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E:\Отдел реализации\Отдел реализации\ОТЧЕТЫ\Отчеты на Сайт\01. РРЭ\04. Цены\"/>
    </mc:Choice>
  </mc:AlternateContent>
  <xr:revisionPtr revIDLastSave="0" documentId="13_ncr:1_{DD6F36C4-58A5-4150-A470-A4A20D399DF8}" xr6:coauthVersionLast="47" xr6:coauthVersionMax="47" xr10:uidLastSave="{00000000-0000-0000-0000-000000000000}"/>
  <bookViews>
    <workbookView xWindow="-120" yWindow="-120" windowWidth="29040" windowHeight="15840" activeTab="2" xr2:uid="{607047DE-815C-4773-B065-0F2EDAC6EE18}"/>
  </bookViews>
  <sheets>
    <sheet name="C1" sheetId="1" r:id="rId1"/>
    <sheet name="П" sheetId="2" r:id="rId2"/>
    <sheet name="1" sheetId="3" r:id="rId3"/>
    <sheet name="1 РРЭ" sheetId="4" r:id="rId4"/>
    <sheet name="2" sheetId="5" r:id="rId5"/>
    <sheet name="3.1." sheetId="6" r:id="rId6"/>
    <sheet name="3.2." sheetId="7" r:id="rId7"/>
    <sheet name="3.2. РРЭ" sheetId="8" r:id="rId8"/>
    <sheet name="3.3." sheetId="10" r:id="rId9"/>
    <sheet name="4.1." sheetId="11" r:id="rId10"/>
    <sheet name="4.2." sheetId="12" r:id="rId11"/>
    <sheet name="4.3." sheetId="13" r:id="rId12"/>
    <sheet name="5.1." sheetId="14" r:id="rId13"/>
    <sheet name="5.2." sheetId="15" r:id="rId14"/>
    <sheet name="5.3." sheetId="16" r:id="rId15"/>
    <sheet name="6.1." sheetId="17" r:id="rId16"/>
    <sheet name="6.2." sheetId="18" r:id="rId17"/>
    <sheet name="6.3." sheetId="19" r:id="rId18"/>
  </sheets>
  <definedNames>
    <definedName name="_xlnm._FilterDatabase" localSheetId="5" hidden="1">'3.1.'!$B$6:$C$584</definedName>
    <definedName name="_xlnm._FilterDatabase" localSheetId="6" hidden="1">'3.2.'!$B$6:$C$584</definedName>
    <definedName name="_xlnm._FilterDatabase" localSheetId="7" hidden="1">'3.2. РРЭ'!$B$6:$C$182</definedName>
    <definedName name="_xlnm._FilterDatabase" localSheetId="8" hidden="1">'3.3.'!$B$6:$C$584</definedName>
    <definedName name="_xlnm._FilterDatabase" localSheetId="9" hidden="1">'4.1.'!$B$6:$C$585</definedName>
    <definedName name="_xlnm._FilterDatabase" localSheetId="10" hidden="1">'4.2.'!$B$7:$C$578</definedName>
    <definedName name="_xlnm._FilterDatabase" localSheetId="11" hidden="1">'4.3.'!$B$6:$C$578</definedName>
    <definedName name="_xlnm._FilterDatabase" localSheetId="12" hidden="1">'5.1.'!$B$6:$C$704</definedName>
    <definedName name="_xlnm._FilterDatabase" localSheetId="13" hidden="1">'5.2.'!$B$6:$C$698</definedName>
    <definedName name="_xlnm._FilterDatabase" localSheetId="14" hidden="1">'5.3.'!$B$6:$C$698</definedName>
    <definedName name="_xlnm._FilterDatabase" localSheetId="15" hidden="1">'6.1.'!$B$6:$C$698</definedName>
    <definedName name="_xlnm._FilterDatabase" localSheetId="16" hidden="1">'6.2.'!$B$6:$C$698</definedName>
    <definedName name="_xlnm._FilterDatabase" localSheetId="17" hidden="1">'6.3.'!$B$6:$C$698</definedName>
    <definedName name="_xlnm.Print_Area" localSheetId="2">'1'!$A$1:$G$28</definedName>
    <definedName name="_xlnm.Print_Area" localSheetId="3">'1 РРЭ'!$A$1:$G$31</definedName>
    <definedName name="_xlnm.Print_Area" localSheetId="4">'2'!$A$1:$G$97</definedName>
    <definedName name="_xlnm.Print_Area" localSheetId="5">'3.1.'!$A$1:$AA$649</definedName>
    <definedName name="_xlnm.Print_Area" localSheetId="6">'3.2.'!$A$1:$AA$648</definedName>
    <definedName name="_xlnm.Print_Area" localSheetId="7">'3.2. РРЭ'!$A$1:$AA$204</definedName>
    <definedName name="_xlnm.Print_Area" localSheetId="8">'3.3.'!$A$1:$AA$648</definedName>
    <definedName name="_xlnm.Print_Area" localSheetId="9">'4.1.'!$A$1:$AA$649</definedName>
    <definedName name="_xlnm.Print_Area" localSheetId="10">'4.2.'!$A$1:$AA$649</definedName>
    <definedName name="_xlnm.Print_Area" localSheetId="11">'4.3.'!$A$1:$AA$649</definedName>
    <definedName name="_xlnm.Print_Area" localSheetId="12">'5.1.'!$A$1:$AA$786</definedName>
    <definedName name="_xlnm.Print_Area" localSheetId="13">'5.2.'!$A$1:$AA$786</definedName>
    <definedName name="_xlnm.Print_Area" localSheetId="14">'5.3.'!$A$1:$AA$786</definedName>
    <definedName name="_xlnm.Print_Area" localSheetId="15">'6.1.'!$A$1:$AA$788</definedName>
    <definedName name="_xlnm.Print_Area" localSheetId="16">'6.2.'!$A$1:$AA$787</definedName>
    <definedName name="_xlnm.Print_Area" localSheetId="17">'6.3.'!$A$1:$AA$788</definedName>
    <definedName name="_xlnm.Print_Area" localSheetId="0">'C1'!$A$1:$N$36</definedName>
    <definedName name="_xlnm.Print_Area" localSheetId="1">П!$A$1:$G$13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769" i="19" l="1"/>
  <c r="Z769" i="19"/>
  <c r="Y769" i="19"/>
  <c r="X769" i="19"/>
  <c r="W769" i="19"/>
  <c r="V769" i="19"/>
  <c r="U769" i="19"/>
  <c r="T769" i="19"/>
  <c r="S769" i="19"/>
  <c r="R769" i="19"/>
  <c r="Q769" i="19"/>
  <c r="P769" i="19"/>
  <c r="O769" i="19"/>
  <c r="N769" i="19"/>
  <c r="M769" i="19"/>
  <c r="L769" i="19"/>
  <c r="K769" i="19"/>
  <c r="J769" i="19"/>
  <c r="I769" i="19"/>
  <c r="H769" i="19"/>
  <c r="G769" i="19"/>
  <c r="F769" i="19"/>
  <c r="E769" i="19"/>
  <c r="D769" i="19"/>
  <c r="B769" i="19"/>
  <c r="AA767" i="19"/>
  <c r="Z767" i="19"/>
  <c r="Y767" i="19"/>
  <c r="X767" i="19"/>
  <c r="W767" i="19"/>
  <c r="V767" i="19"/>
  <c r="U767" i="19"/>
  <c r="T767" i="19"/>
  <c r="S767" i="19"/>
  <c r="R767" i="19"/>
  <c r="Q767" i="19"/>
  <c r="P767" i="19"/>
  <c r="O767" i="19"/>
  <c r="N767" i="19"/>
  <c r="M767" i="19"/>
  <c r="L767" i="19"/>
  <c r="K767" i="19"/>
  <c r="J767" i="19"/>
  <c r="I767" i="19"/>
  <c r="H767" i="19"/>
  <c r="G767" i="19"/>
  <c r="F767" i="19"/>
  <c r="E767" i="19"/>
  <c r="D767" i="19"/>
  <c r="B767" i="19"/>
  <c r="AA765" i="19"/>
  <c r="Z765" i="19"/>
  <c r="Y765" i="19"/>
  <c r="X765" i="19"/>
  <c r="W765" i="19"/>
  <c r="V765" i="19"/>
  <c r="U765" i="19"/>
  <c r="T765" i="19"/>
  <c r="S765" i="19"/>
  <c r="R765" i="19"/>
  <c r="Q765" i="19"/>
  <c r="P765" i="19"/>
  <c r="O765" i="19"/>
  <c r="N765" i="19"/>
  <c r="M765" i="19"/>
  <c r="L765" i="19"/>
  <c r="K765" i="19"/>
  <c r="J765" i="19"/>
  <c r="I765" i="19"/>
  <c r="H765" i="19"/>
  <c r="G765" i="19"/>
  <c r="F765" i="19"/>
  <c r="E765" i="19"/>
  <c r="D765" i="19"/>
  <c r="B765" i="19"/>
  <c r="AA763" i="19"/>
  <c r="Z763" i="19"/>
  <c r="Y763" i="19"/>
  <c r="X763" i="19"/>
  <c r="W763" i="19"/>
  <c r="V763" i="19"/>
  <c r="U763" i="19"/>
  <c r="T763" i="19"/>
  <c r="S763" i="19"/>
  <c r="R763" i="19"/>
  <c r="Q763" i="19"/>
  <c r="P763" i="19"/>
  <c r="O763" i="19"/>
  <c r="N763" i="19"/>
  <c r="M763" i="19"/>
  <c r="L763" i="19"/>
  <c r="K763" i="19"/>
  <c r="J763" i="19"/>
  <c r="I763" i="19"/>
  <c r="H763" i="19"/>
  <c r="G763" i="19"/>
  <c r="F763" i="19"/>
  <c r="E763" i="19"/>
  <c r="D763" i="19"/>
  <c r="B763" i="19"/>
  <c r="AA761" i="19"/>
  <c r="Z761" i="19"/>
  <c r="Y761" i="19"/>
  <c r="X761" i="19"/>
  <c r="W761" i="19"/>
  <c r="V761" i="19"/>
  <c r="U761" i="19"/>
  <c r="T761" i="19"/>
  <c r="S761" i="19"/>
  <c r="R761" i="19"/>
  <c r="Q761" i="19"/>
  <c r="P761" i="19"/>
  <c r="O761" i="19"/>
  <c r="N761" i="19"/>
  <c r="M761" i="19"/>
  <c r="L761" i="19"/>
  <c r="K761" i="19"/>
  <c r="J761" i="19"/>
  <c r="I761" i="19"/>
  <c r="H761" i="19"/>
  <c r="G761" i="19"/>
  <c r="F761" i="19"/>
  <c r="E761" i="19"/>
  <c r="D761" i="19"/>
  <c r="B761" i="19"/>
  <c r="AA759" i="19"/>
  <c r="Z759" i="19"/>
  <c r="Y759" i="19"/>
  <c r="X759" i="19"/>
  <c r="W759" i="19"/>
  <c r="V759" i="19"/>
  <c r="U759" i="19"/>
  <c r="T759" i="19"/>
  <c r="S759" i="19"/>
  <c r="R759" i="19"/>
  <c r="Q759" i="19"/>
  <c r="P759" i="19"/>
  <c r="O759" i="19"/>
  <c r="N759" i="19"/>
  <c r="M759" i="19"/>
  <c r="L759" i="19"/>
  <c r="K759" i="19"/>
  <c r="J759" i="19"/>
  <c r="I759" i="19"/>
  <c r="H759" i="19"/>
  <c r="G759" i="19"/>
  <c r="F759" i="19"/>
  <c r="E759" i="19"/>
  <c r="D759" i="19"/>
  <c r="B759" i="19"/>
  <c r="AA757" i="19"/>
  <c r="Z757" i="19"/>
  <c r="Y757" i="19"/>
  <c r="X757" i="19"/>
  <c r="W757" i="19"/>
  <c r="V757" i="19"/>
  <c r="U757" i="19"/>
  <c r="T757" i="19"/>
  <c r="S757" i="19"/>
  <c r="R757" i="19"/>
  <c r="Q757" i="19"/>
  <c r="P757" i="19"/>
  <c r="O757" i="19"/>
  <c r="N757" i="19"/>
  <c r="M757" i="19"/>
  <c r="L757" i="19"/>
  <c r="K757" i="19"/>
  <c r="J757" i="19"/>
  <c r="I757" i="19"/>
  <c r="H757" i="19"/>
  <c r="G757" i="19"/>
  <c r="F757" i="19"/>
  <c r="E757" i="19"/>
  <c r="D757" i="19"/>
  <c r="B757" i="19"/>
  <c r="AA755" i="19"/>
  <c r="Z755" i="19"/>
  <c r="Y755" i="19"/>
  <c r="X755" i="19"/>
  <c r="W755" i="19"/>
  <c r="V755" i="19"/>
  <c r="U755" i="19"/>
  <c r="T755" i="19"/>
  <c r="S755" i="19"/>
  <c r="R755" i="19"/>
  <c r="Q755" i="19"/>
  <c r="P755" i="19"/>
  <c r="O755" i="19"/>
  <c r="N755" i="19"/>
  <c r="M755" i="19"/>
  <c r="L755" i="19"/>
  <c r="K755" i="19"/>
  <c r="J755" i="19"/>
  <c r="I755" i="19"/>
  <c r="H755" i="19"/>
  <c r="G755" i="19"/>
  <c r="F755" i="19"/>
  <c r="E755" i="19"/>
  <c r="D755" i="19"/>
  <c r="B755" i="19"/>
  <c r="AA753" i="19"/>
  <c r="Z753" i="19"/>
  <c r="Y753" i="19"/>
  <c r="X753" i="19"/>
  <c r="W753" i="19"/>
  <c r="V753" i="19"/>
  <c r="U753" i="19"/>
  <c r="T753" i="19"/>
  <c r="S753" i="19"/>
  <c r="R753" i="19"/>
  <c r="Q753" i="19"/>
  <c r="P753" i="19"/>
  <c r="O753" i="19"/>
  <c r="N753" i="19"/>
  <c r="M753" i="19"/>
  <c r="L753" i="19"/>
  <c r="K753" i="19"/>
  <c r="J753" i="19"/>
  <c r="I753" i="19"/>
  <c r="H753" i="19"/>
  <c r="G753" i="19"/>
  <c r="F753" i="19"/>
  <c r="E753" i="19"/>
  <c r="D753" i="19"/>
  <c r="B753" i="19"/>
  <c r="AA751" i="19"/>
  <c r="Z751" i="19"/>
  <c r="Y751" i="19"/>
  <c r="X751" i="19"/>
  <c r="W751" i="19"/>
  <c r="V751" i="19"/>
  <c r="U751" i="19"/>
  <c r="T751" i="19"/>
  <c r="S751" i="19"/>
  <c r="R751" i="19"/>
  <c r="Q751" i="19"/>
  <c r="P751" i="19"/>
  <c r="O751" i="19"/>
  <c r="N751" i="19"/>
  <c r="M751" i="19"/>
  <c r="L751" i="19"/>
  <c r="K751" i="19"/>
  <c r="J751" i="19"/>
  <c r="I751" i="19"/>
  <c r="H751" i="19"/>
  <c r="G751" i="19"/>
  <c r="F751" i="19"/>
  <c r="E751" i="19"/>
  <c r="D751" i="19"/>
  <c r="B751" i="19"/>
  <c r="AA749" i="19"/>
  <c r="Z749" i="19"/>
  <c r="Y749" i="19"/>
  <c r="X749" i="19"/>
  <c r="W749" i="19"/>
  <c r="V749" i="19"/>
  <c r="U749" i="19"/>
  <c r="T749" i="19"/>
  <c r="S749" i="19"/>
  <c r="R749" i="19"/>
  <c r="Q749" i="19"/>
  <c r="P749" i="19"/>
  <c r="O749" i="19"/>
  <c r="N749" i="19"/>
  <c r="M749" i="19"/>
  <c r="L749" i="19"/>
  <c r="K749" i="19"/>
  <c r="J749" i="19"/>
  <c r="I749" i="19"/>
  <c r="H749" i="19"/>
  <c r="G749" i="19"/>
  <c r="F749" i="19"/>
  <c r="E749" i="19"/>
  <c r="D749" i="19"/>
  <c r="B749" i="19"/>
  <c r="AA747" i="19"/>
  <c r="Z747" i="19"/>
  <c r="Y747" i="19"/>
  <c r="X747" i="19"/>
  <c r="W747" i="19"/>
  <c r="V747" i="19"/>
  <c r="U747" i="19"/>
  <c r="T747" i="19"/>
  <c r="S747" i="19"/>
  <c r="R747" i="19"/>
  <c r="Q747" i="19"/>
  <c r="P747" i="19"/>
  <c r="O747" i="19"/>
  <c r="N747" i="19"/>
  <c r="M747" i="19"/>
  <c r="L747" i="19"/>
  <c r="K747" i="19"/>
  <c r="J747" i="19"/>
  <c r="I747" i="19"/>
  <c r="H747" i="19"/>
  <c r="G747" i="19"/>
  <c r="F747" i="19"/>
  <c r="E747" i="19"/>
  <c r="D747" i="19"/>
  <c r="B747" i="19"/>
  <c r="AA745" i="19"/>
  <c r="Z745" i="19"/>
  <c r="Y745" i="19"/>
  <c r="X745" i="19"/>
  <c r="W745" i="19"/>
  <c r="V745" i="19"/>
  <c r="U745" i="19"/>
  <c r="T745" i="19"/>
  <c r="S745" i="19"/>
  <c r="R745" i="19"/>
  <c r="Q745" i="19"/>
  <c r="P745" i="19"/>
  <c r="O745" i="19"/>
  <c r="N745" i="19"/>
  <c r="M745" i="19"/>
  <c r="L745" i="19"/>
  <c r="K745" i="19"/>
  <c r="J745" i="19"/>
  <c r="I745" i="19"/>
  <c r="H745" i="19"/>
  <c r="G745" i="19"/>
  <c r="F745" i="19"/>
  <c r="E745" i="19"/>
  <c r="D745" i="19"/>
  <c r="B745" i="19"/>
  <c r="AA743" i="19"/>
  <c r="Z743" i="19"/>
  <c r="Y743" i="19"/>
  <c r="X743" i="19"/>
  <c r="W743" i="19"/>
  <c r="V743" i="19"/>
  <c r="U743" i="19"/>
  <c r="T743" i="19"/>
  <c r="S743" i="19"/>
  <c r="R743" i="19"/>
  <c r="Q743" i="19"/>
  <c r="P743" i="19"/>
  <c r="O743" i="19"/>
  <c r="N743" i="19"/>
  <c r="M743" i="19"/>
  <c r="L743" i="19"/>
  <c r="K743" i="19"/>
  <c r="J743" i="19"/>
  <c r="I743" i="19"/>
  <c r="H743" i="19"/>
  <c r="G743" i="19"/>
  <c r="F743" i="19"/>
  <c r="E743" i="19"/>
  <c r="D743" i="19"/>
  <c r="B743" i="19"/>
  <c r="AA741" i="19"/>
  <c r="Z741" i="19"/>
  <c r="Y741" i="19"/>
  <c r="X741" i="19"/>
  <c r="W741" i="19"/>
  <c r="V741" i="19"/>
  <c r="U741" i="19"/>
  <c r="T741" i="19"/>
  <c r="S741" i="19"/>
  <c r="R741" i="19"/>
  <c r="Q741" i="19"/>
  <c r="P741" i="19"/>
  <c r="O741" i="19"/>
  <c r="N741" i="19"/>
  <c r="M741" i="19"/>
  <c r="L741" i="19"/>
  <c r="K741" i="19"/>
  <c r="J741" i="19"/>
  <c r="I741" i="19"/>
  <c r="H741" i="19"/>
  <c r="G741" i="19"/>
  <c r="F741" i="19"/>
  <c r="E741" i="19"/>
  <c r="D741" i="19"/>
  <c r="B741" i="19"/>
  <c r="AA739" i="19"/>
  <c r="Z739" i="19"/>
  <c r="Y739" i="19"/>
  <c r="X739" i="19"/>
  <c r="W739" i="19"/>
  <c r="V739" i="19"/>
  <c r="U739" i="19"/>
  <c r="T739" i="19"/>
  <c r="S739" i="19"/>
  <c r="R739" i="19"/>
  <c r="Q739" i="19"/>
  <c r="P739" i="19"/>
  <c r="O739" i="19"/>
  <c r="N739" i="19"/>
  <c r="M739" i="19"/>
  <c r="L739" i="19"/>
  <c r="K739" i="19"/>
  <c r="J739" i="19"/>
  <c r="I739" i="19"/>
  <c r="H739" i="19"/>
  <c r="G739" i="19"/>
  <c r="F739" i="19"/>
  <c r="E739" i="19"/>
  <c r="D739" i="19"/>
  <c r="B739" i="19"/>
  <c r="AA737" i="19"/>
  <c r="Z737" i="19"/>
  <c r="Y737" i="19"/>
  <c r="X737" i="19"/>
  <c r="W737" i="19"/>
  <c r="V737" i="19"/>
  <c r="U737" i="19"/>
  <c r="T737" i="19"/>
  <c r="S737" i="19"/>
  <c r="R737" i="19"/>
  <c r="Q737" i="19"/>
  <c r="P737" i="19"/>
  <c r="O737" i="19"/>
  <c r="N737" i="19"/>
  <c r="M737" i="19"/>
  <c r="L737" i="19"/>
  <c r="K737" i="19"/>
  <c r="J737" i="19"/>
  <c r="I737" i="19"/>
  <c r="H737" i="19"/>
  <c r="G737" i="19"/>
  <c r="F737" i="19"/>
  <c r="E737" i="19"/>
  <c r="D737" i="19"/>
  <c r="B737" i="19"/>
  <c r="AA735" i="19"/>
  <c r="Z735" i="19"/>
  <c r="Y735" i="19"/>
  <c r="X735" i="19"/>
  <c r="W735" i="19"/>
  <c r="V735" i="19"/>
  <c r="U735" i="19"/>
  <c r="T735" i="19"/>
  <c r="S735" i="19"/>
  <c r="R735" i="19"/>
  <c r="Q735" i="19"/>
  <c r="P735" i="19"/>
  <c r="O735" i="19"/>
  <c r="N735" i="19"/>
  <c r="M735" i="19"/>
  <c r="L735" i="19"/>
  <c r="K735" i="19"/>
  <c r="J735" i="19"/>
  <c r="I735" i="19"/>
  <c r="H735" i="19"/>
  <c r="G735" i="19"/>
  <c r="F735" i="19"/>
  <c r="E735" i="19"/>
  <c r="D735" i="19"/>
  <c r="B735" i="19"/>
  <c r="AA733" i="19"/>
  <c r="Z733" i="19"/>
  <c r="Y733" i="19"/>
  <c r="X733" i="19"/>
  <c r="W733" i="19"/>
  <c r="V733" i="19"/>
  <c r="U733" i="19"/>
  <c r="T733" i="19"/>
  <c r="S733" i="19"/>
  <c r="R733" i="19"/>
  <c r="Q733" i="19"/>
  <c r="P733" i="19"/>
  <c r="O733" i="19"/>
  <c r="N733" i="19"/>
  <c r="M733" i="19"/>
  <c r="L733" i="19"/>
  <c r="K733" i="19"/>
  <c r="J733" i="19"/>
  <c r="I733" i="19"/>
  <c r="H733" i="19"/>
  <c r="G733" i="19"/>
  <c r="F733" i="19"/>
  <c r="E733" i="19"/>
  <c r="D733" i="19"/>
  <c r="B733" i="19"/>
  <c r="AA731" i="19"/>
  <c r="Z731" i="19"/>
  <c r="Y731" i="19"/>
  <c r="X731" i="19"/>
  <c r="W731" i="19"/>
  <c r="V731" i="19"/>
  <c r="U731" i="19"/>
  <c r="T731" i="19"/>
  <c r="S731" i="19"/>
  <c r="R731" i="19"/>
  <c r="Q731" i="19"/>
  <c r="P731" i="19"/>
  <c r="O731" i="19"/>
  <c r="N731" i="19"/>
  <c r="M731" i="19"/>
  <c r="L731" i="19"/>
  <c r="K731" i="19"/>
  <c r="J731" i="19"/>
  <c r="I731" i="19"/>
  <c r="H731" i="19"/>
  <c r="G731" i="19"/>
  <c r="F731" i="19"/>
  <c r="E731" i="19"/>
  <c r="D731" i="19"/>
  <c r="B731" i="19"/>
  <c r="AA729" i="19"/>
  <c r="Z729" i="19"/>
  <c r="Y729" i="19"/>
  <c r="X729" i="19"/>
  <c r="W729" i="19"/>
  <c r="V729" i="19"/>
  <c r="U729" i="19"/>
  <c r="T729" i="19"/>
  <c r="S729" i="19"/>
  <c r="R729" i="19"/>
  <c r="Q729" i="19"/>
  <c r="P729" i="19"/>
  <c r="O729" i="19"/>
  <c r="N729" i="19"/>
  <c r="M729" i="19"/>
  <c r="L729" i="19"/>
  <c r="K729" i="19"/>
  <c r="J729" i="19"/>
  <c r="I729" i="19"/>
  <c r="H729" i="19"/>
  <c r="G729" i="19"/>
  <c r="F729" i="19"/>
  <c r="E729" i="19"/>
  <c r="D729" i="19"/>
  <c r="B729" i="19"/>
  <c r="AA727" i="19"/>
  <c r="Z727" i="19"/>
  <c r="Y727" i="19"/>
  <c r="X727" i="19"/>
  <c r="W727" i="19"/>
  <c r="V727" i="19"/>
  <c r="U727" i="19"/>
  <c r="T727" i="19"/>
  <c r="S727" i="19"/>
  <c r="R727" i="19"/>
  <c r="Q727" i="19"/>
  <c r="P727" i="19"/>
  <c r="O727" i="19"/>
  <c r="N727" i="19"/>
  <c r="M727" i="19"/>
  <c r="L727" i="19"/>
  <c r="K727" i="19"/>
  <c r="J727" i="19"/>
  <c r="I727" i="19"/>
  <c r="H727" i="19"/>
  <c r="G727" i="19"/>
  <c r="F727" i="19"/>
  <c r="E727" i="19"/>
  <c r="D727" i="19"/>
  <c r="B727" i="19"/>
  <c r="AA725" i="19"/>
  <c r="Z725" i="19"/>
  <c r="Y725" i="19"/>
  <c r="X725" i="19"/>
  <c r="W725" i="19"/>
  <c r="V725" i="19"/>
  <c r="U725" i="19"/>
  <c r="T725" i="19"/>
  <c r="S725" i="19"/>
  <c r="R725" i="19"/>
  <c r="Q725" i="19"/>
  <c r="P725" i="19"/>
  <c r="O725" i="19"/>
  <c r="N725" i="19"/>
  <c r="M725" i="19"/>
  <c r="L725" i="19"/>
  <c r="K725" i="19"/>
  <c r="J725" i="19"/>
  <c r="I725" i="19"/>
  <c r="H725" i="19"/>
  <c r="G725" i="19"/>
  <c r="F725" i="19"/>
  <c r="E725" i="19"/>
  <c r="D725" i="19"/>
  <c r="B725" i="19"/>
  <c r="AA723" i="19"/>
  <c r="Z723" i="19"/>
  <c r="Y723" i="19"/>
  <c r="X723" i="19"/>
  <c r="W723" i="19"/>
  <c r="V723" i="19"/>
  <c r="U723" i="19"/>
  <c r="T723" i="19"/>
  <c r="S723" i="19"/>
  <c r="R723" i="19"/>
  <c r="Q723" i="19"/>
  <c r="P723" i="19"/>
  <c r="O723" i="19"/>
  <c r="N723" i="19"/>
  <c r="M723" i="19"/>
  <c r="L723" i="19"/>
  <c r="K723" i="19"/>
  <c r="J723" i="19"/>
  <c r="I723" i="19"/>
  <c r="H723" i="19"/>
  <c r="G723" i="19"/>
  <c r="F723" i="19"/>
  <c r="E723" i="19"/>
  <c r="D723" i="19"/>
  <c r="B723" i="19"/>
  <c r="AA721" i="19"/>
  <c r="Z721" i="19"/>
  <c r="Y721" i="19"/>
  <c r="X721" i="19"/>
  <c r="W721" i="19"/>
  <c r="V721" i="19"/>
  <c r="U721" i="19"/>
  <c r="T721" i="19"/>
  <c r="S721" i="19"/>
  <c r="R721" i="19"/>
  <c r="Q721" i="19"/>
  <c r="P721" i="19"/>
  <c r="O721" i="19"/>
  <c r="N721" i="19"/>
  <c r="M721" i="19"/>
  <c r="L721" i="19"/>
  <c r="K721" i="19"/>
  <c r="J721" i="19"/>
  <c r="I721" i="19"/>
  <c r="H721" i="19"/>
  <c r="G721" i="19"/>
  <c r="F721" i="19"/>
  <c r="E721" i="19"/>
  <c r="D721" i="19"/>
  <c r="B721" i="19"/>
  <c r="AA719" i="19"/>
  <c r="Z719" i="19"/>
  <c r="Y719" i="19"/>
  <c r="X719" i="19"/>
  <c r="W719" i="19"/>
  <c r="V719" i="19"/>
  <c r="U719" i="19"/>
  <c r="T719" i="19"/>
  <c r="S719" i="19"/>
  <c r="R719" i="19"/>
  <c r="Q719" i="19"/>
  <c r="P719" i="19"/>
  <c r="O719" i="19"/>
  <c r="N719" i="19"/>
  <c r="M719" i="19"/>
  <c r="L719" i="19"/>
  <c r="K719" i="19"/>
  <c r="J719" i="19"/>
  <c r="I719" i="19"/>
  <c r="H719" i="19"/>
  <c r="G719" i="19"/>
  <c r="F719" i="19"/>
  <c r="E719" i="19"/>
  <c r="D719" i="19"/>
  <c r="B719" i="19"/>
  <c r="AA717" i="19"/>
  <c r="Z717" i="19"/>
  <c r="Y717" i="19"/>
  <c r="X717" i="19"/>
  <c r="W717" i="19"/>
  <c r="V717" i="19"/>
  <c r="U717" i="19"/>
  <c r="T717" i="19"/>
  <c r="S717" i="19"/>
  <c r="R717" i="19"/>
  <c r="Q717" i="19"/>
  <c r="P717" i="19"/>
  <c r="O717" i="19"/>
  <c r="N717" i="19"/>
  <c r="M717" i="19"/>
  <c r="L717" i="19"/>
  <c r="K717" i="19"/>
  <c r="J717" i="19"/>
  <c r="I717" i="19"/>
  <c r="H717" i="19"/>
  <c r="G717" i="19"/>
  <c r="F717" i="19"/>
  <c r="E717" i="19"/>
  <c r="D717" i="19"/>
  <c r="B717" i="19"/>
  <c r="AA715" i="19"/>
  <c r="Z715" i="19"/>
  <c r="Y715" i="19"/>
  <c r="X715" i="19"/>
  <c r="W715" i="19"/>
  <c r="V715" i="19"/>
  <c r="U715" i="19"/>
  <c r="T715" i="19"/>
  <c r="S715" i="19"/>
  <c r="R715" i="19"/>
  <c r="Q715" i="19"/>
  <c r="P715" i="19"/>
  <c r="O715" i="19"/>
  <c r="N715" i="19"/>
  <c r="M715" i="19"/>
  <c r="L715" i="19"/>
  <c r="K715" i="19"/>
  <c r="J715" i="19"/>
  <c r="I715" i="19"/>
  <c r="H715" i="19"/>
  <c r="G715" i="19"/>
  <c r="F715" i="19"/>
  <c r="E715" i="19"/>
  <c r="D715" i="19"/>
  <c r="B715" i="19"/>
  <c r="AA713" i="19"/>
  <c r="Z713" i="19"/>
  <c r="Y713" i="19"/>
  <c r="X713" i="19"/>
  <c r="W713" i="19"/>
  <c r="V713" i="19"/>
  <c r="U713" i="19"/>
  <c r="T713" i="19"/>
  <c r="S713" i="19"/>
  <c r="R713" i="19"/>
  <c r="Q713" i="19"/>
  <c r="P713" i="19"/>
  <c r="O713" i="19"/>
  <c r="N713" i="19"/>
  <c r="M713" i="19"/>
  <c r="L713" i="19"/>
  <c r="K713" i="19"/>
  <c r="J713" i="19"/>
  <c r="I713" i="19"/>
  <c r="H713" i="19"/>
  <c r="G713" i="19"/>
  <c r="F713" i="19"/>
  <c r="E713" i="19"/>
  <c r="D713" i="19"/>
  <c r="B713" i="19"/>
  <c r="AA711" i="19"/>
  <c r="Z711" i="19"/>
  <c r="Y711" i="19"/>
  <c r="X711" i="19"/>
  <c r="W711" i="19"/>
  <c r="V711" i="19"/>
  <c r="U711" i="19"/>
  <c r="T711" i="19"/>
  <c r="S711" i="19"/>
  <c r="R711" i="19"/>
  <c r="Q711" i="19"/>
  <c r="P711" i="19"/>
  <c r="O711" i="19"/>
  <c r="N711" i="19"/>
  <c r="M711" i="19"/>
  <c r="L711" i="19"/>
  <c r="K711" i="19"/>
  <c r="J711" i="19"/>
  <c r="I711" i="19"/>
  <c r="H711" i="19"/>
  <c r="G711" i="19"/>
  <c r="F711" i="19"/>
  <c r="E711" i="19"/>
  <c r="D711" i="19"/>
  <c r="B711" i="19"/>
  <c r="AA709" i="19"/>
  <c r="Z709" i="19"/>
  <c r="Y709" i="19"/>
  <c r="X709" i="19"/>
  <c r="W709" i="19"/>
  <c r="V709" i="19"/>
  <c r="U709" i="19"/>
  <c r="T709" i="19"/>
  <c r="S709" i="19"/>
  <c r="R709" i="19"/>
  <c r="Q709" i="19"/>
  <c r="P709" i="19"/>
  <c r="O709" i="19"/>
  <c r="N709" i="19"/>
  <c r="M709" i="19"/>
  <c r="L709" i="19"/>
  <c r="K709" i="19"/>
  <c r="J709" i="19"/>
  <c r="I709" i="19"/>
  <c r="H709" i="19"/>
  <c r="G709" i="19"/>
  <c r="F709" i="19"/>
  <c r="E709" i="19"/>
  <c r="D709" i="19"/>
  <c r="B709" i="19"/>
  <c r="AA703" i="19"/>
  <c r="Z703" i="19"/>
  <c r="Y703" i="19"/>
  <c r="X703" i="19"/>
  <c r="W703" i="19"/>
  <c r="V703" i="19"/>
  <c r="U703" i="19"/>
  <c r="T703" i="19"/>
  <c r="S703" i="19"/>
  <c r="R703" i="19"/>
  <c r="Q703" i="19"/>
  <c r="P703" i="19"/>
  <c r="O703" i="19"/>
  <c r="N703" i="19"/>
  <c r="M703" i="19"/>
  <c r="L703" i="19"/>
  <c r="K703" i="19"/>
  <c r="J703" i="19"/>
  <c r="I703" i="19"/>
  <c r="H703" i="19"/>
  <c r="G703" i="19"/>
  <c r="F703" i="19"/>
  <c r="E703" i="19"/>
  <c r="D703" i="19"/>
  <c r="B703" i="19"/>
  <c r="AA701" i="19"/>
  <c r="Z701" i="19"/>
  <c r="Y701" i="19"/>
  <c r="X701" i="19"/>
  <c r="W701" i="19"/>
  <c r="V701" i="19"/>
  <c r="U701" i="19"/>
  <c r="T701" i="19"/>
  <c r="S701" i="19"/>
  <c r="R701" i="19"/>
  <c r="Q701" i="19"/>
  <c r="P701" i="19"/>
  <c r="O701" i="19"/>
  <c r="N701" i="19"/>
  <c r="M701" i="19"/>
  <c r="L701" i="19"/>
  <c r="K701" i="19"/>
  <c r="J701" i="19"/>
  <c r="I701" i="19"/>
  <c r="H701" i="19"/>
  <c r="G701" i="19"/>
  <c r="F701" i="19"/>
  <c r="E701" i="19"/>
  <c r="D701" i="19"/>
  <c r="B701" i="19"/>
  <c r="AA699" i="19"/>
  <c r="Z699" i="19"/>
  <c r="Y699" i="19"/>
  <c r="X699" i="19"/>
  <c r="W699" i="19"/>
  <c r="V699" i="19"/>
  <c r="U699" i="19"/>
  <c r="T699" i="19"/>
  <c r="S699" i="19"/>
  <c r="R699" i="19"/>
  <c r="Q699" i="19"/>
  <c r="P699" i="19"/>
  <c r="O699" i="19"/>
  <c r="N699" i="19"/>
  <c r="M699" i="19"/>
  <c r="L699" i="19"/>
  <c r="K699" i="19"/>
  <c r="J699" i="19"/>
  <c r="I699" i="19"/>
  <c r="H699" i="19"/>
  <c r="G699" i="19"/>
  <c r="F699" i="19"/>
  <c r="E699" i="19"/>
  <c r="D699" i="19"/>
  <c r="B699" i="19"/>
  <c r="AA697" i="19"/>
  <c r="Z697" i="19"/>
  <c r="Y697" i="19"/>
  <c r="X697" i="19"/>
  <c r="W697" i="19"/>
  <c r="V697" i="19"/>
  <c r="U697" i="19"/>
  <c r="T697" i="19"/>
  <c r="S697" i="19"/>
  <c r="R697" i="19"/>
  <c r="Q697" i="19"/>
  <c r="P697" i="19"/>
  <c r="O697" i="19"/>
  <c r="N697" i="19"/>
  <c r="M697" i="19"/>
  <c r="L697" i="19"/>
  <c r="K697" i="19"/>
  <c r="J697" i="19"/>
  <c r="I697" i="19"/>
  <c r="H697" i="19"/>
  <c r="G697" i="19"/>
  <c r="F697" i="19"/>
  <c r="E697" i="19"/>
  <c r="D697" i="19"/>
  <c r="B697" i="19"/>
  <c r="AA695" i="19"/>
  <c r="Z695" i="19"/>
  <c r="Y695" i="19"/>
  <c r="X695" i="19"/>
  <c r="W695" i="19"/>
  <c r="V695" i="19"/>
  <c r="U695" i="19"/>
  <c r="T695" i="19"/>
  <c r="S695" i="19"/>
  <c r="R695" i="19"/>
  <c r="Q695" i="19"/>
  <c r="P695" i="19"/>
  <c r="O695" i="19"/>
  <c r="N695" i="19"/>
  <c r="M695" i="19"/>
  <c r="L695" i="19"/>
  <c r="K695" i="19"/>
  <c r="J695" i="19"/>
  <c r="I695" i="19"/>
  <c r="H695" i="19"/>
  <c r="G695" i="19"/>
  <c r="F695" i="19"/>
  <c r="E695" i="19"/>
  <c r="D695" i="19"/>
  <c r="B695" i="19"/>
  <c r="AA693" i="19"/>
  <c r="Z693" i="19"/>
  <c r="Y693" i="19"/>
  <c r="X693" i="19"/>
  <c r="W693" i="19"/>
  <c r="V693" i="19"/>
  <c r="U693" i="19"/>
  <c r="T693" i="19"/>
  <c r="S693" i="19"/>
  <c r="R693" i="19"/>
  <c r="Q693" i="19"/>
  <c r="P693" i="19"/>
  <c r="O693" i="19"/>
  <c r="N693" i="19"/>
  <c r="M693" i="19"/>
  <c r="L693" i="19"/>
  <c r="K693" i="19"/>
  <c r="J693" i="19"/>
  <c r="I693" i="19"/>
  <c r="H693" i="19"/>
  <c r="G693" i="19"/>
  <c r="F693" i="19"/>
  <c r="E693" i="19"/>
  <c r="D693" i="19"/>
  <c r="B693" i="19"/>
  <c r="AA691" i="19"/>
  <c r="Z691" i="19"/>
  <c r="Y691" i="19"/>
  <c r="X691" i="19"/>
  <c r="W691" i="19"/>
  <c r="V691" i="19"/>
  <c r="U691" i="19"/>
  <c r="T691" i="19"/>
  <c r="S691" i="19"/>
  <c r="R691" i="19"/>
  <c r="Q691" i="19"/>
  <c r="P691" i="19"/>
  <c r="O691" i="19"/>
  <c r="N691" i="19"/>
  <c r="M691" i="19"/>
  <c r="L691" i="19"/>
  <c r="K691" i="19"/>
  <c r="J691" i="19"/>
  <c r="I691" i="19"/>
  <c r="H691" i="19"/>
  <c r="G691" i="19"/>
  <c r="F691" i="19"/>
  <c r="E691" i="19"/>
  <c r="D691" i="19"/>
  <c r="B691" i="19"/>
  <c r="AA689" i="19"/>
  <c r="Z689" i="19"/>
  <c r="Y689" i="19"/>
  <c r="X689" i="19"/>
  <c r="W689" i="19"/>
  <c r="V689" i="19"/>
  <c r="U689" i="19"/>
  <c r="T689" i="19"/>
  <c r="S689" i="19"/>
  <c r="R689" i="19"/>
  <c r="Q689" i="19"/>
  <c r="P689" i="19"/>
  <c r="O689" i="19"/>
  <c r="N689" i="19"/>
  <c r="M689" i="19"/>
  <c r="L689" i="19"/>
  <c r="K689" i="19"/>
  <c r="J689" i="19"/>
  <c r="I689" i="19"/>
  <c r="H689" i="19"/>
  <c r="G689" i="19"/>
  <c r="F689" i="19"/>
  <c r="E689" i="19"/>
  <c r="D689" i="19"/>
  <c r="B689" i="19"/>
  <c r="AA687" i="19"/>
  <c r="Z687" i="19"/>
  <c r="Y687" i="19"/>
  <c r="X687" i="19"/>
  <c r="W687" i="19"/>
  <c r="V687" i="19"/>
  <c r="U687" i="19"/>
  <c r="T687" i="19"/>
  <c r="S687" i="19"/>
  <c r="R687" i="19"/>
  <c r="Q687" i="19"/>
  <c r="P687" i="19"/>
  <c r="O687" i="19"/>
  <c r="N687" i="19"/>
  <c r="M687" i="19"/>
  <c r="L687" i="19"/>
  <c r="K687" i="19"/>
  <c r="J687" i="19"/>
  <c r="I687" i="19"/>
  <c r="H687" i="19"/>
  <c r="G687" i="19"/>
  <c r="F687" i="19"/>
  <c r="E687" i="19"/>
  <c r="D687" i="19"/>
  <c r="B687" i="19"/>
  <c r="AA685" i="19"/>
  <c r="Z685" i="19"/>
  <c r="Y685" i="19"/>
  <c r="X685" i="19"/>
  <c r="W685" i="19"/>
  <c r="V685" i="19"/>
  <c r="U685" i="19"/>
  <c r="T685" i="19"/>
  <c r="S685" i="19"/>
  <c r="R685" i="19"/>
  <c r="Q685" i="19"/>
  <c r="P685" i="19"/>
  <c r="O685" i="19"/>
  <c r="N685" i="19"/>
  <c r="M685" i="19"/>
  <c r="L685" i="19"/>
  <c r="K685" i="19"/>
  <c r="J685" i="19"/>
  <c r="I685" i="19"/>
  <c r="H685" i="19"/>
  <c r="G685" i="19"/>
  <c r="F685" i="19"/>
  <c r="E685" i="19"/>
  <c r="D685" i="19"/>
  <c r="B685" i="19"/>
  <c r="AA683" i="19"/>
  <c r="Z683" i="19"/>
  <c r="Y683" i="19"/>
  <c r="X683" i="19"/>
  <c r="W683" i="19"/>
  <c r="V683" i="19"/>
  <c r="U683" i="19"/>
  <c r="T683" i="19"/>
  <c r="S683" i="19"/>
  <c r="R683" i="19"/>
  <c r="Q683" i="19"/>
  <c r="P683" i="19"/>
  <c r="O683" i="19"/>
  <c r="N683" i="19"/>
  <c r="M683" i="19"/>
  <c r="L683" i="19"/>
  <c r="K683" i="19"/>
  <c r="J683" i="19"/>
  <c r="I683" i="19"/>
  <c r="H683" i="19"/>
  <c r="G683" i="19"/>
  <c r="F683" i="19"/>
  <c r="E683" i="19"/>
  <c r="D683" i="19"/>
  <c r="B683" i="19"/>
  <c r="AA681" i="19"/>
  <c r="Z681" i="19"/>
  <c r="Y681" i="19"/>
  <c r="X681" i="19"/>
  <c r="W681" i="19"/>
  <c r="V681" i="19"/>
  <c r="U681" i="19"/>
  <c r="T681" i="19"/>
  <c r="S681" i="19"/>
  <c r="R681" i="19"/>
  <c r="Q681" i="19"/>
  <c r="P681" i="19"/>
  <c r="O681" i="19"/>
  <c r="N681" i="19"/>
  <c r="M681" i="19"/>
  <c r="L681" i="19"/>
  <c r="K681" i="19"/>
  <c r="J681" i="19"/>
  <c r="I681" i="19"/>
  <c r="H681" i="19"/>
  <c r="G681" i="19"/>
  <c r="F681" i="19"/>
  <c r="E681" i="19"/>
  <c r="D681" i="19"/>
  <c r="B681" i="19"/>
  <c r="AA679" i="19"/>
  <c r="Z679" i="19"/>
  <c r="Y679" i="19"/>
  <c r="X679" i="19"/>
  <c r="W679" i="19"/>
  <c r="V679" i="19"/>
  <c r="U679" i="19"/>
  <c r="T679" i="19"/>
  <c r="S679" i="19"/>
  <c r="R679" i="19"/>
  <c r="Q679" i="19"/>
  <c r="P679" i="19"/>
  <c r="O679" i="19"/>
  <c r="N679" i="19"/>
  <c r="M679" i="19"/>
  <c r="L679" i="19"/>
  <c r="K679" i="19"/>
  <c r="J679" i="19"/>
  <c r="I679" i="19"/>
  <c r="H679" i="19"/>
  <c r="G679" i="19"/>
  <c r="F679" i="19"/>
  <c r="E679" i="19"/>
  <c r="D679" i="19"/>
  <c r="B679" i="19"/>
  <c r="AA677" i="19"/>
  <c r="Z677" i="19"/>
  <c r="Y677" i="19"/>
  <c r="X677" i="19"/>
  <c r="W677" i="19"/>
  <c r="V677" i="19"/>
  <c r="U677" i="19"/>
  <c r="T677" i="19"/>
  <c r="S677" i="19"/>
  <c r="R677" i="19"/>
  <c r="Q677" i="19"/>
  <c r="P677" i="19"/>
  <c r="O677" i="19"/>
  <c r="N677" i="19"/>
  <c r="M677" i="19"/>
  <c r="L677" i="19"/>
  <c r="K677" i="19"/>
  <c r="J677" i="19"/>
  <c r="I677" i="19"/>
  <c r="H677" i="19"/>
  <c r="G677" i="19"/>
  <c r="F677" i="19"/>
  <c r="E677" i="19"/>
  <c r="D677" i="19"/>
  <c r="B677" i="19"/>
  <c r="AA675" i="19"/>
  <c r="Z675" i="19"/>
  <c r="Y675" i="19"/>
  <c r="X675" i="19"/>
  <c r="W675" i="19"/>
  <c r="V675" i="19"/>
  <c r="U675" i="19"/>
  <c r="T675" i="19"/>
  <c r="S675" i="19"/>
  <c r="R675" i="19"/>
  <c r="Q675" i="19"/>
  <c r="P675" i="19"/>
  <c r="O675" i="19"/>
  <c r="N675" i="19"/>
  <c r="M675" i="19"/>
  <c r="L675" i="19"/>
  <c r="K675" i="19"/>
  <c r="J675" i="19"/>
  <c r="I675" i="19"/>
  <c r="H675" i="19"/>
  <c r="G675" i="19"/>
  <c r="F675" i="19"/>
  <c r="E675" i="19"/>
  <c r="D675" i="19"/>
  <c r="B675" i="19"/>
  <c r="AA673" i="19"/>
  <c r="Z673" i="19"/>
  <c r="Y673" i="19"/>
  <c r="X673" i="19"/>
  <c r="W673" i="19"/>
  <c r="V673" i="19"/>
  <c r="U673" i="19"/>
  <c r="T673" i="19"/>
  <c r="S673" i="19"/>
  <c r="R673" i="19"/>
  <c r="Q673" i="19"/>
  <c r="P673" i="19"/>
  <c r="O673" i="19"/>
  <c r="N673" i="19"/>
  <c r="M673" i="19"/>
  <c r="L673" i="19"/>
  <c r="K673" i="19"/>
  <c r="J673" i="19"/>
  <c r="I673" i="19"/>
  <c r="H673" i="19"/>
  <c r="G673" i="19"/>
  <c r="F673" i="19"/>
  <c r="E673" i="19"/>
  <c r="D673" i="19"/>
  <c r="B673" i="19"/>
  <c r="AA671" i="19"/>
  <c r="Z671" i="19"/>
  <c r="Y671" i="19"/>
  <c r="X671" i="19"/>
  <c r="W671" i="19"/>
  <c r="V671" i="19"/>
  <c r="U671" i="19"/>
  <c r="T671" i="19"/>
  <c r="S671" i="19"/>
  <c r="R671" i="19"/>
  <c r="Q671" i="19"/>
  <c r="P671" i="19"/>
  <c r="O671" i="19"/>
  <c r="N671" i="19"/>
  <c r="M671" i="19"/>
  <c r="L671" i="19"/>
  <c r="K671" i="19"/>
  <c r="J671" i="19"/>
  <c r="I671" i="19"/>
  <c r="H671" i="19"/>
  <c r="G671" i="19"/>
  <c r="F671" i="19"/>
  <c r="E671" i="19"/>
  <c r="D671" i="19"/>
  <c r="B671" i="19"/>
  <c r="AA669" i="19"/>
  <c r="Z669" i="19"/>
  <c r="Y669" i="19"/>
  <c r="X669" i="19"/>
  <c r="W669" i="19"/>
  <c r="V669" i="19"/>
  <c r="U669" i="19"/>
  <c r="T669" i="19"/>
  <c r="S669" i="19"/>
  <c r="R669" i="19"/>
  <c r="Q669" i="19"/>
  <c r="P669" i="19"/>
  <c r="O669" i="19"/>
  <c r="N669" i="19"/>
  <c r="M669" i="19"/>
  <c r="L669" i="19"/>
  <c r="K669" i="19"/>
  <c r="J669" i="19"/>
  <c r="I669" i="19"/>
  <c r="H669" i="19"/>
  <c r="G669" i="19"/>
  <c r="F669" i="19"/>
  <c r="E669" i="19"/>
  <c r="D669" i="19"/>
  <c r="B669" i="19"/>
  <c r="AA667" i="19"/>
  <c r="Z667" i="19"/>
  <c r="Y667" i="19"/>
  <c r="X667" i="19"/>
  <c r="W667" i="19"/>
  <c r="V667" i="19"/>
  <c r="U667" i="19"/>
  <c r="T667" i="19"/>
  <c r="S667" i="19"/>
  <c r="R667" i="19"/>
  <c r="Q667" i="19"/>
  <c r="P667" i="19"/>
  <c r="O667" i="19"/>
  <c r="N667" i="19"/>
  <c r="M667" i="19"/>
  <c r="L667" i="19"/>
  <c r="K667" i="19"/>
  <c r="J667" i="19"/>
  <c r="I667" i="19"/>
  <c r="H667" i="19"/>
  <c r="G667" i="19"/>
  <c r="F667" i="19"/>
  <c r="E667" i="19"/>
  <c r="D667" i="19"/>
  <c r="B667" i="19"/>
  <c r="AA665" i="19"/>
  <c r="Z665" i="19"/>
  <c r="Y665" i="19"/>
  <c r="X665" i="19"/>
  <c r="W665" i="19"/>
  <c r="V665" i="19"/>
  <c r="U665" i="19"/>
  <c r="T665" i="19"/>
  <c r="S665" i="19"/>
  <c r="R665" i="19"/>
  <c r="Q665" i="19"/>
  <c r="P665" i="19"/>
  <c r="O665" i="19"/>
  <c r="N665" i="19"/>
  <c r="M665" i="19"/>
  <c r="L665" i="19"/>
  <c r="K665" i="19"/>
  <c r="J665" i="19"/>
  <c r="I665" i="19"/>
  <c r="H665" i="19"/>
  <c r="G665" i="19"/>
  <c r="F665" i="19"/>
  <c r="E665" i="19"/>
  <c r="D665" i="19"/>
  <c r="B665" i="19"/>
  <c r="AA663" i="19"/>
  <c r="Z663" i="19"/>
  <c r="Y663" i="19"/>
  <c r="X663" i="19"/>
  <c r="W663" i="19"/>
  <c r="V663" i="19"/>
  <c r="U663" i="19"/>
  <c r="T663" i="19"/>
  <c r="S663" i="19"/>
  <c r="R663" i="19"/>
  <c r="Q663" i="19"/>
  <c r="P663" i="19"/>
  <c r="O663" i="19"/>
  <c r="N663" i="19"/>
  <c r="M663" i="19"/>
  <c r="L663" i="19"/>
  <c r="K663" i="19"/>
  <c r="J663" i="19"/>
  <c r="I663" i="19"/>
  <c r="H663" i="19"/>
  <c r="G663" i="19"/>
  <c r="F663" i="19"/>
  <c r="E663" i="19"/>
  <c r="D663" i="19"/>
  <c r="B663" i="19"/>
  <c r="AA661" i="19"/>
  <c r="Z661" i="19"/>
  <c r="Y661" i="19"/>
  <c r="X661" i="19"/>
  <c r="W661" i="19"/>
  <c r="V661" i="19"/>
  <c r="U661" i="19"/>
  <c r="T661" i="19"/>
  <c r="S661" i="19"/>
  <c r="R661" i="19"/>
  <c r="Q661" i="19"/>
  <c r="P661" i="19"/>
  <c r="O661" i="19"/>
  <c r="N661" i="19"/>
  <c r="M661" i="19"/>
  <c r="L661" i="19"/>
  <c r="K661" i="19"/>
  <c r="J661" i="19"/>
  <c r="I661" i="19"/>
  <c r="H661" i="19"/>
  <c r="G661" i="19"/>
  <c r="F661" i="19"/>
  <c r="E661" i="19"/>
  <c r="D661" i="19"/>
  <c r="B661" i="19"/>
  <c r="AA659" i="19"/>
  <c r="Z659" i="19"/>
  <c r="Y659" i="19"/>
  <c r="X659" i="19"/>
  <c r="W659" i="19"/>
  <c r="V659" i="19"/>
  <c r="U659" i="19"/>
  <c r="T659" i="19"/>
  <c r="S659" i="19"/>
  <c r="R659" i="19"/>
  <c r="Q659" i="19"/>
  <c r="P659" i="19"/>
  <c r="O659" i="19"/>
  <c r="N659" i="19"/>
  <c r="M659" i="19"/>
  <c r="L659" i="19"/>
  <c r="K659" i="19"/>
  <c r="J659" i="19"/>
  <c r="I659" i="19"/>
  <c r="H659" i="19"/>
  <c r="G659" i="19"/>
  <c r="F659" i="19"/>
  <c r="E659" i="19"/>
  <c r="D659" i="19"/>
  <c r="B659" i="19"/>
  <c r="AA657" i="19"/>
  <c r="Z657" i="19"/>
  <c r="Y657" i="19"/>
  <c r="X657" i="19"/>
  <c r="W657" i="19"/>
  <c r="V657" i="19"/>
  <c r="U657" i="19"/>
  <c r="T657" i="19"/>
  <c r="S657" i="19"/>
  <c r="R657" i="19"/>
  <c r="Q657" i="19"/>
  <c r="P657" i="19"/>
  <c r="O657" i="19"/>
  <c r="N657" i="19"/>
  <c r="M657" i="19"/>
  <c r="L657" i="19"/>
  <c r="K657" i="19"/>
  <c r="J657" i="19"/>
  <c r="I657" i="19"/>
  <c r="H657" i="19"/>
  <c r="G657" i="19"/>
  <c r="F657" i="19"/>
  <c r="E657" i="19"/>
  <c r="D657" i="19"/>
  <c r="B657" i="19"/>
  <c r="AA655" i="19"/>
  <c r="Z655" i="19"/>
  <c r="Y655" i="19"/>
  <c r="X655" i="19"/>
  <c r="W655" i="19"/>
  <c r="V655" i="19"/>
  <c r="U655" i="19"/>
  <c r="T655" i="19"/>
  <c r="S655" i="19"/>
  <c r="R655" i="19"/>
  <c r="Q655" i="19"/>
  <c r="P655" i="19"/>
  <c r="O655" i="19"/>
  <c r="N655" i="19"/>
  <c r="M655" i="19"/>
  <c r="L655" i="19"/>
  <c r="K655" i="19"/>
  <c r="J655" i="19"/>
  <c r="I655" i="19"/>
  <c r="H655" i="19"/>
  <c r="G655" i="19"/>
  <c r="F655" i="19"/>
  <c r="E655" i="19"/>
  <c r="D655" i="19"/>
  <c r="B655" i="19"/>
  <c r="AA653" i="19"/>
  <c r="Z653" i="19"/>
  <c r="Y653" i="19"/>
  <c r="X653" i="19"/>
  <c r="W653" i="19"/>
  <c r="V653" i="19"/>
  <c r="U653" i="19"/>
  <c r="T653" i="19"/>
  <c r="S653" i="19"/>
  <c r="R653" i="19"/>
  <c r="Q653" i="19"/>
  <c r="P653" i="19"/>
  <c r="O653" i="19"/>
  <c r="N653" i="19"/>
  <c r="M653" i="19"/>
  <c r="L653" i="19"/>
  <c r="K653" i="19"/>
  <c r="J653" i="19"/>
  <c r="I653" i="19"/>
  <c r="H653" i="19"/>
  <c r="G653" i="19"/>
  <c r="F653" i="19"/>
  <c r="E653" i="19"/>
  <c r="D653" i="19"/>
  <c r="B653" i="19"/>
  <c r="AA651" i="19"/>
  <c r="Z651" i="19"/>
  <c r="Y651" i="19"/>
  <c r="X651" i="19"/>
  <c r="W651" i="19"/>
  <c r="V651" i="19"/>
  <c r="U651" i="19"/>
  <c r="T651" i="19"/>
  <c r="S651" i="19"/>
  <c r="R651" i="19"/>
  <c r="Q651" i="19"/>
  <c r="P651" i="19"/>
  <c r="O651" i="19"/>
  <c r="N651" i="19"/>
  <c r="M651" i="19"/>
  <c r="L651" i="19"/>
  <c r="K651" i="19"/>
  <c r="J651" i="19"/>
  <c r="I651" i="19"/>
  <c r="H651" i="19"/>
  <c r="G651" i="19"/>
  <c r="F651" i="19"/>
  <c r="E651" i="19"/>
  <c r="D651" i="19"/>
  <c r="B651" i="19"/>
  <c r="AA649" i="19"/>
  <c r="Z649" i="19"/>
  <c r="Y649" i="19"/>
  <c r="X649" i="19"/>
  <c r="W649" i="19"/>
  <c r="V649" i="19"/>
  <c r="U649" i="19"/>
  <c r="T649" i="19"/>
  <c r="S649" i="19"/>
  <c r="R649" i="19"/>
  <c r="Q649" i="19"/>
  <c r="P649" i="19"/>
  <c r="O649" i="19"/>
  <c r="N649" i="19"/>
  <c r="M649" i="19"/>
  <c r="L649" i="19"/>
  <c r="K649" i="19"/>
  <c r="J649" i="19"/>
  <c r="I649" i="19"/>
  <c r="H649" i="19"/>
  <c r="G649" i="19"/>
  <c r="F649" i="19"/>
  <c r="E649" i="19"/>
  <c r="D649" i="19"/>
  <c r="B649" i="19"/>
  <c r="AA647" i="19"/>
  <c r="Z647" i="19"/>
  <c r="Y647" i="19"/>
  <c r="X647" i="19"/>
  <c r="W647" i="19"/>
  <c r="V647" i="19"/>
  <c r="U647" i="19"/>
  <c r="T647" i="19"/>
  <c r="S647" i="19"/>
  <c r="R647" i="19"/>
  <c r="Q647" i="19"/>
  <c r="P647" i="19"/>
  <c r="O647" i="19"/>
  <c r="N647" i="19"/>
  <c r="M647" i="19"/>
  <c r="L647" i="19"/>
  <c r="K647" i="19"/>
  <c r="J647" i="19"/>
  <c r="I647" i="19"/>
  <c r="H647" i="19"/>
  <c r="G647" i="19"/>
  <c r="F647" i="19"/>
  <c r="E647" i="19"/>
  <c r="D647" i="19"/>
  <c r="B647" i="19"/>
  <c r="AA645" i="19"/>
  <c r="Z645" i="19"/>
  <c r="Y645" i="19"/>
  <c r="X645" i="19"/>
  <c r="W645" i="19"/>
  <c r="V645" i="19"/>
  <c r="U645" i="19"/>
  <c r="T645" i="19"/>
  <c r="S645" i="19"/>
  <c r="R645" i="19"/>
  <c r="Q645" i="19"/>
  <c r="P645" i="19"/>
  <c r="O645" i="19"/>
  <c r="N645" i="19"/>
  <c r="M645" i="19"/>
  <c r="L645" i="19"/>
  <c r="K645" i="19"/>
  <c r="J645" i="19"/>
  <c r="I645" i="19"/>
  <c r="H645" i="19"/>
  <c r="G645" i="19"/>
  <c r="F645" i="19"/>
  <c r="E645" i="19"/>
  <c r="D645" i="19"/>
  <c r="B645" i="19"/>
  <c r="AA643" i="19"/>
  <c r="Z643" i="19"/>
  <c r="Y643" i="19"/>
  <c r="X643" i="19"/>
  <c r="W643" i="19"/>
  <c r="V643" i="19"/>
  <c r="U643" i="19"/>
  <c r="T643" i="19"/>
  <c r="S643" i="19"/>
  <c r="R643" i="19"/>
  <c r="Q643" i="19"/>
  <c r="P643" i="19"/>
  <c r="O643" i="19"/>
  <c r="N643" i="19"/>
  <c r="M643" i="19"/>
  <c r="L643" i="19"/>
  <c r="K643" i="19"/>
  <c r="J643" i="19"/>
  <c r="I643" i="19"/>
  <c r="H643" i="19"/>
  <c r="G643" i="19"/>
  <c r="F643" i="19"/>
  <c r="E643" i="19"/>
  <c r="D643" i="19"/>
  <c r="B643" i="19"/>
  <c r="B634" i="19"/>
  <c r="B629" i="19"/>
  <c r="B624" i="19"/>
  <c r="B619" i="19"/>
  <c r="B614" i="19"/>
  <c r="B609" i="19"/>
  <c r="B604" i="19"/>
  <c r="B599" i="19"/>
  <c r="B594" i="19"/>
  <c r="B589" i="19"/>
  <c r="B584" i="19"/>
  <c r="B579" i="19"/>
  <c r="B574" i="19"/>
  <c r="B569" i="19"/>
  <c r="B564" i="19"/>
  <c r="B559" i="19"/>
  <c r="B554" i="19"/>
  <c r="B549" i="19"/>
  <c r="B544" i="19"/>
  <c r="B539" i="19"/>
  <c r="B534" i="19"/>
  <c r="B529" i="19"/>
  <c r="B524" i="19"/>
  <c r="B519" i="19"/>
  <c r="B514" i="19"/>
  <c r="B509" i="19"/>
  <c r="B504" i="19"/>
  <c r="B499" i="19"/>
  <c r="B494" i="19"/>
  <c r="B489" i="19"/>
  <c r="O536" i="19"/>
  <c r="B484" i="19"/>
  <c r="B475" i="19"/>
  <c r="B470" i="19"/>
  <c r="B465" i="19"/>
  <c r="B460" i="19"/>
  <c r="B455" i="19"/>
  <c r="B450" i="19"/>
  <c r="B445" i="19"/>
  <c r="B440" i="19"/>
  <c r="B435" i="19"/>
  <c r="B430" i="19"/>
  <c r="B425" i="19"/>
  <c r="B420" i="19"/>
  <c r="B415" i="19"/>
  <c r="B410" i="19"/>
  <c r="B405" i="19"/>
  <c r="B400" i="19"/>
  <c r="B395" i="19"/>
  <c r="B390" i="19"/>
  <c r="B385" i="19"/>
  <c r="B380" i="19"/>
  <c r="B375" i="19"/>
  <c r="B370" i="19"/>
  <c r="B365" i="19"/>
  <c r="B360" i="19"/>
  <c r="B355" i="19"/>
  <c r="B350" i="19"/>
  <c r="B345" i="19"/>
  <c r="B340" i="19"/>
  <c r="B335" i="19"/>
  <c r="H332" i="19"/>
  <c r="B330" i="19"/>
  <c r="AA327" i="19"/>
  <c r="U327" i="19"/>
  <c r="O327" i="19"/>
  <c r="I327" i="19"/>
  <c r="V382" i="19"/>
  <c r="B325" i="19"/>
  <c r="B316" i="19"/>
  <c r="B311" i="19"/>
  <c r="B306" i="19"/>
  <c r="K303" i="19"/>
  <c r="B301" i="19"/>
  <c r="R298" i="19"/>
  <c r="B296" i="19"/>
  <c r="Y293" i="19"/>
  <c r="B291" i="19"/>
  <c r="B286" i="19"/>
  <c r="B281" i="19"/>
  <c r="D278" i="19"/>
  <c r="B276" i="19"/>
  <c r="K273" i="19"/>
  <c r="B271" i="19"/>
  <c r="R268" i="19"/>
  <c r="B266" i="19"/>
  <c r="Y263" i="19"/>
  <c r="B261" i="19"/>
  <c r="B256" i="19"/>
  <c r="O253" i="19"/>
  <c r="B251" i="19"/>
  <c r="J250" i="19"/>
  <c r="P248" i="19"/>
  <c r="B246" i="19"/>
  <c r="S243" i="19"/>
  <c r="G243" i="19"/>
  <c r="B241" i="19"/>
  <c r="I240" i="19"/>
  <c r="U238" i="19"/>
  <c r="L238" i="19"/>
  <c r="D238" i="19"/>
  <c r="B236" i="19"/>
  <c r="E235" i="19"/>
  <c r="W233" i="19"/>
  <c r="Q233" i="19"/>
  <c r="K233" i="19"/>
  <c r="E233" i="19"/>
  <c r="B231" i="19"/>
  <c r="L230" i="19"/>
  <c r="L226" i="19" s="1"/>
  <c r="X228" i="19"/>
  <c r="R228" i="19"/>
  <c r="L228" i="19"/>
  <c r="F228" i="19"/>
  <c r="B226" i="19"/>
  <c r="S225" i="19"/>
  <c r="Y223" i="19"/>
  <c r="S223" i="19"/>
  <c r="M223" i="19"/>
  <c r="G223" i="19"/>
  <c r="B221" i="19"/>
  <c r="Z220" i="19"/>
  <c r="Z218" i="19"/>
  <c r="T218" i="19"/>
  <c r="N218" i="19"/>
  <c r="H218" i="19"/>
  <c r="B216" i="19"/>
  <c r="AA213" i="19"/>
  <c r="U213" i="19"/>
  <c r="O213" i="19"/>
  <c r="I213" i="19"/>
  <c r="B211" i="19"/>
  <c r="V208" i="19"/>
  <c r="P208" i="19"/>
  <c r="J208" i="19"/>
  <c r="D208" i="19"/>
  <c r="B206" i="19"/>
  <c r="E205" i="19"/>
  <c r="W203" i="19"/>
  <c r="Q203" i="19"/>
  <c r="K203" i="19"/>
  <c r="E203" i="19"/>
  <c r="B201" i="19"/>
  <c r="L200" i="19"/>
  <c r="X198" i="19"/>
  <c r="R198" i="19"/>
  <c r="L198" i="19"/>
  <c r="F198" i="19"/>
  <c r="B196" i="19"/>
  <c r="S195" i="19"/>
  <c r="S191" i="19" s="1"/>
  <c r="Y193" i="19"/>
  <c r="S193" i="19"/>
  <c r="M193" i="19"/>
  <c r="G193" i="19"/>
  <c r="B191" i="19"/>
  <c r="Z190" i="19"/>
  <c r="Z186" i="19" s="1"/>
  <c r="Z188" i="19"/>
  <c r="T188" i="19"/>
  <c r="N188" i="19"/>
  <c r="H188" i="19"/>
  <c r="B186" i="19"/>
  <c r="AA183" i="19"/>
  <c r="U183" i="19"/>
  <c r="O183" i="19"/>
  <c r="I183" i="19"/>
  <c r="B181" i="19"/>
  <c r="V178" i="19"/>
  <c r="P178" i="19"/>
  <c r="J178" i="19"/>
  <c r="D178" i="19"/>
  <c r="B176" i="19"/>
  <c r="E175" i="19"/>
  <c r="E171" i="19" s="1"/>
  <c r="W173" i="19"/>
  <c r="Q173" i="19"/>
  <c r="K173" i="19"/>
  <c r="E173" i="19"/>
  <c r="B171" i="19"/>
  <c r="L170" i="19"/>
  <c r="L166" i="19" s="1"/>
  <c r="X168" i="19"/>
  <c r="R168" i="19"/>
  <c r="L168" i="19"/>
  <c r="F168" i="19"/>
  <c r="G293" i="19"/>
  <c r="B166" i="19"/>
  <c r="Y161" i="19"/>
  <c r="M159" i="19"/>
  <c r="B157" i="19"/>
  <c r="T154" i="19"/>
  <c r="B152" i="19"/>
  <c r="AA149" i="19"/>
  <c r="B147" i="19"/>
  <c r="D146" i="19"/>
  <c r="B142" i="19"/>
  <c r="K141" i="19"/>
  <c r="B137" i="19"/>
  <c r="R136" i="19"/>
  <c r="F134" i="19"/>
  <c r="B132" i="19"/>
  <c r="Y131" i="19"/>
  <c r="M129" i="19"/>
  <c r="B127" i="19"/>
  <c r="Y126" i="19"/>
  <c r="G126" i="19"/>
  <c r="M124" i="19"/>
  <c r="B122" i="19"/>
  <c r="Z121" i="19"/>
  <c r="Q121" i="19"/>
  <c r="H121" i="19"/>
  <c r="W119" i="19"/>
  <c r="N119" i="19"/>
  <c r="E119" i="19"/>
  <c r="B117" i="19"/>
  <c r="AA116" i="19"/>
  <c r="R116" i="19"/>
  <c r="I116" i="19"/>
  <c r="X114" i="19"/>
  <c r="O114" i="19"/>
  <c r="F114" i="19"/>
  <c r="B112" i="19"/>
  <c r="S111" i="19"/>
  <c r="J111" i="19"/>
  <c r="Y109" i="19"/>
  <c r="P109" i="19"/>
  <c r="G109" i="19"/>
  <c r="B107" i="19"/>
  <c r="V106" i="19"/>
  <c r="P106" i="19"/>
  <c r="J106" i="19"/>
  <c r="D106" i="19"/>
  <c r="V104" i="19"/>
  <c r="P104" i="19"/>
  <c r="P102" i="19" s="1"/>
  <c r="J104" i="19"/>
  <c r="J102" i="19" s="1"/>
  <c r="D104" i="19"/>
  <c r="D102" i="19"/>
  <c r="B102" i="19"/>
  <c r="W101" i="19"/>
  <c r="W97" i="19" s="1"/>
  <c r="Q101" i="19"/>
  <c r="K101" i="19"/>
  <c r="E101" i="19"/>
  <c r="W99" i="19"/>
  <c r="Q99" i="19"/>
  <c r="Q97" i="19" s="1"/>
  <c r="K99" i="19"/>
  <c r="K97" i="19" s="1"/>
  <c r="E99" i="19"/>
  <c r="B97" i="19"/>
  <c r="X96" i="19"/>
  <c r="X92" i="19" s="1"/>
  <c r="R96" i="19"/>
  <c r="L96" i="19"/>
  <c r="F96" i="19"/>
  <c r="X94" i="19"/>
  <c r="R94" i="19"/>
  <c r="R92" i="19" s="1"/>
  <c r="L94" i="19"/>
  <c r="L92" i="19" s="1"/>
  <c r="F94" i="19"/>
  <c r="F92" i="19"/>
  <c r="B92" i="19"/>
  <c r="Y91" i="19"/>
  <c r="S91" i="19"/>
  <c r="M91" i="19"/>
  <c r="M87" i="19" s="1"/>
  <c r="G91" i="19"/>
  <c r="Y89" i="19"/>
  <c r="Y87" i="19" s="1"/>
  <c r="S89" i="19"/>
  <c r="M89" i="19"/>
  <c r="G89" i="19"/>
  <c r="G87" i="19" s="1"/>
  <c r="B87" i="19"/>
  <c r="Z86" i="19"/>
  <c r="Z82" i="19" s="1"/>
  <c r="T86" i="19"/>
  <c r="N86" i="19"/>
  <c r="H86" i="19"/>
  <c r="H82" i="19" s="1"/>
  <c r="Z84" i="19"/>
  <c r="T84" i="19"/>
  <c r="N84" i="19"/>
  <c r="N82" i="19" s="1"/>
  <c r="H84" i="19"/>
  <c r="T82" i="19"/>
  <c r="B82" i="19"/>
  <c r="AA81" i="19"/>
  <c r="U81" i="19"/>
  <c r="O81" i="19"/>
  <c r="I81" i="19"/>
  <c r="AA79" i="19"/>
  <c r="AA77" i="19" s="1"/>
  <c r="U79" i="19"/>
  <c r="O79" i="19"/>
  <c r="I79" i="19"/>
  <c r="O77" i="19"/>
  <c r="I77" i="19"/>
  <c r="B77" i="19"/>
  <c r="V76" i="19"/>
  <c r="P76" i="19"/>
  <c r="J76" i="19"/>
  <c r="D76" i="19"/>
  <c r="V74" i="19"/>
  <c r="V72" i="19" s="1"/>
  <c r="P74" i="19"/>
  <c r="P72" i="19" s="1"/>
  <c r="J74" i="19"/>
  <c r="D74" i="19"/>
  <c r="D72" i="19"/>
  <c r="J72" i="19"/>
  <c r="B72" i="19"/>
  <c r="W71" i="19"/>
  <c r="Q71" i="19"/>
  <c r="K71" i="19"/>
  <c r="E71" i="19"/>
  <c r="W69" i="19"/>
  <c r="W67" i="19" s="1"/>
  <c r="Q69" i="19"/>
  <c r="K69" i="19"/>
  <c r="E69" i="19"/>
  <c r="K67" i="19"/>
  <c r="Q67" i="19"/>
  <c r="B67" i="19"/>
  <c r="X66" i="19"/>
  <c r="R66" i="19"/>
  <c r="L66" i="19"/>
  <c r="F66" i="19"/>
  <c r="F62" i="19" s="1"/>
  <c r="X64" i="19"/>
  <c r="R64" i="19"/>
  <c r="L64" i="19"/>
  <c r="F64" i="19"/>
  <c r="R62" i="19"/>
  <c r="L62" i="19"/>
  <c r="X62" i="19"/>
  <c r="B62" i="19"/>
  <c r="Y61" i="19"/>
  <c r="S61" i="19"/>
  <c r="M61" i="19"/>
  <c r="M57" i="19" s="1"/>
  <c r="G61" i="19"/>
  <c r="G57" i="19" s="1"/>
  <c r="Y59" i="19"/>
  <c r="S59" i="19"/>
  <c r="M59" i="19"/>
  <c r="G59" i="19"/>
  <c r="Y57" i="19"/>
  <c r="S57" i="19"/>
  <c r="B57" i="19"/>
  <c r="Z56" i="19"/>
  <c r="T56" i="19"/>
  <c r="T52" i="19" s="1"/>
  <c r="N56" i="19"/>
  <c r="H56" i="19"/>
  <c r="Z54" i="19"/>
  <c r="T54" i="19"/>
  <c r="N54" i="19"/>
  <c r="H54" i="19"/>
  <c r="H52" i="19"/>
  <c r="B52" i="19"/>
  <c r="AA51" i="19"/>
  <c r="U51" i="19"/>
  <c r="O51" i="19"/>
  <c r="I51" i="19"/>
  <c r="I47" i="19" s="1"/>
  <c r="AA49" i="19"/>
  <c r="U49" i="19"/>
  <c r="O49" i="19"/>
  <c r="I49" i="19"/>
  <c r="U47" i="19"/>
  <c r="O47" i="19"/>
  <c r="AA47" i="19"/>
  <c r="B47" i="19"/>
  <c r="V46" i="19"/>
  <c r="P46" i="19"/>
  <c r="J46" i="19"/>
  <c r="J42" i="19" s="1"/>
  <c r="D46" i="19"/>
  <c r="V44" i="19"/>
  <c r="P44" i="19"/>
  <c r="J44" i="19"/>
  <c r="D44" i="19"/>
  <c r="D42" i="19" s="1"/>
  <c r="P42" i="19"/>
  <c r="B42" i="19"/>
  <c r="W41" i="19"/>
  <c r="Q41" i="19"/>
  <c r="Q37" i="19" s="1"/>
  <c r="K41" i="19"/>
  <c r="K37" i="19" s="1"/>
  <c r="E41" i="19"/>
  <c r="W39" i="19"/>
  <c r="Q39" i="19"/>
  <c r="K39" i="19"/>
  <c r="E39" i="19"/>
  <c r="E37" i="19" s="1"/>
  <c r="W37" i="19"/>
  <c r="B37" i="19"/>
  <c r="X36" i="19"/>
  <c r="X32" i="19" s="1"/>
  <c r="R36" i="19"/>
  <c r="R32" i="19" s="1"/>
  <c r="L36" i="19"/>
  <c r="F36" i="19"/>
  <c r="X34" i="19"/>
  <c r="R34" i="19"/>
  <c r="L34" i="19"/>
  <c r="F34" i="19"/>
  <c r="F32" i="19" s="1"/>
  <c r="B32" i="19"/>
  <c r="Y31" i="19"/>
  <c r="Y27" i="19" s="1"/>
  <c r="S31" i="19"/>
  <c r="S27" i="19" s="1"/>
  <c r="M31" i="19"/>
  <c r="G31" i="19"/>
  <c r="Y29" i="19"/>
  <c r="S29" i="19"/>
  <c r="M29" i="19"/>
  <c r="M27" i="19" s="1"/>
  <c r="G29" i="19"/>
  <c r="G27" i="19" s="1"/>
  <c r="B27" i="19"/>
  <c r="Z26" i="19"/>
  <c r="T26" i="19"/>
  <c r="N26" i="19"/>
  <c r="H26" i="19"/>
  <c r="Z24" i="19"/>
  <c r="T24" i="19"/>
  <c r="T22" i="19" s="1"/>
  <c r="N24" i="19"/>
  <c r="H24" i="19"/>
  <c r="H22" i="19"/>
  <c r="B22" i="19"/>
  <c r="AA21" i="19"/>
  <c r="AA17" i="19" s="1"/>
  <c r="U21" i="19"/>
  <c r="O21" i="19"/>
  <c r="I21" i="19"/>
  <c r="AA19" i="19"/>
  <c r="U19" i="19"/>
  <c r="U17" i="19" s="1"/>
  <c r="O19" i="19"/>
  <c r="O17" i="19" s="1"/>
  <c r="I19" i="19"/>
  <c r="I17" i="19" s="1"/>
  <c r="B17" i="19"/>
  <c r="V16" i="19"/>
  <c r="V12" i="19" s="1"/>
  <c r="P16" i="19"/>
  <c r="J16" i="19"/>
  <c r="D16" i="19"/>
  <c r="V14" i="19"/>
  <c r="P14" i="19"/>
  <c r="P12" i="19" s="1"/>
  <c r="J14" i="19"/>
  <c r="J12" i="19" s="1"/>
  <c r="D14" i="19"/>
  <c r="D12" i="19"/>
  <c r="B12" i="19"/>
  <c r="W11" i="19"/>
  <c r="Q11" i="19"/>
  <c r="K11" i="19"/>
  <c r="E11" i="19"/>
  <c r="K7" i="19"/>
  <c r="W9" i="19"/>
  <c r="Q9" i="19"/>
  <c r="K9" i="19"/>
  <c r="E9" i="19"/>
  <c r="D7" i="19"/>
  <c r="B7" i="19"/>
  <c r="E782" i="18"/>
  <c r="G782" i="18"/>
  <c r="AA769" i="18"/>
  <c r="Z769" i="18"/>
  <c r="Y769" i="18"/>
  <c r="X769" i="18"/>
  <c r="W769" i="18"/>
  <c r="V769" i="18"/>
  <c r="U769" i="18"/>
  <c r="T769" i="18"/>
  <c r="S769" i="18"/>
  <c r="R769" i="18"/>
  <c r="Q769" i="18"/>
  <c r="P769" i="18"/>
  <c r="O769" i="18"/>
  <c r="N769" i="18"/>
  <c r="M769" i="18"/>
  <c r="L769" i="18"/>
  <c r="K769" i="18"/>
  <c r="J769" i="18"/>
  <c r="I769" i="18"/>
  <c r="H769" i="18"/>
  <c r="G769" i="18"/>
  <c r="F769" i="18"/>
  <c r="E769" i="18"/>
  <c r="D769" i="18"/>
  <c r="B769" i="18"/>
  <c r="AA767" i="18"/>
  <c r="Z767" i="18"/>
  <c r="Y767" i="18"/>
  <c r="X767" i="18"/>
  <c r="W767" i="18"/>
  <c r="V767" i="18"/>
  <c r="U767" i="18"/>
  <c r="T767" i="18"/>
  <c r="S767" i="18"/>
  <c r="R767" i="18"/>
  <c r="Q767" i="18"/>
  <c r="P767" i="18"/>
  <c r="O767" i="18"/>
  <c r="N767" i="18"/>
  <c r="M767" i="18"/>
  <c r="L767" i="18"/>
  <c r="K767" i="18"/>
  <c r="J767" i="18"/>
  <c r="I767" i="18"/>
  <c r="H767" i="18"/>
  <c r="G767" i="18"/>
  <c r="F767" i="18"/>
  <c r="E767" i="18"/>
  <c r="D767" i="18"/>
  <c r="B767" i="18"/>
  <c r="AA765" i="18"/>
  <c r="Z765" i="18"/>
  <c r="Y765" i="18"/>
  <c r="X765" i="18"/>
  <c r="W765" i="18"/>
  <c r="V765" i="18"/>
  <c r="U765" i="18"/>
  <c r="T765" i="18"/>
  <c r="S765" i="18"/>
  <c r="R765" i="18"/>
  <c r="Q765" i="18"/>
  <c r="P765" i="18"/>
  <c r="O765" i="18"/>
  <c r="N765" i="18"/>
  <c r="M765" i="18"/>
  <c r="L765" i="18"/>
  <c r="K765" i="18"/>
  <c r="J765" i="18"/>
  <c r="I765" i="18"/>
  <c r="H765" i="18"/>
  <c r="G765" i="18"/>
  <c r="F765" i="18"/>
  <c r="E765" i="18"/>
  <c r="D765" i="18"/>
  <c r="B765" i="18"/>
  <c r="AA763" i="18"/>
  <c r="Z763" i="18"/>
  <c r="Y763" i="18"/>
  <c r="X763" i="18"/>
  <c r="W763" i="18"/>
  <c r="V763" i="18"/>
  <c r="U763" i="18"/>
  <c r="T763" i="18"/>
  <c r="S763" i="18"/>
  <c r="R763" i="18"/>
  <c r="Q763" i="18"/>
  <c r="P763" i="18"/>
  <c r="O763" i="18"/>
  <c r="N763" i="18"/>
  <c r="M763" i="18"/>
  <c r="L763" i="18"/>
  <c r="K763" i="18"/>
  <c r="J763" i="18"/>
  <c r="I763" i="18"/>
  <c r="H763" i="18"/>
  <c r="G763" i="18"/>
  <c r="F763" i="18"/>
  <c r="E763" i="18"/>
  <c r="D763" i="18"/>
  <c r="B763" i="18"/>
  <c r="AA761" i="18"/>
  <c r="Z761" i="18"/>
  <c r="Y761" i="18"/>
  <c r="X761" i="18"/>
  <c r="W761" i="18"/>
  <c r="V761" i="18"/>
  <c r="U761" i="18"/>
  <c r="T761" i="18"/>
  <c r="S761" i="18"/>
  <c r="R761" i="18"/>
  <c r="Q761" i="18"/>
  <c r="P761" i="18"/>
  <c r="O761" i="18"/>
  <c r="N761" i="18"/>
  <c r="M761" i="18"/>
  <c r="L761" i="18"/>
  <c r="K761" i="18"/>
  <c r="J761" i="18"/>
  <c r="I761" i="18"/>
  <c r="H761" i="18"/>
  <c r="G761" i="18"/>
  <c r="F761" i="18"/>
  <c r="E761" i="18"/>
  <c r="D761" i="18"/>
  <c r="B761" i="18"/>
  <c r="AA759" i="18"/>
  <c r="Z759" i="18"/>
  <c r="Y759" i="18"/>
  <c r="X759" i="18"/>
  <c r="W759" i="18"/>
  <c r="V759" i="18"/>
  <c r="U759" i="18"/>
  <c r="T759" i="18"/>
  <c r="S759" i="18"/>
  <c r="R759" i="18"/>
  <c r="Q759" i="18"/>
  <c r="P759" i="18"/>
  <c r="O759" i="18"/>
  <c r="N759" i="18"/>
  <c r="M759" i="18"/>
  <c r="L759" i="18"/>
  <c r="K759" i="18"/>
  <c r="J759" i="18"/>
  <c r="I759" i="18"/>
  <c r="H759" i="18"/>
  <c r="G759" i="18"/>
  <c r="F759" i="18"/>
  <c r="E759" i="18"/>
  <c r="D759" i="18"/>
  <c r="B759" i="18"/>
  <c r="AA757" i="18"/>
  <c r="Z757" i="18"/>
  <c r="Y757" i="18"/>
  <c r="X757" i="18"/>
  <c r="W757" i="18"/>
  <c r="V757" i="18"/>
  <c r="U757" i="18"/>
  <c r="T757" i="18"/>
  <c r="S757" i="18"/>
  <c r="R757" i="18"/>
  <c r="Q757" i="18"/>
  <c r="P757" i="18"/>
  <c r="O757" i="18"/>
  <c r="N757" i="18"/>
  <c r="M757" i="18"/>
  <c r="L757" i="18"/>
  <c r="K757" i="18"/>
  <c r="J757" i="18"/>
  <c r="I757" i="18"/>
  <c r="H757" i="18"/>
  <c r="G757" i="18"/>
  <c r="F757" i="18"/>
  <c r="E757" i="18"/>
  <c r="D757" i="18"/>
  <c r="B757" i="18"/>
  <c r="AA755" i="18"/>
  <c r="Z755" i="18"/>
  <c r="Y755" i="18"/>
  <c r="X755" i="18"/>
  <c r="W755" i="18"/>
  <c r="V755" i="18"/>
  <c r="U755" i="18"/>
  <c r="T755" i="18"/>
  <c r="S755" i="18"/>
  <c r="R755" i="18"/>
  <c r="Q755" i="18"/>
  <c r="P755" i="18"/>
  <c r="O755" i="18"/>
  <c r="N755" i="18"/>
  <c r="M755" i="18"/>
  <c r="L755" i="18"/>
  <c r="K755" i="18"/>
  <c r="J755" i="18"/>
  <c r="I755" i="18"/>
  <c r="H755" i="18"/>
  <c r="G755" i="18"/>
  <c r="F755" i="18"/>
  <c r="E755" i="18"/>
  <c r="D755" i="18"/>
  <c r="B755" i="18"/>
  <c r="AA753" i="18"/>
  <c r="Z753" i="18"/>
  <c r="Y753" i="18"/>
  <c r="X753" i="18"/>
  <c r="W753" i="18"/>
  <c r="V753" i="18"/>
  <c r="U753" i="18"/>
  <c r="T753" i="18"/>
  <c r="S753" i="18"/>
  <c r="R753" i="18"/>
  <c r="Q753" i="18"/>
  <c r="P753" i="18"/>
  <c r="O753" i="18"/>
  <c r="N753" i="18"/>
  <c r="M753" i="18"/>
  <c r="L753" i="18"/>
  <c r="K753" i="18"/>
  <c r="J753" i="18"/>
  <c r="I753" i="18"/>
  <c r="H753" i="18"/>
  <c r="G753" i="18"/>
  <c r="F753" i="18"/>
  <c r="E753" i="18"/>
  <c r="D753" i="18"/>
  <c r="B753" i="18"/>
  <c r="AA751" i="18"/>
  <c r="Z751" i="18"/>
  <c r="Y751" i="18"/>
  <c r="X751" i="18"/>
  <c r="W751" i="18"/>
  <c r="V751" i="18"/>
  <c r="U751" i="18"/>
  <c r="T751" i="18"/>
  <c r="S751" i="18"/>
  <c r="R751" i="18"/>
  <c r="Q751" i="18"/>
  <c r="P751" i="18"/>
  <c r="O751" i="18"/>
  <c r="N751" i="18"/>
  <c r="M751" i="18"/>
  <c r="L751" i="18"/>
  <c r="K751" i="18"/>
  <c r="J751" i="18"/>
  <c r="I751" i="18"/>
  <c r="H751" i="18"/>
  <c r="G751" i="18"/>
  <c r="F751" i="18"/>
  <c r="E751" i="18"/>
  <c r="D751" i="18"/>
  <c r="B751" i="18"/>
  <c r="AA749" i="18"/>
  <c r="Z749" i="18"/>
  <c r="Y749" i="18"/>
  <c r="X749" i="18"/>
  <c r="W749" i="18"/>
  <c r="V749" i="18"/>
  <c r="U749" i="18"/>
  <c r="T749" i="18"/>
  <c r="S749" i="18"/>
  <c r="R749" i="18"/>
  <c r="Q749" i="18"/>
  <c r="P749" i="18"/>
  <c r="O749" i="18"/>
  <c r="N749" i="18"/>
  <c r="M749" i="18"/>
  <c r="L749" i="18"/>
  <c r="K749" i="18"/>
  <c r="J749" i="18"/>
  <c r="I749" i="18"/>
  <c r="H749" i="18"/>
  <c r="G749" i="18"/>
  <c r="F749" i="18"/>
  <c r="E749" i="18"/>
  <c r="D749" i="18"/>
  <c r="B749" i="18"/>
  <c r="AA747" i="18"/>
  <c r="Z747" i="18"/>
  <c r="Y747" i="18"/>
  <c r="X747" i="18"/>
  <c r="W747" i="18"/>
  <c r="V747" i="18"/>
  <c r="U747" i="18"/>
  <c r="T747" i="18"/>
  <c r="S747" i="18"/>
  <c r="R747" i="18"/>
  <c r="Q747" i="18"/>
  <c r="P747" i="18"/>
  <c r="O747" i="18"/>
  <c r="N747" i="18"/>
  <c r="M747" i="18"/>
  <c r="L747" i="18"/>
  <c r="K747" i="18"/>
  <c r="J747" i="18"/>
  <c r="I747" i="18"/>
  <c r="H747" i="18"/>
  <c r="G747" i="18"/>
  <c r="F747" i="18"/>
  <c r="E747" i="18"/>
  <c r="D747" i="18"/>
  <c r="B747" i="18"/>
  <c r="AA745" i="18"/>
  <c r="Z745" i="18"/>
  <c r="Y745" i="18"/>
  <c r="X745" i="18"/>
  <c r="W745" i="18"/>
  <c r="V745" i="18"/>
  <c r="U745" i="18"/>
  <c r="T745" i="18"/>
  <c r="S745" i="18"/>
  <c r="R745" i="18"/>
  <c r="Q745" i="18"/>
  <c r="P745" i="18"/>
  <c r="O745" i="18"/>
  <c r="N745" i="18"/>
  <c r="M745" i="18"/>
  <c r="L745" i="18"/>
  <c r="K745" i="18"/>
  <c r="J745" i="18"/>
  <c r="I745" i="18"/>
  <c r="H745" i="18"/>
  <c r="G745" i="18"/>
  <c r="F745" i="18"/>
  <c r="E745" i="18"/>
  <c r="D745" i="18"/>
  <c r="B745" i="18"/>
  <c r="AA743" i="18"/>
  <c r="Z743" i="18"/>
  <c r="Y743" i="18"/>
  <c r="X743" i="18"/>
  <c r="W743" i="18"/>
  <c r="V743" i="18"/>
  <c r="U743" i="18"/>
  <c r="T743" i="18"/>
  <c r="S743" i="18"/>
  <c r="R743" i="18"/>
  <c r="Q743" i="18"/>
  <c r="P743" i="18"/>
  <c r="O743" i="18"/>
  <c r="N743" i="18"/>
  <c r="M743" i="18"/>
  <c r="L743" i="18"/>
  <c r="K743" i="18"/>
  <c r="J743" i="18"/>
  <c r="I743" i="18"/>
  <c r="H743" i="18"/>
  <c r="G743" i="18"/>
  <c r="F743" i="18"/>
  <c r="E743" i="18"/>
  <c r="D743" i="18"/>
  <c r="B743" i="18"/>
  <c r="AA741" i="18"/>
  <c r="Z741" i="18"/>
  <c r="Y741" i="18"/>
  <c r="X741" i="18"/>
  <c r="W741" i="18"/>
  <c r="V741" i="18"/>
  <c r="U741" i="18"/>
  <c r="T741" i="18"/>
  <c r="S741" i="18"/>
  <c r="R741" i="18"/>
  <c r="Q741" i="18"/>
  <c r="P741" i="18"/>
  <c r="O741" i="18"/>
  <c r="N741" i="18"/>
  <c r="M741" i="18"/>
  <c r="L741" i="18"/>
  <c r="K741" i="18"/>
  <c r="J741" i="18"/>
  <c r="I741" i="18"/>
  <c r="H741" i="18"/>
  <c r="G741" i="18"/>
  <c r="F741" i="18"/>
  <c r="E741" i="18"/>
  <c r="D741" i="18"/>
  <c r="B741" i="18"/>
  <c r="AA739" i="18"/>
  <c r="Z739" i="18"/>
  <c r="Y739" i="18"/>
  <c r="X739" i="18"/>
  <c r="W739" i="18"/>
  <c r="V739" i="18"/>
  <c r="U739" i="18"/>
  <c r="T739" i="18"/>
  <c r="S739" i="18"/>
  <c r="R739" i="18"/>
  <c r="Q739" i="18"/>
  <c r="P739" i="18"/>
  <c r="O739" i="18"/>
  <c r="N739" i="18"/>
  <c r="M739" i="18"/>
  <c r="L739" i="18"/>
  <c r="K739" i="18"/>
  <c r="J739" i="18"/>
  <c r="I739" i="18"/>
  <c r="H739" i="18"/>
  <c r="G739" i="18"/>
  <c r="F739" i="18"/>
  <c r="E739" i="18"/>
  <c r="D739" i="18"/>
  <c r="B739" i="18"/>
  <c r="AA737" i="18"/>
  <c r="Z737" i="18"/>
  <c r="Y737" i="18"/>
  <c r="X737" i="18"/>
  <c r="W737" i="18"/>
  <c r="V737" i="18"/>
  <c r="U737" i="18"/>
  <c r="T737" i="18"/>
  <c r="S737" i="18"/>
  <c r="R737" i="18"/>
  <c r="Q737" i="18"/>
  <c r="P737" i="18"/>
  <c r="O737" i="18"/>
  <c r="N737" i="18"/>
  <c r="M737" i="18"/>
  <c r="L737" i="18"/>
  <c r="K737" i="18"/>
  <c r="J737" i="18"/>
  <c r="I737" i="18"/>
  <c r="H737" i="18"/>
  <c r="G737" i="18"/>
  <c r="F737" i="18"/>
  <c r="E737" i="18"/>
  <c r="D737" i="18"/>
  <c r="B737" i="18"/>
  <c r="AA735" i="18"/>
  <c r="Z735" i="18"/>
  <c r="Y735" i="18"/>
  <c r="X735" i="18"/>
  <c r="W735" i="18"/>
  <c r="V735" i="18"/>
  <c r="U735" i="18"/>
  <c r="T735" i="18"/>
  <c r="S735" i="18"/>
  <c r="R735" i="18"/>
  <c r="Q735" i="18"/>
  <c r="P735" i="18"/>
  <c r="O735" i="18"/>
  <c r="N735" i="18"/>
  <c r="M735" i="18"/>
  <c r="L735" i="18"/>
  <c r="K735" i="18"/>
  <c r="J735" i="18"/>
  <c r="I735" i="18"/>
  <c r="H735" i="18"/>
  <c r="G735" i="18"/>
  <c r="F735" i="18"/>
  <c r="E735" i="18"/>
  <c r="D735" i="18"/>
  <c r="B735" i="18"/>
  <c r="AA733" i="18"/>
  <c r="Z733" i="18"/>
  <c r="Y733" i="18"/>
  <c r="X733" i="18"/>
  <c r="W733" i="18"/>
  <c r="V733" i="18"/>
  <c r="U733" i="18"/>
  <c r="T733" i="18"/>
  <c r="S733" i="18"/>
  <c r="R733" i="18"/>
  <c r="Q733" i="18"/>
  <c r="P733" i="18"/>
  <c r="O733" i="18"/>
  <c r="N733" i="18"/>
  <c r="M733" i="18"/>
  <c r="L733" i="18"/>
  <c r="K733" i="18"/>
  <c r="J733" i="18"/>
  <c r="I733" i="18"/>
  <c r="H733" i="18"/>
  <c r="G733" i="18"/>
  <c r="F733" i="18"/>
  <c r="E733" i="18"/>
  <c r="D733" i="18"/>
  <c r="B733" i="18"/>
  <c r="AA731" i="18"/>
  <c r="Z731" i="18"/>
  <c r="Y731" i="18"/>
  <c r="X731" i="18"/>
  <c r="W731" i="18"/>
  <c r="V731" i="18"/>
  <c r="U731" i="18"/>
  <c r="T731" i="18"/>
  <c r="S731" i="18"/>
  <c r="R731" i="18"/>
  <c r="Q731" i="18"/>
  <c r="P731" i="18"/>
  <c r="O731" i="18"/>
  <c r="N731" i="18"/>
  <c r="M731" i="18"/>
  <c r="L731" i="18"/>
  <c r="K731" i="18"/>
  <c r="J731" i="18"/>
  <c r="I731" i="18"/>
  <c r="H731" i="18"/>
  <c r="G731" i="18"/>
  <c r="F731" i="18"/>
  <c r="E731" i="18"/>
  <c r="D731" i="18"/>
  <c r="B731" i="18"/>
  <c r="AA729" i="18"/>
  <c r="Z729" i="18"/>
  <c r="Y729" i="18"/>
  <c r="X729" i="18"/>
  <c r="W729" i="18"/>
  <c r="V729" i="18"/>
  <c r="U729" i="18"/>
  <c r="T729" i="18"/>
  <c r="S729" i="18"/>
  <c r="R729" i="18"/>
  <c r="Q729" i="18"/>
  <c r="P729" i="18"/>
  <c r="O729" i="18"/>
  <c r="N729" i="18"/>
  <c r="M729" i="18"/>
  <c r="L729" i="18"/>
  <c r="K729" i="18"/>
  <c r="J729" i="18"/>
  <c r="I729" i="18"/>
  <c r="H729" i="18"/>
  <c r="G729" i="18"/>
  <c r="F729" i="18"/>
  <c r="E729" i="18"/>
  <c r="D729" i="18"/>
  <c r="B729" i="18"/>
  <c r="AA727" i="18"/>
  <c r="Z727" i="18"/>
  <c r="Y727" i="18"/>
  <c r="X727" i="18"/>
  <c r="W727" i="18"/>
  <c r="V727" i="18"/>
  <c r="U727" i="18"/>
  <c r="T727" i="18"/>
  <c r="S727" i="18"/>
  <c r="R727" i="18"/>
  <c r="Q727" i="18"/>
  <c r="P727" i="18"/>
  <c r="O727" i="18"/>
  <c r="N727" i="18"/>
  <c r="M727" i="18"/>
  <c r="L727" i="18"/>
  <c r="K727" i="18"/>
  <c r="J727" i="18"/>
  <c r="I727" i="18"/>
  <c r="H727" i="18"/>
  <c r="G727" i="18"/>
  <c r="F727" i="18"/>
  <c r="E727" i="18"/>
  <c r="D727" i="18"/>
  <c r="B727" i="18"/>
  <c r="AA725" i="18"/>
  <c r="Z725" i="18"/>
  <c r="Y725" i="18"/>
  <c r="X725" i="18"/>
  <c r="W725" i="18"/>
  <c r="V725" i="18"/>
  <c r="U725" i="18"/>
  <c r="T725" i="18"/>
  <c r="S725" i="18"/>
  <c r="R725" i="18"/>
  <c r="Q725" i="18"/>
  <c r="P725" i="18"/>
  <c r="O725" i="18"/>
  <c r="N725" i="18"/>
  <c r="M725" i="18"/>
  <c r="L725" i="18"/>
  <c r="K725" i="18"/>
  <c r="J725" i="18"/>
  <c r="I725" i="18"/>
  <c r="H725" i="18"/>
  <c r="G725" i="18"/>
  <c r="F725" i="18"/>
  <c r="E725" i="18"/>
  <c r="D725" i="18"/>
  <c r="B725" i="18"/>
  <c r="AA723" i="18"/>
  <c r="Z723" i="18"/>
  <c r="Y723" i="18"/>
  <c r="X723" i="18"/>
  <c r="W723" i="18"/>
  <c r="V723" i="18"/>
  <c r="U723" i="18"/>
  <c r="T723" i="18"/>
  <c r="S723" i="18"/>
  <c r="R723" i="18"/>
  <c r="Q723" i="18"/>
  <c r="P723" i="18"/>
  <c r="O723" i="18"/>
  <c r="N723" i="18"/>
  <c r="M723" i="18"/>
  <c r="L723" i="18"/>
  <c r="K723" i="18"/>
  <c r="J723" i="18"/>
  <c r="I723" i="18"/>
  <c r="H723" i="18"/>
  <c r="G723" i="18"/>
  <c r="F723" i="18"/>
  <c r="E723" i="18"/>
  <c r="D723" i="18"/>
  <c r="B723" i="18"/>
  <c r="AA721" i="18"/>
  <c r="Z721" i="18"/>
  <c r="Y721" i="18"/>
  <c r="X721" i="18"/>
  <c r="W721" i="18"/>
  <c r="V721" i="18"/>
  <c r="U721" i="18"/>
  <c r="T721" i="18"/>
  <c r="S721" i="18"/>
  <c r="R721" i="18"/>
  <c r="Q721" i="18"/>
  <c r="P721" i="18"/>
  <c r="O721" i="18"/>
  <c r="N721" i="18"/>
  <c r="M721" i="18"/>
  <c r="L721" i="18"/>
  <c r="K721" i="18"/>
  <c r="J721" i="18"/>
  <c r="I721" i="18"/>
  <c r="H721" i="18"/>
  <c r="G721" i="18"/>
  <c r="F721" i="18"/>
  <c r="E721" i="18"/>
  <c r="D721" i="18"/>
  <c r="B721" i="18"/>
  <c r="AA719" i="18"/>
  <c r="Z719" i="18"/>
  <c r="Y719" i="18"/>
  <c r="X719" i="18"/>
  <c r="W719" i="18"/>
  <c r="V719" i="18"/>
  <c r="U719" i="18"/>
  <c r="T719" i="18"/>
  <c r="S719" i="18"/>
  <c r="R719" i="18"/>
  <c r="Q719" i="18"/>
  <c r="P719" i="18"/>
  <c r="O719" i="18"/>
  <c r="N719" i="18"/>
  <c r="M719" i="18"/>
  <c r="L719" i="18"/>
  <c r="K719" i="18"/>
  <c r="J719" i="18"/>
  <c r="I719" i="18"/>
  <c r="H719" i="18"/>
  <c r="G719" i="18"/>
  <c r="F719" i="18"/>
  <c r="E719" i="18"/>
  <c r="D719" i="18"/>
  <c r="B719" i="18"/>
  <c r="AA717" i="18"/>
  <c r="Z717" i="18"/>
  <c r="Y717" i="18"/>
  <c r="X717" i="18"/>
  <c r="W717" i="18"/>
  <c r="V717" i="18"/>
  <c r="U717" i="18"/>
  <c r="T717" i="18"/>
  <c r="S717" i="18"/>
  <c r="R717" i="18"/>
  <c r="Q717" i="18"/>
  <c r="P717" i="18"/>
  <c r="O717" i="18"/>
  <c r="N717" i="18"/>
  <c r="M717" i="18"/>
  <c r="L717" i="18"/>
  <c r="K717" i="18"/>
  <c r="J717" i="18"/>
  <c r="I717" i="18"/>
  <c r="H717" i="18"/>
  <c r="G717" i="18"/>
  <c r="F717" i="18"/>
  <c r="E717" i="18"/>
  <c r="D717" i="18"/>
  <c r="B717" i="18"/>
  <c r="AA715" i="18"/>
  <c r="Z715" i="18"/>
  <c r="Y715" i="18"/>
  <c r="X715" i="18"/>
  <c r="W715" i="18"/>
  <c r="V715" i="18"/>
  <c r="U715" i="18"/>
  <c r="T715" i="18"/>
  <c r="S715" i="18"/>
  <c r="R715" i="18"/>
  <c r="Q715" i="18"/>
  <c r="P715" i="18"/>
  <c r="O715" i="18"/>
  <c r="N715" i="18"/>
  <c r="M715" i="18"/>
  <c r="L715" i="18"/>
  <c r="K715" i="18"/>
  <c r="J715" i="18"/>
  <c r="I715" i="18"/>
  <c r="H715" i="18"/>
  <c r="G715" i="18"/>
  <c r="F715" i="18"/>
  <c r="E715" i="18"/>
  <c r="D715" i="18"/>
  <c r="B715" i="18"/>
  <c r="AA713" i="18"/>
  <c r="Z713" i="18"/>
  <c r="Y713" i="18"/>
  <c r="X713" i="18"/>
  <c r="W713" i="18"/>
  <c r="V713" i="18"/>
  <c r="U713" i="18"/>
  <c r="T713" i="18"/>
  <c r="S713" i="18"/>
  <c r="R713" i="18"/>
  <c r="Q713" i="18"/>
  <c r="P713" i="18"/>
  <c r="O713" i="18"/>
  <c r="N713" i="18"/>
  <c r="M713" i="18"/>
  <c r="L713" i="18"/>
  <c r="K713" i="18"/>
  <c r="J713" i="18"/>
  <c r="I713" i="18"/>
  <c r="H713" i="18"/>
  <c r="G713" i="18"/>
  <c r="F713" i="18"/>
  <c r="E713" i="18"/>
  <c r="D713" i="18"/>
  <c r="B713" i="18"/>
  <c r="AA711" i="18"/>
  <c r="Z711" i="18"/>
  <c r="Y711" i="18"/>
  <c r="X711" i="18"/>
  <c r="W711" i="18"/>
  <c r="V711" i="18"/>
  <c r="U711" i="18"/>
  <c r="T711" i="18"/>
  <c r="S711" i="18"/>
  <c r="R711" i="18"/>
  <c r="Q711" i="18"/>
  <c r="P711" i="18"/>
  <c r="O711" i="18"/>
  <c r="N711" i="18"/>
  <c r="M711" i="18"/>
  <c r="L711" i="18"/>
  <c r="K711" i="18"/>
  <c r="J711" i="18"/>
  <c r="I711" i="18"/>
  <c r="H711" i="18"/>
  <c r="G711" i="18"/>
  <c r="F711" i="18"/>
  <c r="E711" i="18"/>
  <c r="D711" i="18"/>
  <c r="B711" i="18"/>
  <c r="AA709" i="18"/>
  <c r="Z709" i="18"/>
  <c r="Y709" i="18"/>
  <c r="X709" i="18"/>
  <c r="W709" i="18"/>
  <c r="V709" i="18"/>
  <c r="U709" i="18"/>
  <c r="T709" i="18"/>
  <c r="S709" i="18"/>
  <c r="R709" i="18"/>
  <c r="Q709" i="18"/>
  <c r="P709" i="18"/>
  <c r="O709" i="18"/>
  <c r="N709" i="18"/>
  <c r="M709" i="18"/>
  <c r="L709" i="18"/>
  <c r="K709" i="18"/>
  <c r="J709" i="18"/>
  <c r="I709" i="18"/>
  <c r="H709" i="18"/>
  <c r="G709" i="18"/>
  <c r="F709" i="18"/>
  <c r="E709" i="18"/>
  <c r="D709" i="18"/>
  <c r="B709" i="18"/>
  <c r="AA703" i="18"/>
  <c r="Z703" i="18"/>
  <c r="Y703" i="18"/>
  <c r="X703" i="18"/>
  <c r="W703" i="18"/>
  <c r="V703" i="18"/>
  <c r="U703" i="18"/>
  <c r="T703" i="18"/>
  <c r="S703" i="18"/>
  <c r="R703" i="18"/>
  <c r="Q703" i="18"/>
  <c r="P703" i="18"/>
  <c r="O703" i="18"/>
  <c r="N703" i="18"/>
  <c r="M703" i="18"/>
  <c r="L703" i="18"/>
  <c r="K703" i="18"/>
  <c r="J703" i="18"/>
  <c r="I703" i="18"/>
  <c r="H703" i="18"/>
  <c r="G703" i="18"/>
  <c r="F703" i="18"/>
  <c r="E703" i="18"/>
  <c r="D703" i="18"/>
  <c r="B703" i="18"/>
  <c r="AA701" i="18"/>
  <c r="Z701" i="18"/>
  <c r="Y701" i="18"/>
  <c r="X701" i="18"/>
  <c r="W701" i="18"/>
  <c r="V701" i="18"/>
  <c r="U701" i="18"/>
  <c r="T701" i="18"/>
  <c r="S701" i="18"/>
  <c r="R701" i="18"/>
  <c r="Q701" i="18"/>
  <c r="P701" i="18"/>
  <c r="O701" i="18"/>
  <c r="N701" i="18"/>
  <c r="M701" i="18"/>
  <c r="L701" i="18"/>
  <c r="K701" i="18"/>
  <c r="J701" i="18"/>
  <c r="I701" i="18"/>
  <c r="H701" i="18"/>
  <c r="G701" i="18"/>
  <c r="F701" i="18"/>
  <c r="E701" i="18"/>
  <c r="D701" i="18"/>
  <c r="B701" i="18"/>
  <c r="AA699" i="18"/>
  <c r="Z699" i="18"/>
  <c r="Y699" i="18"/>
  <c r="X699" i="18"/>
  <c r="W699" i="18"/>
  <c r="V699" i="18"/>
  <c r="U699" i="18"/>
  <c r="T699" i="18"/>
  <c r="S699" i="18"/>
  <c r="R699" i="18"/>
  <c r="Q699" i="18"/>
  <c r="P699" i="18"/>
  <c r="O699" i="18"/>
  <c r="N699" i="18"/>
  <c r="M699" i="18"/>
  <c r="L699" i="18"/>
  <c r="K699" i="18"/>
  <c r="J699" i="18"/>
  <c r="I699" i="18"/>
  <c r="H699" i="18"/>
  <c r="G699" i="18"/>
  <c r="F699" i="18"/>
  <c r="E699" i="18"/>
  <c r="D699" i="18"/>
  <c r="B699" i="18"/>
  <c r="AA697" i="18"/>
  <c r="Z697" i="18"/>
  <c r="Y697" i="18"/>
  <c r="X697" i="18"/>
  <c r="W697" i="18"/>
  <c r="V697" i="18"/>
  <c r="U697" i="18"/>
  <c r="T697" i="18"/>
  <c r="S697" i="18"/>
  <c r="R697" i="18"/>
  <c r="Q697" i="18"/>
  <c r="P697" i="18"/>
  <c r="O697" i="18"/>
  <c r="N697" i="18"/>
  <c r="M697" i="18"/>
  <c r="L697" i="18"/>
  <c r="K697" i="18"/>
  <c r="J697" i="18"/>
  <c r="I697" i="18"/>
  <c r="H697" i="18"/>
  <c r="G697" i="18"/>
  <c r="F697" i="18"/>
  <c r="E697" i="18"/>
  <c r="D697" i="18"/>
  <c r="B697" i="18"/>
  <c r="AA695" i="18"/>
  <c r="Z695" i="18"/>
  <c r="Y695" i="18"/>
  <c r="X695" i="18"/>
  <c r="W695" i="18"/>
  <c r="V695" i="18"/>
  <c r="U695" i="18"/>
  <c r="T695" i="18"/>
  <c r="S695" i="18"/>
  <c r="R695" i="18"/>
  <c r="Q695" i="18"/>
  <c r="P695" i="18"/>
  <c r="O695" i="18"/>
  <c r="N695" i="18"/>
  <c r="M695" i="18"/>
  <c r="L695" i="18"/>
  <c r="K695" i="18"/>
  <c r="J695" i="18"/>
  <c r="I695" i="18"/>
  <c r="H695" i="18"/>
  <c r="G695" i="18"/>
  <c r="F695" i="18"/>
  <c r="E695" i="18"/>
  <c r="D695" i="18"/>
  <c r="B695" i="18"/>
  <c r="AA693" i="18"/>
  <c r="Z693" i="18"/>
  <c r="Y693" i="18"/>
  <c r="X693" i="18"/>
  <c r="W693" i="18"/>
  <c r="V693" i="18"/>
  <c r="U693" i="18"/>
  <c r="T693" i="18"/>
  <c r="S693" i="18"/>
  <c r="R693" i="18"/>
  <c r="Q693" i="18"/>
  <c r="P693" i="18"/>
  <c r="O693" i="18"/>
  <c r="N693" i="18"/>
  <c r="M693" i="18"/>
  <c r="L693" i="18"/>
  <c r="K693" i="18"/>
  <c r="J693" i="18"/>
  <c r="I693" i="18"/>
  <c r="H693" i="18"/>
  <c r="G693" i="18"/>
  <c r="F693" i="18"/>
  <c r="E693" i="18"/>
  <c r="D693" i="18"/>
  <c r="B693" i="18"/>
  <c r="AA691" i="18"/>
  <c r="Z691" i="18"/>
  <c r="Y691" i="18"/>
  <c r="X691" i="18"/>
  <c r="W691" i="18"/>
  <c r="V691" i="18"/>
  <c r="U691" i="18"/>
  <c r="T691" i="18"/>
  <c r="S691" i="18"/>
  <c r="R691" i="18"/>
  <c r="Q691" i="18"/>
  <c r="P691" i="18"/>
  <c r="O691" i="18"/>
  <c r="N691" i="18"/>
  <c r="M691" i="18"/>
  <c r="L691" i="18"/>
  <c r="K691" i="18"/>
  <c r="J691" i="18"/>
  <c r="I691" i="18"/>
  <c r="H691" i="18"/>
  <c r="G691" i="18"/>
  <c r="F691" i="18"/>
  <c r="E691" i="18"/>
  <c r="D691" i="18"/>
  <c r="B691" i="18"/>
  <c r="AA689" i="18"/>
  <c r="Z689" i="18"/>
  <c r="Y689" i="18"/>
  <c r="X689" i="18"/>
  <c r="W689" i="18"/>
  <c r="V689" i="18"/>
  <c r="U689" i="18"/>
  <c r="T689" i="18"/>
  <c r="S689" i="18"/>
  <c r="R689" i="18"/>
  <c r="Q689" i="18"/>
  <c r="P689" i="18"/>
  <c r="O689" i="18"/>
  <c r="N689" i="18"/>
  <c r="M689" i="18"/>
  <c r="L689" i="18"/>
  <c r="K689" i="18"/>
  <c r="J689" i="18"/>
  <c r="I689" i="18"/>
  <c r="H689" i="18"/>
  <c r="G689" i="18"/>
  <c r="F689" i="18"/>
  <c r="E689" i="18"/>
  <c r="D689" i="18"/>
  <c r="B689" i="18"/>
  <c r="AA687" i="18"/>
  <c r="Z687" i="18"/>
  <c r="Y687" i="18"/>
  <c r="X687" i="18"/>
  <c r="W687" i="18"/>
  <c r="V687" i="18"/>
  <c r="U687" i="18"/>
  <c r="T687" i="18"/>
  <c r="S687" i="18"/>
  <c r="R687" i="18"/>
  <c r="Q687" i="18"/>
  <c r="P687" i="18"/>
  <c r="O687" i="18"/>
  <c r="N687" i="18"/>
  <c r="M687" i="18"/>
  <c r="L687" i="18"/>
  <c r="K687" i="18"/>
  <c r="J687" i="18"/>
  <c r="I687" i="18"/>
  <c r="H687" i="18"/>
  <c r="G687" i="18"/>
  <c r="F687" i="18"/>
  <c r="E687" i="18"/>
  <c r="D687" i="18"/>
  <c r="B687" i="18"/>
  <c r="AA685" i="18"/>
  <c r="Z685" i="18"/>
  <c r="Y685" i="18"/>
  <c r="X685" i="18"/>
  <c r="W685" i="18"/>
  <c r="V685" i="18"/>
  <c r="U685" i="18"/>
  <c r="T685" i="18"/>
  <c r="S685" i="18"/>
  <c r="R685" i="18"/>
  <c r="Q685" i="18"/>
  <c r="P685" i="18"/>
  <c r="O685" i="18"/>
  <c r="N685" i="18"/>
  <c r="M685" i="18"/>
  <c r="L685" i="18"/>
  <c r="K685" i="18"/>
  <c r="J685" i="18"/>
  <c r="I685" i="18"/>
  <c r="H685" i="18"/>
  <c r="G685" i="18"/>
  <c r="F685" i="18"/>
  <c r="E685" i="18"/>
  <c r="D685" i="18"/>
  <c r="B685" i="18"/>
  <c r="AA683" i="18"/>
  <c r="Z683" i="18"/>
  <c r="Y683" i="18"/>
  <c r="X683" i="18"/>
  <c r="W683" i="18"/>
  <c r="V683" i="18"/>
  <c r="U683" i="18"/>
  <c r="T683" i="18"/>
  <c r="S683" i="18"/>
  <c r="R683" i="18"/>
  <c r="Q683" i="18"/>
  <c r="P683" i="18"/>
  <c r="O683" i="18"/>
  <c r="N683" i="18"/>
  <c r="M683" i="18"/>
  <c r="L683" i="18"/>
  <c r="K683" i="18"/>
  <c r="J683" i="18"/>
  <c r="I683" i="18"/>
  <c r="H683" i="18"/>
  <c r="G683" i="18"/>
  <c r="F683" i="18"/>
  <c r="E683" i="18"/>
  <c r="D683" i="18"/>
  <c r="B683" i="18"/>
  <c r="AA681" i="18"/>
  <c r="Z681" i="18"/>
  <c r="Y681" i="18"/>
  <c r="X681" i="18"/>
  <c r="W681" i="18"/>
  <c r="V681" i="18"/>
  <c r="U681" i="18"/>
  <c r="T681" i="18"/>
  <c r="S681" i="18"/>
  <c r="R681" i="18"/>
  <c r="Q681" i="18"/>
  <c r="P681" i="18"/>
  <c r="O681" i="18"/>
  <c r="N681" i="18"/>
  <c r="M681" i="18"/>
  <c r="L681" i="18"/>
  <c r="K681" i="18"/>
  <c r="J681" i="18"/>
  <c r="I681" i="18"/>
  <c r="H681" i="18"/>
  <c r="G681" i="18"/>
  <c r="F681" i="18"/>
  <c r="E681" i="18"/>
  <c r="D681" i="18"/>
  <c r="B681" i="18"/>
  <c r="AA679" i="18"/>
  <c r="Z679" i="18"/>
  <c r="Y679" i="18"/>
  <c r="X679" i="18"/>
  <c r="W679" i="18"/>
  <c r="V679" i="18"/>
  <c r="U679" i="18"/>
  <c r="T679" i="18"/>
  <c r="S679" i="18"/>
  <c r="R679" i="18"/>
  <c r="Q679" i="18"/>
  <c r="P679" i="18"/>
  <c r="O679" i="18"/>
  <c r="N679" i="18"/>
  <c r="M679" i="18"/>
  <c r="L679" i="18"/>
  <c r="K679" i="18"/>
  <c r="J679" i="18"/>
  <c r="I679" i="18"/>
  <c r="H679" i="18"/>
  <c r="G679" i="18"/>
  <c r="F679" i="18"/>
  <c r="E679" i="18"/>
  <c r="D679" i="18"/>
  <c r="B679" i="18"/>
  <c r="AA677" i="18"/>
  <c r="Z677" i="18"/>
  <c r="Y677" i="18"/>
  <c r="X677" i="18"/>
  <c r="W677" i="18"/>
  <c r="V677" i="18"/>
  <c r="U677" i="18"/>
  <c r="T677" i="18"/>
  <c r="S677" i="18"/>
  <c r="R677" i="18"/>
  <c r="Q677" i="18"/>
  <c r="P677" i="18"/>
  <c r="O677" i="18"/>
  <c r="N677" i="18"/>
  <c r="M677" i="18"/>
  <c r="L677" i="18"/>
  <c r="K677" i="18"/>
  <c r="J677" i="18"/>
  <c r="I677" i="18"/>
  <c r="H677" i="18"/>
  <c r="G677" i="18"/>
  <c r="F677" i="18"/>
  <c r="E677" i="18"/>
  <c r="D677" i="18"/>
  <c r="B677" i="18"/>
  <c r="AA675" i="18"/>
  <c r="Z675" i="18"/>
  <c r="Y675" i="18"/>
  <c r="X675" i="18"/>
  <c r="W675" i="18"/>
  <c r="V675" i="18"/>
  <c r="U675" i="18"/>
  <c r="T675" i="18"/>
  <c r="S675" i="18"/>
  <c r="R675" i="18"/>
  <c r="Q675" i="18"/>
  <c r="P675" i="18"/>
  <c r="O675" i="18"/>
  <c r="N675" i="18"/>
  <c r="M675" i="18"/>
  <c r="L675" i="18"/>
  <c r="K675" i="18"/>
  <c r="J675" i="18"/>
  <c r="I675" i="18"/>
  <c r="H675" i="18"/>
  <c r="G675" i="18"/>
  <c r="F675" i="18"/>
  <c r="E675" i="18"/>
  <c r="D675" i="18"/>
  <c r="B675" i="18"/>
  <c r="AA673" i="18"/>
  <c r="Z673" i="18"/>
  <c r="Y673" i="18"/>
  <c r="X673" i="18"/>
  <c r="W673" i="18"/>
  <c r="V673" i="18"/>
  <c r="U673" i="18"/>
  <c r="T673" i="18"/>
  <c r="S673" i="18"/>
  <c r="R673" i="18"/>
  <c r="Q673" i="18"/>
  <c r="P673" i="18"/>
  <c r="O673" i="18"/>
  <c r="N673" i="18"/>
  <c r="M673" i="18"/>
  <c r="L673" i="18"/>
  <c r="K673" i="18"/>
  <c r="J673" i="18"/>
  <c r="I673" i="18"/>
  <c r="H673" i="18"/>
  <c r="G673" i="18"/>
  <c r="F673" i="18"/>
  <c r="E673" i="18"/>
  <c r="D673" i="18"/>
  <c r="B673" i="18"/>
  <c r="AA671" i="18"/>
  <c r="Z671" i="18"/>
  <c r="Y671" i="18"/>
  <c r="X671" i="18"/>
  <c r="W671" i="18"/>
  <c r="V671" i="18"/>
  <c r="U671" i="18"/>
  <c r="T671" i="18"/>
  <c r="S671" i="18"/>
  <c r="R671" i="18"/>
  <c r="Q671" i="18"/>
  <c r="P671" i="18"/>
  <c r="O671" i="18"/>
  <c r="N671" i="18"/>
  <c r="M671" i="18"/>
  <c r="L671" i="18"/>
  <c r="K671" i="18"/>
  <c r="J671" i="18"/>
  <c r="I671" i="18"/>
  <c r="H671" i="18"/>
  <c r="G671" i="18"/>
  <c r="F671" i="18"/>
  <c r="E671" i="18"/>
  <c r="D671" i="18"/>
  <c r="B671" i="18"/>
  <c r="AA669" i="18"/>
  <c r="Z669" i="18"/>
  <c r="Y669" i="18"/>
  <c r="X669" i="18"/>
  <c r="W669" i="18"/>
  <c r="V669" i="18"/>
  <c r="U669" i="18"/>
  <c r="T669" i="18"/>
  <c r="S669" i="18"/>
  <c r="R669" i="18"/>
  <c r="Q669" i="18"/>
  <c r="P669" i="18"/>
  <c r="O669" i="18"/>
  <c r="N669" i="18"/>
  <c r="M669" i="18"/>
  <c r="L669" i="18"/>
  <c r="K669" i="18"/>
  <c r="J669" i="18"/>
  <c r="I669" i="18"/>
  <c r="H669" i="18"/>
  <c r="G669" i="18"/>
  <c r="F669" i="18"/>
  <c r="E669" i="18"/>
  <c r="D669" i="18"/>
  <c r="B669" i="18"/>
  <c r="AA667" i="18"/>
  <c r="Z667" i="18"/>
  <c r="Y667" i="18"/>
  <c r="X667" i="18"/>
  <c r="W667" i="18"/>
  <c r="V667" i="18"/>
  <c r="U667" i="18"/>
  <c r="T667" i="18"/>
  <c r="S667" i="18"/>
  <c r="R667" i="18"/>
  <c r="Q667" i="18"/>
  <c r="P667" i="18"/>
  <c r="O667" i="18"/>
  <c r="N667" i="18"/>
  <c r="M667" i="18"/>
  <c r="L667" i="18"/>
  <c r="K667" i="18"/>
  <c r="J667" i="18"/>
  <c r="I667" i="18"/>
  <c r="H667" i="18"/>
  <c r="G667" i="18"/>
  <c r="F667" i="18"/>
  <c r="E667" i="18"/>
  <c r="D667" i="18"/>
  <c r="B667" i="18"/>
  <c r="AA665" i="18"/>
  <c r="Z665" i="18"/>
  <c r="Y665" i="18"/>
  <c r="X665" i="18"/>
  <c r="W665" i="18"/>
  <c r="V665" i="18"/>
  <c r="U665" i="18"/>
  <c r="T665" i="18"/>
  <c r="S665" i="18"/>
  <c r="R665" i="18"/>
  <c r="Q665" i="18"/>
  <c r="P665" i="18"/>
  <c r="O665" i="18"/>
  <c r="N665" i="18"/>
  <c r="M665" i="18"/>
  <c r="L665" i="18"/>
  <c r="K665" i="18"/>
  <c r="J665" i="18"/>
  <c r="I665" i="18"/>
  <c r="H665" i="18"/>
  <c r="G665" i="18"/>
  <c r="F665" i="18"/>
  <c r="E665" i="18"/>
  <c r="D665" i="18"/>
  <c r="B665" i="18"/>
  <c r="AA663" i="18"/>
  <c r="Z663" i="18"/>
  <c r="Y663" i="18"/>
  <c r="X663" i="18"/>
  <c r="W663" i="18"/>
  <c r="V663" i="18"/>
  <c r="U663" i="18"/>
  <c r="T663" i="18"/>
  <c r="S663" i="18"/>
  <c r="R663" i="18"/>
  <c r="Q663" i="18"/>
  <c r="P663" i="18"/>
  <c r="O663" i="18"/>
  <c r="N663" i="18"/>
  <c r="M663" i="18"/>
  <c r="L663" i="18"/>
  <c r="K663" i="18"/>
  <c r="J663" i="18"/>
  <c r="I663" i="18"/>
  <c r="H663" i="18"/>
  <c r="G663" i="18"/>
  <c r="F663" i="18"/>
  <c r="E663" i="18"/>
  <c r="D663" i="18"/>
  <c r="B663" i="18"/>
  <c r="AA661" i="18"/>
  <c r="Z661" i="18"/>
  <c r="Y661" i="18"/>
  <c r="X661" i="18"/>
  <c r="W661" i="18"/>
  <c r="V661" i="18"/>
  <c r="U661" i="18"/>
  <c r="T661" i="18"/>
  <c r="S661" i="18"/>
  <c r="R661" i="18"/>
  <c r="Q661" i="18"/>
  <c r="P661" i="18"/>
  <c r="O661" i="18"/>
  <c r="N661" i="18"/>
  <c r="M661" i="18"/>
  <c r="L661" i="18"/>
  <c r="K661" i="18"/>
  <c r="J661" i="18"/>
  <c r="I661" i="18"/>
  <c r="H661" i="18"/>
  <c r="G661" i="18"/>
  <c r="F661" i="18"/>
  <c r="E661" i="18"/>
  <c r="D661" i="18"/>
  <c r="B661" i="18"/>
  <c r="AA659" i="18"/>
  <c r="Z659" i="18"/>
  <c r="Y659" i="18"/>
  <c r="X659" i="18"/>
  <c r="W659" i="18"/>
  <c r="V659" i="18"/>
  <c r="U659" i="18"/>
  <c r="T659" i="18"/>
  <c r="S659" i="18"/>
  <c r="R659" i="18"/>
  <c r="Q659" i="18"/>
  <c r="P659" i="18"/>
  <c r="O659" i="18"/>
  <c r="N659" i="18"/>
  <c r="M659" i="18"/>
  <c r="L659" i="18"/>
  <c r="K659" i="18"/>
  <c r="J659" i="18"/>
  <c r="I659" i="18"/>
  <c r="H659" i="18"/>
  <c r="G659" i="18"/>
  <c r="F659" i="18"/>
  <c r="E659" i="18"/>
  <c r="D659" i="18"/>
  <c r="B659" i="18"/>
  <c r="AA657" i="18"/>
  <c r="Z657" i="18"/>
  <c r="Y657" i="18"/>
  <c r="X657" i="18"/>
  <c r="W657" i="18"/>
  <c r="V657" i="18"/>
  <c r="U657" i="18"/>
  <c r="T657" i="18"/>
  <c r="S657" i="18"/>
  <c r="R657" i="18"/>
  <c r="Q657" i="18"/>
  <c r="P657" i="18"/>
  <c r="O657" i="18"/>
  <c r="N657" i="18"/>
  <c r="M657" i="18"/>
  <c r="L657" i="18"/>
  <c r="K657" i="18"/>
  <c r="J657" i="18"/>
  <c r="I657" i="18"/>
  <c r="H657" i="18"/>
  <c r="G657" i="18"/>
  <c r="F657" i="18"/>
  <c r="E657" i="18"/>
  <c r="D657" i="18"/>
  <c r="B657" i="18"/>
  <c r="AA655" i="18"/>
  <c r="Z655" i="18"/>
  <c r="Y655" i="18"/>
  <c r="X655" i="18"/>
  <c r="W655" i="18"/>
  <c r="V655" i="18"/>
  <c r="U655" i="18"/>
  <c r="T655" i="18"/>
  <c r="S655" i="18"/>
  <c r="R655" i="18"/>
  <c r="Q655" i="18"/>
  <c r="P655" i="18"/>
  <c r="O655" i="18"/>
  <c r="N655" i="18"/>
  <c r="M655" i="18"/>
  <c r="L655" i="18"/>
  <c r="K655" i="18"/>
  <c r="J655" i="18"/>
  <c r="I655" i="18"/>
  <c r="H655" i="18"/>
  <c r="G655" i="18"/>
  <c r="F655" i="18"/>
  <c r="E655" i="18"/>
  <c r="D655" i="18"/>
  <c r="B655" i="18"/>
  <c r="AA653" i="18"/>
  <c r="Z653" i="18"/>
  <c r="Y653" i="18"/>
  <c r="X653" i="18"/>
  <c r="W653" i="18"/>
  <c r="V653" i="18"/>
  <c r="U653" i="18"/>
  <c r="T653" i="18"/>
  <c r="S653" i="18"/>
  <c r="R653" i="18"/>
  <c r="Q653" i="18"/>
  <c r="P653" i="18"/>
  <c r="O653" i="18"/>
  <c r="N653" i="18"/>
  <c r="M653" i="18"/>
  <c r="L653" i="18"/>
  <c r="K653" i="18"/>
  <c r="J653" i="18"/>
  <c r="I653" i="18"/>
  <c r="H653" i="18"/>
  <c r="G653" i="18"/>
  <c r="F653" i="18"/>
  <c r="E653" i="18"/>
  <c r="D653" i="18"/>
  <c r="B653" i="18"/>
  <c r="AA651" i="18"/>
  <c r="Z651" i="18"/>
  <c r="Y651" i="18"/>
  <c r="X651" i="18"/>
  <c r="W651" i="18"/>
  <c r="V651" i="18"/>
  <c r="U651" i="18"/>
  <c r="T651" i="18"/>
  <c r="S651" i="18"/>
  <c r="R651" i="18"/>
  <c r="Q651" i="18"/>
  <c r="P651" i="18"/>
  <c r="O651" i="18"/>
  <c r="N651" i="18"/>
  <c r="M651" i="18"/>
  <c r="L651" i="18"/>
  <c r="K651" i="18"/>
  <c r="J651" i="18"/>
  <c r="I651" i="18"/>
  <c r="H651" i="18"/>
  <c r="G651" i="18"/>
  <c r="F651" i="18"/>
  <c r="E651" i="18"/>
  <c r="D651" i="18"/>
  <c r="B651" i="18"/>
  <c r="AA649" i="18"/>
  <c r="Z649" i="18"/>
  <c r="Y649" i="18"/>
  <c r="X649" i="18"/>
  <c r="W649" i="18"/>
  <c r="V649" i="18"/>
  <c r="U649" i="18"/>
  <c r="T649" i="18"/>
  <c r="S649" i="18"/>
  <c r="R649" i="18"/>
  <c r="Q649" i="18"/>
  <c r="P649" i="18"/>
  <c r="O649" i="18"/>
  <c r="N649" i="18"/>
  <c r="M649" i="18"/>
  <c r="L649" i="18"/>
  <c r="K649" i="18"/>
  <c r="J649" i="18"/>
  <c r="I649" i="18"/>
  <c r="H649" i="18"/>
  <c r="G649" i="18"/>
  <c r="F649" i="18"/>
  <c r="E649" i="18"/>
  <c r="D649" i="18"/>
  <c r="B649" i="18"/>
  <c r="AA647" i="18"/>
  <c r="Z647" i="18"/>
  <c r="Y647" i="18"/>
  <c r="X647" i="18"/>
  <c r="W647" i="18"/>
  <c r="V647" i="18"/>
  <c r="U647" i="18"/>
  <c r="T647" i="18"/>
  <c r="S647" i="18"/>
  <c r="R647" i="18"/>
  <c r="Q647" i="18"/>
  <c r="P647" i="18"/>
  <c r="O647" i="18"/>
  <c r="N647" i="18"/>
  <c r="M647" i="18"/>
  <c r="L647" i="18"/>
  <c r="K647" i="18"/>
  <c r="J647" i="18"/>
  <c r="I647" i="18"/>
  <c r="H647" i="18"/>
  <c r="G647" i="18"/>
  <c r="F647" i="18"/>
  <c r="E647" i="18"/>
  <c r="D647" i="18"/>
  <c r="B647" i="18"/>
  <c r="AA645" i="18"/>
  <c r="Z645" i="18"/>
  <c r="Y645" i="18"/>
  <c r="X645" i="18"/>
  <c r="W645" i="18"/>
  <c r="V645" i="18"/>
  <c r="U645" i="18"/>
  <c r="T645" i="18"/>
  <c r="S645" i="18"/>
  <c r="R645" i="18"/>
  <c r="Q645" i="18"/>
  <c r="P645" i="18"/>
  <c r="O645" i="18"/>
  <c r="N645" i="18"/>
  <c r="M645" i="18"/>
  <c r="L645" i="18"/>
  <c r="K645" i="18"/>
  <c r="J645" i="18"/>
  <c r="I645" i="18"/>
  <c r="H645" i="18"/>
  <c r="G645" i="18"/>
  <c r="F645" i="18"/>
  <c r="E645" i="18"/>
  <c r="D645" i="18"/>
  <c r="B645" i="18"/>
  <c r="AA643" i="18"/>
  <c r="Z643" i="18"/>
  <c r="Y643" i="18"/>
  <c r="X643" i="18"/>
  <c r="W643" i="18"/>
  <c r="V643" i="18"/>
  <c r="U643" i="18"/>
  <c r="T643" i="18"/>
  <c r="S643" i="18"/>
  <c r="R643" i="18"/>
  <c r="Q643" i="18"/>
  <c r="P643" i="18"/>
  <c r="O643" i="18"/>
  <c r="N643" i="18"/>
  <c r="M643" i="18"/>
  <c r="L643" i="18"/>
  <c r="K643" i="18"/>
  <c r="J643" i="18"/>
  <c r="I643" i="18"/>
  <c r="H643" i="18"/>
  <c r="G643" i="18"/>
  <c r="F643" i="18"/>
  <c r="E643" i="18"/>
  <c r="D643" i="18"/>
  <c r="B643" i="18"/>
  <c r="B634" i="18"/>
  <c r="B629" i="18"/>
  <c r="B624" i="18"/>
  <c r="B619" i="18"/>
  <c r="B614" i="18"/>
  <c r="B609" i="18"/>
  <c r="B604" i="18"/>
  <c r="B599" i="18"/>
  <c r="B594" i="18"/>
  <c r="B589" i="18"/>
  <c r="B584" i="18"/>
  <c r="B579" i="18"/>
  <c r="B574" i="18"/>
  <c r="B569" i="18"/>
  <c r="B564" i="18"/>
  <c r="B559" i="18"/>
  <c r="B554" i="18"/>
  <c r="B549" i="18"/>
  <c r="B544" i="18"/>
  <c r="B539" i="18"/>
  <c r="B534" i="18"/>
  <c r="B529" i="18"/>
  <c r="B524" i="18"/>
  <c r="B519" i="18"/>
  <c r="B514" i="18"/>
  <c r="B509" i="18"/>
  <c r="B504" i="18"/>
  <c r="B499" i="18"/>
  <c r="B494" i="18"/>
  <c r="B489" i="18"/>
  <c r="Y631" i="18"/>
  <c r="B484" i="18"/>
  <c r="B475" i="18"/>
  <c r="B470" i="18"/>
  <c r="B465" i="18"/>
  <c r="B460" i="18"/>
  <c r="B455" i="18"/>
  <c r="B450" i="18"/>
  <c r="B445" i="18"/>
  <c r="B440" i="18"/>
  <c r="B435" i="18"/>
  <c r="B430" i="18"/>
  <c r="B425" i="18"/>
  <c r="B420" i="18"/>
  <c r="B415" i="18"/>
  <c r="B410" i="18"/>
  <c r="B405" i="18"/>
  <c r="B400" i="18"/>
  <c r="B395" i="18"/>
  <c r="B390" i="18"/>
  <c r="B385" i="18"/>
  <c r="B380" i="18"/>
  <c r="B375" i="18"/>
  <c r="B370" i="18"/>
  <c r="B365" i="18"/>
  <c r="B360" i="18"/>
  <c r="B355" i="18"/>
  <c r="B350" i="18"/>
  <c r="B345" i="18"/>
  <c r="B340" i="18"/>
  <c r="B335" i="18"/>
  <c r="B330" i="18"/>
  <c r="G437" i="18"/>
  <c r="B325" i="18"/>
  <c r="B316" i="18"/>
  <c r="B311" i="18"/>
  <c r="B306" i="18"/>
  <c r="B301" i="18"/>
  <c r="B296" i="18"/>
  <c r="B291" i="18"/>
  <c r="B286" i="18"/>
  <c r="B281" i="18"/>
  <c r="B276" i="18"/>
  <c r="B271" i="18"/>
  <c r="B266" i="18"/>
  <c r="B261" i="18"/>
  <c r="B256" i="18"/>
  <c r="B251" i="18"/>
  <c r="B246" i="18"/>
  <c r="B241" i="18"/>
  <c r="B236" i="18"/>
  <c r="B231" i="18"/>
  <c r="B226" i="18"/>
  <c r="B221" i="18"/>
  <c r="B216" i="18"/>
  <c r="B211" i="18"/>
  <c r="B206" i="18"/>
  <c r="B201" i="18"/>
  <c r="B196" i="18"/>
  <c r="B191" i="18"/>
  <c r="B186" i="18"/>
  <c r="B181" i="18"/>
  <c r="B176" i="18"/>
  <c r="B171" i="18"/>
  <c r="Y318" i="18"/>
  <c r="B166" i="18"/>
  <c r="B157" i="18"/>
  <c r="B152" i="18"/>
  <c r="B147" i="18"/>
  <c r="B142" i="18"/>
  <c r="B137" i="18"/>
  <c r="B132" i="18"/>
  <c r="B127" i="18"/>
  <c r="B122" i="18"/>
  <c r="B117" i="18"/>
  <c r="B112" i="18"/>
  <c r="B107" i="18"/>
  <c r="B102" i="18"/>
  <c r="B97" i="18"/>
  <c r="Z96" i="18"/>
  <c r="Z92" i="18" s="1"/>
  <c r="T96" i="18"/>
  <c r="T92" i="18" s="1"/>
  <c r="N96" i="18"/>
  <c r="H96" i="18"/>
  <c r="Z94" i="18"/>
  <c r="T94" i="18"/>
  <c r="N94" i="18"/>
  <c r="N92" i="18" s="1"/>
  <c r="H94" i="18"/>
  <c r="H92" i="18" s="1"/>
  <c r="B92" i="18"/>
  <c r="AA91" i="18"/>
  <c r="AA87" i="18" s="1"/>
  <c r="U91" i="18"/>
  <c r="O91" i="18"/>
  <c r="I91" i="18"/>
  <c r="AA89" i="18"/>
  <c r="U89" i="18"/>
  <c r="U87" i="18" s="1"/>
  <c r="O89" i="18"/>
  <c r="O87" i="18" s="1"/>
  <c r="I89" i="18"/>
  <c r="I87" i="18"/>
  <c r="B87" i="18"/>
  <c r="V86" i="18"/>
  <c r="P86" i="18"/>
  <c r="J86" i="18"/>
  <c r="D86" i="18"/>
  <c r="V84" i="18"/>
  <c r="V82" i="18" s="1"/>
  <c r="P84" i="18"/>
  <c r="P82" i="18" s="1"/>
  <c r="J84" i="18"/>
  <c r="D84" i="18"/>
  <c r="J82" i="18"/>
  <c r="D82" i="18"/>
  <c r="B82" i="18"/>
  <c r="W81" i="18"/>
  <c r="Q81" i="18"/>
  <c r="K81" i="18"/>
  <c r="E81" i="18"/>
  <c r="E77" i="18" s="1"/>
  <c r="W79" i="18"/>
  <c r="W77" i="18" s="1"/>
  <c r="Q79" i="18"/>
  <c r="K79" i="18"/>
  <c r="E79" i="18"/>
  <c r="Q77" i="18"/>
  <c r="K77" i="18"/>
  <c r="B77" i="18"/>
  <c r="X76" i="18"/>
  <c r="R76" i="18"/>
  <c r="L76" i="18"/>
  <c r="L72" i="18" s="1"/>
  <c r="F76" i="18"/>
  <c r="F72" i="18" s="1"/>
  <c r="X74" i="18"/>
  <c r="R74" i="18"/>
  <c r="L74" i="18"/>
  <c r="F74" i="18"/>
  <c r="X72" i="18"/>
  <c r="R72" i="18"/>
  <c r="B72" i="18"/>
  <c r="Y71" i="18"/>
  <c r="S71" i="18"/>
  <c r="S67" i="18" s="1"/>
  <c r="M71" i="18"/>
  <c r="M67" i="18" s="1"/>
  <c r="G71" i="18"/>
  <c r="Y69" i="18"/>
  <c r="S69" i="18"/>
  <c r="M69" i="18"/>
  <c r="G69" i="18"/>
  <c r="G67" i="18" s="1"/>
  <c r="Y67" i="18"/>
  <c r="B67" i="18"/>
  <c r="Z66" i="18"/>
  <c r="Z62" i="18" s="1"/>
  <c r="T66" i="18"/>
  <c r="T62" i="18" s="1"/>
  <c r="N66" i="18"/>
  <c r="H66" i="18"/>
  <c r="Z64" i="18"/>
  <c r="T64" i="18"/>
  <c r="N64" i="18"/>
  <c r="N62" i="18" s="1"/>
  <c r="H64" i="18"/>
  <c r="H62" i="18" s="1"/>
  <c r="B62" i="18"/>
  <c r="AA61" i="18"/>
  <c r="Z61" i="18"/>
  <c r="U61" i="18"/>
  <c r="T61" i="18"/>
  <c r="O61" i="18"/>
  <c r="N61" i="18"/>
  <c r="I61" i="18"/>
  <c r="H61" i="18"/>
  <c r="AA59" i="18"/>
  <c r="U59" i="18"/>
  <c r="O59" i="18"/>
  <c r="I59" i="18"/>
  <c r="I57" i="18" s="1"/>
  <c r="AA57" i="18"/>
  <c r="U57" i="18"/>
  <c r="O57" i="18"/>
  <c r="B57" i="18"/>
  <c r="AA56" i="18"/>
  <c r="V56" i="18"/>
  <c r="U56" i="18"/>
  <c r="P56" i="18"/>
  <c r="O56" i="18"/>
  <c r="J56" i="18"/>
  <c r="I56" i="18"/>
  <c r="D56" i="18"/>
  <c r="AA54" i="18"/>
  <c r="AA52" i="18" s="1"/>
  <c r="V54" i="18"/>
  <c r="V52" i="18" s="1"/>
  <c r="U54" i="18"/>
  <c r="P54" i="18"/>
  <c r="O54" i="18"/>
  <c r="O52" i="18" s="1"/>
  <c r="J54" i="18"/>
  <c r="J52" i="18" s="1"/>
  <c r="I54" i="18"/>
  <c r="I52" i="18" s="1"/>
  <c r="D54" i="18"/>
  <c r="D52" i="18" s="1"/>
  <c r="U52" i="18"/>
  <c r="P52" i="18"/>
  <c r="B52" i="18"/>
  <c r="X51" i="18"/>
  <c r="W51" i="18"/>
  <c r="V51" i="18"/>
  <c r="R51" i="18"/>
  <c r="Q51" i="18"/>
  <c r="P51" i="18"/>
  <c r="P47" i="18" s="1"/>
  <c r="L51" i="18"/>
  <c r="L47" i="18" s="1"/>
  <c r="K51" i="18"/>
  <c r="J51" i="18"/>
  <c r="F51" i="18"/>
  <c r="E51" i="18"/>
  <c r="D51" i="18"/>
  <c r="D47" i="18" s="1"/>
  <c r="W49" i="18"/>
  <c r="W47" i="18" s="1"/>
  <c r="V49" i="18"/>
  <c r="Q49" i="18"/>
  <c r="P49" i="18"/>
  <c r="L49" i="18"/>
  <c r="K49" i="18"/>
  <c r="K47" i="18" s="1"/>
  <c r="J49" i="18"/>
  <c r="J47" i="18" s="1"/>
  <c r="F49" i="18"/>
  <c r="E49" i="18"/>
  <c r="D49" i="18"/>
  <c r="V47" i="18"/>
  <c r="Q47" i="18"/>
  <c r="F47" i="18"/>
  <c r="E47" i="18"/>
  <c r="B47" i="18"/>
  <c r="Y46" i="18"/>
  <c r="X46" i="18"/>
  <c r="W46" i="18"/>
  <c r="S46" i="18"/>
  <c r="R46" i="18"/>
  <c r="Q46" i="18"/>
  <c r="M46" i="18"/>
  <c r="L46" i="18"/>
  <c r="K46" i="18"/>
  <c r="G46" i="18"/>
  <c r="F46" i="18"/>
  <c r="E46" i="18"/>
  <c r="Y44" i="18"/>
  <c r="X44" i="18"/>
  <c r="W44" i="18"/>
  <c r="S44" i="18"/>
  <c r="R44" i="18"/>
  <c r="Q44" i="18"/>
  <c r="M44" i="18"/>
  <c r="L44" i="18"/>
  <c r="K44" i="18"/>
  <c r="G44" i="18"/>
  <c r="F44" i="18"/>
  <c r="E44" i="18"/>
  <c r="Y42" i="18"/>
  <c r="X42" i="18"/>
  <c r="W42" i="18"/>
  <c r="S42" i="18"/>
  <c r="R42" i="18"/>
  <c r="Q42" i="18"/>
  <c r="M42" i="18"/>
  <c r="L42" i="18"/>
  <c r="K42" i="18"/>
  <c r="G42" i="18"/>
  <c r="F42" i="18"/>
  <c r="E42" i="18"/>
  <c r="B42" i="18"/>
  <c r="Z41" i="18"/>
  <c r="Y41" i="18"/>
  <c r="X41" i="18"/>
  <c r="T41" i="18"/>
  <c r="S41" i="18"/>
  <c r="R41" i="18"/>
  <c r="N41" i="18"/>
  <c r="M41" i="18"/>
  <c r="L41" i="18"/>
  <c r="H41" i="18"/>
  <c r="G41" i="18"/>
  <c r="F41" i="18"/>
  <c r="Z39" i="18"/>
  <c r="Y39" i="18"/>
  <c r="X39" i="18"/>
  <c r="T39" i="18"/>
  <c r="S39" i="18"/>
  <c r="R39" i="18"/>
  <c r="N39" i="18"/>
  <c r="M39" i="18"/>
  <c r="L39" i="18"/>
  <c r="H39" i="18"/>
  <c r="G39" i="18"/>
  <c r="F39" i="18"/>
  <c r="Z37" i="18"/>
  <c r="Y37" i="18"/>
  <c r="X37" i="18"/>
  <c r="T37" i="18"/>
  <c r="S37" i="18"/>
  <c r="R37" i="18"/>
  <c r="N37" i="18"/>
  <c r="M37" i="18"/>
  <c r="L37" i="18"/>
  <c r="H37" i="18"/>
  <c r="G37" i="18"/>
  <c r="F37" i="18"/>
  <c r="B37" i="18"/>
  <c r="AA36" i="18"/>
  <c r="Z36" i="18"/>
  <c r="Y36" i="18"/>
  <c r="U36" i="18"/>
  <c r="T36" i="18"/>
  <c r="S36" i="18"/>
  <c r="O36" i="18"/>
  <c r="N36" i="18"/>
  <c r="M36" i="18"/>
  <c r="I36" i="18"/>
  <c r="H36" i="18"/>
  <c r="G36" i="18"/>
  <c r="AA34" i="18"/>
  <c r="Z34" i="18"/>
  <c r="Y34" i="18"/>
  <c r="U34" i="18"/>
  <c r="T34" i="18"/>
  <c r="S34" i="18"/>
  <c r="O34" i="18"/>
  <c r="N34" i="18"/>
  <c r="M34" i="18"/>
  <c r="I34" i="18"/>
  <c r="H34" i="18"/>
  <c r="G34" i="18"/>
  <c r="AA32" i="18"/>
  <c r="Z32" i="18"/>
  <c r="Y32" i="18"/>
  <c r="U32" i="18"/>
  <c r="T32" i="18"/>
  <c r="S32" i="18"/>
  <c r="O32" i="18"/>
  <c r="N32" i="18"/>
  <c r="M32" i="18"/>
  <c r="I32" i="18"/>
  <c r="H32" i="18"/>
  <c r="G32" i="18"/>
  <c r="B32" i="18"/>
  <c r="AA31" i="18"/>
  <c r="Z31" i="18"/>
  <c r="V31" i="18"/>
  <c r="U31" i="18"/>
  <c r="T31" i="18"/>
  <c r="P31" i="18"/>
  <c r="O31" i="18"/>
  <c r="N31" i="18"/>
  <c r="J31" i="18"/>
  <c r="I31" i="18"/>
  <c r="H31" i="18"/>
  <c r="D31" i="18"/>
  <c r="AA29" i="18"/>
  <c r="Z29" i="18"/>
  <c r="V29" i="18"/>
  <c r="U29" i="18"/>
  <c r="T29" i="18"/>
  <c r="P29" i="18"/>
  <c r="O29" i="18"/>
  <c r="N29" i="18"/>
  <c r="J29" i="18"/>
  <c r="I29" i="18"/>
  <c r="H29" i="18"/>
  <c r="D29" i="18"/>
  <c r="AA27" i="18"/>
  <c r="Z27" i="18"/>
  <c r="V27" i="18"/>
  <c r="U27" i="18"/>
  <c r="T27" i="18"/>
  <c r="P27" i="18"/>
  <c r="O27" i="18"/>
  <c r="N27" i="18"/>
  <c r="J27" i="18"/>
  <c r="I27" i="18"/>
  <c r="H27" i="18"/>
  <c r="D27" i="18"/>
  <c r="B27" i="18"/>
  <c r="AA26" i="18"/>
  <c r="W26" i="18"/>
  <c r="V26" i="18"/>
  <c r="U26" i="18"/>
  <c r="Q26" i="18"/>
  <c r="P26" i="18"/>
  <c r="O26" i="18"/>
  <c r="K26" i="18"/>
  <c r="J26" i="18"/>
  <c r="I26" i="18"/>
  <c r="E26" i="18"/>
  <c r="D26" i="18"/>
  <c r="AA24" i="18"/>
  <c r="W24" i="18"/>
  <c r="V24" i="18"/>
  <c r="U24" i="18"/>
  <c r="Q24" i="18"/>
  <c r="P24" i="18"/>
  <c r="O24" i="18"/>
  <c r="K24" i="18"/>
  <c r="J24" i="18"/>
  <c r="I24" i="18"/>
  <c r="E24" i="18"/>
  <c r="D24" i="18"/>
  <c r="D22" i="18" s="1"/>
  <c r="AA22" i="18"/>
  <c r="W22" i="18"/>
  <c r="V22" i="18"/>
  <c r="U22" i="18"/>
  <c r="Q22" i="18"/>
  <c r="P22" i="18"/>
  <c r="O22" i="18"/>
  <c r="K22" i="18"/>
  <c r="J22" i="18"/>
  <c r="I22" i="18"/>
  <c r="E22" i="18"/>
  <c r="B22" i="18"/>
  <c r="X21" i="18"/>
  <c r="W21" i="18"/>
  <c r="V21" i="18"/>
  <c r="R21" i="18"/>
  <c r="Q21" i="18"/>
  <c r="P21" i="18"/>
  <c r="L21" i="18"/>
  <c r="K21" i="18"/>
  <c r="J21" i="18"/>
  <c r="F21" i="18"/>
  <c r="E21" i="18"/>
  <c r="D21" i="18"/>
  <c r="X19" i="18"/>
  <c r="W19" i="18"/>
  <c r="V19" i="18"/>
  <c r="R19" i="18"/>
  <c r="Q19" i="18"/>
  <c r="P19" i="18"/>
  <c r="L19" i="18"/>
  <c r="K19" i="18"/>
  <c r="J19" i="18"/>
  <c r="F19" i="18"/>
  <c r="E19" i="18"/>
  <c r="E17" i="18" s="1"/>
  <c r="D19" i="18"/>
  <c r="X17" i="18"/>
  <c r="W17" i="18"/>
  <c r="V17" i="18"/>
  <c r="R17" i="18"/>
  <c r="Q17" i="18"/>
  <c r="P17" i="18"/>
  <c r="L17" i="18"/>
  <c r="K17" i="18"/>
  <c r="J17" i="18"/>
  <c r="F17" i="18"/>
  <c r="D17" i="18"/>
  <c r="B17" i="18"/>
  <c r="Y16" i="18"/>
  <c r="X16" i="18"/>
  <c r="W16" i="18"/>
  <c r="S16" i="18"/>
  <c r="R16" i="18"/>
  <c r="Q16" i="18"/>
  <c r="M16" i="18"/>
  <c r="L16" i="18"/>
  <c r="K16" i="18"/>
  <c r="G16" i="18"/>
  <c r="F16" i="18"/>
  <c r="E16" i="18"/>
  <c r="Y14" i="18"/>
  <c r="X14" i="18"/>
  <c r="W14" i="18"/>
  <c r="S14" i="18"/>
  <c r="R14" i="18"/>
  <c r="Q14" i="18"/>
  <c r="M14" i="18"/>
  <c r="L14" i="18"/>
  <c r="K14" i="18"/>
  <c r="G14" i="18"/>
  <c r="F14" i="18"/>
  <c r="E14" i="18"/>
  <c r="Y12" i="18"/>
  <c r="X12" i="18"/>
  <c r="W12" i="18"/>
  <c r="S12" i="18"/>
  <c r="R12" i="18"/>
  <c r="Q12" i="18"/>
  <c r="M12" i="18"/>
  <c r="L12" i="18"/>
  <c r="K12" i="18"/>
  <c r="G12" i="18"/>
  <c r="F12" i="18"/>
  <c r="E12" i="18"/>
  <c r="B12" i="18"/>
  <c r="Z11" i="18"/>
  <c r="Y11" i="18"/>
  <c r="X11" i="18"/>
  <c r="T11" i="18"/>
  <c r="S11" i="18"/>
  <c r="R11" i="18"/>
  <c r="N11" i="18"/>
  <c r="M11" i="18"/>
  <c r="L11" i="18"/>
  <c r="H11" i="18"/>
  <c r="G11" i="18"/>
  <c r="F11" i="18"/>
  <c r="Z9" i="18"/>
  <c r="Y9" i="18"/>
  <c r="X9" i="18"/>
  <c r="T9" i="18"/>
  <c r="S9" i="18"/>
  <c r="R9" i="18"/>
  <c r="N9" i="18"/>
  <c r="M9" i="18"/>
  <c r="L9" i="18"/>
  <c r="H9" i="18"/>
  <c r="G9" i="18"/>
  <c r="F9" i="18"/>
  <c r="Z7" i="18"/>
  <c r="Y7" i="18"/>
  <c r="X7" i="18"/>
  <c r="T7" i="18"/>
  <c r="S7" i="18"/>
  <c r="R7" i="18"/>
  <c r="N7" i="18"/>
  <c r="M7" i="18"/>
  <c r="L7" i="18"/>
  <c r="H7" i="18"/>
  <c r="G7" i="18"/>
  <c r="F7" i="18"/>
  <c r="D7" i="18"/>
  <c r="B7" i="18"/>
  <c r="B761" i="17"/>
  <c r="G782" i="17"/>
  <c r="F782" i="17"/>
  <c r="E782" i="17"/>
  <c r="AA769" i="17"/>
  <c r="Z769" i="17"/>
  <c r="Y769" i="17"/>
  <c r="X769" i="17"/>
  <c r="W769" i="17"/>
  <c r="V769" i="17"/>
  <c r="U769" i="17"/>
  <c r="T769" i="17"/>
  <c r="S769" i="17"/>
  <c r="R769" i="17"/>
  <c r="Q769" i="17"/>
  <c r="P769" i="17"/>
  <c r="O769" i="17"/>
  <c r="N769" i="17"/>
  <c r="M769" i="17"/>
  <c r="L769" i="17"/>
  <c r="K769" i="17"/>
  <c r="J769" i="17"/>
  <c r="I769" i="17"/>
  <c r="H769" i="17"/>
  <c r="G769" i="17"/>
  <c r="F769" i="17"/>
  <c r="E769" i="17"/>
  <c r="D769" i="17"/>
  <c r="B769" i="17"/>
  <c r="AA767" i="17"/>
  <c r="Z767" i="17"/>
  <c r="Y767" i="17"/>
  <c r="X767" i="17"/>
  <c r="W767" i="17"/>
  <c r="V767" i="17"/>
  <c r="U767" i="17"/>
  <c r="T767" i="17"/>
  <c r="S767" i="17"/>
  <c r="R767" i="17"/>
  <c r="Q767" i="17"/>
  <c r="P767" i="17"/>
  <c r="O767" i="17"/>
  <c r="N767" i="17"/>
  <c r="M767" i="17"/>
  <c r="L767" i="17"/>
  <c r="K767" i="17"/>
  <c r="J767" i="17"/>
  <c r="I767" i="17"/>
  <c r="H767" i="17"/>
  <c r="G767" i="17"/>
  <c r="F767" i="17"/>
  <c r="E767" i="17"/>
  <c r="D767" i="17"/>
  <c r="AA765" i="17"/>
  <c r="Z765" i="17"/>
  <c r="Y765" i="17"/>
  <c r="X765" i="17"/>
  <c r="W765" i="17"/>
  <c r="V765" i="17"/>
  <c r="U765" i="17"/>
  <c r="T765" i="17"/>
  <c r="S765" i="17"/>
  <c r="R765" i="17"/>
  <c r="Q765" i="17"/>
  <c r="P765" i="17"/>
  <c r="O765" i="17"/>
  <c r="N765" i="17"/>
  <c r="M765" i="17"/>
  <c r="L765" i="17"/>
  <c r="K765" i="17"/>
  <c r="J765" i="17"/>
  <c r="I765" i="17"/>
  <c r="H765" i="17"/>
  <c r="G765" i="17"/>
  <c r="F765" i="17"/>
  <c r="E765" i="17"/>
  <c r="D765" i="17"/>
  <c r="AA763" i="17"/>
  <c r="Z763" i="17"/>
  <c r="Y763" i="17"/>
  <c r="X763" i="17"/>
  <c r="W763" i="17"/>
  <c r="V763" i="17"/>
  <c r="U763" i="17"/>
  <c r="T763" i="17"/>
  <c r="S763" i="17"/>
  <c r="R763" i="17"/>
  <c r="Q763" i="17"/>
  <c r="P763" i="17"/>
  <c r="O763" i="17"/>
  <c r="N763" i="17"/>
  <c r="M763" i="17"/>
  <c r="L763" i="17"/>
  <c r="K763" i="17"/>
  <c r="J763" i="17"/>
  <c r="I763" i="17"/>
  <c r="H763" i="17"/>
  <c r="G763" i="17"/>
  <c r="F763" i="17"/>
  <c r="E763" i="17"/>
  <c r="D763" i="17"/>
  <c r="AA761" i="17"/>
  <c r="Z761" i="17"/>
  <c r="Y761" i="17"/>
  <c r="X761" i="17"/>
  <c r="W761" i="17"/>
  <c r="V761" i="17"/>
  <c r="U761" i="17"/>
  <c r="T761" i="17"/>
  <c r="S761" i="17"/>
  <c r="R761" i="17"/>
  <c r="Q761" i="17"/>
  <c r="P761" i="17"/>
  <c r="O761" i="17"/>
  <c r="N761" i="17"/>
  <c r="M761" i="17"/>
  <c r="L761" i="17"/>
  <c r="K761" i="17"/>
  <c r="J761" i="17"/>
  <c r="I761" i="17"/>
  <c r="H761" i="17"/>
  <c r="G761" i="17"/>
  <c r="F761" i="17"/>
  <c r="E761" i="17"/>
  <c r="D761" i="17"/>
  <c r="AA759" i="17"/>
  <c r="Z759" i="17"/>
  <c r="Y759" i="17"/>
  <c r="X759" i="17"/>
  <c r="W759" i="17"/>
  <c r="V759" i="17"/>
  <c r="U759" i="17"/>
  <c r="T759" i="17"/>
  <c r="S759" i="17"/>
  <c r="R759" i="17"/>
  <c r="Q759" i="17"/>
  <c r="P759" i="17"/>
  <c r="O759" i="17"/>
  <c r="N759" i="17"/>
  <c r="M759" i="17"/>
  <c r="L759" i="17"/>
  <c r="K759" i="17"/>
  <c r="J759" i="17"/>
  <c r="I759" i="17"/>
  <c r="H759" i="17"/>
  <c r="G759" i="17"/>
  <c r="F759" i="17"/>
  <c r="E759" i="17"/>
  <c r="D759" i="17"/>
  <c r="AA757" i="17"/>
  <c r="Z757" i="17"/>
  <c r="Y757" i="17"/>
  <c r="X757" i="17"/>
  <c r="W757" i="17"/>
  <c r="V757" i="17"/>
  <c r="U757" i="17"/>
  <c r="T757" i="17"/>
  <c r="S757" i="17"/>
  <c r="R757" i="17"/>
  <c r="Q757" i="17"/>
  <c r="P757" i="17"/>
  <c r="O757" i="17"/>
  <c r="N757" i="17"/>
  <c r="M757" i="17"/>
  <c r="L757" i="17"/>
  <c r="K757" i="17"/>
  <c r="J757" i="17"/>
  <c r="I757" i="17"/>
  <c r="H757" i="17"/>
  <c r="G757" i="17"/>
  <c r="F757" i="17"/>
  <c r="E757" i="17"/>
  <c r="D757" i="17"/>
  <c r="B757" i="17"/>
  <c r="AA755" i="17"/>
  <c r="Z755" i="17"/>
  <c r="Y755" i="17"/>
  <c r="X755" i="17"/>
  <c r="W755" i="17"/>
  <c r="V755" i="17"/>
  <c r="U755" i="17"/>
  <c r="T755" i="17"/>
  <c r="S755" i="17"/>
  <c r="R755" i="17"/>
  <c r="Q755" i="17"/>
  <c r="P755" i="17"/>
  <c r="O755" i="17"/>
  <c r="N755" i="17"/>
  <c r="M755" i="17"/>
  <c r="L755" i="17"/>
  <c r="K755" i="17"/>
  <c r="J755" i="17"/>
  <c r="I755" i="17"/>
  <c r="H755" i="17"/>
  <c r="G755" i="17"/>
  <c r="F755" i="17"/>
  <c r="E755" i="17"/>
  <c r="D755" i="17"/>
  <c r="AA753" i="17"/>
  <c r="Z753" i="17"/>
  <c r="Y753" i="17"/>
  <c r="X753" i="17"/>
  <c r="W753" i="17"/>
  <c r="V753" i="17"/>
  <c r="U753" i="17"/>
  <c r="T753" i="17"/>
  <c r="S753" i="17"/>
  <c r="R753" i="17"/>
  <c r="Q753" i="17"/>
  <c r="P753" i="17"/>
  <c r="O753" i="17"/>
  <c r="N753" i="17"/>
  <c r="M753" i="17"/>
  <c r="L753" i="17"/>
  <c r="K753" i="17"/>
  <c r="J753" i="17"/>
  <c r="I753" i="17"/>
  <c r="H753" i="17"/>
  <c r="G753" i="17"/>
  <c r="F753" i="17"/>
  <c r="E753" i="17"/>
  <c r="D753" i="17"/>
  <c r="AA751" i="17"/>
  <c r="Z751" i="17"/>
  <c r="Y751" i="17"/>
  <c r="X751" i="17"/>
  <c r="W751" i="17"/>
  <c r="V751" i="17"/>
  <c r="U751" i="17"/>
  <c r="T751" i="17"/>
  <c r="S751" i="17"/>
  <c r="R751" i="17"/>
  <c r="Q751" i="17"/>
  <c r="P751" i="17"/>
  <c r="O751" i="17"/>
  <c r="N751" i="17"/>
  <c r="M751" i="17"/>
  <c r="L751" i="17"/>
  <c r="K751" i="17"/>
  <c r="J751" i="17"/>
  <c r="I751" i="17"/>
  <c r="H751" i="17"/>
  <c r="G751" i="17"/>
  <c r="F751" i="17"/>
  <c r="E751" i="17"/>
  <c r="D751" i="17"/>
  <c r="AA749" i="17"/>
  <c r="Z749" i="17"/>
  <c r="Y749" i="17"/>
  <c r="X749" i="17"/>
  <c r="W749" i="17"/>
  <c r="V749" i="17"/>
  <c r="U749" i="17"/>
  <c r="T749" i="17"/>
  <c r="S749" i="17"/>
  <c r="R749" i="17"/>
  <c r="Q749" i="17"/>
  <c r="P749" i="17"/>
  <c r="O749" i="17"/>
  <c r="N749" i="17"/>
  <c r="M749" i="17"/>
  <c r="L749" i="17"/>
  <c r="K749" i="17"/>
  <c r="J749" i="17"/>
  <c r="I749" i="17"/>
  <c r="H749" i="17"/>
  <c r="G749" i="17"/>
  <c r="F749" i="17"/>
  <c r="E749" i="17"/>
  <c r="D749" i="17"/>
  <c r="AA747" i="17"/>
  <c r="Z747" i="17"/>
  <c r="Y747" i="17"/>
  <c r="X747" i="17"/>
  <c r="W747" i="17"/>
  <c r="V747" i="17"/>
  <c r="U747" i="17"/>
  <c r="T747" i="17"/>
  <c r="S747" i="17"/>
  <c r="R747" i="17"/>
  <c r="Q747" i="17"/>
  <c r="P747" i="17"/>
  <c r="O747" i="17"/>
  <c r="N747" i="17"/>
  <c r="M747" i="17"/>
  <c r="L747" i="17"/>
  <c r="K747" i="17"/>
  <c r="J747" i="17"/>
  <c r="I747" i="17"/>
  <c r="H747" i="17"/>
  <c r="G747" i="17"/>
  <c r="F747" i="17"/>
  <c r="E747" i="17"/>
  <c r="D747" i="17"/>
  <c r="AA745" i="17"/>
  <c r="Z745" i="17"/>
  <c r="Y745" i="17"/>
  <c r="X745" i="17"/>
  <c r="W745" i="17"/>
  <c r="V745" i="17"/>
  <c r="U745" i="17"/>
  <c r="T745" i="17"/>
  <c r="S745" i="17"/>
  <c r="R745" i="17"/>
  <c r="Q745" i="17"/>
  <c r="P745" i="17"/>
  <c r="O745" i="17"/>
  <c r="N745" i="17"/>
  <c r="M745" i="17"/>
  <c r="L745" i="17"/>
  <c r="K745" i="17"/>
  <c r="J745" i="17"/>
  <c r="I745" i="17"/>
  <c r="H745" i="17"/>
  <c r="G745" i="17"/>
  <c r="F745" i="17"/>
  <c r="E745" i="17"/>
  <c r="D745" i="17"/>
  <c r="B745" i="17"/>
  <c r="AA743" i="17"/>
  <c r="Z743" i="17"/>
  <c r="Y743" i="17"/>
  <c r="X743" i="17"/>
  <c r="W743" i="17"/>
  <c r="V743" i="17"/>
  <c r="U743" i="17"/>
  <c r="T743" i="17"/>
  <c r="S743" i="17"/>
  <c r="R743" i="17"/>
  <c r="Q743" i="17"/>
  <c r="P743" i="17"/>
  <c r="O743" i="17"/>
  <c r="N743" i="17"/>
  <c r="M743" i="17"/>
  <c r="L743" i="17"/>
  <c r="K743" i="17"/>
  <c r="J743" i="17"/>
  <c r="I743" i="17"/>
  <c r="H743" i="17"/>
  <c r="G743" i="17"/>
  <c r="F743" i="17"/>
  <c r="E743" i="17"/>
  <c r="D743" i="17"/>
  <c r="AA741" i="17"/>
  <c r="Z741" i="17"/>
  <c r="Y741" i="17"/>
  <c r="X741" i="17"/>
  <c r="W741" i="17"/>
  <c r="V741" i="17"/>
  <c r="U741" i="17"/>
  <c r="T741" i="17"/>
  <c r="S741" i="17"/>
  <c r="R741" i="17"/>
  <c r="Q741" i="17"/>
  <c r="P741" i="17"/>
  <c r="O741" i="17"/>
  <c r="N741" i="17"/>
  <c r="M741" i="17"/>
  <c r="L741" i="17"/>
  <c r="K741" i="17"/>
  <c r="J741" i="17"/>
  <c r="I741" i="17"/>
  <c r="H741" i="17"/>
  <c r="G741" i="17"/>
  <c r="F741" i="17"/>
  <c r="E741" i="17"/>
  <c r="D741" i="17"/>
  <c r="AA739" i="17"/>
  <c r="Z739" i="17"/>
  <c r="Y739" i="17"/>
  <c r="X739" i="17"/>
  <c r="W739" i="17"/>
  <c r="V739" i="17"/>
  <c r="U739" i="17"/>
  <c r="T739" i="17"/>
  <c r="S739" i="17"/>
  <c r="R739" i="17"/>
  <c r="Q739" i="17"/>
  <c r="P739" i="17"/>
  <c r="O739" i="17"/>
  <c r="N739" i="17"/>
  <c r="M739" i="17"/>
  <c r="L739" i="17"/>
  <c r="K739" i="17"/>
  <c r="J739" i="17"/>
  <c r="I739" i="17"/>
  <c r="H739" i="17"/>
  <c r="G739" i="17"/>
  <c r="F739" i="17"/>
  <c r="E739" i="17"/>
  <c r="D739" i="17"/>
  <c r="AA737" i="17"/>
  <c r="Z737" i="17"/>
  <c r="Y737" i="17"/>
  <c r="X737" i="17"/>
  <c r="W737" i="17"/>
  <c r="V737" i="17"/>
  <c r="U737" i="17"/>
  <c r="T737" i="17"/>
  <c r="S737" i="17"/>
  <c r="R737" i="17"/>
  <c r="Q737" i="17"/>
  <c r="P737" i="17"/>
  <c r="O737" i="17"/>
  <c r="N737" i="17"/>
  <c r="M737" i="17"/>
  <c r="L737" i="17"/>
  <c r="K737" i="17"/>
  <c r="J737" i="17"/>
  <c r="I737" i="17"/>
  <c r="H737" i="17"/>
  <c r="G737" i="17"/>
  <c r="F737" i="17"/>
  <c r="E737" i="17"/>
  <c r="D737" i="17"/>
  <c r="AA735" i="17"/>
  <c r="Z735" i="17"/>
  <c r="Y735" i="17"/>
  <c r="X735" i="17"/>
  <c r="W735" i="17"/>
  <c r="V735" i="17"/>
  <c r="U735" i="17"/>
  <c r="T735" i="17"/>
  <c r="S735" i="17"/>
  <c r="R735" i="17"/>
  <c r="Q735" i="17"/>
  <c r="P735" i="17"/>
  <c r="O735" i="17"/>
  <c r="N735" i="17"/>
  <c r="M735" i="17"/>
  <c r="L735" i="17"/>
  <c r="K735" i="17"/>
  <c r="J735" i="17"/>
  <c r="I735" i="17"/>
  <c r="H735" i="17"/>
  <c r="G735" i="17"/>
  <c r="F735" i="17"/>
  <c r="E735" i="17"/>
  <c r="D735" i="17"/>
  <c r="AA733" i="17"/>
  <c r="Z733" i="17"/>
  <c r="Y733" i="17"/>
  <c r="X733" i="17"/>
  <c r="W733" i="17"/>
  <c r="V733" i="17"/>
  <c r="U733" i="17"/>
  <c r="T733" i="17"/>
  <c r="S733" i="17"/>
  <c r="R733" i="17"/>
  <c r="Q733" i="17"/>
  <c r="P733" i="17"/>
  <c r="O733" i="17"/>
  <c r="N733" i="17"/>
  <c r="M733" i="17"/>
  <c r="L733" i="17"/>
  <c r="K733" i="17"/>
  <c r="J733" i="17"/>
  <c r="I733" i="17"/>
  <c r="H733" i="17"/>
  <c r="G733" i="17"/>
  <c r="F733" i="17"/>
  <c r="E733" i="17"/>
  <c r="D733" i="17"/>
  <c r="B733" i="17"/>
  <c r="AA731" i="17"/>
  <c r="Z731" i="17"/>
  <c r="Y731" i="17"/>
  <c r="X731" i="17"/>
  <c r="W731" i="17"/>
  <c r="V731" i="17"/>
  <c r="U731" i="17"/>
  <c r="T731" i="17"/>
  <c r="S731" i="17"/>
  <c r="R731" i="17"/>
  <c r="Q731" i="17"/>
  <c r="P731" i="17"/>
  <c r="O731" i="17"/>
  <c r="N731" i="17"/>
  <c r="M731" i="17"/>
  <c r="L731" i="17"/>
  <c r="K731" i="17"/>
  <c r="J731" i="17"/>
  <c r="I731" i="17"/>
  <c r="H731" i="17"/>
  <c r="G731" i="17"/>
  <c r="F731" i="17"/>
  <c r="E731" i="17"/>
  <c r="D731" i="17"/>
  <c r="B731" i="17"/>
  <c r="AA729" i="17"/>
  <c r="Z729" i="17"/>
  <c r="Y729" i="17"/>
  <c r="X729" i="17"/>
  <c r="W729" i="17"/>
  <c r="V729" i="17"/>
  <c r="U729" i="17"/>
  <c r="T729" i="17"/>
  <c r="S729" i="17"/>
  <c r="R729" i="17"/>
  <c r="Q729" i="17"/>
  <c r="P729" i="17"/>
  <c r="O729" i="17"/>
  <c r="N729" i="17"/>
  <c r="M729" i="17"/>
  <c r="L729" i="17"/>
  <c r="K729" i="17"/>
  <c r="J729" i="17"/>
  <c r="I729" i="17"/>
  <c r="H729" i="17"/>
  <c r="G729" i="17"/>
  <c r="F729" i="17"/>
  <c r="E729" i="17"/>
  <c r="D729" i="17"/>
  <c r="AA727" i="17"/>
  <c r="Z727" i="17"/>
  <c r="Y727" i="17"/>
  <c r="X727" i="17"/>
  <c r="W727" i="17"/>
  <c r="V727" i="17"/>
  <c r="U727" i="17"/>
  <c r="T727" i="17"/>
  <c r="S727" i="17"/>
  <c r="R727" i="17"/>
  <c r="Q727" i="17"/>
  <c r="P727" i="17"/>
  <c r="O727" i="17"/>
  <c r="N727" i="17"/>
  <c r="M727" i="17"/>
  <c r="L727" i="17"/>
  <c r="K727" i="17"/>
  <c r="J727" i="17"/>
  <c r="I727" i="17"/>
  <c r="H727" i="17"/>
  <c r="G727" i="17"/>
  <c r="F727" i="17"/>
  <c r="E727" i="17"/>
  <c r="D727" i="17"/>
  <c r="AA725" i="17"/>
  <c r="Z725" i="17"/>
  <c r="Y725" i="17"/>
  <c r="X725" i="17"/>
  <c r="W725" i="17"/>
  <c r="V725" i="17"/>
  <c r="U725" i="17"/>
  <c r="T725" i="17"/>
  <c r="S725" i="17"/>
  <c r="R725" i="17"/>
  <c r="Q725" i="17"/>
  <c r="P725" i="17"/>
  <c r="O725" i="17"/>
  <c r="N725" i="17"/>
  <c r="M725" i="17"/>
  <c r="L725" i="17"/>
  <c r="K725" i="17"/>
  <c r="J725" i="17"/>
  <c r="I725" i="17"/>
  <c r="H725" i="17"/>
  <c r="G725" i="17"/>
  <c r="F725" i="17"/>
  <c r="E725" i="17"/>
  <c r="D725" i="17"/>
  <c r="AA723" i="17"/>
  <c r="Z723" i="17"/>
  <c r="Y723" i="17"/>
  <c r="X723" i="17"/>
  <c r="W723" i="17"/>
  <c r="V723" i="17"/>
  <c r="U723" i="17"/>
  <c r="T723" i="17"/>
  <c r="S723" i="17"/>
  <c r="R723" i="17"/>
  <c r="Q723" i="17"/>
  <c r="P723" i="17"/>
  <c r="O723" i="17"/>
  <c r="N723" i="17"/>
  <c r="M723" i="17"/>
  <c r="L723" i="17"/>
  <c r="K723" i="17"/>
  <c r="J723" i="17"/>
  <c r="I723" i="17"/>
  <c r="H723" i="17"/>
  <c r="G723" i="17"/>
  <c r="F723" i="17"/>
  <c r="E723" i="17"/>
  <c r="D723" i="17"/>
  <c r="B723" i="17"/>
  <c r="AA721" i="17"/>
  <c r="Z721" i="17"/>
  <c r="Y721" i="17"/>
  <c r="X721" i="17"/>
  <c r="W721" i="17"/>
  <c r="V721" i="17"/>
  <c r="U721" i="17"/>
  <c r="T721" i="17"/>
  <c r="S721" i="17"/>
  <c r="R721" i="17"/>
  <c r="Q721" i="17"/>
  <c r="P721" i="17"/>
  <c r="O721" i="17"/>
  <c r="N721" i="17"/>
  <c r="M721" i="17"/>
  <c r="L721" i="17"/>
  <c r="K721" i="17"/>
  <c r="J721" i="17"/>
  <c r="I721" i="17"/>
  <c r="H721" i="17"/>
  <c r="G721" i="17"/>
  <c r="F721" i="17"/>
  <c r="E721" i="17"/>
  <c r="D721" i="17"/>
  <c r="B721" i="17"/>
  <c r="AA719" i="17"/>
  <c r="Z719" i="17"/>
  <c r="Y719" i="17"/>
  <c r="X719" i="17"/>
  <c r="W719" i="17"/>
  <c r="V719" i="17"/>
  <c r="U719" i="17"/>
  <c r="T719" i="17"/>
  <c r="S719" i="17"/>
  <c r="R719" i="17"/>
  <c r="Q719" i="17"/>
  <c r="P719" i="17"/>
  <c r="O719" i="17"/>
  <c r="N719" i="17"/>
  <c r="M719" i="17"/>
  <c r="L719" i="17"/>
  <c r="K719" i="17"/>
  <c r="J719" i="17"/>
  <c r="I719" i="17"/>
  <c r="H719" i="17"/>
  <c r="G719" i="17"/>
  <c r="F719" i="17"/>
  <c r="E719" i="17"/>
  <c r="D719" i="17"/>
  <c r="B719" i="17"/>
  <c r="AA717" i="17"/>
  <c r="Z717" i="17"/>
  <c r="Y717" i="17"/>
  <c r="X717" i="17"/>
  <c r="W717" i="17"/>
  <c r="V717" i="17"/>
  <c r="U717" i="17"/>
  <c r="T717" i="17"/>
  <c r="S717" i="17"/>
  <c r="R717" i="17"/>
  <c r="Q717" i="17"/>
  <c r="P717" i="17"/>
  <c r="O717" i="17"/>
  <c r="N717" i="17"/>
  <c r="M717" i="17"/>
  <c r="L717" i="17"/>
  <c r="K717" i="17"/>
  <c r="J717" i="17"/>
  <c r="I717" i="17"/>
  <c r="H717" i="17"/>
  <c r="G717" i="17"/>
  <c r="F717" i="17"/>
  <c r="E717" i="17"/>
  <c r="D717" i="17"/>
  <c r="AA715" i="17"/>
  <c r="Z715" i="17"/>
  <c r="Y715" i="17"/>
  <c r="X715" i="17"/>
  <c r="W715" i="17"/>
  <c r="V715" i="17"/>
  <c r="U715" i="17"/>
  <c r="T715" i="17"/>
  <c r="S715" i="17"/>
  <c r="R715" i="17"/>
  <c r="Q715" i="17"/>
  <c r="P715" i="17"/>
  <c r="O715" i="17"/>
  <c r="N715" i="17"/>
  <c r="M715" i="17"/>
  <c r="L715" i="17"/>
  <c r="K715" i="17"/>
  <c r="J715" i="17"/>
  <c r="I715" i="17"/>
  <c r="H715" i="17"/>
  <c r="G715" i="17"/>
  <c r="F715" i="17"/>
  <c r="E715" i="17"/>
  <c r="D715" i="17"/>
  <c r="AA713" i="17"/>
  <c r="Z713" i="17"/>
  <c r="Y713" i="17"/>
  <c r="X713" i="17"/>
  <c r="W713" i="17"/>
  <c r="V713" i="17"/>
  <c r="U713" i="17"/>
  <c r="T713" i="17"/>
  <c r="S713" i="17"/>
  <c r="R713" i="17"/>
  <c r="Q713" i="17"/>
  <c r="P713" i="17"/>
  <c r="O713" i="17"/>
  <c r="N713" i="17"/>
  <c r="M713" i="17"/>
  <c r="L713" i="17"/>
  <c r="K713" i="17"/>
  <c r="J713" i="17"/>
  <c r="I713" i="17"/>
  <c r="H713" i="17"/>
  <c r="G713" i="17"/>
  <c r="F713" i="17"/>
  <c r="E713" i="17"/>
  <c r="D713" i="17"/>
  <c r="AA711" i="17"/>
  <c r="Z711" i="17"/>
  <c r="Y711" i="17"/>
  <c r="X711" i="17"/>
  <c r="W711" i="17"/>
  <c r="V711" i="17"/>
  <c r="U711" i="17"/>
  <c r="T711" i="17"/>
  <c r="S711" i="17"/>
  <c r="R711" i="17"/>
  <c r="Q711" i="17"/>
  <c r="P711" i="17"/>
  <c r="O711" i="17"/>
  <c r="N711" i="17"/>
  <c r="M711" i="17"/>
  <c r="L711" i="17"/>
  <c r="K711" i="17"/>
  <c r="J711" i="17"/>
  <c r="I711" i="17"/>
  <c r="H711" i="17"/>
  <c r="G711" i="17"/>
  <c r="F711" i="17"/>
  <c r="E711" i="17"/>
  <c r="D711" i="17"/>
  <c r="B711" i="17"/>
  <c r="AA709" i="17"/>
  <c r="Z709" i="17"/>
  <c r="Y709" i="17"/>
  <c r="X709" i="17"/>
  <c r="W709" i="17"/>
  <c r="V709" i="17"/>
  <c r="U709" i="17"/>
  <c r="T709" i="17"/>
  <c r="S709" i="17"/>
  <c r="R709" i="17"/>
  <c r="Q709" i="17"/>
  <c r="P709" i="17"/>
  <c r="O709" i="17"/>
  <c r="N709" i="17"/>
  <c r="M709" i="17"/>
  <c r="L709" i="17"/>
  <c r="K709" i="17"/>
  <c r="J709" i="17"/>
  <c r="I709" i="17"/>
  <c r="H709" i="17"/>
  <c r="G709" i="17"/>
  <c r="F709" i="17"/>
  <c r="E709" i="17"/>
  <c r="D709" i="17"/>
  <c r="B709" i="17"/>
  <c r="AA703" i="17"/>
  <c r="Z703" i="17"/>
  <c r="Y703" i="17"/>
  <c r="X703" i="17"/>
  <c r="W703" i="17"/>
  <c r="V703" i="17"/>
  <c r="U703" i="17"/>
  <c r="T703" i="17"/>
  <c r="S703" i="17"/>
  <c r="R703" i="17"/>
  <c r="Q703" i="17"/>
  <c r="P703" i="17"/>
  <c r="O703" i="17"/>
  <c r="N703" i="17"/>
  <c r="M703" i="17"/>
  <c r="L703" i="17"/>
  <c r="K703" i="17"/>
  <c r="J703" i="17"/>
  <c r="I703" i="17"/>
  <c r="H703" i="17"/>
  <c r="G703" i="17"/>
  <c r="F703" i="17"/>
  <c r="E703" i="17"/>
  <c r="D703" i="17"/>
  <c r="B703" i="17"/>
  <c r="AA701" i="17"/>
  <c r="Z701" i="17"/>
  <c r="Y701" i="17"/>
  <c r="X701" i="17"/>
  <c r="W701" i="17"/>
  <c r="V701" i="17"/>
  <c r="U701" i="17"/>
  <c r="T701" i="17"/>
  <c r="S701" i="17"/>
  <c r="R701" i="17"/>
  <c r="Q701" i="17"/>
  <c r="P701" i="17"/>
  <c r="O701" i="17"/>
  <c r="N701" i="17"/>
  <c r="M701" i="17"/>
  <c r="L701" i="17"/>
  <c r="K701" i="17"/>
  <c r="J701" i="17"/>
  <c r="I701" i="17"/>
  <c r="H701" i="17"/>
  <c r="G701" i="17"/>
  <c r="F701" i="17"/>
  <c r="E701" i="17"/>
  <c r="D701" i="17"/>
  <c r="AA699" i="17"/>
  <c r="Z699" i="17"/>
  <c r="Y699" i="17"/>
  <c r="X699" i="17"/>
  <c r="W699" i="17"/>
  <c r="V699" i="17"/>
  <c r="U699" i="17"/>
  <c r="T699" i="17"/>
  <c r="S699" i="17"/>
  <c r="R699" i="17"/>
  <c r="Q699" i="17"/>
  <c r="P699" i="17"/>
  <c r="O699" i="17"/>
  <c r="N699" i="17"/>
  <c r="M699" i="17"/>
  <c r="L699" i="17"/>
  <c r="K699" i="17"/>
  <c r="J699" i="17"/>
  <c r="I699" i="17"/>
  <c r="H699" i="17"/>
  <c r="G699" i="17"/>
  <c r="F699" i="17"/>
  <c r="E699" i="17"/>
  <c r="D699" i="17"/>
  <c r="AA697" i="17"/>
  <c r="Z697" i="17"/>
  <c r="Y697" i="17"/>
  <c r="X697" i="17"/>
  <c r="W697" i="17"/>
  <c r="V697" i="17"/>
  <c r="U697" i="17"/>
  <c r="T697" i="17"/>
  <c r="S697" i="17"/>
  <c r="R697" i="17"/>
  <c r="Q697" i="17"/>
  <c r="P697" i="17"/>
  <c r="O697" i="17"/>
  <c r="N697" i="17"/>
  <c r="M697" i="17"/>
  <c r="L697" i="17"/>
  <c r="K697" i="17"/>
  <c r="J697" i="17"/>
  <c r="I697" i="17"/>
  <c r="H697" i="17"/>
  <c r="G697" i="17"/>
  <c r="F697" i="17"/>
  <c r="E697" i="17"/>
  <c r="D697" i="17"/>
  <c r="AA695" i="17"/>
  <c r="Z695" i="17"/>
  <c r="Y695" i="17"/>
  <c r="X695" i="17"/>
  <c r="W695" i="17"/>
  <c r="V695" i="17"/>
  <c r="U695" i="17"/>
  <c r="T695" i="17"/>
  <c r="S695" i="17"/>
  <c r="R695" i="17"/>
  <c r="Q695" i="17"/>
  <c r="P695" i="17"/>
  <c r="O695" i="17"/>
  <c r="N695" i="17"/>
  <c r="M695" i="17"/>
  <c r="L695" i="17"/>
  <c r="K695" i="17"/>
  <c r="J695" i="17"/>
  <c r="I695" i="17"/>
  <c r="H695" i="17"/>
  <c r="G695" i="17"/>
  <c r="F695" i="17"/>
  <c r="E695" i="17"/>
  <c r="D695" i="17"/>
  <c r="B695" i="17"/>
  <c r="AA693" i="17"/>
  <c r="Z693" i="17"/>
  <c r="Y693" i="17"/>
  <c r="X693" i="17"/>
  <c r="W693" i="17"/>
  <c r="V693" i="17"/>
  <c r="U693" i="17"/>
  <c r="T693" i="17"/>
  <c r="S693" i="17"/>
  <c r="R693" i="17"/>
  <c r="Q693" i="17"/>
  <c r="P693" i="17"/>
  <c r="O693" i="17"/>
  <c r="N693" i="17"/>
  <c r="M693" i="17"/>
  <c r="L693" i="17"/>
  <c r="K693" i="17"/>
  <c r="J693" i="17"/>
  <c r="I693" i="17"/>
  <c r="H693" i="17"/>
  <c r="G693" i="17"/>
  <c r="F693" i="17"/>
  <c r="E693" i="17"/>
  <c r="D693" i="17"/>
  <c r="B693" i="17"/>
  <c r="AA691" i="17"/>
  <c r="Z691" i="17"/>
  <c r="Y691" i="17"/>
  <c r="X691" i="17"/>
  <c r="W691" i="17"/>
  <c r="V691" i="17"/>
  <c r="U691" i="17"/>
  <c r="T691" i="17"/>
  <c r="S691" i="17"/>
  <c r="R691" i="17"/>
  <c r="Q691" i="17"/>
  <c r="P691" i="17"/>
  <c r="O691" i="17"/>
  <c r="N691" i="17"/>
  <c r="M691" i="17"/>
  <c r="L691" i="17"/>
  <c r="K691" i="17"/>
  <c r="J691" i="17"/>
  <c r="I691" i="17"/>
  <c r="H691" i="17"/>
  <c r="G691" i="17"/>
  <c r="F691" i="17"/>
  <c r="E691" i="17"/>
  <c r="D691" i="17"/>
  <c r="B691" i="17"/>
  <c r="AA689" i="17"/>
  <c r="Z689" i="17"/>
  <c r="Y689" i="17"/>
  <c r="X689" i="17"/>
  <c r="W689" i="17"/>
  <c r="V689" i="17"/>
  <c r="U689" i="17"/>
  <c r="T689" i="17"/>
  <c r="S689" i="17"/>
  <c r="R689" i="17"/>
  <c r="Q689" i="17"/>
  <c r="P689" i="17"/>
  <c r="O689" i="17"/>
  <c r="N689" i="17"/>
  <c r="M689" i="17"/>
  <c r="L689" i="17"/>
  <c r="K689" i="17"/>
  <c r="J689" i="17"/>
  <c r="I689" i="17"/>
  <c r="H689" i="17"/>
  <c r="G689" i="17"/>
  <c r="F689" i="17"/>
  <c r="E689" i="17"/>
  <c r="D689" i="17"/>
  <c r="B689" i="17"/>
  <c r="AA687" i="17"/>
  <c r="Z687" i="17"/>
  <c r="Y687" i="17"/>
  <c r="X687" i="17"/>
  <c r="W687" i="17"/>
  <c r="V687" i="17"/>
  <c r="U687" i="17"/>
  <c r="T687" i="17"/>
  <c r="S687" i="17"/>
  <c r="R687" i="17"/>
  <c r="Q687" i="17"/>
  <c r="P687" i="17"/>
  <c r="O687" i="17"/>
  <c r="N687" i="17"/>
  <c r="M687" i="17"/>
  <c r="L687" i="17"/>
  <c r="K687" i="17"/>
  <c r="J687" i="17"/>
  <c r="I687" i="17"/>
  <c r="H687" i="17"/>
  <c r="G687" i="17"/>
  <c r="F687" i="17"/>
  <c r="E687" i="17"/>
  <c r="D687" i="17"/>
  <c r="B687" i="17"/>
  <c r="AA685" i="17"/>
  <c r="Z685" i="17"/>
  <c r="Y685" i="17"/>
  <c r="X685" i="17"/>
  <c r="W685" i="17"/>
  <c r="V685" i="17"/>
  <c r="U685" i="17"/>
  <c r="T685" i="17"/>
  <c r="S685" i="17"/>
  <c r="R685" i="17"/>
  <c r="Q685" i="17"/>
  <c r="P685" i="17"/>
  <c r="O685" i="17"/>
  <c r="N685" i="17"/>
  <c r="M685" i="17"/>
  <c r="L685" i="17"/>
  <c r="K685" i="17"/>
  <c r="J685" i="17"/>
  <c r="I685" i="17"/>
  <c r="H685" i="17"/>
  <c r="G685" i="17"/>
  <c r="F685" i="17"/>
  <c r="E685" i="17"/>
  <c r="D685" i="17"/>
  <c r="B685" i="17"/>
  <c r="AA683" i="17"/>
  <c r="Z683" i="17"/>
  <c r="Y683" i="17"/>
  <c r="X683" i="17"/>
  <c r="W683" i="17"/>
  <c r="V683" i="17"/>
  <c r="U683" i="17"/>
  <c r="T683" i="17"/>
  <c r="S683" i="17"/>
  <c r="R683" i="17"/>
  <c r="Q683" i="17"/>
  <c r="P683" i="17"/>
  <c r="O683" i="17"/>
  <c r="N683" i="17"/>
  <c r="M683" i="17"/>
  <c r="L683" i="17"/>
  <c r="K683" i="17"/>
  <c r="J683" i="17"/>
  <c r="I683" i="17"/>
  <c r="H683" i="17"/>
  <c r="G683" i="17"/>
  <c r="F683" i="17"/>
  <c r="E683" i="17"/>
  <c r="D683" i="17"/>
  <c r="B683" i="17"/>
  <c r="AA681" i="17"/>
  <c r="Z681" i="17"/>
  <c r="Y681" i="17"/>
  <c r="X681" i="17"/>
  <c r="W681" i="17"/>
  <c r="V681" i="17"/>
  <c r="U681" i="17"/>
  <c r="T681" i="17"/>
  <c r="S681" i="17"/>
  <c r="R681" i="17"/>
  <c r="Q681" i="17"/>
  <c r="P681" i="17"/>
  <c r="O681" i="17"/>
  <c r="N681" i="17"/>
  <c r="M681" i="17"/>
  <c r="L681" i="17"/>
  <c r="K681" i="17"/>
  <c r="J681" i="17"/>
  <c r="I681" i="17"/>
  <c r="H681" i="17"/>
  <c r="G681" i="17"/>
  <c r="F681" i="17"/>
  <c r="E681" i="17"/>
  <c r="D681" i="17"/>
  <c r="B681" i="17"/>
  <c r="AA679" i="17"/>
  <c r="Z679" i="17"/>
  <c r="Y679" i="17"/>
  <c r="X679" i="17"/>
  <c r="W679" i="17"/>
  <c r="V679" i="17"/>
  <c r="U679" i="17"/>
  <c r="T679" i="17"/>
  <c r="S679" i="17"/>
  <c r="R679" i="17"/>
  <c r="Q679" i="17"/>
  <c r="P679" i="17"/>
  <c r="O679" i="17"/>
  <c r="N679" i="17"/>
  <c r="M679" i="17"/>
  <c r="L679" i="17"/>
  <c r="K679" i="17"/>
  <c r="J679" i="17"/>
  <c r="I679" i="17"/>
  <c r="H679" i="17"/>
  <c r="G679" i="17"/>
  <c r="F679" i="17"/>
  <c r="E679" i="17"/>
  <c r="D679" i="17"/>
  <c r="B679" i="17"/>
  <c r="AA677" i="17"/>
  <c r="Z677" i="17"/>
  <c r="Y677" i="17"/>
  <c r="X677" i="17"/>
  <c r="W677" i="17"/>
  <c r="V677" i="17"/>
  <c r="U677" i="17"/>
  <c r="T677" i="17"/>
  <c r="S677" i="17"/>
  <c r="R677" i="17"/>
  <c r="Q677" i="17"/>
  <c r="P677" i="17"/>
  <c r="O677" i="17"/>
  <c r="N677" i="17"/>
  <c r="M677" i="17"/>
  <c r="L677" i="17"/>
  <c r="K677" i="17"/>
  <c r="J677" i="17"/>
  <c r="I677" i="17"/>
  <c r="H677" i="17"/>
  <c r="G677" i="17"/>
  <c r="F677" i="17"/>
  <c r="E677" i="17"/>
  <c r="D677" i="17"/>
  <c r="B677" i="17"/>
  <c r="AA675" i="17"/>
  <c r="Z675" i="17"/>
  <c r="Y675" i="17"/>
  <c r="X675" i="17"/>
  <c r="W675" i="17"/>
  <c r="V675" i="17"/>
  <c r="U675" i="17"/>
  <c r="T675" i="17"/>
  <c r="S675" i="17"/>
  <c r="R675" i="17"/>
  <c r="Q675" i="17"/>
  <c r="P675" i="17"/>
  <c r="O675" i="17"/>
  <c r="N675" i="17"/>
  <c r="M675" i="17"/>
  <c r="L675" i="17"/>
  <c r="K675" i="17"/>
  <c r="J675" i="17"/>
  <c r="I675" i="17"/>
  <c r="H675" i="17"/>
  <c r="G675" i="17"/>
  <c r="F675" i="17"/>
  <c r="E675" i="17"/>
  <c r="D675" i="17"/>
  <c r="B675" i="17"/>
  <c r="AA673" i="17"/>
  <c r="Z673" i="17"/>
  <c r="Y673" i="17"/>
  <c r="X673" i="17"/>
  <c r="W673" i="17"/>
  <c r="V673" i="17"/>
  <c r="U673" i="17"/>
  <c r="T673" i="17"/>
  <c r="S673" i="17"/>
  <c r="R673" i="17"/>
  <c r="Q673" i="17"/>
  <c r="P673" i="17"/>
  <c r="O673" i="17"/>
  <c r="N673" i="17"/>
  <c r="M673" i="17"/>
  <c r="L673" i="17"/>
  <c r="K673" i="17"/>
  <c r="J673" i="17"/>
  <c r="I673" i="17"/>
  <c r="H673" i="17"/>
  <c r="G673" i="17"/>
  <c r="F673" i="17"/>
  <c r="E673" i="17"/>
  <c r="D673" i="17"/>
  <c r="B673" i="17"/>
  <c r="AA671" i="17"/>
  <c r="Z671" i="17"/>
  <c r="Y671" i="17"/>
  <c r="X671" i="17"/>
  <c r="W671" i="17"/>
  <c r="V671" i="17"/>
  <c r="U671" i="17"/>
  <c r="T671" i="17"/>
  <c r="S671" i="17"/>
  <c r="R671" i="17"/>
  <c r="Q671" i="17"/>
  <c r="P671" i="17"/>
  <c r="O671" i="17"/>
  <c r="N671" i="17"/>
  <c r="M671" i="17"/>
  <c r="L671" i="17"/>
  <c r="K671" i="17"/>
  <c r="J671" i="17"/>
  <c r="I671" i="17"/>
  <c r="H671" i="17"/>
  <c r="G671" i="17"/>
  <c r="F671" i="17"/>
  <c r="E671" i="17"/>
  <c r="D671" i="17"/>
  <c r="B671" i="17"/>
  <c r="AA669" i="17"/>
  <c r="Z669" i="17"/>
  <c r="Y669" i="17"/>
  <c r="X669" i="17"/>
  <c r="W669" i="17"/>
  <c r="V669" i="17"/>
  <c r="U669" i="17"/>
  <c r="T669" i="17"/>
  <c r="S669" i="17"/>
  <c r="R669" i="17"/>
  <c r="Q669" i="17"/>
  <c r="P669" i="17"/>
  <c r="O669" i="17"/>
  <c r="N669" i="17"/>
  <c r="M669" i="17"/>
  <c r="L669" i="17"/>
  <c r="K669" i="17"/>
  <c r="J669" i="17"/>
  <c r="I669" i="17"/>
  <c r="H669" i="17"/>
  <c r="G669" i="17"/>
  <c r="F669" i="17"/>
  <c r="E669" i="17"/>
  <c r="D669" i="17"/>
  <c r="B669" i="17"/>
  <c r="AA667" i="17"/>
  <c r="Z667" i="17"/>
  <c r="Y667" i="17"/>
  <c r="X667" i="17"/>
  <c r="W667" i="17"/>
  <c r="V667" i="17"/>
  <c r="U667" i="17"/>
  <c r="T667" i="17"/>
  <c r="S667" i="17"/>
  <c r="R667" i="17"/>
  <c r="Q667" i="17"/>
  <c r="P667" i="17"/>
  <c r="O667" i="17"/>
  <c r="N667" i="17"/>
  <c r="M667" i="17"/>
  <c r="L667" i="17"/>
  <c r="K667" i="17"/>
  <c r="J667" i="17"/>
  <c r="I667" i="17"/>
  <c r="H667" i="17"/>
  <c r="G667" i="17"/>
  <c r="F667" i="17"/>
  <c r="E667" i="17"/>
  <c r="D667" i="17"/>
  <c r="B667" i="17"/>
  <c r="AA665" i="17"/>
  <c r="Z665" i="17"/>
  <c r="Y665" i="17"/>
  <c r="X665" i="17"/>
  <c r="W665" i="17"/>
  <c r="V665" i="17"/>
  <c r="U665" i="17"/>
  <c r="T665" i="17"/>
  <c r="S665" i="17"/>
  <c r="R665" i="17"/>
  <c r="Q665" i="17"/>
  <c r="P665" i="17"/>
  <c r="O665" i="17"/>
  <c r="N665" i="17"/>
  <c r="M665" i="17"/>
  <c r="L665" i="17"/>
  <c r="K665" i="17"/>
  <c r="J665" i="17"/>
  <c r="I665" i="17"/>
  <c r="H665" i="17"/>
  <c r="G665" i="17"/>
  <c r="F665" i="17"/>
  <c r="E665" i="17"/>
  <c r="D665" i="17"/>
  <c r="B665" i="17"/>
  <c r="AA663" i="17"/>
  <c r="Z663" i="17"/>
  <c r="Y663" i="17"/>
  <c r="X663" i="17"/>
  <c r="W663" i="17"/>
  <c r="V663" i="17"/>
  <c r="U663" i="17"/>
  <c r="T663" i="17"/>
  <c r="S663" i="17"/>
  <c r="R663" i="17"/>
  <c r="Q663" i="17"/>
  <c r="P663" i="17"/>
  <c r="O663" i="17"/>
  <c r="N663" i="17"/>
  <c r="M663" i="17"/>
  <c r="L663" i="17"/>
  <c r="K663" i="17"/>
  <c r="J663" i="17"/>
  <c r="I663" i="17"/>
  <c r="H663" i="17"/>
  <c r="G663" i="17"/>
  <c r="F663" i="17"/>
  <c r="E663" i="17"/>
  <c r="D663" i="17"/>
  <c r="B663" i="17"/>
  <c r="AA661" i="17"/>
  <c r="Z661" i="17"/>
  <c r="Y661" i="17"/>
  <c r="X661" i="17"/>
  <c r="W661" i="17"/>
  <c r="V661" i="17"/>
  <c r="U661" i="17"/>
  <c r="T661" i="17"/>
  <c r="S661" i="17"/>
  <c r="R661" i="17"/>
  <c r="Q661" i="17"/>
  <c r="P661" i="17"/>
  <c r="O661" i="17"/>
  <c r="N661" i="17"/>
  <c r="M661" i="17"/>
  <c r="L661" i="17"/>
  <c r="K661" i="17"/>
  <c r="J661" i="17"/>
  <c r="I661" i="17"/>
  <c r="H661" i="17"/>
  <c r="G661" i="17"/>
  <c r="F661" i="17"/>
  <c r="E661" i="17"/>
  <c r="D661" i="17"/>
  <c r="B661" i="17"/>
  <c r="AA659" i="17"/>
  <c r="Z659" i="17"/>
  <c r="Y659" i="17"/>
  <c r="X659" i="17"/>
  <c r="W659" i="17"/>
  <c r="V659" i="17"/>
  <c r="U659" i="17"/>
  <c r="T659" i="17"/>
  <c r="S659" i="17"/>
  <c r="R659" i="17"/>
  <c r="Q659" i="17"/>
  <c r="P659" i="17"/>
  <c r="O659" i="17"/>
  <c r="N659" i="17"/>
  <c r="M659" i="17"/>
  <c r="L659" i="17"/>
  <c r="K659" i="17"/>
  <c r="J659" i="17"/>
  <c r="I659" i="17"/>
  <c r="H659" i="17"/>
  <c r="G659" i="17"/>
  <c r="F659" i="17"/>
  <c r="E659" i="17"/>
  <c r="D659" i="17"/>
  <c r="B659" i="17"/>
  <c r="AA657" i="17"/>
  <c r="Z657" i="17"/>
  <c r="Y657" i="17"/>
  <c r="X657" i="17"/>
  <c r="W657" i="17"/>
  <c r="V657" i="17"/>
  <c r="U657" i="17"/>
  <c r="T657" i="17"/>
  <c r="S657" i="17"/>
  <c r="R657" i="17"/>
  <c r="Q657" i="17"/>
  <c r="P657" i="17"/>
  <c r="O657" i="17"/>
  <c r="N657" i="17"/>
  <c r="M657" i="17"/>
  <c r="L657" i="17"/>
  <c r="K657" i="17"/>
  <c r="J657" i="17"/>
  <c r="I657" i="17"/>
  <c r="H657" i="17"/>
  <c r="G657" i="17"/>
  <c r="F657" i="17"/>
  <c r="E657" i="17"/>
  <c r="D657" i="17"/>
  <c r="B657" i="17"/>
  <c r="AA655" i="17"/>
  <c r="Z655" i="17"/>
  <c r="Y655" i="17"/>
  <c r="X655" i="17"/>
  <c r="W655" i="17"/>
  <c r="V655" i="17"/>
  <c r="U655" i="17"/>
  <c r="T655" i="17"/>
  <c r="S655" i="17"/>
  <c r="R655" i="17"/>
  <c r="Q655" i="17"/>
  <c r="P655" i="17"/>
  <c r="O655" i="17"/>
  <c r="N655" i="17"/>
  <c r="M655" i="17"/>
  <c r="L655" i="17"/>
  <c r="K655" i="17"/>
  <c r="J655" i="17"/>
  <c r="I655" i="17"/>
  <c r="H655" i="17"/>
  <c r="G655" i="17"/>
  <c r="F655" i="17"/>
  <c r="E655" i="17"/>
  <c r="D655" i="17"/>
  <c r="B655" i="17"/>
  <c r="AA653" i="17"/>
  <c r="Z653" i="17"/>
  <c r="Y653" i="17"/>
  <c r="X653" i="17"/>
  <c r="W653" i="17"/>
  <c r="V653" i="17"/>
  <c r="U653" i="17"/>
  <c r="T653" i="17"/>
  <c r="S653" i="17"/>
  <c r="R653" i="17"/>
  <c r="Q653" i="17"/>
  <c r="P653" i="17"/>
  <c r="O653" i="17"/>
  <c r="N653" i="17"/>
  <c r="M653" i="17"/>
  <c r="L653" i="17"/>
  <c r="K653" i="17"/>
  <c r="J653" i="17"/>
  <c r="I653" i="17"/>
  <c r="H653" i="17"/>
  <c r="G653" i="17"/>
  <c r="F653" i="17"/>
  <c r="E653" i="17"/>
  <c r="D653" i="17"/>
  <c r="B653" i="17"/>
  <c r="AA651" i="17"/>
  <c r="Z651" i="17"/>
  <c r="Y651" i="17"/>
  <c r="X651" i="17"/>
  <c r="W651" i="17"/>
  <c r="V651" i="17"/>
  <c r="U651" i="17"/>
  <c r="T651" i="17"/>
  <c r="S651" i="17"/>
  <c r="R651" i="17"/>
  <c r="Q651" i="17"/>
  <c r="P651" i="17"/>
  <c r="O651" i="17"/>
  <c r="N651" i="17"/>
  <c r="M651" i="17"/>
  <c r="L651" i="17"/>
  <c r="K651" i="17"/>
  <c r="J651" i="17"/>
  <c r="I651" i="17"/>
  <c r="H651" i="17"/>
  <c r="G651" i="17"/>
  <c r="F651" i="17"/>
  <c r="E651" i="17"/>
  <c r="D651" i="17"/>
  <c r="B651" i="17"/>
  <c r="AA649" i="17"/>
  <c r="Z649" i="17"/>
  <c r="Y649" i="17"/>
  <c r="X649" i="17"/>
  <c r="W649" i="17"/>
  <c r="V649" i="17"/>
  <c r="U649" i="17"/>
  <c r="T649" i="17"/>
  <c r="S649" i="17"/>
  <c r="R649" i="17"/>
  <c r="Q649" i="17"/>
  <c r="P649" i="17"/>
  <c r="O649" i="17"/>
  <c r="N649" i="17"/>
  <c r="M649" i="17"/>
  <c r="L649" i="17"/>
  <c r="K649" i="17"/>
  <c r="J649" i="17"/>
  <c r="I649" i="17"/>
  <c r="H649" i="17"/>
  <c r="G649" i="17"/>
  <c r="F649" i="17"/>
  <c r="E649" i="17"/>
  <c r="D649" i="17"/>
  <c r="B649" i="17"/>
  <c r="AA647" i="17"/>
  <c r="Z647" i="17"/>
  <c r="Y647" i="17"/>
  <c r="X647" i="17"/>
  <c r="W647" i="17"/>
  <c r="V647" i="17"/>
  <c r="U647" i="17"/>
  <c r="T647" i="17"/>
  <c r="S647" i="17"/>
  <c r="R647" i="17"/>
  <c r="Q647" i="17"/>
  <c r="P647" i="17"/>
  <c r="O647" i="17"/>
  <c r="N647" i="17"/>
  <c r="M647" i="17"/>
  <c r="L647" i="17"/>
  <c r="K647" i="17"/>
  <c r="J647" i="17"/>
  <c r="I647" i="17"/>
  <c r="H647" i="17"/>
  <c r="G647" i="17"/>
  <c r="F647" i="17"/>
  <c r="E647" i="17"/>
  <c r="D647" i="17"/>
  <c r="B647" i="17"/>
  <c r="AA645" i="17"/>
  <c r="Z645" i="17"/>
  <c r="Y645" i="17"/>
  <c r="X645" i="17"/>
  <c r="W645" i="17"/>
  <c r="V645" i="17"/>
  <c r="U645" i="17"/>
  <c r="T645" i="17"/>
  <c r="S645" i="17"/>
  <c r="R645" i="17"/>
  <c r="Q645" i="17"/>
  <c r="P645" i="17"/>
  <c r="O645" i="17"/>
  <c r="N645" i="17"/>
  <c r="M645" i="17"/>
  <c r="L645" i="17"/>
  <c r="K645" i="17"/>
  <c r="J645" i="17"/>
  <c r="I645" i="17"/>
  <c r="H645" i="17"/>
  <c r="G645" i="17"/>
  <c r="F645" i="17"/>
  <c r="E645" i="17"/>
  <c r="D645" i="17"/>
  <c r="B645" i="17"/>
  <c r="AA643" i="17"/>
  <c r="Z643" i="17"/>
  <c r="Y643" i="17"/>
  <c r="X643" i="17"/>
  <c r="W643" i="17"/>
  <c r="V643" i="17"/>
  <c r="U643" i="17"/>
  <c r="T643" i="17"/>
  <c r="S643" i="17"/>
  <c r="R643" i="17"/>
  <c r="Q643" i="17"/>
  <c r="P643" i="17"/>
  <c r="O643" i="17"/>
  <c r="N643" i="17"/>
  <c r="M643" i="17"/>
  <c r="L643" i="17"/>
  <c r="K643" i="17"/>
  <c r="J643" i="17"/>
  <c r="I643" i="17"/>
  <c r="H643" i="17"/>
  <c r="G643" i="17"/>
  <c r="F643" i="17"/>
  <c r="E643" i="17"/>
  <c r="D643" i="17"/>
  <c r="B643" i="17"/>
  <c r="B634" i="17"/>
  <c r="B629" i="17"/>
  <c r="B624" i="17"/>
  <c r="B619" i="17"/>
  <c r="B614" i="17"/>
  <c r="B609" i="17"/>
  <c r="B604" i="17"/>
  <c r="B599" i="17"/>
  <c r="B594" i="17"/>
  <c r="B589" i="17"/>
  <c r="B584" i="17"/>
  <c r="B579" i="17"/>
  <c r="B574" i="17"/>
  <c r="B569" i="17"/>
  <c r="B564" i="17"/>
  <c r="B559" i="17"/>
  <c r="B554" i="17"/>
  <c r="B549" i="17"/>
  <c r="B544" i="17"/>
  <c r="B539" i="17"/>
  <c r="B534" i="17"/>
  <c r="B529" i="17"/>
  <c r="B524" i="17"/>
  <c r="B519" i="17"/>
  <c r="B514" i="17"/>
  <c r="B509" i="17"/>
  <c r="B504" i="17"/>
  <c r="B499" i="17"/>
  <c r="B494" i="17"/>
  <c r="B489" i="17"/>
  <c r="J551" i="17"/>
  <c r="B484" i="17"/>
  <c r="B475" i="17"/>
  <c r="B470" i="17"/>
  <c r="B465" i="17"/>
  <c r="B460" i="17"/>
  <c r="B455" i="17"/>
  <c r="B450" i="17"/>
  <c r="B445" i="17"/>
  <c r="B440" i="17"/>
  <c r="B435" i="17"/>
  <c r="B430" i="17"/>
  <c r="B425" i="17"/>
  <c r="B420" i="17"/>
  <c r="B415" i="17"/>
  <c r="B410" i="17"/>
  <c r="B405" i="17"/>
  <c r="B400" i="17"/>
  <c r="B395" i="17"/>
  <c r="B390" i="17"/>
  <c r="B385" i="17"/>
  <c r="B380" i="17"/>
  <c r="B375" i="17"/>
  <c r="B370" i="17"/>
  <c r="B365" i="17"/>
  <c r="B360" i="17"/>
  <c r="B355" i="17"/>
  <c r="B350" i="17"/>
  <c r="B345" i="17"/>
  <c r="B340" i="17"/>
  <c r="Y337" i="17"/>
  <c r="S337" i="17"/>
  <c r="M337" i="17"/>
  <c r="G337" i="17"/>
  <c r="B335" i="17"/>
  <c r="Z332" i="17"/>
  <c r="T332" i="17"/>
  <c r="N332" i="17"/>
  <c r="H332" i="17"/>
  <c r="B330" i="17"/>
  <c r="AA327" i="17"/>
  <c r="W327" i="17"/>
  <c r="U327" i="17"/>
  <c r="Q327" i="17"/>
  <c r="O327" i="17"/>
  <c r="K327" i="17"/>
  <c r="I327" i="17"/>
  <c r="E327" i="17"/>
  <c r="X477" i="17"/>
  <c r="B325" i="17"/>
  <c r="B316" i="17"/>
  <c r="B311" i="17"/>
  <c r="B306" i="17"/>
  <c r="B301" i="17"/>
  <c r="B296" i="17"/>
  <c r="B291" i="17"/>
  <c r="B286" i="17"/>
  <c r="B281" i="17"/>
  <c r="B276" i="17"/>
  <c r="B271" i="17"/>
  <c r="B266" i="17"/>
  <c r="B261" i="17"/>
  <c r="B256" i="17"/>
  <c r="B251" i="17"/>
  <c r="B246" i="17"/>
  <c r="B241" i="17"/>
  <c r="B236" i="17"/>
  <c r="B231" i="17"/>
  <c r="B226" i="17"/>
  <c r="B221" i="17"/>
  <c r="B216" i="17"/>
  <c r="B211" i="17"/>
  <c r="B206" i="17"/>
  <c r="B201" i="17"/>
  <c r="B196" i="17"/>
  <c r="B191" i="17"/>
  <c r="B186" i="17"/>
  <c r="B181" i="17"/>
  <c r="B176" i="17"/>
  <c r="B171" i="17"/>
  <c r="P258" i="17"/>
  <c r="B166" i="17"/>
  <c r="B157" i="17"/>
  <c r="B152" i="17"/>
  <c r="B147" i="17"/>
  <c r="B142" i="17"/>
  <c r="B137" i="17"/>
  <c r="B132" i="17"/>
  <c r="B127" i="17"/>
  <c r="B122" i="17"/>
  <c r="B117" i="17"/>
  <c r="B112" i="17"/>
  <c r="B107" i="17"/>
  <c r="B102" i="17"/>
  <c r="B97" i="17"/>
  <c r="B92" i="17"/>
  <c r="B87" i="17"/>
  <c r="B82" i="17"/>
  <c r="B77" i="17"/>
  <c r="B72" i="17"/>
  <c r="B67" i="17"/>
  <c r="B62" i="17"/>
  <c r="B57" i="17"/>
  <c r="B52" i="17"/>
  <c r="B47" i="17"/>
  <c r="B42" i="17"/>
  <c r="B37" i="17"/>
  <c r="B32" i="17"/>
  <c r="B27" i="17"/>
  <c r="B22" i="17"/>
  <c r="B17" i="17"/>
  <c r="Z16" i="17"/>
  <c r="T16" i="17"/>
  <c r="N16" i="17"/>
  <c r="H16" i="17"/>
  <c r="B12" i="17"/>
  <c r="AA11" i="17"/>
  <c r="W11" i="17"/>
  <c r="U11" i="17"/>
  <c r="Q11" i="17"/>
  <c r="O11" i="17"/>
  <c r="K11" i="17"/>
  <c r="I11" i="17"/>
  <c r="E11" i="17"/>
  <c r="V260" i="17"/>
  <c r="AA9" i="17"/>
  <c r="AA7" i="17" s="1"/>
  <c r="U9" i="17"/>
  <c r="U7" i="17" s="1"/>
  <c r="O9" i="17"/>
  <c r="I9" i="17"/>
  <c r="X159" i="17"/>
  <c r="O7" i="17"/>
  <c r="I7" i="17"/>
  <c r="D7" i="17"/>
  <c r="B7" i="17"/>
  <c r="G782" i="16"/>
  <c r="G781" i="16" s="1"/>
  <c r="F782" i="16"/>
  <c r="F781" i="16" s="1"/>
  <c r="E782" i="16"/>
  <c r="E781" i="16" s="1"/>
  <c r="D781" i="16"/>
  <c r="AA769" i="16"/>
  <c r="Z769" i="16"/>
  <c r="Y769" i="16"/>
  <c r="X769" i="16"/>
  <c r="W769" i="16"/>
  <c r="V769" i="16"/>
  <c r="U769" i="16"/>
  <c r="T769" i="16"/>
  <c r="S769" i="16"/>
  <c r="R769" i="16"/>
  <c r="Q769" i="16"/>
  <c r="P769" i="16"/>
  <c r="O769" i="16"/>
  <c r="N769" i="16"/>
  <c r="M769" i="16"/>
  <c r="L769" i="16"/>
  <c r="K769" i="16"/>
  <c r="J769" i="16"/>
  <c r="I769" i="16"/>
  <c r="H769" i="16"/>
  <c r="G769" i="16"/>
  <c r="F769" i="16"/>
  <c r="E769" i="16"/>
  <c r="D769" i="16"/>
  <c r="B769" i="16"/>
  <c r="AA767" i="16"/>
  <c r="Z767" i="16"/>
  <c r="Y767" i="16"/>
  <c r="X767" i="16"/>
  <c r="W767" i="16"/>
  <c r="V767" i="16"/>
  <c r="U767" i="16"/>
  <c r="T767" i="16"/>
  <c r="S767" i="16"/>
  <c r="R767" i="16"/>
  <c r="Q767" i="16"/>
  <c r="P767" i="16"/>
  <c r="O767" i="16"/>
  <c r="N767" i="16"/>
  <c r="M767" i="16"/>
  <c r="L767" i="16"/>
  <c r="K767" i="16"/>
  <c r="J767" i="16"/>
  <c r="I767" i="16"/>
  <c r="H767" i="16"/>
  <c r="G767" i="16"/>
  <c r="F767" i="16"/>
  <c r="E767" i="16"/>
  <c r="D767" i="16"/>
  <c r="B767" i="16"/>
  <c r="AA765" i="16"/>
  <c r="Z765" i="16"/>
  <c r="Y765" i="16"/>
  <c r="X765" i="16"/>
  <c r="W765" i="16"/>
  <c r="V765" i="16"/>
  <c r="U765" i="16"/>
  <c r="T765" i="16"/>
  <c r="S765" i="16"/>
  <c r="R765" i="16"/>
  <c r="Q765" i="16"/>
  <c r="P765" i="16"/>
  <c r="O765" i="16"/>
  <c r="N765" i="16"/>
  <c r="M765" i="16"/>
  <c r="L765" i="16"/>
  <c r="K765" i="16"/>
  <c r="J765" i="16"/>
  <c r="I765" i="16"/>
  <c r="H765" i="16"/>
  <c r="G765" i="16"/>
  <c r="F765" i="16"/>
  <c r="E765" i="16"/>
  <c r="D765" i="16"/>
  <c r="B765" i="16"/>
  <c r="AA763" i="16"/>
  <c r="Z763" i="16"/>
  <c r="Y763" i="16"/>
  <c r="X763" i="16"/>
  <c r="W763" i="16"/>
  <c r="V763" i="16"/>
  <c r="U763" i="16"/>
  <c r="T763" i="16"/>
  <c r="S763" i="16"/>
  <c r="R763" i="16"/>
  <c r="Q763" i="16"/>
  <c r="P763" i="16"/>
  <c r="O763" i="16"/>
  <c r="N763" i="16"/>
  <c r="M763" i="16"/>
  <c r="L763" i="16"/>
  <c r="K763" i="16"/>
  <c r="J763" i="16"/>
  <c r="I763" i="16"/>
  <c r="H763" i="16"/>
  <c r="G763" i="16"/>
  <c r="F763" i="16"/>
  <c r="E763" i="16"/>
  <c r="D763" i="16"/>
  <c r="B763" i="16"/>
  <c r="AA761" i="16"/>
  <c r="Z761" i="16"/>
  <c r="Y761" i="16"/>
  <c r="X761" i="16"/>
  <c r="W761" i="16"/>
  <c r="V761" i="16"/>
  <c r="U761" i="16"/>
  <c r="T761" i="16"/>
  <c r="S761" i="16"/>
  <c r="R761" i="16"/>
  <c r="Q761" i="16"/>
  <c r="P761" i="16"/>
  <c r="O761" i="16"/>
  <c r="N761" i="16"/>
  <c r="M761" i="16"/>
  <c r="L761" i="16"/>
  <c r="K761" i="16"/>
  <c r="J761" i="16"/>
  <c r="I761" i="16"/>
  <c r="H761" i="16"/>
  <c r="G761" i="16"/>
  <c r="F761" i="16"/>
  <c r="E761" i="16"/>
  <c r="D761" i="16"/>
  <c r="B761" i="16"/>
  <c r="AA759" i="16"/>
  <c r="Z759" i="16"/>
  <c r="Y759" i="16"/>
  <c r="X759" i="16"/>
  <c r="W759" i="16"/>
  <c r="V759" i="16"/>
  <c r="U759" i="16"/>
  <c r="T759" i="16"/>
  <c r="S759" i="16"/>
  <c r="R759" i="16"/>
  <c r="Q759" i="16"/>
  <c r="P759" i="16"/>
  <c r="O759" i="16"/>
  <c r="N759" i="16"/>
  <c r="M759" i="16"/>
  <c r="L759" i="16"/>
  <c r="K759" i="16"/>
  <c r="J759" i="16"/>
  <c r="I759" i="16"/>
  <c r="H759" i="16"/>
  <c r="G759" i="16"/>
  <c r="F759" i="16"/>
  <c r="E759" i="16"/>
  <c r="D759" i="16"/>
  <c r="B759" i="16"/>
  <c r="AA757" i="16"/>
  <c r="Z757" i="16"/>
  <c r="Y757" i="16"/>
  <c r="X757" i="16"/>
  <c r="W757" i="16"/>
  <c r="V757" i="16"/>
  <c r="U757" i="16"/>
  <c r="T757" i="16"/>
  <c r="S757" i="16"/>
  <c r="R757" i="16"/>
  <c r="Q757" i="16"/>
  <c r="P757" i="16"/>
  <c r="O757" i="16"/>
  <c r="N757" i="16"/>
  <c r="M757" i="16"/>
  <c r="L757" i="16"/>
  <c r="K757" i="16"/>
  <c r="J757" i="16"/>
  <c r="I757" i="16"/>
  <c r="H757" i="16"/>
  <c r="G757" i="16"/>
  <c r="F757" i="16"/>
  <c r="E757" i="16"/>
  <c r="D757" i="16"/>
  <c r="B757" i="16"/>
  <c r="AA755" i="16"/>
  <c r="Z755" i="16"/>
  <c r="Y755" i="16"/>
  <c r="X755" i="16"/>
  <c r="W755" i="16"/>
  <c r="V755" i="16"/>
  <c r="U755" i="16"/>
  <c r="T755" i="16"/>
  <c r="S755" i="16"/>
  <c r="R755" i="16"/>
  <c r="Q755" i="16"/>
  <c r="P755" i="16"/>
  <c r="O755" i="16"/>
  <c r="N755" i="16"/>
  <c r="M755" i="16"/>
  <c r="L755" i="16"/>
  <c r="K755" i="16"/>
  <c r="J755" i="16"/>
  <c r="I755" i="16"/>
  <c r="H755" i="16"/>
  <c r="G755" i="16"/>
  <c r="F755" i="16"/>
  <c r="E755" i="16"/>
  <c r="D755" i="16"/>
  <c r="B755" i="16"/>
  <c r="AA753" i="16"/>
  <c r="Z753" i="16"/>
  <c r="Y753" i="16"/>
  <c r="X753" i="16"/>
  <c r="W753" i="16"/>
  <c r="V753" i="16"/>
  <c r="U753" i="16"/>
  <c r="T753" i="16"/>
  <c r="S753" i="16"/>
  <c r="R753" i="16"/>
  <c r="Q753" i="16"/>
  <c r="P753" i="16"/>
  <c r="O753" i="16"/>
  <c r="N753" i="16"/>
  <c r="M753" i="16"/>
  <c r="L753" i="16"/>
  <c r="K753" i="16"/>
  <c r="J753" i="16"/>
  <c r="I753" i="16"/>
  <c r="H753" i="16"/>
  <c r="G753" i="16"/>
  <c r="F753" i="16"/>
  <c r="E753" i="16"/>
  <c r="D753" i="16"/>
  <c r="B753" i="16"/>
  <c r="AA751" i="16"/>
  <c r="Z751" i="16"/>
  <c r="Y751" i="16"/>
  <c r="X751" i="16"/>
  <c r="W751" i="16"/>
  <c r="V751" i="16"/>
  <c r="U751" i="16"/>
  <c r="T751" i="16"/>
  <c r="S751" i="16"/>
  <c r="R751" i="16"/>
  <c r="Q751" i="16"/>
  <c r="P751" i="16"/>
  <c r="O751" i="16"/>
  <c r="N751" i="16"/>
  <c r="M751" i="16"/>
  <c r="L751" i="16"/>
  <c r="K751" i="16"/>
  <c r="J751" i="16"/>
  <c r="I751" i="16"/>
  <c r="H751" i="16"/>
  <c r="G751" i="16"/>
  <c r="F751" i="16"/>
  <c r="E751" i="16"/>
  <c r="D751" i="16"/>
  <c r="B751" i="16"/>
  <c r="AA749" i="16"/>
  <c r="Z749" i="16"/>
  <c r="Y749" i="16"/>
  <c r="X749" i="16"/>
  <c r="W749" i="16"/>
  <c r="V749" i="16"/>
  <c r="U749" i="16"/>
  <c r="T749" i="16"/>
  <c r="S749" i="16"/>
  <c r="R749" i="16"/>
  <c r="Q749" i="16"/>
  <c r="P749" i="16"/>
  <c r="O749" i="16"/>
  <c r="N749" i="16"/>
  <c r="M749" i="16"/>
  <c r="L749" i="16"/>
  <c r="K749" i="16"/>
  <c r="J749" i="16"/>
  <c r="I749" i="16"/>
  <c r="H749" i="16"/>
  <c r="G749" i="16"/>
  <c r="F749" i="16"/>
  <c r="E749" i="16"/>
  <c r="D749" i="16"/>
  <c r="B749" i="16"/>
  <c r="AA747" i="16"/>
  <c r="Z747" i="16"/>
  <c r="Y747" i="16"/>
  <c r="X747" i="16"/>
  <c r="W747" i="16"/>
  <c r="V747" i="16"/>
  <c r="U747" i="16"/>
  <c r="T747" i="16"/>
  <c r="S747" i="16"/>
  <c r="R747" i="16"/>
  <c r="Q747" i="16"/>
  <c r="P747" i="16"/>
  <c r="O747" i="16"/>
  <c r="N747" i="16"/>
  <c r="M747" i="16"/>
  <c r="L747" i="16"/>
  <c r="K747" i="16"/>
  <c r="J747" i="16"/>
  <c r="I747" i="16"/>
  <c r="H747" i="16"/>
  <c r="G747" i="16"/>
  <c r="F747" i="16"/>
  <c r="E747" i="16"/>
  <c r="D747" i="16"/>
  <c r="B747" i="16"/>
  <c r="AA745" i="16"/>
  <c r="Z745" i="16"/>
  <c r="Y745" i="16"/>
  <c r="X745" i="16"/>
  <c r="W745" i="16"/>
  <c r="V745" i="16"/>
  <c r="U745" i="16"/>
  <c r="T745" i="16"/>
  <c r="S745" i="16"/>
  <c r="R745" i="16"/>
  <c r="Q745" i="16"/>
  <c r="P745" i="16"/>
  <c r="O745" i="16"/>
  <c r="N745" i="16"/>
  <c r="M745" i="16"/>
  <c r="L745" i="16"/>
  <c r="K745" i="16"/>
  <c r="J745" i="16"/>
  <c r="I745" i="16"/>
  <c r="H745" i="16"/>
  <c r="G745" i="16"/>
  <c r="F745" i="16"/>
  <c r="E745" i="16"/>
  <c r="D745" i="16"/>
  <c r="B745" i="16"/>
  <c r="AA743" i="16"/>
  <c r="Z743" i="16"/>
  <c r="Y743" i="16"/>
  <c r="X743" i="16"/>
  <c r="W743" i="16"/>
  <c r="V743" i="16"/>
  <c r="U743" i="16"/>
  <c r="T743" i="16"/>
  <c r="S743" i="16"/>
  <c r="R743" i="16"/>
  <c r="Q743" i="16"/>
  <c r="P743" i="16"/>
  <c r="O743" i="16"/>
  <c r="N743" i="16"/>
  <c r="M743" i="16"/>
  <c r="L743" i="16"/>
  <c r="K743" i="16"/>
  <c r="J743" i="16"/>
  <c r="I743" i="16"/>
  <c r="H743" i="16"/>
  <c r="G743" i="16"/>
  <c r="F743" i="16"/>
  <c r="E743" i="16"/>
  <c r="D743" i="16"/>
  <c r="B743" i="16"/>
  <c r="AA741" i="16"/>
  <c r="Z741" i="16"/>
  <c r="Y741" i="16"/>
  <c r="X741" i="16"/>
  <c r="W741" i="16"/>
  <c r="V741" i="16"/>
  <c r="U741" i="16"/>
  <c r="T741" i="16"/>
  <c r="S741" i="16"/>
  <c r="R741" i="16"/>
  <c r="Q741" i="16"/>
  <c r="P741" i="16"/>
  <c r="O741" i="16"/>
  <c r="N741" i="16"/>
  <c r="M741" i="16"/>
  <c r="L741" i="16"/>
  <c r="K741" i="16"/>
  <c r="J741" i="16"/>
  <c r="I741" i="16"/>
  <c r="H741" i="16"/>
  <c r="G741" i="16"/>
  <c r="F741" i="16"/>
  <c r="E741" i="16"/>
  <c r="D741" i="16"/>
  <c r="B741" i="16"/>
  <c r="AA739" i="16"/>
  <c r="Z739" i="16"/>
  <c r="Y739" i="16"/>
  <c r="X739" i="16"/>
  <c r="W739" i="16"/>
  <c r="V739" i="16"/>
  <c r="U739" i="16"/>
  <c r="T739" i="16"/>
  <c r="S739" i="16"/>
  <c r="R739" i="16"/>
  <c r="Q739" i="16"/>
  <c r="P739" i="16"/>
  <c r="O739" i="16"/>
  <c r="N739" i="16"/>
  <c r="M739" i="16"/>
  <c r="L739" i="16"/>
  <c r="K739" i="16"/>
  <c r="J739" i="16"/>
  <c r="I739" i="16"/>
  <c r="H739" i="16"/>
  <c r="G739" i="16"/>
  <c r="F739" i="16"/>
  <c r="E739" i="16"/>
  <c r="D739" i="16"/>
  <c r="B739" i="16"/>
  <c r="AA737" i="16"/>
  <c r="Z737" i="16"/>
  <c r="Y737" i="16"/>
  <c r="X737" i="16"/>
  <c r="W737" i="16"/>
  <c r="V737" i="16"/>
  <c r="U737" i="16"/>
  <c r="T737" i="16"/>
  <c r="S737" i="16"/>
  <c r="R737" i="16"/>
  <c r="Q737" i="16"/>
  <c r="P737" i="16"/>
  <c r="O737" i="16"/>
  <c r="N737" i="16"/>
  <c r="M737" i="16"/>
  <c r="L737" i="16"/>
  <c r="K737" i="16"/>
  <c r="J737" i="16"/>
  <c r="I737" i="16"/>
  <c r="H737" i="16"/>
  <c r="G737" i="16"/>
  <c r="F737" i="16"/>
  <c r="E737" i="16"/>
  <c r="D737" i="16"/>
  <c r="B737" i="16"/>
  <c r="AA735" i="16"/>
  <c r="Z735" i="16"/>
  <c r="Y735" i="16"/>
  <c r="X735" i="16"/>
  <c r="W735" i="16"/>
  <c r="V735" i="16"/>
  <c r="U735" i="16"/>
  <c r="T735" i="16"/>
  <c r="S735" i="16"/>
  <c r="R735" i="16"/>
  <c r="Q735" i="16"/>
  <c r="P735" i="16"/>
  <c r="O735" i="16"/>
  <c r="N735" i="16"/>
  <c r="M735" i="16"/>
  <c r="L735" i="16"/>
  <c r="K735" i="16"/>
  <c r="J735" i="16"/>
  <c r="I735" i="16"/>
  <c r="H735" i="16"/>
  <c r="G735" i="16"/>
  <c r="F735" i="16"/>
  <c r="E735" i="16"/>
  <c r="D735" i="16"/>
  <c r="B735" i="16"/>
  <c r="AA733" i="16"/>
  <c r="Z733" i="16"/>
  <c r="Y733" i="16"/>
  <c r="X733" i="16"/>
  <c r="W733" i="16"/>
  <c r="V733" i="16"/>
  <c r="U733" i="16"/>
  <c r="T733" i="16"/>
  <c r="S733" i="16"/>
  <c r="R733" i="16"/>
  <c r="Q733" i="16"/>
  <c r="P733" i="16"/>
  <c r="O733" i="16"/>
  <c r="N733" i="16"/>
  <c r="M733" i="16"/>
  <c r="L733" i="16"/>
  <c r="K733" i="16"/>
  <c r="J733" i="16"/>
  <c r="I733" i="16"/>
  <c r="H733" i="16"/>
  <c r="G733" i="16"/>
  <c r="F733" i="16"/>
  <c r="E733" i="16"/>
  <c r="D733" i="16"/>
  <c r="B733" i="16"/>
  <c r="AA731" i="16"/>
  <c r="Z731" i="16"/>
  <c r="Y731" i="16"/>
  <c r="X731" i="16"/>
  <c r="W731" i="16"/>
  <c r="V731" i="16"/>
  <c r="U731" i="16"/>
  <c r="T731" i="16"/>
  <c r="S731" i="16"/>
  <c r="R731" i="16"/>
  <c r="Q731" i="16"/>
  <c r="P731" i="16"/>
  <c r="O731" i="16"/>
  <c r="N731" i="16"/>
  <c r="M731" i="16"/>
  <c r="L731" i="16"/>
  <c r="K731" i="16"/>
  <c r="J731" i="16"/>
  <c r="I731" i="16"/>
  <c r="H731" i="16"/>
  <c r="G731" i="16"/>
  <c r="F731" i="16"/>
  <c r="E731" i="16"/>
  <c r="D731" i="16"/>
  <c r="B731" i="16"/>
  <c r="AA729" i="16"/>
  <c r="Z729" i="16"/>
  <c r="Y729" i="16"/>
  <c r="X729" i="16"/>
  <c r="W729" i="16"/>
  <c r="V729" i="16"/>
  <c r="U729" i="16"/>
  <c r="T729" i="16"/>
  <c r="S729" i="16"/>
  <c r="R729" i="16"/>
  <c r="Q729" i="16"/>
  <c r="P729" i="16"/>
  <c r="O729" i="16"/>
  <c r="N729" i="16"/>
  <c r="M729" i="16"/>
  <c r="L729" i="16"/>
  <c r="K729" i="16"/>
  <c r="J729" i="16"/>
  <c r="I729" i="16"/>
  <c r="H729" i="16"/>
  <c r="G729" i="16"/>
  <c r="F729" i="16"/>
  <c r="E729" i="16"/>
  <c r="D729" i="16"/>
  <c r="B729" i="16"/>
  <c r="AA727" i="16"/>
  <c r="Z727" i="16"/>
  <c r="Y727" i="16"/>
  <c r="X727" i="16"/>
  <c r="W727" i="16"/>
  <c r="V727" i="16"/>
  <c r="U727" i="16"/>
  <c r="T727" i="16"/>
  <c r="S727" i="16"/>
  <c r="R727" i="16"/>
  <c r="Q727" i="16"/>
  <c r="P727" i="16"/>
  <c r="O727" i="16"/>
  <c r="N727" i="16"/>
  <c r="M727" i="16"/>
  <c r="L727" i="16"/>
  <c r="K727" i="16"/>
  <c r="J727" i="16"/>
  <c r="I727" i="16"/>
  <c r="H727" i="16"/>
  <c r="G727" i="16"/>
  <c r="F727" i="16"/>
  <c r="E727" i="16"/>
  <c r="D727" i="16"/>
  <c r="B727" i="16"/>
  <c r="AA725" i="16"/>
  <c r="Z725" i="16"/>
  <c r="Y725" i="16"/>
  <c r="X725" i="16"/>
  <c r="W725" i="16"/>
  <c r="V725" i="16"/>
  <c r="U725" i="16"/>
  <c r="T725" i="16"/>
  <c r="S725" i="16"/>
  <c r="R725" i="16"/>
  <c r="Q725" i="16"/>
  <c r="P725" i="16"/>
  <c r="O725" i="16"/>
  <c r="N725" i="16"/>
  <c r="M725" i="16"/>
  <c r="L725" i="16"/>
  <c r="K725" i="16"/>
  <c r="J725" i="16"/>
  <c r="I725" i="16"/>
  <c r="H725" i="16"/>
  <c r="G725" i="16"/>
  <c r="F725" i="16"/>
  <c r="E725" i="16"/>
  <c r="D725" i="16"/>
  <c r="B725" i="16"/>
  <c r="AA723" i="16"/>
  <c r="Z723" i="16"/>
  <c r="Y723" i="16"/>
  <c r="X723" i="16"/>
  <c r="W723" i="16"/>
  <c r="V723" i="16"/>
  <c r="U723" i="16"/>
  <c r="T723" i="16"/>
  <c r="S723" i="16"/>
  <c r="R723" i="16"/>
  <c r="Q723" i="16"/>
  <c r="P723" i="16"/>
  <c r="O723" i="16"/>
  <c r="N723" i="16"/>
  <c r="M723" i="16"/>
  <c r="L723" i="16"/>
  <c r="K723" i="16"/>
  <c r="J723" i="16"/>
  <c r="I723" i="16"/>
  <c r="H723" i="16"/>
  <c r="G723" i="16"/>
  <c r="F723" i="16"/>
  <c r="E723" i="16"/>
  <c r="D723" i="16"/>
  <c r="B723" i="16"/>
  <c r="AA721" i="16"/>
  <c r="Z721" i="16"/>
  <c r="Y721" i="16"/>
  <c r="X721" i="16"/>
  <c r="W721" i="16"/>
  <c r="V721" i="16"/>
  <c r="U721" i="16"/>
  <c r="T721" i="16"/>
  <c r="S721" i="16"/>
  <c r="R721" i="16"/>
  <c r="Q721" i="16"/>
  <c r="P721" i="16"/>
  <c r="O721" i="16"/>
  <c r="N721" i="16"/>
  <c r="M721" i="16"/>
  <c r="L721" i="16"/>
  <c r="K721" i="16"/>
  <c r="J721" i="16"/>
  <c r="I721" i="16"/>
  <c r="H721" i="16"/>
  <c r="G721" i="16"/>
  <c r="F721" i="16"/>
  <c r="E721" i="16"/>
  <c r="D721" i="16"/>
  <c r="B721" i="16"/>
  <c r="AA719" i="16"/>
  <c r="Z719" i="16"/>
  <c r="Y719" i="16"/>
  <c r="X719" i="16"/>
  <c r="W719" i="16"/>
  <c r="V719" i="16"/>
  <c r="U719" i="16"/>
  <c r="T719" i="16"/>
  <c r="S719" i="16"/>
  <c r="R719" i="16"/>
  <c r="Q719" i="16"/>
  <c r="P719" i="16"/>
  <c r="O719" i="16"/>
  <c r="N719" i="16"/>
  <c r="M719" i="16"/>
  <c r="L719" i="16"/>
  <c r="K719" i="16"/>
  <c r="J719" i="16"/>
  <c r="I719" i="16"/>
  <c r="H719" i="16"/>
  <c r="G719" i="16"/>
  <c r="F719" i="16"/>
  <c r="E719" i="16"/>
  <c r="D719" i="16"/>
  <c r="B719" i="16"/>
  <c r="AA717" i="16"/>
  <c r="Z717" i="16"/>
  <c r="Y717" i="16"/>
  <c r="X717" i="16"/>
  <c r="W717" i="16"/>
  <c r="V717" i="16"/>
  <c r="U717" i="16"/>
  <c r="T717" i="16"/>
  <c r="S717" i="16"/>
  <c r="R717" i="16"/>
  <c r="Q717" i="16"/>
  <c r="P717" i="16"/>
  <c r="O717" i="16"/>
  <c r="N717" i="16"/>
  <c r="M717" i="16"/>
  <c r="L717" i="16"/>
  <c r="K717" i="16"/>
  <c r="J717" i="16"/>
  <c r="I717" i="16"/>
  <c r="H717" i="16"/>
  <c r="G717" i="16"/>
  <c r="F717" i="16"/>
  <c r="E717" i="16"/>
  <c r="D717" i="16"/>
  <c r="B717" i="16"/>
  <c r="AA715" i="16"/>
  <c r="Z715" i="16"/>
  <c r="Y715" i="16"/>
  <c r="X715" i="16"/>
  <c r="W715" i="16"/>
  <c r="V715" i="16"/>
  <c r="U715" i="16"/>
  <c r="T715" i="16"/>
  <c r="S715" i="16"/>
  <c r="R715" i="16"/>
  <c r="Q715" i="16"/>
  <c r="P715" i="16"/>
  <c r="O715" i="16"/>
  <c r="N715" i="16"/>
  <c r="M715" i="16"/>
  <c r="L715" i="16"/>
  <c r="K715" i="16"/>
  <c r="J715" i="16"/>
  <c r="I715" i="16"/>
  <c r="H715" i="16"/>
  <c r="G715" i="16"/>
  <c r="F715" i="16"/>
  <c r="E715" i="16"/>
  <c r="D715" i="16"/>
  <c r="B715" i="16"/>
  <c r="AA713" i="16"/>
  <c r="Z713" i="16"/>
  <c r="Y713" i="16"/>
  <c r="X713" i="16"/>
  <c r="W713" i="16"/>
  <c r="V713" i="16"/>
  <c r="U713" i="16"/>
  <c r="T713" i="16"/>
  <c r="S713" i="16"/>
  <c r="R713" i="16"/>
  <c r="Q713" i="16"/>
  <c r="P713" i="16"/>
  <c r="O713" i="16"/>
  <c r="N713" i="16"/>
  <c r="M713" i="16"/>
  <c r="L713" i="16"/>
  <c r="K713" i="16"/>
  <c r="J713" i="16"/>
  <c r="I713" i="16"/>
  <c r="H713" i="16"/>
  <c r="G713" i="16"/>
  <c r="F713" i="16"/>
  <c r="E713" i="16"/>
  <c r="D713" i="16"/>
  <c r="B713" i="16"/>
  <c r="AA711" i="16"/>
  <c r="Z711" i="16"/>
  <c r="Y711" i="16"/>
  <c r="X711" i="16"/>
  <c r="W711" i="16"/>
  <c r="V711" i="16"/>
  <c r="U711" i="16"/>
  <c r="T711" i="16"/>
  <c r="S711" i="16"/>
  <c r="R711" i="16"/>
  <c r="Q711" i="16"/>
  <c r="P711" i="16"/>
  <c r="O711" i="16"/>
  <c r="N711" i="16"/>
  <c r="M711" i="16"/>
  <c r="L711" i="16"/>
  <c r="K711" i="16"/>
  <c r="J711" i="16"/>
  <c r="I711" i="16"/>
  <c r="H711" i="16"/>
  <c r="G711" i="16"/>
  <c r="F711" i="16"/>
  <c r="E711" i="16"/>
  <c r="D711" i="16"/>
  <c r="B711" i="16"/>
  <c r="AA709" i="16"/>
  <c r="Z709" i="16"/>
  <c r="Y709" i="16"/>
  <c r="X709" i="16"/>
  <c r="W709" i="16"/>
  <c r="V709" i="16"/>
  <c r="U709" i="16"/>
  <c r="T709" i="16"/>
  <c r="S709" i="16"/>
  <c r="R709" i="16"/>
  <c r="Q709" i="16"/>
  <c r="P709" i="16"/>
  <c r="O709" i="16"/>
  <c r="N709" i="16"/>
  <c r="M709" i="16"/>
  <c r="L709" i="16"/>
  <c r="K709" i="16"/>
  <c r="J709" i="16"/>
  <c r="I709" i="16"/>
  <c r="H709" i="16"/>
  <c r="G709" i="16"/>
  <c r="F709" i="16"/>
  <c r="E709" i="16"/>
  <c r="D709" i="16"/>
  <c r="B709" i="16"/>
  <c r="AA703" i="16"/>
  <c r="Z703" i="16"/>
  <c r="Y703" i="16"/>
  <c r="X703" i="16"/>
  <c r="W703" i="16"/>
  <c r="V703" i="16"/>
  <c r="U703" i="16"/>
  <c r="T703" i="16"/>
  <c r="S703" i="16"/>
  <c r="R703" i="16"/>
  <c r="Q703" i="16"/>
  <c r="P703" i="16"/>
  <c r="O703" i="16"/>
  <c r="N703" i="16"/>
  <c r="M703" i="16"/>
  <c r="L703" i="16"/>
  <c r="K703" i="16"/>
  <c r="J703" i="16"/>
  <c r="I703" i="16"/>
  <c r="H703" i="16"/>
  <c r="G703" i="16"/>
  <c r="F703" i="16"/>
  <c r="E703" i="16"/>
  <c r="D703" i="16"/>
  <c r="B703" i="16"/>
  <c r="AA701" i="16"/>
  <c r="Z701" i="16"/>
  <c r="Y701" i="16"/>
  <c r="X701" i="16"/>
  <c r="W701" i="16"/>
  <c r="V701" i="16"/>
  <c r="U701" i="16"/>
  <c r="T701" i="16"/>
  <c r="S701" i="16"/>
  <c r="R701" i="16"/>
  <c r="Q701" i="16"/>
  <c r="P701" i="16"/>
  <c r="O701" i="16"/>
  <c r="N701" i="16"/>
  <c r="M701" i="16"/>
  <c r="L701" i="16"/>
  <c r="K701" i="16"/>
  <c r="J701" i="16"/>
  <c r="I701" i="16"/>
  <c r="H701" i="16"/>
  <c r="G701" i="16"/>
  <c r="F701" i="16"/>
  <c r="E701" i="16"/>
  <c r="D701" i="16"/>
  <c r="B701" i="16"/>
  <c r="AA699" i="16"/>
  <c r="Z699" i="16"/>
  <c r="Y699" i="16"/>
  <c r="X699" i="16"/>
  <c r="W699" i="16"/>
  <c r="V699" i="16"/>
  <c r="U699" i="16"/>
  <c r="T699" i="16"/>
  <c r="S699" i="16"/>
  <c r="R699" i="16"/>
  <c r="Q699" i="16"/>
  <c r="P699" i="16"/>
  <c r="O699" i="16"/>
  <c r="N699" i="16"/>
  <c r="M699" i="16"/>
  <c r="L699" i="16"/>
  <c r="K699" i="16"/>
  <c r="J699" i="16"/>
  <c r="I699" i="16"/>
  <c r="H699" i="16"/>
  <c r="G699" i="16"/>
  <c r="F699" i="16"/>
  <c r="E699" i="16"/>
  <c r="D699" i="16"/>
  <c r="B699" i="16"/>
  <c r="AA697" i="16"/>
  <c r="Z697" i="16"/>
  <c r="Y697" i="16"/>
  <c r="X697" i="16"/>
  <c r="W697" i="16"/>
  <c r="V697" i="16"/>
  <c r="U697" i="16"/>
  <c r="T697" i="16"/>
  <c r="S697" i="16"/>
  <c r="R697" i="16"/>
  <c r="Q697" i="16"/>
  <c r="P697" i="16"/>
  <c r="O697" i="16"/>
  <c r="N697" i="16"/>
  <c r="M697" i="16"/>
  <c r="L697" i="16"/>
  <c r="K697" i="16"/>
  <c r="J697" i="16"/>
  <c r="I697" i="16"/>
  <c r="H697" i="16"/>
  <c r="G697" i="16"/>
  <c r="F697" i="16"/>
  <c r="E697" i="16"/>
  <c r="D697" i="16"/>
  <c r="B697" i="16"/>
  <c r="AA695" i="16"/>
  <c r="Z695" i="16"/>
  <c r="Y695" i="16"/>
  <c r="X695" i="16"/>
  <c r="W695" i="16"/>
  <c r="V695" i="16"/>
  <c r="U695" i="16"/>
  <c r="T695" i="16"/>
  <c r="S695" i="16"/>
  <c r="R695" i="16"/>
  <c r="Q695" i="16"/>
  <c r="P695" i="16"/>
  <c r="O695" i="16"/>
  <c r="N695" i="16"/>
  <c r="M695" i="16"/>
  <c r="L695" i="16"/>
  <c r="K695" i="16"/>
  <c r="J695" i="16"/>
  <c r="I695" i="16"/>
  <c r="H695" i="16"/>
  <c r="G695" i="16"/>
  <c r="F695" i="16"/>
  <c r="E695" i="16"/>
  <c r="D695" i="16"/>
  <c r="B695" i="16"/>
  <c r="AA693" i="16"/>
  <c r="Z693" i="16"/>
  <c r="Y693" i="16"/>
  <c r="X693" i="16"/>
  <c r="W693" i="16"/>
  <c r="V693" i="16"/>
  <c r="U693" i="16"/>
  <c r="T693" i="16"/>
  <c r="S693" i="16"/>
  <c r="R693" i="16"/>
  <c r="Q693" i="16"/>
  <c r="P693" i="16"/>
  <c r="O693" i="16"/>
  <c r="N693" i="16"/>
  <c r="M693" i="16"/>
  <c r="L693" i="16"/>
  <c r="K693" i="16"/>
  <c r="J693" i="16"/>
  <c r="I693" i="16"/>
  <c r="H693" i="16"/>
  <c r="G693" i="16"/>
  <c r="F693" i="16"/>
  <c r="E693" i="16"/>
  <c r="D693" i="16"/>
  <c r="B693" i="16"/>
  <c r="AA691" i="16"/>
  <c r="Z691" i="16"/>
  <c r="Y691" i="16"/>
  <c r="X691" i="16"/>
  <c r="W691" i="16"/>
  <c r="V691" i="16"/>
  <c r="U691" i="16"/>
  <c r="T691" i="16"/>
  <c r="S691" i="16"/>
  <c r="R691" i="16"/>
  <c r="Q691" i="16"/>
  <c r="P691" i="16"/>
  <c r="O691" i="16"/>
  <c r="N691" i="16"/>
  <c r="M691" i="16"/>
  <c r="L691" i="16"/>
  <c r="K691" i="16"/>
  <c r="J691" i="16"/>
  <c r="I691" i="16"/>
  <c r="H691" i="16"/>
  <c r="G691" i="16"/>
  <c r="F691" i="16"/>
  <c r="E691" i="16"/>
  <c r="D691" i="16"/>
  <c r="B691" i="16"/>
  <c r="AA689" i="16"/>
  <c r="Z689" i="16"/>
  <c r="Y689" i="16"/>
  <c r="X689" i="16"/>
  <c r="W689" i="16"/>
  <c r="V689" i="16"/>
  <c r="U689" i="16"/>
  <c r="T689" i="16"/>
  <c r="S689" i="16"/>
  <c r="R689" i="16"/>
  <c r="Q689" i="16"/>
  <c r="P689" i="16"/>
  <c r="O689" i="16"/>
  <c r="N689" i="16"/>
  <c r="M689" i="16"/>
  <c r="L689" i="16"/>
  <c r="K689" i="16"/>
  <c r="J689" i="16"/>
  <c r="I689" i="16"/>
  <c r="H689" i="16"/>
  <c r="G689" i="16"/>
  <c r="F689" i="16"/>
  <c r="E689" i="16"/>
  <c r="D689" i="16"/>
  <c r="B689" i="16"/>
  <c r="AA687" i="16"/>
  <c r="Z687" i="16"/>
  <c r="Y687" i="16"/>
  <c r="X687" i="16"/>
  <c r="W687" i="16"/>
  <c r="V687" i="16"/>
  <c r="U687" i="16"/>
  <c r="T687" i="16"/>
  <c r="S687" i="16"/>
  <c r="R687" i="16"/>
  <c r="Q687" i="16"/>
  <c r="P687" i="16"/>
  <c r="O687" i="16"/>
  <c r="N687" i="16"/>
  <c r="M687" i="16"/>
  <c r="L687" i="16"/>
  <c r="K687" i="16"/>
  <c r="J687" i="16"/>
  <c r="I687" i="16"/>
  <c r="H687" i="16"/>
  <c r="G687" i="16"/>
  <c r="F687" i="16"/>
  <c r="E687" i="16"/>
  <c r="D687" i="16"/>
  <c r="B687" i="16"/>
  <c r="AA685" i="16"/>
  <c r="Z685" i="16"/>
  <c r="Y685" i="16"/>
  <c r="X685" i="16"/>
  <c r="W685" i="16"/>
  <c r="V685" i="16"/>
  <c r="U685" i="16"/>
  <c r="T685" i="16"/>
  <c r="S685" i="16"/>
  <c r="R685" i="16"/>
  <c r="Q685" i="16"/>
  <c r="P685" i="16"/>
  <c r="O685" i="16"/>
  <c r="N685" i="16"/>
  <c r="M685" i="16"/>
  <c r="L685" i="16"/>
  <c r="K685" i="16"/>
  <c r="J685" i="16"/>
  <c r="I685" i="16"/>
  <c r="H685" i="16"/>
  <c r="G685" i="16"/>
  <c r="F685" i="16"/>
  <c r="E685" i="16"/>
  <c r="D685" i="16"/>
  <c r="B685" i="16"/>
  <c r="AA683" i="16"/>
  <c r="Z683" i="16"/>
  <c r="Y683" i="16"/>
  <c r="X683" i="16"/>
  <c r="W683" i="16"/>
  <c r="V683" i="16"/>
  <c r="U683" i="16"/>
  <c r="T683" i="16"/>
  <c r="S683" i="16"/>
  <c r="R683" i="16"/>
  <c r="Q683" i="16"/>
  <c r="P683" i="16"/>
  <c r="O683" i="16"/>
  <c r="N683" i="16"/>
  <c r="M683" i="16"/>
  <c r="L683" i="16"/>
  <c r="K683" i="16"/>
  <c r="J683" i="16"/>
  <c r="I683" i="16"/>
  <c r="H683" i="16"/>
  <c r="G683" i="16"/>
  <c r="F683" i="16"/>
  <c r="E683" i="16"/>
  <c r="D683" i="16"/>
  <c r="B683" i="16"/>
  <c r="AA681" i="16"/>
  <c r="Z681" i="16"/>
  <c r="Y681" i="16"/>
  <c r="X681" i="16"/>
  <c r="W681" i="16"/>
  <c r="V681" i="16"/>
  <c r="U681" i="16"/>
  <c r="T681" i="16"/>
  <c r="S681" i="16"/>
  <c r="R681" i="16"/>
  <c r="Q681" i="16"/>
  <c r="P681" i="16"/>
  <c r="O681" i="16"/>
  <c r="N681" i="16"/>
  <c r="M681" i="16"/>
  <c r="L681" i="16"/>
  <c r="K681" i="16"/>
  <c r="J681" i="16"/>
  <c r="I681" i="16"/>
  <c r="H681" i="16"/>
  <c r="G681" i="16"/>
  <c r="F681" i="16"/>
  <c r="E681" i="16"/>
  <c r="D681" i="16"/>
  <c r="B681" i="16"/>
  <c r="AA679" i="16"/>
  <c r="Z679" i="16"/>
  <c r="Y679" i="16"/>
  <c r="X679" i="16"/>
  <c r="W679" i="16"/>
  <c r="V679" i="16"/>
  <c r="U679" i="16"/>
  <c r="T679" i="16"/>
  <c r="S679" i="16"/>
  <c r="R679" i="16"/>
  <c r="Q679" i="16"/>
  <c r="P679" i="16"/>
  <c r="O679" i="16"/>
  <c r="N679" i="16"/>
  <c r="M679" i="16"/>
  <c r="L679" i="16"/>
  <c r="K679" i="16"/>
  <c r="J679" i="16"/>
  <c r="I679" i="16"/>
  <c r="H679" i="16"/>
  <c r="G679" i="16"/>
  <c r="F679" i="16"/>
  <c r="E679" i="16"/>
  <c r="D679" i="16"/>
  <c r="B679" i="16"/>
  <c r="AA677" i="16"/>
  <c r="Z677" i="16"/>
  <c r="Y677" i="16"/>
  <c r="X677" i="16"/>
  <c r="W677" i="16"/>
  <c r="V677" i="16"/>
  <c r="U677" i="16"/>
  <c r="T677" i="16"/>
  <c r="S677" i="16"/>
  <c r="R677" i="16"/>
  <c r="Q677" i="16"/>
  <c r="P677" i="16"/>
  <c r="O677" i="16"/>
  <c r="N677" i="16"/>
  <c r="M677" i="16"/>
  <c r="L677" i="16"/>
  <c r="K677" i="16"/>
  <c r="J677" i="16"/>
  <c r="I677" i="16"/>
  <c r="H677" i="16"/>
  <c r="G677" i="16"/>
  <c r="F677" i="16"/>
  <c r="E677" i="16"/>
  <c r="D677" i="16"/>
  <c r="B677" i="16"/>
  <c r="AA675" i="16"/>
  <c r="Z675" i="16"/>
  <c r="Y675" i="16"/>
  <c r="X675" i="16"/>
  <c r="W675" i="16"/>
  <c r="V675" i="16"/>
  <c r="U675" i="16"/>
  <c r="T675" i="16"/>
  <c r="S675" i="16"/>
  <c r="R675" i="16"/>
  <c r="Q675" i="16"/>
  <c r="P675" i="16"/>
  <c r="O675" i="16"/>
  <c r="N675" i="16"/>
  <c r="M675" i="16"/>
  <c r="L675" i="16"/>
  <c r="K675" i="16"/>
  <c r="J675" i="16"/>
  <c r="I675" i="16"/>
  <c r="H675" i="16"/>
  <c r="G675" i="16"/>
  <c r="F675" i="16"/>
  <c r="E675" i="16"/>
  <c r="D675" i="16"/>
  <c r="B675" i="16"/>
  <c r="AA673" i="16"/>
  <c r="Z673" i="16"/>
  <c r="Y673" i="16"/>
  <c r="X673" i="16"/>
  <c r="W673" i="16"/>
  <c r="V673" i="16"/>
  <c r="U673" i="16"/>
  <c r="T673" i="16"/>
  <c r="S673" i="16"/>
  <c r="R673" i="16"/>
  <c r="Q673" i="16"/>
  <c r="P673" i="16"/>
  <c r="O673" i="16"/>
  <c r="N673" i="16"/>
  <c r="M673" i="16"/>
  <c r="L673" i="16"/>
  <c r="K673" i="16"/>
  <c r="J673" i="16"/>
  <c r="I673" i="16"/>
  <c r="H673" i="16"/>
  <c r="G673" i="16"/>
  <c r="F673" i="16"/>
  <c r="E673" i="16"/>
  <c r="D673" i="16"/>
  <c r="B673" i="16"/>
  <c r="AA671" i="16"/>
  <c r="Z671" i="16"/>
  <c r="Y671" i="16"/>
  <c r="X671" i="16"/>
  <c r="W671" i="16"/>
  <c r="V671" i="16"/>
  <c r="U671" i="16"/>
  <c r="T671" i="16"/>
  <c r="S671" i="16"/>
  <c r="R671" i="16"/>
  <c r="Q671" i="16"/>
  <c r="P671" i="16"/>
  <c r="O671" i="16"/>
  <c r="N671" i="16"/>
  <c r="M671" i="16"/>
  <c r="L671" i="16"/>
  <c r="K671" i="16"/>
  <c r="J671" i="16"/>
  <c r="I671" i="16"/>
  <c r="H671" i="16"/>
  <c r="G671" i="16"/>
  <c r="F671" i="16"/>
  <c r="E671" i="16"/>
  <c r="D671" i="16"/>
  <c r="B671" i="16"/>
  <c r="AA669" i="16"/>
  <c r="Z669" i="16"/>
  <c r="Y669" i="16"/>
  <c r="X669" i="16"/>
  <c r="W669" i="16"/>
  <c r="V669" i="16"/>
  <c r="U669" i="16"/>
  <c r="T669" i="16"/>
  <c r="S669" i="16"/>
  <c r="R669" i="16"/>
  <c r="Q669" i="16"/>
  <c r="P669" i="16"/>
  <c r="O669" i="16"/>
  <c r="N669" i="16"/>
  <c r="M669" i="16"/>
  <c r="L669" i="16"/>
  <c r="K669" i="16"/>
  <c r="J669" i="16"/>
  <c r="I669" i="16"/>
  <c r="H669" i="16"/>
  <c r="G669" i="16"/>
  <c r="F669" i="16"/>
  <c r="E669" i="16"/>
  <c r="D669" i="16"/>
  <c r="B669" i="16"/>
  <c r="AA667" i="16"/>
  <c r="Z667" i="16"/>
  <c r="Y667" i="16"/>
  <c r="X667" i="16"/>
  <c r="W667" i="16"/>
  <c r="V667" i="16"/>
  <c r="U667" i="16"/>
  <c r="T667" i="16"/>
  <c r="S667" i="16"/>
  <c r="R667" i="16"/>
  <c r="Q667" i="16"/>
  <c r="P667" i="16"/>
  <c r="O667" i="16"/>
  <c r="N667" i="16"/>
  <c r="M667" i="16"/>
  <c r="L667" i="16"/>
  <c r="K667" i="16"/>
  <c r="J667" i="16"/>
  <c r="I667" i="16"/>
  <c r="H667" i="16"/>
  <c r="G667" i="16"/>
  <c r="F667" i="16"/>
  <c r="E667" i="16"/>
  <c r="D667" i="16"/>
  <c r="B667" i="16"/>
  <c r="AA665" i="16"/>
  <c r="Z665" i="16"/>
  <c r="Y665" i="16"/>
  <c r="X665" i="16"/>
  <c r="W665" i="16"/>
  <c r="V665" i="16"/>
  <c r="U665" i="16"/>
  <c r="T665" i="16"/>
  <c r="S665" i="16"/>
  <c r="R665" i="16"/>
  <c r="Q665" i="16"/>
  <c r="P665" i="16"/>
  <c r="O665" i="16"/>
  <c r="N665" i="16"/>
  <c r="M665" i="16"/>
  <c r="L665" i="16"/>
  <c r="K665" i="16"/>
  <c r="J665" i="16"/>
  <c r="I665" i="16"/>
  <c r="H665" i="16"/>
  <c r="G665" i="16"/>
  <c r="F665" i="16"/>
  <c r="E665" i="16"/>
  <c r="D665" i="16"/>
  <c r="B665" i="16"/>
  <c r="AA663" i="16"/>
  <c r="Z663" i="16"/>
  <c r="Y663" i="16"/>
  <c r="X663" i="16"/>
  <c r="W663" i="16"/>
  <c r="V663" i="16"/>
  <c r="U663" i="16"/>
  <c r="T663" i="16"/>
  <c r="S663" i="16"/>
  <c r="R663" i="16"/>
  <c r="Q663" i="16"/>
  <c r="P663" i="16"/>
  <c r="O663" i="16"/>
  <c r="N663" i="16"/>
  <c r="M663" i="16"/>
  <c r="L663" i="16"/>
  <c r="K663" i="16"/>
  <c r="J663" i="16"/>
  <c r="I663" i="16"/>
  <c r="H663" i="16"/>
  <c r="G663" i="16"/>
  <c r="F663" i="16"/>
  <c r="E663" i="16"/>
  <c r="D663" i="16"/>
  <c r="B663" i="16"/>
  <c r="AA661" i="16"/>
  <c r="Z661" i="16"/>
  <c r="Y661" i="16"/>
  <c r="X661" i="16"/>
  <c r="W661" i="16"/>
  <c r="V661" i="16"/>
  <c r="U661" i="16"/>
  <c r="T661" i="16"/>
  <c r="S661" i="16"/>
  <c r="R661" i="16"/>
  <c r="Q661" i="16"/>
  <c r="P661" i="16"/>
  <c r="O661" i="16"/>
  <c r="N661" i="16"/>
  <c r="M661" i="16"/>
  <c r="L661" i="16"/>
  <c r="K661" i="16"/>
  <c r="J661" i="16"/>
  <c r="I661" i="16"/>
  <c r="H661" i="16"/>
  <c r="G661" i="16"/>
  <c r="F661" i="16"/>
  <c r="E661" i="16"/>
  <c r="D661" i="16"/>
  <c r="B661" i="16"/>
  <c r="AA659" i="16"/>
  <c r="Z659" i="16"/>
  <c r="Y659" i="16"/>
  <c r="X659" i="16"/>
  <c r="W659" i="16"/>
  <c r="V659" i="16"/>
  <c r="U659" i="16"/>
  <c r="T659" i="16"/>
  <c r="S659" i="16"/>
  <c r="R659" i="16"/>
  <c r="Q659" i="16"/>
  <c r="P659" i="16"/>
  <c r="O659" i="16"/>
  <c r="N659" i="16"/>
  <c r="M659" i="16"/>
  <c r="L659" i="16"/>
  <c r="K659" i="16"/>
  <c r="J659" i="16"/>
  <c r="I659" i="16"/>
  <c r="H659" i="16"/>
  <c r="G659" i="16"/>
  <c r="F659" i="16"/>
  <c r="E659" i="16"/>
  <c r="D659" i="16"/>
  <c r="B659" i="16"/>
  <c r="AA657" i="16"/>
  <c r="Z657" i="16"/>
  <c r="Y657" i="16"/>
  <c r="X657" i="16"/>
  <c r="W657" i="16"/>
  <c r="V657" i="16"/>
  <c r="U657" i="16"/>
  <c r="T657" i="16"/>
  <c r="S657" i="16"/>
  <c r="R657" i="16"/>
  <c r="Q657" i="16"/>
  <c r="P657" i="16"/>
  <c r="O657" i="16"/>
  <c r="N657" i="16"/>
  <c r="M657" i="16"/>
  <c r="L657" i="16"/>
  <c r="K657" i="16"/>
  <c r="J657" i="16"/>
  <c r="I657" i="16"/>
  <c r="H657" i="16"/>
  <c r="G657" i="16"/>
  <c r="F657" i="16"/>
  <c r="E657" i="16"/>
  <c r="D657" i="16"/>
  <c r="B657" i="16"/>
  <c r="AA655" i="16"/>
  <c r="Z655" i="16"/>
  <c r="Y655" i="16"/>
  <c r="X655" i="16"/>
  <c r="W655" i="16"/>
  <c r="V655" i="16"/>
  <c r="U655" i="16"/>
  <c r="T655" i="16"/>
  <c r="S655" i="16"/>
  <c r="R655" i="16"/>
  <c r="Q655" i="16"/>
  <c r="P655" i="16"/>
  <c r="O655" i="16"/>
  <c r="N655" i="16"/>
  <c r="M655" i="16"/>
  <c r="L655" i="16"/>
  <c r="K655" i="16"/>
  <c r="J655" i="16"/>
  <c r="I655" i="16"/>
  <c r="H655" i="16"/>
  <c r="G655" i="16"/>
  <c r="F655" i="16"/>
  <c r="E655" i="16"/>
  <c r="D655" i="16"/>
  <c r="B655" i="16"/>
  <c r="AA653" i="16"/>
  <c r="Z653" i="16"/>
  <c r="Y653" i="16"/>
  <c r="X653" i="16"/>
  <c r="W653" i="16"/>
  <c r="V653" i="16"/>
  <c r="U653" i="16"/>
  <c r="T653" i="16"/>
  <c r="S653" i="16"/>
  <c r="R653" i="16"/>
  <c r="Q653" i="16"/>
  <c r="P653" i="16"/>
  <c r="O653" i="16"/>
  <c r="N653" i="16"/>
  <c r="M653" i="16"/>
  <c r="L653" i="16"/>
  <c r="K653" i="16"/>
  <c r="J653" i="16"/>
  <c r="I653" i="16"/>
  <c r="H653" i="16"/>
  <c r="G653" i="16"/>
  <c r="F653" i="16"/>
  <c r="E653" i="16"/>
  <c r="D653" i="16"/>
  <c r="B653" i="16"/>
  <c r="AA651" i="16"/>
  <c r="Z651" i="16"/>
  <c r="Y651" i="16"/>
  <c r="X651" i="16"/>
  <c r="W651" i="16"/>
  <c r="V651" i="16"/>
  <c r="U651" i="16"/>
  <c r="T651" i="16"/>
  <c r="S651" i="16"/>
  <c r="R651" i="16"/>
  <c r="Q651" i="16"/>
  <c r="P651" i="16"/>
  <c r="O651" i="16"/>
  <c r="N651" i="16"/>
  <c r="M651" i="16"/>
  <c r="L651" i="16"/>
  <c r="K651" i="16"/>
  <c r="J651" i="16"/>
  <c r="I651" i="16"/>
  <c r="H651" i="16"/>
  <c r="G651" i="16"/>
  <c r="F651" i="16"/>
  <c r="E651" i="16"/>
  <c r="D651" i="16"/>
  <c r="B651" i="16"/>
  <c r="AA649" i="16"/>
  <c r="Z649" i="16"/>
  <c r="Y649" i="16"/>
  <c r="X649" i="16"/>
  <c r="W649" i="16"/>
  <c r="V649" i="16"/>
  <c r="U649" i="16"/>
  <c r="T649" i="16"/>
  <c r="S649" i="16"/>
  <c r="R649" i="16"/>
  <c r="Q649" i="16"/>
  <c r="P649" i="16"/>
  <c r="O649" i="16"/>
  <c r="N649" i="16"/>
  <c r="M649" i="16"/>
  <c r="L649" i="16"/>
  <c r="K649" i="16"/>
  <c r="J649" i="16"/>
  <c r="I649" i="16"/>
  <c r="H649" i="16"/>
  <c r="G649" i="16"/>
  <c r="F649" i="16"/>
  <c r="E649" i="16"/>
  <c r="D649" i="16"/>
  <c r="B649" i="16"/>
  <c r="AA647" i="16"/>
  <c r="Z647" i="16"/>
  <c r="Y647" i="16"/>
  <c r="X647" i="16"/>
  <c r="W647" i="16"/>
  <c r="V647" i="16"/>
  <c r="U647" i="16"/>
  <c r="T647" i="16"/>
  <c r="S647" i="16"/>
  <c r="R647" i="16"/>
  <c r="Q647" i="16"/>
  <c r="P647" i="16"/>
  <c r="O647" i="16"/>
  <c r="N647" i="16"/>
  <c r="M647" i="16"/>
  <c r="L647" i="16"/>
  <c r="K647" i="16"/>
  <c r="J647" i="16"/>
  <c r="I647" i="16"/>
  <c r="H647" i="16"/>
  <c r="G647" i="16"/>
  <c r="F647" i="16"/>
  <c r="E647" i="16"/>
  <c r="D647" i="16"/>
  <c r="B647" i="16"/>
  <c r="AA645" i="16"/>
  <c r="Z645" i="16"/>
  <c r="Y645" i="16"/>
  <c r="X645" i="16"/>
  <c r="W645" i="16"/>
  <c r="V645" i="16"/>
  <c r="U645" i="16"/>
  <c r="T645" i="16"/>
  <c r="S645" i="16"/>
  <c r="R645" i="16"/>
  <c r="Q645" i="16"/>
  <c r="P645" i="16"/>
  <c r="O645" i="16"/>
  <c r="N645" i="16"/>
  <c r="M645" i="16"/>
  <c r="L645" i="16"/>
  <c r="K645" i="16"/>
  <c r="J645" i="16"/>
  <c r="I645" i="16"/>
  <c r="H645" i="16"/>
  <c r="G645" i="16"/>
  <c r="F645" i="16"/>
  <c r="E645" i="16"/>
  <c r="D645" i="16"/>
  <c r="B645" i="16"/>
  <c r="AA643" i="16"/>
  <c r="Z643" i="16"/>
  <c r="Y643" i="16"/>
  <c r="X643" i="16"/>
  <c r="W643" i="16"/>
  <c r="V643" i="16"/>
  <c r="U643" i="16"/>
  <c r="T643" i="16"/>
  <c r="S643" i="16"/>
  <c r="R643" i="16"/>
  <c r="Q643" i="16"/>
  <c r="P643" i="16"/>
  <c r="O643" i="16"/>
  <c r="N643" i="16"/>
  <c r="M643" i="16"/>
  <c r="L643" i="16"/>
  <c r="K643" i="16"/>
  <c r="J643" i="16"/>
  <c r="I643" i="16"/>
  <c r="H643" i="16"/>
  <c r="G643" i="16"/>
  <c r="F643" i="16"/>
  <c r="E643" i="16"/>
  <c r="D643" i="16"/>
  <c r="B643" i="16"/>
  <c r="B634" i="16"/>
  <c r="B629" i="16"/>
  <c r="B624" i="16"/>
  <c r="B619" i="16"/>
  <c r="B614" i="16"/>
  <c r="B609" i="16"/>
  <c r="B604" i="16"/>
  <c r="B599" i="16"/>
  <c r="B594" i="16"/>
  <c r="B589" i="16"/>
  <c r="B584" i="16"/>
  <c r="B579" i="16"/>
  <c r="B574" i="16"/>
  <c r="B569" i="16"/>
  <c r="B564" i="16"/>
  <c r="B559" i="16"/>
  <c r="B554" i="16"/>
  <c r="B549" i="16"/>
  <c r="B544" i="16"/>
  <c r="B539" i="16"/>
  <c r="B534" i="16"/>
  <c r="B529" i="16"/>
  <c r="B524" i="16"/>
  <c r="B519" i="16"/>
  <c r="B514" i="16"/>
  <c r="B509" i="16"/>
  <c r="B504" i="16"/>
  <c r="B499" i="16"/>
  <c r="B494" i="16"/>
  <c r="Y491" i="16"/>
  <c r="S491" i="16"/>
  <c r="M491" i="16"/>
  <c r="G491" i="16"/>
  <c r="B489" i="16"/>
  <c r="Z486" i="16"/>
  <c r="T486" i="16"/>
  <c r="N486" i="16"/>
  <c r="H486" i="16"/>
  <c r="G576" i="16"/>
  <c r="B484" i="16"/>
  <c r="B475" i="16"/>
  <c r="B470" i="16"/>
  <c r="B465" i="16"/>
  <c r="B460" i="16"/>
  <c r="B455" i="16"/>
  <c r="B450" i="16"/>
  <c r="B445" i="16"/>
  <c r="B440" i="16"/>
  <c r="B435" i="16"/>
  <c r="B430" i="16"/>
  <c r="B425" i="16"/>
  <c r="B420" i="16"/>
  <c r="B415" i="16"/>
  <c r="B410" i="16"/>
  <c r="B405" i="16"/>
  <c r="B400" i="16"/>
  <c r="B395" i="16"/>
  <c r="B390" i="16"/>
  <c r="B385" i="16"/>
  <c r="B380" i="16"/>
  <c r="B375" i="16"/>
  <c r="B370" i="16"/>
  <c r="B365" i="16"/>
  <c r="B360" i="16"/>
  <c r="AA357" i="16"/>
  <c r="U357" i="16"/>
  <c r="O357" i="16"/>
  <c r="I357" i="16"/>
  <c r="B355" i="16"/>
  <c r="V352" i="16"/>
  <c r="P352" i="16"/>
  <c r="J352" i="16"/>
  <c r="D352" i="16"/>
  <c r="B350" i="16"/>
  <c r="W347" i="16"/>
  <c r="Q347" i="16"/>
  <c r="K347" i="16"/>
  <c r="E347" i="16"/>
  <c r="B345" i="16"/>
  <c r="X342" i="16"/>
  <c r="R342" i="16"/>
  <c r="L342" i="16"/>
  <c r="F342" i="16"/>
  <c r="B340" i="16"/>
  <c r="Y337" i="16"/>
  <c r="S337" i="16"/>
  <c r="M337" i="16"/>
  <c r="G337" i="16"/>
  <c r="B335" i="16"/>
  <c r="Z332" i="16"/>
  <c r="T332" i="16"/>
  <c r="N332" i="16"/>
  <c r="H332" i="16"/>
  <c r="B330" i="16"/>
  <c r="AA327" i="16"/>
  <c r="W327" i="16"/>
  <c r="U327" i="16"/>
  <c r="Q327" i="16"/>
  <c r="O327" i="16"/>
  <c r="K327" i="16"/>
  <c r="I327" i="16"/>
  <c r="E327" i="16"/>
  <c r="X477" i="16"/>
  <c r="B325" i="16"/>
  <c r="B316" i="16"/>
  <c r="B311" i="16"/>
  <c r="B306" i="16"/>
  <c r="B301" i="16"/>
  <c r="B296" i="16"/>
  <c r="B291" i="16"/>
  <c r="B286" i="16"/>
  <c r="B281" i="16"/>
  <c r="B276" i="16"/>
  <c r="B271" i="16"/>
  <c r="B266" i="16"/>
  <c r="O265" i="16"/>
  <c r="B261" i="16"/>
  <c r="P260" i="16"/>
  <c r="D258" i="16"/>
  <c r="B256" i="16"/>
  <c r="W255" i="16"/>
  <c r="K253" i="16"/>
  <c r="B251" i="16"/>
  <c r="R248" i="16"/>
  <c r="B246" i="16"/>
  <c r="Y243" i="16"/>
  <c r="B241" i="16"/>
  <c r="H240" i="16"/>
  <c r="B236" i="16"/>
  <c r="O235" i="16"/>
  <c r="B231" i="16"/>
  <c r="P230" i="16"/>
  <c r="D228" i="16"/>
  <c r="B226" i="16"/>
  <c r="S225" i="16"/>
  <c r="Y223" i="16"/>
  <c r="M223" i="16"/>
  <c r="B221" i="16"/>
  <c r="R220" i="16"/>
  <c r="F220" i="16"/>
  <c r="R218" i="16"/>
  <c r="F218" i="16"/>
  <c r="F216" i="16"/>
  <c r="B216" i="16"/>
  <c r="AA215" i="16"/>
  <c r="S215" i="16"/>
  <c r="K215" i="16"/>
  <c r="D215" i="16"/>
  <c r="V213" i="16"/>
  <c r="P213" i="16"/>
  <c r="J213" i="16"/>
  <c r="D213" i="16"/>
  <c r="D211" i="16"/>
  <c r="B211" i="16"/>
  <c r="W210" i="16"/>
  <c r="Q210" i="16"/>
  <c r="Q206" i="16" s="1"/>
  <c r="K210" i="16"/>
  <c r="K206" i="16" s="1"/>
  <c r="E210" i="16"/>
  <c r="W208" i="16"/>
  <c r="W206" i="16" s="1"/>
  <c r="Q208" i="16"/>
  <c r="K208" i="16"/>
  <c r="E208" i="16"/>
  <c r="E206" i="16"/>
  <c r="B206" i="16"/>
  <c r="X205" i="16"/>
  <c r="R205" i="16"/>
  <c r="R201" i="16" s="1"/>
  <c r="L205" i="16"/>
  <c r="L201" i="16" s="1"/>
  <c r="F205" i="16"/>
  <c r="X203" i="16"/>
  <c r="X201" i="16" s="1"/>
  <c r="R203" i="16"/>
  <c r="L203" i="16"/>
  <c r="F203" i="16"/>
  <c r="F201" i="16" s="1"/>
  <c r="B201" i="16"/>
  <c r="Y200" i="16"/>
  <c r="S200" i="16"/>
  <c r="M200" i="16"/>
  <c r="G200" i="16"/>
  <c r="Y198" i="16"/>
  <c r="S198" i="16"/>
  <c r="M198" i="16"/>
  <c r="G198" i="16"/>
  <c r="G196" i="16"/>
  <c r="Y196" i="16"/>
  <c r="B196" i="16"/>
  <c r="Z195" i="16"/>
  <c r="Z191" i="16" s="1"/>
  <c r="T195" i="16"/>
  <c r="N195" i="16"/>
  <c r="H195" i="16"/>
  <c r="Z193" i="16"/>
  <c r="T193" i="16"/>
  <c r="T191" i="16" s="1"/>
  <c r="N193" i="16"/>
  <c r="N191" i="16" s="1"/>
  <c r="H193" i="16"/>
  <c r="B191" i="16"/>
  <c r="AA190" i="16"/>
  <c r="U190" i="16"/>
  <c r="O190" i="16"/>
  <c r="I190" i="16"/>
  <c r="AA188" i="16"/>
  <c r="U188" i="16"/>
  <c r="O188" i="16"/>
  <c r="I188" i="16"/>
  <c r="I186" i="16" s="1"/>
  <c r="U186" i="16"/>
  <c r="B186" i="16"/>
  <c r="V185" i="16"/>
  <c r="V181" i="16" s="1"/>
  <c r="P185" i="16"/>
  <c r="J185" i="16"/>
  <c r="D185" i="16"/>
  <c r="V183" i="16"/>
  <c r="P183" i="16"/>
  <c r="J183" i="16"/>
  <c r="D183" i="16"/>
  <c r="D181" i="16" s="1"/>
  <c r="J181" i="16"/>
  <c r="B181" i="16"/>
  <c r="W180" i="16"/>
  <c r="Q180" i="16"/>
  <c r="Q176" i="16" s="1"/>
  <c r="K180" i="16"/>
  <c r="E180" i="16"/>
  <c r="E176" i="16" s="1"/>
  <c r="W178" i="16"/>
  <c r="Q178" i="16"/>
  <c r="K178" i="16"/>
  <c r="E178" i="16"/>
  <c r="K176" i="16"/>
  <c r="B176" i="16"/>
  <c r="X175" i="16"/>
  <c r="R175" i="16"/>
  <c r="L175" i="16"/>
  <c r="F175" i="16"/>
  <c r="X173" i="16"/>
  <c r="X171" i="16" s="1"/>
  <c r="R173" i="16"/>
  <c r="L173" i="16"/>
  <c r="F173" i="16"/>
  <c r="F171" i="16" s="1"/>
  <c r="L171" i="16"/>
  <c r="R171" i="16"/>
  <c r="B171" i="16"/>
  <c r="Y170" i="16"/>
  <c r="S170" i="16"/>
  <c r="S166" i="16" s="1"/>
  <c r="M170" i="16"/>
  <c r="G170" i="16"/>
  <c r="Y168" i="16"/>
  <c r="S168" i="16"/>
  <c r="M168" i="16"/>
  <c r="G168" i="16"/>
  <c r="G166" i="16" s="1"/>
  <c r="H268" i="16"/>
  <c r="B166" i="16"/>
  <c r="Z161" i="16"/>
  <c r="T161" i="16"/>
  <c r="N161" i="16"/>
  <c r="H161" i="16"/>
  <c r="H157" i="16" s="1"/>
  <c r="Z159" i="16"/>
  <c r="T159" i="16"/>
  <c r="T157" i="16" s="1"/>
  <c r="N159" i="16"/>
  <c r="N157" i="16" s="1"/>
  <c r="H159" i="16"/>
  <c r="B157" i="16"/>
  <c r="AA156" i="16"/>
  <c r="U156" i="16"/>
  <c r="O156" i="16"/>
  <c r="I156" i="16"/>
  <c r="AA154" i="16"/>
  <c r="U154" i="16"/>
  <c r="U152" i="16" s="1"/>
  <c r="O154" i="16"/>
  <c r="I154" i="16"/>
  <c r="I152" i="16" s="1"/>
  <c r="O152" i="16"/>
  <c r="B152" i="16"/>
  <c r="V151" i="16"/>
  <c r="P151" i="16"/>
  <c r="P147" i="16" s="1"/>
  <c r="J151" i="16"/>
  <c r="D151" i="16"/>
  <c r="D147" i="16" s="1"/>
  <c r="V149" i="16"/>
  <c r="P149" i="16"/>
  <c r="J149" i="16"/>
  <c r="D149" i="16"/>
  <c r="J147" i="16"/>
  <c r="B147" i="16"/>
  <c r="W146" i="16"/>
  <c r="Q146" i="16"/>
  <c r="Q142" i="16" s="1"/>
  <c r="K146" i="16"/>
  <c r="K142" i="16" s="1"/>
  <c r="E146" i="16"/>
  <c r="W144" i="16"/>
  <c r="W142" i="16" s="1"/>
  <c r="Q144" i="16"/>
  <c r="K144" i="16"/>
  <c r="E144" i="16"/>
  <c r="E142" i="16" s="1"/>
  <c r="B142" i="16"/>
  <c r="X141" i="16"/>
  <c r="R141" i="16"/>
  <c r="L141" i="16"/>
  <c r="F141" i="16"/>
  <c r="X139" i="16"/>
  <c r="R139" i="16"/>
  <c r="L139" i="16"/>
  <c r="F139" i="16"/>
  <c r="X137" i="16"/>
  <c r="B137" i="16"/>
  <c r="Y136" i="16"/>
  <c r="S136" i="16"/>
  <c r="M136" i="16"/>
  <c r="G136" i="16"/>
  <c r="Y134" i="16"/>
  <c r="S134" i="16"/>
  <c r="M134" i="16"/>
  <c r="M132" i="16" s="1"/>
  <c r="G134" i="16"/>
  <c r="G132" i="16" s="1"/>
  <c r="B132" i="16"/>
  <c r="Z131" i="16"/>
  <c r="T131" i="16"/>
  <c r="N131" i="16"/>
  <c r="H131" i="16"/>
  <c r="Z129" i="16"/>
  <c r="Z127" i="16" s="1"/>
  <c r="T129" i="16"/>
  <c r="N129" i="16"/>
  <c r="H129" i="16"/>
  <c r="H127" i="16" s="1"/>
  <c r="B127" i="16"/>
  <c r="AA126" i="16"/>
  <c r="U126" i="16"/>
  <c r="O126" i="16"/>
  <c r="I126" i="16"/>
  <c r="I122" i="16" s="1"/>
  <c r="AA124" i="16"/>
  <c r="U124" i="16"/>
  <c r="U122" i="16" s="1"/>
  <c r="O124" i="16"/>
  <c r="I124" i="16"/>
  <c r="O122" i="16"/>
  <c r="B122" i="16"/>
  <c r="V121" i="16"/>
  <c r="P121" i="16"/>
  <c r="P117" i="16" s="1"/>
  <c r="J121" i="16"/>
  <c r="D121" i="16"/>
  <c r="V119" i="16"/>
  <c r="V117" i="16" s="1"/>
  <c r="P119" i="16"/>
  <c r="J119" i="16"/>
  <c r="J117" i="16" s="1"/>
  <c r="D119" i="16"/>
  <c r="B117" i="16"/>
  <c r="W116" i="16"/>
  <c r="Q116" i="16"/>
  <c r="K116" i="16"/>
  <c r="K112" i="16" s="1"/>
  <c r="E116" i="16"/>
  <c r="W114" i="16"/>
  <c r="W112" i="16" s="1"/>
  <c r="Q114" i="16"/>
  <c r="Q112" i="16" s="1"/>
  <c r="K114" i="16"/>
  <c r="E114" i="16"/>
  <c r="E112" i="16" s="1"/>
  <c r="B112" i="16"/>
  <c r="X111" i="16"/>
  <c r="R111" i="16"/>
  <c r="L111" i="16"/>
  <c r="F111" i="16"/>
  <c r="X109" i="16"/>
  <c r="X107" i="16" s="1"/>
  <c r="R109" i="16"/>
  <c r="L109" i="16"/>
  <c r="L107" i="16" s="1"/>
  <c r="F109" i="16"/>
  <c r="F107" i="16" s="1"/>
  <c r="B107" i="16"/>
  <c r="Y106" i="16"/>
  <c r="Y102" i="16" s="1"/>
  <c r="S106" i="16"/>
  <c r="S102" i="16" s="1"/>
  <c r="M106" i="16"/>
  <c r="G106" i="16"/>
  <c r="Y104" i="16"/>
  <c r="S104" i="16"/>
  <c r="M104" i="16"/>
  <c r="M102" i="16" s="1"/>
  <c r="G104" i="16"/>
  <c r="G102" i="16"/>
  <c r="B102" i="16"/>
  <c r="Z101" i="16"/>
  <c r="T101" i="16"/>
  <c r="N101" i="16"/>
  <c r="N97" i="16" s="1"/>
  <c r="H101" i="16"/>
  <c r="Z99" i="16"/>
  <c r="Z97" i="16" s="1"/>
  <c r="T99" i="16"/>
  <c r="N99" i="16"/>
  <c r="H99" i="16"/>
  <c r="H97" i="16"/>
  <c r="B97" i="16"/>
  <c r="AA96" i="16"/>
  <c r="U96" i="16"/>
  <c r="U92" i="16" s="1"/>
  <c r="O96" i="16"/>
  <c r="I96" i="16"/>
  <c r="I92" i="16"/>
  <c r="AA94" i="16"/>
  <c r="AA92" i="16" s="1"/>
  <c r="U94" i="16"/>
  <c r="O94" i="16"/>
  <c r="I94" i="16"/>
  <c r="O92" i="16"/>
  <c r="B92" i="16"/>
  <c r="V91" i="16"/>
  <c r="P91" i="16"/>
  <c r="J91" i="16"/>
  <c r="D91" i="16"/>
  <c r="J87" i="16"/>
  <c r="V89" i="16"/>
  <c r="V87" i="16" s="1"/>
  <c r="P89" i="16"/>
  <c r="J89" i="16"/>
  <c r="D89" i="16"/>
  <c r="P87" i="16"/>
  <c r="B87" i="16"/>
  <c r="W86" i="16"/>
  <c r="Q86" i="16"/>
  <c r="K86" i="16"/>
  <c r="E86" i="16"/>
  <c r="Q82" i="16"/>
  <c r="W84" i="16"/>
  <c r="Q84" i="16"/>
  <c r="K84" i="16"/>
  <c r="E84" i="16"/>
  <c r="E82" i="16" s="1"/>
  <c r="W82" i="16"/>
  <c r="B82" i="16"/>
  <c r="X81" i="16"/>
  <c r="R81" i="16"/>
  <c r="R77" i="16" s="1"/>
  <c r="L81" i="16"/>
  <c r="F81" i="16"/>
  <c r="X77" i="16"/>
  <c r="X79" i="16"/>
  <c r="R79" i="16"/>
  <c r="L79" i="16"/>
  <c r="L77" i="16" s="1"/>
  <c r="F79" i="16"/>
  <c r="F77" i="16" s="1"/>
  <c r="B77" i="16"/>
  <c r="Y76" i="16"/>
  <c r="Y72" i="16" s="1"/>
  <c r="S76" i="16"/>
  <c r="M76" i="16"/>
  <c r="G76" i="16"/>
  <c r="Y74" i="16"/>
  <c r="S74" i="16"/>
  <c r="S72" i="16" s="1"/>
  <c r="M74" i="16"/>
  <c r="G74" i="16"/>
  <c r="G72" i="16"/>
  <c r="B72" i="16"/>
  <c r="Z71" i="16"/>
  <c r="T71" i="16"/>
  <c r="N71" i="16"/>
  <c r="H71" i="16"/>
  <c r="H67" i="16" s="1"/>
  <c r="Z69" i="16"/>
  <c r="Z67" i="16" s="1"/>
  <c r="T69" i="16"/>
  <c r="N69" i="16"/>
  <c r="N67" i="16" s="1"/>
  <c r="H69" i="16"/>
  <c r="B67" i="16"/>
  <c r="AA66" i="16"/>
  <c r="U66" i="16"/>
  <c r="O66" i="16"/>
  <c r="I66" i="16"/>
  <c r="I62" i="16" s="1"/>
  <c r="AA64" i="16"/>
  <c r="U64" i="16"/>
  <c r="U62" i="16" s="1"/>
  <c r="O64" i="16"/>
  <c r="I64" i="16"/>
  <c r="O62" i="16"/>
  <c r="B62" i="16"/>
  <c r="V61" i="16"/>
  <c r="V57" i="16" s="1"/>
  <c r="P61" i="16"/>
  <c r="J61" i="16"/>
  <c r="D61" i="16"/>
  <c r="D57" i="16" s="1"/>
  <c r="J57" i="16"/>
  <c r="V59" i="16"/>
  <c r="P59" i="16"/>
  <c r="P57" i="16" s="1"/>
  <c r="J59" i="16"/>
  <c r="D59" i="16"/>
  <c r="B57" i="16"/>
  <c r="W56" i="16"/>
  <c r="Q56" i="16"/>
  <c r="K56" i="16"/>
  <c r="K52" i="16" s="1"/>
  <c r="E56" i="16"/>
  <c r="Q52" i="16"/>
  <c r="W54" i="16"/>
  <c r="Q54" i="16"/>
  <c r="K54" i="16"/>
  <c r="E54" i="16"/>
  <c r="E52" i="16" s="1"/>
  <c r="W52" i="16"/>
  <c r="B52" i="16"/>
  <c r="X51" i="16"/>
  <c r="R51" i="16"/>
  <c r="R47" i="16" s="1"/>
  <c r="L51" i="16"/>
  <c r="F51" i="16"/>
  <c r="X47" i="16"/>
  <c r="X49" i="16"/>
  <c r="R49" i="16"/>
  <c r="L49" i="16"/>
  <c r="F49" i="16"/>
  <c r="F47" i="16" s="1"/>
  <c r="L47" i="16"/>
  <c r="B47" i="16"/>
  <c r="Y46" i="16"/>
  <c r="S46" i="16"/>
  <c r="S42" i="16" s="1"/>
  <c r="M46" i="16"/>
  <c r="G46" i="16"/>
  <c r="Y44" i="16"/>
  <c r="Y42" i="16" s="1"/>
  <c r="S44" i="16"/>
  <c r="M44" i="16"/>
  <c r="G44" i="16"/>
  <c r="G42" i="16"/>
  <c r="B42" i="16"/>
  <c r="Z41" i="16"/>
  <c r="T41" i="16"/>
  <c r="N41" i="16"/>
  <c r="N37" i="16" s="1"/>
  <c r="H41" i="16"/>
  <c r="Z39" i="16"/>
  <c r="Z37" i="16" s="1"/>
  <c r="T39" i="16"/>
  <c r="N39" i="16"/>
  <c r="H39" i="16"/>
  <c r="H37" i="16"/>
  <c r="B37" i="16"/>
  <c r="AA36" i="16"/>
  <c r="U36" i="16"/>
  <c r="U32" i="16" s="1"/>
  <c r="O36" i="16"/>
  <c r="I36" i="16"/>
  <c r="AA34" i="16"/>
  <c r="AA32" i="16" s="1"/>
  <c r="U34" i="16"/>
  <c r="O34" i="16"/>
  <c r="I34" i="16"/>
  <c r="I32" i="16" s="1"/>
  <c r="O32" i="16"/>
  <c r="B32" i="16"/>
  <c r="V31" i="16"/>
  <c r="P31" i="16"/>
  <c r="P27" i="16" s="1"/>
  <c r="J31" i="16"/>
  <c r="J27" i="16" s="1"/>
  <c r="D31" i="16"/>
  <c r="V29" i="16"/>
  <c r="V27" i="16" s="1"/>
  <c r="P29" i="16"/>
  <c r="J29" i="16"/>
  <c r="D29" i="16"/>
  <c r="D27" i="16"/>
  <c r="B27" i="16"/>
  <c r="W26" i="16"/>
  <c r="W22" i="16" s="1"/>
  <c r="Q26" i="16"/>
  <c r="Q22" i="16" s="1"/>
  <c r="K26" i="16"/>
  <c r="E26" i="16"/>
  <c r="W24" i="16"/>
  <c r="Q24" i="16"/>
  <c r="K24" i="16"/>
  <c r="E24" i="16"/>
  <c r="E22" i="16" s="1"/>
  <c r="K22" i="16"/>
  <c r="B22" i="16"/>
  <c r="X21" i="16"/>
  <c r="R21" i="16"/>
  <c r="L21" i="16"/>
  <c r="F21" i="16"/>
  <c r="X19" i="16"/>
  <c r="R19" i="16"/>
  <c r="R17" i="16" s="1"/>
  <c r="L19" i="16"/>
  <c r="L17" i="16" s="1"/>
  <c r="F19" i="16"/>
  <c r="F17" i="16" s="1"/>
  <c r="X17" i="16"/>
  <c r="B17" i="16"/>
  <c r="Y16" i="16"/>
  <c r="S16" i="16"/>
  <c r="M16" i="16"/>
  <c r="G16" i="16"/>
  <c r="Y14" i="16"/>
  <c r="S14" i="16"/>
  <c r="S12" i="16" s="1"/>
  <c r="M14" i="16"/>
  <c r="G14" i="16"/>
  <c r="G12" i="16" s="1"/>
  <c r="Y12" i="16"/>
  <c r="B12" i="16"/>
  <c r="Z11" i="16"/>
  <c r="T11" i="16"/>
  <c r="N11" i="16"/>
  <c r="N7" i="16" s="1"/>
  <c r="H11" i="16"/>
  <c r="U265" i="16"/>
  <c r="Z9" i="16"/>
  <c r="Z7" i="16" s="1"/>
  <c r="T9" i="16"/>
  <c r="T7" i="16" s="1"/>
  <c r="N9" i="16"/>
  <c r="H9" i="16"/>
  <c r="H7" i="16" s="1"/>
  <c r="X159" i="16"/>
  <c r="D7" i="16"/>
  <c r="B7" i="16"/>
  <c r="AA769" i="15"/>
  <c r="Z769" i="15"/>
  <c r="Y769" i="15"/>
  <c r="X769" i="15"/>
  <c r="W769" i="15"/>
  <c r="V769" i="15"/>
  <c r="U769" i="15"/>
  <c r="T769" i="15"/>
  <c r="S769" i="15"/>
  <c r="R769" i="15"/>
  <c r="Q769" i="15"/>
  <c r="P769" i="15"/>
  <c r="O769" i="15"/>
  <c r="N769" i="15"/>
  <c r="M769" i="15"/>
  <c r="L769" i="15"/>
  <c r="K769" i="15"/>
  <c r="J769" i="15"/>
  <c r="I769" i="15"/>
  <c r="H769" i="15"/>
  <c r="G769" i="15"/>
  <c r="F769" i="15"/>
  <c r="E769" i="15"/>
  <c r="D769" i="15"/>
  <c r="AA767" i="15"/>
  <c r="Z767" i="15"/>
  <c r="Y767" i="15"/>
  <c r="X767" i="15"/>
  <c r="W767" i="15"/>
  <c r="V767" i="15"/>
  <c r="U767" i="15"/>
  <c r="T767" i="15"/>
  <c r="S767" i="15"/>
  <c r="R767" i="15"/>
  <c r="Q767" i="15"/>
  <c r="P767" i="15"/>
  <c r="O767" i="15"/>
  <c r="N767" i="15"/>
  <c r="M767" i="15"/>
  <c r="L767" i="15"/>
  <c r="K767" i="15"/>
  <c r="J767" i="15"/>
  <c r="I767" i="15"/>
  <c r="H767" i="15"/>
  <c r="G767" i="15"/>
  <c r="F767" i="15"/>
  <c r="E767" i="15"/>
  <c r="D767" i="15"/>
  <c r="AA765" i="15"/>
  <c r="Z765" i="15"/>
  <c r="Y765" i="15"/>
  <c r="X765" i="15"/>
  <c r="W765" i="15"/>
  <c r="V765" i="15"/>
  <c r="U765" i="15"/>
  <c r="T765" i="15"/>
  <c r="S765" i="15"/>
  <c r="R765" i="15"/>
  <c r="Q765" i="15"/>
  <c r="P765" i="15"/>
  <c r="O765" i="15"/>
  <c r="N765" i="15"/>
  <c r="M765" i="15"/>
  <c r="L765" i="15"/>
  <c r="K765" i="15"/>
  <c r="J765" i="15"/>
  <c r="I765" i="15"/>
  <c r="H765" i="15"/>
  <c r="G765" i="15"/>
  <c r="F765" i="15"/>
  <c r="E765" i="15"/>
  <c r="D765" i="15"/>
  <c r="AA763" i="15"/>
  <c r="Z763" i="15"/>
  <c r="Y763" i="15"/>
  <c r="X763" i="15"/>
  <c r="W763" i="15"/>
  <c r="V763" i="15"/>
  <c r="U763" i="15"/>
  <c r="T763" i="15"/>
  <c r="S763" i="15"/>
  <c r="R763" i="15"/>
  <c r="Q763" i="15"/>
  <c r="P763" i="15"/>
  <c r="O763" i="15"/>
  <c r="N763" i="15"/>
  <c r="M763" i="15"/>
  <c r="L763" i="15"/>
  <c r="K763" i="15"/>
  <c r="J763" i="15"/>
  <c r="I763" i="15"/>
  <c r="H763" i="15"/>
  <c r="G763" i="15"/>
  <c r="F763" i="15"/>
  <c r="E763" i="15"/>
  <c r="D763" i="15"/>
  <c r="AA761" i="15"/>
  <c r="Z761" i="15"/>
  <c r="Y761" i="15"/>
  <c r="X761" i="15"/>
  <c r="W761" i="15"/>
  <c r="V761" i="15"/>
  <c r="U761" i="15"/>
  <c r="T761" i="15"/>
  <c r="S761" i="15"/>
  <c r="R761" i="15"/>
  <c r="Q761" i="15"/>
  <c r="P761" i="15"/>
  <c r="O761" i="15"/>
  <c r="N761" i="15"/>
  <c r="M761" i="15"/>
  <c r="L761" i="15"/>
  <c r="K761" i="15"/>
  <c r="J761" i="15"/>
  <c r="I761" i="15"/>
  <c r="H761" i="15"/>
  <c r="G761" i="15"/>
  <c r="F761" i="15"/>
  <c r="E761" i="15"/>
  <c r="D761" i="15"/>
  <c r="AA759" i="15"/>
  <c r="Z759" i="15"/>
  <c r="Y759" i="15"/>
  <c r="X759" i="15"/>
  <c r="W759" i="15"/>
  <c r="V759" i="15"/>
  <c r="U759" i="15"/>
  <c r="T759" i="15"/>
  <c r="S759" i="15"/>
  <c r="R759" i="15"/>
  <c r="Q759" i="15"/>
  <c r="P759" i="15"/>
  <c r="O759" i="15"/>
  <c r="N759" i="15"/>
  <c r="M759" i="15"/>
  <c r="L759" i="15"/>
  <c r="K759" i="15"/>
  <c r="J759" i="15"/>
  <c r="I759" i="15"/>
  <c r="H759" i="15"/>
  <c r="G759" i="15"/>
  <c r="F759" i="15"/>
  <c r="E759" i="15"/>
  <c r="D759" i="15"/>
  <c r="B759" i="15"/>
  <c r="AA757" i="15"/>
  <c r="Z757" i="15"/>
  <c r="Y757" i="15"/>
  <c r="X757" i="15"/>
  <c r="W757" i="15"/>
  <c r="V757" i="15"/>
  <c r="U757" i="15"/>
  <c r="T757" i="15"/>
  <c r="S757" i="15"/>
  <c r="R757" i="15"/>
  <c r="Q757" i="15"/>
  <c r="P757" i="15"/>
  <c r="O757" i="15"/>
  <c r="N757" i="15"/>
  <c r="M757" i="15"/>
  <c r="L757" i="15"/>
  <c r="K757" i="15"/>
  <c r="J757" i="15"/>
  <c r="I757" i="15"/>
  <c r="H757" i="15"/>
  <c r="G757" i="15"/>
  <c r="F757" i="15"/>
  <c r="E757" i="15"/>
  <c r="D757" i="15"/>
  <c r="AA755" i="15"/>
  <c r="Z755" i="15"/>
  <c r="Y755" i="15"/>
  <c r="X755" i="15"/>
  <c r="W755" i="15"/>
  <c r="V755" i="15"/>
  <c r="U755" i="15"/>
  <c r="T755" i="15"/>
  <c r="S755" i="15"/>
  <c r="R755" i="15"/>
  <c r="Q755" i="15"/>
  <c r="P755" i="15"/>
  <c r="O755" i="15"/>
  <c r="N755" i="15"/>
  <c r="M755" i="15"/>
  <c r="L755" i="15"/>
  <c r="K755" i="15"/>
  <c r="J755" i="15"/>
  <c r="I755" i="15"/>
  <c r="H755" i="15"/>
  <c r="G755" i="15"/>
  <c r="F755" i="15"/>
  <c r="E755" i="15"/>
  <c r="D755" i="15"/>
  <c r="AA753" i="15"/>
  <c r="Z753" i="15"/>
  <c r="Y753" i="15"/>
  <c r="X753" i="15"/>
  <c r="W753" i="15"/>
  <c r="V753" i="15"/>
  <c r="U753" i="15"/>
  <c r="T753" i="15"/>
  <c r="S753" i="15"/>
  <c r="R753" i="15"/>
  <c r="Q753" i="15"/>
  <c r="P753" i="15"/>
  <c r="O753" i="15"/>
  <c r="N753" i="15"/>
  <c r="M753" i="15"/>
  <c r="L753" i="15"/>
  <c r="K753" i="15"/>
  <c r="J753" i="15"/>
  <c r="I753" i="15"/>
  <c r="H753" i="15"/>
  <c r="G753" i="15"/>
  <c r="F753" i="15"/>
  <c r="E753" i="15"/>
  <c r="D753" i="15"/>
  <c r="AA751" i="15"/>
  <c r="Z751" i="15"/>
  <c r="Y751" i="15"/>
  <c r="X751" i="15"/>
  <c r="W751" i="15"/>
  <c r="V751" i="15"/>
  <c r="U751" i="15"/>
  <c r="T751" i="15"/>
  <c r="S751" i="15"/>
  <c r="R751" i="15"/>
  <c r="Q751" i="15"/>
  <c r="P751" i="15"/>
  <c r="O751" i="15"/>
  <c r="N751" i="15"/>
  <c r="M751" i="15"/>
  <c r="L751" i="15"/>
  <c r="K751" i="15"/>
  <c r="J751" i="15"/>
  <c r="I751" i="15"/>
  <c r="H751" i="15"/>
  <c r="G751" i="15"/>
  <c r="F751" i="15"/>
  <c r="E751" i="15"/>
  <c r="D751" i="15"/>
  <c r="AA749" i="15"/>
  <c r="Z749" i="15"/>
  <c r="Y749" i="15"/>
  <c r="X749" i="15"/>
  <c r="W749" i="15"/>
  <c r="V749" i="15"/>
  <c r="U749" i="15"/>
  <c r="T749" i="15"/>
  <c r="S749" i="15"/>
  <c r="R749" i="15"/>
  <c r="Q749" i="15"/>
  <c r="P749" i="15"/>
  <c r="O749" i="15"/>
  <c r="N749" i="15"/>
  <c r="M749" i="15"/>
  <c r="L749" i="15"/>
  <c r="K749" i="15"/>
  <c r="J749" i="15"/>
  <c r="I749" i="15"/>
  <c r="H749" i="15"/>
  <c r="G749" i="15"/>
  <c r="F749" i="15"/>
  <c r="E749" i="15"/>
  <c r="D749" i="15"/>
  <c r="AA747" i="15"/>
  <c r="Z747" i="15"/>
  <c r="Y747" i="15"/>
  <c r="X747" i="15"/>
  <c r="W747" i="15"/>
  <c r="V747" i="15"/>
  <c r="U747" i="15"/>
  <c r="T747" i="15"/>
  <c r="S747" i="15"/>
  <c r="R747" i="15"/>
  <c r="Q747" i="15"/>
  <c r="P747" i="15"/>
  <c r="O747" i="15"/>
  <c r="N747" i="15"/>
  <c r="M747" i="15"/>
  <c r="L747" i="15"/>
  <c r="K747" i="15"/>
  <c r="J747" i="15"/>
  <c r="I747" i="15"/>
  <c r="H747" i="15"/>
  <c r="G747" i="15"/>
  <c r="F747" i="15"/>
  <c r="E747" i="15"/>
  <c r="D747" i="15"/>
  <c r="B747" i="15"/>
  <c r="AA745" i="15"/>
  <c r="Z745" i="15"/>
  <c r="Y745" i="15"/>
  <c r="X745" i="15"/>
  <c r="W745" i="15"/>
  <c r="V745" i="15"/>
  <c r="U745" i="15"/>
  <c r="T745" i="15"/>
  <c r="S745" i="15"/>
  <c r="R745" i="15"/>
  <c r="Q745" i="15"/>
  <c r="P745" i="15"/>
  <c r="O745" i="15"/>
  <c r="N745" i="15"/>
  <c r="M745" i="15"/>
  <c r="L745" i="15"/>
  <c r="K745" i="15"/>
  <c r="J745" i="15"/>
  <c r="I745" i="15"/>
  <c r="H745" i="15"/>
  <c r="G745" i="15"/>
  <c r="F745" i="15"/>
  <c r="E745" i="15"/>
  <c r="D745" i="15"/>
  <c r="AA743" i="15"/>
  <c r="Z743" i="15"/>
  <c r="Y743" i="15"/>
  <c r="X743" i="15"/>
  <c r="W743" i="15"/>
  <c r="V743" i="15"/>
  <c r="U743" i="15"/>
  <c r="T743" i="15"/>
  <c r="S743" i="15"/>
  <c r="R743" i="15"/>
  <c r="Q743" i="15"/>
  <c r="P743" i="15"/>
  <c r="O743" i="15"/>
  <c r="N743" i="15"/>
  <c r="M743" i="15"/>
  <c r="L743" i="15"/>
  <c r="K743" i="15"/>
  <c r="J743" i="15"/>
  <c r="I743" i="15"/>
  <c r="H743" i="15"/>
  <c r="G743" i="15"/>
  <c r="F743" i="15"/>
  <c r="E743" i="15"/>
  <c r="D743" i="15"/>
  <c r="AA741" i="15"/>
  <c r="Z741" i="15"/>
  <c r="Y741" i="15"/>
  <c r="X741" i="15"/>
  <c r="W741" i="15"/>
  <c r="V741" i="15"/>
  <c r="U741" i="15"/>
  <c r="T741" i="15"/>
  <c r="S741" i="15"/>
  <c r="R741" i="15"/>
  <c r="Q741" i="15"/>
  <c r="P741" i="15"/>
  <c r="O741" i="15"/>
  <c r="N741" i="15"/>
  <c r="M741" i="15"/>
  <c r="L741" i="15"/>
  <c r="K741" i="15"/>
  <c r="J741" i="15"/>
  <c r="I741" i="15"/>
  <c r="H741" i="15"/>
  <c r="G741" i="15"/>
  <c r="F741" i="15"/>
  <c r="E741" i="15"/>
  <c r="D741" i="15"/>
  <c r="AA739" i="15"/>
  <c r="Z739" i="15"/>
  <c r="Y739" i="15"/>
  <c r="X739" i="15"/>
  <c r="W739" i="15"/>
  <c r="V739" i="15"/>
  <c r="U739" i="15"/>
  <c r="T739" i="15"/>
  <c r="S739" i="15"/>
  <c r="R739" i="15"/>
  <c r="Q739" i="15"/>
  <c r="P739" i="15"/>
  <c r="O739" i="15"/>
  <c r="N739" i="15"/>
  <c r="M739" i="15"/>
  <c r="L739" i="15"/>
  <c r="K739" i="15"/>
  <c r="J739" i="15"/>
  <c r="I739" i="15"/>
  <c r="H739" i="15"/>
  <c r="G739" i="15"/>
  <c r="F739" i="15"/>
  <c r="E739" i="15"/>
  <c r="D739" i="15"/>
  <c r="AA737" i="15"/>
  <c r="Z737" i="15"/>
  <c r="Y737" i="15"/>
  <c r="X737" i="15"/>
  <c r="W737" i="15"/>
  <c r="V737" i="15"/>
  <c r="U737" i="15"/>
  <c r="T737" i="15"/>
  <c r="S737" i="15"/>
  <c r="R737" i="15"/>
  <c r="Q737" i="15"/>
  <c r="P737" i="15"/>
  <c r="O737" i="15"/>
  <c r="N737" i="15"/>
  <c r="M737" i="15"/>
  <c r="L737" i="15"/>
  <c r="K737" i="15"/>
  <c r="J737" i="15"/>
  <c r="I737" i="15"/>
  <c r="H737" i="15"/>
  <c r="G737" i="15"/>
  <c r="F737" i="15"/>
  <c r="E737" i="15"/>
  <c r="D737" i="15"/>
  <c r="AA735" i="15"/>
  <c r="Z735" i="15"/>
  <c r="Y735" i="15"/>
  <c r="X735" i="15"/>
  <c r="W735" i="15"/>
  <c r="V735" i="15"/>
  <c r="U735" i="15"/>
  <c r="T735" i="15"/>
  <c r="S735" i="15"/>
  <c r="R735" i="15"/>
  <c r="Q735" i="15"/>
  <c r="P735" i="15"/>
  <c r="O735" i="15"/>
  <c r="N735" i="15"/>
  <c r="M735" i="15"/>
  <c r="L735" i="15"/>
  <c r="K735" i="15"/>
  <c r="J735" i="15"/>
  <c r="I735" i="15"/>
  <c r="H735" i="15"/>
  <c r="G735" i="15"/>
  <c r="F735" i="15"/>
  <c r="E735" i="15"/>
  <c r="D735" i="15"/>
  <c r="B735" i="15"/>
  <c r="AA733" i="15"/>
  <c r="Z733" i="15"/>
  <c r="Y733" i="15"/>
  <c r="X733" i="15"/>
  <c r="W733" i="15"/>
  <c r="V733" i="15"/>
  <c r="U733" i="15"/>
  <c r="T733" i="15"/>
  <c r="S733" i="15"/>
  <c r="R733" i="15"/>
  <c r="Q733" i="15"/>
  <c r="P733" i="15"/>
  <c r="O733" i="15"/>
  <c r="N733" i="15"/>
  <c r="M733" i="15"/>
  <c r="L733" i="15"/>
  <c r="K733" i="15"/>
  <c r="J733" i="15"/>
  <c r="I733" i="15"/>
  <c r="H733" i="15"/>
  <c r="G733" i="15"/>
  <c r="F733" i="15"/>
  <c r="E733" i="15"/>
  <c r="D733" i="15"/>
  <c r="AA731" i="15"/>
  <c r="Z731" i="15"/>
  <c r="Y731" i="15"/>
  <c r="X731" i="15"/>
  <c r="W731" i="15"/>
  <c r="V731" i="15"/>
  <c r="U731" i="15"/>
  <c r="T731" i="15"/>
  <c r="S731" i="15"/>
  <c r="R731" i="15"/>
  <c r="Q731" i="15"/>
  <c r="P731" i="15"/>
  <c r="O731" i="15"/>
  <c r="N731" i="15"/>
  <c r="M731" i="15"/>
  <c r="L731" i="15"/>
  <c r="K731" i="15"/>
  <c r="J731" i="15"/>
  <c r="I731" i="15"/>
  <c r="H731" i="15"/>
  <c r="G731" i="15"/>
  <c r="F731" i="15"/>
  <c r="E731" i="15"/>
  <c r="D731" i="15"/>
  <c r="AA729" i="15"/>
  <c r="Z729" i="15"/>
  <c r="Y729" i="15"/>
  <c r="X729" i="15"/>
  <c r="W729" i="15"/>
  <c r="V729" i="15"/>
  <c r="U729" i="15"/>
  <c r="T729" i="15"/>
  <c r="S729" i="15"/>
  <c r="R729" i="15"/>
  <c r="Q729" i="15"/>
  <c r="P729" i="15"/>
  <c r="O729" i="15"/>
  <c r="N729" i="15"/>
  <c r="M729" i="15"/>
  <c r="L729" i="15"/>
  <c r="K729" i="15"/>
  <c r="J729" i="15"/>
  <c r="I729" i="15"/>
  <c r="H729" i="15"/>
  <c r="G729" i="15"/>
  <c r="F729" i="15"/>
  <c r="E729" i="15"/>
  <c r="D729" i="15"/>
  <c r="AA727" i="15"/>
  <c r="Z727" i="15"/>
  <c r="Y727" i="15"/>
  <c r="X727" i="15"/>
  <c r="W727" i="15"/>
  <c r="V727" i="15"/>
  <c r="U727" i="15"/>
  <c r="T727" i="15"/>
  <c r="S727" i="15"/>
  <c r="R727" i="15"/>
  <c r="Q727" i="15"/>
  <c r="P727" i="15"/>
  <c r="O727" i="15"/>
  <c r="N727" i="15"/>
  <c r="M727" i="15"/>
  <c r="L727" i="15"/>
  <c r="K727" i="15"/>
  <c r="J727" i="15"/>
  <c r="I727" i="15"/>
  <c r="H727" i="15"/>
  <c r="G727" i="15"/>
  <c r="F727" i="15"/>
  <c r="E727" i="15"/>
  <c r="D727" i="15"/>
  <c r="AA725" i="15"/>
  <c r="Z725" i="15"/>
  <c r="Y725" i="15"/>
  <c r="X725" i="15"/>
  <c r="W725" i="15"/>
  <c r="V725" i="15"/>
  <c r="U725" i="15"/>
  <c r="T725" i="15"/>
  <c r="S725" i="15"/>
  <c r="R725" i="15"/>
  <c r="Q725" i="15"/>
  <c r="P725" i="15"/>
  <c r="O725" i="15"/>
  <c r="N725" i="15"/>
  <c r="M725" i="15"/>
  <c r="L725" i="15"/>
  <c r="K725" i="15"/>
  <c r="J725" i="15"/>
  <c r="I725" i="15"/>
  <c r="H725" i="15"/>
  <c r="G725" i="15"/>
  <c r="F725" i="15"/>
  <c r="E725" i="15"/>
  <c r="D725" i="15"/>
  <c r="AA723" i="15"/>
  <c r="Z723" i="15"/>
  <c r="Y723" i="15"/>
  <c r="X723" i="15"/>
  <c r="W723" i="15"/>
  <c r="V723" i="15"/>
  <c r="U723" i="15"/>
  <c r="T723" i="15"/>
  <c r="S723" i="15"/>
  <c r="R723" i="15"/>
  <c r="Q723" i="15"/>
  <c r="P723" i="15"/>
  <c r="O723" i="15"/>
  <c r="N723" i="15"/>
  <c r="M723" i="15"/>
  <c r="L723" i="15"/>
  <c r="K723" i="15"/>
  <c r="J723" i="15"/>
  <c r="I723" i="15"/>
  <c r="H723" i="15"/>
  <c r="G723" i="15"/>
  <c r="F723" i="15"/>
  <c r="E723" i="15"/>
  <c r="D723" i="15"/>
  <c r="B723" i="15"/>
  <c r="AA721" i="15"/>
  <c r="Z721" i="15"/>
  <c r="Y721" i="15"/>
  <c r="X721" i="15"/>
  <c r="W721" i="15"/>
  <c r="V721" i="15"/>
  <c r="U721" i="15"/>
  <c r="T721" i="15"/>
  <c r="S721" i="15"/>
  <c r="R721" i="15"/>
  <c r="Q721" i="15"/>
  <c r="P721" i="15"/>
  <c r="O721" i="15"/>
  <c r="N721" i="15"/>
  <c r="M721" i="15"/>
  <c r="L721" i="15"/>
  <c r="K721" i="15"/>
  <c r="J721" i="15"/>
  <c r="I721" i="15"/>
  <c r="H721" i="15"/>
  <c r="G721" i="15"/>
  <c r="F721" i="15"/>
  <c r="E721" i="15"/>
  <c r="D721" i="15"/>
  <c r="AA719" i="15"/>
  <c r="Z719" i="15"/>
  <c r="Y719" i="15"/>
  <c r="X719" i="15"/>
  <c r="W719" i="15"/>
  <c r="V719" i="15"/>
  <c r="U719" i="15"/>
  <c r="T719" i="15"/>
  <c r="S719" i="15"/>
  <c r="R719" i="15"/>
  <c r="Q719" i="15"/>
  <c r="P719" i="15"/>
  <c r="O719" i="15"/>
  <c r="N719" i="15"/>
  <c r="M719" i="15"/>
  <c r="L719" i="15"/>
  <c r="K719" i="15"/>
  <c r="J719" i="15"/>
  <c r="I719" i="15"/>
  <c r="H719" i="15"/>
  <c r="G719" i="15"/>
  <c r="F719" i="15"/>
  <c r="E719" i="15"/>
  <c r="D719" i="15"/>
  <c r="AA717" i="15"/>
  <c r="Z717" i="15"/>
  <c r="Y717" i="15"/>
  <c r="X717" i="15"/>
  <c r="W717" i="15"/>
  <c r="V717" i="15"/>
  <c r="U717" i="15"/>
  <c r="T717" i="15"/>
  <c r="S717" i="15"/>
  <c r="R717" i="15"/>
  <c r="Q717" i="15"/>
  <c r="P717" i="15"/>
  <c r="O717" i="15"/>
  <c r="N717" i="15"/>
  <c r="M717" i="15"/>
  <c r="L717" i="15"/>
  <c r="K717" i="15"/>
  <c r="J717" i="15"/>
  <c r="I717" i="15"/>
  <c r="H717" i="15"/>
  <c r="G717" i="15"/>
  <c r="F717" i="15"/>
  <c r="E717" i="15"/>
  <c r="D717" i="15"/>
  <c r="AA715" i="15"/>
  <c r="Z715" i="15"/>
  <c r="Y715" i="15"/>
  <c r="X715" i="15"/>
  <c r="W715" i="15"/>
  <c r="V715" i="15"/>
  <c r="U715" i="15"/>
  <c r="T715" i="15"/>
  <c r="S715" i="15"/>
  <c r="R715" i="15"/>
  <c r="Q715" i="15"/>
  <c r="P715" i="15"/>
  <c r="O715" i="15"/>
  <c r="N715" i="15"/>
  <c r="M715" i="15"/>
  <c r="L715" i="15"/>
  <c r="K715" i="15"/>
  <c r="J715" i="15"/>
  <c r="I715" i="15"/>
  <c r="H715" i="15"/>
  <c r="G715" i="15"/>
  <c r="F715" i="15"/>
  <c r="E715" i="15"/>
  <c r="D715" i="15"/>
  <c r="AA713" i="15"/>
  <c r="Z713" i="15"/>
  <c r="Y713" i="15"/>
  <c r="X713" i="15"/>
  <c r="W713" i="15"/>
  <c r="V713" i="15"/>
  <c r="U713" i="15"/>
  <c r="T713" i="15"/>
  <c r="S713" i="15"/>
  <c r="R713" i="15"/>
  <c r="Q713" i="15"/>
  <c r="P713" i="15"/>
  <c r="O713" i="15"/>
  <c r="N713" i="15"/>
  <c r="M713" i="15"/>
  <c r="L713" i="15"/>
  <c r="K713" i="15"/>
  <c r="J713" i="15"/>
  <c r="I713" i="15"/>
  <c r="H713" i="15"/>
  <c r="G713" i="15"/>
  <c r="F713" i="15"/>
  <c r="E713" i="15"/>
  <c r="D713" i="15"/>
  <c r="AA711" i="15"/>
  <c r="Z711" i="15"/>
  <c r="Y711" i="15"/>
  <c r="X711" i="15"/>
  <c r="W711" i="15"/>
  <c r="V711" i="15"/>
  <c r="U711" i="15"/>
  <c r="T711" i="15"/>
  <c r="S711" i="15"/>
  <c r="R711" i="15"/>
  <c r="Q711" i="15"/>
  <c r="P711" i="15"/>
  <c r="O711" i="15"/>
  <c r="N711" i="15"/>
  <c r="M711" i="15"/>
  <c r="L711" i="15"/>
  <c r="K711" i="15"/>
  <c r="J711" i="15"/>
  <c r="I711" i="15"/>
  <c r="H711" i="15"/>
  <c r="G711" i="15"/>
  <c r="F711" i="15"/>
  <c r="E711" i="15"/>
  <c r="D711" i="15"/>
  <c r="B711" i="15"/>
  <c r="AA709" i="15"/>
  <c r="Z709" i="15"/>
  <c r="Y709" i="15"/>
  <c r="X709" i="15"/>
  <c r="W709" i="15"/>
  <c r="V709" i="15"/>
  <c r="U709" i="15"/>
  <c r="T709" i="15"/>
  <c r="S709" i="15"/>
  <c r="R709" i="15"/>
  <c r="Q709" i="15"/>
  <c r="P709" i="15"/>
  <c r="O709" i="15"/>
  <c r="N709" i="15"/>
  <c r="M709" i="15"/>
  <c r="L709" i="15"/>
  <c r="K709" i="15"/>
  <c r="J709" i="15"/>
  <c r="I709" i="15"/>
  <c r="H709" i="15"/>
  <c r="G709" i="15"/>
  <c r="F709" i="15"/>
  <c r="E709" i="15"/>
  <c r="D709" i="15"/>
  <c r="AA703" i="15"/>
  <c r="Z703" i="15"/>
  <c r="Y703" i="15"/>
  <c r="X703" i="15"/>
  <c r="W703" i="15"/>
  <c r="V703" i="15"/>
  <c r="U703" i="15"/>
  <c r="T703" i="15"/>
  <c r="S703" i="15"/>
  <c r="R703" i="15"/>
  <c r="Q703" i="15"/>
  <c r="P703" i="15"/>
  <c r="O703" i="15"/>
  <c r="N703" i="15"/>
  <c r="M703" i="15"/>
  <c r="L703" i="15"/>
  <c r="K703" i="15"/>
  <c r="J703" i="15"/>
  <c r="I703" i="15"/>
  <c r="H703" i="15"/>
  <c r="G703" i="15"/>
  <c r="F703" i="15"/>
  <c r="E703" i="15"/>
  <c r="D703" i="15"/>
  <c r="AA701" i="15"/>
  <c r="Z701" i="15"/>
  <c r="Y701" i="15"/>
  <c r="X701" i="15"/>
  <c r="W701" i="15"/>
  <c r="V701" i="15"/>
  <c r="U701" i="15"/>
  <c r="T701" i="15"/>
  <c r="S701" i="15"/>
  <c r="R701" i="15"/>
  <c r="Q701" i="15"/>
  <c r="P701" i="15"/>
  <c r="O701" i="15"/>
  <c r="N701" i="15"/>
  <c r="M701" i="15"/>
  <c r="L701" i="15"/>
  <c r="K701" i="15"/>
  <c r="J701" i="15"/>
  <c r="I701" i="15"/>
  <c r="H701" i="15"/>
  <c r="G701" i="15"/>
  <c r="F701" i="15"/>
  <c r="E701" i="15"/>
  <c r="D701" i="15"/>
  <c r="AA699" i="15"/>
  <c r="Z699" i="15"/>
  <c r="Y699" i="15"/>
  <c r="X699" i="15"/>
  <c r="W699" i="15"/>
  <c r="V699" i="15"/>
  <c r="U699" i="15"/>
  <c r="T699" i="15"/>
  <c r="S699" i="15"/>
  <c r="R699" i="15"/>
  <c r="Q699" i="15"/>
  <c r="P699" i="15"/>
  <c r="O699" i="15"/>
  <c r="N699" i="15"/>
  <c r="M699" i="15"/>
  <c r="L699" i="15"/>
  <c r="K699" i="15"/>
  <c r="J699" i="15"/>
  <c r="I699" i="15"/>
  <c r="H699" i="15"/>
  <c r="G699" i="15"/>
  <c r="F699" i="15"/>
  <c r="E699" i="15"/>
  <c r="D699" i="15"/>
  <c r="AA697" i="15"/>
  <c r="Z697" i="15"/>
  <c r="Y697" i="15"/>
  <c r="X697" i="15"/>
  <c r="W697" i="15"/>
  <c r="V697" i="15"/>
  <c r="U697" i="15"/>
  <c r="T697" i="15"/>
  <c r="S697" i="15"/>
  <c r="R697" i="15"/>
  <c r="Q697" i="15"/>
  <c r="P697" i="15"/>
  <c r="O697" i="15"/>
  <c r="N697" i="15"/>
  <c r="M697" i="15"/>
  <c r="L697" i="15"/>
  <c r="K697" i="15"/>
  <c r="J697" i="15"/>
  <c r="I697" i="15"/>
  <c r="H697" i="15"/>
  <c r="G697" i="15"/>
  <c r="F697" i="15"/>
  <c r="E697" i="15"/>
  <c r="D697" i="15"/>
  <c r="AA695" i="15"/>
  <c r="Z695" i="15"/>
  <c r="Y695" i="15"/>
  <c r="X695" i="15"/>
  <c r="W695" i="15"/>
  <c r="V695" i="15"/>
  <c r="U695" i="15"/>
  <c r="T695" i="15"/>
  <c r="S695" i="15"/>
  <c r="R695" i="15"/>
  <c r="Q695" i="15"/>
  <c r="P695" i="15"/>
  <c r="O695" i="15"/>
  <c r="N695" i="15"/>
  <c r="M695" i="15"/>
  <c r="L695" i="15"/>
  <c r="K695" i="15"/>
  <c r="J695" i="15"/>
  <c r="I695" i="15"/>
  <c r="H695" i="15"/>
  <c r="G695" i="15"/>
  <c r="F695" i="15"/>
  <c r="E695" i="15"/>
  <c r="D695" i="15"/>
  <c r="B695" i="15"/>
  <c r="AA693" i="15"/>
  <c r="Z693" i="15"/>
  <c r="Y693" i="15"/>
  <c r="X693" i="15"/>
  <c r="W693" i="15"/>
  <c r="V693" i="15"/>
  <c r="U693" i="15"/>
  <c r="T693" i="15"/>
  <c r="S693" i="15"/>
  <c r="R693" i="15"/>
  <c r="Q693" i="15"/>
  <c r="P693" i="15"/>
  <c r="O693" i="15"/>
  <c r="N693" i="15"/>
  <c r="M693" i="15"/>
  <c r="L693" i="15"/>
  <c r="K693" i="15"/>
  <c r="J693" i="15"/>
  <c r="I693" i="15"/>
  <c r="H693" i="15"/>
  <c r="G693" i="15"/>
  <c r="F693" i="15"/>
  <c r="E693" i="15"/>
  <c r="D693" i="15"/>
  <c r="AA691" i="15"/>
  <c r="Z691" i="15"/>
  <c r="Y691" i="15"/>
  <c r="X691" i="15"/>
  <c r="W691" i="15"/>
  <c r="V691" i="15"/>
  <c r="U691" i="15"/>
  <c r="T691" i="15"/>
  <c r="S691" i="15"/>
  <c r="R691" i="15"/>
  <c r="Q691" i="15"/>
  <c r="P691" i="15"/>
  <c r="O691" i="15"/>
  <c r="N691" i="15"/>
  <c r="M691" i="15"/>
  <c r="L691" i="15"/>
  <c r="K691" i="15"/>
  <c r="J691" i="15"/>
  <c r="I691" i="15"/>
  <c r="H691" i="15"/>
  <c r="G691" i="15"/>
  <c r="F691" i="15"/>
  <c r="E691" i="15"/>
  <c r="D691" i="15"/>
  <c r="AA689" i="15"/>
  <c r="Z689" i="15"/>
  <c r="Y689" i="15"/>
  <c r="X689" i="15"/>
  <c r="W689" i="15"/>
  <c r="V689" i="15"/>
  <c r="U689" i="15"/>
  <c r="T689" i="15"/>
  <c r="S689" i="15"/>
  <c r="R689" i="15"/>
  <c r="Q689" i="15"/>
  <c r="P689" i="15"/>
  <c r="O689" i="15"/>
  <c r="N689" i="15"/>
  <c r="M689" i="15"/>
  <c r="L689" i="15"/>
  <c r="K689" i="15"/>
  <c r="J689" i="15"/>
  <c r="I689" i="15"/>
  <c r="H689" i="15"/>
  <c r="G689" i="15"/>
  <c r="F689" i="15"/>
  <c r="E689" i="15"/>
  <c r="D689" i="15"/>
  <c r="AA687" i="15"/>
  <c r="Z687" i="15"/>
  <c r="Y687" i="15"/>
  <c r="X687" i="15"/>
  <c r="W687" i="15"/>
  <c r="V687" i="15"/>
  <c r="U687" i="15"/>
  <c r="T687" i="15"/>
  <c r="S687" i="15"/>
  <c r="R687" i="15"/>
  <c r="Q687" i="15"/>
  <c r="P687" i="15"/>
  <c r="O687" i="15"/>
  <c r="N687" i="15"/>
  <c r="M687" i="15"/>
  <c r="L687" i="15"/>
  <c r="K687" i="15"/>
  <c r="J687" i="15"/>
  <c r="I687" i="15"/>
  <c r="H687" i="15"/>
  <c r="G687" i="15"/>
  <c r="F687" i="15"/>
  <c r="E687" i="15"/>
  <c r="D687" i="15"/>
  <c r="AA685" i="15"/>
  <c r="Z685" i="15"/>
  <c r="Y685" i="15"/>
  <c r="X685" i="15"/>
  <c r="W685" i="15"/>
  <c r="V685" i="15"/>
  <c r="U685" i="15"/>
  <c r="T685" i="15"/>
  <c r="S685" i="15"/>
  <c r="R685" i="15"/>
  <c r="Q685" i="15"/>
  <c r="P685" i="15"/>
  <c r="O685" i="15"/>
  <c r="N685" i="15"/>
  <c r="M685" i="15"/>
  <c r="L685" i="15"/>
  <c r="K685" i="15"/>
  <c r="J685" i="15"/>
  <c r="I685" i="15"/>
  <c r="H685" i="15"/>
  <c r="G685" i="15"/>
  <c r="F685" i="15"/>
  <c r="E685" i="15"/>
  <c r="D685" i="15"/>
  <c r="AA683" i="15"/>
  <c r="Z683" i="15"/>
  <c r="Y683" i="15"/>
  <c r="X683" i="15"/>
  <c r="W683" i="15"/>
  <c r="V683" i="15"/>
  <c r="U683" i="15"/>
  <c r="T683" i="15"/>
  <c r="S683" i="15"/>
  <c r="R683" i="15"/>
  <c r="Q683" i="15"/>
  <c r="P683" i="15"/>
  <c r="O683" i="15"/>
  <c r="N683" i="15"/>
  <c r="M683" i="15"/>
  <c r="L683" i="15"/>
  <c r="K683" i="15"/>
  <c r="J683" i="15"/>
  <c r="I683" i="15"/>
  <c r="H683" i="15"/>
  <c r="G683" i="15"/>
  <c r="F683" i="15"/>
  <c r="E683" i="15"/>
  <c r="D683" i="15"/>
  <c r="B683" i="15"/>
  <c r="AA681" i="15"/>
  <c r="Z681" i="15"/>
  <c r="Y681" i="15"/>
  <c r="X681" i="15"/>
  <c r="W681" i="15"/>
  <c r="V681" i="15"/>
  <c r="U681" i="15"/>
  <c r="T681" i="15"/>
  <c r="S681" i="15"/>
  <c r="R681" i="15"/>
  <c r="Q681" i="15"/>
  <c r="P681" i="15"/>
  <c r="O681" i="15"/>
  <c r="N681" i="15"/>
  <c r="M681" i="15"/>
  <c r="L681" i="15"/>
  <c r="K681" i="15"/>
  <c r="J681" i="15"/>
  <c r="I681" i="15"/>
  <c r="H681" i="15"/>
  <c r="G681" i="15"/>
  <c r="F681" i="15"/>
  <c r="E681" i="15"/>
  <c r="D681" i="15"/>
  <c r="AA679" i="15"/>
  <c r="Z679" i="15"/>
  <c r="Y679" i="15"/>
  <c r="X679" i="15"/>
  <c r="W679" i="15"/>
  <c r="V679" i="15"/>
  <c r="U679" i="15"/>
  <c r="T679" i="15"/>
  <c r="S679" i="15"/>
  <c r="R679" i="15"/>
  <c r="Q679" i="15"/>
  <c r="P679" i="15"/>
  <c r="O679" i="15"/>
  <c r="N679" i="15"/>
  <c r="M679" i="15"/>
  <c r="L679" i="15"/>
  <c r="K679" i="15"/>
  <c r="J679" i="15"/>
  <c r="I679" i="15"/>
  <c r="H679" i="15"/>
  <c r="G679" i="15"/>
  <c r="F679" i="15"/>
  <c r="E679" i="15"/>
  <c r="D679" i="15"/>
  <c r="AA677" i="15"/>
  <c r="Z677" i="15"/>
  <c r="Y677" i="15"/>
  <c r="X677" i="15"/>
  <c r="W677" i="15"/>
  <c r="V677" i="15"/>
  <c r="U677" i="15"/>
  <c r="T677" i="15"/>
  <c r="S677" i="15"/>
  <c r="R677" i="15"/>
  <c r="Q677" i="15"/>
  <c r="P677" i="15"/>
  <c r="O677" i="15"/>
  <c r="N677" i="15"/>
  <c r="M677" i="15"/>
  <c r="L677" i="15"/>
  <c r="K677" i="15"/>
  <c r="J677" i="15"/>
  <c r="I677" i="15"/>
  <c r="H677" i="15"/>
  <c r="G677" i="15"/>
  <c r="F677" i="15"/>
  <c r="E677" i="15"/>
  <c r="D677" i="15"/>
  <c r="AA675" i="15"/>
  <c r="Z675" i="15"/>
  <c r="Y675" i="15"/>
  <c r="X675" i="15"/>
  <c r="W675" i="15"/>
  <c r="V675" i="15"/>
  <c r="U675" i="15"/>
  <c r="T675" i="15"/>
  <c r="S675" i="15"/>
  <c r="R675" i="15"/>
  <c r="Q675" i="15"/>
  <c r="P675" i="15"/>
  <c r="O675" i="15"/>
  <c r="N675" i="15"/>
  <c r="M675" i="15"/>
  <c r="L675" i="15"/>
  <c r="K675" i="15"/>
  <c r="J675" i="15"/>
  <c r="I675" i="15"/>
  <c r="H675" i="15"/>
  <c r="G675" i="15"/>
  <c r="F675" i="15"/>
  <c r="E675" i="15"/>
  <c r="D675" i="15"/>
  <c r="AA673" i="15"/>
  <c r="Z673" i="15"/>
  <c r="Y673" i="15"/>
  <c r="X673" i="15"/>
  <c r="W673" i="15"/>
  <c r="V673" i="15"/>
  <c r="U673" i="15"/>
  <c r="T673" i="15"/>
  <c r="S673" i="15"/>
  <c r="R673" i="15"/>
  <c r="Q673" i="15"/>
  <c r="P673" i="15"/>
  <c r="O673" i="15"/>
  <c r="N673" i="15"/>
  <c r="M673" i="15"/>
  <c r="L673" i="15"/>
  <c r="K673" i="15"/>
  <c r="J673" i="15"/>
  <c r="I673" i="15"/>
  <c r="H673" i="15"/>
  <c r="G673" i="15"/>
  <c r="F673" i="15"/>
  <c r="E673" i="15"/>
  <c r="D673" i="15"/>
  <c r="AA671" i="15"/>
  <c r="Z671" i="15"/>
  <c r="Y671" i="15"/>
  <c r="X671" i="15"/>
  <c r="W671" i="15"/>
  <c r="V671" i="15"/>
  <c r="U671" i="15"/>
  <c r="T671" i="15"/>
  <c r="S671" i="15"/>
  <c r="R671" i="15"/>
  <c r="Q671" i="15"/>
  <c r="P671" i="15"/>
  <c r="O671" i="15"/>
  <c r="N671" i="15"/>
  <c r="M671" i="15"/>
  <c r="L671" i="15"/>
  <c r="K671" i="15"/>
  <c r="J671" i="15"/>
  <c r="I671" i="15"/>
  <c r="H671" i="15"/>
  <c r="G671" i="15"/>
  <c r="F671" i="15"/>
  <c r="E671" i="15"/>
  <c r="D671" i="15"/>
  <c r="B671" i="15"/>
  <c r="AA669" i="15"/>
  <c r="Z669" i="15"/>
  <c r="Y669" i="15"/>
  <c r="X669" i="15"/>
  <c r="W669" i="15"/>
  <c r="V669" i="15"/>
  <c r="U669" i="15"/>
  <c r="T669" i="15"/>
  <c r="S669" i="15"/>
  <c r="R669" i="15"/>
  <c r="Q669" i="15"/>
  <c r="P669" i="15"/>
  <c r="O669" i="15"/>
  <c r="N669" i="15"/>
  <c r="M669" i="15"/>
  <c r="L669" i="15"/>
  <c r="K669" i="15"/>
  <c r="J669" i="15"/>
  <c r="I669" i="15"/>
  <c r="H669" i="15"/>
  <c r="G669" i="15"/>
  <c r="F669" i="15"/>
  <c r="E669" i="15"/>
  <c r="D669" i="15"/>
  <c r="AA667" i="15"/>
  <c r="Z667" i="15"/>
  <c r="Y667" i="15"/>
  <c r="X667" i="15"/>
  <c r="W667" i="15"/>
  <c r="V667" i="15"/>
  <c r="U667" i="15"/>
  <c r="T667" i="15"/>
  <c r="S667" i="15"/>
  <c r="R667" i="15"/>
  <c r="Q667" i="15"/>
  <c r="P667" i="15"/>
  <c r="O667" i="15"/>
  <c r="N667" i="15"/>
  <c r="M667" i="15"/>
  <c r="L667" i="15"/>
  <c r="K667" i="15"/>
  <c r="J667" i="15"/>
  <c r="I667" i="15"/>
  <c r="H667" i="15"/>
  <c r="G667" i="15"/>
  <c r="F667" i="15"/>
  <c r="E667" i="15"/>
  <c r="D667" i="15"/>
  <c r="AA665" i="15"/>
  <c r="Z665" i="15"/>
  <c r="Y665" i="15"/>
  <c r="X665" i="15"/>
  <c r="W665" i="15"/>
  <c r="V665" i="15"/>
  <c r="U665" i="15"/>
  <c r="T665" i="15"/>
  <c r="S665" i="15"/>
  <c r="R665" i="15"/>
  <c r="Q665" i="15"/>
  <c r="P665" i="15"/>
  <c r="O665" i="15"/>
  <c r="N665" i="15"/>
  <c r="M665" i="15"/>
  <c r="L665" i="15"/>
  <c r="K665" i="15"/>
  <c r="J665" i="15"/>
  <c r="I665" i="15"/>
  <c r="H665" i="15"/>
  <c r="G665" i="15"/>
  <c r="F665" i="15"/>
  <c r="E665" i="15"/>
  <c r="D665" i="15"/>
  <c r="AA663" i="15"/>
  <c r="Z663" i="15"/>
  <c r="Y663" i="15"/>
  <c r="X663" i="15"/>
  <c r="W663" i="15"/>
  <c r="V663" i="15"/>
  <c r="U663" i="15"/>
  <c r="T663" i="15"/>
  <c r="S663" i="15"/>
  <c r="R663" i="15"/>
  <c r="Q663" i="15"/>
  <c r="P663" i="15"/>
  <c r="O663" i="15"/>
  <c r="N663" i="15"/>
  <c r="M663" i="15"/>
  <c r="L663" i="15"/>
  <c r="K663" i="15"/>
  <c r="J663" i="15"/>
  <c r="I663" i="15"/>
  <c r="H663" i="15"/>
  <c r="G663" i="15"/>
  <c r="F663" i="15"/>
  <c r="E663" i="15"/>
  <c r="D663" i="15"/>
  <c r="AA661" i="15"/>
  <c r="Z661" i="15"/>
  <c r="Y661" i="15"/>
  <c r="X661" i="15"/>
  <c r="W661" i="15"/>
  <c r="V661" i="15"/>
  <c r="U661" i="15"/>
  <c r="T661" i="15"/>
  <c r="S661" i="15"/>
  <c r="R661" i="15"/>
  <c r="Q661" i="15"/>
  <c r="P661" i="15"/>
  <c r="O661" i="15"/>
  <c r="N661" i="15"/>
  <c r="M661" i="15"/>
  <c r="L661" i="15"/>
  <c r="K661" i="15"/>
  <c r="J661" i="15"/>
  <c r="I661" i="15"/>
  <c r="H661" i="15"/>
  <c r="G661" i="15"/>
  <c r="F661" i="15"/>
  <c r="E661" i="15"/>
  <c r="D661" i="15"/>
  <c r="AA659" i="15"/>
  <c r="Z659" i="15"/>
  <c r="Y659" i="15"/>
  <c r="X659" i="15"/>
  <c r="W659" i="15"/>
  <c r="V659" i="15"/>
  <c r="U659" i="15"/>
  <c r="T659" i="15"/>
  <c r="S659" i="15"/>
  <c r="R659" i="15"/>
  <c r="Q659" i="15"/>
  <c r="P659" i="15"/>
  <c r="O659" i="15"/>
  <c r="N659" i="15"/>
  <c r="M659" i="15"/>
  <c r="L659" i="15"/>
  <c r="K659" i="15"/>
  <c r="J659" i="15"/>
  <c r="I659" i="15"/>
  <c r="H659" i="15"/>
  <c r="G659" i="15"/>
  <c r="F659" i="15"/>
  <c r="E659" i="15"/>
  <c r="D659" i="15"/>
  <c r="B659" i="15"/>
  <c r="AA657" i="15"/>
  <c r="Z657" i="15"/>
  <c r="Y657" i="15"/>
  <c r="X657" i="15"/>
  <c r="W657" i="15"/>
  <c r="V657" i="15"/>
  <c r="U657" i="15"/>
  <c r="T657" i="15"/>
  <c r="S657" i="15"/>
  <c r="R657" i="15"/>
  <c r="Q657" i="15"/>
  <c r="P657" i="15"/>
  <c r="O657" i="15"/>
  <c r="N657" i="15"/>
  <c r="M657" i="15"/>
  <c r="L657" i="15"/>
  <c r="K657" i="15"/>
  <c r="J657" i="15"/>
  <c r="I657" i="15"/>
  <c r="H657" i="15"/>
  <c r="G657" i="15"/>
  <c r="F657" i="15"/>
  <c r="E657" i="15"/>
  <c r="D657" i="15"/>
  <c r="AA655" i="15"/>
  <c r="Z655" i="15"/>
  <c r="Y655" i="15"/>
  <c r="X655" i="15"/>
  <c r="W655" i="15"/>
  <c r="V655" i="15"/>
  <c r="U655" i="15"/>
  <c r="T655" i="15"/>
  <c r="S655" i="15"/>
  <c r="R655" i="15"/>
  <c r="Q655" i="15"/>
  <c r="P655" i="15"/>
  <c r="O655" i="15"/>
  <c r="N655" i="15"/>
  <c r="M655" i="15"/>
  <c r="L655" i="15"/>
  <c r="K655" i="15"/>
  <c r="J655" i="15"/>
  <c r="I655" i="15"/>
  <c r="H655" i="15"/>
  <c r="G655" i="15"/>
  <c r="F655" i="15"/>
  <c r="E655" i="15"/>
  <c r="D655" i="15"/>
  <c r="AA653" i="15"/>
  <c r="Z653" i="15"/>
  <c r="Y653" i="15"/>
  <c r="X653" i="15"/>
  <c r="W653" i="15"/>
  <c r="V653" i="15"/>
  <c r="U653" i="15"/>
  <c r="T653" i="15"/>
  <c r="S653" i="15"/>
  <c r="R653" i="15"/>
  <c r="Q653" i="15"/>
  <c r="P653" i="15"/>
  <c r="O653" i="15"/>
  <c r="N653" i="15"/>
  <c r="M653" i="15"/>
  <c r="L653" i="15"/>
  <c r="K653" i="15"/>
  <c r="J653" i="15"/>
  <c r="I653" i="15"/>
  <c r="H653" i="15"/>
  <c r="G653" i="15"/>
  <c r="F653" i="15"/>
  <c r="E653" i="15"/>
  <c r="D653" i="15"/>
  <c r="AA651" i="15"/>
  <c r="Z651" i="15"/>
  <c r="Y651" i="15"/>
  <c r="X651" i="15"/>
  <c r="W651" i="15"/>
  <c r="V651" i="15"/>
  <c r="U651" i="15"/>
  <c r="T651" i="15"/>
  <c r="S651" i="15"/>
  <c r="R651" i="15"/>
  <c r="Q651" i="15"/>
  <c r="P651" i="15"/>
  <c r="O651" i="15"/>
  <c r="N651" i="15"/>
  <c r="M651" i="15"/>
  <c r="L651" i="15"/>
  <c r="K651" i="15"/>
  <c r="J651" i="15"/>
  <c r="I651" i="15"/>
  <c r="H651" i="15"/>
  <c r="G651" i="15"/>
  <c r="F651" i="15"/>
  <c r="E651" i="15"/>
  <c r="D651" i="15"/>
  <c r="AA649" i="15"/>
  <c r="Z649" i="15"/>
  <c r="Y649" i="15"/>
  <c r="X649" i="15"/>
  <c r="W649" i="15"/>
  <c r="V649" i="15"/>
  <c r="U649" i="15"/>
  <c r="T649" i="15"/>
  <c r="S649" i="15"/>
  <c r="R649" i="15"/>
  <c r="Q649" i="15"/>
  <c r="P649" i="15"/>
  <c r="O649" i="15"/>
  <c r="N649" i="15"/>
  <c r="M649" i="15"/>
  <c r="L649" i="15"/>
  <c r="K649" i="15"/>
  <c r="J649" i="15"/>
  <c r="I649" i="15"/>
  <c r="H649" i="15"/>
  <c r="G649" i="15"/>
  <c r="F649" i="15"/>
  <c r="E649" i="15"/>
  <c r="D649" i="15"/>
  <c r="AA647" i="15"/>
  <c r="Z647" i="15"/>
  <c r="Y647" i="15"/>
  <c r="X647" i="15"/>
  <c r="W647" i="15"/>
  <c r="V647" i="15"/>
  <c r="U647" i="15"/>
  <c r="T647" i="15"/>
  <c r="S647" i="15"/>
  <c r="R647" i="15"/>
  <c r="Q647" i="15"/>
  <c r="P647" i="15"/>
  <c r="O647" i="15"/>
  <c r="N647" i="15"/>
  <c r="M647" i="15"/>
  <c r="L647" i="15"/>
  <c r="K647" i="15"/>
  <c r="J647" i="15"/>
  <c r="I647" i="15"/>
  <c r="H647" i="15"/>
  <c r="G647" i="15"/>
  <c r="F647" i="15"/>
  <c r="E647" i="15"/>
  <c r="D647" i="15"/>
  <c r="B647" i="15"/>
  <c r="AA645" i="15"/>
  <c r="Z645" i="15"/>
  <c r="Y645" i="15"/>
  <c r="X645" i="15"/>
  <c r="W645" i="15"/>
  <c r="V645" i="15"/>
  <c r="U645" i="15"/>
  <c r="T645" i="15"/>
  <c r="S645" i="15"/>
  <c r="R645" i="15"/>
  <c r="Q645" i="15"/>
  <c r="P645" i="15"/>
  <c r="O645" i="15"/>
  <c r="N645" i="15"/>
  <c r="M645" i="15"/>
  <c r="L645" i="15"/>
  <c r="K645" i="15"/>
  <c r="J645" i="15"/>
  <c r="I645" i="15"/>
  <c r="H645" i="15"/>
  <c r="G645" i="15"/>
  <c r="F645" i="15"/>
  <c r="E645" i="15"/>
  <c r="D645" i="15"/>
  <c r="AA643" i="15"/>
  <c r="Z643" i="15"/>
  <c r="Y643" i="15"/>
  <c r="X643" i="15"/>
  <c r="W643" i="15"/>
  <c r="V643" i="15"/>
  <c r="U643" i="15"/>
  <c r="T643" i="15"/>
  <c r="S643" i="15"/>
  <c r="R643" i="15"/>
  <c r="Q643" i="15"/>
  <c r="P643" i="15"/>
  <c r="O643" i="15"/>
  <c r="N643" i="15"/>
  <c r="M643" i="15"/>
  <c r="L643" i="15"/>
  <c r="K643" i="15"/>
  <c r="J643" i="15"/>
  <c r="I643" i="15"/>
  <c r="H643" i="15"/>
  <c r="G643" i="15"/>
  <c r="F643" i="15"/>
  <c r="E643" i="15"/>
  <c r="D643" i="15"/>
  <c r="X636" i="15"/>
  <c r="R636" i="15"/>
  <c r="L636" i="15"/>
  <c r="F636" i="15"/>
  <c r="Y631" i="15"/>
  <c r="S631" i="15"/>
  <c r="M631" i="15"/>
  <c r="G631" i="15"/>
  <c r="Z626" i="15"/>
  <c r="T626" i="15"/>
  <c r="N626" i="15"/>
  <c r="H626" i="15"/>
  <c r="AA621" i="15"/>
  <c r="U621" i="15"/>
  <c r="O621" i="15"/>
  <c r="I621" i="15"/>
  <c r="B619" i="15"/>
  <c r="V616" i="15"/>
  <c r="P616" i="15"/>
  <c r="J616" i="15"/>
  <c r="D616" i="15"/>
  <c r="W611" i="15"/>
  <c r="Q611" i="15"/>
  <c r="K611" i="15"/>
  <c r="E611" i="15"/>
  <c r="X606" i="15"/>
  <c r="R606" i="15"/>
  <c r="L606" i="15"/>
  <c r="F606" i="15"/>
  <c r="Y601" i="15"/>
  <c r="S601" i="15"/>
  <c r="M601" i="15"/>
  <c r="G601" i="15"/>
  <c r="Z596" i="15"/>
  <c r="T596" i="15"/>
  <c r="N596" i="15"/>
  <c r="H596" i="15"/>
  <c r="AA591" i="15"/>
  <c r="U591" i="15"/>
  <c r="O591" i="15"/>
  <c r="I591" i="15"/>
  <c r="B589" i="15"/>
  <c r="V586" i="15"/>
  <c r="P586" i="15"/>
  <c r="J586" i="15"/>
  <c r="D586" i="15"/>
  <c r="W581" i="15"/>
  <c r="Q581" i="15"/>
  <c r="K581" i="15"/>
  <c r="E581" i="15"/>
  <c r="X576" i="15"/>
  <c r="R576" i="15"/>
  <c r="L576" i="15"/>
  <c r="F576" i="15"/>
  <c r="Y571" i="15"/>
  <c r="S571" i="15"/>
  <c r="M571" i="15"/>
  <c r="G571" i="15"/>
  <c r="Z566" i="15"/>
  <c r="T566" i="15"/>
  <c r="N566" i="15"/>
  <c r="H566" i="15"/>
  <c r="AA561" i="15"/>
  <c r="U561" i="15"/>
  <c r="O561" i="15"/>
  <c r="I561" i="15"/>
  <c r="B559" i="15"/>
  <c r="V556" i="15"/>
  <c r="P556" i="15"/>
  <c r="J556" i="15"/>
  <c r="D556" i="15"/>
  <c r="W551" i="15"/>
  <c r="Q551" i="15"/>
  <c r="K551" i="15"/>
  <c r="E551" i="15"/>
  <c r="X546" i="15"/>
  <c r="R546" i="15"/>
  <c r="L546" i="15"/>
  <c r="F546" i="15"/>
  <c r="Y541" i="15"/>
  <c r="S541" i="15"/>
  <c r="M541" i="15"/>
  <c r="G541" i="15"/>
  <c r="Z536" i="15"/>
  <c r="T536" i="15"/>
  <c r="N536" i="15"/>
  <c r="H536" i="15"/>
  <c r="AA531" i="15"/>
  <c r="U531" i="15"/>
  <c r="O531" i="15"/>
  <c r="I531" i="15"/>
  <c r="B529" i="15"/>
  <c r="V526" i="15"/>
  <c r="P526" i="15"/>
  <c r="J526" i="15"/>
  <c r="D526" i="15"/>
  <c r="W521" i="15"/>
  <c r="Q521" i="15"/>
  <c r="K521" i="15"/>
  <c r="E521" i="15"/>
  <c r="X516" i="15"/>
  <c r="R516" i="15"/>
  <c r="L516" i="15"/>
  <c r="F516" i="15"/>
  <c r="Y511" i="15"/>
  <c r="S511" i="15"/>
  <c r="M511" i="15"/>
  <c r="G511" i="15"/>
  <c r="Z506" i="15"/>
  <c r="T506" i="15"/>
  <c r="N506" i="15"/>
  <c r="H506" i="15"/>
  <c r="AA501" i="15"/>
  <c r="U501" i="15"/>
  <c r="O501" i="15"/>
  <c r="I501" i="15"/>
  <c r="B499" i="15"/>
  <c r="V496" i="15"/>
  <c r="P496" i="15"/>
  <c r="J496" i="15"/>
  <c r="D496" i="15"/>
  <c r="W491" i="15"/>
  <c r="Q491" i="15"/>
  <c r="K491" i="15"/>
  <c r="E491" i="15"/>
  <c r="X486" i="15"/>
  <c r="R486" i="15"/>
  <c r="L486" i="15"/>
  <c r="F486" i="15"/>
  <c r="V636" i="15"/>
  <c r="Y477" i="15"/>
  <c r="S477" i="15"/>
  <c r="M477" i="15"/>
  <c r="G477" i="15"/>
  <c r="Z472" i="15"/>
  <c r="T472" i="15"/>
  <c r="N472" i="15"/>
  <c r="H472" i="15"/>
  <c r="AA467" i="15"/>
  <c r="U467" i="15"/>
  <c r="O467" i="15"/>
  <c r="I467" i="15"/>
  <c r="B465" i="15"/>
  <c r="V462" i="15"/>
  <c r="P462" i="15"/>
  <c r="J462" i="15"/>
  <c r="D462" i="15"/>
  <c r="W457" i="15"/>
  <c r="Q457" i="15"/>
  <c r="K457" i="15"/>
  <c r="E457" i="15"/>
  <c r="X452" i="15"/>
  <c r="R452" i="15"/>
  <c r="L452" i="15"/>
  <c r="F452" i="15"/>
  <c r="Y447" i="15"/>
  <c r="S447" i="15"/>
  <c r="M447" i="15"/>
  <c r="G447" i="15"/>
  <c r="Z442" i="15"/>
  <c r="T442" i="15"/>
  <c r="N442" i="15"/>
  <c r="H442" i="15"/>
  <c r="AA437" i="15"/>
  <c r="U437" i="15"/>
  <c r="O437" i="15"/>
  <c r="I437" i="15"/>
  <c r="B435" i="15"/>
  <c r="V432" i="15"/>
  <c r="P432" i="15"/>
  <c r="J432" i="15"/>
  <c r="D432" i="15"/>
  <c r="W427" i="15"/>
  <c r="Q427" i="15"/>
  <c r="K427" i="15"/>
  <c r="E427" i="15"/>
  <c r="X422" i="15"/>
  <c r="R422" i="15"/>
  <c r="L422" i="15"/>
  <c r="F422" i="15"/>
  <c r="Y417" i="15"/>
  <c r="S417" i="15"/>
  <c r="M417" i="15"/>
  <c r="G417" i="15"/>
  <c r="Z412" i="15"/>
  <c r="T412" i="15"/>
  <c r="N412" i="15"/>
  <c r="H412" i="15"/>
  <c r="AA407" i="15"/>
  <c r="U407" i="15"/>
  <c r="O407" i="15"/>
  <c r="I407" i="15"/>
  <c r="B405" i="15"/>
  <c r="V402" i="15"/>
  <c r="P402" i="15"/>
  <c r="J402" i="15"/>
  <c r="D402" i="15"/>
  <c r="W397" i="15"/>
  <c r="Q397" i="15"/>
  <c r="K397" i="15"/>
  <c r="E397" i="15"/>
  <c r="X392" i="15"/>
  <c r="R392" i="15"/>
  <c r="L392" i="15"/>
  <c r="F392" i="15"/>
  <c r="Y387" i="15"/>
  <c r="S387" i="15"/>
  <c r="M387" i="15"/>
  <c r="G387" i="15"/>
  <c r="Z382" i="15"/>
  <c r="T382" i="15"/>
  <c r="N382" i="15"/>
  <c r="H382" i="15"/>
  <c r="AA377" i="15"/>
  <c r="U377" i="15"/>
  <c r="O377" i="15"/>
  <c r="I377" i="15"/>
  <c r="B375" i="15"/>
  <c r="V372" i="15"/>
  <c r="P372" i="15"/>
  <c r="J372" i="15"/>
  <c r="D372" i="15"/>
  <c r="W367" i="15"/>
  <c r="Q367" i="15"/>
  <c r="K367" i="15"/>
  <c r="E367" i="15"/>
  <c r="X362" i="15"/>
  <c r="R362" i="15"/>
  <c r="L362" i="15"/>
  <c r="F362" i="15"/>
  <c r="Y357" i="15"/>
  <c r="S357" i="15"/>
  <c r="M357" i="15"/>
  <c r="G357" i="15"/>
  <c r="Z352" i="15"/>
  <c r="T352" i="15"/>
  <c r="N352" i="15"/>
  <c r="H352" i="15"/>
  <c r="AA347" i="15"/>
  <c r="U347" i="15"/>
  <c r="O347" i="15"/>
  <c r="I347" i="15"/>
  <c r="B345" i="15"/>
  <c r="V342" i="15"/>
  <c r="P342" i="15"/>
  <c r="J342" i="15"/>
  <c r="D342" i="15"/>
  <c r="W337" i="15"/>
  <c r="Q337" i="15"/>
  <c r="K337" i="15"/>
  <c r="E337" i="15"/>
  <c r="Z332" i="15"/>
  <c r="X332" i="15"/>
  <c r="T332" i="15"/>
  <c r="R332" i="15"/>
  <c r="N332" i="15"/>
  <c r="L332" i="15"/>
  <c r="H332" i="15"/>
  <c r="F332" i="15"/>
  <c r="AA327" i="15"/>
  <c r="Y327" i="15"/>
  <c r="W327" i="15"/>
  <c r="U327" i="15"/>
  <c r="S327" i="15"/>
  <c r="Q327" i="15"/>
  <c r="O327" i="15"/>
  <c r="M327" i="15"/>
  <c r="K327" i="15"/>
  <c r="I327" i="15"/>
  <c r="G327" i="15"/>
  <c r="E327" i="15"/>
  <c r="W477" i="15"/>
  <c r="B311" i="15"/>
  <c r="B291" i="15"/>
  <c r="B286" i="15"/>
  <c r="B281" i="15"/>
  <c r="B276" i="15"/>
  <c r="B271" i="15"/>
  <c r="B266" i="15"/>
  <c r="B261" i="15"/>
  <c r="B256" i="15"/>
  <c r="B251" i="15"/>
  <c r="B246" i="15"/>
  <c r="B241" i="15"/>
  <c r="B236" i="15"/>
  <c r="B231" i="15"/>
  <c r="B226" i="15"/>
  <c r="B221" i="15"/>
  <c r="B216" i="15"/>
  <c r="B211" i="15"/>
  <c r="B206" i="15"/>
  <c r="B201" i="15"/>
  <c r="B196" i="15"/>
  <c r="B191" i="15"/>
  <c r="B186" i="15"/>
  <c r="B181" i="15"/>
  <c r="B176" i="15"/>
  <c r="B171" i="15"/>
  <c r="H318" i="15"/>
  <c r="B166" i="15"/>
  <c r="B157" i="15"/>
  <c r="B152" i="15"/>
  <c r="B147" i="15"/>
  <c r="B142" i="15"/>
  <c r="B137" i="15"/>
  <c r="B132" i="15"/>
  <c r="B127" i="15"/>
  <c r="B122" i="15"/>
  <c r="B117" i="15"/>
  <c r="B112" i="15"/>
  <c r="B107" i="15"/>
  <c r="B102" i="15"/>
  <c r="B97" i="15"/>
  <c r="B92" i="15"/>
  <c r="B87" i="15"/>
  <c r="B82" i="15"/>
  <c r="B77" i="15"/>
  <c r="B72" i="15"/>
  <c r="B67" i="15"/>
  <c r="B62" i="15"/>
  <c r="B57" i="15"/>
  <c r="B52" i="15"/>
  <c r="B47" i="15"/>
  <c r="B42" i="15"/>
  <c r="B37" i="15"/>
  <c r="B32" i="15"/>
  <c r="B27" i="15"/>
  <c r="B22" i="15"/>
  <c r="B17" i="15"/>
  <c r="B12" i="15"/>
  <c r="Z11" i="15"/>
  <c r="X11" i="15"/>
  <c r="W11" i="15"/>
  <c r="T11" i="15"/>
  <c r="S11" i="15"/>
  <c r="R11" i="15"/>
  <c r="Q11" i="15"/>
  <c r="N11" i="15"/>
  <c r="M11" i="15"/>
  <c r="L11" i="15"/>
  <c r="K11" i="15"/>
  <c r="H11" i="15"/>
  <c r="G11" i="15"/>
  <c r="F11" i="15"/>
  <c r="E11" i="15"/>
  <c r="X9" i="15"/>
  <c r="W9" i="15"/>
  <c r="R9" i="15"/>
  <c r="Q9" i="15"/>
  <c r="Q7" i="15" s="1"/>
  <c r="L9" i="15"/>
  <c r="K9" i="15"/>
  <c r="F9" i="15"/>
  <c r="E9" i="15"/>
  <c r="AA159" i="15"/>
  <c r="X7" i="15"/>
  <c r="W7" i="15"/>
  <c r="R7" i="15"/>
  <c r="L7" i="15"/>
  <c r="K7" i="15"/>
  <c r="F7" i="15"/>
  <c r="E7" i="15"/>
  <c r="D7" i="15"/>
  <c r="B7" i="15"/>
  <c r="G782" i="14"/>
  <c r="G781" i="14" s="1"/>
  <c r="F782" i="14"/>
  <c r="F781" i="14" s="1"/>
  <c r="E782" i="14"/>
  <c r="E781" i="14" s="1"/>
  <c r="D781" i="14"/>
  <c r="AA769" i="14"/>
  <c r="Z769" i="14"/>
  <c r="Y769" i="14"/>
  <c r="X769" i="14"/>
  <c r="W769" i="14"/>
  <c r="V769" i="14"/>
  <c r="U769" i="14"/>
  <c r="T769" i="14"/>
  <c r="S769" i="14"/>
  <c r="R769" i="14"/>
  <c r="Q769" i="14"/>
  <c r="P769" i="14"/>
  <c r="O769" i="14"/>
  <c r="N769" i="14"/>
  <c r="M769" i="14"/>
  <c r="L769" i="14"/>
  <c r="K769" i="14"/>
  <c r="J769" i="14"/>
  <c r="I769" i="14"/>
  <c r="H769" i="14"/>
  <c r="G769" i="14"/>
  <c r="F769" i="14"/>
  <c r="E769" i="14"/>
  <c r="D769" i="14"/>
  <c r="B769" i="14"/>
  <c r="AA767" i="14"/>
  <c r="Z767" i="14"/>
  <c r="Y767" i="14"/>
  <c r="X767" i="14"/>
  <c r="W767" i="14"/>
  <c r="V767" i="14"/>
  <c r="U767" i="14"/>
  <c r="T767" i="14"/>
  <c r="S767" i="14"/>
  <c r="R767" i="14"/>
  <c r="Q767" i="14"/>
  <c r="P767" i="14"/>
  <c r="O767" i="14"/>
  <c r="N767" i="14"/>
  <c r="M767" i="14"/>
  <c r="L767" i="14"/>
  <c r="K767" i="14"/>
  <c r="J767" i="14"/>
  <c r="I767" i="14"/>
  <c r="H767" i="14"/>
  <c r="G767" i="14"/>
  <c r="F767" i="14"/>
  <c r="E767" i="14"/>
  <c r="D767" i="14"/>
  <c r="B767" i="14"/>
  <c r="AA765" i="14"/>
  <c r="Z765" i="14"/>
  <c r="Y765" i="14"/>
  <c r="X765" i="14"/>
  <c r="W765" i="14"/>
  <c r="V765" i="14"/>
  <c r="U765" i="14"/>
  <c r="T765" i="14"/>
  <c r="S765" i="14"/>
  <c r="R765" i="14"/>
  <c r="Q765" i="14"/>
  <c r="P765" i="14"/>
  <c r="O765" i="14"/>
  <c r="N765" i="14"/>
  <c r="M765" i="14"/>
  <c r="L765" i="14"/>
  <c r="K765" i="14"/>
  <c r="J765" i="14"/>
  <c r="I765" i="14"/>
  <c r="H765" i="14"/>
  <c r="G765" i="14"/>
  <c r="F765" i="14"/>
  <c r="E765" i="14"/>
  <c r="D765" i="14"/>
  <c r="B765" i="14"/>
  <c r="AA763" i="14"/>
  <c r="Z763" i="14"/>
  <c r="Y763" i="14"/>
  <c r="X763" i="14"/>
  <c r="W763" i="14"/>
  <c r="V763" i="14"/>
  <c r="U763" i="14"/>
  <c r="T763" i="14"/>
  <c r="S763" i="14"/>
  <c r="R763" i="14"/>
  <c r="Q763" i="14"/>
  <c r="P763" i="14"/>
  <c r="O763" i="14"/>
  <c r="N763" i="14"/>
  <c r="M763" i="14"/>
  <c r="L763" i="14"/>
  <c r="K763" i="14"/>
  <c r="J763" i="14"/>
  <c r="I763" i="14"/>
  <c r="H763" i="14"/>
  <c r="G763" i="14"/>
  <c r="F763" i="14"/>
  <c r="E763" i="14"/>
  <c r="D763" i="14"/>
  <c r="B763" i="14"/>
  <c r="AA761" i="14"/>
  <c r="Z761" i="14"/>
  <c r="Y761" i="14"/>
  <c r="X761" i="14"/>
  <c r="W761" i="14"/>
  <c r="V761" i="14"/>
  <c r="U761" i="14"/>
  <c r="T761" i="14"/>
  <c r="S761" i="14"/>
  <c r="R761" i="14"/>
  <c r="Q761" i="14"/>
  <c r="P761" i="14"/>
  <c r="O761" i="14"/>
  <c r="N761" i="14"/>
  <c r="M761" i="14"/>
  <c r="L761" i="14"/>
  <c r="K761" i="14"/>
  <c r="J761" i="14"/>
  <c r="I761" i="14"/>
  <c r="H761" i="14"/>
  <c r="G761" i="14"/>
  <c r="F761" i="14"/>
  <c r="E761" i="14"/>
  <c r="D761" i="14"/>
  <c r="B761" i="14"/>
  <c r="AA759" i="14"/>
  <c r="Z759" i="14"/>
  <c r="Y759" i="14"/>
  <c r="X759" i="14"/>
  <c r="W759" i="14"/>
  <c r="V759" i="14"/>
  <c r="U759" i="14"/>
  <c r="T759" i="14"/>
  <c r="S759" i="14"/>
  <c r="R759" i="14"/>
  <c r="Q759" i="14"/>
  <c r="P759" i="14"/>
  <c r="O759" i="14"/>
  <c r="N759" i="14"/>
  <c r="M759" i="14"/>
  <c r="L759" i="14"/>
  <c r="K759" i="14"/>
  <c r="J759" i="14"/>
  <c r="I759" i="14"/>
  <c r="H759" i="14"/>
  <c r="G759" i="14"/>
  <c r="F759" i="14"/>
  <c r="E759" i="14"/>
  <c r="D759" i="14"/>
  <c r="B759" i="14"/>
  <c r="AA757" i="14"/>
  <c r="Z757" i="14"/>
  <c r="Y757" i="14"/>
  <c r="X757" i="14"/>
  <c r="W757" i="14"/>
  <c r="V757" i="14"/>
  <c r="U757" i="14"/>
  <c r="T757" i="14"/>
  <c r="S757" i="14"/>
  <c r="R757" i="14"/>
  <c r="Q757" i="14"/>
  <c r="P757" i="14"/>
  <c r="O757" i="14"/>
  <c r="N757" i="14"/>
  <c r="M757" i="14"/>
  <c r="L757" i="14"/>
  <c r="K757" i="14"/>
  <c r="J757" i="14"/>
  <c r="I757" i="14"/>
  <c r="H757" i="14"/>
  <c r="G757" i="14"/>
  <c r="F757" i="14"/>
  <c r="E757" i="14"/>
  <c r="D757" i="14"/>
  <c r="B757" i="14"/>
  <c r="AA755" i="14"/>
  <c r="Z755" i="14"/>
  <c r="Y755" i="14"/>
  <c r="X755" i="14"/>
  <c r="W755" i="14"/>
  <c r="V755" i="14"/>
  <c r="U755" i="14"/>
  <c r="T755" i="14"/>
  <c r="S755" i="14"/>
  <c r="R755" i="14"/>
  <c r="Q755" i="14"/>
  <c r="P755" i="14"/>
  <c r="O755" i="14"/>
  <c r="N755" i="14"/>
  <c r="M755" i="14"/>
  <c r="L755" i="14"/>
  <c r="K755" i="14"/>
  <c r="J755" i="14"/>
  <c r="I755" i="14"/>
  <c r="H755" i="14"/>
  <c r="G755" i="14"/>
  <c r="F755" i="14"/>
  <c r="E755" i="14"/>
  <c r="D755" i="14"/>
  <c r="B755" i="14"/>
  <c r="AA753" i="14"/>
  <c r="Z753" i="14"/>
  <c r="Y753" i="14"/>
  <c r="X753" i="14"/>
  <c r="W753" i="14"/>
  <c r="V753" i="14"/>
  <c r="U753" i="14"/>
  <c r="T753" i="14"/>
  <c r="S753" i="14"/>
  <c r="R753" i="14"/>
  <c r="Q753" i="14"/>
  <c r="P753" i="14"/>
  <c r="O753" i="14"/>
  <c r="N753" i="14"/>
  <c r="M753" i="14"/>
  <c r="L753" i="14"/>
  <c r="K753" i="14"/>
  <c r="J753" i="14"/>
  <c r="I753" i="14"/>
  <c r="H753" i="14"/>
  <c r="G753" i="14"/>
  <c r="F753" i="14"/>
  <c r="E753" i="14"/>
  <c r="D753" i="14"/>
  <c r="B753" i="14"/>
  <c r="AA751" i="14"/>
  <c r="Z751" i="14"/>
  <c r="Y751" i="14"/>
  <c r="X751" i="14"/>
  <c r="W751" i="14"/>
  <c r="V751" i="14"/>
  <c r="U751" i="14"/>
  <c r="T751" i="14"/>
  <c r="S751" i="14"/>
  <c r="R751" i="14"/>
  <c r="Q751" i="14"/>
  <c r="P751" i="14"/>
  <c r="O751" i="14"/>
  <c r="N751" i="14"/>
  <c r="M751" i="14"/>
  <c r="L751" i="14"/>
  <c r="K751" i="14"/>
  <c r="J751" i="14"/>
  <c r="I751" i="14"/>
  <c r="H751" i="14"/>
  <c r="G751" i="14"/>
  <c r="F751" i="14"/>
  <c r="E751" i="14"/>
  <c r="D751" i="14"/>
  <c r="B751" i="14"/>
  <c r="AA749" i="14"/>
  <c r="Z749" i="14"/>
  <c r="Y749" i="14"/>
  <c r="X749" i="14"/>
  <c r="W749" i="14"/>
  <c r="V749" i="14"/>
  <c r="U749" i="14"/>
  <c r="T749" i="14"/>
  <c r="S749" i="14"/>
  <c r="R749" i="14"/>
  <c r="Q749" i="14"/>
  <c r="P749" i="14"/>
  <c r="O749" i="14"/>
  <c r="N749" i="14"/>
  <c r="M749" i="14"/>
  <c r="L749" i="14"/>
  <c r="K749" i="14"/>
  <c r="J749" i="14"/>
  <c r="I749" i="14"/>
  <c r="H749" i="14"/>
  <c r="G749" i="14"/>
  <c r="F749" i="14"/>
  <c r="E749" i="14"/>
  <c r="D749" i="14"/>
  <c r="B749" i="14"/>
  <c r="AA747" i="14"/>
  <c r="Z747" i="14"/>
  <c r="Y747" i="14"/>
  <c r="X747" i="14"/>
  <c r="W747" i="14"/>
  <c r="V747" i="14"/>
  <c r="U747" i="14"/>
  <c r="T747" i="14"/>
  <c r="S747" i="14"/>
  <c r="R747" i="14"/>
  <c r="Q747" i="14"/>
  <c r="P747" i="14"/>
  <c r="O747" i="14"/>
  <c r="N747" i="14"/>
  <c r="M747" i="14"/>
  <c r="L747" i="14"/>
  <c r="K747" i="14"/>
  <c r="J747" i="14"/>
  <c r="I747" i="14"/>
  <c r="H747" i="14"/>
  <c r="G747" i="14"/>
  <c r="F747" i="14"/>
  <c r="E747" i="14"/>
  <c r="D747" i="14"/>
  <c r="B747" i="14"/>
  <c r="AA745" i="14"/>
  <c r="Z745" i="14"/>
  <c r="Y745" i="14"/>
  <c r="X745" i="14"/>
  <c r="W745" i="14"/>
  <c r="V745" i="14"/>
  <c r="U745" i="14"/>
  <c r="T745" i="14"/>
  <c r="S745" i="14"/>
  <c r="R745" i="14"/>
  <c r="Q745" i="14"/>
  <c r="P745" i="14"/>
  <c r="O745" i="14"/>
  <c r="N745" i="14"/>
  <c r="M745" i="14"/>
  <c r="L745" i="14"/>
  <c r="K745" i="14"/>
  <c r="J745" i="14"/>
  <c r="I745" i="14"/>
  <c r="H745" i="14"/>
  <c r="G745" i="14"/>
  <c r="F745" i="14"/>
  <c r="E745" i="14"/>
  <c r="D745" i="14"/>
  <c r="B745" i="14"/>
  <c r="AA743" i="14"/>
  <c r="Z743" i="14"/>
  <c r="Y743" i="14"/>
  <c r="X743" i="14"/>
  <c r="W743" i="14"/>
  <c r="V743" i="14"/>
  <c r="U743" i="14"/>
  <c r="T743" i="14"/>
  <c r="S743" i="14"/>
  <c r="R743" i="14"/>
  <c r="Q743" i="14"/>
  <c r="P743" i="14"/>
  <c r="O743" i="14"/>
  <c r="N743" i="14"/>
  <c r="M743" i="14"/>
  <c r="L743" i="14"/>
  <c r="K743" i="14"/>
  <c r="J743" i="14"/>
  <c r="I743" i="14"/>
  <c r="H743" i="14"/>
  <c r="G743" i="14"/>
  <c r="F743" i="14"/>
  <c r="E743" i="14"/>
  <c r="D743" i="14"/>
  <c r="B743" i="14"/>
  <c r="AA741" i="14"/>
  <c r="Z741" i="14"/>
  <c r="Y741" i="14"/>
  <c r="X741" i="14"/>
  <c r="W741" i="14"/>
  <c r="V741" i="14"/>
  <c r="U741" i="14"/>
  <c r="T741" i="14"/>
  <c r="S741" i="14"/>
  <c r="R741" i="14"/>
  <c r="Q741" i="14"/>
  <c r="P741" i="14"/>
  <c r="O741" i="14"/>
  <c r="N741" i="14"/>
  <c r="M741" i="14"/>
  <c r="L741" i="14"/>
  <c r="K741" i="14"/>
  <c r="J741" i="14"/>
  <c r="I741" i="14"/>
  <c r="H741" i="14"/>
  <c r="G741" i="14"/>
  <c r="F741" i="14"/>
  <c r="E741" i="14"/>
  <c r="D741" i="14"/>
  <c r="B741" i="14"/>
  <c r="AA739" i="14"/>
  <c r="Z739" i="14"/>
  <c r="Y739" i="14"/>
  <c r="X739" i="14"/>
  <c r="W739" i="14"/>
  <c r="V739" i="14"/>
  <c r="U739" i="14"/>
  <c r="T739" i="14"/>
  <c r="S739" i="14"/>
  <c r="R739" i="14"/>
  <c r="Q739" i="14"/>
  <c r="P739" i="14"/>
  <c r="O739" i="14"/>
  <c r="N739" i="14"/>
  <c r="M739" i="14"/>
  <c r="L739" i="14"/>
  <c r="K739" i="14"/>
  <c r="J739" i="14"/>
  <c r="I739" i="14"/>
  <c r="H739" i="14"/>
  <c r="G739" i="14"/>
  <c r="F739" i="14"/>
  <c r="E739" i="14"/>
  <c r="D739" i="14"/>
  <c r="B739" i="14"/>
  <c r="AA737" i="14"/>
  <c r="Z737" i="14"/>
  <c r="Y737" i="14"/>
  <c r="X737" i="14"/>
  <c r="W737" i="14"/>
  <c r="V737" i="14"/>
  <c r="U737" i="14"/>
  <c r="T737" i="14"/>
  <c r="S737" i="14"/>
  <c r="R737" i="14"/>
  <c r="Q737" i="14"/>
  <c r="P737" i="14"/>
  <c r="O737" i="14"/>
  <c r="N737" i="14"/>
  <c r="M737" i="14"/>
  <c r="L737" i="14"/>
  <c r="K737" i="14"/>
  <c r="J737" i="14"/>
  <c r="I737" i="14"/>
  <c r="H737" i="14"/>
  <c r="G737" i="14"/>
  <c r="F737" i="14"/>
  <c r="E737" i="14"/>
  <c r="D737" i="14"/>
  <c r="B737" i="14"/>
  <c r="AA735" i="14"/>
  <c r="Z735" i="14"/>
  <c r="Y735" i="14"/>
  <c r="X735" i="14"/>
  <c r="W735" i="14"/>
  <c r="V735" i="14"/>
  <c r="U735" i="14"/>
  <c r="T735" i="14"/>
  <c r="S735" i="14"/>
  <c r="R735" i="14"/>
  <c r="Q735" i="14"/>
  <c r="P735" i="14"/>
  <c r="O735" i="14"/>
  <c r="N735" i="14"/>
  <c r="M735" i="14"/>
  <c r="L735" i="14"/>
  <c r="K735" i="14"/>
  <c r="J735" i="14"/>
  <c r="I735" i="14"/>
  <c r="H735" i="14"/>
  <c r="G735" i="14"/>
  <c r="F735" i="14"/>
  <c r="E735" i="14"/>
  <c r="D735" i="14"/>
  <c r="B735" i="14"/>
  <c r="AA733" i="14"/>
  <c r="Z733" i="14"/>
  <c r="Y733" i="14"/>
  <c r="X733" i="14"/>
  <c r="W733" i="14"/>
  <c r="V733" i="14"/>
  <c r="U733" i="14"/>
  <c r="T733" i="14"/>
  <c r="S733" i="14"/>
  <c r="R733" i="14"/>
  <c r="Q733" i="14"/>
  <c r="P733" i="14"/>
  <c r="O733" i="14"/>
  <c r="N733" i="14"/>
  <c r="M733" i="14"/>
  <c r="L733" i="14"/>
  <c r="K733" i="14"/>
  <c r="J733" i="14"/>
  <c r="I733" i="14"/>
  <c r="H733" i="14"/>
  <c r="G733" i="14"/>
  <c r="F733" i="14"/>
  <c r="E733" i="14"/>
  <c r="D733" i="14"/>
  <c r="B733" i="14"/>
  <c r="AA731" i="14"/>
  <c r="Z731" i="14"/>
  <c r="Y731" i="14"/>
  <c r="X731" i="14"/>
  <c r="W731" i="14"/>
  <c r="V731" i="14"/>
  <c r="U731" i="14"/>
  <c r="T731" i="14"/>
  <c r="S731" i="14"/>
  <c r="R731" i="14"/>
  <c r="Q731" i="14"/>
  <c r="P731" i="14"/>
  <c r="O731" i="14"/>
  <c r="N731" i="14"/>
  <c r="M731" i="14"/>
  <c r="L731" i="14"/>
  <c r="K731" i="14"/>
  <c r="J731" i="14"/>
  <c r="I731" i="14"/>
  <c r="H731" i="14"/>
  <c r="G731" i="14"/>
  <c r="F731" i="14"/>
  <c r="E731" i="14"/>
  <c r="D731" i="14"/>
  <c r="B731" i="14"/>
  <c r="AA729" i="14"/>
  <c r="Z729" i="14"/>
  <c r="Y729" i="14"/>
  <c r="X729" i="14"/>
  <c r="W729" i="14"/>
  <c r="V729" i="14"/>
  <c r="U729" i="14"/>
  <c r="T729" i="14"/>
  <c r="S729" i="14"/>
  <c r="R729" i="14"/>
  <c r="Q729" i="14"/>
  <c r="P729" i="14"/>
  <c r="O729" i="14"/>
  <c r="N729" i="14"/>
  <c r="M729" i="14"/>
  <c r="L729" i="14"/>
  <c r="K729" i="14"/>
  <c r="J729" i="14"/>
  <c r="I729" i="14"/>
  <c r="H729" i="14"/>
  <c r="G729" i="14"/>
  <c r="F729" i="14"/>
  <c r="E729" i="14"/>
  <c r="D729" i="14"/>
  <c r="B729" i="14"/>
  <c r="AA727" i="14"/>
  <c r="Z727" i="14"/>
  <c r="Y727" i="14"/>
  <c r="X727" i="14"/>
  <c r="W727" i="14"/>
  <c r="V727" i="14"/>
  <c r="U727" i="14"/>
  <c r="T727" i="14"/>
  <c r="S727" i="14"/>
  <c r="R727" i="14"/>
  <c r="Q727" i="14"/>
  <c r="P727" i="14"/>
  <c r="O727" i="14"/>
  <c r="N727" i="14"/>
  <c r="M727" i="14"/>
  <c r="L727" i="14"/>
  <c r="K727" i="14"/>
  <c r="J727" i="14"/>
  <c r="I727" i="14"/>
  <c r="H727" i="14"/>
  <c r="G727" i="14"/>
  <c r="F727" i="14"/>
  <c r="E727" i="14"/>
  <c r="D727" i="14"/>
  <c r="B727" i="14"/>
  <c r="AA725" i="14"/>
  <c r="Z725" i="14"/>
  <c r="Y725" i="14"/>
  <c r="X725" i="14"/>
  <c r="W725" i="14"/>
  <c r="V725" i="14"/>
  <c r="U725" i="14"/>
  <c r="T725" i="14"/>
  <c r="S725" i="14"/>
  <c r="R725" i="14"/>
  <c r="Q725" i="14"/>
  <c r="P725" i="14"/>
  <c r="O725" i="14"/>
  <c r="N725" i="14"/>
  <c r="M725" i="14"/>
  <c r="L725" i="14"/>
  <c r="K725" i="14"/>
  <c r="J725" i="14"/>
  <c r="I725" i="14"/>
  <c r="H725" i="14"/>
  <c r="G725" i="14"/>
  <c r="F725" i="14"/>
  <c r="E725" i="14"/>
  <c r="D725" i="14"/>
  <c r="B725" i="14"/>
  <c r="AA723" i="14"/>
  <c r="Z723" i="14"/>
  <c r="Y723" i="14"/>
  <c r="X723" i="14"/>
  <c r="W723" i="14"/>
  <c r="V723" i="14"/>
  <c r="U723" i="14"/>
  <c r="T723" i="14"/>
  <c r="S723" i="14"/>
  <c r="R723" i="14"/>
  <c r="Q723" i="14"/>
  <c r="P723" i="14"/>
  <c r="O723" i="14"/>
  <c r="N723" i="14"/>
  <c r="M723" i="14"/>
  <c r="L723" i="14"/>
  <c r="K723" i="14"/>
  <c r="J723" i="14"/>
  <c r="I723" i="14"/>
  <c r="H723" i="14"/>
  <c r="G723" i="14"/>
  <c r="F723" i="14"/>
  <c r="E723" i="14"/>
  <c r="D723" i="14"/>
  <c r="B723" i="14"/>
  <c r="AA721" i="14"/>
  <c r="Z721" i="14"/>
  <c r="Y721" i="14"/>
  <c r="X721" i="14"/>
  <c r="W721" i="14"/>
  <c r="V721" i="14"/>
  <c r="U721" i="14"/>
  <c r="T721" i="14"/>
  <c r="S721" i="14"/>
  <c r="R721" i="14"/>
  <c r="Q721" i="14"/>
  <c r="P721" i="14"/>
  <c r="O721" i="14"/>
  <c r="N721" i="14"/>
  <c r="M721" i="14"/>
  <c r="L721" i="14"/>
  <c r="K721" i="14"/>
  <c r="J721" i="14"/>
  <c r="I721" i="14"/>
  <c r="H721" i="14"/>
  <c r="G721" i="14"/>
  <c r="F721" i="14"/>
  <c r="E721" i="14"/>
  <c r="D721" i="14"/>
  <c r="B721" i="14"/>
  <c r="AA719" i="14"/>
  <c r="Z719" i="14"/>
  <c r="Y719" i="14"/>
  <c r="X719" i="14"/>
  <c r="W719" i="14"/>
  <c r="V719" i="14"/>
  <c r="U719" i="14"/>
  <c r="T719" i="14"/>
  <c r="S719" i="14"/>
  <c r="R719" i="14"/>
  <c r="Q719" i="14"/>
  <c r="P719" i="14"/>
  <c r="O719" i="14"/>
  <c r="N719" i="14"/>
  <c r="M719" i="14"/>
  <c r="L719" i="14"/>
  <c r="K719" i="14"/>
  <c r="J719" i="14"/>
  <c r="I719" i="14"/>
  <c r="H719" i="14"/>
  <c r="G719" i="14"/>
  <c r="F719" i="14"/>
  <c r="E719" i="14"/>
  <c r="D719" i="14"/>
  <c r="B719" i="14"/>
  <c r="AA717" i="14"/>
  <c r="Z717" i="14"/>
  <c r="Y717" i="14"/>
  <c r="X717" i="14"/>
  <c r="W717" i="14"/>
  <c r="V717" i="14"/>
  <c r="U717" i="14"/>
  <c r="T717" i="14"/>
  <c r="S717" i="14"/>
  <c r="R717" i="14"/>
  <c r="Q717" i="14"/>
  <c r="P717" i="14"/>
  <c r="O717" i="14"/>
  <c r="N717" i="14"/>
  <c r="M717" i="14"/>
  <c r="L717" i="14"/>
  <c r="K717" i="14"/>
  <c r="J717" i="14"/>
  <c r="I717" i="14"/>
  <c r="H717" i="14"/>
  <c r="G717" i="14"/>
  <c r="F717" i="14"/>
  <c r="E717" i="14"/>
  <c r="D717" i="14"/>
  <c r="B717" i="14"/>
  <c r="AA715" i="14"/>
  <c r="Z715" i="14"/>
  <c r="Y715" i="14"/>
  <c r="X715" i="14"/>
  <c r="W715" i="14"/>
  <c r="V715" i="14"/>
  <c r="U715" i="14"/>
  <c r="T715" i="14"/>
  <c r="S715" i="14"/>
  <c r="R715" i="14"/>
  <c r="Q715" i="14"/>
  <c r="P715" i="14"/>
  <c r="O715" i="14"/>
  <c r="N715" i="14"/>
  <c r="M715" i="14"/>
  <c r="L715" i="14"/>
  <c r="K715" i="14"/>
  <c r="J715" i="14"/>
  <c r="I715" i="14"/>
  <c r="H715" i="14"/>
  <c r="G715" i="14"/>
  <c r="F715" i="14"/>
  <c r="E715" i="14"/>
  <c r="D715" i="14"/>
  <c r="B715" i="14"/>
  <c r="AA713" i="14"/>
  <c r="Z713" i="14"/>
  <c r="Y713" i="14"/>
  <c r="X713" i="14"/>
  <c r="W713" i="14"/>
  <c r="V713" i="14"/>
  <c r="U713" i="14"/>
  <c r="T713" i="14"/>
  <c r="S713" i="14"/>
  <c r="R713" i="14"/>
  <c r="Q713" i="14"/>
  <c r="P713" i="14"/>
  <c r="O713" i="14"/>
  <c r="N713" i="14"/>
  <c r="M713" i="14"/>
  <c r="L713" i="14"/>
  <c r="K713" i="14"/>
  <c r="J713" i="14"/>
  <c r="I713" i="14"/>
  <c r="H713" i="14"/>
  <c r="G713" i="14"/>
  <c r="F713" i="14"/>
  <c r="E713" i="14"/>
  <c r="D713" i="14"/>
  <c r="B713" i="14"/>
  <c r="AA711" i="14"/>
  <c r="Z711" i="14"/>
  <c r="Y711" i="14"/>
  <c r="X711" i="14"/>
  <c r="W711" i="14"/>
  <c r="V711" i="14"/>
  <c r="U711" i="14"/>
  <c r="T711" i="14"/>
  <c r="S711" i="14"/>
  <c r="R711" i="14"/>
  <c r="Q711" i="14"/>
  <c r="P711" i="14"/>
  <c r="O711" i="14"/>
  <c r="N711" i="14"/>
  <c r="M711" i="14"/>
  <c r="L711" i="14"/>
  <c r="K711" i="14"/>
  <c r="J711" i="14"/>
  <c r="I711" i="14"/>
  <c r="H711" i="14"/>
  <c r="G711" i="14"/>
  <c r="F711" i="14"/>
  <c r="E711" i="14"/>
  <c r="D711" i="14"/>
  <c r="B711" i="14"/>
  <c r="AA709" i="14"/>
  <c r="Z709" i="14"/>
  <c r="Y709" i="14"/>
  <c r="X709" i="14"/>
  <c r="W709" i="14"/>
  <c r="V709" i="14"/>
  <c r="U709" i="14"/>
  <c r="T709" i="14"/>
  <c r="S709" i="14"/>
  <c r="R709" i="14"/>
  <c r="Q709" i="14"/>
  <c r="P709" i="14"/>
  <c r="O709" i="14"/>
  <c r="N709" i="14"/>
  <c r="M709" i="14"/>
  <c r="L709" i="14"/>
  <c r="K709" i="14"/>
  <c r="J709" i="14"/>
  <c r="I709" i="14"/>
  <c r="H709" i="14"/>
  <c r="G709" i="14"/>
  <c r="F709" i="14"/>
  <c r="E709" i="14"/>
  <c r="D709" i="14"/>
  <c r="B709" i="14"/>
  <c r="AA703" i="14"/>
  <c r="Z703" i="14"/>
  <c r="Y703" i="14"/>
  <c r="X703" i="14"/>
  <c r="W703" i="14"/>
  <c r="V703" i="14"/>
  <c r="U703" i="14"/>
  <c r="T703" i="14"/>
  <c r="S703" i="14"/>
  <c r="R703" i="14"/>
  <c r="Q703" i="14"/>
  <c r="P703" i="14"/>
  <c r="O703" i="14"/>
  <c r="N703" i="14"/>
  <c r="M703" i="14"/>
  <c r="L703" i="14"/>
  <c r="K703" i="14"/>
  <c r="J703" i="14"/>
  <c r="I703" i="14"/>
  <c r="H703" i="14"/>
  <c r="G703" i="14"/>
  <c r="F703" i="14"/>
  <c r="E703" i="14"/>
  <c r="D703" i="14"/>
  <c r="B703" i="14"/>
  <c r="AA701" i="14"/>
  <c r="Z701" i="14"/>
  <c r="Y701" i="14"/>
  <c r="X701" i="14"/>
  <c r="W701" i="14"/>
  <c r="V701" i="14"/>
  <c r="U701" i="14"/>
  <c r="T701" i="14"/>
  <c r="S701" i="14"/>
  <c r="R701" i="14"/>
  <c r="Q701" i="14"/>
  <c r="P701" i="14"/>
  <c r="O701" i="14"/>
  <c r="N701" i="14"/>
  <c r="M701" i="14"/>
  <c r="L701" i="14"/>
  <c r="K701" i="14"/>
  <c r="J701" i="14"/>
  <c r="I701" i="14"/>
  <c r="H701" i="14"/>
  <c r="G701" i="14"/>
  <c r="F701" i="14"/>
  <c r="E701" i="14"/>
  <c r="D701" i="14"/>
  <c r="B701" i="14"/>
  <c r="AA699" i="14"/>
  <c r="Z699" i="14"/>
  <c r="Y699" i="14"/>
  <c r="X699" i="14"/>
  <c r="W699" i="14"/>
  <c r="V699" i="14"/>
  <c r="U699" i="14"/>
  <c r="T699" i="14"/>
  <c r="S699" i="14"/>
  <c r="R699" i="14"/>
  <c r="Q699" i="14"/>
  <c r="P699" i="14"/>
  <c r="O699" i="14"/>
  <c r="N699" i="14"/>
  <c r="M699" i="14"/>
  <c r="L699" i="14"/>
  <c r="K699" i="14"/>
  <c r="J699" i="14"/>
  <c r="I699" i="14"/>
  <c r="H699" i="14"/>
  <c r="G699" i="14"/>
  <c r="F699" i="14"/>
  <c r="E699" i="14"/>
  <c r="D699" i="14"/>
  <c r="B699" i="14"/>
  <c r="AA697" i="14"/>
  <c r="Z697" i="14"/>
  <c r="Y697" i="14"/>
  <c r="X697" i="14"/>
  <c r="W697" i="14"/>
  <c r="V697" i="14"/>
  <c r="U697" i="14"/>
  <c r="T697" i="14"/>
  <c r="S697" i="14"/>
  <c r="R697" i="14"/>
  <c r="Q697" i="14"/>
  <c r="P697" i="14"/>
  <c r="O697" i="14"/>
  <c r="N697" i="14"/>
  <c r="M697" i="14"/>
  <c r="L697" i="14"/>
  <c r="K697" i="14"/>
  <c r="J697" i="14"/>
  <c r="I697" i="14"/>
  <c r="H697" i="14"/>
  <c r="G697" i="14"/>
  <c r="F697" i="14"/>
  <c r="E697" i="14"/>
  <c r="D697" i="14"/>
  <c r="B697" i="14"/>
  <c r="AA695" i="14"/>
  <c r="Z695" i="14"/>
  <c r="Y695" i="14"/>
  <c r="X695" i="14"/>
  <c r="W695" i="14"/>
  <c r="V695" i="14"/>
  <c r="U695" i="14"/>
  <c r="T695" i="14"/>
  <c r="S695" i="14"/>
  <c r="R695" i="14"/>
  <c r="Q695" i="14"/>
  <c r="P695" i="14"/>
  <c r="O695" i="14"/>
  <c r="N695" i="14"/>
  <c r="M695" i="14"/>
  <c r="L695" i="14"/>
  <c r="K695" i="14"/>
  <c r="J695" i="14"/>
  <c r="I695" i="14"/>
  <c r="H695" i="14"/>
  <c r="G695" i="14"/>
  <c r="F695" i="14"/>
  <c r="E695" i="14"/>
  <c r="D695" i="14"/>
  <c r="B695" i="14"/>
  <c r="AA693" i="14"/>
  <c r="Z693" i="14"/>
  <c r="Y693" i="14"/>
  <c r="X693" i="14"/>
  <c r="W693" i="14"/>
  <c r="V693" i="14"/>
  <c r="U693" i="14"/>
  <c r="T693" i="14"/>
  <c r="S693" i="14"/>
  <c r="R693" i="14"/>
  <c r="Q693" i="14"/>
  <c r="P693" i="14"/>
  <c r="O693" i="14"/>
  <c r="N693" i="14"/>
  <c r="M693" i="14"/>
  <c r="L693" i="14"/>
  <c r="K693" i="14"/>
  <c r="J693" i="14"/>
  <c r="I693" i="14"/>
  <c r="H693" i="14"/>
  <c r="G693" i="14"/>
  <c r="F693" i="14"/>
  <c r="E693" i="14"/>
  <c r="D693" i="14"/>
  <c r="B693" i="14"/>
  <c r="AA691" i="14"/>
  <c r="Z691" i="14"/>
  <c r="Y691" i="14"/>
  <c r="X691" i="14"/>
  <c r="W691" i="14"/>
  <c r="V691" i="14"/>
  <c r="U691" i="14"/>
  <c r="T691" i="14"/>
  <c r="S691" i="14"/>
  <c r="R691" i="14"/>
  <c r="Q691" i="14"/>
  <c r="P691" i="14"/>
  <c r="O691" i="14"/>
  <c r="N691" i="14"/>
  <c r="M691" i="14"/>
  <c r="L691" i="14"/>
  <c r="K691" i="14"/>
  <c r="J691" i="14"/>
  <c r="I691" i="14"/>
  <c r="H691" i="14"/>
  <c r="G691" i="14"/>
  <c r="F691" i="14"/>
  <c r="E691" i="14"/>
  <c r="D691" i="14"/>
  <c r="B691" i="14"/>
  <c r="AA689" i="14"/>
  <c r="Z689" i="14"/>
  <c r="Y689" i="14"/>
  <c r="X689" i="14"/>
  <c r="W689" i="14"/>
  <c r="V689" i="14"/>
  <c r="U689" i="14"/>
  <c r="T689" i="14"/>
  <c r="S689" i="14"/>
  <c r="R689" i="14"/>
  <c r="Q689" i="14"/>
  <c r="P689" i="14"/>
  <c r="O689" i="14"/>
  <c r="N689" i="14"/>
  <c r="M689" i="14"/>
  <c r="L689" i="14"/>
  <c r="K689" i="14"/>
  <c r="J689" i="14"/>
  <c r="I689" i="14"/>
  <c r="H689" i="14"/>
  <c r="G689" i="14"/>
  <c r="F689" i="14"/>
  <c r="E689" i="14"/>
  <c r="D689" i="14"/>
  <c r="B689" i="14"/>
  <c r="AA687" i="14"/>
  <c r="Z687" i="14"/>
  <c r="Y687" i="14"/>
  <c r="X687" i="14"/>
  <c r="W687" i="14"/>
  <c r="V687" i="14"/>
  <c r="U687" i="14"/>
  <c r="T687" i="14"/>
  <c r="S687" i="14"/>
  <c r="R687" i="14"/>
  <c r="Q687" i="14"/>
  <c r="P687" i="14"/>
  <c r="O687" i="14"/>
  <c r="N687" i="14"/>
  <c r="M687" i="14"/>
  <c r="L687" i="14"/>
  <c r="K687" i="14"/>
  <c r="J687" i="14"/>
  <c r="I687" i="14"/>
  <c r="H687" i="14"/>
  <c r="G687" i="14"/>
  <c r="F687" i="14"/>
  <c r="E687" i="14"/>
  <c r="D687" i="14"/>
  <c r="B687" i="14"/>
  <c r="AA685" i="14"/>
  <c r="Z685" i="14"/>
  <c r="Y685" i="14"/>
  <c r="X685" i="14"/>
  <c r="W685" i="14"/>
  <c r="V685" i="14"/>
  <c r="U685" i="14"/>
  <c r="T685" i="14"/>
  <c r="S685" i="14"/>
  <c r="R685" i="14"/>
  <c r="Q685" i="14"/>
  <c r="P685" i="14"/>
  <c r="O685" i="14"/>
  <c r="N685" i="14"/>
  <c r="M685" i="14"/>
  <c r="L685" i="14"/>
  <c r="K685" i="14"/>
  <c r="J685" i="14"/>
  <c r="I685" i="14"/>
  <c r="H685" i="14"/>
  <c r="G685" i="14"/>
  <c r="F685" i="14"/>
  <c r="E685" i="14"/>
  <c r="D685" i="14"/>
  <c r="B685" i="14"/>
  <c r="AA683" i="14"/>
  <c r="Z683" i="14"/>
  <c r="Y683" i="14"/>
  <c r="X683" i="14"/>
  <c r="W683" i="14"/>
  <c r="V683" i="14"/>
  <c r="U683" i="14"/>
  <c r="T683" i="14"/>
  <c r="S683" i="14"/>
  <c r="R683" i="14"/>
  <c r="Q683" i="14"/>
  <c r="P683" i="14"/>
  <c r="O683" i="14"/>
  <c r="N683" i="14"/>
  <c r="M683" i="14"/>
  <c r="L683" i="14"/>
  <c r="K683" i="14"/>
  <c r="J683" i="14"/>
  <c r="I683" i="14"/>
  <c r="H683" i="14"/>
  <c r="G683" i="14"/>
  <c r="F683" i="14"/>
  <c r="E683" i="14"/>
  <c r="D683" i="14"/>
  <c r="B683" i="14"/>
  <c r="AA681" i="14"/>
  <c r="Z681" i="14"/>
  <c r="Y681" i="14"/>
  <c r="X681" i="14"/>
  <c r="W681" i="14"/>
  <c r="V681" i="14"/>
  <c r="U681" i="14"/>
  <c r="T681" i="14"/>
  <c r="S681" i="14"/>
  <c r="R681" i="14"/>
  <c r="Q681" i="14"/>
  <c r="P681" i="14"/>
  <c r="O681" i="14"/>
  <c r="N681" i="14"/>
  <c r="M681" i="14"/>
  <c r="L681" i="14"/>
  <c r="K681" i="14"/>
  <c r="J681" i="14"/>
  <c r="I681" i="14"/>
  <c r="H681" i="14"/>
  <c r="G681" i="14"/>
  <c r="F681" i="14"/>
  <c r="E681" i="14"/>
  <c r="D681" i="14"/>
  <c r="B681" i="14"/>
  <c r="AA679" i="14"/>
  <c r="Z679" i="14"/>
  <c r="Y679" i="14"/>
  <c r="X679" i="14"/>
  <c r="W679" i="14"/>
  <c r="V679" i="14"/>
  <c r="U679" i="14"/>
  <c r="T679" i="14"/>
  <c r="S679" i="14"/>
  <c r="R679" i="14"/>
  <c r="Q679" i="14"/>
  <c r="P679" i="14"/>
  <c r="O679" i="14"/>
  <c r="N679" i="14"/>
  <c r="M679" i="14"/>
  <c r="L679" i="14"/>
  <c r="K679" i="14"/>
  <c r="J679" i="14"/>
  <c r="I679" i="14"/>
  <c r="H679" i="14"/>
  <c r="G679" i="14"/>
  <c r="F679" i="14"/>
  <c r="E679" i="14"/>
  <c r="D679" i="14"/>
  <c r="B679" i="14"/>
  <c r="AA677" i="14"/>
  <c r="Z677" i="14"/>
  <c r="Y677" i="14"/>
  <c r="X677" i="14"/>
  <c r="W677" i="14"/>
  <c r="V677" i="14"/>
  <c r="U677" i="14"/>
  <c r="T677" i="14"/>
  <c r="S677" i="14"/>
  <c r="R677" i="14"/>
  <c r="Q677" i="14"/>
  <c r="P677" i="14"/>
  <c r="O677" i="14"/>
  <c r="N677" i="14"/>
  <c r="M677" i="14"/>
  <c r="L677" i="14"/>
  <c r="K677" i="14"/>
  <c r="J677" i="14"/>
  <c r="I677" i="14"/>
  <c r="H677" i="14"/>
  <c r="G677" i="14"/>
  <c r="F677" i="14"/>
  <c r="E677" i="14"/>
  <c r="D677" i="14"/>
  <c r="B677" i="14"/>
  <c r="AA675" i="14"/>
  <c r="Z675" i="14"/>
  <c r="Y675" i="14"/>
  <c r="X675" i="14"/>
  <c r="W675" i="14"/>
  <c r="V675" i="14"/>
  <c r="U675" i="14"/>
  <c r="T675" i="14"/>
  <c r="S675" i="14"/>
  <c r="R675" i="14"/>
  <c r="Q675" i="14"/>
  <c r="P675" i="14"/>
  <c r="O675" i="14"/>
  <c r="N675" i="14"/>
  <c r="M675" i="14"/>
  <c r="L675" i="14"/>
  <c r="K675" i="14"/>
  <c r="J675" i="14"/>
  <c r="I675" i="14"/>
  <c r="H675" i="14"/>
  <c r="G675" i="14"/>
  <c r="F675" i="14"/>
  <c r="E675" i="14"/>
  <c r="D675" i="14"/>
  <c r="B675" i="14"/>
  <c r="AA673" i="14"/>
  <c r="Z673" i="14"/>
  <c r="Y673" i="14"/>
  <c r="X673" i="14"/>
  <c r="W673" i="14"/>
  <c r="V673" i="14"/>
  <c r="U673" i="14"/>
  <c r="T673" i="14"/>
  <c r="S673" i="14"/>
  <c r="R673" i="14"/>
  <c r="Q673" i="14"/>
  <c r="P673" i="14"/>
  <c r="O673" i="14"/>
  <c r="N673" i="14"/>
  <c r="M673" i="14"/>
  <c r="L673" i="14"/>
  <c r="K673" i="14"/>
  <c r="J673" i="14"/>
  <c r="I673" i="14"/>
  <c r="H673" i="14"/>
  <c r="G673" i="14"/>
  <c r="F673" i="14"/>
  <c r="E673" i="14"/>
  <c r="D673" i="14"/>
  <c r="B673" i="14"/>
  <c r="AA671" i="14"/>
  <c r="Z671" i="14"/>
  <c r="Y671" i="14"/>
  <c r="X671" i="14"/>
  <c r="W671" i="14"/>
  <c r="V671" i="14"/>
  <c r="U671" i="14"/>
  <c r="T671" i="14"/>
  <c r="S671" i="14"/>
  <c r="R671" i="14"/>
  <c r="Q671" i="14"/>
  <c r="P671" i="14"/>
  <c r="O671" i="14"/>
  <c r="N671" i="14"/>
  <c r="M671" i="14"/>
  <c r="L671" i="14"/>
  <c r="K671" i="14"/>
  <c r="J671" i="14"/>
  <c r="I671" i="14"/>
  <c r="H671" i="14"/>
  <c r="G671" i="14"/>
  <c r="F671" i="14"/>
  <c r="E671" i="14"/>
  <c r="D671" i="14"/>
  <c r="B671" i="14"/>
  <c r="AA669" i="14"/>
  <c r="Z669" i="14"/>
  <c r="Y669" i="14"/>
  <c r="X669" i="14"/>
  <c r="W669" i="14"/>
  <c r="V669" i="14"/>
  <c r="U669" i="14"/>
  <c r="T669" i="14"/>
  <c r="S669" i="14"/>
  <c r="R669" i="14"/>
  <c r="Q669" i="14"/>
  <c r="P669" i="14"/>
  <c r="O669" i="14"/>
  <c r="N669" i="14"/>
  <c r="M669" i="14"/>
  <c r="L669" i="14"/>
  <c r="K669" i="14"/>
  <c r="J669" i="14"/>
  <c r="I669" i="14"/>
  <c r="H669" i="14"/>
  <c r="G669" i="14"/>
  <c r="F669" i="14"/>
  <c r="E669" i="14"/>
  <c r="D669" i="14"/>
  <c r="B669" i="14"/>
  <c r="AA667" i="14"/>
  <c r="Z667" i="14"/>
  <c r="Y667" i="14"/>
  <c r="X667" i="14"/>
  <c r="W667" i="14"/>
  <c r="V667" i="14"/>
  <c r="U667" i="14"/>
  <c r="T667" i="14"/>
  <c r="S667" i="14"/>
  <c r="R667" i="14"/>
  <c r="Q667" i="14"/>
  <c r="P667" i="14"/>
  <c r="O667" i="14"/>
  <c r="N667" i="14"/>
  <c r="M667" i="14"/>
  <c r="L667" i="14"/>
  <c r="K667" i="14"/>
  <c r="J667" i="14"/>
  <c r="I667" i="14"/>
  <c r="H667" i="14"/>
  <c r="G667" i="14"/>
  <c r="F667" i="14"/>
  <c r="E667" i="14"/>
  <c r="D667" i="14"/>
  <c r="B667" i="14"/>
  <c r="AA665" i="14"/>
  <c r="Z665" i="14"/>
  <c r="Y665" i="14"/>
  <c r="X665" i="14"/>
  <c r="W665" i="14"/>
  <c r="V665" i="14"/>
  <c r="U665" i="14"/>
  <c r="T665" i="14"/>
  <c r="S665" i="14"/>
  <c r="R665" i="14"/>
  <c r="Q665" i="14"/>
  <c r="P665" i="14"/>
  <c r="O665" i="14"/>
  <c r="N665" i="14"/>
  <c r="M665" i="14"/>
  <c r="L665" i="14"/>
  <c r="K665" i="14"/>
  <c r="J665" i="14"/>
  <c r="I665" i="14"/>
  <c r="H665" i="14"/>
  <c r="G665" i="14"/>
  <c r="F665" i="14"/>
  <c r="E665" i="14"/>
  <c r="D665" i="14"/>
  <c r="B665" i="14"/>
  <c r="AA663" i="14"/>
  <c r="Z663" i="14"/>
  <c r="Y663" i="14"/>
  <c r="X663" i="14"/>
  <c r="W663" i="14"/>
  <c r="V663" i="14"/>
  <c r="U663" i="14"/>
  <c r="T663" i="14"/>
  <c r="S663" i="14"/>
  <c r="R663" i="14"/>
  <c r="Q663" i="14"/>
  <c r="P663" i="14"/>
  <c r="O663" i="14"/>
  <c r="N663" i="14"/>
  <c r="M663" i="14"/>
  <c r="L663" i="14"/>
  <c r="K663" i="14"/>
  <c r="J663" i="14"/>
  <c r="I663" i="14"/>
  <c r="H663" i="14"/>
  <c r="G663" i="14"/>
  <c r="F663" i="14"/>
  <c r="E663" i="14"/>
  <c r="D663" i="14"/>
  <c r="B663" i="14"/>
  <c r="AA661" i="14"/>
  <c r="Z661" i="14"/>
  <c r="Y661" i="14"/>
  <c r="X661" i="14"/>
  <c r="W661" i="14"/>
  <c r="V661" i="14"/>
  <c r="U661" i="14"/>
  <c r="T661" i="14"/>
  <c r="S661" i="14"/>
  <c r="R661" i="14"/>
  <c r="Q661" i="14"/>
  <c r="P661" i="14"/>
  <c r="O661" i="14"/>
  <c r="N661" i="14"/>
  <c r="M661" i="14"/>
  <c r="L661" i="14"/>
  <c r="K661" i="14"/>
  <c r="J661" i="14"/>
  <c r="I661" i="14"/>
  <c r="H661" i="14"/>
  <c r="G661" i="14"/>
  <c r="F661" i="14"/>
  <c r="E661" i="14"/>
  <c r="D661" i="14"/>
  <c r="B661" i="14"/>
  <c r="AA659" i="14"/>
  <c r="Z659" i="14"/>
  <c r="Y659" i="14"/>
  <c r="X659" i="14"/>
  <c r="W659" i="14"/>
  <c r="V659" i="14"/>
  <c r="U659" i="14"/>
  <c r="T659" i="14"/>
  <c r="S659" i="14"/>
  <c r="R659" i="14"/>
  <c r="Q659" i="14"/>
  <c r="P659" i="14"/>
  <c r="O659" i="14"/>
  <c r="N659" i="14"/>
  <c r="M659" i="14"/>
  <c r="L659" i="14"/>
  <c r="K659" i="14"/>
  <c r="J659" i="14"/>
  <c r="I659" i="14"/>
  <c r="H659" i="14"/>
  <c r="G659" i="14"/>
  <c r="F659" i="14"/>
  <c r="E659" i="14"/>
  <c r="D659" i="14"/>
  <c r="B659" i="14"/>
  <c r="AA657" i="14"/>
  <c r="Z657" i="14"/>
  <c r="Y657" i="14"/>
  <c r="X657" i="14"/>
  <c r="W657" i="14"/>
  <c r="V657" i="14"/>
  <c r="U657" i="14"/>
  <c r="T657" i="14"/>
  <c r="S657" i="14"/>
  <c r="R657" i="14"/>
  <c r="Q657" i="14"/>
  <c r="P657" i="14"/>
  <c r="O657" i="14"/>
  <c r="N657" i="14"/>
  <c r="M657" i="14"/>
  <c r="L657" i="14"/>
  <c r="K657" i="14"/>
  <c r="J657" i="14"/>
  <c r="I657" i="14"/>
  <c r="H657" i="14"/>
  <c r="G657" i="14"/>
  <c r="F657" i="14"/>
  <c r="E657" i="14"/>
  <c r="D657" i="14"/>
  <c r="B657" i="14"/>
  <c r="AA655" i="14"/>
  <c r="Z655" i="14"/>
  <c r="Y655" i="14"/>
  <c r="X655" i="14"/>
  <c r="W655" i="14"/>
  <c r="V655" i="14"/>
  <c r="U655" i="14"/>
  <c r="T655" i="14"/>
  <c r="S655" i="14"/>
  <c r="R655" i="14"/>
  <c r="Q655" i="14"/>
  <c r="P655" i="14"/>
  <c r="O655" i="14"/>
  <c r="N655" i="14"/>
  <c r="M655" i="14"/>
  <c r="L655" i="14"/>
  <c r="K655" i="14"/>
  <c r="J655" i="14"/>
  <c r="I655" i="14"/>
  <c r="H655" i="14"/>
  <c r="G655" i="14"/>
  <c r="F655" i="14"/>
  <c r="E655" i="14"/>
  <c r="D655" i="14"/>
  <c r="B655" i="14"/>
  <c r="AA653" i="14"/>
  <c r="Z653" i="14"/>
  <c r="Y653" i="14"/>
  <c r="X653" i="14"/>
  <c r="W653" i="14"/>
  <c r="V653" i="14"/>
  <c r="U653" i="14"/>
  <c r="T653" i="14"/>
  <c r="S653" i="14"/>
  <c r="R653" i="14"/>
  <c r="Q653" i="14"/>
  <c r="P653" i="14"/>
  <c r="O653" i="14"/>
  <c r="N653" i="14"/>
  <c r="M653" i="14"/>
  <c r="L653" i="14"/>
  <c r="K653" i="14"/>
  <c r="J653" i="14"/>
  <c r="I653" i="14"/>
  <c r="H653" i="14"/>
  <c r="G653" i="14"/>
  <c r="F653" i="14"/>
  <c r="E653" i="14"/>
  <c r="D653" i="14"/>
  <c r="B653" i="14"/>
  <c r="AA651" i="14"/>
  <c r="Z651" i="14"/>
  <c r="Y651" i="14"/>
  <c r="X651" i="14"/>
  <c r="W651" i="14"/>
  <c r="V651" i="14"/>
  <c r="U651" i="14"/>
  <c r="T651" i="14"/>
  <c r="S651" i="14"/>
  <c r="R651" i="14"/>
  <c r="Q651" i="14"/>
  <c r="P651" i="14"/>
  <c r="O651" i="14"/>
  <c r="N651" i="14"/>
  <c r="M651" i="14"/>
  <c r="L651" i="14"/>
  <c r="K651" i="14"/>
  <c r="J651" i="14"/>
  <c r="I651" i="14"/>
  <c r="H651" i="14"/>
  <c r="G651" i="14"/>
  <c r="F651" i="14"/>
  <c r="E651" i="14"/>
  <c r="D651" i="14"/>
  <c r="B651" i="14"/>
  <c r="AA649" i="14"/>
  <c r="Z649" i="14"/>
  <c r="Y649" i="14"/>
  <c r="X649" i="14"/>
  <c r="W649" i="14"/>
  <c r="V649" i="14"/>
  <c r="U649" i="14"/>
  <c r="T649" i="14"/>
  <c r="S649" i="14"/>
  <c r="R649" i="14"/>
  <c r="Q649" i="14"/>
  <c r="P649" i="14"/>
  <c r="O649" i="14"/>
  <c r="N649" i="14"/>
  <c r="M649" i="14"/>
  <c r="L649" i="14"/>
  <c r="K649" i="14"/>
  <c r="J649" i="14"/>
  <c r="I649" i="14"/>
  <c r="H649" i="14"/>
  <c r="G649" i="14"/>
  <c r="F649" i="14"/>
  <c r="E649" i="14"/>
  <c r="D649" i="14"/>
  <c r="B649" i="14"/>
  <c r="AA647" i="14"/>
  <c r="Z647" i="14"/>
  <c r="Y647" i="14"/>
  <c r="X647" i="14"/>
  <c r="W647" i="14"/>
  <c r="V647" i="14"/>
  <c r="U647" i="14"/>
  <c r="T647" i="14"/>
  <c r="S647" i="14"/>
  <c r="R647" i="14"/>
  <c r="Q647" i="14"/>
  <c r="P647" i="14"/>
  <c r="O647" i="14"/>
  <c r="N647" i="14"/>
  <c r="M647" i="14"/>
  <c r="L647" i="14"/>
  <c r="K647" i="14"/>
  <c r="J647" i="14"/>
  <c r="I647" i="14"/>
  <c r="H647" i="14"/>
  <c r="G647" i="14"/>
  <c r="F647" i="14"/>
  <c r="E647" i="14"/>
  <c r="D647" i="14"/>
  <c r="B647" i="14"/>
  <c r="AA645" i="14"/>
  <c r="Z645" i="14"/>
  <c r="Y645" i="14"/>
  <c r="X645" i="14"/>
  <c r="W645" i="14"/>
  <c r="V645" i="14"/>
  <c r="U645" i="14"/>
  <c r="T645" i="14"/>
  <c r="S645" i="14"/>
  <c r="R645" i="14"/>
  <c r="Q645" i="14"/>
  <c r="P645" i="14"/>
  <c r="O645" i="14"/>
  <c r="N645" i="14"/>
  <c r="M645" i="14"/>
  <c r="L645" i="14"/>
  <c r="K645" i="14"/>
  <c r="J645" i="14"/>
  <c r="I645" i="14"/>
  <c r="H645" i="14"/>
  <c r="G645" i="14"/>
  <c r="F645" i="14"/>
  <c r="E645" i="14"/>
  <c r="D645" i="14"/>
  <c r="B645" i="14"/>
  <c r="AA643" i="14"/>
  <c r="Z643" i="14"/>
  <c r="Y643" i="14"/>
  <c r="X643" i="14"/>
  <c r="W643" i="14"/>
  <c r="V643" i="14"/>
  <c r="U643" i="14"/>
  <c r="T643" i="14"/>
  <c r="S643" i="14"/>
  <c r="R643" i="14"/>
  <c r="Q643" i="14"/>
  <c r="P643" i="14"/>
  <c r="O643" i="14"/>
  <c r="N643" i="14"/>
  <c r="M643" i="14"/>
  <c r="L643" i="14"/>
  <c r="K643" i="14"/>
  <c r="J643" i="14"/>
  <c r="I643" i="14"/>
  <c r="H643" i="14"/>
  <c r="G643" i="14"/>
  <c r="F643" i="14"/>
  <c r="E643" i="14"/>
  <c r="D643" i="14"/>
  <c r="B643" i="14"/>
  <c r="B634" i="14"/>
  <c r="B629" i="14"/>
  <c r="B624" i="14"/>
  <c r="B619" i="14"/>
  <c r="B614" i="14"/>
  <c r="B609" i="14"/>
  <c r="B604" i="14"/>
  <c r="B599" i="14"/>
  <c r="B594" i="14"/>
  <c r="B589" i="14"/>
  <c r="B584" i="14"/>
  <c r="B579" i="14"/>
  <c r="B574" i="14"/>
  <c r="B569" i="14"/>
  <c r="B564" i="14"/>
  <c r="B559" i="14"/>
  <c r="B554" i="14"/>
  <c r="B549" i="14"/>
  <c r="B544" i="14"/>
  <c r="B539" i="14"/>
  <c r="B534" i="14"/>
  <c r="B529" i="14"/>
  <c r="B524" i="14"/>
  <c r="B519" i="14"/>
  <c r="B514" i="14"/>
  <c r="B509" i="14"/>
  <c r="B504" i="14"/>
  <c r="B499" i="14"/>
  <c r="B494" i="14"/>
  <c r="B489" i="14"/>
  <c r="Y636" i="14"/>
  <c r="B484" i="14"/>
  <c r="B475" i="14"/>
  <c r="B470" i="14"/>
  <c r="B465" i="14"/>
  <c r="B460" i="14"/>
  <c r="B455" i="14"/>
  <c r="B450" i="14"/>
  <c r="B445" i="14"/>
  <c r="B440" i="14"/>
  <c r="B435" i="14"/>
  <c r="B430" i="14"/>
  <c r="B425" i="14"/>
  <c r="B420" i="14"/>
  <c r="B415" i="14"/>
  <c r="B410" i="14"/>
  <c r="B405" i="14"/>
  <c r="B400" i="14"/>
  <c r="B395" i="14"/>
  <c r="B390" i="14"/>
  <c r="B385" i="14"/>
  <c r="B380" i="14"/>
  <c r="B375" i="14"/>
  <c r="B370" i="14"/>
  <c r="B365" i="14"/>
  <c r="B360" i="14"/>
  <c r="B355" i="14"/>
  <c r="B350" i="14"/>
  <c r="B345" i="14"/>
  <c r="B340" i="14"/>
  <c r="B335" i="14"/>
  <c r="B330" i="14"/>
  <c r="B325" i="14"/>
  <c r="B316" i="14"/>
  <c r="B311" i="14"/>
  <c r="B306" i="14"/>
  <c r="B301" i="14"/>
  <c r="B296" i="14"/>
  <c r="B291" i="14"/>
  <c r="B286" i="14"/>
  <c r="B281" i="14"/>
  <c r="B276" i="14"/>
  <c r="B271" i="14"/>
  <c r="B266" i="14"/>
  <c r="B261" i="14"/>
  <c r="B256" i="14"/>
  <c r="B251" i="14"/>
  <c r="B246" i="14"/>
  <c r="B241" i="14"/>
  <c r="B236" i="14"/>
  <c r="B231" i="14"/>
  <c r="B226" i="14"/>
  <c r="B221" i="14"/>
  <c r="B216" i="14"/>
  <c r="B211" i="14"/>
  <c r="B206" i="14"/>
  <c r="B201" i="14"/>
  <c r="B196" i="14"/>
  <c r="B191" i="14"/>
  <c r="B186" i="14"/>
  <c r="B181" i="14"/>
  <c r="B176" i="14"/>
  <c r="B171" i="14"/>
  <c r="Y168" i="14"/>
  <c r="S168" i="14"/>
  <c r="M168" i="14"/>
  <c r="G168" i="14"/>
  <c r="V318" i="14"/>
  <c r="B166" i="14"/>
  <c r="B157" i="14"/>
  <c r="B152" i="14"/>
  <c r="B147" i="14"/>
  <c r="B142" i="14"/>
  <c r="B137" i="14"/>
  <c r="B132" i="14"/>
  <c r="B127" i="14"/>
  <c r="B122" i="14"/>
  <c r="B117" i="14"/>
  <c r="B112" i="14"/>
  <c r="B107" i="14"/>
  <c r="B102" i="14"/>
  <c r="B97" i="14"/>
  <c r="B92" i="14"/>
  <c r="B87" i="14"/>
  <c r="B82" i="14"/>
  <c r="B77" i="14"/>
  <c r="B72" i="14"/>
  <c r="B67" i="14"/>
  <c r="B62" i="14"/>
  <c r="B57" i="14"/>
  <c r="B52" i="14"/>
  <c r="B47" i="14"/>
  <c r="B42" i="14"/>
  <c r="B37" i="14"/>
  <c r="B32" i="14"/>
  <c r="B27" i="14"/>
  <c r="B22" i="14"/>
  <c r="B17" i="14"/>
  <c r="B12" i="14"/>
  <c r="AA399" i="14"/>
  <c r="W159" i="14"/>
  <c r="D7" i="14"/>
  <c r="B7" i="14"/>
  <c r="E644" i="13"/>
  <c r="B634" i="13"/>
  <c r="B629" i="13"/>
  <c r="B624" i="13"/>
  <c r="B619" i="13"/>
  <c r="B614" i="13"/>
  <c r="B609" i="13"/>
  <c r="B604" i="13"/>
  <c r="B599" i="13"/>
  <c r="B594" i="13"/>
  <c r="B589" i="13"/>
  <c r="B584" i="13"/>
  <c r="B579" i="13"/>
  <c r="B574" i="13"/>
  <c r="B569" i="13"/>
  <c r="B564" i="13"/>
  <c r="B559" i="13"/>
  <c r="B554" i="13"/>
  <c r="B549" i="13"/>
  <c r="B544" i="13"/>
  <c r="B539" i="13"/>
  <c r="B534" i="13"/>
  <c r="B529" i="13"/>
  <c r="B524" i="13"/>
  <c r="B519" i="13"/>
  <c r="B514" i="13"/>
  <c r="B509" i="13"/>
  <c r="B504" i="13"/>
  <c r="B499" i="13"/>
  <c r="B494" i="13"/>
  <c r="B489" i="13"/>
  <c r="W636" i="13"/>
  <c r="B484" i="13"/>
  <c r="B475" i="13"/>
  <c r="B470" i="13"/>
  <c r="B465" i="13"/>
  <c r="B460" i="13"/>
  <c r="B455" i="13"/>
  <c r="B450" i="13"/>
  <c r="B445" i="13"/>
  <c r="B440" i="13"/>
  <c r="B435" i="13"/>
  <c r="B430" i="13"/>
  <c r="B425" i="13"/>
  <c r="B420" i="13"/>
  <c r="B415" i="13"/>
  <c r="B410" i="13"/>
  <c r="B405" i="13"/>
  <c r="B400" i="13"/>
  <c r="B395" i="13"/>
  <c r="B390" i="13"/>
  <c r="B385" i="13"/>
  <c r="B380" i="13"/>
  <c r="B375" i="13"/>
  <c r="B370" i="13"/>
  <c r="B365" i="13"/>
  <c r="B360" i="13"/>
  <c r="B355" i="13"/>
  <c r="B350" i="13"/>
  <c r="B345" i="13"/>
  <c r="B340" i="13"/>
  <c r="B335" i="13"/>
  <c r="B330" i="13"/>
  <c r="L462" i="13"/>
  <c r="B325" i="13"/>
  <c r="B316" i="13"/>
  <c r="B311" i="13"/>
  <c r="B306" i="13"/>
  <c r="B301" i="13"/>
  <c r="B296" i="13"/>
  <c r="B291" i="13"/>
  <c r="B286" i="13"/>
  <c r="B281" i="13"/>
  <c r="B276" i="13"/>
  <c r="B271" i="13"/>
  <c r="B266" i="13"/>
  <c r="B261" i="13"/>
  <c r="B256" i="13"/>
  <c r="B251" i="13"/>
  <c r="B246" i="13"/>
  <c r="B241" i="13"/>
  <c r="B236" i="13"/>
  <c r="B231" i="13"/>
  <c r="B226" i="13"/>
  <c r="B221" i="13"/>
  <c r="B216" i="13"/>
  <c r="B211" i="13"/>
  <c r="B206" i="13"/>
  <c r="B201" i="13"/>
  <c r="B196" i="13"/>
  <c r="B191" i="13"/>
  <c r="B186" i="13"/>
  <c r="B181" i="13"/>
  <c r="B176" i="13"/>
  <c r="B171" i="13"/>
  <c r="AA168" i="13"/>
  <c r="U168" i="13"/>
  <c r="O168" i="13"/>
  <c r="I168" i="13"/>
  <c r="X318" i="13"/>
  <c r="B166" i="13"/>
  <c r="B157" i="13"/>
  <c r="B152" i="13"/>
  <c r="B147" i="13"/>
  <c r="B142" i="13"/>
  <c r="B137" i="13"/>
  <c r="B132" i="13"/>
  <c r="B127" i="13"/>
  <c r="B122" i="13"/>
  <c r="B117" i="13"/>
  <c r="B112" i="13"/>
  <c r="B107" i="13"/>
  <c r="B102" i="13"/>
  <c r="B97" i="13"/>
  <c r="B92" i="13"/>
  <c r="B87" i="13"/>
  <c r="B82" i="13"/>
  <c r="B77" i="13"/>
  <c r="B72" i="13"/>
  <c r="B67" i="13"/>
  <c r="B62" i="13"/>
  <c r="B57" i="13"/>
  <c r="B52" i="13"/>
  <c r="B47" i="13"/>
  <c r="B42" i="13"/>
  <c r="B37" i="13"/>
  <c r="B32" i="13"/>
  <c r="B27" i="13"/>
  <c r="B22" i="13"/>
  <c r="B17" i="13"/>
  <c r="B12" i="13"/>
  <c r="Z459" i="13"/>
  <c r="Y159" i="13"/>
  <c r="D7" i="13"/>
  <c r="B7" i="13"/>
  <c r="G644" i="12"/>
  <c r="B634" i="12"/>
  <c r="B629" i="12"/>
  <c r="B624" i="12"/>
  <c r="B619" i="12"/>
  <c r="B614" i="12"/>
  <c r="B609" i="12"/>
  <c r="B604" i="12"/>
  <c r="B599" i="12"/>
  <c r="B594" i="12"/>
  <c r="B589" i="12"/>
  <c r="B584" i="12"/>
  <c r="B579" i="12"/>
  <c r="B574" i="12"/>
  <c r="B569" i="12"/>
  <c r="B564" i="12"/>
  <c r="B559" i="12"/>
  <c r="B554" i="12"/>
  <c r="B549" i="12"/>
  <c r="B544" i="12"/>
  <c r="B539" i="12"/>
  <c r="B534" i="12"/>
  <c r="B529" i="12"/>
  <c r="B524" i="12"/>
  <c r="B519" i="12"/>
  <c r="B514" i="12"/>
  <c r="B509" i="12"/>
  <c r="B504" i="12"/>
  <c r="B499" i="12"/>
  <c r="B494" i="12"/>
  <c r="B489" i="12"/>
  <c r="H526" i="12"/>
  <c r="B484" i="12"/>
  <c r="B475" i="12"/>
  <c r="B470" i="12"/>
  <c r="B465" i="12"/>
  <c r="B460" i="12"/>
  <c r="B455" i="12"/>
  <c r="B450" i="12"/>
  <c r="B445" i="12"/>
  <c r="B440" i="12"/>
  <c r="B435" i="12"/>
  <c r="B430" i="12"/>
  <c r="B425" i="12"/>
  <c r="B420" i="12"/>
  <c r="B415" i="12"/>
  <c r="B410" i="12"/>
  <c r="B405" i="12"/>
  <c r="B400" i="12"/>
  <c r="B395" i="12"/>
  <c r="B390" i="12"/>
  <c r="B385" i="12"/>
  <c r="B380" i="12"/>
  <c r="B375" i="12"/>
  <c r="B370" i="12"/>
  <c r="B365" i="12"/>
  <c r="B360" i="12"/>
  <c r="B355" i="12"/>
  <c r="B350" i="12"/>
  <c r="B345" i="12"/>
  <c r="B340" i="12"/>
  <c r="B335" i="12"/>
  <c r="B330" i="12"/>
  <c r="W477" i="12"/>
  <c r="B325" i="12"/>
  <c r="B316" i="12"/>
  <c r="B311" i="12"/>
  <c r="B306" i="12"/>
  <c r="B301" i="12"/>
  <c r="B296" i="12"/>
  <c r="B291" i="12"/>
  <c r="B286" i="12"/>
  <c r="B281" i="12"/>
  <c r="B276" i="12"/>
  <c r="B271" i="12"/>
  <c r="B266" i="12"/>
  <c r="B261" i="12"/>
  <c r="B256" i="12"/>
  <c r="B251" i="12"/>
  <c r="B246" i="12"/>
  <c r="B241" i="12"/>
  <c r="B236" i="12"/>
  <c r="B231" i="12"/>
  <c r="B226" i="12"/>
  <c r="B221" i="12"/>
  <c r="B216" i="12"/>
  <c r="B211" i="12"/>
  <c r="B206" i="12"/>
  <c r="B201" i="12"/>
  <c r="B196" i="12"/>
  <c r="B191" i="12"/>
  <c r="B186" i="12"/>
  <c r="B181" i="12"/>
  <c r="B176" i="12"/>
  <c r="B171" i="12"/>
  <c r="X318" i="12"/>
  <c r="B166" i="12"/>
  <c r="B157" i="12"/>
  <c r="B152" i="12"/>
  <c r="B147" i="12"/>
  <c r="B142" i="12"/>
  <c r="B137" i="12"/>
  <c r="B132" i="12"/>
  <c r="B127" i="12"/>
  <c r="B122" i="12"/>
  <c r="B117" i="12"/>
  <c r="B112" i="12"/>
  <c r="B107" i="12"/>
  <c r="B102" i="12"/>
  <c r="B97" i="12"/>
  <c r="B92" i="12"/>
  <c r="B87" i="12"/>
  <c r="B82" i="12"/>
  <c r="B77" i="12"/>
  <c r="B72" i="12"/>
  <c r="B67" i="12"/>
  <c r="B62" i="12"/>
  <c r="B57" i="12"/>
  <c r="B52" i="12"/>
  <c r="B47" i="12"/>
  <c r="B42" i="12"/>
  <c r="B37" i="12"/>
  <c r="B32" i="12"/>
  <c r="B27" i="12"/>
  <c r="B22" i="12"/>
  <c r="B17" i="12"/>
  <c r="B12" i="12"/>
  <c r="I523" i="12"/>
  <c r="Y159" i="12"/>
  <c r="D7" i="12"/>
  <c r="B7" i="12"/>
  <c r="G644" i="11"/>
  <c r="B634" i="11"/>
  <c r="B629" i="11"/>
  <c r="B624" i="11"/>
  <c r="B619" i="11"/>
  <c r="B614" i="11"/>
  <c r="B609" i="11"/>
  <c r="B604" i="11"/>
  <c r="B599" i="11"/>
  <c r="B594" i="11"/>
  <c r="B589" i="11"/>
  <c r="B584" i="11"/>
  <c r="B579" i="11"/>
  <c r="B574" i="11"/>
  <c r="B569" i="11"/>
  <c r="B564" i="11"/>
  <c r="B559" i="11"/>
  <c r="B554" i="11"/>
  <c r="B549" i="11"/>
  <c r="B544" i="11"/>
  <c r="B539" i="11"/>
  <c r="B534" i="11"/>
  <c r="B529" i="11"/>
  <c r="B524" i="11"/>
  <c r="B519" i="11"/>
  <c r="B514" i="11"/>
  <c r="B509" i="11"/>
  <c r="B504" i="11"/>
  <c r="B499" i="11"/>
  <c r="B494" i="11"/>
  <c r="B489" i="11"/>
  <c r="U581" i="11"/>
  <c r="B484" i="11"/>
  <c r="B475" i="11"/>
  <c r="B470" i="11"/>
  <c r="B465" i="11"/>
  <c r="B460" i="11"/>
  <c r="B455" i="11"/>
  <c r="B450" i="11"/>
  <c r="B445" i="11"/>
  <c r="B440" i="11"/>
  <c r="B435" i="11"/>
  <c r="B430" i="11"/>
  <c r="B425" i="11"/>
  <c r="B420" i="11"/>
  <c r="B415" i="11"/>
  <c r="B410" i="11"/>
  <c r="B405" i="11"/>
  <c r="B400" i="11"/>
  <c r="B395" i="11"/>
  <c r="B390" i="11"/>
  <c r="B385" i="11"/>
  <c r="B380" i="11"/>
  <c r="B375" i="11"/>
  <c r="B370" i="11"/>
  <c r="B365" i="11"/>
  <c r="B360" i="11"/>
  <c r="B355" i="11"/>
  <c r="B350" i="11"/>
  <c r="B345" i="11"/>
  <c r="B340" i="11"/>
  <c r="B335" i="11"/>
  <c r="B330" i="11"/>
  <c r="W477" i="11"/>
  <c r="B325" i="11"/>
  <c r="B316" i="11"/>
  <c r="B311" i="11"/>
  <c r="B306" i="11"/>
  <c r="B301" i="11"/>
  <c r="B296" i="11"/>
  <c r="B291" i="11"/>
  <c r="B286" i="11"/>
  <c r="B281" i="11"/>
  <c r="B276" i="11"/>
  <c r="B271" i="11"/>
  <c r="B266" i="11"/>
  <c r="B261" i="11"/>
  <c r="B256" i="11"/>
  <c r="B251" i="11"/>
  <c r="B246" i="11"/>
  <c r="B241" i="11"/>
  <c r="B236" i="11"/>
  <c r="B231" i="11"/>
  <c r="B226" i="11"/>
  <c r="B221" i="11"/>
  <c r="B216" i="11"/>
  <c r="B211" i="11"/>
  <c r="B206" i="11"/>
  <c r="B201" i="11"/>
  <c r="B196" i="11"/>
  <c r="B191" i="11"/>
  <c r="B186" i="11"/>
  <c r="B181" i="11"/>
  <c r="B176" i="11"/>
  <c r="B171" i="11"/>
  <c r="X318" i="11"/>
  <c r="B166" i="11"/>
  <c r="B157" i="11"/>
  <c r="B152" i="11"/>
  <c r="B147" i="11"/>
  <c r="B142" i="11"/>
  <c r="B137" i="11"/>
  <c r="B132" i="11"/>
  <c r="B127" i="11"/>
  <c r="B122" i="11"/>
  <c r="B117" i="11"/>
  <c r="B112" i="11"/>
  <c r="B107" i="11"/>
  <c r="B102" i="11"/>
  <c r="B97" i="11"/>
  <c r="B92" i="11"/>
  <c r="B87" i="11"/>
  <c r="B82" i="11"/>
  <c r="B77" i="11"/>
  <c r="B72" i="11"/>
  <c r="B67" i="11"/>
  <c r="B62" i="11"/>
  <c r="B57" i="11"/>
  <c r="B52" i="11"/>
  <c r="B47" i="11"/>
  <c r="B42" i="11"/>
  <c r="B37" i="11"/>
  <c r="B32" i="11"/>
  <c r="B27" i="11"/>
  <c r="B22" i="11"/>
  <c r="B17" i="11"/>
  <c r="B12" i="11"/>
  <c r="O583" i="11"/>
  <c r="Y159" i="11"/>
  <c r="D7" i="11"/>
  <c r="B7" i="11"/>
  <c r="G644" i="10"/>
  <c r="G643" i="10" s="1"/>
  <c r="F644" i="10"/>
  <c r="F643" i="10" s="1"/>
  <c r="E644" i="10"/>
  <c r="E643" i="10" s="1"/>
  <c r="D643" i="10"/>
  <c r="B634" i="10"/>
  <c r="B629" i="10"/>
  <c r="B624" i="10"/>
  <c r="B619" i="10"/>
  <c r="B614" i="10"/>
  <c r="B609" i="10"/>
  <c r="B604" i="10"/>
  <c r="B599" i="10"/>
  <c r="B594" i="10"/>
  <c r="B589" i="10"/>
  <c r="B584" i="10"/>
  <c r="B579" i="10"/>
  <c r="B574" i="10"/>
  <c r="B569" i="10"/>
  <c r="B564" i="10"/>
  <c r="B559" i="10"/>
  <c r="B554" i="10"/>
  <c r="B549" i="10"/>
  <c r="B544" i="10"/>
  <c r="B539" i="10"/>
  <c r="B534" i="10"/>
  <c r="B529" i="10"/>
  <c r="B524" i="10"/>
  <c r="B519" i="10"/>
  <c r="B514" i="10"/>
  <c r="B509" i="10"/>
  <c r="B504" i="10"/>
  <c r="B499" i="10"/>
  <c r="B494" i="10"/>
  <c r="Z491" i="10"/>
  <c r="W491" i="10"/>
  <c r="V491" i="10"/>
  <c r="T491" i="10"/>
  <c r="Q491" i="10"/>
  <c r="P491" i="10"/>
  <c r="N491" i="10"/>
  <c r="K491" i="10"/>
  <c r="J491" i="10"/>
  <c r="H491" i="10"/>
  <c r="E491" i="10"/>
  <c r="D491" i="10"/>
  <c r="B489" i="10"/>
  <c r="AA486" i="10"/>
  <c r="Z486" i="10"/>
  <c r="Y486" i="10"/>
  <c r="X486" i="10"/>
  <c r="W486" i="10"/>
  <c r="U486" i="10"/>
  <c r="T486" i="10"/>
  <c r="S486" i="10"/>
  <c r="R486" i="10"/>
  <c r="Q486" i="10"/>
  <c r="O486" i="10"/>
  <c r="N486" i="10"/>
  <c r="M486" i="10"/>
  <c r="L486" i="10"/>
  <c r="K486" i="10"/>
  <c r="I486" i="10"/>
  <c r="H486" i="10"/>
  <c r="G486" i="10"/>
  <c r="F486" i="10"/>
  <c r="E486" i="10"/>
  <c r="B484" i="10"/>
  <c r="B475" i="10"/>
  <c r="B470" i="10"/>
  <c r="B465" i="10"/>
  <c r="B460" i="10"/>
  <c r="B455" i="10"/>
  <c r="B450" i="10"/>
  <c r="B445" i="10"/>
  <c r="B440" i="10"/>
  <c r="B435" i="10"/>
  <c r="B430" i="10"/>
  <c r="B425" i="10"/>
  <c r="B420" i="10"/>
  <c r="B415" i="10"/>
  <c r="B410" i="10"/>
  <c r="B405" i="10"/>
  <c r="B400" i="10"/>
  <c r="B395" i="10"/>
  <c r="B390" i="10"/>
  <c r="B385" i="10"/>
  <c r="B380" i="10"/>
  <c r="B375" i="10"/>
  <c r="B370" i="10"/>
  <c r="B365" i="10"/>
  <c r="B360" i="10"/>
  <c r="B355" i="10"/>
  <c r="B350" i="10"/>
  <c r="B345" i="10"/>
  <c r="B340" i="10"/>
  <c r="B335" i="10"/>
  <c r="B330" i="10"/>
  <c r="V477" i="10"/>
  <c r="B325" i="10"/>
  <c r="B316" i="10"/>
  <c r="B311" i="10"/>
  <c r="B306" i="10"/>
  <c r="B301" i="10"/>
  <c r="B296" i="10"/>
  <c r="B291" i="10"/>
  <c r="B286" i="10"/>
  <c r="B281" i="10"/>
  <c r="B276" i="10"/>
  <c r="B271" i="10"/>
  <c r="B266" i="10"/>
  <c r="B261" i="10"/>
  <c r="B256" i="10"/>
  <c r="B251" i="10"/>
  <c r="B246" i="10"/>
  <c r="B241" i="10"/>
  <c r="B236" i="10"/>
  <c r="B231" i="10"/>
  <c r="B226" i="10"/>
  <c r="B221" i="10"/>
  <c r="B216" i="10"/>
  <c r="B211" i="10"/>
  <c r="B206" i="10"/>
  <c r="B201" i="10"/>
  <c r="B196" i="10"/>
  <c r="B191" i="10"/>
  <c r="B186" i="10"/>
  <c r="B181" i="10"/>
  <c r="B176" i="10"/>
  <c r="B171" i="10"/>
  <c r="W318" i="10"/>
  <c r="B166" i="10"/>
  <c r="B157" i="10"/>
  <c r="B152" i="10"/>
  <c r="B147" i="10"/>
  <c r="B142" i="10"/>
  <c r="B137" i="10"/>
  <c r="B132" i="10"/>
  <c r="B127" i="10"/>
  <c r="B122" i="10"/>
  <c r="B117" i="10"/>
  <c r="B112" i="10"/>
  <c r="B107" i="10"/>
  <c r="B102" i="10"/>
  <c r="B97" i="10"/>
  <c r="B92" i="10"/>
  <c r="B87" i="10"/>
  <c r="B82" i="10"/>
  <c r="B77" i="10"/>
  <c r="B72" i="10"/>
  <c r="B67" i="10"/>
  <c r="B62" i="10"/>
  <c r="B57" i="10"/>
  <c r="B52" i="10"/>
  <c r="B47" i="10"/>
  <c r="B42" i="10"/>
  <c r="B37" i="10"/>
  <c r="B32" i="10"/>
  <c r="B27" i="10"/>
  <c r="B22" i="10"/>
  <c r="B17" i="10"/>
  <c r="B12" i="10"/>
  <c r="I613" i="10"/>
  <c r="X159" i="10"/>
  <c r="D7" i="10"/>
  <c r="B7" i="10"/>
  <c r="D199" i="8"/>
  <c r="B188" i="8"/>
  <c r="B182" i="8"/>
  <c r="B176" i="8"/>
  <c r="B170" i="8"/>
  <c r="B164" i="8"/>
  <c r="B158" i="8"/>
  <c r="B152" i="8"/>
  <c r="B146" i="8"/>
  <c r="B140" i="8"/>
  <c r="B134" i="8"/>
  <c r="B128" i="8"/>
  <c r="B122" i="8"/>
  <c r="B116" i="8"/>
  <c r="B110" i="8"/>
  <c r="B104" i="8"/>
  <c r="B98" i="8"/>
  <c r="B92" i="8"/>
  <c r="B86" i="8"/>
  <c r="B80" i="8"/>
  <c r="B74" i="8"/>
  <c r="B68" i="8"/>
  <c r="B62" i="8"/>
  <c r="B56" i="8"/>
  <c r="B50" i="8"/>
  <c r="B44" i="8"/>
  <c r="B38" i="8"/>
  <c r="B32" i="8"/>
  <c r="B26" i="8"/>
  <c r="B20" i="8"/>
  <c r="B14" i="8"/>
  <c r="X193" i="8"/>
  <c r="X192" i="8"/>
  <c r="X190" i="8"/>
  <c r="D8" i="8"/>
  <c r="B8" i="8"/>
  <c r="G644" i="7"/>
  <c r="G643" i="7" s="1"/>
  <c r="F644" i="7"/>
  <c r="F643" i="7" s="1"/>
  <c r="E644" i="7"/>
  <c r="E643" i="7" s="1"/>
  <c r="D643" i="7"/>
  <c r="B634" i="7"/>
  <c r="B629" i="7"/>
  <c r="B624" i="7"/>
  <c r="B619" i="7"/>
  <c r="B614" i="7"/>
  <c r="B609" i="7"/>
  <c r="B604" i="7"/>
  <c r="B599" i="7"/>
  <c r="B594" i="7"/>
  <c r="B589" i="7"/>
  <c r="B584" i="7"/>
  <c r="B579" i="7"/>
  <c r="B574" i="7"/>
  <c r="B569" i="7"/>
  <c r="B564" i="7"/>
  <c r="B559" i="7"/>
  <c r="B554" i="7"/>
  <c r="B549" i="7"/>
  <c r="B544" i="7"/>
  <c r="B539" i="7"/>
  <c r="B534" i="7"/>
  <c r="B529" i="7"/>
  <c r="B524" i="7"/>
  <c r="B519" i="7"/>
  <c r="B514" i="7"/>
  <c r="B509" i="7"/>
  <c r="B504" i="7"/>
  <c r="B499" i="7"/>
  <c r="B494" i="7"/>
  <c r="B489" i="7"/>
  <c r="S501" i="7"/>
  <c r="B484" i="7"/>
  <c r="B475" i="7"/>
  <c r="B470" i="7"/>
  <c r="B465" i="7"/>
  <c r="B460" i="7"/>
  <c r="B455" i="7"/>
  <c r="B450" i="7"/>
  <c r="B445" i="7"/>
  <c r="B440" i="7"/>
  <c r="B435" i="7"/>
  <c r="B430" i="7"/>
  <c r="B425" i="7"/>
  <c r="B420" i="7"/>
  <c r="B415" i="7"/>
  <c r="B410" i="7"/>
  <c r="W407" i="7"/>
  <c r="Q407" i="7"/>
  <c r="K407" i="7"/>
  <c r="E407" i="7"/>
  <c r="B405" i="7"/>
  <c r="X402" i="7"/>
  <c r="R402" i="7"/>
  <c r="L402" i="7"/>
  <c r="F402" i="7"/>
  <c r="B400" i="7"/>
  <c r="Y397" i="7"/>
  <c r="S397" i="7"/>
  <c r="M397" i="7"/>
  <c r="G397" i="7"/>
  <c r="B395" i="7"/>
  <c r="Z392" i="7"/>
  <c r="T392" i="7"/>
  <c r="N392" i="7"/>
  <c r="H392" i="7"/>
  <c r="B390" i="7"/>
  <c r="AA387" i="7"/>
  <c r="U387" i="7"/>
  <c r="O387" i="7"/>
  <c r="I387" i="7"/>
  <c r="B385" i="7"/>
  <c r="V382" i="7"/>
  <c r="P382" i="7"/>
  <c r="J382" i="7"/>
  <c r="D382" i="7"/>
  <c r="B380" i="7"/>
  <c r="W377" i="7"/>
  <c r="Q377" i="7"/>
  <c r="K377" i="7"/>
  <c r="E377" i="7"/>
  <c r="B375" i="7"/>
  <c r="X372" i="7"/>
  <c r="R372" i="7"/>
  <c r="L372" i="7"/>
  <c r="F372" i="7"/>
  <c r="B370" i="7"/>
  <c r="Y367" i="7"/>
  <c r="S367" i="7"/>
  <c r="M367" i="7"/>
  <c r="G367" i="7"/>
  <c r="B365" i="7"/>
  <c r="Z362" i="7"/>
  <c r="T362" i="7"/>
  <c r="N362" i="7"/>
  <c r="H362" i="7"/>
  <c r="B360" i="7"/>
  <c r="AA357" i="7"/>
  <c r="U357" i="7"/>
  <c r="O357" i="7"/>
  <c r="I357" i="7"/>
  <c r="B355" i="7"/>
  <c r="V352" i="7"/>
  <c r="P352" i="7"/>
  <c r="J352" i="7"/>
  <c r="D352" i="7"/>
  <c r="B350" i="7"/>
  <c r="W347" i="7"/>
  <c r="Q347" i="7"/>
  <c r="K347" i="7"/>
  <c r="E347" i="7"/>
  <c r="B345" i="7"/>
  <c r="X342" i="7"/>
  <c r="R342" i="7"/>
  <c r="L342" i="7"/>
  <c r="F342" i="7"/>
  <c r="B340" i="7"/>
  <c r="Y337" i="7"/>
  <c r="S337" i="7"/>
  <c r="M337" i="7"/>
  <c r="G337" i="7"/>
  <c r="B335" i="7"/>
  <c r="Z332" i="7"/>
  <c r="V332" i="7"/>
  <c r="T332" i="7"/>
  <c r="P332" i="7"/>
  <c r="N332" i="7"/>
  <c r="J332" i="7"/>
  <c r="H332" i="7"/>
  <c r="D332" i="7"/>
  <c r="B330" i="7"/>
  <c r="AA327" i="7"/>
  <c r="W327" i="7"/>
  <c r="U327" i="7"/>
  <c r="Q327" i="7"/>
  <c r="O327" i="7"/>
  <c r="K327" i="7"/>
  <c r="I327" i="7"/>
  <c r="E327" i="7"/>
  <c r="Y477" i="7"/>
  <c r="B325" i="7"/>
  <c r="B316" i="7"/>
  <c r="B311" i="7"/>
  <c r="B306" i="7"/>
  <c r="B301" i="7"/>
  <c r="B296" i="7"/>
  <c r="B291" i="7"/>
  <c r="B286" i="7"/>
  <c r="B281" i="7"/>
  <c r="B276" i="7"/>
  <c r="B271" i="7"/>
  <c r="B266" i="7"/>
  <c r="B261" i="7"/>
  <c r="B256" i="7"/>
  <c r="B251" i="7"/>
  <c r="B246" i="7"/>
  <c r="B241" i="7"/>
  <c r="B236" i="7"/>
  <c r="B231" i="7"/>
  <c r="B226" i="7"/>
  <c r="B221" i="7"/>
  <c r="B216" i="7"/>
  <c r="B211" i="7"/>
  <c r="B206" i="7"/>
  <c r="B201" i="7"/>
  <c r="B196" i="7"/>
  <c r="B191" i="7"/>
  <c r="B186" i="7"/>
  <c r="B181" i="7"/>
  <c r="B176" i="7"/>
  <c r="B171" i="7"/>
  <c r="Z318" i="7"/>
  <c r="B166" i="7"/>
  <c r="B157" i="7"/>
  <c r="B152" i="7"/>
  <c r="B147" i="7"/>
  <c r="B142" i="7"/>
  <c r="B137" i="7"/>
  <c r="B132" i="7"/>
  <c r="B127" i="7"/>
  <c r="B122" i="7"/>
  <c r="B117" i="7"/>
  <c r="B112" i="7"/>
  <c r="B107" i="7"/>
  <c r="B102" i="7"/>
  <c r="B97" i="7"/>
  <c r="B92" i="7"/>
  <c r="B87" i="7"/>
  <c r="B82" i="7"/>
  <c r="B77" i="7"/>
  <c r="B72" i="7"/>
  <c r="B67" i="7"/>
  <c r="X66" i="7"/>
  <c r="R66" i="7"/>
  <c r="L66" i="7"/>
  <c r="F66" i="7"/>
  <c r="B62" i="7"/>
  <c r="Y61" i="7"/>
  <c r="Y57" i="7" s="1"/>
  <c r="S61" i="7"/>
  <c r="M61" i="7"/>
  <c r="G61" i="7"/>
  <c r="Y59" i="7"/>
  <c r="S59" i="7"/>
  <c r="S57" i="7" s="1"/>
  <c r="M59" i="7"/>
  <c r="M57" i="7" s="1"/>
  <c r="G59" i="7"/>
  <c r="G57" i="7"/>
  <c r="B57" i="7"/>
  <c r="Z56" i="7"/>
  <c r="T56" i="7"/>
  <c r="N56" i="7"/>
  <c r="H56" i="7"/>
  <c r="Z54" i="7"/>
  <c r="Z52" i="7" s="1"/>
  <c r="T54" i="7"/>
  <c r="T52" i="7" s="1"/>
  <c r="N54" i="7"/>
  <c r="H54" i="7"/>
  <c r="N52" i="7"/>
  <c r="H52" i="7"/>
  <c r="B52" i="7"/>
  <c r="AA51" i="7"/>
  <c r="U51" i="7"/>
  <c r="O51" i="7"/>
  <c r="I51" i="7"/>
  <c r="AA49" i="7"/>
  <c r="AA47" i="7" s="1"/>
  <c r="U49" i="7"/>
  <c r="O49" i="7"/>
  <c r="I49" i="7"/>
  <c r="I47" i="7" s="1"/>
  <c r="U47" i="7"/>
  <c r="O47" i="7"/>
  <c r="B47" i="7"/>
  <c r="V46" i="7"/>
  <c r="P46" i="7"/>
  <c r="J46" i="7"/>
  <c r="D46" i="7"/>
  <c r="D42" i="7" s="1"/>
  <c r="V44" i="7"/>
  <c r="P44" i="7"/>
  <c r="J44" i="7"/>
  <c r="J42" i="7" s="1"/>
  <c r="D44" i="7"/>
  <c r="V42" i="7"/>
  <c r="P42" i="7"/>
  <c r="B42" i="7"/>
  <c r="W41" i="7"/>
  <c r="Q41" i="7"/>
  <c r="K41" i="7"/>
  <c r="K37" i="7" s="1"/>
  <c r="E41" i="7"/>
  <c r="W39" i="7"/>
  <c r="Q39" i="7"/>
  <c r="Q37" i="7" s="1"/>
  <c r="K39" i="7"/>
  <c r="E39" i="7"/>
  <c r="E37" i="7" s="1"/>
  <c r="W37" i="7"/>
  <c r="B37" i="7"/>
  <c r="X36" i="7"/>
  <c r="R36" i="7"/>
  <c r="R32" i="7" s="1"/>
  <c r="L36" i="7"/>
  <c r="F36" i="7"/>
  <c r="X34" i="7"/>
  <c r="X32" i="7" s="1"/>
  <c r="R34" i="7"/>
  <c r="L34" i="7"/>
  <c r="L32" i="7" s="1"/>
  <c r="F34" i="7"/>
  <c r="F32" i="7" s="1"/>
  <c r="B32" i="7"/>
  <c r="Y31" i="7"/>
  <c r="Y27" i="7" s="1"/>
  <c r="S31" i="7"/>
  <c r="M31" i="7"/>
  <c r="G31" i="7"/>
  <c r="Y29" i="7"/>
  <c r="S29" i="7"/>
  <c r="S27" i="7" s="1"/>
  <c r="M29" i="7"/>
  <c r="M27" i="7" s="1"/>
  <c r="G29" i="7"/>
  <c r="G27" i="7"/>
  <c r="B27" i="7"/>
  <c r="Z26" i="7"/>
  <c r="T26" i="7"/>
  <c r="N26" i="7"/>
  <c r="H26" i="7"/>
  <c r="Z24" i="7"/>
  <c r="Z22" i="7" s="1"/>
  <c r="T24" i="7"/>
  <c r="T22" i="7" s="1"/>
  <c r="N24" i="7"/>
  <c r="H24" i="7"/>
  <c r="N22" i="7"/>
  <c r="H22" i="7"/>
  <c r="B22" i="7"/>
  <c r="AA21" i="7"/>
  <c r="U21" i="7"/>
  <c r="O21" i="7"/>
  <c r="I21" i="7"/>
  <c r="AA19" i="7"/>
  <c r="AA17" i="7" s="1"/>
  <c r="U19" i="7"/>
  <c r="O19" i="7"/>
  <c r="I19" i="7"/>
  <c r="I17" i="7" s="1"/>
  <c r="U17" i="7"/>
  <c r="O17" i="7"/>
  <c r="B17" i="7"/>
  <c r="V16" i="7"/>
  <c r="P16" i="7"/>
  <c r="J16" i="7"/>
  <c r="D16" i="7"/>
  <c r="D12" i="7" s="1"/>
  <c r="V14" i="7"/>
  <c r="P14" i="7"/>
  <c r="J14" i="7"/>
  <c r="J12" i="7" s="1"/>
  <c r="D14" i="7"/>
  <c r="V12" i="7"/>
  <c r="P12" i="7"/>
  <c r="B12" i="7"/>
  <c r="W11" i="7"/>
  <c r="Q11" i="7"/>
  <c r="K11" i="7"/>
  <c r="K7" i="7" s="1"/>
  <c r="E11" i="7"/>
  <c r="W9" i="7"/>
  <c r="Q9" i="7"/>
  <c r="Q7" i="7" s="1"/>
  <c r="K9" i="7"/>
  <c r="E9" i="7"/>
  <c r="E7" i="7" s="1"/>
  <c r="AA159" i="7"/>
  <c r="W7" i="7"/>
  <c r="D7" i="7"/>
  <c r="B7" i="7"/>
  <c r="G644" i="6"/>
  <c r="G643" i="6" s="1"/>
  <c r="F644" i="6"/>
  <c r="F643" i="6" s="1"/>
  <c r="E644" i="6"/>
  <c r="E643" i="6"/>
  <c r="D643" i="6"/>
  <c r="B634" i="6"/>
  <c r="B629" i="6"/>
  <c r="B624" i="6"/>
  <c r="B619" i="6"/>
  <c r="B614" i="6"/>
  <c r="B609" i="6"/>
  <c r="B604" i="6"/>
  <c r="B599" i="6"/>
  <c r="B594" i="6"/>
  <c r="B589" i="6"/>
  <c r="B584" i="6"/>
  <c r="B579" i="6"/>
  <c r="B574" i="6"/>
  <c r="B569" i="6"/>
  <c r="B564" i="6"/>
  <c r="B559" i="6"/>
  <c r="B554" i="6"/>
  <c r="B549" i="6"/>
  <c r="W546" i="6"/>
  <c r="Q546" i="6"/>
  <c r="K546" i="6"/>
  <c r="E546" i="6"/>
  <c r="B544" i="6"/>
  <c r="X541" i="6"/>
  <c r="R541" i="6"/>
  <c r="L541" i="6"/>
  <c r="F541" i="6"/>
  <c r="B539" i="6"/>
  <c r="Y536" i="6"/>
  <c r="S536" i="6"/>
  <c r="M536" i="6"/>
  <c r="G536" i="6"/>
  <c r="B534" i="6"/>
  <c r="Z531" i="6"/>
  <c r="T531" i="6"/>
  <c r="N531" i="6"/>
  <c r="H531" i="6"/>
  <c r="B529" i="6"/>
  <c r="AA526" i="6"/>
  <c r="U526" i="6"/>
  <c r="O526" i="6"/>
  <c r="I526" i="6"/>
  <c r="B524" i="6"/>
  <c r="V521" i="6"/>
  <c r="P521" i="6"/>
  <c r="J521" i="6"/>
  <c r="D521" i="6"/>
  <c r="B519" i="6"/>
  <c r="W516" i="6"/>
  <c r="Q516" i="6"/>
  <c r="K516" i="6"/>
  <c r="E516" i="6"/>
  <c r="B514" i="6"/>
  <c r="X511" i="6"/>
  <c r="R511" i="6"/>
  <c r="L511" i="6"/>
  <c r="F511" i="6"/>
  <c r="B509" i="6"/>
  <c r="Y506" i="6"/>
  <c r="S506" i="6"/>
  <c r="M506" i="6"/>
  <c r="G506" i="6"/>
  <c r="B504" i="6"/>
  <c r="Z501" i="6"/>
  <c r="T501" i="6"/>
  <c r="N501" i="6"/>
  <c r="H501" i="6"/>
  <c r="B499" i="6"/>
  <c r="AA496" i="6"/>
  <c r="U496" i="6"/>
  <c r="O496" i="6"/>
  <c r="I496" i="6"/>
  <c r="B494" i="6"/>
  <c r="V491" i="6"/>
  <c r="P491" i="6"/>
  <c r="J491" i="6"/>
  <c r="D491" i="6"/>
  <c r="B489" i="6"/>
  <c r="AA486" i="6"/>
  <c r="X486" i="6"/>
  <c r="W486" i="6"/>
  <c r="U486" i="6"/>
  <c r="R486" i="6"/>
  <c r="Q486" i="6"/>
  <c r="O486" i="6"/>
  <c r="L486" i="6"/>
  <c r="K486" i="6"/>
  <c r="I486" i="6"/>
  <c r="F486" i="6"/>
  <c r="E486" i="6"/>
  <c r="AA636" i="6"/>
  <c r="B484" i="6"/>
  <c r="B475" i="6"/>
  <c r="B470" i="6"/>
  <c r="B465" i="6"/>
  <c r="B460" i="6"/>
  <c r="B455" i="6"/>
  <c r="B450" i="6"/>
  <c r="B445" i="6"/>
  <c r="B440" i="6"/>
  <c r="B435" i="6"/>
  <c r="B430" i="6"/>
  <c r="B425" i="6"/>
  <c r="B420" i="6"/>
  <c r="B415" i="6"/>
  <c r="B410" i="6"/>
  <c r="B405" i="6"/>
  <c r="B400" i="6"/>
  <c r="B395" i="6"/>
  <c r="B390" i="6"/>
  <c r="B385" i="6"/>
  <c r="B380" i="6"/>
  <c r="B375" i="6"/>
  <c r="B370" i="6"/>
  <c r="B365" i="6"/>
  <c r="B360" i="6"/>
  <c r="B355" i="6"/>
  <c r="Y352" i="6"/>
  <c r="S352" i="6"/>
  <c r="M352" i="6"/>
  <c r="G352" i="6"/>
  <c r="B350" i="6"/>
  <c r="Z347" i="6"/>
  <c r="T347" i="6"/>
  <c r="N347" i="6"/>
  <c r="H347" i="6"/>
  <c r="B345" i="6"/>
  <c r="AA342" i="6"/>
  <c r="U342" i="6"/>
  <c r="O342" i="6"/>
  <c r="I342" i="6"/>
  <c r="B340" i="6"/>
  <c r="V337" i="6"/>
  <c r="P337" i="6"/>
  <c r="J337" i="6"/>
  <c r="D337" i="6"/>
  <c r="B335" i="6"/>
  <c r="W332" i="6"/>
  <c r="Q332" i="6"/>
  <c r="K332" i="6"/>
  <c r="E332" i="6"/>
  <c r="B330" i="6"/>
  <c r="X327" i="6"/>
  <c r="R327" i="6"/>
  <c r="L327" i="6"/>
  <c r="F327" i="6"/>
  <c r="V477" i="6"/>
  <c r="B325" i="6"/>
  <c r="B316" i="6"/>
  <c r="B311" i="6"/>
  <c r="B306" i="6"/>
  <c r="B301" i="6"/>
  <c r="B296" i="6"/>
  <c r="B291" i="6"/>
  <c r="B286" i="6"/>
  <c r="B281" i="6"/>
  <c r="B276" i="6"/>
  <c r="B271" i="6"/>
  <c r="B266" i="6"/>
  <c r="B261" i="6"/>
  <c r="B256" i="6"/>
  <c r="B251" i="6"/>
  <c r="B246" i="6"/>
  <c r="B241" i="6"/>
  <c r="B236" i="6"/>
  <c r="B231" i="6"/>
  <c r="B226" i="6"/>
  <c r="B221" i="6"/>
  <c r="B216" i="6"/>
  <c r="B211" i="6"/>
  <c r="B206" i="6"/>
  <c r="B201" i="6"/>
  <c r="B196" i="6"/>
  <c r="B191" i="6"/>
  <c r="B186" i="6"/>
  <c r="B181" i="6"/>
  <c r="B176" i="6"/>
  <c r="X173" i="6"/>
  <c r="R173" i="6"/>
  <c r="L173" i="6"/>
  <c r="F173" i="6"/>
  <c r="B171" i="6"/>
  <c r="Y168" i="6"/>
  <c r="S168" i="6"/>
  <c r="M168" i="6"/>
  <c r="G168" i="6"/>
  <c r="W318" i="6"/>
  <c r="B166" i="6"/>
  <c r="B157" i="6"/>
  <c r="B152" i="6"/>
  <c r="B147" i="6"/>
  <c r="B142" i="6"/>
  <c r="B137" i="6"/>
  <c r="B132" i="6"/>
  <c r="B127" i="6"/>
  <c r="B122" i="6"/>
  <c r="B117" i="6"/>
  <c r="B112" i="6"/>
  <c r="B107" i="6"/>
  <c r="B102" i="6"/>
  <c r="B97" i="6"/>
  <c r="B92" i="6"/>
  <c r="B87" i="6"/>
  <c r="B82" i="6"/>
  <c r="B77" i="6"/>
  <c r="B72" i="6"/>
  <c r="B67" i="6"/>
  <c r="B62" i="6"/>
  <c r="B57" i="6"/>
  <c r="B52" i="6"/>
  <c r="B47" i="6"/>
  <c r="B42" i="6"/>
  <c r="B37" i="6"/>
  <c r="B32" i="6"/>
  <c r="B27" i="6"/>
  <c r="B22" i="6"/>
  <c r="B17" i="6"/>
  <c r="B12" i="6"/>
  <c r="Z11" i="6"/>
  <c r="T11" i="6"/>
  <c r="N11" i="6"/>
  <c r="H11" i="6"/>
  <c r="AA638" i="6"/>
  <c r="Z9" i="6"/>
  <c r="T9" i="6"/>
  <c r="N9" i="6"/>
  <c r="H9" i="6"/>
  <c r="X159" i="6"/>
  <c r="Z7" i="6"/>
  <c r="T7" i="6"/>
  <c r="N7" i="6"/>
  <c r="H7" i="6"/>
  <c r="D7" i="6"/>
  <c r="B7" i="6"/>
  <c r="F94" i="5"/>
  <c r="G89" i="5"/>
  <c r="D86" i="5"/>
  <c r="G83" i="5"/>
  <c r="F83" i="5"/>
  <c r="E83" i="5"/>
  <c r="F78" i="5"/>
  <c r="G73" i="5"/>
  <c r="F71" i="5"/>
  <c r="D70" i="5"/>
  <c r="F66" i="5"/>
  <c r="G66" i="5"/>
  <c r="F61" i="5"/>
  <c r="D58" i="5"/>
  <c r="G55" i="5"/>
  <c r="F53" i="5"/>
  <c r="D52" i="5"/>
  <c r="F50" i="5"/>
  <c r="G50" i="5"/>
  <c r="F45" i="5"/>
  <c r="D43" i="5"/>
  <c r="G38" i="5"/>
  <c r="F36" i="5"/>
  <c r="D63" i="5"/>
  <c r="F33" i="5"/>
  <c r="G33" i="5"/>
  <c r="F30" i="5"/>
  <c r="F58" i="5" s="1"/>
  <c r="G30" i="5"/>
  <c r="F27" i="5"/>
  <c r="F25" i="5"/>
  <c r="D25" i="5"/>
  <c r="D80" i="5"/>
  <c r="G22" i="5"/>
  <c r="F20" i="5"/>
  <c r="D47" i="5"/>
  <c r="F17" i="5"/>
  <c r="G17" i="5"/>
  <c r="G92" i="5"/>
  <c r="F81" i="5"/>
  <c r="E81" i="5"/>
  <c r="D87" i="5"/>
  <c r="F14" i="5"/>
  <c r="D42" i="5"/>
  <c r="I43" i="4"/>
  <c r="I42" i="4"/>
  <c r="I41" i="4"/>
  <c r="I40" i="4"/>
  <c r="F28" i="4"/>
  <c r="F27" i="4"/>
  <c r="G27" i="4"/>
  <c r="F24" i="4"/>
  <c r="F22" i="4"/>
  <c r="F21" i="4"/>
  <c r="G21" i="4"/>
  <c r="F18" i="4"/>
  <c r="F15" i="4"/>
  <c r="G15" i="4"/>
  <c r="D26" i="4"/>
  <c r="D24" i="4"/>
  <c r="F20" i="3"/>
  <c r="F10" i="2"/>
  <c r="F9" i="2"/>
  <c r="N27" i="1"/>
  <c r="N10" i="1"/>
  <c r="O1" i="1"/>
  <c r="V102" i="19" l="1"/>
  <c r="Z216" i="19"/>
  <c r="S221" i="19"/>
  <c r="E231" i="19"/>
  <c r="L196" i="19"/>
  <c r="E201" i="19"/>
  <c r="T37" i="16"/>
  <c r="M72" i="16"/>
  <c r="T97" i="16"/>
  <c r="T127" i="16"/>
  <c r="L137" i="16"/>
  <c r="V147" i="16"/>
  <c r="W176" i="16"/>
  <c r="H191" i="16"/>
  <c r="M196" i="16"/>
  <c r="AA62" i="16"/>
  <c r="T67" i="16"/>
  <c r="D87" i="16"/>
  <c r="R107" i="16"/>
  <c r="AA122" i="16"/>
  <c r="Y132" i="16"/>
  <c r="M12" i="16"/>
  <c r="K82" i="16"/>
  <c r="S132" i="16"/>
  <c r="Z157" i="16"/>
  <c r="O186" i="16"/>
  <c r="M42" i="16"/>
  <c r="D117" i="16"/>
  <c r="N127" i="16"/>
  <c r="F137" i="16"/>
  <c r="R137" i="16"/>
  <c r="AA152" i="16"/>
  <c r="M166" i="16"/>
  <c r="Y166" i="16"/>
  <c r="P181" i="16"/>
  <c r="AA186" i="16"/>
  <c r="S196" i="16"/>
  <c r="N7" i="1"/>
  <c r="D8" i="2" s="1"/>
  <c r="G26" i="4"/>
  <c r="F26" i="4"/>
  <c r="E26" i="4"/>
  <c r="G14" i="3"/>
  <c r="D16" i="5"/>
  <c r="E14" i="3"/>
  <c r="G9" i="2"/>
  <c r="E9" i="2"/>
  <c r="F14" i="3"/>
  <c r="D20" i="4"/>
  <c r="E15" i="3"/>
  <c r="G15" i="3"/>
  <c r="D24" i="3"/>
  <c r="F16" i="4"/>
  <c r="E16" i="4"/>
  <c r="G16" i="4"/>
  <c r="G10" i="2"/>
  <c r="E10" i="2"/>
  <c r="F15" i="3"/>
  <c r="D19" i="3"/>
  <c r="G25" i="3"/>
  <c r="E25" i="3"/>
  <c r="G14" i="4"/>
  <c r="E14" i="4"/>
  <c r="F42" i="5"/>
  <c r="F70" i="5"/>
  <c r="AA634" i="6"/>
  <c r="F25" i="3"/>
  <c r="F14" i="4"/>
  <c r="A1" i="3"/>
  <c r="A1" i="2"/>
  <c r="G20" i="3"/>
  <c r="E20" i="3"/>
  <c r="G86" i="5"/>
  <c r="G58" i="5"/>
  <c r="E12" i="4"/>
  <c r="E15" i="4"/>
  <c r="E18" i="4"/>
  <c r="E21" i="4"/>
  <c r="G22" i="4"/>
  <c r="E24" i="4"/>
  <c r="E27" i="4"/>
  <c r="G28" i="4"/>
  <c r="E14" i="5"/>
  <c r="E17" i="5"/>
  <c r="E20" i="5"/>
  <c r="G24" i="5"/>
  <c r="G27" i="5"/>
  <c r="E30" i="5"/>
  <c r="G31" i="5"/>
  <c r="E33" i="5"/>
  <c r="E36" i="5"/>
  <c r="G45" i="5"/>
  <c r="G48" i="5"/>
  <c r="E50" i="5"/>
  <c r="E53" i="5"/>
  <c r="G61" i="5"/>
  <c r="G64" i="5"/>
  <c r="E66" i="5"/>
  <c r="E71" i="5"/>
  <c r="G78" i="5"/>
  <c r="G81" i="5"/>
  <c r="E87" i="5"/>
  <c r="G94" i="5"/>
  <c r="G9" i="6"/>
  <c r="G7" i="6" s="1"/>
  <c r="M9" i="6"/>
  <c r="M7" i="6" s="1"/>
  <c r="S9" i="6"/>
  <c r="S7" i="6" s="1"/>
  <c r="Y9" i="6"/>
  <c r="Y7" i="6" s="1"/>
  <c r="G11" i="6"/>
  <c r="M11" i="6"/>
  <c r="S11" i="6"/>
  <c r="Y11" i="6"/>
  <c r="F14" i="6"/>
  <c r="F12" i="6" s="1"/>
  <c r="L14" i="6"/>
  <c r="L12" i="6" s="1"/>
  <c r="R14" i="6"/>
  <c r="X14" i="6"/>
  <c r="F16" i="6"/>
  <c r="L16" i="6"/>
  <c r="R16" i="6"/>
  <c r="X16" i="6"/>
  <c r="E19" i="6"/>
  <c r="K19" i="6"/>
  <c r="Q19" i="6"/>
  <c r="Q17" i="6" s="1"/>
  <c r="W19" i="6"/>
  <c r="W17" i="6" s="1"/>
  <c r="E21" i="6"/>
  <c r="K21" i="6"/>
  <c r="Q21" i="6"/>
  <c r="W21" i="6"/>
  <c r="D24" i="6"/>
  <c r="D22" i="6" s="1"/>
  <c r="J24" i="6"/>
  <c r="J22" i="6" s="1"/>
  <c r="P24" i="6"/>
  <c r="V24" i="6"/>
  <c r="V22" i="6" s="1"/>
  <c r="D26" i="6"/>
  <c r="J26" i="6"/>
  <c r="P26" i="6"/>
  <c r="V26" i="6"/>
  <c r="I29" i="6"/>
  <c r="O29" i="6"/>
  <c r="O27" i="6" s="1"/>
  <c r="U29" i="6"/>
  <c r="AA29" i="6"/>
  <c r="I31" i="6"/>
  <c r="O31" i="6"/>
  <c r="U31" i="6"/>
  <c r="AA31" i="6"/>
  <c r="H34" i="6"/>
  <c r="N34" i="6"/>
  <c r="T34" i="6"/>
  <c r="T32" i="6" s="1"/>
  <c r="Z34" i="6"/>
  <c r="Z32" i="6" s="1"/>
  <c r="H36" i="6"/>
  <c r="N36" i="6"/>
  <c r="T36" i="6"/>
  <c r="Z36" i="6"/>
  <c r="G39" i="6"/>
  <c r="G37" i="6" s="1"/>
  <c r="M39" i="6"/>
  <c r="M37" i="6" s="1"/>
  <c r="S39" i="6"/>
  <c r="Y39" i="6"/>
  <c r="Y37" i="6" s="1"/>
  <c r="G41" i="6"/>
  <c r="M41" i="6"/>
  <c r="S41" i="6"/>
  <c r="Y41" i="6"/>
  <c r="F44" i="6"/>
  <c r="L44" i="6"/>
  <c r="L42" i="6" s="1"/>
  <c r="R44" i="6"/>
  <c r="X44" i="6"/>
  <c r="F46" i="6"/>
  <c r="L46" i="6"/>
  <c r="R46" i="6"/>
  <c r="X46" i="6"/>
  <c r="E49" i="6"/>
  <c r="K49" i="6"/>
  <c r="Q49" i="6"/>
  <c r="Q47" i="6" s="1"/>
  <c r="W49" i="6"/>
  <c r="W47" i="6" s="1"/>
  <c r="E51" i="6"/>
  <c r="K51" i="6"/>
  <c r="Q51" i="6"/>
  <c r="W51" i="6"/>
  <c r="D54" i="6"/>
  <c r="D52" i="6" s="1"/>
  <c r="J54" i="6"/>
  <c r="J52" i="6" s="1"/>
  <c r="P54" i="6"/>
  <c r="V54" i="6"/>
  <c r="V52" i="6" s="1"/>
  <c r="D56" i="6"/>
  <c r="J56" i="6"/>
  <c r="P56" i="6"/>
  <c r="V56" i="6"/>
  <c r="I59" i="6"/>
  <c r="O59" i="6"/>
  <c r="O57" i="6" s="1"/>
  <c r="U59" i="6"/>
  <c r="AA59" i="6"/>
  <c r="I61" i="6"/>
  <c r="O61" i="6"/>
  <c r="U61" i="6"/>
  <c r="AA61" i="6"/>
  <c r="H64" i="6"/>
  <c r="N64" i="6"/>
  <c r="T64" i="6"/>
  <c r="T62" i="6" s="1"/>
  <c r="Z64" i="6"/>
  <c r="Z62" i="6" s="1"/>
  <c r="H66" i="6"/>
  <c r="N66" i="6"/>
  <c r="T66" i="6"/>
  <c r="Z66" i="6"/>
  <c r="G69" i="6"/>
  <c r="G67" i="6" s="1"/>
  <c r="M69" i="6"/>
  <c r="M67" i="6" s="1"/>
  <c r="S69" i="6"/>
  <c r="Y69" i="6"/>
  <c r="Y67" i="6" s="1"/>
  <c r="G71" i="6"/>
  <c r="M71" i="6"/>
  <c r="S71" i="6"/>
  <c r="Y71" i="6"/>
  <c r="F74" i="6"/>
  <c r="L74" i="6"/>
  <c r="L72" i="6" s="1"/>
  <c r="R74" i="6"/>
  <c r="X74" i="6"/>
  <c r="F76" i="6"/>
  <c r="L76" i="6"/>
  <c r="R76" i="6"/>
  <c r="X76" i="6"/>
  <c r="E79" i="6"/>
  <c r="K79" i="6"/>
  <c r="Q79" i="6"/>
  <c r="Q77" i="6" s="1"/>
  <c r="W79" i="6"/>
  <c r="W77" i="6" s="1"/>
  <c r="E81" i="6"/>
  <c r="K81" i="6"/>
  <c r="Q81" i="6"/>
  <c r="W81" i="6"/>
  <c r="D84" i="6"/>
  <c r="D82" i="6" s="1"/>
  <c r="J84" i="6"/>
  <c r="J82" i="6" s="1"/>
  <c r="P84" i="6"/>
  <c r="V84" i="6"/>
  <c r="V82" i="6" s="1"/>
  <c r="D86" i="6"/>
  <c r="J86" i="6"/>
  <c r="P86" i="6"/>
  <c r="V86" i="6"/>
  <c r="I89" i="6"/>
  <c r="O89" i="6"/>
  <c r="O87" i="6" s="1"/>
  <c r="U89" i="6"/>
  <c r="AA89" i="6"/>
  <c r="I91" i="6"/>
  <c r="O91" i="6"/>
  <c r="U91" i="6"/>
  <c r="AA91" i="6"/>
  <c r="H94" i="6"/>
  <c r="N94" i="6"/>
  <c r="T94" i="6"/>
  <c r="T92" i="6" s="1"/>
  <c r="Z94" i="6"/>
  <c r="Z92" i="6" s="1"/>
  <c r="H96" i="6"/>
  <c r="N96" i="6"/>
  <c r="T96" i="6"/>
  <c r="Z96" i="6"/>
  <c r="G99" i="6"/>
  <c r="G97" i="6" s="1"/>
  <c r="M99" i="6"/>
  <c r="M97" i="6" s="1"/>
  <c r="S99" i="6"/>
  <c r="Y99" i="6"/>
  <c r="Y97" i="6" s="1"/>
  <c r="G101" i="6"/>
  <c r="M101" i="6"/>
  <c r="S101" i="6"/>
  <c r="Y101" i="6"/>
  <c r="F104" i="6"/>
  <c r="L104" i="6"/>
  <c r="L102" i="6" s="1"/>
  <c r="R104" i="6"/>
  <c r="X104" i="6"/>
  <c r="F106" i="6"/>
  <c r="L106" i="6"/>
  <c r="R106" i="6"/>
  <c r="X106" i="6"/>
  <c r="E109" i="6"/>
  <c r="K109" i="6"/>
  <c r="Q109" i="6"/>
  <c r="Q107" i="6" s="1"/>
  <c r="W109" i="6"/>
  <c r="W107" i="6" s="1"/>
  <c r="E111" i="6"/>
  <c r="K111" i="6"/>
  <c r="Q111" i="6"/>
  <c r="W111" i="6"/>
  <c r="D114" i="6"/>
  <c r="D112" i="6" s="1"/>
  <c r="J114" i="6"/>
  <c r="J112" i="6" s="1"/>
  <c r="P114" i="6"/>
  <c r="V114" i="6"/>
  <c r="V112" i="6" s="1"/>
  <c r="D116" i="6"/>
  <c r="J116" i="6"/>
  <c r="P116" i="6"/>
  <c r="V116" i="6"/>
  <c r="I119" i="6"/>
  <c r="O119" i="6"/>
  <c r="O117" i="6" s="1"/>
  <c r="U119" i="6"/>
  <c r="AA119" i="6"/>
  <c r="I121" i="6"/>
  <c r="O121" i="6"/>
  <c r="U121" i="6"/>
  <c r="AA121" i="6"/>
  <c r="H124" i="6"/>
  <c r="N124" i="6"/>
  <c r="T124" i="6"/>
  <c r="T122" i="6" s="1"/>
  <c r="Z124" i="6"/>
  <c r="Z122" i="6" s="1"/>
  <c r="H126" i="6"/>
  <c r="N126" i="6"/>
  <c r="T126" i="6"/>
  <c r="Z126" i="6"/>
  <c r="G129" i="6"/>
  <c r="G127" i="6" s="1"/>
  <c r="M129" i="6"/>
  <c r="M127" i="6" s="1"/>
  <c r="S129" i="6"/>
  <c r="Y129" i="6"/>
  <c r="Y127" i="6" s="1"/>
  <c r="G131" i="6"/>
  <c r="M131" i="6"/>
  <c r="S131" i="6"/>
  <c r="Y131" i="6"/>
  <c r="F134" i="6"/>
  <c r="L134" i="6"/>
  <c r="L132" i="6" s="1"/>
  <c r="R134" i="6"/>
  <c r="X134" i="6"/>
  <c r="F136" i="6"/>
  <c r="L136" i="6"/>
  <c r="R136" i="6"/>
  <c r="X136" i="6"/>
  <c r="E139" i="6"/>
  <c r="K139" i="6"/>
  <c r="Q139" i="6"/>
  <c r="Q137" i="6" s="1"/>
  <c r="W139" i="6"/>
  <c r="W137" i="6" s="1"/>
  <c r="E141" i="6"/>
  <c r="K141" i="6"/>
  <c r="Q141" i="6"/>
  <c r="W141" i="6"/>
  <c r="D144" i="6"/>
  <c r="D142" i="6" s="1"/>
  <c r="J144" i="6"/>
  <c r="J142" i="6" s="1"/>
  <c r="P144" i="6"/>
  <c r="V144" i="6"/>
  <c r="V142" i="6" s="1"/>
  <c r="D146" i="6"/>
  <c r="J146" i="6"/>
  <c r="P146" i="6"/>
  <c r="V146" i="6"/>
  <c r="I149" i="6"/>
  <c r="O149" i="6"/>
  <c r="O147" i="6" s="1"/>
  <c r="U149" i="6"/>
  <c r="AA149" i="6"/>
  <c r="I151" i="6"/>
  <c r="O151" i="6"/>
  <c r="U151" i="6"/>
  <c r="AA151" i="6"/>
  <c r="H154" i="6"/>
  <c r="N154" i="6"/>
  <c r="T154" i="6"/>
  <c r="T152" i="6" s="1"/>
  <c r="Z154" i="6"/>
  <c r="Z152" i="6" s="1"/>
  <c r="H156" i="6"/>
  <c r="N156" i="6"/>
  <c r="T156" i="6"/>
  <c r="Z156" i="6"/>
  <c r="G159" i="6"/>
  <c r="G157" i="6" s="1"/>
  <c r="M159" i="6"/>
  <c r="M157" i="6" s="1"/>
  <c r="S159" i="6"/>
  <c r="Y159" i="6"/>
  <c r="Y157" i="6" s="1"/>
  <c r="G161" i="6"/>
  <c r="M161" i="6"/>
  <c r="S161" i="6"/>
  <c r="Y161" i="6"/>
  <c r="F168" i="6"/>
  <c r="L168" i="6"/>
  <c r="L166" i="6" s="1"/>
  <c r="R168" i="6"/>
  <c r="X168" i="6"/>
  <c r="F170" i="6"/>
  <c r="L170" i="6"/>
  <c r="R170" i="6"/>
  <c r="X170" i="6"/>
  <c r="E173" i="6"/>
  <c r="K173" i="6"/>
  <c r="Q173" i="6"/>
  <c r="Q171" i="6" s="1"/>
  <c r="W173" i="6"/>
  <c r="W171" i="6" s="1"/>
  <c r="E175" i="6"/>
  <c r="K175" i="6"/>
  <c r="Q175" i="6"/>
  <c r="W175" i="6"/>
  <c r="D178" i="6"/>
  <c r="D176" i="6" s="1"/>
  <c r="J178" i="6"/>
  <c r="J176" i="6" s="1"/>
  <c r="P178" i="6"/>
  <c r="V178" i="6"/>
  <c r="V176" i="6" s="1"/>
  <c r="D180" i="6"/>
  <c r="J180" i="6"/>
  <c r="P180" i="6"/>
  <c r="V180" i="6"/>
  <c r="I183" i="6"/>
  <c r="O183" i="6"/>
  <c r="O181" i="6" s="1"/>
  <c r="U183" i="6"/>
  <c r="AA183" i="6"/>
  <c r="I185" i="6"/>
  <c r="O185" i="6"/>
  <c r="U185" i="6"/>
  <c r="AA185" i="6"/>
  <c r="H188" i="6"/>
  <c r="N188" i="6"/>
  <c r="T188" i="6"/>
  <c r="T186" i="6" s="1"/>
  <c r="Z188" i="6"/>
  <c r="Z186" i="6" s="1"/>
  <c r="H190" i="6"/>
  <c r="N190" i="6"/>
  <c r="T190" i="6"/>
  <c r="Z190" i="6"/>
  <c r="G193" i="6"/>
  <c r="G191" i="6" s="1"/>
  <c r="M193" i="6"/>
  <c r="M191" i="6" s="1"/>
  <c r="S193" i="6"/>
  <c r="Y193" i="6"/>
  <c r="Y191" i="6" s="1"/>
  <c r="G195" i="6"/>
  <c r="M195" i="6"/>
  <c r="S195" i="6"/>
  <c r="Y195" i="6"/>
  <c r="F198" i="6"/>
  <c r="L198" i="6"/>
  <c r="L196" i="6" s="1"/>
  <c r="R198" i="6"/>
  <c r="X198" i="6"/>
  <c r="F200" i="6"/>
  <c r="L200" i="6"/>
  <c r="R200" i="6"/>
  <c r="X200" i="6"/>
  <c r="E203" i="6"/>
  <c r="K203" i="6"/>
  <c r="Q203" i="6"/>
  <c r="Q201" i="6" s="1"/>
  <c r="W203" i="6"/>
  <c r="W201" i="6" s="1"/>
  <c r="E205" i="6"/>
  <c r="K205" i="6"/>
  <c r="Q205" i="6"/>
  <c r="W205" i="6"/>
  <c r="D208" i="6"/>
  <c r="D206" i="6" s="1"/>
  <c r="J208" i="6"/>
  <c r="J206" i="6" s="1"/>
  <c r="P208" i="6"/>
  <c r="V208" i="6"/>
  <c r="V206" i="6" s="1"/>
  <c r="D210" i="6"/>
  <c r="J210" i="6"/>
  <c r="P210" i="6"/>
  <c r="V210" i="6"/>
  <c r="I213" i="6"/>
  <c r="O213" i="6"/>
  <c r="O211" i="6" s="1"/>
  <c r="U213" i="6"/>
  <c r="AA213" i="6"/>
  <c r="I215" i="6"/>
  <c r="O215" i="6"/>
  <c r="U215" i="6"/>
  <c r="AA215" i="6"/>
  <c r="H218" i="6"/>
  <c r="N218" i="6"/>
  <c r="T218" i="6"/>
  <c r="T216" i="6" s="1"/>
  <c r="Z218" i="6"/>
  <c r="Z216" i="6" s="1"/>
  <c r="H220" i="6"/>
  <c r="N220" i="6"/>
  <c r="T220" i="6"/>
  <c r="Z220" i="6"/>
  <c r="G223" i="6"/>
  <c r="G221" i="6" s="1"/>
  <c r="M223" i="6"/>
  <c r="M221" i="6" s="1"/>
  <c r="S223" i="6"/>
  <c r="Y223" i="6"/>
  <c r="Y221" i="6" s="1"/>
  <c r="G225" i="6"/>
  <c r="M225" i="6"/>
  <c r="S225" i="6"/>
  <c r="Y225" i="6"/>
  <c r="F228" i="6"/>
  <c r="L228" i="6"/>
  <c r="L226" i="6" s="1"/>
  <c r="R228" i="6"/>
  <c r="X228" i="6"/>
  <c r="F230" i="6"/>
  <c r="L230" i="6"/>
  <c r="R230" i="6"/>
  <c r="X230" i="6"/>
  <c r="E233" i="6"/>
  <c r="K233" i="6"/>
  <c r="Q233" i="6"/>
  <c r="Q231" i="6" s="1"/>
  <c r="W233" i="6"/>
  <c r="W231" i="6" s="1"/>
  <c r="E235" i="6"/>
  <c r="K235" i="6"/>
  <c r="Q235" i="6"/>
  <c r="W235" i="6"/>
  <c r="D238" i="6"/>
  <c r="D236" i="6" s="1"/>
  <c r="J238" i="6"/>
  <c r="J236" i="6" s="1"/>
  <c r="P238" i="6"/>
  <c r="V238" i="6"/>
  <c r="V236" i="6" s="1"/>
  <c r="D240" i="6"/>
  <c r="J240" i="6"/>
  <c r="P240" i="6"/>
  <c r="V240" i="6"/>
  <c r="I243" i="6"/>
  <c r="O243" i="6"/>
  <c r="O241" i="6" s="1"/>
  <c r="U243" i="6"/>
  <c r="AA243" i="6"/>
  <c r="I245" i="6"/>
  <c r="O245" i="6"/>
  <c r="U245" i="6"/>
  <c r="AA245" i="6"/>
  <c r="H248" i="6"/>
  <c r="N248" i="6"/>
  <c r="T248" i="6"/>
  <c r="T246" i="6" s="1"/>
  <c r="Z248" i="6"/>
  <c r="Z246" i="6" s="1"/>
  <c r="H250" i="6"/>
  <c r="N250" i="6"/>
  <c r="T250" i="6"/>
  <c r="Z250" i="6"/>
  <c r="G253" i="6"/>
  <c r="G251" i="6" s="1"/>
  <c r="M253" i="6"/>
  <c r="M251" i="6" s="1"/>
  <c r="S253" i="6"/>
  <c r="Y253" i="6"/>
  <c r="Y251" i="6" s="1"/>
  <c r="G255" i="6"/>
  <c r="M255" i="6"/>
  <c r="S255" i="6"/>
  <c r="Y255" i="6"/>
  <c r="F258" i="6"/>
  <c r="L258" i="6"/>
  <c r="L256" i="6" s="1"/>
  <c r="R258" i="6"/>
  <c r="X258" i="6"/>
  <c r="F260" i="6"/>
  <c r="L260" i="6"/>
  <c r="R260" i="6"/>
  <c r="X260" i="6"/>
  <c r="E263" i="6"/>
  <c r="K263" i="6"/>
  <c r="Q263" i="6"/>
  <c r="Q261" i="6" s="1"/>
  <c r="W263" i="6"/>
  <c r="W261" i="6" s="1"/>
  <c r="E265" i="6"/>
  <c r="K265" i="6"/>
  <c r="Q265" i="6"/>
  <c r="W265" i="6"/>
  <c r="D268" i="6"/>
  <c r="D266" i="6" s="1"/>
  <c r="J268" i="6"/>
  <c r="J266" i="6" s="1"/>
  <c r="P268" i="6"/>
  <c r="V268" i="6"/>
  <c r="V266" i="6" s="1"/>
  <c r="D270" i="6"/>
  <c r="J270" i="6"/>
  <c r="P270" i="6"/>
  <c r="V270" i="6"/>
  <c r="I273" i="6"/>
  <c r="O273" i="6"/>
  <c r="O271" i="6" s="1"/>
  <c r="U273" i="6"/>
  <c r="AA273" i="6"/>
  <c r="I275" i="6"/>
  <c r="O275" i="6"/>
  <c r="U275" i="6"/>
  <c r="AA275" i="6"/>
  <c r="H278" i="6"/>
  <c r="N278" i="6"/>
  <c r="T278" i="6"/>
  <c r="T276" i="6" s="1"/>
  <c r="Z278" i="6"/>
  <c r="Z276" i="6" s="1"/>
  <c r="H280" i="6"/>
  <c r="N280" i="6"/>
  <c r="T280" i="6"/>
  <c r="Z280" i="6"/>
  <c r="G283" i="6"/>
  <c r="G281" i="6" s="1"/>
  <c r="M283" i="6"/>
  <c r="M281" i="6" s="1"/>
  <c r="S283" i="6"/>
  <c r="Y283" i="6"/>
  <c r="Y281" i="6" s="1"/>
  <c r="G285" i="6"/>
  <c r="M285" i="6"/>
  <c r="S285" i="6"/>
  <c r="Y285" i="6"/>
  <c r="F288" i="6"/>
  <c r="L288" i="6"/>
  <c r="L286" i="6" s="1"/>
  <c r="R288" i="6"/>
  <c r="X288" i="6"/>
  <c r="F290" i="6"/>
  <c r="L290" i="6"/>
  <c r="R290" i="6"/>
  <c r="X290" i="6"/>
  <c r="E293" i="6"/>
  <c r="K293" i="6"/>
  <c r="Q293" i="6"/>
  <c r="Q291" i="6" s="1"/>
  <c r="W293" i="6"/>
  <c r="W291" i="6" s="1"/>
  <c r="E295" i="6"/>
  <c r="K295" i="6"/>
  <c r="Q295" i="6"/>
  <c r="W295" i="6"/>
  <c r="D298" i="6"/>
  <c r="D296" i="6" s="1"/>
  <c r="J298" i="6"/>
  <c r="J296" i="6" s="1"/>
  <c r="P298" i="6"/>
  <c r="V298" i="6"/>
  <c r="V296" i="6" s="1"/>
  <c r="D300" i="6"/>
  <c r="J300" i="6"/>
  <c r="P300" i="6"/>
  <c r="V300" i="6"/>
  <c r="I303" i="6"/>
  <c r="O303" i="6"/>
  <c r="O301" i="6" s="1"/>
  <c r="U303" i="6"/>
  <c r="AA303" i="6"/>
  <c r="I305" i="6"/>
  <c r="O305" i="6"/>
  <c r="U305" i="6"/>
  <c r="AA305" i="6"/>
  <c r="H308" i="6"/>
  <c r="N308" i="6"/>
  <c r="T308" i="6"/>
  <c r="T306" i="6" s="1"/>
  <c r="Z308" i="6"/>
  <c r="Z306" i="6" s="1"/>
  <c r="H310" i="6"/>
  <c r="N310" i="6"/>
  <c r="T310" i="6"/>
  <c r="Z310" i="6"/>
  <c r="G313" i="6"/>
  <c r="G311" i="6" s="1"/>
  <c r="M313" i="6"/>
  <c r="M311" i="6" s="1"/>
  <c r="S313" i="6"/>
  <c r="Y313" i="6"/>
  <c r="Y311" i="6" s="1"/>
  <c r="G315" i="6"/>
  <c r="M315" i="6"/>
  <c r="S315" i="6"/>
  <c r="Y315" i="6"/>
  <c r="F318" i="6"/>
  <c r="L318" i="6"/>
  <c r="L316" i="6" s="1"/>
  <c r="R318" i="6"/>
  <c r="X318" i="6"/>
  <c r="F320" i="6"/>
  <c r="L320" i="6"/>
  <c r="R320" i="6"/>
  <c r="X320" i="6"/>
  <c r="E327" i="6"/>
  <c r="K327" i="6"/>
  <c r="Q327" i="6"/>
  <c r="Q325" i="6" s="1"/>
  <c r="W327" i="6"/>
  <c r="W325" i="6" s="1"/>
  <c r="E329" i="6"/>
  <c r="K329" i="6"/>
  <c r="Q329" i="6"/>
  <c r="W329" i="6"/>
  <c r="D332" i="6"/>
  <c r="D330" i="6" s="1"/>
  <c r="J332" i="6"/>
  <c r="J330" i="6" s="1"/>
  <c r="P332" i="6"/>
  <c r="V332" i="6"/>
  <c r="V330" i="6" s="1"/>
  <c r="D334" i="6"/>
  <c r="J334" i="6"/>
  <c r="P334" i="6"/>
  <c r="V334" i="6"/>
  <c r="I337" i="6"/>
  <c r="O337" i="6"/>
  <c r="O335" i="6" s="1"/>
  <c r="U337" i="6"/>
  <c r="AA337" i="6"/>
  <c r="I339" i="6"/>
  <c r="O339" i="6"/>
  <c r="U339" i="6"/>
  <c r="AA339" i="6"/>
  <c r="H342" i="6"/>
  <c r="N342" i="6"/>
  <c r="T342" i="6"/>
  <c r="T340" i="6" s="1"/>
  <c r="Z342" i="6"/>
  <c r="Z340" i="6" s="1"/>
  <c r="H344" i="6"/>
  <c r="N344" i="6"/>
  <c r="T344" i="6"/>
  <c r="Z344" i="6"/>
  <c r="G347" i="6"/>
  <c r="G345" i="6" s="1"/>
  <c r="M347" i="6"/>
  <c r="M345" i="6" s="1"/>
  <c r="S347" i="6"/>
  <c r="Y347" i="6"/>
  <c r="Y345" i="6" s="1"/>
  <c r="G349" i="6"/>
  <c r="M349" i="6"/>
  <c r="S349" i="6"/>
  <c r="Y349" i="6"/>
  <c r="F352" i="6"/>
  <c r="L352" i="6"/>
  <c r="L350" i="6" s="1"/>
  <c r="R352" i="6"/>
  <c r="X352" i="6"/>
  <c r="F354" i="6"/>
  <c r="L354" i="6"/>
  <c r="R354" i="6"/>
  <c r="X354" i="6"/>
  <c r="E357" i="6"/>
  <c r="K357" i="6"/>
  <c r="Q357" i="6"/>
  <c r="Q355" i="6" s="1"/>
  <c r="W357" i="6"/>
  <c r="W355" i="6" s="1"/>
  <c r="E359" i="6"/>
  <c r="K359" i="6"/>
  <c r="Q359" i="6"/>
  <c r="W359" i="6"/>
  <c r="D362" i="6"/>
  <c r="D360" i="6" s="1"/>
  <c r="J362" i="6"/>
  <c r="J360" i="6" s="1"/>
  <c r="P362" i="6"/>
  <c r="V362" i="6"/>
  <c r="V360" i="6" s="1"/>
  <c r="D364" i="6"/>
  <c r="J364" i="6"/>
  <c r="P364" i="6"/>
  <c r="V364" i="6"/>
  <c r="I367" i="6"/>
  <c r="O367" i="6"/>
  <c r="O365" i="6" s="1"/>
  <c r="U367" i="6"/>
  <c r="AA367" i="6"/>
  <c r="I369" i="6"/>
  <c r="O369" i="6"/>
  <c r="U369" i="6"/>
  <c r="AA369" i="6"/>
  <c r="H372" i="6"/>
  <c r="N372" i="6"/>
  <c r="T372" i="6"/>
  <c r="T370" i="6" s="1"/>
  <c r="Z372" i="6"/>
  <c r="Z370" i="6" s="1"/>
  <c r="H374" i="6"/>
  <c r="N374" i="6"/>
  <c r="T374" i="6"/>
  <c r="Z374" i="6"/>
  <c r="G377" i="6"/>
  <c r="G375" i="6" s="1"/>
  <c r="M377" i="6"/>
  <c r="M375" i="6" s="1"/>
  <c r="S377" i="6"/>
  <c r="Y377" i="6"/>
  <c r="Y375" i="6" s="1"/>
  <c r="G379" i="6"/>
  <c r="M379" i="6"/>
  <c r="S379" i="6"/>
  <c r="Y379" i="6"/>
  <c r="F382" i="6"/>
  <c r="L382" i="6"/>
  <c r="L380" i="6" s="1"/>
  <c r="R382" i="6"/>
  <c r="X382" i="6"/>
  <c r="F384" i="6"/>
  <c r="L384" i="6"/>
  <c r="R384" i="6"/>
  <c r="X384" i="6"/>
  <c r="E387" i="6"/>
  <c r="K387" i="6"/>
  <c r="Q387" i="6"/>
  <c r="Q385" i="6" s="1"/>
  <c r="W387" i="6"/>
  <c r="W385" i="6" s="1"/>
  <c r="E389" i="6"/>
  <c r="K389" i="6"/>
  <c r="Q389" i="6"/>
  <c r="W389" i="6"/>
  <c r="D392" i="6"/>
  <c r="D390" i="6" s="1"/>
  <c r="J392" i="6"/>
  <c r="J390" i="6" s="1"/>
  <c r="P392" i="6"/>
  <c r="V392" i="6"/>
  <c r="V390" i="6" s="1"/>
  <c r="D394" i="6"/>
  <c r="J394" i="6"/>
  <c r="P394" i="6"/>
  <c r="V394" i="6"/>
  <c r="I397" i="6"/>
  <c r="O397" i="6"/>
  <c r="O395" i="6" s="1"/>
  <c r="U397" i="6"/>
  <c r="AA397" i="6"/>
  <c r="I399" i="6"/>
  <c r="O399" i="6"/>
  <c r="U399" i="6"/>
  <c r="AA399" i="6"/>
  <c r="H402" i="6"/>
  <c r="N402" i="6"/>
  <c r="T402" i="6"/>
  <c r="T400" i="6" s="1"/>
  <c r="Z402" i="6"/>
  <c r="Z400" i="6" s="1"/>
  <c r="H404" i="6"/>
  <c r="N404" i="6"/>
  <c r="T404" i="6"/>
  <c r="Z404" i="6"/>
  <c r="G407" i="6"/>
  <c r="G405" i="6" s="1"/>
  <c r="M407" i="6"/>
  <c r="M405" i="6" s="1"/>
  <c r="S407" i="6"/>
  <c r="Y407" i="6"/>
  <c r="Y405" i="6" s="1"/>
  <c r="G409" i="6"/>
  <c r="M409" i="6"/>
  <c r="S409" i="6"/>
  <c r="Y409" i="6"/>
  <c r="F412" i="6"/>
  <c r="L412" i="6"/>
  <c r="L410" i="6" s="1"/>
  <c r="R412" i="6"/>
  <c r="X412" i="6"/>
  <c r="F414" i="6"/>
  <c r="L414" i="6"/>
  <c r="R414" i="6"/>
  <c r="X414" i="6"/>
  <c r="E417" i="6"/>
  <c r="K417" i="6"/>
  <c r="Q417" i="6"/>
  <c r="Q415" i="6" s="1"/>
  <c r="W417" i="6"/>
  <c r="W415" i="6" s="1"/>
  <c r="E419" i="6"/>
  <c r="K419" i="6"/>
  <c r="Q419" i="6"/>
  <c r="W419" i="6"/>
  <c r="D422" i="6"/>
  <c r="D420" i="6" s="1"/>
  <c r="J422" i="6"/>
  <c r="J420" i="6" s="1"/>
  <c r="P422" i="6"/>
  <c r="V422" i="6"/>
  <c r="V420" i="6" s="1"/>
  <c r="D424" i="6"/>
  <c r="J424" i="6"/>
  <c r="P424" i="6"/>
  <c r="V424" i="6"/>
  <c r="I427" i="6"/>
  <c r="O427" i="6"/>
  <c r="O425" i="6" s="1"/>
  <c r="U427" i="6"/>
  <c r="AA427" i="6"/>
  <c r="I429" i="6"/>
  <c r="O429" i="6"/>
  <c r="U429" i="6"/>
  <c r="AA429" i="6"/>
  <c r="H432" i="6"/>
  <c r="N432" i="6"/>
  <c r="T432" i="6"/>
  <c r="T430" i="6" s="1"/>
  <c r="Z432" i="6"/>
  <c r="Z430" i="6" s="1"/>
  <c r="H434" i="6"/>
  <c r="N434" i="6"/>
  <c r="T434" i="6"/>
  <c r="Z434" i="6"/>
  <c r="G437" i="6"/>
  <c r="G435" i="6" s="1"/>
  <c r="M437" i="6"/>
  <c r="M435" i="6" s="1"/>
  <c r="S437" i="6"/>
  <c r="Y437" i="6"/>
  <c r="Y435" i="6" s="1"/>
  <c r="G439" i="6"/>
  <c r="M439" i="6"/>
  <c r="S439" i="6"/>
  <c r="Y439" i="6"/>
  <c r="F442" i="6"/>
  <c r="L442" i="6"/>
  <c r="L440" i="6" s="1"/>
  <c r="R442" i="6"/>
  <c r="X442" i="6"/>
  <c r="F444" i="6"/>
  <c r="L444" i="6"/>
  <c r="R444" i="6"/>
  <c r="X444" i="6"/>
  <c r="E447" i="6"/>
  <c r="K447" i="6"/>
  <c r="Q447" i="6"/>
  <c r="Q445" i="6" s="1"/>
  <c r="W447" i="6"/>
  <c r="W445" i="6" s="1"/>
  <c r="E449" i="6"/>
  <c r="K449" i="6"/>
  <c r="Q449" i="6"/>
  <c r="W449" i="6"/>
  <c r="D452" i="6"/>
  <c r="D450" i="6" s="1"/>
  <c r="J452" i="6"/>
  <c r="J450" i="6" s="1"/>
  <c r="P452" i="6"/>
  <c r="V452" i="6"/>
  <c r="V450" i="6" s="1"/>
  <c r="D454" i="6"/>
  <c r="J454" i="6"/>
  <c r="P454" i="6"/>
  <c r="V454" i="6"/>
  <c r="I457" i="6"/>
  <c r="O457" i="6"/>
  <c r="O455" i="6" s="1"/>
  <c r="U457" i="6"/>
  <c r="AA457" i="6"/>
  <c r="I459" i="6"/>
  <c r="O459" i="6"/>
  <c r="U459" i="6"/>
  <c r="AA459" i="6"/>
  <c r="H462" i="6"/>
  <c r="N462" i="6"/>
  <c r="T462" i="6"/>
  <c r="T460" i="6" s="1"/>
  <c r="Z462" i="6"/>
  <c r="Z460" i="6" s="1"/>
  <c r="H464" i="6"/>
  <c r="N464" i="6"/>
  <c r="T464" i="6"/>
  <c r="Z464" i="6"/>
  <c r="G467" i="6"/>
  <c r="G465" i="6" s="1"/>
  <c r="M467" i="6"/>
  <c r="M465" i="6" s="1"/>
  <c r="S467" i="6"/>
  <c r="Y467" i="6"/>
  <c r="Y465" i="6" s="1"/>
  <c r="G469" i="6"/>
  <c r="M469" i="6"/>
  <c r="S469" i="6"/>
  <c r="Y469" i="6"/>
  <c r="F472" i="6"/>
  <c r="L472" i="6"/>
  <c r="L470" i="6" s="1"/>
  <c r="R472" i="6"/>
  <c r="X472" i="6"/>
  <c r="F474" i="6"/>
  <c r="L474" i="6"/>
  <c r="R474" i="6"/>
  <c r="X474" i="6"/>
  <c r="E477" i="6"/>
  <c r="K477" i="6"/>
  <c r="Q477" i="6"/>
  <c r="Q475" i="6" s="1"/>
  <c r="W477" i="6"/>
  <c r="W475" i="6" s="1"/>
  <c r="E479" i="6"/>
  <c r="K479" i="6"/>
  <c r="Q479" i="6"/>
  <c r="W479" i="6"/>
  <c r="J486" i="6"/>
  <c r="J484" i="6" s="1"/>
  <c r="P486" i="6"/>
  <c r="P484" i="6" s="1"/>
  <c r="V486" i="6"/>
  <c r="D488" i="6"/>
  <c r="D484" i="6" s="1"/>
  <c r="J488" i="6"/>
  <c r="P488" i="6"/>
  <c r="V488" i="6"/>
  <c r="I491" i="6"/>
  <c r="I489" i="6" s="1"/>
  <c r="O491" i="6"/>
  <c r="U491" i="6"/>
  <c r="U489" i="6" s="1"/>
  <c r="AA491" i="6"/>
  <c r="I493" i="6"/>
  <c r="O493" i="6"/>
  <c r="U493" i="6"/>
  <c r="AA493" i="6"/>
  <c r="H496" i="6"/>
  <c r="H494" i="6" s="1"/>
  <c r="N496" i="6"/>
  <c r="T496" i="6"/>
  <c r="Z496" i="6"/>
  <c r="Z494" i="6" s="1"/>
  <c r="H498" i="6"/>
  <c r="N498" i="6"/>
  <c r="T498" i="6"/>
  <c r="Z498" i="6"/>
  <c r="G501" i="6"/>
  <c r="M501" i="6"/>
  <c r="M499" i="6" s="1"/>
  <c r="S501" i="6"/>
  <c r="S499" i="6" s="1"/>
  <c r="Y501" i="6"/>
  <c r="G503" i="6"/>
  <c r="M503" i="6"/>
  <c r="S503" i="6"/>
  <c r="Y503" i="6"/>
  <c r="F506" i="6"/>
  <c r="F504" i="6" s="1"/>
  <c r="L506" i="6"/>
  <c r="R506" i="6"/>
  <c r="R504" i="6" s="1"/>
  <c r="X506" i="6"/>
  <c r="F508" i="6"/>
  <c r="L508" i="6"/>
  <c r="R508" i="6"/>
  <c r="X508" i="6"/>
  <c r="E511" i="6"/>
  <c r="E509" i="6" s="1"/>
  <c r="K511" i="6"/>
  <c r="Q511" i="6"/>
  <c r="W511" i="6"/>
  <c r="W509" i="6" s="1"/>
  <c r="E513" i="6"/>
  <c r="K513" i="6"/>
  <c r="Q513" i="6"/>
  <c r="W513" i="6"/>
  <c r="D516" i="6"/>
  <c r="J516" i="6"/>
  <c r="J514" i="6" s="1"/>
  <c r="P516" i="6"/>
  <c r="P514" i="6" s="1"/>
  <c r="V516" i="6"/>
  <c r="D518" i="6"/>
  <c r="J518" i="6"/>
  <c r="P518" i="6"/>
  <c r="V518" i="6"/>
  <c r="I521" i="6"/>
  <c r="I519" i="6" s="1"/>
  <c r="O521" i="6"/>
  <c r="U521" i="6"/>
  <c r="U519" i="6" s="1"/>
  <c r="AA521" i="6"/>
  <c r="I523" i="6"/>
  <c r="O523" i="6"/>
  <c r="U523" i="6"/>
  <c r="AA523" i="6"/>
  <c r="H526" i="6"/>
  <c r="H524" i="6" s="1"/>
  <c r="N526" i="6"/>
  <c r="T526" i="6"/>
  <c r="Z526" i="6"/>
  <c r="Z524" i="6" s="1"/>
  <c r="H528" i="6"/>
  <c r="N528" i="6"/>
  <c r="T528" i="6"/>
  <c r="Z528" i="6"/>
  <c r="G531" i="6"/>
  <c r="M531" i="6"/>
  <c r="M529" i="6" s="1"/>
  <c r="S531" i="6"/>
  <c r="S529" i="6" s="1"/>
  <c r="Y531" i="6"/>
  <c r="G533" i="6"/>
  <c r="M533" i="6"/>
  <c r="S533" i="6"/>
  <c r="Y533" i="6"/>
  <c r="F536" i="6"/>
  <c r="F534" i="6" s="1"/>
  <c r="L536" i="6"/>
  <c r="R536" i="6"/>
  <c r="R534" i="6" s="1"/>
  <c r="X536" i="6"/>
  <c r="F538" i="6"/>
  <c r="L538" i="6"/>
  <c r="R538" i="6"/>
  <c r="X538" i="6"/>
  <c r="E541" i="6"/>
  <c r="E539" i="6" s="1"/>
  <c r="K541" i="6"/>
  <c r="Q541" i="6"/>
  <c r="W541" i="6"/>
  <c r="W539" i="6" s="1"/>
  <c r="E543" i="6"/>
  <c r="K543" i="6"/>
  <c r="Q543" i="6"/>
  <c r="W543" i="6"/>
  <c r="D546" i="6"/>
  <c r="J546" i="6"/>
  <c r="J544" i="6" s="1"/>
  <c r="P546" i="6"/>
  <c r="P544" i="6" s="1"/>
  <c r="V546" i="6"/>
  <c r="D548" i="6"/>
  <c r="J548" i="6"/>
  <c r="P548" i="6"/>
  <c r="V548" i="6"/>
  <c r="I551" i="6"/>
  <c r="I549" i="6" s="1"/>
  <c r="O551" i="6"/>
  <c r="U551" i="6"/>
  <c r="U549" i="6" s="1"/>
  <c r="AA551" i="6"/>
  <c r="I553" i="6"/>
  <c r="O553" i="6"/>
  <c r="U553" i="6"/>
  <c r="AA553" i="6"/>
  <c r="H556" i="6"/>
  <c r="H554" i="6" s="1"/>
  <c r="N556" i="6"/>
  <c r="T556" i="6"/>
  <c r="Z556" i="6"/>
  <c r="Z554" i="6" s="1"/>
  <c r="H558" i="6"/>
  <c r="N558" i="6"/>
  <c r="T558" i="6"/>
  <c r="Z558" i="6"/>
  <c r="G561" i="6"/>
  <c r="M561" i="6"/>
  <c r="M559" i="6" s="1"/>
  <c r="S561" i="6"/>
  <c r="S559" i="6" s="1"/>
  <c r="Y561" i="6"/>
  <c r="G563" i="6"/>
  <c r="M563" i="6"/>
  <c r="S563" i="6"/>
  <c r="Y563" i="6"/>
  <c r="F566" i="6"/>
  <c r="F564" i="6" s="1"/>
  <c r="L566" i="6"/>
  <c r="R566" i="6"/>
  <c r="R564" i="6" s="1"/>
  <c r="X566" i="6"/>
  <c r="F568" i="6"/>
  <c r="L568" i="6"/>
  <c r="R568" i="6"/>
  <c r="X568" i="6"/>
  <c r="E571" i="6"/>
  <c r="E569" i="6" s="1"/>
  <c r="K571" i="6"/>
  <c r="Q571" i="6"/>
  <c r="W571" i="6"/>
  <c r="W569" i="6" s="1"/>
  <c r="E573" i="6"/>
  <c r="K573" i="6"/>
  <c r="Q573" i="6"/>
  <c r="W573" i="6"/>
  <c r="D576" i="6"/>
  <c r="J576" i="6"/>
  <c r="J574" i="6" s="1"/>
  <c r="P576" i="6"/>
  <c r="P574" i="6" s="1"/>
  <c r="V576" i="6"/>
  <c r="D578" i="6"/>
  <c r="J578" i="6"/>
  <c r="P578" i="6"/>
  <c r="V578" i="6"/>
  <c r="I581" i="6"/>
  <c r="I579" i="6" s="1"/>
  <c r="O581" i="6"/>
  <c r="U581" i="6"/>
  <c r="U579" i="6" s="1"/>
  <c r="AA581" i="6"/>
  <c r="I583" i="6"/>
  <c r="O583" i="6"/>
  <c r="U583" i="6"/>
  <c r="AA583" i="6"/>
  <c r="H586" i="6"/>
  <c r="H584" i="6" s="1"/>
  <c r="N586" i="6"/>
  <c r="T586" i="6"/>
  <c r="Z586" i="6"/>
  <c r="Z584" i="6" s="1"/>
  <c r="H588" i="6"/>
  <c r="N588" i="6"/>
  <c r="T588" i="6"/>
  <c r="Z588" i="6"/>
  <c r="G591" i="6"/>
  <c r="M591" i="6"/>
  <c r="M589" i="6" s="1"/>
  <c r="S591" i="6"/>
  <c r="S589" i="6" s="1"/>
  <c r="Y591" i="6"/>
  <c r="G593" i="6"/>
  <c r="M593" i="6"/>
  <c r="S593" i="6"/>
  <c r="Y593" i="6"/>
  <c r="F596" i="6"/>
  <c r="F594" i="6" s="1"/>
  <c r="L596" i="6"/>
  <c r="R596" i="6"/>
  <c r="R594" i="6" s="1"/>
  <c r="X596" i="6"/>
  <c r="F598" i="6"/>
  <c r="L598" i="6"/>
  <c r="R598" i="6"/>
  <c r="X598" i="6"/>
  <c r="E601" i="6"/>
  <c r="E599" i="6" s="1"/>
  <c r="K601" i="6"/>
  <c r="Q601" i="6"/>
  <c r="W601" i="6"/>
  <c r="W599" i="6" s="1"/>
  <c r="E603" i="6"/>
  <c r="K603" i="6"/>
  <c r="Q603" i="6"/>
  <c r="W603" i="6"/>
  <c r="D606" i="6"/>
  <c r="J606" i="6"/>
  <c r="J604" i="6" s="1"/>
  <c r="P606" i="6"/>
  <c r="P604" i="6" s="1"/>
  <c r="V606" i="6"/>
  <c r="D608" i="6"/>
  <c r="J608" i="6"/>
  <c r="P608" i="6"/>
  <c r="V608" i="6"/>
  <c r="I611" i="6"/>
  <c r="I609" i="6" s="1"/>
  <c r="O611" i="6"/>
  <c r="U611" i="6"/>
  <c r="U609" i="6" s="1"/>
  <c r="AA611" i="6"/>
  <c r="I613" i="6"/>
  <c r="O613" i="6"/>
  <c r="U613" i="6"/>
  <c r="AA613" i="6"/>
  <c r="H616" i="6"/>
  <c r="H614" i="6" s="1"/>
  <c r="N616" i="6"/>
  <c r="T616" i="6"/>
  <c r="Z616" i="6"/>
  <c r="Z614" i="6" s="1"/>
  <c r="H618" i="6"/>
  <c r="N618" i="6"/>
  <c r="T618" i="6"/>
  <c r="Z618" i="6"/>
  <c r="G621" i="6"/>
  <c r="M621" i="6"/>
  <c r="M619" i="6" s="1"/>
  <c r="S621" i="6"/>
  <c r="S619" i="6" s="1"/>
  <c r="Y621" i="6"/>
  <c r="G623" i="6"/>
  <c r="M623" i="6"/>
  <c r="S623" i="6"/>
  <c r="Y623" i="6"/>
  <c r="F626" i="6"/>
  <c r="F624" i="6" s="1"/>
  <c r="L626" i="6"/>
  <c r="R626" i="6"/>
  <c r="R624" i="6" s="1"/>
  <c r="X626" i="6"/>
  <c r="F628" i="6"/>
  <c r="L628" i="6"/>
  <c r="R628" i="6"/>
  <c r="X628" i="6"/>
  <c r="E631" i="6"/>
  <c r="E629" i="6" s="1"/>
  <c r="K631" i="6"/>
  <c r="Q631" i="6"/>
  <c r="W631" i="6"/>
  <c r="W629" i="6" s="1"/>
  <c r="E633" i="6"/>
  <c r="K633" i="6"/>
  <c r="Q633" i="6"/>
  <c r="W633" i="6"/>
  <c r="D636" i="6"/>
  <c r="J636" i="6"/>
  <c r="J634" i="6" s="1"/>
  <c r="P636" i="6"/>
  <c r="P634" i="6" s="1"/>
  <c r="V636" i="6"/>
  <c r="D638" i="6"/>
  <c r="J638" i="6"/>
  <c r="P638" i="6"/>
  <c r="V638" i="6"/>
  <c r="J9" i="7"/>
  <c r="P9" i="7"/>
  <c r="V9" i="7"/>
  <c r="X638" i="7"/>
  <c r="R638" i="7"/>
  <c r="L638" i="7"/>
  <c r="F638" i="7"/>
  <c r="Y633" i="7"/>
  <c r="S633" i="7"/>
  <c r="M633" i="7"/>
  <c r="G633" i="7"/>
  <c r="Z628" i="7"/>
  <c r="T628" i="7"/>
  <c r="N628" i="7"/>
  <c r="H628" i="7"/>
  <c r="AA623" i="7"/>
  <c r="U623" i="7"/>
  <c r="O623" i="7"/>
  <c r="I623" i="7"/>
  <c r="V618" i="7"/>
  <c r="P618" i="7"/>
  <c r="J618" i="7"/>
  <c r="D618" i="7"/>
  <c r="W613" i="7"/>
  <c r="Q613" i="7"/>
  <c r="K613" i="7"/>
  <c r="E613" i="7"/>
  <c r="X608" i="7"/>
  <c r="R608" i="7"/>
  <c r="L608" i="7"/>
  <c r="F608" i="7"/>
  <c r="Y603" i="7"/>
  <c r="S603" i="7"/>
  <c r="M603" i="7"/>
  <c r="G603" i="7"/>
  <c r="Z598" i="7"/>
  <c r="T598" i="7"/>
  <c r="N598" i="7"/>
  <c r="H598" i="7"/>
  <c r="AA593" i="7"/>
  <c r="U593" i="7"/>
  <c r="O593" i="7"/>
  <c r="I593" i="7"/>
  <c r="V588" i="7"/>
  <c r="P588" i="7"/>
  <c r="J588" i="7"/>
  <c r="D588" i="7"/>
  <c r="W583" i="7"/>
  <c r="Q583" i="7"/>
  <c r="K583" i="7"/>
  <c r="E583" i="7"/>
  <c r="X578" i="7"/>
  <c r="R578" i="7"/>
  <c r="L578" i="7"/>
  <c r="F578" i="7"/>
  <c r="Y573" i="7"/>
  <c r="S573" i="7"/>
  <c r="M573" i="7"/>
  <c r="G573" i="7"/>
  <c r="Z568" i="7"/>
  <c r="T568" i="7"/>
  <c r="N568" i="7"/>
  <c r="H568" i="7"/>
  <c r="AA563" i="7"/>
  <c r="U563" i="7"/>
  <c r="O563" i="7"/>
  <c r="I563" i="7"/>
  <c r="V558" i="7"/>
  <c r="P558" i="7"/>
  <c r="J558" i="7"/>
  <c r="D558" i="7"/>
  <c r="W553" i="7"/>
  <c r="Q553" i="7"/>
  <c r="K553" i="7"/>
  <c r="E553" i="7"/>
  <c r="X548" i="7"/>
  <c r="R548" i="7"/>
  <c r="L548" i="7"/>
  <c r="F548" i="7"/>
  <c r="Y543" i="7"/>
  <c r="S543" i="7"/>
  <c r="M543" i="7"/>
  <c r="G543" i="7"/>
  <c r="Z538" i="7"/>
  <c r="T538" i="7"/>
  <c r="N538" i="7"/>
  <c r="H538" i="7"/>
  <c r="AA533" i="7"/>
  <c r="U533" i="7"/>
  <c r="O533" i="7"/>
  <c r="I533" i="7"/>
  <c r="V528" i="7"/>
  <c r="P528" i="7"/>
  <c r="J528" i="7"/>
  <c r="D528" i="7"/>
  <c r="W523" i="7"/>
  <c r="Q523" i="7"/>
  <c r="K523" i="7"/>
  <c r="E523" i="7"/>
  <c r="X518" i="7"/>
  <c r="R518" i="7"/>
  <c r="L518" i="7"/>
  <c r="F518" i="7"/>
  <c r="Y513" i="7"/>
  <c r="S513" i="7"/>
  <c r="M513" i="7"/>
  <c r="G513" i="7"/>
  <c r="Z508" i="7"/>
  <c r="T508" i="7"/>
  <c r="N508" i="7"/>
  <c r="H508" i="7"/>
  <c r="AA503" i="7"/>
  <c r="U503" i="7"/>
  <c r="O503" i="7"/>
  <c r="I503" i="7"/>
  <c r="V498" i="7"/>
  <c r="P498" i="7"/>
  <c r="J498" i="7"/>
  <c r="D498" i="7"/>
  <c r="W638" i="7"/>
  <c r="Q638" i="7"/>
  <c r="K638" i="7"/>
  <c r="E638" i="7"/>
  <c r="X633" i="7"/>
  <c r="R633" i="7"/>
  <c r="L633" i="7"/>
  <c r="F633" i="7"/>
  <c r="Y628" i="7"/>
  <c r="S628" i="7"/>
  <c r="M628" i="7"/>
  <c r="G628" i="7"/>
  <c r="Z623" i="7"/>
  <c r="T623" i="7"/>
  <c r="N623" i="7"/>
  <c r="H623" i="7"/>
  <c r="AA618" i="7"/>
  <c r="U618" i="7"/>
  <c r="O618" i="7"/>
  <c r="I618" i="7"/>
  <c r="V613" i="7"/>
  <c r="P613" i="7"/>
  <c r="J613" i="7"/>
  <c r="D613" i="7"/>
  <c r="W608" i="7"/>
  <c r="Q608" i="7"/>
  <c r="K608" i="7"/>
  <c r="E608" i="7"/>
  <c r="X603" i="7"/>
  <c r="R603" i="7"/>
  <c r="L603" i="7"/>
  <c r="F603" i="7"/>
  <c r="Y598" i="7"/>
  <c r="S598" i="7"/>
  <c r="M598" i="7"/>
  <c r="G598" i="7"/>
  <c r="Z593" i="7"/>
  <c r="T593" i="7"/>
  <c r="N593" i="7"/>
  <c r="H593" i="7"/>
  <c r="AA588" i="7"/>
  <c r="U588" i="7"/>
  <c r="O588" i="7"/>
  <c r="I588" i="7"/>
  <c r="V583" i="7"/>
  <c r="P583" i="7"/>
  <c r="J583" i="7"/>
  <c r="D583" i="7"/>
  <c r="W578" i="7"/>
  <c r="Q578" i="7"/>
  <c r="K578" i="7"/>
  <c r="E578" i="7"/>
  <c r="X573" i="7"/>
  <c r="R573" i="7"/>
  <c r="L573" i="7"/>
  <c r="F573" i="7"/>
  <c r="Y568" i="7"/>
  <c r="S568" i="7"/>
  <c r="M568" i="7"/>
  <c r="G568" i="7"/>
  <c r="Z563" i="7"/>
  <c r="T563" i="7"/>
  <c r="N563" i="7"/>
  <c r="H563" i="7"/>
  <c r="AA558" i="7"/>
  <c r="U558" i="7"/>
  <c r="O558" i="7"/>
  <c r="I558" i="7"/>
  <c r="V553" i="7"/>
  <c r="P553" i="7"/>
  <c r="J553" i="7"/>
  <c r="D553" i="7"/>
  <c r="W548" i="7"/>
  <c r="Q548" i="7"/>
  <c r="K548" i="7"/>
  <c r="E548" i="7"/>
  <c r="X543" i="7"/>
  <c r="R543" i="7"/>
  <c r="L543" i="7"/>
  <c r="F543" i="7"/>
  <c r="Y538" i="7"/>
  <c r="S538" i="7"/>
  <c r="M538" i="7"/>
  <c r="G538" i="7"/>
  <c r="Z533" i="7"/>
  <c r="T533" i="7"/>
  <c r="N533" i="7"/>
  <c r="H533" i="7"/>
  <c r="AA528" i="7"/>
  <c r="U528" i="7"/>
  <c r="O528" i="7"/>
  <c r="I528" i="7"/>
  <c r="V523" i="7"/>
  <c r="P523" i="7"/>
  <c r="J523" i="7"/>
  <c r="D523" i="7"/>
  <c r="W518" i="7"/>
  <c r="Q518" i="7"/>
  <c r="K518" i="7"/>
  <c r="E518" i="7"/>
  <c r="X513" i="7"/>
  <c r="R513" i="7"/>
  <c r="L513" i="7"/>
  <c r="F513" i="7"/>
  <c r="Y508" i="7"/>
  <c r="S508" i="7"/>
  <c r="M508" i="7"/>
  <c r="G508" i="7"/>
  <c r="Z503" i="7"/>
  <c r="T503" i="7"/>
  <c r="N503" i="7"/>
  <c r="H503" i="7"/>
  <c r="V638" i="7"/>
  <c r="P638" i="7"/>
  <c r="J638" i="7"/>
  <c r="D638" i="7"/>
  <c r="W633" i="7"/>
  <c r="Q633" i="7"/>
  <c r="K633" i="7"/>
  <c r="E633" i="7"/>
  <c r="X628" i="7"/>
  <c r="R628" i="7"/>
  <c r="L628" i="7"/>
  <c r="F628" i="7"/>
  <c r="Y623" i="7"/>
  <c r="S623" i="7"/>
  <c r="M623" i="7"/>
  <c r="G623" i="7"/>
  <c r="Z618" i="7"/>
  <c r="T618" i="7"/>
  <c r="N618" i="7"/>
  <c r="H618" i="7"/>
  <c r="AA613" i="7"/>
  <c r="U613" i="7"/>
  <c r="O613" i="7"/>
  <c r="I613" i="7"/>
  <c r="V608" i="7"/>
  <c r="P608" i="7"/>
  <c r="J608" i="7"/>
  <c r="D608" i="7"/>
  <c r="W603" i="7"/>
  <c r="Q603" i="7"/>
  <c r="K603" i="7"/>
  <c r="E603" i="7"/>
  <c r="X598" i="7"/>
  <c r="R598" i="7"/>
  <c r="L598" i="7"/>
  <c r="F598" i="7"/>
  <c r="Y593" i="7"/>
  <c r="S593" i="7"/>
  <c r="M593" i="7"/>
  <c r="G593" i="7"/>
  <c r="Z588" i="7"/>
  <c r="T588" i="7"/>
  <c r="N588" i="7"/>
  <c r="H588" i="7"/>
  <c r="AA583" i="7"/>
  <c r="U583" i="7"/>
  <c r="O583" i="7"/>
  <c r="I583" i="7"/>
  <c r="V578" i="7"/>
  <c r="P578" i="7"/>
  <c r="J578" i="7"/>
  <c r="D578" i="7"/>
  <c r="W573" i="7"/>
  <c r="Q573" i="7"/>
  <c r="K573" i="7"/>
  <c r="E573" i="7"/>
  <c r="X568" i="7"/>
  <c r="R568" i="7"/>
  <c r="L568" i="7"/>
  <c r="F568" i="7"/>
  <c r="Y563" i="7"/>
  <c r="S563" i="7"/>
  <c r="M563" i="7"/>
  <c r="G563" i="7"/>
  <c r="Z558" i="7"/>
  <c r="T558" i="7"/>
  <c r="N558" i="7"/>
  <c r="H558" i="7"/>
  <c r="AA553" i="7"/>
  <c r="U553" i="7"/>
  <c r="O553" i="7"/>
  <c r="I553" i="7"/>
  <c r="V548" i="7"/>
  <c r="P548" i="7"/>
  <c r="J548" i="7"/>
  <c r="D548" i="7"/>
  <c r="W543" i="7"/>
  <c r="Q543" i="7"/>
  <c r="K543" i="7"/>
  <c r="E543" i="7"/>
  <c r="X538" i="7"/>
  <c r="R538" i="7"/>
  <c r="L538" i="7"/>
  <c r="F538" i="7"/>
  <c r="Y533" i="7"/>
  <c r="S533" i="7"/>
  <c r="M533" i="7"/>
  <c r="G533" i="7"/>
  <c r="Z528" i="7"/>
  <c r="T528" i="7"/>
  <c r="N528" i="7"/>
  <c r="H528" i="7"/>
  <c r="AA523" i="7"/>
  <c r="U523" i="7"/>
  <c r="O523" i="7"/>
  <c r="I523" i="7"/>
  <c r="V518" i="7"/>
  <c r="P518" i="7"/>
  <c r="J518" i="7"/>
  <c r="D518" i="7"/>
  <c r="W513" i="7"/>
  <c r="Q513" i="7"/>
  <c r="K513" i="7"/>
  <c r="E513" i="7"/>
  <c r="X508" i="7"/>
  <c r="R508" i="7"/>
  <c r="L508" i="7"/>
  <c r="F508" i="7"/>
  <c r="Y503" i="7"/>
  <c r="S503" i="7"/>
  <c r="S499" i="7" s="1"/>
  <c r="M503" i="7"/>
  <c r="G503" i="7"/>
  <c r="AA638" i="7"/>
  <c r="U638" i="7"/>
  <c r="O638" i="7"/>
  <c r="I638" i="7"/>
  <c r="V633" i="7"/>
  <c r="P633" i="7"/>
  <c r="J633" i="7"/>
  <c r="D633" i="7"/>
  <c r="W628" i="7"/>
  <c r="Q628" i="7"/>
  <c r="K628" i="7"/>
  <c r="E628" i="7"/>
  <c r="X623" i="7"/>
  <c r="R623" i="7"/>
  <c r="L623" i="7"/>
  <c r="F623" i="7"/>
  <c r="Y618" i="7"/>
  <c r="S618" i="7"/>
  <c r="M618" i="7"/>
  <c r="G618" i="7"/>
  <c r="Z613" i="7"/>
  <c r="T613" i="7"/>
  <c r="N613" i="7"/>
  <c r="H613" i="7"/>
  <c r="AA608" i="7"/>
  <c r="U608" i="7"/>
  <c r="O608" i="7"/>
  <c r="I608" i="7"/>
  <c r="V603" i="7"/>
  <c r="P603" i="7"/>
  <c r="J603" i="7"/>
  <c r="D603" i="7"/>
  <c r="W598" i="7"/>
  <c r="Q598" i="7"/>
  <c r="K598" i="7"/>
  <c r="E598" i="7"/>
  <c r="X593" i="7"/>
  <c r="R593" i="7"/>
  <c r="L593" i="7"/>
  <c r="F593" i="7"/>
  <c r="Y588" i="7"/>
  <c r="S588" i="7"/>
  <c r="M588" i="7"/>
  <c r="G588" i="7"/>
  <c r="Z583" i="7"/>
  <c r="T583" i="7"/>
  <c r="N583" i="7"/>
  <c r="H583" i="7"/>
  <c r="AA578" i="7"/>
  <c r="U578" i="7"/>
  <c r="O578" i="7"/>
  <c r="I578" i="7"/>
  <c r="V573" i="7"/>
  <c r="P573" i="7"/>
  <c r="J573" i="7"/>
  <c r="D573" i="7"/>
  <c r="W568" i="7"/>
  <c r="Q568" i="7"/>
  <c r="K568" i="7"/>
  <c r="E568" i="7"/>
  <c r="X563" i="7"/>
  <c r="R563" i="7"/>
  <c r="L563" i="7"/>
  <c r="F563" i="7"/>
  <c r="Y558" i="7"/>
  <c r="S558" i="7"/>
  <c r="M558" i="7"/>
  <c r="G558" i="7"/>
  <c r="Z553" i="7"/>
  <c r="T553" i="7"/>
  <c r="N553" i="7"/>
  <c r="H553" i="7"/>
  <c r="AA548" i="7"/>
  <c r="U548" i="7"/>
  <c r="O548" i="7"/>
  <c r="I548" i="7"/>
  <c r="V543" i="7"/>
  <c r="P543" i="7"/>
  <c r="J543" i="7"/>
  <c r="D543" i="7"/>
  <c r="W538" i="7"/>
  <c r="Q538" i="7"/>
  <c r="K538" i="7"/>
  <c r="E538" i="7"/>
  <c r="X533" i="7"/>
  <c r="R533" i="7"/>
  <c r="L533" i="7"/>
  <c r="F533" i="7"/>
  <c r="Y528" i="7"/>
  <c r="S528" i="7"/>
  <c r="M528" i="7"/>
  <c r="G528" i="7"/>
  <c r="Z523" i="7"/>
  <c r="T523" i="7"/>
  <c r="N523" i="7"/>
  <c r="H523" i="7"/>
  <c r="AA518" i="7"/>
  <c r="U518" i="7"/>
  <c r="O518" i="7"/>
  <c r="I518" i="7"/>
  <c r="V513" i="7"/>
  <c r="P513" i="7"/>
  <c r="J513" i="7"/>
  <c r="D513" i="7"/>
  <c r="W508" i="7"/>
  <c r="Q508" i="7"/>
  <c r="K508" i="7"/>
  <c r="E508" i="7"/>
  <c r="Z638" i="7"/>
  <c r="T638" i="7"/>
  <c r="N638" i="7"/>
  <c r="H638" i="7"/>
  <c r="AA633" i="7"/>
  <c r="U633" i="7"/>
  <c r="O633" i="7"/>
  <c r="I633" i="7"/>
  <c r="V628" i="7"/>
  <c r="P628" i="7"/>
  <c r="J628" i="7"/>
  <c r="D628" i="7"/>
  <c r="W623" i="7"/>
  <c r="Q623" i="7"/>
  <c r="K623" i="7"/>
  <c r="E623" i="7"/>
  <c r="X618" i="7"/>
  <c r="R618" i="7"/>
  <c r="L618" i="7"/>
  <c r="F618" i="7"/>
  <c r="Y613" i="7"/>
  <c r="S613" i="7"/>
  <c r="M613" i="7"/>
  <c r="G613" i="7"/>
  <c r="Z608" i="7"/>
  <c r="T608" i="7"/>
  <c r="N608" i="7"/>
  <c r="H608" i="7"/>
  <c r="AA603" i="7"/>
  <c r="U603" i="7"/>
  <c r="O603" i="7"/>
  <c r="I603" i="7"/>
  <c r="V598" i="7"/>
  <c r="P598" i="7"/>
  <c r="J598" i="7"/>
  <c r="D598" i="7"/>
  <c r="W593" i="7"/>
  <c r="Q593" i="7"/>
  <c r="K593" i="7"/>
  <c r="E593" i="7"/>
  <c r="X588" i="7"/>
  <c r="R588" i="7"/>
  <c r="L588" i="7"/>
  <c r="F588" i="7"/>
  <c r="Y583" i="7"/>
  <c r="S583" i="7"/>
  <c r="M583" i="7"/>
  <c r="G583" i="7"/>
  <c r="Z578" i="7"/>
  <c r="T578" i="7"/>
  <c r="N578" i="7"/>
  <c r="H578" i="7"/>
  <c r="AA573" i="7"/>
  <c r="U573" i="7"/>
  <c r="O573" i="7"/>
  <c r="I573" i="7"/>
  <c r="V568" i="7"/>
  <c r="P568" i="7"/>
  <c r="J568" i="7"/>
  <c r="D568" i="7"/>
  <c r="W563" i="7"/>
  <c r="Q563" i="7"/>
  <c r="K563" i="7"/>
  <c r="E563" i="7"/>
  <c r="X558" i="7"/>
  <c r="R558" i="7"/>
  <c r="L558" i="7"/>
  <c r="F558" i="7"/>
  <c r="Y553" i="7"/>
  <c r="S553" i="7"/>
  <c r="M553" i="7"/>
  <c r="G553" i="7"/>
  <c r="Z548" i="7"/>
  <c r="T548" i="7"/>
  <c r="N548" i="7"/>
  <c r="H548" i="7"/>
  <c r="AA543" i="7"/>
  <c r="U543" i="7"/>
  <c r="O543" i="7"/>
  <c r="I543" i="7"/>
  <c r="V538" i="7"/>
  <c r="P538" i="7"/>
  <c r="J538" i="7"/>
  <c r="D538" i="7"/>
  <c r="W533" i="7"/>
  <c r="Q533" i="7"/>
  <c r="K533" i="7"/>
  <c r="E533" i="7"/>
  <c r="X528" i="7"/>
  <c r="R528" i="7"/>
  <c r="L528" i="7"/>
  <c r="F528" i="7"/>
  <c r="Y523" i="7"/>
  <c r="S523" i="7"/>
  <c r="M523" i="7"/>
  <c r="G523" i="7"/>
  <c r="Z518" i="7"/>
  <c r="T518" i="7"/>
  <c r="N518" i="7"/>
  <c r="H518" i="7"/>
  <c r="AA513" i="7"/>
  <c r="U513" i="7"/>
  <c r="O513" i="7"/>
  <c r="I513" i="7"/>
  <c r="V508" i="7"/>
  <c r="P508" i="7"/>
  <c r="J508" i="7"/>
  <c r="D508" i="7"/>
  <c r="Y638" i="7"/>
  <c r="S638" i="7"/>
  <c r="M638" i="7"/>
  <c r="G638" i="7"/>
  <c r="Z633" i="7"/>
  <c r="T633" i="7"/>
  <c r="N633" i="7"/>
  <c r="H633" i="7"/>
  <c r="AA628" i="7"/>
  <c r="U628" i="7"/>
  <c r="O628" i="7"/>
  <c r="I628" i="7"/>
  <c r="V623" i="7"/>
  <c r="P623" i="7"/>
  <c r="J623" i="7"/>
  <c r="D623" i="7"/>
  <c r="W618" i="7"/>
  <c r="Q618" i="7"/>
  <c r="K618" i="7"/>
  <c r="E618" i="7"/>
  <c r="X613" i="7"/>
  <c r="R613" i="7"/>
  <c r="L613" i="7"/>
  <c r="F613" i="7"/>
  <c r="Y608" i="7"/>
  <c r="S608" i="7"/>
  <c r="M608" i="7"/>
  <c r="G608" i="7"/>
  <c r="Z603" i="7"/>
  <c r="T603" i="7"/>
  <c r="N603" i="7"/>
  <c r="H603" i="7"/>
  <c r="AA598" i="7"/>
  <c r="U598" i="7"/>
  <c r="O598" i="7"/>
  <c r="I598" i="7"/>
  <c r="V593" i="7"/>
  <c r="P593" i="7"/>
  <c r="J593" i="7"/>
  <c r="D593" i="7"/>
  <c r="W588" i="7"/>
  <c r="Q588" i="7"/>
  <c r="K588" i="7"/>
  <c r="E588" i="7"/>
  <c r="X583" i="7"/>
  <c r="R583" i="7"/>
  <c r="L583" i="7"/>
  <c r="F583" i="7"/>
  <c r="Y578" i="7"/>
  <c r="S578" i="7"/>
  <c r="M578" i="7"/>
  <c r="G578" i="7"/>
  <c r="Z573" i="7"/>
  <c r="T573" i="7"/>
  <c r="N573" i="7"/>
  <c r="H573" i="7"/>
  <c r="AA568" i="7"/>
  <c r="U568" i="7"/>
  <c r="O568" i="7"/>
  <c r="I568" i="7"/>
  <c r="V563" i="7"/>
  <c r="P563" i="7"/>
  <c r="J563" i="7"/>
  <c r="D563" i="7"/>
  <c r="W558" i="7"/>
  <c r="Q558" i="7"/>
  <c r="K558" i="7"/>
  <c r="E558" i="7"/>
  <c r="X553" i="7"/>
  <c r="R553" i="7"/>
  <c r="L553" i="7"/>
  <c r="F553" i="7"/>
  <c r="Y548" i="7"/>
  <c r="S548" i="7"/>
  <c r="M548" i="7"/>
  <c r="G548" i="7"/>
  <c r="Z543" i="7"/>
  <c r="T543" i="7"/>
  <c r="N543" i="7"/>
  <c r="H543" i="7"/>
  <c r="AA538" i="7"/>
  <c r="U538" i="7"/>
  <c r="O538" i="7"/>
  <c r="I538" i="7"/>
  <c r="V533" i="7"/>
  <c r="P533" i="7"/>
  <c r="J533" i="7"/>
  <c r="D533" i="7"/>
  <c r="W528" i="7"/>
  <c r="Q528" i="7"/>
  <c r="K528" i="7"/>
  <c r="E528" i="7"/>
  <c r="X523" i="7"/>
  <c r="R523" i="7"/>
  <c r="L523" i="7"/>
  <c r="F523" i="7"/>
  <c r="Y518" i="7"/>
  <c r="S518" i="7"/>
  <c r="M518" i="7"/>
  <c r="G518" i="7"/>
  <c r="Z513" i="7"/>
  <c r="T513" i="7"/>
  <c r="N513" i="7"/>
  <c r="H513" i="7"/>
  <c r="AA508" i="7"/>
  <c r="U508" i="7"/>
  <c r="O508" i="7"/>
  <c r="I508" i="7"/>
  <c r="V503" i="7"/>
  <c r="P503" i="7"/>
  <c r="J503" i="7"/>
  <c r="D503" i="7"/>
  <c r="J11" i="7"/>
  <c r="P11" i="7"/>
  <c r="V11" i="7"/>
  <c r="I14" i="7"/>
  <c r="O14" i="7"/>
  <c r="U14" i="7"/>
  <c r="AA14" i="7"/>
  <c r="I16" i="7"/>
  <c r="O16" i="7"/>
  <c r="U16" i="7"/>
  <c r="AA16" i="7"/>
  <c r="H19" i="7"/>
  <c r="N19" i="7"/>
  <c r="N17" i="7" s="1"/>
  <c r="T19" i="7"/>
  <c r="Z19" i="7"/>
  <c r="H21" i="7"/>
  <c r="N21" i="7"/>
  <c r="T21" i="7"/>
  <c r="Z21" i="7"/>
  <c r="G24" i="7"/>
  <c r="M24" i="7"/>
  <c r="S24" i="7"/>
  <c r="Y24" i="7"/>
  <c r="G26" i="7"/>
  <c r="M26" i="7"/>
  <c r="S26" i="7"/>
  <c r="Y26" i="7"/>
  <c r="F29" i="7"/>
  <c r="L29" i="7"/>
  <c r="R29" i="7"/>
  <c r="X29" i="7"/>
  <c r="X27" i="7" s="1"/>
  <c r="F31" i="7"/>
  <c r="L31" i="7"/>
  <c r="R31" i="7"/>
  <c r="X31" i="7"/>
  <c r="E34" i="7"/>
  <c r="K34" i="7"/>
  <c r="K32" i="7" s="1"/>
  <c r="Q34" i="7"/>
  <c r="W34" i="7"/>
  <c r="E36" i="7"/>
  <c r="K36" i="7"/>
  <c r="Q36" i="7"/>
  <c r="W36" i="7"/>
  <c r="D39" i="7"/>
  <c r="J39" i="7"/>
  <c r="P39" i="7"/>
  <c r="V39" i="7"/>
  <c r="D41" i="7"/>
  <c r="J41" i="7"/>
  <c r="P41" i="7"/>
  <c r="V41" i="7"/>
  <c r="I44" i="7"/>
  <c r="O44" i="7"/>
  <c r="U44" i="7"/>
  <c r="AA44" i="7"/>
  <c r="AA42" i="7" s="1"/>
  <c r="I46" i="7"/>
  <c r="O46" i="7"/>
  <c r="U46" i="7"/>
  <c r="AA46" i="7"/>
  <c r="H49" i="7"/>
  <c r="N49" i="7"/>
  <c r="N47" i="7" s="1"/>
  <c r="T49" i="7"/>
  <c r="Z49" i="7"/>
  <c r="H51" i="7"/>
  <c r="N51" i="7"/>
  <c r="T51" i="7"/>
  <c r="Z51" i="7"/>
  <c r="G54" i="7"/>
  <c r="M54" i="7"/>
  <c r="S54" i="7"/>
  <c r="Y54" i="7"/>
  <c r="G56" i="7"/>
  <c r="M56" i="7"/>
  <c r="S56" i="7"/>
  <c r="Y56" i="7"/>
  <c r="F59" i="7"/>
  <c r="L59" i="7"/>
  <c r="R59" i="7"/>
  <c r="X59" i="7"/>
  <c r="X57" i="7" s="1"/>
  <c r="F61" i="7"/>
  <c r="L61" i="7"/>
  <c r="R61" i="7"/>
  <c r="X61" i="7"/>
  <c r="E64" i="7"/>
  <c r="K64" i="7"/>
  <c r="K62" i="7" s="1"/>
  <c r="Q64" i="7"/>
  <c r="W64" i="7"/>
  <c r="E66" i="7"/>
  <c r="K66" i="7"/>
  <c r="Q66" i="7"/>
  <c r="W66" i="7"/>
  <c r="D69" i="7"/>
  <c r="J69" i="7"/>
  <c r="P69" i="7"/>
  <c r="V69" i="7"/>
  <c r="D71" i="7"/>
  <c r="J71" i="7"/>
  <c r="P71" i="7"/>
  <c r="V71" i="7"/>
  <c r="I74" i="7"/>
  <c r="O74" i="7"/>
  <c r="U74" i="7"/>
  <c r="AA74" i="7"/>
  <c r="AA72" i="7" s="1"/>
  <c r="I76" i="7"/>
  <c r="O76" i="7"/>
  <c r="U76" i="7"/>
  <c r="AA76" i="7"/>
  <c r="H79" i="7"/>
  <c r="N79" i="7"/>
  <c r="N77" i="7" s="1"/>
  <c r="T79" i="7"/>
  <c r="Z79" i="7"/>
  <c r="H81" i="7"/>
  <c r="N81" i="7"/>
  <c r="T81" i="7"/>
  <c r="Z81" i="7"/>
  <c r="G84" i="7"/>
  <c r="G82" i="7" s="1"/>
  <c r="M84" i="7"/>
  <c r="S84" i="7"/>
  <c r="Y84" i="7"/>
  <c r="G86" i="7"/>
  <c r="M86" i="7"/>
  <c r="S86" i="7"/>
  <c r="Y86" i="7"/>
  <c r="F89" i="7"/>
  <c r="L89" i="7"/>
  <c r="R89" i="7"/>
  <c r="X89" i="7"/>
  <c r="X87" i="7" s="1"/>
  <c r="F91" i="7"/>
  <c r="L91" i="7"/>
  <c r="R91" i="7"/>
  <c r="X91" i="7"/>
  <c r="E94" i="7"/>
  <c r="K94" i="7"/>
  <c r="K92" i="7" s="1"/>
  <c r="Q94" i="7"/>
  <c r="Q92" i="7" s="1"/>
  <c r="W94" i="7"/>
  <c r="E96" i="7"/>
  <c r="K96" i="7"/>
  <c r="Q96" i="7"/>
  <c r="W96" i="7"/>
  <c r="D99" i="7"/>
  <c r="D97" i="7" s="1"/>
  <c r="J99" i="7"/>
  <c r="P99" i="7"/>
  <c r="V99" i="7"/>
  <c r="D101" i="7"/>
  <c r="J101" i="7"/>
  <c r="P101" i="7"/>
  <c r="V101" i="7"/>
  <c r="I104" i="7"/>
  <c r="O104" i="7"/>
  <c r="U104" i="7"/>
  <c r="AA104" i="7"/>
  <c r="AA102" i="7" s="1"/>
  <c r="I106" i="7"/>
  <c r="O106" i="7"/>
  <c r="U106" i="7"/>
  <c r="AA106" i="7"/>
  <c r="H109" i="7"/>
  <c r="N109" i="7"/>
  <c r="N107" i="7" s="1"/>
  <c r="T109" i="7"/>
  <c r="T107" i="7" s="1"/>
  <c r="Z109" i="7"/>
  <c r="H111" i="7"/>
  <c r="N111" i="7"/>
  <c r="T111" i="7"/>
  <c r="Z111" i="7"/>
  <c r="G114" i="7"/>
  <c r="G112" i="7" s="1"/>
  <c r="M114" i="7"/>
  <c r="S114" i="7"/>
  <c r="Y114" i="7"/>
  <c r="G116" i="7"/>
  <c r="M116" i="7"/>
  <c r="S116" i="7"/>
  <c r="Y116" i="7"/>
  <c r="F119" i="7"/>
  <c r="L119" i="7"/>
  <c r="R119" i="7"/>
  <c r="X119" i="7"/>
  <c r="X117" i="7" s="1"/>
  <c r="F121" i="7"/>
  <c r="L121" i="7"/>
  <c r="R121" i="7"/>
  <c r="X121" i="7"/>
  <c r="E124" i="7"/>
  <c r="K124" i="7"/>
  <c r="K122" i="7" s="1"/>
  <c r="Q124" i="7"/>
  <c r="Q122" i="7" s="1"/>
  <c r="W124" i="7"/>
  <c r="E126" i="7"/>
  <c r="K126" i="7"/>
  <c r="Q126" i="7"/>
  <c r="W126" i="7"/>
  <c r="D129" i="7"/>
  <c r="D127" i="7" s="1"/>
  <c r="J129" i="7"/>
  <c r="P129" i="7"/>
  <c r="V129" i="7"/>
  <c r="D131" i="7"/>
  <c r="J131" i="7"/>
  <c r="P131" i="7"/>
  <c r="V131" i="7"/>
  <c r="I134" i="7"/>
  <c r="O134" i="7"/>
  <c r="U134" i="7"/>
  <c r="AA134" i="7"/>
  <c r="AA132" i="7" s="1"/>
  <c r="I136" i="7"/>
  <c r="O136" i="7"/>
  <c r="U136" i="7"/>
  <c r="AA136" i="7"/>
  <c r="H139" i="7"/>
  <c r="N139" i="7"/>
  <c r="N137" i="7" s="1"/>
  <c r="T139" i="7"/>
  <c r="T137" i="7" s="1"/>
  <c r="Z139" i="7"/>
  <c r="H141" i="7"/>
  <c r="N141" i="7"/>
  <c r="T141" i="7"/>
  <c r="Z141" i="7"/>
  <c r="G144" i="7"/>
  <c r="G142" i="7" s="1"/>
  <c r="M144" i="7"/>
  <c r="S144" i="7"/>
  <c r="Y144" i="7"/>
  <c r="G146" i="7"/>
  <c r="M146" i="7"/>
  <c r="S146" i="7"/>
  <c r="Y146" i="7"/>
  <c r="F149" i="7"/>
  <c r="L149" i="7"/>
  <c r="R149" i="7"/>
  <c r="X149" i="7"/>
  <c r="X147" i="7" s="1"/>
  <c r="F151" i="7"/>
  <c r="L151" i="7"/>
  <c r="R151" i="7"/>
  <c r="X151" i="7"/>
  <c r="E154" i="7"/>
  <c r="K154" i="7"/>
  <c r="K152" i="7" s="1"/>
  <c r="Q154" i="7"/>
  <c r="Q152" i="7" s="1"/>
  <c r="W154" i="7"/>
  <c r="E156" i="7"/>
  <c r="K156" i="7"/>
  <c r="Q156" i="7"/>
  <c r="W156" i="7"/>
  <c r="D159" i="7"/>
  <c r="D157" i="7" s="1"/>
  <c r="J159" i="7"/>
  <c r="P159" i="7"/>
  <c r="V159" i="7"/>
  <c r="D161" i="7"/>
  <c r="J161" i="7"/>
  <c r="P161" i="7"/>
  <c r="V161" i="7"/>
  <c r="I168" i="7"/>
  <c r="O168" i="7"/>
  <c r="U168" i="7"/>
  <c r="AA168" i="7"/>
  <c r="AA166" i="7" s="1"/>
  <c r="I170" i="7"/>
  <c r="O170" i="7"/>
  <c r="U170" i="7"/>
  <c r="AA170" i="7"/>
  <c r="H173" i="7"/>
  <c r="N173" i="7"/>
  <c r="N171" i="7" s="1"/>
  <c r="T173" i="7"/>
  <c r="T171" i="7" s="1"/>
  <c r="Z173" i="7"/>
  <c r="H175" i="7"/>
  <c r="N175" i="7"/>
  <c r="T175" i="7"/>
  <c r="Z175" i="7"/>
  <c r="G178" i="7"/>
  <c r="G176" i="7" s="1"/>
  <c r="M178" i="7"/>
  <c r="S178" i="7"/>
  <c r="Y178" i="7"/>
  <c r="G180" i="7"/>
  <c r="M180" i="7"/>
  <c r="S180" i="7"/>
  <c r="Y180" i="7"/>
  <c r="F183" i="7"/>
  <c r="L183" i="7"/>
  <c r="R183" i="7"/>
  <c r="X183" i="7"/>
  <c r="X181" i="7" s="1"/>
  <c r="F185" i="7"/>
  <c r="L185" i="7"/>
  <c r="R185" i="7"/>
  <c r="X185" i="7"/>
  <c r="E188" i="7"/>
  <c r="K188" i="7"/>
  <c r="K186" i="7" s="1"/>
  <c r="Q188" i="7"/>
  <c r="Q186" i="7" s="1"/>
  <c r="W188" i="7"/>
  <c r="E190" i="7"/>
  <c r="K190" i="7"/>
  <c r="Q190" i="7"/>
  <c r="W190" i="7"/>
  <c r="D193" i="7"/>
  <c r="D191" i="7" s="1"/>
  <c r="J193" i="7"/>
  <c r="P193" i="7"/>
  <c r="V193" i="7"/>
  <c r="D195" i="7"/>
  <c r="J195" i="7"/>
  <c r="P195" i="7"/>
  <c r="V195" i="7"/>
  <c r="I198" i="7"/>
  <c r="O198" i="7"/>
  <c r="U198" i="7"/>
  <c r="AA198" i="7"/>
  <c r="AA196" i="7" s="1"/>
  <c r="I200" i="7"/>
  <c r="O200" i="7"/>
  <c r="U200" i="7"/>
  <c r="AA200" i="7"/>
  <c r="H203" i="7"/>
  <c r="N203" i="7"/>
  <c r="N201" i="7" s="1"/>
  <c r="T203" i="7"/>
  <c r="T201" i="7" s="1"/>
  <c r="Z203" i="7"/>
  <c r="H205" i="7"/>
  <c r="N205" i="7"/>
  <c r="T205" i="7"/>
  <c r="Z205" i="7"/>
  <c r="G208" i="7"/>
  <c r="G206" i="7" s="1"/>
  <c r="M208" i="7"/>
  <c r="S208" i="7"/>
  <c r="Y208" i="7"/>
  <c r="G210" i="7"/>
  <c r="M210" i="7"/>
  <c r="S210" i="7"/>
  <c r="Y210" i="7"/>
  <c r="F213" i="7"/>
  <c r="L213" i="7"/>
  <c r="R213" i="7"/>
  <c r="X213" i="7"/>
  <c r="X211" i="7" s="1"/>
  <c r="F215" i="7"/>
  <c r="L215" i="7"/>
  <c r="R215" i="7"/>
  <c r="X215" i="7"/>
  <c r="E218" i="7"/>
  <c r="K218" i="7"/>
  <c r="K216" i="7" s="1"/>
  <c r="Q218" i="7"/>
  <c r="Q216" i="7" s="1"/>
  <c r="W218" i="7"/>
  <c r="E220" i="7"/>
  <c r="K220" i="7"/>
  <c r="Q220" i="7"/>
  <c r="W220" i="7"/>
  <c r="D223" i="7"/>
  <c r="D221" i="7" s="1"/>
  <c r="J223" i="7"/>
  <c r="P223" i="7"/>
  <c r="V223" i="7"/>
  <c r="D225" i="7"/>
  <c r="J225" i="7"/>
  <c r="P225" i="7"/>
  <c r="V225" i="7"/>
  <c r="I228" i="7"/>
  <c r="O228" i="7"/>
  <c r="U228" i="7"/>
  <c r="AA228" i="7"/>
  <c r="AA226" i="7" s="1"/>
  <c r="I230" i="7"/>
  <c r="O230" i="7"/>
  <c r="U230" i="7"/>
  <c r="AA230" i="7"/>
  <c r="H233" i="7"/>
  <c r="N233" i="7"/>
  <c r="N231" i="7" s="1"/>
  <c r="T233" i="7"/>
  <c r="T231" i="7" s="1"/>
  <c r="Z233" i="7"/>
  <c r="H235" i="7"/>
  <c r="N235" i="7"/>
  <c r="T235" i="7"/>
  <c r="Z235" i="7"/>
  <c r="G238" i="7"/>
  <c r="G236" i="7" s="1"/>
  <c r="M238" i="7"/>
  <c r="S238" i="7"/>
  <c r="Y238" i="7"/>
  <c r="G240" i="7"/>
  <c r="M240" i="7"/>
  <c r="S240" i="7"/>
  <c r="Y240" i="7"/>
  <c r="F243" i="7"/>
  <c r="L243" i="7"/>
  <c r="L241" i="7" s="1"/>
  <c r="R243" i="7"/>
  <c r="X243" i="7"/>
  <c r="X241" i="7" s="1"/>
  <c r="F245" i="7"/>
  <c r="L245" i="7"/>
  <c r="R245" i="7"/>
  <c r="X245" i="7"/>
  <c r="E248" i="7"/>
  <c r="K248" i="7"/>
  <c r="K246" i="7" s="1"/>
  <c r="Q248" i="7"/>
  <c r="Q246" i="7" s="1"/>
  <c r="W248" i="7"/>
  <c r="E250" i="7"/>
  <c r="K250" i="7"/>
  <c r="Q250" i="7"/>
  <c r="W250" i="7"/>
  <c r="D253" i="7"/>
  <c r="D251" i="7" s="1"/>
  <c r="J253" i="7"/>
  <c r="P253" i="7"/>
  <c r="V253" i="7"/>
  <c r="V251" i="7" s="1"/>
  <c r="D255" i="7"/>
  <c r="J255" i="7"/>
  <c r="P255" i="7"/>
  <c r="V255" i="7"/>
  <c r="I258" i="7"/>
  <c r="O258" i="7"/>
  <c r="O256" i="7" s="1"/>
  <c r="U258" i="7"/>
  <c r="AA258" i="7"/>
  <c r="AA256" i="7" s="1"/>
  <c r="I260" i="7"/>
  <c r="O260" i="7"/>
  <c r="U260" i="7"/>
  <c r="AA260" i="7"/>
  <c r="H263" i="7"/>
  <c r="N263" i="7"/>
  <c r="N261" i="7" s="1"/>
  <c r="T263" i="7"/>
  <c r="T261" i="7" s="1"/>
  <c r="Z263" i="7"/>
  <c r="H265" i="7"/>
  <c r="N265" i="7"/>
  <c r="T265" i="7"/>
  <c r="Z265" i="7"/>
  <c r="G268" i="7"/>
  <c r="G266" i="7" s="1"/>
  <c r="M268" i="7"/>
  <c r="S268" i="7"/>
  <c r="Y268" i="7"/>
  <c r="Y266" i="7" s="1"/>
  <c r="G270" i="7"/>
  <c r="M270" i="7"/>
  <c r="S270" i="7"/>
  <c r="Y270" i="7"/>
  <c r="F273" i="7"/>
  <c r="L273" i="7"/>
  <c r="L271" i="7" s="1"/>
  <c r="R273" i="7"/>
  <c r="X273" i="7"/>
  <c r="X271" i="7" s="1"/>
  <c r="F275" i="7"/>
  <c r="L275" i="7"/>
  <c r="R275" i="7"/>
  <c r="X275" i="7"/>
  <c r="E278" i="7"/>
  <c r="K278" i="7"/>
  <c r="K276" i="7" s="1"/>
  <c r="Q278" i="7"/>
  <c r="Q276" i="7" s="1"/>
  <c r="W278" i="7"/>
  <c r="E280" i="7"/>
  <c r="K280" i="7"/>
  <c r="Q280" i="7"/>
  <c r="W280" i="7"/>
  <c r="D283" i="7"/>
  <c r="D281" i="7" s="1"/>
  <c r="J283" i="7"/>
  <c r="P283" i="7"/>
  <c r="V283" i="7"/>
  <c r="V281" i="7" s="1"/>
  <c r="D285" i="7"/>
  <c r="J285" i="7"/>
  <c r="P285" i="7"/>
  <c r="V285" i="7"/>
  <c r="I288" i="7"/>
  <c r="O288" i="7"/>
  <c r="O286" i="7" s="1"/>
  <c r="U288" i="7"/>
  <c r="AA288" i="7"/>
  <c r="AA286" i="7" s="1"/>
  <c r="I290" i="7"/>
  <c r="O290" i="7"/>
  <c r="U290" i="7"/>
  <c r="AA290" i="7"/>
  <c r="H293" i="7"/>
  <c r="N293" i="7"/>
  <c r="N291" i="7" s="1"/>
  <c r="T293" i="7"/>
  <c r="T291" i="7" s="1"/>
  <c r="Z293" i="7"/>
  <c r="H295" i="7"/>
  <c r="N295" i="7"/>
  <c r="T295" i="7"/>
  <c r="Z295" i="7"/>
  <c r="G298" i="7"/>
  <c r="G296" i="7" s="1"/>
  <c r="M298" i="7"/>
  <c r="S298" i="7"/>
  <c r="Y298" i="7"/>
  <c r="Y296" i="7" s="1"/>
  <c r="G300" i="7"/>
  <c r="M300" i="7"/>
  <c r="S300" i="7"/>
  <c r="Y300" i="7"/>
  <c r="F303" i="7"/>
  <c r="L303" i="7"/>
  <c r="L301" i="7" s="1"/>
  <c r="R303" i="7"/>
  <c r="X303" i="7"/>
  <c r="X301" i="7" s="1"/>
  <c r="F305" i="7"/>
  <c r="L305" i="7"/>
  <c r="R305" i="7"/>
  <c r="X305" i="7"/>
  <c r="E308" i="7"/>
  <c r="K308" i="7"/>
  <c r="K306" i="7" s="1"/>
  <c r="Q308" i="7"/>
  <c r="Q306" i="7" s="1"/>
  <c r="W308" i="7"/>
  <c r="E310" i="7"/>
  <c r="K310" i="7"/>
  <c r="Q310" i="7"/>
  <c r="W310" i="7"/>
  <c r="D313" i="7"/>
  <c r="D311" i="7" s="1"/>
  <c r="J313" i="7"/>
  <c r="P313" i="7"/>
  <c r="V313" i="7"/>
  <c r="V311" i="7" s="1"/>
  <c r="D315" i="7"/>
  <c r="J315" i="7"/>
  <c r="P315" i="7"/>
  <c r="V315" i="7"/>
  <c r="I318" i="7"/>
  <c r="O318" i="7"/>
  <c r="O316" i="7" s="1"/>
  <c r="U318" i="7"/>
  <c r="AA318" i="7"/>
  <c r="AA316" i="7" s="1"/>
  <c r="I320" i="7"/>
  <c r="O320" i="7"/>
  <c r="U320" i="7"/>
  <c r="AA320" i="7"/>
  <c r="H327" i="7"/>
  <c r="N327" i="7"/>
  <c r="N325" i="7" s="1"/>
  <c r="T327" i="7"/>
  <c r="T325" i="7" s="1"/>
  <c r="Z327" i="7"/>
  <c r="H329" i="7"/>
  <c r="N329" i="7"/>
  <c r="T329" i="7"/>
  <c r="Z329" i="7"/>
  <c r="G332" i="7"/>
  <c r="G330" i="7" s="1"/>
  <c r="M332" i="7"/>
  <c r="S332" i="7"/>
  <c r="Y332" i="7"/>
  <c r="Y330" i="7" s="1"/>
  <c r="G334" i="7"/>
  <c r="M334" i="7"/>
  <c r="S334" i="7"/>
  <c r="Y334" i="7"/>
  <c r="F337" i="7"/>
  <c r="L337" i="7"/>
  <c r="L335" i="7" s="1"/>
  <c r="R337" i="7"/>
  <c r="X337" i="7"/>
  <c r="X335" i="7" s="1"/>
  <c r="F339" i="7"/>
  <c r="L339" i="7"/>
  <c r="R339" i="7"/>
  <c r="X339" i="7"/>
  <c r="E342" i="7"/>
  <c r="K342" i="7"/>
  <c r="K340" i="7" s="1"/>
  <c r="Q342" i="7"/>
  <c r="Q340" i="7" s="1"/>
  <c r="W342" i="7"/>
  <c r="E344" i="7"/>
  <c r="K344" i="7"/>
  <c r="Q344" i="7"/>
  <c r="W344" i="7"/>
  <c r="D347" i="7"/>
  <c r="D345" i="7" s="1"/>
  <c r="J347" i="7"/>
  <c r="P347" i="7"/>
  <c r="V347" i="7"/>
  <c r="V345" i="7" s="1"/>
  <c r="D349" i="7"/>
  <c r="J349" i="7"/>
  <c r="P349" i="7"/>
  <c r="V349" i="7"/>
  <c r="I352" i="7"/>
  <c r="O352" i="7"/>
  <c r="O350" i="7" s="1"/>
  <c r="U352" i="7"/>
  <c r="AA352" i="7"/>
  <c r="AA350" i="7" s="1"/>
  <c r="I354" i="7"/>
  <c r="O354" i="7"/>
  <c r="U354" i="7"/>
  <c r="AA354" i="7"/>
  <c r="H357" i="7"/>
  <c r="N357" i="7"/>
  <c r="N355" i="7" s="1"/>
  <c r="T357" i="7"/>
  <c r="T355" i="7" s="1"/>
  <c r="Z357" i="7"/>
  <c r="H359" i="7"/>
  <c r="N359" i="7"/>
  <c r="T359" i="7"/>
  <c r="Z359" i="7"/>
  <c r="G362" i="7"/>
  <c r="G360" i="7" s="1"/>
  <c r="M362" i="7"/>
  <c r="S362" i="7"/>
  <c r="Y362" i="7"/>
  <c r="Y360" i="7" s="1"/>
  <c r="G364" i="7"/>
  <c r="M364" i="7"/>
  <c r="S364" i="7"/>
  <c r="Y364" i="7"/>
  <c r="F367" i="7"/>
  <c r="L367" i="7"/>
  <c r="L365" i="7" s="1"/>
  <c r="R367" i="7"/>
  <c r="X367" i="7"/>
  <c r="X365" i="7" s="1"/>
  <c r="F369" i="7"/>
  <c r="L369" i="7"/>
  <c r="R369" i="7"/>
  <c r="X369" i="7"/>
  <c r="E372" i="7"/>
  <c r="K372" i="7"/>
  <c r="K370" i="7" s="1"/>
  <c r="Q372" i="7"/>
  <c r="Q370" i="7" s="1"/>
  <c r="W372" i="7"/>
  <c r="E374" i="7"/>
  <c r="K374" i="7"/>
  <c r="Q374" i="7"/>
  <c r="W374" i="7"/>
  <c r="D377" i="7"/>
  <c r="D375" i="7" s="1"/>
  <c r="J377" i="7"/>
  <c r="P377" i="7"/>
  <c r="V377" i="7"/>
  <c r="V375" i="7" s="1"/>
  <c r="D379" i="7"/>
  <c r="J379" i="7"/>
  <c r="P379" i="7"/>
  <c r="V379" i="7"/>
  <c r="I382" i="7"/>
  <c r="O382" i="7"/>
  <c r="O380" i="7" s="1"/>
  <c r="U382" i="7"/>
  <c r="AA382" i="7"/>
  <c r="AA380" i="7" s="1"/>
  <c r="I384" i="7"/>
  <c r="O384" i="7"/>
  <c r="U384" i="7"/>
  <c r="AA384" i="7"/>
  <c r="H387" i="7"/>
  <c r="N387" i="7"/>
  <c r="N385" i="7" s="1"/>
  <c r="T387" i="7"/>
  <c r="T385" i="7" s="1"/>
  <c r="Z387" i="7"/>
  <c r="H389" i="7"/>
  <c r="N389" i="7"/>
  <c r="T389" i="7"/>
  <c r="Z389" i="7"/>
  <c r="G392" i="7"/>
  <c r="G390" i="7" s="1"/>
  <c r="M392" i="7"/>
  <c r="S392" i="7"/>
  <c r="Y392" i="7"/>
  <c r="Y390" i="7" s="1"/>
  <c r="G394" i="7"/>
  <c r="M394" i="7"/>
  <c r="S394" i="7"/>
  <c r="Y394" i="7"/>
  <c r="F397" i="7"/>
  <c r="L397" i="7"/>
  <c r="L395" i="7" s="1"/>
  <c r="R397" i="7"/>
  <c r="X397" i="7"/>
  <c r="X395" i="7" s="1"/>
  <c r="F399" i="7"/>
  <c r="L399" i="7"/>
  <c r="R399" i="7"/>
  <c r="X399" i="7"/>
  <c r="E402" i="7"/>
  <c r="K402" i="7"/>
  <c r="K400" i="7" s="1"/>
  <c r="Q402" i="7"/>
  <c r="Q400" i="7" s="1"/>
  <c r="W402" i="7"/>
  <c r="E404" i="7"/>
  <c r="K404" i="7"/>
  <c r="Q404" i="7"/>
  <c r="W404" i="7"/>
  <c r="D407" i="7"/>
  <c r="D405" i="7" s="1"/>
  <c r="J407" i="7"/>
  <c r="P407" i="7"/>
  <c r="V407" i="7"/>
  <c r="V405" i="7" s="1"/>
  <c r="D409" i="7"/>
  <c r="J409" i="7"/>
  <c r="P409" i="7"/>
  <c r="V409" i="7"/>
  <c r="I412" i="7"/>
  <c r="O412" i="7"/>
  <c r="O410" i="7" s="1"/>
  <c r="U412" i="7"/>
  <c r="AA412" i="7"/>
  <c r="AA410" i="7" s="1"/>
  <c r="I414" i="7"/>
  <c r="O414" i="7"/>
  <c r="U414" i="7"/>
  <c r="AA414" i="7"/>
  <c r="H417" i="7"/>
  <c r="N417" i="7"/>
  <c r="N415" i="7" s="1"/>
  <c r="T417" i="7"/>
  <c r="T415" i="7" s="1"/>
  <c r="Z417" i="7"/>
  <c r="H419" i="7"/>
  <c r="N419" i="7"/>
  <c r="T419" i="7"/>
  <c r="Z419" i="7"/>
  <c r="G422" i="7"/>
  <c r="G420" i="7" s="1"/>
  <c r="M422" i="7"/>
  <c r="S422" i="7"/>
  <c r="Y422" i="7"/>
  <c r="Y420" i="7" s="1"/>
  <c r="G424" i="7"/>
  <c r="M424" i="7"/>
  <c r="S424" i="7"/>
  <c r="Y424" i="7"/>
  <c r="F427" i="7"/>
  <c r="L427" i="7"/>
  <c r="L425" i="7" s="1"/>
  <c r="R427" i="7"/>
  <c r="X427" i="7"/>
  <c r="X425" i="7" s="1"/>
  <c r="F429" i="7"/>
  <c r="L429" i="7"/>
  <c r="R429" i="7"/>
  <c r="X429" i="7"/>
  <c r="E432" i="7"/>
  <c r="K432" i="7"/>
  <c r="K430" i="7" s="1"/>
  <c r="Q432" i="7"/>
  <c r="Q430" i="7" s="1"/>
  <c r="W432" i="7"/>
  <c r="E434" i="7"/>
  <c r="K434" i="7"/>
  <c r="Q434" i="7"/>
  <c r="W434" i="7"/>
  <c r="D437" i="7"/>
  <c r="D435" i="7" s="1"/>
  <c r="J437" i="7"/>
  <c r="P437" i="7"/>
  <c r="V437" i="7"/>
  <c r="V435" i="7" s="1"/>
  <c r="D439" i="7"/>
  <c r="J439" i="7"/>
  <c r="P439" i="7"/>
  <c r="V439" i="7"/>
  <c r="I442" i="7"/>
  <c r="O442" i="7"/>
  <c r="O440" i="7" s="1"/>
  <c r="U442" i="7"/>
  <c r="AA442" i="7"/>
  <c r="AA440" i="7" s="1"/>
  <c r="I444" i="7"/>
  <c r="O444" i="7"/>
  <c r="U444" i="7"/>
  <c r="AA444" i="7"/>
  <c r="H447" i="7"/>
  <c r="N447" i="7"/>
  <c r="N445" i="7" s="1"/>
  <c r="T447" i="7"/>
  <c r="T445" i="7" s="1"/>
  <c r="Z447" i="7"/>
  <c r="H449" i="7"/>
  <c r="N449" i="7"/>
  <c r="T449" i="7"/>
  <c r="Z449" i="7"/>
  <c r="G452" i="7"/>
  <c r="G450" i="7" s="1"/>
  <c r="M452" i="7"/>
  <c r="S452" i="7"/>
  <c r="Y452" i="7"/>
  <c r="Y450" i="7" s="1"/>
  <c r="G454" i="7"/>
  <c r="M454" i="7"/>
  <c r="S454" i="7"/>
  <c r="Y454" i="7"/>
  <c r="F457" i="7"/>
  <c r="L457" i="7"/>
  <c r="L455" i="7" s="1"/>
  <c r="R457" i="7"/>
  <c r="X457" i="7"/>
  <c r="X455" i="7" s="1"/>
  <c r="F459" i="7"/>
  <c r="L459" i="7"/>
  <c r="R459" i="7"/>
  <c r="X459" i="7"/>
  <c r="E462" i="7"/>
  <c r="K462" i="7"/>
  <c r="K460" i="7" s="1"/>
  <c r="Q462" i="7"/>
  <c r="Q460" i="7" s="1"/>
  <c r="W462" i="7"/>
  <c r="E464" i="7"/>
  <c r="K464" i="7"/>
  <c r="Q464" i="7"/>
  <c r="W464" i="7"/>
  <c r="D467" i="7"/>
  <c r="D465" i="7" s="1"/>
  <c r="J467" i="7"/>
  <c r="P467" i="7"/>
  <c r="V467" i="7"/>
  <c r="D469" i="7"/>
  <c r="J469" i="7"/>
  <c r="P469" i="7"/>
  <c r="V469" i="7"/>
  <c r="I472" i="7"/>
  <c r="O472" i="7"/>
  <c r="O470" i="7" s="1"/>
  <c r="U472" i="7"/>
  <c r="AA472" i="7"/>
  <c r="AA470" i="7" s="1"/>
  <c r="I474" i="7"/>
  <c r="O474" i="7"/>
  <c r="U474" i="7"/>
  <c r="AA474" i="7"/>
  <c r="H477" i="7"/>
  <c r="N477" i="7"/>
  <c r="N475" i="7" s="1"/>
  <c r="T477" i="7"/>
  <c r="T475" i="7" s="1"/>
  <c r="Z477" i="7"/>
  <c r="H479" i="7"/>
  <c r="N479" i="7"/>
  <c r="T479" i="7"/>
  <c r="Z479" i="7"/>
  <c r="G486" i="7"/>
  <c r="G484" i="7" s="1"/>
  <c r="M486" i="7"/>
  <c r="S486" i="7"/>
  <c r="Y486" i="7"/>
  <c r="G488" i="7"/>
  <c r="M488" i="7"/>
  <c r="S488" i="7"/>
  <c r="Y488" i="7"/>
  <c r="F491" i="7"/>
  <c r="L491" i="7"/>
  <c r="L489" i="7" s="1"/>
  <c r="R491" i="7"/>
  <c r="X491" i="7"/>
  <c r="X489" i="7" s="1"/>
  <c r="F493" i="7"/>
  <c r="L493" i="7"/>
  <c r="R493" i="7"/>
  <c r="X493" i="7"/>
  <c r="E496" i="7"/>
  <c r="L496" i="7"/>
  <c r="S496" i="7"/>
  <c r="Z496" i="7"/>
  <c r="I498" i="7"/>
  <c r="Q498" i="7"/>
  <c r="X498" i="7"/>
  <c r="E501" i="7"/>
  <c r="E499" i="7" s="1"/>
  <c r="Q501" i="7"/>
  <c r="E503" i="7"/>
  <c r="W503" i="7"/>
  <c r="D59" i="5"/>
  <c r="D76" i="5"/>
  <c r="F87" i="5"/>
  <c r="D92" i="5"/>
  <c r="G14" i="6"/>
  <c r="G12" i="6" s="1"/>
  <c r="M14" i="6"/>
  <c r="S14" i="6"/>
  <c r="S12" i="6" s="1"/>
  <c r="Y14" i="6"/>
  <c r="Y12" i="6" s="1"/>
  <c r="G16" i="6"/>
  <c r="M16" i="6"/>
  <c r="S16" i="6"/>
  <c r="Y16" i="6"/>
  <c r="F19" i="6"/>
  <c r="F17" i="6" s="1"/>
  <c r="L19" i="6"/>
  <c r="L17" i="6" s="1"/>
  <c r="R19" i="6"/>
  <c r="X19" i="6"/>
  <c r="X17" i="6" s="1"/>
  <c r="F21" i="6"/>
  <c r="L21" i="6"/>
  <c r="R21" i="6"/>
  <c r="X21" i="6"/>
  <c r="E24" i="6"/>
  <c r="K24" i="6"/>
  <c r="K22" i="6" s="1"/>
  <c r="Q24" i="6"/>
  <c r="Q22" i="6" s="1"/>
  <c r="W24" i="6"/>
  <c r="E26" i="6"/>
  <c r="K26" i="6"/>
  <c r="Q26" i="6"/>
  <c r="W26" i="6"/>
  <c r="D29" i="6"/>
  <c r="D27" i="6" s="1"/>
  <c r="J29" i="6"/>
  <c r="P29" i="6"/>
  <c r="P27" i="6" s="1"/>
  <c r="V29" i="6"/>
  <c r="V27" i="6" s="1"/>
  <c r="D31" i="6"/>
  <c r="J31" i="6"/>
  <c r="P31" i="6"/>
  <c r="V31" i="6"/>
  <c r="I34" i="6"/>
  <c r="I32" i="6" s="1"/>
  <c r="O34" i="6"/>
  <c r="O32" i="6" s="1"/>
  <c r="U34" i="6"/>
  <c r="AA34" i="6"/>
  <c r="AA32" i="6" s="1"/>
  <c r="I36" i="6"/>
  <c r="O36" i="6"/>
  <c r="U36" i="6"/>
  <c r="AA36" i="6"/>
  <c r="H39" i="6"/>
  <c r="N39" i="6"/>
  <c r="N37" i="6" s="1"/>
  <c r="T39" i="6"/>
  <c r="T37" i="6" s="1"/>
  <c r="Z39" i="6"/>
  <c r="H41" i="6"/>
  <c r="N41" i="6"/>
  <c r="T41" i="6"/>
  <c r="Z41" i="6"/>
  <c r="G44" i="6"/>
  <c r="G42" i="6" s="1"/>
  <c r="M44" i="6"/>
  <c r="S44" i="6"/>
  <c r="S42" i="6" s="1"/>
  <c r="Y44" i="6"/>
  <c r="Y42" i="6" s="1"/>
  <c r="G46" i="6"/>
  <c r="M46" i="6"/>
  <c r="S46" i="6"/>
  <c r="Y46" i="6"/>
  <c r="F49" i="6"/>
  <c r="F47" i="6" s="1"/>
  <c r="L49" i="6"/>
  <c r="L47" i="6" s="1"/>
  <c r="R49" i="6"/>
  <c r="X49" i="6"/>
  <c r="X47" i="6" s="1"/>
  <c r="F51" i="6"/>
  <c r="L51" i="6"/>
  <c r="R51" i="6"/>
  <c r="X51" i="6"/>
  <c r="E54" i="6"/>
  <c r="K54" i="6"/>
  <c r="K52" i="6" s="1"/>
  <c r="Q54" i="6"/>
  <c r="Q52" i="6" s="1"/>
  <c r="W54" i="6"/>
  <c r="E56" i="6"/>
  <c r="K56" i="6"/>
  <c r="Q56" i="6"/>
  <c r="W56" i="6"/>
  <c r="D59" i="6"/>
  <c r="D57" i="6" s="1"/>
  <c r="J59" i="6"/>
  <c r="P59" i="6"/>
  <c r="P57" i="6" s="1"/>
  <c r="V59" i="6"/>
  <c r="V57" i="6" s="1"/>
  <c r="D61" i="6"/>
  <c r="J61" i="6"/>
  <c r="P61" i="6"/>
  <c r="V61" i="6"/>
  <c r="I64" i="6"/>
  <c r="I62" i="6" s="1"/>
  <c r="O64" i="6"/>
  <c r="O62" i="6" s="1"/>
  <c r="U64" i="6"/>
  <c r="AA64" i="6"/>
  <c r="AA62" i="6" s="1"/>
  <c r="I66" i="6"/>
  <c r="O66" i="6"/>
  <c r="U66" i="6"/>
  <c r="AA66" i="6"/>
  <c r="H69" i="6"/>
  <c r="N69" i="6"/>
  <c r="N67" i="6" s="1"/>
  <c r="T69" i="6"/>
  <c r="T67" i="6" s="1"/>
  <c r="Z69" i="6"/>
  <c r="H71" i="6"/>
  <c r="N71" i="6"/>
  <c r="T71" i="6"/>
  <c r="Z71" i="6"/>
  <c r="G74" i="6"/>
  <c r="G72" i="6" s="1"/>
  <c r="M74" i="6"/>
  <c r="S74" i="6"/>
  <c r="S72" i="6" s="1"/>
  <c r="Y74" i="6"/>
  <c r="Y72" i="6" s="1"/>
  <c r="G76" i="6"/>
  <c r="M76" i="6"/>
  <c r="S76" i="6"/>
  <c r="Y76" i="6"/>
  <c r="F79" i="6"/>
  <c r="F77" i="6" s="1"/>
  <c r="L79" i="6"/>
  <c r="L77" i="6" s="1"/>
  <c r="R79" i="6"/>
  <c r="X79" i="6"/>
  <c r="X77" i="6" s="1"/>
  <c r="F81" i="6"/>
  <c r="L81" i="6"/>
  <c r="R81" i="6"/>
  <c r="X81" i="6"/>
  <c r="E84" i="6"/>
  <c r="K84" i="6"/>
  <c r="K82" i="6" s="1"/>
  <c r="Q84" i="6"/>
  <c r="Q82" i="6" s="1"/>
  <c r="W84" i="6"/>
  <c r="E86" i="6"/>
  <c r="K86" i="6"/>
  <c r="Q86" i="6"/>
  <c r="W86" i="6"/>
  <c r="D89" i="6"/>
  <c r="D87" i="6" s="1"/>
  <c r="J89" i="6"/>
  <c r="P89" i="6"/>
  <c r="P87" i="6" s="1"/>
  <c r="V89" i="6"/>
  <c r="V87" i="6" s="1"/>
  <c r="D91" i="6"/>
  <c r="J91" i="6"/>
  <c r="P91" i="6"/>
  <c r="V91" i="6"/>
  <c r="I94" i="6"/>
  <c r="I92" i="6" s="1"/>
  <c r="O94" i="6"/>
  <c r="O92" i="6" s="1"/>
  <c r="U94" i="6"/>
  <c r="AA94" i="6"/>
  <c r="AA92" i="6" s="1"/>
  <c r="I96" i="6"/>
  <c r="O96" i="6"/>
  <c r="U96" i="6"/>
  <c r="AA96" i="6"/>
  <c r="H99" i="6"/>
  <c r="N99" i="6"/>
  <c r="N97" i="6" s="1"/>
  <c r="T99" i="6"/>
  <c r="T97" i="6" s="1"/>
  <c r="Z99" i="6"/>
  <c r="H101" i="6"/>
  <c r="N101" i="6"/>
  <c r="T101" i="6"/>
  <c r="Z101" i="6"/>
  <c r="G104" i="6"/>
  <c r="G102" i="6" s="1"/>
  <c r="M104" i="6"/>
  <c r="S104" i="6"/>
  <c r="S102" i="6" s="1"/>
  <c r="Y104" i="6"/>
  <c r="Y102" i="6" s="1"/>
  <c r="G106" i="6"/>
  <c r="M106" i="6"/>
  <c r="S106" i="6"/>
  <c r="Y106" i="6"/>
  <c r="F109" i="6"/>
  <c r="F107" i="6" s="1"/>
  <c r="L109" i="6"/>
  <c r="L107" i="6" s="1"/>
  <c r="R109" i="6"/>
  <c r="X109" i="6"/>
  <c r="X107" i="6" s="1"/>
  <c r="F111" i="6"/>
  <c r="L111" i="6"/>
  <c r="R111" i="6"/>
  <c r="X111" i="6"/>
  <c r="E114" i="6"/>
  <c r="K114" i="6"/>
  <c r="K112" i="6" s="1"/>
  <c r="Q114" i="6"/>
  <c r="Q112" i="6" s="1"/>
  <c r="W114" i="6"/>
  <c r="E116" i="6"/>
  <c r="K116" i="6"/>
  <c r="Q116" i="6"/>
  <c r="W116" i="6"/>
  <c r="D119" i="6"/>
  <c r="D117" i="6" s="1"/>
  <c r="J119" i="6"/>
  <c r="P119" i="6"/>
  <c r="P117" i="6" s="1"/>
  <c r="V119" i="6"/>
  <c r="V117" i="6" s="1"/>
  <c r="D121" i="6"/>
  <c r="J121" i="6"/>
  <c r="P121" i="6"/>
  <c r="V121" i="6"/>
  <c r="I124" i="6"/>
  <c r="I122" i="6" s="1"/>
  <c r="O124" i="6"/>
  <c r="O122" i="6" s="1"/>
  <c r="U124" i="6"/>
  <c r="AA124" i="6"/>
  <c r="AA122" i="6" s="1"/>
  <c r="I126" i="6"/>
  <c r="O126" i="6"/>
  <c r="U126" i="6"/>
  <c r="AA126" i="6"/>
  <c r="H129" i="6"/>
  <c r="N129" i="6"/>
  <c r="N127" i="6" s="1"/>
  <c r="T129" i="6"/>
  <c r="T127" i="6" s="1"/>
  <c r="Z129" i="6"/>
  <c r="H131" i="6"/>
  <c r="N131" i="6"/>
  <c r="T131" i="6"/>
  <c r="Z131" i="6"/>
  <c r="G134" i="6"/>
  <c r="G132" i="6" s="1"/>
  <c r="M134" i="6"/>
  <c r="S134" i="6"/>
  <c r="S132" i="6" s="1"/>
  <c r="Y134" i="6"/>
  <c r="Y132" i="6" s="1"/>
  <c r="G136" i="6"/>
  <c r="M136" i="6"/>
  <c r="S136" i="6"/>
  <c r="Y136" i="6"/>
  <c r="F139" i="6"/>
  <c r="F137" i="6" s="1"/>
  <c r="L139" i="6"/>
  <c r="L137" i="6" s="1"/>
  <c r="R139" i="6"/>
  <c r="X139" i="6"/>
  <c r="X137" i="6" s="1"/>
  <c r="F141" i="6"/>
  <c r="L141" i="6"/>
  <c r="R141" i="6"/>
  <c r="X141" i="6"/>
  <c r="E144" i="6"/>
  <c r="K144" i="6"/>
  <c r="K142" i="6" s="1"/>
  <c r="Q144" i="6"/>
  <c r="Q142" i="6" s="1"/>
  <c r="W144" i="6"/>
  <c r="E146" i="6"/>
  <c r="K146" i="6"/>
  <c r="Q146" i="6"/>
  <c r="W146" i="6"/>
  <c r="D149" i="6"/>
  <c r="D147" i="6" s="1"/>
  <c r="J149" i="6"/>
  <c r="P149" i="6"/>
  <c r="P147" i="6" s="1"/>
  <c r="V149" i="6"/>
  <c r="V147" i="6" s="1"/>
  <c r="D151" i="6"/>
  <c r="J151" i="6"/>
  <c r="P151" i="6"/>
  <c r="V151" i="6"/>
  <c r="I154" i="6"/>
  <c r="I152" i="6" s="1"/>
  <c r="O154" i="6"/>
  <c r="O152" i="6" s="1"/>
  <c r="U154" i="6"/>
  <c r="AA154" i="6"/>
  <c r="AA152" i="6" s="1"/>
  <c r="I156" i="6"/>
  <c r="O156" i="6"/>
  <c r="U156" i="6"/>
  <c r="AA156" i="6"/>
  <c r="H159" i="6"/>
  <c r="N159" i="6"/>
  <c r="N157" i="6" s="1"/>
  <c r="T159" i="6"/>
  <c r="T157" i="6" s="1"/>
  <c r="Z159" i="6"/>
  <c r="H161" i="6"/>
  <c r="N161" i="6"/>
  <c r="T161" i="6"/>
  <c r="Z161" i="6"/>
  <c r="G170" i="6"/>
  <c r="G166" i="6" s="1"/>
  <c r="M170" i="6"/>
  <c r="M166" i="6" s="1"/>
  <c r="S170" i="6"/>
  <c r="S166" i="6" s="1"/>
  <c r="Y170" i="6"/>
  <c r="Y166" i="6" s="1"/>
  <c r="F175" i="6"/>
  <c r="F171" i="6" s="1"/>
  <c r="L175" i="6"/>
  <c r="L171" i="6" s="1"/>
  <c r="R175" i="6"/>
  <c r="R171" i="6" s="1"/>
  <c r="X175" i="6"/>
  <c r="X171" i="6" s="1"/>
  <c r="E178" i="6"/>
  <c r="E176" i="6" s="1"/>
  <c r="K178" i="6"/>
  <c r="K176" i="6" s="1"/>
  <c r="Q178" i="6"/>
  <c r="W178" i="6"/>
  <c r="W176" i="6" s="1"/>
  <c r="E180" i="6"/>
  <c r="K180" i="6"/>
  <c r="Q180" i="6"/>
  <c r="W180" i="6"/>
  <c r="D183" i="6"/>
  <c r="J183" i="6"/>
  <c r="J181" i="6" s="1"/>
  <c r="P183" i="6"/>
  <c r="P181" i="6" s="1"/>
  <c r="V183" i="6"/>
  <c r="D185" i="6"/>
  <c r="J185" i="6"/>
  <c r="P185" i="6"/>
  <c r="V185" i="6"/>
  <c r="I188" i="6"/>
  <c r="I186" i="6" s="1"/>
  <c r="O188" i="6"/>
  <c r="U188" i="6"/>
  <c r="U186" i="6" s="1"/>
  <c r="AA188" i="6"/>
  <c r="AA186" i="6" s="1"/>
  <c r="I190" i="6"/>
  <c r="O190" i="6"/>
  <c r="U190" i="6"/>
  <c r="AA190" i="6"/>
  <c r="H193" i="6"/>
  <c r="H191" i="6" s="1"/>
  <c r="N193" i="6"/>
  <c r="N191" i="6" s="1"/>
  <c r="T193" i="6"/>
  <c r="Z193" i="6"/>
  <c r="Z191" i="6" s="1"/>
  <c r="H195" i="6"/>
  <c r="N195" i="6"/>
  <c r="T195" i="6"/>
  <c r="Z195" i="6"/>
  <c r="G198" i="6"/>
  <c r="M198" i="6"/>
  <c r="M196" i="6" s="1"/>
  <c r="S198" i="6"/>
  <c r="S196" i="6" s="1"/>
  <c r="Y198" i="6"/>
  <c r="G200" i="6"/>
  <c r="M200" i="6"/>
  <c r="S200" i="6"/>
  <c r="Y200" i="6"/>
  <c r="F203" i="6"/>
  <c r="F201" i="6" s="1"/>
  <c r="L203" i="6"/>
  <c r="R203" i="6"/>
  <c r="R201" i="6" s="1"/>
  <c r="X203" i="6"/>
  <c r="X201" i="6" s="1"/>
  <c r="F205" i="6"/>
  <c r="L205" i="6"/>
  <c r="R205" i="6"/>
  <c r="X205" i="6"/>
  <c r="E208" i="6"/>
  <c r="E206" i="6" s="1"/>
  <c r="K208" i="6"/>
  <c r="K206" i="6" s="1"/>
  <c r="Q208" i="6"/>
  <c r="W208" i="6"/>
  <c r="W206" i="6" s="1"/>
  <c r="E210" i="6"/>
  <c r="K210" i="6"/>
  <c r="Q210" i="6"/>
  <c r="W210" i="6"/>
  <c r="D213" i="6"/>
  <c r="J213" i="6"/>
  <c r="J211" i="6" s="1"/>
  <c r="P213" i="6"/>
  <c r="P211" i="6" s="1"/>
  <c r="V213" i="6"/>
  <c r="D215" i="6"/>
  <c r="J215" i="6"/>
  <c r="P215" i="6"/>
  <c r="V215" i="6"/>
  <c r="I218" i="6"/>
  <c r="I216" i="6" s="1"/>
  <c r="O218" i="6"/>
  <c r="U218" i="6"/>
  <c r="U216" i="6" s="1"/>
  <c r="AA218" i="6"/>
  <c r="AA216" i="6" s="1"/>
  <c r="I220" i="6"/>
  <c r="O220" i="6"/>
  <c r="U220" i="6"/>
  <c r="AA220" i="6"/>
  <c r="H223" i="6"/>
  <c r="H221" i="6" s="1"/>
  <c r="N223" i="6"/>
  <c r="N221" i="6" s="1"/>
  <c r="T223" i="6"/>
  <c r="Z223" i="6"/>
  <c r="Z221" i="6" s="1"/>
  <c r="H225" i="6"/>
  <c r="N225" i="6"/>
  <c r="T225" i="6"/>
  <c r="Z225" i="6"/>
  <c r="G228" i="6"/>
  <c r="M228" i="6"/>
  <c r="M226" i="6" s="1"/>
  <c r="S228" i="6"/>
  <c r="S226" i="6" s="1"/>
  <c r="Y228" i="6"/>
  <c r="G230" i="6"/>
  <c r="M230" i="6"/>
  <c r="S230" i="6"/>
  <c r="Y230" i="6"/>
  <c r="F233" i="6"/>
  <c r="F231" i="6" s="1"/>
  <c r="L233" i="6"/>
  <c r="R233" i="6"/>
  <c r="R231" i="6" s="1"/>
  <c r="X233" i="6"/>
  <c r="X231" i="6" s="1"/>
  <c r="F235" i="6"/>
  <c r="L235" i="6"/>
  <c r="R235" i="6"/>
  <c r="X235" i="6"/>
  <c r="E238" i="6"/>
  <c r="E236" i="6" s="1"/>
  <c r="K238" i="6"/>
  <c r="K236" i="6" s="1"/>
  <c r="Q238" i="6"/>
  <c r="W238" i="6"/>
  <c r="W236" i="6" s="1"/>
  <c r="E240" i="6"/>
  <c r="K240" i="6"/>
  <c r="Q240" i="6"/>
  <c r="W240" i="6"/>
  <c r="D243" i="6"/>
  <c r="J243" i="6"/>
  <c r="J241" i="6" s="1"/>
  <c r="P243" i="6"/>
  <c r="P241" i="6" s="1"/>
  <c r="V243" i="6"/>
  <c r="D245" i="6"/>
  <c r="J245" i="6"/>
  <c r="P245" i="6"/>
  <c r="V245" i="6"/>
  <c r="I248" i="6"/>
  <c r="I246" i="6" s="1"/>
  <c r="O248" i="6"/>
  <c r="U248" i="6"/>
  <c r="U246" i="6" s="1"/>
  <c r="AA248" i="6"/>
  <c r="AA246" i="6" s="1"/>
  <c r="I250" i="6"/>
  <c r="O250" i="6"/>
  <c r="U250" i="6"/>
  <c r="AA250" i="6"/>
  <c r="H253" i="6"/>
  <c r="H251" i="6" s="1"/>
  <c r="N253" i="6"/>
  <c r="N251" i="6" s="1"/>
  <c r="T253" i="6"/>
  <c r="Z253" i="6"/>
  <c r="Z251" i="6" s="1"/>
  <c r="H255" i="6"/>
  <c r="N255" i="6"/>
  <c r="T255" i="6"/>
  <c r="Z255" i="6"/>
  <c r="G258" i="6"/>
  <c r="M258" i="6"/>
  <c r="M256" i="6" s="1"/>
  <c r="S258" i="6"/>
  <c r="S256" i="6" s="1"/>
  <c r="Y258" i="6"/>
  <c r="G260" i="6"/>
  <c r="M260" i="6"/>
  <c r="S260" i="6"/>
  <c r="Y260" i="6"/>
  <c r="F263" i="6"/>
  <c r="F261" i="6" s="1"/>
  <c r="L263" i="6"/>
  <c r="R263" i="6"/>
  <c r="R261" i="6" s="1"/>
  <c r="X263" i="6"/>
  <c r="X261" i="6" s="1"/>
  <c r="F265" i="6"/>
  <c r="L265" i="6"/>
  <c r="R265" i="6"/>
  <c r="X265" i="6"/>
  <c r="E268" i="6"/>
  <c r="E266" i="6" s="1"/>
  <c r="K268" i="6"/>
  <c r="K266" i="6" s="1"/>
  <c r="Q268" i="6"/>
  <c r="W268" i="6"/>
  <c r="W266" i="6" s="1"/>
  <c r="E270" i="6"/>
  <c r="K270" i="6"/>
  <c r="Q270" i="6"/>
  <c r="W270" i="6"/>
  <c r="D273" i="6"/>
  <c r="J273" i="6"/>
  <c r="J271" i="6" s="1"/>
  <c r="P273" i="6"/>
  <c r="P271" i="6" s="1"/>
  <c r="V273" i="6"/>
  <c r="D275" i="6"/>
  <c r="J275" i="6"/>
  <c r="P275" i="6"/>
  <c r="V275" i="6"/>
  <c r="I278" i="6"/>
  <c r="I276" i="6" s="1"/>
  <c r="O278" i="6"/>
  <c r="U278" i="6"/>
  <c r="U276" i="6" s="1"/>
  <c r="AA278" i="6"/>
  <c r="AA276" i="6" s="1"/>
  <c r="I280" i="6"/>
  <c r="O280" i="6"/>
  <c r="U280" i="6"/>
  <c r="AA280" i="6"/>
  <c r="H283" i="6"/>
  <c r="H281" i="6" s="1"/>
  <c r="N283" i="6"/>
  <c r="N281" i="6" s="1"/>
  <c r="T283" i="6"/>
  <c r="Z283" i="6"/>
  <c r="Z281" i="6" s="1"/>
  <c r="H285" i="6"/>
  <c r="N285" i="6"/>
  <c r="T285" i="6"/>
  <c r="Z285" i="6"/>
  <c r="G288" i="6"/>
  <c r="M288" i="6"/>
  <c r="M286" i="6" s="1"/>
  <c r="S288" i="6"/>
  <c r="S286" i="6" s="1"/>
  <c r="Y288" i="6"/>
  <c r="G290" i="6"/>
  <c r="M290" i="6"/>
  <c r="S290" i="6"/>
  <c r="Y290" i="6"/>
  <c r="F293" i="6"/>
  <c r="F291" i="6" s="1"/>
  <c r="L293" i="6"/>
  <c r="R293" i="6"/>
  <c r="R291" i="6" s="1"/>
  <c r="X293" i="6"/>
  <c r="X291" i="6" s="1"/>
  <c r="F295" i="6"/>
  <c r="L295" i="6"/>
  <c r="R295" i="6"/>
  <c r="X295" i="6"/>
  <c r="E298" i="6"/>
  <c r="E296" i="6" s="1"/>
  <c r="K298" i="6"/>
  <c r="K296" i="6" s="1"/>
  <c r="Q298" i="6"/>
  <c r="W298" i="6"/>
  <c r="W296" i="6" s="1"/>
  <c r="E300" i="6"/>
  <c r="K300" i="6"/>
  <c r="Q300" i="6"/>
  <c r="W300" i="6"/>
  <c r="D303" i="6"/>
  <c r="J303" i="6"/>
  <c r="J301" i="6" s="1"/>
  <c r="P303" i="6"/>
  <c r="P301" i="6" s="1"/>
  <c r="V303" i="6"/>
  <c r="D305" i="6"/>
  <c r="J305" i="6"/>
  <c r="P305" i="6"/>
  <c r="V305" i="6"/>
  <c r="I308" i="6"/>
  <c r="I306" i="6" s="1"/>
  <c r="O308" i="6"/>
  <c r="U308" i="6"/>
  <c r="U306" i="6" s="1"/>
  <c r="AA308" i="6"/>
  <c r="AA306" i="6" s="1"/>
  <c r="I310" i="6"/>
  <c r="O310" i="6"/>
  <c r="U310" i="6"/>
  <c r="AA310" i="6"/>
  <c r="H313" i="6"/>
  <c r="H311" i="6" s="1"/>
  <c r="N313" i="6"/>
  <c r="N311" i="6" s="1"/>
  <c r="T313" i="6"/>
  <c r="Z313" i="6"/>
  <c r="Z311" i="6" s="1"/>
  <c r="H315" i="6"/>
  <c r="N315" i="6"/>
  <c r="T315" i="6"/>
  <c r="Z315" i="6"/>
  <c r="G318" i="6"/>
  <c r="M318" i="6"/>
  <c r="M316" i="6" s="1"/>
  <c r="S318" i="6"/>
  <c r="S316" i="6" s="1"/>
  <c r="Y318" i="6"/>
  <c r="G320" i="6"/>
  <c r="M320" i="6"/>
  <c r="S320" i="6"/>
  <c r="Y320" i="6"/>
  <c r="F329" i="6"/>
  <c r="F325" i="6" s="1"/>
  <c r="L329" i="6"/>
  <c r="L325" i="6" s="1"/>
  <c r="R329" i="6"/>
  <c r="R325" i="6" s="1"/>
  <c r="X329" i="6"/>
  <c r="X325" i="6" s="1"/>
  <c r="E334" i="6"/>
  <c r="E330" i="6" s="1"/>
  <c r="K334" i="6"/>
  <c r="K330" i="6" s="1"/>
  <c r="Q334" i="6"/>
  <c r="Q330" i="6" s="1"/>
  <c r="W334" i="6"/>
  <c r="W330" i="6" s="1"/>
  <c r="D339" i="6"/>
  <c r="D335" i="6" s="1"/>
  <c r="J339" i="6"/>
  <c r="J335" i="6" s="1"/>
  <c r="P339" i="6"/>
  <c r="P335" i="6" s="1"/>
  <c r="V339" i="6"/>
  <c r="V335" i="6" s="1"/>
  <c r="I344" i="6"/>
  <c r="I340" i="6" s="1"/>
  <c r="O344" i="6"/>
  <c r="O340" i="6" s="1"/>
  <c r="U344" i="6"/>
  <c r="U340" i="6" s="1"/>
  <c r="AA344" i="6"/>
  <c r="AA340" i="6" s="1"/>
  <c r="H349" i="6"/>
  <c r="H345" i="6" s="1"/>
  <c r="N349" i="6"/>
  <c r="N345" i="6" s="1"/>
  <c r="T349" i="6"/>
  <c r="T345" i="6" s="1"/>
  <c r="Z349" i="6"/>
  <c r="Z345" i="6" s="1"/>
  <c r="G354" i="6"/>
  <c r="G350" i="6" s="1"/>
  <c r="M354" i="6"/>
  <c r="M350" i="6" s="1"/>
  <c r="S354" i="6"/>
  <c r="S350" i="6" s="1"/>
  <c r="Y354" i="6"/>
  <c r="Y350" i="6" s="1"/>
  <c r="F357" i="6"/>
  <c r="F355" i="6" s="1"/>
  <c r="L357" i="6"/>
  <c r="R357" i="6"/>
  <c r="R355" i="6" s="1"/>
  <c r="X357" i="6"/>
  <c r="X355" i="6" s="1"/>
  <c r="F359" i="6"/>
  <c r="L359" i="6"/>
  <c r="R359" i="6"/>
  <c r="X359" i="6"/>
  <c r="E362" i="6"/>
  <c r="E360" i="6" s="1"/>
  <c r="K362" i="6"/>
  <c r="K360" i="6" s="1"/>
  <c r="Q362" i="6"/>
  <c r="W362" i="6"/>
  <c r="W360" i="6" s="1"/>
  <c r="E364" i="6"/>
  <c r="K364" i="6"/>
  <c r="Q364" i="6"/>
  <c r="W364" i="6"/>
  <c r="D367" i="6"/>
  <c r="J367" i="6"/>
  <c r="J365" i="6" s="1"/>
  <c r="P367" i="6"/>
  <c r="P365" i="6" s="1"/>
  <c r="V367" i="6"/>
  <c r="D369" i="6"/>
  <c r="J369" i="6"/>
  <c r="P369" i="6"/>
  <c r="V369" i="6"/>
  <c r="I372" i="6"/>
  <c r="I370" i="6" s="1"/>
  <c r="O372" i="6"/>
  <c r="U372" i="6"/>
  <c r="U370" i="6" s="1"/>
  <c r="AA372" i="6"/>
  <c r="AA370" i="6" s="1"/>
  <c r="I374" i="6"/>
  <c r="O374" i="6"/>
  <c r="U374" i="6"/>
  <c r="AA374" i="6"/>
  <c r="H377" i="6"/>
  <c r="H375" i="6" s="1"/>
  <c r="N377" i="6"/>
  <c r="N375" i="6" s="1"/>
  <c r="T377" i="6"/>
  <c r="Z377" i="6"/>
  <c r="Z375" i="6" s="1"/>
  <c r="H379" i="6"/>
  <c r="N379" i="6"/>
  <c r="T379" i="6"/>
  <c r="Z379" i="6"/>
  <c r="G382" i="6"/>
  <c r="M382" i="6"/>
  <c r="M380" i="6" s="1"/>
  <c r="S382" i="6"/>
  <c r="S380" i="6" s="1"/>
  <c r="Y382" i="6"/>
  <c r="G384" i="6"/>
  <c r="M384" i="6"/>
  <c r="S384" i="6"/>
  <c r="Y384" i="6"/>
  <c r="F387" i="6"/>
  <c r="F385" i="6" s="1"/>
  <c r="L387" i="6"/>
  <c r="R387" i="6"/>
  <c r="R385" i="6" s="1"/>
  <c r="X387" i="6"/>
  <c r="X385" i="6" s="1"/>
  <c r="F389" i="6"/>
  <c r="L389" i="6"/>
  <c r="R389" i="6"/>
  <c r="X389" i="6"/>
  <c r="E392" i="6"/>
  <c r="E390" i="6" s="1"/>
  <c r="K392" i="6"/>
  <c r="K390" i="6" s="1"/>
  <c r="Q392" i="6"/>
  <c r="W392" i="6"/>
  <c r="W390" i="6" s="1"/>
  <c r="E394" i="6"/>
  <c r="K394" i="6"/>
  <c r="Q394" i="6"/>
  <c r="W394" i="6"/>
  <c r="D397" i="6"/>
  <c r="J397" i="6"/>
  <c r="J395" i="6" s="1"/>
  <c r="P397" i="6"/>
  <c r="P395" i="6" s="1"/>
  <c r="V397" i="6"/>
  <c r="D399" i="6"/>
  <c r="J399" i="6"/>
  <c r="P399" i="6"/>
  <c r="V399" i="6"/>
  <c r="I402" i="6"/>
  <c r="I400" i="6" s="1"/>
  <c r="O402" i="6"/>
  <c r="U402" i="6"/>
  <c r="U400" i="6" s="1"/>
  <c r="AA402" i="6"/>
  <c r="AA400" i="6" s="1"/>
  <c r="I404" i="6"/>
  <c r="O404" i="6"/>
  <c r="U404" i="6"/>
  <c r="AA404" i="6"/>
  <c r="H407" i="6"/>
  <c r="H405" i="6" s="1"/>
  <c r="N407" i="6"/>
  <c r="N405" i="6" s="1"/>
  <c r="T407" i="6"/>
  <c r="Z407" i="6"/>
  <c r="Z405" i="6" s="1"/>
  <c r="H409" i="6"/>
  <c r="N409" i="6"/>
  <c r="T409" i="6"/>
  <c r="Z409" i="6"/>
  <c r="G412" i="6"/>
  <c r="M412" i="6"/>
  <c r="M410" i="6" s="1"/>
  <c r="S412" i="6"/>
  <c r="S410" i="6" s="1"/>
  <c r="Y412" i="6"/>
  <c r="G414" i="6"/>
  <c r="M414" i="6"/>
  <c r="S414" i="6"/>
  <c r="Y414" i="6"/>
  <c r="F417" i="6"/>
  <c r="F415" i="6" s="1"/>
  <c r="L417" i="6"/>
  <c r="R417" i="6"/>
  <c r="R415" i="6" s="1"/>
  <c r="X417" i="6"/>
  <c r="X415" i="6" s="1"/>
  <c r="F419" i="6"/>
  <c r="L419" i="6"/>
  <c r="R419" i="6"/>
  <c r="X419" i="6"/>
  <c r="E422" i="6"/>
  <c r="E420" i="6" s="1"/>
  <c r="K422" i="6"/>
  <c r="K420" i="6" s="1"/>
  <c r="Q422" i="6"/>
  <c r="W422" i="6"/>
  <c r="W420" i="6" s="1"/>
  <c r="E424" i="6"/>
  <c r="K424" i="6"/>
  <c r="Q424" i="6"/>
  <c r="W424" i="6"/>
  <c r="D427" i="6"/>
  <c r="J427" i="6"/>
  <c r="J425" i="6" s="1"/>
  <c r="P427" i="6"/>
  <c r="P425" i="6" s="1"/>
  <c r="V427" i="6"/>
  <c r="D429" i="6"/>
  <c r="J429" i="6"/>
  <c r="P429" i="6"/>
  <c r="V429" i="6"/>
  <c r="I432" i="6"/>
  <c r="I430" i="6" s="1"/>
  <c r="O432" i="6"/>
  <c r="U432" i="6"/>
  <c r="U430" i="6" s="1"/>
  <c r="AA432" i="6"/>
  <c r="AA430" i="6" s="1"/>
  <c r="I434" i="6"/>
  <c r="O434" i="6"/>
  <c r="U434" i="6"/>
  <c r="AA434" i="6"/>
  <c r="H437" i="6"/>
  <c r="H435" i="6" s="1"/>
  <c r="N437" i="6"/>
  <c r="N435" i="6" s="1"/>
  <c r="T437" i="6"/>
  <c r="Z437" i="6"/>
  <c r="Z435" i="6" s="1"/>
  <c r="H439" i="6"/>
  <c r="N439" i="6"/>
  <c r="T439" i="6"/>
  <c r="Z439" i="6"/>
  <c r="G442" i="6"/>
  <c r="M442" i="6"/>
  <c r="M440" i="6" s="1"/>
  <c r="S442" i="6"/>
  <c r="S440" i="6" s="1"/>
  <c r="Y442" i="6"/>
  <c r="G444" i="6"/>
  <c r="M444" i="6"/>
  <c r="S444" i="6"/>
  <c r="Y444" i="6"/>
  <c r="F447" i="6"/>
  <c r="F445" i="6" s="1"/>
  <c r="L447" i="6"/>
  <c r="R447" i="6"/>
  <c r="R445" i="6" s="1"/>
  <c r="X447" i="6"/>
  <c r="X445" i="6" s="1"/>
  <c r="F449" i="6"/>
  <c r="L449" i="6"/>
  <c r="R449" i="6"/>
  <c r="X449" i="6"/>
  <c r="E452" i="6"/>
  <c r="E450" i="6" s="1"/>
  <c r="K452" i="6"/>
  <c r="K450" i="6" s="1"/>
  <c r="Q452" i="6"/>
  <c r="W452" i="6"/>
  <c r="W450" i="6" s="1"/>
  <c r="E454" i="6"/>
  <c r="K454" i="6"/>
  <c r="Q454" i="6"/>
  <c r="W454" i="6"/>
  <c r="D457" i="6"/>
  <c r="J457" i="6"/>
  <c r="J455" i="6" s="1"/>
  <c r="P457" i="6"/>
  <c r="P455" i="6" s="1"/>
  <c r="V457" i="6"/>
  <c r="D459" i="6"/>
  <c r="J459" i="6"/>
  <c r="P459" i="6"/>
  <c r="V459" i="6"/>
  <c r="I462" i="6"/>
  <c r="I460" i="6" s="1"/>
  <c r="O462" i="6"/>
  <c r="U462" i="6"/>
  <c r="U460" i="6" s="1"/>
  <c r="AA462" i="6"/>
  <c r="AA460" i="6" s="1"/>
  <c r="I464" i="6"/>
  <c r="O464" i="6"/>
  <c r="U464" i="6"/>
  <c r="AA464" i="6"/>
  <c r="H467" i="6"/>
  <c r="H465" i="6" s="1"/>
  <c r="N467" i="6"/>
  <c r="N465" i="6" s="1"/>
  <c r="T467" i="6"/>
  <c r="Z467" i="6"/>
  <c r="Z465" i="6" s="1"/>
  <c r="H469" i="6"/>
  <c r="N469" i="6"/>
  <c r="T469" i="6"/>
  <c r="Z469" i="6"/>
  <c r="G472" i="6"/>
  <c r="M472" i="6"/>
  <c r="M470" i="6" s="1"/>
  <c r="S472" i="6"/>
  <c r="S470" i="6" s="1"/>
  <c r="Y472" i="6"/>
  <c r="G474" i="6"/>
  <c r="M474" i="6"/>
  <c r="S474" i="6"/>
  <c r="Y474" i="6"/>
  <c r="F477" i="6"/>
  <c r="F475" i="6" s="1"/>
  <c r="L477" i="6"/>
  <c r="R477" i="6"/>
  <c r="R475" i="6" s="1"/>
  <c r="X477" i="6"/>
  <c r="X475" i="6" s="1"/>
  <c r="F479" i="6"/>
  <c r="L479" i="6"/>
  <c r="R479" i="6"/>
  <c r="X479" i="6"/>
  <c r="E488" i="6"/>
  <c r="E484" i="6" s="1"/>
  <c r="K488" i="6"/>
  <c r="K484" i="6" s="1"/>
  <c r="Q488" i="6"/>
  <c r="Q484" i="6" s="1"/>
  <c r="W488" i="6"/>
  <c r="W484" i="6" s="1"/>
  <c r="D493" i="6"/>
  <c r="D489" i="6" s="1"/>
  <c r="J493" i="6"/>
  <c r="J489" i="6" s="1"/>
  <c r="P493" i="6"/>
  <c r="P489" i="6" s="1"/>
  <c r="V493" i="6"/>
  <c r="V489" i="6" s="1"/>
  <c r="I498" i="6"/>
  <c r="I494" i="6" s="1"/>
  <c r="O498" i="6"/>
  <c r="O494" i="6" s="1"/>
  <c r="U498" i="6"/>
  <c r="U494" i="6" s="1"/>
  <c r="AA498" i="6"/>
  <c r="AA494" i="6" s="1"/>
  <c r="H503" i="6"/>
  <c r="H499" i="6" s="1"/>
  <c r="N503" i="6"/>
  <c r="N499" i="6" s="1"/>
  <c r="T503" i="6"/>
  <c r="T499" i="6" s="1"/>
  <c r="Z503" i="6"/>
  <c r="Z499" i="6" s="1"/>
  <c r="G508" i="6"/>
  <c r="G504" i="6" s="1"/>
  <c r="M508" i="6"/>
  <c r="M504" i="6" s="1"/>
  <c r="S508" i="6"/>
  <c r="S504" i="6" s="1"/>
  <c r="Y508" i="6"/>
  <c r="Y504" i="6" s="1"/>
  <c r="F513" i="6"/>
  <c r="F509" i="6" s="1"/>
  <c r="L513" i="6"/>
  <c r="L509" i="6" s="1"/>
  <c r="R513" i="6"/>
  <c r="R509" i="6" s="1"/>
  <c r="X513" i="6"/>
  <c r="X509" i="6" s="1"/>
  <c r="E518" i="6"/>
  <c r="E514" i="6" s="1"/>
  <c r="K518" i="6"/>
  <c r="K514" i="6" s="1"/>
  <c r="Q518" i="6"/>
  <c r="Q514" i="6" s="1"/>
  <c r="W518" i="6"/>
  <c r="W514" i="6" s="1"/>
  <c r="D523" i="6"/>
  <c r="D519" i="6" s="1"/>
  <c r="J523" i="6"/>
  <c r="J519" i="6" s="1"/>
  <c r="P523" i="6"/>
  <c r="P519" i="6" s="1"/>
  <c r="V523" i="6"/>
  <c r="V519" i="6" s="1"/>
  <c r="I528" i="6"/>
  <c r="I524" i="6" s="1"/>
  <c r="O528" i="6"/>
  <c r="O524" i="6" s="1"/>
  <c r="U528" i="6"/>
  <c r="U524" i="6" s="1"/>
  <c r="AA528" i="6"/>
  <c r="AA524" i="6" s="1"/>
  <c r="H533" i="6"/>
  <c r="H529" i="6" s="1"/>
  <c r="N533" i="6"/>
  <c r="N529" i="6" s="1"/>
  <c r="T533" i="6"/>
  <c r="T529" i="6" s="1"/>
  <c r="Z533" i="6"/>
  <c r="Z529" i="6" s="1"/>
  <c r="G538" i="6"/>
  <c r="G534" i="6" s="1"/>
  <c r="M538" i="6"/>
  <c r="M534" i="6" s="1"/>
  <c r="S538" i="6"/>
  <c r="S534" i="6" s="1"/>
  <c r="Y538" i="6"/>
  <c r="Y534" i="6" s="1"/>
  <c r="F543" i="6"/>
  <c r="F539" i="6" s="1"/>
  <c r="L543" i="6"/>
  <c r="L539" i="6" s="1"/>
  <c r="R543" i="6"/>
  <c r="R539" i="6" s="1"/>
  <c r="X543" i="6"/>
  <c r="X539" i="6" s="1"/>
  <c r="E548" i="6"/>
  <c r="E544" i="6" s="1"/>
  <c r="K548" i="6"/>
  <c r="K544" i="6" s="1"/>
  <c r="Q548" i="6"/>
  <c r="Q544" i="6" s="1"/>
  <c r="W548" i="6"/>
  <c r="W544" i="6" s="1"/>
  <c r="D551" i="6"/>
  <c r="D549" i="6" s="1"/>
  <c r="J551" i="6"/>
  <c r="P551" i="6"/>
  <c r="P549" i="6" s="1"/>
  <c r="V551" i="6"/>
  <c r="V549" i="6" s="1"/>
  <c r="D553" i="6"/>
  <c r="J553" i="6"/>
  <c r="P553" i="6"/>
  <c r="V553" i="6"/>
  <c r="I556" i="6"/>
  <c r="I554" i="6" s="1"/>
  <c r="O556" i="6"/>
  <c r="O554" i="6" s="1"/>
  <c r="U556" i="6"/>
  <c r="AA556" i="6"/>
  <c r="AA554" i="6" s="1"/>
  <c r="I558" i="6"/>
  <c r="O558" i="6"/>
  <c r="U558" i="6"/>
  <c r="AA558" i="6"/>
  <c r="H561" i="6"/>
  <c r="N561" i="6"/>
  <c r="N559" i="6" s="1"/>
  <c r="T561" i="6"/>
  <c r="T559" i="6" s="1"/>
  <c r="Z561" i="6"/>
  <c r="H563" i="6"/>
  <c r="N563" i="6"/>
  <c r="T563" i="6"/>
  <c r="Z563" i="6"/>
  <c r="G566" i="6"/>
  <c r="G564" i="6" s="1"/>
  <c r="M566" i="6"/>
  <c r="S566" i="6"/>
  <c r="S564" i="6" s="1"/>
  <c r="Y566" i="6"/>
  <c r="Y564" i="6" s="1"/>
  <c r="G568" i="6"/>
  <c r="M568" i="6"/>
  <c r="S568" i="6"/>
  <c r="Y568" i="6"/>
  <c r="F571" i="6"/>
  <c r="F569" i="6" s="1"/>
  <c r="L571" i="6"/>
  <c r="L569" i="6" s="1"/>
  <c r="R571" i="6"/>
  <c r="X571" i="6"/>
  <c r="X569" i="6" s="1"/>
  <c r="F573" i="6"/>
  <c r="L573" i="6"/>
  <c r="R573" i="6"/>
  <c r="X573" i="6"/>
  <c r="E576" i="6"/>
  <c r="K576" i="6"/>
  <c r="K574" i="6" s="1"/>
  <c r="Q576" i="6"/>
  <c r="Q574" i="6" s="1"/>
  <c r="W576" i="6"/>
  <c r="E578" i="6"/>
  <c r="K578" i="6"/>
  <c r="Q578" i="6"/>
  <c r="W578" i="6"/>
  <c r="D581" i="6"/>
  <c r="D579" i="6" s="1"/>
  <c r="J581" i="6"/>
  <c r="P581" i="6"/>
  <c r="P579" i="6" s="1"/>
  <c r="V581" i="6"/>
  <c r="V579" i="6" s="1"/>
  <c r="D583" i="6"/>
  <c r="J583" i="6"/>
  <c r="P583" i="6"/>
  <c r="V583" i="6"/>
  <c r="I586" i="6"/>
  <c r="I584" i="6" s="1"/>
  <c r="O586" i="6"/>
  <c r="O584" i="6" s="1"/>
  <c r="U586" i="6"/>
  <c r="AA586" i="6"/>
  <c r="AA584" i="6" s="1"/>
  <c r="I588" i="6"/>
  <c r="O588" i="6"/>
  <c r="U588" i="6"/>
  <c r="AA588" i="6"/>
  <c r="H591" i="6"/>
  <c r="N591" i="6"/>
  <c r="N589" i="6" s="1"/>
  <c r="T591" i="6"/>
  <c r="T589" i="6" s="1"/>
  <c r="Z591" i="6"/>
  <c r="H593" i="6"/>
  <c r="N593" i="6"/>
  <c r="T593" i="6"/>
  <c r="Z593" i="6"/>
  <c r="G596" i="6"/>
  <c r="G594" i="6" s="1"/>
  <c r="M596" i="6"/>
  <c r="S596" i="6"/>
  <c r="S594" i="6" s="1"/>
  <c r="Y596" i="6"/>
  <c r="Y594" i="6" s="1"/>
  <c r="G598" i="6"/>
  <c r="M598" i="6"/>
  <c r="S598" i="6"/>
  <c r="Y598" i="6"/>
  <c r="F601" i="6"/>
  <c r="F599" i="6" s="1"/>
  <c r="L601" i="6"/>
  <c r="L599" i="6" s="1"/>
  <c r="R601" i="6"/>
  <c r="X601" i="6"/>
  <c r="X599" i="6" s="1"/>
  <c r="F603" i="6"/>
  <c r="L603" i="6"/>
  <c r="R603" i="6"/>
  <c r="X603" i="6"/>
  <c r="E606" i="6"/>
  <c r="K606" i="6"/>
  <c r="K604" i="6" s="1"/>
  <c r="Q606" i="6"/>
  <c r="Q604" i="6" s="1"/>
  <c r="W606" i="6"/>
  <c r="E608" i="6"/>
  <c r="K608" i="6"/>
  <c r="Q608" i="6"/>
  <c r="W608" i="6"/>
  <c r="D611" i="6"/>
  <c r="D609" i="6" s="1"/>
  <c r="J611" i="6"/>
  <c r="P611" i="6"/>
  <c r="P609" i="6" s="1"/>
  <c r="V611" i="6"/>
  <c r="V609" i="6" s="1"/>
  <c r="D613" i="6"/>
  <c r="J613" i="6"/>
  <c r="P613" i="6"/>
  <c r="V613" i="6"/>
  <c r="I616" i="6"/>
  <c r="I614" i="6" s="1"/>
  <c r="O616" i="6"/>
  <c r="O614" i="6" s="1"/>
  <c r="U616" i="6"/>
  <c r="AA616" i="6"/>
  <c r="AA614" i="6" s="1"/>
  <c r="I618" i="6"/>
  <c r="O618" i="6"/>
  <c r="U618" i="6"/>
  <c r="AA618" i="6"/>
  <c r="H621" i="6"/>
  <c r="N621" i="6"/>
  <c r="N619" i="6" s="1"/>
  <c r="T621" i="6"/>
  <c r="T619" i="6" s="1"/>
  <c r="Z621" i="6"/>
  <c r="H623" i="6"/>
  <c r="N623" i="6"/>
  <c r="T623" i="6"/>
  <c r="Z623" i="6"/>
  <c r="G626" i="6"/>
  <c r="G624" i="6" s="1"/>
  <c r="M626" i="6"/>
  <c r="S626" i="6"/>
  <c r="S624" i="6" s="1"/>
  <c r="Y626" i="6"/>
  <c r="Y624" i="6" s="1"/>
  <c r="G628" i="6"/>
  <c r="M628" i="6"/>
  <c r="S628" i="6"/>
  <c r="Y628" i="6"/>
  <c r="F631" i="6"/>
  <c r="F629" i="6" s="1"/>
  <c r="L631" i="6"/>
  <c r="L629" i="6" s="1"/>
  <c r="R631" i="6"/>
  <c r="X631" i="6"/>
  <c r="X629" i="6" s="1"/>
  <c r="F633" i="6"/>
  <c r="L633" i="6"/>
  <c r="R633" i="6"/>
  <c r="X633" i="6"/>
  <c r="E636" i="6"/>
  <c r="K636" i="6"/>
  <c r="K634" i="6" s="1"/>
  <c r="Q636" i="6"/>
  <c r="Q634" i="6" s="1"/>
  <c r="W636" i="6"/>
  <c r="E638" i="6"/>
  <c r="K638" i="6"/>
  <c r="Q638" i="6"/>
  <c r="W638" i="6"/>
  <c r="F64" i="7"/>
  <c r="F62" i="7" s="1"/>
  <c r="L64" i="7"/>
  <c r="L62" i="7" s="1"/>
  <c r="R64" i="7"/>
  <c r="R62" i="7" s="1"/>
  <c r="X64" i="7"/>
  <c r="X62" i="7" s="1"/>
  <c r="E69" i="7"/>
  <c r="K69" i="7"/>
  <c r="K67" i="7" s="1"/>
  <c r="Q69" i="7"/>
  <c r="W69" i="7"/>
  <c r="E71" i="7"/>
  <c r="K71" i="7"/>
  <c r="Q71" i="7"/>
  <c r="W71" i="7"/>
  <c r="D74" i="7"/>
  <c r="J74" i="7"/>
  <c r="P74" i="7"/>
  <c r="P72" i="7" s="1"/>
  <c r="V74" i="7"/>
  <c r="D76" i="7"/>
  <c r="J76" i="7"/>
  <c r="P76" i="7"/>
  <c r="V76" i="7"/>
  <c r="I79" i="7"/>
  <c r="I77" i="7" s="1"/>
  <c r="O79" i="7"/>
  <c r="O77" i="7" s="1"/>
  <c r="U79" i="7"/>
  <c r="AA79" i="7"/>
  <c r="AA77" i="7" s="1"/>
  <c r="I81" i="7"/>
  <c r="O81" i="7"/>
  <c r="U81" i="7"/>
  <c r="AA81" i="7"/>
  <c r="H84" i="7"/>
  <c r="N84" i="7"/>
  <c r="N82" i="7" s="1"/>
  <c r="T84" i="7"/>
  <c r="Z84" i="7"/>
  <c r="H86" i="7"/>
  <c r="N86" i="7"/>
  <c r="T86" i="7"/>
  <c r="Z86" i="7"/>
  <c r="G89" i="7"/>
  <c r="M89" i="7"/>
  <c r="S89" i="7"/>
  <c r="S87" i="7" s="1"/>
  <c r="Y89" i="7"/>
  <c r="Y87" i="7" s="1"/>
  <c r="G91" i="7"/>
  <c r="M91" i="7"/>
  <c r="S91" i="7"/>
  <c r="Y91" i="7"/>
  <c r="F94" i="7"/>
  <c r="F92" i="7" s="1"/>
  <c r="L94" i="7"/>
  <c r="L92" i="7" s="1"/>
  <c r="R94" i="7"/>
  <c r="X94" i="7"/>
  <c r="X92" i="7" s="1"/>
  <c r="F96" i="7"/>
  <c r="L96" i="7"/>
  <c r="R96" i="7"/>
  <c r="X96" i="7"/>
  <c r="E99" i="7"/>
  <c r="K99" i="7"/>
  <c r="K97" i="7" s="1"/>
  <c r="Q99" i="7"/>
  <c r="W99" i="7"/>
  <c r="E101" i="7"/>
  <c r="K101" i="7"/>
  <c r="Q101" i="7"/>
  <c r="W101" i="7"/>
  <c r="D104" i="7"/>
  <c r="J104" i="7"/>
  <c r="P104" i="7"/>
  <c r="P102" i="7" s="1"/>
  <c r="V104" i="7"/>
  <c r="V102" i="7" s="1"/>
  <c r="D106" i="7"/>
  <c r="J106" i="7"/>
  <c r="P106" i="7"/>
  <c r="V106" i="7"/>
  <c r="I109" i="7"/>
  <c r="I107" i="7" s="1"/>
  <c r="O109" i="7"/>
  <c r="O107" i="7" s="1"/>
  <c r="U109" i="7"/>
  <c r="AA109" i="7"/>
  <c r="AA107" i="7" s="1"/>
  <c r="I111" i="7"/>
  <c r="O111" i="7"/>
  <c r="U111" i="7"/>
  <c r="AA111" i="7"/>
  <c r="H114" i="7"/>
  <c r="N114" i="7"/>
  <c r="N112" i="7" s="1"/>
  <c r="T114" i="7"/>
  <c r="Z114" i="7"/>
  <c r="H116" i="7"/>
  <c r="N116" i="7"/>
  <c r="T116" i="7"/>
  <c r="Z116" i="7"/>
  <c r="G119" i="7"/>
  <c r="M119" i="7"/>
  <c r="S119" i="7"/>
  <c r="S117" i="7" s="1"/>
  <c r="Y119" i="7"/>
  <c r="Y117" i="7" s="1"/>
  <c r="G121" i="7"/>
  <c r="M121" i="7"/>
  <c r="S121" i="7"/>
  <c r="Y121" i="7"/>
  <c r="F124" i="7"/>
  <c r="F122" i="7" s="1"/>
  <c r="L124" i="7"/>
  <c r="L122" i="7" s="1"/>
  <c r="R124" i="7"/>
  <c r="X124" i="7"/>
  <c r="X122" i="7" s="1"/>
  <c r="F126" i="7"/>
  <c r="L126" i="7"/>
  <c r="R126" i="7"/>
  <c r="X126" i="7"/>
  <c r="E129" i="7"/>
  <c r="K129" i="7"/>
  <c r="K127" i="7" s="1"/>
  <c r="Q129" i="7"/>
  <c r="W129" i="7"/>
  <c r="E131" i="7"/>
  <c r="K131" i="7"/>
  <c r="Q131" i="7"/>
  <c r="W131" i="7"/>
  <c r="D134" i="7"/>
  <c r="J134" i="7"/>
  <c r="P134" i="7"/>
  <c r="P132" i="7" s="1"/>
  <c r="V134" i="7"/>
  <c r="V132" i="7" s="1"/>
  <c r="D136" i="7"/>
  <c r="J136" i="7"/>
  <c r="P136" i="7"/>
  <c r="V136" i="7"/>
  <c r="I139" i="7"/>
  <c r="I137" i="7" s="1"/>
  <c r="O139" i="7"/>
  <c r="O137" i="7" s="1"/>
  <c r="U139" i="7"/>
  <c r="AA139" i="7"/>
  <c r="AA137" i="7" s="1"/>
  <c r="I141" i="7"/>
  <c r="O141" i="7"/>
  <c r="U141" i="7"/>
  <c r="AA141" i="7"/>
  <c r="H144" i="7"/>
  <c r="N144" i="7"/>
  <c r="N142" i="7" s="1"/>
  <c r="T144" i="7"/>
  <c r="Z144" i="7"/>
  <c r="H146" i="7"/>
  <c r="N146" i="7"/>
  <c r="T146" i="7"/>
  <c r="Z146" i="7"/>
  <c r="G149" i="7"/>
  <c r="M149" i="7"/>
  <c r="S149" i="7"/>
  <c r="S147" i="7" s="1"/>
  <c r="Y149" i="7"/>
  <c r="Y147" i="7" s="1"/>
  <c r="G151" i="7"/>
  <c r="M151" i="7"/>
  <c r="S151" i="7"/>
  <c r="Y151" i="7"/>
  <c r="F154" i="7"/>
  <c r="F152" i="7" s="1"/>
  <c r="L154" i="7"/>
  <c r="L152" i="7" s="1"/>
  <c r="R154" i="7"/>
  <c r="X154" i="7"/>
  <c r="X152" i="7" s="1"/>
  <c r="F156" i="7"/>
  <c r="L156" i="7"/>
  <c r="R156" i="7"/>
  <c r="X156" i="7"/>
  <c r="E159" i="7"/>
  <c r="K159" i="7"/>
  <c r="K157" i="7" s="1"/>
  <c r="Q159" i="7"/>
  <c r="W159" i="7"/>
  <c r="E161" i="7"/>
  <c r="K161" i="7"/>
  <c r="Q161" i="7"/>
  <c r="W161" i="7"/>
  <c r="J168" i="7"/>
  <c r="P168" i="7"/>
  <c r="V168" i="7"/>
  <c r="V166" i="7" s="1"/>
  <c r="D170" i="7"/>
  <c r="D166" i="7" s="1"/>
  <c r="J170" i="7"/>
  <c r="P170" i="7"/>
  <c r="V170" i="7"/>
  <c r="I173" i="7"/>
  <c r="O173" i="7"/>
  <c r="O171" i="7" s="1"/>
  <c r="U173" i="7"/>
  <c r="U171" i="7" s="1"/>
  <c r="AA173" i="7"/>
  <c r="I175" i="7"/>
  <c r="O175" i="7"/>
  <c r="U175" i="7"/>
  <c r="AA175" i="7"/>
  <c r="H178" i="7"/>
  <c r="H176" i="7" s="1"/>
  <c r="N178" i="7"/>
  <c r="T178" i="7"/>
  <c r="T176" i="7" s="1"/>
  <c r="Z178" i="7"/>
  <c r="H180" i="7"/>
  <c r="N180" i="7"/>
  <c r="T180" i="7"/>
  <c r="Z180" i="7"/>
  <c r="G183" i="7"/>
  <c r="G181" i="7" s="1"/>
  <c r="M183" i="7"/>
  <c r="S183" i="7"/>
  <c r="Y183" i="7"/>
  <c r="Y181" i="7" s="1"/>
  <c r="G185" i="7"/>
  <c r="M185" i="7"/>
  <c r="S185" i="7"/>
  <c r="Y185" i="7"/>
  <c r="F188" i="7"/>
  <c r="L188" i="7"/>
  <c r="L186" i="7" s="1"/>
  <c r="R188" i="7"/>
  <c r="R186" i="7" s="1"/>
  <c r="X188" i="7"/>
  <c r="F190" i="7"/>
  <c r="L190" i="7"/>
  <c r="R190" i="7"/>
  <c r="X190" i="7"/>
  <c r="E193" i="7"/>
  <c r="E191" i="7" s="1"/>
  <c r="K193" i="7"/>
  <c r="Q193" i="7"/>
  <c r="Q191" i="7" s="1"/>
  <c r="W193" i="7"/>
  <c r="E195" i="7"/>
  <c r="K195" i="7"/>
  <c r="Q195" i="7"/>
  <c r="W195" i="7"/>
  <c r="D198" i="7"/>
  <c r="D196" i="7" s="1"/>
  <c r="J198" i="7"/>
  <c r="P198" i="7"/>
  <c r="V198" i="7"/>
  <c r="V196" i="7" s="1"/>
  <c r="D200" i="7"/>
  <c r="J200" i="7"/>
  <c r="P200" i="7"/>
  <c r="V200" i="7"/>
  <c r="I203" i="7"/>
  <c r="O203" i="7"/>
  <c r="O201" i="7" s="1"/>
  <c r="U203" i="7"/>
  <c r="U201" i="7" s="1"/>
  <c r="AA203" i="7"/>
  <c r="I205" i="7"/>
  <c r="O205" i="7"/>
  <c r="U205" i="7"/>
  <c r="AA205" i="7"/>
  <c r="H208" i="7"/>
  <c r="H206" i="7" s="1"/>
  <c r="N208" i="7"/>
  <c r="T208" i="7"/>
  <c r="T206" i="7" s="1"/>
  <c r="Z208" i="7"/>
  <c r="H210" i="7"/>
  <c r="N210" i="7"/>
  <c r="T210" i="7"/>
  <c r="Z210" i="7"/>
  <c r="G213" i="7"/>
  <c r="G211" i="7" s="1"/>
  <c r="M213" i="7"/>
  <c r="S213" i="7"/>
  <c r="Y213" i="7"/>
  <c r="Y211" i="7" s="1"/>
  <c r="G215" i="7"/>
  <c r="M215" i="7"/>
  <c r="S215" i="7"/>
  <c r="Y215" i="7"/>
  <c r="F218" i="7"/>
  <c r="L218" i="7"/>
  <c r="L216" i="7" s="1"/>
  <c r="R218" i="7"/>
  <c r="R216" i="7" s="1"/>
  <c r="X218" i="7"/>
  <c r="F220" i="7"/>
  <c r="L220" i="7"/>
  <c r="R220" i="7"/>
  <c r="X220" i="7"/>
  <c r="E223" i="7"/>
  <c r="E221" i="7" s="1"/>
  <c r="K223" i="7"/>
  <c r="Q223" i="7"/>
  <c r="Q221" i="7" s="1"/>
  <c r="W223" i="7"/>
  <c r="E225" i="7"/>
  <c r="K225" i="7"/>
  <c r="Q225" i="7"/>
  <c r="W225" i="7"/>
  <c r="D228" i="7"/>
  <c r="D226" i="7" s="1"/>
  <c r="J228" i="7"/>
  <c r="P228" i="7"/>
  <c r="V228" i="7"/>
  <c r="V226" i="7" s="1"/>
  <c r="D230" i="7"/>
  <c r="J230" i="7"/>
  <c r="P230" i="7"/>
  <c r="V230" i="7"/>
  <c r="I233" i="7"/>
  <c r="O233" i="7"/>
  <c r="O231" i="7" s="1"/>
  <c r="U233" i="7"/>
  <c r="U231" i="7" s="1"/>
  <c r="AA233" i="7"/>
  <c r="I235" i="7"/>
  <c r="O235" i="7"/>
  <c r="U235" i="7"/>
  <c r="AA235" i="7"/>
  <c r="H238" i="7"/>
  <c r="H236" i="7" s="1"/>
  <c r="N238" i="7"/>
  <c r="T238" i="7"/>
  <c r="T236" i="7" s="1"/>
  <c r="Z238" i="7"/>
  <c r="H240" i="7"/>
  <c r="N240" i="7"/>
  <c r="T240" i="7"/>
  <c r="Z240" i="7"/>
  <c r="G243" i="7"/>
  <c r="G241" i="7" s="1"/>
  <c r="M243" i="7"/>
  <c r="S243" i="7"/>
  <c r="Y243" i="7"/>
  <c r="Y241" i="7" s="1"/>
  <c r="G245" i="7"/>
  <c r="M245" i="7"/>
  <c r="S245" i="7"/>
  <c r="Y245" i="7"/>
  <c r="F248" i="7"/>
  <c r="L248" i="7"/>
  <c r="L246" i="7" s="1"/>
  <c r="R248" i="7"/>
  <c r="R246" i="7" s="1"/>
  <c r="X248" i="7"/>
  <c r="F250" i="7"/>
  <c r="L250" i="7"/>
  <c r="R250" i="7"/>
  <c r="X250" i="7"/>
  <c r="E253" i="7"/>
  <c r="E251" i="7" s="1"/>
  <c r="K253" i="7"/>
  <c r="Q253" i="7"/>
  <c r="Q251" i="7" s="1"/>
  <c r="W253" i="7"/>
  <c r="E255" i="7"/>
  <c r="K255" i="7"/>
  <c r="Q255" i="7"/>
  <c r="W255" i="7"/>
  <c r="D258" i="7"/>
  <c r="D256" i="7" s="1"/>
  <c r="J258" i="7"/>
  <c r="P258" i="7"/>
  <c r="V258" i="7"/>
  <c r="V256" i="7" s="1"/>
  <c r="D260" i="7"/>
  <c r="J260" i="7"/>
  <c r="P260" i="7"/>
  <c r="V260" i="7"/>
  <c r="I263" i="7"/>
  <c r="O263" i="7"/>
  <c r="O261" i="7" s="1"/>
  <c r="U263" i="7"/>
  <c r="U261" i="7" s="1"/>
  <c r="AA263" i="7"/>
  <c r="I265" i="7"/>
  <c r="O265" i="7"/>
  <c r="U265" i="7"/>
  <c r="AA265" i="7"/>
  <c r="H268" i="7"/>
  <c r="H266" i="7" s="1"/>
  <c r="N268" i="7"/>
  <c r="T268" i="7"/>
  <c r="T266" i="7" s="1"/>
  <c r="Z268" i="7"/>
  <c r="H270" i="7"/>
  <c r="N270" i="7"/>
  <c r="T270" i="7"/>
  <c r="Z270" i="7"/>
  <c r="G273" i="7"/>
  <c r="G271" i="7" s="1"/>
  <c r="M273" i="7"/>
  <c r="S273" i="7"/>
  <c r="Y273" i="7"/>
  <c r="Y271" i="7" s="1"/>
  <c r="G275" i="7"/>
  <c r="M275" i="7"/>
  <c r="S275" i="7"/>
  <c r="Y275" i="7"/>
  <c r="F278" i="7"/>
  <c r="L278" i="7"/>
  <c r="L276" i="7" s="1"/>
  <c r="R278" i="7"/>
  <c r="R276" i="7" s="1"/>
  <c r="X278" i="7"/>
  <c r="F280" i="7"/>
  <c r="L280" i="7"/>
  <c r="R280" i="7"/>
  <c r="X280" i="7"/>
  <c r="E283" i="7"/>
  <c r="E281" i="7" s="1"/>
  <c r="K283" i="7"/>
  <c r="Q283" i="7"/>
  <c r="Q281" i="7" s="1"/>
  <c r="W283" i="7"/>
  <c r="E285" i="7"/>
  <c r="K285" i="7"/>
  <c r="Q285" i="7"/>
  <c r="W285" i="7"/>
  <c r="D288" i="7"/>
  <c r="D286" i="7" s="1"/>
  <c r="J288" i="7"/>
  <c r="P288" i="7"/>
  <c r="V288" i="7"/>
  <c r="V286" i="7" s="1"/>
  <c r="D290" i="7"/>
  <c r="J290" i="7"/>
  <c r="P290" i="7"/>
  <c r="V290" i="7"/>
  <c r="I293" i="7"/>
  <c r="O293" i="7"/>
  <c r="O291" i="7" s="1"/>
  <c r="U293" i="7"/>
  <c r="U291" i="7" s="1"/>
  <c r="AA293" i="7"/>
  <c r="I295" i="7"/>
  <c r="O295" i="7"/>
  <c r="U295" i="7"/>
  <c r="AA295" i="7"/>
  <c r="H298" i="7"/>
  <c r="H296" i="7" s="1"/>
  <c r="N298" i="7"/>
  <c r="T298" i="7"/>
  <c r="T296" i="7" s="1"/>
  <c r="Z298" i="7"/>
  <c r="H300" i="7"/>
  <c r="N300" i="7"/>
  <c r="T300" i="7"/>
  <c r="Z300" i="7"/>
  <c r="G303" i="7"/>
  <c r="G301" i="7" s="1"/>
  <c r="M303" i="7"/>
  <c r="S303" i="7"/>
  <c r="Y303" i="7"/>
  <c r="Y301" i="7" s="1"/>
  <c r="G305" i="7"/>
  <c r="M305" i="7"/>
  <c r="S305" i="7"/>
  <c r="Y305" i="7"/>
  <c r="F308" i="7"/>
  <c r="L308" i="7"/>
  <c r="L306" i="7" s="1"/>
  <c r="R308" i="7"/>
  <c r="R306" i="7" s="1"/>
  <c r="X308" i="7"/>
  <c r="F310" i="7"/>
  <c r="L310" i="7"/>
  <c r="R310" i="7"/>
  <c r="X310" i="7"/>
  <c r="E313" i="7"/>
  <c r="E311" i="7" s="1"/>
  <c r="K313" i="7"/>
  <c r="Q313" i="7"/>
  <c r="Q311" i="7" s="1"/>
  <c r="W313" i="7"/>
  <c r="E315" i="7"/>
  <c r="K315" i="7"/>
  <c r="Q315" i="7"/>
  <c r="W315" i="7"/>
  <c r="D318" i="7"/>
  <c r="D316" i="7" s="1"/>
  <c r="J318" i="7"/>
  <c r="P318" i="7"/>
  <c r="V318" i="7"/>
  <c r="V316" i="7" s="1"/>
  <c r="D320" i="7"/>
  <c r="J320" i="7"/>
  <c r="P320" i="7"/>
  <c r="V320" i="7"/>
  <c r="I329" i="7"/>
  <c r="I325" i="7" s="1"/>
  <c r="O329" i="7"/>
  <c r="O325" i="7" s="1"/>
  <c r="U329" i="7"/>
  <c r="U325" i="7" s="1"/>
  <c r="AA329" i="7"/>
  <c r="AA325" i="7" s="1"/>
  <c r="H334" i="7"/>
  <c r="H330" i="7" s="1"/>
  <c r="N334" i="7"/>
  <c r="N330" i="7" s="1"/>
  <c r="T334" i="7"/>
  <c r="T330" i="7" s="1"/>
  <c r="Z334" i="7"/>
  <c r="Z330" i="7" s="1"/>
  <c r="G339" i="7"/>
  <c r="G335" i="7" s="1"/>
  <c r="M339" i="7"/>
  <c r="M335" i="7" s="1"/>
  <c r="S339" i="7"/>
  <c r="S335" i="7" s="1"/>
  <c r="Y339" i="7"/>
  <c r="Y335" i="7" s="1"/>
  <c r="F344" i="7"/>
  <c r="F340" i="7" s="1"/>
  <c r="L344" i="7"/>
  <c r="L340" i="7" s="1"/>
  <c r="R344" i="7"/>
  <c r="R340" i="7" s="1"/>
  <c r="X344" i="7"/>
  <c r="X340" i="7" s="1"/>
  <c r="E349" i="7"/>
  <c r="E345" i="7" s="1"/>
  <c r="K349" i="7"/>
  <c r="K345" i="7" s="1"/>
  <c r="Q349" i="7"/>
  <c r="Q345" i="7" s="1"/>
  <c r="W349" i="7"/>
  <c r="W345" i="7" s="1"/>
  <c r="D354" i="7"/>
  <c r="D350" i="7" s="1"/>
  <c r="J354" i="7"/>
  <c r="J350" i="7" s="1"/>
  <c r="P354" i="7"/>
  <c r="P350" i="7" s="1"/>
  <c r="V354" i="7"/>
  <c r="V350" i="7" s="1"/>
  <c r="I359" i="7"/>
  <c r="I355" i="7" s="1"/>
  <c r="O359" i="7"/>
  <c r="O355" i="7" s="1"/>
  <c r="U359" i="7"/>
  <c r="U355" i="7" s="1"/>
  <c r="AA359" i="7"/>
  <c r="AA355" i="7" s="1"/>
  <c r="H364" i="7"/>
  <c r="H360" i="7" s="1"/>
  <c r="N364" i="7"/>
  <c r="N360" i="7" s="1"/>
  <c r="T364" i="7"/>
  <c r="T360" i="7" s="1"/>
  <c r="Z364" i="7"/>
  <c r="Z360" i="7" s="1"/>
  <c r="G369" i="7"/>
  <c r="G365" i="7" s="1"/>
  <c r="M369" i="7"/>
  <c r="M365" i="7" s="1"/>
  <c r="S369" i="7"/>
  <c r="S365" i="7" s="1"/>
  <c r="Y369" i="7"/>
  <c r="Y365" i="7" s="1"/>
  <c r="F374" i="7"/>
  <c r="F370" i="7" s="1"/>
  <c r="L374" i="7"/>
  <c r="L370" i="7" s="1"/>
  <c r="R374" i="7"/>
  <c r="R370" i="7" s="1"/>
  <c r="X374" i="7"/>
  <c r="X370" i="7" s="1"/>
  <c r="E379" i="7"/>
  <c r="E375" i="7" s="1"/>
  <c r="K379" i="7"/>
  <c r="K375" i="7" s="1"/>
  <c r="Q379" i="7"/>
  <c r="Q375" i="7" s="1"/>
  <c r="W379" i="7"/>
  <c r="W375" i="7" s="1"/>
  <c r="D384" i="7"/>
  <c r="D380" i="7" s="1"/>
  <c r="J384" i="7"/>
  <c r="J380" i="7" s="1"/>
  <c r="P384" i="7"/>
  <c r="P380" i="7" s="1"/>
  <c r="V384" i="7"/>
  <c r="V380" i="7" s="1"/>
  <c r="I389" i="7"/>
  <c r="I385" i="7" s="1"/>
  <c r="O389" i="7"/>
  <c r="O385" i="7" s="1"/>
  <c r="U389" i="7"/>
  <c r="U385" i="7" s="1"/>
  <c r="AA389" i="7"/>
  <c r="AA385" i="7" s="1"/>
  <c r="H394" i="7"/>
  <c r="H390" i="7" s="1"/>
  <c r="N394" i="7"/>
  <c r="N390" i="7" s="1"/>
  <c r="T394" i="7"/>
  <c r="T390" i="7" s="1"/>
  <c r="Z394" i="7"/>
  <c r="Z390" i="7" s="1"/>
  <c r="G399" i="7"/>
  <c r="G395" i="7" s="1"/>
  <c r="M399" i="7"/>
  <c r="M395" i="7" s="1"/>
  <c r="S399" i="7"/>
  <c r="S395" i="7" s="1"/>
  <c r="Y399" i="7"/>
  <c r="Y395" i="7" s="1"/>
  <c r="F404" i="7"/>
  <c r="F400" i="7" s="1"/>
  <c r="L404" i="7"/>
  <c r="L400" i="7" s="1"/>
  <c r="R404" i="7"/>
  <c r="R400" i="7" s="1"/>
  <c r="X404" i="7"/>
  <c r="X400" i="7" s="1"/>
  <c r="E409" i="7"/>
  <c r="E405" i="7" s="1"/>
  <c r="K409" i="7"/>
  <c r="K405" i="7" s="1"/>
  <c r="Q409" i="7"/>
  <c r="Q405" i="7" s="1"/>
  <c r="W409" i="7"/>
  <c r="W405" i="7" s="1"/>
  <c r="D412" i="7"/>
  <c r="D410" i="7" s="1"/>
  <c r="J412" i="7"/>
  <c r="P412" i="7"/>
  <c r="P410" i="7" s="1"/>
  <c r="V412" i="7"/>
  <c r="D414" i="7"/>
  <c r="J414" i="7"/>
  <c r="P414" i="7"/>
  <c r="V414" i="7"/>
  <c r="I417" i="7"/>
  <c r="I415" i="7" s="1"/>
  <c r="O417" i="7"/>
  <c r="U417" i="7"/>
  <c r="AA417" i="7"/>
  <c r="AA415" i="7" s="1"/>
  <c r="I419" i="7"/>
  <c r="O419" i="7"/>
  <c r="U419" i="7"/>
  <c r="AA419" i="7"/>
  <c r="H422" i="7"/>
  <c r="N422" i="7"/>
  <c r="N420" i="7" s="1"/>
  <c r="T422" i="7"/>
  <c r="T420" i="7" s="1"/>
  <c r="Z422" i="7"/>
  <c r="H424" i="7"/>
  <c r="N424" i="7"/>
  <c r="T424" i="7"/>
  <c r="Z424" i="7"/>
  <c r="G427" i="7"/>
  <c r="G425" i="7" s="1"/>
  <c r="M427" i="7"/>
  <c r="S427" i="7"/>
  <c r="S425" i="7" s="1"/>
  <c r="Y427" i="7"/>
  <c r="G429" i="7"/>
  <c r="M429" i="7"/>
  <c r="S429" i="7"/>
  <c r="Y429" i="7"/>
  <c r="F432" i="7"/>
  <c r="F430" i="7" s="1"/>
  <c r="L432" i="7"/>
  <c r="R432" i="7"/>
  <c r="X432" i="7"/>
  <c r="X430" i="7" s="1"/>
  <c r="F434" i="7"/>
  <c r="L434" i="7"/>
  <c r="R434" i="7"/>
  <c r="X434" i="7"/>
  <c r="E437" i="7"/>
  <c r="K437" i="7"/>
  <c r="K435" i="7" s="1"/>
  <c r="Q437" i="7"/>
  <c r="Q435" i="7" s="1"/>
  <c r="W437" i="7"/>
  <c r="E439" i="7"/>
  <c r="K439" i="7"/>
  <c r="Q439" i="7"/>
  <c r="W439" i="7"/>
  <c r="D442" i="7"/>
  <c r="D440" i="7" s="1"/>
  <c r="J442" i="7"/>
  <c r="P442" i="7"/>
  <c r="P440" i="7" s="1"/>
  <c r="V442" i="7"/>
  <c r="D444" i="7"/>
  <c r="J444" i="7"/>
  <c r="P444" i="7"/>
  <c r="V444" i="7"/>
  <c r="I447" i="7"/>
  <c r="I445" i="7" s="1"/>
  <c r="O447" i="7"/>
  <c r="U447" i="7"/>
  <c r="AA447" i="7"/>
  <c r="AA445" i="7" s="1"/>
  <c r="I449" i="7"/>
  <c r="O449" i="7"/>
  <c r="U449" i="7"/>
  <c r="AA449" i="7"/>
  <c r="H452" i="7"/>
  <c r="N452" i="7"/>
  <c r="N450" i="7" s="1"/>
  <c r="T452" i="7"/>
  <c r="T450" i="7" s="1"/>
  <c r="Z452" i="7"/>
  <c r="H454" i="7"/>
  <c r="N454" i="7"/>
  <c r="T454" i="7"/>
  <c r="Z454" i="7"/>
  <c r="G457" i="7"/>
  <c r="G455" i="7" s="1"/>
  <c r="M457" i="7"/>
  <c r="S457" i="7"/>
  <c r="S455" i="7" s="1"/>
  <c r="Y457" i="7"/>
  <c r="G459" i="7"/>
  <c r="M459" i="7"/>
  <c r="S459" i="7"/>
  <c r="Y459" i="7"/>
  <c r="F462" i="7"/>
  <c r="F460" i="7" s="1"/>
  <c r="L462" i="7"/>
  <c r="R462" i="7"/>
  <c r="X462" i="7"/>
  <c r="X460" i="7" s="1"/>
  <c r="F464" i="7"/>
  <c r="L464" i="7"/>
  <c r="R464" i="7"/>
  <c r="X464" i="7"/>
  <c r="E467" i="7"/>
  <c r="K467" i="7"/>
  <c r="K465" i="7" s="1"/>
  <c r="Q467" i="7"/>
  <c r="Q465" i="7" s="1"/>
  <c r="W467" i="7"/>
  <c r="E469" i="7"/>
  <c r="K469" i="7"/>
  <c r="Q469" i="7"/>
  <c r="W469" i="7"/>
  <c r="D472" i="7"/>
  <c r="D470" i="7" s="1"/>
  <c r="J472" i="7"/>
  <c r="P472" i="7"/>
  <c r="V472" i="7"/>
  <c r="D474" i="7"/>
  <c r="J474" i="7"/>
  <c r="P474" i="7"/>
  <c r="V474" i="7"/>
  <c r="I477" i="7"/>
  <c r="O477" i="7"/>
  <c r="U477" i="7"/>
  <c r="AA477" i="7"/>
  <c r="AA475" i="7" s="1"/>
  <c r="I479" i="7"/>
  <c r="O479" i="7"/>
  <c r="U479" i="7"/>
  <c r="AA479" i="7"/>
  <c r="H486" i="7"/>
  <c r="N486" i="7"/>
  <c r="N484" i="7" s="1"/>
  <c r="T486" i="7"/>
  <c r="T484" i="7" s="1"/>
  <c r="Z486" i="7"/>
  <c r="H488" i="7"/>
  <c r="N488" i="7"/>
  <c r="T488" i="7"/>
  <c r="Z488" i="7"/>
  <c r="G491" i="7"/>
  <c r="G489" i="7" s="1"/>
  <c r="M491" i="7"/>
  <c r="S491" i="7"/>
  <c r="Y491" i="7"/>
  <c r="G493" i="7"/>
  <c r="M493" i="7"/>
  <c r="S493" i="7"/>
  <c r="Y493" i="7"/>
  <c r="F496" i="7"/>
  <c r="M496" i="7"/>
  <c r="T496" i="7"/>
  <c r="AA496" i="7"/>
  <c r="K498" i="7"/>
  <c r="R498" i="7"/>
  <c r="Y498" i="7"/>
  <c r="F501" i="7"/>
  <c r="R501" i="7"/>
  <c r="F503" i="7"/>
  <c r="X503" i="7"/>
  <c r="G18" i="4"/>
  <c r="G24" i="4"/>
  <c r="G14" i="5"/>
  <c r="E19" i="5"/>
  <c r="G20" i="5"/>
  <c r="E22" i="5"/>
  <c r="E25" i="5"/>
  <c r="E35" i="5"/>
  <c r="G36" i="5"/>
  <c r="E38" i="5"/>
  <c r="E43" i="5"/>
  <c r="G53" i="5"/>
  <c r="E55" i="5"/>
  <c r="E59" i="5"/>
  <c r="G71" i="5"/>
  <c r="E73" i="5"/>
  <c r="E76" i="5"/>
  <c r="G87" i="5"/>
  <c r="E89" i="5"/>
  <c r="E92" i="5"/>
  <c r="I9" i="6"/>
  <c r="O9" i="6"/>
  <c r="O7" i="6" s="1"/>
  <c r="U9" i="6"/>
  <c r="U7" i="6" s="1"/>
  <c r="AA9" i="6"/>
  <c r="I11" i="6"/>
  <c r="O11" i="6"/>
  <c r="U11" i="6"/>
  <c r="AA11" i="6"/>
  <c r="H14" i="6"/>
  <c r="H12" i="6" s="1"/>
  <c r="N14" i="6"/>
  <c r="T14" i="6"/>
  <c r="T12" i="6" s="1"/>
  <c r="Z14" i="6"/>
  <c r="Z12" i="6" s="1"/>
  <c r="H16" i="6"/>
  <c r="N16" i="6"/>
  <c r="T16" i="6"/>
  <c r="Z16" i="6"/>
  <c r="G19" i="6"/>
  <c r="G17" i="6" s="1"/>
  <c r="M19" i="6"/>
  <c r="M17" i="6" s="1"/>
  <c r="S19" i="6"/>
  <c r="Y19" i="6"/>
  <c r="Y17" i="6" s="1"/>
  <c r="G21" i="6"/>
  <c r="M21" i="6"/>
  <c r="S21" i="6"/>
  <c r="Y21" i="6"/>
  <c r="F24" i="6"/>
  <c r="L24" i="6"/>
  <c r="L22" i="6" s="1"/>
  <c r="R24" i="6"/>
  <c r="R22" i="6" s="1"/>
  <c r="X24" i="6"/>
  <c r="F26" i="6"/>
  <c r="L26" i="6"/>
  <c r="R26" i="6"/>
  <c r="X26" i="6"/>
  <c r="E29" i="6"/>
  <c r="E27" i="6" s="1"/>
  <c r="K29" i="6"/>
  <c r="Q29" i="6"/>
  <c r="Q27" i="6" s="1"/>
  <c r="W29" i="6"/>
  <c r="W27" i="6" s="1"/>
  <c r="E31" i="6"/>
  <c r="K31" i="6"/>
  <c r="Q31" i="6"/>
  <c r="W31" i="6"/>
  <c r="D34" i="6"/>
  <c r="D32" i="6" s="1"/>
  <c r="J34" i="6"/>
  <c r="J32" i="6" s="1"/>
  <c r="P34" i="6"/>
  <c r="V34" i="6"/>
  <c r="V32" i="6" s="1"/>
  <c r="D36" i="6"/>
  <c r="J36" i="6"/>
  <c r="P36" i="6"/>
  <c r="V36" i="6"/>
  <c r="I39" i="6"/>
  <c r="O39" i="6"/>
  <c r="O37" i="6" s="1"/>
  <c r="U39" i="6"/>
  <c r="U37" i="6" s="1"/>
  <c r="AA39" i="6"/>
  <c r="I41" i="6"/>
  <c r="O41" i="6"/>
  <c r="U41" i="6"/>
  <c r="AA41" i="6"/>
  <c r="H44" i="6"/>
  <c r="H42" i="6" s="1"/>
  <c r="N44" i="6"/>
  <c r="T44" i="6"/>
  <c r="T42" i="6" s="1"/>
  <c r="Z44" i="6"/>
  <c r="Z42" i="6" s="1"/>
  <c r="H46" i="6"/>
  <c r="N46" i="6"/>
  <c r="T46" i="6"/>
  <c r="Z46" i="6"/>
  <c r="G49" i="6"/>
  <c r="G47" i="6" s="1"/>
  <c r="M49" i="6"/>
  <c r="M47" i="6" s="1"/>
  <c r="S49" i="6"/>
  <c r="Y49" i="6"/>
  <c r="Y47" i="6" s="1"/>
  <c r="G51" i="6"/>
  <c r="M51" i="6"/>
  <c r="S51" i="6"/>
  <c r="Y51" i="6"/>
  <c r="F54" i="6"/>
  <c r="L54" i="6"/>
  <c r="L52" i="6" s="1"/>
  <c r="R54" i="6"/>
  <c r="R52" i="6" s="1"/>
  <c r="X54" i="6"/>
  <c r="F56" i="6"/>
  <c r="L56" i="6"/>
  <c r="R56" i="6"/>
  <c r="X56" i="6"/>
  <c r="E59" i="6"/>
  <c r="E57" i="6" s="1"/>
  <c r="K59" i="6"/>
  <c r="Q59" i="6"/>
  <c r="Q57" i="6" s="1"/>
  <c r="W59" i="6"/>
  <c r="W57" i="6" s="1"/>
  <c r="E61" i="6"/>
  <c r="K61" i="6"/>
  <c r="Q61" i="6"/>
  <c r="W61" i="6"/>
  <c r="D64" i="6"/>
  <c r="D62" i="6" s="1"/>
  <c r="J64" i="6"/>
  <c r="J62" i="6" s="1"/>
  <c r="P64" i="6"/>
  <c r="V64" i="6"/>
  <c r="V62" i="6" s="1"/>
  <c r="D66" i="6"/>
  <c r="J66" i="6"/>
  <c r="P66" i="6"/>
  <c r="V66" i="6"/>
  <c r="I69" i="6"/>
  <c r="O69" i="6"/>
  <c r="O67" i="6" s="1"/>
  <c r="U69" i="6"/>
  <c r="U67" i="6" s="1"/>
  <c r="AA69" i="6"/>
  <c r="I71" i="6"/>
  <c r="O71" i="6"/>
  <c r="U71" i="6"/>
  <c r="AA71" i="6"/>
  <c r="H74" i="6"/>
  <c r="H72" i="6" s="1"/>
  <c r="N74" i="6"/>
  <c r="T74" i="6"/>
  <c r="T72" i="6" s="1"/>
  <c r="Z74" i="6"/>
  <c r="Z72" i="6" s="1"/>
  <c r="H76" i="6"/>
  <c r="N76" i="6"/>
  <c r="T76" i="6"/>
  <c r="Z76" i="6"/>
  <c r="G79" i="6"/>
  <c r="G77" i="6" s="1"/>
  <c r="M79" i="6"/>
  <c r="M77" i="6" s="1"/>
  <c r="S79" i="6"/>
  <c r="Y79" i="6"/>
  <c r="Y77" i="6" s="1"/>
  <c r="G81" i="6"/>
  <c r="M81" i="6"/>
  <c r="S81" i="6"/>
  <c r="Y81" i="6"/>
  <c r="F84" i="6"/>
  <c r="L84" i="6"/>
  <c r="L82" i="6" s="1"/>
  <c r="R84" i="6"/>
  <c r="R82" i="6" s="1"/>
  <c r="X84" i="6"/>
  <c r="F86" i="6"/>
  <c r="L86" i="6"/>
  <c r="R86" i="6"/>
  <c r="X86" i="6"/>
  <c r="E89" i="6"/>
  <c r="E87" i="6" s="1"/>
  <c r="K89" i="6"/>
  <c r="Q89" i="6"/>
  <c r="Q87" i="6" s="1"/>
  <c r="W89" i="6"/>
  <c r="W87" i="6" s="1"/>
  <c r="E91" i="6"/>
  <c r="K91" i="6"/>
  <c r="Q91" i="6"/>
  <c r="W91" i="6"/>
  <c r="D94" i="6"/>
  <c r="D92" i="6" s="1"/>
  <c r="J94" i="6"/>
  <c r="J92" i="6" s="1"/>
  <c r="P94" i="6"/>
  <c r="V94" i="6"/>
  <c r="V92" i="6" s="1"/>
  <c r="D96" i="6"/>
  <c r="J96" i="6"/>
  <c r="P96" i="6"/>
  <c r="V96" i="6"/>
  <c r="I99" i="6"/>
  <c r="O99" i="6"/>
  <c r="O97" i="6" s="1"/>
  <c r="U99" i="6"/>
  <c r="U97" i="6" s="1"/>
  <c r="AA99" i="6"/>
  <c r="I101" i="6"/>
  <c r="O101" i="6"/>
  <c r="U101" i="6"/>
  <c r="AA101" i="6"/>
  <c r="H104" i="6"/>
  <c r="H102" i="6" s="1"/>
  <c r="N104" i="6"/>
  <c r="T104" i="6"/>
  <c r="T102" i="6" s="1"/>
  <c r="Z104" i="6"/>
  <c r="Z102" i="6" s="1"/>
  <c r="H106" i="6"/>
  <c r="N106" i="6"/>
  <c r="T106" i="6"/>
  <c r="Z106" i="6"/>
  <c r="G109" i="6"/>
  <c r="G107" i="6" s="1"/>
  <c r="M109" i="6"/>
  <c r="M107" i="6" s="1"/>
  <c r="S109" i="6"/>
  <c r="Y109" i="6"/>
  <c r="Y107" i="6" s="1"/>
  <c r="G111" i="6"/>
  <c r="M111" i="6"/>
  <c r="S111" i="6"/>
  <c r="Y111" i="6"/>
  <c r="F114" i="6"/>
  <c r="L114" i="6"/>
  <c r="L112" i="6" s="1"/>
  <c r="R114" i="6"/>
  <c r="R112" i="6" s="1"/>
  <c r="X114" i="6"/>
  <c r="F116" i="6"/>
  <c r="L116" i="6"/>
  <c r="R116" i="6"/>
  <c r="X116" i="6"/>
  <c r="E119" i="6"/>
  <c r="E117" i="6" s="1"/>
  <c r="K119" i="6"/>
  <c r="Q119" i="6"/>
  <c r="Q117" i="6" s="1"/>
  <c r="W119" i="6"/>
  <c r="W117" i="6" s="1"/>
  <c r="E121" i="6"/>
  <c r="K121" i="6"/>
  <c r="Q121" i="6"/>
  <c r="W121" i="6"/>
  <c r="D124" i="6"/>
  <c r="D122" i="6" s="1"/>
  <c r="J124" i="6"/>
  <c r="J122" i="6" s="1"/>
  <c r="P124" i="6"/>
  <c r="V124" i="6"/>
  <c r="V122" i="6" s="1"/>
  <c r="D126" i="6"/>
  <c r="J126" i="6"/>
  <c r="P126" i="6"/>
  <c r="V126" i="6"/>
  <c r="I129" i="6"/>
  <c r="O129" i="6"/>
  <c r="O127" i="6" s="1"/>
  <c r="U129" i="6"/>
  <c r="U127" i="6" s="1"/>
  <c r="AA129" i="6"/>
  <c r="I131" i="6"/>
  <c r="O131" i="6"/>
  <c r="U131" i="6"/>
  <c r="AA131" i="6"/>
  <c r="H134" i="6"/>
  <c r="H132" i="6" s="1"/>
  <c r="N134" i="6"/>
  <c r="T134" i="6"/>
  <c r="T132" i="6" s="1"/>
  <c r="Z134" i="6"/>
  <c r="Z132" i="6" s="1"/>
  <c r="H136" i="6"/>
  <c r="N136" i="6"/>
  <c r="T136" i="6"/>
  <c r="Z136" i="6"/>
  <c r="G139" i="6"/>
  <c r="G137" i="6" s="1"/>
  <c r="M139" i="6"/>
  <c r="M137" i="6" s="1"/>
  <c r="S139" i="6"/>
  <c r="Y139" i="6"/>
  <c r="Y137" i="6" s="1"/>
  <c r="G141" i="6"/>
  <c r="M141" i="6"/>
  <c r="S141" i="6"/>
  <c r="Y141" i="6"/>
  <c r="F144" i="6"/>
  <c r="L144" i="6"/>
  <c r="L142" i="6" s="1"/>
  <c r="R144" i="6"/>
  <c r="R142" i="6" s="1"/>
  <c r="X144" i="6"/>
  <c r="F146" i="6"/>
  <c r="L146" i="6"/>
  <c r="R146" i="6"/>
  <c r="X146" i="6"/>
  <c r="E149" i="6"/>
  <c r="E147" i="6" s="1"/>
  <c r="K149" i="6"/>
  <c r="Q149" i="6"/>
  <c r="Q147" i="6" s="1"/>
  <c r="W149" i="6"/>
  <c r="W147" i="6" s="1"/>
  <c r="E151" i="6"/>
  <c r="K151" i="6"/>
  <c r="Q151" i="6"/>
  <c r="W151" i="6"/>
  <c r="D154" i="6"/>
  <c r="D152" i="6" s="1"/>
  <c r="J154" i="6"/>
  <c r="J152" i="6" s="1"/>
  <c r="P154" i="6"/>
  <c r="V154" i="6"/>
  <c r="V152" i="6" s="1"/>
  <c r="D156" i="6"/>
  <c r="J156" i="6"/>
  <c r="P156" i="6"/>
  <c r="V156" i="6"/>
  <c r="I159" i="6"/>
  <c r="O159" i="6"/>
  <c r="O157" i="6" s="1"/>
  <c r="U159" i="6"/>
  <c r="U157" i="6" s="1"/>
  <c r="AA159" i="6"/>
  <c r="I161" i="6"/>
  <c r="O161" i="6"/>
  <c r="U161" i="6"/>
  <c r="AA161" i="6"/>
  <c r="H168" i="6"/>
  <c r="H166" i="6" s="1"/>
  <c r="N168" i="6"/>
  <c r="T168" i="6"/>
  <c r="T166" i="6" s="1"/>
  <c r="Z168" i="6"/>
  <c r="Z166" i="6" s="1"/>
  <c r="H170" i="6"/>
  <c r="N170" i="6"/>
  <c r="T170" i="6"/>
  <c r="Z170" i="6"/>
  <c r="G173" i="6"/>
  <c r="G171" i="6" s="1"/>
  <c r="M173" i="6"/>
  <c r="M171" i="6" s="1"/>
  <c r="S173" i="6"/>
  <c r="Y173" i="6"/>
  <c r="Y171" i="6" s="1"/>
  <c r="G175" i="6"/>
  <c r="M175" i="6"/>
  <c r="S175" i="6"/>
  <c r="Y175" i="6"/>
  <c r="F178" i="6"/>
  <c r="L178" i="6"/>
  <c r="L176" i="6" s="1"/>
  <c r="R178" i="6"/>
  <c r="R176" i="6" s="1"/>
  <c r="X178" i="6"/>
  <c r="F180" i="6"/>
  <c r="L180" i="6"/>
  <c r="R180" i="6"/>
  <c r="X180" i="6"/>
  <c r="E183" i="6"/>
  <c r="E181" i="6" s="1"/>
  <c r="K183" i="6"/>
  <c r="Q183" i="6"/>
  <c r="Q181" i="6" s="1"/>
  <c r="W183" i="6"/>
  <c r="W181" i="6" s="1"/>
  <c r="E185" i="6"/>
  <c r="K185" i="6"/>
  <c r="Q185" i="6"/>
  <c r="W185" i="6"/>
  <c r="D188" i="6"/>
  <c r="D186" i="6" s="1"/>
  <c r="J188" i="6"/>
  <c r="J186" i="6" s="1"/>
  <c r="P188" i="6"/>
  <c r="V188" i="6"/>
  <c r="V186" i="6" s="1"/>
  <c r="D190" i="6"/>
  <c r="J190" i="6"/>
  <c r="P190" i="6"/>
  <c r="V190" i="6"/>
  <c r="I193" i="6"/>
  <c r="O193" i="6"/>
  <c r="O191" i="6" s="1"/>
  <c r="U193" i="6"/>
  <c r="U191" i="6" s="1"/>
  <c r="AA193" i="6"/>
  <c r="I195" i="6"/>
  <c r="O195" i="6"/>
  <c r="U195" i="6"/>
  <c r="AA195" i="6"/>
  <c r="H198" i="6"/>
  <c r="H196" i="6" s="1"/>
  <c r="N198" i="6"/>
  <c r="T198" i="6"/>
  <c r="T196" i="6" s="1"/>
  <c r="Z198" i="6"/>
  <c r="Z196" i="6" s="1"/>
  <c r="H200" i="6"/>
  <c r="N200" i="6"/>
  <c r="T200" i="6"/>
  <c r="Z200" i="6"/>
  <c r="G203" i="6"/>
  <c r="G201" i="6" s="1"/>
  <c r="M203" i="6"/>
  <c r="M201" i="6" s="1"/>
  <c r="S203" i="6"/>
  <c r="Y203" i="6"/>
  <c r="Y201" i="6" s="1"/>
  <c r="G205" i="6"/>
  <c r="M205" i="6"/>
  <c r="S205" i="6"/>
  <c r="Y205" i="6"/>
  <c r="F208" i="6"/>
  <c r="L208" i="6"/>
  <c r="L206" i="6" s="1"/>
  <c r="R208" i="6"/>
  <c r="R206" i="6" s="1"/>
  <c r="X208" i="6"/>
  <c r="F210" i="6"/>
  <c r="L210" i="6"/>
  <c r="R210" i="6"/>
  <c r="X210" i="6"/>
  <c r="E213" i="6"/>
  <c r="E211" i="6" s="1"/>
  <c r="K213" i="6"/>
  <c r="Q213" i="6"/>
  <c r="Q211" i="6" s="1"/>
  <c r="W213" i="6"/>
  <c r="W211" i="6" s="1"/>
  <c r="E215" i="6"/>
  <c r="K215" i="6"/>
  <c r="Q215" i="6"/>
  <c r="W215" i="6"/>
  <c r="D218" i="6"/>
  <c r="D216" i="6" s="1"/>
  <c r="J218" i="6"/>
  <c r="J216" i="6" s="1"/>
  <c r="P218" i="6"/>
  <c r="V218" i="6"/>
  <c r="V216" i="6" s="1"/>
  <c r="D220" i="6"/>
  <c r="J220" i="6"/>
  <c r="P220" i="6"/>
  <c r="V220" i="6"/>
  <c r="I223" i="6"/>
  <c r="O223" i="6"/>
  <c r="O221" i="6" s="1"/>
  <c r="U223" i="6"/>
  <c r="U221" i="6" s="1"/>
  <c r="AA223" i="6"/>
  <c r="I225" i="6"/>
  <c r="O225" i="6"/>
  <c r="U225" i="6"/>
  <c r="AA225" i="6"/>
  <c r="H228" i="6"/>
  <c r="H226" i="6" s="1"/>
  <c r="N228" i="6"/>
  <c r="T228" i="6"/>
  <c r="T226" i="6" s="1"/>
  <c r="Z228" i="6"/>
  <c r="Z226" i="6" s="1"/>
  <c r="H230" i="6"/>
  <c r="N230" i="6"/>
  <c r="T230" i="6"/>
  <c r="Z230" i="6"/>
  <c r="G233" i="6"/>
  <c r="G231" i="6" s="1"/>
  <c r="M233" i="6"/>
  <c r="M231" i="6" s="1"/>
  <c r="S233" i="6"/>
  <c r="Y233" i="6"/>
  <c r="Y231" i="6" s="1"/>
  <c r="G235" i="6"/>
  <c r="M235" i="6"/>
  <c r="S235" i="6"/>
  <c r="Y235" i="6"/>
  <c r="F238" i="6"/>
  <c r="L238" i="6"/>
  <c r="L236" i="6" s="1"/>
  <c r="R238" i="6"/>
  <c r="R236" i="6" s="1"/>
  <c r="X238" i="6"/>
  <c r="F240" i="6"/>
  <c r="L240" i="6"/>
  <c r="R240" i="6"/>
  <c r="X240" i="6"/>
  <c r="E243" i="6"/>
  <c r="E241" i="6" s="1"/>
  <c r="K243" i="6"/>
  <c r="Q243" i="6"/>
  <c r="Q241" i="6" s="1"/>
  <c r="W243" i="6"/>
  <c r="W241" i="6" s="1"/>
  <c r="E245" i="6"/>
  <c r="K245" i="6"/>
  <c r="Q245" i="6"/>
  <c r="W245" i="6"/>
  <c r="D248" i="6"/>
  <c r="D246" i="6" s="1"/>
  <c r="J248" i="6"/>
  <c r="J246" i="6" s="1"/>
  <c r="P248" i="6"/>
  <c r="V248" i="6"/>
  <c r="V246" i="6" s="1"/>
  <c r="D250" i="6"/>
  <c r="J250" i="6"/>
  <c r="P250" i="6"/>
  <c r="V250" i="6"/>
  <c r="I253" i="6"/>
  <c r="O253" i="6"/>
  <c r="O251" i="6" s="1"/>
  <c r="U253" i="6"/>
  <c r="U251" i="6" s="1"/>
  <c r="AA253" i="6"/>
  <c r="I255" i="6"/>
  <c r="O255" i="6"/>
  <c r="U255" i="6"/>
  <c r="AA255" i="6"/>
  <c r="H258" i="6"/>
  <c r="H256" i="6" s="1"/>
  <c r="N258" i="6"/>
  <c r="T258" i="6"/>
  <c r="T256" i="6" s="1"/>
  <c r="Z258" i="6"/>
  <c r="Z256" i="6" s="1"/>
  <c r="H260" i="6"/>
  <c r="N260" i="6"/>
  <c r="T260" i="6"/>
  <c r="Z260" i="6"/>
  <c r="G263" i="6"/>
  <c r="G261" i="6" s="1"/>
  <c r="M263" i="6"/>
  <c r="M261" i="6" s="1"/>
  <c r="S263" i="6"/>
  <c r="Y263" i="6"/>
  <c r="Y261" i="6" s="1"/>
  <c r="G265" i="6"/>
  <c r="M265" i="6"/>
  <c r="S265" i="6"/>
  <c r="Y265" i="6"/>
  <c r="F268" i="6"/>
  <c r="L268" i="6"/>
  <c r="L266" i="6" s="1"/>
  <c r="R268" i="6"/>
  <c r="R266" i="6" s="1"/>
  <c r="X268" i="6"/>
  <c r="F270" i="6"/>
  <c r="L270" i="6"/>
  <c r="R270" i="6"/>
  <c r="X270" i="6"/>
  <c r="E273" i="6"/>
  <c r="E271" i="6" s="1"/>
  <c r="K273" i="6"/>
  <c r="Q273" i="6"/>
  <c r="Q271" i="6" s="1"/>
  <c r="W273" i="6"/>
  <c r="W271" i="6" s="1"/>
  <c r="E275" i="6"/>
  <c r="K275" i="6"/>
  <c r="Q275" i="6"/>
  <c r="W275" i="6"/>
  <c r="D278" i="6"/>
  <c r="D276" i="6" s="1"/>
  <c r="J278" i="6"/>
  <c r="J276" i="6" s="1"/>
  <c r="P278" i="6"/>
  <c r="V278" i="6"/>
  <c r="V276" i="6" s="1"/>
  <c r="D280" i="6"/>
  <c r="J280" i="6"/>
  <c r="P280" i="6"/>
  <c r="V280" i="6"/>
  <c r="I283" i="6"/>
  <c r="O283" i="6"/>
  <c r="O281" i="6" s="1"/>
  <c r="U283" i="6"/>
  <c r="U281" i="6" s="1"/>
  <c r="AA283" i="6"/>
  <c r="I285" i="6"/>
  <c r="O285" i="6"/>
  <c r="U285" i="6"/>
  <c r="AA285" i="6"/>
  <c r="H288" i="6"/>
  <c r="H286" i="6" s="1"/>
  <c r="N288" i="6"/>
  <c r="T288" i="6"/>
  <c r="T286" i="6" s="1"/>
  <c r="Z288" i="6"/>
  <c r="Z286" i="6" s="1"/>
  <c r="H290" i="6"/>
  <c r="N290" i="6"/>
  <c r="T290" i="6"/>
  <c r="Z290" i="6"/>
  <c r="G293" i="6"/>
  <c r="G291" i="6" s="1"/>
  <c r="M293" i="6"/>
  <c r="M291" i="6" s="1"/>
  <c r="S293" i="6"/>
  <c r="Y293" i="6"/>
  <c r="Y291" i="6" s="1"/>
  <c r="G295" i="6"/>
  <c r="M295" i="6"/>
  <c r="S295" i="6"/>
  <c r="Y295" i="6"/>
  <c r="F298" i="6"/>
  <c r="L298" i="6"/>
  <c r="L296" i="6" s="1"/>
  <c r="R298" i="6"/>
  <c r="R296" i="6" s="1"/>
  <c r="X298" i="6"/>
  <c r="F300" i="6"/>
  <c r="L300" i="6"/>
  <c r="R300" i="6"/>
  <c r="X300" i="6"/>
  <c r="E303" i="6"/>
  <c r="E301" i="6" s="1"/>
  <c r="K303" i="6"/>
  <c r="Q303" i="6"/>
  <c r="Q301" i="6" s="1"/>
  <c r="W303" i="6"/>
  <c r="W301" i="6" s="1"/>
  <c r="E305" i="6"/>
  <c r="K305" i="6"/>
  <c r="Q305" i="6"/>
  <c r="W305" i="6"/>
  <c r="D308" i="6"/>
  <c r="D306" i="6" s="1"/>
  <c r="J308" i="6"/>
  <c r="J306" i="6" s="1"/>
  <c r="P308" i="6"/>
  <c r="V308" i="6"/>
  <c r="V306" i="6" s="1"/>
  <c r="D310" i="6"/>
  <c r="J310" i="6"/>
  <c r="P310" i="6"/>
  <c r="V310" i="6"/>
  <c r="I313" i="6"/>
  <c r="O313" i="6"/>
  <c r="O311" i="6" s="1"/>
  <c r="U313" i="6"/>
  <c r="U311" i="6" s="1"/>
  <c r="AA313" i="6"/>
  <c r="I315" i="6"/>
  <c r="O315" i="6"/>
  <c r="U315" i="6"/>
  <c r="AA315" i="6"/>
  <c r="H318" i="6"/>
  <c r="H316" i="6" s="1"/>
  <c r="N318" i="6"/>
  <c r="T318" i="6"/>
  <c r="T316" i="6" s="1"/>
  <c r="Z318" i="6"/>
  <c r="Z316" i="6" s="1"/>
  <c r="H320" i="6"/>
  <c r="N320" i="6"/>
  <c r="T320" i="6"/>
  <c r="Z320" i="6"/>
  <c r="G327" i="6"/>
  <c r="G325" i="6" s="1"/>
  <c r="M327" i="6"/>
  <c r="M325" i="6" s="1"/>
  <c r="S327" i="6"/>
  <c r="Y327" i="6"/>
  <c r="Y325" i="6" s="1"/>
  <c r="G329" i="6"/>
  <c r="M329" i="6"/>
  <c r="S329" i="6"/>
  <c r="Y329" i="6"/>
  <c r="F332" i="6"/>
  <c r="L332" i="6"/>
  <c r="L330" i="6" s="1"/>
  <c r="R332" i="6"/>
  <c r="R330" i="6" s="1"/>
  <c r="X332" i="6"/>
  <c r="F334" i="6"/>
  <c r="L334" i="6"/>
  <c r="R334" i="6"/>
  <c r="X334" i="6"/>
  <c r="E337" i="6"/>
  <c r="E335" i="6" s="1"/>
  <c r="K337" i="6"/>
  <c r="Q337" i="6"/>
  <c r="Q335" i="6" s="1"/>
  <c r="W337" i="6"/>
  <c r="W335" i="6" s="1"/>
  <c r="E339" i="6"/>
  <c r="K339" i="6"/>
  <c r="Q339" i="6"/>
  <c r="W339" i="6"/>
  <c r="D342" i="6"/>
  <c r="D340" i="6" s="1"/>
  <c r="J342" i="6"/>
  <c r="J340" i="6" s="1"/>
  <c r="P342" i="6"/>
  <c r="V342" i="6"/>
  <c r="V340" i="6" s="1"/>
  <c r="D344" i="6"/>
  <c r="J344" i="6"/>
  <c r="P344" i="6"/>
  <c r="V344" i="6"/>
  <c r="I347" i="6"/>
  <c r="O347" i="6"/>
  <c r="O345" i="6" s="1"/>
  <c r="U347" i="6"/>
  <c r="U345" i="6" s="1"/>
  <c r="AA347" i="6"/>
  <c r="I349" i="6"/>
  <c r="O349" i="6"/>
  <c r="U349" i="6"/>
  <c r="AA349" i="6"/>
  <c r="H352" i="6"/>
  <c r="H350" i="6" s="1"/>
  <c r="N352" i="6"/>
  <c r="T352" i="6"/>
  <c r="T350" i="6" s="1"/>
  <c r="Z352" i="6"/>
  <c r="Z350" i="6" s="1"/>
  <c r="H354" i="6"/>
  <c r="N354" i="6"/>
  <c r="T354" i="6"/>
  <c r="Z354" i="6"/>
  <c r="G357" i="6"/>
  <c r="G355" i="6" s="1"/>
  <c r="M357" i="6"/>
  <c r="M355" i="6" s="1"/>
  <c r="S357" i="6"/>
  <c r="Y357" i="6"/>
  <c r="Y355" i="6" s="1"/>
  <c r="G359" i="6"/>
  <c r="M359" i="6"/>
  <c r="S359" i="6"/>
  <c r="Y359" i="6"/>
  <c r="F362" i="6"/>
  <c r="L362" i="6"/>
  <c r="L360" i="6" s="1"/>
  <c r="R362" i="6"/>
  <c r="R360" i="6" s="1"/>
  <c r="X362" i="6"/>
  <c r="F364" i="6"/>
  <c r="L364" i="6"/>
  <c r="R364" i="6"/>
  <c r="X364" i="6"/>
  <c r="E367" i="6"/>
  <c r="E365" i="6" s="1"/>
  <c r="K367" i="6"/>
  <c r="Q367" i="6"/>
  <c r="Q365" i="6" s="1"/>
  <c r="W367" i="6"/>
  <c r="W365" i="6" s="1"/>
  <c r="E369" i="6"/>
  <c r="K369" i="6"/>
  <c r="Q369" i="6"/>
  <c r="W369" i="6"/>
  <c r="D372" i="6"/>
  <c r="D370" i="6" s="1"/>
  <c r="J372" i="6"/>
  <c r="J370" i="6" s="1"/>
  <c r="P372" i="6"/>
  <c r="V372" i="6"/>
  <c r="V370" i="6" s="1"/>
  <c r="D374" i="6"/>
  <c r="J374" i="6"/>
  <c r="P374" i="6"/>
  <c r="V374" i="6"/>
  <c r="I377" i="6"/>
  <c r="O377" i="6"/>
  <c r="O375" i="6" s="1"/>
  <c r="U377" i="6"/>
  <c r="U375" i="6" s="1"/>
  <c r="AA377" i="6"/>
  <c r="I379" i="6"/>
  <c r="O379" i="6"/>
  <c r="U379" i="6"/>
  <c r="AA379" i="6"/>
  <c r="H382" i="6"/>
  <c r="H380" i="6" s="1"/>
  <c r="N382" i="6"/>
  <c r="T382" i="6"/>
  <c r="T380" i="6" s="1"/>
  <c r="Z382" i="6"/>
  <c r="Z380" i="6" s="1"/>
  <c r="H384" i="6"/>
  <c r="N384" i="6"/>
  <c r="T384" i="6"/>
  <c r="Z384" i="6"/>
  <c r="G387" i="6"/>
  <c r="G385" i="6" s="1"/>
  <c r="M387" i="6"/>
  <c r="M385" i="6" s="1"/>
  <c r="S387" i="6"/>
  <c r="Y387" i="6"/>
  <c r="Y385" i="6" s="1"/>
  <c r="G389" i="6"/>
  <c r="M389" i="6"/>
  <c r="S389" i="6"/>
  <c r="Y389" i="6"/>
  <c r="F392" i="6"/>
  <c r="L392" i="6"/>
  <c r="L390" i="6" s="1"/>
  <c r="R392" i="6"/>
  <c r="R390" i="6" s="1"/>
  <c r="X392" i="6"/>
  <c r="F394" i="6"/>
  <c r="L394" i="6"/>
  <c r="R394" i="6"/>
  <c r="X394" i="6"/>
  <c r="E397" i="6"/>
  <c r="E395" i="6" s="1"/>
  <c r="K397" i="6"/>
  <c r="Q397" i="6"/>
  <c r="Q395" i="6" s="1"/>
  <c r="W397" i="6"/>
  <c r="W395" i="6" s="1"/>
  <c r="E399" i="6"/>
  <c r="K399" i="6"/>
  <c r="Q399" i="6"/>
  <c r="W399" i="6"/>
  <c r="D402" i="6"/>
  <c r="D400" i="6" s="1"/>
  <c r="J402" i="6"/>
  <c r="J400" i="6" s="1"/>
  <c r="P402" i="6"/>
  <c r="V402" i="6"/>
  <c r="V400" i="6" s="1"/>
  <c r="D404" i="6"/>
  <c r="J404" i="6"/>
  <c r="P404" i="6"/>
  <c r="V404" i="6"/>
  <c r="I407" i="6"/>
  <c r="O407" i="6"/>
  <c r="O405" i="6" s="1"/>
  <c r="U407" i="6"/>
  <c r="U405" i="6" s="1"/>
  <c r="AA407" i="6"/>
  <c r="I409" i="6"/>
  <c r="O409" i="6"/>
  <c r="U409" i="6"/>
  <c r="AA409" i="6"/>
  <c r="H412" i="6"/>
  <c r="H410" i="6" s="1"/>
  <c r="N412" i="6"/>
  <c r="T412" i="6"/>
  <c r="T410" i="6" s="1"/>
  <c r="Z412" i="6"/>
  <c r="Z410" i="6" s="1"/>
  <c r="H414" i="6"/>
  <c r="N414" i="6"/>
  <c r="T414" i="6"/>
  <c r="Z414" i="6"/>
  <c r="G417" i="6"/>
  <c r="G415" i="6" s="1"/>
  <c r="M417" i="6"/>
  <c r="M415" i="6" s="1"/>
  <c r="S417" i="6"/>
  <c r="Y417" i="6"/>
  <c r="Y415" i="6" s="1"/>
  <c r="G419" i="6"/>
  <c r="M419" i="6"/>
  <c r="S419" i="6"/>
  <c r="Y419" i="6"/>
  <c r="F422" i="6"/>
  <c r="L422" i="6"/>
  <c r="L420" i="6" s="1"/>
  <c r="R422" i="6"/>
  <c r="R420" i="6" s="1"/>
  <c r="X422" i="6"/>
  <c r="F424" i="6"/>
  <c r="L424" i="6"/>
  <c r="R424" i="6"/>
  <c r="X424" i="6"/>
  <c r="E427" i="6"/>
  <c r="E425" i="6" s="1"/>
  <c r="K427" i="6"/>
  <c r="Q427" i="6"/>
  <c r="Q425" i="6" s="1"/>
  <c r="W427" i="6"/>
  <c r="W425" i="6" s="1"/>
  <c r="E429" i="6"/>
  <c r="K429" i="6"/>
  <c r="Q429" i="6"/>
  <c r="W429" i="6"/>
  <c r="D432" i="6"/>
  <c r="D430" i="6" s="1"/>
  <c r="J432" i="6"/>
  <c r="J430" i="6" s="1"/>
  <c r="P432" i="6"/>
  <c r="V432" i="6"/>
  <c r="V430" i="6" s="1"/>
  <c r="D434" i="6"/>
  <c r="J434" i="6"/>
  <c r="P434" i="6"/>
  <c r="V434" i="6"/>
  <c r="I437" i="6"/>
  <c r="O437" i="6"/>
  <c r="O435" i="6" s="1"/>
  <c r="U437" i="6"/>
  <c r="U435" i="6" s="1"/>
  <c r="AA437" i="6"/>
  <c r="I439" i="6"/>
  <c r="O439" i="6"/>
  <c r="U439" i="6"/>
  <c r="AA439" i="6"/>
  <c r="H442" i="6"/>
  <c r="H440" i="6" s="1"/>
  <c r="N442" i="6"/>
  <c r="T442" i="6"/>
  <c r="T440" i="6" s="1"/>
  <c r="Z442" i="6"/>
  <c r="Z440" i="6" s="1"/>
  <c r="H444" i="6"/>
  <c r="N444" i="6"/>
  <c r="T444" i="6"/>
  <c r="Z444" i="6"/>
  <c r="G447" i="6"/>
  <c r="G445" i="6" s="1"/>
  <c r="M447" i="6"/>
  <c r="M445" i="6" s="1"/>
  <c r="S447" i="6"/>
  <c r="Y447" i="6"/>
  <c r="Y445" i="6" s="1"/>
  <c r="G449" i="6"/>
  <c r="M449" i="6"/>
  <c r="S449" i="6"/>
  <c r="Y449" i="6"/>
  <c r="F452" i="6"/>
  <c r="L452" i="6"/>
  <c r="L450" i="6" s="1"/>
  <c r="R452" i="6"/>
  <c r="R450" i="6" s="1"/>
  <c r="X452" i="6"/>
  <c r="F454" i="6"/>
  <c r="L454" i="6"/>
  <c r="R454" i="6"/>
  <c r="X454" i="6"/>
  <c r="E457" i="6"/>
  <c r="E455" i="6" s="1"/>
  <c r="K457" i="6"/>
  <c r="Q457" i="6"/>
  <c r="Q455" i="6" s="1"/>
  <c r="W457" i="6"/>
  <c r="W455" i="6" s="1"/>
  <c r="E459" i="6"/>
  <c r="K459" i="6"/>
  <c r="Q459" i="6"/>
  <c r="W459" i="6"/>
  <c r="D462" i="6"/>
  <c r="D460" i="6" s="1"/>
  <c r="J462" i="6"/>
  <c r="J460" i="6" s="1"/>
  <c r="P462" i="6"/>
  <c r="V462" i="6"/>
  <c r="V460" i="6" s="1"/>
  <c r="D464" i="6"/>
  <c r="J464" i="6"/>
  <c r="P464" i="6"/>
  <c r="V464" i="6"/>
  <c r="I467" i="6"/>
  <c r="O467" i="6"/>
  <c r="O465" i="6" s="1"/>
  <c r="U467" i="6"/>
  <c r="U465" i="6" s="1"/>
  <c r="AA467" i="6"/>
  <c r="I469" i="6"/>
  <c r="O469" i="6"/>
  <c r="U469" i="6"/>
  <c r="AA469" i="6"/>
  <c r="H472" i="6"/>
  <c r="H470" i="6" s="1"/>
  <c r="N472" i="6"/>
  <c r="T472" i="6"/>
  <c r="T470" i="6" s="1"/>
  <c r="Z472" i="6"/>
  <c r="Z470" i="6" s="1"/>
  <c r="H474" i="6"/>
  <c r="N474" i="6"/>
  <c r="T474" i="6"/>
  <c r="Z474" i="6"/>
  <c r="G477" i="6"/>
  <c r="G475" i="6" s="1"/>
  <c r="M477" i="6"/>
  <c r="M475" i="6" s="1"/>
  <c r="S477" i="6"/>
  <c r="Y477" i="6"/>
  <c r="Y475" i="6" s="1"/>
  <c r="G479" i="6"/>
  <c r="M479" i="6"/>
  <c r="S479" i="6"/>
  <c r="Y479" i="6"/>
  <c r="F488" i="6"/>
  <c r="F484" i="6" s="1"/>
  <c r="L488" i="6"/>
  <c r="L484" i="6" s="1"/>
  <c r="R488" i="6"/>
  <c r="R484" i="6" s="1"/>
  <c r="X488" i="6"/>
  <c r="X484" i="6" s="1"/>
  <c r="E491" i="6"/>
  <c r="E489" i="6" s="1"/>
  <c r="K491" i="6"/>
  <c r="K489" i="6" s="1"/>
  <c r="Q491" i="6"/>
  <c r="W491" i="6"/>
  <c r="W489" i="6" s="1"/>
  <c r="E493" i="6"/>
  <c r="K493" i="6"/>
  <c r="Q493" i="6"/>
  <c r="W493" i="6"/>
  <c r="D496" i="6"/>
  <c r="J496" i="6"/>
  <c r="J494" i="6" s="1"/>
  <c r="P496" i="6"/>
  <c r="P494" i="6" s="1"/>
  <c r="V496" i="6"/>
  <c r="D498" i="6"/>
  <c r="J498" i="6"/>
  <c r="P498" i="6"/>
  <c r="V498" i="6"/>
  <c r="I501" i="6"/>
  <c r="I499" i="6" s="1"/>
  <c r="O501" i="6"/>
  <c r="U501" i="6"/>
  <c r="U499" i="6" s="1"/>
  <c r="AA501" i="6"/>
  <c r="AA499" i="6" s="1"/>
  <c r="I503" i="6"/>
  <c r="O503" i="6"/>
  <c r="U503" i="6"/>
  <c r="AA503" i="6"/>
  <c r="H506" i="6"/>
  <c r="H504" i="6" s="1"/>
  <c r="N506" i="6"/>
  <c r="N504" i="6" s="1"/>
  <c r="T506" i="6"/>
  <c r="Z506" i="6"/>
  <c r="Z504" i="6" s="1"/>
  <c r="H508" i="6"/>
  <c r="N508" i="6"/>
  <c r="T508" i="6"/>
  <c r="Z508" i="6"/>
  <c r="G511" i="6"/>
  <c r="M511" i="6"/>
  <c r="M509" i="6" s="1"/>
  <c r="S511" i="6"/>
  <c r="S509" i="6" s="1"/>
  <c r="Y511" i="6"/>
  <c r="G513" i="6"/>
  <c r="M513" i="6"/>
  <c r="S513" i="6"/>
  <c r="Y513" i="6"/>
  <c r="F516" i="6"/>
  <c r="F514" i="6" s="1"/>
  <c r="L516" i="6"/>
  <c r="R516" i="6"/>
  <c r="R514" i="6" s="1"/>
  <c r="X516" i="6"/>
  <c r="X514" i="6" s="1"/>
  <c r="F518" i="6"/>
  <c r="L518" i="6"/>
  <c r="R518" i="6"/>
  <c r="X518" i="6"/>
  <c r="E521" i="6"/>
  <c r="E519" i="6" s="1"/>
  <c r="K521" i="6"/>
  <c r="K519" i="6" s="1"/>
  <c r="Q521" i="6"/>
  <c r="W521" i="6"/>
  <c r="W519" i="6" s="1"/>
  <c r="E523" i="6"/>
  <c r="K523" i="6"/>
  <c r="Q523" i="6"/>
  <c r="W523" i="6"/>
  <c r="D526" i="6"/>
  <c r="J526" i="6"/>
  <c r="J524" i="6" s="1"/>
  <c r="P526" i="6"/>
  <c r="P524" i="6" s="1"/>
  <c r="V526" i="6"/>
  <c r="D528" i="6"/>
  <c r="J528" i="6"/>
  <c r="P528" i="6"/>
  <c r="V528" i="6"/>
  <c r="I531" i="6"/>
  <c r="I529" i="6" s="1"/>
  <c r="O531" i="6"/>
  <c r="U531" i="6"/>
  <c r="U529" i="6" s="1"/>
  <c r="AA531" i="6"/>
  <c r="AA529" i="6" s="1"/>
  <c r="I533" i="6"/>
  <c r="O533" i="6"/>
  <c r="U533" i="6"/>
  <c r="AA533" i="6"/>
  <c r="H536" i="6"/>
  <c r="H534" i="6" s="1"/>
  <c r="N536" i="6"/>
  <c r="N534" i="6" s="1"/>
  <c r="T536" i="6"/>
  <c r="Z536" i="6"/>
  <c r="Z534" i="6" s="1"/>
  <c r="H538" i="6"/>
  <c r="N538" i="6"/>
  <c r="T538" i="6"/>
  <c r="Z538" i="6"/>
  <c r="G541" i="6"/>
  <c r="M541" i="6"/>
  <c r="M539" i="6" s="1"/>
  <c r="S541" i="6"/>
  <c r="S539" i="6" s="1"/>
  <c r="Y541" i="6"/>
  <c r="G543" i="6"/>
  <c r="M543" i="6"/>
  <c r="S543" i="6"/>
  <c r="Y543" i="6"/>
  <c r="F546" i="6"/>
  <c r="F544" i="6" s="1"/>
  <c r="L546" i="6"/>
  <c r="R546" i="6"/>
  <c r="R544" i="6" s="1"/>
  <c r="X546" i="6"/>
  <c r="X544" i="6" s="1"/>
  <c r="F548" i="6"/>
  <c r="L548" i="6"/>
  <c r="R548" i="6"/>
  <c r="X548" i="6"/>
  <c r="E551" i="6"/>
  <c r="E549" i="6" s="1"/>
  <c r="K551" i="6"/>
  <c r="K549" i="6" s="1"/>
  <c r="Q551" i="6"/>
  <c r="W551" i="6"/>
  <c r="W549" i="6" s="1"/>
  <c r="E553" i="6"/>
  <c r="K553" i="6"/>
  <c r="Q553" i="6"/>
  <c r="W553" i="6"/>
  <c r="D556" i="6"/>
  <c r="J556" i="6"/>
  <c r="J554" i="6" s="1"/>
  <c r="P556" i="6"/>
  <c r="P554" i="6" s="1"/>
  <c r="V556" i="6"/>
  <c r="D558" i="6"/>
  <c r="J558" i="6"/>
  <c r="P558" i="6"/>
  <c r="V558" i="6"/>
  <c r="I561" i="6"/>
  <c r="I559" i="6" s="1"/>
  <c r="O561" i="6"/>
  <c r="U561" i="6"/>
  <c r="U559" i="6" s="1"/>
  <c r="AA561" i="6"/>
  <c r="AA559" i="6" s="1"/>
  <c r="I563" i="6"/>
  <c r="O563" i="6"/>
  <c r="U563" i="6"/>
  <c r="AA563" i="6"/>
  <c r="H566" i="6"/>
  <c r="H564" i="6" s="1"/>
  <c r="N566" i="6"/>
  <c r="N564" i="6" s="1"/>
  <c r="T566" i="6"/>
  <c r="Z566" i="6"/>
  <c r="Z564" i="6" s="1"/>
  <c r="H568" i="6"/>
  <c r="N568" i="6"/>
  <c r="T568" i="6"/>
  <c r="Z568" i="6"/>
  <c r="G571" i="6"/>
  <c r="M571" i="6"/>
  <c r="M569" i="6" s="1"/>
  <c r="S571" i="6"/>
  <c r="S569" i="6" s="1"/>
  <c r="Y571" i="6"/>
  <c r="G573" i="6"/>
  <c r="M573" i="6"/>
  <c r="S573" i="6"/>
  <c r="Y573" i="6"/>
  <c r="F576" i="6"/>
  <c r="F574" i="6" s="1"/>
  <c r="L576" i="6"/>
  <c r="R576" i="6"/>
  <c r="R574" i="6" s="1"/>
  <c r="X576" i="6"/>
  <c r="X574" i="6" s="1"/>
  <c r="F578" i="6"/>
  <c r="L578" i="6"/>
  <c r="R578" i="6"/>
  <c r="X578" i="6"/>
  <c r="E581" i="6"/>
  <c r="E579" i="6" s="1"/>
  <c r="K581" i="6"/>
  <c r="K579" i="6" s="1"/>
  <c r="Q581" i="6"/>
  <c r="W581" i="6"/>
  <c r="W579" i="6" s="1"/>
  <c r="E583" i="6"/>
  <c r="K583" i="6"/>
  <c r="Q583" i="6"/>
  <c r="W583" i="6"/>
  <c r="D586" i="6"/>
  <c r="J586" i="6"/>
  <c r="J584" i="6" s="1"/>
  <c r="P586" i="6"/>
  <c r="P584" i="6" s="1"/>
  <c r="V586" i="6"/>
  <c r="D588" i="6"/>
  <c r="J588" i="6"/>
  <c r="P588" i="6"/>
  <c r="V588" i="6"/>
  <c r="I591" i="6"/>
  <c r="I589" i="6" s="1"/>
  <c r="O591" i="6"/>
  <c r="U591" i="6"/>
  <c r="U589" i="6" s="1"/>
  <c r="AA591" i="6"/>
  <c r="AA589" i="6" s="1"/>
  <c r="I593" i="6"/>
  <c r="O593" i="6"/>
  <c r="U593" i="6"/>
  <c r="AA593" i="6"/>
  <c r="H596" i="6"/>
  <c r="H594" i="6" s="1"/>
  <c r="N596" i="6"/>
  <c r="N594" i="6" s="1"/>
  <c r="T596" i="6"/>
  <c r="Z596" i="6"/>
  <c r="Z594" i="6" s="1"/>
  <c r="H598" i="6"/>
  <c r="N598" i="6"/>
  <c r="T598" i="6"/>
  <c r="Z598" i="6"/>
  <c r="G601" i="6"/>
  <c r="M601" i="6"/>
  <c r="M599" i="6" s="1"/>
  <c r="S601" i="6"/>
  <c r="S599" i="6" s="1"/>
  <c r="Y601" i="6"/>
  <c r="G603" i="6"/>
  <c r="M603" i="6"/>
  <c r="S603" i="6"/>
  <c r="Y603" i="6"/>
  <c r="F606" i="6"/>
  <c r="F604" i="6" s="1"/>
  <c r="L606" i="6"/>
  <c r="R606" i="6"/>
  <c r="R604" i="6" s="1"/>
  <c r="X606" i="6"/>
  <c r="X604" i="6" s="1"/>
  <c r="F608" i="6"/>
  <c r="L608" i="6"/>
  <c r="R608" i="6"/>
  <c r="X608" i="6"/>
  <c r="E611" i="6"/>
  <c r="E609" i="6" s="1"/>
  <c r="K611" i="6"/>
  <c r="K609" i="6" s="1"/>
  <c r="Q611" i="6"/>
  <c r="W611" i="6"/>
  <c r="W609" i="6" s="1"/>
  <c r="E613" i="6"/>
  <c r="K613" i="6"/>
  <c r="Q613" i="6"/>
  <c r="W613" i="6"/>
  <c r="D616" i="6"/>
  <c r="J616" i="6"/>
  <c r="J614" i="6" s="1"/>
  <c r="P616" i="6"/>
  <c r="P614" i="6" s="1"/>
  <c r="V616" i="6"/>
  <c r="D618" i="6"/>
  <c r="J618" i="6"/>
  <c r="P618" i="6"/>
  <c r="V618" i="6"/>
  <c r="I621" i="6"/>
  <c r="I619" i="6" s="1"/>
  <c r="O621" i="6"/>
  <c r="U621" i="6"/>
  <c r="U619" i="6" s="1"/>
  <c r="AA621" i="6"/>
  <c r="AA619" i="6" s="1"/>
  <c r="I623" i="6"/>
  <c r="O623" i="6"/>
  <c r="U623" i="6"/>
  <c r="AA623" i="6"/>
  <c r="H626" i="6"/>
  <c r="H624" i="6" s="1"/>
  <c r="N626" i="6"/>
  <c r="N624" i="6" s="1"/>
  <c r="T626" i="6"/>
  <c r="Z626" i="6"/>
  <c r="Z624" i="6" s="1"/>
  <c r="H628" i="6"/>
  <c r="N628" i="6"/>
  <c r="T628" i="6"/>
  <c r="Z628" i="6"/>
  <c r="G631" i="6"/>
  <c r="M631" i="6"/>
  <c r="M629" i="6" s="1"/>
  <c r="S631" i="6"/>
  <c r="S629" i="6" s="1"/>
  <c r="Y631" i="6"/>
  <c r="G633" i="6"/>
  <c r="M633" i="6"/>
  <c r="S633" i="6"/>
  <c r="Y633" i="6"/>
  <c r="F636" i="6"/>
  <c r="F634" i="6" s="1"/>
  <c r="L636" i="6"/>
  <c r="R636" i="6"/>
  <c r="R634" i="6" s="1"/>
  <c r="X636" i="6"/>
  <c r="X634" i="6" s="1"/>
  <c r="F638" i="6"/>
  <c r="L638" i="6"/>
  <c r="R638" i="6"/>
  <c r="X638" i="6"/>
  <c r="F9" i="7"/>
  <c r="L9" i="7"/>
  <c r="R9" i="7"/>
  <c r="X9" i="7"/>
  <c r="F11" i="7"/>
  <c r="L11" i="7"/>
  <c r="R11" i="7"/>
  <c r="X11" i="7"/>
  <c r="E14" i="7"/>
  <c r="K14" i="7"/>
  <c r="Q14" i="7"/>
  <c r="Q12" i="7" s="1"/>
  <c r="W14" i="7"/>
  <c r="E16" i="7"/>
  <c r="K16" i="7"/>
  <c r="Q16" i="7"/>
  <c r="W16" i="7"/>
  <c r="D19" i="7"/>
  <c r="D17" i="7" s="1"/>
  <c r="J19" i="7"/>
  <c r="P19" i="7"/>
  <c r="V19" i="7"/>
  <c r="D21" i="7"/>
  <c r="J21" i="7"/>
  <c r="P21" i="7"/>
  <c r="V21" i="7"/>
  <c r="I24" i="7"/>
  <c r="O24" i="7"/>
  <c r="U24" i="7"/>
  <c r="AA24" i="7"/>
  <c r="I26" i="7"/>
  <c r="O26" i="7"/>
  <c r="U26" i="7"/>
  <c r="AA26" i="7"/>
  <c r="H29" i="7"/>
  <c r="N29" i="7"/>
  <c r="T29" i="7"/>
  <c r="T27" i="7" s="1"/>
  <c r="Z29" i="7"/>
  <c r="H31" i="7"/>
  <c r="N31" i="7"/>
  <c r="T31" i="7"/>
  <c r="Z31" i="7"/>
  <c r="G34" i="7"/>
  <c r="G32" i="7" s="1"/>
  <c r="M34" i="7"/>
  <c r="S34" i="7"/>
  <c r="Y34" i="7"/>
  <c r="G36" i="7"/>
  <c r="M36" i="7"/>
  <c r="S36" i="7"/>
  <c r="Y36" i="7"/>
  <c r="F39" i="7"/>
  <c r="L39" i="7"/>
  <c r="R39" i="7"/>
  <c r="X39" i="7"/>
  <c r="F41" i="7"/>
  <c r="L41" i="7"/>
  <c r="R41" i="7"/>
  <c r="X41" i="7"/>
  <c r="E44" i="7"/>
  <c r="K44" i="7"/>
  <c r="Q44" i="7"/>
  <c r="Q42" i="7" s="1"/>
  <c r="W44" i="7"/>
  <c r="E46" i="7"/>
  <c r="K46" i="7"/>
  <c r="Q46" i="7"/>
  <c r="W46" i="7"/>
  <c r="D49" i="7"/>
  <c r="D47" i="7" s="1"/>
  <c r="J49" i="7"/>
  <c r="P49" i="7"/>
  <c r="V49" i="7"/>
  <c r="D51" i="7"/>
  <c r="J51" i="7"/>
  <c r="P51" i="7"/>
  <c r="V51" i="7"/>
  <c r="I54" i="7"/>
  <c r="O54" i="7"/>
  <c r="U54" i="7"/>
  <c r="AA54" i="7"/>
  <c r="I56" i="7"/>
  <c r="O56" i="7"/>
  <c r="U56" i="7"/>
  <c r="AA56" i="7"/>
  <c r="H59" i="7"/>
  <c r="N59" i="7"/>
  <c r="T59" i="7"/>
  <c r="T57" i="7" s="1"/>
  <c r="Z59" i="7"/>
  <c r="H61" i="7"/>
  <c r="N61" i="7"/>
  <c r="T61" i="7"/>
  <c r="Z61" i="7"/>
  <c r="G64" i="7"/>
  <c r="G62" i="7" s="1"/>
  <c r="M64" i="7"/>
  <c r="S64" i="7"/>
  <c r="Y64" i="7"/>
  <c r="G66" i="7"/>
  <c r="M66" i="7"/>
  <c r="S66" i="7"/>
  <c r="Y66" i="7"/>
  <c r="F69" i="7"/>
  <c r="L69" i="7"/>
  <c r="R69" i="7"/>
  <c r="X69" i="7"/>
  <c r="F71" i="7"/>
  <c r="L71" i="7"/>
  <c r="R71" i="7"/>
  <c r="X71" i="7"/>
  <c r="E74" i="7"/>
  <c r="K74" i="7"/>
  <c r="Q74" i="7"/>
  <c r="Q72" i="7" s="1"/>
  <c r="W74" i="7"/>
  <c r="E76" i="7"/>
  <c r="K76" i="7"/>
  <c r="Q76" i="7"/>
  <c r="W76" i="7"/>
  <c r="D79" i="7"/>
  <c r="D77" i="7" s="1"/>
  <c r="J79" i="7"/>
  <c r="P79" i="7"/>
  <c r="V79" i="7"/>
  <c r="D81" i="7"/>
  <c r="J81" i="7"/>
  <c r="P81" i="7"/>
  <c r="V81" i="7"/>
  <c r="I84" i="7"/>
  <c r="O84" i="7"/>
  <c r="U84" i="7"/>
  <c r="AA84" i="7"/>
  <c r="I86" i="7"/>
  <c r="O86" i="7"/>
  <c r="U86" i="7"/>
  <c r="AA86" i="7"/>
  <c r="H89" i="7"/>
  <c r="N89" i="7"/>
  <c r="T89" i="7"/>
  <c r="T87" i="7" s="1"/>
  <c r="Z89" i="7"/>
  <c r="H91" i="7"/>
  <c r="N91" i="7"/>
  <c r="T91" i="7"/>
  <c r="Z91" i="7"/>
  <c r="G94" i="7"/>
  <c r="G92" i="7" s="1"/>
  <c r="M94" i="7"/>
  <c r="S94" i="7"/>
  <c r="Y94" i="7"/>
  <c r="G96" i="7"/>
  <c r="M96" i="7"/>
  <c r="S96" i="7"/>
  <c r="Y96" i="7"/>
  <c r="F99" i="7"/>
  <c r="L99" i="7"/>
  <c r="R99" i="7"/>
  <c r="X99" i="7"/>
  <c r="F101" i="7"/>
  <c r="L101" i="7"/>
  <c r="R101" i="7"/>
  <c r="X101" i="7"/>
  <c r="E104" i="7"/>
  <c r="K104" i="7"/>
  <c r="Q104" i="7"/>
  <c r="Q102" i="7" s="1"/>
  <c r="W104" i="7"/>
  <c r="E106" i="7"/>
  <c r="K106" i="7"/>
  <c r="Q106" i="7"/>
  <c r="W106" i="7"/>
  <c r="D109" i="7"/>
  <c r="D107" i="7" s="1"/>
  <c r="J109" i="7"/>
  <c r="P109" i="7"/>
  <c r="V109" i="7"/>
  <c r="D111" i="7"/>
  <c r="J111" i="7"/>
  <c r="P111" i="7"/>
  <c r="V111" i="7"/>
  <c r="I114" i="7"/>
  <c r="O114" i="7"/>
  <c r="U114" i="7"/>
  <c r="AA114" i="7"/>
  <c r="I116" i="7"/>
  <c r="O116" i="7"/>
  <c r="U116" i="7"/>
  <c r="AA116" i="7"/>
  <c r="H119" i="7"/>
  <c r="N119" i="7"/>
  <c r="T119" i="7"/>
  <c r="T117" i="7" s="1"/>
  <c r="Z119" i="7"/>
  <c r="H121" i="7"/>
  <c r="N121" i="7"/>
  <c r="T121" i="7"/>
  <c r="Z121" i="7"/>
  <c r="G124" i="7"/>
  <c r="G122" i="7" s="1"/>
  <c r="M124" i="7"/>
  <c r="S124" i="7"/>
  <c r="Y124" i="7"/>
  <c r="G126" i="7"/>
  <c r="M126" i="7"/>
  <c r="S126" i="7"/>
  <c r="Y126" i="7"/>
  <c r="F129" i="7"/>
  <c r="L129" i="7"/>
  <c r="R129" i="7"/>
  <c r="X129" i="7"/>
  <c r="F131" i="7"/>
  <c r="L131" i="7"/>
  <c r="R131" i="7"/>
  <c r="X131" i="7"/>
  <c r="E134" i="7"/>
  <c r="K134" i="7"/>
  <c r="Q134" i="7"/>
  <c r="Q132" i="7" s="1"/>
  <c r="W134" i="7"/>
  <c r="E136" i="7"/>
  <c r="K136" i="7"/>
  <c r="Q136" i="7"/>
  <c r="W136" i="7"/>
  <c r="D139" i="7"/>
  <c r="D137" i="7" s="1"/>
  <c r="J139" i="7"/>
  <c r="P139" i="7"/>
  <c r="V139" i="7"/>
  <c r="D141" i="7"/>
  <c r="J141" i="7"/>
  <c r="P141" i="7"/>
  <c r="V141" i="7"/>
  <c r="I144" i="7"/>
  <c r="O144" i="7"/>
  <c r="U144" i="7"/>
  <c r="AA144" i="7"/>
  <c r="I146" i="7"/>
  <c r="O146" i="7"/>
  <c r="U146" i="7"/>
  <c r="AA146" i="7"/>
  <c r="H149" i="7"/>
  <c r="N149" i="7"/>
  <c r="T149" i="7"/>
  <c r="T147" i="7" s="1"/>
  <c r="Z149" i="7"/>
  <c r="H151" i="7"/>
  <c r="N151" i="7"/>
  <c r="T151" i="7"/>
  <c r="Z151" i="7"/>
  <c r="G154" i="7"/>
  <c r="G152" i="7" s="1"/>
  <c r="M154" i="7"/>
  <c r="S154" i="7"/>
  <c r="Y154" i="7"/>
  <c r="G156" i="7"/>
  <c r="M156" i="7"/>
  <c r="S156" i="7"/>
  <c r="Y156" i="7"/>
  <c r="F159" i="7"/>
  <c r="L159" i="7"/>
  <c r="R159" i="7"/>
  <c r="X159" i="7"/>
  <c r="F161" i="7"/>
  <c r="L161" i="7"/>
  <c r="R161" i="7"/>
  <c r="X161" i="7"/>
  <c r="E168" i="7"/>
  <c r="K168" i="7"/>
  <c r="Q168" i="7"/>
  <c r="Q166" i="7" s="1"/>
  <c r="W168" i="7"/>
  <c r="E170" i="7"/>
  <c r="K170" i="7"/>
  <c r="Q170" i="7"/>
  <c r="W170" i="7"/>
  <c r="D173" i="7"/>
  <c r="D171" i="7" s="1"/>
  <c r="J173" i="7"/>
  <c r="P173" i="7"/>
  <c r="V173" i="7"/>
  <c r="D175" i="7"/>
  <c r="J175" i="7"/>
  <c r="P175" i="7"/>
  <c r="V175" i="7"/>
  <c r="I178" i="7"/>
  <c r="O178" i="7"/>
  <c r="U178" i="7"/>
  <c r="AA178" i="7"/>
  <c r="I180" i="7"/>
  <c r="O180" i="7"/>
  <c r="U180" i="7"/>
  <c r="AA180" i="7"/>
  <c r="H183" i="7"/>
  <c r="N183" i="7"/>
  <c r="T183" i="7"/>
  <c r="T181" i="7" s="1"/>
  <c r="Z183" i="7"/>
  <c r="H185" i="7"/>
  <c r="N185" i="7"/>
  <c r="T185" i="7"/>
  <c r="Z185" i="7"/>
  <c r="G188" i="7"/>
  <c r="G186" i="7" s="1"/>
  <c r="M188" i="7"/>
  <c r="S188" i="7"/>
  <c r="Y188" i="7"/>
  <c r="G190" i="7"/>
  <c r="M190" i="7"/>
  <c r="S190" i="7"/>
  <c r="Y190" i="7"/>
  <c r="F193" i="7"/>
  <c r="L193" i="7"/>
  <c r="R193" i="7"/>
  <c r="X193" i="7"/>
  <c r="F195" i="7"/>
  <c r="L195" i="7"/>
  <c r="R195" i="7"/>
  <c r="X195" i="7"/>
  <c r="E198" i="7"/>
  <c r="K198" i="7"/>
  <c r="Q198" i="7"/>
  <c r="Q196" i="7" s="1"/>
  <c r="W198" i="7"/>
  <c r="E200" i="7"/>
  <c r="K200" i="7"/>
  <c r="Q200" i="7"/>
  <c r="W200" i="7"/>
  <c r="D203" i="7"/>
  <c r="D201" i="7" s="1"/>
  <c r="J203" i="7"/>
  <c r="P203" i="7"/>
  <c r="V203" i="7"/>
  <c r="D205" i="7"/>
  <c r="J205" i="7"/>
  <c r="P205" i="7"/>
  <c r="V205" i="7"/>
  <c r="I208" i="7"/>
  <c r="O208" i="7"/>
  <c r="U208" i="7"/>
  <c r="AA208" i="7"/>
  <c r="I210" i="7"/>
  <c r="O210" i="7"/>
  <c r="U210" i="7"/>
  <c r="AA210" i="7"/>
  <c r="H213" i="7"/>
  <c r="N213" i="7"/>
  <c r="T213" i="7"/>
  <c r="T211" i="7" s="1"/>
  <c r="Z213" i="7"/>
  <c r="H215" i="7"/>
  <c r="N215" i="7"/>
  <c r="T215" i="7"/>
  <c r="Z215" i="7"/>
  <c r="G218" i="7"/>
  <c r="G216" i="7" s="1"/>
  <c r="M218" i="7"/>
  <c r="S218" i="7"/>
  <c r="Y218" i="7"/>
  <c r="G220" i="7"/>
  <c r="M220" i="7"/>
  <c r="S220" i="7"/>
  <c r="Y220" i="7"/>
  <c r="F223" i="7"/>
  <c r="L223" i="7"/>
  <c r="R223" i="7"/>
  <c r="X223" i="7"/>
  <c r="F225" i="7"/>
  <c r="L225" i="7"/>
  <c r="R225" i="7"/>
  <c r="X225" i="7"/>
  <c r="E228" i="7"/>
  <c r="K228" i="7"/>
  <c r="Q228" i="7"/>
  <c r="Q226" i="7" s="1"/>
  <c r="W228" i="7"/>
  <c r="E230" i="7"/>
  <c r="K230" i="7"/>
  <c r="Q230" i="7"/>
  <c r="W230" i="7"/>
  <c r="D233" i="7"/>
  <c r="D231" i="7" s="1"/>
  <c r="J233" i="7"/>
  <c r="P233" i="7"/>
  <c r="V233" i="7"/>
  <c r="D235" i="7"/>
  <c r="J235" i="7"/>
  <c r="P235" i="7"/>
  <c r="V235" i="7"/>
  <c r="I238" i="7"/>
  <c r="O238" i="7"/>
  <c r="U238" i="7"/>
  <c r="AA238" i="7"/>
  <c r="I240" i="7"/>
  <c r="O240" i="7"/>
  <c r="U240" i="7"/>
  <c r="AA240" i="7"/>
  <c r="H243" i="7"/>
  <c r="N243" i="7"/>
  <c r="T243" i="7"/>
  <c r="T241" i="7" s="1"/>
  <c r="Z243" i="7"/>
  <c r="H245" i="7"/>
  <c r="N245" i="7"/>
  <c r="T245" i="7"/>
  <c r="Z245" i="7"/>
  <c r="G248" i="7"/>
  <c r="G246" i="7" s="1"/>
  <c r="M248" i="7"/>
  <c r="S248" i="7"/>
  <c r="Y248" i="7"/>
  <c r="G250" i="7"/>
  <c r="M250" i="7"/>
  <c r="S250" i="7"/>
  <c r="Y250" i="7"/>
  <c r="F253" i="7"/>
  <c r="L253" i="7"/>
  <c r="R253" i="7"/>
  <c r="X253" i="7"/>
  <c r="F255" i="7"/>
  <c r="L255" i="7"/>
  <c r="R255" i="7"/>
  <c r="X255" i="7"/>
  <c r="E258" i="7"/>
  <c r="K258" i="7"/>
  <c r="Q258" i="7"/>
  <c r="Q256" i="7" s="1"/>
  <c r="W258" i="7"/>
  <c r="E260" i="7"/>
  <c r="K260" i="7"/>
  <c r="Q260" i="7"/>
  <c r="W260" i="7"/>
  <c r="D263" i="7"/>
  <c r="D261" i="7" s="1"/>
  <c r="J263" i="7"/>
  <c r="P263" i="7"/>
  <c r="V263" i="7"/>
  <c r="D265" i="7"/>
  <c r="J265" i="7"/>
  <c r="P265" i="7"/>
  <c r="V265" i="7"/>
  <c r="I268" i="7"/>
  <c r="O268" i="7"/>
  <c r="U268" i="7"/>
  <c r="AA268" i="7"/>
  <c r="I270" i="7"/>
  <c r="O270" i="7"/>
  <c r="U270" i="7"/>
  <c r="AA270" i="7"/>
  <c r="H273" i="7"/>
  <c r="N273" i="7"/>
  <c r="T273" i="7"/>
  <c r="T271" i="7" s="1"/>
  <c r="Z273" i="7"/>
  <c r="H275" i="7"/>
  <c r="N275" i="7"/>
  <c r="T275" i="7"/>
  <c r="Z275" i="7"/>
  <c r="G278" i="7"/>
  <c r="G276" i="7" s="1"/>
  <c r="M278" i="7"/>
  <c r="S278" i="7"/>
  <c r="Y278" i="7"/>
  <c r="G280" i="7"/>
  <c r="M280" i="7"/>
  <c r="S280" i="7"/>
  <c r="Y280" i="7"/>
  <c r="F283" i="7"/>
  <c r="L283" i="7"/>
  <c r="R283" i="7"/>
  <c r="X283" i="7"/>
  <c r="F285" i="7"/>
  <c r="L285" i="7"/>
  <c r="R285" i="7"/>
  <c r="X285" i="7"/>
  <c r="E288" i="7"/>
  <c r="K288" i="7"/>
  <c r="Q288" i="7"/>
  <c r="Q286" i="7" s="1"/>
  <c r="W288" i="7"/>
  <c r="E290" i="7"/>
  <c r="K290" i="7"/>
  <c r="Q290" i="7"/>
  <c r="W290" i="7"/>
  <c r="D293" i="7"/>
  <c r="D291" i="7" s="1"/>
  <c r="J293" i="7"/>
  <c r="P293" i="7"/>
  <c r="V293" i="7"/>
  <c r="D295" i="7"/>
  <c r="J295" i="7"/>
  <c r="P295" i="7"/>
  <c r="V295" i="7"/>
  <c r="I298" i="7"/>
  <c r="O298" i="7"/>
  <c r="U298" i="7"/>
  <c r="AA298" i="7"/>
  <c r="I300" i="7"/>
  <c r="O300" i="7"/>
  <c r="U300" i="7"/>
  <c r="AA300" i="7"/>
  <c r="H303" i="7"/>
  <c r="N303" i="7"/>
  <c r="T303" i="7"/>
  <c r="T301" i="7" s="1"/>
  <c r="Z303" i="7"/>
  <c r="H305" i="7"/>
  <c r="N305" i="7"/>
  <c r="T305" i="7"/>
  <c r="Z305" i="7"/>
  <c r="G308" i="7"/>
  <c r="G306" i="7" s="1"/>
  <c r="M308" i="7"/>
  <c r="S308" i="7"/>
  <c r="Y308" i="7"/>
  <c r="G310" i="7"/>
  <c r="M310" i="7"/>
  <c r="S310" i="7"/>
  <c r="Y310" i="7"/>
  <c r="F313" i="7"/>
  <c r="L313" i="7"/>
  <c r="R313" i="7"/>
  <c r="X313" i="7"/>
  <c r="F315" i="7"/>
  <c r="L315" i="7"/>
  <c r="R315" i="7"/>
  <c r="X315" i="7"/>
  <c r="E318" i="7"/>
  <c r="K318" i="7"/>
  <c r="Q318" i="7"/>
  <c r="Q316" i="7" s="1"/>
  <c r="W318" i="7"/>
  <c r="E320" i="7"/>
  <c r="K320" i="7"/>
  <c r="Q320" i="7"/>
  <c r="W320" i="7"/>
  <c r="J327" i="7"/>
  <c r="J325" i="7" s="1"/>
  <c r="P327" i="7"/>
  <c r="V327" i="7"/>
  <c r="D329" i="7"/>
  <c r="D325" i="7" s="1"/>
  <c r="J329" i="7"/>
  <c r="P329" i="7"/>
  <c r="V329" i="7"/>
  <c r="I332" i="7"/>
  <c r="O332" i="7"/>
  <c r="U332" i="7"/>
  <c r="AA332" i="7"/>
  <c r="I334" i="7"/>
  <c r="O334" i="7"/>
  <c r="U334" i="7"/>
  <c r="AA334" i="7"/>
  <c r="H337" i="7"/>
  <c r="N337" i="7"/>
  <c r="T337" i="7"/>
  <c r="Z337" i="7"/>
  <c r="Z335" i="7" s="1"/>
  <c r="H339" i="7"/>
  <c r="N339" i="7"/>
  <c r="T339" i="7"/>
  <c r="Z339" i="7"/>
  <c r="G342" i="7"/>
  <c r="M342" i="7"/>
  <c r="M340" i="7" s="1"/>
  <c r="S342" i="7"/>
  <c r="Y342" i="7"/>
  <c r="G344" i="7"/>
  <c r="M344" i="7"/>
  <c r="S344" i="7"/>
  <c r="Y344" i="7"/>
  <c r="F347" i="7"/>
  <c r="L347" i="7"/>
  <c r="R347" i="7"/>
  <c r="X347" i="7"/>
  <c r="F349" i="7"/>
  <c r="L349" i="7"/>
  <c r="R349" i="7"/>
  <c r="X349" i="7"/>
  <c r="E352" i="7"/>
  <c r="K352" i="7"/>
  <c r="Q352" i="7"/>
  <c r="W352" i="7"/>
  <c r="W350" i="7" s="1"/>
  <c r="E354" i="7"/>
  <c r="K354" i="7"/>
  <c r="Q354" i="7"/>
  <c r="W354" i="7"/>
  <c r="D357" i="7"/>
  <c r="J357" i="7"/>
  <c r="J355" i="7" s="1"/>
  <c r="P357" i="7"/>
  <c r="V357" i="7"/>
  <c r="D359" i="7"/>
  <c r="J359" i="7"/>
  <c r="P359" i="7"/>
  <c r="V359" i="7"/>
  <c r="I362" i="7"/>
  <c r="O362" i="7"/>
  <c r="U362" i="7"/>
  <c r="AA362" i="7"/>
  <c r="I364" i="7"/>
  <c r="O364" i="7"/>
  <c r="U364" i="7"/>
  <c r="AA364" i="7"/>
  <c r="H367" i="7"/>
  <c r="N367" i="7"/>
  <c r="T367" i="7"/>
  <c r="Z367" i="7"/>
  <c r="Z365" i="7" s="1"/>
  <c r="H369" i="7"/>
  <c r="N369" i="7"/>
  <c r="T369" i="7"/>
  <c r="Z369" i="7"/>
  <c r="G372" i="7"/>
  <c r="M372" i="7"/>
  <c r="M370" i="7" s="1"/>
  <c r="S372" i="7"/>
  <c r="Y372" i="7"/>
  <c r="G374" i="7"/>
  <c r="M374" i="7"/>
  <c r="S374" i="7"/>
  <c r="Y374" i="7"/>
  <c r="F377" i="7"/>
  <c r="L377" i="7"/>
  <c r="R377" i="7"/>
  <c r="X377" i="7"/>
  <c r="F379" i="7"/>
  <c r="L379" i="7"/>
  <c r="R379" i="7"/>
  <c r="X379" i="7"/>
  <c r="E382" i="7"/>
  <c r="K382" i="7"/>
  <c r="Q382" i="7"/>
  <c r="W382" i="7"/>
  <c r="W380" i="7" s="1"/>
  <c r="E384" i="7"/>
  <c r="K384" i="7"/>
  <c r="Q384" i="7"/>
  <c r="W384" i="7"/>
  <c r="D387" i="7"/>
  <c r="J387" i="7"/>
  <c r="J385" i="7" s="1"/>
  <c r="P387" i="7"/>
  <c r="V387" i="7"/>
  <c r="D389" i="7"/>
  <c r="J389" i="7"/>
  <c r="P389" i="7"/>
  <c r="V389" i="7"/>
  <c r="I392" i="7"/>
  <c r="O392" i="7"/>
  <c r="U392" i="7"/>
  <c r="AA392" i="7"/>
  <c r="I394" i="7"/>
  <c r="O394" i="7"/>
  <c r="U394" i="7"/>
  <c r="AA394" i="7"/>
  <c r="H397" i="7"/>
  <c r="N397" i="7"/>
  <c r="T397" i="7"/>
  <c r="Z397" i="7"/>
  <c r="Z395" i="7" s="1"/>
  <c r="H399" i="7"/>
  <c r="N399" i="7"/>
  <c r="T399" i="7"/>
  <c r="Z399" i="7"/>
  <c r="G402" i="7"/>
  <c r="M402" i="7"/>
  <c r="M400" i="7" s="1"/>
  <c r="S402" i="7"/>
  <c r="Y402" i="7"/>
  <c r="G404" i="7"/>
  <c r="M404" i="7"/>
  <c r="S404" i="7"/>
  <c r="Y404" i="7"/>
  <c r="F407" i="7"/>
  <c r="L407" i="7"/>
  <c r="R407" i="7"/>
  <c r="X407" i="7"/>
  <c r="F409" i="7"/>
  <c r="L409" i="7"/>
  <c r="R409" i="7"/>
  <c r="X409" i="7"/>
  <c r="E412" i="7"/>
  <c r="K412" i="7"/>
  <c r="Q412" i="7"/>
  <c r="W412" i="7"/>
  <c r="W410" i="7" s="1"/>
  <c r="E414" i="7"/>
  <c r="K414" i="7"/>
  <c r="Q414" i="7"/>
  <c r="W414" i="7"/>
  <c r="D417" i="7"/>
  <c r="J417" i="7"/>
  <c r="J415" i="7" s="1"/>
  <c r="P417" i="7"/>
  <c r="V417" i="7"/>
  <c r="D419" i="7"/>
  <c r="J419" i="7"/>
  <c r="P419" i="7"/>
  <c r="V419" i="7"/>
  <c r="I422" i="7"/>
  <c r="O422" i="7"/>
  <c r="U422" i="7"/>
  <c r="AA422" i="7"/>
  <c r="I424" i="7"/>
  <c r="O424" i="7"/>
  <c r="U424" i="7"/>
  <c r="AA424" i="7"/>
  <c r="H427" i="7"/>
  <c r="N427" i="7"/>
  <c r="T427" i="7"/>
  <c r="Z427" i="7"/>
  <c r="Z425" i="7" s="1"/>
  <c r="H429" i="7"/>
  <c r="N429" i="7"/>
  <c r="T429" i="7"/>
  <c r="Z429" i="7"/>
  <c r="G432" i="7"/>
  <c r="M432" i="7"/>
  <c r="M430" i="7" s="1"/>
  <c r="S432" i="7"/>
  <c r="Y432" i="7"/>
  <c r="G434" i="7"/>
  <c r="M434" i="7"/>
  <c r="S434" i="7"/>
  <c r="Y434" i="7"/>
  <c r="F437" i="7"/>
  <c r="L437" i="7"/>
  <c r="R437" i="7"/>
  <c r="X437" i="7"/>
  <c r="F439" i="7"/>
  <c r="L439" i="7"/>
  <c r="R439" i="7"/>
  <c r="X439" i="7"/>
  <c r="E442" i="7"/>
  <c r="K442" i="7"/>
  <c r="Q442" i="7"/>
  <c r="W442" i="7"/>
  <c r="W440" i="7" s="1"/>
  <c r="E444" i="7"/>
  <c r="K444" i="7"/>
  <c r="Q444" i="7"/>
  <c r="W444" i="7"/>
  <c r="D447" i="7"/>
  <c r="J447" i="7"/>
  <c r="J445" i="7" s="1"/>
  <c r="P447" i="7"/>
  <c r="V447" i="7"/>
  <c r="D449" i="7"/>
  <c r="J449" i="7"/>
  <c r="P449" i="7"/>
  <c r="V449" i="7"/>
  <c r="I452" i="7"/>
  <c r="O452" i="7"/>
  <c r="U452" i="7"/>
  <c r="AA452" i="7"/>
  <c r="I454" i="7"/>
  <c r="O454" i="7"/>
  <c r="U454" i="7"/>
  <c r="AA454" i="7"/>
  <c r="H457" i="7"/>
  <c r="N457" i="7"/>
  <c r="T457" i="7"/>
  <c r="Z457" i="7"/>
  <c r="Z455" i="7" s="1"/>
  <c r="H459" i="7"/>
  <c r="N459" i="7"/>
  <c r="T459" i="7"/>
  <c r="Z459" i="7"/>
  <c r="G462" i="7"/>
  <c r="M462" i="7"/>
  <c r="M460" i="7" s="1"/>
  <c r="S462" i="7"/>
  <c r="Y462" i="7"/>
  <c r="G464" i="7"/>
  <c r="M464" i="7"/>
  <c r="S464" i="7"/>
  <c r="Y464" i="7"/>
  <c r="F467" i="7"/>
  <c r="L467" i="7"/>
  <c r="R467" i="7"/>
  <c r="X467" i="7"/>
  <c r="F469" i="7"/>
  <c r="L469" i="7"/>
  <c r="R469" i="7"/>
  <c r="X469" i="7"/>
  <c r="E472" i="7"/>
  <c r="K472" i="7"/>
  <c r="Q472" i="7"/>
  <c r="W472" i="7"/>
  <c r="W470" i="7" s="1"/>
  <c r="E474" i="7"/>
  <c r="K474" i="7"/>
  <c r="Q474" i="7"/>
  <c r="W474" i="7"/>
  <c r="D477" i="7"/>
  <c r="J477" i="7"/>
  <c r="J475" i="7" s="1"/>
  <c r="P477" i="7"/>
  <c r="V477" i="7"/>
  <c r="D479" i="7"/>
  <c r="J479" i="7"/>
  <c r="P479" i="7"/>
  <c r="V479" i="7"/>
  <c r="I486" i="7"/>
  <c r="O486" i="7"/>
  <c r="U486" i="7"/>
  <c r="AA486" i="7"/>
  <c r="I488" i="7"/>
  <c r="O488" i="7"/>
  <c r="U488" i="7"/>
  <c r="AA488" i="7"/>
  <c r="H491" i="7"/>
  <c r="N491" i="7"/>
  <c r="T491" i="7"/>
  <c r="Z491" i="7"/>
  <c r="Z489" i="7" s="1"/>
  <c r="H493" i="7"/>
  <c r="N493" i="7"/>
  <c r="T493" i="7"/>
  <c r="Z493" i="7"/>
  <c r="G496" i="7"/>
  <c r="N496" i="7"/>
  <c r="U496" i="7"/>
  <c r="E498" i="7"/>
  <c r="L498" i="7"/>
  <c r="S498" i="7"/>
  <c r="Z498" i="7"/>
  <c r="G501" i="7"/>
  <c r="G499" i="7" s="1"/>
  <c r="K503" i="7"/>
  <c r="F19" i="5"/>
  <c r="F22" i="5"/>
  <c r="D31" i="5"/>
  <c r="F35" i="5"/>
  <c r="F38" i="5"/>
  <c r="F43" i="5"/>
  <c r="D48" i="5"/>
  <c r="F55" i="5"/>
  <c r="F59" i="5"/>
  <c r="D64" i="5"/>
  <c r="F73" i="5"/>
  <c r="D75" i="5"/>
  <c r="F76" i="5"/>
  <c r="D81" i="5"/>
  <c r="F86" i="5"/>
  <c r="F89" i="5"/>
  <c r="D91" i="5"/>
  <c r="F92" i="5"/>
  <c r="J9" i="6"/>
  <c r="P9" i="6"/>
  <c r="P7" i="6" s="1"/>
  <c r="V9" i="6"/>
  <c r="V7" i="6" s="1"/>
  <c r="J11" i="6"/>
  <c r="P11" i="6"/>
  <c r="V11" i="6"/>
  <c r="I14" i="6"/>
  <c r="I12" i="6" s="1"/>
  <c r="O14" i="6"/>
  <c r="O12" i="6" s="1"/>
  <c r="U14" i="6"/>
  <c r="AA14" i="6"/>
  <c r="AA12" i="6" s="1"/>
  <c r="I16" i="6"/>
  <c r="O16" i="6"/>
  <c r="U16" i="6"/>
  <c r="AA16" i="6"/>
  <c r="H19" i="6"/>
  <c r="N19" i="6"/>
  <c r="N17" i="6" s="1"/>
  <c r="T19" i="6"/>
  <c r="T17" i="6" s="1"/>
  <c r="Z19" i="6"/>
  <c r="H21" i="6"/>
  <c r="N21" i="6"/>
  <c r="T21" i="6"/>
  <c r="Z21" i="6"/>
  <c r="G24" i="6"/>
  <c r="G22" i="6" s="1"/>
  <c r="M24" i="6"/>
  <c r="S24" i="6"/>
  <c r="S22" i="6" s="1"/>
  <c r="Y24" i="6"/>
  <c r="Y22" i="6" s="1"/>
  <c r="G26" i="6"/>
  <c r="M26" i="6"/>
  <c r="S26" i="6"/>
  <c r="Y26" i="6"/>
  <c r="F29" i="6"/>
  <c r="F27" i="6" s="1"/>
  <c r="L29" i="6"/>
  <c r="L27" i="6" s="1"/>
  <c r="R29" i="6"/>
  <c r="X29" i="6"/>
  <c r="X27" i="6" s="1"/>
  <c r="F31" i="6"/>
  <c r="L31" i="6"/>
  <c r="R31" i="6"/>
  <c r="X31" i="6"/>
  <c r="E34" i="6"/>
  <c r="K34" i="6"/>
  <c r="K32" i="6" s="1"/>
  <c r="Q34" i="6"/>
  <c r="Q32" i="6" s="1"/>
  <c r="W34" i="6"/>
  <c r="E36" i="6"/>
  <c r="K36" i="6"/>
  <c r="Q36" i="6"/>
  <c r="W36" i="6"/>
  <c r="D39" i="6"/>
  <c r="D37" i="6" s="1"/>
  <c r="J39" i="6"/>
  <c r="P39" i="6"/>
  <c r="P37" i="6" s="1"/>
  <c r="V39" i="6"/>
  <c r="V37" i="6" s="1"/>
  <c r="D41" i="6"/>
  <c r="J41" i="6"/>
  <c r="P41" i="6"/>
  <c r="V41" i="6"/>
  <c r="I44" i="6"/>
  <c r="I42" i="6" s="1"/>
  <c r="O44" i="6"/>
  <c r="O42" i="6" s="1"/>
  <c r="U44" i="6"/>
  <c r="AA44" i="6"/>
  <c r="AA42" i="6" s="1"/>
  <c r="I46" i="6"/>
  <c r="O46" i="6"/>
  <c r="U46" i="6"/>
  <c r="AA46" i="6"/>
  <c r="H49" i="6"/>
  <c r="N49" i="6"/>
  <c r="N47" i="6" s="1"/>
  <c r="T49" i="6"/>
  <c r="T47" i="6" s="1"/>
  <c r="Z49" i="6"/>
  <c r="H51" i="6"/>
  <c r="N51" i="6"/>
  <c r="T51" i="6"/>
  <c r="Z51" i="6"/>
  <c r="G54" i="6"/>
  <c r="G52" i="6" s="1"/>
  <c r="M54" i="6"/>
  <c r="S54" i="6"/>
  <c r="S52" i="6" s="1"/>
  <c r="Y54" i="6"/>
  <c r="Y52" i="6" s="1"/>
  <c r="G56" i="6"/>
  <c r="M56" i="6"/>
  <c r="S56" i="6"/>
  <c r="Y56" i="6"/>
  <c r="F59" i="6"/>
  <c r="F57" i="6" s="1"/>
  <c r="L59" i="6"/>
  <c r="L57" i="6" s="1"/>
  <c r="R59" i="6"/>
  <c r="X59" i="6"/>
  <c r="X57" i="6" s="1"/>
  <c r="F61" i="6"/>
  <c r="L61" i="6"/>
  <c r="R61" i="6"/>
  <c r="X61" i="6"/>
  <c r="E64" i="6"/>
  <c r="K64" i="6"/>
  <c r="K62" i="6" s="1"/>
  <c r="Q64" i="6"/>
  <c r="Q62" i="6" s="1"/>
  <c r="W64" i="6"/>
  <c r="E66" i="6"/>
  <c r="K66" i="6"/>
  <c r="Q66" i="6"/>
  <c r="W66" i="6"/>
  <c r="D69" i="6"/>
  <c r="D67" i="6" s="1"/>
  <c r="J69" i="6"/>
  <c r="P69" i="6"/>
  <c r="P67" i="6" s="1"/>
  <c r="V69" i="6"/>
  <c r="V67" i="6" s="1"/>
  <c r="D71" i="6"/>
  <c r="J71" i="6"/>
  <c r="P71" i="6"/>
  <c r="V71" i="6"/>
  <c r="I74" i="6"/>
  <c r="I72" i="6" s="1"/>
  <c r="O74" i="6"/>
  <c r="O72" i="6" s="1"/>
  <c r="U74" i="6"/>
  <c r="AA74" i="6"/>
  <c r="AA72" i="6" s="1"/>
  <c r="I76" i="6"/>
  <c r="O76" i="6"/>
  <c r="U76" i="6"/>
  <c r="AA76" i="6"/>
  <c r="H79" i="6"/>
  <c r="N79" i="6"/>
  <c r="N77" i="6" s="1"/>
  <c r="T79" i="6"/>
  <c r="T77" i="6" s="1"/>
  <c r="Z79" i="6"/>
  <c r="H81" i="6"/>
  <c r="N81" i="6"/>
  <c r="T81" i="6"/>
  <c r="Z81" i="6"/>
  <c r="G84" i="6"/>
  <c r="G82" i="6" s="1"/>
  <c r="M84" i="6"/>
  <c r="S84" i="6"/>
  <c r="S82" i="6" s="1"/>
  <c r="Y84" i="6"/>
  <c r="Y82" i="6" s="1"/>
  <c r="G86" i="6"/>
  <c r="M86" i="6"/>
  <c r="S86" i="6"/>
  <c r="Y86" i="6"/>
  <c r="F89" i="6"/>
  <c r="F87" i="6" s="1"/>
  <c r="L89" i="6"/>
  <c r="L87" i="6" s="1"/>
  <c r="R89" i="6"/>
  <c r="X89" i="6"/>
  <c r="X87" i="6" s="1"/>
  <c r="F91" i="6"/>
  <c r="L91" i="6"/>
  <c r="R91" i="6"/>
  <c r="X91" i="6"/>
  <c r="E94" i="6"/>
  <c r="K94" i="6"/>
  <c r="K92" i="6" s="1"/>
  <c r="Q94" i="6"/>
  <c r="Q92" i="6" s="1"/>
  <c r="W94" i="6"/>
  <c r="E96" i="6"/>
  <c r="K96" i="6"/>
  <c r="Q96" i="6"/>
  <c r="W96" i="6"/>
  <c r="D99" i="6"/>
  <c r="D97" i="6" s="1"/>
  <c r="J99" i="6"/>
  <c r="P99" i="6"/>
  <c r="P97" i="6" s="1"/>
  <c r="V99" i="6"/>
  <c r="V97" i="6" s="1"/>
  <c r="D101" i="6"/>
  <c r="J101" i="6"/>
  <c r="P101" i="6"/>
  <c r="V101" i="6"/>
  <c r="I104" i="6"/>
  <c r="I102" i="6" s="1"/>
  <c r="O104" i="6"/>
  <c r="O102" i="6" s="1"/>
  <c r="U104" i="6"/>
  <c r="AA104" i="6"/>
  <c r="AA102" i="6" s="1"/>
  <c r="I106" i="6"/>
  <c r="O106" i="6"/>
  <c r="U106" i="6"/>
  <c r="AA106" i="6"/>
  <c r="H109" i="6"/>
  <c r="N109" i="6"/>
  <c r="N107" i="6" s="1"/>
  <c r="T109" i="6"/>
  <c r="T107" i="6" s="1"/>
  <c r="Z109" i="6"/>
  <c r="H111" i="6"/>
  <c r="N111" i="6"/>
  <c r="T111" i="6"/>
  <c r="Z111" i="6"/>
  <c r="G114" i="6"/>
  <c r="G112" i="6" s="1"/>
  <c r="M114" i="6"/>
  <c r="S114" i="6"/>
  <c r="S112" i="6" s="1"/>
  <c r="Y114" i="6"/>
  <c r="Y112" i="6" s="1"/>
  <c r="G116" i="6"/>
  <c r="M116" i="6"/>
  <c r="S116" i="6"/>
  <c r="Y116" i="6"/>
  <c r="F119" i="6"/>
  <c r="F117" i="6" s="1"/>
  <c r="L119" i="6"/>
  <c r="L117" i="6" s="1"/>
  <c r="R119" i="6"/>
  <c r="X119" i="6"/>
  <c r="X117" i="6" s="1"/>
  <c r="F121" i="6"/>
  <c r="L121" i="6"/>
  <c r="R121" i="6"/>
  <c r="X121" i="6"/>
  <c r="E124" i="6"/>
  <c r="K124" i="6"/>
  <c r="K122" i="6" s="1"/>
  <c r="Q124" i="6"/>
  <c r="Q122" i="6" s="1"/>
  <c r="W124" i="6"/>
  <c r="E126" i="6"/>
  <c r="K126" i="6"/>
  <c r="Q126" i="6"/>
  <c r="W126" i="6"/>
  <c r="D129" i="6"/>
  <c r="D127" i="6" s="1"/>
  <c r="J129" i="6"/>
  <c r="P129" i="6"/>
  <c r="P127" i="6" s="1"/>
  <c r="V129" i="6"/>
  <c r="V127" i="6" s="1"/>
  <c r="D131" i="6"/>
  <c r="J131" i="6"/>
  <c r="P131" i="6"/>
  <c r="V131" i="6"/>
  <c r="I134" i="6"/>
  <c r="I132" i="6" s="1"/>
  <c r="O134" i="6"/>
  <c r="O132" i="6" s="1"/>
  <c r="U134" i="6"/>
  <c r="AA134" i="6"/>
  <c r="AA132" i="6" s="1"/>
  <c r="I136" i="6"/>
  <c r="O136" i="6"/>
  <c r="U136" i="6"/>
  <c r="AA136" i="6"/>
  <c r="H139" i="6"/>
  <c r="N139" i="6"/>
  <c r="N137" i="6" s="1"/>
  <c r="T139" i="6"/>
  <c r="T137" i="6" s="1"/>
  <c r="Z139" i="6"/>
  <c r="H141" i="6"/>
  <c r="N141" i="6"/>
  <c r="T141" i="6"/>
  <c r="Z141" i="6"/>
  <c r="G144" i="6"/>
  <c r="G142" i="6" s="1"/>
  <c r="M144" i="6"/>
  <c r="S144" i="6"/>
  <c r="S142" i="6" s="1"/>
  <c r="Y144" i="6"/>
  <c r="Y142" i="6" s="1"/>
  <c r="G146" i="6"/>
  <c r="M146" i="6"/>
  <c r="S146" i="6"/>
  <c r="Y146" i="6"/>
  <c r="F149" i="6"/>
  <c r="F147" i="6" s="1"/>
  <c r="L149" i="6"/>
  <c r="L147" i="6" s="1"/>
  <c r="R149" i="6"/>
  <c r="X149" i="6"/>
  <c r="X147" i="6" s="1"/>
  <c r="F151" i="6"/>
  <c r="L151" i="6"/>
  <c r="R151" i="6"/>
  <c r="X151" i="6"/>
  <c r="E154" i="6"/>
  <c r="K154" i="6"/>
  <c r="K152" i="6" s="1"/>
  <c r="Q154" i="6"/>
  <c r="Q152" i="6" s="1"/>
  <c r="W154" i="6"/>
  <c r="E156" i="6"/>
  <c r="K156" i="6"/>
  <c r="Q156" i="6"/>
  <c r="W156" i="6"/>
  <c r="D159" i="6"/>
  <c r="D157" i="6" s="1"/>
  <c r="J159" i="6"/>
  <c r="P159" i="6"/>
  <c r="P157" i="6" s="1"/>
  <c r="V159" i="6"/>
  <c r="V157" i="6" s="1"/>
  <c r="D161" i="6"/>
  <c r="J161" i="6"/>
  <c r="P161" i="6"/>
  <c r="V161" i="6"/>
  <c r="I168" i="6"/>
  <c r="I166" i="6" s="1"/>
  <c r="O168" i="6"/>
  <c r="O166" i="6" s="1"/>
  <c r="U168" i="6"/>
  <c r="AA168" i="6"/>
  <c r="AA166" i="6" s="1"/>
  <c r="I170" i="6"/>
  <c r="O170" i="6"/>
  <c r="U170" i="6"/>
  <c r="AA170" i="6"/>
  <c r="H173" i="6"/>
  <c r="N173" i="6"/>
  <c r="N171" i="6" s="1"/>
  <c r="T173" i="6"/>
  <c r="T171" i="6" s="1"/>
  <c r="Z173" i="6"/>
  <c r="H175" i="6"/>
  <c r="N175" i="6"/>
  <c r="T175" i="6"/>
  <c r="Z175" i="6"/>
  <c r="G178" i="6"/>
  <c r="G176" i="6" s="1"/>
  <c r="M178" i="6"/>
  <c r="S178" i="6"/>
  <c r="S176" i="6" s="1"/>
  <c r="Y178" i="6"/>
  <c r="Y176" i="6" s="1"/>
  <c r="G180" i="6"/>
  <c r="M180" i="6"/>
  <c r="S180" i="6"/>
  <c r="Y180" i="6"/>
  <c r="F183" i="6"/>
  <c r="F181" i="6" s="1"/>
  <c r="L183" i="6"/>
  <c r="L181" i="6" s="1"/>
  <c r="R183" i="6"/>
  <c r="X183" i="6"/>
  <c r="X181" i="6" s="1"/>
  <c r="F185" i="6"/>
  <c r="L185" i="6"/>
  <c r="R185" i="6"/>
  <c r="X185" i="6"/>
  <c r="E188" i="6"/>
  <c r="K188" i="6"/>
  <c r="K186" i="6" s="1"/>
  <c r="Q188" i="6"/>
  <c r="Q186" i="6" s="1"/>
  <c r="W188" i="6"/>
  <c r="E190" i="6"/>
  <c r="K190" i="6"/>
  <c r="Q190" i="6"/>
  <c r="W190" i="6"/>
  <c r="D193" i="6"/>
  <c r="D191" i="6" s="1"/>
  <c r="J193" i="6"/>
  <c r="P193" i="6"/>
  <c r="P191" i="6" s="1"/>
  <c r="V193" i="6"/>
  <c r="V191" i="6" s="1"/>
  <c r="D195" i="6"/>
  <c r="J195" i="6"/>
  <c r="P195" i="6"/>
  <c r="V195" i="6"/>
  <c r="I198" i="6"/>
  <c r="I196" i="6" s="1"/>
  <c r="O198" i="6"/>
  <c r="O196" i="6" s="1"/>
  <c r="U198" i="6"/>
  <c r="AA198" i="6"/>
  <c r="AA196" i="6" s="1"/>
  <c r="I200" i="6"/>
  <c r="O200" i="6"/>
  <c r="U200" i="6"/>
  <c r="AA200" i="6"/>
  <c r="H203" i="6"/>
  <c r="N203" i="6"/>
  <c r="N201" i="6" s="1"/>
  <c r="T203" i="6"/>
  <c r="T201" i="6" s="1"/>
  <c r="Z203" i="6"/>
  <c r="H205" i="6"/>
  <c r="N205" i="6"/>
  <c r="T205" i="6"/>
  <c r="Z205" i="6"/>
  <c r="G208" i="6"/>
  <c r="G206" i="6" s="1"/>
  <c r="M208" i="6"/>
  <c r="S208" i="6"/>
  <c r="S206" i="6" s="1"/>
  <c r="Y208" i="6"/>
  <c r="Y206" i="6" s="1"/>
  <c r="G210" i="6"/>
  <c r="M210" i="6"/>
  <c r="S210" i="6"/>
  <c r="Y210" i="6"/>
  <c r="F213" i="6"/>
  <c r="F211" i="6" s="1"/>
  <c r="L213" i="6"/>
  <c r="L211" i="6" s="1"/>
  <c r="R213" i="6"/>
  <c r="X213" i="6"/>
  <c r="X211" i="6" s="1"/>
  <c r="F215" i="6"/>
  <c r="L215" i="6"/>
  <c r="R215" i="6"/>
  <c r="X215" i="6"/>
  <c r="E218" i="6"/>
  <c r="K218" i="6"/>
  <c r="K216" i="6" s="1"/>
  <c r="Q218" i="6"/>
  <c r="Q216" i="6" s="1"/>
  <c r="W218" i="6"/>
  <c r="E220" i="6"/>
  <c r="K220" i="6"/>
  <c r="Q220" i="6"/>
  <c r="W220" i="6"/>
  <c r="D223" i="6"/>
  <c r="D221" i="6" s="1"/>
  <c r="J223" i="6"/>
  <c r="P223" i="6"/>
  <c r="P221" i="6" s="1"/>
  <c r="V223" i="6"/>
  <c r="V221" i="6" s="1"/>
  <c r="D225" i="6"/>
  <c r="J225" i="6"/>
  <c r="P225" i="6"/>
  <c r="V225" i="6"/>
  <c r="I228" i="6"/>
  <c r="I226" i="6" s="1"/>
  <c r="O228" i="6"/>
  <c r="O226" i="6" s="1"/>
  <c r="U228" i="6"/>
  <c r="AA228" i="6"/>
  <c r="AA226" i="6" s="1"/>
  <c r="I230" i="6"/>
  <c r="O230" i="6"/>
  <c r="U230" i="6"/>
  <c r="AA230" i="6"/>
  <c r="H233" i="6"/>
  <c r="N233" i="6"/>
  <c r="N231" i="6" s="1"/>
  <c r="T233" i="6"/>
  <c r="T231" i="6" s="1"/>
  <c r="Z233" i="6"/>
  <c r="H235" i="6"/>
  <c r="N235" i="6"/>
  <c r="T235" i="6"/>
  <c r="Z235" i="6"/>
  <c r="G238" i="6"/>
  <c r="G236" i="6" s="1"/>
  <c r="M238" i="6"/>
  <c r="S238" i="6"/>
  <c r="S236" i="6" s="1"/>
  <c r="Y238" i="6"/>
  <c r="Y236" i="6" s="1"/>
  <c r="G240" i="6"/>
  <c r="M240" i="6"/>
  <c r="S240" i="6"/>
  <c r="Y240" i="6"/>
  <c r="F243" i="6"/>
  <c r="F241" i="6" s="1"/>
  <c r="L243" i="6"/>
  <c r="L241" i="6" s="1"/>
  <c r="R243" i="6"/>
  <c r="X243" i="6"/>
  <c r="X241" i="6" s="1"/>
  <c r="F245" i="6"/>
  <c r="L245" i="6"/>
  <c r="R245" i="6"/>
  <c r="X245" i="6"/>
  <c r="E248" i="6"/>
  <c r="K248" i="6"/>
  <c r="K246" i="6" s="1"/>
  <c r="Q248" i="6"/>
  <c r="Q246" i="6" s="1"/>
  <c r="W248" i="6"/>
  <c r="E250" i="6"/>
  <c r="K250" i="6"/>
  <c r="Q250" i="6"/>
  <c r="W250" i="6"/>
  <c r="D253" i="6"/>
  <c r="D251" i="6" s="1"/>
  <c r="J253" i="6"/>
  <c r="P253" i="6"/>
  <c r="P251" i="6" s="1"/>
  <c r="V253" i="6"/>
  <c r="V251" i="6" s="1"/>
  <c r="D255" i="6"/>
  <c r="J255" i="6"/>
  <c r="P255" i="6"/>
  <c r="V255" i="6"/>
  <c r="I258" i="6"/>
  <c r="I256" i="6" s="1"/>
  <c r="O258" i="6"/>
  <c r="O256" i="6" s="1"/>
  <c r="U258" i="6"/>
  <c r="AA258" i="6"/>
  <c r="AA256" i="6" s="1"/>
  <c r="I260" i="6"/>
  <c r="O260" i="6"/>
  <c r="U260" i="6"/>
  <c r="AA260" i="6"/>
  <c r="H263" i="6"/>
  <c r="N263" i="6"/>
  <c r="N261" i="6" s="1"/>
  <c r="T263" i="6"/>
  <c r="T261" i="6" s="1"/>
  <c r="Z263" i="6"/>
  <c r="H265" i="6"/>
  <c r="N265" i="6"/>
  <c r="T265" i="6"/>
  <c r="Z265" i="6"/>
  <c r="G268" i="6"/>
  <c r="G266" i="6" s="1"/>
  <c r="M268" i="6"/>
  <c r="S268" i="6"/>
  <c r="S266" i="6" s="1"/>
  <c r="Y268" i="6"/>
  <c r="Y266" i="6" s="1"/>
  <c r="G270" i="6"/>
  <c r="M270" i="6"/>
  <c r="S270" i="6"/>
  <c r="Y270" i="6"/>
  <c r="F273" i="6"/>
  <c r="F271" i="6" s="1"/>
  <c r="L273" i="6"/>
  <c r="L271" i="6" s="1"/>
  <c r="R273" i="6"/>
  <c r="X273" i="6"/>
  <c r="X271" i="6" s="1"/>
  <c r="F275" i="6"/>
  <c r="L275" i="6"/>
  <c r="R275" i="6"/>
  <c r="X275" i="6"/>
  <c r="E278" i="6"/>
  <c r="K278" i="6"/>
  <c r="K276" i="6" s="1"/>
  <c r="Q278" i="6"/>
  <c r="Q276" i="6" s="1"/>
  <c r="W278" i="6"/>
  <c r="E280" i="6"/>
  <c r="K280" i="6"/>
  <c r="Q280" i="6"/>
  <c r="W280" i="6"/>
  <c r="D283" i="6"/>
  <c r="D281" i="6" s="1"/>
  <c r="J283" i="6"/>
  <c r="P283" i="6"/>
  <c r="P281" i="6" s="1"/>
  <c r="V283" i="6"/>
  <c r="V281" i="6" s="1"/>
  <c r="D285" i="6"/>
  <c r="J285" i="6"/>
  <c r="P285" i="6"/>
  <c r="V285" i="6"/>
  <c r="I288" i="6"/>
  <c r="I286" i="6" s="1"/>
  <c r="O288" i="6"/>
  <c r="O286" i="6" s="1"/>
  <c r="U288" i="6"/>
  <c r="AA288" i="6"/>
  <c r="AA286" i="6" s="1"/>
  <c r="I290" i="6"/>
  <c r="O290" i="6"/>
  <c r="U290" i="6"/>
  <c r="AA290" i="6"/>
  <c r="H293" i="6"/>
  <c r="N293" i="6"/>
  <c r="N291" i="6" s="1"/>
  <c r="T293" i="6"/>
  <c r="T291" i="6" s="1"/>
  <c r="Z293" i="6"/>
  <c r="H295" i="6"/>
  <c r="N295" i="6"/>
  <c r="T295" i="6"/>
  <c r="Z295" i="6"/>
  <c r="G298" i="6"/>
  <c r="G296" i="6" s="1"/>
  <c r="M298" i="6"/>
  <c r="S298" i="6"/>
  <c r="S296" i="6" s="1"/>
  <c r="Y298" i="6"/>
  <c r="Y296" i="6" s="1"/>
  <c r="G300" i="6"/>
  <c r="M300" i="6"/>
  <c r="S300" i="6"/>
  <c r="Y300" i="6"/>
  <c r="F303" i="6"/>
  <c r="F301" i="6" s="1"/>
  <c r="L303" i="6"/>
  <c r="L301" i="6" s="1"/>
  <c r="R303" i="6"/>
  <c r="X303" i="6"/>
  <c r="X301" i="6" s="1"/>
  <c r="F305" i="6"/>
  <c r="L305" i="6"/>
  <c r="R305" i="6"/>
  <c r="X305" i="6"/>
  <c r="E308" i="6"/>
  <c r="K308" i="6"/>
  <c r="K306" i="6" s="1"/>
  <c r="Q308" i="6"/>
  <c r="Q306" i="6" s="1"/>
  <c r="W308" i="6"/>
  <c r="E310" i="6"/>
  <c r="K310" i="6"/>
  <c r="Q310" i="6"/>
  <c r="W310" i="6"/>
  <c r="D313" i="6"/>
  <c r="D311" i="6" s="1"/>
  <c r="J313" i="6"/>
  <c r="P313" i="6"/>
  <c r="P311" i="6" s="1"/>
  <c r="V313" i="6"/>
  <c r="V311" i="6" s="1"/>
  <c r="D315" i="6"/>
  <c r="J315" i="6"/>
  <c r="P315" i="6"/>
  <c r="V315" i="6"/>
  <c r="I318" i="6"/>
  <c r="I316" i="6" s="1"/>
  <c r="O318" i="6"/>
  <c r="O316" i="6" s="1"/>
  <c r="U318" i="6"/>
  <c r="AA318" i="6"/>
  <c r="AA316" i="6" s="1"/>
  <c r="I320" i="6"/>
  <c r="O320" i="6"/>
  <c r="U320" i="6"/>
  <c r="AA320" i="6"/>
  <c r="H327" i="6"/>
  <c r="N327" i="6"/>
  <c r="N325" i="6" s="1"/>
  <c r="T327" i="6"/>
  <c r="T325" i="6" s="1"/>
  <c r="Z327" i="6"/>
  <c r="H329" i="6"/>
  <c r="N329" i="6"/>
  <c r="T329" i="6"/>
  <c r="Z329" i="6"/>
  <c r="G332" i="6"/>
  <c r="G330" i="6" s="1"/>
  <c r="M332" i="6"/>
  <c r="S332" i="6"/>
  <c r="S330" i="6" s="1"/>
  <c r="Y332" i="6"/>
  <c r="Y330" i="6" s="1"/>
  <c r="G334" i="6"/>
  <c r="M334" i="6"/>
  <c r="S334" i="6"/>
  <c r="Y334" i="6"/>
  <c r="F337" i="6"/>
  <c r="F335" i="6" s="1"/>
  <c r="L337" i="6"/>
  <c r="L335" i="6" s="1"/>
  <c r="R337" i="6"/>
  <c r="X337" i="6"/>
  <c r="X335" i="6" s="1"/>
  <c r="F339" i="6"/>
  <c r="L339" i="6"/>
  <c r="R339" i="6"/>
  <c r="X339" i="6"/>
  <c r="E342" i="6"/>
  <c r="K342" i="6"/>
  <c r="K340" i="6" s="1"/>
  <c r="Q342" i="6"/>
  <c r="Q340" i="6" s="1"/>
  <c r="W342" i="6"/>
  <c r="E344" i="6"/>
  <c r="K344" i="6"/>
  <c r="Q344" i="6"/>
  <c r="W344" i="6"/>
  <c r="D347" i="6"/>
  <c r="D345" i="6" s="1"/>
  <c r="J347" i="6"/>
  <c r="P347" i="6"/>
  <c r="P345" i="6" s="1"/>
  <c r="V347" i="6"/>
  <c r="V345" i="6" s="1"/>
  <c r="D349" i="6"/>
  <c r="J349" i="6"/>
  <c r="P349" i="6"/>
  <c r="V349" i="6"/>
  <c r="I352" i="6"/>
  <c r="I350" i="6" s="1"/>
  <c r="O352" i="6"/>
  <c r="O350" i="6" s="1"/>
  <c r="U352" i="6"/>
  <c r="AA352" i="6"/>
  <c r="AA350" i="6" s="1"/>
  <c r="I354" i="6"/>
  <c r="O354" i="6"/>
  <c r="U354" i="6"/>
  <c r="AA354" i="6"/>
  <c r="H357" i="6"/>
  <c r="N357" i="6"/>
  <c r="N355" i="6" s="1"/>
  <c r="T357" i="6"/>
  <c r="T355" i="6" s="1"/>
  <c r="Z357" i="6"/>
  <c r="H359" i="6"/>
  <c r="N359" i="6"/>
  <c r="T359" i="6"/>
  <c r="Z359" i="6"/>
  <c r="G362" i="6"/>
  <c r="G360" i="6" s="1"/>
  <c r="M362" i="6"/>
  <c r="S362" i="6"/>
  <c r="S360" i="6" s="1"/>
  <c r="Y362" i="6"/>
  <c r="Y360" i="6" s="1"/>
  <c r="G364" i="6"/>
  <c r="M364" i="6"/>
  <c r="S364" i="6"/>
  <c r="Y364" i="6"/>
  <c r="F367" i="6"/>
  <c r="F365" i="6" s="1"/>
  <c r="L367" i="6"/>
  <c r="L365" i="6" s="1"/>
  <c r="R367" i="6"/>
  <c r="X367" i="6"/>
  <c r="X365" i="6" s="1"/>
  <c r="F369" i="6"/>
  <c r="L369" i="6"/>
  <c r="R369" i="6"/>
  <c r="X369" i="6"/>
  <c r="E372" i="6"/>
  <c r="K372" i="6"/>
  <c r="K370" i="6" s="1"/>
  <c r="Q372" i="6"/>
  <c r="Q370" i="6" s="1"/>
  <c r="W372" i="6"/>
  <c r="E374" i="6"/>
  <c r="K374" i="6"/>
  <c r="Q374" i="6"/>
  <c r="W374" i="6"/>
  <c r="D377" i="6"/>
  <c r="D375" i="6" s="1"/>
  <c r="J377" i="6"/>
  <c r="P377" i="6"/>
  <c r="P375" i="6" s="1"/>
  <c r="V377" i="6"/>
  <c r="V375" i="6" s="1"/>
  <c r="D379" i="6"/>
  <c r="J379" i="6"/>
  <c r="P379" i="6"/>
  <c r="V379" i="6"/>
  <c r="I382" i="6"/>
  <c r="I380" i="6" s="1"/>
  <c r="O382" i="6"/>
  <c r="O380" i="6" s="1"/>
  <c r="U382" i="6"/>
  <c r="AA382" i="6"/>
  <c r="AA380" i="6" s="1"/>
  <c r="I384" i="6"/>
  <c r="O384" i="6"/>
  <c r="U384" i="6"/>
  <c r="AA384" i="6"/>
  <c r="H387" i="6"/>
  <c r="N387" i="6"/>
  <c r="N385" i="6" s="1"/>
  <c r="T387" i="6"/>
  <c r="T385" i="6" s="1"/>
  <c r="Z387" i="6"/>
  <c r="H389" i="6"/>
  <c r="N389" i="6"/>
  <c r="T389" i="6"/>
  <c r="Z389" i="6"/>
  <c r="G392" i="6"/>
  <c r="G390" i="6" s="1"/>
  <c r="M392" i="6"/>
  <c r="S392" i="6"/>
  <c r="S390" i="6" s="1"/>
  <c r="Y392" i="6"/>
  <c r="Y390" i="6" s="1"/>
  <c r="G394" i="6"/>
  <c r="M394" i="6"/>
  <c r="S394" i="6"/>
  <c r="Y394" i="6"/>
  <c r="F397" i="6"/>
  <c r="F395" i="6" s="1"/>
  <c r="L397" i="6"/>
  <c r="L395" i="6" s="1"/>
  <c r="R397" i="6"/>
  <c r="X397" i="6"/>
  <c r="X395" i="6" s="1"/>
  <c r="F399" i="6"/>
  <c r="L399" i="6"/>
  <c r="R399" i="6"/>
  <c r="X399" i="6"/>
  <c r="E402" i="6"/>
  <c r="K402" i="6"/>
  <c r="K400" i="6" s="1"/>
  <c r="Q402" i="6"/>
  <c r="Q400" i="6" s="1"/>
  <c r="W402" i="6"/>
  <c r="E404" i="6"/>
  <c r="K404" i="6"/>
  <c r="Q404" i="6"/>
  <c r="W404" i="6"/>
  <c r="D407" i="6"/>
  <c r="D405" i="6" s="1"/>
  <c r="J407" i="6"/>
  <c r="P407" i="6"/>
  <c r="P405" i="6" s="1"/>
  <c r="V407" i="6"/>
  <c r="V405" i="6" s="1"/>
  <c r="D409" i="6"/>
  <c r="J409" i="6"/>
  <c r="P409" i="6"/>
  <c r="V409" i="6"/>
  <c r="I412" i="6"/>
  <c r="I410" i="6" s="1"/>
  <c r="O412" i="6"/>
  <c r="O410" i="6" s="1"/>
  <c r="U412" i="6"/>
  <c r="AA412" i="6"/>
  <c r="AA410" i="6" s="1"/>
  <c r="I414" i="6"/>
  <c r="O414" i="6"/>
  <c r="U414" i="6"/>
  <c r="AA414" i="6"/>
  <c r="H417" i="6"/>
  <c r="N417" i="6"/>
  <c r="N415" i="6" s="1"/>
  <c r="T417" i="6"/>
  <c r="T415" i="6" s="1"/>
  <c r="Z417" i="6"/>
  <c r="H419" i="6"/>
  <c r="N419" i="6"/>
  <c r="T419" i="6"/>
  <c r="Z419" i="6"/>
  <c r="G422" i="6"/>
  <c r="G420" i="6" s="1"/>
  <c r="M422" i="6"/>
  <c r="S422" i="6"/>
  <c r="S420" i="6" s="1"/>
  <c r="Y422" i="6"/>
  <c r="Y420" i="6" s="1"/>
  <c r="G424" i="6"/>
  <c r="M424" i="6"/>
  <c r="S424" i="6"/>
  <c r="Y424" i="6"/>
  <c r="F427" i="6"/>
  <c r="F425" i="6" s="1"/>
  <c r="L427" i="6"/>
  <c r="L425" i="6" s="1"/>
  <c r="R427" i="6"/>
  <c r="X427" i="6"/>
  <c r="X425" i="6" s="1"/>
  <c r="F429" i="6"/>
  <c r="L429" i="6"/>
  <c r="R429" i="6"/>
  <c r="X429" i="6"/>
  <c r="E432" i="6"/>
  <c r="K432" i="6"/>
  <c r="K430" i="6" s="1"/>
  <c r="Q432" i="6"/>
  <c r="Q430" i="6" s="1"/>
  <c r="W432" i="6"/>
  <c r="E434" i="6"/>
  <c r="K434" i="6"/>
  <c r="Q434" i="6"/>
  <c r="W434" i="6"/>
  <c r="D437" i="6"/>
  <c r="D435" i="6" s="1"/>
  <c r="J437" i="6"/>
  <c r="P437" i="6"/>
  <c r="P435" i="6" s="1"/>
  <c r="V437" i="6"/>
  <c r="V435" i="6" s="1"/>
  <c r="D439" i="6"/>
  <c r="J439" i="6"/>
  <c r="P439" i="6"/>
  <c r="V439" i="6"/>
  <c r="I442" i="6"/>
  <c r="I440" i="6" s="1"/>
  <c r="O442" i="6"/>
  <c r="O440" i="6" s="1"/>
  <c r="U442" i="6"/>
  <c r="AA442" i="6"/>
  <c r="AA440" i="6" s="1"/>
  <c r="I444" i="6"/>
  <c r="O444" i="6"/>
  <c r="U444" i="6"/>
  <c r="AA444" i="6"/>
  <c r="H447" i="6"/>
  <c r="N447" i="6"/>
  <c r="N445" i="6" s="1"/>
  <c r="T447" i="6"/>
  <c r="T445" i="6" s="1"/>
  <c r="Z447" i="6"/>
  <c r="H449" i="6"/>
  <c r="N449" i="6"/>
  <c r="T449" i="6"/>
  <c r="Z449" i="6"/>
  <c r="G452" i="6"/>
  <c r="G450" i="6" s="1"/>
  <c r="M452" i="6"/>
  <c r="S452" i="6"/>
  <c r="S450" i="6" s="1"/>
  <c r="Y452" i="6"/>
  <c r="Y450" i="6" s="1"/>
  <c r="G454" i="6"/>
  <c r="M454" i="6"/>
  <c r="S454" i="6"/>
  <c r="Y454" i="6"/>
  <c r="F457" i="6"/>
  <c r="F455" i="6" s="1"/>
  <c r="L457" i="6"/>
  <c r="L455" i="6" s="1"/>
  <c r="R457" i="6"/>
  <c r="X457" i="6"/>
  <c r="X455" i="6" s="1"/>
  <c r="F459" i="6"/>
  <c r="L459" i="6"/>
  <c r="R459" i="6"/>
  <c r="X459" i="6"/>
  <c r="E462" i="6"/>
  <c r="K462" i="6"/>
  <c r="K460" i="6" s="1"/>
  <c r="Q462" i="6"/>
  <c r="Q460" i="6" s="1"/>
  <c r="W462" i="6"/>
  <c r="E464" i="6"/>
  <c r="K464" i="6"/>
  <c r="Q464" i="6"/>
  <c r="W464" i="6"/>
  <c r="D467" i="6"/>
  <c r="D465" i="6" s="1"/>
  <c r="J467" i="6"/>
  <c r="P467" i="6"/>
  <c r="P465" i="6" s="1"/>
  <c r="V467" i="6"/>
  <c r="V465" i="6" s="1"/>
  <c r="D469" i="6"/>
  <c r="J469" i="6"/>
  <c r="P469" i="6"/>
  <c r="V469" i="6"/>
  <c r="I472" i="6"/>
  <c r="I470" i="6" s="1"/>
  <c r="O472" i="6"/>
  <c r="O470" i="6" s="1"/>
  <c r="U472" i="6"/>
  <c r="AA472" i="6"/>
  <c r="AA470" i="6" s="1"/>
  <c r="I474" i="6"/>
  <c r="O474" i="6"/>
  <c r="U474" i="6"/>
  <c r="AA474" i="6"/>
  <c r="H477" i="6"/>
  <c r="N477" i="6"/>
  <c r="N475" i="6" s="1"/>
  <c r="T477" i="6"/>
  <c r="T475" i="6" s="1"/>
  <c r="Z477" i="6"/>
  <c r="H479" i="6"/>
  <c r="N479" i="6"/>
  <c r="T479" i="6"/>
  <c r="Z479" i="6"/>
  <c r="G486" i="6"/>
  <c r="G484" i="6" s="1"/>
  <c r="M486" i="6"/>
  <c r="S486" i="6"/>
  <c r="S484" i="6" s="1"/>
  <c r="Y486" i="6"/>
  <c r="Y484" i="6" s="1"/>
  <c r="G488" i="6"/>
  <c r="M488" i="6"/>
  <c r="S488" i="6"/>
  <c r="Y488" i="6"/>
  <c r="F491" i="6"/>
  <c r="F489" i="6" s="1"/>
  <c r="L491" i="6"/>
  <c r="L489" i="6" s="1"/>
  <c r="R491" i="6"/>
  <c r="X491" i="6"/>
  <c r="X489" i="6" s="1"/>
  <c r="F493" i="6"/>
  <c r="L493" i="6"/>
  <c r="R493" i="6"/>
  <c r="X493" i="6"/>
  <c r="E496" i="6"/>
  <c r="K496" i="6"/>
  <c r="K494" i="6" s="1"/>
  <c r="Q496" i="6"/>
  <c r="Q494" i="6" s="1"/>
  <c r="W496" i="6"/>
  <c r="E498" i="6"/>
  <c r="K498" i="6"/>
  <c r="Q498" i="6"/>
  <c r="W498" i="6"/>
  <c r="D501" i="6"/>
  <c r="D499" i="6" s="1"/>
  <c r="J501" i="6"/>
  <c r="P501" i="6"/>
  <c r="P499" i="6" s="1"/>
  <c r="V501" i="6"/>
  <c r="V499" i="6" s="1"/>
  <c r="D503" i="6"/>
  <c r="J503" i="6"/>
  <c r="P503" i="6"/>
  <c r="V503" i="6"/>
  <c r="I506" i="6"/>
  <c r="I504" i="6" s="1"/>
  <c r="O506" i="6"/>
  <c r="O504" i="6" s="1"/>
  <c r="U506" i="6"/>
  <c r="AA506" i="6"/>
  <c r="AA504" i="6" s="1"/>
  <c r="I508" i="6"/>
  <c r="O508" i="6"/>
  <c r="U508" i="6"/>
  <c r="AA508" i="6"/>
  <c r="H511" i="6"/>
  <c r="N511" i="6"/>
  <c r="N509" i="6" s="1"/>
  <c r="T511" i="6"/>
  <c r="T509" i="6" s="1"/>
  <c r="Z511" i="6"/>
  <c r="H513" i="6"/>
  <c r="N513" i="6"/>
  <c r="T513" i="6"/>
  <c r="Z513" i="6"/>
  <c r="G516" i="6"/>
  <c r="G514" i="6" s="1"/>
  <c r="M516" i="6"/>
  <c r="S516" i="6"/>
  <c r="S514" i="6" s="1"/>
  <c r="Y516" i="6"/>
  <c r="Y514" i="6" s="1"/>
  <c r="G518" i="6"/>
  <c r="M518" i="6"/>
  <c r="S518" i="6"/>
  <c r="Y518" i="6"/>
  <c r="F521" i="6"/>
  <c r="F519" i="6" s="1"/>
  <c r="L521" i="6"/>
  <c r="L519" i="6" s="1"/>
  <c r="R521" i="6"/>
  <c r="X521" i="6"/>
  <c r="X519" i="6" s="1"/>
  <c r="F523" i="6"/>
  <c r="L523" i="6"/>
  <c r="R523" i="6"/>
  <c r="X523" i="6"/>
  <c r="E526" i="6"/>
  <c r="K526" i="6"/>
  <c r="K524" i="6" s="1"/>
  <c r="Q526" i="6"/>
  <c r="Q524" i="6" s="1"/>
  <c r="W526" i="6"/>
  <c r="E528" i="6"/>
  <c r="K528" i="6"/>
  <c r="Q528" i="6"/>
  <c r="W528" i="6"/>
  <c r="D531" i="6"/>
  <c r="D529" i="6" s="1"/>
  <c r="J531" i="6"/>
  <c r="P531" i="6"/>
  <c r="P529" i="6" s="1"/>
  <c r="V531" i="6"/>
  <c r="V529" i="6" s="1"/>
  <c r="D533" i="6"/>
  <c r="J533" i="6"/>
  <c r="P533" i="6"/>
  <c r="V533" i="6"/>
  <c r="I536" i="6"/>
  <c r="I534" i="6" s="1"/>
  <c r="O536" i="6"/>
  <c r="O534" i="6" s="1"/>
  <c r="U536" i="6"/>
  <c r="AA536" i="6"/>
  <c r="AA534" i="6" s="1"/>
  <c r="I538" i="6"/>
  <c r="O538" i="6"/>
  <c r="U538" i="6"/>
  <c r="AA538" i="6"/>
  <c r="H541" i="6"/>
  <c r="N541" i="6"/>
  <c r="N539" i="6" s="1"/>
  <c r="T541" i="6"/>
  <c r="T539" i="6" s="1"/>
  <c r="Z541" i="6"/>
  <c r="H543" i="6"/>
  <c r="N543" i="6"/>
  <c r="T543" i="6"/>
  <c r="Z543" i="6"/>
  <c r="G546" i="6"/>
  <c r="G544" i="6" s="1"/>
  <c r="M546" i="6"/>
  <c r="S546" i="6"/>
  <c r="S544" i="6" s="1"/>
  <c r="Y546" i="6"/>
  <c r="Y544" i="6" s="1"/>
  <c r="G548" i="6"/>
  <c r="M548" i="6"/>
  <c r="S548" i="6"/>
  <c r="Y548" i="6"/>
  <c r="F551" i="6"/>
  <c r="F549" i="6" s="1"/>
  <c r="L551" i="6"/>
  <c r="L549" i="6" s="1"/>
  <c r="R551" i="6"/>
  <c r="X551" i="6"/>
  <c r="X549" i="6" s="1"/>
  <c r="F553" i="6"/>
  <c r="L553" i="6"/>
  <c r="R553" i="6"/>
  <c r="X553" i="6"/>
  <c r="E556" i="6"/>
  <c r="K556" i="6"/>
  <c r="K554" i="6" s="1"/>
  <c r="Q556" i="6"/>
  <c r="Q554" i="6" s="1"/>
  <c r="W556" i="6"/>
  <c r="E558" i="6"/>
  <c r="K558" i="6"/>
  <c r="Q558" i="6"/>
  <c r="W558" i="6"/>
  <c r="D561" i="6"/>
  <c r="D559" i="6" s="1"/>
  <c r="J561" i="6"/>
  <c r="P561" i="6"/>
  <c r="P559" i="6" s="1"/>
  <c r="V561" i="6"/>
  <c r="V559" i="6" s="1"/>
  <c r="D563" i="6"/>
  <c r="J563" i="6"/>
  <c r="P563" i="6"/>
  <c r="V563" i="6"/>
  <c r="I566" i="6"/>
  <c r="I564" i="6" s="1"/>
  <c r="O566" i="6"/>
  <c r="O564" i="6" s="1"/>
  <c r="U566" i="6"/>
  <c r="AA566" i="6"/>
  <c r="AA564" i="6" s="1"/>
  <c r="I568" i="6"/>
  <c r="O568" i="6"/>
  <c r="U568" i="6"/>
  <c r="AA568" i="6"/>
  <c r="H571" i="6"/>
  <c r="N571" i="6"/>
  <c r="N569" i="6" s="1"/>
  <c r="T571" i="6"/>
  <c r="T569" i="6" s="1"/>
  <c r="Z571" i="6"/>
  <c r="H573" i="6"/>
  <c r="N573" i="6"/>
  <c r="T573" i="6"/>
  <c r="Z573" i="6"/>
  <c r="G576" i="6"/>
  <c r="G574" i="6" s="1"/>
  <c r="M576" i="6"/>
  <c r="S576" i="6"/>
  <c r="S574" i="6" s="1"/>
  <c r="Y576" i="6"/>
  <c r="Y574" i="6" s="1"/>
  <c r="G578" i="6"/>
  <c r="M578" i="6"/>
  <c r="S578" i="6"/>
  <c r="Y578" i="6"/>
  <c r="F581" i="6"/>
  <c r="F579" i="6" s="1"/>
  <c r="L581" i="6"/>
  <c r="L579" i="6" s="1"/>
  <c r="R581" i="6"/>
  <c r="X581" i="6"/>
  <c r="X579" i="6" s="1"/>
  <c r="F583" i="6"/>
  <c r="L583" i="6"/>
  <c r="R583" i="6"/>
  <c r="X583" i="6"/>
  <c r="E586" i="6"/>
  <c r="K586" i="6"/>
  <c r="K584" i="6" s="1"/>
  <c r="Q586" i="6"/>
  <c r="Q584" i="6" s="1"/>
  <c r="W586" i="6"/>
  <c r="E588" i="6"/>
  <c r="K588" i="6"/>
  <c r="Q588" i="6"/>
  <c r="W588" i="6"/>
  <c r="D591" i="6"/>
  <c r="D589" i="6" s="1"/>
  <c r="J591" i="6"/>
  <c r="P591" i="6"/>
  <c r="P589" i="6" s="1"/>
  <c r="V591" i="6"/>
  <c r="V589" i="6" s="1"/>
  <c r="D593" i="6"/>
  <c r="J593" i="6"/>
  <c r="P593" i="6"/>
  <c r="V593" i="6"/>
  <c r="I596" i="6"/>
  <c r="I594" i="6" s="1"/>
  <c r="O596" i="6"/>
  <c r="O594" i="6" s="1"/>
  <c r="U596" i="6"/>
  <c r="AA596" i="6"/>
  <c r="AA594" i="6" s="1"/>
  <c r="I598" i="6"/>
  <c r="O598" i="6"/>
  <c r="U598" i="6"/>
  <c r="AA598" i="6"/>
  <c r="H601" i="6"/>
  <c r="N601" i="6"/>
  <c r="N599" i="6" s="1"/>
  <c r="T601" i="6"/>
  <c r="T599" i="6" s="1"/>
  <c r="Z601" i="6"/>
  <c r="H603" i="6"/>
  <c r="N603" i="6"/>
  <c r="T603" i="6"/>
  <c r="Z603" i="6"/>
  <c r="G606" i="6"/>
  <c r="G604" i="6" s="1"/>
  <c r="M606" i="6"/>
  <c r="S606" i="6"/>
  <c r="S604" i="6" s="1"/>
  <c r="Y606" i="6"/>
  <c r="Y604" i="6" s="1"/>
  <c r="G608" i="6"/>
  <c r="M608" i="6"/>
  <c r="S608" i="6"/>
  <c r="Y608" i="6"/>
  <c r="F611" i="6"/>
  <c r="F609" i="6" s="1"/>
  <c r="L611" i="6"/>
  <c r="L609" i="6" s="1"/>
  <c r="R611" i="6"/>
  <c r="X611" i="6"/>
  <c r="X609" i="6" s="1"/>
  <c r="F613" i="6"/>
  <c r="L613" i="6"/>
  <c r="R613" i="6"/>
  <c r="X613" i="6"/>
  <c r="E616" i="6"/>
  <c r="K616" i="6"/>
  <c r="K614" i="6" s="1"/>
  <c r="Q616" i="6"/>
  <c r="Q614" i="6" s="1"/>
  <c r="W616" i="6"/>
  <c r="E618" i="6"/>
  <c r="K618" i="6"/>
  <c r="Q618" i="6"/>
  <c r="W618" i="6"/>
  <c r="D621" i="6"/>
  <c r="D619" i="6" s="1"/>
  <c r="J621" i="6"/>
  <c r="P621" i="6"/>
  <c r="P619" i="6" s="1"/>
  <c r="V621" i="6"/>
  <c r="V619" i="6" s="1"/>
  <c r="D623" i="6"/>
  <c r="J623" i="6"/>
  <c r="P623" i="6"/>
  <c r="V623" i="6"/>
  <c r="I626" i="6"/>
  <c r="I624" i="6" s="1"/>
  <c r="O626" i="6"/>
  <c r="O624" i="6" s="1"/>
  <c r="U626" i="6"/>
  <c r="AA626" i="6"/>
  <c r="AA624" i="6" s="1"/>
  <c r="I628" i="6"/>
  <c r="O628" i="6"/>
  <c r="U628" i="6"/>
  <c r="AA628" i="6"/>
  <c r="H631" i="6"/>
  <c r="N631" i="6"/>
  <c r="N629" i="6" s="1"/>
  <c r="T631" i="6"/>
  <c r="T629" i="6" s="1"/>
  <c r="Z631" i="6"/>
  <c r="H633" i="6"/>
  <c r="N633" i="6"/>
  <c r="T633" i="6"/>
  <c r="Z633" i="6"/>
  <c r="G636" i="6"/>
  <c r="G634" i="6" s="1"/>
  <c r="M636" i="6"/>
  <c r="S636" i="6"/>
  <c r="S634" i="6" s="1"/>
  <c r="Y636" i="6"/>
  <c r="Y634" i="6" s="1"/>
  <c r="G638" i="6"/>
  <c r="M638" i="6"/>
  <c r="S638" i="6"/>
  <c r="Y638" i="6"/>
  <c r="G9" i="7"/>
  <c r="M9" i="7"/>
  <c r="S9" i="7"/>
  <c r="Y9" i="7"/>
  <c r="G11" i="7"/>
  <c r="M11" i="7"/>
  <c r="S11" i="7"/>
  <c r="Y11" i="7"/>
  <c r="F14" i="7"/>
  <c r="L14" i="7"/>
  <c r="R14" i="7"/>
  <c r="R12" i="7" s="1"/>
  <c r="X14" i="7"/>
  <c r="F16" i="7"/>
  <c r="L16" i="7"/>
  <c r="R16" i="7"/>
  <c r="X16" i="7"/>
  <c r="E19" i="7"/>
  <c r="E17" i="7" s="1"/>
  <c r="K19" i="7"/>
  <c r="Q19" i="7"/>
  <c r="W19" i="7"/>
  <c r="E21" i="7"/>
  <c r="K21" i="7"/>
  <c r="Q21" i="7"/>
  <c r="W21" i="7"/>
  <c r="D24" i="7"/>
  <c r="J24" i="7"/>
  <c r="P24" i="7"/>
  <c r="V24" i="7"/>
  <c r="D26" i="7"/>
  <c r="J26" i="7"/>
  <c r="P26" i="7"/>
  <c r="V26" i="7"/>
  <c r="I29" i="7"/>
  <c r="O29" i="7"/>
  <c r="U29" i="7"/>
  <c r="U27" i="7" s="1"/>
  <c r="AA29" i="7"/>
  <c r="I31" i="7"/>
  <c r="O31" i="7"/>
  <c r="U31" i="7"/>
  <c r="AA31" i="7"/>
  <c r="H34" i="7"/>
  <c r="H32" i="7" s="1"/>
  <c r="N34" i="7"/>
  <c r="T34" i="7"/>
  <c r="Z34" i="7"/>
  <c r="H36" i="7"/>
  <c r="N36" i="7"/>
  <c r="T36" i="7"/>
  <c r="Z36" i="7"/>
  <c r="G39" i="7"/>
  <c r="M39" i="7"/>
  <c r="S39" i="7"/>
  <c r="Y39" i="7"/>
  <c r="G41" i="7"/>
  <c r="M41" i="7"/>
  <c r="S41" i="7"/>
  <c r="Y41" i="7"/>
  <c r="F44" i="7"/>
  <c r="L44" i="7"/>
  <c r="R44" i="7"/>
  <c r="R42" i="7" s="1"/>
  <c r="X44" i="7"/>
  <c r="F46" i="7"/>
  <c r="L46" i="7"/>
  <c r="R46" i="7"/>
  <c r="X46" i="7"/>
  <c r="E49" i="7"/>
  <c r="E47" i="7" s="1"/>
  <c r="K49" i="7"/>
  <c r="Q49" i="7"/>
  <c r="W49" i="7"/>
  <c r="E51" i="7"/>
  <c r="K51" i="7"/>
  <c r="Q51" i="7"/>
  <c r="W51" i="7"/>
  <c r="D54" i="7"/>
  <c r="J54" i="7"/>
  <c r="P54" i="7"/>
  <c r="V54" i="7"/>
  <c r="D56" i="7"/>
  <c r="J56" i="7"/>
  <c r="P56" i="7"/>
  <c r="V56" i="7"/>
  <c r="I59" i="7"/>
  <c r="O59" i="7"/>
  <c r="U59" i="7"/>
  <c r="U57" i="7" s="1"/>
  <c r="AA59" i="7"/>
  <c r="I61" i="7"/>
  <c r="O61" i="7"/>
  <c r="U61" i="7"/>
  <c r="AA61" i="7"/>
  <c r="H64" i="7"/>
  <c r="H62" i="7" s="1"/>
  <c r="N64" i="7"/>
  <c r="T64" i="7"/>
  <c r="Z64" i="7"/>
  <c r="H66" i="7"/>
  <c r="N66" i="7"/>
  <c r="T66" i="7"/>
  <c r="Z66" i="7"/>
  <c r="G69" i="7"/>
  <c r="M69" i="7"/>
  <c r="S69" i="7"/>
  <c r="Y69" i="7"/>
  <c r="G71" i="7"/>
  <c r="M71" i="7"/>
  <c r="S71" i="7"/>
  <c r="Y71" i="7"/>
  <c r="F74" i="7"/>
  <c r="L74" i="7"/>
  <c r="R74" i="7"/>
  <c r="R72" i="7" s="1"/>
  <c r="X74" i="7"/>
  <c r="F76" i="7"/>
  <c r="L76" i="7"/>
  <c r="R76" i="7"/>
  <c r="X76" i="7"/>
  <c r="E79" i="7"/>
  <c r="E77" i="7" s="1"/>
  <c r="K79" i="7"/>
  <c r="Q79" i="7"/>
  <c r="W79" i="7"/>
  <c r="E81" i="7"/>
  <c r="K81" i="7"/>
  <c r="Q81" i="7"/>
  <c r="W81" i="7"/>
  <c r="D84" i="7"/>
  <c r="J84" i="7"/>
  <c r="P84" i="7"/>
  <c r="V84" i="7"/>
  <c r="D86" i="7"/>
  <c r="J86" i="7"/>
  <c r="P86" i="7"/>
  <c r="V86" i="7"/>
  <c r="I89" i="7"/>
  <c r="O89" i="7"/>
  <c r="U89" i="7"/>
  <c r="U87" i="7" s="1"/>
  <c r="AA89" i="7"/>
  <c r="I91" i="7"/>
  <c r="O91" i="7"/>
  <c r="U91" i="7"/>
  <c r="AA91" i="7"/>
  <c r="H94" i="7"/>
  <c r="H92" i="7" s="1"/>
  <c r="N94" i="7"/>
  <c r="T94" i="7"/>
  <c r="Z94" i="7"/>
  <c r="H96" i="7"/>
  <c r="N96" i="7"/>
  <c r="T96" i="7"/>
  <c r="Z96" i="7"/>
  <c r="G99" i="7"/>
  <c r="M99" i="7"/>
  <c r="S99" i="7"/>
  <c r="Y99" i="7"/>
  <c r="G101" i="7"/>
  <c r="M101" i="7"/>
  <c r="S101" i="7"/>
  <c r="Y101" i="7"/>
  <c r="F104" i="7"/>
  <c r="L104" i="7"/>
  <c r="R104" i="7"/>
  <c r="R102" i="7" s="1"/>
  <c r="X104" i="7"/>
  <c r="F106" i="7"/>
  <c r="L106" i="7"/>
  <c r="R106" i="7"/>
  <c r="X106" i="7"/>
  <c r="E109" i="7"/>
  <c r="E107" i="7" s="1"/>
  <c r="K109" i="7"/>
  <c r="Q109" i="7"/>
  <c r="W109" i="7"/>
  <c r="E111" i="7"/>
  <c r="K111" i="7"/>
  <c r="Q111" i="7"/>
  <c r="W111" i="7"/>
  <c r="D114" i="7"/>
  <c r="J114" i="7"/>
  <c r="P114" i="7"/>
  <c r="V114" i="7"/>
  <c r="D116" i="7"/>
  <c r="J116" i="7"/>
  <c r="P116" i="7"/>
  <c r="V116" i="7"/>
  <c r="I119" i="7"/>
  <c r="O119" i="7"/>
  <c r="U119" i="7"/>
  <c r="U117" i="7" s="1"/>
  <c r="AA119" i="7"/>
  <c r="I121" i="7"/>
  <c r="O121" i="7"/>
  <c r="U121" i="7"/>
  <c r="AA121" i="7"/>
  <c r="H124" i="7"/>
  <c r="H122" i="7" s="1"/>
  <c r="N124" i="7"/>
  <c r="T124" i="7"/>
  <c r="Z124" i="7"/>
  <c r="H126" i="7"/>
  <c r="N126" i="7"/>
  <c r="T126" i="7"/>
  <c r="Z126" i="7"/>
  <c r="G129" i="7"/>
  <c r="M129" i="7"/>
  <c r="S129" i="7"/>
  <c r="Y129" i="7"/>
  <c r="G131" i="7"/>
  <c r="M131" i="7"/>
  <c r="S131" i="7"/>
  <c r="Y131" i="7"/>
  <c r="F134" i="7"/>
  <c r="L134" i="7"/>
  <c r="R134" i="7"/>
  <c r="R132" i="7" s="1"/>
  <c r="X134" i="7"/>
  <c r="F136" i="7"/>
  <c r="L136" i="7"/>
  <c r="R136" i="7"/>
  <c r="X136" i="7"/>
  <c r="E139" i="7"/>
  <c r="E137" i="7" s="1"/>
  <c r="K139" i="7"/>
  <c r="Q139" i="7"/>
  <c r="W139" i="7"/>
  <c r="E141" i="7"/>
  <c r="K141" i="7"/>
  <c r="Q141" i="7"/>
  <c r="W141" i="7"/>
  <c r="D144" i="7"/>
  <c r="J144" i="7"/>
  <c r="P144" i="7"/>
  <c r="V144" i="7"/>
  <c r="D146" i="7"/>
  <c r="J146" i="7"/>
  <c r="P146" i="7"/>
  <c r="V146" i="7"/>
  <c r="I149" i="7"/>
  <c r="O149" i="7"/>
  <c r="U149" i="7"/>
  <c r="U147" i="7" s="1"/>
  <c r="AA149" i="7"/>
  <c r="I151" i="7"/>
  <c r="O151" i="7"/>
  <c r="U151" i="7"/>
  <c r="AA151" i="7"/>
  <c r="H154" i="7"/>
  <c r="H152" i="7" s="1"/>
  <c r="N154" i="7"/>
  <c r="T154" i="7"/>
  <c r="Z154" i="7"/>
  <c r="H156" i="7"/>
  <c r="N156" i="7"/>
  <c r="T156" i="7"/>
  <c r="Z156" i="7"/>
  <c r="G159" i="7"/>
  <c r="M159" i="7"/>
  <c r="S159" i="7"/>
  <c r="Y159" i="7"/>
  <c r="G161" i="7"/>
  <c r="M161" i="7"/>
  <c r="S161" i="7"/>
  <c r="Y161" i="7"/>
  <c r="F168" i="7"/>
  <c r="L168" i="7"/>
  <c r="R168" i="7"/>
  <c r="R166" i="7" s="1"/>
  <c r="X168" i="7"/>
  <c r="F170" i="7"/>
  <c r="L170" i="7"/>
  <c r="R170" i="7"/>
  <c r="X170" i="7"/>
  <c r="E173" i="7"/>
  <c r="E171" i="7" s="1"/>
  <c r="K173" i="7"/>
  <c r="Q173" i="7"/>
  <c r="W173" i="7"/>
  <c r="E175" i="7"/>
  <c r="K175" i="7"/>
  <c r="Q175" i="7"/>
  <c r="W175" i="7"/>
  <c r="D178" i="7"/>
  <c r="J178" i="7"/>
  <c r="P178" i="7"/>
  <c r="V178" i="7"/>
  <c r="D180" i="7"/>
  <c r="J180" i="7"/>
  <c r="P180" i="7"/>
  <c r="V180" i="7"/>
  <c r="I183" i="7"/>
  <c r="O183" i="7"/>
  <c r="U183" i="7"/>
  <c r="U181" i="7" s="1"/>
  <c r="AA183" i="7"/>
  <c r="I185" i="7"/>
  <c r="O185" i="7"/>
  <c r="U185" i="7"/>
  <c r="AA185" i="7"/>
  <c r="H188" i="7"/>
  <c r="H186" i="7" s="1"/>
  <c r="N188" i="7"/>
  <c r="T188" i="7"/>
  <c r="Z188" i="7"/>
  <c r="H190" i="7"/>
  <c r="N190" i="7"/>
  <c r="T190" i="7"/>
  <c r="Z190" i="7"/>
  <c r="G193" i="7"/>
  <c r="M193" i="7"/>
  <c r="S193" i="7"/>
  <c r="Y193" i="7"/>
  <c r="G195" i="7"/>
  <c r="M195" i="7"/>
  <c r="S195" i="7"/>
  <c r="Y195" i="7"/>
  <c r="F198" i="7"/>
  <c r="L198" i="7"/>
  <c r="R198" i="7"/>
  <c r="R196" i="7" s="1"/>
  <c r="X198" i="7"/>
  <c r="F200" i="7"/>
  <c r="L200" i="7"/>
  <c r="R200" i="7"/>
  <c r="X200" i="7"/>
  <c r="E203" i="7"/>
  <c r="E201" i="7" s="1"/>
  <c r="K203" i="7"/>
  <c r="Q203" i="7"/>
  <c r="W203" i="7"/>
  <c r="E205" i="7"/>
  <c r="K205" i="7"/>
  <c r="Q205" i="7"/>
  <c r="W205" i="7"/>
  <c r="D208" i="7"/>
  <c r="J208" i="7"/>
  <c r="P208" i="7"/>
  <c r="V208" i="7"/>
  <c r="D210" i="7"/>
  <c r="J210" i="7"/>
  <c r="P210" i="7"/>
  <c r="V210" i="7"/>
  <c r="I213" i="7"/>
  <c r="O213" i="7"/>
  <c r="U213" i="7"/>
  <c r="U211" i="7" s="1"/>
  <c r="AA213" i="7"/>
  <c r="I215" i="7"/>
  <c r="O215" i="7"/>
  <c r="U215" i="7"/>
  <c r="AA215" i="7"/>
  <c r="H218" i="7"/>
  <c r="H216" i="7" s="1"/>
  <c r="N218" i="7"/>
  <c r="T218" i="7"/>
  <c r="Z218" i="7"/>
  <c r="H220" i="7"/>
  <c r="N220" i="7"/>
  <c r="T220" i="7"/>
  <c r="Z220" i="7"/>
  <c r="G223" i="7"/>
  <c r="M223" i="7"/>
  <c r="S223" i="7"/>
  <c r="Y223" i="7"/>
  <c r="G225" i="7"/>
  <c r="M225" i="7"/>
  <c r="S225" i="7"/>
  <c r="Y225" i="7"/>
  <c r="F228" i="7"/>
  <c r="L228" i="7"/>
  <c r="R228" i="7"/>
  <c r="R226" i="7" s="1"/>
  <c r="X228" i="7"/>
  <c r="F230" i="7"/>
  <c r="L230" i="7"/>
  <c r="R230" i="7"/>
  <c r="X230" i="7"/>
  <c r="E233" i="7"/>
  <c r="E231" i="7" s="1"/>
  <c r="K233" i="7"/>
  <c r="Q233" i="7"/>
  <c r="W233" i="7"/>
  <c r="E235" i="7"/>
  <c r="K235" i="7"/>
  <c r="Q235" i="7"/>
  <c r="W235" i="7"/>
  <c r="D238" i="7"/>
  <c r="J238" i="7"/>
  <c r="P238" i="7"/>
  <c r="V238" i="7"/>
  <c r="D240" i="7"/>
  <c r="J240" i="7"/>
  <c r="P240" i="7"/>
  <c r="V240" i="7"/>
  <c r="I243" i="7"/>
  <c r="O243" i="7"/>
  <c r="U243" i="7"/>
  <c r="U241" i="7" s="1"/>
  <c r="AA243" i="7"/>
  <c r="I245" i="7"/>
  <c r="O245" i="7"/>
  <c r="U245" i="7"/>
  <c r="AA245" i="7"/>
  <c r="H248" i="7"/>
  <c r="H246" i="7" s="1"/>
  <c r="N248" i="7"/>
  <c r="T248" i="7"/>
  <c r="Z248" i="7"/>
  <c r="H250" i="7"/>
  <c r="N250" i="7"/>
  <c r="T250" i="7"/>
  <c r="Z250" i="7"/>
  <c r="G253" i="7"/>
  <c r="M253" i="7"/>
  <c r="S253" i="7"/>
  <c r="Y253" i="7"/>
  <c r="G255" i="7"/>
  <c r="M255" i="7"/>
  <c r="S255" i="7"/>
  <c r="Y255" i="7"/>
  <c r="F258" i="7"/>
  <c r="L258" i="7"/>
  <c r="R258" i="7"/>
  <c r="R256" i="7" s="1"/>
  <c r="X258" i="7"/>
  <c r="F260" i="7"/>
  <c r="L260" i="7"/>
  <c r="R260" i="7"/>
  <c r="X260" i="7"/>
  <c r="E263" i="7"/>
  <c r="E261" i="7" s="1"/>
  <c r="K263" i="7"/>
  <c r="Q263" i="7"/>
  <c r="W263" i="7"/>
  <c r="E265" i="7"/>
  <c r="K265" i="7"/>
  <c r="Q265" i="7"/>
  <c r="W265" i="7"/>
  <c r="D268" i="7"/>
  <c r="J268" i="7"/>
  <c r="P268" i="7"/>
  <c r="V268" i="7"/>
  <c r="D270" i="7"/>
  <c r="J270" i="7"/>
  <c r="P270" i="7"/>
  <c r="V270" i="7"/>
  <c r="I273" i="7"/>
  <c r="O273" i="7"/>
  <c r="U273" i="7"/>
  <c r="U271" i="7" s="1"/>
  <c r="AA273" i="7"/>
  <c r="I275" i="7"/>
  <c r="O275" i="7"/>
  <c r="U275" i="7"/>
  <c r="AA275" i="7"/>
  <c r="H278" i="7"/>
  <c r="H276" i="7" s="1"/>
  <c r="N278" i="7"/>
  <c r="T278" i="7"/>
  <c r="Z278" i="7"/>
  <c r="H280" i="7"/>
  <c r="N280" i="7"/>
  <c r="T280" i="7"/>
  <c r="Z280" i="7"/>
  <c r="G283" i="7"/>
  <c r="M283" i="7"/>
  <c r="S283" i="7"/>
  <c r="Y283" i="7"/>
  <c r="G285" i="7"/>
  <c r="M285" i="7"/>
  <c r="S285" i="7"/>
  <c r="Y285" i="7"/>
  <c r="F288" i="7"/>
  <c r="L288" i="7"/>
  <c r="R288" i="7"/>
  <c r="R286" i="7" s="1"/>
  <c r="X288" i="7"/>
  <c r="F290" i="7"/>
  <c r="L290" i="7"/>
  <c r="R290" i="7"/>
  <c r="X290" i="7"/>
  <c r="E293" i="7"/>
  <c r="E291" i="7" s="1"/>
  <c r="K293" i="7"/>
  <c r="Q293" i="7"/>
  <c r="W293" i="7"/>
  <c r="E295" i="7"/>
  <c r="K295" i="7"/>
  <c r="Q295" i="7"/>
  <c r="W295" i="7"/>
  <c r="D298" i="7"/>
  <c r="J298" i="7"/>
  <c r="P298" i="7"/>
  <c r="V298" i="7"/>
  <c r="D300" i="7"/>
  <c r="J300" i="7"/>
  <c r="P300" i="7"/>
  <c r="V300" i="7"/>
  <c r="I303" i="7"/>
  <c r="O303" i="7"/>
  <c r="U303" i="7"/>
  <c r="U301" i="7" s="1"/>
  <c r="AA303" i="7"/>
  <c r="I305" i="7"/>
  <c r="O305" i="7"/>
  <c r="U305" i="7"/>
  <c r="AA305" i="7"/>
  <c r="H308" i="7"/>
  <c r="H306" i="7" s="1"/>
  <c r="N308" i="7"/>
  <c r="T308" i="7"/>
  <c r="Z308" i="7"/>
  <c r="H310" i="7"/>
  <c r="N310" i="7"/>
  <c r="T310" i="7"/>
  <c r="Z310" i="7"/>
  <c r="G313" i="7"/>
  <c r="M313" i="7"/>
  <c r="S313" i="7"/>
  <c r="Y313" i="7"/>
  <c r="G315" i="7"/>
  <c r="M315" i="7"/>
  <c r="S315" i="7"/>
  <c r="Y315" i="7"/>
  <c r="F318" i="7"/>
  <c r="L318" i="7"/>
  <c r="R318" i="7"/>
  <c r="R316" i="7" s="1"/>
  <c r="X318" i="7"/>
  <c r="F320" i="7"/>
  <c r="L320" i="7"/>
  <c r="R320" i="7"/>
  <c r="X320" i="7"/>
  <c r="E329" i="7"/>
  <c r="E325" i="7" s="1"/>
  <c r="K329" i="7"/>
  <c r="K325" i="7" s="1"/>
  <c r="Q329" i="7"/>
  <c r="Q325" i="7" s="1"/>
  <c r="W329" i="7"/>
  <c r="W325" i="7" s="1"/>
  <c r="D334" i="7"/>
  <c r="D330" i="7" s="1"/>
  <c r="J334" i="7"/>
  <c r="J330" i="7" s="1"/>
  <c r="P334" i="7"/>
  <c r="P330" i="7" s="1"/>
  <c r="V334" i="7"/>
  <c r="V330" i="7" s="1"/>
  <c r="I337" i="7"/>
  <c r="O337" i="7"/>
  <c r="U337" i="7"/>
  <c r="AA337" i="7"/>
  <c r="I339" i="7"/>
  <c r="O339" i="7"/>
  <c r="U339" i="7"/>
  <c r="AA339" i="7"/>
  <c r="H342" i="7"/>
  <c r="N342" i="7"/>
  <c r="T342" i="7"/>
  <c r="T340" i="7" s="1"/>
  <c r="Z342" i="7"/>
  <c r="H344" i="7"/>
  <c r="N344" i="7"/>
  <c r="T344" i="7"/>
  <c r="Z344" i="7"/>
  <c r="G347" i="7"/>
  <c r="G345" i="7" s="1"/>
  <c r="M347" i="7"/>
  <c r="S347" i="7"/>
  <c r="Y347" i="7"/>
  <c r="G349" i="7"/>
  <c r="M349" i="7"/>
  <c r="S349" i="7"/>
  <c r="Y349" i="7"/>
  <c r="F352" i="7"/>
  <c r="L352" i="7"/>
  <c r="R352" i="7"/>
  <c r="X352" i="7"/>
  <c r="F354" i="7"/>
  <c r="L354" i="7"/>
  <c r="R354" i="7"/>
  <c r="X354" i="7"/>
  <c r="E357" i="7"/>
  <c r="K357" i="7"/>
  <c r="Q357" i="7"/>
  <c r="Q355" i="7" s="1"/>
  <c r="W357" i="7"/>
  <c r="E359" i="7"/>
  <c r="K359" i="7"/>
  <c r="Q359" i="7"/>
  <c r="W359" i="7"/>
  <c r="D362" i="7"/>
  <c r="D360" i="7" s="1"/>
  <c r="J362" i="7"/>
  <c r="P362" i="7"/>
  <c r="V362" i="7"/>
  <c r="D364" i="7"/>
  <c r="J364" i="7"/>
  <c r="P364" i="7"/>
  <c r="V364" i="7"/>
  <c r="I367" i="7"/>
  <c r="O367" i="7"/>
  <c r="U367" i="7"/>
  <c r="AA367" i="7"/>
  <c r="I369" i="7"/>
  <c r="O369" i="7"/>
  <c r="U369" i="7"/>
  <c r="AA369" i="7"/>
  <c r="H372" i="7"/>
  <c r="N372" i="7"/>
  <c r="T372" i="7"/>
  <c r="T370" i="7" s="1"/>
  <c r="Z372" i="7"/>
  <c r="H374" i="7"/>
  <c r="N374" i="7"/>
  <c r="T374" i="7"/>
  <c r="Z374" i="7"/>
  <c r="G377" i="7"/>
  <c r="G375" i="7" s="1"/>
  <c r="M377" i="7"/>
  <c r="S377" i="7"/>
  <c r="Y377" i="7"/>
  <c r="G379" i="7"/>
  <c r="M379" i="7"/>
  <c r="S379" i="7"/>
  <c r="Y379" i="7"/>
  <c r="F382" i="7"/>
  <c r="L382" i="7"/>
  <c r="R382" i="7"/>
  <c r="X382" i="7"/>
  <c r="F384" i="7"/>
  <c r="L384" i="7"/>
  <c r="R384" i="7"/>
  <c r="X384" i="7"/>
  <c r="E387" i="7"/>
  <c r="K387" i="7"/>
  <c r="Q387" i="7"/>
  <c r="Q385" i="7" s="1"/>
  <c r="W387" i="7"/>
  <c r="E389" i="7"/>
  <c r="K389" i="7"/>
  <c r="Q389" i="7"/>
  <c r="W389" i="7"/>
  <c r="D392" i="7"/>
  <c r="D390" i="7" s="1"/>
  <c r="J392" i="7"/>
  <c r="P392" i="7"/>
  <c r="V392" i="7"/>
  <c r="D394" i="7"/>
  <c r="J394" i="7"/>
  <c r="P394" i="7"/>
  <c r="V394" i="7"/>
  <c r="I397" i="7"/>
  <c r="O397" i="7"/>
  <c r="U397" i="7"/>
  <c r="AA397" i="7"/>
  <c r="I399" i="7"/>
  <c r="O399" i="7"/>
  <c r="U399" i="7"/>
  <c r="AA399" i="7"/>
  <c r="H402" i="7"/>
  <c r="N402" i="7"/>
  <c r="T402" i="7"/>
  <c r="T400" i="7" s="1"/>
  <c r="Z402" i="7"/>
  <c r="H404" i="7"/>
  <c r="N404" i="7"/>
  <c r="T404" i="7"/>
  <c r="Z404" i="7"/>
  <c r="G407" i="7"/>
  <c r="G405" i="7" s="1"/>
  <c r="M407" i="7"/>
  <c r="S407" i="7"/>
  <c r="Y407" i="7"/>
  <c r="G409" i="7"/>
  <c r="M409" i="7"/>
  <c r="S409" i="7"/>
  <c r="Y409" i="7"/>
  <c r="F412" i="7"/>
  <c r="L412" i="7"/>
  <c r="R412" i="7"/>
  <c r="X412" i="7"/>
  <c r="F414" i="7"/>
  <c r="L414" i="7"/>
  <c r="R414" i="7"/>
  <c r="X414" i="7"/>
  <c r="E417" i="7"/>
  <c r="K417" i="7"/>
  <c r="Q417" i="7"/>
  <c r="Q415" i="7" s="1"/>
  <c r="W417" i="7"/>
  <c r="E419" i="7"/>
  <c r="K419" i="7"/>
  <c r="Q419" i="7"/>
  <c r="W419" i="7"/>
  <c r="D422" i="7"/>
  <c r="D420" i="7" s="1"/>
  <c r="J422" i="7"/>
  <c r="P422" i="7"/>
  <c r="V422" i="7"/>
  <c r="D424" i="7"/>
  <c r="J424" i="7"/>
  <c r="P424" i="7"/>
  <c r="V424" i="7"/>
  <c r="I427" i="7"/>
  <c r="O427" i="7"/>
  <c r="U427" i="7"/>
  <c r="AA427" i="7"/>
  <c r="I429" i="7"/>
  <c r="O429" i="7"/>
  <c r="U429" i="7"/>
  <c r="AA429" i="7"/>
  <c r="H432" i="7"/>
  <c r="N432" i="7"/>
  <c r="T432" i="7"/>
  <c r="T430" i="7" s="1"/>
  <c r="Z432" i="7"/>
  <c r="H434" i="7"/>
  <c r="N434" i="7"/>
  <c r="T434" i="7"/>
  <c r="Z434" i="7"/>
  <c r="G437" i="7"/>
  <c r="G435" i="7" s="1"/>
  <c r="M437" i="7"/>
  <c r="S437" i="7"/>
  <c r="Y437" i="7"/>
  <c r="G439" i="7"/>
  <c r="M439" i="7"/>
  <c r="S439" i="7"/>
  <c r="Y439" i="7"/>
  <c r="F442" i="7"/>
  <c r="L442" i="7"/>
  <c r="R442" i="7"/>
  <c r="X442" i="7"/>
  <c r="F444" i="7"/>
  <c r="L444" i="7"/>
  <c r="R444" i="7"/>
  <c r="X444" i="7"/>
  <c r="E447" i="7"/>
  <c r="K447" i="7"/>
  <c r="Q447" i="7"/>
  <c r="Q445" i="7" s="1"/>
  <c r="W447" i="7"/>
  <c r="E449" i="7"/>
  <c r="K449" i="7"/>
  <c r="Q449" i="7"/>
  <c r="W449" i="7"/>
  <c r="D452" i="7"/>
  <c r="D450" i="7" s="1"/>
  <c r="J452" i="7"/>
  <c r="P452" i="7"/>
  <c r="V452" i="7"/>
  <c r="D454" i="7"/>
  <c r="J454" i="7"/>
  <c r="P454" i="7"/>
  <c r="V454" i="7"/>
  <c r="I457" i="7"/>
  <c r="O457" i="7"/>
  <c r="U457" i="7"/>
  <c r="AA457" i="7"/>
  <c r="I459" i="7"/>
  <c r="O459" i="7"/>
  <c r="U459" i="7"/>
  <c r="AA459" i="7"/>
  <c r="H462" i="7"/>
  <c r="N462" i="7"/>
  <c r="T462" i="7"/>
  <c r="T460" i="7" s="1"/>
  <c r="Z462" i="7"/>
  <c r="H464" i="7"/>
  <c r="N464" i="7"/>
  <c r="T464" i="7"/>
  <c r="Z464" i="7"/>
  <c r="G467" i="7"/>
  <c r="G465" i="7" s="1"/>
  <c r="M467" i="7"/>
  <c r="S467" i="7"/>
  <c r="Y467" i="7"/>
  <c r="G469" i="7"/>
  <c r="M469" i="7"/>
  <c r="S469" i="7"/>
  <c r="Y469" i="7"/>
  <c r="F472" i="7"/>
  <c r="L472" i="7"/>
  <c r="R472" i="7"/>
  <c r="X472" i="7"/>
  <c r="F474" i="7"/>
  <c r="L474" i="7"/>
  <c r="R474" i="7"/>
  <c r="X474" i="7"/>
  <c r="E477" i="7"/>
  <c r="K477" i="7"/>
  <c r="Q477" i="7"/>
  <c r="Q475" i="7" s="1"/>
  <c r="W477" i="7"/>
  <c r="E479" i="7"/>
  <c r="K479" i="7"/>
  <c r="Q479" i="7"/>
  <c r="W479" i="7"/>
  <c r="X636" i="7"/>
  <c r="X634" i="7" s="1"/>
  <c r="R636" i="7"/>
  <c r="R634" i="7" s="1"/>
  <c r="L636" i="7"/>
  <c r="L634" i="7" s="1"/>
  <c r="F636" i="7"/>
  <c r="F634" i="7" s="1"/>
  <c r="Y631" i="7"/>
  <c r="Y629" i="7" s="1"/>
  <c r="S631" i="7"/>
  <c r="S629" i="7" s="1"/>
  <c r="M631" i="7"/>
  <c r="M629" i="7" s="1"/>
  <c r="G631" i="7"/>
  <c r="G629" i="7" s="1"/>
  <c r="Z626" i="7"/>
  <c r="Z624" i="7" s="1"/>
  <c r="T626" i="7"/>
  <c r="T624" i="7" s="1"/>
  <c r="N626" i="7"/>
  <c r="N624" i="7" s="1"/>
  <c r="H626" i="7"/>
  <c r="H624" i="7" s="1"/>
  <c r="AA621" i="7"/>
  <c r="AA619" i="7" s="1"/>
  <c r="U621" i="7"/>
  <c r="U619" i="7" s="1"/>
  <c r="O621" i="7"/>
  <c r="O619" i="7" s="1"/>
  <c r="I621" i="7"/>
  <c r="I619" i="7" s="1"/>
  <c r="V616" i="7"/>
  <c r="V614" i="7" s="1"/>
  <c r="P616" i="7"/>
  <c r="P614" i="7" s="1"/>
  <c r="J616" i="7"/>
  <c r="J614" i="7" s="1"/>
  <c r="D616" i="7"/>
  <c r="D614" i="7" s="1"/>
  <c r="W611" i="7"/>
  <c r="W609" i="7" s="1"/>
  <c r="Q611" i="7"/>
  <c r="Q609" i="7" s="1"/>
  <c r="K611" i="7"/>
  <c r="K609" i="7" s="1"/>
  <c r="E611" i="7"/>
  <c r="E609" i="7" s="1"/>
  <c r="X606" i="7"/>
  <c r="X604" i="7" s="1"/>
  <c r="R606" i="7"/>
  <c r="R604" i="7" s="1"/>
  <c r="L606" i="7"/>
  <c r="L604" i="7" s="1"/>
  <c r="F606" i="7"/>
  <c r="F604" i="7" s="1"/>
  <c r="Y601" i="7"/>
  <c r="Y599" i="7" s="1"/>
  <c r="S601" i="7"/>
  <c r="S599" i="7" s="1"/>
  <c r="M601" i="7"/>
  <c r="M599" i="7" s="1"/>
  <c r="G601" i="7"/>
  <c r="G599" i="7" s="1"/>
  <c r="Z596" i="7"/>
  <c r="Z594" i="7" s="1"/>
  <c r="T596" i="7"/>
  <c r="T594" i="7" s="1"/>
  <c r="N596" i="7"/>
  <c r="N594" i="7" s="1"/>
  <c r="H596" i="7"/>
  <c r="H594" i="7" s="1"/>
  <c r="AA591" i="7"/>
  <c r="AA589" i="7" s="1"/>
  <c r="U591" i="7"/>
  <c r="U589" i="7" s="1"/>
  <c r="O591" i="7"/>
  <c r="O589" i="7" s="1"/>
  <c r="I591" i="7"/>
  <c r="I589" i="7" s="1"/>
  <c r="V586" i="7"/>
  <c r="V584" i="7" s="1"/>
  <c r="P586" i="7"/>
  <c r="P584" i="7" s="1"/>
  <c r="J586" i="7"/>
  <c r="J584" i="7" s="1"/>
  <c r="D586" i="7"/>
  <c r="D584" i="7" s="1"/>
  <c r="W581" i="7"/>
  <c r="W579" i="7" s="1"/>
  <c r="Q581" i="7"/>
  <c r="Q579" i="7" s="1"/>
  <c r="K581" i="7"/>
  <c r="K579" i="7" s="1"/>
  <c r="E581" i="7"/>
  <c r="E579" i="7" s="1"/>
  <c r="X576" i="7"/>
  <c r="X574" i="7" s="1"/>
  <c r="R576" i="7"/>
  <c r="R574" i="7" s="1"/>
  <c r="L576" i="7"/>
  <c r="L574" i="7" s="1"/>
  <c r="F576" i="7"/>
  <c r="F574" i="7" s="1"/>
  <c r="Y571" i="7"/>
  <c r="Y569" i="7" s="1"/>
  <c r="S571" i="7"/>
  <c r="S569" i="7" s="1"/>
  <c r="M571" i="7"/>
  <c r="M569" i="7" s="1"/>
  <c r="G571" i="7"/>
  <c r="G569" i="7" s="1"/>
  <c r="Z566" i="7"/>
  <c r="Z564" i="7" s="1"/>
  <c r="T566" i="7"/>
  <c r="T564" i="7" s="1"/>
  <c r="N566" i="7"/>
  <c r="N564" i="7" s="1"/>
  <c r="H566" i="7"/>
  <c r="H564" i="7" s="1"/>
  <c r="AA561" i="7"/>
  <c r="AA559" i="7" s="1"/>
  <c r="U561" i="7"/>
  <c r="U559" i="7" s="1"/>
  <c r="O561" i="7"/>
  <c r="O559" i="7" s="1"/>
  <c r="I561" i="7"/>
  <c r="I559" i="7" s="1"/>
  <c r="V556" i="7"/>
  <c r="V554" i="7" s="1"/>
  <c r="P556" i="7"/>
  <c r="P554" i="7" s="1"/>
  <c r="J556" i="7"/>
  <c r="J554" i="7" s="1"/>
  <c r="D556" i="7"/>
  <c r="D554" i="7" s="1"/>
  <c r="W551" i="7"/>
  <c r="W549" i="7" s="1"/>
  <c r="Q551" i="7"/>
  <c r="Q549" i="7" s="1"/>
  <c r="K551" i="7"/>
  <c r="K549" i="7" s="1"/>
  <c r="E551" i="7"/>
  <c r="E549" i="7" s="1"/>
  <c r="X546" i="7"/>
  <c r="X544" i="7" s="1"/>
  <c r="R546" i="7"/>
  <c r="R544" i="7" s="1"/>
  <c r="L546" i="7"/>
  <c r="L544" i="7" s="1"/>
  <c r="F546" i="7"/>
  <c r="F544" i="7" s="1"/>
  <c r="Y541" i="7"/>
  <c r="Y539" i="7" s="1"/>
  <c r="S541" i="7"/>
  <c r="S539" i="7" s="1"/>
  <c r="M541" i="7"/>
  <c r="M539" i="7" s="1"/>
  <c r="G541" i="7"/>
  <c r="G539" i="7" s="1"/>
  <c r="Z536" i="7"/>
  <c r="Z534" i="7" s="1"/>
  <c r="T536" i="7"/>
  <c r="T534" i="7" s="1"/>
  <c r="N536" i="7"/>
  <c r="N534" i="7" s="1"/>
  <c r="H536" i="7"/>
  <c r="H534" i="7" s="1"/>
  <c r="AA531" i="7"/>
  <c r="AA529" i="7" s="1"/>
  <c r="U531" i="7"/>
  <c r="U529" i="7" s="1"/>
  <c r="O531" i="7"/>
  <c r="O529" i="7" s="1"/>
  <c r="I531" i="7"/>
  <c r="I529" i="7" s="1"/>
  <c r="V526" i="7"/>
  <c r="V524" i="7" s="1"/>
  <c r="P526" i="7"/>
  <c r="P524" i="7" s="1"/>
  <c r="J526" i="7"/>
  <c r="J524" i="7" s="1"/>
  <c r="D526" i="7"/>
  <c r="D524" i="7" s="1"/>
  <c r="W521" i="7"/>
  <c r="W519" i="7" s="1"/>
  <c r="Q521" i="7"/>
  <c r="Q519" i="7" s="1"/>
  <c r="K521" i="7"/>
  <c r="K519" i="7" s="1"/>
  <c r="E521" i="7"/>
  <c r="E519" i="7" s="1"/>
  <c r="X516" i="7"/>
  <c r="X514" i="7" s="1"/>
  <c r="R516" i="7"/>
  <c r="R514" i="7" s="1"/>
  <c r="L516" i="7"/>
  <c r="L514" i="7" s="1"/>
  <c r="F516" i="7"/>
  <c r="F514" i="7" s="1"/>
  <c r="Y511" i="7"/>
  <c r="Y509" i="7" s="1"/>
  <c r="S511" i="7"/>
  <c r="S509" i="7" s="1"/>
  <c r="M511" i="7"/>
  <c r="M509" i="7" s="1"/>
  <c r="G511" i="7"/>
  <c r="G509" i="7" s="1"/>
  <c r="Z506" i="7"/>
  <c r="Z504" i="7" s="1"/>
  <c r="T506" i="7"/>
  <c r="T504" i="7" s="1"/>
  <c r="N506" i="7"/>
  <c r="N504" i="7" s="1"/>
  <c r="H506" i="7"/>
  <c r="H504" i="7" s="1"/>
  <c r="AA501" i="7"/>
  <c r="AA499" i="7" s="1"/>
  <c r="U501" i="7"/>
  <c r="U499" i="7" s="1"/>
  <c r="O501" i="7"/>
  <c r="O499" i="7" s="1"/>
  <c r="I501" i="7"/>
  <c r="I499" i="7" s="1"/>
  <c r="V496" i="7"/>
  <c r="V494" i="7" s="1"/>
  <c r="P496" i="7"/>
  <c r="P494" i="7" s="1"/>
  <c r="J496" i="7"/>
  <c r="J494" i="7" s="1"/>
  <c r="W636" i="7"/>
  <c r="W634" i="7" s="1"/>
  <c r="Q636" i="7"/>
  <c r="Q634" i="7" s="1"/>
  <c r="K636" i="7"/>
  <c r="K634" i="7" s="1"/>
  <c r="E636" i="7"/>
  <c r="E634" i="7" s="1"/>
  <c r="X631" i="7"/>
  <c r="X629" i="7" s="1"/>
  <c r="R631" i="7"/>
  <c r="R629" i="7" s="1"/>
  <c r="L631" i="7"/>
  <c r="L629" i="7" s="1"/>
  <c r="F631" i="7"/>
  <c r="F629" i="7" s="1"/>
  <c r="Y626" i="7"/>
  <c r="Y624" i="7" s="1"/>
  <c r="S626" i="7"/>
  <c r="S624" i="7" s="1"/>
  <c r="M626" i="7"/>
  <c r="M624" i="7" s="1"/>
  <c r="G626" i="7"/>
  <c r="G624" i="7" s="1"/>
  <c r="Z621" i="7"/>
  <c r="Z619" i="7" s="1"/>
  <c r="T621" i="7"/>
  <c r="T619" i="7" s="1"/>
  <c r="N621" i="7"/>
  <c r="N619" i="7" s="1"/>
  <c r="H621" i="7"/>
  <c r="H619" i="7" s="1"/>
  <c r="AA616" i="7"/>
  <c r="AA614" i="7" s="1"/>
  <c r="U616" i="7"/>
  <c r="U614" i="7" s="1"/>
  <c r="O616" i="7"/>
  <c r="O614" i="7" s="1"/>
  <c r="I616" i="7"/>
  <c r="I614" i="7" s="1"/>
  <c r="V611" i="7"/>
  <c r="V609" i="7" s="1"/>
  <c r="P611" i="7"/>
  <c r="P609" i="7" s="1"/>
  <c r="J611" i="7"/>
  <c r="J609" i="7" s="1"/>
  <c r="D611" i="7"/>
  <c r="D609" i="7" s="1"/>
  <c r="W606" i="7"/>
  <c r="W604" i="7" s="1"/>
  <c r="Q606" i="7"/>
  <c r="Q604" i="7" s="1"/>
  <c r="K606" i="7"/>
  <c r="K604" i="7" s="1"/>
  <c r="E606" i="7"/>
  <c r="E604" i="7" s="1"/>
  <c r="X601" i="7"/>
  <c r="X599" i="7" s="1"/>
  <c r="R601" i="7"/>
  <c r="R599" i="7" s="1"/>
  <c r="L601" i="7"/>
  <c r="L599" i="7" s="1"/>
  <c r="F601" i="7"/>
  <c r="F599" i="7" s="1"/>
  <c r="Y596" i="7"/>
  <c r="Y594" i="7" s="1"/>
  <c r="S596" i="7"/>
  <c r="S594" i="7" s="1"/>
  <c r="M596" i="7"/>
  <c r="M594" i="7" s="1"/>
  <c r="G596" i="7"/>
  <c r="G594" i="7" s="1"/>
  <c r="Z591" i="7"/>
  <c r="Z589" i="7" s="1"/>
  <c r="T591" i="7"/>
  <c r="T589" i="7" s="1"/>
  <c r="N591" i="7"/>
  <c r="N589" i="7" s="1"/>
  <c r="H591" i="7"/>
  <c r="H589" i="7" s="1"/>
  <c r="AA586" i="7"/>
  <c r="AA584" i="7" s="1"/>
  <c r="U586" i="7"/>
  <c r="U584" i="7" s="1"/>
  <c r="O586" i="7"/>
  <c r="O584" i="7" s="1"/>
  <c r="I586" i="7"/>
  <c r="I584" i="7" s="1"/>
  <c r="V581" i="7"/>
  <c r="V579" i="7" s="1"/>
  <c r="P581" i="7"/>
  <c r="P579" i="7" s="1"/>
  <c r="J581" i="7"/>
  <c r="J579" i="7" s="1"/>
  <c r="D581" i="7"/>
  <c r="D579" i="7" s="1"/>
  <c r="W576" i="7"/>
  <c r="W574" i="7" s="1"/>
  <c r="Q576" i="7"/>
  <c r="Q574" i="7" s="1"/>
  <c r="K576" i="7"/>
  <c r="K574" i="7" s="1"/>
  <c r="E576" i="7"/>
  <c r="E574" i="7" s="1"/>
  <c r="X571" i="7"/>
  <c r="X569" i="7" s="1"/>
  <c r="R571" i="7"/>
  <c r="R569" i="7" s="1"/>
  <c r="L571" i="7"/>
  <c r="L569" i="7" s="1"/>
  <c r="F571" i="7"/>
  <c r="F569" i="7" s="1"/>
  <c r="Y566" i="7"/>
  <c r="Y564" i="7" s="1"/>
  <c r="S566" i="7"/>
  <c r="S564" i="7" s="1"/>
  <c r="M566" i="7"/>
  <c r="M564" i="7" s="1"/>
  <c r="G566" i="7"/>
  <c r="G564" i="7" s="1"/>
  <c r="Z561" i="7"/>
  <c r="Z559" i="7" s="1"/>
  <c r="T561" i="7"/>
  <c r="T559" i="7" s="1"/>
  <c r="N561" i="7"/>
  <c r="N559" i="7" s="1"/>
  <c r="H561" i="7"/>
  <c r="H559" i="7" s="1"/>
  <c r="AA556" i="7"/>
  <c r="AA554" i="7" s="1"/>
  <c r="U556" i="7"/>
  <c r="U554" i="7" s="1"/>
  <c r="O556" i="7"/>
  <c r="O554" i="7" s="1"/>
  <c r="I556" i="7"/>
  <c r="I554" i="7" s="1"/>
  <c r="V551" i="7"/>
  <c r="V549" i="7" s="1"/>
  <c r="P551" i="7"/>
  <c r="P549" i="7" s="1"/>
  <c r="J551" i="7"/>
  <c r="J549" i="7" s="1"/>
  <c r="D551" i="7"/>
  <c r="D549" i="7" s="1"/>
  <c r="W546" i="7"/>
  <c r="W544" i="7" s="1"/>
  <c r="Q546" i="7"/>
  <c r="Q544" i="7" s="1"/>
  <c r="K546" i="7"/>
  <c r="K544" i="7" s="1"/>
  <c r="E546" i="7"/>
  <c r="E544" i="7" s="1"/>
  <c r="X541" i="7"/>
  <c r="X539" i="7" s="1"/>
  <c r="R541" i="7"/>
  <c r="R539" i="7" s="1"/>
  <c r="L541" i="7"/>
  <c r="L539" i="7" s="1"/>
  <c r="F541" i="7"/>
  <c r="F539" i="7" s="1"/>
  <c r="Y536" i="7"/>
  <c r="Y534" i="7" s="1"/>
  <c r="S536" i="7"/>
  <c r="S534" i="7" s="1"/>
  <c r="M536" i="7"/>
  <c r="M534" i="7" s="1"/>
  <c r="G536" i="7"/>
  <c r="G534" i="7" s="1"/>
  <c r="Z531" i="7"/>
  <c r="Z529" i="7" s="1"/>
  <c r="T531" i="7"/>
  <c r="T529" i="7" s="1"/>
  <c r="N531" i="7"/>
  <c r="N529" i="7" s="1"/>
  <c r="H531" i="7"/>
  <c r="H529" i="7" s="1"/>
  <c r="AA526" i="7"/>
  <c r="AA524" i="7" s="1"/>
  <c r="U526" i="7"/>
  <c r="U524" i="7" s="1"/>
  <c r="O526" i="7"/>
  <c r="O524" i="7" s="1"/>
  <c r="I526" i="7"/>
  <c r="I524" i="7" s="1"/>
  <c r="V521" i="7"/>
  <c r="V519" i="7" s="1"/>
  <c r="P521" i="7"/>
  <c r="P519" i="7" s="1"/>
  <c r="J521" i="7"/>
  <c r="J519" i="7" s="1"/>
  <c r="D521" i="7"/>
  <c r="D519" i="7" s="1"/>
  <c r="W516" i="7"/>
  <c r="W514" i="7" s="1"/>
  <c r="Q516" i="7"/>
  <c r="Q514" i="7" s="1"/>
  <c r="K516" i="7"/>
  <c r="K514" i="7" s="1"/>
  <c r="E516" i="7"/>
  <c r="E514" i="7" s="1"/>
  <c r="X511" i="7"/>
  <c r="X509" i="7" s="1"/>
  <c r="R511" i="7"/>
  <c r="R509" i="7" s="1"/>
  <c r="L511" i="7"/>
  <c r="L509" i="7" s="1"/>
  <c r="F511" i="7"/>
  <c r="F509" i="7" s="1"/>
  <c r="Y506" i="7"/>
  <c r="Y504" i="7" s="1"/>
  <c r="S506" i="7"/>
  <c r="S504" i="7" s="1"/>
  <c r="M506" i="7"/>
  <c r="M504" i="7" s="1"/>
  <c r="G506" i="7"/>
  <c r="G504" i="7" s="1"/>
  <c r="Z501" i="7"/>
  <c r="Z499" i="7" s="1"/>
  <c r="T501" i="7"/>
  <c r="T499" i="7" s="1"/>
  <c r="N501" i="7"/>
  <c r="N499" i="7" s="1"/>
  <c r="H501" i="7"/>
  <c r="H499" i="7" s="1"/>
  <c r="V636" i="7"/>
  <c r="V634" i="7" s="1"/>
  <c r="P636" i="7"/>
  <c r="P634" i="7" s="1"/>
  <c r="J636" i="7"/>
  <c r="J634" i="7" s="1"/>
  <c r="D636" i="7"/>
  <c r="D634" i="7" s="1"/>
  <c r="W631" i="7"/>
  <c r="W629" i="7" s="1"/>
  <c r="Q631" i="7"/>
  <c r="Q629" i="7" s="1"/>
  <c r="K631" i="7"/>
  <c r="K629" i="7" s="1"/>
  <c r="E631" i="7"/>
  <c r="E629" i="7" s="1"/>
  <c r="X626" i="7"/>
  <c r="X624" i="7" s="1"/>
  <c r="R626" i="7"/>
  <c r="R624" i="7" s="1"/>
  <c r="L626" i="7"/>
  <c r="L624" i="7" s="1"/>
  <c r="F626" i="7"/>
  <c r="F624" i="7" s="1"/>
  <c r="Y621" i="7"/>
  <c r="Y619" i="7" s="1"/>
  <c r="S621" i="7"/>
  <c r="S619" i="7" s="1"/>
  <c r="M621" i="7"/>
  <c r="M619" i="7" s="1"/>
  <c r="G621" i="7"/>
  <c r="G619" i="7" s="1"/>
  <c r="Z616" i="7"/>
  <c r="Z614" i="7" s="1"/>
  <c r="T616" i="7"/>
  <c r="T614" i="7" s="1"/>
  <c r="N616" i="7"/>
  <c r="N614" i="7" s="1"/>
  <c r="H616" i="7"/>
  <c r="H614" i="7" s="1"/>
  <c r="AA611" i="7"/>
  <c r="AA609" i="7" s="1"/>
  <c r="U611" i="7"/>
  <c r="U609" i="7" s="1"/>
  <c r="O611" i="7"/>
  <c r="O609" i="7" s="1"/>
  <c r="I611" i="7"/>
  <c r="I609" i="7" s="1"/>
  <c r="V606" i="7"/>
  <c r="V604" i="7" s="1"/>
  <c r="P606" i="7"/>
  <c r="P604" i="7" s="1"/>
  <c r="J606" i="7"/>
  <c r="J604" i="7" s="1"/>
  <c r="D606" i="7"/>
  <c r="D604" i="7" s="1"/>
  <c r="W601" i="7"/>
  <c r="W599" i="7" s="1"/>
  <c r="Q601" i="7"/>
  <c r="Q599" i="7" s="1"/>
  <c r="K601" i="7"/>
  <c r="K599" i="7" s="1"/>
  <c r="E601" i="7"/>
  <c r="E599" i="7" s="1"/>
  <c r="X596" i="7"/>
  <c r="X594" i="7" s="1"/>
  <c r="R596" i="7"/>
  <c r="R594" i="7" s="1"/>
  <c r="L596" i="7"/>
  <c r="L594" i="7" s="1"/>
  <c r="F596" i="7"/>
  <c r="F594" i="7" s="1"/>
  <c r="Y591" i="7"/>
  <c r="Y589" i="7" s="1"/>
  <c r="S591" i="7"/>
  <c r="S589" i="7" s="1"/>
  <c r="M591" i="7"/>
  <c r="M589" i="7" s="1"/>
  <c r="G591" i="7"/>
  <c r="G589" i="7" s="1"/>
  <c r="Z586" i="7"/>
  <c r="Z584" i="7" s="1"/>
  <c r="T586" i="7"/>
  <c r="T584" i="7" s="1"/>
  <c r="N586" i="7"/>
  <c r="N584" i="7" s="1"/>
  <c r="H586" i="7"/>
  <c r="H584" i="7" s="1"/>
  <c r="AA581" i="7"/>
  <c r="AA579" i="7" s="1"/>
  <c r="U581" i="7"/>
  <c r="U579" i="7" s="1"/>
  <c r="O581" i="7"/>
  <c r="O579" i="7" s="1"/>
  <c r="I581" i="7"/>
  <c r="I579" i="7" s="1"/>
  <c r="V576" i="7"/>
  <c r="V574" i="7" s="1"/>
  <c r="P576" i="7"/>
  <c r="P574" i="7" s="1"/>
  <c r="J576" i="7"/>
  <c r="J574" i="7" s="1"/>
  <c r="D576" i="7"/>
  <c r="D574" i="7" s="1"/>
  <c r="W571" i="7"/>
  <c r="W569" i="7" s="1"/>
  <c r="Q571" i="7"/>
  <c r="Q569" i="7" s="1"/>
  <c r="K571" i="7"/>
  <c r="K569" i="7" s="1"/>
  <c r="E571" i="7"/>
  <c r="E569" i="7" s="1"/>
  <c r="X566" i="7"/>
  <c r="X564" i="7" s="1"/>
  <c r="R566" i="7"/>
  <c r="R564" i="7" s="1"/>
  <c r="L566" i="7"/>
  <c r="L564" i="7" s="1"/>
  <c r="F566" i="7"/>
  <c r="F564" i="7" s="1"/>
  <c r="Y561" i="7"/>
  <c r="Y559" i="7" s="1"/>
  <c r="S561" i="7"/>
  <c r="S559" i="7" s="1"/>
  <c r="M561" i="7"/>
  <c r="M559" i="7" s="1"/>
  <c r="G561" i="7"/>
  <c r="G559" i="7" s="1"/>
  <c r="Z556" i="7"/>
  <c r="Z554" i="7" s="1"/>
  <c r="T556" i="7"/>
  <c r="T554" i="7" s="1"/>
  <c r="N556" i="7"/>
  <c r="N554" i="7" s="1"/>
  <c r="H556" i="7"/>
  <c r="H554" i="7" s="1"/>
  <c r="AA551" i="7"/>
  <c r="AA549" i="7" s="1"/>
  <c r="U551" i="7"/>
  <c r="U549" i="7" s="1"/>
  <c r="O551" i="7"/>
  <c r="O549" i="7" s="1"/>
  <c r="I551" i="7"/>
  <c r="I549" i="7" s="1"/>
  <c r="V546" i="7"/>
  <c r="V544" i="7" s="1"/>
  <c r="P546" i="7"/>
  <c r="P544" i="7" s="1"/>
  <c r="J546" i="7"/>
  <c r="J544" i="7" s="1"/>
  <c r="D546" i="7"/>
  <c r="D544" i="7" s="1"/>
  <c r="W541" i="7"/>
  <c r="W539" i="7" s="1"/>
  <c r="Q541" i="7"/>
  <c r="Q539" i="7" s="1"/>
  <c r="K541" i="7"/>
  <c r="K539" i="7" s="1"/>
  <c r="E541" i="7"/>
  <c r="E539" i="7" s="1"/>
  <c r="X536" i="7"/>
  <c r="X534" i="7" s="1"/>
  <c r="R536" i="7"/>
  <c r="R534" i="7" s="1"/>
  <c r="L536" i="7"/>
  <c r="L534" i="7" s="1"/>
  <c r="F536" i="7"/>
  <c r="F534" i="7" s="1"/>
  <c r="Y531" i="7"/>
  <c r="Y529" i="7" s="1"/>
  <c r="S531" i="7"/>
  <c r="S529" i="7" s="1"/>
  <c r="M531" i="7"/>
  <c r="M529" i="7" s="1"/>
  <c r="G531" i="7"/>
  <c r="G529" i="7" s="1"/>
  <c r="Z526" i="7"/>
  <c r="Z524" i="7" s="1"/>
  <c r="T526" i="7"/>
  <c r="T524" i="7" s="1"/>
  <c r="N526" i="7"/>
  <c r="N524" i="7" s="1"/>
  <c r="H526" i="7"/>
  <c r="H524" i="7" s="1"/>
  <c r="AA521" i="7"/>
  <c r="AA519" i="7" s="1"/>
  <c r="U521" i="7"/>
  <c r="U519" i="7" s="1"/>
  <c r="O521" i="7"/>
  <c r="O519" i="7" s="1"/>
  <c r="I521" i="7"/>
  <c r="I519" i="7" s="1"/>
  <c r="V516" i="7"/>
  <c r="V514" i="7" s="1"/>
  <c r="P516" i="7"/>
  <c r="P514" i="7" s="1"/>
  <c r="J516" i="7"/>
  <c r="J514" i="7" s="1"/>
  <c r="D516" i="7"/>
  <c r="D514" i="7" s="1"/>
  <c r="W511" i="7"/>
  <c r="W509" i="7" s="1"/>
  <c r="Q511" i="7"/>
  <c r="Q509" i="7" s="1"/>
  <c r="K511" i="7"/>
  <c r="K509" i="7" s="1"/>
  <c r="E511" i="7"/>
  <c r="E509" i="7" s="1"/>
  <c r="X506" i="7"/>
  <c r="X504" i="7" s="1"/>
  <c r="R506" i="7"/>
  <c r="R504" i="7" s="1"/>
  <c r="L506" i="7"/>
  <c r="L504" i="7" s="1"/>
  <c r="F506" i="7"/>
  <c r="F504" i="7" s="1"/>
  <c r="AA636" i="7"/>
  <c r="AA634" i="7" s="1"/>
  <c r="U636" i="7"/>
  <c r="U634" i="7" s="1"/>
  <c r="O636" i="7"/>
  <c r="O634" i="7" s="1"/>
  <c r="I636" i="7"/>
  <c r="I634" i="7" s="1"/>
  <c r="V631" i="7"/>
  <c r="V629" i="7" s="1"/>
  <c r="P631" i="7"/>
  <c r="P629" i="7" s="1"/>
  <c r="J631" i="7"/>
  <c r="J629" i="7" s="1"/>
  <c r="D631" i="7"/>
  <c r="D629" i="7" s="1"/>
  <c r="W626" i="7"/>
  <c r="W624" i="7" s="1"/>
  <c r="Q626" i="7"/>
  <c r="Q624" i="7" s="1"/>
  <c r="K626" i="7"/>
  <c r="K624" i="7" s="1"/>
  <c r="E626" i="7"/>
  <c r="E624" i="7" s="1"/>
  <c r="X621" i="7"/>
  <c r="X619" i="7" s="1"/>
  <c r="R621" i="7"/>
  <c r="R619" i="7" s="1"/>
  <c r="L621" i="7"/>
  <c r="L619" i="7" s="1"/>
  <c r="F621" i="7"/>
  <c r="F619" i="7" s="1"/>
  <c r="Y616" i="7"/>
  <c r="Y614" i="7" s="1"/>
  <c r="S616" i="7"/>
  <c r="S614" i="7" s="1"/>
  <c r="M616" i="7"/>
  <c r="M614" i="7" s="1"/>
  <c r="G616" i="7"/>
  <c r="G614" i="7" s="1"/>
  <c r="Z611" i="7"/>
  <c r="Z609" i="7" s="1"/>
  <c r="T611" i="7"/>
  <c r="T609" i="7" s="1"/>
  <c r="N611" i="7"/>
  <c r="N609" i="7" s="1"/>
  <c r="H611" i="7"/>
  <c r="H609" i="7" s="1"/>
  <c r="AA606" i="7"/>
  <c r="AA604" i="7" s="1"/>
  <c r="U606" i="7"/>
  <c r="U604" i="7" s="1"/>
  <c r="O606" i="7"/>
  <c r="O604" i="7" s="1"/>
  <c r="I606" i="7"/>
  <c r="I604" i="7" s="1"/>
  <c r="V601" i="7"/>
  <c r="V599" i="7" s="1"/>
  <c r="P601" i="7"/>
  <c r="P599" i="7" s="1"/>
  <c r="J601" i="7"/>
  <c r="J599" i="7" s="1"/>
  <c r="D601" i="7"/>
  <c r="D599" i="7" s="1"/>
  <c r="W596" i="7"/>
  <c r="W594" i="7" s="1"/>
  <c r="Q596" i="7"/>
  <c r="Q594" i="7" s="1"/>
  <c r="K596" i="7"/>
  <c r="K594" i="7" s="1"/>
  <c r="E596" i="7"/>
  <c r="E594" i="7" s="1"/>
  <c r="X591" i="7"/>
  <c r="X589" i="7" s="1"/>
  <c r="R591" i="7"/>
  <c r="R589" i="7" s="1"/>
  <c r="L591" i="7"/>
  <c r="L589" i="7" s="1"/>
  <c r="F591" i="7"/>
  <c r="F589" i="7" s="1"/>
  <c r="Y586" i="7"/>
  <c r="Y584" i="7" s="1"/>
  <c r="S586" i="7"/>
  <c r="S584" i="7" s="1"/>
  <c r="M586" i="7"/>
  <c r="M584" i="7" s="1"/>
  <c r="G586" i="7"/>
  <c r="G584" i="7" s="1"/>
  <c r="Z581" i="7"/>
  <c r="Z579" i="7" s="1"/>
  <c r="T581" i="7"/>
  <c r="T579" i="7" s="1"/>
  <c r="N581" i="7"/>
  <c r="N579" i="7" s="1"/>
  <c r="H581" i="7"/>
  <c r="H579" i="7" s="1"/>
  <c r="AA576" i="7"/>
  <c r="AA574" i="7" s="1"/>
  <c r="U576" i="7"/>
  <c r="U574" i="7" s="1"/>
  <c r="O576" i="7"/>
  <c r="O574" i="7" s="1"/>
  <c r="I576" i="7"/>
  <c r="I574" i="7" s="1"/>
  <c r="V571" i="7"/>
  <c r="V569" i="7" s="1"/>
  <c r="P571" i="7"/>
  <c r="P569" i="7" s="1"/>
  <c r="J571" i="7"/>
  <c r="J569" i="7" s="1"/>
  <c r="D571" i="7"/>
  <c r="D569" i="7" s="1"/>
  <c r="W566" i="7"/>
  <c r="W564" i="7" s="1"/>
  <c r="Q566" i="7"/>
  <c r="Q564" i="7" s="1"/>
  <c r="K566" i="7"/>
  <c r="K564" i="7" s="1"/>
  <c r="E566" i="7"/>
  <c r="E564" i="7" s="1"/>
  <c r="X561" i="7"/>
  <c r="X559" i="7" s="1"/>
  <c r="R561" i="7"/>
  <c r="R559" i="7" s="1"/>
  <c r="L561" i="7"/>
  <c r="L559" i="7" s="1"/>
  <c r="F561" i="7"/>
  <c r="F559" i="7" s="1"/>
  <c r="Y556" i="7"/>
  <c r="Y554" i="7" s="1"/>
  <c r="S556" i="7"/>
  <c r="S554" i="7" s="1"/>
  <c r="M556" i="7"/>
  <c r="M554" i="7" s="1"/>
  <c r="G556" i="7"/>
  <c r="G554" i="7" s="1"/>
  <c r="Z551" i="7"/>
  <c r="Z549" i="7" s="1"/>
  <c r="T551" i="7"/>
  <c r="T549" i="7" s="1"/>
  <c r="N551" i="7"/>
  <c r="N549" i="7" s="1"/>
  <c r="H551" i="7"/>
  <c r="H549" i="7" s="1"/>
  <c r="AA546" i="7"/>
  <c r="AA544" i="7" s="1"/>
  <c r="U546" i="7"/>
  <c r="U544" i="7" s="1"/>
  <c r="O546" i="7"/>
  <c r="O544" i="7" s="1"/>
  <c r="I546" i="7"/>
  <c r="I544" i="7" s="1"/>
  <c r="V541" i="7"/>
  <c r="V539" i="7" s="1"/>
  <c r="P541" i="7"/>
  <c r="P539" i="7" s="1"/>
  <c r="J541" i="7"/>
  <c r="J539" i="7" s="1"/>
  <c r="D541" i="7"/>
  <c r="D539" i="7" s="1"/>
  <c r="W536" i="7"/>
  <c r="W534" i="7" s="1"/>
  <c r="Q536" i="7"/>
  <c r="Q534" i="7" s="1"/>
  <c r="K536" i="7"/>
  <c r="K534" i="7" s="1"/>
  <c r="E536" i="7"/>
  <c r="E534" i="7" s="1"/>
  <c r="X531" i="7"/>
  <c r="X529" i="7" s="1"/>
  <c r="R531" i="7"/>
  <c r="R529" i="7" s="1"/>
  <c r="L531" i="7"/>
  <c r="L529" i="7" s="1"/>
  <c r="F531" i="7"/>
  <c r="F529" i="7" s="1"/>
  <c r="Y526" i="7"/>
  <c r="Y524" i="7" s="1"/>
  <c r="S526" i="7"/>
  <c r="S524" i="7" s="1"/>
  <c r="M526" i="7"/>
  <c r="M524" i="7" s="1"/>
  <c r="G526" i="7"/>
  <c r="G524" i="7" s="1"/>
  <c r="Z521" i="7"/>
  <c r="Z519" i="7" s="1"/>
  <c r="T521" i="7"/>
  <c r="T519" i="7" s="1"/>
  <c r="N521" i="7"/>
  <c r="N519" i="7" s="1"/>
  <c r="H521" i="7"/>
  <c r="H519" i="7" s="1"/>
  <c r="AA516" i="7"/>
  <c r="AA514" i="7" s="1"/>
  <c r="U516" i="7"/>
  <c r="U514" i="7" s="1"/>
  <c r="O516" i="7"/>
  <c r="O514" i="7" s="1"/>
  <c r="I516" i="7"/>
  <c r="I514" i="7" s="1"/>
  <c r="V511" i="7"/>
  <c r="V509" i="7" s="1"/>
  <c r="P511" i="7"/>
  <c r="P509" i="7" s="1"/>
  <c r="J511" i="7"/>
  <c r="J509" i="7" s="1"/>
  <c r="D511" i="7"/>
  <c r="D509" i="7" s="1"/>
  <c r="W506" i="7"/>
  <c r="W504" i="7" s="1"/>
  <c r="Q506" i="7"/>
  <c r="Q504" i="7" s="1"/>
  <c r="K506" i="7"/>
  <c r="K504" i="7" s="1"/>
  <c r="E506" i="7"/>
  <c r="E504" i="7" s="1"/>
  <c r="Z636" i="7"/>
  <c r="Z634" i="7" s="1"/>
  <c r="T636" i="7"/>
  <c r="T634" i="7" s="1"/>
  <c r="N636" i="7"/>
  <c r="N634" i="7" s="1"/>
  <c r="H636" i="7"/>
  <c r="H634" i="7" s="1"/>
  <c r="AA631" i="7"/>
  <c r="AA629" i="7" s="1"/>
  <c r="U631" i="7"/>
  <c r="U629" i="7" s="1"/>
  <c r="O631" i="7"/>
  <c r="O629" i="7" s="1"/>
  <c r="I631" i="7"/>
  <c r="I629" i="7" s="1"/>
  <c r="V626" i="7"/>
  <c r="V624" i="7" s="1"/>
  <c r="P626" i="7"/>
  <c r="P624" i="7" s="1"/>
  <c r="J626" i="7"/>
  <c r="J624" i="7" s="1"/>
  <c r="D626" i="7"/>
  <c r="D624" i="7" s="1"/>
  <c r="W621" i="7"/>
  <c r="W619" i="7" s="1"/>
  <c r="Q621" i="7"/>
  <c r="Q619" i="7" s="1"/>
  <c r="K621" i="7"/>
  <c r="K619" i="7" s="1"/>
  <c r="E621" i="7"/>
  <c r="E619" i="7" s="1"/>
  <c r="X616" i="7"/>
  <c r="X614" i="7" s="1"/>
  <c r="R616" i="7"/>
  <c r="R614" i="7" s="1"/>
  <c r="L616" i="7"/>
  <c r="L614" i="7" s="1"/>
  <c r="F616" i="7"/>
  <c r="F614" i="7" s="1"/>
  <c r="Y611" i="7"/>
  <c r="Y609" i="7" s="1"/>
  <c r="S611" i="7"/>
  <c r="S609" i="7" s="1"/>
  <c r="M611" i="7"/>
  <c r="M609" i="7" s="1"/>
  <c r="G611" i="7"/>
  <c r="G609" i="7" s="1"/>
  <c r="Z606" i="7"/>
  <c r="Z604" i="7" s="1"/>
  <c r="T606" i="7"/>
  <c r="T604" i="7" s="1"/>
  <c r="N606" i="7"/>
  <c r="N604" i="7" s="1"/>
  <c r="H606" i="7"/>
  <c r="H604" i="7" s="1"/>
  <c r="AA601" i="7"/>
  <c r="AA599" i="7" s="1"/>
  <c r="U601" i="7"/>
  <c r="U599" i="7" s="1"/>
  <c r="O601" i="7"/>
  <c r="O599" i="7" s="1"/>
  <c r="I601" i="7"/>
  <c r="I599" i="7" s="1"/>
  <c r="V596" i="7"/>
  <c r="V594" i="7" s="1"/>
  <c r="P596" i="7"/>
  <c r="P594" i="7" s="1"/>
  <c r="J596" i="7"/>
  <c r="J594" i="7" s="1"/>
  <c r="D596" i="7"/>
  <c r="D594" i="7" s="1"/>
  <c r="W591" i="7"/>
  <c r="W589" i="7" s="1"/>
  <c r="Q591" i="7"/>
  <c r="Q589" i="7" s="1"/>
  <c r="K591" i="7"/>
  <c r="K589" i="7" s="1"/>
  <c r="E591" i="7"/>
  <c r="E589" i="7" s="1"/>
  <c r="X586" i="7"/>
  <c r="X584" i="7" s="1"/>
  <c r="R586" i="7"/>
  <c r="R584" i="7" s="1"/>
  <c r="L586" i="7"/>
  <c r="L584" i="7" s="1"/>
  <c r="F586" i="7"/>
  <c r="F584" i="7" s="1"/>
  <c r="Y581" i="7"/>
  <c r="Y579" i="7" s="1"/>
  <c r="S581" i="7"/>
  <c r="S579" i="7" s="1"/>
  <c r="M581" i="7"/>
  <c r="M579" i="7" s="1"/>
  <c r="G581" i="7"/>
  <c r="G579" i="7" s="1"/>
  <c r="Z576" i="7"/>
  <c r="Z574" i="7" s="1"/>
  <c r="T576" i="7"/>
  <c r="T574" i="7" s="1"/>
  <c r="N576" i="7"/>
  <c r="N574" i="7" s="1"/>
  <c r="H576" i="7"/>
  <c r="H574" i="7" s="1"/>
  <c r="AA571" i="7"/>
  <c r="AA569" i="7" s="1"/>
  <c r="U571" i="7"/>
  <c r="U569" i="7" s="1"/>
  <c r="O571" i="7"/>
  <c r="O569" i="7" s="1"/>
  <c r="I571" i="7"/>
  <c r="I569" i="7" s="1"/>
  <c r="V566" i="7"/>
  <c r="V564" i="7" s="1"/>
  <c r="P566" i="7"/>
  <c r="P564" i="7" s="1"/>
  <c r="J566" i="7"/>
  <c r="J564" i="7" s="1"/>
  <c r="D566" i="7"/>
  <c r="D564" i="7" s="1"/>
  <c r="W561" i="7"/>
  <c r="W559" i="7" s="1"/>
  <c r="Q561" i="7"/>
  <c r="Q559" i="7" s="1"/>
  <c r="K561" i="7"/>
  <c r="K559" i="7" s="1"/>
  <c r="E561" i="7"/>
  <c r="E559" i="7" s="1"/>
  <c r="X556" i="7"/>
  <c r="X554" i="7" s="1"/>
  <c r="R556" i="7"/>
  <c r="R554" i="7" s="1"/>
  <c r="L556" i="7"/>
  <c r="L554" i="7" s="1"/>
  <c r="F556" i="7"/>
  <c r="F554" i="7" s="1"/>
  <c r="Y551" i="7"/>
  <c r="Y549" i="7" s="1"/>
  <c r="S551" i="7"/>
  <c r="S549" i="7" s="1"/>
  <c r="M551" i="7"/>
  <c r="M549" i="7" s="1"/>
  <c r="G551" i="7"/>
  <c r="G549" i="7" s="1"/>
  <c r="Z546" i="7"/>
  <c r="Z544" i="7" s="1"/>
  <c r="T546" i="7"/>
  <c r="T544" i="7" s="1"/>
  <c r="N546" i="7"/>
  <c r="N544" i="7" s="1"/>
  <c r="H546" i="7"/>
  <c r="H544" i="7" s="1"/>
  <c r="AA541" i="7"/>
  <c r="AA539" i="7" s="1"/>
  <c r="U541" i="7"/>
  <c r="U539" i="7" s="1"/>
  <c r="O541" i="7"/>
  <c r="O539" i="7" s="1"/>
  <c r="I541" i="7"/>
  <c r="I539" i="7" s="1"/>
  <c r="V536" i="7"/>
  <c r="V534" i="7" s="1"/>
  <c r="P536" i="7"/>
  <c r="P534" i="7" s="1"/>
  <c r="J536" i="7"/>
  <c r="J534" i="7" s="1"/>
  <c r="D536" i="7"/>
  <c r="D534" i="7" s="1"/>
  <c r="W531" i="7"/>
  <c r="W529" i="7" s="1"/>
  <c r="Q531" i="7"/>
  <c r="Q529" i="7" s="1"/>
  <c r="K531" i="7"/>
  <c r="K529" i="7" s="1"/>
  <c r="E531" i="7"/>
  <c r="E529" i="7" s="1"/>
  <c r="X526" i="7"/>
  <c r="X524" i="7" s="1"/>
  <c r="R526" i="7"/>
  <c r="R524" i="7" s="1"/>
  <c r="L526" i="7"/>
  <c r="L524" i="7" s="1"/>
  <c r="F526" i="7"/>
  <c r="F524" i="7" s="1"/>
  <c r="Y521" i="7"/>
  <c r="Y519" i="7" s="1"/>
  <c r="S521" i="7"/>
  <c r="S519" i="7" s="1"/>
  <c r="M521" i="7"/>
  <c r="M519" i="7" s="1"/>
  <c r="G521" i="7"/>
  <c r="G519" i="7" s="1"/>
  <c r="Z516" i="7"/>
  <c r="Z514" i="7" s="1"/>
  <c r="T516" i="7"/>
  <c r="T514" i="7" s="1"/>
  <c r="N516" i="7"/>
  <c r="N514" i="7" s="1"/>
  <c r="H516" i="7"/>
  <c r="H514" i="7" s="1"/>
  <c r="AA511" i="7"/>
  <c r="AA509" i="7" s="1"/>
  <c r="U511" i="7"/>
  <c r="U509" i="7" s="1"/>
  <c r="O511" i="7"/>
  <c r="O509" i="7" s="1"/>
  <c r="I511" i="7"/>
  <c r="I509" i="7" s="1"/>
  <c r="V506" i="7"/>
  <c r="V504" i="7" s="1"/>
  <c r="P506" i="7"/>
  <c r="P504" i="7" s="1"/>
  <c r="J506" i="7"/>
  <c r="J504" i="7" s="1"/>
  <c r="D506" i="7"/>
  <c r="D504" i="7" s="1"/>
  <c r="Y636" i="7"/>
  <c r="Y634" i="7" s="1"/>
  <c r="S636" i="7"/>
  <c r="S634" i="7" s="1"/>
  <c r="M636" i="7"/>
  <c r="M634" i="7" s="1"/>
  <c r="G636" i="7"/>
  <c r="G634" i="7" s="1"/>
  <c r="Z631" i="7"/>
  <c r="Z629" i="7" s="1"/>
  <c r="T631" i="7"/>
  <c r="T629" i="7" s="1"/>
  <c r="N631" i="7"/>
  <c r="N629" i="7" s="1"/>
  <c r="H631" i="7"/>
  <c r="H629" i="7" s="1"/>
  <c r="AA626" i="7"/>
  <c r="AA624" i="7" s="1"/>
  <c r="U626" i="7"/>
  <c r="U624" i="7" s="1"/>
  <c r="O626" i="7"/>
  <c r="O624" i="7" s="1"/>
  <c r="I626" i="7"/>
  <c r="I624" i="7" s="1"/>
  <c r="V621" i="7"/>
  <c r="V619" i="7" s="1"/>
  <c r="P621" i="7"/>
  <c r="P619" i="7" s="1"/>
  <c r="J621" i="7"/>
  <c r="J619" i="7" s="1"/>
  <c r="D621" i="7"/>
  <c r="D619" i="7" s="1"/>
  <c r="W616" i="7"/>
  <c r="W614" i="7" s="1"/>
  <c r="Q616" i="7"/>
  <c r="Q614" i="7" s="1"/>
  <c r="K616" i="7"/>
  <c r="K614" i="7" s="1"/>
  <c r="E616" i="7"/>
  <c r="E614" i="7" s="1"/>
  <c r="X611" i="7"/>
  <c r="X609" i="7" s="1"/>
  <c r="R611" i="7"/>
  <c r="R609" i="7" s="1"/>
  <c r="L611" i="7"/>
  <c r="L609" i="7" s="1"/>
  <c r="F611" i="7"/>
  <c r="F609" i="7" s="1"/>
  <c r="Y606" i="7"/>
  <c r="Y604" i="7" s="1"/>
  <c r="S606" i="7"/>
  <c r="S604" i="7" s="1"/>
  <c r="M606" i="7"/>
  <c r="M604" i="7" s="1"/>
  <c r="G606" i="7"/>
  <c r="G604" i="7" s="1"/>
  <c r="Z601" i="7"/>
  <c r="Z599" i="7" s="1"/>
  <c r="T601" i="7"/>
  <c r="T599" i="7" s="1"/>
  <c r="N601" i="7"/>
  <c r="N599" i="7" s="1"/>
  <c r="H601" i="7"/>
  <c r="H599" i="7" s="1"/>
  <c r="AA596" i="7"/>
  <c r="AA594" i="7" s="1"/>
  <c r="U596" i="7"/>
  <c r="U594" i="7" s="1"/>
  <c r="O596" i="7"/>
  <c r="O594" i="7" s="1"/>
  <c r="I596" i="7"/>
  <c r="I594" i="7" s="1"/>
  <c r="V591" i="7"/>
  <c r="V589" i="7" s="1"/>
  <c r="P591" i="7"/>
  <c r="P589" i="7" s="1"/>
  <c r="J591" i="7"/>
  <c r="J589" i="7" s="1"/>
  <c r="D591" i="7"/>
  <c r="D589" i="7" s="1"/>
  <c r="W586" i="7"/>
  <c r="W584" i="7" s="1"/>
  <c r="Q586" i="7"/>
  <c r="Q584" i="7" s="1"/>
  <c r="K586" i="7"/>
  <c r="K584" i="7" s="1"/>
  <c r="E586" i="7"/>
  <c r="E584" i="7" s="1"/>
  <c r="X581" i="7"/>
  <c r="X579" i="7" s="1"/>
  <c r="R581" i="7"/>
  <c r="R579" i="7" s="1"/>
  <c r="L581" i="7"/>
  <c r="L579" i="7" s="1"/>
  <c r="F581" i="7"/>
  <c r="F579" i="7" s="1"/>
  <c r="Y576" i="7"/>
  <c r="Y574" i="7" s="1"/>
  <c r="S576" i="7"/>
  <c r="S574" i="7" s="1"/>
  <c r="M576" i="7"/>
  <c r="M574" i="7" s="1"/>
  <c r="G576" i="7"/>
  <c r="G574" i="7" s="1"/>
  <c r="Z571" i="7"/>
  <c r="Z569" i="7" s="1"/>
  <c r="T571" i="7"/>
  <c r="T569" i="7" s="1"/>
  <c r="N571" i="7"/>
  <c r="N569" i="7" s="1"/>
  <c r="H571" i="7"/>
  <c r="H569" i="7" s="1"/>
  <c r="AA566" i="7"/>
  <c r="AA564" i="7" s="1"/>
  <c r="U566" i="7"/>
  <c r="U564" i="7" s="1"/>
  <c r="O566" i="7"/>
  <c r="O564" i="7" s="1"/>
  <c r="I566" i="7"/>
  <c r="I564" i="7" s="1"/>
  <c r="V561" i="7"/>
  <c r="V559" i="7" s="1"/>
  <c r="P561" i="7"/>
  <c r="P559" i="7" s="1"/>
  <c r="J561" i="7"/>
  <c r="J559" i="7" s="1"/>
  <c r="D561" i="7"/>
  <c r="D559" i="7" s="1"/>
  <c r="W556" i="7"/>
  <c r="W554" i="7" s="1"/>
  <c r="Q556" i="7"/>
  <c r="Q554" i="7" s="1"/>
  <c r="K556" i="7"/>
  <c r="K554" i="7" s="1"/>
  <c r="E556" i="7"/>
  <c r="E554" i="7" s="1"/>
  <c r="X551" i="7"/>
  <c r="X549" i="7" s="1"/>
  <c r="R551" i="7"/>
  <c r="R549" i="7" s="1"/>
  <c r="L551" i="7"/>
  <c r="L549" i="7" s="1"/>
  <c r="F551" i="7"/>
  <c r="F549" i="7" s="1"/>
  <c r="Y546" i="7"/>
  <c r="Y544" i="7" s="1"/>
  <c r="S546" i="7"/>
  <c r="S544" i="7" s="1"/>
  <c r="M546" i="7"/>
  <c r="M544" i="7" s="1"/>
  <c r="G546" i="7"/>
  <c r="G544" i="7" s="1"/>
  <c r="Z541" i="7"/>
  <c r="Z539" i="7" s="1"/>
  <c r="T541" i="7"/>
  <c r="T539" i="7" s="1"/>
  <c r="N541" i="7"/>
  <c r="N539" i="7" s="1"/>
  <c r="H541" i="7"/>
  <c r="H539" i="7" s="1"/>
  <c r="AA536" i="7"/>
  <c r="AA534" i="7" s="1"/>
  <c r="U536" i="7"/>
  <c r="U534" i="7" s="1"/>
  <c r="O536" i="7"/>
  <c r="O534" i="7" s="1"/>
  <c r="I536" i="7"/>
  <c r="I534" i="7" s="1"/>
  <c r="V531" i="7"/>
  <c r="V529" i="7" s="1"/>
  <c r="P531" i="7"/>
  <c r="P529" i="7" s="1"/>
  <c r="J531" i="7"/>
  <c r="J529" i="7" s="1"/>
  <c r="D531" i="7"/>
  <c r="D529" i="7" s="1"/>
  <c r="W526" i="7"/>
  <c r="W524" i="7" s="1"/>
  <c r="Q526" i="7"/>
  <c r="Q524" i="7" s="1"/>
  <c r="K526" i="7"/>
  <c r="K524" i="7" s="1"/>
  <c r="E526" i="7"/>
  <c r="E524" i="7" s="1"/>
  <c r="X521" i="7"/>
  <c r="X519" i="7" s="1"/>
  <c r="R521" i="7"/>
  <c r="R519" i="7" s="1"/>
  <c r="L521" i="7"/>
  <c r="L519" i="7" s="1"/>
  <c r="F521" i="7"/>
  <c r="F519" i="7" s="1"/>
  <c r="Y516" i="7"/>
  <c r="Y514" i="7" s="1"/>
  <c r="S516" i="7"/>
  <c r="S514" i="7" s="1"/>
  <c r="M516" i="7"/>
  <c r="M514" i="7" s="1"/>
  <c r="G516" i="7"/>
  <c r="G514" i="7" s="1"/>
  <c r="Z511" i="7"/>
  <c r="Z509" i="7" s="1"/>
  <c r="T511" i="7"/>
  <c r="T509" i="7" s="1"/>
  <c r="N511" i="7"/>
  <c r="N509" i="7" s="1"/>
  <c r="H511" i="7"/>
  <c r="H509" i="7" s="1"/>
  <c r="AA506" i="7"/>
  <c r="AA504" i="7" s="1"/>
  <c r="U506" i="7"/>
  <c r="U504" i="7" s="1"/>
  <c r="O506" i="7"/>
  <c r="O504" i="7" s="1"/>
  <c r="I506" i="7"/>
  <c r="I504" i="7" s="1"/>
  <c r="V501" i="7"/>
  <c r="V499" i="7" s="1"/>
  <c r="P501" i="7"/>
  <c r="P499" i="7" s="1"/>
  <c r="J501" i="7"/>
  <c r="J499" i="7" s="1"/>
  <c r="D501" i="7"/>
  <c r="D499" i="7" s="1"/>
  <c r="J486" i="7"/>
  <c r="P486" i="7"/>
  <c r="V486" i="7"/>
  <c r="D488" i="7"/>
  <c r="D484" i="7" s="1"/>
  <c r="J488" i="7"/>
  <c r="P488" i="7"/>
  <c r="V488" i="7"/>
  <c r="I491" i="7"/>
  <c r="O491" i="7"/>
  <c r="U491" i="7"/>
  <c r="U489" i="7" s="1"/>
  <c r="AA491" i="7"/>
  <c r="I493" i="7"/>
  <c r="O493" i="7"/>
  <c r="U493" i="7"/>
  <c r="AA493" i="7"/>
  <c r="H496" i="7"/>
  <c r="O496" i="7"/>
  <c r="W496" i="7"/>
  <c r="F498" i="7"/>
  <c r="M498" i="7"/>
  <c r="T498" i="7"/>
  <c r="AA498" i="7"/>
  <c r="K501" i="7"/>
  <c r="K499" i="7" s="1"/>
  <c r="W501" i="7"/>
  <c r="W499" i="7" s="1"/>
  <c r="L503" i="7"/>
  <c r="E22" i="4"/>
  <c r="E28" i="4"/>
  <c r="G19" i="5"/>
  <c r="E24" i="5"/>
  <c r="G25" i="5"/>
  <c r="E27" i="5"/>
  <c r="E31" i="5"/>
  <c r="G35" i="5"/>
  <c r="G43" i="5"/>
  <c r="E45" i="5"/>
  <c r="E48" i="5"/>
  <c r="G59" i="5"/>
  <c r="E61" i="5"/>
  <c r="E64" i="5"/>
  <c r="G76" i="5"/>
  <c r="E78" i="5"/>
  <c r="E94" i="5"/>
  <c r="E9" i="6"/>
  <c r="E7" i="6" s="1"/>
  <c r="K9" i="6"/>
  <c r="Q9" i="6"/>
  <c r="Q7" i="6" s="1"/>
  <c r="W9" i="6"/>
  <c r="W7" i="6" s="1"/>
  <c r="E11" i="6"/>
  <c r="K11" i="6"/>
  <c r="Q11" i="6"/>
  <c r="W11" i="6"/>
  <c r="D14" i="6"/>
  <c r="D12" i="6" s="1"/>
  <c r="J14" i="6"/>
  <c r="J12" i="6" s="1"/>
  <c r="P14" i="6"/>
  <c r="V14" i="6"/>
  <c r="V12" i="6" s="1"/>
  <c r="D16" i="6"/>
  <c r="J16" i="6"/>
  <c r="P16" i="6"/>
  <c r="V16" i="6"/>
  <c r="I19" i="6"/>
  <c r="O19" i="6"/>
  <c r="O17" i="6" s="1"/>
  <c r="U19" i="6"/>
  <c r="U17" i="6" s="1"/>
  <c r="AA19" i="6"/>
  <c r="I21" i="6"/>
  <c r="O21" i="6"/>
  <c r="U21" i="6"/>
  <c r="AA21" i="6"/>
  <c r="H24" i="6"/>
  <c r="H22" i="6" s="1"/>
  <c r="N24" i="6"/>
  <c r="T24" i="6"/>
  <c r="T22" i="6" s="1"/>
  <c r="Z24" i="6"/>
  <c r="Z22" i="6" s="1"/>
  <c r="H26" i="6"/>
  <c r="N26" i="6"/>
  <c r="T26" i="6"/>
  <c r="Z26" i="6"/>
  <c r="G29" i="6"/>
  <c r="G27" i="6" s="1"/>
  <c r="M29" i="6"/>
  <c r="M27" i="6" s="1"/>
  <c r="S29" i="6"/>
  <c r="Y29" i="6"/>
  <c r="Y27" i="6" s="1"/>
  <c r="G31" i="6"/>
  <c r="M31" i="6"/>
  <c r="S31" i="6"/>
  <c r="Y31" i="6"/>
  <c r="F34" i="6"/>
  <c r="L34" i="6"/>
  <c r="L32" i="6" s="1"/>
  <c r="R34" i="6"/>
  <c r="R32" i="6" s="1"/>
  <c r="X34" i="6"/>
  <c r="F36" i="6"/>
  <c r="L36" i="6"/>
  <c r="R36" i="6"/>
  <c r="X36" i="6"/>
  <c r="E39" i="6"/>
  <c r="E37" i="6" s="1"/>
  <c r="K39" i="6"/>
  <c r="Q39" i="6"/>
  <c r="Q37" i="6" s="1"/>
  <c r="W39" i="6"/>
  <c r="W37" i="6" s="1"/>
  <c r="E41" i="6"/>
  <c r="K41" i="6"/>
  <c r="Q41" i="6"/>
  <c r="W41" i="6"/>
  <c r="D44" i="6"/>
  <c r="D42" i="6" s="1"/>
  <c r="J44" i="6"/>
  <c r="J42" i="6" s="1"/>
  <c r="P44" i="6"/>
  <c r="V44" i="6"/>
  <c r="V42" i="6" s="1"/>
  <c r="D46" i="6"/>
  <c r="J46" i="6"/>
  <c r="P46" i="6"/>
  <c r="V46" i="6"/>
  <c r="I49" i="6"/>
  <c r="O49" i="6"/>
  <c r="O47" i="6" s="1"/>
  <c r="U49" i="6"/>
  <c r="U47" i="6" s="1"/>
  <c r="AA49" i="6"/>
  <c r="I51" i="6"/>
  <c r="O51" i="6"/>
  <c r="U51" i="6"/>
  <c r="AA51" i="6"/>
  <c r="H54" i="6"/>
  <c r="H52" i="6" s="1"/>
  <c r="N54" i="6"/>
  <c r="T54" i="6"/>
  <c r="T52" i="6" s="1"/>
  <c r="Z54" i="6"/>
  <c r="Z52" i="6" s="1"/>
  <c r="H56" i="6"/>
  <c r="N56" i="6"/>
  <c r="T56" i="6"/>
  <c r="Z56" i="6"/>
  <c r="G59" i="6"/>
  <c r="G57" i="6" s="1"/>
  <c r="M59" i="6"/>
  <c r="M57" i="6" s="1"/>
  <c r="S59" i="6"/>
  <c r="Y59" i="6"/>
  <c r="Y57" i="6" s="1"/>
  <c r="G61" i="6"/>
  <c r="M61" i="6"/>
  <c r="S61" i="6"/>
  <c r="Y61" i="6"/>
  <c r="F64" i="6"/>
  <c r="L64" i="6"/>
  <c r="L62" i="6" s="1"/>
  <c r="R64" i="6"/>
  <c r="R62" i="6" s="1"/>
  <c r="X64" i="6"/>
  <c r="F66" i="6"/>
  <c r="L66" i="6"/>
  <c r="R66" i="6"/>
  <c r="X66" i="6"/>
  <c r="E69" i="6"/>
  <c r="E67" i="6" s="1"/>
  <c r="K69" i="6"/>
  <c r="Q69" i="6"/>
  <c r="Q67" i="6" s="1"/>
  <c r="W69" i="6"/>
  <c r="W67" i="6" s="1"/>
  <c r="E71" i="6"/>
  <c r="K71" i="6"/>
  <c r="Q71" i="6"/>
  <c r="W71" i="6"/>
  <c r="D74" i="6"/>
  <c r="D72" i="6" s="1"/>
  <c r="J74" i="6"/>
  <c r="J72" i="6" s="1"/>
  <c r="P74" i="6"/>
  <c r="V74" i="6"/>
  <c r="V72" i="6" s="1"/>
  <c r="D76" i="6"/>
  <c r="J76" i="6"/>
  <c r="P76" i="6"/>
  <c r="V76" i="6"/>
  <c r="I79" i="6"/>
  <c r="O79" i="6"/>
  <c r="O77" i="6" s="1"/>
  <c r="U79" i="6"/>
  <c r="U77" i="6" s="1"/>
  <c r="AA79" i="6"/>
  <c r="I81" i="6"/>
  <c r="O81" i="6"/>
  <c r="U81" i="6"/>
  <c r="AA81" i="6"/>
  <c r="H84" i="6"/>
  <c r="H82" i="6" s="1"/>
  <c r="N84" i="6"/>
  <c r="T84" i="6"/>
  <c r="T82" i="6" s="1"/>
  <c r="Z84" i="6"/>
  <c r="Z82" i="6" s="1"/>
  <c r="H86" i="6"/>
  <c r="N86" i="6"/>
  <c r="T86" i="6"/>
  <c r="Z86" i="6"/>
  <c r="G89" i="6"/>
  <c r="G87" i="6" s="1"/>
  <c r="M89" i="6"/>
  <c r="M87" i="6" s="1"/>
  <c r="S89" i="6"/>
  <c r="Y89" i="6"/>
  <c r="Y87" i="6" s="1"/>
  <c r="G91" i="6"/>
  <c r="M91" i="6"/>
  <c r="S91" i="6"/>
  <c r="Y91" i="6"/>
  <c r="F94" i="6"/>
  <c r="L94" i="6"/>
  <c r="L92" i="6" s="1"/>
  <c r="R94" i="6"/>
  <c r="R92" i="6" s="1"/>
  <c r="X94" i="6"/>
  <c r="F96" i="6"/>
  <c r="L96" i="6"/>
  <c r="R96" i="6"/>
  <c r="X96" i="6"/>
  <c r="E99" i="6"/>
  <c r="E97" i="6" s="1"/>
  <c r="K99" i="6"/>
  <c r="Q99" i="6"/>
  <c r="Q97" i="6" s="1"/>
  <c r="W99" i="6"/>
  <c r="W97" i="6" s="1"/>
  <c r="E101" i="6"/>
  <c r="K101" i="6"/>
  <c r="Q101" i="6"/>
  <c r="W101" i="6"/>
  <c r="D104" i="6"/>
  <c r="D102" i="6" s="1"/>
  <c r="J104" i="6"/>
  <c r="J102" i="6" s="1"/>
  <c r="P104" i="6"/>
  <c r="V104" i="6"/>
  <c r="V102" i="6" s="1"/>
  <c r="D106" i="6"/>
  <c r="J106" i="6"/>
  <c r="P106" i="6"/>
  <c r="V106" i="6"/>
  <c r="I109" i="6"/>
  <c r="O109" i="6"/>
  <c r="O107" i="6" s="1"/>
  <c r="U109" i="6"/>
  <c r="U107" i="6" s="1"/>
  <c r="AA109" i="6"/>
  <c r="I111" i="6"/>
  <c r="O111" i="6"/>
  <c r="U111" i="6"/>
  <c r="AA111" i="6"/>
  <c r="H114" i="6"/>
  <c r="H112" i="6" s="1"/>
  <c r="N114" i="6"/>
  <c r="T114" i="6"/>
  <c r="T112" i="6" s="1"/>
  <c r="Z114" i="6"/>
  <c r="Z112" i="6" s="1"/>
  <c r="H116" i="6"/>
  <c r="N116" i="6"/>
  <c r="T116" i="6"/>
  <c r="Z116" i="6"/>
  <c r="G119" i="6"/>
  <c r="G117" i="6" s="1"/>
  <c r="M119" i="6"/>
  <c r="M117" i="6" s="1"/>
  <c r="S119" i="6"/>
  <c r="Y119" i="6"/>
  <c r="Y117" i="6" s="1"/>
  <c r="G121" i="6"/>
  <c r="M121" i="6"/>
  <c r="S121" i="6"/>
  <c r="Y121" i="6"/>
  <c r="F124" i="6"/>
  <c r="L124" i="6"/>
  <c r="L122" i="6" s="1"/>
  <c r="R124" i="6"/>
  <c r="R122" i="6" s="1"/>
  <c r="X124" i="6"/>
  <c r="F126" i="6"/>
  <c r="L126" i="6"/>
  <c r="R126" i="6"/>
  <c r="X126" i="6"/>
  <c r="E129" i="6"/>
  <c r="E127" i="6" s="1"/>
  <c r="K129" i="6"/>
  <c r="Q129" i="6"/>
  <c r="Q127" i="6" s="1"/>
  <c r="W129" i="6"/>
  <c r="W127" i="6" s="1"/>
  <c r="E131" i="6"/>
  <c r="K131" i="6"/>
  <c r="Q131" i="6"/>
  <c r="W131" i="6"/>
  <c r="D134" i="6"/>
  <c r="D132" i="6" s="1"/>
  <c r="J134" i="6"/>
  <c r="J132" i="6" s="1"/>
  <c r="P134" i="6"/>
  <c r="V134" i="6"/>
  <c r="V132" i="6" s="1"/>
  <c r="D136" i="6"/>
  <c r="J136" i="6"/>
  <c r="P136" i="6"/>
  <c r="V136" i="6"/>
  <c r="I139" i="6"/>
  <c r="O139" i="6"/>
  <c r="O137" i="6" s="1"/>
  <c r="U139" i="6"/>
  <c r="U137" i="6" s="1"/>
  <c r="AA139" i="6"/>
  <c r="I141" i="6"/>
  <c r="O141" i="6"/>
  <c r="U141" i="6"/>
  <c r="AA141" i="6"/>
  <c r="H144" i="6"/>
  <c r="H142" i="6" s="1"/>
  <c r="N144" i="6"/>
  <c r="T144" i="6"/>
  <c r="T142" i="6" s="1"/>
  <c r="Z144" i="6"/>
  <c r="Z142" i="6" s="1"/>
  <c r="H146" i="6"/>
  <c r="N146" i="6"/>
  <c r="T146" i="6"/>
  <c r="Z146" i="6"/>
  <c r="G149" i="6"/>
  <c r="G147" i="6" s="1"/>
  <c r="M149" i="6"/>
  <c r="M147" i="6" s="1"/>
  <c r="S149" i="6"/>
  <c r="Y149" i="6"/>
  <c r="Y147" i="6" s="1"/>
  <c r="G151" i="6"/>
  <c r="M151" i="6"/>
  <c r="S151" i="6"/>
  <c r="Y151" i="6"/>
  <c r="F154" i="6"/>
  <c r="L154" i="6"/>
  <c r="L152" i="6" s="1"/>
  <c r="R154" i="6"/>
  <c r="R152" i="6" s="1"/>
  <c r="X154" i="6"/>
  <c r="F156" i="6"/>
  <c r="L156" i="6"/>
  <c r="R156" i="6"/>
  <c r="X156" i="6"/>
  <c r="E159" i="6"/>
  <c r="E157" i="6" s="1"/>
  <c r="K159" i="6"/>
  <c r="Q159" i="6"/>
  <c r="Q157" i="6" s="1"/>
  <c r="W159" i="6"/>
  <c r="W157" i="6" s="1"/>
  <c r="E161" i="6"/>
  <c r="K161" i="6"/>
  <c r="Q161" i="6"/>
  <c r="W161" i="6"/>
  <c r="J168" i="6"/>
  <c r="J166" i="6" s="1"/>
  <c r="P168" i="6"/>
  <c r="P166" i="6" s="1"/>
  <c r="V168" i="6"/>
  <c r="D170" i="6"/>
  <c r="D166" i="6" s="1"/>
  <c r="J170" i="6"/>
  <c r="P170" i="6"/>
  <c r="V170" i="6"/>
  <c r="I173" i="6"/>
  <c r="I171" i="6" s="1"/>
  <c r="O173" i="6"/>
  <c r="U173" i="6"/>
  <c r="U171" i="6" s="1"/>
  <c r="AA173" i="6"/>
  <c r="AA171" i="6" s="1"/>
  <c r="I175" i="6"/>
  <c r="O175" i="6"/>
  <c r="U175" i="6"/>
  <c r="AA175" i="6"/>
  <c r="H178" i="6"/>
  <c r="H176" i="6" s="1"/>
  <c r="N178" i="6"/>
  <c r="N176" i="6" s="1"/>
  <c r="T178" i="6"/>
  <c r="Z178" i="6"/>
  <c r="Z176" i="6" s="1"/>
  <c r="H180" i="6"/>
  <c r="N180" i="6"/>
  <c r="T180" i="6"/>
  <c r="Z180" i="6"/>
  <c r="G183" i="6"/>
  <c r="M183" i="6"/>
  <c r="M181" i="6" s="1"/>
  <c r="S183" i="6"/>
  <c r="S181" i="6" s="1"/>
  <c r="Y183" i="6"/>
  <c r="G185" i="6"/>
  <c r="M185" i="6"/>
  <c r="S185" i="6"/>
  <c r="Y185" i="6"/>
  <c r="F188" i="6"/>
  <c r="F186" i="6" s="1"/>
  <c r="L188" i="6"/>
  <c r="R188" i="6"/>
  <c r="R186" i="6" s="1"/>
  <c r="X188" i="6"/>
  <c r="X186" i="6" s="1"/>
  <c r="F190" i="6"/>
  <c r="L190" i="6"/>
  <c r="R190" i="6"/>
  <c r="X190" i="6"/>
  <c r="E193" i="6"/>
  <c r="E191" i="6" s="1"/>
  <c r="K193" i="6"/>
  <c r="K191" i="6" s="1"/>
  <c r="Q193" i="6"/>
  <c r="W193" i="6"/>
  <c r="W191" i="6" s="1"/>
  <c r="E195" i="6"/>
  <c r="K195" i="6"/>
  <c r="Q195" i="6"/>
  <c r="W195" i="6"/>
  <c r="D198" i="6"/>
  <c r="J198" i="6"/>
  <c r="J196" i="6" s="1"/>
  <c r="P198" i="6"/>
  <c r="P196" i="6" s="1"/>
  <c r="V198" i="6"/>
  <c r="D200" i="6"/>
  <c r="J200" i="6"/>
  <c r="P200" i="6"/>
  <c r="V200" i="6"/>
  <c r="I203" i="6"/>
  <c r="I201" i="6" s="1"/>
  <c r="O203" i="6"/>
  <c r="U203" i="6"/>
  <c r="U201" i="6" s="1"/>
  <c r="AA203" i="6"/>
  <c r="AA201" i="6" s="1"/>
  <c r="I205" i="6"/>
  <c r="O205" i="6"/>
  <c r="U205" i="6"/>
  <c r="AA205" i="6"/>
  <c r="H208" i="6"/>
  <c r="H206" i="6" s="1"/>
  <c r="N208" i="6"/>
  <c r="N206" i="6" s="1"/>
  <c r="T208" i="6"/>
  <c r="Z208" i="6"/>
  <c r="Z206" i="6" s="1"/>
  <c r="H210" i="6"/>
  <c r="N210" i="6"/>
  <c r="T210" i="6"/>
  <c r="Z210" i="6"/>
  <c r="G213" i="6"/>
  <c r="M213" i="6"/>
  <c r="M211" i="6" s="1"/>
  <c r="S213" i="6"/>
  <c r="S211" i="6" s="1"/>
  <c r="Y213" i="6"/>
  <c r="G215" i="6"/>
  <c r="M215" i="6"/>
  <c r="S215" i="6"/>
  <c r="Y215" i="6"/>
  <c r="F218" i="6"/>
  <c r="F216" i="6" s="1"/>
  <c r="L218" i="6"/>
  <c r="R218" i="6"/>
  <c r="R216" i="6" s="1"/>
  <c r="X218" i="6"/>
  <c r="X216" i="6" s="1"/>
  <c r="F220" i="6"/>
  <c r="L220" i="6"/>
  <c r="R220" i="6"/>
  <c r="X220" i="6"/>
  <c r="E223" i="6"/>
  <c r="E221" i="6" s="1"/>
  <c r="K223" i="6"/>
  <c r="K221" i="6" s="1"/>
  <c r="Q223" i="6"/>
  <c r="W223" i="6"/>
  <c r="W221" i="6" s="1"/>
  <c r="E225" i="6"/>
  <c r="K225" i="6"/>
  <c r="Q225" i="6"/>
  <c r="W225" i="6"/>
  <c r="D228" i="6"/>
  <c r="J228" i="6"/>
  <c r="J226" i="6" s="1"/>
  <c r="P228" i="6"/>
  <c r="P226" i="6" s="1"/>
  <c r="V228" i="6"/>
  <c r="D230" i="6"/>
  <c r="J230" i="6"/>
  <c r="P230" i="6"/>
  <c r="V230" i="6"/>
  <c r="I233" i="6"/>
  <c r="I231" i="6" s="1"/>
  <c r="O233" i="6"/>
  <c r="U233" i="6"/>
  <c r="U231" i="6" s="1"/>
  <c r="AA233" i="6"/>
  <c r="AA231" i="6" s="1"/>
  <c r="I235" i="6"/>
  <c r="O235" i="6"/>
  <c r="U235" i="6"/>
  <c r="AA235" i="6"/>
  <c r="H238" i="6"/>
  <c r="H236" i="6" s="1"/>
  <c r="N238" i="6"/>
  <c r="N236" i="6" s="1"/>
  <c r="T238" i="6"/>
  <c r="Z238" i="6"/>
  <c r="Z236" i="6" s="1"/>
  <c r="H240" i="6"/>
  <c r="N240" i="6"/>
  <c r="T240" i="6"/>
  <c r="Z240" i="6"/>
  <c r="G243" i="6"/>
  <c r="M243" i="6"/>
  <c r="M241" i="6" s="1"/>
  <c r="S243" i="6"/>
  <c r="S241" i="6" s="1"/>
  <c r="Y243" i="6"/>
  <c r="G245" i="6"/>
  <c r="M245" i="6"/>
  <c r="S245" i="6"/>
  <c r="Y245" i="6"/>
  <c r="F248" i="6"/>
  <c r="F246" i="6" s="1"/>
  <c r="L248" i="6"/>
  <c r="R248" i="6"/>
  <c r="R246" i="6" s="1"/>
  <c r="X248" i="6"/>
  <c r="X246" i="6" s="1"/>
  <c r="F250" i="6"/>
  <c r="L250" i="6"/>
  <c r="R250" i="6"/>
  <c r="X250" i="6"/>
  <c r="E253" i="6"/>
  <c r="E251" i="6" s="1"/>
  <c r="K253" i="6"/>
  <c r="K251" i="6" s="1"/>
  <c r="Q253" i="6"/>
  <c r="W253" i="6"/>
  <c r="W251" i="6" s="1"/>
  <c r="E255" i="6"/>
  <c r="K255" i="6"/>
  <c r="Q255" i="6"/>
  <c r="W255" i="6"/>
  <c r="D258" i="6"/>
  <c r="J258" i="6"/>
  <c r="J256" i="6" s="1"/>
  <c r="P258" i="6"/>
  <c r="P256" i="6" s="1"/>
  <c r="V258" i="6"/>
  <c r="D260" i="6"/>
  <c r="J260" i="6"/>
  <c r="P260" i="6"/>
  <c r="V260" i="6"/>
  <c r="I263" i="6"/>
  <c r="I261" i="6" s="1"/>
  <c r="O263" i="6"/>
  <c r="U263" i="6"/>
  <c r="U261" i="6" s="1"/>
  <c r="AA263" i="6"/>
  <c r="AA261" i="6" s="1"/>
  <c r="I265" i="6"/>
  <c r="O265" i="6"/>
  <c r="U265" i="6"/>
  <c r="AA265" i="6"/>
  <c r="H268" i="6"/>
  <c r="H266" i="6" s="1"/>
  <c r="N268" i="6"/>
  <c r="N266" i="6" s="1"/>
  <c r="T268" i="6"/>
  <c r="Z268" i="6"/>
  <c r="Z266" i="6" s="1"/>
  <c r="H270" i="6"/>
  <c r="N270" i="6"/>
  <c r="T270" i="6"/>
  <c r="Z270" i="6"/>
  <c r="G273" i="6"/>
  <c r="M273" i="6"/>
  <c r="M271" i="6" s="1"/>
  <c r="S273" i="6"/>
  <c r="S271" i="6" s="1"/>
  <c r="Y273" i="6"/>
  <c r="G275" i="6"/>
  <c r="M275" i="6"/>
  <c r="S275" i="6"/>
  <c r="Y275" i="6"/>
  <c r="F278" i="6"/>
  <c r="F276" i="6" s="1"/>
  <c r="L278" i="6"/>
  <c r="R278" i="6"/>
  <c r="R276" i="6" s="1"/>
  <c r="X278" i="6"/>
  <c r="X276" i="6" s="1"/>
  <c r="F280" i="6"/>
  <c r="L280" i="6"/>
  <c r="R280" i="6"/>
  <c r="X280" i="6"/>
  <c r="E283" i="6"/>
  <c r="E281" i="6" s="1"/>
  <c r="K283" i="6"/>
  <c r="K281" i="6" s="1"/>
  <c r="Q283" i="6"/>
  <c r="W283" i="6"/>
  <c r="W281" i="6" s="1"/>
  <c r="E285" i="6"/>
  <c r="K285" i="6"/>
  <c r="Q285" i="6"/>
  <c r="W285" i="6"/>
  <c r="D288" i="6"/>
  <c r="J288" i="6"/>
  <c r="J286" i="6" s="1"/>
  <c r="P288" i="6"/>
  <c r="P286" i="6" s="1"/>
  <c r="V288" i="6"/>
  <c r="D290" i="6"/>
  <c r="J290" i="6"/>
  <c r="P290" i="6"/>
  <c r="V290" i="6"/>
  <c r="I293" i="6"/>
  <c r="I291" i="6" s="1"/>
  <c r="O293" i="6"/>
  <c r="U293" i="6"/>
  <c r="U291" i="6" s="1"/>
  <c r="AA293" i="6"/>
  <c r="AA291" i="6" s="1"/>
  <c r="I295" i="6"/>
  <c r="O295" i="6"/>
  <c r="U295" i="6"/>
  <c r="AA295" i="6"/>
  <c r="H298" i="6"/>
  <c r="H296" i="6" s="1"/>
  <c r="N298" i="6"/>
  <c r="N296" i="6" s="1"/>
  <c r="T298" i="6"/>
  <c r="Z298" i="6"/>
  <c r="Z296" i="6" s="1"/>
  <c r="H300" i="6"/>
  <c r="N300" i="6"/>
  <c r="T300" i="6"/>
  <c r="Z300" i="6"/>
  <c r="G303" i="6"/>
  <c r="M303" i="6"/>
  <c r="M301" i="6" s="1"/>
  <c r="S303" i="6"/>
  <c r="S301" i="6" s="1"/>
  <c r="Y303" i="6"/>
  <c r="G305" i="6"/>
  <c r="M305" i="6"/>
  <c r="S305" i="6"/>
  <c r="Y305" i="6"/>
  <c r="F308" i="6"/>
  <c r="F306" i="6" s="1"/>
  <c r="L308" i="6"/>
  <c r="R308" i="6"/>
  <c r="R306" i="6" s="1"/>
  <c r="X308" i="6"/>
  <c r="X306" i="6" s="1"/>
  <c r="F310" i="6"/>
  <c r="L310" i="6"/>
  <c r="R310" i="6"/>
  <c r="X310" i="6"/>
  <c r="E313" i="6"/>
  <c r="E311" i="6" s="1"/>
  <c r="K313" i="6"/>
  <c r="K311" i="6" s="1"/>
  <c r="Q313" i="6"/>
  <c r="W313" i="6"/>
  <c r="W311" i="6" s="1"/>
  <c r="E315" i="6"/>
  <c r="K315" i="6"/>
  <c r="Q315" i="6"/>
  <c r="W315" i="6"/>
  <c r="D318" i="6"/>
  <c r="J318" i="6"/>
  <c r="J316" i="6" s="1"/>
  <c r="P318" i="6"/>
  <c r="P316" i="6" s="1"/>
  <c r="V318" i="6"/>
  <c r="D320" i="6"/>
  <c r="J320" i="6"/>
  <c r="P320" i="6"/>
  <c r="V320" i="6"/>
  <c r="I327" i="6"/>
  <c r="I325" i="6" s="1"/>
  <c r="O327" i="6"/>
  <c r="U327" i="6"/>
  <c r="U325" i="6" s="1"/>
  <c r="AA327" i="6"/>
  <c r="AA325" i="6" s="1"/>
  <c r="I329" i="6"/>
  <c r="O329" i="6"/>
  <c r="U329" i="6"/>
  <c r="AA329" i="6"/>
  <c r="H332" i="6"/>
  <c r="H330" i="6" s="1"/>
  <c r="N332" i="6"/>
  <c r="N330" i="6" s="1"/>
  <c r="T332" i="6"/>
  <c r="Z332" i="6"/>
  <c r="Z330" i="6" s="1"/>
  <c r="H334" i="6"/>
  <c r="N334" i="6"/>
  <c r="T334" i="6"/>
  <c r="Z334" i="6"/>
  <c r="G337" i="6"/>
  <c r="M337" i="6"/>
  <c r="M335" i="6" s="1"/>
  <c r="S337" i="6"/>
  <c r="S335" i="6" s="1"/>
  <c r="Y337" i="6"/>
  <c r="G339" i="6"/>
  <c r="M339" i="6"/>
  <c r="S339" i="6"/>
  <c r="Y339" i="6"/>
  <c r="F342" i="6"/>
  <c r="F340" i="6" s="1"/>
  <c r="L342" i="6"/>
  <c r="R342" i="6"/>
  <c r="R340" i="6" s="1"/>
  <c r="X342" i="6"/>
  <c r="X340" i="6" s="1"/>
  <c r="F344" i="6"/>
  <c r="L344" i="6"/>
  <c r="R344" i="6"/>
  <c r="X344" i="6"/>
  <c r="E347" i="6"/>
  <c r="E345" i="6" s="1"/>
  <c r="K347" i="6"/>
  <c r="K345" i="6" s="1"/>
  <c r="Q347" i="6"/>
  <c r="W347" i="6"/>
  <c r="W345" i="6" s="1"/>
  <c r="E349" i="6"/>
  <c r="K349" i="6"/>
  <c r="Q349" i="6"/>
  <c r="W349" i="6"/>
  <c r="D352" i="6"/>
  <c r="J352" i="6"/>
  <c r="J350" i="6" s="1"/>
  <c r="P352" i="6"/>
  <c r="P350" i="6" s="1"/>
  <c r="V352" i="6"/>
  <c r="D354" i="6"/>
  <c r="J354" i="6"/>
  <c r="P354" i="6"/>
  <c r="V354" i="6"/>
  <c r="I357" i="6"/>
  <c r="I355" i="6" s="1"/>
  <c r="O357" i="6"/>
  <c r="U357" i="6"/>
  <c r="U355" i="6" s="1"/>
  <c r="AA357" i="6"/>
  <c r="AA355" i="6" s="1"/>
  <c r="I359" i="6"/>
  <c r="O359" i="6"/>
  <c r="U359" i="6"/>
  <c r="AA359" i="6"/>
  <c r="H362" i="6"/>
  <c r="H360" i="6" s="1"/>
  <c r="N362" i="6"/>
  <c r="N360" i="6" s="1"/>
  <c r="T362" i="6"/>
  <c r="Z362" i="6"/>
  <c r="Z360" i="6" s="1"/>
  <c r="H364" i="6"/>
  <c r="N364" i="6"/>
  <c r="T364" i="6"/>
  <c r="Z364" i="6"/>
  <c r="G367" i="6"/>
  <c r="M367" i="6"/>
  <c r="M365" i="6" s="1"/>
  <c r="S367" i="6"/>
  <c r="S365" i="6" s="1"/>
  <c r="Y367" i="6"/>
  <c r="G369" i="6"/>
  <c r="M369" i="6"/>
  <c r="S369" i="6"/>
  <c r="Y369" i="6"/>
  <c r="F372" i="6"/>
  <c r="F370" i="6" s="1"/>
  <c r="L372" i="6"/>
  <c r="R372" i="6"/>
  <c r="R370" i="6" s="1"/>
  <c r="X372" i="6"/>
  <c r="X370" i="6" s="1"/>
  <c r="F374" i="6"/>
  <c r="L374" i="6"/>
  <c r="R374" i="6"/>
  <c r="X374" i="6"/>
  <c r="E377" i="6"/>
  <c r="E375" i="6" s="1"/>
  <c r="K377" i="6"/>
  <c r="K375" i="6" s="1"/>
  <c r="Q377" i="6"/>
  <c r="W377" i="6"/>
  <c r="W375" i="6" s="1"/>
  <c r="E379" i="6"/>
  <c r="K379" i="6"/>
  <c r="Q379" i="6"/>
  <c r="W379" i="6"/>
  <c r="D382" i="6"/>
  <c r="J382" i="6"/>
  <c r="J380" i="6" s="1"/>
  <c r="P382" i="6"/>
  <c r="P380" i="6" s="1"/>
  <c r="V382" i="6"/>
  <c r="D384" i="6"/>
  <c r="J384" i="6"/>
  <c r="P384" i="6"/>
  <c r="V384" i="6"/>
  <c r="I387" i="6"/>
  <c r="I385" i="6" s="1"/>
  <c r="O387" i="6"/>
  <c r="U387" i="6"/>
  <c r="U385" i="6" s="1"/>
  <c r="AA387" i="6"/>
  <c r="AA385" i="6" s="1"/>
  <c r="I389" i="6"/>
  <c r="O389" i="6"/>
  <c r="U389" i="6"/>
  <c r="AA389" i="6"/>
  <c r="H392" i="6"/>
  <c r="H390" i="6" s="1"/>
  <c r="N392" i="6"/>
  <c r="N390" i="6" s="1"/>
  <c r="T392" i="6"/>
  <c r="Z392" i="6"/>
  <c r="Z390" i="6" s="1"/>
  <c r="H394" i="6"/>
  <c r="N394" i="6"/>
  <c r="T394" i="6"/>
  <c r="Z394" i="6"/>
  <c r="G397" i="6"/>
  <c r="M397" i="6"/>
  <c r="M395" i="6" s="1"/>
  <c r="S397" i="6"/>
  <c r="S395" i="6" s="1"/>
  <c r="Y397" i="6"/>
  <c r="G399" i="6"/>
  <c r="M399" i="6"/>
  <c r="S399" i="6"/>
  <c r="Y399" i="6"/>
  <c r="F402" i="6"/>
  <c r="F400" i="6" s="1"/>
  <c r="L402" i="6"/>
  <c r="R402" i="6"/>
  <c r="R400" i="6" s="1"/>
  <c r="X402" i="6"/>
  <c r="X400" i="6" s="1"/>
  <c r="F404" i="6"/>
  <c r="L404" i="6"/>
  <c r="R404" i="6"/>
  <c r="X404" i="6"/>
  <c r="E407" i="6"/>
  <c r="E405" i="6" s="1"/>
  <c r="K407" i="6"/>
  <c r="K405" i="6" s="1"/>
  <c r="Q407" i="6"/>
  <c r="W407" i="6"/>
  <c r="W405" i="6" s="1"/>
  <c r="E409" i="6"/>
  <c r="K409" i="6"/>
  <c r="Q409" i="6"/>
  <c r="W409" i="6"/>
  <c r="D412" i="6"/>
  <c r="J412" i="6"/>
  <c r="J410" i="6" s="1"/>
  <c r="P412" i="6"/>
  <c r="P410" i="6" s="1"/>
  <c r="V412" i="6"/>
  <c r="D414" i="6"/>
  <c r="J414" i="6"/>
  <c r="P414" i="6"/>
  <c r="V414" i="6"/>
  <c r="I417" i="6"/>
  <c r="I415" i="6" s="1"/>
  <c r="O417" i="6"/>
  <c r="U417" i="6"/>
  <c r="U415" i="6" s="1"/>
  <c r="AA417" i="6"/>
  <c r="AA415" i="6" s="1"/>
  <c r="I419" i="6"/>
  <c r="O419" i="6"/>
  <c r="U419" i="6"/>
  <c r="AA419" i="6"/>
  <c r="H422" i="6"/>
  <c r="H420" i="6" s="1"/>
  <c r="N422" i="6"/>
  <c r="N420" i="6" s="1"/>
  <c r="T422" i="6"/>
  <c r="Z422" i="6"/>
  <c r="Z420" i="6" s="1"/>
  <c r="H424" i="6"/>
  <c r="N424" i="6"/>
  <c r="T424" i="6"/>
  <c r="Z424" i="6"/>
  <c r="G427" i="6"/>
  <c r="M427" i="6"/>
  <c r="M425" i="6" s="1"/>
  <c r="S427" i="6"/>
  <c r="S425" i="6" s="1"/>
  <c r="Y427" i="6"/>
  <c r="G429" i="6"/>
  <c r="M429" i="6"/>
  <c r="S429" i="6"/>
  <c r="Y429" i="6"/>
  <c r="F432" i="6"/>
  <c r="F430" i="6" s="1"/>
  <c r="L432" i="6"/>
  <c r="R432" i="6"/>
  <c r="R430" i="6" s="1"/>
  <c r="X432" i="6"/>
  <c r="X430" i="6" s="1"/>
  <c r="F434" i="6"/>
  <c r="L434" i="6"/>
  <c r="R434" i="6"/>
  <c r="X434" i="6"/>
  <c r="E437" i="6"/>
  <c r="E435" i="6" s="1"/>
  <c r="K437" i="6"/>
  <c r="K435" i="6" s="1"/>
  <c r="Q437" i="6"/>
  <c r="W437" i="6"/>
  <c r="W435" i="6" s="1"/>
  <c r="E439" i="6"/>
  <c r="K439" i="6"/>
  <c r="Q439" i="6"/>
  <c r="W439" i="6"/>
  <c r="D442" i="6"/>
  <c r="J442" i="6"/>
  <c r="J440" i="6" s="1"/>
  <c r="P442" i="6"/>
  <c r="P440" i="6" s="1"/>
  <c r="V442" i="6"/>
  <c r="D444" i="6"/>
  <c r="J444" i="6"/>
  <c r="P444" i="6"/>
  <c r="V444" i="6"/>
  <c r="I447" i="6"/>
  <c r="I445" i="6" s="1"/>
  <c r="O447" i="6"/>
  <c r="U447" i="6"/>
  <c r="U445" i="6" s="1"/>
  <c r="AA447" i="6"/>
  <c r="AA445" i="6" s="1"/>
  <c r="I449" i="6"/>
  <c r="O449" i="6"/>
  <c r="U449" i="6"/>
  <c r="AA449" i="6"/>
  <c r="H452" i="6"/>
  <c r="H450" i="6" s="1"/>
  <c r="N452" i="6"/>
  <c r="N450" i="6" s="1"/>
  <c r="T452" i="6"/>
  <c r="Z452" i="6"/>
  <c r="Z450" i="6" s="1"/>
  <c r="H454" i="6"/>
  <c r="N454" i="6"/>
  <c r="T454" i="6"/>
  <c r="Z454" i="6"/>
  <c r="G457" i="6"/>
  <c r="M457" i="6"/>
  <c r="M455" i="6" s="1"/>
  <c r="S457" i="6"/>
  <c r="S455" i="6" s="1"/>
  <c r="Y457" i="6"/>
  <c r="G459" i="6"/>
  <c r="M459" i="6"/>
  <c r="S459" i="6"/>
  <c r="Y459" i="6"/>
  <c r="F462" i="6"/>
  <c r="F460" i="6" s="1"/>
  <c r="L462" i="6"/>
  <c r="R462" i="6"/>
  <c r="R460" i="6" s="1"/>
  <c r="X462" i="6"/>
  <c r="X460" i="6" s="1"/>
  <c r="F464" i="6"/>
  <c r="L464" i="6"/>
  <c r="R464" i="6"/>
  <c r="X464" i="6"/>
  <c r="E467" i="6"/>
  <c r="E465" i="6" s="1"/>
  <c r="K467" i="6"/>
  <c r="K465" i="6" s="1"/>
  <c r="Q467" i="6"/>
  <c r="W467" i="6"/>
  <c r="W465" i="6" s="1"/>
  <c r="E469" i="6"/>
  <c r="K469" i="6"/>
  <c r="Q469" i="6"/>
  <c r="W469" i="6"/>
  <c r="D472" i="6"/>
  <c r="J472" i="6"/>
  <c r="J470" i="6" s="1"/>
  <c r="P472" i="6"/>
  <c r="P470" i="6" s="1"/>
  <c r="V472" i="6"/>
  <c r="D474" i="6"/>
  <c r="J474" i="6"/>
  <c r="P474" i="6"/>
  <c r="V474" i="6"/>
  <c r="I477" i="6"/>
  <c r="I475" i="6" s="1"/>
  <c r="O477" i="6"/>
  <c r="U477" i="6"/>
  <c r="U475" i="6" s="1"/>
  <c r="AA477" i="6"/>
  <c r="AA475" i="6" s="1"/>
  <c r="I479" i="6"/>
  <c r="O479" i="6"/>
  <c r="U479" i="6"/>
  <c r="AA479" i="6"/>
  <c r="H486" i="6"/>
  <c r="H484" i="6" s="1"/>
  <c r="N486" i="6"/>
  <c r="N484" i="6" s="1"/>
  <c r="T486" i="6"/>
  <c r="Z486" i="6"/>
  <c r="Z484" i="6" s="1"/>
  <c r="H488" i="6"/>
  <c r="N488" i="6"/>
  <c r="T488" i="6"/>
  <c r="Z488" i="6"/>
  <c r="G491" i="6"/>
  <c r="M491" i="6"/>
  <c r="M489" i="6" s="1"/>
  <c r="S491" i="6"/>
  <c r="S489" i="6" s="1"/>
  <c r="Y491" i="6"/>
  <c r="G493" i="6"/>
  <c r="M493" i="6"/>
  <c r="S493" i="6"/>
  <c r="Y493" i="6"/>
  <c r="F496" i="6"/>
  <c r="F494" i="6" s="1"/>
  <c r="L496" i="6"/>
  <c r="R496" i="6"/>
  <c r="R494" i="6" s="1"/>
  <c r="X496" i="6"/>
  <c r="X494" i="6" s="1"/>
  <c r="F498" i="6"/>
  <c r="L498" i="6"/>
  <c r="R498" i="6"/>
  <c r="X498" i="6"/>
  <c r="E501" i="6"/>
  <c r="E499" i="6" s="1"/>
  <c r="K501" i="6"/>
  <c r="K499" i="6" s="1"/>
  <c r="Q501" i="6"/>
  <c r="W501" i="6"/>
  <c r="W499" i="6" s="1"/>
  <c r="E503" i="6"/>
  <c r="K503" i="6"/>
  <c r="Q503" i="6"/>
  <c r="W503" i="6"/>
  <c r="D506" i="6"/>
  <c r="J506" i="6"/>
  <c r="J504" i="6" s="1"/>
  <c r="P506" i="6"/>
  <c r="P504" i="6" s="1"/>
  <c r="V506" i="6"/>
  <c r="D508" i="6"/>
  <c r="J508" i="6"/>
  <c r="P508" i="6"/>
  <c r="V508" i="6"/>
  <c r="I511" i="6"/>
  <c r="I509" i="6" s="1"/>
  <c r="O511" i="6"/>
  <c r="U511" i="6"/>
  <c r="U509" i="6" s="1"/>
  <c r="AA511" i="6"/>
  <c r="AA509" i="6" s="1"/>
  <c r="I513" i="6"/>
  <c r="O513" i="6"/>
  <c r="U513" i="6"/>
  <c r="AA513" i="6"/>
  <c r="H516" i="6"/>
  <c r="H514" i="6" s="1"/>
  <c r="N516" i="6"/>
  <c r="N514" i="6" s="1"/>
  <c r="T516" i="6"/>
  <c r="Z516" i="6"/>
  <c r="Z514" i="6" s="1"/>
  <c r="H518" i="6"/>
  <c r="N518" i="6"/>
  <c r="T518" i="6"/>
  <c r="Z518" i="6"/>
  <c r="G521" i="6"/>
  <c r="M521" i="6"/>
  <c r="M519" i="6" s="1"/>
  <c r="S521" i="6"/>
  <c r="S519" i="6" s="1"/>
  <c r="Y521" i="6"/>
  <c r="G523" i="6"/>
  <c r="M523" i="6"/>
  <c r="S523" i="6"/>
  <c r="Y523" i="6"/>
  <c r="F526" i="6"/>
  <c r="F524" i="6" s="1"/>
  <c r="L526" i="6"/>
  <c r="R526" i="6"/>
  <c r="R524" i="6" s="1"/>
  <c r="X526" i="6"/>
  <c r="X524" i="6" s="1"/>
  <c r="F528" i="6"/>
  <c r="L528" i="6"/>
  <c r="R528" i="6"/>
  <c r="X528" i="6"/>
  <c r="E531" i="6"/>
  <c r="E529" i="6" s="1"/>
  <c r="K531" i="6"/>
  <c r="K529" i="6" s="1"/>
  <c r="Q531" i="6"/>
  <c r="W531" i="6"/>
  <c r="W529" i="6" s="1"/>
  <c r="E533" i="6"/>
  <c r="K533" i="6"/>
  <c r="Q533" i="6"/>
  <c r="W533" i="6"/>
  <c r="D536" i="6"/>
  <c r="J536" i="6"/>
  <c r="J534" i="6" s="1"/>
  <c r="P536" i="6"/>
  <c r="P534" i="6" s="1"/>
  <c r="V536" i="6"/>
  <c r="D538" i="6"/>
  <c r="J538" i="6"/>
  <c r="P538" i="6"/>
  <c r="V538" i="6"/>
  <c r="I541" i="6"/>
  <c r="I539" i="6" s="1"/>
  <c r="O541" i="6"/>
  <c r="U541" i="6"/>
  <c r="U539" i="6" s="1"/>
  <c r="AA541" i="6"/>
  <c r="AA539" i="6" s="1"/>
  <c r="I543" i="6"/>
  <c r="O543" i="6"/>
  <c r="U543" i="6"/>
  <c r="AA543" i="6"/>
  <c r="H546" i="6"/>
  <c r="H544" i="6" s="1"/>
  <c r="N546" i="6"/>
  <c r="N544" i="6" s="1"/>
  <c r="T546" i="6"/>
  <c r="Z546" i="6"/>
  <c r="Z544" i="6" s="1"/>
  <c r="H548" i="6"/>
  <c r="N548" i="6"/>
  <c r="T548" i="6"/>
  <c r="Z548" i="6"/>
  <c r="G551" i="6"/>
  <c r="M551" i="6"/>
  <c r="M549" i="6" s="1"/>
  <c r="S551" i="6"/>
  <c r="S549" i="6" s="1"/>
  <c r="Y551" i="6"/>
  <c r="G553" i="6"/>
  <c r="M553" i="6"/>
  <c r="S553" i="6"/>
  <c r="Y553" i="6"/>
  <c r="F556" i="6"/>
  <c r="F554" i="6" s="1"/>
  <c r="L556" i="6"/>
  <c r="R556" i="6"/>
  <c r="R554" i="6" s="1"/>
  <c r="X556" i="6"/>
  <c r="X554" i="6" s="1"/>
  <c r="F558" i="6"/>
  <c r="L558" i="6"/>
  <c r="R558" i="6"/>
  <c r="X558" i="6"/>
  <c r="E561" i="6"/>
  <c r="E559" i="6" s="1"/>
  <c r="K561" i="6"/>
  <c r="K559" i="6" s="1"/>
  <c r="Q561" i="6"/>
  <c r="W561" i="6"/>
  <c r="W559" i="6" s="1"/>
  <c r="E563" i="6"/>
  <c r="K563" i="6"/>
  <c r="Q563" i="6"/>
  <c r="W563" i="6"/>
  <c r="D566" i="6"/>
  <c r="J566" i="6"/>
  <c r="J564" i="6" s="1"/>
  <c r="P566" i="6"/>
  <c r="P564" i="6" s="1"/>
  <c r="V566" i="6"/>
  <c r="D568" i="6"/>
  <c r="J568" i="6"/>
  <c r="P568" i="6"/>
  <c r="V568" i="6"/>
  <c r="I571" i="6"/>
  <c r="I569" i="6" s="1"/>
  <c r="O571" i="6"/>
  <c r="U571" i="6"/>
  <c r="U569" i="6" s="1"/>
  <c r="AA571" i="6"/>
  <c r="AA569" i="6" s="1"/>
  <c r="I573" i="6"/>
  <c r="O573" i="6"/>
  <c r="U573" i="6"/>
  <c r="AA573" i="6"/>
  <c r="H576" i="6"/>
  <c r="H574" i="6" s="1"/>
  <c r="N576" i="6"/>
  <c r="N574" i="6" s="1"/>
  <c r="T576" i="6"/>
  <c r="Z576" i="6"/>
  <c r="Z574" i="6" s="1"/>
  <c r="H578" i="6"/>
  <c r="N578" i="6"/>
  <c r="T578" i="6"/>
  <c r="Z578" i="6"/>
  <c r="G581" i="6"/>
  <c r="M581" i="6"/>
  <c r="M579" i="6" s="1"/>
  <c r="S581" i="6"/>
  <c r="S579" i="6" s="1"/>
  <c r="Y581" i="6"/>
  <c r="G583" i="6"/>
  <c r="M583" i="6"/>
  <c r="S583" i="6"/>
  <c r="Y583" i="6"/>
  <c r="F586" i="6"/>
  <c r="F584" i="6" s="1"/>
  <c r="L586" i="6"/>
  <c r="R586" i="6"/>
  <c r="R584" i="6" s="1"/>
  <c r="X586" i="6"/>
  <c r="X584" i="6" s="1"/>
  <c r="F588" i="6"/>
  <c r="L588" i="6"/>
  <c r="R588" i="6"/>
  <c r="X588" i="6"/>
  <c r="E591" i="6"/>
  <c r="E589" i="6" s="1"/>
  <c r="K591" i="6"/>
  <c r="K589" i="6" s="1"/>
  <c r="Q591" i="6"/>
  <c r="W591" i="6"/>
  <c r="W589" i="6" s="1"/>
  <c r="E593" i="6"/>
  <c r="K593" i="6"/>
  <c r="Q593" i="6"/>
  <c r="W593" i="6"/>
  <c r="D596" i="6"/>
  <c r="J596" i="6"/>
  <c r="J594" i="6" s="1"/>
  <c r="P596" i="6"/>
  <c r="P594" i="6" s="1"/>
  <c r="V596" i="6"/>
  <c r="D598" i="6"/>
  <c r="J598" i="6"/>
  <c r="P598" i="6"/>
  <c r="V598" i="6"/>
  <c r="I601" i="6"/>
  <c r="I599" i="6" s="1"/>
  <c r="O601" i="6"/>
  <c r="U601" i="6"/>
  <c r="U599" i="6" s="1"/>
  <c r="AA601" i="6"/>
  <c r="AA599" i="6" s="1"/>
  <c r="I603" i="6"/>
  <c r="O603" i="6"/>
  <c r="U603" i="6"/>
  <c r="AA603" i="6"/>
  <c r="H606" i="6"/>
  <c r="H604" i="6" s="1"/>
  <c r="N606" i="6"/>
  <c r="N604" i="6" s="1"/>
  <c r="T606" i="6"/>
  <c r="Z606" i="6"/>
  <c r="Z604" i="6" s="1"/>
  <c r="H608" i="6"/>
  <c r="N608" i="6"/>
  <c r="T608" i="6"/>
  <c r="Z608" i="6"/>
  <c r="G611" i="6"/>
  <c r="M611" i="6"/>
  <c r="M609" i="6" s="1"/>
  <c r="S611" i="6"/>
  <c r="S609" i="6" s="1"/>
  <c r="Y611" i="6"/>
  <c r="G613" i="6"/>
  <c r="M613" i="6"/>
  <c r="S613" i="6"/>
  <c r="Y613" i="6"/>
  <c r="F616" i="6"/>
  <c r="F614" i="6" s="1"/>
  <c r="L616" i="6"/>
  <c r="R616" i="6"/>
  <c r="R614" i="6" s="1"/>
  <c r="X616" i="6"/>
  <c r="X614" i="6" s="1"/>
  <c r="F618" i="6"/>
  <c r="L618" i="6"/>
  <c r="R618" i="6"/>
  <c r="X618" i="6"/>
  <c r="E621" i="6"/>
  <c r="E619" i="6" s="1"/>
  <c r="K621" i="6"/>
  <c r="K619" i="6" s="1"/>
  <c r="Q621" i="6"/>
  <c r="W621" i="6"/>
  <c r="W619" i="6" s="1"/>
  <c r="E623" i="6"/>
  <c r="K623" i="6"/>
  <c r="Q623" i="6"/>
  <c r="W623" i="6"/>
  <c r="D626" i="6"/>
  <c r="J626" i="6"/>
  <c r="J624" i="6" s="1"/>
  <c r="P626" i="6"/>
  <c r="P624" i="6" s="1"/>
  <c r="V626" i="6"/>
  <c r="D628" i="6"/>
  <c r="J628" i="6"/>
  <c r="P628" i="6"/>
  <c r="V628" i="6"/>
  <c r="I631" i="6"/>
  <c r="I629" i="6" s="1"/>
  <c r="O631" i="6"/>
  <c r="U631" i="6"/>
  <c r="U629" i="6" s="1"/>
  <c r="AA631" i="6"/>
  <c r="AA629" i="6" s="1"/>
  <c r="I633" i="6"/>
  <c r="O633" i="6"/>
  <c r="U633" i="6"/>
  <c r="AA633" i="6"/>
  <c r="H636" i="6"/>
  <c r="H634" i="6" s="1"/>
  <c r="N636" i="6"/>
  <c r="N634" i="6" s="1"/>
  <c r="T636" i="6"/>
  <c r="Z636" i="6"/>
  <c r="Z634" i="6" s="1"/>
  <c r="H638" i="6"/>
  <c r="N638" i="6"/>
  <c r="T638" i="6"/>
  <c r="Z638" i="6"/>
  <c r="H9" i="7"/>
  <c r="N9" i="7"/>
  <c r="T9" i="7"/>
  <c r="T7" i="7" s="1"/>
  <c r="Z9" i="7"/>
  <c r="H11" i="7"/>
  <c r="N11" i="7"/>
  <c r="T11" i="7"/>
  <c r="Z11" i="7"/>
  <c r="G14" i="7"/>
  <c r="G12" i="7" s="1"/>
  <c r="M14" i="7"/>
  <c r="S14" i="7"/>
  <c r="Y14" i="7"/>
  <c r="G16" i="7"/>
  <c r="M16" i="7"/>
  <c r="S16" i="7"/>
  <c r="Y16" i="7"/>
  <c r="F19" i="7"/>
  <c r="L19" i="7"/>
  <c r="R19" i="7"/>
  <c r="X19" i="7"/>
  <c r="F21" i="7"/>
  <c r="L21" i="7"/>
  <c r="R21" i="7"/>
  <c r="X21" i="7"/>
  <c r="E24" i="7"/>
  <c r="K24" i="7"/>
  <c r="Q24" i="7"/>
  <c r="Q22" i="7" s="1"/>
  <c r="W24" i="7"/>
  <c r="E26" i="7"/>
  <c r="K26" i="7"/>
  <c r="Q26" i="7"/>
  <c r="W26" i="7"/>
  <c r="D29" i="7"/>
  <c r="D27" i="7" s="1"/>
  <c r="J29" i="7"/>
  <c r="P29" i="7"/>
  <c r="V29" i="7"/>
  <c r="D31" i="7"/>
  <c r="J31" i="7"/>
  <c r="P31" i="7"/>
  <c r="V31" i="7"/>
  <c r="I34" i="7"/>
  <c r="O34" i="7"/>
  <c r="U34" i="7"/>
  <c r="AA34" i="7"/>
  <c r="I36" i="7"/>
  <c r="O36" i="7"/>
  <c r="U36" i="7"/>
  <c r="AA36" i="7"/>
  <c r="H39" i="7"/>
  <c r="N39" i="7"/>
  <c r="T39" i="7"/>
  <c r="T37" i="7" s="1"/>
  <c r="Z39" i="7"/>
  <c r="H41" i="7"/>
  <c r="N41" i="7"/>
  <c r="T41" i="7"/>
  <c r="Z41" i="7"/>
  <c r="G44" i="7"/>
  <c r="G42" i="7" s="1"/>
  <c r="M44" i="7"/>
  <c r="S44" i="7"/>
  <c r="Y44" i="7"/>
  <c r="G46" i="7"/>
  <c r="M46" i="7"/>
  <c r="S46" i="7"/>
  <c r="Y46" i="7"/>
  <c r="F49" i="7"/>
  <c r="L49" i="7"/>
  <c r="R49" i="7"/>
  <c r="X49" i="7"/>
  <c r="F51" i="7"/>
  <c r="L51" i="7"/>
  <c r="R51" i="7"/>
  <c r="X51" i="7"/>
  <c r="E54" i="7"/>
  <c r="K54" i="7"/>
  <c r="Q54" i="7"/>
  <c r="Q52" i="7" s="1"/>
  <c r="W54" i="7"/>
  <c r="E56" i="7"/>
  <c r="K56" i="7"/>
  <c r="Q56" i="7"/>
  <c r="W56" i="7"/>
  <c r="D59" i="7"/>
  <c r="D57" i="7" s="1"/>
  <c r="J59" i="7"/>
  <c r="P59" i="7"/>
  <c r="V59" i="7"/>
  <c r="D61" i="7"/>
  <c r="J61" i="7"/>
  <c r="P61" i="7"/>
  <c r="V61" i="7"/>
  <c r="I64" i="7"/>
  <c r="O64" i="7"/>
  <c r="U64" i="7"/>
  <c r="AA64" i="7"/>
  <c r="I66" i="7"/>
  <c r="O66" i="7"/>
  <c r="U66" i="7"/>
  <c r="AA66" i="7"/>
  <c r="H69" i="7"/>
  <c r="N69" i="7"/>
  <c r="T69" i="7"/>
  <c r="T67" i="7" s="1"/>
  <c r="Z69" i="7"/>
  <c r="H71" i="7"/>
  <c r="N71" i="7"/>
  <c r="T71" i="7"/>
  <c r="Z71" i="7"/>
  <c r="G74" i="7"/>
  <c r="G72" i="7" s="1"/>
  <c r="M74" i="7"/>
  <c r="S74" i="7"/>
  <c r="Y74" i="7"/>
  <c r="G76" i="7"/>
  <c r="M76" i="7"/>
  <c r="S76" i="7"/>
  <c r="Y76" i="7"/>
  <c r="F79" i="7"/>
  <c r="L79" i="7"/>
  <c r="R79" i="7"/>
  <c r="X79" i="7"/>
  <c r="F81" i="7"/>
  <c r="L81" i="7"/>
  <c r="R81" i="7"/>
  <c r="X81" i="7"/>
  <c r="E84" i="7"/>
  <c r="K84" i="7"/>
  <c r="Q84" i="7"/>
  <c r="Q82" i="7" s="1"/>
  <c r="W84" i="7"/>
  <c r="E86" i="7"/>
  <c r="K86" i="7"/>
  <c r="Q86" i="7"/>
  <c r="W86" i="7"/>
  <c r="D89" i="7"/>
  <c r="D87" i="7" s="1"/>
  <c r="J89" i="7"/>
  <c r="P89" i="7"/>
  <c r="V89" i="7"/>
  <c r="D91" i="7"/>
  <c r="J91" i="7"/>
  <c r="P91" i="7"/>
  <c r="V91" i="7"/>
  <c r="I94" i="7"/>
  <c r="O94" i="7"/>
  <c r="U94" i="7"/>
  <c r="AA94" i="7"/>
  <c r="I96" i="7"/>
  <c r="O96" i="7"/>
  <c r="U96" i="7"/>
  <c r="AA96" i="7"/>
  <c r="H99" i="7"/>
  <c r="N99" i="7"/>
  <c r="T99" i="7"/>
  <c r="T97" i="7" s="1"/>
  <c r="Z99" i="7"/>
  <c r="H101" i="7"/>
  <c r="N101" i="7"/>
  <c r="T101" i="7"/>
  <c r="Z101" i="7"/>
  <c r="G104" i="7"/>
  <c r="G102" i="7" s="1"/>
  <c r="M104" i="7"/>
  <c r="S104" i="7"/>
  <c r="Y104" i="7"/>
  <c r="G106" i="7"/>
  <c r="M106" i="7"/>
  <c r="S106" i="7"/>
  <c r="Y106" i="7"/>
  <c r="F109" i="7"/>
  <c r="L109" i="7"/>
  <c r="R109" i="7"/>
  <c r="X109" i="7"/>
  <c r="F111" i="7"/>
  <c r="L111" i="7"/>
  <c r="R111" i="7"/>
  <c r="X111" i="7"/>
  <c r="E114" i="7"/>
  <c r="K114" i="7"/>
  <c r="Q114" i="7"/>
  <c r="Q112" i="7" s="1"/>
  <c r="W114" i="7"/>
  <c r="E116" i="7"/>
  <c r="K116" i="7"/>
  <c r="Q116" i="7"/>
  <c r="W116" i="7"/>
  <c r="D119" i="7"/>
  <c r="D117" i="7" s="1"/>
  <c r="J119" i="7"/>
  <c r="P119" i="7"/>
  <c r="V119" i="7"/>
  <c r="D121" i="7"/>
  <c r="J121" i="7"/>
  <c r="P121" i="7"/>
  <c r="V121" i="7"/>
  <c r="I124" i="7"/>
  <c r="O124" i="7"/>
  <c r="U124" i="7"/>
  <c r="AA124" i="7"/>
  <c r="I126" i="7"/>
  <c r="O126" i="7"/>
  <c r="U126" i="7"/>
  <c r="AA126" i="7"/>
  <c r="H129" i="7"/>
  <c r="N129" i="7"/>
  <c r="T129" i="7"/>
  <c r="T127" i="7" s="1"/>
  <c r="Z129" i="7"/>
  <c r="H131" i="7"/>
  <c r="N131" i="7"/>
  <c r="T131" i="7"/>
  <c r="Z131" i="7"/>
  <c r="G134" i="7"/>
  <c r="G132" i="7" s="1"/>
  <c r="M134" i="7"/>
  <c r="S134" i="7"/>
  <c r="Y134" i="7"/>
  <c r="G136" i="7"/>
  <c r="M136" i="7"/>
  <c r="S136" i="7"/>
  <c r="Y136" i="7"/>
  <c r="F139" i="7"/>
  <c r="L139" i="7"/>
  <c r="R139" i="7"/>
  <c r="X139" i="7"/>
  <c r="F141" i="7"/>
  <c r="L141" i="7"/>
  <c r="R141" i="7"/>
  <c r="X141" i="7"/>
  <c r="E144" i="7"/>
  <c r="K144" i="7"/>
  <c r="Q144" i="7"/>
  <c r="Q142" i="7" s="1"/>
  <c r="W144" i="7"/>
  <c r="E146" i="7"/>
  <c r="K146" i="7"/>
  <c r="Q146" i="7"/>
  <c r="W146" i="7"/>
  <c r="D149" i="7"/>
  <c r="D147" i="7" s="1"/>
  <c r="J149" i="7"/>
  <c r="P149" i="7"/>
  <c r="V149" i="7"/>
  <c r="D151" i="7"/>
  <c r="J151" i="7"/>
  <c r="P151" i="7"/>
  <c r="V151" i="7"/>
  <c r="I154" i="7"/>
  <c r="O154" i="7"/>
  <c r="U154" i="7"/>
  <c r="AA154" i="7"/>
  <c r="I156" i="7"/>
  <c r="O156" i="7"/>
  <c r="U156" i="7"/>
  <c r="AA156" i="7"/>
  <c r="H159" i="7"/>
  <c r="N159" i="7"/>
  <c r="T159" i="7"/>
  <c r="T157" i="7" s="1"/>
  <c r="Z159" i="7"/>
  <c r="H161" i="7"/>
  <c r="N161" i="7"/>
  <c r="T161" i="7"/>
  <c r="Z161" i="7"/>
  <c r="G168" i="7"/>
  <c r="G166" i="7" s="1"/>
  <c r="M168" i="7"/>
  <c r="S168" i="7"/>
  <c r="Y168" i="7"/>
  <c r="G170" i="7"/>
  <c r="M170" i="7"/>
  <c r="S170" i="7"/>
  <c r="Y170" i="7"/>
  <c r="F173" i="7"/>
  <c r="L173" i="7"/>
  <c r="R173" i="7"/>
  <c r="X173" i="7"/>
  <c r="F175" i="7"/>
  <c r="L175" i="7"/>
  <c r="R175" i="7"/>
  <c r="X175" i="7"/>
  <c r="E178" i="7"/>
  <c r="K178" i="7"/>
  <c r="Q178" i="7"/>
  <c r="Q176" i="7" s="1"/>
  <c r="W178" i="7"/>
  <c r="E180" i="7"/>
  <c r="K180" i="7"/>
  <c r="Q180" i="7"/>
  <c r="W180" i="7"/>
  <c r="D183" i="7"/>
  <c r="D181" i="7" s="1"/>
  <c r="J183" i="7"/>
  <c r="P183" i="7"/>
  <c r="V183" i="7"/>
  <c r="D185" i="7"/>
  <c r="J185" i="7"/>
  <c r="P185" i="7"/>
  <c r="V185" i="7"/>
  <c r="I188" i="7"/>
  <c r="O188" i="7"/>
  <c r="U188" i="7"/>
  <c r="AA188" i="7"/>
  <c r="I190" i="7"/>
  <c r="O190" i="7"/>
  <c r="U190" i="7"/>
  <c r="AA190" i="7"/>
  <c r="H193" i="7"/>
  <c r="N193" i="7"/>
  <c r="T193" i="7"/>
  <c r="T191" i="7" s="1"/>
  <c r="Z193" i="7"/>
  <c r="H195" i="7"/>
  <c r="N195" i="7"/>
  <c r="T195" i="7"/>
  <c r="Z195" i="7"/>
  <c r="G198" i="7"/>
  <c r="G196" i="7" s="1"/>
  <c r="M198" i="7"/>
  <c r="S198" i="7"/>
  <c r="Y198" i="7"/>
  <c r="G200" i="7"/>
  <c r="M200" i="7"/>
  <c r="S200" i="7"/>
  <c r="Y200" i="7"/>
  <c r="F203" i="7"/>
  <c r="L203" i="7"/>
  <c r="R203" i="7"/>
  <c r="X203" i="7"/>
  <c r="F205" i="7"/>
  <c r="L205" i="7"/>
  <c r="R205" i="7"/>
  <c r="X205" i="7"/>
  <c r="E208" i="7"/>
  <c r="K208" i="7"/>
  <c r="Q208" i="7"/>
  <c r="Q206" i="7" s="1"/>
  <c r="W208" i="7"/>
  <c r="E210" i="7"/>
  <c r="K210" i="7"/>
  <c r="Q210" i="7"/>
  <c r="W210" i="7"/>
  <c r="D213" i="7"/>
  <c r="D211" i="7" s="1"/>
  <c r="J213" i="7"/>
  <c r="P213" i="7"/>
  <c r="V213" i="7"/>
  <c r="D215" i="7"/>
  <c r="J215" i="7"/>
  <c r="P215" i="7"/>
  <c r="V215" i="7"/>
  <c r="I218" i="7"/>
  <c r="O218" i="7"/>
  <c r="U218" i="7"/>
  <c r="AA218" i="7"/>
  <c r="I220" i="7"/>
  <c r="O220" i="7"/>
  <c r="U220" i="7"/>
  <c r="AA220" i="7"/>
  <c r="H223" i="7"/>
  <c r="N223" i="7"/>
  <c r="T223" i="7"/>
  <c r="T221" i="7" s="1"/>
  <c r="Z223" i="7"/>
  <c r="H225" i="7"/>
  <c r="N225" i="7"/>
  <c r="T225" i="7"/>
  <c r="Z225" i="7"/>
  <c r="G228" i="7"/>
  <c r="G226" i="7" s="1"/>
  <c r="M228" i="7"/>
  <c r="S228" i="7"/>
  <c r="Y228" i="7"/>
  <c r="G230" i="7"/>
  <c r="M230" i="7"/>
  <c r="S230" i="7"/>
  <c r="Y230" i="7"/>
  <c r="F233" i="7"/>
  <c r="L233" i="7"/>
  <c r="R233" i="7"/>
  <c r="X233" i="7"/>
  <c r="F235" i="7"/>
  <c r="L235" i="7"/>
  <c r="R235" i="7"/>
  <c r="X235" i="7"/>
  <c r="E238" i="7"/>
  <c r="K238" i="7"/>
  <c r="Q238" i="7"/>
  <c r="Q236" i="7" s="1"/>
  <c r="W238" i="7"/>
  <c r="E240" i="7"/>
  <c r="K240" i="7"/>
  <c r="Q240" i="7"/>
  <c r="W240" i="7"/>
  <c r="D243" i="7"/>
  <c r="D241" i="7" s="1"/>
  <c r="J243" i="7"/>
  <c r="P243" i="7"/>
  <c r="V243" i="7"/>
  <c r="D245" i="7"/>
  <c r="J245" i="7"/>
  <c r="P245" i="7"/>
  <c r="V245" i="7"/>
  <c r="I248" i="7"/>
  <c r="O248" i="7"/>
  <c r="U248" i="7"/>
  <c r="AA248" i="7"/>
  <c r="I250" i="7"/>
  <c r="O250" i="7"/>
  <c r="U250" i="7"/>
  <c r="AA250" i="7"/>
  <c r="H253" i="7"/>
  <c r="N253" i="7"/>
  <c r="T253" i="7"/>
  <c r="T251" i="7" s="1"/>
  <c r="Z253" i="7"/>
  <c r="H255" i="7"/>
  <c r="N255" i="7"/>
  <c r="T255" i="7"/>
  <c r="Z255" i="7"/>
  <c r="G258" i="7"/>
  <c r="G256" i="7" s="1"/>
  <c r="M258" i="7"/>
  <c r="S258" i="7"/>
  <c r="Y258" i="7"/>
  <c r="G260" i="7"/>
  <c r="M260" i="7"/>
  <c r="S260" i="7"/>
  <c r="Y260" i="7"/>
  <c r="F263" i="7"/>
  <c r="L263" i="7"/>
  <c r="R263" i="7"/>
  <c r="X263" i="7"/>
  <c r="F265" i="7"/>
  <c r="L265" i="7"/>
  <c r="R265" i="7"/>
  <c r="X265" i="7"/>
  <c r="E268" i="7"/>
  <c r="K268" i="7"/>
  <c r="Q268" i="7"/>
  <c r="Q266" i="7" s="1"/>
  <c r="W268" i="7"/>
  <c r="E270" i="7"/>
  <c r="K270" i="7"/>
  <c r="Q270" i="7"/>
  <c r="W270" i="7"/>
  <c r="D273" i="7"/>
  <c r="D271" i="7" s="1"/>
  <c r="J273" i="7"/>
  <c r="P273" i="7"/>
  <c r="V273" i="7"/>
  <c r="D275" i="7"/>
  <c r="J275" i="7"/>
  <c r="P275" i="7"/>
  <c r="V275" i="7"/>
  <c r="I278" i="7"/>
  <c r="O278" i="7"/>
  <c r="U278" i="7"/>
  <c r="AA278" i="7"/>
  <c r="I280" i="7"/>
  <c r="O280" i="7"/>
  <c r="U280" i="7"/>
  <c r="AA280" i="7"/>
  <c r="H283" i="7"/>
  <c r="N283" i="7"/>
  <c r="T283" i="7"/>
  <c r="T281" i="7" s="1"/>
  <c r="Z283" i="7"/>
  <c r="H285" i="7"/>
  <c r="N285" i="7"/>
  <c r="T285" i="7"/>
  <c r="Z285" i="7"/>
  <c r="G288" i="7"/>
  <c r="G286" i="7" s="1"/>
  <c r="M288" i="7"/>
  <c r="S288" i="7"/>
  <c r="Y288" i="7"/>
  <c r="G290" i="7"/>
  <c r="M290" i="7"/>
  <c r="S290" i="7"/>
  <c r="Y290" i="7"/>
  <c r="F293" i="7"/>
  <c r="L293" i="7"/>
  <c r="R293" i="7"/>
  <c r="X293" i="7"/>
  <c r="F295" i="7"/>
  <c r="L295" i="7"/>
  <c r="R295" i="7"/>
  <c r="X295" i="7"/>
  <c r="E298" i="7"/>
  <c r="K298" i="7"/>
  <c r="Q298" i="7"/>
  <c r="Q296" i="7" s="1"/>
  <c r="W298" i="7"/>
  <c r="E300" i="7"/>
  <c r="K300" i="7"/>
  <c r="Q300" i="7"/>
  <c r="W300" i="7"/>
  <c r="D303" i="7"/>
  <c r="D301" i="7" s="1"/>
  <c r="J303" i="7"/>
  <c r="P303" i="7"/>
  <c r="V303" i="7"/>
  <c r="D305" i="7"/>
  <c r="J305" i="7"/>
  <c r="P305" i="7"/>
  <c r="V305" i="7"/>
  <c r="I308" i="7"/>
  <c r="O308" i="7"/>
  <c r="U308" i="7"/>
  <c r="AA308" i="7"/>
  <c r="I310" i="7"/>
  <c r="O310" i="7"/>
  <c r="U310" i="7"/>
  <c r="AA310" i="7"/>
  <c r="H313" i="7"/>
  <c r="N313" i="7"/>
  <c r="T313" i="7"/>
  <c r="T311" i="7" s="1"/>
  <c r="Z313" i="7"/>
  <c r="H315" i="7"/>
  <c r="N315" i="7"/>
  <c r="T315" i="7"/>
  <c r="Z315" i="7"/>
  <c r="G318" i="7"/>
  <c r="G316" i="7" s="1"/>
  <c r="M318" i="7"/>
  <c r="S318" i="7"/>
  <c r="Y318" i="7"/>
  <c r="G320" i="7"/>
  <c r="M320" i="7"/>
  <c r="S320" i="7"/>
  <c r="Y320" i="7"/>
  <c r="F327" i="7"/>
  <c r="L327" i="7"/>
  <c r="R327" i="7"/>
  <c r="X327" i="7"/>
  <c r="F329" i="7"/>
  <c r="L329" i="7"/>
  <c r="R329" i="7"/>
  <c r="X329" i="7"/>
  <c r="E332" i="7"/>
  <c r="K332" i="7"/>
  <c r="Q332" i="7"/>
  <c r="Q330" i="7" s="1"/>
  <c r="W332" i="7"/>
  <c r="E334" i="7"/>
  <c r="K334" i="7"/>
  <c r="Q334" i="7"/>
  <c r="W334" i="7"/>
  <c r="D337" i="7"/>
  <c r="D335" i="7" s="1"/>
  <c r="J337" i="7"/>
  <c r="P337" i="7"/>
  <c r="V337" i="7"/>
  <c r="D339" i="7"/>
  <c r="J339" i="7"/>
  <c r="P339" i="7"/>
  <c r="V339" i="7"/>
  <c r="I342" i="7"/>
  <c r="O342" i="7"/>
  <c r="U342" i="7"/>
  <c r="AA342" i="7"/>
  <c r="I344" i="7"/>
  <c r="O344" i="7"/>
  <c r="U344" i="7"/>
  <c r="AA344" i="7"/>
  <c r="H347" i="7"/>
  <c r="N347" i="7"/>
  <c r="T347" i="7"/>
  <c r="T345" i="7" s="1"/>
  <c r="Z347" i="7"/>
  <c r="H349" i="7"/>
  <c r="N349" i="7"/>
  <c r="T349" i="7"/>
  <c r="Z349" i="7"/>
  <c r="G352" i="7"/>
  <c r="G350" i="7" s="1"/>
  <c r="M352" i="7"/>
  <c r="S352" i="7"/>
  <c r="Y352" i="7"/>
  <c r="G354" i="7"/>
  <c r="M354" i="7"/>
  <c r="S354" i="7"/>
  <c r="Y354" i="7"/>
  <c r="F357" i="7"/>
  <c r="L357" i="7"/>
  <c r="R357" i="7"/>
  <c r="X357" i="7"/>
  <c r="F359" i="7"/>
  <c r="L359" i="7"/>
  <c r="R359" i="7"/>
  <c r="X359" i="7"/>
  <c r="E362" i="7"/>
  <c r="K362" i="7"/>
  <c r="Q362" i="7"/>
  <c r="Q360" i="7" s="1"/>
  <c r="W362" i="7"/>
  <c r="E364" i="7"/>
  <c r="K364" i="7"/>
  <c r="Q364" i="7"/>
  <c r="W364" i="7"/>
  <c r="D367" i="7"/>
  <c r="D365" i="7" s="1"/>
  <c r="J367" i="7"/>
  <c r="P367" i="7"/>
  <c r="V367" i="7"/>
  <c r="D369" i="7"/>
  <c r="J369" i="7"/>
  <c r="P369" i="7"/>
  <c r="V369" i="7"/>
  <c r="I372" i="7"/>
  <c r="O372" i="7"/>
  <c r="U372" i="7"/>
  <c r="AA372" i="7"/>
  <c r="I374" i="7"/>
  <c r="O374" i="7"/>
  <c r="U374" i="7"/>
  <c r="AA374" i="7"/>
  <c r="H377" i="7"/>
  <c r="N377" i="7"/>
  <c r="T377" i="7"/>
  <c r="T375" i="7" s="1"/>
  <c r="Z377" i="7"/>
  <c r="H379" i="7"/>
  <c r="N379" i="7"/>
  <c r="T379" i="7"/>
  <c r="Z379" i="7"/>
  <c r="G382" i="7"/>
  <c r="G380" i="7" s="1"/>
  <c r="M382" i="7"/>
  <c r="S382" i="7"/>
  <c r="Y382" i="7"/>
  <c r="G384" i="7"/>
  <c r="M384" i="7"/>
  <c r="S384" i="7"/>
  <c r="Y384" i="7"/>
  <c r="F387" i="7"/>
  <c r="L387" i="7"/>
  <c r="R387" i="7"/>
  <c r="X387" i="7"/>
  <c r="F389" i="7"/>
  <c r="L389" i="7"/>
  <c r="R389" i="7"/>
  <c r="X389" i="7"/>
  <c r="E392" i="7"/>
  <c r="K392" i="7"/>
  <c r="Q392" i="7"/>
  <c r="Q390" i="7" s="1"/>
  <c r="W392" i="7"/>
  <c r="E394" i="7"/>
  <c r="K394" i="7"/>
  <c r="Q394" i="7"/>
  <c r="W394" i="7"/>
  <c r="D397" i="7"/>
  <c r="D395" i="7" s="1"/>
  <c r="J397" i="7"/>
  <c r="P397" i="7"/>
  <c r="V397" i="7"/>
  <c r="D399" i="7"/>
  <c r="J399" i="7"/>
  <c r="P399" i="7"/>
  <c r="V399" i="7"/>
  <c r="I402" i="7"/>
  <c r="O402" i="7"/>
  <c r="U402" i="7"/>
  <c r="AA402" i="7"/>
  <c r="I404" i="7"/>
  <c r="O404" i="7"/>
  <c r="U404" i="7"/>
  <c r="AA404" i="7"/>
  <c r="H407" i="7"/>
  <c r="N407" i="7"/>
  <c r="T407" i="7"/>
  <c r="T405" i="7" s="1"/>
  <c r="Z407" i="7"/>
  <c r="H409" i="7"/>
  <c r="N409" i="7"/>
  <c r="T409" i="7"/>
  <c r="Z409" i="7"/>
  <c r="G412" i="7"/>
  <c r="G410" i="7" s="1"/>
  <c r="M412" i="7"/>
  <c r="S412" i="7"/>
  <c r="Y412" i="7"/>
  <c r="G414" i="7"/>
  <c r="M414" i="7"/>
  <c r="S414" i="7"/>
  <c r="Y414" i="7"/>
  <c r="F417" i="7"/>
  <c r="L417" i="7"/>
  <c r="R417" i="7"/>
  <c r="X417" i="7"/>
  <c r="F419" i="7"/>
  <c r="L419" i="7"/>
  <c r="R419" i="7"/>
  <c r="X419" i="7"/>
  <c r="E422" i="7"/>
  <c r="K422" i="7"/>
  <c r="Q422" i="7"/>
  <c r="Q420" i="7" s="1"/>
  <c r="W422" i="7"/>
  <c r="E424" i="7"/>
  <c r="K424" i="7"/>
  <c r="Q424" i="7"/>
  <c r="W424" i="7"/>
  <c r="D427" i="7"/>
  <c r="D425" i="7" s="1"/>
  <c r="J427" i="7"/>
  <c r="P427" i="7"/>
  <c r="V427" i="7"/>
  <c r="D429" i="7"/>
  <c r="J429" i="7"/>
  <c r="P429" i="7"/>
  <c r="V429" i="7"/>
  <c r="I432" i="7"/>
  <c r="O432" i="7"/>
  <c r="U432" i="7"/>
  <c r="AA432" i="7"/>
  <c r="I434" i="7"/>
  <c r="O434" i="7"/>
  <c r="U434" i="7"/>
  <c r="AA434" i="7"/>
  <c r="H437" i="7"/>
  <c r="N437" i="7"/>
  <c r="T437" i="7"/>
  <c r="T435" i="7" s="1"/>
  <c r="Z437" i="7"/>
  <c r="H439" i="7"/>
  <c r="N439" i="7"/>
  <c r="T439" i="7"/>
  <c r="Z439" i="7"/>
  <c r="G442" i="7"/>
  <c r="G440" i="7" s="1"/>
  <c r="M442" i="7"/>
  <c r="S442" i="7"/>
  <c r="Y442" i="7"/>
  <c r="G444" i="7"/>
  <c r="M444" i="7"/>
  <c r="S444" i="7"/>
  <c r="Y444" i="7"/>
  <c r="F447" i="7"/>
  <c r="L447" i="7"/>
  <c r="R447" i="7"/>
  <c r="X447" i="7"/>
  <c r="F449" i="7"/>
  <c r="L449" i="7"/>
  <c r="R449" i="7"/>
  <c r="X449" i="7"/>
  <c r="E452" i="7"/>
  <c r="K452" i="7"/>
  <c r="Q452" i="7"/>
  <c r="Q450" i="7" s="1"/>
  <c r="W452" i="7"/>
  <c r="E454" i="7"/>
  <c r="K454" i="7"/>
  <c r="Q454" i="7"/>
  <c r="W454" i="7"/>
  <c r="D457" i="7"/>
  <c r="D455" i="7" s="1"/>
  <c r="J457" i="7"/>
  <c r="P457" i="7"/>
  <c r="V457" i="7"/>
  <c r="D459" i="7"/>
  <c r="J459" i="7"/>
  <c r="P459" i="7"/>
  <c r="V459" i="7"/>
  <c r="I462" i="7"/>
  <c r="O462" i="7"/>
  <c r="U462" i="7"/>
  <c r="AA462" i="7"/>
  <c r="I464" i="7"/>
  <c r="O464" i="7"/>
  <c r="U464" i="7"/>
  <c r="AA464" i="7"/>
  <c r="H467" i="7"/>
  <c r="N467" i="7"/>
  <c r="T467" i="7"/>
  <c r="T465" i="7" s="1"/>
  <c r="Z467" i="7"/>
  <c r="H469" i="7"/>
  <c r="N469" i="7"/>
  <c r="T469" i="7"/>
  <c r="Z469" i="7"/>
  <c r="G472" i="7"/>
  <c r="G470" i="7" s="1"/>
  <c r="M472" i="7"/>
  <c r="S472" i="7"/>
  <c r="Y472" i="7"/>
  <c r="G474" i="7"/>
  <c r="M474" i="7"/>
  <c r="S474" i="7"/>
  <c r="Y474" i="7"/>
  <c r="F477" i="7"/>
  <c r="L477" i="7"/>
  <c r="R477" i="7"/>
  <c r="X477" i="7"/>
  <c r="F479" i="7"/>
  <c r="L479" i="7"/>
  <c r="R479" i="7"/>
  <c r="X479" i="7"/>
  <c r="E486" i="7"/>
  <c r="K486" i="7"/>
  <c r="Q486" i="7"/>
  <c r="Q484" i="7" s="1"/>
  <c r="W486" i="7"/>
  <c r="E488" i="7"/>
  <c r="K488" i="7"/>
  <c r="Q488" i="7"/>
  <c r="W488" i="7"/>
  <c r="D491" i="7"/>
  <c r="D489" i="7" s="1"/>
  <c r="J491" i="7"/>
  <c r="P491" i="7"/>
  <c r="V491" i="7"/>
  <c r="D493" i="7"/>
  <c r="J493" i="7"/>
  <c r="P493" i="7"/>
  <c r="V493" i="7"/>
  <c r="I496" i="7"/>
  <c r="I494" i="7" s="1"/>
  <c r="Q496" i="7"/>
  <c r="Q494" i="7" s="1"/>
  <c r="X496" i="7"/>
  <c r="X494" i="7" s="1"/>
  <c r="G498" i="7"/>
  <c r="N498" i="7"/>
  <c r="U498" i="7"/>
  <c r="L501" i="7"/>
  <c r="X501" i="7"/>
  <c r="X499" i="7" s="1"/>
  <c r="Q503" i="7"/>
  <c r="D18" i="4"/>
  <c r="D20" i="5"/>
  <c r="F24" i="5"/>
  <c r="F31" i="5"/>
  <c r="D36" i="5"/>
  <c r="F48" i="5"/>
  <c r="D53" i="5"/>
  <c r="F64" i="5"/>
  <c r="D71" i="5"/>
  <c r="F9" i="6"/>
  <c r="L9" i="6"/>
  <c r="L7" i="6" s="1"/>
  <c r="R9" i="6"/>
  <c r="R7" i="6" s="1"/>
  <c r="X9" i="6"/>
  <c r="F11" i="6"/>
  <c r="L11" i="6"/>
  <c r="R11" i="6"/>
  <c r="X11" i="6"/>
  <c r="E14" i="6"/>
  <c r="E12" i="6" s="1"/>
  <c r="K14" i="6"/>
  <c r="Q14" i="6"/>
  <c r="Q12" i="6" s="1"/>
  <c r="W14" i="6"/>
  <c r="W12" i="6" s="1"/>
  <c r="E16" i="6"/>
  <c r="K16" i="6"/>
  <c r="Q16" i="6"/>
  <c r="W16" i="6"/>
  <c r="D19" i="6"/>
  <c r="D17" i="6" s="1"/>
  <c r="J19" i="6"/>
  <c r="J17" i="6" s="1"/>
  <c r="P19" i="6"/>
  <c r="V19" i="6"/>
  <c r="V17" i="6" s="1"/>
  <c r="D21" i="6"/>
  <c r="J21" i="6"/>
  <c r="P21" i="6"/>
  <c r="V21" i="6"/>
  <c r="I24" i="6"/>
  <c r="O24" i="6"/>
  <c r="O22" i="6" s="1"/>
  <c r="U24" i="6"/>
  <c r="U22" i="6" s="1"/>
  <c r="AA24" i="6"/>
  <c r="I26" i="6"/>
  <c r="O26" i="6"/>
  <c r="U26" i="6"/>
  <c r="AA26" i="6"/>
  <c r="H29" i="6"/>
  <c r="H27" i="6" s="1"/>
  <c r="N29" i="6"/>
  <c r="T29" i="6"/>
  <c r="T27" i="6" s="1"/>
  <c r="Z29" i="6"/>
  <c r="Z27" i="6" s="1"/>
  <c r="H31" i="6"/>
  <c r="N31" i="6"/>
  <c r="T31" i="6"/>
  <c r="Z31" i="6"/>
  <c r="G34" i="6"/>
  <c r="G32" i="6" s="1"/>
  <c r="M34" i="6"/>
  <c r="M32" i="6" s="1"/>
  <c r="S34" i="6"/>
  <c r="Y34" i="6"/>
  <c r="Y32" i="6" s="1"/>
  <c r="G36" i="6"/>
  <c r="M36" i="6"/>
  <c r="S36" i="6"/>
  <c r="Y36" i="6"/>
  <c r="F39" i="6"/>
  <c r="L39" i="6"/>
  <c r="L37" i="6" s="1"/>
  <c r="R39" i="6"/>
  <c r="R37" i="6" s="1"/>
  <c r="X39" i="6"/>
  <c r="F41" i="6"/>
  <c r="L41" i="6"/>
  <c r="R41" i="6"/>
  <c r="X41" i="6"/>
  <c r="E44" i="6"/>
  <c r="E42" i="6" s="1"/>
  <c r="K44" i="6"/>
  <c r="Q44" i="6"/>
  <c r="Q42" i="6" s="1"/>
  <c r="W44" i="6"/>
  <c r="W42" i="6" s="1"/>
  <c r="E46" i="6"/>
  <c r="K46" i="6"/>
  <c r="Q46" i="6"/>
  <c r="W46" i="6"/>
  <c r="D49" i="6"/>
  <c r="D47" i="6" s="1"/>
  <c r="J49" i="6"/>
  <c r="J47" i="6" s="1"/>
  <c r="P49" i="6"/>
  <c r="V49" i="6"/>
  <c r="V47" i="6" s="1"/>
  <c r="D51" i="6"/>
  <c r="J51" i="6"/>
  <c r="P51" i="6"/>
  <c r="V51" i="6"/>
  <c r="I54" i="6"/>
  <c r="O54" i="6"/>
  <c r="O52" i="6" s="1"/>
  <c r="U54" i="6"/>
  <c r="U52" i="6" s="1"/>
  <c r="AA54" i="6"/>
  <c r="I56" i="6"/>
  <c r="O56" i="6"/>
  <c r="U56" i="6"/>
  <c r="AA56" i="6"/>
  <c r="H59" i="6"/>
  <c r="H57" i="6" s="1"/>
  <c r="N59" i="6"/>
  <c r="T59" i="6"/>
  <c r="T57" i="6" s="1"/>
  <c r="Z59" i="6"/>
  <c r="Z57" i="6" s="1"/>
  <c r="H61" i="6"/>
  <c r="N61" i="6"/>
  <c r="T61" i="6"/>
  <c r="Z61" i="6"/>
  <c r="G64" i="6"/>
  <c r="G62" i="6" s="1"/>
  <c r="M64" i="6"/>
  <c r="M62" i="6" s="1"/>
  <c r="S64" i="6"/>
  <c r="Y64" i="6"/>
  <c r="Y62" i="6" s="1"/>
  <c r="G66" i="6"/>
  <c r="M66" i="6"/>
  <c r="S66" i="6"/>
  <c r="Y66" i="6"/>
  <c r="F69" i="6"/>
  <c r="L69" i="6"/>
  <c r="L67" i="6" s="1"/>
  <c r="R69" i="6"/>
  <c r="R67" i="6" s="1"/>
  <c r="X69" i="6"/>
  <c r="F71" i="6"/>
  <c r="L71" i="6"/>
  <c r="R71" i="6"/>
  <c r="X71" i="6"/>
  <c r="E74" i="6"/>
  <c r="E72" i="6" s="1"/>
  <c r="K74" i="6"/>
  <c r="Q74" i="6"/>
  <c r="Q72" i="6" s="1"/>
  <c r="W74" i="6"/>
  <c r="W72" i="6" s="1"/>
  <c r="E76" i="6"/>
  <c r="K76" i="6"/>
  <c r="Q76" i="6"/>
  <c r="W76" i="6"/>
  <c r="D79" i="6"/>
  <c r="D77" i="6" s="1"/>
  <c r="J79" i="6"/>
  <c r="J77" i="6" s="1"/>
  <c r="P79" i="6"/>
  <c r="V79" i="6"/>
  <c r="V77" i="6" s="1"/>
  <c r="D81" i="6"/>
  <c r="J81" i="6"/>
  <c r="P81" i="6"/>
  <c r="V81" i="6"/>
  <c r="I84" i="6"/>
  <c r="O84" i="6"/>
  <c r="O82" i="6" s="1"/>
  <c r="U84" i="6"/>
  <c r="U82" i="6" s="1"/>
  <c r="AA84" i="6"/>
  <c r="I86" i="6"/>
  <c r="O86" i="6"/>
  <c r="U86" i="6"/>
  <c r="AA86" i="6"/>
  <c r="H89" i="6"/>
  <c r="H87" i="6" s="1"/>
  <c r="N89" i="6"/>
  <c r="T89" i="6"/>
  <c r="T87" i="6" s="1"/>
  <c r="Z89" i="6"/>
  <c r="Z87" i="6" s="1"/>
  <c r="H91" i="6"/>
  <c r="N91" i="6"/>
  <c r="T91" i="6"/>
  <c r="Z91" i="6"/>
  <c r="G94" i="6"/>
  <c r="G92" i="6" s="1"/>
  <c r="M94" i="6"/>
  <c r="M92" i="6" s="1"/>
  <c r="S94" i="6"/>
  <c r="Y94" i="6"/>
  <c r="Y92" i="6" s="1"/>
  <c r="G96" i="6"/>
  <c r="M96" i="6"/>
  <c r="S96" i="6"/>
  <c r="Y96" i="6"/>
  <c r="F99" i="6"/>
  <c r="L99" i="6"/>
  <c r="L97" i="6" s="1"/>
  <c r="R99" i="6"/>
  <c r="R97" i="6" s="1"/>
  <c r="X99" i="6"/>
  <c r="F101" i="6"/>
  <c r="L101" i="6"/>
  <c r="R101" i="6"/>
  <c r="X101" i="6"/>
  <c r="E104" i="6"/>
  <c r="E102" i="6" s="1"/>
  <c r="K104" i="6"/>
  <c r="Q104" i="6"/>
  <c r="Q102" i="6" s="1"/>
  <c r="W104" i="6"/>
  <c r="W102" i="6" s="1"/>
  <c r="E106" i="6"/>
  <c r="K106" i="6"/>
  <c r="Q106" i="6"/>
  <c r="W106" i="6"/>
  <c r="D109" i="6"/>
  <c r="D107" i="6" s="1"/>
  <c r="J109" i="6"/>
  <c r="J107" i="6" s="1"/>
  <c r="P109" i="6"/>
  <c r="V109" i="6"/>
  <c r="V107" i="6" s="1"/>
  <c r="D111" i="6"/>
  <c r="J111" i="6"/>
  <c r="P111" i="6"/>
  <c r="V111" i="6"/>
  <c r="I114" i="6"/>
  <c r="O114" i="6"/>
  <c r="O112" i="6" s="1"/>
  <c r="U114" i="6"/>
  <c r="U112" i="6" s="1"/>
  <c r="AA114" i="6"/>
  <c r="I116" i="6"/>
  <c r="O116" i="6"/>
  <c r="U116" i="6"/>
  <c r="AA116" i="6"/>
  <c r="H119" i="6"/>
  <c r="H117" i="6" s="1"/>
  <c r="N119" i="6"/>
  <c r="T119" i="6"/>
  <c r="T117" i="6" s="1"/>
  <c r="Z119" i="6"/>
  <c r="Z117" i="6" s="1"/>
  <c r="H121" i="6"/>
  <c r="N121" i="6"/>
  <c r="T121" i="6"/>
  <c r="Z121" i="6"/>
  <c r="G124" i="6"/>
  <c r="G122" i="6" s="1"/>
  <c r="M124" i="6"/>
  <c r="M122" i="6" s="1"/>
  <c r="S124" i="6"/>
  <c r="Y124" i="6"/>
  <c r="Y122" i="6" s="1"/>
  <c r="G126" i="6"/>
  <c r="M126" i="6"/>
  <c r="S126" i="6"/>
  <c r="Y126" i="6"/>
  <c r="F129" i="6"/>
  <c r="L129" i="6"/>
  <c r="L127" i="6" s="1"/>
  <c r="R129" i="6"/>
  <c r="R127" i="6" s="1"/>
  <c r="X129" i="6"/>
  <c r="F131" i="6"/>
  <c r="L131" i="6"/>
  <c r="R131" i="6"/>
  <c r="X131" i="6"/>
  <c r="E134" i="6"/>
  <c r="E132" i="6" s="1"/>
  <c r="K134" i="6"/>
  <c r="Q134" i="6"/>
  <c r="Q132" i="6" s="1"/>
  <c r="W134" i="6"/>
  <c r="W132" i="6" s="1"/>
  <c r="E136" i="6"/>
  <c r="K136" i="6"/>
  <c r="Q136" i="6"/>
  <c r="W136" i="6"/>
  <c r="D139" i="6"/>
  <c r="D137" i="6" s="1"/>
  <c r="J139" i="6"/>
  <c r="J137" i="6" s="1"/>
  <c r="P139" i="6"/>
  <c r="V139" i="6"/>
  <c r="V137" i="6" s="1"/>
  <c r="D141" i="6"/>
  <c r="J141" i="6"/>
  <c r="P141" i="6"/>
  <c r="V141" i="6"/>
  <c r="I144" i="6"/>
  <c r="O144" i="6"/>
  <c r="O142" i="6" s="1"/>
  <c r="U144" i="6"/>
  <c r="U142" i="6" s="1"/>
  <c r="AA144" i="6"/>
  <c r="I146" i="6"/>
  <c r="O146" i="6"/>
  <c r="U146" i="6"/>
  <c r="AA146" i="6"/>
  <c r="H149" i="6"/>
  <c r="H147" i="6" s="1"/>
  <c r="N149" i="6"/>
  <c r="T149" i="6"/>
  <c r="T147" i="6" s="1"/>
  <c r="Z149" i="6"/>
  <c r="Z147" i="6" s="1"/>
  <c r="H151" i="6"/>
  <c r="N151" i="6"/>
  <c r="T151" i="6"/>
  <c r="Z151" i="6"/>
  <c r="G154" i="6"/>
  <c r="G152" i="6" s="1"/>
  <c r="M154" i="6"/>
  <c r="M152" i="6" s="1"/>
  <c r="S154" i="6"/>
  <c r="Y154" i="6"/>
  <c r="Y152" i="6" s="1"/>
  <c r="G156" i="6"/>
  <c r="M156" i="6"/>
  <c r="S156" i="6"/>
  <c r="Y156" i="6"/>
  <c r="F159" i="6"/>
  <c r="L159" i="6"/>
  <c r="R159" i="6"/>
  <c r="R157" i="6" s="1"/>
  <c r="F161" i="6"/>
  <c r="L161" i="6"/>
  <c r="R161" i="6"/>
  <c r="X161" i="6"/>
  <c r="X157" i="6" s="1"/>
  <c r="E168" i="6"/>
  <c r="E166" i="6" s="1"/>
  <c r="K168" i="6"/>
  <c r="K166" i="6" s="1"/>
  <c r="Q168" i="6"/>
  <c r="W168" i="6"/>
  <c r="W166" i="6" s="1"/>
  <c r="E170" i="6"/>
  <c r="K170" i="6"/>
  <c r="Q170" i="6"/>
  <c r="W170" i="6"/>
  <c r="D173" i="6"/>
  <c r="J173" i="6"/>
  <c r="J171" i="6" s="1"/>
  <c r="P173" i="6"/>
  <c r="P171" i="6" s="1"/>
  <c r="V173" i="6"/>
  <c r="D175" i="6"/>
  <c r="J175" i="6"/>
  <c r="P175" i="6"/>
  <c r="V175" i="6"/>
  <c r="I178" i="6"/>
  <c r="I176" i="6" s="1"/>
  <c r="O178" i="6"/>
  <c r="U178" i="6"/>
  <c r="U176" i="6" s="1"/>
  <c r="AA178" i="6"/>
  <c r="AA176" i="6" s="1"/>
  <c r="I180" i="6"/>
  <c r="O180" i="6"/>
  <c r="U180" i="6"/>
  <c r="AA180" i="6"/>
  <c r="H183" i="6"/>
  <c r="H181" i="6" s="1"/>
  <c r="N183" i="6"/>
  <c r="N181" i="6" s="1"/>
  <c r="T183" i="6"/>
  <c r="Z183" i="6"/>
  <c r="Z181" i="6" s="1"/>
  <c r="H185" i="6"/>
  <c r="N185" i="6"/>
  <c r="T185" i="6"/>
  <c r="Z185" i="6"/>
  <c r="G188" i="6"/>
  <c r="M188" i="6"/>
  <c r="M186" i="6" s="1"/>
  <c r="S188" i="6"/>
  <c r="S186" i="6" s="1"/>
  <c r="Y188" i="6"/>
  <c r="G190" i="6"/>
  <c r="M190" i="6"/>
  <c r="S190" i="6"/>
  <c r="Y190" i="6"/>
  <c r="F193" i="6"/>
  <c r="F191" i="6" s="1"/>
  <c r="L193" i="6"/>
  <c r="R193" i="6"/>
  <c r="R191" i="6" s="1"/>
  <c r="X193" i="6"/>
  <c r="X191" i="6" s="1"/>
  <c r="F195" i="6"/>
  <c r="L195" i="6"/>
  <c r="R195" i="6"/>
  <c r="X195" i="6"/>
  <c r="E198" i="6"/>
  <c r="E196" i="6" s="1"/>
  <c r="K198" i="6"/>
  <c r="K196" i="6" s="1"/>
  <c r="Q198" i="6"/>
  <c r="W198" i="6"/>
  <c r="W196" i="6" s="1"/>
  <c r="E200" i="6"/>
  <c r="K200" i="6"/>
  <c r="Q200" i="6"/>
  <c r="W200" i="6"/>
  <c r="D203" i="6"/>
  <c r="J203" i="6"/>
  <c r="J201" i="6" s="1"/>
  <c r="P203" i="6"/>
  <c r="P201" i="6" s="1"/>
  <c r="V203" i="6"/>
  <c r="D205" i="6"/>
  <c r="J205" i="6"/>
  <c r="P205" i="6"/>
  <c r="V205" i="6"/>
  <c r="I208" i="6"/>
  <c r="I206" i="6" s="1"/>
  <c r="O208" i="6"/>
  <c r="U208" i="6"/>
  <c r="U206" i="6" s="1"/>
  <c r="AA208" i="6"/>
  <c r="AA206" i="6" s="1"/>
  <c r="I210" i="6"/>
  <c r="O210" i="6"/>
  <c r="U210" i="6"/>
  <c r="AA210" i="6"/>
  <c r="H213" i="6"/>
  <c r="H211" i="6" s="1"/>
  <c r="N213" i="6"/>
  <c r="N211" i="6" s="1"/>
  <c r="T213" i="6"/>
  <c r="Z213" i="6"/>
  <c r="Z211" i="6" s="1"/>
  <c r="H215" i="6"/>
  <c r="N215" i="6"/>
  <c r="T215" i="6"/>
  <c r="Z215" i="6"/>
  <c r="G218" i="6"/>
  <c r="M218" i="6"/>
  <c r="M216" i="6" s="1"/>
  <c r="S218" i="6"/>
  <c r="S216" i="6" s="1"/>
  <c r="Y218" i="6"/>
  <c r="G220" i="6"/>
  <c r="M220" i="6"/>
  <c r="S220" i="6"/>
  <c r="Y220" i="6"/>
  <c r="F223" i="6"/>
  <c r="F221" i="6" s="1"/>
  <c r="L223" i="6"/>
  <c r="R223" i="6"/>
  <c r="R221" i="6" s="1"/>
  <c r="X223" i="6"/>
  <c r="X221" i="6" s="1"/>
  <c r="F225" i="6"/>
  <c r="L225" i="6"/>
  <c r="R225" i="6"/>
  <c r="X225" i="6"/>
  <c r="E228" i="6"/>
  <c r="E226" i="6" s="1"/>
  <c r="K228" i="6"/>
  <c r="K226" i="6" s="1"/>
  <c r="Q228" i="6"/>
  <c r="W228" i="6"/>
  <c r="W226" i="6" s="1"/>
  <c r="E230" i="6"/>
  <c r="K230" i="6"/>
  <c r="Q230" i="6"/>
  <c r="W230" i="6"/>
  <c r="D233" i="6"/>
  <c r="J233" i="6"/>
  <c r="J231" i="6" s="1"/>
  <c r="P233" i="6"/>
  <c r="P231" i="6" s="1"/>
  <c r="V233" i="6"/>
  <c r="D235" i="6"/>
  <c r="J235" i="6"/>
  <c r="P235" i="6"/>
  <c r="V235" i="6"/>
  <c r="I238" i="6"/>
  <c r="I236" i="6" s="1"/>
  <c r="O238" i="6"/>
  <c r="U238" i="6"/>
  <c r="U236" i="6" s="1"/>
  <c r="AA238" i="6"/>
  <c r="AA236" i="6" s="1"/>
  <c r="I240" i="6"/>
  <c r="O240" i="6"/>
  <c r="U240" i="6"/>
  <c r="AA240" i="6"/>
  <c r="H243" i="6"/>
  <c r="H241" i="6" s="1"/>
  <c r="N243" i="6"/>
  <c r="N241" i="6" s="1"/>
  <c r="T243" i="6"/>
  <c r="Z243" i="6"/>
  <c r="Z241" i="6" s="1"/>
  <c r="H245" i="6"/>
  <c r="N245" i="6"/>
  <c r="T245" i="6"/>
  <c r="Z245" i="6"/>
  <c r="G248" i="6"/>
  <c r="M248" i="6"/>
  <c r="M246" i="6" s="1"/>
  <c r="S248" i="6"/>
  <c r="S246" i="6" s="1"/>
  <c r="Y248" i="6"/>
  <c r="G250" i="6"/>
  <c r="M250" i="6"/>
  <c r="S250" i="6"/>
  <c r="Y250" i="6"/>
  <c r="F253" i="6"/>
  <c r="F251" i="6" s="1"/>
  <c r="L253" i="6"/>
  <c r="R253" i="6"/>
  <c r="R251" i="6" s="1"/>
  <c r="X253" i="6"/>
  <c r="X251" i="6" s="1"/>
  <c r="F255" i="6"/>
  <c r="L255" i="6"/>
  <c r="R255" i="6"/>
  <c r="X255" i="6"/>
  <c r="E258" i="6"/>
  <c r="E256" i="6" s="1"/>
  <c r="K258" i="6"/>
  <c r="K256" i="6" s="1"/>
  <c r="Q258" i="6"/>
  <c r="W258" i="6"/>
  <c r="W256" i="6" s="1"/>
  <c r="E260" i="6"/>
  <c r="K260" i="6"/>
  <c r="Q260" i="6"/>
  <c r="W260" i="6"/>
  <c r="D263" i="6"/>
  <c r="J263" i="6"/>
  <c r="J261" i="6" s="1"/>
  <c r="P263" i="6"/>
  <c r="P261" i="6" s="1"/>
  <c r="V263" i="6"/>
  <c r="D265" i="6"/>
  <c r="J265" i="6"/>
  <c r="P265" i="6"/>
  <c r="V265" i="6"/>
  <c r="I268" i="6"/>
  <c r="I266" i="6" s="1"/>
  <c r="O268" i="6"/>
  <c r="U268" i="6"/>
  <c r="U266" i="6" s="1"/>
  <c r="AA268" i="6"/>
  <c r="AA266" i="6" s="1"/>
  <c r="I270" i="6"/>
  <c r="O270" i="6"/>
  <c r="U270" i="6"/>
  <c r="AA270" i="6"/>
  <c r="H273" i="6"/>
  <c r="H271" i="6" s="1"/>
  <c r="N273" i="6"/>
  <c r="N271" i="6" s="1"/>
  <c r="T273" i="6"/>
  <c r="Z273" i="6"/>
  <c r="Z271" i="6" s="1"/>
  <c r="H275" i="6"/>
  <c r="N275" i="6"/>
  <c r="T275" i="6"/>
  <c r="Z275" i="6"/>
  <c r="G278" i="6"/>
  <c r="M278" i="6"/>
  <c r="M276" i="6" s="1"/>
  <c r="S278" i="6"/>
  <c r="S276" i="6" s="1"/>
  <c r="Y278" i="6"/>
  <c r="G280" i="6"/>
  <c r="M280" i="6"/>
  <c r="S280" i="6"/>
  <c r="Y280" i="6"/>
  <c r="F283" i="6"/>
  <c r="F281" i="6" s="1"/>
  <c r="L283" i="6"/>
  <c r="R283" i="6"/>
  <c r="R281" i="6" s="1"/>
  <c r="X283" i="6"/>
  <c r="X281" i="6" s="1"/>
  <c r="F285" i="6"/>
  <c r="L285" i="6"/>
  <c r="R285" i="6"/>
  <c r="X285" i="6"/>
  <c r="E288" i="6"/>
  <c r="E286" i="6" s="1"/>
  <c r="K288" i="6"/>
  <c r="K286" i="6" s="1"/>
  <c r="Q288" i="6"/>
  <c r="W288" i="6"/>
  <c r="W286" i="6" s="1"/>
  <c r="E290" i="6"/>
  <c r="K290" i="6"/>
  <c r="Q290" i="6"/>
  <c r="W290" i="6"/>
  <c r="D293" i="6"/>
  <c r="J293" i="6"/>
  <c r="J291" i="6" s="1"/>
  <c r="P293" i="6"/>
  <c r="P291" i="6" s="1"/>
  <c r="V293" i="6"/>
  <c r="D295" i="6"/>
  <c r="J295" i="6"/>
  <c r="P295" i="6"/>
  <c r="V295" i="6"/>
  <c r="I298" i="6"/>
  <c r="I296" i="6" s="1"/>
  <c r="O298" i="6"/>
  <c r="U298" i="6"/>
  <c r="U296" i="6" s="1"/>
  <c r="AA298" i="6"/>
  <c r="AA296" i="6" s="1"/>
  <c r="I300" i="6"/>
  <c r="O300" i="6"/>
  <c r="U300" i="6"/>
  <c r="AA300" i="6"/>
  <c r="H303" i="6"/>
  <c r="H301" i="6" s="1"/>
  <c r="N303" i="6"/>
  <c r="N301" i="6" s="1"/>
  <c r="T303" i="6"/>
  <c r="Z303" i="6"/>
  <c r="Z301" i="6" s="1"/>
  <c r="H305" i="6"/>
  <c r="N305" i="6"/>
  <c r="T305" i="6"/>
  <c r="Z305" i="6"/>
  <c r="G308" i="6"/>
  <c r="M308" i="6"/>
  <c r="M306" i="6" s="1"/>
  <c r="S308" i="6"/>
  <c r="S306" i="6" s="1"/>
  <c r="Y308" i="6"/>
  <c r="G310" i="6"/>
  <c r="M310" i="6"/>
  <c r="S310" i="6"/>
  <c r="Y310" i="6"/>
  <c r="F313" i="6"/>
  <c r="F311" i="6" s="1"/>
  <c r="L313" i="6"/>
  <c r="R313" i="6"/>
  <c r="R311" i="6" s="1"/>
  <c r="X313" i="6"/>
  <c r="X311" i="6" s="1"/>
  <c r="F315" i="6"/>
  <c r="L315" i="6"/>
  <c r="R315" i="6"/>
  <c r="X315" i="6"/>
  <c r="E318" i="6"/>
  <c r="K318" i="6"/>
  <c r="K316" i="6" s="1"/>
  <c r="Q318" i="6"/>
  <c r="Q316" i="6" s="1"/>
  <c r="E320" i="6"/>
  <c r="K320" i="6"/>
  <c r="Q320" i="6"/>
  <c r="W320" i="6"/>
  <c r="W316" i="6" s="1"/>
  <c r="J327" i="6"/>
  <c r="J325" i="6" s="1"/>
  <c r="P327" i="6"/>
  <c r="V327" i="6"/>
  <c r="V325" i="6" s="1"/>
  <c r="D329" i="6"/>
  <c r="D325" i="6" s="1"/>
  <c r="J329" i="6"/>
  <c r="P329" i="6"/>
  <c r="V329" i="6"/>
  <c r="I332" i="6"/>
  <c r="O332" i="6"/>
  <c r="O330" i="6" s="1"/>
  <c r="U332" i="6"/>
  <c r="U330" i="6" s="1"/>
  <c r="AA332" i="6"/>
  <c r="I334" i="6"/>
  <c r="O334" i="6"/>
  <c r="U334" i="6"/>
  <c r="AA334" i="6"/>
  <c r="H337" i="6"/>
  <c r="H335" i="6" s="1"/>
  <c r="N337" i="6"/>
  <c r="T337" i="6"/>
  <c r="T335" i="6" s="1"/>
  <c r="Z337" i="6"/>
  <c r="Z335" i="6" s="1"/>
  <c r="H339" i="6"/>
  <c r="N339" i="6"/>
  <c r="T339" i="6"/>
  <c r="Z339" i="6"/>
  <c r="G342" i="6"/>
  <c r="G340" i="6" s="1"/>
  <c r="M342" i="6"/>
  <c r="M340" i="6" s="1"/>
  <c r="S342" i="6"/>
  <c r="Y342" i="6"/>
  <c r="Y340" i="6" s="1"/>
  <c r="G344" i="6"/>
  <c r="M344" i="6"/>
  <c r="S344" i="6"/>
  <c r="Y344" i="6"/>
  <c r="F347" i="6"/>
  <c r="L347" i="6"/>
  <c r="L345" i="6" s="1"/>
  <c r="R347" i="6"/>
  <c r="R345" i="6" s="1"/>
  <c r="X347" i="6"/>
  <c r="F349" i="6"/>
  <c r="L349" i="6"/>
  <c r="R349" i="6"/>
  <c r="X349" i="6"/>
  <c r="E352" i="6"/>
  <c r="E350" i="6" s="1"/>
  <c r="K352" i="6"/>
  <c r="Q352" i="6"/>
  <c r="Q350" i="6" s="1"/>
  <c r="W352" i="6"/>
  <c r="W350" i="6" s="1"/>
  <c r="E354" i="6"/>
  <c r="K354" i="6"/>
  <c r="Q354" i="6"/>
  <c r="W354" i="6"/>
  <c r="D357" i="6"/>
  <c r="D355" i="6" s="1"/>
  <c r="J357" i="6"/>
  <c r="J355" i="6" s="1"/>
  <c r="P357" i="6"/>
  <c r="V357" i="6"/>
  <c r="V355" i="6" s="1"/>
  <c r="D359" i="6"/>
  <c r="J359" i="6"/>
  <c r="P359" i="6"/>
  <c r="V359" i="6"/>
  <c r="I362" i="6"/>
  <c r="O362" i="6"/>
  <c r="O360" i="6" s="1"/>
  <c r="U362" i="6"/>
  <c r="U360" i="6" s="1"/>
  <c r="AA362" i="6"/>
  <c r="I364" i="6"/>
  <c r="O364" i="6"/>
  <c r="U364" i="6"/>
  <c r="AA364" i="6"/>
  <c r="H367" i="6"/>
  <c r="H365" i="6" s="1"/>
  <c r="N367" i="6"/>
  <c r="T367" i="6"/>
  <c r="T365" i="6" s="1"/>
  <c r="Z367" i="6"/>
  <c r="Z365" i="6" s="1"/>
  <c r="H369" i="6"/>
  <c r="N369" i="6"/>
  <c r="T369" i="6"/>
  <c r="Z369" i="6"/>
  <c r="G372" i="6"/>
  <c r="G370" i="6" s="1"/>
  <c r="M372" i="6"/>
  <c r="M370" i="6" s="1"/>
  <c r="S372" i="6"/>
  <c r="Y372" i="6"/>
  <c r="Y370" i="6" s="1"/>
  <c r="G374" i="6"/>
  <c r="M374" i="6"/>
  <c r="S374" i="6"/>
  <c r="Y374" i="6"/>
  <c r="F377" i="6"/>
  <c r="L377" i="6"/>
  <c r="L375" i="6" s="1"/>
  <c r="R377" i="6"/>
  <c r="R375" i="6" s="1"/>
  <c r="X377" i="6"/>
  <c r="F379" i="6"/>
  <c r="L379" i="6"/>
  <c r="R379" i="6"/>
  <c r="X379" i="6"/>
  <c r="E382" i="6"/>
  <c r="E380" i="6" s="1"/>
  <c r="K382" i="6"/>
  <c r="Q382" i="6"/>
  <c r="Q380" i="6" s="1"/>
  <c r="W382" i="6"/>
  <c r="W380" i="6" s="1"/>
  <c r="E384" i="6"/>
  <c r="K384" i="6"/>
  <c r="Q384" i="6"/>
  <c r="W384" i="6"/>
  <c r="D387" i="6"/>
  <c r="D385" i="6" s="1"/>
  <c r="J387" i="6"/>
  <c r="J385" i="6" s="1"/>
  <c r="P387" i="6"/>
  <c r="V387" i="6"/>
  <c r="V385" i="6" s="1"/>
  <c r="D389" i="6"/>
  <c r="J389" i="6"/>
  <c r="P389" i="6"/>
  <c r="V389" i="6"/>
  <c r="I392" i="6"/>
  <c r="O392" i="6"/>
  <c r="O390" i="6" s="1"/>
  <c r="U392" i="6"/>
  <c r="U390" i="6" s="1"/>
  <c r="AA392" i="6"/>
  <c r="I394" i="6"/>
  <c r="O394" i="6"/>
  <c r="U394" i="6"/>
  <c r="AA394" i="6"/>
  <c r="H397" i="6"/>
  <c r="H395" i="6" s="1"/>
  <c r="N397" i="6"/>
  <c r="T397" i="6"/>
  <c r="T395" i="6" s="1"/>
  <c r="Z397" i="6"/>
  <c r="Z395" i="6" s="1"/>
  <c r="H399" i="6"/>
  <c r="N399" i="6"/>
  <c r="T399" i="6"/>
  <c r="Z399" i="6"/>
  <c r="G402" i="6"/>
  <c r="G400" i="6" s="1"/>
  <c r="M402" i="6"/>
  <c r="M400" i="6" s="1"/>
  <c r="S402" i="6"/>
  <c r="Y402" i="6"/>
  <c r="Y400" i="6" s="1"/>
  <c r="G404" i="6"/>
  <c r="M404" i="6"/>
  <c r="S404" i="6"/>
  <c r="Y404" i="6"/>
  <c r="F407" i="6"/>
  <c r="L407" i="6"/>
  <c r="L405" i="6" s="1"/>
  <c r="R407" i="6"/>
  <c r="R405" i="6" s="1"/>
  <c r="X407" i="6"/>
  <c r="F409" i="6"/>
  <c r="L409" i="6"/>
  <c r="R409" i="6"/>
  <c r="X409" i="6"/>
  <c r="E412" i="6"/>
  <c r="E410" i="6" s="1"/>
  <c r="K412" i="6"/>
  <c r="Q412" i="6"/>
  <c r="Q410" i="6" s="1"/>
  <c r="W412" i="6"/>
  <c r="W410" i="6" s="1"/>
  <c r="E414" i="6"/>
  <c r="K414" i="6"/>
  <c r="Q414" i="6"/>
  <c r="W414" i="6"/>
  <c r="D417" i="6"/>
  <c r="D415" i="6" s="1"/>
  <c r="J417" i="6"/>
  <c r="J415" i="6" s="1"/>
  <c r="P417" i="6"/>
  <c r="V417" i="6"/>
  <c r="V415" i="6" s="1"/>
  <c r="D419" i="6"/>
  <c r="J419" i="6"/>
  <c r="P419" i="6"/>
  <c r="V419" i="6"/>
  <c r="I422" i="6"/>
  <c r="O422" i="6"/>
  <c r="O420" i="6" s="1"/>
  <c r="U422" i="6"/>
  <c r="U420" i="6" s="1"/>
  <c r="AA422" i="6"/>
  <c r="I424" i="6"/>
  <c r="O424" i="6"/>
  <c r="U424" i="6"/>
  <c r="AA424" i="6"/>
  <c r="H427" i="6"/>
  <c r="H425" i="6" s="1"/>
  <c r="N427" i="6"/>
  <c r="T427" i="6"/>
  <c r="T425" i="6" s="1"/>
  <c r="Z427" i="6"/>
  <c r="Z425" i="6" s="1"/>
  <c r="H429" i="6"/>
  <c r="N429" i="6"/>
  <c r="T429" i="6"/>
  <c r="Z429" i="6"/>
  <c r="G432" i="6"/>
  <c r="G430" i="6" s="1"/>
  <c r="M432" i="6"/>
  <c r="M430" i="6" s="1"/>
  <c r="S432" i="6"/>
  <c r="Y432" i="6"/>
  <c r="Y430" i="6" s="1"/>
  <c r="G434" i="6"/>
  <c r="M434" i="6"/>
  <c r="S434" i="6"/>
  <c r="Y434" i="6"/>
  <c r="F437" i="6"/>
  <c r="L437" i="6"/>
  <c r="L435" i="6" s="1"/>
  <c r="R437" i="6"/>
  <c r="R435" i="6" s="1"/>
  <c r="X437" i="6"/>
  <c r="F439" i="6"/>
  <c r="L439" i="6"/>
  <c r="R439" i="6"/>
  <c r="X439" i="6"/>
  <c r="E442" i="6"/>
  <c r="E440" i="6" s="1"/>
  <c r="K442" i="6"/>
  <c r="Q442" i="6"/>
  <c r="Q440" i="6" s="1"/>
  <c r="W442" i="6"/>
  <c r="W440" i="6" s="1"/>
  <c r="E444" i="6"/>
  <c r="K444" i="6"/>
  <c r="Q444" i="6"/>
  <c r="W444" i="6"/>
  <c r="D447" i="6"/>
  <c r="D445" i="6" s="1"/>
  <c r="J447" i="6"/>
  <c r="J445" i="6" s="1"/>
  <c r="P447" i="6"/>
  <c r="V447" i="6"/>
  <c r="V445" i="6" s="1"/>
  <c r="D449" i="6"/>
  <c r="J449" i="6"/>
  <c r="P449" i="6"/>
  <c r="V449" i="6"/>
  <c r="I452" i="6"/>
  <c r="O452" i="6"/>
  <c r="O450" i="6" s="1"/>
  <c r="U452" i="6"/>
  <c r="U450" i="6" s="1"/>
  <c r="AA452" i="6"/>
  <c r="I454" i="6"/>
  <c r="O454" i="6"/>
  <c r="U454" i="6"/>
  <c r="AA454" i="6"/>
  <c r="H457" i="6"/>
  <c r="H455" i="6" s="1"/>
  <c r="N457" i="6"/>
  <c r="T457" i="6"/>
  <c r="T455" i="6" s="1"/>
  <c r="Z457" i="6"/>
  <c r="Z455" i="6" s="1"/>
  <c r="H459" i="6"/>
  <c r="N459" i="6"/>
  <c r="T459" i="6"/>
  <c r="Z459" i="6"/>
  <c r="G462" i="6"/>
  <c r="G460" i="6" s="1"/>
  <c r="M462" i="6"/>
  <c r="M460" i="6" s="1"/>
  <c r="S462" i="6"/>
  <c r="Y462" i="6"/>
  <c r="Y460" i="6" s="1"/>
  <c r="G464" i="6"/>
  <c r="M464" i="6"/>
  <c r="S464" i="6"/>
  <c r="Y464" i="6"/>
  <c r="F467" i="6"/>
  <c r="L467" i="6"/>
  <c r="L465" i="6" s="1"/>
  <c r="R467" i="6"/>
  <c r="R465" i="6" s="1"/>
  <c r="X467" i="6"/>
  <c r="F469" i="6"/>
  <c r="L469" i="6"/>
  <c r="R469" i="6"/>
  <c r="X469" i="6"/>
  <c r="E472" i="6"/>
  <c r="E470" i="6" s="1"/>
  <c r="K472" i="6"/>
  <c r="Q472" i="6"/>
  <c r="Q470" i="6" s="1"/>
  <c r="W472" i="6"/>
  <c r="W470" i="6" s="1"/>
  <c r="E474" i="6"/>
  <c r="K474" i="6"/>
  <c r="Q474" i="6"/>
  <c r="W474" i="6"/>
  <c r="D477" i="6"/>
  <c r="J477" i="6"/>
  <c r="J475" i="6" s="1"/>
  <c r="P477" i="6"/>
  <c r="P475" i="6" s="1"/>
  <c r="D479" i="6"/>
  <c r="J479" i="6"/>
  <c r="P479" i="6"/>
  <c r="V479" i="6"/>
  <c r="V475" i="6" s="1"/>
  <c r="I488" i="6"/>
  <c r="I484" i="6" s="1"/>
  <c r="O488" i="6"/>
  <c r="O484" i="6" s="1"/>
  <c r="U488" i="6"/>
  <c r="U484" i="6" s="1"/>
  <c r="AA488" i="6"/>
  <c r="AA484" i="6" s="1"/>
  <c r="H491" i="6"/>
  <c r="N491" i="6"/>
  <c r="N489" i="6" s="1"/>
  <c r="T491" i="6"/>
  <c r="T489" i="6" s="1"/>
  <c r="Z491" i="6"/>
  <c r="H493" i="6"/>
  <c r="N493" i="6"/>
  <c r="T493" i="6"/>
  <c r="Z493" i="6"/>
  <c r="G496" i="6"/>
  <c r="G494" i="6" s="1"/>
  <c r="M496" i="6"/>
  <c r="S496" i="6"/>
  <c r="S494" i="6" s="1"/>
  <c r="Y496" i="6"/>
  <c r="Y494" i="6" s="1"/>
  <c r="G498" i="6"/>
  <c r="M498" i="6"/>
  <c r="S498" i="6"/>
  <c r="Y498" i="6"/>
  <c r="F501" i="6"/>
  <c r="F499" i="6" s="1"/>
  <c r="L501" i="6"/>
  <c r="L499" i="6" s="1"/>
  <c r="R501" i="6"/>
  <c r="X501" i="6"/>
  <c r="X499" i="6" s="1"/>
  <c r="F503" i="6"/>
  <c r="L503" i="6"/>
  <c r="R503" i="6"/>
  <c r="X503" i="6"/>
  <c r="E506" i="6"/>
  <c r="K506" i="6"/>
  <c r="K504" i="6" s="1"/>
  <c r="Q506" i="6"/>
  <c r="Q504" i="6" s="1"/>
  <c r="W506" i="6"/>
  <c r="E508" i="6"/>
  <c r="K508" i="6"/>
  <c r="Q508" i="6"/>
  <c r="W508" i="6"/>
  <c r="D511" i="6"/>
  <c r="D509" i="6" s="1"/>
  <c r="J511" i="6"/>
  <c r="P511" i="6"/>
  <c r="P509" i="6" s="1"/>
  <c r="V511" i="6"/>
  <c r="V509" i="6" s="1"/>
  <c r="D513" i="6"/>
  <c r="J513" i="6"/>
  <c r="P513" i="6"/>
  <c r="V513" i="6"/>
  <c r="I516" i="6"/>
  <c r="I514" i="6" s="1"/>
  <c r="O516" i="6"/>
  <c r="O514" i="6" s="1"/>
  <c r="U516" i="6"/>
  <c r="AA516" i="6"/>
  <c r="AA514" i="6" s="1"/>
  <c r="I518" i="6"/>
  <c r="O518" i="6"/>
  <c r="U518" i="6"/>
  <c r="AA518" i="6"/>
  <c r="H521" i="6"/>
  <c r="N521" i="6"/>
  <c r="N519" i="6" s="1"/>
  <c r="T521" i="6"/>
  <c r="T519" i="6" s="1"/>
  <c r="Z521" i="6"/>
  <c r="H523" i="6"/>
  <c r="N523" i="6"/>
  <c r="T523" i="6"/>
  <c r="Z523" i="6"/>
  <c r="G526" i="6"/>
  <c r="G524" i="6" s="1"/>
  <c r="M526" i="6"/>
  <c r="S526" i="6"/>
  <c r="S524" i="6" s="1"/>
  <c r="Y526" i="6"/>
  <c r="Y524" i="6" s="1"/>
  <c r="G528" i="6"/>
  <c r="M528" i="6"/>
  <c r="S528" i="6"/>
  <c r="Y528" i="6"/>
  <c r="F531" i="6"/>
  <c r="F529" i="6" s="1"/>
  <c r="L531" i="6"/>
  <c r="L529" i="6" s="1"/>
  <c r="R531" i="6"/>
  <c r="X531" i="6"/>
  <c r="X529" i="6" s="1"/>
  <c r="F533" i="6"/>
  <c r="L533" i="6"/>
  <c r="R533" i="6"/>
  <c r="X533" i="6"/>
  <c r="E536" i="6"/>
  <c r="K536" i="6"/>
  <c r="K534" i="6" s="1"/>
  <c r="Q536" i="6"/>
  <c r="Q534" i="6" s="1"/>
  <c r="W536" i="6"/>
  <c r="E538" i="6"/>
  <c r="K538" i="6"/>
  <c r="Q538" i="6"/>
  <c r="W538" i="6"/>
  <c r="D541" i="6"/>
  <c r="D539" i="6" s="1"/>
  <c r="J541" i="6"/>
  <c r="P541" i="6"/>
  <c r="P539" i="6" s="1"/>
  <c r="V541" i="6"/>
  <c r="V539" i="6" s="1"/>
  <c r="D543" i="6"/>
  <c r="J543" i="6"/>
  <c r="P543" i="6"/>
  <c r="V543" i="6"/>
  <c r="I546" i="6"/>
  <c r="I544" i="6" s="1"/>
  <c r="O546" i="6"/>
  <c r="O544" i="6" s="1"/>
  <c r="U546" i="6"/>
  <c r="AA546" i="6"/>
  <c r="AA544" i="6" s="1"/>
  <c r="I548" i="6"/>
  <c r="O548" i="6"/>
  <c r="U548" i="6"/>
  <c r="AA548" i="6"/>
  <c r="H551" i="6"/>
  <c r="N551" i="6"/>
  <c r="N549" i="6" s="1"/>
  <c r="T551" i="6"/>
  <c r="T549" i="6" s="1"/>
  <c r="Z551" i="6"/>
  <c r="H553" i="6"/>
  <c r="N553" i="6"/>
  <c r="T553" i="6"/>
  <c r="Z553" i="6"/>
  <c r="G556" i="6"/>
  <c r="G554" i="6" s="1"/>
  <c r="M556" i="6"/>
  <c r="S556" i="6"/>
  <c r="S554" i="6" s="1"/>
  <c r="Y556" i="6"/>
  <c r="Y554" i="6" s="1"/>
  <c r="G558" i="6"/>
  <c r="M558" i="6"/>
  <c r="S558" i="6"/>
  <c r="Y558" i="6"/>
  <c r="F561" i="6"/>
  <c r="F559" i="6" s="1"/>
  <c r="L561" i="6"/>
  <c r="L559" i="6" s="1"/>
  <c r="R561" i="6"/>
  <c r="X561" i="6"/>
  <c r="X559" i="6" s="1"/>
  <c r="F563" i="6"/>
  <c r="L563" i="6"/>
  <c r="R563" i="6"/>
  <c r="X563" i="6"/>
  <c r="E566" i="6"/>
  <c r="K566" i="6"/>
  <c r="K564" i="6" s="1"/>
  <c r="Q566" i="6"/>
  <c r="Q564" i="6" s="1"/>
  <c r="W566" i="6"/>
  <c r="E568" i="6"/>
  <c r="K568" i="6"/>
  <c r="Q568" i="6"/>
  <c r="W568" i="6"/>
  <c r="D571" i="6"/>
  <c r="D569" i="6" s="1"/>
  <c r="J571" i="6"/>
  <c r="P571" i="6"/>
  <c r="P569" i="6" s="1"/>
  <c r="V571" i="6"/>
  <c r="V569" i="6" s="1"/>
  <c r="D573" i="6"/>
  <c r="J573" i="6"/>
  <c r="P573" i="6"/>
  <c r="V573" i="6"/>
  <c r="I576" i="6"/>
  <c r="I574" i="6" s="1"/>
  <c r="O576" i="6"/>
  <c r="O574" i="6" s="1"/>
  <c r="U576" i="6"/>
  <c r="AA576" i="6"/>
  <c r="AA574" i="6" s="1"/>
  <c r="I578" i="6"/>
  <c r="O578" i="6"/>
  <c r="U578" i="6"/>
  <c r="AA578" i="6"/>
  <c r="H581" i="6"/>
  <c r="N581" i="6"/>
  <c r="N579" i="6" s="1"/>
  <c r="T581" i="6"/>
  <c r="T579" i="6" s="1"/>
  <c r="Z581" i="6"/>
  <c r="H583" i="6"/>
  <c r="N583" i="6"/>
  <c r="T583" i="6"/>
  <c r="Z583" i="6"/>
  <c r="G586" i="6"/>
  <c r="G584" i="6" s="1"/>
  <c r="M586" i="6"/>
  <c r="S586" i="6"/>
  <c r="S584" i="6" s="1"/>
  <c r="Y586" i="6"/>
  <c r="Y584" i="6" s="1"/>
  <c r="G588" i="6"/>
  <c r="M588" i="6"/>
  <c r="S588" i="6"/>
  <c r="Y588" i="6"/>
  <c r="F591" i="6"/>
  <c r="F589" i="6" s="1"/>
  <c r="L591" i="6"/>
  <c r="L589" i="6" s="1"/>
  <c r="R591" i="6"/>
  <c r="X591" i="6"/>
  <c r="X589" i="6" s="1"/>
  <c r="F593" i="6"/>
  <c r="L593" i="6"/>
  <c r="R593" i="6"/>
  <c r="X593" i="6"/>
  <c r="E596" i="6"/>
  <c r="K596" i="6"/>
  <c r="K594" i="6" s="1"/>
  <c r="Q596" i="6"/>
  <c r="Q594" i="6" s="1"/>
  <c r="W596" i="6"/>
  <c r="E598" i="6"/>
  <c r="K598" i="6"/>
  <c r="Q598" i="6"/>
  <c r="W598" i="6"/>
  <c r="D601" i="6"/>
  <c r="D599" i="6" s="1"/>
  <c r="J601" i="6"/>
  <c r="P601" i="6"/>
  <c r="P599" i="6" s="1"/>
  <c r="V601" i="6"/>
  <c r="V599" i="6" s="1"/>
  <c r="D603" i="6"/>
  <c r="J603" i="6"/>
  <c r="P603" i="6"/>
  <c r="V603" i="6"/>
  <c r="I606" i="6"/>
  <c r="I604" i="6" s="1"/>
  <c r="O606" i="6"/>
  <c r="O604" i="6" s="1"/>
  <c r="U606" i="6"/>
  <c r="AA606" i="6"/>
  <c r="AA604" i="6" s="1"/>
  <c r="I608" i="6"/>
  <c r="O608" i="6"/>
  <c r="U608" i="6"/>
  <c r="AA608" i="6"/>
  <c r="H611" i="6"/>
  <c r="N611" i="6"/>
  <c r="N609" i="6" s="1"/>
  <c r="T611" i="6"/>
  <c r="T609" i="6" s="1"/>
  <c r="Z611" i="6"/>
  <c r="H613" i="6"/>
  <c r="N613" i="6"/>
  <c r="T613" i="6"/>
  <c r="Z613" i="6"/>
  <c r="G616" i="6"/>
  <c r="G614" i="6" s="1"/>
  <c r="M616" i="6"/>
  <c r="S616" i="6"/>
  <c r="S614" i="6" s="1"/>
  <c r="Y616" i="6"/>
  <c r="Y614" i="6" s="1"/>
  <c r="G618" i="6"/>
  <c r="M618" i="6"/>
  <c r="S618" i="6"/>
  <c r="Y618" i="6"/>
  <c r="F621" i="6"/>
  <c r="F619" i="6" s="1"/>
  <c r="L621" i="6"/>
  <c r="L619" i="6" s="1"/>
  <c r="R621" i="6"/>
  <c r="X621" i="6"/>
  <c r="X619" i="6" s="1"/>
  <c r="F623" i="6"/>
  <c r="L623" i="6"/>
  <c r="R623" i="6"/>
  <c r="X623" i="6"/>
  <c r="E626" i="6"/>
  <c r="K626" i="6"/>
  <c r="K624" i="6" s="1"/>
  <c r="Q626" i="6"/>
  <c r="Q624" i="6" s="1"/>
  <c r="W626" i="6"/>
  <c r="E628" i="6"/>
  <c r="K628" i="6"/>
  <c r="Q628" i="6"/>
  <c r="W628" i="6"/>
  <c r="D631" i="6"/>
  <c r="D629" i="6" s="1"/>
  <c r="J631" i="6"/>
  <c r="P631" i="6"/>
  <c r="P629" i="6" s="1"/>
  <c r="V631" i="6"/>
  <c r="V629" i="6" s="1"/>
  <c r="D633" i="6"/>
  <c r="J633" i="6"/>
  <c r="P633" i="6"/>
  <c r="V633" i="6"/>
  <c r="I636" i="6"/>
  <c r="I634" i="6" s="1"/>
  <c r="O636" i="6"/>
  <c r="U636" i="6"/>
  <c r="I638" i="6"/>
  <c r="O638" i="6"/>
  <c r="U638" i="6"/>
  <c r="I9" i="7"/>
  <c r="I7" i="7" s="1"/>
  <c r="O9" i="7"/>
  <c r="O7" i="7" s="1"/>
  <c r="U9" i="7"/>
  <c r="AA9" i="7"/>
  <c r="I11" i="7"/>
  <c r="O11" i="7"/>
  <c r="U11" i="7"/>
  <c r="AA11" i="7"/>
  <c r="H14" i="7"/>
  <c r="N14" i="7"/>
  <c r="T14" i="7"/>
  <c r="Z14" i="7"/>
  <c r="H16" i="7"/>
  <c r="N16" i="7"/>
  <c r="T16" i="7"/>
  <c r="Z16" i="7"/>
  <c r="G19" i="7"/>
  <c r="M19" i="7"/>
  <c r="S19" i="7"/>
  <c r="S17" i="7" s="1"/>
  <c r="Y19" i="7"/>
  <c r="Y17" i="7" s="1"/>
  <c r="G21" i="7"/>
  <c r="M21" i="7"/>
  <c r="S21" i="7"/>
  <c r="Y21" i="7"/>
  <c r="F24" i="7"/>
  <c r="F22" i="7" s="1"/>
  <c r="L24" i="7"/>
  <c r="L22" i="7" s="1"/>
  <c r="R24" i="7"/>
  <c r="X24" i="7"/>
  <c r="F26" i="7"/>
  <c r="L26" i="7"/>
  <c r="R26" i="7"/>
  <c r="X26" i="7"/>
  <c r="E29" i="7"/>
  <c r="K29" i="7"/>
  <c r="Q29" i="7"/>
  <c r="Q27" i="7" s="1"/>
  <c r="W29" i="7"/>
  <c r="E31" i="7"/>
  <c r="K31" i="7"/>
  <c r="Q31" i="7"/>
  <c r="W31" i="7"/>
  <c r="D34" i="7"/>
  <c r="D32" i="7" s="1"/>
  <c r="J34" i="7"/>
  <c r="P34" i="7"/>
  <c r="P32" i="7" s="1"/>
  <c r="V34" i="7"/>
  <c r="V32" i="7" s="1"/>
  <c r="D36" i="7"/>
  <c r="J36" i="7"/>
  <c r="P36" i="7"/>
  <c r="V36" i="7"/>
  <c r="I39" i="7"/>
  <c r="I37" i="7" s="1"/>
  <c r="O39" i="7"/>
  <c r="O37" i="7" s="1"/>
  <c r="U39" i="7"/>
  <c r="AA39" i="7"/>
  <c r="I41" i="7"/>
  <c r="O41" i="7"/>
  <c r="U41" i="7"/>
  <c r="AA41" i="7"/>
  <c r="H44" i="7"/>
  <c r="N44" i="7"/>
  <c r="T44" i="7"/>
  <c r="T42" i="7" s="1"/>
  <c r="Z44" i="7"/>
  <c r="H46" i="7"/>
  <c r="N46" i="7"/>
  <c r="T46" i="7"/>
  <c r="Z46" i="7"/>
  <c r="G49" i="7"/>
  <c r="G47" i="7" s="1"/>
  <c r="M49" i="7"/>
  <c r="S49" i="7"/>
  <c r="S47" i="7" s="1"/>
  <c r="Y49" i="7"/>
  <c r="Y47" i="7" s="1"/>
  <c r="G51" i="7"/>
  <c r="M51" i="7"/>
  <c r="S51" i="7"/>
  <c r="Y51" i="7"/>
  <c r="F54" i="7"/>
  <c r="F52" i="7" s="1"/>
  <c r="L54" i="7"/>
  <c r="L52" i="7" s="1"/>
  <c r="R54" i="7"/>
  <c r="X54" i="7"/>
  <c r="F56" i="7"/>
  <c r="L56" i="7"/>
  <c r="R56" i="7"/>
  <c r="X56" i="7"/>
  <c r="E59" i="7"/>
  <c r="K59" i="7"/>
  <c r="Q59" i="7"/>
  <c r="Q57" i="7" s="1"/>
  <c r="W59" i="7"/>
  <c r="E61" i="7"/>
  <c r="K61" i="7"/>
  <c r="Q61" i="7"/>
  <c r="W61" i="7"/>
  <c r="D64" i="7"/>
  <c r="D62" i="7" s="1"/>
  <c r="J64" i="7"/>
  <c r="P64" i="7"/>
  <c r="P62" i="7" s="1"/>
  <c r="V64" i="7"/>
  <c r="V62" i="7" s="1"/>
  <c r="D66" i="7"/>
  <c r="J66" i="7"/>
  <c r="P66" i="7"/>
  <c r="V66" i="7"/>
  <c r="I69" i="7"/>
  <c r="I67" i="7" s="1"/>
  <c r="O69" i="7"/>
  <c r="O67" i="7" s="1"/>
  <c r="U69" i="7"/>
  <c r="AA69" i="7"/>
  <c r="I71" i="7"/>
  <c r="O71" i="7"/>
  <c r="U71" i="7"/>
  <c r="AA71" i="7"/>
  <c r="H74" i="7"/>
  <c r="N74" i="7"/>
  <c r="T74" i="7"/>
  <c r="T72" i="7" s="1"/>
  <c r="Z74" i="7"/>
  <c r="H76" i="7"/>
  <c r="N76" i="7"/>
  <c r="T76" i="7"/>
  <c r="Z76" i="7"/>
  <c r="G79" i="7"/>
  <c r="G77" i="7" s="1"/>
  <c r="M79" i="7"/>
  <c r="S79" i="7"/>
  <c r="S77" i="7" s="1"/>
  <c r="Y79" i="7"/>
  <c r="Y77" i="7" s="1"/>
  <c r="G81" i="7"/>
  <c r="M81" i="7"/>
  <c r="S81" i="7"/>
  <c r="Y81" i="7"/>
  <c r="F84" i="7"/>
  <c r="F82" i="7" s="1"/>
  <c r="L84" i="7"/>
  <c r="L82" i="7" s="1"/>
  <c r="R84" i="7"/>
  <c r="X84" i="7"/>
  <c r="F86" i="7"/>
  <c r="L86" i="7"/>
  <c r="R86" i="7"/>
  <c r="X86" i="7"/>
  <c r="E89" i="7"/>
  <c r="K89" i="7"/>
  <c r="Q89" i="7"/>
  <c r="Q87" i="7" s="1"/>
  <c r="W89" i="7"/>
  <c r="E91" i="7"/>
  <c r="K91" i="7"/>
  <c r="Q91" i="7"/>
  <c r="W91" i="7"/>
  <c r="D94" i="7"/>
  <c r="D92" i="7" s="1"/>
  <c r="J94" i="7"/>
  <c r="P94" i="7"/>
  <c r="P92" i="7" s="1"/>
  <c r="V94" i="7"/>
  <c r="V92" i="7" s="1"/>
  <c r="D96" i="7"/>
  <c r="J96" i="7"/>
  <c r="P96" i="7"/>
  <c r="V96" i="7"/>
  <c r="I99" i="7"/>
  <c r="I97" i="7" s="1"/>
  <c r="O99" i="7"/>
  <c r="O97" i="7" s="1"/>
  <c r="U99" i="7"/>
  <c r="AA99" i="7"/>
  <c r="I101" i="7"/>
  <c r="O101" i="7"/>
  <c r="U101" i="7"/>
  <c r="AA101" i="7"/>
  <c r="H104" i="7"/>
  <c r="N104" i="7"/>
  <c r="T104" i="7"/>
  <c r="T102" i="7" s="1"/>
  <c r="Z104" i="7"/>
  <c r="H106" i="7"/>
  <c r="N106" i="7"/>
  <c r="T106" i="7"/>
  <c r="Z106" i="7"/>
  <c r="G109" i="7"/>
  <c r="G107" i="7" s="1"/>
  <c r="M109" i="7"/>
  <c r="S109" i="7"/>
  <c r="S107" i="7" s="1"/>
  <c r="Y109" i="7"/>
  <c r="Y107" i="7" s="1"/>
  <c r="G111" i="7"/>
  <c r="M111" i="7"/>
  <c r="S111" i="7"/>
  <c r="Y111" i="7"/>
  <c r="F114" i="7"/>
  <c r="F112" i="7" s="1"/>
  <c r="L114" i="7"/>
  <c r="L112" i="7" s="1"/>
  <c r="R114" i="7"/>
  <c r="X114" i="7"/>
  <c r="F116" i="7"/>
  <c r="L116" i="7"/>
  <c r="R116" i="7"/>
  <c r="X116" i="7"/>
  <c r="E119" i="7"/>
  <c r="K119" i="7"/>
  <c r="Q119" i="7"/>
  <c r="Q117" i="7" s="1"/>
  <c r="W119" i="7"/>
  <c r="E121" i="7"/>
  <c r="K121" i="7"/>
  <c r="Q121" i="7"/>
  <c r="W121" i="7"/>
  <c r="D124" i="7"/>
  <c r="D122" i="7" s="1"/>
  <c r="J124" i="7"/>
  <c r="P124" i="7"/>
  <c r="P122" i="7" s="1"/>
  <c r="V124" i="7"/>
  <c r="V122" i="7" s="1"/>
  <c r="D126" i="7"/>
  <c r="J126" i="7"/>
  <c r="P126" i="7"/>
  <c r="V126" i="7"/>
  <c r="I129" i="7"/>
  <c r="I127" i="7" s="1"/>
  <c r="O129" i="7"/>
  <c r="O127" i="7" s="1"/>
  <c r="U129" i="7"/>
  <c r="AA129" i="7"/>
  <c r="I131" i="7"/>
  <c r="O131" i="7"/>
  <c r="U131" i="7"/>
  <c r="AA131" i="7"/>
  <c r="H134" i="7"/>
  <c r="N134" i="7"/>
  <c r="T134" i="7"/>
  <c r="T132" i="7" s="1"/>
  <c r="Z134" i="7"/>
  <c r="H136" i="7"/>
  <c r="N136" i="7"/>
  <c r="T136" i="7"/>
  <c r="Z136" i="7"/>
  <c r="G139" i="7"/>
  <c r="G137" i="7" s="1"/>
  <c r="M139" i="7"/>
  <c r="S139" i="7"/>
  <c r="S137" i="7" s="1"/>
  <c r="Y139" i="7"/>
  <c r="Y137" i="7" s="1"/>
  <c r="G141" i="7"/>
  <c r="M141" i="7"/>
  <c r="S141" i="7"/>
  <c r="Y141" i="7"/>
  <c r="F144" i="7"/>
  <c r="F142" i="7" s="1"/>
  <c r="L144" i="7"/>
  <c r="L142" i="7" s="1"/>
  <c r="R144" i="7"/>
  <c r="X144" i="7"/>
  <c r="F146" i="7"/>
  <c r="L146" i="7"/>
  <c r="R146" i="7"/>
  <c r="X146" i="7"/>
  <c r="E149" i="7"/>
  <c r="K149" i="7"/>
  <c r="Q149" i="7"/>
  <c r="Q147" i="7" s="1"/>
  <c r="W149" i="7"/>
  <c r="E151" i="7"/>
  <c r="K151" i="7"/>
  <c r="Q151" i="7"/>
  <c r="W151" i="7"/>
  <c r="D154" i="7"/>
  <c r="D152" i="7" s="1"/>
  <c r="J154" i="7"/>
  <c r="P154" i="7"/>
  <c r="P152" i="7" s="1"/>
  <c r="V154" i="7"/>
  <c r="V152" i="7" s="1"/>
  <c r="D156" i="7"/>
  <c r="J156" i="7"/>
  <c r="P156" i="7"/>
  <c r="V156" i="7"/>
  <c r="I159" i="7"/>
  <c r="I157" i="7" s="1"/>
  <c r="O159" i="7"/>
  <c r="U159" i="7"/>
  <c r="I161" i="7"/>
  <c r="O161" i="7"/>
  <c r="U161" i="7"/>
  <c r="AA161" i="7"/>
  <c r="AA157" i="7" s="1"/>
  <c r="H168" i="7"/>
  <c r="H166" i="7" s="1"/>
  <c r="N168" i="7"/>
  <c r="T168" i="7"/>
  <c r="Z168" i="7"/>
  <c r="Z166" i="7" s="1"/>
  <c r="H170" i="7"/>
  <c r="N170" i="7"/>
  <c r="T170" i="7"/>
  <c r="Z170" i="7"/>
  <c r="G173" i="7"/>
  <c r="M173" i="7"/>
  <c r="M171" i="7" s="1"/>
  <c r="S173" i="7"/>
  <c r="Y173" i="7"/>
  <c r="Y171" i="7" s="1"/>
  <c r="G175" i="7"/>
  <c r="M175" i="7"/>
  <c r="S175" i="7"/>
  <c r="Y175" i="7"/>
  <c r="F178" i="7"/>
  <c r="L178" i="7"/>
  <c r="L176" i="7" s="1"/>
  <c r="R178" i="7"/>
  <c r="R176" i="7" s="1"/>
  <c r="X178" i="7"/>
  <c r="F180" i="7"/>
  <c r="L180" i="7"/>
  <c r="R180" i="7"/>
  <c r="X180" i="7"/>
  <c r="E183" i="7"/>
  <c r="E181" i="7" s="1"/>
  <c r="K183" i="7"/>
  <c r="Q183" i="7"/>
  <c r="W183" i="7"/>
  <c r="W181" i="7" s="1"/>
  <c r="E185" i="7"/>
  <c r="K185" i="7"/>
  <c r="Q185" i="7"/>
  <c r="W185" i="7"/>
  <c r="D188" i="7"/>
  <c r="J188" i="7"/>
  <c r="J186" i="7" s="1"/>
  <c r="P188" i="7"/>
  <c r="V188" i="7"/>
  <c r="V186" i="7" s="1"/>
  <c r="D190" i="7"/>
  <c r="J190" i="7"/>
  <c r="P190" i="7"/>
  <c r="V190" i="7"/>
  <c r="I193" i="7"/>
  <c r="O193" i="7"/>
  <c r="O191" i="7" s="1"/>
  <c r="U193" i="7"/>
  <c r="U191" i="7" s="1"/>
  <c r="AA193" i="7"/>
  <c r="I195" i="7"/>
  <c r="O195" i="7"/>
  <c r="U195" i="7"/>
  <c r="AA195" i="7"/>
  <c r="H198" i="7"/>
  <c r="H196" i="7" s="1"/>
  <c r="N198" i="7"/>
  <c r="T198" i="7"/>
  <c r="Z198" i="7"/>
  <c r="Z196" i="7" s="1"/>
  <c r="H200" i="7"/>
  <c r="N200" i="7"/>
  <c r="T200" i="7"/>
  <c r="Z200" i="7"/>
  <c r="G203" i="7"/>
  <c r="M203" i="7"/>
  <c r="M201" i="7" s="1"/>
  <c r="S203" i="7"/>
  <c r="Y203" i="7"/>
  <c r="Y201" i="7" s="1"/>
  <c r="G205" i="7"/>
  <c r="M205" i="7"/>
  <c r="S205" i="7"/>
  <c r="Y205" i="7"/>
  <c r="F208" i="7"/>
  <c r="L208" i="7"/>
  <c r="L206" i="7" s="1"/>
  <c r="R208" i="7"/>
  <c r="R206" i="7" s="1"/>
  <c r="X208" i="7"/>
  <c r="F210" i="7"/>
  <c r="L210" i="7"/>
  <c r="R210" i="7"/>
  <c r="X210" i="7"/>
  <c r="E213" i="7"/>
  <c r="E211" i="7" s="1"/>
  <c r="K213" i="7"/>
  <c r="Q213" i="7"/>
  <c r="W213" i="7"/>
  <c r="W211" i="7" s="1"/>
  <c r="E215" i="7"/>
  <c r="K215" i="7"/>
  <c r="Q215" i="7"/>
  <c r="W215" i="7"/>
  <c r="D218" i="7"/>
  <c r="J218" i="7"/>
  <c r="J216" i="7" s="1"/>
  <c r="P218" i="7"/>
  <c r="V218" i="7"/>
  <c r="V216" i="7" s="1"/>
  <c r="D220" i="7"/>
  <c r="J220" i="7"/>
  <c r="P220" i="7"/>
  <c r="V220" i="7"/>
  <c r="I223" i="7"/>
  <c r="O223" i="7"/>
  <c r="O221" i="7" s="1"/>
  <c r="U223" i="7"/>
  <c r="U221" i="7" s="1"/>
  <c r="AA223" i="7"/>
  <c r="I225" i="7"/>
  <c r="O225" i="7"/>
  <c r="U225" i="7"/>
  <c r="AA225" i="7"/>
  <c r="H228" i="7"/>
  <c r="H226" i="7" s="1"/>
  <c r="N228" i="7"/>
  <c r="T228" i="7"/>
  <c r="Z228" i="7"/>
  <c r="Z226" i="7" s="1"/>
  <c r="H230" i="7"/>
  <c r="N230" i="7"/>
  <c r="T230" i="7"/>
  <c r="Z230" i="7"/>
  <c r="G233" i="7"/>
  <c r="M233" i="7"/>
  <c r="M231" i="7" s="1"/>
  <c r="S233" i="7"/>
  <c r="Y233" i="7"/>
  <c r="Y231" i="7" s="1"/>
  <c r="G235" i="7"/>
  <c r="M235" i="7"/>
  <c r="S235" i="7"/>
  <c r="Y235" i="7"/>
  <c r="F238" i="7"/>
  <c r="L238" i="7"/>
  <c r="L236" i="7" s="1"/>
  <c r="R238" i="7"/>
  <c r="R236" i="7" s="1"/>
  <c r="X238" i="7"/>
  <c r="F240" i="7"/>
  <c r="L240" i="7"/>
  <c r="R240" i="7"/>
  <c r="X240" i="7"/>
  <c r="E243" i="7"/>
  <c r="E241" i="7" s="1"/>
  <c r="K243" i="7"/>
  <c r="Q243" i="7"/>
  <c r="W243" i="7"/>
  <c r="W241" i="7" s="1"/>
  <c r="E245" i="7"/>
  <c r="K245" i="7"/>
  <c r="Q245" i="7"/>
  <c r="W245" i="7"/>
  <c r="D248" i="7"/>
  <c r="J248" i="7"/>
  <c r="J246" i="7" s="1"/>
  <c r="P248" i="7"/>
  <c r="V248" i="7"/>
  <c r="V246" i="7" s="1"/>
  <c r="D250" i="7"/>
  <c r="J250" i="7"/>
  <c r="P250" i="7"/>
  <c r="V250" i="7"/>
  <c r="I253" i="7"/>
  <c r="O253" i="7"/>
  <c r="O251" i="7" s="1"/>
  <c r="U253" i="7"/>
  <c r="U251" i="7" s="1"/>
  <c r="AA253" i="7"/>
  <c r="I255" i="7"/>
  <c r="O255" i="7"/>
  <c r="U255" i="7"/>
  <c r="AA255" i="7"/>
  <c r="H258" i="7"/>
  <c r="H256" i="7" s="1"/>
  <c r="N258" i="7"/>
  <c r="T258" i="7"/>
  <c r="Z258" i="7"/>
  <c r="Z256" i="7" s="1"/>
  <c r="H260" i="7"/>
  <c r="N260" i="7"/>
  <c r="T260" i="7"/>
  <c r="Z260" i="7"/>
  <c r="G263" i="7"/>
  <c r="M263" i="7"/>
  <c r="M261" i="7" s="1"/>
  <c r="S263" i="7"/>
  <c r="Y263" i="7"/>
  <c r="Y261" i="7" s="1"/>
  <c r="G265" i="7"/>
  <c r="M265" i="7"/>
  <c r="S265" i="7"/>
  <c r="Y265" i="7"/>
  <c r="F268" i="7"/>
  <c r="L268" i="7"/>
  <c r="L266" i="7" s="1"/>
  <c r="R268" i="7"/>
  <c r="R266" i="7" s="1"/>
  <c r="X268" i="7"/>
  <c r="F270" i="7"/>
  <c r="L270" i="7"/>
  <c r="R270" i="7"/>
  <c r="X270" i="7"/>
  <c r="E273" i="7"/>
  <c r="E271" i="7" s="1"/>
  <c r="K273" i="7"/>
  <c r="Q273" i="7"/>
  <c r="W273" i="7"/>
  <c r="W271" i="7" s="1"/>
  <c r="E275" i="7"/>
  <c r="K275" i="7"/>
  <c r="Q275" i="7"/>
  <c r="W275" i="7"/>
  <c r="D278" i="7"/>
  <c r="J278" i="7"/>
  <c r="J276" i="7" s="1"/>
  <c r="P278" i="7"/>
  <c r="V278" i="7"/>
  <c r="V276" i="7" s="1"/>
  <c r="D280" i="7"/>
  <c r="J280" i="7"/>
  <c r="P280" i="7"/>
  <c r="V280" i="7"/>
  <c r="I283" i="7"/>
  <c r="O283" i="7"/>
  <c r="O281" i="7" s="1"/>
  <c r="U283" i="7"/>
  <c r="U281" i="7" s="1"/>
  <c r="AA283" i="7"/>
  <c r="I285" i="7"/>
  <c r="O285" i="7"/>
  <c r="U285" i="7"/>
  <c r="AA285" i="7"/>
  <c r="H288" i="7"/>
  <c r="H286" i="7" s="1"/>
  <c r="N288" i="7"/>
  <c r="T288" i="7"/>
  <c r="Z288" i="7"/>
  <c r="Z286" i="7" s="1"/>
  <c r="H290" i="7"/>
  <c r="N290" i="7"/>
  <c r="T290" i="7"/>
  <c r="Z290" i="7"/>
  <c r="G293" i="7"/>
  <c r="M293" i="7"/>
  <c r="M291" i="7" s="1"/>
  <c r="S293" i="7"/>
  <c r="Y293" i="7"/>
  <c r="Y291" i="7" s="1"/>
  <c r="G295" i="7"/>
  <c r="M295" i="7"/>
  <c r="S295" i="7"/>
  <c r="Y295" i="7"/>
  <c r="F298" i="7"/>
  <c r="L298" i="7"/>
  <c r="L296" i="7" s="1"/>
  <c r="R298" i="7"/>
  <c r="R296" i="7" s="1"/>
  <c r="X298" i="7"/>
  <c r="F300" i="7"/>
  <c r="L300" i="7"/>
  <c r="R300" i="7"/>
  <c r="X300" i="7"/>
  <c r="E303" i="7"/>
  <c r="E301" i="7" s="1"/>
  <c r="K303" i="7"/>
  <c r="Q303" i="7"/>
  <c r="W303" i="7"/>
  <c r="W301" i="7" s="1"/>
  <c r="E305" i="7"/>
  <c r="K305" i="7"/>
  <c r="Q305" i="7"/>
  <c r="W305" i="7"/>
  <c r="D308" i="7"/>
  <c r="J308" i="7"/>
  <c r="J306" i="7" s="1"/>
  <c r="P308" i="7"/>
  <c r="V308" i="7"/>
  <c r="V306" i="7" s="1"/>
  <c r="D310" i="7"/>
  <c r="J310" i="7"/>
  <c r="P310" i="7"/>
  <c r="V310" i="7"/>
  <c r="I313" i="7"/>
  <c r="O313" i="7"/>
  <c r="O311" i="7" s="1"/>
  <c r="U313" i="7"/>
  <c r="U311" i="7" s="1"/>
  <c r="AA313" i="7"/>
  <c r="I315" i="7"/>
  <c r="O315" i="7"/>
  <c r="U315" i="7"/>
  <c r="AA315" i="7"/>
  <c r="H318" i="7"/>
  <c r="N318" i="7"/>
  <c r="T318" i="7"/>
  <c r="H320" i="7"/>
  <c r="N320" i="7"/>
  <c r="T320" i="7"/>
  <c r="Z320" i="7"/>
  <c r="Z316" i="7" s="1"/>
  <c r="G327" i="7"/>
  <c r="M327" i="7"/>
  <c r="S327" i="7"/>
  <c r="S325" i="7" s="1"/>
  <c r="Y327" i="7"/>
  <c r="G329" i="7"/>
  <c r="M329" i="7"/>
  <c r="S329" i="7"/>
  <c r="Y329" i="7"/>
  <c r="F332" i="7"/>
  <c r="F330" i="7" s="1"/>
  <c r="L332" i="7"/>
  <c r="R332" i="7"/>
  <c r="R330" i="7" s="1"/>
  <c r="X332" i="7"/>
  <c r="X330" i="7" s="1"/>
  <c r="F334" i="7"/>
  <c r="L334" i="7"/>
  <c r="R334" i="7"/>
  <c r="X334" i="7"/>
  <c r="E337" i="7"/>
  <c r="E335" i="7" s="1"/>
  <c r="K337" i="7"/>
  <c r="K335" i="7" s="1"/>
  <c r="Q337" i="7"/>
  <c r="W337" i="7"/>
  <c r="E339" i="7"/>
  <c r="K339" i="7"/>
  <c r="Q339" i="7"/>
  <c r="W339" i="7"/>
  <c r="D342" i="7"/>
  <c r="J342" i="7"/>
  <c r="P342" i="7"/>
  <c r="P340" i="7" s="1"/>
  <c r="V342" i="7"/>
  <c r="D344" i="7"/>
  <c r="J344" i="7"/>
  <c r="P344" i="7"/>
  <c r="V344" i="7"/>
  <c r="I347" i="7"/>
  <c r="I345" i="7" s="1"/>
  <c r="O347" i="7"/>
  <c r="U347" i="7"/>
  <c r="U345" i="7" s="1"/>
  <c r="AA347" i="7"/>
  <c r="AA345" i="7" s="1"/>
  <c r="I349" i="7"/>
  <c r="O349" i="7"/>
  <c r="U349" i="7"/>
  <c r="AA349" i="7"/>
  <c r="H352" i="7"/>
  <c r="H350" i="7" s="1"/>
  <c r="N352" i="7"/>
  <c r="N350" i="7" s="1"/>
  <c r="T352" i="7"/>
  <c r="Z352" i="7"/>
  <c r="H354" i="7"/>
  <c r="N354" i="7"/>
  <c r="T354" i="7"/>
  <c r="Z354" i="7"/>
  <c r="G357" i="7"/>
  <c r="M357" i="7"/>
  <c r="S357" i="7"/>
  <c r="S355" i="7" s="1"/>
  <c r="Y357" i="7"/>
  <c r="G359" i="7"/>
  <c r="M359" i="7"/>
  <c r="S359" i="7"/>
  <c r="Y359" i="7"/>
  <c r="F362" i="7"/>
  <c r="F360" i="7" s="1"/>
  <c r="L362" i="7"/>
  <c r="R362" i="7"/>
  <c r="R360" i="7" s="1"/>
  <c r="X362" i="7"/>
  <c r="X360" i="7" s="1"/>
  <c r="F364" i="7"/>
  <c r="L364" i="7"/>
  <c r="R364" i="7"/>
  <c r="X364" i="7"/>
  <c r="E367" i="7"/>
  <c r="E365" i="7" s="1"/>
  <c r="K367" i="7"/>
  <c r="K365" i="7" s="1"/>
  <c r="Q367" i="7"/>
  <c r="W367" i="7"/>
  <c r="E369" i="7"/>
  <c r="K369" i="7"/>
  <c r="Q369" i="7"/>
  <c r="W369" i="7"/>
  <c r="D372" i="7"/>
  <c r="J372" i="7"/>
  <c r="P372" i="7"/>
  <c r="P370" i="7" s="1"/>
  <c r="V372" i="7"/>
  <c r="D374" i="7"/>
  <c r="J374" i="7"/>
  <c r="P374" i="7"/>
  <c r="V374" i="7"/>
  <c r="I377" i="7"/>
  <c r="I375" i="7" s="1"/>
  <c r="O377" i="7"/>
  <c r="U377" i="7"/>
  <c r="U375" i="7" s="1"/>
  <c r="AA377" i="7"/>
  <c r="AA375" i="7" s="1"/>
  <c r="I379" i="7"/>
  <c r="O379" i="7"/>
  <c r="U379" i="7"/>
  <c r="AA379" i="7"/>
  <c r="H382" i="7"/>
  <c r="H380" i="7" s="1"/>
  <c r="N382" i="7"/>
  <c r="N380" i="7" s="1"/>
  <c r="T382" i="7"/>
  <c r="Z382" i="7"/>
  <c r="H384" i="7"/>
  <c r="N384" i="7"/>
  <c r="T384" i="7"/>
  <c r="Z384" i="7"/>
  <c r="G387" i="7"/>
  <c r="M387" i="7"/>
  <c r="S387" i="7"/>
  <c r="S385" i="7" s="1"/>
  <c r="Y387" i="7"/>
  <c r="G389" i="7"/>
  <c r="M389" i="7"/>
  <c r="S389" i="7"/>
  <c r="Y389" i="7"/>
  <c r="F392" i="7"/>
  <c r="F390" i="7" s="1"/>
  <c r="L392" i="7"/>
  <c r="R392" i="7"/>
  <c r="R390" i="7" s="1"/>
  <c r="X392" i="7"/>
  <c r="X390" i="7" s="1"/>
  <c r="F394" i="7"/>
  <c r="L394" i="7"/>
  <c r="R394" i="7"/>
  <c r="X394" i="7"/>
  <c r="E397" i="7"/>
  <c r="E395" i="7" s="1"/>
  <c r="K397" i="7"/>
  <c r="K395" i="7" s="1"/>
  <c r="Q397" i="7"/>
  <c r="W397" i="7"/>
  <c r="E399" i="7"/>
  <c r="K399" i="7"/>
  <c r="Q399" i="7"/>
  <c r="W399" i="7"/>
  <c r="D402" i="7"/>
  <c r="J402" i="7"/>
  <c r="P402" i="7"/>
  <c r="P400" i="7" s="1"/>
  <c r="V402" i="7"/>
  <c r="D404" i="7"/>
  <c r="J404" i="7"/>
  <c r="P404" i="7"/>
  <c r="V404" i="7"/>
  <c r="I407" i="7"/>
  <c r="I405" i="7" s="1"/>
  <c r="O407" i="7"/>
  <c r="U407" i="7"/>
  <c r="U405" i="7" s="1"/>
  <c r="AA407" i="7"/>
  <c r="AA405" i="7" s="1"/>
  <c r="I409" i="7"/>
  <c r="O409" i="7"/>
  <c r="U409" i="7"/>
  <c r="AA409" i="7"/>
  <c r="H412" i="7"/>
  <c r="H410" i="7" s="1"/>
  <c r="N412" i="7"/>
  <c r="N410" i="7" s="1"/>
  <c r="T412" i="7"/>
  <c r="Z412" i="7"/>
  <c r="H414" i="7"/>
  <c r="N414" i="7"/>
  <c r="T414" i="7"/>
  <c r="Z414" i="7"/>
  <c r="G417" i="7"/>
  <c r="M417" i="7"/>
  <c r="S417" i="7"/>
  <c r="S415" i="7" s="1"/>
  <c r="Y417" i="7"/>
  <c r="G419" i="7"/>
  <c r="M419" i="7"/>
  <c r="S419" i="7"/>
  <c r="Y419" i="7"/>
  <c r="F422" i="7"/>
  <c r="F420" i="7" s="1"/>
  <c r="L422" i="7"/>
  <c r="R422" i="7"/>
  <c r="R420" i="7" s="1"/>
  <c r="X422" i="7"/>
  <c r="X420" i="7" s="1"/>
  <c r="F424" i="7"/>
  <c r="L424" i="7"/>
  <c r="R424" i="7"/>
  <c r="X424" i="7"/>
  <c r="E427" i="7"/>
  <c r="E425" i="7" s="1"/>
  <c r="K427" i="7"/>
  <c r="K425" i="7" s="1"/>
  <c r="Q427" i="7"/>
  <c r="W427" i="7"/>
  <c r="E429" i="7"/>
  <c r="K429" i="7"/>
  <c r="Q429" i="7"/>
  <c r="W429" i="7"/>
  <c r="D432" i="7"/>
  <c r="J432" i="7"/>
  <c r="P432" i="7"/>
  <c r="P430" i="7" s="1"/>
  <c r="V432" i="7"/>
  <c r="D434" i="7"/>
  <c r="J434" i="7"/>
  <c r="P434" i="7"/>
  <c r="V434" i="7"/>
  <c r="I437" i="7"/>
  <c r="I435" i="7" s="1"/>
  <c r="O437" i="7"/>
  <c r="U437" i="7"/>
  <c r="U435" i="7" s="1"/>
  <c r="AA437" i="7"/>
  <c r="AA435" i="7" s="1"/>
  <c r="I439" i="7"/>
  <c r="O439" i="7"/>
  <c r="U439" i="7"/>
  <c r="AA439" i="7"/>
  <c r="H442" i="7"/>
  <c r="H440" i="7" s="1"/>
  <c r="N442" i="7"/>
  <c r="N440" i="7" s="1"/>
  <c r="T442" i="7"/>
  <c r="Z442" i="7"/>
  <c r="H444" i="7"/>
  <c r="N444" i="7"/>
  <c r="T444" i="7"/>
  <c r="Z444" i="7"/>
  <c r="G447" i="7"/>
  <c r="M447" i="7"/>
  <c r="S447" i="7"/>
  <c r="S445" i="7" s="1"/>
  <c r="Y447" i="7"/>
  <c r="G449" i="7"/>
  <c r="M449" i="7"/>
  <c r="S449" i="7"/>
  <c r="Y449" i="7"/>
  <c r="F452" i="7"/>
  <c r="F450" i="7" s="1"/>
  <c r="L452" i="7"/>
  <c r="R452" i="7"/>
  <c r="R450" i="7" s="1"/>
  <c r="X452" i="7"/>
  <c r="X450" i="7" s="1"/>
  <c r="F454" i="7"/>
  <c r="L454" i="7"/>
  <c r="R454" i="7"/>
  <c r="X454" i="7"/>
  <c r="E457" i="7"/>
  <c r="E455" i="7" s="1"/>
  <c r="K457" i="7"/>
  <c r="K455" i="7" s="1"/>
  <c r="Q457" i="7"/>
  <c r="W457" i="7"/>
  <c r="E459" i="7"/>
  <c r="K459" i="7"/>
  <c r="Q459" i="7"/>
  <c r="W459" i="7"/>
  <c r="D462" i="7"/>
  <c r="J462" i="7"/>
  <c r="P462" i="7"/>
  <c r="P460" i="7" s="1"/>
  <c r="V462" i="7"/>
  <c r="D464" i="7"/>
  <c r="J464" i="7"/>
  <c r="P464" i="7"/>
  <c r="V464" i="7"/>
  <c r="I467" i="7"/>
  <c r="I465" i="7" s="1"/>
  <c r="O467" i="7"/>
  <c r="U467" i="7"/>
  <c r="U465" i="7" s="1"/>
  <c r="AA467" i="7"/>
  <c r="AA465" i="7" s="1"/>
  <c r="I469" i="7"/>
  <c r="O469" i="7"/>
  <c r="U469" i="7"/>
  <c r="AA469" i="7"/>
  <c r="H472" i="7"/>
  <c r="H470" i="7" s="1"/>
  <c r="N472" i="7"/>
  <c r="N470" i="7" s="1"/>
  <c r="T472" i="7"/>
  <c r="Z472" i="7"/>
  <c r="H474" i="7"/>
  <c r="N474" i="7"/>
  <c r="T474" i="7"/>
  <c r="Z474" i="7"/>
  <c r="G477" i="7"/>
  <c r="M477" i="7"/>
  <c r="S477" i="7"/>
  <c r="G479" i="7"/>
  <c r="M479" i="7"/>
  <c r="S479" i="7"/>
  <c r="Y479" i="7"/>
  <c r="Y475" i="7" s="1"/>
  <c r="F486" i="7"/>
  <c r="L486" i="7"/>
  <c r="L484" i="7" s="1"/>
  <c r="R486" i="7"/>
  <c r="X486" i="7"/>
  <c r="X484" i="7" s="1"/>
  <c r="F488" i="7"/>
  <c r="L488" i="7"/>
  <c r="R488" i="7"/>
  <c r="X488" i="7"/>
  <c r="E491" i="7"/>
  <c r="K491" i="7"/>
  <c r="K489" i="7" s="1"/>
  <c r="Q491" i="7"/>
  <c r="Q489" i="7" s="1"/>
  <c r="W491" i="7"/>
  <c r="E493" i="7"/>
  <c r="K493" i="7"/>
  <c r="Q493" i="7"/>
  <c r="W493" i="7"/>
  <c r="D496" i="7"/>
  <c r="D494" i="7" s="1"/>
  <c r="K496" i="7"/>
  <c r="K494" i="7" s="1"/>
  <c r="R496" i="7"/>
  <c r="R494" i="7" s="1"/>
  <c r="Y496" i="7"/>
  <c r="Y494" i="7" s="1"/>
  <c r="H498" i="7"/>
  <c r="O498" i="7"/>
  <c r="W498" i="7"/>
  <c r="M501" i="7"/>
  <c r="M499" i="7" s="1"/>
  <c r="Y501" i="7"/>
  <c r="Y499" i="7" s="1"/>
  <c r="R503" i="7"/>
  <c r="X188" i="8"/>
  <c r="G10" i="8"/>
  <c r="M10" i="8"/>
  <c r="S10" i="8"/>
  <c r="Y10" i="8"/>
  <c r="G12" i="8"/>
  <c r="M12" i="8"/>
  <c r="S12" i="8"/>
  <c r="Y12" i="8"/>
  <c r="G13" i="8"/>
  <c r="M13" i="8"/>
  <c r="S13" i="8"/>
  <c r="Y13" i="8"/>
  <c r="F16" i="8"/>
  <c r="L16" i="8"/>
  <c r="L14" i="8" s="1"/>
  <c r="R16" i="8"/>
  <c r="X16" i="8"/>
  <c r="F18" i="8"/>
  <c r="L18" i="8"/>
  <c r="R18" i="8"/>
  <c r="X18" i="8"/>
  <c r="F19" i="8"/>
  <c r="L19" i="8"/>
  <c r="R19" i="8"/>
  <c r="X19" i="8"/>
  <c r="E22" i="8"/>
  <c r="K22" i="8"/>
  <c r="K20" i="8" s="1"/>
  <c r="Q22" i="8"/>
  <c r="W22" i="8"/>
  <c r="E24" i="8"/>
  <c r="K24" i="8"/>
  <c r="Q24" i="8"/>
  <c r="W24" i="8"/>
  <c r="E25" i="8"/>
  <c r="K25" i="8"/>
  <c r="Q25" i="8"/>
  <c r="W25" i="8"/>
  <c r="D28" i="8"/>
  <c r="J28" i="8"/>
  <c r="J26" i="8" s="1"/>
  <c r="P28" i="8"/>
  <c r="V28" i="8"/>
  <c r="D30" i="8"/>
  <c r="J30" i="8"/>
  <c r="P30" i="8"/>
  <c r="V30" i="8"/>
  <c r="D31" i="8"/>
  <c r="J31" i="8"/>
  <c r="P31" i="8"/>
  <c r="V31" i="8"/>
  <c r="I34" i="8"/>
  <c r="O34" i="8"/>
  <c r="O32" i="8" s="1"/>
  <c r="U34" i="8"/>
  <c r="AA34" i="8"/>
  <c r="I36" i="8"/>
  <c r="O36" i="8"/>
  <c r="U36" i="8"/>
  <c r="AA36" i="8"/>
  <c r="I37" i="8"/>
  <c r="O37" i="8"/>
  <c r="U37" i="8"/>
  <c r="AA37" i="8"/>
  <c r="H40" i="8"/>
  <c r="N40" i="8"/>
  <c r="N38" i="8" s="1"/>
  <c r="T40" i="8"/>
  <c r="Z40" i="8"/>
  <c r="H42" i="8"/>
  <c r="N42" i="8"/>
  <c r="T42" i="8"/>
  <c r="Z42" i="8"/>
  <c r="H43" i="8"/>
  <c r="N43" i="8"/>
  <c r="T43" i="8"/>
  <c r="Z43" i="8"/>
  <c r="G46" i="8"/>
  <c r="M46" i="8"/>
  <c r="M44" i="8" s="1"/>
  <c r="S46" i="8"/>
  <c r="Y46" i="8"/>
  <c r="G48" i="8"/>
  <c r="M48" i="8"/>
  <c r="S48" i="8"/>
  <c r="Y48" i="8"/>
  <c r="G49" i="8"/>
  <c r="M49" i="8"/>
  <c r="S49" i="8"/>
  <c r="Y49" i="8"/>
  <c r="F52" i="8"/>
  <c r="L52" i="8"/>
  <c r="L50" i="8" s="1"/>
  <c r="R52" i="8"/>
  <c r="X52" i="8"/>
  <c r="F54" i="8"/>
  <c r="L54" i="8"/>
  <c r="R54" i="8"/>
  <c r="X54" i="8"/>
  <c r="F55" i="8"/>
  <c r="L55" i="8"/>
  <c r="R55" i="8"/>
  <c r="X55" i="8"/>
  <c r="E58" i="8"/>
  <c r="K58" i="8"/>
  <c r="K56" i="8" s="1"/>
  <c r="Q58" i="8"/>
  <c r="W58" i="8"/>
  <c r="E60" i="8"/>
  <c r="K60" i="8"/>
  <c r="Q60" i="8"/>
  <c r="W60" i="8"/>
  <c r="E61" i="8"/>
  <c r="K61" i="8"/>
  <c r="Q61" i="8"/>
  <c r="W61" i="8"/>
  <c r="D64" i="8"/>
  <c r="J64" i="8"/>
  <c r="J62" i="8" s="1"/>
  <c r="P64" i="8"/>
  <c r="V64" i="8"/>
  <c r="D66" i="8"/>
  <c r="J66" i="8"/>
  <c r="P66" i="8"/>
  <c r="V66" i="8"/>
  <c r="D67" i="8"/>
  <c r="J67" i="8"/>
  <c r="P67" i="8"/>
  <c r="V67" i="8"/>
  <c r="I70" i="8"/>
  <c r="O70" i="8"/>
  <c r="O68" i="8" s="1"/>
  <c r="U70" i="8"/>
  <c r="AA70" i="8"/>
  <c r="I72" i="8"/>
  <c r="O72" i="8"/>
  <c r="U72" i="8"/>
  <c r="AA72" i="8"/>
  <c r="I73" i="8"/>
  <c r="O73" i="8"/>
  <c r="U73" i="8"/>
  <c r="AA73" i="8"/>
  <c r="H76" i="8"/>
  <c r="N76" i="8"/>
  <c r="N74" i="8" s="1"/>
  <c r="T76" i="8"/>
  <c r="Z76" i="8"/>
  <c r="H78" i="8"/>
  <c r="N78" i="8"/>
  <c r="T78" i="8"/>
  <c r="Z78" i="8"/>
  <c r="H79" i="8"/>
  <c r="N79" i="8"/>
  <c r="T79" i="8"/>
  <c r="Z79" i="8"/>
  <c r="G82" i="8"/>
  <c r="M82" i="8"/>
  <c r="M80" i="8" s="1"/>
  <c r="S82" i="8"/>
  <c r="Y82" i="8"/>
  <c r="G84" i="8"/>
  <c r="M84" i="8"/>
  <c r="S84" i="8"/>
  <c r="Y84" i="8"/>
  <c r="G85" i="8"/>
  <c r="M85" i="8"/>
  <c r="S85" i="8"/>
  <c r="Y85" i="8"/>
  <c r="F88" i="8"/>
  <c r="L88" i="8"/>
  <c r="L86" i="8" s="1"/>
  <c r="R88" i="8"/>
  <c r="X88" i="8"/>
  <c r="F90" i="8"/>
  <c r="L90" i="8"/>
  <c r="R90" i="8"/>
  <c r="X90" i="8"/>
  <c r="F91" i="8"/>
  <c r="L91" i="8"/>
  <c r="R91" i="8"/>
  <c r="X91" i="8"/>
  <c r="E94" i="8"/>
  <c r="K94" i="8"/>
  <c r="K92" i="8" s="1"/>
  <c r="Q94" i="8"/>
  <c r="W94" i="8"/>
  <c r="E96" i="8"/>
  <c r="K96" i="8"/>
  <c r="Q96" i="8"/>
  <c r="W96" i="8"/>
  <c r="E97" i="8"/>
  <c r="K97" i="8"/>
  <c r="Q97" i="8"/>
  <c r="W97" i="8"/>
  <c r="D100" i="8"/>
  <c r="J100" i="8"/>
  <c r="J98" i="8" s="1"/>
  <c r="P100" i="8"/>
  <c r="V100" i="8"/>
  <c r="D102" i="8"/>
  <c r="J102" i="8"/>
  <c r="P102" i="8"/>
  <c r="V102" i="8"/>
  <c r="D103" i="8"/>
  <c r="J103" i="8"/>
  <c r="P103" i="8"/>
  <c r="V103" i="8"/>
  <c r="I106" i="8"/>
  <c r="O106" i="8"/>
  <c r="O104" i="8" s="1"/>
  <c r="U106" i="8"/>
  <c r="AA106" i="8"/>
  <c r="I108" i="8"/>
  <c r="O108" i="8"/>
  <c r="U108" i="8"/>
  <c r="AA108" i="8"/>
  <c r="I109" i="8"/>
  <c r="O109" i="8"/>
  <c r="U109" i="8"/>
  <c r="AA109" i="8"/>
  <c r="H112" i="8"/>
  <c r="N112" i="8"/>
  <c r="N110" i="8" s="1"/>
  <c r="T112" i="8"/>
  <c r="Z112" i="8"/>
  <c r="H114" i="8"/>
  <c r="N114" i="8"/>
  <c r="T114" i="8"/>
  <c r="Z114" i="8"/>
  <c r="H115" i="8"/>
  <c r="N115" i="8"/>
  <c r="T115" i="8"/>
  <c r="Z115" i="8"/>
  <c r="G118" i="8"/>
  <c r="M118" i="8"/>
  <c r="M116" i="8" s="1"/>
  <c r="S118" i="8"/>
  <c r="Y118" i="8"/>
  <c r="G120" i="8"/>
  <c r="M120" i="8"/>
  <c r="S120" i="8"/>
  <c r="Y120" i="8"/>
  <c r="G121" i="8"/>
  <c r="M121" i="8"/>
  <c r="S121" i="8"/>
  <c r="Y121" i="8"/>
  <c r="F124" i="8"/>
  <c r="L124" i="8"/>
  <c r="L122" i="8" s="1"/>
  <c r="R124" i="8"/>
  <c r="X124" i="8"/>
  <c r="F126" i="8"/>
  <c r="L126" i="8"/>
  <c r="R126" i="8"/>
  <c r="X126" i="8"/>
  <c r="F127" i="8"/>
  <c r="L127" i="8"/>
  <c r="R127" i="8"/>
  <c r="X127" i="8"/>
  <c r="E130" i="8"/>
  <c r="K130" i="8"/>
  <c r="K128" i="8" s="1"/>
  <c r="Q130" i="8"/>
  <c r="W130" i="8"/>
  <c r="E132" i="8"/>
  <c r="K132" i="8"/>
  <c r="Q132" i="8"/>
  <c r="W132" i="8"/>
  <c r="E133" i="8"/>
  <c r="K133" i="8"/>
  <c r="Q133" i="8"/>
  <c r="W133" i="8"/>
  <c r="D136" i="8"/>
  <c r="J136" i="8"/>
  <c r="J134" i="8" s="1"/>
  <c r="P136" i="8"/>
  <c r="V136" i="8"/>
  <c r="D138" i="8"/>
  <c r="J138" i="8"/>
  <c r="P138" i="8"/>
  <c r="V138" i="8"/>
  <c r="D139" i="8"/>
  <c r="J139" i="8"/>
  <c r="P139" i="8"/>
  <c r="V139" i="8"/>
  <c r="I142" i="8"/>
  <c r="O142" i="8"/>
  <c r="O140" i="8" s="1"/>
  <c r="U142" i="8"/>
  <c r="AA142" i="8"/>
  <c r="I144" i="8"/>
  <c r="O144" i="8"/>
  <c r="U144" i="8"/>
  <c r="AA144" i="8"/>
  <c r="I145" i="8"/>
  <c r="O145" i="8"/>
  <c r="U145" i="8"/>
  <c r="AA145" i="8"/>
  <c r="H148" i="8"/>
  <c r="N148" i="8"/>
  <c r="N146" i="8" s="1"/>
  <c r="T148" i="8"/>
  <c r="Z148" i="8"/>
  <c r="H150" i="8"/>
  <c r="N150" i="8"/>
  <c r="T150" i="8"/>
  <c r="Z150" i="8"/>
  <c r="H151" i="8"/>
  <c r="N151" i="8"/>
  <c r="T151" i="8"/>
  <c r="Z151" i="8"/>
  <c r="G154" i="8"/>
  <c r="M154" i="8"/>
  <c r="M152" i="8" s="1"/>
  <c r="S154" i="8"/>
  <c r="Y154" i="8"/>
  <c r="G156" i="8"/>
  <c r="M156" i="8"/>
  <c r="S156" i="8"/>
  <c r="Y156" i="8"/>
  <c r="G157" i="8"/>
  <c r="M157" i="8"/>
  <c r="S157" i="8"/>
  <c r="Y157" i="8"/>
  <c r="F160" i="8"/>
  <c r="L160" i="8"/>
  <c r="L158" i="8" s="1"/>
  <c r="R160" i="8"/>
  <c r="X160" i="8"/>
  <c r="F162" i="8"/>
  <c r="L162" i="8"/>
  <c r="R162" i="8"/>
  <c r="X162" i="8"/>
  <c r="F163" i="8"/>
  <c r="L163" i="8"/>
  <c r="R163" i="8"/>
  <c r="X163" i="8"/>
  <c r="E166" i="8"/>
  <c r="K166" i="8"/>
  <c r="K164" i="8" s="1"/>
  <c r="Q166" i="8"/>
  <c r="W166" i="8"/>
  <c r="E168" i="8"/>
  <c r="K168" i="8"/>
  <c r="Q168" i="8"/>
  <c r="W168" i="8"/>
  <c r="E169" i="8"/>
  <c r="K169" i="8"/>
  <c r="Q169" i="8"/>
  <c r="W169" i="8"/>
  <c r="D172" i="8"/>
  <c r="J172" i="8"/>
  <c r="J170" i="8" s="1"/>
  <c r="P172" i="8"/>
  <c r="V172" i="8"/>
  <c r="D174" i="8"/>
  <c r="J174" i="8"/>
  <c r="P174" i="8"/>
  <c r="V174" i="8"/>
  <c r="D175" i="8"/>
  <c r="J175" i="8"/>
  <c r="P175" i="8"/>
  <c r="V175" i="8"/>
  <c r="I178" i="8"/>
  <c r="O178" i="8"/>
  <c r="O176" i="8" s="1"/>
  <c r="U178" i="8"/>
  <c r="AA178" i="8"/>
  <c r="I180" i="8"/>
  <c r="O180" i="8"/>
  <c r="U180" i="8"/>
  <c r="AA180" i="8"/>
  <c r="I181" i="8"/>
  <c r="O181" i="8"/>
  <c r="U181" i="8"/>
  <c r="AA181" i="8"/>
  <c r="H184" i="8"/>
  <c r="N184" i="8"/>
  <c r="N182" i="8" s="1"/>
  <c r="T184" i="8"/>
  <c r="Z184" i="8"/>
  <c r="H186" i="8"/>
  <c r="N186" i="8"/>
  <c r="T186" i="8"/>
  <c r="Z186" i="8"/>
  <c r="H187" i="8"/>
  <c r="N187" i="8"/>
  <c r="T187" i="8"/>
  <c r="Z187" i="8"/>
  <c r="G190" i="8"/>
  <c r="M190" i="8"/>
  <c r="M188" i="8" s="1"/>
  <c r="S190" i="8"/>
  <c r="Y190" i="8"/>
  <c r="G192" i="8"/>
  <c r="M192" i="8"/>
  <c r="S192" i="8"/>
  <c r="Y192" i="8"/>
  <c r="G193" i="8"/>
  <c r="M193" i="8"/>
  <c r="S193" i="8"/>
  <c r="Y193" i="8"/>
  <c r="G9" i="10"/>
  <c r="M9" i="10"/>
  <c r="M7" i="10" s="1"/>
  <c r="S9" i="10"/>
  <c r="S7" i="10" s="1"/>
  <c r="Y9" i="10"/>
  <c r="G11" i="10"/>
  <c r="M11" i="10"/>
  <c r="S11" i="10"/>
  <c r="Y11" i="10"/>
  <c r="F14" i="10"/>
  <c r="F12" i="10" s="1"/>
  <c r="L14" i="10"/>
  <c r="R14" i="10"/>
  <c r="X14" i="10"/>
  <c r="X12" i="10" s="1"/>
  <c r="F16" i="10"/>
  <c r="L16" i="10"/>
  <c r="R16" i="10"/>
  <c r="X16" i="10"/>
  <c r="E19" i="10"/>
  <c r="K19" i="10"/>
  <c r="K17" i="10" s="1"/>
  <c r="Q19" i="10"/>
  <c r="W19" i="10"/>
  <c r="W17" i="10" s="1"/>
  <c r="E21" i="10"/>
  <c r="K21" i="10"/>
  <c r="Q21" i="10"/>
  <c r="W21" i="10"/>
  <c r="D24" i="10"/>
  <c r="J24" i="10"/>
  <c r="J22" i="10" s="1"/>
  <c r="P24" i="10"/>
  <c r="P22" i="10" s="1"/>
  <c r="V24" i="10"/>
  <c r="D26" i="10"/>
  <c r="J26" i="10"/>
  <c r="P26" i="10"/>
  <c r="V26" i="10"/>
  <c r="I29" i="10"/>
  <c r="I27" i="10" s="1"/>
  <c r="O29" i="10"/>
  <c r="U29" i="10"/>
  <c r="AA29" i="10"/>
  <c r="AA27" i="10" s="1"/>
  <c r="I31" i="10"/>
  <c r="O31" i="10"/>
  <c r="U31" i="10"/>
  <c r="AA31" i="10"/>
  <c r="H34" i="10"/>
  <c r="N34" i="10"/>
  <c r="N32" i="10" s="1"/>
  <c r="T34" i="10"/>
  <c r="Z34" i="10"/>
  <c r="Z32" i="10" s="1"/>
  <c r="H36" i="10"/>
  <c r="N36" i="10"/>
  <c r="T36" i="10"/>
  <c r="Z36" i="10"/>
  <c r="G39" i="10"/>
  <c r="M39" i="10"/>
  <c r="M37" i="10" s="1"/>
  <c r="S39" i="10"/>
  <c r="S37" i="10" s="1"/>
  <c r="Y39" i="10"/>
  <c r="G41" i="10"/>
  <c r="M41" i="10"/>
  <c r="S41" i="10"/>
  <c r="Y41" i="10"/>
  <c r="F44" i="10"/>
  <c r="F42" i="10" s="1"/>
  <c r="L44" i="10"/>
  <c r="R44" i="10"/>
  <c r="X44" i="10"/>
  <c r="X42" i="10" s="1"/>
  <c r="F46" i="10"/>
  <c r="L46" i="10"/>
  <c r="R46" i="10"/>
  <c r="X46" i="10"/>
  <c r="E49" i="10"/>
  <c r="K49" i="10"/>
  <c r="K47" i="10" s="1"/>
  <c r="Q49" i="10"/>
  <c r="W49" i="10"/>
  <c r="W47" i="10" s="1"/>
  <c r="E51" i="10"/>
  <c r="K51" i="10"/>
  <c r="Q51" i="10"/>
  <c r="W51" i="10"/>
  <c r="D54" i="10"/>
  <c r="J54" i="10"/>
  <c r="J52" i="10" s="1"/>
  <c r="P54" i="10"/>
  <c r="P52" i="10" s="1"/>
  <c r="V54" i="10"/>
  <c r="D56" i="10"/>
  <c r="J56" i="10"/>
  <c r="P56" i="10"/>
  <c r="V56" i="10"/>
  <c r="I59" i="10"/>
  <c r="I57" i="10" s="1"/>
  <c r="O59" i="10"/>
  <c r="U59" i="10"/>
  <c r="AA59" i="10"/>
  <c r="AA57" i="10" s="1"/>
  <c r="I61" i="10"/>
  <c r="O61" i="10"/>
  <c r="U61" i="10"/>
  <c r="AA61" i="10"/>
  <c r="H64" i="10"/>
  <c r="N64" i="10"/>
  <c r="N62" i="10" s="1"/>
  <c r="T64" i="10"/>
  <c r="Z64" i="10"/>
  <c r="Z62" i="10" s="1"/>
  <c r="H66" i="10"/>
  <c r="N66" i="10"/>
  <c r="T66" i="10"/>
  <c r="Z66" i="10"/>
  <c r="G69" i="10"/>
  <c r="M69" i="10"/>
  <c r="M67" i="10" s="1"/>
  <c r="S69" i="10"/>
  <c r="S67" i="10" s="1"/>
  <c r="Y69" i="10"/>
  <c r="G71" i="10"/>
  <c r="M71" i="10"/>
  <c r="S71" i="10"/>
  <c r="Y71" i="10"/>
  <c r="F74" i="10"/>
  <c r="F72" i="10" s="1"/>
  <c r="L74" i="10"/>
  <c r="R74" i="10"/>
  <c r="X74" i="10"/>
  <c r="X72" i="10" s="1"/>
  <c r="F76" i="10"/>
  <c r="L76" i="10"/>
  <c r="R76" i="10"/>
  <c r="X76" i="10"/>
  <c r="E79" i="10"/>
  <c r="K79" i="10"/>
  <c r="K77" i="10" s="1"/>
  <c r="Q79" i="10"/>
  <c r="W79" i="10"/>
  <c r="W77" i="10" s="1"/>
  <c r="E81" i="10"/>
  <c r="K81" i="10"/>
  <c r="Q81" i="10"/>
  <c r="W81" i="10"/>
  <c r="D84" i="10"/>
  <c r="J84" i="10"/>
  <c r="J82" i="10" s="1"/>
  <c r="P84" i="10"/>
  <c r="P82" i="10" s="1"/>
  <c r="V84" i="10"/>
  <c r="D86" i="10"/>
  <c r="J86" i="10"/>
  <c r="P86" i="10"/>
  <c r="V86" i="10"/>
  <c r="I89" i="10"/>
  <c r="I87" i="10" s="1"/>
  <c r="O89" i="10"/>
  <c r="U89" i="10"/>
  <c r="AA89" i="10"/>
  <c r="AA87" i="10" s="1"/>
  <c r="I91" i="10"/>
  <c r="O91" i="10"/>
  <c r="U91" i="10"/>
  <c r="AA91" i="10"/>
  <c r="H94" i="10"/>
  <c r="N94" i="10"/>
  <c r="N92" i="10" s="1"/>
  <c r="T94" i="10"/>
  <c r="Z94" i="10"/>
  <c r="Z92" i="10" s="1"/>
  <c r="H96" i="10"/>
  <c r="N96" i="10"/>
  <c r="T96" i="10"/>
  <c r="Z96" i="10"/>
  <c r="G99" i="10"/>
  <c r="M99" i="10"/>
  <c r="M97" i="10" s="1"/>
  <c r="S99" i="10"/>
  <c r="S97" i="10" s="1"/>
  <c r="Y99" i="10"/>
  <c r="G101" i="10"/>
  <c r="M101" i="10"/>
  <c r="S101" i="10"/>
  <c r="Y101" i="10"/>
  <c r="F104" i="10"/>
  <c r="F102" i="10" s="1"/>
  <c r="L104" i="10"/>
  <c r="R104" i="10"/>
  <c r="X104" i="10"/>
  <c r="X102" i="10" s="1"/>
  <c r="F106" i="10"/>
  <c r="L106" i="10"/>
  <c r="R106" i="10"/>
  <c r="X106" i="10"/>
  <c r="E109" i="10"/>
  <c r="K109" i="10"/>
  <c r="K107" i="10" s="1"/>
  <c r="Q109" i="10"/>
  <c r="W109" i="10"/>
  <c r="W107" i="10" s="1"/>
  <c r="E111" i="10"/>
  <c r="K111" i="10"/>
  <c r="Q111" i="10"/>
  <c r="W111" i="10"/>
  <c r="D114" i="10"/>
  <c r="J114" i="10"/>
  <c r="J112" i="10" s="1"/>
  <c r="P114" i="10"/>
  <c r="P112" i="10" s="1"/>
  <c r="V114" i="10"/>
  <c r="D116" i="10"/>
  <c r="J116" i="10"/>
  <c r="P116" i="10"/>
  <c r="V116" i="10"/>
  <c r="I119" i="10"/>
  <c r="I117" i="10" s="1"/>
  <c r="O119" i="10"/>
  <c r="U119" i="10"/>
  <c r="AA119" i="10"/>
  <c r="AA117" i="10" s="1"/>
  <c r="I121" i="10"/>
  <c r="O121" i="10"/>
  <c r="U121" i="10"/>
  <c r="AA121" i="10"/>
  <c r="H124" i="10"/>
  <c r="N124" i="10"/>
  <c r="N122" i="10" s="1"/>
  <c r="T124" i="10"/>
  <c r="Z124" i="10"/>
  <c r="Z122" i="10" s="1"/>
  <c r="H126" i="10"/>
  <c r="N126" i="10"/>
  <c r="T126" i="10"/>
  <c r="Z126" i="10"/>
  <c r="G129" i="10"/>
  <c r="M129" i="10"/>
  <c r="M127" i="10" s="1"/>
  <c r="S129" i="10"/>
  <c r="S127" i="10" s="1"/>
  <c r="Y129" i="10"/>
  <c r="G131" i="10"/>
  <c r="M131" i="10"/>
  <c r="S131" i="10"/>
  <c r="Y131" i="10"/>
  <c r="F134" i="10"/>
  <c r="F132" i="10" s="1"/>
  <c r="L134" i="10"/>
  <c r="R134" i="10"/>
  <c r="X134" i="10"/>
  <c r="X132" i="10" s="1"/>
  <c r="F136" i="10"/>
  <c r="L136" i="10"/>
  <c r="R136" i="10"/>
  <c r="X136" i="10"/>
  <c r="E139" i="10"/>
  <c r="K139" i="10"/>
  <c r="K137" i="10" s="1"/>
  <c r="Q139" i="10"/>
  <c r="W139" i="10"/>
  <c r="W137" i="10" s="1"/>
  <c r="E141" i="10"/>
  <c r="K141" i="10"/>
  <c r="Q141" i="10"/>
  <c r="W141" i="10"/>
  <c r="D144" i="10"/>
  <c r="J144" i="10"/>
  <c r="J142" i="10" s="1"/>
  <c r="P144" i="10"/>
  <c r="P142" i="10" s="1"/>
  <c r="V144" i="10"/>
  <c r="D146" i="10"/>
  <c r="J146" i="10"/>
  <c r="P146" i="10"/>
  <c r="V146" i="10"/>
  <c r="I149" i="10"/>
  <c r="I147" i="10" s="1"/>
  <c r="O149" i="10"/>
  <c r="U149" i="10"/>
  <c r="AA149" i="10"/>
  <c r="AA147" i="10" s="1"/>
  <c r="I151" i="10"/>
  <c r="O151" i="10"/>
  <c r="U151" i="10"/>
  <c r="AA151" i="10"/>
  <c r="H154" i="10"/>
  <c r="N154" i="10"/>
  <c r="N152" i="10" s="1"/>
  <c r="T154" i="10"/>
  <c r="Z154" i="10"/>
  <c r="Z152" i="10" s="1"/>
  <c r="H156" i="10"/>
  <c r="N156" i="10"/>
  <c r="T156" i="10"/>
  <c r="Z156" i="10"/>
  <c r="G159" i="10"/>
  <c r="M159" i="10"/>
  <c r="M157" i="10" s="1"/>
  <c r="S159" i="10"/>
  <c r="S157" i="10" s="1"/>
  <c r="Y159" i="10"/>
  <c r="G161" i="10"/>
  <c r="M161" i="10"/>
  <c r="S161" i="10"/>
  <c r="Y161" i="10"/>
  <c r="F168" i="10"/>
  <c r="F166" i="10" s="1"/>
  <c r="L168" i="10"/>
  <c r="R168" i="10"/>
  <c r="X168" i="10"/>
  <c r="X166" i="10" s="1"/>
  <c r="F170" i="10"/>
  <c r="L170" i="10"/>
  <c r="R170" i="10"/>
  <c r="X170" i="10"/>
  <c r="E173" i="10"/>
  <c r="K173" i="10"/>
  <c r="K171" i="10" s="1"/>
  <c r="Q173" i="10"/>
  <c r="W173" i="10"/>
  <c r="W171" i="10" s="1"/>
  <c r="E175" i="10"/>
  <c r="K175" i="10"/>
  <c r="Q175" i="10"/>
  <c r="W175" i="10"/>
  <c r="D178" i="10"/>
  <c r="J178" i="10"/>
  <c r="J176" i="10" s="1"/>
  <c r="P178" i="10"/>
  <c r="P176" i="10" s="1"/>
  <c r="V178" i="10"/>
  <c r="D180" i="10"/>
  <c r="J180" i="10"/>
  <c r="P180" i="10"/>
  <c r="V180" i="10"/>
  <c r="I183" i="10"/>
  <c r="I181" i="10" s="1"/>
  <c r="O183" i="10"/>
  <c r="U183" i="10"/>
  <c r="AA183" i="10"/>
  <c r="AA181" i="10" s="1"/>
  <c r="I185" i="10"/>
  <c r="O185" i="10"/>
  <c r="U185" i="10"/>
  <c r="AA185" i="10"/>
  <c r="H188" i="10"/>
  <c r="N188" i="10"/>
  <c r="N186" i="10" s="1"/>
  <c r="T188" i="10"/>
  <c r="Z188" i="10"/>
  <c r="Z186" i="10" s="1"/>
  <c r="H190" i="10"/>
  <c r="N190" i="10"/>
  <c r="T190" i="10"/>
  <c r="Z190" i="10"/>
  <c r="G193" i="10"/>
  <c r="M193" i="10"/>
  <c r="M191" i="10" s="1"/>
  <c r="S193" i="10"/>
  <c r="S191" i="10" s="1"/>
  <c r="Y193" i="10"/>
  <c r="G195" i="10"/>
  <c r="M195" i="10"/>
  <c r="S195" i="10"/>
  <c r="Y195" i="10"/>
  <c r="F198" i="10"/>
  <c r="F196" i="10" s="1"/>
  <c r="L198" i="10"/>
  <c r="R198" i="10"/>
  <c r="X198" i="10"/>
  <c r="X196" i="10" s="1"/>
  <c r="F200" i="10"/>
  <c r="L200" i="10"/>
  <c r="R200" i="10"/>
  <c r="X200" i="10"/>
  <c r="E203" i="10"/>
  <c r="K203" i="10"/>
  <c r="K201" i="10" s="1"/>
  <c r="Q203" i="10"/>
  <c r="W203" i="10"/>
  <c r="W201" i="10" s="1"/>
  <c r="E205" i="10"/>
  <c r="K205" i="10"/>
  <c r="Q205" i="10"/>
  <c r="W205" i="10"/>
  <c r="D208" i="10"/>
  <c r="J208" i="10"/>
  <c r="J206" i="10" s="1"/>
  <c r="P208" i="10"/>
  <c r="P206" i="10" s="1"/>
  <c r="V208" i="10"/>
  <c r="D210" i="10"/>
  <c r="J210" i="10"/>
  <c r="P210" i="10"/>
  <c r="V210" i="10"/>
  <c r="I213" i="10"/>
  <c r="I211" i="10" s="1"/>
  <c r="O213" i="10"/>
  <c r="U213" i="10"/>
  <c r="AA213" i="10"/>
  <c r="AA211" i="10" s="1"/>
  <c r="I215" i="10"/>
  <c r="O215" i="10"/>
  <c r="U215" i="10"/>
  <c r="AA215" i="10"/>
  <c r="H218" i="10"/>
  <c r="N218" i="10"/>
  <c r="N216" i="10" s="1"/>
  <c r="T218" i="10"/>
  <c r="Z218" i="10"/>
  <c r="Z216" i="10" s="1"/>
  <c r="H220" i="10"/>
  <c r="N220" i="10"/>
  <c r="T220" i="10"/>
  <c r="Z220" i="10"/>
  <c r="G223" i="10"/>
  <c r="M223" i="10"/>
  <c r="M221" i="10" s="1"/>
  <c r="S223" i="10"/>
  <c r="S221" i="10" s="1"/>
  <c r="Y223" i="10"/>
  <c r="G225" i="10"/>
  <c r="M225" i="10"/>
  <c r="S225" i="10"/>
  <c r="Y225" i="10"/>
  <c r="F228" i="10"/>
  <c r="F226" i="10" s="1"/>
  <c r="L228" i="10"/>
  <c r="R228" i="10"/>
  <c r="X228" i="10"/>
  <c r="X226" i="10" s="1"/>
  <c r="F230" i="10"/>
  <c r="L230" i="10"/>
  <c r="R230" i="10"/>
  <c r="X230" i="10"/>
  <c r="E233" i="10"/>
  <c r="K233" i="10"/>
  <c r="K231" i="10" s="1"/>
  <c r="Q233" i="10"/>
  <c r="W233" i="10"/>
  <c r="W231" i="10" s="1"/>
  <c r="E235" i="10"/>
  <c r="K235" i="10"/>
  <c r="Q235" i="10"/>
  <c r="W235" i="10"/>
  <c r="D238" i="10"/>
  <c r="J238" i="10"/>
  <c r="J236" i="10" s="1"/>
  <c r="P238" i="10"/>
  <c r="P236" i="10" s="1"/>
  <c r="V238" i="10"/>
  <c r="D240" i="10"/>
  <c r="J240" i="10"/>
  <c r="P240" i="10"/>
  <c r="V240" i="10"/>
  <c r="I243" i="10"/>
  <c r="I241" i="10" s="1"/>
  <c r="O243" i="10"/>
  <c r="U243" i="10"/>
  <c r="AA243" i="10"/>
  <c r="AA241" i="10" s="1"/>
  <c r="I245" i="10"/>
  <c r="O245" i="10"/>
  <c r="U245" i="10"/>
  <c r="AA245" i="10"/>
  <c r="H248" i="10"/>
  <c r="N248" i="10"/>
  <c r="N246" i="10" s="1"/>
  <c r="T248" i="10"/>
  <c r="Z248" i="10"/>
  <c r="Z246" i="10" s="1"/>
  <c r="H250" i="10"/>
  <c r="N250" i="10"/>
  <c r="T250" i="10"/>
  <c r="Z250" i="10"/>
  <c r="G253" i="10"/>
  <c r="M253" i="10"/>
  <c r="M251" i="10" s="1"/>
  <c r="S253" i="10"/>
  <c r="S251" i="10" s="1"/>
  <c r="Y253" i="10"/>
  <c r="G255" i="10"/>
  <c r="M255" i="10"/>
  <c r="S255" i="10"/>
  <c r="Y255" i="10"/>
  <c r="F258" i="10"/>
  <c r="F256" i="10" s="1"/>
  <c r="L258" i="10"/>
  <c r="R258" i="10"/>
  <c r="X258" i="10"/>
  <c r="X256" i="10" s="1"/>
  <c r="F260" i="10"/>
  <c r="L260" i="10"/>
  <c r="R260" i="10"/>
  <c r="X260" i="10"/>
  <c r="E263" i="10"/>
  <c r="K263" i="10"/>
  <c r="K261" i="10" s="1"/>
  <c r="Q263" i="10"/>
  <c r="W263" i="10"/>
  <c r="W261" i="10" s="1"/>
  <c r="E265" i="10"/>
  <c r="K265" i="10"/>
  <c r="Q265" i="10"/>
  <c r="W265" i="10"/>
  <c r="D268" i="10"/>
  <c r="J268" i="10"/>
  <c r="J266" i="10" s="1"/>
  <c r="P268" i="10"/>
  <c r="P266" i="10" s="1"/>
  <c r="V268" i="10"/>
  <c r="D270" i="10"/>
  <c r="J270" i="10"/>
  <c r="P270" i="10"/>
  <c r="V270" i="10"/>
  <c r="I273" i="10"/>
  <c r="I271" i="10" s="1"/>
  <c r="O273" i="10"/>
  <c r="U273" i="10"/>
  <c r="AA273" i="10"/>
  <c r="AA271" i="10" s="1"/>
  <c r="I275" i="10"/>
  <c r="O275" i="10"/>
  <c r="U275" i="10"/>
  <c r="AA275" i="10"/>
  <c r="H278" i="10"/>
  <c r="N278" i="10"/>
  <c r="N276" i="10" s="1"/>
  <c r="T278" i="10"/>
  <c r="Z278" i="10"/>
  <c r="Z276" i="10" s="1"/>
  <c r="H280" i="10"/>
  <c r="N280" i="10"/>
  <c r="T280" i="10"/>
  <c r="Z280" i="10"/>
  <c r="G283" i="10"/>
  <c r="M283" i="10"/>
  <c r="M281" i="10" s="1"/>
  <c r="S283" i="10"/>
  <c r="S281" i="10" s="1"/>
  <c r="Y283" i="10"/>
  <c r="G285" i="10"/>
  <c r="M285" i="10"/>
  <c r="S285" i="10"/>
  <c r="Y285" i="10"/>
  <c r="F288" i="10"/>
  <c r="F286" i="10" s="1"/>
  <c r="L288" i="10"/>
  <c r="R288" i="10"/>
  <c r="X288" i="10"/>
  <c r="X286" i="10" s="1"/>
  <c r="F290" i="10"/>
  <c r="L290" i="10"/>
  <c r="R290" i="10"/>
  <c r="X290" i="10"/>
  <c r="E293" i="10"/>
  <c r="K293" i="10"/>
  <c r="K291" i="10" s="1"/>
  <c r="Q293" i="10"/>
  <c r="W293" i="10"/>
  <c r="W291" i="10" s="1"/>
  <c r="E295" i="10"/>
  <c r="K295" i="10"/>
  <c r="Q295" i="10"/>
  <c r="W295" i="10"/>
  <c r="D298" i="10"/>
  <c r="J298" i="10"/>
  <c r="J296" i="10" s="1"/>
  <c r="P298" i="10"/>
  <c r="P296" i="10" s="1"/>
  <c r="V298" i="10"/>
  <c r="D300" i="10"/>
  <c r="J300" i="10"/>
  <c r="P300" i="10"/>
  <c r="V300" i="10"/>
  <c r="I303" i="10"/>
  <c r="I301" i="10" s="1"/>
  <c r="O303" i="10"/>
  <c r="U303" i="10"/>
  <c r="AA303" i="10"/>
  <c r="AA301" i="10" s="1"/>
  <c r="I305" i="10"/>
  <c r="O305" i="10"/>
  <c r="U305" i="10"/>
  <c r="AA305" i="10"/>
  <c r="H308" i="10"/>
  <c r="N308" i="10"/>
  <c r="N306" i="10" s="1"/>
  <c r="T308" i="10"/>
  <c r="Z308" i="10"/>
  <c r="Z306" i="10" s="1"/>
  <c r="H310" i="10"/>
  <c r="N310" i="10"/>
  <c r="T310" i="10"/>
  <c r="Z310" i="10"/>
  <c r="G313" i="10"/>
  <c r="M313" i="10"/>
  <c r="M311" i="10" s="1"/>
  <c r="S313" i="10"/>
  <c r="S311" i="10" s="1"/>
  <c r="Y313" i="10"/>
  <c r="G315" i="10"/>
  <c r="M315" i="10"/>
  <c r="S315" i="10"/>
  <c r="Y315" i="10"/>
  <c r="F318" i="10"/>
  <c r="F316" i="10" s="1"/>
  <c r="L318" i="10"/>
  <c r="R318" i="10"/>
  <c r="X318" i="10"/>
  <c r="X316" i="10" s="1"/>
  <c r="F320" i="10"/>
  <c r="L320" i="10"/>
  <c r="R320" i="10"/>
  <c r="X320" i="10"/>
  <c r="E327" i="10"/>
  <c r="K327" i="10"/>
  <c r="K325" i="10" s="1"/>
  <c r="Q327" i="10"/>
  <c r="W327" i="10"/>
  <c r="W325" i="10" s="1"/>
  <c r="E329" i="10"/>
  <c r="K329" i="10"/>
  <c r="Q329" i="10"/>
  <c r="W329" i="10"/>
  <c r="D332" i="10"/>
  <c r="J332" i="10"/>
  <c r="J330" i="10" s="1"/>
  <c r="P332" i="10"/>
  <c r="P330" i="10" s="1"/>
  <c r="V332" i="10"/>
  <c r="D334" i="10"/>
  <c r="J334" i="10"/>
  <c r="P334" i="10"/>
  <c r="V334" i="10"/>
  <c r="I337" i="10"/>
  <c r="I335" i="10" s="1"/>
  <c r="O337" i="10"/>
  <c r="U337" i="10"/>
  <c r="AA337" i="10"/>
  <c r="AA335" i="10" s="1"/>
  <c r="I339" i="10"/>
  <c r="O339" i="10"/>
  <c r="U339" i="10"/>
  <c r="AA339" i="10"/>
  <c r="H342" i="10"/>
  <c r="N342" i="10"/>
  <c r="N340" i="10" s="1"/>
  <c r="T342" i="10"/>
  <c r="Z342" i="10"/>
  <c r="Z340" i="10" s="1"/>
  <c r="H344" i="10"/>
  <c r="N344" i="10"/>
  <c r="T344" i="10"/>
  <c r="Z344" i="10"/>
  <c r="G347" i="10"/>
  <c r="M347" i="10"/>
  <c r="M345" i="10" s="1"/>
  <c r="S347" i="10"/>
  <c r="S345" i="10" s="1"/>
  <c r="Y347" i="10"/>
  <c r="G349" i="10"/>
  <c r="M349" i="10"/>
  <c r="S349" i="10"/>
  <c r="Y349" i="10"/>
  <c r="F352" i="10"/>
  <c r="F350" i="10" s="1"/>
  <c r="L352" i="10"/>
  <c r="R352" i="10"/>
  <c r="X352" i="10"/>
  <c r="X350" i="10" s="1"/>
  <c r="F354" i="10"/>
  <c r="L354" i="10"/>
  <c r="R354" i="10"/>
  <c r="X354" i="10"/>
  <c r="E357" i="10"/>
  <c r="K357" i="10"/>
  <c r="K355" i="10" s="1"/>
  <c r="Q357" i="10"/>
  <c r="W357" i="10"/>
  <c r="W355" i="10" s="1"/>
  <c r="E359" i="10"/>
  <c r="K359" i="10"/>
  <c r="Q359" i="10"/>
  <c r="W359" i="10"/>
  <c r="D362" i="10"/>
  <c r="J362" i="10"/>
  <c r="J360" i="10" s="1"/>
  <c r="P362" i="10"/>
  <c r="P360" i="10" s="1"/>
  <c r="V362" i="10"/>
  <c r="D364" i="10"/>
  <c r="J364" i="10"/>
  <c r="P364" i="10"/>
  <c r="V364" i="10"/>
  <c r="I367" i="10"/>
  <c r="I365" i="10" s="1"/>
  <c r="O367" i="10"/>
  <c r="U367" i="10"/>
  <c r="AA367" i="10"/>
  <c r="AA365" i="10" s="1"/>
  <c r="I369" i="10"/>
  <c r="O369" i="10"/>
  <c r="U369" i="10"/>
  <c r="AA369" i="10"/>
  <c r="H372" i="10"/>
  <c r="N372" i="10"/>
  <c r="N370" i="10" s="1"/>
  <c r="T372" i="10"/>
  <c r="Z372" i="10"/>
  <c r="Z370" i="10" s="1"/>
  <c r="H374" i="10"/>
  <c r="N374" i="10"/>
  <c r="T374" i="10"/>
  <c r="Z374" i="10"/>
  <c r="G377" i="10"/>
  <c r="M377" i="10"/>
  <c r="M375" i="10" s="1"/>
  <c r="S377" i="10"/>
  <c r="S375" i="10" s="1"/>
  <c r="Y377" i="10"/>
  <c r="G379" i="10"/>
  <c r="M379" i="10"/>
  <c r="S379" i="10"/>
  <c r="Y379" i="10"/>
  <c r="F382" i="10"/>
  <c r="F380" i="10" s="1"/>
  <c r="L382" i="10"/>
  <c r="R382" i="10"/>
  <c r="X382" i="10"/>
  <c r="X380" i="10" s="1"/>
  <c r="F384" i="10"/>
  <c r="L384" i="10"/>
  <c r="R384" i="10"/>
  <c r="X384" i="10"/>
  <c r="E387" i="10"/>
  <c r="K387" i="10"/>
  <c r="K385" i="10" s="1"/>
  <c r="Q387" i="10"/>
  <c r="W387" i="10"/>
  <c r="W385" i="10" s="1"/>
  <c r="E389" i="10"/>
  <c r="K389" i="10"/>
  <c r="Q389" i="10"/>
  <c r="W389" i="10"/>
  <c r="D392" i="10"/>
  <c r="J392" i="10"/>
  <c r="J390" i="10" s="1"/>
  <c r="P392" i="10"/>
  <c r="P390" i="10" s="1"/>
  <c r="V392" i="10"/>
  <c r="D394" i="10"/>
  <c r="J394" i="10"/>
  <c r="P394" i="10"/>
  <c r="V394" i="10"/>
  <c r="I397" i="10"/>
  <c r="I395" i="10" s="1"/>
  <c r="O397" i="10"/>
  <c r="U397" i="10"/>
  <c r="AA397" i="10"/>
  <c r="AA395" i="10" s="1"/>
  <c r="I399" i="10"/>
  <c r="O399" i="10"/>
  <c r="U399" i="10"/>
  <c r="AA399" i="10"/>
  <c r="H402" i="10"/>
  <c r="N402" i="10"/>
  <c r="N400" i="10" s="1"/>
  <c r="T402" i="10"/>
  <c r="Z402" i="10"/>
  <c r="Z400" i="10" s="1"/>
  <c r="H404" i="10"/>
  <c r="N404" i="10"/>
  <c r="T404" i="10"/>
  <c r="Z404" i="10"/>
  <c r="G407" i="10"/>
  <c r="M407" i="10"/>
  <c r="M405" i="10" s="1"/>
  <c r="S407" i="10"/>
  <c r="S405" i="10" s="1"/>
  <c r="Y407" i="10"/>
  <c r="G409" i="10"/>
  <c r="M409" i="10"/>
  <c r="S409" i="10"/>
  <c r="Y409" i="10"/>
  <c r="F412" i="10"/>
  <c r="F410" i="10" s="1"/>
  <c r="L412" i="10"/>
  <c r="R412" i="10"/>
  <c r="X412" i="10"/>
  <c r="X410" i="10" s="1"/>
  <c r="F414" i="10"/>
  <c r="L414" i="10"/>
  <c r="R414" i="10"/>
  <c r="X414" i="10"/>
  <c r="E417" i="10"/>
  <c r="K417" i="10"/>
  <c r="K415" i="10" s="1"/>
  <c r="Q417" i="10"/>
  <c r="W417" i="10"/>
  <c r="W415" i="10" s="1"/>
  <c r="E419" i="10"/>
  <c r="K419" i="10"/>
  <c r="Q419" i="10"/>
  <c r="W419" i="10"/>
  <c r="D422" i="10"/>
  <c r="J422" i="10"/>
  <c r="J420" i="10" s="1"/>
  <c r="P422" i="10"/>
  <c r="P420" i="10" s="1"/>
  <c r="V422" i="10"/>
  <c r="D424" i="10"/>
  <c r="J424" i="10"/>
  <c r="P424" i="10"/>
  <c r="V424" i="10"/>
  <c r="I427" i="10"/>
  <c r="I425" i="10" s="1"/>
  <c r="O427" i="10"/>
  <c r="U427" i="10"/>
  <c r="AA427" i="10"/>
  <c r="AA425" i="10" s="1"/>
  <c r="I429" i="10"/>
  <c r="O429" i="10"/>
  <c r="U429" i="10"/>
  <c r="AA429" i="10"/>
  <c r="H432" i="10"/>
  <c r="N432" i="10"/>
  <c r="N430" i="10" s="1"/>
  <c r="T432" i="10"/>
  <c r="Z432" i="10"/>
  <c r="Z430" i="10" s="1"/>
  <c r="H434" i="10"/>
  <c r="N434" i="10"/>
  <c r="T434" i="10"/>
  <c r="Z434" i="10"/>
  <c r="G437" i="10"/>
  <c r="M437" i="10"/>
  <c r="M435" i="10" s="1"/>
  <c r="S437" i="10"/>
  <c r="S435" i="10" s="1"/>
  <c r="Y437" i="10"/>
  <c r="G439" i="10"/>
  <c r="M439" i="10"/>
  <c r="S439" i="10"/>
  <c r="Y439" i="10"/>
  <c r="F442" i="10"/>
  <c r="F440" i="10" s="1"/>
  <c r="L442" i="10"/>
  <c r="R442" i="10"/>
  <c r="X442" i="10"/>
  <c r="X440" i="10" s="1"/>
  <c r="F444" i="10"/>
  <c r="L444" i="10"/>
  <c r="R444" i="10"/>
  <c r="X444" i="10"/>
  <c r="E447" i="10"/>
  <c r="K447" i="10"/>
  <c r="K445" i="10" s="1"/>
  <c r="Q447" i="10"/>
  <c r="W447" i="10"/>
  <c r="W445" i="10" s="1"/>
  <c r="E449" i="10"/>
  <c r="K449" i="10"/>
  <c r="Q449" i="10"/>
  <c r="W449" i="10"/>
  <c r="D452" i="10"/>
  <c r="J452" i="10"/>
  <c r="J450" i="10" s="1"/>
  <c r="P452" i="10"/>
  <c r="P450" i="10" s="1"/>
  <c r="V452" i="10"/>
  <c r="D454" i="10"/>
  <c r="J454" i="10"/>
  <c r="P454" i="10"/>
  <c r="V454" i="10"/>
  <c r="I457" i="10"/>
  <c r="I455" i="10" s="1"/>
  <c r="O457" i="10"/>
  <c r="U457" i="10"/>
  <c r="AA457" i="10"/>
  <c r="AA455" i="10" s="1"/>
  <c r="I459" i="10"/>
  <c r="O459" i="10"/>
  <c r="U459" i="10"/>
  <c r="AA459" i="10"/>
  <c r="H462" i="10"/>
  <c r="N462" i="10"/>
  <c r="N460" i="10" s="1"/>
  <c r="T462" i="10"/>
  <c r="Z462" i="10"/>
  <c r="Z460" i="10" s="1"/>
  <c r="H464" i="10"/>
  <c r="N464" i="10"/>
  <c r="T464" i="10"/>
  <c r="Z464" i="10"/>
  <c r="G467" i="10"/>
  <c r="M467" i="10"/>
  <c r="M465" i="10" s="1"/>
  <c r="S467" i="10"/>
  <c r="S465" i="10" s="1"/>
  <c r="Y467" i="10"/>
  <c r="G469" i="10"/>
  <c r="M469" i="10"/>
  <c r="S469" i="10"/>
  <c r="Y469" i="10"/>
  <c r="F472" i="10"/>
  <c r="F470" i="10" s="1"/>
  <c r="L472" i="10"/>
  <c r="R472" i="10"/>
  <c r="X472" i="10"/>
  <c r="X470" i="10" s="1"/>
  <c r="F474" i="10"/>
  <c r="L474" i="10"/>
  <c r="R474" i="10"/>
  <c r="X474" i="10"/>
  <c r="E477" i="10"/>
  <c r="K477" i="10"/>
  <c r="K475" i="10" s="1"/>
  <c r="Q477" i="10"/>
  <c r="W477" i="10"/>
  <c r="W475" i="10" s="1"/>
  <c r="E479" i="10"/>
  <c r="K479" i="10"/>
  <c r="Q479" i="10"/>
  <c r="W479" i="10"/>
  <c r="Y636" i="10"/>
  <c r="S636" i="10"/>
  <c r="S634" i="10" s="1"/>
  <c r="M636" i="10"/>
  <c r="G636" i="10"/>
  <c r="Z631" i="10"/>
  <c r="T631" i="10"/>
  <c r="N631" i="10"/>
  <c r="H631" i="10"/>
  <c r="H629" i="10" s="1"/>
  <c r="AA626" i="10"/>
  <c r="U626" i="10"/>
  <c r="O626" i="10"/>
  <c r="I626" i="10"/>
  <c r="V621" i="10"/>
  <c r="P621" i="10"/>
  <c r="P619" i="10" s="1"/>
  <c r="J621" i="10"/>
  <c r="D621" i="10"/>
  <c r="W616" i="10"/>
  <c r="Q616" i="10"/>
  <c r="K616" i="10"/>
  <c r="E616" i="10"/>
  <c r="E614" i="10" s="1"/>
  <c r="X611" i="10"/>
  <c r="R611" i="10"/>
  <c r="L611" i="10"/>
  <c r="F611" i="10"/>
  <c r="Y606" i="10"/>
  <c r="S606" i="10"/>
  <c r="S604" i="10" s="1"/>
  <c r="M606" i="10"/>
  <c r="G606" i="10"/>
  <c r="Z601" i="10"/>
  <c r="T601" i="10"/>
  <c r="N601" i="10"/>
  <c r="H601" i="10"/>
  <c r="H599" i="10" s="1"/>
  <c r="AA596" i="10"/>
  <c r="U596" i="10"/>
  <c r="O596" i="10"/>
  <c r="I596" i="10"/>
  <c r="X636" i="10"/>
  <c r="R636" i="10"/>
  <c r="L636" i="10"/>
  <c r="F636" i="10"/>
  <c r="Y631" i="10"/>
  <c r="S631" i="10"/>
  <c r="M631" i="10"/>
  <c r="G631" i="10"/>
  <c r="Z626" i="10"/>
  <c r="T626" i="10"/>
  <c r="N626" i="10"/>
  <c r="H626" i="10"/>
  <c r="AA621" i="10"/>
  <c r="U621" i="10"/>
  <c r="O621" i="10"/>
  <c r="I621" i="10"/>
  <c r="V616" i="10"/>
  <c r="P616" i="10"/>
  <c r="J616" i="10"/>
  <c r="D616" i="10"/>
  <c r="W611" i="10"/>
  <c r="Q611" i="10"/>
  <c r="K611" i="10"/>
  <c r="E611" i="10"/>
  <c r="X606" i="10"/>
  <c r="R606" i="10"/>
  <c r="L606" i="10"/>
  <c r="F606" i="10"/>
  <c r="Y601" i="10"/>
  <c r="S601" i="10"/>
  <c r="M601" i="10"/>
  <c r="G601" i="10"/>
  <c r="Z596" i="10"/>
  <c r="T596" i="10"/>
  <c r="N596" i="10"/>
  <c r="H596" i="10"/>
  <c r="W636" i="10"/>
  <c r="Q636" i="10"/>
  <c r="K636" i="10"/>
  <c r="E636" i="10"/>
  <c r="X631" i="10"/>
  <c r="R631" i="10"/>
  <c r="L631" i="10"/>
  <c r="F631" i="10"/>
  <c r="Y626" i="10"/>
  <c r="S626" i="10"/>
  <c r="M626" i="10"/>
  <c r="G626" i="10"/>
  <c r="Z621" i="10"/>
  <c r="T621" i="10"/>
  <c r="N621" i="10"/>
  <c r="H621" i="10"/>
  <c r="AA616" i="10"/>
  <c r="U616" i="10"/>
  <c r="O616" i="10"/>
  <c r="I616" i="10"/>
  <c r="V611" i="10"/>
  <c r="P611" i="10"/>
  <c r="J611" i="10"/>
  <c r="D611" i="10"/>
  <c r="W606" i="10"/>
  <c r="Q606" i="10"/>
  <c r="K606" i="10"/>
  <c r="E606" i="10"/>
  <c r="X601" i="10"/>
  <c r="R601" i="10"/>
  <c r="L601" i="10"/>
  <c r="F601" i="10"/>
  <c r="V636" i="10"/>
  <c r="P636" i="10"/>
  <c r="J636" i="10"/>
  <c r="D636" i="10"/>
  <c r="W631" i="10"/>
  <c r="Q631" i="10"/>
  <c r="Q629" i="10" s="1"/>
  <c r="K631" i="10"/>
  <c r="E631" i="10"/>
  <c r="X626" i="10"/>
  <c r="R626" i="10"/>
  <c r="L626" i="10"/>
  <c r="F626" i="10"/>
  <c r="F624" i="10" s="1"/>
  <c r="Y621" i="10"/>
  <c r="S621" i="10"/>
  <c r="M621" i="10"/>
  <c r="G621" i="10"/>
  <c r="Z616" i="10"/>
  <c r="T616" i="10"/>
  <c r="T614" i="10" s="1"/>
  <c r="AA636" i="10"/>
  <c r="U636" i="10"/>
  <c r="O636" i="10"/>
  <c r="I636" i="10"/>
  <c r="V631" i="10"/>
  <c r="P631" i="10"/>
  <c r="J631" i="10"/>
  <c r="D631" i="10"/>
  <c r="W626" i="10"/>
  <c r="Q626" i="10"/>
  <c r="K626" i="10"/>
  <c r="E626" i="10"/>
  <c r="X621" i="10"/>
  <c r="R621" i="10"/>
  <c r="L621" i="10"/>
  <c r="F621" i="10"/>
  <c r="Y616" i="10"/>
  <c r="S616" i="10"/>
  <c r="M616" i="10"/>
  <c r="G616" i="10"/>
  <c r="Z611" i="10"/>
  <c r="T611" i="10"/>
  <c r="N611" i="10"/>
  <c r="H611" i="10"/>
  <c r="AA606" i="10"/>
  <c r="U606" i="10"/>
  <c r="O606" i="10"/>
  <c r="I606" i="10"/>
  <c r="Z636" i="10"/>
  <c r="T636" i="10"/>
  <c r="N636" i="10"/>
  <c r="H636" i="10"/>
  <c r="AA631" i="10"/>
  <c r="U631" i="10"/>
  <c r="O631" i="10"/>
  <c r="I631" i="10"/>
  <c r="V626" i="10"/>
  <c r="P626" i="10"/>
  <c r="J626" i="10"/>
  <c r="D626" i="10"/>
  <c r="W621" i="10"/>
  <c r="Q621" i="10"/>
  <c r="K621" i="10"/>
  <c r="E621" i="10"/>
  <c r="X616" i="10"/>
  <c r="R616" i="10"/>
  <c r="L616" i="10"/>
  <c r="F616" i="10"/>
  <c r="Y611" i="10"/>
  <c r="S611" i="10"/>
  <c r="M611" i="10"/>
  <c r="G611" i="10"/>
  <c r="Z606" i="10"/>
  <c r="T606" i="10"/>
  <c r="N606" i="10"/>
  <c r="H606" i="10"/>
  <c r="AA601" i="10"/>
  <c r="U601" i="10"/>
  <c r="O601" i="10"/>
  <c r="I601" i="10"/>
  <c r="V596" i="10"/>
  <c r="P596" i="10"/>
  <c r="J596" i="10"/>
  <c r="D596" i="10"/>
  <c r="W591" i="10"/>
  <c r="Q591" i="10"/>
  <c r="K591" i="10"/>
  <c r="J486" i="10"/>
  <c r="P486" i="10"/>
  <c r="V486" i="10"/>
  <c r="V484" i="10" s="1"/>
  <c r="D488" i="10"/>
  <c r="D484" i="10" s="1"/>
  <c r="J488" i="10"/>
  <c r="P488" i="10"/>
  <c r="V488" i="10"/>
  <c r="I491" i="10"/>
  <c r="O491" i="10"/>
  <c r="O489" i="10" s="1"/>
  <c r="U491" i="10"/>
  <c r="AA491" i="10"/>
  <c r="AA489" i="10" s="1"/>
  <c r="I493" i="10"/>
  <c r="O493" i="10"/>
  <c r="U493" i="10"/>
  <c r="AA493" i="10"/>
  <c r="H496" i="10"/>
  <c r="N496" i="10"/>
  <c r="N494" i="10" s="1"/>
  <c r="T496" i="10"/>
  <c r="T494" i="10" s="1"/>
  <c r="Z496" i="10"/>
  <c r="H498" i="10"/>
  <c r="N498" i="10"/>
  <c r="T498" i="10"/>
  <c r="Z498" i="10"/>
  <c r="G501" i="10"/>
  <c r="G499" i="10" s="1"/>
  <c r="M501" i="10"/>
  <c r="S501" i="10"/>
  <c r="Y501" i="10"/>
  <c r="Y499" i="10" s="1"/>
  <c r="G503" i="10"/>
  <c r="M503" i="10"/>
  <c r="S503" i="10"/>
  <c r="Y503" i="10"/>
  <c r="F506" i="10"/>
  <c r="L506" i="10"/>
  <c r="L504" i="10" s="1"/>
  <c r="R506" i="10"/>
  <c r="X506" i="10"/>
  <c r="X504" i="10" s="1"/>
  <c r="F508" i="10"/>
  <c r="L508" i="10"/>
  <c r="R508" i="10"/>
  <c r="X508" i="10"/>
  <c r="E511" i="10"/>
  <c r="K511" i="10"/>
  <c r="K509" i="10" s="1"/>
  <c r="Q511" i="10"/>
  <c r="Q509" i="10" s="1"/>
  <c r="W511" i="10"/>
  <c r="E513" i="10"/>
  <c r="K513" i="10"/>
  <c r="Q513" i="10"/>
  <c r="W513" i="10"/>
  <c r="D516" i="10"/>
  <c r="D514" i="10" s="1"/>
  <c r="J516" i="10"/>
  <c r="P516" i="10"/>
  <c r="V516" i="10"/>
  <c r="V514" i="10" s="1"/>
  <c r="D518" i="10"/>
  <c r="J518" i="10"/>
  <c r="P518" i="10"/>
  <c r="V518" i="10"/>
  <c r="I521" i="10"/>
  <c r="O521" i="10"/>
  <c r="O519" i="10" s="1"/>
  <c r="U521" i="10"/>
  <c r="AA521" i="10"/>
  <c r="AA519" i="10" s="1"/>
  <c r="I523" i="10"/>
  <c r="O523" i="10"/>
  <c r="U523" i="10"/>
  <c r="AA523" i="10"/>
  <c r="H526" i="10"/>
  <c r="N526" i="10"/>
  <c r="N524" i="10" s="1"/>
  <c r="T526" i="10"/>
  <c r="T524" i="10" s="1"/>
  <c r="Z526" i="10"/>
  <c r="H528" i="10"/>
  <c r="N528" i="10"/>
  <c r="T528" i="10"/>
  <c r="Z528" i="10"/>
  <c r="G531" i="10"/>
  <c r="G529" i="10" s="1"/>
  <c r="M531" i="10"/>
  <c r="S531" i="10"/>
  <c r="Y531" i="10"/>
  <c r="Y529" i="10" s="1"/>
  <c r="G533" i="10"/>
  <c r="M533" i="10"/>
  <c r="S533" i="10"/>
  <c r="Y533" i="10"/>
  <c r="F536" i="10"/>
  <c r="L536" i="10"/>
  <c r="L534" i="10" s="1"/>
  <c r="R536" i="10"/>
  <c r="X536" i="10"/>
  <c r="X534" i="10" s="1"/>
  <c r="F538" i="10"/>
  <c r="L538" i="10"/>
  <c r="R538" i="10"/>
  <c r="X538" i="10"/>
  <c r="E541" i="10"/>
  <c r="K541" i="10"/>
  <c r="K539" i="10" s="1"/>
  <c r="Q541" i="10"/>
  <c r="Q539" i="10" s="1"/>
  <c r="W541" i="10"/>
  <c r="E543" i="10"/>
  <c r="K543" i="10"/>
  <c r="Q543" i="10"/>
  <c r="W543" i="10"/>
  <c r="D546" i="10"/>
  <c r="D544" i="10" s="1"/>
  <c r="J546" i="10"/>
  <c r="P546" i="10"/>
  <c r="V546" i="10"/>
  <c r="V544" i="10" s="1"/>
  <c r="D548" i="10"/>
  <c r="J548" i="10"/>
  <c r="P548" i="10"/>
  <c r="V548" i="10"/>
  <c r="I551" i="10"/>
  <c r="O551" i="10"/>
  <c r="O549" i="10" s="1"/>
  <c r="U551" i="10"/>
  <c r="AA551" i="10"/>
  <c r="AA549" i="10" s="1"/>
  <c r="I553" i="10"/>
  <c r="O553" i="10"/>
  <c r="U553" i="10"/>
  <c r="AA553" i="10"/>
  <c r="H556" i="10"/>
  <c r="N556" i="10"/>
  <c r="N554" i="10" s="1"/>
  <c r="T556" i="10"/>
  <c r="T554" i="10" s="1"/>
  <c r="Z556" i="10"/>
  <c r="H558" i="10"/>
  <c r="N558" i="10"/>
  <c r="T558" i="10"/>
  <c r="Z558" i="10"/>
  <c r="G561" i="10"/>
  <c r="G559" i="10" s="1"/>
  <c r="M561" i="10"/>
  <c r="S561" i="10"/>
  <c r="Y561" i="10"/>
  <c r="Y559" i="10" s="1"/>
  <c r="G563" i="10"/>
  <c r="M563" i="10"/>
  <c r="S563" i="10"/>
  <c r="Y563" i="10"/>
  <c r="F566" i="10"/>
  <c r="L566" i="10"/>
  <c r="L564" i="10" s="1"/>
  <c r="R566" i="10"/>
  <c r="X566" i="10"/>
  <c r="X564" i="10" s="1"/>
  <c r="F568" i="10"/>
  <c r="L568" i="10"/>
  <c r="R568" i="10"/>
  <c r="X568" i="10"/>
  <c r="E571" i="10"/>
  <c r="K571" i="10"/>
  <c r="K569" i="10" s="1"/>
  <c r="Q571" i="10"/>
  <c r="Q569" i="10" s="1"/>
  <c r="W571" i="10"/>
  <c r="E573" i="10"/>
  <c r="K573" i="10"/>
  <c r="Q573" i="10"/>
  <c r="W573" i="10"/>
  <c r="D576" i="10"/>
  <c r="D574" i="10" s="1"/>
  <c r="J576" i="10"/>
  <c r="P576" i="10"/>
  <c r="V576" i="10"/>
  <c r="V574" i="10" s="1"/>
  <c r="D578" i="10"/>
  <c r="J578" i="10"/>
  <c r="P578" i="10"/>
  <c r="V578" i="10"/>
  <c r="I581" i="10"/>
  <c r="O581" i="10"/>
  <c r="O579" i="10" s="1"/>
  <c r="U581" i="10"/>
  <c r="AA581" i="10"/>
  <c r="AA579" i="10" s="1"/>
  <c r="I583" i="10"/>
  <c r="O583" i="10"/>
  <c r="U583" i="10"/>
  <c r="AA583" i="10"/>
  <c r="H586" i="10"/>
  <c r="N586" i="10"/>
  <c r="N584" i="10" s="1"/>
  <c r="T586" i="10"/>
  <c r="T584" i="10" s="1"/>
  <c r="Z586" i="10"/>
  <c r="H588" i="10"/>
  <c r="N588" i="10"/>
  <c r="T588" i="10"/>
  <c r="Z588" i="10"/>
  <c r="G591" i="10"/>
  <c r="N591" i="10"/>
  <c r="U591" i="10"/>
  <c r="F593" i="10"/>
  <c r="R593" i="10"/>
  <c r="M596" i="10"/>
  <c r="M594" i="10" s="1"/>
  <c r="Y596" i="10"/>
  <c r="R598" i="10"/>
  <c r="D601" i="10"/>
  <c r="V601" i="10"/>
  <c r="P603" i="10"/>
  <c r="V606" i="10"/>
  <c r="V604" i="10" s="1"/>
  <c r="U611" i="10"/>
  <c r="N616" i="10"/>
  <c r="H10" i="8"/>
  <c r="N10" i="8"/>
  <c r="T10" i="8"/>
  <c r="T8" i="8" s="1"/>
  <c r="Z10" i="8"/>
  <c r="H12" i="8"/>
  <c r="N12" i="8"/>
  <c r="T12" i="8"/>
  <c r="Z12" i="8"/>
  <c r="H13" i="8"/>
  <c r="N13" i="8"/>
  <c r="T13" i="8"/>
  <c r="Z13" i="8"/>
  <c r="G16" i="8"/>
  <c r="M16" i="8"/>
  <c r="S16" i="8"/>
  <c r="S14" i="8" s="1"/>
  <c r="Y16" i="8"/>
  <c r="G18" i="8"/>
  <c r="M18" i="8"/>
  <c r="S18" i="8"/>
  <c r="Y18" i="8"/>
  <c r="G19" i="8"/>
  <c r="M19" i="8"/>
  <c r="S19" i="8"/>
  <c r="Y19" i="8"/>
  <c r="F22" i="8"/>
  <c r="L22" i="8"/>
  <c r="R22" i="8"/>
  <c r="R20" i="8" s="1"/>
  <c r="X22" i="8"/>
  <c r="F24" i="8"/>
  <c r="L24" i="8"/>
  <c r="R24" i="8"/>
  <c r="X24" i="8"/>
  <c r="F25" i="8"/>
  <c r="L25" i="8"/>
  <c r="R25" i="8"/>
  <c r="X25" i="8"/>
  <c r="E28" i="8"/>
  <c r="K28" i="8"/>
  <c r="Q28" i="8"/>
  <c r="Q26" i="8" s="1"/>
  <c r="W28" i="8"/>
  <c r="E30" i="8"/>
  <c r="K30" i="8"/>
  <c r="Q30" i="8"/>
  <c r="W30" i="8"/>
  <c r="E31" i="8"/>
  <c r="K31" i="8"/>
  <c r="Q31" i="8"/>
  <c r="W31" i="8"/>
  <c r="D34" i="8"/>
  <c r="J34" i="8"/>
  <c r="P34" i="8"/>
  <c r="P32" i="8" s="1"/>
  <c r="V34" i="8"/>
  <c r="D36" i="8"/>
  <c r="J36" i="8"/>
  <c r="P36" i="8"/>
  <c r="V36" i="8"/>
  <c r="D37" i="8"/>
  <c r="J37" i="8"/>
  <c r="P37" i="8"/>
  <c r="V37" i="8"/>
  <c r="I40" i="8"/>
  <c r="O40" i="8"/>
  <c r="U40" i="8"/>
  <c r="U38" i="8" s="1"/>
  <c r="AA40" i="8"/>
  <c r="I42" i="8"/>
  <c r="O42" i="8"/>
  <c r="U42" i="8"/>
  <c r="AA42" i="8"/>
  <c r="I43" i="8"/>
  <c r="O43" i="8"/>
  <c r="U43" i="8"/>
  <c r="AA43" i="8"/>
  <c r="H46" i="8"/>
  <c r="N46" i="8"/>
  <c r="T46" i="8"/>
  <c r="T44" i="8" s="1"/>
  <c r="Z46" i="8"/>
  <c r="H48" i="8"/>
  <c r="N48" i="8"/>
  <c r="T48" i="8"/>
  <c r="Z48" i="8"/>
  <c r="H49" i="8"/>
  <c r="N49" i="8"/>
  <c r="T49" i="8"/>
  <c r="Z49" i="8"/>
  <c r="G52" i="8"/>
  <c r="M52" i="8"/>
  <c r="S52" i="8"/>
  <c r="S50" i="8" s="1"/>
  <c r="Y52" i="8"/>
  <c r="G54" i="8"/>
  <c r="M54" i="8"/>
  <c r="S54" i="8"/>
  <c r="Y54" i="8"/>
  <c r="G55" i="8"/>
  <c r="M55" i="8"/>
  <c r="S55" i="8"/>
  <c r="Y55" i="8"/>
  <c r="F58" i="8"/>
  <c r="L58" i="8"/>
  <c r="R58" i="8"/>
  <c r="R56" i="8" s="1"/>
  <c r="X58" i="8"/>
  <c r="F60" i="8"/>
  <c r="L60" i="8"/>
  <c r="R60" i="8"/>
  <c r="X60" i="8"/>
  <c r="F61" i="8"/>
  <c r="L61" i="8"/>
  <c r="R61" i="8"/>
  <c r="X61" i="8"/>
  <c r="E64" i="8"/>
  <c r="K64" i="8"/>
  <c r="Q64" i="8"/>
  <c r="Q62" i="8" s="1"/>
  <c r="W64" i="8"/>
  <c r="E66" i="8"/>
  <c r="K66" i="8"/>
  <c r="Q66" i="8"/>
  <c r="W66" i="8"/>
  <c r="E67" i="8"/>
  <c r="K67" i="8"/>
  <c r="Q67" i="8"/>
  <c r="W67" i="8"/>
  <c r="D70" i="8"/>
  <c r="J70" i="8"/>
  <c r="P70" i="8"/>
  <c r="P68" i="8" s="1"/>
  <c r="V70" i="8"/>
  <c r="D72" i="8"/>
  <c r="J72" i="8"/>
  <c r="P72" i="8"/>
  <c r="V72" i="8"/>
  <c r="D73" i="8"/>
  <c r="J73" i="8"/>
  <c r="P73" i="8"/>
  <c r="V73" i="8"/>
  <c r="I76" i="8"/>
  <c r="O76" i="8"/>
  <c r="U76" i="8"/>
  <c r="U74" i="8" s="1"/>
  <c r="AA76" i="8"/>
  <c r="I78" i="8"/>
  <c r="O78" i="8"/>
  <c r="U78" i="8"/>
  <c r="AA78" i="8"/>
  <c r="I79" i="8"/>
  <c r="O79" i="8"/>
  <c r="U79" i="8"/>
  <c r="AA79" i="8"/>
  <c r="H82" i="8"/>
  <c r="N82" i="8"/>
  <c r="T82" i="8"/>
  <c r="T80" i="8" s="1"/>
  <c r="Z82" i="8"/>
  <c r="H84" i="8"/>
  <c r="N84" i="8"/>
  <c r="T84" i="8"/>
  <c r="Z84" i="8"/>
  <c r="H85" i="8"/>
  <c r="N85" i="8"/>
  <c r="T85" i="8"/>
  <c r="Z85" i="8"/>
  <c r="G88" i="8"/>
  <c r="M88" i="8"/>
  <c r="S88" i="8"/>
  <c r="S86" i="8" s="1"/>
  <c r="Y88" i="8"/>
  <c r="G90" i="8"/>
  <c r="M90" i="8"/>
  <c r="S90" i="8"/>
  <c r="Y90" i="8"/>
  <c r="G91" i="8"/>
  <c r="M91" i="8"/>
  <c r="S91" i="8"/>
  <c r="Y91" i="8"/>
  <c r="F94" i="8"/>
  <c r="L94" i="8"/>
  <c r="R94" i="8"/>
  <c r="R92" i="8" s="1"/>
  <c r="X94" i="8"/>
  <c r="F96" i="8"/>
  <c r="L96" i="8"/>
  <c r="R96" i="8"/>
  <c r="X96" i="8"/>
  <c r="F97" i="8"/>
  <c r="L97" i="8"/>
  <c r="R97" i="8"/>
  <c r="X97" i="8"/>
  <c r="E100" i="8"/>
  <c r="K100" i="8"/>
  <c r="Q100" i="8"/>
  <c r="Q98" i="8" s="1"/>
  <c r="W100" i="8"/>
  <c r="E102" i="8"/>
  <c r="K102" i="8"/>
  <c r="Q102" i="8"/>
  <c r="W102" i="8"/>
  <c r="E103" i="8"/>
  <c r="K103" i="8"/>
  <c r="Q103" i="8"/>
  <c r="W103" i="8"/>
  <c r="D106" i="8"/>
  <c r="J106" i="8"/>
  <c r="P106" i="8"/>
  <c r="P104" i="8" s="1"/>
  <c r="V106" i="8"/>
  <c r="D108" i="8"/>
  <c r="J108" i="8"/>
  <c r="P108" i="8"/>
  <c r="V108" i="8"/>
  <c r="D109" i="8"/>
  <c r="J109" i="8"/>
  <c r="P109" i="8"/>
  <c r="V109" i="8"/>
  <c r="I112" i="8"/>
  <c r="O112" i="8"/>
  <c r="U112" i="8"/>
  <c r="U110" i="8" s="1"/>
  <c r="AA112" i="8"/>
  <c r="I114" i="8"/>
  <c r="O114" i="8"/>
  <c r="U114" i="8"/>
  <c r="AA114" i="8"/>
  <c r="I115" i="8"/>
  <c r="O115" i="8"/>
  <c r="U115" i="8"/>
  <c r="AA115" i="8"/>
  <c r="H118" i="8"/>
  <c r="N118" i="8"/>
  <c r="T118" i="8"/>
  <c r="T116" i="8" s="1"/>
  <c r="Z118" i="8"/>
  <c r="H120" i="8"/>
  <c r="N120" i="8"/>
  <c r="T120" i="8"/>
  <c r="Z120" i="8"/>
  <c r="H121" i="8"/>
  <c r="N121" i="8"/>
  <c r="T121" i="8"/>
  <c r="Z121" i="8"/>
  <c r="G124" i="8"/>
  <c r="M124" i="8"/>
  <c r="S124" i="8"/>
  <c r="S122" i="8" s="1"/>
  <c r="Y124" i="8"/>
  <c r="G126" i="8"/>
  <c r="M126" i="8"/>
  <c r="S126" i="8"/>
  <c r="Y126" i="8"/>
  <c r="G127" i="8"/>
  <c r="M127" i="8"/>
  <c r="S127" i="8"/>
  <c r="Y127" i="8"/>
  <c r="F130" i="8"/>
  <c r="L130" i="8"/>
  <c r="R130" i="8"/>
  <c r="R128" i="8" s="1"/>
  <c r="X130" i="8"/>
  <c r="F132" i="8"/>
  <c r="L132" i="8"/>
  <c r="R132" i="8"/>
  <c r="X132" i="8"/>
  <c r="F133" i="8"/>
  <c r="L133" i="8"/>
  <c r="R133" i="8"/>
  <c r="X133" i="8"/>
  <c r="E136" i="8"/>
  <c r="K136" i="8"/>
  <c r="Q136" i="8"/>
  <c r="Q134" i="8" s="1"/>
  <c r="W136" i="8"/>
  <c r="E138" i="8"/>
  <c r="K138" i="8"/>
  <c r="Q138" i="8"/>
  <c r="W138" i="8"/>
  <c r="E139" i="8"/>
  <c r="K139" i="8"/>
  <c r="Q139" i="8"/>
  <c r="W139" i="8"/>
  <c r="D142" i="8"/>
  <c r="J142" i="8"/>
  <c r="P142" i="8"/>
  <c r="P140" i="8" s="1"/>
  <c r="V142" i="8"/>
  <c r="D144" i="8"/>
  <c r="J144" i="8"/>
  <c r="P144" i="8"/>
  <c r="V144" i="8"/>
  <c r="D145" i="8"/>
  <c r="J145" i="8"/>
  <c r="P145" i="8"/>
  <c r="V145" i="8"/>
  <c r="I148" i="8"/>
  <c r="O148" i="8"/>
  <c r="U148" i="8"/>
  <c r="U146" i="8" s="1"/>
  <c r="AA148" i="8"/>
  <c r="I150" i="8"/>
  <c r="O150" i="8"/>
  <c r="U150" i="8"/>
  <c r="AA150" i="8"/>
  <c r="I151" i="8"/>
  <c r="O151" i="8"/>
  <c r="U151" i="8"/>
  <c r="AA151" i="8"/>
  <c r="H154" i="8"/>
  <c r="N154" i="8"/>
  <c r="T154" i="8"/>
  <c r="T152" i="8" s="1"/>
  <c r="Z154" i="8"/>
  <c r="H156" i="8"/>
  <c r="N156" i="8"/>
  <c r="T156" i="8"/>
  <c r="Z156" i="8"/>
  <c r="H157" i="8"/>
  <c r="N157" i="8"/>
  <c r="T157" i="8"/>
  <c r="Z157" i="8"/>
  <c r="G160" i="8"/>
  <c r="M160" i="8"/>
  <c r="S160" i="8"/>
  <c r="S158" i="8" s="1"/>
  <c r="Y160" i="8"/>
  <c r="G162" i="8"/>
  <c r="M162" i="8"/>
  <c r="S162" i="8"/>
  <c r="Y162" i="8"/>
  <c r="G163" i="8"/>
  <c r="M163" i="8"/>
  <c r="S163" i="8"/>
  <c r="Y163" i="8"/>
  <c r="F166" i="8"/>
  <c r="L166" i="8"/>
  <c r="R166" i="8"/>
  <c r="R164" i="8" s="1"/>
  <c r="X166" i="8"/>
  <c r="F168" i="8"/>
  <c r="L168" i="8"/>
  <c r="R168" i="8"/>
  <c r="X168" i="8"/>
  <c r="F169" i="8"/>
  <c r="L169" i="8"/>
  <c r="R169" i="8"/>
  <c r="X169" i="8"/>
  <c r="E172" i="8"/>
  <c r="K172" i="8"/>
  <c r="Q172" i="8"/>
  <c r="Q170" i="8" s="1"/>
  <c r="W172" i="8"/>
  <c r="E174" i="8"/>
  <c r="K174" i="8"/>
  <c r="Q174" i="8"/>
  <c r="W174" i="8"/>
  <c r="E175" i="8"/>
  <c r="K175" i="8"/>
  <c r="Q175" i="8"/>
  <c r="W175" i="8"/>
  <c r="D178" i="8"/>
  <c r="J178" i="8"/>
  <c r="P178" i="8"/>
  <c r="P176" i="8" s="1"/>
  <c r="V178" i="8"/>
  <c r="D180" i="8"/>
  <c r="J180" i="8"/>
  <c r="P180" i="8"/>
  <c r="V180" i="8"/>
  <c r="D181" i="8"/>
  <c r="J181" i="8"/>
  <c r="P181" i="8"/>
  <c r="V181" i="8"/>
  <c r="I184" i="8"/>
  <c r="O184" i="8"/>
  <c r="U184" i="8"/>
  <c r="U182" i="8" s="1"/>
  <c r="AA184" i="8"/>
  <c r="I186" i="8"/>
  <c r="O186" i="8"/>
  <c r="U186" i="8"/>
  <c r="AA186" i="8"/>
  <c r="I187" i="8"/>
  <c r="O187" i="8"/>
  <c r="U187" i="8"/>
  <c r="AA187" i="8"/>
  <c r="H190" i="8"/>
  <c r="N190" i="8"/>
  <c r="T190" i="8"/>
  <c r="T188" i="8" s="1"/>
  <c r="Z190" i="8"/>
  <c r="H192" i="8"/>
  <c r="N192" i="8"/>
  <c r="T192" i="8"/>
  <c r="Z192" i="8"/>
  <c r="H193" i="8"/>
  <c r="N193" i="8"/>
  <c r="T193" i="8"/>
  <c r="Z193" i="8"/>
  <c r="H9" i="10"/>
  <c r="H7" i="10" s="1"/>
  <c r="N9" i="10"/>
  <c r="T9" i="10"/>
  <c r="T7" i="10" s="1"/>
  <c r="Z9" i="10"/>
  <c r="Z7" i="10" s="1"/>
  <c r="H11" i="10"/>
  <c r="N11" i="10"/>
  <c r="T11" i="10"/>
  <c r="Z11" i="10"/>
  <c r="G14" i="10"/>
  <c r="G12" i="10" s="1"/>
  <c r="M14" i="10"/>
  <c r="M12" i="10" s="1"/>
  <c r="S14" i="10"/>
  <c r="Y14" i="10"/>
  <c r="G16" i="10"/>
  <c r="M16" i="10"/>
  <c r="S16" i="10"/>
  <c r="Y16" i="10"/>
  <c r="F19" i="10"/>
  <c r="L19" i="10"/>
  <c r="R19" i="10"/>
  <c r="R17" i="10" s="1"/>
  <c r="X19" i="10"/>
  <c r="F21" i="10"/>
  <c r="L21" i="10"/>
  <c r="R21" i="10"/>
  <c r="X21" i="10"/>
  <c r="E24" i="10"/>
  <c r="E22" i="10" s="1"/>
  <c r="K24" i="10"/>
  <c r="Q24" i="10"/>
  <c r="Q22" i="10" s="1"/>
  <c r="W24" i="10"/>
  <c r="W22" i="10" s="1"/>
  <c r="E26" i="10"/>
  <c r="K26" i="10"/>
  <c r="Q26" i="10"/>
  <c r="W26" i="10"/>
  <c r="D29" i="10"/>
  <c r="D27" i="10" s="1"/>
  <c r="J29" i="10"/>
  <c r="J27" i="10" s="1"/>
  <c r="P29" i="10"/>
  <c r="V29" i="10"/>
  <c r="D31" i="10"/>
  <c r="J31" i="10"/>
  <c r="P31" i="10"/>
  <c r="V31" i="10"/>
  <c r="I34" i="10"/>
  <c r="O34" i="10"/>
  <c r="U34" i="10"/>
  <c r="U32" i="10" s="1"/>
  <c r="AA34" i="10"/>
  <c r="I36" i="10"/>
  <c r="O36" i="10"/>
  <c r="U36" i="10"/>
  <c r="AA36" i="10"/>
  <c r="H39" i="10"/>
  <c r="H37" i="10" s="1"/>
  <c r="N39" i="10"/>
  <c r="T39" i="10"/>
  <c r="T37" i="10" s="1"/>
  <c r="Z39" i="10"/>
  <c r="Z37" i="10" s="1"/>
  <c r="H41" i="10"/>
  <c r="N41" i="10"/>
  <c r="T41" i="10"/>
  <c r="Z41" i="10"/>
  <c r="G44" i="10"/>
  <c r="G42" i="10" s="1"/>
  <c r="M44" i="10"/>
  <c r="M42" i="10" s="1"/>
  <c r="S44" i="10"/>
  <c r="Y44" i="10"/>
  <c r="G46" i="10"/>
  <c r="M46" i="10"/>
  <c r="S46" i="10"/>
  <c r="Y46" i="10"/>
  <c r="F49" i="10"/>
  <c r="L49" i="10"/>
  <c r="R49" i="10"/>
  <c r="R47" i="10" s="1"/>
  <c r="X49" i="10"/>
  <c r="F51" i="10"/>
  <c r="L51" i="10"/>
  <c r="R51" i="10"/>
  <c r="X51" i="10"/>
  <c r="E54" i="10"/>
  <c r="E52" i="10" s="1"/>
  <c r="K54" i="10"/>
  <c r="Q54" i="10"/>
  <c r="Q52" i="10" s="1"/>
  <c r="W54" i="10"/>
  <c r="W52" i="10" s="1"/>
  <c r="E56" i="10"/>
  <c r="K56" i="10"/>
  <c r="Q56" i="10"/>
  <c r="W56" i="10"/>
  <c r="D59" i="10"/>
  <c r="D57" i="10" s="1"/>
  <c r="J59" i="10"/>
  <c r="J57" i="10" s="1"/>
  <c r="P59" i="10"/>
  <c r="V59" i="10"/>
  <c r="D61" i="10"/>
  <c r="J61" i="10"/>
  <c r="P61" i="10"/>
  <c r="V61" i="10"/>
  <c r="I64" i="10"/>
  <c r="O64" i="10"/>
  <c r="U64" i="10"/>
  <c r="U62" i="10" s="1"/>
  <c r="AA64" i="10"/>
  <c r="I66" i="10"/>
  <c r="O66" i="10"/>
  <c r="U66" i="10"/>
  <c r="AA66" i="10"/>
  <c r="H69" i="10"/>
  <c r="H67" i="10" s="1"/>
  <c r="N69" i="10"/>
  <c r="T69" i="10"/>
  <c r="T67" i="10" s="1"/>
  <c r="Z69" i="10"/>
  <c r="Z67" i="10" s="1"/>
  <c r="H71" i="10"/>
  <c r="N71" i="10"/>
  <c r="T71" i="10"/>
  <c r="Z71" i="10"/>
  <c r="G74" i="10"/>
  <c r="G72" i="10" s="1"/>
  <c r="M74" i="10"/>
  <c r="M72" i="10" s="1"/>
  <c r="S74" i="10"/>
  <c r="Y74" i="10"/>
  <c r="G76" i="10"/>
  <c r="M76" i="10"/>
  <c r="S76" i="10"/>
  <c r="Y76" i="10"/>
  <c r="F79" i="10"/>
  <c r="L79" i="10"/>
  <c r="R79" i="10"/>
  <c r="R77" i="10" s="1"/>
  <c r="X79" i="10"/>
  <c r="F81" i="10"/>
  <c r="L81" i="10"/>
  <c r="R81" i="10"/>
  <c r="X81" i="10"/>
  <c r="E84" i="10"/>
  <c r="E82" i="10" s="1"/>
  <c r="K84" i="10"/>
  <c r="Q84" i="10"/>
  <c r="Q82" i="10" s="1"/>
  <c r="W84" i="10"/>
  <c r="W82" i="10" s="1"/>
  <c r="E86" i="10"/>
  <c r="K86" i="10"/>
  <c r="Q86" i="10"/>
  <c r="W86" i="10"/>
  <c r="D89" i="10"/>
  <c r="D87" i="10" s="1"/>
  <c r="J89" i="10"/>
  <c r="J87" i="10" s="1"/>
  <c r="P89" i="10"/>
  <c r="V89" i="10"/>
  <c r="D91" i="10"/>
  <c r="J91" i="10"/>
  <c r="P91" i="10"/>
  <c r="V91" i="10"/>
  <c r="I94" i="10"/>
  <c r="O94" i="10"/>
  <c r="U94" i="10"/>
  <c r="U92" i="10" s="1"/>
  <c r="AA94" i="10"/>
  <c r="I96" i="10"/>
  <c r="O96" i="10"/>
  <c r="U96" i="10"/>
  <c r="AA96" i="10"/>
  <c r="H99" i="10"/>
  <c r="H97" i="10" s="1"/>
  <c r="N99" i="10"/>
  <c r="T99" i="10"/>
  <c r="T97" i="10" s="1"/>
  <c r="Z99" i="10"/>
  <c r="Z97" i="10" s="1"/>
  <c r="H101" i="10"/>
  <c r="N101" i="10"/>
  <c r="T101" i="10"/>
  <c r="Z101" i="10"/>
  <c r="G104" i="10"/>
  <c r="G102" i="10" s="1"/>
  <c r="M104" i="10"/>
  <c r="M102" i="10" s="1"/>
  <c r="S104" i="10"/>
  <c r="Y104" i="10"/>
  <c r="G106" i="10"/>
  <c r="M106" i="10"/>
  <c r="S106" i="10"/>
  <c r="Y106" i="10"/>
  <c r="F109" i="10"/>
  <c r="L109" i="10"/>
  <c r="R109" i="10"/>
  <c r="R107" i="10" s="1"/>
  <c r="X109" i="10"/>
  <c r="F111" i="10"/>
  <c r="L111" i="10"/>
  <c r="R111" i="10"/>
  <c r="X111" i="10"/>
  <c r="E114" i="10"/>
  <c r="E112" i="10" s="1"/>
  <c r="K114" i="10"/>
  <c r="Q114" i="10"/>
  <c r="Q112" i="10" s="1"/>
  <c r="W114" i="10"/>
  <c r="W112" i="10" s="1"/>
  <c r="E116" i="10"/>
  <c r="K116" i="10"/>
  <c r="Q116" i="10"/>
  <c r="W116" i="10"/>
  <c r="D119" i="10"/>
  <c r="D117" i="10" s="1"/>
  <c r="J119" i="10"/>
  <c r="J117" i="10" s="1"/>
  <c r="P119" i="10"/>
  <c r="V119" i="10"/>
  <c r="D121" i="10"/>
  <c r="J121" i="10"/>
  <c r="P121" i="10"/>
  <c r="V121" i="10"/>
  <c r="I124" i="10"/>
  <c r="O124" i="10"/>
  <c r="U124" i="10"/>
  <c r="U122" i="10" s="1"/>
  <c r="AA124" i="10"/>
  <c r="I126" i="10"/>
  <c r="O126" i="10"/>
  <c r="U126" i="10"/>
  <c r="AA126" i="10"/>
  <c r="H129" i="10"/>
  <c r="H127" i="10" s="1"/>
  <c r="N129" i="10"/>
  <c r="T129" i="10"/>
  <c r="T127" i="10" s="1"/>
  <c r="Z129" i="10"/>
  <c r="Z127" i="10" s="1"/>
  <c r="H131" i="10"/>
  <c r="N131" i="10"/>
  <c r="T131" i="10"/>
  <c r="Z131" i="10"/>
  <c r="G134" i="10"/>
  <c r="G132" i="10" s="1"/>
  <c r="M134" i="10"/>
  <c r="M132" i="10" s="1"/>
  <c r="S134" i="10"/>
  <c r="Y134" i="10"/>
  <c r="G136" i="10"/>
  <c r="M136" i="10"/>
  <c r="S136" i="10"/>
  <c r="Y136" i="10"/>
  <c r="F139" i="10"/>
  <c r="L139" i="10"/>
  <c r="R139" i="10"/>
  <c r="R137" i="10" s="1"/>
  <c r="X139" i="10"/>
  <c r="F141" i="10"/>
  <c r="L141" i="10"/>
  <c r="R141" i="10"/>
  <c r="X141" i="10"/>
  <c r="E144" i="10"/>
  <c r="E142" i="10" s="1"/>
  <c r="K144" i="10"/>
  <c r="Q144" i="10"/>
  <c r="Q142" i="10" s="1"/>
  <c r="W144" i="10"/>
  <c r="W142" i="10" s="1"/>
  <c r="E146" i="10"/>
  <c r="K146" i="10"/>
  <c r="Q146" i="10"/>
  <c r="W146" i="10"/>
  <c r="D149" i="10"/>
  <c r="D147" i="10" s="1"/>
  <c r="J149" i="10"/>
  <c r="J147" i="10" s="1"/>
  <c r="P149" i="10"/>
  <c r="V149" i="10"/>
  <c r="D151" i="10"/>
  <c r="J151" i="10"/>
  <c r="P151" i="10"/>
  <c r="V151" i="10"/>
  <c r="I154" i="10"/>
  <c r="O154" i="10"/>
  <c r="U154" i="10"/>
  <c r="U152" i="10" s="1"/>
  <c r="AA154" i="10"/>
  <c r="I156" i="10"/>
  <c r="O156" i="10"/>
  <c r="U156" i="10"/>
  <c r="AA156" i="10"/>
  <c r="H159" i="10"/>
  <c r="H157" i="10" s="1"/>
  <c r="N159" i="10"/>
  <c r="T159" i="10"/>
  <c r="T157" i="10" s="1"/>
  <c r="Z159" i="10"/>
  <c r="Z157" i="10" s="1"/>
  <c r="H161" i="10"/>
  <c r="N161" i="10"/>
  <c r="T161" i="10"/>
  <c r="Z161" i="10"/>
  <c r="G168" i="10"/>
  <c r="G166" i="10" s="1"/>
  <c r="M168" i="10"/>
  <c r="M166" i="10" s="1"/>
  <c r="S168" i="10"/>
  <c r="Y168" i="10"/>
  <c r="G170" i="10"/>
  <c r="M170" i="10"/>
  <c r="S170" i="10"/>
  <c r="Y170" i="10"/>
  <c r="F173" i="10"/>
  <c r="L173" i="10"/>
  <c r="R173" i="10"/>
  <c r="R171" i="10" s="1"/>
  <c r="X173" i="10"/>
  <c r="F175" i="10"/>
  <c r="L175" i="10"/>
  <c r="R175" i="10"/>
  <c r="X175" i="10"/>
  <c r="E178" i="10"/>
  <c r="E176" i="10" s="1"/>
  <c r="K178" i="10"/>
  <c r="Q178" i="10"/>
  <c r="Q176" i="10" s="1"/>
  <c r="W178" i="10"/>
  <c r="W176" i="10" s="1"/>
  <c r="E180" i="10"/>
  <c r="K180" i="10"/>
  <c r="Q180" i="10"/>
  <c r="W180" i="10"/>
  <c r="D183" i="10"/>
  <c r="D181" i="10" s="1"/>
  <c r="J183" i="10"/>
  <c r="J181" i="10" s="1"/>
  <c r="P183" i="10"/>
  <c r="V183" i="10"/>
  <c r="D185" i="10"/>
  <c r="J185" i="10"/>
  <c r="P185" i="10"/>
  <c r="V185" i="10"/>
  <c r="I188" i="10"/>
  <c r="O188" i="10"/>
  <c r="U188" i="10"/>
  <c r="U186" i="10" s="1"/>
  <c r="AA188" i="10"/>
  <c r="I190" i="10"/>
  <c r="O190" i="10"/>
  <c r="U190" i="10"/>
  <c r="AA190" i="10"/>
  <c r="H193" i="10"/>
  <c r="H191" i="10" s="1"/>
  <c r="N193" i="10"/>
  <c r="T193" i="10"/>
  <c r="T191" i="10" s="1"/>
  <c r="Z193" i="10"/>
  <c r="Z191" i="10" s="1"/>
  <c r="H195" i="10"/>
  <c r="N195" i="10"/>
  <c r="T195" i="10"/>
  <c r="Z195" i="10"/>
  <c r="G198" i="10"/>
  <c r="G196" i="10" s="1"/>
  <c r="M198" i="10"/>
  <c r="M196" i="10" s="1"/>
  <c r="S198" i="10"/>
  <c r="Y198" i="10"/>
  <c r="G200" i="10"/>
  <c r="M200" i="10"/>
  <c r="S200" i="10"/>
  <c r="Y200" i="10"/>
  <c r="F203" i="10"/>
  <c r="L203" i="10"/>
  <c r="R203" i="10"/>
  <c r="R201" i="10" s="1"/>
  <c r="X203" i="10"/>
  <c r="F205" i="10"/>
  <c r="L205" i="10"/>
  <c r="R205" i="10"/>
  <c r="X205" i="10"/>
  <c r="E208" i="10"/>
  <c r="E206" i="10" s="1"/>
  <c r="K208" i="10"/>
  <c r="Q208" i="10"/>
  <c r="Q206" i="10" s="1"/>
  <c r="W208" i="10"/>
  <c r="W206" i="10" s="1"/>
  <c r="E210" i="10"/>
  <c r="K210" i="10"/>
  <c r="Q210" i="10"/>
  <c r="W210" i="10"/>
  <c r="D213" i="10"/>
  <c r="D211" i="10" s="1"/>
  <c r="J213" i="10"/>
  <c r="J211" i="10" s="1"/>
  <c r="P213" i="10"/>
  <c r="V213" i="10"/>
  <c r="D215" i="10"/>
  <c r="J215" i="10"/>
  <c r="P215" i="10"/>
  <c r="V215" i="10"/>
  <c r="I218" i="10"/>
  <c r="O218" i="10"/>
  <c r="U218" i="10"/>
  <c r="U216" i="10" s="1"/>
  <c r="AA218" i="10"/>
  <c r="I220" i="10"/>
  <c r="O220" i="10"/>
  <c r="U220" i="10"/>
  <c r="AA220" i="10"/>
  <c r="H223" i="10"/>
  <c r="H221" i="10" s="1"/>
  <c r="N223" i="10"/>
  <c r="T223" i="10"/>
  <c r="T221" i="10" s="1"/>
  <c r="Z223" i="10"/>
  <c r="Z221" i="10" s="1"/>
  <c r="H225" i="10"/>
  <c r="N225" i="10"/>
  <c r="T225" i="10"/>
  <c r="Z225" i="10"/>
  <c r="G228" i="10"/>
  <c r="G226" i="10" s="1"/>
  <c r="M228" i="10"/>
  <c r="M226" i="10" s="1"/>
  <c r="S228" i="10"/>
  <c r="Y228" i="10"/>
  <c r="G230" i="10"/>
  <c r="M230" i="10"/>
  <c r="S230" i="10"/>
  <c r="Y230" i="10"/>
  <c r="F233" i="10"/>
  <c r="L233" i="10"/>
  <c r="R233" i="10"/>
  <c r="R231" i="10" s="1"/>
  <c r="X233" i="10"/>
  <c r="F235" i="10"/>
  <c r="L235" i="10"/>
  <c r="R235" i="10"/>
  <c r="X235" i="10"/>
  <c r="E238" i="10"/>
  <c r="E236" i="10" s="1"/>
  <c r="K238" i="10"/>
  <c r="Q238" i="10"/>
  <c r="Q236" i="10" s="1"/>
  <c r="W238" i="10"/>
  <c r="W236" i="10" s="1"/>
  <c r="E240" i="10"/>
  <c r="K240" i="10"/>
  <c r="Q240" i="10"/>
  <c r="W240" i="10"/>
  <c r="D243" i="10"/>
  <c r="D241" i="10" s="1"/>
  <c r="J243" i="10"/>
  <c r="J241" i="10" s="1"/>
  <c r="P243" i="10"/>
  <c r="V243" i="10"/>
  <c r="D245" i="10"/>
  <c r="J245" i="10"/>
  <c r="P245" i="10"/>
  <c r="V245" i="10"/>
  <c r="I248" i="10"/>
  <c r="O248" i="10"/>
  <c r="U248" i="10"/>
  <c r="U246" i="10" s="1"/>
  <c r="AA248" i="10"/>
  <c r="I250" i="10"/>
  <c r="O250" i="10"/>
  <c r="U250" i="10"/>
  <c r="AA250" i="10"/>
  <c r="H253" i="10"/>
  <c r="H251" i="10" s="1"/>
  <c r="N253" i="10"/>
  <c r="T253" i="10"/>
  <c r="T251" i="10" s="1"/>
  <c r="Z253" i="10"/>
  <c r="Z251" i="10" s="1"/>
  <c r="H255" i="10"/>
  <c r="N255" i="10"/>
  <c r="T255" i="10"/>
  <c r="Z255" i="10"/>
  <c r="G258" i="10"/>
  <c r="G256" i="10" s="1"/>
  <c r="M258" i="10"/>
  <c r="M256" i="10" s="1"/>
  <c r="S258" i="10"/>
  <c r="Y258" i="10"/>
  <c r="G260" i="10"/>
  <c r="M260" i="10"/>
  <c r="S260" i="10"/>
  <c r="Y260" i="10"/>
  <c r="F263" i="10"/>
  <c r="L263" i="10"/>
  <c r="R263" i="10"/>
  <c r="R261" i="10" s="1"/>
  <c r="X263" i="10"/>
  <c r="F265" i="10"/>
  <c r="L265" i="10"/>
  <c r="R265" i="10"/>
  <c r="X265" i="10"/>
  <c r="E268" i="10"/>
  <c r="E266" i="10" s="1"/>
  <c r="K268" i="10"/>
  <c r="Q268" i="10"/>
  <c r="Q266" i="10" s="1"/>
  <c r="W268" i="10"/>
  <c r="W266" i="10" s="1"/>
  <c r="E270" i="10"/>
  <c r="K270" i="10"/>
  <c r="Q270" i="10"/>
  <c r="W270" i="10"/>
  <c r="D273" i="10"/>
  <c r="D271" i="10" s="1"/>
  <c r="J273" i="10"/>
  <c r="J271" i="10" s="1"/>
  <c r="P273" i="10"/>
  <c r="V273" i="10"/>
  <c r="D275" i="10"/>
  <c r="J275" i="10"/>
  <c r="P275" i="10"/>
  <c r="V275" i="10"/>
  <c r="I278" i="10"/>
  <c r="O278" i="10"/>
  <c r="U278" i="10"/>
  <c r="U276" i="10" s="1"/>
  <c r="AA278" i="10"/>
  <c r="I280" i="10"/>
  <c r="O280" i="10"/>
  <c r="U280" i="10"/>
  <c r="AA280" i="10"/>
  <c r="H283" i="10"/>
  <c r="H281" i="10" s="1"/>
  <c r="N283" i="10"/>
  <c r="T283" i="10"/>
  <c r="T281" i="10" s="1"/>
  <c r="Z283" i="10"/>
  <c r="Z281" i="10" s="1"/>
  <c r="H285" i="10"/>
  <c r="N285" i="10"/>
  <c r="T285" i="10"/>
  <c r="Z285" i="10"/>
  <c r="G288" i="10"/>
  <c r="G286" i="10" s="1"/>
  <c r="M288" i="10"/>
  <c r="M286" i="10" s="1"/>
  <c r="S288" i="10"/>
  <c r="Y288" i="10"/>
  <c r="G290" i="10"/>
  <c r="M290" i="10"/>
  <c r="S290" i="10"/>
  <c r="Y290" i="10"/>
  <c r="F293" i="10"/>
  <c r="L293" i="10"/>
  <c r="R293" i="10"/>
  <c r="R291" i="10" s="1"/>
  <c r="X293" i="10"/>
  <c r="F295" i="10"/>
  <c r="L295" i="10"/>
  <c r="R295" i="10"/>
  <c r="X295" i="10"/>
  <c r="E298" i="10"/>
  <c r="E296" i="10" s="1"/>
  <c r="K298" i="10"/>
  <c r="Q298" i="10"/>
  <c r="Q296" i="10" s="1"/>
  <c r="W298" i="10"/>
  <c r="W296" i="10" s="1"/>
  <c r="E300" i="10"/>
  <c r="K300" i="10"/>
  <c r="Q300" i="10"/>
  <c r="W300" i="10"/>
  <c r="D303" i="10"/>
  <c r="D301" i="10" s="1"/>
  <c r="J303" i="10"/>
  <c r="J301" i="10" s="1"/>
  <c r="P303" i="10"/>
  <c r="V303" i="10"/>
  <c r="D305" i="10"/>
  <c r="J305" i="10"/>
  <c r="P305" i="10"/>
  <c r="V305" i="10"/>
  <c r="I308" i="10"/>
  <c r="O308" i="10"/>
  <c r="U308" i="10"/>
  <c r="U306" i="10" s="1"/>
  <c r="AA308" i="10"/>
  <c r="I310" i="10"/>
  <c r="O310" i="10"/>
  <c r="U310" i="10"/>
  <c r="AA310" i="10"/>
  <c r="H313" i="10"/>
  <c r="H311" i="10" s="1"/>
  <c r="N313" i="10"/>
  <c r="T313" i="10"/>
  <c r="T311" i="10" s="1"/>
  <c r="Z313" i="10"/>
  <c r="Z311" i="10" s="1"/>
  <c r="H315" i="10"/>
  <c r="N315" i="10"/>
  <c r="T315" i="10"/>
  <c r="Z315" i="10"/>
  <c r="G318" i="10"/>
  <c r="G316" i="10" s="1"/>
  <c r="M318" i="10"/>
  <c r="M316" i="10" s="1"/>
  <c r="S318" i="10"/>
  <c r="Y318" i="10"/>
  <c r="G320" i="10"/>
  <c r="M320" i="10"/>
  <c r="S320" i="10"/>
  <c r="Y320" i="10"/>
  <c r="F327" i="10"/>
  <c r="L327" i="10"/>
  <c r="R327" i="10"/>
  <c r="R325" i="10" s="1"/>
  <c r="X327" i="10"/>
  <c r="F329" i="10"/>
  <c r="L329" i="10"/>
  <c r="R329" i="10"/>
  <c r="X329" i="10"/>
  <c r="E332" i="10"/>
  <c r="E330" i="10" s="1"/>
  <c r="K332" i="10"/>
  <c r="Q332" i="10"/>
  <c r="Q330" i="10" s="1"/>
  <c r="W332" i="10"/>
  <c r="W330" i="10" s="1"/>
  <c r="E334" i="10"/>
  <c r="K334" i="10"/>
  <c r="Q334" i="10"/>
  <c r="W334" i="10"/>
  <c r="D337" i="10"/>
  <c r="D335" i="10" s="1"/>
  <c r="J337" i="10"/>
  <c r="J335" i="10" s="1"/>
  <c r="P337" i="10"/>
  <c r="V337" i="10"/>
  <c r="D339" i="10"/>
  <c r="J339" i="10"/>
  <c r="P339" i="10"/>
  <c r="V339" i="10"/>
  <c r="I342" i="10"/>
  <c r="O342" i="10"/>
  <c r="U342" i="10"/>
  <c r="U340" i="10" s="1"/>
  <c r="AA342" i="10"/>
  <c r="I344" i="10"/>
  <c r="O344" i="10"/>
  <c r="U344" i="10"/>
  <c r="AA344" i="10"/>
  <c r="H347" i="10"/>
  <c r="H345" i="10" s="1"/>
  <c r="N347" i="10"/>
  <c r="T347" i="10"/>
  <c r="T345" i="10" s="1"/>
  <c r="Z347" i="10"/>
  <c r="Z345" i="10" s="1"/>
  <c r="H349" i="10"/>
  <c r="N349" i="10"/>
  <c r="T349" i="10"/>
  <c r="Z349" i="10"/>
  <c r="G352" i="10"/>
  <c r="G350" i="10" s="1"/>
  <c r="M352" i="10"/>
  <c r="M350" i="10" s="1"/>
  <c r="S352" i="10"/>
  <c r="Y352" i="10"/>
  <c r="G354" i="10"/>
  <c r="M354" i="10"/>
  <c r="S354" i="10"/>
  <c r="Y354" i="10"/>
  <c r="F357" i="10"/>
  <c r="L357" i="10"/>
  <c r="R357" i="10"/>
  <c r="R355" i="10" s="1"/>
  <c r="X357" i="10"/>
  <c r="F359" i="10"/>
  <c r="L359" i="10"/>
  <c r="R359" i="10"/>
  <c r="X359" i="10"/>
  <c r="E362" i="10"/>
  <c r="E360" i="10" s="1"/>
  <c r="K362" i="10"/>
  <c r="Q362" i="10"/>
  <c r="Q360" i="10" s="1"/>
  <c r="W362" i="10"/>
  <c r="W360" i="10" s="1"/>
  <c r="E364" i="10"/>
  <c r="K364" i="10"/>
  <c r="Q364" i="10"/>
  <c r="W364" i="10"/>
  <c r="D367" i="10"/>
  <c r="D365" i="10" s="1"/>
  <c r="J367" i="10"/>
  <c r="J365" i="10" s="1"/>
  <c r="P367" i="10"/>
  <c r="V367" i="10"/>
  <c r="D369" i="10"/>
  <c r="J369" i="10"/>
  <c r="P369" i="10"/>
  <c r="V369" i="10"/>
  <c r="I372" i="10"/>
  <c r="O372" i="10"/>
  <c r="U372" i="10"/>
  <c r="U370" i="10" s="1"/>
  <c r="AA372" i="10"/>
  <c r="I374" i="10"/>
  <c r="O374" i="10"/>
  <c r="U374" i="10"/>
  <c r="AA374" i="10"/>
  <c r="H377" i="10"/>
  <c r="H375" i="10" s="1"/>
  <c r="N377" i="10"/>
  <c r="T377" i="10"/>
  <c r="T375" i="10" s="1"/>
  <c r="Z377" i="10"/>
  <c r="Z375" i="10" s="1"/>
  <c r="H379" i="10"/>
  <c r="N379" i="10"/>
  <c r="T379" i="10"/>
  <c r="Z379" i="10"/>
  <c r="G382" i="10"/>
  <c r="G380" i="10" s="1"/>
  <c r="M382" i="10"/>
  <c r="M380" i="10" s="1"/>
  <c r="S382" i="10"/>
  <c r="Y382" i="10"/>
  <c r="G384" i="10"/>
  <c r="M384" i="10"/>
  <c r="S384" i="10"/>
  <c r="Y384" i="10"/>
  <c r="F387" i="10"/>
  <c r="L387" i="10"/>
  <c r="R387" i="10"/>
  <c r="R385" i="10" s="1"/>
  <c r="X387" i="10"/>
  <c r="F389" i="10"/>
  <c r="L389" i="10"/>
  <c r="R389" i="10"/>
  <c r="X389" i="10"/>
  <c r="E392" i="10"/>
  <c r="E390" i="10" s="1"/>
  <c r="K392" i="10"/>
  <c r="Q392" i="10"/>
  <c r="Q390" i="10" s="1"/>
  <c r="W392" i="10"/>
  <c r="W390" i="10" s="1"/>
  <c r="E394" i="10"/>
  <c r="K394" i="10"/>
  <c r="Q394" i="10"/>
  <c r="W394" i="10"/>
  <c r="D397" i="10"/>
  <c r="D395" i="10" s="1"/>
  <c r="J397" i="10"/>
  <c r="J395" i="10" s="1"/>
  <c r="P397" i="10"/>
  <c r="V397" i="10"/>
  <c r="D399" i="10"/>
  <c r="J399" i="10"/>
  <c r="P399" i="10"/>
  <c r="V399" i="10"/>
  <c r="I402" i="10"/>
  <c r="O402" i="10"/>
  <c r="U402" i="10"/>
  <c r="U400" i="10" s="1"/>
  <c r="AA402" i="10"/>
  <c r="I404" i="10"/>
  <c r="O404" i="10"/>
  <c r="U404" i="10"/>
  <c r="AA404" i="10"/>
  <c r="H407" i="10"/>
  <c r="H405" i="10" s="1"/>
  <c r="N407" i="10"/>
  <c r="T407" i="10"/>
  <c r="T405" i="10" s="1"/>
  <c r="Z407" i="10"/>
  <c r="Z405" i="10" s="1"/>
  <c r="H409" i="10"/>
  <c r="N409" i="10"/>
  <c r="T409" i="10"/>
  <c r="Z409" i="10"/>
  <c r="G412" i="10"/>
  <c r="G410" i="10" s="1"/>
  <c r="M412" i="10"/>
  <c r="M410" i="10" s="1"/>
  <c r="S412" i="10"/>
  <c r="Y412" i="10"/>
  <c r="G414" i="10"/>
  <c r="M414" i="10"/>
  <c r="S414" i="10"/>
  <c r="Y414" i="10"/>
  <c r="F417" i="10"/>
  <c r="L417" i="10"/>
  <c r="R417" i="10"/>
  <c r="R415" i="10" s="1"/>
  <c r="X417" i="10"/>
  <c r="F419" i="10"/>
  <c r="L419" i="10"/>
  <c r="R419" i="10"/>
  <c r="X419" i="10"/>
  <c r="E422" i="10"/>
  <c r="E420" i="10" s="1"/>
  <c r="K422" i="10"/>
  <c r="Q422" i="10"/>
  <c r="Q420" i="10" s="1"/>
  <c r="W422" i="10"/>
  <c r="W420" i="10" s="1"/>
  <c r="E424" i="10"/>
  <c r="K424" i="10"/>
  <c r="Q424" i="10"/>
  <c r="W424" i="10"/>
  <c r="D427" i="10"/>
  <c r="D425" i="10" s="1"/>
  <c r="J427" i="10"/>
  <c r="J425" i="10" s="1"/>
  <c r="P427" i="10"/>
  <c r="V427" i="10"/>
  <c r="D429" i="10"/>
  <c r="J429" i="10"/>
  <c r="P429" i="10"/>
  <c r="V429" i="10"/>
  <c r="I432" i="10"/>
  <c r="O432" i="10"/>
  <c r="U432" i="10"/>
  <c r="U430" i="10" s="1"/>
  <c r="AA432" i="10"/>
  <c r="I434" i="10"/>
  <c r="O434" i="10"/>
  <c r="U434" i="10"/>
  <c r="AA434" i="10"/>
  <c r="H437" i="10"/>
  <c r="H435" i="10" s="1"/>
  <c r="N437" i="10"/>
  <c r="T437" i="10"/>
  <c r="T435" i="10" s="1"/>
  <c r="Z437" i="10"/>
  <c r="Z435" i="10" s="1"/>
  <c r="H439" i="10"/>
  <c r="N439" i="10"/>
  <c r="T439" i="10"/>
  <c r="Z439" i="10"/>
  <c r="G442" i="10"/>
  <c r="G440" i="10" s="1"/>
  <c r="M442" i="10"/>
  <c r="M440" i="10" s="1"/>
  <c r="S442" i="10"/>
  <c r="Y442" i="10"/>
  <c r="G444" i="10"/>
  <c r="M444" i="10"/>
  <c r="S444" i="10"/>
  <c r="Y444" i="10"/>
  <c r="F447" i="10"/>
  <c r="L447" i="10"/>
  <c r="R447" i="10"/>
  <c r="R445" i="10" s="1"/>
  <c r="X447" i="10"/>
  <c r="F449" i="10"/>
  <c r="L449" i="10"/>
  <c r="R449" i="10"/>
  <c r="X449" i="10"/>
  <c r="E452" i="10"/>
  <c r="E450" i="10" s="1"/>
  <c r="K452" i="10"/>
  <c r="Q452" i="10"/>
  <c r="Q450" i="10" s="1"/>
  <c r="W452" i="10"/>
  <c r="W450" i="10" s="1"/>
  <c r="E454" i="10"/>
  <c r="K454" i="10"/>
  <c r="Q454" i="10"/>
  <c r="W454" i="10"/>
  <c r="D457" i="10"/>
  <c r="D455" i="10" s="1"/>
  <c r="J457" i="10"/>
  <c r="J455" i="10" s="1"/>
  <c r="P457" i="10"/>
  <c r="V457" i="10"/>
  <c r="D459" i="10"/>
  <c r="J459" i="10"/>
  <c r="P459" i="10"/>
  <c r="V459" i="10"/>
  <c r="I462" i="10"/>
  <c r="O462" i="10"/>
  <c r="U462" i="10"/>
  <c r="U460" i="10" s="1"/>
  <c r="AA462" i="10"/>
  <c r="I464" i="10"/>
  <c r="O464" i="10"/>
  <c r="U464" i="10"/>
  <c r="AA464" i="10"/>
  <c r="H467" i="10"/>
  <c r="H465" i="10" s="1"/>
  <c r="N467" i="10"/>
  <c r="T467" i="10"/>
  <c r="T465" i="10" s="1"/>
  <c r="Z467" i="10"/>
  <c r="Z465" i="10" s="1"/>
  <c r="H469" i="10"/>
  <c r="N469" i="10"/>
  <c r="T469" i="10"/>
  <c r="Z469" i="10"/>
  <c r="G472" i="10"/>
  <c r="G470" i="10" s="1"/>
  <c r="M472" i="10"/>
  <c r="M470" i="10" s="1"/>
  <c r="S472" i="10"/>
  <c r="Y472" i="10"/>
  <c r="G474" i="10"/>
  <c r="M474" i="10"/>
  <c r="S474" i="10"/>
  <c r="Y474" i="10"/>
  <c r="F477" i="10"/>
  <c r="L477" i="10"/>
  <c r="R477" i="10"/>
  <c r="R475" i="10" s="1"/>
  <c r="X477" i="10"/>
  <c r="F479" i="10"/>
  <c r="L479" i="10"/>
  <c r="R479" i="10"/>
  <c r="X479" i="10"/>
  <c r="E488" i="10"/>
  <c r="E484" i="10" s="1"/>
  <c r="K488" i="10"/>
  <c r="K484" i="10" s="1"/>
  <c r="Q488" i="10"/>
  <c r="Q484" i="10" s="1"/>
  <c r="W488" i="10"/>
  <c r="W484" i="10" s="1"/>
  <c r="D493" i="10"/>
  <c r="D489" i="10" s="1"/>
  <c r="J493" i="10"/>
  <c r="J489" i="10" s="1"/>
  <c r="P493" i="10"/>
  <c r="P489" i="10" s="1"/>
  <c r="V493" i="10"/>
  <c r="V489" i="10" s="1"/>
  <c r="I496" i="10"/>
  <c r="I494" i="10" s="1"/>
  <c r="O496" i="10"/>
  <c r="O494" i="10" s="1"/>
  <c r="U496" i="10"/>
  <c r="AA496" i="10"/>
  <c r="I498" i="10"/>
  <c r="O498" i="10"/>
  <c r="U498" i="10"/>
  <c r="AA498" i="10"/>
  <c r="H501" i="10"/>
  <c r="N501" i="10"/>
  <c r="T501" i="10"/>
  <c r="T499" i="10" s="1"/>
  <c r="Z501" i="10"/>
  <c r="H503" i="10"/>
  <c r="N503" i="10"/>
  <c r="T503" i="10"/>
  <c r="Z503" i="10"/>
  <c r="G506" i="10"/>
  <c r="G504" i="10" s="1"/>
  <c r="M506" i="10"/>
  <c r="S506" i="10"/>
  <c r="S504" i="10" s="1"/>
  <c r="Y506" i="10"/>
  <c r="Y504" i="10" s="1"/>
  <c r="G508" i="10"/>
  <c r="M508" i="10"/>
  <c r="S508" i="10"/>
  <c r="Y508" i="10"/>
  <c r="F511" i="10"/>
  <c r="F509" i="10" s="1"/>
  <c r="L511" i="10"/>
  <c r="L509" i="10" s="1"/>
  <c r="R511" i="10"/>
  <c r="X511" i="10"/>
  <c r="F513" i="10"/>
  <c r="L513" i="10"/>
  <c r="R513" i="10"/>
  <c r="X513" i="10"/>
  <c r="E516" i="10"/>
  <c r="K516" i="10"/>
  <c r="Q516" i="10"/>
  <c r="Q514" i="10" s="1"/>
  <c r="W516" i="10"/>
  <c r="E518" i="10"/>
  <c r="K518" i="10"/>
  <c r="Q518" i="10"/>
  <c r="W518" i="10"/>
  <c r="D521" i="10"/>
  <c r="D519" i="10" s="1"/>
  <c r="J521" i="10"/>
  <c r="P521" i="10"/>
  <c r="P519" i="10" s="1"/>
  <c r="V521" i="10"/>
  <c r="V519" i="10" s="1"/>
  <c r="D523" i="10"/>
  <c r="J523" i="10"/>
  <c r="P523" i="10"/>
  <c r="V523" i="10"/>
  <c r="I526" i="10"/>
  <c r="I524" i="10" s="1"/>
  <c r="O526" i="10"/>
  <c r="O524" i="10" s="1"/>
  <c r="U526" i="10"/>
  <c r="AA526" i="10"/>
  <c r="I528" i="10"/>
  <c r="O528" i="10"/>
  <c r="U528" i="10"/>
  <c r="AA528" i="10"/>
  <c r="H531" i="10"/>
  <c r="N531" i="10"/>
  <c r="T531" i="10"/>
  <c r="T529" i="10" s="1"/>
  <c r="Z531" i="10"/>
  <c r="H533" i="10"/>
  <c r="N533" i="10"/>
  <c r="T533" i="10"/>
  <c r="Z533" i="10"/>
  <c r="G536" i="10"/>
  <c r="G534" i="10" s="1"/>
  <c r="M536" i="10"/>
  <c r="S536" i="10"/>
  <c r="S534" i="10" s="1"/>
  <c r="Y536" i="10"/>
  <c r="Y534" i="10" s="1"/>
  <c r="G538" i="10"/>
  <c r="M538" i="10"/>
  <c r="S538" i="10"/>
  <c r="Y538" i="10"/>
  <c r="F541" i="10"/>
  <c r="F539" i="10" s="1"/>
  <c r="L541" i="10"/>
  <c r="L539" i="10" s="1"/>
  <c r="R541" i="10"/>
  <c r="X541" i="10"/>
  <c r="F543" i="10"/>
  <c r="L543" i="10"/>
  <c r="R543" i="10"/>
  <c r="X543" i="10"/>
  <c r="E546" i="10"/>
  <c r="K546" i="10"/>
  <c r="Q546" i="10"/>
  <c r="Q544" i="10" s="1"/>
  <c r="W546" i="10"/>
  <c r="E548" i="10"/>
  <c r="K548" i="10"/>
  <c r="Q548" i="10"/>
  <c r="W548" i="10"/>
  <c r="D551" i="10"/>
  <c r="D549" i="10" s="1"/>
  <c r="J551" i="10"/>
  <c r="P551" i="10"/>
  <c r="P549" i="10" s="1"/>
  <c r="V551" i="10"/>
  <c r="V549" i="10" s="1"/>
  <c r="D553" i="10"/>
  <c r="J553" i="10"/>
  <c r="P553" i="10"/>
  <c r="V553" i="10"/>
  <c r="I556" i="10"/>
  <c r="I554" i="10" s="1"/>
  <c r="O556" i="10"/>
  <c r="O554" i="10" s="1"/>
  <c r="U556" i="10"/>
  <c r="AA556" i="10"/>
  <c r="I558" i="10"/>
  <c r="O558" i="10"/>
  <c r="U558" i="10"/>
  <c r="AA558" i="10"/>
  <c r="H561" i="10"/>
  <c r="N561" i="10"/>
  <c r="T561" i="10"/>
  <c r="T559" i="10" s="1"/>
  <c r="Z561" i="10"/>
  <c r="H563" i="10"/>
  <c r="N563" i="10"/>
  <c r="T563" i="10"/>
  <c r="Z563" i="10"/>
  <c r="G566" i="10"/>
  <c r="G564" i="10" s="1"/>
  <c r="M566" i="10"/>
  <c r="S566" i="10"/>
  <c r="S564" i="10" s="1"/>
  <c r="Y566" i="10"/>
  <c r="Y564" i="10" s="1"/>
  <c r="G568" i="10"/>
  <c r="M568" i="10"/>
  <c r="S568" i="10"/>
  <c r="Y568" i="10"/>
  <c r="F571" i="10"/>
  <c r="F569" i="10" s="1"/>
  <c r="L571" i="10"/>
  <c r="L569" i="10" s="1"/>
  <c r="R571" i="10"/>
  <c r="X571" i="10"/>
  <c r="F573" i="10"/>
  <c r="L573" i="10"/>
  <c r="R573" i="10"/>
  <c r="X573" i="10"/>
  <c r="E576" i="10"/>
  <c r="K576" i="10"/>
  <c r="Q576" i="10"/>
  <c r="Q574" i="10" s="1"/>
  <c r="W576" i="10"/>
  <c r="E578" i="10"/>
  <c r="K578" i="10"/>
  <c r="Q578" i="10"/>
  <c r="W578" i="10"/>
  <c r="D581" i="10"/>
  <c r="D579" i="10" s="1"/>
  <c r="J581" i="10"/>
  <c r="P581" i="10"/>
  <c r="P579" i="10" s="1"/>
  <c r="V581" i="10"/>
  <c r="V579" i="10" s="1"/>
  <c r="D583" i="10"/>
  <c r="J583" i="10"/>
  <c r="P583" i="10"/>
  <c r="V583" i="10"/>
  <c r="I586" i="10"/>
  <c r="I584" i="10" s="1"/>
  <c r="O586" i="10"/>
  <c r="O584" i="10" s="1"/>
  <c r="U586" i="10"/>
  <c r="AA586" i="10"/>
  <c r="I588" i="10"/>
  <c r="O588" i="10"/>
  <c r="U588" i="10"/>
  <c r="AA588" i="10"/>
  <c r="H591" i="10"/>
  <c r="O591" i="10"/>
  <c r="V591" i="10"/>
  <c r="G593" i="10"/>
  <c r="S593" i="10"/>
  <c r="E596" i="10"/>
  <c r="Q596" i="10"/>
  <c r="E598" i="10"/>
  <c r="W598" i="10"/>
  <c r="E601" i="10"/>
  <c r="W601" i="10"/>
  <c r="Q603" i="10"/>
  <c r="D608" i="10"/>
  <c r="AA611" i="10"/>
  <c r="I10" i="8"/>
  <c r="O10" i="8"/>
  <c r="U10" i="8"/>
  <c r="U8" i="8" s="1"/>
  <c r="AA10" i="8"/>
  <c r="I12" i="8"/>
  <c r="O12" i="8"/>
  <c r="U12" i="8"/>
  <c r="AA12" i="8"/>
  <c r="I13" i="8"/>
  <c r="O13" i="8"/>
  <c r="U13" i="8"/>
  <c r="AA13" i="8"/>
  <c r="H16" i="8"/>
  <c r="N16" i="8"/>
  <c r="T16" i="8"/>
  <c r="T14" i="8" s="1"/>
  <c r="Z16" i="8"/>
  <c r="H18" i="8"/>
  <c r="N18" i="8"/>
  <c r="T18" i="8"/>
  <c r="Z18" i="8"/>
  <c r="H19" i="8"/>
  <c r="N19" i="8"/>
  <c r="T19" i="8"/>
  <c r="Z19" i="8"/>
  <c r="G22" i="8"/>
  <c r="M22" i="8"/>
  <c r="S22" i="8"/>
  <c r="S20" i="8" s="1"/>
  <c r="Y22" i="8"/>
  <c r="G24" i="8"/>
  <c r="M24" i="8"/>
  <c r="S24" i="8"/>
  <c r="Y24" i="8"/>
  <c r="G25" i="8"/>
  <c r="M25" i="8"/>
  <c r="S25" i="8"/>
  <c r="Y25" i="8"/>
  <c r="F28" i="8"/>
  <c r="L28" i="8"/>
  <c r="R28" i="8"/>
  <c r="R26" i="8" s="1"/>
  <c r="X28" i="8"/>
  <c r="F30" i="8"/>
  <c r="L30" i="8"/>
  <c r="R30" i="8"/>
  <c r="X30" i="8"/>
  <c r="F31" i="8"/>
  <c r="L31" i="8"/>
  <c r="R31" i="8"/>
  <c r="X31" i="8"/>
  <c r="E34" i="8"/>
  <c r="K34" i="8"/>
  <c r="Q34" i="8"/>
  <c r="Q32" i="8" s="1"/>
  <c r="W34" i="8"/>
  <c r="E36" i="8"/>
  <c r="K36" i="8"/>
  <c r="Q36" i="8"/>
  <c r="W36" i="8"/>
  <c r="E37" i="8"/>
  <c r="K37" i="8"/>
  <c r="Q37" i="8"/>
  <c r="W37" i="8"/>
  <c r="D40" i="8"/>
  <c r="J40" i="8"/>
  <c r="P40" i="8"/>
  <c r="P38" i="8" s="1"/>
  <c r="V40" i="8"/>
  <c r="D42" i="8"/>
  <c r="J42" i="8"/>
  <c r="P42" i="8"/>
  <c r="V42" i="8"/>
  <c r="D43" i="8"/>
  <c r="J43" i="8"/>
  <c r="P43" i="8"/>
  <c r="V43" i="8"/>
  <c r="I46" i="8"/>
  <c r="O46" i="8"/>
  <c r="U46" i="8"/>
  <c r="U44" i="8" s="1"/>
  <c r="AA46" i="8"/>
  <c r="I48" i="8"/>
  <c r="O48" i="8"/>
  <c r="U48" i="8"/>
  <c r="AA48" i="8"/>
  <c r="I49" i="8"/>
  <c r="O49" i="8"/>
  <c r="U49" i="8"/>
  <c r="AA49" i="8"/>
  <c r="H52" i="8"/>
  <c r="N52" i="8"/>
  <c r="T52" i="8"/>
  <c r="T50" i="8" s="1"/>
  <c r="Z52" i="8"/>
  <c r="H54" i="8"/>
  <c r="N54" i="8"/>
  <c r="T54" i="8"/>
  <c r="Z54" i="8"/>
  <c r="H55" i="8"/>
  <c r="N55" i="8"/>
  <c r="T55" i="8"/>
  <c r="Z55" i="8"/>
  <c r="G58" i="8"/>
  <c r="M58" i="8"/>
  <c r="S58" i="8"/>
  <c r="S56" i="8" s="1"/>
  <c r="Y58" i="8"/>
  <c r="G60" i="8"/>
  <c r="M60" i="8"/>
  <c r="S60" i="8"/>
  <c r="Y60" i="8"/>
  <c r="G61" i="8"/>
  <c r="M61" i="8"/>
  <c r="S61" i="8"/>
  <c r="Y61" i="8"/>
  <c r="F64" i="8"/>
  <c r="L64" i="8"/>
  <c r="R64" i="8"/>
  <c r="R62" i="8" s="1"/>
  <c r="X64" i="8"/>
  <c r="F66" i="8"/>
  <c r="L66" i="8"/>
  <c r="R66" i="8"/>
  <c r="X66" i="8"/>
  <c r="F67" i="8"/>
  <c r="L67" i="8"/>
  <c r="R67" i="8"/>
  <c r="X67" i="8"/>
  <c r="E70" i="8"/>
  <c r="K70" i="8"/>
  <c r="Q70" i="8"/>
  <c r="Q68" i="8" s="1"/>
  <c r="W70" i="8"/>
  <c r="E72" i="8"/>
  <c r="K72" i="8"/>
  <c r="Q72" i="8"/>
  <c r="W72" i="8"/>
  <c r="E73" i="8"/>
  <c r="K73" i="8"/>
  <c r="Q73" i="8"/>
  <c r="W73" i="8"/>
  <c r="D76" i="8"/>
  <c r="J76" i="8"/>
  <c r="P76" i="8"/>
  <c r="P74" i="8" s="1"/>
  <c r="V76" i="8"/>
  <c r="D78" i="8"/>
  <c r="J78" i="8"/>
  <c r="P78" i="8"/>
  <c r="V78" i="8"/>
  <c r="D79" i="8"/>
  <c r="J79" i="8"/>
  <c r="P79" i="8"/>
  <c r="V79" i="8"/>
  <c r="I82" i="8"/>
  <c r="O82" i="8"/>
  <c r="U82" i="8"/>
  <c r="U80" i="8" s="1"/>
  <c r="AA82" i="8"/>
  <c r="I84" i="8"/>
  <c r="O84" i="8"/>
  <c r="U84" i="8"/>
  <c r="AA84" i="8"/>
  <c r="I85" i="8"/>
  <c r="O85" i="8"/>
  <c r="U85" i="8"/>
  <c r="AA85" i="8"/>
  <c r="H88" i="8"/>
  <c r="N88" i="8"/>
  <c r="T88" i="8"/>
  <c r="T86" i="8" s="1"/>
  <c r="Z88" i="8"/>
  <c r="H90" i="8"/>
  <c r="N90" i="8"/>
  <c r="T90" i="8"/>
  <c r="Z90" i="8"/>
  <c r="H91" i="8"/>
  <c r="N91" i="8"/>
  <c r="T91" i="8"/>
  <c r="Z91" i="8"/>
  <c r="G94" i="8"/>
  <c r="M94" i="8"/>
  <c r="S94" i="8"/>
  <c r="S92" i="8" s="1"/>
  <c r="Y94" i="8"/>
  <c r="G96" i="8"/>
  <c r="M96" i="8"/>
  <c r="S96" i="8"/>
  <c r="Y96" i="8"/>
  <c r="G97" i="8"/>
  <c r="M97" i="8"/>
  <c r="S97" i="8"/>
  <c r="Y97" i="8"/>
  <c r="F100" i="8"/>
  <c r="L100" i="8"/>
  <c r="R100" i="8"/>
  <c r="R98" i="8" s="1"/>
  <c r="X100" i="8"/>
  <c r="F102" i="8"/>
  <c r="L102" i="8"/>
  <c r="R102" i="8"/>
  <c r="X102" i="8"/>
  <c r="F103" i="8"/>
  <c r="L103" i="8"/>
  <c r="R103" i="8"/>
  <c r="X103" i="8"/>
  <c r="E106" i="8"/>
  <c r="K106" i="8"/>
  <c r="Q106" i="8"/>
  <c r="Q104" i="8" s="1"/>
  <c r="W106" i="8"/>
  <c r="E108" i="8"/>
  <c r="K108" i="8"/>
  <c r="Q108" i="8"/>
  <c r="W108" i="8"/>
  <c r="E109" i="8"/>
  <c r="K109" i="8"/>
  <c r="Q109" i="8"/>
  <c r="W109" i="8"/>
  <c r="D112" i="8"/>
  <c r="J112" i="8"/>
  <c r="P112" i="8"/>
  <c r="P110" i="8" s="1"/>
  <c r="V112" i="8"/>
  <c r="D114" i="8"/>
  <c r="J114" i="8"/>
  <c r="P114" i="8"/>
  <c r="V114" i="8"/>
  <c r="D115" i="8"/>
  <c r="J115" i="8"/>
  <c r="P115" i="8"/>
  <c r="V115" i="8"/>
  <c r="I118" i="8"/>
  <c r="O118" i="8"/>
  <c r="U118" i="8"/>
  <c r="U116" i="8" s="1"/>
  <c r="AA118" i="8"/>
  <c r="I120" i="8"/>
  <c r="O120" i="8"/>
  <c r="U120" i="8"/>
  <c r="AA120" i="8"/>
  <c r="I121" i="8"/>
  <c r="O121" i="8"/>
  <c r="U121" i="8"/>
  <c r="AA121" i="8"/>
  <c r="H124" i="8"/>
  <c r="N124" i="8"/>
  <c r="T124" i="8"/>
  <c r="T122" i="8" s="1"/>
  <c r="Z124" i="8"/>
  <c r="H126" i="8"/>
  <c r="N126" i="8"/>
  <c r="T126" i="8"/>
  <c r="Z126" i="8"/>
  <c r="H127" i="8"/>
  <c r="N127" i="8"/>
  <c r="T127" i="8"/>
  <c r="Z127" i="8"/>
  <c r="G130" i="8"/>
  <c r="M130" i="8"/>
  <c r="S130" i="8"/>
  <c r="S128" i="8" s="1"/>
  <c r="Y130" i="8"/>
  <c r="G132" i="8"/>
  <c r="M132" i="8"/>
  <c r="S132" i="8"/>
  <c r="Y132" i="8"/>
  <c r="G133" i="8"/>
  <c r="M133" i="8"/>
  <c r="S133" i="8"/>
  <c r="Y133" i="8"/>
  <c r="F136" i="8"/>
  <c r="L136" i="8"/>
  <c r="R136" i="8"/>
  <c r="R134" i="8" s="1"/>
  <c r="X136" i="8"/>
  <c r="F138" i="8"/>
  <c r="L138" i="8"/>
  <c r="R138" i="8"/>
  <c r="X138" i="8"/>
  <c r="F139" i="8"/>
  <c r="L139" i="8"/>
  <c r="R139" i="8"/>
  <c r="X139" i="8"/>
  <c r="E142" i="8"/>
  <c r="K142" i="8"/>
  <c r="Q142" i="8"/>
  <c r="Q140" i="8" s="1"/>
  <c r="W142" i="8"/>
  <c r="E144" i="8"/>
  <c r="K144" i="8"/>
  <c r="Q144" i="8"/>
  <c r="W144" i="8"/>
  <c r="E145" i="8"/>
  <c r="K145" i="8"/>
  <c r="Q145" i="8"/>
  <c r="W145" i="8"/>
  <c r="D148" i="8"/>
  <c r="J148" i="8"/>
  <c r="P148" i="8"/>
  <c r="P146" i="8" s="1"/>
  <c r="V148" i="8"/>
  <c r="D150" i="8"/>
  <c r="J150" i="8"/>
  <c r="P150" i="8"/>
  <c r="V150" i="8"/>
  <c r="D151" i="8"/>
  <c r="J151" i="8"/>
  <c r="P151" i="8"/>
  <c r="V151" i="8"/>
  <c r="I154" i="8"/>
  <c r="O154" i="8"/>
  <c r="U154" i="8"/>
  <c r="U152" i="8" s="1"/>
  <c r="AA154" i="8"/>
  <c r="I156" i="8"/>
  <c r="O156" i="8"/>
  <c r="U156" i="8"/>
  <c r="AA156" i="8"/>
  <c r="I157" i="8"/>
  <c r="O157" i="8"/>
  <c r="U157" i="8"/>
  <c r="AA157" i="8"/>
  <c r="H160" i="8"/>
  <c r="N160" i="8"/>
  <c r="T160" i="8"/>
  <c r="T158" i="8" s="1"/>
  <c r="Z160" i="8"/>
  <c r="H162" i="8"/>
  <c r="N162" i="8"/>
  <c r="T162" i="8"/>
  <c r="Z162" i="8"/>
  <c r="H163" i="8"/>
  <c r="N163" i="8"/>
  <c r="T163" i="8"/>
  <c r="Z163" i="8"/>
  <c r="G166" i="8"/>
  <c r="M166" i="8"/>
  <c r="S166" i="8"/>
  <c r="S164" i="8" s="1"/>
  <c r="Y166" i="8"/>
  <c r="G168" i="8"/>
  <c r="M168" i="8"/>
  <c r="S168" i="8"/>
  <c r="Y168" i="8"/>
  <c r="G169" i="8"/>
  <c r="M169" i="8"/>
  <c r="S169" i="8"/>
  <c r="Y169" i="8"/>
  <c r="F172" i="8"/>
  <c r="L172" i="8"/>
  <c r="R172" i="8"/>
  <c r="R170" i="8" s="1"/>
  <c r="X172" i="8"/>
  <c r="F174" i="8"/>
  <c r="L174" i="8"/>
  <c r="R174" i="8"/>
  <c r="X174" i="8"/>
  <c r="F175" i="8"/>
  <c r="L175" i="8"/>
  <c r="R175" i="8"/>
  <c r="X175" i="8"/>
  <c r="E178" i="8"/>
  <c r="K178" i="8"/>
  <c r="Q178" i="8"/>
  <c r="Q176" i="8" s="1"/>
  <c r="W178" i="8"/>
  <c r="E180" i="8"/>
  <c r="K180" i="8"/>
  <c r="Q180" i="8"/>
  <c r="W180" i="8"/>
  <c r="E181" i="8"/>
  <c r="K181" i="8"/>
  <c r="Q181" i="8"/>
  <c r="W181" i="8"/>
  <c r="D184" i="8"/>
  <c r="J184" i="8"/>
  <c r="P184" i="8"/>
  <c r="P182" i="8" s="1"/>
  <c r="V184" i="8"/>
  <c r="D186" i="8"/>
  <c r="J186" i="8"/>
  <c r="P186" i="8"/>
  <c r="V186" i="8"/>
  <c r="D187" i="8"/>
  <c r="J187" i="8"/>
  <c r="P187" i="8"/>
  <c r="V187" i="8"/>
  <c r="I190" i="8"/>
  <c r="O190" i="8"/>
  <c r="U190" i="8"/>
  <c r="U188" i="8" s="1"/>
  <c r="AA190" i="8"/>
  <c r="I192" i="8"/>
  <c r="O192" i="8"/>
  <c r="U192" i="8"/>
  <c r="AA192" i="8"/>
  <c r="I193" i="8"/>
  <c r="O193" i="8"/>
  <c r="U193" i="8"/>
  <c r="AA193" i="8"/>
  <c r="I9" i="10"/>
  <c r="I7" i="10" s="1"/>
  <c r="O9" i="10"/>
  <c r="U9" i="10"/>
  <c r="U7" i="10" s="1"/>
  <c r="AA9" i="10"/>
  <c r="AA7" i="10" s="1"/>
  <c r="I11" i="10"/>
  <c r="O11" i="10"/>
  <c r="U11" i="10"/>
  <c r="AA11" i="10"/>
  <c r="H14" i="10"/>
  <c r="H12" i="10" s="1"/>
  <c r="N14" i="10"/>
  <c r="N12" i="10" s="1"/>
  <c r="T14" i="10"/>
  <c r="Z14" i="10"/>
  <c r="H16" i="10"/>
  <c r="N16" i="10"/>
  <c r="T16" i="10"/>
  <c r="Z16" i="10"/>
  <c r="G19" i="10"/>
  <c r="M19" i="10"/>
  <c r="S19" i="10"/>
  <c r="S17" i="10" s="1"/>
  <c r="Y19" i="10"/>
  <c r="G21" i="10"/>
  <c r="M21" i="10"/>
  <c r="S21" i="10"/>
  <c r="Y21" i="10"/>
  <c r="F24" i="10"/>
  <c r="F22" i="10" s="1"/>
  <c r="L24" i="10"/>
  <c r="R24" i="10"/>
  <c r="R22" i="10" s="1"/>
  <c r="X24" i="10"/>
  <c r="X22" i="10" s="1"/>
  <c r="F26" i="10"/>
  <c r="L26" i="10"/>
  <c r="R26" i="10"/>
  <c r="X26" i="10"/>
  <c r="E29" i="10"/>
  <c r="E27" i="10" s="1"/>
  <c r="K29" i="10"/>
  <c r="K27" i="10" s="1"/>
  <c r="Q29" i="10"/>
  <c r="W29" i="10"/>
  <c r="E31" i="10"/>
  <c r="K31" i="10"/>
  <c r="Q31" i="10"/>
  <c r="W31" i="10"/>
  <c r="D34" i="10"/>
  <c r="J34" i="10"/>
  <c r="P34" i="10"/>
  <c r="P32" i="10" s="1"/>
  <c r="V34" i="10"/>
  <c r="D36" i="10"/>
  <c r="J36" i="10"/>
  <c r="P36" i="10"/>
  <c r="V36" i="10"/>
  <c r="I39" i="10"/>
  <c r="I37" i="10" s="1"/>
  <c r="O39" i="10"/>
  <c r="U39" i="10"/>
  <c r="U37" i="10" s="1"/>
  <c r="AA39" i="10"/>
  <c r="AA37" i="10" s="1"/>
  <c r="I41" i="10"/>
  <c r="O41" i="10"/>
  <c r="U41" i="10"/>
  <c r="AA41" i="10"/>
  <c r="H44" i="10"/>
  <c r="H42" i="10" s="1"/>
  <c r="N44" i="10"/>
  <c r="N42" i="10" s="1"/>
  <c r="T44" i="10"/>
  <c r="Z44" i="10"/>
  <c r="H46" i="10"/>
  <c r="N46" i="10"/>
  <c r="T46" i="10"/>
  <c r="Z46" i="10"/>
  <c r="G49" i="10"/>
  <c r="M49" i="10"/>
  <c r="S49" i="10"/>
  <c r="S47" i="10" s="1"/>
  <c r="Y49" i="10"/>
  <c r="G51" i="10"/>
  <c r="M51" i="10"/>
  <c r="S51" i="10"/>
  <c r="Y51" i="10"/>
  <c r="F54" i="10"/>
  <c r="F52" i="10" s="1"/>
  <c r="L54" i="10"/>
  <c r="R54" i="10"/>
  <c r="R52" i="10" s="1"/>
  <c r="X54" i="10"/>
  <c r="X52" i="10" s="1"/>
  <c r="F56" i="10"/>
  <c r="L56" i="10"/>
  <c r="R56" i="10"/>
  <c r="X56" i="10"/>
  <c r="E59" i="10"/>
  <c r="E57" i="10" s="1"/>
  <c r="K59" i="10"/>
  <c r="K57" i="10" s="1"/>
  <c r="Q59" i="10"/>
  <c r="W59" i="10"/>
  <c r="E61" i="10"/>
  <c r="K61" i="10"/>
  <c r="Q61" i="10"/>
  <c r="W61" i="10"/>
  <c r="D64" i="10"/>
  <c r="J64" i="10"/>
  <c r="P64" i="10"/>
  <c r="P62" i="10" s="1"/>
  <c r="V64" i="10"/>
  <c r="D66" i="10"/>
  <c r="J66" i="10"/>
  <c r="P66" i="10"/>
  <c r="V66" i="10"/>
  <c r="I69" i="10"/>
  <c r="I67" i="10" s="1"/>
  <c r="O69" i="10"/>
  <c r="U69" i="10"/>
  <c r="U67" i="10" s="1"/>
  <c r="AA69" i="10"/>
  <c r="AA67" i="10" s="1"/>
  <c r="I71" i="10"/>
  <c r="O71" i="10"/>
  <c r="U71" i="10"/>
  <c r="AA71" i="10"/>
  <c r="H74" i="10"/>
  <c r="H72" i="10" s="1"/>
  <c r="N74" i="10"/>
  <c r="N72" i="10" s="1"/>
  <c r="T74" i="10"/>
  <c r="Z74" i="10"/>
  <c r="H76" i="10"/>
  <c r="N76" i="10"/>
  <c r="T76" i="10"/>
  <c r="Z76" i="10"/>
  <c r="G79" i="10"/>
  <c r="M79" i="10"/>
  <c r="S79" i="10"/>
  <c r="S77" i="10" s="1"/>
  <c r="Y79" i="10"/>
  <c r="G81" i="10"/>
  <c r="M81" i="10"/>
  <c r="S81" i="10"/>
  <c r="Y81" i="10"/>
  <c r="F84" i="10"/>
  <c r="F82" i="10" s="1"/>
  <c r="L84" i="10"/>
  <c r="R84" i="10"/>
  <c r="R82" i="10" s="1"/>
  <c r="X84" i="10"/>
  <c r="X82" i="10" s="1"/>
  <c r="F86" i="10"/>
  <c r="L86" i="10"/>
  <c r="R86" i="10"/>
  <c r="X86" i="10"/>
  <c r="E89" i="10"/>
  <c r="E87" i="10" s="1"/>
  <c r="K89" i="10"/>
  <c r="K87" i="10" s="1"/>
  <c r="Q89" i="10"/>
  <c r="W89" i="10"/>
  <c r="E91" i="10"/>
  <c r="K91" i="10"/>
  <c r="Q91" i="10"/>
  <c r="W91" i="10"/>
  <c r="D94" i="10"/>
  <c r="J94" i="10"/>
  <c r="P94" i="10"/>
  <c r="P92" i="10" s="1"/>
  <c r="V94" i="10"/>
  <c r="D96" i="10"/>
  <c r="J96" i="10"/>
  <c r="P96" i="10"/>
  <c r="V96" i="10"/>
  <c r="I99" i="10"/>
  <c r="I97" i="10" s="1"/>
  <c r="O99" i="10"/>
  <c r="U99" i="10"/>
  <c r="U97" i="10" s="1"/>
  <c r="AA99" i="10"/>
  <c r="AA97" i="10" s="1"/>
  <c r="I101" i="10"/>
  <c r="O101" i="10"/>
  <c r="U101" i="10"/>
  <c r="AA101" i="10"/>
  <c r="H104" i="10"/>
  <c r="H102" i="10" s="1"/>
  <c r="N104" i="10"/>
  <c r="N102" i="10" s="1"/>
  <c r="T104" i="10"/>
  <c r="Z104" i="10"/>
  <c r="H106" i="10"/>
  <c r="N106" i="10"/>
  <c r="T106" i="10"/>
  <c r="Z106" i="10"/>
  <c r="G109" i="10"/>
  <c r="M109" i="10"/>
  <c r="S109" i="10"/>
  <c r="S107" i="10" s="1"/>
  <c r="Y109" i="10"/>
  <c r="G111" i="10"/>
  <c r="M111" i="10"/>
  <c r="S111" i="10"/>
  <c r="Y111" i="10"/>
  <c r="F114" i="10"/>
  <c r="F112" i="10" s="1"/>
  <c r="L114" i="10"/>
  <c r="R114" i="10"/>
  <c r="R112" i="10" s="1"/>
  <c r="X114" i="10"/>
  <c r="X112" i="10" s="1"/>
  <c r="F116" i="10"/>
  <c r="L116" i="10"/>
  <c r="R116" i="10"/>
  <c r="X116" i="10"/>
  <c r="E119" i="10"/>
  <c r="E117" i="10" s="1"/>
  <c r="K119" i="10"/>
  <c r="K117" i="10" s="1"/>
  <c r="Q119" i="10"/>
  <c r="W119" i="10"/>
  <c r="E121" i="10"/>
  <c r="K121" i="10"/>
  <c r="Q121" i="10"/>
  <c r="W121" i="10"/>
  <c r="D124" i="10"/>
  <c r="J124" i="10"/>
  <c r="P124" i="10"/>
  <c r="P122" i="10" s="1"/>
  <c r="V124" i="10"/>
  <c r="D126" i="10"/>
  <c r="J126" i="10"/>
  <c r="P126" i="10"/>
  <c r="V126" i="10"/>
  <c r="I129" i="10"/>
  <c r="I127" i="10" s="1"/>
  <c r="O129" i="10"/>
  <c r="U129" i="10"/>
  <c r="U127" i="10" s="1"/>
  <c r="AA129" i="10"/>
  <c r="AA127" i="10" s="1"/>
  <c r="I131" i="10"/>
  <c r="O131" i="10"/>
  <c r="U131" i="10"/>
  <c r="AA131" i="10"/>
  <c r="H134" i="10"/>
  <c r="H132" i="10" s="1"/>
  <c r="N134" i="10"/>
  <c r="N132" i="10" s="1"/>
  <c r="T134" i="10"/>
  <c r="Z134" i="10"/>
  <c r="H136" i="10"/>
  <c r="N136" i="10"/>
  <c r="T136" i="10"/>
  <c r="Z136" i="10"/>
  <c r="G139" i="10"/>
  <c r="M139" i="10"/>
  <c r="S139" i="10"/>
  <c r="S137" i="10" s="1"/>
  <c r="Y139" i="10"/>
  <c r="G141" i="10"/>
  <c r="M141" i="10"/>
  <c r="S141" i="10"/>
  <c r="Y141" i="10"/>
  <c r="F144" i="10"/>
  <c r="F142" i="10" s="1"/>
  <c r="L144" i="10"/>
  <c r="R144" i="10"/>
  <c r="R142" i="10" s="1"/>
  <c r="X144" i="10"/>
  <c r="X142" i="10" s="1"/>
  <c r="F146" i="10"/>
  <c r="L146" i="10"/>
  <c r="R146" i="10"/>
  <c r="X146" i="10"/>
  <c r="E149" i="10"/>
  <c r="E147" i="10" s="1"/>
  <c r="K149" i="10"/>
  <c r="K147" i="10" s="1"/>
  <c r="Q149" i="10"/>
  <c r="W149" i="10"/>
  <c r="E151" i="10"/>
  <c r="K151" i="10"/>
  <c r="Q151" i="10"/>
  <c r="W151" i="10"/>
  <c r="D154" i="10"/>
  <c r="J154" i="10"/>
  <c r="P154" i="10"/>
  <c r="P152" i="10" s="1"/>
  <c r="V154" i="10"/>
  <c r="D156" i="10"/>
  <c r="J156" i="10"/>
  <c r="P156" i="10"/>
  <c r="V156" i="10"/>
  <c r="I159" i="10"/>
  <c r="I157" i="10" s="1"/>
  <c r="O159" i="10"/>
  <c r="U159" i="10"/>
  <c r="U157" i="10" s="1"/>
  <c r="AA159" i="10"/>
  <c r="AA157" i="10" s="1"/>
  <c r="I161" i="10"/>
  <c r="O161" i="10"/>
  <c r="U161" i="10"/>
  <c r="AA161" i="10"/>
  <c r="H168" i="10"/>
  <c r="H166" i="10" s="1"/>
  <c r="N168" i="10"/>
  <c r="N166" i="10" s="1"/>
  <c r="T168" i="10"/>
  <c r="Z168" i="10"/>
  <c r="H170" i="10"/>
  <c r="N170" i="10"/>
  <c r="T170" i="10"/>
  <c r="Z170" i="10"/>
  <c r="G173" i="10"/>
  <c r="M173" i="10"/>
  <c r="S173" i="10"/>
  <c r="S171" i="10" s="1"/>
  <c r="Y173" i="10"/>
  <c r="G175" i="10"/>
  <c r="M175" i="10"/>
  <c r="S175" i="10"/>
  <c r="Y175" i="10"/>
  <c r="F178" i="10"/>
  <c r="F176" i="10" s="1"/>
  <c r="L178" i="10"/>
  <c r="R178" i="10"/>
  <c r="R176" i="10" s="1"/>
  <c r="X178" i="10"/>
  <c r="X176" i="10" s="1"/>
  <c r="F180" i="10"/>
  <c r="L180" i="10"/>
  <c r="R180" i="10"/>
  <c r="X180" i="10"/>
  <c r="E183" i="10"/>
  <c r="E181" i="10" s="1"/>
  <c r="K183" i="10"/>
  <c r="K181" i="10" s="1"/>
  <c r="Q183" i="10"/>
  <c r="W183" i="10"/>
  <c r="E185" i="10"/>
  <c r="K185" i="10"/>
  <c r="Q185" i="10"/>
  <c r="W185" i="10"/>
  <c r="D188" i="10"/>
  <c r="J188" i="10"/>
  <c r="P188" i="10"/>
  <c r="P186" i="10" s="1"/>
  <c r="V188" i="10"/>
  <c r="D190" i="10"/>
  <c r="J190" i="10"/>
  <c r="P190" i="10"/>
  <c r="V190" i="10"/>
  <c r="I193" i="10"/>
  <c r="I191" i="10" s="1"/>
  <c r="O193" i="10"/>
  <c r="U193" i="10"/>
  <c r="U191" i="10" s="1"/>
  <c r="AA193" i="10"/>
  <c r="AA191" i="10" s="1"/>
  <c r="I195" i="10"/>
  <c r="O195" i="10"/>
  <c r="U195" i="10"/>
  <c r="AA195" i="10"/>
  <c r="H198" i="10"/>
  <c r="H196" i="10" s="1"/>
  <c r="N198" i="10"/>
  <c r="N196" i="10" s="1"/>
  <c r="T198" i="10"/>
  <c r="Z198" i="10"/>
  <c r="H200" i="10"/>
  <c r="N200" i="10"/>
  <c r="T200" i="10"/>
  <c r="Z200" i="10"/>
  <c r="G203" i="10"/>
  <c r="M203" i="10"/>
  <c r="S203" i="10"/>
  <c r="S201" i="10" s="1"/>
  <c r="Y203" i="10"/>
  <c r="G205" i="10"/>
  <c r="M205" i="10"/>
  <c r="S205" i="10"/>
  <c r="Y205" i="10"/>
  <c r="F208" i="10"/>
  <c r="F206" i="10" s="1"/>
  <c r="L208" i="10"/>
  <c r="R208" i="10"/>
  <c r="R206" i="10" s="1"/>
  <c r="X208" i="10"/>
  <c r="X206" i="10" s="1"/>
  <c r="F210" i="10"/>
  <c r="L210" i="10"/>
  <c r="R210" i="10"/>
  <c r="X210" i="10"/>
  <c r="E213" i="10"/>
  <c r="E211" i="10" s="1"/>
  <c r="K213" i="10"/>
  <c r="K211" i="10" s="1"/>
  <c r="Q213" i="10"/>
  <c r="W213" i="10"/>
  <c r="E215" i="10"/>
  <c r="K215" i="10"/>
  <c r="Q215" i="10"/>
  <c r="W215" i="10"/>
  <c r="D218" i="10"/>
  <c r="J218" i="10"/>
  <c r="P218" i="10"/>
  <c r="P216" i="10" s="1"/>
  <c r="V218" i="10"/>
  <c r="D220" i="10"/>
  <c r="J220" i="10"/>
  <c r="P220" i="10"/>
  <c r="V220" i="10"/>
  <c r="I223" i="10"/>
  <c r="I221" i="10" s="1"/>
  <c r="O223" i="10"/>
  <c r="U223" i="10"/>
  <c r="U221" i="10" s="1"/>
  <c r="AA223" i="10"/>
  <c r="AA221" i="10" s="1"/>
  <c r="I225" i="10"/>
  <c r="O225" i="10"/>
  <c r="U225" i="10"/>
  <c r="AA225" i="10"/>
  <c r="H228" i="10"/>
  <c r="H226" i="10" s="1"/>
  <c r="N228" i="10"/>
  <c r="N226" i="10" s="1"/>
  <c r="T228" i="10"/>
  <c r="Z228" i="10"/>
  <c r="H230" i="10"/>
  <c r="N230" i="10"/>
  <c r="T230" i="10"/>
  <c r="Z230" i="10"/>
  <c r="G233" i="10"/>
  <c r="M233" i="10"/>
  <c r="S233" i="10"/>
  <c r="S231" i="10" s="1"/>
  <c r="Y233" i="10"/>
  <c r="G235" i="10"/>
  <c r="M235" i="10"/>
  <c r="S235" i="10"/>
  <c r="Y235" i="10"/>
  <c r="F238" i="10"/>
  <c r="F236" i="10" s="1"/>
  <c r="L238" i="10"/>
  <c r="R238" i="10"/>
  <c r="R236" i="10" s="1"/>
  <c r="X238" i="10"/>
  <c r="X236" i="10" s="1"/>
  <c r="F240" i="10"/>
  <c r="L240" i="10"/>
  <c r="R240" i="10"/>
  <c r="X240" i="10"/>
  <c r="E243" i="10"/>
  <c r="E241" i="10" s="1"/>
  <c r="K243" i="10"/>
  <c r="K241" i="10" s="1"/>
  <c r="Q243" i="10"/>
  <c r="W243" i="10"/>
  <c r="E245" i="10"/>
  <c r="K245" i="10"/>
  <c r="Q245" i="10"/>
  <c r="W245" i="10"/>
  <c r="D248" i="10"/>
  <c r="J248" i="10"/>
  <c r="P248" i="10"/>
  <c r="P246" i="10" s="1"/>
  <c r="V248" i="10"/>
  <c r="D250" i="10"/>
  <c r="J250" i="10"/>
  <c r="P250" i="10"/>
  <c r="V250" i="10"/>
  <c r="I253" i="10"/>
  <c r="I251" i="10" s="1"/>
  <c r="O253" i="10"/>
  <c r="U253" i="10"/>
  <c r="U251" i="10" s="1"/>
  <c r="AA253" i="10"/>
  <c r="AA251" i="10" s="1"/>
  <c r="I255" i="10"/>
  <c r="O255" i="10"/>
  <c r="U255" i="10"/>
  <c r="AA255" i="10"/>
  <c r="H258" i="10"/>
  <c r="H256" i="10" s="1"/>
  <c r="N258" i="10"/>
  <c r="N256" i="10" s="1"/>
  <c r="T258" i="10"/>
  <c r="Z258" i="10"/>
  <c r="H260" i="10"/>
  <c r="N260" i="10"/>
  <c r="T260" i="10"/>
  <c r="Z260" i="10"/>
  <c r="G263" i="10"/>
  <c r="M263" i="10"/>
  <c r="S263" i="10"/>
  <c r="S261" i="10" s="1"/>
  <c r="Y263" i="10"/>
  <c r="G265" i="10"/>
  <c r="M265" i="10"/>
  <c r="S265" i="10"/>
  <c r="Y265" i="10"/>
  <c r="F268" i="10"/>
  <c r="F266" i="10" s="1"/>
  <c r="L268" i="10"/>
  <c r="R268" i="10"/>
  <c r="R266" i="10" s="1"/>
  <c r="X268" i="10"/>
  <c r="X266" i="10" s="1"/>
  <c r="F270" i="10"/>
  <c r="L270" i="10"/>
  <c r="R270" i="10"/>
  <c r="X270" i="10"/>
  <c r="E273" i="10"/>
  <c r="E271" i="10" s="1"/>
  <c r="K273" i="10"/>
  <c r="K271" i="10" s="1"/>
  <c r="Q273" i="10"/>
  <c r="W273" i="10"/>
  <c r="E275" i="10"/>
  <c r="K275" i="10"/>
  <c r="Q275" i="10"/>
  <c r="W275" i="10"/>
  <c r="D278" i="10"/>
  <c r="J278" i="10"/>
  <c r="P278" i="10"/>
  <c r="P276" i="10" s="1"/>
  <c r="V278" i="10"/>
  <c r="D280" i="10"/>
  <c r="J280" i="10"/>
  <c r="P280" i="10"/>
  <c r="V280" i="10"/>
  <c r="I283" i="10"/>
  <c r="I281" i="10" s="1"/>
  <c r="O283" i="10"/>
  <c r="U283" i="10"/>
  <c r="U281" i="10" s="1"/>
  <c r="AA283" i="10"/>
  <c r="AA281" i="10" s="1"/>
  <c r="I285" i="10"/>
  <c r="O285" i="10"/>
  <c r="U285" i="10"/>
  <c r="AA285" i="10"/>
  <c r="H288" i="10"/>
  <c r="H286" i="10" s="1"/>
  <c r="N288" i="10"/>
  <c r="N286" i="10" s="1"/>
  <c r="T288" i="10"/>
  <c r="Z288" i="10"/>
  <c r="H290" i="10"/>
  <c r="N290" i="10"/>
  <c r="T290" i="10"/>
  <c r="Z290" i="10"/>
  <c r="G293" i="10"/>
  <c r="M293" i="10"/>
  <c r="S293" i="10"/>
  <c r="S291" i="10" s="1"/>
  <c r="Y293" i="10"/>
  <c r="G295" i="10"/>
  <c r="M295" i="10"/>
  <c r="S295" i="10"/>
  <c r="Y295" i="10"/>
  <c r="F298" i="10"/>
  <c r="F296" i="10" s="1"/>
  <c r="L298" i="10"/>
  <c r="R298" i="10"/>
  <c r="R296" i="10" s="1"/>
  <c r="X298" i="10"/>
  <c r="X296" i="10" s="1"/>
  <c r="F300" i="10"/>
  <c r="L300" i="10"/>
  <c r="R300" i="10"/>
  <c r="X300" i="10"/>
  <c r="E303" i="10"/>
  <c r="E301" i="10" s="1"/>
  <c r="K303" i="10"/>
  <c r="K301" i="10" s="1"/>
  <c r="Q303" i="10"/>
  <c r="W303" i="10"/>
  <c r="E305" i="10"/>
  <c r="K305" i="10"/>
  <c r="Q305" i="10"/>
  <c r="W305" i="10"/>
  <c r="D308" i="10"/>
  <c r="J308" i="10"/>
  <c r="P308" i="10"/>
  <c r="P306" i="10" s="1"/>
  <c r="V308" i="10"/>
  <c r="D310" i="10"/>
  <c r="J310" i="10"/>
  <c r="P310" i="10"/>
  <c r="V310" i="10"/>
  <c r="I313" i="10"/>
  <c r="I311" i="10" s="1"/>
  <c r="O313" i="10"/>
  <c r="U313" i="10"/>
  <c r="U311" i="10" s="1"/>
  <c r="AA313" i="10"/>
  <c r="AA311" i="10" s="1"/>
  <c r="I315" i="10"/>
  <c r="O315" i="10"/>
  <c r="U315" i="10"/>
  <c r="AA315" i="10"/>
  <c r="H318" i="10"/>
  <c r="H316" i="10" s="1"/>
  <c r="N318" i="10"/>
  <c r="N316" i="10" s="1"/>
  <c r="T318" i="10"/>
  <c r="Z318" i="10"/>
  <c r="H320" i="10"/>
  <c r="N320" i="10"/>
  <c r="T320" i="10"/>
  <c r="Z320" i="10"/>
  <c r="G327" i="10"/>
  <c r="M327" i="10"/>
  <c r="S327" i="10"/>
  <c r="S325" i="10" s="1"/>
  <c r="Y327" i="10"/>
  <c r="G329" i="10"/>
  <c r="M329" i="10"/>
  <c r="S329" i="10"/>
  <c r="Y329" i="10"/>
  <c r="F332" i="10"/>
  <c r="F330" i="10" s="1"/>
  <c r="L332" i="10"/>
  <c r="R332" i="10"/>
  <c r="R330" i="10" s="1"/>
  <c r="X332" i="10"/>
  <c r="X330" i="10" s="1"/>
  <c r="F334" i="10"/>
  <c r="L334" i="10"/>
  <c r="R334" i="10"/>
  <c r="X334" i="10"/>
  <c r="E337" i="10"/>
  <c r="E335" i="10" s="1"/>
  <c r="K337" i="10"/>
  <c r="K335" i="10" s="1"/>
  <c r="Q337" i="10"/>
  <c r="W337" i="10"/>
  <c r="E339" i="10"/>
  <c r="K339" i="10"/>
  <c r="Q339" i="10"/>
  <c r="W339" i="10"/>
  <c r="D342" i="10"/>
  <c r="J342" i="10"/>
  <c r="P342" i="10"/>
  <c r="P340" i="10" s="1"/>
  <c r="V342" i="10"/>
  <c r="D344" i="10"/>
  <c r="J344" i="10"/>
  <c r="P344" i="10"/>
  <c r="V344" i="10"/>
  <c r="I347" i="10"/>
  <c r="I345" i="10" s="1"/>
  <c r="O347" i="10"/>
  <c r="U347" i="10"/>
  <c r="U345" i="10" s="1"/>
  <c r="AA347" i="10"/>
  <c r="AA345" i="10" s="1"/>
  <c r="I349" i="10"/>
  <c r="O349" i="10"/>
  <c r="U349" i="10"/>
  <c r="AA349" i="10"/>
  <c r="H352" i="10"/>
  <c r="H350" i="10" s="1"/>
  <c r="N352" i="10"/>
  <c r="N350" i="10" s="1"/>
  <c r="T352" i="10"/>
  <c r="Z352" i="10"/>
  <c r="H354" i="10"/>
  <c r="N354" i="10"/>
  <c r="T354" i="10"/>
  <c r="Z354" i="10"/>
  <c r="G357" i="10"/>
  <c r="M357" i="10"/>
  <c r="S357" i="10"/>
  <c r="S355" i="10" s="1"/>
  <c r="Y357" i="10"/>
  <c r="G359" i="10"/>
  <c r="M359" i="10"/>
  <c r="S359" i="10"/>
  <c r="Y359" i="10"/>
  <c r="F362" i="10"/>
  <c r="F360" i="10" s="1"/>
  <c r="L362" i="10"/>
  <c r="R362" i="10"/>
  <c r="R360" i="10" s="1"/>
  <c r="X362" i="10"/>
  <c r="X360" i="10" s="1"/>
  <c r="F364" i="10"/>
  <c r="L364" i="10"/>
  <c r="R364" i="10"/>
  <c r="X364" i="10"/>
  <c r="E367" i="10"/>
  <c r="E365" i="10" s="1"/>
  <c r="K367" i="10"/>
  <c r="K365" i="10" s="1"/>
  <c r="Q367" i="10"/>
  <c r="W367" i="10"/>
  <c r="E369" i="10"/>
  <c r="K369" i="10"/>
  <c r="Q369" i="10"/>
  <c r="W369" i="10"/>
  <c r="D372" i="10"/>
  <c r="J372" i="10"/>
  <c r="P372" i="10"/>
  <c r="P370" i="10" s="1"/>
  <c r="V372" i="10"/>
  <c r="D374" i="10"/>
  <c r="J374" i="10"/>
  <c r="P374" i="10"/>
  <c r="V374" i="10"/>
  <c r="I377" i="10"/>
  <c r="I375" i="10" s="1"/>
  <c r="O377" i="10"/>
  <c r="U377" i="10"/>
  <c r="U375" i="10" s="1"/>
  <c r="AA377" i="10"/>
  <c r="AA375" i="10" s="1"/>
  <c r="I379" i="10"/>
  <c r="O379" i="10"/>
  <c r="U379" i="10"/>
  <c r="AA379" i="10"/>
  <c r="H382" i="10"/>
  <c r="H380" i="10" s="1"/>
  <c r="N382" i="10"/>
  <c r="N380" i="10" s="1"/>
  <c r="T382" i="10"/>
  <c r="Z382" i="10"/>
  <c r="H384" i="10"/>
  <c r="N384" i="10"/>
  <c r="T384" i="10"/>
  <c r="Z384" i="10"/>
  <c r="G387" i="10"/>
  <c r="M387" i="10"/>
  <c r="S387" i="10"/>
  <c r="S385" i="10" s="1"/>
  <c r="Y387" i="10"/>
  <c r="G389" i="10"/>
  <c r="M389" i="10"/>
  <c r="S389" i="10"/>
  <c r="Y389" i="10"/>
  <c r="F392" i="10"/>
  <c r="F390" i="10" s="1"/>
  <c r="L392" i="10"/>
  <c r="R392" i="10"/>
  <c r="R390" i="10" s="1"/>
  <c r="X392" i="10"/>
  <c r="X390" i="10" s="1"/>
  <c r="F394" i="10"/>
  <c r="L394" i="10"/>
  <c r="R394" i="10"/>
  <c r="X394" i="10"/>
  <c r="E397" i="10"/>
  <c r="E395" i="10" s="1"/>
  <c r="K397" i="10"/>
  <c r="K395" i="10" s="1"/>
  <c r="Q397" i="10"/>
  <c r="W397" i="10"/>
  <c r="E399" i="10"/>
  <c r="K399" i="10"/>
  <c r="Q399" i="10"/>
  <c r="W399" i="10"/>
  <c r="D402" i="10"/>
  <c r="J402" i="10"/>
  <c r="P402" i="10"/>
  <c r="P400" i="10" s="1"/>
  <c r="V402" i="10"/>
  <c r="D404" i="10"/>
  <c r="J404" i="10"/>
  <c r="P404" i="10"/>
  <c r="V404" i="10"/>
  <c r="I407" i="10"/>
  <c r="I405" i="10" s="1"/>
  <c r="O407" i="10"/>
  <c r="U407" i="10"/>
  <c r="U405" i="10" s="1"/>
  <c r="AA407" i="10"/>
  <c r="AA405" i="10" s="1"/>
  <c r="I409" i="10"/>
  <c r="O409" i="10"/>
  <c r="U409" i="10"/>
  <c r="AA409" i="10"/>
  <c r="H412" i="10"/>
  <c r="H410" i="10" s="1"/>
  <c r="N412" i="10"/>
  <c r="N410" i="10" s="1"/>
  <c r="T412" i="10"/>
  <c r="Z412" i="10"/>
  <c r="H414" i="10"/>
  <c r="N414" i="10"/>
  <c r="T414" i="10"/>
  <c r="Z414" i="10"/>
  <c r="G417" i="10"/>
  <c r="M417" i="10"/>
  <c r="S417" i="10"/>
  <c r="S415" i="10" s="1"/>
  <c r="Y417" i="10"/>
  <c r="G419" i="10"/>
  <c r="M419" i="10"/>
  <c r="S419" i="10"/>
  <c r="Y419" i="10"/>
  <c r="F422" i="10"/>
  <c r="F420" i="10" s="1"/>
  <c r="L422" i="10"/>
  <c r="R422" i="10"/>
  <c r="R420" i="10" s="1"/>
  <c r="X422" i="10"/>
  <c r="X420" i="10" s="1"/>
  <c r="F424" i="10"/>
  <c r="L424" i="10"/>
  <c r="R424" i="10"/>
  <c r="X424" i="10"/>
  <c r="E427" i="10"/>
  <c r="E425" i="10" s="1"/>
  <c r="K427" i="10"/>
  <c r="K425" i="10" s="1"/>
  <c r="Q427" i="10"/>
  <c r="W427" i="10"/>
  <c r="E429" i="10"/>
  <c r="K429" i="10"/>
  <c r="Q429" i="10"/>
  <c r="W429" i="10"/>
  <c r="D432" i="10"/>
  <c r="J432" i="10"/>
  <c r="P432" i="10"/>
  <c r="P430" i="10" s="1"/>
  <c r="V432" i="10"/>
  <c r="D434" i="10"/>
  <c r="J434" i="10"/>
  <c r="P434" i="10"/>
  <c r="V434" i="10"/>
  <c r="I437" i="10"/>
  <c r="I435" i="10" s="1"/>
  <c r="O437" i="10"/>
  <c r="U437" i="10"/>
  <c r="U435" i="10" s="1"/>
  <c r="AA437" i="10"/>
  <c r="AA435" i="10" s="1"/>
  <c r="I439" i="10"/>
  <c r="O439" i="10"/>
  <c r="U439" i="10"/>
  <c r="AA439" i="10"/>
  <c r="H442" i="10"/>
  <c r="H440" i="10" s="1"/>
  <c r="N442" i="10"/>
  <c r="N440" i="10" s="1"/>
  <c r="T442" i="10"/>
  <c r="Z442" i="10"/>
  <c r="H444" i="10"/>
  <c r="N444" i="10"/>
  <c r="T444" i="10"/>
  <c r="Z444" i="10"/>
  <c r="G447" i="10"/>
  <c r="M447" i="10"/>
  <c r="S447" i="10"/>
  <c r="S445" i="10" s="1"/>
  <c r="Y447" i="10"/>
  <c r="G449" i="10"/>
  <c r="M449" i="10"/>
  <c r="S449" i="10"/>
  <c r="Y449" i="10"/>
  <c r="F452" i="10"/>
  <c r="F450" i="10" s="1"/>
  <c r="L452" i="10"/>
  <c r="R452" i="10"/>
  <c r="R450" i="10" s="1"/>
  <c r="X452" i="10"/>
  <c r="X450" i="10" s="1"/>
  <c r="F454" i="10"/>
  <c r="L454" i="10"/>
  <c r="R454" i="10"/>
  <c r="X454" i="10"/>
  <c r="E457" i="10"/>
  <c r="E455" i="10" s="1"/>
  <c r="K457" i="10"/>
  <c r="K455" i="10" s="1"/>
  <c r="Q457" i="10"/>
  <c r="W457" i="10"/>
  <c r="E459" i="10"/>
  <c r="K459" i="10"/>
  <c r="Q459" i="10"/>
  <c r="W459" i="10"/>
  <c r="D462" i="10"/>
  <c r="J462" i="10"/>
  <c r="P462" i="10"/>
  <c r="P460" i="10" s="1"/>
  <c r="V462" i="10"/>
  <c r="D464" i="10"/>
  <c r="J464" i="10"/>
  <c r="P464" i="10"/>
  <c r="V464" i="10"/>
  <c r="I467" i="10"/>
  <c r="I465" i="10" s="1"/>
  <c r="O467" i="10"/>
  <c r="U467" i="10"/>
  <c r="U465" i="10" s="1"/>
  <c r="AA467" i="10"/>
  <c r="AA465" i="10" s="1"/>
  <c r="I469" i="10"/>
  <c r="O469" i="10"/>
  <c r="U469" i="10"/>
  <c r="AA469" i="10"/>
  <c r="H472" i="10"/>
  <c r="H470" i="10" s="1"/>
  <c r="N472" i="10"/>
  <c r="N470" i="10" s="1"/>
  <c r="T472" i="10"/>
  <c r="Z472" i="10"/>
  <c r="H474" i="10"/>
  <c r="N474" i="10"/>
  <c r="T474" i="10"/>
  <c r="Z474" i="10"/>
  <c r="G477" i="10"/>
  <c r="M477" i="10"/>
  <c r="S477" i="10"/>
  <c r="S475" i="10" s="1"/>
  <c r="Y477" i="10"/>
  <c r="G479" i="10"/>
  <c r="M479" i="10"/>
  <c r="S479" i="10"/>
  <c r="Y479" i="10"/>
  <c r="F488" i="10"/>
  <c r="F484" i="10" s="1"/>
  <c r="L488" i="10"/>
  <c r="L484" i="10" s="1"/>
  <c r="R488" i="10"/>
  <c r="R484" i="10" s="1"/>
  <c r="X488" i="10"/>
  <c r="X484" i="10" s="1"/>
  <c r="E493" i="10"/>
  <c r="E489" i="10" s="1"/>
  <c r="K493" i="10"/>
  <c r="K489" i="10" s="1"/>
  <c r="Q493" i="10"/>
  <c r="Q489" i="10" s="1"/>
  <c r="W493" i="10"/>
  <c r="W489" i="10" s="1"/>
  <c r="D496" i="10"/>
  <c r="D494" i="10" s="1"/>
  <c r="J496" i="10"/>
  <c r="J494" i="10" s="1"/>
  <c r="P496" i="10"/>
  <c r="V496" i="10"/>
  <c r="D498" i="10"/>
  <c r="J498" i="10"/>
  <c r="P498" i="10"/>
  <c r="V498" i="10"/>
  <c r="I501" i="10"/>
  <c r="O501" i="10"/>
  <c r="U501" i="10"/>
  <c r="U499" i="10" s="1"/>
  <c r="AA501" i="10"/>
  <c r="I503" i="10"/>
  <c r="O503" i="10"/>
  <c r="U503" i="10"/>
  <c r="AA503" i="10"/>
  <c r="H506" i="10"/>
  <c r="H504" i="10" s="1"/>
  <c r="N506" i="10"/>
  <c r="T506" i="10"/>
  <c r="T504" i="10" s="1"/>
  <c r="Z506" i="10"/>
  <c r="Z504" i="10" s="1"/>
  <c r="H508" i="10"/>
  <c r="N508" i="10"/>
  <c r="T508" i="10"/>
  <c r="Z508" i="10"/>
  <c r="G511" i="10"/>
  <c r="G509" i="10" s="1"/>
  <c r="M511" i="10"/>
  <c r="M509" i="10" s="1"/>
  <c r="S511" i="10"/>
  <c r="Y511" i="10"/>
  <c r="G513" i="10"/>
  <c r="M513" i="10"/>
  <c r="S513" i="10"/>
  <c r="Y513" i="10"/>
  <c r="F516" i="10"/>
  <c r="L516" i="10"/>
  <c r="R516" i="10"/>
  <c r="R514" i="10" s="1"/>
  <c r="X516" i="10"/>
  <c r="F518" i="10"/>
  <c r="L518" i="10"/>
  <c r="R518" i="10"/>
  <c r="X518" i="10"/>
  <c r="E521" i="10"/>
  <c r="E519" i="10" s="1"/>
  <c r="K521" i="10"/>
  <c r="Q521" i="10"/>
  <c r="Q519" i="10" s="1"/>
  <c r="W521" i="10"/>
  <c r="W519" i="10" s="1"/>
  <c r="E523" i="10"/>
  <c r="K523" i="10"/>
  <c r="Q523" i="10"/>
  <c r="W523" i="10"/>
  <c r="D526" i="10"/>
  <c r="D524" i="10" s="1"/>
  <c r="J526" i="10"/>
  <c r="J524" i="10" s="1"/>
  <c r="P526" i="10"/>
  <c r="V526" i="10"/>
  <c r="D528" i="10"/>
  <c r="J528" i="10"/>
  <c r="P528" i="10"/>
  <c r="V528" i="10"/>
  <c r="I531" i="10"/>
  <c r="O531" i="10"/>
  <c r="U531" i="10"/>
  <c r="U529" i="10" s="1"/>
  <c r="AA531" i="10"/>
  <c r="I533" i="10"/>
  <c r="O533" i="10"/>
  <c r="U533" i="10"/>
  <c r="AA533" i="10"/>
  <c r="H536" i="10"/>
  <c r="H534" i="10" s="1"/>
  <c r="N536" i="10"/>
  <c r="T536" i="10"/>
  <c r="T534" i="10" s="1"/>
  <c r="Z536" i="10"/>
  <c r="Z534" i="10" s="1"/>
  <c r="H538" i="10"/>
  <c r="N538" i="10"/>
  <c r="T538" i="10"/>
  <c r="Z538" i="10"/>
  <c r="G541" i="10"/>
  <c r="G539" i="10" s="1"/>
  <c r="M541" i="10"/>
  <c r="M539" i="10" s="1"/>
  <c r="S541" i="10"/>
  <c r="Y541" i="10"/>
  <c r="G543" i="10"/>
  <c r="M543" i="10"/>
  <c r="S543" i="10"/>
  <c r="Y543" i="10"/>
  <c r="F546" i="10"/>
  <c r="L546" i="10"/>
  <c r="R546" i="10"/>
  <c r="R544" i="10" s="1"/>
  <c r="X546" i="10"/>
  <c r="F548" i="10"/>
  <c r="L548" i="10"/>
  <c r="R548" i="10"/>
  <c r="X548" i="10"/>
  <c r="E551" i="10"/>
  <c r="E549" i="10" s="1"/>
  <c r="K551" i="10"/>
  <c r="Q551" i="10"/>
  <c r="Q549" i="10" s="1"/>
  <c r="W551" i="10"/>
  <c r="W549" i="10" s="1"/>
  <c r="E553" i="10"/>
  <c r="K553" i="10"/>
  <c r="Q553" i="10"/>
  <c r="W553" i="10"/>
  <c r="D556" i="10"/>
  <c r="D554" i="10" s="1"/>
  <c r="J556" i="10"/>
  <c r="J554" i="10" s="1"/>
  <c r="P556" i="10"/>
  <c r="V556" i="10"/>
  <c r="D558" i="10"/>
  <c r="J558" i="10"/>
  <c r="P558" i="10"/>
  <c r="V558" i="10"/>
  <c r="I561" i="10"/>
  <c r="O561" i="10"/>
  <c r="U561" i="10"/>
  <c r="U559" i="10" s="1"/>
  <c r="AA561" i="10"/>
  <c r="I563" i="10"/>
  <c r="O563" i="10"/>
  <c r="U563" i="10"/>
  <c r="AA563" i="10"/>
  <c r="H566" i="10"/>
  <c r="H564" i="10" s="1"/>
  <c r="N566" i="10"/>
  <c r="T566" i="10"/>
  <c r="T564" i="10" s="1"/>
  <c r="Z566" i="10"/>
  <c r="Z564" i="10" s="1"/>
  <c r="H568" i="10"/>
  <c r="N568" i="10"/>
  <c r="T568" i="10"/>
  <c r="Z568" i="10"/>
  <c r="G571" i="10"/>
  <c r="G569" i="10" s="1"/>
  <c r="M571" i="10"/>
  <c r="M569" i="10" s="1"/>
  <c r="S571" i="10"/>
  <c r="Y571" i="10"/>
  <c r="G573" i="10"/>
  <c r="M573" i="10"/>
  <c r="S573" i="10"/>
  <c r="Y573" i="10"/>
  <c r="F576" i="10"/>
  <c r="L576" i="10"/>
  <c r="R576" i="10"/>
  <c r="R574" i="10" s="1"/>
  <c r="X576" i="10"/>
  <c r="F578" i="10"/>
  <c r="L578" i="10"/>
  <c r="R578" i="10"/>
  <c r="X578" i="10"/>
  <c r="E581" i="10"/>
  <c r="E579" i="10" s="1"/>
  <c r="K581" i="10"/>
  <c r="Q581" i="10"/>
  <c r="Q579" i="10" s="1"/>
  <c r="W581" i="10"/>
  <c r="W579" i="10" s="1"/>
  <c r="E583" i="10"/>
  <c r="K583" i="10"/>
  <c r="Q583" i="10"/>
  <c r="W583" i="10"/>
  <c r="D586" i="10"/>
  <c r="D584" i="10" s="1"/>
  <c r="J586" i="10"/>
  <c r="J584" i="10" s="1"/>
  <c r="P586" i="10"/>
  <c r="V586" i="10"/>
  <c r="D588" i="10"/>
  <c r="J588" i="10"/>
  <c r="P588" i="10"/>
  <c r="V588" i="10"/>
  <c r="I591" i="10"/>
  <c r="P591" i="10"/>
  <c r="X591" i="10"/>
  <c r="H593" i="10"/>
  <c r="T593" i="10"/>
  <c r="F596" i="10"/>
  <c r="F594" i="10" s="1"/>
  <c r="R596" i="10"/>
  <c r="R594" i="10" s="1"/>
  <c r="F598" i="10"/>
  <c r="X598" i="10"/>
  <c r="J601" i="10"/>
  <c r="D603" i="10"/>
  <c r="V603" i="10"/>
  <c r="J608" i="10"/>
  <c r="J10" i="8"/>
  <c r="P10" i="8"/>
  <c r="V10" i="8"/>
  <c r="J12" i="8"/>
  <c r="P12" i="8"/>
  <c r="V12" i="8"/>
  <c r="J13" i="8"/>
  <c r="P13" i="8"/>
  <c r="V13" i="8"/>
  <c r="I16" i="8"/>
  <c r="O16" i="8"/>
  <c r="U16" i="8"/>
  <c r="AA16" i="8"/>
  <c r="I18" i="8"/>
  <c r="O18" i="8"/>
  <c r="U18" i="8"/>
  <c r="AA18" i="8"/>
  <c r="I19" i="8"/>
  <c r="O19" i="8"/>
  <c r="U19" i="8"/>
  <c r="AA19" i="8"/>
  <c r="H22" i="8"/>
  <c r="N22" i="8"/>
  <c r="T22" i="8"/>
  <c r="Z22" i="8"/>
  <c r="H24" i="8"/>
  <c r="N24" i="8"/>
  <c r="T24" i="8"/>
  <c r="Z24" i="8"/>
  <c r="H25" i="8"/>
  <c r="N25" i="8"/>
  <c r="T25" i="8"/>
  <c r="Z25" i="8"/>
  <c r="G28" i="8"/>
  <c r="M28" i="8"/>
  <c r="S28" i="8"/>
  <c r="Y28" i="8"/>
  <c r="G30" i="8"/>
  <c r="M30" i="8"/>
  <c r="S30" i="8"/>
  <c r="Y30" i="8"/>
  <c r="G31" i="8"/>
  <c r="M31" i="8"/>
  <c r="S31" i="8"/>
  <c r="Y31" i="8"/>
  <c r="F34" i="8"/>
  <c r="L34" i="8"/>
  <c r="R34" i="8"/>
  <c r="X34" i="8"/>
  <c r="F36" i="8"/>
  <c r="L36" i="8"/>
  <c r="R36" i="8"/>
  <c r="X36" i="8"/>
  <c r="F37" i="8"/>
  <c r="L37" i="8"/>
  <c r="R37" i="8"/>
  <c r="X37" i="8"/>
  <c r="E40" i="8"/>
  <c r="K40" i="8"/>
  <c r="Q40" i="8"/>
  <c r="W40" i="8"/>
  <c r="E42" i="8"/>
  <c r="K42" i="8"/>
  <c r="Q42" i="8"/>
  <c r="W42" i="8"/>
  <c r="E43" i="8"/>
  <c r="K43" i="8"/>
  <c r="Q43" i="8"/>
  <c r="W43" i="8"/>
  <c r="D46" i="8"/>
  <c r="J46" i="8"/>
  <c r="P46" i="8"/>
  <c r="V46" i="8"/>
  <c r="D48" i="8"/>
  <c r="J48" i="8"/>
  <c r="P48" i="8"/>
  <c r="V48" i="8"/>
  <c r="D49" i="8"/>
  <c r="J49" i="8"/>
  <c r="P49" i="8"/>
  <c r="V49" i="8"/>
  <c r="I52" i="8"/>
  <c r="O52" i="8"/>
  <c r="U52" i="8"/>
  <c r="AA52" i="8"/>
  <c r="I54" i="8"/>
  <c r="O54" i="8"/>
  <c r="U54" i="8"/>
  <c r="AA54" i="8"/>
  <c r="I55" i="8"/>
  <c r="O55" i="8"/>
  <c r="U55" i="8"/>
  <c r="AA55" i="8"/>
  <c r="H58" i="8"/>
  <c r="N58" i="8"/>
  <c r="T58" i="8"/>
  <c r="Z58" i="8"/>
  <c r="H60" i="8"/>
  <c r="N60" i="8"/>
  <c r="T60" i="8"/>
  <c r="Z60" i="8"/>
  <c r="H61" i="8"/>
  <c r="N61" i="8"/>
  <c r="T61" i="8"/>
  <c r="Z61" i="8"/>
  <c r="G64" i="8"/>
  <c r="M64" i="8"/>
  <c r="S64" i="8"/>
  <c r="Y64" i="8"/>
  <c r="G66" i="8"/>
  <c r="M66" i="8"/>
  <c r="S66" i="8"/>
  <c r="Y66" i="8"/>
  <c r="G67" i="8"/>
  <c r="M67" i="8"/>
  <c r="S67" i="8"/>
  <c r="Y67" i="8"/>
  <c r="F70" i="8"/>
  <c r="L70" i="8"/>
  <c r="R70" i="8"/>
  <c r="X70" i="8"/>
  <c r="F72" i="8"/>
  <c r="L72" i="8"/>
  <c r="R72" i="8"/>
  <c r="X72" i="8"/>
  <c r="F73" i="8"/>
  <c r="L73" i="8"/>
  <c r="R73" i="8"/>
  <c r="X73" i="8"/>
  <c r="E76" i="8"/>
  <c r="K76" i="8"/>
  <c r="Q76" i="8"/>
  <c r="W76" i="8"/>
  <c r="E78" i="8"/>
  <c r="K78" i="8"/>
  <c r="Q78" i="8"/>
  <c r="W78" i="8"/>
  <c r="E79" i="8"/>
  <c r="K79" i="8"/>
  <c r="Q79" i="8"/>
  <c r="W79" i="8"/>
  <c r="D82" i="8"/>
  <c r="J82" i="8"/>
  <c r="P82" i="8"/>
  <c r="V82" i="8"/>
  <c r="D84" i="8"/>
  <c r="J84" i="8"/>
  <c r="P84" i="8"/>
  <c r="V84" i="8"/>
  <c r="D85" i="8"/>
  <c r="J85" i="8"/>
  <c r="P85" i="8"/>
  <c r="V85" i="8"/>
  <c r="I88" i="8"/>
  <c r="O88" i="8"/>
  <c r="U88" i="8"/>
  <c r="AA88" i="8"/>
  <c r="I90" i="8"/>
  <c r="O90" i="8"/>
  <c r="U90" i="8"/>
  <c r="AA90" i="8"/>
  <c r="I91" i="8"/>
  <c r="O91" i="8"/>
  <c r="U91" i="8"/>
  <c r="AA91" i="8"/>
  <c r="H94" i="8"/>
  <c r="N94" i="8"/>
  <c r="T94" i="8"/>
  <c r="Z94" i="8"/>
  <c r="H96" i="8"/>
  <c r="N96" i="8"/>
  <c r="T96" i="8"/>
  <c r="Z96" i="8"/>
  <c r="H97" i="8"/>
  <c r="N97" i="8"/>
  <c r="T97" i="8"/>
  <c r="Z97" i="8"/>
  <c r="G100" i="8"/>
  <c r="M100" i="8"/>
  <c r="S100" i="8"/>
  <c r="Y100" i="8"/>
  <c r="G102" i="8"/>
  <c r="M102" i="8"/>
  <c r="S102" i="8"/>
  <c r="Y102" i="8"/>
  <c r="G103" i="8"/>
  <c r="M103" i="8"/>
  <c r="S103" i="8"/>
  <c r="Y103" i="8"/>
  <c r="F106" i="8"/>
  <c r="L106" i="8"/>
  <c r="R106" i="8"/>
  <c r="X106" i="8"/>
  <c r="F108" i="8"/>
  <c r="L108" i="8"/>
  <c r="R108" i="8"/>
  <c r="X108" i="8"/>
  <c r="F109" i="8"/>
  <c r="L109" i="8"/>
  <c r="R109" i="8"/>
  <c r="X109" i="8"/>
  <c r="E112" i="8"/>
  <c r="K112" i="8"/>
  <c r="Q112" i="8"/>
  <c r="W112" i="8"/>
  <c r="E114" i="8"/>
  <c r="K114" i="8"/>
  <c r="Q114" i="8"/>
  <c r="W114" i="8"/>
  <c r="E115" i="8"/>
  <c r="K115" i="8"/>
  <c r="Q115" i="8"/>
  <c r="W115" i="8"/>
  <c r="D118" i="8"/>
  <c r="J118" i="8"/>
  <c r="P118" i="8"/>
  <c r="V118" i="8"/>
  <c r="D120" i="8"/>
  <c r="J120" i="8"/>
  <c r="P120" i="8"/>
  <c r="V120" i="8"/>
  <c r="D121" i="8"/>
  <c r="J121" i="8"/>
  <c r="P121" i="8"/>
  <c r="V121" i="8"/>
  <c r="I124" i="8"/>
  <c r="O124" i="8"/>
  <c r="U124" i="8"/>
  <c r="AA124" i="8"/>
  <c r="I126" i="8"/>
  <c r="O126" i="8"/>
  <c r="U126" i="8"/>
  <c r="AA126" i="8"/>
  <c r="I127" i="8"/>
  <c r="O127" i="8"/>
  <c r="U127" i="8"/>
  <c r="AA127" i="8"/>
  <c r="H130" i="8"/>
  <c r="N130" i="8"/>
  <c r="T130" i="8"/>
  <c r="Z130" i="8"/>
  <c r="H132" i="8"/>
  <c r="N132" i="8"/>
  <c r="T132" i="8"/>
  <c r="Z132" i="8"/>
  <c r="H133" i="8"/>
  <c r="N133" i="8"/>
  <c r="T133" i="8"/>
  <c r="Z133" i="8"/>
  <c r="G136" i="8"/>
  <c r="M136" i="8"/>
  <c r="S136" i="8"/>
  <c r="Y136" i="8"/>
  <c r="G138" i="8"/>
  <c r="M138" i="8"/>
  <c r="S138" i="8"/>
  <c r="Y138" i="8"/>
  <c r="G139" i="8"/>
  <c r="M139" i="8"/>
  <c r="S139" i="8"/>
  <c r="Y139" i="8"/>
  <c r="F142" i="8"/>
  <c r="L142" i="8"/>
  <c r="R142" i="8"/>
  <c r="X142" i="8"/>
  <c r="F144" i="8"/>
  <c r="L144" i="8"/>
  <c r="R144" i="8"/>
  <c r="X144" i="8"/>
  <c r="F145" i="8"/>
  <c r="L145" i="8"/>
  <c r="R145" i="8"/>
  <c r="X145" i="8"/>
  <c r="E148" i="8"/>
  <c r="K148" i="8"/>
  <c r="Q148" i="8"/>
  <c r="W148" i="8"/>
  <c r="E150" i="8"/>
  <c r="K150" i="8"/>
  <c r="Q150" i="8"/>
  <c r="W150" i="8"/>
  <c r="E151" i="8"/>
  <c r="K151" i="8"/>
  <c r="Q151" i="8"/>
  <c r="W151" i="8"/>
  <c r="D154" i="8"/>
  <c r="J154" i="8"/>
  <c r="P154" i="8"/>
  <c r="V154" i="8"/>
  <c r="D156" i="8"/>
  <c r="J156" i="8"/>
  <c r="P156" i="8"/>
  <c r="V156" i="8"/>
  <c r="D157" i="8"/>
  <c r="J157" i="8"/>
  <c r="P157" i="8"/>
  <c r="V157" i="8"/>
  <c r="I160" i="8"/>
  <c r="O160" i="8"/>
  <c r="U160" i="8"/>
  <c r="AA160" i="8"/>
  <c r="I162" i="8"/>
  <c r="O162" i="8"/>
  <c r="U162" i="8"/>
  <c r="AA162" i="8"/>
  <c r="I163" i="8"/>
  <c r="O163" i="8"/>
  <c r="U163" i="8"/>
  <c r="AA163" i="8"/>
  <c r="H166" i="8"/>
  <c r="N166" i="8"/>
  <c r="T166" i="8"/>
  <c r="Z166" i="8"/>
  <c r="H168" i="8"/>
  <c r="N168" i="8"/>
  <c r="T168" i="8"/>
  <c r="Z168" i="8"/>
  <c r="H169" i="8"/>
  <c r="N169" i="8"/>
  <c r="T169" i="8"/>
  <c r="Z169" i="8"/>
  <c r="G172" i="8"/>
  <c r="M172" i="8"/>
  <c r="S172" i="8"/>
  <c r="Y172" i="8"/>
  <c r="G174" i="8"/>
  <c r="M174" i="8"/>
  <c r="S174" i="8"/>
  <c r="Y174" i="8"/>
  <c r="G175" i="8"/>
  <c r="M175" i="8"/>
  <c r="S175" i="8"/>
  <c r="Y175" i="8"/>
  <c r="F178" i="8"/>
  <c r="L178" i="8"/>
  <c r="R178" i="8"/>
  <c r="R176" i="8" s="1"/>
  <c r="X178" i="8"/>
  <c r="F180" i="8"/>
  <c r="L180" i="8"/>
  <c r="R180" i="8"/>
  <c r="X180" i="8"/>
  <c r="F181" i="8"/>
  <c r="L181" i="8"/>
  <c r="R181" i="8"/>
  <c r="X181" i="8"/>
  <c r="E184" i="8"/>
  <c r="K184" i="8"/>
  <c r="Q184" i="8"/>
  <c r="Q182" i="8" s="1"/>
  <c r="W184" i="8"/>
  <c r="E186" i="8"/>
  <c r="K186" i="8"/>
  <c r="Q186" i="8"/>
  <c r="W186" i="8"/>
  <c r="E187" i="8"/>
  <c r="K187" i="8"/>
  <c r="Q187" i="8"/>
  <c r="W187" i="8"/>
  <c r="D190" i="8"/>
  <c r="J190" i="8"/>
  <c r="P190" i="8"/>
  <c r="P188" i="8" s="1"/>
  <c r="V190" i="8"/>
  <c r="D192" i="8"/>
  <c r="J192" i="8"/>
  <c r="P192" i="8"/>
  <c r="V192" i="8"/>
  <c r="D193" i="8"/>
  <c r="J193" i="8"/>
  <c r="P193" i="8"/>
  <c r="V193" i="8"/>
  <c r="J9" i="10"/>
  <c r="P9" i="10"/>
  <c r="P7" i="10" s="1"/>
  <c r="V9" i="10"/>
  <c r="Y638" i="10"/>
  <c r="S638" i="10"/>
  <c r="M638" i="10"/>
  <c r="G638" i="10"/>
  <c r="Z633" i="10"/>
  <c r="T633" i="10"/>
  <c r="N633" i="10"/>
  <c r="H633" i="10"/>
  <c r="AA628" i="10"/>
  <c r="U628" i="10"/>
  <c r="O628" i="10"/>
  <c r="I628" i="10"/>
  <c r="V623" i="10"/>
  <c r="P623" i="10"/>
  <c r="J623" i="10"/>
  <c r="D623" i="10"/>
  <c r="W618" i="10"/>
  <c r="Q618" i="10"/>
  <c r="K618" i="10"/>
  <c r="E618" i="10"/>
  <c r="X613" i="10"/>
  <c r="R613" i="10"/>
  <c r="L613" i="10"/>
  <c r="F613" i="10"/>
  <c r="Y608" i="10"/>
  <c r="S608" i="10"/>
  <c r="M608" i="10"/>
  <c r="G608" i="10"/>
  <c r="Z603" i="10"/>
  <c r="T603" i="10"/>
  <c r="N603" i="10"/>
  <c r="H603" i="10"/>
  <c r="AA598" i="10"/>
  <c r="U598" i="10"/>
  <c r="O598" i="10"/>
  <c r="I598" i="10"/>
  <c r="V593" i="10"/>
  <c r="P593" i="10"/>
  <c r="J593" i="10"/>
  <c r="D593" i="10"/>
  <c r="X638" i="10"/>
  <c r="R638" i="10"/>
  <c r="L638" i="10"/>
  <c r="F638" i="10"/>
  <c r="Y633" i="10"/>
  <c r="S633" i="10"/>
  <c r="M633" i="10"/>
  <c r="G633" i="10"/>
  <c r="Z628" i="10"/>
  <c r="T628" i="10"/>
  <c r="N628" i="10"/>
  <c r="H628" i="10"/>
  <c r="AA623" i="10"/>
  <c r="U623" i="10"/>
  <c r="O623" i="10"/>
  <c r="I623" i="10"/>
  <c r="V618" i="10"/>
  <c r="P618" i="10"/>
  <c r="J618" i="10"/>
  <c r="D618" i="10"/>
  <c r="W613" i="10"/>
  <c r="Q613" i="10"/>
  <c r="K613" i="10"/>
  <c r="E613" i="10"/>
  <c r="X608" i="10"/>
  <c r="R608" i="10"/>
  <c r="L608" i="10"/>
  <c r="F608" i="10"/>
  <c r="Y603" i="10"/>
  <c r="S603" i="10"/>
  <c r="M603" i="10"/>
  <c r="G603" i="10"/>
  <c r="Z598" i="10"/>
  <c r="T598" i="10"/>
  <c r="N598" i="10"/>
  <c r="H598" i="10"/>
  <c r="AA593" i="10"/>
  <c r="U593" i="10"/>
  <c r="O593" i="10"/>
  <c r="I593" i="10"/>
  <c r="W638" i="10"/>
  <c r="Q638" i="10"/>
  <c r="K638" i="10"/>
  <c r="E638" i="10"/>
  <c r="X633" i="10"/>
  <c r="R633" i="10"/>
  <c r="L633" i="10"/>
  <c r="F633" i="10"/>
  <c r="Y628" i="10"/>
  <c r="S628" i="10"/>
  <c r="M628" i="10"/>
  <c r="G628" i="10"/>
  <c r="Z623" i="10"/>
  <c r="T623" i="10"/>
  <c r="N623" i="10"/>
  <c r="H623" i="10"/>
  <c r="AA618" i="10"/>
  <c r="U618" i="10"/>
  <c r="O618" i="10"/>
  <c r="I618" i="10"/>
  <c r="V613" i="10"/>
  <c r="P613" i="10"/>
  <c r="J613" i="10"/>
  <c r="D613" i="10"/>
  <c r="W608" i="10"/>
  <c r="Q608" i="10"/>
  <c r="K608" i="10"/>
  <c r="E608" i="10"/>
  <c r="X603" i="10"/>
  <c r="R603" i="10"/>
  <c r="L603" i="10"/>
  <c r="F603" i="10"/>
  <c r="Y598" i="10"/>
  <c r="S598" i="10"/>
  <c r="M598" i="10"/>
  <c r="G598" i="10"/>
  <c r="V638" i="10"/>
  <c r="P638" i="10"/>
  <c r="J638" i="10"/>
  <c r="D638" i="10"/>
  <c r="W633" i="10"/>
  <c r="Q633" i="10"/>
  <c r="K633" i="10"/>
  <c r="E633" i="10"/>
  <c r="X628" i="10"/>
  <c r="R628" i="10"/>
  <c r="L628" i="10"/>
  <c r="F628" i="10"/>
  <c r="Y623" i="10"/>
  <c r="S623" i="10"/>
  <c r="M623" i="10"/>
  <c r="G623" i="10"/>
  <c r="Z618" i="10"/>
  <c r="Z614" i="10" s="1"/>
  <c r="T618" i="10"/>
  <c r="N618" i="10"/>
  <c r="N614" i="10" s="1"/>
  <c r="H618" i="10"/>
  <c r="AA638" i="10"/>
  <c r="U638" i="10"/>
  <c r="O638" i="10"/>
  <c r="I638" i="10"/>
  <c r="V633" i="10"/>
  <c r="P633" i="10"/>
  <c r="J633" i="10"/>
  <c r="D633" i="10"/>
  <c r="W628" i="10"/>
  <c r="Q628" i="10"/>
  <c r="K628" i="10"/>
  <c r="E628" i="10"/>
  <c r="X623" i="10"/>
  <c r="R623" i="10"/>
  <c r="L623" i="10"/>
  <c r="F623" i="10"/>
  <c r="Y618" i="10"/>
  <c r="S618" i="10"/>
  <c r="M618" i="10"/>
  <c r="G618" i="10"/>
  <c r="Z613" i="10"/>
  <c r="T613" i="10"/>
  <c r="N613" i="10"/>
  <c r="H613" i="10"/>
  <c r="AA608" i="10"/>
  <c r="U608" i="10"/>
  <c r="O608" i="10"/>
  <c r="I608" i="10"/>
  <c r="Z638" i="10"/>
  <c r="T638" i="10"/>
  <c r="N638" i="10"/>
  <c r="H638" i="10"/>
  <c r="AA633" i="10"/>
  <c r="U633" i="10"/>
  <c r="O633" i="10"/>
  <c r="I633" i="10"/>
  <c r="V628" i="10"/>
  <c r="P628" i="10"/>
  <c r="J628" i="10"/>
  <c r="D628" i="10"/>
  <c r="W623" i="10"/>
  <c r="Q623" i="10"/>
  <c r="K623" i="10"/>
  <c r="E623" i="10"/>
  <c r="X618" i="10"/>
  <c r="R618" i="10"/>
  <c r="L618" i="10"/>
  <c r="F618" i="10"/>
  <c r="Y613" i="10"/>
  <c r="S613" i="10"/>
  <c r="M613" i="10"/>
  <c r="G613" i="10"/>
  <c r="Z608" i="10"/>
  <c r="T608" i="10"/>
  <c r="N608" i="10"/>
  <c r="H608" i="10"/>
  <c r="AA603" i="10"/>
  <c r="U603" i="10"/>
  <c r="O603" i="10"/>
  <c r="I603" i="10"/>
  <c r="V598" i="10"/>
  <c r="P598" i="10"/>
  <c r="J598" i="10"/>
  <c r="D598" i="10"/>
  <c r="W593" i="10"/>
  <c r="Q593" i="10"/>
  <c r="K593" i="10"/>
  <c r="E593" i="10"/>
  <c r="J11" i="10"/>
  <c r="P11" i="10"/>
  <c r="V11" i="10"/>
  <c r="I14" i="10"/>
  <c r="I12" i="10" s="1"/>
  <c r="O14" i="10"/>
  <c r="U14" i="10"/>
  <c r="AA14" i="10"/>
  <c r="I16" i="10"/>
  <c r="O16" i="10"/>
  <c r="U16" i="10"/>
  <c r="AA16" i="10"/>
  <c r="H19" i="10"/>
  <c r="N19" i="10"/>
  <c r="T19" i="10"/>
  <c r="Z19" i="10"/>
  <c r="H21" i="10"/>
  <c r="N21" i="10"/>
  <c r="T21" i="10"/>
  <c r="Z21" i="10"/>
  <c r="G24" i="10"/>
  <c r="M24" i="10"/>
  <c r="M22" i="10" s="1"/>
  <c r="S24" i="10"/>
  <c r="S22" i="10" s="1"/>
  <c r="Y24" i="10"/>
  <c r="G26" i="10"/>
  <c r="M26" i="10"/>
  <c r="S26" i="10"/>
  <c r="Y26" i="10"/>
  <c r="F29" i="10"/>
  <c r="F27" i="10" s="1"/>
  <c r="L29" i="10"/>
  <c r="R29" i="10"/>
  <c r="X29" i="10"/>
  <c r="F31" i="10"/>
  <c r="L31" i="10"/>
  <c r="R31" i="10"/>
  <c r="X31" i="10"/>
  <c r="E34" i="10"/>
  <c r="K34" i="10"/>
  <c r="Q34" i="10"/>
  <c r="W34" i="10"/>
  <c r="W32" i="10" s="1"/>
  <c r="E36" i="10"/>
  <c r="K36" i="10"/>
  <c r="Q36" i="10"/>
  <c r="W36" i="10"/>
  <c r="D39" i="10"/>
  <c r="J39" i="10"/>
  <c r="J37" i="10" s="1"/>
  <c r="P39" i="10"/>
  <c r="P37" i="10" s="1"/>
  <c r="V39" i="10"/>
  <c r="D41" i="10"/>
  <c r="J41" i="10"/>
  <c r="P41" i="10"/>
  <c r="V41" i="10"/>
  <c r="I44" i="10"/>
  <c r="I42" i="10" s="1"/>
  <c r="O44" i="10"/>
  <c r="U44" i="10"/>
  <c r="AA44" i="10"/>
  <c r="I46" i="10"/>
  <c r="O46" i="10"/>
  <c r="U46" i="10"/>
  <c r="AA46" i="10"/>
  <c r="H49" i="10"/>
  <c r="N49" i="10"/>
  <c r="T49" i="10"/>
  <c r="Z49" i="10"/>
  <c r="Z47" i="10" s="1"/>
  <c r="H51" i="10"/>
  <c r="N51" i="10"/>
  <c r="T51" i="10"/>
  <c r="Z51" i="10"/>
  <c r="G54" i="10"/>
  <c r="M54" i="10"/>
  <c r="M52" i="10" s="1"/>
  <c r="S54" i="10"/>
  <c r="S52" i="10" s="1"/>
  <c r="Y54" i="10"/>
  <c r="G56" i="10"/>
  <c r="M56" i="10"/>
  <c r="S56" i="10"/>
  <c r="Y56" i="10"/>
  <c r="F59" i="10"/>
  <c r="F57" i="10" s="1"/>
  <c r="L59" i="10"/>
  <c r="R59" i="10"/>
  <c r="X59" i="10"/>
  <c r="F61" i="10"/>
  <c r="L61" i="10"/>
  <c r="R61" i="10"/>
  <c r="X61" i="10"/>
  <c r="E64" i="10"/>
  <c r="K64" i="10"/>
  <c r="Q64" i="10"/>
  <c r="W64" i="10"/>
  <c r="W62" i="10" s="1"/>
  <c r="E66" i="10"/>
  <c r="K66" i="10"/>
  <c r="Q66" i="10"/>
  <c r="W66" i="10"/>
  <c r="D69" i="10"/>
  <c r="J69" i="10"/>
  <c r="J67" i="10" s="1"/>
  <c r="P69" i="10"/>
  <c r="P67" i="10" s="1"/>
  <c r="V69" i="10"/>
  <c r="D71" i="10"/>
  <c r="J71" i="10"/>
  <c r="P71" i="10"/>
  <c r="V71" i="10"/>
  <c r="I74" i="10"/>
  <c r="I72" i="10" s="1"/>
  <c r="O74" i="10"/>
  <c r="U74" i="10"/>
  <c r="AA74" i="10"/>
  <c r="I76" i="10"/>
  <c r="O76" i="10"/>
  <c r="U76" i="10"/>
  <c r="AA76" i="10"/>
  <c r="H79" i="10"/>
  <c r="N79" i="10"/>
  <c r="T79" i="10"/>
  <c r="Z79" i="10"/>
  <c r="Z77" i="10" s="1"/>
  <c r="H81" i="10"/>
  <c r="N81" i="10"/>
  <c r="T81" i="10"/>
  <c r="Z81" i="10"/>
  <c r="G84" i="10"/>
  <c r="M84" i="10"/>
  <c r="M82" i="10" s="1"/>
  <c r="S84" i="10"/>
  <c r="S82" i="10" s="1"/>
  <c r="Y84" i="10"/>
  <c r="G86" i="10"/>
  <c r="M86" i="10"/>
  <c r="S86" i="10"/>
  <c r="Y86" i="10"/>
  <c r="F89" i="10"/>
  <c r="F87" i="10" s="1"/>
  <c r="L89" i="10"/>
  <c r="R89" i="10"/>
  <c r="X89" i="10"/>
  <c r="F91" i="10"/>
  <c r="L91" i="10"/>
  <c r="R91" i="10"/>
  <c r="X91" i="10"/>
  <c r="E94" i="10"/>
  <c r="K94" i="10"/>
  <c r="Q94" i="10"/>
  <c r="W94" i="10"/>
  <c r="W92" i="10" s="1"/>
  <c r="E96" i="10"/>
  <c r="K96" i="10"/>
  <c r="Q96" i="10"/>
  <c r="W96" i="10"/>
  <c r="D99" i="10"/>
  <c r="J99" i="10"/>
  <c r="J97" i="10" s="1"/>
  <c r="P99" i="10"/>
  <c r="P97" i="10" s="1"/>
  <c r="V99" i="10"/>
  <c r="D101" i="10"/>
  <c r="J101" i="10"/>
  <c r="P101" i="10"/>
  <c r="V101" i="10"/>
  <c r="I104" i="10"/>
  <c r="I102" i="10" s="1"/>
  <c r="O104" i="10"/>
  <c r="U104" i="10"/>
  <c r="AA104" i="10"/>
  <c r="I106" i="10"/>
  <c r="O106" i="10"/>
  <c r="U106" i="10"/>
  <c r="AA106" i="10"/>
  <c r="H109" i="10"/>
  <c r="N109" i="10"/>
  <c r="T109" i="10"/>
  <c r="Z109" i="10"/>
  <c r="Z107" i="10" s="1"/>
  <c r="H111" i="10"/>
  <c r="N111" i="10"/>
  <c r="T111" i="10"/>
  <c r="Z111" i="10"/>
  <c r="G114" i="10"/>
  <c r="M114" i="10"/>
  <c r="M112" i="10" s="1"/>
  <c r="S114" i="10"/>
  <c r="S112" i="10" s="1"/>
  <c r="Y114" i="10"/>
  <c r="G116" i="10"/>
  <c r="M116" i="10"/>
  <c r="S116" i="10"/>
  <c r="Y116" i="10"/>
  <c r="F119" i="10"/>
  <c r="F117" i="10" s="1"/>
  <c r="L119" i="10"/>
  <c r="R119" i="10"/>
  <c r="X119" i="10"/>
  <c r="F121" i="10"/>
  <c r="L121" i="10"/>
  <c r="R121" i="10"/>
  <c r="X121" i="10"/>
  <c r="E124" i="10"/>
  <c r="K124" i="10"/>
  <c r="Q124" i="10"/>
  <c r="W124" i="10"/>
  <c r="W122" i="10" s="1"/>
  <c r="E126" i="10"/>
  <c r="K126" i="10"/>
  <c r="Q126" i="10"/>
  <c r="W126" i="10"/>
  <c r="D129" i="10"/>
  <c r="J129" i="10"/>
  <c r="J127" i="10" s="1"/>
  <c r="P129" i="10"/>
  <c r="P127" i="10" s="1"/>
  <c r="V129" i="10"/>
  <c r="D131" i="10"/>
  <c r="J131" i="10"/>
  <c r="P131" i="10"/>
  <c r="V131" i="10"/>
  <c r="I134" i="10"/>
  <c r="I132" i="10" s="1"/>
  <c r="O134" i="10"/>
  <c r="U134" i="10"/>
  <c r="AA134" i="10"/>
  <c r="I136" i="10"/>
  <c r="O136" i="10"/>
  <c r="U136" i="10"/>
  <c r="AA136" i="10"/>
  <c r="H139" i="10"/>
  <c r="N139" i="10"/>
  <c r="T139" i="10"/>
  <c r="Z139" i="10"/>
  <c r="Z137" i="10" s="1"/>
  <c r="H141" i="10"/>
  <c r="N141" i="10"/>
  <c r="T141" i="10"/>
  <c r="Z141" i="10"/>
  <c r="G144" i="10"/>
  <c r="M144" i="10"/>
  <c r="M142" i="10" s="1"/>
  <c r="S144" i="10"/>
  <c r="S142" i="10" s="1"/>
  <c r="Y144" i="10"/>
  <c r="G146" i="10"/>
  <c r="M146" i="10"/>
  <c r="S146" i="10"/>
  <c r="Y146" i="10"/>
  <c r="F149" i="10"/>
  <c r="F147" i="10" s="1"/>
  <c r="L149" i="10"/>
  <c r="R149" i="10"/>
  <c r="X149" i="10"/>
  <c r="F151" i="10"/>
  <c r="L151" i="10"/>
  <c r="R151" i="10"/>
  <c r="X151" i="10"/>
  <c r="E154" i="10"/>
  <c r="K154" i="10"/>
  <c r="Q154" i="10"/>
  <c r="W154" i="10"/>
  <c r="W152" i="10" s="1"/>
  <c r="E156" i="10"/>
  <c r="K156" i="10"/>
  <c r="Q156" i="10"/>
  <c r="W156" i="10"/>
  <c r="D159" i="10"/>
  <c r="J159" i="10"/>
  <c r="J157" i="10" s="1"/>
  <c r="P159" i="10"/>
  <c r="P157" i="10" s="1"/>
  <c r="V159" i="10"/>
  <c r="D161" i="10"/>
  <c r="J161" i="10"/>
  <c r="P161" i="10"/>
  <c r="V161" i="10"/>
  <c r="I168" i="10"/>
  <c r="I166" i="10" s="1"/>
  <c r="O168" i="10"/>
  <c r="U168" i="10"/>
  <c r="AA168" i="10"/>
  <c r="I170" i="10"/>
  <c r="O170" i="10"/>
  <c r="U170" i="10"/>
  <c r="AA170" i="10"/>
  <c r="H173" i="10"/>
  <c r="N173" i="10"/>
  <c r="T173" i="10"/>
  <c r="Z173" i="10"/>
  <c r="Z171" i="10" s="1"/>
  <c r="H175" i="10"/>
  <c r="N175" i="10"/>
  <c r="T175" i="10"/>
  <c r="Z175" i="10"/>
  <c r="G178" i="10"/>
  <c r="M178" i="10"/>
  <c r="M176" i="10" s="1"/>
  <c r="S178" i="10"/>
  <c r="S176" i="10" s="1"/>
  <c r="Y178" i="10"/>
  <c r="G180" i="10"/>
  <c r="M180" i="10"/>
  <c r="S180" i="10"/>
  <c r="Y180" i="10"/>
  <c r="F183" i="10"/>
  <c r="F181" i="10" s="1"/>
  <c r="L183" i="10"/>
  <c r="R183" i="10"/>
  <c r="X183" i="10"/>
  <c r="F185" i="10"/>
  <c r="L185" i="10"/>
  <c r="R185" i="10"/>
  <c r="X185" i="10"/>
  <c r="E188" i="10"/>
  <c r="K188" i="10"/>
  <c r="Q188" i="10"/>
  <c r="W188" i="10"/>
  <c r="W186" i="10" s="1"/>
  <c r="E190" i="10"/>
  <c r="K190" i="10"/>
  <c r="Q190" i="10"/>
  <c r="W190" i="10"/>
  <c r="D193" i="10"/>
  <c r="J193" i="10"/>
  <c r="J191" i="10" s="1"/>
  <c r="P193" i="10"/>
  <c r="P191" i="10" s="1"/>
  <c r="V193" i="10"/>
  <c r="D195" i="10"/>
  <c r="J195" i="10"/>
  <c r="P195" i="10"/>
  <c r="V195" i="10"/>
  <c r="I198" i="10"/>
  <c r="I196" i="10" s="1"/>
  <c r="O198" i="10"/>
  <c r="U198" i="10"/>
  <c r="AA198" i="10"/>
  <c r="I200" i="10"/>
  <c r="O200" i="10"/>
  <c r="U200" i="10"/>
  <c r="AA200" i="10"/>
  <c r="H203" i="10"/>
  <c r="N203" i="10"/>
  <c r="T203" i="10"/>
  <c r="Z203" i="10"/>
  <c r="Z201" i="10" s="1"/>
  <c r="H205" i="10"/>
  <c r="N205" i="10"/>
  <c r="T205" i="10"/>
  <c r="Z205" i="10"/>
  <c r="G208" i="10"/>
  <c r="M208" i="10"/>
  <c r="M206" i="10" s="1"/>
  <c r="S208" i="10"/>
  <c r="S206" i="10" s="1"/>
  <c r="Y208" i="10"/>
  <c r="G210" i="10"/>
  <c r="M210" i="10"/>
  <c r="S210" i="10"/>
  <c r="Y210" i="10"/>
  <c r="F213" i="10"/>
  <c r="F211" i="10" s="1"/>
  <c r="L213" i="10"/>
  <c r="R213" i="10"/>
  <c r="X213" i="10"/>
  <c r="F215" i="10"/>
  <c r="L215" i="10"/>
  <c r="R215" i="10"/>
  <c r="X215" i="10"/>
  <c r="E218" i="10"/>
  <c r="K218" i="10"/>
  <c r="Q218" i="10"/>
  <c r="W218" i="10"/>
  <c r="W216" i="10" s="1"/>
  <c r="E220" i="10"/>
  <c r="K220" i="10"/>
  <c r="Q220" i="10"/>
  <c r="W220" i="10"/>
  <c r="D223" i="10"/>
  <c r="J223" i="10"/>
  <c r="J221" i="10" s="1"/>
  <c r="P223" i="10"/>
  <c r="P221" i="10" s="1"/>
  <c r="V223" i="10"/>
  <c r="D225" i="10"/>
  <c r="J225" i="10"/>
  <c r="P225" i="10"/>
  <c r="V225" i="10"/>
  <c r="I228" i="10"/>
  <c r="I226" i="10" s="1"/>
  <c r="O228" i="10"/>
  <c r="U228" i="10"/>
  <c r="AA228" i="10"/>
  <c r="I230" i="10"/>
  <c r="O230" i="10"/>
  <c r="U230" i="10"/>
  <c r="AA230" i="10"/>
  <c r="H233" i="10"/>
  <c r="N233" i="10"/>
  <c r="T233" i="10"/>
  <c r="Z233" i="10"/>
  <c r="Z231" i="10" s="1"/>
  <c r="H235" i="10"/>
  <c r="N235" i="10"/>
  <c r="T235" i="10"/>
  <c r="Z235" i="10"/>
  <c r="G238" i="10"/>
  <c r="M238" i="10"/>
  <c r="M236" i="10" s="1"/>
  <c r="S238" i="10"/>
  <c r="S236" i="10" s="1"/>
  <c r="Y238" i="10"/>
  <c r="G240" i="10"/>
  <c r="M240" i="10"/>
  <c r="S240" i="10"/>
  <c r="Y240" i="10"/>
  <c r="F243" i="10"/>
  <c r="F241" i="10" s="1"/>
  <c r="L243" i="10"/>
  <c r="R243" i="10"/>
  <c r="X243" i="10"/>
  <c r="F245" i="10"/>
  <c r="L245" i="10"/>
  <c r="R245" i="10"/>
  <c r="X245" i="10"/>
  <c r="E248" i="10"/>
  <c r="K248" i="10"/>
  <c r="Q248" i="10"/>
  <c r="W248" i="10"/>
  <c r="W246" i="10" s="1"/>
  <c r="E250" i="10"/>
  <c r="K250" i="10"/>
  <c r="Q250" i="10"/>
  <c r="W250" i="10"/>
  <c r="D253" i="10"/>
  <c r="J253" i="10"/>
  <c r="J251" i="10" s="1"/>
  <c r="P253" i="10"/>
  <c r="P251" i="10" s="1"/>
  <c r="V253" i="10"/>
  <c r="D255" i="10"/>
  <c r="J255" i="10"/>
  <c r="P255" i="10"/>
  <c r="V255" i="10"/>
  <c r="I258" i="10"/>
  <c r="I256" i="10" s="1"/>
  <c r="O258" i="10"/>
  <c r="U258" i="10"/>
  <c r="AA258" i="10"/>
  <c r="I260" i="10"/>
  <c r="O260" i="10"/>
  <c r="U260" i="10"/>
  <c r="AA260" i="10"/>
  <c r="H263" i="10"/>
  <c r="N263" i="10"/>
  <c r="T263" i="10"/>
  <c r="Z263" i="10"/>
  <c r="Z261" i="10" s="1"/>
  <c r="H265" i="10"/>
  <c r="N265" i="10"/>
  <c r="T265" i="10"/>
  <c r="Z265" i="10"/>
  <c r="G268" i="10"/>
  <c r="M268" i="10"/>
  <c r="M266" i="10" s="1"/>
  <c r="S268" i="10"/>
  <c r="S266" i="10" s="1"/>
  <c r="Y268" i="10"/>
  <c r="G270" i="10"/>
  <c r="M270" i="10"/>
  <c r="S270" i="10"/>
  <c r="Y270" i="10"/>
  <c r="F273" i="10"/>
  <c r="F271" i="10" s="1"/>
  <c r="L273" i="10"/>
  <c r="R273" i="10"/>
  <c r="X273" i="10"/>
  <c r="F275" i="10"/>
  <c r="L275" i="10"/>
  <c r="R275" i="10"/>
  <c r="X275" i="10"/>
  <c r="E278" i="10"/>
  <c r="K278" i="10"/>
  <c r="Q278" i="10"/>
  <c r="W278" i="10"/>
  <c r="W276" i="10" s="1"/>
  <c r="E280" i="10"/>
  <c r="K280" i="10"/>
  <c r="Q280" i="10"/>
  <c r="W280" i="10"/>
  <c r="D283" i="10"/>
  <c r="J283" i="10"/>
  <c r="J281" i="10" s="1"/>
  <c r="P283" i="10"/>
  <c r="P281" i="10" s="1"/>
  <c r="V283" i="10"/>
  <c r="D285" i="10"/>
  <c r="J285" i="10"/>
  <c r="P285" i="10"/>
  <c r="V285" i="10"/>
  <c r="I288" i="10"/>
  <c r="I286" i="10" s="1"/>
  <c r="O288" i="10"/>
  <c r="U288" i="10"/>
  <c r="AA288" i="10"/>
  <c r="I290" i="10"/>
  <c r="O290" i="10"/>
  <c r="U290" i="10"/>
  <c r="AA290" i="10"/>
  <c r="H293" i="10"/>
  <c r="N293" i="10"/>
  <c r="T293" i="10"/>
  <c r="Z293" i="10"/>
  <c r="Z291" i="10" s="1"/>
  <c r="H295" i="10"/>
  <c r="N295" i="10"/>
  <c r="T295" i="10"/>
  <c r="Z295" i="10"/>
  <c r="G298" i="10"/>
  <c r="M298" i="10"/>
  <c r="M296" i="10" s="1"/>
  <c r="S298" i="10"/>
  <c r="S296" i="10" s="1"/>
  <c r="Y298" i="10"/>
  <c r="G300" i="10"/>
  <c r="M300" i="10"/>
  <c r="S300" i="10"/>
  <c r="Y300" i="10"/>
  <c r="F303" i="10"/>
  <c r="F301" i="10" s="1"/>
  <c r="L303" i="10"/>
  <c r="R303" i="10"/>
  <c r="X303" i="10"/>
  <c r="F305" i="10"/>
  <c r="L305" i="10"/>
  <c r="R305" i="10"/>
  <c r="X305" i="10"/>
  <c r="E308" i="10"/>
  <c r="K308" i="10"/>
  <c r="Q308" i="10"/>
  <c r="W308" i="10"/>
  <c r="W306" i="10" s="1"/>
  <c r="E310" i="10"/>
  <c r="K310" i="10"/>
  <c r="Q310" i="10"/>
  <c r="W310" i="10"/>
  <c r="D313" i="10"/>
  <c r="J313" i="10"/>
  <c r="J311" i="10" s="1"/>
  <c r="P313" i="10"/>
  <c r="P311" i="10" s="1"/>
  <c r="V313" i="10"/>
  <c r="D315" i="10"/>
  <c r="J315" i="10"/>
  <c r="P315" i="10"/>
  <c r="V315" i="10"/>
  <c r="I318" i="10"/>
  <c r="I316" i="10" s="1"/>
  <c r="O318" i="10"/>
  <c r="U318" i="10"/>
  <c r="AA318" i="10"/>
  <c r="I320" i="10"/>
  <c r="O320" i="10"/>
  <c r="U320" i="10"/>
  <c r="AA320" i="10"/>
  <c r="H327" i="10"/>
  <c r="N327" i="10"/>
  <c r="T327" i="10"/>
  <c r="Z327" i="10"/>
  <c r="Z325" i="10" s="1"/>
  <c r="H329" i="10"/>
  <c r="N329" i="10"/>
  <c r="T329" i="10"/>
  <c r="Z329" i="10"/>
  <c r="G332" i="10"/>
  <c r="M332" i="10"/>
  <c r="M330" i="10" s="1"/>
  <c r="S332" i="10"/>
  <c r="S330" i="10" s="1"/>
  <c r="Y332" i="10"/>
  <c r="G334" i="10"/>
  <c r="M334" i="10"/>
  <c r="S334" i="10"/>
  <c r="Y334" i="10"/>
  <c r="F337" i="10"/>
  <c r="F335" i="10" s="1"/>
  <c r="L337" i="10"/>
  <c r="R337" i="10"/>
  <c r="X337" i="10"/>
  <c r="F339" i="10"/>
  <c r="L339" i="10"/>
  <c r="R339" i="10"/>
  <c r="X339" i="10"/>
  <c r="E342" i="10"/>
  <c r="K342" i="10"/>
  <c r="Q342" i="10"/>
  <c r="W342" i="10"/>
  <c r="W340" i="10" s="1"/>
  <c r="E344" i="10"/>
  <c r="K344" i="10"/>
  <c r="Q344" i="10"/>
  <c r="W344" i="10"/>
  <c r="D347" i="10"/>
  <c r="J347" i="10"/>
  <c r="J345" i="10" s="1"/>
  <c r="P347" i="10"/>
  <c r="P345" i="10" s="1"/>
  <c r="V347" i="10"/>
  <c r="D349" i="10"/>
  <c r="J349" i="10"/>
  <c r="P349" i="10"/>
  <c r="V349" i="10"/>
  <c r="I352" i="10"/>
  <c r="I350" i="10" s="1"/>
  <c r="O352" i="10"/>
  <c r="U352" i="10"/>
  <c r="AA352" i="10"/>
  <c r="I354" i="10"/>
  <c r="O354" i="10"/>
  <c r="U354" i="10"/>
  <c r="AA354" i="10"/>
  <c r="H357" i="10"/>
  <c r="N357" i="10"/>
  <c r="T357" i="10"/>
  <c r="Z357" i="10"/>
  <c r="Z355" i="10" s="1"/>
  <c r="H359" i="10"/>
  <c r="N359" i="10"/>
  <c r="T359" i="10"/>
  <c r="Z359" i="10"/>
  <c r="G362" i="10"/>
  <c r="M362" i="10"/>
  <c r="M360" i="10" s="1"/>
  <c r="S362" i="10"/>
  <c r="S360" i="10" s="1"/>
  <c r="Y362" i="10"/>
  <c r="G364" i="10"/>
  <c r="M364" i="10"/>
  <c r="S364" i="10"/>
  <c r="Y364" i="10"/>
  <c r="F367" i="10"/>
  <c r="F365" i="10" s="1"/>
  <c r="L367" i="10"/>
  <c r="R367" i="10"/>
  <c r="X367" i="10"/>
  <c r="F369" i="10"/>
  <c r="L369" i="10"/>
  <c r="R369" i="10"/>
  <c r="X369" i="10"/>
  <c r="E372" i="10"/>
  <c r="K372" i="10"/>
  <c r="Q372" i="10"/>
  <c r="W372" i="10"/>
  <c r="W370" i="10" s="1"/>
  <c r="E374" i="10"/>
  <c r="K374" i="10"/>
  <c r="Q374" i="10"/>
  <c r="W374" i="10"/>
  <c r="D377" i="10"/>
  <c r="J377" i="10"/>
  <c r="J375" i="10" s="1"/>
  <c r="P377" i="10"/>
  <c r="P375" i="10" s="1"/>
  <c r="V377" i="10"/>
  <c r="D379" i="10"/>
  <c r="J379" i="10"/>
  <c r="P379" i="10"/>
  <c r="V379" i="10"/>
  <c r="I382" i="10"/>
  <c r="I380" i="10" s="1"/>
  <c r="O382" i="10"/>
  <c r="U382" i="10"/>
  <c r="AA382" i="10"/>
  <c r="I384" i="10"/>
  <c r="O384" i="10"/>
  <c r="U384" i="10"/>
  <c r="AA384" i="10"/>
  <c r="H387" i="10"/>
  <c r="N387" i="10"/>
  <c r="T387" i="10"/>
  <c r="Z387" i="10"/>
  <c r="Z385" i="10" s="1"/>
  <c r="H389" i="10"/>
  <c r="N389" i="10"/>
  <c r="T389" i="10"/>
  <c r="Z389" i="10"/>
  <c r="G392" i="10"/>
  <c r="M392" i="10"/>
  <c r="M390" i="10" s="1"/>
  <c r="S392" i="10"/>
  <c r="S390" i="10" s="1"/>
  <c r="Y392" i="10"/>
  <c r="G394" i="10"/>
  <c r="M394" i="10"/>
  <c r="S394" i="10"/>
  <c r="Y394" i="10"/>
  <c r="F397" i="10"/>
  <c r="F395" i="10" s="1"/>
  <c r="L397" i="10"/>
  <c r="R397" i="10"/>
  <c r="X397" i="10"/>
  <c r="F399" i="10"/>
  <c r="L399" i="10"/>
  <c r="R399" i="10"/>
  <c r="X399" i="10"/>
  <c r="E402" i="10"/>
  <c r="K402" i="10"/>
  <c r="Q402" i="10"/>
  <c r="W402" i="10"/>
  <c r="W400" i="10" s="1"/>
  <c r="E404" i="10"/>
  <c r="K404" i="10"/>
  <c r="Q404" i="10"/>
  <c r="W404" i="10"/>
  <c r="D407" i="10"/>
  <c r="J407" i="10"/>
  <c r="J405" i="10" s="1"/>
  <c r="P407" i="10"/>
  <c r="P405" i="10" s="1"/>
  <c r="V407" i="10"/>
  <c r="D409" i="10"/>
  <c r="J409" i="10"/>
  <c r="P409" i="10"/>
  <c r="V409" i="10"/>
  <c r="I412" i="10"/>
  <c r="I410" i="10" s="1"/>
  <c r="O412" i="10"/>
  <c r="U412" i="10"/>
  <c r="AA412" i="10"/>
  <c r="I414" i="10"/>
  <c r="O414" i="10"/>
  <c r="U414" i="10"/>
  <c r="AA414" i="10"/>
  <c r="H417" i="10"/>
  <c r="N417" i="10"/>
  <c r="T417" i="10"/>
  <c r="Z417" i="10"/>
  <c r="Z415" i="10" s="1"/>
  <c r="H419" i="10"/>
  <c r="N419" i="10"/>
  <c r="T419" i="10"/>
  <c r="Z419" i="10"/>
  <c r="G422" i="10"/>
  <c r="M422" i="10"/>
  <c r="M420" i="10" s="1"/>
  <c r="S422" i="10"/>
  <c r="S420" i="10" s="1"/>
  <c r="Y422" i="10"/>
  <c r="G424" i="10"/>
  <c r="M424" i="10"/>
  <c r="S424" i="10"/>
  <c r="Y424" i="10"/>
  <c r="F427" i="10"/>
  <c r="F425" i="10" s="1"/>
  <c r="L427" i="10"/>
  <c r="R427" i="10"/>
  <c r="X427" i="10"/>
  <c r="F429" i="10"/>
  <c r="L429" i="10"/>
  <c r="R429" i="10"/>
  <c r="X429" i="10"/>
  <c r="E432" i="10"/>
  <c r="K432" i="10"/>
  <c r="Q432" i="10"/>
  <c r="W432" i="10"/>
  <c r="W430" i="10" s="1"/>
  <c r="E434" i="10"/>
  <c r="K434" i="10"/>
  <c r="Q434" i="10"/>
  <c r="W434" i="10"/>
  <c r="D437" i="10"/>
  <c r="J437" i="10"/>
  <c r="J435" i="10" s="1"/>
  <c r="P437" i="10"/>
  <c r="P435" i="10" s="1"/>
  <c r="V437" i="10"/>
  <c r="D439" i="10"/>
  <c r="J439" i="10"/>
  <c r="P439" i="10"/>
  <c r="V439" i="10"/>
  <c r="I442" i="10"/>
  <c r="I440" i="10" s="1"/>
  <c r="O442" i="10"/>
  <c r="U442" i="10"/>
  <c r="AA442" i="10"/>
  <c r="I444" i="10"/>
  <c r="O444" i="10"/>
  <c r="U444" i="10"/>
  <c r="AA444" i="10"/>
  <c r="H447" i="10"/>
  <c r="N447" i="10"/>
  <c r="T447" i="10"/>
  <c r="Z447" i="10"/>
  <c r="Z445" i="10" s="1"/>
  <c r="H449" i="10"/>
  <c r="N449" i="10"/>
  <c r="T449" i="10"/>
  <c r="Z449" i="10"/>
  <c r="G452" i="10"/>
  <c r="M452" i="10"/>
  <c r="M450" i="10" s="1"/>
  <c r="S452" i="10"/>
  <c r="S450" i="10" s="1"/>
  <c r="Y452" i="10"/>
  <c r="G454" i="10"/>
  <c r="M454" i="10"/>
  <c r="S454" i="10"/>
  <c r="Y454" i="10"/>
  <c r="F457" i="10"/>
  <c r="F455" i="10" s="1"/>
  <c r="L457" i="10"/>
  <c r="R457" i="10"/>
  <c r="X457" i="10"/>
  <c r="F459" i="10"/>
  <c r="L459" i="10"/>
  <c r="R459" i="10"/>
  <c r="X459" i="10"/>
  <c r="E462" i="10"/>
  <c r="K462" i="10"/>
  <c r="Q462" i="10"/>
  <c r="W462" i="10"/>
  <c r="W460" i="10" s="1"/>
  <c r="E464" i="10"/>
  <c r="K464" i="10"/>
  <c r="Q464" i="10"/>
  <c r="W464" i="10"/>
  <c r="D467" i="10"/>
  <c r="J467" i="10"/>
  <c r="J465" i="10" s="1"/>
  <c r="P467" i="10"/>
  <c r="P465" i="10" s="1"/>
  <c r="V467" i="10"/>
  <c r="D469" i="10"/>
  <c r="J469" i="10"/>
  <c r="P469" i="10"/>
  <c r="V469" i="10"/>
  <c r="I472" i="10"/>
  <c r="I470" i="10" s="1"/>
  <c r="O472" i="10"/>
  <c r="U472" i="10"/>
  <c r="AA472" i="10"/>
  <c r="I474" i="10"/>
  <c r="O474" i="10"/>
  <c r="U474" i="10"/>
  <c r="AA474" i="10"/>
  <c r="H477" i="10"/>
  <c r="N477" i="10"/>
  <c r="T477" i="10"/>
  <c r="Z477" i="10"/>
  <c r="Z475" i="10" s="1"/>
  <c r="H479" i="10"/>
  <c r="N479" i="10"/>
  <c r="T479" i="10"/>
  <c r="Z479" i="10"/>
  <c r="G488" i="10"/>
  <c r="G484" i="10" s="1"/>
  <c r="M488" i="10"/>
  <c r="M484" i="10" s="1"/>
  <c r="S488" i="10"/>
  <c r="S484" i="10" s="1"/>
  <c r="Y488" i="10"/>
  <c r="Y484" i="10" s="1"/>
  <c r="F491" i="10"/>
  <c r="L491" i="10"/>
  <c r="R491" i="10"/>
  <c r="X491" i="10"/>
  <c r="X489" i="10" s="1"/>
  <c r="F493" i="10"/>
  <c r="L493" i="10"/>
  <c r="R493" i="10"/>
  <c r="X493" i="10"/>
  <c r="E496" i="10"/>
  <c r="K496" i="10"/>
  <c r="K494" i="10" s="1"/>
  <c r="Q496" i="10"/>
  <c r="Q494" i="10" s="1"/>
  <c r="W496" i="10"/>
  <c r="E498" i="10"/>
  <c r="K498" i="10"/>
  <c r="Q498" i="10"/>
  <c r="W498" i="10"/>
  <c r="D501" i="10"/>
  <c r="D499" i="10" s="1"/>
  <c r="J501" i="10"/>
  <c r="P501" i="10"/>
  <c r="V501" i="10"/>
  <c r="D503" i="10"/>
  <c r="J503" i="10"/>
  <c r="P503" i="10"/>
  <c r="V503" i="10"/>
  <c r="I506" i="10"/>
  <c r="O506" i="10"/>
  <c r="U506" i="10"/>
  <c r="AA506" i="10"/>
  <c r="AA504" i="10" s="1"/>
  <c r="I508" i="10"/>
  <c r="O508" i="10"/>
  <c r="U508" i="10"/>
  <c r="AA508" i="10"/>
  <c r="H511" i="10"/>
  <c r="N511" i="10"/>
  <c r="N509" i="10" s="1"/>
  <c r="T511" i="10"/>
  <c r="T509" i="10" s="1"/>
  <c r="Z511" i="10"/>
  <c r="H513" i="10"/>
  <c r="N513" i="10"/>
  <c r="T513" i="10"/>
  <c r="Z513" i="10"/>
  <c r="G516" i="10"/>
  <c r="G514" i="10" s="1"/>
  <c r="M516" i="10"/>
  <c r="S516" i="10"/>
  <c r="Y516" i="10"/>
  <c r="G518" i="10"/>
  <c r="M518" i="10"/>
  <c r="S518" i="10"/>
  <c r="Y518" i="10"/>
  <c r="F521" i="10"/>
  <c r="L521" i="10"/>
  <c r="R521" i="10"/>
  <c r="X521" i="10"/>
  <c r="X519" i="10" s="1"/>
  <c r="F523" i="10"/>
  <c r="L523" i="10"/>
  <c r="R523" i="10"/>
  <c r="X523" i="10"/>
  <c r="E526" i="10"/>
  <c r="K526" i="10"/>
  <c r="K524" i="10" s="1"/>
  <c r="Q526" i="10"/>
  <c r="Q524" i="10" s="1"/>
  <c r="W526" i="10"/>
  <c r="E528" i="10"/>
  <c r="K528" i="10"/>
  <c r="Q528" i="10"/>
  <c r="W528" i="10"/>
  <c r="D531" i="10"/>
  <c r="D529" i="10" s="1"/>
  <c r="J531" i="10"/>
  <c r="P531" i="10"/>
  <c r="V531" i="10"/>
  <c r="D533" i="10"/>
  <c r="J533" i="10"/>
  <c r="P533" i="10"/>
  <c r="V533" i="10"/>
  <c r="I536" i="10"/>
  <c r="O536" i="10"/>
  <c r="U536" i="10"/>
  <c r="AA536" i="10"/>
  <c r="AA534" i="10" s="1"/>
  <c r="I538" i="10"/>
  <c r="O538" i="10"/>
  <c r="U538" i="10"/>
  <c r="AA538" i="10"/>
  <c r="H541" i="10"/>
  <c r="N541" i="10"/>
  <c r="N539" i="10" s="1"/>
  <c r="T541" i="10"/>
  <c r="T539" i="10" s="1"/>
  <c r="Z541" i="10"/>
  <c r="H543" i="10"/>
  <c r="N543" i="10"/>
  <c r="T543" i="10"/>
  <c r="Z543" i="10"/>
  <c r="G546" i="10"/>
  <c r="G544" i="10" s="1"/>
  <c r="M546" i="10"/>
  <c r="S546" i="10"/>
  <c r="Y546" i="10"/>
  <c r="G548" i="10"/>
  <c r="M548" i="10"/>
  <c r="S548" i="10"/>
  <c r="Y548" i="10"/>
  <c r="F551" i="10"/>
  <c r="L551" i="10"/>
  <c r="R551" i="10"/>
  <c r="X551" i="10"/>
  <c r="X549" i="10" s="1"/>
  <c r="F553" i="10"/>
  <c r="L553" i="10"/>
  <c r="R553" i="10"/>
  <c r="X553" i="10"/>
  <c r="E556" i="10"/>
  <c r="K556" i="10"/>
  <c r="K554" i="10" s="1"/>
  <c r="Q556" i="10"/>
  <c r="Q554" i="10" s="1"/>
  <c r="W556" i="10"/>
  <c r="E558" i="10"/>
  <c r="K558" i="10"/>
  <c r="Q558" i="10"/>
  <c r="W558" i="10"/>
  <c r="D561" i="10"/>
  <c r="D559" i="10" s="1"/>
  <c r="J561" i="10"/>
  <c r="P561" i="10"/>
  <c r="V561" i="10"/>
  <c r="D563" i="10"/>
  <c r="J563" i="10"/>
  <c r="P563" i="10"/>
  <c r="V563" i="10"/>
  <c r="I566" i="10"/>
  <c r="O566" i="10"/>
  <c r="U566" i="10"/>
  <c r="AA566" i="10"/>
  <c r="AA564" i="10" s="1"/>
  <c r="I568" i="10"/>
  <c r="O568" i="10"/>
  <c r="U568" i="10"/>
  <c r="AA568" i="10"/>
  <c r="H571" i="10"/>
  <c r="N571" i="10"/>
  <c r="N569" i="10" s="1"/>
  <c r="T571" i="10"/>
  <c r="T569" i="10" s="1"/>
  <c r="Z571" i="10"/>
  <c r="H573" i="10"/>
  <c r="N573" i="10"/>
  <c r="T573" i="10"/>
  <c r="Z573" i="10"/>
  <c r="G576" i="10"/>
  <c r="G574" i="10" s="1"/>
  <c r="M576" i="10"/>
  <c r="S576" i="10"/>
  <c r="Y576" i="10"/>
  <c r="G578" i="10"/>
  <c r="M578" i="10"/>
  <c r="S578" i="10"/>
  <c r="Y578" i="10"/>
  <c r="F581" i="10"/>
  <c r="L581" i="10"/>
  <c r="R581" i="10"/>
  <c r="X581" i="10"/>
  <c r="X579" i="10" s="1"/>
  <c r="F583" i="10"/>
  <c r="L583" i="10"/>
  <c r="R583" i="10"/>
  <c r="X583" i="10"/>
  <c r="E586" i="10"/>
  <c r="K586" i="10"/>
  <c r="K584" i="10" s="1"/>
  <c r="Q586" i="10"/>
  <c r="Q584" i="10" s="1"/>
  <c r="W586" i="10"/>
  <c r="E588" i="10"/>
  <c r="K588" i="10"/>
  <c r="Q588" i="10"/>
  <c r="W588" i="10"/>
  <c r="D591" i="10"/>
  <c r="D589" i="10" s="1"/>
  <c r="J591" i="10"/>
  <c r="R591" i="10"/>
  <c r="R589" i="10" s="1"/>
  <c r="Y591" i="10"/>
  <c r="L593" i="10"/>
  <c r="X593" i="10"/>
  <c r="G596" i="10"/>
  <c r="G594" i="10" s="1"/>
  <c r="S596" i="10"/>
  <c r="K598" i="10"/>
  <c r="K601" i="10"/>
  <c r="K599" i="10" s="1"/>
  <c r="E603" i="10"/>
  <c r="W603" i="10"/>
  <c r="D606" i="10"/>
  <c r="D604" i="10" s="1"/>
  <c r="P608" i="10"/>
  <c r="O613" i="10"/>
  <c r="E10" i="8"/>
  <c r="K10" i="8"/>
  <c r="Q10" i="8"/>
  <c r="W10" i="8"/>
  <c r="E12" i="8"/>
  <c r="K12" i="8"/>
  <c r="Q12" i="8"/>
  <c r="W12" i="8"/>
  <c r="E13" i="8"/>
  <c r="K13" i="8"/>
  <c r="Q13" i="8"/>
  <c r="W13" i="8"/>
  <c r="D16" i="8"/>
  <c r="J16" i="8"/>
  <c r="P16" i="8"/>
  <c r="V16" i="8"/>
  <c r="D18" i="8"/>
  <c r="J18" i="8"/>
  <c r="P18" i="8"/>
  <c r="V18" i="8"/>
  <c r="D19" i="8"/>
  <c r="J19" i="8"/>
  <c r="P19" i="8"/>
  <c r="V19" i="8"/>
  <c r="I22" i="8"/>
  <c r="O22" i="8"/>
  <c r="U22" i="8"/>
  <c r="AA22" i="8"/>
  <c r="I24" i="8"/>
  <c r="O24" i="8"/>
  <c r="U24" i="8"/>
  <c r="AA24" i="8"/>
  <c r="I25" i="8"/>
  <c r="O25" i="8"/>
  <c r="U25" i="8"/>
  <c r="AA25" i="8"/>
  <c r="H28" i="8"/>
  <c r="N28" i="8"/>
  <c r="T28" i="8"/>
  <c r="Z28" i="8"/>
  <c r="H30" i="8"/>
  <c r="N30" i="8"/>
  <c r="T30" i="8"/>
  <c r="Z30" i="8"/>
  <c r="H31" i="8"/>
  <c r="N31" i="8"/>
  <c r="T31" i="8"/>
  <c r="Z31" i="8"/>
  <c r="G34" i="8"/>
  <c r="M34" i="8"/>
  <c r="S34" i="8"/>
  <c r="Y34" i="8"/>
  <c r="G36" i="8"/>
  <c r="M36" i="8"/>
  <c r="S36" i="8"/>
  <c r="Y36" i="8"/>
  <c r="G37" i="8"/>
  <c r="M37" i="8"/>
  <c r="S37" i="8"/>
  <c r="Y37" i="8"/>
  <c r="F40" i="8"/>
  <c r="L40" i="8"/>
  <c r="R40" i="8"/>
  <c r="X40" i="8"/>
  <c r="F42" i="8"/>
  <c r="L42" i="8"/>
  <c r="R42" i="8"/>
  <c r="X42" i="8"/>
  <c r="F43" i="8"/>
  <c r="L43" i="8"/>
  <c r="R43" i="8"/>
  <c r="X43" i="8"/>
  <c r="E46" i="8"/>
  <c r="K46" i="8"/>
  <c r="Q46" i="8"/>
  <c r="W46" i="8"/>
  <c r="E48" i="8"/>
  <c r="K48" i="8"/>
  <c r="Q48" i="8"/>
  <c r="W48" i="8"/>
  <c r="E49" i="8"/>
  <c r="K49" i="8"/>
  <c r="Q49" i="8"/>
  <c r="W49" i="8"/>
  <c r="D52" i="8"/>
  <c r="J52" i="8"/>
  <c r="P52" i="8"/>
  <c r="V52" i="8"/>
  <c r="D54" i="8"/>
  <c r="J54" i="8"/>
  <c r="P54" i="8"/>
  <c r="V54" i="8"/>
  <c r="D55" i="8"/>
  <c r="J55" i="8"/>
  <c r="P55" i="8"/>
  <c r="V55" i="8"/>
  <c r="I58" i="8"/>
  <c r="O58" i="8"/>
  <c r="U58" i="8"/>
  <c r="AA58" i="8"/>
  <c r="I60" i="8"/>
  <c r="O60" i="8"/>
  <c r="U60" i="8"/>
  <c r="AA60" i="8"/>
  <c r="I61" i="8"/>
  <c r="O61" i="8"/>
  <c r="U61" i="8"/>
  <c r="AA61" i="8"/>
  <c r="H64" i="8"/>
  <c r="N64" i="8"/>
  <c r="T64" i="8"/>
  <c r="Z64" i="8"/>
  <c r="H66" i="8"/>
  <c r="N66" i="8"/>
  <c r="T66" i="8"/>
  <c r="Z66" i="8"/>
  <c r="H67" i="8"/>
  <c r="N67" i="8"/>
  <c r="T67" i="8"/>
  <c r="Z67" i="8"/>
  <c r="G70" i="8"/>
  <c r="M70" i="8"/>
  <c r="S70" i="8"/>
  <c r="Y70" i="8"/>
  <c r="G72" i="8"/>
  <c r="M72" i="8"/>
  <c r="S72" i="8"/>
  <c r="Y72" i="8"/>
  <c r="G73" i="8"/>
  <c r="M73" i="8"/>
  <c r="S73" i="8"/>
  <c r="Y73" i="8"/>
  <c r="F76" i="8"/>
  <c r="L76" i="8"/>
  <c r="R76" i="8"/>
  <c r="X76" i="8"/>
  <c r="F78" i="8"/>
  <c r="L78" i="8"/>
  <c r="R78" i="8"/>
  <c r="X78" i="8"/>
  <c r="F79" i="8"/>
  <c r="L79" i="8"/>
  <c r="R79" i="8"/>
  <c r="X79" i="8"/>
  <c r="E82" i="8"/>
  <c r="K82" i="8"/>
  <c r="Q82" i="8"/>
  <c r="W82" i="8"/>
  <c r="E84" i="8"/>
  <c r="K84" i="8"/>
  <c r="Q84" i="8"/>
  <c r="W84" i="8"/>
  <c r="E85" i="8"/>
  <c r="K85" i="8"/>
  <c r="Q85" i="8"/>
  <c r="W85" i="8"/>
  <c r="D88" i="8"/>
  <c r="J88" i="8"/>
  <c r="P88" i="8"/>
  <c r="V88" i="8"/>
  <c r="D90" i="8"/>
  <c r="J90" i="8"/>
  <c r="P90" i="8"/>
  <c r="V90" i="8"/>
  <c r="D91" i="8"/>
  <c r="J91" i="8"/>
  <c r="P91" i="8"/>
  <c r="V91" i="8"/>
  <c r="I94" i="8"/>
  <c r="O94" i="8"/>
  <c r="U94" i="8"/>
  <c r="AA94" i="8"/>
  <c r="I96" i="8"/>
  <c r="O96" i="8"/>
  <c r="U96" i="8"/>
  <c r="AA96" i="8"/>
  <c r="I97" i="8"/>
  <c r="O97" i="8"/>
  <c r="U97" i="8"/>
  <c r="AA97" i="8"/>
  <c r="H100" i="8"/>
  <c r="N100" i="8"/>
  <c r="T100" i="8"/>
  <c r="Z100" i="8"/>
  <c r="H102" i="8"/>
  <c r="N102" i="8"/>
  <c r="T102" i="8"/>
  <c r="Z102" i="8"/>
  <c r="H103" i="8"/>
  <c r="N103" i="8"/>
  <c r="T103" i="8"/>
  <c r="Z103" i="8"/>
  <c r="G106" i="8"/>
  <c r="M106" i="8"/>
  <c r="S106" i="8"/>
  <c r="Y106" i="8"/>
  <c r="G108" i="8"/>
  <c r="M108" i="8"/>
  <c r="S108" i="8"/>
  <c r="Y108" i="8"/>
  <c r="G109" i="8"/>
  <c r="M109" i="8"/>
  <c r="S109" i="8"/>
  <c r="Y109" i="8"/>
  <c r="F112" i="8"/>
  <c r="L112" i="8"/>
  <c r="R112" i="8"/>
  <c r="X112" i="8"/>
  <c r="F114" i="8"/>
  <c r="L114" i="8"/>
  <c r="R114" i="8"/>
  <c r="X114" i="8"/>
  <c r="F115" i="8"/>
  <c r="L115" i="8"/>
  <c r="R115" i="8"/>
  <c r="X115" i="8"/>
  <c r="E118" i="8"/>
  <c r="K118" i="8"/>
  <c r="Q118" i="8"/>
  <c r="W118" i="8"/>
  <c r="E120" i="8"/>
  <c r="K120" i="8"/>
  <c r="Q120" i="8"/>
  <c r="W120" i="8"/>
  <c r="E121" i="8"/>
  <c r="K121" i="8"/>
  <c r="Q121" i="8"/>
  <c r="W121" i="8"/>
  <c r="D124" i="8"/>
  <c r="J124" i="8"/>
  <c r="P124" i="8"/>
  <c r="V124" i="8"/>
  <c r="D126" i="8"/>
  <c r="J126" i="8"/>
  <c r="P126" i="8"/>
  <c r="V126" i="8"/>
  <c r="D127" i="8"/>
  <c r="J127" i="8"/>
  <c r="P127" i="8"/>
  <c r="V127" i="8"/>
  <c r="I130" i="8"/>
  <c r="O130" i="8"/>
  <c r="U130" i="8"/>
  <c r="AA130" i="8"/>
  <c r="I132" i="8"/>
  <c r="O132" i="8"/>
  <c r="U132" i="8"/>
  <c r="AA132" i="8"/>
  <c r="I133" i="8"/>
  <c r="O133" i="8"/>
  <c r="U133" i="8"/>
  <c r="AA133" i="8"/>
  <c r="H136" i="8"/>
  <c r="N136" i="8"/>
  <c r="T136" i="8"/>
  <c r="Z136" i="8"/>
  <c r="H138" i="8"/>
  <c r="N138" i="8"/>
  <c r="T138" i="8"/>
  <c r="Z138" i="8"/>
  <c r="H139" i="8"/>
  <c r="N139" i="8"/>
  <c r="T139" i="8"/>
  <c r="Z139" i="8"/>
  <c r="G142" i="8"/>
  <c r="M142" i="8"/>
  <c r="S142" i="8"/>
  <c r="Y142" i="8"/>
  <c r="G144" i="8"/>
  <c r="M144" i="8"/>
  <c r="S144" i="8"/>
  <c r="Y144" i="8"/>
  <c r="G145" i="8"/>
  <c r="M145" i="8"/>
  <c r="S145" i="8"/>
  <c r="Y145" i="8"/>
  <c r="F148" i="8"/>
  <c r="L148" i="8"/>
  <c r="R148" i="8"/>
  <c r="X148" i="8"/>
  <c r="F150" i="8"/>
  <c r="L150" i="8"/>
  <c r="R150" i="8"/>
  <c r="X150" i="8"/>
  <c r="F151" i="8"/>
  <c r="L151" i="8"/>
  <c r="R151" i="8"/>
  <c r="X151" i="8"/>
  <c r="E154" i="8"/>
  <c r="K154" i="8"/>
  <c r="Q154" i="8"/>
  <c r="W154" i="8"/>
  <c r="E156" i="8"/>
  <c r="K156" i="8"/>
  <c r="Q156" i="8"/>
  <c r="W156" i="8"/>
  <c r="E157" i="8"/>
  <c r="K157" i="8"/>
  <c r="Q157" i="8"/>
  <c r="W157" i="8"/>
  <c r="D160" i="8"/>
  <c r="J160" i="8"/>
  <c r="P160" i="8"/>
  <c r="V160" i="8"/>
  <c r="D162" i="8"/>
  <c r="J162" i="8"/>
  <c r="P162" i="8"/>
  <c r="V162" i="8"/>
  <c r="D163" i="8"/>
  <c r="J163" i="8"/>
  <c r="P163" i="8"/>
  <c r="V163" i="8"/>
  <c r="I166" i="8"/>
  <c r="O166" i="8"/>
  <c r="U166" i="8"/>
  <c r="AA166" i="8"/>
  <c r="I168" i="8"/>
  <c r="O168" i="8"/>
  <c r="U168" i="8"/>
  <c r="AA168" i="8"/>
  <c r="I169" i="8"/>
  <c r="O169" i="8"/>
  <c r="U169" i="8"/>
  <c r="AA169" i="8"/>
  <c r="H172" i="8"/>
  <c r="N172" i="8"/>
  <c r="T172" i="8"/>
  <c r="Z172" i="8"/>
  <c r="H174" i="8"/>
  <c r="N174" i="8"/>
  <c r="T174" i="8"/>
  <c r="Z174" i="8"/>
  <c r="H175" i="8"/>
  <c r="N175" i="8"/>
  <c r="T175" i="8"/>
  <c r="Z175" i="8"/>
  <c r="G178" i="8"/>
  <c r="M178" i="8"/>
  <c r="S178" i="8"/>
  <c r="Y178" i="8"/>
  <c r="G180" i="8"/>
  <c r="M180" i="8"/>
  <c r="S180" i="8"/>
  <c r="Y180" i="8"/>
  <c r="G181" i="8"/>
  <c r="M181" i="8"/>
  <c r="S181" i="8"/>
  <c r="Y181" i="8"/>
  <c r="F184" i="8"/>
  <c r="L184" i="8"/>
  <c r="R184" i="8"/>
  <c r="X184" i="8"/>
  <c r="F186" i="8"/>
  <c r="L186" i="8"/>
  <c r="R186" i="8"/>
  <c r="X186" i="8"/>
  <c r="F187" i="8"/>
  <c r="L187" i="8"/>
  <c r="R187" i="8"/>
  <c r="X187" i="8"/>
  <c r="E190" i="8"/>
  <c r="K190" i="8"/>
  <c r="Q190" i="8"/>
  <c r="W190" i="8"/>
  <c r="E192" i="8"/>
  <c r="K192" i="8"/>
  <c r="Q192" i="8"/>
  <c r="W192" i="8"/>
  <c r="E193" i="8"/>
  <c r="K193" i="8"/>
  <c r="Q193" i="8"/>
  <c r="W193" i="8"/>
  <c r="E9" i="10"/>
  <c r="K9" i="10"/>
  <c r="K7" i="10" s="1"/>
  <c r="Q9" i="10"/>
  <c r="Q7" i="10" s="1"/>
  <c r="W9" i="10"/>
  <c r="E11" i="10"/>
  <c r="K11" i="10"/>
  <c r="Q11" i="10"/>
  <c r="W11" i="10"/>
  <c r="D14" i="10"/>
  <c r="D12" i="10" s="1"/>
  <c r="J14" i="10"/>
  <c r="P14" i="10"/>
  <c r="P12" i="10" s="1"/>
  <c r="V14" i="10"/>
  <c r="D16" i="10"/>
  <c r="J16" i="10"/>
  <c r="P16" i="10"/>
  <c r="V16" i="10"/>
  <c r="I19" i="10"/>
  <c r="I17" i="10" s="1"/>
  <c r="O19" i="10"/>
  <c r="U19" i="10"/>
  <c r="AA19" i="10"/>
  <c r="AA17" i="10" s="1"/>
  <c r="I21" i="10"/>
  <c r="O21" i="10"/>
  <c r="U21" i="10"/>
  <c r="AA21" i="10"/>
  <c r="H24" i="10"/>
  <c r="N24" i="10"/>
  <c r="N22" i="10" s="1"/>
  <c r="T24" i="10"/>
  <c r="T22" i="10" s="1"/>
  <c r="Z24" i="10"/>
  <c r="H26" i="10"/>
  <c r="N26" i="10"/>
  <c r="T26" i="10"/>
  <c r="Z26" i="10"/>
  <c r="G29" i="10"/>
  <c r="G27" i="10" s="1"/>
  <c r="M29" i="10"/>
  <c r="S29" i="10"/>
  <c r="S27" i="10" s="1"/>
  <c r="Y29" i="10"/>
  <c r="G31" i="10"/>
  <c r="M31" i="10"/>
  <c r="S31" i="10"/>
  <c r="Y31" i="10"/>
  <c r="F34" i="10"/>
  <c r="F32" i="10" s="1"/>
  <c r="L34" i="10"/>
  <c r="R34" i="10"/>
  <c r="X34" i="10"/>
  <c r="X32" i="10" s="1"/>
  <c r="F36" i="10"/>
  <c r="L36" i="10"/>
  <c r="R36" i="10"/>
  <c r="X36" i="10"/>
  <c r="E39" i="10"/>
  <c r="K39" i="10"/>
  <c r="K37" i="10" s="1"/>
  <c r="Q39" i="10"/>
  <c r="Q37" i="10" s="1"/>
  <c r="W39" i="10"/>
  <c r="E41" i="10"/>
  <c r="K41" i="10"/>
  <c r="Q41" i="10"/>
  <c r="W41" i="10"/>
  <c r="D44" i="10"/>
  <c r="D42" i="10" s="1"/>
  <c r="J44" i="10"/>
  <c r="P44" i="10"/>
  <c r="P42" i="10" s="1"/>
  <c r="V44" i="10"/>
  <c r="D46" i="10"/>
  <c r="J46" i="10"/>
  <c r="P46" i="10"/>
  <c r="V46" i="10"/>
  <c r="I49" i="10"/>
  <c r="I47" i="10" s="1"/>
  <c r="O49" i="10"/>
  <c r="U49" i="10"/>
  <c r="AA49" i="10"/>
  <c r="AA47" i="10" s="1"/>
  <c r="I51" i="10"/>
  <c r="O51" i="10"/>
  <c r="U51" i="10"/>
  <c r="AA51" i="10"/>
  <c r="H54" i="10"/>
  <c r="N54" i="10"/>
  <c r="N52" i="10" s="1"/>
  <c r="T54" i="10"/>
  <c r="T52" i="10" s="1"/>
  <c r="Z54" i="10"/>
  <c r="H56" i="10"/>
  <c r="N56" i="10"/>
  <c r="T56" i="10"/>
  <c r="Z56" i="10"/>
  <c r="G59" i="10"/>
  <c r="G57" i="10" s="1"/>
  <c r="M59" i="10"/>
  <c r="S59" i="10"/>
  <c r="S57" i="10" s="1"/>
  <c r="Y59" i="10"/>
  <c r="G61" i="10"/>
  <c r="M61" i="10"/>
  <c r="S61" i="10"/>
  <c r="Y61" i="10"/>
  <c r="F64" i="10"/>
  <c r="F62" i="10" s="1"/>
  <c r="L64" i="10"/>
  <c r="R64" i="10"/>
  <c r="X64" i="10"/>
  <c r="X62" i="10" s="1"/>
  <c r="F66" i="10"/>
  <c r="L66" i="10"/>
  <c r="R66" i="10"/>
  <c r="X66" i="10"/>
  <c r="E69" i="10"/>
  <c r="K69" i="10"/>
  <c r="K67" i="10" s="1"/>
  <c r="Q69" i="10"/>
  <c r="Q67" i="10" s="1"/>
  <c r="W69" i="10"/>
  <c r="E71" i="10"/>
  <c r="K71" i="10"/>
  <c r="Q71" i="10"/>
  <c r="W71" i="10"/>
  <c r="D74" i="10"/>
  <c r="D72" i="10" s="1"/>
  <c r="J74" i="10"/>
  <c r="P74" i="10"/>
  <c r="P72" i="10" s="1"/>
  <c r="V74" i="10"/>
  <c r="D76" i="10"/>
  <c r="J76" i="10"/>
  <c r="P76" i="10"/>
  <c r="V76" i="10"/>
  <c r="I79" i="10"/>
  <c r="I77" i="10" s="1"/>
  <c r="O79" i="10"/>
  <c r="U79" i="10"/>
  <c r="AA79" i="10"/>
  <c r="AA77" i="10" s="1"/>
  <c r="I81" i="10"/>
  <c r="O81" i="10"/>
  <c r="U81" i="10"/>
  <c r="AA81" i="10"/>
  <c r="H84" i="10"/>
  <c r="N84" i="10"/>
  <c r="N82" i="10" s="1"/>
  <c r="T84" i="10"/>
  <c r="T82" i="10" s="1"/>
  <c r="Z84" i="10"/>
  <c r="H86" i="10"/>
  <c r="N86" i="10"/>
  <c r="T86" i="10"/>
  <c r="Z86" i="10"/>
  <c r="G89" i="10"/>
  <c r="G87" i="10" s="1"/>
  <c r="M89" i="10"/>
  <c r="S89" i="10"/>
  <c r="S87" i="10" s="1"/>
  <c r="Y89" i="10"/>
  <c r="G91" i="10"/>
  <c r="M91" i="10"/>
  <c r="S91" i="10"/>
  <c r="Y91" i="10"/>
  <c r="F94" i="10"/>
  <c r="F92" i="10" s="1"/>
  <c r="L94" i="10"/>
  <c r="R94" i="10"/>
  <c r="X94" i="10"/>
  <c r="X92" i="10" s="1"/>
  <c r="F96" i="10"/>
  <c r="L96" i="10"/>
  <c r="R96" i="10"/>
  <c r="X96" i="10"/>
  <c r="E99" i="10"/>
  <c r="K99" i="10"/>
  <c r="K97" i="10" s="1"/>
  <c r="Q99" i="10"/>
  <c r="Q97" i="10" s="1"/>
  <c r="W99" i="10"/>
  <c r="E101" i="10"/>
  <c r="K101" i="10"/>
  <c r="Q101" i="10"/>
  <c r="W101" i="10"/>
  <c r="D104" i="10"/>
  <c r="D102" i="10" s="1"/>
  <c r="J104" i="10"/>
  <c r="P104" i="10"/>
  <c r="P102" i="10" s="1"/>
  <c r="V104" i="10"/>
  <c r="D106" i="10"/>
  <c r="J106" i="10"/>
  <c r="P106" i="10"/>
  <c r="V106" i="10"/>
  <c r="I109" i="10"/>
  <c r="I107" i="10" s="1"/>
  <c r="O109" i="10"/>
  <c r="U109" i="10"/>
  <c r="AA109" i="10"/>
  <c r="AA107" i="10" s="1"/>
  <c r="I111" i="10"/>
  <c r="O111" i="10"/>
  <c r="U111" i="10"/>
  <c r="AA111" i="10"/>
  <c r="H114" i="10"/>
  <c r="N114" i="10"/>
  <c r="N112" i="10" s="1"/>
  <c r="T114" i="10"/>
  <c r="T112" i="10" s="1"/>
  <c r="Z114" i="10"/>
  <c r="H116" i="10"/>
  <c r="N116" i="10"/>
  <c r="T116" i="10"/>
  <c r="Z116" i="10"/>
  <c r="G119" i="10"/>
  <c r="G117" i="10" s="1"/>
  <c r="M119" i="10"/>
  <c r="S119" i="10"/>
  <c r="S117" i="10" s="1"/>
  <c r="Y119" i="10"/>
  <c r="G121" i="10"/>
  <c r="M121" i="10"/>
  <c r="S121" i="10"/>
  <c r="Y121" i="10"/>
  <c r="F124" i="10"/>
  <c r="F122" i="10" s="1"/>
  <c r="L124" i="10"/>
  <c r="R124" i="10"/>
  <c r="X124" i="10"/>
  <c r="X122" i="10" s="1"/>
  <c r="F126" i="10"/>
  <c r="L126" i="10"/>
  <c r="R126" i="10"/>
  <c r="X126" i="10"/>
  <c r="E129" i="10"/>
  <c r="K129" i="10"/>
  <c r="K127" i="10" s="1"/>
  <c r="Q129" i="10"/>
  <c r="Q127" i="10" s="1"/>
  <c r="W129" i="10"/>
  <c r="E131" i="10"/>
  <c r="K131" i="10"/>
  <c r="Q131" i="10"/>
  <c r="W131" i="10"/>
  <c r="D134" i="10"/>
  <c r="D132" i="10" s="1"/>
  <c r="J134" i="10"/>
  <c r="P134" i="10"/>
  <c r="P132" i="10" s="1"/>
  <c r="V134" i="10"/>
  <c r="D136" i="10"/>
  <c r="J136" i="10"/>
  <c r="P136" i="10"/>
  <c r="V136" i="10"/>
  <c r="I139" i="10"/>
  <c r="I137" i="10" s="1"/>
  <c r="O139" i="10"/>
  <c r="U139" i="10"/>
  <c r="AA139" i="10"/>
  <c r="AA137" i="10" s="1"/>
  <c r="I141" i="10"/>
  <c r="O141" i="10"/>
  <c r="U141" i="10"/>
  <c r="AA141" i="10"/>
  <c r="H144" i="10"/>
  <c r="N144" i="10"/>
  <c r="N142" i="10" s="1"/>
  <c r="T144" i="10"/>
  <c r="T142" i="10" s="1"/>
  <c r="Z144" i="10"/>
  <c r="H146" i="10"/>
  <c r="N146" i="10"/>
  <c r="T146" i="10"/>
  <c r="Z146" i="10"/>
  <c r="G149" i="10"/>
  <c r="G147" i="10" s="1"/>
  <c r="M149" i="10"/>
  <c r="S149" i="10"/>
  <c r="S147" i="10" s="1"/>
  <c r="Y149" i="10"/>
  <c r="G151" i="10"/>
  <c r="M151" i="10"/>
  <c r="S151" i="10"/>
  <c r="Y151" i="10"/>
  <c r="F154" i="10"/>
  <c r="F152" i="10" s="1"/>
  <c r="L154" i="10"/>
  <c r="R154" i="10"/>
  <c r="X154" i="10"/>
  <c r="X152" i="10" s="1"/>
  <c r="F156" i="10"/>
  <c r="L156" i="10"/>
  <c r="R156" i="10"/>
  <c r="X156" i="10"/>
  <c r="E159" i="10"/>
  <c r="K159" i="10"/>
  <c r="K157" i="10" s="1"/>
  <c r="Q159" i="10"/>
  <c r="Q157" i="10" s="1"/>
  <c r="W159" i="10"/>
  <c r="E161" i="10"/>
  <c r="K161" i="10"/>
  <c r="Q161" i="10"/>
  <c r="W161" i="10"/>
  <c r="J168" i="10"/>
  <c r="J166" i="10" s="1"/>
  <c r="P168" i="10"/>
  <c r="V168" i="10"/>
  <c r="V166" i="10" s="1"/>
  <c r="D170" i="10"/>
  <c r="D166" i="10" s="1"/>
  <c r="J170" i="10"/>
  <c r="P170" i="10"/>
  <c r="V170" i="10"/>
  <c r="I173" i="10"/>
  <c r="O173" i="10"/>
  <c r="O171" i="10" s="1"/>
  <c r="U173" i="10"/>
  <c r="AA173" i="10"/>
  <c r="I175" i="10"/>
  <c r="O175" i="10"/>
  <c r="U175" i="10"/>
  <c r="AA175" i="10"/>
  <c r="H178" i="10"/>
  <c r="N178" i="10"/>
  <c r="T178" i="10"/>
  <c r="T176" i="10" s="1"/>
  <c r="Z178" i="10"/>
  <c r="Z176" i="10" s="1"/>
  <c r="H180" i="10"/>
  <c r="N180" i="10"/>
  <c r="T180" i="10"/>
  <c r="Z180" i="10"/>
  <c r="G183" i="10"/>
  <c r="G181" i="10" s="1"/>
  <c r="M183" i="10"/>
  <c r="M181" i="10" s="1"/>
  <c r="S183" i="10"/>
  <c r="Y183" i="10"/>
  <c r="Y181" i="10" s="1"/>
  <c r="G185" i="10"/>
  <c r="M185" i="10"/>
  <c r="S185" i="10"/>
  <c r="Y185" i="10"/>
  <c r="F188" i="10"/>
  <c r="L188" i="10"/>
  <c r="L186" i="10" s="1"/>
  <c r="R188" i="10"/>
  <c r="X188" i="10"/>
  <c r="F190" i="10"/>
  <c r="L190" i="10"/>
  <c r="R190" i="10"/>
  <c r="X190" i="10"/>
  <c r="E193" i="10"/>
  <c r="K193" i="10"/>
  <c r="Q193" i="10"/>
  <c r="Q191" i="10" s="1"/>
  <c r="W193" i="10"/>
  <c r="W191" i="10" s="1"/>
  <c r="E195" i="10"/>
  <c r="K195" i="10"/>
  <c r="Q195" i="10"/>
  <c r="W195" i="10"/>
  <c r="D198" i="10"/>
  <c r="D196" i="10" s="1"/>
  <c r="J198" i="10"/>
  <c r="J196" i="10" s="1"/>
  <c r="P198" i="10"/>
  <c r="V198" i="10"/>
  <c r="V196" i="10" s="1"/>
  <c r="D200" i="10"/>
  <c r="J200" i="10"/>
  <c r="P200" i="10"/>
  <c r="V200" i="10"/>
  <c r="I203" i="10"/>
  <c r="O203" i="10"/>
  <c r="O201" i="10" s="1"/>
  <c r="U203" i="10"/>
  <c r="AA203" i="10"/>
  <c r="I205" i="10"/>
  <c r="O205" i="10"/>
  <c r="U205" i="10"/>
  <c r="AA205" i="10"/>
  <c r="H208" i="10"/>
  <c r="N208" i="10"/>
  <c r="T208" i="10"/>
  <c r="T206" i="10" s="1"/>
  <c r="Z208" i="10"/>
  <c r="Z206" i="10" s="1"/>
  <c r="H210" i="10"/>
  <c r="N210" i="10"/>
  <c r="T210" i="10"/>
  <c r="Z210" i="10"/>
  <c r="G213" i="10"/>
  <c r="G211" i="10" s="1"/>
  <c r="M213" i="10"/>
  <c r="M211" i="10" s="1"/>
  <c r="S213" i="10"/>
  <c r="Y213" i="10"/>
  <c r="Y211" i="10" s="1"/>
  <c r="G215" i="10"/>
  <c r="M215" i="10"/>
  <c r="S215" i="10"/>
  <c r="Y215" i="10"/>
  <c r="F218" i="10"/>
  <c r="L218" i="10"/>
  <c r="L216" i="10" s="1"/>
  <c r="R218" i="10"/>
  <c r="X218" i="10"/>
  <c r="F220" i="10"/>
  <c r="L220" i="10"/>
  <c r="R220" i="10"/>
  <c r="X220" i="10"/>
  <c r="E223" i="10"/>
  <c r="K223" i="10"/>
  <c r="Q223" i="10"/>
  <c r="Q221" i="10" s="1"/>
  <c r="W223" i="10"/>
  <c r="W221" i="10" s="1"/>
  <c r="E225" i="10"/>
  <c r="K225" i="10"/>
  <c r="Q225" i="10"/>
  <c r="W225" i="10"/>
  <c r="D228" i="10"/>
  <c r="D226" i="10" s="1"/>
  <c r="J228" i="10"/>
  <c r="J226" i="10" s="1"/>
  <c r="P228" i="10"/>
  <c r="V228" i="10"/>
  <c r="V226" i="10" s="1"/>
  <c r="D230" i="10"/>
  <c r="J230" i="10"/>
  <c r="P230" i="10"/>
  <c r="V230" i="10"/>
  <c r="I233" i="10"/>
  <c r="O233" i="10"/>
  <c r="O231" i="10" s="1"/>
  <c r="U233" i="10"/>
  <c r="AA233" i="10"/>
  <c r="I235" i="10"/>
  <c r="O235" i="10"/>
  <c r="U235" i="10"/>
  <c r="AA235" i="10"/>
  <c r="H238" i="10"/>
  <c r="N238" i="10"/>
  <c r="T238" i="10"/>
  <c r="T236" i="10" s="1"/>
  <c r="Z238" i="10"/>
  <c r="Z236" i="10" s="1"/>
  <c r="H240" i="10"/>
  <c r="N240" i="10"/>
  <c r="T240" i="10"/>
  <c r="Z240" i="10"/>
  <c r="G243" i="10"/>
  <c r="G241" i="10" s="1"/>
  <c r="M243" i="10"/>
  <c r="M241" i="10" s="1"/>
  <c r="S243" i="10"/>
  <c r="Y243" i="10"/>
  <c r="Y241" i="10" s="1"/>
  <c r="G245" i="10"/>
  <c r="M245" i="10"/>
  <c r="S245" i="10"/>
  <c r="Y245" i="10"/>
  <c r="F248" i="10"/>
  <c r="L248" i="10"/>
  <c r="L246" i="10" s="1"/>
  <c r="R248" i="10"/>
  <c r="X248" i="10"/>
  <c r="F250" i="10"/>
  <c r="L250" i="10"/>
  <c r="R250" i="10"/>
  <c r="X250" i="10"/>
  <c r="E253" i="10"/>
  <c r="K253" i="10"/>
  <c r="Q253" i="10"/>
  <c r="Q251" i="10" s="1"/>
  <c r="W253" i="10"/>
  <c r="W251" i="10" s="1"/>
  <c r="E255" i="10"/>
  <c r="K255" i="10"/>
  <c r="Q255" i="10"/>
  <c r="W255" i="10"/>
  <c r="D258" i="10"/>
  <c r="D256" i="10" s="1"/>
  <c r="J258" i="10"/>
  <c r="J256" i="10" s="1"/>
  <c r="P258" i="10"/>
  <c r="V258" i="10"/>
  <c r="V256" i="10" s="1"/>
  <c r="D260" i="10"/>
  <c r="J260" i="10"/>
  <c r="P260" i="10"/>
  <c r="V260" i="10"/>
  <c r="I263" i="10"/>
  <c r="O263" i="10"/>
  <c r="O261" i="10" s="1"/>
  <c r="U263" i="10"/>
  <c r="AA263" i="10"/>
  <c r="I265" i="10"/>
  <c r="O265" i="10"/>
  <c r="U265" i="10"/>
  <c r="AA265" i="10"/>
  <c r="H268" i="10"/>
  <c r="N268" i="10"/>
  <c r="T268" i="10"/>
  <c r="T266" i="10" s="1"/>
  <c r="Z268" i="10"/>
  <c r="Z266" i="10" s="1"/>
  <c r="H270" i="10"/>
  <c r="N270" i="10"/>
  <c r="T270" i="10"/>
  <c r="Z270" i="10"/>
  <c r="G273" i="10"/>
  <c r="G271" i="10" s="1"/>
  <c r="M273" i="10"/>
  <c r="M271" i="10" s="1"/>
  <c r="S273" i="10"/>
  <c r="Y273" i="10"/>
  <c r="Y271" i="10" s="1"/>
  <c r="G275" i="10"/>
  <c r="M275" i="10"/>
  <c r="S275" i="10"/>
  <c r="Y275" i="10"/>
  <c r="F278" i="10"/>
  <c r="L278" i="10"/>
  <c r="L276" i="10" s="1"/>
  <c r="R278" i="10"/>
  <c r="X278" i="10"/>
  <c r="F280" i="10"/>
  <c r="L280" i="10"/>
  <c r="R280" i="10"/>
  <c r="X280" i="10"/>
  <c r="E283" i="10"/>
  <c r="K283" i="10"/>
  <c r="Q283" i="10"/>
  <c r="Q281" i="10" s="1"/>
  <c r="W283" i="10"/>
  <c r="W281" i="10" s="1"/>
  <c r="E285" i="10"/>
  <c r="K285" i="10"/>
  <c r="Q285" i="10"/>
  <c r="W285" i="10"/>
  <c r="D288" i="10"/>
  <c r="D286" i="10" s="1"/>
  <c r="J288" i="10"/>
  <c r="J286" i="10" s="1"/>
  <c r="P288" i="10"/>
  <c r="V288" i="10"/>
  <c r="V286" i="10" s="1"/>
  <c r="D290" i="10"/>
  <c r="J290" i="10"/>
  <c r="P290" i="10"/>
  <c r="V290" i="10"/>
  <c r="I293" i="10"/>
  <c r="O293" i="10"/>
  <c r="O291" i="10" s="1"/>
  <c r="U293" i="10"/>
  <c r="AA293" i="10"/>
  <c r="I295" i="10"/>
  <c r="O295" i="10"/>
  <c r="U295" i="10"/>
  <c r="AA295" i="10"/>
  <c r="H298" i="10"/>
  <c r="N298" i="10"/>
  <c r="T298" i="10"/>
  <c r="T296" i="10" s="1"/>
  <c r="Z298" i="10"/>
  <c r="Z296" i="10" s="1"/>
  <c r="H300" i="10"/>
  <c r="N300" i="10"/>
  <c r="T300" i="10"/>
  <c r="Z300" i="10"/>
  <c r="G303" i="10"/>
  <c r="G301" i="10" s="1"/>
  <c r="M303" i="10"/>
  <c r="M301" i="10" s="1"/>
  <c r="S303" i="10"/>
  <c r="Y303" i="10"/>
  <c r="Y301" i="10" s="1"/>
  <c r="G305" i="10"/>
  <c r="M305" i="10"/>
  <c r="S305" i="10"/>
  <c r="Y305" i="10"/>
  <c r="F308" i="10"/>
  <c r="L308" i="10"/>
  <c r="L306" i="10" s="1"/>
  <c r="R308" i="10"/>
  <c r="X308" i="10"/>
  <c r="F310" i="10"/>
  <c r="L310" i="10"/>
  <c r="R310" i="10"/>
  <c r="X310" i="10"/>
  <c r="E313" i="10"/>
  <c r="K313" i="10"/>
  <c r="Q313" i="10"/>
  <c r="Q311" i="10" s="1"/>
  <c r="W313" i="10"/>
  <c r="W311" i="10" s="1"/>
  <c r="E315" i="10"/>
  <c r="K315" i="10"/>
  <c r="Q315" i="10"/>
  <c r="W315" i="10"/>
  <c r="D318" i="10"/>
  <c r="D316" i="10" s="1"/>
  <c r="J318" i="10"/>
  <c r="J316" i="10" s="1"/>
  <c r="P318" i="10"/>
  <c r="V318" i="10"/>
  <c r="V316" i="10" s="1"/>
  <c r="D320" i="10"/>
  <c r="J320" i="10"/>
  <c r="P320" i="10"/>
  <c r="V320" i="10"/>
  <c r="I327" i="10"/>
  <c r="O327" i="10"/>
  <c r="O325" i="10" s="1"/>
  <c r="U327" i="10"/>
  <c r="AA327" i="10"/>
  <c r="I329" i="10"/>
  <c r="O329" i="10"/>
  <c r="U329" i="10"/>
  <c r="AA329" i="10"/>
  <c r="H332" i="10"/>
  <c r="N332" i="10"/>
  <c r="T332" i="10"/>
  <c r="T330" i="10" s="1"/>
  <c r="Z332" i="10"/>
  <c r="Z330" i="10" s="1"/>
  <c r="H334" i="10"/>
  <c r="N334" i="10"/>
  <c r="T334" i="10"/>
  <c r="Z334" i="10"/>
  <c r="G337" i="10"/>
  <c r="G335" i="10" s="1"/>
  <c r="M337" i="10"/>
  <c r="M335" i="10" s="1"/>
  <c r="S337" i="10"/>
  <c r="Y337" i="10"/>
  <c r="Y335" i="10" s="1"/>
  <c r="G339" i="10"/>
  <c r="M339" i="10"/>
  <c r="S339" i="10"/>
  <c r="Y339" i="10"/>
  <c r="F342" i="10"/>
  <c r="L342" i="10"/>
  <c r="L340" i="10" s="1"/>
  <c r="R342" i="10"/>
  <c r="X342" i="10"/>
  <c r="F344" i="10"/>
  <c r="L344" i="10"/>
  <c r="R344" i="10"/>
  <c r="X344" i="10"/>
  <c r="E347" i="10"/>
  <c r="K347" i="10"/>
  <c r="Q347" i="10"/>
  <c r="Q345" i="10" s="1"/>
  <c r="W347" i="10"/>
  <c r="W345" i="10" s="1"/>
  <c r="E349" i="10"/>
  <c r="K349" i="10"/>
  <c r="Q349" i="10"/>
  <c r="W349" i="10"/>
  <c r="D352" i="10"/>
  <c r="D350" i="10" s="1"/>
  <c r="J352" i="10"/>
  <c r="J350" i="10" s="1"/>
  <c r="P352" i="10"/>
  <c r="V352" i="10"/>
  <c r="V350" i="10" s="1"/>
  <c r="D354" i="10"/>
  <c r="J354" i="10"/>
  <c r="P354" i="10"/>
  <c r="V354" i="10"/>
  <c r="I357" i="10"/>
  <c r="O357" i="10"/>
  <c r="O355" i="10" s="1"/>
  <c r="U357" i="10"/>
  <c r="AA357" i="10"/>
  <c r="I359" i="10"/>
  <c r="O359" i="10"/>
  <c r="U359" i="10"/>
  <c r="AA359" i="10"/>
  <c r="H362" i="10"/>
  <c r="N362" i="10"/>
  <c r="T362" i="10"/>
  <c r="T360" i="10" s="1"/>
  <c r="Z362" i="10"/>
  <c r="Z360" i="10" s="1"/>
  <c r="H364" i="10"/>
  <c r="N364" i="10"/>
  <c r="T364" i="10"/>
  <c r="Z364" i="10"/>
  <c r="G367" i="10"/>
  <c r="G365" i="10" s="1"/>
  <c r="M367" i="10"/>
  <c r="M365" i="10" s="1"/>
  <c r="S367" i="10"/>
  <c r="Y367" i="10"/>
  <c r="Y365" i="10" s="1"/>
  <c r="G369" i="10"/>
  <c r="M369" i="10"/>
  <c r="S369" i="10"/>
  <c r="Y369" i="10"/>
  <c r="F372" i="10"/>
  <c r="L372" i="10"/>
  <c r="L370" i="10" s="1"/>
  <c r="R372" i="10"/>
  <c r="X372" i="10"/>
  <c r="F374" i="10"/>
  <c r="L374" i="10"/>
  <c r="R374" i="10"/>
  <c r="X374" i="10"/>
  <c r="E377" i="10"/>
  <c r="K377" i="10"/>
  <c r="Q377" i="10"/>
  <c r="Q375" i="10" s="1"/>
  <c r="W377" i="10"/>
  <c r="W375" i="10" s="1"/>
  <c r="E379" i="10"/>
  <c r="K379" i="10"/>
  <c r="Q379" i="10"/>
  <c r="W379" i="10"/>
  <c r="D382" i="10"/>
  <c r="D380" i="10" s="1"/>
  <c r="J382" i="10"/>
  <c r="J380" i="10" s="1"/>
  <c r="P382" i="10"/>
  <c r="V382" i="10"/>
  <c r="V380" i="10" s="1"/>
  <c r="D384" i="10"/>
  <c r="J384" i="10"/>
  <c r="P384" i="10"/>
  <c r="V384" i="10"/>
  <c r="I387" i="10"/>
  <c r="O387" i="10"/>
  <c r="O385" i="10" s="1"/>
  <c r="U387" i="10"/>
  <c r="AA387" i="10"/>
  <c r="I389" i="10"/>
  <c r="O389" i="10"/>
  <c r="U389" i="10"/>
  <c r="AA389" i="10"/>
  <c r="H392" i="10"/>
  <c r="N392" i="10"/>
  <c r="T392" i="10"/>
  <c r="T390" i="10" s="1"/>
  <c r="Z392" i="10"/>
  <c r="Z390" i="10" s="1"/>
  <c r="H394" i="10"/>
  <c r="N394" i="10"/>
  <c r="T394" i="10"/>
  <c r="Z394" i="10"/>
  <c r="G397" i="10"/>
  <c r="G395" i="10" s="1"/>
  <c r="M397" i="10"/>
  <c r="M395" i="10" s="1"/>
  <c r="S397" i="10"/>
  <c r="Y397" i="10"/>
  <c r="Y395" i="10" s="1"/>
  <c r="G399" i="10"/>
  <c r="M399" i="10"/>
  <c r="S399" i="10"/>
  <c r="Y399" i="10"/>
  <c r="F402" i="10"/>
  <c r="L402" i="10"/>
  <c r="L400" i="10" s="1"/>
  <c r="R402" i="10"/>
  <c r="X402" i="10"/>
  <c r="F404" i="10"/>
  <c r="L404" i="10"/>
  <c r="R404" i="10"/>
  <c r="X404" i="10"/>
  <c r="E407" i="10"/>
  <c r="K407" i="10"/>
  <c r="Q407" i="10"/>
  <c r="Q405" i="10" s="1"/>
  <c r="W407" i="10"/>
  <c r="W405" i="10" s="1"/>
  <c r="E409" i="10"/>
  <c r="K409" i="10"/>
  <c r="Q409" i="10"/>
  <c r="W409" i="10"/>
  <c r="D412" i="10"/>
  <c r="D410" i="10" s="1"/>
  <c r="J412" i="10"/>
  <c r="J410" i="10" s="1"/>
  <c r="P412" i="10"/>
  <c r="V412" i="10"/>
  <c r="V410" i="10" s="1"/>
  <c r="D414" i="10"/>
  <c r="J414" i="10"/>
  <c r="P414" i="10"/>
  <c r="V414" i="10"/>
  <c r="I417" i="10"/>
  <c r="O417" i="10"/>
  <c r="O415" i="10" s="1"/>
  <c r="U417" i="10"/>
  <c r="AA417" i="10"/>
  <c r="I419" i="10"/>
  <c r="O419" i="10"/>
  <c r="U419" i="10"/>
  <c r="AA419" i="10"/>
  <c r="H422" i="10"/>
  <c r="N422" i="10"/>
  <c r="T422" i="10"/>
  <c r="T420" i="10" s="1"/>
  <c r="Z422" i="10"/>
  <c r="Z420" i="10" s="1"/>
  <c r="H424" i="10"/>
  <c r="N424" i="10"/>
  <c r="T424" i="10"/>
  <c r="Z424" i="10"/>
  <c r="G427" i="10"/>
  <c r="G425" i="10" s="1"/>
  <c r="M427" i="10"/>
  <c r="M425" i="10" s="1"/>
  <c r="S427" i="10"/>
  <c r="Y427" i="10"/>
  <c r="Y425" i="10" s="1"/>
  <c r="G429" i="10"/>
  <c r="M429" i="10"/>
  <c r="S429" i="10"/>
  <c r="Y429" i="10"/>
  <c r="F432" i="10"/>
  <c r="L432" i="10"/>
  <c r="L430" i="10" s="1"/>
  <c r="R432" i="10"/>
  <c r="X432" i="10"/>
  <c r="F434" i="10"/>
  <c r="L434" i="10"/>
  <c r="R434" i="10"/>
  <c r="X434" i="10"/>
  <c r="E437" i="10"/>
  <c r="K437" i="10"/>
  <c r="Q437" i="10"/>
  <c r="Q435" i="10" s="1"/>
  <c r="W437" i="10"/>
  <c r="W435" i="10" s="1"/>
  <c r="E439" i="10"/>
  <c r="K439" i="10"/>
  <c r="Q439" i="10"/>
  <c r="W439" i="10"/>
  <c r="D442" i="10"/>
  <c r="D440" i="10" s="1"/>
  <c r="J442" i="10"/>
  <c r="J440" i="10" s="1"/>
  <c r="P442" i="10"/>
  <c r="V442" i="10"/>
  <c r="V440" i="10" s="1"/>
  <c r="D444" i="10"/>
  <c r="J444" i="10"/>
  <c r="P444" i="10"/>
  <c r="V444" i="10"/>
  <c r="I447" i="10"/>
  <c r="O447" i="10"/>
  <c r="O445" i="10" s="1"/>
  <c r="U447" i="10"/>
  <c r="AA447" i="10"/>
  <c r="I449" i="10"/>
  <c r="O449" i="10"/>
  <c r="U449" i="10"/>
  <c r="AA449" i="10"/>
  <c r="H452" i="10"/>
  <c r="N452" i="10"/>
  <c r="T452" i="10"/>
  <c r="T450" i="10" s="1"/>
  <c r="Z452" i="10"/>
  <c r="Z450" i="10" s="1"/>
  <c r="H454" i="10"/>
  <c r="N454" i="10"/>
  <c r="T454" i="10"/>
  <c r="Z454" i="10"/>
  <c r="G457" i="10"/>
  <c r="G455" i="10" s="1"/>
  <c r="M457" i="10"/>
  <c r="M455" i="10" s="1"/>
  <c r="S457" i="10"/>
  <c r="Y457" i="10"/>
  <c r="Y455" i="10" s="1"/>
  <c r="G459" i="10"/>
  <c r="M459" i="10"/>
  <c r="S459" i="10"/>
  <c r="Y459" i="10"/>
  <c r="F462" i="10"/>
  <c r="L462" i="10"/>
  <c r="L460" i="10" s="1"/>
  <c r="R462" i="10"/>
  <c r="X462" i="10"/>
  <c r="F464" i="10"/>
  <c r="L464" i="10"/>
  <c r="R464" i="10"/>
  <c r="X464" i="10"/>
  <c r="E467" i="10"/>
  <c r="K467" i="10"/>
  <c r="Q467" i="10"/>
  <c r="Q465" i="10" s="1"/>
  <c r="W467" i="10"/>
  <c r="W465" i="10" s="1"/>
  <c r="E469" i="10"/>
  <c r="K469" i="10"/>
  <c r="Q469" i="10"/>
  <c r="W469" i="10"/>
  <c r="D472" i="10"/>
  <c r="D470" i="10" s="1"/>
  <c r="J472" i="10"/>
  <c r="J470" i="10" s="1"/>
  <c r="P472" i="10"/>
  <c r="V472" i="10"/>
  <c r="V470" i="10" s="1"/>
  <c r="D474" i="10"/>
  <c r="J474" i="10"/>
  <c r="P474" i="10"/>
  <c r="V474" i="10"/>
  <c r="I477" i="10"/>
  <c r="O477" i="10"/>
  <c r="O475" i="10" s="1"/>
  <c r="U477" i="10"/>
  <c r="AA477" i="10"/>
  <c r="I479" i="10"/>
  <c r="O479" i="10"/>
  <c r="U479" i="10"/>
  <c r="AA479" i="10"/>
  <c r="H488" i="10"/>
  <c r="H484" i="10" s="1"/>
  <c r="N488" i="10"/>
  <c r="N484" i="10" s="1"/>
  <c r="T488" i="10"/>
  <c r="T484" i="10" s="1"/>
  <c r="Z488" i="10"/>
  <c r="Z484" i="10" s="1"/>
  <c r="G491" i="10"/>
  <c r="M491" i="10"/>
  <c r="M489" i="10" s="1"/>
  <c r="S491" i="10"/>
  <c r="Y491" i="10"/>
  <c r="G493" i="10"/>
  <c r="M493" i="10"/>
  <c r="S493" i="10"/>
  <c r="Y493" i="10"/>
  <c r="F496" i="10"/>
  <c r="L496" i="10"/>
  <c r="R496" i="10"/>
  <c r="R494" i="10" s="1"/>
  <c r="X496" i="10"/>
  <c r="X494" i="10" s="1"/>
  <c r="F498" i="10"/>
  <c r="L498" i="10"/>
  <c r="R498" i="10"/>
  <c r="X498" i="10"/>
  <c r="E501" i="10"/>
  <c r="E499" i="10" s="1"/>
  <c r="K501" i="10"/>
  <c r="K499" i="10" s="1"/>
  <c r="Q501" i="10"/>
  <c r="W501" i="10"/>
  <c r="W499" i="10" s="1"/>
  <c r="E503" i="10"/>
  <c r="K503" i="10"/>
  <c r="Q503" i="10"/>
  <c r="W503" i="10"/>
  <c r="D506" i="10"/>
  <c r="J506" i="10"/>
  <c r="J504" i="10" s="1"/>
  <c r="P506" i="10"/>
  <c r="V506" i="10"/>
  <c r="D508" i="10"/>
  <c r="J508" i="10"/>
  <c r="P508" i="10"/>
  <c r="V508" i="10"/>
  <c r="I511" i="10"/>
  <c r="O511" i="10"/>
  <c r="U511" i="10"/>
  <c r="U509" i="10" s="1"/>
  <c r="AA511" i="10"/>
  <c r="AA509" i="10" s="1"/>
  <c r="I513" i="10"/>
  <c r="O513" i="10"/>
  <c r="U513" i="10"/>
  <c r="AA513" i="10"/>
  <c r="H516" i="10"/>
  <c r="H514" i="10" s="1"/>
  <c r="N516" i="10"/>
  <c r="N514" i="10" s="1"/>
  <c r="T516" i="10"/>
  <c r="Z516" i="10"/>
  <c r="Z514" i="10" s="1"/>
  <c r="H518" i="10"/>
  <c r="N518" i="10"/>
  <c r="T518" i="10"/>
  <c r="Z518" i="10"/>
  <c r="G521" i="10"/>
  <c r="M521" i="10"/>
  <c r="M519" i="10" s="1"/>
  <c r="S521" i="10"/>
  <c r="Y521" i="10"/>
  <c r="G523" i="10"/>
  <c r="M523" i="10"/>
  <c r="S523" i="10"/>
  <c r="Y523" i="10"/>
  <c r="F526" i="10"/>
  <c r="L526" i="10"/>
  <c r="R526" i="10"/>
  <c r="R524" i="10" s="1"/>
  <c r="X526" i="10"/>
  <c r="X524" i="10" s="1"/>
  <c r="F528" i="10"/>
  <c r="L528" i="10"/>
  <c r="R528" i="10"/>
  <c r="X528" i="10"/>
  <c r="E531" i="10"/>
  <c r="E529" i="10" s="1"/>
  <c r="K531" i="10"/>
  <c r="K529" i="10" s="1"/>
  <c r="Q531" i="10"/>
  <c r="W531" i="10"/>
  <c r="W529" i="10" s="1"/>
  <c r="E533" i="10"/>
  <c r="K533" i="10"/>
  <c r="Q533" i="10"/>
  <c r="W533" i="10"/>
  <c r="D536" i="10"/>
  <c r="J536" i="10"/>
  <c r="J534" i="10" s="1"/>
  <c r="P536" i="10"/>
  <c r="V536" i="10"/>
  <c r="D538" i="10"/>
  <c r="J538" i="10"/>
  <c r="P538" i="10"/>
  <c r="V538" i="10"/>
  <c r="I541" i="10"/>
  <c r="O541" i="10"/>
  <c r="U541" i="10"/>
  <c r="U539" i="10" s="1"/>
  <c r="AA541" i="10"/>
  <c r="AA539" i="10" s="1"/>
  <c r="I543" i="10"/>
  <c r="O543" i="10"/>
  <c r="U543" i="10"/>
  <c r="AA543" i="10"/>
  <c r="H546" i="10"/>
  <c r="H544" i="10" s="1"/>
  <c r="N546" i="10"/>
  <c r="N544" i="10" s="1"/>
  <c r="T546" i="10"/>
  <c r="Z546" i="10"/>
  <c r="Z544" i="10" s="1"/>
  <c r="H548" i="10"/>
  <c r="N548" i="10"/>
  <c r="T548" i="10"/>
  <c r="Z548" i="10"/>
  <c r="G551" i="10"/>
  <c r="M551" i="10"/>
  <c r="M549" i="10" s="1"/>
  <c r="S551" i="10"/>
  <c r="Y551" i="10"/>
  <c r="G553" i="10"/>
  <c r="M553" i="10"/>
  <c r="S553" i="10"/>
  <c r="Y553" i="10"/>
  <c r="F556" i="10"/>
  <c r="L556" i="10"/>
  <c r="R556" i="10"/>
  <c r="R554" i="10" s="1"/>
  <c r="X556" i="10"/>
  <c r="X554" i="10" s="1"/>
  <c r="F558" i="10"/>
  <c r="L558" i="10"/>
  <c r="R558" i="10"/>
  <c r="X558" i="10"/>
  <c r="E561" i="10"/>
  <c r="E559" i="10" s="1"/>
  <c r="K561" i="10"/>
  <c r="K559" i="10" s="1"/>
  <c r="Q561" i="10"/>
  <c r="W561" i="10"/>
  <c r="W559" i="10" s="1"/>
  <c r="E563" i="10"/>
  <c r="K563" i="10"/>
  <c r="Q563" i="10"/>
  <c r="W563" i="10"/>
  <c r="D566" i="10"/>
  <c r="J566" i="10"/>
  <c r="J564" i="10" s="1"/>
  <c r="P566" i="10"/>
  <c r="V566" i="10"/>
  <c r="D568" i="10"/>
  <c r="J568" i="10"/>
  <c r="P568" i="10"/>
  <c r="V568" i="10"/>
  <c r="I571" i="10"/>
  <c r="O571" i="10"/>
  <c r="U571" i="10"/>
  <c r="U569" i="10" s="1"/>
  <c r="AA571" i="10"/>
  <c r="AA569" i="10" s="1"/>
  <c r="I573" i="10"/>
  <c r="O573" i="10"/>
  <c r="U573" i="10"/>
  <c r="AA573" i="10"/>
  <c r="H576" i="10"/>
  <c r="H574" i="10" s="1"/>
  <c r="N576" i="10"/>
  <c r="N574" i="10" s="1"/>
  <c r="T576" i="10"/>
  <c r="Z576" i="10"/>
  <c r="Z574" i="10" s="1"/>
  <c r="H578" i="10"/>
  <c r="N578" i="10"/>
  <c r="T578" i="10"/>
  <c r="Z578" i="10"/>
  <c r="G581" i="10"/>
  <c r="M581" i="10"/>
  <c r="M579" i="10" s="1"/>
  <c r="S581" i="10"/>
  <c r="Y581" i="10"/>
  <c r="G583" i="10"/>
  <c r="M583" i="10"/>
  <c r="S583" i="10"/>
  <c r="Y583" i="10"/>
  <c r="F586" i="10"/>
  <c r="L586" i="10"/>
  <c r="R586" i="10"/>
  <c r="R584" i="10" s="1"/>
  <c r="X586" i="10"/>
  <c r="X584" i="10" s="1"/>
  <c r="F588" i="10"/>
  <c r="L588" i="10"/>
  <c r="R588" i="10"/>
  <c r="X588" i="10"/>
  <c r="E591" i="10"/>
  <c r="E589" i="10" s="1"/>
  <c r="L591" i="10"/>
  <c r="L589" i="10" s="1"/>
  <c r="S591" i="10"/>
  <c r="Z591" i="10"/>
  <c r="M593" i="10"/>
  <c r="Y593" i="10"/>
  <c r="K596" i="10"/>
  <c r="K594" i="10" s="1"/>
  <c r="W596" i="10"/>
  <c r="W594" i="10" s="1"/>
  <c r="L598" i="10"/>
  <c r="P601" i="10"/>
  <c r="P599" i="10" s="1"/>
  <c r="J603" i="10"/>
  <c r="J606" i="10"/>
  <c r="J604" i="10" s="1"/>
  <c r="V608" i="10"/>
  <c r="I611" i="10"/>
  <c r="I609" i="10" s="1"/>
  <c r="U613" i="10"/>
  <c r="F10" i="8"/>
  <c r="L10" i="8"/>
  <c r="R10" i="8"/>
  <c r="X10" i="8"/>
  <c r="F12" i="8"/>
  <c r="L12" i="8"/>
  <c r="R12" i="8"/>
  <c r="X12" i="8"/>
  <c r="F13" i="8"/>
  <c r="L13" i="8"/>
  <c r="R13" i="8"/>
  <c r="X13" i="8"/>
  <c r="E16" i="8"/>
  <c r="K16" i="8"/>
  <c r="Q16" i="8"/>
  <c r="Q14" i="8" s="1"/>
  <c r="W16" i="8"/>
  <c r="E18" i="8"/>
  <c r="K18" i="8"/>
  <c r="Q18" i="8"/>
  <c r="W18" i="8"/>
  <c r="E19" i="8"/>
  <c r="K19" i="8"/>
  <c r="Q19" i="8"/>
  <c r="W19" i="8"/>
  <c r="D22" i="8"/>
  <c r="J22" i="8"/>
  <c r="P22" i="8"/>
  <c r="P20" i="8" s="1"/>
  <c r="V22" i="8"/>
  <c r="D24" i="8"/>
  <c r="J24" i="8"/>
  <c r="P24" i="8"/>
  <c r="V24" i="8"/>
  <c r="D25" i="8"/>
  <c r="J25" i="8"/>
  <c r="P25" i="8"/>
  <c r="V25" i="8"/>
  <c r="I28" i="8"/>
  <c r="O28" i="8"/>
  <c r="U28" i="8"/>
  <c r="U26" i="8" s="1"/>
  <c r="AA28" i="8"/>
  <c r="I30" i="8"/>
  <c r="O30" i="8"/>
  <c r="U30" i="8"/>
  <c r="AA30" i="8"/>
  <c r="I31" i="8"/>
  <c r="O31" i="8"/>
  <c r="U31" i="8"/>
  <c r="AA31" i="8"/>
  <c r="H34" i="8"/>
  <c r="N34" i="8"/>
  <c r="T34" i="8"/>
  <c r="T32" i="8" s="1"/>
  <c r="Z34" i="8"/>
  <c r="H36" i="8"/>
  <c r="N36" i="8"/>
  <c r="T36" i="8"/>
  <c r="Z36" i="8"/>
  <c r="H37" i="8"/>
  <c r="N37" i="8"/>
  <c r="T37" i="8"/>
  <c r="Z37" i="8"/>
  <c r="G40" i="8"/>
  <c r="M40" i="8"/>
  <c r="S40" i="8"/>
  <c r="S38" i="8" s="1"/>
  <c r="Y40" i="8"/>
  <c r="G42" i="8"/>
  <c r="M42" i="8"/>
  <c r="S42" i="8"/>
  <c r="Y42" i="8"/>
  <c r="G43" i="8"/>
  <c r="M43" i="8"/>
  <c r="S43" i="8"/>
  <c r="Y43" i="8"/>
  <c r="F46" i="8"/>
  <c r="L46" i="8"/>
  <c r="R46" i="8"/>
  <c r="R44" i="8" s="1"/>
  <c r="X46" i="8"/>
  <c r="F48" i="8"/>
  <c r="L48" i="8"/>
  <c r="R48" i="8"/>
  <c r="X48" i="8"/>
  <c r="F49" i="8"/>
  <c r="L49" i="8"/>
  <c r="R49" i="8"/>
  <c r="X49" i="8"/>
  <c r="E52" i="8"/>
  <c r="K52" i="8"/>
  <c r="Q52" i="8"/>
  <c r="Q50" i="8" s="1"/>
  <c r="W52" i="8"/>
  <c r="E54" i="8"/>
  <c r="K54" i="8"/>
  <c r="Q54" i="8"/>
  <c r="W54" i="8"/>
  <c r="E55" i="8"/>
  <c r="K55" i="8"/>
  <c r="Q55" i="8"/>
  <c r="W55" i="8"/>
  <c r="D58" i="8"/>
  <c r="J58" i="8"/>
  <c r="P58" i="8"/>
  <c r="P56" i="8" s="1"/>
  <c r="V58" i="8"/>
  <c r="D60" i="8"/>
  <c r="J60" i="8"/>
  <c r="P60" i="8"/>
  <c r="V60" i="8"/>
  <c r="D61" i="8"/>
  <c r="J61" i="8"/>
  <c r="P61" i="8"/>
  <c r="V61" i="8"/>
  <c r="I64" i="8"/>
  <c r="O64" i="8"/>
  <c r="U64" i="8"/>
  <c r="U62" i="8" s="1"/>
  <c r="AA64" i="8"/>
  <c r="I66" i="8"/>
  <c r="O66" i="8"/>
  <c r="U66" i="8"/>
  <c r="AA66" i="8"/>
  <c r="I67" i="8"/>
  <c r="O67" i="8"/>
  <c r="U67" i="8"/>
  <c r="AA67" i="8"/>
  <c r="H70" i="8"/>
  <c r="N70" i="8"/>
  <c r="T70" i="8"/>
  <c r="T68" i="8" s="1"/>
  <c r="Z70" i="8"/>
  <c r="H72" i="8"/>
  <c r="N72" i="8"/>
  <c r="T72" i="8"/>
  <c r="Z72" i="8"/>
  <c r="H73" i="8"/>
  <c r="N73" i="8"/>
  <c r="T73" i="8"/>
  <c r="Z73" i="8"/>
  <c r="G76" i="8"/>
  <c r="M76" i="8"/>
  <c r="S76" i="8"/>
  <c r="S74" i="8" s="1"/>
  <c r="Y76" i="8"/>
  <c r="G78" i="8"/>
  <c r="M78" i="8"/>
  <c r="S78" i="8"/>
  <c r="Y78" i="8"/>
  <c r="G79" i="8"/>
  <c r="M79" i="8"/>
  <c r="S79" i="8"/>
  <c r="Y79" i="8"/>
  <c r="F82" i="8"/>
  <c r="L82" i="8"/>
  <c r="R82" i="8"/>
  <c r="R80" i="8" s="1"/>
  <c r="X82" i="8"/>
  <c r="F84" i="8"/>
  <c r="L84" i="8"/>
  <c r="R84" i="8"/>
  <c r="X84" i="8"/>
  <c r="F85" i="8"/>
  <c r="L85" i="8"/>
  <c r="R85" i="8"/>
  <c r="X85" i="8"/>
  <c r="E88" i="8"/>
  <c r="K88" i="8"/>
  <c r="Q88" i="8"/>
  <c r="Q86" i="8" s="1"/>
  <c r="W88" i="8"/>
  <c r="E90" i="8"/>
  <c r="K90" i="8"/>
  <c r="Q90" i="8"/>
  <c r="W90" i="8"/>
  <c r="E91" i="8"/>
  <c r="K91" i="8"/>
  <c r="Q91" i="8"/>
  <c r="W91" i="8"/>
  <c r="D94" i="8"/>
  <c r="J94" i="8"/>
  <c r="P94" i="8"/>
  <c r="P92" i="8" s="1"/>
  <c r="V94" i="8"/>
  <c r="D96" i="8"/>
  <c r="J96" i="8"/>
  <c r="P96" i="8"/>
  <c r="V96" i="8"/>
  <c r="D97" i="8"/>
  <c r="J97" i="8"/>
  <c r="P97" i="8"/>
  <c r="V97" i="8"/>
  <c r="I100" i="8"/>
  <c r="O100" i="8"/>
  <c r="U100" i="8"/>
  <c r="U98" i="8" s="1"/>
  <c r="AA100" i="8"/>
  <c r="I102" i="8"/>
  <c r="O102" i="8"/>
  <c r="U102" i="8"/>
  <c r="AA102" i="8"/>
  <c r="I103" i="8"/>
  <c r="O103" i="8"/>
  <c r="U103" i="8"/>
  <c r="AA103" i="8"/>
  <c r="H106" i="8"/>
  <c r="N106" i="8"/>
  <c r="T106" i="8"/>
  <c r="T104" i="8" s="1"/>
  <c r="Z106" i="8"/>
  <c r="H108" i="8"/>
  <c r="N108" i="8"/>
  <c r="T108" i="8"/>
  <c r="Z108" i="8"/>
  <c r="H109" i="8"/>
  <c r="N109" i="8"/>
  <c r="T109" i="8"/>
  <c r="Z109" i="8"/>
  <c r="G112" i="8"/>
  <c r="M112" i="8"/>
  <c r="S112" i="8"/>
  <c r="S110" i="8" s="1"/>
  <c r="Y112" i="8"/>
  <c r="G114" i="8"/>
  <c r="M114" i="8"/>
  <c r="S114" i="8"/>
  <c r="Y114" i="8"/>
  <c r="G115" i="8"/>
  <c r="M115" i="8"/>
  <c r="S115" i="8"/>
  <c r="Y115" i="8"/>
  <c r="F118" i="8"/>
  <c r="L118" i="8"/>
  <c r="R118" i="8"/>
  <c r="R116" i="8" s="1"/>
  <c r="X118" i="8"/>
  <c r="F120" i="8"/>
  <c r="L120" i="8"/>
  <c r="R120" i="8"/>
  <c r="X120" i="8"/>
  <c r="F121" i="8"/>
  <c r="L121" i="8"/>
  <c r="R121" i="8"/>
  <c r="X121" i="8"/>
  <c r="E124" i="8"/>
  <c r="K124" i="8"/>
  <c r="Q124" i="8"/>
  <c r="Q122" i="8" s="1"/>
  <c r="W124" i="8"/>
  <c r="E126" i="8"/>
  <c r="K126" i="8"/>
  <c r="Q126" i="8"/>
  <c r="W126" i="8"/>
  <c r="E127" i="8"/>
  <c r="K127" i="8"/>
  <c r="Q127" i="8"/>
  <c r="W127" i="8"/>
  <c r="D130" i="8"/>
  <c r="J130" i="8"/>
  <c r="P130" i="8"/>
  <c r="P128" i="8" s="1"/>
  <c r="V130" i="8"/>
  <c r="D132" i="8"/>
  <c r="J132" i="8"/>
  <c r="P132" i="8"/>
  <c r="V132" i="8"/>
  <c r="D133" i="8"/>
  <c r="J133" i="8"/>
  <c r="P133" i="8"/>
  <c r="V133" i="8"/>
  <c r="I136" i="8"/>
  <c r="O136" i="8"/>
  <c r="U136" i="8"/>
  <c r="U134" i="8" s="1"/>
  <c r="AA136" i="8"/>
  <c r="I138" i="8"/>
  <c r="O138" i="8"/>
  <c r="U138" i="8"/>
  <c r="AA138" i="8"/>
  <c r="I139" i="8"/>
  <c r="O139" i="8"/>
  <c r="U139" i="8"/>
  <c r="AA139" i="8"/>
  <c r="H142" i="8"/>
  <c r="N142" i="8"/>
  <c r="T142" i="8"/>
  <c r="T140" i="8" s="1"/>
  <c r="Z142" i="8"/>
  <c r="H144" i="8"/>
  <c r="N144" i="8"/>
  <c r="T144" i="8"/>
  <c r="Z144" i="8"/>
  <c r="H145" i="8"/>
  <c r="N145" i="8"/>
  <c r="T145" i="8"/>
  <c r="Z145" i="8"/>
  <c r="G148" i="8"/>
  <c r="M148" i="8"/>
  <c r="S148" i="8"/>
  <c r="S146" i="8" s="1"/>
  <c r="Y148" i="8"/>
  <c r="G150" i="8"/>
  <c r="M150" i="8"/>
  <c r="S150" i="8"/>
  <c r="Y150" i="8"/>
  <c r="G151" i="8"/>
  <c r="M151" i="8"/>
  <c r="S151" i="8"/>
  <c r="Y151" i="8"/>
  <c r="F154" i="8"/>
  <c r="L154" i="8"/>
  <c r="R154" i="8"/>
  <c r="R152" i="8" s="1"/>
  <c r="X154" i="8"/>
  <c r="F156" i="8"/>
  <c r="L156" i="8"/>
  <c r="R156" i="8"/>
  <c r="X156" i="8"/>
  <c r="F157" i="8"/>
  <c r="L157" i="8"/>
  <c r="R157" i="8"/>
  <c r="X157" i="8"/>
  <c r="E160" i="8"/>
  <c r="K160" i="8"/>
  <c r="Q160" i="8"/>
  <c r="Q158" i="8" s="1"/>
  <c r="W160" i="8"/>
  <c r="E162" i="8"/>
  <c r="K162" i="8"/>
  <c r="Q162" i="8"/>
  <c r="W162" i="8"/>
  <c r="E163" i="8"/>
  <c r="K163" i="8"/>
  <c r="Q163" i="8"/>
  <c r="W163" i="8"/>
  <c r="D166" i="8"/>
  <c r="J166" i="8"/>
  <c r="P166" i="8"/>
  <c r="P164" i="8" s="1"/>
  <c r="V166" i="8"/>
  <c r="D168" i="8"/>
  <c r="J168" i="8"/>
  <c r="P168" i="8"/>
  <c r="V168" i="8"/>
  <c r="D169" i="8"/>
  <c r="J169" i="8"/>
  <c r="P169" i="8"/>
  <c r="V169" i="8"/>
  <c r="I172" i="8"/>
  <c r="O172" i="8"/>
  <c r="U172" i="8"/>
  <c r="U170" i="8" s="1"/>
  <c r="AA172" i="8"/>
  <c r="I174" i="8"/>
  <c r="O174" i="8"/>
  <c r="U174" i="8"/>
  <c r="AA174" i="8"/>
  <c r="I175" i="8"/>
  <c r="O175" i="8"/>
  <c r="U175" i="8"/>
  <c r="AA175" i="8"/>
  <c r="H178" i="8"/>
  <c r="N178" i="8"/>
  <c r="T178" i="8"/>
  <c r="T176" i="8" s="1"/>
  <c r="Z178" i="8"/>
  <c r="H180" i="8"/>
  <c r="N180" i="8"/>
  <c r="T180" i="8"/>
  <c r="Z180" i="8"/>
  <c r="H181" i="8"/>
  <c r="N181" i="8"/>
  <c r="T181" i="8"/>
  <c r="Z181" i="8"/>
  <c r="G184" i="8"/>
  <c r="M184" i="8"/>
  <c r="S184" i="8"/>
  <c r="S182" i="8" s="1"/>
  <c r="Y184" i="8"/>
  <c r="G186" i="8"/>
  <c r="M186" i="8"/>
  <c r="S186" i="8"/>
  <c r="Y186" i="8"/>
  <c r="G187" i="8"/>
  <c r="M187" i="8"/>
  <c r="S187" i="8"/>
  <c r="Y187" i="8"/>
  <c r="F190" i="8"/>
  <c r="L190" i="8"/>
  <c r="R190" i="8"/>
  <c r="F192" i="8"/>
  <c r="L192" i="8"/>
  <c r="R192" i="8"/>
  <c r="F193" i="8"/>
  <c r="L193" i="8"/>
  <c r="R193" i="8"/>
  <c r="F9" i="10"/>
  <c r="F7" i="10" s="1"/>
  <c r="L9" i="10"/>
  <c r="R9" i="10"/>
  <c r="R7" i="10" s="1"/>
  <c r="X9" i="10"/>
  <c r="X7" i="10" s="1"/>
  <c r="F11" i="10"/>
  <c r="L11" i="10"/>
  <c r="R11" i="10"/>
  <c r="X11" i="10"/>
  <c r="E14" i="10"/>
  <c r="E12" i="10" s="1"/>
  <c r="K14" i="10"/>
  <c r="K12" i="10" s="1"/>
  <c r="Q14" i="10"/>
  <c r="W14" i="10"/>
  <c r="E16" i="10"/>
  <c r="K16" i="10"/>
  <c r="Q16" i="10"/>
  <c r="W16" i="10"/>
  <c r="D19" i="10"/>
  <c r="J19" i="10"/>
  <c r="P19" i="10"/>
  <c r="P17" i="10" s="1"/>
  <c r="V19" i="10"/>
  <c r="D21" i="10"/>
  <c r="J21" i="10"/>
  <c r="P21" i="10"/>
  <c r="V21" i="10"/>
  <c r="I24" i="10"/>
  <c r="I22" i="10" s="1"/>
  <c r="O24" i="10"/>
  <c r="U24" i="10"/>
  <c r="U22" i="10" s="1"/>
  <c r="AA24" i="10"/>
  <c r="AA22" i="10" s="1"/>
  <c r="I26" i="10"/>
  <c r="O26" i="10"/>
  <c r="U26" i="10"/>
  <c r="AA26" i="10"/>
  <c r="H29" i="10"/>
  <c r="H27" i="10" s="1"/>
  <c r="N29" i="10"/>
  <c r="N27" i="10" s="1"/>
  <c r="T29" i="10"/>
  <c r="Z29" i="10"/>
  <c r="H31" i="10"/>
  <c r="N31" i="10"/>
  <c r="T31" i="10"/>
  <c r="Z31" i="10"/>
  <c r="G34" i="10"/>
  <c r="M34" i="10"/>
  <c r="S34" i="10"/>
  <c r="S32" i="10" s="1"/>
  <c r="Y34" i="10"/>
  <c r="G36" i="10"/>
  <c r="M36" i="10"/>
  <c r="S36" i="10"/>
  <c r="Y36" i="10"/>
  <c r="F39" i="10"/>
  <c r="F37" i="10" s="1"/>
  <c r="L39" i="10"/>
  <c r="R39" i="10"/>
  <c r="R37" i="10" s="1"/>
  <c r="X39" i="10"/>
  <c r="X37" i="10" s="1"/>
  <c r="F41" i="10"/>
  <c r="L41" i="10"/>
  <c r="R41" i="10"/>
  <c r="X41" i="10"/>
  <c r="E44" i="10"/>
  <c r="E42" i="10" s="1"/>
  <c r="K44" i="10"/>
  <c r="K42" i="10" s="1"/>
  <c r="Q44" i="10"/>
  <c r="W44" i="10"/>
  <c r="E46" i="10"/>
  <c r="K46" i="10"/>
  <c r="Q46" i="10"/>
  <c r="W46" i="10"/>
  <c r="D49" i="10"/>
  <c r="J49" i="10"/>
  <c r="P49" i="10"/>
  <c r="P47" i="10" s="1"/>
  <c r="V49" i="10"/>
  <c r="D51" i="10"/>
  <c r="J51" i="10"/>
  <c r="P51" i="10"/>
  <c r="V51" i="10"/>
  <c r="I54" i="10"/>
  <c r="I52" i="10" s="1"/>
  <c r="O54" i="10"/>
  <c r="U54" i="10"/>
  <c r="U52" i="10" s="1"/>
  <c r="AA54" i="10"/>
  <c r="AA52" i="10" s="1"/>
  <c r="I56" i="10"/>
  <c r="O56" i="10"/>
  <c r="U56" i="10"/>
  <c r="AA56" i="10"/>
  <c r="H59" i="10"/>
  <c r="H57" i="10" s="1"/>
  <c r="N59" i="10"/>
  <c r="N57" i="10" s="1"/>
  <c r="T59" i="10"/>
  <c r="Z59" i="10"/>
  <c r="H61" i="10"/>
  <c r="N61" i="10"/>
  <c r="T61" i="10"/>
  <c r="Z61" i="10"/>
  <c r="G64" i="10"/>
  <c r="M64" i="10"/>
  <c r="S64" i="10"/>
  <c r="S62" i="10" s="1"/>
  <c r="Y64" i="10"/>
  <c r="G66" i="10"/>
  <c r="M66" i="10"/>
  <c r="S66" i="10"/>
  <c r="Y66" i="10"/>
  <c r="F69" i="10"/>
  <c r="F67" i="10" s="1"/>
  <c r="L69" i="10"/>
  <c r="R69" i="10"/>
  <c r="R67" i="10" s="1"/>
  <c r="X69" i="10"/>
  <c r="X67" i="10" s="1"/>
  <c r="F71" i="10"/>
  <c r="L71" i="10"/>
  <c r="R71" i="10"/>
  <c r="X71" i="10"/>
  <c r="E74" i="10"/>
  <c r="E72" i="10" s="1"/>
  <c r="K74" i="10"/>
  <c r="K72" i="10" s="1"/>
  <c r="Q74" i="10"/>
  <c r="W74" i="10"/>
  <c r="E76" i="10"/>
  <c r="K76" i="10"/>
  <c r="Q76" i="10"/>
  <c r="W76" i="10"/>
  <c r="D79" i="10"/>
  <c r="J79" i="10"/>
  <c r="P79" i="10"/>
  <c r="P77" i="10" s="1"/>
  <c r="V79" i="10"/>
  <c r="D81" i="10"/>
  <c r="J81" i="10"/>
  <c r="P81" i="10"/>
  <c r="V81" i="10"/>
  <c r="I84" i="10"/>
  <c r="I82" i="10" s="1"/>
  <c r="O84" i="10"/>
  <c r="U84" i="10"/>
  <c r="U82" i="10" s="1"/>
  <c r="AA84" i="10"/>
  <c r="AA82" i="10" s="1"/>
  <c r="I86" i="10"/>
  <c r="O86" i="10"/>
  <c r="U86" i="10"/>
  <c r="AA86" i="10"/>
  <c r="H89" i="10"/>
  <c r="H87" i="10" s="1"/>
  <c r="N89" i="10"/>
  <c r="N87" i="10" s="1"/>
  <c r="T89" i="10"/>
  <c r="Z89" i="10"/>
  <c r="H91" i="10"/>
  <c r="N91" i="10"/>
  <c r="T91" i="10"/>
  <c r="Z91" i="10"/>
  <c r="G94" i="10"/>
  <c r="M94" i="10"/>
  <c r="S94" i="10"/>
  <c r="S92" i="10" s="1"/>
  <c r="Y94" i="10"/>
  <c r="G96" i="10"/>
  <c r="M96" i="10"/>
  <c r="S96" i="10"/>
  <c r="Y96" i="10"/>
  <c r="F99" i="10"/>
  <c r="F97" i="10" s="1"/>
  <c r="L99" i="10"/>
  <c r="R99" i="10"/>
  <c r="R97" i="10" s="1"/>
  <c r="X99" i="10"/>
  <c r="X97" i="10" s="1"/>
  <c r="F101" i="10"/>
  <c r="L101" i="10"/>
  <c r="R101" i="10"/>
  <c r="X101" i="10"/>
  <c r="E104" i="10"/>
  <c r="E102" i="10" s="1"/>
  <c r="K104" i="10"/>
  <c r="K102" i="10" s="1"/>
  <c r="Q104" i="10"/>
  <c r="W104" i="10"/>
  <c r="E106" i="10"/>
  <c r="K106" i="10"/>
  <c r="Q106" i="10"/>
  <c r="W106" i="10"/>
  <c r="D109" i="10"/>
  <c r="J109" i="10"/>
  <c r="P109" i="10"/>
  <c r="P107" i="10" s="1"/>
  <c r="V109" i="10"/>
  <c r="D111" i="10"/>
  <c r="J111" i="10"/>
  <c r="P111" i="10"/>
  <c r="V111" i="10"/>
  <c r="I114" i="10"/>
  <c r="I112" i="10" s="1"/>
  <c r="O114" i="10"/>
  <c r="U114" i="10"/>
  <c r="U112" i="10" s="1"/>
  <c r="AA114" i="10"/>
  <c r="AA112" i="10" s="1"/>
  <c r="I116" i="10"/>
  <c r="O116" i="10"/>
  <c r="U116" i="10"/>
  <c r="AA116" i="10"/>
  <c r="H119" i="10"/>
  <c r="H117" i="10" s="1"/>
  <c r="N119" i="10"/>
  <c r="N117" i="10" s="1"/>
  <c r="T119" i="10"/>
  <c r="Z119" i="10"/>
  <c r="H121" i="10"/>
  <c r="N121" i="10"/>
  <c r="T121" i="10"/>
  <c r="Z121" i="10"/>
  <c r="G124" i="10"/>
  <c r="M124" i="10"/>
  <c r="S124" i="10"/>
  <c r="S122" i="10" s="1"/>
  <c r="Y124" i="10"/>
  <c r="G126" i="10"/>
  <c r="M126" i="10"/>
  <c r="S126" i="10"/>
  <c r="Y126" i="10"/>
  <c r="F129" i="10"/>
  <c r="F127" i="10" s="1"/>
  <c r="L129" i="10"/>
  <c r="R129" i="10"/>
  <c r="R127" i="10" s="1"/>
  <c r="X129" i="10"/>
  <c r="X127" i="10" s="1"/>
  <c r="F131" i="10"/>
  <c r="L131" i="10"/>
  <c r="R131" i="10"/>
  <c r="X131" i="10"/>
  <c r="E134" i="10"/>
  <c r="E132" i="10" s="1"/>
  <c r="K134" i="10"/>
  <c r="K132" i="10" s="1"/>
  <c r="Q134" i="10"/>
  <c r="W134" i="10"/>
  <c r="E136" i="10"/>
  <c r="K136" i="10"/>
  <c r="Q136" i="10"/>
  <c r="W136" i="10"/>
  <c r="D139" i="10"/>
  <c r="J139" i="10"/>
  <c r="P139" i="10"/>
  <c r="P137" i="10" s="1"/>
  <c r="V139" i="10"/>
  <c r="D141" i="10"/>
  <c r="J141" i="10"/>
  <c r="P141" i="10"/>
  <c r="V141" i="10"/>
  <c r="I144" i="10"/>
  <c r="I142" i="10" s="1"/>
  <c r="O144" i="10"/>
  <c r="U144" i="10"/>
  <c r="U142" i="10" s="1"/>
  <c r="AA144" i="10"/>
  <c r="AA142" i="10" s="1"/>
  <c r="I146" i="10"/>
  <c r="O146" i="10"/>
  <c r="U146" i="10"/>
  <c r="AA146" i="10"/>
  <c r="H149" i="10"/>
  <c r="H147" i="10" s="1"/>
  <c r="N149" i="10"/>
  <c r="N147" i="10" s="1"/>
  <c r="T149" i="10"/>
  <c r="Z149" i="10"/>
  <c r="H151" i="10"/>
  <c r="N151" i="10"/>
  <c r="T151" i="10"/>
  <c r="Z151" i="10"/>
  <c r="G154" i="10"/>
  <c r="M154" i="10"/>
  <c r="S154" i="10"/>
  <c r="S152" i="10" s="1"/>
  <c r="Y154" i="10"/>
  <c r="G156" i="10"/>
  <c r="M156" i="10"/>
  <c r="S156" i="10"/>
  <c r="Y156" i="10"/>
  <c r="F159" i="10"/>
  <c r="L159" i="10"/>
  <c r="L157" i="10" s="1"/>
  <c r="R159" i="10"/>
  <c r="R157" i="10" s="1"/>
  <c r="F161" i="10"/>
  <c r="L161" i="10"/>
  <c r="R161" i="10"/>
  <c r="X161" i="10"/>
  <c r="X157" i="10" s="1"/>
  <c r="E168" i="10"/>
  <c r="K168" i="10"/>
  <c r="K166" i="10" s="1"/>
  <c r="Q168" i="10"/>
  <c r="Q166" i="10" s="1"/>
  <c r="W168" i="10"/>
  <c r="E170" i="10"/>
  <c r="K170" i="10"/>
  <c r="Q170" i="10"/>
  <c r="W170" i="10"/>
  <c r="D173" i="10"/>
  <c r="D171" i="10" s="1"/>
  <c r="J173" i="10"/>
  <c r="P173" i="10"/>
  <c r="V173" i="10"/>
  <c r="V171" i="10" s="1"/>
  <c r="D175" i="10"/>
  <c r="J175" i="10"/>
  <c r="P175" i="10"/>
  <c r="V175" i="10"/>
  <c r="I178" i="10"/>
  <c r="O178" i="10"/>
  <c r="O176" i="10" s="1"/>
  <c r="U178" i="10"/>
  <c r="AA178" i="10"/>
  <c r="AA176" i="10" s="1"/>
  <c r="I180" i="10"/>
  <c r="O180" i="10"/>
  <c r="U180" i="10"/>
  <c r="AA180" i="10"/>
  <c r="H183" i="10"/>
  <c r="N183" i="10"/>
  <c r="N181" i="10" s="1"/>
  <c r="T183" i="10"/>
  <c r="T181" i="10" s="1"/>
  <c r="Z183" i="10"/>
  <c r="H185" i="10"/>
  <c r="N185" i="10"/>
  <c r="T185" i="10"/>
  <c r="Z185" i="10"/>
  <c r="G188" i="10"/>
  <c r="G186" i="10" s="1"/>
  <c r="M188" i="10"/>
  <c r="S188" i="10"/>
  <c r="Y188" i="10"/>
  <c r="Y186" i="10" s="1"/>
  <c r="G190" i="10"/>
  <c r="M190" i="10"/>
  <c r="S190" i="10"/>
  <c r="Y190" i="10"/>
  <c r="F193" i="10"/>
  <c r="L193" i="10"/>
  <c r="L191" i="10" s="1"/>
  <c r="R193" i="10"/>
  <c r="X193" i="10"/>
  <c r="X191" i="10" s="1"/>
  <c r="F195" i="10"/>
  <c r="L195" i="10"/>
  <c r="R195" i="10"/>
  <c r="X195" i="10"/>
  <c r="E198" i="10"/>
  <c r="K198" i="10"/>
  <c r="K196" i="10" s="1"/>
  <c r="Q198" i="10"/>
  <c r="Q196" i="10" s="1"/>
  <c r="W198" i="10"/>
  <c r="E200" i="10"/>
  <c r="K200" i="10"/>
  <c r="Q200" i="10"/>
  <c r="W200" i="10"/>
  <c r="D203" i="10"/>
  <c r="D201" i="10" s="1"/>
  <c r="J203" i="10"/>
  <c r="P203" i="10"/>
  <c r="V203" i="10"/>
  <c r="V201" i="10" s="1"/>
  <c r="D205" i="10"/>
  <c r="J205" i="10"/>
  <c r="P205" i="10"/>
  <c r="V205" i="10"/>
  <c r="I208" i="10"/>
  <c r="O208" i="10"/>
  <c r="O206" i="10" s="1"/>
  <c r="U208" i="10"/>
  <c r="AA208" i="10"/>
  <c r="AA206" i="10" s="1"/>
  <c r="I210" i="10"/>
  <c r="O210" i="10"/>
  <c r="U210" i="10"/>
  <c r="AA210" i="10"/>
  <c r="H213" i="10"/>
  <c r="N213" i="10"/>
  <c r="N211" i="10" s="1"/>
  <c r="T213" i="10"/>
  <c r="T211" i="10" s="1"/>
  <c r="Z213" i="10"/>
  <c r="H215" i="10"/>
  <c r="N215" i="10"/>
  <c r="T215" i="10"/>
  <c r="Z215" i="10"/>
  <c r="G218" i="10"/>
  <c r="G216" i="10" s="1"/>
  <c r="M218" i="10"/>
  <c r="S218" i="10"/>
  <c r="Y218" i="10"/>
  <c r="Y216" i="10" s="1"/>
  <c r="G220" i="10"/>
  <c r="M220" i="10"/>
  <c r="S220" i="10"/>
  <c r="Y220" i="10"/>
  <c r="F223" i="10"/>
  <c r="L223" i="10"/>
  <c r="L221" i="10" s="1"/>
  <c r="R223" i="10"/>
  <c r="X223" i="10"/>
  <c r="X221" i="10" s="1"/>
  <c r="F225" i="10"/>
  <c r="L225" i="10"/>
  <c r="R225" i="10"/>
  <c r="X225" i="10"/>
  <c r="E228" i="10"/>
  <c r="K228" i="10"/>
  <c r="K226" i="10" s="1"/>
  <c r="Q228" i="10"/>
  <c r="Q226" i="10" s="1"/>
  <c r="W228" i="10"/>
  <c r="E230" i="10"/>
  <c r="K230" i="10"/>
  <c r="Q230" i="10"/>
  <c r="W230" i="10"/>
  <c r="D233" i="10"/>
  <c r="D231" i="10" s="1"/>
  <c r="J233" i="10"/>
  <c r="P233" i="10"/>
  <c r="V233" i="10"/>
  <c r="V231" i="10" s="1"/>
  <c r="D235" i="10"/>
  <c r="J235" i="10"/>
  <c r="P235" i="10"/>
  <c r="V235" i="10"/>
  <c r="I238" i="10"/>
  <c r="O238" i="10"/>
  <c r="O236" i="10" s="1"/>
  <c r="U238" i="10"/>
  <c r="AA238" i="10"/>
  <c r="AA236" i="10" s="1"/>
  <c r="I240" i="10"/>
  <c r="O240" i="10"/>
  <c r="U240" i="10"/>
  <c r="AA240" i="10"/>
  <c r="H243" i="10"/>
  <c r="N243" i="10"/>
  <c r="N241" i="10" s="1"/>
  <c r="T243" i="10"/>
  <c r="T241" i="10" s="1"/>
  <c r="Z243" i="10"/>
  <c r="H245" i="10"/>
  <c r="N245" i="10"/>
  <c r="T245" i="10"/>
  <c r="Z245" i="10"/>
  <c r="G248" i="10"/>
  <c r="G246" i="10" s="1"/>
  <c r="M248" i="10"/>
  <c r="S248" i="10"/>
  <c r="Y248" i="10"/>
  <c r="Y246" i="10" s="1"/>
  <c r="G250" i="10"/>
  <c r="M250" i="10"/>
  <c r="S250" i="10"/>
  <c r="Y250" i="10"/>
  <c r="F253" i="10"/>
  <c r="L253" i="10"/>
  <c r="L251" i="10" s="1"/>
  <c r="R253" i="10"/>
  <c r="X253" i="10"/>
  <c r="X251" i="10" s="1"/>
  <c r="F255" i="10"/>
  <c r="L255" i="10"/>
  <c r="R255" i="10"/>
  <c r="X255" i="10"/>
  <c r="E258" i="10"/>
  <c r="K258" i="10"/>
  <c r="K256" i="10" s="1"/>
  <c r="Q258" i="10"/>
  <c r="Q256" i="10" s="1"/>
  <c r="W258" i="10"/>
  <c r="E260" i="10"/>
  <c r="K260" i="10"/>
  <c r="Q260" i="10"/>
  <c r="W260" i="10"/>
  <c r="D263" i="10"/>
  <c r="D261" i="10" s="1"/>
  <c r="J263" i="10"/>
  <c r="P263" i="10"/>
  <c r="V263" i="10"/>
  <c r="V261" i="10" s="1"/>
  <c r="D265" i="10"/>
  <c r="J265" i="10"/>
  <c r="P265" i="10"/>
  <c r="V265" i="10"/>
  <c r="I268" i="10"/>
  <c r="O268" i="10"/>
  <c r="O266" i="10" s="1"/>
  <c r="U268" i="10"/>
  <c r="AA268" i="10"/>
  <c r="AA266" i="10" s="1"/>
  <c r="I270" i="10"/>
  <c r="O270" i="10"/>
  <c r="U270" i="10"/>
  <c r="AA270" i="10"/>
  <c r="H273" i="10"/>
  <c r="N273" i="10"/>
  <c r="N271" i="10" s="1"/>
  <c r="T273" i="10"/>
  <c r="T271" i="10" s="1"/>
  <c r="Z273" i="10"/>
  <c r="H275" i="10"/>
  <c r="N275" i="10"/>
  <c r="T275" i="10"/>
  <c r="Z275" i="10"/>
  <c r="G278" i="10"/>
  <c r="G276" i="10" s="1"/>
  <c r="M278" i="10"/>
  <c r="S278" i="10"/>
  <c r="Y278" i="10"/>
  <c r="Y276" i="10" s="1"/>
  <c r="G280" i="10"/>
  <c r="M280" i="10"/>
  <c r="S280" i="10"/>
  <c r="Y280" i="10"/>
  <c r="F283" i="10"/>
  <c r="L283" i="10"/>
  <c r="L281" i="10" s="1"/>
  <c r="R283" i="10"/>
  <c r="X283" i="10"/>
  <c r="X281" i="10" s="1"/>
  <c r="F285" i="10"/>
  <c r="L285" i="10"/>
  <c r="R285" i="10"/>
  <c r="X285" i="10"/>
  <c r="E288" i="10"/>
  <c r="K288" i="10"/>
  <c r="K286" i="10" s="1"/>
  <c r="Q288" i="10"/>
  <c r="Q286" i="10" s="1"/>
  <c r="W288" i="10"/>
  <c r="E290" i="10"/>
  <c r="K290" i="10"/>
  <c r="Q290" i="10"/>
  <c r="W290" i="10"/>
  <c r="D293" i="10"/>
  <c r="D291" i="10" s="1"/>
  <c r="J293" i="10"/>
  <c r="P293" i="10"/>
  <c r="V293" i="10"/>
  <c r="V291" i="10" s="1"/>
  <c r="D295" i="10"/>
  <c r="J295" i="10"/>
  <c r="P295" i="10"/>
  <c r="V295" i="10"/>
  <c r="I298" i="10"/>
  <c r="O298" i="10"/>
  <c r="O296" i="10" s="1"/>
  <c r="U298" i="10"/>
  <c r="AA298" i="10"/>
  <c r="AA296" i="10" s="1"/>
  <c r="I300" i="10"/>
  <c r="O300" i="10"/>
  <c r="U300" i="10"/>
  <c r="AA300" i="10"/>
  <c r="H303" i="10"/>
  <c r="N303" i="10"/>
  <c r="N301" i="10" s="1"/>
  <c r="T303" i="10"/>
  <c r="T301" i="10" s="1"/>
  <c r="Z303" i="10"/>
  <c r="H305" i="10"/>
  <c r="N305" i="10"/>
  <c r="T305" i="10"/>
  <c r="Z305" i="10"/>
  <c r="G308" i="10"/>
  <c r="G306" i="10" s="1"/>
  <c r="M308" i="10"/>
  <c r="S308" i="10"/>
  <c r="Y308" i="10"/>
  <c r="Y306" i="10" s="1"/>
  <c r="G310" i="10"/>
  <c r="M310" i="10"/>
  <c r="S310" i="10"/>
  <c r="Y310" i="10"/>
  <c r="F313" i="10"/>
  <c r="L313" i="10"/>
  <c r="L311" i="10" s="1"/>
  <c r="R313" i="10"/>
  <c r="X313" i="10"/>
  <c r="X311" i="10" s="1"/>
  <c r="F315" i="10"/>
  <c r="L315" i="10"/>
  <c r="R315" i="10"/>
  <c r="X315" i="10"/>
  <c r="E318" i="10"/>
  <c r="E316" i="10" s="1"/>
  <c r="K318" i="10"/>
  <c r="K316" i="10" s="1"/>
  <c r="Q318" i="10"/>
  <c r="Q316" i="10" s="1"/>
  <c r="E320" i="10"/>
  <c r="K320" i="10"/>
  <c r="Q320" i="10"/>
  <c r="W320" i="10"/>
  <c r="W316" i="10" s="1"/>
  <c r="J327" i="10"/>
  <c r="J325" i="10" s="1"/>
  <c r="P327" i="10"/>
  <c r="P325" i="10" s="1"/>
  <c r="V327" i="10"/>
  <c r="D329" i="10"/>
  <c r="D325" i="10" s="1"/>
  <c r="J329" i="10"/>
  <c r="P329" i="10"/>
  <c r="V329" i="10"/>
  <c r="I332" i="10"/>
  <c r="I330" i="10" s="1"/>
  <c r="O332" i="10"/>
  <c r="U332" i="10"/>
  <c r="AA332" i="10"/>
  <c r="AA330" i="10" s="1"/>
  <c r="I334" i="10"/>
  <c r="O334" i="10"/>
  <c r="U334" i="10"/>
  <c r="AA334" i="10"/>
  <c r="H337" i="10"/>
  <c r="N337" i="10"/>
  <c r="N335" i="10" s="1"/>
  <c r="T337" i="10"/>
  <c r="Z337" i="10"/>
  <c r="Z335" i="10" s="1"/>
  <c r="H339" i="10"/>
  <c r="N339" i="10"/>
  <c r="T339" i="10"/>
  <c r="Z339" i="10"/>
  <c r="G342" i="10"/>
  <c r="M342" i="10"/>
  <c r="M340" i="10" s="1"/>
  <c r="S342" i="10"/>
  <c r="S340" i="10" s="1"/>
  <c r="Y342" i="10"/>
  <c r="G344" i="10"/>
  <c r="M344" i="10"/>
  <c r="S344" i="10"/>
  <c r="Y344" i="10"/>
  <c r="F347" i="10"/>
  <c r="F345" i="10" s="1"/>
  <c r="L347" i="10"/>
  <c r="R347" i="10"/>
  <c r="X347" i="10"/>
  <c r="X345" i="10" s="1"/>
  <c r="F349" i="10"/>
  <c r="L349" i="10"/>
  <c r="R349" i="10"/>
  <c r="X349" i="10"/>
  <c r="E352" i="10"/>
  <c r="K352" i="10"/>
  <c r="K350" i="10" s="1"/>
  <c r="Q352" i="10"/>
  <c r="W352" i="10"/>
  <c r="W350" i="10" s="1"/>
  <c r="E354" i="10"/>
  <c r="K354" i="10"/>
  <c r="Q354" i="10"/>
  <c r="W354" i="10"/>
  <c r="D357" i="10"/>
  <c r="J357" i="10"/>
  <c r="J355" i="10" s="1"/>
  <c r="P357" i="10"/>
  <c r="P355" i="10" s="1"/>
  <c r="V357" i="10"/>
  <c r="D359" i="10"/>
  <c r="J359" i="10"/>
  <c r="P359" i="10"/>
  <c r="V359" i="10"/>
  <c r="I362" i="10"/>
  <c r="I360" i="10" s="1"/>
  <c r="O362" i="10"/>
  <c r="U362" i="10"/>
  <c r="AA362" i="10"/>
  <c r="AA360" i="10" s="1"/>
  <c r="I364" i="10"/>
  <c r="O364" i="10"/>
  <c r="U364" i="10"/>
  <c r="AA364" i="10"/>
  <c r="H367" i="10"/>
  <c r="N367" i="10"/>
  <c r="N365" i="10" s="1"/>
  <c r="T367" i="10"/>
  <c r="Z367" i="10"/>
  <c r="Z365" i="10" s="1"/>
  <c r="H369" i="10"/>
  <c r="N369" i="10"/>
  <c r="T369" i="10"/>
  <c r="Z369" i="10"/>
  <c r="G372" i="10"/>
  <c r="M372" i="10"/>
  <c r="M370" i="10" s="1"/>
  <c r="S372" i="10"/>
  <c r="S370" i="10" s="1"/>
  <c r="Y372" i="10"/>
  <c r="G374" i="10"/>
  <c r="M374" i="10"/>
  <c r="S374" i="10"/>
  <c r="Y374" i="10"/>
  <c r="F377" i="10"/>
  <c r="F375" i="10" s="1"/>
  <c r="L377" i="10"/>
  <c r="R377" i="10"/>
  <c r="X377" i="10"/>
  <c r="X375" i="10" s="1"/>
  <c r="F379" i="10"/>
  <c r="L379" i="10"/>
  <c r="R379" i="10"/>
  <c r="X379" i="10"/>
  <c r="E382" i="10"/>
  <c r="K382" i="10"/>
  <c r="K380" i="10" s="1"/>
  <c r="Q382" i="10"/>
  <c r="W382" i="10"/>
  <c r="W380" i="10" s="1"/>
  <c r="E384" i="10"/>
  <c r="K384" i="10"/>
  <c r="Q384" i="10"/>
  <c r="W384" i="10"/>
  <c r="D387" i="10"/>
  <c r="J387" i="10"/>
  <c r="J385" i="10" s="1"/>
  <c r="P387" i="10"/>
  <c r="P385" i="10" s="1"/>
  <c r="V387" i="10"/>
  <c r="D389" i="10"/>
  <c r="J389" i="10"/>
  <c r="P389" i="10"/>
  <c r="V389" i="10"/>
  <c r="I392" i="10"/>
  <c r="I390" i="10" s="1"/>
  <c r="O392" i="10"/>
  <c r="U392" i="10"/>
  <c r="AA392" i="10"/>
  <c r="AA390" i="10" s="1"/>
  <c r="I394" i="10"/>
  <c r="O394" i="10"/>
  <c r="U394" i="10"/>
  <c r="AA394" i="10"/>
  <c r="H397" i="10"/>
  <c r="N397" i="10"/>
  <c r="N395" i="10" s="1"/>
  <c r="T397" i="10"/>
  <c r="Z397" i="10"/>
  <c r="Z395" i="10" s="1"/>
  <c r="H399" i="10"/>
  <c r="N399" i="10"/>
  <c r="T399" i="10"/>
  <c r="Z399" i="10"/>
  <c r="G402" i="10"/>
  <c r="M402" i="10"/>
  <c r="M400" i="10" s="1"/>
  <c r="S402" i="10"/>
  <c r="S400" i="10" s="1"/>
  <c r="Y402" i="10"/>
  <c r="G404" i="10"/>
  <c r="M404" i="10"/>
  <c r="S404" i="10"/>
  <c r="Y404" i="10"/>
  <c r="F407" i="10"/>
  <c r="F405" i="10" s="1"/>
  <c r="L407" i="10"/>
  <c r="R407" i="10"/>
  <c r="X407" i="10"/>
  <c r="X405" i="10" s="1"/>
  <c r="F409" i="10"/>
  <c r="L409" i="10"/>
  <c r="R409" i="10"/>
  <c r="X409" i="10"/>
  <c r="E412" i="10"/>
  <c r="K412" i="10"/>
  <c r="K410" i="10" s="1"/>
  <c r="Q412" i="10"/>
  <c r="W412" i="10"/>
  <c r="W410" i="10" s="1"/>
  <c r="E414" i="10"/>
  <c r="K414" i="10"/>
  <c r="Q414" i="10"/>
  <c r="W414" i="10"/>
  <c r="D417" i="10"/>
  <c r="J417" i="10"/>
  <c r="J415" i="10" s="1"/>
  <c r="P417" i="10"/>
  <c r="P415" i="10" s="1"/>
  <c r="V417" i="10"/>
  <c r="D419" i="10"/>
  <c r="J419" i="10"/>
  <c r="P419" i="10"/>
  <c r="V419" i="10"/>
  <c r="I422" i="10"/>
  <c r="I420" i="10" s="1"/>
  <c r="O422" i="10"/>
  <c r="U422" i="10"/>
  <c r="AA422" i="10"/>
  <c r="AA420" i="10" s="1"/>
  <c r="I424" i="10"/>
  <c r="O424" i="10"/>
  <c r="U424" i="10"/>
  <c r="AA424" i="10"/>
  <c r="H427" i="10"/>
  <c r="N427" i="10"/>
  <c r="N425" i="10" s="1"/>
  <c r="T427" i="10"/>
  <c r="Z427" i="10"/>
  <c r="Z425" i="10" s="1"/>
  <c r="H429" i="10"/>
  <c r="N429" i="10"/>
  <c r="T429" i="10"/>
  <c r="Z429" i="10"/>
  <c r="G432" i="10"/>
  <c r="M432" i="10"/>
  <c r="M430" i="10" s="1"/>
  <c r="S432" i="10"/>
  <c r="S430" i="10" s="1"/>
  <c r="Y432" i="10"/>
  <c r="G434" i="10"/>
  <c r="M434" i="10"/>
  <c r="S434" i="10"/>
  <c r="Y434" i="10"/>
  <c r="F437" i="10"/>
  <c r="F435" i="10" s="1"/>
  <c r="L437" i="10"/>
  <c r="R437" i="10"/>
  <c r="X437" i="10"/>
  <c r="X435" i="10" s="1"/>
  <c r="F439" i="10"/>
  <c r="L439" i="10"/>
  <c r="R439" i="10"/>
  <c r="X439" i="10"/>
  <c r="E442" i="10"/>
  <c r="K442" i="10"/>
  <c r="K440" i="10" s="1"/>
  <c r="Q442" i="10"/>
  <c r="W442" i="10"/>
  <c r="W440" i="10" s="1"/>
  <c r="E444" i="10"/>
  <c r="K444" i="10"/>
  <c r="Q444" i="10"/>
  <c r="W444" i="10"/>
  <c r="D447" i="10"/>
  <c r="J447" i="10"/>
  <c r="J445" i="10" s="1"/>
  <c r="P447" i="10"/>
  <c r="P445" i="10" s="1"/>
  <c r="V447" i="10"/>
  <c r="D449" i="10"/>
  <c r="J449" i="10"/>
  <c r="P449" i="10"/>
  <c r="V449" i="10"/>
  <c r="I452" i="10"/>
  <c r="I450" i="10" s="1"/>
  <c r="O452" i="10"/>
  <c r="U452" i="10"/>
  <c r="AA452" i="10"/>
  <c r="AA450" i="10" s="1"/>
  <c r="I454" i="10"/>
  <c r="O454" i="10"/>
  <c r="U454" i="10"/>
  <c r="AA454" i="10"/>
  <c r="H457" i="10"/>
  <c r="N457" i="10"/>
  <c r="N455" i="10" s="1"/>
  <c r="T457" i="10"/>
  <c r="Z457" i="10"/>
  <c r="Z455" i="10" s="1"/>
  <c r="H459" i="10"/>
  <c r="N459" i="10"/>
  <c r="T459" i="10"/>
  <c r="Z459" i="10"/>
  <c r="G462" i="10"/>
  <c r="M462" i="10"/>
  <c r="M460" i="10" s="1"/>
  <c r="S462" i="10"/>
  <c r="S460" i="10" s="1"/>
  <c r="Y462" i="10"/>
  <c r="G464" i="10"/>
  <c r="M464" i="10"/>
  <c r="S464" i="10"/>
  <c r="Y464" i="10"/>
  <c r="F467" i="10"/>
  <c r="F465" i="10" s="1"/>
  <c r="L467" i="10"/>
  <c r="R467" i="10"/>
  <c r="X467" i="10"/>
  <c r="X465" i="10" s="1"/>
  <c r="F469" i="10"/>
  <c r="L469" i="10"/>
  <c r="R469" i="10"/>
  <c r="X469" i="10"/>
  <c r="E472" i="10"/>
  <c r="K472" i="10"/>
  <c r="K470" i="10" s="1"/>
  <c r="Q472" i="10"/>
  <c r="W472" i="10"/>
  <c r="W470" i="10" s="1"/>
  <c r="E474" i="10"/>
  <c r="K474" i="10"/>
  <c r="Q474" i="10"/>
  <c r="W474" i="10"/>
  <c r="D477" i="10"/>
  <c r="D475" i="10" s="1"/>
  <c r="J477" i="10"/>
  <c r="J475" i="10" s="1"/>
  <c r="P477" i="10"/>
  <c r="P475" i="10" s="1"/>
  <c r="D479" i="10"/>
  <c r="J479" i="10"/>
  <c r="P479" i="10"/>
  <c r="V479" i="10"/>
  <c r="V475" i="10" s="1"/>
  <c r="I488" i="10"/>
  <c r="I484" i="10" s="1"/>
  <c r="O488" i="10"/>
  <c r="O484" i="10" s="1"/>
  <c r="U488" i="10"/>
  <c r="U484" i="10" s="1"/>
  <c r="AA488" i="10"/>
  <c r="AA484" i="10" s="1"/>
  <c r="H493" i="10"/>
  <c r="H489" i="10" s="1"/>
  <c r="N493" i="10"/>
  <c r="N489" i="10" s="1"/>
  <c r="T493" i="10"/>
  <c r="T489" i="10" s="1"/>
  <c r="Z493" i="10"/>
  <c r="Z489" i="10" s="1"/>
  <c r="G496" i="10"/>
  <c r="M496" i="10"/>
  <c r="S496" i="10"/>
  <c r="S494" i="10" s="1"/>
  <c r="Y496" i="10"/>
  <c r="G498" i="10"/>
  <c r="M498" i="10"/>
  <c r="S498" i="10"/>
  <c r="Y498" i="10"/>
  <c r="F501" i="10"/>
  <c r="F499" i="10" s="1"/>
  <c r="L501" i="10"/>
  <c r="R501" i="10"/>
  <c r="R499" i="10" s="1"/>
  <c r="X501" i="10"/>
  <c r="X499" i="10" s="1"/>
  <c r="F503" i="10"/>
  <c r="L503" i="10"/>
  <c r="R503" i="10"/>
  <c r="X503" i="10"/>
  <c r="E506" i="10"/>
  <c r="E504" i="10" s="1"/>
  <c r="K506" i="10"/>
  <c r="K504" i="10" s="1"/>
  <c r="Q506" i="10"/>
  <c r="W506" i="10"/>
  <c r="E508" i="10"/>
  <c r="K508" i="10"/>
  <c r="Q508" i="10"/>
  <c r="W508" i="10"/>
  <c r="D511" i="10"/>
  <c r="J511" i="10"/>
  <c r="P511" i="10"/>
  <c r="P509" i="10" s="1"/>
  <c r="V511" i="10"/>
  <c r="D513" i="10"/>
  <c r="J513" i="10"/>
  <c r="P513" i="10"/>
  <c r="V513" i="10"/>
  <c r="I516" i="10"/>
  <c r="I514" i="10" s="1"/>
  <c r="O516" i="10"/>
  <c r="U516" i="10"/>
  <c r="U514" i="10" s="1"/>
  <c r="AA516" i="10"/>
  <c r="AA514" i="10" s="1"/>
  <c r="I518" i="10"/>
  <c r="O518" i="10"/>
  <c r="U518" i="10"/>
  <c r="AA518" i="10"/>
  <c r="H521" i="10"/>
  <c r="H519" i="10" s="1"/>
  <c r="N521" i="10"/>
  <c r="N519" i="10" s="1"/>
  <c r="T521" i="10"/>
  <c r="Z521" i="10"/>
  <c r="H523" i="10"/>
  <c r="N523" i="10"/>
  <c r="T523" i="10"/>
  <c r="Z523" i="10"/>
  <c r="G526" i="10"/>
  <c r="M526" i="10"/>
  <c r="S526" i="10"/>
  <c r="S524" i="10" s="1"/>
  <c r="Y526" i="10"/>
  <c r="G528" i="10"/>
  <c r="M528" i="10"/>
  <c r="S528" i="10"/>
  <c r="Y528" i="10"/>
  <c r="F531" i="10"/>
  <c r="F529" i="10" s="1"/>
  <c r="L531" i="10"/>
  <c r="R531" i="10"/>
  <c r="R529" i="10" s="1"/>
  <c r="X531" i="10"/>
  <c r="X529" i="10" s="1"/>
  <c r="F533" i="10"/>
  <c r="L533" i="10"/>
  <c r="R533" i="10"/>
  <c r="X533" i="10"/>
  <c r="E536" i="10"/>
  <c r="E534" i="10" s="1"/>
  <c r="K536" i="10"/>
  <c r="K534" i="10" s="1"/>
  <c r="Q536" i="10"/>
  <c r="W536" i="10"/>
  <c r="E538" i="10"/>
  <c r="K538" i="10"/>
  <c r="Q538" i="10"/>
  <c r="W538" i="10"/>
  <c r="D541" i="10"/>
  <c r="J541" i="10"/>
  <c r="P541" i="10"/>
  <c r="P539" i="10" s="1"/>
  <c r="V541" i="10"/>
  <c r="D543" i="10"/>
  <c r="J543" i="10"/>
  <c r="P543" i="10"/>
  <c r="V543" i="10"/>
  <c r="I546" i="10"/>
  <c r="I544" i="10" s="1"/>
  <c r="O546" i="10"/>
  <c r="U546" i="10"/>
  <c r="U544" i="10" s="1"/>
  <c r="AA546" i="10"/>
  <c r="AA544" i="10" s="1"/>
  <c r="I548" i="10"/>
  <c r="O548" i="10"/>
  <c r="U548" i="10"/>
  <c r="AA548" i="10"/>
  <c r="H551" i="10"/>
  <c r="H549" i="10" s="1"/>
  <c r="N551" i="10"/>
  <c r="N549" i="10" s="1"/>
  <c r="T551" i="10"/>
  <c r="Z551" i="10"/>
  <c r="H553" i="10"/>
  <c r="N553" i="10"/>
  <c r="T553" i="10"/>
  <c r="Z553" i="10"/>
  <c r="G556" i="10"/>
  <c r="M556" i="10"/>
  <c r="S556" i="10"/>
  <c r="S554" i="10" s="1"/>
  <c r="Y556" i="10"/>
  <c r="G558" i="10"/>
  <c r="M558" i="10"/>
  <c r="S558" i="10"/>
  <c r="Y558" i="10"/>
  <c r="F561" i="10"/>
  <c r="F559" i="10" s="1"/>
  <c r="L561" i="10"/>
  <c r="R561" i="10"/>
  <c r="R559" i="10" s="1"/>
  <c r="X561" i="10"/>
  <c r="X559" i="10" s="1"/>
  <c r="F563" i="10"/>
  <c r="L563" i="10"/>
  <c r="R563" i="10"/>
  <c r="X563" i="10"/>
  <c r="E566" i="10"/>
  <c r="E564" i="10" s="1"/>
  <c r="K566" i="10"/>
  <c r="K564" i="10" s="1"/>
  <c r="Q566" i="10"/>
  <c r="W566" i="10"/>
  <c r="E568" i="10"/>
  <c r="K568" i="10"/>
  <c r="Q568" i="10"/>
  <c r="W568" i="10"/>
  <c r="D571" i="10"/>
  <c r="J571" i="10"/>
  <c r="P571" i="10"/>
  <c r="P569" i="10" s="1"/>
  <c r="V571" i="10"/>
  <c r="D573" i="10"/>
  <c r="J573" i="10"/>
  <c r="P573" i="10"/>
  <c r="V573" i="10"/>
  <c r="I576" i="10"/>
  <c r="I574" i="10" s="1"/>
  <c r="O576" i="10"/>
  <c r="U576" i="10"/>
  <c r="U574" i="10" s="1"/>
  <c r="AA576" i="10"/>
  <c r="AA574" i="10" s="1"/>
  <c r="I578" i="10"/>
  <c r="O578" i="10"/>
  <c r="U578" i="10"/>
  <c r="AA578" i="10"/>
  <c r="H581" i="10"/>
  <c r="H579" i="10" s="1"/>
  <c r="N581" i="10"/>
  <c r="N579" i="10" s="1"/>
  <c r="T581" i="10"/>
  <c r="Z581" i="10"/>
  <c r="H583" i="10"/>
  <c r="N583" i="10"/>
  <c r="T583" i="10"/>
  <c r="Z583" i="10"/>
  <c r="G586" i="10"/>
  <c r="M586" i="10"/>
  <c r="S586" i="10"/>
  <c r="S584" i="10" s="1"/>
  <c r="Y586" i="10"/>
  <c r="G588" i="10"/>
  <c r="M588" i="10"/>
  <c r="S588" i="10"/>
  <c r="Y588" i="10"/>
  <c r="F591" i="10"/>
  <c r="F589" i="10" s="1"/>
  <c r="M591" i="10"/>
  <c r="T591" i="10"/>
  <c r="T589" i="10" s="1"/>
  <c r="AA591" i="10"/>
  <c r="AA589" i="10" s="1"/>
  <c r="N593" i="10"/>
  <c r="Z593" i="10"/>
  <c r="L596" i="10"/>
  <c r="L594" i="10" s="1"/>
  <c r="X596" i="10"/>
  <c r="X594" i="10" s="1"/>
  <c r="Q598" i="10"/>
  <c r="Q601" i="10"/>
  <c r="Q599" i="10" s="1"/>
  <c r="K603" i="10"/>
  <c r="P606" i="10"/>
  <c r="O611" i="10"/>
  <c r="O609" i="10" s="1"/>
  <c r="AA613" i="10"/>
  <c r="H616" i="10"/>
  <c r="H614" i="10" s="1"/>
  <c r="P574" i="11"/>
  <c r="H9" i="11"/>
  <c r="N9" i="11"/>
  <c r="T9" i="11"/>
  <c r="Z9" i="11"/>
  <c r="Z7" i="11" s="1"/>
  <c r="H11" i="11"/>
  <c r="N11" i="11"/>
  <c r="T11" i="11"/>
  <c r="Z11" i="11"/>
  <c r="G14" i="11"/>
  <c r="M14" i="11"/>
  <c r="M12" i="11" s="1"/>
  <c r="S14" i="11"/>
  <c r="S12" i="11" s="1"/>
  <c r="Y14" i="11"/>
  <c r="G16" i="11"/>
  <c r="M16" i="11"/>
  <c r="S16" i="11"/>
  <c r="Y16" i="11"/>
  <c r="F19" i="11"/>
  <c r="F17" i="11" s="1"/>
  <c r="L19" i="11"/>
  <c r="R19" i="11"/>
  <c r="X19" i="11"/>
  <c r="F21" i="11"/>
  <c r="L21" i="11"/>
  <c r="R21" i="11"/>
  <c r="X21" i="11"/>
  <c r="E24" i="11"/>
  <c r="K24" i="11"/>
  <c r="Q24" i="11"/>
  <c r="W24" i="11"/>
  <c r="W22" i="11" s="1"/>
  <c r="E26" i="11"/>
  <c r="K26" i="11"/>
  <c r="Q26" i="11"/>
  <c r="W26" i="11"/>
  <c r="D29" i="11"/>
  <c r="J29" i="11"/>
  <c r="J27" i="11" s="1"/>
  <c r="P29" i="11"/>
  <c r="P27" i="11" s="1"/>
  <c r="V29" i="11"/>
  <c r="D31" i="11"/>
  <c r="J31" i="11"/>
  <c r="P31" i="11"/>
  <c r="V31" i="11"/>
  <c r="I34" i="11"/>
  <c r="I32" i="11" s="1"/>
  <c r="O34" i="11"/>
  <c r="U34" i="11"/>
  <c r="AA34" i="11"/>
  <c r="I36" i="11"/>
  <c r="O36" i="11"/>
  <c r="U36" i="11"/>
  <c r="AA36" i="11"/>
  <c r="H39" i="11"/>
  <c r="N39" i="11"/>
  <c r="T39" i="11"/>
  <c r="Z39" i="11"/>
  <c r="Z37" i="11" s="1"/>
  <c r="H41" i="11"/>
  <c r="N41" i="11"/>
  <c r="T41" i="11"/>
  <c r="Z41" i="11"/>
  <c r="G44" i="11"/>
  <c r="M44" i="11"/>
  <c r="M42" i="11" s="1"/>
  <c r="S44" i="11"/>
  <c r="S42" i="11" s="1"/>
  <c r="Y44" i="11"/>
  <c r="G46" i="11"/>
  <c r="M46" i="11"/>
  <c r="S46" i="11"/>
  <c r="Y46" i="11"/>
  <c r="F49" i="11"/>
  <c r="F47" i="11" s="1"/>
  <c r="L49" i="11"/>
  <c r="R49" i="11"/>
  <c r="X49" i="11"/>
  <c r="F51" i="11"/>
  <c r="L51" i="11"/>
  <c r="R51" i="11"/>
  <c r="X51" i="11"/>
  <c r="E54" i="11"/>
  <c r="K54" i="11"/>
  <c r="Q54" i="11"/>
  <c r="W54" i="11"/>
  <c r="W52" i="11" s="1"/>
  <c r="E56" i="11"/>
  <c r="K56" i="11"/>
  <c r="Q56" i="11"/>
  <c r="W56" i="11"/>
  <c r="D59" i="11"/>
  <c r="J59" i="11"/>
  <c r="J57" i="11" s="1"/>
  <c r="P59" i="11"/>
  <c r="P57" i="11" s="1"/>
  <c r="V59" i="11"/>
  <c r="D61" i="11"/>
  <c r="J61" i="11"/>
  <c r="P61" i="11"/>
  <c r="V61" i="11"/>
  <c r="I64" i="11"/>
  <c r="I62" i="11" s="1"/>
  <c r="O64" i="11"/>
  <c r="U64" i="11"/>
  <c r="AA64" i="11"/>
  <c r="I66" i="11"/>
  <c r="O66" i="11"/>
  <c r="U66" i="11"/>
  <c r="AA66" i="11"/>
  <c r="H69" i="11"/>
  <c r="N69" i="11"/>
  <c r="T69" i="11"/>
  <c r="Z69" i="11"/>
  <c r="Z67" i="11" s="1"/>
  <c r="H71" i="11"/>
  <c r="N71" i="11"/>
  <c r="T71" i="11"/>
  <c r="Z71" i="11"/>
  <c r="G74" i="11"/>
  <c r="M74" i="11"/>
  <c r="M72" i="11" s="1"/>
  <c r="S74" i="11"/>
  <c r="S72" i="11" s="1"/>
  <c r="Y74" i="11"/>
  <c r="G76" i="11"/>
  <c r="M76" i="11"/>
  <c r="S76" i="11"/>
  <c r="Y76" i="11"/>
  <c r="F79" i="11"/>
  <c r="F77" i="11" s="1"/>
  <c r="L79" i="11"/>
  <c r="R79" i="11"/>
  <c r="X79" i="11"/>
  <c r="F81" i="11"/>
  <c r="L81" i="11"/>
  <c r="R81" i="11"/>
  <c r="X81" i="11"/>
  <c r="E84" i="11"/>
  <c r="K84" i="11"/>
  <c r="Q84" i="11"/>
  <c r="W84" i="11"/>
  <c r="W82" i="11" s="1"/>
  <c r="E86" i="11"/>
  <c r="K86" i="11"/>
  <c r="Q86" i="11"/>
  <c r="W86" i="11"/>
  <c r="D89" i="11"/>
  <c r="J89" i="11"/>
  <c r="J87" i="11" s="1"/>
  <c r="P89" i="11"/>
  <c r="P87" i="11" s="1"/>
  <c r="V89" i="11"/>
  <c r="D91" i="11"/>
  <c r="J91" i="11"/>
  <c r="P91" i="11"/>
  <c r="V91" i="11"/>
  <c r="I94" i="11"/>
  <c r="I92" i="11" s="1"/>
  <c r="O94" i="11"/>
  <c r="U94" i="11"/>
  <c r="AA94" i="11"/>
  <c r="I96" i="11"/>
  <c r="O96" i="11"/>
  <c r="U96" i="11"/>
  <c r="AA96" i="11"/>
  <c r="H99" i="11"/>
  <c r="N99" i="11"/>
  <c r="T99" i="11"/>
  <c r="Z99" i="11"/>
  <c r="Z97" i="11" s="1"/>
  <c r="H101" i="11"/>
  <c r="N101" i="11"/>
  <c r="T101" i="11"/>
  <c r="Z101" i="11"/>
  <c r="G104" i="11"/>
  <c r="M104" i="11"/>
  <c r="M102" i="11" s="1"/>
  <c r="S104" i="11"/>
  <c r="S102" i="11" s="1"/>
  <c r="Y104" i="11"/>
  <c r="G106" i="11"/>
  <c r="M106" i="11"/>
  <c r="S106" i="11"/>
  <c r="Y106" i="11"/>
  <c r="F109" i="11"/>
  <c r="F107" i="11" s="1"/>
  <c r="L109" i="11"/>
  <c r="R109" i="11"/>
  <c r="X109" i="11"/>
  <c r="F111" i="11"/>
  <c r="L111" i="11"/>
  <c r="R111" i="11"/>
  <c r="X111" i="11"/>
  <c r="E114" i="11"/>
  <c r="K114" i="11"/>
  <c r="Q114" i="11"/>
  <c r="W114" i="11"/>
  <c r="W112" i="11" s="1"/>
  <c r="E116" i="11"/>
  <c r="K116" i="11"/>
  <c r="Q116" i="11"/>
  <c r="W116" i="11"/>
  <c r="D119" i="11"/>
  <c r="J119" i="11"/>
  <c r="J117" i="11" s="1"/>
  <c r="P119" i="11"/>
  <c r="P117" i="11" s="1"/>
  <c r="V119" i="11"/>
  <c r="D121" i="11"/>
  <c r="J121" i="11"/>
  <c r="P121" i="11"/>
  <c r="V121" i="11"/>
  <c r="I124" i="11"/>
  <c r="I122" i="11" s="1"/>
  <c r="O124" i="11"/>
  <c r="U124" i="11"/>
  <c r="AA124" i="11"/>
  <c r="I126" i="11"/>
  <c r="O126" i="11"/>
  <c r="U126" i="11"/>
  <c r="AA126" i="11"/>
  <c r="H129" i="11"/>
  <c r="N129" i="11"/>
  <c r="T129" i="11"/>
  <c r="Z129" i="11"/>
  <c r="Z127" i="11" s="1"/>
  <c r="H131" i="11"/>
  <c r="N131" i="11"/>
  <c r="T131" i="11"/>
  <c r="Z131" i="11"/>
  <c r="G134" i="11"/>
  <c r="M134" i="11"/>
  <c r="M132" i="11" s="1"/>
  <c r="S134" i="11"/>
  <c r="S132" i="11" s="1"/>
  <c r="Y134" i="11"/>
  <c r="G136" i="11"/>
  <c r="M136" i="11"/>
  <c r="S136" i="11"/>
  <c r="Y136" i="11"/>
  <c r="F139" i="11"/>
  <c r="F137" i="11" s="1"/>
  <c r="L139" i="11"/>
  <c r="R139" i="11"/>
  <c r="X139" i="11"/>
  <c r="F141" i="11"/>
  <c r="L141" i="11"/>
  <c r="R141" i="11"/>
  <c r="X141" i="11"/>
  <c r="E144" i="11"/>
  <c r="K144" i="11"/>
  <c r="Q144" i="11"/>
  <c r="W144" i="11"/>
  <c r="W142" i="11" s="1"/>
  <c r="E146" i="11"/>
  <c r="K146" i="11"/>
  <c r="Q146" i="11"/>
  <c r="W146" i="11"/>
  <c r="D149" i="11"/>
  <c r="J149" i="11"/>
  <c r="J147" i="11" s="1"/>
  <c r="P149" i="11"/>
  <c r="P147" i="11" s="1"/>
  <c r="V149" i="11"/>
  <c r="D151" i="11"/>
  <c r="J151" i="11"/>
  <c r="P151" i="11"/>
  <c r="V151" i="11"/>
  <c r="I154" i="11"/>
  <c r="I152" i="11" s="1"/>
  <c r="O154" i="11"/>
  <c r="U154" i="11"/>
  <c r="AA154" i="11"/>
  <c r="I156" i="11"/>
  <c r="O156" i="11"/>
  <c r="U156" i="11"/>
  <c r="AA156" i="11"/>
  <c r="H159" i="11"/>
  <c r="N159" i="11"/>
  <c r="T159" i="11"/>
  <c r="Z159" i="11"/>
  <c r="Z157" i="11" s="1"/>
  <c r="H161" i="11"/>
  <c r="N161" i="11"/>
  <c r="T161" i="11"/>
  <c r="Z161" i="11"/>
  <c r="G168" i="11"/>
  <c r="M168" i="11"/>
  <c r="M166" i="11" s="1"/>
  <c r="S168" i="11"/>
  <c r="S166" i="11" s="1"/>
  <c r="Y168" i="11"/>
  <c r="G170" i="11"/>
  <c r="M170" i="11"/>
  <c r="S170" i="11"/>
  <c r="Y170" i="11"/>
  <c r="F173" i="11"/>
  <c r="F171" i="11" s="1"/>
  <c r="L173" i="11"/>
  <c r="R173" i="11"/>
  <c r="X173" i="11"/>
  <c r="F175" i="11"/>
  <c r="L175" i="11"/>
  <c r="R175" i="11"/>
  <c r="X175" i="11"/>
  <c r="E178" i="11"/>
  <c r="K178" i="11"/>
  <c r="Q178" i="11"/>
  <c r="W178" i="11"/>
  <c r="W176" i="11" s="1"/>
  <c r="E180" i="11"/>
  <c r="K180" i="11"/>
  <c r="Q180" i="11"/>
  <c r="W180" i="11"/>
  <c r="D183" i="11"/>
  <c r="J183" i="11"/>
  <c r="J181" i="11" s="1"/>
  <c r="P183" i="11"/>
  <c r="P181" i="11" s="1"/>
  <c r="V183" i="11"/>
  <c r="D185" i="11"/>
  <c r="J185" i="11"/>
  <c r="P185" i="11"/>
  <c r="V185" i="11"/>
  <c r="I188" i="11"/>
  <c r="I186" i="11" s="1"/>
  <c r="O188" i="11"/>
  <c r="U188" i="11"/>
  <c r="AA188" i="11"/>
  <c r="I190" i="11"/>
  <c r="O190" i="11"/>
  <c r="U190" i="11"/>
  <c r="AA190" i="11"/>
  <c r="H193" i="11"/>
  <c r="N193" i="11"/>
  <c r="T193" i="11"/>
  <c r="Z193" i="11"/>
  <c r="Z191" i="11" s="1"/>
  <c r="H195" i="11"/>
  <c r="N195" i="11"/>
  <c r="T195" i="11"/>
  <c r="Z195" i="11"/>
  <c r="G198" i="11"/>
  <c r="M198" i="11"/>
  <c r="M196" i="11" s="1"/>
  <c r="S198" i="11"/>
  <c r="S196" i="11" s="1"/>
  <c r="Y198" i="11"/>
  <c r="G200" i="11"/>
  <c r="M200" i="11"/>
  <c r="S200" i="11"/>
  <c r="Y200" i="11"/>
  <c r="F203" i="11"/>
  <c r="F201" i="11" s="1"/>
  <c r="L203" i="11"/>
  <c r="R203" i="11"/>
  <c r="X203" i="11"/>
  <c r="F205" i="11"/>
  <c r="L205" i="11"/>
  <c r="R205" i="11"/>
  <c r="X205" i="11"/>
  <c r="E208" i="11"/>
  <c r="K208" i="11"/>
  <c r="Q208" i="11"/>
  <c r="W208" i="11"/>
  <c r="W206" i="11" s="1"/>
  <c r="E210" i="11"/>
  <c r="K210" i="11"/>
  <c r="Q210" i="11"/>
  <c r="W210" i="11"/>
  <c r="D213" i="11"/>
  <c r="J213" i="11"/>
  <c r="J211" i="11" s="1"/>
  <c r="P213" i="11"/>
  <c r="P211" i="11" s="1"/>
  <c r="V213" i="11"/>
  <c r="D215" i="11"/>
  <c r="J215" i="11"/>
  <c r="P215" i="11"/>
  <c r="V215" i="11"/>
  <c r="I218" i="11"/>
  <c r="I216" i="11" s="1"/>
  <c r="O218" i="11"/>
  <c r="U218" i="11"/>
  <c r="AA218" i="11"/>
  <c r="I220" i="11"/>
  <c r="O220" i="11"/>
  <c r="U220" i="11"/>
  <c r="AA220" i="11"/>
  <c r="H223" i="11"/>
  <c r="N223" i="11"/>
  <c r="T223" i="11"/>
  <c r="Z223" i="11"/>
  <c r="Z221" i="11" s="1"/>
  <c r="H225" i="11"/>
  <c r="N225" i="11"/>
  <c r="T225" i="11"/>
  <c r="Z225" i="11"/>
  <c r="G228" i="11"/>
  <c r="M228" i="11"/>
  <c r="M226" i="11" s="1"/>
  <c r="S228" i="11"/>
  <c r="S226" i="11" s="1"/>
  <c r="Y228" i="11"/>
  <c r="G230" i="11"/>
  <c r="M230" i="11"/>
  <c r="S230" i="11"/>
  <c r="Y230" i="11"/>
  <c r="F233" i="11"/>
  <c r="F231" i="11" s="1"/>
  <c r="L233" i="11"/>
  <c r="R233" i="11"/>
  <c r="X233" i="11"/>
  <c r="F235" i="11"/>
  <c r="L235" i="11"/>
  <c r="R235" i="11"/>
  <c r="X235" i="11"/>
  <c r="E238" i="11"/>
  <c r="K238" i="11"/>
  <c r="Q238" i="11"/>
  <c r="W238" i="11"/>
  <c r="W236" i="11" s="1"/>
  <c r="E240" i="11"/>
  <c r="K240" i="11"/>
  <c r="Q240" i="11"/>
  <c r="W240" i="11"/>
  <c r="D243" i="11"/>
  <c r="J243" i="11"/>
  <c r="J241" i="11" s="1"/>
  <c r="P243" i="11"/>
  <c r="P241" i="11" s="1"/>
  <c r="V243" i="11"/>
  <c r="D245" i="11"/>
  <c r="J245" i="11"/>
  <c r="P245" i="11"/>
  <c r="V245" i="11"/>
  <c r="I248" i="11"/>
  <c r="I246" i="11" s="1"/>
  <c r="O248" i="11"/>
  <c r="U248" i="11"/>
  <c r="AA248" i="11"/>
  <c r="I250" i="11"/>
  <c r="O250" i="11"/>
  <c r="U250" i="11"/>
  <c r="AA250" i="11"/>
  <c r="H253" i="11"/>
  <c r="N253" i="11"/>
  <c r="T253" i="11"/>
  <c r="Z253" i="11"/>
  <c r="Z251" i="11" s="1"/>
  <c r="H255" i="11"/>
  <c r="N255" i="11"/>
  <c r="T255" i="11"/>
  <c r="Z255" i="11"/>
  <c r="G258" i="11"/>
  <c r="M258" i="11"/>
  <c r="M256" i="11" s="1"/>
  <c r="S258" i="11"/>
  <c r="S256" i="11" s="1"/>
  <c r="Y258" i="11"/>
  <c r="G260" i="11"/>
  <c r="M260" i="11"/>
  <c r="S260" i="11"/>
  <c r="Y260" i="11"/>
  <c r="F263" i="11"/>
  <c r="F261" i="11" s="1"/>
  <c r="L263" i="11"/>
  <c r="R263" i="11"/>
  <c r="X263" i="11"/>
  <c r="F265" i="11"/>
  <c r="L265" i="11"/>
  <c r="R265" i="11"/>
  <c r="X265" i="11"/>
  <c r="E268" i="11"/>
  <c r="K268" i="11"/>
  <c r="Q268" i="11"/>
  <c r="W268" i="11"/>
  <c r="W266" i="11" s="1"/>
  <c r="E270" i="11"/>
  <c r="K270" i="11"/>
  <c r="Q270" i="11"/>
  <c r="W270" i="11"/>
  <c r="D273" i="11"/>
  <c r="J273" i="11"/>
  <c r="J271" i="11" s="1"/>
  <c r="P273" i="11"/>
  <c r="P271" i="11" s="1"/>
  <c r="V273" i="11"/>
  <c r="D275" i="11"/>
  <c r="J275" i="11"/>
  <c r="P275" i="11"/>
  <c r="V275" i="11"/>
  <c r="I278" i="11"/>
  <c r="I276" i="11" s="1"/>
  <c r="O278" i="11"/>
  <c r="U278" i="11"/>
  <c r="AA278" i="11"/>
  <c r="I280" i="11"/>
  <c r="O280" i="11"/>
  <c r="U280" i="11"/>
  <c r="AA280" i="11"/>
  <c r="H283" i="11"/>
  <c r="N283" i="11"/>
  <c r="T283" i="11"/>
  <c r="Z283" i="11"/>
  <c r="Z281" i="11" s="1"/>
  <c r="H285" i="11"/>
  <c r="N285" i="11"/>
  <c r="T285" i="11"/>
  <c r="Z285" i="11"/>
  <c r="G288" i="11"/>
  <c r="M288" i="11"/>
  <c r="M286" i="11" s="1"/>
  <c r="S288" i="11"/>
  <c r="S286" i="11" s="1"/>
  <c r="Y288" i="11"/>
  <c r="G290" i="11"/>
  <c r="M290" i="11"/>
  <c r="S290" i="11"/>
  <c r="Y290" i="11"/>
  <c r="F293" i="11"/>
  <c r="F291" i="11" s="1"/>
  <c r="L293" i="11"/>
  <c r="R293" i="11"/>
  <c r="X293" i="11"/>
  <c r="F295" i="11"/>
  <c r="L295" i="11"/>
  <c r="R295" i="11"/>
  <c r="X295" i="11"/>
  <c r="E298" i="11"/>
  <c r="K298" i="11"/>
  <c r="Q298" i="11"/>
  <c r="W298" i="11"/>
  <c r="W296" i="11" s="1"/>
  <c r="E300" i="11"/>
  <c r="K300" i="11"/>
  <c r="Q300" i="11"/>
  <c r="W300" i="11"/>
  <c r="D303" i="11"/>
  <c r="J303" i="11"/>
  <c r="J301" i="11" s="1"/>
  <c r="P303" i="11"/>
  <c r="P301" i="11" s="1"/>
  <c r="V303" i="11"/>
  <c r="D305" i="11"/>
  <c r="J305" i="11"/>
  <c r="P305" i="11"/>
  <c r="V305" i="11"/>
  <c r="I308" i="11"/>
  <c r="I306" i="11" s="1"/>
  <c r="O308" i="11"/>
  <c r="U308" i="11"/>
  <c r="AA308" i="11"/>
  <c r="I310" i="11"/>
  <c r="O310" i="11"/>
  <c r="U310" i="11"/>
  <c r="AA310" i="11"/>
  <c r="H313" i="11"/>
  <c r="N313" i="11"/>
  <c r="T313" i="11"/>
  <c r="Z313" i="11"/>
  <c r="Z311" i="11" s="1"/>
  <c r="H315" i="11"/>
  <c r="N315" i="11"/>
  <c r="T315" i="11"/>
  <c r="Z315" i="11"/>
  <c r="G318" i="11"/>
  <c r="M318" i="11"/>
  <c r="M316" i="11" s="1"/>
  <c r="S318" i="11"/>
  <c r="S316" i="11" s="1"/>
  <c r="Y318" i="11"/>
  <c r="G320" i="11"/>
  <c r="M320" i="11"/>
  <c r="S320" i="11"/>
  <c r="Y320" i="11"/>
  <c r="F327" i="11"/>
  <c r="F325" i="11" s="1"/>
  <c r="L327" i="11"/>
  <c r="R327" i="11"/>
  <c r="X327" i="11"/>
  <c r="F329" i="11"/>
  <c r="L329" i="11"/>
  <c r="R329" i="11"/>
  <c r="X329" i="11"/>
  <c r="E332" i="11"/>
  <c r="K332" i="11"/>
  <c r="Q332" i="11"/>
  <c r="W332" i="11"/>
  <c r="W330" i="11" s="1"/>
  <c r="E334" i="11"/>
  <c r="K334" i="11"/>
  <c r="Q334" i="11"/>
  <c r="W334" i="11"/>
  <c r="D337" i="11"/>
  <c r="J337" i="11"/>
  <c r="J335" i="11" s="1"/>
  <c r="P337" i="11"/>
  <c r="P335" i="11" s="1"/>
  <c r="V337" i="11"/>
  <c r="D339" i="11"/>
  <c r="J339" i="11"/>
  <c r="P339" i="11"/>
  <c r="V339" i="11"/>
  <c r="I342" i="11"/>
  <c r="I340" i="11" s="1"/>
  <c r="O342" i="11"/>
  <c r="U342" i="11"/>
  <c r="AA342" i="11"/>
  <c r="I344" i="11"/>
  <c r="O344" i="11"/>
  <c r="U344" i="11"/>
  <c r="AA344" i="11"/>
  <c r="H347" i="11"/>
  <c r="N347" i="11"/>
  <c r="T347" i="11"/>
  <c r="Z347" i="11"/>
  <c r="Z345" i="11" s="1"/>
  <c r="H349" i="11"/>
  <c r="N349" i="11"/>
  <c r="T349" i="11"/>
  <c r="Z349" i="11"/>
  <c r="G352" i="11"/>
  <c r="M352" i="11"/>
  <c r="M350" i="11" s="1"/>
  <c r="S352" i="11"/>
  <c r="S350" i="11" s="1"/>
  <c r="Y352" i="11"/>
  <c r="G354" i="11"/>
  <c r="M354" i="11"/>
  <c r="S354" i="11"/>
  <c r="Y354" i="11"/>
  <c r="F357" i="11"/>
  <c r="F355" i="11" s="1"/>
  <c r="L357" i="11"/>
  <c r="R357" i="11"/>
  <c r="X357" i="11"/>
  <c r="F359" i="11"/>
  <c r="L359" i="11"/>
  <c r="R359" i="11"/>
  <c r="X359" i="11"/>
  <c r="E362" i="11"/>
  <c r="K362" i="11"/>
  <c r="Q362" i="11"/>
  <c r="W362" i="11"/>
  <c r="W360" i="11" s="1"/>
  <c r="E364" i="11"/>
  <c r="K364" i="11"/>
  <c r="Q364" i="11"/>
  <c r="W364" i="11"/>
  <c r="D367" i="11"/>
  <c r="J367" i="11"/>
  <c r="J365" i="11" s="1"/>
  <c r="P367" i="11"/>
  <c r="P365" i="11" s="1"/>
  <c r="V367" i="11"/>
  <c r="D369" i="11"/>
  <c r="J369" i="11"/>
  <c r="P369" i="11"/>
  <c r="V369" i="11"/>
  <c r="I372" i="11"/>
  <c r="I370" i="11" s="1"/>
  <c r="O372" i="11"/>
  <c r="U372" i="11"/>
  <c r="AA372" i="11"/>
  <c r="I374" i="11"/>
  <c r="O374" i="11"/>
  <c r="U374" i="11"/>
  <c r="AA374" i="11"/>
  <c r="H377" i="11"/>
  <c r="N377" i="11"/>
  <c r="T377" i="11"/>
  <c r="Z377" i="11"/>
  <c r="Z375" i="11" s="1"/>
  <c r="H379" i="11"/>
  <c r="N379" i="11"/>
  <c r="T379" i="11"/>
  <c r="Z379" i="11"/>
  <c r="G382" i="11"/>
  <c r="M382" i="11"/>
  <c r="M380" i="11" s="1"/>
  <c r="S382" i="11"/>
  <c r="S380" i="11" s="1"/>
  <c r="Y382" i="11"/>
  <c r="G384" i="11"/>
  <c r="M384" i="11"/>
  <c r="S384" i="11"/>
  <c r="Y384" i="11"/>
  <c r="F387" i="11"/>
  <c r="F385" i="11" s="1"/>
  <c r="L387" i="11"/>
  <c r="R387" i="11"/>
  <c r="X387" i="11"/>
  <c r="F389" i="11"/>
  <c r="L389" i="11"/>
  <c r="R389" i="11"/>
  <c r="X389" i="11"/>
  <c r="E392" i="11"/>
  <c r="K392" i="11"/>
  <c r="Q392" i="11"/>
  <c r="W392" i="11"/>
  <c r="W390" i="11" s="1"/>
  <c r="E394" i="11"/>
  <c r="K394" i="11"/>
  <c r="Q394" i="11"/>
  <c r="W394" i="11"/>
  <c r="D397" i="11"/>
  <c r="J397" i="11"/>
  <c r="J395" i="11" s="1"/>
  <c r="P397" i="11"/>
  <c r="P395" i="11" s="1"/>
  <c r="V397" i="11"/>
  <c r="D399" i="11"/>
  <c r="J399" i="11"/>
  <c r="P399" i="11"/>
  <c r="V399" i="11"/>
  <c r="I402" i="11"/>
  <c r="I400" i="11" s="1"/>
  <c r="O402" i="11"/>
  <c r="U402" i="11"/>
  <c r="AA402" i="11"/>
  <c r="I404" i="11"/>
  <c r="O404" i="11"/>
  <c r="U404" i="11"/>
  <c r="AA404" i="11"/>
  <c r="H407" i="11"/>
  <c r="N407" i="11"/>
  <c r="T407" i="11"/>
  <c r="Z407" i="11"/>
  <c r="Z405" i="11" s="1"/>
  <c r="H409" i="11"/>
  <c r="N409" i="11"/>
  <c r="T409" i="11"/>
  <c r="Z409" i="11"/>
  <c r="G412" i="11"/>
  <c r="M412" i="11"/>
  <c r="M410" i="11" s="1"/>
  <c r="S412" i="11"/>
  <c r="S410" i="11" s="1"/>
  <c r="Y412" i="11"/>
  <c r="G414" i="11"/>
  <c r="M414" i="11"/>
  <c r="S414" i="11"/>
  <c r="Y414" i="11"/>
  <c r="F417" i="11"/>
  <c r="F415" i="11" s="1"/>
  <c r="L417" i="11"/>
  <c r="R417" i="11"/>
  <c r="X417" i="11"/>
  <c r="F419" i="11"/>
  <c r="L419" i="11"/>
  <c r="R419" i="11"/>
  <c r="X419" i="11"/>
  <c r="E422" i="11"/>
  <c r="K422" i="11"/>
  <c r="Q422" i="11"/>
  <c r="W422" i="11"/>
  <c r="W420" i="11" s="1"/>
  <c r="E424" i="11"/>
  <c r="K424" i="11"/>
  <c r="Q424" i="11"/>
  <c r="W424" i="11"/>
  <c r="D427" i="11"/>
  <c r="J427" i="11"/>
  <c r="J425" i="11" s="1"/>
  <c r="P427" i="11"/>
  <c r="P425" i="11" s="1"/>
  <c r="V427" i="11"/>
  <c r="D429" i="11"/>
  <c r="J429" i="11"/>
  <c r="P429" i="11"/>
  <c r="V429" i="11"/>
  <c r="I432" i="11"/>
  <c r="I430" i="11" s="1"/>
  <c r="O432" i="11"/>
  <c r="U432" i="11"/>
  <c r="AA432" i="11"/>
  <c r="I434" i="11"/>
  <c r="O434" i="11"/>
  <c r="U434" i="11"/>
  <c r="AA434" i="11"/>
  <c r="H437" i="11"/>
  <c r="N437" i="11"/>
  <c r="T437" i="11"/>
  <c r="Z437" i="11"/>
  <c r="Z435" i="11" s="1"/>
  <c r="H439" i="11"/>
  <c r="N439" i="11"/>
  <c r="T439" i="11"/>
  <c r="Z439" i="11"/>
  <c r="G442" i="11"/>
  <c r="M442" i="11"/>
  <c r="M440" i="11" s="1"/>
  <c r="S442" i="11"/>
  <c r="S440" i="11" s="1"/>
  <c r="Y442" i="11"/>
  <c r="G444" i="11"/>
  <c r="M444" i="11"/>
  <c r="S444" i="11"/>
  <c r="Y444" i="11"/>
  <c r="F447" i="11"/>
  <c r="F445" i="11" s="1"/>
  <c r="L447" i="11"/>
  <c r="R447" i="11"/>
  <c r="X447" i="11"/>
  <c r="F449" i="11"/>
  <c r="L449" i="11"/>
  <c r="R449" i="11"/>
  <c r="X449" i="11"/>
  <c r="E452" i="11"/>
  <c r="K452" i="11"/>
  <c r="Q452" i="11"/>
  <c r="W452" i="11"/>
  <c r="W450" i="11" s="1"/>
  <c r="E454" i="11"/>
  <c r="K454" i="11"/>
  <c r="Q454" i="11"/>
  <c r="W454" i="11"/>
  <c r="D457" i="11"/>
  <c r="J457" i="11"/>
  <c r="J455" i="11" s="1"/>
  <c r="P457" i="11"/>
  <c r="P455" i="11" s="1"/>
  <c r="V457" i="11"/>
  <c r="D459" i="11"/>
  <c r="J459" i="11"/>
  <c r="P459" i="11"/>
  <c r="V459" i="11"/>
  <c r="I462" i="11"/>
  <c r="I460" i="11" s="1"/>
  <c r="O462" i="11"/>
  <c r="U462" i="11"/>
  <c r="AA462" i="11"/>
  <c r="I464" i="11"/>
  <c r="O464" i="11"/>
  <c r="U464" i="11"/>
  <c r="AA464" i="11"/>
  <c r="H467" i="11"/>
  <c r="N467" i="11"/>
  <c r="T467" i="11"/>
  <c r="Z467" i="11"/>
  <c r="Z465" i="11" s="1"/>
  <c r="H469" i="11"/>
  <c r="N469" i="11"/>
  <c r="T469" i="11"/>
  <c r="Z469" i="11"/>
  <c r="G472" i="11"/>
  <c r="M472" i="11"/>
  <c r="M470" i="11" s="1"/>
  <c r="S472" i="11"/>
  <c r="S470" i="11" s="1"/>
  <c r="Y472" i="11"/>
  <c r="G474" i="11"/>
  <c r="M474" i="11"/>
  <c r="S474" i="11"/>
  <c r="Y474" i="11"/>
  <c r="F477" i="11"/>
  <c r="F475" i="11" s="1"/>
  <c r="L477" i="11"/>
  <c r="R477" i="11"/>
  <c r="X477" i="11"/>
  <c r="F479" i="11"/>
  <c r="L479" i="11"/>
  <c r="R479" i="11"/>
  <c r="X479" i="11"/>
  <c r="E486" i="11"/>
  <c r="K486" i="11"/>
  <c r="Q486" i="11"/>
  <c r="W486" i="11"/>
  <c r="W484" i="11" s="1"/>
  <c r="E488" i="11"/>
  <c r="K488" i="11"/>
  <c r="Q488" i="11"/>
  <c r="W488" i="11"/>
  <c r="D491" i="11"/>
  <c r="J491" i="11"/>
  <c r="J489" i="11" s="1"/>
  <c r="P491" i="11"/>
  <c r="P489" i="11" s="1"/>
  <c r="V491" i="11"/>
  <c r="D493" i="11"/>
  <c r="J493" i="11"/>
  <c r="P493" i="11"/>
  <c r="V493" i="11"/>
  <c r="I496" i="11"/>
  <c r="I494" i="11" s="1"/>
  <c r="O496" i="11"/>
  <c r="U496" i="11"/>
  <c r="AA496" i="11"/>
  <c r="I498" i="11"/>
  <c r="O498" i="11"/>
  <c r="U498" i="11"/>
  <c r="AA498" i="11"/>
  <c r="H501" i="11"/>
  <c r="N501" i="11"/>
  <c r="T501" i="11"/>
  <c r="Z501" i="11"/>
  <c r="Z499" i="11" s="1"/>
  <c r="H503" i="11"/>
  <c r="N503" i="11"/>
  <c r="T503" i="11"/>
  <c r="Z503" i="11"/>
  <c r="G506" i="11"/>
  <c r="M506" i="11"/>
  <c r="M504" i="11" s="1"/>
  <c r="S506" i="11"/>
  <c r="S504" i="11" s="1"/>
  <c r="Y506" i="11"/>
  <c r="G508" i="11"/>
  <c r="M508" i="11"/>
  <c r="S508" i="11"/>
  <c r="Y508" i="11"/>
  <c r="F511" i="11"/>
  <c r="F509" i="11" s="1"/>
  <c r="L511" i="11"/>
  <c r="R511" i="11"/>
  <c r="X511" i="11"/>
  <c r="F513" i="11"/>
  <c r="L513" i="11"/>
  <c r="R513" i="11"/>
  <c r="X513" i="11"/>
  <c r="E516" i="11"/>
  <c r="K516" i="11"/>
  <c r="Q516" i="11"/>
  <c r="W516" i="11"/>
  <c r="W514" i="11" s="1"/>
  <c r="E518" i="11"/>
  <c r="K518" i="11"/>
  <c r="Q518" i="11"/>
  <c r="W518" i="11"/>
  <c r="D521" i="11"/>
  <c r="J521" i="11"/>
  <c r="J519" i="11" s="1"/>
  <c r="P521" i="11"/>
  <c r="P519" i="11" s="1"/>
  <c r="V521" i="11"/>
  <c r="D523" i="11"/>
  <c r="J523" i="11"/>
  <c r="P523" i="11"/>
  <c r="V523" i="11"/>
  <c r="I526" i="11"/>
  <c r="I524" i="11" s="1"/>
  <c r="O526" i="11"/>
  <c r="U526" i="11"/>
  <c r="AA526" i="11"/>
  <c r="I528" i="11"/>
  <c r="O528" i="11"/>
  <c r="U528" i="11"/>
  <c r="AA528" i="11"/>
  <c r="H531" i="11"/>
  <c r="N531" i="11"/>
  <c r="T531" i="11"/>
  <c r="Z531" i="11"/>
  <c r="Z529" i="11" s="1"/>
  <c r="H533" i="11"/>
  <c r="N533" i="11"/>
  <c r="T533" i="11"/>
  <c r="Z533" i="11"/>
  <c r="G536" i="11"/>
  <c r="M536" i="11"/>
  <c r="M534" i="11" s="1"/>
  <c r="S536" i="11"/>
  <c r="S534" i="11" s="1"/>
  <c r="Y536" i="11"/>
  <c r="G538" i="11"/>
  <c r="M538" i="11"/>
  <c r="S538" i="11"/>
  <c r="Y538" i="11"/>
  <c r="F541" i="11"/>
  <c r="F539" i="11" s="1"/>
  <c r="L541" i="11"/>
  <c r="R541" i="11"/>
  <c r="X541" i="11"/>
  <c r="F543" i="11"/>
  <c r="L543" i="11"/>
  <c r="R543" i="11"/>
  <c r="X543" i="11"/>
  <c r="E546" i="11"/>
  <c r="K546" i="11"/>
  <c r="Q546" i="11"/>
  <c r="W546" i="11"/>
  <c r="W544" i="11" s="1"/>
  <c r="E548" i="11"/>
  <c r="K548" i="11"/>
  <c r="Q548" i="11"/>
  <c r="W548" i="11"/>
  <c r="D551" i="11"/>
  <c r="J551" i="11"/>
  <c r="J549" i="11" s="1"/>
  <c r="P551" i="11"/>
  <c r="P549" i="11" s="1"/>
  <c r="V551" i="11"/>
  <c r="D553" i="11"/>
  <c r="J553" i="11"/>
  <c r="P553" i="11"/>
  <c r="V553" i="11"/>
  <c r="D556" i="11"/>
  <c r="M556" i="11"/>
  <c r="U556" i="11"/>
  <c r="G558" i="11"/>
  <c r="O558" i="11"/>
  <c r="Y558" i="11"/>
  <c r="M561" i="11"/>
  <c r="Y561" i="11"/>
  <c r="M563" i="11"/>
  <c r="Y563" i="11"/>
  <c r="K566" i="11"/>
  <c r="W566" i="11"/>
  <c r="K568" i="11"/>
  <c r="W568" i="11"/>
  <c r="J571" i="11"/>
  <c r="Q573" i="11"/>
  <c r="J578" i="11"/>
  <c r="I583" i="11"/>
  <c r="I9" i="11"/>
  <c r="O9" i="11"/>
  <c r="O7" i="11" s="1"/>
  <c r="U9" i="11"/>
  <c r="AA9" i="11"/>
  <c r="I11" i="11"/>
  <c r="O11" i="11"/>
  <c r="U11" i="11"/>
  <c r="AA11" i="11"/>
  <c r="H14" i="11"/>
  <c r="N14" i="11"/>
  <c r="T14" i="11"/>
  <c r="Z14" i="11"/>
  <c r="Z12" i="11" s="1"/>
  <c r="H16" i="11"/>
  <c r="N16" i="11"/>
  <c r="T16" i="11"/>
  <c r="Z16" i="11"/>
  <c r="G19" i="11"/>
  <c r="M19" i="11"/>
  <c r="M17" i="11" s="1"/>
  <c r="S19" i="11"/>
  <c r="Y19" i="11"/>
  <c r="Y17" i="11" s="1"/>
  <c r="G21" i="11"/>
  <c r="M21" i="11"/>
  <c r="S21" i="11"/>
  <c r="Y21" i="11"/>
  <c r="F24" i="11"/>
  <c r="L24" i="11"/>
  <c r="L22" i="11" s="1"/>
  <c r="R24" i="11"/>
  <c r="X24" i="11"/>
  <c r="F26" i="11"/>
  <c r="L26" i="11"/>
  <c r="R26" i="11"/>
  <c r="X26" i="11"/>
  <c r="E29" i="11"/>
  <c r="K29" i="11"/>
  <c r="Q29" i="11"/>
  <c r="W29" i="11"/>
  <c r="W27" i="11" s="1"/>
  <c r="E31" i="11"/>
  <c r="K31" i="11"/>
  <c r="Q31" i="11"/>
  <c r="W31" i="11"/>
  <c r="D34" i="11"/>
  <c r="J34" i="11"/>
  <c r="J32" i="11" s="1"/>
  <c r="P34" i="11"/>
  <c r="V34" i="11"/>
  <c r="V32" i="11" s="1"/>
  <c r="D36" i="11"/>
  <c r="J36" i="11"/>
  <c r="P36" i="11"/>
  <c r="V36" i="11"/>
  <c r="I39" i="11"/>
  <c r="O39" i="11"/>
  <c r="O37" i="11" s="1"/>
  <c r="U39" i="11"/>
  <c r="AA39" i="11"/>
  <c r="I41" i="11"/>
  <c r="O41" i="11"/>
  <c r="U41" i="11"/>
  <c r="AA41" i="11"/>
  <c r="H44" i="11"/>
  <c r="N44" i="11"/>
  <c r="T44" i="11"/>
  <c r="Z44" i="11"/>
  <c r="Z42" i="11" s="1"/>
  <c r="H46" i="11"/>
  <c r="N46" i="11"/>
  <c r="T46" i="11"/>
  <c r="Z46" i="11"/>
  <c r="G49" i="11"/>
  <c r="M49" i="11"/>
  <c r="M47" i="11" s="1"/>
  <c r="S49" i="11"/>
  <c r="Y49" i="11"/>
  <c r="Y47" i="11" s="1"/>
  <c r="G51" i="11"/>
  <c r="M51" i="11"/>
  <c r="S51" i="11"/>
  <c r="Y51" i="11"/>
  <c r="F54" i="11"/>
  <c r="L54" i="11"/>
  <c r="L52" i="11" s="1"/>
  <c r="R54" i="11"/>
  <c r="X54" i="11"/>
  <c r="F56" i="11"/>
  <c r="L56" i="11"/>
  <c r="R56" i="11"/>
  <c r="X56" i="11"/>
  <c r="E59" i="11"/>
  <c r="K59" i="11"/>
  <c r="Q59" i="11"/>
  <c r="W59" i="11"/>
  <c r="W57" i="11" s="1"/>
  <c r="E61" i="11"/>
  <c r="K61" i="11"/>
  <c r="Q61" i="11"/>
  <c r="W61" i="11"/>
  <c r="D64" i="11"/>
  <c r="J64" i="11"/>
  <c r="J62" i="11" s="1"/>
  <c r="P64" i="11"/>
  <c r="V64" i="11"/>
  <c r="V62" i="11" s="1"/>
  <c r="D66" i="11"/>
  <c r="J66" i="11"/>
  <c r="P66" i="11"/>
  <c r="V66" i="11"/>
  <c r="I69" i="11"/>
  <c r="O69" i="11"/>
  <c r="O67" i="11" s="1"/>
  <c r="U69" i="11"/>
  <c r="AA69" i="11"/>
  <c r="I71" i="11"/>
  <c r="O71" i="11"/>
  <c r="U71" i="11"/>
  <c r="AA71" i="11"/>
  <c r="H74" i="11"/>
  <c r="N74" i="11"/>
  <c r="T74" i="11"/>
  <c r="Z74" i="11"/>
  <c r="Z72" i="11" s="1"/>
  <c r="H76" i="11"/>
  <c r="N76" i="11"/>
  <c r="T76" i="11"/>
  <c r="Z76" i="11"/>
  <c r="G79" i="11"/>
  <c r="M79" i="11"/>
  <c r="M77" i="11" s="1"/>
  <c r="S79" i="11"/>
  <c r="Y79" i="11"/>
  <c r="Y77" i="11" s="1"/>
  <c r="G81" i="11"/>
  <c r="M81" i="11"/>
  <c r="S81" i="11"/>
  <c r="Y81" i="11"/>
  <c r="F84" i="11"/>
  <c r="L84" i="11"/>
  <c r="L82" i="11" s="1"/>
  <c r="R84" i="11"/>
  <c r="X84" i="11"/>
  <c r="F86" i="11"/>
  <c r="L86" i="11"/>
  <c r="R86" i="11"/>
  <c r="X86" i="11"/>
  <c r="E89" i="11"/>
  <c r="K89" i="11"/>
  <c r="Q89" i="11"/>
  <c r="W89" i="11"/>
  <c r="W87" i="11" s="1"/>
  <c r="E91" i="11"/>
  <c r="K91" i="11"/>
  <c r="Q91" i="11"/>
  <c r="W91" i="11"/>
  <c r="D94" i="11"/>
  <c r="J94" i="11"/>
  <c r="J92" i="11" s="1"/>
  <c r="P94" i="11"/>
  <c r="V94" i="11"/>
  <c r="V92" i="11" s="1"/>
  <c r="D96" i="11"/>
  <c r="J96" i="11"/>
  <c r="P96" i="11"/>
  <c r="V96" i="11"/>
  <c r="I99" i="11"/>
  <c r="O99" i="11"/>
  <c r="O97" i="11" s="1"/>
  <c r="U99" i="11"/>
  <c r="AA99" i="11"/>
  <c r="I101" i="11"/>
  <c r="O101" i="11"/>
  <c r="U101" i="11"/>
  <c r="AA101" i="11"/>
  <c r="H104" i="11"/>
  <c r="N104" i="11"/>
  <c r="T104" i="11"/>
  <c r="T102" i="11" s="1"/>
  <c r="Z104" i="11"/>
  <c r="Z102" i="11" s="1"/>
  <c r="H106" i="11"/>
  <c r="N106" i="11"/>
  <c r="T106" i="11"/>
  <c r="Z106" i="11"/>
  <c r="G109" i="11"/>
  <c r="G107" i="11" s="1"/>
  <c r="M109" i="11"/>
  <c r="M107" i="11" s="1"/>
  <c r="S109" i="11"/>
  <c r="Y109" i="11"/>
  <c r="Y107" i="11" s="1"/>
  <c r="G111" i="11"/>
  <c r="M111" i="11"/>
  <c r="S111" i="11"/>
  <c r="Y111" i="11"/>
  <c r="F114" i="11"/>
  <c r="L114" i="11"/>
  <c r="L112" i="11" s="1"/>
  <c r="R114" i="11"/>
  <c r="X114" i="11"/>
  <c r="F116" i="11"/>
  <c r="L116" i="11"/>
  <c r="R116" i="11"/>
  <c r="X116" i="11"/>
  <c r="E119" i="11"/>
  <c r="K119" i="11"/>
  <c r="Q119" i="11"/>
  <c r="Q117" i="11" s="1"/>
  <c r="W119" i="11"/>
  <c r="W117" i="11" s="1"/>
  <c r="E121" i="11"/>
  <c r="K121" i="11"/>
  <c r="Q121" i="11"/>
  <c r="W121" i="11"/>
  <c r="D124" i="11"/>
  <c r="D122" i="11" s="1"/>
  <c r="J124" i="11"/>
  <c r="J122" i="11" s="1"/>
  <c r="P124" i="11"/>
  <c r="V124" i="11"/>
  <c r="V122" i="11" s="1"/>
  <c r="D126" i="11"/>
  <c r="J126" i="11"/>
  <c r="P126" i="11"/>
  <c r="V126" i="11"/>
  <c r="I129" i="11"/>
  <c r="O129" i="11"/>
  <c r="O127" i="11" s="1"/>
  <c r="U129" i="11"/>
  <c r="AA129" i="11"/>
  <c r="I131" i="11"/>
  <c r="O131" i="11"/>
  <c r="U131" i="11"/>
  <c r="AA131" i="11"/>
  <c r="H134" i="11"/>
  <c r="N134" i="11"/>
  <c r="T134" i="11"/>
  <c r="T132" i="11" s="1"/>
  <c r="Z134" i="11"/>
  <c r="Z132" i="11" s="1"/>
  <c r="H136" i="11"/>
  <c r="N136" i="11"/>
  <c r="T136" i="11"/>
  <c r="Z136" i="11"/>
  <c r="G139" i="11"/>
  <c r="G137" i="11" s="1"/>
  <c r="M139" i="11"/>
  <c r="M137" i="11" s="1"/>
  <c r="S139" i="11"/>
  <c r="Y139" i="11"/>
  <c r="Y137" i="11" s="1"/>
  <c r="G141" i="11"/>
  <c r="M141" i="11"/>
  <c r="S141" i="11"/>
  <c r="Y141" i="11"/>
  <c r="F144" i="11"/>
  <c r="L144" i="11"/>
  <c r="L142" i="11" s="1"/>
  <c r="R144" i="11"/>
  <c r="X144" i="11"/>
  <c r="F146" i="11"/>
  <c r="L146" i="11"/>
  <c r="R146" i="11"/>
  <c r="X146" i="11"/>
  <c r="E149" i="11"/>
  <c r="K149" i="11"/>
  <c r="Q149" i="11"/>
  <c r="Q147" i="11" s="1"/>
  <c r="W149" i="11"/>
  <c r="W147" i="11" s="1"/>
  <c r="E151" i="11"/>
  <c r="K151" i="11"/>
  <c r="Q151" i="11"/>
  <c r="W151" i="11"/>
  <c r="D154" i="11"/>
  <c r="D152" i="11" s="1"/>
  <c r="J154" i="11"/>
  <c r="J152" i="11" s="1"/>
  <c r="P154" i="11"/>
  <c r="V154" i="11"/>
  <c r="V152" i="11" s="1"/>
  <c r="D156" i="11"/>
  <c r="J156" i="11"/>
  <c r="P156" i="11"/>
  <c r="V156" i="11"/>
  <c r="I159" i="11"/>
  <c r="O159" i="11"/>
  <c r="O157" i="11" s="1"/>
  <c r="U159" i="11"/>
  <c r="AA159" i="11"/>
  <c r="I161" i="11"/>
  <c r="O161" i="11"/>
  <c r="U161" i="11"/>
  <c r="AA161" i="11"/>
  <c r="H168" i="11"/>
  <c r="N168" i="11"/>
  <c r="T168" i="11"/>
  <c r="T166" i="11" s="1"/>
  <c r="Z168" i="11"/>
  <c r="Z166" i="11" s="1"/>
  <c r="H170" i="11"/>
  <c r="N170" i="11"/>
  <c r="T170" i="11"/>
  <c r="Z170" i="11"/>
  <c r="G173" i="11"/>
  <c r="G171" i="11" s="1"/>
  <c r="M173" i="11"/>
  <c r="M171" i="11" s="1"/>
  <c r="S173" i="11"/>
  <c r="Y173" i="11"/>
  <c r="Y171" i="11" s="1"/>
  <c r="G175" i="11"/>
  <c r="M175" i="11"/>
  <c r="S175" i="11"/>
  <c r="Y175" i="11"/>
  <c r="F178" i="11"/>
  <c r="L178" i="11"/>
  <c r="L176" i="11" s="1"/>
  <c r="R178" i="11"/>
  <c r="X178" i="11"/>
  <c r="F180" i="11"/>
  <c r="L180" i="11"/>
  <c r="R180" i="11"/>
  <c r="X180" i="11"/>
  <c r="E183" i="11"/>
  <c r="K183" i="11"/>
  <c r="Q183" i="11"/>
  <c r="Q181" i="11" s="1"/>
  <c r="W183" i="11"/>
  <c r="W181" i="11" s="1"/>
  <c r="E185" i="11"/>
  <c r="K185" i="11"/>
  <c r="Q185" i="11"/>
  <c r="W185" i="11"/>
  <c r="D188" i="11"/>
  <c r="D186" i="11" s="1"/>
  <c r="J188" i="11"/>
  <c r="J186" i="11" s="1"/>
  <c r="P188" i="11"/>
  <c r="V188" i="11"/>
  <c r="V186" i="11" s="1"/>
  <c r="D190" i="11"/>
  <c r="J190" i="11"/>
  <c r="P190" i="11"/>
  <c r="V190" i="11"/>
  <c r="I193" i="11"/>
  <c r="O193" i="11"/>
  <c r="O191" i="11" s="1"/>
  <c r="U193" i="11"/>
  <c r="AA193" i="11"/>
  <c r="I195" i="11"/>
  <c r="O195" i="11"/>
  <c r="U195" i="11"/>
  <c r="AA195" i="11"/>
  <c r="H198" i="11"/>
  <c r="N198" i="11"/>
  <c r="T198" i="11"/>
  <c r="T196" i="11" s="1"/>
  <c r="Z198" i="11"/>
  <c r="Z196" i="11" s="1"/>
  <c r="H200" i="11"/>
  <c r="N200" i="11"/>
  <c r="T200" i="11"/>
  <c r="Z200" i="11"/>
  <c r="G203" i="11"/>
  <c r="G201" i="11" s="1"/>
  <c r="M203" i="11"/>
  <c r="M201" i="11" s="1"/>
  <c r="S203" i="11"/>
  <c r="Y203" i="11"/>
  <c r="Y201" i="11" s="1"/>
  <c r="G205" i="11"/>
  <c r="M205" i="11"/>
  <c r="S205" i="11"/>
  <c r="Y205" i="11"/>
  <c r="F208" i="11"/>
  <c r="L208" i="11"/>
  <c r="L206" i="11" s="1"/>
  <c r="R208" i="11"/>
  <c r="X208" i="11"/>
  <c r="F210" i="11"/>
  <c r="L210" i="11"/>
  <c r="R210" i="11"/>
  <c r="X210" i="11"/>
  <c r="E213" i="11"/>
  <c r="K213" i="11"/>
  <c r="Q213" i="11"/>
  <c r="Q211" i="11" s="1"/>
  <c r="W213" i="11"/>
  <c r="W211" i="11" s="1"/>
  <c r="E215" i="11"/>
  <c r="K215" i="11"/>
  <c r="Q215" i="11"/>
  <c r="W215" i="11"/>
  <c r="D218" i="11"/>
  <c r="D216" i="11" s="1"/>
  <c r="J218" i="11"/>
  <c r="J216" i="11" s="1"/>
  <c r="P218" i="11"/>
  <c r="V218" i="11"/>
  <c r="V216" i="11" s="1"/>
  <c r="D220" i="11"/>
  <c r="J220" i="11"/>
  <c r="P220" i="11"/>
  <c r="V220" i="11"/>
  <c r="I223" i="11"/>
  <c r="O223" i="11"/>
  <c r="O221" i="11" s="1"/>
  <c r="U223" i="11"/>
  <c r="AA223" i="11"/>
  <c r="I225" i="11"/>
  <c r="O225" i="11"/>
  <c r="U225" i="11"/>
  <c r="AA225" i="11"/>
  <c r="H228" i="11"/>
  <c r="N228" i="11"/>
  <c r="T228" i="11"/>
  <c r="T226" i="11" s="1"/>
  <c r="Z228" i="11"/>
  <c r="Z226" i="11" s="1"/>
  <c r="H230" i="11"/>
  <c r="N230" i="11"/>
  <c r="T230" i="11"/>
  <c r="Z230" i="11"/>
  <c r="G233" i="11"/>
  <c r="G231" i="11" s="1"/>
  <c r="M233" i="11"/>
  <c r="M231" i="11" s="1"/>
  <c r="S233" i="11"/>
  <c r="Y233" i="11"/>
  <c r="Y231" i="11" s="1"/>
  <c r="G235" i="11"/>
  <c r="M235" i="11"/>
  <c r="S235" i="11"/>
  <c r="Y235" i="11"/>
  <c r="F238" i="11"/>
  <c r="L238" i="11"/>
  <c r="L236" i="11" s="1"/>
  <c r="R238" i="11"/>
  <c r="X238" i="11"/>
  <c r="F240" i="11"/>
  <c r="L240" i="11"/>
  <c r="R240" i="11"/>
  <c r="X240" i="11"/>
  <c r="E243" i="11"/>
  <c r="K243" i="11"/>
  <c r="Q243" i="11"/>
  <c r="Q241" i="11" s="1"/>
  <c r="W243" i="11"/>
  <c r="W241" i="11" s="1"/>
  <c r="E245" i="11"/>
  <c r="K245" i="11"/>
  <c r="Q245" i="11"/>
  <c r="W245" i="11"/>
  <c r="D248" i="11"/>
  <c r="D246" i="11" s="1"/>
  <c r="J248" i="11"/>
  <c r="J246" i="11" s="1"/>
  <c r="P248" i="11"/>
  <c r="V248" i="11"/>
  <c r="V246" i="11" s="1"/>
  <c r="D250" i="11"/>
  <c r="J250" i="11"/>
  <c r="P250" i="11"/>
  <c r="V250" i="11"/>
  <c r="I253" i="11"/>
  <c r="O253" i="11"/>
  <c r="O251" i="11" s="1"/>
  <c r="U253" i="11"/>
  <c r="AA253" i="11"/>
  <c r="I255" i="11"/>
  <c r="O255" i="11"/>
  <c r="U255" i="11"/>
  <c r="AA255" i="11"/>
  <c r="H258" i="11"/>
  <c r="N258" i="11"/>
  <c r="T258" i="11"/>
  <c r="T256" i="11" s="1"/>
  <c r="Z258" i="11"/>
  <c r="Z256" i="11" s="1"/>
  <c r="H260" i="11"/>
  <c r="N260" i="11"/>
  <c r="T260" i="11"/>
  <c r="Z260" i="11"/>
  <c r="G263" i="11"/>
  <c r="G261" i="11" s="1"/>
  <c r="M263" i="11"/>
  <c r="M261" i="11" s="1"/>
  <c r="S263" i="11"/>
  <c r="Y263" i="11"/>
  <c r="Y261" i="11" s="1"/>
  <c r="G265" i="11"/>
  <c r="M265" i="11"/>
  <c r="S265" i="11"/>
  <c r="Y265" i="11"/>
  <c r="F268" i="11"/>
  <c r="L268" i="11"/>
  <c r="L266" i="11" s="1"/>
  <c r="R268" i="11"/>
  <c r="X268" i="11"/>
  <c r="F270" i="11"/>
  <c r="L270" i="11"/>
  <c r="R270" i="11"/>
  <c r="X270" i="11"/>
  <c r="E273" i="11"/>
  <c r="K273" i="11"/>
  <c r="Q273" i="11"/>
  <c r="Q271" i="11" s="1"/>
  <c r="W273" i="11"/>
  <c r="W271" i="11" s="1"/>
  <c r="E275" i="11"/>
  <c r="K275" i="11"/>
  <c r="Q275" i="11"/>
  <c r="W275" i="11"/>
  <c r="D278" i="11"/>
  <c r="D276" i="11" s="1"/>
  <c r="J278" i="11"/>
  <c r="J276" i="11" s="1"/>
  <c r="P278" i="11"/>
  <c r="V278" i="11"/>
  <c r="V276" i="11" s="1"/>
  <c r="D280" i="11"/>
  <c r="J280" i="11"/>
  <c r="P280" i="11"/>
  <c r="V280" i="11"/>
  <c r="I283" i="11"/>
  <c r="O283" i="11"/>
  <c r="O281" i="11" s="1"/>
  <c r="U283" i="11"/>
  <c r="AA283" i="11"/>
  <c r="I285" i="11"/>
  <c r="O285" i="11"/>
  <c r="U285" i="11"/>
  <c r="AA285" i="11"/>
  <c r="H288" i="11"/>
  <c r="N288" i="11"/>
  <c r="T288" i="11"/>
  <c r="T286" i="11" s="1"/>
  <c r="Z288" i="11"/>
  <c r="Z286" i="11" s="1"/>
  <c r="H290" i="11"/>
  <c r="N290" i="11"/>
  <c r="T290" i="11"/>
  <c r="Z290" i="11"/>
  <c r="G293" i="11"/>
  <c r="G291" i="11" s="1"/>
  <c r="M293" i="11"/>
  <c r="M291" i="11" s="1"/>
  <c r="S293" i="11"/>
  <c r="Y293" i="11"/>
  <c r="Y291" i="11" s="1"/>
  <c r="G295" i="11"/>
  <c r="M295" i="11"/>
  <c r="S295" i="11"/>
  <c r="Y295" i="11"/>
  <c r="F298" i="11"/>
  <c r="L298" i="11"/>
  <c r="L296" i="11" s="1"/>
  <c r="R298" i="11"/>
  <c r="X298" i="11"/>
  <c r="F300" i="11"/>
  <c r="L300" i="11"/>
  <c r="R300" i="11"/>
  <c r="X300" i="11"/>
  <c r="E303" i="11"/>
  <c r="K303" i="11"/>
  <c r="Q303" i="11"/>
  <c r="Q301" i="11" s="1"/>
  <c r="W303" i="11"/>
  <c r="W301" i="11" s="1"/>
  <c r="E305" i="11"/>
  <c r="K305" i="11"/>
  <c r="Q305" i="11"/>
  <c r="W305" i="11"/>
  <c r="D308" i="11"/>
  <c r="D306" i="11" s="1"/>
  <c r="J308" i="11"/>
  <c r="J306" i="11" s="1"/>
  <c r="P308" i="11"/>
  <c r="V308" i="11"/>
  <c r="V306" i="11" s="1"/>
  <c r="D310" i="11"/>
  <c r="J310" i="11"/>
  <c r="P310" i="11"/>
  <c r="V310" i="11"/>
  <c r="I313" i="11"/>
  <c r="O313" i="11"/>
  <c r="O311" i="11" s="1"/>
  <c r="U313" i="11"/>
  <c r="AA313" i="11"/>
  <c r="I315" i="11"/>
  <c r="O315" i="11"/>
  <c r="U315" i="11"/>
  <c r="AA315" i="11"/>
  <c r="H318" i="11"/>
  <c r="N318" i="11"/>
  <c r="T318" i="11"/>
  <c r="T316" i="11" s="1"/>
  <c r="Z318" i="11"/>
  <c r="Z316" i="11" s="1"/>
  <c r="H320" i="11"/>
  <c r="N320" i="11"/>
  <c r="T320" i="11"/>
  <c r="Z320" i="11"/>
  <c r="G327" i="11"/>
  <c r="G325" i="11" s="1"/>
  <c r="M327" i="11"/>
  <c r="M325" i="11" s="1"/>
  <c r="S327" i="11"/>
  <c r="Y327" i="11"/>
  <c r="Y325" i="11" s="1"/>
  <c r="G329" i="11"/>
  <c r="M329" i="11"/>
  <c r="S329" i="11"/>
  <c r="Y329" i="11"/>
  <c r="F332" i="11"/>
  <c r="L332" i="11"/>
  <c r="L330" i="11" s="1"/>
  <c r="R332" i="11"/>
  <c r="X332" i="11"/>
  <c r="F334" i="11"/>
  <c r="L334" i="11"/>
  <c r="R334" i="11"/>
  <c r="X334" i="11"/>
  <c r="E337" i="11"/>
  <c r="K337" i="11"/>
  <c r="Q337" i="11"/>
  <c r="Q335" i="11" s="1"/>
  <c r="W337" i="11"/>
  <c r="W335" i="11" s="1"/>
  <c r="E339" i="11"/>
  <c r="K339" i="11"/>
  <c r="Q339" i="11"/>
  <c r="W339" i="11"/>
  <c r="D342" i="11"/>
  <c r="D340" i="11" s="1"/>
  <c r="J342" i="11"/>
  <c r="J340" i="11" s="1"/>
  <c r="P342" i="11"/>
  <c r="V342" i="11"/>
  <c r="V340" i="11" s="1"/>
  <c r="D344" i="11"/>
  <c r="J344" i="11"/>
  <c r="P344" i="11"/>
  <c r="V344" i="11"/>
  <c r="I347" i="11"/>
  <c r="O347" i="11"/>
  <c r="O345" i="11" s="1"/>
  <c r="U347" i="11"/>
  <c r="AA347" i="11"/>
  <c r="I349" i="11"/>
  <c r="O349" i="11"/>
  <c r="U349" i="11"/>
  <c r="AA349" i="11"/>
  <c r="H352" i="11"/>
  <c r="N352" i="11"/>
  <c r="T352" i="11"/>
  <c r="T350" i="11" s="1"/>
  <c r="Z352" i="11"/>
  <c r="Z350" i="11" s="1"/>
  <c r="H354" i="11"/>
  <c r="N354" i="11"/>
  <c r="T354" i="11"/>
  <c r="Z354" i="11"/>
  <c r="G357" i="11"/>
  <c r="G355" i="11" s="1"/>
  <c r="M357" i="11"/>
  <c r="M355" i="11" s="1"/>
  <c r="S357" i="11"/>
  <c r="Y357" i="11"/>
  <c r="Y355" i="11" s="1"/>
  <c r="G359" i="11"/>
  <c r="M359" i="11"/>
  <c r="S359" i="11"/>
  <c r="Y359" i="11"/>
  <c r="F362" i="11"/>
  <c r="L362" i="11"/>
  <c r="L360" i="11" s="1"/>
  <c r="R362" i="11"/>
  <c r="X362" i="11"/>
  <c r="F364" i="11"/>
  <c r="L364" i="11"/>
  <c r="R364" i="11"/>
  <c r="X364" i="11"/>
  <c r="E367" i="11"/>
  <c r="K367" i="11"/>
  <c r="Q367" i="11"/>
  <c r="Q365" i="11" s="1"/>
  <c r="W367" i="11"/>
  <c r="W365" i="11" s="1"/>
  <c r="E369" i="11"/>
  <c r="K369" i="11"/>
  <c r="Q369" i="11"/>
  <c r="W369" i="11"/>
  <c r="D372" i="11"/>
  <c r="D370" i="11" s="1"/>
  <c r="J372" i="11"/>
  <c r="J370" i="11" s="1"/>
  <c r="P372" i="11"/>
  <c r="V372" i="11"/>
  <c r="V370" i="11" s="1"/>
  <c r="D374" i="11"/>
  <c r="J374" i="11"/>
  <c r="P374" i="11"/>
  <c r="V374" i="11"/>
  <c r="I377" i="11"/>
  <c r="O377" i="11"/>
  <c r="O375" i="11" s="1"/>
  <c r="U377" i="11"/>
  <c r="AA377" i="11"/>
  <c r="I379" i="11"/>
  <c r="O379" i="11"/>
  <c r="U379" i="11"/>
  <c r="AA379" i="11"/>
  <c r="H382" i="11"/>
  <c r="N382" i="11"/>
  <c r="T382" i="11"/>
  <c r="T380" i="11" s="1"/>
  <c r="Z382" i="11"/>
  <c r="Z380" i="11" s="1"/>
  <c r="H384" i="11"/>
  <c r="N384" i="11"/>
  <c r="T384" i="11"/>
  <c r="Z384" i="11"/>
  <c r="G387" i="11"/>
  <c r="G385" i="11" s="1"/>
  <c r="M387" i="11"/>
  <c r="M385" i="11" s="1"/>
  <c r="S387" i="11"/>
  <c r="Y387" i="11"/>
  <c r="Y385" i="11" s="1"/>
  <c r="G389" i="11"/>
  <c r="M389" i="11"/>
  <c r="S389" i="11"/>
  <c r="Y389" i="11"/>
  <c r="F392" i="11"/>
  <c r="L392" i="11"/>
  <c r="L390" i="11" s="1"/>
  <c r="R392" i="11"/>
  <c r="X392" i="11"/>
  <c r="F394" i="11"/>
  <c r="L394" i="11"/>
  <c r="R394" i="11"/>
  <c r="X394" i="11"/>
  <c r="E397" i="11"/>
  <c r="K397" i="11"/>
  <c r="Q397" i="11"/>
  <c r="Q395" i="11" s="1"/>
  <c r="W397" i="11"/>
  <c r="W395" i="11" s="1"/>
  <c r="E399" i="11"/>
  <c r="K399" i="11"/>
  <c r="Q399" i="11"/>
  <c r="W399" i="11"/>
  <c r="D402" i="11"/>
  <c r="D400" i="11" s="1"/>
  <c r="J402" i="11"/>
  <c r="J400" i="11" s="1"/>
  <c r="P402" i="11"/>
  <c r="V402" i="11"/>
  <c r="V400" i="11" s="1"/>
  <c r="D404" i="11"/>
  <c r="J404" i="11"/>
  <c r="P404" i="11"/>
  <c r="V404" i="11"/>
  <c r="I407" i="11"/>
  <c r="O407" i="11"/>
  <c r="O405" i="11" s="1"/>
  <c r="U407" i="11"/>
  <c r="AA407" i="11"/>
  <c r="I409" i="11"/>
  <c r="O409" i="11"/>
  <c r="U409" i="11"/>
  <c r="AA409" i="11"/>
  <c r="H412" i="11"/>
  <c r="N412" i="11"/>
  <c r="T412" i="11"/>
  <c r="T410" i="11" s="1"/>
  <c r="Z412" i="11"/>
  <c r="Z410" i="11" s="1"/>
  <c r="H414" i="11"/>
  <c r="N414" i="11"/>
  <c r="T414" i="11"/>
  <c r="Z414" i="11"/>
  <c r="G417" i="11"/>
  <c r="G415" i="11" s="1"/>
  <c r="M417" i="11"/>
  <c r="M415" i="11" s="1"/>
  <c r="S417" i="11"/>
  <c r="Y417" i="11"/>
  <c r="Y415" i="11" s="1"/>
  <c r="G419" i="11"/>
  <c r="M419" i="11"/>
  <c r="S419" i="11"/>
  <c r="Y419" i="11"/>
  <c r="F422" i="11"/>
  <c r="L422" i="11"/>
  <c r="L420" i="11" s="1"/>
  <c r="R422" i="11"/>
  <c r="X422" i="11"/>
  <c r="F424" i="11"/>
  <c r="L424" i="11"/>
  <c r="R424" i="11"/>
  <c r="X424" i="11"/>
  <c r="E427" i="11"/>
  <c r="K427" i="11"/>
  <c r="Q427" i="11"/>
  <c r="Q425" i="11" s="1"/>
  <c r="W427" i="11"/>
  <c r="W425" i="11" s="1"/>
  <c r="E429" i="11"/>
  <c r="K429" i="11"/>
  <c r="Q429" i="11"/>
  <c r="W429" i="11"/>
  <c r="D432" i="11"/>
  <c r="D430" i="11" s="1"/>
  <c r="J432" i="11"/>
  <c r="J430" i="11" s="1"/>
  <c r="P432" i="11"/>
  <c r="V432" i="11"/>
  <c r="V430" i="11" s="1"/>
  <c r="D434" i="11"/>
  <c r="J434" i="11"/>
  <c r="P434" i="11"/>
  <c r="V434" i="11"/>
  <c r="I437" i="11"/>
  <c r="O437" i="11"/>
  <c r="O435" i="11" s="1"/>
  <c r="U437" i="11"/>
  <c r="AA437" i="11"/>
  <c r="I439" i="11"/>
  <c r="O439" i="11"/>
  <c r="U439" i="11"/>
  <c r="AA439" i="11"/>
  <c r="H442" i="11"/>
  <c r="N442" i="11"/>
  <c r="T442" i="11"/>
  <c r="T440" i="11" s="1"/>
  <c r="Z442" i="11"/>
  <c r="Z440" i="11" s="1"/>
  <c r="H444" i="11"/>
  <c r="N444" i="11"/>
  <c r="T444" i="11"/>
  <c r="Z444" i="11"/>
  <c r="G447" i="11"/>
  <c r="G445" i="11" s="1"/>
  <c r="M447" i="11"/>
  <c r="M445" i="11" s="1"/>
  <c r="S447" i="11"/>
  <c r="Y447" i="11"/>
  <c r="Y445" i="11" s="1"/>
  <c r="G449" i="11"/>
  <c r="M449" i="11"/>
  <c r="S449" i="11"/>
  <c r="Y449" i="11"/>
  <c r="F452" i="11"/>
  <c r="L452" i="11"/>
  <c r="L450" i="11" s="1"/>
  <c r="R452" i="11"/>
  <c r="X452" i="11"/>
  <c r="F454" i="11"/>
  <c r="L454" i="11"/>
  <c r="R454" i="11"/>
  <c r="X454" i="11"/>
  <c r="E457" i="11"/>
  <c r="K457" i="11"/>
  <c r="Q457" i="11"/>
  <c r="Q455" i="11" s="1"/>
  <c r="W457" i="11"/>
  <c r="W455" i="11" s="1"/>
  <c r="E459" i="11"/>
  <c r="K459" i="11"/>
  <c r="Q459" i="11"/>
  <c r="W459" i="11"/>
  <c r="D462" i="11"/>
  <c r="D460" i="11" s="1"/>
  <c r="J462" i="11"/>
  <c r="J460" i="11" s="1"/>
  <c r="P462" i="11"/>
  <c r="V462" i="11"/>
  <c r="V460" i="11" s="1"/>
  <c r="D464" i="11"/>
  <c r="J464" i="11"/>
  <c r="P464" i="11"/>
  <c r="V464" i="11"/>
  <c r="I467" i="11"/>
  <c r="O467" i="11"/>
  <c r="O465" i="11" s="1"/>
  <c r="U467" i="11"/>
  <c r="AA467" i="11"/>
  <c r="I469" i="11"/>
  <c r="O469" i="11"/>
  <c r="U469" i="11"/>
  <c r="AA469" i="11"/>
  <c r="H472" i="11"/>
  <c r="N472" i="11"/>
  <c r="T472" i="11"/>
  <c r="T470" i="11" s="1"/>
  <c r="Z472" i="11"/>
  <c r="Z470" i="11" s="1"/>
  <c r="H474" i="11"/>
  <c r="N474" i="11"/>
  <c r="T474" i="11"/>
  <c r="Z474" i="11"/>
  <c r="G477" i="11"/>
  <c r="G475" i="11" s="1"/>
  <c r="M477" i="11"/>
  <c r="M475" i="11" s="1"/>
  <c r="S477" i="11"/>
  <c r="Y477" i="11"/>
  <c r="Y475" i="11" s="1"/>
  <c r="G479" i="11"/>
  <c r="M479" i="11"/>
  <c r="S479" i="11"/>
  <c r="Y479" i="11"/>
  <c r="F486" i="11"/>
  <c r="L486" i="11"/>
  <c r="L484" i="11" s="1"/>
  <c r="R486" i="11"/>
  <c r="X486" i="11"/>
  <c r="F488" i="11"/>
  <c r="L488" i="11"/>
  <c r="R488" i="11"/>
  <c r="X488" i="11"/>
  <c r="E491" i="11"/>
  <c r="K491" i="11"/>
  <c r="Q491" i="11"/>
  <c r="Q489" i="11" s="1"/>
  <c r="W491" i="11"/>
  <c r="W489" i="11" s="1"/>
  <c r="E493" i="11"/>
  <c r="K493" i="11"/>
  <c r="Q493" i="11"/>
  <c r="W493" i="11"/>
  <c r="D496" i="11"/>
  <c r="D494" i="11" s="1"/>
  <c r="J496" i="11"/>
  <c r="J494" i="11" s="1"/>
  <c r="P496" i="11"/>
  <c r="V496" i="11"/>
  <c r="V494" i="11" s="1"/>
  <c r="D498" i="11"/>
  <c r="J498" i="11"/>
  <c r="P498" i="11"/>
  <c r="V498" i="11"/>
  <c r="I501" i="11"/>
  <c r="O501" i="11"/>
  <c r="O499" i="11" s="1"/>
  <c r="U501" i="11"/>
  <c r="AA501" i="11"/>
  <c r="I503" i="11"/>
  <c r="O503" i="11"/>
  <c r="U503" i="11"/>
  <c r="AA503" i="11"/>
  <c r="H506" i="11"/>
  <c r="N506" i="11"/>
  <c r="T506" i="11"/>
  <c r="T504" i="11" s="1"/>
  <c r="Z506" i="11"/>
  <c r="Z504" i="11" s="1"/>
  <c r="H508" i="11"/>
  <c r="N508" i="11"/>
  <c r="T508" i="11"/>
  <c r="Z508" i="11"/>
  <c r="G511" i="11"/>
  <c r="G509" i="11" s="1"/>
  <c r="M511" i="11"/>
  <c r="M509" i="11" s="1"/>
  <c r="S511" i="11"/>
  <c r="Y511" i="11"/>
  <c r="Y509" i="11" s="1"/>
  <c r="G513" i="11"/>
  <c r="M513" i="11"/>
  <c r="S513" i="11"/>
  <c r="Y513" i="11"/>
  <c r="F516" i="11"/>
  <c r="L516" i="11"/>
  <c r="L514" i="11" s="1"/>
  <c r="R516" i="11"/>
  <c r="X516" i="11"/>
  <c r="F518" i="11"/>
  <c r="L518" i="11"/>
  <c r="R518" i="11"/>
  <c r="X518" i="11"/>
  <c r="E521" i="11"/>
  <c r="K521" i="11"/>
  <c r="Q521" i="11"/>
  <c r="Q519" i="11" s="1"/>
  <c r="W521" i="11"/>
  <c r="W519" i="11" s="1"/>
  <c r="E523" i="11"/>
  <c r="K523" i="11"/>
  <c r="Q523" i="11"/>
  <c r="W523" i="11"/>
  <c r="D526" i="11"/>
  <c r="D524" i="11" s="1"/>
  <c r="J526" i="11"/>
  <c r="J524" i="11" s="1"/>
  <c r="P526" i="11"/>
  <c r="V526" i="11"/>
  <c r="V524" i="11" s="1"/>
  <c r="D528" i="11"/>
  <c r="J528" i="11"/>
  <c r="P528" i="11"/>
  <c r="V528" i="11"/>
  <c r="I531" i="11"/>
  <c r="O531" i="11"/>
  <c r="O529" i="11" s="1"/>
  <c r="U531" i="11"/>
  <c r="AA531" i="11"/>
  <c r="I533" i="11"/>
  <c r="O533" i="11"/>
  <c r="U533" i="11"/>
  <c r="AA533" i="11"/>
  <c r="H536" i="11"/>
  <c r="N536" i="11"/>
  <c r="T536" i="11"/>
  <c r="T534" i="11" s="1"/>
  <c r="Z536" i="11"/>
  <c r="Z534" i="11" s="1"/>
  <c r="H538" i="11"/>
  <c r="N538" i="11"/>
  <c r="T538" i="11"/>
  <c r="Z538" i="11"/>
  <c r="G541" i="11"/>
  <c r="G539" i="11" s="1"/>
  <c r="M541" i="11"/>
  <c r="M539" i="11" s="1"/>
  <c r="S541" i="11"/>
  <c r="Y541" i="11"/>
  <c r="Y539" i="11" s="1"/>
  <c r="G543" i="11"/>
  <c r="M543" i="11"/>
  <c r="S543" i="11"/>
  <c r="Y543" i="11"/>
  <c r="F546" i="11"/>
  <c r="L546" i="11"/>
  <c r="L544" i="11" s="1"/>
  <c r="R546" i="11"/>
  <c r="X546" i="11"/>
  <c r="F548" i="11"/>
  <c r="L548" i="11"/>
  <c r="R548" i="11"/>
  <c r="X548" i="11"/>
  <c r="E551" i="11"/>
  <c r="K551" i="11"/>
  <c r="Q551" i="11"/>
  <c r="Q549" i="11" s="1"/>
  <c r="W551" i="11"/>
  <c r="W549" i="11" s="1"/>
  <c r="E553" i="11"/>
  <c r="K553" i="11"/>
  <c r="Q553" i="11"/>
  <c r="W553" i="11"/>
  <c r="F556" i="11"/>
  <c r="F554" i="11" s="1"/>
  <c r="N556" i="11"/>
  <c r="V556" i="11"/>
  <c r="H558" i="11"/>
  <c r="P558" i="11"/>
  <c r="Z558" i="11"/>
  <c r="N561" i="11"/>
  <c r="Z561" i="11"/>
  <c r="N563" i="11"/>
  <c r="Z563" i="11"/>
  <c r="L566" i="11"/>
  <c r="X566" i="11"/>
  <c r="L568" i="11"/>
  <c r="X568" i="11"/>
  <c r="X564" i="11" s="1"/>
  <c r="K571" i="11"/>
  <c r="W573" i="11"/>
  <c r="D576" i="11"/>
  <c r="P578" i="11"/>
  <c r="J9" i="11"/>
  <c r="J7" i="11" s="1"/>
  <c r="P9" i="11"/>
  <c r="V9" i="11"/>
  <c r="Y638" i="11"/>
  <c r="S638" i="11"/>
  <c r="M638" i="11"/>
  <c r="G638" i="11"/>
  <c r="Z633" i="11"/>
  <c r="T633" i="11"/>
  <c r="N633" i="11"/>
  <c r="H633" i="11"/>
  <c r="AA628" i="11"/>
  <c r="U628" i="11"/>
  <c r="O628" i="11"/>
  <c r="I628" i="11"/>
  <c r="V623" i="11"/>
  <c r="P623" i="11"/>
  <c r="J623" i="11"/>
  <c r="D623" i="11"/>
  <c r="W618" i="11"/>
  <c r="Q618" i="11"/>
  <c r="K618" i="11"/>
  <c r="E618" i="11"/>
  <c r="X613" i="11"/>
  <c r="R613" i="11"/>
  <c r="L613" i="11"/>
  <c r="F613" i="11"/>
  <c r="Y608" i="11"/>
  <c r="S608" i="11"/>
  <c r="M608" i="11"/>
  <c r="G608" i="11"/>
  <c r="Z603" i="11"/>
  <c r="T603" i="11"/>
  <c r="N603" i="11"/>
  <c r="H603" i="11"/>
  <c r="AA598" i="11"/>
  <c r="U598" i="11"/>
  <c r="O598" i="11"/>
  <c r="I598" i="11"/>
  <c r="V593" i="11"/>
  <c r="P593" i="11"/>
  <c r="J593" i="11"/>
  <c r="D593" i="11"/>
  <c r="W588" i="11"/>
  <c r="Q588" i="11"/>
  <c r="K588" i="11"/>
  <c r="E588" i="11"/>
  <c r="X583" i="11"/>
  <c r="R583" i="11"/>
  <c r="L583" i="11"/>
  <c r="F583" i="11"/>
  <c r="Y578" i="11"/>
  <c r="S578" i="11"/>
  <c r="M578" i="11"/>
  <c r="G578" i="11"/>
  <c r="Z573" i="11"/>
  <c r="T573" i="11"/>
  <c r="N573" i="11"/>
  <c r="H573" i="11"/>
  <c r="AA568" i="11"/>
  <c r="U568" i="11"/>
  <c r="O568" i="11"/>
  <c r="I568" i="11"/>
  <c r="V563" i="11"/>
  <c r="P563" i="11"/>
  <c r="J563" i="11"/>
  <c r="D563" i="11"/>
  <c r="W558" i="11"/>
  <c r="Q558" i="11"/>
  <c r="K558" i="11"/>
  <c r="E558" i="11"/>
  <c r="X638" i="11"/>
  <c r="R638" i="11"/>
  <c r="L638" i="11"/>
  <c r="F638" i="11"/>
  <c r="Y633" i="11"/>
  <c r="S633" i="11"/>
  <c r="M633" i="11"/>
  <c r="G633" i="11"/>
  <c r="Z628" i="11"/>
  <c r="T628" i="11"/>
  <c r="N628" i="11"/>
  <c r="H628" i="11"/>
  <c r="AA623" i="11"/>
  <c r="U623" i="11"/>
  <c r="O623" i="11"/>
  <c r="I623" i="11"/>
  <c r="V618" i="11"/>
  <c r="P618" i="11"/>
  <c r="J618" i="11"/>
  <c r="D618" i="11"/>
  <c r="W613" i="11"/>
  <c r="Q613" i="11"/>
  <c r="K613" i="11"/>
  <c r="E613" i="11"/>
  <c r="X608" i="11"/>
  <c r="R608" i="11"/>
  <c r="L608" i="11"/>
  <c r="F608" i="11"/>
  <c r="Y603" i="11"/>
  <c r="S603" i="11"/>
  <c r="M603" i="11"/>
  <c r="G603" i="11"/>
  <c r="Z598" i="11"/>
  <c r="T598" i="11"/>
  <c r="N598" i="11"/>
  <c r="H598" i="11"/>
  <c r="AA593" i="11"/>
  <c r="U593" i="11"/>
  <c r="O593" i="11"/>
  <c r="I593" i="11"/>
  <c r="V588" i="11"/>
  <c r="P588" i="11"/>
  <c r="J588" i="11"/>
  <c r="D588" i="11"/>
  <c r="W583" i="11"/>
  <c r="Q583" i="11"/>
  <c r="K583" i="11"/>
  <c r="E583" i="11"/>
  <c r="X578" i="11"/>
  <c r="R578" i="11"/>
  <c r="L578" i="11"/>
  <c r="F578" i="11"/>
  <c r="Y573" i="11"/>
  <c r="S573" i="11"/>
  <c r="M573" i="11"/>
  <c r="G573" i="11"/>
  <c r="Z568" i="11"/>
  <c r="T568" i="11"/>
  <c r="N568" i="11"/>
  <c r="H568" i="11"/>
  <c r="AA563" i="11"/>
  <c r="U563" i="11"/>
  <c r="O563" i="11"/>
  <c r="I563" i="11"/>
  <c r="W638" i="11"/>
  <c r="Q638" i="11"/>
  <c r="K638" i="11"/>
  <c r="E638" i="11"/>
  <c r="X633" i="11"/>
  <c r="R633" i="11"/>
  <c r="L633" i="11"/>
  <c r="F633" i="11"/>
  <c r="Y628" i="11"/>
  <c r="S628" i="11"/>
  <c r="M628" i="11"/>
  <c r="G628" i="11"/>
  <c r="Z623" i="11"/>
  <c r="T623" i="11"/>
  <c r="N623" i="11"/>
  <c r="H623" i="11"/>
  <c r="AA618" i="11"/>
  <c r="U618" i="11"/>
  <c r="O618" i="11"/>
  <c r="I618" i="11"/>
  <c r="V613" i="11"/>
  <c r="P613" i="11"/>
  <c r="J613" i="11"/>
  <c r="D613" i="11"/>
  <c r="W608" i="11"/>
  <c r="Q608" i="11"/>
  <c r="K608" i="11"/>
  <c r="E608" i="11"/>
  <c r="X603" i="11"/>
  <c r="R603" i="11"/>
  <c r="L603" i="11"/>
  <c r="F603" i="11"/>
  <c r="Y598" i="11"/>
  <c r="S598" i="11"/>
  <c r="M598" i="11"/>
  <c r="G598" i="11"/>
  <c r="Z593" i="11"/>
  <c r="T593" i="11"/>
  <c r="N593" i="11"/>
  <c r="H593" i="11"/>
  <c r="AA588" i="11"/>
  <c r="U588" i="11"/>
  <c r="O588" i="11"/>
  <c r="I588" i="11"/>
  <c r="V583" i="11"/>
  <c r="P583" i="11"/>
  <c r="J583" i="11"/>
  <c r="D583" i="11"/>
  <c r="W578" i="11"/>
  <c r="Q578" i="11"/>
  <c r="K578" i="11"/>
  <c r="E578" i="11"/>
  <c r="X573" i="11"/>
  <c r="R573" i="11"/>
  <c r="L573" i="11"/>
  <c r="F573" i="11"/>
  <c r="V638" i="11"/>
  <c r="P638" i="11"/>
  <c r="J638" i="11"/>
  <c r="D638" i="11"/>
  <c r="W633" i="11"/>
  <c r="Q633" i="11"/>
  <c r="K633" i="11"/>
  <c r="E633" i="11"/>
  <c r="X628" i="11"/>
  <c r="R628" i="11"/>
  <c r="L628" i="11"/>
  <c r="F628" i="11"/>
  <c r="Y623" i="11"/>
  <c r="S623" i="11"/>
  <c r="M623" i="11"/>
  <c r="G623" i="11"/>
  <c r="Z618" i="11"/>
  <c r="T618" i="11"/>
  <c r="N618" i="11"/>
  <c r="H618" i="11"/>
  <c r="AA613" i="11"/>
  <c r="U613" i="11"/>
  <c r="O613" i="11"/>
  <c r="I613" i="11"/>
  <c r="V608" i="11"/>
  <c r="P608" i="11"/>
  <c r="J608" i="11"/>
  <c r="D608" i="11"/>
  <c r="W603" i="11"/>
  <c r="Q603" i="11"/>
  <c r="K603" i="11"/>
  <c r="E603" i="11"/>
  <c r="X598" i="11"/>
  <c r="R598" i="11"/>
  <c r="L598" i="11"/>
  <c r="F598" i="11"/>
  <c r="Y593" i="11"/>
  <c r="S593" i="11"/>
  <c r="M593" i="11"/>
  <c r="G593" i="11"/>
  <c r="Z588" i="11"/>
  <c r="T588" i="11"/>
  <c r="N588" i="11"/>
  <c r="H588" i="11"/>
  <c r="AA638" i="11"/>
  <c r="U638" i="11"/>
  <c r="O638" i="11"/>
  <c r="I638" i="11"/>
  <c r="V633" i="11"/>
  <c r="P633" i="11"/>
  <c r="J633" i="11"/>
  <c r="D633" i="11"/>
  <c r="W628" i="11"/>
  <c r="Q628" i="11"/>
  <c r="K628" i="11"/>
  <c r="E628" i="11"/>
  <c r="X623" i="11"/>
  <c r="R623" i="11"/>
  <c r="L623" i="11"/>
  <c r="F623" i="11"/>
  <c r="Y618" i="11"/>
  <c r="S618" i="11"/>
  <c r="M618" i="11"/>
  <c r="G618" i="11"/>
  <c r="Z613" i="11"/>
  <c r="T613" i="11"/>
  <c r="N613" i="11"/>
  <c r="H613" i="11"/>
  <c r="AA608" i="11"/>
  <c r="U608" i="11"/>
  <c r="O608" i="11"/>
  <c r="I608" i="11"/>
  <c r="V603" i="11"/>
  <c r="P603" i="11"/>
  <c r="J603" i="11"/>
  <c r="D603" i="11"/>
  <c r="W598" i="11"/>
  <c r="Q598" i="11"/>
  <c r="K598" i="11"/>
  <c r="E598" i="11"/>
  <c r="X593" i="11"/>
  <c r="R593" i="11"/>
  <c r="L593" i="11"/>
  <c r="F593" i="11"/>
  <c r="Y588" i="11"/>
  <c r="S588" i="11"/>
  <c r="M588" i="11"/>
  <c r="G588" i="11"/>
  <c r="Z583" i="11"/>
  <c r="T583" i="11"/>
  <c r="N583" i="11"/>
  <c r="H583" i="11"/>
  <c r="AA578" i="11"/>
  <c r="U578" i="11"/>
  <c r="O578" i="11"/>
  <c r="I578" i="11"/>
  <c r="V573" i="11"/>
  <c r="P573" i="11"/>
  <c r="J573" i="11"/>
  <c r="D573" i="11"/>
  <c r="Z638" i="11"/>
  <c r="T638" i="11"/>
  <c r="N638" i="11"/>
  <c r="H638" i="11"/>
  <c r="AA633" i="11"/>
  <c r="U633" i="11"/>
  <c r="O633" i="11"/>
  <c r="I633" i="11"/>
  <c r="V628" i="11"/>
  <c r="P628" i="11"/>
  <c r="J628" i="11"/>
  <c r="D628" i="11"/>
  <c r="W623" i="11"/>
  <c r="Q623" i="11"/>
  <c r="K623" i="11"/>
  <c r="E623" i="11"/>
  <c r="X618" i="11"/>
  <c r="R618" i="11"/>
  <c r="L618" i="11"/>
  <c r="F618" i="11"/>
  <c r="Y613" i="11"/>
  <c r="S613" i="11"/>
  <c r="M613" i="11"/>
  <c r="G613" i="11"/>
  <c r="Z608" i="11"/>
  <c r="T608" i="11"/>
  <c r="N608" i="11"/>
  <c r="H608" i="11"/>
  <c r="AA603" i="11"/>
  <c r="U603" i="11"/>
  <c r="O603" i="11"/>
  <c r="I603" i="11"/>
  <c r="V598" i="11"/>
  <c r="P598" i="11"/>
  <c r="J598" i="11"/>
  <c r="D598" i="11"/>
  <c r="W593" i="11"/>
  <c r="Q593" i="11"/>
  <c r="K593" i="11"/>
  <c r="E593" i="11"/>
  <c r="X588" i="11"/>
  <c r="R588" i="11"/>
  <c r="L588" i="11"/>
  <c r="F588" i="11"/>
  <c r="Y583" i="11"/>
  <c r="S583" i="11"/>
  <c r="M583" i="11"/>
  <c r="G583" i="11"/>
  <c r="Z578" i="11"/>
  <c r="T578" i="11"/>
  <c r="N578" i="11"/>
  <c r="H578" i="11"/>
  <c r="AA573" i="11"/>
  <c r="U573" i="11"/>
  <c r="O573" i="11"/>
  <c r="I573" i="11"/>
  <c r="V568" i="11"/>
  <c r="P568" i="11"/>
  <c r="J568" i="11"/>
  <c r="D568" i="11"/>
  <c r="W563" i="11"/>
  <c r="Q563" i="11"/>
  <c r="K563" i="11"/>
  <c r="E563" i="11"/>
  <c r="X558" i="11"/>
  <c r="R558" i="11"/>
  <c r="L558" i="11"/>
  <c r="F558" i="11"/>
  <c r="J11" i="11"/>
  <c r="P11" i="11"/>
  <c r="V11" i="11"/>
  <c r="I14" i="11"/>
  <c r="O14" i="11"/>
  <c r="O12" i="11" s="1"/>
  <c r="U14" i="11"/>
  <c r="AA14" i="11"/>
  <c r="I16" i="11"/>
  <c r="O16" i="11"/>
  <c r="U16" i="11"/>
  <c r="AA16" i="11"/>
  <c r="H19" i="11"/>
  <c r="N19" i="11"/>
  <c r="T19" i="11"/>
  <c r="T17" i="11" s="1"/>
  <c r="Z19" i="11"/>
  <c r="Z17" i="11" s="1"/>
  <c r="H21" i="11"/>
  <c r="N21" i="11"/>
  <c r="T21" i="11"/>
  <c r="Z21" i="11"/>
  <c r="G24" i="11"/>
  <c r="G22" i="11" s="1"/>
  <c r="M24" i="11"/>
  <c r="M22" i="11" s="1"/>
  <c r="S24" i="11"/>
  <c r="Y24" i="11"/>
  <c r="Y22" i="11" s="1"/>
  <c r="G26" i="11"/>
  <c r="M26" i="11"/>
  <c r="S26" i="11"/>
  <c r="Y26" i="11"/>
  <c r="F29" i="11"/>
  <c r="L29" i="11"/>
  <c r="L27" i="11" s="1"/>
  <c r="R29" i="11"/>
  <c r="X29" i="11"/>
  <c r="F31" i="11"/>
  <c r="L31" i="11"/>
  <c r="R31" i="11"/>
  <c r="X31" i="11"/>
  <c r="E34" i="11"/>
  <c r="K34" i="11"/>
  <c r="Q34" i="11"/>
  <c r="Q32" i="11" s="1"/>
  <c r="W34" i="11"/>
  <c r="W32" i="11" s="1"/>
  <c r="E36" i="11"/>
  <c r="K36" i="11"/>
  <c r="Q36" i="11"/>
  <c r="W36" i="11"/>
  <c r="D39" i="11"/>
  <c r="D37" i="11" s="1"/>
  <c r="J39" i="11"/>
  <c r="J37" i="11" s="1"/>
  <c r="P39" i="11"/>
  <c r="V39" i="11"/>
  <c r="V37" i="11" s="1"/>
  <c r="D41" i="11"/>
  <c r="J41" i="11"/>
  <c r="P41" i="11"/>
  <c r="V41" i="11"/>
  <c r="I44" i="11"/>
  <c r="O44" i="11"/>
  <c r="O42" i="11" s="1"/>
  <c r="U44" i="11"/>
  <c r="AA44" i="11"/>
  <c r="I46" i="11"/>
  <c r="O46" i="11"/>
  <c r="U46" i="11"/>
  <c r="AA46" i="11"/>
  <c r="H49" i="11"/>
  <c r="N49" i="11"/>
  <c r="T49" i="11"/>
  <c r="T47" i="11" s="1"/>
  <c r="Z49" i="11"/>
  <c r="Z47" i="11" s="1"/>
  <c r="H51" i="11"/>
  <c r="N51" i="11"/>
  <c r="T51" i="11"/>
  <c r="Z51" i="11"/>
  <c r="G54" i="11"/>
  <c r="G52" i="11" s="1"/>
  <c r="M54" i="11"/>
  <c r="M52" i="11" s="1"/>
  <c r="S54" i="11"/>
  <c r="Y54" i="11"/>
  <c r="Y52" i="11" s="1"/>
  <c r="G56" i="11"/>
  <c r="M56" i="11"/>
  <c r="S56" i="11"/>
  <c r="Y56" i="11"/>
  <c r="F59" i="11"/>
  <c r="L59" i="11"/>
  <c r="L57" i="11" s="1"/>
  <c r="R59" i="11"/>
  <c r="X59" i="11"/>
  <c r="F61" i="11"/>
  <c r="L61" i="11"/>
  <c r="R61" i="11"/>
  <c r="X61" i="11"/>
  <c r="E64" i="11"/>
  <c r="K64" i="11"/>
  <c r="Q64" i="11"/>
  <c r="Q62" i="11" s="1"/>
  <c r="W64" i="11"/>
  <c r="W62" i="11" s="1"/>
  <c r="E66" i="11"/>
  <c r="K66" i="11"/>
  <c r="Q66" i="11"/>
  <c r="W66" i="11"/>
  <c r="D69" i="11"/>
  <c r="D67" i="11" s="1"/>
  <c r="J69" i="11"/>
  <c r="J67" i="11" s="1"/>
  <c r="P69" i="11"/>
  <c r="V69" i="11"/>
  <c r="V67" i="11" s="1"/>
  <c r="D71" i="11"/>
  <c r="J71" i="11"/>
  <c r="P71" i="11"/>
  <c r="V71" i="11"/>
  <c r="I74" i="11"/>
  <c r="O74" i="11"/>
  <c r="O72" i="11" s="1"/>
  <c r="U74" i="11"/>
  <c r="AA74" i="11"/>
  <c r="I76" i="11"/>
  <c r="O76" i="11"/>
  <c r="U76" i="11"/>
  <c r="AA76" i="11"/>
  <c r="H79" i="11"/>
  <c r="N79" i="11"/>
  <c r="T79" i="11"/>
  <c r="T77" i="11" s="1"/>
  <c r="Z79" i="11"/>
  <c r="Z77" i="11" s="1"/>
  <c r="H81" i="11"/>
  <c r="N81" i="11"/>
  <c r="T81" i="11"/>
  <c r="Z81" i="11"/>
  <c r="G84" i="11"/>
  <c r="G82" i="11" s="1"/>
  <c r="M84" i="11"/>
  <c r="M82" i="11" s="1"/>
  <c r="S84" i="11"/>
  <c r="Y84" i="11"/>
  <c r="Y82" i="11" s="1"/>
  <c r="G86" i="11"/>
  <c r="M86" i="11"/>
  <c r="S86" i="11"/>
  <c r="Y86" i="11"/>
  <c r="F89" i="11"/>
  <c r="L89" i="11"/>
  <c r="L87" i="11" s="1"/>
  <c r="R89" i="11"/>
  <c r="X89" i="11"/>
  <c r="F91" i="11"/>
  <c r="L91" i="11"/>
  <c r="R91" i="11"/>
  <c r="X91" i="11"/>
  <c r="E94" i="11"/>
  <c r="K94" i="11"/>
  <c r="Q94" i="11"/>
  <c r="Q92" i="11" s="1"/>
  <c r="W94" i="11"/>
  <c r="W92" i="11" s="1"/>
  <c r="E96" i="11"/>
  <c r="K96" i="11"/>
  <c r="Q96" i="11"/>
  <c r="W96" i="11"/>
  <c r="D99" i="11"/>
  <c r="D97" i="11" s="1"/>
  <c r="J99" i="11"/>
  <c r="J97" i="11" s="1"/>
  <c r="P99" i="11"/>
  <c r="V99" i="11"/>
  <c r="V97" i="11" s="1"/>
  <c r="D101" i="11"/>
  <c r="J101" i="11"/>
  <c r="P101" i="11"/>
  <c r="V101" i="11"/>
  <c r="I104" i="11"/>
  <c r="O104" i="11"/>
  <c r="O102" i="11" s="1"/>
  <c r="U104" i="11"/>
  <c r="AA104" i="11"/>
  <c r="I106" i="11"/>
  <c r="O106" i="11"/>
  <c r="U106" i="11"/>
  <c r="AA106" i="11"/>
  <c r="H109" i="11"/>
  <c r="N109" i="11"/>
  <c r="T109" i="11"/>
  <c r="T107" i="11" s="1"/>
  <c r="Z109" i="11"/>
  <c r="Z107" i="11" s="1"/>
  <c r="H111" i="11"/>
  <c r="N111" i="11"/>
  <c r="T111" i="11"/>
  <c r="Z111" i="11"/>
  <c r="G114" i="11"/>
  <c r="G112" i="11" s="1"/>
  <c r="M114" i="11"/>
  <c r="M112" i="11" s="1"/>
  <c r="S114" i="11"/>
  <c r="Y114" i="11"/>
  <c r="Y112" i="11" s="1"/>
  <c r="G116" i="11"/>
  <c r="M116" i="11"/>
  <c r="S116" i="11"/>
  <c r="Y116" i="11"/>
  <c r="F119" i="11"/>
  <c r="L119" i="11"/>
  <c r="L117" i="11" s="1"/>
  <c r="R119" i="11"/>
  <c r="X119" i="11"/>
  <c r="F121" i="11"/>
  <c r="L121" i="11"/>
  <c r="R121" i="11"/>
  <c r="X121" i="11"/>
  <c r="E124" i="11"/>
  <c r="K124" i="11"/>
  <c r="Q124" i="11"/>
  <c r="Q122" i="11" s="1"/>
  <c r="W124" i="11"/>
  <c r="W122" i="11" s="1"/>
  <c r="E126" i="11"/>
  <c r="K126" i="11"/>
  <c r="Q126" i="11"/>
  <c r="W126" i="11"/>
  <c r="D129" i="11"/>
  <c r="D127" i="11" s="1"/>
  <c r="J129" i="11"/>
  <c r="J127" i="11" s="1"/>
  <c r="P129" i="11"/>
  <c r="V129" i="11"/>
  <c r="V127" i="11" s="1"/>
  <c r="D131" i="11"/>
  <c r="J131" i="11"/>
  <c r="P131" i="11"/>
  <c r="V131" i="11"/>
  <c r="I134" i="11"/>
  <c r="O134" i="11"/>
  <c r="O132" i="11" s="1"/>
  <c r="U134" i="11"/>
  <c r="AA134" i="11"/>
  <c r="I136" i="11"/>
  <c r="O136" i="11"/>
  <c r="U136" i="11"/>
  <c r="AA136" i="11"/>
  <c r="H139" i="11"/>
  <c r="N139" i="11"/>
  <c r="T139" i="11"/>
  <c r="T137" i="11" s="1"/>
  <c r="Z139" i="11"/>
  <c r="Z137" i="11" s="1"/>
  <c r="H141" i="11"/>
  <c r="N141" i="11"/>
  <c r="T141" i="11"/>
  <c r="Z141" i="11"/>
  <c r="G144" i="11"/>
  <c r="G142" i="11" s="1"/>
  <c r="M144" i="11"/>
  <c r="M142" i="11" s="1"/>
  <c r="S144" i="11"/>
  <c r="Y144" i="11"/>
  <c r="Y142" i="11" s="1"/>
  <c r="G146" i="11"/>
  <c r="M146" i="11"/>
  <c r="S146" i="11"/>
  <c r="Y146" i="11"/>
  <c r="F149" i="11"/>
  <c r="L149" i="11"/>
  <c r="L147" i="11" s="1"/>
  <c r="R149" i="11"/>
  <c r="X149" i="11"/>
  <c r="F151" i="11"/>
  <c r="L151" i="11"/>
  <c r="R151" i="11"/>
  <c r="X151" i="11"/>
  <c r="E154" i="11"/>
  <c r="K154" i="11"/>
  <c r="Q154" i="11"/>
  <c r="Q152" i="11" s="1"/>
  <c r="W154" i="11"/>
  <c r="W152" i="11" s="1"/>
  <c r="E156" i="11"/>
  <c r="K156" i="11"/>
  <c r="Q156" i="11"/>
  <c r="W156" i="11"/>
  <c r="D159" i="11"/>
  <c r="D157" i="11" s="1"/>
  <c r="J159" i="11"/>
  <c r="J157" i="11" s="1"/>
  <c r="P159" i="11"/>
  <c r="V159" i="11"/>
  <c r="V157" i="11" s="1"/>
  <c r="D161" i="11"/>
  <c r="J161" i="11"/>
  <c r="P161" i="11"/>
  <c r="V161" i="11"/>
  <c r="I168" i="11"/>
  <c r="O168" i="11"/>
  <c r="O166" i="11" s="1"/>
  <c r="U168" i="11"/>
  <c r="AA168" i="11"/>
  <c r="I170" i="11"/>
  <c r="O170" i="11"/>
  <c r="U170" i="11"/>
  <c r="AA170" i="11"/>
  <c r="H173" i="11"/>
  <c r="N173" i="11"/>
  <c r="T173" i="11"/>
  <c r="T171" i="11" s="1"/>
  <c r="Z173" i="11"/>
  <c r="Z171" i="11" s="1"/>
  <c r="H175" i="11"/>
  <c r="N175" i="11"/>
  <c r="T175" i="11"/>
  <c r="Z175" i="11"/>
  <c r="G178" i="11"/>
  <c r="G176" i="11" s="1"/>
  <c r="M178" i="11"/>
  <c r="M176" i="11" s="1"/>
  <c r="S178" i="11"/>
  <c r="Y178" i="11"/>
  <c r="Y176" i="11" s="1"/>
  <c r="G180" i="11"/>
  <c r="M180" i="11"/>
  <c r="S180" i="11"/>
  <c r="Y180" i="11"/>
  <c r="F183" i="11"/>
  <c r="L183" i="11"/>
  <c r="L181" i="11" s="1"/>
  <c r="R183" i="11"/>
  <c r="X183" i="11"/>
  <c r="F185" i="11"/>
  <c r="L185" i="11"/>
  <c r="R185" i="11"/>
  <c r="X185" i="11"/>
  <c r="E188" i="11"/>
  <c r="K188" i="11"/>
  <c r="Q188" i="11"/>
  <c r="Q186" i="11" s="1"/>
  <c r="W188" i="11"/>
  <c r="W186" i="11" s="1"/>
  <c r="E190" i="11"/>
  <c r="K190" i="11"/>
  <c r="Q190" i="11"/>
  <c r="W190" i="11"/>
  <c r="D193" i="11"/>
  <c r="D191" i="11" s="1"/>
  <c r="J193" i="11"/>
  <c r="J191" i="11" s="1"/>
  <c r="P193" i="11"/>
  <c r="V193" i="11"/>
  <c r="V191" i="11" s="1"/>
  <c r="D195" i="11"/>
  <c r="J195" i="11"/>
  <c r="P195" i="11"/>
  <c r="V195" i="11"/>
  <c r="I198" i="11"/>
  <c r="O198" i="11"/>
  <c r="O196" i="11" s="1"/>
  <c r="U198" i="11"/>
  <c r="AA198" i="11"/>
  <c r="I200" i="11"/>
  <c r="O200" i="11"/>
  <c r="U200" i="11"/>
  <c r="AA200" i="11"/>
  <c r="H203" i="11"/>
  <c r="N203" i="11"/>
  <c r="T203" i="11"/>
  <c r="T201" i="11" s="1"/>
  <c r="Z203" i="11"/>
  <c r="Z201" i="11" s="1"/>
  <c r="H205" i="11"/>
  <c r="N205" i="11"/>
  <c r="T205" i="11"/>
  <c r="Z205" i="11"/>
  <c r="G208" i="11"/>
  <c r="G206" i="11" s="1"/>
  <c r="M208" i="11"/>
  <c r="M206" i="11" s="1"/>
  <c r="S208" i="11"/>
  <c r="Y208" i="11"/>
  <c r="Y206" i="11" s="1"/>
  <c r="G210" i="11"/>
  <c r="M210" i="11"/>
  <c r="S210" i="11"/>
  <c r="Y210" i="11"/>
  <c r="F213" i="11"/>
  <c r="L213" i="11"/>
  <c r="L211" i="11" s="1"/>
  <c r="R213" i="11"/>
  <c r="X213" i="11"/>
  <c r="F215" i="11"/>
  <c r="L215" i="11"/>
  <c r="R215" i="11"/>
  <c r="X215" i="11"/>
  <c r="E218" i="11"/>
  <c r="K218" i="11"/>
  <c r="Q218" i="11"/>
  <c r="Q216" i="11" s="1"/>
  <c r="W218" i="11"/>
  <c r="W216" i="11" s="1"/>
  <c r="E220" i="11"/>
  <c r="K220" i="11"/>
  <c r="Q220" i="11"/>
  <c r="W220" i="11"/>
  <c r="D223" i="11"/>
  <c r="D221" i="11" s="1"/>
  <c r="J223" i="11"/>
  <c r="J221" i="11" s="1"/>
  <c r="P223" i="11"/>
  <c r="V223" i="11"/>
  <c r="V221" i="11" s="1"/>
  <c r="D225" i="11"/>
  <c r="J225" i="11"/>
  <c r="P225" i="11"/>
  <c r="V225" i="11"/>
  <c r="I228" i="11"/>
  <c r="O228" i="11"/>
  <c r="O226" i="11" s="1"/>
  <c r="U228" i="11"/>
  <c r="AA228" i="11"/>
  <c r="I230" i="11"/>
  <c r="O230" i="11"/>
  <c r="U230" i="11"/>
  <c r="AA230" i="11"/>
  <c r="H233" i="11"/>
  <c r="N233" i="11"/>
  <c r="T233" i="11"/>
  <c r="T231" i="11" s="1"/>
  <c r="Z233" i="11"/>
  <c r="Z231" i="11" s="1"/>
  <c r="H235" i="11"/>
  <c r="N235" i="11"/>
  <c r="T235" i="11"/>
  <c r="Z235" i="11"/>
  <c r="G238" i="11"/>
  <c r="G236" i="11" s="1"/>
  <c r="M238" i="11"/>
  <c r="M236" i="11" s="1"/>
  <c r="S238" i="11"/>
  <c r="Y238" i="11"/>
  <c r="Y236" i="11" s="1"/>
  <c r="G240" i="11"/>
  <c r="M240" i="11"/>
  <c r="S240" i="11"/>
  <c r="Y240" i="11"/>
  <c r="F243" i="11"/>
  <c r="L243" i="11"/>
  <c r="L241" i="11" s="1"/>
  <c r="R243" i="11"/>
  <c r="X243" i="11"/>
  <c r="F245" i="11"/>
  <c r="L245" i="11"/>
  <c r="R245" i="11"/>
  <c r="X245" i="11"/>
  <c r="E248" i="11"/>
  <c r="K248" i="11"/>
  <c r="Q248" i="11"/>
  <c r="Q246" i="11" s="1"/>
  <c r="W248" i="11"/>
  <c r="W246" i="11" s="1"/>
  <c r="E250" i="11"/>
  <c r="K250" i="11"/>
  <c r="Q250" i="11"/>
  <c r="W250" i="11"/>
  <c r="D253" i="11"/>
  <c r="D251" i="11" s="1"/>
  <c r="J253" i="11"/>
  <c r="J251" i="11" s="1"/>
  <c r="P253" i="11"/>
  <c r="V253" i="11"/>
  <c r="V251" i="11" s="1"/>
  <c r="D255" i="11"/>
  <c r="J255" i="11"/>
  <c r="P255" i="11"/>
  <c r="V255" i="11"/>
  <c r="I258" i="11"/>
  <c r="O258" i="11"/>
  <c r="O256" i="11" s="1"/>
  <c r="U258" i="11"/>
  <c r="AA258" i="11"/>
  <c r="I260" i="11"/>
  <c r="O260" i="11"/>
  <c r="U260" i="11"/>
  <c r="AA260" i="11"/>
  <c r="H263" i="11"/>
  <c r="N263" i="11"/>
  <c r="T263" i="11"/>
  <c r="T261" i="11" s="1"/>
  <c r="Z263" i="11"/>
  <c r="Z261" i="11" s="1"/>
  <c r="H265" i="11"/>
  <c r="N265" i="11"/>
  <c r="T265" i="11"/>
  <c r="Z265" i="11"/>
  <c r="G268" i="11"/>
  <c r="G266" i="11" s="1"/>
  <c r="M268" i="11"/>
  <c r="M266" i="11" s="1"/>
  <c r="S268" i="11"/>
  <c r="Y268" i="11"/>
  <c r="Y266" i="11" s="1"/>
  <c r="G270" i="11"/>
  <c r="M270" i="11"/>
  <c r="S270" i="11"/>
  <c r="Y270" i="11"/>
  <c r="F273" i="11"/>
  <c r="L273" i="11"/>
  <c r="L271" i="11" s="1"/>
  <c r="R273" i="11"/>
  <c r="X273" i="11"/>
  <c r="F275" i="11"/>
  <c r="L275" i="11"/>
  <c r="R275" i="11"/>
  <c r="X275" i="11"/>
  <c r="E278" i="11"/>
  <c r="K278" i="11"/>
  <c r="Q278" i="11"/>
  <c r="Q276" i="11" s="1"/>
  <c r="W278" i="11"/>
  <c r="W276" i="11" s="1"/>
  <c r="E280" i="11"/>
  <c r="K280" i="11"/>
  <c r="Q280" i="11"/>
  <c r="W280" i="11"/>
  <c r="D283" i="11"/>
  <c r="D281" i="11" s="1"/>
  <c r="J283" i="11"/>
  <c r="J281" i="11" s="1"/>
  <c r="P283" i="11"/>
  <c r="V283" i="11"/>
  <c r="V281" i="11" s="1"/>
  <c r="D285" i="11"/>
  <c r="J285" i="11"/>
  <c r="P285" i="11"/>
  <c r="V285" i="11"/>
  <c r="I288" i="11"/>
  <c r="O288" i="11"/>
  <c r="O286" i="11" s="1"/>
  <c r="U288" i="11"/>
  <c r="AA288" i="11"/>
  <c r="I290" i="11"/>
  <c r="O290" i="11"/>
  <c r="U290" i="11"/>
  <c r="AA290" i="11"/>
  <c r="H293" i="11"/>
  <c r="N293" i="11"/>
  <c r="T293" i="11"/>
  <c r="T291" i="11" s="1"/>
  <c r="Z293" i="11"/>
  <c r="Z291" i="11" s="1"/>
  <c r="H295" i="11"/>
  <c r="N295" i="11"/>
  <c r="T295" i="11"/>
  <c r="Z295" i="11"/>
  <c r="G298" i="11"/>
  <c r="G296" i="11" s="1"/>
  <c r="M298" i="11"/>
  <c r="M296" i="11" s="1"/>
  <c r="S298" i="11"/>
  <c r="Y298" i="11"/>
  <c r="Y296" i="11" s="1"/>
  <c r="G300" i="11"/>
  <c r="M300" i="11"/>
  <c r="S300" i="11"/>
  <c r="Y300" i="11"/>
  <c r="F303" i="11"/>
  <c r="L303" i="11"/>
  <c r="L301" i="11" s="1"/>
  <c r="R303" i="11"/>
  <c r="X303" i="11"/>
  <c r="F305" i="11"/>
  <c r="L305" i="11"/>
  <c r="R305" i="11"/>
  <c r="X305" i="11"/>
  <c r="E308" i="11"/>
  <c r="K308" i="11"/>
  <c r="Q308" i="11"/>
  <c r="Q306" i="11" s="1"/>
  <c r="W308" i="11"/>
  <c r="W306" i="11" s="1"/>
  <c r="E310" i="11"/>
  <c r="K310" i="11"/>
  <c r="Q310" i="11"/>
  <c r="W310" i="11"/>
  <c r="D313" i="11"/>
  <c r="D311" i="11" s="1"/>
  <c r="J313" i="11"/>
  <c r="J311" i="11" s="1"/>
  <c r="P313" i="11"/>
  <c r="V313" i="11"/>
  <c r="V311" i="11" s="1"/>
  <c r="D315" i="11"/>
  <c r="J315" i="11"/>
  <c r="P315" i="11"/>
  <c r="V315" i="11"/>
  <c r="I318" i="11"/>
  <c r="O318" i="11"/>
  <c r="O316" i="11" s="1"/>
  <c r="U318" i="11"/>
  <c r="AA318" i="11"/>
  <c r="I320" i="11"/>
  <c r="O320" i="11"/>
  <c r="U320" i="11"/>
  <c r="AA320" i="11"/>
  <c r="H327" i="11"/>
  <c r="N327" i="11"/>
  <c r="T327" i="11"/>
  <c r="T325" i="11" s="1"/>
  <c r="Z327" i="11"/>
  <c r="Z325" i="11" s="1"/>
  <c r="H329" i="11"/>
  <c r="N329" i="11"/>
  <c r="T329" i="11"/>
  <c r="Z329" i="11"/>
  <c r="G332" i="11"/>
  <c r="G330" i="11" s="1"/>
  <c r="M332" i="11"/>
  <c r="M330" i="11" s="1"/>
  <c r="S332" i="11"/>
  <c r="Y332" i="11"/>
  <c r="Y330" i="11" s="1"/>
  <c r="G334" i="11"/>
  <c r="M334" i="11"/>
  <c r="S334" i="11"/>
  <c r="Y334" i="11"/>
  <c r="F337" i="11"/>
  <c r="L337" i="11"/>
  <c r="L335" i="11" s="1"/>
  <c r="R337" i="11"/>
  <c r="X337" i="11"/>
  <c r="F339" i="11"/>
  <c r="L339" i="11"/>
  <c r="R339" i="11"/>
  <c r="X339" i="11"/>
  <c r="E342" i="11"/>
  <c r="K342" i="11"/>
  <c r="Q342" i="11"/>
  <c r="Q340" i="11" s="1"/>
  <c r="W342" i="11"/>
  <c r="W340" i="11" s="1"/>
  <c r="E344" i="11"/>
  <c r="K344" i="11"/>
  <c r="Q344" i="11"/>
  <c r="W344" i="11"/>
  <c r="D347" i="11"/>
  <c r="D345" i="11" s="1"/>
  <c r="J347" i="11"/>
  <c r="J345" i="11" s="1"/>
  <c r="P347" i="11"/>
  <c r="V347" i="11"/>
  <c r="V345" i="11" s="1"/>
  <c r="D349" i="11"/>
  <c r="J349" i="11"/>
  <c r="P349" i="11"/>
  <c r="V349" i="11"/>
  <c r="I352" i="11"/>
  <c r="O352" i="11"/>
  <c r="O350" i="11" s="1"/>
  <c r="U352" i="11"/>
  <c r="AA352" i="11"/>
  <c r="I354" i="11"/>
  <c r="O354" i="11"/>
  <c r="U354" i="11"/>
  <c r="AA354" i="11"/>
  <c r="H357" i="11"/>
  <c r="N357" i="11"/>
  <c r="T357" i="11"/>
  <c r="T355" i="11" s="1"/>
  <c r="Z357" i="11"/>
  <c r="Z355" i="11" s="1"/>
  <c r="H359" i="11"/>
  <c r="N359" i="11"/>
  <c r="T359" i="11"/>
  <c r="Z359" i="11"/>
  <c r="G362" i="11"/>
  <c r="G360" i="11" s="1"/>
  <c r="M362" i="11"/>
  <c r="M360" i="11" s="1"/>
  <c r="S362" i="11"/>
  <c r="Y362" i="11"/>
  <c r="Y360" i="11" s="1"/>
  <c r="G364" i="11"/>
  <c r="M364" i="11"/>
  <c r="S364" i="11"/>
  <c r="Y364" i="11"/>
  <c r="F367" i="11"/>
  <c r="L367" i="11"/>
  <c r="L365" i="11" s="1"/>
  <c r="R367" i="11"/>
  <c r="X367" i="11"/>
  <c r="F369" i="11"/>
  <c r="L369" i="11"/>
  <c r="R369" i="11"/>
  <c r="X369" i="11"/>
  <c r="E372" i="11"/>
  <c r="K372" i="11"/>
  <c r="Q372" i="11"/>
  <c r="Q370" i="11" s="1"/>
  <c r="W372" i="11"/>
  <c r="W370" i="11" s="1"/>
  <c r="E374" i="11"/>
  <c r="K374" i="11"/>
  <c r="Q374" i="11"/>
  <c r="W374" i="11"/>
  <c r="D377" i="11"/>
  <c r="D375" i="11" s="1"/>
  <c r="J377" i="11"/>
  <c r="J375" i="11" s="1"/>
  <c r="P377" i="11"/>
  <c r="V377" i="11"/>
  <c r="V375" i="11" s="1"/>
  <c r="D379" i="11"/>
  <c r="J379" i="11"/>
  <c r="P379" i="11"/>
  <c r="V379" i="11"/>
  <c r="I382" i="11"/>
  <c r="O382" i="11"/>
  <c r="O380" i="11" s="1"/>
  <c r="U382" i="11"/>
  <c r="AA382" i="11"/>
  <c r="I384" i="11"/>
  <c r="O384" i="11"/>
  <c r="U384" i="11"/>
  <c r="AA384" i="11"/>
  <c r="H387" i="11"/>
  <c r="N387" i="11"/>
  <c r="T387" i="11"/>
  <c r="T385" i="11" s="1"/>
  <c r="Z387" i="11"/>
  <c r="Z385" i="11" s="1"/>
  <c r="H389" i="11"/>
  <c r="N389" i="11"/>
  <c r="T389" i="11"/>
  <c r="Z389" i="11"/>
  <c r="G392" i="11"/>
  <c r="G390" i="11" s="1"/>
  <c r="M392" i="11"/>
  <c r="M390" i="11" s="1"/>
  <c r="S392" i="11"/>
  <c r="Y392" i="11"/>
  <c r="Y390" i="11" s="1"/>
  <c r="G394" i="11"/>
  <c r="M394" i="11"/>
  <c r="S394" i="11"/>
  <c r="Y394" i="11"/>
  <c r="F397" i="11"/>
  <c r="L397" i="11"/>
  <c r="L395" i="11" s="1"/>
  <c r="R397" i="11"/>
  <c r="X397" i="11"/>
  <c r="F399" i="11"/>
  <c r="L399" i="11"/>
  <c r="R399" i="11"/>
  <c r="X399" i="11"/>
  <c r="E402" i="11"/>
  <c r="K402" i="11"/>
  <c r="Q402" i="11"/>
  <c r="Q400" i="11" s="1"/>
  <c r="W402" i="11"/>
  <c r="W400" i="11" s="1"/>
  <c r="E404" i="11"/>
  <c r="K404" i="11"/>
  <c r="Q404" i="11"/>
  <c r="W404" i="11"/>
  <c r="D407" i="11"/>
  <c r="D405" i="11" s="1"/>
  <c r="J407" i="11"/>
  <c r="J405" i="11" s="1"/>
  <c r="P407" i="11"/>
  <c r="V407" i="11"/>
  <c r="V405" i="11" s="1"/>
  <c r="D409" i="11"/>
  <c r="J409" i="11"/>
  <c r="P409" i="11"/>
  <c r="V409" i="11"/>
  <c r="I412" i="11"/>
  <c r="O412" i="11"/>
  <c r="O410" i="11" s="1"/>
  <c r="U412" i="11"/>
  <c r="AA412" i="11"/>
  <c r="I414" i="11"/>
  <c r="O414" i="11"/>
  <c r="U414" i="11"/>
  <c r="AA414" i="11"/>
  <c r="H417" i="11"/>
  <c r="N417" i="11"/>
  <c r="T417" i="11"/>
  <c r="T415" i="11" s="1"/>
  <c r="Z417" i="11"/>
  <c r="Z415" i="11" s="1"/>
  <c r="H419" i="11"/>
  <c r="N419" i="11"/>
  <c r="T419" i="11"/>
  <c r="Z419" i="11"/>
  <c r="G422" i="11"/>
  <c r="G420" i="11" s="1"/>
  <c r="M422" i="11"/>
  <c r="M420" i="11" s="1"/>
  <c r="S422" i="11"/>
  <c r="Y422" i="11"/>
  <c r="Y420" i="11" s="1"/>
  <c r="G424" i="11"/>
  <c r="M424" i="11"/>
  <c r="S424" i="11"/>
  <c r="Y424" i="11"/>
  <c r="F427" i="11"/>
  <c r="L427" i="11"/>
  <c r="L425" i="11" s="1"/>
  <c r="R427" i="11"/>
  <c r="X427" i="11"/>
  <c r="F429" i="11"/>
  <c r="L429" i="11"/>
  <c r="R429" i="11"/>
  <c r="X429" i="11"/>
  <c r="E432" i="11"/>
  <c r="K432" i="11"/>
  <c r="Q432" i="11"/>
  <c r="Q430" i="11" s="1"/>
  <c r="W432" i="11"/>
  <c r="W430" i="11" s="1"/>
  <c r="E434" i="11"/>
  <c r="K434" i="11"/>
  <c r="Q434" i="11"/>
  <c r="W434" i="11"/>
  <c r="D437" i="11"/>
  <c r="D435" i="11" s="1"/>
  <c r="J437" i="11"/>
  <c r="J435" i="11" s="1"/>
  <c r="P437" i="11"/>
  <c r="V437" i="11"/>
  <c r="V435" i="11" s="1"/>
  <c r="D439" i="11"/>
  <c r="J439" i="11"/>
  <c r="P439" i="11"/>
  <c r="V439" i="11"/>
  <c r="I442" i="11"/>
  <c r="O442" i="11"/>
  <c r="O440" i="11" s="1"/>
  <c r="U442" i="11"/>
  <c r="AA442" i="11"/>
  <c r="I444" i="11"/>
  <c r="O444" i="11"/>
  <c r="U444" i="11"/>
  <c r="AA444" i="11"/>
  <c r="H447" i="11"/>
  <c r="N447" i="11"/>
  <c r="T447" i="11"/>
  <c r="T445" i="11" s="1"/>
  <c r="Z447" i="11"/>
  <c r="Z445" i="11" s="1"/>
  <c r="H449" i="11"/>
  <c r="N449" i="11"/>
  <c r="T449" i="11"/>
  <c r="Z449" i="11"/>
  <c r="G452" i="11"/>
  <c r="G450" i="11" s="1"/>
  <c r="M452" i="11"/>
  <c r="M450" i="11" s="1"/>
  <c r="S452" i="11"/>
  <c r="Y452" i="11"/>
  <c r="Y450" i="11" s="1"/>
  <c r="G454" i="11"/>
  <c r="M454" i="11"/>
  <c r="S454" i="11"/>
  <c r="Y454" i="11"/>
  <c r="F457" i="11"/>
  <c r="L457" i="11"/>
  <c r="L455" i="11" s="1"/>
  <c r="R457" i="11"/>
  <c r="X457" i="11"/>
  <c r="F459" i="11"/>
  <c r="L459" i="11"/>
  <c r="R459" i="11"/>
  <c r="X459" i="11"/>
  <c r="E462" i="11"/>
  <c r="K462" i="11"/>
  <c r="Q462" i="11"/>
  <c r="Q460" i="11" s="1"/>
  <c r="W462" i="11"/>
  <c r="W460" i="11" s="1"/>
  <c r="E464" i="11"/>
  <c r="K464" i="11"/>
  <c r="Q464" i="11"/>
  <c r="W464" i="11"/>
  <c r="D467" i="11"/>
  <c r="D465" i="11" s="1"/>
  <c r="J467" i="11"/>
  <c r="J465" i="11" s="1"/>
  <c r="P467" i="11"/>
  <c r="V467" i="11"/>
  <c r="V465" i="11" s="1"/>
  <c r="D469" i="11"/>
  <c r="J469" i="11"/>
  <c r="P469" i="11"/>
  <c r="V469" i="11"/>
  <c r="I472" i="11"/>
  <c r="O472" i="11"/>
  <c r="O470" i="11" s="1"/>
  <c r="U472" i="11"/>
  <c r="AA472" i="11"/>
  <c r="I474" i="11"/>
  <c r="O474" i="11"/>
  <c r="U474" i="11"/>
  <c r="AA474" i="11"/>
  <c r="H477" i="11"/>
  <c r="N477" i="11"/>
  <c r="T477" i="11"/>
  <c r="T475" i="11" s="1"/>
  <c r="Z477" i="11"/>
  <c r="Z475" i="11" s="1"/>
  <c r="H479" i="11"/>
  <c r="N479" i="11"/>
  <c r="T479" i="11"/>
  <c r="Z479" i="11"/>
  <c r="G486" i="11"/>
  <c r="G484" i="11" s="1"/>
  <c r="M486" i="11"/>
  <c r="M484" i="11" s="1"/>
  <c r="S486" i="11"/>
  <c r="Y486" i="11"/>
  <c r="Y484" i="11" s="1"/>
  <c r="G488" i="11"/>
  <c r="M488" i="11"/>
  <c r="S488" i="11"/>
  <c r="Y488" i="11"/>
  <c r="F491" i="11"/>
  <c r="L491" i="11"/>
  <c r="L489" i="11" s="1"/>
  <c r="R491" i="11"/>
  <c r="X491" i="11"/>
  <c r="F493" i="11"/>
  <c r="L493" i="11"/>
  <c r="R493" i="11"/>
  <c r="X493" i="11"/>
  <c r="E496" i="11"/>
  <c r="K496" i="11"/>
  <c r="Q496" i="11"/>
  <c r="Q494" i="11" s="1"/>
  <c r="W496" i="11"/>
  <c r="W494" i="11" s="1"/>
  <c r="E498" i="11"/>
  <c r="K498" i="11"/>
  <c r="Q498" i="11"/>
  <c r="W498" i="11"/>
  <c r="D501" i="11"/>
  <c r="D499" i="11" s="1"/>
  <c r="J501" i="11"/>
  <c r="J499" i="11" s="1"/>
  <c r="P501" i="11"/>
  <c r="V501" i="11"/>
  <c r="V499" i="11" s="1"/>
  <c r="D503" i="11"/>
  <c r="J503" i="11"/>
  <c r="P503" i="11"/>
  <c r="V503" i="11"/>
  <c r="I506" i="11"/>
  <c r="O506" i="11"/>
  <c r="O504" i="11" s="1"/>
  <c r="U506" i="11"/>
  <c r="AA506" i="11"/>
  <c r="I508" i="11"/>
  <c r="O508" i="11"/>
  <c r="U508" i="11"/>
  <c r="AA508" i="11"/>
  <c r="H511" i="11"/>
  <c r="N511" i="11"/>
  <c r="T511" i="11"/>
  <c r="T509" i="11" s="1"/>
  <c r="Z511" i="11"/>
  <c r="Z509" i="11" s="1"/>
  <c r="H513" i="11"/>
  <c r="N513" i="11"/>
  <c r="T513" i="11"/>
  <c r="Z513" i="11"/>
  <c r="G516" i="11"/>
  <c r="G514" i="11" s="1"/>
  <c r="M516" i="11"/>
  <c r="M514" i="11" s="1"/>
  <c r="S516" i="11"/>
  <c r="Y516" i="11"/>
  <c r="Y514" i="11" s="1"/>
  <c r="G518" i="11"/>
  <c r="M518" i="11"/>
  <c r="S518" i="11"/>
  <c r="Y518" i="11"/>
  <c r="F521" i="11"/>
  <c r="L521" i="11"/>
  <c r="L519" i="11" s="1"/>
  <c r="R521" i="11"/>
  <c r="X521" i="11"/>
  <c r="F523" i="11"/>
  <c r="L523" i="11"/>
  <c r="R523" i="11"/>
  <c r="X523" i="11"/>
  <c r="E526" i="11"/>
  <c r="K526" i="11"/>
  <c r="Q526" i="11"/>
  <c r="Q524" i="11" s="1"/>
  <c r="W526" i="11"/>
  <c r="W524" i="11" s="1"/>
  <c r="E528" i="11"/>
  <c r="K528" i="11"/>
  <c r="Q528" i="11"/>
  <c r="W528" i="11"/>
  <c r="D531" i="11"/>
  <c r="D529" i="11" s="1"/>
  <c r="J531" i="11"/>
  <c r="J529" i="11" s="1"/>
  <c r="P531" i="11"/>
  <c r="V531" i="11"/>
  <c r="V529" i="11" s="1"/>
  <c r="D533" i="11"/>
  <c r="J533" i="11"/>
  <c r="P533" i="11"/>
  <c r="V533" i="11"/>
  <c r="I536" i="11"/>
  <c r="O536" i="11"/>
  <c r="O534" i="11" s="1"/>
  <c r="U536" i="11"/>
  <c r="AA536" i="11"/>
  <c r="I538" i="11"/>
  <c r="O538" i="11"/>
  <c r="U538" i="11"/>
  <c r="AA538" i="11"/>
  <c r="H541" i="11"/>
  <c r="N541" i="11"/>
  <c r="T541" i="11"/>
  <c r="T539" i="11" s="1"/>
  <c r="Z541" i="11"/>
  <c r="Z539" i="11" s="1"/>
  <c r="H543" i="11"/>
  <c r="N543" i="11"/>
  <c r="T543" i="11"/>
  <c r="Z543" i="11"/>
  <c r="G546" i="11"/>
  <c r="G544" i="11" s="1"/>
  <c r="M546" i="11"/>
  <c r="M544" i="11" s="1"/>
  <c r="S546" i="11"/>
  <c r="Y546" i="11"/>
  <c r="Y544" i="11" s="1"/>
  <c r="G548" i="11"/>
  <c r="M548" i="11"/>
  <c r="S548" i="11"/>
  <c r="Y548" i="11"/>
  <c r="F551" i="11"/>
  <c r="L551" i="11"/>
  <c r="L549" i="11" s="1"/>
  <c r="R551" i="11"/>
  <c r="X551" i="11"/>
  <c r="F553" i="11"/>
  <c r="L553" i="11"/>
  <c r="R553" i="11"/>
  <c r="X553" i="11"/>
  <c r="G556" i="11"/>
  <c r="G554" i="11" s="1"/>
  <c r="O556" i="11"/>
  <c r="O554" i="11" s="1"/>
  <c r="Y556" i="11"/>
  <c r="Y554" i="11" s="1"/>
  <c r="I558" i="11"/>
  <c r="S558" i="11"/>
  <c r="AA558" i="11"/>
  <c r="F561" i="11"/>
  <c r="R561" i="11"/>
  <c r="F563" i="11"/>
  <c r="R563" i="11"/>
  <c r="R559" i="11" s="1"/>
  <c r="M566" i="11"/>
  <c r="M564" i="11" s="1"/>
  <c r="Y566" i="11"/>
  <c r="Y564" i="11" s="1"/>
  <c r="M568" i="11"/>
  <c r="Y568" i="11"/>
  <c r="Q571" i="11"/>
  <c r="Q569" i="11" s="1"/>
  <c r="J576" i="11"/>
  <c r="J574" i="11" s="1"/>
  <c r="V578" i="11"/>
  <c r="I581" i="11"/>
  <c r="I579" i="11" s="1"/>
  <c r="U583" i="11"/>
  <c r="U579" i="11" s="1"/>
  <c r="E9" i="11"/>
  <c r="K9" i="11"/>
  <c r="K7" i="11" s="1"/>
  <c r="Q9" i="11"/>
  <c r="W9" i="11"/>
  <c r="E11" i="11"/>
  <c r="K11" i="11"/>
  <c r="Q11" i="11"/>
  <c r="W11" i="11"/>
  <c r="D14" i="11"/>
  <c r="J14" i="11"/>
  <c r="P14" i="11"/>
  <c r="P12" i="11" s="1"/>
  <c r="V14" i="11"/>
  <c r="D16" i="11"/>
  <c r="J16" i="11"/>
  <c r="P16" i="11"/>
  <c r="V16" i="11"/>
  <c r="I19" i="11"/>
  <c r="I17" i="11" s="1"/>
  <c r="O19" i="11"/>
  <c r="U19" i="11"/>
  <c r="AA19" i="11"/>
  <c r="AA17" i="11" s="1"/>
  <c r="I21" i="11"/>
  <c r="O21" i="11"/>
  <c r="U21" i="11"/>
  <c r="AA21" i="11"/>
  <c r="H24" i="11"/>
  <c r="N24" i="11"/>
  <c r="N22" i="11" s="1"/>
  <c r="T24" i="11"/>
  <c r="Z24" i="11"/>
  <c r="H26" i="11"/>
  <c r="N26" i="11"/>
  <c r="T26" i="11"/>
  <c r="Z26" i="11"/>
  <c r="G29" i="11"/>
  <c r="M29" i="11"/>
  <c r="S29" i="11"/>
  <c r="S27" i="11" s="1"/>
  <c r="Y29" i="11"/>
  <c r="G31" i="11"/>
  <c r="M31" i="11"/>
  <c r="S31" i="11"/>
  <c r="Y31" i="11"/>
  <c r="F34" i="11"/>
  <c r="F32" i="11" s="1"/>
  <c r="L34" i="11"/>
  <c r="R34" i="11"/>
  <c r="X34" i="11"/>
  <c r="X32" i="11" s="1"/>
  <c r="F36" i="11"/>
  <c r="L36" i="11"/>
  <c r="R36" i="11"/>
  <c r="X36" i="11"/>
  <c r="E39" i="11"/>
  <c r="K39" i="11"/>
  <c r="K37" i="11" s="1"/>
  <c r="Q39" i="11"/>
  <c r="W39" i="11"/>
  <c r="E41" i="11"/>
  <c r="K41" i="11"/>
  <c r="Q41" i="11"/>
  <c r="W41" i="11"/>
  <c r="D44" i="11"/>
  <c r="J44" i="11"/>
  <c r="P44" i="11"/>
  <c r="P42" i="11" s="1"/>
  <c r="V44" i="11"/>
  <c r="D46" i="11"/>
  <c r="J46" i="11"/>
  <c r="P46" i="11"/>
  <c r="V46" i="11"/>
  <c r="I49" i="11"/>
  <c r="I47" i="11" s="1"/>
  <c r="O49" i="11"/>
  <c r="U49" i="11"/>
  <c r="AA49" i="11"/>
  <c r="AA47" i="11" s="1"/>
  <c r="I51" i="11"/>
  <c r="O51" i="11"/>
  <c r="U51" i="11"/>
  <c r="AA51" i="11"/>
  <c r="H54" i="11"/>
  <c r="N54" i="11"/>
  <c r="N52" i="11" s="1"/>
  <c r="T54" i="11"/>
  <c r="Z54" i="11"/>
  <c r="H56" i="11"/>
  <c r="N56" i="11"/>
  <c r="T56" i="11"/>
  <c r="Z56" i="11"/>
  <c r="G59" i="11"/>
  <c r="M59" i="11"/>
  <c r="S59" i="11"/>
  <c r="S57" i="11" s="1"/>
  <c r="Y59" i="11"/>
  <c r="G61" i="11"/>
  <c r="M61" i="11"/>
  <c r="S61" i="11"/>
  <c r="Y61" i="11"/>
  <c r="F64" i="11"/>
  <c r="F62" i="11" s="1"/>
  <c r="L64" i="11"/>
  <c r="R64" i="11"/>
  <c r="X64" i="11"/>
  <c r="X62" i="11" s="1"/>
  <c r="F66" i="11"/>
  <c r="L66" i="11"/>
  <c r="R66" i="11"/>
  <c r="X66" i="11"/>
  <c r="E69" i="11"/>
  <c r="K69" i="11"/>
  <c r="K67" i="11" s="1"/>
  <c r="Q69" i="11"/>
  <c r="W69" i="11"/>
  <c r="E71" i="11"/>
  <c r="K71" i="11"/>
  <c r="Q71" i="11"/>
  <c r="W71" i="11"/>
  <c r="D74" i="11"/>
  <c r="J74" i="11"/>
  <c r="P74" i="11"/>
  <c r="P72" i="11" s="1"/>
  <c r="V74" i="11"/>
  <c r="D76" i="11"/>
  <c r="J76" i="11"/>
  <c r="P76" i="11"/>
  <c r="V76" i="11"/>
  <c r="I79" i="11"/>
  <c r="I77" i="11" s="1"/>
  <c r="O79" i="11"/>
  <c r="U79" i="11"/>
  <c r="AA79" i="11"/>
  <c r="AA77" i="11" s="1"/>
  <c r="I81" i="11"/>
  <c r="O81" i="11"/>
  <c r="U81" i="11"/>
  <c r="AA81" i="11"/>
  <c r="H84" i="11"/>
  <c r="N84" i="11"/>
  <c r="N82" i="11" s="1"/>
  <c r="T84" i="11"/>
  <c r="Z84" i="11"/>
  <c r="H86" i="11"/>
  <c r="N86" i="11"/>
  <c r="T86" i="11"/>
  <c r="Z86" i="11"/>
  <c r="G89" i="11"/>
  <c r="M89" i="11"/>
  <c r="S89" i="11"/>
  <c r="S87" i="11" s="1"/>
  <c r="Y89" i="11"/>
  <c r="G91" i="11"/>
  <c r="M91" i="11"/>
  <c r="S91" i="11"/>
  <c r="Y91" i="11"/>
  <c r="F94" i="11"/>
  <c r="F92" i="11" s="1"/>
  <c r="L94" i="11"/>
  <c r="R94" i="11"/>
  <c r="X94" i="11"/>
  <c r="X92" i="11" s="1"/>
  <c r="F96" i="11"/>
  <c r="L96" i="11"/>
  <c r="R96" i="11"/>
  <c r="X96" i="11"/>
  <c r="E99" i="11"/>
  <c r="K99" i="11"/>
  <c r="K97" i="11" s="1"/>
  <c r="Q99" i="11"/>
  <c r="W99" i="11"/>
  <c r="E101" i="11"/>
  <c r="K101" i="11"/>
  <c r="Q101" i="11"/>
  <c r="W101" i="11"/>
  <c r="D104" i="11"/>
  <c r="J104" i="11"/>
  <c r="P104" i="11"/>
  <c r="P102" i="11" s="1"/>
  <c r="V104" i="11"/>
  <c r="D106" i="11"/>
  <c r="J106" i="11"/>
  <c r="P106" i="11"/>
  <c r="V106" i="11"/>
  <c r="I109" i="11"/>
  <c r="I107" i="11" s="1"/>
  <c r="O109" i="11"/>
  <c r="U109" i="11"/>
  <c r="AA109" i="11"/>
  <c r="AA107" i="11" s="1"/>
  <c r="I111" i="11"/>
  <c r="O111" i="11"/>
  <c r="U111" i="11"/>
  <c r="AA111" i="11"/>
  <c r="H114" i="11"/>
  <c r="N114" i="11"/>
  <c r="N112" i="11" s="1"/>
  <c r="T114" i="11"/>
  <c r="Z114" i="11"/>
  <c r="H116" i="11"/>
  <c r="N116" i="11"/>
  <c r="T116" i="11"/>
  <c r="Z116" i="11"/>
  <c r="G119" i="11"/>
  <c r="M119" i="11"/>
  <c r="S119" i="11"/>
  <c r="S117" i="11" s="1"/>
  <c r="Y119" i="11"/>
  <c r="G121" i="11"/>
  <c r="M121" i="11"/>
  <c r="S121" i="11"/>
  <c r="Y121" i="11"/>
  <c r="F124" i="11"/>
  <c r="F122" i="11" s="1"/>
  <c r="L124" i="11"/>
  <c r="R124" i="11"/>
  <c r="X124" i="11"/>
  <c r="X122" i="11" s="1"/>
  <c r="F126" i="11"/>
  <c r="L126" i="11"/>
  <c r="R126" i="11"/>
  <c r="X126" i="11"/>
  <c r="E129" i="11"/>
  <c r="K129" i="11"/>
  <c r="K127" i="11" s="1"/>
  <c r="Q129" i="11"/>
  <c r="W129" i="11"/>
  <c r="E131" i="11"/>
  <c r="K131" i="11"/>
  <c r="Q131" i="11"/>
  <c r="W131" i="11"/>
  <c r="D134" i="11"/>
  <c r="J134" i="11"/>
  <c r="P134" i="11"/>
  <c r="P132" i="11" s="1"/>
  <c r="V134" i="11"/>
  <c r="D136" i="11"/>
  <c r="J136" i="11"/>
  <c r="P136" i="11"/>
  <c r="V136" i="11"/>
  <c r="I139" i="11"/>
  <c r="I137" i="11" s="1"/>
  <c r="O139" i="11"/>
  <c r="U139" i="11"/>
  <c r="AA139" i="11"/>
  <c r="AA137" i="11" s="1"/>
  <c r="I141" i="11"/>
  <c r="O141" i="11"/>
  <c r="U141" i="11"/>
  <c r="AA141" i="11"/>
  <c r="H144" i="11"/>
  <c r="N144" i="11"/>
  <c r="N142" i="11" s="1"/>
  <c r="T144" i="11"/>
  <c r="Z144" i="11"/>
  <c r="H146" i="11"/>
  <c r="N146" i="11"/>
  <c r="T146" i="11"/>
  <c r="Z146" i="11"/>
  <c r="G149" i="11"/>
  <c r="M149" i="11"/>
  <c r="S149" i="11"/>
  <c r="S147" i="11" s="1"/>
  <c r="Y149" i="11"/>
  <c r="G151" i="11"/>
  <c r="M151" i="11"/>
  <c r="S151" i="11"/>
  <c r="Y151" i="11"/>
  <c r="F154" i="11"/>
  <c r="F152" i="11" s="1"/>
  <c r="L154" i="11"/>
  <c r="R154" i="11"/>
  <c r="X154" i="11"/>
  <c r="X152" i="11" s="1"/>
  <c r="F156" i="11"/>
  <c r="L156" i="11"/>
  <c r="R156" i="11"/>
  <c r="X156" i="11"/>
  <c r="E159" i="11"/>
  <c r="K159" i="11"/>
  <c r="K157" i="11" s="1"/>
  <c r="Q159" i="11"/>
  <c r="W159" i="11"/>
  <c r="E161" i="11"/>
  <c r="K161" i="11"/>
  <c r="Q161" i="11"/>
  <c r="W161" i="11"/>
  <c r="J168" i="11"/>
  <c r="P168" i="11"/>
  <c r="V168" i="11"/>
  <c r="V166" i="11" s="1"/>
  <c r="D170" i="11"/>
  <c r="D166" i="11" s="1"/>
  <c r="J170" i="11"/>
  <c r="P170" i="11"/>
  <c r="V170" i="11"/>
  <c r="I173" i="11"/>
  <c r="O173" i="11"/>
  <c r="O171" i="11" s="1"/>
  <c r="U173" i="11"/>
  <c r="AA173" i="11"/>
  <c r="I175" i="11"/>
  <c r="O175" i="11"/>
  <c r="U175" i="11"/>
  <c r="AA175" i="11"/>
  <c r="H178" i="11"/>
  <c r="N178" i="11"/>
  <c r="T178" i="11"/>
  <c r="T176" i="11" s="1"/>
  <c r="Z178" i="11"/>
  <c r="H180" i="11"/>
  <c r="N180" i="11"/>
  <c r="T180" i="11"/>
  <c r="Z180" i="11"/>
  <c r="G183" i="11"/>
  <c r="G181" i="11" s="1"/>
  <c r="M183" i="11"/>
  <c r="S183" i="11"/>
  <c r="Y183" i="11"/>
  <c r="Y181" i="11" s="1"/>
  <c r="G185" i="11"/>
  <c r="M185" i="11"/>
  <c r="S185" i="11"/>
  <c r="Y185" i="11"/>
  <c r="F188" i="11"/>
  <c r="L188" i="11"/>
  <c r="L186" i="11" s="1"/>
  <c r="R188" i="11"/>
  <c r="X188" i="11"/>
  <c r="F190" i="11"/>
  <c r="L190" i="11"/>
  <c r="R190" i="11"/>
  <c r="X190" i="11"/>
  <c r="E193" i="11"/>
  <c r="K193" i="11"/>
  <c r="Q193" i="11"/>
  <c r="Q191" i="11" s="1"/>
  <c r="W193" i="11"/>
  <c r="E195" i="11"/>
  <c r="K195" i="11"/>
  <c r="Q195" i="11"/>
  <c r="W195" i="11"/>
  <c r="D198" i="11"/>
  <c r="D196" i="11" s="1"/>
  <c r="J198" i="11"/>
  <c r="P198" i="11"/>
  <c r="V198" i="11"/>
  <c r="V196" i="11" s="1"/>
  <c r="D200" i="11"/>
  <c r="J200" i="11"/>
  <c r="P200" i="11"/>
  <c r="V200" i="11"/>
  <c r="I203" i="11"/>
  <c r="O203" i="11"/>
  <c r="O201" i="11" s="1"/>
  <c r="U203" i="11"/>
  <c r="AA203" i="11"/>
  <c r="I205" i="11"/>
  <c r="O205" i="11"/>
  <c r="U205" i="11"/>
  <c r="AA205" i="11"/>
  <c r="H208" i="11"/>
  <c r="N208" i="11"/>
  <c r="T208" i="11"/>
  <c r="T206" i="11" s="1"/>
  <c r="Z208" i="11"/>
  <c r="H210" i="11"/>
  <c r="N210" i="11"/>
  <c r="T210" i="11"/>
  <c r="Z210" i="11"/>
  <c r="G213" i="11"/>
  <c r="G211" i="11" s="1"/>
  <c r="M213" i="11"/>
  <c r="S213" i="11"/>
  <c r="Y213" i="11"/>
  <c r="Y211" i="11" s="1"/>
  <c r="G215" i="11"/>
  <c r="M215" i="11"/>
  <c r="S215" i="11"/>
  <c r="Y215" i="11"/>
  <c r="F218" i="11"/>
  <c r="L218" i="11"/>
  <c r="L216" i="11" s="1"/>
  <c r="R218" i="11"/>
  <c r="X218" i="11"/>
  <c r="F220" i="11"/>
  <c r="L220" i="11"/>
  <c r="R220" i="11"/>
  <c r="X220" i="11"/>
  <c r="E223" i="11"/>
  <c r="K223" i="11"/>
  <c r="Q223" i="11"/>
  <c r="Q221" i="11" s="1"/>
  <c r="W223" i="11"/>
  <c r="E225" i="11"/>
  <c r="K225" i="11"/>
  <c r="Q225" i="11"/>
  <c r="W225" i="11"/>
  <c r="D228" i="11"/>
  <c r="D226" i="11" s="1"/>
  <c r="J228" i="11"/>
  <c r="P228" i="11"/>
  <c r="V228" i="11"/>
  <c r="V226" i="11" s="1"/>
  <c r="D230" i="11"/>
  <c r="J230" i="11"/>
  <c r="P230" i="11"/>
  <c r="V230" i="11"/>
  <c r="I233" i="11"/>
  <c r="O233" i="11"/>
  <c r="O231" i="11" s="1"/>
  <c r="U233" i="11"/>
  <c r="AA233" i="11"/>
  <c r="I235" i="11"/>
  <c r="O235" i="11"/>
  <c r="U235" i="11"/>
  <c r="AA235" i="11"/>
  <c r="H238" i="11"/>
  <c r="N238" i="11"/>
  <c r="T238" i="11"/>
  <c r="T236" i="11" s="1"/>
  <c r="Z238" i="11"/>
  <c r="H240" i="11"/>
  <c r="N240" i="11"/>
  <c r="T240" i="11"/>
  <c r="Z240" i="11"/>
  <c r="G243" i="11"/>
  <c r="G241" i="11" s="1"/>
  <c r="M243" i="11"/>
  <c r="S243" i="11"/>
  <c r="Y243" i="11"/>
  <c r="Y241" i="11" s="1"/>
  <c r="G245" i="11"/>
  <c r="M245" i="11"/>
  <c r="S245" i="11"/>
  <c r="Y245" i="11"/>
  <c r="F248" i="11"/>
  <c r="L248" i="11"/>
  <c r="L246" i="11" s="1"/>
  <c r="R248" i="11"/>
  <c r="X248" i="11"/>
  <c r="F250" i="11"/>
  <c r="L250" i="11"/>
  <c r="R250" i="11"/>
  <c r="X250" i="11"/>
  <c r="E253" i="11"/>
  <c r="K253" i="11"/>
  <c r="Q253" i="11"/>
  <c r="Q251" i="11" s="1"/>
  <c r="W253" i="11"/>
  <c r="E255" i="11"/>
  <c r="K255" i="11"/>
  <c r="Q255" i="11"/>
  <c r="W255" i="11"/>
  <c r="D258" i="11"/>
  <c r="D256" i="11" s="1"/>
  <c r="J258" i="11"/>
  <c r="P258" i="11"/>
  <c r="V258" i="11"/>
  <c r="V256" i="11" s="1"/>
  <c r="D260" i="11"/>
  <c r="J260" i="11"/>
  <c r="P260" i="11"/>
  <c r="V260" i="11"/>
  <c r="I263" i="11"/>
  <c r="O263" i="11"/>
  <c r="O261" i="11" s="1"/>
  <c r="U263" i="11"/>
  <c r="AA263" i="11"/>
  <c r="I265" i="11"/>
  <c r="O265" i="11"/>
  <c r="U265" i="11"/>
  <c r="AA265" i="11"/>
  <c r="H268" i="11"/>
  <c r="N268" i="11"/>
  <c r="T268" i="11"/>
  <c r="T266" i="11" s="1"/>
  <c r="Z268" i="11"/>
  <c r="H270" i="11"/>
  <c r="N270" i="11"/>
  <c r="T270" i="11"/>
  <c r="Z270" i="11"/>
  <c r="G273" i="11"/>
  <c r="G271" i="11" s="1"/>
  <c r="M273" i="11"/>
  <c r="S273" i="11"/>
  <c r="Y273" i="11"/>
  <c r="Y271" i="11" s="1"/>
  <c r="G275" i="11"/>
  <c r="M275" i="11"/>
  <c r="S275" i="11"/>
  <c r="Y275" i="11"/>
  <c r="F278" i="11"/>
  <c r="L278" i="11"/>
  <c r="L276" i="11" s="1"/>
  <c r="R278" i="11"/>
  <c r="X278" i="11"/>
  <c r="F280" i="11"/>
  <c r="L280" i="11"/>
  <c r="R280" i="11"/>
  <c r="X280" i="11"/>
  <c r="E283" i="11"/>
  <c r="K283" i="11"/>
  <c r="Q283" i="11"/>
  <c r="Q281" i="11" s="1"/>
  <c r="W283" i="11"/>
  <c r="E285" i="11"/>
  <c r="K285" i="11"/>
  <c r="Q285" i="11"/>
  <c r="W285" i="11"/>
  <c r="D288" i="11"/>
  <c r="D286" i="11" s="1"/>
  <c r="J288" i="11"/>
  <c r="P288" i="11"/>
  <c r="V288" i="11"/>
  <c r="V286" i="11" s="1"/>
  <c r="D290" i="11"/>
  <c r="J290" i="11"/>
  <c r="P290" i="11"/>
  <c r="V290" i="11"/>
  <c r="I293" i="11"/>
  <c r="O293" i="11"/>
  <c r="O291" i="11" s="1"/>
  <c r="U293" i="11"/>
  <c r="AA293" i="11"/>
  <c r="I295" i="11"/>
  <c r="O295" i="11"/>
  <c r="U295" i="11"/>
  <c r="AA295" i="11"/>
  <c r="H298" i="11"/>
  <c r="N298" i="11"/>
  <c r="T298" i="11"/>
  <c r="T296" i="11" s="1"/>
  <c r="Z298" i="11"/>
  <c r="H300" i="11"/>
  <c r="N300" i="11"/>
  <c r="T300" i="11"/>
  <c r="Z300" i="11"/>
  <c r="G303" i="11"/>
  <c r="G301" i="11" s="1"/>
  <c r="M303" i="11"/>
  <c r="S303" i="11"/>
  <c r="Y303" i="11"/>
  <c r="Y301" i="11" s="1"/>
  <c r="G305" i="11"/>
  <c r="M305" i="11"/>
  <c r="S305" i="11"/>
  <c r="Y305" i="11"/>
  <c r="F308" i="11"/>
  <c r="L308" i="11"/>
  <c r="L306" i="11" s="1"/>
  <c r="R308" i="11"/>
  <c r="X308" i="11"/>
  <c r="F310" i="11"/>
  <c r="L310" i="11"/>
  <c r="R310" i="11"/>
  <c r="X310" i="11"/>
  <c r="E313" i="11"/>
  <c r="K313" i="11"/>
  <c r="Q313" i="11"/>
  <c r="Q311" i="11" s="1"/>
  <c r="W313" i="11"/>
  <c r="E315" i="11"/>
  <c r="K315" i="11"/>
  <c r="Q315" i="11"/>
  <c r="W315" i="11"/>
  <c r="D318" i="11"/>
  <c r="D316" i="11" s="1"/>
  <c r="J318" i="11"/>
  <c r="P318" i="11"/>
  <c r="V318" i="11"/>
  <c r="V316" i="11" s="1"/>
  <c r="D320" i="11"/>
  <c r="J320" i="11"/>
  <c r="P320" i="11"/>
  <c r="V320" i="11"/>
  <c r="I327" i="11"/>
  <c r="O327" i="11"/>
  <c r="O325" i="11" s="1"/>
  <c r="U327" i="11"/>
  <c r="AA327" i="11"/>
  <c r="I329" i="11"/>
  <c r="O329" i="11"/>
  <c r="U329" i="11"/>
  <c r="AA329" i="11"/>
  <c r="H332" i="11"/>
  <c r="N332" i="11"/>
  <c r="T332" i="11"/>
  <c r="T330" i="11" s="1"/>
  <c r="Z332" i="11"/>
  <c r="H334" i="11"/>
  <c r="N334" i="11"/>
  <c r="T334" i="11"/>
  <c r="Z334" i="11"/>
  <c r="G337" i="11"/>
  <c r="G335" i="11" s="1"/>
  <c r="M337" i="11"/>
  <c r="S337" i="11"/>
  <c r="Y337" i="11"/>
  <c r="Y335" i="11" s="1"/>
  <c r="G339" i="11"/>
  <c r="M339" i="11"/>
  <c r="S339" i="11"/>
  <c r="Y339" i="11"/>
  <c r="F342" i="11"/>
  <c r="L342" i="11"/>
  <c r="L340" i="11" s="1"/>
  <c r="R342" i="11"/>
  <c r="X342" i="11"/>
  <c r="F344" i="11"/>
  <c r="L344" i="11"/>
  <c r="R344" i="11"/>
  <c r="X344" i="11"/>
  <c r="E347" i="11"/>
  <c r="K347" i="11"/>
  <c r="Q347" i="11"/>
  <c r="Q345" i="11" s="1"/>
  <c r="W347" i="11"/>
  <c r="E349" i="11"/>
  <c r="K349" i="11"/>
  <c r="Q349" i="11"/>
  <c r="W349" i="11"/>
  <c r="D352" i="11"/>
  <c r="D350" i="11" s="1"/>
  <c r="J352" i="11"/>
  <c r="P352" i="11"/>
  <c r="V352" i="11"/>
  <c r="V350" i="11" s="1"/>
  <c r="D354" i="11"/>
  <c r="J354" i="11"/>
  <c r="P354" i="11"/>
  <c r="V354" i="11"/>
  <c r="I357" i="11"/>
  <c r="O357" i="11"/>
  <c r="O355" i="11" s="1"/>
  <c r="U357" i="11"/>
  <c r="AA357" i="11"/>
  <c r="I359" i="11"/>
  <c r="O359" i="11"/>
  <c r="U359" i="11"/>
  <c r="AA359" i="11"/>
  <c r="H362" i="11"/>
  <c r="N362" i="11"/>
  <c r="T362" i="11"/>
  <c r="T360" i="11" s="1"/>
  <c r="Z362" i="11"/>
  <c r="H364" i="11"/>
  <c r="N364" i="11"/>
  <c r="T364" i="11"/>
  <c r="Z364" i="11"/>
  <c r="G367" i="11"/>
  <c r="G365" i="11" s="1"/>
  <c r="M367" i="11"/>
  <c r="S367" i="11"/>
  <c r="Y367" i="11"/>
  <c r="Y365" i="11" s="1"/>
  <c r="G369" i="11"/>
  <c r="M369" i="11"/>
  <c r="S369" i="11"/>
  <c r="Y369" i="11"/>
  <c r="F372" i="11"/>
  <c r="L372" i="11"/>
  <c r="L370" i="11" s="1"/>
  <c r="R372" i="11"/>
  <c r="X372" i="11"/>
  <c r="F374" i="11"/>
  <c r="L374" i="11"/>
  <c r="R374" i="11"/>
  <c r="X374" i="11"/>
  <c r="E377" i="11"/>
  <c r="K377" i="11"/>
  <c r="Q377" i="11"/>
  <c r="Q375" i="11" s="1"/>
  <c r="W377" i="11"/>
  <c r="E379" i="11"/>
  <c r="K379" i="11"/>
  <c r="Q379" i="11"/>
  <c r="W379" i="11"/>
  <c r="D382" i="11"/>
  <c r="D380" i="11" s="1"/>
  <c r="J382" i="11"/>
  <c r="P382" i="11"/>
  <c r="V382" i="11"/>
  <c r="V380" i="11" s="1"/>
  <c r="D384" i="11"/>
  <c r="J384" i="11"/>
  <c r="P384" i="11"/>
  <c r="V384" i="11"/>
  <c r="I387" i="11"/>
  <c r="O387" i="11"/>
  <c r="O385" i="11" s="1"/>
  <c r="U387" i="11"/>
  <c r="AA387" i="11"/>
  <c r="I389" i="11"/>
  <c r="O389" i="11"/>
  <c r="U389" i="11"/>
  <c r="AA389" i="11"/>
  <c r="H392" i="11"/>
  <c r="N392" i="11"/>
  <c r="T392" i="11"/>
  <c r="T390" i="11" s="1"/>
  <c r="Z392" i="11"/>
  <c r="H394" i="11"/>
  <c r="N394" i="11"/>
  <c r="T394" i="11"/>
  <c r="Z394" i="11"/>
  <c r="G397" i="11"/>
  <c r="G395" i="11" s="1"/>
  <c r="M397" i="11"/>
  <c r="S397" i="11"/>
  <c r="Y397" i="11"/>
  <c r="Y395" i="11" s="1"/>
  <c r="G399" i="11"/>
  <c r="M399" i="11"/>
  <c r="S399" i="11"/>
  <c r="Y399" i="11"/>
  <c r="F402" i="11"/>
  <c r="L402" i="11"/>
  <c r="L400" i="11" s="1"/>
  <c r="R402" i="11"/>
  <c r="X402" i="11"/>
  <c r="F404" i="11"/>
  <c r="L404" i="11"/>
  <c r="R404" i="11"/>
  <c r="X404" i="11"/>
  <c r="E407" i="11"/>
  <c r="K407" i="11"/>
  <c r="Q407" i="11"/>
  <c r="Q405" i="11" s="1"/>
  <c r="W407" i="11"/>
  <c r="E409" i="11"/>
  <c r="K409" i="11"/>
  <c r="Q409" i="11"/>
  <c r="W409" i="11"/>
  <c r="D412" i="11"/>
  <c r="D410" i="11" s="1"/>
  <c r="J412" i="11"/>
  <c r="P412" i="11"/>
  <c r="V412" i="11"/>
  <c r="V410" i="11" s="1"/>
  <c r="D414" i="11"/>
  <c r="J414" i="11"/>
  <c r="P414" i="11"/>
  <c r="V414" i="11"/>
  <c r="I417" i="11"/>
  <c r="O417" i="11"/>
  <c r="O415" i="11" s="1"/>
  <c r="U417" i="11"/>
  <c r="AA417" i="11"/>
  <c r="I419" i="11"/>
  <c r="O419" i="11"/>
  <c r="U419" i="11"/>
  <c r="AA419" i="11"/>
  <c r="H422" i="11"/>
  <c r="N422" i="11"/>
  <c r="T422" i="11"/>
  <c r="T420" i="11" s="1"/>
  <c r="Z422" i="11"/>
  <c r="H424" i="11"/>
  <c r="N424" i="11"/>
  <c r="T424" i="11"/>
  <c r="Z424" i="11"/>
  <c r="G427" i="11"/>
  <c r="G425" i="11" s="1"/>
  <c r="M427" i="11"/>
  <c r="S427" i="11"/>
  <c r="Y427" i="11"/>
  <c r="Y425" i="11" s="1"/>
  <c r="G429" i="11"/>
  <c r="M429" i="11"/>
  <c r="S429" i="11"/>
  <c r="Y429" i="11"/>
  <c r="F432" i="11"/>
  <c r="L432" i="11"/>
  <c r="L430" i="11" s="1"/>
  <c r="R432" i="11"/>
  <c r="X432" i="11"/>
  <c r="F434" i="11"/>
  <c r="L434" i="11"/>
  <c r="R434" i="11"/>
  <c r="X434" i="11"/>
  <c r="E437" i="11"/>
  <c r="K437" i="11"/>
  <c r="Q437" i="11"/>
  <c r="Q435" i="11" s="1"/>
  <c r="W437" i="11"/>
  <c r="E439" i="11"/>
  <c r="K439" i="11"/>
  <c r="Q439" i="11"/>
  <c r="W439" i="11"/>
  <c r="D442" i="11"/>
  <c r="D440" i="11" s="1"/>
  <c r="J442" i="11"/>
  <c r="P442" i="11"/>
  <c r="V442" i="11"/>
  <c r="V440" i="11" s="1"/>
  <c r="D444" i="11"/>
  <c r="J444" i="11"/>
  <c r="P444" i="11"/>
  <c r="V444" i="11"/>
  <c r="I447" i="11"/>
  <c r="O447" i="11"/>
  <c r="O445" i="11" s="1"/>
  <c r="U447" i="11"/>
  <c r="AA447" i="11"/>
  <c r="I449" i="11"/>
  <c r="O449" i="11"/>
  <c r="U449" i="11"/>
  <c r="AA449" i="11"/>
  <c r="H452" i="11"/>
  <c r="N452" i="11"/>
  <c r="T452" i="11"/>
  <c r="T450" i="11" s="1"/>
  <c r="Z452" i="11"/>
  <c r="H454" i="11"/>
  <c r="N454" i="11"/>
  <c r="T454" i="11"/>
  <c r="Z454" i="11"/>
  <c r="G457" i="11"/>
  <c r="G455" i="11" s="1"/>
  <c r="M457" i="11"/>
  <c r="S457" i="11"/>
  <c r="Y457" i="11"/>
  <c r="Y455" i="11" s="1"/>
  <c r="G459" i="11"/>
  <c r="M459" i="11"/>
  <c r="S459" i="11"/>
  <c r="Y459" i="11"/>
  <c r="F462" i="11"/>
  <c r="L462" i="11"/>
  <c r="L460" i="11" s="1"/>
  <c r="R462" i="11"/>
  <c r="X462" i="11"/>
  <c r="F464" i="11"/>
  <c r="L464" i="11"/>
  <c r="R464" i="11"/>
  <c r="X464" i="11"/>
  <c r="E467" i="11"/>
  <c r="K467" i="11"/>
  <c r="Q467" i="11"/>
  <c r="Q465" i="11" s="1"/>
  <c r="W467" i="11"/>
  <c r="E469" i="11"/>
  <c r="K469" i="11"/>
  <c r="Q469" i="11"/>
  <c r="W469" i="11"/>
  <c r="D472" i="11"/>
  <c r="D470" i="11" s="1"/>
  <c r="J472" i="11"/>
  <c r="P472" i="11"/>
  <c r="V472" i="11"/>
  <c r="V470" i="11" s="1"/>
  <c r="D474" i="11"/>
  <c r="J474" i="11"/>
  <c r="P474" i="11"/>
  <c r="V474" i="11"/>
  <c r="I477" i="11"/>
  <c r="O477" i="11"/>
  <c r="O475" i="11" s="1"/>
  <c r="U477" i="11"/>
  <c r="AA477" i="11"/>
  <c r="I479" i="11"/>
  <c r="O479" i="11"/>
  <c r="U479" i="11"/>
  <c r="AA479" i="11"/>
  <c r="H486" i="11"/>
  <c r="N486" i="11"/>
  <c r="T486" i="11"/>
  <c r="T484" i="11" s="1"/>
  <c r="Z486" i="11"/>
  <c r="H488" i="11"/>
  <c r="N488" i="11"/>
  <c r="T488" i="11"/>
  <c r="Z488" i="11"/>
  <c r="G491" i="11"/>
  <c r="G489" i="11" s="1"/>
  <c r="M491" i="11"/>
  <c r="S491" i="11"/>
  <c r="Y491" i="11"/>
  <c r="Y489" i="11" s="1"/>
  <c r="G493" i="11"/>
  <c r="M493" i="11"/>
  <c r="S493" i="11"/>
  <c r="Y493" i="11"/>
  <c r="F496" i="11"/>
  <c r="L496" i="11"/>
  <c r="L494" i="11" s="1"/>
  <c r="R496" i="11"/>
  <c r="X496" i="11"/>
  <c r="F498" i="11"/>
  <c r="L498" i="11"/>
  <c r="R498" i="11"/>
  <c r="X498" i="11"/>
  <c r="E501" i="11"/>
  <c r="K501" i="11"/>
  <c r="Q501" i="11"/>
  <c r="Q499" i="11" s="1"/>
  <c r="W501" i="11"/>
  <c r="E503" i="11"/>
  <c r="K503" i="11"/>
  <c r="Q503" i="11"/>
  <c r="W503" i="11"/>
  <c r="D506" i="11"/>
  <c r="D504" i="11" s="1"/>
  <c r="J506" i="11"/>
  <c r="P506" i="11"/>
  <c r="V506" i="11"/>
  <c r="V504" i="11" s="1"/>
  <c r="D508" i="11"/>
  <c r="J508" i="11"/>
  <c r="P508" i="11"/>
  <c r="V508" i="11"/>
  <c r="I511" i="11"/>
  <c r="O511" i="11"/>
  <c r="O509" i="11" s="1"/>
  <c r="U511" i="11"/>
  <c r="AA511" i="11"/>
  <c r="I513" i="11"/>
  <c r="O513" i="11"/>
  <c r="U513" i="11"/>
  <c r="AA513" i="11"/>
  <c r="H516" i="11"/>
  <c r="N516" i="11"/>
  <c r="T516" i="11"/>
  <c r="T514" i="11" s="1"/>
  <c r="Z516" i="11"/>
  <c r="H518" i="11"/>
  <c r="N518" i="11"/>
  <c r="T518" i="11"/>
  <c r="Z518" i="11"/>
  <c r="G521" i="11"/>
  <c r="G519" i="11" s="1"/>
  <c r="M521" i="11"/>
  <c r="S521" i="11"/>
  <c r="Y521" i="11"/>
  <c r="Y519" i="11" s="1"/>
  <c r="G523" i="11"/>
  <c r="M523" i="11"/>
  <c r="S523" i="11"/>
  <c r="Y523" i="11"/>
  <c r="F526" i="11"/>
  <c r="L526" i="11"/>
  <c r="L524" i="11" s="1"/>
  <c r="R526" i="11"/>
  <c r="X526" i="11"/>
  <c r="F528" i="11"/>
  <c r="L528" i="11"/>
  <c r="R528" i="11"/>
  <c r="X528" i="11"/>
  <c r="E531" i="11"/>
  <c r="K531" i="11"/>
  <c r="Q531" i="11"/>
  <c r="Q529" i="11" s="1"/>
  <c r="W531" i="11"/>
  <c r="E533" i="11"/>
  <c r="K533" i="11"/>
  <c r="Q533" i="11"/>
  <c r="W533" i="11"/>
  <c r="D536" i="11"/>
  <c r="D534" i="11" s="1"/>
  <c r="J536" i="11"/>
  <c r="P536" i="11"/>
  <c r="V536" i="11"/>
  <c r="V534" i="11" s="1"/>
  <c r="D538" i="11"/>
  <c r="J538" i="11"/>
  <c r="P538" i="11"/>
  <c r="V538" i="11"/>
  <c r="I541" i="11"/>
  <c r="O541" i="11"/>
  <c r="O539" i="11" s="1"/>
  <c r="U541" i="11"/>
  <c r="AA541" i="11"/>
  <c r="I543" i="11"/>
  <c r="O543" i="11"/>
  <c r="U543" i="11"/>
  <c r="AA543" i="11"/>
  <c r="H546" i="11"/>
  <c r="N546" i="11"/>
  <c r="T546" i="11"/>
  <c r="T544" i="11" s="1"/>
  <c r="Z546" i="11"/>
  <c r="H548" i="11"/>
  <c r="N548" i="11"/>
  <c r="T548" i="11"/>
  <c r="Z548" i="11"/>
  <c r="G551" i="11"/>
  <c r="G549" i="11" s="1"/>
  <c r="M551" i="11"/>
  <c r="S551" i="11"/>
  <c r="Y551" i="11"/>
  <c r="Y549" i="11" s="1"/>
  <c r="G553" i="11"/>
  <c r="M553" i="11"/>
  <c r="S553" i="11"/>
  <c r="Y553" i="11"/>
  <c r="H556" i="11"/>
  <c r="P556" i="11"/>
  <c r="P554" i="11" s="1"/>
  <c r="Z556" i="11"/>
  <c r="Z554" i="11" s="1"/>
  <c r="J558" i="11"/>
  <c r="T558" i="11"/>
  <c r="G561" i="11"/>
  <c r="S561" i="11"/>
  <c r="S559" i="11" s="1"/>
  <c r="G563" i="11"/>
  <c r="S563" i="11"/>
  <c r="E566" i="11"/>
  <c r="Q566" i="11"/>
  <c r="E568" i="11"/>
  <c r="Q568" i="11"/>
  <c r="W571" i="11"/>
  <c r="W569" i="11" s="1"/>
  <c r="P576" i="11"/>
  <c r="O581" i="11"/>
  <c r="O579" i="11" s="1"/>
  <c r="AA583" i="11"/>
  <c r="F9" i="11"/>
  <c r="F7" i="11" s="1"/>
  <c r="L9" i="11"/>
  <c r="R9" i="11"/>
  <c r="X9" i="11"/>
  <c r="F11" i="11"/>
  <c r="L11" i="11"/>
  <c r="R11" i="11"/>
  <c r="X11" i="11"/>
  <c r="E14" i="11"/>
  <c r="K14" i="11"/>
  <c r="Q14" i="11"/>
  <c r="W14" i="11"/>
  <c r="E16" i="11"/>
  <c r="K16" i="11"/>
  <c r="Q16" i="11"/>
  <c r="W16" i="11"/>
  <c r="D19" i="11"/>
  <c r="J19" i="11"/>
  <c r="P19" i="11"/>
  <c r="P17" i="11" s="1"/>
  <c r="V19" i="11"/>
  <c r="D21" i="11"/>
  <c r="J21" i="11"/>
  <c r="P21" i="11"/>
  <c r="V21" i="11"/>
  <c r="I24" i="11"/>
  <c r="I22" i="11" s="1"/>
  <c r="O24" i="11"/>
  <c r="U24" i="11"/>
  <c r="AA24" i="11"/>
  <c r="I26" i="11"/>
  <c r="O26" i="11"/>
  <c r="U26" i="11"/>
  <c r="AA26" i="11"/>
  <c r="H29" i="11"/>
  <c r="N29" i="11"/>
  <c r="T29" i="11"/>
  <c r="Z29" i="11"/>
  <c r="H31" i="11"/>
  <c r="N31" i="11"/>
  <c r="T31" i="11"/>
  <c r="Z31" i="11"/>
  <c r="G34" i="11"/>
  <c r="M34" i="11"/>
  <c r="S34" i="11"/>
  <c r="S32" i="11" s="1"/>
  <c r="Y34" i="11"/>
  <c r="G36" i="11"/>
  <c r="M36" i="11"/>
  <c r="S36" i="11"/>
  <c r="Y36" i="11"/>
  <c r="F39" i="11"/>
  <c r="F37" i="11" s="1"/>
  <c r="L39" i="11"/>
  <c r="R39" i="11"/>
  <c r="X39" i="11"/>
  <c r="F41" i="11"/>
  <c r="L41" i="11"/>
  <c r="R41" i="11"/>
  <c r="X41" i="11"/>
  <c r="E44" i="11"/>
  <c r="K44" i="11"/>
  <c r="Q44" i="11"/>
  <c r="W44" i="11"/>
  <c r="E46" i="11"/>
  <c r="K46" i="11"/>
  <c r="Q46" i="11"/>
  <c r="W46" i="11"/>
  <c r="D49" i="11"/>
  <c r="J49" i="11"/>
  <c r="P49" i="11"/>
  <c r="P47" i="11" s="1"/>
  <c r="V49" i="11"/>
  <c r="D51" i="11"/>
  <c r="J51" i="11"/>
  <c r="P51" i="11"/>
  <c r="V51" i="11"/>
  <c r="I54" i="11"/>
  <c r="I52" i="11" s="1"/>
  <c r="O54" i="11"/>
  <c r="U54" i="11"/>
  <c r="AA54" i="11"/>
  <c r="I56" i="11"/>
  <c r="O56" i="11"/>
  <c r="U56" i="11"/>
  <c r="AA56" i="11"/>
  <c r="H59" i="11"/>
  <c r="N59" i="11"/>
  <c r="T59" i="11"/>
  <c r="Z59" i="11"/>
  <c r="H61" i="11"/>
  <c r="N61" i="11"/>
  <c r="T61" i="11"/>
  <c r="Z61" i="11"/>
  <c r="G64" i="11"/>
  <c r="M64" i="11"/>
  <c r="S64" i="11"/>
  <c r="S62" i="11" s="1"/>
  <c r="Y64" i="11"/>
  <c r="G66" i="11"/>
  <c r="M66" i="11"/>
  <c r="S66" i="11"/>
  <c r="Y66" i="11"/>
  <c r="F69" i="11"/>
  <c r="F67" i="11" s="1"/>
  <c r="L69" i="11"/>
  <c r="R69" i="11"/>
  <c r="X69" i="11"/>
  <c r="F71" i="11"/>
  <c r="L71" i="11"/>
  <c r="R71" i="11"/>
  <c r="X71" i="11"/>
  <c r="E74" i="11"/>
  <c r="K74" i="11"/>
  <c r="Q74" i="11"/>
  <c r="W74" i="11"/>
  <c r="E76" i="11"/>
  <c r="K76" i="11"/>
  <c r="Q76" i="11"/>
  <c r="W76" i="11"/>
  <c r="D79" i="11"/>
  <c r="J79" i="11"/>
  <c r="P79" i="11"/>
  <c r="P77" i="11" s="1"/>
  <c r="V79" i="11"/>
  <c r="D81" i="11"/>
  <c r="J81" i="11"/>
  <c r="P81" i="11"/>
  <c r="V81" i="11"/>
  <c r="I84" i="11"/>
  <c r="I82" i="11" s="1"/>
  <c r="O84" i="11"/>
  <c r="U84" i="11"/>
  <c r="AA84" i="11"/>
  <c r="I86" i="11"/>
  <c r="O86" i="11"/>
  <c r="U86" i="11"/>
  <c r="AA86" i="11"/>
  <c r="H89" i="11"/>
  <c r="N89" i="11"/>
  <c r="T89" i="11"/>
  <c r="Z89" i="11"/>
  <c r="H91" i="11"/>
  <c r="N91" i="11"/>
  <c r="T91" i="11"/>
  <c r="Z91" i="11"/>
  <c r="G94" i="11"/>
  <c r="M94" i="11"/>
  <c r="S94" i="11"/>
  <c r="S92" i="11" s="1"/>
  <c r="Y94" i="11"/>
  <c r="G96" i="11"/>
  <c r="M96" i="11"/>
  <c r="S96" i="11"/>
  <c r="Y96" i="11"/>
  <c r="F99" i="11"/>
  <c r="F97" i="11" s="1"/>
  <c r="L99" i="11"/>
  <c r="R99" i="11"/>
  <c r="X99" i="11"/>
  <c r="F101" i="11"/>
  <c r="L101" i="11"/>
  <c r="R101" i="11"/>
  <c r="X101" i="11"/>
  <c r="E104" i="11"/>
  <c r="K104" i="11"/>
  <c r="Q104" i="11"/>
  <c r="W104" i="11"/>
  <c r="E106" i="11"/>
  <c r="K106" i="11"/>
  <c r="Q106" i="11"/>
  <c r="W106" i="11"/>
  <c r="D109" i="11"/>
  <c r="J109" i="11"/>
  <c r="P109" i="11"/>
  <c r="P107" i="11" s="1"/>
  <c r="V109" i="11"/>
  <c r="D111" i="11"/>
  <c r="J111" i="11"/>
  <c r="P111" i="11"/>
  <c r="V111" i="11"/>
  <c r="I114" i="11"/>
  <c r="I112" i="11" s="1"/>
  <c r="O114" i="11"/>
  <c r="U114" i="11"/>
  <c r="AA114" i="11"/>
  <c r="I116" i="11"/>
  <c r="O116" i="11"/>
  <c r="U116" i="11"/>
  <c r="AA116" i="11"/>
  <c r="H119" i="11"/>
  <c r="N119" i="11"/>
  <c r="T119" i="11"/>
  <c r="Z119" i="11"/>
  <c r="H121" i="11"/>
  <c r="N121" i="11"/>
  <c r="T121" i="11"/>
  <c r="Z121" i="11"/>
  <c r="G124" i="11"/>
  <c r="M124" i="11"/>
  <c r="S124" i="11"/>
  <c r="S122" i="11" s="1"/>
  <c r="Y124" i="11"/>
  <c r="G126" i="11"/>
  <c r="M126" i="11"/>
  <c r="S126" i="11"/>
  <c r="Y126" i="11"/>
  <c r="F129" i="11"/>
  <c r="F127" i="11" s="1"/>
  <c r="L129" i="11"/>
  <c r="R129" i="11"/>
  <c r="X129" i="11"/>
  <c r="F131" i="11"/>
  <c r="L131" i="11"/>
  <c r="R131" i="11"/>
  <c r="X131" i="11"/>
  <c r="E134" i="11"/>
  <c r="K134" i="11"/>
  <c r="Q134" i="11"/>
  <c r="W134" i="11"/>
  <c r="E136" i="11"/>
  <c r="K136" i="11"/>
  <c r="Q136" i="11"/>
  <c r="W136" i="11"/>
  <c r="D139" i="11"/>
  <c r="J139" i="11"/>
  <c r="P139" i="11"/>
  <c r="P137" i="11" s="1"/>
  <c r="V139" i="11"/>
  <c r="D141" i="11"/>
  <c r="J141" i="11"/>
  <c r="P141" i="11"/>
  <c r="V141" i="11"/>
  <c r="I144" i="11"/>
  <c r="I142" i="11" s="1"/>
  <c r="O144" i="11"/>
  <c r="U144" i="11"/>
  <c r="AA144" i="11"/>
  <c r="I146" i="11"/>
  <c r="O146" i="11"/>
  <c r="U146" i="11"/>
  <c r="AA146" i="11"/>
  <c r="H149" i="11"/>
  <c r="N149" i="11"/>
  <c r="T149" i="11"/>
  <c r="Z149" i="11"/>
  <c r="H151" i="11"/>
  <c r="N151" i="11"/>
  <c r="T151" i="11"/>
  <c r="Z151" i="11"/>
  <c r="G154" i="11"/>
  <c r="M154" i="11"/>
  <c r="S154" i="11"/>
  <c r="S152" i="11" s="1"/>
  <c r="Y154" i="11"/>
  <c r="G156" i="11"/>
  <c r="M156" i="11"/>
  <c r="S156" i="11"/>
  <c r="Y156" i="11"/>
  <c r="F159" i="11"/>
  <c r="F157" i="11" s="1"/>
  <c r="L159" i="11"/>
  <c r="R159" i="11"/>
  <c r="X159" i="11"/>
  <c r="F161" i="11"/>
  <c r="L161" i="11"/>
  <c r="R161" i="11"/>
  <c r="X161" i="11"/>
  <c r="E168" i="11"/>
  <c r="K168" i="11"/>
  <c r="Q168" i="11"/>
  <c r="W168" i="11"/>
  <c r="E170" i="11"/>
  <c r="K170" i="11"/>
  <c r="Q170" i="11"/>
  <c r="W170" i="11"/>
  <c r="D173" i="11"/>
  <c r="J173" i="11"/>
  <c r="P173" i="11"/>
  <c r="P171" i="11" s="1"/>
  <c r="V173" i="11"/>
  <c r="D175" i="11"/>
  <c r="J175" i="11"/>
  <c r="P175" i="11"/>
  <c r="V175" i="11"/>
  <c r="I178" i="11"/>
  <c r="I176" i="11" s="1"/>
  <c r="O178" i="11"/>
  <c r="U178" i="11"/>
  <c r="AA178" i="11"/>
  <c r="I180" i="11"/>
  <c r="O180" i="11"/>
  <c r="U180" i="11"/>
  <c r="AA180" i="11"/>
  <c r="H183" i="11"/>
  <c r="N183" i="11"/>
  <c r="T183" i="11"/>
  <c r="Z183" i="11"/>
  <c r="H185" i="11"/>
  <c r="N185" i="11"/>
  <c r="T185" i="11"/>
  <c r="Z185" i="11"/>
  <c r="G188" i="11"/>
  <c r="M188" i="11"/>
  <c r="S188" i="11"/>
  <c r="S186" i="11" s="1"/>
  <c r="Y188" i="11"/>
  <c r="G190" i="11"/>
  <c r="M190" i="11"/>
  <c r="S190" i="11"/>
  <c r="Y190" i="11"/>
  <c r="F193" i="11"/>
  <c r="F191" i="11" s="1"/>
  <c r="L193" i="11"/>
  <c r="R193" i="11"/>
  <c r="X193" i="11"/>
  <c r="F195" i="11"/>
  <c r="L195" i="11"/>
  <c r="R195" i="11"/>
  <c r="X195" i="11"/>
  <c r="E198" i="11"/>
  <c r="K198" i="11"/>
  <c r="Q198" i="11"/>
  <c r="W198" i="11"/>
  <c r="E200" i="11"/>
  <c r="K200" i="11"/>
  <c r="Q200" i="11"/>
  <c r="W200" i="11"/>
  <c r="D203" i="11"/>
  <c r="J203" i="11"/>
  <c r="P203" i="11"/>
  <c r="P201" i="11" s="1"/>
  <c r="V203" i="11"/>
  <c r="D205" i="11"/>
  <c r="J205" i="11"/>
  <c r="P205" i="11"/>
  <c r="V205" i="11"/>
  <c r="I208" i="11"/>
  <c r="I206" i="11" s="1"/>
  <c r="O208" i="11"/>
  <c r="U208" i="11"/>
  <c r="AA208" i="11"/>
  <c r="I210" i="11"/>
  <c r="O210" i="11"/>
  <c r="U210" i="11"/>
  <c r="AA210" i="11"/>
  <c r="H213" i="11"/>
  <c r="N213" i="11"/>
  <c r="T213" i="11"/>
  <c r="Z213" i="11"/>
  <c r="H215" i="11"/>
  <c r="N215" i="11"/>
  <c r="T215" i="11"/>
  <c r="Z215" i="11"/>
  <c r="G218" i="11"/>
  <c r="M218" i="11"/>
  <c r="S218" i="11"/>
  <c r="S216" i="11" s="1"/>
  <c r="Y218" i="11"/>
  <c r="G220" i="11"/>
  <c r="M220" i="11"/>
  <c r="S220" i="11"/>
  <c r="Y220" i="11"/>
  <c r="F223" i="11"/>
  <c r="F221" i="11" s="1"/>
  <c r="L223" i="11"/>
  <c r="R223" i="11"/>
  <c r="X223" i="11"/>
  <c r="F225" i="11"/>
  <c r="L225" i="11"/>
  <c r="R225" i="11"/>
  <c r="X225" i="11"/>
  <c r="E228" i="11"/>
  <c r="K228" i="11"/>
  <c r="Q228" i="11"/>
  <c r="W228" i="11"/>
  <c r="E230" i="11"/>
  <c r="K230" i="11"/>
  <c r="Q230" i="11"/>
  <c r="W230" i="11"/>
  <c r="D233" i="11"/>
  <c r="J233" i="11"/>
  <c r="P233" i="11"/>
  <c r="P231" i="11" s="1"/>
  <c r="V233" i="11"/>
  <c r="D235" i="11"/>
  <c r="J235" i="11"/>
  <c r="P235" i="11"/>
  <c r="V235" i="11"/>
  <c r="I238" i="11"/>
  <c r="I236" i="11" s="1"/>
  <c r="O238" i="11"/>
  <c r="U238" i="11"/>
  <c r="AA238" i="11"/>
  <c r="I240" i="11"/>
  <c r="O240" i="11"/>
  <c r="U240" i="11"/>
  <c r="AA240" i="11"/>
  <c r="H243" i="11"/>
  <c r="N243" i="11"/>
  <c r="T243" i="11"/>
  <c r="Z243" i="11"/>
  <c r="H245" i="11"/>
  <c r="N245" i="11"/>
  <c r="T245" i="11"/>
  <c r="Z245" i="11"/>
  <c r="G248" i="11"/>
  <c r="M248" i="11"/>
  <c r="S248" i="11"/>
  <c r="S246" i="11" s="1"/>
  <c r="Y248" i="11"/>
  <c r="G250" i="11"/>
  <c r="M250" i="11"/>
  <c r="S250" i="11"/>
  <c r="Y250" i="11"/>
  <c r="F253" i="11"/>
  <c r="F251" i="11" s="1"/>
  <c r="L253" i="11"/>
  <c r="R253" i="11"/>
  <c r="X253" i="11"/>
  <c r="F255" i="11"/>
  <c r="L255" i="11"/>
  <c r="R255" i="11"/>
  <c r="X255" i="11"/>
  <c r="E258" i="11"/>
  <c r="K258" i="11"/>
  <c r="Q258" i="11"/>
  <c r="W258" i="11"/>
  <c r="E260" i="11"/>
  <c r="K260" i="11"/>
  <c r="Q260" i="11"/>
  <c r="W260" i="11"/>
  <c r="D263" i="11"/>
  <c r="J263" i="11"/>
  <c r="P263" i="11"/>
  <c r="P261" i="11" s="1"/>
  <c r="V263" i="11"/>
  <c r="D265" i="11"/>
  <c r="J265" i="11"/>
  <c r="P265" i="11"/>
  <c r="V265" i="11"/>
  <c r="I268" i="11"/>
  <c r="I266" i="11" s="1"/>
  <c r="O268" i="11"/>
  <c r="U268" i="11"/>
  <c r="AA268" i="11"/>
  <c r="I270" i="11"/>
  <c r="O270" i="11"/>
  <c r="U270" i="11"/>
  <c r="AA270" i="11"/>
  <c r="H273" i="11"/>
  <c r="N273" i="11"/>
  <c r="T273" i="11"/>
  <c r="Z273" i="11"/>
  <c r="H275" i="11"/>
  <c r="N275" i="11"/>
  <c r="T275" i="11"/>
  <c r="Z275" i="11"/>
  <c r="G278" i="11"/>
  <c r="M278" i="11"/>
  <c r="S278" i="11"/>
  <c r="S276" i="11" s="1"/>
  <c r="Y278" i="11"/>
  <c r="G280" i="11"/>
  <c r="M280" i="11"/>
  <c r="S280" i="11"/>
  <c r="Y280" i="11"/>
  <c r="F283" i="11"/>
  <c r="F281" i="11" s="1"/>
  <c r="L283" i="11"/>
  <c r="R283" i="11"/>
  <c r="X283" i="11"/>
  <c r="F285" i="11"/>
  <c r="L285" i="11"/>
  <c r="R285" i="11"/>
  <c r="X285" i="11"/>
  <c r="E288" i="11"/>
  <c r="K288" i="11"/>
  <c r="Q288" i="11"/>
  <c r="W288" i="11"/>
  <c r="E290" i="11"/>
  <c r="K290" i="11"/>
  <c r="Q290" i="11"/>
  <c r="W290" i="11"/>
  <c r="D293" i="11"/>
  <c r="J293" i="11"/>
  <c r="P293" i="11"/>
  <c r="P291" i="11" s="1"/>
  <c r="V293" i="11"/>
  <c r="D295" i="11"/>
  <c r="J295" i="11"/>
  <c r="P295" i="11"/>
  <c r="V295" i="11"/>
  <c r="I298" i="11"/>
  <c r="I296" i="11" s="1"/>
  <c r="O298" i="11"/>
  <c r="U298" i="11"/>
  <c r="AA298" i="11"/>
  <c r="I300" i="11"/>
  <c r="O300" i="11"/>
  <c r="U300" i="11"/>
  <c r="AA300" i="11"/>
  <c r="H303" i="11"/>
  <c r="N303" i="11"/>
  <c r="T303" i="11"/>
  <c r="Z303" i="11"/>
  <c r="H305" i="11"/>
  <c r="N305" i="11"/>
  <c r="T305" i="11"/>
  <c r="Z305" i="11"/>
  <c r="G308" i="11"/>
  <c r="M308" i="11"/>
  <c r="S308" i="11"/>
  <c r="S306" i="11" s="1"/>
  <c r="Y308" i="11"/>
  <c r="G310" i="11"/>
  <c r="M310" i="11"/>
  <c r="S310" i="11"/>
  <c r="Y310" i="11"/>
  <c r="F313" i="11"/>
  <c r="F311" i="11" s="1"/>
  <c r="L313" i="11"/>
  <c r="R313" i="11"/>
  <c r="X313" i="11"/>
  <c r="F315" i="11"/>
  <c r="L315" i="11"/>
  <c r="R315" i="11"/>
  <c r="X315" i="11"/>
  <c r="E318" i="11"/>
  <c r="K318" i="11"/>
  <c r="Q318" i="11"/>
  <c r="W318" i="11"/>
  <c r="E320" i="11"/>
  <c r="K320" i="11"/>
  <c r="Q320" i="11"/>
  <c r="W320" i="11"/>
  <c r="J327" i="11"/>
  <c r="P327" i="11"/>
  <c r="V327" i="11"/>
  <c r="V325" i="11" s="1"/>
  <c r="D329" i="11"/>
  <c r="D325" i="11" s="1"/>
  <c r="J329" i="11"/>
  <c r="P329" i="11"/>
  <c r="V329" i="11"/>
  <c r="I332" i="11"/>
  <c r="O332" i="11"/>
  <c r="O330" i="11" s="1"/>
  <c r="U332" i="11"/>
  <c r="AA332" i="11"/>
  <c r="I334" i="11"/>
  <c r="O334" i="11"/>
  <c r="U334" i="11"/>
  <c r="AA334" i="11"/>
  <c r="H337" i="11"/>
  <c r="N337" i="11"/>
  <c r="T337" i="11"/>
  <c r="Z337" i="11"/>
  <c r="H339" i="11"/>
  <c r="N339" i="11"/>
  <c r="T339" i="11"/>
  <c r="Z339" i="11"/>
  <c r="G342" i="11"/>
  <c r="M342" i="11"/>
  <c r="S342" i="11"/>
  <c r="Y342" i="11"/>
  <c r="Y340" i="11" s="1"/>
  <c r="G344" i="11"/>
  <c r="M344" i="11"/>
  <c r="S344" i="11"/>
  <c r="Y344" i="11"/>
  <c r="F347" i="11"/>
  <c r="L347" i="11"/>
  <c r="L345" i="11" s="1"/>
  <c r="R347" i="11"/>
  <c r="X347" i="11"/>
  <c r="F349" i="11"/>
  <c r="L349" i="11"/>
  <c r="R349" i="11"/>
  <c r="X349" i="11"/>
  <c r="E352" i="11"/>
  <c r="K352" i="11"/>
  <c r="Q352" i="11"/>
  <c r="W352" i="11"/>
  <c r="E354" i="11"/>
  <c r="K354" i="11"/>
  <c r="Q354" i="11"/>
  <c r="W354" i="11"/>
  <c r="D357" i="11"/>
  <c r="J357" i="11"/>
  <c r="P357" i="11"/>
  <c r="V357" i="11"/>
  <c r="V355" i="11" s="1"/>
  <c r="D359" i="11"/>
  <c r="J359" i="11"/>
  <c r="P359" i="11"/>
  <c r="V359" i="11"/>
  <c r="I362" i="11"/>
  <c r="O362" i="11"/>
  <c r="O360" i="11" s="1"/>
  <c r="U362" i="11"/>
  <c r="AA362" i="11"/>
  <c r="I364" i="11"/>
  <c r="O364" i="11"/>
  <c r="U364" i="11"/>
  <c r="AA364" i="11"/>
  <c r="H367" i="11"/>
  <c r="N367" i="11"/>
  <c r="T367" i="11"/>
  <c r="Z367" i="11"/>
  <c r="H369" i="11"/>
  <c r="N369" i="11"/>
  <c r="T369" i="11"/>
  <c r="Z369" i="11"/>
  <c r="G372" i="11"/>
  <c r="M372" i="11"/>
  <c r="S372" i="11"/>
  <c r="Y372" i="11"/>
  <c r="Y370" i="11" s="1"/>
  <c r="G374" i="11"/>
  <c r="M374" i="11"/>
  <c r="S374" i="11"/>
  <c r="Y374" i="11"/>
  <c r="F377" i="11"/>
  <c r="L377" i="11"/>
  <c r="L375" i="11" s="1"/>
  <c r="R377" i="11"/>
  <c r="X377" i="11"/>
  <c r="F379" i="11"/>
  <c r="L379" i="11"/>
  <c r="R379" i="11"/>
  <c r="X379" i="11"/>
  <c r="E382" i="11"/>
  <c r="K382" i="11"/>
  <c r="Q382" i="11"/>
  <c r="W382" i="11"/>
  <c r="E384" i="11"/>
  <c r="K384" i="11"/>
  <c r="Q384" i="11"/>
  <c r="W384" i="11"/>
  <c r="D387" i="11"/>
  <c r="J387" i="11"/>
  <c r="P387" i="11"/>
  <c r="V387" i="11"/>
  <c r="V385" i="11" s="1"/>
  <c r="D389" i="11"/>
  <c r="J389" i="11"/>
  <c r="P389" i="11"/>
  <c r="V389" i="11"/>
  <c r="I392" i="11"/>
  <c r="O392" i="11"/>
  <c r="O390" i="11" s="1"/>
  <c r="U392" i="11"/>
  <c r="AA392" i="11"/>
  <c r="I394" i="11"/>
  <c r="O394" i="11"/>
  <c r="U394" i="11"/>
  <c r="AA394" i="11"/>
  <c r="H397" i="11"/>
  <c r="N397" i="11"/>
  <c r="T397" i="11"/>
  <c r="Z397" i="11"/>
  <c r="H399" i="11"/>
  <c r="N399" i="11"/>
  <c r="T399" i="11"/>
  <c r="Z399" i="11"/>
  <c r="G402" i="11"/>
  <c r="M402" i="11"/>
  <c r="S402" i="11"/>
  <c r="Y402" i="11"/>
  <c r="Y400" i="11" s="1"/>
  <c r="G404" i="11"/>
  <c r="M404" i="11"/>
  <c r="S404" i="11"/>
  <c r="Y404" i="11"/>
  <c r="F407" i="11"/>
  <c r="L407" i="11"/>
  <c r="L405" i="11" s="1"/>
  <c r="R407" i="11"/>
  <c r="X407" i="11"/>
  <c r="F409" i="11"/>
  <c r="L409" i="11"/>
  <c r="R409" i="11"/>
  <c r="X409" i="11"/>
  <c r="E412" i="11"/>
  <c r="K412" i="11"/>
  <c r="Q412" i="11"/>
  <c r="W412" i="11"/>
  <c r="E414" i="11"/>
  <c r="K414" i="11"/>
  <c r="Q414" i="11"/>
  <c r="W414" i="11"/>
  <c r="D417" i="11"/>
  <c r="J417" i="11"/>
  <c r="P417" i="11"/>
  <c r="V417" i="11"/>
  <c r="V415" i="11" s="1"/>
  <c r="D419" i="11"/>
  <c r="J419" i="11"/>
  <c r="P419" i="11"/>
  <c r="V419" i="11"/>
  <c r="I422" i="11"/>
  <c r="O422" i="11"/>
  <c r="O420" i="11" s="1"/>
  <c r="U422" i="11"/>
  <c r="AA422" i="11"/>
  <c r="I424" i="11"/>
  <c r="O424" i="11"/>
  <c r="U424" i="11"/>
  <c r="AA424" i="11"/>
  <c r="H427" i="11"/>
  <c r="N427" i="11"/>
  <c r="T427" i="11"/>
  <c r="Z427" i="11"/>
  <c r="H429" i="11"/>
  <c r="N429" i="11"/>
  <c r="T429" i="11"/>
  <c r="Z429" i="11"/>
  <c r="G432" i="11"/>
  <c r="M432" i="11"/>
  <c r="S432" i="11"/>
  <c r="Y432" i="11"/>
  <c r="Y430" i="11" s="1"/>
  <c r="G434" i="11"/>
  <c r="M434" i="11"/>
  <c r="S434" i="11"/>
  <c r="Y434" i="11"/>
  <c r="F437" i="11"/>
  <c r="L437" i="11"/>
  <c r="L435" i="11" s="1"/>
  <c r="R437" i="11"/>
  <c r="X437" i="11"/>
  <c r="F439" i="11"/>
  <c r="L439" i="11"/>
  <c r="R439" i="11"/>
  <c r="X439" i="11"/>
  <c r="E442" i="11"/>
  <c r="K442" i="11"/>
  <c r="Q442" i="11"/>
  <c r="W442" i="11"/>
  <c r="E444" i="11"/>
  <c r="K444" i="11"/>
  <c r="Q444" i="11"/>
  <c r="W444" i="11"/>
  <c r="D447" i="11"/>
  <c r="J447" i="11"/>
  <c r="P447" i="11"/>
  <c r="V447" i="11"/>
  <c r="V445" i="11" s="1"/>
  <c r="D449" i="11"/>
  <c r="J449" i="11"/>
  <c r="P449" i="11"/>
  <c r="V449" i="11"/>
  <c r="I452" i="11"/>
  <c r="O452" i="11"/>
  <c r="O450" i="11" s="1"/>
  <c r="U452" i="11"/>
  <c r="AA452" i="11"/>
  <c r="I454" i="11"/>
  <c r="O454" i="11"/>
  <c r="U454" i="11"/>
  <c r="AA454" i="11"/>
  <c r="H457" i="11"/>
  <c r="N457" i="11"/>
  <c r="T457" i="11"/>
  <c r="Z457" i="11"/>
  <c r="H459" i="11"/>
  <c r="N459" i="11"/>
  <c r="T459" i="11"/>
  <c r="Z459" i="11"/>
  <c r="G462" i="11"/>
  <c r="M462" i="11"/>
  <c r="S462" i="11"/>
  <c r="Y462" i="11"/>
  <c r="Y460" i="11" s="1"/>
  <c r="G464" i="11"/>
  <c r="M464" i="11"/>
  <c r="S464" i="11"/>
  <c r="Y464" i="11"/>
  <c r="F467" i="11"/>
  <c r="L467" i="11"/>
  <c r="L465" i="11" s="1"/>
  <c r="R467" i="11"/>
  <c r="X467" i="11"/>
  <c r="F469" i="11"/>
  <c r="L469" i="11"/>
  <c r="R469" i="11"/>
  <c r="X469" i="11"/>
  <c r="E472" i="11"/>
  <c r="K472" i="11"/>
  <c r="Q472" i="11"/>
  <c r="W472" i="11"/>
  <c r="E474" i="11"/>
  <c r="K474" i="11"/>
  <c r="Q474" i="11"/>
  <c r="W474" i="11"/>
  <c r="D477" i="11"/>
  <c r="J477" i="11"/>
  <c r="P477" i="11"/>
  <c r="V477" i="11"/>
  <c r="V475" i="11" s="1"/>
  <c r="D479" i="11"/>
  <c r="J479" i="11"/>
  <c r="P479" i="11"/>
  <c r="V479" i="11"/>
  <c r="I486" i="11"/>
  <c r="O486" i="11"/>
  <c r="O484" i="11" s="1"/>
  <c r="U486" i="11"/>
  <c r="AA486" i="11"/>
  <c r="I488" i="11"/>
  <c r="O488" i="11"/>
  <c r="U488" i="11"/>
  <c r="AA488" i="11"/>
  <c r="H491" i="11"/>
  <c r="N491" i="11"/>
  <c r="T491" i="11"/>
  <c r="Z491" i="11"/>
  <c r="H493" i="11"/>
  <c r="N493" i="11"/>
  <c r="T493" i="11"/>
  <c r="Z493" i="11"/>
  <c r="G496" i="11"/>
  <c r="M496" i="11"/>
  <c r="S496" i="11"/>
  <c r="Y496" i="11"/>
  <c r="Y494" i="11" s="1"/>
  <c r="G498" i="11"/>
  <c r="M498" i="11"/>
  <c r="S498" i="11"/>
  <c r="Y498" i="11"/>
  <c r="F501" i="11"/>
  <c r="L501" i="11"/>
  <c r="L499" i="11" s="1"/>
  <c r="R501" i="11"/>
  <c r="X501" i="11"/>
  <c r="F503" i="11"/>
  <c r="L503" i="11"/>
  <c r="R503" i="11"/>
  <c r="X503" i="11"/>
  <c r="E506" i="11"/>
  <c r="K506" i="11"/>
  <c r="Q506" i="11"/>
  <c r="W506" i="11"/>
  <c r="E508" i="11"/>
  <c r="K508" i="11"/>
  <c r="Q508" i="11"/>
  <c r="W508" i="11"/>
  <c r="D511" i="11"/>
  <c r="J511" i="11"/>
  <c r="P511" i="11"/>
  <c r="V511" i="11"/>
  <c r="V509" i="11" s="1"/>
  <c r="D513" i="11"/>
  <c r="J513" i="11"/>
  <c r="P513" i="11"/>
  <c r="V513" i="11"/>
  <c r="I516" i="11"/>
  <c r="O516" i="11"/>
  <c r="O514" i="11" s="1"/>
  <c r="U516" i="11"/>
  <c r="AA516" i="11"/>
  <c r="I518" i="11"/>
  <c r="O518" i="11"/>
  <c r="U518" i="11"/>
  <c r="AA518" i="11"/>
  <c r="H521" i="11"/>
  <c r="N521" i="11"/>
  <c r="T521" i="11"/>
  <c r="Z521" i="11"/>
  <c r="H523" i="11"/>
  <c r="N523" i="11"/>
  <c r="T523" i="11"/>
  <c r="Z523" i="11"/>
  <c r="G526" i="11"/>
  <c r="M526" i="11"/>
  <c r="S526" i="11"/>
  <c r="Y526" i="11"/>
  <c r="Y524" i="11" s="1"/>
  <c r="G528" i="11"/>
  <c r="M528" i="11"/>
  <c r="S528" i="11"/>
  <c r="Y528" i="11"/>
  <c r="F531" i="11"/>
  <c r="L531" i="11"/>
  <c r="L529" i="11" s="1"/>
  <c r="R531" i="11"/>
  <c r="X531" i="11"/>
  <c r="F533" i="11"/>
  <c r="L533" i="11"/>
  <c r="R533" i="11"/>
  <c r="X533" i="11"/>
  <c r="E536" i="11"/>
  <c r="K536" i="11"/>
  <c r="Q536" i="11"/>
  <c r="W536" i="11"/>
  <c r="E538" i="11"/>
  <c r="K538" i="11"/>
  <c r="Q538" i="11"/>
  <c r="W538" i="11"/>
  <c r="D541" i="11"/>
  <c r="J541" i="11"/>
  <c r="P541" i="11"/>
  <c r="V541" i="11"/>
  <c r="V539" i="11" s="1"/>
  <c r="D543" i="11"/>
  <c r="J543" i="11"/>
  <c r="P543" i="11"/>
  <c r="V543" i="11"/>
  <c r="I546" i="11"/>
  <c r="O546" i="11"/>
  <c r="O544" i="11" s="1"/>
  <c r="U546" i="11"/>
  <c r="AA546" i="11"/>
  <c r="I548" i="11"/>
  <c r="O548" i="11"/>
  <c r="U548" i="11"/>
  <c r="AA548" i="11"/>
  <c r="H551" i="11"/>
  <c r="N551" i="11"/>
  <c r="T551" i="11"/>
  <c r="Z551" i="11"/>
  <c r="H553" i="11"/>
  <c r="N553" i="11"/>
  <c r="T553" i="11"/>
  <c r="Z553" i="11"/>
  <c r="I556" i="11"/>
  <c r="S556" i="11"/>
  <c r="S554" i="11" s="1"/>
  <c r="AA556" i="11"/>
  <c r="M558" i="11"/>
  <c r="U558" i="11"/>
  <c r="H561" i="11"/>
  <c r="T561" i="11"/>
  <c r="H563" i="11"/>
  <c r="T563" i="11"/>
  <c r="F566" i="11"/>
  <c r="R566" i="11"/>
  <c r="F568" i="11"/>
  <c r="R568" i="11"/>
  <c r="D571" i="11"/>
  <c r="D569" i="11" s="1"/>
  <c r="E573" i="11"/>
  <c r="V576" i="11"/>
  <c r="V574" i="11" s="1"/>
  <c r="G9" i="11"/>
  <c r="M9" i="11"/>
  <c r="S9" i="11"/>
  <c r="Y9" i="11"/>
  <c r="G11" i="11"/>
  <c r="M11" i="11"/>
  <c r="S11" i="11"/>
  <c r="Y11" i="11"/>
  <c r="F14" i="11"/>
  <c r="L14" i="11"/>
  <c r="R14" i="11"/>
  <c r="X14" i="11"/>
  <c r="X12" i="11" s="1"/>
  <c r="F16" i="11"/>
  <c r="L16" i="11"/>
  <c r="R16" i="11"/>
  <c r="X16" i="11"/>
  <c r="E19" i="11"/>
  <c r="K19" i="11"/>
  <c r="K17" i="11" s="1"/>
  <c r="Q19" i="11"/>
  <c r="W19" i="11"/>
  <c r="E21" i="11"/>
  <c r="K21" i="11"/>
  <c r="Q21" i="11"/>
  <c r="W21" i="11"/>
  <c r="D24" i="11"/>
  <c r="J24" i="11"/>
  <c r="P24" i="11"/>
  <c r="V24" i="11"/>
  <c r="D26" i="11"/>
  <c r="J26" i="11"/>
  <c r="P26" i="11"/>
  <c r="V26" i="11"/>
  <c r="I29" i="11"/>
  <c r="O29" i="11"/>
  <c r="U29" i="11"/>
  <c r="AA29" i="11"/>
  <c r="AA27" i="11" s="1"/>
  <c r="I31" i="11"/>
  <c r="O31" i="11"/>
  <c r="U31" i="11"/>
  <c r="AA31" i="11"/>
  <c r="H34" i="11"/>
  <c r="N34" i="11"/>
  <c r="N32" i="11" s="1"/>
  <c r="T34" i="11"/>
  <c r="Z34" i="11"/>
  <c r="H36" i="11"/>
  <c r="N36" i="11"/>
  <c r="T36" i="11"/>
  <c r="Z36" i="11"/>
  <c r="G39" i="11"/>
  <c r="M39" i="11"/>
  <c r="S39" i="11"/>
  <c r="Y39" i="11"/>
  <c r="G41" i="11"/>
  <c r="M41" i="11"/>
  <c r="S41" i="11"/>
  <c r="Y41" i="11"/>
  <c r="F44" i="11"/>
  <c r="L44" i="11"/>
  <c r="R44" i="11"/>
  <c r="X44" i="11"/>
  <c r="X42" i="11" s="1"/>
  <c r="F46" i="11"/>
  <c r="L46" i="11"/>
  <c r="R46" i="11"/>
  <c r="X46" i="11"/>
  <c r="E49" i="11"/>
  <c r="K49" i="11"/>
  <c r="K47" i="11" s="1"/>
  <c r="Q49" i="11"/>
  <c r="W49" i="11"/>
  <c r="E51" i="11"/>
  <c r="K51" i="11"/>
  <c r="Q51" i="11"/>
  <c r="W51" i="11"/>
  <c r="D54" i="11"/>
  <c r="J54" i="11"/>
  <c r="P54" i="11"/>
  <c r="V54" i="11"/>
  <c r="D56" i="11"/>
  <c r="J56" i="11"/>
  <c r="P56" i="11"/>
  <c r="V56" i="11"/>
  <c r="I59" i="11"/>
  <c r="O59" i="11"/>
  <c r="U59" i="11"/>
  <c r="AA59" i="11"/>
  <c r="AA57" i="11" s="1"/>
  <c r="I61" i="11"/>
  <c r="O61" i="11"/>
  <c r="U61" i="11"/>
  <c r="AA61" i="11"/>
  <c r="H64" i="11"/>
  <c r="N64" i="11"/>
  <c r="N62" i="11" s="1"/>
  <c r="T64" i="11"/>
  <c r="Z64" i="11"/>
  <c r="H66" i="11"/>
  <c r="N66" i="11"/>
  <c r="T66" i="11"/>
  <c r="Z66" i="11"/>
  <c r="G69" i="11"/>
  <c r="M69" i="11"/>
  <c r="S69" i="11"/>
  <c r="Y69" i="11"/>
  <c r="G71" i="11"/>
  <c r="M71" i="11"/>
  <c r="S71" i="11"/>
  <c r="Y71" i="11"/>
  <c r="F74" i="11"/>
  <c r="L74" i="11"/>
  <c r="R74" i="11"/>
  <c r="X74" i="11"/>
  <c r="X72" i="11" s="1"/>
  <c r="F76" i="11"/>
  <c r="L76" i="11"/>
  <c r="R76" i="11"/>
  <c r="X76" i="11"/>
  <c r="E79" i="11"/>
  <c r="K79" i="11"/>
  <c r="K77" i="11" s="1"/>
  <c r="Q79" i="11"/>
  <c r="W79" i="11"/>
  <c r="E81" i="11"/>
  <c r="K81" i="11"/>
  <c r="Q81" i="11"/>
  <c r="W81" i="11"/>
  <c r="D84" i="11"/>
  <c r="J84" i="11"/>
  <c r="P84" i="11"/>
  <c r="V84" i="11"/>
  <c r="D86" i="11"/>
  <c r="J86" i="11"/>
  <c r="P86" i="11"/>
  <c r="V86" i="11"/>
  <c r="I89" i="11"/>
  <c r="O89" i="11"/>
  <c r="U89" i="11"/>
  <c r="AA89" i="11"/>
  <c r="AA87" i="11" s="1"/>
  <c r="I91" i="11"/>
  <c r="O91" i="11"/>
  <c r="U91" i="11"/>
  <c r="AA91" i="11"/>
  <c r="H94" i="11"/>
  <c r="N94" i="11"/>
  <c r="N92" i="11" s="1"/>
  <c r="T94" i="11"/>
  <c r="Z94" i="11"/>
  <c r="H96" i="11"/>
  <c r="N96" i="11"/>
  <c r="T96" i="11"/>
  <c r="Z96" i="11"/>
  <c r="G99" i="11"/>
  <c r="M99" i="11"/>
  <c r="S99" i="11"/>
  <c r="Y99" i="11"/>
  <c r="G101" i="11"/>
  <c r="M101" i="11"/>
  <c r="S101" i="11"/>
  <c r="Y101" i="11"/>
  <c r="F104" i="11"/>
  <c r="L104" i="11"/>
  <c r="R104" i="11"/>
  <c r="X104" i="11"/>
  <c r="X102" i="11" s="1"/>
  <c r="F106" i="11"/>
  <c r="L106" i="11"/>
  <c r="R106" i="11"/>
  <c r="X106" i="11"/>
  <c r="E109" i="11"/>
  <c r="K109" i="11"/>
  <c r="K107" i="11" s="1"/>
  <c r="Q109" i="11"/>
  <c r="W109" i="11"/>
  <c r="E111" i="11"/>
  <c r="K111" i="11"/>
  <c r="Q111" i="11"/>
  <c r="W111" i="11"/>
  <c r="D114" i="11"/>
  <c r="J114" i="11"/>
  <c r="P114" i="11"/>
  <c r="V114" i="11"/>
  <c r="D116" i="11"/>
  <c r="J116" i="11"/>
  <c r="P116" i="11"/>
  <c r="V116" i="11"/>
  <c r="I119" i="11"/>
  <c r="O119" i="11"/>
  <c r="U119" i="11"/>
  <c r="AA119" i="11"/>
  <c r="AA117" i="11" s="1"/>
  <c r="I121" i="11"/>
  <c r="O121" i="11"/>
  <c r="U121" i="11"/>
  <c r="AA121" i="11"/>
  <c r="H124" i="11"/>
  <c r="N124" i="11"/>
  <c r="N122" i="11" s="1"/>
  <c r="T124" i="11"/>
  <c r="Z124" i="11"/>
  <c r="H126" i="11"/>
  <c r="N126" i="11"/>
  <c r="T126" i="11"/>
  <c r="Z126" i="11"/>
  <c r="G129" i="11"/>
  <c r="M129" i="11"/>
  <c r="S129" i="11"/>
  <c r="Y129" i="11"/>
  <c r="G131" i="11"/>
  <c r="M131" i="11"/>
  <c r="S131" i="11"/>
  <c r="Y131" i="11"/>
  <c r="F134" i="11"/>
  <c r="L134" i="11"/>
  <c r="R134" i="11"/>
  <c r="X134" i="11"/>
  <c r="X132" i="11" s="1"/>
  <c r="F136" i="11"/>
  <c r="L136" i="11"/>
  <c r="R136" i="11"/>
  <c r="X136" i="11"/>
  <c r="E139" i="11"/>
  <c r="K139" i="11"/>
  <c r="K137" i="11" s="1"/>
  <c r="Q139" i="11"/>
  <c r="W139" i="11"/>
  <c r="E141" i="11"/>
  <c r="K141" i="11"/>
  <c r="Q141" i="11"/>
  <c r="W141" i="11"/>
  <c r="D144" i="11"/>
  <c r="J144" i="11"/>
  <c r="P144" i="11"/>
  <c r="V144" i="11"/>
  <c r="D146" i="11"/>
  <c r="J146" i="11"/>
  <c r="P146" i="11"/>
  <c r="V146" i="11"/>
  <c r="I149" i="11"/>
  <c r="O149" i="11"/>
  <c r="U149" i="11"/>
  <c r="AA149" i="11"/>
  <c r="AA147" i="11" s="1"/>
  <c r="I151" i="11"/>
  <c r="O151" i="11"/>
  <c r="U151" i="11"/>
  <c r="AA151" i="11"/>
  <c r="H154" i="11"/>
  <c r="N154" i="11"/>
  <c r="N152" i="11" s="1"/>
  <c r="T154" i="11"/>
  <c r="Z154" i="11"/>
  <c r="H156" i="11"/>
  <c r="N156" i="11"/>
  <c r="T156" i="11"/>
  <c r="Z156" i="11"/>
  <c r="G159" i="11"/>
  <c r="G157" i="11" s="1"/>
  <c r="M159" i="11"/>
  <c r="M157" i="11" s="1"/>
  <c r="S159" i="11"/>
  <c r="G161" i="11"/>
  <c r="M161" i="11"/>
  <c r="S161" i="11"/>
  <c r="Y161" i="11"/>
  <c r="Y157" i="11" s="1"/>
  <c r="F168" i="11"/>
  <c r="L168" i="11"/>
  <c r="R168" i="11"/>
  <c r="X168" i="11"/>
  <c r="F170" i="11"/>
  <c r="L170" i="11"/>
  <c r="R170" i="11"/>
  <c r="X170" i="11"/>
  <c r="E173" i="11"/>
  <c r="K173" i="11"/>
  <c r="Q173" i="11"/>
  <c r="Q171" i="11" s="1"/>
  <c r="W173" i="11"/>
  <c r="E175" i="11"/>
  <c r="K175" i="11"/>
  <c r="Q175" i="11"/>
  <c r="W175" i="11"/>
  <c r="D178" i="11"/>
  <c r="D176" i="11" s="1"/>
  <c r="J178" i="11"/>
  <c r="P178" i="11"/>
  <c r="V178" i="11"/>
  <c r="D180" i="11"/>
  <c r="J180" i="11"/>
  <c r="P180" i="11"/>
  <c r="V180" i="11"/>
  <c r="I183" i="11"/>
  <c r="O183" i="11"/>
  <c r="U183" i="11"/>
  <c r="AA183" i="11"/>
  <c r="I185" i="11"/>
  <c r="O185" i="11"/>
  <c r="U185" i="11"/>
  <c r="AA185" i="11"/>
  <c r="H188" i="11"/>
  <c r="N188" i="11"/>
  <c r="T188" i="11"/>
  <c r="T186" i="11" s="1"/>
  <c r="Z188" i="11"/>
  <c r="H190" i="11"/>
  <c r="N190" i="11"/>
  <c r="T190" i="11"/>
  <c r="Z190" i="11"/>
  <c r="G193" i="11"/>
  <c r="G191" i="11" s="1"/>
  <c r="M193" i="11"/>
  <c r="S193" i="11"/>
  <c r="Y193" i="11"/>
  <c r="G195" i="11"/>
  <c r="M195" i="11"/>
  <c r="S195" i="11"/>
  <c r="Y195" i="11"/>
  <c r="F198" i="11"/>
  <c r="L198" i="11"/>
  <c r="R198" i="11"/>
  <c r="X198" i="11"/>
  <c r="F200" i="11"/>
  <c r="L200" i="11"/>
  <c r="R200" i="11"/>
  <c r="X200" i="11"/>
  <c r="E203" i="11"/>
  <c r="K203" i="11"/>
  <c r="Q203" i="11"/>
  <c r="Q201" i="11" s="1"/>
  <c r="W203" i="11"/>
  <c r="E205" i="11"/>
  <c r="K205" i="11"/>
  <c r="Q205" i="11"/>
  <c r="W205" i="11"/>
  <c r="D208" i="11"/>
  <c r="D206" i="11" s="1"/>
  <c r="J208" i="11"/>
  <c r="P208" i="11"/>
  <c r="V208" i="11"/>
  <c r="D210" i="11"/>
  <c r="J210" i="11"/>
  <c r="P210" i="11"/>
  <c r="V210" i="11"/>
  <c r="I213" i="11"/>
  <c r="O213" i="11"/>
  <c r="U213" i="11"/>
  <c r="AA213" i="11"/>
  <c r="I215" i="11"/>
  <c r="O215" i="11"/>
  <c r="U215" i="11"/>
  <c r="AA215" i="11"/>
  <c r="H218" i="11"/>
  <c r="N218" i="11"/>
  <c r="T218" i="11"/>
  <c r="T216" i="11" s="1"/>
  <c r="Z218" i="11"/>
  <c r="H220" i="11"/>
  <c r="N220" i="11"/>
  <c r="T220" i="11"/>
  <c r="Z220" i="11"/>
  <c r="G223" i="11"/>
  <c r="G221" i="11" s="1"/>
  <c r="M223" i="11"/>
  <c r="S223" i="11"/>
  <c r="Y223" i="11"/>
  <c r="G225" i="11"/>
  <c r="M225" i="11"/>
  <c r="S225" i="11"/>
  <c r="Y225" i="11"/>
  <c r="F228" i="11"/>
  <c r="L228" i="11"/>
  <c r="R228" i="11"/>
  <c r="X228" i="11"/>
  <c r="F230" i="11"/>
  <c r="L230" i="11"/>
  <c r="R230" i="11"/>
  <c r="X230" i="11"/>
  <c r="E233" i="11"/>
  <c r="K233" i="11"/>
  <c r="Q233" i="11"/>
  <c r="Q231" i="11" s="1"/>
  <c r="W233" i="11"/>
  <c r="E235" i="11"/>
  <c r="K235" i="11"/>
  <c r="Q235" i="11"/>
  <c r="W235" i="11"/>
  <c r="D238" i="11"/>
  <c r="D236" i="11" s="1"/>
  <c r="J238" i="11"/>
  <c r="P238" i="11"/>
  <c r="V238" i="11"/>
  <c r="D240" i="11"/>
  <c r="J240" i="11"/>
  <c r="P240" i="11"/>
  <c r="V240" i="11"/>
  <c r="I243" i="11"/>
  <c r="O243" i="11"/>
  <c r="U243" i="11"/>
  <c r="AA243" i="11"/>
  <c r="I245" i="11"/>
  <c r="O245" i="11"/>
  <c r="U245" i="11"/>
  <c r="AA245" i="11"/>
  <c r="H248" i="11"/>
  <c r="N248" i="11"/>
  <c r="T248" i="11"/>
  <c r="T246" i="11" s="1"/>
  <c r="Z248" i="11"/>
  <c r="H250" i="11"/>
  <c r="N250" i="11"/>
  <c r="T250" i="11"/>
  <c r="Z250" i="11"/>
  <c r="G253" i="11"/>
  <c r="G251" i="11" s="1"/>
  <c r="M253" i="11"/>
  <c r="S253" i="11"/>
  <c r="Y253" i="11"/>
  <c r="G255" i="11"/>
  <c r="M255" i="11"/>
  <c r="S255" i="11"/>
  <c r="Y255" i="11"/>
  <c r="F258" i="11"/>
  <c r="L258" i="11"/>
  <c r="R258" i="11"/>
  <c r="X258" i="11"/>
  <c r="F260" i="11"/>
  <c r="L260" i="11"/>
  <c r="R260" i="11"/>
  <c r="X260" i="11"/>
  <c r="E263" i="11"/>
  <c r="K263" i="11"/>
  <c r="Q263" i="11"/>
  <c r="Q261" i="11" s="1"/>
  <c r="W263" i="11"/>
  <c r="E265" i="11"/>
  <c r="K265" i="11"/>
  <c r="Q265" i="11"/>
  <c r="W265" i="11"/>
  <c r="D268" i="11"/>
  <c r="D266" i="11" s="1"/>
  <c r="J268" i="11"/>
  <c r="P268" i="11"/>
  <c r="V268" i="11"/>
  <c r="D270" i="11"/>
  <c r="J270" i="11"/>
  <c r="P270" i="11"/>
  <c r="V270" i="11"/>
  <c r="I273" i="11"/>
  <c r="O273" i="11"/>
  <c r="U273" i="11"/>
  <c r="AA273" i="11"/>
  <c r="I275" i="11"/>
  <c r="O275" i="11"/>
  <c r="U275" i="11"/>
  <c r="AA275" i="11"/>
  <c r="H278" i="11"/>
  <c r="N278" i="11"/>
  <c r="T278" i="11"/>
  <c r="T276" i="11" s="1"/>
  <c r="Z278" i="11"/>
  <c r="H280" i="11"/>
  <c r="N280" i="11"/>
  <c r="T280" i="11"/>
  <c r="Z280" i="11"/>
  <c r="G283" i="11"/>
  <c r="G281" i="11" s="1"/>
  <c r="M283" i="11"/>
  <c r="S283" i="11"/>
  <c r="Y283" i="11"/>
  <c r="G285" i="11"/>
  <c r="M285" i="11"/>
  <c r="S285" i="11"/>
  <c r="Y285" i="11"/>
  <c r="F288" i="11"/>
  <c r="L288" i="11"/>
  <c r="R288" i="11"/>
  <c r="X288" i="11"/>
  <c r="F290" i="11"/>
  <c r="L290" i="11"/>
  <c r="R290" i="11"/>
  <c r="X290" i="11"/>
  <c r="E293" i="11"/>
  <c r="K293" i="11"/>
  <c r="Q293" i="11"/>
  <c r="Q291" i="11" s="1"/>
  <c r="W293" i="11"/>
  <c r="E295" i="11"/>
  <c r="K295" i="11"/>
  <c r="Q295" i="11"/>
  <c r="W295" i="11"/>
  <c r="D298" i="11"/>
  <c r="D296" i="11" s="1"/>
  <c r="J298" i="11"/>
  <c r="P298" i="11"/>
  <c r="V298" i="11"/>
  <c r="D300" i="11"/>
  <c r="J300" i="11"/>
  <c r="P300" i="11"/>
  <c r="V300" i="11"/>
  <c r="I303" i="11"/>
  <c r="O303" i="11"/>
  <c r="U303" i="11"/>
  <c r="AA303" i="11"/>
  <c r="I305" i="11"/>
  <c r="O305" i="11"/>
  <c r="U305" i="11"/>
  <c r="AA305" i="11"/>
  <c r="H308" i="11"/>
  <c r="N308" i="11"/>
  <c r="T308" i="11"/>
  <c r="T306" i="11" s="1"/>
  <c r="Z308" i="11"/>
  <c r="H310" i="11"/>
  <c r="N310" i="11"/>
  <c r="T310" i="11"/>
  <c r="Z310" i="11"/>
  <c r="G313" i="11"/>
  <c r="G311" i="11" s="1"/>
  <c r="M313" i="11"/>
  <c r="S313" i="11"/>
  <c r="Y313" i="11"/>
  <c r="G315" i="11"/>
  <c r="M315" i="11"/>
  <c r="S315" i="11"/>
  <c r="Y315" i="11"/>
  <c r="F318" i="11"/>
  <c r="F316" i="11" s="1"/>
  <c r="L318" i="11"/>
  <c r="R318" i="11"/>
  <c r="F320" i="11"/>
  <c r="L320" i="11"/>
  <c r="R320" i="11"/>
  <c r="X320" i="11"/>
  <c r="X316" i="11" s="1"/>
  <c r="E327" i="11"/>
  <c r="K327" i="11"/>
  <c r="Q327" i="11"/>
  <c r="W327" i="11"/>
  <c r="W325" i="11" s="1"/>
  <c r="E329" i="11"/>
  <c r="K329" i="11"/>
  <c r="Q329" i="11"/>
  <c r="W329" i="11"/>
  <c r="D332" i="11"/>
  <c r="J332" i="11"/>
  <c r="J330" i="11" s="1"/>
  <c r="P332" i="11"/>
  <c r="V332" i="11"/>
  <c r="D334" i="11"/>
  <c r="J334" i="11"/>
  <c r="P334" i="11"/>
  <c r="V334" i="11"/>
  <c r="I337" i="11"/>
  <c r="O337" i="11"/>
  <c r="U337" i="11"/>
  <c r="AA337" i="11"/>
  <c r="I339" i="11"/>
  <c r="O339" i="11"/>
  <c r="U339" i="11"/>
  <c r="AA339" i="11"/>
  <c r="H342" i="11"/>
  <c r="N342" i="11"/>
  <c r="T342" i="11"/>
  <c r="Z342" i="11"/>
  <c r="Z340" i="11" s="1"/>
  <c r="H344" i="11"/>
  <c r="N344" i="11"/>
  <c r="T344" i="11"/>
  <c r="Z344" i="11"/>
  <c r="G347" i="11"/>
  <c r="M347" i="11"/>
  <c r="M345" i="11" s="1"/>
  <c r="S347" i="11"/>
  <c r="Y347" i="11"/>
  <c r="G349" i="11"/>
  <c r="M349" i="11"/>
  <c r="S349" i="11"/>
  <c r="Y349" i="11"/>
  <c r="F352" i="11"/>
  <c r="L352" i="11"/>
  <c r="R352" i="11"/>
  <c r="X352" i="11"/>
  <c r="F354" i="11"/>
  <c r="L354" i="11"/>
  <c r="R354" i="11"/>
  <c r="X354" i="11"/>
  <c r="E357" i="11"/>
  <c r="K357" i="11"/>
  <c r="Q357" i="11"/>
  <c r="W357" i="11"/>
  <c r="W355" i="11" s="1"/>
  <c r="E359" i="11"/>
  <c r="K359" i="11"/>
  <c r="Q359" i="11"/>
  <c r="W359" i="11"/>
  <c r="D362" i="11"/>
  <c r="J362" i="11"/>
  <c r="J360" i="11" s="1"/>
  <c r="P362" i="11"/>
  <c r="V362" i="11"/>
  <c r="D364" i="11"/>
  <c r="J364" i="11"/>
  <c r="P364" i="11"/>
  <c r="V364" i="11"/>
  <c r="I367" i="11"/>
  <c r="O367" i="11"/>
  <c r="U367" i="11"/>
  <c r="AA367" i="11"/>
  <c r="I369" i="11"/>
  <c r="O369" i="11"/>
  <c r="U369" i="11"/>
  <c r="AA369" i="11"/>
  <c r="H372" i="11"/>
  <c r="N372" i="11"/>
  <c r="T372" i="11"/>
  <c r="Z372" i="11"/>
  <c r="Z370" i="11" s="1"/>
  <c r="H374" i="11"/>
  <c r="N374" i="11"/>
  <c r="T374" i="11"/>
  <c r="Z374" i="11"/>
  <c r="G377" i="11"/>
  <c r="M377" i="11"/>
  <c r="M375" i="11" s="1"/>
  <c r="S377" i="11"/>
  <c r="Y377" i="11"/>
  <c r="G379" i="11"/>
  <c r="M379" i="11"/>
  <c r="S379" i="11"/>
  <c r="Y379" i="11"/>
  <c r="F382" i="11"/>
  <c r="L382" i="11"/>
  <c r="R382" i="11"/>
  <c r="X382" i="11"/>
  <c r="F384" i="11"/>
  <c r="L384" i="11"/>
  <c r="R384" i="11"/>
  <c r="X384" i="11"/>
  <c r="E387" i="11"/>
  <c r="K387" i="11"/>
  <c r="Q387" i="11"/>
  <c r="W387" i="11"/>
  <c r="W385" i="11" s="1"/>
  <c r="E389" i="11"/>
  <c r="K389" i="11"/>
  <c r="Q389" i="11"/>
  <c r="W389" i="11"/>
  <c r="D392" i="11"/>
  <c r="J392" i="11"/>
  <c r="J390" i="11" s="1"/>
  <c r="P392" i="11"/>
  <c r="V392" i="11"/>
  <c r="D394" i="11"/>
  <c r="J394" i="11"/>
  <c r="P394" i="11"/>
  <c r="V394" i="11"/>
  <c r="I397" i="11"/>
  <c r="O397" i="11"/>
  <c r="U397" i="11"/>
  <c r="AA397" i="11"/>
  <c r="I399" i="11"/>
  <c r="O399" i="11"/>
  <c r="U399" i="11"/>
  <c r="AA399" i="11"/>
  <c r="H402" i="11"/>
  <c r="N402" i="11"/>
  <c r="T402" i="11"/>
  <c r="Z402" i="11"/>
  <c r="Z400" i="11" s="1"/>
  <c r="H404" i="11"/>
  <c r="N404" i="11"/>
  <c r="T404" i="11"/>
  <c r="Z404" i="11"/>
  <c r="G407" i="11"/>
  <c r="M407" i="11"/>
  <c r="M405" i="11" s="1"/>
  <c r="S407" i="11"/>
  <c r="Y407" i="11"/>
  <c r="G409" i="11"/>
  <c r="M409" i="11"/>
  <c r="S409" i="11"/>
  <c r="Y409" i="11"/>
  <c r="F412" i="11"/>
  <c r="L412" i="11"/>
  <c r="R412" i="11"/>
  <c r="X412" i="11"/>
  <c r="F414" i="11"/>
  <c r="L414" i="11"/>
  <c r="R414" i="11"/>
  <c r="X414" i="11"/>
  <c r="E417" i="11"/>
  <c r="K417" i="11"/>
  <c r="Q417" i="11"/>
  <c r="W417" i="11"/>
  <c r="W415" i="11" s="1"/>
  <c r="E419" i="11"/>
  <c r="K419" i="11"/>
  <c r="Q419" i="11"/>
  <c r="W419" i="11"/>
  <c r="D422" i="11"/>
  <c r="J422" i="11"/>
  <c r="J420" i="11" s="1"/>
  <c r="P422" i="11"/>
  <c r="V422" i="11"/>
  <c r="D424" i="11"/>
  <c r="J424" i="11"/>
  <c r="P424" i="11"/>
  <c r="V424" i="11"/>
  <c r="I427" i="11"/>
  <c r="O427" i="11"/>
  <c r="U427" i="11"/>
  <c r="AA427" i="11"/>
  <c r="I429" i="11"/>
  <c r="O429" i="11"/>
  <c r="U429" i="11"/>
  <c r="AA429" i="11"/>
  <c r="H432" i="11"/>
  <c r="N432" i="11"/>
  <c r="T432" i="11"/>
  <c r="Z432" i="11"/>
  <c r="Z430" i="11" s="1"/>
  <c r="H434" i="11"/>
  <c r="N434" i="11"/>
  <c r="T434" i="11"/>
  <c r="Z434" i="11"/>
  <c r="G437" i="11"/>
  <c r="M437" i="11"/>
  <c r="M435" i="11" s="1"/>
  <c r="S437" i="11"/>
  <c r="Y437" i="11"/>
  <c r="G439" i="11"/>
  <c r="M439" i="11"/>
  <c r="S439" i="11"/>
  <c r="Y439" i="11"/>
  <c r="F442" i="11"/>
  <c r="L442" i="11"/>
  <c r="R442" i="11"/>
  <c r="X442" i="11"/>
  <c r="F444" i="11"/>
  <c r="L444" i="11"/>
  <c r="R444" i="11"/>
  <c r="X444" i="11"/>
  <c r="E447" i="11"/>
  <c r="K447" i="11"/>
  <c r="Q447" i="11"/>
  <c r="W447" i="11"/>
  <c r="W445" i="11" s="1"/>
  <c r="E449" i="11"/>
  <c r="K449" i="11"/>
  <c r="Q449" i="11"/>
  <c r="W449" i="11"/>
  <c r="D452" i="11"/>
  <c r="J452" i="11"/>
  <c r="J450" i="11" s="1"/>
  <c r="P452" i="11"/>
  <c r="V452" i="11"/>
  <c r="D454" i="11"/>
  <c r="J454" i="11"/>
  <c r="P454" i="11"/>
  <c r="V454" i="11"/>
  <c r="I457" i="11"/>
  <c r="O457" i="11"/>
  <c r="U457" i="11"/>
  <c r="AA457" i="11"/>
  <c r="I459" i="11"/>
  <c r="O459" i="11"/>
  <c r="U459" i="11"/>
  <c r="AA459" i="11"/>
  <c r="H462" i="11"/>
  <c r="N462" i="11"/>
  <c r="T462" i="11"/>
  <c r="Z462" i="11"/>
  <c r="Z460" i="11" s="1"/>
  <c r="H464" i="11"/>
  <c r="N464" i="11"/>
  <c r="T464" i="11"/>
  <c r="Z464" i="11"/>
  <c r="G467" i="11"/>
  <c r="M467" i="11"/>
  <c r="M465" i="11" s="1"/>
  <c r="S467" i="11"/>
  <c r="Y467" i="11"/>
  <c r="G469" i="11"/>
  <c r="M469" i="11"/>
  <c r="S469" i="11"/>
  <c r="Y469" i="11"/>
  <c r="F472" i="11"/>
  <c r="L472" i="11"/>
  <c r="R472" i="11"/>
  <c r="X472" i="11"/>
  <c r="F474" i="11"/>
  <c r="L474" i="11"/>
  <c r="R474" i="11"/>
  <c r="X474" i="11"/>
  <c r="E477" i="11"/>
  <c r="K477" i="11"/>
  <c r="Q477" i="11"/>
  <c r="E479" i="11"/>
  <c r="K479" i="11"/>
  <c r="Q479" i="11"/>
  <c r="W479" i="11"/>
  <c r="W475" i="11" s="1"/>
  <c r="Y636" i="11"/>
  <c r="S636" i="11"/>
  <c r="M636" i="11"/>
  <c r="M634" i="11" s="1"/>
  <c r="G636" i="11"/>
  <c r="G634" i="11" s="1"/>
  <c r="Z631" i="11"/>
  <c r="T631" i="11"/>
  <c r="T629" i="11" s="1"/>
  <c r="N631" i="11"/>
  <c r="H631" i="11"/>
  <c r="AA626" i="11"/>
  <c r="AA624" i="11" s="1"/>
  <c r="U626" i="11"/>
  <c r="U624" i="11" s="1"/>
  <c r="O626" i="11"/>
  <c r="I626" i="11"/>
  <c r="I624" i="11" s="1"/>
  <c r="V621" i="11"/>
  <c r="P621" i="11"/>
  <c r="J621" i="11"/>
  <c r="J619" i="11" s="1"/>
  <c r="D621" i="11"/>
  <c r="D619" i="11" s="1"/>
  <c r="W616" i="11"/>
  <c r="Q616" i="11"/>
  <c r="Q614" i="11" s="1"/>
  <c r="K616" i="11"/>
  <c r="E616" i="11"/>
  <c r="X611" i="11"/>
  <c r="X609" i="11" s="1"/>
  <c r="R611" i="11"/>
  <c r="R609" i="11" s="1"/>
  <c r="L611" i="11"/>
  <c r="F611" i="11"/>
  <c r="F609" i="11" s="1"/>
  <c r="Y606" i="11"/>
  <c r="S606" i="11"/>
  <c r="M606" i="11"/>
  <c r="M604" i="11" s="1"/>
  <c r="G606" i="11"/>
  <c r="G604" i="11" s="1"/>
  <c r="Z601" i="11"/>
  <c r="T601" i="11"/>
  <c r="T599" i="11" s="1"/>
  <c r="N601" i="11"/>
  <c r="H601" i="11"/>
  <c r="AA596" i="11"/>
  <c r="AA594" i="11" s="1"/>
  <c r="U596" i="11"/>
  <c r="U594" i="11" s="1"/>
  <c r="O596" i="11"/>
  <c r="I596" i="11"/>
  <c r="I594" i="11" s="1"/>
  <c r="V591" i="11"/>
  <c r="P591" i="11"/>
  <c r="J591" i="11"/>
  <c r="J589" i="11" s="1"/>
  <c r="D591" i="11"/>
  <c r="D589" i="11" s="1"/>
  <c r="W586" i="11"/>
  <c r="Q586" i="11"/>
  <c r="Q584" i="11" s="1"/>
  <c r="K586" i="11"/>
  <c r="E586" i="11"/>
  <c r="X581" i="11"/>
  <c r="X579" i="11" s="1"/>
  <c r="R581" i="11"/>
  <c r="R579" i="11" s="1"/>
  <c r="L581" i="11"/>
  <c r="F581" i="11"/>
  <c r="F579" i="11" s="1"/>
  <c r="Y576" i="11"/>
  <c r="S576" i="11"/>
  <c r="M576" i="11"/>
  <c r="M574" i="11" s="1"/>
  <c r="G576" i="11"/>
  <c r="G574" i="11" s="1"/>
  <c r="Z571" i="11"/>
  <c r="T571" i="11"/>
  <c r="T569" i="11" s="1"/>
  <c r="N571" i="11"/>
  <c r="H571" i="11"/>
  <c r="AA566" i="11"/>
  <c r="AA564" i="11" s="1"/>
  <c r="U566" i="11"/>
  <c r="U564" i="11" s="1"/>
  <c r="O566" i="11"/>
  <c r="I566" i="11"/>
  <c r="I564" i="11" s="1"/>
  <c r="V561" i="11"/>
  <c r="P561" i="11"/>
  <c r="J561" i="11"/>
  <c r="J559" i="11" s="1"/>
  <c r="D561" i="11"/>
  <c r="D559" i="11" s="1"/>
  <c r="W556" i="11"/>
  <c r="Q556" i="11"/>
  <c r="Q554" i="11" s="1"/>
  <c r="K556" i="11"/>
  <c r="E556" i="11"/>
  <c r="X636" i="11"/>
  <c r="X634" i="11" s="1"/>
  <c r="R636" i="11"/>
  <c r="R634" i="11" s="1"/>
  <c r="L636" i="11"/>
  <c r="F636" i="11"/>
  <c r="F634" i="11" s="1"/>
  <c r="Y631" i="11"/>
  <c r="S631" i="11"/>
  <c r="M631" i="11"/>
  <c r="M629" i="11" s="1"/>
  <c r="G631" i="11"/>
  <c r="G629" i="11" s="1"/>
  <c r="Z626" i="11"/>
  <c r="T626" i="11"/>
  <c r="T624" i="11" s="1"/>
  <c r="N626" i="11"/>
  <c r="H626" i="11"/>
  <c r="AA621" i="11"/>
  <c r="AA619" i="11" s="1"/>
  <c r="U621" i="11"/>
  <c r="U619" i="11" s="1"/>
  <c r="O621" i="11"/>
  <c r="I621" i="11"/>
  <c r="I619" i="11" s="1"/>
  <c r="V616" i="11"/>
  <c r="P616" i="11"/>
  <c r="J616" i="11"/>
  <c r="J614" i="11" s="1"/>
  <c r="D616" i="11"/>
  <c r="D614" i="11" s="1"/>
  <c r="W611" i="11"/>
  <c r="Q611" i="11"/>
  <c r="Q609" i="11" s="1"/>
  <c r="K611" i="11"/>
  <c r="E611" i="11"/>
  <c r="X606" i="11"/>
  <c r="X604" i="11" s="1"/>
  <c r="R606" i="11"/>
  <c r="R604" i="11" s="1"/>
  <c r="L606" i="11"/>
  <c r="F606" i="11"/>
  <c r="F604" i="11" s="1"/>
  <c r="Y601" i="11"/>
  <c r="S601" i="11"/>
  <c r="M601" i="11"/>
  <c r="M599" i="11" s="1"/>
  <c r="G601" i="11"/>
  <c r="G599" i="11" s="1"/>
  <c r="Z596" i="11"/>
  <c r="T596" i="11"/>
  <c r="T594" i="11" s="1"/>
  <c r="N596" i="11"/>
  <c r="H596" i="11"/>
  <c r="AA591" i="11"/>
  <c r="AA589" i="11" s="1"/>
  <c r="U591" i="11"/>
  <c r="U589" i="11" s="1"/>
  <c r="O591" i="11"/>
  <c r="I591" i="11"/>
  <c r="I589" i="11" s="1"/>
  <c r="V586" i="11"/>
  <c r="P586" i="11"/>
  <c r="J586" i="11"/>
  <c r="J584" i="11" s="1"/>
  <c r="D586" i="11"/>
  <c r="D584" i="11" s="1"/>
  <c r="W581" i="11"/>
  <c r="Q581" i="11"/>
  <c r="Q579" i="11" s="1"/>
  <c r="K581" i="11"/>
  <c r="E581" i="11"/>
  <c r="X576" i="11"/>
  <c r="X574" i="11" s="1"/>
  <c r="R576" i="11"/>
  <c r="R574" i="11" s="1"/>
  <c r="L576" i="11"/>
  <c r="F576" i="11"/>
  <c r="F574" i="11" s="1"/>
  <c r="Y571" i="11"/>
  <c r="S571" i="11"/>
  <c r="M571" i="11"/>
  <c r="M569" i="11" s="1"/>
  <c r="G571" i="11"/>
  <c r="G569" i="11" s="1"/>
  <c r="Z566" i="11"/>
  <c r="T566" i="11"/>
  <c r="T564" i="11" s="1"/>
  <c r="N566" i="11"/>
  <c r="H566" i="11"/>
  <c r="AA561" i="11"/>
  <c r="AA559" i="11" s="1"/>
  <c r="U561" i="11"/>
  <c r="U559" i="11" s="1"/>
  <c r="O561" i="11"/>
  <c r="I561" i="11"/>
  <c r="I559" i="11" s="1"/>
  <c r="W636" i="11"/>
  <c r="Q636" i="11"/>
  <c r="K636" i="11"/>
  <c r="K634" i="11" s="1"/>
  <c r="E636" i="11"/>
  <c r="E634" i="11" s="1"/>
  <c r="X631" i="11"/>
  <c r="R631" i="11"/>
  <c r="R629" i="11" s="1"/>
  <c r="L631" i="11"/>
  <c r="F631" i="11"/>
  <c r="Y626" i="11"/>
  <c r="Y624" i="11" s="1"/>
  <c r="S626" i="11"/>
  <c r="S624" i="11" s="1"/>
  <c r="M626" i="11"/>
  <c r="G626" i="11"/>
  <c r="G624" i="11" s="1"/>
  <c r="Z621" i="11"/>
  <c r="T621" i="11"/>
  <c r="N621" i="11"/>
  <c r="N619" i="11" s="1"/>
  <c r="H621" i="11"/>
  <c r="H619" i="11" s="1"/>
  <c r="AA616" i="11"/>
  <c r="U616" i="11"/>
  <c r="U614" i="11" s="1"/>
  <c r="O616" i="11"/>
  <c r="I616" i="11"/>
  <c r="V611" i="11"/>
  <c r="V609" i="11" s="1"/>
  <c r="P611" i="11"/>
  <c r="P609" i="11" s="1"/>
  <c r="J611" i="11"/>
  <c r="D611" i="11"/>
  <c r="D609" i="11" s="1"/>
  <c r="W606" i="11"/>
  <c r="Q606" i="11"/>
  <c r="K606" i="11"/>
  <c r="K604" i="11" s="1"/>
  <c r="E606" i="11"/>
  <c r="E604" i="11" s="1"/>
  <c r="X601" i="11"/>
  <c r="R601" i="11"/>
  <c r="R599" i="11" s="1"/>
  <c r="L601" i="11"/>
  <c r="F601" i="11"/>
  <c r="Y596" i="11"/>
  <c r="Y594" i="11" s="1"/>
  <c r="S596" i="11"/>
  <c r="S594" i="11" s="1"/>
  <c r="M596" i="11"/>
  <c r="G596" i="11"/>
  <c r="G594" i="11" s="1"/>
  <c r="Z591" i="11"/>
  <c r="T591" i="11"/>
  <c r="N591" i="11"/>
  <c r="N589" i="11" s="1"/>
  <c r="H591" i="11"/>
  <c r="H589" i="11" s="1"/>
  <c r="AA586" i="11"/>
  <c r="U586" i="11"/>
  <c r="U584" i="11" s="1"/>
  <c r="O586" i="11"/>
  <c r="I586" i="11"/>
  <c r="V581" i="11"/>
  <c r="V579" i="11" s="1"/>
  <c r="P581" i="11"/>
  <c r="P579" i="11" s="1"/>
  <c r="J581" i="11"/>
  <c r="D581" i="11"/>
  <c r="D579" i="11" s="1"/>
  <c r="W576" i="11"/>
  <c r="Q576" i="11"/>
  <c r="K576" i="11"/>
  <c r="K574" i="11" s="1"/>
  <c r="E576" i="11"/>
  <c r="E574" i="11" s="1"/>
  <c r="X571" i="11"/>
  <c r="R571" i="11"/>
  <c r="R569" i="11" s="1"/>
  <c r="L571" i="11"/>
  <c r="F571" i="11"/>
  <c r="V636" i="11"/>
  <c r="V634" i="11" s="1"/>
  <c r="P636" i="11"/>
  <c r="P634" i="11" s="1"/>
  <c r="J636" i="11"/>
  <c r="D636" i="11"/>
  <c r="D634" i="11" s="1"/>
  <c r="W631" i="11"/>
  <c r="Q631" i="11"/>
  <c r="K631" i="11"/>
  <c r="K629" i="11" s="1"/>
  <c r="E631" i="11"/>
  <c r="E629" i="11" s="1"/>
  <c r="X626" i="11"/>
  <c r="R626" i="11"/>
  <c r="R624" i="11" s="1"/>
  <c r="L626" i="11"/>
  <c r="F626" i="11"/>
  <c r="Y621" i="11"/>
  <c r="Y619" i="11" s="1"/>
  <c r="S621" i="11"/>
  <c r="S619" i="11" s="1"/>
  <c r="M621" i="11"/>
  <c r="G621" i="11"/>
  <c r="G619" i="11" s="1"/>
  <c r="Z616" i="11"/>
  <c r="T616" i="11"/>
  <c r="N616" i="11"/>
  <c r="N614" i="11" s="1"/>
  <c r="H616" i="11"/>
  <c r="H614" i="11" s="1"/>
  <c r="AA611" i="11"/>
  <c r="U611" i="11"/>
  <c r="U609" i="11" s="1"/>
  <c r="O611" i="11"/>
  <c r="I611" i="11"/>
  <c r="V606" i="11"/>
  <c r="V604" i="11" s="1"/>
  <c r="P606" i="11"/>
  <c r="P604" i="11" s="1"/>
  <c r="J606" i="11"/>
  <c r="D606" i="11"/>
  <c r="D604" i="11" s="1"/>
  <c r="W601" i="11"/>
  <c r="Q601" i="11"/>
  <c r="K601" i="11"/>
  <c r="K599" i="11" s="1"/>
  <c r="E601" i="11"/>
  <c r="E599" i="11" s="1"/>
  <c r="X596" i="11"/>
  <c r="R596" i="11"/>
  <c r="R594" i="11" s="1"/>
  <c r="L596" i="11"/>
  <c r="F596" i="11"/>
  <c r="Y591" i="11"/>
  <c r="Y589" i="11" s="1"/>
  <c r="S591" i="11"/>
  <c r="S589" i="11" s="1"/>
  <c r="M591" i="11"/>
  <c r="G591" i="11"/>
  <c r="G589" i="11" s="1"/>
  <c r="Z586" i="11"/>
  <c r="T586" i="11"/>
  <c r="N586" i="11"/>
  <c r="N584" i="11" s="1"/>
  <c r="H586" i="11"/>
  <c r="H584" i="11" s="1"/>
  <c r="AA636" i="11"/>
  <c r="U636" i="11"/>
  <c r="U634" i="11" s="1"/>
  <c r="O636" i="11"/>
  <c r="I636" i="11"/>
  <c r="V631" i="11"/>
  <c r="V629" i="11" s="1"/>
  <c r="P631" i="11"/>
  <c r="P629" i="11" s="1"/>
  <c r="J631" i="11"/>
  <c r="D631" i="11"/>
  <c r="D629" i="11" s="1"/>
  <c r="W626" i="11"/>
  <c r="Q626" i="11"/>
  <c r="K626" i="11"/>
  <c r="K624" i="11" s="1"/>
  <c r="E626" i="11"/>
  <c r="E624" i="11" s="1"/>
  <c r="X621" i="11"/>
  <c r="R621" i="11"/>
  <c r="R619" i="11" s="1"/>
  <c r="L621" i="11"/>
  <c r="F621" i="11"/>
  <c r="Y616" i="11"/>
  <c r="Y614" i="11" s="1"/>
  <c r="S616" i="11"/>
  <c r="S614" i="11" s="1"/>
  <c r="M616" i="11"/>
  <c r="G616" i="11"/>
  <c r="G614" i="11" s="1"/>
  <c r="Z611" i="11"/>
  <c r="T611" i="11"/>
  <c r="N611" i="11"/>
  <c r="N609" i="11" s="1"/>
  <c r="H611" i="11"/>
  <c r="H609" i="11" s="1"/>
  <c r="AA606" i="11"/>
  <c r="U606" i="11"/>
  <c r="U604" i="11" s="1"/>
  <c r="O606" i="11"/>
  <c r="I606" i="11"/>
  <c r="V601" i="11"/>
  <c r="V599" i="11" s="1"/>
  <c r="P601" i="11"/>
  <c r="P599" i="11" s="1"/>
  <c r="J601" i="11"/>
  <c r="D601" i="11"/>
  <c r="D599" i="11" s="1"/>
  <c r="W596" i="11"/>
  <c r="Q596" i="11"/>
  <c r="K596" i="11"/>
  <c r="K594" i="11" s="1"/>
  <c r="E596" i="11"/>
  <c r="E594" i="11" s="1"/>
  <c r="X591" i="11"/>
  <c r="R591" i="11"/>
  <c r="R589" i="11" s="1"/>
  <c r="L591" i="11"/>
  <c r="F591" i="11"/>
  <c r="Y586" i="11"/>
  <c r="Y584" i="11" s="1"/>
  <c r="S586" i="11"/>
  <c r="S584" i="11" s="1"/>
  <c r="M586" i="11"/>
  <c r="G586" i="11"/>
  <c r="G584" i="11" s="1"/>
  <c r="Z581" i="11"/>
  <c r="T581" i="11"/>
  <c r="N581" i="11"/>
  <c r="N579" i="11" s="1"/>
  <c r="H581" i="11"/>
  <c r="H579" i="11" s="1"/>
  <c r="AA576" i="11"/>
  <c r="U576" i="11"/>
  <c r="U574" i="11" s="1"/>
  <c r="O576" i="11"/>
  <c r="I576" i="11"/>
  <c r="V571" i="11"/>
  <c r="V569" i="11" s="1"/>
  <c r="P571" i="11"/>
  <c r="P569" i="11" s="1"/>
  <c r="Z636" i="11"/>
  <c r="T636" i="11"/>
  <c r="T634" i="11" s="1"/>
  <c r="N636" i="11"/>
  <c r="N634" i="11" s="1"/>
  <c r="H636" i="11"/>
  <c r="AA631" i="11"/>
  <c r="AA629" i="11" s="1"/>
  <c r="U631" i="11"/>
  <c r="U629" i="11" s="1"/>
  <c r="O631" i="11"/>
  <c r="I631" i="11"/>
  <c r="I629" i="11" s="1"/>
  <c r="V626" i="11"/>
  <c r="V624" i="11" s="1"/>
  <c r="P626" i="11"/>
  <c r="J626" i="11"/>
  <c r="J624" i="11" s="1"/>
  <c r="D626" i="11"/>
  <c r="D624" i="11" s="1"/>
  <c r="W621" i="11"/>
  <c r="Q621" i="11"/>
  <c r="Q619" i="11" s="1"/>
  <c r="K621" i="11"/>
  <c r="K619" i="11" s="1"/>
  <c r="E621" i="11"/>
  <c r="X616" i="11"/>
  <c r="X614" i="11" s="1"/>
  <c r="R616" i="11"/>
  <c r="R614" i="11" s="1"/>
  <c r="L616" i="11"/>
  <c r="F616" i="11"/>
  <c r="F614" i="11" s="1"/>
  <c r="Y611" i="11"/>
  <c r="Y609" i="11" s="1"/>
  <c r="S611" i="11"/>
  <c r="M611" i="11"/>
  <c r="M609" i="11" s="1"/>
  <c r="G611" i="11"/>
  <c r="G609" i="11" s="1"/>
  <c r="Z606" i="11"/>
  <c r="T606" i="11"/>
  <c r="T604" i="11" s="1"/>
  <c r="N606" i="11"/>
  <c r="N604" i="11" s="1"/>
  <c r="H606" i="11"/>
  <c r="AA601" i="11"/>
  <c r="AA599" i="11" s="1"/>
  <c r="U601" i="11"/>
  <c r="U599" i="11" s="1"/>
  <c r="O601" i="11"/>
  <c r="I601" i="11"/>
  <c r="I599" i="11" s="1"/>
  <c r="V596" i="11"/>
  <c r="V594" i="11" s="1"/>
  <c r="P596" i="11"/>
  <c r="J596" i="11"/>
  <c r="J594" i="11" s="1"/>
  <c r="D596" i="11"/>
  <c r="D594" i="11" s="1"/>
  <c r="W591" i="11"/>
  <c r="Q591" i="11"/>
  <c r="Q589" i="11" s="1"/>
  <c r="K591" i="11"/>
  <c r="K589" i="11" s="1"/>
  <c r="E591" i="11"/>
  <c r="X586" i="11"/>
  <c r="X584" i="11" s="1"/>
  <c r="R586" i="11"/>
  <c r="R584" i="11" s="1"/>
  <c r="L586" i="11"/>
  <c r="F586" i="11"/>
  <c r="F584" i="11" s="1"/>
  <c r="Y581" i="11"/>
  <c r="Y579" i="11" s="1"/>
  <c r="S581" i="11"/>
  <c r="M581" i="11"/>
  <c r="M579" i="11" s="1"/>
  <c r="G581" i="11"/>
  <c r="G579" i="11" s="1"/>
  <c r="Z576" i="11"/>
  <c r="T576" i="11"/>
  <c r="T574" i="11" s="1"/>
  <c r="N576" i="11"/>
  <c r="N574" i="11" s="1"/>
  <c r="H576" i="11"/>
  <c r="AA571" i="11"/>
  <c r="AA569" i="11" s="1"/>
  <c r="U571" i="11"/>
  <c r="U569" i="11" s="1"/>
  <c r="O571" i="11"/>
  <c r="I571" i="11"/>
  <c r="I569" i="11" s="1"/>
  <c r="V566" i="11"/>
  <c r="V564" i="11" s="1"/>
  <c r="P566" i="11"/>
  <c r="J566" i="11"/>
  <c r="J564" i="11" s="1"/>
  <c r="D566" i="11"/>
  <c r="D564" i="11" s="1"/>
  <c r="W561" i="11"/>
  <c r="Q561" i="11"/>
  <c r="Q559" i="11" s="1"/>
  <c r="K561" i="11"/>
  <c r="K559" i="11" s="1"/>
  <c r="E561" i="11"/>
  <c r="X556" i="11"/>
  <c r="X554" i="11" s="1"/>
  <c r="R556" i="11"/>
  <c r="R554" i="11" s="1"/>
  <c r="L556" i="11"/>
  <c r="J486" i="11"/>
  <c r="P486" i="11"/>
  <c r="V486" i="11"/>
  <c r="D488" i="11"/>
  <c r="D484" i="11" s="1"/>
  <c r="J488" i="11"/>
  <c r="P488" i="11"/>
  <c r="V488" i="11"/>
  <c r="I491" i="11"/>
  <c r="O491" i="11"/>
  <c r="U491" i="11"/>
  <c r="U489" i="11" s="1"/>
  <c r="AA491" i="11"/>
  <c r="AA489" i="11" s="1"/>
  <c r="I493" i="11"/>
  <c r="O493" i="11"/>
  <c r="U493" i="11"/>
  <c r="AA493" i="11"/>
  <c r="H496" i="11"/>
  <c r="H494" i="11" s="1"/>
  <c r="N496" i="11"/>
  <c r="N494" i="11" s="1"/>
  <c r="T496" i="11"/>
  <c r="Z496" i="11"/>
  <c r="H498" i="11"/>
  <c r="N498" i="11"/>
  <c r="T498" i="11"/>
  <c r="Z498" i="11"/>
  <c r="G501" i="11"/>
  <c r="M501" i="11"/>
  <c r="S501" i="11"/>
  <c r="Y501" i="11"/>
  <c r="G503" i="11"/>
  <c r="M503" i="11"/>
  <c r="S503" i="11"/>
  <c r="Y503" i="11"/>
  <c r="F506" i="11"/>
  <c r="L506" i="11"/>
  <c r="R506" i="11"/>
  <c r="R504" i="11" s="1"/>
  <c r="X506" i="11"/>
  <c r="X504" i="11" s="1"/>
  <c r="F508" i="11"/>
  <c r="L508" i="11"/>
  <c r="R508" i="11"/>
  <c r="X508" i="11"/>
  <c r="E511" i="11"/>
  <c r="E509" i="11" s="1"/>
  <c r="K511" i="11"/>
  <c r="K509" i="11" s="1"/>
  <c r="Q511" i="11"/>
  <c r="W511" i="11"/>
  <c r="E513" i="11"/>
  <c r="K513" i="11"/>
  <c r="Q513" i="11"/>
  <c r="W513" i="11"/>
  <c r="D516" i="11"/>
  <c r="J516" i="11"/>
  <c r="P516" i="11"/>
  <c r="V516" i="11"/>
  <c r="D518" i="11"/>
  <c r="J518" i="11"/>
  <c r="P518" i="11"/>
  <c r="V518" i="11"/>
  <c r="I521" i="11"/>
  <c r="O521" i="11"/>
  <c r="U521" i="11"/>
  <c r="U519" i="11" s="1"/>
  <c r="AA521" i="11"/>
  <c r="AA519" i="11" s="1"/>
  <c r="I523" i="11"/>
  <c r="O523" i="11"/>
  <c r="U523" i="11"/>
  <c r="AA523" i="11"/>
  <c r="H526" i="11"/>
  <c r="H524" i="11" s="1"/>
  <c r="N526" i="11"/>
  <c r="N524" i="11" s="1"/>
  <c r="T526" i="11"/>
  <c r="Z526" i="11"/>
  <c r="H528" i="11"/>
  <c r="N528" i="11"/>
  <c r="T528" i="11"/>
  <c r="Z528" i="11"/>
  <c r="G531" i="11"/>
  <c r="M531" i="11"/>
  <c r="S531" i="11"/>
  <c r="Y531" i="11"/>
  <c r="G533" i="11"/>
  <c r="M533" i="11"/>
  <c r="S533" i="11"/>
  <c r="Y533" i="11"/>
  <c r="F536" i="11"/>
  <c r="L536" i="11"/>
  <c r="R536" i="11"/>
  <c r="R534" i="11" s="1"/>
  <c r="X536" i="11"/>
  <c r="X534" i="11" s="1"/>
  <c r="F538" i="11"/>
  <c r="L538" i="11"/>
  <c r="R538" i="11"/>
  <c r="X538" i="11"/>
  <c r="E541" i="11"/>
  <c r="E539" i="11" s="1"/>
  <c r="K541" i="11"/>
  <c r="K539" i="11" s="1"/>
  <c r="Q541" i="11"/>
  <c r="W541" i="11"/>
  <c r="E543" i="11"/>
  <c r="K543" i="11"/>
  <c r="Q543" i="11"/>
  <c r="W543" i="11"/>
  <c r="D546" i="11"/>
  <c r="J546" i="11"/>
  <c r="P546" i="11"/>
  <c r="V546" i="11"/>
  <c r="D548" i="11"/>
  <c r="J548" i="11"/>
  <c r="P548" i="11"/>
  <c r="V548" i="11"/>
  <c r="I551" i="11"/>
  <c r="O551" i="11"/>
  <c r="U551" i="11"/>
  <c r="U549" i="11" s="1"/>
  <c r="AA551" i="11"/>
  <c r="AA549" i="11" s="1"/>
  <c r="I553" i="11"/>
  <c r="O553" i="11"/>
  <c r="U553" i="11"/>
  <c r="AA553" i="11"/>
  <c r="J556" i="11"/>
  <c r="J554" i="11" s="1"/>
  <c r="T556" i="11"/>
  <c r="T554" i="11" s="1"/>
  <c r="D558" i="11"/>
  <c r="N558" i="11"/>
  <c r="V558" i="11"/>
  <c r="L561" i="11"/>
  <c r="X561" i="11"/>
  <c r="L563" i="11"/>
  <c r="X563" i="11"/>
  <c r="G566" i="11"/>
  <c r="S566" i="11"/>
  <c r="G568" i="11"/>
  <c r="S568" i="11"/>
  <c r="E571" i="11"/>
  <c r="E569" i="11" s="1"/>
  <c r="K573" i="11"/>
  <c r="K569" i="11" s="1"/>
  <c r="D578" i="11"/>
  <c r="AA581" i="11"/>
  <c r="AA579" i="11" s="1"/>
  <c r="H9" i="12"/>
  <c r="N9" i="12"/>
  <c r="N7" i="12" s="1"/>
  <c r="T9" i="12"/>
  <c r="T7" i="12" s="1"/>
  <c r="Z9" i="12"/>
  <c r="H11" i="12"/>
  <c r="N11" i="12"/>
  <c r="T11" i="12"/>
  <c r="Z11" i="12"/>
  <c r="G14" i="12"/>
  <c r="G12" i="12" s="1"/>
  <c r="M14" i="12"/>
  <c r="S14" i="12"/>
  <c r="Y14" i="12"/>
  <c r="Y12" i="12" s="1"/>
  <c r="G16" i="12"/>
  <c r="M16" i="12"/>
  <c r="S16" i="12"/>
  <c r="Y16" i="12"/>
  <c r="F19" i="12"/>
  <c r="L19" i="12"/>
  <c r="L17" i="12" s="1"/>
  <c r="R19" i="12"/>
  <c r="X19" i="12"/>
  <c r="X17" i="12" s="1"/>
  <c r="F21" i="12"/>
  <c r="L21" i="12"/>
  <c r="R21" i="12"/>
  <c r="X21" i="12"/>
  <c r="E24" i="12"/>
  <c r="K24" i="12"/>
  <c r="K22" i="12" s="1"/>
  <c r="Q24" i="12"/>
  <c r="Q22" i="12" s="1"/>
  <c r="W24" i="12"/>
  <c r="E26" i="12"/>
  <c r="K26" i="12"/>
  <c r="Q26" i="12"/>
  <c r="W26" i="12"/>
  <c r="D29" i="12"/>
  <c r="D27" i="12" s="1"/>
  <c r="J29" i="12"/>
  <c r="P29" i="12"/>
  <c r="V29" i="12"/>
  <c r="V27" i="12" s="1"/>
  <c r="D31" i="12"/>
  <c r="J31" i="12"/>
  <c r="P31" i="12"/>
  <c r="V31" i="12"/>
  <c r="I34" i="12"/>
  <c r="O34" i="12"/>
  <c r="O32" i="12" s="1"/>
  <c r="U34" i="12"/>
  <c r="AA34" i="12"/>
  <c r="AA32" i="12" s="1"/>
  <c r="I36" i="12"/>
  <c r="O36" i="12"/>
  <c r="U36" i="12"/>
  <c r="AA36" i="12"/>
  <c r="H39" i="12"/>
  <c r="N39" i="12"/>
  <c r="N37" i="12" s="1"/>
  <c r="T39" i="12"/>
  <c r="T37" i="12" s="1"/>
  <c r="Z39" i="12"/>
  <c r="H41" i="12"/>
  <c r="N41" i="12"/>
  <c r="T41" i="12"/>
  <c r="Z41" i="12"/>
  <c r="G44" i="12"/>
  <c r="G42" i="12" s="1"/>
  <c r="M44" i="12"/>
  <c r="S44" i="12"/>
  <c r="Y44" i="12"/>
  <c r="Y42" i="12" s="1"/>
  <c r="G46" i="12"/>
  <c r="M46" i="12"/>
  <c r="S46" i="12"/>
  <c r="Y46" i="12"/>
  <c r="F49" i="12"/>
  <c r="L49" i="12"/>
  <c r="L47" i="12" s="1"/>
  <c r="R49" i="12"/>
  <c r="X49" i="12"/>
  <c r="X47" i="12" s="1"/>
  <c r="F51" i="12"/>
  <c r="L51" i="12"/>
  <c r="R51" i="12"/>
  <c r="X51" i="12"/>
  <c r="E54" i="12"/>
  <c r="K54" i="12"/>
  <c r="K52" i="12" s="1"/>
  <c r="Q54" i="12"/>
  <c r="Q52" i="12" s="1"/>
  <c r="W54" i="12"/>
  <c r="E56" i="12"/>
  <c r="K56" i="12"/>
  <c r="Q56" i="12"/>
  <c r="W56" i="12"/>
  <c r="D59" i="12"/>
  <c r="D57" i="12" s="1"/>
  <c r="J59" i="12"/>
  <c r="P59" i="12"/>
  <c r="V59" i="12"/>
  <c r="V57" i="12" s="1"/>
  <c r="D61" i="12"/>
  <c r="J61" i="12"/>
  <c r="P61" i="12"/>
  <c r="V61" i="12"/>
  <c r="I64" i="12"/>
  <c r="O64" i="12"/>
  <c r="O62" i="12" s="1"/>
  <c r="U64" i="12"/>
  <c r="AA64" i="12"/>
  <c r="AA62" i="12" s="1"/>
  <c r="I66" i="12"/>
  <c r="O66" i="12"/>
  <c r="U66" i="12"/>
  <c r="AA66" i="12"/>
  <c r="H69" i="12"/>
  <c r="N69" i="12"/>
  <c r="N67" i="12" s="1"/>
  <c r="T69" i="12"/>
  <c r="T67" i="12" s="1"/>
  <c r="Z69" i="12"/>
  <c r="H71" i="12"/>
  <c r="N71" i="12"/>
  <c r="T71" i="12"/>
  <c r="Z71" i="12"/>
  <c r="G74" i="12"/>
  <c r="G72" i="12" s="1"/>
  <c r="M74" i="12"/>
  <c r="S74" i="12"/>
  <c r="Y74" i="12"/>
  <c r="Y72" i="12" s="1"/>
  <c r="G76" i="12"/>
  <c r="M76" i="12"/>
  <c r="S76" i="12"/>
  <c r="Y76" i="12"/>
  <c r="F79" i="12"/>
  <c r="L79" i="12"/>
  <c r="L77" i="12" s="1"/>
  <c r="R79" i="12"/>
  <c r="X79" i="12"/>
  <c r="X77" i="12" s="1"/>
  <c r="F81" i="12"/>
  <c r="L81" i="12"/>
  <c r="R81" i="12"/>
  <c r="X81" i="12"/>
  <c r="E84" i="12"/>
  <c r="K84" i="12"/>
  <c r="K82" i="12" s="1"/>
  <c r="Q84" i="12"/>
  <c r="Q82" i="12" s="1"/>
  <c r="W84" i="12"/>
  <c r="E86" i="12"/>
  <c r="K86" i="12"/>
  <c r="Q86" i="12"/>
  <c r="W86" i="12"/>
  <c r="D89" i="12"/>
  <c r="D87" i="12" s="1"/>
  <c r="J89" i="12"/>
  <c r="P89" i="12"/>
  <c r="V89" i="12"/>
  <c r="V87" i="12" s="1"/>
  <c r="D91" i="12"/>
  <c r="J91" i="12"/>
  <c r="P91" i="12"/>
  <c r="V91" i="12"/>
  <c r="I94" i="12"/>
  <c r="O94" i="12"/>
  <c r="O92" i="12" s="1"/>
  <c r="U94" i="12"/>
  <c r="AA94" i="12"/>
  <c r="AA92" i="12" s="1"/>
  <c r="I96" i="12"/>
  <c r="O96" i="12"/>
  <c r="U96" i="12"/>
  <c r="AA96" i="12"/>
  <c r="H99" i="12"/>
  <c r="N99" i="12"/>
  <c r="N97" i="12" s="1"/>
  <c r="T99" i="12"/>
  <c r="T97" i="12" s="1"/>
  <c r="Z99" i="12"/>
  <c r="H101" i="12"/>
  <c r="N101" i="12"/>
  <c r="T101" i="12"/>
  <c r="Z101" i="12"/>
  <c r="G104" i="12"/>
  <c r="G102" i="12" s="1"/>
  <c r="M104" i="12"/>
  <c r="S104" i="12"/>
  <c r="Y104" i="12"/>
  <c r="Y102" i="12" s="1"/>
  <c r="G106" i="12"/>
  <c r="M106" i="12"/>
  <c r="S106" i="12"/>
  <c r="Y106" i="12"/>
  <c r="F109" i="12"/>
  <c r="L109" i="12"/>
  <c r="L107" i="12" s="1"/>
  <c r="R109" i="12"/>
  <c r="X109" i="12"/>
  <c r="X107" i="12" s="1"/>
  <c r="F111" i="12"/>
  <c r="L111" i="12"/>
  <c r="R111" i="12"/>
  <c r="X111" i="12"/>
  <c r="E114" i="12"/>
  <c r="K114" i="12"/>
  <c r="K112" i="12" s="1"/>
  <c r="Q114" i="12"/>
  <c r="Q112" i="12" s="1"/>
  <c r="W114" i="12"/>
  <c r="E116" i="12"/>
  <c r="K116" i="12"/>
  <c r="Q116" i="12"/>
  <c r="W116" i="12"/>
  <c r="D119" i="12"/>
  <c r="D117" i="12" s="1"/>
  <c r="J119" i="12"/>
  <c r="P119" i="12"/>
  <c r="V119" i="12"/>
  <c r="V117" i="12" s="1"/>
  <c r="D121" i="12"/>
  <c r="J121" i="12"/>
  <c r="P121" i="12"/>
  <c r="V121" i="12"/>
  <c r="I124" i="12"/>
  <c r="O124" i="12"/>
  <c r="O122" i="12" s="1"/>
  <c r="U124" i="12"/>
  <c r="AA124" i="12"/>
  <c r="AA122" i="12" s="1"/>
  <c r="I126" i="12"/>
  <c r="O126" i="12"/>
  <c r="U126" i="12"/>
  <c r="AA126" i="12"/>
  <c r="H129" i="12"/>
  <c r="N129" i="12"/>
  <c r="N127" i="12" s="1"/>
  <c r="T129" i="12"/>
  <c r="T127" i="12" s="1"/>
  <c r="Z129" i="12"/>
  <c r="H131" i="12"/>
  <c r="N131" i="12"/>
  <c r="T131" i="12"/>
  <c r="Z131" i="12"/>
  <c r="G134" i="12"/>
  <c r="G132" i="12" s="1"/>
  <c r="M134" i="12"/>
  <c r="S134" i="12"/>
  <c r="Y134" i="12"/>
  <c r="Y132" i="12" s="1"/>
  <c r="G136" i="12"/>
  <c r="M136" i="12"/>
  <c r="S136" i="12"/>
  <c r="Y136" i="12"/>
  <c r="F139" i="12"/>
  <c r="L139" i="12"/>
  <c r="L137" i="12" s="1"/>
  <c r="R139" i="12"/>
  <c r="X139" i="12"/>
  <c r="X137" i="12" s="1"/>
  <c r="F141" i="12"/>
  <c r="L141" i="12"/>
  <c r="R141" i="12"/>
  <c r="X141" i="12"/>
  <c r="E144" i="12"/>
  <c r="K144" i="12"/>
  <c r="K142" i="12" s="1"/>
  <c r="Q144" i="12"/>
  <c r="Q142" i="12" s="1"/>
  <c r="W144" i="12"/>
  <c r="E146" i="12"/>
  <c r="K146" i="12"/>
  <c r="Q146" i="12"/>
  <c r="W146" i="12"/>
  <c r="D149" i="12"/>
  <c r="D147" i="12" s="1"/>
  <c r="J149" i="12"/>
  <c r="P149" i="12"/>
  <c r="V149" i="12"/>
  <c r="V147" i="12" s="1"/>
  <c r="D151" i="12"/>
  <c r="J151" i="12"/>
  <c r="P151" i="12"/>
  <c r="V151" i="12"/>
  <c r="I154" i="12"/>
  <c r="O154" i="12"/>
  <c r="O152" i="12" s="1"/>
  <c r="U154" i="12"/>
  <c r="AA154" i="12"/>
  <c r="AA152" i="12" s="1"/>
  <c r="I156" i="12"/>
  <c r="O156" i="12"/>
  <c r="U156" i="12"/>
  <c r="AA156" i="12"/>
  <c r="H159" i="12"/>
  <c r="N159" i="12"/>
  <c r="N157" i="12" s="1"/>
  <c r="T159" i="12"/>
  <c r="T157" i="12" s="1"/>
  <c r="Z159" i="12"/>
  <c r="H161" i="12"/>
  <c r="N161" i="12"/>
  <c r="T161" i="12"/>
  <c r="Z161" i="12"/>
  <c r="G168" i="12"/>
  <c r="G166" i="12" s="1"/>
  <c r="M168" i="12"/>
  <c r="S168" i="12"/>
  <c r="Y168" i="12"/>
  <c r="Y166" i="12" s="1"/>
  <c r="G170" i="12"/>
  <c r="M170" i="12"/>
  <c r="S170" i="12"/>
  <c r="Y170" i="12"/>
  <c r="F173" i="12"/>
  <c r="L173" i="12"/>
  <c r="L171" i="12" s="1"/>
  <c r="R173" i="12"/>
  <c r="X173" i="12"/>
  <c r="X171" i="12" s="1"/>
  <c r="F175" i="12"/>
  <c r="L175" i="12"/>
  <c r="R175" i="12"/>
  <c r="X175" i="12"/>
  <c r="E178" i="12"/>
  <c r="K178" i="12"/>
  <c r="K176" i="12" s="1"/>
  <c r="Q178" i="12"/>
  <c r="Q176" i="12" s="1"/>
  <c r="W178" i="12"/>
  <c r="E180" i="12"/>
  <c r="K180" i="12"/>
  <c r="Q180" i="12"/>
  <c r="W180" i="12"/>
  <c r="D183" i="12"/>
  <c r="D181" i="12" s="1"/>
  <c r="J183" i="12"/>
  <c r="P183" i="12"/>
  <c r="V183" i="12"/>
  <c r="V181" i="12" s="1"/>
  <c r="D185" i="12"/>
  <c r="J185" i="12"/>
  <c r="P185" i="12"/>
  <c r="V185" i="12"/>
  <c r="I188" i="12"/>
  <c r="O188" i="12"/>
  <c r="O186" i="12" s="1"/>
  <c r="U188" i="12"/>
  <c r="AA188" i="12"/>
  <c r="AA186" i="12" s="1"/>
  <c r="I190" i="12"/>
  <c r="O190" i="12"/>
  <c r="U190" i="12"/>
  <c r="AA190" i="12"/>
  <c r="H193" i="12"/>
  <c r="N193" i="12"/>
  <c r="N191" i="12" s="1"/>
  <c r="T193" i="12"/>
  <c r="T191" i="12" s="1"/>
  <c r="Z193" i="12"/>
  <c r="H195" i="12"/>
  <c r="N195" i="12"/>
  <c r="T195" i="12"/>
  <c r="Z195" i="12"/>
  <c r="G198" i="12"/>
  <c r="G196" i="12" s="1"/>
  <c r="M198" i="12"/>
  <c r="S198" i="12"/>
  <c r="Y198" i="12"/>
  <c r="Y196" i="12" s="1"/>
  <c r="G200" i="12"/>
  <c r="M200" i="12"/>
  <c r="S200" i="12"/>
  <c r="Y200" i="12"/>
  <c r="F203" i="12"/>
  <c r="L203" i="12"/>
  <c r="L201" i="12" s="1"/>
  <c r="R203" i="12"/>
  <c r="X203" i="12"/>
  <c r="X201" i="12" s="1"/>
  <c r="F205" i="12"/>
  <c r="L205" i="12"/>
  <c r="R205" i="12"/>
  <c r="X205" i="12"/>
  <c r="E208" i="12"/>
  <c r="K208" i="12"/>
  <c r="K206" i="12" s="1"/>
  <c r="Q208" i="12"/>
  <c r="Q206" i="12" s="1"/>
  <c r="W208" i="12"/>
  <c r="E210" i="12"/>
  <c r="K210" i="12"/>
  <c r="Q210" i="12"/>
  <c r="W210" i="12"/>
  <c r="D213" i="12"/>
  <c r="D211" i="12" s="1"/>
  <c r="J213" i="12"/>
  <c r="P213" i="12"/>
  <c r="V213" i="12"/>
  <c r="V211" i="12" s="1"/>
  <c r="D215" i="12"/>
  <c r="J215" i="12"/>
  <c r="P215" i="12"/>
  <c r="V215" i="12"/>
  <c r="I218" i="12"/>
  <c r="O218" i="12"/>
  <c r="O216" i="12" s="1"/>
  <c r="U218" i="12"/>
  <c r="AA218" i="12"/>
  <c r="AA216" i="12" s="1"/>
  <c r="I220" i="12"/>
  <c r="O220" i="12"/>
  <c r="U220" i="12"/>
  <c r="AA220" i="12"/>
  <c r="H223" i="12"/>
  <c r="N223" i="12"/>
  <c r="N221" i="12" s="1"/>
  <c r="T223" i="12"/>
  <c r="T221" i="12" s="1"/>
  <c r="Z223" i="12"/>
  <c r="H225" i="12"/>
  <c r="N225" i="12"/>
  <c r="T225" i="12"/>
  <c r="Z225" i="12"/>
  <c r="G228" i="12"/>
  <c r="G226" i="12" s="1"/>
  <c r="M228" i="12"/>
  <c r="S228" i="12"/>
  <c r="Y228" i="12"/>
  <c r="Y226" i="12" s="1"/>
  <c r="G230" i="12"/>
  <c r="M230" i="12"/>
  <c r="S230" i="12"/>
  <c r="Y230" i="12"/>
  <c r="F233" i="12"/>
  <c r="L233" i="12"/>
  <c r="L231" i="12" s="1"/>
  <c r="R233" i="12"/>
  <c r="X233" i="12"/>
  <c r="X231" i="12" s="1"/>
  <c r="F235" i="12"/>
  <c r="L235" i="12"/>
  <c r="R235" i="12"/>
  <c r="X235" i="12"/>
  <c r="E238" i="12"/>
  <c r="K238" i="12"/>
  <c r="K236" i="12" s="1"/>
  <c r="Q238" i="12"/>
  <c r="Q236" i="12" s="1"/>
  <c r="W238" i="12"/>
  <c r="E240" i="12"/>
  <c r="K240" i="12"/>
  <c r="Q240" i="12"/>
  <c r="W240" i="12"/>
  <c r="D243" i="12"/>
  <c r="D241" i="12" s="1"/>
  <c r="J243" i="12"/>
  <c r="P243" i="12"/>
  <c r="V243" i="12"/>
  <c r="V241" i="12" s="1"/>
  <c r="D245" i="12"/>
  <c r="J245" i="12"/>
  <c r="P245" i="12"/>
  <c r="V245" i="12"/>
  <c r="I248" i="12"/>
  <c r="O248" i="12"/>
  <c r="O246" i="12" s="1"/>
  <c r="U248" i="12"/>
  <c r="AA248" i="12"/>
  <c r="AA246" i="12" s="1"/>
  <c r="I250" i="12"/>
  <c r="O250" i="12"/>
  <c r="U250" i="12"/>
  <c r="AA250" i="12"/>
  <c r="H253" i="12"/>
  <c r="N253" i="12"/>
  <c r="N251" i="12" s="1"/>
  <c r="T253" i="12"/>
  <c r="T251" i="12" s="1"/>
  <c r="Z253" i="12"/>
  <c r="H255" i="12"/>
  <c r="N255" i="12"/>
  <c r="T255" i="12"/>
  <c r="Z255" i="12"/>
  <c r="G258" i="12"/>
  <c r="G256" i="12" s="1"/>
  <c r="M258" i="12"/>
  <c r="S258" i="12"/>
  <c r="Y258" i="12"/>
  <c r="Y256" i="12" s="1"/>
  <c r="G260" i="12"/>
  <c r="M260" i="12"/>
  <c r="S260" i="12"/>
  <c r="Y260" i="12"/>
  <c r="F263" i="12"/>
  <c r="L263" i="12"/>
  <c r="L261" i="12" s="1"/>
  <c r="R263" i="12"/>
  <c r="X263" i="12"/>
  <c r="X261" i="12" s="1"/>
  <c r="F265" i="12"/>
  <c r="L265" i="12"/>
  <c r="R265" i="12"/>
  <c r="X265" i="12"/>
  <c r="E268" i="12"/>
  <c r="K268" i="12"/>
  <c r="K266" i="12" s="1"/>
  <c r="Q268" i="12"/>
  <c r="Q266" i="12" s="1"/>
  <c r="W268" i="12"/>
  <c r="E270" i="12"/>
  <c r="K270" i="12"/>
  <c r="Q270" i="12"/>
  <c r="W270" i="12"/>
  <c r="D273" i="12"/>
  <c r="D271" i="12" s="1"/>
  <c r="J273" i="12"/>
  <c r="P273" i="12"/>
  <c r="V273" i="12"/>
  <c r="V271" i="12" s="1"/>
  <c r="D275" i="12"/>
  <c r="J275" i="12"/>
  <c r="P275" i="12"/>
  <c r="V275" i="12"/>
  <c r="I278" i="12"/>
  <c r="O278" i="12"/>
  <c r="O276" i="12" s="1"/>
  <c r="U278" i="12"/>
  <c r="AA278" i="12"/>
  <c r="AA276" i="12" s="1"/>
  <c r="I280" i="12"/>
  <c r="O280" i="12"/>
  <c r="U280" i="12"/>
  <c r="AA280" i="12"/>
  <c r="H283" i="12"/>
  <c r="N283" i="12"/>
  <c r="N281" i="12" s="1"/>
  <c r="T283" i="12"/>
  <c r="T281" i="12" s="1"/>
  <c r="Z283" i="12"/>
  <c r="H285" i="12"/>
  <c r="N285" i="12"/>
  <c r="T285" i="12"/>
  <c r="Z285" i="12"/>
  <c r="G288" i="12"/>
  <c r="G286" i="12" s="1"/>
  <c r="M288" i="12"/>
  <c r="S288" i="12"/>
  <c r="Y288" i="12"/>
  <c r="Y286" i="12" s="1"/>
  <c r="G290" i="12"/>
  <c r="M290" i="12"/>
  <c r="S290" i="12"/>
  <c r="Y290" i="12"/>
  <c r="F293" i="12"/>
  <c r="L293" i="12"/>
  <c r="L291" i="12" s="1"/>
  <c r="R293" i="12"/>
  <c r="X293" i="12"/>
  <c r="X291" i="12" s="1"/>
  <c r="F295" i="12"/>
  <c r="L295" i="12"/>
  <c r="R295" i="12"/>
  <c r="X295" i="12"/>
  <c r="E298" i="12"/>
  <c r="K298" i="12"/>
  <c r="K296" i="12" s="1"/>
  <c r="Q298" i="12"/>
  <c r="Q296" i="12" s="1"/>
  <c r="W298" i="12"/>
  <c r="E300" i="12"/>
  <c r="K300" i="12"/>
  <c r="Q300" i="12"/>
  <c r="W300" i="12"/>
  <c r="D303" i="12"/>
  <c r="D301" i="12" s="1"/>
  <c r="J303" i="12"/>
  <c r="P303" i="12"/>
  <c r="V303" i="12"/>
  <c r="V301" i="12" s="1"/>
  <c r="D305" i="12"/>
  <c r="J305" i="12"/>
  <c r="P305" i="12"/>
  <c r="V305" i="12"/>
  <c r="I308" i="12"/>
  <c r="O308" i="12"/>
  <c r="O306" i="12" s="1"/>
  <c r="U308" i="12"/>
  <c r="AA308" i="12"/>
  <c r="AA306" i="12" s="1"/>
  <c r="I310" i="12"/>
  <c r="O310" i="12"/>
  <c r="U310" i="12"/>
  <c r="AA310" i="12"/>
  <c r="H313" i="12"/>
  <c r="N313" i="12"/>
  <c r="N311" i="12" s="1"/>
  <c r="T313" i="12"/>
  <c r="T311" i="12" s="1"/>
  <c r="Z313" i="12"/>
  <c r="H315" i="12"/>
  <c r="N315" i="12"/>
  <c r="T315" i="12"/>
  <c r="Z315" i="12"/>
  <c r="G318" i="12"/>
  <c r="G316" i="12" s="1"/>
  <c r="M318" i="12"/>
  <c r="S318" i="12"/>
  <c r="Y318" i="12"/>
  <c r="Y316" i="12" s="1"/>
  <c r="G320" i="12"/>
  <c r="M320" i="12"/>
  <c r="S320" i="12"/>
  <c r="Y320" i="12"/>
  <c r="F327" i="12"/>
  <c r="L327" i="12"/>
  <c r="L325" i="12" s="1"/>
  <c r="R327" i="12"/>
  <c r="X327" i="12"/>
  <c r="X325" i="12" s="1"/>
  <c r="F329" i="12"/>
  <c r="L329" i="12"/>
  <c r="R329" i="12"/>
  <c r="X329" i="12"/>
  <c r="E332" i="12"/>
  <c r="K332" i="12"/>
  <c r="K330" i="12" s="1"/>
  <c r="Q332" i="12"/>
  <c r="Q330" i="12" s="1"/>
  <c r="W332" i="12"/>
  <c r="E334" i="12"/>
  <c r="K334" i="12"/>
  <c r="Q334" i="12"/>
  <c r="W334" i="12"/>
  <c r="D337" i="12"/>
  <c r="D335" i="12" s="1"/>
  <c r="J337" i="12"/>
  <c r="P337" i="12"/>
  <c r="V337" i="12"/>
  <c r="V335" i="12" s="1"/>
  <c r="D339" i="12"/>
  <c r="J339" i="12"/>
  <c r="P339" i="12"/>
  <c r="V339" i="12"/>
  <c r="I342" i="12"/>
  <c r="O342" i="12"/>
  <c r="O340" i="12" s="1"/>
  <c r="U342" i="12"/>
  <c r="AA342" i="12"/>
  <c r="AA340" i="12" s="1"/>
  <c r="I344" i="12"/>
  <c r="O344" i="12"/>
  <c r="U344" i="12"/>
  <c r="AA344" i="12"/>
  <c r="H347" i="12"/>
  <c r="N347" i="12"/>
  <c r="N345" i="12" s="1"/>
  <c r="T347" i="12"/>
  <c r="T345" i="12" s="1"/>
  <c r="Z347" i="12"/>
  <c r="H349" i="12"/>
  <c r="N349" i="12"/>
  <c r="T349" i="12"/>
  <c r="Z349" i="12"/>
  <c r="G352" i="12"/>
  <c r="G350" i="12" s="1"/>
  <c r="M352" i="12"/>
  <c r="S352" i="12"/>
  <c r="Y352" i="12"/>
  <c r="Y350" i="12" s="1"/>
  <c r="G354" i="12"/>
  <c r="M354" i="12"/>
  <c r="S354" i="12"/>
  <c r="Y354" i="12"/>
  <c r="F357" i="12"/>
  <c r="L357" i="12"/>
  <c r="L355" i="12" s="1"/>
  <c r="R357" i="12"/>
  <c r="X357" i="12"/>
  <c r="X355" i="12" s="1"/>
  <c r="F359" i="12"/>
  <c r="L359" i="12"/>
  <c r="R359" i="12"/>
  <c r="X359" i="12"/>
  <c r="E362" i="12"/>
  <c r="K362" i="12"/>
  <c r="K360" i="12" s="1"/>
  <c r="Q362" i="12"/>
  <c r="Q360" i="12" s="1"/>
  <c r="W362" i="12"/>
  <c r="E364" i="12"/>
  <c r="K364" i="12"/>
  <c r="Q364" i="12"/>
  <c r="W364" i="12"/>
  <c r="D367" i="12"/>
  <c r="D365" i="12" s="1"/>
  <c r="J367" i="12"/>
  <c r="P367" i="12"/>
  <c r="V367" i="12"/>
  <c r="V365" i="12" s="1"/>
  <c r="D369" i="12"/>
  <c r="J369" i="12"/>
  <c r="P369" i="12"/>
  <c r="V369" i="12"/>
  <c r="I372" i="12"/>
  <c r="O372" i="12"/>
  <c r="O370" i="12" s="1"/>
  <c r="U372" i="12"/>
  <c r="AA372" i="12"/>
  <c r="AA370" i="12" s="1"/>
  <c r="I374" i="12"/>
  <c r="O374" i="12"/>
  <c r="U374" i="12"/>
  <c r="AA374" i="12"/>
  <c r="H377" i="12"/>
  <c r="N377" i="12"/>
  <c r="N375" i="12" s="1"/>
  <c r="T377" i="12"/>
  <c r="T375" i="12" s="1"/>
  <c r="Z377" i="12"/>
  <c r="H379" i="12"/>
  <c r="N379" i="12"/>
  <c r="T379" i="12"/>
  <c r="Z379" i="12"/>
  <c r="G382" i="12"/>
  <c r="G380" i="12" s="1"/>
  <c r="M382" i="12"/>
  <c r="S382" i="12"/>
  <c r="Y382" i="12"/>
  <c r="Y380" i="12" s="1"/>
  <c r="G384" i="12"/>
  <c r="M384" i="12"/>
  <c r="S384" i="12"/>
  <c r="Y384" i="12"/>
  <c r="F387" i="12"/>
  <c r="L387" i="12"/>
  <c r="L385" i="12" s="1"/>
  <c r="R387" i="12"/>
  <c r="X387" i="12"/>
  <c r="X385" i="12" s="1"/>
  <c r="F389" i="12"/>
  <c r="L389" i="12"/>
  <c r="R389" i="12"/>
  <c r="X389" i="12"/>
  <c r="E392" i="12"/>
  <c r="K392" i="12"/>
  <c r="K390" i="12" s="1"/>
  <c r="Q392" i="12"/>
  <c r="Q390" i="12" s="1"/>
  <c r="W392" i="12"/>
  <c r="E394" i="12"/>
  <c r="K394" i="12"/>
  <c r="Q394" i="12"/>
  <c r="W394" i="12"/>
  <c r="D397" i="12"/>
  <c r="D395" i="12" s="1"/>
  <c r="J397" i="12"/>
  <c r="P397" i="12"/>
  <c r="V397" i="12"/>
  <c r="V395" i="12" s="1"/>
  <c r="D399" i="12"/>
  <c r="J399" i="12"/>
  <c r="P399" i="12"/>
  <c r="V399" i="12"/>
  <c r="I402" i="12"/>
  <c r="O402" i="12"/>
  <c r="O400" i="12" s="1"/>
  <c r="U402" i="12"/>
  <c r="AA402" i="12"/>
  <c r="AA400" i="12" s="1"/>
  <c r="I404" i="12"/>
  <c r="O404" i="12"/>
  <c r="U404" i="12"/>
  <c r="AA404" i="12"/>
  <c r="H407" i="12"/>
  <c r="N407" i="12"/>
  <c r="N405" i="12" s="1"/>
  <c r="T407" i="12"/>
  <c r="T405" i="12" s="1"/>
  <c r="Z407" i="12"/>
  <c r="H409" i="12"/>
  <c r="N409" i="12"/>
  <c r="T409" i="12"/>
  <c r="Z409" i="12"/>
  <c r="G412" i="12"/>
  <c r="G410" i="12" s="1"/>
  <c r="M412" i="12"/>
  <c r="S412" i="12"/>
  <c r="Y412" i="12"/>
  <c r="Y410" i="12" s="1"/>
  <c r="G414" i="12"/>
  <c r="M414" i="12"/>
  <c r="S414" i="12"/>
  <c r="Y414" i="12"/>
  <c r="F417" i="12"/>
  <c r="L417" i="12"/>
  <c r="L415" i="12" s="1"/>
  <c r="R417" i="12"/>
  <c r="X417" i="12"/>
  <c r="X415" i="12" s="1"/>
  <c r="F419" i="12"/>
  <c r="L419" i="12"/>
  <c r="R419" i="12"/>
  <c r="X419" i="12"/>
  <c r="E422" i="12"/>
  <c r="K422" i="12"/>
  <c r="K420" i="12" s="1"/>
  <c r="Q422" i="12"/>
  <c r="Q420" i="12" s="1"/>
  <c r="W422" i="12"/>
  <c r="E424" i="12"/>
  <c r="K424" i="12"/>
  <c r="Q424" i="12"/>
  <c r="W424" i="12"/>
  <c r="D427" i="12"/>
  <c r="D425" i="12" s="1"/>
  <c r="J427" i="12"/>
  <c r="P427" i="12"/>
  <c r="V427" i="12"/>
  <c r="V425" i="12" s="1"/>
  <c r="D429" i="12"/>
  <c r="J429" i="12"/>
  <c r="P429" i="12"/>
  <c r="V429" i="12"/>
  <c r="I432" i="12"/>
  <c r="O432" i="12"/>
  <c r="O430" i="12" s="1"/>
  <c r="U432" i="12"/>
  <c r="AA432" i="12"/>
  <c r="AA430" i="12" s="1"/>
  <c r="I434" i="12"/>
  <c r="O434" i="12"/>
  <c r="U434" i="12"/>
  <c r="AA434" i="12"/>
  <c r="H437" i="12"/>
  <c r="N437" i="12"/>
  <c r="N435" i="12" s="1"/>
  <c r="T437" i="12"/>
  <c r="T435" i="12" s="1"/>
  <c r="Z437" i="12"/>
  <c r="H439" i="12"/>
  <c r="N439" i="12"/>
  <c r="T439" i="12"/>
  <c r="Z439" i="12"/>
  <c r="G442" i="12"/>
  <c r="G440" i="12" s="1"/>
  <c r="M442" i="12"/>
  <c r="S442" i="12"/>
  <c r="Y442" i="12"/>
  <c r="Y440" i="12" s="1"/>
  <c r="G444" i="12"/>
  <c r="M444" i="12"/>
  <c r="S444" i="12"/>
  <c r="Y444" i="12"/>
  <c r="F447" i="12"/>
  <c r="L447" i="12"/>
  <c r="L445" i="12" s="1"/>
  <c r="R447" i="12"/>
  <c r="X447" i="12"/>
  <c r="X445" i="12" s="1"/>
  <c r="F449" i="12"/>
  <c r="L449" i="12"/>
  <c r="R449" i="12"/>
  <c r="X449" i="12"/>
  <c r="E452" i="12"/>
  <c r="K452" i="12"/>
  <c r="K450" i="12" s="1"/>
  <c r="Q452" i="12"/>
  <c r="Q450" i="12" s="1"/>
  <c r="W452" i="12"/>
  <c r="E454" i="12"/>
  <c r="K454" i="12"/>
  <c r="Q454" i="12"/>
  <c r="W454" i="12"/>
  <c r="D457" i="12"/>
  <c r="D455" i="12" s="1"/>
  <c r="J457" i="12"/>
  <c r="P457" i="12"/>
  <c r="V457" i="12"/>
  <c r="V455" i="12" s="1"/>
  <c r="D459" i="12"/>
  <c r="J459" i="12"/>
  <c r="P459" i="12"/>
  <c r="V459" i="12"/>
  <c r="I462" i="12"/>
  <c r="O462" i="12"/>
  <c r="O460" i="12" s="1"/>
  <c r="U462" i="12"/>
  <c r="AA462" i="12"/>
  <c r="AA460" i="12" s="1"/>
  <c r="I464" i="12"/>
  <c r="O464" i="12"/>
  <c r="U464" i="12"/>
  <c r="AA464" i="12"/>
  <c r="H467" i="12"/>
  <c r="N467" i="12"/>
  <c r="N465" i="12" s="1"/>
  <c r="T467" i="12"/>
  <c r="T465" i="12" s="1"/>
  <c r="Z467" i="12"/>
  <c r="H469" i="12"/>
  <c r="N469" i="12"/>
  <c r="T469" i="12"/>
  <c r="Z469" i="12"/>
  <c r="G472" i="12"/>
  <c r="G470" i="12" s="1"/>
  <c r="M472" i="12"/>
  <c r="S472" i="12"/>
  <c r="Y472" i="12"/>
  <c r="Y470" i="12" s="1"/>
  <c r="G474" i="12"/>
  <c r="M474" i="12"/>
  <c r="S474" i="12"/>
  <c r="Y474" i="12"/>
  <c r="F477" i="12"/>
  <c r="L477" i="12"/>
  <c r="L475" i="12" s="1"/>
  <c r="R477" i="12"/>
  <c r="X477" i="12"/>
  <c r="X475" i="12" s="1"/>
  <c r="F479" i="12"/>
  <c r="L479" i="12"/>
  <c r="R479" i="12"/>
  <c r="X479" i="12"/>
  <c r="E486" i="12"/>
  <c r="K486" i="12"/>
  <c r="K484" i="12" s="1"/>
  <c r="Q486" i="12"/>
  <c r="Q484" i="12" s="1"/>
  <c r="W486" i="12"/>
  <c r="E488" i="12"/>
  <c r="K488" i="12"/>
  <c r="Q488" i="12"/>
  <c r="W488" i="12"/>
  <c r="D491" i="12"/>
  <c r="D489" i="12" s="1"/>
  <c r="J491" i="12"/>
  <c r="P491" i="12"/>
  <c r="V491" i="12"/>
  <c r="V489" i="12" s="1"/>
  <c r="D493" i="12"/>
  <c r="J493" i="12"/>
  <c r="P493" i="12"/>
  <c r="V493" i="12"/>
  <c r="I496" i="12"/>
  <c r="O496" i="12"/>
  <c r="O494" i="12" s="1"/>
  <c r="U496" i="12"/>
  <c r="AA496" i="12"/>
  <c r="AA494" i="12" s="1"/>
  <c r="I498" i="12"/>
  <c r="O498" i="12"/>
  <c r="U498" i="12"/>
  <c r="AA498" i="12"/>
  <c r="H501" i="12"/>
  <c r="N501" i="12"/>
  <c r="N499" i="12" s="1"/>
  <c r="T501" i="12"/>
  <c r="T499" i="12" s="1"/>
  <c r="Z501" i="12"/>
  <c r="H503" i="12"/>
  <c r="N503" i="12"/>
  <c r="T503" i="12"/>
  <c r="Z503" i="12"/>
  <c r="G506" i="12"/>
  <c r="G504" i="12" s="1"/>
  <c r="M506" i="12"/>
  <c r="S506" i="12"/>
  <c r="Y506" i="12"/>
  <c r="Y504" i="12" s="1"/>
  <c r="G508" i="12"/>
  <c r="M508" i="12"/>
  <c r="S508" i="12"/>
  <c r="Y508" i="12"/>
  <c r="F511" i="12"/>
  <c r="L511" i="12"/>
  <c r="L509" i="12" s="1"/>
  <c r="R511" i="12"/>
  <c r="X511" i="12"/>
  <c r="X509" i="12" s="1"/>
  <c r="F513" i="12"/>
  <c r="L513" i="12"/>
  <c r="R513" i="12"/>
  <c r="X513" i="12"/>
  <c r="E516" i="12"/>
  <c r="O516" i="12"/>
  <c r="D518" i="12"/>
  <c r="AA521" i="12"/>
  <c r="T526" i="12"/>
  <c r="M531" i="12"/>
  <c r="Y533" i="12"/>
  <c r="F536" i="12"/>
  <c r="F534" i="12" s="1"/>
  <c r="I9" i="12"/>
  <c r="I7" i="12" s="1"/>
  <c r="O9" i="12"/>
  <c r="U9" i="12"/>
  <c r="AA9" i="12"/>
  <c r="AA7" i="12" s="1"/>
  <c r="I11" i="12"/>
  <c r="O11" i="12"/>
  <c r="U11" i="12"/>
  <c r="AA11" i="12"/>
  <c r="H14" i="12"/>
  <c r="N14" i="12"/>
  <c r="N12" i="12" s="1"/>
  <c r="T14" i="12"/>
  <c r="Z14" i="12"/>
  <c r="Z12" i="12" s="1"/>
  <c r="H16" i="12"/>
  <c r="N16" i="12"/>
  <c r="T16" i="12"/>
  <c r="Z16" i="12"/>
  <c r="G19" i="12"/>
  <c r="M19" i="12"/>
  <c r="M17" i="12" s="1"/>
  <c r="S19" i="12"/>
  <c r="S17" i="12" s="1"/>
  <c r="Y19" i="12"/>
  <c r="G21" i="12"/>
  <c r="M21" i="12"/>
  <c r="S21" i="12"/>
  <c r="Y21" i="12"/>
  <c r="F24" i="12"/>
  <c r="F22" i="12" s="1"/>
  <c r="L24" i="12"/>
  <c r="R24" i="12"/>
  <c r="X24" i="12"/>
  <c r="X22" i="12" s="1"/>
  <c r="F26" i="12"/>
  <c r="L26" i="12"/>
  <c r="R26" i="12"/>
  <c r="X26" i="12"/>
  <c r="E29" i="12"/>
  <c r="K29" i="12"/>
  <c r="K27" i="12" s="1"/>
  <c r="Q29" i="12"/>
  <c r="W29" i="12"/>
  <c r="W27" i="12" s="1"/>
  <c r="E31" i="12"/>
  <c r="K31" i="12"/>
  <c r="Q31" i="12"/>
  <c r="W31" i="12"/>
  <c r="D34" i="12"/>
  <c r="J34" i="12"/>
  <c r="J32" i="12" s="1"/>
  <c r="P34" i="12"/>
  <c r="P32" i="12" s="1"/>
  <c r="V34" i="12"/>
  <c r="D36" i="12"/>
  <c r="J36" i="12"/>
  <c r="P36" i="12"/>
  <c r="V36" i="12"/>
  <c r="I39" i="12"/>
  <c r="I37" i="12" s="1"/>
  <c r="O39" i="12"/>
  <c r="U39" i="12"/>
  <c r="AA39" i="12"/>
  <c r="AA37" i="12" s="1"/>
  <c r="I41" i="12"/>
  <c r="O41" i="12"/>
  <c r="U41" i="12"/>
  <c r="AA41" i="12"/>
  <c r="H44" i="12"/>
  <c r="N44" i="12"/>
  <c r="N42" i="12" s="1"/>
  <c r="T44" i="12"/>
  <c r="Z44" i="12"/>
  <c r="Z42" i="12" s="1"/>
  <c r="H46" i="12"/>
  <c r="N46" i="12"/>
  <c r="T46" i="12"/>
  <c r="Z46" i="12"/>
  <c r="G49" i="12"/>
  <c r="M49" i="12"/>
  <c r="M47" i="12" s="1"/>
  <c r="S49" i="12"/>
  <c r="S47" i="12" s="1"/>
  <c r="Y49" i="12"/>
  <c r="G51" i="12"/>
  <c r="M51" i="12"/>
  <c r="S51" i="12"/>
  <c r="Y51" i="12"/>
  <c r="F54" i="12"/>
  <c r="F52" i="12" s="1"/>
  <c r="L54" i="12"/>
  <c r="R54" i="12"/>
  <c r="X54" i="12"/>
  <c r="X52" i="12" s="1"/>
  <c r="F56" i="12"/>
  <c r="L56" i="12"/>
  <c r="R56" i="12"/>
  <c r="X56" i="12"/>
  <c r="E59" i="12"/>
  <c r="K59" i="12"/>
  <c r="K57" i="12" s="1"/>
  <c r="Q59" i="12"/>
  <c r="W59" i="12"/>
  <c r="W57" i="12" s="1"/>
  <c r="E61" i="12"/>
  <c r="K61" i="12"/>
  <c r="Q61" i="12"/>
  <c r="W61" i="12"/>
  <c r="D64" i="12"/>
  <c r="J64" i="12"/>
  <c r="J62" i="12" s="1"/>
  <c r="P64" i="12"/>
  <c r="P62" i="12" s="1"/>
  <c r="V64" i="12"/>
  <c r="D66" i="12"/>
  <c r="J66" i="12"/>
  <c r="P66" i="12"/>
  <c r="V66" i="12"/>
  <c r="I69" i="12"/>
  <c r="I67" i="12" s="1"/>
  <c r="O69" i="12"/>
  <c r="U69" i="12"/>
  <c r="AA69" i="12"/>
  <c r="AA67" i="12" s="1"/>
  <c r="I71" i="12"/>
  <c r="O71" i="12"/>
  <c r="U71" i="12"/>
  <c r="AA71" i="12"/>
  <c r="H74" i="12"/>
  <c r="N74" i="12"/>
  <c r="N72" i="12" s="1"/>
  <c r="T74" i="12"/>
  <c r="Z74" i="12"/>
  <c r="Z72" i="12" s="1"/>
  <c r="H76" i="12"/>
  <c r="N76" i="12"/>
  <c r="T76" i="12"/>
  <c r="Z76" i="12"/>
  <c r="G79" i="12"/>
  <c r="M79" i="12"/>
  <c r="M77" i="12" s="1"/>
  <c r="S79" i="12"/>
  <c r="S77" i="12" s="1"/>
  <c r="Y79" i="12"/>
  <c r="G81" i="12"/>
  <c r="M81" i="12"/>
  <c r="S81" i="12"/>
  <c r="Y81" i="12"/>
  <c r="F84" i="12"/>
  <c r="F82" i="12" s="1"/>
  <c r="L84" i="12"/>
  <c r="R84" i="12"/>
  <c r="X84" i="12"/>
  <c r="X82" i="12" s="1"/>
  <c r="F86" i="12"/>
  <c r="L86" i="12"/>
  <c r="R86" i="12"/>
  <c r="X86" i="12"/>
  <c r="E89" i="12"/>
  <c r="K89" i="12"/>
  <c r="K87" i="12" s="1"/>
  <c r="Q89" i="12"/>
  <c r="W89" i="12"/>
  <c r="W87" i="12" s="1"/>
  <c r="E91" i="12"/>
  <c r="K91" i="12"/>
  <c r="Q91" i="12"/>
  <c r="W91" i="12"/>
  <c r="D94" i="12"/>
  <c r="J94" i="12"/>
  <c r="J92" i="12" s="1"/>
  <c r="P94" i="12"/>
  <c r="P92" i="12" s="1"/>
  <c r="V94" i="12"/>
  <c r="D96" i="12"/>
  <c r="J96" i="12"/>
  <c r="P96" i="12"/>
  <c r="V96" i="12"/>
  <c r="I99" i="12"/>
  <c r="I97" i="12" s="1"/>
  <c r="O99" i="12"/>
  <c r="U99" i="12"/>
  <c r="AA99" i="12"/>
  <c r="AA97" i="12" s="1"/>
  <c r="I101" i="12"/>
  <c r="O101" i="12"/>
  <c r="U101" i="12"/>
  <c r="AA101" i="12"/>
  <c r="H104" i="12"/>
  <c r="N104" i="12"/>
  <c r="N102" i="12" s="1"/>
  <c r="T104" i="12"/>
  <c r="Z104" i="12"/>
  <c r="Z102" i="12" s="1"/>
  <c r="H106" i="12"/>
  <c r="N106" i="12"/>
  <c r="T106" i="12"/>
  <c r="Z106" i="12"/>
  <c r="G109" i="12"/>
  <c r="M109" i="12"/>
  <c r="M107" i="12" s="1"/>
  <c r="S109" i="12"/>
  <c r="S107" i="12" s="1"/>
  <c r="Y109" i="12"/>
  <c r="G111" i="12"/>
  <c r="M111" i="12"/>
  <c r="S111" i="12"/>
  <c r="Y111" i="12"/>
  <c r="F114" i="12"/>
  <c r="F112" i="12" s="1"/>
  <c r="L114" i="12"/>
  <c r="R114" i="12"/>
  <c r="X114" i="12"/>
  <c r="X112" i="12" s="1"/>
  <c r="F116" i="12"/>
  <c r="L116" i="12"/>
  <c r="R116" i="12"/>
  <c r="X116" i="12"/>
  <c r="E119" i="12"/>
  <c r="K119" i="12"/>
  <c r="K117" i="12" s="1"/>
  <c r="Q119" i="12"/>
  <c r="W119" i="12"/>
  <c r="W117" i="12" s="1"/>
  <c r="E121" i="12"/>
  <c r="K121" i="12"/>
  <c r="Q121" i="12"/>
  <c r="W121" i="12"/>
  <c r="D124" i="12"/>
  <c r="J124" i="12"/>
  <c r="J122" i="12" s="1"/>
  <c r="P124" i="12"/>
  <c r="P122" i="12" s="1"/>
  <c r="V124" i="12"/>
  <c r="D126" i="12"/>
  <c r="J126" i="12"/>
  <c r="P126" i="12"/>
  <c r="V126" i="12"/>
  <c r="I129" i="12"/>
  <c r="I127" i="12" s="1"/>
  <c r="O129" i="12"/>
  <c r="U129" i="12"/>
  <c r="AA129" i="12"/>
  <c r="AA127" i="12" s="1"/>
  <c r="I131" i="12"/>
  <c r="O131" i="12"/>
  <c r="U131" i="12"/>
  <c r="AA131" i="12"/>
  <c r="H134" i="12"/>
  <c r="N134" i="12"/>
  <c r="N132" i="12" s="1"/>
  <c r="T134" i="12"/>
  <c r="Z134" i="12"/>
  <c r="Z132" i="12" s="1"/>
  <c r="H136" i="12"/>
  <c r="N136" i="12"/>
  <c r="T136" i="12"/>
  <c r="Z136" i="12"/>
  <c r="G139" i="12"/>
  <c r="M139" i="12"/>
  <c r="M137" i="12" s="1"/>
  <c r="S139" i="12"/>
  <c r="S137" i="12" s="1"/>
  <c r="Y139" i="12"/>
  <c r="G141" i="12"/>
  <c r="M141" i="12"/>
  <c r="S141" i="12"/>
  <c r="Y141" i="12"/>
  <c r="F144" i="12"/>
  <c r="F142" i="12" s="1"/>
  <c r="L144" i="12"/>
  <c r="R144" i="12"/>
  <c r="X144" i="12"/>
  <c r="X142" i="12" s="1"/>
  <c r="F146" i="12"/>
  <c r="L146" i="12"/>
  <c r="R146" i="12"/>
  <c r="X146" i="12"/>
  <c r="E149" i="12"/>
  <c r="K149" i="12"/>
  <c r="K147" i="12" s="1"/>
  <c r="Q149" i="12"/>
  <c r="W149" i="12"/>
  <c r="W147" i="12" s="1"/>
  <c r="E151" i="12"/>
  <c r="K151" i="12"/>
  <c r="Q151" i="12"/>
  <c r="W151" i="12"/>
  <c r="D154" i="12"/>
  <c r="J154" i="12"/>
  <c r="J152" i="12" s="1"/>
  <c r="P154" i="12"/>
  <c r="P152" i="12" s="1"/>
  <c r="V154" i="12"/>
  <c r="D156" i="12"/>
  <c r="J156" i="12"/>
  <c r="P156" i="12"/>
  <c r="V156" i="12"/>
  <c r="I159" i="12"/>
  <c r="I157" i="12" s="1"/>
  <c r="O159" i="12"/>
  <c r="U159" i="12"/>
  <c r="AA159" i="12"/>
  <c r="AA157" i="12" s="1"/>
  <c r="I161" i="12"/>
  <c r="O161" i="12"/>
  <c r="U161" i="12"/>
  <c r="AA161" i="12"/>
  <c r="H168" i="12"/>
  <c r="N168" i="12"/>
  <c r="N166" i="12" s="1"/>
  <c r="T168" i="12"/>
  <c r="Z168" i="12"/>
  <c r="Z166" i="12" s="1"/>
  <c r="H170" i="12"/>
  <c r="N170" i="12"/>
  <c r="T170" i="12"/>
  <c r="Z170" i="12"/>
  <c r="G173" i="12"/>
  <c r="M173" i="12"/>
  <c r="M171" i="12" s="1"/>
  <c r="S173" i="12"/>
  <c r="S171" i="12" s="1"/>
  <c r="Y173" i="12"/>
  <c r="G175" i="12"/>
  <c r="M175" i="12"/>
  <c r="S175" i="12"/>
  <c r="Y175" i="12"/>
  <c r="F178" i="12"/>
  <c r="F176" i="12" s="1"/>
  <c r="L178" i="12"/>
  <c r="R178" i="12"/>
  <c r="X178" i="12"/>
  <c r="X176" i="12" s="1"/>
  <c r="F180" i="12"/>
  <c r="L180" i="12"/>
  <c r="R180" i="12"/>
  <c r="X180" i="12"/>
  <c r="E183" i="12"/>
  <c r="K183" i="12"/>
  <c r="K181" i="12" s="1"/>
  <c r="Q183" i="12"/>
  <c r="W183" i="12"/>
  <c r="W181" i="12" s="1"/>
  <c r="E185" i="12"/>
  <c r="K185" i="12"/>
  <c r="Q185" i="12"/>
  <c r="W185" i="12"/>
  <c r="D188" i="12"/>
  <c r="J188" i="12"/>
  <c r="J186" i="12" s="1"/>
  <c r="P188" i="12"/>
  <c r="P186" i="12" s="1"/>
  <c r="V188" i="12"/>
  <c r="D190" i="12"/>
  <c r="J190" i="12"/>
  <c r="P190" i="12"/>
  <c r="V190" i="12"/>
  <c r="I193" i="12"/>
  <c r="I191" i="12" s="1"/>
  <c r="O193" i="12"/>
  <c r="U193" i="12"/>
  <c r="AA193" i="12"/>
  <c r="AA191" i="12" s="1"/>
  <c r="I195" i="12"/>
  <c r="O195" i="12"/>
  <c r="U195" i="12"/>
  <c r="AA195" i="12"/>
  <c r="H198" i="12"/>
  <c r="N198" i="12"/>
  <c r="N196" i="12" s="1"/>
  <c r="T198" i="12"/>
  <c r="Z198" i="12"/>
  <c r="Z196" i="12" s="1"/>
  <c r="H200" i="12"/>
  <c r="N200" i="12"/>
  <c r="T200" i="12"/>
  <c r="Z200" i="12"/>
  <c r="G203" i="12"/>
  <c r="M203" i="12"/>
  <c r="M201" i="12" s="1"/>
  <c r="S203" i="12"/>
  <c r="S201" i="12" s="1"/>
  <c r="Y203" i="12"/>
  <c r="G205" i="12"/>
  <c r="M205" i="12"/>
  <c r="S205" i="12"/>
  <c r="Y205" i="12"/>
  <c r="F208" i="12"/>
  <c r="F206" i="12" s="1"/>
  <c r="L208" i="12"/>
  <c r="R208" i="12"/>
  <c r="X208" i="12"/>
  <c r="X206" i="12" s="1"/>
  <c r="F210" i="12"/>
  <c r="L210" i="12"/>
  <c r="R210" i="12"/>
  <c r="X210" i="12"/>
  <c r="E213" i="12"/>
  <c r="K213" i="12"/>
  <c r="K211" i="12" s="1"/>
  <c r="Q213" i="12"/>
  <c r="W213" i="12"/>
  <c r="W211" i="12" s="1"/>
  <c r="E215" i="12"/>
  <c r="K215" i="12"/>
  <c r="Q215" i="12"/>
  <c r="W215" i="12"/>
  <c r="D218" i="12"/>
  <c r="J218" i="12"/>
  <c r="J216" i="12" s="1"/>
  <c r="P218" i="12"/>
  <c r="P216" i="12" s="1"/>
  <c r="V218" i="12"/>
  <c r="D220" i="12"/>
  <c r="J220" i="12"/>
  <c r="P220" i="12"/>
  <c r="V220" i="12"/>
  <c r="I223" i="12"/>
  <c r="I221" i="12" s="1"/>
  <c r="O223" i="12"/>
  <c r="U223" i="12"/>
  <c r="AA223" i="12"/>
  <c r="AA221" i="12" s="1"/>
  <c r="I225" i="12"/>
  <c r="O225" i="12"/>
  <c r="U225" i="12"/>
  <c r="AA225" i="12"/>
  <c r="H228" i="12"/>
  <c r="N228" i="12"/>
  <c r="N226" i="12" s="1"/>
  <c r="T228" i="12"/>
  <c r="Z228" i="12"/>
  <c r="Z226" i="12" s="1"/>
  <c r="H230" i="12"/>
  <c r="N230" i="12"/>
  <c r="T230" i="12"/>
  <c r="Z230" i="12"/>
  <c r="G233" i="12"/>
  <c r="M233" i="12"/>
  <c r="M231" i="12" s="1"/>
  <c r="S233" i="12"/>
  <c r="S231" i="12" s="1"/>
  <c r="Y233" i="12"/>
  <c r="G235" i="12"/>
  <c r="M235" i="12"/>
  <c r="S235" i="12"/>
  <c r="Y235" i="12"/>
  <c r="F238" i="12"/>
  <c r="F236" i="12" s="1"/>
  <c r="L238" i="12"/>
  <c r="R238" i="12"/>
  <c r="X238" i="12"/>
  <c r="X236" i="12" s="1"/>
  <c r="F240" i="12"/>
  <c r="L240" i="12"/>
  <c r="R240" i="12"/>
  <c r="X240" i="12"/>
  <c r="E243" i="12"/>
  <c r="K243" i="12"/>
  <c r="K241" i="12" s="1"/>
  <c r="Q243" i="12"/>
  <c r="W243" i="12"/>
  <c r="W241" i="12" s="1"/>
  <c r="E245" i="12"/>
  <c r="K245" i="12"/>
  <c r="Q245" i="12"/>
  <c r="W245" i="12"/>
  <c r="D248" i="12"/>
  <c r="J248" i="12"/>
  <c r="J246" i="12" s="1"/>
  <c r="P248" i="12"/>
  <c r="P246" i="12" s="1"/>
  <c r="V248" i="12"/>
  <c r="D250" i="12"/>
  <c r="J250" i="12"/>
  <c r="P250" i="12"/>
  <c r="V250" i="12"/>
  <c r="I253" i="12"/>
  <c r="I251" i="12" s="1"/>
  <c r="O253" i="12"/>
  <c r="U253" i="12"/>
  <c r="AA253" i="12"/>
  <c r="AA251" i="12" s="1"/>
  <c r="I255" i="12"/>
  <c r="O255" i="12"/>
  <c r="U255" i="12"/>
  <c r="AA255" i="12"/>
  <c r="H258" i="12"/>
  <c r="N258" i="12"/>
  <c r="N256" i="12" s="1"/>
  <c r="T258" i="12"/>
  <c r="Z258" i="12"/>
  <c r="Z256" i="12" s="1"/>
  <c r="H260" i="12"/>
  <c r="N260" i="12"/>
  <c r="T260" i="12"/>
  <c r="Z260" i="12"/>
  <c r="G263" i="12"/>
  <c r="M263" i="12"/>
  <c r="M261" i="12" s="1"/>
  <c r="S263" i="12"/>
  <c r="S261" i="12" s="1"/>
  <c r="Y263" i="12"/>
  <c r="G265" i="12"/>
  <c r="M265" i="12"/>
  <c r="S265" i="12"/>
  <c r="Y265" i="12"/>
  <c r="F268" i="12"/>
  <c r="F266" i="12" s="1"/>
  <c r="L268" i="12"/>
  <c r="R268" i="12"/>
  <c r="X268" i="12"/>
  <c r="X266" i="12" s="1"/>
  <c r="F270" i="12"/>
  <c r="L270" i="12"/>
  <c r="R270" i="12"/>
  <c r="X270" i="12"/>
  <c r="E273" i="12"/>
  <c r="K273" i="12"/>
  <c r="Q273" i="12"/>
  <c r="W273" i="12"/>
  <c r="W271" i="12" s="1"/>
  <c r="E275" i="12"/>
  <c r="K275" i="12"/>
  <c r="Q275" i="12"/>
  <c r="W275" i="12"/>
  <c r="D278" i="12"/>
  <c r="J278" i="12"/>
  <c r="J276" i="12" s="1"/>
  <c r="P278" i="12"/>
  <c r="P276" i="12" s="1"/>
  <c r="V278" i="12"/>
  <c r="D280" i="12"/>
  <c r="J280" i="12"/>
  <c r="P280" i="12"/>
  <c r="V280" i="12"/>
  <c r="I283" i="12"/>
  <c r="I281" i="12" s="1"/>
  <c r="O283" i="12"/>
  <c r="U283" i="12"/>
  <c r="AA283" i="12"/>
  <c r="I285" i="12"/>
  <c r="O285" i="12"/>
  <c r="U285" i="12"/>
  <c r="AA285" i="12"/>
  <c r="H288" i="12"/>
  <c r="N288" i="12"/>
  <c r="T288" i="12"/>
  <c r="Z288" i="12"/>
  <c r="Z286" i="12" s="1"/>
  <c r="H290" i="12"/>
  <c r="N290" i="12"/>
  <c r="T290" i="12"/>
  <c r="Z290" i="12"/>
  <c r="G293" i="12"/>
  <c r="M293" i="12"/>
  <c r="M291" i="12" s="1"/>
  <c r="S293" i="12"/>
  <c r="S291" i="12" s="1"/>
  <c r="Y293" i="12"/>
  <c r="G295" i="12"/>
  <c r="M295" i="12"/>
  <c r="S295" i="12"/>
  <c r="Y295" i="12"/>
  <c r="F298" i="12"/>
  <c r="F296" i="12" s="1"/>
  <c r="L298" i="12"/>
  <c r="R298" i="12"/>
  <c r="X298" i="12"/>
  <c r="F300" i="12"/>
  <c r="L300" i="12"/>
  <c r="R300" i="12"/>
  <c r="X300" i="12"/>
  <c r="E303" i="12"/>
  <c r="K303" i="12"/>
  <c r="Q303" i="12"/>
  <c r="W303" i="12"/>
  <c r="W301" i="12" s="1"/>
  <c r="E305" i="12"/>
  <c r="K305" i="12"/>
  <c r="Q305" i="12"/>
  <c r="W305" i="12"/>
  <c r="D308" i="12"/>
  <c r="J308" i="12"/>
  <c r="J306" i="12" s="1"/>
  <c r="P308" i="12"/>
  <c r="P306" i="12" s="1"/>
  <c r="V308" i="12"/>
  <c r="D310" i="12"/>
  <c r="J310" i="12"/>
  <c r="P310" i="12"/>
  <c r="V310" i="12"/>
  <c r="I313" i="12"/>
  <c r="I311" i="12" s="1"/>
  <c r="O313" i="12"/>
  <c r="U313" i="12"/>
  <c r="AA313" i="12"/>
  <c r="I315" i="12"/>
  <c r="O315" i="12"/>
  <c r="U315" i="12"/>
  <c r="AA315" i="12"/>
  <c r="H318" i="12"/>
  <c r="N318" i="12"/>
  <c r="T318" i="12"/>
  <c r="Z318" i="12"/>
  <c r="Z316" i="12" s="1"/>
  <c r="H320" i="12"/>
  <c r="N320" i="12"/>
  <c r="T320" i="12"/>
  <c r="Z320" i="12"/>
  <c r="G327" i="12"/>
  <c r="M327" i="12"/>
  <c r="M325" i="12" s="1"/>
  <c r="S327" i="12"/>
  <c r="S325" i="12" s="1"/>
  <c r="Y327" i="12"/>
  <c r="G329" i="12"/>
  <c r="M329" i="12"/>
  <c r="S329" i="12"/>
  <c r="Y329" i="12"/>
  <c r="F332" i="12"/>
  <c r="F330" i="12" s="1"/>
  <c r="L332" i="12"/>
  <c r="R332" i="12"/>
  <c r="X332" i="12"/>
  <c r="F334" i="12"/>
  <c r="L334" i="12"/>
  <c r="R334" i="12"/>
  <c r="X334" i="12"/>
  <c r="E337" i="12"/>
  <c r="K337" i="12"/>
  <c r="Q337" i="12"/>
  <c r="W337" i="12"/>
  <c r="W335" i="12" s="1"/>
  <c r="E339" i="12"/>
  <c r="K339" i="12"/>
  <c r="Q339" i="12"/>
  <c r="W339" i="12"/>
  <c r="D342" i="12"/>
  <c r="J342" i="12"/>
  <c r="J340" i="12" s="1"/>
  <c r="P342" i="12"/>
  <c r="P340" i="12" s="1"/>
  <c r="V342" i="12"/>
  <c r="D344" i="12"/>
  <c r="J344" i="12"/>
  <c r="P344" i="12"/>
  <c r="V344" i="12"/>
  <c r="I347" i="12"/>
  <c r="I345" i="12" s="1"/>
  <c r="O347" i="12"/>
  <c r="U347" i="12"/>
  <c r="AA347" i="12"/>
  <c r="I349" i="12"/>
  <c r="O349" i="12"/>
  <c r="U349" i="12"/>
  <c r="AA349" i="12"/>
  <c r="H352" i="12"/>
  <c r="N352" i="12"/>
  <c r="T352" i="12"/>
  <c r="Z352" i="12"/>
  <c r="Z350" i="12" s="1"/>
  <c r="H354" i="12"/>
  <c r="N354" i="12"/>
  <c r="T354" i="12"/>
  <c r="Z354" i="12"/>
  <c r="G357" i="12"/>
  <c r="M357" i="12"/>
  <c r="M355" i="12" s="1"/>
  <c r="S357" i="12"/>
  <c r="S355" i="12" s="1"/>
  <c r="Y357" i="12"/>
  <c r="G359" i="12"/>
  <c r="M359" i="12"/>
  <c r="S359" i="12"/>
  <c r="Y359" i="12"/>
  <c r="F362" i="12"/>
  <c r="F360" i="12" s="1"/>
  <c r="L362" i="12"/>
  <c r="R362" i="12"/>
  <c r="X362" i="12"/>
  <c r="F364" i="12"/>
  <c r="L364" i="12"/>
  <c r="R364" i="12"/>
  <c r="X364" i="12"/>
  <c r="E367" i="12"/>
  <c r="K367" i="12"/>
  <c r="Q367" i="12"/>
  <c r="W367" i="12"/>
  <c r="W365" i="12" s="1"/>
  <c r="E369" i="12"/>
  <c r="K369" i="12"/>
  <c r="Q369" i="12"/>
  <c r="W369" i="12"/>
  <c r="D372" i="12"/>
  <c r="J372" i="12"/>
  <c r="J370" i="12" s="1"/>
  <c r="P372" i="12"/>
  <c r="P370" i="12" s="1"/>
  <c r="V372" i="12"/>
  <c r="D374" i="12"/>
  <c r="J374" i="12"/>
  <c r="P374" i="12"/>
  <c r="V374" i="12"/>
  <c r="I377" i="12"/>
  <c r="I375" i="12" s="1"/>
  <c r="O377" i="12"/>
  <c r="U377" i="12"/>
  <c r="AA377" i="12"/>
  <c r="I379" i="12"/>
  <c r="O379" i="12"/>
  <c r="U379" i="12"/>
  <c r="AA379" i="12"/>
  <c r="H382" i="12"/>
  <c r="N382" i="12"/>
  <c r="T382" i="12"/>
  <c r="Z382" i="12"/>
  <c r="Z380" i="12" s="1"/>
  <c r="H384" i="12"/>
  <c r="N384" i="12"/>
  <c r="T384" i="12"/>
  <c r="Z384" i="12"/>
  <c r="G387" i="12"/>
  <c r="M387" i="12"/>
  <c r="M385" i="12" s="1"/>
  <c r="S387" i="12"/>
  <c r="S385" i="12" s="1"/>
  <c r="Y387" i="12"/>
  <c r="G389" i="12"/>
  <c r="M389" i="12"/>
  <c r="S389" i="12"/>
  <c r="Y389" i="12"/>
  <c r="F392" i="12"/>
  <c r="F390" i="12" s="1"/>
  <c r="L392" i="12"/>
  <c r="R392" i="12"/>
  <c r="X392" i="12"/>
  <c r="F394" i="12"/>
  <c r="L394" i="12"/>
  <c r="R394" i="12"/>
  <c r="X394" i="12"/>
  <c r="E397" i="12"/>
  <c r="K397" i="12"/>
  <c r="Q397" i="12"/>
  <c r="W397" i="12"/>
  <c r="W395" i="12" s="1"/>
  <c r="E399" i="12"/>
  <c r="K399" i="12"/>
  <c r="Q399" i="12"/>
  <c r="W399" i="12"/>
  <c r="D402" i="12"/>
  <c r="J402" i="12"/>
  <c r="J400" i="12" s="1"/>
  <c r="P402" i="12"/>
  <c r="P400" i="12" s="1"/>
  <c r="V402" i="12"/>
  <c r="D404" i="12"/>
  <c r="J404" i="12"/>
  <c r="P404" i="12"/>
  <c r="V404" i="12"/>
  <c r="I407" i="12"/>
  <c r="I405" i="12" s="1"/>
  <c r="O407" i="12"/>
  <c r="U407" i="12"/>
  <c r="AA407" i="12"/>
  <c r="I409" i="12"/>
  <c r="O409" i="12"/>
  <c r="U409" i="12"/>
  <c r="AA409" i="12"/>
  <c r="H412" i="12"/>
  <c r="N412" i="12"/>
  <c r="T412" i="12"/>
  <c r="Z412" i="12"/>
  <c r="Z410" i="12" s="1"/>
  <c r="H414" i="12"/>
  <c r="N414" i="12"/>
  <c r="T414" i="12"/>
  <c r="Z414" i="12"/>
  <c r="G417" i="12"/>
  <c r="M417" i="12"/>
  <c r="M415" i="12" s="1"/>
  <c r="S417" i="12"/>
  <c r="S415" i="12" s="1"/>
  <c r="Y417" i="12"/>
  <c r="G419" i="12"/>
  <c r="M419" i="12"/>
  <c r="S419" i="12"/>
  <c r="Y419" i="12"/>
  <c r="F422" i="12"/>
  <c r="F420" i="12" s="1"/>
  <c r="L422" i="12"/>
  <c r="R422" i="12"/>
  <c r="X422" i="12"/>
  <c r="F424" i="12"/>
  <c r="L424" i="12"/>
  <c r="R424" i="12"/>
  <c r="X424" i="12"/>
  <c r="E427" i="12"/>
  <c r="K427" i="12"/>
  <c r="Q427" i="12"/>
  <c r="W427" i="12"/>
  <c r="W425" i="12" s="1"/>
  <c r="E429" i="12"/>
  <c r="K429" i="12"/>
  <c r="Q429" i="12"/>
  <c r="W429" i="12"/>
  <c r="D432" i="12"/>
  <c r="J432" i="12"/>
  <c r="J430" i="12" s="1"/>
  <c r="P432" i="12"/>
  <c r="P430" i="12" s="1"/>
  <c r="V432" i="12"/>
  <c r="D434" i="12"/>
  <c r="J434" i="12"/>
  <c r="P434" i="12"/>
  <c r="V434" i="12"/>
  <c r="I437" i="12"/>
  <c r="I435" i="12" s="1"/>
  <c r="O437" i="12"/>
  <c r="U437" i="12"/>
  <c r="AA437" i="12"/>
  <c r="I439" i="12"/>
  <c r="O439" i="12"/>
  <c r="U439" i="12"/>
  <c r="AA439" i="12"/>
  <c r="H442" i="12"/>
  <c r="N442" i="12"/>
  <c r="T442" i="12"/>
  <c r="Z442" i="12"/>
  <c r="Z440" i="12" s="1"/>
  <c r="H444" i="12"/>
  <c r="N444" i="12"/>
  <c r="T444" i="12"/>
  <c r="Z444" i="12"/>
  <c r="G447" i="12"/>
  <c r="M447" i="12"/>
  <c r="M445" i="12" s="1"/>
  <c r="S447" i="12"/>
  <c r="S445" i="12" s="1"/>
  <c r="Y447" i="12"/>
  <c r="G449" i="12"/>
  <c r="M449" i="12"/>
  <c r="S449" i="12"/>
  <c r="Y449" i="12"/>
  <c r="F452" i="12"/>
  <c r="F450" i="12" s="1"/>
  <c r="L452" i="12"/>
  <c r="R452" i="12"/>
  <c r="X452" i="12"/>
  <c r="F454" i="12"/>
  <c r="L454" i="12"/>
  <c r="R454" i="12"/>
  <c r="X454" i="12"/>
  <c r="E457" i="12"/>
  <c r="K457" i="12"/>
  <c r="Q457" i="12"/>
  <c r="W457" i="12"/>
  <c r="W455" i="12" s="1"/>
  <c r="E459" i="12"/>
  <c r="K459" i="12"/>
  <c r="Q459" i="12"/>
  <c r="W459" i="12"/>
  <c r="D462" i="12"/>
  <c r="J462" i="12"/>
  <c r="J460" i="12" s="1"/>
  <c r="P462" i="12"/>
  <c r="P460" i="12" s="1"/>
  <c r="V462" i="12"/>
  <c r="D464" i="12"/>
  <c r="J464" i="12"/>
  <c r="P464" i="12"/>
  <c r="V464" i="12"/>
  <c r="I467" i="12"/>
  <c r="I465" i="12" s="1"/>
  <c r="O467" i="12"/>
  <c r="U467" i="12"/>
  <c r="AA467" i="12"/>
  <c r="I469" i="12"/>
  <c r="O469" i="12"/>
  <c r="U469" i="12"/>
  <c r="AA469" i="12"/>
  <c r="H472" i="12"/>
  <c r="N472" i="12"/>
  <c r="T472" i="12"/>
  <c r="Z472" i="12"/>
  <c r="Z470" i="12" s="1"/>
  <c r="H474" i="12"/>
  <c r="N474" i="12"/>
  <c r="T474" i="12"/>
  <c r="Z474" i="12"/>
  <c r="G477" i="12"/>
  <c r="M477" i="12"/>
  <c r="M475" i="12" s="1"/>
  <c r="S477" i="12"/>
  <c r="S475" i="12" s="1"/>
  <c r="Y477" i="12"/>
  <c r="G479" i="12"/>
  <c r="M479" i="12"/>
  <c r="S479" i="12"/>
  <c r="Y479" i="12"/>
  <c r="F486" i="12"/>
  <c r="F484" i="12" s="1"/>
  <c r="L486" i="12"/>
  <c r="R486" i="12"/>
  <c r="X486" i="12"/>
  <c r="F488" i="12"/>
  <c r="L488" i="12"/>
  <c r="R488" i="12"/>
  <c r="X488" i="12"/>
  <c r="E491" i="12"/>
  <c r="K491" i="12"/>
  <c r="Q491" i="12"/>
  <c r="W491" i="12"/>
  <c r="W489" i="12" s="1"/>
  <c r="E493" i="12"/>
  <c r="K493" i="12"/>
  <c r="Q493" i="12"/>
  <c r="W493" i="12"/>
  <c r="D496" i="12"/>
  <c r="J496" i="12"/>
  <c r="J494" i="12" s="1"/>
  <c r="P496" i="12"/>
  <c r="P494" i="12" s="1"/>
  <c r="V496" i="12"/>
  <c r="D498" i="12"/>
  <c r="J498" i="12"/>
  <c r="P498" i="12"/>
  <c r="V498" i="12"/>
  <c r="I501" i="12"/>
  <c r="I499" i="12" s="1"/>
  <c r="O501" i="12"/>
  <c r="U501" i="12"/>
  <c r="AA501" i="12"/>
  <c r="I503" i="12"/>
  <c r="O503" i="12"/>
  <c r="U503" i="12"/>
  <c r="AA503" i="12"/>
  <c r="H506" i="12"/>
  <c r="N506" i="12"/>
  <c r="T506" i="12"/>
  <c r="Z506" i="12"/>
  <c r="Z504" i="12" s="1"/>
  <c r="H508" i="12"/>
  <c r="N508" i="12"/>
  <c r="T508" i="12"/>
  <c r="Z508" i="12"/>
  <c r="G511" i="12"/>
  <c r="M511" i="12"/>
  <c r="M509" i="12" s="1"/>
  <c r="S511" i="12"/>
  <c r="S509" i="12" s="1"/>
  <c r="Y511" i="12"/>
  <c r="G513" i="12"/>
  <c r="M513" i="12"/>
  <c r="S513" i="12"/>
  <c r="Y513" i="12"/>
  <c r="F516" i="12"/>
  <c r="P516" i="12"/>
  <c r="J518" i="12"/>
  <c r="Z526" i="12"/>
  <c r="S531" i="12"/>
  <c r="L536" i="12"/>
  <c r="J9" i="12"/>
  <c r="P9" i="12"/>
  <c r="P7" i="12" s="1"/>
  <c r="V9" i="12"/>
  <c r="Y638" i="12"/>
  <c r="S638" i="12"/>
  <c r="M638" i="12"/>
  <c r="G638" i="12"/>
  <c r="Z633" i="12"/>
  <c r="T633" i="12"/>
  <c r="N633" i="12"/>
  <c r="H633" i="12"/>
  <c r="AA628" i="12"/>
  <c r="U628" i="12"/>
  <c r="O628" i="12"/>
  <c r="I628" i="12"/>
  <c r="V623" i="12"/>
  <c r="P623" i="12"/>
  <c r="J623" i="12"/>
  <c r="D623" i="12"/>
  <c r="W618" i="12"/>
  <c r="Q618" i="12"/>
  <c r="K618" i="12"/>
  <c r="E618" i="12"/>
  <c r="X613" i="12"/>
  <c r="R613" i="12"/>
  <c r="L613" i="12"/>
  <c r="F613" i="12"/>
  <c r="Y608" i="12"/>
  <c r="S608" i="12"/>
  <c r="M608" i="12"/>
  <c r="G608" i="12"/>
  <c r="Z603" i="12"/>
  <c r="T603" i="12"/>
  <c r="N603" i="12"/>
  <c r="H603" i="12"/>
  <c r="AA598" i="12"/>
  <c r="U598" i="12"/>
  <c r="O598" i="12"/>
  <c r="I598" i="12"/>
  <c r="V593" i="12"/>
  <c r="P593" i="12"/>
  <c r="J593" i="12"/>
  <c r="D593" i="12"/>
  <c r="W588" i="12"/>
  <c r="Q588" i="12"/>
  <c r="K588" i="12"/>
  <c r="E588" i="12"/>
  <c r="X583" i="12"/>
  <c r="R583" i="12"/>
  <c r="L583" i="12"/>
  <c r="F583" i="12"/>
  <c r="Y578" i="12"/>
  <c r="S578" i="12"/>
  <c r="M578" i="12"/>
  <c r="G578" i="12"/>
  <c r="Z573" i="12"/>
  <c r="T573" i="12"/>
  <c r="N573" i="12"/>
  <c r="H573" i="12"/>
  <c r="AA568" i="12"/>
  <c r="U568" i="12"/>
  <c r="O568" i="12"/>
  <c r="I568" i="12"/>
  <c r="V563" i="12"/>
  <c r="P563" i="12"/>
  <c r="J563" i="12"/>
  <c r="D563" i="12"/>
  <c r="W558" i="12"/>
  <c r="Q558" i="12"/>
  <c r="K558" i="12"/>
  <c r="E558" i="12"/>
  <c r="X553" i="12"/>
  <c r="R553" i="12"/>
  <c r="L553" i="12"/>
  <c r="F553" i="12"/>
  <c r="Y548" i="12"/>
  <c r="S548" i="12"/>
  <c r="M548" i="12"/>
  <c r="G548" i="12"/>
  <c r="Z543" i="12"/>
  <c r="T543" i="12"/>
  <c r="N543" i="12"/>
  <c r="H543" i="12"/>
  <c r="AA538" i="12"/>
  <c r="U538" i="12"/>
  <c r="O538" i="12"/>
  <c r="I538" i="12"/>
  <c r="V533" i="12"/>
  <c r="P533" i="12"/>
  <c r="J533" i="12"/>
  <c r="D533" i="12"/>
  <c r="W528" i="12"/>
  <c r="Q528" i="12"/>
  <c r="K528" i="12"/>
  <c r="E528" i="12"/>
  <c r="X523" i="12"/>
  <c r="R523" i="12"/>
  <c r="L523" i="12"/>
  <c r="F523" i="12"/>
  <c r="Y518" i="12"/>
  <c r="S518" i="12"/>
  <c r="M518" i="12"/>
  <c r="G518" i="12"/>
  <c r="X638" i="12"/>
  <c r="R638" i="12"/>
  <c r="L638" i="12"/>
  <c r="F638" i="12"/>
  <c r="Y633" i="12"/>
  <c r="S633" i="12"/>
  <c r="M633" i="12"/>
  <c r="G633" i="12"/>
  <c r="Z628" i="12"/>
  <c r="T628" i="12"/>
  <c r="N628" i="12"/>
  <c r="H628" i="12"/>
  <c r="AA623" i="12"/>
  <c r="U623" i="12"/>
  <c r="O623" i="12"/>
  <c r="I623" i="12"/>
  <c r="V618" i="12"/>
  <c r="P618" i="12"/>
  <c r="J618" i="12"/>
  <c r="D618" i="12"/>
  <c r="W613" i="12"/>
  <c r="Q613" i="12"/>
  <c r="K613" i="12"/>
  <c r="E613" i="12"/>
  <c r="X608" i="12"/>
  <c r="R608" i="12"/>
  <c r="L608" i="12"/>
  <c r="F608" i="12"/>
  <c r="Y603" i="12"/>
  <c r="S603" i="12"/>
  <c r="M603" i="12"/>
  <c r="G603" i="12"/>
  <c r="Z598" i="12"/>
  <c r="T598" i="12"/>
  <c r="N598" i="12"/>
  <c r="H598" i="12"/>
  <c r="AA593" i="12"/>
  <c r="U593" i="12"/>
  <c r="O593" i="12"/>
  <c r="I593" i="12"/>
  <c r="V588" i="12"/>
  <c r="P588" i="12"/>
  <c r="J588" i="12"/>
  <c r="D588" i="12"/>
  <c r="W583" i="12"/>
  <c r="Q583" i="12"/>
  <c r="K583" i="12"/>
  <c r="E583" i="12"/>
  <c r="X578" i="12"/>
  <c r="R578" i="12"/>
  <c r="L578" i="12"/>
  <c r="F578" i="12"/>
  <c r="Y573" i="12"/>
  <c r="S573" i="12"/>
  <c r="M573" i="12"/>
  <c r="G573" i="12"/>
  <c r="Z568" i="12"/>
  <c r="T568" i="12"/>
  <c r="N568" i="12"/>
  <c r="H568" i="12"/>
  <c r="AA563" i="12"/>
  <c r="U563" i="12"/>
  <c r="O563" i="12"/>
  <c r="I563" i="12"/>
  <c r="V558" i="12"/>
  <c r="P558" i="12"/>
  <c r="J558" i="12"/>
  <c r="D558" i="12"/>
  <c r="W553" i="12"/>
  <c r="Q553" i="12"/>
  <c r="K553" i="12"/>
  <c r="E553" i="12"/>
  <c r="X548" i="12"/>
  <c r="R548" i="12"/>
  <c r="L548" i="12"/>
  <c r="F548" i="12"/>
  <c r="Y543" i="12"/>
  <c r="S543" i="12"/>
  <c r="M543" i="12"/>
  <c r="G543" i="12"/>
  <c r="Z538" i="12"/>
  <c r="T538" i="12"/>
  <c r="N538" i="12"/>
  <c r="H538" i="12"/>
  <c r="AA533" i="12"/>
  <c r="U533" i="12"/>
  <c r="O533" i="12"/>
  <c r="I533" i="12"/>
  <c r="V528" i="12"/>
  <c r="P528" i="12"/>
  <c r="J528" i="12"/>
  <c r="D528" i="12"/>
  <c r="W523" i="12"/>
  <c r="Q523" i="12"/>
  <c r="K523" i="12"/>
  <c r="E523" i="12"/>
  <c r="X518" i="12"/>
  <c r="R518" i="12"/>
  <c r="L518" i="12"/>
  <c r="F518" i="12"/>
  <c r="W638" i="12"/>
  <c r="Q638" i="12"/>
  <c r="K638" i="12"/>
  <c r="E638" i="12"/>
  <c r="X633" i="12"/>
  <c r="R633" i="12"/>
  <c r="L633" i="12"/>
  <c r="F633" i="12"/>
  <c r="Y628" i="12"/>
  <c r="S628" i="12"/>
  <c r="M628" i="12"/>
  <c r="G628" i="12"/>
  <c r="Z623" i="12"/>
  <c r="T623" i="12"/>
  <c r="N623" i="12"/>
  <c r="H623" i="12"/>
  <c r="AA618" i="12"/>
  <c r="U618" i="12"/>
  <c r="O618" i="12"/>
  <c r="I618" i="12"/>
  <c r="V613" i="12"/>
  <c r="P613" i="12"/>
  <c r="J613" i="12"/>
  <c r="D613" i="12"/>
  <c r="W608" i="12"/>
  <c r="Q608" i="12"/>
  <c r="K608" i="12"/>
  <c r="E608" i="12"/>
  <c r="X603" i="12"/>
  <c r="R603" i="12"/>
  <c r="L603" i="12"/>
  <c r="F603" i="12"/>
  <c r="Y598" i="12"/>
  <c r="S598" i="12"/>
  <c r="M598" i="12"/>
  <c r="G598" i="12"/>
  <c r="Z593" i="12"/>
  <c r="T593" i="12"/>
  <c r="N593" i="12"/>
  <c r="H593" i="12"/>
  <c r="AA588" i="12"/>
  <c r="U588" i="12"/>
  <c r="O588" i="12"/>
  <c r="I588" i="12"/>
  <c r="V583" i="12"/>
  <c r="P583" i="12"/>
  <c r="J583" i="12"/>
  <c r="D583" i="12"/>
  <c r="W578" i="12"/>
  <c r="Q578" i="12"/>
  <c r="K578" i="12"/>
  <c r="E578" i="12"/>
  <c r="X573" i="12"/>
  <c r="R573" i="12"/>
  <c r="L573" i="12"/>
  <c r="F573" i="12"/>
  <c r="Y568" i="12"/>
  <c r="S568" i="12"/>
  <c r="M568" i="12"/>
  <c r="G568" i="12"/>
  <c r="Z563" i="12"/>
  <c r="T563" i="12"/>
  <c r="N563" i="12"/>
  <c r="H563" i="12"/>
  <c r="AA558" i="12"/>
  <c r="U558" i="12"/>
  <c r="O558" i="12"/>
  <c r="I558" i="12"/>
  <c r="V553" i="12"/>
  <c r="P553" i="12"/>
  <c r="J553" i="12"/>
  <c r="D553" i="12"/>
  <c r="W548" i="12"/>
  <c r="Q548" i="12"/>
  <c r="K548" i="12"/>
  <c r="E548" i="12"/>
  <c r="X543" i="12"/>
  <c r="R543" i="12"/>
  <c r="L543" i="12"/>
  <c r="F543" i="12"/>
  <c r="Y538" i="12"/>
  <c r="S538" i="12"/>
  <c r="M538" i="12"/>
  <c r="G538" i="12"/>
  <c r="Z533" i="12"/>
  <c r="T533" i="12"/>
  <c r="N533" i="12"/>
  <c r="H533" i="12"/>
  <c r="AA528" i="12"/>
  <c r="U528" i="12"/>
  <c r="O528" i="12"/>
  <c r="I528" i="12"/>
  <c r="V523" i="12"/>
  <c r="P523" i="12"/>
  <c r="J523" i="12"/>
  <c r="D523" i="12"/>
  <c r="W518" i="12"/>
  <c r="Q518" i="12"/>
  <c r="K518" i="12"/>
  <c r="E518" i="12"/>
  <c r="V638" i="12"/>
  <c r="P638" i="12"/>
  <c r="J638" i="12"/>
  <c r="D638" i="12"/>
  <c r="W633" i="12"/>
  <c r="Q633" i="12"/>
  <c r="K633" i="12"/>
  <c r="E633" i="12"/>
  <c r="X628" i="12"/>
  <c r="R628" i="12"/>
  <c r="L628" i="12"/>
  <c r="F628" i="12"/>
  <c r="Y623" i="12"/>
  <c r="S623" i="12"/>
  <c r="M623" i="12"/>
  <c r="G623" i="12"/>
  <c r="Z618" i="12"/>
  <c r="T618" i="12"/>
  <c r="N618" i="12"/>
  <c r="H618" i="12"/>
  <c r="AA613" i="12"/>
  <c r="U613" i="12"/>
  <c r="O613" i="12"/>
  <c r="I613" i="12"/>
  <c r="V608" i="12"/>
  <c r="P608" i="12"/>
  <c r="J608" i="12"/>
  <c r="D608" i="12"/>
  <c r="W603" i="12"/>
  <c r="Q603" i="12"/>
  <c r="K603" i="12"/>
  <c r="E603" i="12"/>
  <c r="X598" i="12"/>
  <c r="R598" i="12"/>
  <c r="L598" i="12"/>
  <c r="F598" i="12"/>
  <c r="Y593" i="12"/>
  <c r="S593" i="12"/>
  <c r="M593" i="12"/>
  <c r="G593" i="12"/>
  <c r="Z588" i="12"/>
  <c r="T588" i="12"/>
  <c r="N588" i="12"/>
  <c r="H588" i="12"/>
  <c r="AA583" i="12"/>
  <c r="U583" i="12"/>
  <c r="O583" i="12"/>
  <c r="I583" i="12"/>
  <c r="V578" i="12"/>
  <c r="P578" i="12"/>
  <c r="J578" i="12"/>
  <c r="D578" i="12"/>
  <c r="W573" i="12"/>
  <c r="Q573" i="12"/>
  <c r="K573" i="12"/>
  <c r="E573" i="12"/>
  <c r="X568" i="12"/>
  <c r="R568" i="12"/>
  <c r="L568" i="12"/>
  <c r="F568" i="12"/>
  <c r="Y563" i="12"/>
  <c r="S563" i="12"/>
  <c r="M563" i="12"/>
  <c r="G563" i="12"/>
  <c r="Z558" i="12"/>
  <c r="T558" i="12"/>
  <c r="N558" i="12"/>
  <c r="H558" i="12"/>
  <c r="AA553" i="12"/>
  <c r="U553" i="12"/>
  <c r="O553" i="12"/>
  <c r="I553" i="12"/>
  <c r="V548" i="12"/>
  <c r="P548" i="12"/>
  <c r="J548" i="12"/>
  <c r="D548" i="12"/>
  <c r="W543" i="12"/>
  <c r="Q543" i="12"/>
  <c r="K543" i="12"/>
  <c r="E543" i="12"/>
  <c r="X538" i="12"/>
  <c r="R538" i="12"/>
  <c r="L538" i="12"/>
  <c r="F538" i="12"/>
  <c r="AA638" i="12"/>
  <c r="U638" i="12"/>
  <c r="O638" i="12"/>
  <c r="I638" i="12"/>
  <c r="V633" i="12"/>
  <c r="P633" i="12"/>
  <c r="J633" i="12"/>
  <c r="D633" i="12"/>
  <c r="W628" i="12"/>
  <c r="Q628" i="12"/>
  <c r="K628" i="12"/>
  <c r="E628" i="12"/>
  <c r="X623" i="12"/>
  <c r="R623" i="12"/>
  <c r="L623" i="12"/>
  <c r="F623" i="12"/>
  <c r="Y618" i="12"/>
  <c r="S618" i="12"/>
  <c r="M618" i="12"/>
  <c r="G618" i="12"/>
  <c r="Z613" i="12"/>
  <c r="T613" i="12"/>
  <c r="N613" i="12"/>
  <c r="H613" i="12"/>
  <c r="AA608" i="12"/>
  <c r="U608" i="12"/>
  <c r="O608" i="12"/>
  <c r="I608" i="12"/>
  <c r="V603" i="12"/>
  <c r="P603" i="12"/>
  <c r="J603" i="12"/>
  <c r="D603" i="12"/>
  <c r="W598" i="12"/>
  <c r="Q598" i="12"/>
  <c r="K598" i="12"/>
  <c r="E598" i="12"/>
  <c r="X593" i="12"/>
  <c r="R593" i="12"/>
  <c r="L593" i="12"/>
  <c r="F593" i="12"/>
  <c r="Y588" i="12"/>
  <c r="S588" i="12"/>
  <c r="M588" i="12"/>
  <c r="G588" i="12"/>
  <c r="Z583" i="12"/>
  <c r="T583" i="12"/>
  <c r="N583" i="12"/>
  <c r="H583" i="12"/>
  <c r="AA578" i="12"/>
  <c r="U578" i="12"/>
  <c r="O578" i="12"/>
  <c r="I578" i="12"/>
  <c r="V573" i="12"/>
  <c r="P573" i="12"/>
  <c r="J573" i="12"/>
  <c r="D573" i="12"/>
  <c r="W568" i="12"/>
  <c r="Q568" i="12"/>
  <c r="K568" i="12"/>
  <c r="E568" i="12"/>
  <c r="X563" i="12"/>
  <c r="R563" i="12"/>
  <c r="L563" i="12"/>
  <c r="F563" i="12"/>
  <c r="Y558" i="12"/>
  <c r="S558" i="12"/>
  <c r="M558" i="12"/>
  <c r="G558" i="12"/>
  <c r="Z553" i="12"/>
  <c r="T553" i="12"/>
  <c r="N553" i="12"/>
  <c r="H553" i="12"/>
  <c r="AA548" i="12"/>
  <c r="U548" i="12"/>
  <c r="O548" i="12"/>
  <c r="I548" i="12"/>
  <c r="V543" i="12"/>
  <c r="P543" i="12"/>
  <c r="J543" i="12"/>
  <c r="D543" i="12"/>
  <c r="W538" i="12"/>
  <c r="Q538" i="12"/>
  <c r="K538" i="12"/>
  <c r="E538" i="12"/>
  <c r="X533" i="12"/>
  <c r="R533" i="12"/>
  <c r="L533" i="12"/>
  <c r="F533" i="12"/>
  <c r="Y528" i="12"/>
  <c r="S528" i="12"/>
  <c r="M528" i="12"/>
  <c r="G528" i="12"/>
  <c r="Z523" i="12"/>
  <c r="T523" i="12"/>
  <c r="N523" i="12"/>
  <c r="H523" i="12"/>
  <c r="AA518" i="12"/>
  <c r="U518" i="12"/>
  <c r="O518" i="12"/>
  <c r="I518" i="12"/>
  <c r="Z638" i="12"/>
  <c r="T638" i="12"/>
  <c r="N638" i="12"/>
  <c r="H638" i="12"/>
  <c r="AA633" i="12"/>
  <c r="U633" i="12"/>
  <c r="O633" i="12"/>
  <c r="I633" i="12"/>
  <c r="V628" i="12"/>
  <c r="P628" i="12"/>
  <c r="J628" i="12"/>
  <c r="D628" i="12"/>
  <c r="W623" i="12"/>
  <c r="Q623" i="12"/>
  <c r="K623" i="12"/>
  <c r="E623" i="12"/>
  <c r="X618" i="12"/>
  <c r="R618" i="12"/>
  <c r="L618" i="12"/>
  <c r="F618" i="12"/>
  <c r="Y613" i="12"/>
  <c r="S613" i="12"/>
  <c r="M613" i="12"/>
  <c r="G613" i="12"/>
  <c r="Z608" i="12"/>
  <c r="T608" i="12"/>
  <c r="N608" i="12"/>
  <c r="H608" i="12"/>
  <c r="AA603" i="12"/>
  <c r="U603" i="12"/>
  <c r="O603" i="12"/>
  <c r="I603" i="12"/>
  <c r="V598" i="12"/>
  <c r="P598" i="12"/>
  <c r="J598" i="12"/>
  <c r="D598" i="12"/>
  <c r="W593" i="12"/>
  <c r="Q593" i="12"/>
  <c r="K593" i="12"/>
  <c r="E593" i="12"/>
  <c r="X588" i="12"/>
  <c r="R588" i="12"/>
  <c r="L588" i="12"/>
  <c r="F588" i="12"/>
  <c r="Y583" i="12"/>
  <c r="S583" i="12"/>
  <c r="M583" i="12"/>
  <c r="G583" i="12"/>
  <c r="Z578" i="12"/>
  <c r="T578" i="12"/>
  <c r="N578" i="12"/>
  <c r="H578" i="12"/>
  <c r="AA573" i="12"/>
  <c r="U573" i="12"/>
  <c r="O573" i="12"/>
  <c r="I573" i="12"/>
  <c r="V568" i="12"/>
  <c r="P568" i="12"/>
  <c r="J568" i="12"/>
  <c r="D568" i="12"/>
  <c r="W563" i="12"/>
  <c r="Q563" i="12"/>
  <c r="K563" i="12"/>
  <c r="E563" i="12"/>
  <c r="X558" i="12"/>
  <c r="R558" i="12"/>
  <c r="L558" i="12"/>
  <c r="F558" i="12"/>
  <c r="Y553" i="12"/>
  <c r="S553" i="12"/>
  <c r="M553" i="12"/>
  <c r="G553" i="12"/>
  <c r="Z548" i="12"/>
  <c r="T548" i="12"/>
  <c r="N548" i="12"/>
  <c r="H548" i="12"/>
  <c r="AA543" i="12"/>
  <c r="U543" i="12"/>
  <c r="O543" i="12"/>
  <c r="I543" i="12"/>
  <c r="V538" i="12"/>
  <c r="P538" i="12"/>
  <c r="J538" i="12"/>
  <c r="D538" i="12"/>
  <c r="W533" i="12"/>
  <c r="Q533" i="12"/>
  <c r="K533" i="12"/>
  <c r="E533" i="12"/>
  <c r="X528" i="12"/>
  <c r="R528" i="12"/>
  <c r="L528" i="12"/>
  <c r="F528" i="12"/>
  <c r="Y523" i="12"/>
  <c r="S523" i="12"/>
  <c r="M523" i="12"/>
  <c r="G523" i="12"/>
  <c r="Z518" i="12"/>
  <c r="T518" i="12"/>
  <c r="N518" i="12"/>
  <c r="H518" i="12"/>
  <c r="J11" i="12"/>
  <c r="P11" i="12"/>
  <c r="V11" i="12"/>
  <c r="I14" i="12"/>
  <c r="O14" i="12"/>
  <c r="U14" i="12"/>
  <c r="U12" i="12" s="1"/>
  <c r="AA14" i="12"/>
  <c r="AA12" i="12" s="1"/>
  <c r="I16" i="12"/>
  <c r="O16" i="12"/>
  <c r="U16" i="12"/>
  <c r="AA16" i="12"/>
  <c r="H19" i="12"/>
  <c r="H17" i="12" s="1"/>
  <c r="N19" i="12"/>
  <c r="N17" i="12" s="1"/>
  <c r="T19" i="12"/>
  <c r="Z19" i="12"/>
  <c r="Z17" i="12" s="1"/>
  <c r="H21" i="12"/>
  <c r="N21" i="12"/>
  <c r="T21" i="12"/>
  <c r="Z21" i="12"/>
  <c r="G24" i="12"/>
  <c r="M24" i="12"/>
  <c r="M22" i="12" s="1"/>
  <c r="S24" i="12"/>
  <c r="Y24" i="12"/>
  <c r="G26" i="12"/>
  <c r="M26" i="12"/>
  <c r="S26" i="12"/>
  <c r="Y26" i="12"/>
  <c r="F29" i="12"/>
  <c r="L29" i="12"/>
  <c r="R29" i="12"/>
  <c r="R27" i="12" s="1"/>
  <c r="X29" i="12"/>
  <c r="X27" i="12" s="1"/>
  <c r="F31" i="12"/>
  <c r="L31" i="12"/>
  <c r="R31" i="12"/>
  <c r="X31" i="12"/>
  <c r="E34" i="12"/>
  <c r="E32" i="12" s="1"/>
  <c r="K34" i="12"/>
  <c r="K32" i="12" s="1"/>
  <c r="Q34" i="12"/>
  <c r="W34" i="12"/>
  <c r="W32" i="12" s="1"/>
  <c r="E36" i="12"/>
  <c r="K36" i="12"/>
  <c r="Q36" i="12"/>
  <c r="W36" i="12"/>
  <c r="D39" i="12"/>
  <c r="J39" i="12"/>
  <c r="J37" i="12" s="1"/>
  <c r="P39" i="12"/>
  <c r="V39" i="12"/>
  <c r="D41" i="12"/>
  <c r="J41" i="12"/>
  <c r="P41" i="12"/>
  <c r="V41" i="12"/>
  <c r="I44" i="12"/>
  <c r="O44" i="12"/>
  <c r="U44" i="12"/>
  <c r="U42" i="12" s="1"/>
  <c r="AA44" i="12"/>
  <c r="AA42" i="12" s="1"/>
  <c r="I46" i="12"/>
  <c r="O46" i="12"/>
  <c r="U46" i="12"/>
  <c r="AA46" i="12"/>
  <c r="H49" i="12"/>
  <c r="H47" i="12" s="1"/>
  <c r="N49" i="12"/>
  <c r="N47" i="12" s="1"/>
  <c r="T49" i="12"/>
  <c r="Z49" i="12"/>
  <c r="Z47" i="12" s="1"/>
  <c r="H51" i="12"/>
  <c r="N51" i="12"/>
  <c r="T51" i="12"/>
  <c r="Z51" i="12"/>
  <c r="G54" i="12"/>
  <c r="M54" i="12"/>
  <c r="M52" i="12" s="1"/>
  <c r="S54" i="12"/>
  <c r="Y54" i="12"/>
  <c r="G56" i="12"/>
  <c r="M56" i="12"/>
  <c r="S56" i="12"/>
  <c r="Y56" i="12"/>
  <c r="F59" i="12"/>
  <c r="L59" i="12"/>
  <c r="R59" i="12"/>
  <c r="R57" i="12" s="1"/>
  <c r="X59" i="12"/>
  <c r="X57" i="12" s="1"/>
  <c r="F61" i="12"/>
  <c r="L61" i="12"/>
  <c r="R61" i="12"/>
  <c r="X61" i="12"/>
  <c r="E64" i="12"/>
  <c r="E62" i="12" s="1"/>
  <c r="K64" i="12"/>
  <c r="K62" i="12" s="1"/>
  <c r="Q64" i="12"/>
  <c r="W64" i="12"/>
  <c r="W62" i="12" s="1"/>
  <c r="E66" i="12"/>
  <c r="K66" i="12"/>
  <c r="Q66" i="12"/>
  <c r="W66" i="12"/>
  <c r="D69" i="12"/>
  <c r="J69" i="12"/>
  <c r="J67" i="12" s="1"/>
  <c r="P69" i="12"/>
  <c r="V69" i="12"/>
  <c r="D71" i="12"/>
  <c r="J71" i="12"/>
  <c r="P71" i="12"/>
  <c r="V71" i="12"/>
  <c r="I74" i="12"/>
  <c r="O74" i="12"/>
  <c r="U74" i="12"/>
  <c r="U72" i="12" s="1"/>
  <c r="AA74" i="12"/>
  <c r="AA72" i="12" s="1"/>
  <c r="I76" i="12"/>
  <c r="O76" i="12"/>
  <c r="U76" i="12"/>
  <c r="AA76" i="12"/>
  <c r="H79" i="12"/>
  <c r="H77" i="12" s="1"/>
  <c r="N79" i="12"/>
  <c r="N77" i="12" s="1"/>
  <c r="T79" i="12"/>
  <c r="Z79" i="12"/>
  <c r="Z77" i="12" s="1"/>
  <c r="H81" i="12"/>
  <c r="N81" i="12"/>
  <c r="T81" i="12"/>
  <c r="Z81" i="12"/>
  <c r="G84" i="12"/>
  <c r="M84" i="12"/>
  <c r="M82" i="12" s="1"/>
  <c r="S84" i="12"/>
  <c r="Y84" i="12"/>
  <c r="G86" i="12"/>
  <c r="M86" i="12"/>
  <c r="S86" i="12"/>
  <c r="Y86" i="12"/>
  <c r="F89" i="12"/>
  <c r="L89" i="12"/>
  <c r="R89" i="12"/>
  <c r="R87" i="12" s="1"/>
  <c r="X89" i="12"/>
  <c r="X87" i="12" s="1"/>
  <c r="F91" i="12"/>
  <c r="L91" i="12"/>
  <c r="R91" i="12"/>
  <c r="X91" i="12"/>
  <c r="E94" i="12"/>
  <c r="E92" i="12" s="1"/>
  <c r="K94" i="12"/>
  <c r="K92" i="12" s="1"/>
  <c r="Q94" i="12"/>
  <c r="W94" i="12"/>
  <c r="W92" i="12" s="1"/>
  <c r="E96" i="12"/>
  <c r="K96" i="12"/>
  <c r="Q96" i="12"/>
  <c r="W96" i="12"/>
  <c r="D99" i="12"/>
  <c r="J99" i="12"/>
  <c r="J97" i="12" s="1"/>
  <c r="P99" i="12"/>
  <c r="V99" i="12"/>
  <c r="D101" i="12"/>
  <c r="J101" i="12"/>
  <c r="P101" i="12"/>
  <c r="V101" i="12"/>
  <c r="I104" i="12"/>
  <c r="O104" i="12"/>
  <c r="U104" i="12"/>
  <c r="U102" i="12" s="1"/>
  <c r="AA104" i="12"/>
  <c r="AA102" i="12" s="1"/>
  <c r="I106" i="12"/>
  <c r="O106" i="12"/>
  <c r="U106" i="12"/>
  <c r="AA106" i="12"/>
  <c r="H109" i="12"/>
  <c r="H107" i="12" s="1"/>
  <c r="N109" i="12"/>
  <c r="N107" i="12" s="1"/>
  <c r="T109" i="12"/>
  <c r="Z109" i="12"/>
  <c r="Z107" i="12" s="1"/>
  <c r="H111" i="12"/>
  <c r="N111" i="12"/>
  <c r="T111" i="12"/>
  <c r="Z111" i="12"/>
  <c r="G114" i="12"/>
  <c r="M114" i="12"/>
  <c r="M112" i="12" s="1"/>
  <c r="S114" i="12"/>
  <c r="Y114" i="12"/>
  <c r="G116" i="12"/>
  <c r="M116" i="12"/>
  <c r="S116" i="12"/>
  <c r="Y116" i="12"/>
  <c r="F119" i="12"/>
  <c r="L119" i="12"/>
  <c r="R119" i="12"/>
  <c r="R117" i="12" s="1"/>
  <c r="X119" i="12"/>
  <c r="X117" i="12" s="1"/>
  <c r="F121" i="12"/>
  <c r="L121" i="12"/>
  <c r="R121" i="12"/>
  <c r="X121" i="12"/>
  <c r="E124" i="12"/>
  <c r="E122" i="12" s="1"/>
  <c r="K124" i="12"/>
  <c r="K122" i="12" s="1"/>
  <c r="Q124" i="12"/>
  <c r="W124" i="12"/>
  <c r="W122" i="12" s="1"/>
  <c r="E126" i="12"/>
  <c r="K126" i="12"/>
  <c r="Q126" i="12"/>
  <c r="W126" i="12"/>
  <c r="D129" i="12"/>
  <c r="J129" i="12"/>
  <c r="J127" i="12" s="1"/>
  <c r="P129" i="12"/>
  <c r="V129" i="12"/>
  <c r="D131" i="12"/>
  <c r="J131" i="12"/>
  <c r="P131" i="12"/>
  <c r="V131" i="12"/>
  <c r="I134" i="12"/>
  <c r="O134" i="12"/>
  <c r="U134" i="12"/>
  <c r="U132" i="12" s="1"/>
  <c r="AA134" i="12"/>
  <c r="AA132" i="12" s="1"/>
  <c r="I136" i="12"/>
  <c r="O136" i="12"/>
  <c r="U136" i="12"/>
  <c r="AA136" i="12"/>
  <c r="H139" i="12"/>
  <c r="H137" i="12" s="1"/>
  <c r="N139" i="12"/>
  <c r="N137" i="12" s="1"/>
  <c r="T139" i="12"/>
  <c r="Z139" i="12"/>
  <c r="Z137" i="12" s="1"/>
  <c r="H141" i="12"/>
  <c r="N141" i="12"/>
  <c r="T141" i="12"/>
  <c r="Z141" i="12"/>
  <c r="G144" i="12"/>
  <c r="M144" i="12"/>
  <c r="M142" i="12" s="1"/>
  <c r="S144" i="12"/>
  <c r="Y144" i="12"/>
  <c r="G146" i="12"/>
  <c r="M146" i="12"/>
  <c r="S146" i="12"/>
  <c r="Y146" i="12"/>
  <c r="F149" i="12"/>
  <c r="L149" i="12"/>
  <c r="R149" i="12"/>
  <c r="R147" i="12" s="1"/>
  <c r="X149" i="12"/>
  <c r="X147" i="12" s="1"/>
  <c r="F151" i="12"/>
  <c r="L151" i="12"/>
  <c r="R151" i="12"/>
  <c r="X151" i="12"/>
  <c r="E154" i="12"/>
  <c r="E152" i="12" s="1"/>
  <c r="K154" i="12"/>
  <c r="K152" i="12" s="1"/>
  <c r="Q154" i="12"/>
  <c r="W154" i="12"/>
  <c r="W152" i="12" s="1"/>
  <c r="E156" i="12"/>
  <c r="K156" i="12"/>
  <c r="Q156" i="12"/>
  <c r="W156" i="12"/>
  <c r="D159" i="12"/>
  <c r="J159" i="12"/>
  <c r="J157" i="12" s="1"/>
  <c r="P159" i="12"/>
  <c r="V159" i="12"/>
  <c r="D161" i="12"/>
  <c r="J161" i="12"/>
  <c r="P161" i="12"/>
  <c r="V161" i="12"/>
  <c r="I168" i="12"/>
  <c r="O168" i="12"/>
  <c r="U168" i="12"/>
  <c r="U166" i="12" s="1"/>
  <c r="AA168" i="12"/>
  <c r="AA166" i="12" s="1"/>
  <c r="I170" i="12"/>
  <c r="O170" i="12"/>
  <c r="U170" i="12"/>
  <c r="AA170" i="12"/>
  <c r="H173" i="12"/>
  <c r="H171" i="12" s="1"/>
  <c r="N173" i="12"/>
  <c r="N171" i="12" s="1"/>
  <c r="T173" i="12"/>
  <c r="Z173" i="12"/>
  <c r="Z171" i="12" s="1"/>
  <c r="H175" i="12"/>
  <c r="N175" i="12"/>
  <c r="T175" i="12"/>
  <c r="Z175" i="12"/>
  <c r="G178" i="12"/>
  <c r="M178" i="12"/>
  <c r="M176" i="12" s="1"/>
  <c r="S178" i="12"/>
  <c r="Y178" i="12"/>
  <c r="G180" i="12"/>
  <c r="M180" i="12"/>
  <c r="S180" i="12"/>
  <c r="Y180" i="12"/>
  <c r="F183" i="12"/>
  <c r="L183" i="12"/>
  <c r="R183" i="12"/>
  <c r="R181" i="12" s="1"/>
  <c r="X183" i="12"/>
  <c r="X181" i="12" s="1"/>
  <c r="F185" i="12"/>
  <c r="L185" i="12"/>
  <c r="R185" i="12"/>
  <c r="X185" i="12"/>
  <c r="E188" i="12"/>
  <c r="E186" i="12" s="1"/>
  <c r="K188" i="12"/>
  <c r="K186" i="12" s="1"/>
  <c r="Q188" i="12"/>
  <c r="W188" i="12"/>
  <c r="W186" i="12" s="1"/>
  <c r="E190" i="12"/>
  <c r="K190" i="12"/>
  <c r="Q190" i="12"/>
  <c r="W190" i="12"/>
  <c r="D193" i="12"/>
  <c r="J193" i="12"/>
  <c r="J191" i="12" s="1"/>
  <c r="P193" i="12"/>
  <c r="V193" i="12"/>
  <c r="D195" i="12"/>
  <c r="J195" i="12"/>
  <c r="P195" i="12"/>
  <c r="V195" i="12"/>
  <c r="I198" i="12"/>
  <c r="O198" i="12"/>
  <c r="U198" i="12"/>
  <c r="U196" i="12" s="1"/>
  <c r="AA198" i="12"/>
  <c r="AA196" i="12" s="1"/>
  <c r="I200" i="12"/>
  <c r="O200" i="12"/>
  <c r="U200" i="12"/>
  <c r="AA200" i="12"/>
  <c r="H203" i="12"/>
  <c r="H201" i="12" s="1"/>
  <c r="N203" i="12"/>
  <c r="N201" i="12" s="1"/>
  <c r="T203" i="12"/>
  <c r="Z203" i="12"/>
  <c r="Z201" i="12" s="1"/>
  <c r="H205" i="12"/>
  <c r="N205" i="12"/>
  <c r="T205" i="12"/>
  <c r="Z205" i="12"/>
  <c r="G208" i="12"/>
  <c r="M208" i="12"/>
  <c r="M206" i="12" s="1"/>
  <c r="S208" i="12"/>
  <c r="Y208" i="12"/>
  <c r="G210" i="12"/>
  <c r="M210" i="12"/>
  <c r="S210" i="12"/>
  <c r="Y210" i="12"/>
  <c r="F213" i="12"/>
  <c r="L213" i="12"/>
  <c r="R213" i="12"/>
  <c r="R211" i="12" s="1"/>
  <c r="X213" i="12"/>
  <c r="X211" i="12" s="1"/>
  <c r="F215" i="12"/>
  <c r="L215" i="12"/>
  <c r="R215" i="12"/>
  <c r="X215" i="12"/>
  <c r="E218" i="12"/>
  <c r="E216" i="12" s="1"/>
  <c r="K218" i="12"/>
  <c r="K216" i="12" s="1"/>
  <c r="Q218" i="12"/>
  <c r="W218" i="12"/>
  <c r="W216" i="12" s="1"/>
  <c r="E220" i="12"/>
  <c r="K220" i="12"/>
  <c r="Q220" i="12"/>
  <c r="W220" i="12"/>
  <c r="D223" i="12"/>
  <c r="J223" i="12"/>
  <c r="J221" i="12" s="1"/>
  <c r="P223" i="12"/>
  <c r="V223" i="12"/>
  <c r="D225" i="12"/>
  <c r="J225" i="12"/>
  <c r="P225" i="12"/>
  <c r="V225" i="12"/>
  <c r="I228" i="12"/>
  <c r="O228" i="12"/>
  <c r="U228" i="12"/>
  <c r="U226" i="12" s="1"/>
  <c r="AA228" i="12"/>
  <c r="AA226" i="12" s="1"/>
  <c r="I230" i="12"/>
  <c r="O230" i="12"/>
  <c r="U230" i="12"/>
  <c r="AA230" i="12"/>
  <c r="H233" i="12"/>
  <c r="H231" i="12" s="1"/>
  <c r="N233" i="12"/>
  <c r="N231" i="12" s="1"/>
  <c r="T233" i="12"/>
  <c r="Z233" i="12"/>
  <c r="Z231" i="12" s="1"/>
  <c r="H235" i="12"/>
  <c r="N235" i="12"/>
  <c r="T235" i="12"/>
  <c r="Z235" i="12"/>
  <c r="G238" i="12"/>
  <c r="M238" i="12"/>
  <c r="M236" i="12" s="1"/>
  <c r="S238" i="12"/>
  <c r="Y238" i="12"/>
  <c r="G240" i="12"/>
  <c r="M240" i="12"/>
  <c r="S240" i="12"/>
  <c r="Y240" i="12"/>
  <c r="F243" i="12"/>
  <c r="L243" i="12"/>
  <c r="R243" i="12"/>
  <c r="R241" i="12" s="1"/>
  <c r="X243" i="12"/>
  <c r="X241" i="12" s="1"/>
  <c r="F245" i="12"/>
  <c r="L245" i="12"/>
  <c r="R245" i="12"/>
  <c r="X245" i="12"/>
  <c r="E248" i="12"/>
  <c r="E246" i="12" s="1"/>
  <c r="K248" i="12"/>
  <c r="K246" i="12" s="1"/>
  <c r="Q248" i="12"/>
  <c r="W248" i="12"/>
  <c r="W246" i="12" s="1"/>
  <c r="E250" i="12"/>
  <c r="K250" i="12"/>
  <c r="Q250" i="12"/>
  <c r="W250" i="12"/>
  <c r="D253" i="12"/>
  <c r="J253" i="12"/>
  <c r="J251" i="12" s="1"/>
  <c r="P253" i="12"/>
  <c r="V253" i="12"/>
  <c r="D255" i="12"/>
  <c r="J255" i="12"/>
  <c r="P255" i="12"/>
  <c r="V255" i="12"/>
  <c r="I258" i="12"/>
  <c r="O258" i="12"/>
  <c r="U258" i="12"/>
  <c r="U256" i="12" s="1"/>
  <c r="AA258" i="12"/>
  <c r="AA256" i="12" s="1"/>
  <c r="I260" i="12"/>
  <c r="O260" i="12"/>
  <c r="U260" i="12"/>
  <c r="AA260" i="12"/>
  <c r="H263" i="12"/>
  <c r="H261" i="12" s="1"/>
  <c r="N263" i="12"/>
  <c r="N261" i="12" s="1"/>
  <c r="T263" i="12"/>
  <c r="Z263" i="12"/>
  <c r="Z261" i="12" s="1"/>
  <c r="H265" i="12"/>
  <c r="N265" i="12"/>
  <c r="T265" i="12"/>
  <c r="Z265" i="12"/>
  <c r="G268" i="12"/>
  <c r="M268" i="12"/>
  <c r="M266" i="12" s="1"/>
  <c r="S268" i="12"/>
  <c r="Y268" i="12"/>
  <c r="G270" i="12"/>
  <c r="M270" i="12"/>
  <c r="S270" i="12"/>
  <c r="Y270" i="12"/>
  <c r="F273" i="12"/>
  <c r="L273" i="12"/>
  <c r="R273" i="12"/>
  <c r="R271" i="12" s="1"/>
  <c r="X273" i="12"/>
  <c r="X271" i="12" s="1"/>
  <c r="F275" i="12"/>
  <c r="L275" i="12"/>
  <c r="R275" i="12"/>
  <c r="X275" i="12"/>
  <c r="E278" i="12"/>
  <c r="E276" i="12" s="1"/>
  <c r="K278" i="12"/>
  <c r="K276" i="12" s="1"/>
  <c r="Q278" i="12"/>
  <c r="W278" i="12"/>
  <c r="W276" i="12" s="1"/>
  <c r="E280" i="12"/>
  <c r="K280" i="12"/>
  <c r="Q280" i="12"/>
  <c r="W280" i="12"/>
  <c r="D283" i="12"/>
  <c r="J283" i="12"/>
  <c r="J281" i="12" s="1"/>
  <c r="P283" i="12"/>
  <c r="V283" i="12"/>
  <c r="D285" i="12"/>
  <c r="J285" i="12"/>
  <c r="P285" i="12"/>
  <c r="V285" i="12"/>
  <c r="I288" i="12"/>
  <c r="O288" i="12"/>
  <c r="U288" i="12"/>
  <c r="U286" i="12" s="1"/>
  <c r="AA288" i="12"/>
  <c r="AA286" i="12" s="1"/>
  <c r="I290" i="12"/>
  <c r="O290" i="12"/>
  <c r="U290" i="12"/>
  <c r="AA290" i="12"/>
  <c r="H293" i="12"/>
  <c r="H291" i="12" s="1"/>
  <c r="N293" i="12"/>
  <c r="N291" i="12" s="1"/>
  <c r="T293" i="12"/>
  <c r="Z293" i="12"/>
  <c r="Z291" i="12" s="1"/>
  <c r="H295" i="12"/>
  <c r="N295" i="12"/>
  <c r="T295" i="12"/>
  <c r="Z295" i="12"/>
  <c r="G298" i="12"/>
  <c r="M298" i="12"/>
  <c r="M296" i="12" s="1"/>
  <c r="S298" i="12"/>
  <c r="Y298" i="12"/>
  <c r="G300" i="12"/>
  <c r="M300" i="12"/>
  <c r="S300" i="12"/>
  <c r="Y300" i="12"/>
  <c r="F303" i="12"/>
  <c r="L303" i="12"/>
  <c r="R303" i="12"/>
  <c r="R301" i="12" s="1"/>
  <c r="X303" i="12"/>
  <c r="X301" i="12" s="1"/>
  <c r="F305" i="12"/>
  <c r="L305" i="12"/>
  <c r="R305" i="12"/>
  <c r="X305" i="12"/>
  <c r="E308" i="12"/>
  <c r="E306" i="12" s="1"/>
  <c r="K308" i="12"/>
  <c r="K306" i="12" s="1"/>
  <c r="Q308" i="12"/>
  <c r="W308" i="12"/>
  <c r="W306" i="12" s="1"/>
  <c r="E310" i="12"/>
  <c r="K310" i="12"/>
  <c r="Q310" i="12"/>
  <c r="W310" i="12"/>
  <c r="D313" i="12"/>
  <c r="J313" i="12"/>
  <c r="J311" i="12" s="1"/>
  <c r="P313" i="12"/>
  <c r="V313" i="12"/>
  <c r="D315" i="12"/>
  <c r="J315" i="12"/>
  <c r="P315" i="12"/>
  <c r="V315" i="12"/>
  <c r="I318" i="12"/>
  <c r="O318" i="12"/>
  <c r="U318" i="12"/>
  <c r="U316" i="12" s="1"/>
  <c r="AA318" i="12"/>
  <c r="AA316" i="12" s="1"/>
  <c r="I320" i="12"/>
  <c r="O320" i="12"/>
  <c r="U320" i="12"/>
  <c r="AA320" i="12"/>
  <c r="H327" i="12"/>
  <c r="H325" i="12" s="1"/>
  <c r="N327" i="12"/>
  <c r="N325" i="12" s="1"/>
  <c r="T327" i="12"/>
  <c r="Z327" i="12"/>
  <c r="Z325" i="12" s="1"/>
  <c r="H329" i="12"/>
  <c r="N329" i="12"/>
  <c r="T329" i="12"/>
  <c r="Z329" i="12"/>
  <c r="G332" i="12"/>
  <c r="M332" i="12"/>
  <c r="M330" i="12" s="1"/>
  <c r="S332" i="12"/>
  <c r="Y332" i="12"/>
  <c r="G334" i="12"/>
  <c r="M334" i="12"/>
  <c r="S334" i="12"/>
  <c r="Y334" i="12"/>
  <c r="F337" i="12"/>
  <c r="L337" i="12"/>
  <c r="R337" i="12"/>
  <c r="R335" i="12" s="1"/>
  <c r="X337" i="12"/>
  <c r="X335" i="12" s="1"/>
  <c r="F339" i="12"/>
  <c r="L339" i="12"/>
  <c r="R339" i="12"/>
  <c r="X339" i="12"/>
  <c r="E342" i="12"/>
  <c r="E340" i="12" s="1"/>
  <c r="K342" i="12"/>
  <c r="K340" i="12" s="1"/>
  <c r="Q342" i="12"/>
  <c r="W342" i="12"/>
  <c r="W340" i="12" s="1"/>
  <c r="E344" i="12"/>
  <c r="K344" i="12"/>
  <c r="Q344" i="12"/>
  <c r="W344" i="12"/>
  <c r="D347" i="12"/>
  <c r="J347" i="12"/>
  <c r="J345" i="12" s="1"/>
  <c r="P347" i="12"/>
  <c r="V347" i="12"/>
  <c r="D349" i="12"/>
  <c r="J349" i="12"/>
  <c r="P349" i="12"/>
  <c r="V349" i="12"/>
  <c r="I352" i="12"/>
  <c r="O352" i="12"/>
  <c r="U352" i="12"/>
  <c r="U350" i="12" s="1"/>
  <c r="AA352" i="12"/>
  <c r="AA350" i="12" s="1"/>
  <c r="I354" i="12"/>
  <c r="O354" i="12"/>
  <c r="U354" i="12"/>
  <c r="AA354" i="12"/>
  <c r="H357" i="12"/>
  <c r="H355" i="12" s="1"/>
  <c r="N357" i="12"/>
  <c r="N355" i="12" s="1"/>
  <c r="T357" i="12"/>
  <c r="Z357" i="12"/>
  <c r="Z355" i="12" s="1"/>
  <c r="H359" i="12"/>
  <c r="N359" i="12"/>
  <c r="T359" i="12"/>
  <c r="Z359" i="12"/>
  <c r="G362" i="12"/>
  <c r="M362" i="12"/>
  <c r="M360" i="12" s="1"/>
  <c r="S362" i="12"/>
  <c r="Y362" i="12"/>
  <c r="G364" i="12"/>
  <c r="M364" i="12"/>
  <c r="S364" i="12"/>
  <c r="Y364" i="12"/>
  <c r="F367" i="12"/>
  <c r="L367" i="12"/>
  <c r="R367" i="12"/>
  <c r="R365" i="12" s="1"/>
  <c r="X367" i="12"/>
  <c r="X365" i="12" s="1"/>
  <c r="F369" i="12"/>
  <c r="L369" i="12"/>
  <c r="R369" i="12"/>
  <c r="X369" i="12"/>
  <c r="E372" i="12"/>
  <c r="E370" i="12" s="1"/>
  <c r="K372" i="12"/>
  <c r="K370" i="12" s="1"/>
  <c r="Q372" i="12"/>
  <c r="W372" i="12"/>
  <c r="W370" i="12" s="1"/>
  <c r="E374" i="12"/>
  <c r="K374" i="12"/>
  <c r="Q374" i="12"/>
  <c r="W374" i="12"/>
  <c r="D377" i="12"/>
  <c r="J377" i="12"/>
  <c r="J375" i="12" s="1"/>
  <c r="P377" i="12"/>
  <c r="V377" i="12"/>
  <c r="D379" i="12"/>
  <c r="J379" i="12"/>
  <c r="P379" i="12"/>
  <c r="V379" i="12"/>
  <c r="I382" i="12"/>
  <c r="O382" i="12"/>
  <c r="U382" i="12"/>
  <c r="U380" i="12" s="1"/>
  <c r="AA382" i="12"/>
  <c r="AA380" i="12" s="1"/>
  <c r="I384" i="12"/>
  <c r="O384" i="12"/>
  <c r="U384" i="12"/>
  <c r="AA384" i="12"/>
  <c r="H387" i="12"/>
  <c r="H385" i="12" s="1"/>
  <c r="N387" i="12"/>
  <c r="N385" i="12" s="1"/>
  <c r="T387" i="12"/>
  <c r="Z387" i="12"/>
  <c r="Z385" i="12" s="1"/>
  <c r="H389" i="12"/>
  <c r="N389" i="12"/>
  <c r="T389" i="12"/>
  <c r="Z389" i="12"/>
  <c r="G392" i="12"/>
  <c r="M392" i="12"/>
  <c r="M390" i="12" s="1"/>
  <c r="S392" i="12"/>
  <c r="Y392" i="12"/>
  <c r="G394" i="12"/>
  <c r="M394" i="12"/>
  <c r="S394" i="12"/>
  <c r="Y394" i="12"/>
  <c r="F397" i="12"/>
  <c r="L397" i="12"/>
  <c r="R397" i="12"/>
  <c r="R395" i="12" s="1"/>
  <c r="X397" i="12"/>
  <c r="X395" i="12" s="1"/>
  <c r="F399" i="12"/>
  <c r="L399" i="12"/>
  <c r="R399" i="12"/>
  <c r="X399" i="12"/>
  <c r="E402" i="12"/>
  <c r="E400" i="12" s="1"/>
  <c r="K402" i="12"/>
  <c r="K400" i="12" s="1"/>
  <c r="Q402" i="12"/>
  <c r="W402" i="12"/>
  <c r="W400" i="12" s="1"/>
  <c r="E404" i="12"/>
  <c r="K404" i="12"/>
  <c r="Q404" i="12"/>
  <c r="W404" i="12"/>
  <c r="D407" i="12"/>
  <c r="J407" i="12"/>
  <c r="J405" i="12" s="1"/>
  <c r="P407" i="12"/>
  <c r="V407" i="12"/>
  <c r="D409" i="12"/>
  <c r="J409" i="12"/>
  <c r="P409" i="12"/>
  <c r="V409" i="12"/>
  <c r="I412" i="12"/>
  <c r="O412" i="12"/>
  <c r="U412" i="12"/>
  <c r="U410" i="12" s="1"/>
  <c r="AA412" i="12"/>
  <c r="AA410" i="12" s="1"/>
  <c r="I414" i="12"/>
  <c r="O414" i="12"/>
  <c r="U414" i="12"/>
  <c r="AA414" i="12"/>
  <c r="H417" i="12"/>
  <c r="H415" i="12" s="1"/>
  <c r="N417" i="12"/>
  <c r="N415" i="12" s="1"/>
  <c r="T417" i="12"/>
  <c r="Z417" i="12"/>
  <c r="Z415" i="12" s="1"/>
  <c r="H419" i="12"/>
  <c r="N419" i="12"/>
  <c r="T419" i="12"/>
  <c r="Z419" i="12"/>
  <c r="G422" i="12"/>
  <c r="M422" i="12"/>
  <c r="M420" i="12" s="1"/>
  <c r="S422" i="12"/>
  <c r="Y422" i="12"/>
  <c r="G424" i="12"/>
  <c r="M424" i="12"/>
  <c r="S424" i="12"/>
  <c r="Y424" i="12"/>
  <c r="F427" i="12"/>
  <c r="L427" i="12"/>
  <c r="R427" i="12"/>
  <c r="R425" i="12" s="1"/>
  <c r="X427" i="12"/>
  <c r="X425" i="12" s="1"/>
  <c r="F429" i="12"/>
  <c r="L429" i="12"/>
  <c r="R429" i="12"/>
  <c r="X429" i="12"/>
  <c r="E432" i="12"/>
  <c r="E430" i="12" s="1"/>
  <c r="K432" i="12"/>
  <c r="K430" i="12" s="1"/>
  <c r="Q432" i="12"/>
  <c r="W432" i="12"/>
  <c r="W430" i="12" s="1"/>
  <c r="E434" i="12"/>
  <c r="K434" i="12"/>
  <c r="Q434" i="12"/>
  <c r="W434" i="12"/>
  <c r="D437" i="12"/>
  <c r="J437" i="12"/>
  <c r="J435" i="12" s="1"/>
  <c r="P437" i="12"/>
  <c r="V437" i="12"/>
  <c r="D439" i="12"/>
  <c r="J439" i="12"/>
  <c r="P439" i="12"/>
  <c r="V439" i="12"/>
  <c r="I442" i="12"/>
  <c r="O442" i="12"/>
  <c r="U442" i="12"/>
  <c r="U440" i="12" s="1"/>
  <c r="AA442" i="12"/>
  <c r="AA440" i="12" s="1"/>
  <c r="I444" i="12"/>
  <c r="O444" i="12"/>
  <c r="U444" i="12"/>
  <c r="AA444" i="12"/>
  <c r="H447" i="12"/>
  <c r="H445" i="12" s="1"/>
  <c r="N447" i="12"/>
  <c r="N445" i="12" s="1"/>
  <c r="T447" i="12"/>
  <c r="Z447" i="12"/>
  <c r="Z445" i="12" s="1"/>
  <c r="H449" i="12"/>
  <c r="N449" i="12"/>
  <c r="T449" i="12"/>
  <c r="Z449" i="12"/>
  <c r="G452" i="12"/>
  <c r="M452" i="12"/>
  <c r="M450" i="12" s="1"/>
  <c r="S452" i="12"/>
  <c r="Y452" i="12"/>
  <c r="G454" i="12"/>
  <c r="M454" i="12"/>
  <c r="S454" i="12"/>
  <c r="Y454" i="12"/>
  <c r="F457" i="12"/>
  <c r="L457" i="12"/>
  <c r="R457" i="12"/>
  <c r="R455" i="12" s="1"/>
  <c r="X457" i="12"/>
  <c r="X455" i="12" s="1"/>
  <c r="F459" i="12"/>
  <c r="L459" i="12"/>
  <c r="R459" i="12"/>
  <c r="X459" i="12"/>
  <c r="E462" i="12"/>
  <c r="E460" i="12" s="1"/>
  <c r="K462" i="12"/>
  <c r="K460" i="12" s="1"/>
  <c r="Q462" i="12"/>
  <c r="W462" i="12"/>
  <c r="W460" i="12" s="1"/>
  <c r="E464" i="12"/>
  <c r="K464" i="12"/>
  <c r="Q464" i="12"/>
  <c r="W464" i="12"/>
  <c r="D467" i="12"/>
  <c r="J467" i="12"/>
  <c r="J465" i="12" s="1"/>
  <c r="P467" i="12"/>
  <c r="V467" i="12"/>
  <c r="D469" i="12"/>
  <c r="J469" i="12"/>
  <c r="P469" i="12"/>
  <c r="V469" i="12"/>
  <c r="I472" i="12"/>
  <c r="O472" i="12"/>
  <c r="U472" i="12"/>
  <c r="U470" i="12" s="1"/>
  <c r="AA472" i="12"/>
  <c r="AA470" i="12" s="1"/>
  <c r="I474" i="12"/>
  <c r="O474" i="12"/>
  <c r="U474" i="12"/>
  <c r="AA474" i="12"/>
  <c r="H477" i="12"/>
  <c r="H475" i="12" s="1"/>
  <c r="N477" i="12"/>
  <c r="N475" i="12" s="1"/>
  <c r="T477" i="12"/>
  <c r="Z477" i="12"/>
  <c r="Z475" i="12" s="1"/>
  <c r="H479" i="12"/>
  <c r="N479" i="12"/>
  <c r="T479" i="12"/>
  <c r="Z479" i="12"/>
  <c r="G486" i="12"/>
  <c r="M486" i="12"/>
  <c r="M484" i="12" s="1"/>
  <c r="S486" i="12"/>
  <c r="Y486" i="12"/>
  <c r="G488" i="12"/>
  <c r="M488" i="12"/>
  <c r="S488" i="12"/>
  <c r="Y488" i="12"/>
  <c r="F491" i="12"/>
  <c r="L491" i="12"/>
  <c r="R491" i="12"/>
  <c r="R489" i="12" s="1"/>
  <c r="X491" i="12"/>
  <c r="X489" i="12" s="1"/>
  <c r="F493" i="12"/>
  <c r="L493" i="12"/>
  <c r="R493" i="12"/>
  <c r="X493" i="12"/>
  <c r="E496" i="12"/>
  <c r="E494" i="12" s="1"/>
  <c r="K496" i="12"/>
  <c r="K494" i="12" s="1"/>
  <c r="Q496" i="12"/>
  <c r="W496" i="12"/>
  <c r="W494" i="12" s="1"/>
  <c r="E498" i="12"/>
  <c r="K498" i="12"/>
  <c r="Q498" i="12"/>
  <c r="W498" i="12"/>
  <c r="D501" i="12"/>
  <c r="J501" i="12"/>
  <c r="J499" i="12" s="1"/>
  <c r="P501" i="12"/>
  <c r="V501" i="12"/>
  <c r="D503" i="12"/>
  <c r="J503" i="12"/>
  <c r="P503" i="12"/>
  <c r="V503" i="12"/>
  <c r="I506" i="12"/>
  <c r="O506" i="12"/>
  <c r="U506" i="12"/>
  <c r="U504" i="12" s="1"/>
  <c r="AA506" i="12"/>
  <c r="AA504" i="12" s="1"/>
  <c r="I508" i="12"/>
  <c r="O508" i="12"/>
  <c r="U508" i="12"/>
  <c r="AA508" i="12"/>
  <c r="H511" i="12"/>
  <c r="H509" i="12" s="1"/>
  <c r="N511" i="12"/>
  <c r="N509" i="12" s="1"/>
  <c r="T511" i="12"/>
  <c r="Z511" i="12"/>
  <c r="Z509" i="12" s="1"/>
  <c r="H513" i="12"/>
  <c r="N513" i="12"/>
  <c r="T513" i="12"/>
  <c r="Z513" i="12"/>
  <c r="I516" i="12"/>
  <c r="I514" i="12" s="1"/>
  <c r="Q516" i="12"/>
  <c r="Q514" i="12" s="1"/>
  <c r="P518" i="12"/>
  <c r="O523" i="12"/>
  <c r="H528" i="12"/>
  <c r="H524" i="12" s="1"/>
  <c r="Y531" i="12"/>
  <c r="Y529" i="12" s="1"/>
  <c r="R536" i="12"/>
  <c r="R534" i="12" s="1"/>
  <c r="E644" i="11"/>
  <c r="E9" i="12"/>
  <c r="K9" i="12"/>
  <c r="Q9" i="12"/>
  <c r="Q7" i="12" s="1"/>
  <c r="W9" i="12"/>
  <c r="W7" i="12" s="1"/>
  <c r="E11" i="12"/>
  <c r="K11" i="12"/>
  <c r="Q11" i="12"/>
  <c r="W11" i="12"/>
  <c r="D14" i="12"/>
  <c r="D12" i="12" s="1"/>
  <c r="J14" i="12"/>
  <c r="J12" i="12" s="1"/>
  <c r="P14" i="12"/>
  <c r="V14" i="12"/>
  <c r="V12" i="12" s="1"/>
  <c r="D16" i="12"/>
  <c r="J16" i="12"/>
  <c r="P16" i="12"/>
  <c r="V16" i="12"/>
  <c r="I19" i="12"/>
  <c r="O19" i="12"/>
  <c r="O17" i="12" s="1"/>
  <c r="U19" i="12"/>
  <c r="AA19" i="12"/>
  <c r="I21" i="12"/>
  <c r="O21" i="12"/>
  <c r="U21" i="12"/>
  <c r="AA21" i="12"/>
  <c r="H24" i="12"/>
  <c r="N24" i="12"/>
  <c r="T24" i="12"/>
  <c r="T22" i="12" s="1"/>
  <c r="Z24" i="12"/>
  <c r="Z22" i="12" s="1"/>
  <c r="H26" i="12"/>
  <c r="N26" i="12"/>
  <c r="T26" i="12"/>
  <c r="Z26" i="12"/>
  <c r="G29" i="12"/>
  <c r="G27" i="12" s="1"/>
  <c r="M29" i="12"/>
  <c r="M27" i="12" s="1"/>
  <c r="S29" i="12"/>
  <c r="Y29" i="12"/>
  <c r="Y27" i="12" s="1"/>
  <c r="G31" i="12"/>
  <c r="M31" i="12"/>
  <c r="S31" i="12"/>
  <c r="Y31" i="12"/>
  <c r="F34" i="12"/>
  <c r="L34" i="12"/>
  <c r="L32" i="12" s="1"/>
  <c r="R34" i="12"/>
  <c r="X34" i="12"/>
  <c r="F36" i="12"/>
  <c r="L36" i="12"/>
  <c r="R36" i="12"/>
  <c r="X36" i="12"/>
  <c r="E39" i="12"/>
  <c r="K39" i="12"/>
  <c r="Q39" i="12"/>
  <c r="Q37" i="12" s="1"/>
  <c r="W39" i="12"/>
  <c r="W37" i="12" s="1"/>
  <c r="E41" i="12"/>
  <c r="K41" i="12"/>
  <c r="Q41" i="12"/>
  <c r="W41" i="12"/>
  <c r="D44" i="12"/>
  <c r="D42" i="12" s="1"/>
  <c r="J44" i="12"/>
  <c r="J42" i="12" s="1"/>
  <c r="P44" i="12"/>
  <c r="V44" i="12"/>
  <c r="V42" i="12" s="1"/>
  <c r="D46" i="12"/>
  <c r="J46" i="12"/>
  <c r="P46" i="12"/>
  <c r="V46" i="12"/>
  <c r="I49" i="12"/>
  <c r="O49" i="12"/>
  <c r="O47" i="12" s="1"/>
  <c r="U49" i="12"/>
  <c r="AA49" i="12"/>
  <c r="I51" i="12"/>
  <c r="O51" i="12"/>
  <c r="U51" i="12"/>
  <c r="AA51" i="12"/>
  <c r="H54" i="12"/>
  <c r="N54" i="12"/>
  <c r="T54" i="12"/>
  <c r="T52" i="12" s="1"/>
  <c r="Z54" i="12"/>
  <c r="Z52" i="12" s="1"/>
  <c r="H56" i="12"/>
  <c r="N56" i="12"/>
  <c r="T56" i="12"/>
  <c r="Z56" i="12"/>
  <c r="G59" i="12"/>
  <c r="G57" i="12" s="1"/>
  <c r="M59" i="12"/>
  <c r="M57" i="12" s="1"/>
  <c r="S59" i="12"/>
  <c r="Y59" i="12"/>
  <c r="Y57" i="12" s="1"/>
  <c r="G61" i="12"/>
  <c r="M61" i="12"/>
  <c r="S61" i="12"/>
  <c r="Y61" i="12"/>
  <c r="F64" i="12"/>
  <c r="L64" i="12"/>
  <c r="L62" i="12" s="1"/>
  <c r="R64" i="12"/>
  <c r="X64" i="12"/>
  <c r="F66" i="12"/>
  <c r="L66" i="12"/>
  <c r="R66" i="12"/>
  <c r="X66" i="12"/>
  <c r="E69" i="12"/>
  <c r="K69" i="12"/>
  <c r="Q69" i="12"/>
  <c r="Q67" i="12" s="1"/>
  <c r="W69" i="12"/>
  <c r="W67" i="12" s="1"/>
  <c r="E71" i="12"/>
  <c r="K71" i="12"/>
  <c r="Q71" i="12"/>
  <c r="W71" i="12"/>
  <c r="D74" i="12"/>
  <c r="D72" i="12" s="1"/>
  <c r="J74" i="12"/>
  <c r="J72" i="12" s="1"/>
  <c r="P74" i="12"/>
  <c r="V74" i="12"/>
  <c r="V72" i="12" s="1"/>
  <c r="D76" i="12"/>
  <c r="J76" i="12"/>
  <c r="P76" i="12"/>
  <c r="V76" i="12"/>
  <c r="I79" i="12"/>
  <c r="O79" i="12"/>
  <c r="O77" i="12" s="1"/>
  <c r="U79" i="12"/>
  <c r="AA79" i="12"/>
  <c r="I81" i="12"/>
  <c r="O81" i="12"/>
  <c r="U81" i="12"/>
  <c r="AA81" i="12"/>
  <c r="H84" i="12"/>
  <c r="N84" i="12"/>
  <c r="T84" i="12"/>
  <c r="T82" i="12" s="1"/>
  <c r="Z84" i="12"/>
  <c r="Z82" i="12" s="1"/>
  <c r="H86" i="12"/>
  <c r="N86" i="12"/>
  <c r="T86" i="12"/>
  <c r="Z86" i="12"/>
  <c r="G89" i="12"/>
  <c r="G87" i="12" s="1"/>
  <c r="M89" i="12"/>
  <c r="M87" i="12" s="1"/>
  <c r="S89" i="12"/>
  <c r="Y89" i="12"/>
  <c r="Y87" i="12" s="1"/>
  <c r="G91" i="12"/>
  <c r="M91" i="12"/>
  <c r="S91" i="12"/>
  <c r="Y91" i="12"/>
  <c r="F94" i="12"/>
  <c r="L94" i="12"/>
  <c r="L92" i="12" s="1"/>
  <c r="R94" i="12"/>
  <c r="X94" i="12"/>
  <c r="F96" i="12"/>
  <c r="L96" i="12"/>
  <c r="R96" i="12"/>
  <c r="X96" i="12"/>
  <c r="E99" i="12"/>
  <c r="K99" i="12"/>
  <c r="Q99" i="12"/>
  <c r="Q97" i="12" s="1"/>
  <c r="W99" i="12"/>
  <c r="W97" i="12" s="1"/>
  <c r="E101" i="12"/>
  <c r="K101" i="12"/>
  <c r="Q101" i="12"/>
  <c r="W101" i="12"/>
  <c r="D104" i="12"/>
  <c r="D102" i="12" s="1"/>
  <c r="J104" i="12"/>
  <c r="J102" i="12" s="1"/>
  <c r="P104" i="12"/>
  <c r="V104" i="12"/>
  <c r="V102" i="12" s="1"/>
  <c r="D106" i="12"/>
  <c r="J106" i="12"/>
  <c r="P106" i="12"/>
  <c r="V106" i="12"/>
  <c r="I109" i="12"/>
  <c r="O109" i="12"/>
  <c r="O107" i="12" s="1"/>
  <c r="U109" i="12"/>
  <c r="AA109" i="12"/>
  <c r="I111" i="12"/>
  <c r="O111" i="12"/>
  <c r="U111" i="12"/>
  <c r="AA111" i="12"/>
  <c r="H114" i="12"/>
  <c r="N114" i="12"/>
  <c r="T114" i="12"/>
  <c r="T112" i="12" s="1"/>
  <c r="Z114" i="12"/>
  <c r="Z112" i="12" s="1"/>
  <c r="H116" i="12"/>
  <c r="N116" i="12"/>
  <c r="T116" i="12"/>
  <c r="Z116" i="12"/>
  <c r="G119" i="12"/>
  <c r="G117" i="12" s="1"/>
  <c r="M119" i="12"/>
  <c r="M117" i="12" s="1"/>
  <c r="S119" i="12"/>
  <c r="Y119" i="12"/>
  <c r="Y117" i="12" s="1"/>
  <c r="G121" i="12"/>
  <c r="M121" i="12"/>
  <c r="S121" i="12"/>
  <c r="Y121" i="12"/>
  <c r="F124" i="12"/>
  <c r="L124" i="12"/>
  <c r="L122" i="12" s="1"/>
  <c r="R124" i="12"/>
  <c r="X124" i="12"/>
  <c r="F126" i="12"/>
  <c r="L126" i="12"/>
  <c r="R126" i="12"/>
  <c r="X126" i="12"/>
  <c r="E129" i="12"/>
  <c r="K129" i="12"/>
  <c r="Q129" i="12"/>
  <c r="Q127" i="12" s="1"/>
  <c r="W129" i="12"/>
  <c r="W127" i="12" s="1"/>
  <c r="E131" i="12"/>
  <c r="K131" i="12"/>
  <c r="Q131" i="12"/>
  <c r="W131" i="12"/>
  <c r="D134" i="12"/>
  <c r="D132" i="12" s="1"/>
  <c r="J134" i="12"/>
  <c r="J132" i="12" s="1"/>
  <c r="P134" i="12"/>
  <c r="V134" i="12"/>
  <c r="V132" i="12" s="1"/>
  <c r="D136" i="12"/>
  <c r="J136" i="12"/>
  <c r="P136" i="12"/>
  <c r="V136" i="12"/>
  <c r="I139" i="12"/>
  <c r="O139" i="12"/>
  <c r="O137" i="12" s="1"/>
  <c r="U139" i="12"/>
  <c r="AA139" i="12"/>
  <c r="I141" i="12"/>
  <c r="O141" i="12"/>
  <c r="U141" i="12"/>
  <c r="AA141" i="12"/>
  <c r="H144" i="12"/>
  <c r="N144" i="12"/>
  <c r="T144" i="12"/>
  <c r="T142" i="12" s="1"/>
  <c r="Z144" i="12"/>
  <c r="Z142" i="12" s="1"/>
  <c r="H146" i="12"/>
  <c r="N146" i="12"/>
  <c r="T146" i="12"/>
  <c r="Z146" i="12"/>
  <c r="G149" i="12"/>
  <c r="G147" i="12" s="1"/>
  <c r="M149" i="12"/>
  <c r="M147" i="12" s="1"/>
  <c r="S149" i="12"/>
  <c r="Y149" i="12"/>
  <c r="Y147" i="12" s="1"/>
  <c r="G151" i="12"/>
  <c r="M151" i="12"/>
  <c r="S151" i="12"/>
  <c r="Y151" i="12"/>
  <c r="F154" i="12"/>
  <c r="L154" i="12"/>
  <c r="L152" i="12" s="1"/>
  <c r="R154" i="12"/>
  <c r="X154" i="12"/>
  <c r="F156" i="12"/>
  <c r="L156" i="12"/>
  <c r="R156" i="12"/>
  <c r="X156" i="12"/>
  <c r="E159" i="12"/>
  <c r="K159" i="12"/>
  <c r="Q159" i="12"/>
  <c r="Q157" i="12" s="1"/>
  <c r="W159" i="12"/>
  <c r="W157" i="12" s="1"/>
  <c r="E161" i="12"/>
  <c r="K161" i="12"/>
  <c r="Q161" i="12"/>
  <c r="W161" i="12"/>
  <c r="J168" i="12"/>
  <c r="J166" i="12" s="1"/>
  <c r="P168" i="12"/>
  <c r="P166" i="12" s="1"/>
  <c r="V168" i="12"/>
  <c r="D170" i="12"/>
  <c r="D166" i="12" s="1"/>
  <c r="J170" i="12"/>
  <c r="P170" i="12"/>
  <c r="V170" i="12"/>
  <c r="I173" i="12"/>
  <c r="I171" i="12" s="1"/>
  <c r="O173" i="12"/>
  <c r="U173" i="12"/>
  <c r="U171" i="12" s="1"/>
  <c r="AA173" i="12"/>
  <c r="I175" i="12"/>
  <c r="O175" i="12"/>
  <c r="U175" i="12"/>
  <c r="AA175" i="12"/>
  <c r="H178" i="12"/>
  <c r="H176" i="12" s="1"/>
  <c r="N178" i="12"/>
  <c r="T178" i="12"/>
  <c r="Z178" i="12"/>
  <c r="Z176" i="12" s="1"/>
  <c r="H180" i="12"/>
  <c r="N180" i="12"/>
  <c r="T180" i="12"/>
  <c r="Z180" i="12"/>
  <c r="G183" i="12"/>
  <c r="M183" i="12"/>
  <c r="M181" i="12" s="1"/>
  <c r="S183" i="12"/>
  <c r="S181" i="12" s="1"/>
  <c r="Y183" i="12"/>
  <c r="G185" i="12"/>
  <c r="M185" i="12"/>
  <c r="S185" i="12"/>
  <c r="Y185" i="12"/>
  <c r="F188" i="12"/>
  <c r="F186" i="12" s="1"/>
  <c r="L188" i="12"/>
  <c r="R188" i="12"/>
  <c r="R186" i="12" s="1"/>
  <c r="X188" i="12"/>
  <c r="F190" i="12"/>
  <c r="L190" i="12"/>
  <c r="R190" i="12"/>
  <c r="X190" i="12"/>
  <c r="E193" i="12"/>
  <c r="E191" i="12" s="1"/>
  <c r="K193" i="12"/>
  <c r="Q193" i="12"/>
  <c r="W193" i="12"/>
  <c r="W191" i="12" s="1"/>
  <c r="E195" i="12"/>
  <c r="K195" i="12"/>
  <c r="Q195" i="12"/>
  <c r="W195" i="12"/>
  <c r="D198" i="12"/>
  <c r="J198" i="12"/>
  <c r="J196" i="12" s="1"/>
  <c r="P198" i="12"/>
  <c r="P196" i="12" s="1"/>
  <c r="V198" i="12"/>
  <c r="D200" i="12"/>
  <c r="J200" i="12"/>
  <c r="P200" i="12"/>
  <c r="V200" i="12"/>
  <c r="I203" i="12"/>
  <c r="I201" i="12" s="1"/>
  <c r="O203" i="12"/>
  <c r="U203" i="12"/>
  <c r="U201" i="12" s="1"/>
  <c r="AA203" i="12"/>
  <c r="I205" i="12"/>
  <c r="O205" i="12"/>
  <c r="U205" i="12"/>
  <c r="AA205" i="12"/>
  <c r="H208" i="12"/>
  <c r="H206" i="12" s="1"/>
  <c r="N208" i="12"/>
  <c r="T208" i="12"/>
  <c r="Z208" i="12"/>
  <c r="Z206" i="12" s="1"/>
  <c r="H210" i="12"/>
  <c r="N210" i="12"/>
  <c r="T210" i="12"/>
  <c r="Z210" i="12"/>
  <c r="G213" i="12"/>
  <c r="M213" i="12"/>
  <c r="M211" i="12" s="1"/>
  <c r="S213" i="12"/>
  <c r="S211" i="12" s="1"/>
  <c r="Y213" i="12"/>
  <c r="G215" i="12"/>
  <c r="M215" i="12"/>
  <c r="S215" i="12"/>
  <c r="Y215" i="12"/>
  <c r="F218" i="12"/>
  <c r="F216" i="12" s="1"/>
  <c r="L218" i="12"/>
  <c r="R218" i="12"/>
  <c r="R216" i="12" s="1"/>
  <c r="X218" i="12"/>
  <c r="F220" i="12"/>
  <c r="L220" i="12"/>
  <c r="R220" i="12"/>
  <c r="X220" i="12"/>
  <c r="E223" i="12"/>
  <c r="E221" i="12" s="1"/>
  <c r="K223" i="12"/>
  <c r="Q223" i="12"/>
  <c r="W223" i="12"/>
  <c r="W221" i="12" s="1"/>
  <c r="E225" i="12"/>
  <c r="K225" i="12"/>
  <c r="Q225" i="12"/>
  <c r="W225" i="12"/>
  <c r="D228" i="12"/>
  <c r="J228" i="12"/>
  <c r="J226" i="12" s="1"/>
  <c r="P228" i="12"/>
  <c r="P226" i="12" s="1"/>
  <c r="V228" i="12"/>
  <c r="D230" i="12"/>
  <c r="J230" i="12"/>
  <c r="P230" i="12"/>
  <c r="V230" i="12"/>
  <c r="I233" i="12"/>
  <c r="I231" i="12" s="1"/>
  <c r="O233" i="12"/>
  <c r="U233" i="12"/>
  <c r="U231" i="12" s="1"/>
  <c r="AA233" i="12"/>
  <c r="I235" i="12"/>
  <c r="O235" i="12"/>
  <c r="U235" i="12"/>
  <c r="AA235" i="12"/>
  <c r="H238" i="12"/>
  <c r="H236" i="12" s="1"/>
  <c r="N238" i="12"/>
  <c r="T238" i="12"/>
  <c r="Z238" i="12"/>
  <c r="Z236" i="12" s="1"/>
  <c r="H240" i="12"/>
  <c r="N240" i="12"/>
  <c r="T240" i="12"/>
  <c r="Z240" i="12"/>
  <c r="G243" i="12"/>
  <c r="M243" i="12"/>
  <c r="M241" i="12" s="1"/>
  <c r="S243" i="12"/>
  <c r="S241" i="12" s="1"/>
  <c r="Y243" i="12"/>
  <c r="G245" i="12"/>
  <c r="M245" i="12"/>
  <c r="S245" i="12"/>
  <c r="Y245" i="12"/>
  <c r="F248" i="12"/>
  <c r="F246" i="12" s="1"/>
  <c r="L248" i="12"/>
  <c r="R248" i="12"/>
  <c r="R246" i="12" s="1"/>
  <c r="X248" i="12"/>
  <c r="F250" i="12"/>
  <c r="L250" i="12"/>
  <c r="R250" i="12"/>
  <c r="X250" i="12"/>
  <c r="E253" i="12"/>
  <c r="E251" i="12" s="1"/>
  <c r="K253" i="12"/>
  <c r="Q253" i="12"/>
  <c r="W253" i="12"/>
  <c r="W251" i="12" s="1"/>
  <c r="E255" i="12"/>
  <c r="K255" i="12"/>
  <c r="Q255" i="12"/>
  <c r="W255" i="12"/>
  <c r="D258" i="12"/>
  <c r="J258" i="12"/>
  <c r="J256" i="12" s="1"/>
  <c r="P258" i="12"/>
  <c r="P256" i="12" s="1"/>
  <c r="V258" i="12"/>
  <c r="D260" i="12"/>
  <c r="J260" i="12"/>
  <c r="P260" i="12"/>
  <c r="V260" i="12"/>
  <c r="I263" i="12"/>
  <c r="I261" i="12" s="1"/>
  <c r="O263" i="12"/>
  <c r="U263" i="12"/>
  <c r="U261" i="12" s="1"/>
  <c r="AA263" i="12"/>
  <c r="I265" i="12"/>
  <c r="O265" i="12"/>
  <c r="U265" i="12"/>
  <c r="AA265" i="12"/>
  <c r="H268" i="12"/>
  <c r="H266" i="12" s="1"/>
  <c r="N268" i="12"/>
  <c r="T268" i="12"/>
  <c r="Z268" i="12"/>
  <c r="Z266" i="12" s="1"/>
  <c r="H270" i="12"/>
  <c r="N270" i="12"/>
  <c r="T270" i="12"/>
  <c r="Z270" i="12"/>
  <c r="G273" i="12"/>
  <c r="M273" i="12"/>
  <c r="M271" i="12" s="1"/>
  <c r="S273" i="12"/>
  <c r="S271" i="12" s="1"/>
  <c r="Y273" i="12"/>
  <c r="G275" i="12"/>
  <c r="M275" i="12"/>
  <c r="S275" i="12"/>
  <c r="Y275" i="12"/>
  <c r="F278" i="12"/>
  <c r="F276" i="12" s="1"/>
  <c r="L278" i="12"/>
  <c r="R278" i="12"/>
  <c r="R276" i="12" s="1"/>
  <c r="X278" i="12"/>
  <c r="F280" i="12"/>
  <c r="L280" i="12"/>
  <c r="R280" i="12"/>
  <c r="X280" i="12"/>
  <c r="E283" i="12"/>
  <c r="E281" i="12" s="1"/>
  <c r="K283" i="12"/>
  <c r="Q283" i="12"/>
  <c r="W283" i="12"/>
  <c r="W281" i="12" s="1"/>
  <c r="E285" i="12"/>
  <c r="K285" i="12"/>
  <c r="Q285" i="12"/>
  <c r="W285" i="12"/>
  <c r="D288" i="12"/>
  <c r="J288" i="12"/>
  <c r="J286" i="12" s="1"/>
  <c r="P288" i="12"/>
  <c r="P286" i="12" s="1"/>
  <c r="V288" i="12"/>
  <c r="D290" i="12"/>
  <c r="J290" i="12"/>
  <c r="P290" i="12"/>
  <c r="V290" i="12"/>
  <c r="I293" i="12"/>
  <c r="I291" i="12" s="1"/>
  <c r="O293" i="12"/>
  <c r="U293" i="12"/>
  <c r="U291" i="12" s="1"/>
  <c r="AA293" i="12"/>
  <c r="I295" i="12"/>
  <c r="O295" i="12"/>
  <c r="U295" i="12"/>
  <c r="AA295" i="12"/>
  <c r="H298" i="12"/>
  <c r="H296" i="12" s="1"/>
  <c r="N298" i="12"/>
  <c r="T298" i="12"/>
  <c r="Z298" i="12"/>
  <c r="Z296" i="12" s="1"/>
  <c r="H300" i="12"/>
  <c r="N300" i="12"/>
  <c r="T300" i="12"/>
  <c r="Z300" i="12"/>
  <c r="G303" i="12"/>
  <c r="M303" i="12"/>
  <c r="M301" i="12" s="1"/>
  <c r="S303" i="12"/>
  <c r="S301" i="12" s="1"/>
  <c r="Y303" i="12"/>
  <c r="G305" i="12"/>
  <c r="M305" i="12"/>
  <c r="S305" i="12"/>
  <c r="Y305" i="12"/>
  <c r="F308" i="12"/>
  <c r="F306" i="12" s="1"/>
  <c r="L308" i="12"/>
  <c r="R308" i="12"/>
  <c r="R306" i="12" s="1"/>
  <c r="X308" i="12"/>
  <c r="F310" i="12"/>
  <c r="L310" i="12"/>
  <c r="R310" i="12"/>
  <c r="X310" i="12"/>
  <c r="E313" i="12"/>
  <c r="E311" i="12" s="1"/>
  <c r="K313" i="12"/>
  <c r="Q313" i="12"/>
  <c r="W313" i="12"/>
  <c r="W311" i="12" s="1"/>
  <c r="E315" i="12"/>
  <c r="K315" i="12"/>
  <c r="Q315" i="12"/>
  <c r="W315" i="12"/>
  <c r="D318" i="12"/>
  <c r="J318" i="12"/>
  <c r="J316" i="12" s="1"/>
  <c r="P318" i="12"/>
  <c r="P316" i="12" s="1"/>
  <c r="V318" i="12"/>
  <c r="D320" i="12"/>
  <c r="J320" i="12"/>
  <c r="P320" i="12"/>
  <c r="V320" i="12"/>
  <c r="I327" i="12"/>
  <c r="I325" i="12" s="1"/>
  <c r="O327" i="12"/>
  <c r="U327" i="12"/>
  <c r="U325" i="12" s="1"/>
  <c r="AA327" i="12"/>
  <c r="I329" i="12"/>
  <c r="O329" i="12"/>
  <c r="U329" i="12"/>
  <c r="AA329" i="12"/>
  <c r="H332" i="12"/>
  <c r="H330" i="12" s="1"/>
  <c r="N332" i="12"/>
  <c r="T332" i="12"/>
  <c r="Z332" i="12"/>
  <c r="Z330" i="12" s="1"/>
  <c r="H334" i="12"/>
  <c r="N334" i="12"/>
  <c r="T334" i="12"/>
  <c r="Z334" i="12"/>
  <c r="G337" i="12"/>
  <c r="M337" i="12"/>
  <c r="M335" i="12" s="1"/>
  <c r="S337" i="12"/>
  <c r="S335" i="12" s="1"/>
  <c r="Y337" i="12"/>
  <c r="G339" i="12"/>
  <c r="M339" i="12"/>
  <c r="S339" i="12"/>
  <c r="Y339" i="12"/>
  <c r="F342" i="12"/>
  <c r="F340" i="12" s="1"/>
  <c r="L342" i="12"/>
  <c r="R342" i="12"/>
  <c r="R340" i="12" s="1"/>
  <c r="X342" i="12"/>
  <c r="F344" i="12"/>
  <c r="L344" i="12"/>
  <c r="R344" i="12"/>
  <c r="X344" i="12"/>
  <c r="E347" i="12"/>
  <c r="E345" i="12" s="1"/>
  <c r="K347" i="12"/>
  <c r="Q347" i="12"/>
  <c r="W347" i="12"/>
  <c r="W345" i="12" s="1"/>
  <c r="E349" i="12"/>
  <c r="K349" i="12"/>
  <c r="Q349" i="12"/>
  <c r="W349" i="12"/>
  <c r="D352" i="12"/>
  <c r="J352" i="12"/>
  <c r="J350" i="12" s="1"/>
  <c r="P352" i="12"/>
  <c r="P350" i="12" s="1"/>
  <c r="V352" i="12"/>
  <c r="D354" i="12"/>
  <c r="J354" i="12"/>
  <c r="P354" i="12"/>
  <c r="V354" i="12"/>
  <c r="I357" i="12"/>
  <c r="I355" i="12" s="1"/>
  <c r="O357" i="12"/>
  <c r="U357" i="12"/>
  <c r="U355" i="12" s="1"/>
  <c r="AA357" i="12"/>
  <c r="I359" i="12"/>
  <c r="O359" i="12"/>
  <c r="U359" i="12"/>
  <c r="AA359" i="12"/>
  <c r="H362" i="12"/>
  <c r="H360" i="12" s="1"/>
  <c r="N362" i="12"/>
  <c r="T362" i="12"/>
  <c r="Z362" i="12"/>
  <c r="Z360" i="12" s="1"/>
  <c r="H364" i="12"/>
  <c r="N364" i="12"/>
  <c r="T364" i="12"/>
  <c r="Z364" i="12"/>
  <c r="G367" i="12"/>
  <c r="M367" i="12"/>
  <c r="M365" i="12" s="1"/>
  <c r="S367" i="12"/>
  <c r="S365" i="12" s="1"/>
  <c r="Y367" i="12"/>
  <c r="G369" i="12"/>
  <c r="M369" i="12"/>
  <c r="S369" i="12"/>
  <c r="Y369" i="12"/>
  <c r="F372" i="12"/>
  <c r="F370" i="12" s="1"/>
  <c r="L372" i="12"/>
  <c r="R372" i="12"/>
  <c r="R370" i="12" s="1"/>
  <c r="X372" i="12"/>
  <c r="F374" i="12"/>
  <c r="L374" i="12"/>
  <c r="R374" i="12"/>
  <c r="X374" i="12"/>
  <c r="E377" i="12"/>
  <c r="E375" i="12" s="1"/>
  <c r="K377" i="12"/>
  <c r="Q377" i="12"/>
  <c r="W377" i="12"/>
  <c r="W375" i="12" s="1"/>
  <c r="E379" i="12"/>
  <c r="K379" i="12"/>
  <c r="Q379" i="12"/>
  <c r="W379" i="12"/>
  <c r="D382" i="12"/>
  <c r="J382" i="12"/>
  <c r="J380" i="12" s="1"/>
  <c r="P382" i="12"/>
  <c r="P380" i="12" s="1"/>
  <c r="V382" i="12"/>
  <c r="D384" i="12"/>
  <c r="J384" i="12"/>
  <c r="P384" i="12"/>
  <c r="V384" i="12"/>
  <c r="I387" i="12"/>
  <c r="I385" i="12" s="1"/>
  <c r="O387" i="12"/>
  <c r="U387" i="12"/>
  <c r="U385" i="12" s="1"/>
  <c r="AA387" i="12"/>
  <c r="I389" i="12"/>
  <c r="O389" i="12"/>
  <c r="U389" i="12"/>
  <c r="AA389" i="12"/>
  <c r="H392" i="12"/>
  <c r="H390" i="12" s="1"/>
  <c r="N392" i="12"/>
  <c r="T392" i="12"/>
  <c r="Z392" i="12"/>
  <c r="Z390" i="12" s="1"/>
  <c r="H394" i="12"/>
  <c r="N394" i="12"/>
  <c r="T394" i="12"/>
  <c r="Z394" i="12"/>
  <c r="G397" i="12"/>
  <c r="M397" i="12"/>
  <c r="M395" i="12" s="1"/>
  <c r="S397" i="12"/>
  <c r="S395" i="12" s="1"/>
  <c r="Y397" i="12"/>
  <c r="G399" i="12"/>
  <c r="M399" i="12"/>
  <c r="S399" i="12"/>
  <c r="Y399" i="12"/>
  <c r="F402" i="12"/>
  <c r="F400" i="12" s="1"/>
  <c r="L402" i="12"/>
  <c r="R402" i="12"/>
  <c r="R400" i="12" s="1"/>
  <c r="X402" i="12"/>
  <c r="F404" i="12"/>
  <c r="L404" i="12"/>
  <c r="R404" i="12"/>
  <c r="X404" i="12"/>
  <c r="E407" i="12"/>
  <c r="E405" i="12" s="1"/>
  <c r="K407" i="12"/>
  <c r="Q407" i="12"/>
  <c r="W407" i="12"/>
  <c r="W405" i="12" s="1"/>
  <c r="E409" i="12"/>
  <c r="K409" i="12"/>
  <c r="Q409" i="12"/>
  <c r="W409" i="12"/>
  <c r="D412" i="12"/>
  <c r="J412" i="12"/>
  <c r="J410" i="12" s="1"/>
  <c r="P412" i="12"/>
  <c r="P410" i="12" s="1"/>
  <c r="V412" i="12"/>
  <c r="D414" i="12"/>
  <c r="J414" i="12"/>
  <c r="P414" i="12"/>
  <c r="V414" i="12"/>
  <c r="I417" i="12"/>
  <c r="I415" i="12" s="1"/>
  <c r="O417" i="12"/>
  <c r="U417" i="12"/>
  <c r="U415" i="12" s="1"/>
  <c r="AA417" i="12"/>
  <c r="I419" i="12"/>
  <c r="O419" i="12"/>
  <c r="U419" i="12"/>
  <c r="AA419" i="12"/>
  <c r="H422" i="12"/>
  <c r="H420" i="12" s="1"/>
  <c r="N422" i="12"/>
  <c r="T422" i="12"/>
  <c r="Z422" i="12"/>
  <c r="Z420" i="12" s="1"/>
  <c r="H424" i="12"/>
  <c r="N424" i="12"/>
  <c r="T424" i="12"/>
  <c r="Z424" i="12"/>
  <c r="G427" i="12"/>
  <c r="M427" i="12"/>
  <c r="M425" i="12" s="1"/>
  <c r="S427" i="12"/>
  <c r="S425" i="12" s="1"/>
  <c r="Y427" i="12"/>
  <c r="G429" i="12"/>
  <c r="M429" i="12"/>
  <c r="S429" i="12"/>
  <c r="Y429" i="12"/>
  <c r="F432" i="12"/>
  <c r="F430" i="12" s="1"/>
  <c r="L432" i="12"/>
  <c r="R432" i="12"/>
  <c r="R430" i="12" s="1"/>
  <c r="X432" i="12"/>
  <c r="F434" i="12"/>
  <c r="L434" i="12"/>
  <c r="R434" i="12"/>
  <c r="X434" i="12"/>
  <c r="E437" i="12"/>
  <c r="E435" i="12" s="1"/>
  <c r="K437" i="12"/>
  <c r="Q437" i="12"/>
  <c r="W437" i="12"/>
  <c r="W435" i="12" s="1"/>
  <c r="E439" i="12"/>
  <c r="K439" i="12"/>
  <c r="Q439" i="12"/>
  <c r="W439" i="12"/>
  <c r="D442" i="12"/>
  <c r="J442" i="12"/>
  <c r="J440" i="12" s="1"/>
  <c r="P442" i="12"/>
  <c r="P440" i="12" s="1"/>
  <c r="V442" i="12"/>
  <c r="D444" i="12"/>
  <c r="J444" i="12"/>
  <c r="P444" i="12"/>
  <c r="V444" i="12"/>
  <c r="I447" i="12"/>
  <c r="I445" i="12" s="1"/>
  <c r="O447" i="12"/>
  <c r="U447" i="12"/>
  <c r="U445" i="12" s="1"/>
  <c r="AA447" i="12"/>
  <c r="I449" i="12"/>
  <c r="O449" i="12"/>
  <c r="U449" i="12"/>
  <c r="AA449" i="12"/>
  <c r="H452" i="12"/>
  <c r="H450" i="12" s="1"/>
  <c r="N452" i="12"/>
  <c r="T452" i="12"/>
  <c r="Z452" i="12"/>
  <c r="Z450" i="12" s="1"/>
  <c r="H454" i="12"/>
  <c r="N454" i="12"/>
  <c r="T454" i="12"/>
  <c r="Z454" i="12"/>
  <c r="G457" i="12"/>
  <c r="M457" i="12"/>
  <c r="M455" i="12" s="1"/>
  <c r="S457" i="12"/>
  <c r="S455" i="12" s="1"/>
  <c r="Y457" i="12"/>
  <c r="G459" i="12"/>
  <c r="M459" i="12"/>
  <c r="S459" i="12"/>
  <c r="Y459" i="12"/>
  <c r="F462" i="12"/>
  <c r="F460" i="12" s="1"/>
  <c r="L462" i="12"/>
  <c r="R462" i="12"/>
  <c r="R460" i="12" s="1"/>
  <c r="X462" i="12"/>
  <c r="F464" i="12"/>
  <c r="L464" i="12"/>
  <c r="R464" i="12"/>
  <c r="X464" i="12"/>
  <c r="E467" i="12"/>
  <c r="E465" i="12" s="1"/>
  <c r="K467" i="12"/>
  <c r="Q467" i="12"/>
  <c r="W467" i="12"/>
  <c r="W465" i="12" s="1"/>
  <c r="E469" i="12"/>
  <c r="K469" i="12"/>
  <c r="Q469" i="12"/>
  <c r="W469" i="12"/>
  <c r="D472" i="12"/>
  <c r="J472" i="12"/>
  <c r="J470" i="12" s="1"/>
  <c r="P472" i="12"/>
  <c r="P470" i="12" s="1"/>
  <c r="V472" i="12"/>
  <c r="D474" i="12"/>
  <c r="J474" i="12"/>
  <c r="P474" i="12"/>
  <c r="V474" i="12"/>
  <c r="I477" i="12"/>
  <c r="I475" i="12" s="1"/>
  <c r="O477" i="12"/>
  <c r="U477" i="12"/>
  <c r="U475" i="12" s="1"/>
  <c r="AA477" i="12"/>
  <c r="I479" i="12"/>
  <c r="O479" i="12"/>
  <c r="U479" i="12"/>
  <c r="AA479" i="12"/>
  <c r="H486" i="12"/>
  <c r="H484" i="12" s="1"/>
  <c r="N486" i="12"/>
  <c r="T486" i="12"/>
  <c r="Z486" i="12"/>
  <c r="Z484" i="12" s="1"/>
  <c r="H488" i="12"/>
  <c r="N488" i="12"/>
  <c r="T488" i="12"/>
  <c r="Z488" i="12"/>
  <c r="G491" i="12"/>
  <c r="M491" i="12"/>
  <c r="M489" i="12" s="1"/>
  <c r="S491" i="12"/>
  <c r="S489" i="12" s="1"/>
  <c r="Y491" i="12"/>
  <c r="G493" i="12"/>
  <c r="M493" i="12"/>
  <c r="S493" i="12"/>
  <c r="Y493" i="12"/>
  <c r="F496" i="12"/>
  <c r="F494" i="12" s="1"/>
  <c r="L496" i="12"/>
  <c r="R496" i="12"/>
  <c r="R494" i="12" s="1"/>
  <c r="X496" i="12"/>
  <c r="F498" i="12"/>
  <c r="L498" i="12"/>
  <c r="R498" i="12"/>
  <c r="X498" i="12"/>
  <c r="E501" i="12"/>
  <c r="E499" i="12" s="1"/>
  <c r="K501" i="12"/>
  <c r="Q501" i="12"/>
  <c r="W501" i="12"/>
  <c r="W499" i="12" s="1"/>
  <c r="E503" i="12"/>
  <c r="K503" i="12"/>
  <c r="Q503" i="12"/>
  <c r="W503" i="12"/>
  <c r="D506" i="12"/>
  <c r="J506" i="12"/>
  <c r="J504" i="12" s="1"/>
  <c r="P506" i="12"/>
  <c r="P504" i="12" s="1"/>
  <c r="V506" i="12"/>
  <c r="D508" i="12"/>
  <c r="J508" i="12"/>
  <c r="P508" i="12"/>
  <c r="V508" i="12"/>
  <c r="I511" i="12"/>
  <c r="I509" i="12" s="1"/>
  <c r="O511" i="12"/>
  <c r="U511" i="12"/>
  <c r="U509" i="12" s="1"/>
  <c r="AA511" i="12"/>
  <c r="I513" i="12"/>
  <c r="O513" i="12"/>
  <c r="U513" i="12"/>
  <c r="AA513" i="12"/>
  <c r="J516" i="12"/>
  <c r="J514" i="12" s="1"/>
  <c r="U516" i="12"/>
  <c r="V518" i="12"/>
  <c r="I521" i="12"/>
  <c r="I519" i="12" s="1"/>
  <c r="U523" i="12"/>
  <c r="N528" i="12"/>
  <c r="G533" i="12"/>
  <c r="F644" i="11"/>
  <c r="F9" i="12"/>
  <c r="L9" i="12"/>
  <c r="L7" i="12" s="1"/>
  <c r="R9" i="12"/>
  <c r="X9" i="12"/>
  <c r="F11" i="12"/>
  <c r="L11" i="12"/>
  <c r="R11" i="12"/>
  <c r="X11" i="12"/>
  <c r="E14" i="12"/>
  <c r="K14" i="12"/>
  <c r="Q14" i="12"/>
  <c r="Q12" i="12" s="1"/>
  <c r="W14" i="12"/>
  <c r="E16" i="12"/>
  <c r="K16" i="12"/>
  <c r="Q16" i="12"/>
  <c r="W16" i="12"/>
  <c r="D19" i="12"/>
  <c r="D17" i="12" s="1"/>
  <c r="J19" i="12"/>
  <c r="P19" i="12"/>
  <c r="V19" i="12"/>
  <c r="V17" i="12" s="1"/>
  <c r="D21" i="12"/>
  <c r="J21" i="12"/>
  <c r="P21" i="12"/>
  <c r="V21" i="12"/>
  <c r="I24" i="12"/>
  <c r="O24" i="12"/>
  <c r="O22" i="12" s="1"/>
  <c r="U24" i="12"/>
  <c r="AA24" i="12"/>
  <c r="I26" i="12"/>
  <c r="O26" i="12"/>
  <c r="U26" i="12"/>
  <c r="AA26" i="12"/>
  <c r="H29" i="12"/>
  <c r="N29" i="12"/>
  <c r="T29" i="12"/>
  <c r="T27" i="12" s="1"/>
  <c r="Z29" i="12"/>
  <c r="H31" i="12"/>
  <c r="N31" i="12"/>
  <c r="T31" i="12"/>
  <c r="Z31" i="12"/>
  <c r="G34" i="12"/>
  <c r="G32" i="12" s="1"/>
  <c r="M34" i="12"/>
  <c r="S34" i="12"/>
  <c r="Y34" i="12"/>
  <c r="Y32" i="12" s="1"/>
  <c r="G36" i="12"/>
  <c r="M36" i="12"/>
  <c r="S36" i="12"/>
  <c r="Y36" i="12"/>
  <c r="F39" i="12"/>
  <c r="L39" i="12"/>
  <c r="L37" i="12" s="1"/>
  <c r="R39" i="12"/>
  <c r="X39" i="12"/>
  <c r="F41" i="12"/>
  <c r="L41" i="12"/>
  <c r="R41" i="12"/>
  <c r="X41" i="12"/>
  <c r="E44" i="12"/>
  <c r="K44" i="12"/>
  <c r="Q44" i="12"/>
  <c r="Q42" i="12" s="1"/>
  <c r="W44" i="12"/>
  <c r="E46" i="12"/>
  <c r="K46" i="12"/>
  <c r="Q46" i="12"/>
  <c r="W46" i="12"/>
  <c r="D49" i="12"/>
  <c r="D47" i="12" s="1"/>
  <c r="J49" i="12"/>
  <c r="P49" i="12"/>
  <c r="V49" i="12"/>
  <c r="V47" i="12" s="1"/>
  <c r="D51" i="12"/>
  <c r="J51" i="12"/>
  <c r="P51" i="12"/>
  <c r="V51" i="12"/>
  <c r="I54" i="12"/>
  <c r="O54" i="12"/>
  <c r="O52" i="12" s="1"/>
  <c r="U54" i="12"/>
  <c r="AA54" i="12"/>
  <c r="I56" i="12"/>
  <c r="O56" i="12"/>
  <c r="U56" i="12"/>
  <c r="AA56" i="12"/>
  <c r="H59" i="12"/>
  <c r="N59" i="12"/>
  <c r="T59" i="12"/>
  <c r="T57" i="12" s="1"/>
  <c r="Z59" i="12"/>
  <c r="H61" i="12"/>
  <c r="N61" i="12"/>
  <c r="T61" i="12"/>
  <c r="Z61" i="12"/>
  <c r="G64" i="12"/>
  <c r="G62" i="12" s="1"/>
  <c r="M64" i="12"/>
  <c r="S64" i="12"/>
  <c r="Y64" i="12"/>
  <c r="Y62" i="12" s="1"/>
  <c r="G66" i="12"/>
  <c r="M66" i="12"/>
  <c r="S66" i="12"/>
  <c r="Y66" i="12"/>
  <c r="F69" i="12"/>
  <c r="L69" i="12"/>
  <c r="L67" i="12" s="1"/>
  <c r="R69" i="12"/>
  <c r="X69" i="12"/>
  <c r="F71" i="12"/>
  <c r="L71" i="12"/>
  <c r="R71" i="12"/>
  <c r="X71" i="12"/>
  <c r="E74" i="12"/>
  <c r="K74" i="12"/>
  <c r="Q74" i="12"/>
  <c r="Q72" i="12" s="1"/>
  <c r="W74" i="12"/>
  <c r="E76" i="12"/>
  <c r="K76" i="12"/>
  <c r="Q76" i="12"/>
  <c r="W76" i="12"/>
  <c r="D79" i="12"/>
  <c r="D77" i="12" s="1"/>
  <c r="J79" i="12"/>
  <c r="P79" i="12"/>
  <c r="V79" i="12"/>
  <c r="V77" i="12" s="1"/>
  <c r="D81" i="12"/>
  <c r="J81" i="12"/>
  <c r="P81" i="12"/>
  <c r="V81" i="12"/>
  <c r="I84" i="12"/>
  <c r="O84" i="12"/>
  <c r="O82" i="12" s="1"/>
  <c r="U84" i="12"/>
  <c r="AA84" i="12"/>
  <c r="I86" i="12"/>
  <c r="O86" i="12"/>
  <c r="U86" i="12"/>
  <c r="AA86" i="12"/>
  <c r="H89" i="12"/>
  <c r="N89" i="12"/>
  <c r="T89" i="12"/>
  <c r="T87" i="12" s="1"/>
  <c r="Z89" i="12"/>
  <c r="H91" i="12"/>
  <c r="N91" i="12"/>
  <c r="T91" i="12"/>
  <c r="Z91" i="12"/>
  <c r="G94" i="12"/>
  <c r="G92" i="12" s="1"/>
  <c r="M94" i="12"/>
  <c r="S94" i="12"/>
  <c r="Y94" i="12"/>
  <c r="Y92" i="12" s="1"/>
  <c r="G96" i="12"/>
  <c r="M96" i="12"/>
  <c r="S96" i="12"/>
  <c r="Y96" i="12"/>
  <c r="F99" i="12"/>
  <c r="L99" i="12"/>
  <c r="L97" i="12" s="1"/>
  <c r="R99" i="12"/>
  <c r="X99" i="12"/>
  <c r="F101" i="12"/>
  <c r="L101" i="12"/>
  <c r="R101" i="12"/>
  <c r="X101" i="12"/>
  <c r="E104" i="12"/>
  <c r="K104" i="12"/>
  <c r="Q104" i="12"/>
  <c r="Q102" i="12" s="1"/>
  <c r="W104" i="12"/>
  <c r="E106" i="12"/>
  <c r="K106" i="12"/>
  <c r="Q106" i="12"/>
  <c r="W106" i="12"/>
  <c r="D109" i="12"/>
  <c r="D107" i="12" s="1"/>
  <c r="J109" i="12"/>
  <c r="P109" i="12"/>
  <c r="V109" i="12"/>
  <c r="V107" i="12" s="1"/>
  <c r="D111" i="12"/>
  <c r="J111" i="12"/>
  <c r="P111" i="12"/>
  <c r="V111" i="12"/>
  <c r="I114" i="12"/>
  <c r="O114" i="12"/>
  <c r="O112" i="12" s="1"/>
  <c r="U114" i="12"/>
  <c r="AA114" i="12"/>
  <c r="I116" i="12"/>
  <c r="O116" i="12"/>
  <c r="U116" i="12"/>
  <c r="AA116" i="12"/>
  <c r="H119" i="12"/>
  <c r="N119" i="12"/>
  <c r="T119" i="12"/>
  <c r="T117" i="12" s="1"/>
  <c r="Z119" i="12"/>
  <c r="H121" i="12"/>
  <c r="N121" i="12"/>
  <c r="T121" i="12"/>
  <c r="Z121" i="12"/>
  <c r="G124" i="12"/>
  <c r="G122" i="12" s="1"/>
  <c r="M124" i="12"/>
  <c r="S124" i="12"/>
  <c r="Y124" i="12"/>
  <c r="Y122" i="12" s="1"/>
  <c r="G126" i="12"/>
  <c r="M126" i="12"/>
  <c r="S126" i="12"/>
  <c r="Y126" i="12"/>
  <c r="F129" i="12"/>
  <c r="L129" i="12"/>
  <c r="L127" i="12" s="1"/>
  <c r="R129" i="12"/>
  <c r="X129" i="12"/>
  <c r="F131" i="12"/>
  <c r="L131" i="12"/>
  <c r="R131" i="12"/>
  <c r="X131" i="12"/>
  <c r="E134" i="12"/>
  <c r="K134" i="12"/>
  <c r="Q134" i="12"/>
  <c r="Q132" i="12" s="1"/>
  <c r="W134" i="12"/>
  <c r="E136" i="12"/>
  <c r="K136" i="12"/>
  <c r="Q136" i="12"/>
  <c r="W136" i="12"/>
  <c r="D139" i="12"/>
  <c r="D137" i="12" s="1"/>
  <c r="J139" i="12"/>
  <c r="P139" i="12"/>
  <c r="V139" i="12"/>
  <c r="V137" i="12" s="1"/>
  <c r="D141" i="12"/>
  <c r="J141" i="12"/>
  <c r="P141" i="12"/>
  <c r="V141" i="12"/>
  <c r="I144" i="12"/>
  <c r="O144" i="12"/>
  <c r="O142" i="12" s="1"/>
  <c r="U144" i="12"/>
  <c r="AA144" i="12"/>
  <c r="I146" i="12"/>
  <c r="O146" i="12"/>
  <c r="U146" i="12"/>
  <c r="AA146" i="12"/>
  <c r="H149" i="12"/>
  <c r="N149" i="12"/>
  <c r="T149" i="12"/>
  <c r="T147" i="12" s="1"/>
  <c r="Z149" i="12"/>
  <c r="H151" i="12"/>
  <c r="N151" i="12"/>
  <c r="T151" i="12"/>
  <c r="Z151" i="12"/>
  <c r="G154" i="12"/>
  <c r="G152" i="12" s="1"/>
  <c r="M154" i="12"/>
  <c r="S154" i="12"/>
  <c r="Y154" i="12"/>
  <c r="Y152" i="12" s="1"/>
  <c r="G156" i="12"/>
  <c r="M156" i="12"/>
  <c r="S156" i="12"/>
  <c r="Y156" i="12"/>
  <c r="F159" i="12"/>
  <c r="L159" i="12"/>
  <c r="L157" i="12" s="1"/>
  <c r="R159" i="12"/>
  <c r="X159" i="12"/>
  <c r="F161" i="12"/>
  <c r="L161" i="12"/>
  <c r="R161" i="12"/>
  <c r="X161" i="12"/>
  <c r="E168" i="12"/>
  <c r="K168" i="12"/>
  <c r="Q168" i="12"/>
  <c r="Q166" i="12" s="1"/>
  <c r="W168" i="12"/>
  <c r="E170" i="12"/>
  <c r="K170" i="12"/>
  <c r="Q170" i="12"/>
  <c r="W170" i="12"/>
  <c r="D173" i="12"/>
  <c r="D171" i="12" s="1"/>
  <c r="J173" i="12"/>
  <c r="P173" i="12"/>
  <c r="V173" i="12"/>
  <c r="V171" i="12" s="1"/>
  <c r="D175" i="12"/>
  <c r="J175" i="12"/>
  <c r="P175" i="12"/>
  <c r="V175" i="12"/>
  <c r="I178" i="12"/>
  <c r="O178" i="12"/>
  <c r="O176" i="12" s="1"/>
  <c r="U178" i="12"/>
  <c r="AA178" i="12"/>
  <c r="I180" i="12"/>
  <c r="O180" i="12"/>
  <c r="U180" i="12"/>
  <c r="AA180" i="12"/>
  <c r="H183" i="12"/>
  <c r="N183" i="12"/>
  <c r="T183" i="12"/>
  <c r="T181" i="12" s="1"/>
  <c r="Z183" i="12"/>
  <c r="H185" i="12"/>
  <c r="N185" i="12"/>
  <c r="T185" i="12"/>
  <c r="Z185" i="12"/>
  <c r="G188" i="12"/>
  <c r="G186" i="12" s="1"/>
  <c r="M188" i="12"/>
  <c r="S188" i="12"/>
  <c r="Y188" i="12"/>
  <c r="Y186" i="12" s="1"/>
  <c r="G190" i="12"/>
  <c r="M190" i="12"/>
  <c r="S190" i="12"/>
  <c r="Y190" i="12"/>
  <c r="F193" i="12"/>
  <c r="L193" i="12"/>
  <c r="L191" i="12" s="1"/>
  <c r="R193" i="12"/>
  <c r="X193" i="12"/>
  <c r="F195" i="12"/>
  <c r="L195" i="12"/>
  <c r="R195" i="12"/>
  <c r="X195" i="12"/>
  <c r="E198" i="12"/>
  <c r="K198" i="12"/>
  <c r="Q198" i="12"/>
  <c r="Q196" i="12" s="1"/>
  <c r="W198" i="12"/>
  <c r="E200" i="12"/>
  <c r="K200" i="12"/>
  <c r="Q200" i="12"/>
  <c r="W200" i="12"/>
  <c r="D203" i="12"/>
  <c r="D201" i="12" s="1"/>
  <c r="J203" i="12"/>
  <c r="P203" i="12"/>
  <c r="V203" i="12"/>
  <c r="V201" i="12" s="1"/>
  <c r="D205" i="12"/>
  <c r="J205" i="12"/>
  <c r="P205" i="12"/>
  <c r="V205" i="12"/>
  <c r="I208" i="12"/>
  <c r="O208" i="12"/>
  <c r="O206" i="12" s="1"/>
  <c r="U208" i="12"/>
  <c r="AA208" i="12"/>
  <c r="I210" i="12"/>
  <c r="O210" i="12"/>
  <c r="U210" i="12"/>
  <c r="AA210" i="12"/>
  <c r="H213" i="12"/>
  <c r="N213" i="12"/>
  <c r="T213" i="12"/>
  <c r="T211" i="12" s="1"/>
  <c r="Z213" i="12"/>
  <c r="H215" i="12"/>
  <c r="N215" i="12"/>
  <c r="T215" i="12"/>
  <c r="Z215" i="12"/>
  <c r="G218" i="12"/>
  <c r="G216" i="12" s="1"/>
  <c r="M218" i="12"/>
  <c r="S218" i="12"/>
  <c r="Y218" i="12"/>
  <c r="Y216" i="12" s="1"/>
  <c r="G220" i="12"/>
  <c r="M220" i="12"/>
  <c r="S220" i="12"/>
  <c r="Y220" i="12"/>
  <c r="F223" i="12"/>
  <c r="L223" i="12"/>
  <c r="L221" i="12" s="1"/>
  <c r="R223" i="12"/>
  <c r="X223" i="12"/>
  <c r="F225" i="12"/>
  <c r="L225" i="12"/>
  <c r="R225" i="12"/>
  <c r="X225" i="12"/>
  <c r="E228" i="12"/>
  <c r="K228" i="12"/>
  <c r="Q228" i="12"/>
  <c r="Q226" i="12" s="1"/>
  <c r="W228" i="12"/>
  <c r="E230" i="12"/>
  <c r="K230" i="12"/>
  <c r="Q230" i="12"/>
  <c r="W230" i="12"/>
  <c r="D233" i="12"/>
  <c r="D231" i="12" s="1"/>
  <c r="J233" i="12"/>
  <c r="P233" i="12"/>
  <c r="V233" i="12"/>
  <c r="V231" i="12" s="1"/>
  <c r="D235" i="12"/>
  <c r="J235" i="12"/>
  <c r="P235" i="12"/>
  <c r="V235" i="12"/>
  <c r="I238" i="12"/>
  <c r="O238" i="12"/>
  <c r="O236" i="12" s="1"/>
  <c r="U238" i="12"/>
  <c r="AA238" i="12"/>
  <c r="I240" i="12"/>
  <c r="O240" i="12"/>
  <c r="U240" i="12"/>
  <c r="AA240" i="12"/>
  <c r="H243" i="12"/>
  <c r="N243" i="12"/>
  <c r="T243" i="12"/>
  <c r="T241" i="12" s="1"/>
  <c r="Z243" i="12"/>
  <c r="H245" i="12"/>
  <c r="N245" i="12"/>
  <c r="T245" i="12"/>
  <c r="Z245" i="12"/>
  <c r="G248" i="12"/>
  <c r="G246" i="12" s="1"/>
  <c r="M248" i="12"/>
  <c r="S248" i="12"/>
  <c r="Y248" i="12"/>
  <c r="Y246" i="12" s="1"/>
  <c r="G250" i="12"/>
  <c r="M250" i="12"/>
  <c r="S250" i="12"/>
  <c r="Y250" i="12"/>
  <c r="F253" i="12"/>
  <c r="L253" i="12"/>
  <c r="L251" i="12" s="1"/>
  <c r="R253" i="12"/>
  <c r="X253" i="12"/>
  <c r="F255" i="12"/>
  <c r="L255" i="12"/>
  <c r="R255" i="12"/>
  <c r="X255" i="12"/>
  <c r="E258" i="12"/>
  <c r="K258" i="12"/>
  <c r="Q258" i="12"/>
  <c r="Q256" i="12" s="1"/>
  <c r="W258" i="12"/>
  <c r="E260" i="12"/>
  <c r="K260" i="12"/>
  <c r="Q260" i="12"/>
  <c r="W260" i="12"/>
  <c r="D263" i="12"/>
  <c r="D261" i="12" s="1"/>
  <c r="J263" i="12"/>
  <c r="P263" i="12"/>
  <c r="V263" i="12"/>
  <c r="V261" i="12" s="1"/>
  <c r="D265" i="12"/>
  <c r="J265" i="12"/>
  <c r="P265" i="12"/>
  <c r="V265" i="12"/>
  <c r="I268" i="12"/>
  <c r="O268" i="12"/>
  <c r="O266" i="12" s="1"/>
  <c r="U268" i="12"/>
  <c r="AA268" i="12"/>
  <c r="I270" i="12"/>
  <c r="O270" i="12"/>
  <c r="U270" i="12"/>
  <c r="AA270" i="12"/>
  <c r="H273" i="12"/>
  <c r="N273" i="12"/>
  <c r="T273" i="12"/>
  <c r="T271" i="12" s="1"/>
  <c r="Z273" i="12"/>
  <c r="H275" i="12"/>
  <c r="N275" i="12"/>
  <c r="T275" i="12"/>
  <c r="Z275" i="12"/>
  <c r="G278" i="12"/>
  <c r="G276" i="12" s="1"/>
  <c r="M278" i="12"/>
  <c r="S278" i="12"/>
  <c r="Y278" i="12"/>
  <c r="Y276" i="12" s="1"/>
  <c r="G280" i="12"/>
  <c r="M280" i="12"/>
  <c r="S280" i="12"/>
  <c r="Y280" i="12"/>
  <c r="F283" i="12"/>
  <c r="L283" i="12"/>
  <c r="L281" i="12" s="1"/>
  <c r="R283" i="12"/>
  <c r="X283" i="12"/>
  <c r="F285" i="12"/>
  <c r="L285" i="12"/>
  <c r="R285" i="12"/>
  <c r="X285" i="12"/>
  <c r="E288" i="12"/>
  <c r="K288" i="12"/>
  <c r="Q288" i="12"/>
  <c r="Q286" i="12" s="1"/>
  <c r="W288" i="12"/>
  <c r="E290" i="12"/>
  <c r="K290" i="12"/>
  <c r="Q290" i="12"/>
  <c r="W290" i="12"/>
  <c r="D293" i="12"/>
  <c r="D291" i="12" s="1"/>
  <c r="J293" i="12"/>
  <c r="P293" i="12"/>
  <c r="V293" i="12"/>
  <c r="V291" i="12" s="1"/>
  <c r="D295" i="12"/>
  <c r="J295" i="12"/>
  <c r="P295" i="12"/>
  <c r="V295" i="12"/>
  <c r="I298" i="12"/>
  <c r="O298" i="12"/>
  <c r="O296" i="12" s="1"/>
  <c r="U298" i="12"/>
  <c r="AA298" i="12"/>
  <c r="I300" i="12"/>
  <c r="O300" i="12"/>
  <c r="U300" i="12"/>
  <c r="AA300" i="12"/>
  <c r="H303" i="12"/>
  <c r="N303" i="12"/>
  <c r="T303" i="12"/>
  <c r="T301" i="12" s="1"/>
  <c r="Z303" i="12"/>
  <c r="H305" i="12"/>
  <c r="N305" i="12"/>
  <c r="T305" i="12"/>
  <c r="Z305" i="12"/>
  <c r="G308" i="12"/>
  <c r="G306" i="12" s="1"/>
  <c r="M308" i="12"/>
  <c r="S308" i="12"/>
  <c r="Y308" i="12"/>
  <c r="Y306" i="12" s="1"/>
  <c r="G310" i="12"/>
  <c r="M310" i="12"/>
  <c r="S310" i="12"/>
  <c r="Y310" i="12"/>
  <c r="F313" i="12"/>
  <c r="L313" i="12"/>
  <c r="L311" i="12" s="1"/>
  <c r="R313" i="12"/>
  <c r="X313" i="12"/>
  <c r="F315" i="12"/>
  <c r="L315" i="12"/>
  <c r="R315" i="12"/>
  <c r="X315" i="12"/>
  <c r="E318" i="12"/>
  <c r="K318" i="12"/>
  <c r="Q318" i="12"/>
  <c r="Q316" i="12" s="1"/>
  <c r="W318" i="12"/>
  <c r="E320" i="12"/>
  <c r="K320" i="12"/>
  <c r="Q320" i="12"/>
  <c r="W320" i="12"/>
  <c r="J327" i="12"/>
  <c r="J325" i="12" s="1"/>
  <c r="P327" i="12"/>
  <c r="V327" i="12"/>
  <c r="D329" i="12"/>
  <c r="D325" i="12" s="1"/>
  <c r="J329" i="12"/>
  <c r="P329" i="12"/>
  <c r="V329" i="12"/>
  <c r="I332" i="12"/>
  <c r="O332" i="12"/>
  <c r="U332" i="12"/>
  <c r="U330" i="12" s="1"/>
  <c r="AA332" i="12"/>
  <c r="I334" i="12"/>
  <c r="O334" i="12"/>
  <c r="U334" i="12"/>
  <c r="AA334" i="12"/>
  <c r="H337" i="12"/>
  <c r="H335" i="12" s="1"/>
  <c r="N337" i="12"/>
  <c r="T337" i="12"/>
  <c r="Z337" i="12"/>
  <c r="Z335" i="12" s="1"/>
  <c r="H339" i="12"/>
  <c r="N339" i="12"/>
  <c r="T339" i="12"/>
  <c r="Z339" i="12"/>
  <c r="G342" i="12"/>
  <c r="M342" i="12"/>
  <c r="M340" i="12" s="1"/>
  <c r="S342" i="12"/>
  <c r="Y342" i="12"/>
  <c r="G344" i="12"/>
  <c r="M344" i="12"/>
  <c r="S344" i="12"/>
  <c r="Y344" i="12"/>
  <c r="F347" i="12"/>
  <c r="L347" i="12"/>
  <c r="R347" i="12"/>
  <c r="R345" i="12" s="1"/>
  <c r="X347" i="12"/>
  <c r="F349" i="12"/>
  <c r="L349" i="12"/>
  <c r="R349" i="12"/>
  <c r="X349" i="12"/>
  <c r="E352" i="12"/>
  <c r="E350" i="12" s="1"/>
  <c r="K352" i="12"/>
  <c r="Q352" i="12"/>
  <c r="W352" i="12"/>
  <c r="W350" i="12" s="1"/>
  <c r="E354" i="12"/>
  <c r="K354" i="12"/>
  <c r="Q354" i="12"/>
  <c r="W354" i="12"/>
  <c r="D357" i="12"/>
  <c r="J357" i="12"/>
  <c r="J355" i="12" s="1"/>
  <c r="P357" i="12"/>
  <c r="V357" i="12"/>
  <c r="D359" i="12"/>
  <c r="J359" i="12"/>
  <c r="P359" i="12"/>
  <c r="V359" i="12"/>
  <c r="I362" i="12"/>
  <c r="O362" i="12"/>
  <c r="U362" i="12"/>
  <c r="U360" i="12" s="1"/>
  <c r="AA362" i="12"/>
  <c r="I364" i="12"/>
  <c r="O364" i="12"/>
  <c r="U364" i="12"/>
  <c r="AA364" i="12"/>
  <c r="H367" i="12"/>
  <c r="H365" i="12" s="1"/>
  <c r="N367" i="12"/>
  <c r="T367" i="12"/>
  <c r="Z367" i="12"/>
  <c r="Z365" i="12" s="1"/>
  <c r="H369" i="12"/>
  <c r="N369" i="12"/>
  <c r="T369" i="12"/>
  <c r="Z369" i="12"/>
  <c r="G372" i="12"/>
  <c r="M372" i="12"/>
  <c r="M370" i="12" s="1"/>
  <c r="S372" i="12"/>
  <c r="Y372" i="12"/>
  <c r="G374" i="12"/>
  <c r="M374" i="12"/>
  <c r="S374" i="12"/>
  <c r="Y374" i="12"/>
  <c r="F377" i="12"/>
  <c r="L377" i="12"/>
  <c r="R377" i="12"/>
  <c r="R375" i="12" s="1"/>
  <c r="X377" i="12"/>
  <c r="F379" i="12"/>
  <c r="L379" i="12"/>
  <c r="R379" i="12"/>
  <c r="X379" i="12"/>
  <c r="E382" i="12"/>
  <c r="E380" i="12" s="1"/>
  <c r="K382" i="12"/>
  <c r="Q382" i="12"/>
  <c r="W382" i="12"/>
  <c r="W380" i="12" s="1"/>
  <c r="E384" i="12"/>
  <c r="K384" i="12"/>
  <c r="Q384" i="12"/>
  <c r="W384" i="12"/>
  <c r="D387" i="12"/>
  <c r="J387" i="12"/>
  <c r="J385" i="12" s="1"/>
  <c r="P387" i="12"/>
  <c r="V387" i="12"/>
  <c r="D389" i="12"/>
  <c r="J389" i="12"/>
  <c r="P389" i="12"/>
  <c r="V389" i="12"/>
  <c r="I392" i="12"/>
  <c r="O392" i="12"/>
  <c r="U392" i="12"/>
  <c r="U390" i="12" s="1"/>
  <c r="AA392" i="12"/>
  <c r="I394" i="12"/>
  <c r="O394" i="12"/>
  <c r="U394" i="12"/>
  <c r="AA394" i="12"/>
  <c r="H397" i="12"/>
  <c r="H395" i="12" s="1"/>
  <c r="N397" i="12"/>
  <c r="T397" i="12"/>
  <c r="Z397" i="12"/>
  <c r="Z395" i="12" s="1"/>
  <c r="H399" i="12"/>
  <c r="N399" i="12"/>
  <c r="T399" i="12"/>
  <c r="Z399" i="12"/>
  <c r="G402" i="12"/>
  <c r="M402" i="12"/>
  <c r="M400" i="12" s="1"/>
  <c r="S402" i="12"/>
  <c r="Y402" i="12"/>
  <c r="G404" i="12"/>
  <c r="M404" i="12"/>
  <c r="S404" i="12"/>
  <c r="Y404" i="12"/>
  <c r="F407" i="12"/>
  <c r="L407" i="12"/>
  <c r="R407" i="12"/>
  <c r="R405" i="12" s="1"/>
  <c r="X407" i="12"/>
  <c r="F409" i="12"/>
  <c r="L409" i="12"/>
  <c r="R409" i="12"/>
  <c r="X409" i="12"/>
  <c r="E412" i="12"/>
  <c r="E410" i="12" s="1"/>
  <c r="K412" i="12"/>
  <c r="Q412" i="12"/>
  <c r="W412" i="12"/>
  <c r="W410" i="12" s="1"/>
  <c r="E414" i="12"/>
  <c r="K414" i="12"/>
  <c r="Q414" i="12"/>
  <c r="W414" i="12"/>
  <c r="D417" i="12"/>
  <c r="J417" i="12"/>
  <c r="J415" i="12" s="1"/>
  <c r="P417" i="12"/>
  <c r="V417" i="12"/>
  <c r="D419" i="12"/>
  <c r="J419" i="12"/>
  <c r="P419" i="12"/>
  <c r="V419" i="12"/>
  <c r="I422" i="12"/>
  <c r="O422" i="12"/>
  <c r="U422" i="12"/>
  <c r="U420" i="12" s="1"/>
  <c r="AA422" i="12"/>
  <c r="I424" i="12"/>
  <c r="O424" i="12"/>
  <c r="U424" i="12"/>
  <c r="AA424" i="12"/>
  <c r="H427" i="12"/>
  <c r="H425" i="12" s="1"/>
  <c r="N427" i="12"/>
  <c r="T427" i="12"/>
  <c r="T425" i="12" s="1"/>
  <c r="Z427" i="12"/>
  <c r="Z425" i="12" s="1"/>
  <c r="H429" i="12"/>
  <c r="N429" i="12"/>
  <c r="T429" i="12"/>
  <c r="Z429" i="12"/>
  <c r="G432" i="12"/>
  <c r="G430" i="12" s="1"/>
  <c r="M432" i="12"/>
  <c r="M430" i="12" s="1"/>
  <c r="S432" i="12"/>
  <c r="Y432" i="12"/>
  <c r="G434" i="12"/>
  <c r="M434" i="12"/>
  <c r="S434" i="12"/>
  <c r="Y434" i="12"/>
  <c r="F437" i="12"/>
  <c r="L437" i="12"/>
  <c r="R437" i="12"/>
  <c r="R435" i="12" s="1"/>
  <c r="X437" i="12"/>
  <c r="F439" i="12"/>
  <c r="L439" i="12"/>
  <c r="R439" i="12"/>
  <c r="X439" i="12"/>
  <c r="E442" i="12"/>
  <c r="E440" i="12" s="1"/>
  <c r="K442" i="12"/>
  <c r="Q442" i="12"/>
  <c r="Q440" i="12" s="1"/>
  <c r="W442" i="12"/>
  <c r="W440" i="12" s="1"/>
  <c r="E444" i="12"/>
  <c r="K444" i="12"/>
  <c r="Q444" i="12"/>
  <c r="W444" i="12"/>
  <c r="D447" i="12"/>
  <c r="D445" i="12" s="1"/>
  <c r="J447" i="12"/>
  <c r="J445" i="12" s="1"/>
  <c r="P447" i="12"/>
  <c r="V447" i="12"/>
  <c r="D449" i="12"/>
  <c r="J449" i="12"/>
  <c r="P449" i="12"/>
  <c r="V449" i="12"/>
  <c r="I452" i="12"/>
  <c r="O452" i="12"/>
  <c r="U452" i="12"/>
  <c r="U450" i="12" s="1"/>
  <c r="AA452" i="12"/>
  <c r="I454" i="12"/>
  <c r="O454" i="12"/>
  <c r="U454" i="12"/>
  <c r="AA454" i="12"/>
  <c r="H457" i="12"/>
  <c r="H455" i="12" s="1"/>
  <c r="N457" i="12"/>
  <c r="T457" i="12"/>
  <c r="T455" i="12" s="1"/>
  <c r="Z457" i="12"/>
  <c r="Z455" i="12" s="1"/>
  <c r="H459" i="12"/>
  <c r="N459" i="12"/>
  <c r="T459" i="12"/>
  <c r="Z459" i="12"/>
  <c r="G462" i="12"/>
  <c r="G460" i="12" s="1"/>
  <c r="M462" i="12"/>
  <c r="M460" i="12" s="1"/>
  <c r="S462" i="12"/>
  <c r="Y462" i="12"/>
  <c r="G464" i="12"/>
  <c r="M464" i="12"/>
  <c r="S464" i="12"/>
  <c r="Y464" i="12"/>
  <c r="F467" i="12"/>
  <c r="L467" i="12"/>
  <c r="R467" i="12"/>
  <c r="R465" i="12" s="1"/>
  <c r="X467" i="12"/>
  <c r="F469" i="12"/>
  <c r="L469" i="12"/>
  <c r="R469" i="12"/>
  <c r="X469" i="12"/>
  <c r="E472" i="12"/>
  <c r="E470" i="12" s="1"/>
  <c r="K472" i="12"/>
  <c r="Q472" i="12"/>
  <c r="Q470" i="12" s="1"/>
  <c r="W472" i="12"/>
  <c r="W470" i="12" s="1"/>
  <c r="E474" i="12"/>
  <c r="K474" i="12"/>
  <c r="Q474" i="12"/>
  <c r="W474" i="12"/>
  <c r="D477" i="12"/>
  <c r="D475" i="12" s="1"/>
  <c r="J477" i="12"/>
  <c r="J475" i="12" s="1"/>
  <c r="P477" i="12"/>
  <c r="V477" i="12"/>
  <c r="D479" i="12"/>
  <c r="J479" i="12"/>
  <c r="P479" i="12"/>
  <c r="V479" i="12"/>
  <c r="I486" i="12"/>
  <c r="O486" i="12"/>
  <c r="U486" i="12"/>
  <c r="U484" i="12" s="1"/>
  <c r="AA486" i="12"/>
  <c r="I488" i="12"/>
  <c r="O488" i="12"/>
  <c r="U488" i="12"/>
  <c r="AA488" i="12"/>
  <c r="H491" i="12"/>
  <c r="H489" i="12" s="1"/>
  <c r="N491" i="12"/>
  <c r="T491" i="12"/>
  <c r="T489" i="12" s="1"/>
  <c r="Z491" i="12"/>
  <c r="Z489" i="12" s="1"/>
  <c r="H493" i="12"/>
  <c r="N493" i="12"/>
  <c r="T493" i="12"/>
  <c r="Z493" i="12"/>
  <c r="G496" i="12"/>
  <c r="G494" i="12" s="1"/>
  <c r="M496" i="12"/>
  <c r="M494" i="12" s="1"/>
  <c r="S496" i="12"/>
  <c r="Y496" i="12"/>
  <c r="G498" i="12"/>
  <c r="M498" i="12"/>
  <c r="S498" i="12"/>
  <c r="Y498" i="12"/>
  <c r="F501" i="12"/>
  <c r="L501" i="12"/>
  <c r="R501" i="12"/>
  <c r="R499" i="12" s="1"/>
  <c r="X501" i="12"/>
  <c r="F503" i="12"/>
  <c r="L503" i="12"/>
  <c r="R503" i="12"/>
  <c r="X503" i="12"/>
  <c r="E506" i="12"/>
  <c r="E504" i="12" s="1"/>
  <c r="K506" i="12"/>
  <c r="Q506" i="12"/>
  <c r="Q504" i="12" s="1"/>
  <c r="W506" i="12"/>
  <c r="W504" i="12" s="1"/>
  <c r="E508" i="12"/>
  <c r="K508" i="12"/>
  <c r="Q508" i="12"/>
  <c r="W508" i="12"/>
  <c r="D511" i="12"/>
  <c r="D509" i="12" s="1"/>
  <c r="J511" i="12"/>
  <c r="J509" i="12" s="1"/>
  <c r="P511" i="12"/>
  <c r="V511" i="12"/>
  <c r="D513" i="12"/>
  <c r="J513" i="12"/>
  <c r="P513" i="12"/>
  <c r="V513" i="12"/>
  <c r="K516" i="12"/>
  <c r="V516" i="12"/>
  <c r="V514" i="12" s="1"/>
  <c r="O521" i="12"/>
  <c r="O519" i="12" s="1"/>
  <c r="AA523" i="12"/>
  <c r="T528" i="12"/>
  <c r="M533" i="12"/>
  <c r="G9" i="12"/>
  <c r="M9" i="12"/>
  <c r="S9" i="12"/>
  <c r="S7" i="12" s="1"/>
  <c r="Y9" i="12"/>
  <c r="G11" i="12"/>
  <c r="M11" i="12"/>
  <c r="S11" i="12"/>
  <c r="Y11" i="12"/>
  <c r="F14" i="12"/>
  <c r="F12" i="12" s="1"/>
  <c r="L14" i="12"/>
  <c r="R14" i="12"/>
  <c r="R12" i="12" s="1"/>
  <c r="X14" i="12"/>
  <c r="X12" i="12" s="1"/>
  <c r="F16" i="12"/>
  <c r="L16" i="12"/>
  <c r="R16" i="12"/>
  <c r="X16" i="12"/>
  <c r="E19" i="12"/>
  <c r="E17" i="12" s="1"/>
  <c r="K19" i="12"/>
  <c r="K17" i="12" s="1"/>
  <c r="Q19" i="12"/>
  <c r="W19" i="12"/>
  <c r="E21" i="12"/>
  <c r="K21" i="12"/>
  <c r="Q21" i="12"/>
  <c r="W21" i="12"/>
  <c r="D24" i="12"/>
  <c r="J24" i="12"/>
  <c r="P24" i="12"/>
  <c r="P22" i="12" s="1"/>
  <c r="V24" i="12"/>
  <c r="D26" i="12"/>
  <c r="J26" i="12"/>
  <c r="P26" i="12"/>
  <c r="V26" i="12"/>
  <c r="I29" i="12"/>
  <c r="I27" i="12" s="1"/>
  <c r="O29" i="12"/>
  <c r="U29" i="12"/>
  <c r="U27" i="12" s="1"/>
  <c r="AA29" i="12"/>
  <c r="AA27" i="12" s="1"/>
  <c r="I31" i="12"/>
  <c r="O31" i="12"/>
  <c r="U31" i="12"/>
  <c r="AA31" i="12"/>
  <c r="H34" i="12"/>
  <c r="H32" i="12" s="1"/>
  <c r="N34" i="12"/>
  <c r="N32" i="12" s="1"/>
  <c r="T34" i="12"/>
  <c r="Z34" i="12"/>
  <c r="H36" i="12"/>
  <c r="N36" i="12"/>
  <c r="T36" i="12"/>
  <c r="Z36" i="12"/>
  <c r="G39" i="12"/>
  <c r="M39" i="12"/>
  <c r="S39" i="12"/>
  <c r="S37" i="12" s="1"/>
  <c r="Y39" i="12"/>
  <c r="G41" i="12"/>
  <c r="M41" i="12"/>
  <c r="S41" i="12"/>
  <c r="Y41" i="12"/>
  <c r="F44" i="12"/>
  <c r="F42" i="12" s="1"/>
  <c r="L44" i="12"/>
  <c r="R44" i="12"/>
  <c r="R42" i="12" s="1"/>
  <c r="X44" i="12"/>
  <c r="X42" i="12" s="1"/>
  <c r="F46" i="12"/>
  <c r="L46" i="12"/>
  <c r="R46" i="12"/>
  <c r="X46" i="12"/>
  <c r="E49" i="12"/>
  <c r="E47" i="12" s="1"/>
  <c r="K49" i="12"/>
  <c r="K47" i="12" s="1"/>
  <c r="Q49" i="12"/>
  <c r="W49" i="12"/>
  <c r="E51" i="12"/>
  <c r="K51" i="12"/>
  <c r="Q51" i="12"/>
  <c r="W51" i="12"/>
  <c r="D54" i="12"/>
  <c r="J54" i="12"/>
  <c r="P54" i="12"/>
  <c r="P52" i="12" s="1"/>
  <c r="V54" i="12"/>
  <c r="D56" i="12"/>
  <c r="J56" i="12"/>
  <c r="P56" i="12"/>
  <c r="V56" i="12"/>
  <c r="I59" i="12"/>
  <c r="I57" i="12" s="1"/>
  <c r="O59" i="12"/>
  <c r="U59" i="12"/>
  <c r="U57" i="12" s="1"/>
  <c r="AA59" i="12"/>
  <c r="AA57" i="12" s="1"/>
  <c r="I61" i="12"/>
  <c r="O61" i="12"/>
  <c r="U61" i="12"/>
  <c r="AA61" i="12"/>
  <c r="H64" i="12"/>
  <c r="H62" i="12" s="1"/>
  <c r="N64" i="12"/>
  <c r="N62" i="12" s="1"/>
  <c r="T64" i="12"/>
  <c r="Z64" i="12"/>
  <c r="H66" i="12"/>
  <c r="N66" i="12"/>
  <c r="T66" i="12"/>
  <c r="Z66" i="12"/>
  <c r="G69" i="12"/>
  <c r="M69" i="12"/>
  <c r="S69" i="12"/>
  <c r="S67" i="12" s="1"/>
  <c r="Y69" i="12"/>
  <c r="G71" i="12"/>
  <c r="M71" i="12"/>
  <c r="S71" i="12"/>
  <c r="Y71" i="12"/>
  <c r="F74" i="12"/>
  <c r="F72" i="12" s="1"/>
  <c r="L74" i="12"/>
  <c r="R74" i="12"/>
  <c r="R72" i="12" s="1"/>
  <c r="X74" i="12"/>
  <c r="X72" i="12" s="1"/>
  <c r="F76" i="12"/>
  <c r="L76" i="12"/>
  <c r="R76" i="12"/>
  <c r="X76" i="12"/>
  <c r="E79" i="12"/>
  <c r="E77" i="12" s="1"/>
  <c r="K79" i="12"/>
  <c r="K77" i="12" s="1"/>
  <c r="Q79" i="12"/>
  <c r="W79" i="12"/>
  <c r="E81" i="12"/>
  <c r="K81" i="12"/>
  <c r="Q81" i="12"/>
  <c r="W81" i="12"/>
  <c r="D84" i="12"/>
  <c r="J84" i="12"/>
  <c r="P84" i="12"/>
  <c r="P82" i="12" s="1"/>
  <c r="V84" i="12"/>
  <c r="D86" i="12"/>
  <c r="J86" i="12"/>
  <c r="P86" i="12"/>
  <c r="V86" i="12"/>
  <c r="I89" i="12"/>
  <c r="I87" i="12" s="1"/>
  <c r="O89" i="12"/>
  <c r="U89" i="12"/>
  <c r="U87" i="12" s="1"/>
  <c r="AA89" i="12"/>
  <c r="AA87" i="12" s="1"/>
  <c r="I91" i="12"/>
  <c r="O91" i="12"/>
  <c r="U91" i="12"/>
  <c r="AA91" i="12"/>
  <c r="H94" i="12"/>
  <c r="H92" i="12" s="1"/>
  <c r="N94" i="12"/>
  <c r="N92" i="12" s="1"/>
  <c r="T94" i="12"/>
  <c r="Z94" i="12"/>
  <c r="H96" i="12"/>
  <c r="N96" i="12"/>
  <c r="T96" i="12"/>
  <c r="Z96" i="12"/>
  <c r="G99" i="12"/>
  <c r="M99" i="12"/>
  <c r="S99" i="12"/>
  <c r="S97" i="12" s="1"/>
  <c r="Y99" i="12"/>
  <c r="G101" i="12"/>
  <c r="M101" i="12"/>
  <c r="S101" i="12"/>
  <c r="Y101" i="12"/>
  <c r="F104" i="12"/>
  <c r="F102" i="12" s="1"/>
  <c r="L104" i="12"/>
  <c r="R104" i="12"/>
  <c r="R102" i="12" s="1"/>
  <c r="X104" i="12"/>
  <c r="X102" i="12" s="1"/>
  <c r="F106" i="12"/>
  <c r="L106" i="12"/>
  <c r="R106" i="12"/>
  <c r="X106" i="12"/>
  <c r="E109" i="12"/>
  <c r="E107" i="12" s="1"/>
  <c r="K109" i="12"/>
  <c r="K107" i="12" s="1"/>
  <c r="Q109" i="12"/>
  <c r="W109" i="12"/>
  <c r="E111" i="12"/>
  <c r="K111" i="12"/>
  <c r="Q111" i="12"/>
  <c r="W111" i="12"/>
  <c r="D114" i="12"/>
  <c r="J114" i="12"/>
  <c r="P114" i="12"/>
  <c r="P112" i="12" s="1"/>
  <c r="V114" i="12"/>
  <c r="D116" i="12"/>
  <c r="J116" i="12"/>
  <c r="P116" i="12"/>
  <c r="V116" i="12"/>
  <c r="I119" i="12"/>
  <c r="I117" i="12" s="1"/>
  <c r="O119" i="12"/>
  <c r="U119" i="12"/>
  <c r="U117" i="12" s="1"/>
  <c r="AA119" i="12"/>
  <c r="AA117" i="12" s="1"/>
  <c r="I121" i="12"/>
  <c r="O121" i="12"/>
  <c r="U121" i="12"/>
  <c r="AA121" i="12"/>
  <c r="H124" i="12"/>
  <c r="H122" i="12" s="1"/>
  <c r="N124" i="12"/>
  <c r="N122" i="12" s="1"/>
  <c r="T124" i="12"/>
  <c r="Z124" i="12"/>
  <c r="H126" i="12"/>
  <c r="N126" i="12"/>
  <c r="T126" i="12"/>
  <c r="Z126" i="12"/>
  <c r="G129" i="12"/>
  <c r="M129" i="12"/>
  <c r="S129" i="12"/>
  <c r="S127" i="12" s="1"/>
  <c r="Y129" i="12"/>
  <c r="G131" i="12"/>
  <c r="M131" i="12"/>
  <c r="S131" i="12"/>
  <c r="Y131" i="12"/>
  <c r="F134" i="12"/>
  <c r="F132" i="12" s="1"/>
  <c r="L134" i="12"/>
  <c r="R134" i="12"/>
  <c r="R132" i="12" s="1"/>
  <c r="X134" i="12"/>
  <c r="X132" i="12" s="1"/>
  <c r="F136" i="12"/>
  <c r="L136" i="12"/>
  <c r="R136" i="12"/>
  <c r="X136" i="12"/>
  <c r="E139" i="12"/>
  <c r="E137" i="12" s="1"/>
  <c r="K139" i="12"/>
  <c r="K137" i="12" s="1"/>
  <c r="Q139" i="12"/>
  <c r="W139" i="12"/>
  <c r="E141" i="12"/>
  <c r="K141" i="12"/>
  <c r="Q141" i="12"/>
  <c r="W141" i="12"/>
  <c r="D144" i="12"/>
  <c r="J144" i="12"/>
  <c r="P144" i="12"/>
  <c r="P142" i="12" s="1"/>
  <c r="V144" i="12"/>
  <c r="D146" i="12"/>
  <c r="J146" i="12"/>
  <c r="P146" i="12"/>
  <c r="V146" i="12"/>
  <c r="I149" i="12"/>
  <c r="I147" i="12" s="1"/>
  <c r="O149" i="12"/>
  <c r="U149" i="12"/>
  <c r="U147" i="12" s="1"/>
  <c r="AA149" i="12"/>
  <c r="AA147" i="12" s="1"/>
  <c r="I151" i="12"/>
  <c r="O151" i="12"/>
  <c r="U151" i="12"/>
  <c r="AA151" i="12"/>
  <c r="H154" i="12"/>
  <c r="H152" i="12" s="1"/>
  <c r="N154" i="12"/>
  <c r="N152" i="12" s="1"/>
  <c r="T154" i="12"/>
  <c r="Z154" i="12"/>
  <c r="H156" i="12"/>
  <c r="N156" i="12"/>
  <c r="T156" i="12"/>
  <c r="Z156" i="12"/>
  <c r="G159" i="12"/>
  <c r="M159" i="12"/>
  <c r="S159" i="12"/>
  <c r="G161" i="12"/>
  <c r="M161" i="12"/>
  <c r="S161" i="12"/>
  <c r="Y161" i="12"/>
  <c r="Y157" i="12" s="1"/>
  <c r="F168" i="12"/>
  <c r="L168" i="12"/>
  <c r="L166" i="12" s="1"/>
  <c r="R168" i="12"/>
  <c r="X168" i="12"/>
  <c r="X166" i="12" s="1"/>
  <c r="F170" i="12"/>
  <c r="L170" i="12"/>
  <c r="R170" i="12"/>
  <c r="X170" i="12"/>
  <c r="E173" i="12"/>
  <c r="K173" i="12"/>
  <c r="K171" i="12" s="1"/>
  <c r="Q173" i="12"/>
  <c r="Q171" i="12" s="1"/>
  <c r="W173" i="12"/>
  <c r="E175" i="12"/>
  <c r="K175" i="12"/>
  <c r="Q175" i="12"/>
  <c r="W175" i="12"/>
  <c r="D178" i="12"/>
  <c r="D176" i="12" s="1"/>
  <c r="J178" i="12"/>
  <c r="P178" i="12"/>
  <c r="V178" i="12"/>
  <c r="V176" i="12" s="1"/>
  <c r="D180" i="12"/>
  <c r="J180" i="12"/>
  <c r="P180" i="12"/>
  <c r="V180" i="12"/>
  <c r="I183" i="12"/>
  <c r="O183" i="12"/>
  <c r="O181" i="12" s="1"/>
  <c r="U183" i="12"/>
  <c r="AA183" i="12"/>
  <c r="AA181" i="12" s="1"/>
  <c r="I185" i="12"/>
  <c r="O185" i="12"/>
  <c r="U185" i="12"/>
  <c r="AA185" i="12"/>
  <c r="H188" i="12"/>
  <c r="N188" i="12"/>
  <c r="N186" i="12" s="1"/>
  <c r="T188" i="12"/>
  <c r="T186" i="12" s="1"/>
  <c r="Z188" i="12"/>
  <c r="H190" i="12"/>
  <c r="N190" i="12"/>
  <c r="T190" i="12"/>
  <c r="Z190" i="12"/>
  <c r="G193" i="12"/>
  <c r="G191" i="12" s="1"/>
  <c r="M193" i="12"/>
  <c r="S193" i="12"/>
  <c r="Y193" i="12"/>
  <c r="Y191" i="12" s="1"/>
  <c r="G195" i="12"/>
  <c r="M195" i="12"/>
  <c r="S195" i="12"/>
  <c r="Y195" i="12"/>
  <c r="F198" i="12"/>
  <c r="L198" i="12"/>
  <c r="L196" i="12" s="1"/>
  <c r="R198" i="12"/>
  <c r="X198" i="12"/>
  <c r="X196" i="12" s="1"/>
  <c r="F200" i="12"/>
  <c r="L200" i="12"/>
  <c r="R200" i="12"/>
  <c r="X200" i="12"/>
  <c r="E203" i="12"/>
  <c r="K203" i="12"/>
  <c r="K201" i="12" s="1"/>
  <c r="Q203" i="12"/>
  <c r="Q201" i="12" s="1"/>
  <c r="W203" i="12"/>
  <c r="E205" i="12"/>
  <c r="K205" i="12"/>
  <c r="Q205" i="12"/>
  <c r="W205" i="12"/>
  <c r="D208" i="12"/>
  <c r="D206" i="12" s="1"/>
  <c r="J208" i="12"/>
  <c r="P208" i="12"/>
  <c r="V208" i="12"/>
  <c r="V206" i="12" s="1"/>
  <c r="D210" i="12"/>
  <c r="J210" i="12"/>
  <c r="P210" i="12"/>
  <c r="V210" i="12"/>
  <c r="I213" i="12"/>
  <c r="O213" i="12"/>
  <c r="O211" i="12" s="1"/>
  <c r="U213" i="12"/>
  <c r="AA213" i="12"/>
  <c r="AA211" i="12" s="1"/>
  <c r="I215" i="12"/>
  <c r="O215" i="12"/>
  <c r="U215" i="12"/>
  <c r="AA215" i="12"/>
  <c r="H218" i="12"/>
  <c r="N218" i="12"/>
  <c r="N216" i="12" s="1"/>
  <c r="T218" i="12"/>
  <c r="T216" i="12" s="1"/>
  <c r="Z218" i="12"/>
  <c r="H220" i="12"/>
  <c r="N220" i="12"/>
  <c r="T220" i="12"/>
  <c r="Z220" i="12"/>
  <c r="G223" i="12"/>
  <c r="G221" i="12" s="1"/>
  <c r="M223" i="12"/>
  <c r="S223" i="12"/>
  <c r="Y223" i="12"/>
  <c r="Y221" i="12" s="1"/>
  <c r="G225" i="12"/>
  <c r="M225" i="12"/>
  <c r="S225" i="12"/>
  <c r="Y225" i="12"/>
  <c r="F228" i="12"/>
  <c r="L228" i="12"/>
  <c r="L226" i="12" s="1"/>
  <c r="R228" i="12"/>
  <c r="X228" i="12"/>
  <c r="X226" i="12" s="1"/>
  <c r="F230" i="12"/>
  <c r="L230" i="12"/>
  <c r="R230" i="12"/>
  <c r="X230" i="12"/>
  <c r="E233" i="12"/>
  <c r="K233" i="12"/>
  <c r="K231" i="12" s="1"/>
  <c r="Q233" i="12"/>
  <c r="Q231" i="12" s="1"/>
  <c r="W233" i="12"/>
  <c r="E235" i="12"/>
  <c r="K235" i="12"/>
  <c r="Q235" i="12"/>
  <c r="W235" i="12"/>
  <c r="D238" i="12"/>
  <c r="D236" i="12" s="1"/>
  <c r="J238" i="12"/>
  <c r="P238" i="12"/>
  <c r="V238" i="12"/>
  <c r="V236" i="12" s="1"/>
  <c r="D240" i="12"/>
  <c r="J240" i="12"/>
  <c r="P240" i="12"/>
  <c r="V240" i="12"/>
  <c r="I243" i="12"/>
  <c r="O243" i="12"/>
  <c r="O241" i="12" s="1"/>
  <c r="U243" i="12"/>
  <c r="AA243" i="12"/>
  <c r="AA241" i="12" s="1"/>
  <c r="I245" i="12"/>
  <c r="O245" i="12"/>
  <c r="U245" i="12"/>
  <c r="AA245" i="12"/>
  <c r="H248" i="12"/>
  <c r="N248" i="12"/>
  <c r="N246" i="12" s="1"/>
  <c r="T248" i="12"/>
  <c r="T246" i="12" s="1"/>
  <c r="Z248" i="12"/>
  <c r="H250" i="12"/>
  <c r="N250" i="12"/>
  <c r="T250" i="12"/>
  <c r="Z250" i="12"/>
  <c r="G253" i="12"/>
  <c r="G251" i="12" s="1"/>
  <c r="M253" i="12"/>
  <c r="S253" i="12"/>
  <c r="Y253" i="12"/>
  <c r="Y251" i="12" s="1"/>
  <c r="G255" i="12"/>
  <c r="M255" i="12"/>
  <c r="S255" i="12"/>
  <c r="Y255" i="12"/>
  <c r="F258" i="12"/>
  <c r="L258" i="12"/>
  <c r="L256" i="12" s="1"/>
  <c r="R258" i="12"/>
  <c r="X258" i="12"/>
  <c r="X256" i="12" s="1"/>
  <c r="F260" i="12"/>
  <c r="L260" i="12"/>
  <c r="R260" i="12"/>
  <c r="X260" i="12"/>
  <c r="E263" i="12"/>
  <c r="K263" i="12"/>
  <c r="K261" i="12" s="1"/>
  <c r="Q263" i="12"/>
  <c r="Q261" i="12" s="1"/>
  <c r="W263" i="12"/>
  <c r="E265" i="12"/>
  <c r="K265" i="12"/>
  <c r="Q265" i="12"/>
  <c r="W265" i="12"/>
  <c r="D268" i="12"/>
  <c r="D266" i="12" s="1"/>
  <c r="J268" i="12"/>
  <c r="P268" i="12"/>
  <c r="V268" i="12"/>
  <c r="V266" i="12" s="1"/>
  <c r="D270" i="12"/>
  <c r="J270" i="12"/>
  <c r="P270" i="12"/>
  <c r="V270" i="12"/>
  <c r="I273" i="12"/>
  <c r="O273" i="12"/>
  <c r="O271" i="12" s="1"/>
  <c r="U273" i="12"/>
  <c r="AA273" i="12"/>
  <c r="AA271" i="12" s="1"/>
  <c r="I275" i="12"/>
  <c r="O275" i="12"/>
  <c r="U275" i="12"/>
  <c r="AA275" i="12"/>
  <c r="H278" i="12"/>
  <c r="N278" i="12"/>
  <c r="N276" i="12" s="1"/>
  <c r="T278" i="12"/>
  <c r="T276" i="12" s="1"/>
  <c r="Z278" i="12"/>
  <c r="H280" i="12"/>
  <c r="N280" i="12"/>
  <c r="T280" i="12"/>
  <c r="Z280" i="12"/>
  <c r="G283" i="12"/>
  <c r="G281" i="12" s="1"/>
  <c r="M283" i="12"/>
  <c r="S283" i="12"/>
  <c r="Y283" i="12"/>
  <c r="Y281" i="12" s="1"/>
  <c r="G285" i="12"/>
  <c r="M285" i="12"/>
  <c r="S285" i="12"/>
  <c r="Y285" i="12"/>
  <c r="F288" i="12"/>
  <c r="L288" i="12"/>
  <c r="L286" i="12" s="1"/>
  <c r="R288" i="12"/>
  <c r="X288" i="12"/>
  <c r="X286" i="12" s="1"/>
  <c r="F290" i="12"/>
  <c r="L290" i="12"/>
  <c r="R290" i="12"/>
  <c r="X290" i="12"/>
  <c r="E293" i="12"/>
  <c r="K293" i="12"/>
  <c r="K291" i="12" s="1"/>
  <c r="Q293" i="12"/>
  <c r="Q291" i="12" s="1"/>
  <c r="W293" i="12"/>
  <c r="E295" i="12"/>
  <c r="K295" i="12"/>
  <c r="Q295" i="12"/>
  <c r="W295" i="12"/>
  <c r="D298" i="12"/>
  <c r="D296" i="12" s="1"/>
  <c r="J298" i="12"/>
  <c r="P298" i="12"/>
  <c r="V298" i="12"/>
  <c r="V296" i="12" s="1"/>
  <c r="D300" i="12"/>
  <c r="J300" i="12"/>
  <c r="P300" i="12"/>
  <c r="V300" i="12"/>
  <c r="I303" i="12"/>
  <c r="O303" i="12"/>
  <c r="O301" i="12" s="1"/>
  <c r="U303" i="12"/>
  <c r="AA303" i="12"/>
  <c r="AA301" i="12" s="1"/>
  <c r="I305" i="12"/>
  <c r="O305" i="12"/>
  <c r="U305" i="12"/>
  <c r="AA305" i="12"/>
  <c r="H308" i="12"/>
  <c r="N308" i="12"/>
  <c r="N306" i="12" s="1"/>
  <c r="T308" i="12"/>
  <c r="T306" i="12" s="1"/>
  <c r="Z308" i="12"/>
  <c r="H310" i="12"/>
  <c r="N310" i="12"/>
  <c r="T310" i="12"/>
  <c r="Z310" i="12"/>
  <c r="G313" i="12"/>
  <c r="G311" i="12" s="1"/>
  <c r="M313" i="12"/>
  <c r="S313" i="12"/>
  <c r="Y313" i="12"/>
  <c r="Y311" i="12" s="1"/>
  <c r="G315" i="12"/>
  <c r="M315" i="12"/>
  <c r="S315" i="12"/>
  <c r="Y315" i="12"/>
  <c r="F318" i="12"/>
  <c r="L318" i="12"/>
  <c r="R318" i="12"/>
  <c r="F320" i="12"/>
  <c r="L320" i="12"/>
  <c r="R320" i="12"/>
  <c r="X320" i="12"/>
  <c r="X316" i="12" s="1"/>
  <c r="E327" i="12"/>
  <c r="E325" i="12" s="1"/>
  <c r="K327" i="12"/>
  <c r="Q327" i="12"/>
  <c r="Q325" i="12" s="1"/>
  <c r="W327" i="12"/>
  <c r="W325" i="12" s="1"/>
  <c r="E329" i="12"/>
  <c r="K329" i="12"/>
  <c r="Q329" i="12"/>
  <c r="W329" i="12"/>
  <c r="D332" i="12"/>
  <c r="D330" i="12" s="1"/>
  <c r="J332" i="12"/>
  <c r="J330" i="12" s="1"/>
  <c r="P332" i="12"/>
  <c r="V332" i="12"/>
  <c r="D334" i="12"/>
  <c r="J334" i="12"/>
  <c r="P334" i="12"/>
  <c r="V334" i="12"/>
  <c r="I337" i="12"/>
  <c r="O337" i="12"/>
  <c r="U337" i="12"/>
  <c r="U335" i="12" s="1"/>
  <c r="AA337" i="12"/>
  <c r="I339" i="12"/>
  <c r="O339" i="12"/>
  <c r="U339" i="12"/>
  <c r="AA339" i="12"/>
  <c r="H342" i="12"/>
  <c r="H340" i="12" s="1"/>
  <c r="N342" i="12"/>
  <c r="T342" i="12"/>
  <c r="T340" i="12" s="1"/>
  <c r="Z342" i="12"/>
  <c r="Z340" i="12" s="1"/>
  <c r="H344" i="12"/>
  <c r="N344" i="12"/>
  <c r="T344" i="12"/>
  <c r="Z344" i="12"/>
  <c r="G347" i="12"/>
  <c r="G345" i="12" s="1"/>
  <c r="M347" i="12"/>
  <c r="M345" i="12" s="1"/>
  <c r="S347" i="12"/>
  <c r="Y347" i="12"/>
  <c r="G349" i="12"/>
  <c r="M349" i="12"/>
  <c r="S349" i="12"/>
  <c r="Y349" i="12"/>
  <c r="F352" i="12"/>
  <c r="L352" i="12"/>
  <c r="R352" i="12"/>
  <c r="R350" i="12" s="1"/>
  <c r="X352" i="12"/>
  <c r="F354" i="12"/>
  <c r="L354" i="12"/>
  <c r="R354" i="12"/>
  <c r="X354" i="12"/>
  <c r="E357" i="12"/>
  <c r="E355" i="12" s="1"/>
  <c r="K357" i="12"/>
  <c r="Q357" i="12"/>
  <c r="Q355" i="12" s="1"/>
  <c r="W357" i="12"/>
  <c r="W355" i="12" s="1"/>
  <c r="E359" i="12"/>
  <c r="K359" i="12"/>
  <c r="Q359" i="12"/>
  <c r="W359" i="12"/>
  <c r="D362" i="12"/>
  <c r="D360" i="12" s="1"/>
  <c r="J362" i="12"/>
  <c r="J360" i="12" s="1"/>
  <c r="P362" i="12"/>
  <c r="V362" i="12"/>
  <c r="D364" i="12"/>
  <c r="J364" i="12"/>
  <c r="P364" i="12"/>
  <c r="V364" i="12"/>
  <c r="I367" i="12"/>
  <c r="O367" i="12"/>
  <c r="U367" i="12"/>
  <c r="U365" i="12" s="1"/>
  <c r="AA367" i="12"/>
  <c r="I369" i="12"/>
  <c r="O369" i="12"/>
  <c r="U369" i="12"/>
  <c r="AA369" i="12"/>
  <c r="H372" i="12"/>
  <c r="H370" i="12" s="1"/>
  <c r="N372" i="12"/>
  <c r="T372" i="12"/>
  <c r="T370" i="12" s="1"/>
  <c r="Z372" i="12"/>
  <c r="Z370" i="12" s="1"/>
  <c r="H374" i="12"/>
  <c r="N374" i="12"/>
  <c r="T374" i="12"/>
  <c r="Z374" i="12"/>
  <c r="G377" i="12"/>
  <c r="G375" i="12" s="1"/>
  <c r="M377" i="12"/>
  <c r="M375" i="12" s="1"/>
  <c r="S377" i="12"/>
  <c r="Y377" i="12"/>
  <c r="G379" i="12"/>
  <c r="M379" i="12"/>
  <c r="S379" i="12"/>
  <c r="Y379" i="12"/>
  <c r="F382" i="12"/>
  <c r="L382" i="12"/>
  <c r="R382" i="12"/>
  <c r="R380" i="12" s="1"/>
  <c r="X382" i="12"/>
  <c r="F384" i="12"/>
  <c r="L384" i="12"/>
  <c r="R384" i="12"/>
  <c r="X384" i="12"/>
  <c r="E387" i="12"/>
  <c r="E385" i="12" s="1"/>
  <c r="K387" i="12"/>
  <c r="Q387" i="12"/>
  <c r="Q385" i="12" s="1"/>
  <c r="W387" i="12"/>
  <c r="W385" i="12" s="1"/>
  <c r="E389" i="12"/>
  <c r="K389" i="12"/>
  <c r="Q389" i="12"/>
  <c r="W389" i="12"/>
  <c r="D392" i="12"/>
  <c r="D390" i="12" s="1"/>
  <c r="J392" i="12"/>
  <c r="J390" i="12" s="1"/>
  <c r="P392" i="12"/>
  <c r="V392" i="12"/>
  <c r="D394" i="12"/>
  <c r="J394" i="12"/>
  <c r="P394" i="12"/>
  <c r="V394" i="12"/>
  <c r="I397" i="12"/>
  <c r="O397" i="12"/>
  <c r="U397" i="12"/>
  <c r="U395" i="12" s="1"/>
  <c r="AA397" i="12"/>
  <c r="I399" i="12"/>
  <c r="O399" i="12"/>
  <c r="U399" i="12"/>
  <c r="AA399" i="12"/>
  <c r="H402" i="12"/>
  <c r="H400" i="12" s="1"/>
  <c r="N402" i="12"/>
  <c r="T402" i="12"/>
  <c r="T400" i="12" s="1"/>
  <c r="Z402" i="12"/>
  <c r="Z400" i="12" s="1"/>
  <c r="H404" i="12"/>
  <c r="N404" i="12"/>
  <c r="T404" i="12"/>
  <c r="Z404" i="12"/>
  <c r="G407" i="12"/>
  <c r="G405" i="12" s="1"/>
  <c r="M407" i="12"/>
  <c r="M405" i="12" s="1"/>
  <c r="S407" i="12"/>
  <c r="Y407" i="12"/>
  <c r="G409" i="12"/>
  <c r="M409" i="12"/>
  <c r="S409" i="12"/>
  <c r="Y409" i="12"/>
  <c r="F412" i="12"/>
  <c r="L412" i="12"/>
  <c r="R412" i="12"/>
  <c r="R410" i="12" s="1"/>
  <c r="X412" i="12"/>
  <c r="F414" i="12"/>
  <c r="L414" i="12"/>
  <c r="R414" i="12"/>
  <c r="X414" i="12"/>
  <c r="E417" i="12"/>
  <c r="E415" i="12" s="1"/>
  <c r="K417" i="12"/>
  <c r="Q417" i="12"/>
  <c r="Q415" i="12" s="1"/>
  <c r="W417" i="12"/>
  <c r="W415" i="12" s="1"/>
  <c r="E419" i="12"/>
  <c r="K419" i="12"/>
  <c r="Q419" i="12"/>
  <c r="W419" i="12"/>
  <c r="D422" i="12"/>
  <c r="D420" i="12" s="1"/>
  <c r="J422" i="12"/>
  <c r="J420" i="12" s="1"/>
  <c r="P422" i="12"/>
  <c r="V422" i="12"/>
  <c r="D424" i="12"/>
  <c r="J424" i="12"/>
  <c r="P424" i="12"/>
  <c r="V424" i="12"/>
  <c r="I427" i="12"/>
  <c r="O427" i="12"/>
  <c r="U427" i="12"/>
  <c r="U425" i="12" s="1"/>
  <c r="AA427" i="12"/>
  <c r="I429" i="12"/>
  <c r="O429" i="12"/>
  <c r="U429" i="12"/>
  <c r="AA429" i="12"/>
  <c r="H432" i="12"/>
  <c r="H430" i="12" s="1"/>
  <c r="N432" i="12"/>
  <c r="T432" i="12"/>
  <c r="T430" i="12" s="1"/>
  <c r="Z432" i="12"/>
  <c r="Z430" i="12" s="1"/>
  <c r="H434" i="12"/>
  <c r="N434" i="12"/>
  <c r="T434" i="12"/>
  <c r="Z434" i="12"/>
  <c r="G437" i="12"/>
  <c r="G435" i="12" s="1"/>
  <c r="M437" i="12"/>
  <c r="M435" i="12" s="1"/>
  <c r="S437" i="12"/>
  <c r="Y437" i="12"/>
  <c r="G439" i="12"/>
  <c r="M439" i="12"/>
  <c r="S439" i="12"/>
  <c r="Y439" i="12"/>
  <c r="F442" i="12"/>
  <c r="L442" i="12"/>
  <c r="R442" i="12"/>
  <c r="R440" i="12" s="1"/>
  <c r="X442" i="12"/>
  <c r="F444" i="12"/>
  <c r="L444" i="12"/>
  <c r="R444" i="12"/>
  <c r="X444" i="12"/>
  <c r="E447" i="12"/>
  <c r="E445" i="12" s="1"/>
  <c r="K447" i="12"/>
  <c r="Q447" i="12"/>
  <c r="Q445" i="12" s="1"/>
  <c r="W447" i="12"/>
  <c r="W445" i="12" s="1"/>
  <c r="E449" i="12"/>
  <c r="K449" i="12"/>
  <c r="Q449" i="12"/>
  <c r="W449" i="12"/>
  <c r="D452" i="12"/>
  <c r="D450" i="12" s="1"/>
  <c r="J452" i="12"/>
  <c r="J450" i="12" s="1"/>
  <c r="P452" i="12"/>
  <c r="V452" i="12"/>
  <c r="D454" i="12"/>
  <c r="J454" i="12"/>
  <c r="P454" i="12"/>
  <c r="V454" i="12"/>
  <c r="I457" i="12"/>
  <c r="O457" i="12"/>
  <c r="U457" i="12"/>
  <c r="U455" i="12" s="1"/>
  <c r="AA457" i="12"/>
  <c r="I459" i="12"/>
  <c r="O459" i="12"/>
  <c r="U459" i="12"/>
  <c r="AA459" i="12"/>
  <c r="H462" i="12"/>
  <c r="H460" i="12" s="1"/>
  <c r="N462" i="12"/>
  <c r="T462" i="12"/>
  <c r="T460" i="12" s="1"/>
  <c r="Z462" i="12"/>
  <c r="Z460" i="12" s="1"/>
  <c r="H464" i="12"/>
  <c r="N464" i="12"/>
  <c r="T464" i="12"/>
  <c r="Z464" i="12"/>
  <c r="G467" i="12"/>
  <c r="G465" i="12" s="1"/>
  <c r="M467" i="12"/>
  <c r="M465" i="12" s="1"/>
  <c r="S467" i="12"/>
  <c r="Y467" i="12"/>
  <c r="G469" i="12"/>
  <c r="M469" i="12"/>
  <c r="S469" i="12"/>
  <c r="Y469" i="12"/>
  <c r="F472" i="12"/>
  <c r="L472" i="12"/>
  <c r="R472" i="12"/>
  <c r="R470" i="12" s="1"/>
  <c r="X472" i="12"/>
  <c r="F474" i="12"/>
  <c r="L474" i="12"/>
  <c r="R474" i="12"/>
  <c r="X474" i="12"/>
  <c r="E477" i="12"/>
  <c r="K477" i="12"/>
  <c r="Q477" i="12"/>
  <c r="Q475" i="12" s="1"/>
  <c r="E479" i="12"/>
  <c r="K479" i="12"/>
  <c r="Q479" i="12"/>
  <c r="W479" i="12"/>
  <c r="W475" i="12" s="1"/>
  <c r="Y636" i="12"/>
  <c r="Y634" i="12" s="1"/>
  <c r="S636" i="12"/>
  <c r="S634" i="12" s="1"/>
  <c r="M636" i="12"/>
  <c r="M634" i="12" s="1"/>
  <c r="G636" i="12"/>
  <c r="G634" i="12" s="1"/>
  <c r="Z631" i="12"/>
  <c r="T631" i="12"/>
  <c r="T629" i="12" s="1"/>
  <c r="N631" i="12"/>
  <c r="N629" i="12" s="1"/>
  <c r="H631" i="12"/>
  <c r="H629" i="12" s="1"/>
  <c r="AA626" i="12"/>
  <c r="AA624" i="12" s="1"/>
  <c r="U626" i="12"/>
  <c r="U624" i="12" s="1"/>
  <c r="O626" i="12"/>
  <c r="I626" i="12"/>
  <c r="I624" i="12" s="1"/>
  <c r="V621" i="12"/>
  <c r="V619" i="12" s="1"/>
  <c r="P621" i="12"/>
  <c r="P619" i="12" s="1"/>
  <c r="J621" i="12"/>
  <c r="J619" i="12" s="1"/>
  <c r="D621" i="12"/>
  <c r="D619" i="12" s="1"/>
  <c r="W616" i="12"/>
  <c r="Q616" i="12"/>
  <c r="Q614" i="12" s="1"/>
  <c r="K616" i="12"/>
  <c r="K614" i="12" s="1"/>
  <c r="E616" i="12"/>
  <c r="E614" i="12" s="1"/>
  <c r="X611" i="12"/>
  <c r="X609" i="12" s="1"/>
  <c r="R611" i="12"/>
  <c r="R609" i="12" s="1"/>
  <c r="L611" i="12"/>
  <c r="F611" i="12"/>
  <c r="F609" i="12" s="1"/>
  <c r="Y606" i="12"/>
  <c r="Y604" i="12" s="1"/>
  <c r="S606" i="12"/>
  <c r="S604" i="12" s="1"/>
  <c r="M606" i="12"/>
  <c r="M604" i="12" s="1"/>
  <c r="G606" i="12"/>
  <c r="G604" i="12" s="1"/>
  <c r="Z601" i="12"/>
  <c r="T601" i="12"/>
  <c r="T599" i="12" s="1"/>
  <c r="N601" i="12"/>
  <c r="N599" i="12" s="1"/>
  <c r="H601" i="12"/>
  <c r="H599" i="12" s="1"/>
  <c r="AA596" i="12"/>
  <c r="AA594" i="12" s="1"/>
  <c r="U596" i="12"/>
  <c r="U594" i="12" s="1"/>
  <c r="O596" i="12"/>
  <c r="I596" i="12"/>
  <c r="I594" i="12" s="1"/>
  <c r="V591" i="12"/>
  <c r="V589" i="12" s="1"/>
  <c r="P591" i="12"/>
  <c r="P589" i="12" s="1"/>
  <c r="J591" i="12"/>
  <c r="J589" i="12" s="1"/>
  <c r="D591" i="12"/>
  <c r="D589" i="12" s="1"/>
  <c r="W586" i="12"/>
  <c r="Q586" i="12"/>
  <c r="Q584" i="12" s="1"/>
  <c r="K586" i="12"/>
  <c r="K584" i="12" s="1"/>
  <c r="E586" i="12"/>
  <c r="E584" i="12" s="1"/>
  <c r="X581" i="12"/>
  <c r="X579" i="12" s="1"/>
  <c r="R581" i="12"/>
  <c r="R579" i="12" s="1"/>
  <c r="L581" i="12"/>
  <c r="F581" i="12"/>
  <c r="F579" i="12" s="1"/>
  <c r="Y576" i="12"/>
  <c r="Y574" i="12" s="1"/>
  <c r="S576" i="12"/>
  <c r="S574" i="12" s="1"/>
  <c r="M576" i="12"/>
  <c r="M574" i="12" s="1"/>
  <c r="G576" i="12"/>
  <c r="G574" i="12" s="1"/>
  <c r="Z571" i="12"/>
  <c r="T571" i="12"/>
  <c r="T569" i="12" s="1"/>
  <c r="N571" i="12"/>
  <c r="N569" i="12" s="1"/>
  <c r="H571" i="12"/>
  <c r="H569" i="12" s="1"/>
  <c r="AA566" i="12"/>
  <c r="AA564" i="12" s="1"/>
  <c r="U566" i="12"/>
  <c r="U564" i="12" s="1"/>
  <c r="O566" i="12"/>
  <c r="I566" i="12"/>
  <c r="I564" i="12" s="1"/>
  <c r="V561" i="12"/>
  <c r="V559" i="12" s="1"/>
  <c r="P561" i="12"/>
  <c r="P559" i="12" s="1"/>
  <c r="J561" i="12"/>
  <c r="J559" i="12" s="1"/>
  <c r="D561" i="12"/>
  <c r="D559" i="12" s="1"/>
  <c r="W556" i="12"/>
  <c r="Q556" i="12"/>
  <c r="Q554" i="12" s="1"/>
  <c r="K556" i="12"/>
  <c r="K554" i="12" s="1"/>
  <c r="E556" i="12"/>
  <c r="E554" i="12" s="1"/>
  <c r="X551" i="12"/>
  <c r="X549" i="12" s="1"/>
  <c r="R551" i="12"/>
  <c r="R549" i="12" s="1"/>
  <c r="L551" i="12"/>
  <c r="F551" i="12"/>
  <c r="F549" i="12" s="1"/>
  <c r="Y546" i="12"/>
  <c r="Y544" i="12" s="1"/>
  <c r="S546" i="12"/>
  <c r="S544" i="12" s="1"/>
  <c r="M546" i="12"/>
  <c r="M544" i="12" s="1"/>
  <c r="G546" i="12"/>
  <c r="G544" i="12" s="1"/>
  <c r="Z541" i="12"/>
  <c r="T541" i="12"/>
  <c r="T539" i="12" s="1"/>
  <c r="N541" i="12"/>
  <c r="N539" i="12" s="1"/>
  <c r="H541" i="12"/>
  <c r="H539" i="12" s="1"/>
  <c r="AA536" i="12"/>
  <c r="AA534" i="12" s="1"/>
  <c r="U536" i="12"/>
  <c r="U534" i="12" s="1"/>
  <c r="O536" i="12"/>
  <c r="I536" i="12"/>
  <c r="I534" i="12" s="1"/>
  <c r="V531" i="12"/>
  <c r="V529" i="12" s="1"/>
  <c r="P531" i="12"/>
  <c r="P529" i="12" s="1"/>
  <c r="J531" i="12"/>
  <c r="J529" i="12" s="1"/>
  <c r="D531" i="12"/>
  <c r="D529" i="12" s="1"/>
  <c r="W526" i="12"/>
  <c r="Q526" i="12"/>
  <c r="Q524" i="12" s="1"/>
  <c r="K526" i="12"/>
  <c r="K524" i="12" s="1"/>
  <c r="E526" i="12"/>
  <c r="E524" i="12" s="1"/>
  <c r="X521" i="12"/>
  <c r="X519" i="12" s="1"/>
  <c r="R521" i="12"/>
  <c r="R519" i="12" s="1"/>
  <c r="L521" i="12"/>
  <c r="F521" i="12"/>
  <c r="F519" i="12" s="1"/>
  <c r="Y516" i="12"/>
  <c r="Y514" i="12" s="1"/>
  <c r="S516" i="12"/>
  <c r="S514" i="12" s="1"/>
  <c r="M516" i="12"/>
  <c r="M514" i="12" s="1"/>
  <c r="G516" i="12"/>
  <c r="G514" i="12" s="1"/>
  <c r="X636" i="12"/>
  <c r="R636" i="12"/>
  <c r="R634" i="12" s="1"/>
  <c r="L636" i="12"/>
  <c r="L634" i="12" s="1"/>
  <c r="F636" i="12"/>
  <c r="F634" i="12" s="1"/>
  <c r="Y631" i="12"/>
  <c r="Y629" i="12" s="1"/>
  <c r="S631" i="12"/>
  <c r="S629" i="12" s="1"/>
  <c r="M631" i="12"/>
  <c r="G631" i="12"/>
  <c r="G629" i="12" s="1"/>
  <c r="Z626" i="12"/>
  <c r="Z624" i="12" s="1"/>
  <c r="T626" i="12"/>
  <c r="T624" i="12" s="1"/>
  <c r="N626" i="12"/>
  <c r="N624" i="12" s="1"/>
  <c r="H626" i="12"/>
  <c r="H624" i="12" s="1"/>
  <c r="AA621" i="12"/>
  <c r="U621" i="12"/>
  <c r="U619" i="12" s="1"/>
  <c r="O621" i="12"/>
  <c r="O619" i="12" s="1"/>
  <c r="I621" i="12"/>
  <c r="I619" i="12" s="1"/>
  <c r="V616" i="12"/>
  <c r="V614" i="12" s="1"/>
  <c r="P616" i="12"/>
  <c r="P614" i="12" s="1"/>
  <c r="J616" i="12"/>
  <c r="D616" i="12"/>
  <c r="D614" i="12" s="1"/>
  <c r="W611" i="12"/>
  <c r="W609" i="12" s="1"/>
  <c r="Q611" i="12"/>
  <c r="Q609" i="12" s="1"/>
  <c r="K611" i="12"/>
  <c r="K609" i="12" s="1"/>
  <c r="E611" i="12"/>
  <c r="E609" i="12" s="1"/>
  <c r="X606" i="12"/>
  <c r="R606" i="12"/>
  <c r="R604" i="12" s="1"/>
  <c r="L606" i="12"/>
  <c r="L604" i="12" s="1"/>
  <c r="F606" i="12"/>
  <c r="F604" i="12" s="1"/>
  <c r="Y601" i="12"/>
  <c r="Y599" i="12" s="1"/>
  <c r="S601" i="12"/>
  <c r="S599" i="12" s="1"/>
  <c r="M601" i="12"/>
  <c r="G601" i="12"/>
  <c r="G599" i="12" s="1"/>
  <c r="Z596" i="12"/>
  <c r="Z594" i="12" s="1"/>
  <c r="T596" i="12"/>
  <c r="T594" i="12" s="1"/>
  <c r="N596" i="12"/>
  <c r="N594" i="12" s="1"/>
  <c r="H596" i="12"/>
  <c r="H594" i="12" s="1"/>
  <c r="AA591" i="12"/>
  <c r="U591" i="12"/>
  <c r="U589" i="12" s="1"/>
  <c r="O591" i="12"/>
  <c r="O589" i="12" s="1"/>
  <c r="I591" i="12"/>
  <c r="I589" i="12" s="1"/>
  <c r="V586" i="12"/>
  <c r="V584" i="12" s="1"/>
  <c r="P586" i="12"/>
  <c r="P584" i="12" s="1"/>
  <c r="J586" i="12"/>
  <c r="D586" i="12"/>
  <c r="D584" i="12" s="1"/>
  <c r="W581" i="12"/>
  <c r="W579" i="12" s="1"/>
  <c r="Q581" i="12"/>
  <c r="Q579" i="12" s="1"/>
  <c r="K581" i="12"/>
  <c r="K579" i="12" s="1"/>
  <c r="E581" i="12"/>
  <c r="E579" i="12" s="1"/>
  <c r="X576" i="12"/>
  <c r="R576" i="12"/>
  <c r="R574" i="12" s="1"/>
  <c r="L576" i="12"/>
  <c r="L574" i="12" s="1"/>
  <c r="F576" i="12"/>
  <c r="F574" i="12" s="1"/>
  <c r="Y571" i="12"/>
  <c r="Y569" i="12" s="1"/>
  <c r="S571" i="12"/>
  <c r="S569" i="12" s="1"/>
  <c r="M571" i="12"/>
  <c r="G571" i="12"/>
  <c r="G569" i="12" s="1"/>
  <c r="Z566" i="12"/>
  <c r="Z564" i="12" s="1"/>
  <c r="T566" i="12"/>
  <c r="T564" i="12" s="1"/>
  <c r="N566" i="12"/>
  <c r="N564" i="12" s="1"/>
  <c r="H566" i="12"/>
  <c r="H564" i="12" s="1"/>
  <c r="AA561" i="12"/>
  <c r="U561" i="12"/>
  <c r="U559" i="12" s="1"/>
  <c r="O561" i="12"/>
  <c r="O559" i="12" s="1"/>
  <c r="I561" i="12"/>
  <c r="I559" i="12" s="1"/>
  <c r="V556" i="12"/>
  <c r="V554" i="12" s="1"/>
  <c r="P556" i="12"/>
  <c r="P554" i="12" s="1"/>
  <c r="J556" i="12"/>
  <c r="D556" i="12"/>
  <c r="D554" i="12" s="1"/>
  <c r="W551" i="12"/>
  <c r="W549" i="12" s="1"/>
  <c r="Q551" i="12"/>
  <c r="Q549" i="12" s="1"/>
  <c r="K551" i="12"/>
  <c r="K549" i="12" s="1"/>
  <c r="E551" i="12"/>
  <c r="E549" i="12" s="1"/>
  <c r="X546" i="12"/>
  <c r="R546" i="12"/>
  <c r="R544" i="12" s="1"/>
  <c r="L546" i="12"/>
  <c r="L544" i="12" s="1"/>
  <c r="F546" i="12"/>
  <c r="F544" i="12" s="1"/>
  <c r="Y541" i="12"/>
  <c r="Y539" i="12" s="1"/>
  <c r="S541" i="12"/>
  <c r="S539" i="12" s="1"/>
  <c r="M541" i="12"/>
  <c r="G541" i="12"/>
  <c r="G539" i="12" s="1"/>
  <c r="Z536" i="12"/>
  <c r="Z534" i="12" s="1"/>
  <c r="T536" i="12"/>
  <c r="T534" i="12" s="1"/>
  <c r="N536" i="12"/>
  <c r="N534" i="12" s="1"/>
  <c r="H536" i="12"/>
  <c r="H534" i="12" s="1"/>
  <c r="AA531" i="12"/>
  <c r="U531" i="12"/>
  <c r="U529" i="12" s="1"/>
  <c r="O531" i="12"/>
  <c r="O529" i="12" s="1"/>
  <c r="I531" i="12"/>
  <c r="I529" i="12" s="1"/>
  <c r="V526" i="12"/>
  <c r="V524" i="12" s="1"/>
  <c r="P526" i="12"/>
  <c r="P524" i="12" s="1"/>
  <c r="J526" i="12"/>
  <c r="D526" i="12"/>
  <c r="D524" i="12" s="1"/>
  <c r="W521" i="12"/>
  <c r="W519" i="12" s="1"/>
  <c r="Q521" i="12"/>
  <c r="Q519" i="12" s="1"/>
  <c r="K521" i="12"/>
  <c r="K519" i="12" s="1"/>
  <c r="E521" i="12"/>
  <c r="E519" i="12" s="1"/>
  <c r="X516" i="12"/>
  <c r="R516" i="12"/>
  <c r="R514" i="12" s="1"/>
  <c r="W636" i="12"/>
  <c r="Q636" i="12"/>
  <c r="Q634" i="12" s="1"/>
  <c r="K636" i="12"/>
  <c r="K634" i="12" s="1"/>
  <c r="E636" i="12"/>
  <c r="X631" i="12"/>
  <c r="X629" i="12" s="1"/>
  <c r="R631" i="12"/>
  <c r="R629" i="12" s="1"/>
  <c r="L631" i="12"/>
  <c r="F631" i="12"/>
  <c r="F629" i="12" s="1"/>
  <c r="Y626" i="12"/>
  <c r="Y624" i="12" s="1"/>
  <c r="S626" i="12"/>
  <c r="M626" i="12"/>
  <c r="M624" i="12" s="1"/>
  <c r="G626" i="12"/>
  <c r="G624" i="12" s="1"/>
  <c r="Z621" i="12"/>
  <c r="T621" i="12"/>
  <c r="T619" i="12" s="1"/>
  <c r="N621" i="12"/>
  <c r="N619" i="12" s="1"/>
  <c r="H621" i="12"/>
  <c r="AA616" i="12"/>
  <c r="AA614" i="12" s="1"/>
  <c r="U616" i="12"/>
  <c r="U614" i="12" s="1"/>
  <c r="O616" i="12"/>
  <c r="I616" i="12"/>
  <c r="I614" i="12" s="1"/>
  <c r="V611" i="12"/>
  <c r="V609" i="12" s="1"/>
  <c r="P611" i="12"/>
  <c r="J611" i="12"/>
  <c r="J609" i="12" s="1"/>
  <c r="D611" i="12"/>
  <c r="D609" i="12" s="1"/>
  <c r="W606" i="12"/>
  <c r="Q606" i="12"/>
  <c r="Q604" i="12" s="1"/>
  <c r="K606" i="12"/>
  <c r="K604" i="12" s="1"/>
  <c r="E606" i="12"/>
  <c r="X601" i="12"/>
  <c r="X599" i="12" s="1"/>
  <c r="R601" i="12"/>
  <c r="R599" i="12" s="1"/>
  <c r="L601" i="12"/>
  <c r="F601" i="12"/>
  <c r="F599" i="12" s="1"/>
  <c r="Y596" i="12"/>
  <c r="Y594" i="12" s="1"/>
  <c r="S596" i="12"/>
  <c r="M596" i="12"/>
  <c r="M594" i="12" s="1"/>
  <c r="G596" i="12"/>
  <c r="G594" i="12" s="1"/>
  <c r="Z591" i="12"/>
  <c r="T591" i="12"/>
  <c r="T589" i="12" s="1"/>
  <c r="N591" i="12"/>
  <c r="N589" i="12" s="1"/>
  <c r="H591" i="12"/>
  <c r="AA586" i="12"/>
  <c r="AA584" i="12" s="1"/>
  <c r="U586" i="12"/>
  <c r="U584" i="12" s="1"/>
  <c r="O586" i="12"/>
  <c r="I586" i="12"/>
  <c r="I584" i="12" s="1"/>
  <c r="V581" i="12"/>
  <c r="V579" i="12" s="1"/>
  <c r="P581" i="12"/>
  <c r="J581" i="12"/>
  <c r="J579" i="12" s="1"/>
  <c r="D581" i="12"/>
  <c r="D579" i="12" s="1"/>
  <c r="W576" i="12"/>
  <c r="Q576" i="12"/>
  <c r="Q574" i="12" s="1"/>
  <c r="K576" i="12"/>
  <c r="K574" i="12" s="1"/>
  <c r="E576" i="12"/>
  <c r="X571" i="12"/>
  <c r="X569" i="12" s="1"/>
  <c r="R571" i="12"/>
  <c r="R569" i="12" s="1"/>
  <c r="L571" i="12"/>
  <c r="F571" i="12"/>
  <c r="F569" i="12" s="1"/>
  <c r="Y566" i="12"/>
  <c r="Y564" i="12" s="1"/>
  <c r="S566" i="12"/>
  <c r="M566" i="12"/>
  <c r="M564" i="12" s="1"/>
  <c r="G566" i="12"/>
  <c r="G564" i="12" s="1"/>
  <c r="Z561" i="12"/>
  <c r="T561" i="12"/>
  <c r="T559" i="12" s="1"/>
  <c r="N561" i="12"/>
  <c r="N559" i="12" s="1"/>
  <c r="H561" i="12"/>
  <c r="AA556" i="12"/>
  <c r="AA554" i="12" s="1"/>
  <c r="U556" i="12"/>
  <c r="U554" i="12" s="1"/>
  <c r="O556" i="12"/>
  <c r="I556" i="12"/>
  <c r="I554" i="12" s="1"/>
  <c r="V551" i="12"/>
  <c r="V549" i="12" s="1"/>
  <c r="P551" i="12"/>
  <c r="J551" i="12"/>
  <c r="J549" i="12" s="1"/>
  <c r="D551" i="12"/>
  <c r="D549" i="12" s="1"/>
  <c r="W546" i="12"/>
  <c r="Q546" i="12"/>
  <c r="Q544" i="12" s="1"/>
  <c r="K546" i="12"/>
  <c r="K544" i="12" s="1"/>
  <c r="E546" i="12"/>
  <c r="X541" i="12"/>
  <c r="X539" i="12" s="1"/>
  <c r="R541" i="12"/>
  <c r="R539" i="12" s="1"/>
  <c r="L541" i="12"/>
  <c r="F541" i="12"/>
  <c r="F539" i="12" s="1"/>
  <c r="Y536" i="12"/>
  <c r="Y534" i="12" s="1"/>
  <c r="S536" i="12"/>
  <c r="M536" i="12"/>
  <c r="M534" i="12" s="1"/>
  <c r="G536" i="12"/>
  <c r="G534" i="12" s="1"/>
  <c r="Z531" i="12"/>
  <c r="T531" i="12"/>
  <c r="T529" i="12" s="1"/>
  <c r="N531" i="12"/>
  <c r="N529" i="12" s="1"/>
  <c r="H531" i="12"/>
  <c r="AA526" i="12"/>
  <c r="AA524" i="12" s="1"/>
  <c r="U526" i="12"/>
  <c r="U524" i="12" s="1"/>
  <c r="O526" i="12"/>
  <c r="I526" i="12"/>
  <c r="I524" i="12" s="1"/>
  <c r="V521" i="12"/>
  <c r="V519" i="12" s="1"/>
  <c r="P521" i="12"/>
  <c r="J521" i="12"/>
  <c r="J519" i="12" s="1"/>
  <c r="D521" i="12"/>
  <c r="D519" i="12" s="1"/>
  <c r="W516" i="12"/>
  <c r="V636" i="12"/>
  <c r="V634" i="12" s="1"/>
  <c r="P636" i="12"/>
  <c r="P634" i="12" s="1"/>
  <c r="J636" i="12"/>
  <c r="D636" i="12"/>
  <c r="D634" i="12" s="1"/>
  <c r="W631" i="12"/>
  <c r="Q631" i="12"/>
  <c r="K631" i="12"/>
  <c r="K629" i="12" s="1"/>
  <c r="E631" i="12"/>
  <c r="E629" i="12" s="1"/>
  <c r="X626" i="12"/>
  <c r="R626" i="12"/>
  <c r="R624" i="12" s="1"/>
  <c r="L626" i="12"/>
  <c r="F626" i="12"/>
  <c r="Y621" i="12"/>
  <c r="Y619" i="12" s="1"/>
  <c r="S621" i="12"/>
  <c r="S619" i="12" s="1"/>
  <c r="M621" i="12"/>
  <c r="G621" i="12"/>
  <c r="G619" i="12" s="1"/>
  <c r="Z616" i="12"/>
  <c r="T616" i="12"/>
  <c r="N616" i="12"/>
  <c r="N614" i="12" s="1"/>
  <c r="H616" i="12"/>
  <c r="H614" i="12" s="1"/>
  <c r="AA611" i="12"/>
  <c r="U611" i="12"/>
  <c r="U609" i="12" s="1"/>
  <c r="O611" i="12"/>
  <c r="I611" i="12"/>
  <c r="V606" i="12"/>
  <c r="V604" i="12" s="1"/>
  <c r="P606" i="12"/>
  <c r="P604" i="12" s="1"/>
  <c r="J606" i="12"/>
  <c r="D606" i="12"/>
  <c r="D604" i="12" s="1"/>
  <c r="W601" i="12"/>
  <c r="Q601" i="12"/>
  <c r="K601" i="12"/>
  <c r="K599" i="12" s="1"/>
  <c r="E601" i="12"/>
  <c r="E599" i="12" s="1"/>
  <c r="X596" i="12"/>
  <c r="R596" i="12"/>
  <c r="R594" i="12" s="1"/>
  <c r="L596" i="12"/>
  <c r="F596" i="12"/>
  <c r="Y591" i="12"/>
  <c r="Y589" i="12" s="1"/>
  <c r="S591" i="12"/>
  <c r="S589" i="12" s="1"/>
  <c r="M591" i="12"/>
  <c r="G591" i="12"/>
  <c r="G589" i="12" s="1"/>
  <c r="Z586" i="12"/>
  <c r="T586" i="12"/>
  <c r="N586" i="12"/>
  <c r="N584" i="12" s="1"/>
  <c r="H586" i="12"/>
  <c r="H584" i="12" s="1"/>
  <c r="AA581" i="12"/>
  <c r="U581" i="12"/>
  <c r="U579" i="12" s="1"/>
  <c r="O581" i="12"/>
  <c r="I581" i="12"/>
  <c r="V576" i="12"/>
  <c r="V574" i="12" s="1"/>
  <c r="P576" i="12"/>
  <c r="P574" i="12" s="1"/>
  <c r="J576" i="12"/>
  <c r="D576" i="12"/>
  <c r="D574" i="12" s="1"/>
  <c r="W571" i="12"/>
  <c r="Q571" i="12"/>
  <c r="K571" i="12"/>
  <c r="K569" i="12" s="1"/>
  <c r="E571" i="12"/>
  <c r="E569" i="12" s="1"/>
  <c r="X566" i="12"/>
  <c r="R566" i="12"/>
  <c r="R564" i="12" s="1"/>
  <c r="L566" i="12"/>
  <c r="F566" i="12"/>
  <c r="Y561" i="12"/>
  <c r="Y559" i="12" s="1"/>
  <c r="S561" i="12"/>
  <c r="S559" i="12" s="1"/>
  <c r="M561" i="12"/>
  <c r="G561" i="12"/>
  <c r="G559" i="12" s="1"/>
  <c r="Z556" i="12"/>
  <c r="T556" i="12"/>
  <c r="N556" i="12"/>
  <c r="N554" i="12" s="1"/>
  <c r="H556" i="12"/>
  <c r="H554" i="12" s="1"/>
  <c r="AA551" i="12"/>
  <c r="U551" i="12"/>
  <c r="U549" i="12" s="1"/>
  <c r="O551" i="12"/>
  <c r="I551" i="12"/>
  <c r="V546" i="12"/>
  <c r="V544" i="12" s="1"/>
  <c r="P546" i="12"/>
  <c r="P544" i="12" s="1"/>
  <c r="J546" i="12"/>
  <c r="D546" i="12"/>
  <c r="D544" i="12" s="1"/>
  <c r="W541" i="12"/>
  <c r="Q541" i="12"/>
  <c r="K541" i="12"/>
  <c r="K539" i="12" s="1"/>
  <c r="E541" i="12"/>
  <c r="E539" i="12" s="1"/>
  <c r="X536" i="12"/>
  <c r="AA636" i="12"/>
  <c r="AA634" i="12" s="1"/>
  <c r="U636" i="12"/>
  <c r="U634" i="12" s="1"/>
  <c r="O636" i="12"/>
  <c r="I636" i="12"/>
  <c r="I634" i="12" s="1"/>
  <c r="V631" i="12"/>
  <c r="V629" i="12" s="1"/>
  <c r="P631" i="12"/>
  <c r="J631" i="12"/>
  <c r="J629" i="12" s="1"/>
  <c r="D631" i="12"/>
  <c r="D629" i="12" s="1"/>
  <c r="W626" i="12"/>
  <c r="Q626" i="12"/>
  <c r="Q624" i="12" s="1"/>
  <c r="K626" i="12"/>
  <c r="K624" i="12" s="1"/>
  <c r="E626" i="12"/>
  <c r="X621" i="12"/>
  <c r="X619" i="12" s="1"/>
  <c r="R621" i="12"/>
  <c r="R619" i="12" s="1"/>
  <c r="L621" i="12"/>
  <c r="F621" i="12"/>
  <c r="F619" i="12" s="1"/>
  <c r="Y616" i="12"/>
  <c r="Y614" i="12" s="1"/>
  <c r="S616" i="12"/>
  <c r="M616" i="12"/>
  <c r="M614" i="12" s="1"/>
  <c r="G616" i="12"/>
  <c r="G614" i="12" s="1"/>
  <c r="Z611" i="12"/>
  <c r="T611" i="12"/>
  <c r="T609" i="12" s="1"/>
  <c r="N611" i="12"/>
  <c r="N609" i="12" s="1"/>
  <c r="H611" i="12"/>
  <c r="AA606" i="12"/>
  <c r="AA604" i="12" s="1"/>
  <c r="U606" i="12"/>
  <c r="U604" i="12" s="1"/>
  <c r="O606" i="12"/>
  <c r="I606" i="12"/>
  <c r="I604" i="12" s="1"/>
  <c r="V601" i="12"/>
  <c r="V599" i="12" s="1"/>
  <c r="P601" i="12"/>
  <c r="J601" i="12"/>
  <c r="J599" i="12" s="1"/>
  <c r="D601" i="12"/>
  <c r="D599" i="12" s="1"/>
  <c r="W596" i="12"/>
  <c r="Q596" i="12"/>
  <c r="Q594" i="12" s="1"/>
  <c r="K596" i="12"/>
  <c r="K594" i="12" s="1"/>
  <c r="E596" i="12"/>
  <c r="X591" i="12"/>
  <c r="X589" i="12" s="1"/>
  <c r="R591" i="12"/>
  <c r="R589" i="12" s="1"/>
  <c r="L591" i="12"/>
  <c r="F591" i="12"/>
  <c r="F589" i="12" s="1"/>
  <c r="Y586" i="12"/>
  <c r="Y584" i="12" s="1"/>
  <c r="S586" i="12"/>
  <c r="M586" i="12"/>
  <c r="M584" i="12" s="1"/>
  <c r="G586" i="12"/>
  <c r="G584" i="12" s="1"/>
  <c r="Z581" i="12"/>
  <c r="T581" i="12"/>
  <c r="T579" i="12" s="1"/>
  <c r="N581" i="12"/>
  <c r="N579" i="12" s="1"/>
  <c r="H581" i="12"/>
  <c r="AA576" i="12"/>
  <c r="AA574" i="12" s="1"/>
  <c r="U576" i="12"/>
  <c r="U574" i="12" s="1"/>
  <c r="O576" i="12"/>
  <c r="I576" i="12"/>
  <c r="I574" i="12" s="1"/>
  <c r="V571" i="12"/>
  <c r="V569" i="12" s="1"/>
  <c r="P571" i="12"/>
  <c r="J571" i="12"/>
  <c r="J569" i="12" s="1"/>
  <c r="D571" i="12"/>
  <c r="D569" i="12" s="1"/>
  <c r="W566" i="12"/>
  <c r="Q566" i="12"/>
  <c r="Q564" i="12" s="1"/>
  <c r="K566" i="12"/>
  <c r="K564" i="12" s="1"/>
  <c r="E566" i="12"/>
  <c r="X561" i="12"/>
  <c r="X559" i="12" s="1"/>
  <c r="R561" i="12"/>
  <c r="R559" i="12" s="1"/>
  <c r="L561" i="12"/>
  <c r="F561" i="12"/>
  <c r="F559" i="12" s="1"/>
  <c r="Y556" i="12"/>
  <c r="Y554" i="12" s="1"/>
  <c r="S556" i="12"/>
  <c r="M556" i="12"/>
  <c r="M554" i="12" s="1"/>
  <c r="G556" i="12"/>
  <c r="G554" i="12" s="1"/>
  <c r="Z551" i="12"/>
  <c r="T551" i="12"/>
  <c r="T549" i="12" s="1"/>
  <c r="N551" i="12"/>
  <c r="N549" i="12" s="1"/>
  <c r="H551" i="12"/>
  <c r="AA546" i="12"/>
  <c r="AA544" i="12" s="1"/>
  <c r="U546" i="12"/>
  <c r="U544" i="12" s="1"/>
  <c r="O546" i="12"/>
  <c r="I546" i="12"/>
  <c r="I544" i="12" s="1"/>
  <c r="V541" i="12"/>
  <c r="V539" i="12" s="1"/>
  <c r="P541" i="12"/>
  <c r="J541" i="12"/>
  <c r="J539" i="12" s="1"/>
  <c r="D541" i="12"/>
  <c r="D539" i="12" s="1"/>
  <c r="W536" i="12"/>
  <c r="Q536" i="12"/>
  <c r="Q534" i="12" s="1"/>
  <c r="K536" i="12"/>
  <c r="K534" i="12" s="1"/>
  <c r="E536" i="12"/>
  <c r="X531" i="12"/>
  <c r="X529" i="12" s="1"/>
  <c r="R531" i="12"/>
  <c r="R529" i="12" s="1"/>
  <c r="L531" i="12"/>
  <c r="F531" i="12"/>
  <c r="F529" i="12" s="1"/>
  <c r="Y526" i="12"/>
  <c r="Y524" i="12" s="1"/>
  <c r="S526" i="12"/>
  <c r="M526" i="12"/>
  <c r="M524" i="12" s="1"/>
  <c r="G526" i="12"/>
  <c r="G524" i="12" s="1"/>
  <c r="Z521" i="12"/>
  <c r="T521" i="12"/>
  <c r="T519" i="12" s="1"/>
  <c r="N521" i="12"/>
  <c r="N519" i="12" s="1"/>
  <c r="H521" i="12"/>
  <c r="Z636" i="12"/>
  <c r="T636" i="12"/>
  <c r="T634" i="12" s="1"/>
  <c r="N636" i="12"/>
  <c r="N634" i="12" s="1"/>
  <c r="H636" i="12"/>
  <c r="H634" i="12" s="1"/>
  <c r="AA631" i="12"/>
  <c r="AA629" i="12" s="1"/>
  <c r="U631" i="12"/>
  <c r="U629" i="12" s="1"/>
  <c r="O631" i="12"/>
  <c r="I631" i="12"/>
  <c r="I629" i="12" s="1"/>
  <c r="V626" i="12"/>
  <c r="V624" i="12" s="1"/>
  <c r="P626" i="12"/>
  <c r="P624" i="12" s="1"/>
  <c r="J626" i="12"/>
  <c r="J624" i="12" s="1"/>
  <c r="D626" i="12"/>
  <c r="D624" i="12" s="1"/>
  <c r="W621" i="12"/>
  <c r="Q621" i="12"/>
  <c r="Q619" i="12" s="1"/>
  <c r="K621" i="12"/>
  <c r="K619" i="12" s="1"/>
  <c r="E621" i="12"/>
  <c r="E619" i="12" s="1"/>
  <c r="X616" i="12"/>
  <c r="X614" i="12" s="1"/>
  <c r="R616" i="12"/>
  <c r="R614" i="12" s="1"/>
  <c r="L616" i="12"/>
  <c r="F616" i="12"/>
  <c r="F614" i="12" s="1"/>
  <c r="Y611" i="12"/>
  <c r="Y609" i="12" s="1"/>
  <c r="S611" i="12"/>
  <c r="S609" i="12" s="1"/>
  <c r="M611" i="12"/>
  <c r="M609" i="12" s="1"/>
  <c r="G611" i="12"/>
  <c r="G609" i="12" s="1"/>
  <c r="Z606" i="12"/>
  <c r="T606" i="12"/>
  <c r="T604" i="12" s="1"/>
  <c r="N606" i="12"/>
  <c r="N604" i="12" s="1"/>
  <c r="H606" i="12"/>
  <c r="H604" i="12" s="1"/>
  <c r="AA601" i="12"/>
  <c r="AA599" i="12" s="1"/>
  <c r="U601" i="12"/>
  <c r="U599" i="12" s="1"/>
  <c r="O601" i="12"/>
  <c r="I601" i="12"/>
  <c r="I599" i="12" s="1"/>
  <c r="V596" i="12"/>
  <c r="V594" i="12" s="1"/>
  <c r="P596" i="12"/>
  <c r="P594" i="12" s="1"/>
  <c r="J596" i="12"/>
  <c r="J594" i="12" s="1"/>
  <c r="D596" i="12"/>
  <c r="D594" i="12" s="1"/>
  <c r="W591" i="12"/>
  <c r="Q591" i="12"/>
  <c r="Q589" i="12" s="1"/>
  <c r="K591" i="12"/>
  <c r="K589" i="12" s="1"/>
  <c r="E591" i="12"/>
  <c r="E589" i="12" s="1"/>
  <c r="X586" i="12"/>
  <c r="X584" i="12" s="1"/>
  <c r="R586" i="12"/>
  <c r="R584" i="12" s="1"/>
  <c r="L586" i="12"/>
  <c r="F586" i="12"/>
  <c r="F584" i="12" s="1"/>
  <c r="Y581" i="12"/>
  <c r="Y579" i="12" s="1"/>
  <c r="S581" i="12"/>
  <c r="S579" i="12" s="1"/>
  <c r="M581" i="12"/>
  <c r="M579" i="12" s="1"/>
  <c r="G581" i="12"/>
  <c r="G579" i="12" s="1"/>
  <c r="Z576" i="12"/>
  <c r="T576" i="12"/>
  <c r="T574" i="12" s="1"/>
  <c r="N576" i="12"/>
  <c r="N574" i="12" s="1"/>
  <c r="H576" i="12"/>
  <c r="H574" i="12" s="1"/>
  <c r="AA571" i="12"/>
  <c r="AA569" i="12" s="1"/>
  <c r="U571" i="12"/>
  <c r="U569" i="12" s="1"/>
  <c r="O571" i="12"/>
  <c r="I571" i="12"/>
  <c r="I569" i="12" s="1"/>
  <c r="V566" i="12"/>
  <c r="V564" i="12" s="1"/>
  <c r="P566" i="12"/>
  <c r="P564" i="12" s="1"/>
  <c r="J566" i="12"/>
  <c r="J564" i="12" s="1"/>
  <c r="D566" i="12"/>
  <c r="D564" i="12" s="1"/>
  <c r="W561" i="12"/>
  <c r="Q561" i="12"/>
  <c r="Q559" i="12" s="1"/>
  <c r="K561" i="12"/>
  <c r="K559" i="12" s="1"/>
  <c r="E561" i="12"/>
  <c r="E559" i="12" s="1"/>
  <c r="X556" i="12"/>
  <c r="X554" i="12" s="1"/>
  <c r="R556" i="12"/>
  <c r="R554" i="12" s="1"/>
  <c r="L556" i="12"/>
  <c r="F556" i="12"/>
  <c r="F554" i="12" s="1"/>
  <c r="Y551" i="12"/>
  <c r="Y549" i="12" s="1"/>
  <c r="S551" i="12"/>
  <c r="S549" i="12" s="1"/>
  <c r="M551" i="12"/>
  <c r="M549" i="12" s="1"/>
  <c r="G551" i="12"/>
  <c r="G549" i="12" s="1"/>
  <c r="Z546" i="12"/>
  <c r="T546" i="12"/>
  <c r="T544" i="12" s="1"/>
  <c r="N546" i="12"/>
  <c r="N544" i="12" s="1"/>
  <c r="H546" i="12"/>
  <c r="H544" i="12" s="1"/>
  <c r="AA541" i="12"/>
  <c r="AA539" i="12" s="1"/>
  <c r="U541" i="12"/>
  <c r="U539" i="12" s="1"/>
  <c r="O541" i="12"/>
  <c r="I541" i="12"/>
  <c r="I539" i="12" s="1"/>
  <c r="V536" i="12"/>
  <c r="V534" i="12" s="1"/>
  <c r="P536" i="12"/>
  <c r="P534" i="12" s="1"/>
  <c r="J536" i="12"/>
  <c r="J534" i="12" s="1"/>
  <c r="D536" i="12"/>
  <c r="D534" i="12" s="1"/>
  <c r="W531" i="12"/>
  <c r="Q531" i="12"/>
  <c r="Q529" i="12" s="1"/>
  <c r="K531" i="12"/>
  <c r="K529" i="12" s="1"/>
  <c r="E531" i="12"/>
  <c r="E529" i="12" s="1"/>
  <c r="X526" i="12"/>
  <c r="X524" i="12" s="1"/>
  <c r="R526" i="12"/>
  <c r="R524" i="12" s="1"/>
  <c r="L526" i="12"/>
  <c r="F526" i="12"/>
  <c r="F524" i="12" s="1"/>
  <c r="Y521" i="12"/>
  <c r="Y519" i="12" s="1"/>
  <c r="S521" i="12"/>
  <c r="S519" i="12" s="1"/>
  <c r="M521" i="12"/>
  <c r="M519" i="12" s="1"/>
  <c r="G521" i="12"/>
  <c r="G519" i="12" s="1"/>
  <c r="Z516" i="12"/>
  <c r="T516" i="12"/>
  <c r="T514" i="12" s="1"/>
  <c r="N516" i="12"/>
  <c r="N514" i="12" s="1"/>
  <c r="H516" i="12"/>
  <c r="H514" i="12" s="1"/>
  <c r="J486" i="12"/>
  <c r="J484" i="12" s="1"/>
  <c r="P486" i="12"/>
  <c r="V486" i="12"/>
  <c r="D488" i="12"/>
  <c r="D484" i="12" s="1"/>
  <c r="J488" i="12"/>
  <c r="P488" i="12"/>
  <c r="V488" i="12"/>
  <c r="I491" i="12"/>
  <c r="O491" i="12"/>
  <c r="U491" i="12"/>
  <c r="U489" i="12" s="1"/>
  <c r="AA491" i="12"/>
  <c r="I493" i="12"/>
  <c r="O493" i="12"/>
  <c r="U493" i="12"/>
  <c r="AA493" i="12"/>
  <c r="H496" i="12"/>
  <c r="H494" i="12" s="1"/>
  <c r="N496" i="12"/>
  <c r="T496" i="12"/>
  <c r="T494" i="12" s="1"/>
  <c r="Z496" i="12"/>
  <c r="Z494" i="12" s="1"/>
  <c r="H498" i="12"/>
  <c r="N498" i="12"/>
  <c r="T498" i="12"/>
  <c r="Z498" i="12"/>
  <c r="G501" i="12"/>
  <c r="G499" i="12" s="1"/>
  <c r="M501" i="12"/>
  <c r="M499" i="12" s="1"/>
  <c r="S501" i="12"/>
  <c r="Y501" i="12"/>
  <c r="G503" i="12"/>
  <c r="M503" i="12"/>
  <c r="S503" i="12"/>
  <c r="Y503" i="12"/>
  <c r="F506" i="12"/>
  <c r="L506" i="12"/>
  <c r="R506" i="12"/>
  <c r="R504" i="12" s="1"/>
  <c r="X506" i="12"/>
  <c r="F508" i="12"/>
  <c r="L508" i="12"/>
  <c r="R508" i="12"/>
  <c r="X508" i="12"/>
  <c r="E511" i="12"/>
  <c r="E509" i="12" s="1"/>
  <c r="K511" i="12"/>
  <c r="Q511" i="12"/>
  <c r="Q509" i="12" s="1"/>
  <c r="W511" i="12"/>
  <c r="W509" i="12" s="1"/>
  <c r="E513" i="12"/>
  <c r="K513" i="12"/>
  <c r="Q513" i="12"/>
  <c r="W513" i="12"/>
  <c r="D516" i="12"/>
  <c r="D514" i="12" s="1"/>
  <c r="L516" i="12"/>
  <c r="L514" i="12" s="1"/>
  <c r="AA516" i="12"/>
  <c r="AA514" i="12" s="1"/>
  <c r="U521" i="12"/>
  <c r="N526" i="12"/>
  <c r="N524" i="12" s="1"/>
  <c r="Z528" i="12"/>
  <c r="G531" i="12"/>
  <c r="S533" i="12"/>
  <c r="S529" i="12" s="1"/>
  <c r="H9" i="13"/>
  <c r="N9" i="13"/>
  <c r="T9" i="13"/>
  <c r="T7" i="13" s="1"/>
  <c r="Z9" i="13"/>
  <c r="H11" i="13"/>
  <c r="N11" i="13"/>
  <c r="T11" i="13"/>
  <c r="Z11" i="13"/>
  <c r="G14" i="13"/>
  <c r="G12" i="13" s="1"/>
  <c r="M14" i="13"/>
  <c r="S14" i="13"/>
  <c r="Y14" i="13"/>
  <c r="Y12" i="13" s="1"/>
  <c r="G16" i="13"/>
  <c r="M16" i="13"/>
  <c r="S16" i="13"/>
  <c r="Y16" i="13"/>
  <c r="F19" i="13"/>
  <c r="L19" i="13"/>
  <c r="L17" i="13" s="1"/>
  <c r="R19" i="13"/>
  <c r="X19" i="13"/>
  <c r="F21" i="13"/>
  <c r="L21" i="13"/>
  <c r="R21" i="13"/>
  <c r="X21" i="13"/>
  <c r="E24" i="13"/>
  <c r="K24" i="13"/>
  <c r="Q24" i="13"/>
  <c r="Q22" i="13" s="1"/>
  <c r="W24" i="13"/>
  <c r="E26" i="13"/>
  <c r="K26" i="13"/>
  <c r="Q26" i="13"/>
  <c r="W26" i="13"/>
  <c r="D29" i="13"/>
  <c r="D27" i="13" s="1"/>
  <c r="J29" i="13"/>
  <c r="P29" i="13"/>
  <c r="V29" i="13"/>
  <c r="V27" i="13" s="1"/>
  <c r="D31" i="13"/>
  <c r="J31" i="13"/>
  <c r="P31" i="13"/>
  <c r="V31" i="13"/>
  <c r="I34" i="13"/>
  <c r="O34" i="13"/>
  <c r="O32" i="13" s="1"/>
  <c r="U34" i="13"/>
  <c r="AA34" i="13"/>
  <c r="I36" i="13"/>
  <c r="O36" i="13"/>
  <c r="U36" i="13"/>
  <c r="AA36" i="13"/>
  <c r="H39" i="13"/>
  <c r="N39" i="13"/>
  <c r="T39" i="13"/>
  <c r="T37" i="13" s="1"/>
  <c r="Z39" i="13"/>
  <c r="H41" i="13"/>
  <c r="N41" i="13"/>
  <c r="T41" i="13"/>
  <c r="Z41" i="13"/>
  <c r="G44" i="13"/>
  <c r="G42" i="13" s="1"/>
  <c r="M44" i="13"/>
  <c r="S44" i="13"/>
  <c r="Y44" i="13"/>
  <c r="Y42" i="13" s="1"/>
  <c r="G46" i="13"/>
  <c r="M46" i="13"/>
  <c r="S46" i="13"/>
  <c r="Y46" i="13"/>
  <c r="F49" i="13"/>
  <c r="L49" i="13"/>
  <c r="L47" i="13" s="1"/>
  <c r="R49" i="13"/>
  <c r="X49" i="13"/>
  <c r="F51" i="13"/>
  <c r="L51" i="13"/>
  <c r="R51" i="13"/>
  <c r="X51" i="13"/>
  <c r="E54" i="13"/>
  <c r="K54" i="13"/>
  <c r="Q54" i="13"/>
  <c r="Q52" i="13" s="1"/>
  <c r="W54" i="13"/>
  <c r="E56" i="13"/>
  <c r="K56" i="13"/>
  <c r="Q56" i="13"/>
  <c r="W56" i="13"/>
  <c r="D59" i="13"/>
  <c r="D57" i="13" s="1"/>
  <c r="J59" i="13"/>
  <c r="P59" i="13"/>
  <c r="V59" i="13"/>
  <c r="V57" i="13" s="1"/>
  <c r="D61" i="13"/>
  <c r="J61" i="13"/>
  <c r="P61" i="13"/>
  <c r="V61" i="13"/>
  <c r="I64" i="13"/>
  <c r="O64" i="13"/>
  <c r="O62" i="13" s="1"/>
  <c r="U64" i="13"/>
  <c r="AA64" i="13"/>
  <c r="I66" i="13"/>
  <c r="O66" i="13"/>
  <c r="U66" i="13"/>
  <c r="AA66" i="13"/>
  <c r="H69" i="13"/>
  <c r="N69" i="13"/>
  <c r="T69" i="13"/>
  <c r="T67" i="13" s="1"/>
  <c r="Z69" i="13"/>
  <c r="H71" i="13"/>
  <c r="N71" i="13"/>
  <c r="T71" i="13"/>
  <c r="Z71" i="13"/>
  <c r="G74" i="13"/>
  <c r="G72" i="13" s="1"/>
  <c r="M74" i="13"/>
  <c r="S74" i="13"/>
  <c r="Y74" i="13"/>
  <c r="Y72" i="13" s="1"/>
  <c r="G76" i="13"/>
  <c r="M76" i="13"/>
  <c r="S76" i="13"/>
  <c r="Y76" i="13"/>
  <c r="F79" i="13"/>
  <c r="L79" i="13"/>
  <c r="L77" i="13" s="1"/>
  <c r="R79" i="13"/>
  <c r="X79" i="13"/>
  <c r="F81" i="13"/>
  <c r="L81" i="13"/>
  <c r="R81" i="13"/>
  <c r="X81" i="13"/>
  <c r="E84" i="13"/>
  <c r="K84" i="13"/>
  <c r="Q84" i="13"/>
  <c r="Q82" i="13" s="1"/>
  <c r="W84" i="13"/>
  <c r="E86" i="13"/>
  <c r="K86" i="13"/>
  <c r="Q86" i="13"/>
  <c r="W86" i="13"/>
  <c r="D89" i="13"/>
  <c r="D87" i="13" s="1"/>
  <c r="J89" i="13"/>
  <c r="P89" i="13"/>
  <c r="V89" i="13"/>
  <c r="V87" i="13" s="1"/>
  <c r="D91" i="13"/>
  <c r="J91" i="13"/>
  <c r="P91" i="13"/>
  <c r="V91" i="13"/>
  <c r="I94" i="13"/>
  <c r="O94" i="13"/>
  <c r="O92" i="13" s="1"/>
  <c r="U94" i="13"/>
  <c r="AA94" i="13"/>
  <c r="I96" i="13"/>
  <c r="O96" i="13"/>
  <c r="U96" i="13"/>
  <c r="AA96" i="13"/>
  <c r="H99" i="13"/>
  <c r="N99" i="13"/>
  <c r="T99" i="13"/>
  <c r="T97" i="13" s="1"/>
  <c r="Z99" i="13"/>
  <c r="H101" i="13"/>
  <c r="N101" i="13"/>
  <c r="T101" i="13"/>
  <c r="Z101" i="13"/>
  <c r="G104" i="13"/>
  <c r="G102" i="13" s="1"/>
  <c r="M104" i="13"/>
  <c r="S104" i="13"/>
  <c r="Y104" i="13"/>
  <c r="Y102" i="13" s="1"/>
  <c r="G106" i="13"/>
  <c r="M106" i="13"/>
  <c r="S106" i="13"/>
  <c r="Y106" i="13"/>
  <c r="F109" i="13"/>
  <c r="L109" i="13"/>
  <c r="L107" i="13" s="1"/>
  <c r="R109" i="13"/>
  <c r="X109" i="13"/>
  <c r="F111" i="13"/>
  <c r="L111" i="13"/>
  <c r="R111" i="13"/>
  <c r="X111" i="13"/>
  <c r="E114" i="13"/>
  <c r="K114" i="13"/>
  <c r="Q114" i="13"/>
  <c r="Q112" i="13" s="1"/>
  <c r="W114" i="13"/>
  <c r="E116" i="13"/>
  <c r="K116" i="13"/>
  <c r="Q116" i="13"/>
  <c r="W116" i="13"/>
  <c r="D119" i="13"/>
  <c r="D117" i="13" s="1"/>
  <c r="J119" i="13"/>
  <c r="P119" i="13"/>
  <c r="V119" i="13"/>
  <c r="V117" i="13" s="1"/>
  <c r="D121" i="13"/>
  <c r="J121" i="13"/>
  <c r="P121" i="13"/>
  <c r="V121" i="13"/>
  <c r="I124" i="13"/>
  <c r="O124" i="13"/>
  <c r="O122" i="13" s="1"/>
  <c r="U124" i="13"/>
  <c r="AA124" i="13"/>
  <c r="I126" i="13"/>
  <c r="O126" i="13"/>
  <c r="U126" i="13"/>
  <c r="AA126" i="13"/>
  <c r="H129" i="13"/>
  <c r="N129" i="13"/>
  <c r="T129" i="13"/>
  <c r="T127" i="13" s="1"/>
  <c r="Z129" i="13"/>
  <c r="H131" i="13"/>
  <c r="N131" i="13"/>
  <c r="T131" i="13"/>
  <c r="Z131" i="13"/>
  <c r="G134" i="13"/>
  <c r="G132" i="13" s="1"/>
  <c r="M134" i="13"/>
  <c r="S134" i="13"/>
  <c r="Y134" i="13"/>
  <c r="Y132" i="13" s="1"/>
  <c r="G136" i="13"/>
  <c r="M136" i="13"/>
  <c r="S136" i="13"/>
  <c r="Y136" i="13"/>
  <c r="F139" i="13"/>
  <c r="L139" i="13"/>
  <c r="L137" i="13" s="1"/>
  <c r="R139" i="13"/>
  <c r="X139" i="13"/>
  <c r="F141" i="13"/>
  <c r="L141" i="13"/>
  <c r="R141" i="13"/>
  <c r="X141" i="13"/>
  <c r="E144" i="13"/>
  <c r="K144" i="13"/>
  <c r="Q144" i="13"/>
  <c r="Q142" i="13" s="1"/>
  <c r="W144" i="13"/>
  <c r="E146" i="13"/>
  <c r="K146" i="13"/>
  <c r="Q146" i="13"/>
  <c r="W146" i="13"/>
  <c r="D149" i="13"/>
  <c r="D147" i="13" s="1"/>
  <c r="J149" i="13"/>
  <c r="P149" i="13"/>
  <c r="V149" i="13"/>
  <c r="V147" i="13" s="1"/>
  <c r="D151" i="13"/>
  <c r="J151" i="13"/>
  <c r="P151" i="13"/>
  <c r="V151" i="13"/>
  <c r="I154" i="13"/>
  <c r="O154" i="13"/>
  <c r="O152" i="13" s="1"/>
  <c r="U154" i="13"/>
  <c r="AA154" i="13"/>
  <c r="I156" i="13"/>
  <c r="O156" i="13"/>
  <c r="U156" i="13"/>
  <c r="AA156" i="13"/>
  <c r="H159" i="13"/>
  <c r="N159" i="13"/>
  <c r="T159" i="13"/>
  <c r="T157" i="13" s="1"/>
  <c r="Z159" i="13"/>
  <c r="H161" i="13"/>
  <c r="N161" i="13"/>
  <c r="T161" i="13"/>
  <c r="Z161" i="13"/>
  <c r="G168" i="13"/>
  <c r="G166" i="13" s="1"/>
  <c r="M168" i="13"/>
  <c r="S168" i="13"/>
  <c r="Y168" i="13"/>
  <c r="Y166" i="13" s="1"/>
  <c r="G170" i="13"/>
  <c r="M170" i="13"/>
  <c r="S170" i="13"/>
  <c r="Y170" i="13"/>
  <c r="F173" i="13"/>
  <c r="L173" i="13"/>
  <c r="L171" i="13" s="1"/>
  <c r="R173" i="13"/>
  <c r="X173" i="13"/>
  <c r="F175" i="13"/>
  <c r="L175" i="13"/>
  <c r="R175" i="13"/>
  <c r="X175" i="13"/>
  <c r="E178" i="13"/>
  <c r="K178" i="13"/>
  <c r="Q178" i="13"/>
  <c r="Q176" i="13" s="1"/>
  <c r="W178" i="13"/>
  <c r="E180" i="13"/>
  <c r="K180" i="13"/>
  <c r="Q180" i="13"/>
  <c r="W180" i="13"/>
  <c r="D183" i="13"/>
  <c r="D181" i="13" s="1"/>
  <c r="J183" i="13"/>
  <c r="P183" i="13"/>
  <c r="V183" i="13"/>
  <c r="V181" i="13" s="1"/>
  <c r="D185" i="13"/>
  <c r="J185" i="13"/>
  <c r="P185" i="13"/>
  <c r="V185" i="13"/>
  <c r="I188" i="13"/>
  <c r="O188" i="13"/>
  <c r="O186" i="13" s="1"/>
  <c r="U188" i="13"/>
  <c r="AA188" i="13"/>
  <c r="I190" i="13"/>
  <c r="O190" i="13"/>
  <c r="U190" i="13"/>
  <c r="AA190" i="13"/>
  <c r="H193" i="13"/>
  <c r="N193" i="13"/>
  <c r="T193" i="13"/>
  <c r="T191" i="13" s="1"/>
  <c r="Z193" i="13"/>
  <c r="H195" i="13"/>
  <c r="N195" i="13"/>
  <c r="T195" i="13"/>
  <c r="Z195" i="13"/>
  <c r="G198" i="13"/>
  <c r="G196" i="13" s="1"/>
  <c r="M198" i="13"/>
  <c r="S198" i="13"/>
  <c r="Y198" i="13"/>
  <c r="Y196" i="13" s="1"/>
  <c r="G200" i="13"/>
  <c r="M200" i="13"/>
  <c r="S200" i="13"/>
  <c r="Y200" i="13"/>
  <c r="F203" i="13"/>
  <c r="L203" i="13"/>
  <c r="L201" i="13" s="1"/>
  <c r="R203" i="13"/>
  <c r="X203" i="13"/>
  <c r="F205" i="13"/>
  <c r="L205" i="13"/>
  <c r="R205" i="13"/>
  <c r="X205" i="13"/>
  <c r="E208" i="13"/>
  <c r="K208" i="13"/>
  <c r="Q208" i="13"/>
  <c r="Q206" i="13" s="1"/>
  <c r="W208" i="13"/>
  <c r="E210" i="13"/>
  <c r="K210" i="13"/>
  <c r="Q210" i="13"/>
  <c r="W210" i="13"/>
  <c r="D213" i="13"/>
  <c r="D211" i="13" s="1"/>
  <c r="J213" i="13"/>
  <c r="P213" i="13"/>
  <c r="V213" i="13"/>
  <c r="V211" i="13" s="1"/>
  <c r="D215" i="13"/>
  <c r="J215" i="13"/>
  <c r="P215" i="13"/>
  <c r="V215" i="13"/>
  <c r="I218" i="13"/>
  <c r="O218" i="13"/>
  <c r="O216" i="13" s="1"/>
  <c r="U218" i="13"/>
  <c r="AA218" i="13"/>
  <c r="I220" i="13"/>
  <c r="O220" i="13"/>
  <c r="U220" i="13"/>
  <c r="AA220" i="13"/>
  <c r="H223" i="13"/>
  <c r="N223" i="13"/>
  <c r="T223" i="13"/>
  <c r="T221" i="13" s="1"/>
  <c r="Z223" i="13"/>
  <c r="H225" i="13"/>
  <c r="N225" i="13"/>
  <c r="T225" i="13"/>
  <c r="Z225" i="13"/>
  <c r="G228" i="13"/>
  <c r="G226" i="13" s="1"/>
  <c r="M228" i="13"/>
  <c r="S228" i="13"/>
  <c r="Y228" i="13"/>
  <c r="Y226" i="13" s="1"/>
  <c r="G230" i="13"/>
  <c r="M230" i="13"/>
  <c r="S230" i="13"/>
  <c r="Y230" i="13"/>
  <c r="F233" i="13"/>
  <c r="L233" i="13"/>
  <c r="L231" i="13" s="1"/>
  <c r="R233" i="13"/>
  <c r="X233" i="13"/>
  <c r="F235" i="13"/>
  <c r="L235" i="13"/>
  <c r="R235" i="13"/>
  <c r="X235" i="13"/>
  <c r="E238" i="13"/>
  <c r="K238" i="13"/>
  <c r="Q238" i="13"/>
  <c r="Q236" i="13" s="1"/>
  <c r="W238" i="13"/>
  <c r="E240" i="13"/>
  <c r="K240" i="13"/>
  <c r="Q240" i="13"/>
  <c r="W240" i="13"/>
  <c r="D243" i="13"/>
  <c r="D241" i="13" s="1"/>
  <c r="J243" i="13"/>
  <c r="P243" i="13"/>
  <c r="V243" i="13"/>
  <c r="V241" i="13" s="1"/>
  <c r="D245" i="13"/>
  <c r="J245" i="13"/>
  <c r="P245" i="13"/>
  <c r="V245" i="13"/>
  <c r="I248" i="13"/>
  <c r="O248" i="13"/>
  <c r="O246" i="13" s="1"/>
  <c r="U248" i="13"/>
  <c r="AA248" i="13"/>
  <c r="I250" i="13"/>
  <c r="O250" i="13"/>
  <c r="U250" i="13"/>
  <c r="AA250" i="13"/>
  <c r="H253" i="13"/>
  <c r="N253" i="13"/>
  <c r="T253" i="13"/>
  <c r="T251" i="13" s="1"/>
  <c r="Z253" i="13"/>
  <c r="H255" i="13"/>
  <c r="N255" i="13"/>
  <c r="T255" i="13"/>
  <c r="Z255" i="13"/>
  <c r="G258" i="13"/>
  <c r="G256" i="13" s="1"/>
  <c r="M258" i="13"/>
  <c r="S258" i="13"/>
  <c r="Y258" i="13"/>
  <c r="Y256" i="13" s="1"/>
  <c r="G260" i="13"/>
  <c r="M260" i="13"/>
  <c r="S260" i="13"/>
  <c r="Y260" i="13"/>
  <c r="F263" i="13"/>
  <c r="L263" i="13"/>
  <c r="L261" i="13" s="1"/>
  <c r="R263" i="13"/>
  <c r="X263" i="13"/>
  <c r="F265" i="13"/>
  <c r="L265" i="13"/>
  <c r="R265" i="13"/>
  <c r="X265" i="13"/>
  <c r="E268" i="13"/>
  <c r="K268" i="13"/>
  <c r="Q268" i="13"/>
  <c r="Q266" i="13" s="1"/>
  <c r="W268" i="13"/>
  <c r="E270" i="13"/>
  <c r="K270" i="13"/>
  <c r="Q270" i="13"/>
  <c r="W270" i="13"/>
  <c r="D273" i="13"/>
  <c r="D271" i="13" s="1"/>
  <c r="J273" i="13"/>
  <c r="P273" i="13"/>
  <c r="V273" i="13"/>
  <c r="V271" i="13" s="1"/>
  <c r="D275" i="13"/>
  <c r="J275" i="13"/>
  <c r="P275" i="13"/>
  <c r="V275" i="13"/>
  <c r="I278" i="13"/>
  <c r="O278" i="13"/>
  <c r="O276" i="13" s="1"/>
  <c r="U278" i="13"/>
  <c r="AA278" i="13"/>
  <c r="I280" i="13"/>
  <c r="O280" i="13"/>
  <c r="U280" i="13"/>
  <c r="AA280" i="13"/>
  <c r="H283" i="13"/>
  <c r="N283" i="13"/>
  <c r="T283" i="13"/>
  <c r="T281" i="13" s="1"/>
  <c r="Z283" i="13"/>
  <c r="H285" i="13"/>
  <c r="N285" i="13"/>
  <c r="T285" i="13"/>
  <c r="Z285" i="13"/>
  <c r="G288" i="13"/>
  <c r="G286" i="13" s="1"/>
  <c r="M288" i="13"/>
  <c r="S288" i="13"/>
  <c r="Y288" i="13"/>
  <c r="Y286" i="13" s="1"/>
  <c r="G290" i="13"/>
  <c r="M290" i="13"/>
  <c r="S290" i="13"/>
  <c r="Y290" i="13"/>
  <c r="F293" i="13"/>
  <c r="L293" i="13"/>
  <c r="L291" i="13" s="1"/>
  <c r="R293" i="13"/>
  <c r="X293" i="13"/>
  <c r="F295" i="13"/>
  <c r="L295" i="13"/>
  <c r="R295" i="13"/>
  <c r="X295" i="13"/>
  <c r="E298" i="13"/>
  <c r="K298" i="13"/>
  <c r="Q298" i="13"/>
  <c r="Q296" i="13" s="1"/>
  <c r="W298" i="13"/>
  <c r="E300" i="13"/>
  <c r="K300" i="13"/>
  <c r="Q300" i="13"/>
  <c r="W300" i="13"/>
  <c r="D303" i="13"/>
  <c r="D301" i="13" s="1"/>
  <c r="J303" i="13"/>
  <c r="P303" i="13"/>
  <c r="V303" i="13"/>
  <c r="V301" i="13" s="1"/>
  <c r="D305" i="13"/>
  <c r="J305" i="13"/>
  <c r="P305" i="13"/>
  <c r="V305" i="13"/>
  <c r="I308" i="13"/>
  <c r="O308" i="13"/>
  <c r="O306" i="13" s="1"/>
  <c r="U308" i="13"/>
  <c r="AA308" i="13"/>
  <c r="I310" i="13"/>
  <c r="O310" i="13"/>
  <c r="U310" i="13"/>
  <c r="AA310" i="13"/>
  <c r="H313" i="13"/>
  <c r="N313" i="13"/>
  <c r="T313" i="13"/>
  <c r="T311" i="13" s="1"/>
  <c r="Z313" i="13"/>
  <c r="H315" i="13"/>
  <c r="N315" i="13"/>
  <c r="T315" i="13"/>
  <c r="Z315" i="13"/>
  <c r="G318" i="13"/>
  <c r="G316" i="13" s="1"/>
  <c r="M318" i="13"/>
  <c r="S318" i="13"/>
  <c r="Y318" i="13"/>
  <c r="Y316" i="13" s="1"/>
  <c r="G320" i="13"/>
  <c r="M320" i="13"/>
  <c r="S320" i="13"/>
  <c r="Y320" i="13"/>
  <c r="F327" i="13"/>
  <c r="L327" i="13"/>
  <c r="L325" i="13" s="1"/>
  <c r="R327" i="13"/>
  <c r="X327" i="13"/>
  <c r="F329" i="13"/>
  <c r="L329" i="13"/>
  <c r="R329" i="13"/>
  <c r="X329" i="13"/>
  <c r="E332" i="13"/>
  <c r="K332" i="13"/>
  <c r="Q332" i="13"/>
  <c r="Q330" i="13" s="1"/>
  <c r="W332" i="13"/>
  <c r="E334" i="13"/>
  <c r="K334" i="13"/>
  <c r="Q334" i="13"/>
  <c r="W334" i="13"/>
  <c r="D337" i="13"/>
  <c r="D335" i="13" s="1"/>
  <c r="J337" i="13"/>
  <c r="P337" i="13"/>
  <c r="V337" i="13"/>
  <c r="V335" i="13" s="1"/>
  <c r="D339" i="13"/>
  <c r="J339" i="13"/>
  <c r="P339" i="13"/>
  <c r="V339" i="13"/>
  <c r="I342" i="13"/>
  <c r="O342" i="13"/>
  <c r="O340" i="13" s="1"/>
  <c r="U342" i="13"/>
  <c r="AA342" i="13"/>
  <c r="I344" i="13"/>
  <c r="O344" i="13"/>
  <c r="U344" i="13"/>
  <c r="AA344" i="13"/>
  <c r="H347" i="13"/>
  <c r="N347" i="13"/>
  <c r="T347" i="13"/>
  <c r="T345" i="13" s="1"/>
  <c r="Z347" i="13"/>
  <c r="H349" i="13"/>
  <c r="N349" i="13"/>
  <c r="T349" i="13"/>
  <c r="Z349" i="13"/>
  <c r="G352" i="13"/>
  <c r="G350" i="13" s="1"/>
  <c r="M352" i="13"/>
  <c r="S352" i="13"/>
  <c r="Y352" i="13"/>
  <c r="Y350" i="13" s="1"/>
  <c r="G354" i="13"/>
  <c r="M354" i="13"/>
  <c r="S354" i="13"/>
  <c r="Y354" i="13"/>
  <c r="F357" i="13"/>
  <c r="L357" i="13"/>
  <c r="L355" i="13" s="1"/>
  <c r="R357" i="13"/>
  <c r="X357" i="13"/>
  <c r="F359" i="13"/>
  <c r="L359" i="13"/>
  <c r="R359" i="13"/>
  <c r="X359" i="13"/>
  <c r="E362" i="13"/>
  <c r="K362" i="13"/>
  <c r="Q362" i="13"/>
  <c r="Q360" i="13" s="1"/>
  <c r="W362" i="13"/>
  <c r="E364" i="13"/>
  <c r="K364" i="13"/>
  <c r="Q364" i="13"/>
  <c r="W364" i="13"/>
  <c r="D367" i="13"/>
  <c r="D365" i="13" s="1"/>
  <c r="J367" i="13"/>
  <c r="P367" i="13"/>
  <c r="V367" i="13"/>
  <c r="V365" i="13" s="1"/>
  <c r="D369" i="13"/>
  <c r="J369" i="13"/>
  <c r="P369" i="13"/>
  <c r="V369" i="13"/>
  <c r="I372" i="13"/>
  <c r="O372" i="13"/>
  <c r="O370" i="13" s="1"/>
  <c r="U372" i="13"/>
  <c r="AA372" i="13"/>
  <c r="I374" i="13"/>
  <c r="O374" i="13"/>
  <c r="U374" i="13"/>
  <c r="AA374" i="13"/>
  <c r="H377" i="13"/>
  <c r="N377" i="13"/>
  <c r="T377" i="13"/>
  <c r="T375" i="13" s="1"/>
  <c r="Z377" i="13"/>
  <c r="H379" i="13"/>
  <c r="N379" i="13"/>
  <c r="T379" i="13"/>
  <c r="Z379" i="13"/>
  <c r="G382" i="13"/>
  <c r="G380" i="13" s="1"/>
  <c r="M382" i="13"/>
  <c r="S382" i="13"/>
  <c r="Y382" i="13"/>
  <c r="Y380" i="13" s="1"/>
  <c r="G384" i="13"/>
  <c r="M384" i="13"/>
  <c r="S384" i="13"/>
  <c r="Y384" i="13"/>
  <c r="F387" i="13"/>
  <c r="L387" i="13"/>
  <c r="L385" i="13" s="1"/>
  <c r="R387" i="13"/>
  <c r="X387" i="13"/>
  <c r="F389" i="13"/>
  <c r="L389" i="13"/>
  <c r="R389" i="13"/>
  <c r="X389" i="13"/>
  <c r="E392" i="13"/>
  <c r="K392" i="13"/>
  <c r="Q392" i="13"/>
  <c r="Q390" i="13" s="1"/>
  <c r="W392" i="13"/>
  <c r="E394" i="13"/>
  <c r="K394" i="13"/>
  <c r="Q394" i="13"/>
  <c r="W394" i="13"/>
  <c r="D397" i="13"/>
  <c r="D395" i="13" s="1"/>
  <c r="J397" i="13"/>
  <c r="P397" i="13"/>
  <c r="V397" i="13"/>
  <c r="V395" i="13" s="1"/>
  <c r="D399" i="13"/>
  <c r="J399" i="13"/>
  <c r="P399" i="13"/>
  <c r="V399" i="13"/>
  <c r="I402" i="13"/>
  <c r="O402" i="13"/>
  <c r="O400" i="13" s="1"/>
  <c r="U402" i="13"/>
  <c r="AA402" i="13"/>
  <c r="I404" i="13"/>
  <c r="O404" i="13"/>
  <c r="U404" i="13"/>
  <c r="AA404" i="13"/>
  <c r="H407" i="13"/>
  <c r="N407" i="13"/>
  <c r="T407" i="13"/>
  <c r="T405" i="13" s="1"/>
  <c r="Z407" i="13"/>
  <c r="H409" i="13"/>
  <c r="N409" i="13"/>
  <c r="T409" i="13"/>
  <c r="Z409" i="13"/>
  <c r="G412" i="13"/>
  <c r="G410" i="13" s="1"/>
  <c r="M412" i="13"/>
  <c r="S412" i="13"/>
  <c r="Y412" i="13"/>
  <c r="Y410" i="13" s="1"/>
  <c r="G414" i="13"/>
  <c r="M414" i="13"/>
  <c r="S414" i="13"/>
  <c r="Y414" i="13"/>
  <c r="F417" i="13"/>
  <c r="L417" i="13"/>
  <c r="L415" i="13" s="1"/>
  <c r="R417" i="13"/>
  <c r="X417" i="13"/>
  <c r="F419" i="13"/>
  <c r="L419" i="13"/>
  <c r="R419" i="13"/>
  <c r="X419" i="13"/>
  <c r="E422" i="13"/>
  <c r="K422" i="13"/>
  <c r="Q422" i="13"/>
  <c r="Q420" i="13" s="1"/>
  <c r="W422" i="13"/>
  <c r="E424" i="13"/>
  <c r="K424" i="13"/>
  <c r="Q424" i="13"/>
  <c r="W424" i="13"/>
  <c r="D427" i="13"/>
  <c r="D425" i="13" s="1"/>
  <c r="J427" i="13"/>
  <c r="P427" i="13"/>
  <c r="V427" i="13"/>
  <c r="V425" i="13" s="1"/>
  <c r="D429" i="13"/>
  <c r="J429" i="13"/>
  <c r="P429" i="13"/>
  <c r="V429" i="13"/>
  <c r="I432" i="13"/>
  <c r="O432" i="13"/>
  <c r="O430" i="13" s="1"/>
  <c r="U432" i="13"/>
  <c r="AA432" i="13"/>
  <c r="I434" i="13"/>
  <c r="O434" i="13"/>
  <c r="U434" i="13"/>
  <c r="AA434" i="13"/>
  <c r="H437" i="13"/>
  <c r="N437" i="13"/>
  <c r="T437" i="13"/>
  <c r="T435" i="13" s="1"/>
  <c r="Z437" i="13"/>
  <c r="H439" i="13"/>
  <c r="N439" i="13"/>
  <c r="T439" i="13"/>
  <c r="Z439" i="13"/>
  <c r="G442" i="13"/>
  <c r="G440" i="13" s="1"/>
  <c r="M442" i="13"/>
  <c r="S442" i="13"/>
  <c r="Y442" i="13"/>
  <c r="Y440" i="13" s="1"/>
  <c r="G444" i="13"/>
  <c r="M444" i="13"/>
  <c r="S444" i="13"/>
  <c r="Y444" i="13"/>
  <c r="F447" i="13"/>
  <c r="L447" i="13"/>
  <c r="L445" i="13" s="1"/>
  <c r="R447" i="13"/>
  <c r="X447" i="13"/>
  <c r="F449" i="13"/>
  <c r="L449" i="13"/>
  <c r="R449" i="13"/>
  <c r="X449" i="13"/>
  <c r="E452" i="13"/>
  <c r="K452" i="13"/>
  <c r="Q452" i="13"/>
  <c r="Q450" i="13" s="1"/>
  <c r="W452" i="13"/>
  <c r="E454" i="13"/>
  <c r="K454" i="13"/>
  <c r="Q454" i="13"/>
  <c r="W454" i="13"/>
  <c r="D457" i="13"/>
  <c r="D455" i="13" s="1"/>
  <c r="J457" i="13"/>
  <c r="P457" i="13"/>
  <c r="V457" i="13"/>
  <c r="D459" i="13"/>
  <c r="J459" i="13"/>
  <c r="P459" i="13"/>
  <c r="Y459" i="13"/>
  <c r="I9" i="13"/>
  <c r="O9" i="13"/>
  <c r="O7" i="13" s="1"/>
  <c r="U9" i="13"/>
  <c r="AA9" i="13"/>
  <c r="I11" i="13"/>
  <c r="O11" i="13"/>
  <c r="U11" i="13"/>
  <c r="AA11" i="13"/>
  <c r="H14" i="13"/>
  <c r="N14" i="13"/>
  <c r="T14" i="13"/>
  <c r="T12" i="13" s="1"/>
  <c r="Z14" i="13"/>
  <c r="H16" i="13"/>
  <c r="N16" i="13"/>
  <c r="T16" i="13"/>
  <c r="Z16" i="13"/>
  <c r="G19" i="13"/>
  <c r="G17" i="13" s="1"/>
  <c r="M19" i="13"/>
  <c r="S19" i="13"/>
  <c r="Y19" i="13"/>
  <c r="Y17" i="13" s="1"/>
  <c r="G21" i="13"/>
  <c r="M21" i="13"/>
  <c r="S21" i="13"/>
  <c r="Y21" i="13"/>
  <c r="F24" i="13"/>
  <c r="L24" i="13"/>
  <c r="L22" i="13" s="1"/>
  <c r="R24" i="13"/>
  <c r="X24" i="13"/>
  <c r="F26" i="13"/>
  <c r="L26" i="13"/>
  <c r="R26" i="13"/>
  <c r="X26" i="13"/>
  <c r="E29" i="13"/>
  <c r="K29" i="13"/>
  <c r="Q29" i="13"/>
  <c r="Q27" i="13" s="1"/>
  <c r="W29" i="13"/>
  <c r="E31" i="13"/>
  <c r="K31" i="13"/>
  <c r="Q31" i="13"/>
  <c r="W31" i="13"/>
  <c r="D34" i="13"/>
  <c r="D32" i="13" s="1"/>
  <c r="J34" i="13"/>
  <c r="P34" i="13"/>
  <c r="V34" i="13"/>
  <c r="V32" i="13" s="1"/>
  <c r="D36" i="13"/>
  <c r="J36" i="13"/>
  <c r="P36" i="13"/>
  <c r="V36" i="13"/>
  <c r="I39" i="13"/>
  <c r="O39" i="13"/>
  <c r="O37" i="13" s="1"/>
  <c r="U39" i="13"/>
  <c r="AA39" i="13"/>
  <c r="I41" i="13"/>
  <c r="O41" i="13"/>
  <c r="U41" i="13"/>
  <c r="AA41" i="13"/>
  <c r="H44" i="13"/>
  <c r="N44" i="13"/>
  <c r="T44" i="13"/>
  <c r="T42" i="13" s="1"/>
  <c r="Z44" i="13"/>
  <c r="H46" i="13"/>
  <c r="N46" i="13"/>
  <c r="T46" i="13"/>
  <c r="Z46" i="13"/>
  <c r="G49" i="13"/>
  <c r="G47" i="13" s="1"/>
  <c r="M49" i="13"/>
  <c r="S49" i="13"/>
  <c r="Y49" i="13"/>
  <c r="Y47" i="13" s="1"/>
  <c r="G51" i="13"/>
  <c r="M51" i="13"/>
  <c r="S51" i="13"/>
  <c r="Y51" i="13"/>
  <c r="F54" i="13"/>
  <c r="L54" i="13"/>
  <c r="L52" i="13" s="1"/>
  <c r="R54" i="13"/>
  <c r="X54" i="13"/>
  <c r="F56" i="13"/>
  <c r="L56" i="13"/>
  <c r="R56" i="13"/>
  <c r="X56" i="13"/>
  <c r="E59" i="13"/>
  <c r="K59" i="13"/>
  <c r="Q59" i="13"/>
  <c r="Q57" i="13" s="1"/>
  <c r="W59" i="13"/>
  <c r="E61" i="13"/>
  <c r="K61" i="13"/>
  <c r="Q61" i="13"/>
  <c r="W61" i="13"/>
  <c r="D64" i="13"/>
  <c r="D62" i="13" s="1"/>
  <c r="J64" i="13"/>
  <c r="P64" i="13"/>
  <c r="V64" i="13"/>
  <c r="V62" i="13" s="1"/>
  <c r="D66" i="13"/>
  <c r="J66" i="13"/>
  <c r="P66" i="13"/>
  <c r="V66" i="13"/>
  <c r="I69" i="13"/>
  <c r="O69" i="13"/>
  <c r="O67" i="13" s="1"/>
  <c r="U69" i="13"/>
  <c r="AA69" i="13"/>
  <c r="I71" i="13"/>
  <c r="O71" i="13"/>
  <c r="U71" i="13"/>
  <c r="AA71" i="13"/>
  <c r="H74" i="13"/>
  <c r="N74" i="13"/>
  <c r="T74" i="13"/>
  <c r="T72" i="13" s="1"/>
  <c r="Z74" i="13"/>
  <c r="H76" i="13"/>
  <c r="N76" i="13"/>
  <c r="T76" i="13"/>
  <c r="Z76" i="13"/>
  <c r="G79" i="13"/>
  <c r="G77" i="13" s="1"/>
  <c r="M79" i="13"/>
  <c r="S79" i="13"/>
  <c r="Y79" i="13"/>
  <c r="Y77" i="13" s="1"/>
  <c r="G81" i="13"/>
  <c r="M81" i="13"/>
  <c r="S81" i="13"/>
  <c r="Y81" i="13"/>
  <c r="F84" i="13"/>
  <c r="L84" i="13"/>
  <c r="L82" i="13" s="1"/>
  <c r="R84" i="13"/>
  <c r="X84" i="13"/>
  <c r="F86" i="13"/>
  <c r="L86" i="13"/>
  <c r="R86" i="13"/>
  <c r="X86" i="13"/>
  <c r="E89" i="13"/>
  <c r="K89" i="13"/>
  <c r="Q89" i="13"/>
  <c r="Q87" i="13" s="1"/>
  <c r="W89" i="13"/>
  <c r="E91" i="13"/>
  <c r="K91" i="13"/>
  <c r="Q91" i="13"/>
  <c r="W91" i="13"/>
  <c r="D94" i="13"/>
  <c r="D92" i="13" s="1"/>
  <c r="J94" i="13"/>
  <c r="P94" i="13"/>
  <c r="V94" i="13"/>
  <c r="V92" i="13" s="1"/>
  <c r="D96" i="13"/>
  <c r="J96" i="13"/>
  <c r="P96" i="13"/>
  <c r="V96" i="13"/>
  <c r="I99" i="13"/>
  <c r="O99" i="13"/>
  <c r="O97" i="13" s="1"/>
  <c r="U99" i="13"/>
  <c r="AA99" i="13"/>
  <c r="I101" i="13"/>
  <c r="O101" i="13"/>
  <c r="U101" i="13"/>
  <c r="AA101" i="13"/>
  <c r="H104" i="13"/>
  <c r="N104" i="13"/>
  <c r="T104" i="13"/>
  <c r="T102" i="13" s="1"/>
  <c r="Z104" i="13"/>
  <c r="H106" i="13"/>
  <c r="N106" i="13"/>
  <c r="T106" i="13"/>
  <c r="Z106" i="13"/>
  <c r="G109" i="13"/>
  <c r="G107" i="13" s="1"/>
  <c r="M109" i="13"/>
  <c r="S109" i="13"/>
  <c r="Y109" i="13"/>
  <c r="Y107" i="13" s="1"/>
  <c r="G111" i="13"/>
  <c r="M111" i="13"/>
  <c r="S111" i="13"/>
  <c r="Y111" i="13"/>
  <c r="F114" i="13"/>
  <c r="L114" i="13"/>
  <c r="L112" i="13" s="1"/>
  <c r="R114" i="13"/>
  <c r="X114" i="13"/>
  <c r="F116" i="13"/>
  <c r="L116" i="13"/>
  <c r="R116" i="13"/>
  <c r="X116" i="13"/>
  <c r="E119" i="13"/>
  <c r="K119" i="13"/>
  <c r="Q119" i="13"/>
  <c r="Q117" i="13" s="1"/>
  <c r="W119" i="13"/>
  <c r="E121" i="13"/>
  <c r="K121" i="13"/>
  <c r="Q121" i="13"/>
  <c r="W121" i="13"/>
  <c r="D124" i="13"/>
  <c r="D122" i="13" s="1"/>
  <c r="J124" i="13"/>
  <c r="P124" i="13"/>
  <c r="V124" i="13"/>
  <c r="V122" i="13" s="1"/>
  <c r="D126" i="13"/>
  <c r="J126" i="13"/>
  <c r="P126" i="13"/>
  <c r="V126" i="13"/>
  <c r="I129" i="13"/>
  <c r="O129" i="13"/>
  <c r="O127" i="13" s="1"/>
  <c r="U129" i="13"/>
  <c r="AA129" i="13"/>
  <c r="I131" i="13"/>
  <c r="O131" i="13"/>
  <c r="U131" i="13"/>
  <c r="AA131" i="13"/>
  <c r="H134" i="13"/>
  <c r="N134" i="13"/>
  <c r="T134" i="13"/>
  <c r="T132" i="13" s="1"/>
  <c r="Z134" i="13"/>
  <c r="H136" i="13"/>
  <c r="N136" i="13"/>
  <c r="T136" i="13"/>
  <c r="Z136" i="13"/>
  <c r="G139" i="13"/>
  <c r="G137" i="13" s="1"/>
  <c r="M139" i="13"/>
  <c r="S139" i="13"/>
  <c r="Y139" i="13"/>
  <c r="Y137" i="13" s="1"/>
  <c r="G141" i="13"/>
  <c r="M141" i="13"/>
  <c r="S141" i="13"/>
  <c r="Y141" i="13"/>
  <c r="F144" i="13"/>
  <c r="L144" i="13"/>
  <c r="L142" i="13" s="1"/>
  <c r="R144" i="13"/>
  <c r="X144" i="13"/>
  <c r="F146" i="13"/>
  <c r="L146" i="13"/>
  <c r="R146" i="13"/>
  <c r="X146" i="13"/>
  <c r="E149" i="13"/>
  <c r="K149" i="13"/>
  <c r="Q149" i="13"/>
  <c r="Q147" i="13" s="1"/>
  <c r="W149" i="13"/>
  <c r="E151" i="13"/>
  <c r="K151" i="13"/>
  <c r="Q151" i="13"/>
  <c r="W151" i="13"/>
  <c r="D154" i="13"/>
  <c r="D152" i="13" s="1"/>
  <c r="J154" i="13"/>
  <c r="P154" i="13"/>
  <c r="V154" i="13"/>
  <c r="V152" i="13" s="1"/>
  <c r="D156" i="13"/>
  <c r="J156" i="13"/>
  <c r="P156" i="13"/>
  <c r="V156" i="13"/>
  <c r="I159" i="13"/>
  <c r="O159" i="13"/>
  <c r="O157" i="13" s="1"/>
  <c r="U159" i="13"/>
  <c r="AA159" i="13"/>
  <c r="I161" i="13"/>
  <c r="O161" i="13"/>
  <c r="U161" i="13"/>
  <c r="AA161" i="13"/>
  <c r="H168" i="13"/>
  <c r="N168" i="13"/>
  <c r="T168" i="13"/>
  <c r="T166" i="13" s="1"/>
  <c r="Z168" i="13"/>
  <c r="H170" i="13"/>
  <c r="N170" i="13"/>
  <c r="T170" i="13"/>
  <c r="Z170" i="13"/>
  <c r="G173" i="13"/>
  <c r="G171" i="13" s="1"/>
  <c r="M173" i="13"/>
  <c r="S173" i="13"/>
  <c r="Y173" i="13"/>
  <c r="Y171" i="13" s="1"/>
  <c r="G175" i="13"/>
  <c r="M175" i="13"/>
  <c r="S175" i="13"/>
  <c r="Y175" i="13"/>
  <c r="F178" i="13"/>
  <c r="L178" i="13"/>
  <c r="L176" i="13" s="1"/>
  <c r="R178" i="13"/>
  <c r="X178" i="13"/>
  <c r="F180" i="13"/>
  <c r="L180" i="13"/>
  <c r="R180" i="13"/>
  <c r="X180" i="13"/>
  <c r="E183" i="13"/>
  <c r="K183" i="13"/>
  <c r="Q183" i="13"/>
  <c r="Q181" i="13" s="1"/>
  <c r="W183" i="13"/>
  <c r="E185" i="13"/>
  <c r="K185" i="13"/>
  <c r="Q185" i="13"/>
  <c r="W185" i="13"/>
  <c r="D188" i="13"/>
  <c r="D186" i="13" s="1"/>
  <c r="J188" i="13"/>
  <c r="P188" i="13"/>
  <c r="V188" i="13"/>
  <c r="V186" i="13" s="1"/>
  <c r="D190" i="13"/>
  <c r="J190" i="13"/>
  <c r="P190" i="13"/>
  <c r="V190" i="13"/>
  <c r="I193" i="13"/>
  <c r="I191" i="13" s="1"/>
  <c r="O193" i="13"/>
  <c r="O191" i="13" s="1"/>
  <c r="U193" i="13"/>
  <c r="AA193" i="13"/>
  <c r="I195" i="13"/>
  <c r="O195" i="13"/>
  <c r="U195" i="13"/>
  <c r="AA195" i="13"/>
  <c r="H198" i="13"/>
  <c r="N198" i="13"/>
  <c r="T198" i="13"/>
  <c r="T196" i="13" s="1"/>
  <c r="Z198" i="13"/>
  <c r="H200" i="13"/>
  <c r="N200" i="13"/>
  <c r="T200" i="13"/>
  <c r="Z200" i="13"/>
  <c r="G203" i="13"/>
  <c r="G201" i="13" s="1"/>
  <c r="M203" i="13"/>
  <c r="S203" i="13"/>
  <c r="S201" i="13" s="1"/>
  <c r="Y203" i="13"/>
  <c r="Y201" i="13" s="1"/>
  <c r="G205" i="13"/>
  <c r="M205" i="13"/>
  <c r="S205" i="13"/>
  <c r="Y205" i="13"/>
  <c r="F208" i="13"/>
  <c r="F206" i="13" s="1"/>
  <c r="L208" i="13"/>
  <c r="L206" i="13" s="1"/>
  <c r="R208" i="13"/>
  <c r="X208" i="13"/>
  <c r="F210" i="13"/>
  <c r="L210" i="13"/>
  <c r="R210" i="13"/>
  <c r="X210" i="13"/>
  <c r="E213" i="13"/>
  <c r="K213" i="13"/>
  <c r="Q213" i="13"/>
  <c r="Q211" i="13" s="1"/>
  <c r="W213" i="13"/>
  <c r="E215" i="13"/>
  <c r="K215" i="13"/>
  <c r="Q215" i="13"/>
  <c r="W215" i="13"/>
  <c r="D218" i="13"/>
  <c r="D216" i="13" s="1"/>
  <c r="J218" i="13"/>
  <c r="P218" i="13"/>
  <c r="P216" i="13" s="1"/>
  <c r="V218" i="13"/>
  <c r="V216" i="13" s="1"/>
  <c r="D220" i="13"/>
  <c r="J220" i="13"/>
  <c r="P220" i="13"/>
  <c r="V220" i="13"/>
  <c r="I223" i="13"/>
  <c r="I221" i="13" s="1"/>
  <c r="O223" i="13"/>
  <c r="O221" i="13" s="1"/>
  <c r="U223" i="13"/>
  <c r="AA223" i="13"/>
  <c r="I225" i="13"/>
  <c r="O225" i="13"/>
  <c r="U225" i="13"/>
  <c r="AA225" i="13"/>
  <c r="H228" i="13"/>
  <c r="N228" i="13"/>
  <c r="T228" i="13"/>
  <c r="T226" i="13" s="1"/>
  <c r="Z228" i="13"/>
  <c r="H230" i="13"/>
  <c r="N230" i="13"/>
  <c r="T230" i="13"/>
  <c r="Z230" i="13"/>
  <c r="G233" i="13"/>
  <c r="G231" i="13" s="1"/>
  <c r="M233" i="13"/>
  <c r="S233" i="13"/>
  <c r="S231" i="13" s="1"/>
  <c r="Y233" i="13"/>
  <c r="Y231" i="13" s="1"/>
  <c r="G235" i="13"/>
  <c r="M235" i="13"/>
  <c r="S235" i="13"/>
  <c r="Y235" i="13"/>
  <c r="F238" i="13"/>
  <c r="F236" i="13" s="1"/>
  <c r="L238" i="13"/>
  <c r="L236" i="13" s="1"/>
  <c r="R238" i="13"/>
  <c r="X238" i="13"/>
  <c r="F240" i="13"/>
  <c r="L240" i="13"/>
  <c r="R240" i="13"/>
  <c r="X240" i="13"/>
  <c r="E243" i="13"/>
  <c r="K243" i="13"/>
  <c r="Q243" i="13"/>
  <c r="Q241" i="13" s="1"/>
  <c r="W243" i="13"/>
  <c r="E245" i="13"/>
  <c r="K245" i="13"/>
  <c r="Q245" i="13"/>
  <c r="W245" i="13"/>
  <c r="D248" i="13"/>
  <c r="D246" i="13" s="1"/>
  <c r="J248" i="13"/>
  <c r="P248" i="13"/>
  <c r="P246" i="13" s="1"/>
  <c r="V248" i="13"/>
  <c r="V246" i="13" s="1"/>
  <c r="D250" i="13"/>
  <c r="J250" i="13"/>
  <c r="P250" i="13"/>
  <c r="V250" i="13"/>
  <c r="I253" i="13"/>
  <c r="I251" i="13" s="1"/>
  <c r="O253" i="13"/>
  <c r="O251" i="13" s="1"/>
  <c r="U253" i="13"/>
  <c r="AA253" i="13"/>
  <c r="I255" i="13"/>
  <c r="O255" i="13"/>
  <c r="U255" i="13"/>
  <c r="AA255" i="13"/>
  <c r="H258" i="13"/>
  <c r="N258" i="13"/>
  <c r="T258" i="13"/>
  <c r="T256" i="13" s="1"/>
  <c r="Z258" i="13"/>
  <c r="H260" i="13"/>
  <c r="N260" i="13"/>
  <c r="T260" i="13"/>
  <c r="Z260" i="13"/>
  <c r="G263" i="13"/>
  <c r="G261" i="13" s="1"/>
  <c r="M263" i="13"/>
  <c r="S263" i="13"/>
  <c r="S261" i="13" s="1"/>
  <c r="Y263" i="13"/>
  <c r="Y261" i="13" s="1"/>
  <c r="G265" i="13"/>
  <c r="M265" i="13"/>
  <c r="S265" i="13"/>
  <c r="Y265" i="13"/>
  <c r="F268" i="13"/>
  <c r="F266" i="13" s="1"/>
  <c r="L268" i="13"/>
  <c r="L266" i="13" s="1"/>
  <c r="R268" i="13"/>
  <c r="X268" i="13"/>
  <c r="F270" i="13"/>
  <c r="L270" i="13"/>
  <c r="R270" i="13"/>
  <c r="X270" i="13"/>
  <c r="E273" i="13"/>
  <c r="K273" i="13"/>
  <c r="Q273" i="13"/>
  <c r="Q271" i="13" s="1"/>
  <c r="W273" i="13"/>
  <c r="E275" i="13"/>
  <c r="K275" i="13"/>
  <c r="Q275" i="13"/>
  <c r="W275" i="13"/>
  <c r="D278" i="13"/>
  <c r="D276" i="13" s="1"/>
  <c r="J278" i="13"/>
  <c r="P278" i="13"/>
  <c r="P276" i="13" s="1"/>
  <c r="V278" i="13"/>
  <c r="V276" i="13" s="1"/>
  <c r="D280" i="13"/>
  <c r="J280" i="13"/>
  <c r="P280" i="13"/>
  <c r="V280" i="13"/>
  <c r="I283" i="13"/>
  <c r="I281" i="13" s="1"/>
  <c r="O283" i="13"/>
  <c r="O281" i="13" s="1"/>
  <c r="U283" i="13"/>
  <c r="AA283" i="13"/>
  <c r="I285" i="13"/>
  <c r="O285" i="13"/>
  <c r="U285" i="13"/>
  <c r="AA285" i="13"/>
  <c r="H288" i="13"/>
  <c r="N288" i="13"/>
  <c r="T288" i="13"/>
  <c r="T286" i="13" s="1"/>
  <c r="Z288" i="13"/>
  <c r="H290" i="13"/>
  <c r="N290" i="13"/>
  <c r="T290" i="13"/>
  <c r="Z290" i="13"/>
  <c r="G293" i="13"/>
  <c r="G291" i="13" s="1"/>
  <c r="M293" i="13"/>
  <c r="S293" i="13"/>
  <c r="S291" i="13" s="1"/>
  <c r="Y293" i="13"/>
  <c r="Y291" i="13" s="1"/>
  <c r="G295" i="13"/>
  <c r="M295" i="13"/>
  <c r="S295" i="13"/>
  <c r="Y295" i="13"/>
  <c r="F298" i="13"/>
  <c r="F296" i="13" s="1"/>
  <c r="L298" i="13"/>
  <c r="L296" i="13" s="1"/>
  <c r="R298" i="13"/>
  <c r="X298" i="13"/>
  <c r="F300" i="13"/>
  <c r="L300" i="13"/>
  <c r="R300" i="13"/>
  <c r="X300" i="13"/>
  <c r="E303" i="13"/>
  <c r="K303" i="13"/>
  <c r="Q303" i="13"/>
  <c r="Q301" i="13" s="1"/>
  <c r="W303" i="13"/>
  <c r="E305" i="13"/>
  <c r="K305" i="13"/>
  <c r="Q305" i="13"/>
  <c r="W305" i="13"/>
  <c r="D308" i="13"/>
  <c r="D306" i="13" s="1"/>
  <c r="J308" i="13"/>
  <c r="P308" i="13"/>
  <c r="P306" i="13" s="1"/>
  <c r="V308" i="13"/>
  <c r="V306" i="13" s="1"/>
  <c r="D310" i="13"/>
  <c r="J310" i="13"/>
  <c r="P310" i="13"/>
  <c r="V310" i="13"/>
  <c r="I313" i="13"/>
  <c r="I311" i="13" s="1"/>
  <c r="O313" i="13"/>
  <c r="O311" i="13" s="1"/>
  <c r="U313" i="13"/>
  <c r="AA313" i="13"/>
  <c r="I315" i="13"/>
  <c r="O315" i="13"/>
  <c r="U315" i="13"/>
  <c r="AA315" i="13"/>
  <c r="H318" i="13"/>
  <c r="N318" i="13"/>
  <c r="T318" i="13"/>
  <c r="T316" i="13" s="1"/>
  <c r="Z318" i="13"/>
  <c r="H320" i="13"/>
  <c r="N320" i="13"/>
  <c r="T320" i="13"/>
  <c r="Z320" i="13"/>
  <c r="G327" i="13"/>
  <c r="G325" i="13" s="1"/>
  <c r="M327" i="13"/>
  <c r="S327" i="13"/>
  <c r="S325" i="13" s="1"/>
  <c r="Y327" i="13"/>
  <c r="Y325" i="13" s="1"/>
  <c r="G329" i="13"/>
  <c r="M329" i="13"/>
  <c r="S329" i="13"/>
  <c r="Y329" i="13"/>
  <c r="F332" i="13"/>
  <c r="F330" i="13" s="1"/>
  <c r="L332" i="13"/>
  <c r="L330" i="13" s="1"/>
  <c r="R332" i="13"/>
  <c r="X332" i="13"/>
  <c r="F334" i="13"/>
  <c r="L334" i="13"/>
  <c r="R334" i="13"/>
  <c r="X334" i="13"/>
  <c r="E337" i="13"/>
  <c r="K337" i="13"/>
  <c r="Q337" i="13"/>
  <c r="Q335" i="13" s="1"/>
  <c r="W337" i="13"/>
  <c r="E339" i="13"/>
  <c r="K339" i="13"/>
  <c r="Q339" i="13"/>
  <c r="W339" i="13"/>
  <c r="D342" i="13"/>
  <c r="D340" i="13" s="1"/>
  <c r="J342" i="13"/>
  <c r="P342" i="13"/>
  <c r="P340" i="13" s="1"/>
  <c r="V342" i="13"/>
  <c r="V340" i="13" s="1"/>
  <c r="D344" i="13"/>
  <c r="J344" i="13"/>
  <c r="P344" i="13"/>
  <c r="V344" i="13"/>
  <c r="I347" i="13"/>
  <c r="I345" i="13" s="1"/>
  <c r="O347" i="13"/>
  <c r="O345" i="13" s="1"/>
  <c r="U347" i="13"/>
  <c r="AA347" i="13"/>
  <c r="I349" i="13"/>
  <c r="O349" i="13"/>
  <c r="U349" i="13"/>
  <c r="AA349" i="13"/>
  <c r="H352" i="13"/>
  <c r="N352" i="13"/>
  <c r="T352" i="13"/>
  <c r="T350" i="13" s="1"/>
  <c r="Z352" i="13"/>
  <c r="H354" i="13"/>
  <c r="N354" i="13"/>
  <c r="T354" i="13"/>
  <c r="Z354" i="13"/>
  <c r="G357" i="13"/>
  <c r="G355" i="13" s="1"/>
  <c r="M357" i="13"/>
  <c r="S357" i="13"/>
  <c r="S355" i="13" s="1"/>
  <c r="Y357" i="13"/>
  <c r="Y355" i="13" s="1"/>
  <c r="G359" i="13"/>
  <c r="M359" i="13"/>
  <c r="S359" i="13"/>
  <c r="Y359" i="13"/>
  <c r="F362" i="13"/>
  <c r="F360" i="13" s="1"/>
  <c r="L362" i="13"/>
  <c r="L360" i="13" s="1"/>
  <c r="R362" i="13"/>
  <c r="X362" i="13"/>
  <c r="F364" i="13"/>
  <c r="L364" i="13"/>
  <c r="R364" i="13"/>
  <c r="X364" i="13"/>
  <c r="E367" i="13"/>
  <c r="K367" i="13"/>
  <c r="Q367" i="13"/>
  <c r="Q365" i="13" s="1"/>
  <c r="W367" i="13"/>
  <c r="E369" i="13"/>
  <c r="K369" i="13"/>
  <c r="Q369" i="13"/>
  <c r="W369" i="13"/>
  <c r="D372" i="13"/>
  <c r="D370" i="13" s="1"/>
  <c r="J372" i="13"/>
  <c r="P372" i="13"/>
  <c r="P370" i="13" s="1"/>
  <c r="V372" i="13"/>
  <c r="V370" i="13" s="1"/>
  <c r="D374" i="13"/>
  <c r="J374" i="13"/>
  <c r="P374" i="13"/>
  <c r="V374" i="13"/>
  <c r="I377" i="13"/>
  <c r="I375" i="13" s="1"/>
  <c r="O377" i="13"/>
  <c r="O375" i="13" s="1"/>
  <c r="U377" i="13"/>
  <c r="AA377" i="13"/>
  <c r="I379" i="13"/>
  <c r="O379" i="13"/>
  <c r="U379" i="13"/>
  <c r="AA379" i="13"/>
  <c r="H382" i="13"/>
  <c r="N382" i="13"/>
  <c r="T382" i="13"/>
  <c r="T380" i="13" s="1"/>
  <c r="Z382" i="13"/>
  <c r="H384" i="13"/>
  <c r="N384" i="13"/>
  <c r="T384" i="13"/>
  <c r="Z384" i="13"/>
  <c r="G387" i="13"/>
  <c r="G385" i="13" s="1"/>
  <c r="M387" i="13"/>
  <c r="S387" i="13"/>
  <c r="S385" i="13" s="1"/>
  <c r="Y387" i="13"/>
  <c r="Y385" i="13" s="1"/>
  <c r="G389" i="13"/>
  <c r="M389" i="13"/>
  <c r="S389" i="13"/>
  <c r="Y389" i="13"/>
  <c r="F392" i="13"/>
  <c r="F390" i="13" s="1"/>
  <c r="L392" i="13"/>
  <c r="L390" i="13" s="1"/>
  <c r="R392" i="13"/>
  <c r="X392" i="13"/>
  <c r="F394" i="13"/>
  <c r="L394" i="13"/>
  <c r="R394" i="13"/>
  <c r="X394" i="13"/>
  <c r="E397" i="13"/>
  <c r="K397" i="13"/>
  <c r="Q397" i="13"/>
  <c r="Q395" i="13" s="1"/>
  <c r="W397" i="13"/>
  <c r="E399" i="13"/>
  <c r="K399" i="13"/>
  <c r="Q399" i="13"/>
  <c r="W399" i="13"/>
  <c r="D402" i="13"/>
  <c r="D400" i="13" s="1"/>
  <c r="J402" i="13"/>
  <c r="P402" i="13"/>
  <c r="P400" i="13" s="1"/>
  <c r="V402" i="13"/>
  <c r="V400" i="13" s="1"/>
  <c r="D404" i="13"/>
  <c r="J404" i="13"/>
  <c r="P404" i="13"/>
  <c r="V404" i="13"/>
  <c r="I407" i="13"/>
  <c r="I405" i="13" s="1"/>
  <c r="O407" i="13"/>
  <c r="O405" i="13" s="1"/>
  <c r="U407" i="13"/>
  <c r="AA407" i="13"/>
  <c r="I409" i="13"/>
  <c r="O409" i="13"/>
  <c r="U409" i="13"/>
  <c r="AA409" i="13"/>
  <c r="H412" i="13"/>
  <c r="N412" i="13"/>
  <c r="T412" i="13"/>
  <c r="T410" i="13" s="1"/>
  <c r="Z412" i="13"/>
  <c r="H414" i="13"/>
  <c r="N414" i="13"/>
  <c r="T414" i="13"/>
  <c r="Z414" i="13"/>
  <c r="G417" i="13"/>
  <c r="G415" i="13" s="1"/>
  <c r="M417" i="13"/>
  <c r="S417" i="13"/>
  <c r="S415" i="13" s="1"/>
  <c r="Y417" i="13"/>
  <c r="Y415" i="13" s="1"/>
  <c r="G419" i="13"/>
  <c r="M419" i="13"/>
  <c r="S419" i="13"/>
  <c r="Y419" i="13"/>
  <c r="F422" i="13"/>
  <c r="F420" i="13" s="1"/>
  <c r="L422" i="13"/>
  <c r="L420" i="13" s="1"/>
  <c r="R422" i="13"/>
  <c r="X422" i="13"/>
  <c r="F424" i="13"/>
  <c r="L424" i="13"/>
  <c r="R424" i="13"/>
  <c r="X424" i="13"/>
  <c r="E427" i="13"/>
  <c r="K427" i="13"/>
  <c r="Q427" i="13"/>
  <c r="Q425" i="13" s="1"/>
  <c r="W427" i="13"/>
  <c r="E429" i="13"/>
  <c r="K429" i="13"/>
  <c r="Q429" i="13"/>
  <c r="W429" i="13"/>
  <c r="D432" i="13"/>
  <c r="D430" i="13" s="1"/>
  <c r="J432" i="13"/>
  <c r="P432" i="13"/>
  <c r="P430" i="13" s="1"/>
  <c r="V432" i="13"/>
  <c r="V430" i="13" s="1"/>
  <c r="D434" i="13"/>
  <c r="J434" i="13"/>
  <c r="P434" i="13"/>
  <c r="V434" i="13"/>
  <c r="I437" i="13"/>
  <c r="I435" i="13" s="1"/>
  <c r="O437" i="13"/>
  <c r="O435" i="13" s="1"/>
  <c r="U437" i="13"/>
  <c r="AA437" i="13"/>
  <c r="I439" i="13"/>
  <c r="O439" i="13"/>
  <c r="U439" i="13"/>
  <c r="AA439" i="13"/>
  <c r="H442" i="13"/>
  <c r="N442" i="13"/>
  <c r="T442" i="13"/>
  <c r="T440" i="13" s="1"/>
  <c r="Z442" i="13"/>
  <c r="H444" i="13"/>
  <c r="N444" i="13"/>
  <c r="T444" i="13"/>
  <c r="Z444" i="13"/>
  <c r="G447" i="13"/>
  <c r="G445" i="13" s="1"/>
  <c r="M447" i="13"/>
  <c r="S447" i="13"/>
  <c r="S445" i="13" s="1"/>
  <c r="Y447" i="13"/>
  <c r="Y445" i="13" s="1"/>
  <c r="G449" i="13"/>
  <c r="M449" i="13"/>
  <c r="S449" i="13"/>
  <c r="Y449" i="13"/>
  <c r="F452" i="13"/>
  <c r="F450" i="13" s="1"/>
  <c r="L452" i="13"/>
  <c r="L450" i="13" s="1"/>
  <c r="R452" i="13"/>
  <c r="X452" i="13"/>
  <c r="F454" i="13"/>
  <c r="L454" i="13"/>
  <c r="R454" i="13"/>
  <c r="X454" i="13"/>
  <c r="E457" i="13"/>
  <c r="K457" i="13"/>
  <c r="Q457" i="13"/>
  <c r="W457" i="13"/>
  <c r="E459" i="13"/>
  <c r="K459" i="13"/>
  <c r="R459" i="13"/>
  <c r="J9" i="13"/>
  <c r="P9" i="13"/>
  <c r="V9" i="13"/>
  <c r="W638" i="13"/>
  <c r="W634" i="13" s="1"/>
  <c r="Q638" i="13"/>
  <c r="K638" i="13"/>
  <c r="E638" i="13"/>
  <c r="X633" i="13"/>
  <c r="R633" i="13"/>
  <c r="L633" i="13"/>
  <c r="F633" i="13"/>
  <c r="Y628" i="13"/>
  <c r="S628" i="13"/>
  <c r="M628" i="13"/>
  <c r="G628" i="13"/>
  <c r="Z623" i="13"/>
  <c r="T623" i="13"/>
  <c r="N623" i="13"/>
  <c r="H623" i="13"/>
  <c r="AA618" i="13"/>
  <c r="U618" i="13"/>
  <c r="O618" i="13"/>
  <c r="I618" i="13"/>
  <c r="V613" i="13"/>
  <c r="P613" i="13"/>
  <c r="J613" i="13"/>
  <c r="D613" i="13"/>
  <c r="W608" i="13"/>
  <c r="Q608" i="13"/>
  <c r="K608" i="13"/>
  <c r="E608" i="13"/>
  <c r="X603" i="13"/>
  <c r="R603" i="13"/>
  <c r="L603" i="13"/>
  <c r="F603" i="13"/>
  <c r="Y598" i="13"/>
  <c r="S598" i="13"/>
  <c r="M598" i="13"/>
  <c r="G598" i="13"/>
  <c r="Z593" i="13"/>
  <c r="T593" i="13"/>
  <c r="N593" i="13"/>
  <c r="H593" i="13"/>
  <c r="AA588" i="13"/>
  <c r="U588" i="13"/>
  <c r="O588" i="13"/>
  <c r="I588" i="13"/>
  <c r="V583" i="13"/>
  <c r="P583" i="13"/>
  <c r="J583" i="13"/>
  <c r="D583" i="13"/>
  <c r="W578" i="13"/>
  <c r="Q578" i="13"/>
  <c r="K578" i="13"/>
  <c r="E578" i="13"/>
  <c r="X573" i="13"/>
  <c r="R573" i="13"/>
  <c r="L573" i="13"/>
  <c r="F573" i="13"/>
  <c r="Y568" i="13"/>
  <c r="S568" i="13"/>
  <c r="M568" i="13"/>
  <c r="G568" i="13"/>
  <c r="Z563" i="13"/>
  <c r="T563" i="13"/>
  <c r="N563" i="13"/>
  <c r="H563" i="13"/>
  <c r="AA558" i="13"/>
  <c r="U558" i="13"/>
  <c r="O558" i="13"/>
  <c r="I558" i="13"/>
  <c r="V553" i="13"/>
  <c r="P553" i="13"/>
  <c r="J553" i="13"/>
  <c r="D553" i="13"/>
  <c r="W548" i="13"/>
  <c r="Q548" i="13"/>
  <c r="K548" i="13"/>
  <c r="E548" i="13"/>
  <c r="X543" i="13"/>
  <c r="R543" i="13"/>
  <c r="L543" i="13"/>
  <c r="F543" i="13"/>
  <c r="Y538" i="13"/>
  <c r="S538" i="13"/>
  <c r="M538" i="13"/>
  <c r="G538" i="13"/>
  <c r="Z533" i="13"/>
  <c r="T533" i="13"/>
  <c r="N533" i="13"/>
  <c r="H533" i="13"/>
  <c r="AA528" i="13"/>
  <c r="U528" i="13"/>
  <c r="O528" i="13"/>
  <c r="I528" i="13"/>
  <c r="V523" i="13"/>
  <c r="P523" i="13"/>
  <c r="J523" i="13"/>
  <c r="D523" i="13"/>
  <c r="W518" i="13"/>
  <c r="Q518" i="13"/>
  <c r="K518" i="13"/>
  <c r="E518" i="13"/>
  <c r="X513" i="13"/>
  <c r="R513" i="13"/>
  <c r="L513" i="13"/>
  <c r="F513" i="13"/>
  <c r="Y508" i="13"/>
  <c r="S508" i="13"/>
  <c r="M508" i="13"/>
  <c r="G508" i="13"/>
  <c r="Z503" i="13"/>
  <c r="T503" i="13"/>
  <c r="N503" i="13"/>
  <c r="H503" i="13"/>
  <c r="AA498" i="13"/>
  <c r="U498" i="13"/>
  <c r="O498" i="13"/>
  <c r="I498" i="13"/>
  <c r="V493" i="13"/>
  <c r="P493" i="13"/>
  <c r="J493" i="13"/>
  <c r="D493" i="13"/>
  <c r="W488" i="13"/>
  <c r="Q488" i="13"/>
  <c r="K488" i="13"/>
  <c r="E488" i="13"/>
  <c r="X479" i="13"/>
  <c r="R479" i="13"/>
  <c r="L479" i="13"/>
  <c r="F479" i="13"/>
  <c r="Y474" i="13"/>
  <c r="S474" i="13"/>
  <c r="M474" i="13"/>
  <c r="G474" i="13"/>
  <c r="Z469" i="13"/>
  <c r="T469" i="13"/>
  <c r="N469" i="13"/>
  <c r="H469" i="13"/>
  <c r="AA464" i="13"/>
  <c r="U464" i="13"/>
  <c r="O464" i="13"/>
  <c r="I464" i="13"/>
  <c r="V459" i="13"/>
  <c r="V638" i="13"/>
  <c r="P638" i="13"/>
  <c r="J638" i="13"/>
  <c r="D638" i="13"/>
  <c r="W633" i="13"/>
  <c r="Q633" i="13"/>
  <c r="K633" i="13"/>
  <c r="E633" i="13"/>
  <c r="X628" i="13"/>
  <c r="R628" i="13"/>
  <c r="L628" i="13"/>
  <c r="F628" i="13"/>
  <c r="Y623" i="13"/>
  <c r="S623" i="13"/>
  <c r="M623" i="13"/>
  <c r="G623" i="13"/>
  <c r="Z618" i="13"/>
  <c r="T618" i="13"/>
  <c r="N618" i="13"/>
  <c r="H618" i="13"/>
  <c r="AA613" i="13"/>
  <c r="U613" i="13"/>
  <c r="O613" i="13"/>
  <c r="I613" i="13"/>
  <c r="V608" i="13"/>
  <c r="P608" i="13"/>
  <c r="J608" i="13"/>
  <c r="D608" i="13"/>
  <c r="W603" i="13"/>
  <c r="Q603" i="13"/>
  <c r="K603" i="13"/>
  <c r="E603" i="13"/>
  <c r="X598" i="13"/>
  <c r="R598" i="13"/>
  <c r="L598" i="13"/>
  <c r="F598" i="13"/>
  <c r="Y593" i="13"/>
  <c r="S593" i="13"/>
  <c r="M593" i="13"/>
  <c r="G593" i="13"/>
  <c r="Z588" i="13"/>
  <c r="T588" i="13"/>
  <c r="N588" i="13"/>
  <c r="H588" i="13"/>
  <c r="AA583" i="13"/>
  <c r="U583" i="13"/>
  <c r="O583" i="13"/>
  <c r="I583" i="13"/>
  <c r="V578" i="13"/>
  <c r="P578" i="13"/>
  <c r="J578" i="13"/>
  <c r="D578" i="13"/>
  <c r="W573" i="13"/>
  <c r="Q573" i="13"/>
  <c r="K573" i="13"/>
  <c r="E573" i="13"/>
  <c r="X568" i="13"/>
  <c r="R568" i="13"/>
  <c r="L568" i="13"/>
  <c r="F568" i="13"/>
  <c r="Y563" i="13"/>
  <c r="S563" i="13"/>
  <c r="M563" i="13"/>
  <c r="G563" i="13"/>
  <c r="Z558" i="13"/>
  <c r="T558" i="13"/>
  <c r="N558" i="13"/>
  <c r="H558" i="13"/>
  <c r="AA553" i="13"/>
  <c r="U553" i="13"/>
  <c r="O553" i="13"/>
  <c r="I553" i="13"/>
  <c r="V548" i="13"/>
  <c r="P548" i="13"/>
  <c r="J548" i="13"/>
  <c r="D548" i="13"/>
  <c r="W543" i="13"/>
  <c r="Q543" i="13"/>
  <c r="K543" i="13"/>
  <c r="E543" i="13"/>
  <c r="X538" i="13"/>
  <c r="R538" i="13"/>
  <c r="L538" i="13"/>
  <c r="F538" i="13"/>
  <c r="Y533" i="13"/>
  <c r="S533" i="13"/>
  <c r="M533" i="13"/>
  <c r="G533" i="13"/>
  <c r="Z528" i="13"/>
  <c r="T528" i="13"/>
  <c r="N528" i="13"/>
  <c r="H528" i="13"/>
  <c r="AA523" i="13"/>
  <c r="U523" i="13"/>
  <c r="O523" i="13"/>
  <c r="I523" i="13"/>
  <c r="V518" i="13"/>
  <c r="P518" i="13"/>
  <c r="J518" i="13"/>
  <c r="D518" i="13"/>
  <c r="W513" i="13"/>
  <c r="Q513" i="13"/>
  <c r="K513" i="13"/>
  <c r="E513" i="13"/>
  <c r="X508" i="13"/>
  <c r="R508" i="13"/>
  <c r="L508" i="13"/>
  <c r="F508" i="13"/>
  <c r="Y503" i="13"/>
  <c r="S503" i="13"/>
  <c r="M503" i="13"/>
  <c r="G503" i="13"/>
  <c r="Z498" i="13"/>
  <c r="T498" i="13"/>
  <c r="N498" i="13"/>
  <c r="H498" i="13"/>
  <c r="AA493" i="13"/>
  <c r="U493" i="13"/>
  <c r="O493" i="13"/>
  <c r="I493" i="13"/>
  <c r="V488" i="13"/>
  <c r="P488" i="13"/>
  <c r="J488" i="13"/>
  <c r="D488" i="13"/>
  <c r="D484" i="13" s="1"/>
  <c r="W479" i="13"/>
  <c r="Q479" i="13"/>
  <c r="K479" i="13"/>
  <c r="E479" i="13"/>
  <c r="X474" i="13"/>
  <c r="R474" i="13"/>
  <c r="L474" i="13"/>
  <c r="F474" i="13"/>
  <c r="Y469" i="13"/>
  <c r="S469" i="13"/>
  <c r="M469" i="13"/>
  <c r="G469" i="13"/>
  <c r="Z464" i="13"/>
  <c r="T464" i="13"/>
  <c r="N464" i="13"/>
  <c r="H464" i="13"/>
  <c r="AA638" i="13"/>
  <c r="U638" i="13"/>
  <c r="O638" i="13"/>
  <c r="I638" i="13"/>
  <c r="V633" i="13"/>
  <c r="P633" i="13"/>
  <c r="J633" i="13"/>
  <c r="D633" i="13"/>
  <c r="W628" i="13"/>
  <c r="Q628" i="13"/>
  <c r="K628" i="13"/>
  <c r="E628" i="13"/>
  <c r="X623" i="13"/>
  <c r="R623" i="13"/>
  <c r="L623" i="13"/>
  <c r="F623" i="13"/>
  <c r="Y618" i="13"/>
  <c r="S618" i="13"/>
  <c r="M618" i="13"/>
  <c r="G618" i="13"/>
  <c r="Z613" i="13"/>
  <c r="T613" i="13"/>
  <c r="N613" i="13"/>
  <c r="H613" i="13"/>
  <c r="AA608" i="13"/>
  <c r="U608" i="13"/>
  <c r="O608" i="13"/>
  <c r="I608" i="13"/>
  <c r="V603" i="13"/>
  <c r="P603" i="13"/>
  <c r="J603" i="13"/>
  <c r="D603" i="13"/>
  <c r="W598" i="13"/>
  <c r="Q598" i="13"/>
  <c r="K598" i="13"/>
  <c r="E598" i="13"/>
  <c r="X593" i="13"/>
  <c r="R593" i="13"/>
  <c r="L593" i="13"/>
  <c r="F593" i="13"/>
  <c r="Y588" i="13"/>
  <c r="S588" i="13"/>
  <c r="M588" i="13"/>
  <c r="G588" i="13"/>
  <c r="Z583" i="13"/>
  <c r="T583" i="13"/>
  <c r="N583" i="13"/>
  <c r="H583" i="13"/>
  <c r="AA578" i="13"/>
  <c r="U578" i="13"/>
  <c r="O578" i="13"/>
  <c r="I578" i="13"/>
  <c r="V573" i="13"/>
  <c r="P573" i="13"/>
  <c r="J573" i="13"/>
  <c r="D573" i="13"/>
  <c r="W568" i="13"/>
  <c r="Q568" i="13"/>
  <c r="K568" i="13"/>
  <c r="E568" i="13"/>
  <c r="X563" i="13"/>
  <c r="R563" i="13"/>
  <c r="L563" i="13"/>
  <c r="F563" i="13"/>
  <c r="Y558" i="13"/>
  <c r="S558" i="13"/>
  <c r="M558" i="13"/>
  <c r="G558" i="13"/>
  <c r="Z553" i="13"/>
  <c r="T553" i="13"/>
  <c r="N553" i="13"/>
  <c r="H553" i="13"/>
  <c r="AA548" i="13"/>
  <c r="U548" i="13"/>
  <c r="O548" i="13"/>
  <c r="I548" i="13"/>
  <c r="V543" i="13"/>
  <c r="P543" i="13"/>
  <c r="J543" i="13"/>
  <c r="D543" i="13"/>
  <c r="W538" i="13"/>
  <c r="Q538" i="13"/>
  <c r="K538" i="13"/>
  <c r="E538" i="13"/>
  <c r="X533" i="13"/>
  <c r="R533" i="13"/>
  <c r="L533" i="13"/>
  <c r="F533" i="13"/>
  <c r="Y528" i="13"/>
  <c r="S528" i="13"/>
  <c r="M528" i="13"/>
  <c r="G528" i="13"/>
  <c r="Z523" i="13"/>
  <c r="T523" i="13"/>
  <c r="N523" i="13"/>
  <c r="H523" i="13"/>
  <c r="AA518" i="13"/>
  <c r="U518" i="13"/>
  <c r="O518" i="13"/>
  <c r="I518" i="13"/>
  <c r="V513" i="13"/>
  <c r="P513" i="13"/>
  <c r="J513" i="13"/>
  <c r="D513" i="13"/>
  <c r="W508" i="13"/>
  <c r="Q508" i="13"/>
  <c r="K508" i="13"/>
  <c r="E508" i="13"/>
  <c r="X503" i="13"/>
  <c r="R503" i="13"/>
  <c r="L503" i="13"/>
  <c r="F503" i="13"/>
  <c r="Y498" i="13"/>
  <c r="S498" i="13"/>
  <c r="M498" i="13"/>
  <c r="G498" i="13"/>
  <c r="Z493" i="13"/>
  <c r="T493" i="13"/>
  <c r="N493" i="13"/>
  <c r="H493" i="13"/>
  <c r="AA488" i="13"/>
  <c r="U488" i="13"/>
  <c r="O488" i="13"/>
  <c r="I488" i="13"/>
  <c r="V479" i="13"/>
  <c r="P479" i="13"/>
  <c r="J479" i="13"/>
  <c r="D479" i="13"/>
  <c r="W474" i="13"/>
  <c r="Q474" i="13"/>
  <c r="K474" i="13"/>
  <c r="E474" i="13"/>
  <c r="X469" i="13"/>
  <c r="R469" i="13"/>
  <c r="L469" i="13"/>
  <c r="F469" i="13"/>
  <c r="Y464" i="13"/>
  <c r="S464" i="13"/>
  <c r="M464" i="13"/>
  <c r="G464" i="13"/>
  <c r="Z638" i="13"/>
  <c r="T638" i="13"/>
  <c r="N638" i="13"/>
  <c r="H638" i="13"/>
  <c r="AA633" i="13"/>
  <c r="U633" i="13"/>
  <c r="O633" i="13"/>
  <c r="I633" i="13"/>
  <c r="V628" i="13"/>
  <c r="P628" i="13"/>
  <c r="J628" i="13"/>
  <c r="D628" i="13"/>
  <c r="W623" i="13"/>
  <c r="Q623" i="13"/>
  <c r="K623" i="13"/>
  <c r="E623" i="13"/>
  <c r="X618" i="13"/>
  <c r="R618" i="13"/>
  <c r="L618" i="13"/>
  <c r="F618" i="13"/>
  <c r="Y613" i="13"/>
  <c r="S613" i="13"/>
  <c r="M613" i="13"/>
  <c r="G613" i="13"/>
  <c r="Z608" i="13"/>
  <c r="T608" i="13"/>
  <c r="N608" i="13"/>
  <c r="H608" i="13"/>
  <c r="AA603" i="13"/>
  <c r="U603" i="13"/>
  <c r="O603" i="13"/>
  <c r="I603" i="13"/>
  <c r="V598" i="13"/>
  <c r="P598" i="13"/>
  <c r="J598" i="13"/>
  <c r="D598" i="13"/>
  <c r="W593" i="13"/>
  <c r="Q593" i="13"/>
  <c r="K593" i="13"/>
  <c r="E593" i="13"/>
  <c r="X588" i="13"/>
  <c r="R588" i="13"/>
  <c r="L588" i="13"/>
  <c r="F588" i="13"/>
  <c r="Y583" i="13"/>
  <c r="S583" i="13"/>
  <c r="M583" i="13"/>
  <c r="G583" i="13"/>
  <c r="Z578" i="13"/>
  <c r="T578" i="13"/>
  <c r="N578" i="13"/>
  <c r="H578" i="13"/>
  <c r="AA573" i="13"/>
  <c r="U573" i="13"/>
  <c r="O573" i="13"/>
  <c r="I573" i="13"/>
  <c r="V568" i="13"/>
  <c r="P568" i="13"/>
  <c r="J568" i="13"/>
  <c r="D568" i="13"/>
  <c r="W563" i="13"/>
  <c r="Q563" i="13"/>
  <c r="K563" i="13"/>
  <c r="E563" i="13"/>
  <c r="X558" i="13"/>
  <c r="R558" i="13"/>
  <c r="L558" i="13"/>
  <c r="F558" i="13"/>
  <c r="Y553" i="13"/>
  <c r="S553" i="13"/>
  <c r="M553" i="13"/>
  <c r="G553" i="13"/>
  <c r="Z548" i="13"/>
  <c r="T548" i="13"/>
  <c r="N548" i="13"/>
  <c r="H548" i="13"/>
  <c r="AA543" i="13"/>
  <c r="U543" i="13"/>
  <c r="O543" i="13"/>
  <c r="I543" i="13"/>
  <c r="V538" i="13"/>
  <c r="P538" i="13"/>
  <c r="J538" i="13"/>
  <c r="D538" i="13"/>
  <c r="W533" i="13"/>
  <c r="Q533" i="13"/>
  <c r="K533" i="13"/>
  <c r="E533" i="13"/>
  <c r="X528" i="13"/>
  <c r="R528" i="13"/>
  <c r="L528" i="13"/>
  <c r="F528" i="13"/>
  <c r="Y523" i="13"/>
  <c r="S523" i="13"/>
  <c r="M523" i="13"/>
  <c r="G523" i="13"/>
  <c r="Z518" i="13"/>
  <c r="T518" i="13"/>
  <c r="N518" i="13"/>
  <c r="H518" i="13"/>
  <c r="AA513" i="13"/>
  <c r="U513" i="13"/>
  <c r="O513" i="13"/>
  <c r="I513" i="13"/>
  <c r="V508" i="13"/>
  <c r="P508" i="13"/>
  <c r="J508" i="13"/>
  <c r="D508" i="13"/>
  <c r="W503" i="13"/>
  <c r="Q503" i="13"/>
  <c r="K503" i="13"/>
  <c r="E503" i="13"/>
  <c r="X498" i="13"/>
  <c r="R498" i="13"/>
  <c r="L498" i="13"/>
  <c r="F498" i="13"/>
  <c r="Y493" i="13"/>
  <c r="S493" i="13"/>
  <c r="M493" i="13"/>
  <c r="G493" i="13"/>
  <c r="Z488" i="13"/>
  <c r="T488" i="13"/>
  <c r="N488" i="13"/>
  <c r="H488" i="13"/>
  <c r="AA479" i="13"/>
  <c r="U479" i="13"/>
  <c r="O479" i="13"/>
  <c r="I479" i="13"/>
  <c r="V474" i="13"/>
  <c r="P474" i="13"/>
  <c r="J474" i="13"/>
  <c r="D474" i="13"/>
  <c r="W469" i="13"/>
  <c r="Q469" i="13"/>
  <c r="K469" i="13"/>
  <c r="E469" i="13"/>
  <c r="X464" i="13"/>
  <c r="R464" i="13"/>
  <c r="L464" i="13"/>
  <c r="L460" i="13" s="1"/>
  <c r="F464" i="13"/>
  <c r="Y638" i="13"/>
  <c r="S638" i="13"/>
  <c r="M638" i="13"/>
  <c r="G638" i="13"/>
  <c r="Z633" i="13"/>
  <c r="T633" i="13"/>
  <c r="N633" i="13"/>
  <c r="H633" i="13"/>
  <c r="AA628" i="13"/>
  <c r="U628" i="13"/>
  <c r="O628" i="13"/>
  <c r="I628" i="13"/>
  <c r="V623" i="13"/>
  <c r="P623" i="13"/>
  <c r="J623" i="13"/>
  <c r="D623" i="13"/>
  <c r="W618" i="13"/>
  <c r="Q618" i="13"/>
  <c r="K618" i="13"/>
  <c r="E618" i="13"/>
  <c r="X613" i="13"/>
  <c r="R613" i="13"/>
  <c r="L613" i="13"/>
  <c r="F613" i="13"/>
  <c r="Y608" i="13"/>
  <c r="S608" i="13"/>
  <c r="M608" i="13"/>
  <c r="G608" i="13"/>
  <c r="Z603" i="13"/>
  <c r="T603" i="13"/>
  <c r="N603" i="13"/>
  <c r="H603" i="13"/>
  <c r="AA598" i="13"/>
  <c r="U598" i="13"/>
  <c r="O598" i="13"/>
  <c r="I598" i="13"/>
  <c r="V593" i="13"/>
  <c r="P593" i="13"/>
  <c r="J593" i="13"/>
  <c r="D593" i="13"/>
  <c r="W588" i="13"/>
  <c r="Q588" i="13"/>
  <c r="K588" i="13"/>
  <c r="E588" i="13"/>
  <c r="X583" i="13"/>
  <c r="R583" i="13"/>
  <c r="L583" i="13"/>
  <c r="F583" i="13"/>
  <c r="Y578" i="13"/>
  <c r="S578" i="13"/>
  <c r="M578" i="13"/>
  <c r="G578" i="13"/>
  <c r="Z573" i="13"/>
  <c r="T573" i="13"/>
  <c r="N573" i="13"/>
  <c r="H573" i="13"/>
  <c r="AA568" i="13"/>
  <c r="U568" i="13"/>
  <c r="O568" i="13"/>
  <c r="I568" i="13"/>
  <c r="V563" i="13"/>
  <c r="P563" i="13"/>
  <c r="J563" i="13"/>
  <c r="D563" i="13"/>
  <c r="W558" i="13"/>
  <c r="Q558" i="13"/>
  <c r="K558" i="13"/>
  <c r="E558" i="13"/>
  <c r="X553" i="13"/>
  <c r="R553" i="13"/>
  <c r="L553" i="13"/>
  <c r="F553" i="13"/>
  <c r="Y548" i="13"/>
  <c r="S548" i="13"/>
  <c r="M548" i="13"/>
  <c r="G548" i="13"/>
  <c r="Z543" i="13"/>
  <c r="T543" i="13"/>
  <c r="N543" i="13"/>
  <c r="H543" i="13"/>
  <c r="AA538" i="13"/>
  <c r="U538" i="13"/>
  <c r="O538" i="13"/>
  <c r="I538" i="13"/>
  <c r="V533" i="13"/>
  <c r="P533" i="13"/>
  <c r="J533" i="13"/>
  <c r="D533" i="13"/>
  <c r="W528" i="13"/>
  <c r="Q528" i="13"/>
  <c r="K528" i="13"/>
  <c r="E528" i="13"/>
  <c r="X523" i="13"/>
  <c r="R523" i="13"/>
  <c r="L523" i="13"/>
  <c r="F523" i="13"/>
  <c r="Y518" i="13"/>
  <c r="S518" i="13"/>
  <c r="M518" i="13"/>
  <c r="G518" i="13"/>
  <c r="Z513" i="13"/>
  <c r="T513" i="13"/>
  <c r="N513" i="13"/>
  <c r="H513" i="13"/>
  <c r="AA508" i="13"/>
  <c r="U508" i="13"/>
  <c r="O508" i="13"/>
  <c r="I508" i="13"/>
  <c r="V503" i="13"/>
  <c r="P503" i="13"/>
  <c r="J503" i="13"/>
  <c r="D503" i="13"/>
  <c r="W498" i="13"/>
  <c r="Q498" i="13"/>
  <c r="K498" i="13"/>
  <c r="E498" i="13"/>
  <c r="X493" i="13"/>
  <c r="R493" i="13"/>
  <c r="L493" i="13"/>
  <c r="F493" i="13"/>
  <c r="Y488" i="13"/>
  <c r="S488" i="13"/>
  <c r="M488" i="13"/>
  <c r="G488" i="13"/>
  <c r="Z479" i="13"/>
  <c r="T479" i="13"/>
  <c r="N479" i="13"/>
  <c r="H479" i="13"/>
  <c r="AA474" i="13"/>
  <c r="U474" i="13"/>
  <c r="O474" i="13"/>
  <c r="I474" i="13"/>
  <c r="V469" i="13"/>
  <c r="P469" i="13"/>
  <c r="J469" i="13"/>
  <c r="D469" i="13"/>
  <c r="W464" i="13"/>
  <c r="Q464" i="13"/>
  <c r="K464" i="13"/>
  <c r="E464" i="13"/>
  <c r="X638" i="13"/>
  <c r="R638" i="13"/>
  <c r="L638" i="13"/>
  <c r="F638" i="13"/>
  <c r="Y633" i="13"/>
  <c r="S633" i="13"/>
  <c r="M633" i="13"/>
  <c r="G633" i="13"/>
  <c r="Z628" i="13"/>
  <c r="T628" i="13"/>
  <c r="N628" i="13"/>
  <c r="H628" i="13"/>
  <c r="AA623" i="13"/>
  <c r="U623" i="13"/>
  <c r="O623" i="13"/>
  <c r="I623" i="13"/>
  <c r="V618" i="13"/>
  <c r="P618" i="13"/>
  <c r="J618" i="13"/>
  <c r="D618" i="13"/>
  <c r="W613" i="13"/>
  <c r="Q613" i="13"/>
  <c r="K613" i="13"/>
  <c r="E613" i="13"/>
  <c r="X608" i="13"/>
  <c r="R608" i="13"/>
  <c r="L608" i="13"/>
  <c r="F608" i="13"/>
  <c r="Y603" i="13"/>
  <c r="S603" i="13"/>
  <c r="M603" i="13"/>
  <c r="G603" i="13"/>
  <c r="Z598" i="13"/>
  <c r="T598" i="13"/>
  <c r="N598" i="13"/>
  <c r="H598" i="13"/>
  <c r="AA593" i="13"/>
  <c r="U593" i="13"/>
  <c r="O593" i="13"/>
  <c r="I593" i="13"/>
  <c r="V588" i="13"/>
  <c r="P588" i="13"/>
  <c r="J588" i="13"/>
  <c r="D588" i="13"/>
  <c r="W583" i="13"/>
  <c r="Q583" i="13"/>
  <c r="K583" i="13"/>
  <c r="E583" i="13"/>
  <c r="X578" i="13"/>
  <c r="R578" i="13"/>
  <c r="L578" i="13"/>
  <c r="F578" i="13"/>
  <c r="Y573" i="13"/>
  <c r="S573" i="13"/>
  <c r="M573" i="13"/>
  <c r="G573" i="13"/>
  <c r="Z568" i="13"/>
  <c r="T568" i="13"/>
  <c r="N568" i="13"/>
  <c r="H568" i="13"/>
  <c r="AA563" i="13"/>
  <c r="U563" i="13"/>
  <c r="O563" i="13"/>
  <c r="I563" i="13"/>
  <c r="V558" i="13"/>
  <c r="P558" i="13"/>
  <c r="J558" i="13"/>
  <c r="D558" i="13"/>
  <c r="W553" i="13"/>
  <c r="Q553" i="13"/>
  <c r="K553" i="13"/>
  <c r="E553" i="13"/>
  <c r="X548" i="13"/>
  <c r="R548" i="13"/>
  <c r="L548" i="13"/>
  <c r="F548" i="13"/>
  <c r="Y543" i="13"/>
  <c r="S543" i="13"/>
  <c r="M543" i="13"/>
  <c r="G543" i="13"/>
  <c r="Z538" i="13"/>
  <c r="T538" i="13"/>
  <c r="N538" i="13"/>
  <c r="H538" i="13"/>
  <c r="AA533" i="13"/>
  <c r="U533" i="13"/>
  <c r="O533" i="13"/>
  <c r="I533" i="13"/>
  <c r="V528" i="13"/>
  <c r="P528" i="13"/>
  <c r="J528" i="13"/>
  <c r="D528" i="13"/>
  <c r="W523" i="13"/>
  <c r="Q523" i="13"/>
  <c r="K523" i="13"/>
  <c r="E523" i="13"/>
  <c r="X518" i="13"/>
  <c r="R518" i="13"/>
  <c r="L518" i="13"/>
  <c r="F518" i="13"/>
  <c r="Y513" i="13"/>
  <c r="S513" i="13"/>
  <c r="M513" i="13"/>
  <c r="G513" i="13"/>
  <c r="Z508" i="13"/>
  <c r="T508" i="13"/>
  <c r="N508" i="13"/>
  <c r="H508" i="13"/>
  <c r="AA503" i="13"/>
  <c r="U503" i="13"/>
  <c r="O503" i="13"/>
  <c r="I503" i="13"/>
  <c r="V498" i="13"/>
  <c r="P498" i="13"/>
  <c r="J498" i="13"/>
  <c r="D498" i="13"/>
  <c r="W493" i="13"/>
  <c r="Q493" i="13"/>
  <c r="K493" i="13"/>
  <c r="E493" i="13"/>
  <c r="X488" i="13"/>
  <c r="R488" i="13"/>
  <c r="L488" i="13"/>
  <c r="F488" i="13"/>
  <c r="Y479" i="13"/>
  <c r="S479" i="13"/>
  <c r="M479" i="13"/>
  <c r="G479" i="13"/>
  <c r="Z474" i="13"/>
  <c r="T474" i="13"/>
  <c r="N474" i="13"/>
  <c r="H474" i="13"/>
  <c r="AA469" i="13"/>
  <c r="U469" i="13"/>
  <c r="O469" i="13"/>
  <c r="I469" i="13"/>
  <c r="V464" i="13"/>
  <c r="P464" i="13"/>
  <c r="J464" i="13"/>
  <c r="D464" i="13"/>
  <c r="W459" i="13"/>
  <c r="Q459" i="13"/>
  <c r="J11" i="13"/>
  <c r="P11" i="13"/>
  <c r="V11" i="13"/>
  <c r="I14" i="13"/>
  <c r="I12" i="13" s="1"/>
  <c r="O14" i="13"/>
  <c r="U14" i="13"/>
  <c r="AA14" i="13"/>
  <c r="I16" i="13"/>
  <c r="O16" i="13"/>
  <c r="U16" i="13"/>
  <c r="AA16" i="13"/>
  <c r="H19" i="13"/>
  <c r="N19" i="13"/>
  <c r="T19" i="13"/>
  <c r="Z19" i="13"/>
  <c r="H21" i="13"/>
  <c r="N21" i="13"/>
  <c r="T21" i="13"/>
  <c r="Z21" i="13"/>
  <c r="G24" i="13"/>
  <c r="M24" i="13"/>
  <c r="S24" i="13"/>
  <c r="S22" i="13" s="1"/>
  <c r="Y24" i="13"/>
  <c r="G26" i="13"/>
  <c r="M26" i="13"/>
  <c r="S26" i="13"/>
  <c r="Y26" i="13"/>
  <c r="F29" i="13"/>
  <c r="F27" i="13" s="1"/>
  <c r="L29" i="13"/>
  <c r="R29" i="13"/>
  <c r="X29" i="13"/>
  <c r="F31" i="13"/>
  <c r="L31" i="13"/>
  <c r="R31" i="13"/>
  <c r="X31" i="13"/>
  <c r="E34" i="13"/>
  <c r="K34" i="13"/>
  <c r="Q34" i="13"/>
  <c r="W34" i="13"/>
  <c r="E36" i="13"/>
  <c r="K36" i="13"/>
  <c r="Q36" i="13"/>
  <c r="W36" i="13"/>
  <c r="D39" i="13"/>
  <c r="J39" i="13"/>
  <c r="P39" i="13"/>
  <c r="P37" i="13" s="1"/>
  <c r="V39" i="13"/>
  <c r="D41" i="13"/>
  <c r="J41" i="13"/>
  <c r="P41" i="13"/>
  <c r="V41" i="13"/>
  <c r="I44" i="13"/>
  <c r="I42" i="13" s="1"/>
  <c r="O44" i="13"/>
  <c r="U44" i="13"/>
  <c r="AA44" i="13"/>
  <c r="I46" i="13"/>
  <c r="O46" i="13"/>
  <c r="U46" i="13"/>
  <c r="AA46" i="13"/>
  <c r="H49" i="13"/>
  <c r="N49" i="13"/>
  <c r="T49" i="13"/>
  <c r="Z49" i="13"/>
  <c r="H51" i="13"/>
  <c r="N51" i="13"/>
  <c r="T51" i="13"/>
  <c r="Z51" i="13"/>
  <c r="G54" i="13"/>
  <c r="M54" i="13"/>
  <c r="S54" i="13"/>
  <c r="S52" i="13" s="1"/>
  <c r="Y54" i="13"/>
  <c r="G56" i="13"/>
  <c r="M56" i="13"/>
  <c r="S56" i="13"/>
  <c r="Y56" i="13"/>
  <c r="F59" i="13"/>
  <c r="F57" i="13" s="1"/>
  <c r="L59" i="13"/>
  <c r="R59" i="13"/>
  <c r="X59" i="13"/>
  <c r="F61" i="13"/>
  <c r="L61" i="13"/>
  <c r="R61" i="13"/>
  <c r="X61" i="13"/>
  <c r="E64" i="13"/>
  <c r="K64" i="13"/>
  <c r="Q64" i="13"/>
  <c r="W64" i="13"/>
  <c r="E66" i="13"/>
  <c r="K66" i="13"/>
  <c r="Q66" i="13"/>
  <c r="W66" i="13"/>
  <c r="D69" i="13"/>
  <c r="J69" i="13"/>
  <c r="P69" i="13"/>
  <c r="P67" i="13" s="1"/>
  <c r="V69" i="13"/>
  <c r="D71" i="13"/>
  <c r="J71" i="13"/>
  <c r="P71" i="13"/>
  <c r="V71" i="13"/>
  <c r="I74" i="13"/>
  <c r="I72" i="13" s="1"/>
  <c r="O74" i="13"/>
  <c r="U74" i="13"/>
  <c r="AA74" i="13"/>
  <c r="I76" i="13"/>
  <c r="O76" i="13"/>
  <c r="U76" i="13"/>
  <c r="AA76" i="13"/>
  <c r="H79" i="13"/>
  <c r="N79" i="13"/>
  <c r="T79" i="13"/>
  <c r="Z79" i="13"/>
  <c r="H81" i="13"/>
  <c r="N81" i="13"/>
  <c r="T81" i="13"/>
  <c r="Z81" i="13"/>
  <c r="G84" i="13"/>
  <c r="M84" i="13"/>
  <c r="S84" i="13"/>
  <c r="S82" i="13" s="1"/>
  <c r="Y84" i="13"/>
  <c r="G86" i="13"/>
  <c r="M86" i="13"/>
  <c r="S86" i="13"/>
  <c r="Y86" i="13"/>
  <c r="F89" i="13"/>
  <c r="F87" i="13" s="1"/>
  <c r="L89" i="13"/>
  <c r="R89" i="13"/>
  <c r="X89" i="13"/>
  <c r="F91" i="13"/>
  <c r="L91" i="13"/>
  <c r="R91" i="13"/>
  <c r="X91" i="13"/>
  <c r="E94" i="13"/>
  <c r="K94" i="13"/>
  <c r="Q94" i="13"/>
  <c r="W94" i="13"/>
  <c r="E96" i="13"/>
  <c r="K96" i="13"/>
  <c r="Q96" i="13"/>
  <c r="W96" i="13"/>
  <c r="D99" i="13"/>
  <c r="J99" i="13"/>
  <c r="P99" i="13"/>
  <c r="P97" i="13" s="1"/>
  <c r="V99" i="13"/>
  <c r="D101" i="13"/>
  <c r="J101" i="13"/>
  <c r="P101" i="13"/>
  <c r="V101" i="13"/>
  <c r="I104" i="13"/>
  <c r="I102" i="13" s="1"/>
  <c r="O104" i="13"/>
  <c r="U104" i="13"/>
  <c r="AA104" i="13"/>
  <c r="I106" i="13"/>
  <c r="O106" i="13"/>
  <c r="U106" i="13"/>
  <c r="AA106" i="13"/>
  <c r="H109" i="13"/>
  <c r="N109" i="13"/>
  <c r="T109" i="13"/>
  <c r="Z109" i="13"/>
  <c r="H111" i="13"/>
  <c r="N111" i="13"/>
  <c r="T111" i="13"/>
  <c r="Z111" i="13"/>
  <c r="G114" i="13"/>
  <c r="M114" i="13"/>
  <c r="S114" i="13"/>
  <c r="S112" i="13" s="1"/>
  <c r="Y114" i="13"/>
  <c r="G116" i="13"/>
  <c r="M116" i="13"/>
  <c r="S116" i="13"/>
  <c r="Y116" i="13"/>
  <c r="F119" i="13"/>
  <c r="F117" i="13" s="1"/>
  <c r="L119" i="13"/>
  <c r="R119" i="13"/>
  <c r="X119" i="13"/>
  <c r="F121" i="13"/>
  <c r="L121" i="13"/>
  <c r="R121" i="13"/>
  <c r="X121" i="13"/>
  <c r="E124" i="13"/>
  <c r="K124" i="13"/>
  <c r="Q124" i="13"/>
  <c r="W124" i="13"/>
  <c r="E126" i="13"/>
  <c r="K126" i="13"/>
  <c r="Q126" i="13"/>
  <c r="W126" i="13"/>
  <c r="D129" i="13"/>
  <c r="J129" i="13"/>
  <c r="P129" i="13"/>
  <c r="P127" i="13" s="1"/>
  <c r="V129" i="13"/>
  <c r="D131" i="13"/>
  <c r="J131" i="13"/>
  <c r="P131" i="13"/>
  <c r="V131" i="13"/>
  <c r="I134" i="13"/>
  <c r="I132" i="13" s="1"/>
  <c r="O134" i="13"/>
  <c r="U134" i="13"/>
  <c r="AA134" i="13"/>
  <c r="I136" i="13"/>
  <c r="O136" i="13"/>
  <c r="U136" i="13"/>
  <c r="AA136" i="13"/>
  <c r="H139" i="13"/>
  <c r="N139" i="13"/>
  <c r="T139" i="13"/>
  <c r="Z139" i="13"/>
  <c r="H141" i="13"/>
  <c r="N141" i="13"/>
  <c r="T141" i="13"/>
  <c r="Z141" i="13"/>
  <c r="G144" i="13"/>
  <c r="M144" i="13"/>
  <c r="S144" i="13"/>
  <c r="S142" i="13" s="1"/>
  <c r="Y144" i="13"/>
  <c r="G146" i="13"/>
  <c r="M146" i="13"/>
  <c r="S146" i="13"/>
  <c r="Y146" i="13"/>
  <c r="F149" i="13"/>
  <c r="F147" i="13" s="1"/>
  <c r="L149" i="13"/>
  <c r="R149" i="13"/>
  <c r="X149" i="13"/>
  <c r="F151" i="13"/>
  <c r="L151" i="13"/>
  <c r="R151" i="13"/>
  <c r="X151" i="13"/>
  <c r="E154" i="13"/>
  <c r="K154" i="13"/>
  <c r="Q154" i="13"/>
  <c r="W154" i="13"/>
  <c r="E156" i="13"/>
  <c r="K156" i="13"/>
  <c r="Q156" i="13"/>
  <c r="W156" i="13"/>
  <c r="D159" i="13"/>
  <c r="J159" i="13"/>
  <c r="P159" i="13"/>
  <c r="P157" i="13" s="1"/>
  <c r="V159" i="13"/>
  <c r="D161" i="13"/>
  <c r="J161" i="13"/>
  <c r="P161" i="13"/>
  <c r="V161" i="13"/>
  <c r="I170" i="13"/>
  <c r="I166" i="13" s="1"/>
  <c r="O170" i="13"/>
  <c r="O166" i="13" s="1"/>
  <c r="U170" i="13"/>
  <c r="U166" i="13" s="1"/>
  <c r="AA170" i="13"/>
  <c r="AA166" i="13" s="1"/>
  <c r="H173" i="13"/>
  <c r="N173" i="13"/>
  <c r="T173" i="13"/>
  <c r="T171" i="13" s="1"/>
  <c r="Z173" i="13"/>
  <c r="H175" i="13"/>
  <c r="N175" i="13"/>
  <c r="T175" i="13"/>
  <c r="Z175" i="13"/>
  <c r="G178" i="13"/>
  <c r="G176" i="13" s="1"/>
  <c r="M178" i="13"/>
  <c r="S178" i="13"/>
  <c r="Y178" i="13"/>
  <c r="G180" i="13"/>
  <c r="M180" i="13"/>
  <c r="S180" i="13"/>
  <c r="Y180" i="13"/>
  <c r="F183" i="13"/>
  <c r="L183" i="13"/>
  <c r="R183" i="13"/>
  <c r="X183" i="13"/>
  <c r="F185" i="13"/>
  <c r="L185" i="13"/>
  <c r="R185" i="13"/>
  <c r="X185" i="13"/>
  <c r="E188" i="13"/>
  <c r="K188" i="13"/>
  <c r="Q188" i="13"/>
  <c r="Q186" i="13" s="1"/>
  <c r="W188" i="13"/>
  <c r="E190" i="13"/>
  <c r="K190" i="13"/>
  <c r="Q190" i="13"/>
  <c r="W190" i="13"/>
  <c r="D193" i="13"/>
  <c r="D191" i="13" s="1"/>
  <c r="J193" i="13"/>
  <c r="P193" i="13"/>
  <c r="V193" i="13"/>
  <c r="D195" i="13"/>
  <c r="J195" i="13"/>
  <c r="P195" i="13"/>
  <c r="V195" i="13"/>
  <c r="I198" i="13"/>
  <c r="O198" i="13"/>
  <c r="U198" i="13"/>
  <c r="AA198" i="13"/>
  <c r="I200" i="13"/>
  <c r="O200" i="13"/>
  <c r="U200" i="13"/>
  <c r="AA200" i="13"/>
  <c r="H203" i="13"/>
  <c r="N203" i="13"/>
  <c r="T203" i="13"/>
  <c r="T201" i="13" s="1"/>
  <c r="Z203" i="13"/>
  <c r="H205" i="13"/>
  <c r="N205" i="13"/>
  <c r="T205" i="13"/>
  <c r="Z205" i="13"/>
  <c r="G208" i="13"/>
  <c r="G206" i="13" s="1"/>
  <c r="M208" i="13"/>
  <c r="S208" i="13"/>
  <c r="Y208" i="13"/>
  <c r="G210" i="13"/>
  <c r="M210" i="13"/>
  <c r="S210" i="13"/>
  <c r="Y210" i="13"/>
  <c r="F213" i="13"/>
  <c r="L213" i="13"/>
  <c r="R213" i="13"/>
  <c r="X213" i="13"/>
  <c r="F215" i="13"/>
  <c r="L215" i="13"/>
  <c r="R215" i="13"/>
  <c r="X215" i="13"/>
  <c r="E218" i="13"/>
  <c r="K218" i="13"/>
  <c r="Q218" i="13"/>
  <c r="Q216" i="13" s="1"/>
  <c r="W218" i="13"/>
  <c r="E220" i="13"/>
  <c r="K220" i="13"/>
  <c r="Q220" i="13"/>
  <c r="W220" i="13"/>
  <c r="D223" i="13"/>
  <c r="D221" i="13" s="1"/>
  <c r="J223" i="13"/>
  <c r="P223" i="13"/>
  <c r="V223" i="13"/>
  <c r="D225" i="13"/>
  <c r="J225" i="13"/>
  <c r="P225" i="13"/>
  <c r="V225" i="13"/>
  <c r="I228" i="13"/>
  <c r="O228" i="13"/>
  <c r="U228" i="13"/>
  <c r="AA228" i="13"/>
  <c r="I230" i="13"/>
  <c r="O230" i="13"/>
  <c r="U230" i="13"/>
  <c r="AA230" i="13"/>
  <c r="H233" i="13"/>
  <c r="N233" i="13"/>
  <c r="T233" i="13"/>
  <c r="T231" i="13" s="1"/>
  <c r="Z233" i="13"/>
  <c r="H235" i="13"/>
  <c r="N235" i="13"/>
  <c r="T235" i="13"/>
  <c r="Z235" i="13"/>
  <c r="G238" i="13"/>
  <c r="G236" i="13" s="1"/>
  <c r="M238" i="13"/>
  <c r="S238" i="13"/>
  <c r="Y238" i="13"/>
  <c r="G240" i="13"/>
  <c r="M240" i="13"/>
  <c r="S240" i="13"/>
  <c r="Y240" i="13"/>
  <c r="F243" i="13"/>
  <c r="L243" i="13"/>
  <c r="R243" i="13"/>
  <c r="X243" i="13"/>
  <c r="F245" i="13"/>
  <c r="L245" i="13"/>
  <c r="R245" i="13"/>
  <c r="X245" i="13"/>
  <c r="E248" i="13"/>
  <c r="K248" i="13"/>
  <c r="Q248" i="13"/>
  <c r="Q246" i="13" s="1"/>
  <c r="W248" i="13"/>
  <c r="E250" i="13"/>
  <c r="K250" i="13"/>
  <c r="Q250" i="13"/>
  <c r="W250" i="13"/>
  <c r="D253" i="13"/>
  <c r="D251" i="13" s="1"/>
  <c r="J253" i="13"/>
  <c r="P253" i="13"/>
  <c r="V253" i="13"/>
  <c r="D255" i="13"/>
  <c r="J255" i="13"/>
  <c r="P255" i="13"/>
  <c r="V255" i="13"/>
  <c r="I258" i="13"/>
  <c r="O258" i="13"/>
  <c r="U258" i="13"/>
  <c r="AA258" i="13"/>
  <c r="I260" i="13"/>
  <c r="O260" i="13"/>
  <c r="U260" i="13"/>
  <c r="AA260" i="13"/>
  <c r="H263" i="13"/>
  <c r="N263" i="13"/>
  <c r="T263" i="13"/>
  <c r="T261" i="13" s="1"/>
  <c r="Z263" i="13"/>
  <c r="H265" i="13"/>
  <c r="N265" i="13"/>
  <c r="T265" i="13"/>
  <c r="Z265" i="13"/>
  <c r="G268" i="13"/>
  <c r="G266" i="13" s="1"/>
  <c r="M268" i="13"/>
  <c r="S268" i="13"/>
  <c r="Y268" i="13"/>
  <c r="G270" i="13"/>
  <c r="M270" i="13"/>
  <c r="S270" i="13"/>
  <c r="Y270" i="13"/>
  <c r="F273" i="13"/>
  <c r="L273" i="13"/>
  <c r="R273" i="13"/>
  <c r="X273" i="13"/>
  <c r="F275" i="13"/>
  <c r="L275" i="13"/>
  <c r="R275" i="13"/>
  <c r="X275" i="13"/>
  <c r="E278" i="13"/>
  <c r="K278" i="13"/>
  <c r="Q278" i="13"/>
  <c r="Q276" i="13" s="1"/>
  <c r="W278" i="13"/>
  <c r="E280" i="13"/>
  <c r="K280" i="13"/>
  <c r="Q280" i="13"/>
  <c r="W280" i="13"/>
  <c r="D283" i="13"/>
  <c r="D281" i="13" s="1"/>
  <c r="J283" i="13"/>
  <c r="P283" i="13"/>
  <c r="V283" i="13"/>
  <c r="D285" i="13"/>
  <c r="J285" i="13"/>
  <c r="P285" i="13"/>
  <c r="V285" i="13"/>
  <c r="I288" i="13"/>
  <c r="O288" i="13"/>
  <c r="U288" i="13"/>
  <c r="AA288" i="13"/>
  <c r="I290" i="13"/>
  <c r="O290" i="13"/>
  <c r="U290" i="13"/>
  <c r="AA290" i="13"/>
  <c r="H293" i="13"/>
  <c r="N293" i="13"/>
  <c r="T293" i="13"/>
  <c r="T291" i="13" s="1"/>
  <c r="Z293" i="13"/>
  <c r="H295" i="13"/>
  <c r="N295" i="13"/>
  <c r="T295" i="13"/>
  <c r="Z295" i="13"/>
  <c r="G298" i="13"/>
  <c r="G296" i="13" s="1"/>
  <c r="M298" i="13"/>
  <c r="S298" i="13"/>
  <c r="Y298" i="13"/>
  <c r="G300" i="13"/>
  <c r="M300" i="13"/>
  <c r="S300" i="13"/>
  <c r="Y300" i="13"/>
  <c r="F303" i="13"/>
  <c r="L303" i="13"/>
  <c r="R303" i="13"/>
  <c r="X303" i="13"/>
  <c r="F305" i="13"/>
  <c r="L305" i="13"/>
  <c r="R305" i="13"/>
  <c r="X305" i="13"/>
  <c r="E308" i="13"/>
  <c r="K308" i="13"/>
  <c r="Q308" i="13"/>
  <c r="Q306" i="13" s="1"/>
  <c r="W308" i="13"/>
  <c r="E310" i="13"/>
  <c r="K310" i="13"/>
  <c r="Q310" i="13"/>
  <c r="W310" i="13"/>
  <c r="D313" i="13"/>
  <c r="D311" i="13" s="1"/>
  <c r="J313" i="13"/>
  <c r="P313" i="13"/>
  <c r="V313" i="13"/>
  <c r="D315" i="13"/>
  <c r="J315" i="13"/>
  <c r="P315" i="13"/>
  <c r="V315" i="13"/>
  <c r="I318" i="13"/>
  <c r="O318" i="13"/>
  <c r="U318" i="13"/>
  <c r="AA318" i="13"/>
  <c r="I320" i="13"/>
  <c r="O320" i="13"/>
  <c r="U320" i="13"/>
  <c r="AA320" i="13"/>
  <c r="H327" i="13"/>
  <c r="N327" i="13"/>
  <c r="T327" i="13"/>
  <c r="T325" i="13" s="1"/>
  <c r="Z327" i="13"/>
  <c r="H329" i="13"/>
  <c r="N329" i="13"/>
  <c r="T329" i="13"/>
  <c r="Z329" i="13"/>
  <c r="G332" i="13"/>
  <c r="G330" i="13" s="1"/>
  <c r="M332" i="13"/>
  <c r="S332" i="13"/>
  <c r="Y332" i="13"/>
  <c r="G334" i="13"/>
  <c r="M334" i="13"/>
  <c r="S334" i="13"/>
  <c r="Y334" i="13"/>
  <c r="F337" i="13"/>
  <c r="L337" i="13"/>
  <c r="R337" i="13"/>
  <c r="X337" i="13"/>
  <c r="F339" i="13"/>
  <c r="L339" i="13"/>
  <c r="R339" i="13"/>
  <c r="X339" i="13"/>
  <c r="E342" i="13"/>
  <c r="K342" i="13"/>
  <c r="Q342" i="13"/>
  <c r="Q340" i="13" s="1"/>
  <c r="W342" i="13"/>
  <c r="E344" i="13"/>
  <c r="K344" i="13"/>
  <c r="Q344" i="13"/>
  <c r="W344" i="13"/>
  <c r="D347" i="13"/>
  <c r="D345" i="13" s="1"/>
  <c r="J347" i="13"/>
  <c r="P347" i="13"/>
  <c r="V347" i="13"/>
  <c r="D349" i="13"/>
  <c r="J349" i="13"/>
  <c r="P349" i="13"/>
  <c r="V349" i="13"/>
  <c r="I352" i="13"/>
  <c r="O352" i="13"/>
  <c r="U352" i="13"/>
  <c r="AA352" i="13"/>
  <c r="I354" i="13"/>
  <c r="O354" i="13"/>
  <c r="U354" i="13"/>
  <c r="AA354" i="13"/>
  <c r="H357" i="13"/>
  <c r="N357" i="13"/>
  <c r="T357" i="13"/>
  <c r="T355" i="13" s="1"/>
  <c r="Z357" i="13"/>
  <c r="H359" i="13"/>
  <c r="N359" i="13"/>
  <c r="T359" i="13"/>
  <c r="Z359" i="13"/>
  <c r="G362" i="13"/>
  <c r="G360" i="13" s="1"/>
  <c r="M362" i="13"/>
  <c r="S362" i="13"/>
  <c r="Y362" i="13"/>
  <c r="G364" i="13"/>
  <c r="M364" i="13"/>
  <c r="S364" i="13"/>
  <c r="Y364" i="13"/>
  <c r="F367" i="13"/>
  <c r="L367" i="13"/>
  <c r="R367" i="13"/>
  <c r="X367" i="13"/>
  <c r="F369" i="13"/>
  <c r="L369" i="13"/>
  <c r="R369" i="13"/>
  <c r="X369" i="13"/>
  <c r="E372" i="13"/>
  <c r="K372" i="13"/>
  <c r="Q372" i="13"/>
  <c r="Q370" i="13" s="1"/>
  <c r="W372" i="13"/>
  <c r="E374" i="13"/>
  <c r="K374" i="13"/>
  <c r="Q374" i="13"/>
  <c r="W374" i="13"/>
  <c r="D377" i="13"/>
  <c r="D375" i="13" s="1"/>
  <c r="J377" i="13"/>
  <c r="P377" i="13"/>
  <c r="V377" i="13"/>
  <c r="D379" i="13"/>
  <c r="J379" i="13"/>
  <c r="P379" i="13"/>
  <c r="V379" i="13"/>
  <c r="I382" i="13"/>
  <c r="O382" i="13"/>
  <c r="U382" i="13"/>
  <c r="AA382" i="13"/>
  <c r="I384" i="13"/>
  <c r="O384" i="13"/>
  <c r="U384" i="13"/>
  <c r="AA384" i="13"/>
  <c r="H387" i="13"/>
  <c r="N387" i="13"/>
  <c r="T387" i="13"/>
  <c r="T385" i="13" s="1"/>
  <c r="Z387" i="13"/>
  <c r="H389" i="13"/>
  <c r="N389" i="13"/>
  <c r="T389" i="13"/>
  <c r="Z389" i="13"/>
  <c r="G392" i="13"/>
  <c r="G390" i="13" s="1"/>
  <c r="M392" i="13"/>
  <c r="S392" i="13"/>
  <c r="Y392" i="13"/>
  <c r="G394" i="13"/>
  <c r="M394" i="13"/>
  <c r="S394" i="13"/>
  <c r="Y394" i="13"/>
  <c r="F397" i="13"/>
  <c r="L397" i="13"/>
  <c r="R397" i="13"/>
  <c r="X397" i="13"/>
  <c r="F399" i="13"/>
  <c r="L399" i="13"/>
  <c r="R399" i="13"/>
  <c r="X399" i="13"/>
  <c r="E402" i="13"/>
  <c r="K402" i="13"/>
  <c r="Q402" i="13"/>
  <c r="Q400" i="13" s="1"/>
  <c r="W402" i="13"/>
  <c r="E404" i="13"/>
  <c r="K404" i="13"/>
  <c r="Q404" i="13"/>
  <c r="W404" i="13"/>
  <c r="D407" i="13"/>
  <c r="D405" i="13" s="1"/>
  <c r="J407" i="13"/>
  <c r="P407" i="13"/>
  <c r="V407" i="13"/>
  <c r="D409" i="13"/>
  <c r="J409" i="13"/>
  <c r="P409" i="13"/>
  <c r="V409" i="13"/>
  <c r="I412" i="13"/>
  <c r="O412" i="13"/>
  <c r="U412" i="13"/>
  <c r="AA412" i="13"/>
  <c r="I414" i="13"/>
  <c r="O414" i="13"/>
  <c r="U414" i="13"/>
  <c r="AA414" i="13"/>
  <c r="H417" i="13"/>
  <c r="N417" i="13"/>
  <c r="T417" i="13"/>
  <c r="T415" i="13" s="1"/>
  <c r="Z417" i="13"/>
  <c r="H419" i="13"/>
  <c r="N419" i="13"/>
  <c r="T419" i="13"/>
  <c r="Z419" i="13"/>
  <c r="G422" i="13"/>
  <c r="G420" i="13" s="1"/>
  <c r="M422" i="13"/>
  <c r="S422" i="13"/>
  <c r="Y422" i="13"/>
  <c r="G424" i="13"/>
  <c r="M424" i="13"/>
  <c r="S424" i="13"/>
  <c r="Y424" i="13"/>
  <c r="F427" i="13"/>
  <c r="L427" i="13"/>
  <c r="R427" i="13"/>
  <c r="X427" i="13"/>
  <c r="F429" i="13"/>
  <c r="L429" i="13"/>
  <c r="R429" i="13"/>
  <c r="X429" i="13"/>
  <c r="E432" i="13"/>
  <c r="K432" i="13"/>
  <c r="Q432" i="13"/>
  <c r="Q430" i="13" s="1"/>
  <c r="W432" i="13"/>
  <c r="E434" i="13"/>
  <c r="K434" i="13"/>
  <c r="Q434" i="13"/>
  <c r="W434" i="13"/>
  <c r="D437" i="13"/>
  <c r="D435" i="13" s="1"/>
  <c r="J437" i="13"/>
  <c r="P437" i="13"/>
  <c r="V437" i="13"/>
  <c r="D439" i="13"/>
  <c r="J439" i="13"/>
  <c r="P439" i="13"/>
  <c r="V439" i="13"/>
  <c r="I442" i="13"/>
  <c r="O442" i="13"/>
  <c r="U442" i="13"/>
  <c r="AA442" i="13"/>
  <c r="I444" i="13"/>
  <c r="O444" i="13"/>
  <c r="U444" i="13"/>
  <c r="AA444" i="13"/>
  <c r="H447" i="13"/>
  <c r="N447" i="13"/>
  <c r="T447" i="13"/>
  <c r="T445" i="13" s="1"/>
  <c r="Z447" i="13"/>
  <c r="H449" i="13"/>
  <c r="N449" i="13"/>
  <c r="T449" i="13"/>
  <c r="Z449" i="13"/>
  <c r="G452" i="13"/>
  <c r="G450" i="13" s="1"/>
  <c r="M452" i="13"/>
  <c r="S452" i="13"/>
  <c r="Y452" i="13"/>
  <c r="G454" i="13"/>
  <c r="M454" i="13"/>
  <c r="S454" i="13"/>
  <c r="Y454" i="13"/>
  <c r="F457" i="13"/>
  <c r="L457" i="13"/>
  <c r="R457" i="13"/>
  <c r="R455" i="13" s="1"/>
  <c r="X457" i="13"/>
  <c r="F459" i="13"/>
  <c r="L459" i="13"/>
  <c r="S459" i="13"/>
  <c r="AA459" i="13"/>
  <c r="F462" i="13"/>
  <c r="E644" i="12"/>
  <c r="E9" i="13"/>
  <c r="K9" i="13"/>
  <c r="Q9" i="13"/>
  <c r="W9" i="13"/>
  <c r="E11" i="13"/>
  <c r="K11" i="13"/>
  <c r="Q11" i="13"/>
  <c r="W11" i="13"/>
  <c r="D14" i="13"/>
  <c r="J14" i="13"/>
  <c r="P14" i="13"/>
  <c r="V14" i="13"/>
  <c r="D16" i="13"/>
  <c r="J16" i="13"/>
  <c r="P16" i="13"/>
  <c r="V16" i="13"/>
  <c r="I19" i="13"/>
  <c r="O19" i="13"/>
  <c r="U19" i="13"/>
  <c r="AA19" i="13"/>
  <c r="I21" i="13"/>
  <c r="O21" i="13"/>
  <c r="U21" i="13"/>
  <c r="AA21" i="13"/>
  <c r="H24" i="13"/>
  <c r="N24" i="13"/>
  <c r="T24" i="13"/>
  <c r="Z24" i="13"/>
  <c r="H26" i="13"/>
  <c r="N26" i="13"/>
  <c r="T26" i="13"/>
  <c r="Z26" i="13"/>
  <c r="G29" i="13"/>
  <c r="M29" i="13"/>
  <c r="S29" i="13"/>
  <c r="Y29" i="13"/>
  <c r="G31" i="13"/>
  <c r="M31" i="13"/>
  <c r="S31" i="13"/>
  <c r="Y31" i="13"/>
  <c r="F34" i="13"/>
  <c r="L34" i="13"/>
  <c r="R34" i="13"/>
  <c r="X34" i="13"/>
  <c r="F36" i="13"/>
  <c r="L36" i="13"/>
  <c r="R36" i="13"/>
  <c r="X36" i="13"/>
  <c r="E39" i="13"/>
  <c r="K39" i="13"/>
  <c r="Q39" i="13"/>
  <c r="W39" i="13"/>
  <c r="E41" i="13"/>
  <c r="K41" i="13"/>
  <c r="Q41" i="13"/>
  <c r="W41" i="13"/>
  <c r="D44" i="13"/>
  <c r="J44" i="13"/>
  <c r="P44" i="13"/>
  <c r="V44" i="13"/>
  <c r="D46" i="13"/>
  <c r="J46" i="13"/>
  <c r="P46" i="13"/>
  <c r="V46" i="13"/>
  <c r="I49" i="13"/>
  <c r="O49" i="13"/>
  <c r="U49" i="13"/>
  <c r="AA49" i="13"/>
  <c r="I51" i="13"/>
  <c r="O51" i="13"/>
  <c r="U51" i="13"/>
  <c r="AA51" i="13"/>
  <c r="H54" i="13"/>
  <c r="N54" i="13"/>
  <c r="T54" i="13"/>
  <c r="Z54" i="13"/>
  <c r="H56" i="13"/>
  <c r="N56" i="13"/>
  <c r="T56" i="13"/>
  <c r="Z56" i="13"/>
  <c r="G59" i="13"/>
  <c r="M59" i="13"/>
  <c r="S59" i="13"/>
  <c r="Y59" i="13"/>
  <c r="G61" i="13"/>
  <c r="M61" i="13"/>
  <c r="S61" i="13"/>
  <c r="Y61" i="13"/>
  <c r="F64" i="13"/>
  <c r="L64" i="13"/>
  <c r="R64" i="13"/>
  <c r="X64" i="13"/>
  <c r="F66" i="13"/>
  <c r="L66" i="13"/>
  <c r="R66" i="13"/>
  <c r="X66" i="13"/>
  <c r="E69" i="13"/>
  <c r="K69" i="13"/>
  <c r="Q69" i="13"/>
  <c r="W69" i="13"/>
  <c r="E71" i="13"/>
  <c r="K71" i="13"/>
  <c r="Q71" i="13"/>
  <c r="W71" i="13"/>
  <c r="D74" i="13"/>
  <c r="J74" i="13"/>
  <c r="P74" i="13"/>
  <c r="V74" i="13"/>
  <c r="D76" i="13"/>
  <c r="J76" i="13"/>
  <c r="P76" i="13"/>
  <c r="V76" i="13"/>
  <c r="I79" i="13"/>
  <c r="O79" i="13"/>
  <c r="U79" i="13"/>
  <c r="AA79" i="13"/>
  <c r="I81" i="13"/>
  <c r="O81" i="13"/>
  <c r="U81" i="13"/>
  <c r="AA81" i="13"/>
  <c r="H84" i="13"/>
  <c r="N84" i="13"/>
  <c r="T84" i="13"/>
  <c r="Z84" i="13"/>
  <c r="H86" i="13"/>
  <c r="N86" i="13"/>
  <c r="T86" i="13"/>
  <c r="Z86" i="13"/>
  <c r="G89" i="13"/>
  <c r="M89" i="13"/>
  <c r="S89" i="13"/>
  <c r="Y89" i="13"/>
  <c r="G91" i="13"/>
  <c r="M91" i="13"/>
  <c r="S91" i="13"/>
  <c r="Y91" i="13"/>
  <c r="F94" i="13"/>
  <c r="L94" i="13"/>
  <c r="R94" i="13"/>
  <c r="X94" i="13"/>
  <c r="F96" i="13"/>
  <c r="L96" i="13"/>
  <c r="R96" i="13"/>
  <c r="X96" i="13"/>
  <c r="E99" i="13"/>
  <c r="K99" i="13"/>
  <c r="Q99" i="13"/>
  <c r="W99" i="13"/>
  <c r="E101" i="13"/>
  <c r="K101" i="13"/>
  <c r="Q101" i="13"/>
  <c r="W101" i="13"/>
  <c r="D104" i="13"/>
  <c r="J104" i="13"/>
  <c r="P104" i="13"/>
  <c r="V104" i="13"/>
  <c r="D106" i="13"/>
  <c r="J106" i="13"/>
  <c r="P106" i="13"/>
  <c r="V106" i="13"/>
  <c r="I109" i="13"/>
  <c r="O109" i="13"/>
  <c r="U109" i="13"/>
  <c r="AA109" i="13"/>
  <c r="I111" i="13"/>
  <c r="O111" i="13"/>
  <c r="U111" i="13"/>
  <c r="AA111" i="13"/>
  <c r="H114" i="13"/>
  <c r="N114" i="13"/>
  <c r="T114" i="13"/>
  <c r="Z114" i="13"/>
  <c r="H116" i="13"/>
  <c r="N116" i="13"/>
  <c r="T116" i="13"/>
  <c r="Z116" i="13"/>
  <c r="G119" i="13"/>
  <c r="M119" i="13"/>
  <c r="S119" i="13"/>
  <c r="Y119" i="13"/>
  <c r="G121" i="13"/>
  <c r="M121" i="13"/>
  <c r="S121" i="13"/>
  <c r="Y121" i="13"/>
  <c r="F124" i="13"/>
  <c r="L124" i="13"/>
  <c r="R124" i="13"/>
  <c r="X124" i="13"/>
  <c r="F126" i="13"/>
  <c r="L126" i="13"/>
  <c r="R126" i="13"/>
  <c r="X126" i="13"/>
  <c r="E129" i="13"/>
  <c r="K129" i="13"/>
  <c r="Q129" i="13"/>
  <c r="W129" i="13"/>
  <c r="E131" i="13"/>
  <c r="K131" i="13"/>
  <c r="Q131" i="13"/>
  <c r="W131" i="13"/>
  <c r="D134" i="13"/>
  <c r="J134" i="13"/>
  <c r="P134" i="13"/>
  <c r="V134" i="13"/>
  <c r="D136" i="13"/>
  <c r="J136" i="13"/>
  <c r="P136" i="13"/>
  <c r="V136" i="13"/>
  <c r="I139" i="13"/>
  <c r="O139" i="13"/>
  <c r="U139" i="13"/>
  <c r="AA139" i="13"/>
  <c r="I141" i="13"/>
  <c r="O141" i="13"/>
  <c r="U141" i="13"/>
  <c r="AA141" i="13"/>
  <c r="H144" i="13"/>
  <c r="N144" i="13"/>
  <c r="T144" i="13"/>
  <c r="Z144" i="13"/>
  <c r="H146" i="13"/>
  <c r="N146" i="13"/>
  <c r="T146" i="13"/>
  <c r="Z146" i="13"/>
  <c r="G149" i="13"/>
  <c r="M149" i="13"/>
  <c r="S149" i="13"/>
  <c r="Y149" i="13"/>
  <c r="G151" i="13"/>
  <c r="M151" i="13"/>
  <c r="S151" i="13"/>
  <c r="Y151" i="13"/>
  <c r="F154" i="13"/>
  <c r="L154" i="13"/>
  <c r="R154" i="13"/>
  <c r="X154" i="13"/>
  <c r="F156" i="13"/>
  <c r="L156" i="13"/>
  <c r="R156" i="13"/>
  <c r="X156" i="13"/>
  <c r="E159" i="13"/>
  <c r="K159" i="13"/>
  <c r="Q159" i="13"/>
  <c r="W159" i="13"/>
  <c r="E161" i="13"/>
  <c r="K161" i="13"/>
  <c r="Q161" i="13"/>
  <c r="W161" i="13"/>
  <c r="J168" i="13"/>
  <c r="P168" i="13"/>
  <c r="V168" i="13"/>
  <c r="D170" i="13"/>
  <c r="D166" i="13" s="1"/>
  <c r="J170" i="13"/>
  <c r="P170" i="13"/>
  <c r="V170" i="13"/>
  <c r="I173" i="13"/>
  <c r="O173" i="13"/>
  <c r="U173" i="13"/>
  <c r="AA173" i="13"/>
  <c r="I175" i="13"/>
  <c r="O175" i="13"/>
  <c r="U175" i="13"/>
  <c r="AA175" i="13"/>
  <c r="H178" i="13"/>
  <c r="N178" i="13"/>
  <c r="T178" i="13"/>
  <c r="Z178" i="13"/>
  <c r="H180" i="13"/>
  <c r="N180" i="13"/>
  <c r="T180" i="13"/>
  <c r="Z180" i="13"/>
  <c r="G183" i="13"/>
  <c r="M183" i="13"/>
  <c r="S183" i="13"/>
  <c r="Y183" i="13"/>
  <c r="G185" i="13"/>
  <c r="M185" i="13"/>
  <c r="S185" i="13"/>
  <c r="Y185" i="13"/>
  <c r="F188" i="13"/>
  <c r="L188" i="13"/>
  <c r="R188" i="13"/>
  <c r="X188" i="13"/>
  <c r="F190" i="13"/>
  <c r="L190" i="13"/>
  <c r="R190" i="13"/>
  <c r="X190" i="13"/>
  <c r="E193" i="13"/>
  <c r="K193" i="13"/>
  <c r="Q193" i="13"/>
  <c r="W193" i="13"/>
  <c r="E195" i="13"/>
  <c r="K195" i="13"/>
  <c r="Q195" i="13"/>
  <c r="W195" i="13"/>
  <c r="D198" i="13"/>
  <c r="J198" i="13"/>
  <c r="P198" i="13"/>
  <c r="V198" i="13"/>
  <c r="D200" i="13"/>
  <c r="J200" i="13"/>
  <c r="P200" i="13"/>
  <c r="V200" i="13"/>
  <c r="I203" i="13"/>
  <c r="O203" i="13"/>
  <c r="U203" i="13"/>
  <c r="AA203" i="13"/>
  <c r="I205" i="13"/>
  <c r="O205" i="13"/>
  <c r="U205" i="13"/>
  <c r="AA205" i="13"/>
  <c r="H208" i="13"/>
  <c r="N208" i="13"/>
  <c r="T208" i="13"/>
  <c r="Z208" i="13"/>
  <c r="H210" i="13"/>
  <c r="N210" i="13"/>
  <c r="T210" i="13"/>
  <c r="Z210" i="13"/>
  <c r="G213" i="13"/>
  <c r="M213" i="13"/>
  <c r="S213" i="13"/>
  <c r="Y213" i="13"/>
  <c r="G215" i="13"/>
  <c r="M215" i="13"/>
  <c r="S215" i="13"/>
  <c r="Y215" i="13"/>
  <c r="F218" i="13"/>
  <c r="L218" i="13"/>
  <c r="R218" i="13"/>
  <c r="X218" i="13"/>
  <c r="F220" i="13"/>
  <c r="L220" i="13"/>
  <c r="R220" i="13"/>
  <c r="X220" i="13"/>
  <c r="E223" i="13"/>
  <c r="K223" i="13"/>
  <c r="Q223" i="13"/>
  <c r="W223" i="13"/>
  <c r="E225" i="13"/>
  <c r="K225" i="13"/>
  <c r="Q225" i="13"/>
  <c r="W225" i="13"/>
  <c r="D228" i="13"/>
  <c r="J228" i="13"/>
  <c r="P228" i="13"/>
  <c r="V228" i="13"/>
  <c r="D230" i="13"/>
  <c r="J230" i="13"/>
  <c r="P230" i="13"/>
  <c r="V230" i="13"/>
  <c r="I233" i="13"/>
  <c r="O233" i="13"/>
  <c r="U233" i="13"/>
  <c r="AA233" i="13"/>
  <c r="I235" i="13"/>
  <c r="O235" i="13"/>
  <c r="U235" i="13"/>
  <c r="AA235" i="13"/>
  <c r="H238" i="13"/>
  <c r="N238" i="13"/>
  <c r="T238" i="13"/>
  <c r="Z238" i="13"/>
  <c r="H240" i="13"/>
  <c r="N240" i="13"/>
  <c r="T240" i="13"/>
  <c r="Z240" i="13"/>
  <c r="G243" i="13"/>
  <c r="M243" i="13"/>
  <c r="S243" i="13"/>
  <c r="Y243" i="13"/>
  <c r="G245" i="13"/>
  <c r="M245" i="13"/>
  <c r="S245" i="13"/>
  <c r="Y245" i="13"/>
  <c r="F248" i="13"/>
  <c r="L248" i="13"/>
  <c r="R248" i="13"/>
  <c r="X248" i="13"/>
  <c r="F250" i="13"/>
  <c r="L250" i="13"/>
  <c r="R250" i="13"/>
  <c r="X250" i="13"/>
  <c r="E253" i="13"/>
  <c r="K253" i="13"/>
  <c r="Q253" i="13"/>
  <c r="W253" i="13"/>
  <c r="E255" i="13"/>
  <c r="K255" i="13"/>
  <c r="Q255" i="13"/>
  <c r="W255" i="13"/>
  <c r="D258" i="13"/>
  <c r="J258" i="13"/>
  <c r="P258" i="13"/>
  <c r="V258" i="13"/>
  <c r="D260" i="13"/>
  <c r="J260" i="13"/>
  <c r="P260" i="13"/>
  <c r="V260" i="13"/>
  <c r="I263" i="13"/>
  <c r="O263" i="13"/>
  <c r="U263" i="13"/>
  <c r="AA263" i="13"/>
  <c r="I265" i="13"/>
  <c r="O265" i="13"/>
  <c r="U265" i="13"/>
  <c r="AA265" i="13"/>
  <c r="H268" i="13"/>
  <c r="N268" i="13"/>
  <c r="T268" i="13"/>
  <c r="Z268" i="13"/>
  <c r="H270" i="13"/>
  <c r="N270" i="13"/>
  <c r="T270" i="13"/>
  <c r="Z270" i="13"/>
  <c r="G273" i="13"/>
  <c r="M273" i="13"/>
  <c r="S273" i="13"/>
  <c r="Y273" i="13"/>
  <c r="G275" i="13"/>
  <c r="M275" i="13"/>
  <c r="S275" i="13"/>
  <c r="Y275" i="13"/>
  <c r="F278" i="13"/>
  <c r="L278" i="13"/>
  <c r="R278" i="13"/>
  <c r="X278" i="13"/>
  <c r="F280" i="13"/>
  <c r="L280" i="13"/>
  <c r="R280" i="13"/>
  <c r="X280" i="13"/>
  <c r="E283" i="13"/>
  <c r="K283" i="13"/>
  <c r="Q283" i="13"/>
  <c r="W283" i="13"/>
  <c r="E285" i="13"/>
  <c r="K285" i="13"/>
  <c r="Q285" i="13"/>
  <c r="W285" i="13"/>
  <c r="D288" i="13"/>
  <c r="J288" i="13"/>
  <c r="P288" i="13"/>
  <c r="V288" i="13"/>
  <c r="D290" i="13"/>
  <c r="J290" i="13"/>
  <c r="P290" i="13"/>
  <c r="V290" i="13"/>
  <c r="I293" i="13"/>
  <c r="O293" i="13"/>
  <c r="U293" i="13"/>
  <c r="AA293" i="13"/>
  <c r="I295" i="13"/>
  <c r="O295" i="13"/>
  <c r="U295" i="13"/>
  <c r="AA295" i="13"/>
  <c r="H298" i="13"/>
  <c r="N298" i="13"/>
  <c r="T298" i="13"/>
  <c r="Z298" i="13"/>
  <c r="H300" i="13"/>
  <c r="N300" i="13"/>
  <c r="T300" i="13"/>
  <c r="Z300" i="13"/>
  <c r="G303" i="13"/>
  <c r="M303" i="13"/>
  <c r="S303" i="13"/>
  <c r="Y303" i="13"/>
  <c r="G305" i="13"/>
  <c r="M305" i="13"/>
  <c r="S305" i="13"/>
  <c r="Y305" i="13"/>
  <c r="F308" i="13"/>
  <c r="L308" i="13"/>
  <c r="R308" i="13"/>
  <c r="X308" i="13"/>
  <c r="F310" i="13"/>
  <c r="L310" i="13"/>
  <c r="R310" i="13"/>
  <c r="X310" i="13"/>
  <c r="E313" i="13"/>
  <c r="K313" i="13"/>
  <c r="Q313" i="13"/>
  <c r="W313" i="13"/>
  <c r="E315" i="13"/>
  <c r="K315" i="13"/>
  <c r="Q315" i="13"/>
  <c r="W315" i="13"/>
  <c r="D318" i="13"/>
  <c r="J318" i="13"/>
  <c r="P318" i="13"/>
  <c r="V318" i="13"/>
  <c r="D320" i="13"/>
  <c r="J320" i="13"/>
  <c r="P320" i="13"/>
  <c r="V320" i="13"/>
  <c r="I327" i="13"/>
  <c r="O327" i="13"/>
  <c r="U327" i="13"/>
  <c r="AA327" i="13"/>
  <c r="I329" i="13"/>
  <c r="O329" i="13"/>
  <c r="U329" i="13"/>
  <c r="AA329" i="13"/>
  <c r="H332" i="13"/>
  <c r="N332" i="13"/>
  <c r="T332" i="13"/>
  <c r="Z332" i="13"/>
  <c r="H334" i="13"/>
  <c r="N334" i="13"/>
  <c r="T334" i="13"/>
  <c r="Z334" i="13"/>
  <c r="G337" i="13"/>
  <c r="M337" i="13"/>
  <c r="S337" i="13"/>
  <c r="Y337" i="13"/>
  <c r="G339" i="13"/>
  <c r="M339" i="13"/>
  <c r="S339" i="13"/>
  <c r="Y339" i="13"/>
  <c r="F342" i="13"/>
  <c r="L342" i="13"/>
  <c r="R342" i="13"/>
  <c r="X342" i="13"/>
  <c r="F344" i="13"/>
  <c r="L344" i="13"/>
  <c r="R344" i="13"/>
  <c r="X344" i="13"/>
  <c r="E347" i="13"/>
  <c r="K347" i="13"/>
  <c r="Q347" i="13"/>
  <c r="W347" i="13"/>
  <c r="E349" i="13"/>
  <c r="K349" i="13"/>
  <c r="Q349" i="13"/>
  <c r="W349" i="13"/>
  <c r="D352" i="13"/>
  <c r="J352" i="13"/>
  <c r="P352" i="13"/>
  <c r="V352" i="13"/>
  <c r="D354" i="13"/>
  <c r="J354" i="13"/>
  <c r="P354" i="13"/>
  <c r="V354" i="13"/>
  <c r="I357" i="13"/>
  <c r="O357" i="13"/>
  <c r="U357" i="13"/>
  <c r="AA357" i="13"/>
  <c r="I359" i="13"/>
  <c r="O359" i="13"/>
  <c r="U359" i="13"/>
  <c r="AA359" i="13"/>
  <c r="H362" i="13"/>
  <c r="N362" i="13"/>
  <c r="T362" i="13"/>
  <c r="Z362" i="13"/>
  <c r="H364" i="13"/>
  <c r="N364" i="13"/>
  <c r="T364" i="13"/>
  <c r="Z364" i="13"/>
  <c r="G367" i="13"/>
  <c r="M367" i="13"/>
  <c r="S367" i="13"/>
  <c r="Y367" i="13"/>
  <c r="G369" i="13"/>
  <c r="M369" i="13"/>
  <c r="S369" i="13"/>
  <c r="Y369" i="13"/>
  <c r="F372" i="13"/>
  <c r="L372" i="13"/>
  <c r="R372" i="13"/>
  <c r="X372" i="13"/>
  <c r="F374" i="13"/>
  <c r="L374" i="13"/>
  <c r="R374" i="13"/>
  <c r="X374" i="13"/>
  <c r="E377" i="13"/>
  <c r="K377" i="13"/>
  <c r="Q377" i="13"/>
  <c r="W377" i="13"/>
  <c r="E379" i="13"/>
  <c r="K379" i="13"/>
  <c r="Q379" i="13"/>
  <c r="W379" i="13"/>
  <c r="D382" i="13"/>
  <c r="J382" i="13"/>
  <c r="P382" i="13"/>
  <c r="V382" i="13"/>
  <c r="D384" i="13"/>
  <c r="J384" i="13"/>
  <c r="P384" i="13"/>
  <c r="V384" i="13"/>
  <c r="I387" i="13"/>
  <c r="O387" i="13"/>
  <c r="U387" i="13"/>
  <c r="AA387" i="13"/>
  <c r="I389" i="13"/>
  <c r="O389" i="13"/>
  <c r="U389" i="13"/>
  <c r="AA389" i="13"/>
  <c r="H392" i="13"/>
  <c r="N392" i="13"/>
  <c r="T392" i="13"/>
  <c r="Z392" i="13"/>
  <c r="H394" i="13"/>
  <c r="N394" i="13"/>
  <c r="T394" i="13"/>
  <c r="Z394" i="13"/>
  <c r="G397" i="13"/>
  <c r="M397" i="13"/>
  <c r="S397" i="13"/>
  <c r="Y397" i="13"/>
  <c r="G399" i="13"/>
  <c r="M399" i="13"/>
  <c r="S399" i="13"/>
  <c r="Y399" i="13"/>
  <c r="F402" i="13"/>
  <c r="L402" i="13"/>
  <c r="R402" i="13"/>
  <c r="X402" i="13"/>
  <c r="F404" i="13"/>
  <c r="L404" i="13"/>
  <c r="R404" i="13"/>
  <c r="X404" i="13"/>
  <c r="E407" i="13"/>
  <c r="K407" i="13"/>
  <c r="Q407" i="13"/>
  <c r="W407" i="13"/>
  <c r="E409" i="13"/>
  <c r="K409" i="13"/>
  <c r="Q409" i="13"/>
  <c r="W409" i="13"/>
  <c r="D412" i="13"/>
  <c r="J412" i="13"/>
  <c r="P412" i="13"/>
  <c r="V412" i="13"/>
  <c r="D414" i="13"/>
  <c r="J414" i="13"/>
  <c r="P414" i="13"/>
  <c r="V414" i="13"/>
  <c r="I417" i="13"/>
  <c r="O417" i="13"/>
  <c r="U417" i="13"/>
  <c r="AA417" i="13"/>
  <c r="I419" i="13"/>
  <c r="O419" i="13"/>
  <c r="U419" i="13"/>
  <c r="AA419" i="13"/>
  <c r="H422" i="13"/>
  <c r="N422" i="13"/>
  <c r="T422" i="13"/>
  <c r="Z422" i="13"/>
  <c r="H424" i="13"/>
  <c r="N424" i="13"/>
  <c r="T424" i="13"/>
  <c r="Z424" i="13"/>
  <c r="G427" i="13"/>
  <c r="M427" i="13"/>
  <c r="S427" i="13"/>
  <c r="Y427" i="13"/>
  <c r="G429" i="13"/>
  <c r="M429" i="13"/>
  <c r="S429" i="13"/>
  <c r="Y429" i="13"/>
  <c r="F432" i="13"/>
  <c r="L432" i="13"/>
  <c r="R432" i="13"/>
  <c r="X432" i="13"/>
  <c r="F434" i="13"/>
  <c r="L434" i="13"/>
  <c r="R434" i="13"/>
  <c r="X434" i="13"/>
  <c r="E437" i="13"/>
  <c r="K437" i="13"/>
  <c r="Q437" i="13"/>
  <c r="W437" i="13"/>
  <c r="E439" i="13"/>
  <c r="K439" i="13"/>
  <c r="Q439" i="13"/>
  <c r="W439" i="13"/>
  <c r="D442" i="13"/>
  <c r="J442" i="13"/>
  <c r="P442" i="13"/>
  <c r="V442" i="13"/>
  <c r="D444" i="13"/>
  <c r="J444" i="13"/>
  <c r="P444" i="13"/>
  <c r="V444" i="13"/>
  <c r="I447" i="13"/>
  <c r="O447" i="13"/>
  <c r="U447" i="13"/>
  <c r="AA447" i="13"/>
  <c r="I449" i="13"/>
  <c r="O449" i="13"/>
  <c r="U449" i="13"/>
  <c r="AA449" i="13"/>
  <c r="H452" i="13"/>
  <c r="N452" i="13"/>
  <c r="T452" i="13"/>
  <c r="Z452" i="13"/>
  <c r="H454" i="13"/>
  <c r="N454" i="13"/>
  <c r="T454" i="13"/>
  <c r="Z454" i="13"/>
  <c r="G457" i="13"/>
  <c r="M457" i="13"/>
  <c r="S457" i="13"/>
  <c r="Y457" i="13"/>
  <c r="Y455" i="13" s="1"/>
  <c r="G459" i="13"/>
  <c r="M459" i="13"/>
  <c r="T459" i="13"/>
  <c r="F644" i="12"/>
  <c r="F9" i="13"/>
  <c r="L9" i="13"/>
  <c r="L7" i="13" s="1"/>
  <c r="R9" i="13"/>
  <c r="X9" i="13"/>
  <c r="F11" i="13"/>
  <c r="L11" i="13"/>
  <c r="R11" i="13"/>
  <c r="X11" i="13"/>
  <c r="E14" i="13"/>
  <c r="K14" i="13"/>
  <c r="Q14" i="13"/>
  <c r="W14" i="13"/>
  <c r="E16" i="13"/>
  <c r="K16" i="13"/>
  <c r="Q16" i="13"/>
  <c r="W16" i="13"/>
  <c r="D19" i="13"/>
  <c r="J19" i="13"/>
  <c r="P19" i="13"/>
  <c r="V19" i="13"/>
  <c r="V17" i="13" s="1"/>
  <c r="D21" i="13"/>
  <c r="J21" i="13"/>
  <c r="P21" i="13"/>
  <c r="V21" i="13"/>
  <c r="I24" i="13"/>
  <c r="O24" i="13"/>
  <c r="O22" i="13" s="1"/>
  <c r="U24" i="13"/>
  <c r="AA24" i="13"/>
  <c r="I26" i="13"/>
  <c r="O26" i="13"/>
  <c r="U26" i="13"/>
  <c r="AA26" i="13"/>
  <c r="H29" i="13"/>
  <c r="N29" i="13"/>
  <c r="T29" i="13"/>
  <c r="Z29" i="13"/>
  <c r="H31" i="13"/>
  <c r="N31" i="13"/>
  <c r="T31" i="13"/>
  <c r="Z31" i="13"/>
  <c r="G34" i="13"/>
  <c r="M34" i="13"/>
  <c r="S34" i="13"/>
  <c r="Y34" i="13"/>
  <c r="Y32" i="13" s="1"/>
  <c r="G36" i="13"/>
  <c r="M36" i="13"/>
  <c r="S36" i="13"/>
  <c r="Y36" i="13"/>
  <c r="F39" i="13"/>
  <c r="L39" i="13"/>
  <c r="L37" i="13" s="1"/>
  <c r="R39" i="13"/>
  <c r="X39" i="13"/>
  <c r="F41" i="13"/>
  <c r="L41" i="13"/>
  <c r="R41" i="13"/>
  <c r="X41" i="13"/>
  <c r="E44" i="13"/>
  <c r="K44" i="13"/>
  <c r="Q44" i="13"/>
  <c r="W44" i="13"/>
  <c r="E46" i="13"/>
  <c r="K46" i="13"/>
  <c r="Q46" i="13"/>
  <c r="W46" i="13"/>
  <c r="D49" i="13"/>
  <c r="J49" i="13"/>
  <c r="P49" i="13"/>
  <c r="V49" i="13"/>
  <c r="V47" i="13" s="1"/>
  <c r="D51" i="13"/>
  <c r="J51" i="13"/>
  <c r="P51" i="13"/>
  <c r="V51" i="13"/>
  <c r="I54" i="13"/>
  <c r="O54" i="13"/>
  <c r="O52" i="13" s="1"/>
  <c r="U54" i="13"/>
  <c r="AA54" i="13"/>
  <c r="I56" i="13"/>
  <c r="O56" i="13"/>
  <c r="U56" i="13"/>
  <c r="AA56" i="13"/>
  <c r="H59" i="13"/>
  <c r="N59" i="13"/>
  <c r="T59" i="13"/>
  <c r="Z59" i="13"/>
  <c r="H61" i="13"/>
  <c r="N61" i="13"/>
  <c r="T61" i="13"/>
  <c r="Z61" i="13"/>
  <c r="G64" i="13"/>
  <c r="M64" i="13"/>
  <c r="S64" i="13"/>
  <c r="Y64" i="13"/>
  <c r="Y62" i="13" s="1"/>
  <c r="G66" i="13"/>
  <c r="M66" i="13"/>
  <c r="S66" i="13"/>
  <c r="Y66" i="13"/>
  <c r="F69" i="13"/>
  <c r="L69" i="13"/>
  <c r="L67" i="13" s="1"/>
  <c r="R69" i="13"/>
  <c r="X69" i="13"/>
  <c r="F71" i="13"/>
  <c r="L71" i="13"/>
  <c r="R71" i="13"/>
  <c r="X71" i="13"/>
  <c r="E74" i="13"/>
  <c r="K74" i="13"/>
  <c r="Q74" i="13"/>
  <c r="W74" i="13"/>
  <c r="E76" i="13"/>
  <c r="K76" i="13"/>
  <c r="Q76" i="13"/>
  <c r="W76" i="13"/>
  <c r="D79" i="13"/>
  <c r="J79" i="13"/>
  <c r="P79" i="13"/>
  <c r="V79" i="13"/>
  <c r="V77" i="13" s="1"/>
  <c r="D81" i="13"/>
  <c r="J81" i="13"/>
  <c r="P81" i="13"/>
  <c r="V81" i="13"/>
  <c r="I84" i="13"/>
  <c r="O84" i="13"/>
  <c r="O82" i="13" s="1"/>
  <c r="U84" i="13"/>
  <c r="AA84" i="13"/>
  <c r="I86" i="13"/>
  <c r="O86" i="13"/>
  <c r="U86" i="13"/>
  <c r="AA86" i="13"/>
  <c r="H89" i="13"/>
  <c r="N89" i="13"/>
  <c r="T89" i="13"/>
  <c r="Z89" i="13"/>
  <c r="H91" i="13"/>
  <c r="N91" i="13"/>
  <c r="T91" i="13"/>
  <c r="Z91" i="13"/>
  <c r="G94" i="13"/>
  <c r="M94" i="13"/>
  <c r="S94" i="13"/>
  <c r="Y94" i="13"/>
  <c r="Y92" i="13" s="1"/>
  <c r="G96" i="13"/>
  <c r="M96" i="13"/>
  <c r="S96" i="13"/>
  <c r="Y96" i="13"/>
  <c r="F99" i="13"/>
  <c r="L99" i="13"/>
  <c r="L97" i="13" s="1"/>
  <c r="R99" i="13"/>
  <c r="X99" i="13"/>
  <c r="F101" i="13"/>
  <c r="L101" i="13"/>
  <c r="R101" i="13"/>
  <c r="X101" i="13"/>
  <c r="E104" i="13"/>
  <c r="K104" i="13"/>
  <c r="Q104" i="13"/>
  <c r="W104" i="13"/>
  <c r="E106" i="13"/>
  <c r="K106" i="13"/>
  <c r="Q106" i="13"/>
  <c r="W106" i="13"/>
  <c r="D109" i="13"/>
  <c r="J109" i="13"/>
  <c r="P109" i="13"/>
  <c r="V109" i="13"/>
  <c r="V107" i="13" s="1"/>
  <c r="D111" i="13"/>
  <c r="J111" i="13"/>
  <c r="P111" i="13"/>
  <c r="V111" i="13"/>
  <c r="I114" i="13"/>
  <c r="O114" i="13"/>
  <c r="O112" i="13" s="1"/>
  <c r="U114" i="13"/>
  <c r="AA114" i="13"/>
  <c r="I116" i="13"/>
  <c r="O116" i="13"/>
  <c r="U116" i="13"/>
  <c r="AA116" i="13"/>
  <c r="H119" i="13"/>
  <c r="N119" i="13"/>
  <c r="T119" i="13"/>
  <c r="Z119" i="13"/>
  <c r="H121" i="13"/>
  <c r="N121" i="13"/>
  <c r="T121" i="13"/>
  <c r="Z121" i="13"/>
  <c r="G124" i="13"/>
  <c r="M124" i="13"/>
  <c r="S124" i="13"/>
  <c r="Y124" i="13"/>
  <c r="Y122" i="13" s="1"/>
  <c r="G126" i="13"/>
  <c r="M126" i="13"/>
  <c r="S126" i="13"/>
  <c r="Y126" i="13"/>
  <c r="F129" i="13"/>
  <c r="L129" i="13"/>
  <c r="L127" i="13" s="1"/>
  <c r="R129" i="13"/>
  <c r="X129" i="13"/>
  <c r="F131" i="13"/>
  <c r="L131" i="13"/>
  <c r="R131" i="13"/>
  <c r="X131" i="13"/>
  <c r="E134" i="13"/>
  <c r="K134" i="13"/>
  <c r="Q134" i="13"/>
  <c r="W134" i="13"/>
  <c r="E136" i="13"/>
  <c r="K136" i="13"/>
  <c r="Q136" i="13"/>
  <c r="W136" i="13"/>
  <c r="D139" i="13"/>
  <c r="J139" i="13"/>
  <c r="P139" i="13"/>
  <c r="V139" i="13"/>
  <c r="V137" i="13" s="1"/>
  <c r="D141" i="13"/>
  <c r="J141" i="13"/>
  <c r="P141" i="13"/>
  <c r="V141" i="13"/>
  <c r="I144" i="13"/>
  <c r="O144" i="13"/>
  <c r="O142" i="13" s="1"/>
  <c r="U144" i="13"/>
  <c r="AA144" i="13"/>
  <c r="I146" i="13"/>
  <c r="O146" i="13"/>
  <c r="U146" i="13"/>
  <c r="AA146" i="13"/>
  <c r="H149" i="13"/>
  <c r="N149" i="13"/>
  <c r="T149" i="13"/>
  <c r="Z149" i="13"/>
  <c r="H151" i="13"/>
  <c r="N151" i="13"/>
  <c r="T151" i="13"/>
  <c r="Z151" i="13"/>
  <c r="G154" i="13"/>
  <c r="M154" i="13"/>
  <c r="S154" i="13"/>
  <c r="Y154" i="13"/>
  <c r="Y152" i="13" s="1"/>
  <c r="G156" i="13"/>
  <c r="M156" i="13"/>
  <c r="S156" i="13"/>
  <c r="Y156" i="13"/>
  <c r="F159" i="13"/>
  <c r="L159" i="13"/>
  <c r="L157" i="13" s="1"/>
  <c r="R159" i="13"/>
  <c r="X159" i="13"/>
  <c r="F161" i="13"/>
  <c r="L161" i="13"/>
  <c r="R161" i="13"/>
  <c r="X161" i="13"/>
  <c r="E168" i="13"/>
  <c r="K168" i="13"/>
  <c r="Q168" i="13"/>
  <c r="W168" i="13"/>
  <c r="E170" i="13"/>
  <c r="K170" i="13"/>
  <c r="Q170" i="13"/>
  <c r="W170" i="13"/>
  <c r="D173" i="13"/>
  <c r="J173" i="13"/>
  <c r="P173" i="13"/>
  <c r="V173" i="13"/>
  <c r="V171" i="13" s="1"/>
  <c r="D175" i="13"/>
  <c r="J175" i="13"/>
  <c r="P175" i="13"/>
  <c r="V175" i="13"/>
  <c r="I178" i="13"/>
  <c r="O178" i="13"/>
  <c r="O176" i="13" s="1"/>
  <c r="U178" i="13"/>
  <c r="AA178" i="13"/>
  <c r="I180" i="13"/>
  <c r="O180" i="13"/>
  <c r="U180" i="13"/>
  <c r="AA180" i="13"/>
  <c r="H183" i="13"/>
  <c r="N183" i="13"/>
  <c r="T183" i="13"/>
  <c r="Z183" i="13"/>
  <c r="H185" i="13"/>
  <c r="N185" i="13"/>
  <c r="T185" i="13"/>
  <c r="Z185" i="13"/>
  <c r="G188" i="13"/>
  <c r="M188" i="13"/>
  <c r="S188" i="13"/>
  <c r="Y188" i="13"/>
  <c r="Y186" i="13" s="1"/>
  <c r="G190" i="13"/>
  <c r="M190" i="13"/>
  <c r="S190" i="13"/>
  <c r="Y190" i="13"/>
  <c r="F193" i="13"/>
  <c r="L193" i="13"/>
  <c r="L191" i="13" s="1"/>
  <c r="R193" i="13"/>
  <c r="X193" i="13"/>
  <c r="F195" i="13"/>
  <c r="L195" i="13"/>
  <c r="R195" i="13"/>
  <c r="X195" i="13"/>
  <c r="E198" i="13"/>
  <c r="K198" i="13"/>
  <c r="Q198" i="13"/>
  <c r="W198" i="13"/>
  <c r="E200" i="13"/>
  <c r="K200" i="13"/>
  <c r="Q200" i="13"/>
  <c r="W200" i="13"/>
  <c r="D203" i="13"/>
  <c r="J203" i="13"/>
  <c r="P203" i="13"/>
  <c r="V203" i="13"/>
  <c r="V201" i="13" s="1"/>
  <c r="D205" i="13"/>
  <c r="J205" i="13"/>
  <c r="P205" i="13"/>
  <c r="V205" i="13"/>
  <c r="I208" i="13"/>
  <c r="O208" i="13"/>
  <c r="O206" i="13" s="1"/>
  <c r="U208" i="13"/>
  <c r="AA208" i="13"/>
  <c r="I210" i="13"/>
  <c r="O210" i="13"/>
  <c r="U210" i="13"/>
  <c r="AA210" i="13"/>
  <c r="H213" i="13"/>
  <c r="N213" i="13"/>
  <c r="T213" i="13"/>
  <c r="Z213" i="13"/>
  <c r="H215" i="13"/>
  <c r="N215" i="13"/>
  <c r="T215" i="13"/>
  <c r="Z215" i="13"/>
  <c r="G218" i="13"/>
  <c r="G216" i="13" s="1"/>
  <c r="M218" i="13"/>
  <c r="S218" i="13"/>
  <c r="Y218" i="13"/>
  <c r="Y216" i="13" s="1"/>
  <c r="G220" i="13"/>
  <c r="M220" i="13"/>
  <c r="S220" i="13"/>
  <c r="Y220" i="13"/>
  <c r="F223" i="13"/>
  <c r="L223" i="13"/>
  <c r="L221" i="13" s="1"/>
  <c r="R223" i="13"/>
  <c r="X223" i="13"/>
  <c r="F225" i="13"/>
  <c r="L225" i="13"/>
  <c r="R225" i="13"/>
  <c r="X225" i="13"/>
  <c r="E228" i="13"/>
  <c r="K228" i="13"/>
  <c r="Q228" i="13"/>
  <c r="Q226" i="13" s="1"/>
  <c r="W228" i="13"/>
  <c r="E230" i="13"/>
  <c r="K230" i="13"/>
  <c r="Q230" i="13"/>
  <c r="W230" i="13"/>
  <c r="D233" i="13"/>
  <c r="D231" i="13" s="1"/>
  <c r="J233" i="13"/>
  <c r="P233" i="13"/>
  <c r="V233" i="13"/>
  <c r="V231" i="13" s="1"/>
  <c r="D235" i="13"/>
  <c r="J235" i="13"/>
  <c r="P235" i="13"/>
  <c r="V235" i="13"/>
  <c r="I238" i="13"/>
  <c r="O238" i="13"/>
  <c r="O236" i="13" s="1"/>
  <c r="U238" i="13"/>
  <c r="AA238" i="13"/>
  <c r="I240" i="13"/>
  <c r="O240" i="13"/>
  <c r="U240" i="13"/>
  <c r="AA240" i="13"/>
  <c r="H243" i="13"/>
  <c r="N243" i="13"/>
  <c r="T243" i="13"/>
  <c r="T241" i="13" s="1"/>
  <c r="Z243" i="13"/>
  <c r="H245" i="13"/>
  <c r="N245" i="13"/>
  <c r="T245" i="13"/>
  <c r="Z245" i="13"/>
  <c r="G248" i="13"/>
  <c r="G246" i="13" s="1"/>
  <c r="M248" i="13"/>
  <c r="S248" i="13"/>
  <c r="Y248" i="13"/>
  <c r="Y246" i="13" s="1"/>
  <c r="G250" i="13"/>
  <c r="M250" i="13"/>
  <c r="S250" i="13"/>
  <c r="Y250" i="13"/>
  <c r="F253" i="13"/>
  <c r="L253" i="13"/>
  <c r="L251" i="13" s="1"/>
  <c r="R253" i="13"/>
  <c r="X253" i="13"/>
  <c r="F255" i="13"/>
  <c r="L255" i="13"/>
  <c r="R255" i="13"/>
  <c r="X255" i="13"/>
  <c r="E258" i="13"/>
  <c r="K258" i="13"/>
  <c r="Q258" i="13"/>
  <c r="Q256" i="13" s="1"/>
  <c r="W258" i="13"/>
  <c r="E260" i="13"/>
  <c r="K260" i="13"/>
  <c r="Q260" i="13"/>
  <c r="W260" i="13"/>
  <c r="D263" i="13"/>
  <c r="D261" i="13" s="1"/>
  <c r="J263" i="13"/>
  <c r="P263" i="13"/>
  <c r="V263" i="13"/>
  <c r="V261" i="13" s="1"/>
  <c r="D265" i="13"/>
  <c r="J265" i="13"/>
  <c r="P265" i="13"/>
  <c r="V265" i="13"/>
  <c r="I268" i="13"/>
  <c r="O268" i="13"/>
  <c r="O266" i="13" s="1"/>
  <c r="U268" i="13"/>
  <c r="AA268" i="13"/>
  <c r="I270" i="13"/>
  <c r="O270" i="13"/>
  <c r="U270" i="13"/>
  <c r="AA270" i="13"/>
  <c r="H273" i="13"/>
  <c r="N273" i="13"/>
  <c r="T273" i="13"/>
  <c r="T271" i="13" s="1"/>
  <c r="Z273" i="13"/>
  <c r="H275" i="13"/>
  <c r="N275" i="13"/>
  <c r="T275" i="13"/>
  <c r="Z275" i="13"/>
  <c r="G278" i="13"/>
  <c r="G276" i="13" s="1"/>
  <c r="M278" i="13"/>
  <c r="S278" i="13"/>
  <c r="Y278" i="13"/>
  <c r="Y276" i="13" s="1"/>
  <c r="G280" i="13"/>
  <c r="M280" i="13"/>
  <c r="S280" i="13"/>
  <c r="Y280" i="13"/>
  <c r="F283" i="13"/>
  <c r="L283" i="13"/>
  <c r="L281" i="13" s="1"/>
  <c r="R283" i="13"/>
  <c r="X283" i="13"/>
  <c r="F285" i="13"/>
  <c r="L285" i="13"/>
  <c r="R285" i="13"/>
  <c r="X285" i="13"/>
  <c r="E288" i="13"/>
  <c r="K288" i="13"/>
  <c r="Q288" i="13"/>
  <c r="Q286" i="13" s="1"/>
  <c r="W288" i="13"/>
  <c r="E290" i="13"/>
  <c r="K290" i="13"/>
  <c r="Q290" i="13"/>
  <c r="W290" i="13"/>
  <c r="D293" i="13"/>
  <c r="D291" i="13" s="1"/>
  <c r="J293" i="13"/>
  <c r="P293" i="13"/>
  <c r="V293" i="13"/>
  <c r="V291" i="13" s="1"/>
  <c r="D295" i="13"/>
  <c r="J295" i="13"/>
  <c r="P295" i="13"/>
  <c r="V295" i="13"/>
  <c r="I298" i="13"/>
  <c r="O298" i="13"/>
  <c r="O296" i="13" s="1"/>
  <c r="U298" i="13"/>
  <c r="AA298" i="13"/>
  <c r="I300" i="13"/>
  <c r="O300" i="13"/>
  <c r="U300" i="13"/>
  <c r="AA300" i="13"/>
  <c r="H303" i="13"/>
  <c r="N303" i="13"/>
  <c r="T303" i="13"/>
  <c r="T301" i="13" s="1"/>
  <c r="Z303" i="13"/>
  <c r="H305" i="13"/>
  <c r="N305" i="13"/>
  <c r="T305" i="13"/>
  <c r="Z305" i="13"/>
  <c r="G308" i="13"/>
  <c r="G306" i="13" s="1"/>
  <c r="M308" i="13"/>
  <c r="S308" i="13"/>
  <c r="Y308" i="13"/>
  <c r="Y306" i="13" s="1"/>
  <c r="G310" i="13"/>
  <c r="M310" i="13"/>
  <c r="S310" i="13"/>
  <c r="Y310" i="13"/>
  <c r="F313" i="13"/>
  <c r="L313" i="13"/>
  <c r="L311" i="13" s="1"/>
  <c r="R313" i="13"/>
  <c r="X313" i="13"/>
  <c r="F315" i="13"/>
  <c r="L315" i="13"/>
  <c r="R315" i="13"/>
  <c r="X315" i="13"/>
  <c r="E318" i="13"/>
  <c r="K318" i="13"/>
  <c r="Q318" i="13"/>
  <c r="Q316" i="13" s="1"/>
  <c r="W318" i="13"/>
  <c r="E320" i="13"/>
  <c r="K320" i="13"/>
  <c r="Q320" i="13"/>
  <c r="W320" i="13"/>
  <c r="X477" i="13"/>
  <c r="X475" i="13" s="1"/>
  <c r="R477" i="13"/>
  <c r="R475" i="13" s="1"/>
  <c r="L477" i="13"/>
  <c r="L475" i="13" s="1"/>
  <c r="F477" i="13"/>
  <c r="F475" i="13" s="1"/>
  <c r="Y472" i="13"/>
  <c r="S472" i="13"/>
  <c r="S470" i="13" s="1"/>
  <c r="M472" i="13"/>
  <c r="M470" i="13" s="1"/>
  <c r="G472" i="13"/>
  <c r="G470" i="13" s="1"/>
  <c r="Z467" i="13"/>
  <c r="Z465" i="13" s="1"/>
  <c r="T467" i="13"/>
  <c r="T465" i="13" s="1"/>
  <c r="N467" i="13"/>
  <c r="N465" i="13" s="1"/>
  <c r="H467" i="13"/>
  <c r="H465" i="13" s="1"/>
  <c r="AA462" i="13"/>
  <c r="AA460" i="13" s="1"/>
  <c r="U462" i="13"/>
  <c r="U460" i="13" s="1"/>
  <c r="O462" i="13"/>
  <c r="O460" i="13" s="1"/>
  <c r="I462" i="13"/>
  <c r="I460" i="13" s="1"/>
  <c r="W477" i="13"/>
  <c r="W475" i="13" s="1"/>
  <c r="Q477" i="13"/>
  <c r="K477" i="13"/>
  <c r="K475" i="13" s="1"/>
  <c r="E477" i="13"/>
  <c r="E475" i="13" s="1"/>
  <c r="X472" i="13"/>
  <c r="R472" i="13"/>
  <c r="R470" i="13" s="1"/>
  <c r="L472" i="13"/>
  <c r="L470" i="13" s="1"/>
  <c r="F472" i="13"/>
  <c r="Y467" i="13"/>
  <c r="Y465" i="13" s="1"/>
  <c r="S467" i="13"/>
  <c r="S465" i="13" s="1"/>
  <c r="M467" i="13"/>
  <c r="G467" i="13"/>
  <c r="G465" i="13" s="1"/>
  <c r="Z462" i="13"/>
  <c r="Z460" i="13" s="1"/>
  <c r="T462" i="13"/>
  <c r="N462" i="13"/>
  <c r="N460" i="13" s="1"/>
  <c r="H462" i="13"/>
  <c r="H460" i="13" s="1"/>
  <c r="V477" i="13"/>
  <c r="V475" i="13" s="1"/>
  <c r="P477" i="13"/>
  <c r="P475" i="13" s="1"/>
  <c r="J477" i="13"/>
  <c r="J475" i="13" s="1"/>
  <c r="D477" i="13"/>
  <c r="D475" i="13" s="1"/>
  <c r="W472" i="13"/>
  <c r="W470" i="13" s="1"/>
  <c r="Q472" i="13"/>
  <c r="Q470" i="13" s="1"/>
  <c r="K472" i="13"/>
  <c r="K470" i="13" s="1"/>
  <c r="E472" i="13"/>
  <c r="E470" i="13" s="1"/>
  <c r="X467" i="13"/>
  <c r="X465" i="13" s="1"/>
  <c r="R467" i="13"/>
  <c r="R465" i="13" s="1"/>
  <c r="L467" i="13"/>
  <c r="L465" i="13" s="1"/>
  <c r="F467" i="13"/>
  <c r="F465" i="13" s="1"/>
  <c r="Y462" i="13"/>
  <c r="Y460" i="13" s="1"/>
  <c r="S462" i="13"/>
  <c r="S460" i="13" s="1"/>
  <c r="M462" i="13"/>
  <c r="M460" i="13" s="1"/>
  <c r="G462" i="13"/>
  <c r="G460" i="13" s="1"/>
  <c r="AA477" i="13"/>
  <c r="AA475" i="13" s="1"/>
  <c r="U477" i="13"/>
  <c r="U475" i="13" s="1"/>
  <c r="O477" i="13"/>
  <c r="O475" i="13" s="1"/>
  <c r="I477" i="13"/>
  <c r="I475" i="13" s="1"/>
  <c r="V472" i="13"/>
  <c r="V470" i="13" s="1"/>
  <c r="P472" i="13"/>
  <c r="P470" i="13" s="1"/>
  <c r="J472" i="13"/>
  <c r="J470" i="13" s="1"/>
  <c r="D472" i="13"/>
  <c r="D470" i="13" s="1"/>
  <c r="W467" i="13"/>
  <c r="W465" i="13" s="1"/>
  <c r="Q467" i="13"/>
  <c r="Q465" i="13" s="1"/>
  <c r="K467" i="13"/>
  <c r="K465" i="13" s="1"/>
  <c r="E467" i="13"/>
  <c r="E465" i="13" s="1"/>
  <c r="X462" i="13"/>
  <c r="X460" i="13" s="1"/>
  <c r="R462" i="13"/>
  <c r="R460" i="13" s="1"/>
  <c r="Z477" i="13"/>
  <c r="Z475" i="13" s="1"/>
  <c r="T477" i="13"/>
  <c r="T475" i="13" s="1"/>
  <c r="N477" i="13"/>
  <c r="N475" i="13" s="1"/>
  <c r="H477" i="13"/>
  <c r="H475" i="13" s="1"/>
  <c r="AA472" i="13"/>
  <c r="AA470" i="13" s="1"/>
  <c r="U472" i="13"/>
  <c r="U470" i="13" s="1"/>
  <c r="O472" i="13"/>
  <c r="O470" i="13" s="1"/>
  <c r="I472" i="13"/>
  <c r="I470" i="13" s="1"/>
  <c r="V467" i="13"/>
  <c r="V465" i="13" s="1"/>
  <c r="P467" i="13"/>
  <c r="P465" i="13" s="1"/>
  <c r="J467" i="13"/>
  <c r="J465" i="13" s="1"/>
  <c r="D467" i="13"/>
  <c r="D465" i="13" s="1"/>
  <c r="W462" i="13"/>
  <c r="W460" i="13" s="1"/>
  <c r="Q462" i="13"/>
  <c r="Q460" i="13" s="1"/>
  <c r="K462" i="13"/>
  <c r="K460" i="13" s="1"/>
  <c r="E462" i="13"/>
  <c r="E460" i="13" s="1"/>
  <c r="Y477" i="13"/>
  <c r="Y475" i="13" s="1"/>
  <c r="S477" i="13"/>
  <c r="S475" i="13" s="1"/>
  <c r="M477" i="13"/>
  <c r="G477" i="13"/>
  <c r="G475" i="13" s="1"/>
  <c r="Z472" i="13"/>
  <c r="Z470" i="13" s="1"/>
  <c r="T472" i="13"/>
  <c r="N472" i="13"/>
  <c r="N470" i="13" s="1"/>
  <c r="H472" i="13"/>
  <c r="H470" i="13" s="1"/>
  <c r="AA467" i="13"/>
  <c r="U467" i="13"/>
  <c r="U465" i="13" s="1"/>
  <c r="O467" i="13"/>
  <c r="O465" i="13" s="1"/>
  <c r="I467" i="13"/>
  <c r="V462" i="13"/>
  <c r="V460" i="13" s="1"/>
  <c r="P462" i="13"/>
  <c r="P460" i="13" s="1"/>
  <c r="J462" i="13"/>
  <c r="D462" i="13"/>
  <c r="D460" i="13" s="1"/>
  <c r="J327" i="13"/>
  <c r="J325" i="13" s="1"/>
  <c r="P327" i="13"/>
  <c r="V327" i="13"/>
  <c r="V325" i="13" s="1"/>
  <c r="D329" i="13"/>
  <c r="D325" i="13" s="1"/>
  <c r="J329" i="13"/>
  <c r="P329" i="13"/>
  <c r="V329" i="13"/>
  <c r="I332" i="13"/>
  <c r="O332" i="13"/>
  <c r="O330" i="13" s="1"/>
  <c r="U332" i="13"/>
  <c r="AA332" i="13"/>
  <c r="I334" i="13"/>
  <c r="O334" i="13"/>
  <c r="U334" i="13"/>
  <c r="AA334" i="13"/>
  <c r="H337" i="13"/>
  <c r="N337" i="13"/>
  <c r="T337" i="13"/>
  <c r="T335" i="13" s="1"/>
  <c r="Z337" i="13"/>
  <c r="Z335" i="13" s="1"/>
  <c r="H339" i="13"/>
  <c r="N339" i="13"/>
  <c r="T339" i="13"/>
  <c r="Z339" i="13"/>
  <c r="G342" i="13"/>
  <c r="G340" i="13" s="1"/>
  <c r="M342" i="13"/>
  <c r="M340" i="13" s="1"/>
  <c r="S342" i="13"/>
  <c r="Y342" i="13"/>
  <c r="Y340" i="13" s="1"/>
  <c r="G344" i="13"/>
  <c r="M344" i="13"/>
  <c r="S344" i="13"/>
  <c r="Y344" i="13"/>
  <c r="F347" i="13"/>
  <c r="L347" i="13"/>
  <c r="L345" i="13" s="1"/>
  <c r="R347" i="13"/>
  <c r="X347" i="13"/>
  <c r="F349" i="13"/>
  <c r="L349" i="13"/>
  <c r="R349" i="13"/>
  <c r="X349" i="13"/>
  <c r="E352" i="13"/>
  <c r="K352" i="13"/>
  <c r="Q352" i="13"/>
  <c r="Q350" i="13" s="1"/>
  <c r="W352" i="13"/>
  <c r="W350" i="13" s="1"/>
  <c r="E354" i="13"/>
  <c r="K354" i="13"/>
  <c r="Q354" i="13"/>
  <c r="W354" i="13"/>
  <c r="D357" i="13"/>
  <c r="D355" i="13" s="1"/>
  <c r="J357" i="13"/>
  <c r="J355" i="13" s="1"/>
  <c r="P357" i="13"/>
  <c r="V357" i="13"/>
  <c r="V355" i="13" s="1"/>
  <c r="D359" i="13"/>
  <c r="J359" i="13"/>
  <c r="P359" i="13"/>
  <c r="V359" i="13"/>
  <c r="I362" i="13"/>
  <c r="O362" i="13"/>
  <c r="O360" i="13" s="1"/>
  <c r="U362" i="13"/>
  <c r="AA362" i="13"/>
  <c r="I364" i="13"/>
  <c r="O364" i="13"/>
  <c r="U364" i="13"/>
  <c r="AA364" i="13"/>
  <c r="H367" i="13"/>
  <c r="N367" i="13"/>
  <c r="T367" i="13"/>
  <c r="T365" i="13" s="1"/>
  <c r="Z367" i="13"/>
  <c r="Z365" i="13" s="1"/>
  <c r="H369" i="13"/>
  <c r="N369" i="13"/>
  <c r="T369" i="13"/>
  <c r="Z369" i="13"/>
  <c r="G372" i="13"/>
  <c r="G370" i="13" s="1"/>
  <c r="M372" i="13"/>
  <c r="M370" i="13" s="1"/>
  <c r="S372" i="13"/>
  <c r="Y372" i="13"/>
  <c r="Y370" i="13" s="1"/>
  <c r="G374" i="13"/>
  <c r="M374" i="13"/>
  <c r="S374" i="13"/>
  <c r="Y374" i="13"/>
  <c r="F377" i="13"/>
  <c r="L377" i="13"/>
  <c r="L375" i="13" s="1"/>
  <c r="R377" i="13"/>
  <c r="X377" i="13"/>
  <c r="F379" i="13"/>
  <c r="L379" i="13"/>
  <c r="R379" i="13"/>
  <c r="X379" i="13"/>
  <c r="E382" i="13"/>
  <c r="K382" i="13"/>
  <c r="Q382" i="13"/>
  <c r="Q380" i="13" s="1"/>
  <c r="W382" i="13"/>
  <c r="W380" i="13" s="1"/>
  <c r="E384" i="13"/>
  <c r="K384" i="13"/>
  <c r="Q384" i="13"/>
  <c r="W384" i="13"/>
  <c r="D387" i="13"/>
  <c r="D385" i="13" s="1"/>
  <c r="J387" i="13"/>
  <c r="J385" i="13" s="1"/>
  <c r="P387" i="13"/>
  <c r="V387" i="13"/>
  <c r="V385" i="13" s="1"/>
  <c r="D389" i="13"/>
  <c r="J389" i="13"/>
  <c r="P389" i="13"/>
  <c r="V389" i="13"/>
  <c r="I392" i="13"/>
  <c r="O392" i="13"/>
  <c r="O390" i="13" s="1"/>
  <c r="U392" i="13"/>
  <c r="AA392" i="13"/>
  <c r="I394" i="13"/>
  <c r="O394" i="13"/>
  <c r="U394" i="13"/>
  <c r="AA394" i="13"/>
  <c r="H397" i="13"/>
  <c r="N397" i="13"/>
  <c r="T397" i="13"/>
  <c r="T395" i="13" s="1"/>
  <c r="Z397" i="13"/>
  <c r="Z395" i="13" s="1"/>
  <c r="H399" i="13"/>
  <c r="N399" i="13"/>
  <c r="T399" i="13"/>
  <c r="Z399" i="13"/>
  <c r="G402" i="13"/>
  <c r="G400" i="13" s="1"/>
  <c r="M402" i="13"/>
  <c r="M400" i="13" s="1"/>
  <c r="S402" i="13"/>
  <c r="Y402" i="13"/>
  <c r="Y400" i="13" s="1"/>
  <c r="G404" i="13"/>
  <c r="M404" i="13"/>
  <c r="S404" i="13"/>
  <c r="Y404" i="13"/>
  <c r="F407" i="13"/>
  <c r="L407" i="13"/>
  <c r="L405" i="13" s="1"/>
  <c r="R407" i="13"/>
  <c r="X407" i="13"/>
  <c r="F409" i="13"/>
  <c r="L409" i="13"/>
  <c r="R409" i="13"/>
  <c r="X409" i="13"/>
  <c r="E412" i="13"/>
  <c r="K412" i="13"/>
  <c r="Q412" i="13"/>
  <c r="Q410" i="13" s="1"/>
  <c r="W412" i="13"/>
  <c r="W410" i="13" s="1"/>
  <c r="E414" i="13"/>
  <c r="K414" i="13"/>
  <c r="Q414" i="13"/>
  <c r="W414" i="13"/>
  <c r="D417" i="13"/>
  <c r="D415" i="13" s="1"/>
  <c r="J417" i="13"/>
  <c r="J415" i="13" s="1"/>
  <c r="P417" i="13"/>
  <c r="V417" i="13"/>
  <c r="V415" i="13" s="1"/>
  <c r="D419" i="13"/>
  <c r="J419" i="13"/>
  <c r="P419" i="13"/>
  <c r="V419" i="13"/>
  <c r="I422" i="13"/>
  <c r="O422" i="13"/>
  <c r="O420" i="13" s="1"/>
  <c r="U422" i="13"/>
  <c r="AA422" i="13"/>
  <c r="I424" i="13"/>
  <c r="O424" i="13"/>
  <c r="U424" i="13"/>
  <c r="AA424" i="13"/>
  <c r="H427" i="13"/>
  <c r="N427" i="13"/>
  <c r="T427" i="13"/>
  <c r="T425" i="13" s="1"/>
  <c r="Z427" i="13"/>
  <c r="Z425" i="13" s="1"/>
  <c r="H429" i="13"/>
  <c r="N429" i="13"/>
  <c r="T429" i="13"/>
  <c r="Z429" i="13"/>
  <c r="G432" i="13"/>
  <c r="G430" i="13" s="1"/>
  <c r="M432" i="13"/>
  <c r="M430" i="13" s="1"/>
  <c r="S432" i="13"/>
  <c r="Y432" i="13"/>
  <c r="Y430" i="13" s="1"/>
  <c r="G434" i="13"/>
  <c r="M434" i="13"/>
  <c r="S434" i="13"/>
  <c r="Y434" i="13"/>
  <c r="F437" i="13"/>
  <c r="L437" i="13"/>
  <c r="L435" i="13" s="1"/>
  <c r="R437" i="13"/>
  <c r="X437" i="13"/>
  <c r="F439" i="13"/>
  <c r="L439" i="13"/>
  <c r="R439" i="13"/>
  <c r="X439" i="13"/>
  <c r="E442" i="13"/>
  <c r="K442" i="13"/>
  <c r="Q442" i="13"/>
  <c r="Q440" i="13" s="1"/>
  <c r="W442" i="13"/>
  <c r="W440" i="13" s="1"/>
  <c r="E444" i="13"/>
  <c r="K444" i="13"/>
  <c r="Q444" i="13"/>
  <c r="W444" i="13"/>
  <c r="D447" i="13"/>
  <c r="D445" i="13" s="1"/>
  <c r="J447" i="13"/>
  <c r="J445" i="13" s="1"/>
  <c r="P447" i="13"/>
  <c r="V447" i="13"/>
  <c r="V445" i="13" s="1"/>
  <c r="D449" i="13"/>
  <c r="J449" i="13"/>
  <c r="P449" i="13"/>
  <c r="V449" i="13"/>
  <c r="I452" i="13"/>
  <c r="O452" i="13"/>
  <c r="O450" i="13" s="1"/>
  <c r="U452" i="13"/>
  <c r="AA452" i="13"/>
  <c r="I454" i="13"/>
  <c r="O454" i="13"/>
  <c r="U454" i="13"/>
  <c r="AA454" i="13"/>
  <c r="H457" i="13"/>
  <c r="N457" i="13"/>
  <c r="T457" i="13"/>
  <c r="T455" i="13" s="1"/>
  <c r="Z457" i="13"/>
  <c r="Z455" i="13" s="1"/>
  <c r="H459" i="13"/>
  <c r="N459" i="13"/>
  <c r="U459" i="13"/>
  <c r="G9" i="13"/>
  <c r="M9" i="13"/>
  <c r="M7" i="13" s="1"/>
  <c r="S9" i="13"/>
  <c r="Y9" i="13"/>
  <c r="Y7" i="13" s="1"/>
  <c r="G11" i="13"/>
  <c r="M11" i="13"/>
  <c r="S11" i="13"/>
  <c r="Y11" i="13"/>
  <c r="F14" i="13"/>
  <c r="L14" i="13"/>
  <c r="L12" i="13" s="1"/>
  <c r="R14" i="13"/>
  <c r="R12" i="13" s="1"/>
  <c r="X14" i="13"/>
  <c r="F16" i="13"/>
  <c r="L16" i="13"/>
  <c r="R16" i="13"/>
  <c r="X16" i="13"/>
  <c r="E19" i="13"/>
  <c r="E17" i="13" s="1"/>
  <c r="K19" i="13"/>
  <c r="Q19" i="13"/>
  <c r="W19" i="13"/>
  <c r="W17" i="13" s="1"/>
  <c r="E21" i="13"/>
  <c r="K21" i="13"/>
  <c r="Q21" i="13"/>
  <c r="W21" i="13"/>
  <c r="D24" i="13"/>
  <c r="J24" i="13"/>
  <c r="J22" i="13" s="1"/>
  <c r="P24" i="13"/>
  <c r="V24" i="13"/>
  <c r="V22" i="13" s="1"/>
  <c r="D26" i="13"/>
  <c r="J26" i="13"/>
  <c r="P26" i="13"/>
  <c r="V26" i="13"/>
  <c r="I29" i="13"/>
  <c r="O29" i="13"/>
  <c r="O27" i="13" s="1"/>
  <c r="U29" i="13"/>
  <c r="U27" i="13" s="1"/>
  <c r="AA29" i="13"/>
  <c r="I31" i="13"/>
  <c r="O31" i="13"/>
  <c r="U31" i="13"/>
  <c r="AA31" i="13"/>
  <c r="H34" i="13"/>
  <c r="H32" i="13" s="1"/>
  <c r="N34" i="13"/>
  <c r="T34" i="13"/>
  <c r="Z34" i="13"/>
  <c r="Z32" i="13" s="1"/>
  <c r="H36" i="13"/>
  <c r="N36" i="13"/>
  <c r="T36" i="13"/>
  <c r="Z36" i="13"/>
  <c r="G39" i="13"/>
  <c r="M39" i="13"/>
  <c r="M37" i="13" s="1"/>
  <c r="S39" i="13"/>
  <c r="Y39" i="13"/>
  <c r="Y37" i="13" s="1"/>
  <c r="G41" i="13"/>
  <c r="M41" i="13"/>
  <c r="S41" i="13"/>
  <c r="Y41" i="13"/>
  <c r="F44" i="13"/>
  <c r="L44" i="13"/>
  <c r="L42" i="13" s="1"/>
  <c r="R44" i="13"/>
  <c r="R42" i="13" s="1"/>
  <c r="X44" i="13"/>
  <c r="F46" i="13"/>
  <c r="L46" i="13"/>
  <c r="R46" i="13"/>
  <c r="X46" i="13"/>
  <c r="E49" i="13"/>
  <c r="E47" i="13" s="1"/>
  <c r="K49" i="13"/>
  <c r="Q49" i="13"/>
  <c r="W49" i="13"/>
  <c r="W47" i="13" s="1"/>
  <c r="E51" i="13"/>
  <c r="K51" i="13"/>
  <c r="Q51" i="13"/>
  <c r="W51" i="13"/>
  <c r="D54" i="13"/>
  <c r="J54" i="13"/>
  <c r="J52" i="13" s="1"/>
  <c r="P54" i="13"/>
  <c r="V54" i="13"/>
  <c r="V52" i="13" s="1"/>
  <c r="D56" i="13"/>
  <c r="J56" i="13"/>
  <c r="P56" i="13"/>
  <c r="V56" i="13"/>
  <c r="I59" i="13"/>
  <c r="O59" i="13"/>
  <c r="O57" i="13" s="1"/>
  <c r="U59" i="13"/>
  <c r="U57" i="13" s="1"/>
  <c r="AA59" i="13"/>
  <c r="I61" i="13"/>
  <c r="O61" i="13"/>
  <c r="U61" i="13"/>
  <c r="AA61" i="13"/>
  <c r="H64" i="13"/>
  <c r="H62" i="13" s="1"/>
  <c r="N64" i="13"/>
  <c r="T64" i="13"/>
  <c r="Z64" i="13"/>
  <c r="Z62" i="13" s="1"/>
  <c r="H66" i="13"/>
  <c r="N66" i="13"/>
  <c r="T66" i="13"/>
  <c r="Z66" i="13"/>
  <c r="G69" i="13"/>
  <c r="M69" i="13"/>
  <c r="M67" i="13" s="1"/>
  <c r="S69" i="13"/>
  <c r="Y69" i="13"/>
  <c r="Y67" i="13" s="1"/>
  <c r="G71" i="13"/>
  <c r="M71" i="13"/>
  <c r="S71" i="13"/>
  <c r="Y71" i="13"/>
  <c r="F74" i="13"/>
  <c r="L74" i="13"/>
  <c r="L72" i="13" s="1"/>
  <c r="R74" i="13"/>
  <c r="R72" i="13" s="1"/>
  <c r="X74" i="13"/>
  <c r="F76" i="13"/>
  <c r="L76" i="13"/>
  <c r="R76" i="13"/>
  <c r="X76" i="13"/>
  <c r="E79" i="13"/>
  <c r="E77" i="13" s="1"/>
  <c r="K79" i="13"/>
  <c r="Q79" i="13"/>
  <c r="W79" i="13"/>
  <c r="W77" i="13" s="1"/>
  <c r="E81" i="13"/>
  <c r="K81" i="13"/>
  <c r="Q81" i="13"/>
  <c r="W81" i="13"/>
  <c r="D84" i="13"/>
  <c r="J84" i="13"/>
  <c r="J82" i="13" s="1"/>
  <c r="P84" i="13"/>
  <c r="V84" i="13"/>
  <c r="V82" i="13" s="1"/>
  <c r="D86" i="13"/>
  <c r="J86" i="13"/>
  <c r="P86" i="13"/>
  <c r="V86" i="13"/>
  <c r="I89" i="13"/>
  <c r="O89" i="13"/>
  <c r="O87" i="13" s="1"/>
  <c r="U89" i="13"/>
  <c r="U87" i="13" s="1"/>
  <c r="AA89" i="13"/>
  <c r="I91" i="13"/>
  <c r="O91" i="13"/>
  <c r="U91" i="13"/>
  <c r="AA91" i="13"/>
  <c r="H94" i="13"/>
  <c r="H92" i="13" s="1"/>
  <c r="N94" i="13"/>
  <c r="T94" i="13"/>
  <c r="Z94" i="13"/>
  <c r="Z92" i="13" s="1"/>
  <c r="H96" i="13"/>
  <c r="N96" i="13"/>
  <c r="T96" i="13"/>
  <c r="Z96" i="13"/>
  <c r="G99" i="13"/>
  <c r="M99" i="13"/>
  <c r="M97" i="13" s="1"/>
  <c r="S99" i="13"/>
  <c r="Y99" i="13"/>
  <c r="Y97" i="13" s="1"/>
  <c r="G101" i="13"/>
  <c r="M101" i="13"/>
  <c r="S101" i="13"/>
  <c r="Y101" i="13"/>
  <c r="F104" i="13"/>
  <c r="L104" i="13"/>
  <c r="L102" i="13" s="1"/>
  <c r="R104" i="13"/>
  <c r="R102" i="13" s="1"/>
  <c r="X104" i="13"/>
  <c r="F106" i="13"/>
  <c r="L106" i="13"/>
  <c r="R106" i="13"/>
  <c r="X106" i="13"/>
  <c r="E109" i="13"/>
  <c r="E107" i="13" s="1"/>
  <c r="K109" i="13"/>
  <c r="Q109" i="13"/>
  <c r="W109" i="13"/>
  <c r="W107" i="13" s="1"/>
  <c r="E111" i="13"/>
  <c r="K111" i="13"/>
  <c r="Q111" i="13"/>
  <c r="W111" i="13"/>
  <c r="D114" i="13"/>
  <c r="J114" i="13"/>
  <c r="J112" i="13" s="1"/>
  <c r="P114" i="13"/>
  <c r="V114" i="13"/>
  <c r="V112" i="13" s="1"/>
  <c r="D116" i="13"/>
  <c r="J116" i="13"/>
  <c r="P116" i="13"/>
  <c r="V116" i="13"/>
  <c r="I119" i="13"/>
  <c r="O119" i="13"/>
  <c r="O117" i="13" s="1"/>
  <c r="U119" i="13"/>
  <c r="U117" i="13" s="1"/>
  <c r="AA119" i="13"/>
  <c r="I121" i="13"/>
  <c r="O121" i="13"/>
  <c r="U121" i="13"/>
  <c r="AA121" i="13"/>
  <c r="H124" i="13"/>
  <c r="H122" i="13" s="1"/>
  <c r="N124" i="13"/>
  <c r="T124" i="13"/>
  <c r="Z124" i="13"/>
  <c r="Z122" i="13" s="1"/>
  <c r="H126" i="13"/>
  <c r="N126" i="13"/>
  <c r="T126" i="13"/>
  <c r="Z126" i="13"/>
  <c r="G129" i="13"/>
  <c r="M129" i="13"/>
  <c r="M127" i="13" s="1"/>
  <c r="S129" i="13"/>
  <c r="Y129" i="13"/>
  <c r="Y127" i="13" s="1"/>
  <c r="G131" i="13"/>
  <c r="M131" i="13"/>
  <c r="S131" i="13"/>
  <c r="Y131" i="13"/>
  <c r="F134" i="13"/>
  <c r="L134" i="13"/>
  <c r="L132" i="13" s="1"/>
  <c r="R134" i="13"/>
  <c r="R132" i="13" s="1"/>
  <c r="X134" i="13"/>
  <c r="F136" i="13"/>
  <c r="L136" i="13"/>
  <c r="R136" i="13"/>
  <c r="X136" i="13"/>
  <c r="E139" i="13"/>
  <c r="E137" i="13" s="1"/>
  <c r="K139" i="13"/>
  <c r="Q139" i="13"/>
  <c r="W139" i="13"/>
  <c r="W137" i="13" s="1"/>
  <c r="E141" i="13"/>
  <c r="K141" i="13"/>
  <c r="Q141" i="13"/>
  <c r="W141" i="13"/>
  <c r="D144" i="13"/>
  <c r="J144" i="13"/>
  <c r="J142" i="13" s="1"/>
  <c r="P144" i="13"/>
  <c r="V144" i="13"/>
  <c r="V142" i="13" s="1"/>
  <c r="D146" i="13"/>
  <c r="J146" i="13"/>
  <c r="P146" i="13"/>
  <c r="V146" i="13"/>
  <c r="I149" i="13"/>
  <c r="O149" i="13"/>
  <c r="O147" i="13" s="1"/>
  <c r="U149" i="13"/>
  <c r="U147" i="13" s="1"/>
  <c r="AA149" i="13"/>
  <c r="I151" i="13"/>
  <c r="O151" i="13"/>
  <c r="U151" i="13"/>
  <c r="AA151" i="13"/>
  <c r="H154" i="13"/>
  <c r="H152" i="13" s="1"/>
  <c r="N154" i="13"/>
  <c r="T154" i="13"/>
  <c r="Z154" i="13"/>
  <c r="Z152" i="13" s="1"/>
  <c r="H156" i="13"/>
  <c r="N156" i="13"/>
  <c r="T156" i="13"/>
  <c r="Z156" i="13"/>
  <c r="G159" i="13"/>
  <c r="M159" i="13"/>
  <c r="S159" i="13"/>
  <c r="G161" i="13"/>
  <c r="M161" i="13"/>
  <c r="S161" i="13"/>
  <c r="Y161" i="13"/>
  <c r="Y157" i="13" s="1"/>
  <c r="F168" i="13"/>
  <c r="F166" i="13" s="1"/>
  <c r="L168" i="13"/>
  <c r="R168" i="13"/>
  <c r="R166" i="13" s="1"/>
  <c r="X168" i="13"/>
  <c r="X166" i="13" s="1"/>
  <c r="F170" i="13"/>
  <c r="L170" i="13"/>
  <c r="R170" i="13"/>
  <c r="X170" i="13"/>
  <c r="E173" i="13"/>
  <c r="E171" i="13" s="1"/>
  <c r="K173" i="13"/>
  <c r="K171" i="13" s="1"/>
  <c r="Q173" i="13"/>
  <c r="W173" i="13"/>
  <c r="E175" i="13"/>
  <c r="K175" i="13"/>
  <c r="Q175" i="13"/>
  <c r="W175" i="13"/>
  <c r="D178" i="13"/>
  <c r="J178" i="13"/>
  <c r="P178" i="13"/>
  <c r="P176" i="13" s="1"/>
  <c r="V178" i="13"/>
  <c r="D180" i="13"/>
  <c r="J180" i="13"/>
  <c r="P180" i="13"/>
  <c r="V180" i="13"/>
  <c r="I183" i="13"/>
  <c r="I181" i="13" s="1"/>
  <c r="O183" i="13"/>
  <c r="U183" i="13"/>
  <c r="U181" i="13" s="1"/>
  <c r="AA183" i="13"/>
  <c r="AA181" i="13" s="1"/>
  <c r="I185" i="13"/>
  <c r="O185" i="13"/>
  <c r="U185" i="13"/>
  <c r="AA185" i="13"/>
  <c r="H188" i="13"/>
  <c r="H186" i="13" s="1"/>
  <c r="N188" i="13"/>
  <c r="N186" i="13" s="1"/>
  <c r="T188" i="13"/>
  <c r="Z188" i="13"/>
  <c r="H190" i="13"/>
  <c r="N190" i="13"/>
  <c r="T190" i="13"/>
  <c r="Z190" i="13"/>
  <c r="G193" i="13"/>
  <c r="M193" i="13"/>
  <c r="S193" i="13"/>
  <c r="S191" i="13" s="1"/>
  <c r="Y193" i="13"/>
  <c r="G195" i="13"/>
  <c r="M195" i="13"/>
  <c r="S195" i="13"/>
  <c r="Y195" i="13"/>
  <c r="F198" i="13"/>
  <c r="F196" i="13" s="1"/>
  <c r="L198" i="13"/>
  <c r="R198" i="13"/>
  <c r="R196" i="13" s="1"/>
  <c r="X198" i="13"/>
  <c r="X196" i="13" s="1"/>
  <c r="F200" i="13"/>
  <c r="L200" i="13"/>
  <c r="R200" i="13"/>
  <c r="X200" i="13"/>
  <c r="E203" i="13"/>
  <c r="E201" i="13" s="1"/>
  <c r="K203" i="13"/>
  <c r="K201" i="13" s="1"/>
  <c r="Q203" i="13"/>
  <c r="W203" i="13"/>
  <c r="E205" i="13"/>
  <c r="K205" i="13"/>
  <c r="Q205" i="13"/>
  <c r="W205" i="13"/>
  <c r="D208" i="13"/>
  <c r="J208" i="13"/>
  <c r="P208" i="13"/>
  <c r="P206" i="13" s="1"/>
  <c r="V208" i="13"/>
  <c r="D210" i="13"/>
  <c r="J210" i="13"/>
  <c r="P210" i="13"/>
  <c r="V210" i="13"/>
  <c r="I213" i="13"/>
  <c r="I211" i="13" s="1"/>
  <c r="O213" i="13"/>
  <c r="U213" i="13"/>
  <c r="U211" i="13" s="1"/>
  <c r="AA213" i="13"/>
  <c r="AA211" i="13" s="1"/>
  <c r="I215" i="13"/>
  <c r="O215" i="13"/>
  <c r="U215" i="13"/>
  <c r="AA215" i="13"/>
  <c r="H218" i="13"/>
  <c r="H216" i="13" s="1"/>
  <c r="N218" i="13"/>
  <c r="N216" i="13" s="1"/>
  <c r="T218" i="13"/>
  <c r="Z218" i="13"/>
  <c r="H220" i="13"/>
  <c r="N220" i="13"/>
  <c r="T220" i="13"/>
  <c r="Z220" i="13"/>
  <c r="G223" i="13"/>
  <c r="M223" i="13"/>
  <c r="S223" i="13"/>
  <c r="S221" i="13" s="1"/>
  <c r="Y223" i="13"/>
  <c r="G225" i="13"/>
  <c r="M225" i="13"/>
  <c r="S225" i="13"/>
  <c r="Y225" i="13"/>
  <c r="F228" i="13"/>
  <c r="F226" i="13" s="1"/>
  <c r="L228" i="13"/>
  <c r="R228" i="13"/>
  <c r="R226" i="13" s="1"/>
  <c r="X228" i="13"/>
  <c r="X226" i="13" s="1"/>
  <c r="F230" i="13"/>
  <c r="L230" i="13"/>
  <c r="R230" i="13"/>
  <c r="X230" i="13"/>
  <c r="E233" i="13"/>
  <c r="E231" i="13" s="1"/>
  <c r="K233" i="13"/>
  <c r="K231" i="13" s="1"/>
  <c r="Q233" i="13"/>
  <c r="W233" i="13"/>
  <c r="E235" i="13"/>
  <c r="K235" i="13"/>
  <c r="Q235" i="13"/>
  <c r="W235" i="13"/>
  <c r="D238" i="13"/>
  <c r="J238" i="13"/>
  <c r="P238" i="13"/>
  <c r="P236" i="13" s="1"/>
  <c r="V238" i="13"/>
  <c r="D240" i="13"/>
  <c r="J240" i="13"/>
  <c r="P240" i="13"/>
  <c r="V240" i="13"/>
  <c r="I243" i="13"/>
  <c r="I241" i="13" s="1"/>
  <c r="O243" i="13"/>
  <c r="U243" i="13"/>
  <c r="U241" i="13" s="1"/>
  <c r="AA243" i="13"/>
  <c r="AA241" i="13" s="1"/>
  <c r="I245" i="13"/>
  <c r="O245" i="13"/>
  <c r="U245" i="13"/>
  <c r="AA245" i="13"/>
  <c r="H248" i="13"/>
  <c r="H246" i="13" s="1"/>
  <c r="N248" i="13"/>
  <c r="N246" i="13" s="1"/>
  <c r="T248" i="13"/>
  <c r="Z248" i="13"/>
  <c r="H250" i="13"/>
  <c r="N250" i="13"/>
  <c r="T250" i="13"/>
  <c r="Z250" i="13"/>
  <c r="G253" i="13"/>
  <c r="M253" i="13"/>
  <c r="S253" i="13"/>
  <c r="S251" i="13" s="1"/>
  <c r="Y253" i="13"/>
  <c r="G255" i="13"/>
  <c r="M255" i="13"/>
  <c r="S255" i="13"/>
  <c r="Y255" i="13"/>
  <c r="F258" i="13"/>
  <c r="F256" i="13" s="1"/>
  <c r="L258" i="13"/>
  <c r="R258" i="13"/>
  <c r="R256" i="13" s="1"/>
  <c r="X258" i="13"/>
  <c r="X256" i="13" s="1"/>
  <c r="F260" i="13"/>
  <c r="L260" i="13"/>
  <c r="R260" i="13"/>
  <c r="X260" i="13"/>
  <c r="E263" i="13"/>
  <c r="E261" i="13" s="1"/>
  <c r="K263" i="13"/>
  <c r="K261" i="13" s="1"/>
  <c r="Q263" i="13"/>
  <c r="W263" i="13"/>
  <c r="E265" i="13"/>
  <c r="K265" i="13"/>
  <c r="Q265" i="13"/>
  <c r="W265" i="13"/>
  <c r="D268" i="13"/>
  <c r="J268" i="13"/>
  <c r="P268" i="13"/>
  <c r="P266" i="13" s="1"/>
  <c r="V268" i="13"/>
  <c r="D270" i="13"/>
  <c r="J270" i="13"/>
  <c r="P270" i="13"/>
  <c r="V270" i="13"/>
  <c r="I273" i="13"/>
  <c r="I271" i="13" s="1"/>
  <c r="O273" i="13"/>
  <c r="U273" i="13"/>
  <c r="U271" i="13" s="1"/>
  <c r="AA273" i="13"/>
  <c r="AA271" i="13" s="1"/>
  <c r="I275" i="13"/>
  <c r="O275" i="13"/>
  <c r="U275" i="13"/>
  <c r="AA275" i="13"/>
  <c r="H278" i="13"/>
  <c r="H276" i="13" s="1"/>
  <c r="N278" i="13"/>
  <c r="N276" i="13" s="1"/>
  <c r="T278" i="13"/>
  <c r="Z278" i="13"/>
  <c r="H280" i="13"/>
  <c r="N280" i="13"/>
  <c r="T280" i="13"/>
  <c r="Z280" i="13"/>
  <c r="G283" i="13"/>
  <c r="M283" i="13"/>
  <c r="S283" i="13"/>
  <c r="S281" i="13" s="1"/>
  <c r="Y283" i="13"/>
  <c r="G285" i="13"/>
  <c r="M285" i="13"/>
  <c r="S285" i="13"/>
  <c r="Y285" i="13"/>
  <c r="F288" i="13"/>
  <c r="F286" i="13" s="1"/>
  <c r="L288" i="13"/>
  <c r="R288" i="13"/>
  <c r="R286" i="13" s="1"/>
  <c r="X288" i="13"/>
  <c r="X286" i="13" s="1"/>
  <c r="F290" i="13"/>
  <c r="L290" i="13"/>
  <c r="R290" i="13"/>
  <c r="X290" i="13"/>
  <c r="E293" i="13"/>
  <c r="E291" i="13" s="1"/>
  <c r="K293" i="13"/>
  <c r="K291" i="13" s="1"/>
  <c r="Q293" i="13"/>
  <c r="W293" i="13"/>
  <c r="E295" i="13"/>
  <c r="K295" i="13"/>
  <c r="Q295" i="13"/>
  <c r="W295" i="13"/>
  <c r="D298" i="13"/>
  <c r="J298" i="13"/>
  <c r="P298" i="13"/>
  <c r="P296" i="13" s="1"/>
  <c r="V298" i="13"/>
  <c r="D300" i="13"/>
  <c r="J300" i="13"/>
  <c r="P300" i="13"/>
  <c r="V300" i="13"/>
  <c r="I303" i="13"/>
  <c r="I301" i="13" s="1"/>
  <c r="O303" i="13"/>
  <c r="U303" i="13"/>
  <c r="U301" i="13" s="1"/>
  <c r="AA303" i="13"/>
  <c r="AA301" i="13" s="1"/>
  <c r="I305" i="13"/>
  <c r="O305" i="13"/>
  <c r="U305" i="13"/>
  <c r="AA305" i="13"/>
  <c r="H308" i="13"/>
  <c r="H306" i="13" s="1"/>
  <c r="N308" i="13"/>
  <c r="N306" i="13" s="1"/>
  <c r="T308" i="13"/>
  <c r="Z308" i="13"/>
  <c r="H310" i="13"/>
  <c r="N310" i="13"/>
  <c r="T310" i="13"/>
  <c r="Z310" i="13"/>
  <c r="G313" i="13"/>
  <c r="M313" i="13"/>
  <c r="S313" i="13"/>
  <c r="S311" i="13" s="1"/>
  <c r="Y313" i="13"/>
  <c r="G315" i="13"/>
  <c r="M315" i="13"/>
  <c r="S315" i="13"/>
  <c r="Y315" i="13"/>
  <c r="F318" i="13"/>
  <c r="L318" i="13"/>
  <c r="R318" i="13"/>
  <c r="R316" i="13" s="1"/>
  <c r="F320" i="13"/>
  <c r="L320" i="13"/>
  <c r="R320" i="13"/>
  <c r="X320" i="13"/>
  <c r="X316" i="13" s="1"/>
  <c r="E327" i="13"/>
  <c r="K327" i="13"/>
  <c r="K325" i="13" s="1"/>
  <c r="Q327" i="13"/>
  <c r="Q325" i="13" s="1"/>
  <c r="W327" i="13"/>
  <c r="E329" i="13"/>
  <c r="K329" i="13"/>
  <c r="Q329" i="13"/>
  <c r="W329" i="13"/>
  <c r="D332" i="13"/>
  <c r="D330" i="13" s="1"/>
  <c r="J332" i="13"/>
  <c r="P332" i="13"/>
  <c r="V332" i="13"/>
  <c r="V330" i="13" s="1"/>
  <c r="D334" i="13"/>
  <c r="J334" i="13"/>
  <c r="P334" i="13"/>
  <c r="V334" i="13"/>
  <c r="I337" i="13"/>
  <c r="O337" i="13"/>
  <c r="O335" i="13" s="1"/>
  <c r="U337" i="13"/>
  <c r="AA337" i="13"/>
  <c r="AA335" i="13" s="1"/>
  <c r="I339" i="13"/>
  <c r="O339" i="13"/>
  <c r="U339" i="13"/>
  <c r="AA339" i="13"/>
  <c r="H342" i="13"/>
  <c r="N342" i="13"/>
  <c r="N340" i="13" s="1"/>
  <c r="T342" i="13"/>
  <c r="T340" i="13" s="1"/>
  <c r="Z342" i="13"/>
  <c r="H344" i="13"/>
  <c r="N344" i="13"/>
  <c r="T344" i="13"/>
  <c r="Z344" i="13"/>
  <c r="G347" i="13"/>
  <c r="G345" i="13" s="1"/>
  <c r="M347" i="13"/>
  <c r="S347" i="13"/>
  <c r="Y347" i="13"/>
  <c r="Y345" i="13" s="1"/>
  <c r="G349" i="13"/>
  <c r="M349" i="13"/>
  <c r="S349" i="13"/>
  <c r="Y349" i="13"/>
  <c r="F352" i="13"/>
  <c r="L352" i="13"/>
  <c r="L350" i="13" s="1"/>
  <c r="R352" i="13"/>
  <c r="X352" i="13"/>
  <c r="X350" i="13" s="1"/>
  <c r="F354" i="13"/>
  <c r="L354" i="13"/>
  <c r="R354" i="13"/>
  <c r="X354" i="13"/>
  <c r="E357" i="13"/>
  <c r="K357" i="13"/>
  <c r="K355" i="13" s="1"/>
  <c r="Q357" i="13"/>
  <c r="Q355" i="13" s="1"/>
  <c r="W357" i="13"/>
  <c r="E359" i="13"/>
  <c r="K359" i="13"/>
  <c r="Q359" i="13"/>
  <c r="W359" i="13"/>
  <c r="D362" i="13"/>
  <c r="D360" i="13" s="1"/>
  <c r="J362" i="13"/>
  <c r="P362" i="13"/>
  <c r="V362" i="13"/>
  <c r="V360" i="13" s="1"/>
  <c r="D364" i="13"/>
  <c r="J364" i="13"/>
  <c r="P364" i="13"/>
  <c r="V364" i="13"/>
  <c r="I367" i="13"/>
  <c r="O367" i="13"/>
  <c r="O365" i="13" s="1"/>
  <c r="U367" i="13"/>
  <c r="AA367" i="13"/>
  <c r="AA365" i="13" s="1"/>
  <c r="I369" i="13"/>
  <c r="O369" i="13"/>
  <c r="U369" i="13"/>
  <c r="AA369" i="13"/>
  <c r="H372" i="13"/>
  <c r="N372" i="13"/>
  <c r="N370" i="13" s="1"/>
  <c r="T372" i="13"/>
  <c r="T370" i="13" s="1"/>
  <c r="Z372" i="13"/>
  <c r="H374" i="13"/>
  <c r="N374" i="13"/>
  <c r="T374" i="13"/>
  <c r="Z374" i="13"/>
  <c r="G377" i="13"/>
  <c r="G375" i="13" s="1"/>
  <c r="M377" i="13"/>
  <c r="S377" i="13"/>
  <c r="Y377" i="13"/>
  <c r="Y375" i="13" s="1"/>
  <c r="G379" i="13"/>
  <c r="M379" i="13"/>
  <c r="S379" i="13"/>
  <c r="Y379" i="13"/>
  <c r="F382" i="13"/>
  <c r="L382" i="13"/>
  <c r="L380" i="13" s="1"/>
  <c r="R382" i="13"/>
  <c r="X382" i="13"/>
  <c r="X380" i="13" s="1"/>
  <c r="F384" i="13"/>
  <c r="L384" i="13"/>
  <c r="R384" i="13"/>
  <c r="X384" i="13"/>
  <c r="E387" i="13"/>
  <c r="K387" i="13"/>
  <c r="K385" i="13" s="1"/>
  <c r="Q387" i="13"/>
  <c r="Q385" i="13" s="1"/>
  <c r="W387" i="13"/>
  <c r="E389" i="13"/>
  <c r="K389" i="13"/>
  <c r="Q389" i="13"/>
  <c r="W389" i="13"/>
  <c r="D392" i="13"/>
  <c r="D390" i="13" s="1"/>
  <c r="J392" i="13"/>
  <c r="P392" i="13"/>
  <c r="V392" i="13"/>
  <c r="V390" i="13" s="1"/>
  <c r="D394" i="13"/>
  <c r="J394" i="13"/>
  <c r="P394" i="13"/>
  <c r="V394" i="13"/>
  <c r="I397" i="13"/>
  <c r="O397" i="13"/>
  <c r="O395" i="13" s="1"/>
  <c r="U397" i="13"/>
  <c r="AA397" i="13"/>
  <c r="AA395" i="13" s="1"/>
  <c r="I399" i="13"/>
  <c r="O399" i="13"/>
  <c r="U399" i="13"/>
  <c r="AA399" i="13"/>
  <c r="H402" i="13"/>
  <c r="N402" i="13"/>
  <c r="N400" i="13" s="1"/>
  <c r="T402" i="13"/>
  <c r="T400" i="13" s="1"/>
  <c r="Z402" i="13"/>
  <c r="H404" i="13"/>
  <c r="N404" i="13"/>
  <c r="T404" i="13"/>
  <c r="Z404" i="13"/>
  <c r="G407" i="13"/>
  <c r="G405" i="13" s="1"/>
  <c r="M407" i="13"/>
  <c r="S407" i="13"/>
  <c r="Y407" i="13"/>
  <c r="Y405" i="13" s="1"/>
  <c r="G409" i="13"/>
  <c r="M409" i="13"/>
  <c r="S409" i="13"/>
  <c r="Y409" i="13"/>
  <c r="F412" i="13"/>
  <c r="L412" i="13"/>
  <c r="L410" i="13" s="1"/>
  <c r="R412" i="13"/>
  <c r="X412" i="13"/>
  <c r="X410" i="13" s="1"/>
  <c r="F414" i="13"/>
  <c r="L414" i="13"/>
  <c r="R414" i="13"/>
  <c r="X414" i="13"/>
  <c r="E417" i="13"/>
  <c r="K417" i="13"/>
  <c r="K415" i="13" s="1"/>
  <c r="Q417" i="13"/>
  <c r="Q415" i="13" s="1"/>
  <c r="W417" i="13"/>
  <c r="E419" i="13"/>
  <c r="K419" i="13"/>
  <c r="Q419" i="13"/>
  <c r="W419" i="13"/>
  <c r="D422" i="13"/>
  <c r="D420" i="13" s="1"/>
  <c r="J422" i="13"/>
  <c r="P422" i="13"/>
  <c r="V422" i="13"/>
  <c r="V420" i="13" s="1"/>
  <c r="D424" i="13"/>
  <c r="J424" i="13"/>
  <c r="P424" i="13"/>
  <c r="V424" i="13"/>
  <c r="I427" i="13"/>
  <c r="O427" i="13"/>
  <c r="O425" i="13" s="1"/>
  <c r="U427" i="13"/>
  <c r="AA427" i="13"/>
  <c r="AA425" i="13" s="1"/>
  <c r="I429" i="13"/>
  <c r="O429" i="13"/>
  <c r="U429" i="13"/>
  <c r="AA429" i="13"/>
  <c r="H432" i="13"/>
  <c r="N432" i="13"/>
  <c r="N430" i="13" s="1"/>
  <c r="T432" i="13"/>
  <c r="T430" i="13" s="1"/>
  <c r="Z432" i="13"/>
  <c r="H434" i="13"/>
  <c r="N434" i="13"/>
  <c r="T434" i="13"/>
  <c r="Z434" i="13"/>
  <c r="G437" i="13"/>
  <c r="G435" i="13" s="1"/>
  <c r="M437" i="13"/>
  <c r="S437" i="13"/>
  <c r="Y437" i="13"/>
  <c r="Y435" i="13" s="1"/>
  <c r="G439" i="13"/>
  <c r="M439" i="13"/>
  <c r="S439" i="13"/>
  <c r="Y439" i="13"/>
  <c r="F442" i="13"/>
  <c r="L442" i="13"/>
  <c r="L440" i="13" s="1"/>
  <c r="R442" i="13"/>
  <c r="X442" i="13"/>
  <c r="X440" i="13" s="1"/>
  <c r="F444" i="13"/>
  <c r="L444" i="13"/>
  <c r="R444" i="13"/>
  <c r="X444" i="13"/>
  <c r="E447" i="13"/>
  <c r="K447" i="13"/>
  <c r="K445" i="13" s="1"/>
  <c r="Q447" i="13"/>
  <c r="Q445" i="13" s="1"/>
  <c r="W447" i="13"/>
  <c r="E449" i="13"/>
  <c r="K449" i="13"/>
  <c r="Q449" i="13"/>
  <c r="W449" i="13"/>
  <c r="D452" i="13"/>
  <c r="D450" i="13" s="1"/>
  <c r="J452" i="13"/>
  <c r="P452" i="13"/>
  <c r="V452" i="13"/>
  <c r="V450" i="13" s="1"/>
  <c r="D454" i="13"/>
  <c r="J454" i="13"/>
  <c r="P454" i="13"/>
  <c r="V454" i="13"/>
  <c r="I457" i="13"/>
  <c r="O457" i="13"/>
  <c r="O455" i="13" s="1"/>
  <c r="U457" i="13"/>
  <c r="AA457" i="13"/>
  <c r="AA455" i="13" s="1"/>
  <c r="I459" i="13"/>
  <c r="O459" i="13"/>
  <c r="X459" i="13"/>
  <c r="F486" i="13"/>
  <c r="L486" i="13"/>
  <c r="L484" i="13" s="1"/>
  <c r="R486" i="13"/>
  <c r="R484" i="13" s="1"/>
  <c r="X486" i="13"/>
  <c r="E491" i="13"/>
  <c r="E489" i="13" s="1"/>
  <c r="K491" i="13"/>
  <c r="K489" i="13" s="1"/>
  <c r="Q491" i="13"/>
  <c r="W491" i="13"/>
  <c r="W489" i="13" s="1"/>
  <c r="D496" i="13"/>
  <c r="D494" i="13" s="1"/>
  <c r="J496" i="13"/>
  <c r="P496" i="13"/>
  <c r="P494" i="13" s="1"/>
  <c r="V496" i="13"/>
  <c r="V494" i="13" s="1"/>
  <c r="I501" i="13"/>
  <c r="O501" i="13"/>
  <c r="O499" i="13" s="1"/>
  <c r="U501" i="13"/>
  <c r="U499" i="13" s="1"/>
  <c r="AA501" i="13"/>
  <c r="H506" i="13"/>
  <c r="H504" i="13" s="1"/>
  <c r="N506" i="13"/>
  <c r="N504" i="13" s="1"/>
  <c r="T506" i="13"/>
  <c r="Z506" i="13"/>
  <c r="Z504" i="13" s="1"/>
  <c r="G511" i="13"/>
  <c r="G509" i="13" s="1"/>
  <c r="M511" i="13"/>
  <c r="S511" i="13"/>
  <c r="S509" i="13" s="1"/>
  <c r="Y511" i="13"/>
  <c r="Y509" i="13" s="1"/>
  <c r="F516" i="13"/>
  <c r="L516" i="13"/>
  <c r="L514" i="13" s="1"/>
  <c r="R516" i="13"/>
  <c r="R514" i="13" s="1"/>
  <c r="X516" i="13"/>
  <c r="E521" i="13"/>
  <c r="E519" i="13" s="1"/>
  <c r="K521" i="13"/>
  <c r="K519" i="13" s="1"/>
  <c r="Q521" i="13"/>
  <c r="W521" i="13"/>
  <c r="W519" i="13" s="1"/>
  <c r="D526" i="13"/>
  <c r="D524" i="13" s="1"/>
  <c r="J526" i="13"/>
  <c r="P526" i="13"/>
  <c r="P524" i="13" s="1"/>
  <c r="V526" i="13"/>
  <c r="V524" i="13" s="1"/>
  <c r="I531" i="13"/>
  <c r="O531" i="13"/>
  <c r="O529" i="13" s="1"/>
  <c r="U531" i="13"/>
  <c r="U529" i="13" s="1"/>
  <c r="AA531" i="13"/>
  <c r="H536" i="13"/>
  <c r="H534" i="13" s="1"/>
  <c r="N536" i="13"/>
  <c r="N534" i="13" s="1"/>
  <c r="T536" i="13"/>
  <c r="Z536" i="13"/>
  <c r="Z534" i="13" s="1"/>
  <c r="G541" i="13"/>
  <c r="G539" i="13" s="1"/>
  <c r="M541" i="13"/>
  <c r="S541" i="13"/>
  <c r="S539" i="13" s="1"/>
  <c r="Y541" i="13"/>
  <c r="Y539" i="13" s="1"/>
  <c r="F546" i="13"/>
  <c r="L546" i="13"/>
  <c r="L544" i="13" s="1"/>
  <c r="R546" i="13"/>
  <c r="R544" i="13" s="1"/>
  <c r="X546" i="13"/>
  <c r="E551" i="13"/>
  <c r="E549" i="13" s="1"/>
  <c r="K551" i="13"/>
  <c r="K549" i="13" s="1"/>
  <c r="Q551" i="13"/>
  <c r="W551" i="13"/>
  <c r="W549" i="13" s="1"/>
  <c r="D556" i="13"/>
  <c r="D554" i="13" s="1"/>
  <c r="J556" i="13"/>
  <c r="P556" i="13"/>
  <c r="P554" i="13" s="1"/>
  <c r="V556" i="13"/>
  <c r="V554" i="13" s="1"/>
  <c r="I561" i="13"/>
  <c r="O561" i="13"/>
  <c r="O559" i="13" s="1"/>
  <c r="U561" i="13"/>
  <c r="U559" i="13" s="1"/>
  <c r="AA561" i="13"/>
  <c r="H566" i="13"/>
  <c r="H564" i="13" s="1"/>
  <c r="N566" i="13"/>
  <c r="N564" i="13" s="1"/>
  <c r="T566" i="13"/>
  <c r="Z566" i="13"/>
  <c r="Z564" i="13" s="1"/>
  <c r="G571" i="13"/>
  <c r="G569" i="13" s="1"/>
  <c r="M571" i="13"/>
  <c r="S571" i="13"/>
  <c r="S569" i="13" s="1"/>
  <c r="Y571" i="13"/>
  <c r="Y569" i="13" s="1"/>
  <c r="F576" i="13"/>
  <c r="L576" i="13"/>
  <c r="L574" i="13" s="1"/>
  <c r="R576" i="13"/>
  <c r="R574" i="13" s="1"/>
  <c r="X576" i="13"/>
  <c r="E581" i="13"/>
  <c r="E579" i="13" s="1"/>
  <c r="K581" i="13"/>
  <c r="K579" i="13" s="1"/>
  <c r="Q581" i="13"/>
  <c r="W581" i="13"/>
  <c r="W579" i="13" s="1"/>
  <c r="D586" i="13"/>
  <c r="D584" i="13" s="1"/>
  <c r="J586" i="13"/>
  <c r="P586" i="13"/>
  <c r="P584" i="13" s="1"/>
  <c r="V586" i="13"/>
  <c r="V584" i="13" s="1"/>
  <c r="I591" i="13"/>
  <c r="O591" i="13"/>
  <c r="O589" i="13" s="1"/>
  <c r="U591" i="13"/>
  <c r="U589" i="13" s="1"/>
  <c r="AA591" i="13"/>
  <c r="H596" i="13"/>
  <c r="H594" i="13" s="1"/>
  <c r="N596" i="13"/>
  <c r="N594" i="13" s="1"/>
  <c r="T596" i="13"/>
  <c r="Z596" i="13"/>
  <c r="Z594" i="13" s="1"/>
  <c r="G601" i="13"/>
  <c r="G599" i="13" s="1"/>
  <c r="M601" i="13"/>
  <c r="S601" i="13"/>
  <c r="S599" i="13" s="1"/>
  <c r="Y601" i="13"/>
  <c r="Y599" i="13" s="1"/>
  <c r="F606" i="13"/>
  <c r="L606" i="13"/>
  <c r="L604" i="13" s="1"/>
  <c r="R606" i="13"/>
  <c r="R604" i="13" s="1"/>
  <c r="X606" i="13"/>
  <c r="E611" i="13"/>
  <c r="E609" i="13" s="1"/>
  <c r="K611" i="13"/>
  <c r="K609" i="13" s="1"/>
  <c r="Q611" i="13"/>
  <c r="W611" i="13"/>
  <c r="W609" i="13" s="1"/>
  <c r="D616" i="13"/>
  <c r="D614" i="13" s="1"/>
  <c r="J616" i="13"/>
  <c r="P616" i="13"/>
  <c r="P614" i="13" s="1"/>
  <c r="V616" i="13"/>
  <c r="V614" i="13" s="1"/>
  <c r="I621" i="13"/>
  <c r="O621" i="13"/>
  <c r="O619" i="13" s="1"/>
  <c r="U621" i="13"/>
  <c r="U619" i="13" s="1"/>
  <c r="AA621" i="13"/>
  <c r="H626" i="13"/>
  <c r="H624" i="13" s="1"/>
  <c r="N626" i="13"/>
  <c r="N624" i="13" s="1"/>
  <c r="T626" i="13"/>
  <c r="Z626" i="13"/>
  <c r="Z624" i="13" s="1"/>
  <c r="G631" i="13"/>
  <c r="G629" i="13" s="1"/>
  <c r="M631" i="13"/>
  <c r="M629" i="13" s="1"/>
  <c r="S631" i="13"/>
  <c r="S629" i="13" s="1"/>
  <c r="Y631" i="13"/>
  <c r="Y629" i="13" s="1"/>
  <c r="F636" i="13"/>
  <c r="L636" i="13"/>
  <c r="L634" i="13" s="1"/>
  <c r="R636" i="13"/>
  <c r="R634" i="13" s="1"/>
  <c r="X636" i="13"/>
  <c r="X634" i="13" s="1"/>
  <c r="F644" i="13"/>
  <c r="F9" i="14"/>
  <c r="L9" i="14"/>
  <c r="R9" i="14"/>
  <c r="R7" i="14" s="1"/>
  <c r="X9" i="14"/>
  <c r="X7" i="14" s="1"/>
  <c r="F11" i="14"/>
  <c r="L11" i="14"/>
  <c r="R11" i="14"/>
  <c r="X11" i="14"/>
  <c r="E14" i="14"/>
  <c r="E12" i="14" s="1"/>
  <c r="K14" i="14"/>
  <c r="K12" i="14" s="1"/>
  <c r="Q14" i="14"/>
  <c r="W14" i="14"/>
  <c r="E16" i="14"/>
  <c r="K16" i="14"/>
  <c r="Q16" i="14"/>
  <c r="W16" i="14"/>
  <c r="D19" i="14"/>
  <c r="J19" i="14"/>
  <c r="P19" i="14"/>
  <c r="V19" i="14"/>
  <c r="D21" i="14"/>
  <c r="J21" i="14"/>
  <c r="P21" i="14"/>
  <c r="V21" i="14"/>
  <c r="I24" i="14"/>
  <c r="O24" i="14"/>
  <c r="U24" i="14"/>
  <c r="U22" i="14" s="1"/>
  <c r="AA24" i="14"/>
  <c r="AA22" i="14" s="1"/>
  <c r="I26" i="14"/>
  <c r="O26" i="14"/>
  <c r="U26" i="14"/>
  <c r="AA26" i="14"/>
  <c r="H29" i="14"/>
  <c r="H27" i="14" s="1"/>
  <c r="N29" i="14"/>
  <c r="N27" i="14" s="1"/>
  <c r="T29" i="14"/>
  <c r="Z29" i="14"/>
  <c r="H31" i="14"/>
  <c r="N31" i="14"/>
  <c r="T31" i="14"/>
  <c r="Z31" i="14"/>
  <c r="G34" i="14"/>
  <c r="M34" i="14"/>
  <c r="S34" i="14"/>
  <c r="Y34" i="14"/>
  <c r="G36" i="14"/>
  <c r="M36" i="14"/>
  <c r="S36" i="14"/>
  <c r="Y36" i="14"/>
  <c r="F39" i="14"/>
  <c r="L39" i="14"/>
  <c r="R39" i="14"/>
  <c r="R37" i="14" s="1"/>
  <c r="X39" i="14"/>
  <c r="X37" i="14" s="1"/>
  <c r="F41" i="14"/>
  <c r="L41" i="14"/>
  <c r="R41" i="14"/>
  <c r="X41" i="14"/>
  <c r="E44" i="14"/>
  <c r="E42" i="14" s="1"/>
  <c r="K44" i="14"/>
  <c r="K42" i="14" s="1"/>
  <c r="Q44" i="14"/>
  <c r="W44" i="14"/>
  <c r="E46" i="14"/>
  <c r="K46" i="14"/>
  <c r="Q46" i="14"/>
  <c r="W46" i="14"/>
  <c r="D49" i="14"/>
  <c r="J49" i="14"/>
  <c r="P49" i="14"/>
  <c r="V49" i="14"/>
  <c r="D51" i="14"/>
  <c r="J51" i="14"/>
  <c r="P51" i="14"/>
  <c r="V51" i="14"/>
  <c r="I54" i="14"/>
  <c r="O54" i="14"/>
  <c r="U54" i="14"/>
  <c r="U52" i="14" s="1"/>
  <c r="AA54" i="14"/>
  <c r="AA52" i="14" s="1"/>
  <c r="I56" i="14"/>
  <c r="O56" i="14"/>
  <c r="U56" i="14"/>
  <c r="AA56" i="14"/>
  <c r="H59" i="14"/>
  <c r="H57" i="14" s="1"/>
  <c r="N59" i="14"/>
  <c r="N57" i="14" s="1"/>
  <c r="T59" i="14"/>
  <c r="Z59" i="14"/>
  <c r="H61" i="14"/>
  <c r="N61" i="14"/>
  <c r="T61" i="14"/>
  <c r="Z61" i="14"/>
  <c r="G64" i="14"/>
  <c r="M64" i="14"/>
  <c r="S64" i="14"/>
  <c r="Y64" i="14"/>
  <c r="G66" i="14"/>
  <c r="M66" i="14"/>
  <c r="S66" i="14"/>
  <c r="Y66" i="14"/>
  <c r="F69" i="14"/>
  <c r="L69" i="14"/>
  <c r="R69" i="14"/>
  <c r="R67" i="14" s="1"/>
  <c r="X69" i="14"/>
  <c r="X67" i="14" s="1"/>
  <c r="F71" i="14"/>
  <c r="L71" i="14"/>
  <c r="R71" i="14"/>
  <c r="X71" i="14"/>
  <c r="E74" i="14"/>
  <c r="E72" i="14" s="1"/>
  <c r="K74" i="14"/>
  <c r="K72" i="14" s="1"/>
  <c r="Q74" i="14"/>
  <c r="W74" i="14"/>
  <c r="E76" i="14"/>
  <c r="K76" i="14"/>
  <c r="Q76" i="14"/>
  <c r="W76" i="14"/>
  <c r="D79" i="14"/>
  <c r="J79" i="14"/>
  <c r="P79" i="14"/>
  <c r="V79" i="14"/>
  <c r="D81" i="14"/>
  <c r="J81" i="14"/>
  <c r="P81" i="14"/>
  <c r="V81" i="14"/>
  <c r="I84" i="14"/>
  <c r="O84" i="14"/>
  <c r="U84" i="14"/>
  <c r="U82" i="14" s="1"/>
  <c r="AA84" i="14"/>
  <c r="AA82" i="14" s="1"/>
  <c r="I86" i="14"/>
  <c r="O86" i="14"/>
  <c r="U86" i="14"/>
  <c r="AA86" i="14"/>
  <c r="H89" i="14"/>
  <c r="H87" i="14" s="1"/>
  <c r="N89" i="14"/>
  <c r="N87" i="14" s="1"/>
  <c r="T89" i="14"/>
  <c r="Z89" i="14"/>
  <c r="H91" i="14"/>
  <c r="N91" i="14"/>
  <c r="T91" i="14"/>
  <c r="Z91" i="14"/>
  <c r="G94" i="14"/>
  <c r="M94" i="14"/>
  <c r="S94" i="14"/>
  <c r="Y94" i="14"/>
  <c r="G96" i="14"/>
  <c r="M96" i="14"/>
  <c r="S96" i="14"/>
  <c r="Y96" i="14"/>
  <c r="F99" i="14"/>
  <c r="L99" i="14"/>
  <c r="R99" i="14"/>
  <c r="R97" i="14" s="1"/>
  <c r="X99" i="14"/>
  <c r="X97" i="14" s="1"/>
  <c r="F101" i="14"/>
  <c r="L101" i="14"/>
  <c r="R101" i="14"/>
  <c r="X101" i="14"/>
  <c r="E104" i="14"/>
  <c r="E102" i="14" s="1"/>
  <c r="K104" i="14"/>
  <c r="K102" i="14" s="1"/>
  <c r="Q104" i="14"/>
  <c r="W104" i="14"/>
  <c r="E106" i="14"/>
  <c r="K106" i="14"/>
  <c r="Q106" i="14"/>
  <c r="W106" i="14"/>
  <c r="D109" i="14"/>
  <c r="J109" i="14"/>
  <c r="P109" i="14"/>
  <c r="V109" i="14"/>
  <c r="D111" i="14"/>
  <c r="J111" i="14"/>
  <c r="P111" i="14"/>
  <c r="V111" i="14"/>
  <c r="I114" i="14"/>
  <c r="O114" i="14"/>
  <c r="U114" i="14"/>
  <c r="U112" i="14" s="1"/>
  <c r="AA114" i="14"/>
  <c r="AA112" i="14" s="1"/>
  <c r="I116" i="14"/>
  <c r="O116" i="14"/>
  <c r="U116" i="14"/>
  <c r="AA116" i="14"/>
  <c r="H119" i="14"/>
  <c r="H117" i="14" s="1"/>
  <c r="N119" i="14"/>
  <c r="N117" i="14" s="1"/>
  <c r="T119" i="14"/>
  <c r="Z119" i="14"/>
  <c r="H121" i="14"/>
  <c r="N121" i="14"/>
  <c r="T121" i="14"/>
  <c r="Z121" i="14"/>
  <c r="G124" i="14"/>
  <c r="M124" i="14"/>
  <c r="S124" i="14"/>
  <c r="Y124" i="14"/>
  <c r="G126" i="14"/>
  <c r="M126" i="14"/>
  <c r="S126" i="14"/>
  <c r="Y126" i="14"/>
  <c r="F129" i="14"/>
  <c r="L129" i="14"/>
  <c r="R129" i="14"/>
  <c r="R127" i="14" s="1"/>
  <c r="X129" i="14"/>
  <c r="X127" i="14" s="1"/>
  <c r="F131" i="14"/>
  <c r="L131" i="14"/>
  <c r="R131" i="14"/>
  <c r="X131" i="14"/>
  <c r="E134" i="14"/>
  <c r="E132" i="14" s="1"/>
  <c r="K134" i="14"/>
  <c r="K132" i="14" s="1"/>
  <c r="Q134" i="14"/>
  <c r="W134" i="14"/>
  <c r="E136" i="14"/>
  <c r="K136" i="14"/>
  <c r="Q136" i="14"/>
  <c r="W136" i="14"/>
  <c r="D139" i="14"/>
  <c r="J139" i="14"/>
  <c r="P139" i="14"/>
  <c r="V139" i="14"/>
  <c r="D141" i="14"/>
  <c r="J141" i="14"/>
  <c r="P141" i="14"/>
  <c r="V141" i="14"/>
  <c r="I144" i="14"/>
  <c r="O144" i="14"/>
  <c r="U144" i="14"/>
  <c r="U142" i="14" s="1"/>
  <c r="AA144" i="14"/>
  <c r="AA142" i="14" s="1"/>
  <c r="I146" i="14"/>
  <c r="O146" i="14"/>
  <c r="U146" i="14"/>
  <c r="AA146" i="14"/>
  <c r="H149" i="14"/>
  <c r="H147" i="14" s="1"/>
  <c r="N149" i="14"/>
  <c r="N147" i="14" s="1"/>
  <c r="T149" i="14"/>
  <c r="Z149" i="14"/>
  <c r="H151" i="14"/>
  <c r="N151" i="14"/>
  <c r="T151" i="14"/>
  <c r="Z151" i="14"/>
  <c r="G154" i="14"/>
  <c r="M154" i="14"/>
  <c r="S154" i="14"/>
  <c r="Y154" i="14"/>
  <c r="G156" i="14"/>
  <c r="M156" i="14"/>
  <c r="S156" i="14"/>
  <c r="Y156" i="14"/>
  <c r="F159" i="14"/>
  <c r="L159" i="14"/>
  <c r="R159" i="14"/>
  <c r="R157" i="14" s="1"/>
  <c r="X159" i="14"/>
  <c r="X157" i="14" s="1"/>
  <c r="F161" i="14"/>
  <c r="L161" i="14"/>
  <c r="R161" i="14"/>
  <c r="X161" i="14"/>
  <c r="E168" i="14"/>
  <c r="E166" i="14" s="1"/>
  <c r="K168" i="14"/>
  <c r="K166" i="14" s="1"/>
  <c r="Q168" i="14"/>
  <c r="W168" i="14"/>
  <c r="E170" i="14"/>
  <c r="K170" i="14"/>
  <c r="Q170" i="14"/>
  <c r="W170" i="14"/>
  <c r="D173" i="14"/>
  <c r="J173" i="14"/>
  <c r="P173" i="14"/>
  <c r="V173" i="14"/>
  <c r="D175" i="14"/>
  <c r="J175" i="14"/>
  <c r="P175" i="14"/>
  <c r="V175" i="14"/>
  <c r="I178" i="14"/>
  <c r="O178" i="14"/>
  <c r="U178" i="14"/>
  <c r="U176" i="14" s="1"/>
  <c r="AA178" i="14"/>
  <c r="AA176" i="14" s="1"/>
  <c r="I180" i="14"/>
  <c r="O180" i="14"/>
  <c r="U180" i="14"/>
  <c r="AA180" i="14"/>
  <c r="H183" i="14"/>
  <c r="H181" i="14" s="1"/>
  <c r="N183" i="14"/>
  <c r="N181" i="14" s="1"/>
  <c r="T183" i="14"/>
  <c r="Z183" i="14"/>
  <c r="H185" i="14"/>
  <c r="N185" i="14"/>
  <c r="T185" i="14"/>
  <c r="Z185" i="14"/>
  <c r="G188" i="14"/>
  <c r="M188" i="14"/>
  <c r="S188" i="14"/>
  <c r="Y188" i="14"/>
  <c r="G190" i="14"/>
  <c r="M190" i="14"/>
  <c r="S190" i="14"/>
  <c r="Y190" i="14"/>
  <c r="F193" i="14"/>
  <c r="L193" i="14"/>
  <c r="R193" i="14"/>
  <c r="R191" i="14" s="1"/>
  <c r="X193" i="14"/>
  <c r="X191" i="14" s="1"/>
  <c r="F195" i="14"/>
  <c r="L195" i="14"/>
  <c r="R195" i="14"/>
  <c r="X195" i="14"/>
  <c r="E198" i="14"/>
  <c r="E196" i="14" s="1"/>
  <c r="K198" i="14"/>
  <c r="K196" i="14" s="1"/>
  <c r="Q198" i="14"/>
  <c r="W198" i="14"/>
  <c r="E200" i="14"/>
  <c r="K200" i="14"/>
  <c r="Q200" i="14"/>
  <c r="W200" i="14"/>
  <c r="D203" i="14"/>
  <c r="J203" i="14"/>
  <c r="P203" i="14"/>
  <c r="V203" i="14"/>
  <c r="D205" i="14"/>
  <c r="J205" i="14"/>
  <c r="P205" i="14"/>
  <c r="V205" i="14"/>
  <c r="I208" i="14"/>
  <c r="O208" i="14"/>
  <c r="U208" i="14"/>
  <c r="U206" i="14" s="1"/>
  <c r="AA208" i="14"/>
  <c r="AA206" i="14" s="1"/>
  <c r="I210" i="14"/>
  <c r="O210" i="14"/>
  <c r="U210" i="14"/>
  <c r="AA210" i="14"/>
  <c r="H213" i="14"/>
  <c r="H211" i="14" s="1"/>
  <c r="N213" i="14"/>
  <c r="N211" i="14" s="1"/>
  <c r="T213" i="14"/>
  <c r="Z213" i="14"/>
  <c r="H215" i="14"/>
  <c r="N215" i="14"/>
  <c r="T215" i="14"/>
  <c r="Z215" i="14"/>
  <c r="G218" i="14"/>
  <c r="M218" i="14"/>
  <c r="S218" i="14"/>
  <c r="Y218" i="14"/>
  <c r="G220" i="14"/>
  <c r="M220" i="14"/>
  <c r="S220" i="14"/>
  <c r="Y220" i="14"/>
  <c r="F223" i="14"/>
  <c r="L223" i="14"/>
  <c r="R223" i="14"/>
  <c r="R221" i="14" s="1"/>
  <c r="X223" i="14"/>
  <c r="X221" i="14" s="1"/>
  <c r="F225" i="14"/>
  <c r="L225" i="14"/>
  <c r="R225" i="14"/>
  <c r="X225" i="14"/>
  <c r="E228" i="14"/>
  <c r="E226" i="14" s="1"/>
  <c r="K228" i="14"/>
  <c r="K226" i="14" s="1"/>
  <c r="Q228" i="14"/>
  <c r="W228" i="14"/>
  <c r="E230" i="14"/>
  <c r="K230" i="14"/>
  <c r="Q230" i="14"/>
  <c r="W230" i="14"/>
  <c r="D233" i="14"/>
  <c r="J233" i="14"/>
  <c r="P233" i="14"/>
  <c r="V233" i="14"/>
  <c r="D235" i="14"/>
  <c r="J235" i="14"/>
  <c r="P235" i="14"/>
  <c r="V235" i="14"/>
  <c r="I238" i="14"/>
  <c r="O238" i="14"/>
  <c r="U238" i="14"/>
  <c r="U236" i="14" s="1"/>
  <c r="AA238" i="14"/>
  <c r="AA236" i="14" s="1"/>
  <c r="I240" i="14"/>
  <c r="O240" i="14"/>
  <c r="U240" i="14"/>
  <c r="AA240" i="14"/>
  <c r="H243" i="14"/>
  <c r="H241" i="14" s="1"/>
  <c r="N243" i="14"/>
  <c r="N241" i="14" s="1"/>
  <c r="T243" i="14"/>
  <c r="Z243" i="14"/>
  <c r="H245" i="14"/>
  <c r="N245" i="14"/>
  <c r="T245" i="14"/>
  <c r="Z245" i="14"/>
  <c r="G248" i="14"/>
  <c r="M248" i="14"/>
  <c r="S248" i="14"/>
  <c r="Y248" i="14"/>
  <c r="G250" i="14"/>
  <c r="M250" i="14"/>
  <c r="S250" i="14"/>
  <c r="Y250" i="14"/>
  <c r="F253" i="14"/>
  <c r="L253" i="14"/>
  <c r="R253" i="14"/>
  <c r="R251" i="14" s="1"/>
  <c r="X253" i="14"/>
  <c r="X251" i="14" s="1"/>
  <c r="F255" i="14"/>
  <c r="L255" i="14"/>
  <c r="R255" i="14"/>
  <c r="X255" i="14"/>
  <c r="E258" i="14"/>
  <c r="E256" i="14" s="1"/>
  <c r="K258" i="14"/>
  <c r="K256" i="14" s="1"/>
  <c r="Q258" i="14"/>
  <c r="W258" i="14"/>
  <c r="E260" i="14"/>
  <c r="K260" i="14"/>
  <c r="Q260" i="14"/>
  <c r="W260" i="14"/>
  <c r="D263" i="14"/>
  <c r="J263" i="14"/>
  <c r="P263" i="14"/>
  <c r="V263" i="14"/>
  <c r="D265" i="14"/>
  <c r="J265" i="14"/>
  <c r="P265" i="14"/>
  <c r="V265" i="14"/>
  <c r="I268" i="14"/>
  <c r="O268" i="14"/>
  <c r="U268" i="14"/>
  <c r="U266" i="14" s="1"/>
  <c r="AA268" i="14"/>
  <c r="AA266" i="14" s="1"/>
  <c r="I270" i="14"/>
  <c r="O270" i="14"/>
  <c r="U270" i="14"/>
  <c r="AA270" i="14"/>
  <c r="H273" i="14"/>
  <c r="H271" i="14" s="1"/>
  <c r="N273" i="14"/>
  <c r="N271" i="14" s="1"/>
  <c r="T273" i="14"/>
  <c r="Z273" i="14"/>
  <c r="H275" i="14"/>
  <c r="N275" i="14"/>
  <c r="T275" i="14"/>
  <c r="Z275" i="14"/>
  <c r="G278" i="14"/>
  <c r="M278" i="14"/>
  <c r="S278" i="14"/>
  <c r="Y278" i="14"/>
  <c r="G280" i="14"/>
  <c r="M280" i="14"/>
  <c r="S280" i="14"/>
  <c r="Y280" i="14"/>
  <c r="F283" i="14"/>
  <c r="L283" i="14"/>
  <c r="R283" i="14"/>
  <c r="R281" i="14" s="1"/>
  <c r="X283" i="14"/>
  <c r="X281" i="14" s="1"/>
  <c r="F285" i="14"/>
  <c r="L285" i="14"/>
  <c r="R285" i="14"/>
  <c r="X285" i="14"/>
  <c r="E288" i="14"/>
  <c r="E286" i="14" s="1"/>
  <c r="K288" i="14"/>
  <c r="K286" i="14" s="1"/>
  <c r="Q288" i="14"/>
  <c r="W288" i="14"/>
  <c r="E290" i="14"/>
  <c r="K290" i="14"/>
  <c r="Q290" i="14"/>
  <c r="W290" i="14"/>
  <c r="D293" i="14"/>
  <c r="J293" i="14"/>
  <c r="P293" i="14"/>
  <c r="V293" i="14"/>
  <c r="D295" i="14"/>
  <c r="J295" i="14"/>
  <c r="P295" i="14"/>
  <c r="V295" i="14"/>
  <c r="I298" i="14"/>
  <c r="O298" i="14"/>
  <c r="U298" i="14"/>
  <c r="U296" i="14" s="1"/>
  <c r="AA298" i="14"/>
  <c r="AA296" i="14" s="1"/>
  <c r="I300" i="14"/>
  <c r="O300" i="14"/>
  <c r="U300" i="14"/>
  <c r="AA300" i="14"/>
  <c r="H303" i="14"/>
  <c r="H301" i="14" s="1"/>
  <c r="N303" i="14"/>
  <c r="N301" i="14" s="1"/>
  <c r="T303" i="14"/>
  <c r="Z303" i="14"/>
  <c r="H305" i="14"/>
  <c r="N305" i="14"/>
  <c r="T305" i="14"/>
  <c r="Z305" i="14"/>
  <c r="G308" i="14"/>
  <c r="M308" i="14"/>
  <c r="S308" i="14"/>
  <c r="Y308" i="14"/>
  <c r="G310" i="14"/>
  <c r="M310" i="14"/>
  <c r="S310" i="14"/>
  <c r="Y310" i="14"/>
  <c r="F313" i="14"/>
  <c r="L313" i="14"/>
  <c r="R313" i="14"/>
  <c r="R311" i="14" s="1"/>
  <c r="X313" i="14"/>
  <c r="X311" i="14" s="1"/>
  <c r="F315" i="14"/>
  <c r="L315" i="14"/>
  <c r="R315" i="14"/>
  <c r="X315" i="14"/>
  <c r="E318" i="14"/>
  <c r="E316" i="14" s="1"/>
  <c r="K318" i="14"/>
  <c r="K316" i="14" s="1"/>
  <c r="Q318" i="14"/>
  <c r="W318" i="14"/>
  <c r="E320" i="14"/>
  <c r="K320" i="14"/>
  <c r="Q320" i="14"/>
  <c r="W320" i="14"/>
  <c r="Z477" i="14"/>
  <c r="T477" i="14"/>
  <c r="N477" i="14"/>
  <c r="H477" i="14"/>
  <c r="AA472" i="14"/>
  <c r="U472" i="14"/>
  <c r="O472" i="14"/>
  <c r="I472" i="14"/>
  <c r="V467" i="14"/>
  <c r="P467" i="14"/>
  <c r="J467" i="14"/>
  <c r="D467" i="14"/>
  <c r="W462" i="14"/>
  <c r="Q462" i="14"/>
  <c r="K462" i="14"/>
  <c r="E462" i="14"/>
  <c r="X457" i="14"/>
  <c r="R457" i="14"/>
  <c r="L457" i="14"/>
  <c r="F457" i="14"/>
  <c r="Y452" i="14"/>
  <c r="S452" i="14"/>
  <c r="M452" i="14"/>
  <c r="G452" i="14"/>
  <c r="Z447" i="14"/>
  <c r="T447" i="14"/>
  <c r="N447" i="14"/>
  <c r="H447" i="14"/>
  <c r="AA442" i="14"/>
  <c r="U442" i="14"/>
  <c r="O442" i="14"/>
  <c r="I442" i="14"/>
  <c r="V437" i="14"/>
  <c r="P437" i="14"/>
  <c r="J437" i="14"/>
  <c r="D437" i="14"/>
  <c r="W432" i="14"/>
  <c r="Q432" i="14"/>
  <c r="K432" i="14"/>
  <c r="E432" i="14"/>
  <c r="X427" i="14"/>
  <c r="R427" i="14"/>
  <c r="L427" i="14"/>
  <c r="F427" i="14"/>
  <c r="Y422" i="14"/>
  <c r="S422" i="14"/>
  <c r="M422" i="14"/>
  <c r="G422" i="14"/>
  <c r="Z417" i="14"/>
  <c r="T417" i="14"/>
  <c r="N417" i="14"/>
  <c r="H417" i="14"/>
  <c r="AA412" i="14"/>
  <c r="U412" i="14"/>
  <c r="O412" i="14"/>
  <c r="I412" i="14"/>
  <c r="V407" i="14"/>
  <c r="P407" i="14"/>
  <c r="J407" i="14"/>
  <c r="D407" i="14"/>
  <c r="W402" i="14"/>
  <c r="Q402" i="14"/>
  <c r="K402" i="14"/>
  <c r="E402" i="14"/>
  <c r="Y477" i="14"/>
  <c r="S477" i="14"/>
  <c r="M477" i="14"/>
  <c r="G477" i="14"/>
  <c r="Z472" i="14"/>
  <c r="T472" i="14"/>
  <c r="N472" i="14"/>
  <c r="H472" i="14"/>
  <c r="AA467" i="14"/>
  <c r="U467" i="14"/>
  <c r="O467" i="14"/>
  <c r="I467" i="14"/>
  <c r="V462" i="14"/>
  <c r="P462" i="14"/>
  <c r="J462" i="14"/>
  <c r="D462" i="14"/>
  <c r="W457" i="14"/>
  <c r="Q457" i="14"/>
  <c r="K457" i="14"/>
  <c r="E457" i="14"/>
  <c r="X452" i="14"/>
  <c r="R452" i="14"/>
  <c r="L452" i="14"/>
  <c r="F452" i="14"/>
  <c r="Y447" i="14"/>
  <c r="S447" i="14"/>
  <c r="M447" i="14"/>
  <c r="G447" i="14"/>
  <c r="Z442" i="14"/>
  <c r="T442" i="14"/>
  <c r="N442" i="14"/>
  <c r="H442" i="14"/>
  <c r="AA437" i="14"/>
  <c r="U437" i="14"/>
  <c r="O437" i="14"/>
  <c r="I437" i="14"/>
  <c r="V432" i="14"/>
  <c r="P432" i="14"/>
  <c r="J432" i="14"/>
  <c r="D432" i="14"/>
  <c r="W427" i="14"/>
  <c r="Q427" i="14"/>
  <c r="K427" i="14"/>
  <c r="E427" i="14"/>
  <c r="X422" i="14"/>
  <c r="R422" i="14"/>
  <c r="L422" i="14"/>
  <c r="F422" i="14"/>
  <c r="Y417" i="14"/>
  <c r="S417" i="14"/>
  <c r="M417" i="14"/>
  <c r="G417" i="14"/>
  <c r="Z412" i="14"/>
  <c r="T412" i="14"/>
  <c r="N412" i="14"/>
  <c r="H412" i="14"/>
  <c r="AA407" i="14"/>
  <c r="U407" i="14"/>
  <c r="O407" i="14"/>
  <c r="I407" i="14"/>
  <c r="V402" i="14"/>
  <c r="P402" i="14"/>
  <c r="J402" i="14"/>
  <c r="D402" i="14"/>
  <c r="X477" i="14"/>
  <c r="R477" i="14"/>
  <c r="L477" i="14"/>
  <c r="F477" i="14"/>
  <c r="Y472" i="14"/>
  <c r="S472" i="14"/>
  <c r="M472" i="14"/>
  <c r="G472" i="14"/>
  <c r="Z467" i="14"/>
  <c r="T467" i="14"/>
  <c r="N467" i="14"/>
  <c r="H467" i="14"/>
  <c r="AA462" i="14"/>
  <c r="U462" i="14"/>
  <c r="O462" i="14"/>
  <c r="I462" i="14"/>
  <c r="V457" i="14"/>
  <c r="P457" i="14"/>
  <c r="J457" i="14"/>
  <c r="D457" i="14"/>
  <c r="W452" i="14"/>
  <c r="Q452" i="14"/>
  <c r="K452" i="14"/>
  <c r="E452" i="14"/>
  <c r="X447" i="14"/>
  <c r="R447" i="14"/>
  <c r="L447" i="14"/>
  <c r="F447" i="14"/>
  <c r="Y442" i="14"/>
  <c r="S442" i="14"/>
  <c r="M442" i="14"/>
  <c r="G442" i="14"/>
  <c r="Z437" i="14"/>
  <c r="T437" i="14"/>
  <c r="N437" i="14"/>
  <c r="H437" i="14"/>
  <c r="AA432" i="14"/>
  <c r="U432" i="14"/>
  <c r="O432" i="14"/>
  <c r="I432" i="14"/>
  <c r="V427" i="14"/>
  <c r="P427" i="14"/>
  <c r="J427" i="14"/>
  <c r="D427" i="14"/>
  <c r="W422" i="14"/>
  <c r="Q422" i="14"/>
  <c r="K422" i="14"/>
  <c r="E422" i="14"/>
  <c r="X417" i="14"/>
  <c r="R417" i="14"/>
  <c r="L417" i="14"/>
  <c r="F417" i="14"/>
  <c r="Y412" i="14"/>
  <c r="S412" i="14"/>
  <c r="M412" i="14"/>
  <c r="G412" i="14"/>
  <c r="Z407" i="14"/>
  <c r="T407" i="14"/>
  <c r="N407" i="14"/>
  <c r="H407" i="14"/>
  <c r="AA402" i="14"/>
  <c r="U402" i="14"/>
  <c r="O402" i="14"/>
  <c r="I402" i="14"/>
  <c r="W477" i="14"/>
  <c r="Q477" i="14"/>
  <c r="K477" i="14"/>
  <c r="E477" i="14"/>
  <c r="X472" i="14"/>
  <c r="R472" i="14"/>
  <c r="L472" i="14"/>
  <c r="F472" i="14"/>
  <c r="Y467" i="14"/>
  <c r="S467" i="14"/>
  <c r="M467" i="14"/>
  <c r="G467" i="14"/>
  <c r="Z462" i="14"/>
  <c r="T462" i="14"/>
  <c r="N462" i="14"/>
  <c r="H462" i="14"/>
  <c r="AA457" i="14"/>
  <c r="U457" i="14"/>
  <c r="O457" i="14"/>
  <c r="I457" i="14"/>
  <c r="V452" i="14"/>
  <c r="P452" i="14"/>
  <c r="J452" i="14"/>
  <c r="D452" i="14"/>
  <c r="W447" i="14"/>
  <c r="Q447" i="14"/>
  <c r="K447" i="14"/>
  <c r="E447" i="14"/>
  <c r="X442" i="14"/>
  <c r="R442" i="14"/>
  <c r="L442" i="14"/>
  <c r="F442" i="14"/>
  <c r="Y437" i="14"/>
  <c r="S437" i="14"/>
  <c r="M437" i="14"/>
  <c r="G437" i="14"/>
  <c r="Z432" i="14"/>
  <c r="T432" i="14"/>
  <c r="N432" i="14"/>
  <c r="H432" i="14"/>
  <c r="AA427" i="14"/>
  <c r="U427" i="14"/>
  <c r="O427" i="14"/>
  <c r="I427" i="14"/>
  <c r="V422" i="14"/>
  <c r="P422" i="14"/>
  <c r="J422" i="14"/>
  <c r="D422" i="14"/>
  <c r="W417" i="14"/>
  <c r="Q417" i="14"/>
  <c r="K417" i="14"/>
  <c r="E417" i="14"/>
  <c r="X412" i="14"/>
  <c r="R412" i="14"/>
  <c r="L412" i="14"/>
  <c r="F412" i="14"/>
  <c r="Y407" i="14"/>
  <c r="S407" i="14"/>
  <c r="V477" i="14"/>
  <c r="P477" i="14"/>
  <c r="J477" i="14"/>
  <c r="D477" i="14"/>
  <c r="W472" i="14"/>
  <c r="Q472" i="14"/>
  <c r="K472" i="14"/>
  <c r="E472" i="14"/>
  <c r="X467" i="14"/>
  <c r="R467" i="14"/>
  <c r="L467" i="14"/>
  <c r="F467" i="14"/>
  <c r="Y462" i="14"/>
  <c r="S462" i="14"/>
  <c r="M462" i="14"/>
  <c r="G462" i="14"/>
  <c r="Z457" i="14"/>
  <c r="T457" i="14"/>
  <c r="N457" i="14"/>
  <c r="H457" i="14"/>
  <c r="AA452" i="14"/>
  <c r="U452" i="14"/>
  <c r="O452" i="14"/>
  <c r="I452" i="14"/>
  <c r="V447" i="14"/>
  <c r="P447" i="14"/>
  <c r="J447" i="14"/>
  <c r="D447" i="14"/>
  <c r="W442" i="14"/>
  <c r="Q442" i="14"/>
  <c r="K442" i="14"/>
  <c r="E442" i="14"/>
  <c r="X437" i="14"/>
  <c r="R437" i="14"/>
  <c r="L437" i="14"/>
  <c r="F437" i="14"/>
  <c r="Y432" i="14"/>
  <c r="S432" i="14"/>
  <c r="M432" i="14"/>
  <c r="G432" i="14"/>
  <c r="Z427" i="14"/>
  <c r="T427" i="14"/>
  <c r="N427" i="14"/>
  <c r="H427" i="14"/>
  <c r="AA422" i="14"/>
  <c r="U422" i="14"/>
  <c r="O422" i="14"/>
  <c r="I422" i="14"/>
  <c r="V417" i="14"/>
  <c r="P417" i="14"/>
  <c r="J417" i="14"/>
  <c r="D417" i="14"/>
  <c r="W412" i="14"/>
  <c r="Q412" i="14"/>
  <c r="K412" i="14"/>
  <c r="E412" i="14"/>
  <c r="X407" i="14"/>
  <c r="R407" i="14"/>
  <c r="L407" i="14"/>
  <c r="F407" i="14"/>
  <c r="Y402" i="14"/>
  <c r="S402" i="14"/>
  <c r="M402" i="14"/>
  <c r="G402" i="14"/>
  <c r="AA477" i="14"/>
  <c r="U477" i="14"/>
  <c r="O477" i="14"/>
  <c r="I477" i="14"/>
  <c r="V472" i="14"/>
  <c r="P472" i="14"/>
  <c r="J472" i="14"/>
  <c r="D472" i="14"/>
  <c r="W467" i="14"/>
  <c r="Q467" i="14"/>
  <c r="K467" i="14"/>
  <c r="E467" i="14"/>
  <c r="X462" i="14"/>
  <c r="R462" i="14"/>
  <c r="L462" i="14"/>
  <c r="F462" i="14"/>
  <c r="Y457" i="14"/>
  <c r="S457" i="14"/>
  <c r="M457" i="14"/>
  <c r="G457" i="14"/>
  <c r="Z452" i="14"/>
  <c r="T452" i="14"/>
  <c r="N452" i="14"/>
  <c r="H452" i="14"/>
  <c r="AA447" i="14"/>
  <c r="U447" i="14"/>
  <c r="O447" i="14"/>
  <c r="I447" i="14"/>
  <c r="V442" i="14"/>
  <c r="P442" i="14"/>
  <c r="J442" i="14"/>
  <c r="D442" i="14"/>
  <c r="W437" i="14"/>
  <c r="Q437" i="14"/>
  <c r="K437" i="14"/>
  <c r="E437" i="14"/>
  <c r="X432" i="14"/>
  <c r="R432" i="14"/>
  <c r="L432" i="14"/>
  <c r="F432" i="14"/>
  <c r="Y427" i="14"/>
  <c r="S427" i="14"/>
  <c r="M427" i="14"/>
  <c r="G427" i="14"/>
  <c r="Z422" i="14"/>
  <c r="T422" i="14"/>
  <c r="N422" i="14"/>
  <c r="H422" i="14"/>
  <c r="AA417" i="14"/>
  <c r="U417" i="14"/>
  <c r="O417" i="14"/>
  <c r="I417" i="14"/>
  <c r="V412" i="14"/>
  <c r="P412" i="14"/>
  <c r="J412" i="14"/>
  <c r="D412" i="14"/>
  <c r="W407" i="14"/>
  <c r="Q407" i="14"/>
  <c r="K407" i="14"/>
  <c r="E407" i="14"/>
  <c r="X402" i="14"/>
  <c r="R402" i="14"/>
  <c r="L402" i="14"/>
  <c r="F402" i="14"/>
  <c r="Y397" i="14"/>
  <c r="S397" i="14"/>
  <c r="M397" i="14"/>
  <c r="G397" i="14"/>
  <c r="Z392" i="14"/>
  <c r="T392" i="14"/>
  <c r="N392" i="14"/>
  <c r="H392" i="14"/>
  <c r="J327" i="14"/>
  <c r="P327" i="14"/>
  <c r="V327" i="14"/>
  <c r="V325" i="14" s="1"/>
  <c r="D329" i="14"/>
  <c r="D325" i="14" s="1"/>
  <c r="J329" i="14"/>
  <c r="P329" i="14"/>
  <c r="V329" i="14"/>
  <c r="I332" i="14"/>
  <c r="O332" i="14"/>
  <c r="O330" i="14" s="1"/>
  <c r="U332" i="14"/>
  <c r="U330" i="14" s="1"/>
  <c r="AA332" i="14"/>
  <c r="I334" i="14"/>
  <c r="O334" i="14"/>
  <c r="U334" i="14"/>
  <c r="AA334" i="14"/>
  <c r="H337" i="14"/>
  <c r="H335" i="14" s="1"/>
  <c r="N337" i="14"/>
  <c r="T337" i="14"/>
  <c r="T335" i="14" s="1"/>
  <c r="Z337" i="14"/>
  <c r="H339" i="14"/>
  <c r="N339" i="14"/>
  <c r="T339" i="14"/>
  <c r="Z339" i="14"/>
  <c r="G342" i="14"/>
  <c r="G340" i="14" s="1"/>
  <c r="M342" i="14"/>
  <c r="S342" i="14"/>
  <c r="Y342" i="14"/>
  <c r="Y340" i="14" s="1"/>
  <c r="G344" i="14"/>
  <c r="M344" i="14"/>
  <c r="S344" i="14"/>
  <c r="Y344" i="14"/>
  <c r="F347" i="14"/>
  <c r="L347" i="14"/>
  <c r="L345" i="14" s="1"/>
  <c r="R347" i="14"/>
  <c r="R345" i="14" s="1"/>
  <c r="X347" i="14"/>
  <c r="F349" i="14"/>
  <c r="L349" i="14"/>
  <c r="R349" i="14"/>
  <c r="X349" i="14"/>
  <c r="E352" i="14"/>
  <c r="E350" i="14" s="1"/>
  <c r="K352" i="14"/>
  <c r="Q352" i="14"/>
  <c r="Q350" i="14" s="1"/>
  <c r="W352" i="14"/>
  <c r="E354" i="14"/>
  <c r="K354" i="14"/>
  <c r="Q354" i="14"/>
  <c r="W354" i="14"/>
  <c r="D357" i="14"/>
  <c r="D355" i="14" s="1"/>
  <c r="J357" i="14"/>
  <c r="P357" i="14"/>
  <c r="V357" i="14"/>
  <c r="V355" i="14" s="1"/>
  <c r="D359" i="14"/>
  <c r="J359" i="14"/>
  <c r="P359" i="14"/>
  <c r="V359" i="14"/>
  <c r="I362" i="14"/>
  <c r="O362" i="14"/>
  <c r="O360" i="14" s="1"/>
  <c r="U362" i="14"/>
  <c r="U360" i="14" s="1"/>
  <c r="AA362" i="14"/>
  <c r="I364" i="14"/>
  <c r="O364" i="14"/>
  <c r="U364" i="14"/>
  <c r="AA364" i="14"/>
  <c r="H367" i="14"/>
  <c r="H365" i="14" s="1"/>
  <c r="N367" i="14"/>
  <c r="T367" i="14"/>
  <c r="T365" i="14" s="1"/>
  <c r="Z367" i="14"/>
  <c r="H369" i="14"/>
  <c r="N369" i="14"/>
  <c r="T369" i="14"/>
  <c r="Z369" i="14"/>
  <c r="G372" i="14"/>
  <c r="G370" i="14" s="1"/>
  <c r="M372" i="14"/>
  <c r="S372" i="14"/>
  <c r="Y372" i="14"/>
  <c r="Y370" i="14" s="1"/>
  <c r="G374" i="14"/>
  <c r="M374" i="14"/>
  <c r="S374" i="14"/>
  <c r="Y374" i="14"/>
  <c r="F377" i="14"/>
  <c r="L377" i="14"/>
  <c r="L375" i="14" s="1"/>
  <c r="R377" i="14"/>
  <c r="R375" i="14" s="1"/>
  <c r="X377" i="14"/>
  <c r="F379" i="14"/>
  <c r="L379" i="14"/>
  <c r="R379" i="14"/>
  <c r="X379" i="14"/>
  <c r="E382" i="14"/>
  <c r="E380" i="14" s="1"/>
  <c r="K382" i="14"/>
  <c r="Q382" i="14"/>
  <c r="Q380" i="14" s="1"/>
  <c r="W382" i="14"/>
  <c r="E384" i="14"/>
  <c r="K384" i="14"/>
  <c r="Q384" i="14"/>
  <c r="W384" i="14"/>
  <c r="D387" i="14"/>
  <c r="D385" i="14" s="1"/>
  <c r="J387" i="14"/>
  <c r="P387" i="14"/>
  <c r="V387" i="14"/>
  <c r="V385" i="14" s="1"/>
  <c r="D389" i="14"/>
  <c r="J389" i="14"/>
  <c r="P389" i="14"/>
  <c r="V389" i="14"/>
  <c r="D392" i="14"/>
  <c r="K392" i="14"/>
  <c r="R392" i="14"/>
  <c r="Y392" i="14"/>
  <c r="I394" i="14"/>
  <c r="P394" i="14"/>
  <c r="W394" i="14"/>
  <c r="J397" i="14"/>
  <c r="Q397" i="14"/>
  <c r="X397" i="14"/>
  <c r="I399" i="14"/>
  <c r="U399" i="14"/>
  <c r="H402" i="14"/>
  <c r="T404" i="14"/>
  <c r="G486" i="13"/>
  <c r="G484" i="13" s="1"/>
  <c r="M486" i="13"/>
  <c r="M484" i="13" s="1"/>
  <c r="S486" i="13"/>
  <c r="S484" i="13" s="1"/>
  <c r="Y486" i="13"/>
  <c r="Y484" i="13" s="1"/>
  <c r="F491" i="13"/>
  <c r="F489" i="13" s="1"/>
  <c r="L491" i="13"/>
  <c r="L489" i="13" s="1"/>
  <c r="R491" i="13"/>
  <c r="R489" i="13" s="1"/>
  <c r="X491" i="13"/>
  <c r="X489" i="13" s="1"/>
  <c r="E496" i="13"/>
  <c r="E494" i="13" s="1"/>
  <c r="K496" i="13"/>
  <c r="K494" i="13" s="1"/>
  <c r="Q496" i="13"/>
  <c r="Q494" i="13" s="1"/>
  <c r="W496" i="13"/>
  <c r="W494" i="13" s="1"/>
  <c r="D501" i="13"/>
  <c r="D499" i="13" s="1"/>
  <c r="J501" i="13"/>
  <c r="J499" i="13" s="1"/>
  <c r="P501" i="13"/>
  <c r="P499" i="13" s="1"/>
  <c r="V501" i="13"/>
  <c r="V499" i="13" s="1"/>
  <c r="I506" i="13"/>
  <c r="I504" i="13" s="1"/>
  <c r="O506" i="13"/>
  <c r="O504" i="13" s="1"/>
  <c r="U506" i="13"/>
  <c r="U504" i="13" s="1"/>
  <c r="AA506" i="13"/>
  <c r="AA504" i="13" s="1"/>
  <c r="H511" i="13"/>
  <c r="H509" i="13" s="1"/>
  <c r="N511" i="13"/>
  <c r="N509" i="13" s="1"/>
  <c r="T511" i="13"/>
  <c r="T509" i="13" s="1"/>
  <c r="Z511" i="13"/>
  <c r="Z509" i="13" s="1"/>
  <c r="G516" i="13"/>
  <c r="G514" i="13" s="1"/>
  <c r="M516" i="13"/>
  <c r="M514" i="13" s="1"/>
  <c r="S516" i="13"/>
  <c r="S514" i="13" s="1"/>
  <c r="Y516" i="13"/>
  <c r="Y514" i="13" s="1"/>
  <c r="F521" i="13"/>
  <c r="F519" i="13" s="1"/>
  <c r="L521" i="13"/>
  <c r="L519" i="13" s="1"/>
  <c r="R521" i="13"/>
  <c r="R519" i="13" s="1"/>
  <c r="X521" i="13"/>
  <c r="X519" i="13" s="1"/>
  <c r="E526" i="13"/>
  <c r="E524" i="13" s="1"/>
  <c r="K526" i="13"/>
  <c r="K524" i="13" s="1"/>
  <c r="Q526" i="13"/>
  <c r="Q524" i="13" s="1"/>
  <c r="W526" i="13"/>
  <c r="W524" i="13" s="1"/>
  <c r="D531" i="13"/>
  <c r="D529" i="13" s="1"/>
  <c r="J531" i="13"/>
  <c r="J529" i="13" s="1"/>
  <c r="P531" i="13"/>
  <c r="P529" i="13" s="1"/>
  <c r="V531" i="13"/>
  <c r="V529" i="13" s="1"/>
  <c r="I536" i="13"/>
  <c r="I534" i="13" s="1"/>
  <c r="O536" i="13"/>
  <c r="O534" i="13" s="1"/>
  <c r="U536" i="13"/>
  <c r="U534" i="13" s="1"/>
  <c r="AA536" i="13"/>
  <c r="AA534" i="13" s="1"/>
  <c r="H541" i="13"/>
  <c r="H539" i="13" s="1"/>
  <c r="N541" i="13"/>
  <c r="N539" i="13" s="1"/>
  <c r="T541" i="13"/>
  <c r="T539" i="13" s="1"/>
  <c r="Z541" i="13"/>
  <c r="Z539" i="13" s="1"/>
  <c r="G546" i="13"/>
  <c r="G544" i="13" s="1"/>
  <c r="M546" i="13"/>
  <c r="M544" i="13" s="1"/>
  <c r="S546" i="13"/>
  <c r="S544" i="13" s="1"/>
  <c r="Y546" i="13"/>
  <c r="Y544" i="13" s="1"/>
  <c r="F551" i="13"/>
  <c r="F549" i="13" s="1"/>
  <c r="L551" i="13"/>
  <c r="L549" i="13" s="1"/>
  <c r="R551" i="13"/>
  <c r="R549" i="13" s="1"/>
  <c r="X551" i="13"/>
  <c r="X549" i="13" s="1"/>
  <c r="E556" i="13"/>
  <c r="E554" i="13" s="1"/>
  <c r="K556" i="13"/>
  <c r="K554" i="13" s="1"/>
  <c r="Q556" i="13"/>
  <c r="Q554" i="13" s="1"/>
  <c r="W556" i="13"/>
  <c r="W554" i="13" s="1"/>
  <c r="D561" i="13"/>
  <c r="D559" i="13" s="1"/>
  <c r="J561" i="13"/>
  <c r="J559" i="13" s="1"/>
  <c r="P561" i="13"/>
  <c r="P559" i="13" s="1"/>
  <c r="V561" i="13"/>
  <c r="V559" i="13" s="1"/>
  <c r="I566" i="13"/>
  <c r="I564" i="13" s="1"/>
  <c r="O566" i="13"/>
  <c r="O564" i="13" s="1"/>
  <c r="U566" i="13"/>
  <c r="U564" i="13" s="1"/>
  <c r="AA566" i="13"/>
  <c r="AA564" i="13" s="1"/>
  <c r="H571" i="13"/>
  <c r="H569" i="13" s="1"/>
  <c r="N571" i="13"/>
  <c r="N569" i="13" s="1"/>
  <c r="T571" i="13"/>
  <c r="T569" i="13" s="1"/>
  <c r="Z571" i="13"/>
  <c r="Z569" i="13" s="1"/>
  <c r="G576" i="13"/>
  <c r="G574" i="13" s="1"/>
  <c r="M576" i="13"/>
  <c r="M574" i="13" s="1"/>
  <c r="S576" i="13"/>
  <c r="S574" i="13" s="1"/>
  <c r="Y576" i="13"/>
  <c r="Y574" i="13" s="1"/>
  <c r="F581" i="13"/>
  <c r="F579" i="13" s="1"/>
  <c r="L581" i="13"/>
  <c r="L579" i="13" s="1"/>
  <c r="R581" i="13"/>
  <c r="R579" i="13" s="1"/>
  <c r="X581" i="13"/>
  <c r="X579" i="13" s="1"/>
  <c r="E586" i="13"/>
  <c r="E584" i="13" s="1"/>
  <c r="K586" i="13"/>
  <c r="K584" i="13" s="1"/>
  <c r="Q586" i="13"/>
  <c r="Q584" i="13" s="1"/>
  <c r="W586" i="13"/>
  <c r="W584" i="13" s="1"/>
  <c r="D591" i="13"/>
  <c r="D589" i="13" s="1"/>
  <c r="J591" i="13"/>
  <c r="J589" i="13" s="1"/>
  <c r="P591" i="13"/>
  <c r="P589" i="13" s="1"/>
  <c r="V591" i="13"/>
  <c r="V589" i="13" s="1"/>
  <c r="I596" i="13"/>
  <c r="I594" i="13" s="1"/>
  <c r="O596" i="13"/>
  <c r="O594" i="13" s="1"/>
  <c r="U596" i="13"/>
  <c r="U594" i="13" s="1"/>
  <c r="AA596" i="13"/>
  <c r="AA594" i="13" s="1"/>
  <c r="H601" i="13"/>
  <c r="H599" i="13" s="1"/>
  <c r="N601" i="13"/>
  <c r="N599" i="13" s="1"/>
  <c r="T601" i="13"/>
  <c r="T599" i="13" s="1"/>
  <c r="Z601" i="13"/>
  <c r="Z599" i="13" s="1"/>
  <c r="G606" i="13"/>
  <c r="G604" i="13" s="1"/>
  <c r="M606" i="13"/>
  <c r="M604" i="13" s="1"/>
  <c r="S606" i="13"/>
  <c r="S604" i="13" s="1"/>
  <c r="Y606" i="13"/>
  <c r="Y604" i="13" s="1"/>
  <c r="F611" i="13"/>
  <c r="F609" i="13" s="1"/>
  <c r="L611" i="13"/>
  <c r="L609" i="13" s="1"/>
  <c r="R611" i="13"/>
  <c r="R609" i="13" s="1"/>
  <c r="X611" i="13"/>
  <c r="X609" i="13" s="1"/>
  <c r="E616" i="13"/>
  <c r="E614" i="13" s="1"/>
  <c r="K616" i="13"/>
  <c r="K614" i="13" s="1"/>
  <c r="Q616" i="13"/>
  <c r="Q614" i="13" s="1"/>
  <c r="W616" i="13"/>
  <c r="W614" i="13" s="1"/>
  <c r="D621" i="13"/>
  <c r="D619" i="13" s="1"/>
  <c r="J621" i="13"/>
  <c r="J619" i="13" s="1"/>
  <c r="P621" i="13"/>
  <c r="P619" i="13" s="1"/>
  <c r="V621" i="13"/>
  <c r="V619" i="13" s="1"/>
  <c r="I626" i="13"/>
  <c r="I624" i="13" s="1"/>
  <c r="O626" i="13"/>
  <c r="O624" i="13" s="1"/>
  <c r="U626" i="13"/>
  <c r="U624" i="13" s="1"/>
  <c r="AA626" i="13"/>
  <c r="AA624" i="13" s="1"/>
  <c r="H631" i="13"/>
  <c r="H629" i="13" s="1"/>
  <c r="N631" i="13"/>
  <c r="N629" i="13" s="1"/>
  <c r="T631" i="13"/>
  <c r="T629" i="13" s="1"/>
  <c r="Z631" i="13"/>
  <c r="Z629" i="13" s="1"/>
  <c r="G636" i="13"/>
  <c r="G634" i="13" s="1"/>
  <c r="M636" i="13"/>
  <c r="M634" i="13" s="1"/>
  <c r="S636" i="13"/>
  <c r="S634" i="13" s="1"/>
  <c r="Y636" i="13"/>
  <c r="Y634" i="13" s="1"/>
  <c r="G644" i="13"/>
  <c r="G9" i="14"/>
  <c r="M9" i="14"/>
  <c r="M7" i="14" s="1"/>
  <c r="S9" i="14"/>
  <c r="S7" i="14" s="1"/>
  <c r="Y9" i="14"/>
  <c r="G11" i="14"/>
  <c r="M11" i="14"/>
  <c r="S11" i="14"/>
  <c r="Y11" i="14"/>
  <c r="F14" i="14"/>
  <c r="F12" i="14" s="1"/>
  <c r="L14" i="14"/>
  <c r="R14" i="14"/>
  <c r="X14" i="14"/>
  <c r="F16" i="14"/>
  <c r="L16" i="14"/>
  <c r="R16" i="14"/>
  <c r="X16" i="14"/>
  <c r="E19" i="14"/>
  <c r="K19" i="14"/>
  <c r="Q19" i="14"/>
  <c r="W19" i="14"/>
  <c r="W17" i="14" s="1"/>
  <c r="E21" i="14"/>
  <c r="K21" i="14"/>
  <c r="Q21" i="14"/>
  <c r="W21" i="14"/>
  <c r="D24" i="14"/>
  <c r="J24" i="14"/>
  <c r="J22" i="14" s="1"/>
  <c r="P24" i="14"/>
  <c r="P22" i="14" s="1"/>
  <c r="V24" i="14"/>
  <c r="D26" i="14"/>
  <c r="J26" i="14"/>
  <c r="P26" i="14"/>
  <c r="V26" i="14"/>
  <c r="I29" i="14"/>
  <c r="I27" i="14" s="1"/>
  <c r="O29" i="14"/>
  <c r="U29" i="14"/>
  <c r="AA29" i="14"/>
  <c r="I31" i="14"/>
  <c r="O31" i="14"/>
  <c r="U31" i="14"/>
  <c r="AA31" i="14"/>
  <c r="H34" i="14"/>
  <c r="N34" i="14"/>
  <c r="T34" i="14"/>
  <c r="Z34" i="14"/>
  <c r="Z32" i="14" s="1"/>
  <c r="H36" i="14"/>
  <c r="N36" i="14"/>
  <c r="T36" i="14"/>
  <c r="Z36" i="14"/>
  <c r="G39" i="14"/>
  <c r="M39" i="14"/>
  <c r="M37" i="14" s="1"/>
  <c r="S39" i="14"/>
  <c r="S37" i="14" s="1"/>
  <c r="Y39" i="14"/>
  <c r="G41" i="14"/>
  <c r="M41" i="14"/>
  <c r="S41" i="14"/>
  <c r="Y41" i="14"/>
  <c r="F44" i="14"/>
  <c r="F42" i="14" s="1"/>
  <c r="L44" i="14"/>
  <c r="R44" i="14"/>
  <c r="X44" i="14"/>
  <c r="F46" i="14"/>
  <c r="L46" i="14"/>
  <c r="R46" i="14"/>
  <c r="X46" i="14"/>
  <c r="E49" i="14"/>
  <c r="K49" i="14"/>
  <c r="Q49" i="14"/>
  <c r="W49" i="14"/>
  <c r="W47" i="14" s="1"/>
  <c r="E51" i="14"/>
  <c r="K51" i="14"/>
  <c r="Q51" i="14"/>
  <c r="W51" i="14"/>
  <c r="D54" i="14"/>
  <c r="J54" i="14"/>
  <c r="J52" i="14" s="1"/>
  <c r="P54" i="14"/>
  <c r="P52" i="14" s="1"/>
  <c r="V54" i="14"/>
  <c r="D56" i="14"/>
  <c r="J56" i="14"/>
  <c r="P56" i="14"/>
  <c r="V56" i="14"/>
  <c r="I59" i="14"/>
  <c r="I57" i="14" s="1"/>
  <c r="O59" i="14"/>
  <c r="U59" i="14"/>
  <c r="AA59" i="14"/>
  <c r="I61" i="14"/>
  <c r="O61" i="14"/>
  <c r="U61" i="14"/>
  <c r="AA61" i="14"/>
  <c r="H64" i="14"/>
  <c r="N64" i="14"/>
  <c r="T64" i="14"/>
  <c r="Z64" i="14"/>
  <c r="Z62" i="14" s="1"/>
  <c r="H66" i="14"/>
  <c r="N66" i="14"/>
  <c r="T66" i="14"/>
  <c r="Z66" i="14"/>
  <c r="G69" i="14"/>
  <c r="M69" i="14"/>
  <c r="M67" i="14" s="1"/>
  <c r="S69" i="14"/>
  <c r="S67" i="14" s="1"/>
  <c r="Y69" i="14"/>
  <c r="G71" i="14"/>
  <c r="M71" i="14"/>
  <c r="S71" i="14"/>
  <c r="Y71" i="14"/>
  <c r="F74" i="14"/>
  <c r="F72" i="14" s="1"/>
  <c r="L74" i="14"/>
  <c r="R74" i="14"/>
  <c r="X74" i="14"/>
  <c r="F76" i="14"/>
  <c r="L76" i="14"/>
  <c r="R76" i="14"/>
  <c r="X76" i="14"/>
  <c r="E79" i="14"/>
  <c r="K79" i="14"/>
  <c r="Q79" i="14"/>
  <c r="W79" i="14"/>
  <c r="W77" i="14" s="1"/>
  <c r="E81" i="14"/>
  <c r="K81" i="14"/>
  <c r="Q81" i="14"/>
  <c r="W81" i="14"/>
  <c r="D84" i="14"/>
  <c r="J84" i="14"/>
  <c r="J82" i="14" s="1"/>
  <c r="P84" i="14"/>
  <c r="P82" i="14" s="1"/>
  <c r="V84" i="14"/>
  <c r="D86" i="14"/>
  <c r="J86" i="14"/>
  <c r="P86" i="14"/>
  <c r="V86" i="14"/>
  <c r="I89" i="14"/>
  <c r="I87" i="14" s="1"/>
  <c r="O89" i="14"/>
  <c r="U89" i="14"/>
  <c r="AA89" i="14"/>
  <c r="I91" i="14"/>
  <c r="O91" i="14"/>
  <c r="U91" i="14"/>
  <c r="AA91" i="14"/>
  <c r="H94" i="14"/>
  <c r="N94" i="14"/>
  <c r="T94" i="14"/>
  <c r="Z94" i="14"/>
  <c r="Z92" i="14" s="1"/>
  <c r="H96" i="14"/>
  <c r="N96" i="14"/>
  <c r="T96" i="14"/>
  <c r="Z96" i="14"/>
  <c r="G99" i="14"/>
  <c r="M99" i="14"/>
  <c r="M97" i="14" s="1"/>
  <c r="S99" i="14"/>
  <c r="S97" i="14" s="1"/>
  <c r="Y99" i="14"/>
  <c r="G101" i="14"/>
  <c r="M101" i="14"/>
  <c r="S101" i="14"/>
  <c r="Y101" i="14"/>
  <c r="F104" i="14"/>
  <c r="F102" i="14" s="1"/>
  <c r="L104" i="14"/>
  <c r="R104" i="14"/>
  <c r="X104" i="14"/>
  <c r="F106" i="14"/>
  <c r="L106" i="14"/>
  <c r="R106" i="14"/>
  <c r="X106" i="14"/>
  <c r="E109" i="14"/>
  <c r="K109" i="14"/>
  <c r="Q109" i="14"/>
  <c r="W109" i="14"/>
  <c r="W107" i="14" s="1"/>
  <c r="E111" i="14"/>
  <c r="K111" i="14"/>
  <c r="Q111" i="14"/>
  <c r="W111" i="14"/>
  <c r="D114" i="14"/>
  <c r="J114" i="14"/>
  <c r="J112" i="14" s="1"/>
  <c r="P114" i="14"/>
  <c r="P112" i="14" s="1"/>
  <c r="V114" i="14"/>
  <c r="D116" i="14"/>
  <c r="J116" i="14"/>
  <c r="P116" i="14"/>
  <c r="V116" i="14"/>
  <c r="I119" i="14"/>
  <c r="I117" i="14" s="1"/>
  <c r="O119" i="14"/>
  <c r="U119" i="14"/>
  <c r="AA119" i="14"/>
  <c r="I121" i="14"/>
  <c r="O121" i="14"/>
  <c r="U121" i="14"/>
  <c r="AA121" i="14"/>
  <c r="H124" i="14"/>
  <c r="N124" i="14"/>
  <c r="T124" i="14"/>
  <c r="Z124" i="14"/>
  <c r="Z122" i="14" s="1"/>
  <c r="H126" i="14"/>
  <c r="N126" i="14"/>
  <c r="T126" i="14"/>
  <c r="Z126" i="14"/>
  <c r="G129" i="14"/>
  <c r="M129" i="14"/>
  <c r="M127" i="14" s="1"/>
  <c r="S129" i="14"/>
  <c r="S127" i="14" s="1"/>
  <c r="Y129" i="14"/>
  <c r="G131" i="14"/>
  <c r="M131" i="14"/>
  <c r="S131" i="14"/>
  <c r="Y131" i="14"/>
  <c r="F134" i="14"/>
  <c r="F132" i="14" s="1"/>
  <c r="L134" i="14"/>
  <c r="R134" i="14"/>
  <c r="X134" i="14"/>
  <c r="F136" i="14"/>
  <c r="L136" i="14"/>
  <c r="R136" i="14"/>
  <c r="X136" i="14"/>
  <c r="E139" i="14"/>
  <c r="K139" i="14"/>
  <c r="Q139" i="14"/>
  <c r="W139" i="14"/>
  <c r="W137" i="14" s="1"/>
  <c r="E141" i="14"/>
  <c r="K141" i="14"/>
  <c r="Q141" i="14"/>
  <c r="W141" i="14"/>
  <c r="D144" i="14"/>
  <c r="J144" i="14"/>
  <c r="J142" i="14" s="1"/>
  <c r="P144" i="14"/>
  <c r="P142" i="14" s="1"/>
  <c r="V144" i="14"/>
  <c r="D146" i="14"/>
  <c r="J146" i="14"/>
  <c r="P146" i="14"/>
  <c r="V146" i="14"/>
  <c r="I149" i="14"/>
  <c r="I147" i="14" s="1"/>
  <c r="O149" i="14"/>
  <c r="U149" i="14"/>
  <c r="AA149" i="14"/>
  <c r="I151" i="14"/>
  <c r="O151" i="14"/>
  <c r="U151" i="14"/>
  <c r="AA151" i="14"/>
  <c r="H154" i="14"/>
  <c r="N154" i="14"/>
  <c r="T154" i="14"/>
  <c r="Z154" i="14"/>
  <c r="Z152" i="14" s="1"/>
  <c r="H156" i="14"/>
  <c r="N156" i="14"/>
  <c r="T156" i="14"/>
  <c r="Z156" i="14"/>
  <c r="G159" i="14"/>
  <c r="M159" i="14"/>
  <c r="M157" i="14" s="1"/>
  <c r="S159" i="14"/>
  <c r="S157" i="14" s="1"/>
  <c r="Y159" i="14"/>
  <c r="G161" i="14"/>
  <c r="M161" i="14"/>
  <c r="S161" i="14"/>
  <c r="Y161" i="14"/>
  <c r="F168" i="14"/>
  <c r="F166" i="14" s="1"/>
  <c r="L168" i="14"/>
  <c r="R168" i="14"/>
  <c r="X168" i="14"/>
  <c r="X166" i="14" s="1"/>
  <c r="F170" i="14"/>
  <c r="L170" i="14"/>
  <c r="R170" i="14"/>
  <c r="X170" i="14"/>
  <c r="E173" i="14"/>
  <c r="K173" i="14"/>
  <c r="K171" i="14" s="1"/>
  <c r="Q173" i="14"/>
  <c r="W173" i="14"/>
  <c r="W171" i="14" s="1"/>
  <c r="E175" i="14"/>
  <c r="K175" i="14"/>
  <c r="Q175" i="14"/>
  <c r="W175" i="14"/>
  <c r="D178" i="14"/>
  <c r="J178" i="14"/>
  <c r="J176" i="14" s="1"/>
  <c r="P178" i="14"/>
  <c r="P176" i="14" s="1"/>
  <c r="V178" i="14"/>
  <c r="D180" i="14"/>
  <c r="J180" i="14"/>
  <c r="P180" i="14"/>
  <c r="V180" i="14"/>
  <c r="I183" i="14"/>
  <c r="I181" i="14" s="1"/>
  <c r="O183" i="14"/>
  <c r="U183" i="14"/>
  <c r="AA183" i="14"/>
  <c r="AA181" i="14" s="1"/>
  <c r="I185" i="14"/>
  <c r="O185" i="14"/>
  <c r="U185" i="14"/>
  <c r="AA185" i="14"/>
  <c r="H188" i="14"/>
  <c r="N188" i="14"/>
  <c r="N186" i="14" s="1"/>
  <c r="T188" i="14"/>
  <c r="Z188" i="14"/>
  <c r="Z186" i="14" s="1"/>
  <c r="H190" i="14"/>
  <c r="N190" i="14"/>
  <c r="T190" i="14"/>
  <c r="Z190" i="14"/>
  <c r="G193" i="14"/>
  <c r="M193" i="14"/>
  <c r="M191" i="14" s="1"/>
  <c r="S193" i="14"/>
  <c r="S191" i="14" s="1"/>
  <c r="Y193" i="14"/>
  <c r="G195" i="14"/>
  <c r="M195" i="14"/>
  <c r="S195" i="14"/>
  <c r="Y195" i="14"/>
  <c r="F198" i="14"/>
  <c r="F196" i="14" s="1"/>
  <c r="L198" i="14"/>
  <c r="R198" i="14"/>
  <c r="X198" i="14"/>
  <c r="X196" i="14" s="1"/>
  <c r="F200" i="14"/>
  <c r="L200" i="14"/>
  <c r="R200" i="14"/>
  <c r="X200" i="14"/>
  <c r="E203" i="14"/>
  <c r="K203" i="14"/>
  <c r="K201" i="14" s="1"/>
  <c r="Q203" i="14"/>
  <c r="W203" i="14"/>
  <c r="W201" i="14" s="1"/>
  <c r="E205" i="14"/>
  <c r="K205" i="14"/>
  <c r="Q205" i="14"/>
  <c r="W205" i="14"/>
  <c r="D208" i="14"/>
  <c r="J208" i="14"/>
  <c r="J206" i="14" s="1"/>
  <c r="P208" i="14"/>
  <c r="P206" i="14" s="1"/>
  <c r="V208" i="14"/>
  <c r="D210" i="14"/>
  <c r="J210" i="14"/>
  <c r="P210" i="14"/>
  <c r="V210" i="14"/>
  <c r="I213" i="14"/>
  <c r="I211" i="14" s="1"/>
  <c r="O213" i="14"/>
  <c r="U213" i="14"/>
  <c r="AA213" i="14"/>
  <c r="AA211" i="14" s="1"/>
  <c r="I215" i="14"/>
  <c r="O215" i="14"/>
  <c r="U215" i="14"/>
  <c r="AA215" i="14"/>
  <c r="H218" i="14"/>
  <c r="N218" i="14"/>
  <c r="N216" i="14" s="1"/>
  <c r="T218" i="14"/>
  <c r="Z218" i="14"/>
  <c r="Z216" i="14" s="1"/>
  <c r="H220" i="14"/>
  <c r="N220" i="14"/>
  <c r="T220" i="14"/>
  <c r="Z220" i="14"/>
  <c r="G223" i="14"/>
  <c r="M223" i="14"/>
  <c r="M221" i="14" s="1"/>
  <c r="S223" i="14"/>
  <c r="S221" i="14" s="1"/>
  <c r="Y223" i="14"/>
  <c r="G225" i="14"/>
  <c r="M225" i="14"/>
  <c r="S225" i="14"/>
  <c r="Y225" i="14"/>
  <c r="F228" i="14"/>
  <c r="F226" i="14" s="1"/>
  <c r="L228" i="14"/>
  <c r="R228" i="14"/>
  <c r="X228" i="14"/>
  <c r="X226" i="14" s="1"/>
  <c r="F230" i="14"/>
  <c r="L230" i="14"/>
  <c r="R230" i="14"/>
  <c r="X230" i="14"/>
  <c r="E233" i="14"/>
  <c r="K233" i="14"/>
  <c r="K231" i="14" s="1"/>
  <c r="Q233" i="14"/>
  <c r="W233" i="14"/>
  <c r="W231" i="14" s="1"/>
  <c r="E235" i="14"/>
  <c r="K235" i="14"/>
  <c r="Q235" i="14"/>
  <c r="W235" i="14"/>
  <c r="D238" i="14"/>
  <c r="J238" i="14"/>
  <c r="J236" i="14" s="1"/>
  <c r="P238" i="14"/>
  <c r="P236" i="14" s="1"/>
  <c r="V238" i="14"/>
  <c r="D240" i="14"/>
  <c r="J240" i="14"/>
  <c r="P240" i="14"/>
  <c r="V240" i="14"/>
  <c r="I243" i="14"/>
  <c r="I241" i="14" s="1"/>
  <c r="O243" i="14"/>
  <c r="U243" i="14"/>
  <c r="AA243" i="14"/>
  <c r="AA241" i="14" s="1"/>
  <c r="I245" i="14"/>
  <c r="O245" i="14"/>
  <c r="U245" i="14"/>
  <c r="AA245" i="14"/>
  <c r="H248" i="14"/>
  <c r="N248" i="14"/>
  <c r="N246" i="14" s="1"/>
  <c r="T248" i="14"/>
  <c r="Z248" i="14"/>
  <c r="Z246" i="14" s="1"/>
  <c r="H250" i="14"/>
  <c r="N250" i="14"/>
  <c r="T250" i="14"/>
  <c r="Z250" i="14"/>
  <c r="G253" i="14"/>
  <c r="M253" i="14"/>
  <c r="M251" i="14" s="1"/>
  <c r="S253" i="14"/>
  <c r="S251" i="14" s="1"/>
  <c r="Y253" i="14"/>
  <c r="G255" i="14"/>
  <c r="M255" i="14"/>
  <c r="S255" i="14"/>
  <c r="Y255" i="14"/>
  <c r="F258" i="14"/>
  <c r="F256" i="14" s="1"/>
  <c r="L258" i="14"/>
  <c r="R258" i="14"/>
  <c r="X258" i="14"/>
  <c r="X256" i="14" s="1"/>
  <c r="F260" i="14"/>
  <c r="L260" i="14"/>
  <c r="R260" i="14"/>
  <c r="X260" i="14"/>
  <c r="E263" i="14"/>
  <c r="K263" i="14"/>
  <c r="K261" i="14" s="1"/>
  <c r="Q263" i="14"/>
  <c r="W263" i="14"/>
  <c r="W261" i="14" s="1"/>
  <c r="E265" i="14"/>
  <c r="K265" i="14"/>
  <c r="Q265" i="14"/>
  <c r="W265" i="14"/>
  <c r="D268" i="14"/>
  <c r="J268" i="14"/>
  <c r="J266" i="14" s="1"/>
  <c r="P268" i="14"/>
  <c r="P266" i="14" s="1"/>
  <c r="V268" i="14"/>
  <c r="D270" i="14"/>
  <c r="J270" i="14"/>
  <c r="P270" i="14"/>
  <c r="V270" i="14"/>
  <c r="I273" i="14"/>
  <c r="I271" i="14" s="1"/>
  <c r="O273" i="14"/>
  <c r="U273" i="14"/>
  <c r="AA273" i="14"/>
  <c r="AA271" i="14" s="1"/>
  <c r="I275" i="14"/>
  <c r="O275" i="14"/>
  <c r="U275" i="14"/>
  <c r="AA275" i="14"/>
  <c r="H278" i="14"/>
  <c r="N278" i="14"/>
  <c r="N276" i="14" s="1"/>
  <c r="T278" i="14"/>
  <c r="Z278" i="14"/>
  <c r="Z276" i="14" s="1"/>
  <c r="H280" i="14"/>
  <c r="N280" i="14"/>
  <c r="T280" i="14"/>
  <c r="Z280" i="14"/>
  <c r="G283" i="14"/>
  <c r="M283" i="14"/>
  <c r="M281" i="14" s="1"/>
  <c r="S283" i="14"/>
  <c r="S281" i="14" s="1"/>
  <c r="Y283" i="14"/>
  <c r="G285" i="14"/>
  <c r="M285" i="14"/>
  <c r="S285" i="14"/>
  <c r="Y285" i="14"/>
  <c r="F288" i="14"/>
  <c r="F286" i="14" s="1"/>
  <c r="L288" i="14"/>
  <c r="R288" i="14"/>
  <c r="X288" i="14"/>
  <c r="X286" i="14" s="1"/>
  <c r="F290" i="14"/>
  <c r="L290" i="14"/>
  <c r="R290" i="14"/>
  <c r="X290" i="14"/>
  <c r="E293" i="14"/>
  <c r="K293" i="14"/>
  <c r="K291" i="14" s="1"/>
  <c r="Q293" i="14"/>
  <c r="W293" i="14"/>
  <c r="W291" i="14" s="1"/>
  <c r="E295" i="14"/>
  <c r="K295" i="14"/>
  <c r="Q295" i="14"/>
  <c r="W295" i="14"/>
  <c r="D298" i="14"/>
  <c r="J298" i="14"/>
  <c r="J296" i="14" s="1"/>
  <c r="P298" i="14"/>
  <c r="P296" i="14" s="1"/>
  <c r="V298" i="14"/>
  <c r="D300" i="14"/>
  <c r="J300" i="14"/>
  <c r="P300" i="14"/>
  <c r="V300" i="14"/>
  <c r="I303" i="14"/>
  <c r="I301" i="14" s="1"/>
  <c r="O303" i="14"/>
  <c r="U303" i="14"/>
  <c r="AA303" i="14"/>
  <c r="AA301" i="14" s="1"/>
  <c r="I305" i="14"/>
  <c r="O305" i="14"/>
  <c r="U305" i="14"/>
  <c r="AA305" i="14"/>
  <c r="H308" i="14"/>
  <c r="N308" i="14"/>
  <c r="N306" i="14" s="1"/>
  <c r="T308" i="14"/>
  <c r="Z308" i="14"/>
  <c r="Z306" i="14" s="1"/>
  <c r="H310" i="14"/>
  <c r="N310" i="14"/>
  <c r="T310" i="14"/>
  <c r="Z310" i="14"/>
  <c r="G313" i="14"/>
  <c r="M313" i="14"/>
  <c r="M311" i="14" s="1"/>
  <c r="S313" i="14"/>
  <c r="S311" i="14" s="1"/>
  <c r="Y313" i="14"/>
  <c r="G315" i="14"/>
  <c r="M315" i="14"/>
  <c r="S315" i="14"/>
  <c r="Y315" i="14"/>
  <c r="F318" i="14"/>
  <c r="F316" i="14" s="1"/>
  <c r="L318" i="14"/>
  <c r="R318" i="14"/>
  <c r="X318" i="14"/>
  <c r="X316" i="14" s="1"/>
  <c r="F320" i="14"/>
  <c r="L320" i="14"/>
  <c r="R320" i="14"/>
  <c r="X320" i="14"/>
  <c r="E327" i="14"/>
  <c r="K327" i="14"/>
  <c r="K325" i="14" s="1"/>
  <c r="Q327" i="14"/>
  <c r="W327" i="14"/>
  <c r="W325" i="14" s="1"/>
  <c r="E329" i="14"/>
  <c r="K329" i="14"/>
  <c r="Q329" i="14"/>
  <c r="W329" i="14"/>
  <c r="D332" i="14"/>
  <c r="J332" i="14"/>
  <c r="J330" i="14" s="1"/>
  <c r="P332" i="14"/>
  <c r="P330" i="14" s="1"/>
  <c r="V332" i="14"/>
  <c r="D334" i="14"/>
  <c r="J334" i="14"/>
  <c r="P334" i="14"/>
  <c r="V334" i="14"/>
  <c r="I337" i="14"/>
  <c r="I335" i="14" s="1"/>
  <c r="O337" i="14"/>
  <c r="U337" i="14"/>
  <c r="AA337" i="14"/>
  <c r="AA335" i="14" s="1"/>
  <c r="I339" i="14"/>
  <c r="O339" i="14"/>
  <c r="U339" i="14"/>
  <c r="AA339" i="14"/>
  <c r="H342" i="14"/>
  <c r="N342" i="14"/>
  <c r="N340" i="14" s="1"/>
  <c r="T342" i="14"/>
  <c r="Z342" i="14"/>
  <c r="Z340" i="14" s="1"/>
  <c r="H344" i="14"/>
  <c r="N344" i="14"/>
  <c r="T344" i="14"/>
  <c r="Z344" i="14"/>
  <c r="G347" i="14"/>
  <c r="M347" i="14"/>
  <c r="M345" i="14" s="1"/>
  <c r="S347" i="14"/>
  <c r="S345" i="14" s="1"/>
  <c r="Y347" i="14"/>
  <c r="G349" i="14"/>
  <c r="M349" i="14"/>
  <c r="S349" i="14"/>
  <c r="Y349" i="14"/>
  <c r="F352" i="14"/>
  <c r="F350" i="14" s="1"/>
  <c r="L352" i="14"/>
  <c r="R352" i="14"/>
  <c r="X352" i="14"/>
  <c r="X350" i="14" s="1"/>
  <c r="F354" i="14"/>
  <c r="L354" i="14"/>
  <c r="R354" i="14"/>
  <c r="X354" i="14"/>
  <c r="E357" i="14"/>
  <c r="K357" i="14"/>
  <c r="K355" i="14" s="1"/>
  <c r="Q357" i="14"/>
  <c r="W357" i="14"/>
  <c r="W355" i="14" s="1"/>
  <c r="E359" i="14"/>
  <c r="K359" i="14"/>
  <c r="Q359" i="14"/>
  <c r="W359" i="14"/>
  <c r="D362" i="14"/>
  <c r="J362" i="14"/>
  <c r="J360" i="14" s="1"/>
  <c r="P362" i="14"/>
  <c r="P360" i="14" s="1"/>
  <c r="V362" i="14"/>
  <c r="D364" i="14"/>
  <c r="J364" i="14"/>
  <c r="P364" i="14"/>
  <c r="V364" i="14"/>
  <c r="I367" i="14"/>
  <c r="I365" i="14" s="1"/>
  <c r="O367" i="14"/>
  <c r="U367" i="14"/>
  <c r="AA367" i="14"/>
  <c r="AA365" i="14" s="1"/>
  <c r="I369" i="14"/>
  <c r="O369" i="14"/>
  <c r="U369" i="14"/>
  <c r="AA369" i="14"/>
  <c r="H372" i="14"/>
  <c r="N372" i="14"/>
  <c r="N370" i="14" s="1"/>
  <c r="T372" i="14"/>
  <c r="Z372" i="14"/>
  <c r="Z370" i="14" s="1"/>
  <c r="H374" i="14"/>
  <c r="N374" i="14"/>
  <c r="T374" i="14"/>
  <c r="Z374" i="14"/>
  <c r="G377" i="14"/>
  <c r="M377" i="14"/>
  <c r="M375" i="14" s="1"/>
  <c r="S377" i="14"/>
  <c r="S375" i="14" s="1"/>
  <c r="Y377" i="14"/>
  <c r="G379" i="14"/>
  <c r="M379" i="14"/>
  <c r="S379" i="14"/>
  <c r="Y379" i="14"/>
  <c r="F382" i="14"/>
  <c r="F380" i="14" s="1"/>
  <c r="L382" i="14"/>
  <c r="R382" i="14"/>
  <c r="X382" i="14"/>
  <c r="X380" i="14" s="1"/>
  <c r="F384" i="14"/>
  <c r="L384" i="14"/>
  <c r="R384" i="14"/>
  <c r="X384" i="14"/>
  <c r="E387" i="14"/>
  <c r="K387" i="14"/>
  <c r="K385" i="14" s="1"/>
  <c r="Q387" i="14"/>
  <c r="W387" i="14"/>
  <c r="W385" i="14" s="1"/>
  <c r="E389" i="14"/>
  <c r="K389" i="14"/>
  <c r="Q389" i="14"/>
  <c r="W389" i="14"/>
  <c r="E392" i="14"/>
  <c r="L392" i="14"/>
  <c r="S392" i="14"/>
  <c r="AA392" i="14"/>
  <c r="J394" i="14"/>
  <c r="Q394" i="14"/>
  <c r="X394" i="14"/>
  <c r="D397" i="14"/>
  <c r="K397" i="14"/>
  <c r="R397" i="14"/>
  <c r="Z397" i="14"/>
  <c r="K399" i="14"/>
  <c r="W399" i="14"/>
  <c r="N402" i="14"/>
  <c r="Z404" i="14"/>
  <c r="G407" i="14"/>
  <c r="H486" i="13"/>
  <c r="H484" i="13" s="1"/>
  <c r="N486" i="13"/>
  <c r="N484" i="13" s="1"/>
  <c r="T486" i="13"/>
  <c r="T484" i="13" s="1"/>
  <c r="Z486" i="13"/>
  <c r="Z484" i="13" s="1"/>
  <c r="G491" i="13"/>
  <c r="G489" i="13" s="1"/>
  <c r="M491" i="13"/>
  <c r="M489" i="13" s="1"/>
  <c r="S491" i="13"/>
  <c r="S489" i="13" s="1"/>
  <c r="Y491" i="13"/>
  <c r="Y489" i="13" s="1"/>
  <c r="F496" i="13"/>
  <c r="F494" i="13" s="1"/>
  <c r="L496" i="13"/>
  <c r="L494" i="13" s="1"/>
  <c r="R496" i="13"/>
  <c r="R494" i="13" s="1"/>
  <c r="X496" i="13"/>
  <c r="X494" i="13" s="1"/>
  <c r="E501" i="13"/>
  <c r="E499" i="13" s="1"/>
  <c r="K501" i="13"/>
  <c r="K499" i="13" s="1"/>
  <c r="Q501" i="13"/>
  <c r="Q499" i="13" s="1"/>
  <c r="W501" i="13"/>
  <c r="W499" i="13" s="1"/>
  <c r="D506" i="13"/>
  <c r="D504" i="13" s="1"/>
  <c r="J506" i="13"/>
  <c r="J504" i="13" s="1"/>
  <c r="P506" i="13"/>
  <c r="P504" i="13" s="1"/>
  <c r="V506" i="13"/>
  <c r="V504" i="13" s="1"/>
  <c r="I511" i="13"/>
  <c r="I509" i="13" s="1"/>
  <c r="O511" i="13"/>
  <c r="O509" i="13" s="1"/>
  <c r="U511" i="13"/>
  <c r="U509" i="13" s="1"/>
  <c r="AA511" i="13"/>
  <c r="AA509" i="13" s="1"/>
  <c r="H516" i="13"/>
  <c r="H514" i="13" s="1"/>
  <c r="N516" i="13"/>
  <c r="N514" i="13" s="1"/>
  <c r="T516" i="13"/>
  <c r="T514" i="13" s="1"/>
  <c r="Z516" i="13"/>
  <c r="Z514" i="13" s="1"/>
  <c r="G521" i="13"/>
  <c r="G519" i="13" s="1"/>
  <c r="M521" i="13"/>
  <c r="M519" i="13" s="1"/>
  <c r="S521" i="13"/>
  <c r="S519" i="13" s="1"/>
  <c r="Y521" i="13"/>
  <c r="Y519" i="13" s="1"/>
  <c r="F526" i="13"/>
  <c r="F524" i="13" s="1"/>
  <c r="L526" i="13"/>
  <c r="L524" i="13" s="1"/>
  <c r="R526" i="13"/>
  <c r="R524" i="13" s="1"/>
  <c r="X526" i="13"/>
  <c r="X524" i="13" s="1"/>
  <c r="E531" i="13"/>
  <c r="E529" i="13" s="1"/>
  <c r="K531" i="13"/>
  <c r="K529" i="13" s="1"/>
  <c r="Q531" i="13"/>
  <c r="Q529" i="13" s="1"/>
  <c r="W531" i="13"/>
  <c r="W529" i="13" s="1"/>
  <c r="D536" i="13"/>
  <c r="D534" i="13" s="1"/>
  <c r="J536" i="13"/>
  <c r="J534" i="13" s="1"/>
  <c r="P536" i="13"/>
  <c r="P534" i="13" s="1"/>
  <c r="V536" i="13"/>
  <c r="V534" i="13" s="1"/>
  <c r="I541" i="13"/>
  <c r="I539" i="13" s="1"/>
  <c r="O541" i="13"/>
  <c r="O539" i="13" s="1"/>
  <c r="U541" i="13"/>
  <c r="U539" i="13" s="1"/>
  <c r="AA541" i="13"/>
  <c r="AA539" i="13" s="1"/>
  <c r="H546" i="13"/>
  <c r="H544" i="13" s="1"/>
  <c r="N546" i="13"/>
  <c r="N544" i="13" s="1"/>
  <c r="T546" i="13"/>
  <c r="T544" i="13" s="1"/>
  <c r="Z546" i="13"/>
  <c r="Z544" i="13" s="1"/>
  <c r="G551" i="13"/>
  <c r="G549" i="13" s="1"/>
  <c r="M551" i="13"/>
  <c r="M549" i="13" s="1"/>
  <c r="S551" i="13"/>
  <c r="S549" i="13" s="1"/>
  <c r="Y551" i="13"/>
  <c r="Y549" i="13" s="1"/>
  <c r="F556" i="13"/>
  <c r="F554" i="13" s="1"/>
  <c r="L556" i="13"/>
  <c r="L554" i="13" s="1"/>
  <c r="R556" i="13"/>
  <c r="R554" i="13" s="1"/>
  <c r="X556" i="13"/>
  <c r="X554" i="13" s="1"/>
  <c r="E561" i="13"/>
  <c r="E559" i="13" s="1"/>
  <c r="K561" i="13"/>
  <c r="K559" i="13" s="1"/>
  <c r="Q561" i="13"/>
  <c r="Q559" i="13" s="1"/>
  <c r="W561" i="13"/>
  <c r="W559" i="13" s="1"/>
  <c r="D566" i="13"/>
  <c r="D564" i="13" s="1"/>
  <c r="J566" i="13"/>
  <c r="J564" i="13" s="1"/>
  <c r="P566" i="13"/>
  <c r="P564" i="13" s="1"/>
  <c r="V566" i="13"/>
  <c r="V564" i="13" s="1"/>
  <c r="I571" i="13"/>
  <c r="I569" i="13" s="1"/>
  <c r="O571" i="13"/>
  <c r="O569" i="13" s="1"/>
  <c r="U571" i="13"/>
  <c r="U569" i="13" s="1"/>
  <c r="AA571" i="13"/>
  <c r="AA569" i="13" s="1"/>
  <c r="H576" i="13"/>
  <c r="H574" i="13" s="1"/>
  <c r="N576" i="13"/>
  <c r="N574" i="13" s="1"/>
  <c r="T576" i="13"/>
  <c r="T574" i="13" s="1"/>
  <c r="Z576" i="13"/>
  <c r="Z574" i="13" s="1"/>
  <c r="G581" i="13"/>
  <c r="G579" i="13" s="1"/>
  <c r="M581" i="13"/>
  <c r="M579" i="13" s="1"/>
  <c r="S581" i="13"/>
  <c r="S579" i="13" s="1"/>
  <c r="Y581" i="13"/>
  <c r="Y579" i="13" s="1"/>
  <c r="F586" i="13"/>
  <c r="F584" i="13" s="1"/>
  <c r="L586" i="13"/>
  <c r="L584" i="13" s="1"/>
  <c r="R586" i="13"/>
  <c r="R584" i="13" s="1"/>
  <c r="X586" i="13"/>
  <c r="X584" i="13" s="1"/>
  <c r="E591" i="13"/>
  <c r="E589" i="13" s="1"/>
  <c r="K591" i="13"/>
  <c r="K589" i="13" s="1"/>
  <c r="Q591" i="13"/>
  <c r="Q589" i="13" s="1"/>
  <c r="W591" i="13"/>
  <c r="W589" i="13" s="1"/>
  <c r="D596" i="13"/>
  <c r="D594" i="13" s="1"/>
  <c r="J596" i="13"/>
  <c r="J594" i="13" s="1"/>
  <c r="P596" i="13"/>
  <c r="P594" i="13" s="1"/>
  <c r="V596" i="13"/>
  <c r="V594" i="13" s="1"/>
  <c r="I601" i="13"/>
  <c r="I599" i="13" s="1"/>
  <c r="O601" i="13"/>
  <c r="O599" i="13" s="1"/>
  <c r="U601" i="13"/>
  <c r="U599" i="13" s="1"/>
  <c r="AA601" i="13"/>
  <c r="AA599" i="13" s="1"/>
  <c r="H606" i="13"/>
  <c r="H604" i="13" s="1"/>
  <c r="N606" i="13"/>
  <c r="N604" i="13" s="1"/>
  <c r="T606" i="13"/>
  <c r="T604" i="13" s="1"/>
  <c r="Z606" i="13"/>
  <c r="Z604" i="13" s="1"/>
  <c r="G611" i="13"/>
  <c r="G609" i="13" s="1"/>
  <c r="M611" i="13"/>
  <c r="M609" i="13" s="1"/>
  <c r="S611" i="13"/>
  <c r="S609" i="13" s="1"/>
  <c r="Y611" i="13"/>
  <c r="Y609" i="13" s="1"/>
  <c r="F616" i="13"/>
  <c r="F614" i="13" s="1"/>
  <c r="L616" i="13"/>
  <c r="L614" i="13" s="1"/>
  <c r="R616" i="13"/>
  <c r="R614" i="13" s="1"/>
  <c r="X616" i="13"/>
  <c r="X614" i="13" s="1"/>
  <c r="E621" i="13"/>
  <c r="E619" i="13" s="1"/>
  <c r="K621" i="13"/>
  <c r="K619" i="13" s="1"/>
  <c r="Q621" i="13"/>
  <c r="Q619" i="13" s="1"/>
  <c r="W621" i="13"/>
  <c r="W619" i="13" s="1"/>
  <c r="D626" i="13"/>
  <c r="D624" i="13" s="1"/>
  <c r="J626" i="13"/>
  <c r="J624" i="13" s="1"/>
  <c r="P626" i="13"/>
  <c r="P624" i="13" s="1"/>
  <c r="V626" i="13"/>
  <c r="V624" i="13" s="1"/>
  <c r="I631" i="13"/>
  <c r="I629" i="13" s="1"/>
  <c r="O631" i="13"/>
  <c r="O629" i="13" s="1"/>
  <c r="U631" i="13"/>
  <c r="U629" i="13" s="1"/>
  <c r="AA631" i="13"/>
  <c r="AA629" i="13" s="1"/>
  <c r="H636" i="13"/>
  <c r="H634" i="13" s="1"/>
  <c r="N636" i="13"/>
  <c r="N634" i="13" s="1"/>
  <c r="T636" i="13"/>
  <c r="T634" i="13" s="1"/>
  <c r="Z636" i="13"/>
  <c r="Z634" i="13" s="1"/>
  <c r="H9" i="14"/>
  <c r="N9" i="14"/>
  <c r="T9" i="14"/>
  <c r="Z9" i="14"/>
  <c r="H11" i="14"/>
  <c r="N11" i="14"/>
  <c r="T11" i="14"/>
  <c r="Z11" i="14"/>
  <c r="G14" i="14"/>
  <c r="M14" i="14"/>
  <c r="S14" i="14"/>
  <c r="S12" i="14" s="1"/>
  <c r="Y14" i="14"/>
  <c r="Y12" i="14" s="1"/>
  <c r="G16" i="14"/>
  <c r="M16" i="14"/>
  <c r="S16" i="14"/>
  <c r="Y16" i="14"/>
  <c r="F19" i="14"/>
  <c r="F17" i="14" s="1"/>
  <c r="L19" i="14"/>
  <c r="L17" i="14" s="1"/>
  <c r="R19" i="14"/>
  <c r="X19" i="14"/>
  <c r="F21" i="14"/>
  <c r="L21" i="14"/>
  <c r="R21" i="14"/>
  <c r="X21" i="14"/>
  <c r="E24" i="14"/>
  <c r="K24" i="14"/>
  <c r="Q24" i="14"/>
  <c r="W24" i="14"/>
  <c r="E26" i="14"/>
  <c r="K26" i="14"/>
  <c r="Q26" i="14"/>
  <c r="W26" i="14"/>
  <c r="D29" i="14"/>
  <c r="J29" i="14"/>
  <c r="P29" i="14"/>
  <c r="P27" i="14" s="1"/>
  <c r="V29" i="14"/>
  <c r="V27" i="14" s="1"/>
  <c r="D31" i="14"/>
  <c r="J31" i="14"/>
  <c r="P31" i="14"/>
  <c r="V31" i="14"/>
  <c r="I34" i="14"/>
  <c r="I32" i="14" s="1"/>
  <c r="O34" i="14"/>
  <c r="O32" i="14" s="1"/>
  <c r="U34" i="14"/>
  <c r="AA34" i="14"/>
  <c r="I36" i="14"/>
  <c r="O36" i="14"/>
  <c r="U36" i="14"/>
  <c r="AA36" i="14"/>
  <c r="H39" i="14"/>
  <c r="N39" i="14"/>
  <c r="T39" i="14"/>
  <c r="Z39" i="14"/>
  <c r="H41" i="14"/>
  <c r="N41" i="14"/>
  <c r="T41" i="14"/>
  <c r="Z41" i="14"/>
  <c r="G44" i="14"/>
  <c r="M44" i="14"/>
  <c r="S44" i="14"/>
  <c r="S42" i="14" s="1"/>
  <c r="Y44" i="14"/>
  <c r="Y42" i="14" s="1"/>
  <c r="G46" i="14"/>
  <c r="M46" i="14"/>
  <c r="S46" i="14"/>
  <c r="Y46" i="14"/>
  <c r="F49" i="14"/>
  <c r="F47" i="14" s="1"/>
  <c r="L49" i="14"/>
  <c r="L47" i="14" s="1"/>
  <c r="R49" i="14"/>
  <c r="X49" i="14"/>
  <c r="F51" i="14"/>
  <c r="L51" i="14"/>
  <c r="R51" i="14"/>
  <c r="X51" i="14"/>
  <c r="E54" i="14"/>
  <c r="K54" i="14"/>
  <c r="Q54" i="14"/>
  <c r="W54" i="14"/>
  <c r="E56" i="14"/>
  <c r="K56" i="14"/>
  <c r="Q56" i="14"/>
  <c r="W56" i="14"/>
  <c r="D59" i="14"/>
  <c r="J59" i="14"/>
  <c r="P59" i="14"/>
  <c r="P57" i="14" s="1"/>
  <c r="V59" i="14"/>
  <c r="V57" i="14" s="1"/>
  <c r="D61" i="14"/>
  <c r="J61" i="14"/>
  <c r="P61" i="14"/>
  <c r="V61" i="14"/>
  <c r="I64" i="14"/>
  <c r="I62" i="14" s="1"/>
  <c r="O64" i="14"/>
  <c r="O62" i="14" s="1"/>
  <c r="U64" i="14"/>
  <c r="AA64" i="14"/>
  <c r="I66" i="14"/>
  <c r="O66" i="14"/>
  <c r="U66" i="14"/>
  <c r="AA66" i="14"/>
  <c r="H69" i="14"/>
  <c r="N69" i="14"/>
  <c r="T69" i="14"/>
  <c r="Z69" i="14"/>
  <c r="H71" i="14"/>
  <c r="N71" i="14"/>
  <c r="T71" i="14"/>
  <c r="Z71" i="14"/>
  <c r="G74" i="14"/>
  <c r="M74" i="14"/>
  <c r="S74" i="14"/>
  <c r="S72" i="14" s="1"/>
  <c r="Y74" i="14"/>
  <c r="Y72" i="14" s="1"/>
  <c r="G76" i="14"/>
  <c r="M76" i="14"/>
  <c r="S76" i="14"/>
  <c r="Y76" i="14"/>
  <c r="F79" i="14"/>
  <c r="F77" i="14" s="1"/>
  <c r="L79" i="14"/>
  <c r="L77" i="14" s="1"/>
  <c r="R79" i="14"/>
  <c r="X79" i="14"/>
  <c r="F81" i="14"/>
  <c r="L81" i="14"/>
  <c r="R81" i="14"/>
  <c r="X81" i="14"/>
  <c r="E84" i="14"/>
  <c r="K84" i="14"/>
  <c r="Q84" i="14"/>
  <c r="W84" i="14"/>
  <c r="E86" i="14"/>
  <c r="K86" i="14"/>
  <c r="Q86" i="14"/>
  <c r="W86" i="14"/>
  <c r="D89" i="14"/>
  <c r="J89" i="14"/>
  <c r="P89" i="14"/>
  <c r="P87" i="14" s="1"/>
  <c r="V89" i="14"/>
  <c r="V87" i="14" s="1"/>
  <c r="D91" i="14"/>
  <c r="J91" i="14"/>
  <c r="P91" i="14"/>
  <c r="V91" i="14"/>
  <c r="I94" i="14"/>
  <c r="I92" i="14" s="1"/>
  <c r="O94" i="14"/>
  <c r="O92" i="14" s="1"/>
  <c r="U94" i="14"/>
  <c r="AA94" i="14"/>
  <c r="I96" i="14"/>
  <c r="O96" i="14"/>
  <c r="U96" i="14"/>
  <c r="AA96" i="14"/>
  <c r="H99" i="14"/>
  <c r="N99" i="14"/>
  <c r="T99" i="14"/>
  <c r="Z99" i="14"/>
  <c r="H101" i="14"/>
  <c r="N101" i="14"/>
  <c r="T101" i="14"/>
  <c r="Z101" i="14"/>
  <c r="G104" i="14"/>
  <c r="M104" i="14"/>
  <c r="S104" i="14"/>
  <c r="S102" i="14" s="1"/>
  <c r="Y104" i="14"/>
  <c r="Y102" i="14" s="1"/>
  <c r="G106" i="14"/>
  <c r="M106" i="14"/>
  <c r="S106" i="14"/>
  <c r="Y106" i="14"/>
  <c r="F109" i="14"/>
  <c r="F107" i="14" s="1"/>
  <c r="L109" i="14"/>
  <c r="L107" i="14" s="1"/>
  <c r="R109" i="14"/>
  <c r="X109" i="14"/>
  <c r="F111" i="14"/>
  <c r="L111" i="14"/>
  <c r="R111" i="14"/>
  <c r="X111" i="14"/>
  <c r="E114" i="14"/>
  <c r="K114" i="14"/>
  <c r="Q114" i="14"/>
  <c r="W114" i="14"/>
  <c r="E116" i="14"/>
  <c r="K116" i="14"/>
  <c r="Q116" i="14"/>
  <c r="W116" i="14"/>
  <c r="D119" i="14"/>
  <c r="J119" i="14"/>
  <c r="P119" i="14"/>
  <c r="P117" i="14" s="1"/>
  <c r="V119" i="14"/>
  <c r="V117" i="14" s="1"/>
  <c r="D121" i="14"/>
  <c r="J121" i="14"/>
  <c r="P121" i="14"/>
  <c r="V121" i="14"/>
  <c r="I124" i="14"/>
  <c r="I122" i="14" s="1"/>
  <c r="O124" i="14"/>
  <c r="O122" i="14" s="1"/>
  <c r="U124" i="14"/>
  <c r="AA124" i="14"/>
  <c r="I126" i="14"/>
  <c r="O126" i="14"/>
  <c r="U126" i="14"/>
  <c r="AA126" i="14"/>
  <c r="H129" i="14"/>
  <c r="N129" i="14"/>
  <c r="T129" i="14"/>
  <c r="Z129" i="14"/>
  <c r="H131" i="14"/>
  <c r="N131" i="14"/>
  <c r="T131" i="14"/>
  <c r="Z131" i="14"/>
  <c r="G134" i="14"/>
  <c r="M134" i="14"/>
  <c r="S134" i="14"/>
  <c r="S132" i="14" s="1"/>
  <c r="Y134" i="14"/>
  <c r="Y132" i="14" s="1"/>
  <c r="G136" i="14"/>
  <c r="M136" i="14"/>
  <c r="S136" i="14"/>
  <c r="Y136" i="14"/>
  <c r="F139" i="14"/>
  <c r="F137" i="14" s="1"/>
  <c r="L139" i="14"/>
  <c r="L137" i="14" s="1"/>
  <c r="R139" i="14"/>
  <c r="X139" i="14"/>
  <c r="F141" i="14"/>
  <c r="L141" i="14"/>
  <c r="R141" i="14"/>
  <c r="X141" i="14"/>
  <c r="E144" i="14"/>
  <c r="K144" i="14"/>
  <c r="Q144" i="14"/>
  <c r="W144" i="14"/>
  <c r="E146" i="14"/>
  <c r="K146" i="14"/>
  <c r="Q146" i="14"/>
  <c r="W146" i="14"/>
  <c r="D149" i="14"/>
  <c r="J149" i="14"/>
  <c r="P149" i="14"/>
  <c r="P147" i="14" s="1"/>
  <c r="V149" i="14"/>
  <c r="V147" i="14" s="1"/>
  <c r="D151" i="14"/>
  <c r="J151" i="14"/>
  <c r="P151" i="14"/>
  <c r="V151" i="14"/>
  <c r="I154" i="14"/>
  <c r="I152" i="14" s="1"/>
  <c r="O154" i="14"/>
  <c r="O152" i="14" s="1"/>
  <c r="U154" i="14"/>
  <c r="AA154" i="14"/>
  <c r="I156" i="14"/>
  <c r="O156" i="14"/>
  <c r="U156" i="14"/>
  <c r="AA156" i="14"/>
  <c r="H159" i="14"/>
  <c r="N159" i="14"/>
  <c r="T159" i="14"/>
  <c r="Z159" i="14"/>
  <c r="H161" i="14"/>
  <c r="N161" i="14"/>
  <c r="T161" i="14"/>
  <c r="Z161" i="14"/>
  <c r="G170" i="14"/>
  <c r="G166" i="14" s="1"/>
  <c r="M170" i="14"/>
  <c r="M166" i="14" s="1"/>
  <c r="S170" i="14"/>
  <c r="S166" i="14" s="1"/>
  <c r="Y170" i="14"/>
  <c r="Y166" i="14" s="1"/>
  <c r="F173" i="14"/>
  <c r="L173" i="14"/>
  <c r="R173" i="14"/>
  <c r="X173" i="14"/>
  <c r="F175" i="14"/>
  <c r="L175" i="14"/>
  <c r="R175" i="14"/>
  <c r="X175" i="14"/>
  <c r="E178" i="14"/>
  <c r="K178" i="14"/>
  <c r="Q178" i="14"/>
  <c r="Q176" i="14" s="1"/>
  <c r="W178" i="14"/>
  <c r="W176" i="14" s="1"/>
  <c r="E180" i="14"/>
  <c r="K180" i="14"/>
  <c r="Q180" i="14"/>
  <c r="W180" i="14"/>
  <c r="D183" i="14"/>
  <c r="D181" i="14" s="1"/>
  <c r="J183" i="14"/>
  <c r="J181" i="14" s="1"/>
  <c r="P183" i="14"/>
  <c r="V183" i="14"/>
  <c r="D185" i="14"/>
  <c r="J185" i="14"/>
  <c r="P185" i="14"/>
  <c r="V185" i="14"/>
  <c r="I188" i="14"/>
  <c r="O188" i="14"/>
  <c r="U188" i="14"/>
  <c r="AA188" i="14"/>
  <c r="I190" i="14"/>
  <c r="O190" i="14"/>
  <c r="U190" i="14"/>
  <c r="AA190" i="14"/>
  <c r="H193" i="14"/>
  <c r="N193" i="14"/>
  <c r="T193" i="14"/>
  <c r="T191" i="14" s="1"/>
  <c r="Z193" i="14"/>
  <c r="Z191" i="14" s="1"/>
  <c r="H195" i="14"/>
  <c r="N195" i="14"/>
  <c r="T195" i="14"/>
  <c r="Z195" i="14"/>
  <c r="G198" i="14"/>
  <c r="G196" i="14" s="1"/>
  <c r="M198" i="14"/>
  <c r="M196" i="14" s="1"/>
  <c r="S198" i="14"/>
  <c r="Y198" i="14"/>
  <c r="G200" i="14"/>
  <c r="M200" i="14"/>
  <c r="S200" i="14"/>
  <c r="Y200" i="14"/>
  <c r="F203" i="14"/>
  <c r="L203" i="14"/>
  <c r="R203" i="14"/>
  <c r="X203" i="14"/>
  <c r="F205" i="14"/>
  <c r="L205" i="14"/>
  <c r="R205" i="14"/>
  <c r="X205" i="14"/>
  <c r="E208" i="14"/>
  <c r="K208" i="14"/>
  <c r="Q208" i="14"/>
  <c r="Q206" i="14" s="1"/>
  <c r="W208" i="14"/>
  <c r="W206" i="14" s="1"/>
  <c r="E210" i="14"/>
  <c r="K210" i="14"/>
  <c r="Q210" i="14"/>
  <c r="W210" i="14"/>
  <c r="D213" i="14"/>
  <c r="D211" i="14" s="1"/>
  <c r="J213" i="14"/>
  <c r="J211" i="14" s="1"/>
  <c r="P213" i="14"/>
  <c r="V213" i="14"/>
  <c r="D215" i="14"/>
  <c r="J215" i="14"/>
  <c r="P215" i="14"/>
  <c r="V215" i="14"/>
  <c r="I218" i="14"/>
  <c r="O218" i="14"/>
  <c r="U218" i="14"/>
  <c r="AA218" i="14"/>
  <c r="I220" i="14"/>
  <c r="O220" i="14"/>
  <c r="U220" i="14"/>
  <c r="AA220" i="14"/>
  <c r="H223" i="14"/>
  <c r="N223" i="14"/>
  <c r="T223" i="14"/>
  <c r="T221" i="14" s="1"/>
  <c r="Z223" i="14"/>
  <c r="Z221" i="14" s="1"/>
  <c r="H225" i="14"/>
  <c r="N225" i="14"/>
  <c r="T225" i="14"/>
  <c r="Z225" i="14"/>
  <c r="G228" i="14"/>
  <c r="G226" i="14" s="1"/>
  <c r="M228" i="14"/>
  <c r="M226" i="14" s="1"/>
  <c r="S228" i="14"/>
  <c r="Y228" i="14"/>
  <c r="G230" i="14"/>
  <c r="M230" i="14"/>
  <c r="S230" i="14"/>
  <c r="Y230" i="14"/>
  <c r="F233" i="14"/>
  <c r="L233" i="14"/>
  <c r="R233" i="14"/>
  <c r="X233" i="14"/>
  <c r="F235" i="14"/>
  <c r="L235" i="14"/>
  <c r="R235" i="14"/>
  <c r="X235" i="14"/>
  <c r="E238" i="14"/>
  <c r="K238" i="14"/>
  <c r="Q238" i="14"/>
  <c r="Q236" i="14" s="1"/>
  <c r="W238" i="14"/>
  <c r="W236" i="14" s="1"/>
  <c r="E240" i="14"/>
  <c r="K240" i="14"/>
  <c r="Q240" i="14"/>
  <c r="W240" i="14"/>
  <c r="D243" i="14"/>
  <c r="D241" i="14" s="1"/>
  <c r="J243" i="14"/>
  <c r="J241" i="14" s="1"/>
  <c r="P243" i="14"/>
  <c r="V243" i="14"/>
  <c r="D245" i="14"/>
  <c r="J245" i="14"/>
  <c r="P245" i="14"/>
  <c r="V245" i="14"/>
  <c r="I248" i="14"/>
  <c r="O248" i="14"/>
  <c r="U248" i="14"/>
  <c r="AA248" i="14"/>
  <c r="I250" i="14"/>
  <c r="O250" i="14"/>
  <c r="U250" i="14"/>
  <c r="AA250" i="14"/>
  <c r="H253" i="14"/>
  <c r="N253" i="14"/>
  <c r="T253" i="14"/>
  <c r="T251" i="14" s="1"/>
  <c r="Z253" i="14"/>
  <c r="Z251" i="14" s="1"/>
  <c r="H255" i="14"/>
  <c r="N255" i="14"/>
  <c r="T255" i="14"/>
  <c r="Z255" i="14"/>
  <c r="G258" i="14"/>
  <c r="G256" i="14" s="1"/>
  <c r="M258" i="14"/>
  <c r="M256" i="14" s="1"/>
  <c r="S258" i="14"/>
  <c r="Y258" i="14"/>
  <c r="G260" i="14"/>
  <c r="M260" i="14"/>
  <c r="S260" i="14"/>
  <c r="Y260" i="14"/>
  <c r="F263" i="14"/>
  <c r="L263" i="14"/>
  <c r="R263" i="14"/>
  <c r="X263" i="14"/>
  <c r="F265" i="14"/>
  <c r="L265" i="14"/>
  <c r="R265" i="14"/>
  <c r="X265" i="14"/>
  <c r="E268" i="14"/>
  <c r="K268" i="14"/>
  <c r="Q268" i="14"/>
  <c r="Q266" i="14" s="1"/>
  <c r="W268" i="14"/>
  <c r="W266" i="14" s="1"/>
  <c r="E270" i="14"/>
  <c r="K270" i="14"/>
  <c r="Q270" i="14"/>
  <c r="W270" i="14"/>
  <c r="D273" i="14"/>
  <c r="D271" i="14" s="1"/>
  <c r="J273" i="14"/>
  <c r="J271" i="14" s="1"/>
  <c r="P273" i="14"/>
  <c r="V273" i="14"/>
  <c r="D275" i="14"/>
  <c r="J275" i="14"/>
  <c r="P275" i="14"/>
  <c r="V275" i="14"/>
  <c r="I278" i="14"/>
  <c r="O278" i="14"/>
  <c r="U278" i="14"/>
  <c r="AA278" i="14"/>
  <c r="I280" i="14"/>
  <c r="O280" i="14"/>
  <c r="U280" i="14"/>
  <c r="AA280" i="14"/>
  <c r="H283" i="14"/>
  <c r="N283" i="14"/>
  <c r="T283" i="14"/>
  <c r="T281" i="14" s="1"/>
  <c r="Z283" i="14"/>
  <c r="Z281" i="14" s="1"/>
  <c r="H285" i="14"/>
  <c r="N285" i="14"/>
  <c r="T285" i="14"/>
  <c r="Z285" i="14"/>
  <c r="G288" i="14"/>
  <c r="G286" i="14" s="1"/>
  <c r="M288" i="14"/>
  <c r="M286" i="14" s="1"/>
  <c r="S288" i="14"/>
  <c r="Y288" i="14"/>
  <c r="G290" i="14"/>
  <c r="M290" i="14"/>
  <c r="S290" i="14"/>
  <c r="Y290" i="14"/>
  <c r="F293" i="14"/>
  <c r="L293" i="14"/>
  <c r="R293" i="14"/>
  <c r="X293" i="14"/>
  <c r="F295" i="14"/>
  <c r="L295" i="14"/>
  <c r="R295" i="14"/>
  <c r="X295" i="14"/>
  <c r="E298" i="14"/>
  <c r="K298" i="14"/>
  <c r="Q298" i="14"/>
  <c r="Q296" i="14" s="1"/>
  <c r="W298" i="14"/>
  <c r="W296" i="14" s="1"/>
  <c r="E300" i="14"/>
  <c r="K300" i="14"/>
  <c r="Q300" i="14"/>
  <c r="W300" i="14"/>
  <c r="D303" i="14"/>
  <c r="D301" i="14" s="1"/>
  <c r="J303" i="14"/>
  <c r="J301" i="14" s="1"/>
  <c r="P303" i="14"/>
  <c r="V303" i="14"/>
  <c r="D305" i="14"/>
  <c r="J305" i="14"/>
  <c r="P305" i="14"/>
  <c r="V305" i="14"/>
  <c r="I308" i="14"/>
  <c r="O308" i="14"/>
  <c r="U308" i="14"/>
  <c r="AA308" i="14"/>
  <c r="I310" i="14"/>
  <c r="O310" i="14"/>
  <c r="U310" i="14"/>
  <c r="AA310" i="14"/>
  <c r="H313" i="14"/>
  <c r="N313" i="14"/>
  <c r="T313" i="14"/>
  <c r="T311" i="14" s="1"/>
  <c r="Z313" i="14"/>
  <c r="Z311" i="14" s="1"/>
  <c r="H315" i="14"/>
  <c r="N315" i="14"/>
  <c r="T315" i="14"/>
  <c r="Z315" i="14"/>
  <c r="G318" i="14"/>
  <c r="G316" i="14" s="1"/>
  <c r="M318" i="14"/>
  <c r="M316" i="14" s="1"/>
  <c r="S318" i="14"/>
  <c r="Y318" i="14"/>
  <c r="G320" i="14"/>
  <c r="M320" i="14"/>
  <c r="S320" i="14"/>
  <c r="Y320" i="14"/>
  <c r="F327" i="14"/>
  <c r="L327" i="14"/>
  <c r="R327" i="14"/>
  <c r="X327" i="14"/>
  <c r="F329" i="14"/>
  <c r="L329" i="14"/>
  <c r="R329" i="14"/>
  <c r="X329" i="14"/>
  <c r="E332" i="14"/>
  <c r="K332" i="14"/>
  <c r="Q332" i="14"/>
  <c r="Q330" i="14" s="1"/>
  <c r="W332" i="14"/>
  <c r="W330" i="14" s="1"/>
  <c r="E334" i="14"/>
  <c r="K334" i="14"/>
  <c r="Q334" i="14"/>
  <c r="W334" i="14"/>
  <c r="D337" i="14"/>
  <c r="D335" i="14" s="1"/>
  <c r="J337" i="14"/>
  <c r="J335" i="14" s="1"/>
  <c r="P337" i="14"/>
  <c r="V337" i="14"/>
  <c r="D339" i="14"/>
  <c r="J339" i="14"/>
  <c r="P339" i="14"/>
  <c r="V339" i="14"/>
  <c r="I342" i="14"/>
  <c r="O342" i="14"/>
  <c r="U342" i="14"/>
  <c r="AA342" i="14"/>
  <c r="I344" i="14"/>
  <c r="O344" i="14"/>
  <c r="U344" i="14"/>
  <c r="AA344" i="14"/>
  <c r="H347" i="14"/>
  <c r="N347" i="14"/>
  <c r="T347" i="14"/>
  <c r="T345" i="14" s="1"/>
  <c r="Z347" i="14"/>
  <c r="Z345" i="14" s="1"/>
  <c r="H349" i="14"/>
  <c r="N349" i="14"/>
  <c r="T349" i="14"/>
  <c r="Z349" i="14"/>
  <c r="G352" i="14"/>
  <c r="G350" i="14" s="1"/>
  <c r="M352" i="14"/>
  <c r="M350" i="14" s="1"/>
  <c r="S352" i="14"/>
  <c r="Y352" i="14"/>
  <c r="G354" i="14"/>
  <c r="M354" i="14"/>
  <c r="S354" i="14"/>
  <c r="Y354" i="14"/>
  <c r="F357" i="14"/>
  <c r="L357" i="14"/>
  <c r="R357" i="14"/>
  <c r="X357" i="14"/>
  <c r="F359" i="14"/>
  <c r="L359" i="14"/>
  <c r="R359" i="14"/>
  <c r="X359" i="14"/>
  <c r="E362" i="14"/>
  <c r="K362" i="14"/>
  <c r="Q362" i="14"/>
  <c r="Q360" i="14" s="1"/>
  <c r="W362" i="14"/>
  <c r="W360" i="14" s="1"/>
  <c r="E364" i="14"/>
  <c r="K364" i="14"/>
  <c r="Q364" i="14"/>
  <c r="W364" i="14"/>
  <c r="D367" i="14"/>
  <c r="D365" i="14" s="1"/>
  <c r="J367" i="14"/>
  <c r="J365" i="14" s="1"/>
  <c r="P367" i="14"/>
  <c r="V367" i="14"/>
  <c r="D369" i="14"/>
  <c r="J369" i="14"/>
  <c r="P369" i="14"/>
  <c r="V369" i="14"/>
  <c r="I372" i="14"/>
  <c r="O372" i="14"/>
  <c r="U372" i="14"/>
  <c r="AA372" i="14"/>
  <c r="I374" i="14"/>
  <c r="O374" i="14"/>
  <c r="U374" i="14"/>
  <c r="AA374" i="14"/>
  <c r="H377" i="14"/>
  <c r="N377" i="14"/>
  <c r="T377" i="14"/>
  <c r="T375" i="14" s="1"/>
  <c r="Z377" i="14"/>
  <c r="Z375" i="14" s="1"/>
  <c r="H379" i="14"/>
  <c r="N379" i="14"/>
  <c r="T379" i="14"/>
  <c r="Z379" i="14"/>
  <c r="G382" i="14"/>
  <c r="G380" i="14" s="1"/>
  <c r="M382" i="14"/>
  <c r="M380" i="14" s="1"/>
  <c r="S382" i="14"/>
  <c r="Y382" i="14"/>
  <c r="G384" i="14"/>
  <c r="M384" i="14"/>
  <c r="S384" i="14"/>
  <c r="Y384" i="14"/>
  <c r="F387" i="14"/>
  <c r="L387" i="14"/>
  <c r="R387" i="14"/>
  <c r="X387" i="14"/>
  <c r="F389" i="14"/>
  <c r="L389" i="14"/>
  <c r="R389" i="14"/>
  <c r="X389" i="14"/>
  <c r="F392" i="14"/>
  <c r="M392" i="14"/>
  <c r="U392" i="14"/>
  <c r="U390" i="14" s="1"/>
  <c r="D394" i="14"/>
  <c r="K394" i="14"/>
  <c r="R394" i="14"/>
  <c r="Y394" i="14"/>
  <c r="E397" i="14"/>
  <c r="L397" i="14"/>
  <c r="L395" i="14" s="1"/>
  <c r="T397" i="14"/>
  <c r="AA397" i="14"/>
  <c r="AA395" i="14" s="1"/>
  <c r="N399" i="14"/>
  <c r="Z399" i="14"/>
  <c r="T402" i="14"/>
  <c r="M407" i="14"/>
  <c r="I486" i="13"/>
  <c r="I484" i="13" s="1"/>
  <c r="O486" i="13"/>
  <c r="O484" i="13" s="1"/>
  <c r="U486" i="13"/>
  <c r="U484" i="13" s="1"/>
  <c r="AA486" i="13"/>
  <c r="AA484" i="13" s="1"/>
  <c r="H491" i="13"/>
  <c r="H489" i="13" s="1"/>
  <c r="N491" i="13"/>
  <c r="N489" i="13" s="1"/>
  <c r="T491" i="13"/>
  <c r="T489" i="13" s="1"/>
  <c r="Z491" i="13"/>
  <c r="Z489" i="13" s="1"/>
  <c r="G496" i="13"/>
  <c r="G494" i="13" s="1"/>
  <c r="M496" i="13"/>
  <c r="M494" i="13" s="1"/>
  <c r="S496" i="13"/>
  <c r="S494" i="13" s="1"/>
  <c r="Y496" i="13"/>
  <c r="Y494" i="13" s="1"/>
  <c r="F501" i="13"/>
  <c r="F499" i="13" s="1"/>
  <c r="L501" i="13"/>
  <c r="L499" i="13" s="1"/>
  <c r="R501" i="13"/>
  <c r="R499" i="13" s="1"/>
  <c r="X501" i="13"/>
  <c r="X499" i="13" s="1"/>
  <c r="E506" i="13"/>
  <c r="E504" i="13" s="1"/>
  <c r="K506" i="13"/>
  <c r="K504" i="13" s="1"/>
  <c r="Q506" i="13"/>
  <c r="Q504" i="13" s="1"/>
  <c r="W506" i="13"/>
  <c r="W504" i="13" s="1"/>
  <c r="D511" i="13"/>
  <c r="D509" i="13" s="1"/>
  <c r="J511" i="13"/>
  <c r="J509" i="13" s="1"/>
  <c r="P511" i="13"/>
  <c r="P509" i="13" s="1"/>
  <c r="V511" i="13"/>
  <c r="V509" i="13" s="1"/>
  <c r="I516" i="13"/>
  <c r="I514" i="13" s="1"/>
  <c r="O516" i="13"/>
  <c r="O514" i="13" s="1"/>
  <c r="U516" i="13"/>
  <c r="U514" i="13" s="1"/>
  <c r="AA516" i="13"/>
  <c r="AA514" i="13" s="1"/>
  <c r="H521" i="13"/>
  <c r="H519" i="13" s="1"/>
  <c r="N521" i="13"/>
  <c r="N519" i="13" s="1"/>
  <c r="T521" i="13"/>
  <c r="T519" i="13" s="1"/>
  <c r="Z521" i="13"/>
  <c r="Z519" i="13" s="1"/>
  <c r="G526" i="13"/>
  <c r="G524" i="13" s="1"/>
  <c r="M526" i="13"/>
  <c r="M524" i="13" s="1"/>
  <c r="S526" i="13"/>
  <c r="S524" i="13" s="1"/>
  <c r="Y526" i="13"/>
  <c r="Y524" i="13" s="1"/>
  <c r="F531" i="13"/>
  <c r="F529" i="13" s="1"/>
  <c r="L531" i="13"/>
  <c r="L529" i="13" s="1"/>
  <c r="R531" i="13"/>
  <c r="R529" i="13" s="1"/>
  <c r="X531" i="13"/>
  <c r="X529" i="13" s="1"/>
  <c r="E536" i="13"/>
  <c r="E534" i="13" s="1"/>
  <c r="K536" i="13"/>
  <c r="K534" i="13" s="1"/>
  <c r="Q536" i="13"/>
  <c r="Q534" i="13" s="1"/>
  <c r="W536" i="13"/>
  <c r="W534" i="13" s="1"/>
  <c r="D541" i="13"/>
  <c r="D539" i="13" s="1"/>
  <c r="J541" i="13"/>
  <c r="J539" i="13" s="1"/>
  <c r="P541" i="13"/>
  <c r="P539" i="13" s="1"/>
  <c r="V541" i="13"/>
  <c r="V539" i="13" s="1"/>
  <c r="I546" i="13"/>
  <c r="I544" i="13" s="1"/>
  <c r="O546" i="13"/>
  <c r="O544" i="13" s="1"/>
  <c r="U546" i="13"/>
  <c r="U544" i="13" s="1"/>
  <c r="AA546" i="13"/>
  <c r="AA544" i="13" s="1"/>
  <c r="H551" i="13"/>
  <c r="H549" i="13" s="1"/>
  <c r="N551" i="13"/>
  <c r="N549" i="13" s="1"/>
  <c r="T551" i="13"/>
  <c r="T549" i="13" s="1"/>
  <c r="Z551" i="13"/>
  <c r="Z549" i="13" s="1"/>
  <c r="G556" i="13"/>
  <c r="G554" i="13" s="1"/>
  <c r="M556" i="13"/>
  <c r="M554" i="13" s="1"/>
  <c r="S556" i="13"/>
  <c r="S554" i="13" s="1"/>
  <c r="Y556" i="13"/>
  <c r="Y554" i="13" s="1"/>
  <c r="F561" i="13"/>
  <c r="F559" i="13" s="1"/>
  <c r="L561" i="13"/>
  <c r="L559" i="13" s="1"/>
  <c r="R561" i="13"/>
  <c r="R559" i="13" s="1"/>
  <c r="X561" i="13"/>
  <c r="X559" i="13" s="1"/>
  <c r="E566" i="13"/>
  <c r="E564" i="13" s="1"/>
  <c r="K566" i="13"/>
  <c r="K564" i="13" s="1"/>
  <c r="Q566" i="13"/>
  <c r="Q564" i="13" s="1"/>
  <c r="W566" i="13"/>
  <c r="W564" i="13" s="1"/>
  <c r="D571" i="13"/>
  <c r="D569" i="13" s="1"/>
  <c r="J571" i="13"/>
  <c r="J569" i="13" s="1"/>
  <c r="P571" i="13"/>
  <c r="P569" i="13" s="1"/>
  <c r="V571" i="13"/>
  <c r="V569" i="13" s="1"/>
  <c r="I576" i="13"/>
  <c r="I574" i="13" s="1"/>
  <c r="O576" i="13"/>
  <c r="O574" i="13" s="1"/>
  <c r="U576" i="13"/>
  <c r="U574" i="13" s="1"/>
  <c r="AA576" i="13"/>
  <c r="AA574" i="13" s="1"/>
  <c r="H581" i="13"/>
  <c r="H579" i="13" s="1"/>
  <c r="N581" i="13"/>
  <c r="N579" i="13" s="1"/>
  <c r="T581" i="13"/>
  <c r="T579" i="13" s="1"/>
  <c r="Z581" i="13"/>
  <c r="Z579" i="13" s="1"/>
  <c r="G586" i="13"/>
  <c r="G584" i="13" s="1"/>
  <c r="M586" i="13"/>
  <c r="M584" i="13" s="1"/>
  <c r="S586" i="13"/>
  <c r="S584" i="13" s="1"/>
  <c r="Y586" i="13"/>
  <c r="Y584" i="13" s="1"/>
  <c r="F591" i="13"/>
  <c r="F589" i="13" s="1"/>
  <c r="L591" i="13"/>
  <c r="L589" i="13" s="1"/>
  <c r="R591" i="13"/>
  <c r="R589" i="13" s="1"/>
  <c r="X591" i="13"/>
  <c r="X589" i="13" s="1"/>
  <c r="E596" i="13"/>
  <c r="E594" i="13" s="1"/>
  <c r="K596" i="13"/>
  <c r="K594" i="13" s="1"/>
  <c r="Q596" i="13"/>
  <c r="Q594" i="13" s="1"/>
  <c r="W596" i="13"/>
  <c r="W594" i="13" s="1"/>
  <c r="D601" i="13"/>
  <c r="D599" i="13" s="1"/>
  <c r="J601" i="13"/>
  <c r="J599" i="13" s="1"/>
  <c r="P601" i="13"/>
  <c r="P599" i="13" s="1"/>
  <c r="V601" i="13"/>
  <c r="V599" i="13" s="1"/>
  <c r="I606" i="13"/>
  <c r="I604" i="13" s="1"/>
  <c r="O606" i="13"/>
  <c r="O604" i="13" s="1"/>
  <c r="U606" i="13"/>
  <c r="U604" i="13" s="1"/>
  <c r="AA606" i="13"/>
  <c r="AA604" i="13" s="1"/>
  <c r="H611" i="13"/>
  <c r="H609" i="13" s="1"/>
  <c r="N611" i="13"/>
  <c r="N609" i="13" s="1"/>
  <c r="T611" i="13"/>
  <c r="T609" i="13" s="1"/>
  <c r="Z611" i="13"/>
  <c r="Z609" i="13" s="1"/>
  <c r="G616" i="13"/>
  <c r="G614" i="13" s="1"/>
  <c r="M616" i="13"/>
  <c r="M614" i="13" s="1"/>
  <c r="S616" i="13"/>
  <c r="S614" i="13" s="1"/>
  <c r="Y616" i="13"/>
  <c r="Y614" i="13" s="1"/>
  <c r="F621" i="13"/>
  <c r="F619" i="13" s="1"/>
  <c r="L621" i="13"/>
  <c r="L619" i="13" s="1"/>
  <c r="R621" i="13"/>
  <c r="R619" i="13" s="1"/>
  <c r="X621" i="13"/>
  <c r="X619" i="13" s="1"/>
  <c r="E626" i="13"/>
  <c r="E624" i="13" s="1"/>
  <c r="K626" i="13"/>
  <c r="K624" i="13" s="1"/>
  <c r="Q626" i="13"/>
  <c r="Q624" i="13" s="1"/>
  <c r="W626" i="13"/>
  <c r="W624" i="13" s="1"/>
  <c r="D631" i="13"/>
  <c r="D629" i="13" s="1"/>
  <c r="J631" i="13"/>
  <c r="J629" i="13" s="1"/>
  <c r="P631" i="13"/>
  <c r="P629" i="13" s="1"/>
  <c r="V631" i="13"/>
  <c r="V629" i="13" s="1"/>
  <c r="I636" i="13"/>
  <c r="I634" i="13" s="1"/>
  <c r="O636" i="13"/>
  <c r="O634" i="13" s="1"/>
  <c r="U636" i="13"/>
  <c r="U634" i="13" s="1"/>
  <c r="AA636" i="13"/>
  <c r="AA634" i="13" s="1"/>
  <c r="I9" i="14"/>
  <c r="I7" i="14" s="1"/>
  <c r="O9" i="14"/>
  <c r="U9" i="14"/>
  <c r="U7" i="14" s="1"/>
  <c r="AA9" i="14"/>
  <c r="AA7" i="14" s="1"/>
  <c r="I11" i="14"/>
  <c r="O11" i="14"/>
  <c r="U11" i="14"/>
  <c r="AA11" i="14"/>
  <c r="H14" i="14"/>
  <c r="H12" i="14" s="1"/>
  <c r="N14" i="14"/>
  <c r="N12" i="14" s="1"/>
  <c r="T14" i="14"/>
  <c r="Z14" i="14"/>
  <c r="H16" i="14"/>
  <c r="N16" i="14"/>
  <c r="T16" i="14"/>
  <c r="Z16" i="14"/>
  <c r="G19" i="14"/>
  <c r="M19" i="14"/>
  <c r="S19" i="14"/>
  <c r="S17" i="14" s="1"/>
  <c r="Y19" i="14"/>
  <c r="G21" i="14"/>
  <c r="M21" i="14"/>
  <c r="S21" i="14"/>
  <c r="Y21" i="14"/>
  <c r="F24" i="14"/>
  <c r="F22" i="14" s="1"/>
  <c r="L24" i="14"/>
  <c r="R24" i="14"/>
  <c r="R22" i="14" s="1"/>
  <c r="X24" i="14"/>
  <c r="X22" i="14" s="1"/>
  <c r="F26" i="14"/>
  <c r="L26" i="14"/>
  <c r="R26" i="14"/>
  <c r="X26" i="14"/>
  <c r="E29" i="14"/>
  <c r="E27" i="14" s="1"/>
  <c r="K29" i="14"/>
  <c r="K27" i="14" s="1"/>
  <c r="Q29" i="14"/>
  <c r="W29" i="14"/>
  <c r="E31" i="14"/>
  <c r="K31" i="14"/>
  <c r="Q31" i="14"/>
  <c r="W31" i="14"/>
  <c r="D34" i="14"/>
  <c r="J34" i="14"/>
  <c r="P34" i="14"/>
  <c r="P32" i="14" s="1"/>
  <c r="V34" i="14"/>
  <c r="D36" i="14"/>
  <c r="J36" i="14"/>
  <c r="P36" i="14"/>
  <c r="V36" i="14"/>
  <c r="I39" i="14"/>
  <c r="I37" i="14" s="1"/>
  <c r="O39" i="14"/>
  <c r="U39" i="14"/>
  <c r="U37" i="14" s="1"/>
  <c r="AA39" i="14"/>
  <c r="AA37" i="14" s="1"/>
  <c r="I41" i="14"/>
  <c r="O41" i="14"/>
  <c r="U41" i="14"/>
  <c r="AA41" i="14"/>
  <c r="H44" i="14"/>
  <c r="H42" i="14" s="1"/>
  <c r="N44" i="14"/>
  <c r="N42" i="14" s="1"/>
  <c r="T44" i="14"/>
  <c r="Z44" i="14"/>
  <c r="H46" i="14"/>
  <c r="N46" i="14"/>
  <c r="T46" i="14"/>
  <c r="Z46" i="14"/>
  <c r="G49" i="14"/>
  <c r="M49" i="14"/>
  <c r="S49" i="14"/>
  <c r="S47" i="14" s="1"/>
  <c r="Y49" i="14"/>
  <c r="G51" i="14"/>
  <c r="M51" i="14"/>
  <c r="S51" i="14"/>
  <c r="Y51" i="14"/>
  <c r="F54" i="14"/>
  <c r="F52" i="14" s="1"/>
  <c r="L54" i="14"/>
  <c r="R54" i="14"/>
  <c r="R52" i="14" s="1"/>
  <c r="X54" i="14"/>
  <c r="X52" i="14" s="1"/>
  <c r="F56" i="14"/>
  <c r="L56" i="14"/>
  <c r="R56" i="14"/>
  <c r="X56" i="14"/>
  <c r="E59" i="14"/>
  <c r="E57" i="14" s="1"/>
  <c r="K59" i="14"/>
  <c r="K57" i="14" s="1"/>
  <c r="Q59" i="14"/>
  <c r="W59" i="14"/>
  <c r="E61" i="14"/>
  <c r="K61" i="14"/>
  <c r="Q61" i="14"/>
  <c r="W61" i="14"/>
  <c r="D64" i="14"/>
  <c r="J64" i="14"/>
  <c r="P64" i="14"/>
  <c r="P62" i="14" s="1"/>
  <c r="V64" i="14"/>
  <c r="D66" i="14"/>
  <c r="J66" i="14"/>
  <c r="P66" i="14"/>
  <c r="V66" i="14"/>
  <c r="I69" i="14"/>
  <c r="I67" i="14" s="1"/>
  <c r="O69" i="14"/>
  <c r="U69" i="14"/>
  <c r="U67" i="14" s="1"/>
  <c r="AA69" i="14"/>
  <c r="AA67" i="14" s="1"/>
  <c r="I71" i="14"/>
  <c r="O71" i="14"/>
  <c r="U71" i="14"/>
  <c r="AA71" i="14"/>
  <c r="H74" i="14"/>
  <c r="H72" i="14" s="1"/>
  <c r="N74" i="14"/>
  <c r="N72" i="14" s="1"/>
  <c r="T74" i="14"/>
  <c r="Z74" i="14"/>
  <c r="H76" i="14"/>
  <c r="N76" i="14"/>
  <c r="T76" i="14"/>
  <c r="Z76" i="14"/>
  <c r="G79" i="14"/>
  <c r="M79" i="14"/>
  <c r="S79" i="14"/>
  <c r="S77" i="14" s="1"/>
  <c r="Y79" i="14"/>
  <c r="G81" i="14"/>
  <c r="M81" i="14"/>
  <c r="S81" i="14"/>
  <c r="Y81" i="14"/>
  <c r="F84" i="14"/>
  <c r="F82" i="14" s="1"/>
  <c r="L84" i="14"/>
  <c r="R84" i="14"/>
  <c r="R82" i="14" s="1"/>
  <c r="X84" i="14"/>
  <c r="X82" i="14" s="1"/>
  <c r="F86" i="14"/>
  <c r="L86" i="14"/>
  <c r="R86" i="14"/>
  <c r="X86" i="14"/>
  <c r="E89" i="14"/>
  <c r="E87" i="14" s="1"/>
  <c r="K89" i="14"/>
  <c r="K87" i="14" s="1"/>
  <c r="Q89" i="14"/>
  <c r="W89" i="14"/>
  <c r="E91" i="14"/>
  <c r="K91" i="14"/>
  <c r="Q91" i="14"/>
  <c r="W91" i="14"/>
  <c r="D94" i="14"/>
  <c r="J94" i="14"/>
  <c r="P94" i="14"/>
  <c r="P92" i="14" s="1"/>
  <c r="V94" i="14"/>
  <c r="D96" i="14"/>
  <c r="J96" i="14"/>
  <c r="P96" i="14"/>
  <c r="V96" i="14"/>
  <c r="I99" i="14"/>
  <c r="I97" i="14" s="1"/>
  <c r="O99" i="14"/>
  <c r="U99" i="14"/>
  <c r="U97" i="14" s="1"/>
  <c r="AA99" i="14"/>
  <c r="AA97" i="14" s="1"/>
  <c r="I101" i="14"/>
  <c r="O101" i="14"/>
  <c r="U101" i="14"/>
  <c r="AA101" i="14"/>
  <c r="H104" i="14"/>
  <c r="H102" i="14" s="1"/>
  <c r="N104" i="14"/>
  <c r="N102" i="14" s="1"/>
  <c r="T104" i="14"/>
  <c r="Z104" i="14"/>
  <c r="H106" i="14"/>
  <c r="N106" i="14"/>
  <c r="T106" i="14"/>
  <c r="Z106" i="14"/>
  <c r="G109" i="14"/>
  <c r="M109" i="14"/>
  <c r="S109" i="14"/>
  <c r="S107" i="14" s="1"/>
  <c r="Y109" i="14"/>
  <c r="G111" i="14"/>
  <c r="M111" i="14"/>
  <c r="S111" i="14"/>
  <c r="Y111" i="14"/>
  <c r="F114" i="14"/>
  <c r="F112" i="14" s="1"/>
  <c r="L114" i="14"/>
  <c r="R114" i="14"/>
  <c r="R112" i="14" s="1"/>
  <c r="X114" i="14"/>
  <c r="X112" i="14" s="1"/>
  <c r="F116" i="14"/>
  <c r="L116" i="14"/>
  <c r="R116" i="14"/>
  <c r="X116" i="14"/>
  <c r="E119" i="14"/>
  <c r="E117" i="14" s="1"/>
  <c r="K119" i="14"/>
  <c r="K117" i="14" s="1"/>
  <c r="Q119" i="14"/>
  <c r="W119" i="14"/>
  <c r="E121" i="14"/>
  <c r="K121" i="14"/>
  <c r="Q121" i="14"/>
  <c r="W121" i="14"/>
  <c r="D124" i="14"/>
  <c r="J124" i="14"/>
  <c r="P124" i="14"/>
  <c r="P122" i="14" s="1"/>
  <c r="V124" i="14"/>
  <c r="D126" i="14"/>
  <c r="J126" i="14"/>
  <c r="P126" i="14"/>
  <c r="V126" i="14"/>
  <c r="I129" i="14"/>
  <c r="I127" i="14" s="1"/>
  <c r="O129" i="14"/>
  <c r="U129" i="14"/>
  <c r="U127" i="14" s="1"/>
  <c r="AA129" i="14"/>
  <c r="AA127" i="14" s="1"/>
  <c r="I131" i="14"/>
  <c r="O131" i="14"/>
  <c r="U131" i="14"/>
  <c r="AA131" i="14"/>
  <c r="H134" i="14"/>
  <c r="H132" i="14" s="1"/>
  <c r="N134" i="14"/>
  <c r="N132" i="14" s="1"/>
  <c r="T134" i="14"/>
  <c r="Z134" i="14"/>
  <c r="H136" i="14"/>
  <c r="N136" i="14"/>
  <c r="T136" i="14"/>
  <c r="Z136" i="14"/>
  <c r="G139" i="14"/>
  <c r="M139" i="14"/>
  <c r="S139" i="14"/>
  <c r="S137" i="14" s="1"/>
  <c r="Y139" i="14"/>
  <c r="G141" i="14"/>
  <c r="M141" i="14"/>
  <c r="S141" i="14"/>
  <c r="Y141" i="14"/>
  <c r="F144" i="14"/>
  <c r="F142" i="14" s="1"/>
  <c r="L144" i="14"/>
  <c r="R144" i="14"/>
  <c r="R142" i="14" s="1"/>
  <c r="X144" i="14"/>
  <c r="X142" i="14" s="1"/>
  <c r="F146" i="14"/>
  <c r="L146" i="14"/>
  <c r="R146" i="14"/>
  <c r="X146" i="14"/>
  <c r="E149" i="14"/>
  <c r="E147" i="14" s="1"/>
  <c r="K149" i="14"/>
  <c r="K147" i="14" s="1"/>
  <c r="Q149" i="14"/>
  <c r="W149" i="14"/>
  <c r="E151" i="14"/>
  <c r="K151" i="14"/>
  <c r="Q151" i="14"/>
  <c r="W151" i="14"/>
  <c r="D154" i="14"/>
  <c r="J154" i="14"/>
  <c r="P154" i="14"/>
  <c r="P152" i="14" s="1"/>
  <c r="V154" i="14"/>
  <c r="D156" i="14"/>
  <c r="J156" i="14"/>
  <c r="P156" i="14"/>
  <c r="V156" i="14"/>
  <c r="I159" i="14"/>
  <c r="I157" i="14" s="1"/>
  <c r="O159" i="14"/>
  <c r="U159" i="14"/>
  <c r="U157" i="14" s="1"/>
  <c r="AA159" i="14"/>
  <c r="AA157" i="14" s="1"/>
  <c r="I161" i="14"/>
  <c r="O161" i="14"/>
  <c r="U161" i="14"/>
  <c r="AA161" i="14"/>
  <c r="H168" i="14"/>
  <c r="H166" i="14" s="1"/>
  <c r="N168" i="14"/>
  <c r="N166" i="14" s="1"/>
  <c r="T168" i="14"/>
  <c r="Z168" i="14"/>
  <c r="H170" i="14"/>
  <c r="N170" i="14"/>
  <c r="T170" i="14"/>
  <c r="Z170" i="14"/>
  <c r="G173" i="14"/>
  <c r="M173" i="14"/>
  <c r="S173" i="14"/>
  <c r="S171" i="14" s="1"/>
  <c r="Y173" i="14"/>
  <c r="G175" i="14"/>
  <c r="M175" i="14"/>
  <c r="S175" i="14"/>
  <c r="Y175" i="14"/>
  <c r="F178" i="14"/>
  <c r="F176" i="14" s="1"/>
  <c r="L178" i="14"/>
  <c r="R178" i="14"/>
  <c r="R176" i="14" s="1"/>
  <c r="X178" i="14"/>
  <c r="X176" i="14" s="1"/>
  <c r="F180" i="14"/>
  <c r="L180" i="14"/>
  <c r="R180" i="14"/>
  <c r="X180" i="14"/>
  <c r="E183" i="14"/>
  <c r="E181" i="14" s="1"/>
  <c r="K183" i="14"/>
  <c r="K181" i="14" s="1"/>
  <c r="Q183" i="14"/>
  <c r="W183" i="14"/>
  <c r="E185" i="14"/>
  <c r="K185" i="14"/>
  <c r="Q185" i="14"/>
  <c r="W185" i="14"/>
  <c r="D188" i="14"/>
  <c r="J188" i="14"/>
  <c r="P188" i="14"/>
  <c r="P186" i="14" s="1"/>
  <c r="V188" i="14"/>
  <c r="D190" i="14"/>
  <c r="J190" i="14"/>
  <c r="P190" i="14"/>
  <c r="V190" i="14"/>
  <c r="I193" i="14"/>
  <c r="I191" i="14" s="1"/>
  <c r="O193" i="14"/>
  <c r="U193" i="14"/>
  <c r="U191" i="14" s="1"/>
  <c r="AA193" i="14"/>
  <c r="AA191" i="14" s="1"/>
  <c r="I195" i="14"/>
  <c r="O195" i="14"/>
  <c r="U195" i="14"/>
  <c r="AA195" i="14"/>
  <c r="H198" i="14"/>
  <c r="H196" i="14" s="1"/>
  <c r="N198" i="14"/>
  <c r="N196" i="14" s="1"/>
  <c r="T198" i="14"/>
  <c r="Z198" i="14"/>
  <c r="H200" i="14"/>
  <c r="N200" i="14"/>
  <c r="T200" i="14"/>
  <c r="Z200" i="14"/>
  <c r="G203" i="14"/>
  <c r="M203" i="14"/>
  <c r="S203" i="14"/>
  <c r="S201" i="14" s="1"/>
  <c r="Y203" i="14"/>
  <c r="G205" i="14"/>
  <c r="M205" i="14"/>
  <c r="S205" i="14"/>
  <c r="Y205" i="14"/>
  <c r="F208" i="14"/>
  <c r="F206" i="14" s="1"/>
  <c r="L208" i="14"/>
  <c r="R208" i="14"/>
  <c r="R206" i="14" s="1"/>
  <c r="X208" i="14"/>
  <c r="X206" i="14" s="1"/>
  <c r="F210" i="14"/>
  <c r="L210" i="14"/>
  <c r="R210" i="14"/>
  <c r="X210" i="14"/>
  <c r="E213" i="14"/>
  <c r="E211" i="14" s="1"/>
  <c r="K213" i="14"/>
  <c r="K211" i="14" s="1"/>
  <c r="Q213" i="14"/>
  <c r="W213" i="14"/>
  <c r="E215" i="14"/>
  <c r="K215" i="14"/>
  <c r="Q215" i="14"/>
  <c r="W215" i="14"/>
  <c r="D218" i="14"/>
  <c r="J218" i="14"/>
  <c r="P218" i="14"/>
  <c r="P216" i="14" s="1"/>
  <c r="V218" i="14"/>
  <c r="D220" i="14"/>
  <c r="J220" i="14"/>
  <c r="P220" i="14"/>
  <c r="V220" i="14"/>
  <c r="I223" i="14"/>
  <c r="I221" i="14" s="1"/>
  <c r="O223" i="14"/>
  <c r="U223" i="14"/>
  <c r="U221" i="14" s="1"/>
  <c r="AA223" i="14"/>
  <c r="AA221" i="14" s="1"/>
  <c r="I225" i="14"/>
  <c r="O225" i="14"/>
  <c r="U225" i="14"/>
  <c r="AA225" i="14"/>
  <c r="H228" i="14"/>
  <c r="H226" i="14" s="1"/>
  <c r="N228" i="14"/>
  <c r="N226" i="14" s="1"/>
  <c r="T228" i="14"/>
  <c r="Z228" i="14"/>
  <c r="H230" i="14"/>
  <c r="N230" i="14"/>
  <c r="T230" i="14"/>
  <c r="Z230" i="14"/>
  <c r="G233" i="14"/>
  <c r="M233" i="14"/>
  <c r="S233" i="14"/>
  <c r="S231" i="14" s="1"/>
  <c r="Y233" i="14"/>
  <c r="G235" i="14"/>
  <c r="M235" i="14"/>
  <c r="S235" i="14"/>
  <c r="Y235" i="14"/>
  <c r="F238" i="14"/>
  <c r="F236" i="14" s="1"/>
  <c r="L238" i="14"/>
  <c r="R238" i="14"/>
  <c r="R236" i="14" s="1"/>
  <c r="X238" i="14"/>
  <c r="X236" i="14" s="1"/>
  <c r="F240" i="14"/>
  <c r="L240" i="14"/>
  <c r="R240" i="14"/>
  <c r="X240" i="14"/>
  <c r="E243" i="14"/>
  <c r="E241" i="14" s="1"/>
  <c r="K243" i="14"/>
  <c r="K241" i="14" s="1"/>
  <c r="Q243" i="14"/>
  <c r="W243" i="14"/>
  <c r="E245" i="14"/>
  <c r="K245" i="14"/>
  <c r="Q245" i="14"/>
  <c r="W245" i="14"/>
  <c r="D248" i="14"/>
  <c r="J248" i="14"/>
  <c r="P248" i="14"/>
  <c r="P246" i="14" s="1"/>
  <c r="V248" i="14"/>
  <c r="D250" i="14"/>
  <c r="J250" i="14"/>
  <c r="P250" i="14"/>
  <c r="V250" i="14"/>
  <c r="I253" i="14"/>
  <c r="I251" i="14" s="1"/>
  <c r="O253" i="14"/>
  <c r="U253" i="14"/>
  <c r="U251" i="14" s="1"/>
  <c r="AA253" i="14"/>
  <c r="AA251" i="14" s="1"/>
  <c r="I255" i="14"/>
  <c r="O255" i="14"/>
  <c r="U255" i="14"/>
  <c r="AA255" i="14"/>
  <c r="H258" i="14"/>
  <c r="H256" i="14" s="1"/>
  <c r="N258" i="14"/>
  <c r="N256" i="14" s="1"/>
  <c r="T258" i="14"/>
  <c r="Z258" i="14"/>
  <c r="H260" i="14"/>
  <c r="N260" i="14"/>
  <c r="T260" i="14"/>
  <c r="Z260" i="14"/>
  <c r="G263" i="14"/>
  <c r="M263" i="14"/>
  <c r="S263" i="14"/>
  <c r="S261" i="14" s="1"/>
  <c r="Y263" i="14"/>
  <c r="G265" i="14"/>
  <c r="M265" i="14"/>
  <c r="S265" i="14"/>
  <c r="Y265" i="14"/>
  <c r="F268" i="14"/>
  <c r="F266" i="14" s="1"/>
  <c r="L268" i="14"/>
  <c r="R268" i="14"/>
  <c r="R266" i="14" s="1"/>
  <c r="X268" i="14"/>
  <c r="X266" i="14" s="1"/>
  <c r="F270" i="14"/>
  <c r="L270" i="14"/>
  <c r="R270" i="14"/>
  <c r="X270" i="14"/>
  <c r="E273" i="14"/>
  <c r="E271" i="14" s="1"/>
  <c r="K273" i="14"/>
  <c r="K271" i="14" s="1"/>
  <c r="Q273" i="14"/>
  <c r="W273" i="14"/>
  <c r="E275" i="14"/>
  <c r="K275" i="14"/>
  <c r="Q275" i="14"/>
  <c r="W275" i="14"/>
  <c r="D278" i="14"/>
  <c r="J278" i="14"/>
  <c r="P278" i="14"/>
  <c r="P276" i="14" s="1"/>
  <c r="V278" i="14"/>
  <c r="D280" i="14"/>
  <c r="J280" i="14"/>
  <c r="P280" i="14"/>
  <c r="V280" i="14"/>
  <c r="I283" i="14"/>
  <c r="I281" i="14" s="1"/>
  <c r="O283" i="14"/>
  <c r="U283" i="14"/>
  <c r="U281" i="14" s="1"/>
  <c r="AA283" i="14"/>
  <c r="AA281" i="14" s="1"/>
  <c r="I285" i="14"/>
  <c r="O285" i="14"/>
  <c r="U285" i="14"/>
  <c r="AA285" i="14"/>
  <c r="H288" i="14"/>
  <c r="H286" i="14" s="1"/>
  <c r="N288" i="14"/>
  <c r="N286" i="14" s="1"/>
  <c r="T288" i="14"/>
  <c r="Z288" i="14"/>
  <c r="H290" i="14"/>
  <c r="N290" i="14"/>
  <c r="T290" i="14"/>
  <c r="Z290" i="14"/>
  <c r="G293" i="14"/>
  <c r="M293" i="14"/>
  <c r="S293" i="14"/>
  <c r="S291" i="14" s="1"/>
  <c r="Y293" i="14"/>
  <c r="G295" i="14"/>
  <c r="M295" i="14"/>
  <c r="S295" i="14"/>
  <c r="Y295" i="14"/>
  <c r="F298" i="14"/>
  <c r="F296" i="14" s="1"/>
  <c r="L298" i="14"/>
  <c r="R298" i="14"/>
  <c r="R296" i="14" s="1"/>
  <c r="X298" i="14"/>
  <c r="X296" i="14" s="1"/>
  <c r="F300" i="14"/>
  <c r="L300" i="14"/>
  <c r="R300" i="14"/>
  <c r="X300" i="14"/>
  <c r="E303" i="14"/>
  <c r="E301" i="14" s="1"/>
  <c r="K303" i="14"/>
  <c r="K301" i="14" s="1"/>
  <c r="Q303" i="14"/>
  <c r="W303" i="14"/>
  <c r="E305" i="14"/>
  <c r="K305" i="14"/>
  <c r="Q305" i="14"/>
  <c r="W305" i="14"/>
  <c r="D308" i="14"/>
  <c r="J308" i="14"/>
  <c r="P308" i="14"/>
  <c r="P306" i="14" s="1"/>
  <c r="V308" i="14"/>
  <c r="D310" i="14"/>
  <c r="J310" i="14"/>
  <c r="P310" i="14"/>
  <c r="V310" i="14"/>
  <c r="I313" i="14"/>
  <c r="I311" i="14" s="1"/>
  <c r="O313" i="14"/>
  <c r="U313" i="14"/>
  <c r="U311" i="14" s="1"/>
  <c r="AA313" i="14"/>
  <c r="AA311" i="14" s="1"/>
  <c r="I315" i="14"/>
  <c r="O315" i="14"/>
  <c r="U315" i="14"/>
  <c r="AA315" i="14"/>
  <c r="H318" i="14"/>
  <c r="H316" i="14" s="1"/>
  <c r="N318" i="14"/>
  <c r="N316" i="14" s="1"/>
  <c r="T318" i="14"/>
  <c r="Z318" i="14"/>
  <c r="H320" i="14"/>
  <c r="N320" i="14"/>
  <c r="T320" i="14"/>
  <c r="Z320" i="14"/>
  <c r="G327" i="14"/>
  <c r="M327" i="14"/>
  <c r="S327" i="14"/>
  <c r="S325" i="14" s="1"/>
  <c r="Y327" i="14"/>
  <c r="G329" i="14"/>
  <c r="M329" i="14"/>
  <c r="S329" i="14"/>
  <c r="Y329" i="14"/>
  <c r="F332" i="14"/>
  <c r="F330" i="14" s="1"/>
  <c r="L332" i="14"/>
  <c r="R332" i="14"/>
  <c r="R330" i="14" s="1"/>
  <c r="X332" i="14"/>
  <c r="X330" i="14" s="1"/>
  <c r="F334" i="14"/>
  <c r="L334" i="14"/>
  <c r="R334" i="14"/>
  <c r="X334" i="14"/>
  <c r="E337" i="14"/>
  <c r="E335" i="14" s="1"/>
  <c r="K337" i="14"/>
  <c r="K335" i="14" s="1"/>
  <c r="Q337" i="14"/>
  <c r="W337" i="14"/>
  <c r="E339" i="14"/>
  <c r="K339" i="14"/>
  <c r="Q339" i="14"/>
  <c r="W339" i="14"/>
  <c r="D342" i="14"/>
  <c r="J342" i="14"/>
  <c r="P342" i="14"/>
  <c r="P340" i="14" s="1"/>
  <c r="V342" i="14"/>
  <c r="D344" i="14"/>
  <c r="J344" i="14"/>
  <c r="P344" i="14"/>
  <c r="V344" i="14"/>
  <c r="I347" i="14"/>
  <c r="I345" i="14" s="1"/>
  <c r="O347" i="14"/>
  <c r="U347" i="14"/>
  <c r="U345" i="14" s="1"/>
  <c r="AA347" i="14"/>
  <c r="AA345" i="14" s="1"/>
  <c r="I349" i="14"/>
  <c r="O349" i="14"/>
  <c r="U349" i="14"/>
  <c r="AA349" i="14"/>
  <c r="H352" i="14"/>
  <c r="H350" i="14" s="1"/>
  <c r="N352" i="14"/>
  <c r="N350" i="14" s="1"/>
  <c r="T352" i="14"/>
  <c r="Z352" i="14"/>
  <c r="H354" i="14"/>
  <c r="N354" i="14"/>
  <c r="T354" i="14"/>
  <c r="Z354" i="14"/>
  <c r="G357" i="14"/>
  <c r="M357" i="14"/>
  <c r="S357" i="14"/>
  <c r="S355" i="14" s="1"/>
  <c r="Y357" i="14"/>
  <c r="G359" i="14"/>
  <c r="M359" i="14"/>
  <c r="S359" i="14"/>
  <c r="Y359" i="14"/>
  <c r="F362" i="14"/>
  <c r="F360" i="14" s="1"/>
  <c r="L362" i="14"/>
  <c r="R362" i="14"/>
  <c r="R360" i="14" s="1"/>
  <c r="X362" i="14"/>
  <c r="X360" i="14" s="1"/>
  <c r="F364" i="14"/>
  <c r="L364" i="14"/>
  <c r="R364" i="14"/>
  <c r="X364" i="14"/>
  <c r="E367" i="14"/>
  <c r="E365" i="14" s="1"/>
  <c r="K367" i="14"/>
  <c r="K365" i="14" s="1"/>
  <c r="Q367" i="14"/>
  <c r="W367" i="14"/>
  <c r="E369" i="14"/>
  <c r="K369" i="14"/>
  <c r="Q369" i="14"/>
  <c r="W369" i="14"/>
  <c r="D372" i="14"/>
  <c r="J372" i="14"/>
  <c r="P372" i="14"/>
  <c r="P370" i="14" s="1"/>
  <c r="V372" i="14"/>
  <c r="D374" i="14"/>
  <c r="J374" i="14"/>
  <c r="P374" i="14"/>
  <c r="V374" i="14"/>
  <c r="I377" i="14"/>
  <c r="I375" i="14" s="1"/>
  <c r="O377" i="14"/>
  <c r="U377" i="14"/>
  <c r="U375" i="14" s="1"/>
  <c r="AA377" i="14"/>
  <c r="AA375" i="14" s="1"/>
  <c r="I379" i="14"/>
  <c r="O379" i="14"/>
  <c r="U379" i="14"/>
  <c r="AA379" i="14"/>
  <c r="H382" i="14"/>
  <c r="H380" i="14" s="1"/>
  <c r="N382" i="14"/>
  <c r="N380" i="14" s="1"/>
  <c r="T382" i="14"/>
  <c r="Z382" i="14"/>
  <c r="H384" i="14"/>
  <c r="N384" i="14"/>
  <c r="T384" i="14"/>
  <c r="Z384" i="14"/>
  <c r="G387" i="14"/>
  <c r="M387" i="14"/>
  <c r="S387" i="14"/>
  <c r="S385" i="14" s="1"/>
  <c r="Y387" i="14"/>
  <c r="G389" i="14"/>
  <c r="M389" i="14"/>
  <c r="S389" i="14"/>
  <c r="Y389" i="14"/>
  <c r="G392" i="14"/>
  <c r="O392" i="14"/>
  <c r="O390" i="14" s="1"/>
  <c r="V392" i="14"/>
  <c r="E394" i="14"/>
  <c r="L394" i="14"/>
  <c r="S394" i="14"/>
  <c r="AA394" i="14"/>
  <c r="F397" i="14"/>
  <c r="N397" i="14"/>
  <c r="N395" i="14" s="1"/>
  <c r="U397" i="14"/>
  <c r="U395" i="14" s="1"/>
  <c r="D399" i="14"/>
  <c r="O399" i="14"/>
  <c r="Z402" i="14"/>
  <c r="J486" i="13"/>
  <c r="J484" i="13" s="1"/>
  <c r="P486" i="13"/>
  <c r="P484" i="13" s="1"/>
  <c r="V486" i="13"/>
  <c r="V484" i="13" s="1"/>
  <c r="I491" i="13"/>
  <c r="I489" i="13" s="1"/>
  <c r="O491" i="13"/>
  <c r="O489" i="13" s="1"/>
  <c r="U491" i="13"/>
  <c r="U489" i="13" s="1"/>
  <c r="AA491" i="13"/>
  <c r="AA489" i="13" s="1"/>
  <c r="H496" i="13"/>
  <c r="H494" i="13" s="1"/>
  <c r="N496" i="13"/>
  <c r="N494" i="13" s="1"/>
  <c r="T496" i="13"/>
  <c r="T494" i="13" s="1"/>
  <c r="Z496" i="13"/>
  <c r="Z494" i="13" s="1"/>
  <c r="G501" i="13"/>
  <c r="G499" i="13" s="1"/>
  <c r="M501" i="13"/>
  <c r="M499" i="13" s="1"/>
  <c r="S501" i="13"/>
  <c r="S499" i="13" s="1"/>
  <c r="Y501" i="13"/>
  <c r="Y499" i="13" s="1"/>
  <c r="F506" i="13"/>
  <c r="F504" i="13" s="1"/>
  <c r="L506" i="13"/>
  <c r="L504" i="13" s="1"/>
  <c r="R506" i="13"/>
  <c r="R504" i="13" s="1"/>
  <c r="X506" i="13"/>
  <c r="X504" i="13" s="1"/>
  <c r="E511" i="13"/>
  <c r="E509" i="13" s="1"/>
  <c r="K511" i="13"/>
  <c r="K509" i="13" s="1"/>
  <c r="Q511" i="13"/>
  <c r="Q509" i="13" s="1"/>
  <c r="W511" i="13"/>
  <c r="W509" i="13" s="1"/>
  <c r="D516" i="13"/>
  <c r="D514" i="13" s="1"/>
  <c r="J516" i="13"/>
  <c r="J514" i="13" s="1"/>
  <c r="P516" i="13"/>
  <c r="P514" i="13" s="1"/>
  <c r="V516" i="13"/>
  <c r="V514" i="13" s="1"/>
  <c r="I521" i="13"/>
  <c r="I519" i="13" s="1"/>
  <c r="O521" i="13"/>
  <c r="O519" i="13" s="1"/>
  <c r="U521" i="13"/>
  <c r="U519" i="13" s="1"/>
  <c r="AA521" i="13"/>
  <c r="AA519" i="13" s="1"/>
  <c r="H526" i="13"/>
  <c r="H524" i="13" s="1"/>
  <c r="N526" i="13"/>
  <c r="N524" i="13" s="1"/>
  <c r="T526" i="13"/>
  <c r="T524" i="13" s="1"/>
  <c r="Z526" i="13"/>
  <c r="Z524" i="13" s="1"/>
  <c r="G531" i="13"/>
  <c r="G529" i="13" s="1"/>
  <c r="M531" i="13"/>
  <c r="M529" i="13" s="1"/>
  <c r="S531" i="13"/>
  <c r="S529" i="13" s="1"/>
  <c r="Y531" i="13"/>
  <c r="Y529" i="13" s="1"/>
  <c r="F536" i="13"/>
  <c r="F534" i="13" s="1"/>
  <c r="L536" i="13"/>
  <c r="L534" i="13" s="1"/>
  <c r="R536" i="13"/>
  <c r="R534" i="13" s="1"/>
  <c r="X536" i="13"/>
  <c r="X534" i="13" s="1"/>
  <c r="E541" i="13"/>
  <c r="E539" i="13" s="1"/>
  <c r="K541" i="13"/>
  <c r="K539" i="13" s="1"/>
  <c r="Q541" i="13"/>
  <c r="Q539" i="13" s="1"/>
  <c r="W541" i="13"/>
  <c r="W539" i="13" s="1"/>
  <c r="D546" i="13"/>
  <c r="D544" i="13" s="1"/>
  <c r="J546" i="13"/>
  <c r="J544" i="13" s="1"/>
  <c r="P546" i="13"/>
  <c r="P544" i="13" s="1"/>
  <c r="V546" i="13"/>
  <c r="V544" i="13" s="1"/>
  <c r="I551" i="13"/>
  <c r="I549" i="13" s="1"/>
  <c r="O551" i="13"/>
  <c r="O549" i="13" s="1"/>
  <c r="U551" i="13"/>
  <c r="U549" i="13" s="1"/>
  <c r="AA551" i="13"/>
  <c r="AA549" i="13" s="1"/>
  <c r="H556" i="13"/>
  <c r="H554" i="13" s="1"/>
  <c r="N556" i="13"/>
  <c r="N554" i="13" s="1"/>
  <c r="T556" i="13"/>
  <c r="T554" i="13" s="1"/>
  <c r="Z556" i="13"/>
  <c r="Z554" i="13" s="1"/>
  <c r="G561" i="13"/>
  <c r="G559" i="13" s="1"/>
  <c r="M561" i="13"/>
  <c r="M559" i="13" s="1"/>
  <c r="S561" i="13"/>
  <c r="S559" i="13" s="1"/>
  <c r="Y561" i="13"/>
  <c r="Y559" i="13" s="1"/>
  <c r="F566" i="13"/>
  <c r="F564" i="13" s="1"/>
  <c r="L566" i="13"/>
  <c r="L564" i="13" s="1"/>
  <c r="R566" i="13"/>
  <c r="R564" i="13" s="1"/>
  <c r="X566" i="13"/>
  <c r="X564" i="13" s="1"/>
  <c r="E571" i="13"/>
  <c r="E569" i="13" s="1"/>
  <c r="K571" i="13"/>
  <c r="K569" i="13" s="1"/>
  <c r="Q571" i="13"/>
  <c r="Q569" i="13" s="1"/>
  <c r="W571" i="13"/>
  <c r="W569" i="13" s="1"/>
  <c r="D576" i="13"/>
  <c r="D574" i="13" s="1"/>
  <c r="J576" i="13"/>
  <c r="J574" i="13" s="1"/>
  <c r="P576" i="13"/>
  <c r="P574" i="13" s="1"/>
  <c r="V576" i="13"/>
  <c r="V574" i="13" s="1"/>
  <c r="I581" i="13"/>
  <c r="I579" i="13" s="1"/>
  <c r="O581" i="13"/>
  <c r="O579" i="13" s="1"/>
  <c r="U581" i="13"/>
  <c r="U579" i="13" s="1"/>
  <c r="AA581" i="13"/>
  <c r="AA579" i="13" s="1"/>
  <c r="H586" i="13"/>
  <c r="H584" i="13" s="1"/>
  <c r="N586" i="13"/>
  <c r="N584" i="13" s="1"/>
  <c r="T586" i="13"/>
  <c r="T584" i="13" s="1"/>
  <c r="Z586" i="13"/>
  <c r="Z584" i="13" s="1"/>
  <c r="G591" i="13"/>
  <c r="G589" i="13" s="1"/>
  <c r="M591" i="13"/>
  <c r="M589" i="13" s="1"/>
  <c r="S591" i="13"/>
  <c r="S589" i="13" s="1"/>
  <c r="Y591" i="13"/>
  <c r="Y589" i="13" s="1"/>
  <c r="F596" i="13"/>
  <c r="F594" i="13" s="1"/>
  <c r="L596" i="13"/>
  <c r="L594" i="13" s="1"/>
  <c r="R596" i="13"/>
  <c r="R594" i="13" s="1"/>
  <c r="X596" i="13"/>
  <c r="X594" i="13" s="1"/>
  <c r="E601" i="13"/>
  <c r="E599" i="13" s="1"/>
  <c r="K601" i="13"/>
  <c r="K599" i="13" s="1"/>
  <c r="Q601" i="13"/>
  <c r="Q599" i="13" s="1"/>
  <c r="W601" i="13"/>
  <c r="W599" i="13" s="1"/>
  <c r="D606" i="13"/>
  <c r="D604" i="13" s="1"/>
  <c r="J606" i="13"/>
  <c r="J604" i="13" s="1"/>
  <c r="P606" i="13"/>
  <c r="P604" i="13" s="1"/>
  <c r="V606" i="13"/>
  <c r="V604" i="13" s="1"/>
  <c r="I611" i="13"/>
  <c r="I609" i="13" s="1"/>
  <c r="O611" i="13"/>
  <c r="O609" i="13" s="1"/>
  <c r="U611" i="13"/>
  <c r="U609" i="13" s="1"/>
  <c r="AA611" i="13"/>
  <c r="AA609" i="13" s="1"/>
  <c r="H616" i="13"/>
  <c r="H614" i="13" s="1"/>
  <c r="N616" i="13"/>
  <c r="N614" i="13" s="1"/>
  <c r="T616" i="13"/>
  <c r="T614" i="13" s="1"/>
  <c r="Z616" i="13"/>
  <c r="Z614" i="13" s="1"/>
  <c r="G621" i="13"/>
  <c r="G619" i="13" s="1"/>
  <c r="M621" i="13"/>
  <c r="M619" i="13" s="1"/>
  <c r="S621" i="13"/>
  <c r="S619" i="13" s="1"/>
  <c r="Y621" i="13"/>
  <c r="Y619" i="13" s="1"/>
  <c r="F626" i="13"/>
  <c r="F624" i="13" s="1"/>
  <c r="L626" i="13"/>
  <c r="L624" i="13" s="1"/>
  <c r="R626" i="13"/>
  <c r="R624" i="13" s="1"/>
  <c r="X626" i="13"/>
  <c r="X624" i="13" s="1"/>
  <c r="E631" i="13"/>
  <c r="E629" i="13" s="1"/>
  <c r="K631" i="13"/>
  <c r="K629" i="13" s="1"/>
  <c r="Q631" i="13"/>
  <c r="Q629" i="13" s="1"/>
  <c r="W631" i="13"/>
  <c r="W629" i="13" s="1"/>
  <c r="D636" i="13"/>
  <c r="D634" i="13" s="1"/>
  <c r="J636" i="13"/>
  <c r="J634" i="13" s="1"/>
  <c r="P636" i="13"/>
  <c r="P634" i="13" s="1"/>
  <c r="V636" i="13"/>
  <c r="V634" i="13" s="1"/>
  <c r="J9" i="14"/>
  <c r="P9" i="14"/>
  <c r="V9" i="14"/>
  <c r="Y638" i="14"/>
  <c r="Y634" i="14" s="1"/>
  <c r="S638" i="14"/>
  <c r="M638" i="14"/>
  <c r="G638" i="14"/>
  <c r="Z633" i="14"/>
  <c r="T633" i="14"/>
  <c r="N633" i="14"/>
  <c r="H633" i="14"/>
  <c r="AA628" i="14"/>
  <c r="U628" i="14"/>
  <c r="O628" i="14"/>
  <c r="I628" i="14"/>
  <c r="V623" i="14"/>
  <c r="P623" i="14"/>
  <c r="J623" i="14"/>
  <c r="D623" i="14"/>
  <c r="W618" i="14"/>
  <c r="Q618" i="14"/>
  <c r="K618" i="14"/>
  <c r="E618" i="14"/>
  <c r="X613" i="14"/>
  <c r="R613" i="14"/>
  <c r="L613" i="14"/>
  <c r="F613" i="14"/>
  <c r="Y608" i="14"/>
  <c r="S608" i="14"/>
  <c r="M608" i="14"/>
  <c r="G608" i="14"/>
  <c r="Z603" i="14"/>
  <c r="T603" i="14"/>
  <c r="N603" i="14"/>
  <c r="H603" i="14"/>
  <c r="AA598" i="14"/>
  <c r="U598" i="14"/>
  <c r="O598" i="14"/>
  <c r="I598" i="14"/>
  <c r="V593" i="14"/>
  <c r="P593" i="14"/>
  <c r="J593" i="14"/>
  <c r="D593" i="14"/>
  <c r="W588" i="14"/>
  <c r="Q588" i="14"/>
  <c r="K588" i="14"/>
  <c r="E588" i="14"/>
  <c r="X583" i="14"/>
  <c r="R583" i="14"/>
  <c r="L583" i="14"/>
  <c r="F583" i="14"/>
  <c r="Y578" i="14"/>
  <c r="S578" i="14"/>
  <c r="M578" i="14"/>
  <c r="G578" i="14"/>
  <c r="Z573" i="14"/>
  <c r="T573" i="14"/>
  <c r="N573" i="14"/>
  <c r="H573" i="14"/>
  <c r="AA568" i="14"/>
  <c r="U568" i="14"/>
  <c r="O568" i="14"/>
  <c r="I568" i="14"/>
  <c r="V563" i="14"/>
  <c r="P563" i="14"/>
  <c r="J563" i="14"/>
  <c r="D563" i="14"/>
  <c r="W558" i="14"/>
  <c r="Q558" i="14"/>
  <c r="K558" i="14"/>
  <c r="E558" i="14"/>
  <c r="X553" i="14"/>
  <c r="R553" i="14"/>
  <c r="L553" i="14"/>
  <c r="F553" i="14"/>
  <c r="Y548" i="14"/>
  <c r="S548" i="14"/>
  <c r="M548" i="14"/>
  <c r="G548" i="14"/>
  <c r="Z543" i="14"/>
  <c r="T543" i="14"/>
  <c r="N543" i="14"/>
  <c r="H543" i="14"/>
  <c r="AA538" i="14"/>
  <c r="U538" i="14"/>
  <c r="O538" i="14"/>
  <c r="I538" i="14"/>
  <c r="V533" i="14"/>
  <c r="P533" i="14"/>
  <c r="J533" i="14"/>
  <c r="D533" i="14"/>
  <c r="W528" i="14"/>
  <c r="Q528" i="14"/>
  <c r="K528" i="14"/>
  <c r="E528" i="14"/>
  <c r="X523" i="14"/>
  <c r="R523" i="14"/>
  <c r="L523" i="14"/>
  <c r="F523" i="14"/>
  <c r="Y518" i="14"/>
  <c r="S518" i="14"/>
  <c r="M518" i="14"/>
  <c r="G518" i="14"/>
  <c r="Z513" i="14"/>
  <c r="T513" i="14"/>
  <c r="N513" i="14"/>
  <c r="H513" i="14"/>
  <c r="AA508" i="14"/>
  <c r="U508" i="14"/>
  <c r="O508" i="14"/>
  <c r="I508" i="14"/>
  <c r="V503" i="14"/>
  <c r="P503" i="14"/>
  <c r="J503" i="14"/>
  <c r="D503" i="14"/>
  <c r="W498" i="14"/>
  <c r="Q498" i="14"/>
  <c r="K498" i="14"/>
  <c r="E498" i="14"/>
  <c r="X493" i="14"/>
  <c r="R493" i="14"/>
  <c r="L493" i="14"/>
  <c r="F493" i="14"/>
  <c r="Y488" i="14"/>
  <c r="S488" i="14"/>
  <c r="M488" i="14"/>
  <c r="G488" i="14"/>
  <c r="Z479" i="14"/>
  <c r="T479" i="14"/>
  <c r="N479" i="14"/>
  <c r="H479" i="14"/>
  <c r="AA474" i="14"/>
  <c r="U474" i="14"/>
  <c r="O474" i="14"/>
  <c r="I474" i="14"/>
  <c r="V469" i="14"/>
  <c r="P469" i="14"/>
  <c r="J469" i="14"/>
  <c r="D469" i="14"/>
  <c r="W464" i="14"/>
  <c r="Q464" i="14"/>
  <c r="K464" i="14"/>
  <c r="E464" i="14"/>
  <c r="X459" i="14"/>
  <c r="R459" i="14"/>
  <c r="L459" i="14"/>
  <c r="F459" i="14"/>
  <c r="Y454" i="14"/>
  <c r="S454" i="14"/>
  <c r="M454" i="14"/>
  <c r="G454" i="14"/>
  <c r="Z449" i="14"/>
  <c r="T449" i="14"/>
  <c r="N449" i="14"/>
  <c r="H449" i="14"/>
  <c r="AA444" i="14"/>
  <c r="U444" i="14"/>
  <c r="O444" i="14"/>
  <c r="I444" i="14"/>
  <c r="V439" i="14"/>
  <c r="P439" i="14"/>
  <c r="J439" i="14"/>
  <c r="D439" i="14"/>
  <c r="W434" i="14"/>
  <c r="Q434" i="14"/>
  <c r="K434" i="14"/>
  <c r="E434" i="14"/>
  <c r="X429" i="14"/>
  <c r="R429" i="14"/>
  <c r="L429" i="14"/>
  <c r="F429" i="14"/>
  <c r="Y424" i="14"/>
  <c r="S424" i="14"/>
  <c r="M424" i="14"/>
  <c r="G424" i="14"/>
  <c r="Z419" i="14"/>
  <c r="T419" i="14"/>
  <c r="N419" i="14"/>
  <c r="H419" i="14"/>
  <c r="AA414" i="14"/>
  <c r="U414" i="14"/>
  <c r="O414" i="14"/>
  <c r="I414" i="14"/>
  <c r="V409" i="14"/>
  <c r="P409" i="14"/>
  <c r="J409" i="14"/>
  <c r="D409" i="14"/>
  <c r="W404" i="14"/>
  <c r="Q404" i="14"/>
  <c r="K404" i="14"/>
  <c r="E404" i="14"/>
  <c r="X399" i="14"/>
  <c r="R399" i="14"/>
  <c r="L399" i="14"/>
  <c r="F399" i="14"/>
  <c r="X638" i="14"/>
  <c r="R638" i="14"/>
  <c r="L638" i="14"/>
  <c r="F638" i="14"/>
  <c r="Y633" i="14"/>
  <c r="S633" i="14"/>
  <c r="M633" i="14"/>
  <c r="G633" i="14"/>
  <c r="Z628" i="14"/>
  <c r="T628" i="14"/>
  <c r="N628" i="14"/>
  <c r="H628" i="14"/>
  <c r="AA623" i="14"/>
  <c r="U623" i="14"/>
  <c r="O623" i="14"/>
  <c r="I623" i="14"/>
  <c r="V618" i="14"/>
  <c r="P618" i="14"/>
  <c r="J618" i="14"/>
  <c r="D618" i="14"/>
  <c r="W613" i="14"/>
  <c r="Q613" i="14"/>
  <c r="K613" i="14"/>
  <c r="E613" i="14"/>
  <c r="X608" i="14"/>
  <c r="R608" i="14"/>
  <c r="L608" i="14"/>
  <c r="F608" i="14"/>
  <c r="Y603" i="14"/>
  <c r="S603" i="14"/>
  <c r="M603" i="14"/>
  <c r="G603" i="14"/>
  <c r="Z598" i="14"/>
  <c r="T598" i="14"/>
  <c r="N598" i="14"/>
  <c r="H598" i="14"/>
  <c r="AA593" i="14"/>
  <c r="U593" i="14"/>
  <c r="O593" i="14"/>
  <c r="I593" i="14"/>
  <c r="V588" i="14"/>
  <c r="P588" i="14"/>
  <c r="J588" i="14"/>
  <c r="D588" i="14"/>
  <c r="W583" i="14"/>
  <c r="Q583" i="14"/>
  <c r="K583" i="14"/>
  <c r="E583" i="14"/>
  <c r="X578" i="14"/>
  <c r="R578" i="14"/>
  <c r="L578" i="14"/>
  <c r="F578" i="14"/>
  <c r="Y573" i="14"/>
  <c r="S573" i="14"/>
  <c r="M573" i="14"/>
  <c r="G573" i="14"/>
  <c r="Z568" i="14"/>
  <c r="T568" i="14"/>
  <c r="N568" i="14"/>
  <c r="H568" i="14"/>
  <c r="AA563" i="14"/>
  <c r="U563" i="14"/>
  <c r="O563" i="14"/>
  <c r="I563" i="14"/>
  <c r="V558" i="14"/>
  <c r="P558" i="14"/>
  <c r="J558" i="14"/>
  <c r="D558" i="14"/>
  <c r="W553" i="14"/>
  <c r="Q553" i="14"/>
  <c r="K553" i="14"/>
  <c r="E553" i="14"/>
  <c r="X548" i="14"/>
  <c r="R548" i="14"/>
  <c r="L548" i="14"/>
  <c r="F548" i="14"/>
  <c r="Y543" i="14"/>
  <c r="S543" i="14"/>
  <c r="M543" i="14"/>
  <c r="G543" i="14"/>
  <c r="Z538" i="14"/>
  <c r="T538" i="14"/>
  <c r="N538" i="14"/>
  <c r="H538" i="14"/>
  <c r="AA533" i="14"/>
  <c r="U533" i="14"/>
  <c r="O533" i="14"/>
  <c r="I533" i="14"/>
  <c r="V528" i="14"/>
  <c r="P528" i="14"/>
  <c r="J528" i="14"/>
  <c r="D528" i="14"/>
  <c r="W523" i="14"/>
  <c r="Q523" i="14"/>
  <c r="K523" i="14"/>
  <c r="E523" i="14"/>
  <c r="X518" i="14"/>
  <c r="R518" i="14"/>
  <c r="L518" i="14"/>
  <c r="F518" i="14"/>
  <c r="Y513" i="14"/>
  <c r="S513" i="14"/>
  <c r="M513" i="14"/>
  <c r="G513" i="14"/>
  <c r="Z508" i="14"/>
  <c r="T508" i="14"/>
  <c r="N508" i="14"/>
  <c r="H508" i="14"/>
  <c r="AA503" i="14"/>
  <c r="U503" i="14"/>
  <c r="O503" i="14"/>
  <c r="I503" i="14"/>
  <c r="V498" i="14"/>
  <c r="P498" i="14"/>
  <c r="J498" i="14"/>
  <c r="D498" i="14"/>
  <c r="W493" i="14"/>
  <c r="Q493" i="14"/>
  <c r="K493" i="14"/>
  <c r="E493" i="14"/>
  <c r="X488" i="14"/>
  <c r="R488" i="14"/>
  <c r="L488" i="14"/>
  <c r="F488" i="14"/>
  <c r="Y479" i="14"/>
  <c r="S479" i="14"/>
  <c r="M479" i="14"/>
  <c r="G479" i="14"/>
  <c r="Z474" i="14"/>
  <c r="T474" i="14"/>
  <c r="N474" i="14"/>
  <c r="H474" i="14"/>
  <c r="AA469" i="14"/>
  <c r="U469" i="14"/>
  <c r="O469" i="14"/>
  <c r="I469" i="14"/>
  <c r="V464" i="14"/>
  <c r="P464" i="14"/>
  <c r="J464" i="14"/>
  <c r="D464" i="14"/>
  <c r="W459" i="14"/>
  <c r="Q459" i="14"/>
  <c r="K459" i="14"/>
  <c r="E459" i="14"/>
  <c r="X454" i="14"/>
  <c r="R454" i="14"/>
  <c r="L454" i="14"/>
  <c r="F454" i="14"/>
  <c r="Y449" i="14"/>
  <c r="S449" i="14"/>
  <c r="M449" i="14"/>
  <c r="G449" i="14"/>
  <c r="Z444" i="14"/>
  <c r="T444" i="14"/>
  <c r="N444" i="14"/>
  <c r="H444" i="14"/>
  <c r="AA439" i="14"/>
  <c r="U439" i="14"/>
  <c r="O439" i="14"/>
  <c r="I439" i="14"/>
  <c r="V434" i="14"/>
  <c r="P434" i="14"/>
  <c r="J434" i="14"/>
  <c r="D434" i="14"/>
  <c r="W429" i="14"/>
  <c r="Q429" i="14"/>
  <c r="K429" i="14"/>
  <c r="E429" i="14"/>
  <c r="X424" i="14"/>
  <c r="R424" i="14"/>
  <c r="L424" i="14"/>
  <c r="F424" i="14"/>
  <c r="Y419" i="14"/>
  <c r="S419" i="14"/>
  <c r="M419" i="14"/>
  <c r="G419" i="14"/>
  <c r="Z414" i="14"/>
  <c r="T414" i="14"/>
  <c r="N414" i="14"/>
  <c r="H414" i="14"/>
  <c r="AA409" i="14"/>
  <c r="U409" i="14"/>
  <c r="O409" i="14"/>
  <c r="I409" i="14"/>
  <c r="V404" i="14"/>
  <c r="P404" i="14"/>
  <c r="J404" i="14"/>
  <c r="D404" i="14"/>
  <c r="W638" i="14"/>
  <c r="Q638" i="14"/>
  <c r="K638" i="14"/>
  <c r="E638" i="14"/>
  <c r="X633" i="14"/>
  <c r="R633" i="14"/>
  <c r="L633" i="14"/>
  <c r="F633" i="14"/>
  <c r="Y628" i="14"/>
  <c r="S628" i="14"/>
  <c r="M628" i="14"/>
  <c r="G628" i="14"/>
  <c r="Z623" i="14"/>
  <c r="T623" i="14"/>
  <c r="N623" i="14"/>
  <c r="H623" i="14"/>
  <c r="AA618" i="14"/>
  <c r="U618" i="14"/>
  <c r="O618" i="14"/>
  <c r="I618" i="14"/>
  <c r="V613" i="14"/>
  <c r="P613" i="14"/>
  <c r="J613" i="14"/>
  <c r="D613" i="14"/>
  <c r="W608" i="14"/>
  <c r="Q608" i="14"/>
  <c r="K608" i="14"/>
  <c r="E608" i="14"/>
  <c r="X603" i="14"/>
  <c r="R603" i="14"/>
  <c r="L603" i="14"/>
  <c r="F603" i="14"/>
  <c r="Y598" i="14"/>
  <c r="S598" i="14"/>
  <c r="M598" i="14"/>
  <c r="G598" i="14"/>
  <c r="Z593" i="14"/>
  <c r="T593" i="14"/>
  <c r="N593" i="14"/>
  <c r="H593" i="14"/>
  <c r="AA588" i="14"/>
  <c r="U588" i="14"/>
  <c r="O588" i="14"/>
  <c r="I588" i="14"/>
  <c r="V583" i="14"/>
  <c r="P583" i="14"/>
  <c r="J583" i="14"/>
  <c r="D583" i="14"/>
  <c r="W578" i="14"/>
  <c r="Q578" i="14"/>
  <c r="K578" i="14"/>
  <c r="E578" i="14"/>
  <c r="X573" i="14"/>
  <c r="R573" i="14"/>
  <c r="L573" i="14"/>
  <c r="F573" i="14"/>
  <c r="Y568" i="14"/>
  <c r="S568" i="14"/>
  <c r="M568" i="14"/>
  <c r="G568" i="14"/>
  <c r="Z563" i="14"/>
  <c r="T563" i="14"/>
  <c r="N563" i="14"/>
  <c r="H563" i="14"/>
  <c r="AA558" i="14"/>
  <c r="U558" i="14"/>
  <c r="O558" i="14"/>
  <c r="I558" i="14"/>
  <c r="V553" i="14"/>
  <c r="P553" i="14"/>
  <c r="J553" i="14"/>
  <c r="D553" i="14"/>
  <c r="W548" i="14"/>
  <c r="Q548" i="14"/>
  <c r="K548" i="14"/>
  <c r="E548" i="14"/>
  <c r="X543" i="14"/>
  <c r="R543" i="14"/>
  <c r="L543" i="14"/>
  <c r="F543" i="14"/>
  <c r="Y538" i="14"/>
  <c r="S538" i="14"/>
  <c r="M538" i="14"/>
  <c r="G538" i="14"/>
  <c r="Z533" i="14"/>
  <c r="T533" i="14"/>
  <c r="N533" i="14"/>
  <c r="H533" i="14"/>
  <c r="AA528" i="14"/>
  <c r="U528" i="14"/>
  <c r="O528" i="14"/>
  <c r="I528" i="14"/>
  <c r="V523" i="14"/>
  <c r="P523" i="14"/>
  <c r="J523" i="14"/>
  <c r="D523" i="14"/>
  <c r="W518" i="14"/>
  <c r="Q518" i="14"/>
  <c r="K518" i="14"/>
  <c r="E518" i="14"/>
  <c r="X513" i="14"/>
  <c r="R513" i="14"/>
  <c r="L513" i="14"/>
  <c r="F513" i="14"/>
  <c r="Y508" i="14"/>
  <c r="S508" i="14"/>
  <c r="M508" i="14"/>
  <c r="G508" i="14"/>
  <c r="Z503" i="14"/>
  <c r="T503" i="14"/>
  <c r="N503" i="14"/>
  <c r="H503" i="14"/>
  <c r="AA498" i="14"/>
  <c r="U498" i="14"/>
  <c r="O498" i="14"/>
  <c r="I498" i="14"/>
  <c r="V493" i="14"/>
  <c r="P493" i="14"/>
  <c r="J493" i="14"/>
  <c r="D493" i="14"/>
  <c r="W488" i="14"/>
  <c r="Q488" i="14"/>
  <c r="K488" i="14"/>
  <c r="E488" i="14"/>
  <c r="X479" i="14"/>
  <c r="R479" i="14"/>
  <c r="L479" i="14"/>
  <c r="F479" i="14"/>
  <c r="Y474" i="14"/>
  <c r="S474" i="14"/>
  <c r="M474" i="14"/>
  <c r="G474" i="14"/>
  <c r="Z469" i="14"/>
  <c r="T469" i="14"/>
  <c r="N469" i="14"/>
  <c r="H469" i="14"/>
  <c r="AA464" i="14"/>
  <c r="U464" i="14"/>
  <c r="O464" i="14"/>
  <c r="I464" i="14"/>
  <c r="V459" i="14"/>
  <c r="P459" i="14"/>
  <c r="J459" i="14"/>
  <c r="D459" i="14"/>
  <c r="W454" i="14"/>
  <c r="Q454" i="14"/>
  <c r="K454" i="14"/>
  <c r="E454" i="14"/>
  <c r="X449" i="14"/>
  <c r="R449" i="14"/>
  <c r="L449" i="14"/>
  <c r="F449" i="14"/>
  <c r="Y444" i="14"/>
  <c r="S444" i="14"/>
  <c r="M444" i="14"/>
  <c r="G444" i="14"/>
  <c r="Z439" i="14"/>
  <c r="T439" i="14"/>
  <c r="N439" i="14"/>
  <c r="H439" i="14"/>
  <c r="AA434" i="14"/>
  <c r="U434" i="14"/>
  <c r="O434" i="14"/>
  <c r="I434" i="14"/>
  <c r="V429" i="14"/>
  <c r="P429" i="14"/>
  <c r="J429" i="14"/>
  <c r="D429" i="14"/>
  <c r="W424" i="14"/>
  <c r="Q424" i="14"/>
  <c r="K424" i="14"/>
  <c r="E424" i="14"/>
  <c r="X419" i="14"/>
  <c r="R419" i="14"/>
  <c r="L419" i="14"/>
  <c r="F419" i="14"/>
  <c r="Y414" i="14"/>
  <c r="S414" i="14"/>
  <c r="M414" i="14"/>
  <c r="G414" i="14"/>
  <c r="Z409" i="14"/>
  <c r="T409" i="14"/>
  <c r="N409" i="14"/>
  <c r="H409" i="14"/>
  <c r="AA404" i="14"/>
  <c r="U404" i="14"/>
  <c r="O404" i="14"/>
  <c r="I404" i="14"/>
  <c r="V399" i="14"/>
  <c r="P399" i="14"/>
  <c r="J399" i="14"/>
  <c r="V638" i="14"/>
  <c r="P638" i="14"/>
  <c r="J638" i="14"/>
  <c r="D638" i="14"/>
  <c r="W633" i="14"/>
  <c r="Q633" i="14"/>
  <c r="K633" i="14"/>
  <c r="E633" i="14"/>
  <c r="X628" i="14"/>
  <c r="R628" i="14"/>
  <c r="L628" i="14"/>
  <c r="F628" i="14"/>
  <c r="Y623" i="14"/>
  <c r="S623" i="14"/>
  <c r="M623" i="14"/>
  <c r="G623" i="14"/>
  <c r="Z618" i="14"/>
  <c r="T618" i="14"/>
  <c r="N618" i="14"/>
  <c r="H618" i="14"/>
  <c r="AA613" i="14"/>
  <c r="U613" i="14"/>
  <c r="O613" i="14"/>
  <c r="I613" i="14"/>
  <c r="V608" i="14"/>
  <c r="P608" i="14"/>
  <c r="J608" i="14"/>
  <c r="D608" i="14"/>
  <c r="W603" i="14"/>
  <c r="Q603" i="14"/>
  <c r="K603" i="14"/>
  <c r="E603" i="14"/>
  <c r="X598" i="14"/>
  <c r="R598" i="14"/>
  <c r="L598" i="14"/>
  <c r="F598" i="14"/>
  <c r="Y593" i="14"/>
  <c r="S593" i="14"/>
  <c r="M593" i="14"/>
  <c r="G593" i="14"/>
  <c r="Z588" i="14"/>
  <c r="T588" i="14"/>
  <c r="N588" i="14"/>
  <c r="H588" i="14"/>
  <c r="AA583" i="14"/>
  <c r="U583" i="14"/>
  <c r="O583" i="14"/>
  <c r="I583" i="14"/>
  <c r="V578" i="14"/>
  <c r="P578" i="14"/>
  <c r="J578" i="14"/>
  <c r="D578" i="14"/>
  <c r="W573" i="14"/>
  <c r="Q573" i="14"/>
  <c r="K573" i="14"/>
  <c r="E573" i="14"/>
  <c r="X568" i="14"/>
  <c r="R568" i="14"/>
  <c r="L568" i="14"/>
  <c r="F568" i="14"/>
  <c r="Y563" i="14"/>
  <c r="S563" i="14"/>
  <c r="M563" i="14"/>
  <c r="G563" i="14"/>
  <c r="Z558" i="14"/>
  <c r="T558" i="14"/>
  <c r="N558" i="14"/>
  <c r="H558" i="14"/>
  <c r="AA553" i="14"/>
  <c r="U553" i="14"/>
  <c r="O553" i="14"/>
  <c r="I553" i="14"/>
  <c r="V548" i="14"/>
  <c r="P548" i="14"/>
  <c r="J548" i="14"/>
  <c r="D548" i="14"/>
  <c r="W543" i="14"/>
  <c r="Q543" i="14"/>
  <c r="K543" i="14"/>
  <c r="E543" i="14"/>
  <c r="X538" i="14"/>
  <c r="R538" i="14"/>
  <c r="L538" i="14"/>
  <c r="F538" i="14"/>
  <c r="Y533" i="14"/>
  <c r="S533" i="14"/>
  <c r="M533" i="14"/>
  <c r="G533" i="14"/>
  <c r="Z528" i="14"/>
  <c r="T528" i="14"/>
  <c r="N528" i="14"/>
  <c r="H528" i="14"/>
  <c r="AA523" i="14"/>
  <c r="U523" i="14"/>
  <c r="O523" i="14"/>
  <c r="I523" i="14"/>
  <c r="V518" i="14"/>
  <c r="P518" i="14"/>
  <c r="J518" i="14"/>
  <c r="D518" i="14"/>
  <c r="W513" i="14"/>
  <c r="Q513" i="14"/>
  <c r="K513" i="14"/>
  <c r="E513" i="14"/>
  <c r="X508" i="14"/>
  <c r="R508" i="14"/>
  <c r="L508" i="14"/>
  <c r="F508" i="14"/>
  <c r="Y503" i="14"/>
  <c r="S503" i="14"/>
  <c r="M503" i="14"/>
  <c r="G503" i="14"/>
  <c r="Z498" i="14"/>
  <c r="T498" i="14"/>
  <c r="N498" i="14"/>
  <c r="H498" i="14"/>
  <c r="AA493" i="14"/>
  <c r="U493" i="14"/>
  <c r="O493" i="14"/>
  <c r="I493" i="14"/>
  <c r="V488" i="14"/>
  <c r="P488" i="14"/>
  <c r="J488" i="14"/>
  <c r="D488" i="14"/>
  <c r="D484" i="14" s="1"/>
  <c r="W479" i="14"/>
  <c r="Q479" i="14"/>
  <c r="K479" i="14"/>
  <c r="E479" i="14"/>
  <c r="X474" i="14"/>
  <c r="R474" i="14"/>
  <c r="L474" i="14"/>
  <c r="F474" i="14"/>
  <c r="Y469" i="14"/>
  <c r="S469" i="14"/>
  <c r="M469" i="14"/>
  <c r="G469" i="14"/>
  <c r="Z464" i="14"/>
  <c r="T464" i="14"/>
  <c r="N464" i="14"/>
  <c r="H464" i="14"/>
  <c r="AA459" i="14"/>
  <c r="U459" i="14"/>
  <c r="O459" i="14"/>
  <c r="I459" i="14"/>
  <c r="V454" i="14"/>
  <c r="P454" i="14"/>
  <c r="J454" i="14"/>
  <c r="D454" i="14"/>
  <c r="W449" i="14"/>
  <c r="Q449" i="14"/>
  <c r="K449" i="14"/>
  <c r="E449" i="14"/>
  <c r="X444" i="14"/>
  <c r="R444" i="14"/>
  <c r="L444" i="14"/>
  <c r="F444" i="14"/>
  <c r="Y439" i="14"/>
  <c r="S439" i="14"/>
  <c r="M439" i="14"/>
  <c r="G439" i="14"/>
  <c r="Z434" i="14"/>
  <c r="T434" i="14"/>
  <c r="N434" i="14"/>
  <c r="H434" i="14"/>
  <c r="AA429" i="14"/>
  <c r="U429" i="14"/>
  <c r="O429" i="14"/>
  <c r="I429" i="14"/>
  <c r="V424" i="14"/>
  <c r="P424" i="14"/>
  <c r="J424" i="14"/>
  <c r="D424" i="14"/>
  <c r="W419" i="14"/>
  <c r="Q419" i="14"/>
  <c r="K419" i="14"/>
  <c r="E419" i="14"/>
  <c r="X414" i="14"/>
  <c r="R414" i="14"/>
  <c r="L414" i="14"/>
  <c r="F414" i="14"/>
  <c r="Y409" i="14"/>
  <c r="S409" i="14"/>
  <c r="M409" i="14"/>
  <c r="G409" i="14"/>
  <c r="AA638" i="14"/>
  <c r="U638" i="14"/>
  <c r="O638" i="14"/>
  <c r="I638" i="14"/>
  <c r="V633" i="14"/>
  <c r="P633" i="14"/>
  <c r="J633" i="14"/>
  <c r="D633" i="14"/>
  <c r="W628" i="14"/>
  <c r="Q628" i="14"/>
  <c r="K628" i="14"/>
  <c r="E628" i="14"/>
  <c r="X623" i="14"/>
  <c r="R623" i="14"/>
  <c r="L623" i="14"/>
  <c r="F623" i="14"/>
  <c r="Y618" i="14"/>
  <c r="S618" i="14"/>
  <c r="M618" i="14"/>
  <c r="G618" i="14"/>
  <c r="Z613" i="14"/>
  <c r="T613" i="14"/>
  <c r="N613" i="14"/>
  <c r="H613" i="14"/>
  <c r="AA608" i="14"/>
  <c r="U608" i="14"/>
  <c r="O608" i="14"/>
  <c r="I608" i="14"/>
  <c r="V603" i="14"/>
  <c r="P603" i="14"/>
  <c r="J603" i="14"/>
  <c r="D603" i="14"/>
  <c r="W598" i="14"/>
  <c r="Q598" i="14"/>
  <c r="K598" i="14"/>
  <c r="E598" i="14"/>
  <c r="X593" i="14"/>
  <c r="R593" i="14"/>
  <c r="L593" i="14"/>
  <c r="F593" i="14"/>
  <c r="Y588" i="14"/>
  <c r="S588" i="14"/>
  <c r="M588" i="14"/>
  <c r="G588" i="14"/>
  <c r="Z583" i="14"/>
  <c r="T583" i="14"/>
  <c r="N583" i="14"/>
  <c r="H583" i="14"/>
  <c r="AA578" i="14"/>
  <c r="U578" i="14"/>
  <c r="O578" i="14"/>
  <c r="I578" i="14"/>
  <c r="V573" i="14"/>
  <c r="P573" i="14"/>
  <c r="J573" i="14"/>
  <c r="D573" i="14"/>
  <c r="W568" i="14"/>
  <c r="Q568" i="14"/>
  <c r="K568" i="14"/>
  <c r="E568" i="14"/>
  <c r="X563" i="14"/>
  <c r="R563" i="14"/>
  <c r="L563" i="14"/>
  <c r="F563" i="14"/>
  <c r="Y558" i="14"/>
  <c r="S558" i="14"/>
  <c r="M558" i="14"/>
  <c r="G558" i="14"/>
  <c r="Z553" i="14"/>
  <c r="T553" i="14"/>
  <c r="N553" i="14"/>
  <c r="H553" i="14"/>
  <c r="AA548" i="14"/>
  <c r="U548" i="14"/>
  <c r="O548" i="14"/>
  <c r="I548" i="14"/>
  <c r="V543" i="14"/>
  <c r="P543" i="14"/>
  <c r="J543" i="14"/>
  <c r="D543" i="14"/>
  <c r="W538" i="14"/>
  <c r="Q538" i="14"/>
  <c r="K538" i="14"/>
  <c r="E538" i="14"/>
  <c r="X533" i="14"/>
  <c r="R533" i="14"/>
  <c r="L533" i="14"/>
  <c r="F533" i="14"/>
  <c r="Y528" i="14"/>
  <c r="S528" i="14"/>
  <c r="M528" i="14"/>
  <c r="G528" i="14"/>
  <c r="Z523" i="14"/>
  <c r="T523" i="14"/>
  <c r="N523" i="14"/>
  <c r="H523" i="14"/>
  <c r="AA518" i="14"/>
  <c r="U518" i="14"/>
  <c r="O518" i="14"/>
  <c r="I518" i="14"/>
  <c r="V513" i="14"/>
  <c r="P513" i="14"/>
  <c r="J513" i="14"/>
  <c r="D513" i="14"/>
  <c r="W508" i="14"/>
  <c r="Q508" i="14"/>
  <c r="K508" i="14"/>
  <c r="E508" i="14"/>
  <c r="X503" i="14"/>
  <c r="R503" i="14"/>
  <c r="L503" i="14"/>
  <c r="F503" i="14"/>
  <c r="Y498" i="14"/>
  <c r="S498" i="14"/>
  <c r="M498" i="14"/>
  <c r="G498" i="14"/>
  <c r="Z493" i="14"/>
  <c r="T493" i="14"/>
  <c r="N493" i="14"/>
  <c r="H493" i="14"/>
  <c r="AA488" i="14"/>
  <c r="U488" i="14"/>
  <c r="O488" i="14"/>
  <c r="I488" i="14"/>
  <c r="V479" i="14"/>
  <c r="P479" i="14"/>
  <c r="J479" i="14"/>
  <c r="D479" i="14"/>
  <c r="W474" i="14"/>
  <c r="Q474" i="14"/>
  <c r="K474" i="14"/>
  <c r="E474" i="14"/>
  <c r="X469" i="14"/>
  <c r="R469" i="14"/>
  <c r="L469" i="14"/>
  <c r="F469" i="14"/>
  <c r="Y464" i="14"/>
  <c r="S464" i="14"/>
  <c r="M464" i="14"/>
  <c r="G464" i="14"/>
  <c r="Z459" i="14"/>
  <c r="T459" i="14"/>
  <c r="N459" i="14"/>
  <c r="H459" i="14"/>
  <c r="AA454" i="14"/>
  <c r="U454" i="14"/>
  <c r="O454" i="14"/>
  <c r="I454" i="14"/>
  <c r="V449" i="14"/>
  <c r="P449" i="14"/>
  <c r="J449" i="14"/>
  <c r="D449" i="14"/>
  <c r="W444" i="14"/>
  <c r="Q444" i="14"/>
  <c r="K444" i="14"/>
  <c r="E444" i="14"/>
  <c r="X439" i="14"/>
  <c r="R439" i="14"/>
  <c r="L439" i="14"/>
  <c r="F439" i="14"/>
  <c r="Y434" i="14"/>
  <c r="S434" i="14"/>
  <c r="M434" i="14"/>
  <c r="G434" i="14"/>
  <c r="Z429" i="14"/>
  <c r="T429" i="14"/>
  <c r="N429" i="14"/>
  <c r="H429" i="14"/>
  <c r="AA424" i="14"/>
  <c r="U424" i="14"/>
  <c r="O424" i="14"/>
  <c r="I424" i="14"/>
  <c r="V419" i="14"/>
  <c r="P419" i="14"/>
  <c r="J419" i="14"/>
  <c r="D419" i="14"/>
  <c r="W414" i="14"/>
  <c r="Q414" i="14"/>
  <c r="K414" i="14"/>
  <c r="E414" i="14"/>
  <c r="X409" i="14"/>
  <c r="R409" i="14"/>
  <c r="L409" i="14"/>
  <c r="F409" i="14"/>
  <c r="Y404" i="14"/>
  <c r="S404" i="14"/>
  <c r="M404" i="14"/>
  <c r="G404" i="14"/>
  <c r="Z638" i="14"/>
  <c r="T638" i="14"/>
  <c r="N638" i="14"/>
  <c r="H638" i="14"/>
  <c r="AA633" i="14"/>
  <c r="U633" i="14"/>
  <c r="O633" i="14"/>
  <c r="I633" i="14"/>
  <c r="V628" i="14"/>
  <c r="P628" i="14"/>
  <c r="J628" i="14"/>
  <c r="D628" i="14"/>
  <c r="W623" i="14"/>
  <c r="Q623" i="14"/>
  <c r="K623" i="14"/>
  <c r="E623" i="14"/>
  <c r="X618" i="14"/>
  <c r="R618" i="14"/>
  <c r="L618" i="14"/>
  <c r="F618" i="14"/>
  <c r="Y613" i="14"/>
  <c r="S613" i="14"/>
  <c r="M613" i="14"/>
  <c r="G613" i="14"/>
  <c r="Z608" i="14"/>
  <c r="T608" i="14"/>
  <c r="N608" i="14"/>
  <c r="H608" i="14"/>
  <c r="AA603" i="14"/>
  <c r="U603" i="14"/>
  <c r="O603" i="14"/>
  <c r="I603" i="14"/>
  <c r="V598" i="14"/>
  <c r="P598" i="14"/>
  <c r="J598" i="14"/>
  <c r="D598" i="14"/>
  <c r="W593" i="14"/>
  <c r="Q593" i="14"/>
  <c r="K593" i="14"/>
  <c r="E593" i="14"/>
  <c r="X588" i="14"/>
  <c r="R588" i="14"/>
  <c r="L588" i="14"/>
  <c r="F588" i="14"/>
  <c r="Y583" i="14"/>
  <c r="S583" i="14"/>
  <c r="M583" i="14"/>
  <c r="G583" i="14"/>
  <c r="Z578" i="14"/>
  <c r="T578" i="14"/>
  <c r="N578" i="14"/>
  <c r="H578" i="14"/>
  <c r="AA573" i="14"/>
  <c r="U573" i="14"/>
  <c r="O573" i="14"/>
  <c r="I573" i="14"/>
  <c r="V568" i="14"/>
  <c r="P568" i="14"/>
  <c r="J568" i="14"/>
  <c r="D568" i="14"/>
  <c r="W563" i="14"/>
  <c r="Q563" i="14"/>
  <c r="K563" i="14"/>
  <c r="E563" i="14"/>
  <c r="X558" i="14"/>
  <c r="R558" i="14"/>
  <c r="L558" i="14"/>
  <c r="F558" i="14"/>
  <c r="Y553" i="14"/>
  <c r="S553" i="14"/>
  <c r="M553" i="14"/>
  <c r="G553" i="14"/>
  <c r="Z548" i="14"/>
  <c r="T548" i="14"/>
  <c r="N548" i="14"/>
  <c r="H548" i="14"/>
  <c r="AA543" i="14"/>
  <c r="U543" i="14"/>
  <c r="O543" i="14"/>
  <c r="I543" i="14"/>
  <c r="V538" i="14"/>
  <c r="P538" i="14"/>
  <c r="J538" i="14"/>
  <c r="D538" i="14"/>
  <c r="W533" i="14"/>
  <c r="Q533" i="14"/>
  <c r="K533" i="14"/>
  <c r="E533" i="14"/>
  <c r="X528" i="14"/>
  <c r="R528" i="14"/>
  <c r="L528" i="14"/>
  <c r="F528" i="14"/>
  <c r="Y523" i="14"/>
  <c r="S523" i="14"/>
  <c r="M523" i="14"/>
  <c r="G523" i="14"/>
  <c r="Z518" i="14"/>
  <c r="T518" i="14"/>
  <c r="N518" i="14"/>
  <c r="H518" i="14"/>
  <c r="AA513" i="14"/>
  <c r="U513" i="14"/>
  <c r="O513" i="14"/>
  <c r="I513" i="14"/>
  <c r="V508" i="14"/>
  <c r="P508" i="14"/>
  <c r="J508" i="14"/>
  <c r="D508" i="14"/>
  <c r="W503" i="14"/>
  <c r="Q503" i="14"/>
  <c r="K503" i="14"/>
  <c r="E503" i="14"/>
  <c r="X498" i="14"/>
  <c r="R498" i="14"/>
  <c r="L498" i="14"/>
  <c r="F498" i="14"/>
  <c r="Y493" i="14"/>
  <c r="S493" i="14"/>
  <c r="M493" i="14"/>
  <c r="G493" i="14"/>
  <c r="Z488" i="14"/>
  <c r="T488" i="14"/>
  <c r="N488" i="14"/>
  <c r="H488" i="14"/>
  <c r="AA479" i="14"/>
  <c r="U479" i="14"/>
  <c r="O479" i="14"/>
  <c r="I479" i="14"/>
  <c r="V474" i="14"/>
  <c r="P474" i="14"/>
  <c r="J474" i="14"/>
  <c r="D474" i="14"/>
  <c r="W469" i="14"/>
  <c r="Q469" i="14"/>
  <c r="K469" i="14"/>
  <c r="E469" i="14"/>
  <c r="X464" i="14"/>
  <c r="R464" i="14"/>
  <c r="L464" i="14"/>
  <c r="F464" i="14"/>
  <c r="Y459" i="14"/>
  <c r="S459" i="14"/>
  <c r="M459" i="14"/>
  <c r="G459" i="14"/>
  <c r="Z454" i="14"/>
  <c r="T454" i="14"/>
  <c r="N454" i="14"/>
  <c r="H454" i="14"/>
  <c r="AA449" i="14"/>
  <c r="U449" i="14"/>
  <c r="O449" i="14"/>
  <c r="I449" i="14"/>
  <c r="V444" i="14"/>
  <c r="P444" i="14"/>
  <c r="J444" i="14"/>
  <c r="D444" i="14"/>
  <c r="W439" i="14"/>
  <c r="Q439" i="14"/>
  <c r="K439" i="14"/>
  <c r="E439" i="14"/>
  <c r="X434" i="14"/>
  <c r="R434" i="14"/>
  <c r="L434" i="14"/>
  <c r="F434" i="14"/>
  <c r="Y429" i="14"/>
  <c r="S429" i="14"/>
  <c r="M429" i="14"/>
  <c r="G429" i="14"/>
  <c r="Z424" i="14"/>
  <c r="T424" i="14"/>
  <c r="N424" i="14"/>
  <c r="H424" i="14"/>
  <c r="AA419" i="14"/>
  <c r="U419" i="14"/>
  <c r="O419" i="14"/>
  <c r="I419" i="14"/>
  <c r="V414" i="14"/>
  <c r="P414" i="14"/>
  <c r="J414" i="14"/>
  <c r="D414" i="14"/>
  <c r="W409" i="14"/>
  <c r="Q409" i="14"/>
  <c r="K409" i="14"/>
  <c r="E409" i="14"/>
  <c r="X404" i="14"/>
  <c r="R404" i="14"/>
  <c r="L404" i="14"/>
  <c r="F404" i="14"/>
  <c r="Y399" i="14"/>
  <c r="S399" i="14"/>
  <c r="M399" i="14"/>
  <c r="G399" i="14"/>
  <c r="Z394" i="14"/>
  <c r="T394" i="14"/>
  <c r="N394" i="14"/>
  <c r="H394" i="14"/>
  <c r="J11" i="14"/>
  <c r="P11" i="14"/>
  <c r="V11" i="14"/>
  <c r="I14" i="14"/>
  <c r="O14" i="14"/>
  <c r="U14" i="14"/>
  <c r="AA14" i="14"/>
  <c r="I16" i="14"/>
  <c r="O16" i="14"/>
  <c r="U16" i="14"/>
  <c r="AA16" i="14"/>
  <c r="H19" i="14"/>
  <c r="N19" i="14"/>
  <c r="T19" i="14"/>
  <c r="T17" i="14" s="1"/>
  <c r="Z19" i="14"/>
  <c r="Z17" i="14" s="1"/>
  <c r="H21" i="14"/>
  <c r="N21" i="14"/>
  <c r="T21" i="14"/>
  <c r="Z21" i="14"/>
  <c r="G24" i="14"/>
  <c r="G22" i="14" s="1"/>
  <c r="M24" i="14"/>
  <c r="M22" i="14" s="1"/>
  <c r="S24" i="14"/>
  <c r="Y24" i="14"/>
  <c r="G26" i="14"/>
  <c r="M26" i="14"/>
  <c r="S26" i="14"/>
  <c r="Y26" i="14"/>
  <c r="F29" i="14"/>
  <c r="L29" i="14"/>
  <c r="R29" i="14"/>
  <c r="X29" i="14"/>
  <c r="F31" i="14"/>
  <c r="L31" i="14"/>
  <c r="R31" i="14"/>
  <c r="X31" i="14"/>
  <c r="E34" i="14"/>
  <c r="K34" i="14"/>
  <c r="Q34" i="14"/>
  <c r="Q32" i="14" s="1"/>
  <c r="W34" i="14"/>
  <c r="W32" i="14" s="1"/>
  <c r="E36" i="14"/>
  <c r="K36" i="14"/>
  <c r="Q36" i="14"/>
  <c r="W36" i="14"/>
  <c r="D39" i="14"/>
  <c r="D37" i="14" s="1"/>
  <c r="J39" i="14"/>
  <c r="J37" i="14" s="1"/>
  <c r="P39" i="14"/>
  <c r="V39" i="14"/>
  <c r="D41" i="14"/>
  <c r="J41" i="14"/>
  <c r="P41" i="14"/>
  <c r="V41" i="14"/>
  <c r="I44" i="14"/>
  <c r="O44" i="14"/>
  <c r="U44" i="14"/>
  <c r="AA44" i="14"/>
  <c r="I46" i="14"/>
  <c r="O46" i="14"/>
  <c r="U46" i="14"/>
  <c r="AA46" i="14"/>
  <c r="H49" i="14"/>
  <c r="N49" i="14"/>
  <c r="T49" i="14"/>
  <c r="T47" i="14" s="1"/>
  <c r="Z49" i="14"/>
  <c r="Z47" i="14" s="1"/>
  <c r="H51" i="14"/>
  <c r="N51" i="14"/>
  <c r="T51" i="14"/>
  <c r="Z51" i="14"/>
  <c r="G54" i="14"/>
  <c r="G52" i="14" s="1"/>
  <c r="M54" i="14"/>
  <c r="M52" i="14" s="1"/>
  <c r="S54" i="14"/>
  <c r="Y54" i="14"/>
  <c r="G56" i="14"/>
  <c r="M56" i="14"/>
  <c r="S56" i="14"/>
  <c r="Y56" i="14"/>
  <c r="F59" i="14"/>
  <c r="L59" i="14"/>
  <c r="R59" i="14"/>
  <c r="X59" i="14"/>
  <c r="F61" i="14"/>
  <c r="L61" i="14"/>
  <c r="R61" i="14"/>
  <c r="X61" i="14"/>
  <c r="E64" i="14"/>
  <c r="K64" i="14"/>
  <c r="Q64" i="14"/>
  <c r="Q62" i="14" s="1"/>
  <c r="W64" i="14"/>
  <c r="W62" i="14" s="1"/>
  <c r="E66" i="14"/>
  <c r="K66" i="14"/>
  <c r="Q66" i="14"/>
  <c r="W66" i="14"/>
  <c r="D69" i="14"/>
  <c r="D67" i="14" s="1"/>
  <c r="J69" i="14"/>
  <c r="J67" i="14" s="1"/>
  <c r="P69" i="14"/>
  <c r="V69" i="14"/>
  <c r="D71" i="14"/>
  <c r="J71" i="14"/>
  <c r="P71" i="14"/>
  <c r="V71" i="14"/>
  <c r="I74" i="14"/>
  <c r="O74" i="14"/>
  <c r="U74" i="14"/>
  <c r="AA74" i="14"/>
  <c r="I76" i="14"/>
  <c r="O76" i="14"/>
  <c r="U76" i="14"/>
  <c r="AA76" i="14"/>
  <c r="H79" i="14"/>
  <c r="N79" i="14"/>
  <c r="T79" i="14"/>
  <c r="T77" i="14" s="1"/>
  <c r="Z79" i="14"/>
  <c r="Z77" i="14" s="1"/>
  <c r="H81" i="14"/>
  <c r="N81" i="14"/>
  <c r="T81" i="14"/>
  <c r="Z81" i="14"/>
  <c r="G84" i="14"/>
  <c r="G82" i="14" s="1"/>
  <c r="M84" i="14"/>
  <c r="M82" i="14" s="1"/>
  <c r="S84" i="14"/>
  <c r="Y84" i="14"/>
  <c r="G86" i="14"/>
  <c r="M86" i="14"/>
  <c r="S86" i="14"/>
  <c r="Y86" i="14"/>
  <c r="F89" i="14"/>
  <c r="L89" i="14"/>
  <c r="R89" i="14"/>
  <c r="X89" i="14"/>
  <c r="F91" i="14"/>
  <c r="L91" i="14"/>
  <c r="R91" i="14"/>
  <c r="X91" i="14"/>
  <c r="E94" i="14"/>
  <c r="K94" i="14"/>
  <c r="Q94" i="14"/>
  <c r="Q92" i="14" s="1"/>
  <c r="W94" i="14"/>
  <c r="W92" i="14" s="1"/>
  <c r="E96" i="14"/>
  <c r="K96" i="14"/>
  <c r="Q96" i="14"/>
  <c r="W96" i="14"/>
  <c r="D99" i="14"/>
  <c r="D97" i="14" s="1"/>
  <c r="J99" i="14"/>
  <c r="J97" i="14" s="1"/>
  <c r="P99" i="14"/>
  <c r="V99" i="14"/>
  <c r="D101" i="14"/>
  <c r="J101" i="14"/>
  <c r="P101" i="14"/>
  <c r="V101" i="14"/>
  <c r="I104" i="14"/>
  <c r="O104" i="14"/>
  <c r="U104" i="14"/>
  <c r="AA104" i="14"/>
  <c r="I106" i="14"/>
  <c r="O106" i="14"/>
  <c r="U106" i="14"/>
  <c r="AA106" i="14"/>
  <c r="H109" i="14"/>
  <c r="N109" i="14"/>
  <c r="T109" i="14"/>
  <c r="T107" i="14" s="1"/>
  <c r="Z109" i="14"/>
  <c r="Z107" i="14" s="1"/>
  <c r="H111" i="14"/>
  <c r="N111" i="14"/>
  <c r="T111" i="14"/>
  <c r="Z111" i="14"/>
  <c r="G114" i="14"/>
  <c r="G112" i="14" s="1"/>
  <c r="M114" i="14"/>
  <c r="M112" i="14" s="1"/>
  <c r="S114" i="14"/>
  <c r="Y114" i="14"/>
  <c r="G116" i="14"/>
  <c r="M116" i="14"/>
  <c r="S116" i="14"/>
  <c r="Y116" i="14"/>
  <c r="F119" i="14"/>
  <c r="L119" i="14"/>
  <c r="R119" i="14"/>
  <c r="X119" i="14"/>
  <c r="F121" i="14"/>
  <c r="L121" i="14"/>
  <c r="R121" i="14"/>
  <c r="X121" i="14"/>
  <c r="E124" i="14"/>
  <c r="K124" i="14"/>
  <c r="Q124" i="14"/>
  <c r="Q122" i="14" s="1"/>
  <c r="W124" i="14"/>
  <c r="W122" i="14" s="1"/>
  <c r="E126" i="14"/>
  <c r="K126" i="14"/>
  <c r="Q126" i="14"/>
  <c r="W126" i="14"/>
  <c r="D129" i="14"/>
  <c r="D127" i="14" s="1"/>
  <c r="J129" i="14"/>
  <c r="J127" i="14" s="1"/>
  <c r="P129" i="14"/>
  <c r="V129" i="14"/>
  <c r="D131" i="14"/>
  <c r="J131" i="14"/>
  <c r="P131" i="14"/>
  <c r="V131" i="14"/>
  <c r="I134" i="14"/>
  <c r="O134" i="14"/>
  <c r="U134" i="14"/>
  <c r="AA134" i="14"/>
  <c r="I136" i="14"/>
  <c r="O136" i="14"/>
  <c r="U136" i="14"/>
  <c r="AA136" i="14"/>
  <c r="H139" i="14"/>
  <c r="N139" i="14"/>
  <c r="T139" i="14"/>
  <c r="T137" i="14" s="1"/>
  <c r="Z139" i="14"/>
  <c r="Z137" i="14" s="1"/>
  <c r="H141" i="14"/>
  <c r="N141" i="14"/>
  <c r="T141" i="14"/>
  <c r="Z141" i="14"/>
  <c r="G144" i="14"/>
  <c r="G142" i="14" s="1"/>
  <c r="M144" i="14"/>
  <c r="M142" i="14" s="1"/>
  <c r="S144" i="14"/>
  <c r="Y144" i="14"/>
  <c r="G146" i="14"/>
  <c r="M146" i="14"/>
  <c r="S146" i="14"/>
  <c r="Y146" i="14"/>
  <c r="F149" i="14"/>
  <c r="L149" i="14"/>
  <c r="R149" i="14"/>
  <c r="X149" i="14"/>
  <c r="F151" i="14"/>
  <c r="L151" i="14"/>
  <c r="R151" i="14"/>
  <c r="X151" i="14"/>
  <c r="E154" i="14"/>
  <c r="K154" i="14"/>
  <c r="Q154" i="14"/>
  <c r="Q152" i="14" s="1"/>
  <c r="W154" i="14"/>
  <c r="W152" i="14" s="1"/>
  <c r="E156" i="14"/>
  <c r="K156" i="14"/>
  <c r="Q156" i="14"/>
  <c r="W156" i="14"/>
  <c r="D159" i="14"/>
  <c r="D157" i="14" s="1"/>
  <c r="J159" i="14"/>
  <c r="J157" i="14" s="1"/>
  <c r="P159" i="14"/>
  <c r="V159" i="14"/>
  <c r="D161" i="14"/>
  <c r="J161" i="14"/>
  <c r="P161" i="14"/>
  <c r="V161" i="14"/>
  <c r="I168" i="14"/>
  <c r="O168" i="14"/>
  <c r="U168" i="14"/>
  <c r="AA168" i="14"/>
  <c r="I170" i="14"/>
  <c r="O170" i="14"/>
  <c r="U170" i="14"/>
  <c r="AA170" i="14"/>
  <c r="H173" i="14"/>
  <c r="N173" i="14"/>
  <c r="T173" i="14"/>
  <c r="T171" i="14" s="1"/>
  <c r="Z173" i="14"/>
  <c r="Z171" i="14" s="1"/>
  <c r="H175" i="14"/>
  <c r="N175" i="14"/>
  <c r="T175" i="14"/>
  <c r="Z175" i="14"/>
  <c r="G178" i="14"/>
  <c r="G176" i="14" s="1"/>
  <c r="M178" i="14"/>
  <c r="M176" i="14" s="1"/>
  <c r="S178" i="14"/>
  <c r="Y178" i="14"/>
  <c r="G180" i="14"/>
  <c r="M180" i="14"/>
  <c r="S180" i="14"/>
  <c r="Y180" i="14"/>
  <c r="F183" i="14"/>
  <c r="L183" i="14"/>
  <c r="R183" i="14"/>
  <c r="X183" i="14"/>
  <c r="F185" i="14"/>
  <c r="L185" i="14"/>
  <c r="R185" i="14"/>
  <c r="X185" i="14"/>
  <c r="E188" i="14"/>
  <c r="K188" i="14"/>
  <c r="Q188" i="14"/>
  <c r="Q186" i="14" s="1"/>
  <c r="W188" i="14"/>
  <c r="W186" i="14" s="1"/>
  <c r="E190" i="14"/>
  <c r="K190" i="14"/>
  <c r="Q190" i="14"/>
  <c r="W190" i="14"/>
  <c r="D193" i="14"/>
  <c r="D191" i="14" s="1"/>
  <c r="J193" i="14"/>
  <c r="J191" i="14" s="1"/>
  <c r="P193" i="14"/>
  <c r="V193" i="14"/>
  <c r="D195" i="14"/>
  <c r="J195" i="14"/>
  <c r="P195" i="14"/>
  <c r="V195" i="14"/>
  <c r="I198" i="14"/>
  <c r="O198" i="14"/>
  <c r="U198" i="14"/>
  <c r="AA198" i="14"/>
  <c r="I200" i="14"/>
  <c r="O200" i="14"/>
  <c r="U200" i="14"/>
  <c r="AA200" i="14"/>
  <c r="H203" i="14"/>
  <c r="N203" i="14"/>
  <c r="T203" i="14"/>
  <c r="T201" i="14" s="1"/>
  <c r="Z203" i="14"/>
  <c r="Z201" i="14" s="1"/>
  <c r="H205" i="14"/>
  <c r="N205" i="14"/>
  <c r="T205" i="14"/>
  <c r="Z205" i="14"/>
  <c r="G208" i="14"/>
  <c r="G206" i="14" s="1"/>
  <c r="M208" i="14"/>
  <c r="M206" i="14" s="1"/>
  <c r="S208" i="14"/>
  <c r="Y208" i="14"/>
  <c r="G210" i="14"/>
  <c r="M210" i="14"/>
  <c r="S210" i="14"/>
  <c r="Y210" i="14"/>
  <c r="F213" i="14"/>
  <c r="L213" i="14"/>
  <c r="R213" i="14"/>
  <c r="X213" i="14"/>
  <c r="F215" i="14"/>
  <c r="L215" i="14"/>
  <c r="R215" i="14"/>
  <c r="X215" i="14"/>
  <c r="E218" i="14"/>
  <c r="K218" i="14"/>
  <c r="Q218" i="14"/>
  <c r="Q216" i="14" s="1"/>
  <c r="W218" i="14"/>
  <c r="W216" i="14" s="1"/>
  <c r="E220" i="14"/>
  <c r="K220" i="14"/>
  <c r="Q220" i="14"/>
  <c r="W220" i="14"/>
  <c r="D223" i="14"/>
  <c r="D221" i="14" s="1"/>
  <c r="J223" i="14"/>
  <c r="J221" i="14" s="1"/>
  <c r="P223" i="14"/>
  <c r="V223" i="14"/>
  <c r="D225" i="14"/>
  <c r="J225" i="14"/>
  <c r="P225" i="14"/>
  <c r="V225" i="14"/>
  <c r="I228" i="14"/>
  <c r="O228" i="14"/>
  <c r="U228" i="14"/>
  <c r="AA228" i="14"/>
  <c r="I230" i="14"/>
  <c r="O230" i="14"/>
  <c r="U230" i="14"/>
  <c r="AA230" i="14"/>
  <c r="H233" i="14"/>
  <c r="N233" i="14"/>
  <c r="T233" i="14"/>
  <c r="T231" i="14" s="1"/>
  <c r="Z233" i="14"/>
  <c r="Z231" i="14" s="1"/>
  <c r="H235" i="14"/>
  <c r="N235" i="14"/>
  <c r="T235" i="14"/>
  <c r="Z235" i="14"/>
  <c r="G238" i="14"/>
  <c r="G236" i="14" s="1"/>
  <c r="M238" i="14"/>
  <c r="M236" i="14" s="1"/>
  <c r="S238" i="14"/>
  <c r="Y238" i="14"/>
  <c r="G240" i="14"/>
  <c r="M240" i="14"/>
  <c r="S240" i="14"/>
  <c r="Y240" i="14"/>
  <c r="F243" i="14"/>
  <c r="L243" i="14"/>
  <c r="R243" i="14"/>
  <c r="X243" i="14"/>
  <c r="F245" i="14"/>
  <c r="L245" i="14"/>
  <c r="R245" i="14"/>
  <c r="X245" i="14"/>
  <c r="E248" i="14"/>
  <c r="K248" i="14"/>
  <c r="Q248" i="14"/>
  <c r="Q246" i="14" s="1"/>
  <c r="W248" i="14"/>
  <c r="W246" i="14" s="1"/>
  <c r="E250" i="14"/>
  <c r="K250" i="14"/>
  <c r="Q250" i="14"/>
  <c r="W250" i="14"/>
  <c r="D253" i="14"/>
  <c r="D251" i="14" s="1"/>
  <c r="J253" i="14"/>
  <c r="J251" i="14" s="1"/>
  <c r="P253" i="14"/>
  <c r="V253" i="14"/>
  <c r="D255" i="14"/>
  <c r="J255" i="14"/>
  <c r="P255" i="14"/>
  <c r="V255" i="14"/>
  <c r="I258" i="14"/>
  <c r="O258" i="14"/>
  <c r="U258" i="14"/>
  <c r="AA258" i="14"/>
  <c r="I260" i="14"/>
  <c r="O260" i="14"/>
  <c r="U260" i="14"/>
  <c r="AA260" i="14"/>
  <c r="H263" i="14"/>
  <c r="N263" i="14"/>
  <c r="T263" i="14"/>
  <c r="T261" i="14" s="1"/>
  <c r="Z263" i="14"/>
  <c r="Z261" i="14" s="1"/>
  <c r="H265" i="14"/>
  <c r="N265" i="14"/>
  <c r="T265" i="14"/>
  <c r="Z265" i="14"/>
  <c r="G268" i="14"/>
  <c r="G266" i="14" s="1"/>
  <c r="M268" i="14"/>
  <c r="M266" i="14" s="1"/>
  <c r="S268" i="14"/>
  <c r="Y268" i="14"/>
  <c r="G270" i="14"/>
  <c r="M270" i="14"/>
  <c r="S270" i="14"/>
  <c r="Y270" i="14"/>
  <c r="F273" i="14"/>
  <c r="L273" i="14"/>
  <c r="R273" i="14"/>
  <c r="X273" i="14"/>
  <c r="F275" i="14"/>
  <c r="L275" i="14"/>
  <c r="R275" i="14"/>
  <c r="X275" i="14"/>
  <c r="E278" i="14"/>
  <c r="K278" i="14"/>
  <c r="Q278" i="14"/>
  <c r="Q276" i="14" s="1"/>
  <c r="W278" i="14"/>
  <c r="W276" i="14" s="1"/>
  <c r="E280" i="14"/>
  <c r="K280" i="14"/>
  <c r="Q280" i="14"/>
  <c r="W280" i="14"/>
  <c r="D283" i="14"/>
  <c r="D281" i="14" s="1"/>
  <c r="J283" i="14"/>
  <c r="J281" i="14" s="1"/>
  <c r="P283" i="14"/>
  <c r="V283" i="14"/>
  <c r="D285" i="14"/>
  <c r="J285" i="14"/>
  <c r="P285" i="14"/>
  <c r="V285" i="14"/>
  <c r="I288" i="14"/>
  <c r="O288" i="14"/>
  <c r="U288" i="14"/>
  <c r="AA288" i="14"/>
  <c r="I290" i="14"/>
  <c r="O290" i="14"/>
  <c r="U290" i="14"/>
  <c r="AA290" i="14"/>
  <c r="H293" i="14"/>
  <c r="N293" i="14"/>
  <c r="T293" i="14"/>
  <c r="T291" i="14" s="1"/>
  <c r="Z293" i="14"/>
  <c r="Z291" i="14" s="1"/>
  <c r="H295" i="14"/>
  <c r="N295" i="14"/>
  <c r="T295" i="14"/>
  <c r="Z295" i="14"/>
  <c r="G298" i="14"/>
  <c r="G296" i="14" s="1"/>
  <c r="M298" i="14"/>
  <c r="M296" i="14" s="1"/>
  <c r="S298" i="14"/>
  <c r="Y298" i="14"/>
  <c r="G300" i="14"/>
  <c r="M300" i="14"/>
  <c r="S300" i="14"/>
  <c r="Y300" i="14"/>
  <c r="F303" i="14"/>
  <c r="L303" i="14"/>
  <c r="R303" i="14"/>
  <c r="X303" i="14"/>
  <c r="F305" i="14"/>
  <c r="L305" i="14"/>
  <c r="R305" i="14"/>
  <c r="X305" i="14"/>
  <c r="E308" i="14"/>
  <c r="K308" i="14"/>
  <c r="Q308" i="14"/>
  <c r="Q306" i="14" s="1"/>
  <c r="W308" i="14"/>
  <c r="W306" i="14" s="1"/>
  <c r="E310" i="14"/>
  <c r="K310" i="14"/>
  <c r="Q310" i="14"/>
  <c r="W310" i="14"/>
  <c r="D313" i="14"/>
  <c r="D311" i="14" s="1"/>
  <c r="J313" i="14"/>
  <c r="J311" i="14" s="1"/>
  <c r="P313" i="14"/>
  <c r="V313" i="14"/>
  <c r="D315" i="14"/>
  <c r="J315" i="14"/>
  <c r="P315" i="14"/>
  <c r="V315" i="14"/>
  <c r="I318" i="14"/>
  <c r="O318" i="14"/>
  <c r="U318" i="14"/>
  <c r="AA318" i="14"/>
  <c r="I320" i="14"/>
  <c r="O320" i="14"/>
  <c r="U320" i="14"/>
  <c r="AA320" i="14"/>
  <c r="H327" i="14"/>
  <c r="N327" i="14"/>
  <c r="T327" i="14"/>
  <c r="T325" i="14" s="1"/>
  <c r="Z327" i="14"/>
  <c r="Z325" i="14" s="1"/>
  <c r="H329" i="14"/>
  <c r="N329" i="14"/>
  <c r="T329" i="14"/>
  <c r="Z329" i="14"/>
  <c r="G332" i="14"/>
  <c r="G330" i="14" s="1"/>
  <c r="M332" i="14"/>
  <c r="M330" i="14" s="1"/>
  <c r="S332" i="14"/>
  <c r="Y332" i="14"/>
  <c r="G334" i="14"/>
  <c r="M334" i="14"/>
  <c r="S334" i="14"/>
  <c r="Y334" i="14"/>
  <c r="F337" i="14"/>
  <c r="L337" i="14"/>
  <c r="R337" i="14"/>
  <c r="X337" i="14"/>
  <c r="F339" i="14"/>
  <c r="L339" i="14"/>
  <c r="R339" i="14"/>
  <c r="X339" i="14"/>
  <c r="E342" i="14"/>
  <c r="K342" i="14"/>
  <c r="Q342" i="14"/>
  <c r="Q340" i="14" s="1"/>
  <c r="W342" i="14"/>
  <c r="W340" i="14" s="1"/>
  <c r="E344" i="14"/>
  <c r="K344" i="14"/>
  <c r="Q344" i="14"/>
  <c r="W344" i="14"/>
  <c r="D347" i="14"/>
  <c r="D345" i="14" s="1"/>
  <c r="J347" i="14"/>
  <c r="J345" i="14" s="1"/>
  <c r="P347" i="14"/>
  <c r="V347" i="14"/>
  <c r="D349" i="14"/>
  <c r="J349" i="14"/>
  <c r="P349" i="14"/>
  <c r="V349" i="14"/>
  <c r="I352" i="14"/>
  <c r="O352" i="14"/>
  <c r="U352" i="14"/>
  <c r="AA352" i="14"/>
  <c r="I354" i="14"/>
  <c r="O354" i="14"/>
  <c r="U354" i="14"/>
  <c r="AA354" i="14"/>
  <c r="H357" i="14"/>
  <c r="N357" i="14"/>
  <c r="T357" i="14"/>
  <c r="T355" i="14" s="1"/>
  <c r="Z357" i="14"/>
  <c r="Z355" i="14" s="1"/>
  <c r="H359" i="14"/>
  <c r="N359" i="14"/>
  <c r="T359" i="14"/>
  <c r="Z359" i="14"/>
  <c r="G362" i="14"/>
  <c r="G360" i="14" s="1"/>
  <c r="M362" i="14"/>
  <c r="M360" i="14" s="1"/>
  <c r="S362" i="14"/>
  <c r="Y362" i="14"/>
  <c r="G364" i="14"/>
  <c r="M364" i="14"/>
  <c r="S364" i="14"/>
  <c r="Y364" i="14"/>
  <c r="F367" i="14"/>
  <c r="L367" i="14"/>
  <c r="R367" i="14"/>
  <c r="X367" i="14"/>
  <c r="F369" i="14"/>
  <c r="L369" i="14"/>
  <c r="R369" i="14"/>
  <c r="X369" i="14"/>
  <c r="E372" i="14"/>
  <c r="K372" i="14"/>
  <c r="Q372" i="14"/>
  <c r="Q370" i="14" s="1"/>
  <c r="W372" i="14"/>
  <c r="W370" i="14" s="1"/>
  <c r="E374" i="14"/>
  <c r="K374" i="14"/>
  <c r="Q374" i="14"/>
  <c r="W374" i="14"/>
  <c r="D377" i="14"/>
  <c r="D375" i="14" s="1"/>
  <c r="J377" i="14"/>
  <c r="J375" i="14" s="1"/>
  <c r="P377" i="14"/>
  <c r="V377" i="14"/>
  <c r="D379" i="14"/>
  <c r="J379" i="14"/>
  <c r="P379" i="14"/>
  <c r="V379" i="14"/>
  <c r="I382" i="14"/>
  <c r="O382" i="14"/>
  <c r="U382" i="14"/>
  <c r="AA382" i="14"/>
  <c r="I384" i="14"/>
  <c r="O384" i="14"/>
  <c r="U384" i="14"/>
  <c r="AA384" i="14"/>
  <c r="H387" i="14"/>
  <c r="N387" i="14"/>
  <c r="T387" i="14"/>
  <c r="T385" i="14" s="1"/>
  <c r="Z387" i="14"/>
  <c r="Z385" i="14" s="1"/>
  <c r="H389" i="14"/>
  <c r="N389" i="14"/>
  <c r="T389" i="14"/>
  <c r="Z389" i="14"/>
  <c r="I392" i="14"/>
  <c r="I390" i="14" s="1"/>
  <c r="P392" i="14"/>
  <c r="P390" i="14" s="1"/>
  <c r="W392" i="14"/>
  <c r="W390" i="14" s="1"/>
  <c r="F394" i="14"/>
  <c r="M394" i="14"/>
  <c r="U394" i="14"/>
  <c r="H397" i="14"/>
  <c r="H395" i="14" s="1"/>
  <c r="O397" i="14"/>
  <c r="V397" i="14"/>
  <c r="E399" i="14"/>
  <c r="Q399" i="14"/>
  <c r="H404" i="14"/>
  <c r="E486" i="13"/>
  <c r="E484" i="13" s="1"/>
  <c r="K486" i="13"/>
  <c r="K484" i="13" s="1"/>
  <c r="Q486" i="13"/>
  <c r="Q484" i="13" s="1"/>
  <c r="W486" i="13"/>
  <c r="W484" i="13" s="1"/>
  <c r="D491" i="13"/>
  <c r="D489" i="13" s="1"/>
  <c r="J491" i="13"/>
  <c r="J489" i="13" s="1"/>
  <c r="P491" i="13"/>
  <c r="P489" i="13" s="1"/>
  <c r="V491" i="13"/>
  <c r="V489" i="13" s="1"/>
  <c r="I496" i="13"/>
  <c r="I494" i="13" s="1"/>
  <c r="O496" i="13"/>
  <c r="O494" i="13" s="1"/>
  <c r="U496" i="13"/>
  <c r="U494" i="13" s="1"/>
  <c r="AA496" i="13"/>
  <c r="AA494" i="13" s="1"/>
  <c r="H501" i="13"/>
  <c r="H499" i="13" s="1"/>
  <c r="N501" i="13"/>
  <c r="N499" i="13" s="1"/>
  <c r="T501" i="13"/>
  <c r="T499" i="13" s="1"/>
  <c r="Z501" i="13"/>
  <c r="Z499" i="13" s="1"/>
  <c r="G506" i="13"/>
  <c r="G504" i="13" s="1"/>
  <c r="M506" i="13"/>
  <c r="M504" i="13" s="1"/>
  <c r="S506" i="13"/>
  <c r="S504" i="13" s="1"/>
  <c r="Y506" i="13"/>
  <c r="Y504" i="13" s="1"/>
  <c r="F511" i="13"/>
  <c r="F509" i="13" s="1"/>
  <c r="L511" i="13"/>
  <c r="L509" i="13" s="1"/>
  <c r="R511" i="13"/>
  <c r="R509" i="13" s="1"/>
  <c r="X511" i="13"/>
  <c r="X509" i="13" s="1"/>
  <c r="E516" i="13"/>
  <c r="E514" i="13" s="1"/>
  <c r="K516" i="13"/>
  <c r="K514" i="13" s="1"/>
  <c r="Q516" i="13"/>
  <c r="Q514" i="13" s="1"/>
  <c r="W516" i="13"/>
  <c r="W514" i="13" s="1"/>
  <c r="D521" i="13"/>
  <c r="D519" i="13" s="1"/>
  <c r="J521" i="13"/>
  <c r="J519" i="13" s="1"/>
  <c r="P521" i="13"/>
  <c r="P519" i="13" s="1"/>
  <c r="V521" i="13"/>
  <c r="V519" i="13" s="1"/>
  <c r="I526" i="13"/>
  <c r="I524" i="13" s="1"/>
  <c r="O526" i="13"/>
  <c r="O524" i="13" s="1"/>
  <c r="U526" i="13"/>
  <c r="U524" i="13" s="1"/>
  <c r="AA526" i="13"/>
  <c r="AA524" i="13" s="1"/>
  <c r="H531" i="13"/>
  <c r="H529" i="13" s="1"/>
  <c r="N531" i="13"/>
  <c r="N529" i="13" s="1"/>
  <c r="T531" i="13"/>
  <c r="T529" i="13" s="1"/>
  <c r="Z531" i="13"/>
  <c r="Z529" i="13" s="1"/>
  <c r="G536" i="13"/>
  <c r="G534" i="13" s="1"/>
  <c r="M536" i="13"/>
  <c r="M534" i="13" s="1"/>
  <c r="S536" i="13"/>
  <c r="S534" i="13" s="1"/>
  <c r="Y536" i="13"/>
  <c r="Y534" i="13" s="1"/>
  <c r="F541" i="13"/>
  <c r="F539" i="13" s="1"/>
  <c r="L541" i="13"/>
  <c r="L539" i="13" s="1"/>
  <c r="R541" i="13"/>
  <c r="R539" i="13" s="1"/>
  <c r="X541" i="13"/>
  <c r="X539" i="13" s="1"/>
  <c r="E546" i="13"/>
  <c r="E544" i="13" s="1"/>
  <c r="K546" i="13"/>
  <c r="K544" i="13" s="1"/>
  <c r="Q546" i="13"/>
  <c r="Q544" i="13" s="1"/>
  <c r="W546" i="13"/>
  <c r="W544" i="13" s="1"/>
  <c r="D551" i="13"/>
  <c r="D549" i="13" s="1"/>
  <c r="J551" i="13"/>
  <c r="J549" i="13" s="1"/>
  <c r="P551" i="13"/>
  <c r="P549" i="13" s="1"/>
  <c r="V551" i="13"/>
  <c r="V549" i="13" s="1"/>
  <c r="I556" i="13"/>
  <c r="I554" i="13" s="1"/>
  <c r="O556" i="13"/>
  <c r="O554" i="13" s="1"/>
  <c r="U556" i="13"/>
  <c r="U554" i="13" s="1"/>
  <c r="AA556" i="13"/>
  <c r="AA554" i="13" s="1"/>
  <c r="H561" i="13"/>
  <c r="H559" i="13" s="1"/>
  <c r="N561" i="13"/>
  <c r="N559" i="13" s="1"/>
  <c r="T561" i="13"/>
  <c r="T559" i="13" s="1"/>
  <c r="Z561" i="13"/>
  <c r="Z559" i="13" s="1"/>
  <c r="G566" i="13"/>
  <c r="G564" i="13" s="1"/>
  <c r="M566" i="13"/>
  <c r="M564" i="13" s="1"/>
  <c r="S566" i="13"/>
  <c r="S564" i="13" s="1"/>
  <c r="Y566" i="13"/>
  <c r="Y564" i="13" s="1"/>
  <c r="F571" i="13"/>
  <c r="F569" i="13" s="1"/>
  <c r="L571" i="13"/>
  <c r="L569" i="13" s="1"/>
  <c r="R571" i="13"/>
  <c r="R569" i="13" s="1"/>
  <c r="X571" i="13"/>
  <c r="X569" i="13" s="1"/>
  <c r="E576" i="13"/>
  <c r="E574" i="13" s="1"/>
  <c r="K576" i="13"/>
  <c r="K574" i="13" s="1"/>
  <c r="Q576" i="13"/>
  <c r="Q574" i="13" s="1"/>
  <c r="W576" i="13"/>
  <c r="W574" i="13" s="1"/>
  <c r="D581" i="13"/>
  <c r="D579" i="13" s="1"/>
  <c r="J581" i="13"/>
  <c r="J579" i="13" s="1"/>
  <c r="P581" i="13"/>
  <c r="P579" i="13" s="1"/>
  <c r="V581" i="13"/>
  <c r="V579" i="13" s="1"/>
  <c r="I586" i="13"/>
  <c r="I584" i="13" s="1"/>
  <c r="O586" i="13"/>
  <c r="O584" i="13" s="1"/>
  <c r="U586" i="13"/>
  <c r="U584" i="13" s="1"/>
  <c r="AA586" i="13"/>
  <c r="AA584" i="13" s="1"/>
  <c r="H591" i="13"/>
  <c r="H589" i="13" s="1"/>
  <c r="N591" i="13"/>
  <c r="N589" i="13" s="1"/>
  <c r="T591" i="13"/>
  <c r="T589" i="13" s="1"/>
  <c r="Z591" i="13"/>
  <c r="Z589" i="13" s="1"/>
  <c r="G596" i="13"/>
  <c r="G594" i="13" s="1"/>
  <c r="M596" i="13"/>
  <c r="M594" i="13" s="1"/>
  <c r="S596" i="13"/>
  <c r="S594" i="13" s="1"/>
  <c r="Y596" i="13"/>
  <c r="Y594" i="13" s="1"/>
  <c r="F601" i="13"/>
  <c r="F599" i="13" s="1"/>
  <c r="L601" i="13"/>
  <c r="L599" i="13" s="1"/>
  <c r="R601" i="13"/>
  <c r="R599" i="13" s="1"/>
  <c r="X601" i="13"/>
  <c r="X599" i="13" s="1"/>
  <c r="E606" i="13"/>
  <c r="E604" i="13" s="1"/>
  <c r="K606" i="13"/>
  <c r="K604" i="13" s="1"/>
  <c r="Q606" i="13"/>
  <c r="Q604" i="13" s="1"/>
  <c r="W606" i="13"/>
  <c r="W604" i="13" s="1"/>
  <c r="D611" i="13"/>
  <c r="D609" i="13" s="1"/>
  <c r="J611" i="13"/>
  <c r="J609" i="13" s="1"/>
  <c r="P611" i="13"/>
  <c r="P609" i="13" s="1"/>
  <c r="V611" i="13"/>
  <c r="V609" i="13" s="1"/>
  <c r="I616" i="13"/>
  <c r="I614" i="13" s="1"/>
  <c r="O616" i="13"/>
  <c r="O614" i="13" s="1"/>
  <c r="U616" i="13"/>
  <c r="U614" i="13" s="1"/>
  <c r="AA616" i="13"/>
  <c r="AA614" i="13" s="1"/>
  <c r="H621" i="13"/>
  <c r="H619" i="13" s="1"/>
  <c r="N621" i="13"/>
  <c r="N619" i="13" s="1"/>
  <c r="T621" i="13"/>
  <c r="T619" i="13" s="1"/>
  <c r="Z621" i="13"/>
  <c r="Z619" i="13" s="1"/>
  <c r="G626" i="13"/>
  <c r="G624" i="13" s="1"/>
  <c r="M626" i="13"/>
  <c r="M624" i="13" s="1"/>
  <c r="S626" i="13"/>
  <c r="S624" i="13" s="1"/>
  <c r="Y626" i="13"/>
  <c r="Y624" i="13" s="1"/>
  <c r="F631" i="13"/>
  <c r="F629" i="13" s="1"/>
  <c r="L631" i="13"/>
  <c r="L629" i="13" s="1"/>
  <c r="R631" i="13"/>
  <c r="R629" i="13" s="1"/>
  <c r="X631" i="13"/>
  <c r="X629" i="13" s="1"/>
  <c r="E636" i="13"/>
  <c r="E634" i="13" s="1"/>
  <c r="K636" i="13"/>
  <c r="K634" i="13" s="1"/>
  <c r="Q636" i="13"/>
  <c r="Q634" i="13" s="1"/>
  <c r="E9" i="14"/>
  <c r="K9" i="14"/>
  <c r="Q9" i="14"/>
  <c r="Q7" i="14" s="1"/>
  <c r="W9" i="14"/>
  <c r="W7" i="14" s="1"/>
  <c r="E11" i="14"/>
  <c r="K11" i="14"/>
  <c r="Q11" i="14"/>
  <c r="W11" i="14"/>
  <c r="D14" i="14"/>
  <c r="D12" i="14" s="1"/>
  <c r="J14" i="14"/>
  <c r="J12" i="14" s="1"/>
  <c r="P14" i="14"/>
  <c r="V14" i="14"/>
  <c r="V12" i="14" s="1"/>
  <c r="D16" i="14"/>
  <c r="J16" i="14"/>
  <c r="P16" i="14"/>
  <c r="V16" i="14"/>
  <c r="I19" i="14"/>
  <c r="O19" i="14"/>
  <c r="O17" i="14" s="1"/>
  <c r="U19" i="14"/>
  <c r="AA19" i="14"/>
  <c r="I21" i="14"/>
  <c r="O21" i="14"/>
  <c r="U21" i="14"/>
  <c r="AA21" i="14"/>
  <c r="H24" i="14"/>
  <c r="N24" i="14"/>
  <c r="T24" i="14"/>
  <c r="T22" i="14" s="1"/>
  <c r="Z24" i="14"/>
  <c r="Z22" i="14" s="1"/>
  <c r="H26" i="14"/>
  <c r="N26" i="14"/>
  <c r="T26" i="14"/>
  <c r="Z26" i="14"/>
  <c r="G29" i="14"/>
  <c r="G27" i="14" s="1"/>
  <c r="M29" i="14"/>
  <c r="M27" i="14" s="1"/>
  <c r="S29" i="14"/>
  <c r="Y29" i="14"/>
  <c r="Y27" i="14" s="1"/>
  <c r="G31" i="14"/>
  <c r="M31" i="14"/>
  <c r="S31" i="14"/>
  <c r="Y31" i="14"/>
  <c r="F34" i="14"/>
  <c r="L34" i="14"/>
  <c r="L32" i="14" s="1"/>
  <c r="R34" i="14"/>
  <c r="X34" i="14"/>
  <c r="F36" i="14"/>
  <c r="L36" i="14"/>
  <c r="R36" i="14"/>
  <c r="X36" i="14"/>
  <c r="E39" i="14"/>
  <c r="K39" i="14"/>
  <c r="Q39" i="14"/>
  <c r="Q37" i="14" s="1"/>
  <c r="W39" i="14"/>
  <c r="W37" i="14" s="1"/>
  <c r="E41" i="14"/>
  <c r="K41" i="14"/>
  <c r="Q41" i="14"/>
  <c r="W41" i="14"/>
  <c r="D44" i="14"/>
  <c r="D42" i="14" s="1"/>
  <c r="J44" i="14"/>
  <c r="J42" i="14" s="1"/>
  <c r="P44" i="14"/>
  <c r="V44" i="14"/>
  <c r="V42" i="14" s="1"/>
  <c r="D46" i="14"/>
  <c r="J46" i="14"/>
  <c r="P46" i="14"/>
  <c r="V46" i="14"/>
  <c r="I49" i="14"/>
  <c r="O49" i="14"/>
  <c r="O47" i="14" s="1"/>
  <c r="U49" i="14"/>
  <c r="AA49" i="14"/>
  <c r="I51" i="14"/>
  <c r="O51" i="14"/>
  <c r="U51" i="14"/>
  <c r="AA51" i="14"/>
  <c r="H54" i="14"/>
  <c r="N54" i="14"/>
  <c r="T54" i="14"/>
  <c r="T52" i="14" s="1"/>
  <c r="Z54" i="14"/>
  <c r="Z52" i="14" s="1"/>
  <c r="H56" i="14"/>
  <c r="N56" i="14"/>
  <c r="T56" i="14"/>
  <c r="Z56" i="14"/>
  <c r="G59" i="14"/>
  <c r="G57" i="14" s="1"/>
  <c r="M59" i="14"/>
  <c r="M57" i="14" s="1"/>
  <c r="S59" i="14"/>
  <c r="Y59" i="14"/>
  <c r="Y57" i="14" s="1"/>
  <c r="G61" i="14"/>
  <c r="M61" i="14"/>
  <c r="S61" i="14"/>
  <c r="Y61" i="14"/>
  <c r="F64" i="14"/>
  <c r="L64" i="14"/>
  <c r="L62" i="14" s="1"/>
  <c r="R64" i="14"/>
  <c r="X64" i="14"/>
  <c r="F66" i="14"/>
  <c r="L66" i="14"/>
  <c r="R66" i="14"/>
  <c r="X66" i="14"/>
  <c r="E69" i="14"/>
  <c r="K69" i="14"/>
  <c r="Q69" i="14"/>
  <c r="Q67" i="14" s="1"/>
  <c r="W69" i="14"/>
  <c r="W67" i="14" s="1"/>
  <c r="E71" i="14"/>
  <c r="K71" i="14"/>
  <c r="Q71" i="14"/>
  <c r="W71" i="14"/>
  <c r="D74" i="14"/>
  <c r="D72" i="14" s="1"/>
  <c r="J74" i="14"/>
  <c r="J72" i="14" s="1"/>
  <c r="P74" i="14"/>
  <c r="V74" i="14"/>
  <c r="V72" i="14" s="1"/>
  <c r="D76" i="14"/>
  <c r="J76" i="14"/>
  <c r="P76" i="14"/>
  <c r="V76" i="14"/>
  <c r="I79" i="14"/>
  <c r="O79" i="14"/>
  <c r="O77" i="14" s="1"/>
  <c r="U79" i="14"/>
  <c r="AA79" i="14"/>
  <c r="I81" i="14"/>
  <c r="O81" i="14"/>
  <c r="U81" i="14"/>
  <c r="AA81" i="14"/>
  <c r="H84" i="14"/>
  <c r="N84" i="14"/>
  <c r="T84" i="14"/>
  <c r="T82" i="14" s="1"/>
  <c r="Z84" i="14"/>
  <c r="Z82" i="14" s="1"/>
  <c r="H86" i="14"/>
  <c r="N86" i="14"/>
  <c r="T86" i="14"/>
  <c r="Z86" i="14"/>
  <c r="G89" i="14"/>
  <c r="G87" i="14" s="1"/>
  <c r="M89" i="14"/>
  <c r="M87" i="14" s="1"/>
  <c r="S89" i="14"/>
  <c r="Y89" i="14"/>
  <c r="Y87" i="14" s="1"/>
  <c r="G91" i="14"/>
  <c r="M91" i="14"/>
  <c r="S91" i="14"/>
  <c r="Y91" i="14"/>
  <c r="F94" i="14"/>
  <c r="L94" i="14"/>
  <c r="L92" i="14" s="1"/>
  <c r="R94" i="14"/>
  <c r="X94" i="14"/>
  <c r="F96" i="14"/>
  <c r="L96" i="14"/>
  <c r="R96" i="14"/>
  <c r="X96" i="14"/>
  <c r="E99" i="14"/>
  <c r="K99" i="14"/>
  <c r="Q99" i="14"/>
  <c r="Q97" i="14" s="1"/>
  <c r="W99" i="14"/>
  <c r="W97" i="14" s="1"/>
  <c r="E101" i="14"/>
  <c r="K101" i="14"/>
  <c r="Q101" i="14"/>
  <c r="W101" i="14"/>
  <c r="D104" i="14"/>
  <c r="D102" i="14" s="1"/>
  <c r="J104" i="14"/>
  <c r="J102" i="14" s="1"/>
  <c r="P104" i="14"/>
  <c r="V104" i="14"/>
  <c r="V102" i="14" s="1"/>
  <c r="D106" i="14"/>
  <c r="J106" i="14"/>
  <c r="P106" i="14"/>
  <c r="V106" i="14"/>
  <c r="I109" i="14"/>
  <c r="O109" i="14"/>
  <c r="O107" i="14" s="1"/>
  <c r="U109" i="14"/>
  <c r="AA109" i="14"/>
  <c r="I111" i="14"/>
  <c r="O111" i="14"/>
  <c r="U111" i="14"/>
  <c r="AA111" i="14"/>
  <c r="H114" i="14"/>
  <c r="N114" i="14"/>
  <c r="T114" i="14"/>
  <c r="T112" i="14" s="1"/>
  <c r="Z114" i="14"/>
  <c r="Z112" i="14" s="1"/>
  <c r="H116" i="14"/>
  <c r="N116" i="14"/>
  <c r="T116" i="14"/>
  <c r="Z116" i="14"/>
  <c r="G119" i="14"/>
  <c r="G117" i="14" s="1"/>
  <c r="M119" i="14"/>
  <c r="M117" i="14" s="1"/>
  <c r="S119" i="14"/>
  <c r="Y119" i="14"/>
  <c r="Y117" i="14" s="1"/>
  <c r="G121" i="14"/>
  <c r="M121" i="14"/>
  <c r="S121" i="14"/>
  <c r="Y121" i="14"/>
  <c r="F124" i="14"/>
  <c r="L124" i="14"/>
  <c r="L122" i="14" s="1"/>
  <c r="R124" i="14"/>
  <c r="X124" i="14"/>
  <c r="F126" i="14"/>
  <c r="L126" i="14"/>
  <c r="R126" i="14"/>
  <c r="X126" i="14"/>
  <c r="E129" i="14"/>
  <c r="K129" i="14"/>
  <c r="Q129" i="14"/>
  <c r="Q127" i="14" s="1"/>
  <c r="W129" i="14"/>
  <c r="W127" i="14" s="1"/>
  <c r="E131" i="14"/>
  <c r="K131" i="14"/>
  <c r="Q131" i="14"/>
  <c r="W131" i="14"/>
  <c r="D134" i="14"/>
  <c r="D132" i="14" s="1"/>
  <c r="J134" i="14"/>
  <c r="J132" i="14" s="1"/>
  <c r="P134" i="14"/>
  <c r="V134" i="14"/>
  <c r="V132" i="14" s="1"/>
  <c r="D136" i="14"/>
  <c r="J136" i="14"/>
  <c r="P136" i="14"/>
  <c r="V136" i="14"/>
  <c r="I139" i="14"/>
  <c r="O139" i="14"/>
  <c r="O137" i="14" s="1"/>
  <c r="U139" i="14"/>
  <c r="AA139" i="14"/>
  <c r="I141" i="14"/>
  <c r="O141" i="14"/>
  <c r="U141" i="14"/>
  <c r="AA141" i="14"/>
  <c r="H144" i="14"/>
  <c r="N144" i="14"/>
  <c r="T144" i="14"/>
  <c r="T142" i="14" s="1"/>
  <c r="Z144" i="14"/>
  <c r="Z142" i="14" s="1"/>
  <c r="H146" i="14"/>
  <c r="N146" i="14"/>
  <c r="T146" i="14"/>
  <c r="Z146" i="14"/>
  <c r="G149" i="14"/>
  <c r="G147" i="14" s="1"/>
  <c r="M149" i="14"/>
  <c r="M147" i="14" s="1"/>
  <c r="S149" i="14"/>
  <c r="Y149" i="14"/>
  <c r="Y147" i="14" s="1"/>
  <c r="G151" i="14"/>
  <c r="M151" i="14"/>
  <c r="S151" i="14"/>
  <c r="Y151" i="14"/>
  <c r="F154" i="14"/>
  <c r="L154" i="14"/>
  <c r="L152" i="14" s="1"/>
  <c r="R154" i="14"/>
  <c r="X154" i="14"/>
  <c r="F156" i="14"/>
  <c r="L156" i="14"/>
  <c r="R156" i="14"/>
  <c r="X156" i="14"/>
  <c r="E159" i="14"/>
  <c r="K159" i="14"/>
  <c r="Q159" i="14"/>
  <c r="E161" i="14"/>
  <c r="K161" i="14"/>
  <c r="Q161" i="14"/>
  <c r="W161" i="14"/>
  <c r="W157" i="14" s="1"/>
  <c r="J168" i="14"/>
  <c r="P168" i="14"/>
  <c r="P166" i="14" s="1"/>
  <c r="V168" i="14"/>
  <c r="V166" i="14" s="1"/>
  <c r="D170" i="14"/>
  <c r="D166" i="14" s="1"/>
  <c r="J170" i="14"/>
  <c r="P170" i="14"/>
  <c r="V170" i="14"/>
  <c r="I173" i="14"/>
  <c r="I171" i="14" s="1"/>
  <c r="O173" i="14"/>
  <c r="O171" i="14" s="1"/>
  <c r="U173" i="14"/>
  <c r="AA173" i="14"/>
  <c r="AA171" i="14" s="1"/>
  <c r="I175" i="14"/>
  <c r="O175" i="14"/>
  <c r="U175" i="14"/>
  <c r="AA175" i="14"/>
  <c r="H178" i="14"/>
  <c r="N178" i="14"/>
  <c r="N176" i="14" s="1"/>
  <c r="T178" i="14"/>
  <c r="Z178" i="14"/>
  <c r="H180" i="14"/>
  <c r="N180" i="14"/>
  <c r="T180" i="14"/>
  <c r="Z180" i="14"/>
  <c r="G183" i="14"/>
  <c r="M183" i="14"/>
  <c r="S183" i="14"/>
  <c r="S181" i="14" s="1"/>
  <c r="Y183" i="14"/>
  <c r="Y181" i="14" s="1"/>
  <c r="G185" i="14"/>
  <c r="M185" i="14"/>
  <c r="S185" i="14"/>
  <c r="Y185" i="14"/>
  <c r="F188" i="14"/>
  <c r="F186" i="14" s="1"/>
  <c r="L188" i="14"/>
  <c r="L186" i="14" s="1"/>
  <c r="R188" i="14"/>
  <c r="X188" i="14"/>
  <c r="X186" i="14" s="1"/>
  <c r="F190" i="14"/>
  <c r="L190" i="14"/>
  <c r="R190" i="14"/>
  <c r="X190" i="14"/>
  <c r="E193" i="14"/>
  <c r="K193" i="14"/>
  <c r="K191" i="14" s="1"/>
  <c r="Q193" i="14"/>
  <c r="W193" i="14"/>
  <c r="E195" i="14"/>
  <c r="K195" i="14"/>
  <c r="Q195" i="14"/>
  <c r="W195" i="14"/>
  <c r="D198" i="14"/>
  <c r="J198" i="14"/>
  <c r="P198" i="14"/>
  <c r="P196" i="14" s="1"/>
  <c r="V198" i="14"/>
  <c r="V196" i="14" s="1"/>
  <c r="D200" i="14"/>
  <c r="J200" i="14"/>
  <c r="P200" i="14"/>
  <c r="V200" i="14"/>
  <c r="I203" i="14"/>
  <c r="I201" i="14" s="1"/>
  <c r="O203" i="14"/>
  <c r="O201" i="14" s="1"/>
  <c r="U203" i="14"/>
  <c r="AA203" i="14"/>
  <c r="AA201" i="14" s="1"/>
  <c r="I205" i="14"/>
  <c r="O205" i="14"/>
  <c r="U205" i="14"/>
  <c r="AA205" i="14"/>
  <c r="H208" i="14"/>
  <c r="N208" i="14"/>
  <c r="N206" i="14" s="1"/>
  <c r="T208" i="14"/>
  <c r="Z208" i="14"/>
  <c r="H210" i="14"/>
  <c r="N210" i="14"/>
  <c r="T210" i="14"/>
  <c r="Z210" i="14"/>
  <c r="G213" i="14"/>
  <c r="M213" i="14"/>
  <c r="S213" i="14"/>
  <c r="S211" i="14" s="1"/>
  <c r="Y213" i="14"/>
  <c r="Y211" i="14" s="1"/>
  <c r="G215" i="14"/>
  <c r="M215" i="14"/>
  <c r="S215" i="14"/>
  <c r="Y215" i="14"/>
  <c r="F218" i="14"/>
  <c r="F216" i="14" s="1"/>
  <c r="L218" i="14"/>
  <c r="L216" i="14" s="1"/>
  <c r="R218" i="14"/>
  <c r="X218" i="14"/>
  <c r="X216" i="14" s="1"/>
  <c r="F220" i="14"/>
  <c r="L220" i="14"/>
  <c r="R220" i="14"/>
  <c r="X220" i="14"/>
  <c r="E223" i="14"/>
  <c r="K223" i="14"/>
  <c r="K221" i="14" s="1"/>
  <c r="Q223" i="14"/>
  <c r="W223" i="14"/>
  <c r="E225" i="14"/>
  <c r="K225" i="14"/>
  <c r="Q225" i="14"/>
  <c r="W225" i="14"/>
  <c r="D228" i="14"/>
  <c r="J228" i="14"/>
  <c r="P228" i="14"/>
  <c r="P226" i="14" s="1"/>
  <c r="V228" i="14"/>
  <c r="V226" i="14" s="1"/>
  <c r="D230" i="14"/>
  <c r="J230" i="14"/>
  <c r="P230" i="14"/>
  <c r="V230" i="14"/>
  <c r="I233" i="14"/>
  <c r="I231" i="14" s="1"/>
  <c r="O233" i="14"/>
  <c r="O231" i="14" s="1"/>
  <c r="U233" i="14"/>
  <c r="AA233" i="14"/>
  <c r="AA231" i="14" s="1"/>
  <c r="I235" i="14"/>
  <c r="O235" i="14"/>
  <c r="U235" i="14"/>
  <c r="AA235" i="14"/>
  <c r="H238" i="14"/>
  <c r="N238" i="14"/>
  <c r="N236" i="14" s="1"/>
  <c r="T238" i="14"/>
  <c r="Z238" i="14"/>
  <c r="H240" i="14"/>
  <c r="N240" i="14"/>
  <c r="T240" i="14"/>
  <c r="Z240" i="14"/>
  <c r="G243" i="14"/>
  <c r="M243" i="14"/>
  <c r="S243" i="14"/>
  <c r="S241" i="14" s="1"/>
  <c r="Y243" i="14"/>
  <c r="Y241" i="14" s="1"/>
  <c r="G245" i="14"/>
  <c r="M245" i="14"/>
  <c r="S245" i="14"/>
  <c r="Y245" i="14"/>
  <c r="F248" i="14"/>
  <c r="F246" i="14" s="1"/>
  <c r="L248" i="14"/>
  <c r="L246" i="14" s="1"/>
  <c r="R248" i="14"/>
  <c r="X248" i="14"/>
  <c r="X246" i="14" s="1"/>
  <c r="F250" i="14"/>
  <c r="L250" i="14"/>
  <c r="R250" i="14"/>
  <c r="X250" i="14"/>
  <c r="E253" i="14"/>
  <c r="K253" i="14"/>
  <c r="K251" i="14" s="1"/>
  <c r="Q253" i="14"/>
  <c r="W253" i="14"/>
  <c r="E255" i="14"/>
  <c r="K255" i="14"/>
  <c r="Q255" i="14"/>
  <c r="W255" i="14"/>
  <c r="D258" i="14"/>
  <c r="J258" i="14"/>
  <c r="P258" i="14"/>
  <c r="P256" i="14" s="1"/>
  <c r="V258" i="14"/>
  <c r="V256" i="14" s="1"/>
  <c r="D260" i="14"/>
  <c r="J260" i="14"/>
  <c r="P260" i="14"/>
  <c r="V260" i="14"/>
  <c r="I263" i="14"/>
  <c r="I261" i="14" s="1"/>
  <c r="O263" i="14"/>
  <c r="O261" i="14" s="1"/>
  <c r="U263" i="14"/>
  <c r="AA263" i="14"/>
  <c r="AA261" i="14" s="1"/>
  <c r="I265" i="14"/>
  <c r="O265" i="14"/>
  <c r="U265" i="14"/>
  <c r="AA265" i="14"/>
  <c r="H268" i="14"/>
  <c r="N268" i="14"/>
  <c r="N266" i="14" s="1"/>
  <c r="T268" i="14"/>
  <c r="Z268" i="14"/>
  <c r="H270" i="14"/>
  <c r="N270" i="14"/>
  <c r="T270" i="14"/>
  <c r="Z270" i="14"/>
  <c r="G273" i="14"/>
  <c r="M273" i="14"/>
  <c r="S273" i="14"/>
  <c r="S271" i="14" s="1"/>
  <c r="Y273" i="14"/>
  <c r="Y271" i="14" s="1"/>
  <c r="G275" i="14"/>
  <c r="M275" i="14"/>
  <c r="S275" i="14"/>
  <c r="Y275" i="14"/>
  <c r="F278" i="14"/>
  <c r="F276" i="14" s="1"/>
  <c r="L278" i="14"/>
  <c r="L276" i="14" s="1"/>
  <c r="R278" i="14"/>
  <c r="X278" i="14"/>
  <c r="X276" i="14" s="1"/>
  <c r="F280" i="14"/>
  <c r="L280" i="14"/>
  <c r="R280" i="14"/>
  <c r="X280" i="14"/>
  <c r="E283" i="14"/>
  <c r="K283" i="14"/>
  <c r="K281" i="14" s="1"/>
  <c r="Q283" i="14"/>
  <c r="W283" i="14"/>
  <c r="E285" i="14"/>
  <c r="K285" i="14"/>
  <c r="Q285" i="14"/>
  <c r="W285" i="14"/>
  <c r="D288" i="14"/>
  <c r="J288" i="14"/>
  <c r="P288" i="14"/>
  <c r="P286" i="14" s="1"/>
  <c r="V288" i="14"/>
  <c r="V286" i="14" s="1"/>
  <c r="D290" i="14"/>
  <c r="J290" i="14"/>
  <c r="P290" i="14"/>
  <c r="V290" i="14"/>
  <c r="I293" i="14"/>
  <c r="I291" i="14" s="1"/>
  <c r="O293" i="14"/>
  <c r="O291" i="14" s="1"/>
  <c r="U293" i="14"/>
  <c r="AA293" i="14"/>
  <c r="AA291" i="14" s="1"/>
  <c r="I295" i="14"/>
  <c r="O295" i="14"/>
  <c r="U295" i="14"/>
  <c r="AA295" i="14"/>
  <c r="H298" i="14"/>
  <c r="N298" i="14"/>
  <c r="N296" i="14" s="1"/>
  <c r="T298" i="14"/>
  <c r="Z298" i="14"/>
  <c r="H300" i="14"/>
  <c r="N300" i="14"/>
  <c r="T300" i="14"/>
  <c r="Z300" i="14"/>
  <c r="G303" i="14"/>
  <c r="M303" i="14"/>
  <c r="S303" i="14"/>
  <c r="S301" i="14" s="1"/>
  <c r="Y303" i="14"/>
  <c r="Y301" i="14" s="1"/>
  <c r="G305" i="14"/>
  <c r="M305" i="14"/>
  <c r="S305" i="14"/>
  <c r="Y305" i="14"/>
  <c r="F308" i="14"/>
  <c r="F306" i="14" s="1"/>
  <c r="L308" i="14"/>
  <c r="L306" i="14" s="1"/>
  <c r="R308" i="14"/>
  <c r="X308" i="14"/>
  <c r="X306" i="14" s="1"/>
  <c r="F310" i="14"/>
  <c r="L310" i="14"/>
  <c r="R310" i="14"/>
  <c r="X310" i="14"/>
  <c r="E313" i="14"/>
  <c r="K313" i="14"/>
  <c r="K311" i="14" s="1"/>
  <c r="Q313" i="14"/>
  <c r="W313" i="14"/>
  <c r="E315" i="14"/>
  <c r="K315" i="14"/>
  <c r="Q315" i="14"/>
  <c r="W315" i="14"/>
  <c r="D318" i="14"/>
  <c r="J318" i="14"/>
  <c r="P318" i="14"/>
  <c r="D320" i="14"/>
  <c r="J320" i="14"/>
  <c r="P320" i="14"/>
  <c r="V320" i="14"/>
  <c r="V316" i="14" s="1"/>
  <c r="I327" i="14"/>
  <c r="O327" i="14"/>
  <c r="O325" i="14" s="1"/>
  <c r="U327" i="14"/>
  <c r="U325" i="14" s="1"/>
  <c r="AA327" i="14"/>
  <c r="I329" i="14"/>
  <c r="O329" i="14"/>
  <c r="U329" i="14"/>
  <c r="AA329" i="14"/>
  <c r="H332" i="14"/>
  <c r="H330" i="14" s="1"/>
  <c r="N332" i="14"/>
  <c r="T332" i="14"/>
  <c r="T330" i="14" s="1"/>
  <c r="Z332" i="14"/>
  <c r="H334" i="14"/>
  <c r="N334" i="14"/>
  <c r="T334" i="14"/>
  <c r="Z334" i="14"/>
  <c r="G337" i="14"/>
  <c r="G335" i="14" s="1"/>
  <c r="M337" i="14"/>
  <c r="S337" i="14"/>
  <c r="Y337" i="14"/>
  <c r="Y335" i="14" s="1"/>
  <c r="G339" i="14"/>
  <c r="M339" i="14"/>
  <c r="S339" i="14"/>
  <c r="Y339" i="14"/>
  <c r="F342" i="14"/>
  <c r="L342" i="14"/>
  <c r="L340" i="14" s="1"/>
  <c r="R342" i="14"/>
  <c r="R340" i="14" s="1"/>
  <c r="X342" i="14"/>
  <c r="F344" i="14"/>
  <c r="L344" i="14"/>
  <c r="R344" i="14"/>
  <c r="X344" i="14"/>
  <c r="E347" i="14"/>
  <c r="E345" i="14" s="1"/>
  <c r="K347" i="14"/>
  <c r="Q347" i="14"/>
  <c r="Q345" i="14" s="1"/>
  <c r="W347" i="14"/>
  <c r="E349" i="14"/>
  <c r="K349" i="14"/>
  <c r="Q349" i="14"/>
  <c r="W349" i="14"/>
  <c r="D352" i="14"/>
  <c r="D350" i="14" s="1"/>
  <c r="J352" i="14"/>
  <c r="P352" i="14"/>
  <c r="V352" i="14"/>
  <c r="V350" i="14" s="1"/>
  <c r="D354" i="14"/>
  <c r="J354" i="14"/>
  <c r="P354" i="14"/>
  <c r="V354" i="14"/>
  <c r="I357" i="14"/>
  <c r="O357" i="14"/>
  <c r="O355" i="14" s="1"/>
  <c r="U357" i="14"/>
  <c r="U355" i="14" s="1"/>
  <c r="AA357" i="14"/>
  <c r="I359" i="14"/>
  <c r="O359" i="14"/>
  <c r="U359" i="14"/>
  <c r="AA359" i="14"/>
  <c r="H362" i="14"/>
  <c r="H360" i="14" s="1"/>
  <c r="N362" i="14"/>
  <c r="T362" i="14"/>
  <c r="T360" i="14" s="1"/>
  <c r="Z362" i="14"/>
  <c r="H364" i="14"/>
  <c r="N364" i="14"/>
  <c r="T364" i="14"/>
  <c r="Z364" i="14"/>
  <c r="G367" i="14"/>
  <c r="G365" i="14" s="1"/>
  <c r="M367" i="14"/>
  <c r="S367" i="14"/>
  <c r="Y367" i="14"/>
  <c r="Y365" i="14" s="1"/>
  <c r="G369" i="14"/>
  <c r="M369" i="14"/>
  <c r="S369" i="14"/>
  <c r="Y369" i="14"/>
  <c r="F372" i="14"/>
  <c r="L372" i="14"/>
  <c r="L370" i="14" s="1"/>
  <c r="R372" i="14"/>
  <c r="R370" i="14" s="1"/>
  <c r="X372" i="14"/>
  <c r="F374" i="14"/>
  <c r="L374" i="14"/>
  <c r="R374" i="14"/>
  <c r="X374" i="14"/>
  <c r="E377" i="14"/>
  <c r="E375" i="14" s="1"/>
  <c r="K377" i="14"/>
  <c r="Q377" i="14"/>
  <c r="Q375" i="14" s="1"/>
  <c r="W377" i="14"/>
  <c r="E379" i="14"/>
  <c r="K379" i="14"/>
  <c r="Q379" i="14"/>
  <c r="W379" i="14"/>
  <c r="D382" i="14"/>
  <c r="D380" i="14" s="1"/>
  <c r="J382" i="14"/>
  <c r="P382" i="14"/>
  <c r="V382" i="14"/>
  <c r="V380" i="14" s="1"/>
  <c r="D384" i="14"/>
  <c r="J384" i="14"/>
  <c r="P384" i="14"/>
  <c r="V384" i="14"/>
  <c r="I387" i="14"/>
  <c r="O387" i="14"/>
  <c r="O385" i="14" s="1"/>
  <c r="U387" i="14"/>
  <c r="U385" i="14" s="1"/>
  <c r="AA387" i="14"/>
  <c r="I389" i="14"/>
  <c r="O389" i="14"/>
  <c r="U389" i="14"/>
  <c r="AA389" i="14"/>
  <c r="J392" i="14"/>
  <c r="J390" i="14" s="1"/>
  <c r="Q392" i="14"/>
  <c r="Q390" i="14" s="1"/>
  <c r="X392" i="14"/>
  <c r="X390" i="14" s="1"/>
  <c r="G394" i="14"/>
  <c r="O394" i="14"/>
  <c r="V394" i="14"/>
  <c r="I397" i="14"/>
  <c r="I395" i="14" s="1"/>
  <c r="P397" i="14"/>
  <c r="P395" i="14" s="1"/>
  <c r="W397" i="14"/>
  <c r="W395" i="14" s="1"/>
  <c r="H399" i="14"/>
  <c r="T399" i="14"/>
  <c r="N404" i="14"/>
  <c r="H486" i="14"/>
  <c r="H484" i="14" s="1"/>
  <c r="N486" i="14"/>
  <c r="T486" i="14"/>
  <c r="Z486" i="14"/>
  <c r="Z484" i="14" s="1"/>
  <c r="G491" i="14"/>
  <c r="M491" i="14"/>
  <c r="M489" i="14" s="1"/>
  <c r="S491" i="14"/>
  <c r="S489" i="14" s="1"/>
  <c r="Y491" i="14"/>
  <c r="F496" i="14"/>
  <c r="L496" i="14"/>
  <c r="L494" i="14" s="1"/>
  <c r="R496" i="14"/>
  <c r="X496" i="14"/>
  <c r="X494" i="14" s="1"/>
  <c r="E501" i="14"/>
  <c r="E499" i="14" s="1"/>
  <c r="K501" i="14"/>
  <c r="Q501" i="14"/>
  <c r="W501" i="14"/>
  <c r="W499" i="14" s="1"/>
  <c r="D506" i="14"/>
  <c r="J506" i="14"/>
  <c r="J504" i="14" s="1"/>
  <c r="P506" i="14"/>
  <c r="P504" i="14" s="1"/>
  <c r="V506" i="14"/>
  <c r="I511" i="14"/>
  <c r="O511" i="14"/>
  <c r="O509" i="14" s="1"/>
  <c r="U511" i="14"/>
  <c r="AA511" i="14"/>
  <c r="AA509" i="14" s="1"/>
  <c r="H516" i="14"/>
  <c r="H514" i="14" s="1"/>
  <c r="N516" i="14"/>
  <c r="T516" i="14"/>
  <c r="Z516" i="14"/>
  <c r="Z514" i="14" s="1"/>
  <c r="G521" i="14"/>
  <c r="M521" i="14"/>
  <c r="M519" i="14" s="1"/>
  <c r="S521" i="14"/>
  <c r="S519" i="14" s="1"/>
  <c r="Y521" i="14"/>
  <c r="F526" i="14"/>
  <c r="L526" i="14"/>
  <c r="L524" i="14" s="1"/>
  <c r="R526" i="14"/>
  <c r="X526" i="14"/>
  <c r="X524" i="14" s="1"/>
  <c r="E531" i="14"/>
  <c r="E529" i="14" s="1"/>
  <c r="K531" i="14"/>
  <c r="Q531" i="14"/>
  <c r="W531" i="14"/>
  <c r="W529" i="14" s="1"/>
  <c r="D536" i="14"/>
  <c r="J536" i="14"/>
  <c r="J534" i="14" s="1"/>
  <c r="P536" i="14"/>
  <c r="P534" i="14" s="1"/>
  <c r="V536" i="14"/>
  <c r="I541" i="14"/>
  <c r="O541" i="14"/>
  <c r="O539" i="14" s="1"/>
  <c r="U541" i="14"/>
  <c r="AA541" i="14"/>
  <c r="AA539" i="14" s="1"/>
  <c r="H546" i="14"/>
  <c r="H544" i="14" s="1"/>
  <c r="N546" i="14"/>
  <c r="T546" i="14"/>
  <c r="Z546" i="14"/>
  <c r="Z544" i="14" s="1"/>
  <c r="G551" i="14"/>
  <c r="M551" i="14"/>
  <c r="M549" i="14" s="1"/>
  <c r="S551" i="14"/>
  <c r="S549" i="14" s="1"/>
  <c r="Y551" i="14"/>
  <c r="F556" i="14"/>
  <c r="L556" i="14"/>
  <c r="L554" i="14" s="1"/>
  <c r="R556" i="14"/>
  <c r="X556" i="14"/>
  <c r="X554" i="14" s="1"/>
  <c r="E561" i="14"/>
  <c r="E559" i="14" s="1"/>
  <c r="K561" i="14"/>
  <c r="Q561" i="14"/>
  <c r="W561" i="14"/>
  <c r="W559" i="14" s="1"/>
  <c r="D566" i="14"/>
  <c r="J566" i="14"/>
  <c r="J564" i="14" s="1"/>
  <c r="P566" i="14"/>
  <c r="P564" i="14" s="1"/>
  <c r="V566" i="14"/>
  <c r="I571" i="14"/>
  <c r="O571" i="14"/>
  <c r="O569" i="14" s="1"/>
  <c r="U571" i="14"/>
  <c r="AA571" i="14"/>
  <c r="AA569" i="14" s="1"/>
  <c r="H576" i="14"/>
  <c r="H574" i="14" s="1"/>
  <c r="N576" i="14"/>
  <c r="T576" i="14"/>
  <c r="Z576" i="14"/>
  <c r="Z574" i="14" s="1"/>
  <c r="G581" i="14"/>
  <c r="M581" i="14"/>
  <c r="M579" i="14" s="1"/>
  <c r="S581" i="14"/>
  <c r="S579" i="14" s="1"/>
  <c r="Y581" i="14"/>
  <c r="F586" i="14"/>
  <c r="L586" i="14"/>
  <c r="L584" i="14" s="1"/>
  <c r="R586" i="14"/>
  <c r="X586" i="14"/>
  <c r="X584" i="14" s="1"/>
  <c r="E591" i="14"/>
  <c r="E589" i="14" s="1"/>
  <c r="K591" i="14"/>
  <c r="Q591" i="14"/>
  <c r="W591" i="14"/>
  <c r="W589" i="14" s="1"/>
  <c r="D596" i="14"/>
  <c r="J596" i="14"/>
  <c r="J594" i="14" s="1"/>
  <c r="P596" i="14"/>
  <c r="P594" i="14" s="1"/>
  <c r="V596" i="14"/>
  <c r="I601" i="14"/>
  <c r="O601" i="14"/>
  <c r="O599" i="14" s="1"/>
  <c r="U601" i="14"/>
  <c r="AA601" i="14"/>
  <c r="AA599" i="14" s="1"/>
  <c r="H606" i="14"/>
  <c r="H604" i="14" s="1"/>
  <c r="N606" i="14"/>
  <c r="T606" i="14"/>
  <c r="Z606" i="14"/>
  <c r="Z604" i="14" s="1"/>
  <c r="G611" i="14"/>
  <c r="M611" i="14"/>
  <c r="M609" i="14" s="1"/>
  <c r="S611" i="14"/>
  <c r="S609" i="14" s="1"/>
  <c r="Y611" i="14"/>
  <c r="F616" i="14"/>
  <c r="L616" i="14"/>
  <c r="L614" i="14" s="1"/>
  <c r="R616" i="14"/>
  <c r="X616" i="14"/>
  <c r="X614" i="14" s="1"/>
  <c r="E621" i="14"/>
  <c r="E619" i="14" s="1"/>
  <c r="K621" i="14"/>
  <c r="Q621" i="14"/>
  <c r="W621" i="14"/>
  <c r="W619" i="14" s="1"/>
  <c r="D626" i="14"/>
  <c r="J626" i="14"/>
  <c r="J624" i="14" s="1"/>
  <c r="P626" i="14"/>
  <c r="P624" i="14" s="1"/>
  <c r="V626" i="14"/>
  <c r="I631" i="14"/>
  <c r="O631" i="14"/>
  <c r="O629" i="14" s="1"/>
  <c r="U631" i="14"/>
  <c r="AA631" i="14"/>
  <c r="AA629" i="14" s="1"/>
  <c r="H636" i="14"/>
  <c r="H634" i="14" s="1"/>
  <c r="N636" i="14"/>
  <c r="T636" i="14"/>
  <c r="Z636" i="14"/>
  <c r="Z634" i="14" s="1"/>
  <c r="J9" i="15"/>
  <c r="P9" i="15"/>
  <c r="V9" i="15"/>
  <c r="V638" i="15"/>
  <c r="P638" i="15"/>
  <c r="J638" i="15"/>
  <c r="D638" i="15"/>
  <c r="W633" i="15"/>
  <c r="Q633" i="15"/>
  <c r="K633" i="15"/>
  <c r="E633" i="15"/>
  <c r="X628" i="15"/>
  <c r="R628" i="15"/>
  <c r="L628" i="15"/>
  <c r="F628" i="15"/>
  <c r="Y623" i="15"/>
  <c r="S623" i="15"/>
  <c r="M623" i="15"/>
  <c r="G623" i="15"/>
  <c r="Z618" i="15"/>
  <c r="T618" i="15"/>
  <c r="N618" i="15"/>
  <c r="H618" i="15"/>
  <c r="AA613" i="15"/>
  <c r="U613" i="15"/>
  <c r="O613" i="15"/>
  <c r="I613" i="15"/>
  <c r="V608" i="15"/>
  <c r="P608" i="15"/>
  <c r="J608" i="15"/>
  <c r="D608" i="15"/>
  <c r="W603" i="15"/>
  <c r="Q603" i="15"/>
  <c r="K603" i="15"/>
  <c r="E603" i="15"/>
  <c r="X598" i="15"/>
  <c r="R598" i="15"/>
  <c r="L598" i="15"/>
  <c r="F598" i="15"/>
  <c r="Y593" i="15"/>
  <c r="S593" i="15"/>
  <c r="M593" i="15"/>
  <c r="G593" i="15"/>
  <c r="Z588" i="15"/>
  <c r="T588" i="15"/>
  <c r="N588" i="15"/>
  <c r="H588" i="15"/>
  <c r="AA583" i="15"/>
  <c r="U583" i="15"/>
  <c r="O583" i="15"/>
  <c r="I583" i="15"/>
  <c r="V578" i="15"/>
  <c r="P578" i="15"/>
  <c r="J578" i="15"/>
  <c r="D578" i="15"/>
  <c r="W573" i="15"/>
  <c r="Q573" i="15"/>
  <c r="K573" i="15"/>
  <c r="E573" i="15"/>
  <c r="X568" i="15"/>
  <c r="R568" i="15"/>
  <c r="L568" i="15"/>
  <c r="F568" i="15"/>
  <c r="Y563" i="15"/>
  <c r="S563" i="15"/>
  <c r="M563" i="15"/>
  <c r="G563" i="15"/>
  <c r="Z558" i="15"/>
  <c r="T558" i="15"/>
  <c r="N558" i="15"/>
  <c r="H558" i="15"/>
  <c r="AA553" i="15"/>
  <c r="U553" i="15"/>
  <c r="O553" i="15"/>
  <c r="I553" i="15"/>
  <c r="V548" i="15"/>
  <c r="P548" i="15"/>
  <c r="J548" i="15"/>
  <c r="D548" i="15"/>
  <c r="W543" i="15"/>
  <c r="Q543" i="15"/>
  <c r="K543" i="15"/>
  <c r="E543" i="15"/>
  <c r="X538" i="15"/>
  <c r="R538" i="15"/>
  <c r="L538" i="15"/>
  <c r="F538" i="15"/>
  <c r="Y533" i="15"/>
  <c r="S533" i="15"/>
  <c r="M533" i="15"/>
  <c r="G533" i="15"/>
  <c r="Z528" i="15"/>
  <c r="T528" i="15"/>
  <c r="N528" i="15"/>
  <c r="H528" i="15"/>
  <c r="AA523" i="15"/>
  <c r="U523" i="15"/>
  <c r="O523" i="15"/>
  <c r="I523" i="15"/>
  <c r="V518" i="15"/>
  <c r="P518" i="15"/>
  <c r="J518" i="15"/>
  <c r="D518" i="15"/>
  <c r="W513" i="15"/>
  <c r="Q513" i="15"/>
  <c r="K513" i="15"/>
  <c r="E513" i="15"/>
  <c r="X508" i="15"/>
  <c r="R508" i="15"/>
  <c r="L508" i="15"/>
  <c r="F508" i="15"/>
  <c r="Y503" i="15"/>
  <c r="S503" i="15"/>
  <c r="M503" i="15"/>
  <c r="G503" i="15"/>
  <c r="Z498" i="15"/>
  <c r="T498" i="15"/>
  <c r="N498" i="15"/>
  <c r="H498" i="15"/>
  <c r="AA493" i="15"/>
  <c r="U493" i="15"/>
  <c r="O493" i="15"/>
  <c r="I493" i="15"/>
  <c r="V488" i="15"/>
  <c r="P488" i="15"/>
  <c r="J488" i="15"/>
  <c r="D488" i="15"/>
  <c r="D484" i="15" s="1"/>
  <c r="W479" i="15"/>
  <c r="W475" i="15" s="1"/>
  <c r="Q479" i="15"/>
  <c r="K479" i="15"/>
  <c r="E479" i="15"/>
  <c r="X474" i="15"/>
  <c r="R474" i="15"/>
  <c r="L474" i="15"/>
  <c r="F474" i="15"/>
  <c r="Y469" i="15"/>
  <c r="S469" i="15"/>
  <c r="M469" i="15"/>
  <c r="G469" i="15"/>
  <c r="Z464" i="15"/>
  <c r="T464" i="15"/>
  <c r="N464" i="15"/>
  <c r="H464" i="15"/>
  <c r="AA459" i="15"/>
  <c r="U459" i="15"/>
  <c r="O459" i="15"/>
  <c r="I459" i="15"/>
  <c r="V454" i="15"/>
  <c r="P454" i="15"/>
  <c r="J454" i="15"/>
  <c r="D454" i="15"/>
  <c r="W449" i="15"/>
  <c r="Q449" i="15"/>
  <c r="K449" i="15"/>
  <c r="E449" i="15"/>
  <c r="X444" i="15"/>
  <c r="R444" i="15"/>
  <c r="L444" i="15"/>
  <c r="F444" i="15"/>
  <c r="Y439" i="15"/>
  <c r="S439" i="15"/>
  <c r="M439" i="15"/>
  <c r="G439" i="15"/>
  <c r="Z434" i="15"/>
  <c r="T434" i="15"/>
  <c r="N434" i="15"/>
  <c r="H434" i="15"/>
  <c r="AA429" i="15"/>
  <c r="U429" i="15"/>
  <c r="O429" i="15"/>
  <c r="I429" i="15"/>
  <c r="V424" i="15"/>
  <c r="P424" i="15"/>
  <c r="J424" i="15"/>
  <c r="D424" i="15"/>
  <c r="W419" i="15"/>
  <c r="Q419" i="15"/>
  <c r="K419" i="15"/>
  <c r="E419" i="15"/>
  <c r="X414" i="15"/>
  <c r="R414" i="15"/>
  <c r="L414" i="15"/>
  <c r="F414" i="15"/>
  <c r="Y409" i="15"/>
  <c r="S409" i="15"/>
  <c r="M409" i="15"/>
  <c r="G409" i="15"/>
  <c r="Z404" i="15"/>
  <c r="T404" i="15"/>
  <c r="N404" i="15"/>
  <c r="H404" i="15"/>
  <c r="AA399" i="15"/>
  <c r="U399" i="15"/>
  <c r="O399" i="15"/>
  <c r="I399" i="15"/>
  <c r="V394" i="15"/>
  <c r="P394" i="15"/>
  <c r="J394" i="15"/>
  <c r="D394" i="15"/>
  <c r="W389" i="15"/>
  <c r="Q389" i="15"/>
  <c r="K389" i="15"/>
  <c r="E389" i="15"/>
  <c r="X384" i="15"/>
  <c r="R384" i="15"/>
  <c r="L384" i="15"/>
  <c r="F384" i="15"/>
  <c r="Y379" i="15"/>
  <c r="S379" i="15"/>
  <c r="M379" i="15"/>
  <c r="G379" i="15"/>
  <c r="Z374" i="15"/>
  <c r="T374" i="15"/>
  <c r="N374" i="15"/>
  <c r="H374" i="15"/>
  <c r="AA369" i="15"/>
  <c r="U369" i="15"/>
  <c r="O369" i="15"/>
  <c r="I369" i="15"/>
  <c r="V364" i="15"/>
  <c r="P364" i="15"/>
  <c r="J364" i="15"/>
  <c r="D364" i="15"/>
  <c r="W359" i="15"/>
  <c r="Q359" i="15"/>
  <c r="K359" i="15"/>
  <c r="E359" i="15"/>
  <c r="X354" i="15"/>
  <c r="R354" i="15"/>
  <c r="L354" i="15"/>
  <c r="F354" i="15"/>
  <c r="Y349" i="15"/>
  <c r="S349" i="15"/>
  <c r="M349" i="15"/>
  <c r="G349" i="15"/>
  <c r="Z344" i="15"/>
  <c r="T344" i="15"/>
  <c r="N344" i="15"/>
  <c r="H344" i="15"/>
  <c r="AA339" i="15"/>
  <c r="U339" i="15"/>
  <c r="O339" i="15"/>
  <c r="I339" i="15"/>
  <c r="V334" i="15"/>
  <c r="P334" i="15"/>
  <c r="J334" i="15"/>
  <c r="D334" i="15"/>
  <c r="W329" i="15"/>
  <c r="W325" i="15" s="1"/>
  <c r="Q329" i="15"/>
  <c r="Q325" i="15" s="1"/>
  <c r="K329" i="15"/>
  <c r="K325" i="15" s="1"/>
  <c r="E329" i="15"/>
  <c r="E325" i="15" s="1"/>
  <c r="X320" i="15"/>
  <c r="R320" i="15"/>
  <c r="L320" i="15"/>
  <c r="F320" i="15"/>
  <c r="Y315" i="15"/>
  <c r="S315" i="15"/>
  <c r="M315" i="15"/>
  <c r="G315" i="15"/>
  <c r="Z310" i="15"/>
  <c r="T310" i="15"/>
  <c r="N310" i="15"/>
  <c r="H310" i="15"/>
  <c r="AA305" i="15"/>
  <c r="U305" i="15"/>
  <c r="O305" i="15"/>
  <c r="I305" i="15"/>
  <c r="V300" i="15"/>
  <c r="P300" i="15"/>
  <c r="J300" i="15"/>
  <c r="D300" i="15"/>
  <c r="W295" i="15"/>
  <c r="Q295" i="15"/>
  <c r="K295" i="15"/>
  <c r="E295" i="15"/>
  <c r="X290" i="15"/>
  <c r="R290" i="15"/>
  <c r="L290" i="15"/>
  <c r="F290" i="15"/>
  <c r="AA638" i="15"/>
  <c r="U638" i="15"/>
  <c r="O638" i="15"/>
  <c r="I638" i="15"/>
  <c r="V633" i="15"/>
  <c r="P633" i="15"/>
  <c r="J633" i="15"/>
  <c r="D633" i="15"/>
  <c r="W628" i="15"/>
  <c r="Q628" i="15"/>
  <c r="K628" i="15"/>
  <c r="E628" i="15"/>
  <c r="X623" i="15"/>
  <c r="R623" i="15"/>
  <c r="L623" i="15"/>
  <c r="F623" i="15"/>
  <c r="Y618" i="15"/>
  <c r="S618" i="15"/>
  <c r="M618" i="15"/>
  <c r="G618" i="15"/>
  <c r="Z613" i="15"/>
  <c r="T613" i="15"/>
  <c r="N613" i="15"/>
  <c r="H613" i="15"/>
  <c r="AA608" i="15"/>
  <c r="U608" i="15"/>
  <c r="O608" i="15"/>
  <c r="I608" i="15"/>
  <c r="V603" i="15"/>
  <c r="P603" i="15"/>
  <c r="J603" i="15"/>
  <c r="D603" i="15"/>
  <c r="W598" i="15"/>
  <c r="Q598" i="15"/>
  <c r="K598" i="15"/>
  <c r="E598" i="15"/>
  <c r="X593" i="15"/>
  <c r="R593" i="15"/>
  <c r="L593" i="15"/>
  <c r="F593" i="15"/>
  <c r="Y588" i="15"/>
  <c r="S588" i="15"/>
  <c r="M588" i="15"/>
  <c r="G588" i="15"/>
  <c r="Z583" i="15"/>
  <c r="T583" i="15"/>
  <c r="N583" i="15"/>
  <c r="H583" i="15"/>
  <c r="AA578" i="15"/>
  <c r="U578" i="15"/>
  <c r="O578" i="15"/>
  <c r="I578" i="15"/>
  <c r="V573" i="15"/>
  <c r="P573" i="15"/>
  <c r="J573" i="15"/>
  <c r="D573" i="15"/>
  <c r="W568" i="15"/>
  <c r="Q568" i="15"/>
  <c r="K568" i="15"/>
  <c r="E568" i="15"/>
  <c r="X563" i="15"/>
  <c r="R563" i="15"/>
  <c r="L563" i="15"/>
  <c r="F563" i="15"/>
  <c r="Y558" i="15"/>
  <c r="S558" i="15"/>
  <c r="M558" i="15"/>
  <c r="G558" i="15"/>
  <c r="Z553" i="15"/>
  <c r="T553" i="15"/>
  <c r="N553" i="15"/>
  <c r="H553" i="15"/>
  <c r="AA548" i="15"/>
  <c r="U548" i="15"/>
  <c r="O548" i="15"/>
  <c r="I548" i="15"/>
  <c r="V543" i="15"/>
  <c r="P543" i="15"/>
  <c r="J543" i="15"/>
  <c r="D543" i="15"/>
  <c r="W538" i="15"/>
  <c r="Q538" i="15"/>
  <c r="K538" i="15"/>
  <c r="E538" i="15"/>
  <c r="X533" i="15"/>
  <c r="R533" i="15"/>
  <c r="L533" i="15"/>
  <c r="F533" i="15"/>
  <c r="Y528" i="15"/>
  <c r="S528" i="15"/>
  <c r="M528" i="15"/>
  <c r="G528" i="15"/>
  <c r="Z523" i="15"/>
  <c r="T523" i="15"/>
  <c r="N523" i="15"/>
  <c r="H523" i="15"/>
  <c r="AA518" i="15"/>
  <c r="U518" i="15"/>
  <c r="O518" i="15"/>
  <c r="I518" i="15"/>
  <c r="V513" i="15"/>
  <c r="P513" i="15"/>
  <c r="J513" i="15"/>
  <c r="D513" i="15"/>
  <c r="W508" i="15"/>
  <c r="Q508" i="15"/>
  <c r="K508" i="15"/>
  <c r="E508" i="15"/>
  <c r="X503" i="15"/>
  <c r="R503" i="15"/>
  <c r="L503" i="15"/>
  <c r="F503" i="15"/>
  <c r="Y498" i="15"/>
  <c r="S498" i="15"/>
  <c r="M498" i="15"/>
  <c r="G498" i="15"/>
  <c r="Z493" i="15"/>
  <c r="T493" i="15"/>
  <c r="N493" i="15"/>
  <c r="H493" i="15"/>
  <c r="AA488" i="15"/>
  <c r="U488" i="15"/>
  <c r="O488" i="15"/>
  <c r="I488" i="15"/>
  <c r="V479" i="15"/>
  <c r="P479" i="15"/>
  <c r="J479" i="15"/>
  <c r="D479" i="15"/>
  <c r="W474" i="15"/>
  <c r="Q474" i="15"/>
  <c r="K474" i="15"/>
  <c r="E474" i="15"/>
  <c r="X469" i="15"/>
  <c r="R469" i="15"/>
  <c r="L469" i="15"/>
  <c r="F469" i="15"/>
  <c r="Y464" i="15"/>
  <c r="S464" i="15"/>
  <c r="M464" i="15"/>
  <c r="G464" i="15"/>
  <c r="Z459" i="15"/>
  <c r="T459" i="15"/>
  <c r="N459" i="15"/>
  <c r="H459" i="15"/>
  <c r="AA454" i="15"/>
  <c r="U454" i="15"/>
  <c r="O454" i="15"/>
  <c r="I454" i="15"/>
  <c r="V449" i="15"/>
  <c r="P449" i="15"/>
  <c r="J449" i="15"/>
  <c r="D449" i="15"/>
  <c r="W444" i="15"/>
  <c r="Q444" i="15"/>
  <c r="K444" i="15"/>
  <c r="E444" i="15"/>
  <c r="X439" i="15"/>
  <c r="R439" i="15"/>
  <c r="L439" i="15"/>
  <c r="F439" i="15"/>
  <c r="Y434" i="15"/>
  <c r="S434" i="15"/>
  <c r="M434" i="15"/>
  <c r="G434" i="15"/>
  <c r="Z429" i="15"/>
  <c r="T429" i="15"/>
  <c r="N429" i="15"/>
  <c r="H429" i="15"/>
  <c r="AA424" i="15"/>
  <c r="U424" i="15"/>
  <c r="O424" i="15"/>
  <c r="I424" i="15"/>
  <c r="V419" i="15"/>
  <c r="P419" i="15"/>
  <c r="J419" i="15"/>
  <c r="D419" i="15"/>
  <c r="W414" i="15"/>
  <c r="Q414" i="15"/>
  <c r="K414" i="15"/>
  <c r="E414" i="15"/>
  <c r="X409" i="15"/>
  <c r="R409" i="15"/>
  <c r="L409" i="15"/>
  <c r="F409" i="15"/>
  <c r="Y404" i="15"/>
  <c r="S404" i="15"/>
  <c r="M404" i="15"/>
  <c r="G404" i="15"/>
  <c r="Z399" i="15"/>
  <c r="T399" i="15"/>
  <c r="N399" i="15"/>
  <c r="H399" i="15"/>
  <c r="AA394" i="15"/>
  <c r="U394" i="15"/>
  <c r="O394" i="15"/>
  <c r="I394" i="15"/>
  <c r="V389" i="15"/>
  <c r="P389" i="15"/>
  <c r="J389" i="15"/>
  <c r="D389" i="15"/>
  <c r="W384" i="15"/>
  <c r="Q384" i="15"/>
  <c r="K384" i="15"/>
  <c r="E384" i="15"/>
  <c r="X379" i="15"/>
  <c r="R379" i="15"/>
  <c r="L379" i="15"/>
  <c r="F379" i="15"/>
  <c r="Y374" i="15"/>
  <c r="S374" i="15"/>
  <c r="M374" i="15"/>
  <c r="G374" i="15"/>
  <c r="Z369" i="15"/>
  <c r="T369" i="15"/>
  <c r="N369" i="15"/>
  <c r="H369" i="15"/>
  <c r="AA364" i="15"/>
  <c r="U364" i="15"/>
  <c r="O364" i="15"/>
  <c r="I364" i="15"/>
  <c r="V359" i="15"/>
  <c r="P359" i="15"/>
  <c r="J359" i="15"/>
  <c r="D359" i="15"/>
  <c r="W354" i="15"/>
  <c r="Q354" i="15"/>
  <c r="K354" i="15"/>
  <c r="E354" i="15"/>
  <c r="X349" i="15"/>
  <c r="R349" i="15"/>
  <c r="L349" i="15"/>
  <c r="F349" i="15"/>
  <c r="Y344" i="15"/>
  <c r="S344" i="15"/>
  <c r="M344" i="15"/>
  <c r="G344" i="15"/>
  <c r="Z339" i="15"/>
  <c r="T339" i="15"/>
  <c r="N339" i="15"/>
  <c r="H339" i="15"/>
  <c r="AA334" i="15"/>
  <c r="U334" i="15"/>
  <c r="O334" i="15"/>
  <c r="I334" i="15"/>
  <c r="V329" i="15"/>
  <c r="P329" i="15"/>
  <c r="J329" i="15"/>
  <c r="D329" i="15"/>
  <c r="D325" i="15" s="1"/>
  <c r="W320" i="15"/>
  <c r="Q320" i="15"/>
  <c r="K320" i="15"/>
  <c r="E320" i="15"/>
  <c r="X315" i="15"/>
  <c r="R315" i="15"/>
  <c r="L315" i="15"/>
  <c r="F315" i="15"/>
  <c r="Y310" i="15"/>
  <c r="S310" i="15"/>
  <c r="M310" i="15"/>
  <c r="G310" i="15"/>
  <c r="Z305" i="15"/>
  <c r="T305" i="15"/>
  <c r="N305" i="15"/>
  <c r="H305" i="15"/>
  <c r="AA300" i="15"/>
  <c r="U300" i="15"/>
  <c r="O300" i="15"/>
  <c r="I300" i="15"/>
  <c r="V295" i="15"/>
  <c r="P295" i="15"/>
  <c r="J295" i="15"/>
  <c r="D295" i="15"/>
  <c r="W290" i="15"/>
  <c r="Q290" i="15"/>
  <c r="K290" i="15"/>
  <c r="E290" i="15"/>
  <c r="Z638" i="15"/>
  <c r="T638" i="15"/>
  <c r="N638" i="15"/>
  <c r="H638" i="15"/>
  <c r="AA633" i="15"/>
  <c r="U633" i="15"/>
  <c r="O633" i="15"/>
  <c r="I633" i="15"/>
  <c r="V628" i="15"/>
  <c r="P628" i="15"/>
  <c r="J628" i="15"/>
  <c r="D628" i="15"/>
  <c r="W623" i="15"/>
  <c r="Q623" i="15"/>
  <c r="K623" i="15"/>
  <c r="E623" i="15"/>
  <c r="X618" i="15"/>
  <c r="R618" i="15"/>
  <c r="L618" i="15"/>
  <c r="F618" i="15"/>
  <c r="Y613" i="15"/>
  <c r="S613" i="15"/>
  <c r="M613" i="15"/>
  <c r="G613" i="15"/>
  <c r="Z608" i="15"/>
  <c r="T608" i="15"/>
  <c r="N608" i="15"/>
  <c r="H608" i="15"/>
  <c r="AA603" i="15"/>
  <c r="U603" i="15"/>
  <c r="O603" i="15"/>
  <c r="I603" i="15"/>
  <c r="V598" i="15"/>
  <c r="P598" i="15"/>
  <c r="J598" i="15"/>
  <c r="D598" i="15"/>
  <c r="W593" i="15"/>
  <c r="Q593" i="15"/>
  <c r="K593" i="15"/>
  <c r="E593" i="15"/>
  <c r="X588" i="15"/>
  <c r="R588" i="15"/>
  <c r="L588" i="15"/>
  <c r="F588" i="15"/>
  <c r="Y583" i="15"/>
  <c r="S583" i="15"/>
  <c r="M583" i="15"/>
  <c r="G583" i="15"/>
  <c r="Z578" i="15"/>
  <c r="T578" i="15"/>
  <c r="N578" i="15"/>
  <c r="H578" i="15"/>
  <c r="AA573" i="15"/>
  <c r="U573" i="15"/>
  <c r="O573" i="15"/>
  <c r="I573" i="15"/>
  <c r="V568" i="15"/>
  <c r="P568" i="15"/>
  <c r="J568" i="15"/>
  <c r="D568" i="15"/>
  <c r="W563" i="15"/>
  <c r="Q563" i="15"/>
  <c r="K563" i="15"/>
  <c r="E563" i="15"/>
  <c r="X558" i="15"/>
  <c r="R558" i="15"/>
  <c r="L558" i="15"/>
  <c r="F558" i="15"/>
  <c r="Y553" i="15"/>
  <c r="S553" i="15"/>
  <c r="M553" i="15"/>
  <c r="G553" i="15"/>
  <c r="Z548" i="15"/>
  <c r="T548" i="15"/>
  <c r="N548" i="15"/>
  <c r="H548" i="15"/>
  <c r="AA543" i="15"/>
  <c r="U543" i="15"/>
  <c r="O543" i="15"/>
  <c r="I543" i="15"/>
  <c r="V538" i="15"/>
  <c r="P538" i="15"/>
  <c r="J538" i="15"/>
  <c r="D538" i="15"/>
  <c r="W533" i="15"/>
  <c r="Q533" i="15"/>
  <c r="K533" i="15"/>
  <c r="E533" i="15"/>
  <c r="X528" i="15"/>
  <c r="R528" i="15"/>
  <c r="L528" i="15"/>
  <c r="F528" i="15"/>
  <c r="Y523" i="15"/>
  <c r="S523" i="15"/>
  <c r="M523" i="15"/>
  <c r="G523" i="15"/>
  <c r="Z518" i="15"/>
  <c r="T518" i="15"/>
  <c r="N518" i="15"/>
  <c r="H518" i="15"/>
  <c r="AA513" i="15"/>
  <c r="U513" i="15"/>
  <c r="O513" i="15"/>
  <c r="I513" i="15"/>
  <c r="V508" i="15"/>
  <c r="P508" i="15"/>
  <c r="J508" i="15"/>
  <c r="D508" i="15"/>
  <c r="W503" i="15"/>
  <c r="Q503" i="15"/>
  <c r="K503" i="15"/>
  <c r="E503" i="15"/>
  <c r="X498" i="15"/>
  <c r="R498" i="15"/>
  <c r="L498" i="15"/>
  <c r="F498" i="15"/>
  <c r="Y493" i="15"/>
  <c r="S493" i="15"/>
  <c r="M493" i="15"/>
  <c r="G493" i="15"/>
  <c r="Z488" i="15"/>
  <c r="T488" i="15"/>
  <c r="N488" i="15"/>
  <c r="H488" i="15"/>
  <c r="AA479" i="15"/>
  <c r="U479" i="15"/>
  <c r="O479" i="15"/>
  <c r="I479" i="15"/>
  <c r="V474" i="15"/>
  <c r="P474" i="15"/>
  <c r="J474" i="15"/>
  <c r="D474" i="15"/>
  <c r="W469" i="15"/>
  <c r="Q469" i="15"/>
  <c r="K469" i="15"/>
  <c r="E469" i="15"/>
  <c r="X464" i="15"/>
  <c r="R464" i="15"/>
  <c r="L464" i="15"/>
  <c r="F464" i="15"/>
  <c r="Y459" i="15"/>
  <c r="S459" i="15"/>
  <c r="M459" i="15"/>
  <c r="G459" i="15"/>
  <c r="Z454" i="15"/>
  <c r="T454" i="15"/>
  <c r="N454" i="15"/>
  <c r="H454" i="15"/>
  <c r="AA449" i="15"/>
  <c r="U449" i="15"/>
  <c r="O449" i="15"/>
  <c r="I449" i="15"/>
  <c r="V444" i="15"/>
  <c r="P444" i="15"/>
  <c r="J444" i="15"/>
  <c r="D444" i="15"/>
  <c r="W439" i="15"/>
  <c r="Q439" i="15"/>
  <c r="K439" i="15"/>
  <c r="E439" i="15"/>
  <c r="X434" i="15"/>
  <c r="R434" i="15"/>
  <c r="L434" i="15"/>
  <c r="F434" i="15"/>
  <c r="Y429" i="15"/>
  <c r="S429" i="15"/>
  <c r="M429" i="15"/>
  <c r="G429" i="15"/>
  <c r="Z424" i="15"/>
  <c r="T424" i="15"/>
  <c r="N424" i="15"/>
  <c r="H424" i="15"/>
  <c r="AA419" i="15"/>
  <c r="U419" i="15"/>
  <c r="O419" i="15"/>
  <c r="I419" i="15"/>
  <c r="V414" i="15"/>
  <c r="P414" i="15"/>
  <c r="J414" i="15"/>
  <c r="D414" i="15"/>
  <c r="W409" i="15"/>
  <c r="Q409" i="15"/>
  <c r="K409" i="15"/>
  <c r="E409" i="15"/>
  <c r="X404" i="15"/>
  <c r="R404" i="15"/>
  <c r="L404" i="15"/>
  <c r="F404" i="15"/>
  <c r="Y399" i="15"/>
  <c r="S399" i="15"/>
  <c r="M399" i="15"/>
  <c r="G399" i="15"/>
  <c r="Z394" i="15"/>
  <c r="T394" i="15"/>
  <c r="N394" i="15"/>
  <c r="H394" i="15"/>
  <c r="AA389" i="15"/>
  <c r="U389" i="15"/>
  <c r="O389" i="15"/>
  <c r="I389" i="15"/>
  <c r="V384" i="15"/>
  <c r="P384" i="15"/>
  <c r="J384" i="15"/>
  <c r="D384" i="15"/>
  <c r="W379" i="15"/>
  <c r="Q379" i="15"/>
  <c r="K379" i="15"/>
  <c r="E379" i="15"/>
  <c r="X374" i="15"/>
  <c r="R374" i="15"/>
  <c r="L374" i="15"/>
  <c r="F374" i="15"/>
  <c r="Y369" i="15"/>
  <c r="S369" i="15"/>
  <c r="M369" i="15"/>
  <c r="G369" i="15"/>
  <c r="Z364" i="15"/>
  <c r="T364" i="15"/>
  <c r="N364" i="15"/>
  <c r="H364" i="15"/>
  <c r="AA359" i="15"/>
  <c r="U359" i="15"/>
  <c r="O359" i="15"/>
  <c r="I359" i="15"/>
  <c r="V354" i="15"/>
  <c r="P354" i="15"/>
  <c r="J354" i="15"/>
  <c r="D354" i="15"/>
  <c r="W349" i="15"/>
  <c r="Q349" i="15"/>
  <c r="K349" i="15"/>
  <c r="E349" i="15"/>
  <c r="X344" i="15"/>
  <c r="R344" i="15"/>
  <c r="L344" i="15"/>
  <c r="F344" i="15"/>
  <c r="Y339" i="15"/>
  <c r="S339" i="15"/>
  <c r="M339" i="15"/>
  <c r="G339" i="15"/>
  <c r="Z334" i="15"/>
  <c r="Z330" i="15" s="1"/>
  <c r="T334" i="15"/>
  <c r="T330" i="15" s="1"/>
  <c r="N334" i="15"/>
  <c r="N330" i="15" s="1"/>
  <c r="H334" i="15"/>
  <c r="H330" i="15" s="1"/>
  <c r="AA329" i="15"/>
  <c r="AA325" i="15" s="1"/>
  <c r="U329" i="15"/>
  <c r="U325" i="15" s="1"/>
  <c r="O329" i="15"/>
  <c r="O325" i="15" s="1"/>
  <c r="I329" i="15"/>
  <c r="I325" i="15" s="1"/>
  <c r="V320" i="15"/>
  <c r="P320" i="15"/>
  <c r="J320" i="15"/>
  <c r="D320" i="15"/>
  <c r="W315" i="15"/>
  <c r="Q315" i="15"/>
  <c r="K315" i="15"/>
  <c r="E315" i="15"/>
  <c r="X310" i="15"/>
  <c r="R310" i="15"/>
  <c r="L310" i="15"/>
  <c r="F310" i="15"/>
  <c r="Y305" i="15"/>
  <c r="S305" i="15"/>
  <c r="M305" i="15"/>
  <c r="G305" i="15"/>
  <c r="Z300" i="15"/>
  <c r="T300" i="15"/>
  <c r="N300" i="15"/>
  <c r="H300" i="15"/>
  <c r="AA295" i="15"/>
  <c r="U295" i="15"/>
  <c r="O295" i="15"/>
  <c r="I295" i="15"/>
  <c r="Y638" i="15"/>
  <c r="S638" i="15"/>
  <c r="M638" i="15"/>
  <c r="G638" i="15"/>
  <c r="Z633" i="15"/>
  <c r="T633" i="15"/>
  <c r="N633" i="15"/>
  <c r="H633" i="15"/>
  <c r="AA628" i="15"/>
  <c r="U628" i="15"/>
  <c r="O628" i="15"/>
  <c r="I628" i="15"/>
  <c r="V623" i="15"/>
  <c r="P623" i="15"/>
  <c r="J623" i="15"/>
  <c r="D623" i="15"/>
  <c r="W618" i="15"/>
  <c r="Q618" i="15"/>
  <c r="K618" i="15"/>
  <c r="E618" i="15"/>
  <c r="X613" i="15"/>
  <c r="R613" i="15"/>
  <c r="L613" i="15"/>
  <c r="F613" i="15"/>
  <c r="Y608" i="15"/>
  <c r="S608" i="15"/>
  <c r="M608" i="15"/>
  <c r="G608" i="15"/>
  <c r="Z603" i="15"/>
  <c r="T603" i="15"/>
  <c r="N603" i="15"/>
  <c r="H603" i="15"/>
  <c r="AA598" i="15"/>
  <c r="U598" i="15"/>
  <c r="O598" i="15"/>
  <c r="I598" i="15"/>
  <c r="V593" i="15"/>
  <c r="P593" i="15"/>
  <c r="J593" i="15"/>
  <c r="D593" i="15"/>
  <c r="W588" i="15"/>
  <c r="Q588" i="15"/>
  <c r="K588" i="15"/>
  <c r="E588" i="15"/>
  <c r="X583" i="15"/>
  <c r="R583" i="15"/>
  <c r="L583" i="15"/>
  <c r="F583" i="15"/>
  <c r="Y578" i="15"/>
  <c r="S578" i="15"/>
  <c r="M578" i="15"/>
  <c r="G578" i="15"/>
  <c r="Z573" i="15"/>
  <c r="T573" i="15"/>
  <c r="N573" i="15"/>
  <c r="H573" i="15"/>
  <c r="AA568" i="15"/>
  <c r="U568" i="15"/>
  <c r="O568" i="15"/>
  <c r="I568" i="15"/>
  <c r="V563" i="15"/>
  <c r="P563" i="15"/>
  <c r="J563" i="15"/>
  <c r="D563" i="15"/>
  <c r="W558" i="15"/>
  <c r="Q558" i="15"/>
  <c r="K558" i="15"/>
  <c r="E558" i="15"/>
  <c r="X553" i="15"/>
  <c r="R553" i="15"/>
  <c r="L553" i="15"/>
  <c r="F553" i="15"/>
  <c r="Y548" i="15"/>
  <c r="S548" i="15"/>
  <c r="M548" i="15"/>
  <c r="G548" i="15"/>
  <c r="Z543" i="15"/>
  <c r="T543" i="15"/>
  <c r="N543" i="15"/>
  <c r="H543" i="15"/>
  <c r="AA538" i="15"/>
  <c r="U538" i="15"/>
  <c r="O538" i="15"/>
  <c r="I538" i="15"/>
  <c r="V533" i="15"/>
  <c r="P533" i="15"/>
  <c r="J533" i="15"/>
  <c r="D533" i="15"/>
  <c r="W528" i="15"/>
  <c r="Q528" i="15"/>
  <c r="K528" i="15"/>
  <c r="E528" i="15"/>
  <c r="X523" i="15"/>
  <c r="R523" i="15"/>
  <c r="L523" i="15"/>
  <c r="F523" i="15"/>
  <c r="Y518" i="15"/>
  <c r="S518" i="15"/>
  <c r="M518" i="15"/>
  <c r="G518" i="15"/>
  <c r="Z513" i="15"/>
  <c r="T513" i="15"/>
  <c r="N513" i="15"/>
  <c r="H513" i="15"/>
  <c r="AA508" i="15"/>
  <c r="U508" i="15"/>
  <c r="O508" i="15"/>
  <c r="I508" i="15"/>
  <c r="V503" i="15"/>
  <c r="P503" i="15"/>
  <c r="J503" i="15"/>
  <c r="D503" i="15"/>
  <c r="W498" i="15"/>
  <c r="Q498" i="15"/>
  <c r="K498" i="15"/>
  <c r="E498" i="15"/>
  <c r="X493" i="15"/>
  <c r="R493" i="15"/>
  <c r="L493" i="15"/>
  <c r="F493" i="15"/>
  <c r="Y488" i="15"/>
  <c r="S488" i="15"/>
  <c r="M488" i="15"/>
  <c r="G488" i="15"/>
  <c r="Z479" i="15"/>
  <c r="T479" i="15"/>
  <c r="N479" i="15"/>
  <c r="H479" i="15"/>
  <c r="AA474" i="15"/>
  <c r="U474" i="15"/>
  <c r="O474" i="15"/>
  <c r="I474" i="15"/>
  <c r="V469" i="15"/>
  <c r="P469" i="15"/>
  <c r="J469" i="15"/>
  <c r="D469" i="15"/>
  <c r="W464" i="15"/>
  <c r="Q464" i="15"/>
  <c r="K464" i="15"/>
  <c r="E464" i="15"/>
  <c r="X459" i="15"/>
  <c r="R459" i="15"/>
  <c r="L459" i="15"/>
  <c r="F459" i="15"/>
  <c r="Y454" i="15"/>
  <c r="S454" i="15"/>
  <c r="M454" i="15"/>
  <c r="G454" i="15"/>
  <c r="Z449" i="15"/>
  <c r="T449" i="15"/>
  <c r="N449" i="15"/>
  <c r="H449" i="15"/>
  <c r="AA444" i="15"/>
  <c r="U444" i="15"/>
  <c r="O444" i="15"/>
  <c r="I444" i="15"/>
  <c r="V439" i="15"/>
  <c r="P439" i="15"/>
  <c r="J439" i="15"/>
  <c r="D439" i="15"/>
  <c r="W434" i="15"/>
  <c r="Q434" i="15"/>
  <c r="K434" i="15"/>
  <c r="E434" i="15"/>
  <c r="X429" i="15"/>
  <c r="R429" i="15"/>
  <c r="L429" i="15"/>
  <c r="F429" i="15"/>
  <c r="Y424" i="15"/>
  <c r="S424" i="15"/>
  <c r="M424" i="15"/>
  <c r="G424" i="15"/>
  <c r="Z419" i="15"/>
  <c r="T419" i="15"/>
  <c r="N419" i="15"/>
  <c r="H419" i="15"/>
  <c r="AA414" i="15"/>
  <c r="U414" i="15"/>
  <c r="O414" i="15"/>
  <c r="I414" i="15"/>
  <c r="V409" i="15"/>
  <c r="P409" i="15"/>
  <c r="J409" i="15"/>
  <c r="D409" i="15"/>
  <c r="W404" i="15"/>
  <c r="Q404" i="15"/>
  <c r="K404" i="15"/>
  <c r="E404" i="15"/>
  <c r="X399" i="15"/>
  <c r="R399" i="15"/>
  <c r="L399" i="15"/>
  <c r="F399" i="15"/>
  <c r="Y394" i="15"/>
  <c r="S394" i="15"/>
  <c r="M394" i="15"/>
  <c r="G394" i="15"/>
  <c r="Z389" i="15"/>
  <c r="T389" i="15"/>
  <c r="N389" i="15"/>
  <c r="H389" i="15"/>
  <c r="AA384" i="15"/>
  <c r="U384" i="15"/>
  <c r="O384" i="15"/>
  <c r="I384" i="15"/>
  <c r="V379" i="15"/>
  <c r="P379" i="15"/>
  <c r="J379" i="15"/>
  <c r="D379" i="15"/>
  <c r="W374" i="15"/>
  <c r="Q374" i="15"/>
  <c r="K374" i="15"/>
  <c r="E374" i="15"/>
  <c r="X369" i="15"/>
  <c r="R369" i="15"/>
  <c r="L369" i="15"/>
  <c r="F369" i="15"/>
  <c r="Y364" i="15"/>
  <c r="S364" i="15"/>
  <c r="M364" i="15"/>
  <c r="G364" i="15"/>
  <c r="Z359" i="15"/>
  <c r="T359" i="15"/>
  <c r="N359" i="15"/>
  <c r="H359" i="15"/>
  <c r="AA354" i="15"/>
  <c r="U354" i="15"/>
  <c r="O354" i="15"/>
  <c r="I354" i="15"/>
  <c r="V349" i="15"/>
  <c r="P349" i="15"/>
  <c r="J349" i="15"/>
  <c r="D349" i="15"/>
  <c r="W344" i="15"/>
  <c r="Q344" i="15"/>
  <c r="K344" i="15"/>
  <c r="E344" i="15"/>
  <c r="X339" i="15"/>
  <c r="R339" i="15"/>
  <c r="L339" i="15"/>
  <c r="F339" i="15"/>
  <c r="Y334" i="15"/>
  <c r="S334" i="15"/>
  <c r="M334" i="15"/>
  <c r="G334" i="15"/>
  <c r="Z329" i="15"/>
  <c r="T329" i="15"/>
  <c r="N329" i="15"/>
  <c r="H329" i="15"/>
  <c r="AA320" i="15"/>
  <c r="U320" i="15"/>
  <c r="O320" i="15"/>
  <c r="I320" i="15"/>
  <c r="V315" i="15"/>
  <c r="P315" i="15"/>
  <c r="J315" i="15"/>
  <c r="D315" i="15"/>
  <c r="W310" i="15"/>
  <c r="Q310" i="15"/>
  <c r="K310" i="15"/>
  <c r="E310" i="15"/>
  <c r="X305" i="15"/>
  <c r="R305" i="15"/>
  <c r="L305" i="15"/>
  <c r="F305" i="15"/>
  <c r="Y300" i="15"/>
  <c r="S300" i="15"/>
  <c r="M300" i="15"/>
  <c r="G300" i="15"/>
  <c r="Z295" i="15"/>
  <c r="T295" i="15"/>
  <c r="N295" i="15"/>
  <c r="H295" i="15"/>
  <c r="AA290" i="15"/>
  <c r="U290" i="15"/>
  <c r="O290" i="15"/>
  <c r="I290" i="15"/>
  <c r="W638" i="15"/>
  <c r="Q638" i="15"/>
  <c r="K638" i="15"/>
  <c r="E638" i="15"/>
  <c r="X633" i="15"/>
  <c r="R633" i="15"/>
  <c r="L633" i="15"/>
  <c r="F633" i="15"/>
  <c r="Y628" i="15"/>
  <c r="S628" i="15"/>
  <c r="M628" i="15"/>
  <c r="G628" i="15"/>
  <c r="Z623" i="15"/>
  <c r="T623" i="15"/>
  <c r="N623" i="15"/>
  <c r="H623" i="15"/>
  <c r="AA618" i="15"/>
  <c r="U618" i="15"/>
  <c r="O618" i="15"/>
  <c r="I618" i="15"/>
  <c r="V613" i="15"/>
  <c r="P613" i="15"/>
  <c r="J613" i="15"/>
  <c r="D613" i="15"/>
  <c r="W608" i="15"/>
  <c r="Q608" i="15"/>
  <c r="K608" i="15"/>
  <c r="E608" i="15"/>
  <c r="X603" i="15"/>
  <c r="R603" i="15"/>
  <c r="L603" i="15"/>
  <c r="F603" i="15"/>
  <c r="Y598" i="15"/>
  <c r="S598" i="15"/>
  <c r="M598" i="15"/>
  <c r="G598" i="15"/>
  <c r="Z593" i="15"/>
  <c r="T593" i="15"/>
  <c r="N593" i="15"/>
  <c r="H593" i="15"/>
  <c r="AA588" i="15"/>
  <c r="U588" i="15"/>
  <c r="O588" i="15"/>
  <c r="I588" i="15"/>
  <c r="V583" i="15"/>
  <c r="P583" i="15"/>
  <c r="J583" i="15"/>
  <c r="D583" i="15"/>
  <c r="W578" i="15"/>
  <c r="Q578" i="15"/>
  <c r="K578" i="15"/>
  <c r="E578" i="15"/>
  <c r="X573" i="15"/>
  <c r="R573" i="15"/>
  <c r="L573" i="15"/>
  <c r="F573" i="15"/>
  <c r="Y568" i="15"/>
  <c r="S568" i="15"/>
  <c r="M568" i="15"/>
  <c r="G568" i="15"/>
  <c r="Z563" i="15"/>
  <c r="T563" i="15"/>
  <c r="N563" i="15"/>
  <c r="H563" i="15"/>
  <c r="AA558" i="15"/>
  <c r="U558" i="15"/>
  <c r="O558" i="15"/>
  <c r="I558" i="15"/>
  <c r="V553" i="15"/>
  <c r="P553" i="15"/>
  <c r="J553" i="15"/>
  <c r="D553" i="15"/>
  <c r="W548" i="15"/>
  <c r="Q548" i="15"/>
  <c r="K548" i="15"/>
  <c r="E548" i="15"/>
  <c r="X543" i="15"/>
  <c r="R543" i="15"/>
  <c r="L543" i="15"/>
  <c r="F543" i="15"/>
  <c r="Y538" i="15"/>
  <c r="S538" i="15"/>
  <c r="M538" i="15"/>
  <c r="G538" i="15"/>
  <c r="Z533" i="15"/>
  <c r="T533" i="15"/>
  <c r="N533" i="15"/>
  <c r="H533" i="15"/>
  <c r="AA528" i="15"/>
  <c r="U528" i="15"/>
  <c r="O528" i="15"/>
  <c r="I528" i="15"/>
  <c r="V523" i="15"/>
  <c r="P523" i="15"/>
  <c r="J523" i="15"/>
  <c r="D523" i="15"/>
  <c r="W518" i="15"/>
  <c r="Q518" i="15"/>
  <c r="K518" i="15"/>
  <c r="E518" i="15"/>
  <c r="X513" i="15"/>
  <c r="R513" i="15"/>
  <c r="L513" i="15"/>
  <c r="F513" i="15"/>
  <c r="Y508" i="15"/>
  <c r="S508" i="15"/>
  <c r="M508" i="15"/>
  <c r="G508" i="15"/>
  <c r="Z503" i="15"/>
  <c r="T503" i="15"/>
  <c r="N503" i="15"/>
  <c r="H503" i="15"/>
  <c r="AA498" i="15"/>
  <c r="U498" i="15"/>
  <c r="O498" i="15"/>
  <c r="I498" i="15"/>
  <c r="V493" i="15"/>
  <c r="P493" i="15"/>
  <c r="J493" i="15"/>
  <c r="D493" i="15"/>
  <c r="W488" i="15"/>
  <c r="Q488" i="15"/>
  <c r="K488" i="15"/>
  <c r="E488" i="15"/>
  <c r="X479" i="15"/>
  <c r="R479" i="15"/>
  <c r="L479" i="15"/>
  <c r="F479" i="15"/>
  <c r="Y474" i="15"/>
  <c r="S474" i="15"/>
  <c r="M474" i="15"/>
  <c r="G474" i="15"/>
  <c r="Z469" i="15"/>
  <c r="T469" i="15"/>
  <c r="N469" i="15"/>
  <c r="H469" i="15"/>
  <c r="AA464" i="15"/>
  <c r="U464" i="15"/>
  <c r="O464" i="15"/>
  <c r="I464" i="15"/>
  <c r="V459" i="15"/>
  <c r="P459" i="15"/>
  <c r="J459" i="15"/>
  <c r="D459" i="15"/>
  <c r="W454" i="15"/>
  <c r="Q454" i="15"/>
  <c r="K454" i="15"/>
  <c r="E454" i="15"/>
  <c r="X449" i="15"/>
  <c r="R449" i="15"/>
  <c r="L449" i="15"/>
  <c r="F449" i="15"/>
  <c r="Y444" i="15"/>
  <c r="S444" i="15"/>
  <c r="M444" i="15"/>
  <c r="G444" i="15"/>
  <c r="Z439" i="15"/>
  <c r="T439" i="15"/>
  <c r="N439" i="15"/>
  <c r="H439" i="15"/>
  <c r="AA434" i="15"/>
  <c r="U434" i="15"/>
  <c r="O434" i="15"/>
  <c r="I434" i="15"/>
  <c r="V429" i="15"/>
  <c r="P429" i="15"/>
  <c r="J429" i="15"/>
  <c r="D429" i="15"/>
  <c r="W424" i="15"/>
  <c r="Q424" i="15"/>
  <c r="K424" i="15"/>
  <c r="E424" i="15"/>
  <c r="X419" i="15"/>
  <c r="R419" i="15"/>
  <c r="L419" i="15"/>
  <c r="F419" i="15"/>
  <c r="Y414" i="15"/>
  <c r="S414" i="15"/>
  <c r="M414" i="15"/>
  <c r="G414" i="15"/>
  <c r="Z409" i="15"/>
  <c r="T409" i="15"/>
  <c r="N409" i="15"/>
  <c r="H409" i="15"/>
  <c r="AA404" i="15"/>
  <c r="U404" i="15"/>
  <c r="O404" i="15"/>
  <c r="I404" i="15"/>
  <c r="V399" i="15"/>
  <c r="P399" i="15"/>
  <c r="J399" i="15"/>
  <c r="D399" i="15"/>
  <c r="W394" i="15"/>
  <c r="Q394" i="15"/>
  <c r="K394" i="15"/>
  <c r="E394" i="15"/>
  <c r="X389" i="15"/>
  <c r="R389" i="15"/>
  <c r="L389" i="15"/>
  <c r="F389" i="15"/>
  <c r="Y384" i="15"/>
  <c r="S384" i="15"/>
  <c r="M384" i="15"/>
  <c r="G384" i="15"/>
  <c r="Z379" i="15"/>
  <c r="T379" i="15"/>
  <c r="N379" i="15"/>
  <c r="H379" i="15"/>
  <c r="AA374" i="15"/>
  <c r="U374" i="15"/>
  <c r="O374" i="15"/>
  <c r="I374" i="15"/>
  <c r="V369" i="15"/>
  <c r="P369" i="15"/>
  <c r="J369" i="15"/>
  <c r="D369" i="15"/>
  <c r="W364" i="15"/>
  <c r="Q364" i="15"/>
  <c r="K364" i="15"/>
  <c r="E364" i="15"/>
  <c r="X359" i="15"/>
  <c r="R359" i="15"/>
  <c r="L359" i="15"/>
  <c r="F359" i="15"/>
  <c r="Y354" i="15"/>
  <c r="S354" i="15"/>
  <c r="M354" i="15"/>
  <c r="G354" i="15"/>
  <c r="Z349" i="15"/>
  <c r="T349" i="15"/>
  <c r="N349" i="15"/>
  <c r="H349" i="15"/>
  <c r="AA344" i="15"/>
  <c r="U344" i="15"/>
  <c r="O344" i="15"/>
  <c r="I344" i="15"/>
  <c r="V339" i="15"/>
  <c r="P339" i="15"/>
  <c r="J339" i="15"/>
  <c r="D339" i="15"/>
  <c r="W334" i="15"/>
  <c r="Q334" i="15"/>
  <c r="K334" i="15"/>
  <c r="E334" i="15"/>
  <c r="X329" i="15"/>
  <c r="R329" i="15"/>
  <c r="L329" i="15"/>
  <c r="F329" i="15"/>
  <c r="Y320" i="15"/>
  <c r="S320" i="15"/>
  <c r="M320" i="15"/>
  <c r="G320" i="15"/>
  <c r="Z315" i="15"/>
  <c r="T315" i="15"/>
  <c r="N315" i="15"/>
  <c r="H315" i="15"/>
  <c r="AA310" i="15"/>
  <c r="U310" i="15"/>
  <c r="O310" i="15"/>
  <c r="I310" i="15"/>
  <c r="V305" i="15"/>
  <c r="P305" i="15"/>
  <c r="J305" i="15"/>
  <c r="D305" i="15"/>
  <c r="W300" i="15"/>
  <c r="Q300" i="15"/>
  <c r="K300" i="15"/>
  <c r="E300" i="15"/>
  <c r="X295" i="15"/>
  <c r="R295" i="15"/>
  <c r="L295" i="15"/>
  <c r="F295" i="15"/>
  <c r="Y290" i="15"/>
  <c r="S290" i="15"/>
  <c r="M290" i="15"/>
  <c r="J11" i="15"/>
  <c r="P11" i="15"/>
  <c r="V11" i="15"/>
  <c r="I14" i="15"/>
  <c r="O14" i="15"/>
  <c r="U14" i="15"/>
  <c r="AA14" i="15"/>
  <c r="AA12" i="15" s="1"/>
  <c r="I16" i="15"/>
  <c r="O16" i="15"/>
  <c r="U16" i="15"/>
  <c r="AA16" i="15"/>
  <c r="H19" i="15"/>
  <c r="N19" i="15"/>
  <c r="N17" i="15" s="1"/>
  <c r="T19" i="15"/>
  <c r="T17" i="15" s="1"/>
  <c r="Z19" i="15"/>
  <c r="H21" i="15"/>
  <c r="N21" i="15"/>
  <c r="T21" i="15"/>
  <c r="Z21" i="15"/>
  <c r="G24" i="15"/>
  <c r="G22" i="15" s="1"/>
  <c r="M24" i="15"/>
  <c r="S24" i="15"/>
  <c r="Y24" i="15"/>
  <c r="G26" i="15"/>
  <c r="M26" i="15"/>
  <c r="S26" i="15"/>
  <c r="Y26" i="15"/>
  <c r="F29" i="15"/>
  <c r="L29" i="15"/>
  <c r="R29" i="15"/>
  <c r="X29" i="15"/>
  <c r="X27" i="15" s="1"/>
  <c r="F31" i="15"/>
  <c r="L31" i="15"/>
  <c r="R31" i="15"/>
  <c r="X31" i="15"/>
  <c r="E34" i="15"/>
  <c r="K34" i="15"/>
  <c r="K32" i="15" s="1"/>
  <c r="Q34" i="15"/>
  <c r="Q32" i="15" s="1"/>
  <c r="W34" i="15"/>
  <c r="E36" i="15"/>
  <c r="K36" i="15"/>
  <c r="Q36" i="15"/>
  <c r="W36" i="15"/>
  <c r="D39" i="15"/>
  <c r="D37" i="15" s="1"/>
  <c r="J39" i="15"/>
  <c r="P39" i="15"/>
  <c r="V39" i="15"/>
  <c r="D41" i="15"/>
  <c r="J41" i="15"/>
  <c r="P41" i="15"/>
  <c r="V41" i="15"/>
  <c r="I44" i="15"/>
  <c r="O44" i="15"/>
  <c r="U44" i="15"/>
  <c r="AA44" i="15"/>
  <c r="AA42" i="15" s="1"/>
  <c r="I46" i="15"/>
  <c r="O46" i="15"/>
  <c r="U46" i="15"/>
  <c r="AA46" i="15"/>
  <c r="H49" i="15"/>
  <c r="N49" i="15"/>
  <c r="N47" i="15" s="1"/>
  <c r="T49" i="15"/>
  <c r="T47" i="15" s="1"/>
  <c r="Z49" i="15"/>
  <c r="H51" i="15"/>
  <c r="N51" i="15"/>
  <c r="T51" i="15"/>
  <c r="Z51" i="15"/>
  <c r="G54" i="15"/>
  <c r="G52" i="15" s="1"/>
  <c r="M54" i="15"/>
  <c r="S54" i="15"/>
  <c r="Y54" i="15"/>
  <c r="Y52" i="15" s="1"/>
  <c r="G56" i="15"/>
  <c r="M56" i="15"/>
  <c r="S56" i="15"/>
  <c r="Y56" i="15"/>
  <c r="F59" i="15"/>
  <c r="L59" i="15"/>
  <c r="L57" i="15" s="1"/>
  <c r="R59" i="15"/>
  <c r="X59" i="15"/>
  <c r="X57" i="15" s="1"/>
  <c r="F61" i="15"/>
  <c r="L61" i="15"/>
  <c r="R61" i="15"/>
  <c r="X61" i="15"/>
  <c r="E64" i="15"/>
  <c r="K64" i="15"/>
  <c r="K62" i="15" s="1"/>
  <c r="Q64" i="15"/>
  <c r="Q62" i="15" s="1"/>
  <c r="W64" i="15"/>
  <c r="E66" i="15"/>
  <c r="K66" i="15"/>
  <c r="Q66" i="15"/>
  <c r="W66" i="15"/>
  <c r="D69" i="15"/>
  <c r="D67" i="15" s="1"/>
  <c r="J69" i="15"/>
  <c r="P69" i="15"/>
  <c r="V69" i="15"/>
  <c r="V67" i="15" s="1"/>
  <c r="D71" i="15"/>
  <c r="J71" i="15"/>
  <c r="P71" i="15"/>
  <c r="V71" i="15"/>
  <c r="I74" i="15"/>
  <c r="O74" i="15"/>
  <c r="O72" i="15" s="1"/>
  <c r="U74" i="15"/>
  <c r="AA74" i="15"/>
  <c r="AA72" i="15" s="1"/>
  <c r="I76" i="15"/>
  <c r="O76" i="15"/>
  <c r="U76" i="15"/>
  <c r="AA76" i="15"/>
  <c r="H79" i="15"/>
  <c r="N79" i="15"/>
  <c r="N77" i="15" s="1"/>
  <c r="T79" i="15"/>
  <c r="T77" i="15" s="1"/>
  <c r="Z79" i="15"/>
  <c r="H81" i="15"/>
  <c r="N81" i="15"/>
  <c r="T81" i="15"/>
  <c r="Z81" i="15"/>
  <c r="G84" i="15"/>
  <c r="G82" i="15" s="1"/>
  <c r="M84" i="15"/>
  <c r="S84" i="15"/>
  <c r="Y84" i="15"/>
  <c r="Y82" i="15" s="1"/>
  <c r="G86" i="15"/>
  <c r="M86" i="15"/>
  <c r="S86" i="15"/>
  <c r="Y86" i="15"/>
  <c r="F89" i="15"/>
  <c r="L89" i="15"/>
  <c r="L87" i="15" s="1"/>
  <c r="R89" i="15"/>
  <c r="X89" i="15"/>
  <c r="X87" i="15" s="1"/>
  <c r="F91" i="15"/>
  <c r="L91" i="15"/>
  <c r="R91" i="15"/>
  <c r="X91" i="15"/>
  <c r="E94" i="15"/>
  <c r="K94" i="15"/>
  <c r="K92" i="15" s="1"/>
  <c r="Q94" i="15"/>
  <c r="Q92" i="15" s="1"/>
  <c r="W94" i="15"/>
  <c r="E96" i="15"/>
  <c r="K96" i="15"/>
  <c r="Q96" i="15"/>
  <c r="W96" i="15"/>
  <c r="D99" i="15"/>
  <c r="D97" i="15" s="1"/>
  <c r="J99" i="15"/>
  <c r="P99" i="15"/>
  <c r="V99" i="15"/>
  <c r="V97" i="15" s="1"/>
  <c r="D101" i="15"/>
  <c r="J101" i="15"/>
  <c r="P101" i="15"/>
  <c r="V101" i="15"/>
  <c r="I104" i="15"/>
  <c r="O104" i="15"/>
  <c r="O102" i="15" s="1"/>
  <c r="U104" i="15"/>
  <c r="AA104" i="15"/>
  <c r="AA102" i="15" s="1"/>
  <c r="I106" i="15"/>
  <c r="O106" i="15"/>
  <c r="U106" i="15"/>
  <c r="AA106" i="15"/>
  <c r="H109" i="15"/>
  <c r="N109" i="15"/>
  <c r="N107" i="15" s="1"/>
  <c r="T109" i="15"/>
  <c r="T107" i="15" s="1"/>
  <c r="Z109" i="15"/>
  <c r="H111" i="15"/>
  <c r="N111" i="15"/>
  <c r="T111" i="15"/>
  <c r="Z111" i="15"/>
  <c r="G114" i="15"/>
  <c r="G112" i="15" s="1"/>
  <c r="M114" i="15"/>
  <c r="S114" i="15"/>
  <c r="Y114" i="15"/>
  <c r="Y112" i="15" s="1"/>
  <c r="G116" i="15"/>
  <c r="M116" i="15"/>
  <c r="S116" i="15"/>
  <c r="Y116" i="15"/>
  <c r="F119" i="15"/>
  <c r="L119" i="15"/>
  <c r="L117" i="15" s="1"/>
  <c r="R119" i="15"/>
  <c r="X119" i="15"/>
  <c r="X117" i="15" s="1"/>
  <c r="F121" i="15"/>
  <c r="L121" i="15"/>
  <c r="R121" i="15"/>
  <c r="X121" i="15"/>
  <c r="E124" i="15"/>
  <c r="K124" i="15"/>
  <c r="K122" i="15" s="1"/>
  <c r="Q124" i="15"/>
  <c r="Q122" i="15" s="1"/>
  <c r="W124" i="15"/>
  <c r="E126" i="15"/>
  <c r="K126" i="15"/>
  <c r="Q126" i="15"/>
  <c r="W126" i="15"/>
  <c r="D129" i="15"/>
  <c r="D127" i="15" s="1"/>
  <c r="J129" i="15"/>
  <c r="P129" i="15"/>
  <c r="V129" i="15"/>
  <c r="V127" i="15" s="1"/>
  <c r="D131" i="15"/>
  <c r="J131" i="15"/>
  <c r="P131" i="15"/>
  <c r="V131" i="15"/>
  <c r="I134" i="15"/>
  <c r="O134" i="15"/>
  <c r="O132" i="15" s="1"/>
  <c r="U134" i="15"/>
  <c r="AA134" i="15"/>
  <c r="AA132" i="15" s="1"/>
  <c r="I136" i="15"/>
  <c r="O136" i="15"/>
  <c r="U136" i="15"/>
  <c r="AA136" i="15"/>
  <c r="H139" i="15"/>
  <c r="N139" i="15"/>
  <c r="N137" i="15" s="1"/>
  <c r="T139" i="15"/>
  <c r="T137" i="15" s="1"/>
  <c r="Z139" i="15"/>
  <c r="H141" i="15"/>
  <c r="N141" i="15"/>
  <c r="T141" i="15"/>
  <c r="Z141" i="15"/>
  <c r="G144" i="15"/>
  <c r="G142" i="15" s="1"/>
  <c r="M144" i="15"/>
  <c r="S144" i="15"/>
  <c r="Y144" i="15"/>
  <c r="Y142" i="15" s="1"/>
  <c r="G146" i="15"/>
  <c r="M146" i="15"/>
  <c r="S146" i="15"/>
  <c r="Y146" i="15"/>
  <c r="F149" i="15"/>
  <c r="L149" i="15"/>
  <c r="L147" i="15" s="1"/>
  <c r="R149" i="15"/>
  <c r="X149" i="15"/>
  <c r="X147" i="15" s="1"/>
  <c r="F151" i="15"/>
  <c r="L151" i="15"/>
  <c r="R151" i="15"/>
  <c r="X151" i="15"/>
  <c r="E154" i="15"/>
  <c r="K154" i="15"/>
  <c r="K152" i="15" s="1"/>
  <c r="Q154" i="15"/>
  <c r="Q152" i="15" s="1"/>
  <c r="W154" i="15"/>
  <c r="E156" i="15"/>
  <c r="K156" i="15"/>
  <c r="Q156" i="15"/>
  <c r="W156" i="15"/>
  <c r="D159" i="15"/>
  <c r="D157" i="15" s="1"/>
  <c r="J159" i="15"/>
  <c r="P159" i="15"/>
  <c r="V159" i="15"/>
  <c r="V157" i="15" s="1"/>
  <c r="D161" i="15"/>
  <c r="J161" i="15"/>
  <c r="P161" i="15"/>
  <c r="V161" i="15"/>
  <c r="I168" i="15"/>
  <c r="O168" i="15"/>
  <c r="O166" i="15" s="1"/>
  <c r="U168" i="15"/>
  <c r="AA168" i="15"/>
  <c r="AA166" i="15" s="1"/>
  <c r="I170" i="15"/>
  <c r="O170" i="15"/>
  <c r="U170" i="15"/>
  <c r="AA170" i="15"/>
  <c r="H173" i="15"/>
  <c r="N173" i="15"/>
  <c r="N171" i="15" s="1"/>
  <c r="T173" i="15"/>
  <c r="T171" i="15" s="1"/>
  <c r="Z173" i="15"/>
  <c r="H175" i="15"/>
  <c r="N175" i="15"/>
  <c r="T175" i="15"/>
  <c r="Z175" i="15"/>
  <c r="G178" i="15"/>
  <c r="G176" i="15" s="1"/>
  <c r="M178" i="15"/>
  <c r="S178" i="15"/>
  <c r="Y178" i="15"/>
  <c r="Y176" i="15" s="1"/>
  <c r="G180" i="15"/>
  <c r="M180" i="15"/>
  <c r="S180" i="15"/>
  <c r="Y180" i="15"/>
  <c r="F183" i="15"/>
  <c r="L183" i="15"/>
  <c r="L181" i="15" s="1"/>
  <c r="R183" i="15"/>
  <c r="X183" i="15"/>
  <c r="X181" i="15" s="1"/>
  <c r="F185" i="15"/>
  <c r="L185" i="15"/>
  <c r="R185" i="15"/>
  <c r="X185" i="15"/>
  <c r="E188" i="15"/>
  <c r="K188" i="15"/>
  <c r="K186" i="15" s="1"/>
  <c r="Q188" i="15"/>
  <c r="Q186" i="15" s="1"/>
  <c r="W188" i="15"/>
  <c r="E190" i="15"/>
  <c r="K190" i="15"/>
  <c r="Q190" i="15"/>
  <c r="W190" i="15"/>
  <c r="D193" i="15"/>
  <c r="D191" i="15" s="1"/>
  <c r="J193" i="15"/>
  <c r="P193" i="15"/>
  <c r="V193" i="15"/>
  <c r="V191" i="15" s="1"/>
  <c r="D195" i="15"/>
  <c r="J195" i="15"/>
  <c r="P195" i="15"/>
  <c r="V195" i="15"/>
  <c r="I198" i="15"/>
  <c r="O198" i="15"/>
  <c r="O196" i="15" s="1"/>
  <c r="U198" i="15"/>
  <c r="AA198" i="15"/>
  <c r="AA196" i="15" s="1"/>
  <c r="I200" i="15"/>
  <c r="O200" i="15"/>
  <c r="U200" i="15"/>
  <c r="AA200" i="15"/>
  <c r="H203" i="15"/>
  <c r="N203" i="15"/>
  <c r="N201" i="15" s="1"/>
  <c r="T203" i="15"/>
  <c r="T201" i="15" s="1"/>
  <c r="Z203" i="15"/>
  <c r="H205" i="15"/>
  <c r="N205" i="15"/>
  <c r="T205" i="15"/>
  <c r="Z205" i="15"/>
  <c r="G208" i="15"/>
  <c r="G206" i="15" s="1"/>
  <c r="M208" i="15"/>
  <c r="S208" i="15"/>
  <c r="Y208" i="15"/>
  <c r="Y206" i="15" s="1"/>
  <c r="G210" i="15"/>
  <c r="M210" i="15"/>
  <c r="S210" i="15"/>
  <c r="Y210" i="15"/>
  <c r="F213" i="15"/>
  <c r="L213" i="15"/>
  <c r="L211" i="15" s="1"/>
  <c r="R213" i="15"/>
  <c r="X213" i="15"/>
  <c r="X211" i="15" s="1"/>
  <c r="F215" i="15"/>
  <c r="L215" i="15"/>
  <c r="R215" i="15"/>
  <c r="X215" i="15"/>
  <c r="E218" i="15"/>
  <c r="K218" i="15"/>
  <c r="K216" i="15" s="1"/>
  <c r="Q218" i="15"/>
  <c r="Q216" i="15" s="1"/>
  <c r="W218" i="15"/>
  <c r="E220" i="15"/>
  <c r="K220" i="15"/>
  <c r="Q220" i="15"/>
  <c r="W220" i="15"/>
  <c r="D223" i="15"/>
  <c r="D221" i="15" s="1"/>
  <c r="J223" i="15"/>
  <c r="P223" i="15"/>
  <c r="V223" i="15"/>
  <c r="V221" i="15" s="1"/>
  <c r="D225" i="15"/>
  <c r="J225" i="15"/>
  <c r="P225" i="15"/>
  <c r="V225" i="15"/>
  <c r="I228" i="15"/>
  <c r="O228" i="15"/>
  <c r="O226" i="15" s="1"/>
  <c r="U228" i="15"/>
  <c r="AA228" i="15"/>
  <c r="AA226" i="15" s="1"/>
  <c r="I230" i="15"/>
  <c r="O230" i="15"/>
  <c r="U230" i="15"/>
  <c r="AA230" i="15"/>
  <c r="H233" i="15"/>
  <c r="N233" i="15"/>
  <c r="N231" i="15" s="1"/>
  <c r="T233" i="15"/>
  <c r="T231" i="15" s="1"/>
  <c r="Z233" i="15"/>
  <c r="H235" i="15"/>
  <c r="N235" i="15"/>
  <c r="T235" i="15"/>
  <c r="Z235" i="15"/>
  <c r="G238" i="15"/>
  <c r="G236" i="15" s="1"/>
  <c r="M238" i="15"/>
  <c r="S238" i="15"/>
  <c r="Y238" i="15"/>
  <c r="Y236" i="15" s="1"/>
  <c r="G240" i="15"/>
  <c r="M240" i="15"/>
  <c r="S240" i="15"/>
  <c r="Y240" i="15"/>
  <c r="F243" i="15"/>
  <c r="L243" i="15"/>
  <c r="L241" i="15" s="1"/>
  <c r="R243" i="15"/>
  <c r="X243" i="15"/>
  <c r="X241" i="15" s="1"/>
  <c r="F245" i="15"/>
  <c r="L245" i="15"/>
  <c r="R245" i="15"/>
  <c r="X245" i="15"/>
  <c r="E248" i="15"/>
  <c r="K248" i="15"/>
  <c r="K246" i="15" s="1"/>
  <c r="Q248" i="15"/>
  <c r="Q246" i="15" s="1"/>
  <c r="W248" i="15"/>
  <c r="E250" i="15"/>
  <c r="K250" i="15"/>
  <c r="Q250" i="15"/>
  <c r="W250" i="15"/>
  <c r="D253" i="15"/>
  <c r="D251" i="15" s="1"/>
  <c r="J253" i="15"/>
  <c r="P253" i="15"/>
  <c r="V253" i="15"/>
  <c r="V251" i="15" s="1"/>
  <c r="D255" i="15"/>
  <c r="J255" i="15"/>
  <c r="P255" i="15"/>
  <c r="V255" i="15"/>
  <c r="I258" i="15"/>
  <c r="O258" i="15"/>
  <c r="O256" i="15" s="1"/>
  <c r="U258" i="15"/>
  <c r="AA258" i="15"/>
  <c r="AA256" i="15" s="1"/>
  <c r="I260" i="15"/>
  <c r="O260" i="15"/>
  <c r="U260" i="15"/>
  <c r="AA260" i="15"/>
  <c r="H263" i="15"/>
  <c r="N263" i="15"/>
  <c r="N261" i="15" s="1"/>
  <c r="T263" i="15"/>
  <c r="T261" i="15" s="1"/>
  <c r="Z263" i="15"/>
  <c r="H265" i="15"/>
  <c r="N265" i="15"/>
  <c r="T265" i="15"/>
  <c r="Z265" i="15"/>
  <c r="G268" i="15"/>
  <c r="G266" i="15" s="1"/>
  <c r="M268" i="15"/>
  <c r="S268" i="15"/>
  <c r="Y268" i="15"/>
  <c r="Y266" i="15" s="1"/>
  <c r="G270" i="15"/>
  <c r="M270" i="15"/>
  <c r="S270" i="15"/>
  <c r="Y270" i="15"/>
  <c r="F273" i="15"/>
  <c r="L273" i="15"/>
  <c r="L271" i="15" s="1"/>
  <c r="R273" i="15"/>
  <c r="X273" i="15"/>
  <c r="X271" i="15" s="1"/>
  <c r="F275" i="15"/>
  <c r="L275" i="15"/>
  <c r="R275" i="15"/>
  <c r="X275" i="15"/>
  <c r="E278" i="15"/>
  <c r="K278" i="15"/>
  <c r="K276" i="15" s="1"/>
  <c r="Q278" i="15"/>
  <c r="Q276" i="15" s="1"/>
  <c r="W278" i="15"/>
  <c r="E280" i="15"/>
  <c r="K280" i="15"/>
  <c r="Q280" i="15"/>
  <c r="W280" i="15"/>
  <c r="D283" i="15"/>
  <c r="D281" i="15" s="1"/>
  <c r="J283" i="15"/>
  <c r="P283" i="15"/>
  <c r="V283" i="15"/>
  <c r="V281" i="15" s="1"/>
  <c r="D285" i="15"/>
  <c r="J285" i="15"/>
  <c r="P285" i="15"/>
  <c r="V285" i="15"/>
  <c r="I288" i="15"/>
  <c r="I286" i="15" s="1"/>
  <c r="O288" i="15"/>
  <c r="O286" i="15" s="1"/>
  <c r="U288" i="15"/>
  <c r="AA288" i="15"/>
  <c r="AA286" i="15" s="1"/>
  <c r="P290" i="15"/>
  <c r="U293" i="15"/>
  <c r="Y295" i="15"/>
  <c r="L298" i="15"/>
  <c r="X300" i="15"/>
  <c r="K303" i="15"/>
  <c r="W305" i="15"/>
  <c r="J308" i="15"/>
  <c r="V310" i="15"/>
  <c r="I313" i="15"/>
  <c r="U315" i="15"/>
  <c r="T320" i="15"/>
  <c r="L334" i="15"/>
  <c r="L330" i="15" s="1"/>
  <c r="K339" i="15"/>
  <c r="K335" i="15" s="1"/>
  <c r="J344" i="15"/>
  <c r="J340" i="15" s="1"/>
  <c r="I349" i="15"/>
  <c r="I345" i="15" s="1"/>
  <c r="H354" i="15"/>
  <c r="H350" i="15" s="1"/>
  <c r="G359" i="15"/>
  <c r="G355" i="15" s="1"/>
  <c r="F364" i="15"/>
  <c r="F360" i="15" s="1"/>
  <c r="E369" i="15"/>
  <c r="E365" i="15" s="1"/>
  <c r="D374" i="15"/>
  <c r="D370" i="15" s="1"/>
  <c r="AA439" i="15"/>
  <c r="AA435" i="15" s="1"/>
  <c r="Z444" i="15"/>
  <c r="Z440" i="15" s="1"/>
  <c r="Y449" i="15"/>
  <c r="Y445" i="15" s="1"/>
  <c r="X454" i="15"/>
  <c r="X450" i="15" s="1"/>
  <c r="W459" i="15"/>
  <c r="W455" i="15" s="1"/>
  <c r="V464" i="15"/>
  <c r="V460" i="15" s="1"/>
  <c r="U469" i="15"/>
  <c r="U465" i="15" s="1"/>
  <c r="T474" i="15"/>
  <c r="T470" i="15" s="1"/>
  <c r="S479" i="15"/>
  <c r="S475" i="15" s="1"/>
  <c r="V634" i="15"/>
  <c r="L488" i="15"/>
  <c r="L484" i="15" s="1"/>
  <c r="K493" i="15"/>
  <c r="K489" i="15" s="1"/>
  <c r="J498" i="15"/>
  <c r="J494" i="15" s="1"/>
  <c r="I503" i="15"/>
  <c r="I499" i="15" s="1"/>
  <c r="H508" i="15"/>
  <c r="H504" i="15" s="1"/>
  <c r="G513" i="15"/>
  <c r="G509" i="15" s="1"/>
  <c r="F518" i="15"/>
  <c r="F514" i="15" s="1"/>
  <c r="E523" i="15"/>
  <c r="E519" i="15" s="1"/>
  <c r="D528" i="15"/>
  <c r="D524" i="15" s="1"/>
  <c r="AA593" i="15"/>
  <c r="AA589" i="15" s="1"/>
  <c r="Z598" i="15"/>
  <c r="Z594" i="15" s="1"/>
  <c r="Y603" i="15"/>
  <c r="Y599" i="15" s="1"/>
  <c r="X608" i="15"/>
  <c r="X604" i="15" s="1"/>
  <c r="W613" i="15"/>
  <c r="W609" i="15" s="1"/>
  <c r="V618" i="15"/>
  <c r="V614" i="15" s="1"/>
  <c r="U623" i="15"/>
  <c r="U619" i="15" s="1"/>
  <c r="T628" i="15"/>
  <c r="T624" i="15" s="1"/>
  <c r="S633" i="15"/>
  <c r="S629" i="15" s="1"/>
  <c r="R638" i="15"/>
  <c r="R634" i="15" s="1"/>
  <c r="I486" i="14"/>
  <c r="O486" i="14"/>
  <c r="O484" i="14" s="1"/>
  <c r="U486" i="14"/>
  <c r="AA486" i="14"/>
  <c r="AA484" i="14" s="1"/>
  <c r="H491" i="14"/>
  <c r="H489" i="14" s="1"/>
  <c r="N491" i="14"/>
  <c r="T491" i="14"/>
  <c r="Z491" i="14"/>
  <c r="Z489" i="14" s="1"/>
  <c r="G496" i="14"/>
  <c r="M496" i="14"/>
  <c r="M494" i="14" s="1"/>
  <c r="S496" i="14"/>
  <c r="S494" i="14" s="1"/>
  <c r="Y496" i="14"/>
  <c r="F501" i="14"/>
  <c r="L501" i="14"/>
  <c r="L499" i="14" s="1"/>
  <c r="R501" i="14"/>
  <c r="X501" i="14"/>
  <c r="X499" i="14" s="1"/>
  <c r="E506" i="14"/>
  <c r="E504" i="14" s="1"/>
  <c r="K506" i="14"/>
  <c r="Q506" i="14"/>
  <c r="W506" i="14"/>
  <c r="W504" i="14" s="1"/>
  <c r="D511" i="14"/>
  <c r="J511" i="14"/>
  <c r="J509" i="14" s="1"/>
  <c r="P511" i="14"/>
  <c r="P509" i="14" s="1"/>
  <c r="V511" i="14"/>
  <c r="I516" i="14"/>
  <c r="O516" i="14"/>
  <c r="O514" i="14" s="1"/>
  <c r="U516" i="14"/>
  <c r="AA516" i="14"/>
  <c r="AA514" i="14" s="1"/>
  <c r="H521" i="14"/>
  <c r="H519" i="14" s="1"/>
  <c r="N521" i="14"/>
  <c r="T521" i="14"/>
  <c r="Z521" i="14"/>
  <c r="Z519" i="14" s="1"/>
  <c r="G526" i="14"/>
  <c r="M526" i="14"/>
  <c r="M524" i="14" s="1"/>
  <c r="S526" i="14"/>
  <c r="S524" i="14" s="1"/>
  <c r="Y526" i="14"/>
  <c r="F531" i="14"/>
  <c r="L531" i="14"/>
  <c r="L529" i="14" s="1"/>
  <c r="R531" i="14"/>
  <c r="X531" i="14"/>
  <c r="X529" i="14" s="1"/>
  <c r="E536" i="14"/>
  <c r="E534" i="14" s="1"/>
  <c r="K536" i="14"/>
  <c r="Q536" i="14"/>
  <c r="W536" i="14"/>
  <c r="W534" i="14" s="1"/>
  <c r="D541" i="14"/>
  <c r="J541" i="14"/>
  <c r="J539" i="14" s="1"/>
  <c r="P541" i="14"/>
  <c r="P539" i="14" s="1"/>
  <c r="V541" i="14"/>
  <c r="I546" i="14"/>
  <c r="O546" i="14"/>
  <c r="O544" i="14" s="1"/>
  <c r="U546" i="14"/>
  <c r="AA546" i="14"/>
  <c r="AA544" i="14" s="1"/>
  <c r="H551" i="14"/>
  <c r="H549" i="14" s="1"/>
  <c r="N551" i="14"/>
  <c r="T551" i="14"/>
  <c r="Z551" i="14"/>
  <c r="Z549" i="14" s="1"/>
  <c r="G556" i="14"/>
  <c r="M556" i="14"/>
  <c r="M554" i="14" s="1"/>
  <c r="S556" i="14"/>
  <c r="S554" i="14" s="1"/>
  <c r="Y556" i="14"/>
  <c r="F561" i="14"/>
  <c r="L561" i="14"/>
  <c r="L559" i="14" s="1"/>
  <c r="R561" i="14"/>
  <c r="X561" i="14"/>
  <c r="X559" i="14" s="1"/>
  <c r="E566" i="14"/>
  <c r="E564" i="14" s="1"/>
  <c r="K566" i="14"/>
  <c r="Q566" i="14"/>
  <c r="W566" i="14"/>
  <c r="W564" i="14" s="1"/>
  <c r="D571" i="14"/>
  <c r="J571" i="14"/>
  <c r="J569" i="14" s="1"/>
  <c r="P571" i="14"/>
  <c r="P569" i="14" s="1"/>
  <c r="V571" i="14"/>
  <c r="I576" i="14"/>
  <c r="O576" i="14"/>
  <c r="O574" i="14" s="1"/>
  <c r="U576" i="14"/>
  <c r="AA576" i="14"/>
  <c r="AA574" i="14" s="1"/>
  <c r="H581" i="14"/>
  <c r="H579" i="14" s="1"/>
  <c r="N581" i="14"/>
  <c r="T581" i="14"/>
  <c r="Z581" i="14"/>
  <c r="Z579" i="14" s="1"/>
  <c r="G586" i="14"/>
  <c r="M586" i="14"/>
  <c r="M584" i="14" s="1"/>
  <c r="S586" i="14"/>
  <c r="S584" i="14" s="1"/>
  <c r="Y586" i="14"/>
  <c r="F591" i="14"/>
  <c r="L591" i="14"/>
  <c r="L589" i="14" s="1"/>
  <c r="R591" i="14"/>
  <c r="X591" i="14"/>
  <c r="X589" i="14" s="1"/>
  <c r="E596" i="14"/>
  <c r="E594" i="14" s="1"/>
  <c r="K596" i="14"/>
  <c r="Q596" i="14"/>
  <c r="W596" i="14"/>
  <c r="W594" i="14" s="1"/>
  <c r="D601" i="14"/>
  <c r="J601" i="14"/>
  <c r="J599" i="14" s="1"/>
  <c r="P601" i="14"/>
  <c r="P599" i="14" s="1"/>
  <c r="V601" i="14"/>
  <c r="I606" i="14"/>
  <c r="O606" i="14"/>
  <c r="O604" i="14" s="1"/>
  <c r="U606" i="14"/>
  <c r="AA606" i="14"/>
  <c r="AA604" i="14" s="1"/>
  <c r="H611" i="14"/>
  <c r="H609" i="14" s="1"/>
  <c r="N611" i="14"/>
  <c r="T611" i="14"/>
  <c r="Z611" i="14"/>
  <c r="Z609" i="14" s="1"/>
  <c r="G616" i="14"/>
  <c r="M616" i="14"/>
  <c r="M614" i="14" s="1"/>
  <c r="S616" i="14"/>
  <c r="S614" i="14" s="1"/>
  <c r="Y616" i="14"/>
  <c r="F621" i="14"/>
  <c r="L621" i="14"/>
  <c r="L619" i="14" s="1"/>
  <c r="R621" i="14"/>
  <c r="X621" i="14"/>
  <c r="X619" i="14" s="1"/>
  <c r="E626" i="14"/>
  <c r="E624" i="14" s="1"/>
  <c r="K626" i="14"/>
  <c r="Q626" i="14"/>
  <c r="W626" i="14"/>
  <c r="W624" i="14" s="1"/>
  <c r="D631" i="14"/>
  <c r="J631" i="14"/>
  <c r="J629" i="14" s="1"/>
  <c r="P631" i="14"/>
  <c r="P629" i="14" s="1"/>
  <c r="V631" i="14"/>
  <c r="I636" i="14"/>
  <c r="O636" i="14"/>
  <c r="O634" i="14" s="1"/>
  <c r="U636" i="14"/>
  <c r="AA636" i="14"/>
  <c r="AA634" i="14" s="1"/>
  <c r="D14" i="15"/>
  <c r="D12" i="15" s="1"/>
  <c r="J14" i="15"/>
  <c r="P14" i="15"/>
  <c r="V14" i="15"/>
  <c r="V12" i="15" s="1"/>
  <c r="D16" i="15"/>
  <c r="J16" i="15"/>
  <c r="P16" i="15"/>
  <c r="V16" i="15"/>
  <c r="I19" i="15"/>
  <c r="O19" i="15"/>
  <c r="O17" i="15" s="1"/>
  <c r="U19" i="15"/>
  <c r="AA19" i="15"/>
  <c r="AA17" i="15" s="1"/>
  <c r="I21" i="15"/>
  <c r="O21" i="15"/>
  <c r="U21" i="15"/>
  <c r="AA21" i="15"/>
  <c r="H24" i="15"/>
  <c r="N24" i="15"/>
  <c r="N22" i="15" s="1"/>
  <c r="T24" i="15"/>
  <c r="T22" i="15" s="1"/>
  <c r="Z24" i="15"/>
  <c r="H26" i="15"/>
  <c r="N26" i="15"/>
  <c r="T26" i="15"/>
  <c r="Z26" i="15"/>
  <c r="G29" i="15"/>
  <c r="G27" i="15" s="1"/>
  <c r="M29" i="15"/>
  <c r="S29" i="15"/>
  <c r="Y29" i="15"/>
  <c r="Y27" i="15" s="1"/>
  <c r="G31" i="15"/>
  <c r="M31" i="15"/>
  <c r="S31" i="15"/>
  <c r="Y31" i="15"/>
  <c r="F34" i="15"/>
  <c r="L34" i="15"/>
  <c r="L32" i="15" s="1"/>
  <c r="R34" i="15"/>
  <c r="X34" i="15"/>
  <c r="X32" i="15" s="1"/>
  <c r="F36" i="15"/>
  <c r="L36" i="15"/>
  <c r="R36" i="15"/>
  <c r="X36" i="15"/>
  <c r="E39" i="15"/>
  <c r="K39" i="15"/>
  <c r="K37" i="15" s="1"/>
  <c r="Q39" i="15"/>
  <c r="Q37" i="15" s="1"/>
  <c r="W39" i="15"/>
  <c r="E41" i="15"/>
  <c r="K41" i="15"/>
  <c r="Q41" i="15"/>
  <c r="W41" i="15"/>
  <c r="D44" i="15"/>
  <c r="D42" i="15" s="1"/>
  <c r="J44" i="15"/>
  <c r="P44" i="15"/>
  <c r="V44" i="15"/>
  <c r="V42" i="15" s="1"/>
  <c r="D46" i="15"/>
  <c r="J46" i="15"/>
  <c r="P46" i="15"/>
  <c r="V46" i="15"/>
  <c r="I49" i="15"/>
  <c r="O49" i="15"/>
  <c r="O47" i="15" s="1"/>
  <c r="U49" i="15"/>
  <c r="AA49" i="15"/>
  <c r="AA47" i="15" s="1"/>
  <c r="I51" i="15"/>
  <c r="O51" i="15"/>
  <c r="U51" i="15"/>
  <c r="AA51" i="15"/>
  <c r="H54" i="15"/>
  <c r="N54" i="15"/>
  <c r="N52" i="15" s="1"/>
  <c r="T54" i="15"/>
  <c r="T52" i="15" s="1"/>
  <c r="Z54" i="15"/>
  <c r="H56" i="15"/>
  <c r="N56" i="15"/>
  <c r="T56" i="15"/>
  <c r="Z56" i="15"/>
  <c r="G59" i="15"/>
  <c r="G57" i="15" s="1"/>
  <c r="M59" i="15"/>
  <c r="S59" i="15"/>
  <c r="Y59" i="15"/>
  <c r="Y57" i="15" s="1"/>
  <c r="G61" i="15"/>
  <c r="M61" i="15"/>
  <c r="S61" i="15"/>
  <c r="Y61" i="15"/>
  <c r="F64" i="15"/>
  <c r="L64" i="15"/>
  <c r="L62" i="15" s="1"/>
  <c r="R64" i="15"/>
  <c r="X64" i="15"/>
  <c r="X62" i="15" s="1"/>
  <c r="F66" i="15"/>
  <c r="L66" i="15"/>
  <c r="R66" i="15"/>
  <c r="X66" i="15"/>
  <c r="E69" i="15"/>
  <c r="K69" i="15"/>
  <c r="K67" i="15" s="1"/>
  <c r="Q69" i="15"/>
  <c r="Q67" i="15" s="1"/>
  <c r="W69" i="15"/>
  <c r="E71" i="15"/>
  <c r="K71" i="15"/>
  <c r="Q71" i="15"/>
  <c r="W71" i="15"/>
  <c r="D74" i="15"/>
  <c r="D72" i="15" s="1"/>
  <c r="J74" i="15"/>
  <c r="P74" i="15"/>
  <c r="V74" i="15"/>
  <c r="V72" i="15" s="1"/>
  <c r="D76" i="15"/>
  <c r="J76" i="15"/>
  <c r="P76" i="15"/>
  <c r="V76" i="15"/>
  <c r="I79" i="15"/>
  <c r="O79" i="15"/>
  <c r="O77" i="15" s="1"/>
  <c r="U79" i="15"/>
  <c r="AA79" i="15"/>
  <c r="AA77" i="15" s="1"/>
  <c r="I81" i="15"/>
  <c r="O81" i="15"/>
  <c r="U81" i="15"/>
  <c r="AA81" i="15"/>
  <c r="H84" i="15"/>
  <c r="N84" i="15"/>
  <c r="N82" i="15" s="1"/>
  <c r="T84" i="15"/>
  <c r="T82" i="15" s="1"/>
  <c r="Z84" i="15"/>
  <c r="H86" i="15"/>
  <c r="N86" i="15"/>
  <c r="T86" i="15"/>
  <c r="Z86" i="15"/>
  <c r="G89" i="15"/>
  <c r="G87" i="15" s="1"/>
  <c r="M89" i="15"/>
  <c r="S89" i="15"/>
  <c r="Y89" i="15"/>
  <c r="Y87" i="15" s="1"/>
  <c r="G91" i="15"/>
  <c r="M91" i="15"/>
  <c r="S91" i="15"/>
  <c r="Y91" i="15"/>
  <c r="F94" i="15"/>
  <c r="L94" i="15"/>
  <c r="L92" i="15" s="1"/>
  <c r="R94" i="15"/>
  <c r="X94" i="15"/>
  <c r="X92" i="15" s="1"/>
  <c r="F96" i="15"/>
  <c r="L96" i="15"/>
  <c r="R96" i="15"/>
  <c r="X96" i="15"/>
  <c r="E99" i="15"/>
  <c r="K99" i="15"/>
  <c r="K97" i="15" s="1"/>
  <c r="Q99" i="15"/>
  <c r="Q97" i="15" s="1"/>
  <c r="W99" i="15"/>
  <c r="E101" i="15"/>
  <c r="K101" i="15"/>
  <c r="Q101" i="15"/>
  <c r="W101" i="15"/>
  <c r="D104" i="15"/>
  <c r="D102" i="15" s="1"/>
  <c r="J104" i="15"/>
  <c r="P104" i="15"/>
  <c r="V104" i="15"/>
  <c r="V102" i="15" s="1"/>
  <c r="D106" i="15"/>
  <c r="J106" i="15"/>
  <c r="P106" i="15"/>
  <c r="V106" i="15"/>
  <c r="I109" i="15"/>
  <c r="O109" i="15"/>
  <c r="O107" i="15" s="1"/>
  <c r="U109" i="15"/>
  <c r="AA109" i="15"/>
  <c r="AA107" i="15" s="1"/>
  <c r="I111" i="15"/>
  <c r="O111" i="15"/>
  <c r="U111" i="15"/>
  <c r="AA111" i="15"/>
  <c r="H114" i="15"/>
  <c r="N114" i="15"/>
  <c r="N112" i="15" s="1"/>
  <c r="T114" i="15"/>
  <c r="T112" i="15" s="1"/>
  <c r="Z114" i="15"/>
  <c r="H116" i="15"/>
  <c r="N116" i="15"/>
  <c r="T116" i="15"/>
  <c r="Z116" i="15"/>
  <c r="G119" i="15"/>
  <c r="G117" i="15" s="1"/>
  <c r="M119" i="15"/>
  <c r="S119" i="15"/>
  <c r="Y119" i="15"/>
  <c r="Y117" i="15" s="1"/>
  <c r="G121" i="15"/>
  <c r="M121" i="15"/>
  <c r="S121" i="15"/>
  <c r="Y121" i="15"/>
  <c r="F124" i="15"/>
  <c r="L124" i="15"/>
  <c r="L122" i="15" s="1"/>
  <c r="R124" i="15"/>
  <c r="X124" i="15"/>
  <c r="X122" i="15" s="1"/>
  <c r="F126" i="15"/>
  <c r="L126" i="15"/>
  <c r="R126" i="15"/>
  <c r="X126" i="15"/>
  <c r="E129" i="15"/>
  <c r="K129" i="15"/>
  <c r="K127" i="15" s="1"/>
  <c r="Q129" i="15"/>
  <c r="Q127" i="15" s="1"/>
  <c r="W129" i="15"/>
  <c r="E131" i="15"/>
  <c r="K131" i="15"/>
  <c r="Q131" i="15"/>
  <c r="W131" i="15"/>
  <c r="D134" i="15"/>
  <c r="D132" i="15" s="1"/>
  <c r="J134" i="15"/>
  <c r="P134" i="15"/>
  <c r="V134" i="15"/>
  <c r="V132" i="15" s="1"/>
  <c r="D136" i="15"/>
  <c r="J136" i="15"/>
  <c r="P136" i="15"/>
  <c r="V136" i="15"/>
  <c r="I139" i="15"/>
  <c r="O139" i="15"/>
  <c r="O137" i="15" s="1"/>
  <c r="U139" i="15"/>
  <c r="AA139" i="15"/>
  <c r="AA137" i="15" s="1"/>
  <c r="I141" i="15"/>
  <c r="O141" i="15"/>
  <c r="U141" i="15"/>
  <c r="AA141" i="15"/>
  <c r="H144" i="15"/>
  <c r="N144" i="15"/>
  <c r="N142" i="15" s="1"/>
  <c r="T144" i="15"/>
  <c r="T142" i="15" s="1"/>
  <c r="Z144" i="15"/>
  <c r="H146" i="15"/>
  <c r="N146" i="15"/>
  <c r="T146" i="15"/>
  <c r="Z146" i="15"/>
  <c r="G149" i="15"/>
  <c r="G147" i="15" s="1"/>
  <c r="M149" i="15"/>
  <c r="S149" i="15"/>
  <c r="Y149" i="15"/>
  <c r="Y147" i="15" s="1"/>
  <c r="G151" i="15"/>
  <c r="M151" i="15"/>
  <c r="S151" i="15"/>
  <c r="Y151" i="15"/>
  <c r="F154" i="15"/>
  <c r="L154" i="15"/>
  <c r="L152" i="15" s="1"/>
  <c r="R154" i="15"/>
  <c r="X154" i="15"/>
  <c r="X152" i="15" s="1"/>
  <c r="F156" i="15"/>
  <c r="L156" i="15"/>
  <c r="R156" i="15"/>
  <c r="X156" i="15"/>
  <c r="E159" i="15"/>
  <c r="K159" i="15"/>
  <c r="K157" i="15" s="1"/>
  <c r="Q159" i="15"/>
  <c r="Q157" i="15" s="1"/>
  <c r="W159" i="15"/>
  <c r="E161" i="15"/>
  <c r="K161" i="15"/>
  <c r="Q161" i="15"/>
  <c r="W161" i="15"/>
  <c r="X318" i="15"/>
  <c r="X316" i="15" s="1"/>
  <c r="R318" i="15"/>
  <c r="R316" i="15" s="1"/>
  <c r="L318" i="15"/>
  <c r="L316" i="15" s="1"/>
  <c r="F318" i="15"/>
  <c r="F316" i="15" s="1"/>
  <c r="Y313" i="15"/>
  <c r="Y311" i="15" s="1"/>
  <c r="S313" i="15"/>
  <c r="S311" i="15" s="1"/>
  <c r="M313" i="15"/>
  <c r="M311" i="15" s="1"/>
  <c r="G313" i="15"/>
  <c r="G311" i="15" s="1"/>
  <c r="Z308" i="15"/>
  <c r="Z306" i="15" s="1"/>
  <c r="T308" i="15"/>
  <c r="T306" i="15" s="1"/>
  <c r="N308" i="15"/>
  <c r="N306" i="15" s="1"/>
  <c r="H308" i="15"/>
  <c r="H306" i="15" s="1"/>
  <c r="AA303" i="15"/>
  <c r="AA301" i="15" s="1"/>
  <c r="U303" i="15"/>
  <c r="U301" i="15" s="1"/>
  <c r="O303" i="15"/>
  <c r="O301" i="15" s="1"/>
  <c r="I303" i="15"/>
  <c r="I301" i="15" s="1"/>
  <c r="V298" i="15"/>
  <c r="V296" i="15" s="1"/>
  <c r="P298" i="15"/>
  <c r="P296" i="15" s="1"/>
  <c r="J298" i="15"/>
  <c r="J296" i="15" s="1"/>
  <c r="D298" i="15"/>
  <c r="D296" i="15" s="1"/>
  <c r="W293" i="15"/>
  <c r="W291" i="15" s="1"/>
  <c r="Q293" i="15"/>
  <c r="Q291" i="15" s="1"/>
  <c r="K293" i="15"/>
  <c r="K291" i="15" s="1"/>
  <c r="E293" i="15"/>
  <c r="E291" i="15" s="1"/>
  <c r="W318" i="15"/>
  <c r="W316" i="15" s="1"/>
  <c r="Q318" i="15"/>
  <c r="Q316" i="15" s="1"/>
  <c r="K318" i="15"/>
  <c r="K316" i="15" s="1"/>
  <c r="E318" i="15"/>
  <c r="E316" i="15" s="1"/>
  <c r="X313" i="15"/>
  <c r="X311" i="15" s="1"/>
  <c r="R313" i="15"/>
  <c r="R311" i="15" s="1"/>
  <c r="L313" i="15"/>
  <c r="L311" i="15" s="1"/>
  <c r="F313" i="15"/>
  <c r="F311" i="15" s="1"/>
  <c r="Y308" i="15"/>
  <c r="Y306" i="15" s="1"/>
  <c r="S308" i="15"/>
  <c r="S306" i="15" s="1"/>
  <c r="M308" i="15"/>
  <c r="M306" i="15" s="1"/>
  <c r="G308" i="15"/>
  <c r="G306" i="15" s="1"/>
  <c r="Z303" i="15"/>
  <c r="Z301" i="15" s="1"/>
  <c r="T303" i="15"/>
  <c r="T301" i="15" s="1"/>
  <c r="N303" i="15"/>
  <c r="N301" i="15" s="1"/>
  <c r="H303" i="15"/>
  <c r="H301" i="15" s="1"/>
  <c r="AA298" i="15"/>
  <c r="AA296" i="15" s="1"/>
  <c r="U298" i="15"/>
  <c r="U296" i="15" s="1"/>
  <c r="O298" i="15"/>
  <c r="O296" i="15" s="1"/>
  <c r="I298" i="15"/>
  <c r="I296" i="15" s="1"/>
  <c r="V293" i="15"/>
  <c r="V291" i="15" s="1"/>
  <c r="P293" i="15"/>
  <c r="P291" i="15" s="1"/>
  <c r="J293" i="15"/>
  <c r="J291" i="15" s="1"/>
  <c r="D293" i="15"/>
  <c r="D291" i="15" s="1"/>
  <c r="V318" i="15"/>
  <c r="V316" i="15" s="1"/>
  <c r="P318" i="15"/>
  <c r="P316" i="15" s="1"/>
  <c r="J318" i="15"/>
  <c r="J316" i="15" s="1"/>
  <c r="D318" i="15"/>
  <c r="D316" i="15" s="1"/>
  <c r="W313" i="15"/>
  <c r="W311" i="15" s="1"/>
  <c r="Q313" i="15"/>
  <c r="Q311" i="15" s="1"/>
  <c r="K313" i="15"/>
  <c r="K311" i="15" s="1"/>
  <c r="E313" i="15"/>
  <c r="E311" i="15" s="1"/>
  <c r="X308" i="15"/>
  <c r="X306" i="15" s="1"/>
  <c r="R308" i="15"/>
  <c r="R306" i="15" s="1"/>
  <c r="L308" i="15"/>
  <c r="L306" i="15" s="1"/>
  <c r="F308" i="15"/>
  <c r="F306" i="15" s="1"/>
  <c r="Y303" i="15"/>
  <c r="Y301" i="15" s="1"/>
  <c r="S303" i="15"/>
  <c r="S301" i="15" s="1"/>
  <c r="M303" i="15"/>
  <c r="M301" i="15" s="1"/>
  <c r="G303" i="15"/>
  <c r="G301" i="15" s="1"/>
  <c r="Z298" i="15"/>
  <c r="Z296" i="15" s="1"/>
  <c r="T298" i="15"/>
  <c r="T296" i="15" s="1"/>
  <c r="N298" i="15"/>
  <c r="N296" i="15" s="1"/>
  <c r="H298" i="15"/>
  <c r="H296" i="15" s="1"/>
  <c r="AA318" i="15"/>
  <c r="AA316" i="15" s="1"/>
  <c r="U318" i="15"/>
  <c r="U316" i="15" s="1"/>
  <c r="O318" i="15"/>
  <c r="O316" i="15" s="1"/>
  <c r="I318" i="15"/>
  <c r="I316" i="15" s="1"/>
  <c r="V313" i="15"/>
  <c r="V311" i="15" s="1"/>
  <c r="P313" i="15"/>
  <c r="P311" i="15" s="1"/>
  <c r="J313" i="15"/>
  <c r="J311" i="15" s="1"/>
  <c r="D313" i="15"/>
  <c r="D311" i="15" s="1"/>
  <c r="W308" i="15"/>
  <c r="W306" i="15" s="1"/>
  <c r="Q308" i="15"/>
  <c r="Q306" i="15" s="1"/>
  <c r="K308" i="15"/>
  <c r="K306" i="15" s="1"/>
  <c r="E308" i="15"/>
  <c r="E306" i="15" s="1"/>
  <c r="X303" i="15"/>
  <c r="X301" i="15" s="1"/>
  <c r="R303" i="15"/>
  <c r="R301" i="15" s="1"/>
  <c r="L303" i="15"/>
  <c r="L301" i="15" s="1"/>
  <c r="F303" i="15"/>
  <c r="F301" i="15" s="1"/>
  <c r="Y298" i="15"/>
  <c r="Y296" i="15" s="1"/>
  <c r="S298" i="15"/>
  <c r="S296" i="15" s="1"/>
  <c r="M298" i="15"/>
  <c r="M296" i="15" s="1"/>
  <c r="G298" i="15"/>
  <c r="G296" i="15" s="1"/>
  <c r="Z293" i="15"/>
  <c r="Z291" i="15" s="1"/>
  <c r="T293" i="15"/>
  <c r="T291" i="15" s="1"/>
  <c r="N293" i="15"/>
  <c r="N291" i="15" s="1"/>
  <c r="H293" i="15"/>
  <c r="H291" i="15" s="1"/>
  <c r="Y318" i="15"/>
  <c r="Y316" i="15" s="1"/>
  <c r="S318" i="15"/>
  <c r="S316" i="15" s="1"/>
  <c r="M318" i="15"/>
  <c r="M316" i="15" s="1"/>
  <c r="G318" i="15"/>
  <c r="G316" i="15" s="1"/>
  <c r="Z313" i="15"/>
  <c r="Z311" i="15" s="1"/>
  <c r="T313" i="15"/>
  <c r="T311" i="15" s="1"/>
  <c r="N313" i="15"/>
  <c r="N311" i="15" s="1"/>
  <c r="H313" i="15"/>
  <c r="H311" i="15" s="1"/>
  <c r="AA308" i="15"/>
  <c r="AA306" i="15" s="1"/>
  <c r="U308" i="15"/>
  <c r="U306" i="15" s="1"/>
  <c r="O308" i="15"/>
  <c r="O306" i="15" s="1"/>
  <c r="I308" i="15"/>
  <c r="I306" i="15" s="1"/>
  <c r="V303" i="15"/>
  <c r="V301" i="15" s="1"/>
  <c r="P303" i="15"/>
  <c r="P301" i="15" s="1"/>
  <c r="J303" i="15"/>
  <c r="J301" i="15" s="1"/>
  <c r="D303" i="15"/>
  <c r="D301" i="15" s="1"/>
  <c r="W298" i="15"/>
  <c r="W296" i="15" s="1"/>
  <c r="Q298" i="15"/>
  <c r="Q296" i="15" s="1"/>
  <c r="K298" i="15"/>
  <c r="K296" i="15" s="1"/>
  <c r="E298" i="15"/>
  <c r="E296" i="15" s="1"/>
  <c r="X293" i="15"/>
  <c r="X291" i="15" s="1"/>
  <c r="R293" i="15"/>
  <c r="R291" i="15" s="1"/>
  <c r="L293" i="15"/>
  <c r="L291" i="15" s="1"/>
  <c r="F293" i="15"/>
  <c r="F291" i="15" s="1"/>
  <c r="J168" i="15"/>
  <c r="P168" i="15"/>
  <c r="P166" i="15" s="1"/>
  <c r="V168" i="15"/>
  <c r="D170" i="15"/>
  <c r="D166" i="15" s="1"/>
  <c r="J170" i="15"/>
  <c r="P170" i="15"/>
  <c r="V170" i="15"/>
  <c r="I173" i="15"/>
  <c r="I171" i="15" s="1"/>
  <c r="O173" i="15"/>
  <c r="U173" i="15"/>
  <c r="U171" i="15" s="1"/>
  <c r="AA173" i="15"/>
  <c r="AA171" i="15" s="1"/>
  <c r="I175" i="15"/>
  <c r="O175" i="15"/>
  <c r="U175" i="15"/>
  <c r="AA175" i="15"/>
  <c r="H178" i="15"/>
  <c r="H176" i="15" s="1"/>
  <c r="N178" i="15"/>
  <c r="N176" i="15" s="1"/>
  <c r="T178" i="15"/>
  <c r="Z178" i="15"/>
  <c r="H180" i="15"/>
  <c r="N180" i="15"/>
  <c r="T180" i="15"/>
  <c r="Z180" i="15"/>
  <c r="G183" i="15"/>
  <c r="M183" i="15"/>
  <c r="S183" i="15"/>
  <c r="S181" i="15" s="1"/>
  <c r="Y183" i="15"/>
  <c r="G185" i="15"/>
  <c r="M185" i="15"/>
  <c r="S185" i="15"/>
  <c r="Y185" i="15"/>
  <c r="F188" i="15"/>
  <c r="F186" i="15" s="1"/>
  <c r="L188" i="15"/>
  <c r="R188" i="15"/>
  <c r="R186" i="15" s="1"/>
  <c r="X188" i="15"/>
  <c r="X186" i="15" s="1"/>
  <c r="F190" i="15"/>
  <c r="L190" i="15"/>
  <c r="R190" i="15"/>
  <c r="X190" i="15"/>
  <c r="E193" i="15"/>
  <c r="E191" i="15" s="1"/>
  <c r="K193" i="15"/>
  <c r="K191" i="15" s="1"/>
  <c r="Q193" i="15"/>
  <c r="W193" i="15"/>
  <c r="E195" i="15"/>
  <c r="K195" i="15"/>
  <c r="Q195" i="15"/>
  <c r="W195" i="15"/>
  <c r="D198" i="15"/>
  <c r="J198" i="15"/>
  <c r="P198" i="15"/>
  <c r="P196" i="15" s="1"/>
  <c r="V198" i="15"/>
  <c r="D200" i="15"/>
  <c r="J200" i="15"/>
  <c r="P200" i="15"/>
  <c r="V200" i="15"/>
  <c r="I203" i="15"/>
  <c r="I201" i="15" s="1"/>
  <c r="O203" i="15"/>
  <c r="U203" i="15"/>
  <c r="U201" i="15" s="1"/>
  <c r="AA203" i="15"/>
  <c r="AA201" i="15" s="1"/>
  <c r="I205" i="15"/>
  <c r="O205" i="15"/>
  <c r="U205" i="15"/>
  <c r="AA205" i="15"/>
  <c r="H208" i="15"/>
  <c r="H206" i="15" s="1"/>
  <c r="N208" i="15"/>
  <c r="N206" i="15" s="1"/>
  <c r="T208" i="15"/>
  <c r="Z208" i="15"/>
  <c r="H210" i="15"/>
  <c r="N210" i="15"/>
  <c r="T210" i="15"/>
  <c r="Z210" i="15"/>
  <c r="G213" i="15"/>
  <c r="M213" i="15"/>
  <c r="S213" i="15"/>
  <c r="S211" i="15" s="1"/>
  <c r="Y213" i="15"/>
  <c r="G215" i="15"/>
  <c r="M215" i="15"/>
  <c r="S215" i="15"/>
  <c r="Y215" i="15"/>
  <c r="F218" i="15"/>
  <c r="F216" i="15" s="1"/>
  <c r="L218" i="15"/>
  <c r="R218" i="15"/>
  <c r="R216" i="15" s="1"/>
  <c r="X218" i="15"/>
  <c r="X216" i="15" s="1"/>
  <c r="F220" i="15"/>
  <c r="L220" i="15"/>
  <c r="R220" i="15"/>
  <c r="X220" i="15"/>
  <c r="E223" i="15"/>
  <c r="E221" i="15" s="1"/>
  <c r="K223" i="15"/>
  <c r="K221" i="15" s="1"/>
  <c r="Q223" i="15"/>
  <c r="W223" i="15"/>
  <c r="E225" i="15"/>
  <c r="K225" i="15"/>
  <c r="Q225" i="15"/>
  <c r="W225" i="15"/>
  <c r="D228" i="15"/>
  <c r="J228" i="15"/>
  <c r="P228" i="15"/>
  <c r="P226" i="15" s="1"/>
  <c r="V228" i="15"/>
  <c r="D230" i="15"/>
  <c r="J230" i="15"/>
  <c r="P230" i="15"/>
  <c r="V230" i="15"/>
  <c r="I233" i="15"/>
  <c r="I231" i="15" s="1"/>
  <c r="O233" i="15"/>
  <c r="U233" i="15"/>
  <c r="U231" i="15" s="1"/>
  <c r="AA233" i="15"/>
  <c r="AA231" i="15" s="1"/>
  <c r="I235" i="15"/>
  <c r="O235" i="15"/>
  <c r="U235" i="15"/>
  <c r="AA235" i="15"/>
  <c r="H238" i="15"/>
  <c r="H236" i="15" s="1"/>
  <c r="N238" i="15"/>
  <c r="N236" i="15" s="1"/>
  <c r="T238" i="15"/>
  <c r="Z238" i="15"/>
  <c r="H240" i="15"/>
  <c r="N240" i="15"/>
  <c r="T240" i="15"/>
  <c r="Z240" i="15"/>
  <c r="G243" i="15"/>
  <c r="M243" i="15"/>
  <c r="S243" i="15"/>
  <c r="S241" i="15" s="1"/>
  <c r="Y243" i="15"/>
  <c r="G245" i="15"/>
  <c r="M245" i="15"/>
  <c r="S245" i="15"/>
  <c r="Y245" i="15"/>
  <c r="F248" i="15"/>
  <c r="F246" i="15" s="1"/>
  <c r="L248" i="15"/>
  <c r="R248" i="15"/>
  <c r="X248" i="15"/>
  <c r="X246" i="15" s="1"/>
  <c r="F250" i="15"/>
  <c r="L250" i="15"/>
  <c r="R250" i="15"/>
  <c r="X250" i="15"/>
  <c r="E253" i="15"/>
  <c r="K253" i="15"/>
  <c r="K251" i="15" s="1"/>
  <c r="Q253" i="15"/>
  <c r="W253" i="15"/>
  <c r="E255" i="15"/>
  <c r="K255" i="15"/>
  <c r="Q255" i="15"/>
  <c r="W255" i="15"/>
  <c r="D258" i="15"/>
  <c r="J258" i="15"/>
  <c r="P258" i="15"/>
  <c r="P256" i="15" s="1"/>
  <c r="V258" i="15"/>
  <c r="D260" i="15"/>
  <c r="J260" i="15"/>
  <c r="P260" i="15"/>
  <c r="V260" i="15"/>
  <c r="I263" i="15"/>
  <c r="I261" i="15" s="1"/>
  <c r="O263" i="15"/>
  <c r="U263" i="15"/>
  <c r="AA263" i="15"/>
  <c r="AA261" i="15" s="1"/>
  <c r="I265" i="15"/>
  <c r="O265" i="15"/>
  <c r="U265" i="15"/>
  <c r="AA265" i="15"/>
  <c r="H268" i="15"/>
  <c r="N268" i="15"/>
  <c r="N266" i="15" s="1"/>
  <c r="T268" i="15"/>
  <c r="Z268" i="15"/>
  <c r="H270" i="15"/>
  <c r="N270" i="15"/>
  <c r="T270" i="15"/>
  <c r="Z270" i="15"/>
  <c r="G273" i="15"/>
  <c r="M273" i="15"/>
  <c r="S273" i="15"/>
  <c r="S271" i="15" s="1"/>
  <c r="Y273" i="15"/>
  <c r="G275" i="15"/>
  <c r="M275" i="15"/>
  <c r="S275" i="15"/>
  <c r="Y275" i="15"/>
  <c r="F278" i="15"/>
  <c r="F276" i="15" s="1"/>
  <c r="L278" i="15"/>
  <c r="R278" i="15"/>
  <c r="X278" i="15"/>
  <c r="X276" i="15" s="1"/>
  <c r="F280" i="15"/>
  <c r="L280" i="15"/>
  <c r="R280" i="15"/>
  <c r="X280" i="15"/>
  <c r="E283" i="15"/>
  <c r="K283" i="15"/>
  <c r="K281" i="15" s="1"/>
  <c r="Q283" i="15"/>
  <c r="W283" i="15"/>
  <c r="E285" i="15"/>
  <c r="K285" i="15"/>
  <c r="Q285" i="15"/>
  <c r="W285" i="15"/>
  <c r="D288" i="15"/>
  <c r="J288" i="15"/>
  <c r="P288" i="15"/>
  <c r="P286" i="15" s="1"/>
  <c r="V288" i="15"/>
  <c r="D290" i="15"/>
  <c r="T290" i="15"/>
  <c r="G293" i="15"/>
  <c r="Y293" i="15"/>
  <c r="Y291" i="15" s="1"/>
  <c r="R298" i="15"/>
  <c r="Q303" i="15"/>
  <c r="P308" i="15"/>
  <c r="O313" i="15"/>
  <c r="AA315" i="15"/>
  <c r="N318" i="15"/>
  <c r="Z320" i="15"/>
  <c r="G329" i="15"/>
  <c r="G325" i="15" s="1"/>
  <c r="R334" i="15"/>
  <c r="R330" i="15" s="1"/>
  <c r="Q339" i="15"/>
  <c r="Q335" i="15" s="1"/>
  <c r="P344" i="15"/>
  <c r="P340" i="15" s="1"/>
  <c r="O349" i="15"/>
  <c r="O345" i="15" s="1"/>
  <c r="N354" i="15"/>
  <c r="N350" i="15" s="1"/>
  <c r="M359" i="15"/>
  <c r="M355" i="15" s="1"/>
  <c r="L364" i="15"/>
  <c r="L360" i="15" s="1"/>
  <c r="K369" i="15"/>
  <c r="K365" i="15" s="1"/>
  <c r="J374" i="15"/>
  <c r="J370" i="15" s="1"/>
  <c r="I379" i="15"/>
  <c r="I375" i="15" s="1"/>
  <c r="H384" i="15"/>
  <c r="H380" i="15" s="1"/>
  <c r="G389" i="15"/>
  <c r="G385" i="15" s="1"/>
  <c r="F394" i="15"/>
  <c r="F390" i="15" s="1"/>
  <c r="E399" i="15"/>
  <c r="E395" i="15" s="1"/>
  <c r="D404" i="15"/>
  <c r="D400" i="15" s="1"/>
  <c r="AA469" i="15"/>
  <c r="AA465" i="15" s="1"/>
  <c r="Z474" i="15"/>
  <c r="Z470" i="15" s="1"/>
  <c r="Y479" i="15"/>
  <c r="Y475" i="15" s="1"/>
  <c r="R488" i="15"/>
  <c r="R484" i="15" s="1"/>
  <c r="Q493" i="15"/>
  <c r="Q489" i="15" s="1"/>
  <c r="P498" i="15"/>
  <c r="P494" i="15" s="1"/>
  <c r="O503" i="15"/>
  <c r="O499" i="15" s="1"/>
  <c r="N508" i="15"/>
  <c r="N504" i="15" s="1"/>
  <c r="M513" i="15"/>
  <c r="M509" i="15" s="1"/>
  <c r="L518" i="15"/>
  <c r="L514" i="15" s="1"/>
  <c r="K523" i="15"/>
  <c r="K519" i="15" s="1"/>
  <c r="J528" i="15"/>
  <c r="J524" i="15" s="1"/>
  <c r="I533" i="15"/>
  <c r="I529" i="15" s="1"/>
  <c r="H538" i="15"/>
  <c r="H534" i="15" s="1"/>
  <c r="G543" i="15"/>
  <c r="G539" i="15" s="1"/>
  <c r="F548" i="15"/>
  <c r="F544" i="15" s="1"/>
  <c r="E553" i="15"/>
  <c r="E549" i="15" s="1"/>
  <c r="D558" i="15"/>
  <c r="D554" i="15" s="1"/>
  <c r="AA623" i="15"/>
  <c r="AA619" i="15" s="1"/>
  <c r="Z628" i="15"/>
  <c r="Z624" i="15" s="1"/>
  <c r="Y633" i="15"/>
  <c r="Y629" i="15" s="1"/>
  <c r="X638" i="15"/>
  <c r="X634" i="15" s="1"/>
  <c r="J486" i="14"/>
  <c r="J484" i="14" s="1"/>
  <c r="P486" i="14"/>
  <c r="P484" i="14" s="1"/>
  <c r="V486" i="14"/>
  <c r="V484" i="14" s="1"/>
  <c r="I491" i="14"/>
  <c r="I489" i="14" s="1"/>
  <c r="O491" i="14"/>
  <c r="O489" i="14" s="1"/>
  <c r="U491" i="14"/>
  <c r="U489" i="14" s="1"/>
  <c r="AA491" i="14"/>
  <c r="AA489" i="14" s="1"/>
  <c r="H496" i="14"/>
  <c r="H494" i="14" s="1"/>
  <c r="N496" i="14"/>
  <c r="N494" i="14" s="1"/>
  <c r="T496" i="14"/>
  <c r="T494" i="14" s="1"/>
  <c r="Z496" i="14"/>
  <c r="Z494" i="14" s="1"/>
  <c r="G501" i="14"/>
  <c r="G499" i="14" s="1"/>
  <c r="M501" i="14"/>
  <c r="M499" i="14" s="1"/>
  <c r="S501" i="14"/>
  <c r="S499" i="14" s="1"/>
  <c r="Y501" i="14"/>
  <c r="Y499" i="14" s="1"/>
  <c r="F506" i="14"/>
  <c r="F504" i="14" s="1"/>
  <c r="L506" i="14"/>
  <c r="L504" i="14" s="1"/>
  <c r="R506" i="14"/>
  <c r="R504" i="14" s="1"/>
  <c r="X506" i="14"/>
  <c r="X504" i="14" s="1"/>
  <c r="E511" i="14"/>
  <c r="E509" i="14" s="1"/>
  <c r="K511" i="14"/>
  <c r="K509" i="14" s="1"/>
  <c r="Q511" i="14"/>
  <c r="Q509" i="14" s="1"/>
  <c r="W511" i="14"/>
  <c r="W509" i="14" s="1"/>
  <c r="D516" i="14"/>
  <c r="D514" i="14" s="1"/>
  <c r="J516" i="14"/>
  <c r="J514" i="14" s="1"/>
  <c r="P516" i="14"/>
  <c r="P514" i="14" s="1"/>
  <c r="V516" i="14"/>
  <c r="V514" i="14" s="1"/>
  <c r="I521" i="14"/>
  <c r="I519" i="14" s="1"/>
  <c r="O521" i="14"/>
  <c r="O519" i="14" s="1"/>
  <c r="U521" i="14"/>
  <c r="U519" i="14" s="1"/>
  <c r="AA521" i="14"/>
  <c r="AA519" i="14" s="1"/>
  <c r="H526" i="14"/>
  <c r="H524" i="14" s="1"/>
  <c r="N526" i="14"/>
  <c r="N524" i="14" s="1"/>
  <c r="T526" i="14"/>
  <c r="T524" i="14" s="1"/>
  <c r="Z526" i="14"/>
  <c r="Z524" i="14" s="1"/>
  <c r="G531" i="14"/>
  <c r="G529" i="14" s="1"/>
  <c r="M531" i="14"/>
  <c r="M529" i="14" s="1"/>
  <c r="S531" i="14"/>
  <c r="S529" i="14" s="1"/>
  <c r="Y531" i="14"/>
  <c r="Y529" i="14" s="1"/>
  <c r="F536" i="14"/>
  <c r="F534" i="14" s="1"/>
  <c r="L536" i="14"/>
  <c r="L534" i="14" s="1"/>
  <c r="R536" i="14"/>
  <c r="R534" i="14" s="1"/>
  <c r="X536" i="14"/>
  <c r="X534" i="14" s="1"/>
  <c r="E541" i="14"/>
  <c r="E539" i="14" s="1"/>
  <c r="K541" i="14"/>
  <c r="K539" i="14" s="1"/>
  <c r="Q541" i="14"/>
  <c r="Q539" i="14" s="1"/>
  <c r="W541" i="14"/>
  <c r="W539" i="14" s="1"/>
  <c r="D546" i="14"/>
  <c r="D544" i="14" s="1"/>
  <c r="J546" i="14"/>
  <c r="J544" i="14" s="1"/>
  <c r="P546" i="14"/>
  <c r="P544" i="14" s="1"/>
  <c r="V546" i="14"/>
  <c r="V544" i="14" s="1"/>
  <c r="I551" i="14"/>
  <c r="I549" i="14" s="1"/>
  <c r="O551" i="14"/>
  <c r="O549" i="14" s="1"/>
  <c r="U551" i="14"/>
  <c r="U549" i="14" s="1"/>
  <c r="AA551" i="14"/>
  <c r="AA549" i="14" s="1"/>
  <c r="H556" i="14"/>
  <c r="H554" i="14" s="1"/>
  <c r="N556" i="14"/>
  <c r="N554" i="14" s="1"/>
  <c r="T556" i="14"/>
  <c r="T554" i="14" s="1"/>
  <c r="Z556" i="14"/>
  <c r="Z554" i="14" s="1"/>
  <c r="G561" i="14"/>
  <c r="G559" i="14" s="1"/>
  <c r="M561" i="14"/>
  <c r="M559" i="14" s="1"/>
  <c r="S561" i="14"/>
  <c r="S559" i="14" s="1"/>
  <c r="Y561" i="14"/>
  <c r="Y559" i="14" s="1"/>
  <c r="F566" i="14"/>
  <c r="F564" i="14" s="1"/>
  <c r="L566" i="14"/>
  <c r="L564" i="14" s="1"/>
  <c r="R566" i="14"/>
  <c r="R564" i="14" s="1"/>
  <c r="X566" i="14"/>
  <c r="X564" i="14" s="1"/>
  <c r="E571" i="14"/>
  <c r="E569" i="14" s="1"/>
  <c r="K571" i="14"/>
  <c r="K569" i="14" s="1"/>
  <c r="Q571" i="14"/>
  <c r="Q569" i="14" s="1"/>
  <c r="W571" i="14"/>
  <c r="W569" i="14" s="1"/>
  <c r="D576" i="14"/>
  <c r="D574" i="14" s="1"/>
  <c r="J576" i="14"/>
  <c r="J574" i="14" s="1"/>
  <c r="P576" i="14"/>
  <c r="P574" i="14" s="1"/>
  <c r="V576" i="14"/>
  <c r="V574" i="14" s="1"/>
  <c r="I581" i="14"/>
  <c r="I579" i="14" s="1"/>
  <c r="O581" i="14"/>
  <c r="O579" i="14" s="1"/>
  <c r="U581" i="14"/>
  <c r="U579" i="14" s="1"/>
  <c r="AA581" i="14"/>
  <c r="AA579" i="14" s="1"/>
  <c r="H586" i="14"/>
  <c r="H584" i="14" s="1"/>
  <c r="N586" i="14"/>
  <c r="N584" i="14" s="1"/>
  <c r="T586" i="14"/>
  <c r="T584" i="14" s="1"/>
  <c r="Z586" i="14"/>
  <c r="Z584" i="14" s="1"/>
  <c r="G591" i="14"/>
  <c r="G589" i="14" s="1"/>
  <c r="M591" i="14"/>
  <c r="M589" i="14" s="1"/>
  <c r="S591" i="14"/>
  <c r="S589" i="14" s="1"/>
  <c r="Y591" i="14"/>
  <c r="Y589" i="14" s="1"/>
  <c r="F596" i="14"/>
  <c r="F594" i="14" s="1"/>
  <c r="L596" i="14"/>
  <c r="L594" i="14" s="1"/>
  <c r="R596" i="14"/>
  <c r="R594" i="14" s="1"/>
  <c r="X596" i="14"/>
  <c r="X594" i="14" s="1"/>
  <c r="E601" i="14"/>
  <c r="E599" i="14" s="1"/>
  <c r="K601" i="14"/>
  <c r="K599" i="14" s="1"/>
  <c r="Q601" i="14"/>
  <c r="Q599" i="14" s="1"/>
  <c r="W601" i="14"/>
  <c r="W599" i="14" s="1"/>
  <c r="D606" i="14"/>
  <c r="D604" i="14" s="1"/>
  <c r="J606" i="14"/>
  <c r="J604" i="14" s="1"/>
  <c r="P606" i="14"/>
  <c r="P604" i="14" s="1"/>
  <c r="V606" i="14"/>
  <c r="V604" i="14" s="1"/>
  <c r="I611" i="14"/>
  <c r="I609" i="14" s="1"/>
  <c r="O611" i="14"/>
  <c r="O609" i="14" s="1"/>
  <c r="U611" i="14"/>
  <c r="U609" i="14" s="1"/>
  <c r="AA611" i="14"/>
  <c r="AA609" i="14" s="1"/>
  <c r="H616" i="14"/>
  <c r="H614" i="14" s="1"/>
  <c r="N616" i="14"/>
  <c r="N614" i="14" s="1"/>
  <c r="T616" i="14"/>
  <c r="T614" i="14" s="1"/>
  <c r="Z616" i="14"/>
  <c r="Z614" i="14" s="1"/>
  <c r="G621" i="14"/>
  <c r="G619" i="14" s="1"/>
  <c r="M621" i="14"/>
  <c r="M619" i="14" s="1"/>
  <c r="S621" i="14"/>
  <c r="S619" i="14" s="1"/>
  <c r="Y621" i="14"/>
  <c r="Y619" i="14" s="1"/>
  <c r="F626" i="14"/>
  <c r="F624" i="14" s="1"/>
  <c r="L626" i="14"/>
  <c r="L624" i="14" s="1"/>
  <c r="R626" i="14"/>
  <c r="R624" i="14" s="1"/>
  <c r="X626" i="14"/>
  <c r="X624" i="14" s="1"/>
  <c r="E631" i="14"/>
  <c r="E629" i="14" s="1"/>
  <c r="K631" i="14"/>
  <c r="K629" i="14" s="1"/>
  <c r="Q631" i="14"/>
  <c r="Q629" i="14" s="1"/>
  <c r="W631" i="14"/>
  <c r="W629" i="14" s="1"/>
  <c r="D636" i="14"/>
  <c r="D634" i="14" s="1"/>
  <c r="J636" i="14"/>
  <c r="J634" i="14" s="1"/>
  <c r="P636" i="14"/>
  <c r="P634" i="14" s="1"/>
  <c r="V636" i="14"/>
  <c r="V634" i="14" s="1"/>
  <c r="E14" i="15"/>
  <c r="E12" i="15" s="1"/>
  <c r="K14" i="15"/>
  <c r="Q14" i="15"/>
  <c r="W14" i="15"/>
  <c r="W12" i="15" s="1"/>
  <c r="E16" i="15"/>
  <c r="K16" i="15"/>
  <c r="Q16" i="15"/>
  <c r="W16" i="15"/>
  <c r="D19" i="15"/>
  <c r="J19" i="15"/>
  <c r="J17" i="15" s="1"/>
  <c r="P19" i="15"/>
  <c r="V19" i="15"/>
  <c r="D21" i="15"/>
  <c r="J21" i="15"/>
  <c r="P21" i="15"/>
  <c r="V21" i="15"/>
  <c r="I24" i="15"/>
  <c r="O24" i="15"/>
  <c r="U24" i="15"/>
  <c r="U22" i="15" s="1"/>
  <c r="AA24" i="15"/>
  <c r="I26" i="15"/>
  <c r="O26" i="15"/>
  <c r="U26" i="15"/>
  <c r="AA26" i="15"/>
  <c r="H29" i="15"/>
  <c r="H27" i="15" s="1"/>
  <c r="N29" i="15"/>
  <c r="T29" i="15"/>
  <c r="Z29" i="15"/>
  <c r="Z27" i="15" s="1"/>
  <c r="H31" i="15"/>
  <c r="N31" i="15"/>
  <c r="T31" i="15"/>
  <c r="Z31" i="15"/>
  <c r="G34" i="15"/>
  <c r="M34" i="15"/>
  <c r="M32" i="15" s="1"/>
  <c r="S34" i="15"/>
  <c r="Y34" i="15"/>
  <c r="G36" i="15"/>
  <c r="M36" i="15"/>
  <c r="S36" i="15"/>
  <c r="Y36" i="15"/>
  <c r="F39" i="15"/>
  <c r="L39" i="15"/>
  <c r="R39" i="15"/>
  <c r="R37" i="15" s="1"/>
  <c r="X39" i="15"/>
  <c r="F41" i="15"/>
  <c r="L41" i="15"/>
  <c r="R41" i="15"/>
  <c r="X41" i="15"/>
  <c r="E44" i="15"/>
  <c r="E42" i="15" s="1"/>
  <c r="K44" i="15"/>
  <c r="Q44" i="15"/>
  <c r="W44" i="15"/>
  <c r="W42" i="15" s="1"/>
  <c r="E46" i="15"/>
  <c r="K46" i="15"/>
  <c r="Q46" i="15"/>
  <c r="W46" i="15"/>
  <c r="D49" i="15"/>
  <c r="J49" i="15"/>
  <c r="J47" i="15" s="1"/>
  <c r="P49" i="15"/>
  <c r="V49" i="15"/>
  <c r="D51" i="15"/>
  <c r="J51" i="15"/>
  <c r="P51" i="15"/>
  <c r="V51" i="15"/>
  <c r="I54" i="15"/>
  <c r="O54" i="15"/>
  <c r="U54" i="15"/>
  <c r="U52" i="15" s="1"/>
  <c r="AA54" i="15"/>
  <c r="I56" i="15"/>
  <c r="O56" i="15"/>
  <c r="U56" i="15"/>
  <c r="AA56" i="15"/>
  <c r="H59" i="15"/>
  <c r="H57" i="15" s="1"/>
  <c r="N59" i="15"/>
  <c r="T59" i="15"/>
  <c r="Z59" i="15"/>
  <c r="Z57" i="15" s="1"/>
  <c r="H61" i="15"/>
  <c r="N61" i="15"/>
  <c r="T61" i="15"/>
  <c r="Z61" i="15"/>
  <c r="G64" i="15"/>
  <c r="M64" i="15"/>
  <c r="M62" i="15" s="1"/>
  <c r="S64" i="15"/>
  <c r="Y64" i="15"/>
  <c r="G66" i="15"/>
  <c r="M66" i="15"/>
  <c r="S66" i="15"/>
  <c r="Y66" i="15"/>
  <c r="F69" i="15"/>
  <c r="L69" i="15"/>
  <c r="R69" i="15"/>
  <c r="R67" i="15" s="1"/>
  <c r="X69" i="15"/>
  <c r="F71" i="15"/>
  <c r="L71" i="15"/>
  <c r="R71" i="15"/>
  <c r="X71" i="15"/>
  <c r="E74" i="15"/>
  <c r="E72" i="15" s="1"/>
  <c r="K74" i="15"/>
  <c r="Q74" i="15"/>
  <c r="W74" i="15"/>
  <c r="W72" i="15" s="1"/>
  <c r="E76" i="15"/>
  <c r="K76" i="15"/>
  <c r="Q76" i="15"/>
  <c r="W76" i="15"/>
  <c r="D79" i="15"/>
  <c r="J79" i="15"/>
  <c r="J77" i="15" s="1"/>
  <c r="P79" i="15"/>
  <c r="V79" i="15"/>
  <c r="D81" i="15"/>
  <c r="J81" i="15"/>
  <c r="P81" i="15"/>
  <c r="V81" i="15"/>
  <c r="I84" i="15"/>
  <c r="O84" i="15"/>
  <c r="O82" i="15" s="1"/>
  <c r="U84" i="15"/>
  <c r="U82" i="15" s="1"/>
  <c r="AA84" i="15"/>
  <c r="I86" i="15"/>
  <c r="O86" i="15"/>
  <c r="U86" i="15"/>
  <c r="AA86" i="15"/>
  <c r="H89" i="15"/>
  <c r="H87" i="15" s="1"/>
  <c r="N89" i="15"/>
  <c r="T89" i="15"/>
  <c r="Z89" i="15"/>
  <c r="Z87" i="15" s="1"/>
  <c r="H91" i="15"/>
  <c r="N91" i="15"/>
  <c r="T91" i="15"/>
  <c r="Z91" i="15"/>
  <c r="G94" i="15"/>
  <c r="M94" i="15"/>
  <c r="M92" i="15" s="1"/>
  <c r="S94" i="15"/>
  <c r="Y94" i="15"/>
  <c r="Y92" i="15" s="1"/>
  <c r="G96" i="15"/>
  <c r="M96" i="15"/>
  <c r="S96" i="15"/>
  <c r="Y96" i="15"/>
  <c r="F99" i="15"/>
  <c r="L99" i="15"/>
  <c r="L97" i="15" s="1"/>
  <c r="R99" i="15"/>
  <c r="R97" i="15" s="1"/>
  <c r="X99" i="15"/>
  <c r="F101" i="15"/>
  <c r="L101" i="15"/>
  <c r="R101" i="15"/>
  <c r="X101" i="15"/>
  <c r="E104" i="15"/>
  <c r="E102" i="15" s="1"/>
  <c r="K104" i="15"/>
  <c r="Q104" i="15"/>
  <c r="W104" i="15"/>
  <c r="W102" i="15" s="1"/>
  <c r="E106" i="15"/>
  <c r="K106" i="15"/>
  <c r="Q106" i="15"/>
  <c r="W106" i="15"/>
  <c r="D109" i="15"/>
  <c r="J109" i="15"/>
  <c r="J107" i="15" s="1"/>
  <c r="P109" i="15"/>
  <c r="V109" i="15"/>
  <c r="V107" i="15" s="1"/>
  <c r="D111" i="15"/>
  <c r="J111" i="15"/>
  <c r="P111" i="15"/>
  <c r="V111" i="15"/>
  <c r="I114" i="15"/>
  <c r="O114" i="15"/>
  <c r="O112" i="15" s="1"/>
  <c r="U114" i="15"/>
  <c r="U112" i="15" s="1"/>
  <c r="AA114" i="15"/>
  <c r="I116" i="15"/>
  <c r="O116" i="15"/>
  <c r="U116" i="15"/>
  <c r="AA116" i="15"/>
  <c r="H119" i="15"/>
  <c r="H117" i="15" s="1"/>
  <c r="N119" i="15"/>
  <c r="T119" i="15"/>
  <c r="Z119" i="15"/>
  <c r="Z117" i="15" s="1"/>
  <c r="H121" i="15"/>
  <c r="N121" i="15"/>
  <c r="T121" i="15"/>
  <c r="Z121" i="15"/>
  <c r="G124" i="15"/>
  <c r="M124" i="15"/>
  <c r="M122" i="15" s="1"/>
  <c r="S124" i="15"/>
  <c r="Y124" i="15"/>
  <c r="Y122" i="15" s="1"/>
  <c r="G126" i="15"/>
  <c r="M126" i="15"/>
  <c r="S126" i="15"/>
  <c r="Y126" i="15"/>
  <c r="F129" i="15"/>
  <c r="L129" i="15"/>
  <c r="L127" i="15" s="1"/>
  <c r="R129" i="15"/>
  <c r="R127" i="15" s="1"/>
  <c r="X129" i="15"/>
  <c r="F131" i="15"/>
  <c r="L131" i="15"/>
  <c r="R131" i="15"/>
  <c r="X131" i="15"/>
  <c r="E134" i="15"/>
  <c r="E132" i="15" s="1"/>
  <c r="K134" i="15"/>
  <c r="Q134" i="15"/>
  <c r="W134" i="15"/>
  <c r="W132" i="15" s="1"/>
  <c r="E136" i="15"/>
  <c r="K136" i="15"/>
  <c r="Q136" i="15"/>
  <c r="W136" i="15"/>
  <c r="D139" i="15"/>
  <c r="J139" i="15"/>
  <c r="J137" i="15" s="1"/>
  <c r="P139" i="15"/>
  <c r="V139" i="15"/>
  <c r="V137" i="15" s="1"/>
  <c r="D141" i="15"/>
  <c r="J141" i="15"/>
  <c r="P141" i="15"/>
  <c r="V141" i="15"/>
  <c r="I144" i="15"/>
  <c r="O144" i="15"/>
  <c r="O142" i="15" s="1"/>
  <c r="U144" i="15"/>
  <c r="U142" i="15" s="1"/>
  <c r="AA144" i="15"/>
  <c r="I146" i="15"/>
  <c r="O146" i="15"/>
  <c r="U146" i="15"/>
  <c r="AA146" i="15"/>
  <c r="H149" i="15"/>
  <c r="H147" i="15" s="1"/>
  <c r="N149" i="15"/>
  <c r="T149" i="15"/>
  <c r="Z149" i="15"/>
  <c r="Z147" i="15" s="1"/>
  <c r="H151" i="15"/>
  <c r="N151" i="15"/>
  <c r="T151" i="15"/>
  <c r="Z151" i="15"/>
  <c r="G154" i="15"/>
  <c r="M154" i="15"/>
  <c r="M152" i="15" s="1"/>
  <c r="S154" i="15"/>
  <c r="Y154" i="15"/>
  <c r="Y152" i="15" s="1"/>
  <c r="G156" i="15"/>
  <c r="M156" i="15"/>
  <c r="S156" i="15"/>
  <c r="Y156" i="15"/>
  <c r="F159" i="15"/>
  <c r="L159" i="15"/>
  <c r="L157" i="15" s="1"/>
  <c r="R159" i="15"/>
  <c r="R157" i="15" s="1"/>
  <c r="X159" i="15"/>
  <c r="F161" i="15"/>
  <c r="L161" i="15"/>
  <c r="R161" i="15"/>
  <c r="X161" i="15"/>
  <c r="E168" i="15"/>
  <c r="E166" i="15" s="1"/>
  <c r="K168" i="15"/>
  <c r="Q168" i="15"/>
  <c r="W168" i="15"/>
  <c r="W166" i="15" s="1"/>
  <c r="E170" i="15"/>
  <c r="K170" i="15"/>
  <c r="Q170" i="15"/>
  <c r="W170" i="15"/>
  <c r="D173" i="15"/>
  <c r="J173" i="15"/>
  <c r="J171" i="15" s="1"/>
  <c r="P173" i="15"/>
  <c r="V173" i="15"/>
  <c r="V171" i="15" s="1"/>
  <c r="D175" i="15"/>
  <c r="J175" i="15"/>
  <c r="P175" i="15"/>
  <c r="V175" i="15"/>
  <c r="I178" i="15"/>
  <c r="O178" i="15"/>
  <c r="O176" i="15" s="1"/>
  <c r="U178" i="15"/>
  <c r="U176" i="15" s="1"/>
  <c r="AA178" i="15"/>
  <c r="I180" i="15"/>
  <c r="O180" i="15"/>
  <c r="U180" i="15"/>
  <c r="AA180" i="15"/>
  <c r="H183" i="15"/>
  <c r="H181" i="15" s="1"/>
  <c r="N183" i="15"/>
  <c r="T183" i="15"/>
  <c r="Z183" i="15"/>
  <c r="Z181" i="15" s="1"/>
  <c r="H185" i="15"/>
  <c r="N185" i="15"/>
  <c r="T185" i="15"/>
  <c r="Z185" i="15"/>
  <c r="G188" i="15"/>
  <c r="M188" i="15"/>
  <c r="M186" i="15" s="1"/>
  <c r="S188" i="15"/>
  <c r="Y188" i="15"/>
  <c r="Y186" i="15" s="1"/>
  <c r="G190" i="15"/>
  <c r="M190" i="15"/>
  <c r="S190" i="15"/>
  <c r="Y190" i="15"/>
  <c r="F193" i="15"/>
  <c r="L193" i="15"/>
  <c r="L191" i="15" s="1"/>
  <c r="R193" i="15"/>
  <c r="R191" i="15" s="1"/>
  <c r="X193" i="15"/>
  <c r="F195" i="15"/>
  <c r="L195" i="15"/>
  <c r="R195" i="15"/>
  <c r="X195" i="15"/>
  <c r="E198" i="15"/>
  <c r="E196" i="15" s="1"/>
  <c r="K198" i="15"/>
  <c r="Q198" i="15"/>
  <c r="W198" i="15"/>
  <c r="W196" i="15" s="1"/>
  <c r="E200" i="15"/>
  <c r="K200" i="15"/>
  <c r="Q200" i="15"/>
  <c r="W200" i="15"/>
  <c r="D203" i="15"/>
  <c r="J203" i="15"/>
  <c r="J201" i="15" s="1"/>
  <c r="P203" i="15"/>
  <c r="V203" i="15"/>
  <c r="V201" i="15" s="1"/>
  <c r="D205" i="15"/>
  <c r="J205" i="15"/>
  <c r="P205" i="15"/>
  <c r="V205" i="15"/>
  <c r="I208" i="15"/>
  <c r="O208" i="15"/>
  <c r="O206" i="15" s="1"/>
  <c r="U208" i="15"/>
  <c r="U206" i="15" s="1"/>
  <c r="AA208" i="15"/>
  <c r="I210" i="15"/>
  <c r="O210" i="15"/>
  <c r="U210" i="15"/>
  <c r="AA210" i="15"/>
  <c r="H213" i="15"/>
  <c r="H211" i="15" s="1"/>
  <c r="N213" i="15"/>
  <c r="T213" i="15"/>
  <c r="Z213" i="15"/>
  <c r="Z211" i="15" s="1"/>
  <c r="H215" i="15"/>
  <c r="N215" i="15"/>
  <c r="T215" i="15"/>
  <c r="Z215" i="15"/>
  <c r="G218" i="15"/>
  <c r="M218" i="15"/>
  <c r="M216" i="15" s="1"/>
  <c r="S218" i="15"/>
  <c r="Y218" i="15"/>
  <c r="Y216" i="15" s="1"/>
  <c r="G220" i="15"/>
  <c r="M220" i="15"/>
  <c r="S220" i="15"/>
  <c r="Y220" i="15"/>
  <c r="F223" i="15"/>
  <c r="L223" i="15"/>
  <c r="L221" i="15" s="1"/>
  <c r="R223" i="15"/>
  <c r="R221" i="15" s="1"/>
  <c r="X223" i="15"/>
  <c r="F225" i="15"/>
  <c r="L225" i="15"/>
  <c r="R225" i="15"/>
  <c r="X225" i="15"/>
  <c r="E228" i="15"/>
  <c r="E226" i="15" s="1"/>
  <c r="K228" i="15"/>
  <c r="Q228" i="15"/>
  <c r="W228" i="15"/>
  <c r="W226" i="15" s="1"/>
  <c r="E230" i="15"/>
  <c r="K230" i="15"/>
  <c r="Q230" i="15"/>
  <c r="W230" i="15"/>
  <c r="D233" i="15"/>
  <c r="J233" i="15"/>
  <c r="J231" i="15" s="1"/>
  <c r="P233" i="15"/>
  <c r="V233" i="15"/>
  <c r="V231" i="15" s="1"/>
  <c r="D235" i="15"/>
  <c r="J235" i="15"/>
  <c r="P235" i="15"/>
  <c r="V235" i="15"/>
  <c r="I238" i="15"/>
  <c r="O238" i="15"/>
  <c r="O236" i="15" s="1"/>
  <c r="U238" i="15"/>
  <c r="U236" i="15" s="1"/>
  <c r="AA238" i="15"/>
  <c r="I240" i="15"/>
  <c r="O240" i="15"/>
  <c r="U240" i="15"/>
  <c r="AA240" i="15"/>
  <c r="H243" i="15"/>
  <c r="H241" i="15" s="1"/>
  <c r="N243" i="15"/>
  <c r="T243" i="15"/>
  <c r="Z243" i="15"/>
  <c r="Z241" i="15" s="1"/>
  <c r="H245" i="15"/>
  <c r="N245" i="15"/>
  <c r="T245" i="15"/>
  <c r="Z245" i="15"/>
  <c r="G248" i="15"/>
  <c r="M248" i="15"/>
  <c r="M246" i="15" s="1"/>
  <c r="S248" i="15"/>
  <c r="Y248" i="15"/>
  <c r="Y246" i="15" s="1"/>
  <c r="G250" i="15"/>
  <c r="M250" i="15"/>
  <c r="S250" i="15"/>
  <c r="Y250" i="15"/>
  <c r="F253" i="15"/>
  <c r="L253" i="15"/>
  <c r="L251" i="15" s="1"/>
  <c r="R253" i="15"/>
  <c r="R251" i="15" s="1"/>
  <c r="X253" i="15"/>
  <c r="F255" i="15"/>
  <c r="L255" i="15"/>
  <c r="R255" i="15"/>
  <c r="X255" i="15"/>
  <c r="E258" i="15"/>
  <c r="E256" i="15" s="1"/>
  <c r="K258" i="15"/>
  <c r="Q258" i="15"/>
  <c r="W258" i="15"/>
  <c r="E260" i="15"/>
  <c r="K260" i="15"/>
  <c r="Q260" i="15"/>
  <c r="W260" i="15"/>
  <c r="D263" i="15"/>
  <c r="J263" i="15"/>
  <c r="P263" i="15"/>
  <c r="V263" i="15"/>
  <c r="V261" i="15" s="1"/>
  <c r="D265" i="15"/>
  <c r="J265" i="15"/>
  <c r="P265" i="15"/>
  <c r="V265" i="15"/>
  <c r="I268" i="15"/>
  <c r="O268" i="15"/>
  <c r="O266" i="15" s="1"/>
  <c r="U268" i="15"/>
  <c r="U266" i="15" s="1"/>
  <c r="AA268" i="15"/>
  <c r="I270" i="15"/>
  <c r="O270" i="15"/>
  <c r="U270" i="15"/>
  <c r="AA270" i="15"/>
  <c r="H273" i="15"/>
  <c r="H271" i="15" s="1"/>
  <c r="N273" i="15"/>
  <c r="T273" i="15"/>
  <c r="Z273" i="15"/>
  <c r="H275" i="15"/>
  <c r="N275" i="15"/>
  <c r="T275" i="15"/>
  <c r="Z275" i="15"/>
  <c r="G278" i="15"/>
  <c r="M278" i="15"/>
  <c r="S278" i="15"/>
  <c r="Y278" i="15"/>
  <c r="Y276" i="15" s="1"/>
  <c r="G280" i="15"/>
  <c r="M280" i="15"/>
  <c r="S280" i="15"/>
  <c r="Y280" i="15"/>
  <c r="F283" i="15"/>
  <c r="L283" i="15"/>
  <c r="L281" i="15" s="1"/>
  <c r="R283" i="15"/>
  <c r="R281" i="15" s="1"/>
  <c r="X283" i="15"/>
  <c r="F285" i="15"/>
  <c r="L285" i="15"/>
  <c r="R285" i="15"/>
  <c r="X285" i="15"/>
  <c r="E288" i="15"/>
  <c r="E286" i="15" s="1"/>
  <c r="K288" i="15"/>
  <c r="Q288" i="15"/>
  <c r="Q286" i="15" s="1"/>
  <c r="W288" i="15"/>
  <c r="W286" i="15" s="1"/>
  <c r="G290" i="15"/>
  <c r="V290" i="15"/>
  <c r="I293" i="15"/>
  <c r="I291" i="15" s="1"/>
  <c r="AA293" i="15"/>
  <c r="X298" i="15"/>
  <c r="X296" i="15" s="1"/>
  <c r="W303" i="15"/>
  <c r="W301" i="15" s="1"/>
  <c r="V308" i="15"/>
  <c r="U313" i="15"/>
  <c r="U311" i="15" s="1"/>
  <c r="T318" i="15"/>
  <c r="T316" i="15" s="1"/>
  <c r="M329" i="15"/>
  <c r="M325" i="15" s="1"/>
  <c r="X334" i="15"/>
  <c r="X330" i="15" s="1"/>
  <c r="W339" i="15"/>
  <c r="W335" i="15" s="1"/>
  <c r="V344" i="15"/>
  <c r="V340" i="15" s="1"/>
  <c r="U349" i="15"/>
  <c r="U345" i="15" s="1"/>
  <c r="T354" i="15"/>
  <c r="T350" i="15" s="1"/>
  <c r="S359" i="15"/>
  <c r="S355" i="15" s="1"/>
  <c r="R364" i="15"/>
  <c r="R360" i="15" s="1"/>
  <c r="Q369" i="15"/>
  <c r="Q365" i="15" s="1"/>
  <c r="P374" i="15"/>
  <c r="P370" i="15" s="1"/>
  <c r="O379" i="15"/>
  <c r="O375" i="15" s="1"/>
  <c r="N384" i="15"/>
  <c r="N380" i="15" s="1"/>
  <c r="M389" i="15"/>
  <c r="M385" i="15" s="1"/>
  <c r="L394" i="15"/>
  <c r="L390" i="15" s="1"/>
  <c r="K399" i="15"/>
  <c r="K395" i="15" s="1"/>
  <c r="J404" i="15"/>
  <c r="J400" i="15" s="1"/>
  <c r="I409" i="15"/>
  <c r="I405" i="15" s="1"/>
  <c r="H414" i="15"/>
  <c r="H410" i="15" s="1"/>
  <c r="G419" i="15"/>
  <c r="G415" i="15" s="1"/>
  <c r="F424" i="15"/>
  <c r="F420" i="15" s="1"/>
  <c r="E429" i="15"/>
  <c r="E425" i="15" s="1"/>
  <c r="D434" i="15"/>
  <c r="D430" i="15" s="1"/>
  <c r="X488" i="15"/>
  <c r="X484" i="15" s="1"/>
  <c r="W493" i="15"/>
  <c r="W489" i="15" s="1"/>
  <c r="V498" i="15"/>
  <c r="V494" i="15" s="1"/>
  <c r="U503" i="15"/>
  <c r="U499" i="15" s="1"/>
  <c r="T508" i="15"/>
  <c r="T504" i="15" s="1"/>
  <c r="S513" i="15"/>
  <c r="S509" i="15" s="1"/>
  <c r="R518" i="15"/>
  <c r="R514" i="15" s="1"/>
  <c r="Q523" i="15"/>
  <c r="Q519" i="15" s="1"/>
  <c r="P528" i="15"/>
  <c r="P524" i="15" s="1"/>
  <c r="O533" i="15"/>
  <c r="O529" i="15" s="1"/>
  <c r="N538" i="15"/>
  <c r="N534" i="15" s="1"/>
  <c r="M543" i="15"/>
  <c r="M539" i="15" s="1"/>
  <c r="L548" i="15"/>
  <c r="L544" i="15" s="1"/>
  <c r="K553" i="15"/>
  <c r="K549" i="15" s="1"/>
  <c r="J558" i="15"/>
  <c r="J554" i="15" s="1"/>
  <c r="I563" i="15"/>
  <c r="I559" i="15" s="1"/>
  <c r="H568" i="15"/>
  <c r="H564" i="15" s="1"/>
  <c r="G573" i="15"/>
  <c r="G569" i="15" s="1"/>
  <c r="F578" i="15"/>
  <c r="F574" i="15" s="1"/>
  <c r="E583" i="15"/>
  <c r="E579" i="15" s="1"/>
  <c r="D588" i="15"/>
  <c r="D584" i="15" s="1"/>
  <c r="G782" i="15"/>
  <c r="G781" i="15" s="1"/>
  <c r="F782" i="15"/>
  <c r="F781" i="15" s="1"/>
  <c r="D781" i="15"/>
  <c r="E782" i="15"/>
  <c r="E781" i="15" s="1"/>
  <c r="R216" i="16"/>
  <c r="E486" i="14"/>
  <c r="E484" i="14" s="1"/>
  <c r="K486" i="14"/>
  <c r="K484" i="14" s="1"/>
  <c r="Q486" i="14"/>
  <c r="Q484" i="14" s="1"/>
  <c r="W486" i="14"/>
  <c r="W484" i="14" s="1"/>
  <c r="D491" i="14"/>
  <c r="D489" i="14" s="1"/>
  <c r="J491" i="14"/>
  <c r="J489" i="14" s="1"/>
  <c r="P491" i="14"/>
  <c r="P489" i="14" s="1"/>
  <c r="V491" i="14"/>
  <c r="V489" i="14" s="1"/>
  <c r="I496" i="14"/>
  <c r="I494" i="14" s="1"/>
  <c r="O496" i="14"/>
  <c r="O494" i="14" s="1"/>
  <c r="U496" i="14"/>
  <c r="U494" i="14" s="1"/>
  <c r="AA496" i="14"/>
  <c r="AA494" i="14" s="1"/>
  <c r="H501" i="14"/>
  <c r="H499" i="14" s="1"/>
  <c r="N501" i="14"/>
  <c r="N499" i="14" s="1"/>
  <c r="T501" i="14"/>
  <c r="T499" i="14" s="1"/>
  <c r="Z501" i="14"/>
  <c r="Z499" i="14" s="1"/>
  <c r="G506" i="14"/>
  <c r="G504" i="14" s="1"/>
  <c r="M506" i="14"/>
  <c r="M504" i="14" s="1"/>
  <c r="S506" i="14"/>
  <c r="S504" i="14" s="1"/>
  <c r="Y506" i="14"/>
  <c r="Y504" i="14" s="1"/>
  <c r="F511" i="14"/>
  <c r="F509" i="14" s="1"/>
  <c r="L511" i="14"/>
  <c r="L509" i="14" s="1"/>
  <c r="R511" i="14"/>
  <c r="R509" i="14" s="1"/>
  <c r="X511" i="14"/>
  <c r="X509" i="14" s="1"/>
  <c r="E516" i="14"/>
  <c r="E514" i="14" s="1"/>
  <c r="K516" i="14"/>
  <c r="K514" i="14" s="1"/>
  <c r="Q516" i="14"/>
  <c r="Q514" i="14" s="1"/>
  <c r="W516" i="14"/>
  <c r="W514" i="14" s="1"/>
  <c r="D521" i="14"/>
  <c r="D519" i="14" s="1"/>
  <c r="J521" i="14"/>
  <c r="J519" i="14" s="1"/>
  <c r="P521" i="14"/>
  <c r="P519" i="14" s="1"/>
  <c r="V521" i="14"/>
  <c r="V519" i="14" s="1"/>
  <c r="I526" i="14"/>
  <c r="I524" i="14" s="1"/>
  <c r="O526" i="14"/>
  <c r="O524" i="14" s="1"/>
  <c r="U526" i="14"/>
  <c r="U524" i="14" s="1"/>
  <c r="AA526" i="14"/>
  <c r="AA524" i="14" s="1"/>
  <c r="H531" i="14"/>
  <c r="H529" i="14" s="1"/>
  <c r="N531" i="14"/>
  <c r="N529" i="14" s="1"/>
  <c r="T531" i="14"/>
  <c r="T529" i="14" s="1"/>
  <c r="Z531" i="14"/>
  <c r="Z529" i="14" s="1"/>
  <c r="G536" i="14"/>
  <c r="G534" i="14" s="1"/>
  <c r="M536" i="14"/>
  <c r="M534" i="14" s="1"/>
  <c r="S536" i="14"/>
  <c r="S534" i="14" s="1"/>
  <c r="Y536" i="14"/>
  <c r="Y534" i="14" s="1"/>
  <c r="F541" i="14"/>
  <c r="F539" i="14" s="1"/>
  <c r="L541" i="14"/>
  <c r="L539" i="14" s="1"/>
  <c r="R541" i="14"/>
  <c r="R539" i="14" s="1"/>
  <c r="X541" i="14"/>
  <c r="X539" i="14" s="1"/>
  <c r="E546" i="14"/>
  <c r="E544" i="14" s="1"/>
  <c r="K546" i="14"/>
  <c r="K544" i="14" s="1"/>
  <c r="Q546" i="14"/>
  <c r="Q544" i="14" s="1"/>
  <c r="W546" i="14"/>
  <c r="W544" i="14" s="1"/>
  <c r="D551" i="14"/>
  <c r="D549" i="14" s="1"/>
  <c r="J551" i="14"/>
  <c r="J549" i="14" s="1"/>
  <c r="P551" i="14"/>
  <c r="P549" i="14" s="1"/>
  <c r="V551" i="14"/>
  <c r="V549" i="14" s="1"/>
  <c r="I556" i="14"/>
  <c r="I554" i="14" s="1"/>
  <c r="O556" i="14"/>
  <c r="O554" i="14" s="1"/>
  <c r="U556" i="14"/>
  <c r="U554" i="14" s="1"/>
  <c r="AA556" i="14"/>
  <c r="AA554" i="14" s="1"/>
  <c r="H561" i="14"/>
  <c r="H559" i="14" s="1"/>
  <c r="N561" i="14"/>
  <c r="N559" i="14" s="1"/>
  <c r="T561" i="14"/>
  <c r="T559" i="14" s="1"/>
  <c r="Z561" i="14"/>
  <c r="Z559" i="14" s="1"/>
  <c r="G566" i="14"/>
  <c r="G564" i="14" s="1"/>
  <c r="M566" i="14"/>
  <c r="M564" i="14" s="1"/>
  <c r="S566" i="14"/>
  <c r="S564" i="14" s="1"/>
  <c r="Y566" i="14"/>
  <c r="Y564" i="14" s="1"/>
  <c r="F571" i="14"/>
  <c r="F569" i="14" s="1"/>
  <c r="L571" i="14"/>
  <c r="L569" i="14" s="1"/>
  <c r="R571" i="14"/>
  <c r="R569" i="14" s="1"/>
  <c r="X571" i="14"/>
  <c r="X569" i="14" s="1"/>
  <c r="E576" i="14"/>
  <c r="E574" i="14" s="1"/>
  <c r="K576" i="14"/>
  <c r="K574" i="14" s="1"/>
  <c r="Q576" i="14"/>
  <c r="Q574" i="14" s="1"/>
  <c r="W576" i="14"/>
  <c r="W574" i="14" s="1"/>
  <c r="D581" i="14"/>
  <c r="D579" i="14" s="1"/>
  <c r="J581" i="14"/>
  <c r="J579" i="14" s="1"/>
  <c r="P581" i="14"/>
  <c r="P579" i="14" s="1"/>
  <c r="V581" i="14"/>
  <c r="V579" i="14" s="1"/>
  <c r="I586" i="14"/>
  <c r="I584" i="14" s="1"/>
  <c r="O586" i="14"/>
  <c r="O584" i="14" s="1"/>
  <c r="U586" i="14"/>
  <c r="U584" i="14" s="1"/>
  <c r="AA586" i="14"/>
  <c r="AA584" i="14" s="1"/>
  <c r="H591" i="14"/>
  <c r="H589" i="14" s="1"/>
  <c r="N591" i="14"/>
  <c r="N589" i="14" s="1"/>
  <c r="T591" i="14"/>
  <c r="T589" i="14" s="1"/>
  <c r="Z591" i="14"/>
  <c r="Z589" i="14" s="1"/>
  <c r="G596" i="14"/>
  <c r="G594" i="14" s="1"/>
  <c r="M596" i="14"/>
  <c r="M594" i="14" s="1"/>
  <c r="S596" i="14"/>
  <c r="S594" i="14" s="1"/>
  <c r="Y596" i="14"/>
  <c r="Y594" i="14" s="1"/>
  <c r="F601" i="14"/>
  <c r="F599" i="14" s="1"/>
  <c r="L601" i="14"/>
  <c r="L599" i="14" s="1"/>
  <c r="R601" i="14"/>
  <c r="R599" i="14" s="1"/>
  <c r="X601" i="14"/>
  <c r="X599" i="14" s="1"/>
  <c r="E606" i="14"/>
  <c r="E604" i="14" s="1"/>
  <c r="K606" i="14"/>
  <c r="K604" i="14" s="1"/>
  <c r="Q606" i="14"/>
  <c r="Q604" i="14" s="1"/>
  <c r="W606" i="14"/>
  <c r="W604" i="14" s="1"/>
  <c r="D611" i="14"/>
  <c r="D609" i="14" s="1"/>
  <c r="J611" i="14"/>
  <c r="J609" i="14" s="1"/>
  <c r="P611" i="14"/>
  <c r="P609" i="14" s="1"/>
  <c r="V611" i="14"/>
  <c r="V609" i="14" s="1"/>
  <c r="I616" i="14"/>
  <c r="I614" i="14" s="1"/>
  <c r="O616" i="14"/>
  <c r="O614" i="14" s="1"/>
  <c r="U616" i="14"/>
  <c r="U614" i="14" s="1"/>
  <c r="AA616" i="14"/>
  <c r="AA614" i="14" s="1"/>
  <c r="H621" i="14"/>
  <c r="H619" i="14" s="1"/>
  <c r="N621" i="14"/>
  <c r="N619" i="14" s="1"/>
  <c r="T621" i="14"/>
  <c r="T619" i="14" s="1"/>
  <c r="Z621" i="14"/>
  <c r="Z619" i="14" s="1"/>
  <c r="G626" i="14"/>
  <c r="G624" i="14" s="1"/>
  <c r="M626" i="14"/>
  <c r="M624" i="14" s="1"/>
  <c r="S626" i="14"/>
  <c r="S624" i="14" s="1"/>
  <c r="Y626" i="14"/>
  <c r="Y624" i="14" s="1"/>
  <c r="F631" i="14"/>
  <c r="F629" i="14" s="1"/>
  <c r="L631" i="14"/>
  <c r="L629" i="14" s="1"/>
  <c r="R631" i="14"/>
  <c r="R629" i="14" s="1"/>
  <c r="X631" i="14"/>
  <c r="X629" i="14" s="1"/>
  <c r="E636" i="14"/>
  <c r="E634" i="14" s="1"/>
  <c r="K636" i="14"/>
  <c r="K634" i="14" s="1"/>
  <c r="Q636" i="14"/>
  <c r="Q634" i="14" s="1"/>
  <c r="W636" i="14"/>
  <c r="W634" i="14" s="1"/>
  <c r="G9" i="15"/>
  <c r="G7" i="15" s="1"/>
  <c r="M9" i="15"/>
  <c r="M7" i="15" s="1"/>
  <c r="S9" i="15"/>
  <c r="S7" i="15" s="1"/>
  <c r="Y9" i="15"/>
  <c r="Y11" i="15"/>
  <c r="F14" i="15"/>
  <c r="L14" i="15"/>
  <c r="R14" i="15"/>
  <c r="R12" i="15" s="1"/>
  <c r="X14" i="15"/>
  <c r="X12" i="15" s="1"/>
  <c r="F16" i="15"/>
  <c r="L16" i="15"/>
  <c r="R16" i="15"/>
  <c r="X16" i="15"/>
  <c r="E19" i="15"/>
  <c r="E17" i="15" s="1"/>
  <c r="K19" i="15"/>
  <c r="K17" i="15" s="1"/>
  <c r="Q19" i="15"/>
  <c r="W19" i="15"/>
  <c r="E21" i="15"/>
  <c r="K21" i="15"/>
  <c r="Q21" i="15"/>
  <c r="W21" i="15"/>
  <c r="D24" i="15"/>
  <c r="J24" i="15"/>
  <c r="P24" i="15"/>
  <c r="V24" i="15"/>
  <c r="D26" i="15"/>
  <c r="J26" i="15"/>
  <c r="P26" i="15"/>
  <c r="V26" i="15"/>
  <c r="I29" i="15"/>
  <c r="O29" i="15"/>
  <c r="U29" i="15"/>
  <c r="U27" i="15" s="1"/>
  <c r="AA29" i="15"/>
  <c r="AA27" i="15" s="1"/>
  <c r="I31" i="15"/>
  <c r="O31" i="15"/>
  <c r="U31" i="15"/>
  <c r="AA31" i="15"/>
  <c r="H34" i="15"/>
  <c r="H32" i="15" s="1"/>
  <c r="N34" i="15"/>
  <c r="N32" i="15" s="1"/>
  <c r="T34" i="15"/>
  <c r="Z34" i="15"/>
  <c r="H36" i="15"/>
  <c r="N36" i="15"/>
  <c r="T36" i="15"/>
  <c r="Z36" i="15"/>
  <c r="G39" i="15"/>
  <c r="M39" i="15"/>
  <c r="S39" i="15"/>
  <c r="Y39" i="15"/>
  <c r="G41" i="15"/>
  <c r="M41" i="15"/>
  <c r="S41" i="15"/>
  <c r="Y41" i="15"/>
  <c r="F44" i="15"/>
  <c r="L44" i="15"/>
  <c r="R44" i="15"/>
  <c r="R42" i="15" s="1"/>
  <c r="X44" i="15"/>
  <c r="X42" i="15" s="1"/>
  <c r="F46" i="15"/>
  <c r="L46" i="15"/>
  <c r="R46" i="15"/>
  <c r="X46" i="15"/>
  <c r="E49" i="15"/>
  <c r="E47" i="15" s="1"/>
  <c r="K49" i="15"/>
  <c r="K47" i="15" s="1"/>
  <c r="Q49" i="15"/>
  <c r="W49" i="15"/>
  <c r="E51" i="15"/>
  <c r="K51" i="15"/>
  <c r="Q51" i="15"/>
  <c r="W51" i="15"/>
  <c r="D54" i="15"/>
  <c r="J54" i="15"/>
  <c r="P54" i="15"/>
  <c r="V54" i="15"/>
  <c r="D56" i="15"/>
  <c r="J56" i="15"/>
  <c r="P56" i="15"/>
  <c r="V56" i="15"/>
  <c r="I59" i="15"/>
  <c r="O59" i="15"/>
  <c r="U59" i="15"/>
  <c r="U57" i="15" s="1"/>
  <c r="AA59" i="15"/>
  <c r="AA57" i="15" s="1"/>
  <c r="I61" i="15"/>
  <c r="O61" i="15"/>
  <c r="U61" i="15"/>
  <c r="AA61" i="15"/>
  <c r="H64" i="15"/>
  <c r="H62" i="15" s="1"/>
  <c r="N64" i="15"/>
  <c r="N62" i="15" s="1"/>
  <c r="T64" i="15"/>
  <c r="Z64" i="15"/>
  <c r="H66" i="15"/>
  <c r="N66" i="15"/>
  <c r="T66" i="15"/>
  <c r="Z66" i="15"/>
  <c r="G69" i="15"/>
  <c r="M69" i="15"/>
  <c r="S69" i="15"/>
  <c r="Y69" i="15"/>
  <c r="G71" i="15"/>
  <c r="M71" i="15"/>
  <c r="S71" i="15"/>
  <c r="Y71" i="15"/>
  <c r="F74" i="15"/>
  <c r="L74" i="15"/>
  <c r="R74" i="15"/>
  <c r="R72" i="15" s="1"/>
  <c r="X74" i="15"/>
  <c r="X72" i="15" s="1"/>
  <c r="F76" i="15"/>
  <c r="L76" i="15"/>
  <c r="R76" i="15"/>
  <c r="X76" i="15"/>
  <c r="E79" i="15"/>
  <c r="E77" i="15" s="1"/>
  <c r="K79" i="15"/>
  <c r="K77" i="15" s="1"/>
  <c r="Q79" i="15"/>
  <c r="W79" i="15"/>
  <c r="E81" i="15"/>
  <c r="K81" i="15"/>
  <c r="Q81" i="15"/>
  <c r="W81" i="15"/>
  <c r="D84" i="15"/>
  <c r="J84" i="15"/>
  <c r="P84" i="15"/>
  <c r="V84" i="15"/>
  <c r="D86" i="15"/>
  <c r="J86" i="15"/>
  <c r="P86" i="15"/>
  <c r="V86" i="15"/>
  <c r="I89" i="15"/>
  <c r="O89" i="15"/>
  <c r="U89" i="15"/>
  <c r="U87" i="15" s="1"/>
  <c r="AA89" i="15"/>
  <c r="AA87" i="15" s="1"/>
  <c r="I91" i="15"/>
  <c r="O91" i="15"/>
  <c r="U91" i="15"/>
  <c r="AA91" i="15"/>
  <c r="H94" i="15"/>
  <c r="H92" i="15" s="1"/>
  <c r="N94" i="15"/>
  <c r="N92" i="15" s="1"/>
  <c r="T94" i="15"/>
  <c r="Z94" i="15"/>
  <c r="H96" i="15"/>
  <c r="N96" i="15"/>
  <c r="T96" i="15"/>
  <c r="Z96" i="15"/>
  <c r="G99" i="15"/>
  <c r="M99" i="15"/>
  <c r="S99" i="15"/>
  <c r="Y99" i="15"/>
  <c r="G101" i="15"/>
  <c r="M101" i="15"/>
  <c r="S101" i="15"/>
  <c r="Y101" i="15"/>
  <c r="F104" i="15"/>
  <c r="L104" i="15"/>
  <c r="R104" i="15"/>
  <c r="R102" i="15" s="1"/>
  <c r="X104" i="15"/>
  <c r="X102" i="15" s="1"/>
  <c r="F106" i="15"/>
  <c r="L106" i="15"/>
  <c r="R106" i="15"/>
  <c r="X106" i="15"/>
  <c r="E109" i="15"/>
  <c r="E107" i="15" s="1"/>
  <c r="K109" i="15"/>
  <c r="K107" i="15" s="1"/>
  <c r="Q109" i="15"/>
  <c r="W109" i="15"/>
  <c r="E111" i="15"/>
  <c r="K111" i="15"/>
  <c r="Q111" i="15"/>
  <c r="W111" i="15"/>
  <c r="D114" i="15"/>
  <c r="J114" i="15"/>
  <c r="P114" i="15"/>
  <c r="V114" i="15"/>
  <c r="D116" i="15"/>
  <c r="J116" i="15"/>
  <c r="P116" i="15"/>
  <c r="V116" i="15"/>
  <c r="I119" i="15"/>
  <c r="O119" i="15"/>
  <c r="U119" i="15"/>
  <c r="U117" i="15" s="1"/>
  <c r="AA119" i="15"/>
  <c r="AA117" i="15" s="1"/>
  <c r="I121" i="15"/>
  <c r="O121" i="15"/>
  <c r="U121" i="15"/>
  <c r="AA121" i="15"/>
  <c r="H124" i="15"/>
  <c r="H122" i="15" s="1"/>
  <c r="N124" i="15"/>
  <c r="N122" i="15" s="1"/>
  <c r="T124" i="15"/>
  <c r="Z124" i="15"/>
  <c r="H126" i="15"/>
  <c r="N126" i="15"/>
  <c r="T126" i="15"/>
  <c r="Z126" i="15"/>
  <c r="G129" i="15"/>
  <c r="M129" i="15"/>
  <c r="S129" i="15"/>
  <c r="Y129" i="15"/>
  <c r="G131" i="15"/>
  <c r="M131" i="15"/>
  <c r="S131" i="15"/>
  <c r="Y131" i="15"/>
  <c r="F134" i="15"/>
  <c r="L134" i="15"/>
  <c r="R134" i="15"/>
  <c r="R132" i="15" s="1"/>
  <c r="X134" i="15"/>
  <c r="X132" i="15" s="1"/>
  <c r="F136" i="15"/>
  <c r="L136" i="15"/>
  <c r="R136" i="15"/>
  <c r="X136" i="15"/>
  <c r="E139" i="15"/>
  <c r="E137" i="15" s="1"/>
  <c r="K139" i="15"/>
  <c r="K137" i="15" s="1"/>
  <c r="Q139" i="15"/>
  <c r="W139" i="15"/>
  <c r="E141" i="15"/>
  <c r="K141" i="15"/>
  <c r="Q141" i="15"/>
  <c r="W141" i="15"/>
  <c r="D144" i="15"/>
  <c r="J144" i="15"/>
  <c r="P144" i="15"/>
  <c r="V144" i="15"/>
  <c r="D146" i="15"/>
  <c r="J146" i="15"/>
  <c r="P146" i="15"/>
  <c r="V146" i="15"/>
  <c r="I149" i="15"/>
  <c r="O149" i="15"/>
  <c r="U149" i="15"/>
  <c r="U147" i="15" s="1"/>
  <c r="AA149" i="15"/>
  <c r="AA147" i="15" s="1"/>
  <c r="I151" i="15"/>
  <c r="O151" i="15"/>
  <c r="U151" i="15"/>
  <c r="AA151" i="15"/>
  <c r="H154" i="15"/>
  <c r="H152" i="15" s="1"/>
  <c r="N154" i="15"/>
  <c r="N152" i="15" s="1"/>
  <c r="T154" i="15"/>
  <c r="Z154" i="15"/>
  <c r="H156" i="15"/>
  <c r="N156" i="15"/>
  <c r="T156" i="15"/>
  <c r="Z156" i="15"/>
  <c r="G159" i="15"/>
  <c r="M159" i="15"/>
  <c r="S159" i="15"/>
  <c r="Y159" i="15"/>
  <c r="G161" i="15"/>
  <c r="M161" i="15"/>
  <c r="S161" i="15"/>
  <c r="Y161" i="15"/>
  <c r="F168" i="15"/>
  <c r="L168" i="15"/>
  <c r="R168" i="15"/>
  <c r="R166" i="15" s="1"/>
  <c r="X168" i="15"/>
  <c r="X166" i="15" s="1"/>
  <c r="F170" i="15"/>
  <c r="L170" i="15"/>
  <c r="R170" i="15"/>
  <c r="X170" i="15"/>
  <c r="E173" i="15"/>
  <c r="E171" i="15" s="1"/>
  <c r="K173" i="15"/>
  <c r="K171" i="15" s="1"/>
  <c r="Q173" i="15"/>
  <c r="W173" i="15"/>
  <c r="E175" i="15"/>
  <c r="K175" i="15"/>
  <c r="Q175" i="15"/>
  <c r="W175" i="15"/>
  <c r="D178" i="15"/>
  <c r="J178" i="15"/>
  <c r="P178" i="15"/>
  <c r="V178" i="15"/>
  <c r="D180" i="15"/>
  <c r="J180" i="15"/>
  <c r="P180" i="15"/>
  <c r="V180" i="15"/>
  <c r="I183" i="15"/>
  <c r="O183" i="15"/>
  <c r="U183" i="15"/>
  <c r="U181" i="15" s="1"/>
  <c r="AA183" i="15"/>
  <c r="AA181" i="15" s="1"/>
  <c r="I185" i="15"/>
  <c r="O185" i="15"/>
  <c r="U185" i="15"/>
  <c r="AA185" i="15"/>
  <c r="H188" i="15"/>
  <c r="H186" i="15" s="1"/>
  <c r="N188" i="15"/>
  <c r="N186" i="15" s="1"/>
  <c r="T188" i="15"/>
  <c r="Z188" i="15"/>
  <c r="H190" i="15"/>
  <c r="N190" i="15"/>
  <c r="T190" i="15"/>
  <c r="Z190" i="15"/>
  <c r="G193" i="15"/>
  <c r="M193" i="15"/>
  <c r="S193" i="15"/>
  <c r="Y193" i="15"/>
  <c r="G195" i="15"/>
  <c r="M195" i="15"/>
  <c r="S195" i="15"/>
  <c r="Y195" i="15"/>
  <c r="F198" i="15"/>
  <c r="L198" i="15"/>
  <c r="R198" i="15"/>
  <c r="R196" i="15" s="1"/>
  <c r="X198" i="15"/>
  <c r="X196" i="15" s="1"/>
  <c r="F200" i="15"/>
  <c r="L200" i="15"/>
  <c r="R200" i="15"/>
  <c r="X200" i="15"/>
  <c r="E203" i="15"/>
  <c r="E201" i="15" s="1"/>
  <c r="K203" i="15"/>
  <c r="K201" i="15" s="1"/>
  <c r="Q203" i="15"/>
  <c r="W203" i="15"/>
  <c r="E205" i="15"/>
  <c r="K205" i="15"/>
  <c r="Q205" i="15"/>
  <c r="W205" i="15"/>
  <c r="D208" i="15"/>
  <c r="J208" i="15"/>
  <c r="P208" i="15"/>
  <c r="V208" i="15"/>
  <c r="D210" i="15"/>
  <c r="J210" i="15"/>
  <c r="P210" i="15"/>
  <c r="V210" i="15"/>
  <c r="I213" i="15"/>
  <c r="O213" i="15"/>
  <c r="U213" i="15"/>
  <c r="U211" i="15" s="1"/>
  <c r="AA213" i="15"/>
  <c r="AA211" i="15" s="1"/>
  <c r="I215" i="15"/>
  <c r="O215" i="15"/>
  <c r="U215" i="15"/>
  <c r="AA215" i="15"/>
  <c r="H218" i="15"/>
  <c r="H216" i="15" s="1"/>
  <c r="N218" i="15"/>
  <c r="N216" i="15" s="1"/>
  <c r="T218" i="15"/>
  <c r="Z218" i="15"/>
  <c r="H220" i="15"/>
  <c r="N220" i="15"/>
  <c r="T220" i="15"/>
  <c r="Z220" i="15"/>
  <c r="G223" i="15"/>
  <c r="M223" i="15"/>
  <c r="S223" i="15"/>
  <c r="Y223" i="15"/>
  <c r="G225" i="15"/>
  <c r="M225" i="15"/>
  <c r="S225" i="15"/>
  <c r="Y225" i="15"/>
  <c r="F228" i="15"/>
  <c r="L228" i="15"/>
  <c r="R228" i="15"/>
  <c r="R226" i="15" s="1"/>
  <c r="X228" i="15"/>
  <c r="X226" i="15" s="1"/>
  <c r="F230" i="15"/>
  <c r="L230" i="15"/>
  <c r="R230" i="15"/>
  <c r="X230" i="15"/>
  <c r="E233" i="15"/>
  <c r="E231" i="15" s="1"/>
  <c r="K233" i="15"/>
  <c r="K231" i="15" s="1"/>
  <c r="Q233" i="15"/>
  <c r="W233" i="15"/>
  <c r="E235" i="15"/>
  <c r="K235" i="15"/>
  <c r="Q235" i="15"/>
  <c r="W235" i="15"/>
  <c r="D238" i="15"/>
  <c r="J238" i="15"/>
  <c r="P238" i="15"/>
  <c r="V238" i="15"/>
  <c r="D240" i="15"/>
  <c r="J240" i="15"/>
  <c r="P240" i="15"/>
  <c r="V240" i="15"/>
  <c r="I243" i="15"/>
  <c r="O243" i="15"/>
  <c r="U243" i="15"/>
  <c r="U241" i="15" s="1"/>
  <c r="AA243" i="15"/>
  <c r="AA241" i="15" s="1"/>
  <c r="I245" i="15"/>
  <c r="O245" i="15"/>
  <c r="U245" i="15"/>
  <c r="AA245" i="15"/>
  <c r="H248" i="15"/>
  <c r="H246" i="15" s="1"/>
  <c r="N248" i="15"/>
  <c r="N246" i="15" s="1"/>
  <c r="T248" i="15"/>
  <c r="Z248" i="15"/>
  <c r="H250" i="15"/>
  <c r="N250" i="15"/>
  <c r="T250" i="15"/>
  <c r="Z250" i="15"/>
  <c r="G253" i="15"/>
  <c r="M253" i="15"/>
  <c r="S253" i="15"/>
  <c r="Y253" i="15"/>
  <c r="G255" i="15"/>
  <c r="M255" i="15"/>
  <c r="S255" i="15"/>
  <c r="Y255" i="15"/>
  <c r="F258" i="15"/>
  <c r="L258" i="15"/>
  <c r="R258" i="15"/>
  <c r="R256" i="15" s="1"/>
  <c r="X258" i="15"/>
  <c r="X256" i="15" s="1"/>
  <c r="F260" i="15"/>
  <c r="L260" i="15"/>
  <c r="R260" i="15"/>
  <c r="X260" i="15"/>
  <c r="E263" i="15"/>
  <c r="E261" i="15" s="1"/>
  <c r="K263" i="15"/>
  <c r="K261" i="15" s="1"/>
  <c r="Q263" i="15"/>
  <c r="W263" i="15"/>
  <c r="E265" i="15"/>
  <c r="K265" i="15"/>
  <c r="Q265" i="15"/>
  <c r="W265" i="15"/>
  <c r="D268" i="15"/>
  <c r="J268" i="15"/>
  <c r="P268" i="15"/>
  <c r="V268" i="15"/>
  <c r="D270" i="15"/>
  <c r="J270" i="15"/>
  <c r="P270" i="15"/>
  <c r="V270" i="15"/>
  <c r="I273" i="15"/>
  <c r="O273" i="15"/>
  <c r="U273" i="15"/>
  <c r="U271" i="15" s="1"/>
  <c r="AA273" i="15"/>
  <c r="AA271" i="15" s="1"/>
  <c r="I275" i="15"/>
  <c r="O275" i="15"/>
  <c r="U275" i="15"/>
  <c r="AA275" i="15"/>
  <c r="H278" i="15"/>
  <c r="H276" i="15" s="1"/>
  <c r="N278" i="15"/>
  <c r="N276" i="15" s="1"/>
  <c r="T278" i="15"/>
  <c r="Z278" i="15"/>
  <c r="H280" i="15"/>
  <c r="N280" i="15"/>
  <c r="T280" i="15"/>
  <c r="Z280" i="15"/>
  <c r="G283" i="15"/>
  <c r="M283" i="15"/>
  <c r="S283" i="15"/>
  <c r="Y283" i="15"/>
  <c r="G285" i="15"/>
  <c r="M285" i="15"/>
  <c r="S285" i="15"/>
  <c r="Y285" i="15"/>
  <c r="F288" i="15"/>
  <c r="F286" i="15" s="1"/>
  <c r="L288" i="15"/>
  <c r="R288" i="15"/>
  <c r="R286" i="15" s="1"/>
  <c r="X288" i="15"/>
  <c r="X286" i="15" s="1"/>
  <c r="H290" i="15"/>
  <c r="Z290" i="15"/>
  <c r="M293" i="15"/>
  <c r="G295" i="15"/>
  <c r="F300" i="15"/>
  <c r="E305" i="15"/>
  <c r="D310" i="15"/>
  <c r="AA313" i="15"/>
  <c r="AA311" i="15" s="1"/>
  <c r="Z318" i="15"/>
  <c r="S329" i="15"/>
  <c r="S325" i="15" s="1"/>
  <c r="AA349" i="15"/>
  <c r="AA345" i="15" s="1"/>
  <c r="Z354" i="15"/>
  <c r="Z350" i="15" s="1"/>
  <c r="Y359" i="15"/>
  <c r="Y355" i="15" s="1"/>
  <c r="X364" i="15"/>
  <c r="X360" i="15" s="1"/>
  <c r="W369" i="15"/>
  <c r="W365" i="15" s="1"/>
  <c r="V374" i="15"/>
  <c r="V370" i="15" s="1"/>
  <c r="U379" i="15"/>
  <c r="U375" i="15" s="1"/>
  <c r="T384" i="15"/>
  <c r="T380" i="15" s="1"/>
  <c r="S389" i="15"/>
  <c r="S385" i="15" s="1"/>
  <c r="R394" i="15"/>
  <c r="R390" i="15" s="1"/>
  <c r="Q399" i="15"/>
  <c r="Q395" i="15" s="1"/>
  <c r="P404" i="15"/>
  <c r="P400" i="15" s="1"/>
  <c r="O409" i="15"/>
  <c r="O405" i="15" s="1"/>
  <c r="N414" i="15"/>
  <c r="N410" i="15" s="1"/>
  <c r="M419" i="15"/>
  <c r="M415" i="15" s="1"/>
  <c r="L424" i="15"/>
  <c r="L420" i="15" s="1"/>
  <c r="K429" i="15"/>
  <c r="K425" i="15" s="1"/>
  <c r="J434" i="15"/>
  <c r="J430" i="15" s="1"/>
  <c r="I439" i="15"/>
  <c r="I435" i="15" s="1"/>
  <c r="H444" i="15"/>
  <c r="H440" i="15" s="1"/>
  <c r="G449" i="15"/>
  <c r="G445" i="15" s="1"/>
  <c r="F454" i="15"/>
  <c r="F450" i="15" s="1"/>
  <c r="E459" i="15"/>
  <c r="E455" i="15" s="1"/>
  <c r="D464" i="15"/>
  <c r="D460" i="15" s="1"/>
  <c r="AA503" i="15"/>
  <c r="AA499" i="15" s="1"/>
  <c r="Z508" i="15"/>
  <c r="Z504" i="15" s="1"/>
  <c r="Y513" i="15"/>
  <c r="Y509" i="15" s="1"/>
  <c r="X518" i="15"/>
  <c r="X514" i="15" s="1"/>
  <c r="W523" i="15"/>
  <c r="W519" i="15" s="1"/>
  <c r="V528" i="15"/>
  <c r="V524" i="15" s="1"/>
  <c r="U533" i="15"/>
  <c r="U529" i="15" s="1"/>
  <c r="T538" i="15"/>
  <c r="T534" i="15" s="1"/>
  <c r="S543" i="15"/>
  <c r="S539" i="15" s="1"/>
  <c r="R548" i="15"/>
  <c r="R544" i="15" s="1"/>
  <c r="Q553" i="15"/>
  <c r="Q549" i="15" s="1"/>
  <c r="P558" i="15"/>
  <c r="P554" i="15" s="1"/>
  <c r="O563" i="15"/>
  <c r="O559" i="15" s="1"/>
  <c r="N568" i="15"/>
  <c r="N564" i="15" s="1"/>
  <c r="M573" i="15"/>
  <c r="M569" i="15" s="1"/>
  <c r="L578" i="15"/>
  <c r="L574" i="15" s="1"/>
  <c r="K583" i="15"/>
  <c r="K579" i="15" s="1"/>
  <c r="J588" i="15"/>
  <c r="J584" i="15" s="1"/>
  <c r="I593" i="15"/>
  <c r="I589" i="15" s="1"/>
  <c r="H598" i="15"/>
  <c r="H594" i="15" s="1"/>
  <c r="G603" i="15"/>
  <c r="G599" i="15" s="1"/>
  <c r="F608" i="15"/>
  <c r="F604" i="15" s="1"/>
  <c r="E613" i="15"/>
  <c r="E609" i="15" s="1"/>
  <c r="D618" i="15"/>
  <c r="D614" i="15" s="1"/>
  <c r="F486" i="14"/>
  <c r="F484" i="14" s="1"/>
  <c r="L486" i="14"/>
  <c r="R486" i="14"/>
  <c r="R484" i="14" s="1"/>
  <c r="X486" i="14"/>
  <c r="X484" i="14" s="1"/>
  <c r="E491" i="14"/>
  <c r="E489" i="14" s="1"/>
  <c r="K491" i="14"/>
  <c r="K489" i="14" s="1"/>
  <c r="Q491" i="14"/>
  <c r="Q489" i="14" s="1"/>
  <c r="W491" i="14"/>
  <c r="D496" i="14"/>
  <c r="D494" i="14" s="1"/>
  <c r="J496" i="14"/>
  <c r="J494" i="14" s="1"/>
  <c r="P496" i="14"/>
  <c r="P494" i="14" s="1"/>
  <c r="V496" i="14"/>
  <c r="V494" i="14" s="1"/>
  <c r="I501" i="14"/>
  <c r="I499" i="14" s="1"/>
  <c r="O501" i="14"/>
  <c r="U501" i="14"/>
  <c r="U499" i="14" s="1"/>
  <c r="AA501" i="14"/>
  <c r="AA499" i="14" s="1"/>
  <c r="H506" i="14"/>
  <c r="H504" i="14" s="1"/>
  <c r="N506" i="14"/>
  <c r="N504" i="14" s="1"/>
  <c r="T506" i="14"/>
  <c r="T504" i="14" s="1"/>
  <c r="Z506" i="14"/>
  <c r="G511" i="14"/>
  <c r="G509" i="14" s="1"/>
  <c r="M511" i="14"/>
  <c r="M509" i="14" s="1"/>
  <c r="S511" i="14"/>
  <c r="S509" i="14" s="1"/>
  <c r="Y511" i="14"/>
  <c r="Y509" i="14" s="1"/>
  <c r="F516" i="14"/>
  <c r="F514" i="14" s="1"/>
  <c r="L516" i="14"/>
  <c r="R516" i="14"/>
  <c r="R514" i="14" s="1"/>
  <c r="X516" i="14"/>
  <c r="X514" i="14" s="1"/>
  <c r="E521" i="14"/>
  <c r="E519" i="14" s="1"/>
  <c r="K521" i="14"/>
  <c r="K519" i="14" s="1"/>
  <c r="Q521" i="14"/>
  <c r="Q519" i="14" s="1"/>
  <c r="W521" i="14"/>
  <c r="D526" i="14"/>
  <c r="D524" i="14" s="1"/>
  <c r="J526" i="14"/>
  <c r="J524" i="14" s="1"/>
  <c r="P526" i="14"/>
  <c r="P524" i="14" s="1"/>
  <c r="V526" i="14"/>
  <c r="V524" i="14" s="1"/>
  <c r="I531" i="14"/>
  <c r="I529" i="14" s="1"/>
  <c r="O531" i="14"/>
  <c r="U531" i="14"/>
  <c r="U529" i="14" s="1"/>
  <c r="AA531" i="14"/>
  <c r="AA529" i="14" s="1"/>
  <c r="H536" i="14"/>
  <c r="H534" i="14" s="1"/>
  <c r="N536" i="14"/>
  <c r="N534" i="14" s="1"/>
  <c r="T536" i="14"/>
  <c r="T534" i="14" s="1"/>
  <c r="Z536" i="14"/>
  <c r="G541" i="14"/>
  <c r="G539" i="14" s="1"/>
  <c r="M541" i="14"/>
  <c r="M539" i="14" s="1"/>
  <c r="S541" i="14"/>
  <c r="S539" i="14" s="1"/>
  <c r="Y541" i="14"/>
  <c r="Y539" i="14" s="1"/>
  <c r="F546" i="14"/>
  <c r="F544" i="14" s="1"/>
  <c r="L546" i="14"/>
  <c r="R546" i="14"/>
  <c r="R544" i="14" s="1"/>
  <c r="X546" i="14"/>
  <c r="X544" i="14" s="1"/>
  <c r="E551" i="14"/>
  <c r="E549" i="14" s="1"/>
  <c r="K551" i="14"/>
  <c r="K549" i="14" s="1"/>
  <c r="Q551" i="14"/>
  <c r="Q549" i="14" s="1"/>
  <c r="W551" i="14"/>
  <c r="D556" i="14"/>
  <c r="D554" i="14" s="1"/>
  <c r="J556" i="14"/>
  <c r="J554" i="14" s="1"/>
  <c r="P556" i="14"/>
  <c r="P554" i="14" s="1"/>
  <c r="V556" i="14"/>
  <c r="V554" i="14" s="1"/>
  <c r="I561" i="14"/>
  <c r="I559" i="14" s="1"/>
  <c r="O561" i="14"/>
  <c r="U561" i="14"/>
  <c r="U559" i="14" s="1"/>
  <c r="AA561" i="14"/>
  <c r="AA559" i="14" s="1"/>
  <c r="H566" i="14"/>
  <c r="H564" i="14" s="1"/>
  <c r="N566" i="14"/>
  <c r="N564" i="14" s="1"/>
  <c r="T566" i="14"/>
  <c r="T564" i="14" s="1"/>
  <c r="Z566" i="14"/>
  <c r="G571" i="14"/>
  <c r="G569" i="14" s="1"/>
  <c r="M571" i="14"/>
  <c r="M569" i="14" s="1"/>
  <c r="S571" i="14"/>
  <c r="S569" i="14" s="1"/>
  <c r="Y571" i="14"/>
  <c r="Y569" i="14" s="1"/>
  <c r="F576" i="14"/>
  <c r="F574" i="14" s="1"/>
  <c r="L576" i="14"/>
  <c r="R576" i="14"/>
  <c r="R574" i="14" s="1"/>
  <c r="X576" i="14"/>
  <c r="X574" i="14" s="1"/>
  <c r="E581" i="14"/>
  <c r="E579" i="14" s="1"/>
  <c r="K581" i="14"/>
  <c r="K579" i="14" s="1"/>
  <c r="Q581" i="14"/>
  <c r="Q579" i="14" s="1"/>
  <c r="W581" i="14"/>
  <c r="D586" i="14"/>
  <c r="D584" i="14" s="1"/>
  <c r="J586" i="14"/>
  <c r="J584" i="14" s="1"/>
  <c r="P586" i="14"/>
  <c r="P584" i="14" s="1"/>
  <c r="V586" i="14"/>
  <c r="V584" i="14" s="1"/>
  <c r="I591" i="14"/>
  <c r="I589" i="14" s="1"/>
  <c r="O591" i="14"/>
  <c r="U591" i="14"/>
  <c r="U589" i="14" s="1"/>
  <c r="AA591" i="14"/>
  <c r="AA589" i="14" s="1"/>
  <c r="H596" i="14"/>
  <c r="H594" i="14" s="1"/>
  <c r="N596" i="14"/>
  <c r="N594" i="14" s="1"/>
  <c r="T596" i="14"/>
  <c r="T594" i="14" s="1"/>
  <c r="Z596" i="14"/>
  <c r="G601" i="14"/>
  <c r="G599" i="14" s="1"/>
  <c r="M601" i="14"/>
  <c r="M599" i="14" s="1"/>
  <c r="S601" i="14"/>
  <c r="S599" i="14" s="1"/>
  <c r="Y601" i="14"/>
  <c r="Y599" i="14" s="1"/>
  <c r="F606" i="14"/>
  <c r="F604" i="14" s="1"/>
  <c r="L606" i="14"/>
  <c r="R606" i="14"/>
  <c r="R604" i="14" s="1"/>
  <c r="X606" i="14"/>
  <c r="X604" i="14" s="1"/>
  <c r="E611" i="14"/>
  <c r="E609" i="14" s="1"/>
  <c r="K611" i="14"/>
  <c r="K609" i="14" s="1"/>
  <c r="Q611" i="14"/>
  <c r="Q609" i="14" s="1"/>
  <c r="W611" i="14"/>
  <c r="D616" i="14"/>
  <c r="D614" i="14" s="1"/>
  <c r="J616" i="14"/>
  <c r="J614" i="14" s="1"/>
  <c r="P616" i="14"/>
  <c r="P614" i="14" s="1"/>
  <c r="V616" i="14"/>
  <c r="V614" i="14" s="1"/>
  <c r="I621" i="14"/>
  <c r="I619" i="14" s="1"/>
  <c r="O621" i="14"/>
  <c r="U621" i="14"/>
  <c r="U619" i="14" s="1"/>
  <c r="AA621" i="14"/>
  <c r="AA619" i="14" s="1"/>
  <c r="H626" i="14"/>
  <c r="H624" i="14" s="1"/>
  <c r="N626" i="14"/>
  <c r="N624" i="14" s="1"/>
  <c r="T626" i="14"/>
  <c r="T624" i="14" s="1"/>
  <c r="Z626" i="14"/>
  <c r="G631" i="14"/>
  <c r="G629" i="14" s="1"/>
  <c r="M631" i="14"/>
  <c r="M629" i="14" s="1"/>
  <c r="S631" i="14"/>
  <c r="S629" i="14" s="1"/>
  <c r="Y631" i="14"/>
  <c r="Y629" i="14" s="1"/>
  <c r="F636" i="14"/>
  <c r="F634" i="14" s="1"/>
  <c r="L636" i="14"/>
  <c r="R636" i="14"/>
  <c r="R634" i="14" s="1"/>
  <c r="X636" i="14"/>
  <c r="X634" i="14" s="1"/>
  <c r="H9" i="15"/>
  <c r="H7" i="15" s="1"/>
  <c r="N9" i="15"/>
  <c r="N7" i="15" s="1"/>
  <c r="T9" i="15"/>
  <c r="T7" i="15" s="1"/>
  <c r="Z9" i="15"/>
  <c r="Z7" i="15" s="1"/>
  <c r="G14" i="15"/>
  <c r="G12" i="15" s="1"/>
  <c r="M14" i="15"/>
  <c r="S14" i="15"/>
  <c r="Y14" i="15"/>
  <c r="Y12" i="15" s="1"/>
  <c r="G16" i="15"/>
  <c r="M16" i="15"/>
  <c r="S16" i="15"/>
  <c r="Y16" i="15"/>
  <c r="F19" i="15"/>
  <c r="L19" i="15"/>
  <c r="L17" i="15" s="1"/>
  <c r="R19" i="15"/>
  <c r="X19" i="15"/>
  <c r="X17" i="15" s="1"/>
  <c r="F21" i="15"/>
  <c r="L21" i="15"/>
  <c r="R21" i="15"/>
  <c r="X21" i="15"/>
  <c r="E24" i="15"/>
  <c r="K24" i="15"/>
  <c r="K22" i="15" s="1"/>
  <c r="Q24" i="15"/>
  <c r="Q22" i="15" s="1"/>
  <c r="W24" i="15"/>
  <c r="E26" i="15"/>
  <c r="K26" i="15"/>
  <c r="Q26" i="15"/>
  <c r="W26" i="15"/>
  <c r="D29" i="15"/>
  <c r="D27" i="15" s="1"/>
  <c r="J29" i="15"/>
  <c r="P29" i="15"/>
  <c r="V29" i="15"/>
  <c r="V27" i="15" s="1"/>
  <c r="D31" i="15"/>
  <c r="J31" i="15"/>
  <c r="P31" i="15"/>
  <c r="V31" i="15"/>
  <c r="I34" i="15"/>
  <c r="O34" i="15"/>
  <c r="O32" i="15" s="1"/>
  <c r="U34" i="15"/>
  <c r="AA34" i="15"/>
  <c r="AA32" i="15" s="1"/>
  <c r="I36" i="15"/>
  <c r="O36" i="15"/>
  <c r="U36" i="15"/>
  <c r="AA36" i="15"/>
  <c r="H39" i="15"/>
  <c r="N39" i="15"/>
  <c r="N37" i="15" s="1"/>
  <c r="T39" i="15"/>
  <c r="T37" i="15" s="1"/>
  <c r="Z39" i="15"/>
  <c r="H41" i="15"/>
  <c r="N41" i="15"/>
  <c r="T41" i="15"/>
  <c r="Z41" i="15"/>
  <c r="G44" i="15"/>
  <c r="G42" i="15" s="1"/>
  <c r="M44" i="15"/>
  <c r="S44" i="15"/>
  <c r="Y44" i="15"/>
  <c r="Y42" i="15" s="1"/>
  <c r="G46" i="15"/>
  <c r="M46" i="15"/>
  <c r="S46" i="15"/>
  <c r="Y46" i="15"/>
  <c r="F49" i="15"/>
  <c r="L49" i="15"/>
  <c r="L47" i="15" s="1"/>
  <c r="R49" i="15"/>
  <c r="X49" i="15"/>
  <c r="X47" i="15" s="1"/>
  <c r="F51" i="15"/>
  <c r="L51" i="15"/>
  <c r="R51" i="15"/>
  <c r="X51" i="15"/>
  <c r="E54" i="15"/>
  <c r="K54" i="15"/>
  <c r="K52" i="15" s="1"/>
  <c r="Q54" i="15"/>
  <c r="Q52" i="15" s="1"/>
  <c r="W54" i="15"/>
  <c r="E56" i="15"/>
  <c r="K56" i="15"/>
  <c r="Q56" i="15"/>
  <c r="W56" i="15"/>
  <c r="D59" i="15"/>
  <c r="D57" i="15" s="1"/>
  <c r="J59" i="15"/>
  <c r="P59" i="15"/>
  <c r="V59" i="15"/>
  <c r="V57" i="15" s="1"/>
  <c r="D61" i="15"/>
  <c r="J61" i="15"/>
  <c r="P61" i="15"/>
  <c r="V61" i="15"/>
  <c r="I64" i="15"/>
  <c r="O64" i="15"/>
  <c r="O62" i="15" s="1"/>
  <c r="U64" i="15"/>
  <c r="AA64" i="15"/>
  <c r="AA62" i="15" s="1"/>
  <c r="I66" i="15"/>
  <c r="O66" i="15"/>
  <c r="U66" i="15"/>
  <c r="AA66" i="15"/>
  <c r="H69" i="15"/>
  <c r="N69" i="15"/>
  <c r="N67" i="15" s="1"/>
  <c r="T69" i="15"/>
  <c r="T67" i="15" s="1"/>
  <c r="Z69" i="15"/>
  <c r="H71" i="15"/>
  <c r="N71" i="15"/>
  <c r="T71" i="15"/>
  <c r="Z71" i="15"/>
  <c r="G74" i="15"/>
  <c r="G72" i="15" s="1"/>
  <c r="M74" i="15"/>
  <c r="S74" i="15"/>
  <c r="Y74" i="15"/>
  <c r="Y72" i="15" s="1"/>
  <c r="G76" i="15"/>
  <c r="M76" i="15"/>
  <c r="S76" i="15"/>
  <c r="Y76" i="15"/>
  <c r="F79" i="15"/>
  <c r="L79" i="15"/>
  <c r="L77" i="15" s="1"/>
  <c r="R79" i="15"/>
  <c r="X79" i="15"/>
  <c r="X77" i="15" s="1"/>
  <c r="F81" i="15"/>
  <c r="L81" i="15"/>
  <c r="R81" i="15"/>
  <c r="X81" i="15"/>
  <c r="E84" i="15"/>
  <c r="K84" i="15"/>
  <c r="K82" i="15" s="1"/>
  <c r="Q84" i="15"/>
  <c r="Q82" i="15" s="1"/>
  <c r="W84" i="15"/>
  <c r="E86" i="15"/>
  <c r="K86" i="15"/>
  <c r="Q86" i="15"/>
  <c r="W86" i="15"/>
  <c r="D89" i="15"/>
  <c r="D87" i="15" s="1"/>
  <c r="J89" i="15"/>
  <c r="P89" i="15"/>
  <c r="V89" i="15"/>
  <c r="V87" i="15" s="1"/>
  <c r="D91" i="15"/>
  <c r="J91" i="15"/>
  <c r="P91" i="15"/>
  <c r="V91" i="15"/>
  <c r="I94" i="15"/>
  <c r="O94" i="15"/>
  <c r="O92" i="15" s="1"/>
  <c r="U94" i="15"/>
  <c r="AA94" i="15"/>
  <c r="AA92" i="15" s="1"/>
  <c r="I96" i="15"/>
  <c r="O96" i="15"/>
  <c r="U96" i="15"/>
  <c r="AA96" i="15"/>
  <c r="H99" i="15"/>
  <c r="N99" i="15"/>
  <c r="N97" i="15" s="1"/>
  <c r="T99" i="15"/>
  <c r="T97" i="15" s="1"/>
  <c r="Z99" i="15"/>
  <c r="H101" i="15"/>
  <c r="N101" i="15"/>
  <c r="T101" i="15"/>
  <c r="Z101" i="15"/>
  <c r="G104" i="15"/>
  <c r="G102" i="15" s="1"/>
  <c r="M104" i="15"/>
  <c r="S104" i="15"/>
  <c r="Y104" i="15"/>
  <c r="Y102" i="15" s="1"/>
  <c r="G106" i="15"/>
  <c r="M106" i="15"/>
  <c r="S106" i="15"/>
  <c r="Y106" i="15"/>
  <c r="F109" i="15"/>
  <c r="L109" i="15"/>
  <c r="L107" i="15" s="1"/>
  <c r="R109" i="15"/>
  <c r="X109" i="15"/>
  <c r="X107" i="15" s="1"/>
  <c r="F111" i="15"/>
  <c r="L111" i="15"/>
  <c r="R111" i="15"/>
  <c r="X111" i="15"/>
  <c r="E114" i="15"/>
  <c r="K114" i="15"/>
  <c r="K112" i="15" s="1"/>
  <c r="Q114" i="15"/>
  <c r="Q112" i="15" s="1"/>
  <c r="W114" i="15"/>
  <c r="E116" i="15"/>
  <c r="K116" i="15"/>
  <c r="Q116" i="15"/>
  <c r="W116" i="15"/>
  <c r="D119" i="15"/>
  <c r="D117" i="15" s="1"/>
  <c r="J119" i="15"/>
  <c r="P119" i="15"/>
  <c r="V119" i="15"/>
  <c r="V117" i="15" s="1"/>
  <c r="D121" i="15"/>
  <c r="J121" i="15"/>
  <c r="P121" i="15"/>
  <c r="V121" i="15"/>
  <c r="I124" i="15"/>
  <c r="O124" i="15"/>
  <c r="O122" i="15" s="1"/>
  <c r="U124" i="15"/>
  <c r="AA124" i="15"/>
  <c r="AA122" i="15" s="1"/>
  <c r="I126" i="15"/>
  <c r="O126" i="15"/>
  <c r="U126" i="15"/>
  <c r="AA126" i="15"/>
  <c r="H129" i="15"/>
  <c r="N129" i="15"/>
  <c r="N127" i="15" s="1"/>
  <c r="T129" i="15"/>
  <c r="T127" i="15" s="1"/>
  <c r="Z129" i="15"/>
  <c r="H131" i="15"/>
  <c r="N131" i="15"/>
  <c r="T131" i="15"/>
  <c r="Z131" i="15"/>
  <c r="G134" i="15"/>
  <c r="G132" i="15" s="1"/>
  <c r="M134" i="15"/>
  <c r="S134" i="15"/>
  <c r="Y134" i="15"/>
  <c r="Y132" i="15" s="1"/>
  <c r="G136" i="15"/>
  <c r="M136" i="15"/>
  <c r="S136" i="15"/>
  <c r="Y136" i="15"/>
  <c r="F139" i="15"/>
  <c r="L139" i="15"/>
  <c r="L137" i="15" s="1"/>
  <c r="R139" i="15"/>
  <c r="X139" i="15"/>
  <c r="X137" i="15" s="1"/>
  <c r="F141" i="15"/>
  <c r="L141" i="15"/>
  <c r="R141" i="15"/>
  <c r="X141" i="15"/>
  <c r="E144" i="15"/>
  <c r="K144" i="15"/>
  <c r="K142" i="15" s="1"/>
  <c r="Q144" i="15"/>
  <c r="Q142" i="15" s="1"/>
  <c r="W144" i="15"/>
  <c r="E146" i="15"/>
  <c r="K146" i="15"/>
  <c r="Q146" i="15"/>
  <c r="W146" i="15"/>
  <c r="D149" i="15"/>
  <c r="D147" i="15" s="1"/>
  <c r="J149" i="15"/>
  <c r="P149" i="15"/>
  <c r="V149" i="15"/>
  <c r="V147" i="15" s="1"/>
  <c r="D151" i="15"/>
  <c r="J151" i="15"/>
  <c r="P151" i="15"/>
  <c r="V151" i="15"/>
  <c r="I154" i="15"/>
  <c r="O154" i="15"/>
  <c r="O152" i="15" s="1"/>
  <c r="U154" i="15"/>
  <c r="AA154" i="15"/>
  <c r="AA152" i="15" s="1"/>
  <c r="I156" i="15"/>
  <c r="O156" i="15"/>
  <c r="U156" i="15"/>
  <c r="AA156" i="15"/>
  <c r="H159" i="15"/>
  <c r="N159" i="15"/>
  <c r="N157" i="15" s="1"/>
  <c r="T159" i="15"/>
  <c r="T157" i="15" s="1"/>
  <c r="Z159" i="15"/>
  <c r="H161" i="15"/>
  <c r="N161" i="15"/>
  <c r="T161" i="15"/>
  <c r="Z161" i="15"/>
  <c r="G168" i="15"/>
  <c r="G166" i="15" s="1"/>
  <c r="M168" i="15"/>
  <c r="S168" i="15"/>
  <c r="Y168" i="15"/>
  <c r="Y166" i="15" s="1"/>
  <c r="G170" i="15"/>
  <c r="M170" i="15"/>
  <c r="S170" i="15"/>
  <c r="Y170" i="15"/>
  <c r="F173" i="15"/>
  <c r="L173" i="15"/>
  <c r="L171" i="15" s="1"/>
  <c r="R173" i="15"/>
  <c r="X173" i="15"/>
  <c r="X171" i="15" s="1"/>
  <c r="F175" i="15"/>
  <c r="L175" i="15"/>
  <c r="R175" i="15"/>
  <c r="X175" i="15"/>
  <c r="E178" i="15"/>
  <c r="K178" i="15"/>
  <c r="K176" i="15" s="1"/>
  <c r="Q178" i="15"/>
  <c r="Q176" i="15" s="1"/>
  <c r="W178" i="15"/>
  <c r="E180" i="15"/>
  <c r="K180" i="15"/>
  <c r="Q180" i="15"/>
  <c r="W180" i="15"/>
  <c r="D183" i="15"/>
  <c r="D181" i="15" s="1"/>
  <c r="J183" i="15"/>
  <c r="P183" i="15"/>
  <c r="V183" i="15"/>
  <c r="V181" i="15" s="1"/>
  <c r="D185" i="15"/>
  <c r="J185" i="15"/>
  <c r="P185" i="15"/>
  <c r="V185" i="15"/>
  <c r="I188" i="15"/>
  <c r="O188" i="15"/>
  <c r="O186" i="15" s="1"/>
  <c r="U188" i="15"/>
  <c r="AA188" i="15"/>
  <c r="AA186" i="15" s="1"/>
  <c r="I190" i="15"/>
  <c r="O190" i="15"/>
  <c r="U190" i="15"/>
  <c r="AA190" i="15"/>
  <c r="H193" i="15"/>
  <c r="N193" i="15"/>
  <c r="N191" i="15" s="1"/>
  <c r="T193" i="15"/>
  <c r="T191" i="15" s="1"/>
  <c r="Z193" i="15"/>
  <c r="H195" i="15"/>
  <c r="N195" i="15"/>
  <c r="T195" i="15"/>
  <c r="Z195" i="15"/>
  <c r="G198" i="15"/>
  <c r="G196" i="15" s="1"/>
  <c r="M198" i="15"/>
  <c r="S198" i="15"/>
  <c r="Y198" i="15"/>
  <c r="Y196" i="15" s="1"/>
  <c r="G200" i="15"/>
  <c r="M200" i="15"/>
  <c r="S200" i="15"/>
  <c r="Y200" i="15"/>
  <c r="F203" i="15"/>
  <c r="L203" i="15"/>
  <c r="L201" i="15" s="1"/>
  <c r="R203" i="15"/>
  <c r="X203" i="15"/>
  <c r="X201" i="15" s="1"/>
  <c r="F205" i="15"/>
  <c r="L205" i="15"/>
  <c r="R205" i="15"/>
  <c r="X205" i="15"/>
  <c r="E208" i="15"/>
  <c r="K208" i="15"/>
  <c r="K206" i="15" s="1"/>
  <c r="Q208" i="15"/>
  <c r="Q206" i="15" s="1"/>
  <c r="W208" i="15"/>
  <c r="E210" i="15"/>
  <c r="K210" i="15"/>
  <c r="Q210" i="15"/>
  <c r="W210" i="15"/>
  <c r="D213" i="15"/>
  <c r="D211" i="15" s="1"/>
  <c r="J213" i="15"/>
  <c r="P213" i="15"/>
  <c r="V213" i="15"/>
  <c r="V211" i="15" s="1"/>
  <c r="D215" i="15"/>
  <c r="J215" i="15"/>
  <c r="P215" i="15"/>
  <c r="V215" i="15"/>
  <c r="I218" i="15"/>
  <c r="O218" i="15"/>
  <c r="O216" i="15" s="1"/>
  <c r="U218" i="15"/>
  <c r="AA218" i="15"/>
  <c r="AA216" i="15" s="1"/>
  <c r="I220" i="15"/>
  <c r="O220" i="15"/>
  <c r="U220" i="15"/>
  <c r="AA220" i="15"/>
  <c r="H223" i="15"/>
  <c r="N223" i="15"/>
  <c r="N221" i="15" s="1"/>
  <c r="T223" i="15"/>
  <c r="T221" i="15" s="1"/>
  <c r="Z223" i="15"/>
  <c r="H225" i="15"/>
  <c r="N225" i="15"/>
  <c r="T225" i="15"/>
  <c r="Z225" i="15"/>
  <c r="G228" i="15"/>
  <c r="G226" i="15" s="1"/>
  <c r="M228" i="15"/>
  <c r="S228" i="15"/>
  <c r="Y228" i="15"/>
  <c r="Y226" i="15" s="1"/>
  <c r="G230" i="15"/>
  <c r="M230" i="15"/>
  <c r="S230" i="15"/>
  <c r="Y230" i="15"/>
  <c r="F233" i="15"/>
  <c r="L233" i="15"/>
  <c r="L231" i="15" s="1"/>
  <c r="R233" i="15"/>
  <c r="X233" i="15"/>
  <c r="X231" i="15" s="1"/>
  <c r="F235" i="15"/>
  <c r="L235" i="15"/>
  <c r="R235" i="15"/>
  <c r="X235" i="15"/>
  <c r="E238" i="15"/>
  <c r="K238" i="15"/>
  <c r="K236" i="15" s="1"/>
  <c r="Q238" i="15"/>
  <c r="Q236" i="15" s="1"/>
  <c r="W238" i="15"/>
  <c r="E240" i="15"/>
  <c r="K240" i="15"/>
  <c r="Q240" i="15"/>
  <c r="W240" i="15"/>
  <c r="D243" i="15"/>
  <c r="D241" i="15" s="1"/>
  <c r="J243" i="15"/>
  <c r="P243" i="15"/>
  <c r="V243" i="15"/>
  <c r="V241" i="15" s="1"/>
  <c r="D245" i="15"/>
  <c r="J245" i="15"/>
  <c r="P245" i="15"/>
  <c r="V245" i="15"/>
  <c r="I248" i="15"/>
  <c r="O248" i="15"/>
  <c r="O246" i="15" s="1"/>
  <c r="U248" i="15"/>
  <c r="AA248" i="15"/>
  <c r="AA246" i="15" s="1"/>
  <c r="I250" i="15"/>
  <c r="O250" i="15"/>
  <c r="U250" i="15"/>
  <c r="AA250" i="15"/>
  <c r="H253" i="15"/>
  <c r="N253" i="15"/>
  <c r="N251" i="15" s="1"/>
  <c r="T253" i="15"/>
  <c r="T251" i="15" s="1"/>
  <c r="Z253" i="15"/>
  <c r="H255" i="15"/>
  <c r="N255" i="15"/>
  <c r="T255" i="15"/>
  <c r="Z255" i="15"/>
  <c r="G258" i="15"/>
  <c r="G256" i="15" s="1"/>
  <c r="M258" i="15"/>
  <c r="S258" i="15"/>
  <c r="Y258" i="15"/>
  <c r="Y256" i="15" s="1"/>
  <c r="G260" i="15"/>
  <c r="M260" i="15"/>
  <c r="S260" i="15"/>
  <c r="Y260" i="15"/>
  <c r="F263" i="15"/>
  <c r="L263" i="15"/>
  <c r="L261" i="15" s="1"/>
  <c r="R263" i="15"/>
  <c r="X263" i="15"/>
  <c r="X261" i="15" s="1"/>
  <c r="F265" i="15"/>
  <c r="L265" i="15"/>
  <c r="R265" i="15"/>
  <c r="X265" i="15"/>
  <c r="E268" i="15"/>
  <c r="K268" i="15"/>
  <c r="K266" i="15" s="1"/>
  <c r="Q268" i="15"/>
  <c r="Q266" i="15" s="1"/>
  <c r="W268" i="15"/>
  <c r="E270" i="15"/>
  <c r="K270" i="15"/>
  <c r="Q270" i="15"/>
  <c r="W270" i="15"/>
  <c r="D273" i="15"/>
  <c r="D271" i="15" s="1"/>
  <c r="J273" i="15"/>
  <c r="P273" i="15"/>
  <c r="V273" i="15"/>
  <c r="V271" i="15" s="1"/>
  <c r="D275" i="15"/>
  <c r="J275" i="15"/>
  <c r="P275" i="15"/>
  <c r="V275" i="15"/>
  <c r="I278" i="15"/>
  <c r="O278" i="15"/>
  <c r="O276" i="15" s="1"/>
  <c r="U278" i="15"/>
  <c r="AA278" i="15"/>
  <c r="AA276" i="15" s="1"/>
  <c r="I280" i="15"/>
  <c r="O280" i="15"/>
  <c r="U280" i="15"/>
  <c r="AA280" i="15"/>
  <c r="H283" i="15"/>
  <c r="N283" i="15"/>
  <c r="N281" i="15" s="1"/>
  <c r="T283" i="15"/>
  <c r="T281" i="15" s="1"/>
  <c r="Z283" i="15"/>
  <c r="H285" i="15"/>
  <c r="N285" i="15"/>
  <c r="T285" i="15"/>
  <c r="Z285" i="15"/>
  <c r="G288" i="15"/>
  <c r="G286" i="15" s="1"/>
  <c r="M288" i="15"/>
  <c r="M286" i="15" s="1"/>
  <c r="S288" i="15"/>
  <c r="S286" i="15" s="1"/>
  <c r="Y288" i="15"/>
  <c r="Y286" i="15" s="1"/>
  <c r="J290" i="15"/>
  <c r="O293" i="15"/>
  <c r="O291" i="15" s="1"/>
  <c r="M295" i="15"/>
  <c r="L300" i="15"/>
  <c r="K305" i="15"/>
  <c r="J310" i="15"/>
  <c r="I315" i="15"/>
  <c r="H320" i="15"/>
  <c r="H316" i="15" s="1"/>
  <c r="Y329" i="15"/>
  <c r="Y325" i="15" s="1"/>
  <c r="AA379" i="15"/>
  <c r="AA375" i="15" s="1"/>
  <c r="Z384" i="15"/>
  <c r="Z380" i="15" s="1"/>
  <c r="Y389" i="15"/>
  <c r="Y385" i="15" s="1"/>
  <c r="X394" i="15"/>
  <c r="X390" i="15" s="1"/>
  <c r="W399" i="15"/>
  <c r="W395" i="15" s="1"/>
  <c r="V404" i="15"/>
  <c r="V400" i="15" s="1"/>
  <c r="U409" i="15"/>
  <c r="U405" i="15" s="1"/>
  <c r="T414" i="15"/>
  <c r="T410" i="15" s="1"/>
  <c r="S419" i="15"/>
  <c r="S415" i="15" s="1"/>
  <c r="R424" i="15"/>
  <c r="R420" i="15" s="1"/>
  <c r="Q429" i="15"/>
  <c r="Q425" i="15" s="1"/>
  <c r="P434" i="15"/>
  <c r="P430" i="15" s="1"/>
  <c r="O439" i="15"/>
  <c r="O435" i="15" s="1"/>
  <c r="N444" i="15"/>
  <c r="N440" i="15" s="1"/>
  <c r="M449" i="15"/>
  <c r="M445" i="15" s="1"/>
  <c r="L454" i="15"/>
  <c r="L450" i="15" s="1"/>
  <c r="K459" i="15"/>
  <c r="K455" i="15" s="1"/>
  <c r="J464" i="15"/>
  <c r="J460" i="15" s="1"/>
  <c r="I469" i="15"/>
  <c r="I465" i="15" s="1"/>
  <c r="H474" i="15"/>
  <c r="H470" i="15" s="1"/>
  <c r="G479" i="15"/>
  <c r="G475" i="15" s="1"/>
  <c r="AA533" i="15"/>
  <c r="AA529" i="15" s="1"/>
  <c r="Z538" i="15"/>
  <c r="Z534" i="15" s="1"/>
  <c r="Y543" i="15"/>
  <c r="Y539" i="15" s="1"/>
  <c r="X548" i="15"/>
  <c r="X544" i="15" s="1"/>
  <c r="W553" i="15"/>
  <c r="W549" i="15" s="1"/>
  <c r="V558" i="15"/>
  <c r="V554" i="15" s="1"/>
  <c r="U563" i="15"/>
  <c r="U559" i="15" s="1"/>
  <c r="T568" i="15"/>
  <c r="T564" i="15" s="1"/>
  <c r="S573" i="15"/>
  <c r="S569" i="15" s="1"/>
  <c r="R578" i="15"/>
  <c r="R574" i="15" s="1"/>
  <c r="Q583" i="15"/>
  <c r="Q579" i="15" s="1"/>
  <c r="P588" i="15"/>
  <c r="P584" i="15" s="1"/>
  <c r="O593" i="15"/>
  <c r="O589" i="15" s="1"/>
  <c r="N598" i="15"/>
  <c r="N594" i="15" s="1"/>
  <c r="M603" i="15"/>
  <c r="M599" i="15" s="1"/>
  <c r="L608" i="15"/>
  <c r="L604" i="15" s="1"/>
  <c r="K613" i="15"/>
  <c r="K609" i="15" s="1"/>
  <c r="J618" i="15"/>
  <c r="J614" i="15" s="1"/>
  <c r="I623" i="15"/>
  <c r="I619" i="15" s="1"/>
  <c r="H628" i="15"/>
  <c r="H624" i="15" s="1"/>
  <c r="G633" i="15"/>
  <c r="G629" i="15" s="1"/>
  <c r="F638" i="15"/>
  <c r="F634" i="15" s="1"/>
  <c r="G486" i="14"/>
  <c r="G484" i="14" s="1"/>
  <c r="M486" i="14"/>
  <c r="S486" i="14"/>
  <c r="S484" i="14" s="1"/>
  <c r="Y486" i="14"/>
  <c r="Y484" i="14" s="1"/>
  <c r="F491" i="14"/>
  <c r="F489" i="14" s="1"/>
  <c r="L491" i="14"/>
  <c r="L489" i="14" s="1"/>
  <c r="R491" i="14"/>
  <c r="R489" i="14" s="1"/>
  <c r="X491" i="14"/>
  <c r="E496" i="14"/>
  <c r="E494" i="14" s="1"/>
  <c r="K496" i="14"/>
  <c r="K494" i="14" s="1"/>
  <c r="Q496" i="14"/>
  <c r="Q494" i="14" s="1"/>
  <c r="W496" i="14"/>
  <c r="W494" i="14" s="1"/>
  <c r="D501" i="14"/>
  <c r="D499" i="14" s="1"/>
  <c r="J501" i="14"/>
  <c r="P501" i="14"/>
  <c r="P499" i="14" s="1"/>
  <c r="V501" i="14"/>
  <c r="V499" i="14" s="1"/>
  <c r="I506" i="14"/>
  <c r="I504" i="14" s="1"/>
  <c r="O506" i="14"/>
  <c r="O504" i="14" s="1"/>
  <c r="U506" i="14"/>
  <c r="U504" i="14" s="1"/>
  <c r="AA506" i="14"/>
  <c r="H511" i="14"/>
  <c r="H509" i="14" s="1"/>
  <c r="N511" i="14"/>
  <c r="N509" i="14" s="1"/>
  <c r="T511" i="14"/>
  <c r="T509" i="14" s="1"/>
  <c r="Z511" i="14"/>
  <c r="Z509" i="14" s="1"/>
  <c r="G516" i="14"/>
  <c r="G514" i="14" s="1"/>
  <c r="M516" i="14"/>
  <c r="S516" i="14"/>
  <c r="S514" i="14" s="1"/>
  <c r="Y516" i="14"/>
  <c r="Y514" i="14" s="1"/>
  <c r="F521" i="14"/>
  <c r="F519" i="14" s="1"/>
  <c r="L521" i="14"/>
  <c r="L519" i="14" s="1"/>
  <c r="R521" i="14"/>
  <c r="R519" i="14" s="1"/>
  <c r="X521" i="14"/>
  <c r="E526" i="14"/>
  <c r="E524" i="14" s="1"/>
  <c r="K526" i="14"/>
  <c r="K524" i="14" s="1"/>
  <c r="Q526" i="14"/>
  <c r="Q524" i="14" s="1"/>
  <c r="W526" i="14"/>
  <c r="W524" i="14" s="1"/>
  <c r="D531" i="14"/>
  <c r="D529" i="14" s="1"/>
  <c r="J531" i="14"/>
  <c r="P531" i="14"/>
  <c r="P529" i="14" s="1"/>
  <c r="V531" i="14"/>
  <c r="V529" i="14" s="1"/>
  <c r="I536" i="14"/>
  <c r="I534" i="14" s="1"/>
  <c r="O536" i="14"/>
  <c r="O534" i="14" s="1"/>
  <c r="U536" i="14"/>
  <c r="U534" i="14" s="1"/>
  <c r="AA536" i="14"/>
  <c r="H541" i="14"/>
  <c r="H539" i="14" s="1"/>
  <c r="N541" i="14"/>
  <c r="N539" i="14" s="1"/>
  <c r="T541" i="14"/>
  <c r="T539" i="14" s="1"/>
  <c r="Z541" i="14"/>
  <c r="Z539" i="14" s="1"/>
  <c r="G546" i="14"/>
  <c r="G544" i="14" s="1"/>
  <c r="M546" i="14"/>
  <c r="S546" i="14"/>
  <c r="S544" i="14" s="1"/>
  <c r="Y546" i="14"/>
  <c r="Y544" i="14" s="1"/>
  <c r="F551" i="14"/>
  <c r="F549" i="14" s="1"/>
  <c r="L551" i="14"/>
  <c r="L549" i="14" s="1"/>
  <c r="R551" i="14"/>
  <c r="R549" i="14" s="1"/>
  <c r="X551" i="14"/>
  <c r="E556" i="14"/>
  <c r="E554" i="14" s="1"/>
  <c r="K556" i="14"/>
  <c r="K554" i="14" s="1"/>
  <c r="Q556" i="14"/>
  <c r="Q554" i="14" s="1"/>
  <c r="W556" i="14"/>
  <c r="W554" i="14" s="1"/>
  <c r="D561" i="14"/>
  <c r="D559" i="14" s="1"/>
  <c r="J561" i="14"/>
  <c r="P561" i="14"/>
  <c r="P559" i="14" s="1"/>
  <c r="V561" i="14"/>
  <c r="V559" i="14" s="1"/>
  <c r="I566" i="14"/>
  <c r="I564" i="14" s="1"/>
  <c r="O566" i="14"/>
  <c r="O564" i="14" s="1"/>
  <c r="U566" i="14"/>
  <c r="U564" i="14" s="1"/>
  <c r="AA566" i="14"/>
  <c r="H571" i="14"/>
  <c r="H569" i="14" s="1"/>
  <c r="N571" i="14"/>
  <c r="N569" i="14" s="1"/>
  <c r="T571" i="14"/>
  <c r="T569" i="14" s="1"/>
  <c r="Z571" i="14"/>
  <c r="Z569" i="14" s="1"/>
  <c r="G576" i="14"/>
  <c r="G574" i="14" s="1"/>
  <c r="M576" i="14"/>
  <c r="S576" i="14"/>
  <c r="S574" i="14" s="1"/>
  <c r="Y576" i="14"/>
  <c r="Y574" i="14" s="1"/>
  <c r="F581" i="14"/>
  <c r="F579" i="14" s="1"/>
  <c r="L581" i="14"/>
  <c r="L579" i="14" s="1"/>
  <c r="R581" i="14"/>
  <c r="R579" i="14" s="1"/>
  <c r="X581" i="14"/>
  <c r="E586" i="14"/>
  <c r="E584" i="14" s="1"/>
  <c r="K586" i="14"/>
  <c r="K584" i="14" s="1"/>
  <c r="Q586" i="14"/>
  <c r="Q584" i="14" s="1"/>
  <c r="W586" i="14"/>
  <c r="W584" i="14" s="1"/>
  <c r="D591" i="14"/>
  <c r="D589" i="14" s="1"/>
  <c r="J591" i="14"/>
  <c r="P591" i="14"/>
  <c r="P589" i="14" s="1"/>
  <c r="V591" i="14"/>
  <c r="V589" i="14" s="1"/>
  <c r="I596" i="14"/>
  <c r="I594" i="14" s="1"/>
  <c r="O596" i="14"/>
  <c r="O594" i="14" s="1"/>
  <c r="U596" i="14"/>
  <c r="U594" i="14" s="1"/>
  <c r="AA596" i="14"/>
  <c r="H601" i="14"/>
  <c r="H599" i="14" s="1"/>
  <c r="N601" i="14"/>
  <c r="N599" i="14" s="1"/>
  <c r="T601" i="14"/>
  <c r="T599" i="14" s="1"/>
  <c r="Z601" i="14"/>
  <c r="Z599" i="14" s="1"/>
  <c r="G606" i="14"/>
  <c r="G604" i="14" s="1"/>
  <c r="M606" i="14"/>
  <c r="S606" i="14"/>
  <c r="S604" i="14" s="1"/>
  <c r="Y606" i="14"/>
  <c r="Y604" i="14" s="1"/>
  <c r="F611" i="14"/>
  <c r="F609" i="14" s="1"/>
  <c r="L611" i="14"/>
  <c r="L609" i="14" s="1"/>
  <c r="R611" i="14"/>
  <c r="R609" i="14" s="1"/>
  <c r="X611" i="14"/>
  <c r="E616" i="14"/>
  <c r="E614" i="14" s="1"/>
  <c r="K616" i="14"/>
  <c r="K614" i="14" s="1"/>
  <c r="Q616" i="14"/>
  <c r="Q614" i="14" s="1"/>
  <c r="W616" i="14"/>
  <c r="W614" i="14" s="1"/>
  <c r="D621" i="14"/>
  <c r="D619" i="14" s="1"/>
  <c r="J621" i="14"/>
  <c r="P621" i="14"/>
  <c r="P619" i="14" s="1"/>
  <c r="V621" i="14"/>
  <c r="V619" i="14" s="1"/>
  <c r="I626" i="14"/>
  <c r="I624" i="14" s="1"/>
  <c r="O626" i="14"/>
  <c r="O624" i="14" s="1"/>
  <c r="U626" i="14"/>
  <c r="U624" i="14" s="1"/>
  <c r="AA626" i="14"/>
  <c r="H631" i="14"/>
  <c r="H629" i="14" s="1"/>
  <c r="N631" i="14"/>
  <c r="N629" i="14" s="1"/>
  <c r="T631" i="14"/>
  <c r="T629" i="14" s="1"/>
  <c r="Z631" i="14"/>
  <c r="Z629" i="14" s="1"/>
  <c r="G636" i="14"/>
  <c r="G634" i="14" s="1"/>
  <c r="M636" i="14"/>
  <c r="S636" i="14"/>
  <c r="S634" i="14" s="1"/>
  <c r="I9" i="15"/>
  <c r="I7" i="15" s="1"/>
  <c r="O9" i="15"/>
  <c r="U9" i="15"/>
  <c r="AA9" i="15"/>
  <c r="I11" i="15"/>
  <c r="O11" i="15"/>
  <c r="U11" i="15"/>
  <c r="AA11" i="15"/>
  <c r="H14" i="15"/>
  <c r="N14" i="15"/>
  <c r="T14" i="15"/>
  <c r="Z14" i="15"/>
  <c r="Z12" i="15" s="1"/>
  <c r="H16" i="15"/>
  <c r="N16" i="15"/>
  <c r="T16" i="15"/>
  <c r="Z16" i="15"/>
  <c r="G19" i="15"/>
  <c r="M19" i="15"/>
  <c r="M17" i="15" s="1"/>
  <c r="S19" i="15"/>
  <c r="S17" i="15" s="1"/>
  <c r="Y19" i="15"/>
  <c r="G21" i="15"/>
  <c r="M21" i="15"/>
  <c r="S21" i="15"/>
  <c r="Y21" i="15"/>
  <c r="F24" i="15"/>
  <c r="F22" i="15" s="1"/>
  <c r="L24" i="15"/>
  <c r="R24" i="15"/>
  <c r="X24" i="15"/>
  <c r="F26" i="15"/>
  <c r="L26" i="15"/>
  <c r="R26" i="15"/>
  <c r="X26" i="15"/>
  <c r="E29" i="15"/>
  <c r="K29" i="15"/>
  <c r="Q29" i="15"/>
  <c r="W29" i="15"/>
  <c r="W27" i="15" s="1"/>
  <c r="E31" i="15"/>
  <c r="K31" i="15"/>
  <c r="Q31" i="15"/>
  <c r="W31" i="15"/>
  <c r="D34" i="15"/>
  <c r="J34" i="15"/>
  <c r="J32" i="15" s="1"/>
  <c r="P34" i="15"/>
  <c r="P32" i="15" s="1"/>
  <c r="V34" i="15"/>
  <c r="D36" i="15"/>
  <c r="J36" i="15"/>
  <c r="P36" i="15"/>
  <c r="V36" i="15"/>
  <c r="I39" i="15"/>
  <c r="I37" i="15" s="1"/>
  <c r="O39" i="15"/>
  <c r="U39" i="15"/>
  <c r="AA39" i="15"/>
  <c r="I41" i="15"/>
  <c r="O41" i="15"/>
  <c r="U41" i="15"/>
  <c r="AA41" i="15"/>
  <c r="H44" i="15"/>
  <c r="N44" i="15"/>
  <c r="T44" i="15"/>
  <c r="Z44" i="15"/>
  <c r="Z42" i="15" s="1"/>
  <c r="H46" i="15"/>
  <c r="N46" i="15"/>
  <c r="T46" i="15"/>
  <c r="Z46" i="15"/>
  <c r="G49" i="15"/>
  <c r="M49" i="15"/>
  <c r="M47" i="15" s="1"/>
  <c r="S49" i="15"/>
  <c r="S47" i="15" s="1"/>
  <c r="Y49" i="15"/>
  <c r="G51" i="15"/>
  <c r="M51" i="15"/>
  <c r="S51" i="15"/>
  <c r="Y51" i="15"/>
  <c r="F54" i="15"/>
  <c r="F52" i="15" s="1"/>
  <c r="L54" i="15"/>
  <c r="R54" i="15"/>
  <c r="X54" i="15"/>
  <c r="F56" i="15"/>
  <c r="L56" i="15"/>
  <c r="R56" i="15"/>
  <c r="X56" i="15"/>
  <c r="E59" i="15"/>
  <c r="K59" i="15"/>
  <c r="Q59" i="15"/>
  <c r="W59" i="15"/>
  <c r="W57" i="15" s="1"/>
  <c r="E61" i="15"/>
  <c r="K61" i="15"/>
  <c r="Q61" i="15"/>
  <c r="W61" i="15"/>
  <c r="D64" i="15"/>
  <c r="J64" i="15"/>
  <c r="J62" i="15" s="1"/>
  <c r="P64" i="15"/>
  <c r="P62" i="15" s="1"/>
  <c r="V64" i="15"/>
  <c r="D66" i="15"/>
  <c r="J66" i="15"/>
  <c r="P66" i="15"/>
  <c r="V66" i="15"/>
  <c r="I69" i="15"/>
  <c r="I67" i="15" s="1"/>
  <c r="O69" i="15"/>
  <c r="U69" i="15"/>
  <c r="AA69" i="15"/>
  <c r="I71" i="15"/>
  <c r="O71" i="15"/>
  <c r="U71" i="15"/>
  <c r="AA71" i="15"/>
  <c r="H74" i="15"/>
  <c r="N74" i="15"/>
  <c r="T74" i="15"/>
  <c r="Z74" i="15"/>
  <c r="Z72" i="15" s="1"/>
  <c r="H76" i="15"/>
  <c r="N76" i="15"/>
  <c r="T76" i="15"/>
  <c r="Z76" i="15"/>
  <c r="G79" i="15"/>
  <c r="M79" i="15"/>
  <c r="M77" i="15" s="1"/>
  <c r="S79" i="15"/>
  <c r="S77" i="15" s="1"/>
  <c r="Y79" i="15"/>
  <c r="G81" i="15"/>
  <c r="M81" i="15"/>
  <c r="S81" i="15"/>
  <c r="Y81" i="15"/>
  <c r="F84" i="15"/>
  <c r="F82" i="15" s="1"/>
  <c r="L84" i="15"/>
  <c r="R84" i="15"/>
  <c r="X84" i="15"/>
  <c r="F86" i="15"/>
  <c r="L86" i="15"/>
  <c r="R86" i="15"/>
  <c r="X86" i="15"/>
  <c r="E89" i="15"/>
  <c r="K89" i="15"/>
  <c r="Q89" i="15"/>
  <c r="W89" i="15"/>
  <c r="W87" i="15" s="1"/>
  <c r="E91" i="15"/>
  <c r="K91" i="15"/>
  <c r="Q91" i="15"/>
  <c r="W91" i="15"/>
  <c r="D94" i="15"/>
  <c r="J94" i="15"/>
  <c r="J92" i="15" s="1"/>
  <c r="P94" i="15"/>
  <c r="P92" i="15" s="1"/>
  <c r="V94" i="15"/>
  <c r="D96" i="15"/>
  <c r="J96" i="15"/>
  <c r="P96" i="15"/>
  <c r="V96" i="15"/>
  <c r="I99" i="15"/>
  <c r="I97" i="15" s="1"/>
  <c r="O99" i="15"/>
  <c r="U99" i="15"/>
  <c r="AA99" i="15"/>
  <c r="I101" i="15"/>
  <c r="O101" i="15"/>
  <c r="U101" i="15"/>
  <c r="AA101" i="15"/>
  <c r="H104" i="15"/>
  <c r="N104" i="15"/>
  <c r="T104" i="15"/>
  <c r="Z104" i="15"/>
  <c r="Z102" i="15" s="1"/>
  <c r="H106" i="15"/>
  <c r="N106" i="15"/>
  <c r="T106" i="15"/>
  <c r="Z106" i="15"/>
  <c r="G109" i="15"/>
  <c r="M109" i="15"/>
  <c r="M107" i="15" s="1"/>
  <c r="S109" i="15"/>
  <c r="S107" i="15" s="1"/>
  <c r="Y109" i="15"/>
  <c r="G111" i="15"/>
  <c r="M111" i="15"/>
  <c r="S111" i="15"/>
  <c r="Y111" i="15"/>
  <c r="F114" i="15"/>
  <c r="F112" i="15" s="1"/>
  <c r="L114" i="15"/>
  <c r="R114" i="15"/>
  <c r="X114" i="15"/>
  <c r="F116" i="15"/>
  <c r="L116" i="15"/>
  <c r="R116" i="15"/>
  <c r="X116" i="15"/>
  <c r="E119" i="15"/>
  <c r="K119" i="15"/>
  <c r="Q119" i="15"/>
  <c r="W119" i="15"/>
  <c r="W117" i="15" s="1"/>
  <c r="E121" i="15"/>
  <c r="K121" i="15"/>
  <c r="Q121" i="15"/>
  <c r="W121" i="15"/>
  <c r="D124" i="15"/>
  <c r="J124" i="15"/>
  <c r="J122" i="15" s="1"/>
  <c r="P124" i="15"/>
  <c r="P122" i="15" s="1"/>
  <c r="V124" i="15"/>
  <c r="D126" i="15"/>
  <c r="J126" i="15"/>
  <c r="P126" i="15"/>
  <c r="V126" i="15"/>
  <c r="I129" i="15"/>
  <c r="I127" i="15" s="1"/>
  <c r="O129" i="15"/>
  <c r="U129" i="15"/>
  <c r="AA129" i="15"/>
  <c r="I131" i="15"/>
  <c r="O131" i="15"/>
  <c r="U131" i="15"/>
  <c r="AA131" i="15"/>
  <c r="H134" i="15"/>
  <c r="N134" i="15"/>
  <c r="T134" i="15"/>
  <c r="Z134" i="15"/>
  <c r="Z132" i="15" s="1"/>
  <c r="H136" i="15"/>
  <c r="N136" i="15"/>
  <c r="T136" i="15"/>
  <c r="Z136" i="15"/>
  <c r="G139" i="15"/>
  <c r="M139" i="15"/>
  <c r="M137" i="15" s="1"/>
  <c r="S139" i="15"/>
  <c r="S137" i="15" s="1"/>
  <c r="Y139" i="15"/>
  <c r="G141" i="15"/>
  <c r="M141" i="15"/>
  <c r="S141" i="15"/>
  <c r="Y141" i="15"/>
  <c r="F144" i="15"/>
  <c r="F142" i="15" s="1"/>
  <c r="L144" i="15"/>
  <c r="R144" i="15"/>
  <c r="X144" i="15"/>
  <c r="F146" i="15"/>
  <c r="L146" i="15"/>
  <c r="R146" i="15"/>
  <c r="X146" i="15"/>
  <c r="E149" i="15"/>
  <c r="K149" i="15"/>
  <c r="Q149" i="15"/>
  <c r="W149" i="15"/>
  <c r="W147" i="15" s="1"/>
  <c r="E151" i="15"/>
  <c r="K151" i="15"/>
  <c r="Q151" i="15"/>
  <c r="W151" i="15"/>
  <c r="D154" i="15"/>
  <c r="J154" i="15"/>
  <c r="J152" i="15" s="1"/>
  <c r="P154" i="15"/>
  <c r="P152" i="15" s="1"/>
  <c r="V154" i="15"/>
  <c r="D156" i="15"/>
  <c r="J156" i="15"/>
  <c r="P156" i="15"/>
  <c r="V156" i="15"/>
  <c r="I159" i="15"/>
  <c r="I157" i="15" s="1"/>
  <c r="O159" i="15"/>
  <c r="O157" i="15" s="1"/>
  <c r="U159" i="15"/>
  <c r="I161" i="15"/>
  <c r="O161" i="15"/>
  <c r="U161" i="15"/>
  <c r="AA161" i="15"/>
  <c r="AA157" i="15" s="1"/>
  <c r="H168" i="15"/>
  <c r="N168" i="15"/>
  <c r="T168" i="15"/>
  <c r="Z168" i="15"/>
  <c r="H170" i="15"/>
  <c r="N170" i="15"/>
  <c r="T170" i="15"/>
  <c r="Z170" i="15"/>
  <c r="G173" i="15"/>
  <c r="M173" i="15"/>
  <c r="S173" i="15"/>
  <c r="S171" i="15" s="1"/>
  <c r="Y173" i="15"/>
  <c r="Y171" i="15" s="1"/>
  <c r="G175" i="15"/>
  <c r="M175" i="15"/>
  <c r="S175" i="15"/>
  <c r="Y175" i="15"/>
  <c r="F178" i="15"/>
  <c r="F176" i="15" s="1"/>
  <c r="L178" i="15"/>
  <c r="L176" i="15" s="1"/>
  <c r="R178" i="15"/>
  <c r="X178" i="15"/>
  <c r="F180" i="15"/>
  <c r="L180" i="15"/>
  <c r="R180" i="15"/>
  <c r="X180" i="15"/>
  <c r="E183" i="15"/>
  <c r="K183" i="15"/>
  <c r="Q183" i="15"/>
  <c r="W183" i="15"/>
  <c r="E185" i="15"/>
  <c r="K185" i="15"/>
  <c r="Q185" i="15"/>
  <c r="W185" i="15"/>
  <c r="D188" i="15"/>
  <c r="J188" i="15"/>
  <c r="P188" i="15"/>
  <c r="P186" i="15" s="1"/>
  <c r="V188" i="15"/>
  <c r="V186" i="15" s="1"/>
  <c r="D190" i="15"/>
  <c r="J190" i="15"/>
  <c r="P190" i="15"/>
  <c r="V190" i="15"/>
  <c r="I193" i="15"/>
  <c r="I191" i="15" s="1"/>
  <c r="O193" i="15"/>
  <c r="O191" i="15" s="1"/>
  <c r="U193" i="15"/>
  <c r="AA193" i="15"/>
  <c r="I195" i="15"/>
  <c r="O195" i="15"/>
  <c r="U195" i="15"/>
  <c r="AA195" i="15"/>
  <c r="H198" i="15"/>
  <c r="N198" i="15"/>
  <c r="T198" i="15"/>
  <c r="Z198" i="15"/>
  <c r="H200" i="15"/>
  <c r="N200" i="15"/>
  <c r="T200" i="15"/>
  <c r="Z200" i="15"/>
  <c r="G203" i="15"/>
  <c r="M203" i="15"/>
  <c r="S203" i="15"/>
  <c r="S201" i="15" s="1"/>
  <c r="Y203" i="15"/>
  <c r="Y201" i="15" s="1"/>
  <c r="G205" i="15"/>
  <c r="M205" i="15"/>
  <c r="S205" i="15"/>
  <c r="Y205" i="15"/>
  <c r="F208" i="15"/>
  <c r="F206" i="15" s="1"/>
  <c r="L208" i="15"/>
  <c r="L206" i="15" s="1"/>
  <c r="R208" i="15"/>
  <c r="X208" i="15"/>
  <c r="F210" i="15"/>
  <c r="L210" i="15"/>
  <c r="R210" i="15"/>
  <c r="X210" i="15"/>
  <c r="E213" i="15"/>
  <c r="K213" i="15"/>
  <c r="Q213" i="15"/>
  <c r="W213" i="15"/>
  <c r="E215" i="15"/>
  <c r="K215" i="15"/>
  <c r="Q215" i="15"/>
  <c r="W215" i="15"/>
  <c r="D218" i="15"/>
  <c r="J218" i="15"/>
  <c r="P218" i="15"/>
  <c r="P216" i="15" s="1"/>
  <c r="V218" i="15"/>
  <c r="V216" i="15" s="1"/>
  <c r="D220" i="15"/>
  <c r="J220" i="15"/>
  <c r="P220" i="15"/>
  <c r="V220" i="15"/>
  <c r="I223" i="15"/>
  <c r="I221" i="15" s="1"/>
  <c r="O223" i="15"/>
  <c r="O221" i="15" s="1"/>
  <c r="U223" i="15"/>
  <c r="AA223" i="15"/>
  <c r="I225" i="15"/>
  <c r="O225" i="15"/>
  <c r="U225" i="15"/>
  <c r="AA225" i="15"/>
  <c r="H228" i="15"/>
  <c r="N228" i="15"/>
  <c r="T228" i="15"/>
  <c r="Z228" i="15"/>
  <c r="H230" i="15"/>
  <c r="N230" i="15"/>
  <c r="T230" i="15"/>
  <c r="Z230" i="15"/>
  <c r="G233" i="15"/>
  <c r="M233" i="15"/>
  <c r="S233" i="15"/>
  <c r="S231" i="15" s="1"/>
  <c r="Y233" i="15"/>
  <c r="Y231" i="15" s="1"/>
  <c r="G235" i="15"/>
  <c r="M235" i="15"/>
  <c r="S235" i="15"/>
  <c r="Y235" i="15"/>
  <c r="F238" i="15"/>
  <c r="F236" i="15" s="1"/>
  <c r="L238" i="15"/>
  <c r="L236" i="15" s="1"/>
  <c r="R238" i="15"/>
  <c r="X238" i="15"/>
  <c r="F240" i="15"/>
  <c r="L240" i="15"/>
  <c r="R240" i="15"/>
  <c r="X240" i="15"/>
  <c r="E243" i="15"/>
  <c r="K243" i="15"/>
  <c r="Q243" i="15"/>
  <c r="W243" i="15"/>
  <c r="E245" i="15"/>
  <c r="K245" i="15"/>
  <c r="Q245" i="15"/>
  <c r="W245" i="15"/>
  <c r="D248" i="15"/>
  <c r="J248" i="15"/>
  <c r="P248" i="15"/>
  <c r="P246" i="15" s="1"/>
  <c r="V248" i="15"/>
  <c r="V246" i="15" s="1"/>
  <c r="D250" i="15"/>
  <c r="J250" i="15"/>
  <c r="P250" i="15"/>
  <c r="V250" i="15"/>
  <c r="I253" i="15"/>
  <c r="I251" i="15" s="1"/>
  <c r="O253" i="15"/>
  <c r="O251" i="15" s="1"/>
  <c r="U253" i="15"/>
  <c r="AA253" i="15"/>
  <c r="I255" i="15"/>
  <c r="O255" i="15"/>
  <c r="U255" i="15"/>
  <c r="AA255" i="15"/>
  <c r="H258" i="15"/>
  <c r="N258" i="15"/>
  <c r="T258" i="15"/>
  <c r="Z258" i="15"/>
  <c r="H260" i="15"/>
  <c r="N260" i="15"/>
  <c r="T260" i="15"/>
  <c r="Z260" i="15"/>
  <c r="G263" i="15"/>
  <c r="M263" i="15"/>
  <c r="S263" i="15"/>
  <c r="S261" i="15" s="1"/>
  <c r="Y263" i="15"/>
  <c r="Y261" i="15" s="1"/>
  <c r="G265" i="15"/>
  <c r="M265" i="15"/>
  <c r="S265" i="15"/>
  <c r="Y265" i="15"/>
  <c r="F268" i="15"/>
  <c r="F266" i="15" s="1"/>
  <c r="L268" i="15"/>
  <c r="L266" i="15" s="1"/>
  <c r="R268" i="15"/>
  <c r="X268" i="15"/>
  <c r="F270" i="15"/>
  <c r="L270" i="15"/>
  <c r="R270" i="15"/>
  <c r="X270" i="15"/>
  <c r="E273" i="15"/>
  <c r="K273" i="15"/>
  <c r="Q273" i="15"/>
  <c r="W273" i="15"/>
  <c r="E275" i="15"/>
  <c r="K275" i="15"/>
  <c r="Q275" i="15"/>
  <c r="W275" i="15"/>
  <c r="D278" i="15"/>
  <c r="J278" i="15"/>
  <c r="P278" i="15"/>
  <c r="P276" i="15" s="1"/>
  <c r="V278" i="15"/>
  <c r="V276" i="15" s="1"/>
  <c r="D280" i="15"/>
  <c r="J280" i="15"/>
  <c r="P280" i="15"/>
  <c r="V280" i="15"/>
  <c r="I283" i="15"/>
  <c r="I281" i="15" s="1"/>
  <c r="O283" i="15"/>
  <c r="O281" i="15" s="1"/>
  <c r="U283" i="15"/>
  <c r="AA283" i="15"/>
  <c r="I285" i="15"/>
  <c r="O285" i="15"/>
  <c r="U285" i="15"/>
  <c r="AA285" i="15"/>
  <c r="H288" i="15"/>
  <c r="H286" i="15" s="1"/>
  <c r="N288" i="15"/>
  <c r="T288" i="15"/>
  <c r="T286" i="15" s="1"/>
  <c r="Z288" i="15"/>
  <c r="N290" i="15"/>
  <c r="S293" i="15"/>
  <c r="S295" i="15"/>
  <c r="F298" i="15"/>
  <c r="R300" i="15"/>
  <c r="E303" i="15"/>
  <c r="Q305" i="15"/>
  <c r="D308" i="15"/>
  <c r="P310" i="15"/>
  <c r="O315" i="15"/>
  <c r="N320" i="15"/>
  <c r="F334" i="15"/>
  <c r="F330" i="15" s="1"/>
  <c r="E339" i="15"/>
  <c r="E335" i="15" s="1"/>
  <c r="D344" i="15"/>
  <c r="D340" i="15" s="1"/>
  <c r="AA409" i="15"/>
  <c r="AA405" i="15" s="1"/>
  <c r="Z414" i="15"/>
  <c r="Z410" i="15" s="1"/>
  <c r="Y419" i="15"/>
  <c r="Y415" i="15" s="1"/>
  <c r="X424" i="15"/>
  <c r="X420" i="15" s="1"/>
  <c r="W429" i="15"/>
  <c r="W425" i="15" s="1"/>
  <c r="V434" i="15"/>
  <c r="V430" i="15" s="1"/>
  <c r="U439" i="15"/>
  <c r="U435" i="15" s="1"/>
  <c r="T444" i="15"/>
  <c r="T440" i="15" s="1"/>
  <c r="S449" i="15"/>
  <c r="S445" i="15" s="1"/>
  <c r="R454" i="15"/>
  <c r="R450" i="15" s="1"/>
  <c r="Q459" i="15"/>
  <c r="Q455" i="15" s="1"/>
  <c r="P464" i="15"/>
  <c r="P460" i="15" s="1"/>
  <c r="O469" i="15"/>
  <c r="O465" i="15" s="1"/>
  <c r="N474" i="15"/>
  <c r="N470" i="15" s="1"/>
  <c r="M479" i="15"/>
  <c r="M475" i="15" s="1"/>
  <c r="F488" i="15"/>
  <c r="F484" i="15" s="1"/>
  <c r="E493" i="15"/>
  <c r="E489" i="15" s="1"/>
  <c r="D498" i="15"/>
  <c r="D494" i="15" s="1"/>
  <c r="AA563" i="15"/>
  <c r="AA559" i="15" s="1"/>
  <c r="Z568" i="15"/>
  <c r="Z564" i="15" s="1"/>
  <c r="Y573" i="15"/>
  <c r="Y569" i="15" s="1"/>
  <c r="X578" i="15"/>
  <c r="X574" i="15" s="1"/>
  <c r="W583" i="15"/>
  <c r="W579" i="15" s="1"/>
  <c r="V588" i="15"/>
  <c r="V584" i="15" s="1"/>
  <c r="U593" i="15"/>
  <c r="U589" i="15" s="1"/>
  <c r="T598" i="15"/>
  <c r="T594" i="15" s="1"/>
  <c r="S603" i="15"/>
  <c r="S599" i="15" s="1"/>
  <c r="R608" i="15"/>
  <c r="R604" i="15" s="1"/>
  <c r="Q613" i="15"/>
  <c r="Q609" i="15" s="1"/>
  <c r="P618" i="15"/>
  <c r="P614" i="15" s="1"/>
  <c r="O623" i="15"/>
  <c r="O619" i="15" s="1"/>
  <c r="N628" i="15"/>
  <c r="N624" i="15" s="1"/>
  <c r="M633" i="15"/>
  <c r="M629" i="15" s="1"/>
  <c r="L638" i="15"/>
  <c r="L634" i="15" s="1"/>
  <c r="B767" i="15"/>
  <c r="B755" i="15"/>
  <c r="B743" i="15"/>
  <c r="B731" i="15"/>
  <c r="B719" i="15"/>
  <c r="B703" i="15"/>
  <c r="B691" i="15"/>
  <c r="B679" i="15"/>
  <c r="B667" i="15"/>
  <c r="B655" i="15"/>
  <c r="B643" i="15"/>
  <c r="B609" i="15"/>
  <c r="B579" i="15"/>
  <c r="B549" i="15"/>
  <c r="B519" i="15"/>
  <c r="B489" i="15"/>
  <c r="B455" i="15"/>
  <c r="B425" i="15"/>
  <c r="B395" i="15"/>
  <c r="B365" i="15"/>
  <c r="B335" i="15"/>
  <c r="B301" i="15"/>
  <c r="B765" i="15"/>
  <c r="B753" i="15"/>
  <c r="B741" i="15"/>
  <c r="B729" i="15"/>
  <c r="B717" i="15"/>
  <c r="B701" i="15"/>
  <c r="B689" i="15"/>
  <c r="B677" i="15"/>
  <c r="B665" i="15"/>
  <c r="B653" i="15"/>
  <c r="B634" i="15"/>
  <c r="B604" i="15"/>
  <c r="B574" i="15"/>
  <c r="B544" i="15"/>
  <c r="B514" i="15"/>
  <c r="B484" i="15"/>
  <c r="B450" i="15"/>
  <c r="B420" i="15"/>
  <c r="B390" i="15"/>
  <c r="B360" i="15"/>
  <c r="B330" i="15"/>
  <c r="B296" i="15"/>
  <c r="B763" i="15"/>
  <c r="B751" i="15"/>
  <c r="B739" i="15"/>
  <c r="B727" i="15"/>
  <c r="B715" i="15"/>
  <c r="B699" i="15"/>
  <c r="B687" i="15"/>
  <c r="B675" i="15"/>
  <c r="B663" i="15"/>
  <c r="B651" i="15"/>
  <c r="B629" i="15"/>
  <c r="B599" i="15"/>
  <c r="B569" i="15"/>
  <c r="B539" i="15"/>
  <c r="B509" i="15"/>
  <c r="B475" i="15"/>
  <c r="B445" i="15"/>
  <c r="B415" i="15"/>
  <c r="B385" i="15"/>
  <c r="B355" i="15"/>
  <c r="B325" i="15"/>
  <c r="B761" i="15"/>
  <c r="B749" i="15"/>
  <c r="B737" i="15"/>
  <c r="B725" i="15"/>
  <c r="B713" i="15"/>
  <c r="B697" i="15"/>
  <c r="B685" i="15"/>
  <c r="B673" i="15"/>
  <c r="B661" i="15"/>
  <c r="B649" i="15"/>
  <c r="B624" i="15"/>
  <c r="B594" i="15"/>
  <c r="B564" i="15"/>
  <c r="B534" i="15"/>
  <c r="B504" i="15"/>
  <c r="B470" i="15"/>
  <c r="B440" i="15"/>
  <c r="B410" i="15"/>
  <c r="B380" i="15"/>
  <c r="B350" i="15"/>
  <c r="B316" i="15"/>
  <c r="B769" i="15"/>
  <c r="B757" i="15"/>
  <c r="B745" i="15"/>
  <c r="B733" i="15"/>
  <c r="B721" i="15"/>
  <c r="B709" i="15"/>
  <c r="B693" i="15"/>
  <c r="B681" i="15"/>
  <c r="B669" i="15"/>
  <c r="B657" i="15"/>
  <c r="B645" i="15"/>
  <c r="B614" i="15"/>
  <c r="B584" i="15"/>
  <c r="B554" i="15"/>
  <c r="B524" i="15"/>
  <c r="B494" i="15"/>
  <c r="B460" i="15"/>
  <c r="B430" i="15"/>
  <c r="B400" i="15"/>
  <c r="B370" i="15"/>
  <c r="B340" i="15"/>
  <c r="B306" i="15"/>
  <c r="F327" i="15"/>
  <c r="F325" i="15" s="1"/>
  <c r="L327" i="15"/>
  <c r="L325" i="15" s="1"/>
  <c r="R327" i="15"/>
  <c r="R325" i="15" s="1"/>
  <c r="X327" i="15"/>
  <c r="X325" i="15" s="1"/>
  <c r="E332" i="15"/>
  <c r="E330" i="15" s="1"/>
  <c r="K332" i="15"/>
  <c r="K330" i="15" s="1"/>
  <c r="Q332" i="15"/>
  <c r="Q330" i="15" s="1"/>
  <c r="W332" i="15"/>
  <c r="W330" i="15" s="1"/>
  <c r="D337" i="15"/>
  <c r="D335" i="15" s="1"/>
  <c r="J337" i="15"/>
  <c r="J335" i="15" s="1"/>
  <c r="P337" i="15"/>
  <c r="P335" i="15" s="1"/>
  <c r="V337" i="15"/>
  <c r="V335" i="15" s="1"/>
  <c r="I342" i="15"/>
  <c r="I340" i="15" s="1"/>
  <c r="O342" i="15"/>
  <c r="O340" i="15" s="1"/>
  <c r="U342" i="15"/>
  <c r="U340" i="15" s="1"/>
  <c r="AA342" i="15"/>
  <c r="AA340" i="15" s="1"/>
  <c r="H347" i="15"/>
  <c r="H345" i="15" s="1"/>
  <c r="N347" i="15"/>
  <c r="N345" i="15" s="1"/>
  <c r="T347" i="15"/>
  <c r="T345" i="15" s="1"/>
  <c r="Z347" i="15"/>
  <c r="Z345" i="15" s="1"/>
  <c r="G352" i="15"/>
  <c r="G350" i="15" s="1"/>
  <c r="M352" i="15"/>
  <c r="M350" i="15" s="1"/>
  <c r="S352" i="15"/>
  <c r="S350" i="15" s="1"/>
  <c r="Y352" i="15"/>
  <c r="Y350" i="15" s="1"/>
  <c r="F357" i="15"/>
  <c r="F355" i="15" s="1"/>
  <c r="L357" i="15"/>
  <c r="L355" i="15" s="1"/>
  <c r="R357" i="15"/>
  <c r="R355" i="15" s="1"/>
  <c r="X357" i="15"/>
  <c r="X355" i="15" s="1"/>
  <c r="E362" i="15"/>
  <c r="E360" i="15" s="1"/>
  <c r="K362" i="15"/>
  <c r="K360" i="15" s="1"/>
  <c r="Q362" i="15"/>
  <c r="Q360" i="15" s="1"/>
  <c r="W362" i="15"/>
  <c r="W360" i="15" s="1"/>
  <c r="D367" i="15"/>
  <c r="D365" i="15" s="1"/>
  <c r="J367" i="15"/>
  <c r="J365" i="15" s="1"/>
  <c r="P367" i="15"/>
  <c r="P365" i="15" s="1"/>
  <c r="V367" i="15"/>
  <c r="V365" i="15" s="1"/>
  <c r="I372" i="15"/>
  <c r="I370" i="15" s="1"/>
  <c r="O372" i="15"/>
  <c r="O370" i="15" s="1"/>
  <c r="U372" i="15"/>
  <c r="U370" i="15" s="1"/>
  <c r="AA372" i="15"/>
  <c r="AA370" i="15" s="1"/>
  <c r="H377" i="15"/>
  <c r="H375" i="15" s="1"/>
  <c r="N377" i="15"/>
  <c r="N375" i="15" s="1"/>
  <c r="T377" i="15"/>
  <c r="T375" i="15" s="1"/>
  <c r="Z377" i="15"/>
  <c r="Z375" i="15" s="1"/>
  <c r="G382" i="15"/>
  <c r="G380" i="15" s="1"/>
  <c r="M382" i="15"/>
  <c r="M380" i="15" s="1"/>
  <c r="S382" i="15"/>
  <c r="S380" i="15" s="1"/>
  <c r="Y382" i="15"/>
  <c r="Y380" i="15" s="1"/>
  <c r="F387" i="15"/>
  <c r="F385" i="15" s="1"/>
  <c r="L387" i="15"/>
  <c r="L385" i="15" s="1"/>
  <c r="R387" i="15"/>
  <c r="R385" i="15" s="1"/>
  <c r="X387" i="15"/>
  <c r="X385" i="15" s="1"/>
  <c r="E392" i="15"/>
  <c r="E390" i="15" s="1"/>
  <c r="K392" i="15"/>
  <c r="K390" i="15" s="1"/>
  <c r="Q392" i="15"/>
  <c r="Q390" i="15" s="1"/>
  <c r="W392" i="15"/>
  <c r="W390" i="15" s="1"/>
  <c r="D397" i="15"/>
  <c r="D395" i="15" s="1"/>
  <c r="J397" i="15"/>
  <c r="J395" i="15" s="1"/>
  <c r="P397" i="15"/>
  <c r="P395" i="15" s="1"/>
  <c r="V397" i="15"/>
  <c r="V395" i="15" s="1"/>
  <c r="I402" i="15"/>
  <c r="I400" i="15" s="1"/>
  <c r="O402" i="15"/>
  <c r="O400" i="15" s="1"/>
  <c r="U402" i="15"/>
  <c r="U400" i="15" s="1"/>
  <c r="AA402" i="15"/>
  <c r="AA400" i="15" s="1"/>
  <c r="H407" i="15"/>
  <c r="H405" i="15" s="1"/>
  <c r="N407" i="15"/>
  <c r="N405" i="15" s="1"/>
  <c r="T407" i="15"/>
  <c r="T405" i="15" s="1"/>
  <c r="Z407" i="15"/>
  <c r="Z405" i="15" s="1"/>
  <c r="G412" i="15"/>
  <c r="G410" i="15" s="1"/>
  <c r="M412" i="15"/>
  <c r="M410" i="15" s="1"/>
  <c r="S412" i="15"/>
  <c r="S410" i="15" s="1"/>
  <c r="Y412" i="15"/>
  <c r="Y410" i="15" s="1"/>
  <c r="F417" i="15"/>
  <c r="F415" i="15" s="1"/>
  <c r="L417" i="15"/>
  <c r="L415" i="15" s="1"/>
  <c r="R417" i="15"/>
  <c r="R415" i="15" s="1"/>
  <c r="X417" i="15"/>
  <c r="X415" i="15" s="1"/>
  <c r="E422" i="15"/>
  <c r="E420" i="15" s="1"/>
  <c r="K422" i="15"/>
  <c r="K420" i="15" s="1"/>
  <c r="Q422" i="15"/>
  <c r="Q420" i="15" s="1"/>
  <c r="W422" i="15"/>
  <c r="W420" i="15" s="1"/>
  <c r="D427" i="15"/>
  <c r="D425" i="15" s="1"/>
  <c r="J427" i="15"/>
  <c r="J425" i="15" s="1"/>
  <c r="P427" i="15"/>
  <c r="P425" i="15" s="1"/>
  <c r="V427" i="15"/>
  <c r="V425" i="15" s="1"/>
  <c r="I432" i="15"/>
  <c r="I430" i="15" s="1"/>
  <c r="O432" i="15"/>
  <c r="O430" i="15" s="1"/>
  <c r="U432" i="15"/>
  <c r="U430" i="15" s="1"/>
  <c r="AA432" i="15"/>
  <c r="AA430" i="15" s="1"/>
  <c r="H437" i="15"/>
  <c r="H435" i="15" s="1"/>
  <c r="N437" i="15"/>
  <c r="N435" i="15" s="1"/>
  <c r="T437" i="15"/>
  <c r="T435" i="15" s="1"/>
  <c r="Z437" i="15"/>
  <c r="Z435" i="15" s="1"/>
  <c r="G442" i="15"/>
  <c r="G440" i="15" s="1"/>
  <c r="M442" i="15"/>
  <c r="M440" i="15" s="1"/>
  <c r="S442" i="15"/>
  <c r="S440" i="15" s="1"/>
  <c r="Y442" i="15"/>
  <c r="Y440" i="15" s="1"/>
  <c r="F447" i="15"/>
  <c r="F445" i="15" s="1"/>
  <c r="L447" i="15"/>
  <c r="L445" i="15" s="1"/>
  <c r="R447" i="15"/>
  <c r="R445" i="15" s="1"/>
  <c r="X447" i="15"/>
  <c r="X445" i="15" s="1"/>
  <c r="E452" i="15"/>
  <c r="E450" i="15" s="1"/>
  <c r="K452" i="15"/>
  <c r="K450" i="15" s="1"/>
  <c r="Q452" i="15"/>
  <c r="Q450" i="15" s="1"/>
  <c r="W452" i="15"/>
  <c r="W450" i="15" s="1"/>
  <c r="D457" i="15"/>
  <c r="D455" i="15" s="1"/>
  <c r="J457" i="15"/>
  <c r="J455" i="15" s="1"/>
  <c r="P457" i="15"/>
  <c r="P455" i="15" s="1"/>
  <c r="V457" i="15"/>
  <c r="V455" i="15" s="1"/>
  <c r="I462" i="15"/>
  <c r="I460" i="15" s="1"/>
  <c r="O462" i="15"/>
  <c r="O460" i="15" s="1"/>
  <c r="U462" i="15"/>
  <c r="U460" i="15" s="1"/>
  <c r="AA462" i="15"/>
  <c r="AA460" i="15" s="1"/>
  <c r="H467" i="15"/>
  <c r="H465" i="15" s="1"/>
  <c r="N467" i="15"/>
  <c r="N465" i="15" s="1"/>
  <c r="T467" i="15"/>
  <c r="T465" i="15" s="1"/>
  <c r="Z467" i="15"/>
  <c r="Z465" i="15" s="1"/>
  <c r="G472" i="15"/>
  <c r="G470" i="15" s="1"/>
  <c r="M472" i="15"/>
  <c r="M470" i="15" s="1"/>
  <c r="S472" i="15"/>
  <c r="S470" i="15" s="1"/>
  <c r="Y472" i="15"/>
  <c r="Y470" i="15" s="1"/>
  <c r="F477" i="15"/>
  <c r="F475" i="15" s="1"/>
  <c r="L477" i="15"/>
  <c r="L475" i="15" s="1"/>
  <c r="R477" i="15"/>
  <c r="R475" i="15" s="1"/>
  <c r="X477" i="15"/>
  <c r="X475" i="15" s="1"/>
  <c r="E486" i="15"/>
  <c r="E484" i="15" s="1"/>
  <c r="K486" i="15"/>
  <c r="K484" i="15" s="1"/>
  <c r="Q486" i="15"/>
  <c r="Q484" i="15" s="1"/>
  <c r="W486" i="15"/>
  <c r="W484" i="15" s="1"/>
  <c r="D491" i="15"/>
  <c r="D489" i="15" s="1"/>
  <c r="J491" i="15"/>
  <c r="J489" i="15" s="1"/>
  <c r="P491" i="15"/>
  <c r="P489" i="15" s="1"/>
  <c r="V491" i="15"/>
  <c r="V489" i="15" s="1"/>
  <c r="I496" i="15"/>
  <c r="I494" i="15" s="1"/>
  <c r="O496" i="15"/>
  <c r="O494" i="15" s="1"/>
  <c r="U496" i="15"/>
  <c r="U494" i="15" s="1"/>
  <c r="AA496" i="15"/>
  <c r="AA494" i="15" s="1"/>
  <c r="H501" i="15"/>
  <c r="H499" i="15" s="1"/>
  <c r="N501" i="15"/>
  <c r="N499" i="15" s="1"/>
  <c r="T501" i="15"/>
  <c r="T499" i="15" s="1"/>
  <c r="Z501" i="15"/>
  <c r="Z499" i="15" s="1"/>
  <c r="G506" i="15"/>
  <c r="G504" i="15" s="1"/>
  <c r="M506" i="15"/>
  <c r="M504" i="15" s="1"/>
  <c r="S506" i="15"/>
  <c r="S504" i="15" s="1"/>
  <c r="Y506" i="15"/>
  <c r="Y504" i="15" s="1"/>
  <c r="F511" i="15"/>
  <c r="F509" i="15" s="1"/>
  <c r="L511" i="15"/>
  <c r="L509" i="15" s="1"/>
  <c r="R511" i="15"/>
  <c r="R509" i="15" s="1"/>
  <c r="X511" i="15"/>
  <c r="X509" i="15" s="1"/>
  <c r="E516" i="15"/>
  <c r="E514" i="15" s="1"/>
  <c r="K516" i="15"/>
  <c r="K514" i="15" s="1"/>
  <c r="Q516" i="15"/>
  <c r="Q514" i="15" s="1"/>
  <c r="W516" i="15"/>
  <c r="W514" i="15" s="1"/>
  <c r="D521" i="15"/>
  <c r="D519" i="15" s="1"/>
  <c r="J521" i="15"/>
  <c r="J519" i="15" s="1"/>
  <c r="P521" i="15"/>
  <c r="P519" i="15" s="1"/>
  <c r="V521" i="15"/>
  <c r="V519" i="15" s="1"/>
  <c r="I526" i="15"/>
  <c r="I524" i="15" s="1"/>
  <c r="O526" i="15"/>
  <c r="O524" i="15" s="1"/>
  <c r="U526" i="15"/>
  <c r="U524" i="15" s="1"/>
  <c r="AA526" i="15"/>
  <c r="AA524" i="15" s="1"/>
  <c r="H531" i="15"/>
  <c r="H529" i="15" s="1"/>
  <c r="N531" i="15"/>
  <c r="N529" i="15" s="1"/>
  <c r="T531" i="15"/>
  <c r="T529" i="15" s="1"/>
  <c r="Z531" i="15"/>
  <c r="Z529" i="15" s="1"/>
  <c r="G536" i="15"/>
  <c r="G534" i="15" s="1"/>
  <c r="M536" i="15"/>
  <c r="M534" i="15" s="1"/>
  <c r="S536" i="15"/>
  <c r="S534" i="15" s="1"/>
  <c r="Y536" i="15"/>
  <c r="Y534" i="15" s="1"/>
  <c r="F541" i="15"/>
  <c r="F539" i="15" s="1"/>
  <c r="L541" i="15"/>
  <c r="L539" i="15" s="1"/>
  <c r="R541" i="15"/>
  <c r="R539" i="15" s="1"/>
  <c r="X541" i="15"/>
  <c r="X539" i="15" s="1"/>
  <c r="E546" i="15"/>
  <c r="E544" i="15" s="1"/>
  <c r="K546" i="15"/>
  <c r="K544" i="15" s="1"/>
  <c r="Q546" i="15"/>
  <c r="Q544" i="15" s="1"/>
  <c r="W546" i="15"/>
  <c r="W544" i="15" s="1"/>
  <c r="D551" i="15"/>
  <c r="D549" i="15" s="1"/>
  <c r="J551" i="15"/>
  <c r="J549" i="15" s="1"/>
  <c r="P551" i="15"/>
  <c r="P549" i="15" s="1"/>
  <c r="V551" i="15"/>
  <c r="V549" i="15" s="1"/>
  <c r="I556" i="15"/>
  <c r="I554" i="15" s="1"/>
  <c r="O556" i="15"/>
  <c r="O554" i="15" s="1"/>
  <c r="U556" i="15"/>
  <c r="U554" i="15" s="1"/>
  <c r="AA556" i="15"/>
  <c r="AA554" i="15" s="1"/>
  <c r="H561" i="15"/>
  <c r="H559" i="15" s="1"/>
  <c r="N561" i="15"/>
  <c r="N559" i="15" s="1"/>
  <c r="T561" i="15"/>
  <c r="T559" i="15" s="1"/>
  <c r="Z561" i="15"/>
  <c r="Z559" i="15" s="1"/>
  <c r="G566" i="15"/>
  <c r="G564" i="15" s="1"/>
  <c r="M566" i="15"/>
  <c r="M564" i="15" s="1"/>
  <c r="S566" i="15"/>
  <c r="S564" i="15" s="1"/>
  <c r="Y566" i="15"/>
  <c r="Y564" i="15" s="1"/>
  <c r="F571" i="15"/>
  <c r="F569" i="15" s="1"/>
  <c r="L571" i="15"/>
  <c r="L569" i="15" s="1"/>
  <c r="R571" i="15"/>
  <c r="R569" i="15" s="1"/>
  <c r="X571" i="15"/>
  <c r="X569" i="15" s="1"/>
  <c r="E576" i="15"/>
  <c r="E574" i="15" s="1"/>
  <c r="K576" i="15"/>
  <c r="K574" i="15" s="1"/>
  <c r="Q576" i="15"/>
  <c r="Q574" i="15" s="1"/>
  <c r="W576" i="15"/>
  <c r="W574" i="15" s="1"/>
  <c r="D581" i="15"/>
  <c r="D579" i="15" s="1"/>
  <c r="J581" i="15"/>
  <c r="J579" i="15" s="1"/>
  <c r="P581" i="15"/>
  <c r="P579" i="15" s="1"/>
  <c r="V581" i="15"/>
  <c r="V579" i="15" s="1"/>
  <c r="I586" i="15"/>
  <c r="I584" i="15" s="1"/>
  <c r="O586" i="15"/>
  <c r="O584" i="15" s="1"/>
  <c r="U586" i="15"/>
  <c r="U584" i="15" s="1"/>
  <c r="AA586" i="15"/>
  <c r="AA584" i="15" s="1"/>
  <c r="H591" i="15"/>
  <c r="H589" i="15" s="1"/>
  <c r="N591" i="15"/>
  <c r="N589" i="15" s="1"/>
  <c r="T591" i="15"/>
  <c r="T589" i="15" s="1"/>
  <c r="Z591" i="15"/>
  <c r="Z589" i="15" s="1"/>
  <c r="G596" i="15"/>
  <c r="G594" i="15" s="1"/>
  <c r="M596" i="15"/>
  <c r="M594" i="15" s="1"/>
  <c r="S596" i="15"/>
  <c r="S594" i="15" s="1"/>
  <c r="Y596" i="15"/>
  <c r="Y594" i="15" s="1"/>
  <c r="F601" i="15"/>
  <c r="F599" i="15" s="1"/>
  <c r="L601" i="15"/>
  <c r="L599" i="15" s="1"/>
  <c r="R601" i="15"/>
  <c r="R599" i="15" s="1"/>
  <c r="X601" i="15"/>
  <c r="X599" i="15" s="1"/>
  <c r="E606" i="15"/>
  <c r="E604" i="15" s="1"/>
  <c r="K606" i="15"/>
  <c r="K604" i="15" s="1"/>
  <c r="Q606" i="15"/>
  <c r="Q604" i="15" s="1"/>
  <c r="W606" i="15"/>
  <c r="W604" i="15" s="1"/>
  <c r="D611" i="15"/>
  <c r="D609" i="15" s="1"/>
  <c r="J611" i="15"/>
  <c r="J609" i="15" s="1"/>
  <c r="P611" i="15"/>
  <c r="P609" i="15" s="1"/>
  <c r="V611" i="15"/>
  <c r="V609" i="15" s="1"/>
  <c r="I616" i="15"/>
  <c r="I614" i="15" s="1"/>
  <c r="O616" i="15"/>
  <c r="O614" i="15" s="1"/>
  <c r="U616" i="15"/>
  <c r="U614" i="15" s="1"/>
  <c r="AA616" i="15"/>
  <c r="AA614" i="15" s="1"/>
  <c r="H621" i="15"/>
  <c r="H619" i="15" s="1"/>
  <c r="N621" i="15"/>
  <c r="N619" i="15" s="1"/>
  <c r="T621" i="15"/>
  <c r="T619" i="15" s="1"/>
  <c r="Z621" i="15"/>
  <c r="Z619" i="15" s="1"/>
  <c r="G626" i="15"/>
  <c r="G624" i="15" s="1"/>
  <c r="M626" i="15"/>
  <c r="M624" i="15" s="1"/>
  <c r="S626" i="15"/>
  <c r="S624" i="15" s="1"/>
  <c r="Y626" i="15"/>
  <c r="Y624" i="15" s="1"/>
  <c r="F631" i="15"/>
  <c r="F629" i="15" s="1"/>
  <c r="L631" i="15"/>
  <c r="L629" i="15" s="1"/>
  <c r="R631" i="15"/>
  <c r="R629" i="15" s="1"/>
  <c r="X631" i="15"/>
  <c r="X629" i="15" s="1"/>
  <c r="E636" i="15"/>
  <c r="E634" i="15" s="1"/>
  <c r="K636" i="15"/>
  <c r="K634" i="15" s="1"/>
  <c r="Q636" i="15"/>
  <c r="Q634" i="15" s="1"/>
  <c r="W636" i="15"/>
  <c r="W634" i="15" s="1"/>
  <c r="G9" i="16"/>
  <c r="M9" i="16"/>
  <c r="M7" i="16" s="1"/>
  <c r="S9" i="16"/>
  <c r="S7" i="16" s="1"/>
  <c r="Y9" i="16"/>
  <c r="G11" i="16"/>
  <c r="M11" i="16"/>
  <c r="S11" i="16"/>
  <c r="Y11" i="16"/>
  <c r="F14" i="16"/>
  <c r="F12" i="16" s="1"/>
  <c r="L14" i="16"/>
  <c r="R14" i="16"/>
  <c r="R12" i="16" s="1"/>
  <c r="X14" i="16"/>
  <c r="X12" i="16" s="1"/>
  <c r="F16" i="16"/>
  <c r="L16" i="16"/>
  <c r="R16" i="16"/>
  <c r="X16" i="16"/>
  <c r="E19" i="16"/>
  <c r="E17" i="16" s="1"/>
  <c r="K19" i="16"/>
  <c r="K17" i="16" s="1"/>
  <c r="Q19" i="16"/>
  <c r="W19" i="16"/>
  <c r="W17" i="16" s="1"/>
  <c r="E21" i="16"/>
  <c r="K21" i="16"/>
  <c r="Q21" i="16"/>
  <c r="W21" i="16"/>
  <c r="D24" i="16"/>
  <c r="J24" i="16"/>
  <c r="J22" i="16" s="1"/>
  <c r="P24" i="16"/>
  <c r="P22" i="16" s="1"/>
  <c r="V24" i="16"/>
  <c r="D26" i="16"/>
  <c r="J26" i="16"/>
  <c r="P26" i="16"/>
  <c r="V26" i="16"/>
  <c r="I29" i="16"/>
  <c r="I27" i="16" s="1"/>
  <c r="O29" i="16"/>
  <c r="U29" i="16"/>
  <c r="U27" i="16" s="1"/>
  <c r="AA29" i="16"/>
  <c r="AA27" i="16" s="1"/>
  <c r="I31" i="16"/>
  <c r="O31" i="16"/>
  <c r="U31" i="16"/>
  <c r="AA31" i="16"/>
  <c r="H34" i="16"/>
  <c r="H32" i="16" s="1"/>
  <c r="N34" i="16"/>
  <c r="N32" i="16" s="1"/>
  <c r="T34" i="16"/>
  <c r="Z34" i="16"/>
  <c r="Z32" i="16" s="1"/>
  <c r="H36" i="16"/>
  <c r="N36" i="16"/>
  <c r="T36" i="16"/>
  <c r="Z36" i="16"/>
  <c r="G39" i="16"/>
  <c r="M39" i="16"/>
  <c r="M37" i="16" s="1"/>
  <c r="S39" i="16"/>
  <c r="S37" i="16" s="1"/>
  <c r="Y39" i="16"/>
  <c r="G41" i="16"/>
  <c r="M41" i="16"/>
  <c r="S41" i="16"/>
  <c r="Y41" i="16"/>
  <c r="F44" i="16"/>
  <c r="F42" i="16" s="1"/>
  <c r="L44" i="16"/>
  <c r="R44" i="16"/>
  <c r="R42" i="16" s="1"/>
  <c r="X44" i="16"/>
  <c r="X42" i="16" s="1"/>
  <c r="F46" i="16"/>
  <c r="L46" i="16"/>
  <c r="R46" i="16"/>
  <c r="X46" i="16"/>
  <c r="E49" i="16"/>
  <c r="E47" i="16" s="1"/>
  <c r="K49" i="16"/>
  <c r="K47" i="16" s="1"/>
  <c r="Q49" i="16"/>
  <c r="W49" i="16"/>
  <c r="W47" i="16" s="1"/>
  <c r="E51" i="16"/>
  <c r="K51" i="16"/>
  <c r="Q51" i="16"/>
  <c r="W51" i="16"/>
  <c r="D54" i="16"/>
  <c r="J54" i="16"/>
  <c r="J52" i="16" s="1"/>
  <c r="P54" i="16"/>
  <c r="P52" i="16" s="1"/>
  <c r="V54" i="16"/>
  <c r="D56" i="16"/>
  <c r="J56" i="16"/>
  <c r="P56" i="16"/>
  <c r="V56" i="16"/>
  <c r="I59" i="16"/>
  <c r="I57" i="16" s="1"/>
  <c r="O59" i="16"/>
  <c r="U59" i="16"/>
  <c r="U57" i="16" s="1"/>
  <c r="AA59" i="16"/>
  <c r="AA57" i="16" s="1"/>
  <c r="I61" i="16"/>
  <c r="O61" i="16"/>
  <c r="U61" i="16"/>
  <c r="AA61" i="16"/>
  <c r="H64" i="16"/>
  <c r="H62" i="16" s="1"/>
  <c r="N64" i="16"/>
  <c r="N62" i="16" s="1"/>
  <c r="T64" i="16"/>
  <c r="Z64" i="16"/>
  <c r="Z62" i="16" s="1"/>
  <c r="H66" i="16"/>
  <c r="N66" i="16"/>
  <c r="T66" i="16"/>
  <c r="Z66" i="16"/>
  <c r="G69" i="16"/>
  <c r="M69" i="16"/>
  <c r="M67" i="16" s="1"/>
  <c r="S69" i="16"/>
  <c r="S67" i="16" s="1"/>
  <c r="Y69" i="16"/>
  <c r="G71" i="16"/>
  <c r="M71" i="16"/>
  <c r="S71" i="16"/>
  <c r="Y71" i="16"/>
  <c r="F74" i="16"/>
  <c r="F72" i="16" s="1"/>
  <c r="L74" i="16"/>
  <c r="R74" i="16"/>
  <c r="R72" i="16" s="1"/>
  <c r="X74" i="16"/>
  <c r="X72" i="16" s="1"/>
  <c r="F76" i="16"/>
  <c r="L76" i="16"/>
  <c r="R76" i="16"/>
  <c r="X76" i="16"/>
  <c r="E79" i="16"/>
  <c r="E77" i="16" s="1"/>
  <c r="K79" i="16"/>
  <c r="K77" i="16" s="1"/>
  <c r="Q79" i="16"/>
  <c r="W79" i="16"/>
  <c r="W77" i="16" s="1"/>
  <c r="E81" i="16"/>
  <c r="K81" i="16"/>
  <c r="Q81" i="16"/>
  <c r="W81" i="16"/>
  <c r="D84" i="16"/>
  <c r="J84" i="16"/>
  <c r="J82" i="16" s="1"/>
  <c r="P84" i="16"/>
  <c r="P82" i="16" s="1"/>
  <c r="V84" i="16"/>
  <c r="D86" i="16"/>
  <c r="J86" i="16"/>
  <c r="P86" i="16"/>
  <c r="V86" i="16"/>
  <c r="I89" i="16"/>
  <c r="I87" i="16" s="1"/>
  <c r="O89" i="16"/>
  <c r="U89" i="16"/>
  <c r="U87" i="16" s="1"/>
  <c r="AA89" i="16"/>
  <c r="AA87" i="16" s="1"/>
  <c r="I91" i="16"/>
  <c r="O91" i="16"/>
  <c r="U91" i="16"/>
  <c r="AA91" i="16"/>
  <c r="H94" i="16"/>
  <c r="H92" i="16" s="1"/>
  <c r="N94" i="16"/>
  <c r="N92" i="16" s="1"/>
  <c r="T94" i="16"/>
  <c r="Z94" i="16"/>
  <c r="Z92" i="16" s="1"/>
  <c r="H96" i="16"/>
  <c r="N96" i="16"/>
  <c r="T96" i="16"/>
  <c r="Z96" i="16"/>
  <c r="G99" i="16"/>
  <c r="M99" i="16"/>
  <c r="M97" i="16" s="1"/>
  <c r="S99" i="16"/>
  <c r="S97" i="16" s="1"/>
  <c r="Y99" i="16"/>
  <c r="G101" i="16"/>
  <c r="M101" i="16"/>
  <c r="S101" i="16"/>
  <c r="Y101" i="16"/>
  <c r="F104" i="16"/>
  <c r="F102" i="16" s="1"/>
  <c r="L104" i="16"/>
  <c r="R104" i="16"/>
  <c r="R102" i="16" s="1"/>
  <c r="X104" i="16"/>
  <c r="X102" i="16" s="1"/>
  <c r="F106" i="16"/>
  <c r="L106" i="16"/>
  <c r="R106" i="16"/>
  <c r="X106" i="16"/>
  <c r="E109" i="16"/>
  <c r="E107" i="16" s="1"/>
  <c r="K109" i="16"/>
  <c r="K107" i="16" s="1"/>
  <c r="Q109" i="16"/>
  <c r="W109" i="16"/>
  <c r="W107" i="16" s="1"/>
  <c r="E111" i="16"/>
  <c r="K111" i="16"/>
  <c r="Q111" i="16"/>
  <c r="W111" i="16"/>
  <c r="D114" i="16"/>
  <c r="J114" i="16"/>
  <c r="J112" i="16" s="1"/>
  <c r="P114" i="16"/>
  <c r="P112" i="16" s="1"/>
  <c r="V114" i="16"/>
  <c r="D116" i="16"/>
  <c r="J116" i="16"/>
  <c r="P116" i="16"/>
  <c r="V116" i="16"/>
  <c r="I119" i="16"/>
  <c r="I117" i="16" s="1"/>
  <c r="O119" i="16"/>
  <c r="U119" i="16"/>
  <c r="U117" i="16" s="1"/>
  <c r="AA119" i="16"/>
  <c r="AA117" i="16" s="1"/>
  <c r="I121" i="16"/>
  <c r="O121" i="16"/>
  <c r="U121" i="16"/>
  <c r="AA121" i="16"/>
  <c r="H124" i="16"/>
  <c r="H122" i="16" s="1"/>
  <c r="N124" i="16"/>
  <c r="N122" i="16" s="1"/>
  <c r="T124" i="16"/>
  <c r="Z124" i="16"/>
  <c r="Z122" i="16" s="1"/>
  <c r="H126" i="16"/>
  <c r="N126" i="16"/>
  <c r="T126" i="16"/>
  <c r="Z126" i="16"/>
  <c r="G129" i="16"/>
  <c r="M129" i="16"/>
  <c r="M127" i="16" s="1"/>
  <c r="S129" i="16"/>
  <c r="S127" i="16" s="1"/>
  <c r="Y129" i="16"/>
  <c r="G131" i="16"/>
  <c r="M131" i="16"/>
  <c r="S131" i="16"/>
  <c r="Y131" i="16"/>
  <c r="F134" i="16"/>
  <c r="F132" i="16" s="1"/>
  <c r="L134" i="16"/>
  <c r="R134" i="16"/>
  <c r="R132" i="16" s="1"/>
  <c r="X134" i="16"/>
  <c r="X132" i="16" s="1"/>
  <c r="F136" i="16"/>
  <c r="L136" i="16"/>
  <c r="R136" i="16"/>
  <c r="X136" i="16"/>
  <c r="E139" i="16"/>
  <c r="E137" i="16" s="1"/>
  <c r="K139" i="16"/>
  <c r="K137" i="16" s="1"/>
  <c r="Q139" i="16"/>
  <c r="W139" i="16"/>
  <c r="W137" i="16" s="1"/>
  <c r="E141" i="16"/>
  <c r="K141" i="16"/>
  <c r="Q141" i="16"/>
  <c r="W141" i="16"/>
  <c r="D144" i="16"/>
  <c r="J144" i="16"/>
  <c r="J142" i="16" s="1"/>
  <c r="P144" i="16"/>
  <c r="P142" i="16" s="1"/>
  <c r="V144" i="16"/>
  <c r="D146" i="16"/>
  <c r="J146" i="16"/>
  <c r="P146" i="16"/>
  <c r="V146" i="16"/>
  <c r="I149" i="16"/>
  <c r="I147" i="16" s="1"/>
  <c r="O149" i="16"/>
  <c r="U149" i="16"/>
  <c r="U147" i="16" s="1"/>
  <c r="AA149" i="16"/>
  <c r="AA147" i="16" s="1"/>
  <c r="I151" i="16"/>
  <c r="O151" i="16"/>
  <c r="U151" i="16"/>
  <c r="AA151" i="16"/>
  <c r="H154" i="16"/>
  <c r="H152" i="16" s="1"/>
  <c r="N154" i="16"/>
  <c r="N152" i="16" s="1"/>
  <c r="T154" i="16"/>
  <c r="Z154" i="16"/>
  <c r="Z152" i="16" s="1"/>
  <c r="H156" i="16"/>
  <c r="N156" i="16"/>
  <c r="T156" i="16"/>
  <c r="Z156" i="16"/>
  <c r="G159" i="16"/>
  <c r="M159" i="16"/>
  <c r="M157" i="16" s="1"/>
  <c r="S159" i="16"/>
  <c r="S157" i="16" s="1"/>
  <c r="Y159" i="16"/>
  <c r="G161" i="16"/>
  <c r="M161" i="16"/>
  <c r="S161" i="16"/>
  <c r="Y161" i="16"/>
  <c r="F168" i="16"/>
  <c r="F166" i="16" s="1"/>
  <c r="L168" i="16"/>
  <c r="R168" i="16"/>
  <c r="R166" i="16" s="1"/>
  <c r="X168" i="16"/>
  <c r="X166" i="16" s="1"/>
  <c r="F170" i="16"/>
  <c r="L170" i="16"/>
  <c r="R170" i="16"/>
  <c r="X170" i="16"/>
  <c r="E173" i="16"/>
  <c r="E171" i="16" s="1"/>
  <c r="K173" i="16"/>
  <c r="K171" i="16" s="1"/>
  <c r="Q173" i="16"/>
  <c r="W173" i="16"/>
  <c r="W171" i="16" s="1"/>
  <c r="E175" i="16"/>
  <c r="K175" i="16"/>
  <c r="Q175" i="16"/>
  <c r="W175" i="16"/>
  <c r="D178" i="16"/>
  <c r="J178" i="16"/>
  <c r="J176" i="16" s="1"/>
  <c r="P178" i="16"/>
  <c r="P176" i="16" s="1"/>
  <c r="V178" i="16"/>
  <c r="D180" i="16"/>
  <c r="J180" i="16"/>
  <c r="P180" i="16"/>
  <c r="V180" i="16"/>
  <c r="I183" i="16"/>
  <c r="I181" i="16" s="1"/>
  <c r="O183" i="16"/>
  <c r="U183" i="16"/>
  <c r="U181" i="16" s="1"/>
  <c r="AA183" i="16"/>
  <c r="AA181" i="16" s="1"/>
  <c r="I185" i="16"/>
  <c r="O185" i="16"/>
  <c r="U185" i="16"/>
  <c r="AA185" i="16"/>
  <c r="H188" i="16"/>
  <c r="H186" i="16" s="1"/>
  <c r="N188" i="16"/>
  <c r="N186" i="16" s="1"/>
  <c r="T188" i="16"/>
  <c r="Z188" i="16"/>
  <c r="Z186" i="16" s="1"/>
  <c r="H190" i="16"/>
  <c r="N190" i="16"/>
  <c r="T190" i="16"/>
  <c r="Z190" i="16"/>
  <c r="G193" i="16"/>
  <c r="M193" i="16"/>
  <c r="M191" i="16" s="1"/>
  <c r="S193" i="16"/>
  <c r="S191" i="16" s="1"/>
  <c r="Y193" i="16"/>
  <c r="G195" i="16"/>
  <c r="M195" i="16"/>
  <c r="S195" i="16"/>
  <c r="Y195" i="16"/>
  <c r="F198" i="16"/>
  <c r="F196" i="16" s="1"/>
  <c r="L198" i="16"/>
  <c r="R198" i="16"/>
  <c r="R196" i="16" s="1"/>
  <c r="X198" i="16"/>
  <c r="X196" i="16" s="1"/>
  <c r="F200" i="16"/>
  <c r="L200" i="16"/>
  <c r="R200" i="16"/>
  <c r="X200" i="16"/>
  <c r="E203" i="16"/>
  <c r="E201" i="16" s="1"/>
  <c r="K203" i="16"/>
  <c r="K201" i="16" s="1"/>
  <c r="Q203" i="16"/>
  <c r="W203" i="16"/>
  <c r="W201" i="16" s="1"/>
  <c r="E205" i="16"/>
  <c r="K205" i="16"/>
  <c r="Q205" i="16"/>
  <c r="W205" i="16"/>
  <c r="D208" i="16"/>
  <c r="J208" i="16"/>
  <c r="J206" i="16" s="1"/>
  <c r="P208" i="16"/>
  <c r="P206" i="16" s="1"/>
  <c r="V208" i="16"/>
  <c r="D210" i="16"/>
  <c r="J210" i="16"/>
  <c r="P210" i="16"/>
  <c r="V210" i="16"/>
  <c r="I213" i="16"/>
  <c r="I211" i="16" s="1"/>
  <c r="O213" i="16"/>
  <c r="U213" i="16"/>
  <c r="AA213" i="16"/>
  <c r="AA211" i="16" s="1"/>
  <c r="I215" i="16"/>
  <c r="R215" i="16"/>
  <c r="Z215" i="16"/>
  <c r="N218" i="16"/>
  <c r="Z218" i="16"/>
  <c r="Z216" i="16" s="1"/>
  <c r="N220" i="16"/>
  <c r="N216" i="16" s="1"/>
  <c r="Z220" i="16"/>
  <c r="L223" i="16"/>
  <c r="X223" i="16"/>
  <c r="Q225" i="16"/>
  <c r="J230" i="16"/>
  <c r="I235" i="16"/>
  <c r="Z238" i="16"/>
  <c r="S243" i="16"/>
  <c r="L248" i="16"/>
  <c r="X250" i="16"/>
  <c r="E253" i="16"/>
  <c r="Q255" i="16"/>
  <c r="J260" i="16"/>
  <c r="I265" i="16"/>
  <c r="Z268" i="16"/>
  <c r="H327" i="15"/>
  <c r="H325" i="15" s="1"/>
  <c r="N327" i="15"/>
  <c r="N325" i="15" s="1"/>
  <c r="T327" i="15"/>
  <c r="T325" i="15" s="1"/>
  <c r="Z327" i="15"/>
  <c r="Z325" i="15" s="1"/>
  <c r="G332" i="15"/>
  <c r="G330" i="15" s="1"/>
  <c r="M332" i="15"/>
  <c r="M330" i="15" s="1"/>
  <c r="S332" i="15"/>
  <c r="S330" i="15" s="1"/>
  <c r="Y332" i="15"/>
  <c r="Y330" i="15" s="1"/>
  <c r="F337" i="15"/>
  <c r="F335" i="15" s="1"/>
  <c r="L337" i="15"/>
  <c r="L335" i="15" s="1"/>
  <c r="R337" i="15"/>
  <c r="R335" i="15" s="1"/>
  <c r="X337" i="15"/>
  <c r="X335" i="15" s="1"/>
  <c r="E342" i="15"/>
  <c r="E340" i="15" s="1"/>
  <c r="K342" i="15"/>
  <c r="K340" i="15" s="1"/>
  <c r="Q342" i="15"/>
  <c r="Q340" i="15" s="1"/>
  <c r="W342" i="15"/>
  <c r="W340" i="15" s="1"/>
  <c r="D347" i="15"/>
  <c r="D345" i="15" s="1"/>
  <c r="J347" i="15"/>
  <c r="J345" i="15" s="1"/>
  <c r="P347" i="15"/>
  <c r="P345" i="15" s="1"/>
  <c r="V347" i="15"/>
  <c r="V345" i="15" s="1"/>
  <c r="I352" i="15"/>
  <c r="I350" i="15" s="1"/>
  <c r="O352" i="15"/>
  <c r="O350" i="15" s="1"/>
  <c r="U352" i="15"/>
  <c r="U350" i="15" s="1"/>
  <c r="AA352" i="15"/>
  <c r="AA350" i="15" s="1"/>
  <c r="H357" i="15"/>
  <c r="H355" i="15" s="1"/>
  <c r="N357" i="15"/>
  <c r="N355" i="15" s="1"/>
  <c r="T357" i="15"/>
  <c r="T355" i="15" s="1"/>
  <c r="Z357" i="15"/>
  <c r="Z355" i="15" s="1"/>
  <c r="G362" i="15"/>
  <c r="G360" i="15" s="1"/>
  <c r="M362" i="15"/>
  <c r="M360" i="15" s="1"/>
  <c r="S362" i="15"/>
  <c r="S360" i="15" s="1"/>
  <c r="Y362" i="15"/>
  <c r="Y360" i="15" s="1"/>
  <c r="F367" i="15"/>
  <c r="F365" i="15" s="1"/>
  <c r="L367" i="15"/>
  <c r="L365" i="15" s="1"/>
  <c r="R367" i="15"/>
  <c r="R365" i="15" s="1"/>
  <c r="X367" i="15"/>
  <c r="X365" i="15" s="1"/>
  <c r="E372" i="15"/>
  <c r="E370" i="15" s="1"/>
  <c r="K372" i="15"/>
  <c r="K370" i="15" s="1"/>
  <c r="Q372" i="15"/>
  <c r="Q370" i="15" s="1"/>
  <c r="W372" i="15"/>
  <c r="W370" i="15" s="1"/>
  <c r="D377" i="15"/>
  <c r="D375" i="15" s="1"/>
  <c r="J377" i="15"/>
  <c r="J375" i="15" s="1"/>
  <c r="P377" i="15"/>
  <c r="P375" i="15" s="1"/>
  <c r="V377" i="15"/>
  <c r="V375" i="15" s="1"/>
  <c r="I382" i="15"/>
  <c r="I380" i="15" s="1"/>
  <c r="O382" i="15"/>
  <c r="O380" i="15" s="1"/>
  <c r="U382" i="15"/>
  <c r="U380" i="15" s="1"/>
  <c r="AA382" i="15"/>
  <c r="AA380" i="15" s="1"/>
  <c r="H387" i="15"/>
  <c r="H385" i="15" s="1"/>
  <c r="N387" i="15"/>
  <c r="N385" i="15" s="1"/>
  <c r="T387" i="15"/>
  <c r="T385" i="15" s="1"/>
  <c r="Z387" i="15"/>
  <c r="Z385" i="15" s="1"/>
  <c r="G392" i="15"/>
  <c r="G390" i="15" s="1"/>
  <c r="M392" i="15"/>
  <c r="M390" i="15" s="1"/>
  <c r="S392" i="15"/>
  <c r="S390" i="15" s="1"/>
  <c r="Y392" i="15"/>
  <c r="Y390" i="15" s="1"/>
  <c r="F397" i="15"/>
  <c r="F395" i="15" s="1"/>
  <c r="L397" i="15"/>
  <c r="L395" i="15" s="1"/>
  <c r="R397" i="15"/>
  <c r="R395" i="15" s="1"/>
  <c r="X397" i="15"/>
  <c r="X395" i="15" s="1"/>
  <c r="E402" i="15"/>
  <c r="E400" i="15" s="1"/>
  <c r="K402" i="15"/>
  <c r="K400" i="15" s="1"/>
  <c r="Q402" i="15"/>
  <c r="Q400" i="15" s="1"/>
  <c r="W402" i="15"/>
  <c r="W400" i="15" s="1"/>
  <c r="D407" i="15"/>
  <c r="D405" i="15" s="1"/>
  <c r="J407" i="15"/>
  <c r="J405" i="15" s="1"/>
  <c r="P407" i="15"/>
  <c r="P405" i="15" s="1"/>
  <c r="V407" i="15"/>
  <c r="V405" i="15" s="1"/>
  <c r="I412" i="15"/>
  <c r="I410" i="15" s="1"/>
  <c r="O412" i="15"/>
  <c r="O410" i="15" s="1"/>
  <c r="U412" i="15"/>
  <c r="U410" i="15" s="1"/>
  <c r="AA412" i="15"/>
  <c r="AA410" i="15" s="1"/>
  <c r="H417" i="15"/>
  <c r="H415" i="15" s="1"/>
  <c r="N417" i="15"/>
  <c r="N415" i="15" s="1"/>
  <c r="T417" i="15"/>
  <c r="T415" i="15" s="1"/>
  <c r="Z417" i="15"/>
  <c r="Z415" i="15" s="1"/>
  <c r="G422" i="15"/>
  <c r="G420" i="15" s="1"/>
  <c r="M422" i="15"/>
  <c r="M420" i="15" s="1"/>
  <c r="S422" i="15"/>
  <c r="S420" i="15" s="1"/>
  <c r="Y422" i="15"/>
  <c r="Y420" i="15" s="1"/>
  <c r="F427" i="15"/>
  <c r="F425" i="15" s="1"/>
  <c r="L427" i="15"/>
  <c r="L425" i="15" s="1"/>
  <c r="R427" i="15"/>
  <c r="R425" i="15" s="1"/>
  <c r="X427" i="15"/>
  <c r="X425" i="15" s="1"/>
  <c r="E432" i="15"/>
  <c r="E430" i="15" s="1"/>
  <c r="K432" i="15"/>
  <c r="K430" i="15" s="1"/>
  <c r="Q432" i="15"/>
  <c r="Q430" i="15" s="1"/>
  <c r="W432" i="15"/>
  <c r="W430" i="15" s="1"/>
  <c r="D437" i="15"/>
  <c r="D435" i="15" s="1"/>
  <c r="J437" i="15"/>
  <c r="J435" i="15" s="1"/>
  <c r="P437" i="15"/>
  <c r="P435" i="15" s="1"/>
  <c r="V437" i="15"/>
  <c r="V435" i="15" s="1"/>
  <c r="I442" i="15"/>
  <c r="I440" i="15" s="1"/>
  <c r="O442" i="15"/>
  <c r="O440" i="15" s="1"/>
  <c r="U442" i="15"/>
  <c r="U440" i="15" s="1"/>
  <c r="AA442" i="15"/>
  <c r="AA440" i="15" s="1"/>
  <c r="H447" i="15"/>
  <c r="H445" i="15" s="1"/>
  <c r="N447" i="15"/>
  <c r="N445" i="15" s="1"/>
  <c r="T447" i="15"/>
  <c r="T445" i="15" s="1"/>
  <c r="Z447" i="15"/>
  <c r="Z445" i="15" s="1"/>
  <c r="G452" i="15"/>
  <c r="G450" i="15" s="1"/>
  <c r="M452" i="15"/>
  <c r="M450" i="15" s="1"/>
  <c r="S452" i="15"/>
  <c r="S450" i="15" s="1"/>
  <c r="Y452" i="15"/>
  <c r="Y450" i="15" s="1"/>
  <c r="F457" i="15"/>
  <c r="F455" i="15" s="1"/>
  <c r="L457" i="15"/>
  <c r="L455" i="15" s="1"/>
  <c r="R457" i="15"/>
  <c r="R455" i="15" s="1"/>
  <c r="X457" i="15"/>
  <c r="X455" i="15" s="1"/>
  <c r="E462" i="15"/>
  <c r="E460" i="15" s="1"/>
  <c r="K462" i="15"/>
  <c r="K460" i="15" s="1"/>
  <c r="Q462" i="15"/>
  <c r="Q460" i="15" s="1"/>
  <c r="W462" i="15"/>
  <c r="W460" i="15" s="1"/>
  <c r="D467" i="15"/>
  <c r="D465" i="15" s="1"/>
  <c r="J467" i="15"/>
  <c r="J465" i="15" s="1"/>
  <c r="P467" i="15"/>
  <c r="P465" i="15" s="1"/>
  <c r="V467" i="15"/>
  <c r="V465" i="15" s="1"/>
  <c r="I472" i="15"/>
  <c r="I470" i="15" s="1"/>
  <c r="O472" i="15"/>
  <c r="O470" i="15" s="1"/>
  <c r="U472" i="15"/>
  <c r="U470" i="15" s="1"/>
  <c r="AA472" i="15"/>
  <c r="AA470" i="15" s="1"/>
  <c r="H477" i="15"/>
  <c r="H475" i="15" s="1"/>
  <c r="N477" i="15"/>
  <c r="N475" i="15" s="1"/>
  <c r="T477" i="15"/>
  <c r="T475" i="15" s="1"/>
  <c r="Z477" i="15"/>
  <c r="Z475" i="15" s="1"/>
  <c r="G486" i="15"/>
  <c r="G484" i="15" s="1"/>
  <c r="M486" i="15"/>
  <c r="M484" i="15" s="1"/>
  <c r="S486" i="15"/>
  <c r="S484" i="15" s="1"/>
  <c r="Y486" i="15"/>
  <c r="Y484" i="15" s="1"/>
  <c r="F491" i="15"/>
  <c r="F489" i="15" s="1"/>
  <c r="L491" i="15"/>
  <c r="L489" i="15" s="1"/>
  <c r="R491" i="15"/>
  <c r="R489" i="15" s="1"/>
  <c r="X491" i="15"/>
  <c r="X489" i="15" s="1"/>
  <c r="E496" i="15"/>
  <c r="E494" i="15" s="1"/>
  <c r="K496" i="15"/>
  <c r="K494" i="15" s="1"/>
  <c r="Q496" i="15"/>
  <c r="Q494" i="15" s="1"/>
  <c r="W496" i="15"/>
  <c r="W494" i="15" s="1"/>
  <c r="D501" i="15"/>
  <c r="D499" i="15" s="1"/>
  <c r="J501" i="15"/>
  <c r="J499" i="15" s="1"/>
  <c r="P501" i="15"/>
  <c r="P499" i="15" s="1"/>
  <c r="V501" i="15"/>
  <c r="V499" i="15" s="1"/>
  <c r="I506" i="15"/>
  <c r="I504" i="15" s="1"/>
  <c r="O506" i="15"/>
  <c r="O504" i="15" s="1"/>
  <c r="U506" i="15"/>
  <c r="U504" i="15" s="1"/>
  <c r="AA506" i="15"/>
  <c r="AA504" i="15" s="1"/>
  <c r="H511" i="15"/>
  <c r="H509" i="15" s="1"/>
  <c r="N511" i="15"/>
  <c r="N509" i="15" s="1"/>
  <c r="T511" i="15"/>
  <c r="T509" i="15" s="1"/>
  <c r="Z511" i="15"/>
  <c r="Z509" i="15" s="1"/>
  <c r="G516" i="15"/>
  <c r="G514" i="15" s="1"/>
  <c r="M516" i="15"/>
  <c r="M514" i="15" s="1"/>
  <c r="S516" i="15"/>
  <c r="S514" i="15" s="1"/>
  <c r="Y516" i="15"/>
  <c r="Y514" i="15" s="1"/>
  <c r="F521" i="15"/>
  <c r="F519" i="15" s="1"/>
  <c r="L521" i="15"/>
  <c r="L519" i="15" s="1"/>
  <c r="R521" i="15"/>
  <c r="R519" i="15" s="1"/>
  <c r="X521" i="15"/>
  <c r="X519" i="15" s="1"/>
  <c r="E526" i="15"/>
  <c r="E524" i="15" s="1"/>
  <c r="K526" i="15"/>
  <c r="K524" i="15" s="1"/>
  <c r="Q526" i="15"/>
  <c r="Q524" i="15" s="1"/>
  <c r="W526" i="15"/>
  <c r="W524" i="15" s="1"/>
  <c r="D531" i="15"/>
  <c r="D529" i="15" s="1"/>
  <c r="J531" i="15"/>
  <c r="J529" i="15" s="1"/>
  <c r="P531" i="15"/>
  <c r="P529" i="15" s="1"/>
  <c r="V531" i="15"/>
  <c r="V529" i="15" s="1"/>
  <c r="I536" i="15"/>
  <c r="I534" i="15" s="1"/>
  <c r="O536" i="15"/>
  <c r="O534" i="15" s="1"/>
  <c r="U536" i="15"/>
  <c r="U534" i="15" s="1"/>
  <c r="AA536" i="15"/>
  <c r="AA534" i="15" s="1"/>
  <c r="H541" i="15"/>
  <c r="H539" i="15" s="1"/>
  <c r="N541" i="15"/>
  <c r="N539" i="15" s="1"/>
  <c r="T541" i="15"/>
  <c r="T539" i="15" s="1"/>
  <c r="Z541" i="15"/>
  <c r="Z539" i="15" s="1"/>
  <c r="G546" i="15"/>
  <c r="G544" i="15" s="1"/>
  <c r="M546" i="15"/>
  <c r="M544" i="15" s="1"/>
  <c r="S546" i="15"/>
  <c r="S544" i="15" s="1"/>
  <c r="Y546" i="15"/>
  <c r="Y544" i="15" s="1"/>
  <c r="F551" i="15"/>
  <c r="F549" i="15" s="1"/>
  <c r="L551" i="15"/>
  <c r="L549" i="15" s="1"/>
  <c r="R551" i="15"/>
  <c r="R549" i="15" s="1"/>
  <c r="X551" i="15"/>
  <c r="X549" i="15" s="1"/>
  <c r="E556" i="15"/>
  <c r="E554" i="15" s="1"/>
  <c r="K556" i="15"/>
  <c r="K554" i="15" s="1"/>
  <c r="Q556" i="15"/>
  <c r="Q554" i="15" s="1"/>
  <c r="W556" i="15"/>
  <c r="W554" i="15" s="1"/>
  <c r="D561" i="15"/>
  <c r="D559" i="15" s="1"/>
  <c r="J561" i="15"/>
  <c r="J559" i="15" s="1"/>
  <c r="P561" i="15"/>
  <c r="P559" i="15" s="1"/>
  <c r="V561" i="15"/>
  <c r="V559" i="15" s="1"/>
  <c r="I566" i="15"/>
  <c r="I564" i="15" s="1"/>
  <c r="O566" i="15"/>
  <c r="O564" i="15" s="1"/>
  <c r="U566" i="15"/>
  <c r="U564" i="15" s="1"/>
  <c r="AA566" i="15"/>
  <c r="AA564" i="15" s="1"/>
  <c r="H571" i="15"/>
  <c r="H569" i="15" s="1"/>
  <c r="N571" i="15"/>
  <c r="N569" i="15" s="1"/>
  <c r="T571" i="15"/>
  <c r="T569" i="15" s="1"/>
  <c r="Z571" i="15"/>
  <c r="Z569" i="15" s="1"/>
  <c r="G576" i="15"/>
  <c r="G574" i="15" s="1"/>
  <c r="M576" i="15"/>
  <c r="M574" i="15" s="1"/>
  <c r="S576" i="15"/>
  <c r="S574" i="15" s="1"/>
  <c r="Y576" i="15"/>
  <c r="Y574" i="15" s="1"/>
  <c r="F581" i="15"/>
  <c r="F579" i="15" s="1"/>
  <c r="L581" i="15"/>
  <c r="L579" i="15" s="1"/>
  <c r="R581" i="15"/>
  <c r="R579" i="15" s="1"/>
  <c r="X581" i="15"/>
  <c r="X579" i="15" s="1"/>
  <c r="E586" i="15"/>
  <c r="E584" i="15" s="1"/>
  <c r="K586" i="15"/>
  <c r="K584" i="15" s="1"/>
  <c r="Q586" i="15"/>
  <c r="Q584" i="15" s="1"/>
  <c r="W586" i="15"/>
  <c r="W584" i="15" s="1"/>
  <c r="D591" i="15"/>
  <c r="D589" i="15" s="1"/>
  <c r="J591" i="15"/>
  <c r="J589" i="15" s="1"/>
  <c r="P591" i="15"/>
  <c r="P589" i="15" s="1"/>
  <c r="V591" i="15"/>
  <c r="V589" i="15" s="1"/>
  <c r="I596" i="15"/>
  <c r="I594" i="15" s="1"/>
  <c r="O596" i="15"/>
  <c r="O594" i="15" s="1"/>
  <c r="U596" i="15"/>
  <c r="U594" i="15" s="1"/>
  <c r="AA596" i="15"/>
  <c r="AA594" i="15" s="1"/>
  <c r="H601" i="15"/>
  <c r="H599" i="15" s="1"/>
  <c r="N601" i="15"/>
  <c r="N599" i="15" s="1"/>
  <c r="T601" i="15"/>
  <c r="T599" i="15" s="1"/>
  <c r="Z601" i="15"/>
  <c r="Z599" i="15" s="1"/>
  <c r="G606" i="15"/>
  <c r="G604" i="15" s="1"/>
  <c r="M606" i="15"/>
  <c r="M604" i="15" s="1"/>
  <c r="S606" i="15"/>
  <c r="S604" i="15" s="1"/>
  <c r="Y606" i="15"/>
  <c r="Y604" i="15" s="1"/>
  <c r="F611" i="15"/>
  <c r="F609" i="15" s="1"/>
  <c r="L611" i="15"/>
  <c r="L609" i="15" s="1"/>
  <c r="R611" i="15"/>
  <c r="R609" i="15" s="1"/>
  <c r="X611" i="15"/>
  <c r="X609" i="15" s="1"/>
  <c r="E616" i="15"/>
  <c r="E614" i="15" s="1"/>
  <c r="K616" i="15"/>
  <c r="K614" i="15" s="1"/>
  <c r="Q616" i="15"/>
  <c r="Q614" i="15" s="1"/>
  <c r="W616" i="15"/>
  <c r="W614" i="15" s="1"/>
  <c r="D621" i="15"/>
  <c r="D619" i="15" s="1"/>
  <c r="J621" i="15"/>
  <c r="J619" i="15" s="1"/>
  <c r="P621" i="15"/>
  <c r="P619" i="15" s="1"/>
  <c r="V621" i="15"/>
  <c r="V619" i="15" s="1"/>
  <c r="I626" i="15"/>
  <c r="I624" i="15" s="1"/>
  <c r="O626" i="15"/>
  <c r="O624" i="15" s="1"/>
  <c r="U626" i="15"/>
  <c r="U624" i="15" s="1"/>
  <c r="AA626" i="15"/>
  <c r="AA624" i="15" s="1"/>
  <c r="H631" i="15"/>
  <c r="H629" i="15" s="1"/>
  <c r="N631" i="15"/>
  <c r="N629" i="15" s="1"/>
  <c r="T631" i="15"/>
  <c r="T629" i="15" s="1"/>
  <c r="Z631" i="15"/>
  <c r="Z629" i="15" s="1"/>
  <c r="G636" i="15"/>
  <c r="G634" i="15" s="1"/>
  <c r="M636" i="15"/>
  <c r="M634" i="15" s="1"/>
  <c r="S636" i="15"/>
  <c r="S634" i="15" s="1"/>
  <c r="Y636" i="15"/>
  <c r="Y634" i="15" s="1"/>
  <c r="I9" i="16"/>
  <c r="O9" i="16"/>
  <c r="U9" i="16"/>
  <c r="U7" i="16" s="1"/>
  <c r="AA9" i="16"/>
  <c r="I11" i="16"/>
  <c r="O11" i="16"/>
  <c r="U11" i="16"/>
  <c r="AA11" i="16"/>
  <c r="H14" i="16"/>
  <c r="H12" i="16" s="1"/>
  <c r="N14" i="16"/>
  <c r="T14" i="16"/>
  <c r="Z14" i="16"/>
  <c r="Z12" i="16" s="1"/>
  <c r="H16" i="16"/>
  <c r="N16" i="16"/>
  <c r="T16" i="16"/>
  <c r="Z16" i="16"/>
  <c r="G19" i="16"/>
  <c r="M19" i="16"/>
  <c r="M17" i="16" s="1"/>
  <c r="S19" i="16"/>
  <c r="Y19" i="16"/>
  <c r="G21" i="16"/>
  <c r="M21" i="16"/>
  <c r="S21" i="16"/>
  <c r="Y21" i="16"/>
  <c r="F24" i="16"/>
  <c r="L24" i="16"/>
  <c r="R24" i="16"/>
  <c r="R22" i="16" s="1"/>
  <c r="X24" i="16"/>
  <c r="F26" i="16"/>
  <c r="L26" i="16"/>
  <c r="R26" i="16"/>
  <c r="X26" i="16"/>
  <c r="E29" i="16"/>
  <c r="E27" i="16" s="1"/>
  <c r="K29" i="16"/>
  <c r="Q29" i="16"/>
  <c r="W29" i="16"/>
  <c r="W27" i="16" s="1"/>
  <c r="E31" i="16"/>
  <c r="K31" i="16"/>
  <c r="Q31" i="16"/>
  <c r="W31" i="16"/>
  <c r="D34" i="16"/>
  <c r="J34" i="16"/>
  <c r="J32" i="16" s="1"/>
  <c r="P34" i="16"/>
  <c r="V34" i="16"/>
  <c r="D36" i="16"/>
  <c r="J36" i="16"/>
  <c r="P36" i="16"/>
  <c r="V36" i="16"/>
  <c r="I39" i="16"/>
  <c r="O39" i="16"/>
  <c r="U39" i="16"/>
  <c r="U37" i="16" s="1"/>
  <c r="AA39" i="16"/>
  <c r="I41" i="16"/>
  <c r="O41" i="16"/>
  <c r="U41" i="16"/>
  <c r="AA41" i="16"/>
  <c r="H44" i="16"/>
  <c r="H42" i="16" s="1"/>
  <c r="N44" i="16"/>
  <c r="T44" i="16"/>
  <c r="Z44" i="16"/>
  <c r="Z42" i="16" s="1"/>
  <c r="H46" i="16"/>
  <c r="N46" i="16"/>
  <c r="T46" i="16"/>
  <c r="Z46" i="16"/>
  <c r="G49" i="16"/>
  <c r="M49" i="16"/>
  <c r="M47" i="16" s="1"/>
  <c r="S49" i="16"/>
  <c r="Y49" i="16"/>
  <c r="G51" i="16"/>
  <c r="M51" i="16"/>
  <c r="S51" i="16"/>
  <c r="Y51" i="16"/>
  <c r="F54" i="16"/>
  <c r="L54" i="16"/>
  <c r="R54" i="16"/>
  <c r="R52" i="16" s="1"/>
  <c r="X54" i="16"/>
  <c r="F56" i="16"/>
  <c r="L56" i="16"/>
  <c r="R56" i="16"/>
  <c r="X56" i="16"/>
  <c r="E59" i="16"/>
  <c r="E57" i="16" s="1"/>
  <c r="K59" i="16"/>
  <c r="Q59" i="16"/>
  <c r="W59" i="16"/>
  <c r="W57" i="16" s="1"/>
  <c r="E61" i="16"/>
  <c r="K61" i="16"/>
  <c r="Q61" i="16"/>
  <c r="W61" i="16"/>
  <c r="D64" i="16"/>
  <c r="J64" i="16"/>
  <c r="J62" i="16" s="1"/>
  <c r="P64" i="16"/>
  <c r="V64" i="16"/>
  <c r="D66" i="16"/>
  <c r="J66" i="16"/>
  <c r="P66" i="16"/>
  <c r="V66" i="16"/>
  <c r="I69" i="16"/>
  <c r="O69" i="16"/>
  <c r="U69" i="16"/>
  <c r="U67" i="16" s="1"/>
  <c r="AA69" i="16"/>
  <c r="I71" i="16"/>
  <c r="O71" i="16"/>
  <c r="U71" i="16"/>
  <c r="AA71" i="16"/>
  <c r="H74" i="16"/>
  <c r="H72" i="16" s="1"/>
  <c r="N74" i="16"/>
  <c r="T74" i="16"/>
  <c r="Z74" i="16"/>
  <c r="Z72" i="16" s="1"/>
  <c r="H76" i="16"/>
  <c r="N76" i="16"/>
  <c r="T76" i="16"/>
  <c r="Z76" i="16"/>
  <c r="G79" i="16"/>
  <c r="M79" i="16"/>
  <c r="M77" i="16" s="1"/>
  <c r="S79" i="16"/>
  <c r="Y79" i="16"/>
  <c r="G81" i="16"/>
  <c r="M81" i="16"/>
  <c r="S81" i="16"/>
  <c r="Y81" i="16"/>
  <c r="F84" i="16"/>
  <c r="L84" i="16"/>
  <c r="R84" i="16"/>
  <c r="R82" i="16" s="1"/>
  <c r="X84" i="16"/>
  <c r="F86" i="16"/>
  <c r="L86" i="16"/>
  <c r="R86" i="16"/>
  <c r="X86" i="16"/>
  <c r="E89" i="16"/>
  <c r="E87" i="16" s="1"/>
  <c r="K89" i="16"/>
  <c r="Q89" i="16"/>
  <c r="W89" i="16"/>
  <c r="W87" i="16" s="1"/>
  <c r="E91" i="16"/>
  <c r="K91" i="16"/>
  <c r="Q91" i="16"/>
  <c r="W91" i="16"/>
  <c r="D94" i="16"/>
  <c r="J94" i="16"/>
  <c r="J92" i="16" s="1"/>
  <c r="P94" i="16"/>
  <c r="V94" i="16"/>
  <c r="D96" i="16"/>
  <c r="J96" i="16"/>
  <c r="P96" i="16"/>
  <c r="V96" i="16"/>
  <c r="I99" i="16"/>
  <c r="O99" i="16"/>
  <c r="U99" i="16"/>
  <c r="U97" i="16" s="1"/>
  <c r="AA99" i="16"/>
  <c r="I101" i="16"/>
  <c r="O101" i="16"/>
  <c r="U101" i="16"/>
  <c r="AA101" i="16"/>
  <c r="H104" i="16"/>
  <c r="H102" i="16" s="1"/>
  <c r="N104" i="16"/>
  <c r="T104" i="16"/>
  <c r="Z104" i="16"/>
  <c r="Z102" i="16" s="1"/>
  <c r="H106" i="16"/>
  <c r="N106" i="16"/>
  <c r="T106" i="16"/>
  <c r="Z106" i="16"/>
  <c r="G109" i="16"/>
  <c r="M109" i="16"/>
  <c r="M107" i="16" s="1"/>
  <c r="S109" i="16"/>
  <c r="Y109" i="16"/>
  <c r="G111" i="16"/>
  <c r="M111" i="16"/>
  <c r="S111" i="16"/>
  <c r="Y111" i="16"/>
  <c r="F114" i="16"/>
  <c r="L114" i="16"/>
  <c r="R114" i="16"/>
  <c r="R112" i="16" s="1"/>
  <c r="X114" i="16"/>
  <c r="F116" i="16"/>
  <c r="L116" i="16"/>
  <c r="R116" i="16"/>
  <c r="X116" i="16"/>
  <c r="E119" i="16"/>
  <c r="E117" i="16" s="1"/>
  <c r="K119" i="16"/>
  <c r="Q119" i="16"/>
  <c r="W119" i="16"/>
  <c r="W117" i="16" s="1"/>
  <c r="E121" i="16"/>
  <c r="K121" i="16"/>
  <c r="Q121" i="16"/>
  <c r="W121" i="16"/>
  <c r="D124" i="16"/>
  <c r="J124" i="16"/>
  <c r="J122" i="16" s="1"/>
  <c r="P124" i="16"/>
  <c r="V124" i="16"/>
  <c r="D126" i="16"/>
  <c r="J126" i="16"/>
  <c r="P126" i="16"/>
  <c r="V126" i="16"/>
  <c r="I129" i="16"/>
  <c r="O129" i="16"/>
  <c r="U129" i="16"/>
  <c r="U127" i="16" s="1"/>
  <c r="AA129" i="16"/>
  <c r="I131" i="16"/>
  <c r="O131" i="16"/>
  <c r="U131" i="16"/>
  <c r="AA131" i="16"/>
  <c r="H134" i="16"/>
  <c r="H132" i="16" s="1"/>
  <c r="N134" i="16"/>
  <c r="T134" i="16"/>
  <c r="Z134" i="16"/>
  <c r="Z132" i="16" s="1"/>
  <c r="H136" i="16"/>
  <c r="N136" i="16"/>
  <c r="T136" i="16"/>
  <c r="Z136" i="16"/>
  <c r="G139" i="16"/>
  <c r="M139" i="16"/>
  <c r="M137" i="16" s="1"/>
  <c r="S139" i="16"/>
  <c r="Y139" i="16"/>
  <c r="G141" i="16"/>
  <c r="M141" i="16"/>
  <c r="S141" i="16"/>
  <c r="Y141" i="16"/>
  <c r="F144" i="16"/>
  <c r="L144" i="16"/>
  <c r="R144" i="16"/>
  <c r="R142" i="16" s="1"/>
  <c r="X144" i="16"/>
  <c r="F146" i="16"/>
  <c r="L146" i="16"/>
  <c r="R146" i="16"/>
  <c r="X146" i="16"/>
  <c r="E149" i="16"/>
  <c r="E147" i="16" s="1"/>
  <c r="K149" i="16"/>
  <c r="Q149" i="16"/>
  <c r="W149" i="16"/>
  <c r="W147" i="16" s="1"/>
  <c r="E151" i="16"/>
  <c r="K151" i="16"/>
  <c r="Q151" i="16"/>
  <c r="W151" i="16"/>
  <c r="D154" i="16"/>
  <c r="J154" i="16"/>
  <c r="J152" i="16" s="1"/>
  <c r="P154" i="16"/>
  <c r="V154" i="16"/>
  <c r="D156" i="16"/>
  <c r="J156" i="16"/>
  <c r="P156" i="16"/>
  <c r="V156" i="16"/>
  <c r="I159" i="16"/>
  <c r="O159" i="16"/>
  <c r="U159" i="16"/>
  <c r="U157" i="16" s="1"/>
  <c r="AA159" i="16"/>
  <c r="I161" i="16"/>
  <c r="O161" i="16"/>
  <c r="U161" i="16"/>
  <c r="AA161" i="16"/>
  <c r="H168" i="16"/>
  <c r="H166" i="16" s="1"/>
  <c r="N168" i="16"/>
  <c r="T168" i="16"/>
  <c r="Z168" i="16"/>
  <c r="Z166" i="16" s="1"/>
  <c r="H170" i="16"/>
  <c r="N170" i="16"/>
  <c r="T170" i="16"/>
  <c r="Z170" i="16"/>
  <c r="G173" i="16"/>
  <c r="M173" i="16"/>
  <c r="M171" i="16" s="1"/>
  <c r="S173" i="16"/>
  <c r="Y173" i="16"/>
  <c r="G175" i="16"/>
  <c r="M175" i="16"/>
  <c r="S175" i="16"/>
  <c r="Y175" i="16"/>
  <c r="F178" i="16"/>
  <c r="L178" i="16"/>
  <c r="R178" i="16"/>
  <c r="R176" i="16" s="1"/>
  <c r="X178" i="16"/>
  <c r="F180" i="16"/>
  <c r="L180" i="16"/>
  <c r="R180" i="16"/>
  <c r="X180" i="16"/>
  <c r="E183" i="16"/>
  <c r="E181" i="16" s="1"/>
  <c r="K183" i="16"/>
  <c r="Q183" i="16"/>
  <c r="W183" i="16"/>
  <c r="W181" i="16" s="1"/>
  <c r="E185" i="16"/>
  <c r="K185" i="16"/>
  <c r="Q185" i="16"/>
  <c r="W185" i="16"/>
  <c r="D188" i="16"/>
  <c r="J188" i="16"/>
  <c r="J186" i="16" s="1"/>
  <c r="P188" i="16"/>
  <c r="V188" i="16"/>
  <c r="D190" i="16"/>
  <c r="J190" i="16"/>
  <c r="P190" i="16"/>
  <c r="V190" i="16"/>
  <c r="I193" i="16"/>
  <c r="O193" i="16"/>
  <c r="U193" i="16"/>
  <c r="U191" i="16" s="1"/>
  <c r="AA193" i="16"/>
  <c r="I195" i="16"/>
  <c r="O195" i="16"/>
  <c r="U195" i="16"/>
  <c r="AA195" i="16"/>
  <c r="H198" i="16"/>
  <c r="H196" i="16" s="1"/>
  <c r="N198" i="16"/>
  <c r="T198" i="16"/>
  <c r="Z198" i="16"/>
  <c r="Z196" i="16" s="1"/>
  <c r="H200" i="16"/>
  <c r="N200" i="16"/>
  <c r="T200" i="16"/>
  <c r="Z200" i="16"/>
  <c r="G203" i="16"/>
  <c r="M203" i="16"/>
  <c r="M201" i="16" s="1"/>
  <c r="S203" i="16"/>
  <c r="Y203" i="16"/>
  <c r="G205" i="16"/>
  <c r="M205" i="16"/>
  <c r="S205" i="16"/>
  <c r="Y205" i="16"/>
  <c r="F208" i="16"/>
  <c r="L208" i="16"/>
  <c r="R208" i="16"/>
  <c r="R206" i="16" s="1"/>
  <c r="X208" i="16"/>
  <c r="F210" i="16"/>
  <c r="L210" i="16"/>
  <c r="R210" i="16"/>
  <c r="X210" i="16"/>
  <c r="E213" i="16"/>
  <c r="E211" i="16" s="1"/>
  <c r="K213" i="16"/>
  <c r="K211" i="16" s="1"/>
  <c r="Q213" i="16"/>
  <c r="W213" i="16"/>
  <c r="W211" i="16" s="1"/>
  <c r="E215" i="16"/>
  <c r="L215" i="16"/>
  <c r="T215" i="16"/>
  <c r="G218" i="16"/>
  <c r="S218" i="16"/>
  <c r="G220" i="16"/>
  <c r="S220" i="16"/>
  <c r="E223" i="16"/>
  <c r="Q223" i="16"/>
  <c r="Q221" i="16" s="1"/>
  <c r="E225" i="16"/>
  <c r="W225" i="16"/>
  <c r="J228" i="16"/>
  <c r="J226" i="16" s="1"/>
  <c r="V230" i="16"/>
  <c r="I233" i="16"/>
  <c r="I231" i="16" s="1"/>
  <c r="U235" i="16"/>
  <c r="N240" i="16"/>
  <c r="G245" i="16"/>
  <c r="X248" i="16"/>
  <c r="X246" i="16" s="1"/>
  <c r="Q253" i="16"/>
  <c r="Q251" i="16" s="1"/>
  <c r="J258" i="16"/>
  <c r="J256" i="16" s="1"/>
  <c r="V260" i="16"/>
  <c r="I263" i="16"/>
  <c r="I261" i="16" s="1"/>
  <c r="G337" i="15"/>
  <c r="G335" i="15" s="1"/>
  <c r="M337" i="15"/>
  <c r="M335" i="15" s="1"/>
  <c r="S337" i="15"/>
  <c r="S335" i="15" s="1"/>
  <c r="Y337" i="15"/>
  <c r="Y335" i="15" s="1"/>
  <c r="F342" i="15"/>
  <c r="F340" i="15" s="1"/>
  <c r="L342" i="15"/>
  <c r="L340" i="15" s="1"/>
  <c r="R342" i="15"/>
  <c r="R340" i="15" s="1"/>
  <c r="X342" i="15"/>
  <c r="X340" i="15" s="1"/>
  <c r="E347" i="15"/>
  <c r="E345" i="15" s="1"/>
  <c r="K347" i="15"/>
  <c r="K345" i="15" s="1"/>
  <c r="Q347" i="15"/>
  <c r="Q345" i="15" s="1"/>
  <c r="W347" i="15"/>
  <c r="W345" i="15" s="1"/>
  <c r="D352" i="15"/>
  <c r="D350" i="15" s="1"/>
  <c r="J352" i="15"/>
  <c r="J350" i="15" s="1"/>
  <c r="P352" i="15"/>
  <c r="P350" i="15" s="1"/>
  <c r="V352" i="15"/>
  <c r="V350" i="15" s="1"/>
  <c r="I357" i="15"/>
  <c r="I355" i="15" s="1"/>
  <c r="O357" i="15"/>
  <c r="O355" i="15" s="1"/>
  <c r="U357" i="15"/>
  <c r="U355" i="15" s="1"/>
  <c r="AA357" i="15"/>
  <c r="AA355" i="15" s="1"/>
  <c r="H362" i="15"/>
  <c r="H360" i="15" s="1"/>
  <c r="N362" i="15"/>
  <c r="N360" i="15" s="1"/>
  <c r="T362" i="15"/>
  <c r="T360" i="15" s="1"/>
  <c r="Z362" i="15"/>
  <c r="Z360" i="15" s="1"/>
  <c r="G367" i="15"/>
  <c r="G365" i="15" s="1"/>
  <c r="M367" i="15"/>
  <c r="M365" i="15" s="1"/>
  <c r="S367" i="15"/>
  <c r="S365" i="15" s="1"/>
  <c r="Y367" i="15"/>
  <c r="Y365" i="15" s="1"/>
  <c r="F372" i="15"/>
  <c r="F370" i="15" s="1"/>
  <c r="L372" i="15"/>
  <c r="L370" i="15" s="1"/>
  <c r="R372" i="15"/>
  <c r="R370" i="15" s="1"/>
  <c r="X372" i="15"/>
  <c r="X370" i="15" s="1"/>
  <c r="E377" i="15"/>
  <c r="E375" i="15" s="1"/>
  <c r="K377" i="15"/>
  <c r="K375" i="15" s="1"/>
  <c r="Q377" i="15"/>
  <c r="Q375" i="15" s="1"/>
  <c r="W377" i="15"/>
  <c r="W375" i="15" s="1"/>
  <c r="D382" i="15"/>
  <c r="D380" i="15" s="1"/>
  <c r="J382" i="15"/>
  <c r="J380" i="15" s="1"/>
  <c r="P382" i="15"/>
  <c r="P380" i="15" s="1"/>
  <c r="V382" i="15"/>
  <c r="V380" i="15" s="1"/>
  <c r="I387" i="15"/>
  <c r="I385" i="15" s="1"/>
  <c r="O387" i="15"/>
  <c r="O385" i="15" s="1"/>
  <c r="U387" i="15"/>
  <c r="U385" i="15" s="1"/>
  <c r="AA387" i="15"/>
  <c r="AA385" i="15" s="1"/>
  <c r="H392" i="15"/>
  <c r="H390" i="15" s="1"/>
  <c r="N392" i="15"/>
  <c r="N390" i="15" s="1"/>
  <c r="T392" i="15"/>
  <c r="T390" i="15" s="1"/>
  <c r="Z392" i="15"/>
  <c r="Z390" i="15" s="1"/>
  <c r="G397" i="15"/>
  <c r="G395" i="15" s="1"/>
  <c r="M397" i="15"/>
  <c r="M395" i="15" s="1"/>
  <c r="S397" i="15"/>
  <c r="S395" i="15" s="1"/>
  <c r="Y397" i="15"/>
  <c r="Y395" i="15" s="1"/>
  <c r="F402" i="15"/>
  <c r="F400" i="15" s="1"/>
  <c r="L402" i="15"/>
  <c r="L400" i="15" s="1"/>
  <c r="R402" i="15"/>
  <c r="R400" i="15" s="1"/>
  <c r="X402" i="15"/>
  <c r="X400" i="15" s="1"/>
  <c r="E407" i="15"/>
  <c r="E405" i="15" s="1"/>
  <c r="K407" i="15"/>
  <c r="K405" i="15" s="1"/>
  <c r="Q407" i="15"/>
  <c r="Q405" i="15" s="1"/>
  <c r="W407" i="15"/>
  <c r="W405" i="15" s="1"/>
  <c r="D412" i="15"/>
  <c r="D410" i="15" s="1"/>
  <c r="J412" i="15"/>
  <c r="J410" i="15" s="1"/>
  <c r="P412" i="15"/>
  <c r="P410" i="15" s="1"/>
  <c r="V412" i="15"/>
  <c r="V410" i="15" s="1"/>
  <c r="I417" i="15"/>
  <c r="I415" i="15" s="1"/>
  <c r="O417" i="15"/>
  <c r="O415" i="15" s="1"/>
  <c r="U417" i="15"/>
  <c r="U415" i="15" s="1"/>
  <c r="AA417" i="15"/>
  <c r="AA415" i="15" s="1"/>
  <c r="H422" i="15"/>
  <c r="H420" i="15" s="1"/>
  <c r="N422" i="15"/>
  <c r="N420" i="15" s="1"/>
  <c r="T422" i="15"/>
  <c r="T420" i="15" s="1"/>
  <c r="Z422" i="15"/>
  <c r="Z420" i="15" s="1"/>
  <c r="G427" i="15"/>
  <c r="G425" i="15" s="1"/>
  <c r="M427" i="15"/>
  <c r="M425" i="15" s="1"/>
  <c r="S427" i="15"/>
  <c r="S425" i="15" s="1"/>
  <c r="Y427" i="15"/>
  <c r="Y425" i="15" s="1"/>
  <c r="F432" i="15"/>
  <c r="F430" i="15" s="1"/>
  <c r="L432" i="15"/>
  <c r="L430" i="15" s="1"/>
  <c r="R432" i="15"/>
  <c r="R430" i="15" s="1"/>
  <c r="X432" i="15"/>
  <c r="X430" i="15" s="1"/>
  <c r="E437" i="15"/>
  <c r="E435" i="15" s="1"/>
  <c r="K437" i="15"/>
  <c r="K435" i="15" s="1"/>
  <c r="Q437" i="15"/>
  <c r="Q435" i="15" s="1"/>
  <c r="W437" i="15"/>
  <c r="W435" i="15" s="1"/>
  <c r="D442" i="15"/>
  <c r="D440" i="15" s="1"/>
  <c r="J442" i="15"/>
  <c r="J440" i="15" s="1"/>
  <c r="P442" i="15"/>
  <c r="P440" i="15" s="1"/>
  <c r="V442" i="15"/>
  <c r="V440" i="15" s="1"/>
  <c r="I447" i="15"/>
  <c r="I445" i="15" s="1"/>
  <c r="O447" i="15"/>
  <c r="O445" i="15" s="1"/>
  <c r="U447" i="15"/>
  <c r="U445" i="15" s="1"/>
  <c r="AA447" i="15"/>
  <c r="AA445" i="15" s="1"/>
  <c r="H452" i="15"/>
  <c r="H450" i="15" s="1"/>
  <c r="N452" i="15"/>
  <c r="N450" i="15" s="1"/>
  <c r="T452" i="15"/>
  <c r="T450" i="15" s="1"/>
  <c r="Z452" i="15"/>
  <c r="Z450" i="15" s="1"/>
  <c r="G457" i="15"/>
  <c r="G455" i="15" s="1"/>
  <c r="M457" i="15"/>
  <c r="M455" i="15" s="1"/>
  <c r="S457" i="15"/>
  <c r="S455" i="15" s="1"/>
  <c r="Y457" i="15"/>
  <c r="Y455" i="15" s="1"/>
  <c r="F462" i="15"/>
  <c r="F460" i="15" s="1"/>
  <c r="L462" i="15"/>
  <c r="L460" i="15" s="1"/>
  <c r="R462" i="15"/>
  <c r="R460" i="15" s="1"/>
  <c r="X462" i="15"/>
  <c r="X460" i="15" s="1"/>
  <c r="E467" i="15"/>
  <c r="E465" i="15" s="1"/>
  <c r="K467" i="15"/>
  <c r="K465" i="15" s="1"/>
  <c r="Q467" i="15"/>
  <c r="Q465" i="15" s="1"/>
  <c r="W467" i="15"/>
  <c r="W465" i="15" s="1"/>
  <c r="D472" i="15"/>
  <c r="D470" i="15" s="1"/>
  <c r="J472" i="15"/>
  <c r="J470" i="15" s="1"/>
  <c r="P472" i="15"/>
  <c r="P470" i="15" s="1"/>
  <c r="V472" i="15"/>
  <c r="V470" i="15" s="1"/>
  <c r="I477" i="15"/>
  <c r="I475" i="15" s="1"/>
  <c r="O477" i="15"/>
  <c r="O475" i="15" s="1"/>
  <c r="U477" i="15"/>
  <c r="U475" i="15" s="1"/>
  <c r="AA477" i="15"/>
  <c r="AA475" i="15" s="1"/>
  <c r="H486" i="15"/>
  <c r="H484" i="15" s="1"/>
  <c r="N486" i="15"/>
  <c r="N484" i="15" s="1"/>
  <c r="T486" i="15"/>
  <c r="T484" i="15" s="1"/>
  <c r="Z486" i="15"/>
  <c r="Z484" i="15" s="1"/>
  <c r="G491" i="15"/>
  <c r="G489" i="15" s="1"/>
  <c r="M491" i="15"/>
  <c r="M489" i="15" s="1"/>
  <c r="S491" i="15"/>
  <c r="S489" i="15" s="1"/>
  <c r="Y491" i="15"/>
  <c r="Y489" i="15" s="1"/>
  <c r="F496" i="15"/>
  <c r="F494" i="15" s="1"/>
  <c r="L496" i="15"/>
  <c r="L494" i="15" s="1"/>
  <c r="R496" i="15"/>
  <c r="R494" i="15" s="1"/>
  <c r="X496" i="15"/>
  <c r="X494" i="15" s="1"/>
  <c r="E501" i="15"/>
  <c r="E499" i="15" s="1"/>
  <c r="K501" i="15"/>
  <c r="K499" i="15" s="1"/>
  <c r="Q501" i="15"/>
  <c r="Q499" i="15" s="1"/>
  <c r="W501" i="15"/>
  <c r="W499" i="15" s="1"/>
  <c r="D506" i="15"/>
  <c r="D504" i="15" s="1"/>
  <c r="J506" i="15"/>
  <c r="J504" i="15" s="1"/>
  <c r="P506" i="15"/>
  <c r="P504" i="15" s="1"/>
  <c r="V506" i="15"/>
  <c r="V504" i="15" s="1"/>
  <c r="I511" i="15"/>
  <c r="I509" i="15" s="1"/>
  <c r="O511" i="15"/>
  <c r="O509" i="15" s="1"/>
  <c r="U511" i="15"/>
  <c r="U509" i="15" s="1"/>
  <c r="AA511" i="15"/>
  <c r="AA509" i="15" s="1"/>
  <c r="H516" i="15"/>
  <c r="H514" i="15" s="1"/>
  <c r="N516" i="15"/>
  <c r="N514" i="15" s="1"/>
  <c r="T516" i="15"/>
  <c r="T514" i="15" s="1"/>
  <c r="Z516" i="15"/>
  <c r="Z514" i="15" s="1"/>
  <c r="G521" i="15"/>
  <c r="G519" i="15" s="1"/>
  <c r="M521" i="15"/>
  <c r="M519" i="15" s="1"/>
  <c r="S521" i="15"/>
  <c r="S519" i="15" s="1"/>
  <c r="Y521" i="15"/>
  <c r="Y519" i="15" s="1"/>
  <c r="F526" i="15"/>
  <c r="F524" i="15" s="1"/>
  <c r="L526" i="15"/>
  <c r="L524" i="15" s="1"/>
  <c r="R526" i="15"/>
  <c r="R524" i="15" s="1"/>
  <c r="X526" i="15"/>
  <c r="X524" i="15" s="1"/>
  <c r="E531" i="15"/>
  <c r="E529" i="15" s="1"/>
  <c r="K531" i="15"/>
  <c r="K529" i="15" s="1"/>
  <c r="Q531" i="15"/>
  <c r="Q529" i="15" s="1"/>
  <c r="W531" i="15"/>
  <c r="W529" i="15" s="1"/>
  <c r="D536" i="15"/>
  <c r="D534" i="15" s="1"/>
  <c r="J536" i="15"/>
  <c r="J534" i="15" s="1"/>
  <c r="P536" i="15"/>
  <c r="P534" i="15" s="1"/>
  <c r="V536" i="15"/>
  <c r="V534" i="15" s="1"/>
  <c r="I541" i="15"/>
  <c r="I539" i="15" s="1"/>
  <c r="O541" i="15"/>
  <c r="O539" i="15" s="1"/>
  <c r="U541" i="15"/>
  <c r="U539" i="15" s="1"/>
  <c r="AA541" i="15"/>
  <c r="AA539" i="15" s="1"/>
  <c r="H546" i="15"/>
  <c r="H544" i="15" s="1"/>
  <c r="N546" i="15"/>
  <c r="N544" i="15" s="1"/>
  <c r="T546" i="15"/>
  <c r="T544" i="15" s="1"/>
  <c r="Z546" i="15"/>
  <c r="Z544" i="15" s="1"/>
  <c r="G551" i="15"/>
  <c r="G549" i="15" s="1"/>
  <c r="M551" i="15"/>
  <c r="M549" i="15" s="1"/>
  <c r="S551" i="15"/>
  <c r="S549" i="15" s="1"/>
  <c r="Y551" i="15"/>
  <c r="Y549" i="15" s="1"/>
  <c r="F556" i="15"/>
  <c r="F554" i="15" s="1"/>
  <c r="L556" i="15"/>
  <c r="L554" i="15" s="1"/>
  <c r="R556" i="15"/>
  <c r="R554" i="15" s="1"/>
  <c r="X556" i="15"/>
  <c r="X554" i="15" s="1"/>
  <c r="E561" i="15"/>
  <c r="E559" i="15" s="1"/>
  <c r="K561" i="15"/>
  <c r="K559" i="15" s="1"/>
  <c r="Q561" i="15"/>
  <c r="Q559" i="15" s="1"/>
  <c r="W561" i="15"/>
  <c r="W559" i="15" s="1"/>
  <c r="D566" i="15"/>
  <c r="D564" i="15" s="1"/>
  <c r="J566" i="15"/>
  <c r="J564" i="15" s="1"/>
  <c r="P566" i="15"/>
  <c r="P564" i="15" s="1"/>
  <c r="V566" i="15"/>
  <c r="V564" i="15" s="1"/>
  <c r="I571" i="15"/>
  <c r="I569" i="15" s="1"/>
  <c r="O571" i="15"/>
  <c r="O569" i="15" s="1"/>
  <c r="U571" i="15"/>
  <c r="U569" i="15" s="1"/>
  <c r="AA571" i="15"/>
  <c r="AA569" i="15" s="1"/>
  <c r="H576" i="15"/>
  <c r="H574" i="15" s="1"/>
  <c r="N576" i="15"/>
  <c r="N574" i="15" s="1"/>
  <c r="T576" i="15"/>
  <c r="T574" i="15" s="1"/>
  <c r="Z576" i="15"/>
  <c r="Z574" i="15" s="1"/>
  <c r="G581" i="15"/>
  <c r="G579" i="15" s="1"/>
  <c r="M581" i="15"/>
  <c r="M579" i="15" s="1"/>
  <c r="S581" i="15"/>
  <c r="S579" i="15" s="1"/>
  <c r="Y581" i="15"/>
  <c r="Y579" i="15" s="1"/>
  <c r="F586" i="15"/>
  <c r="F584" i="15" s="1"/>
  <c r="L586" i="15"/>
  <c r="L584" i="15" s="1"/>
  <c r="R586" i="15"/>
  <c r="R584" i="15" s="1"/>
  <c r="X586" i="15"/>
  <c r="X584" i="15" s="1"/>
  <c r="E591" i="15"/>
  <c r="E589" i="15" s="1"/>
  <c r="K591" i="15"/>
  <c r="K589" i="15" s="1"/>
  <c r="Q591" i="15"/>
  <c r="Q589" i="15" s="1"/>
  <c r="W591" i="15"/>
  <c r="W589" i="15" s="1"/>
  <c r="D596" i="15"/>
  <c r="D594" i="15" s="1"/>
  <c r="J596" i="15"/>
  <c r="J594" i="15" s="1"/>
  <c r="P596" i="15"/>
  <c r="P594" i="15" s="1"/>
  <c r="V596" i="15"/>
  <c r="V594" i="15" s="1"/>
  <c r="I601" i="15"/>
  <c r="I599" i="15" s="1"/>
  <c r="O601" i="15"/>
  <c r="O599" i="15" s="1"/>
  <c r="U601" i="15"/>
  <c r="U599" i="15" s="1"/>
  <c r="AA601" i="15"/>
  <c r="AA599" i="15" s="1"/>
  <c r="H606" i="15"/>
  <c r="H604" i="15" s="1"/>
  <c r="N606" i="15"/>
  <c r="N604" i="15" s="1"/>
  <c r="T606" i="15"/>
  <c r="T604" i="15" s="1"/>
  <c r="Z606" i="15"/>
  <c r="Z604" i="15" s="1"/>
  <c r="G611" i="15"/>
  <c r="G609" i="15" s="1"/>
  <c r="M611" i="15"/>
  <c r="M609" i="15" s="1"/>
  <c r="S611" i="15"/>
  <c r="S609" i="15" s="1"/>
  <c r="Y611" i="15"/>
  <c r="Y609" i="15" s="1"/>
  <c r="F616" i="15"/>
  <c r="F614" i="15" s="1"/>
  <c r="L616" i="15"/>
  <c r="L614" i="15" s="1"/>
  <c r="R616" i="15"/>
  <c r="R614" i="15" s="1"/>
  <c r="X616" i="15"/>
  <c r="X614" i="15" s="1"/>
  <c r="E621" i="15"/>
  <c r="E619" i="15" s="1"/>
  <c r="K621" i="15"/>
  <c r="K619" i="15" s="1"/>
  <c r="Q621" i="15"/>
  <c r="Q619" i="15" s="1"/>
  <c r="W621" i="15"/>
  <c r="W619" i="15" s="1"/>
  <c r="D626" i="15"/>
  <c r="D624" i="15" s="1"/>
  <c r="J626" i="15"/>
  <c r="J624" i="15" s="1"/>
  <c r="P626" i="15"/>
  <c r="P624" i="15" s="1"/>
  <c r="V626" i="15"/>
  <c r="V624" i="15" s="1"/>
  <c r="I631" i="15"/>
  <c r="I629" i="15" s="1"/>
  <c r="O631" i="15"/>
  <c r="O629" i="15" s="1"/>
  <c r="U631" i="15"/>
  <c r="U629" i="15" s="1"/>
  <c r="AA631" i="15"/>
  <c r="AA629" i="15" s="1"/>
  <c r="H636" i="15"/>
  <c r="H634" i="15" s="1"/>
  <c r="N636" i="15"/>
  <c r="N634" i="15" s="1"/>
  <c r="T636" i="15"/>
  <c r="T634" i="15" s="1"/>
  <c r="Z636" i="15"/>
  <c r="Z634" i="15" s="1"/>
  <c r="J9" i="16"/>
  <c r="P9" i="16"/>
  <c r="P7" i="16" s="1"/>
  <c r="V9" i="16"/>
  <c r="V638" i="16"/>
  <c r="P638" i="16"/>
  <c r="J638" i="16"/>
  <c r="D638" i="16"/>
  <c r="W633" i="16"/>
  <c r="Q633" i="16"/>
  <c r="K633" i="16"/>
  <c r="E633" i="16"/>
  <c r="X628" i="16"/>
  <c r="R628" i="16"/>
  <c r="L628" i="16"/>
  <c r="F628" i="16"/>
  <c r="Y623" i="16"/>
  <c r="S623" i="16"/>
  <c r="M623" i="16"/>
  <c r="G623" i="16"/>
  <c r="Z618" i="16"/>
  <c r="T618" i="16"/>
  <c r="N618" i="16"/>
  <c r="H618" i="16"/>
  <c r="AA613" i="16"/>
  <c r="U613" i="16"/>
  <c r="O613" i="16"/>
  <c r="I613" i="16"/>
  <c r="V608" i="16"/>
  <c r="P608" i="16"/>
  <c r="J608" i="16"/>
  <c r="D608" i="16"/>
  <c r="W603" i="16"/>
  <c r="Q603" i="16"/>
  <c r="K603" i="16"/>
  <c r="E603" i="16"/>
  <c r="X598" i="16"/>
  <c r="R598" i="16"/>
  <c r="L598" i="16"/>
  <c r="F598" i="16"/>
  <c r="Y593" i="16"/>
  <c r="S593" i="16"/>
  <c r="M593" i="16"/>
  <c r="G593" i="16"/>
  <c r="Z588" i="16"/>
  <c r="T588" i="16"/>
  <c r="N588" i="16"/>
  <c r="H588" i="16"/>
  <c r="AA583" i="16"/>
  <c r="U583" i="16"/>
  <c r="O583" i="16"/>
  <c r="I583" i="16"/>
  <c r="V578" i="16"/>
  <c r="P578" i="16"/>
  <c r="J578" i="16"/>
  <c r="D578" i="16"/>
  <c r="W573" i="16"/>
  <c r="Q573" i="16"/>
  <c r="K573" i="16"/>
  <c r="AA638" i="16"/>
  <c r="U638" i="16"/>
  <c r="O638" i="16"/>
  <c r="I638" i="16"/>
  <c r="V633" i="16"/>
  <c r="P633" i="16"/>
  <c r="J633" i="16"/>
  <c r="D633" i="16"/>
  <c r="W628" i="16"/>
  <c r="Q628" i="16"/>
  <c r="K628" i="16"/>
  <c r="E628" i="16"/>
  <c r="X623" i="16"/>
  <c r="R623" i="16"/>
  <c r="L623" i="16"/>
  <c r="F623" i="16"/>
  <c r="Y618" i="16"/>
  <c r="S618" i="16"/>
  <c r="M618" i="16"/>
  <c r="G618" i="16"/>
  <c r="Z613" i="16"/>
  <c r="T613" i="16"/>
  <c r="N613" i="16"/>
  <c r="H613" i="16"/>
  <c r="AA608" i="16"/>
  <c r="U608" i="16"/>
  <c r="O608" i="16"/>
  <c r="I608" i="16"/>
  <c r="V603" i="16"/>
  <c r="P603" i="16"/>
  <c r="J603" i="16"/>
  <c r="D603" i="16"/>
  <c r="W598" i="16"/>
  <c r="Q598" i="16"/>
  <c r="K598" i="16"/>
  <c r="E598" i="16"/>
  <c r="X593" i="16"/>
  <c r="R593" i="16"/>
  <c r="L593" i="16"/>
  <c r="F593" i="16"/>
  <c r="Y588" i="16"/>
  <c r="S588" i="16"/>
  <c r="M588" i="16"/>
  <c r="G588" i="16"/>
  <c r="Z583" i="16"/>
  <c r="T583" i="16"/>
  <c r="N583" i="16"/>
  <c r="H583" i="16"/>
  <c r="AA578" i="16"/>
  <c r="U578" i="16"/>
  <c r="O578" i="16"/>
  <c r="I578" i="16"/>
  <c r="Z638" i="16"/>
  <c r="T638" i="16"/>
  <c r="N638" i="16"/>
  <c r="H638" i="16"/>
  <c r="AA633" i="16"/>
  <c r="U633" i="16"/>
  <c r="O633" i="16"/>
  <c r="I633" i="16"/>
  <c r="V628" i="16"/>
  <c r="P628" i="16"/>
  <c r="J628" i="16"/>
  <c r="D628" i="16"/>
  <c r="W623" i="16"/>
  <c r="Q623" i="16"/>
  <c r="K623" i="16"/>
  <c r="E623" i="16"/>
  <c r="X618" i="16"/>
  <c r="R618" i="16"/>
  <c r="L618" i="16"/>
  <c r="F618" i="16"/>
  <c r="Y613" i="16"/>
  <c r="S613" i="16"/>
  <c r="M613" i="16"/>
  <c r="G613" i="16"/>
  <c r="Z608" i="16"/>
  <c r="T608" i="16"/>
  <c r="N608" i="16"/>
  <c r="H608" i="16"/>
  <c r="AA603" i="16"/>
  <c r="U603" i="16"/>
  <c r="O603" i="16"/>
  <c r="I603" i="16"/>
  <c r="V598" i="16"/>
  <c r="P598" i="16"/>
  <c r="J598" i="16"/>
  <c r="D598" i="16"/>
  <c r="W593" i="16"/>
  <c r="Q593" i="16"/>
  <c r="K593" i="16"/>
  <c r="E593" i="16"/>
  <c r="X588" i="16"/>
  <c r="R588" i="16"/>
  <c r="L588" i="16"/>
  <c r="F588" i="16"/>
  <c r="Y583" i="16"/>
  <c r="S583" i="16"/>
  <c r="M583" i="16"/>
  <c r="G583" i="16"/>
  <c r="Z578" i="16"/>
  <c r="T578" i="16"/>
  <c r="N578" i="16"/>
  <c r="H578" i="16"/>
  <c r="AA573" i="16"/>
  <c r="U573" i="16"/>
  <c r="O573" i="16"/>
  <c r="I573" i="16"/>
  <c r="Y638" i="16"/>
  <c r="S638" i="16"/>
  <c r="M638" i="16"/>
  <c r="G638" i="16"/>
  <c r="Z633" i="16"/>
  <c r="T633" i="16"/>
  <c r="N633" i="16"/>
  <c r="H633" i="16"/>
  <c r="AA628" i="16"/>
  <c r="U628" i="16"/>
  <c r="O628" i="16"/>
  <c r="I628" i="16"/>
  <c r="V623" i="16"/>
  <c r="P623" i="16"/>
  <c r="J623" i="16"/>
  <c r="D623" i="16"/>
  <c r="W618" i="16"/>
  <c r="Q618" i="16"/>
  <c r="K618" i="16"/>
  <c r="E618" i="16"/>
  <c r="X613" i="16"/>
  <c r="R613" i="16"/>
  <c r="L613" i="16"/>
  <c r="F613" i="16"/>
  <c r="Y608" i="16"/>
  <c r="S608" i="16"/>
  <c r="M608" i="16"/>
  <c r="G608" i="16"/>
  <c r="Z603" i="16"/>
  <c r="T603" i="16"/>
  <c r="N603" i="16"/>
  <c r="H603" i="16"/>
  <c r="AA598" i="16"/>
  <c r="U598" i="16"/>
  <c r="O598" i="16"/>
  <c r="I598" i="16"/>
  <c r="V593" i="16"/>
  <c r="P593" i="16"/>
  <c r="J593" i="16"/>
  <c r="D593" i="16"/>
  <c r="W588" i="16"/>
  <c r="Q588" i="16"/>
  <c r="K588" i="16"/>
  <c r="E588" i="16"/>
  <c r="X638" i="16"/>
  <c r="R638" i="16"/>
  <c r="L638" i="16"/>
  <c r="F638" i="16"/>
  <c r="Y633" i="16"/>
  <c r="S633" i="16"/>
  <c r="M633" i="16"/>
  <c r="G633" i="16"/>
  <c r="Z628" i="16"/>
  <c r="T628" i="16"/>
  <c r="N628" i="16"/>
  <c r="H628" i="16"/>
  <c r="AA623" i="16"/>
  <c r="U623" i="16"/>
  <c r="O623" i="16"/>
  <c r="I623" i="16"/>
  <c r="V618" i="16"/>
  <c r="P618" i="16"/>
  <c r="J618" i="16"/>
  <c r="D618" i="16"/>
  <c r="W613" i="16"/>
  <c r="Q613" i="16"/>
  <c r="K613" i="16"/>
  <c r="E613" i="16"/>
  <c r="X608" i="16"/>
  <c r="R608" i="16"/>
  <c r="L608" i="16"/>
  <c r="F608" i="16"/>
  <c r="Y603" i="16"/>
  <c r="S603" i="16"/>
  <c r="M603" i="16"/>
  <c r="G603" i="16"/>
  <c r="Z598" i="16"/>
  <c r="T598" i="16"/>
  <c r="N598" i="16"/>
  <c r="H598" i="16"/>
  <c r="AA593" i="16"/>
  <c r="U593" i="16"/>
  <c r="O593" i="16"/>
  <c r="I593" i="16"/>
  <c r="V588" i="16"/>
  <c r="P588" i="16"/>
  <c r="J588" i="16"/>
  <c r="D588" i="16"/>
  <c r="W583" i="16"/>
  <c r="Q583" i="16"/>
  <c r="K583" i="16"/>
  <c r="E583" i="16"/>
  <c r="X578" i="16"/>
  <c r="R578" i="16"/>
  <c r="L578" i="16"/>
  <c r="F578" i="16"/>
  <c r="W638" i="16"/>
  <c r="Q638" i="16"/>
  <c r="K638" i="16"/>
  <c r="E638" i="16"/>
  <c r="X633" i="16"/>
  <c r="R633" i="16"/>
  <c r="L633" i="16"/>
  <c r="F633" i="16"/>
  <c r="Y628" i="16"/>
  <c r="S628" i="16"/>
  <c r="M628" i="16"/>
  <c r="G628" i="16"/>
  <c r="Z623" i="16"/>
  <c r="T623" i="16"/>
  <c r="N623" i="16"/>
  <c r="H623" i="16"/>
  <c r="AA618" i="16"/>
  <c r="U618" i="16"/>
  <c r="O618" i="16"/>
  <c r="I618" i="16"/>
  <c r="V613" i="16"/>
  <c r="P613" i="16"/>
  <c r="J613" i="16"/>
  <c r="D613" i="16"/>
  <c r="W608" i="16"/>
  <c r="Q608" i="16"/>
  <c r="K608" i="16"/>
  <c r="E608" i="16"/>
  <c r="X603" i="16"/>
  <c r="R603" i="16"/>
  <c r="L603" i="16"/>
  <c r="F603" i="16"/>
  <c r="Y598" i="16"/>
  <c r="S598" i="16"/>
  <c r="M598" i="16"/>
  <c r="G598" i="16"/>
  <c r="Z593" i="16"/>
  <c r="T593" i="16"/>
  <c r="N593" i="16"/>
  <c r="H593" i="16"/>
  <c r="AA588" i="16"/>
  <c r="U588" i="16"/>
  <c r="O588" i="16"/>
  <c r="I588" i="16"/>
  <c r="V583" i="16"/>
  <c r="P583" i="16"/>
  <c r="J583" i="16"/>
  <c r="D583" i="16"/>
  <c r="W578" i="16"/>
  <c r="Q578" i="16"/>
  <c r="K578" i="16"/>
  <c r="E578" i="16"/>
  <c r="X573" i="16"/>
  <c r="R573" i="16"/>
  <c r="L573" i="16"/>
  <c r="X583" i="16"/>
  <c r="P573" i="16"/>
  <c r="F573" i="16"/>
  <c r="Y568" i="16"/>
  <c r="S568" i="16"/>
  <c r="M568" i="16"/>
  <c r="G568" i="16"/>
  <c r="Z563" i="16"/>
  <c r="T563" i="16"/>
  <c r="N563" i="16"/>
  <c r="H563" i="16"/>
  <c r="AA558" i="16"/>
  <c r="U558" i="16"/>
  <c r="O558" i="16"/>
  <c r="I558" i="16"/>
  <c r="V553" i="16"/>
  <c r="P553" i="16"/>
  <c r="J553" i="16"/>
  <c r="D553" i="16"/>
  <c r="W548" i="16"/>
  <c r="Q548" i="16"/>
  <c r="K548" i="16"/>
  <c r="E548" i="16"/>
  <c r="X543" i="16"/>
  <c r="R543" i="16"/>
  <c r="L543" i="16"/>
  <c r="F543" i="16"/>
  <c r="Y538" i="16"/>
  <c r="S538" i="16"/>
  <c r="M538" i="16"/>
  <c r="G538" i="16"/>
  <c r="Z533" i="16"/>
  <c r="T533" i="16"/>
  <c r="N533" i="16"/>
  <c r="H533" i="16"/>
  <c r="AA528" i="16"/>
  <c r="U528" i="16"/>
  <c r="O528" i="16"/>
  <c r="I528" i="16"/>
  <c r="V523" i="16"/>
  <c r="P523" i="16"/>
  <c r="J523" i="16"/>
  <c r="D523" i="16"/>
  <c r="W518" i="16"/>
  <c r="Q518" i="16"/>
  <c r="K518" i="16"/>
  <c r="E518" i="16"/>
  <c r="X513" i="16"/>
  <c r="R513" i="16"/>
  <c r="L513" i="16"/>
  <c r="F513" i="16"/>
  <c r="Y508" i="16"/>
  <c r="S508" i="16"/>
  <c r="M508" i="16"/>
  <c r="G508" i="16"/>
  <c r="Z503" i="16"/>
  <c r="T503" i="16"/>
  <c r="N503" i="16"/>
  <c r="H503" i="16"/>
  <c r="AA498" i="16"/>
  <c r="U498" i="16"/>
  <c r="O498" i="16"/>
  <c r="I498" i="16"/>
  <c r="V493" i="16"/>
  <c r="P493" i="16"/>
  <c r="J493" i="16"/>
  <c r="D493" i="16"/>
  <c r="W488" i="16"/>
  <c r="Q488" i="16"/>
  <c r="K488" i="16"/>
  <c r="E488" i="16"/>
  <c r="X479" i="16"/>
  <c r="X475" i="16" s="1"/>
  <c r="R479" i="16"/>
  <c r="L479" i="16"/>
  <c r="F479" i="16"/>
  <c r="Y474" i="16"/>
  <c r="S474" i="16"/>
  <c r="M474" i="16"/>
  <c r="G474" i="16"/>
  <c r="Z469" i="16"/>
  <c r="T469" i="16"/>
  <c r="N469" i="16"/>
  <c r="H469" i="16"/>
  <c r="AA464" i="16"/>
  <c r="U464" i="16"/>
  <c r="O464" i="16"/>
  <c r="I464" i="16"/>
  <c r="V459" i="16"/>
  <c r="P459" i="16"/>
  <c r="J459" i="16"/>
  <c r="D459" i="16"/>
  <c r="W454" i="16"/>
  <c r="Q454" i="16"/>
  <c r="K454" i="16"/>
  <c r="E454" i="16"/>
  <c r="X449" i="16"/>
  <c r="R449" i="16"/>
  <c r="L449" i="16"/>
  <c r="F449" i="16"/>
  <c r="Y444" i="16"/>
  <c r="S444" i="16"/>
  <c r="M444" i="16"/>
  <c r="G444" i="16"/>
  <c r="Z439" i="16"/>
  <c r="T439" i="16"/>
  <c r="N439" i="16"/>
  <c r="H439" i="16"/>
  <c r="AA434" i="16"/>
  <c r="U434" i="16"/>
  <c r="O434" i="16"/>
  <c r="I434" i="16"/>
  <c r="V429" i="16"/>
  <c r="P429" i="16"/>
  <c r="J429" i="16"/>
  <c r="D429" i="16"/>
  <c r="W424" i="16"/>
  <c r="Q424" i="16"/>
  <c r="K424" i="16"/>
  <c r="E424" i="16"/>
  <c r="X419" i="16"/>
  <c r="R419" i="16"/>
  <c r="L419" i="16"/>
  <c r="F419" i="16"/>
  <c r="Y414" i="16"/>
  <c r="S414" i="16"/>
  <c r="M414" i="16"/>
  <c r="G414" i="16"/>
  <c r="Z409" i="16"/>
  <c r="T409" i="16"/>
  <c r="N409" i="16"/>
  <c r="H409" i="16"/>
  <c r="AA404" i="16"/>
  <c r="U404" i="16"/>
  <c r="O404" i="16"/>
  <c r="I404" i="16"/>
  <c r="V399" i="16"/>
  <c r="P399" i="16"/>
  <c r="J399" i="16"/>
  <c r="D399" i="16"/>
  <c r="W394" i="16"/>
  <c r="Q394" i="16"/>
  <c r="K394" i="16"/>
  <c r="E394" i="16"/>
  <c r="X389" i="16"/>
  <c r="R389" i="16"/>
  <c r="L389" i="16"/>
  <c r="F389" i="16"/>
  <c r="Y384" i="16"/>
  <c r="S384" i="16"/>
  <c r="M384" i="16"/>
  <c r="G384" i="16"/>
  <c r="Z379" i="16"/>
  <c r="T379" i="16"/>
  <c r="N379" i="16"/>
  <c r="H379" i="16"/>
  <c r="AA374" i="16"/>
  <c r="U374" i="16"/>
  <c r="O374" i="16"/>
  <c r="I374" i="16"/>
  <c r="V369" i="16"/>
  <c r="P369" i="16"/>
  <c r="J369" i="16"/>
  <c r="D369" i="16"/>
  <c r="W364" i="16"/>
  <c r="Q364" i="16"/>
  <c r="K364" i="16"/>
  <c r="E364" i="16"/>
  <c r="X359" i="16"/>
  <c r="R359" i="16"/>
  <c r="L359" i="16"/>
  <c r="F359" i="16"/>
  <c r="Y354" i="16"/>
  <c r="S354" i="16"/>
  <c r="M354" i="16"/>
  <c r="G354" i="16"/>
  <c r="Z349" i="16"/>
  <c r="T349" i="16"/>
  <c r="N349" i="16"/>
  <c r="H349" i="16"/>
  <c r="AA344" i="16"/>
  <c r="U344" i="16"/>
  <c r="O344" i="16"/>
  <c r="I344" i="16"/>
  <c r="V339" i="16"/>
  <c r="P339" i="16"/>
  <c r="J339" i="16"/>
  <c r="D339" i="16"/>
  <c r="W334" i="16"/>
  <c r="Q334" i="16"/>
  <c r="K334" i="16"/>
  <c r="E334" i="16"/>
  <c r="X329" i="16"/>
  <c r="R329" i="16"/>
  <c r="L329" i="16"/>
  <c r="F329" i="16"/>
  <c r="Y320" i="16"/>
  <c r="S320" i="16"/>
  <c r="M320" i="16"/>
  <c r="G320" i="16"/>
  <c r="Z315" i="16"/>
  <c r="T315" i="16"/>
  <c r="N315" i="16"/>
  <c r="H315" i="16"/>
  <c r="AA310" i="16"/>
  <c r="U310" i="16"/>
  <c r="O310" i="16"/>
  <c r="I310" i="16"/>
  <c r="V305" i="16"/>
  <c r="P305" i="16"/>
  <c r="J305" i="16"/>
  <c r="D305" i="16"/>
  <c r="W300" i="16"/>
  <c r="Q300" i="16"/>
  <c r="K300" i="16"/>
  <c r="E300" i="16"/>
  <c r="X295" i="16"/>
  <c r="R295" i="16"/>
  <c r="L295" i="16"/>
  <c r="F295" i="16"/>
  <c r="Y290" i="16"/>
  <c r="S290" i="16"/>
  <c r="M290" i="16"/>
  <c r="G290" i="16"/>
  <c r="Z285" i="16"/>
  <c r="T285" i="16"/>
  <c r="N285" i="16"/>
  <c r="H285" i="16"/>
  <c r="AA280" i="16"/>
  <c r="U280" i="16"/>
  <c r="O280" i="16"/>
  <c r="I280" i="16"/>
  <c r="V275" i="16"/>
  <c r="P275" i="16"/>
  <c r="J275" i="16"/>
  <c r="D275" i="16"/>
  <c r="W270" i="16"/>
  <c r="Q270" i="16"/>
  <c r="K270" i="16"/>
  <c r="E270" i="16"/>
  <c r="X265" i="16"/>
  <c r="R265" i="16"/>
  <c r="L265" i="16"/>
  <c r="F265" i="16"/>
  <c r="Y260" i="16"/>
  <c r="S260" i="16"/>
  <c r="M260" i="16"/>
  <c r="G260" i="16"/>
  <c r="Z255" i="16"/>
  <c r="T255" i="16"/>
  <c r="N255" i="16"/>
  <c r="H255" i="16"/>
  <c r="AA250" i="16"/>
  <c r="U250" i="16"/>
  <c r="O250" i="16"/>
  <c r="I250" i="16"/>
  <c r="V245" i="16"/>
  <c r="P245" i="16"/>
  <c r="J245" i="16"/>
  <c r="D245" i="16"/>
  <c r="W240" i="16"/>
  <c r="Q240" i="16"/>
  <c r="K240" i="16"/>
  <c r="E240" i="16"/>
  <c r="X235" i="16"/>
  <c r="R235" i="16"/>
  <c r="L235" i="16"/>
  <c r="F235" i="16"/>
  <c r="Y230" i="16"/>
  <c r="S230" i="16"/>
  <c r="M230" i="16"/>
  <c r="G230" i="16"/>
  <c r="Z225" i="16"/>
  <c r="T225" i="16"/>
  <c r="N225" i="16"/>
  <c r="H225" i="16"/>
  <c r="AA220" i="16"/>
  <c r="U220" i="16"/>
  <c r="O220" i="16"/>
  <c r="I220" i="16"/>
  <c r="V215" i="16"/>
  <c r="V211" i="16" s="1"/>
  <c r="P215" i="16"/>
  <c r="P211" i="16" s="1"/>
  <c r="J215" i="16"/>
  <c r="J211" i="16" s="1"/>
  <c r="R583" i="16"/>
  <c r="Y578" i="16"/>
  <c r="Z573" i="16"/>
  <c r="N573" i="16"/>
  <c r="E573" i="16"/>
  <c r="X568" i="16"/>
  <c r="R568" i="16"/>
  <c r="L568" i="16"/>
  <c r="F568" i="16"/>
  <c r="Y563" i="16"/>
  <c r="S563" i="16"/>
  <c r="M563" i="16"/>
  <c r="G563" i="16"/>
  <c r="Z558" i="16"/>
  <c r="T558" i="16"/>
  <c r="N558" i="16"/>
  <c r="H558" i="16"/>
  <c r="AA553" i="16"/>
  <c r="U553" i="16"/>
  <c r="O553" i="16"/>
  <c r="I553" i="16"/>
  <c r="V548" i="16"/>
  <c r="P548" i="16"/>
  <c r="J548" i="16"/>
  <c r="D548" i="16"/>
  <c r="W543" i="16"/>
  <c r="Q543" i="16"/>
  <c r="K543" i="16"/>
  <c r="E543" i="16"/>
  <c r="X538" i="16"/>
  <c r="R538" i="16"/>
  <c r="L538" i="16"/>
  <c r="F538" i="16"/>
  <c r="Y533" i="16"/>
  <c r="S533" i="16"/>
  <c r="M533" i="16"/>
  <c r="G533" i="16"/>
  <c r="Z528" i="16"/>
  <c r="T528" i="16"/>
  <c r="N528" i="16"/>
  <c r="H528" i="16"/>
  <c r="AA523" i="16"/>
  <c r="U523" i="16"/>
  <c r="O523" i="16"/>
  <c r="I523" i="16"/>
  <c r="V518" i="16"/>
  <c r="P518" i="16"/>
  <c r="J518" i="16"/>
  <c r="D518" i="16"/>
  <c r="W513" i="16"/>
  <c r="Q513" i="16"/>
  <c r="K513" i="16"/>
  <c r="E513" i="16"/>
  <c r="X508" i="16"/>
  <c r="R508" i="16"/>
  <c r="L508" i="16"/>
  <c r="F508" i="16"/>
  <c r="Y503" i="16"/>
  <c r="S503" i="16"/>
  <c r="M503" i="16"/>
  <c r="G503" i="16"/>
  <c r="Z498" i="16"/>
  <c r="T498" i="16"/>
  <c r="N498" i="16"/>
  <c r="H498" i="16"/>
  <c r="AA493" i="16"/>
  <c r="U493" i="16"/>
  <c r="O493" i="16"/>
  <c r="I493" i="16"/>
  <c r="V488" i="16"/>
  <c r="P488" i="16"/>
  <c r="J488" i="16"/>
  <c r="D488" i="16"/>
  <c r="D484" i="16" s="1"/>
  <c r="W479" i="16"/>
  <c r="Q479" i="16"/>
  <c r="K479" i="16"/>
  <c r="E479" i="16"/>
  <c r="X474" i="16"/>
  <c r="R474" i="16"/>
  <c r="L474" i="16"/>
  <c r="F474" i="16"/>
  <c r="Y469" i="16"/>
  <c r="S469" i="16"/>
  <c r="M469" i="16"/>
  <c r="G469" i="16"/>
  <c r="Z464" i="16"/>
  <c r="T464" i="16"/>
  <c r="N464" i="16"/>
  <c r="H464" i="16"/>
  <c r="AA459" i="16"/>
  <c r="U459" i="16"/>
  <c r="O459" i="16"/>
  <c r="I459" i="16"/>
  <c r="V454" i="16"/>
  <c r="P454" i="16"/>
  <c r="J454" i="16"/>
  <c r="D454" i="16"/>
  <c r="W449" i="16"/>
  <c r="Q449" i="16"/>
  <c r="K449" i="16"/>
  <c r="E449" i="16"/>
  <c r="X444" i="16"/>
  <c r="R444" i="16"/>
  <c r="L444" i="16"/>
  <c r="F444" i="16"/>
  <c r="Y439" i="16"/>
  <c r="S439" i="16"/>
  <c r="M439" i="16"/>
  <c r="G439" i="16"/>
  <c r="Z434" i="16"/>
  <c r="T434" i="16"/>
  <c r="N434" i="16"/>
  <c r="H434" i="16"/>
  <c r="AA429" i="16"/>
  <c r="U429" i="16"/>
  <c r="O429" i="16"/>
  <c r="I429" i="16"/>
  <c r="V424" i="16"/>
  <c r="P424" i="16"/>
  <c r="J424" i="16"/>
  <c r="D424" i="16"/>
  <c r="W419" i="16"/>
  <c r="Q419" i="16"/>
  <c r="K419" i="16"/>
  <c r="E419" i="16"/>
  <c r="X414" i="16"/>
  <c r="R414" i="16"/>
  <c r="L414" i="16"/>
  <c r="F414" i="16"/>
  <c r="Y409" i="16"/>
  <c r="S409" i="16"/>
  <c r="M409" i="16"/>
  <c r="G409" i="16"/>
  <c r="Z404" i="16"/>
  <c r="T404" i="16"/>
  <c r="N404" i="16"/>
  <c r="H404" i="16"/>
  <c r="AA399" i="16"/>
  <c r="U399" i="16"/>
  <c r="O399" i="16"/>
  <c r="I399" i="16"/>
  <c r="V394" i="16"/>
  <c r="P394" i="16"/>
  <c r="J394" i="16"/>
  <c r="D394" i="16"/>
  <c r="W389" i="16"/>
  <c r="Q389" i="16"/>
  <c r="K389" i="16"/>
  <c r="E389" i="16"/>
  <c r="X384" i="16"/>
  <c r="R384" i="16"/>
  <c r="L384" i="16"/>
  <c r="F384" i="16"/>
  <c r="Y379" i="16"/>
  <c r="S379" i="16"/>
  <c r="M379" i="16"/>
  <c r="G379" i="16"/>
  <c r="Z374" i="16"/>
  <c r="T374" i="16"/>
  <c r="N374" i="16"/>
  <c r="H374" i="16"/>
  <c r="AA369" i="16"/>
  <c r="U369" i="16"/>
  <c r="O369" i="16"/>
  <c r="I369" i="16"/>
  <c r="V364" i="16"/>
  <c r="P364" i="16"/>
  <c r="J364" i="16"/>
  <c r="D364" i="16"/>
  <c r="W359" i="16"/>
  <c r="Q359" i="16"/>
  <c r="K359" i="16"/>
  <c r="E359" i="16"/>
  <c r="X354" i="16"/>
  <c r="R354" i="16"/>
  <c r="L354" i="16"/>
  <c r="F354" i="16"/>
  <c r="Y349" i="16"/>
  <c r="S349" i="16"/>
  <c r="M349" i="16"/>
  <c r="G349" i="16"/>
  <c r="Z344" i="16"/>
  <c r="T344" i="16"/>
  <c r="N344" i="16"/>
  <c r="H344" i="16"/>
  <c r="AA339" i="16"/>
  <c r="U339" i="16"/>
  <c r="O339" i="16"/>
  <c r="I339" i="16"/>
  <c r="V334" i="16"/>
  <c r="P334" i="16"/>
  <c r="J334" i="16"/>
  <c r="D334" i="16"/>
  <c r="W329" i="16"/>
  <c r="W325" i="16" s="1"/>
  <c r="Q329" i="16"/>
  <c r="Q325" i="16" s="1"/>
  <c r="K329" i="16"/>
  <c r="K325" i="16" s="1"/>
  <c r="E329" i="16"/>
  <c r="E325" i="16" s="1"/>
  <c r="X320" i="16"/>
  <c r="R320" i="16"/>
  <c r="L320" i="16"/>
  <c r="F320" i="16"/>
  <c r="Y315" i="16"/>
  <c r="S315" i="16"/>
  <c r="M315" i="16"/>
  <c r="G315" i="16"/>
  <c r="Z310" i="16"/>
  <c r="T310" i="16"/>
  <c r="N310" i="16"/>
  <c r="H310" i="16"/>
  <c r="AA305" i="16"/>
  <c r="U305" i="16"/>
  <c r="O305" i="16"/>
  <c r="I305" i="16"/>
  <c r="V300" i="16"/>
  <c r="P300" i="16"/>
  <c r="J300" i="16"/>
  <c r="D300" i="16"/>
  <c r="W295" i="16"/>
  <c r="Q295" i="16"/>
  <c r="K295" i="16"/>
  <c r="E295" i="16"/>
  <c r="X290" i="16"/>
  <c r="R290" i="16"/>
  <c r="L290" i="16"/>
  <c r="F290" i="16"/>
  <c r="Y285" i="16"/>
  <c r="S285" i="16"/>
  <c r="M285" i="16"/>
  <c r="G285" i="16"/>
  <c r="Z280" i="16"/>
  <c r="T280" i="16"/>
  <c r="N280" i="16"/>
  <c r="H280" i="16"/>
  <c r="AA275" i="16"/>
  <c r="U275" i="16"/>
  <c r="O275" i="16"/>
  <c r="I275" i="16"/>
  <c r="V270" i="16"/>
  <c r="P270" i="16"/>
  <c r="J270" i="16"/>
  <c r="D270" i="16"/>
  <c r="W265" i="16"/>
  <c r="Q265" i="16"/>
  <c r="K265" i="16"/>
  <c r="E265" i="16"/>
  <c r="X260" i="16"/>
  <c r="R260" i="16"/>
  <c r="L260" i="16"/>
  <c r="F260" i="16"/>
  <c r="Y255" i="16"/>
  <c r="S255" i="16"/>
  <c r="M255" i="16"/>
  <c r="G255" i="16"/>
  <c r="Z250" i="16"/>
  <c r="T250" i="16"/>
  <c r="N250" i="16"/>
  <c r="H250" i="16"/>
  <c r="AA245" i="16"/>
  <c r="U245" i="16"/>
  <c r="O245" i="16"/>
  <c r="I245" i="16"/>
  <c r="V240" i="16"/>
  <c r="P240" i="16"/>
  <c r="J240" i="16"/>
  <c r="D240" i="16"/>
  <c r="W235" i="16"/>
  <c r="Q235" i="16"/>
  <c r="K235" i="16"/>
  <c r="E235" i="16"/>
  <c r="X230" i="16"/>
  <c r="R230" i="16"/>
  <c r="L230" i="16"/>
  <c r="F230" i="16"/>
  <c r="L583" i="16"/>
  <c r="S578" i="16"/>
  <c r="Y573" i="16"/>
  <c r="M573" i="16"/>
  <c r="D573" i="16"/>
  <c r="W568" i="16"/>
  <c r="Q568" i="16"/>
  <c r="K568" i="16"/>
  <c r="E568" i="16"/>
  <c r="X563" i="16"/>
  <c r="R563" i="16"/>
  <c r="L563" i="16"/>
  <c r="F563" i="16"/>
  <c r="Y558" i="16"/>
  <c r="S558" i="16"/>
  <c r="M558" i="16"/>
  <c r="G558" i="16"/>
  <c r="Z553" i="16"/>
  <c r="T553" i="16"/>
  <c r="N553" i="16"/>
  <c r="H553" i="16"/>
  <c r="AA548" i="16"/>
  <c r="U548" i="16"/>
  <c r="O548" i="16"/>
  <c r="I548" i="16"/>
  <c r="V543" i="16"/>
  <c r="P543" i="16"/>
  <c r="J543" i="16"/>
  <c r="D543" i="16"/>
  <c r="W538" i="16"/>
  <c r="Q538" i="16"/>
  <c r="K538" i="16"/>
  <c r="E538" i="16"/>
  <c r="X533" i="16"/>
  <c r="R533" i="16"/>
  <c r="L533" i="16"/>
  <c r="F533" i="16"/>
  <c r="Y528" i="16"/>
  <c r="S528" i="16"/>
  <c r="M528" i="16"/>
  <c r="G528" i="16"/>
  <c r="Z523" i="16"/>
  <c r="T523" i="16"/>
  <c r="N523" i="16"/>
  <c r="H523" i="16"/>
  <c r="AA518" i="16"/>
  <c r="U518" i="16"/>
  <c r="O518" i="16"/>
  <c r="I518" i="16"/>
  <c r="V513" i="16"/>
  <c r="P513" i="16"/>
  <c r="J513" i="16"/>
  <c r="D513" i="16"/>
  <c r="W508" i="16"/>
  <c r="Q508" i="16"/>
  <c r="K508" i="16"/>
  <c r="E508" i="16"/>
  <c r="X503" i="16"/>
  <c r="R503" i="16"/>
  <c r="L503" i="16"/>
  <c r="F503" i="16"/>
  <c r="Y498" i="16"/>
  <c r="S498" i="16"/>
  <c r="M498" i="16"/>
  <c r="G498" i="16"/>
  <c r="Z493" i="16"/>
  <c r="T493" i="16"/>
  <c r="N493" i="16"/>
  <c r="H493" i="16"/>
  <c r="AA488" i="16"/>
  <c r="U488" i="16"/>
  <c r="O488" i="16"/>
  <c r="I488" i="16"/>
  <c r="V479" i="16"/>
  <c r="P479" i="16"/>
  <c r="J479" i="16"/>
  <c r="D479" i="16"/>
  <c r="W474" i="16"/>
  <c r="Q474" i="16"/>
  <c r="K474" i="16"/>
  <c r="E474" i="16"/>
  <c r="X469" i="16"/>
  <c r="R469" i="16"/>
  <c r="L469" i="16"/>
  <c r="F469" i="16"/>
  <c r="Y464" i="16"/>
  <c r="S464" i="16"/>
  <c r="M464" i="16"/>
  <c r="G464" i="16"/>
  <c r="Z459" i="16"/>
  <c r="T459" i="16"/>
  <c r="N459" i="16"/>
  <c r="H459" i="16"/>
  <c r="AA454" i="16"/>
  <c r="U454" i="16"/>
  <c r="O454" i="16"/>
  <c r="I454" i="16"/>
  <c r="V449" i="16"/>
  <c r="P449" i="16"/>
  <c r="J449" i="16"/>
  <c r="D449" i="16"/>
  <c r="W444" i="16"/>
  <c r="Q444" i="16"/>
  <c r="K444" i="16"/>
  <c r="E444" i="16"/>
  <c r="X439" i="16"/>
  <c r="R439" i="16"/>
  <c r="L439" i="16"/>
  <c r="F439" i="16"/>
  <c r="Y434" i="16"/>
  <c r="S434" i="16"/>
  <c r="M434" i="16"/>
  <c r="G434" i="16"/>
  <c r="Z429" i="16"/>
  <c r="T429" i="16"/>
  <c r="N429" i="16"/>
  <c r="H429" i="16"/>
  <c r="AA424" i="16"/>
  <c r="U424" i="16"/>
  <c r="O424" i="16"/>
  <c r="I424" i="16"/>
  <c r="V419" i="16"/>
  <c r="P419" i="16"/>
  <c r="J419" i="16"/>
  <c r="D419" i="16"/>
  <c r="W414" i="16"/>
  <c r="Q414" i="16"/>
  <c r="K414" i="16"/>
  <c r="E414" i="16"/>
  <c r="X409" i="16"/>
  <c r="R409" i="16"/>
  <c r="L409" i="16"/>
  <c r="F409" i="16"/>
  <c r="Y404" i="16"/>
  <c r="S404" i="16"/>
  <c r="M404" i="16"/>
  <c r="G404" i="16"/>
  <c r="Z399" i="16"/>
  <c r="T399" i="16"/>
  <c r="N399" i="16"/>
  <c r="H399" i="16"/>
  <c r="AA394" i="16"/>
  <c r="U394" i="16"/>
  <c r="O394" i="16"/>
  <c r="I394" i="16"/>
  <c r="V389" i="16"/>
  <c r="P389" i="16"/>
  <c r="J389" i="16"/>
  <c r="D389" i="16"/>
  <c r="W384" i="16"/>
  <c r="Q384" i="16"/>
  <c r="K384" i="16"/>
  <c r="E384" i="16"/>
  <c r="X379" i="16"/>
  <c r="R379" i="16"/>
  <c r="L379" i="16"/>
  <c r="F379" i="16"/>
  <c r="Y374" i="16"/>
  <c r="S374" i="16"/>
  <c r="M374" i="16"/>
  <c r="G374" i="16"/>
  <c r="Z369" i="16"/>
  <c r="T369" i="16"/>
  <c r="N369" i="16"/>
  <c r="H369" i="16"/>
  <c r="AA364" i="16"/>
  <c r="U364" i="16"/>
  <c r="O364" i="16"/>
  <c r="I364" i="16"/>
  <c r="V359" i="16"/>
  <c r="P359" i="16"/>
  <c r="J359" i="16"/>
  <c r="D359" i="16"/>
  <c r="W354" i="16"/>
  <c r="Q354" i="16"/>
  <c r="K354" i="16"/>
  <c r="E354" i="16"/>
  <c r="X349" i="16"/>
  <c r="R349" i="16"/>
  <c r="L349" i="16"/>
  <c r="F349" i="16"/>
  <c r="Y344" i="16"/>
  <c r="S344" i="16"/>
  <c r="M344" i="16"/>
  <c r="G344" i="16"/>
  <c r="Z339" i="16"/>
  <c r="T339" i="16"/>
  <c r="N339" i="16"/>
  <c r="H339" i="16"/>
  <c r="AA334" i="16"/>
  <c r="U334" i="16"/>
  <c r="O334" i="16"/>
  <c r="I334" i="16"/>
  <c r="V329" i="16"/>
  <c r="P329" i="16"/>
  <c r="J329" i="16"/>
  <c r="D329" i="16"/>
  <c r="D325" i="16" s="1"/>
  <c r="W320" i="16"/>
  <c r="Q320" i="16"/>
  <c r="K320" i="16"/>
  <c r="E320" i="16"/>
  <c r="X315" i="16"/>
  <c r="R315" i="16"/>
  <c r="L315" i="16"/>
  <c r="F315" i="16"/>
  <c r="Y310" i="16"/>
  <c r="S310" i="16"/>
  <c r="M310" i="16"/>
  <c r="G310" i="16"/>
  <c r="Z305" i="16"/>
  <c r="T305" i="16"/>
  <c r="N305" i="16"/>
  <c r="H305" i="16"/>
  <c r="AA300" i="16"/>
  <c r="U300" i="16"/>
  <c r="O300" i="16"/>
  <c r="I300" i="16"/>
  <c r="V295" i="16"/>
  <c r="P295" i="16"/>
  <c r="J295" i="16"/>
  <c r="D295" i="16"/>
  <c r="W290" i="16"/>
  <c r="Q290" i="16"/>
  <c r="K290" i="16"/>
  <c r="E290" i="16"/>
  <c r="X285" i="16"/>
  <c r="R285" i="16"/>
  <c r="L285" i="16"/>
  <c r="F285" i="16"/>
  <c r="Y280" i="16"/>
  <c r="S280" i="16"/>
  <c r="M280" i="16"/>
  <c r="G280" i="16"/>
  <c r="Z275" i="16"/>
  <c r="T275" i="16"/>
  <c r="N275" i="16"/>
  <c r="H275" i="16"/>
  <c r="AA270" i="16"/>
  <c r="U270" i="16"/>
  <c r="O270" i="16"/>
  <c r="I270" i="16"/>
  <c r="V265" i="16"/>
  <c r="P265" i="16"/>
  <c r="J265" i="16"/>
  <c r="D265" i="16"/>
  <c r="W260" i="16"/>
  <c r="Q260" i="16"/>
  <c r="K260" i="16"/>
  <c r="E260" i="16"/>
  <c r="X255" i="16"/>
  <c r="R255" i="16"/>
  <c r="L255" i="16"/>
  <c r="F255" i="16"/>
  <c r="Y250" i="16"/>
  <c r="S250" i="16"/>
  <c r="M250" i="16"/>
  <c r="G250" i="16"/>
  <c r="Z245" i="16"/>
  <c r="T245" i="16"/>
  <c r="N245" i="16"/>
  <c r="H245" i="16"/>
  <c r="AA240" i="16"/>
  <c r="U240" i="16"/>
  <c r="O240" i="16"/>
  <c r="I240" i="16"/>
  <c r="V235" i="16"/>
  <c r="P235" i="16"/>
  <c r="J235" i="16"/>
  <c r="D235" i="16"/>
  <c r="W230" i="16"/>
  <c r="Q230" i="16"/>
  <c r="K230" i="16"/>
  <c r="E230" i="16"/>
  <c r="X225" i="16"/>
  <c r="R225" i="16"/>
  <c r="L225" i="16"/>
  <c r="F225" i="16"/>
  <c r="F583" i="16"/>
  <c r="M578" i="16"/>
  <c r="V573" i="16"/>
  <c r="J573" i="16"/>
  <c r="V568" i="16"/>
  <c r="P568" i="16"/>
  <c r="J568" i="16"/>
  <c r="D568" i="16"/>
  <c r="W563" i="16"/>
  <c r="Q563" i="16"/>
  <c r="K563" i="16"/>
  <c r="E563" i="16"/>
  <c r="X558" i="16"/>
  <c r="R558" i="16"/>
  <c r="L558" i="16"/>
  <c r="F558" i="16"/>
  <c r="Y553" i="16"/>
  <c r="S553" i="16"/>
  <c r="M553" i="16"/>
  <c r="G553" i="16"/>
  <c r="Z548" i="16"/>
  <c r="T548" i="16"/>
  <c r="N548" i="16"/>
  <c r="H548" i="16"/>
  <c r="AA543" i="16"/>
  <c r="U543" i="16"/>
  <c r="O543" i="16"/>
  <c r="I543" i="16"/>
  <c r="V538" i="16"/>
  <c r="P538" i="16"/>
  <c r="J538" i="16"/>
  <c r="D538" i="16"/>
  <c r="W533" i="16"/>
  <c r="Q533" i="16"/>
  <c r="K533" i="16"/>
  <c r="E533" i="16"/>
  <c r="X528" i="16"/>
  <c r="R528" i="16"/>
  <c r="L528" i="16"/>
  <c r="F528" i="16"/>
  <c r="Y523" i="16"/>
  <c r="S523" i="16"/>
  <c r="M523" i="16"/>
  <c r="G523" i="16"/>
  <c r="Z518" i="16"/>
  <c r="T518" i="16"/>
  <c r="N518" i="16"/>
  <c r="H518" i="16"/>
  <c r="AA513" i="16"/>
  <c r="U513" i="16"/>
  <c r="O513" i="16"/>
  <c r="I513" i="16"/>
  <c r="V508" i="16"/>
  <c r="P508" i="16"/>
  <c r="J508" i="16"/>
  <c r="D508" i="16"/>
  <c r="W503" i="16"/>
  <c r="Q503" i="16"/>
  <c r="K503" i="16"/>
  <c r="E503" i="16"/>
  <c r="X498" i="16"/>
  <c r="R498" i="16"/>
  <c r="L498" i="16"/>
  <c r="F498" i="16"/>
  <c r="Y493" i="16"/>
  <c r="Y489" i="16" s="1"/>
  <c r="S493" i="16"/>
  <c r="S489" i="16" s="1"/>
  <c r="M493" i="16"/>
  <c r="M489" i="16" s="1"/>
  <c r="G493" i="16"/>
  <c r="G489" i="16" s="1"/>
  <c r="Z488" i="16"/>
  <c r="Z484" i="16" s="1"/>
  <c r="T488" i="16"/>
  <c r="T484" i="16" s="1"/>
  <c r="N488" i="16"/>
  <c r="N484" i="16" s="1"/>
  <c r="H488" i="16"/>
  <c r="H484" i="16" s="1"/>
  <c r="AA479" i="16"/>
  <c r="U479" i="16"/>
  <c r="O479" i="16"/>
  <c r="I479" i="16"/>
  <c r="V474" i="16"/>
  <c r="P474" i="16"/>
  <c r="J474" i="16"/>
  <c r="D474" i="16"/>
  <c r="W469" i="16"/>
  <c r="Q469" i="16"/>
  <c r="K469" i="16"/>
  <c r="E469" i="16"/>
  <c r="X464" i="16"/>
  <c r="R464" i="16"/>
  <c r="L464" i="16"/>
  <c r="F464" i="16"/>
  <c r="Y459" i="16"/>
  <c r="S459" i="16"/>
  <c r="M459" i="16"/>
  <c r="G459" i="16"/>
  <c r="Z454" i="16"/>
  <c r="T454" i="16"/>
  <c r="N454" i="16"/>
  <c r="H454" i="16"/>
  <c r="AA449" i="16"/>
  <c r="U449" i="16"/>
  <c r="O449" i="16"/>
  <c r="I449" i="16"/>
  <c r="V444" i="16"/>
  <c r="P444" i="16"/>
  <c r="J444" i="16"/>
  <c r="D444" i="16"/>
  <c r="W439" i="16"/>
  <c r="Q439" i="16"/>
  <c r="K439" i="16"/>
  <c r="E439" i="16"/>
  <c r="X434" i="16"/>
  <c r="R434" i="16"/>
  <c r="L434" i="16"/>
  <c r="F434" i="16"/>
  <c r="Y429" i="16"/>
  <c r="S429" i="16"/>
  <c r="M429" i="16"/>
  <c r="G429" i="16"/>
  <c r="Z424" i="16"/>
  <c r="T424" i="16"/>
  <c r="N424" i="16"/>
  <c r="H424" i="16"/>
  <c r="AA419" i="16"/>
  <c r="U419" i="16"/>
  <c r="O419" i="16"/>
  <c r="I419" i="16"/>
  <c r="V414" i="16"/>
  <c r="P414" i="16"/>
  <c r="J414" i="16"/>
  <c r="D414" i="16"/>
  <c r="W409" i="16"/>
  <c r="Q409" i="16"/>
  <c r="K409" i="16"/>
  <c r="E409" i="16"/>
  <c r="X404" i="16"/>
  <c r="R404" i="16"/>
  <c r="L404" i="16"/>
  <c r="F404" i="16"/>
  <c r="Y399" i="16"/>
  <c r="S399" i="16"/>
  <c r="M399" i="16"/>
  <c r="G399" i="16"/>
  <c r="Z394" i="16"/>
  <c r="T394" i="16"/>
  <c r="N394" i="16"/>
  <c r="H394" i="16"/>
  <c r="AA389" i="16"/>
  <c r="U389" i="16"/>
  <c r="O389" i="16"/>
  <c r="I389" i="16"/>
  <c r="V384" i="16"/>
  <c r="P384" i="16"/>
  <c r="J384" i="16"/>
  <c r="D384" i="16"/>
  <c r="W379" i="16"/>
  <c r="Q379" i="16"/>
  <c r="K379" i="16"/>
  <c r="E379" i="16"/>
  <c r="X374" i="16"/>
  <c r="R374" i="16"/>
  <c r="L374" i="16"/>
  <c r="F374" i="16"/>
  <c r="Y369" i="16"/>
  <c r="S369" i="16"/>
  <c r="M369" i="16"/>
  <c r="G369" i="16"/>
  <c r="Z364" i="16"/>
  <c r="T364" i="16"/>
  <c r="N364" i="16"/>
  <c r="H364" i="16"/>
  <c r="AA359" i="16"/>
  <c r="AA355" i="16" s="1"/>
  <c r="U359" i="16"/>
  <c r="U355" i="16" s="1"/>
  <c r="O359" i="16"/>
  <c r="O355" i="16" s="1"/>
  <c r="I359" i="16"/>
  <c r="I355" i="16" s="1"/>
  <c r="V354" i="16"/>
  <c r="V350" i="16" s="1"/>
  <c r="P354" i="16"/>
  <c r="P350" i="16" s="1"/>
  <c r="J354" i="16"/>
  <c r="J350" i="16" s="1"/>
  <c r="D354" i="16"/>
  <c r="D350" i="16" s="1"/>
  <c r="W349" i="16"/>
  <c r="W345" i="16" s="1"/>
  <c r="Q349" i="16"/>
  <c r="Q345" i="16" s="1"/>
  <c r="K349" i="16"/>
  <c r="K345" i="16" s="1"/>
  <c r="E349" i="16"/>
  <c r="E345" i="16" s="1"/>
  <c r="X344" i="16"/>
  <c r="X340" i="16" s="1"/>
  <c r="R344" i="16"/>
  <c r="R340" i="16" s="1"/>
  <c r="L344" i="16"/>
  <c r="L340" i="16" s="1"/>
  <c r="F344" i="16"/>
  <c r="F340" i="16" s="1"/>
  <c r="Y339" i="16"/>
  <c r="Y335" i="16" s="1"/>
  <c r="S339" i="16"/>
  <c r="S335" i="16" s="1"/>
  <c r="M339" i="16"/>
  <c r="M335" i="16" s="1"/>
  <c r="G339" i="16"/>
  <c r="G335" i="16" s="1"/>
  <c r="Z334" i="16"/>
  <c r="Z330" i="16" s="1"/>
  <c r="T334" i="16"/>
  <c r="T330" i="16" s="1"/>
  <c r="N334" i="16"/>
  <c r="N330" i="16" s="1"/>
  <c r="H334" i="16"/>
  <c r="H330" i="16" s="1"/>
  <c r="AA329" i="16"/>
  <c r="AA325" i="16" s="1"/>
  <c r="U329" i="16"/>
  <c r="U325" i="16" s="1"/>
  <c r="O329" i="16"/>
  <c r="O325" i="16" s="1"/>
  <c r="I329" i="16"/>
  <c r="I325" i="16" s="1"/>
  <c r="V320" i="16"/>
  <c r="P320" i="16"/>
  <c r="J320" i="16"/>
  <c r="D320" i="16"/>
  <c r="W315" i="16"/>
  <c r="Q315" i="16"/>
  <c r="K315" i="16"/>
  <c r="E315" i="16"/>
  <c r="X310" i="16"/>
  <c r="R310" i="16"/>
  <c r="L310" i="16"/>
  <c r="F310" i="16"/>
  <c r="Y305" i="16"/>
  <c r="S305" i="16"/>
  <c r="M305" i="16"/>
  <c r="G305" i="16"/>
  <c r="Z300" i="16"/>
  <c r="T300" i="16"/>
  <c r="N300" i="16"/>
  <c r="H300" i="16"/>
  <c r="AA295" i="16"/>
  <c r="U295" i="16"/>
  <c r="O295" i="16"/>
  <c r="I295" i="16"/>
  <c r="V290" i="16"/>
  <c r="P290" i="16"/>
  <c r="J290" i="16"/>
  <c r="D290" i="16"/>
  <c r="W285" i="16"/>
  <c r="Q285" i="16"/>
  <c r="K285" i="16"/>
  <c r="E285" i="16"/>
  <c r="X280" i="16"/>
  <c r="R280" i="16"/>
  <c r="L280" i="16"/>
  <c r="F280" i="16"/>
  <c r="Y275" i="16"/>
  <c r="S275" i="16"/>
  <c r="M275" i="16"/>
  <c r="G275" i="16"/>
  <c r="Z270" i="16"/>
  <c r="T270" i="16"/>
  <c r="N270" i="16"/>
  <c r="H270" i="16"/>
  <c r="H266" i="16" s="1"/>
  <c r="G578" i="16"/>
  <c r="T573" i="16"/>
  <c r="H573" i="16"/>
  <c r="AA568" i="16"/>
  <c r="U568" i="16"/>
  <c r="O568" i="16"/>
  <c r="I568" i="16"/>
  <c r="V563" i="16"/>
  <c r="P563" i="16"/>
  <c r="J563" i="16"/>
  <c r="D563" i="16"/>
  <c r="W558" i="16"/>
  <c r="Q558" i="16"/>
  <c r="K558" i="16"/>
  <c r="E558" i="16"/>
  <c r="X553" i="16"/>
  <c r="R553" i="16"/>
  <c r="L553" i="16"/>
  <c r="F553" i="16"/>
  <c r="Y548" i="16"/>
  <c r="S548" i="16"/>
  <c r="M548" i="16"/>
  <c r="G548" i="16"/>
  <c r="Z543" i="16"/>
  <c r="T543" i="16"/>
  <c r="N543" i="16"/>
  <c r="H543" i="16"/>
  <c r="AA538" i="16"/>
  <c r="U538" i="16"/>
  <c r="O538" i="16"/>
  <c r="I538" i="16"/>
  <c r="V533" i="16"/>
  <c r="P533" i="16"/>
  <c r="J533" i="16"/>
  <c r="D533" i="16"/>
  <c r="W528" i="16"/>
  <c r="Q528" i="16"/>
  <c r="K528" i="16"/>
  <c r="E528" i="16"/>
  <c r="X523" i="16"/>
  <c r="R523" i="16"/>
  <c r="L523" i="16"/>
  <c r="F523" i="16"/>
  <c r="Y518" i="16"/>
  <c r="S518" i="16"/>
  <c r="M518" i="16"/>
  <c r="G518" i="16"/>
  <c r="Z513" i="16"/>
  <c r="T513" i="16"/>
  <c r="N513" i="16"/>
  <c r="H513" i="16"/>
  <c r="AA508" i="16"/>
  <c r="U508" i="16"/>
  <c r="O508" i="16"/>
  <c r="I508" i="16"/>
  <c r="V503" i="16"/>
  <c r="P503" i="16"/>
  <c r="J503" i="16"/>
  <c r="D503" i="16"/>
  <c r="W498" i="16"/>
  <c r="Q498" i="16"/>
  <c r="K498" i="16"/>
  <c r="E498" i="16"/>
  <c r="X493" i="16"/>
  <c r="R493" i="16"/>
  <c r="L493" i="16"/>
  <c r="F493" i="16"/>
  <c r="Y488" i="16"/>
  <c r="S488" i="16"/>
  <c r="M488" i="16"/>
  <c r="G488" i="16"/>
  <c r="Z479" i="16"/>
  <c r="T479" i="16"/>
  <c r="N479" i="16"/>
  <c r="H479" i="16"/>
  <c r="AA474" i="16"/>
  <c r="U474" i="16"/>
  <c r="O474" i="16"/>
  <c r="I474" i="16"/>
  <c r="V469" i="16"/>
  <c r="P469" i="16"/>
  <c r="J469" i="16"/>
  <c r="D469" i="16"/>
  <c r="W464" i="16"/>
  <c r="Q464" i="16"/>
  <c r="K464" i="16"/>
  <c r="E464" i="16"/>
  <c r="X459" i="16"/>
  <c r="R459" i="16"/>
  <c r="L459" i="16"/>
  <c r="F459" i="16"/>
  <c r="Y454" i="16"/>
  <c r="S454" i="16"/>
  <c r="M454" i="16"/>
  <c r="G454" i="16"/>
  <c r="Z449" i="16"/>
  <c r="T449" i="16"/>
  <c r="N449" i="16"/>
  <c r="H449" i="16"/>
  <c r="AA444" i="16"/>
  <c r="U444" i="16"/>
  <c r="O444" i="16"/>
  <c r="I444" i="16"/>
  <c r="V439" i="16"/>
  <c r="P439" i="16"/>
  <c r="J439" i="16"/>
  <c r="D439" i="16"/>
  <c r="W434" i="16"/>
  <c r="Q434" i="16"/>
  <c r="K434" i="16"/>
  <c r="E434" i="16"/>
  <c r="X429" i="16"/>
  <c r="R429" i="16"/>
  <c r="L429" i="16"/>
  <c r="F429" i="16"/>
  <c r="Y424" i="16"/>
  <c r="S424" i="16"/>
  <c r="M424" i="16"/>
  <c r="G424" i="16"/>
  <c r="Z419" i="16"/>
  <c r="T419" i="16"/>
  <c r="N419" i="16"/>
  <c r="H419" i="16"/>
  <c r="AA414" i="16"/>
  <c r="U414" i="16"/>
  <c r="O414" i="16"/>
  <c r="I414" i="16"/>
  <c r="V409" i="16"/>
  <c r="P409" i="16"/>
  <c r="J409" i="16"/>
  <c r="D409" i="16"/>
  <c r="W404" i="16"/>
  <c r="Q404" i="16"/>
  <c r="K404" i="16"/>
  <c r="E404" i="16"/>
  <c r="X399" i="16"/>
  <c r="R399" i="16"/>
  <c r="L399" i="16"/>
  <c r="F399" i="16"/>
  <c r="Y394" i="16"/>
  <c r="S394" i="16"/>
  <c r="M394" i="16"/>
  <c r="G394" i="16"/>
  <c r="Z389" i="16"/>
  <c r="T389" i="16"/>
  <c r="N389" i="16"/>
  <c r="H389" i="16"/>
  <c r="AA384" i="16"/>
  <c r="U384" i="16"/>
  <c r="O384" i="16"/>
  <c r="I384" i="16"/>
  <c r="V379" i="16"/>
  <c r="P379" i="16"/>
  <c r="J379" i="16"/>
  <c r="D379" i="16"/>
  <c r="W374" i="16"/>
  <c r="Q374" i="16"/>
  <c r="K374" i="16"/>
  <c r="E374" i="16"/>
  <c r="X369" i="16"/>
  <c r="R369" i="16"/>
  <c r="L369" i="16"/>
  <c r="F369" i="16"/>
  <c r="Y364" i="16"/>
  <c r="S364" i="16"/>
  <c r="M364" i="16"/>
  <c r="G364" i="16"/>
  <c r="Z359" i="16"/>
  <c r="T359" i="16"/>
  <c r="N359" i="16"/>
  <c r="H359" i="16"/>
  <c r="AA354" i="16"/>
  <c r="U354" i="16"/>
  <c r="O354" i="16"/>
  <c r="I354" i="16"/>
  <c r="V349" i="16"/>
  <c r="P349" i="16"/>
  <c r="J349" i="16"/>
  <c r="D349" i="16"/>
  <c r="W344" i="16"/>
  <c r="Q344" i="16"/>
  <c r="K344" i="16"/>
  <c r="E344" i="16"/>
  <c r="X339" i="16"/>
  <c r="R339" i="16"/>
  <c r="L339" i="16"/>
  <c r="F339" i="16"/>
  <c r="Y334" i="16"/>
  <c r="S334" i="16"/>
  <c r="M334" i="16"/>
  <c r="G334" i="16"/>
  <c r="Z329" i="16"/>
  <c r="T329" i="16"/>
  <c r="N329" i="16"/>
  <c r="H329" i="16"/>
  <c r="AA320" i="16"/>
  <c r="U320" i="16"/>
  <c r="O320" i="16"/>
  <c r="I320" i="16"/>
  <c r="V315" i="16"/>
  <c r="P315" i="16"/>
  <c r="J315" i="16"/>
  <c r="D315" i="16"/>
  <c r="W310" i="16"/>
  <c r="Q310" i="16"/>
  <c r="K310" i="16"/>
  <c r="E310" i="16"/>
  <c r="X305" i="16"/>
  <c r="R305" i="16"/>
  <c r="L305" i="16"/>
  <c r="F305" i="16"/>
  <c r="Y300" i="16"/>
  <c r="S300" i="16"/>
  <c r="M300" i="16"/>
  <c r="G300" i="16"/>
  <c r="Z295" i="16"/>
  <c r="T295" i="16"/>
  <c r="N295" i="16"/>
  <c r="H295" i="16"/>
  <c r="AA290" i="16"/>
  <c r="U290" i="16"/>
  <c r="O290" i="16"/>
  <c r="I290" i="16"/>
  <c r="V285" i="16"/>
  <c r="P285" i="16"/>
  <c r="J285" i="16"/>
  <c r="D285" i="16"/>
  <c r="W280" i="16"/>
  <c r="Q280" i="16"/>
  <c r="K280" i="16"/>
  <c r="E280" i="16"/>
  <c r="X275" i="16"/>
  <c r="R275" i="16"/>
  <c r="L275" i="16"/>
  <c r="F275" i="16"/>
  <c r="Y270" i="16"/>
  <c r="S270" i="16"/>
  <c r="M270" i="16"/>
  <c r="G270" i="16"/>
  <c r="Z265" i="16"/>
  <c r="T265" i="16"/>
  <c r="N265" i="16"/>
  <c r="H265" i="16"/>
  <c r="AA260" i="16"/>
  <c r="U260" i="16"/>
  <c r="O260" i="16"/>
  <c r="I260" i="16"/>
  <c r="V255" i="16"/>
  <c r="P255" i="16"/>
  <c r="J255" i="16"/>
  <c r="D255" i="16"/>
  <c r="W250" i="16"/>
  <c r="Q250" i="16"/>
  <c r="K250" i="16"/>
  <c r="E250" i="16"/>
  <c r="X245" i="16"/>
  <c r="R245" i="16"/>
  <c r="L245" i="16"/>
  <c r="F245" i="16"/>
  <c r="Y240" i="16"/>
  <c r="S240" i="16"/>
  <c r="M240" i="16"/>
  <c r="G240" i="16"/>
  <c r="Z235" i="16"/>
  <c r="T235" i="16"/>
  <c r="N235" i="16"/>
  <c r="H235" i="16"/>
  <c r="AA230" i="16"/>
  <c r="U230" i="16"/>
  <c r="O230" i="16"/>
  <c r="I230" i="16"/>
  <c r="V225" i="16"/>
  <c r="P225" i="16"/>
  <c r="J225" i="16"/>
  <c r="D225" i="16"/>
  <c r="W220" i="16"/>
  <c r="Q220" i="16"/>
  <c r="K220" i="16"/>
  <c r="E220" i="16"/>
  <c r="S573" i="16"/>
  <c r="G573" i="16"/>
  <c r="Z568" i="16"/>
  <c r="T568" i="16"/>
  <c r="N568" i="16"/>
  <c r="H568" i="16"/>
  <c r="AA563" i="16"/>
  <c r="U563" i="16"/>
  <c r="O563" i="16"/>
  <c r="I563" i="16"/>
  <c r="V558" i="16"/>
  <c r="P558" i="16"/>
  <c r="J558" i="16"/>
  <c r="D558" i="16"/>
  <c r="W553" i="16"/>
  <c r="Q553" i="16"/>
  <c r="K553" i="16"/>
  <c r="E553" i="16"/>
  <c r="X548" i="16"/>
  <c r="R548" i="16"/>
  <c r="L548" i="16"/>
  <c r="F548" i="16"/>
  <c r="Y543" i="16"/>
  <c r="S543" i="16"/>
  <c r="M543" i="16"/>
  <c r="G543" i="16"/>
  <c r="Z538" i="16"/>
  <c r="T538" i="16"/>
  <c r="N538" i="16"/>
  <c r="H538" i="16"/>
  <c r="AA533" i="16"/>
  <c r="U533" i="16"/>
  <c r="O533" i="16"/>
  <c r="I533" i="16"/>
  <c r="V528" i="16"/>
  <c r="P528" i="16"/>
  <c r="J528" i="16"/>
  <c r="D528" i="16"/>
  <c r="W523" i="16"/>
  <c r="Q523" i="16"/>
  <c r="K523" i="16"/>
  <c r="E523" i="16"/>
  <c r="X518" i="16"/>
  <c r="R518" i="16"/>
  <c r="L518" i="16"/>
  <c r="F518" i="16"/>
  <c r="Y513" i="16"/>
  <c r="S513" i="16"/>
  <c r="M513" i="16"/>
  <c r="G513" i="16"/>
  <c r="Z508" i="16"/>
  <c r="T508" i="16"/>
  <c r="N508" i="16"/>
  <c r="H508" i="16"/>
  <c r="AA503" i="16"/>
  <c r="U503" i="16"/>
  <c r="O503" i="16"/>
  <c r="I503" i="16"/>
  <c r="V498" i="16"/>
  <c r="P498" i="16"/>
  <c r="J498" i="16"/>
  <c r="D498" i="16"/>
  <c r="W493" i="16"/>
  <c r="Q493" i="16"/>
  <c r="K493" i="16"/>
  <c r="E493" i="16"/>
  <c r="X488" i="16"/>
  <c r="R488" i="16"/>
  <c r="L488" i="16"/>
  <c r="F488" i="16"/>
  <c r="Y479" i="16"/>
  <c r="S479" i="16"/>
  <c r="M479" i="16"/>
  <c r="G479" i="16"/>
  <c r="Z474" i="16"/>
  <c r="T474" i="16"/>
  <c r="N474" i="16"/>
  <c r="H474" i="16"/>
  <c r="AA469" i="16"/>
  <c r="U469" i="16"/>
  <c r="O469" i="16"/>
  <c r="I469" i="16"/>
  <c r="V464" i="16"/>
  <c r="P464" i="16"/>
  <c r="J464" i="16"/>
  <c r="D464" i="16"/>
  <c r="W459" i="16"/>
  <c r="Q459" i="16"/>
  <c r="K459" i="16"/>
  <c r="E459" i="16"/>
  <c r="X454" i="16"/>
  <c r="R454" i="16"/>
  <c r="L454" i="16"/>
  <c r="F454" i="16"/>
  <c r="Y449" i="16"/>
  <c r="S449" i="16"/>
  <c r="M449" i="16"/>
  <c r="G449" i="16"/>
  <c r="Z444" i="16"/>
  <c r="T444" i="16"/>
  <c r="N444" i="16"/>
  <c r="H444" i="16"/>
  <c r="AA439" i="16"/>
  <c r="U439" i="16"/>
  <c r="O439" i="16"/>
  <c r="I439" i="16"/>
  <c r="V434" i="16"/>
  <c r="P434" i="16"/>
  <c r="J434" i="16"/>
  <c r="D434" i="16"/>
  <c r="W429" i="16"/>
  <c r="Q429" i="16"/>
  <c r="K429" i="16"/>
  <c r="E429" i="16"/>
  <c r="X424" i="16"/>
  <c r="R424" i="16"/>
  <c r="L424" i="16"/>
  <c r="F424" i="16"/>
  <c r="Y419" i="16"/>
  <c r="S419" i="16"/>
  <c r="M419" i="16"/>
  <c r="G419" i="16"/>
  <c r="Z414" i="16"/>
  <c r="T414" i="16"/>
  <c r="N414" i="16"/>
  <c r="H414" i="16"/>
  <c r="AA409" i="16"/>
  <c r="U409" i="16"/>
  <c r="O409" i="16"/>
  <c r="I409" i="16"/>
  <c r="V404" i="16"/>
  <c r="P404" i="16"/>
  <c r="J404" i="16"/>
  <c r="D404" i="16"/>
  <c r="W399" i="16"/>
  <c r="Q399" i="16"/>
  <c r="K399" i="16"/>
  <c r="E399" i="16"/>
  <c r="X394" i="16"/>
  <c r="R394" i="16"/>
  <c r="L394" i="16"/>
  <c r="F394" i="16"/>
  <c r="Y389" i="16"/>
  <c r="S389" i="16"/>
  <c r="M389" i="16"/>
  <c r="G389" i="16"/>
  <c r="Z384" i="16"/>
  <c r="T384" i="16"/>
  <c r="N384" i="16"/>
  <c r="H384" i="16"/>
  <c r="AA379" i="16"/>
  <c r="U379" i="16"/>
  <c r="O379" i="16"/>
  <c r="I379" i="16"/>
  <c r="V374" i="16"/>
  <c r="P374" i="16"/>
  <c r="J374" i="16"/>
  <c r="D374" i="16"/>
  <c r="W369" i="16"/>
  <c r="Q369" i="16"/>
  <c r="K369" i="16"/>
  <c r="E369" i="16"/>
  <c r="X364" i="16"/>
  <c r="R364" i="16"/>
  <c r="L364" i="16"/>
  <c r="F364" i="16"/>
  <c r="Y359" i="16"/>
  <c r="S359" i="16"/>
  <c r="M359" i="16"/>
  <c r="G359" i="16"/>
  <c r="Z354" i="16"/>
  <c r="T354" i="16"/>
  <c r="N354" i="16"/>
  <c r="H354" i="16"/>
  <c r="AA349" i="16"/>
  <c r="U349" i="16"/>
  <c r="O349" i="16"/>
  <c r="I349" i="16"/>
  <c r="V344" i="16"/>
  <c r="P344" i="16"/>
  <c r="J344" i="16"/>
  <c r="D344" i="16"/>
  <c r="W339" i="16"/>
  <c r="Q339" i="16"/>
  <c r="K339" i="16"/>
  <c r="E339" i="16"/>
  <c r="X334" i="16"/>
  <c r="R334" i="16"/>
  <c r="L334" i="16"/>
  <c r="F334" i="16"/>
  <c r="Y329" i="16"/>
  <c r="S329" i="16"/>
  <c r="M329" i="16"/>
  <c r="G329" i="16"/>
  <c r="Z320" i="16"/>
  <c r="T320" i="16"/>
  <c r="N320" i="16"/>
  <c r="H320" i="16"/>
  <c r="AA315" i="16"/>
  <c r="U315" i="16"/>
  <c r="O315" i="16"/>
  <c r="I315" i="16"/>
  <c r="V310" i="16"/>
  <c r="P310" i="16"/>
  <c r="J310" i="16"/>
  <c r="D310" i="16"/>
  <c r="W305" i="16"/>
  <c r="Q305" i="16"/>
  <c r="K305" i="16"/>
  <c r="E305" i="16"/>
  <c r="X300" i="16"/>
  <c r="R300" i="16"/>
  <c r="L300" i="16"/>
  <c r="F300" i="16"/>
  <c r="Y295" i="16"/>
  <c r="S295" i="16"/>
  <c r="M295" i="16"/>
  <c r="G295" i="16"/>
  <c r="Z290" i="16"/>
  <c r="T290" i="16"/>
  <c r="N290" i="16"/>
  <c r="H290" i="16"/>
  <c r="AA285" i="16"/>
  <c r="U285" i="16"/>
  <c r="O285" i="16"/>
  <c r="I285" i="16"/>
  <c r="V280" i="16"/>
  <c r="P280" i="16"/>
  <c r="J280" i="16"/>
  <c r="D280" i="16"/>
  <c r="W275" i="16"/>
  <c r="Q275" i="16"/>
  <c r="K275" i="16"/>
  <c r="E275" i="16"/>
  <c r="X270" i="16"/>
  <c r="R270" i="16"/>
  <c r="L270" i="16"/>
  <c r="F270" i="16"/>
  <c r="Y265" i="16"/>
  <c r="S265" i="16"/>
  <c r="M265" i="16"/>
  <c r="G265" i="16"/>
  <c r="Z260" i="16"/>
  <c r="T260" i="16"/>
  <c r="N260" i="16"/>
  <c r="H260" i="16"/>
  <c r="AA255" i="16"/>
  <c r="U255" i="16"/>
  <c r="O255" i="16"/>
  <c r="I255" i="16"/>
  <c r="V250" i="16"/>
  <c r="P250" i="16"/>
  <c r="J250" i="16"/>
  <c r="D250" i="16"/>
  <c r="W245" i="16"/>
  <c r="Q245" i="16"/>
  <c r="K245" i="16"/>
  <c r="E245" i="16"/>
  <c r="X240" i="16"/>
  <c r="R240" i="16"/>
  <c r="L240" i="16"/>
  <c r="F240" i="16"/>
  <c r="Y235" i="16"/>
  <c r="S235" i="16"/>
  <c r="M235" i="16"/>
  <c r="G235" i="16"/>
  <c r="Z230" i="16"/>
  <c r="T230" i="16"/>
  <c r="N230" i="16"/>
  <c r="H230" i="16"/>
  <c r="AA225" i="16"/>
  <c r="U225" i="16"/>
  <c r="O225" i="16"/>
  <c r="I225" i="16"/>
  <c r="V220" i="16"/>
  <c r="P220" i="16"/>
  <c r="J220" i="16"/>
  <c r="D220" i="16"/>
  <c r="W215" i="16"/>
  <c r="Q215" i="16"/>
  <c r="J11" i="16"/>
  <c r="P11" i="16"/>
  <c r="V11" i="16"/>
  <c r="I14" i="16"/>
  <c r="I12" i="16" s="1"/>
  <c r="O14" i="16"/>
  <c r="U14" i="16"/>
  <c r="AA14" i="16"/>
  <c r="AA12" i="16" s="1"/>
  <c r="I16" i="16"/>
  <c r="O16" i="16"/>
  <c r="U16" i="16"/>
  <c r="AA16" i="16"/>
  <c r="H19" i="16"/>
  <c r="N19" i="16"/>
  <c r="N17" i="16" s="1"/>
  <c r="T19" i="16"/>
  <c r="Z19" i="16"/>
  <c r="H21" i="16"/>
  <c r="N21" i="16"/>
  <c r="T21" i="16"/>
  <c r="Z21" i="16"/>
  <c r="G24" i="16"/>
  <c r="M24" i="16"/>
  <c r="S24" i="16"/>
  <c r="S22" i="16" s="1"/>
  <c r="Y24" i="16"/>
  <c r="G26" i="16"/>
  <c r="M26" i="16"/>
  <c r="S26" i="16"/>
  <c r="Y26" i="16"/>
  <c r="F29" i="16"/>
  <c r="F27" i="16" s="1"/>
  <c r="L29" i="16"/>
  <c r="R29" i="16"/>
  <c r="X29" i="16"/>
  <c r="X27" i="16" s="1"/>
  <c r="F31" i="16"/>
  <c r="L31" i="16"/>
  <c r="R31" i="16"/>
  <c r="X31" i="16"/>
  <c r="E34" i="16"/>
  <c r="K34" i="16"/>
  <c r="K32" i="16" s="1"/>
  <c r="Q34" i="16"/>
  <c r="W34" i="16"/>
  <c r="E36" i="16"/>
  <c r="K36" i="16"/>
  <c r="Q36" i="16"/>
  <c r="W36" i="16"/>
  <c r="D39" i="16"/>
  <c r="J39" i="16"/>
  <c r="P39" i="16"/>
  <c r="P37" i="16" s="1"/>
  <c r="V39" i="16"/>
  <c r="D41" i="16"/>
  <c r="J41" i="16"/>
  <c r="P41" i="16"/>
  <c r="V41" i="16"/>
  <c r="I44" i="16"/>
  <c r="I42" i="16" s="1"/>
  <c r="O44" i="16"/>
  <c r="U44" i="16"/>
  <c r="AA44" i="16"/>
  <c r="AA42" i="16" s="1"/>
  <c r="I46" i="16"/>
  <c r="O46" i="16"/>
  <c r="U46" i="16"/>
  <c r="AA46" i="16"/>
  <c r="H49" i="16"/>
  <c r="N49" i="16"/>
  <c r="N47" i="16" s="1"/>
  <c r="T49" i="16"/>
  <c r="Z49" i="16"/>
  <c r="H51" i="16"/>
  <c r="N51" i="16"/>
  <c r="T51" i="16"/>
  <c r="Z51" i="16"/>
  <c r="G54" i="16"/>
  <c r="M54" i="16"/>
  <c r="S54" i="16"/>
  <c r="S52" i="16" s="1"/>
  <c r="Y54" i="16"/>
  <c r="G56" i="16"/>
  <c r="M56" i="16"/>
  <c r="S56" i="16"/>
  <c r="Y56" i="16"/>
  <c r="F59" i="16"/>
  <c r="F57" i="16" s="1"/>
  <c r="L59" i="16"/>
  <c r="R59" i="16"/>
  <c r="X59" i="16"/>
  <c r="X57" i="16" s="1"/>
  <c r="F61" i="16"/>
  <c r="L61" i="16"/>
  <c r="R61" i="16"/>
  <c r="X61" i="16"/>
  <c r="E64" i="16"/>
  <c r="K64" i="16"/>
  <c r="K62" i="16" s="1"/>
  <c r="Q64" i="16"/>
  <c r="W64" i="16"/>
  <c r="E66" i="16"/>
  <c r="K66" i="16"/>
  <c r="Q66" i="16"/>
  <c r="W66" i="16"/>
  <c r="D69" i="16"/>
  <c r="J69" i="16"/>
  <c r="P69" i="16"/>
  <c r="P67" i="16" s="1"/>
  <c r="V69" i="16"/>
  <c r="D71" i="16"/>
  <c r="J71" i="16"/>
  <c r="P71" i="16"/>
  <c r="V71" i="16"/>
  <c r="I74" i="16"/>
  <c r="I72" i="16" s="1"/>
  <c r="O74" i="16"/>
  <c r="U74" i="16"/>
  <c r="AA74" i="16"/>
  <c r="AA72" i="16" s="1"/>
  <c r="I76" i="16"/>
  <c r="O76" i="16"/>
  <c r="U76" i="16"/>
  <c r="AA76" i="16"/>
  <c r="H79" i="16"/>
  <c r="N79" i="16"/>
  <c r="N77" i="16" s="1"/>
  <c r="T79" i="16"/>
  <c r="Z79" i="16"/>
  <c r="H81" i="16"/>
  <c r="N81" i="16"/>
  <c r="T81" i="16"/>
  <c r="Z81" i="16"/>
  <c r="G84" i="16"/>
  <c r="M84" i="16"/>
  <c r="S84" i="16"/>
  <c r="S82" i="16" s="1"/>
  <c r="Y84" i="16"/>
  <c r="G86" i="16"/>
  <c r="M86" i="16"/>
  <c r="S86" i="16"/>
  <c r="Y86" i="16"/>
  <c r="F89" i="16"/>
  <c r="F87" i="16" s="1"/>
  <c r="L89" i="16"/>
  <c r="R89" i="16"/>
  <c r="X89" i="16"/>
  <c r="X87" i="16" s="1"/>
  <c r="F91" i="16"/>
  <c r="L91" i="16"/>
  <c r="R91" i="16"/>
  <c r="X91" i="16"/>
  <c r="E94" i="16"/>
  <c r="K94" i="16"/>
  <c r="K92" i="16" s="1"/>
  <c r="Q94" i="16"/>
  <c r="W94" i="16"/>
  <c r="E96" i="16"/>
  <c r="K96" i="16"/>
  <c r="Q96" i="16"/>
  <c r="W96" i="16"/>
  <c r="D99" i="16"/>
  <c r="J99" i="16"/>
  <c r="P99" i="16"/>
  <c r="P97" i="16" s="1"/>
  <c r="V99" i="16"/>
  <c r="D101" i="16"/>
  <c r="J101" i="16"/>
  <c r="P101" i="16"/>
  <c r="V101" i="16"/>
  <c r="I104" i="16"/>
  <c r="I102" i="16" s="1"/>
  <c r="O104" i="16"/>
  <c r="U104" i="16"/>
  <c r="AA104" i="16"/>
  <c r="AA102" i="16" s="1"/>
  <c r="I106" i="16"/>
  <c r="O106" i="16"/>
  <c r="U106" i="16"/>
  <c r="AA106" i="16"/>
  <c r="H109" i="16"/>
  <c r="N109" i="16"/>
  <c r="N107" i="16" s="1"/>
  <c r="T109" i="16"/>
  <c r="Z109" i="16"/>
  <c r="H111" i="16"/>
  <c r="N111" i="16"/>
  <c r="T111" i="16"/>
  <c r="Z111" i="16"/>
  <c r="G114" i="16"/>
  <c r="M114" i="16"/>
  <c r="S114" i="16"/>
  <c r="S112" i="16" s="1"/>
  <c r="Y114" i="16"/>
  <c r="G116" i="16"/>
  <c r="M116" i="16"/>
  <c r="S116" i="16"/>
  <c r="Y116" i="16"/>
  <c r="F119" i="16"/>
  <c r="F117" i="16" s="1"/>
  <c r="L119" i="16"/>
  <c r="R119" i="16"/>
  <c r="X119" i="16"/>
  <c r="X117" i="16" s="1"/>
  <c r="F121" i="16"/>
  <c r="L121" i="16"/>
  <c r="R121" i="16"/>
  <c r="X121" i="16"/>
  <c r="E124" i="16"/>
  <c r="K124" i="16"/>
  <c r="K122" i="16" s="1"/>
  <c r="Q124" i="16"/>
  <c r="W124" i="16"/>
  <c r="E126" i="16"/>
  <c r="K126" i="16"/>
  <c r="Q126" i="16"/>
  <c r="W126" i="16"/>
  <c r="D129" i="16"/>
  <c r="J129" i="16"/>
  <c r="P129" i="16"/>
  <c r="P127" i="16" s="1"/>
  <c r="V129" i="16"/>
  <c r="D131" i="16"/>
  <c r="J131" i="16"/>
  <c r="P131" i="16"/>
  <c r="V131" i="16"/>
  <c r="I134" i="16"/>
  <c r="I132" i="16" s="1"/>
  <c r="O134" i="16"/>
  <c r="U134" i="16"/>
  <c r="AA134" i="16"/>
  <c r="AA132" i="16" s="1"/>
  <c r="I136" i="16"/>
  <c r="O136" i="16"/>
  <c r="U136" i="16"/>
  <c r="AA136" i="16"/>
  <c r="H139" i="16"/>
  <c r="N139" i="16"/>
  <c r="N137" i="16" s="1"/>
  <c r="T139" i="16"/>
  <c r="Z139" i="16"/>
  <c r="H141" i="16"/>
  <c r="N141" i="16"/>
  <c r="T141" i="16"/>
  <c r="Z141" i="16"/>
  <c r="G144" i="16"/>
  <c r="M144" i="16"/>
  <c r="S144" i="16"/>
  <c r="S142" i="16" s="1"/>
  <c r="Y144" i="16"/>
  <c r="G146" i="16"/>
  <c r="M146" i="16"/>
  <c r="S146" i="16"/>
  <c r="Y146" i="16"/>
  <c r="F149" i="16"/>
  <c r="F147" i="16" s="1"/>
  <c r="L149" i="16"/>
  <c r="R149" i="16"/>
  <c r="X149" i="16"/>
  <c r="X147" i="16" s="1"/>
  <c r="F151" i="16"/>
  <c r="L151" i="16"/>
  <c r="R151" i="16"/>
  <c r="X151" i="16"/>
  <c r="E154" i="16"/>
  <c r="K154" i="16"/>
  <c r="K152" i="16" s="1"/>
  <c r="Q154" i="16"/>
  <c r="W154" i="16"/>
  <c r="E156" i="16"/>
  <c r="K156" i="16"/>
  <c r="Q156" i="16"/>
  <c r="W156" i="16"/>
  <c r="D159" i="16"/>
  <c r="J159" i="16"/>
  <c r="P159" i="16"/>
  <c r="P157" i="16" s="1"/>
  <c r="V159" i="16"/>
  <c r="D161" i="16"/>
  <c r="J161" i="16"/>
  <c r="P161" i="16"/>
  <c r="V161" i="16"/>
  <c r="I168" i="16"/>
  <c r="I166" i="16" s="1"/>
  <c r="O168" i="16"/>
  <c r="U168" i="16"/>
  <c r="AA168" i="16"/>
  <c r="AA166" i="16" s="1"/>
  <c r="I170" i="16"/>
  <c r="O170" i="16"/>
  <c r="U170" i="16"/>
  <c r="AA170" i="16"/>
  <c r="H173" i="16"/>
  <c r="N173" i="16"/>
  <c r="N171" i="16" s="1"/>
  <c r="T173" i="16"/>
  <c r="Z173" i="16"/>
  <c r="H175" i="16"/>
  <c r="N175" i="16"/>
  <c r="T175" i="16"/>
  <c r="Z175" i="16"/>
  <c r="G178" i="16"/>
  <c r="M178" i="16"/>
  <c r="S178" i="16"/>
  <c r="S176" i="16" s="1"/>
  <c r="Y178" i="16"/>
  <c r="G180" i="16"/>
  <c r="M180" i="16"/>
  <c r="S180" i="16"/>
  <c r="Y180" i="16"/>
  <c r="F183" i="16"/>
  <c r="F181" i="16" s="1"/>
  <c r="L183" i="16"/>
  <c r="R183" i="16"/>
  <c r="X183" i="16"/>
  <c r="X181" i="16" s="1"/>
  <c r="F185" i="16"/>
  <c r="L185" i="16"/>
  <c r="R185" i="16"/>
  <c r="X185" i="16"/>
  <c r="E188" i="16"/>
  <c r="K188" i="16"/>
  <c r="K186" i="16" s="1"/>
  <c r="Q188" i="16"/>
  <c r="W188" i="16"/>
  <c r="E190" i="16"/>
  <c r="K190" i="16"/>
  <c r="Q190" i="16"/>
  <c r="W190" i="16"/>
  <c r="D193" i="16"/>
  <c r="J193" i="16"/>
  <c r="P193" i="16"/>
  <c r="P191" i="16" s="1"/>
  <c r="V193" i="16"/>
  <c r="D195" i="16"/>
  <c r="J195" i="16"/>
  <c r="P195" i="16"/>
  <c r="V195" i="16"/>
  <c r="I198" i="16"/>
  <c r="I196" i="16" s="1"/>
  <c r="O198" i="16"/>
  <c r="U198" i="16"/>
  <c r="AA198" i="16"/>
  <c r="AA196" i="16" s="1"/>
  <c r="I200" i="16"/>
  <c r="O200" i="16"/>
  <c r="U200" i="16"/>
  <c r="AA200" i="16"/>
  <c r="H203" i="16"/>
  <c r="N203" i="16"/>
  <c r="N201" i="16" s="1"/>
  <c r="T203" i="16"/>
  <c r="Z203" i="16"/>
  <c r="H205" i="16"/>
  <c r="N205" i="16"/>
  <c r="T205" i="16"/>
  <c r="Z205" i="16"/>
  <c r="G208" i="16"/>
  <c r="M208" i="16"/>
  <c r="S208" i="16"/>
  <c r="S206" i="16" s="1"/>
  <c r="Y208" i="16"/>
  <c r="G210" i="16"/>
  <c r="M210" i="16"/>
  <c r="S210" i="16"/>
  <c r="Y210" i="16"/>
  <c r="F213" i="16"/>
  <c r="F211" i="16" s="1"/>
  <c r="L213" i="16"/>
  <c r="R213" i="16"/>
  <c r="R211" i="16" s="1"/>
  <c r="X213" i="16"/>
  <c r="F215" i="16"/>
  <c r="M215" i="16"/>
  <c r="U215" i="16"/>
  <c r="H218" i="16"/>
  <c r="T218" i="16"/>
  <c r="T216" i="16" s="1"/>
  <c r="H220" i="16"/>
  <c r="T220" i="16"/>
  <c r="F223" i="16"/>
  <c r="F221" i="16" s="1"/>
  <c r="R223" i="16"/>
  <c r="R221" i="16" s="1"/>
  <c r="G225" i="16"/>
  <c r="Y225" i="16"/>
  <c r="Y221" i="16" s="1"/>
  <c r="P228" i="16"/>
  <c r="P226" i="16" s="1"/>
  <c r="O233" i="16"/>
  <c r="O231" i="16" s="1"/>
  <c r="AA235" i="16"/>
  <c r="H238" i="16"/>
  <c r="H236" i="16" s="1"/>
  <c r="T240" i="16"/>
  <c r="M245" i="16"/>
  <c r="F250" i="16"/>
  <c r="W253" i="16"/>
  <c r="W251" i="16" s="1"/>
  <c r="P258" i="16"/>
  <c r="P256" i="16" s="1"/>
  <c r="O263" i="16"/>
  <c r="O261" i="16" s="1"/>
  <c r="AA265" i="16"/>
  <c r="J327" i="15"/>
  <c r="J325" i="15" s="1"/>
  <c r="P327" i="15"/>
  <c r="P325" i="15" s="1"/>
  <c r="V327" i="15"/>
  <c r="V325" i="15" s="1"/>
  <c r="I332" i="15"/>
  <c r="I330" i="15" s="1"/>
  <c r="O332" i="15"/>
  <c r="O330" i="15" s="1"/>
  <c r="U332" i="15"/>
  <c r="U330" i="15" s="1"/>
  <c r="AA332" i="15"/>
  <c r="AA330" i="15" s="1"/>
  <c r="H337" i="15"/>
  <c r="H335" i="15" s="1"/>
  <c r="N337" i="15"/>
  <c r="N335" i="15" s="1"/>
  <c r="T337" i="15"/>
  <c r="T335" i="15" s="1"/>
  <c r="Z337" i="15"/>
  <c r="Z335" i="15" s="1"/>
  <c r="G342" i="15"/>
  <c r="G340" i="15" s="1"/>
  <c r="M342" i="15"/>
  <c r="M340" i="15" s="1"/>
  <c r="S342" i="15"/>
  <c r="S340" i="15" s="1"/>
  <c r="Y342" i="15"/>
  <c r="Y340" i="15" s="1"/>
  <c r="F347" i="15"/>
  <c r="F345" i="15" s="1"/>
  <c r="L347" i="15"/>
  <c r="L345" i="15" s="1"/>
  <c r="R347" i="15"/>
  <c r="R345" i="15" s="1"/>
  <c r="X347" i="15"/>
  <c r="X345" i="15" s="1"/>
  <c r="E352" i="15"/>
  <c r="E350" i="15" s="1"/>
  <c r="K352" i="15"/>
  <c r="K350" i="15" s="1"/>
  <c r="Q352" i="15"/>
  <c r="Q350" i="15" s="1"/>
  <c r="W352" i="15"/>
  <c r="W350" i="15" s="1"/>
  <c r="D357" i="15"/>
  <c r="D355" i="15" s="1"/>
  <c r="J357" i="15"/>
  <c r="J355" i="15" s="1"/>
  <c r="P357" i="15"/>
  <c r="P355" i="15" s="1"/>
  <c r="V357" i="15"/>
  <c r="V355" i="15" s="1"/>
  <c r="I362" i="15"/>
  <c r="I360" i="15" s="1"/>
  <c r="O362" i="15"/>
  <c r="O360" i="15" s="1"/>
  <c r="U362" i="15"/>
  <c r="U360" i="15" s="1"/>
  <c r="AA362" i="15"/>
  <c r="AA360" i="15" s="1"/>
  <c r="H367" i="15"/>
  <c r="H365" i="15" s="1"/>
  <c r="N367" i="15"/>
  <c r="N365" i="15" s="1"/>
  <c r="T367" i="15"/>
  <c r="T365" i="15" s="1"/>
  <c r="Z367" i="15"/>
  <c r="Z365" i="15" s="1"/>
  <c r="G372" i="15"/>
  <c r="G370" i="15" s="1"/>
  <c r="M372" i="15"/>
  <c r="M370" i="15" s="1"/>
  <c r="S372" i="15"/>
  <c r="S370" i="15" s="1"/>
  <c r="Y372" i="15"/>
  <c r="Y370" i="15" s="1"/>
  <c r="F377" i="15"/>
  <c r="F375" i="15" s="1"/>
  <c r="L377" i="15"/>
  <c r="L375" i="15" s="1"/>
  <c r="R377" i="15"/>
  <c r="R375" i="15" s="1"/>
  <c r="X377" i="15"/>
  <c r="X375" i="15" s="1"/>
  <c r="E382" i="15"/>
  <c r="E380" i="15" s="1"/>
  <c r="K382" i="15"/>
  <c r="K380" i="15" s="1"/>
  <c r="Q382" i="15"/>
  <c r="Q380" i="15" s="1"/>
  <c r="W382" i="15"/>
  <c r="W380" i="15" s="1"/>
  <c r="D387" i="15"/>
  <c r="D385" i="15" s="1"/>
  <c r="J387" i="15"/>
  <c r="J385" i="15" s="1"/>
  <c r="P387" i="15"/>
  <c r="P385" i="15" s="1"/>
  <c r="V387" i="15"/>
  <c r="V385" i="15" s="1"/>
  <c r="I392" i="15"/>
  <c r="I390" i="15" s="1"/>
  <c r="O392" i="15"/>
  <c r="O390" i="15" s="1"/>
  <c r="U392" i="15"/>
  <c r="U390" i="15" s="1"/>
  <c r="AA392" i="15"/>
  <c r="AA390" i="15" s="1"/>
  <c r="H397" i="15"/>
  <c r="H395" i="15" s="1"/>
  <c r="N397" i="15"/>
  <c r="N395" i="15" s="1"/>
  <c r="T397" i="15"/>
  <c r="T395" i="15" s="1"/>
  <c r="Z397" i="15"/>
  <c r="Z395" i="15" s="1"/>
  <c r="G402" i="15"/>
  <c r="G400" i="15" s="1"/>
  <c r="M402" i="15"/>
  <c r="M400" i="15" s="1"/>
  <c r="S402" i="15"/>
  <c r="S400" i="15" s="1"/>
  <c r="Y402" i="15"/>
  <c r="Y400" i="15" s="1"/>
  <c r="F407" i="15"/>
  <c r="F405" i="15" s="1"/>
  <c r="L407" i="15"/>
  <c r="L405" i="15" s="1"/>
  <c r="R407" i="15"/>
  <c r="R405" i="15" s="1"/>
  <c r="X407" i="15"/>
  <c r="X405" i="15" s="1"/>
  <c r="E412" i="15"/>
  <c r="E410" i="15" s="1"/>
  <c r="K412" i="15"/>
  <c r="K410" i="15" s="1"/>
  <c r="Q412" i="15"/>
  <c r="Q410" i="15" s="1"/>
  <c r="W412" i="15"/>
  <c r="W410" i="15" s="1"/>
  <c r="D417" i="15"/>
  <c r="D415" i="15" s="1"/>
  <c r="J417" i="15"/>
  <c r="J415" i="15" s="1"/>
  <c r="P417" i="15"/>
  <c r="P415" i="15" s="1"/>
  <c r="V417" i="15"/>
  <c r="V415" i="15" s="1"/>
  <c r="I422" i="15"/>
  <c r="I420" i="15" s="1"/>
  <c r="O422" i="15"/>
  <c r="O420" i="15" s="1"/>
  <c r="U422" i="15"/>
  <c r="U420" i="15" s="1"/>
  <c r="AA422" i="15"/>
  <c r="AA420" i="15" s="1"/>
  <c r="H427" i="15"/>
  <c r="H425" i="15" s="1"/>
  <c r="N427" i="15"/>
  <c r="N425" i="15" s="1"/>
  <c r="T427" i="15"/>
  <c r="T425" i="15" s="1"/>
  <c r="Z427" i="15"/>
  <c r="Z425" i="15" s="1"/>
  <c r="G432" i="15"/>
  <c r="G430" i="15" s="1"/>
  <c r="M432" i="15"/>
  <c r="M430" i="15" s="1"/>
  <c r="S432" i="15"/>
  <c r="S430" i="15" s="1"/>
  <c r="Y432" i="15"/>
  <c r="Y430" i="15" s="1"/>
  <c r="F437" i="15"/>
  <c r="F435" i="15" s="1"/>
  <c r="L437" i="15"/>
  <c r="L435" i="15" s="1"/>
  <c r="R437" i="15"/>
  <c r="R435" i="15" s="1"/>
  <c r="X437" i="15"/>
  <c r="X435" i="15" s="1"/>
  <c r="E442" i="15"/>
  <c r="E440" i="15" s="1"/>
  <c r="K442" i="15"/>
  <c r="K440" i="15" s="1"/>
  <c r="Q442" i="15"/>
  <c r="Q440" i="15" s="1"/>
  <c r="W442" i="15"/>
  <c r="W440" i="15" s="1"/>
  <c r="D447" i="15"/>
  <c r="D445" i="15" s="1"/>
  <c r="J447" i="15"/>
  <c r="J445" i="15" s="1"/>
  <c r="P447" i="15"/>
  <c r="P445" i="15" s="1"/>
  <c r="V447" i="15"/>
  <c r="V445" i="15" s="1"/>
  <c r="I452" i="15"/>
  <c r="I450" i="15" s="1"/>
  <c r="O452" i="15"/>
  <c r="O450" i="15" s="1"/>
  <c r="U452" i="15"/>
  <c r="U450" i="15" s="1"/>
  <c r="AA452" i="15"/>
  <c r="AA450" i="15" s="1"/>
  <c r="H457" i="15"/>
  <c r="H455" i="15" s="1"/>
  <c r="N457" i="15"/>
  <c r="N455" i="15" s="1"/>
  <c r="T457" i="15"/>
  <c r="T455" i="15" s="1"/>
  <c r="Z457" i="15"/>
  <c r="Z455" i="15" s="1"/>
  <c r="G462" i="15"/>
  <c r="G460" i="15" s="1"/>
  <c r="M462" i="15"/>
  <c r="M460" i="15" s="1"/>
  <c r="S462" i="15"/>
  <c r="S460" i="15" s="1"/>
  <c r="Y462" i="15"/>
  <c r="Y460" i="15" s="1"/>
  <c r="F467" i="15"/>
  <c r="F465" i="15" s="1"/>
  <c r="L467" i="15"/>
  <c r="L465" i="15" s="1"/>
  <c r="R467" i="15"/>
  <c r="R465" i="15" s="1"/>
  <c r="X467" i="15"/>
  <c r="X465" i="15" s="1"/>
  <c r="E472" i="15"/>
  <c r="E470" i="15" s="1"/>
  <c r="K472" i="15"/>
  <c r="K470" i="15" s="1"/>
  <c r="Q472" i="15"/>
  <c r="Q470" i="15" s="1"/>
  <c r="W472" i="15"/>
  <c r="W470" i="15" s="1"/>
  <c r="D477" i="15"/>
  <c r="D475" i="15" s="1"/>
  <c r="J477" i="15"/>
  <c r="J475" i="15" s="1"/>
  <c r="P477" i="15"/>
  <c r="P475" i="15" s="1"/>
  <c r="V477" i="15"/>
  <c r="V475" i="15" s="1"/>
  <c r="I486" i="15"/>
  <c r="I484" i="15" s="1"/>
  <c r="O486" i="15"/>
  <c r="O484" i="15" s="1"/>
  <c r="U486" i="15"/>
  <c r="U484" i="15" s="1"/>
  <c r="AA486" i="15"/>
  <c r="AA484" i="15" s="1"/>
  <c r="H491" i="15"/>
  <c r="H489" i="15" s="1"/>
  <c r="N491" i="15"/>
  <c r="N489" i="15" s="1"/>
  <c r="T491" i="15"/>
  <c r="T489" i="15" s="1"/>
  <c r="Z491" i="15"/>
  <c r="Z489" i="15" s="1"/>
  <c r="G496" i="15"/>
  <c r="G494" i="15" s="1"/>
  <c r="M496" i="15"/>
  <c r="M494" i="15" s="1"/>
  <c r="S496" i="15"/>
  <c r="S494" i="15" s="1"/>
  <c r="Y496" i="15"/>
  <c r="Y494" i="15" s="1"/>
  <c r="F501" i="15"/>
  <c r="F499" i="15" s="1"/>
  <c r="L501" i="15"/>
  <c r="L499" i="15" s="1"/>
  <c r="R501" i="15"/>
  <c r="R499" i="15" s="1"/>
  <c r="X501" i="15"/>
  <c r="X499" i="15" s="1"/>
  <c r="E506" i="15"/>
  <c r="E504" i="15" s="1"/>
  <c r="K506" i="15"/>
  <c r="K504" i="15" s="1"/>
  <c r="Q506" i="15"/>
  <c r="Q504" i="15" s="1"/>
  <c r="W506" i="15"/>
  <c r="W504" i="15" s="1"/>
  <c r="D511" i="15"/>
  <c r="D509" i="15" s="1"/>
  <c r="J511" i="15"/>
  <c r="J509" i="15" s="1"/>
  <c r="P511" i="15"/>
  <c r="P509" i="15" s="1"/>
  <c r="V511" i="15"/>
  <c r="V509" i="15" s="1"/>
  <c r="I516" i="15"/>
  <c r="I514" i="15" s="1"/>
  <c r="O516" i="15"/>
  <c r="O514" i="15" s="1"/>
  <c r="U516" i="15"/>
  <c r="U514" i="15" s="1"/>
  <c r="AA516" i="15"/>
  <c r="AA514" i="15" s="1"/>
  <c r="H521" i="15"/>
  <c r="H519" i="15" s="1"/>
  <c r="N521" i="15"/>
  <c r="N519" i="15" s="1"/>
  <c r="T521" i="15"/>
  <c r="T519" i="15" s="1"/>
  <c r="Z521" i="15"/>
  <c r="Z519" i="15" s="1"/>
  <c r="G526" i="15"/>
  <c r="G524" i="15" s="1"/>
  <c r="M526" i="15"/>
  <c r="M524" i="15" s="1"/>
  <c r="S526" i="15"/>
  <c r="S524" i="15" s="1"/>
  <c r="Y526" i="15"/>
  <c r="Y524" i="15" s="1"/>
  <c r="F531" i="15"/>
  <c r="F529" i="15" s="1"/>
  <c r="L531" i="15"/>
  <c r="L529" i="15" s="1"/>
  <c r="R531" i="15"/>
  <c r="R529" i="15" s="1"/>
  <c r="X531" i="15"/>
  <c r="X529" i="15" s="1"/>
  <c r="E536" i="15"/>
  <c r="E534" i="15" s="1"/>
  <c r="K536" i="15"/>
  <c r="K534" i="15" s="1"/>
  <c r="Q536" i="15"/>
  <c r="Q534" i="15" s="1"/>
  <c r="W536" i="15"/>
  <c r="W534" i="15" s="1"/>
  <c r="D541" i="15"/>
  <c r="D539" i="15" s="1"/>
  <c r="J541" i="15"/>
  <c r="J539" i="15" s="1"/>
  <c r="P541" i="15"/>
  <c r="P539" i="15" s="1"/>
  <c r="V541" i="15"/>
  <c r="V539" i="15" s="1"/>
  <c r="I546" i="15"/>
  <c r="I544" i="15" s="1"/>
  <c r="O546" i="15"/>
  <c r="O544" i="15" s="1"/>
  <c r="U546" i="15"/>
  <c r="U544" i="15" s="1"/>
  <c r="AA546" i="15"/>
  <c r="AA544" i="15" s="1"/>
  <c r="H551" i="15"/>
  <c r="H549" i="15" s="1"/>
  <c r="N551" i="15"/>
  <c r="N549" i="15" s="1"/>
  <c r="T551" i="15"/>
  <c r="T549" i="15" s="1"/>
  <c r="Z551" i="15"/>
  <c r="Z549" i="15" s="1"/>
  <c r="G556" i="15"/>
  <c r="G554" i="15" s="1"/>
  <c r="M556" i="15"/>
  <c r="M554" i="15" s="1"/>
  <c r="S556" i="15"/>
  <c r="S554" i="15" s="1"/>
  <c r="Y556" i="15"/>
  <c r="Y554" i="15" s="1"/>
  <c r="F561" i="15"/>
  <c r="F559" i="15" s="1"/>
  <c r="L561" i="15"/>
  <c r="L559" i="15" s="1"/>
  <c r="R561" i="15"/>
  <c r="R559" i="15" s="1"/>
  <c r="X561" i="15"/>
  <c r="X559" i="15" s="1"/>
  <c r="E566" i="15"/>
  <c r="E564" i="15" s="1"/>
  <c r="K566" i="15"/>
  <c r="K564" i="15" s="1"/>
  <c r="Q566" i="15"/>
  <c r="Q564" i="15" s="1"/>
  <c r="W566" i="15"/>
  <c r="W564" i="15" s="1"/>
  <c r="D571" i="15"/>
  <c r="D569" i="15" s="1"/>
  <c r="J571" i="15"/>
  <c r="J569" i="15" s="1"/>
  <c r="P571" i="15"/>
  <c r="P569" i="15" s="1"/>
  <c r="V571" i="15"/>
  <c r="V569" i="15" s="1"/>
  <c r="I576" i="15"/>
  <c r="I574" i="15" s="1"/>
  <c r="O576" i="15"/>
  <c r="O574" i="15" s="1"/>
  <c r="U576" i="15"/>
  <c r="U574" i="15" s="1"/>
  <c r="AA576" i="15"/>
  <c r="AA574" i="15" s="1"/>
  <c r="H581" i="15"/>
  <c r="H579" i="15" s="1"/>
  <c r="N581" i="15"/>
  <c r="N579" i="15" s="1"/>
  <c r="T581" i="15"/>
  <c r="T579" i="15" s="1"/>
  <c r="Z581" i="15"/>
  <c r="Z579" i="15" s="1"/>
  <c r="G586" i="15"/>
  <c r="G584" i="15" s="1"/>
  <c r="M586" i="15"/>
  <c r="M584" i="15" s="1"/>
  <c r="S586" i="15"/>
  <c r="S584" i="15" s="1"/>
  <c r="Y586" i="15"/>
  <c r="Y584" i="15" s="1"/>
  <c r="F591" i="15"/>
  <c r="F589" i="15" s="1"/>
  <c r="L591" i="15"/>
  <c r="L589" i="15" s="1"/>
  <c r="R591" i="15"/>
  <c r="R589" i="15" s="1"/>
  <c r="X591" i="15"/>
  <c r="X589" i="15" s="1"/>
  <c r="E596" i="15"/>
  <c r="E594" i="15" s="1"/>
  <c r="K596" i="15"/>
  <c r="K594" i="15" s="1"/>
  <c r="Q596" i="15"/>
  <c r="Q594" i="15" s="1"/>
  <c r="W596" i="15"/>
  <c r="W594" i="15" s="1"/>
  <c r="D601" i="15"/>
  <c r="D599" i="15" s="1"/>
  <c r="J601" i="15"/>
  <c r="J599" i="15" s="1"/>
  <c r="P601" i="15"/>
  <c r="P599" i="15" s="1"/>
  <c r="V601" i="15"/>
  <c r="V599" i="15" s="1"/>
  <c r="I606" i="15"/>
  <c r="I604" i="15" s="1"/>
  <c r="O606" i="15"/>
  <c r="O604" i="15" s="1"/>
  <c r="U606" i="15"/>
  <c r="U604" i="15" s="1"/>
  <c r="AA606" i="15"/>
  <c r="AA604" i="15" s="1"/>
  <c r="H611" i="15"/>
  <c r="H609" i="15" s="1"/>
  <c r="N611" i="15"/>
  <c r="N609" i="15" s="1"/>
  <c r="T611" i="15"/>
  <c r="T609" i="15" s="1"/>
  <c r="Z611" i="15"/>
  <c r="Z609" i="15" s="1"/>
  <c r="G616" i="15"/>
  <c r="G614" i="15" s="1"/>
  <c r="M616" i="15"/>
  <c r="M614" i="15" s="1"/>
  <c r="S616" i="15"/>
  <c r="S614" i="15" s="1"/>
  <c r="Y616" i="15"/>
  <c r="Y614" i="15" s="1"/>
  <c r="F621" i="15"/>
  <c r="F619" i="15" s="1"/>
  <c r="L621" i="15"/>
  <c r="L619" i="15" s="1"/>
  <c r="R621" i="15"/>
  <c r="R619" i="15" s="1"/>
  <c r="X621" i="15"/>
  <c r="X619" i="15" s="1"/>
  <c r="E626" i="15"/>
  <c r="E624" i="15" s="1"/>
  <c r="K626" i="15"/>
  <c r="K624" i="15" s="1"/>
  <c r="Q626" i="15"/>
  <c r="Q624" i="15" s="1"/>
  <c r="W626" i="15"/>
  <c r="W624" i="15" s="1"/>
  <c r="D631" i="15"/>
  <c r="D629" i="15" s="1"/>
  <c r="J631" i="15"/>
  <c r="J629" i="15" s="1"/>
  <c r="P631" i="15"/>
  <c r="P629" i="15" s="1"/>
  <c r="V631" i="15"/>
  <c r="V629" i="15" s="1"/>
  <c r="I636" i="15"/>
  <c r="I634" i="15" s="1"/>
  <c r="O636" i="15"/>
  <c r="O634" i="15" s="1"/>
  <c r="U636" i="15"/>
  <c r="U634" i="15" s="1"/>
  <c r="AA636" i="15"/>
  <c r="AA634" i="15" s="1"/>
  <c r="E9" i="16"/>
  <c r="K9" i="16"/>
  <c r="Q9" i="16"/>
  <c r="Q7" i="16" s="1"/>
  <c r="W9" i="16"/>
  <c r="E11" i="16"/>
  <c r="K11" i="16"/>
  <c r="Q11" i="16"/>
  <c r="W11" i="16"/>
  <c r="D14" i="16"/>
  <c r="D12" i="16" s="1"/>
  <c r="J14" i="16"/>
  <c r="P14" i="16"/>
  <c r="V14" i="16"/>
  <c r="V12" i="16" s="1"/>
  <c r="D16" i="16"/>
  <c r="J16" i="16"/>
  <c r="P16" i="16"/>
  <c r="V16" i="16"/>
  <c r="I19" i="16"/>
  <c r="O19" i="16"/>
  <c r="O17" i="16" s="1"/>
  <c r="U19" i="16"/>
  <c r="AA19" i="16"/>
  <c r="I21" i="16"/>
  <c r="O21" i="16"/>
  <c r="U21" i="16"/>
  <c r="AA21" i="16"/>
  <c r="H24" i="16"/>
  <c r="N24" i="16"/>
  <c r="T24" i="16"/>
  <c r="T22" i="16" s="1"/>
  <c r="Z24" i="16"/>
  <c r="H26" i="16"/>
  <c r="N26" i="16"/>
  <c r="T26" i="16"/>
  <c r="Z26" i="16"/>
  <c r="G29" i="16"/>
  <c r="G27" i="16" s="1"/>
  <c r="M29" i="16"/>
  <c r="S29" i="16"/>
  <c r="Y29" i="16"/>
  <c r="Y27" i="16" s="1"/>
  <c r="G31" i="16"/>
  <c r="M31" i="16"/>
  <c r="S31" i="16"/>
  <c r="Y31" i="16"/>
  <c r="F34" i="16"/>
  <c r="L34" i="16"/>
  <c r="L32" i="16" s="1"/>
  <c r="R34" i="16"/>
  <c r="X34" i="16"/>
  <c r="F36" i="16"/>
  <c r="L36" i="16"/>
  <c r="R36" i="16"/>
  <c r="X36" i="16"/>
  <c r="E39" i="16"/>
  <c r="K39" i="16"/>
  <c r="Q39" i="16"/>
  <c r="Q37" i="16" s="1"/>
  <c r="W39" i="16"/>
  <c r="E41" i="16"/>
  <c r="K41" i="16"/>
  <c r="Q41" i="16"/>
  <c r="W41" i="16"/>
  <c r="D44" i="16"/>
  <c r="D42" i="16" s="1"/>
  <c r="J44" i="16"/>
  <c r="P44" i="16"/>
  <c r="V44" i="16"/>
  <c r="V42" i="16" s="1"/>
  <c r="D46" i="16"/>
  <c r="J46" i="16"/>
  <c r="P46" i="16"/>
  <c r="V46" i="16"/>
  <c r="I49" i="16"/>
  <c r="O49" i="16"/>
  <c r="O47" i="16" s="1"/>
  <c r="U49" i="16"/>
  <c r="AA49" i="16"/>
  <c r="I51" i="16"/>
  <c r="O51" i="16"/>
  <c r="U51" i="16"/>
  <c r="AA51" i="16"/>
  <c r="H54" i="16"/>
  <c r="N54" i="16"/>
  <c r="T54" i="16"/>
  <c r="T52" i="16" s="1"/>
  <c r="Z54" i="16"/>
  <c r="H56" i="16"/>
  <c r="N56" i="16"/>
  <c r="T56" i="16"/>
  <c r="Z56" i="16"/>
  <c r="G59" i="16"/>
  <c r="G57" i="16" s="1"/>
  <c r="M59" i="16"/>
  <c r="S59" i="16"/>
  <c r="Y59" i="16"/>
  <c r="Y57" i="16" s="1"/>
  <c r="G61" i="16"/>
  <c r="M61" i="16"/>
  <c r="S61" i="16"/>
  <c r="Y61" i="16"/>
  <c r="F64" i="16"/>
  <c r="L64" i="16"/>
  <c r="L62" i="16" s="1"/>
  <c r="R64" i="16"/>
  <c r="X64" i="16"/>
  <c r="F66" i="16"/>
  <c r="L66" i="16"/>
  <c r="R66" i="16"/>
  <c r="X66" i="16"/>
  <c r="E69" i="16"/>
  <c r="K69" i="16"/>
  <c r="Q69" i="16"/>
  <c r="Q67" i="16" s="1"/>
  <c r="W69" i="16"/>
  <c r="E71" i="16"/>
  <c r="K71" i="16"/>
  <c r="Q71" i="16"/>
  <c r="W71" i="16"/>
  <c r="D74" i="16"/>
  <c r="D72" i="16" s="1"/>
  <c r="J74" i="16"/>
  <c r="P74" i="16"/>
  <c r="V74" i="16"/>
  <c r="V72" i="16" s="1"/>
  <c r="D76" i="16"/>
  <c r="J76" i="16"/>
  <c r="P76" i="16"/>
  <c r="V76" i="16"/>
  <c r="I79" i="16"/>
  <c r="O79" i="16"/>
  <c r="O77" i="16" s="1"/>
  <c r="U79" i="16"/>
  <c r="AA79" i="16"/>
  <c r="I81" i="16"/>
  <c r="O81" i="16"/>
  <c r="U81" i="16"/>
  <c r="AA81" i="16"/>
  <c r="H84" i="16"/>
  <c r="N84" i="16"/>
  <c r="T84" i="16"/>
  <c r="T82" i="16" s="1"/>
  <c r="Z84" i="16"/>
  <c r="H86" i="16"/>
  <c r="N86" i="16"/>
  <c r="T86" i="16"/>
  <c r="Z86" i="16"/>
  <c r="G89" i="16"/>
  <c r="G87" i="16" s="1"/>
  <c r="M89" i="16"/>
  <c r="S89" i="16"/>
  <c r="Y89" i="16"/>
  <c r="Y87" i="16" s="1"/>
  <c r="G91" i="16"/>
  <c r="M91" i="16"/>
  <c r="S91" i="16"/>
  <c r="Y91" i="16"/>
  <c r="F94" i="16"/>
  <c r="L94" i="16"/>
  <c r="L92" i="16" s="1"/>
  <c r="R94" i="16"/>
  <c r="X94" i="16"/>
  <c r="F96" i="16"/>
  <c r="L96" i="16"/>
  <c r="R96" i="16"/>
  <c r="X96" i="16"/>
  <c r="E99" i="16"/>
  <c r="K99" i="16"/>
  <c r="Q99" i="16"/>
  <c r="Q97" i="16" s="1"/>
  <c r="W99" i="16"/>
  <c r="E101" i="16"/>
  <c r="K101" i="16"/>
  <c r="Q101" i="16"/>
  <c r="W101" i="16"/>
  <c r="D104" i="16"/>
  <c r="D102" i="16" s="1"/>
  <c r="J104" i="16"/>
  <c r="P104" i="16"/>
  <c r="V104" i="16"/>
  <c r="V102" i="16" s="1"/>
  <c r="D106" i="16"/>
  <c r="J106" i="16"/>
  <c r="P106" i="16"/>
  <c r="V106" i="16"/>
  <c r="I109" i="16"/>
  <c r="O109" i="16"/>
  <c r="O107" i="16" s="1"/>
  <c r="U109" i="16"/>
  <c r="AA109" i="16"/>
  <c r="I111" i="16"/>
  <c r="O111" i="16"/>
  <c r="U111" i="16"/>
  <c r="AA111" i="16"/>
  <c r="H114" i="16"/>
  <c r="N114" i="16"/>
  <c r="T114" i="16"/>
  <c r="T112" i="16" s="1"/>
  <c r="Z114" i="16"/>
  <c r="H116" i="16"/>
  <c r="N116" i="16"/>
  <c r="T116" i="16"/>
  <c r="Z116" i="16"/>
  <c r="G119" i="16"/>
  <c r="G117" i="16" s="1"/>
  <c r="M119" i="16"/>
  <c r="S119" i="16"/>
  <c r="Y119" i="16"/>
  <c r="Y117" i="16" s="1"/>
  <c r="G121" i="16"/>
  <c r="M121" i="16"/>
  <c r="S121" i="16"/>
  <c r="Y121" i="16"/>
  <c r="F124" i="16"/>
  <c r="L124" i="16"/>
  <c r="L122" i="16" s="1"/>
  <c r="R124" i="16"/>
  <c r="X124" i="16"/>
  <c r="F126" i="16"/>
  <c r="L126" i="16"/>
  <c r="R126" i="16"/>
  <c r="X126" i="16"/>
  <c r="E129" i="16"/>
  <c r="K129" i="16"/>
  <c r="Q129" i="16"/>
  <c r="Q127" i="16" s="1"/>
  <c r="W129" i="16"/>
  <c r="E131" i="16"/>
  <c r="K131" i="16"/>
  <c r="Q131" i="16"/>
  <c r="W131" i="16"/>
  <c r="D134" i="16"/>
  <c r="D132" i="16" s="1"/>
  <c r="J134" i="16"/>
  <c r="P134" i="16"/>
  <c r="V134" i="16"/>
  <c r="V132" i="16" s="1"/>
  <c r="D136" i="16"/>
  <c r="J136" i="16"/>
  <c r="P136" i="16"/>
  <c r="V136" i="16"/>
  <c r="I139" i="16"/>
  <c r="O139" i="16"/>
  <c r="O137" i="16" s="1"/>
  <c r="U139" i="16"/>
  <c r="AA139" i="16"/>
  <c r="I141" i="16"/>
  <c r="O141" i="16"/>
  <c r="U141" i="16"/>
  <c r="AA141" i="16"/>
  <c r="H144" i="16"/>
  <c r="N144" i="16"/>
  <c r="T144" i="16"/>
  <c r="T142" i="16" s="1"/>
  <c r="Z144" i="16"/>
  <c r="H146" i="16"/>
  <c r="N146" i="16"/>
  <c r="T146" i="16"/>
  <c r="Z146" i="16"/>
  <c r="G149" i="16"/>
  <c r="G147" i="16" s="1"/>
  <c r="M149" i="16"/>
  <c r="S149" i="16"/>
  <c r="Y149" i="16"/>
  <c r="Y147" i="16" s="1"/>
  <c r="G151" i="16"/>
  <c r="M151" i="16"/>
  <c r="S151" i="16"/>
  <c r="Y151" i="16"/>
  <c r="F154" i="16"/>
  <c r="L154" i="16"/>
  <c r="L152" i="16" s="1"/>
  <c r="R154" i="16"/>
  <c r="X154" i="16"/>
  <c r="F156" i="16"/>
  <c r="L156" i="16"/>
  <c r="R156" i="16"/>
  <c r="X156" i="16"/>
  <c r="E159" i="16"/>
  <c r="K159" i="16"/>
  <c r="Q159" i="16"/>
  <c r="Q157" i="16" s="1"/>
  <c r="W159" i="16"/>
  <c r="E161" i="16"/>
  <c r="K161" i="16"/>
  <c r="Q161" i="16"/>
  <c r="W161" i="16"/>
  <c r="Y318" i="16"/>
  <c r="Y316" i="16" s="1"/>
  <c r="S318" i="16"/>
  <c r="M318" i="16"/>
  <c r="M316" i="16" s="1"/>
  <c r="G318" i="16"/>
  <c r="G316" i="16" s="1"/>
  <c r="Z313" i="16"/>
  <c r="T313" i="16"/>
  <c r="N313" i="16"/>
  <c r="N311" i="16" s="1"/>
  <c r="H313" i="16"/>
  <c r="AA308" i="16"/>
  <c r="AA306" i="16" s="1"/>
  <c r="U308" i="16"/>
  <c r="U306" i="16" s="1"/>
  <c r="O308" i="16"/>
  <c r="I308" i="16"/>
  <c r="V303" i="16"/>
  <c r="V301" i="16" s="1"/>
  <c r="P303" i="16"/>
  <c r="J303" i="16"/>
  <c r="J301" i="16" s="1"/>
  <c r="D303" i="16"/>
  <c r="D301" i="16" s="1"/>
  <c r="W298" i="16"/>
  <c r="Q298" i="16"/>
  <c r="K298" i="16"/>
  <c r="K296" i="16" s="1"/>
  <c r="E298" i="16"/>
  <c r="X293" i="16"/>
  <c r="X291" i="16" s="1"/>
  <c r="R293" i="16"/>
  <c r="R291" i="16" s="1"/>
  <c r="L293" i="16"/>
  <c r="F293" i="16"/>
  <c r="Y288" i="16"/>
  <c r="Y286" i="16" s="1"/>
  <c r="S288" i="16"/>
  <c r="M288" i="16"/>
  <c r="M286" i="16" s="1"/>
  <c r="G288" i="16"/>
  <c r="G286" i="16" s="1"/>
  <c r="Z283" i="16"/>
  <c r="T283" i="16"/>
  <c r="N283" i="16"/>
  <c r="N281" i="16" s="1"/>
  <c r="H283" i="16"/>
  <c r="AA278" i="16"/>
  <c r="AA276" i="16" s="1"/>
  <c r="U278" i="16"/>
  <c r="U276" i="16" s="1"/>
  <c r="O278" i="16"/>
  <c r="I278" i="16"/>
  <c r="V273" i="16"/>
  <c r="V271" i="16" s="1"/>
  <c r="P273" i="16"/>
  <c r="J273" i="16"/>
  <c r="J271" i="16" s="1"/>
  <c r="D273" i="16"/>
  <c r="D271" i="16" s="1"/>
  <c r="W268" i="16"/>
  <c r="Q268" i="16"/>
  <c r="K268" i="16"/>
  <c r="K266" i="16" s="1"/>
  <c r="E268" i="16"/>
  <c r="X263" i="16"/>
  <c r="X261" i="16" s="1"/>
  <c r="R263" i="16"/>
  <c r="R261" i="16" s="1"/>
  <c r="L263" i="16"/>
  <c r="F263" i="16"/>
  <c r="Y258" i="16"/>
  <c r="Y256" i="16" s="1"/>
  <c r="S258" i="16"/>
  <c r="M258" i="16"/>
  <c r="M256" i="16" s="1"/>
  <c r="G258" i="16"/>
  <c r="G256" i="16" s="1"/>
  <c r="Z253" i="16"/>
  <c r="T253" i="16"/>
  <c r="N253" i="16"/>
  <c r="N251" i="16" s="1"/>
  <c r="H253" i="16"/>
  <c r="AA248" i="16"/>
  <c r="AA246" i="16" s="1"/>
  <c r="U248" i="16"/>
  <c r="U246" i="16" s="1"/>
  <c r="O248" i="16"/>
  <c r="I248" i="16"/>
  <c r="V243" i="16"/>
  <c r="V241" i="16" s="1"/>
  <c r="P243" i="16"/>
  <c r="J243" i="16"/>
  <c r="J241" i="16" s="1"/>
  <c r="D243" i="16"/>
  <c r="D241" i="16" s="1"/>
  <c r="W238" i="16"/>
  <c r="Q238" i="16"/>
  <c r="K238" i="16"/>
  <c r="K236" i="16" s="1"/>
  <c r="E238" i="16"/>
  <c r="X233" i="16"/>
  <c r="X231" i="16" s="1"/>
  <c r="R233" i="16"/>
  <c r="R231" i="16" s="1"/>
  <c r="L233" i="16"/>
  <c r="F233" i="16"/>
  <c r="Y228" i="16"/>
  <c r="Y226" i="16" s="1"/>
  <c r="S228" i="16"/>
  <c r="M228" i="16"/>
  <c r="M226" i="16" s="1"/>
  <c r="G228" i="16"/>
  <c r="G226" i="16" s="1"/>
  <c r="Z223" i="16"/>
  <c r="T223" i="16"/>
  <c r="N223" i="16"/>
  <c r="N221" i="16" s="1"/>
  <c r="H223" i="16"/>
  <c r="AA218" i="16"/>
  <c r="AA216" i="16" s="1"/>
  <c r="U218" i="16"/>
  <c r="U216" i="16" s="1"/>
  <c r="O218" i="16"/>
  <c r="I218" i="16"/>
  <c r="X318" i="16"/>
  <c r="X316" i="16" s="1"/>
  <c r="R318" i="16"/>
  <c r="R316" i="16" s="1"/>
  <c r="L318" i="16"/>
  <c r="L316" i="16" s="1"/>
  <c r="F318" i="16"/>
  <c r="Y313" i="16"/>
  <c r="Y311" i="16" s="1"/>
  <c r="S313" i="16"/>
  <c r="S311" i="16" s="1"/>
  <c r="M313" i="16"/>
  <c r="M311" i="16" s="1"/>
  <c r="G313" i="16"/>
  <c r="G311" i="16" s="1"/>
  <c r="Z308" i="16"/>
  <c r="Z306" i="16" s="1"/>
  <c r="T308" i="16"/>
  <c r="N308" i="16"/>
  <c r="N306" i="16" s="1"/>
  <c r="H308" i="16"/>
  <c r="H306" i="16" s="1"/>
  <c r="AA303" i="16"/>
  <c r="AA301" i="16" s="1"/>
  <c r="U303" i="16"/>
  <c r="U301" i="16" s="1"/>
  <c r="O303" i="16"/>
  <c r="O301" i="16" s="1"/>
  <c r="I303" i="16"/>
  <c r="V298" i="16"/>
  <c r="V296" i="16" s="1"/>
  <c r="P298" i="16"/>
  <c r="P296" i="16" s="1"/>
  <c r="J298" i="16"/>
  <c r="J296" i="16" s="1"/>
  <c r="D298" i="16"/>
  <c r="D296" i="16" s="1"/>
  <c r="W293" i="16"/>
  <c r="W291" i="16" s="1"/>
  <c r="Q293" i="16"/>
  <c r="K293" i="16"/>
  <c r="K291" i="16" s="1"/>
  <c r="E293" i="16"/>
  <c r="E291" i="16" s="1"/>
  <c r="X288" i="16"/>
  <c r="X286" i="16" s="1"/>
  <c r="R288" i="16"/>
  <c r="R286" i="16" s="1"/>
  <c r="L288" i="16"/>
  <c r="L286" i="16" s="1"/>
  <c r="F288" i="16"/>
  <c r="Y283" i="16"/>
  <c r="Y281" i="16" s="1"/>
  <c r="S283" i="16"/>
  <c r="S281" i="16" s="1"/>
  <c r="M283" i="16"/>
  <c r="M281" i="16" s="1"/>
  <c r="G283" i="16"/>
  <c r="G281" i="16" s="1"/>
  <c r="Z278" i="16"/>
  <c r="Z276" i="16" s="1"/>
  <c r="T278" i="16"/>
  <c r="N278" i="16"/>
  <c r="N276" i="16" s="1"/>
  <c r="H278" i="16"/>
  <c r="H276" i="16" s="1"/>
  <c r="AA273" i="16"/>
  <c r="AA271" i="16" s="1"/>
  <c r="U273" i="16"/>
  <c r="U271" i="16" s="1"/>
  <c r="O273" i="16"/>
  <c r="O271" i="16" s="1"/>
  <c r="I273" i="16"/>
  <c r="V268" i="16"/>
  <c r="V266" i="16" s="1"/>
  <c r="P268" i="16"/>
  <c r="P266" i="16" s="1"/>
  <c r="J268" i="16"/>
  <c r="J266" i="16" s="1"/>
  <c r="D268" i="16"/>
  <c r="D266" i="16" s="1"/>
  <c r="W263" i="16"/>
  <c r="W261" i="16" s="1"/>
  <c r="Q263" i="16"/>
  <c r="K263" i="16"/>
  <c r="K261" i="16" s="1"/>
  <c r="E263" i="16"/>
  <c r="E261" i="16" s="1"/>
  <c r="X258" i="16"/>
  <c r="X256" i="16" s="1"/>
  <c r="R258" i="16"/>
  <c r="R256" i="16" s="1"/>
  <c r="L258" i="16"/>
  <c r="L256" i="16" s="1"/>
  <c r="F258" i="16"/>
  <c r="Y253" i="16"/>
  <c r="Y251" i="16" s="1"/>
  <c r="S253" i="16"/>
  <c r="S251" i="16" s="1"/>
  <c r="M253" i="16"/>
  <c r="M251" i="16" s="1"/>
  <c r="G253" i="16"/>
  <c r="G251" i="16" s="1"/>
  <c r="Z248" i="16"/>
  <c r="Z246" i="16" s="1"/>
  <c r="T248" i="16"/>
  <c r="N248" i="16"/>
  <c r="N246" i="16" s="1"/>
  <c r="H248" i="16"/>
  <c r="H246" i="16" s="1"/>
  <c r="AA243" i="16"/>
  <c r="AA241" i="16" s="1"/>
  <c r="U243" i="16"/>
  <c r="U241" i="16" s="1"/>
  <c r="O243" i="16"/>
  <c r="O241" i="16" s="1"/>
  <c r="I243" i="16"/>
  <c r="V238" i="16"/>
  <c r="V236" i="16" s="1"/>
  <c r="P238" i="16"/>
  <c r="P236" i="16" s="1"/>
  <c r="J238" i="16"/>
  <c r="J236" i="16" s="1"/>
  <c r="D238" i="16"/>
  <c r="D236" i="16" s="1"/>
  <c r="W233" i="16"/>
  <c r="W231" i="16" s="1"/>
  <c r="Q233" i="16"/>
  <c r="K233" i="16"/>
  <c r="K231" i="16" s="1"/>
  <c r="E233" i="16"/>
  <c r="E231" i="16" s="1"/>
  <c r="X228" i="16"/>
  <c r="X226" i="16" s="1"/>
  <c r="R228" i="16"/>
  <c r="R226" i="16" s="1"/>
  <c r="L228" i="16"/>
  <c r="L226" i="16" s="1"/>
  <c r="F228" i="16"/>
  <c r="W318" i="16"/>
  <c r="Q318" i="16"/>
  <c r="Q316" i="16" s="1"/>
  <c r="K318" i="16"/>
  <c r="K316" i="16" s="1"/>
  <c r="E318" i="16"/>
  <c r="X313" i="16"/>
  <c r="X311" i="16" s="1"/>
  <c r="R313" i="16"/>
  <c r="R311" i="16" s="1"/>
  <c r="L313" i="16"/>
  <c r="F313" i="16"/>
  <c r="F311" i="16" s="1"/>
  <c r="Y308" i="16"/>
  <c r="Y306" i="16" s="1"/>
  <c r="S308" i="16"/>
  <c r="M308" i="16"/>
  <c r="M306" i="16" s="1"/>
  <c r="G308" i="16"/>
  <c r="G306" i="16" s="1"/>
  <c r="Z303" i="16"/>
  <c r="T303" i="16"/>
  <c r="T301" i="16" s="1"/>
  <c r="N303" i="16"/>
  <c r="N301" i="16" s="1"/>
  <c r="H303" i="16"/>
  <c r="AA298" i="16"/>
  <c r="AA296" i="16" s="1"/>
  <c r="U298" i="16"/>
  <c r="U296" i="16" s="1"/>
  <c r="O298" i="16"/>
  <c r="I298" i="16"/>
  <c r="I296" i="16" s="1"/>
  <c r="V293" i="16"/>
  <c r="V291" i="16" s="1"/>
  <c r="P293" i="16"/>
  <c r="J293" i="16"/>
  <c r="J291" i="16" s="1"/>
  <c r="D293" i="16"/>
  <c r="D291" i="16" s="1"/>
  <c r="W288" i="16"/>
  <c r="Q288" i="16"/>
  <c r="Q286" i="16" s="1"/>
  <c r="K288" i="16"/>
  <c r="K286" i="16" s="1"/>
  <c r="E288" i="16"/>
  <c r="X283" i="16"/>
  <c r="X281" i="16" s="1"/>
  <c r="R283" i="16"/>
  <c r="R281" i="16" s="1"/>
  <c r="L283" i="16"/>
  <c r="F283" i="16"/>
  <c r="F281" i="16" s="1"/>
  <c r="Y278" i="16"/>
  <c r="Y276" i="16" s="1"/>
  <c r="S278" i="16"/>
  <c r="M278" i="16"/>
  <c r="M276" i="16" s="1"/>
  <c r="G278" i="16"/>
  <c r="G276" i="16" s="1"/>
  <c r="Z273" i="16"/>
  <c r="T273" i="16"/>
  <c r="T271" i="16" s="1"/>
  <c r="N273" i="16"/>
  <c r="N271" i="16" s="1"/>
  <c r="H273" i="16"/>
  <c r="AA268" i="16"/>
  <c r="AA266" i="16" s="1"/>
  <c r="U268" i="16"/>
  <c r="U266" i="16" s="1"/>
  <c r="O268" i="16"/>
  <c r="I268" i="16"/>
  <c r="I266" i="16" s="1"/>
  <c r="V263" i="16"/>
  <c r="V261" i="16" s="1"/>
  <c r="P263" i="16"/>
  <c r="J263" i="16"/>
  <c r="J261" i="16" s="1"/>
  <c r="D263" i="16"/>
  <c r="D261" i="16" s="1"/>
  <c r="W258" i="16"/>
  <c r="Q258" i="16"/>
  <c r="Q256" i="16" s="1"/>
  <c r="K258" i="16"/>
  <c r="K256" i="16" s="1"/>
  <c r="E258" i="16"/>
  <c r="X253" i="16"/>
  <c r="X251" i="16" s="1"/>
  <c r="R253" i="16"/>
  <c r="R251" i="16" s="1"/>
  <c r="L253" i="16"/>
  <c r="F253" i="16"/>
  <c r="F251" i="16" s="1"/>
  <c r="Y248" i="16"/>
  <c r="Y246" i="16" s="1"/>
  <c r="S248" i="16"/>
  <c r="M248" i="16"/>
  <c r="M246" i="16" s="1"/>
  <c r="G248" i="16"/>
  <c r="G246" i="16" s="1"/>
  <c r="Z243" i="16"/>
  <c r="T243" i="16"/>
  <c r="T241" i="16" s="1"/>
  <c r="N243" i="16"/>
  <c r="N241" i="16" s="1"/>
  <c r="H243" i="16"/>
  <c r="AA238" i="16"/>
  <c r="AA236" i="16" s="1"/>
  <c r="U238" i="16"/>
  <c r="U236" i="16" s="1"/>
  <c r="O238" i="16"/>
  <c r="I238" i="16"/>
  <c r="I236" i="16" s="1"/>
  <c r="V233" i="16"/>
  <c r="V231" i="16" s="1"/>
  <c r="P233" i="16"/>
  <c r="J233" i="16"/>
  <c r="J231" i="16" s="1"/>
  <c r="D233" i="16"/>
  <c r="D231" i="16" s="1"/>
  <c r="W228" i="16"/>
  <c r="Q228" i="16"/>
  <c r="Q226" i="16" s="1"/>
  <c r="K228" i="16"/>
  <c r="K226" i="16" s="1"/>
  <c r="E228" i="16"/>
  <c r="V318" i="16"/>
  <c r="V316" i="16" s="1"/>
  <c r="P318" i="16"/>
  <c r="P316" i="16" s="1"/>
  <c r="J318" i="16"/>
  <c r="D318" i="16"/>
  <c r="D316" i="16" s="1"/>
  <c r="W313" i="16"/>
  <c r="W311" i="16" s="1"/>
  <c r="Q313" i="16"/>
  <c r="K313" i="16"/>
  <c r="K311" i="16" s="1"/>
  <c r="E313" i="16"/>
  <c r="E311" i="16" s="1"/>
  <c r="X308" i="16"/>
  <c r="R308" i="16"/>
  <c r="R306" i="16" s="1"/>
  <c r="L308" i="16"/>
  <c r="L306" i="16" s="1"/>
  <c r="F308" i="16"/>
  <c r="Y303" i="16"/>
  <c r="Y301" i="16" s="1"/>
  <c r="S303" i="16"/>
  <c r="S301" i="16" s="1"/>
  <c r="M303" i="16"/>
  <c r="G303" i="16"/>
  <c r="G301" i="16" s="1"/>
  <c r="Z298" i="16"/>
  <c r="Z296" i="16" s="1"/>
  <c r="T298" i="16"/>
  <c r="N298" i="16"/>
  <c r="N296" i="16" s="1"/>
  <c r="H298" i="16"/>
  <c r="H296" i="16" s="1"/>
  <c r="AA293" i="16"/>
  <c r="U293" i="16"/>
  <c r="U291" i="16" s="1"/>
  <c r="O293" i="16"/>
  <c r="O291" i="16" s="1"/>
  <c r="I293" i="16"/>
  <c r="V288" i="16"/>
  <c r="V286" i="16" s="1"/>
  <c r="P288" i="16"/>
  <c r="P286" i="16" s="1"/>
  <c r="J288" i="16"/>
  <c r="D288" i="16"/>
  <c r="D286" i="16" s="1"/>
  <c r="W283" i="16"/>
  <c r="W281" i="16" s="1"/>
  <c r="Q283" i="16"/>
  <c r="K283" i="16"/>
  <c r="K281" i="16" s="1"/>
  <c r="E283" i="16"/>
  <c r="E281" i="16" s="1"/>
  <c r="X278" i="16"/>
  <c r="R278" i="16"/>
  <c r="R276" i="16" s="1"/>
  <c r="L278" i="16"/>
  <c r="L276" i="16" s="1"/>
  <c r="F278" i="16"/>
  <c r="Y273" i="16"/>
  <c r="Y271" i="16" s="1"/>
  <c r="S273" i="16"/>
  <c r="S271" i="16" s="1"/>
  <c r="M273" i="16"/>
  <c r="G273" i="16"/>
  <c r="G271" i="16" s="1"/>
  <c r="AA318" i="16"/>
  <c r="AA316" i="16" s="1"/>
  <c r="U318" i="16"/>
  <c r="O318" i="16"/>
  <c r="O316" i="16" s="1"/>
  <c r="I318" i="16"/>
  <c r="V313" i="16"/>
  <c r="P313" i="16"/>
  <c r="P311" i="16" s="1"/>
  <c r="J313" i="16"/>
  <c r="J311" i="16" s="1"/>
  <c r="D313" i="16"/>
  <c r="W308" i="16"/>
  <c r="W306" i="16" s="1"/>
  <c r="Q308" i="16"/>
  <c r="K308" i="16"/>
  <c r="E308" i="16"/>
  <c r="E306" i="16" s="1"/>
  <c r="X303" i="16"/>
  <c r="X301" i="16" s="1"/>
  <c r="R303" i="16"/>
  <c r="L303" i="16"/>
  <c r="L301" i="16" s="1"/>
  <c r="F303" i="16"/>
  <c r="Y298" i="16"/>
  <c r="S298" i="16"/>
  <c r="S296" i="16" s="1"/>
  <c r="M298" i="16"/>
  <c r="M296" i="16" s="1"/>
  <c r="G298" i="16"/>
  <c r="Z293" i="16"/>
  <c r="Z291" i="16" s="1"/>
  <c r="T293" i="16"/>
  <c r="N293" i="16"/>
  <c r="H293" i="16"/>
  <c r="H291" i="16" s="1"/>
  <c r="AA288" i="16"/>
  <c r="AA286" i="16" s="1"/>
  <c r="U288" i="16"/>
  <c r="O288" i="16"/>
  <c r="O286" i="16" s="1"/>
  <c r="I288" i="16"/>
  <c r="V283" i="16"/>
  <c r="P283" i="16"/>
  <c r="P281" i="16" s="1"/>
  <c r="J283" i="16"/>
  <c r="J281" i="16" s="1"/>
  <c r="D283" i="16"/>
  <c r="W278" i="16"/>
  <c r="W276" i="16" s="1"/>
  <c r="Q278" i="16"/>
  <c r="K278" i="16"/>
  <c r="E278" i="16"/>
  <c r="E276" i="16" s="1"/>
  <c r="X273" i="16"/>
  <c r="X271" i="16" s="1"/>
  <c r="R273" i="16"/>
  <c r="L273" i="16"/>
  <c r="L271" i="16" s="1"/>
  <c r="F273" i="16"/>
  <c r="Y268" i="16"/>
  <c r="S268" i="16"/>
  <c r="S266" i="16" s="1"/>
  <c r="M268" i="16"/>
  <c r="M266" i="16" s="1"/>
  <c r="G268" i="16"/>
  <c r="Z263" i="16"/>
  <c r="Z261" i="16" s="1"/>
  <c r="T263" i="16"/>
  <c r="N263" i="16"/>
  <c r="H263" i="16"/>
  <c r="H261" i="16" s="1"/>
  <c r="AA258" i="16"/>
  <c r="AA256" i="16" s="1"/>
  <c r="U258" i="16"/>
  <c r="O258" i="16"/>
  <c r="O256" i="16" s="1"/>
  <c r="I258" i="16"/>
  <c r="V253" i="16"/>
  <c r="P253" i="16"/>
  <c r="P251" i="16" s="1"/>
  <c r="J253" i="16"/>
  <c r="J251" i="16" s="1"/>
  <c r="D253" i="16"/>
  <c r="W248" i="16"/>
  <c r="W246" i="16" s="1"/>
  <c r="Q248" i="16"/>
  <c r="K248" i="16"/>
  <c r="E248" i="16"/>
  <c r="E246" i="16" s="1"/>
  <c r="X243" i="16"/>
  <c r="X241" i="16" s="1"/>
  <c r="R243" i="16"/>
  <c r="L243" i="16"/>
  <c r="L241" i="16" s="1"/>
  <c r="F243" i="16"/>
  <c r="Y238" i="16"/>
  <c r="S238" i="16"/>
  <c r="S236" i="16" s="1"/>
  <c r="M238" i="16"/>
  <c r="M236" i="16" s="1"/>
  <c r="G238" i="16"/>
  <c r="Z233" i="16"/>
  <c r="Z231" i="16" s="1"/>
  <c r="T233" i="16"/>
  <c r="N233" i="16"/>
  <c r="H233" i="16"/>
  <c r="H231" i="16" s="1"/>
  <c r="AA228" i="16"/>
  <c r="AA226" i="16" s="1"/>
  <c r="U228" i="16"/>
  <c r="O228" i="16"/>
  <c r="O226" i="16" s="1"/>
  <c r="I228" i="16"/>
  <c r="V223" i="16"/>
  <c r="P223" i="16"/>
  <c r="P221" i="16" s="1"/>
  <c r="J223" i="16"/>
  <c r="J221" i="16" s="1"/>
  <c r="D223" i="16"/>
  <c r="W218" i="16"/>
  <c r="W216" i="16" s="1"/>
  <c r="Q218" i="16"/>
  <c r="K218" i="16"/>
  <c r="E218" i="16"/>
  <c r="E216" i="16" s="1"/>
  <c r="Z318" i="16"/>
  <c r="Z316" i="16" s="1"/>
  <c r="T318" i="16"/>
  <c r="N318" i="16"/>
  <c r="N316" i="16" s="1"/>
  <c r="H318" i="16"/>
  <c r="H316" i="16" s="1"/>
  <c r="AA313" i="16"/>
  <c r="U313" i="16"/>
  <c r="O313" i="16"/>
  <c r="O311" i="16" s="1"/>
  <c r="I313" i="16"/>
  <c r="V308" i="16"/>
  <c r="V306" i="16" s="1"/>
  <c r="P308" i="16"/>
  <c r="P306" i="16" s="1"/>
  <c r="J308" i="16"/>
  <c r="D308" i="16"/>
  <c r="W303" i="16"/>
  <c r="W301" i="16" s="1"/>
  <c r="Q303" i="16"/>
  <c r="K303" i="16"/>
  <c r="K301" i="16" s="1"/>
  <c r="E303" i="16"/>
  <c r="E301" i="16" s="1"/>
  <c r="X298" i="16"/>
  <c r="R298" i="16"/>
  <c r="L298" i="16"/>
  <c r="L296" i="16" s="1"/>
  <c r="F298" i="16"/>
  <c r="Y293" i="16"/>
  <c r="Y291" i="16" s="1"/>
  <c r="S293" i="16"/>
  <c r="S291" i="16" s="1"/>
  <c r="M293" i="16"/>
  <c r="G293" i="16"/>
  <c r="Z288" i="16"/>
  <c r="Z286" i="16" s="1"/>
  <c r="T288" i="16"/>
  <c r="N288" i="16"/>
  <c r="N286" i="16" s="1"/>
  <c r="H288" i="16"/>
  <c r="H286" i="16" s="1"/>
  <c r="AA283" i="16"/>
  <c r="U283" i="16"/>
  <c r="O283" i="16"/>
  <c r="O281" i="16" s="1"/>
  <c r="I283" i="16"/>
  <c r="V278" i="16"/>
  <c r="V276" i="16" s="1"/>
  <c r="P278" i="16"/>
  <c r="P276" i="16" s="1"/>
  <c r="J278" i="16"/>
  <c r="D278" i="16"/>
  <c r="W273" i="16"/>
  <c r="W271" i="16" s="1"/>
  <c r="Q273" i="16"/>
  <c r="K273" i="16"/>
  <c r="K271" i="16" s="1"/>
  <c r="E273" i="16"/>
  <c r="E271" i="16" s="1"/>
  <c r="X268" i="16"/>
  <c r="R268" i="16"/>
  <c r="L268" i="16"/>
  <c r="L266" i="16" s="1"/>
  <c r="F268" i="16"/>
  <c r="Y263" i="16"/>
  <c r="Y261" i="16" s="1"/>
  <c r="S263" i="16"/>
  <c r="S261" i="16" s="1"/>
  <c r="M263" i="16"/>
  <c r="G263" i="16"/>
  <c r="Z258" i="16"/>
  <c r="Z256" i="16" s="1"/>
  <c r="T258" i="16"/>
  <c r="N258" i="16"/>
  <c r="N256" i="16" s="1"/>
  <c r="H258" i="16"/>
  <c r="H256" i="16" s="1"/>
  <c r="AA253" i="16"/>
  <c r="U253" i="16"/>
  <c r="O253" i="16"/>
  <c r="O251" i="16" s="1"/>
  <c r="I253" i="16"/>
  <c r="V248" i="16"/>
  <c r="V246" i="16" s="1"/>
  <c r="P248" i="16"/>
  <c r="P246" i="16" s="1"/>
  <c r="J248" i="16"/>
  <c r="D248" i="16"/>
  <c r="W243" i="16"/>
  <c r="W241" i="16" s="1"/>
  <c r="Q243" i="16"/>
  <c r="K243" i="16"/>
  <c r="K241" i="16" s="1"/>
  <c r="E243" i="16"/>
  <c r="E241" i="16" s="1"/>
  <c r="X238" i="16"/>
  <c r="R238" i="16"/>
  <c r="L238" i="16"/>
  <c r="L236" i="16" s="1"/>
  <c r="F238" i="16"/>
  <c r="Y233" i="16"/>
  <c r="Y231" i="16" s="1"/>
  <c r="S233" i="16"/>
  <c r="S231" i="16" s="1"/>
  <c r="M233" i="16"/>
  <c r="G233" i="16"/>
  <c r="Z228" i="16"/>
  <c r="Z226" i="16" s="1"/>
  <c r="T228" i="16"/>
  <c r="N228" i="16"/>
  <c r="N226" i="16" s="1"/>
  <c r="H228" i="16"/>
  <c r="H226" i="16" s="1"/>
  <c r="AA223" i="16"/>
  <c r="U223" i="16"/>
  <c r="O223" i="16"/>
  <c r="O221" i="16" s="1"/>
  <c r="I223" i="16"/>
  <c r="V218" i="16"/>
  <c r="V216" i="16" s="1"/>
  <c r="P218" i="16"/>
  <c r="P216" i="16" s="1"/>
  <c r="J218" i="16"/>
  <c r="D218" i="16"/>
  <c r="J168" i="16"/>
  <c r="J166" i="16" s="1"/>
  <c r="P168" i="16"/>
  <c r="V168" i="16"/>
  <c r="V166" i="16" s="1"/>
  <c r="D170" i="16"/>
  <c r="D166" i="16" s="1"/>
  <c r="J170" i="16"/>
  <c r="P170" i="16"/>
  <c r="V170" i="16"/>
  <c r="I173" i="16"/>
  <c r="O173" i="16"/>
  <c r="O171" i="16" s="1"/>
  <c r="U173" i="16"/>
  <c r="AA173" i="16"/>
  <c r="I175" i="16"/>
  <c r="O175" i="16"/>
  <c r="U175" i="16"/>
  <c r="AA175" i="16"/>
  <c r="H178" i="16"/>
  <c r="N178" i="16"/>
  <c r="T178" i="16"/>
  <c r="Z178" i="16"/>
  <c r="Z176" i="16" s="1"/>
  <c r="H180" i="16"/>
  <c r="N180" i="16"/>
  <c r="T180" i="16"/>
  <c r="Z180" i="16"/>
  <c r="G183" i="16"/>
  <c r="M183" i="16"/>
  <c r="M181" i="16" s="1"/>
  <c r="S183" i="16"/>
  <c r="Y183" i="16"/>
  <c r="Y181" i="16" s="1"/>
  <c r="G185" i="16"/>
  <c r="M185" i="16"/>
  <c r="S185" i="16"/>
  <c r="Y185" i="16"/>
  <c r="F188" i="16"/>
  <c r="L188" i="16"/>
  <c r="L186" i="16" s="1"/>
  <c r="R188" i="16"/>
  <c r="X188" i="16"/>
  <c r="F190" i="16"/>
  <c r="L190" i="16"/>
  <c r="R190" i="16"/>
  <c r="X190" i="16"/>
  <c r="E193" i="16"/>
  <c r="K193" i="16"/>
  <c r="Q193" i="16"/>
  <c r="W193" i="16"/>
  <c r="W191" i="16" s="1"/>
  <c r="E195" i="16"/>
  <c r="K195" i="16"/>
  <c r="Q195" i="16"/>
  <c r="W195" i="16"/>
  <c r="D198" i="16"/>
  <c r="J198" i="16"/>
  <c r="J196" i="16" s="1"/>
  <c r="P198" i="16"/>
  <c r="V198" i="16"/>
  <c r="V196" i="16" s="1"/>
  <c r="D200" i="16"/>
  <c r="J200" i="16"/>
  <c r="P200" i="16"/>
  <c r="V200" i="16"/>
  <c r="I203" i="16"/>
  <c r="O203" i="16"/>
  <c r="O201" i="16" s="1"/>
  <c r="U203" i="16"/>
  <c r="AA203" i="16"/>
  <c r="I205" i="16"/>
  <c r="O205" i="16"/>
  <c r="U205" i="16"/>
  <c r="AA205" i="16"/>
  <c r="H208" i="16"/>
  <c r="N208" i="16"/>
  <c r="T208" i="16"/>
  <c r="Z208" i="16"/>
  <c r="Z206" i="16" s="1"/>
  <c r="H210" i="16"/>
  <c r="N210" i="16"/>
  <c r="T210" i="16"/>
  <c r="Z210" i="16"/>
  <c r="G213" i="16"/>
  <c r="M213" i="16"/>
  <c r="M211" i="16" s="1"/>
  <c r="S213" i="16"/>
  <c r="S211" i="16" s="1"/>
  <c r="Y213" i="16"/>
  <c r="Y211" i="16" s="1"/>
  <c r="G215" i="16"/>
  <c r="N215" i="16"/>
  <c r="X215" i="16"/>
  <c r="L218" i="16"/>
  <c r="X218" i="16"/>
  <c r="X216" i="16" s="1"/>
  <c r="L220" i="16"/>
  <c r="X220" i="16"/>
  <c r="G223" i="16"/>
  <c r="G221" i="16" s="1"/>
  <c r="S223" i="16"/>
  <c r="S221" i="16" s="1"/>
  <c r="K225" i="16"/>
  <c r="V228" i="16"/>
  <c r="V226" i="16" s="1"/>
  <c r="U233" i="16"/>
  <c r="U231" i="16" s="1"/>
  <c r="N238" i="16"/>
  <c r="N236" i="16" s="1"/>
  <c r="Z240" i="16"/>
  <c r="G243" i="16"/>
  <c r="G241" i="16" s="1"/>
  <c r="S245" i="16"/>
  <c r="L250" i="16"/>
  <c r="E255" i="16"/>
  <c r="V258" i="16"/>
  <c r="V256" i="16" s="1"/>
  <c r="U263" i="16"/>
  <c r="U261" i="16" s="1"/>
  <c r="N268" i="16"/>
  <c r="G574" i="16"/>
  <c r="D332" i="15"/>
  <c r="D330" i="15" s="1"/>
  <c r="J332" i="15"/>
  <c r="J330" i="15" s="1"/>
  <c r="P332" i="15"/>
  <c r="P330" i="15" s="1"/>
  <c r="V332" i="15"/>
  <c r="V330" i="15" s="1"/>
  <c r="I337" i="15"/>
  <c r="I335" i="15" s="1"/>
  <c r="O337" i="15"/>
  <c r="O335" i="15" s="1"/>
  <c r="U337" i="15"/>
  <c r="U335" i="15" s="1"/>
  <c r="AA337" i="15"/>
  <c r="AA335" i="15" s="1"/>
  <c r="H342" i="15"/>
  <c r="H340" i="15" s="1"/>
  <c r="N342" i="15"/>
  <c r="N340" i="15" s="1"/>
  <c r="T342" i="15"/>
  <c r="T340" i="15" s="1"/>
  <c r="Z342" i="15"/>
  <c r="Z340" i="15" s="1"/>
  <c r="G347" i="15"/>
  <c r="G345" i="15" s="1"/>
  <c r="M347" i="15"/>
  <c r="M345" i="15" s="1"/>
  <c r="S347" i="15"/>
  <c r="S345" i="15" s="1"/>
  <c r="Y347" i="15"/>
  <c r="Y345" i="15" s="1"/>
  <c r="F352" i="15"/>
  <c r="F350" i="15" s="1"/>
  <c r="L352" i="15"/>
  <c r="L350" i="15" s="1"/>
  <c r="R352" i="15"/>
  <c r="R350" i="15" s="1"/>
  <c r="X352" i="15"/>
  <c r="X350" i="15" s="1"/>
  <c r="E357" i="15"/>
  <c r="E355" i="15" s="1"/>
  <c r="K357" i="15"/>
  <c r="K355" i="15" s="1"/>
  <c r="Q357" i="15"/>
  <c r="Q355" i="15" s="1"/>
  <c r="W357" i="15"/>
  <c r="W355" i="15" s="1"/>
  <c r="D362" i="15"/>
  <c r="D360" i="15" s="1"/>
  <c r="J362" i="15"/>
  <c r="J360" i="15" s="1"/>
  <c r="P362" i="15"/>
  <c r="P360" i="15" s="1"/>
  <c r="V362" i="15"/>
  <c r="V360" i="15" s="1"/>
  <c r="I367" i="15"/>
  <c r="I365" i="15" s="1"/>
  <c r="O367" i="15"/>
  <c r="O365" i="15" s="1"/>
  <c r="U367" i="15"/>
  <c r="U365" i="15" s="1"/>
  <c r="AA367" i="15"/>
  <c r="AA365" i="15" s="1"/>
  <c r="H372" i="15"/>
  <c r="H370" i="15" s="1"/>
  <c r="N372" i="15"/>
  <c r="N370" i="15" s="1"/>
  <c r="T372" i="15"/>
  <c r="T370" i="15" s="1"/>
  <c r="Z372" i="15"/>
  <c r="Z370" i="15" s="1"/>
  <c r="G377" i="15"/>
  <c r="G375" i="15" s="1"/>
  <c r="M377" i="15"/>
  <c r="M375" i="15" s="1"/>
  <c r="S377" i="15"/>
  <c r="S375" i="15" s="1"/>
  <c r="Y377" i="15"/>
  <c r="Y375" i="15" s="1"/>
  <c r="F382" i="15"/>
  <c r="F380" i="15" s="1"/>
  <c r="L382" i="15"/>
  <c r="L380" i="15" s="1"/>
  <c r="R382" i="15"/>
  <c r="R380" i="15" s="1"/>
  <c r="X382" i="15"/>
  <c r="X380" i="15" s="1"/>
  <c r="E387" i="15"/>
  <c r="E385" i="15" s="1"/>
  <c r="K387" i="15"/>
  <c r="K385" i="15" s="1"/>
  <c r="Q387" i="15"/>
  <c r="Q385" i="15" s="1"/>
  <c r="W387" i="15"/>
  <c r="W385" i="15" s="1"/>
  <c r="D392" i="15"/>
  <c r="D390" i="15" s="1"/>
  <c r="J392" i="15"/>
  <c r="J390" i="15" s="1"/>
  <c r="P392" i="15"/>
  <c r="P390" i="15" s="1"/>
  <c r="V392" i="15"/>
  <c r="V390" i="15" s="1"/>
  <c r="I397" i="15"/>
  <c r="I395" i="15" s="1"/>
  <c r="O397" i="15"/>
  <c r="O395" i="15" s="1"/>
  <c r="U397" i="15"/>
  <c r="U395" i="15" s="1"/>
  <c r="AA397" i="15"/>
  <c r="AA395" i="15" s="1"/>
  <c r="H402" i="15"/>
  <c r="H400" i="15" s="1"/>
  <c r="N402" i="15"/>
  <c r="N400" i="15" s="1"/>
  <c r="T402" i="15"/>
  <c r="T400" i="15" s="1"/>
  <c r="Z402" i="15"/>
  <c r="Z400" i="15" s="1"/>
  <c r="G407" i="15"/>
  <c r="G405" i="15" s="1"/>
  <c r="M407" i="15"/>
  <c r="M405" i="15" s="1"/>
  <c r="S407" i="15"/>
  <c r="S405" i="15" s="1"/>
  <c r="Y407" i="15"/>
  <c r="Y405" i="15" s="1"/>
  <c r="F412" i="15"/>
  <c r="F410" i="15" s="1"/>
  <c r="L412" i="15"/>
  <c r="L410" i="15" s="1"/>
  <c r="R412" i="15"/>
  <c r="R410" i="15" s="1"/>
  <c r="X412" i="15"/>
  <c r="X410" i="15" s="1"/>
  <c r="E417" i="15"/>
  <c r="E415" i="15" s="1"/>
  <c r="K417" i="15"/>
  <c r="K415" i="15" s="1"/>
  <c r="Q417" i="15"/>
  <c r="Q415" i="15" s="1"/>
  <c r="W417" i="15"/>
  <c r="W415" i="15" s="1"/>
  <c r="D422" i="15"/>
  <c r="D420" i="15" s="1"/>
  <c r="J422" i="15"/>
  <c r="J420" i="15" s="1"/>
  <c r="P422" i="15"/>
  <c r="P420" i="15" s="1"/>
  <c r="V422" i="15"/>
  <c r="V420" i="15" s="1"/>
  <c r="I427" i="15"/>
  <c r="I425" i="15" s="1"/>
  <c r="O427" i="15"/>
  <c r="O425" i="15" s="1"/>
  <c r="U427" i="15"/>
  <c r="U425" i="15" s="1"/>
  <c r="AA427" i="15"/>
  <c r="AA425" i="15" s="1"/>
  <c r="H432" i="15"/>
  <c r="H430" i="15" s="1"/>
  <c r="N432" i="15"/>
  <c r="N430" i="15" s="1"/>
  <c r="T432" i="15"/>
  <c r="T430" i="15" s="1"/>
  <c r="Z432" i="15"/>
  <c r="Z430" i="15" s="1"/>
  <c r="G437" i="15"/>
  <c r="G435" i="15" s="1"/>
  <c r="M437" i="15"/>
  <c r="M435" i="15" s="1"/>
  <c r="S437" i="15"/>
  <c r="S435" i="15" s="1"/>
  <c r="Y437" i="15"/>
  <c r="Y435" i="15" s="1"/>
  <c r="F442" i="15"/>
  <c r="F440" i="15" s="1"/>
  <c r="L442" i="15"/>
  <c r="L440" i="15" s="1"/>
  <c r="R442" i="15"/>
  <c r="R440" i="15" s="1"/>
  <c r="X442" i="15"/>
  <c r="X440" i="15" s="1"/>
  <c r="E447" i="15"/>
  <c r="E445" i="15" s="1"/>
  <c r="K447" i="15"/>
  <c r="K445" i="15" s="1"/>
  <c r="Q447" i="15"/>
  <c r="Q445" i="15" s="1"/>
  <c r="W447" i="15"/>
  <c r="W445" i="15" s="1"/>
  <c r="D452" i="15"/>
  <c r="D450" i="15" s="1"/>
  <c r="J452" i="15"/>
  <c r="J450" i="15" s="1"/>
  <c r="P452" i="15"/>
  <c r="P450" i="15" s="1"/>
  <c r="V452" i="15"/>
  <c r="V450" i="15" s="1"/>
  <c r="I457" i="15"/>
  <c r="I455" i="15" s="1"/>
  <c r="O457" i="15"/>
  <c r="O455" i="15" s="1"/>
  <c r="U457" i="15"/>
  <c r="U455" i="15" s="1"/>
  <c r="AA457" i="15"/>
  <c r="AA455" i="15" s="1"/>
  <c r="H462" i="15"/>
  <c r="H460" i="15" s="1"/>
  <c r="N462" i="15"/>
  <c r="N460" i="15" s="1"/>
  <c r="T462" i="15"/>
  <c r="T460" i="15" s="1"/>
  <c r="Z462" i="15"/>
  <c r="Z460" i="15" s="1"/>
  <c r="G467" i="15"/>
  <c r="G465" i="15" s="1"/>
  <c r="M467" i="15"/>
  <c r="M465" i="15" s="1"/>
  <c r="S467" i="15"/>
  <c r="S465" i="15" s="1"/>
  <c r="Y467" i="15"/>
  <c r="Y465" i="15" s="1"/>
  <c r="F472" i="15"/>
  <c r="F470" i="15" s="1"/>
  <c r="L472" i="15"/>
  <c r="L470" i="15" s="1"/>
  <c r="R472" i="15"/>
  <c r="R470" i="15" s="1"/>
  <c r="X472" i="15"/>
  <c r="X470" i="15" s="1"/>
  <c r="E477" i="15"/>
  <c r="E475" i="15" s="1"/>
  <c r="K477" i="15"/>
  <c r="K475" i="15" s="1"/>
  <c r="Q477" i="15"/>
  <c r="Q475" i="15" s="1"/>
  <c r="J486" i="15"/>
  <c r="J484" i="15" s="1"/>
  <c r="P486" i="15"/>
  <c r="P484" i="15" s="1"/>
  <c r="V486" i="15"/>
  <c r="V484" i="15" s="1"/>
  <c r="I491" i="15"/>
  <c r="I489" i="15" s="1"/>
  <c r="O491" i="15"/>
  <c r="O489" i="15" s="1"/>
  <c r="U491" i="15"/>
  <c r="U489" i="15" s="1"/>
  <c r="AA491" i="15"/>
  <c r="AA489" i="15" s="1"/>
  <c r="H496" i="15"/>
  <c r="H494" i="15" s="1"/>
  <c r="N496" i="15"/>
  <c r="N494" i="15" s="1"/>
  <c r="T496" i="15"/>
  <c r="T494" i="15" s="1"/>
  <c r="Z496" i="15"/>
  <c r="Z494" i="15" s="1"/>
  <c r="G501" i="15"/>
  <c r="G499" i="15" s="1"/>
  <c r="M501" i="15"/>
  <c r="M499" i="15" s="1"/>
  <c r="S501" i="15"/>
  <c r="S499" i="15" s="1"/>
  <c r="Y501" i="15"/>
  <c r="Y499" i="15" s="1"/>
  <c r="F506" i="15"/>
  <c r="F504" i="15" s="1"/>
  <c r="L506" i="15"/>
  <c r="L504" i="15" s="1"/>
  <c r="R506" i="15"/>
  <c r="R504" i="15" s="1"/>
  <c r="X506" i="15"/>
  <c r="X504" i="15" s="1"/>
  <c r="E511" i="15"/>
  <c r="E509" i="15" s="1"/>
  <c r="K511" i="15"/>
  <c r="K509" i="15" s="1"/>
  <c r="Q511" i="15"/>
  <c r="Q509" i="15" s="1"/>
  <c r="W511" i="15"/>
  <c r="W509" i="15" s="1"/>
  <c r="D516" i="15"/>
  <c r="D514" i="15" s="1"/>
  <c r="J516" i="15"/>
  <c r="J514" i="15" s="1"/>
  <c r="P516" i="15"/>
  <c r="P514" i="15" s="1"/>
  <c r="V516" i="15"/>
  <c r="V514" i="15" s="1"/>
  <c r="I521" i="15"/>
  <c r="I519" i="15" s="1"/>
  <c r="O521" i="15"/>
  <c r="O519" i="15" s="1"/>
  <c r="U521" i="15"/>
  <c r="U519" i="15" s="1"/>
  <c r="AA521" i="15"/>
  <c r="AA519" i="15" s="1"/>
  <c r="H526" i="15"/>
  <c r="H524" i="15" s="1"/>
  <c r="N526" i="15"/>
  <c r="N524" i="15" s="1"/>
  <c r="T526" i="15"/>
  <c r="T524" i="15" s="1"/>
  <c r="Z526" i="15"/>
  <c r="Z524" i="15" s="1"/>
  <c r="G531" i="15"/>
  <c r="G529" i="15" s="1"/>
  <c r="M531" i="15"/>
  <c r="M529" i="15" s="1"/>
  <c r="S531" i="15"/>
  <c r="S529" i="15" s="1"/>
  <c r="Y531" i="15"/>
  <c r="Y529" i="15" s="1"/>
  <c r="F536" i="15"/>
  <c r="F534" i="15" s="1"/>
  <c r="L536" i="15"/>
  <c r="L534" i="15" s="1"/>
  <c r="R536" i="15"/>
  <c r="R534" i="15" s="1"/>
  <c r="X536" i="15"/>
  <c r="X534" i="15" s="1"/>
  <c r="E541" i="15"/>
  <c r="E539" i="15" s="1"/>
  <c r="K541" i="15"/>
  <c r="K539" i="15" s="1"/>
  <c r="Q541" i="15"/>
  <c r="Q539" i="15" s="1"/>
  <c r="W541" i="15"/>
  <c r="W539" i="15" s="1"/>
  <c r="D546" i="15"/>
  <c r="D544" i="15" s="1"/>
  <c r="J546" i="15"/>
  <c r="J544" i="15" s="1"/>
  <c r="P546" i="15"/>
  <c r="P544" i="15" s="1"/>
  <c r="V546" i="15"/>
  <c r="V544" i="15" s="1"/>
  <c r="I551" i="15"/>
  <c r="I549" i="15" s="1"/>
  <c r="O551" i="15"/>
  <c r="O549" i="15" s="1"/>
  <c r="U551" i="15"/>
  <c r="U549" i="15" s="1"/>
  <c r="AA551" i="15"/>
  <c r="AA549" i="15" s="1"/>
  <c r="H556" i="15"/>
  <c r="H554" i="15" s="1"/>
  <c r="N556" i="15"/>
  <c r="N554" i="15" s="1"/>
  <c r="T556" i="15"/>
  <c r="T554" i="15" s="1"/>
  <c r="Z556" i="15"/>
  <c r="Z554" i="15" s="1"/>
  <c r="G561" i="15"/>
  <c r="G559" i="15" s="1"/>
  <c r="M561" i="15"/>
  <c r="M559" i="15" s="1"/>
  <c r="S561" i="15"/>
  <c r="S559" i="15" s="1"/>
  <c r="Y561" i="15"/>
  <c r="Y559" i="15" s="1"/>
  <c r="F566" i="15"/>
  <c r="F564" i="15" s="1"/>
  <c r="L566" i="15"/>
  <c r="L564" i="15" s="1"/>
  <c r="R566" i="15"/>
  <c r="R564" i="15" s="1"/>
  <c r="X566" i="15"/>
  <c r="X564" i="15" s="1"/>
  <c r="E571" i="15"/>
  <c r="E569" i="15" s="1"/>
  <c r="K571" i="15"/>
  <c r="K569" i="15" s="1"/>
  <c r="Q571" i="15"/>
  <c r="Q569" i="15" s="1"/>
  <c r="W571" i="15"/>
  <c r="W569" i="15" s="1"/>
  <c r="D576" i="15"/>
  <c r="D574" i="15" s="1"/>
  <c r="J576" i="15"/>
  <c r="J574" i="15" s="1"/>
  <c r="P576" i="15"/>
  <c r="P574" i="15" s="1"/>
  <c r="V576" i="15"/>
  <c r="V574" i="15" s="1"/>
  <c r="I581" i="15"/>
  <c r="I579" i="15" s="1"/>
  <c r="O581" i="15"/>
  <c r="O579" i="15" s="1"/>
  <c r="U581" i="15"/>
  <c r="U579" i="15" s="1"/>
  <c r="AA581" i="15"/>
  <c r="AA579" i="15" s="1"/>
  <c r="H586" i="15"/>
  <c r="H584" i="15" s="1"/>
  <c r="N586" i="15"/>
  <c r="N584" i="15" s="1"/>
  <c r="T586" i="15"/>
  <c r="T584" i="15" s="1"/>
  <c r="Z586" i="15"/>
  <c r="Z584" i="15" s="1"/>
  <c r="G591" i="15"/>
  <c r="G589" i="15" s="1"/>
  <c r="M591" i="15"/>
  <c r="M589" i="15" s="1"/>
  <c r="S591" i="15"/>
  <c r="S589" i="15" s="1"/>
  <c r="Y591" i="15"/>
  <c r="Y589" i="15" s="1"/>
  <c r="F596" i="15"/>
  <c r="F594" i="15" s="1"/>
  <c r="L596" i="15"/>
  <c r="L594" i="15" s="1"/>
  <c r="R596" i="15"/>
  <c r="R594" i="15" s="1"/>
  <c r="X596" i="15"/>
  <c r="X594" i="15" s="1"/>
  <c r="E601" i="15"/>
  <c r="E599" i="15" s="1"/>
  <c r="K601" i="15"/>
  <c r="K599" i="15" s="1"/>
  <c r="Q601" i="15"/>
  <c r="Q599" i="15" s="1"/>
  <c r="W601" i="15"/>
  <c r="W599" i="15" s="1"/>
  <c r="D606" i="15"/>
  <c r="D604" i="15" s="1"/>
  <c r="J606" i="15"/>
  <c r="J604" i="15" s="1"/>
  <c r="P606" i="15"/>
  <c r="P604" i="15" s="1"/>
  <c r="V606" i="15"/>
  <c r="V604" i="15" s="1"/>
  <c r="I611" i="15"/>
  <c r="I609" i="15" s="1"/>
  <c r="O611" i="15"/>
  <c r="O609" i="15" s="1"/>
  <c r="U611" i="15"/>
  <c r="U609" i="15" s="1"/>
  <c r="AA611" i="15"/>
  <c r="AA609" i="15" s="1"/>
  <c r="H616" i="15"/>
  <c r="H614" i="15" s="1"/>
  <c r="N616" i="15"/>
  <c r="N614" i="15" s="1"/>
  <c r="T616" i="15"/>
  <c r="T614" i="15" s="1"/>
  <c r="Z616" i="15"/>
  <c r="Z614" i="15" s="1"/>
  <c r="G621" i="15"/>
  <c r="G619" i="15" s="1"/>
  <c r="M621" i="15"/>
  <c r="M619" i="15" s="1"/>
  <c r="S621" i="15"/>
  <c r="S619" i="15" s="1"/>
  <c r="Y621" i="15"/>
  <c r="Y619" i="15" s="1"/>
  <c r="F626" i="15"/>
  <c r="F624" i="15" s="1"/>
  <c r="L626" i="15"/>
  <c r="L624" i="15" s="1"/>
  <c r="R626" i="15"/>
  <c r="R624" i="15" s="1"/>
  <c r="X626" i="15"/>
  <c r="X624" i="15" s="1"/>
  <c r="E631" i="15"/>
  <c r="E629" i="15" s="1"/>
  <c r="K631" i="15"/>
  <c r="K629" i="15" s="1"/>
  <c r="Q631" i="15"/>
  <c r="Q629" i="15" s="1"/>
  <c r="W631" i="15"/>
  <c r="W629" i="15" s="1"/>
  <c r="D636" i="15"/>
  <c r="D634" i="15" s="1"/>
  <c r="J636" i="15"/>
  <c r="J634" i="15" s="1"/>
  <c r="P636" i="15"/>
  <c r="P634" i="15" s="1"/>
  <c r="F9" i="16"/>
  <c r="F7" i="16" s="1"/>
  <c r="L9" i="16"/>
  <c r="R9" i="16"/>
  <c r="X9" i="16"/>
  <c r="F11" i="16"/>
  <c r="L11" i="16"/>
  <c r="R11" i="16"/>
  <c r="X11" i="16"/>
  <c r="E14" i="16"/>
  <c r="K14" i="16"/>
  <c r="Q14" i="16"/>
  <c r="Q12" i="16" s="1"/>
  <c r="W14" i="16"/>
  <c r="E16" i="16"/>
  <c r="K16" i="16"/>
  <c r="Q16" i="16"/>
  <c r="W16" i="16"/>
  <c r="D19" i="16"/>
  <c r="D17" i="16" s="1"/>
  <c r="J19" i="16"/>
  <c r="P19" i="16"/>
  <c r="P17" i="16" s="1"/>
  <c r="V19" i="16"/>
  <c r="D21" i="16"/>
  <c r="J21" i="16"/>
  <c r="P21" i="16"/>
  <c r="V21" i="16"/>
  <c r="I24" i="16"/>
  <c r="I22" i="16" s="1"/>
  <c r="O24" i="16"/>
  <c r="U24" i="16"/>
  <c r="AA24" i="16"/>
  <c r="I26" i="16"/>
  <c r="O26" i="16"/>
  <c r="U26" i="16"/>
  <c r="AA26" i="16"/>
  <c r="H29" i="16"/>
  <c r="N29" i="16"/>
  <c r="T29" i="16"/>
  <c r="T27" i="16" s="1"/>
  <c r="Z29" i="16"/>
  <c r="H31" i="16"/>
  <c r="N31" i="16"/>
  <c r="T31" i="16"/>
  <c r="Z31" i="16"/>
  <c r="G34" i="16"/>
  <c r="G32" i="16" s="1"/>
  <c r="M34" i="16"/>
  <c r="S34" i="16"/>
  <c r="S32" i="16" s="1"/>
  <c r="Y34" i="16"/>
  <c r="G36" i="16"/>
  <c r="M36" i="16"/>
  <c r="S36" i="16"/>
  <c r="Y36" i="16"/>
  <c r="F39" i="16"/>
  <c r="F37" i="16" s="1"/>
  <c r="L39" i="16"/>
  <c r="R39" i="16"/>
  <c r="X39" i="16"/>
  <c r="F41" i="16"/>
  <c r="L41" i="16"/>
  <c r="R41" i="16"/>
  <c r="X41" i="16"/>
  <c r="E44" i="16"/>
  <c r="K44" i="16"/>
  <c r="Q44" i="16"/>
  <c r="Q42" i="16" s="1"/>
  <c r="W44" i="16"/>
  <c r="E46" i="16"/>
  <c r="K46" i="16"/>
  <c r="Q46" i="16"/>
  <c r="W46" i="16"/>
  <c r="D49" i="16"/>
  <c r="D47" i="16" s="1"/>
  <c r="J49" i="16"/>
  <c r="P49" i="16"/>
  <c r="P47" i="16" s="1"/>
  <c r="V49" i="16"/>
  <c r="D51" i="16"/>
  <c r="J51" i="16"/>
  <c r="P51" i="16"/>
  <c r="V51" i="16"/>
  <c r="I54" i="16"/>
  <c r="I52" i="16" s="1"/>
  <c r="O54" i="16"/>
  <c r="U54" i="16"/>
  <c r="AA54" i="16"/>
  <c r="I56" i="16"/>
  <c r="O56" i="16"/>
  <c r="U56" i="16"/>
  <c r="AA56" i="16"/>
  <c r="H59" i="16"/>
  <c r="N59" i="16"/>
  <c r="T59" i="16"/>
  <c r="T57" i="16" s="1"/>
  <c r="Z59" i="16"/>
  <c r="H61" i="16"/>
  <c r="N61" i="16"/>
  <c r="T61" i="16"/>
  <c r="Z61" i="16"/>
  <c r="G64" i="16"/>
  <c r="G62" i="16" s="1"/>
  <c r="M64" i="16"/>
  <c r="S64" i="16"/>
  <c r="S62" i="16" s="1"/>
  <c r="Y64" i="16"/>
  <c r="G66" i="16"/>
  <c r="M66" i="16"/>
  <c r="S66" i="16"/>
  <c r="Y66" i="16"/>
  <c r="F69" i="16"/>
  <c r="F67" i="16" s="1"/>
  <c r="L69" i="16"/>
  <c r="R69" i="16"/>
  <c r="X69" i="16"/>
  <c r="F71" i="16"/>
  <c r="L71" i="16"/>
  <c r="R71" i="16"/>
  <c r="X71" i="16"/>
  <c r="E74" i="16"/>
  <c r="K74" i="16"/>
  <c r="Q74" i="16"/>
  <c r="Q72" i="16" s="1"/>
  <c r="W74" i="16"/>
  <c r="E76" i="16"/>
  <c r="K76" i="16"/>
  <c r="Q76" i="16"/>
  <c r="W76" i="16"/>
  <c r="D79" i="16"/>
  <c r="D77" i="16" s="1"/>
  <c r="J79" i="16"/>
  <c r="P79" i="16"/>
  <c r="P77" i="16" s="1"/>
  <c r="V79" i="16"/>
  <c r="D81" i="16"/>
  <c r="J81" i="16"/>
  <c r="P81" i="16"/>
  <c r="V81" i="16"/>
  <c r="I84" i="16"/>
  <c r="I82" i="16" s="1"/>
  <c r="O84" i="16"/>
  <c r="U84" i="16"/>
  <c r="AA84" i="16"/>
  <c r="I86" i="16"/>
  <c r="O86" i="16"/>
  <c r="U86" i="16"/>
  <c r="AA86" i="16"/>
  <c r="H89" i="16"/>
  <c r="N89" i="16"/>
  <c r="T89" i="16"/>
  <c r="T87" i="16" s="1"/>
  <c r="Z89" i="16"/>
  <c r="H91" i="16"/>
  <c r="N91" i="16"/>
  <c r="T91" i="16"/>
  <c r="Z91" i="16"/>
  <c r="G94" i="16"/>
  <c r="G92" i="16" s="1"/>
  <c r="M94" i="16"/>
  <c r="S94" i="16"/>
  <c r="S92" i="16" s="1"/>
  <c r="Y94" i="16"/>
  <c r="G96" i="16"/>
  <c r="M96" i="16"/>
  <c r="S96" i="16"/>
  <c r="Y96" i="16"/>
  <c r="F99" i="16"/>
  <c r="F97" i="16" s="1"/>
  <c r="L99" i="16"/>
  <c r="R99" i="16"/>
  <c r="X99" i="16"/>
  <c r="F101" i="16"/>
  <c r="L101" i="16"/>
  <c r="R101" i="16"/>
  <c r="X101" i="16"/>
  <c r="E104" i="16"/>
  <c r="K104" i="16"/>
  <c r="Q104" i="16"/>
  <c r="Q102" i="16" s="1"/>
  <c r="W104" i="16"/>
  <c r="E106" i="16"/>
  <c r="K106" i="16"/>
  <c r="Q106" i="16"/>
  <c r="W106" i="16"/>
  <c r="D109" i="16"/>
  <c r="D107" i="16" s="1"/>
  <c r="J109" i="16"/>
  <c r="P109" i="16"/>
  <c r="P107" i="16" s="1"/>
  <c r="V109" i="16"/>
  <c r="D111" i="16"/>
  <c r="J111" i="16"/>
  <c r="P111" i="16"/>
  <c r="V111" i="16"/>
  <c r="I114" i="16"/>
  <c r="I112" i="16" s="1"/>
  <c r="O114" i="16"/>
  <c r="U114" i="16"/>
  <c r="AA114" i="16"/>
  <c r="I116" i="16"/>
  <c r="O116" i="16"/>
  <c r="U116" i="16"/>
  <c r="AA116" i="16"/>
  <c r="H119" i="16"/>
  <c r="N119" i="16"/>
  <c r="T119" i="16"/>
  <c r="T117" i="16" s="1"/>
  <c r="Z119" i="16"/>
  <c r="H121" i="16"/>
  <c r="N121" i="16"/>
  <c r="T121" i="16"/>
  <c r="Z121" i="16"/>
  <c r="G124" i="16"/>
  <c r="G122" i="16" s="1"/>
  <c r="M124" i="16"/>
  <c r="S124" i="16"/>
  <c r="S122" i="16" s="1"/>
  <c r="Y124" i="16"/>
  <c r="G126" i="16"/>
  <c r="M126" i="16"/>
  <c r="S126" i="16"/>
  <c r="Y126" i="16"/>
  <c r="F129" i="16"/>
  <c r="F127" i="16" s="1"/>
  <c r="L129" i="16"/>
  <c r="R129" i="16"/>
  <c r="X129" i="16"/>
  <c r="F131" i="16"/>
  <c r="L131" i="16"/>
  <c r="R131" i="16"/>
  <c r="X131" i="16"/>
  <c r="E134" i="16"/>
  <c r="K134" i="16"/>
  <c r="Q134" i="16"/>
  <c r="Q132" i="16" s="1"/>
  <c r="W134" i="16"/>
  <c r="E136" i="16"/>
  <c r="K136" i="16"/>
  <c r="Q136" i="16"/>
  <c r="W136" i="16"/>
  <c r="D139" i="16"/>
  <c r="D137" i="16" s="1"/>
  <c r="J139" i="16"/>
  <c r="P139" i="16"/>
  <c r="P137" i="16" s="1"/>
  <c r="V139" i="16"/>
  <c r="D141" i="16"/>
  <c r="J141" i="16"/>
  <c r="P141" i="16"/>
  <c r="V141" i="16"/>
  <c r="I144" i="16"/>
  <c r="I142" i="16" s="1"/>
  <c r="O144" i="16"/>
  <c r="U144" i="16"/>
  <c r="AA144" i="16"/>
  <c r="I146" i="16"/>
  <c r="O146" i="16"/>
  <c r="U146" i="16"/>
  <c r="AA146" i="16"/>
  <c r="H149" i="16"/>
  <c r="N149" i="16"/>
  <c r="T149" i="16"/>
  <c r="T147" i="16" s="1"/>
  <c r="Z149" i="16"/>
  <c r="H151" i="16"/>
  <c r="N151" i="16"/>
  <c r="T151" i="16"/>
  <c r="Z151" i="16"/>
  <c r="G154" i="16"/>
  <c r="G152" i="16" s="1"/>
  <c r="M154" i="16"/>
  <c r="S154" i="16"/>
  <c r="S152" i="16" s="1"/>
  <c r="Y154" i="16"/>
  <c r="G156" i="16"/>
  <c r="M156" i="16"/>
  <c r="S156" i="16"/>
  <c r="Y156" i="16"/>
  <c r="F159" i="16"/>
  <c r="F157" i="16" s="1"/>
  <c r="L159" i="16"/>
  <c r="R159" i="16"/>
  <c r="F161" i="16"/>
  <c r="L161" i="16"/>
  <c r="R161" i="16"/>
  <c r="X161" i="16"/>
  <c r="X157" i="16" s="1"/>
  <c r="E168" i="16"/>
  <c r="K168" i="16"/>
  <c r="Q168" i="16"/>
  <c r="W168" i="16"/>
  <c r="W166" i="16" s="1"/>
  <c r="E170" i="16"/>
  <c r="K170" i="16"/>
  <c r="Q170" i="16"/>
  <c r="W170" i="16"/>
  <c r="D173" i="16"/>
  <c r="J173" i="16"/>
  <c r="J171" i="16" s="1"/>
  <c r="P173" i="16"/>
  <c r="V173" i="16"/>
  <c r="V171" i="16" s="1"/>
  <c r="D175" i="16"/>
  <c r="J175" i="16"/>
  <c r="P175" i="16"/>
  <c r="V175" i="16"/>
  <c r="I178" i="16"/>
  <c r="O178" i="16"/>
  <c r="O176" i="16" s="1"/>
  <c r="U178" i="16"/>
  <c r="AA178" i="16"/>
  <c r="I180" i="16"/>
  <c r="O180" i="16"/>
  <c r="U180" i="16"/>
  <c r="AA180" i="16"/>
  <c r="H183" i="16"/>
  <c r="N183" i="16"/>
  <c r="T183" i="16"/>
  <c r="Z183" i="16"/>
  <c r="Z181" i="16" s="1"/>
  <c r="H185" i="16"/>
  <c r="N185" i="16"/>
  <c r="T185" i="16"/>
  <c r="Z185" i="16"/>
  <c r="G188" i="16"/>
  <c r="M188" i="16"/>
  <c r="M186" i="16" s="1"/>
  <c r="S188" i="16"/>
  <c r="Y188" i="16"/>
  <c r="Y186" i="16" s="1"/>
  <c r="G190" i="16"/>
  <c r="M190" i="16"/>
  <c r="S190" i="16"/>
  <c r="Y190" i="16"/>
  <c r="F193" i="16"/>
  <c r="L193" i="16"/>
  <c r="L191" i="16" s="1"/>
  <c r="R193" i="16"/>
  <c r="X193" i="16"/>
  <c r="F195" i="16"/>
  <c r="L195" i="16"/>
  <c r="R195" i="16"/>
  <c r="X195" i="16"/>
  <c r="E198" i="16"/>
  <c r="K198" i="16"/>
  <c r="Q198" i="16"/>
  <c r="W198" i="16"/>
  <c r="W196" i="16" s="1"/>
  <c r="E200" i="16"/>
  <c r="K200" i="16"/>
  <c r="Q200" i="16"/>
  <c r="W200" i="16"/>
  <c r="D203" i="16"/>
  <c r="J203" i="16"/>
  <c r="J201" i="16" s="1"/>
  <c r="P203" i="16"/>
  <c r="V203" i="16"/>
  <c r="V201" i="16" s="1"/>
  <c r="D205" i="16"/>
  <c r="J205" i="16"/>
  <c r="P205" i="16"/>
  <c r="V205" i="16"/>
  <c r="I208" i="16"/>
  <c r="O208" i="16"/>
  <c r="O206" i="16" s="1"/>
  <c r="U208" i="16"/>
  <c r="AA208" i="16"/>
  <c r="I210" i="16"/>
  <c r="O210" i="16"/>
  <c r="U210" i="16"/>
  <c r="AA210" i="16"/>
  <c r="H213" i="16"/>
  <c r="N213" i="16"/>
  <c r="N211" i="16" s="1"/>
  <c r="T213" i="16"/>
  <c r="T211" i="16" s="1"/>
  <c r="Z213" i="16"/>
  <c r="Z211" i="16" s="1"/>
  <c r="H215" i="16"/>
  <c r="O215" i="16"/>
  <c r="Y215" i="16"/>
  <c r="M218" i="16"/>
  <c r="Y218" i="16"/>
  <c r="M220" i="16"/>
  <c r="Y220" i="16"/>
  <c r="K223" i="16"/>
  <c r="K221" i="16" s="1"/>
  <c r="W223" i="16"/>
  <c r="W221" i="16" s="1"/>
  <c r="M225" i="16"/>
  <c r="M221" i="16" s="1"/>
  <c r="D230" i="16"/>
  <c r="D226" i="16" s="1"/>
  <c r="AA233" i="16"/>
  <c r="AA231" i="16" s="1"/>
  <c r="T238" i="16"/>
  <c r="T236" i="16" s="1"/>
  <c r="M243" i="16"/>
  <c r="M241" i="16" s="1"/>
  <c r="Y245" i="16"/>
  <c r="Y241" i="16" s="1"/>
  <c r="F248" i="16"/>
  <c r="F246" i="16" s="1"/>
  <c r="R250" i="16"/>
  <c r="R246" i="16" s="1"/>
  <c r="K255" i="16"/>
  <c r="K251" i="16" s="1"/>
  <c r="D260" i="16"/>
  <c r="D256" i="16" s="1"/>
  <c r="AA263" i="16"/>
  <c r="AA261" i="16" s="1"/>
  <c r="T268" i="16"/>
  <c r="T266" i="16" s="1"/>
  <c r="G327" i="16"/>
  <c r="M327" i="16"/>
  <c r="M325" i="16" s="1"/>
  <c r="S327" i="16"/>
  <c r="S325" i="16" s="1"/>
  <c r="Y327" i="16"/>
  <c r="Y325" i="16" s="1"/>
  <c r="F332" i="16"/>
  <c r="F330" i="16" s="1"/>
  <c r="L332" i="16"/>
  <c r="L330" i="16" s="1"/>
  <c r="R332" i="16"/>
  <c r="X332" i="16"/>
  <c r="X330" i="16" s="1"/>
  <c r="E337" i="16"/>
  <c r="E335" i="16" s="1"/>
  <c r="K337" i="16"/>
  <c r="K335" i="16" s="1"/>
  <c r="Q337" i="16"/>
  <c r="Q335" i="16" s="1"/>
  <c r="W337" i="16"/>
  <c r="W335" i="16" s="1"/>
  <c r="D342" i="16"/>
  <c r="J342" i="16"/>
  <c r="J340" i="16" s="1"/>
  <c r="P342" i="16"/>
  <c r="P340" i="16" s="1"/>
  <c r="V342" i="16"/>
  <c r="V340" i="16" s="1"/>
  <c r="I347" i="16"/>
  <c r="I345" i="16" s="1"/>
  <c r="O347" i="16"/>
  <c r="O345" i="16" s="1"/>
  <c r="U347" i="16"/>
  <c r="AA347" i="16"/>
  <c r="AA345" i="16" s="1"/>
  <c r="H352" i="16"/>
  <c r="H350" i="16" s="1"/>
  <c r="N352" i="16"/>
  <c r="N350" i="16" s="1"/>
  <c r="T352" i="16"/>
  <c r="T350" i="16" s="1"/>
  <c r="Z352" i="16"/>
  <c r="Z350" i="16" s="1"/>
  <c r="G357" i="16"/>
  <c r="M357" i="16"/>
  <c r="M355" i="16" s="1"/>
  <c r="S357" i="16"/>
  <c r="S355" i="16" s="1"/>
  <c r="Y357" i="16"/>
  <c r="Y355" i="16" s="1"/>
  <c r="F362" i="16"/>
  <c r="F360" i="16" s="1"/>
  <c r="L362" i="16"/>
  <c r="L360" i="16" s="1"/>
  <c r="R362" i="16"/>
  <c r="X362" i="16"/>
  <c r="X360" i="16" s="1"/>
  <c r="E367" i="16"/>
  <c r="E365" i="16" s="1"/>
  <c r="K367" i="16"/>
  <c r="K365" i="16" s="1"/>
  <c r="Q367" i="16"/>
  <c r="Q365" i="16" s="1"/>
  <c r="W367" i="16"/>
  <c r="W365" i="16" s="1"/>
  <c r="D372" i="16"/>
  <c r="J372" i="16"/>
  <c r="J370" i="16" s="1"/>
  <c r="P372" i="16"/>
  <c r="P370" i="16" s="1"/>
  <c r="V372" i="16"/>
  <c r="V370" i="16" s="1"/>
  <c r="I377" i="16"/>
  <c r="I375" i="16" s="1"/>
  <c r="O377" i="16"/>
  <c r="O375" i="16" s="1"/>
  <c r="U377" i="16"/>
  <c r="AA377" i="16"/>
  <c r="AA375" i="16" s="1"/>
  <c r="H382" i="16"/>
  <c r="H380" i="16" s="1"/>
  <c r="N382" i="16"/>
  <c r="N380" i="16" s="1"/>
  <c r="T382" i="16"/>
  <c r="T380" i="16" s="1"/>
  <c r="Z382" i="16"/>
  <c r="Z380" i="16" s="1"/>
  <c r="G387" i="16"/>
  <c r="M387" i="16"/>
  <c r="M385" i="16" s="1"/>
  <c r="S387" i="16"/>
  <c r="S385" i="16" s="1"/>
  <c r="Y387" i="16"/>
  <c r="Y385" i="16" s="1"/>
  <c r="F392" i="16"/>
  <c r="F390" i="16" s="1"/>
  <c r="L392" i="16"/>
  <c r="L390" i="16" s="1"/>
  <c r="R392" i="16"/>
  <c r="X392" i="16"/>
  <c r="X390" i="16" s="1"/>
  <c r="E397" i="16"/>
  <c r="E395" i="16" s="1"/>
  <c r="K397" i="16"/>
  <c r="K395" i="16" s="1"/>
  <c r="Q397" i="16"/>
  <c r="Q395" i="16" s="1"/>
  <c r="W397" i="16"/>
  <c r="W395" i="16" s="1"/>
  <c r="D402" i="16"/>
  <c r="J402" i="16"/>
  <c r="J400" i="16" s="1"/>
  <c r="P402" i="16"/>
  <c r="P400" i="16" s="1"/>
  <c r="V402" i="16"/>
  <c r="V400" i="16" s="1"/>
  <c r="I407" i="16"/>
  <c r="I405" i="16" s="1"/>
  <c r="O407" i="16"/>
  <c r="O405" i="16" s="1"/>
  <c r="U407" i="16"/>
  <c r="AA407" i="16"/>
  <c r="AA405" i="16" s="1"/>
  <c r="H412" i="16"/>
  <c r="H410" i="16" s="1"/>
  <c r="N412" i="16"/>
  <c r="N410" i="16" s="1"/>
  <c r="T412" i="16"/>
  <c r="T410" i="16" s="1"/>
  <c r="Z412" i="16"/>
  <c r="Z410" i="16" s="1"/>
  <c r="G417" i="16"/>
  <c r="M417" i="16"/>
  <c r="M415" i="16" s="1"/>
  <c r="S417" i="16"/>
  <c r="S415" i="16" s="1"/>
  <c r="Y417" i="16"/>
  <c r="Y415" i="16" s="1"/>
  <c r="F422" i="16"/>
  <c r="F420" i="16" s="1"/>
  <c r="L422" i="16"/>
  <c r="L420" i="16" s="1"/>
  <c r="R422" i="16"/>
  <c r="X422" i="16"/>
  <c r="X420" i="16" s="1"/>
  <c r="E427" i="16"/>
  <c r="E425" i="16" s="1"/>
  <c r="K427" i="16"/>
  <c r="K425" i="16" s="1"/>
  <c r="Q427" i="16"/>
  <c r="Q425" i="16" s="1"/>
  <c r="W427" i="16"/>
  <c r="W425" i="16" s="1"/>
  <c r="D432" i="16"/>
  <c r="J432" i="16"/>
  <c r="J430" i="16" s="1"/>
  <c r="P432" i="16"/>
  <c r="P430" i="16" s="1"/>
  <c r="V432" i="16"/>
  <c r="V430" i="16" s="1"/>
  <c r="I437" i="16"/>
  <c r="I435" i="16" s="1"/>
  <c r="O437" i="16"/>
  <c r="O435" i="16" s="1"/>
  <c r="U437" i="16"/>
  <c r="AA437" i="16"/>
  <c r="AA435" i="16" s="1"/>
  <c r="H442" i="16"/>
  <c r="H440" i="16" s="1"/>
  <c r="N442" i="16"/>
  <c r="N440" i="16" s="1"/>
  <c r="T442" i="16"/>
  <c r="T440" i="16" s="1"/>
  <c r="Z442" i="16"/>
  <c r="Z440" i="16" s="1"/>
  <c r="G447" i="16"/>
  <c r="M447" i="16"/>
  <c r="M445" i="16" s="1"/>
  <c r="S447" i="16"/>
  <c r="S445" i="16" s="1"/>
  <c r="Y447" i="16"/>
  <c r="Y445" i="16" s="1"/>
  <c r="F452" i="16"/>
  <c r="F450" i="16" s="1"/>
  <c r="L452" i="16"/>
  <c r="L450" i="16" s="1"/>
  <c r="R452" i="16"/>
  <c r="X452" i="16"/>
  <c r="X450" i="16" s="1"/>
  <c r="E457" i="16"/>
  <c r="E455" i="16" s="1"/>
  <c r="K457" i="16"/>
  <c r="K455" i="16" s="1"/>
  <c r="Q457" i="16"/>
  <c r="Q455" i="16" s="1"/>
  <c r="W457" i="16"/>
  <c r="W455" i="16" s="1"/>
  <c r="D462" i="16"/>
  <c r="J462" i="16"/>
  <c r="J460" i="16" s="1"/>
  <c r="P462" i="16"/>
  <c r="P460" i="16" s="1"/>
  <c r="V462" i="16"/>
  <c r="V460" i="16" s="1"/>
  <c r="I467" i="16"/>
  <c r="I465" i="16" s="1"/>
  <c r="O467" i="16"/>
  <c r="O465" i="16" s="1"/>
  <c r="U467" i="16"/>
  <c r="AA467" i="16"/>
  <c r="AA465" i="16" s="1"/>
  <c r="H472" i="16"/>
  <c r="H470" i="16" s="1"/>
  <c r="N472" i="16"/>
  <c r="N470" i="16" s="1"/>
  <c r="T472" i="16"/>
  <c r="T470" i="16" s="1"/>
  <c r="Z472" i="16"/>
  <c r="Z470" i="16" s="1"/>
  <c r="G477" i="16"/>
  <c r="M477" i="16"/>
  <c r="M475" i="16" s="1"/>
  <c r="S477" i="16"/>
  <c r="S475" i="16" s="1"/>
  <c r="Y477" i="16"/>
  <c r="Y475" i="16" s="1"/>
  <c r="F486" i="16"/>
  <c r="F484" i="16" s="1"/>
  <c r="L486" i="16"/>
  <c r="L484" i="16" s="1"/>
  <c r="R486" i="16"/>
  <c r="X486" i="16"/>
  <c r="X484" i="16" s="1"/>
  <c r="E491" i="16"/>
  <c r="E489" i="16" s="1"/>
  <c r="K491" i="16"/>
  <c r="K489" i="16" s="1"/>
  <c r="Q491" i="16"/>
  <c r="Q489" i="16" s="1"/>
  <c r="W491" i="16"/>
  <c r="W489" i="16" s="1"/>
  <c r="D496" i="16"/>
  <c r="J496" i="16"/>
  <c r="J494" i="16" s="1"/>
  <c r="P496" i="16"/>
  <c r="P494" i="16" s="1"/>
  <c r="V496" i="16"/>
  <c r="V494" i="16" s="1"/>
  <c r="I501" i="16"/>
  <c r="I499" i="16" s="1"/>
  <c r="O501" i="16"/>
  <c r="O499" i="16" s="1"/>
  <c r="U501" i="16"/>
  <c r="AA501" i="16"/>
  <c r="AA499" i="16" s="1"/>
  <c r="H506" i="16"/>
  <c r="H504" i="16" s="1"/>
  <c r="N506" i="16"/>
  <c r="N504" i="16" s="1"/>
  <c r="T506" i="16"/>
  <c r="T504" i="16" s="1"/>
  <c r="Z506" i="16"/>
  <c r="Z504" i="16" s="1"/>
  <c r="G511" i="16"/>
  <c r="M511" i="16"/>
  <c r="M509" i="16" s="1"/>
  <c r="S511" i="16"/>
  <c r="S509" i="16" s="1"/>
  <c r="Y511" i="16"/>
  <c r="Y509" i="16" s="1"/>
  <c r="F516" i="16"/>
  <c r="F514" i="16" s="1"/>
  <c r="L516" i="16"/>
  <c r="L514" i="16" s="1"/>
  <c r="R516" i="16"/>
  <c r="X516" i="16"/>
  <c r="X514" i="16" s="1"/>
  <c r="E521" i="16"/>
  <c r="E519" i="16" s="1"/>
  <c r="K521" i="16"/>
  <c r="K519" i="16" s="1"/>
  <c r="Q521" i="16"/>
  <c r="Q519" i="16" s="1"/>
  <c r="W521" i="16"/>
  <c r="W519" i="16" s="1"/>
  <c r="D526" i="16"/>
  <c r="J526" i="16"/>
  <c r="J524" i="16" s="1"/>
  <c r="P526" i="16"/>
  <c r="P524" i="16" s="1"/>
  <c r="V526" i="16"/>
  <c r="V524" i="16" s="1"/>
  <c r="I531" i="16"/>
  <c r="I529" i="16" s="1"/>
  <c r="O531" i="16"/>
  <c r="O529" i="16" s="1"/>
  <c r="U531" i="16"/>
  <c r="AA531" i="16"/>
  <c r="AA529" i="16" s="1"/>
  <c r="H536" i="16"/>
  <c r="H534" i="16" s="1"/>
  <c r="N536" i="16"/>
  <c r="N534" i="16" s="1"/>
  <c r="T536" i="16"/>
  <c r="T534" i="16" s="1"/>
  <c r="Z536" i="16"/>
  <c r="Z534" i="16" s="1"/>
  <c r="G541" i="16"/>
  <c r="M541" i="16"/>
  <c r="M539" i="16" s="1"/>
  <c r="S541" i="16"/>
  <c r="S539" i="16" s="1"/>
  <c r="Y541" i="16"/>
  <c r="Y539" i="16" s="1"/>
  <c r="F546" i="16"/>
  <c r="F544" i="16" s="1"/>
  <c r="L546" i="16"/>
  <c r="L544" i="16" s="1"/>
  <c r="R546" i="16"/>
  <c r="X546" i="16"/>
  <c r="X544" i="16" s="1"/>
  <c r="E551" i="16"/>
  <c r="E549" i="16" s="1"/>
  <c r="K551" i="16"/>
  <c r="K549" i="16" s="1"/>
  <c r="Q551" i="16"/>
  <c r="Q549" i="16" s="1"/>
  <c r="W551" i="16"/>
  <c r="W549" i="16" s="1"/>
  <c r="D556" i="16"/>
  <c r="J556" i="16"/>
  <c r="J554" i="16" s="1"/>
  <c r="P556" i="16"/>
  <c r="P554" i="16" s="1"/>
  <c r="V556" i="16"/>
  <c r="V554" i="16" s="1"/>
  <c r="I561" i="16"/>
  <c r="I559" i="16" s="1"/>
  <c r="O561" i="16"/>
  <c r="O559" i="16" s="1"/>
  <c r="U561" i="16"/>
  <c r="AA561" i="16"/>
  <c r="AA559" i="16" s="1"/>
  <c r="H566" i="16"/>
  <c r="H564" i="16" s="1"/>
  <c r="N566" i="16"/>
  <c r="N564" i="16" s="1"/>
  <c r="T566" i="16"/>
  <c r="T564" i="16" s="1"/>
  <c r="Z566" i="16"/>
  <c r="Z564" i="16" s="1"/>
  <c r="G571" i="16"/>
  <c r="M571" i="16"/>
  <c r="M569" i="16" s="1"/>
  <c r="S571" i="16"/>
  <c r="S569" i="16" s="1"/>
  <c r="Y571" i="16"/>
  <c r="Y569" i="16" s="1"/>
  <c r="Y576" i="16"/>
  <c r="Y574" i="16" s="1"/>
  <c r="R581" i="16"/>
  <c r="R579" i="16" s="1"/>
  <c r="K586" i="16"/>
  <c r="K584" i="16" s="1"/>
  <c r="H327" i="16"/>
  <c r="H325" i="16" s="1"/>
  <c r="N327" i="16"/>
  <c r="N325" i="16" s="1"/>
  <c r="T327" i="16"/>
  <c r="Z327" i="16"/>
  <c r="Z325" i="16" s="1"/>
  <c r="G332" i="16"/>
  <c r="G330" i="16" s="1"/>
  <c r="M332" i="16"/>
  <c r="S332" i="16"/>
  <c r="S330" i="16" s="1"/>
  <c r="Y332" i="16"/>
  <c r="Y330" i="16" s="1"/>
  <c r="F337" i="16"/>
  <c r="L337" i="16"/>
  <c r="L335" i="16" s="1"/>
  <c r="R337" i="16"/>
  <c r="R335" i="16" s="1"/>
  <c r="X337" i="16"/>
  <c r="E342" i="16"/>
  <c r="E340" i="16" s="1"/>
  <c r="K342" i="16"/>
  <c r="K340" i="16" s="1"/>
  <c r="Q342" i="16"/>
  <c r="W342" i="16"/>
  <c r="W340" i="16" s="1"/>
  <c r="D347" i="16"/>
  <c r="D345" i="16" s="1"/>
  <c r="J347" i="16"/>
  <c r="P347" i="16"/>
  <c r="P345" i="16" s="1"/>
  <c r="V347" i="16"/>
  <c r="V345" i="16" s="1"/>
  <c r="I352" i="16"/>
  <c r="O352" i="16"/>
  <c r="O350" i="16" s="1"/>
  <c r="U352" i="16"/>
  <c r="U350" i="16" s="1"/>
  <c r="AA352" i="16"/>
  <c r="H357" i="16"/>
  <c r="H355" i="16" s="1"/>
  <c r="N357" i="16"/>
  <c r="N355" i="16" s="1"/>
  <c r="T357" i="16"/>
  <c r="Z357" i="16"/>
  <c r="Z355" i="16" s="1"/>
  <c r="G362" i="16"/>
  <c r="G360" i="16" s="1"/>
  <c r="M362" i="16"/>
  <c r="S362" i="16"/>
  <c r="S360" i="16" s="1"/>
  <c r="Y362" i="16"/>
  <c r="Y360" i="16" s="1"/>
  <c r="F367" i="16"/>
  <c r="L367" i="16"/>
  <c r="L365" i="16" s="1"/>
  <c r="R367" i="16"/>
  <c r="R365" i="16" s="1"/>
  <c r="X367" i="16"/>
  <c r="E372" i="16"/>
  <c r="E370" i="16" s="1"/>
  <c r="K372" i="16"/>
  <c r="K370" i="16" s="1"/>
  <c r="Q372" i="16"/>
  <c r="W372" i="16"/>
  <c r="W370" i="16" s="1"/>
  <c r="D377" i="16"/>
  <c r="D375" i="16" s="1"/>
  <c r="J377" i="16"/>
  <c r="P377" i="16"/>
  <c r="P375" i="16" s="1"/>
  <c r="V377" i="16"/>
  <c r="V375" i="16" s="1"/>
  <c r="I382" i="16"/>
  <c r="O382" i="16"/>
  <c r="O380" i="16" s="1"/>
  <c r="U382" i="16"/>
  <c r="U380" i="16" s="1"/>
  <c r="AA382" i="16"/>
  <c r="H387" i="16"/>
  <c r="H385" i="16" s="1"/>
  <c r="N387" i="16"/>
  <c r="N385" i="16" s="1"/>
  <c r="T387" i="16"/>
  <c r="Z387" i="16"/>
  <c r="Z385" i="16" s="1"/>
  <c r="G392" i="16"/>
  <c r="G390" i="16" s="1"/>
  <c r="M392" i="16"/>
  <c r="S392" i="16"/>
  <c r="S390" i="16" s="1"/>
  <c r="Y392" i="16"/>
  <c r="Y390" i="16" s="1"/>
  <c r="F397" i="16"/>
  <c r="L397" i="16"/>
  <c r="L395" i="16" s="1"/>
  <c r="R397" i="16"/>
  <c r="R395" i="16" s="1"/>
  <c r="X397" i="16"/>
  <c r="E402" i="16"/>
  <c r="E400" i="16" s="1"/>
  <c r="K402" i="16"/>
  <c r="K400" i="16" s="1"/>
  <c r="Q402" i="16"/>
  <c r="W402" i="16"/>
  <c r="W400" i="16" s="1"/>
  <c r="D407" i="16"/>
  <c r="D405" i="16" s="1"/>
  <c r="J407" i="16"/>
  <c r="P407" i="16"/>
  <c r="P405" i="16" s="1"/>
  <c r="V407" i="16"/>
  <c r="V405" i="16" s="1"/>
  <c r="I412" i="16"/>
  <c r="O412" i="16"/>
  <c r="O410" i="16" s="1"/>
  <c r="U412" i="16"/>
  <c r="U410" i="16" s="1"/>
  <c r="AA412" i="16"/>
  <c r="H417" i="16"/>
  <c r="H415" i="16" s="1"/>
  <c r="N417" i="16"/>
  <c r="N415" i="16" s="1"/>
  <c r="T417" i="16"/>
  <c r="Z417" i="16"/>
  <c r="Z415" i="16" s="1"/>
  <c r="G422" i="16"/>
  <c r="G420" i="16" s="1"/>
  <c r="M422" i="16"/>
  <c r="S422" i="16"/>
  <c r="S420" i="16" s="1"/>
  <c r="Y422" i="16"/>
  <c r="Y420" i="16" s="1"/>
  <c r="F427" i="16"/>
  <c r="L427" i="16"/>
  <c r="L425" i="16" s="1"/>
  <c r="R427" i="16"/>
  <c r="R425" i="16" s="1"/>
  <c r="X427" i="16"/>
  <c r="E432" i="16"/>
  <c r="E430" i="16" s="1"/>
  <c r="K432" i="16"/>
  <c r="K430" i="16" s="1"/>
  <c r="Q432" i="16"/>
  <c r="W432" i="16"/>
  <c r="W430" i="16" s="1"/>
  <c r="D437" i="16"/>
  <c r="D435" i="16" s="1"/>
  <c r="J437" i="16"/>
  <c r="P437" i="16"/>
  <c r="P435" i="16" s="1"/>
  <c r="V437" i="16"/>
  <c r="V435" i="16" s="1"/>
  <c r="I442" i="16"/>
  <c r="O442" i="16"/>
  <c r="O440" i="16" s="1"/>
  <c r="U442" i="16"/>
  <c r="U440" i="16" s="1"/>
  <c r="AA442" i="16"/>
  <c r="H447" i="16"/>
  <c r="H445" i="16" s="1"/>
  <c r="N447" i="16"/>
  <c r="N445" i="16" s="1"/>
  <c r="T447" i="16"/>
  <c r="Z447" i="16"/>
  <c r="Z445" i="16" s="1"/>
  <c r="G452" i="16"/>
  <c r="G450" i="16" s="1"/>
  <c r="M452" i="16"/>
  <c r="S452" i="16"/>
  <c r="S450" i="16" s="1"/>
  <c r="Y452" i="16"/>
  <c r="Y450" i="16" s="1"/>
  <c r="F457" i="16"/>
  <c r="L457" i="16"/>
  <c r="L455" i="16" s="1"/>
  <c r="R457" i="16"/>
  <c r="R455" i="16" s="1"/>
  <c r="X457" i="16"/>
  <c r="E462" i="16"/>
  <c r="E460" i="16" s="1"/>
  <c r="K462" i="16"/>
  <c r="K460" i="16" s="1"/>
  <c r="Q462" i="16"/>
  <c r="W462" i="16"/>
  <c r="W460" i="16" s="1"/>
  <c r="D467" i="16"/>
  <c r="D465" i="16" s="1"/>
  <c r="J467" i="16"/>
  <c r="P467" i="16"/>
  <c r="P465" i="16" s="1"/>
  <c r="V467" i="16"/>
  <c r="V465" i="16" s="1"/>
  <c r="I472" i="16"/>
  <c r="O472" i="16"/>
  <c r="O470" i="16" s="1"/>
  <c r="U472" i="16"/>
  <c r="U470" i="16" s="1"/>
  <c r="AA472" i="16"/>
  <c r="H477" i="16"/>
  <c r="H475" i="16" s="1"/>
  <c r="N477" i="16"/>
  <c r="N475" i="16" s="1"/>
  <c r="T477" i="16"/>
  <c r="Z477" i="16"/>
  <c r="Z475" i="16" s="1"/>
  <c r="G486" i="16"/>
  <c r="G484" i="16" s="1"/>
  <c r="M486" i="16"/>
  <c r="S486" i="16"/>
  <c r="S484" i="16" s="1"/>
  <c r="Y486" i="16"/>
  <c r="Y484" i="16" s="1"/>
  <c r="F491" i="16"/>
  <c r="L491" i="16"/>
  <c r="L489" i="16" s="1"/>
  <c r="R491" i="16"/>
  <c r="R489" i="16" s="1"/>
  <c r="X491" i="16"/>
  <c r="E496" i="16"/>
  <c r="E494" i="16" s="1"/>
  <c r="K496" i="16"/>
  <c r="K494" i="16" s="1"/>
  <c r="Q496" i="16"/>
  <c r="W496" i="16"/>
  <c r="W494" i="16" s="1"/>
  <c r="D501" i="16"/>
  <c r="D499" i="16" s="1"/>
  <c r="J501" i="16"/>
  <c r="P501" i="16"/>
  <c r="P499" i="16" s="1"/>
  <c r="V501" i="16"/>
  <c r="V499" i="16" s="1"/>
  <c r="I506" i="16"/>
  <c r="O506" i="16"/>
  <c r="O504" i="16" s="1"/>
  <c r="U506" i="16"/>
  <c r="U504" i="16" s="1"/>
  <c r="AA506" i="16"/>
  <c r="H511" i="16"/>
  <c r="H509" i="16" s="1"/>
  <c r="N511" i="16"/>
  <c r="N509" i="16" s="1"/>
  <c r="T511" i="16"/>
  <c r="Z511" i="16"/>
  <c r="Z509" i="16" s="1"/>
  <c r="G516" i="16"/>
  <c r="G514" i="16" s="1"/>
  <c r="M516" i="16"/>
  <c r="S516" i="16"/>
  <c r="S514" i="16" s="1"/>
  <c r="Y516" i="16"/>
  <c r="Y514" i="16" s="1"/>
  <c r="F521" i="16"/>
  <c r="L521" i="16"/>
  <c r="L519" i="16" s="1"/>
  <c r="R521" i="16"/>
  <c r="R519" i="16" s="1"/>
  <c r="X521" i="16"/>
  <c r="E526" i="16"/>
  <c r="E524" i="16" s="1"/>
  <c r="K526" i="16"/>
  <c r="K524" i="16" s="1"/>
  <c r="Q526" i="16"/>
  <c r="W526" i="16"/>
  <c r="W524" i="16" s="1"/>
  <c r="D531" i="16"/>
  <c r="D529" i="16" s="1"/>
  <c r="J531" i="16"/>
  <c r="P531" i="16"/>
  <c r="P529" i="16" s="1"/>
  <c r="V531" i="16"/>
  <c r="V529" i="16" s="1"/>
  <c r="I536" i="16"/>
  <c r="O536" i="16"/>
  <c r="O534" i="16" s="1"/>
  <c r="U536" i="16"/>
  <c r="U534" i="16" s="1"/>
  <c r="AA536" i="16"/>
  <c r="H541" i="16"/>
  <c r="H539" i="16" s="1"/>
  <c r="N541" i="16"/>
  <c r="N539" i="16" s="1"/>
  <c r="T541" i="16"/>
  <c r="Z541" i="16"/>
  <c r="Z539" i="16" s="1"/>
  <c r="G546" i="16"/>
  <c r="G544" i="16" s="1"/>
  <c r="M546" i="16"/>
  <c r="S546" i="16"/>
  <c r="S544" i="16" s="1"/>
  <c r="Y546" i="16"/>
  <c r="Y544" i="16" s="1"/>
  <c r="F551" i="16"/>
  <c r="L551" i="16"/>
  <c r="L549" i="16" s="1"/>
  <c r="R551" i="16"/>
  <c r="R549" i="16" s="1"/>
  <c r="X551" i="16"/>
  <c r="E556" i="16"/>
  <c r="E554" i="16" s="1"/>
  <c r="K556" i="16"/>
  <c r="K554" i="16" s="1"/>
  <c r="Q556" i="16"/>
  <c r="W556" i="16"/>
  <c r="W554" i="16" s="1"/>
  <c r="D561" i="16"/>
  <c r="D559" i="16" s="1"/>
  <c r="J561" i="16"/>
  <c r="P561" i="16"/>
  <c r="P559" i="16" s="1"/>
  <c r="V561" i="16"/>
  <c r="V559" i="16" s="1"/>
  <c r="I566" i="16"/>
  <c r="O566" i="16"/>
  <c r="O564" i="16" s="1"/>
  <c r="U566" i="16"/>
  <c r="U564" i="16" s="1"/>
  <c r="AA566" i="16"/>
  <c r="H571" i="16"/>
  <c r="H569" i="16" s="1"/>
  <c r="N571" i="16"/>
  <c r="N569" i="16" s="1"/>
  <c r="T571" i="16"/>
  <c r="T569" i="16" s="1"/>
  <c r="Z571" i="16"/>
  <c r="Z569" i="16" s="1"/>
  <c r="X581" i="16"/>
  <c r="X579" i="16" s="1"/>
  <c r="Q586" i="16"/>
  <c r="H362" i="16"/>
  <c r="H360" i="16" s="1"/>
  <c r="N362" i="16"/>
  <c r="N360" i="16" s="1"/>
  <c r="T362" i="16"/>
  <c r="T360" i="16" s="1"/>
  <c r="Z362" i="16"/>
  <c r="Z360" i="16" s="1"/>
  <c r="G367" i="16"/>
  <c r="G365" i="16" s="1"/>
  <c r="M367" i="16"/>
  <c r="M365" i="16" s="1"/>
  <c r="S367" i="16"/>
  <c r="S365" i="16" s="1"/>
  <c r="Y367" i="16"/>
  <c r="Y365" i="16" s="1"/>
  <c r="F372" i="16"/>
  <c r="F370" i="16" s="1"/>
  <c r="L372" i="16"/>
  <c r="L370" i="16" s="1"/>
  <c r="R372" i="16"/>
  <c r="R370" i="16" s="1"/>
  <c r="X372" i="16"/>
  <c r="X370" i="16" s="1"/>
  <c r="E377" i="16"/>
  <c r="E375" i="16" s="1"/>
  <c r="K377" i="16"/>
  <c r="K375" i="16" s="1"/>
  <c r="Q377" i="16"/>
  <c r="Q375" i="16" s="1"/>
  <c r="W377" i="16"/>
  <c r="W375" i="16" s="1"/>
  <c r="D382" i="16"/>
  <c r="D380" i="16" s="1"/>
  <c r="J382" i="16"/>
  <c r="J380" i="16" s="1"/>
  <c r="P382" i="16"/>
  <c r="P380" i="16" s="1"/>
  <c r="V382" i="16"/>
  <c r="V380" i="16" s="1"/>
  <c r="I387" i="16"/>
  <c r="I385" i="16" s="1"/>
  <c r="O387" i="16"/>
  <c r="O385" i="16" s="1"/>
  <c r="U387" i="16"/>
  <c r="U385" i="16" s="1"/>
  <c r="AA387" i="16"/>
  <c r="AA385" i="16" s="1"/>
  <c r="H392" i="16"/>
  <c r="H390" i="16" s="1"/>
  <c r="N392" i="16"/>
  <c r="N390" i="16" s="1"/>
  <c r="T392" i="16"/>
  <c r="T390" i="16" s="1"/>
  <c r="Z392" i="16"/>
  <c r="Z390" i="16" s="1"/>
  <c r="G397" i="16"/>
  <c r="G395" i="16" s="1"/>
  <c r="M397" i="16"/>
  <c r="M395" i="16" s="1"/>
  <c r="S397" i="16"/>
  <c r="S395" i="16" s="1"/>
  <c r="Y397" i="16"/>
  <c r="Y395" i="16" s="1"/>
  <c r="F402" i="16"/>
  <c r="F400" i="16" s="1"/>
  <c r="L402" i="16"/>
  <c r="L400" i="16" s="1"/>
  <c r="R402" i="16"/>
  <c r="R400" i="16" s="1"/>
  <c r="X402" i="16"/>
  <c r="X400" i="16" s="1"/>
  <c r="E407" i="16"/>
  <c r="E405" i="16" s="1"/>
  <c r="K407" i="16"/>
  <c r="K405" i="16" s="1"/>
  <c r="Q407" i="16"/>
  <c r="Q405" i="16" s="1"/>
  <c r="W407" i="16"/>
  <c r="W405" i="16" s="1"/>
  <c r="D412" i="16"/>
  <c r="D410" i="16" s="1"/>
  <c r="J412" i="16"/>
  <c r="J410" i="16" s="1"/>
  <c r="P412" i="16"/>
  <c r="P410" i="16" s="1"/>
  <c r="V412" i="16"/>
  <c r="V410" i="16" s="1"/>
  <c r="I417" i="16"/>
  <c r="I415" i="16" s="1"/>
  <c r="O417" i="16"/>
  <c r="O415" i="16" s="1"/>
  <c r="U417" i="16"/>
  <c r="U415" i="16" s="1"/>
  <c r="AA417" i="16"/>
  <c r="AA415" i="16" s="1"/>
  <c r="H422" i="16"/>
  <c r="H420" i="16" s="1"/>
  <c r="N422" i="16"/>
  <c r="N420" i="16" s="1"/>
  <c r="T422" i="16"/>
  <c r="T420" i="16" s="1"/>
  <c r="Z422" i="16"/>
  <c r="Z420" i="16" s="1"/>
  <c r="G427" i="16"/>
  <c r="G425" i="16" s="1"/>
  <c r="M427" i="16"/>
  <c r="M425" i="16" s="1"/>
  <c r="S427" i="16"/>
  <c r="S425" i="16" s="1"/>
  <c r="Y427" i="16"/>
  <c r="Y425" i="16" s="1"/>
  <c r="F432" i="16"/>
  <c r="F430" i="16" s="1"/>
  <c r="L432" i="16"/>
  <c r="L430" i="16" s="1"/>
  <c r="R432" i="16"/>
  <c r="R430" i="16" s="1"/>
  <c r="X432" i="16"/>
  <c r="X430" i="16" s="1"/>
  <c r="E437" i="16"/>
  <c r="E435" i="16" s="1"/>
  <c r="K437" i="16"/>
  <c r="K435" i="16" s="1"/>
  <c r="Q437" i="16"/>
  <c r="Q435" i="16" s="1"/>
  <c r="W437" i="16"/>
  <c r="W435" i="16" s="1"/>
  <c r="D442" i="16"/>
  <c r="D440" i="16" s="1"/>
  <c r="J442" i="16"/>
  <c r="J440" i="16" s="1"/>
  <c r="P442" i="16"/>
  <c r="P440" i="16" s="1"/>
  <c r="V442" i="16"/>
  <c r="V440" i="16" s="1"/>
  <c r="I447" i="16"/>
  <c r="I445" i="16" s="1"/>
  <c r="O447" i="16"/>
  <c r="O445" i="16" s="1"/>
  <c r="U447" i="16"/>
  <c r="U445" i="16" s="1"/>
  <c r="AA447" i="16"/>
  <c r="AA445" i="16" s="1"/>
  <c r="H452" i="16"/>
  <c r="H450" i="16" s="1"/>
  <c r="N452" i="16"/>
  <c r="N450" i="16" s="1"/>
  <c r="T452" i="16"/>
  <c r="T450" i="16" s="1"/>
  <c r="Z452" i="16"/>
  <c r="Z450" i="16" s="1"/>
  <c r="G457" i="16"/>
  <c r="G455" i="16" s="1"/>
  <c r="M457" i="16"/>
  <c r="M455" i="16" s="1"/>
  <c r="S457" i="16"/>
  <c r="S455" i="16" s="1"/>
  <c r="Y457" i="16"/>
  <c r="Y455" i="16" s="1"/>
  <c r="F462" i="16"/>
  <c r="F460" i="16" s="1"/>
  <c r="L462" i="16"/>
  <c r="L460" i="16" s="1"/>
  <c r="R462" i="16"/>
  <c r="R460" i="16" s="1"/>
  <c r="X462" i="16"/>
  <c r="X460" i="16" s="1"/>
  <c r="E467" i="16"/>
  <c r="E465" i="16" s="1"/>
  <c r="K467" i="16"/>
  <c r="K465" i="16" s="1"/>
  <c r="Q467" i="16"/>
  <c r="Q465" i="16" s="1"/>
  <c r="W467" i="16"/>
  <c r="W465" i="16" s="1"/>
  <c r="D472" i="16"/>
  <c r="D470" i="16" s="1"/>
  <c r="J472" i="16"/>
  <c r="J470" i="16" s="1"/>
  <c r="P472" i="16"/>
  <c r="P470" i="16" s="1"/>
  <c r="V472" i="16"/>
  <c r="V470" i="16" s="1"/>
  <c r="I477" i="16"/>
  <c r="I475" i="16" s="1"/>
  <c r="O477" i="16"/>
  <c r="O475" i="16" s="1"/>
  <c r="U477" i="16"/>
  <c r="U475" i="16" s="1"/>
  <c r="AA477" i="16"/>
  <c r="AA475" i="16" s="1"/>
  <c r="F496" i="16"/>
  <c r="F494" i="16" s="1"/>
  <c r="L496" i="16"/>
  <c r="L494" i="16" s="1"/>
  <c r="R496" i="16"/>
  <c r="R494" i="16" s="1"/>
  <c r="X496" i="16"/>
  <c r="X494" i="16" s="1"/>
  <c r="E501" i="16"/>
  <c r="E499" i="16" s="1"/>
  <c r="K501" i="16"/>
  <c r="K499" i="16" s="1"/>
  <c r="Q501" i="16"/>
  <c r="Q499" i="16" s="1"/>
  <c r="W501" i="16"/>
  <c r="W499" i="16" s="1"/>
  <c r="D506" i="16"/>
  <c r="D504" i="16" s="1"/>
  <c r="J506" i="16"/>
  <c r="J504" i="16" s="1"/>
  <c r="P506" i="16"/>
  <c r="P504" i="16" s="1"/>
  <c r="V506" i="16"/>
  <c r="V504" i="16" s="1"/>
  <c r="I511" i="16"/>
  <c r="I509" i="16" s="1"/>
  <c r="O511" i="16"/>
  <c r="O509" i="16" s="1"/>
  <c r="U511" i="16"/>
  <c r="U509" i="16" s="1"/>
  <c r="AA511" i="16"/>
  <c r="AA509" i="16" s="1"/>
  <c r="H516" i="16"/>
  <c r="H514" i="16" s="1"/>
  <c r="N516" i="16"/>
  <c r="N514" i="16" s="1"/>
  <c r="T516" i="16"/>
  <c r="T514" i="16" s="1"/>
  <c r="Z516" i="16"/>
  <c r="Z514" i="16" s="1"/>
  <c r="G521" i="16"/>
  <c r="G519" i="16" s="1"/>
  <c r="M521" i="16"/>
  <c r="M519" i="16" s="1"/>
  <c r="S521" i="16"/>
  <c r="S519" i="16" s="1"/>
  <c r="Y521" i="16"/>
  <c r="Y519" i="16" s="1"/>
  <c r="F526" i="16"/>
  <c r="F524" i="16" s="1"/>
  <c r="L526" i="16"/>
  <c r="L524" i="16" s="1"/>
  <c r="R526" i="16"/>
  <c r="R524" i="16" s="1"/>
  <c r="X526" i="16"/>
  <c r="X524" i="16" s="1"/>
  <c r="E531" i="16"/>
  <c r="E529" i="16" s="1"/>
  <c r="K531" i="16"/>
  <c r="K529" i="16" s="1"/>
  <c r="Q531" i="16"/>
  <c r="Q529" i="16" s="1"/>
  <c r="W531" i="16"/>
  <c r="W529" i="16" s="1"/>
  <c r="D536" i="16"/>
  <c r="D534" i="16" s="1"/>
  <c r="J536" i="16"/>
  <c r="J534" i="16" s="1"/>
  <c r="P536" i="16"/>
  <c r="P534" i="16" s="1"/>
  <c r="V536" i="16"/>
  <c r="V534" i="16" s="1"/>
  <c r="I541" i="16"/>
  <c r="I539" i="16" s="1"/>
  <c r="O541" i="16"/>
  <c r="O539" i="16" s="1"/>
  <c r="U541" i="16"/>
  <c r="U539" i="16" s="1"/>
  <c r="AA541" i="16"/>
  <c r="AA539" i="16" s="1"/>
  <c r="H546" i="16"/>
  <c r="H544" i="16" s="1"/>
  <c r="N546" i="16"/>
  <c r="N544" i="16" s="1"/>
  <c r="T546" i="16"/>
  <c r="T544" i="16" s="1"/>
  <c r="Z546" i="16"/>
  <c r="Z544" i="16" s="1"/>
  <c r="G551" i="16"/>
  <c r="G549" i="16" s="1"/>
  <c r="M551" i="16"/>
  <c r="M549" i="16" s="1"/>
  <c r="S551" i="16"/>
  <c r="S549" i="16" s="1"/>
  <c r="Y551" i="16"/>
  <c r="Y549" i="16" s="1"/>
  <c r="F556" i="16"/>
  <c r="F554" i="16" s="1"/>
  <c r="L556" i="16"/>
  <c r="L554" i="16" s="1"/>
  <c r="R556" i="16"/>
  <c r="R554" i="16" s="1"/>
  <c r="X556" i="16"/>
  <c r="X554" i="16" s="1"/>
  <c r="E561" i="16"/>
  <c r="E559" i="16" s="1"/>
  <c r="K561" i="16"/>
  <c r="K559" i="16" s="1"/>
  <c r="Q561" i="16"/>
  <c r="Q559" i="16" s="1"/>
  <c r="W561" i="16"/>
  <c r="W559" i="16" s="1"/>
  <c r="D566" i="16"/>
  <c r="D564" i="16" s="1"/>
  <c r="J566" i="16"/>
  <c r="J564" i="16" s="1"/>
  <c r="P566" i="16"/>
  <c r="P564" i="16" s="1"/>
  <c r="V566" i="16"/>
  <c r="V564" i="16" s="1"/>
  <c r="I571" i="16"/>
  <c r="I569" i="16" s="1"/>
  <c r="O571" i="16"/>
  <c r="O569" i="16" s="1"/>
  <c r="U571" i="16"/>
  <c r="U569" i="16" s="1"/>
  <c r="AA571" i="16"/>
  <c r="AA569" i="16" s="1"/>
  <c r="W586" i="16"/>
  <c r="W584" i="16" s="1"/>
  <c r="J327" i="16"/>
  <c r="J325" i="16" s="1"/>
  <c r="P327" i="16"/>
  <c r="P325" i="16" s="1"/>
  <c r="V327" i="16"/>
  <c r="V325" i="16" s="1"/>
  <c r="I332" i="16"/>
  <c r="I330" i="16" s="1"/>
  <c r="O332" i="16"/>
  <c r="O330" i="16" s="1"/>
  <c r="U332" i="16"/>
  <c r="U330" i="16" s="1"/>
  <c r="AA332" i="16"/>
  <c r="AA330" i="16" s="1"/>
  <c r="H337" i="16"/>
  <c r="H335" i="16" s="1"/>
  <c r="N337" i="16"/>
  <c r="N335" i="16" s="1"/>
  <c r="T337" i="16"/>
  <c r="T335" i="16" s="1"/>
  <c r="Z337" i="16"/>
  <c r="Z335" i="16" s="1"/>
  <c r="G342" i="16"/>
  <c r="G340" i="16" s="1"/>
  <c r="M342" i="16"/>
  <c r="M340" i="16" s="1"/>
  <c r="S342" i="16"/>
  <c r="S340" i="16" s="1"/>
  <c r="Y342" i="16"/>
  <c r="Y340" i="16" s="1"/>
  <c r="F347" i="16"/>
  <c r="F345" i="16" s="1"/>
  <c r="L347" i="16"/>
  <c r="L345" i="16" s="1"/>
  <c r="R347" i="16"/>
  <c r="R345" i="16" s="1"/>
  <c r="X347" i="16"/>
  <c r="X345" i="16" s="1"/>
  <c r="E352" i="16"/>
  <c r="E350" i="16" s="1"/>
  <c r="K352" i="16"/>
  <c r="K350" i="16" s="1"/>
  <c r="Q352" i="16"/>
  <c r="Q350" i="16" s="1"/>
  <c r="W352" i="16"/>
  <c r="W350" i="16" s="1"/>
  <c r="D357" i="16"/>
  <c r="D355" i="16" s="1"/>
  <c r="J357" i="16"/>
  <c r="J355" i="16" s="1"/>
  <c r="P357" i="16"/>
  <c r="P355" i="16" s="1"/>
  <c r="V357" i="16"/>
  <c r="V355" i="16" s="1"/>
  <c r="I362" i="16"/>
  <c r="I360" i="16" s="1"/>
  <c r="O362" i="16"/>
  <c r="O360" i="16" s="1"/>
  <c r="U362" i="16"/>
  <c r="U360" i="16" s="1"/>
  <c r="AA362" i="16"/>
  <c r="AA360" i="16" s="1"/>
  <c r="H367" i="16"/>
  <c r="H365" i="16" s="1"/>
  <c r="N367" i="16"/>
  <c r="N365" i="16" s="1"/>
  <c r="T367" i="16"/>
  <c r="T365" i="16" s="1"/>
  <c r="Z367" i="16"/>
  <c r="Z365" i="16" s="1"/>
  <c r="G372" i="16"/>
  <c r="G370" i="16" s="1"/>
  <c r="M372" i="16"/>
  <c r="M370" i="16" s="1"/>
  <c r="S372" i="16"/>
  <c r="S370" i="16" s="1"/>
  <c r="Y372" i="16"/>
  <c r="Y370" i="16" s="1"/>
  <c r="F377" i="16"/>
  <c r="F375" i="16" s="1"/>
  <c r="L377" i="16"/>
  <c r="L375" i="16" s="1"/>
  <c r="R377" i="16"/>
  <c r="R375" i="16" s="1"/>
  <c r="X377" i="16"/>
  <c r="X375" i="16" s="1"/>
  <c r="E382" i="16"/>
  <c r="E380" i="16" s="1"/>
  <c r="K382" i="16"/>
  <c r="K380" i="16" s="1"/>
  <c r="Q382" i="16"/>
  <c r="Q380" i="16" s="1"/>
  <c r="W382" i="16"/>
  <c r="W380" i="16" s="1"/>
  <c r="D387" i="16"/>
  <c r="D385" i="16" s="1"/>
  <c r="J387" i="16"/>
  <c r="J385" i="16" s="1"/>
  <c r="P387" i="16"/>
  <c r="P385" i="16" s="1"/>
  <c r="V387" i="16"/>
  <c r="V385" i="16" s="1"/>
  <c r="I392" i="16"/>
  <c r="I390" i="16" s="1"/>
  <c r="O392" i="16"/>
  <c r="O390" i="16" s="1"/>
  <c r="U392" i="16"/>
  <c r="U390" i="16" s="1"/>
  <c r="AA392" i="16"/>
  <c r="AA390" i="16" s="1"/>
  <c r="H397" i="16"/>
  <c r="H395" i="16" s="1"/>
  <c r="N397" i="16"/>
  <c r="N395" i="16" s="1"/>
  <c r="T397" i="16"/>
  <c r="T395" i="16" s="1"/>
  <c r="Z397" i="16"/>
  <c r="Z395" i="16" s="1"/>
  <c r="G402" i="16"/>
  <c r="G400" i="16" s="1"/>
  <c r="M402" i="16"/>
  <c r="M400" i="16" s="1"/>
  <c r="S402" i="16"/>
  <c r="S400" i="16" s="1"/>
  <c r="Y402" i="16"/>
  <c r="Y400" i="16" s="1"/>
  <c r="F407" i="16"/>
  <c r="F405" i="16" s="1"/>
  <c r="L407" i="16"/>
  <c r="L405" i="16" s="1"/>
  <c r="R407" i="16"/>
  <c r="R405" i="16" s="1"/>
  <c r="X407" i="16"/>
  <c r="X405" i="16" s="1"/>
  <c r="E412" i="16"/>
  <c r="E410" i="16" s="1"/>
  <c r="K412" i="16"/>
  <c r="K410" i="16" s="1"/>
  <c r="Q412" i="16"/>
  <c r="Q410" i="16" s="1"/>
  <c r="W412" i="16"/>
  <c r="W410" i="16" s="1"/>
  <c r="D417" i="16"/>
  <c r="D415" i="16" s="1"/>
  <c r="J417" i="16"/>
  <c r="J415" i="16" s="1"/>
  <c r="P417" i="16"/>
  <c r="P415" i="16" s="1"/>
  <c r="V417" i="16"/>
  <c r="V415" i="16" s="1"/>
  <c r="I422" i="16"/>
  <c r="I420" i="16" s="1"/>
  <c r="O422" i="16"/>
  <c r="O420" i="16" s="1"/>
  <c r="U422" i="16"/>
  <c r="U420" i="16" s="1"/>
  <c r="AA422" i="16"/>
  <c r="AA420" i="16" s="1"/>
  <c r="H427" i="16"/>
  <c r="H425" i="16" s="1"/>
  <c r="N427" i="16"/>
  <c r="N425" i="16" s="1"/>
  <c r="T427" i="16"/>
  <c r="T425" i="16" s="1"/>
  <c r="Z427" i="16"/>
  <c r="Z425" i="16" s="1"/>
  <c r="G432" i="16"/>
  <c r="G430" i="16" s="1"/>
  <c r="M432" i="16"/>
  <c r="M430" i="16" s="1"/>
  <c r="S432" i="16"/>
  <c r="S430" i="16" s="1"/>
  <c r="Y432" i="16"/>
  <c r="Y430" i="16" s="1"/>
  <c r="F437" i="16"/>
  <c r="F435" i="16" s="1"/>
  <c r="L437" i="16"/>
  <c r="L435" i="16" s="1"/>
  <c r="R437" i="16"/>
  <c r="R435" i="16" s="1"/>
  <c r="X437" i="16"/>
  <c r="X435" i="16" s="1"/>
  <c r="E442" i="16"/>
  <c r="E440" i="16" s="1"/>
  <c r="K442" i="16"/>
  <c r="K440" i="16" s="1"/>
  <c r="Q442" i="16"/>
  <c r="Q440" i="16" s="1"/>
  <c r="W442" i="16"/>
  <c r="W440" i="16" s="1"/>
  <c r="D447" i="16"/>
  <c r="D445" i="16" s="1"/>
  <c r="J447" i="16"/>
  <c r="J445" i="16" s="1"/>
  <c r="P447" i="16"/>
  <c r="P445" i="16" s="1"/>
  <c r="V447" i="16"/>
  <c r="V445" i="16" s="1"/>
  <c r="I452" i="16"/>
  <c r="I450" i="16" s="1"/>
  <c r="O452" i="16"/>
  <c r="O450" i="16" s="1"/>
  <c r="U452" i="16"/>
  <c r="U450" i="16" s="1"/>
  <c r="AA452" i="16"/>
  <c r="AA450" i="16" s="1"/>
  <c r="H457" i="16"/>
  <c r="H455" i="16" s="1"/>
  <c r="N457" i="16"/>
  <c r="N455" i="16" s="1"/>
  <c r="T457" i="16"/>
  <c r="T455" i="16" s="1"/>
  <c r="Z457" i="16"/>
  <c r="Z455" i="16" s="1"/>
  <c r="G462" i="16"/>
  <c r="G460" i="16" s="1"/>
  <c r="M462" i="16"/>
  <c r="M460" i="16" s="1"/>
  <c r="S462" i="16"/>
  <c r="S460" i="16" s="1"/>
  <c r="Y462" i="16"/>
  <c r="Y460" i="16" s="1"/>
  <c r="F467" i="16"/>
  <c r="F465" i="16" s="1"/>
  <c r="L467" i="16"/>
  <c r="L465" i="16" s="1"/>
  <c r="R467" i="16"/>
  <c r="R465" i="16" s="1"/>
  <c r="X467" i="16"/>
  <c r="X465" i="16" s="1"/>
  <c r="E472" i="16"/>
  <c r="E470" i="16" s="1"/>
  <c r="K472" i="16"/>
  <c r="K470" i="16" s="1"/>
  <c r="Q472" i="16"/>
  <c r="Q470" i="16" s="1"/>
  <c r="W472" i="16"/>
  <c r="W470" i="16" s="1"/>
  <c r="D477" i="16"/>
  <c r="D475" i="16" s="1"/>
  <c r="J477" i="16"/>
  <c r="J475" i="16" s="1"/>
  <c r="P477" i="16"/>
  <c r="P475" i="16" s="1"/>
  <c r="V477" i="16"/>
  <c r="V475" i="16" s="1"/>
  <c r="I486" i="16"/>
  <c r="I484" i="16" s="1"/>
  <c r="O486" i="16"/>
  <c r="O484" i="16" s="1"/>
  <c r="U486" i="16"/>
  <c r="U484" i="16" s="1"/>
  <c r="AA486" i="16"/>
  <c r="AA484" i="16" s="1"/>
  <c r="H491" i="16"/>
  <c r="H489" i="16" s="1"/>
  <c r="N491" i="16"/>
  <c r="N489" i="16" s="1"/>
  <c r="T491" i="16"/>
  <c r="T489" i="16" s="1"/>
  <c r="Z491" i="16"/>
  <c r="Z489" i="16" s="1"/>
  <c r="G496" i="16"/>
  <c r="G494" i="16" s="1"/>
  <c r="M496" i="16"/>
  <c r="M494" i="16" s="1"/>
  <c r="S496" i="16"/>
  <c r="S494" i="16" s="1"/>
  <c r="Y496" i="16"/>
  <c r="Y494" i="16" s="1"/>
  <c r="F501" i="16"/>
  <c r="F499" i="16" s="1"/>
  <c r="L501" i="16"/>
  <c r="L499" i="16" s="1"/>
  <c r="R501" i="16"/>
  <c r="R499" i="16" s="1"/>
  <c r="X501" i="16"/>
  <c r="X499" i="16" s="1"/>
  <c r="E506" i="16"/>
  <c r="E504" i="16" s="1"/>
  <c r="K506" i="16"/>
  <c r="K504" i="16" s="1"/>
  <c r="Q506" i="16"/>
  <c r="Q504" i="16" s="1"/>
  <c r="W506" i="16"/>
  <c r="W504" i="16" s="1"/>
  <c r="D511" i="16"/>
  <c r="D509" i="16" s="1"/>
  <c r="J511" i="16"/>
  <c r="J509" i="16" s="1"/>
  <c r="P511" i="16"/>
  <c r="P509" i="16" s="1"/>
  <c r="V511" i="16"/>
  <c r="V509" i="16" s="1"/>
  <c r="I516" i="16"/>
  <c r="I514" i="16" s="1"/>
  <c r="O516" i="16"/>
  <c r="O514" i="16" s="1"/>
  <c r="U516" i="16"/>
  <c r="U514" i="16" s="1"/>
  <c r="AA516" i="16"/>
  <c r="AA514" i="16" s="1"/>
  <c r="H521" i="16"/>
  <c r="H519" i="16" s="1"/>
  <c r="N521" i="16"/>
  <c r="N519" i="16" s="1"/>
  <c r="T521" i="16"/>
  <c r="T519" i="16" s="1"/>
  <c r="Z521" i="16"/>
  <c r="Z519" i="16" s="1"/>
  <c r="G526" i="16"/>
  <c r="G524" i="16" s="1"/>
  <c r="M526" i="16"/>
  <c r="M524" i="16" s="1"/>
  <c r="S526" i="16"/>
  <c r="S524" i="16" s="1"/>
  <c r="Y526" i="16"/>
  <c r="Y524" i="16" s="1"/>
  <c r="F531" i="16"/>
  <c r="F529" i="16" s="1"/>
  <c r="L531" i="16"/>
  <c r="L529" i="16" s="1"/>
  <c r="R531" i="16"/>
  <c r="R529" i="16" s="1"/>
  <c r="X531" i="16"/>
  <c r="X529" i="16" s="1"/>
  <c r="E536" i="16"/>
  <c r="E534" i="16" s="1"/>
  <c r="K536" i="16"/>
  <c r="K534" i="16" s="1"/>
  <c r="Q536" i="16"/>
  <c r="Q534" i="16" s="1"/>
  <c r="W536" i="16"/>
  <c r="W534" i="16" s="1"/>
  <c r="D541" i="16"/>
  <c r="D539" i="16" s="1"/>
  <c r="J541" i="16"/>
  <c r="J539" i="16" s="1"/>
  <c r="P541" i="16"/>
  <c r="P539" i="16" s="1"/>
  <c r="V541" i="16"/>
  <c r="V539" i="16" s="1"/>
  <c r="I546" i="16"/>
  <c r="I544" i="16" s="1"/>
  <c r="O546" i="16"/>
  <c r="O544" i="16" s="1"/>
  <c r="U546" i="16"/>
  <c r="U544" i="16" s="1"/>
  <c r="AA546" i="16"/>
  <c r="AA544" i="16" s="1"/>
  <c r="H551" i="16"/>
  <c r="H549" i="16" s="1"/>
  <c r="N551" i="16"/>
  <c r="N549" i="16" s="1"/>
  <c r="T551" i="16"/>
  <c r="T549" i="16" s="1"/>
  <c r="Z551" i="16"/>
  <c r="Z549" i="16" s="1"/>
  <c r="G556" i="16"/>
  <c r="G554" i="16" s="1"/>
  <c r="M556" i="16"/>
  <c r="M554" i="16" s="1"/>
  <c r="S556" i="16"/>
  <c r="S554" i="16" s="1"/>
  <c r="Y556" i="16"/>
  <c r="Y554" i="16" s="1"/>
  <c r="F561" i="16"/>
  <c r="F559" i="16" s="1"/>
  <c r="L561" i="16"/>
  <c r="L559" i="16" s="1"/>
  <c r="R561" i="16"/>
  <c r="R559" i="16" s="1"/>
  <c r="X561" i="16"/>
  <c r="X559" i="16" s="1"/>
  <c r="E566" i="16"/>
  <c r="E564" i="16" s="1"/>
  <c r="K566" i="16"/>
  <c r="K564" i="16" s="1"/>
  <c r="Q566" i="16"/>
  <c r="Q564" i="16" s="1"/>
  <c r="W566" i="16"/>
  <c r="W564" i="16" s="1"/>
  <c r="D571" i="16"/>
  <c r="D569" i="16" s="1"/>
  <c r="J571" i="16"/>
  <c r="J569" i="16" s="1"/>
  <c r="P571" i="16"/>
  <c r="P569" i="16" s="1"/>
  <c r="V571" i="16"/>
  <c r="V569" i="16" s="1"/>
  <c r="D332" i="16"/>
  <c r="D330" i="16" s="1"/>
  <c r="J332" i="16"/>
  <c r="J330" i="16" s="1"/>
  <c r="P332" i="16"/>
  <c r="P330" i="16" s="1"/>
  <c r="V332" i="16"/>
  <c r="V330" i="16" s="1"/>
  <c r="I337" i="16"/>
  <c r="I335" i="16" s="1"/>
  <c r="O337" i="16"/>
  <c r="O335" i="16" s="1"/>
  <c r="U337" i="16"/>
  <c r="U335" i="16" s="1"/>
  <c r="AA337" i="16"/>
  <c r="AA335" i="16" s="1"/>
  <c r="H342" i="16"/>
  <c r="H340" i="16" s="1"/>
  <c r="N342" i="16"/>
  <c r="N340" i="16" s="1"/>
  <c r="T342" i="16"/>
  <c r="T340" i="16" s="1"/>
  <c r="Z342" i="16"/>
  <c r="Z340" i="16" s="1"/>
  <c r="G347" i="16"/>
  <c r="G345" i="16" s="1"/>
  <c r="M347" i="16"/>
  <c r="M345" i="16" s="1"/>
  <c r="S347" i="16"/>
  <c r="S345" i="16" s="1"/>
  <c r="Y347" i="16"/>
  <c r="Y345" i="16" s="1"/>
  <c r="F352" i="16"/>
  <c r="F350" i="16" s="1"/>
  <c r="L352" i="16"/>
  <c r="L350" i="16" s="1"/>
  <c r="R352" i="16"/>
  <c r="R350" i="16" s="1"/>
  <c r="X352" i="16"/>
  <c r="X350" i="16" s="1"/>
  <c r="E357" i="16"/>
  <c r="E355" i="16" s="1"/>
  <c r="K357" i="16"/>
  <c r="K355" i="16" s="1"/>
  <c r="Q357" i="16"/>
  <c r="Q355" i="16" s="1"/>
  <c r="W357" i="16"/>
  <c r="W355" i="16" s="1"/>
  <c r="D362" i="16"/>
  <c r="D360" i="16" s="1"/>
  <c r="J362" i="16"/>
  <c r="J360" i="16" s="1"/>
  <c r="P362" i="16"/>
  <c r="P360" i="16" s="1"/>
  <c r="V362" i="16"/>
  <c r="V360" i="16" s="1"/>
  <c r="I367" i="16"/>
  <c r="I365" i="16" s="1"/>
  <c r="O367" i="16"/>
  <c r="O365" i="16" s="1"/>
  <c r="U367" i="16"/>
  <c r="U365" i="16" s="1"/>
  <c r="AA367" i="16"/>
  <c r="AA365" i="16" s="1"/>
  <c r="H372" i="16"/>
  <c r="H370" i="16" s="1"/>
  <c r="N372" i="16"/>
  <c r="N370" i="16" s="1"/>
  <c r="T372" i="16"/>
  <c r="T370" i="16" s="1"/>
  <c r="Z372" i="16"/>
  <c r="Z370" i="16" s="1"/>
  <c r="G377" i="16"/>
  <c r="G375" i="16" s="1"/>
  <c r="M377" i="16"/>
  <c r="M375" i="16" s="1"/>
  <c r="S377" i="16"/>
  <c r="S375" i="16" s="1"/>
  <c r="Y377" i="16"/>
  <c r="Y375" i="16" s="1"/>
  <c r="F382" i="16"/>
  <c r="F380" i="16" s="1"/>
  <c r="L382" i="16"/>
  <c r="L380" i="16" s="1"/>
  <c r="R382" i="16"/>
  <c r="R380" i="16" s="1"/>
  <c r="X382" i="16"/>
  <c r="X380" i="16" s="1"/>
  <c r="E387" i="16"/>
  <c r="E385" i="16" s="1"/>
  <c r="K387" i="16"/>
  <c r="K385" i="16" s="1"/>
  <c r="Q387" i="16"/>
  <c r="Q385" i="16" s="1"/>
  <c r="W387" i="16"/>
  <c r="W385" i="16" s="1"/>
  <c r="D392" i="16"/>
  <c r="D390" i="16" s="1"/>
  <c r="J392" i="16"/>
  <c r="J390" i="16" s="1"/>
  <c r="P392" i="16"/>
  <c r="P390" i="16" s="1"/>
  <c r="V392" i="16"/>
  <c r="V390" i="16" s="1"/>
  <c r="I397" i="16"/>
  <c r="I395" i="16" s="1"/>
  <c r="O397" i="16"/>
  <c r="O395" i="16" s="1"/>
  <c r="U397" i="16"/>
  <c r="U395" i="16" s="1"/>
  <c r="AA397" i="16"/>
  <c r="AA395" i="16" s="1"/>
  <c r="H402" i="16"/>
  <c r="H400" i="16" s="1"/>
  <c r="N402" i="16"/>
  <c r="N400" i="16" s="1"/>
  <c r="T402" i="16"/>
  <c r="T400" i="16" s="1"/>
  <c r="Z402" i="16"/>
  <c r="Z400" i="16" s="1"/>
  <c r="G407" i="16"/>
  <c r="G405" i="16" s="1"/>
  <c r="M407" i="16"/>
  <c r="M405" i="16" s="1"/>
  <c r="S407" i="16"/>
  <c r="S405" i="16" s="1"/>
  <c r="Y407" i="16"/>
  <c r="Y405" i="16" s="1"/>
  <c r="F412" i="16"/>
  <c r="F410" i="16" s="1"/>
  <c r="L412" i="16"/>
  <c r="L410" i="16" s="1"/>
  <c r="R412" i="16"/>
  <c r="R410" i="16" s="1"/>
  <c r="X412" i="16"/>
  <c r="X410" i="16" s="1"/>
  <c r="E417" i="16"/>
  <c r="E415" i="16" s="1"/>
  <c r="K417" i="16"/>
  <c r="K415" i="16" s="1"/>
  <c r="Q417" i="16"/>
  <c r="Q415" i="16" s="1"/>
  <c r="W417" i="16"/>
  <c r="W415" i="16" s="1"/>
  <c r="D422" i="16"/>
  <c r="D420" i="16" s="1"/>
  <c r="J422" i="16"/>
  <c r="J420" i="16" s="1"/>
  <c r="P422" i="16"/>
  <c r="P420" i="16" s="1"/>
  <c r="V422" i="16"/>
  <c r="V420" i="16" s="1"/>
  <c r="I427" i="16"/>
  <c r="I425" i="16" s="1"/>
  <c r="O427" i="16"/>
  <c r="O425" i="16" s="1"/>
  <c r="U427" i="16"/>
  <c r="U425" i="16" s="1"/>
  <c r="AA427" i="16"/>
  <c r="AA425" i="16" s="1"/>
  <c r="H432" i="16"/>
  <c r="H430" i="16" s="1"/>
  <c r="N432" i="16"/>
  <c r="N430" i="16" s="1"/>
  <c r="T432" i="16"/>
  <c r="T430" i="16" s="1"/>
  <c r="Z432" i="16"/>
  <c r="Z430" i="16" s="1"/>
  <c r="G437" i="16"/>
  <c r="G435" i="16" s="1"/>
  <c r="M437" i="16"/>
  <c r="M435" i="16" s="1"/>
  <c r="S437" i="16"/>
  <c r="S435" i="16" s="1"/>
  <c r="Y437" i="16"/>
  <c r="Y435" i="16" s="1"/>
  <c r="F442" i="16"/>
  <c r="F440" i="16" s="1"/>
  <c r="L442" i="16"/>
  <c r="L440" i="16" s="1"/>
  <c r="R442" i="16"/>
  <c r="R440" i="16" s="1"/>
  <c r="X442" i="16"/>
  <c r="X440" i="16" s="1"/>
  <c r="E447" i="16"/>
  <c r="E445" i="16" s="1"/>
  <c r="K447" i="16"/>
  <c r="K445" i="16" s="1"/>
  <c r="Q447" i="16"/>
  <c r="Q445" i="16" s="1"/>
  <c r="W447" i="16"/>
  <c r="W445" i="16" s="1"/>
  <c r="D452" i="16"/>
  <c r="D450" i="16" s="1"/>
  <c r="J452" i="16"/>
  <c r="J450" i="16" s="1"/>
  <c r="P452" i="16"/>
  <c r="P450" i="16" s="1"/>
  <c r="V452" i="16"/>
  <c r="V450" i="16" s="1"/>
  <c r="I457" i="16"/>
  <c r="I455" i="16" s="1"/>
  <c r="O457" i="16"/>
  <c r="O455" i="16" s="1"/>
  <c r="U457" i="16"/>
  <c r="U455" i="16" s="1"/>
  <c r="AA457" i="16"/>
  <c r="AA455" i="16" s="1"/>
  <c r="H462" i="16"/>
  <c r="H460" i="16" s="1"/>
  <c r="N462" i="16"/>
  <c r="N460" i="16" s="1"/>
  <c r="T462" i="16"/>
  <c r="T460" i="16" s="1"/>
  <c r="Z462" i="16"/>
  <c r="Z460" i="16" s="1"/>
  <c r="G467" i="16"/>
  <c r="G465" i="16" s="1"/>
  <c r="M467" i="16"/>
  <c r="M465" i="16" s="1"/>
  <c r="S467" i="16"/>
  <c r="S465" i="16" s="1"/>
  <c r="Y467" i="16"/>
  <c r="Y465" i="16" s="1"/>
  <c r="F472" i="16"/>
  <c r="F470" i="16" s="1"/>
  <c r="L472" i="16"/>
  <c r="L470" i="16" s="1"/>
  <c r="R472" i="16"/>
  <c r="R470" i="16" s="1"/>
  <c r="X472" i="16"/>
  <c r="X470" i="16" s="1"/>
  <c r="E477" i="16"/>
  <c r="E475" i="16" s="1"/>
  <c r="K477" i="16"/>
  <c r="K475" i="16" s="1"/>
  <c r="Q477" i="16"/>
  <c r="Q475" i="16" s="1"/>
  <c r="W477" i="16"/>
  <c r="W475" i="16" s="1"/>
  <c r="V636" i="16"/>
  <c r="V634" i="16" s="1"/>
  <c r="P636" i="16"/>
  <c r="P634" i="16" s="1"/>
  <c r="J636" i="16"/>
  <c r="J634" i="16" s="1"/>
  <c r="D636" i="16"/>
  <c r="D634" i="16" s="1"/>
  <c r="W631" i="16"/>
  <c r="W629" i="16" s="1"/>
  <c r="Q631" i="16"/>
  <c r="Q629" i="16" s="1"/>
  <c r="K631" i="16"/>
  <c r="K629" i="16" s="1"/>
  <c r="E631" i="16"/>
  <c r="E629" i="16" s="1"/>
  <c r="X626" i="16"/>
  <c r="X624" i="16" s="1"/>
  <c r="R626" i="16"/>
  <c r="R624" i="16" s="1"/>
  <c r="L626" i="16"/>
  <c r="L624" i="16" s="1"/>
  <c r="F626" i="16"/>
  <c r="F624" i="16" s="1"/>
  <c r="Y621" i="16"/>
  <c r="Y619" i="16" s="1"/>
  <c r="S621" i="16"/>
  <c r="S619" i="16" s="1"/>
  <c r="M621" i="16"/>
  <c r="M619" i="16" s="1"/>
  <c r="G621" i="16"/>
  <c r="G619" i="16" s="1"/>
  <c r="Z616" i="16"/>
  <c r="Z614" i="16" s="1"/>
  <c r="T616" i="16"/>
  <c r="T614" i="16" s="1"/>
  <c r="N616" i="16"/>
  <c r="N614" i="16" s="1"/>
  <c r="H616" i="16"/>
  <c r="H614" i="16" s="1"/>
  <c r="AA611" i="16"/>
  <c r="AA609" i="16" s="1"/>
  <c r="U611" i="16"/>
  <c r="U609" i="16" s="1"/>
  <c r="O611" i="16"/>
  <c r="O609" i="16" s="1"/>
  <c r="I611" i="16"/>
  <c r="I609" i="16" s="1"/>
  <c r="V606" i="16"/>
  <c r="V604" i="16" s="1"/>
  <c r="P606" i="16"/>
  <c r="P604" i="16" s="1"/>
  <c r="J606" i="16"/>
  <c r="J604" i="16" s="1"/>
  <c r="D606" i="16"/>
  <c r="D604" i="16" s="1"/>
  <c r="W601" i="16"/>
  <c r="W599" i="16" s="1"/>
  <c r="Q601" i="16"/>
  <c r="Q599" i="16" s="1"/>
  <c r="K601" i="16"/>
  <c r="K599" i="16" s="1"/>
  <c r="E601" i="16"/>
  <c r="E599" i="16" s="1"/>
  <c r="X596" i="16"/>
  <c r="X594" i="16" s="1"/>
  <c r="R596" i="16"/>
  <c r="R594" i="16" s="1"/>
  <c r="L596" i="16"/>
  <c r="L594" i="16" s="1"/>
  <c r="F596" i="16"/>
  <c r="F594" i="16" s="1"/>
  <c r="Y591" i="16"/>
  <c r="Y589" i="16" s="1"/>
  <c r="S591" i="16"/>
  <c r="S589" i="16" s="1"/>
  <c r="M591" i="16"/>
  <c r="M589" i="16" s="1"/>
  <c r="G591" i="16"/>
  <c r="G589" i="16" s="1"/>
  <c r="Z586" i="16"/>
  <c r="Z584" i="16" s="1"/>
  <c r="T586" i="16"/>
  <c r="T584" i="16" s="1"/>
  <c r="N586" i="16"/>
  <c r="N584" i="16" s="1"/>
  <c r="H586" i="16"/>
  <c r="H584" i="16" s="1"/>
  <c r="AA581" i="16"/>
  <c r="AA579" i="16" s="1"/>
  <c r="U581" i="16"/>
  <c r="U579" i="16" s="1"/>
  <c r="O581" i="16"/>
  <c r="O579" i="16" s="1"/>
  <c r="I581" i="16"/>
  <c r="I579" i="16" s="1"/>
  <c r="V576" i="16"/>
  <c r="V574" i="16" s="1"/>
  <c r="P576" i="16"/>
  <c r="P574" i="16" s="1"/>
  <c r="J576" i="16"/>
  <c r="J574" i="16" s="1"/>
  <c r="D576" i="16"/>
  <c r="D574" i="16" s="1"/>
  <c r="AA636" i="16"/>
  <c r="AA634" i="16" s="1"/>
  <c r="U636" i="16"/>
  <c r="U634" i="16" s="1"/>
  <c r="O636" i="16"/>
  <c r="O634" i="16" s="1"/>
  <c r="I636" i="16"/>
  <c r="I634" i="16" s="1"/>
  <c r="V631" i="16"/>
  <c r="V629" i="16" s="1"/>
  <c r="P631" i="16"/>
  <c r="P629" i="16" s="1"/>
  <c r="J631" i="16"/>
  <c r="J629" i="16" s="1"/>
  <c r="D631" i="16"/>
  <c r="D629" i="16" s="1"/>
  <c r="W626" i="16"/>
  <c r="W624" i="16" s="1"/>
  <c r="Q626" i="16"/>
  <c r="Q624" i="16" s="1"/>
  <c r="K626" i="16"/>
  <c r="K624" i="16" s="1"/>
  <c r="E626" i="16"/>
  <c r="E624" i="16" s="1"/>
  <c r="X621" i="16"/>
  <c r="X619" i="16" s="1"/>
  <c r="R621" i="16"/>
  <c r="R619" i="16" s="1"/>
  <c r="L621" i="16"/>
  <c r="L619" i="16" s="1"/>
  <c r="F621" i="16"/>
  <c r="F619" i="16" s="1"/>
  <c r="Y616" i="16"/>
  <c r="Y614" i="16" s="1"/>
  <c r="S616" i="16"/>
  <c r="S614" i="16" s="1"/>
  <c r="M616" i="16"/>
  <c r="M614" i="16" s="1"/>
  <c r="G616" i="16"/>
  <c r="G614" i="16" s="1"/>
  <c r="Z611" i="16"/>
  <c r="Z609" i="16" s="1"/>
  <c r="T611" i="16"/>
  <c r="T609" i="16" s="1"/>
  <c r="N611" i="16"/>
  <c r="N609" i="16" s="1"/>
  <c r="H611" i="16"/>
  <c r="H609" i="16" s="1"/>
  <c r="AA606" i="16"/>
  <c r="AA604" i="16" s="1"/>
  <c r="U606" i="16"/>
  <c r="U604" i="16" s="1"/>
  <c r="O606" i="16"/>
  <c r="O604" i="16" s="1"/>
  <c r="I606" i="16"/>
  <c r="I604" i="16" s="1"/>
  <c r="V601" i="16"/>
  <c r="V599" i="16" s="1"/>
  <c r="P601" i="16"/>
  <c r="P599" i="16" s="1"/>
  <c r="J601" i="16"/>
  <c r="J599" i="16" s="1"/>
  <c r="D601" i="16"/>
  <c r="D599" i="16" s="1"/>
  <c r="W596" i="16"/>
  <c r="W594" i="16" s="1"/>
  <c r="Q596" i="16"/>
  <c r="Q594" i="16" s="1"/>
  <c r="K596" i="16"/>
  <c r="K594" i="16" s="1"/>
  <c r="E596" i="16"/>
  <c r="E594" i="16" s="1"/>
  <c r="X591" i="16"/>
  <c r="X589" i="16" s="1"/>
  <c r="R591" i="16"/>
  <c r="R589" i="16" s="1"/>
  <c r="L591" i="16"/>
  <c r="L589" i="16" s="1"/>
  <c r="F591" i="16"/>
  <c r="F589" i="16" s="1"/>
  <c r="Y586" i="16"/>
  <c r="Y584" i="16" s="1"/>
  <c r="S586" i="16"/>
  <c r="S584" i="16" s="1"/>
  <c r="M586" i="16"/>
  <c r="M584" i="16" s="1"/>
  <c r="G586" i="16"/>
  <c r="G584" i="16" s="1"/>
  <c r="Z581" i="16"/>
  <c r="Z579" i="16" s="1"/>
  <c r="T581" i="16"/>
  <c r="T579" i="16" s="1"/>
  <c r="N581" i="16"/>
  <c r="N579" i="16" s="1"/>
  <c r="H581" i="16"/>
  <c r="H579" i="16" s="1"/>
  <c r="AA576" i="16"/>
  <c r="AA574" i="16" s="1"/>
  <c r="U576" i="16"/>
  <c r="U574" i="16" s="1"/>
  <c r="O576" i="16"/>
  <c r="O574" i="16" s="1"/>
  <c r="I576" i="16"/>
  <c r="I574" i="16" s="1"/>
  <c r="Z636" i="16"/>
  <c r="Z634" i="16" s="1"/>
  <c r="T636" i="16"/>
  <c r="T634" i="16" s="1"/>
  <c r="N636" i="16"/>
  <c r="N634" i="16" s="1"/>
  <c r="H636" i="16"/>
  <c r="H634" i="16" s="1"/>
  <c r="AA631" i="16"/>
  <c r="AA629" i="16" s="1"/>
  <c r="U631" i="16"/>
  <c r="U629" i="16" s="1"/>
  <c r="O631" i="16"/>
  <c r="O629" i="16" s="1"/>
  <c r="I631" i="16"/>
  <c r="I629" i="16" s="1"/>
  <c r="V626" i="16"/>
  <c r="V624" i="16" s="1"/>
  <c r="P626" i="16"/>
  <c r="P624" i="16" s="1"/>
  <c r="J626" i="16"/>
  <c r="J624" i="16" s="1"/>
  <c r="D626" i="16"/>
  <c r="D624" i="16" s="1"/>
  <c r="W621" i="16"/>
  <c r="W619" i="16" s="1"/>
  <c r="Q621" i="16"/>
  <c r="Q619" i="16" s="1"/>
  <c r="K621" i="16"/>
  <c r="K619" i="16" s="1"/>
  <c r="E621" i="16"/>
  <c r="E619" i="16" s="1"/>
  <c r="X616" i="16"/>
  <c r="X614" i="16" s="1"/>
  <c r="R616" i="16"/>
  <c r="R614" i="16" s="1"/>
  <c r="L616" i="16"/>
  <c r="L614" i="16" s="1"/>
  <c r="F616" i="16"/>
  <c r="F614" i="16" s="1"/>
  <c r="Y611" i="16"/>
  <c r="Y609" i="16" s="1"/>
  <c r="S611" i="16"/>
  <c r="S609" i="16" s="1"/>
  <c r="M611" i="16"/>
  <c r="M609" i="16" s="1"/>
  <c r="G611" i="16"/>
  <c r="G609" i="16" s="1"/>
  <c r="Z606" i="16"/>
  <c r="Z604" i="16" s="1"/>
  <c r="T606" i="16"/>
  <c r="T604" i="16" s="1"/>
  <c r="N606" i="16"/>
  <c r="N604" i="16" s="1"/>
  <c r="H606" i="16"/>
  <c r="H604" i="16" s="1"/>
  <c r="AA601" i="16"/>
  <c r="AA599" i="16" s="1"/>
  <c r="U601" i="16"/>
  <c r="U599" i="16" s="1"/>
  <c r="O601" i="16"/>
  <c r="O599" i="16" s="1"/>
  <c r="I601" i="16"/>
  <c r="I599" i="16" s="1"/>
  <c r="V596" i="16"/>
  <c r="V594" i="16" s="1"/>
  <c r="P596" i="16"/>
  <c r="P594" i="16" s="1"/>
  <c r="J596" i="16"/>
  <c r="J594" i="16" s="1"/>
  <c r="D596" i="16"/>
  <c r="D594" i="16" s="1"/>
  <c r="W591" i="16"/>
  <c r="W589" i="16" s="1"/>
  <c r="Q591" i="16"/>
  <c r="Q589" i="16" s="1"/>
  <c r="K591" i="16"/>
  <c r="K589" i="16" s="1"/>
  <c r="E591" i="16"/>
  <c r="E589" i="16" s="1"/>
  <c r="X586" i="16"/>
  <c r="X584" i="16" s="1"/>
  <c r="R586" i="16"/>
  <c r="R584" i="16" s="1"/>
  <c r="L586" i="16"/>
  <c r="L584" i="16" s="1"/>
  <c r="F586" i="16"/>
  <c r="F584" i="16" s="1"/>
  <c r="Y581" i="16"/>
  <c r="Y579" i="16" s="1"/>
  <c r="S581" i="16"/>
  <c r="S579" i="16" s="1"/>
  <c r="M581" i="16"/>
  <c r="M579" i="16" s="1"/>
  <c r="G581" i="16"/>
  <c r="G579" i="16" s="1"/>
  <c r="Z576" i="16"/>
  <c r="Z574" i="16" s="1"/>
  <c r="T576" i="16"/>
  <c r="T574" i="16" s="1"/>
  <c r="N576" i="16"/>
  <c r="N574" i="16" s="1"/>
  <c r="H576" i="16"/>
  <c r="H574" i="16" s="1"/>
  <c r="Y636" i="16"/>
  <c r="Y634" i="16" s="1"/>
  <c r="S636" i="16"/>
  <c r="S634" i="16" s="1"/>
  <c r="M636" i="16"/>
  <c r="M634" i="16" s="1"/>
  <c r="G636" i="16"/>
  <c r="G634" i="16" s="1"/>
  <c r="Z631" i="16"/>
  <c r="Z629" i="16" s="1"/>
  <c r="T631" i="16"/>
  <c r="T629" i="16" s="1"/>
  <c r="N631" i="16"/>
  <c r="N629" i="16" s="1"/>
  <c r="H631" i="16"/>
  <c r="H629" i="16" s="1"/>
  <c r="AA626" i="16"/>
  <c r="AA624" i="16" s="1"/>
  <c r="U626" i="16"/>
  <c r="U624" i="16" s="1"/>
  <c r="O626" i="16"/>
  <c r="O624" i="16" s="1"/>
  <c r="I626" i="16"/>
  <c r="I624" i="16" s="1"/>
  <c r="V621" i="16"/>
  <c r="V619" i="16" s="1"/>
  <c r="P621" i="16"/>
  <c r="P619" i="16" s="1"/>
  <c r="J621" i="16"/>
  <c r="J619" i="16" s="1"/>
  <c r="D621" i="16"/>
  <c r="D619" i="16" s="1"/>
  <c r="W616" i="16"/>
  <c r="W614" i="16" s="1"/>
  <c r="Q616" i="16"/>
  <c r="Q614" i="16" s="1"/>
  <c r="K616" i="16"/>
  <c r="K614" i="16" s="1"/>
  <c r="E616" i="16"/>
  <c r="E614" i="16" s="1"/>
  <c r="X611" i="16"/>
  <c r="X609" i="16" s="1"/>
  <c r="R611" i="16"/>
  <c r="R609" i="16" s="1"/>
  <c r="L611" i="16"/>
  <c r="L609" i="16" s="1"/>
  <c r="F611" i="16"/>
  <c r="F609" i="16" s="1"/>
  <c r="Y606" i="16"/>
  <c r="Y604" i="16" s="1"/>
  <c r="S606" i="16"/>
  <c r="S604" i="16" s="1"/>
  <c r="M606" i="16"/>
  <c r="M604" i="16" s="1"/>
  <c r="G606" i="16"/>
  <c r="G604" i="16" s="1"/>
  <c r="Z601" i="16"/>
  <c r="Z599" i="16" s="1"/>
  <c r="T601" i="16"/>
  <c r="T599" i="16" s="1"/>
  <c r="N601" i="16"/>
  <c r="N599" i="16" s="1"/>
  <c r="H601" i="16"/>
  <c r="H599" i="16" s="1"/>
  <c r="AA596" i="16"/>
  <c r="AA594" i="16" s="1"/>
  <c r="U596" i="16"/>
  <c r="U594" i="16" s="1"/>
  <c r="O596" i="16"/>
  <c r="O594" i="16" s="1"/>
  <c r="I596" i="16"/>
  <c r="I594" i="16" s="1"/>
  <c r="V591" i="16"/>
  <c r="V589" i="16" s="1"/>
  <c r="P591" i="16"/>
  <c r="P589" i="16" s="1"/>
  <c r="J591" i="16"/>
  <c r="J589" i="16" s="1"/>
  <c r="D591" i="16"/>
  <c r="D589" i="16" s="1"/>
  <c r="X636" i="16"/>
  <c r="X634" i="16" s="1"/>
  <c r="R636" i="16"/>
  <c r="R634" i="16" s="1"/>
  <c r="L636" i="16"/>
  <c r="L634" i="16" s="1"/>
  <c r="F636" i="16"/>
  <c r="F634" i="16" s="1"/>
  <c r="Y631" i="16"/>
  <c r="Y629" i="16" s="1"/>
  <c r="S631" i="16"/>
  <c r="S629" i="16" s="1"/>
  <c r="M631" i="16"/>
  <c r="M629" i="16" s="1"/>
  <c r="G631" i="16"/>
  <c r="G629" i="16" s="1"/>
  <c r="Z626" i="16"/>
  <c r="Z624" i="16" s="1"/>
  <c r="T626" i="16"/>
  <c r="T624" i="16" s="1"/>
  <c r="N626" i="16"/>
  <c r="N624" i="16" s="1"/>
  <c r="H626" i="16"/>
  <c r="H624" i="16" s="1"/>
  <c r="AA621" i="16"/>
  <c r="AA619" i="16" s="1"/>
  <c r="U621" i="16"/>
  <c r="U619" i="16" s="1"/>
  <c r="O621" i="16"/>
  <c r="O619" i="16" s="1"/>
  <c r="I621" i="16"/>
  <c r="I619" i="16" s="1"/>
  <c r="V616" i="16"/>
  <c r="V614" i="16" s="1"/>
  <c r="P616" i="16"/>
  <c r="P614" i="16" s="1"/>
  <c r="J616" i="16"/>
  <c r="J614" i="16" s="1"/>
  <c r="D616" i="16"/>
  <c r="D614" i="16" s="1"/>
  <c r="W611" i="16"/>
  <c r="W609" i="16" s="1"/>
  <c r="Q611" i="16"/>
  <c r="Q609" i="16" s="1"/>
  <c r="K611" i="16"/>
  <c r="K609" i="16" s="1"/>
  <c r="E611" i="16"/>
  <c r="E609" i="16" s="1"/>
  <c r="X606" i="16"/>
  <c r="X604" i="16" s="1"/>
  <c r="R606" i="16"/>
  <c r="R604" i="16" s="1"/>
  <c r="L606" i="16"/>
  <c r="L604" i="16" s="1"/>
  <c r="F606" i="16"/>
  <c r="F604" i="16" s="1"/>
  <c r="Y601" i="16"/>
  <c r="Y599" i="16" s="1"/>
  <c r="S601" i="16"/>
  <c r="S599" i="16" s="1"/>
  <c r="M601" i="16"/>
  <c r="M599" i="16" s="1"/>
  <c r="G601" i="16"/>
  <c r="G599" i="16" s="1"/>
  <c r="Z596" i="16"/>
  <c r="Z594" i="16" s="1"/>
  <c r="T596" i="16"/>
  <c r="T594" i="16" s="1"/>
  <c r="N596" i="16"/>
  <c r="N594" i="16" s="1"/>
  <c r="H596" i="16"/>
  <c r="H594" i="16" s="1"/>
  <c r="AA591" i="16"/>
  <c r="AA589" i="16" s="1"/>
  <c r="U591" i="16"/>
  <c r="U589" i="16" s="1"/>
  <c r="O591" i="16"/>
  <c r="O589" i="16" s="1"/>
  <c r="I591" i="16"/>
  <c r="I589" i="16" s="1"/>
  <c r="V586" i="16"/>
  <c r="V584" i="16" s="1"/>
  <c r="P586" i="16"/>
  <c r="P584" i="16" s="1"/>
  <c r="J586" i="16"/>
  <c r="J584" i="16" s="1"/>
  <c r="D586" i="16"/>
  <c r="D584" i="16" s="1"/>
  <c r="W581" i="16"/>
  <c r="W579" i="16" s="1"/>
  <c r="Q581" i="16"/>
  <c r="Q579" i="16" s="1"/>
  <c r="K581" i="16"/>
  <c r="K579" i="16" s="1"/>
  <c r="E581" i="16"/>
  <c r="E579" i="16" s="1"/>
  <c r="X576" i="16"/>
  <c r="X574" i="16" s="1"/>
  <c r="R576" i="16"/>
  <c r="R574" i="16" s="1"/>
  <c r="L576" i="16"/>
  <c r="L574" i="16" s="1"/>
  <c r="F576" i="16"/>
  <c r="F574" i="16" s="1"/>
  <c r="W636" i="16"/>
  <c r="W634" i="16" s="1"/>
  <c r="Q636" i="16"/>
  <c r="Q634" i="16" s="1"/>
  <c r="K636" i="16"/>
  <c r="K634" i="16" s="1"/>
  <c r="E636" i="16"/>
  <c r="E634" i="16" s="1"/>
  <c r="X631" i="16"/>
  <c r="X629" i="16" s="1"/>
  <c r="R631" i="16"/>
  <c r="R629" i="16" s="1"/>
  <c r="L631" i="16"/>
  <c r="L629" i="16" s="1"/>
  <c r="F631" i="16"/>
  <c r="F629" i="16" s="1"/>
  <c r="Y626" i="16"/>
  <c r="Y624" i="16" s="1"/>
  <c r="S626" i="16"/>
  <c r="S624" i="16" s="1"/>
  <c r="M626" i="16"/>
  <c r="M624" i="16" s="1"/>
  <c r="G626" i="16"/>
  <c r="G624" i="16" s="1"/>
  <c r="Z621" i="16"/>
  <c r="Z619" i="16" s="1"/>
  <c r="T621" i="16"/>
  <c r="T619" i="16" s="1"/>
  <c r="N621" i="16"/>
  <c r="N619" i="16" s="1"/>
  <c r="H621" i="16"/>
  <c r="H619" i="16" s="1"/>
  <c r="AA616" i="16"/>
  <c r="AA614" i="16" s="1"/>
  <c r="U616" i="16"/>
  <c r="U614" i="16" s="1"/>
  <c r="O616" i="16"/>
  <c r="O614" i="16" s="1"/>
  <c r="I616" i="16"/>
  <c r="I614" i="16" s="1"/>
  <c r="V611" i="16"/>
  <c r="V609" i="16" s="1"/>
  <c r="P611" i="16"/>
  <c r="P609" i="16" s="1"/>
  <c r="J611" i="16"/>
  <c r="J609" i="16" s="1"/>
  <c r="D611" i="16"/>
  <c r="D609" i="16" s="1"/>
  <c r="W606" i="16"/>
  <c r="W604" i="16" s="1"/>
  <c r="Q606" i="16"/>
  <c r="Q604" i="16" s="1"/>
  <c r="K606" i="16"/>
  <c r="K604" i="16" s="1"/>
  <c r="E606" i="16"/>
  <c r="E604" i="16" s="1"/>
  <c r="X601" i="16"/>
  <c r="X599" i="16" s="1"/>
  <c r="R601" i="16"/>
  <c r="R599" i="16" s="1"/>
  <c r="L601" i="16"/>
  <c r="L599" i="16" s="1"/>
  <c r="F601" i="16"/>
  <c r="F599" i="16" s="1"/>
  <c r="Y596" i="16"/>
  <c r="Y594" i="16" s="1"/>
  <c r="S596" i="16"/>
  <c r="S594" i="16" s="1"/>
  <c r="M596" i="16"/>
  <c r="M594" i="16" s="1"/>
  <c r="G596" i="16"/>
  <c r="G594" i="16" s="1"/>
  <c r="Z591" i="16"/>
  <c r="Z589" i="16" s="1"/>
  <c r="T591" i="16"/>
  <c r="T589" i="16" s="1"/>
  <c r="N591" i="16"/>
  <c r="N589" i="16" s="1"/>
  <c r="H591" i="16"/>
  <c r="H589" i="16" s="1"/>
  <c r="AA586" i="16"/>
  <c r="AA584" i="16" s="1"/>
  <c r="U586" i="16"/>
  <c r="U584" i="16" s="1"/>
  <c r="O586" i="16"/>
  <c r="O584" i="16" s="1"/>
  <c r="I586" i="16"/>
  <c r="I584" i="16" s="1"/>
  <c r="V581" i="16"/>
  <c r="V579" i="16" s="1"/>
  <c r="P581" i="16"/>
  <c r="P579" i="16" s="1"/>
  <c r="J581" i="16"/>
  <c r="J579" i="16" s="1"/>
  <c r="D581" i="16"/>
  <c r="D579" i="16" s="1"/>
  <c r="W576" i="16"/>
  <c r="W574" i="16" s="1"/>
  <c r="Q576" i="16"/>
  <c r="Q574" i="16" s="1"/>
  <c r="K576" i="16"/>
  <c r="K574" i="16" s="1"/>
  <c r="E576" i="16"/>
  <c r="E574" i="16" s="1"/>
  <c r="J486" i="16"/>
  <c r="J484" i="16" s="1"/>
  <c r="P486" i="16"/>
  <c r="P484" i="16" s="1"/>
  <c r="V486" i="16"/>
  <c r="V484" i="16" s="1"/>
  <c r="I491" i="16"/>
  <c r="I489" i="16" s="1"/>
  <c r="O491" i="16"/>
  <c r="O489" i="16" s="1"/>
  <c r="U491" i="16"/>
  <c r="U489" i="16" s="1"/>
  <c r="AA491" i="16"/>
  <c r="AA489" i="16" s="1"/>
  <c r="H496" i="16"/>
  <c r="H494" i="16" s="1"/>
  <c r="N496" i="16"/>
  <c r="N494" i="16" s="1"/>
  <c r="T496" i="16"/>
  <c r="T494" i="16" s="1"/>
  <c r="Z496" i="16"/>
  <c r="Z494" i="16" s="1"/>
  <c r="G501" i="16"/>
  <c r="G499" i="16" s="1"/>
  <c r="M501" i="16"/>
  <c r="M499" i="16" s="1"/>
  <c r="S501" i="16"/>
  <c r="S499" i="16" s="1"/>
  <c r="Y501" i="16"/>
  <c r="Y499" i="16" s="1"/>
  <c r="F506" i="16"/>
  <c r="F504" i="16" s="1"/>
  <c r="L506" i="16"/>
  <c r="L504" i="16" s="1"/>
  <c r="R506" i="16"/>
  <c r="R504" i="16" s="1"/>
  <c r="X506" i="16"/>
  <c r="X504" i="16" s="1"/>
  <c r="E511" i="16"/>
  <c r="E509" i="16" s="1"/>
  <c r="K511" i="16"/>
  <c r="K509" i="16" s="1"/>
  <c r="Q511" i="16"/>
  <c r="Q509" i="16" s="1"/>
  <c r="W511" i="16"/>
  <c r="W509" i="16" s="1"/>
  <c r="D516" i="16"/>
  <c r="D514" i="16" s="1"/>
  <c r="J516" i="16"/>
  <c r="J514" i="16" s="1"/>
  <c r="P516" i="16"/>
  <c r="P514" i="16" s="1"/>
  <c r="V516" i="16"/>
  <c r="V514" i="16" s="1"/>
  <c r="I521" i="16"/>
  <c r="I519" i="16" s="1"/>
  <c r="O521" i="16"/>
  <c r="O519" i="16" s="1"/>
  <c r="U521" i="16"/>
  <c r="U519" i="16" s="1"/>
  <c r="AA521" i="16"/>
  <c r="AA519" i="16" s="1"/>
  <c r="H526" i="16"/>
  <c r="H524" i="16" s="1"/>
  <c r="N526" i="16"/>
  <c r="N524" i="16" s="1"/>
  <c r="T526" i="16"/>
  <c r="T524" i="16" s="1"/>
  <c r="Z526" i="16"/>
  <c r="Z524" i="16" s="1"/>
  <c r="G531" i="16"/>
  <c r="G529" i="16" s="1"/>
  <c r="M531" i="16"/>
  <c r="M529" i="16" s="1"/>
  <c r="S531" i="16"/>
  <c r="S529" i="16" s="1"/>
  <c r="Y531" i="16"/>
  <c r="Y529" i="16" s="1"/>
  <c r="F536" i="16"/>
  <c r="F534" i="16" s="1"/>
  <c r="L536" i="16"/>
  <c r="L534" i="16" s="1"/>
  <c r="R536" i="16"/>
  <c r="R534" i="16" s="1"/>
  <c r="X536" i="16"/>
  <c r="X534" i="16" s="1"/>
  <c r="E541" i="16"/>
  <c r="E539" i="16" s="1"/>
  <c r="K541" i="16"/>
  <c r="K539" i="16" s="1"/>
  <c r="Q541" i="16"/>
  <c r="Q539" i="16" s="1"/>
  <c r="W541" i="16"/>
  <c r="W539" i="16" s="1"/>
  <c r="D546" i="16"/>
  <c r="D544" i="16" s="1"/>
  <c r="J546" i="16"/>
  <c r="J544" i="16" s="1"/>
  <c r="P546" i="16"/>
  <c r="P544" i="16" s="1"/>
  <c r="V546" i="16"/>
  <c r="V544" i="16" s="1"/>
  <c r="I551" i="16"/>
  <c r="I549" i="16" s="1"/>
  <c r="O551" i="16"/>
  <c r="O549" i="16" s="1"/>
  <c r="U551" i="16"/>
  <c r="U549" i="16" s="1"/>
  <c r="AA551" i="16"/>
  <c r="AA549" i="16" s="1"/>
  <c r="H556" i="16"/>
  <c r="H554" i="16" s="1"/>
  <c r="N556" i="16"/>
  <c r="N554" i="16" s="1"/>
  <c r="T556" i="16"/>
  <c r="T554" i="16" s="1"/>
  <c r="Z556" i="16"/>
  <c r="Z554" i="16" s="1"/>
  <c r="G561" i="16"/>
  <c r="G559" i="16" s="1"/>
  <c r="M561" i="16"/>
  <c r="M559" i="16" s="1"/>
  <c r="S561" i="16"/>
  <c r="S559" i="16" s="1"/>
  <c r="Y561" i="16"/>
  <c r="Y559" i="16" s="1"/>
  <c r="F566" i="16"/>
  <c r="F564" i="16" s="1"/>
  <c r="L566" i="16"/>
  <c r="L564" i="16" s="1"/>
  <c r="R566" i="16"/>
  <c r="R564" i="16" s="1"/>
  <c r="X566" i="16"/>
  <c r="X564" i="16" s="1"/>
  <c r="E571" i="16"/>
  <c r="E569" i="16" s="1"/>
  <c r="K571" i="16"/>
  <c r="K569" i="16" s="1"/>
  <c r="Q571" i="16"/>
  <c r="Q569" i="16" s="1"/>
  <c r="W571" i="16"/>
  <c r="W569" i="16" s="1"/>
  <c r="M576" i="16"/>
  <c r="M574" i="16" s="1"/>
  <c r="F581" i="16"/>
  <c r="F579" i="16" s="1"/>
  <c r="F327" i="16"/>
  <c r="F325" i="16" s="1"/>
  <c r="L327" i="16"/>
  <c r="L325" i="16" s="1"/>
  <c r="R327" i="16"/>
  <c r="R325" i="16" s="1"/>
  <c r="X327" i="16"/>
  <c r="X325" i="16" s="1"/>
  <c r="E332" i="16"/>
  <c r="E330" i="16" s="1"/>
  <c r="K332" i="16"/>
  <c r="K330" i="16" s="1"/>
  <c r="Q332" i="16"/>
  <c r="Q330" i="16" s="1"/>
  <c r="W332" i="16"/>
  <c r="W330" i="16" s="1"/>
  <c r="D337" i="16"/>
  <c r="D335" i="16" s="1"/>
  <c r="J337" i="16"/>
  <c r="J335" i="16" s="1"/>
  <c r="P337" i="16"/>
  <c r="P335" i="16" s="1"/>
  <c r="V337" i="16"/>
  <c r="V335" i="16" s="1"/>
  <c r="I342" i="16"/>
  <c r="I340" i="16" s="1"/>
  <c r="O342" i="16"/>
  <c r="O340" i="16" s="1"/>
  <c r="U342" i="16"/>
  <c r="U340" i="16" s="1"/>
  <c r="AA342" i="16"/>
  <c r="AA340" i="16" s="1"/>
  <c r="H347" i="16"/>
  <c r="H345" i="16" s="1"/>
  <c r="N347" i="16"/>
  <c r="N345" i="16" s="1"/>
  <c r="T347" i="16"/>
  <c r="T345" i="16" s="1"/>
  <c r="Z347" i="16"/>
  <c r="Z345" i="16" s="1"/>
  <c r="G352" i="16"/>
  <c r="G350" i="16" s="1"/>
  <c r="M352" i="16"/>
  <c r="M350" i="16" s="1"/>
  <c r="S352" i="16"/>
  <c r="S350" i="16" s="1"/>
  <c r="Y352" i="16"/>
  <c r="Y350" i="16" s="1"/>
  <c r="F357" i="16"/>
  <c r="F355" i="16" s="1"/>
  <c r="L357" i="16"/>
  <c r="L355" i="16" s="1"/>
  <c r="R357" i="16"/>
  <c r="R355" i="16" s="1"/>
  <c r="X357" i="16"/>
  <c r="X355" i="16" s="1"/>
  <c r="E362" i="16"/>
  <c r="E360" i="16" s="1"/>
  <c r="K362" i="16"/>
  <c r="K360" i="16" s="1"/>
  <c r="Q362" i="16"/>
  <c r="Q360" i="16" s="1"/>
  <c r="W362" i="16"/>
  <c r="W360" i="16" s="1"/>
  <c r="D367" i="16"/>
  <c r="D365" i="16" s="1"/>
  <c r="J367" i="16"/>
  <c r="J365" i="16" s="1"/>
  <c r="P367" i="16"/>
  <c r="P365" i="16" s="1"/>
  <c r="V367" i="16"/>
  <c r="V365" i="16" s="1"/>
  <c r="I372" i="16"/>
  <c r="I370" i="16" s="1"/>
  <c r="O372" i="16"/>
  <c r="O370" i="16" s="1"/>
  <c r="U372" i="16"/>
  <c r="U370" i="16" s="1"/>
  <c r="AA372" i="16"/>
  <c r="AA370" i="16" s="1"/>
  <c r="H377" i="16"/>
  <c r="H375" i="16" s="1"/>
  <c r="N377" i="16"/>
  <c r="N375" i="16" s="1"/>
  <c r="T377" i="16"/>
  <c r="T375" i="16" s="1"/>
  <c r="Z377" i="16"/>
  <c r="Z375" i="16" s="1"/>
  <c r="G382" i="16"/>
  <c r="G380" i="16" s="1"/>
  <c r="M382" i="16"/>
  <c r="M380" i="16" s="1"/>
  <c r="S382" i="16"/>
  <c r="S380" i="16" s="1"/>
  <c r="Y382" i="16"/>
  <c r="Y380" i="16" s="1"/>
  <c r="F387" i="16"/>
  <c r="F385" i="16" s="1"/>
  <c r="L387" i="16"/>
  <c r="L385" i="16" s="1"/>
  <c r="R387" i="16"/>
  <c r="R385" i="16" s="1"/>
  <c r="X387" i="16"/>
  <c r="X385" i="16" s="1"/>
  <c r="E392" i="16"/>
  <c r="E390" i="16" s="1"/>
  <c r="K392" i="16"/>
  <c r="K390" i="16" s="1"/>
  <c r="Q392" i="16"/>
  <c r="Q390" i="16" s="1"/>
  <c r="W392" i="16"/>
  <c r="W390" i="16" s="1"/>
  <c r="D397" i="16"/>
  <c r="D395" i="16" s="1"/>
  <c r="J397" i="16"/>
  <c r="J395" i="16" s="1"/>
  <c r="P397" i="16"/>
  <c r="P395" i="16" s="1"/>
  <c r="V397" i="16"/>
  <c r="V395" i="16" s="1"/>
  <c r="I402" i="16"/>
  <c r="I400" i="16" s="1"/>
  <c r="O402" i="16"/>
  <c r="O400" i="16" s="1"/>
  <c r="U402" i="16"/>
  <c r="U400" i="16" s="1"/>
  <c r="AA402" i="16"/>
  <c r="AA400" i="16" s="1"/>
  <c r="H407" i="16"/>
  <c r="H405" i="16" s="1"/>
  <c r="N407" i="16"/>
  <c r="N405" i="16" s="1"/>
  <c r="T407" i="16"/>
  <c r="T405" i="16" s="1"/>
  <c r="Z407" i="16"/>
  <c r="Z405" i="16" s="1"/>
  <c r="G412" i="16"/>
  <c r="G410" i="16" s="1"/>
  <c r="M412" i="16"/>
  <c r="M410" i="16" s="1"/>
  <c r="S412" i="16"/>
  <c r="S410" i="16" s="1"/>
  <c r="Y412" i="16"/>
  <c r="Y410" i="16" s="1"/>
  <c r="F417" i="16"/>
  <c r="F415" i="16" s="1"/>
  <c r="L417" i="16"/>
  <c r="L415" i="16" s="1"/>
  <c r="R417" i="16"/>
  <c r="R415" i="16" s="1"/>
  <c r="X417" i="16"/>
  <c r="X415" i="16" s="1"/>
  <c r="E422" i="16"/>
  <c r="E420" i="16" s="1"/>
  <c r="K422" i="16"/>
  <c r="K420" i="16" s="1"/>
  <c r="Q422" i="16"/>
  <c r="Q420" i="16" s="1"/>
  <c r="W422" i="16"/>
  <c r="W420" i="16" s="1"/>
  <c r="D427" i="16"/>
  <c r="D425" i="16" s="1"/>
  <c r="J427" i="16"/>
  <c r="J425" i="16" s="1"/>
  <c r="P427" i="16"/>
  <c r="P425" i="16" s="1"/>
  <c r="V427" i="16"/>
  <c r="V425" i="16" s="1"/>
  <c r="I432" i="16"/>
  <c r="I430" i="16" s="1"/>
  <c r="O432" i="16"/>
  <c r="O430" i="16" s="1"/>
  <c r="U432" i="16"/>
  <c r="U430" i="16" s="1"/>
  <c r="AA432" i="16"/>
  <c r="AA430" i="16" s="1"/>
  <c r="H437" i="16"/>
  <c r="H435" i="16" s="1"/>
  <c r="N437" i="16"/>
  <c r="N435" i="16" s="1"/>
  <c r="T437" i="16"/>
  <c r="T435" i="16" s="1"/>
  <c r="Z437" i="16"/>
  <c r="Z435" i="16" s="1"/>
  <c r="G442" i="16"/>
  <c r="G440" i="16" s="1"/>
  <c r="M442" i="16"/>
  <c r="M440" i="16" s="1"/>
  <c r="S442" i="16"/>
  <c r="S440" i="16" s="1"/>
  <c r="Y442" i="16"/>
  <c r="Y440" i="16" s="1"/>
  <c r="F447" i="16"/>
  <c r="F445" i="16" s="1"/>
  <c r="L447" i="16"/>
  <c r="L445" i="16" s="1"/>
  <c r="R447" i="16"/>
  <c r="R445" i="16" s="1"/>
  <c r="X447" i="16"/>
  <c r="X445" i="16" s="1"/>
  <c r="E452" i="16"/>
  <c r="E450" i="16" s="1"/>
  <c r="K452" i="16"/>
  <c r="K450" i="16" s="1"/>
  <c r="Q452" i="16"/>
  <c r="Q450" i="16" s="1"/>
  <c r="W452" i="16"/>
  <c r="W450" i="16" s="1"/>
  <c r="D457" i="16"/>
  <c r="D455" i="16" s="1"/>
  <c r="J457" i="16"/>
  <c r="J455" i="16" s="1"/>
  <c r="P457" i="16"/>
  <c r="P455" i="16" s="1"/>
  <c r="V457" i="16"/>
  <c r="V455" i="16" s="1"/>
  <c r="I462" i="16"/>
  <c r="I460" i="16" s="1"/>
  <c r="O462" i="16"/>
  <c r="O460" i="16" s="1"/>
  <c r="U462" i="16"/>
  <c r="U460" i="16" s="1"/>
  <c r="AA462" i="16"/>
  <c r="AA460" i="16" s="1"/>
  <c r="H467" i="16"/>
  <c r="H465" i="16" s="1"/>
  <c r="N467" i="16"/>
  <c r="N465" i="16" s="1"/>
  <c r="T467" i="16"/>
  <c r="T465" i="16" s="1"/>
  <c r="Z467" i="16"/>
  <c r="Z465" i="16" s="1"/>
  <c r="G472" i="16"/>
  <c r="G470" i="16" s="1"/>
  <c r="M472" i="16"/>
  <c r="M470" i="16" s="1"/>
  <c r="S472" i="16"/>
  <c r="S470" i="16" s="1"/>
  <c r="Y472" i="16"/>
  <c r="Y470" i="16" s="1"/>
  <c r="F477" i="16"/>
  <c r="F475" i="16" s="1"/>
  <c r="L477" i="16"/>
  <c r="L475" i="16" s="1"/>
  <c r="R477" i="16"/>
  <c r="R475" i="16" s="1"/>
  <c r="E486" i="16"/>
  <c r="E484" i="16" s="1"/>
  <c r="K486" i="16"/>
  <c r="K484" i="16" s="1"/>
  <c r="Q486" i="16"/>
  <c r="Q484" i="16" s="1"/>
  <c r="W486" i="16"/>
  <c r="W484" i="16" s="1"/>
  <c r="D491" i="16"/>
  <c r="D489" i="16" s="1"/>
  <c r="J491" i="16"/>
  <c r="J489" i="16" s="1"/>
  <c r="P491" i="16"/>
  <c r="P489" i="16" s="1"/>
  <c r="V491" i="16"/>
  <c r="V489" i="16" s="1"/>
  <c r="I496" i="16"/>
  <c r="I494" i="16" s="1"/>
  <c r="O496" i="16"/>
  <c r="O494" i="16" s="1"/>
  <c r="U496" i="16"/>
  <c r="U494" i="16" s="1"/>
  <c r="AA496" i="16"/>
  <c r="AA494" i="16" s="1"/>
  <c r="H501" i="16"/>
  <c r="H499" i="16" s="1"/>
  <c r="N501" i="16"/>
  <c r="N499" i="16" s="1"/>
  <c r="T501" i="16"/>
  <c r="T499" i="16" s="1"/>
  <c r="Z501" i="16"/>
  <c r="Z499" i="16" s="1"/>
  <c r="G506" i="16"/>
  <c r="G504" i="16" s="1"/>
  <c r="M506" i="16"/>
  <c r="M504" i="16" s="1"/>
  <c r="S506" i="16"/>
  <c r="S504" i="16" s="1"/>
  <c r="Y506" i="16"/>
  <c r="Y504" i="16" s="1"/>
  <c r="F511" i="16"/>
  <c r="F509" i="16" s="1"/>
  <c r="L511" i="16"/>
  <c r="L509" i="16" s="1"/>
  <c r="R511" i="16"/>
  <c r="R509" i="16" s="1"/>
  <c r="X511" i="16"/>
  <c r="X509" i="16" s="1"/>
  <c r="E516" i="16"/>
  <c r="E514" i="16" s="1"/>
  <c r="K516" i="16"/>
  <c r="K514" i="16" s="1"/>
  <c r="Q516" i="16"/>
  <c r="Q514" i="16" s="1"/>
  <c r="W516" i="16"/>
  <c r="W514" i="16" s="1"/>
  <c r="D521" i="16"/>
  <c r="D519" i="16" s="1"/>
  <c r="J521" i="16"/>
  <c r="J519" i="16" s="1"/>
  <c r="P521" i="16"/>
  <c r="P519" i="16" s="1"/>
  <c r="V521" i="16"/>
  <c r="V519" i="16" s="1"/>
  <c r="I526" i="16"/>
  <c r="I524" i="16" s="1"/>
  <c r="O526" i="16"/>
  <c r="O524" i="16" s="1"/>
  <c r="U526" i="16"/>
  <c r="U524" i="16" s="1"/>
  <c r="AA526" i="16"/>
  <c r="AA524" i="16" s="1"/>
  <c r="H531" i="16"/>
  <c r="H529" i="16" s="1"/>
  <c r="N531" i="16"/>
  <c r="N529" i="16" s="1"/>
  <c r="T531" i="16"/>
  <c r="T529" i="16" s="1"/>
  <c r="Z531" i="16"/>
  <c r="Z529" i="16" s="1"/>
  <c r="G536" i="16"/>
  <c r="G534" i="16" s="1"/>
  <c r="M536" i="16"/>
  <c r="M534" i="16" s="1"/>
  <c r="S536" i="16"/>
  <c r="S534" i="16" s="1"/>
  <c r="Y536" i="16"/>
  <c r="Y534" i="16" s="1"/>
  <c r="F541" i="16"/>
  <c r="F539" i="16" s="1"/>
  <c r="L541" i="16"/>
  <c r="L539" i="16" s="1"/>
  <c r="R541" i="16"/>
  <c r="R539" i="16" s="1"/>
  <c r="X541" i="16"/>
  <c r="X539" i="16" s="1"/>
  <c r="E546" i="16"/>
  <c r="E544" i="16" s="1"/>
  <c r="K546" i="16"/>
  <c r="K544" i="16" s="1"/>
  <c r="Q546" i="16"/>
  <c r="Q544" i="16" s="1"/>
  <c r="W546" i="16"/>
  <c r="W544" i="16" s="1"/>
  <c r="D551" i="16"/>
  <c r="D549" i="16" s="1"/>
  <c r="J551" i="16"/>
  <c r="J549" i="16" s="1"/>
  <c r="P551" i="16"/>
  <c r="P549" i="16" s="1"/>
  <c r="V551" i="16"/>
  <c r="V549" i="16" s="1"/>
  <c r="I556" i="16"/>
  <c r="I554" i="16" s="1"/>
  <c r="O556" i="16"/>
  <c r="O554" i="16" s="1"/>
  <c r="U556" i="16"/>
  <c r="U554" i="16" s="1"/>
  <c r="AA556" i="16"/>
  <c r="AA554" i="16" s="1"/>
  <c r="H561" i="16"/>
  <c r="H559" i="16" s="1"/>
  <c r="N561" i="16"/>
  <c r="N559" i="16" s="1"/>
  <c r="T561" i="16"/>
  <c r="T559" i="16" s="1"/>
  <c r="Z561" i="16"/>
  <c r="Z559" i="16" s="1"/>
  <c r="G566" i="16"/>
  <c r="G564" i="16" s="1"/>
  <c r="M566" i="16"/>
  <c r="M564" i="16" s="1"/>
  <c r="S566" i="16"/>
  <c r="S564" i="16" s="1"/>
  <c r="Y566" i="16"/>
  <c r="Y564" i="16" s="1"/>
  <c r="F571" i="16"/>
  <c r="F569" i="16" s="1"/>
  <c r="L571" i="16"/>
  <c r="L569" i="16" s="1"/>
  <c r="R571" i="16"/>
  <c r="R569" i="16" s="1"/>
  <c r="X571" i="16"/>
  <c r="X569" i="16" s="1"/>
  <c r="S576" i="16"/>
  <c r="S574" i="16" s="1"/>
  <c r="L581" i="16"/>
  <c r="L579" i="16" s="1"/>
  <c r="E586" i="16"/>
  <c r="E584" i="16" s="1"/>
  <c r="G9" i="17"/>
  <c r="G7" i="17" s="1"/>
  <c r="M9" i="17"/>
  <c r="S9" i="17"/>
  <c r="Y9" i="17"/>
  <c r="Y7" i="17" s="1"/>
  <c r="G11" i="17"/>
  <c r="M11" i="17"/>
  <c r="S11" i="17"/>
  <c r="Y11" i="17"/>
  <c r="F14" i="17"/>
  <c r="L14" i="17"/>
  <c r="L12" i="17" s="1"/>
  <c r="R14" i="17"/>
  <c r="X14" i="17"/>
  <c r="F16" i="17"/>
  <c r="L16" i="17"/>
  <c r="R16" i="17"/>
  <c r="X16" i="17"/>
  <c r="E19" i="17"/>
  <c r="K19" i="17"/>
  <c r="Q19" i="17"/>
  <c r="Q17" i="17" s="1"/>
  <c r="W19" i="17"/>
  <c r="E21" i="17"/>
  <c r="K21" i="17"/>
  <c r="Q21" i="17"/>
  <c r="W21" i="17"/>
  <c r="D24" i="17"/>
  <c r="D22" i="17" s="1"/>
  <c r="J24" i="17"/>
  <c r="P24" i="17"/>
  <c r="V24" i="17"/>
  <c r="V22" i="17" s="1"/>
  <c r="D26" i="17"/>
  <c r="J26" i="17"/>
  <c r="P26" i="17"/>
  <c r="V26" i="17"/>
  <c r="I29" i="17"/>
  <c r="O29" i="17"/>
  <c r="O27" i="17" s="1"/>
  <c r="U29" i="17"/>
  <c r="AA29" i="17"/>
  <c r="I31" i="17"/>
  <c r="O31" i="17"/>
  <c r="U31" i="17"/>
  <c r="AA31" i="17"/>
  <c r="H34" i="17"/>
  <c r="N34" i="17"/>
  <c r="T34" i="17"/>
  <c r="T32" i="17" s="1"/>
  <c r="Z34" i="17"/>
  <c r="H36" i="17"/>
  <c r="N36" i="17"/>
  <c r="T36" i="17"/>
  <c r="Z36" i="17"/>
  <c r="G39" i="17"/>
  <c r="G37" i="17" s="1"/>
  <c r="M39" i="17"/>
  <c r="S39" i="17"/>
  <c r="Y39" i="17"/>
  <c r="Y37" i="17" s="1"/>
  <c r="G41" i="17"/>
  <c r="M41" i="17"/>
  <c r="S41" i="17"/>
  <c r="Y41" i="17"/>
  <c r="F44" i="17"/>
  <c r="L44" i="17"/>
  <c r="L42" i="17" s="1"/>
  <c r="R44" i="17"/>
  <c r="X44" i="17"/>
  <c r="F46" i="17"/>
  <c r="L46" i="17"/>
  <c r="R46" i="17"/>
  <c r="X46" i="17"/>
  <c r="E49" i="17"/>
  <c r="K49" i="17"/>
  <c r="Q49" i="17"/>
  <c r="Q47" i="17" s="1"/>
  <c r="W49" i="17"/>
  <c r="E51" i="17"/>
  <c r="K51" i="17"/>
  <c r="Q51" i="17"/>
  <c r="W51" i="17"/>
  <c r="D54" i="17"/>
  <c r="D52" i="17" s="1"/>
  <c r="J54" i="17"/>
  <c r="P54" i="17"/>
  <c r="V54" i="17"/>
  <c r="V52" i="17" s="1"/>
  <c r="D56" i="17"/>
  <c r="J56" i="17"/>
  <c r="P56" i="17"/>
  <c r="V56" i="17"/>
  <c r="I59" i="17"/>
  <c r="O59" i="17"/>
  <c r="O57" i="17" s="1"/>
  <c r="U59" i="17"/>
  <c r="AA59" i="17"/>
  <c r="I61" i="17"/>
  <c r="O61" i="17"/>
  <c r="U61" i="17"/>
  <c r="AA61" i="17"/>
  <c r="H64" i="17"/>
  <c r="N64" i="17"/>
  <c r="T64" i="17"/>
  <c r="T62" i="17" s="1"/>
  <c r="Z64" i="17"/>
  <c r="H66" i="17"/>
  <c r="N66" i="17"/>
  <c r="T66" i="17"/>
  <c r="Z66" i="17"/>
  <c r="G69" i="17"/>
  <c r="G67" i="17" s="1"/>
  <c r="M69" i="17"/>
  <c r="S69" i="17"/>
  <c r="Y69" i="17"/>
  <c r="Y67" i="17" s="1"/>
  <c r="G71" i="17"/>
  <c r="M71" i="17"/>
  <c r="S71" i="17"/>
  <c r="Y71" i="17"/>
  <c r="F74" i="17"/>
  <c r="L74" i="17"/>
  <c r="L72" i="17" s="1"/>
  <c r="R74" i="17"/>
  <c r="X74" i="17"/>
  <c r="F76" i="17"/>
  <c r="L76" i="17"/>
  <c r="R76" i="17"/>
  <c r="X76" i="17"/>
  <c r="E79" i="17"/>
  <c r="K79" i="17"/>
  <c r="Q79" i="17"/>
  <c r="Q77" i="17" s="1"/>
  <c r="W79" i="17"/>
  <c r="E81" i="17"/>
  <c r="K81" i="17"/>
  <c r="Q81" i="17"/>
  <c r="W81" i="17"/>
  <c r="D84" i="17"/>
  <c r="D82" i="17" s="1"/>
  <c r="J84" i="17"/>
  <c r="P84" i="17"/>
  <c r="V84" i="17"/>
  <c r="V82" i="17" s="1"/>
  <c r="D86" i="17"/>
  <c r="J86" i="17"/>
  <c r="P86" i="17"/>
  <c r="V86" i="17"/>
  <c r="I89" i="17"/>
  <c r="O89" i="17"/>
  <c r="O87" i="17" s="1"/>
  <c r="U89" i="17"/>
  <c r="AA89" i="17"/>
  <c r="I91" i="17"/>
  <c r="O91" i="17"/>
  <c r="U91" i="17"/>
  <c r="AA91" i="17"/>
  <c r="H94" i="17"/>
  <c r="N94" i="17"/>
  <c r="T94" i="17"/>
  <c r="T92" i="17" s="1"/>
  <c r="Z94" i="17"/>
  <c r="H96" i="17"/>
  <c r="N96" i="17"/>
  <c r="T96" i="17"/>
  <c r="Z96" i="17"/>
  <c r="G99" i="17"/>
  <c r="G97" i="17" s="1"/>
  <c r="M99" i="17"/>
  <c r="S99" i="17"/>
  <c r="Y99" i="17"/>
  <c r="Y97" i="17" s="1"/>
  <c r="G101" i="17"/>
  <c r="M101" i="17"/>
  <c r="S101" i="17"/>
  <c r="Y101" i="17"/>
  <c r="F104" i="17"/>
  <c r="L104" i="17"/>
  <c r="L102" i="17" s="1"/>
  <c r="R104" i="17"/>
  <c r="X104" i="17"/>
  <c r="F106" i="17"/>
  <c r="L106" i="17"/>
  <c r="R106" i="17"/>
  <c r="X106" i="17"/>
  <c r="E109" i="17"/>
  <c r="K109" i="17"/>
  <c r="Q109" i="17"/>
  <c r="Q107" i="17" s="1"/>
  <c r="W109" i="17"/>
  <c r="E111" i="17"/>
  <c r="K111" i="17"/>
  <c r="Q111" i="17"/>
  <c r="W111" i="17"/>
  <c r="D114" i="17"/>
  <c r="D112" i="17" s="1"/>
  <c r="J114" i="17"/>
  <c r="P114" i="17"/>
  <c r="V114" i="17"/>
  <c r="V112" i="17" s="1"/>
  <c r="D116" i="17"/>
  <c r="J116" i="17"/>
  <c r="P116" i="17"/>
  <c r="V116" i="17"/>
  <c r="I119" i="17"/>
  <c r="O119" i="17"/>
  <c r="O117" i="17" s="1"/>
  <c r="U119" i="17"/>
  <c r="AA119" i="17"/>
  <c r="I121" i="17"/>
  <c r="O121" i="17"/>
  <c r="U121" i="17"/>
  <c r="AA121" i="17"/>
  <c r="H124" i="17"/>
  <c r="N124" i="17"/>
  <c r="T124" i="17"/>
  <c r="T122" i="17" s="1"/>
  <c r="Z124" i="17"/>
  <c r="H126" i="17"/>
  <c r="N126" i="17"/>
  <c r="T126" i="17"/>
  <c r="Z126" i="17"/>
  <c r="G129" i="17"/>
  <c r="G127" i="17" s="1"/>
  <c r="M129" i="17"/>
  <c r="S129" i="17"/>
  <c r="Y129" i="17"/>
  <c r="Y127" i="17" s="1"/>
  <c r="G131" i="17"/>
  <c r="M131" i="17"/>
  <c r="S131" i="17"/>
  <c r="Y131" i="17"/>
  <c r="F134" i="17"/>
  <c r="L134" i="17"/>
  <c r="L132" i="17" s="1"/>
  <c r="R134" i="17"/>
  <c r="X134" i="17"/>
  <c r="F136" i="17"/>
  <c r="L136" i="17"/>
  <c r="R136" i="17"/>
  <c r="X136" i="17"/>
  <c r="E139" i="17"/>
  <c r="K139" i="17"/>
  <c r="Q139" i="17"/>
  <c r="Q137" i="17" s="1"/>
  <c r="W139" i="17"/>
  <c r="E141" i="17"/>
  <c r="K141" i="17"/>
  <c r="Q141" i="17"/>
  <c r="W141" i="17"/>
  <c r="D144" i="17"/>
  <c r="D142" i="17" s="1"/>
  <c r="J144" i="17"/>
  <c r="P144" i="17"/>
  <c r="V144" i="17"/>
  <c r="V142" i="17" s="1"/>
  <c r="D146" i="17"/>
  <c r="J146" i="17"/>
  <c r="P146" i="17"/>
  <c r="V146" i="17"/>
  <c r="I149" i="17"/>
  <c r="O149" i="17"/>
  <c r="O147" i="17" s="1"/>
  <c r="U149" i="17"/>
  <c r="AA149" i="17"/>
  <c r="I151" i="17"/>
  <c r="O151" i="17"/>
  <c r="U151" i="17"/>
  <c r="AA151" i="17"/>
  <c r="H154" i="17"/>
  <c r="N154" i="17"/>
  <c r="T154" i="17"/>
  <c r="T152" i="17" s="1"/>
  <c r="Z154" i="17"/>
  <c r="H156" i="17"/>
  <c r="N156" i="17"/>
  <c r="T156" i="17"/>
  <c r="Z156" i="17"/>
  <c r="G159" i="17"/>
  <c r="G157" i="17" s="1"/>
  <c r="M159" i="17"/>
  <c r="S159" i="17"/>
  <c r="Y159" i="17"/>
  <c r="Y157" i="17" s="1"/>
  <c r="G161" i="17"/>
  <c r="M161" i="17"/>
  <c r="S161" i="17"/>
  <c r="Y161" i="17"/>
  <c r="F168" i="17"/>
  <c r="L168" i="17"/>
  <c r="L166" i="17" s="1"/>
  <c r="R168" i="17"/>
  <c r="X168" i="17"/>
  <c r="F170" i="17"/>
  <c r="L170" i="17"/>
  <c r="R170" i="17"/>
  <c r="X170" i="17"/>
  <c r="E173" i="17"/>
  <c r="K173" i="17"/>
  <c r="Q173" i="17"/>
  <c r="Q171" i="17" s="1"/>
  <c r="W173" i="17"/>
  <c r="E175" i="17"/>
  <c r="K175" i="17"/>
  <c r="Q175" i="17"/>
  <c r="W175" i="17"/>
  <c r="D178" i="17"/>
  <c r="D176" i="17" s="1"/>
  <c r="J178" i="17"/>
  <c r="P178" i="17"/>
  <c r="V178" i="17"/>
  <c r="V176" i="17" s="1"/>
  <c r="D180" i="17"/>
  <c r="J180" i="17"/>
  <c r="P180" i="17"/>
  <c r="V180" i="17"/>
  <c r="I183" i="17"/>
  <c r="O183" i="17"/>
  <c r="O181" i="17" s="1"/>
  <c r="U183" i="17"/>
  <c r="AA183" i="17"/>
  <c r="I185" i="17"/>
  <c r="O185" i="17"/>
  <c r="U185" i="17"/>
  <c r="AA185" i="17"/>
  <c r="H188" i="17"/>
  <c r="N188" i="17"/>
  <c r="T188" i="17"/>
  <c r="T186" i="17" s="1"/>
  <c r="Z188" i="17"/>
  <c r="H190" i="17"/>
  <c r="N190" i="17"/>
  <c r="T190" i="17"/>
  <c r="Z190" i="17"/>
  <c r="G193" i="17"/>
  <c r="G191" i="17" s="1"/>
  <c r="M193" i="17"/>
  <c r="S193" i="17"/>
  <c r="Y193" i="17"/>
  <c r="Y191" i="17" s="1"/>
  <c r="G195" i="17"/>
  <c r="M195" i="17"/>
  <c r="S195" i="17"/>
  <c r="Y195" i="17"/>
  <c r="F198" i="17"/>
  <c r="L198" i="17"/>
  <c r="L196" i="17" s="1"/>
  <c r="R198" i="17"/>
  <c r="X198" i="17"/>
  <c r="F200" i="17"/>
  <c r="L200" i="17"/>
  <c r="R200" i="17"/>
  <c r="X200" i="17"/>
  <c r="E203" i="17"/>
  <c r="K203" i="17"/>
  <c r="Q203" i="17"/>
  <c r="Q201" i="17" s="1"/>
  <c r="W203" i="17"/>
  <c r="E205" i="17"/>
  <c r="K205" i="17"/>
  <c r="Q205" i="17"/>
  <c r="W205" i="17"/>
  <c r="D208" i="17"/>
  <c r="D206" i="17" s="1"/>
  <c r="J208" i="17"/>
  <c r="P208" i="17"/>
  <c r="V208" i="17"/>
  <c r="V206" i="17" s="1"/>
  <c r="D210" i="17"/>
  <c r="J210" i="17"/>
  <c r="P210" i="17"/>
  <c r="V210" i="17"/>
  <c r="I213" i="17"/>
  <c r="O213" i="17"/>
  <c r="U213" i="17"/>
  <c r="AA213" i="17"/>
  <c r="N215" i="17"/>
  <c r="Z215" i="17"/>
  <c r="L218" i="17"/>
  <c r="L216" i="17" s="1"/>
  <c r="X218" i="17"/>
  <c r="X216" i="17" s="1"/>
  <c r="L220" i="17"/>
  <c r="X220" i="17"/>
  <c r="G223" i="17"/>
  <c r="S223" i="17"/>
  <c r="G225" i="17"/>
  <c r="S225" i="17"/>
  <c r="E228" i="17"/>
  <c r="Q228" i="17"/>
  <c r="Q226" i="17" s="1"/>
  <c r="E230" i="17"/>
  <c r="Q230" i="17"/>
  <c r="D233" i="17"/>
  <c r="D231" i="17" s="1"/>
  <c r="P233" i="17"/>
  <c r="D235" i="17"/>
  <c r="P235" i="17"/>
  <c r="T238" i="17"/>
  <c r="N240" i="17"/>
  <c r="S243" i="17"/>
  <c r="L248" i="17"/>
  <c r="X250" i="17"/>
  <c r="E253" i="17"/>
  <c r="Q255" i="17"/>
  <c r="J260" i="17"/>
  <c r="H9" i="17"/>
  <c r="H7" i="17" s="1"/>
  <c r="N9" i="17"/>
  <c r="T9" i="17"/>
  <c r="Z9" i="17"/>
  <c r="Z7" i="17" s="1"/>
  <c r="H11" i="17"/>
  <c r="N11" i="17"/>
  <c r="T11" i="17"/>
  <c r="Z11" i="17"/>
  <c r="G14" i="17"/>
  <c r="M14" i="17"/>
  <c r="M12" i="17" s="1"/>
  <c r="S14" i="17"/>
  <c r="Y14" i="17"/>
  <c r="G16" i="17"/>
  <c r="M16" i="17"/>
  <c r="S16" i="17"/>
  <c r="Y16" i="17"/>
  <c r="F19" i="17"/>
  <c r="L19" i="17"/>
  <c r="R19" i="17"/>
  <c r="R17" i="17" s="1"/>
  <c r="X19" i="17"/>
  <c r="F21" i="17"/>
  <c r="L21" i="17"/>
  <c r="R21" i="17"/>
  <c r="X21" i="17"/>
  <c r="E24" i="17"/>
  <c r="E22" i="17" s="1"/>
  <c r="K24" i="17"/>
  <c r="Q24" i="17"/>
  <c r="W24" i="17"/>
  <c r="W22" i="17" s="1"/>
  <c r="E26" i="17"/>
  <c r="K26" i="17"/>
  <c r="Q26" i="17"/>
  <c r="W26" i="17"/>
  <c r="D29" i="17"/>
  <c r="J29" i="17"/>
  <c r="J27" i="17" s="1"/>
  <c r="P29" i="17"/>
  <c r="V29" i="17"/>
  <c r="D31" i="17"/>
  <c r="J31" i="17"/>
  <c r="P31" i="17"/>
  <c r="V31" i="17"/>
  <c r="I34" i="17"/>
  <c r="O34" i="17"/>
  <c r="U34" i="17"/>
  <c r="U32" i="17" s="1"/>
  <c r="AA34" i="17"/>
  <c r="I36" i="17"/>
  <c r="O36" i="17"/>
  <c r="U36" i="17"/>
  <c r="AA36" i="17"/>
  <c r="H39" i="17"/>
  <c r="H37" i="17" s="1"/>
  <c r="N39" i="17"/>
  <c r="T39" i="17"/>
  <c r="Z39" i="17"/>
  <c r="Z37" i="17" s="1"/>
  <c r="H41" i="17"/>
  <c r="N41" i="17"/>
  <c r="T41" i="17"/>
  <c r="Z41" i="17"/>
  <c r="G44" i="17"/>
  <c r="M44" i="17"/>
  <c r="M42" i="17" s="1"/>
  <c r="S44" i="17"/>
  <c r="Y44" i="17"/>
  <c r="G46" i="17"/>
  <c r="M46" i="17"/>
  <c r="S46" i="17"/>
  <c r="Y46" i="17"/>
  <c r="F49" i="17"/>
  <c r="L49" i="17"/>
  <c r="R49" i="17"/>
  <c r="R47" i="17" s="1"/>
  <c r="X49" i="17"/>
  <c r="F51" i="17"/>
  <c r="L51" i="17"/>
  <c r="R51" i="17"/>
  <c r="X51" i="17"/>
  <c r="E54" i="17"/>
  <c r="E52" i="17" s="1"/>
  <c r="K54" i="17"/>
  <c r="Q54" i="17"/>
  <c r="W54" i="17"/>
  <c r="W52" i="17" s="1"/>
  <c r="E56" i="17"/>
  <c r="K56" i="17"/>
  <c r="Q56" i="17"/>
  <c r="W56" i="17"/>
  <c r="D59" i="17"/>
  <c r="J59" i="17"/>
  <c r="J57" i="17" s="1"/>
  <c r="P59" i="17"/>
  <c r="V59" i="17"/>
  <c r="D61" i="17"/>
  <c r="J61" i="17"/>
  <c r="P61" i="17"/>
  <c r="V61" i="17"/>
  <c r="I64" i="17"/>
  <c r="O64" i="17"/>
  <c r="U64" i="17"/>
  <c r="U62" i="17" s="1"/>
  <c r="AA64" i="17"/>
  <c r="I66" i="17"/>
  <c r="O66" i="17"/>
  <c r="U66" i="17"/>
  <c r="AA66" i="17"/>
  <c r="H69" i="17"/>
  <c r="H67" i="17" s="1"/>
  <c r="N69" i="17"/>
  <c r="T69" i="17"/>
  <c r="Z69" i="17"/>
  <c r="Z67" i="17" s="1"/>
  <c r="H71" i="17"/>
  <c r="N71" i="17"/>
  <c r="T71" i="17"/>
  <c r="Z71" i="17"/>
  <c r="G74" i="17"/>
  <c r="M74" i="17"/>
  <c r="M72" i="17" s="1"/>
  <c r="S74" i="17"/>
  <c r="Y74" i="17"/>
  <c r="G76" i="17"/>
  <c r="M76" i="17"/>
  <c r="S76" i="17"/>
  <c r="Y76" i="17"/>
  <c r="F79" i="17"/>
  <c r="L79" i="17"/>
  <c r="R79" i="17"/>
  <c r="R77" i="17" s="1"/>
  <c r="X79" i="17"/>
  <c r="F81" i="17"/>
  <c r="L81" i="17"/>
  <c r="R81" i="17"/>
  <c r="X81" i="17"/>
  <c r="E84" i="17"/>
  <c r="E82" i="17" s="1"/>
  <c r="K84" i="17"/>
  <c r="Q84" i="17"/>
  <c r="W84" i="17"/>
  <c r="W82" i="17" s="1"/>
  <c r="E86" i="17"/>
  <c r="K86" i="17"/>
  <c r="Q86" i="17"/>
  <c r="W86" i="17"/>
  <c r="D89" i="17"/>
  <c r="J89" i="17"/>
  <c r="J87" i="17" s="1"/>
  <c r="P89" i="17"/>
  <c r="V89" i="17"/>
  <c r="D91" i="17"/>
  <c r="J91" i="17"/>
  <c r="P91" i="17"/>
  <c r="V91" i="17"/>
  <c r="I94" i="17"/>
  <c r="O94" i="17"/>
  <c r="U94" i="17"/>
  <c r="U92" i="17" s="1"/>
  <c r="AA94" i="17"/>
  <c r="I96" i="17"/>
  <c r="O96" i="17"/>
  <c r="U96" i="17"/>
  <c r="AA96" i="17"/>
  <c r="H99" i="17"/>
  <c r="H97" i="17" s="1"/>
  <c r="N99" i="17"/>
  <c r="T99" i="17"/>
  <c r="Z99" i="17"/>
  <c r="Z97" i="17" s="1"/>
  <c r="H101" i="17"/>
  <c r="N101" i="17"/>
  <c r="T101" i="17"/>
  <c r="Z101" i="17"/>
  <c r="G104" i="17"/>
  <c r="M104" i="17"/>
  <c r="M102" i="17" s="1"/>
  <c r="S104" i="17"/>
  <c r="Y104" i="17"/>
  <c r="G106" i="17"/>
  <c r="M106" i="17"/>
  <c r="S106" i="17"/>
  <c r="Y106" i="17"/>
  <c r="F109" i="17"/>
  <c r="L109" i="17"/>
  <c r="R109" i="17"/>
  <c r="R107" i="17" s="1"/>
  <c r="X109" i="17"/>
  <c r="X107" i="17" s="1"/>
  <c r="F111" i="17"/>
  <c r="L111" i="17"/>
  <c r="R111" i="17"/>
  <c r="X111" i="17"/>
  <c r="E114" i="17"/>
  <c r="E112" i="17" s="1"/>
  <c r="K114" i="17"/>
  <c r="K112" i="17" s="1"/>
  <c r="Q114" i="17"/>
  <c r="W114" i="17"/>
  <c r="W112" i="17" s="1"/>
  <c r="E116" i="17"/>
  <c r="K116" i="17"/>
  <c r="Q116" i="17"/>
  <c r="W116" i="17"/>
  <c r="D119" i="17"/>
  <c r="J119" i="17"/>
  <c r="J117" i="17" s="1"/>
  <c r="P119" i="17"/>
  <c r="V119" i="17"/>
  <c r="D121" i="17"/>
  <c r="J121" i="17"/>
  <c r="P121" i="17"/>
  <c r="V121" i="17"/>
  <c r="I124" i="17"/>
  <c r="O124" i="17"/>
  <c r="U124" i="17"/>
  <c r="U122" i="17" s="1"/>
  <c r="AA124" i="17"/>
  <c r="AA122" i="17" s="1"/>
  <c r="I126" i="17"/>
  <c r="O126" i="17"/>
  <c r="U126" i="17"/>
  <c r="AA126" i="17"/>
  <c r="H129" i="17"/>
  <c r="H127" i="17" s="1"/>
  <c r="N129" i="17"/>
  <c r="N127" i="17" s="1"/>
  <c r="T129" i="17"/>
  <c r="Z129" i="17"/>
  <c r="Z127" i="17" s="1"/>
  <c r="H131" i="17"/>
  <c r="N131" i="17"/>
  <c r="T131" i="17"/>
  <c r="Z131" i="17"/>
  <c r="G134" i="17"/>
  <c r="M134" i="17"/>
  <c r="M132" i="17" s="1"/>
  <c r="S134" i="17"/>
  <c r="Y134" i="17"/>
  <c r="G136" i="17"/>
  <c r="M136" i="17"/>
  <c r="S136" i="17"/>
  <c r="Y136" i="17"/>
  <c r="F139" i="17"/>
  <c r="L139" i="17"/>
  <c r="R139" i="17"/>
  <c r="R137" i="17" s="1"/>
  <c r="X139" i="17"/>
  <c r="X137" i="17" s="1"/>
  <c r="F141" i="17"/>
  <c r="L141" i="17"/>
  <c r="R141" i="17"/>
  <c r="X141" i="17"/>
  <c r="E144" i="17"/>
  <c r="E142" i="17" s="1"/>
  <c r="K144" i="17"/>
  <c r="K142" i="17" s="1"/>
  <c r="Q144" i="17"/>
  <c r="W144" i="17"/>
  <c r="W142" i="17" s="1"/>
  <c r="E146" i="17"/>
  <c r="K146" i="17"/>
  <c r="Q146" i="17"/>
  <c r="W146" i="17"/>
  <c r="D149" i="17"/>
  <c r="J149" i="17"/>
  <c r="J147" i="17" s="1"/>
  <c r="P149" i="17"/>
  <c r="V149" i="17"/>
  <c r="D151" i="17"/>
  <c r="J151" i="17"/>
  <c r="P151" i="17"/>
  <c r="V151" i="17"/>
  <c r="I154" i="17"/>
  <c r="O154" i="17"/>
  <c r="U154" i="17"/>
  <c r="U152" i="17" s="1"/>
  <c r="AA154" i="17"/>
  <c r="AA152" i="17" s="1"/>
  <c r="I156" i="17"/>
  <c r="O156" i="17"/>
  <c r="U156" i="17"/>
  <c r="AA156" i="17"/>
  <c r="H159" i="17"/>
  <c r="H157" i="17" s="1"/>
  <c r="N159" i="17"/>
  <c r="N157" i="17" s="1"/>
  <c r="T159" i="17"/>
  <c r="Z159" i="17"/>
  <c r="Z157" i="17" s="1"/>
  <c r="H161" i="17"/>
  <c r="N161" i="17"/>
  <c r="T161" i="17"/>
  <c r="Z161" i="17"/>
  <c r="G168" i="17"/>
  <c r="M168" i="17"/>
  <c r="M166" i="17" s="1"/>
  <c r="S168" i="17"/>
  <c r="Y168" i="17"/>
  <c r="G170" i="17"/>
  <c r="M170" i="17"/>
  <c r="S170" i="17"/>
  <c r="Y170" i="17"/>
  <c r="F173" i="17"/>
  <c r="L173" i="17"/>
  <c r="R173" i="17"/>
  <c r="R171" i="17" s="1"/>
  <c r="X173" i="17"/>
  <c r="X171" i="17" s="1"/>
  <c r="F175" i="17"/>
  <c r="L175" i="17"/>
  <c r="R175" i="17"/>
  <c r="X175" i="17"/>
  <c r="E178" i="17"/>
  <c r="E176" i="17" s="1"/>
  <c r="K178" i="17"/>
  <c r="K176" i="17" s="1"/>
  <c r="Q178" i="17"/>
  <c r="W178" i="17"/>
  <c r="W176" i="17" s="1"/>
  <c r="E180" i="17"/>
  <c r="K180" i="17"/>
  <c r="Q180" i="17"/>
  <c r="W180" i="17"/>
  <c r="D183" i="17"/>
  <c r="J183" i="17"/>
  <c r="J181" i="17" s="1"/>
  <c r="P183" i="17"/>
  <c r="V183" i="17"/>
  <c r="D185" i="17"/>
  <c r="J185" i="17"/>
  <c r="P185" i="17"/>
  <c r="V185" i="17"/>
  <c r="I188" i="17"/>
  <c r="O188" i="17"/>
  <c r="U188" i="17"/>
  <c r="U186" i="17" s="1"/>
  <c r="AA188" i="17"/>
  <c r="AA186" i="17" s="1"/>
  <c r="I190" i="17"/>
  <c r="O190" i="17"/>
  <c r="U190" i="17"/>
  <c r="AA190" i="17"/>
  <c r="H193" i="17"/>
  <c r="H191" i="17" s="1"/>
  <c r="N193" i="17"/>
  <c r="N191" i="17" s="1"/>
  <c r="T193" i="17"/>
  <c r="Z193" i="17"/>
  <c r="Z191" i="17" s="1"/>
  <c r="H195" i="17"/>
  <c r="N195" i="17"/>
  <c r="T195" i="17"/>
  <c r="Z195" i="17"/>
  <c r="G198" i="17"/>
  <c r="M198" i="17"/>
  <c r="M196" i="17" s="1"/>
  <c r="S198" i="17"/>
  <c r="Y198" i="17"/>
  <c r="G200" i="17"/>
  <c r="M200" i="17"/>
  <c r="S200" i="17"/>
  <c r="Y200" i="17"/>
  <c r="F203" i="17"/>
  <c r="L203" i="17"/>
  <c r="R203" i="17"/>
  <c r="R201" i="17" s="1"/>
  <c r="X203" i="17"/>
  <c r="X201" i="17" s="1"/>
  <c r="F205" i="17"/>
  <c r="L205" i="17"/>
  <c r="R205" i="17"/>
  <c r="X205" i="17"/>
  <c r="E208" i="17"/>
  <c r="E206" i="17" s="1"/>
  <c r="K208" i="17"/>
  <c r="K206" i="17" s="1"/>
  <c r="Q208" i="17"/>
  <c r="W208" i="17"/>
  <c r="W206" i="17" s="1"/>
  <c r="E210" i="17"/>
  <c r="K210" i="17"/>
  <c r="Q210" i="17"/>
  <c r="W210" i="17"/>
  <c r="D213" i="17"/>
  <c r="J213" i="17"/>
  <c r="P213" i="17"/>
  <c r="V213" i="17"/>
  <c r="D215" i="17"/>
  <c r="O215" i="17"/>
  <c r="AA215" i="17"/>
  <c r="M218" i="17"/>
  <c r="M216" i="17" s="1"/>
  <c r="Y218" i="17"/>
  <c r="M220" i="17"/>
  <c r="Y220" i="17"/>
  <c r="Y216" i="17" s="1"/>
  <c r="K223" i="17"/>
  <c r="W223" i="17"/>
  <c r="K225" i="17"/>
  <c r="W225" i="17"/>
  <c r="F228" i="17"/>
  <c r="R228" i="17"/>
  <c r="R226" i="17" s="1"/>
  <c r="F230" i="17"/>
  <c r="R230" i="17"/>
  <c r="E233" i="17"/>
  <c r="E231" i="17" s="1"/>
  <c r="Q233" i="17"/>
  <c r="E235" i="17"/>
  <c r="Q235" i="17"/>
  <c r="D238" i="17"/>
  <c r="V238" i="17"/>
  <c r="P240" i="17"/>
  <c r="Y243" i="17"/>
  <c r="R248" i="17"/>
  <c r="K253" i="17"/>
  <c r="W255" i="17"/>
  <c r="D258" i="17"/>
  <c r="P260" i="17"/>
  <c r="P256" i="17" s="1"/>
  <c r="H14" i="17"/>
  <c r="H12" i="17" s="1"/>
  <c r="N14" i="17"/>
  <c r="N12" i="17" s="1"/>
  <c r="T14" i="17"/>
  <c r="T12" i="17" s="1"/>
  <c r="Z14" i="17"/>
  <c r="Z12" i="17" s="1"/>
  <c r="G19" i="17"/>
  <c r="M19" i="17"/>
  <c r="M17" i="17" s="1"/>
  <c r="S19" i="17"/>
  <c r="Y19" i="17"/>
  <c r="G21" i="17"/>
  <c r="M21" i="17"/>
  <c r="S21" i="17"/>
  <c r="Y21" i="17"/>
  <c r="F24" i="17"/>
  <c r="L24" i="17"/>
  <c r="R24" i="17"/>
  <c r="R22" i="17" s="1"/>
  <c r="X24" i="17"/>
  <c r="F26" i="17"/>
  <c r="L26" i="17"/>
  <c r="R26" i="17"/>
  <c r="X26" i="17"/>
  <c r="E29" i="17"/>
  <c r="E27" i="17" s="1"/>
  <c r="K29" i="17"/>
  <c r="Q29" i="17"/>
  <c r="W29" i="17"/>
  <c r="W27" i="17" s="1"/>
  <c r="E31" i="17"/>
  <c r="K31" i="17"/>
  <c r="Q31" i="17"/>
  <c r="W31" i="17"/>
  <c r="D34" i="17"/>
  <c r="J34" i="17"/>
  <c r="J32" i="17" s="1"/>
  <c r="P34" i="17"/>
  <c r="V34" i="17"/>
  <c r="D36" i="17"/>
  <c r="J36" i="17"/>
  <c r="P36" i="17"/>
  <c r="V36" i="17"/>
  <c r="I39" i="17"/>
  <c r="O39" i="17"/>
  <c r="U39" i="17"/>
  <c r="U37" i="17" s="1"/>
  <c r="AA39" i="17"/>
  <c r="I41" i="17"/>
  <c r="O41" i="17"/>
  <c r="U41" i="17"/>
  <c r="AA41" i="17"/>
  <c r="H44" i="17"/>
  <c r="H42" i="17" s="1"/>
  <c r="N44" i="17"/>
  <c r="T44" i="17"/>
  <c r="Z44" i="17"/>
  <c r="Z42" i="17" s="1"/>
  <c r="H46" i="17"/>
  <c r="N46" i="17"/>
  <c r="T46" i="17"/>
  <c r="Z46" i="17"/>
  <c r="G49" i="17"/>
  <c r="M49" i="17"/>
  <c r="M47" i="17" s="1"/>
  <c r="S49" i="17"/>
  <c r="Y49" i="17"/>
  <c r="G51" i="17"/>
  <c r="M51" i="17"/>
  <c r="S51" i="17"/>
  <c r="Y51" i="17"/>
  <c r="F54" i="17"/>
  <c r="L54" i="17"/>
  <c r="R54" i="17"/>
  <c r="R52" i="17" s="1"/>
  <c r="X54" i="17"/>
  <c r="F56" i="17"/>
  <c r="L56" i="17"/>
  <c r="R56" i="17"/>
  <c r="X56" i="17"/>
  <c r="E59" i="17"/>
  <c r="E57" i="17" s="1"/>
  <c r="K59" i="17"/>
  <c r="Q59" i="17"/>
  <c r="W59" i="17"/>
  <c r="W57" i="17" s="1"/>
  <c r="E61" i="17"/>
  <c r="K61" i="17"/>
  <c r="Q61" i="17"/>
  <c r="W61" i="17"/>
  <c r="D64" i="17"/>
  <c r="J64" i="17"/>
  <c r="J62" i="17" s="1"/>
  <c r="P64" i="17"/>
  <c r="V64" i="17"/>
  <c r="D66" i="17"/>
  <c r="J66" i="17"/>
  <c r="P66" i="17"/>
  <c r="V66" i="17"/>
  <c r="I69" i="17"/>
  <c r="O69" i="17"/>
  <c r="U69" i="17"/>
  <c r="U67" i="17" s="1"/>
  <c r="AA69" i="17"/>
  <c r="I71" i="17"/>
  <c r="O71" i="17"/>
  <c r="U71" i="17"/>
  <c r="AA71" i="17"/>
  <c r="H74" i="17"/>
  <c r="H72" i="17" s="1"/>
  <c r="N74" i="17"/>
  <c r="T74" i="17"/>
  <c r="Z74" i="17"/>
  <c r="Z72" i="17" s="1"/>
  <c r="H76" i="17"/>
  <c r="N76" i="17"/>
  <c r="T76" i="17"/>
  <c r="Z76" i="17"/>
  <c r="G79" i="17"/>
  <c r="M79" i="17"/>
  <c r="M77" i="17" s="1"/>
  <c r="S79" i="17"/>
  <c r="Y79" i="17"/>
  <c r="G81" i="17"/>
  <c r="M81" i="17"/>
  <c r="S81" i="17"/>
  <c r="Y81" i="17"/>
  <c r="F84" i="17"/>
  <c r="L84" i="17"/>
  <c r="R84" i="17"/>
  <c r="R82" i="17" s="1"/>
  <c r="X84" i="17"/>
  <c r="F86" i="17"/>
  <c r="L86" i="17"/>
  <c r="R86" i="17"/>
  <c r="X86" i="17"/>
  <c r="E89" i="17"/>
  <c r="E87" i="17" s="1"/>
  <c r="K89" i="17"/>
  <c r="Q89" i="17"/>
  <c r="W89" i="17"/>
  <c r="W87" i="17" s="1"/>
  <c r="E91" i="17"/>
  <c r="K91" i="17"/>
  <c r="Q91" i="17"/>
  <c r="W91" i="17"/>
  <c r="D94" i="17"/>
  <c r="J94" i="17"/>
  <c r="J92" i="17" s="1"/>
  <c r="P94" i="17"/>
  <c r="V94" i="17"/>
  <c r="D96" i="17"/>
  <c r="J96" i="17"/>
  <c r="P96" i="17"/>
  <c r="V96" i="17"/>
  <c r="I99" i="17"/>
  <c r="O99" i="17"/>
  <c r="U99" i="17"/>
  <c r="U97" i="17" s="1"/>
  <c r="AA99" i="17"/>
  <c r="I101" i="17"/>
  <c r="O101" i="17"/>
  <c r="U101" i="17"/>
  <c r="AA101" i="17"/>
  <c r="H104" i="17"/>
  <c r="H102" i="17" s="1"/>
  <c r="N104" i="17"/>
  <c r="T104" i="17"/>
  <c r="Z104" i="17"/>
  <c r="Z102" i="17" s="1"/>
  <c r="H106" i="17"/>
  <c r="N106" i="17"/>
  <c r="T106" i="17"/>
  <c r="Z106" i="17"/>
  <c r="G109" i="17"/>
  <c r="M109" i="17"/>
  <c r="M107" i="17" s="1"/>
  <c r="S109" i="17"/>
  <c r="Y109" i="17"/>
  <c r="G111" i="17"/>
  <c r="M111" i="17"/>
  <c r="S111" i="17"/>
  <c r="Y111" i="17"/>
  <c r="F114" i="17"/>
  <c r="L114" i="17"/>
  <c r="R114" i="17"/>
  <c r="R112" i="17" s="1"/>
  <c r="X114" i="17"/>
  <c r="F116" i="17"/>
  <c r="L116" i="17"/>
  <c r="R116" i="17"/>
  <c r="X116" i="17"/>
  <c r="E119" i="17"/>
  <c r="E117" i="17" s="1"/>
  <c r="K119" i="17"/>
  <c r="Q119" i="17"/>
  <c r="W119" i="17"/>
  <c r="W117" i="17" s="1"/>
  <c r="E121" i="17"/>
  <c r="K121" i="17"/>
  <c r="Q121" i="17"/>
  <c r="W121" i="17"/>
  <c r="D124" i="17"/>
  <c r="J124" i="17"/>
  <c r="J122" i="17" s="1"/>
  <c r="P124" i="17"/>
  <c r="V124" i="17"/>
  <c r="D126" i="17"/>
  <c r="J126" i="17"/>
  <c r="P126" i="17"/>
  <c r="V126" i="17"/>
  <c r="I129" i="17"/>
  <c r="O129" i="17"/>
  <c r="U129" i="17"/>
  <c r="U127" i="17" s="1"/>
  <c r="AA129" i="17"/>
  <c r="I131" i="17"/>
  <c r="O131" i="17"/>
  <c r="U131" i="17"/>
  <c r="AA131" i="17"/>
  <c r="H134" i="17"/>
  <c r="H132" i="17" s="1"/>
  <c r="N134" i="17"/>
  <c r="T134" i="17"/>
  <c r="Z134" i="17"/>
  <c r="Z132" i="17" s="1"/>
  <c r="H136" i="17"/>
  <c r="N136" i="17"/>
  <c r="T136" i="17"/>
  <c r="Z136" i="17"/>
  <c r="G139" i="17"/>
  <c r="M139" i="17"/>
  <c r="M137" i="17" s="1"/>
  <c r="S139" i="17"/>
  <c r="Y139" i="17"/>
  <c r="G141" i="17"/>
  <c r="M141" i="17"/>
  <c r="S141" i="17"/>
  <c r="Y141" i="17"/>
  <c r="F144" i="17"/>
  <c r="L144" i="17"/>
  <c r="R144" i="17"/>
  <c r="R142" i="17" s="1"/>
  <c r="X144" i="17"/>
  <c r="F146" i="17"/>
  <c r="L146" i="17"/>
  <c r="R146" i="17"/>
  <c r="X146" i="17"/>
  <c r="E149" i="17"/>
  <c r="E147" i="17" s="1"/>
  <c r="K149" i="17"/>
  <c r="Q149" i="17"/>
  <c r="W149" i="17"/>
  <c r="W147" i="17" s="1"/>
  <c r="E151" i="17"/>
  <c r="K151" i="17"/>
  <c r="Q151" i="17"/>
  <c r="W151" i="17"/>
  <c r="D154" i="17"/>
  <c r="J154" i="17"/>
  <c r="J152" i="17" s="1"/>
  <c r="P154" i="17"/>
  <c r="V154" i="17"/>
  <c r="D156" i="17"/>
  <c r="J156" i="17"/>
  <c r="P156" i="17"/>
  <c r="V156" i="17"/>
  <c r="I159" i="17"/>
  <c r="O159" i="17"/>
  <c r="U159" i="17"/>
  <c r="U157" i="17" s="1"/>
  <c r="AA159" i="17"/>
  <c r="I161" i="17"/>
  <c r="O161" i="17"/>
  <c r="U161" i="17"/>
  <c r="AA161" i="17"/>
  <c r="H168" i="17"/>
  <c r="H166" i="17" s="1"/>
  <c r="N168" i="17"/>
  <c r="T168" i="17"/>
  <c r="Z168" i="17"/>
  <c r="Z166" i="17" s="1"/>
  <c r="H170" i="17"/>
  <c r="N170" i="17"/>
  <c r="T170" i="17"/>
  <c r="Z170" i="17"/>
  <c r="G173" i="17"/>
  <c r="M173" i="17"/>
  <c r="M171" i="17" s="1"/>
  <c r="S173" i="17"/>
  <c r="Y173" i="17"/>
  <c r="G175" i="17"/>
  <c r="M175" i="17"/>
  <c r="S175" i="17"/>
  <c r="Y175" i="17"/>
  <c r="F178" i="17"/>
  <c r="L178" i="17"/>
  <c r="R178" i="17"/>
  <c r="R176" i="17" s="1"/>
  <c r="X178" i="17"/>
  <c r="F180" i="17"/>
  <c r="L180" i="17"/>
  <c r="R180" i="17"/>
  <c r="X180" i="17"/>
  <c r="E183" i="17"/>
  <c r="E181" i="17" s="1"/>
  <c r="K183" i="17"/>
  <c r="Q183" i="17"/>
  <c r="W183" i="17"/>
  <c r="W181" i="17" s="1"/>
  <c r="E185" i="17"/>
  <c r="K185" i="17"/>
  <c r="Q185" i="17"/>
  <c r="W185" i="17"/>
  <c r="D188" i="17"/>
  <c r="J188" i="17"/>
  <c r="J186" i="17" s="1"/>
  <c r="P188" i="17"/>
  <c r="V188" i="17"/>
  <c r="D190" i="17"/>
  <c r="J190" i="17"/>
  <c r="P190" i="17"/>
  <c r="V190" i="17"/>
  <c r="I193" i="17"/>
  <c r="O193" i="17"/>
  <c r="U193" i="17"/>
  <c r="U191" i="17" s="1"/>
  <c r="AA193" i="17"/>
  <c r="I195" i="17"/>
  <c r="O195" i="17"/>
  <c r="U195" i="17"/>
  <c r="AA195" i="17"/>
  <c r="H198" i="17"/>
  <c r="H196" i="17" s="1"/>
  <c r="N198" i="17"/>
  <c r="T198" i="17"/>
  <c r="Z198" i="17"/>
  <c r="Z196" i="17" s="1"/>
  <c r="H200" i="17"/>
  <c r="N200" i="17"/>
  <c r="T200" i="17"/>
  <c r="Z200" i="17"/>
  <c r="G203" i="17"/>
  <c r="M203" i="17"/>
  <c r="M201" i="17" s="1"/>
  <c r="S203" i="17"/>
  <c r="Y203" i="17"/>
  <c r="G205" i="17"/>
  <c r="M205" i="17"/>
  <c r="S205" i="17"/>
  <c r="Y205" i="17"/>
  <c r="F208" i="17"/>
  <c r="L208" i="17"/>
  <c r="R208" i="17"/>
  <c r="R206" i="17" s="1"/>
  <c r="X208" i="17"/>
  <c r="F210" i="17"/>
  <c r="L210" i="17"/>
  <c r="R210" i="17"/>
  <c r="X210" i="17"/>
  <c r="E213" i="17"/>
  <c r="E211" i="17" s="1"/>
  <c r="K213" i="17"/>
  <c r="Q213" i="17"/>
  <c r="W213" i="17"/>
  <c r="W211" i="17" s="1"/>
  <c r="G215" i="17"/>
  <c r="S215" i="17"/>
  <c r="N218" i="17"/>
  <c r="Z218" i="17"/>
  <c r="N220" i="17"/>
  <c r="Z220" i="17"/>
  <c r="L223" i="17"/>
  <c r="X223" i="17"/>
  <c r="L225" i="17"/>
  <c r="X225" i="17"/>
  <c r="J228" i="17"/>
  <c r="J226" i="17" s="1"/>
  <c r="V228" i="17"/>
  <c r="J230" i="17"/>
  <c r="V230" i="17"/>
  <c r="I233" i="17"/>
  <c r="U233" i="17"/>
  <c r="I235" i="17"/>
  <c r="U235" i="17"/>
  <c r="H238" i="17"/>
  <c r="Z238" i="17"/>
  <c r="T240" i="17"/>
  <c r="G243" i="17"/>
  <c r="G245" i="17"/>
  <c r="X248" i="17"/>
  <c r="X246" i="17" s="1"/>
  <c r="Q253" i="17"/>
  <c r="J258" i="17"/>
  <c r="J256" i="17" s="1"/>
  <c r="J9" i="17"/>
  <c r="P9" i="17"/>
  <c r="V9" i="17"/>
  <c r="Y638" i="17"/>
  <c r="S638" i="17"/>
  <c r="M638" i="17"/>
  <c r="G638" i="17"/>
  <c r="Z633" i="17"/>
  <c r="T633" i="17"/>
  <c r="N633" i="17"/>
  <c r="H633" i="17"/>
  <c r="AA628" i="17"/>
  <c r="U628" i="17"/>
  <c r="O628" i="17"/>
  <c r="I628" i="17"/>
  <c r="V623" i="17"/>
  <c r="P623" i="17"/>
  <c r="J623" i="17"/>
  <c r="D623" i="17"/>
  <c r="W618" i="17"/>
  <c r="Q618" i="17"/>
  <c r="K618" i="17"/>
  <c r="E618" i="17"/>
  <c r="X613" i="17"/>
  <c r="R613" i="17"/>
  <c r="L613" i="17"/>
  <c r="F613" i="17"/>
  <c r="Y608" i="17"/>
  <c r="S608" i="17"/>
  <c r="M608" i="17"/>
  <c r="G608" i="17"/>
  <c r="Z603" i="17"/>
  <c r="T603" i="17"/>
  <c r="N603" i="17"/>
  <c r="H603" i="17"/>
  <c r="AA598" i="17"/>
  <c r="U598" i="17"/>
  <c r="O598" i="17"/>
  <c r="I598" i="17"/>
  <c r="V593" i="17"/>
  <c r="P593" i="17"/>
  <c r="J593" i="17"/>
  <c r="D593" i="17"/>
  <c r="W588" i="17"/>
  <c r="Q588" i="17"/>
  <c r="K588" i="17"/>
  <c r="E588" i="17"/>
  <c r="X583" i="17"/>
  <c r="R583" i="17"/>
  <c r="L583" i="17"/>
  <c r="F583" i="17"/>
  <c r="Y578" i="17"/>
  <c r="S578" i="17"/>
  <c r="M578" i="17"/>
  <c r="G578" i="17"/>
  <c r="Z573" i="17"/>
  <c r="T573" i="17"/>
  <c r="N573" i="17"/>
  <c r="H573" i="17"/>
  <c r="AA568" i="17"/>
  <c r="U568" i="17"/>
  <c r="O568" i="17"/>
  <c r="I568" i="17"/>
  <c r="V563" i="17"/>
  <c r="P563" i="17"/>
  <c r="J563" i="17"/>
  <c r="D563" i="17"/>
  <c r="W558" i="17"/>
  <c r="Q558" i="17"/>
  <c r="K558" i="17"/>
  <c r="E558" i="17"/>
  <c r="X553" i="17"/>
  <c r="R553" i="17"/>
  <c r="L553" i="17"/>
  <c r="F553" i="17"/>
  <c r="Y548" i="17"/>
  <c r="S548" i="17"/>
  <c r="M548" i="17"/>
  <c r="G548" i="17"/>
  <c r="Z543" i="17"/>
  <c r="T543" i="17"/>
  <c r="N543" i="17"/>
  <c r="H543" i="17"/>
  <c r="AA538" i="17"/>
  <c r="U538" i="17"/>
  <c r="O538" i="17"/>
  <c r="I538" i="17"/>
  <c r="V533" i="17"/>
  <c r="P533" i="17"/>
  <c r="J533" i="17"/>
  <c r="D533" i="17"/>
  <c r="W528" i="17"/>
  <c r="Q528" i="17"/>
  <c r="K528" i="17"/>
  <c r="E528" i="17"/>
  <c r="X523" i="17"/>
  <c r="R523" i="17"/>
  <c r="L523" i="17"/>
  <c r="F523" i="17"/>
  <c r="Y518" i="17"/>
  <c r="S518" i="17"/>
  <c r="M518" i="17"/>
  <c r="G518" i="17"/>
  <c r="Z513" i="17"/>
  <c r="T513" i="17"/>
  <c r="N513" i="17"/>
  <c r="H513" i="17"/>
  <c r="AA508" i="17"/>
  <c r="U508" i="17"/>
  <c r="O508" i="17"/>
  <c r="I508" i="17"/>
  <c r="V503" i="17"/>
  <c r="P503" i="17"/>
  <c r="J503" i="17"/>
  <c r="D503" i="17"/>
  <c r="W498" i="17"/>
  <c r="Q498" i="17"/>
  <c r="K498" i="17"/>
  <c r="E498" i="17"/>
  <c r="X493" i="17"/>
  <c r="R493" i="17"/>
  <c r="L493" i="17"/>
  <c r="F493" i="17"/>
  <c r="X638" i="17"/>
  <c r="R638" i="17"/>
  <c r="L638" i="17"/>
  <c r="F638" i="17"/>
  <c r="Y633" i="17"/>
  <c r="S633" i="17"/>
  <c r="M633" i="17"/>
  <c r="G633" i="17"/>
  <c r="Z628" i="17"/>
  <c r="T628" i="17"/>
  <c r="N628" i="17"/>
  <c r="H628" i="17"/>
  <c r="AA623" i="17"/>
  <c r="U623" i="17"/>
  <c r="O623" i="17"/>
  <c r="I623" i="17"/>
  <c r="V618" i="17"/>
  <c r="P618" i="17"/>
  <c r="J618" i="17"/>
  <c r="D618" i="17"/>
  <c r="W613" i="17"/>
  <c r="Q613" i="17"/>
  <c r="K613" i="17"/>
  <c r="E613" i="17"/>
  <c r="X608" i="17"/>
  <c r="R608" i="17"/>
  <c r="L608" i="17"/>
  <c r="F608" i="17"/>
  <c r="Y603" i="17"/>
  <c r="S603" i="17"/>
  <c r="M603" i="17"/>
  <c r="G603" i="17"/>
  <c r="Z598" i="17"/>
  <c r="T598" i="17"/>
  <c r="N598" i="17"/>
  <c r="H598" i="17"/>
  <c r="AA593" i="17"/>
  <c r="U593" i="17"/>
  <c r="O593" i="17"/>
  <c r="I593" i="17"/>
  <c r="V588" i="17"/>
  <c r="P588" i="17"/>
  <c r="J588" i="17"/>
  <c r="D588" i="17"/>
  <c r="W583" i="17"/>
  <c r="Q583" i="17"/>
  <c r="K583" i="17"/>
  <c r="E583" i="17"/>
  <c r="X578" i="17"/>
  <c r="R578" i="17"/>
  <c r="L578" i="17"/>
  <c r="F578" i="17"/>
  <c r="Y573" i="17"/>
  <c r="S573" i="17"/>
  <c r="M573" i="17"/>
  <c r="G573" i="17"/>
  <c r="Z568" i="17"/>
  <c r="T568" i="17"/>
  <c r="N568" i="17"/>
  <c r="H568" i="17"/>
  <c r="AA563" i="17"/>
  <c r="U563" i="17"/>
  <c r="O563" i="17"/>
  <c r="I563" i="17"/>
  <c r="V558" i="17"/>
  <c r="P558" i="17"/>
  <c r="J558" i="17"/>
  <c r="D558" i="17"/>
  <c r="W553" i="17"/>
  <c r="Q553" i="17"/>
  <c r="K553" i="17"/>
  <c r="E553" i="17"/>
  <c r="X548" i="17"/>
  <c r="R548" i="17"/>
  <c r="L548" i="17"/>
  <c r="F548" i="17"/>
  <c r="Y543" i="17"/>
  <c r="S543" i="17"/>
  <c r="M543" i="17"/>
  <c r="G543" i="17"/>
  <c r="Z538" i="17"/>
  <c r="T538" i="17"/>
  <c r="N538" i="17"/>
  <c r="H538" i="17"/>
  <c r="AA533" i="17"/>
  <c r="U533" i="17"/>
  <c r="O533" i="17"/>
  <c r="I533" i="17"/>
  <c r="V528" i="17"/>
  <c r="P528" i="17"/>
  <c r="J528" i="17"/>
  <c r="D528" i="17"/>
  <c r="W523" i="17"/>
  <c r="Q523" i="17"/>
  <c r="K523" i="17"/>
  <c r="E523" i="17"/>
  <c r="X518" i="17"/>
  <c r="R518" i="17"/>
  <c r="L518" i="17"/>
  <c r="F518" i="17"/>
  <c r="Y513" i="17"/>
  <c r="S513" i="17"/>
  <c r="M513" i="17"/>
  <c r="G513" i="17"/>
  <c r="Z508" i="17"/>
  <c r="T508" i="17"/>
  <c r="N508" i="17"/>
  <c r="H508" i="17"/>
  <c r="AA503" i="17"/>
  <c r="U503" i="17"/>
  <c r="O503" i="17"/>
  <c r="I503" i="17"/>
  <c r="V498" i="17"/>
  <c r="P498" i="17"/>
  <c r="J498" i="17"/>
  <c r="D498" i="17"/>
  <c r="W493" i="17"/>
  <c r="Q493" i="17"/>
  <c r="K493" i="17"/>
  <c r="E493" i="17"/>
  <c r="W638" i="17"/>
  <c r="Q638" i="17"/>
  <c r="K638" i="17"/>
  <c r="E638" i="17"/>
  <c r="X633" i="17"/>
  <c r="R633" i="17"/>
  <c r="L633" i="17"/>
  <c r="F633" i="17"/>
  <c r="Y628" i="17"/>
  <c r="S628" i="17"/>
  <c r="M628" i="17"/>
  <c r="G628" i="17"/>
  <c r="Z623" i="17"/>
  <c r="T623" i="17"/>
  <c r="N623" i="17"/>
  <c r="H623" i="17"/>
  <c r="AA618" i="17"/>
  <c r="U618" i="17"/>
  <c r="O618" i="17"/>
  <c r="I618" i="17"/>
  <c r="V613" i="17"/>
  <c r="P613" i="17"/>
  <c r="J613" i="17"/>
  <c r="D613" i="17"/>
  <c r="W608" i="17"/>
  <c r="Q608" i="17"/>
  <c r="K608" i="17"/>
  <c r="E608" i="17"/>
  <c r="X603" i="17"/>
  <c r="R603" i="17"/>
  <c r="L603" i="17"/>
  <c r="F603" i="17"/>
  <c r="Y598" i="17"/>
  <c r="S598" i="17"/>
  <c r="M598" i="17"/>
  <c r="G598" i="17"/>
  <c r="Z593" i="17"/>
  <c r="T593" i="17"/>
  <c r="N593" i="17"/>
  <c r="H593" i="17"/>
  <c r="AA588" i="17"/>
  <c r="U588" i="17"/>
  <c r="O588" i="17"/>
  <c r="I588" i="17"/>
  <c r="V583" i="17"/>
  <c r="P583" i="17"/>
  <c r="J583" i="17"/>
  <c r="D583" i="17"/>
  <c r="W578" i="17"/>
  <c r="Q578" i="17"/>
  <c r="K578" i="17"/>
  <c r="E578" i="17"/>
  <c r="X573" i="17"/>
  <c r="R573" i="17"/>
  <c r="L573" i="17"/>
  <c r="F573" i="17"/>
  <c r="Y568" i="17"/>
  <c r="S568" i="17"/>
  <c r="M568" i="17"/>
  <c r="G568" i="17"/>
  <c r="Z563" i="17"/>
  <c r="T563" i="17"/>
  <c r="N563" i="17"/>
  <c r="H563" i="17"/>
  <c r="AA558" i="17"/>
  <c r="U558" i="17"/>
  <c r="O558" i="17"/>
  <c r="I558" i="17"/>
  <c r="V553" i="17"/>
  <c r="P553" i="17"/>
  <c r="J553" i="17"/>
  <c r="J549" i="17" s="1"/>
  <c r="D553" i="17"/>
  <c r="V638" i="17"/>
  <c r="P638" i="17"/>
  <c r="J638" i="17"/>
  <c r="D638" i="17"/>
  <c r="W633" i="17"/>
  <c r="Q633" i="17"/>
  <c r="K633" i="17"/>
  <c r="E633" i="17"/>
  <c r="X628" i="17"/>
  <c r="R628" i="17"/>
  <c r="L628" i="17"/>
  <c r="F628" i="17"/>
  <c r="Y623" i="17"/>
  <c r="S623" i="17"/>
  <c r="M623" i="17"/>
  <c r="G623" i="17"/>
  <c r="Z618" i="17"/>
  <c r="T618" i="17"/>
  <c r="N618" i="17"/>
  <c r="H618" i="17"/>
  <c r="AA613" i="17"/>
  <c r="U613" i="17"/>
  <c r="O613" i="17"/>
  <c r="I613" i="17"/>
  <c r="V608" i="17"/>
  <c r="P608" i="17"/>
  <c r="J608" i="17"/>
  <c r="D608" i="17"/>
  <c r="W603" i="17"/>
  <c r="Q603" i="17"/>
  <c r="K603" i="17"/>
  <c r="E603" i="17"/>
  <c r="X598" i="17"/>
  <c r="R598" i="17"/>
  <c r="L598" i="17"/>
  <c r="F598" i="17"/>
  <c r="Y593" i="17"/>
  <c r="S593" i="17"/>
  <c r="M593" i="17"/>
  <c r="G593" i="17"/>
  <c r="Z588" i="17"/>
  <c r="T588" i="17"/>
  <c r="N588" i="17"/>
  <c r="H588" i="17"/>
  <c r="AA583" i="17"/>
  <c r="U583" i="17"/>
  <c r="O583" i="17"/>
  <c r="I583" i="17"/>
  <c r="V578" i="17"/>
  <c r="P578" i="17"/>
  <c r="J578" i="17"/>
  <c r="D578" i="17"/>
  <c r="W573" i="17"/>
  <c r="Q573" i="17"/>
  <c r="K573" i="17"/>
  <c r="E573" i="17"/>
  <c r="X568" i="17"/>
  <c r="R568" i="17"/>
  <c r="L568" i="17"/>
  <c r="F568" i="17"/>
  <c r="Y563" i="17"/>
  <c r="S563" i="17"/>
  <c r="M563" i="17"/>
  <c r="G563" i="17"/>
  <c r="Z558" i="17"/>
  <c r="T558" i="17"/>
  <c r="N558" i="17"/>
  <c r="H558" i="17"/>
  <c r="AA553" i="17"/>
  <c r="U553" i="17"/>
  <c r="O553" i="17"/>
  <c r="I553" i="17"/>
  <c r="V548" i="17"/>
  <c r="P548" i="17"/>
  <c r="J548" i="17"/>
  <c r="D548" i="17"/>
  <c r="W543" i="17"/>
  <c r="Q543" i="17"/>
  <c r="K543" i="17"/>
  <c r="E543" i="17"/>
  <c r="X538" i="17"/>
  <c r="R538" i="17"/>
  <c r="L538" i="17"/>
  <c r="F538" i="17"/>
  <c r="Y533" i="17"/>
  <c r="S533" i="17"/>
  <c r="M533" i="17"/>
  <c r="G533" i="17"/>
  <c r="Z528" i="17"/>
  <c r="T528" i="17"/>
  <c r="N528" i="17"/>
  <c r="H528" i="17"/>
  <c r="AA523" i="17"/>
  <c r="U523" i="17"/>
  <c r="O523" i="17"/>
  <c r="I523" i="17"/>
  <c r="AA638" i="17"/>
  <c r="U638" i="17"/>
  <c r="O638" i="17"/>
  <c r="I638" i="17"/>
  <c r="V633" i="17"/>
  <c r="P633" i="17"/>
  <c r="J633" i="17"/>
  <c r="D633" i="17"/>
  <c r="W628" i="17"/>
  <c r="Q628" i="17"/>
  <c r="K628" i="17"/>
  <c r="E628" i="17"/>
  <c r="X623" i="17"/>
  <c r="R623" i="17"/>
  <c r="L623" i="17"/>
  <c r="F623" i="17"/>
  <c r="Y618" i="17"/>
  <c r="S618" i="17"/>
  <c r="M618" i="17"/>
  <c r="G618" i="17"/>
  <c r="Z613" i="17"/>
  <c r="T613" i="17"/>
  <c r="N613" i="17"/>
  <c r="H613" i="17"/>
  <c r="AA608" i="17"/>
  <c r="U608" i="17"/>
  <c r="O608" i="17"/>
  <c r="I608" i="17"/>
  <c r="V603" i="17"/>
  <c r="P603" i="17"/>
  <c r="J603" i="17"/>
  <c r="D603" i="17"/>
  <c r="W598" i="17"/>
  <c r="Q598" i="17"/>
  <c r="K598" i="17"/>
  <c r="E598" i="17"/>
  <c r="X593" i="17"/>
  <c r="R593" i="17"/>
  <c r="L593" i="17"/>
  <c r="F593" i="17"/>
  <c r="Y588" i="17"/>
  <c r="S588" i="17"/>
  <c r="M588" i="17"/>
  <c r="G588" i="17"/>
  <c r="Z583" i="17"/>
  <c r="T583" i="17"/>
  <c r="N583" i="17"/>
  <c r="H583" i="17"/>
  <c r="AA578" i="17"/>
  <c r="U578" i="17"/>
  <c r="O578" i="17"/>
  <c r="I578" i="17"/>
  <c r="V573" i="17"/>
  <c r="P573" i="17"/>
  <c r="J573" i="17"/>
  <c r="D573" i="17"/>
  <c r="W568" i="17"/>
  <c r="Q568" i="17"/>
  <c r="K568" i="17"/>
  <c r="E568" i="17"/>
  <c r="X563" i="17"/>
  <c r="R563" i="17"/>
  <c r="L563" i="17"/>
  <c r="F563" i="17"/>
  <c r="Y558" i="17"/>
  <c r="S558" i="17"/>
  <c r="M558" i="17"/>
  <c r="G558" i="17"/>
  <c r="Z553" i="17"/>
  <c r="T553" i="17"/>
  <c r="N553" i="17"/>
  <c r="H553" i="17"/>
  <c r="AA548" i="17"/>
  <c r="U548" i="17"/>
  <c r="O548" i="17"/>
  <c r="I548" i="17"/>
  <c r="V543" i="17"/>
  <c r="P543" i="17"/>
  <c r="J543" i="17"/>
  <c r="D543" i="17"/>
  <c r="W538" i="17"/>
  <c r="Q538" i="17"/>
  <c r="K538" i="17"/>
  <c r="E538" i="17"/>
  <c r="X533" i="17"/>
  <c r="R533" i="17"/>
  <c r="L533" i="17"/>
  <c r="F533" i="17"/>
  <c r="Y528" i="17"/>
  <c r="S528" i="17"/>
  <c r="M528" i="17"/>
  <c r="G528" i="17"/>
  <c r="Z523" i="17"/>
  <c r="T523" i="17"/>
  <c r="N523" i="17"/>
  <c r="H523" i="17"/>
  <c r="AA518" i="17"/>
  <c r="U518" i="17"/>
  <c r="O518" i="17"/>
  <c r="I518" i="17"/>
  <c r="V513" i="17"/>
  <c r="P513" i="17"/>
  <c r="J513" i="17"/>
  <c r="D513" i="17"/>
  <c r="W508" i="17"/>
  <c r="Q508" i="17"/>
  <c r="K508" i="17"/>
  <c r="E508" i="17"/>
  <c r="X503" i="17"/>
  <c r="R503" i="17"/>
  <c r="L503" i="17"/>
  <c r="F503" i="17"/>
  <c r="Y498" i="17"/>
  <c r="S498" i="17"/>
  <c r="M498" i="17"/>
  <c r="G498" i="17"/>
  <c r="Z493" i="17"/>
  <c r="T493" i="17"/>
  <c r="N493" i="17"/>
  <c r="H493" i="17"/>
  <c r="Z638" i="17"/>
  <c r="T638" i="17"/>
  <c r="N638" i="17"/>
  <c r="H638" i="17"/>
  <c r="AA633" i="17"/>
  <c r="U633" i="17"/>
  <c r="O633" i="17"/>
  <c r="I633" i="17"/>
  <c r="V628" i="17"/>
  <c r="P628" i="17"/>
  <c r="J628" i="17"/>
  <c r="D628" i="17"/>
  <c r="W623" i="17"/>
  <c r="Q623" i="17"/>
  <c r="K623" i="17"/>
  <c r="E623" i="17"/>
  <c r="X618" i="17"/>
  <c r="R618" i="17"/>
  <c r="L618" i="17"/>
  <c r="F618" i="17"/>
  <c r="Y613" i="17"/>
  <c r="S613" i="17"/>
  <c r="M613" i="17"/>
  <c r="G613" i="17"/>
  <c r="Z608" i="17"/>
  <c r="T608" i="17"/>
  <c r="N608" i="17"/>
  <c r="H608" i="17"/>
  <c r="AA603" i="17"/>
  <c r="U603" i="17"/>
  <c r="O603" i="17"/>
  <c r="I603" i="17"/>
  <c r="V598" i="17"/>
  <c r="P598" i="17"/>
  <c r="J598" i="17"/>
  <c r="D598" i="17"/>
  <c r="W593" i="17"/>
  <c r="Q593" i="17"/>
  <c r="K593" i="17"/>
  <c r="E593" i="17"/>
  <c r="X588" i="17"/>
  <c r="R588" i="17"/>
  <c r="L588" i="17"/>
  <c r="F588" i="17"/>
  <c r="Y583" i="17"/>
  <c r="S583" i="17"/>
  <c r="M583" i="17"/>
  <c r="G583" i="17"/>
  <c r="Z578" i="17"/>
  <c r="T578" i="17"/>
  <c r="N578" i="17"/>
  <c r="H578" i="17"/>
  <c r="AA573" i="17"/>
  <c r="U573" i="17"/>
  <c r="O573" i="17"/>
  <c r="I573" i="17"/>
  <c r="V568" i="17"/>
  <c r="P568" i="17"/>
  <c r="J568" i="17"/>
  <c r="D568" i="17"/>
  <c r="W563" i="17"/>
  <c r="Q563" i="17"/>
  <c r="K563" i="17"/>
  <c r="E563" i="17"/>
  <c r="X558" i="17"/>
  <c r="R558" i="17"/>
  <c r="L558" i="17"/>
  <c r="F558" i="17"/>
  <c r="Y553" i="17"/>
  <c r="S553" i="17"/>
  <c r="M553" i="17"/>
  <c r="G553" i="17"/>
  <c r="Z548" i="17"/>
  <c r="T548" i="17"/>
  <c r="N548" i="17"/>
  <c r="H548" i="17"/>
  <c r="AA543" i="17"/>
  <c r="U543" i="17"/>
  <c r="O543" i="17"/>
  <c r="I543" i="17"/>
  <c r="V538" i="17"/>
  <c r="P538" i="17"/>
  <c r="J538" i="17"/>
  <c r="D538" i="17"/>
  <c r="W533" i="17"/>
  <c r="Q533" i="17"/>
  <c r="K533" i="17"/>
  <c r="E533" i="17"/>
  <c r="X528" i="17"/>
  <c r="R528" i="17"/>
  <c r="L528" i="17"/>
  <c r="F528" i="17"/>
  <c r="Y523" i="17"/>
  <c r="S523" i="17"/>
  <c r="M523" i="17"/>
  <c r="G523" i="17"/>
  <c r="Z518" i="17"/>
  <c r="T518" i="17"/>
  <c r="N518" i="17"/>
  <c r="H518" i="17"/>
  <c r="AA513" i="17"/>
  <c r="U513" i="17"/>
  <c r="O513" i="17"/>
  <c r="I513" i="17"/>
  <c r="V508" i="17"/>
  <c r="P508" i="17"/>
  <c r="J508" i="17"/>
  <c r="D508" i="17"/>
  <c r="W503" i="17"/>
  <c r="Q503" i="17"/>
  <c r="K503" i="17"/>
  <c r="E503" i="17"/>
  <c r="X498" i="17"/>
  <c r="R498" i="17"/>
  <c r="L498" i="17"/>
  <c r="F498" i="17"/>
  <c r="Y493" i="17"/>
  <c r="S493" i="17"/>
  <c r="M493" i="17"/>
  <c r="G493" i="17"/>
  <c r="Z488" i="17"/>
  <c r="T488" i="17"/>
  <c r="E548" i="17"/>
  <c r="L543" i="17"/>
  <c r="S538" i="17"/>
  <c r="Z533" i="17"/>
  <c r="V518" i="17"/>
  <c r="D518" i="17"/>
  <c r="X513" i="17"/>
  <c r="F513" i="17"/>
  <c r="L508" i="17"/>
  <c r="N503" i="17"/>
  <c r="T498" i="17"/>
  <c r="U493" i="17"/>
  <c r="X488" i="17"/>
  <c r="Q488" i="17"/>
  <c r="K488" i="17"/>
  <c r="E488" i="17"/>
  <c r="X479" i="17"/>
  <c r="R479" i="17"/>
  <c r="L479" i="17"/>
  <c r="F479" i="17"/>
  <c r="Y474" i="17"/>
  <c r="S474" i="17"/>
  <c r="M474" i="17"/>
  <c r="G474" i="17"/>
  <c r="Z469" i="17"/>
  <c r="T469" i="17"/>
  <c r="N469" i="17"/>
  <c r="H469" i="17"/>
  <c r="AA464" i="17"/>
  <c r="U464" i="17"/>
  <c r="O464" i="17"/>
  <c r="I464" i="17"/>
  <c r="V459" i="17"/>
  <c r="P459" i="17"/>
  <c r="J459" i="17"/>
  <c r="D459" i="17"/>
  <c r="W454" i="17"/>
  <c r="Q454" i="17"/>
  <c r="K454" i="17"/>
  <c r="E454" i="17"/>
  <c r="X449" i="17"/>
  <c r="R449" i="17"/>
  <c r="L449" i="17"/>
  <c r="F449" i="17"/>
  <c r="Y444" i="17"/>
  <c r="S444" i="17"/>
  <c r="M444" i="17"/>
  <c r="G444" i="17"/>
  <c r="Z439" i="17"/>
  <c r="T439" i="17"/>
  <c r="N439" i="17"/>
  <c r="H439" i="17"/>
  <c r="AA434" i="17"/>
  <c r="U434" i="17"/>
  <c r="O434" i="17"/>
  <c r="I434" i="17"/>
  <c r="V429" i="17"/>
  <c r="P429" i="17"/>
  <c r="J429" i="17"/>
  <c r="D429" i="17"/>
  <c r="W424" i="17"/>
  <c r="Q424" i="17"/>
  <c r="K424" i="17"/>
  <c r="E424" i="17"/>
  <c r="X419" i="17"/>
  <c r="R419" i="17"/>
  <c r="L419" i="17"/>
  <c r="F419" i="17"/>
  <c r="Y414" i="17"/>
  <c r="S414" i="17"/>
  <c r="M414" i="17"/>
  <c r="G414" i="17"/>
  <c r="Z409" i="17"/>
  <c r="T409" i="17"/>
  <c r="N409" i="17"/>
  <c r="H409" i="17"/>
  <c r="AA404" i="17"/>
  <c r="U404" i="17"/>
  <c r="O404" i="17"/>
  <c r="I404" i="17"/>
  <c r="V399" i="17"/>
  <c r="P399" i="17"/>
  <c r="J399" i="17"/>
  <c r="D399" i="17"/>
  <c r="W394" i="17"/>
  <c r="Q394" i="17"/>
  <c r="K394" i="17"/>
  <c r="E394" i="17"/>
  <c r="X389" i="17"/>
  <c r="R389" i="17"/>
  <c r="L389" i="17"/>
  <c r="F389" i="17"/>
  <c r="Y384" i="17"/>
  <c r="S384" i="17"/>
  <c r="M384" i="17"/>
  <c r="G384" i="17"/>
  <c r="Z379" i="17"/>
  <c r="T379" i="17"/>
  <c r="N379" i="17"/>
  <c r="H379" i="17"/>
  <c r="AA374" i="17"/>
  <c r="U374" i="17"/>
  <c r="O374" i="17"/>
  <c r="I374" i="17"/>
  <c r="V369" i="17"/>
  <c r="P369" i="17"/>
  <c r="J369" i="17"/>
  <c r="D369" i="17"/>
  <c r="W364" i="17"/>
  <c r="Q364" i="17"/>
  <c r="K364" i="17"/>
  <c r="E364" i="17"/>
  <c r="X359" i="17"/>
  <c r="R359" i="17"/>
  <c r="L359" i="17"/>
  <c r="F359" i="17"/>
  <c r="Y354" i="17"/>
  <c r="S354" i="17"/>
  <c r="M354" i="17"/>
  <c r="G354" i="17"/>
  <c r="Z349" i="17"/>
  <c r="T349" i="17"/>
  <c r="N349" i="17"/>
  <c r="H349" i="17"/>
  <c r="AA344" i="17"/>
  <c r="U344" i="17"/>
  <c r="O344" i="17"/>
  <c r="I344" i="17"/>
  <c r="V339" i="17"/>
  <c r="P339" i="17"/>
  <c r="J339" i="17"/>
  <c r="D339" i="17"/>
  <c r="W334" i="17"/>
  <c r="Q334" i="17"/>
  <c r="K334" i="17"/>
  <c r="E334" i="17"/>
  <c r="X329" i="17"/>
  <c r="R329" i="17"/>
  <c r="L329" i="17"/>
  <c r="F329" i="17"/>
  <c r="Y320" i="17"/>
  <c r="S320" i="17"/>
  <c r="M320" i="17"/>
  <c r="G320" i="17"/>
  <c r="Z315" i="17"/>
  <c r="T315" i="17"/>
  <c r="N315" i="17"/>
  <c r="H315" i="17"/>
  <c r="AA310" i="17"/>
  <c r="U310" i="17"/>
  <c r="O310" i="17"/>
  <c r="I310" i="17"/>
  <c r="V305" i="17"/>
  <c r="P305" i="17"/>
  <c r="J305" i="17"/>
  <c r="D305" i="17"/>
  <c r="W300" i="17"/>
  <c r="Q300" i="17"/>
  <c r="K300" i="17"/>
  <c r="E300" i="17"/>
  <c r="X295" i="17"/>
  <c r="R295" i="17"/>
  <c r="L295" i="17"/>
  <c r="F295" i="17"/>
  <c r="Y290" i="17"/>
  <c r="S290" i="17"/>
  <c r="M290" i="17"/>
  <c r="G290" i="17"/>
  <c r="Z285" i="17"/>
  <c r="T285" i="17"/>
  <c r="N285" i="17"/>
  <c r="H285" i="17"/>
  <c r="AA280" i="17"/>
  <c r="U280" i="17"/>
  <c r="O280" i="17"/>
  <c r="I280" i="17"/>
  <c r="V275" i="17"/>
  <c r="P275" i="17"/>
  <c r="J275" i="17"/>
  <c r="D275" i="17"/>
  <c r="W270" i="17"/>
  <c r="Q270" i="17"/>
  <c r="K270" i="17"/>
  <c r="E270" i="17"/>
  <c r="X265" i="17"/>
  <c r="R265" i="17"/>
  <c r="L265" i="17"/>
  <c r="F265" i="17"/>
  <c r="Y260" i="17"/>
  <c r="S260" i="17"/>
  <c r="M260" i="17"/>
  <c r="G260" i="17"/>
  <c r="Z255" i="17"/>
  <c r="T255" i="17"/>
  <c r="N255" i="17"/>
  <c r="H255" i="17"/>
  <c r="AA250" i="17"/>
  <c r="U250" i="17"/>
  <c r="O250" i="17"/>
  <c r="I250" i="17"/>
  <c r="V245" i="17"/>
  <c r="P245" i="17"/>
  <c r="J245" i="17"/>
  <c r="D245" i="17"/>
  <c r="W240" i="17"/>
  <c r="Q240" i="17"/>
  <c r="K240" i="17"/>
  <c r="E240" i="17"/>
  <c r="X235" i="17"/>
  <c r="R235" i="17"/>
  <c r="L235" i="17"/>
  <c r="F235" i="17"/>
  <c r="Y230" i="17"/>
  <c r="S230" i="17"/>
  <c r="M230" i="17"/>
  <c r="G230" i="17"/>
  <c r="Z225" i="17"/>
  <c r="T225" i="17"/>
  <c r="N225" i="17"/>
  <c r="H225" i="17"/>
  <c r="AA220" i="17"/>
  <c r="U220" i="17"/>
  <c r="O220" i="17"/>
  <c r="I220" i="17"/>
  <c r="V215" i="17"/>
  <c r="P215" i="17"/>
  <c r="J215" i="17"/>
  <c r="F543" i="17"/>
  <c r="M538" i="17"/>
  <c r="T533" i="17"/>
  <c r="AA528" i="17"/>
  <c r="Q518" i="17"/>
  <c r="W513" i="17"/>
  <c r="E513" i="17"/>
  <c r="Y508" i="17"/>
  <c r="G508" i="17"/>
  <c r="M503" i="17"/>
  <c r="O498" i="17"/>
  <c r="P493" i="17"/>
  <c r="W488" i="17"/>
  <c r="P488" i="17"/>
  <c r="J488" i="17"/>
  <c r="D488" i="17"/>
  <c r="D484" i="17" s="1"/>
  <c r="W479" i="17"/>
  <c r="Q479" i="17"/>
  <c r="K479" i="17"/>
  <c r="E479" i="17"/>
  <c r="X474" i="17"/>
  <c r="R474" i="17"/>
  <c r="L474" i="17"/>
  <c r="F474" i="17"/>
  <c r="Y469" i="17"/>
  <c r="S469" i="17"/>
  <c r="M469" i="17"/>
  <c r="G469" i="17"/>
  <c r="Z464" i="17"/>
  <c r="T464" i="17"/>
  <c r="N464" i="17"/>
  <c r="H464" i="17"/>
  <c r="AA459" i="17"/>
  <c r="U459" i="17"/>
  <c r="O459" i="17"/>
  <c r="I459" i="17"/>
  <c r="V454" i="17"/>
  <c r="P454" i="17"/>
  <c r="J454" i="17"/>
  <c r="D454" i="17"/>
  <c r="W449" i="17"/>
  <c r="Q449" i="17"/>
  <c r="K449" i="17"/>
  <c r="E449" i="17"/>
  <c r="X444" i="17"/>
  <c r="R444" i="17"/>
  <c r="L444" i="17"/>
  <c r="F444" i="17"/>
  <c r="Y439" i="17"/>
  <c r="S439" i="17"/>
  <c r="M439" i="17"/>
  <c r="G439" i="17"/>
  <c r="Z434" i="17"/>
  <c r="T434" i="17"/>
  <c r="N434" i="17"/>
  <c r="H434" i="17"/>
  <c r="AA429" i="17"/>
  <c r="U429" i="17"/>
  <c r="O429" i="17"/>
  <c r="I429" i="17"/>
  <c r="V424" i="17"/>
  <c r="P424" i="17"/>
  <c r="J424" i="17"/>
  <c r="D424" i="17"/>
  <c r="W419" i="17"/>
  <c r="Q419" i="17"/>
  <c r="K419" i="17"/>
  <c r="E419" i="17"/>
  <c r="X414" i="17"/>
  <c r="R414" i="17"/>
  <c r="L414" i="17"/>
  <c r="F414" i="17"/>
  <c r="Y409" i="17"/>
  <c r="S409" i="17"/>
  <c r="M409" i="17"/>
  <c r="G409" i="17"/>
  <c r="Z404" i="17"/>
  <c r="T404" i="17"/>
  <c r="N404" i="17"/>
  <c r="H404" i="17"/>
  <c r="AA399" i="17"/>
  <c r="U399" i="17"/>
  <c r="O399" i="17"/>
  <c r="I399" i="17"/>
  <c r="V394" i="17"/>
  <c r="P394" i="17"/>
  <c r="J394" i="17"/>
  <c r="D394" i="17"/>
  <c r="W389" i="17"/>
  <c r="Q389" i="17"/>
  <c r="K389" i="17"/>
  <c r="E389" i="17"/>
  <c r="X384" i="17"/>
  <c r="R384" i="17"/>
  <c r="L384" i="17"/>
  <c r="F384" i="17"/>
  <c r="Y379" i="17"/>
  <c r="S379" i="17"/>
  <c r="M379" i="17"/>
  <c r="G379" i="17"/>
  <c r="Z374" i="17"/>
  <c r="T374" i="17"/>
  <c r="N374" i="17"/>
  <c r="H374" i="17"/>
  <c r="AA369" i="17"/>
  <c r="U369" i="17"/>
  <c r="O369" i="17"/>
  <c r="I369" i="17"/>
  <c r="V364" i="17"/>
  <c r="P364" i="17"/>
  <c r="J364" i="17"/>
  <c r="D364" i="17"/>
  <c r="W359" i="17"/>
  <c r="Q359" i="17"/>
  <c r="K359" i="17"/>
  <c r="E359" i="17"/>
  <c r="X354" i="17"/>
  <c r="R354" i="17"/>
  <c r="L354" i="17"/>
  <c r="F354" i="17"/>
  <c r="Y349" i="17"/>
  <c r="S349" i="17"/>
  <c r="M349" i="17"/>
  <c r="G349" i="17"/>
  <c r="Z344" i="17"/>
  <c r="T344" i="17"/>
  <c r="N344" i="17"/>
  <c r="H344" i="17"/>
  <c r="AA339" i="17"/>
  <c r="U339" i="17"/>
  <c r="O339" i="17"/>
  <c r="I339" i="17"/>
  <c r="V334" i="17"/>
  <c r="P334" i="17"/>
  <c r="J334" i="17"/>
  <c r="D334" i="17"/>
  <c r="W329" i="17"/>
  <c r="W325" i="17" s="1"/>
  <c r="Q329" i="17"/>
  <c r="Q325" i="17" s="1"/>
  <c r="K329" i="17"/>
  <c r="K325" i="17" s="1"/>
  <c r="E329" i="17"/>
  <c r="E325" i="17" s="1"/>
  <c r="X320" i="17"/>
  <c r="R320" i="17"/>
  <c r="L320" i="17"/>
  <c r="F320" i="17"/>
  <c r="Y315" i="17"/>
  <c r="S315" i="17"/>
  <c r="M315" i="17"/>
  <c r="G315" i="17"/>
  <c r="Z310" i="17"/>
  <c r="T310" i="17"/>
  <c r="N310" i="17"/>
  <c r="H310" i="17"/>
  <c r="AA305" i="17"/>
  <c r="U305" i="17"/>
  <c r="O305" i="17"/>
  <c r="I305" i="17"/>
  <c r="V300" i="17"/>
  <c r="P300" i="17"/>
  <c r="J300" i="17"/>
  <c r="D300" i="17"/>
  <c r="W295" i="17"/>
  <c r="Q295" i="17"/>
  <c r="K295" i="17"/>
  <c r="E295" i="17"/>
  <c r="X290" i="17"/>
  <c r="R290" i="17"/>
  <c r="L290" i="17"/>
  <c r="F290" i="17"/>
  <c r="Y285" i="17"/>
  <c r="S285" i="17"/>
  <c r="M285" i="17"/>
  <c r="G285" i="17"/>
  <c r="Z280" i="17"/>
  <c r="T280" i="17"/>
  <c r="N280" i="17"/>
  <c r="H280" i="17"/>
  <c r="AA275" i="17"/>
  <c r="U275" i="17"/>
  <c r="O275" i="17"/>
  <c r="I275" i="17"/>
  <c r="V270" i="17"/>
  <c r="P270" i="17"/>
  <c r="J270" i="17"/>
  <c r="D270" i="17"/>
  <c r="W265" i="17"/>
  <c r="Q265" i="17"/>
  <c r="K265" i="17"/>
  <c r="E265" i="17"/>
  <c r="X260" i="17"/>
  <c r="R260" i="17"/>
  <c r="L260" i="17"/>
  <c r="F260" i="17"/>
  <c r="Y255" i="17"/>
  <c r="S255" i="17"/>
  <c r="M255" i="17"/>
  <c r="G255" i="17"/>
  <c r="Z250" i="17"/>
  <c r="T250" i="17"/>
  <c r="N250" i="17"/>
  <c r="H250" i="17"/>
  <c r="AA245" i="17"/>
  <c r="U245" i="17"/>
  <c r="O245" i="17"/>
  <c r="I245" i="17"/>
  <c r="G538" i="17"/>
  <c r="N533" i="17"/>
  <c r="U528" i="17"/>
  <c r="V523" i="17"/>
  <c r="P518" i="17"/>
  <c r="R513" i="17"/>
  <c r="X508" i="17"/>
  <c r="F508" i="17"/>
  <c r="Z503" i="17"/>
  <c r="H503" i="17"/>
  <c r="N498" i="17"/>
  <c r="O493" i="17"/>
  <c r="V488" i="17"/>
  <c r="O488" i="17"/>
  <c r="I488" i="17"/>
  <c r="V479" i="17"/>
  <c r="P479" i="17"/>
  <c r="J479" i="17"/>
  <c r="D479" i="17"/>
  <c r="W474" i="17"/>
  <c r="Q474" i="17"/>
  <c r="K474" i="17"/>
  <c r="E474" i="17"/>
  <c r="X469" i="17"/>
  <c r="R469" i="17"/>
  <c r="L469" i="17"/>
  <c r="F469" i="17"/>
  <c r="Y464" i="17"/>
  <c r="S464" i="17"/>
  <c r="M464" i="17"/>
  <c r="G464" i="17"/>
  <c r="Z459" i="17"/>
  <c r="T459" i="17"/>
  <c r="N459" i="17"/>
  <c r="H459" i="17"/>
  <c r="AA454" i="17"/>
  <c r="U454" i="17"/>
  <c r="O454" i="17"/>
  <c r="I454" i="17"/>
  <c r="V449" i="17"/>
  <c r="P449" i="17"/>
  <c r="J449" i="17"/>
  <c r="D449" i="17"/>
  <c r="W444" i="17"/>
  <c r="Q444" i="17"/>
  <c r="K444" i="17"/>
  <c r="E444" i="17"/>
  <c r="X439" i="17"/>
  <c r="R439" i="17"/>
  <c r="L439" i="17"/>
  <c r="F439" i="17"/>
  <c r="Y434" i="17"/>
  <c r="S434" i="17"/>
  <c r="M434" i="17"/>
  <c r="G434" i="17"/>
  <c r="Z429" i="17"/>
  <c r="T429" i="17"/>
  <c r="N429" i="17"/>
  <c r="H429" i="17"/>
  <c r="AA424" i="17"/>
  <c r="U424" i="17"/>
  <c r="O424" i="17"/>
  <c r="I424" i="17"/>
  <c r="V419" i="17"/>
  <c r="P419" i="17"/>
  <c r="J419" i="17"/>
  <c r="D419" i="17"/>
  <c r="W414" i="17"/>
  <c r="Q414" i="17"/>
  <c r="K414" i="17"/>
  <c r="E414" i="17"/>
  <c r="X409" i="17"/>
  <c r="R409" i="17"/>
  <c r="L409" i="17"/>
  <c r="F409" i="17"/>
  <c r="Y404" i="17"/>
  <c r="S404" i="17"/>
  <c r="M404" i="17"/>
  <c r="G404" i="17"/>
  <c r="Z399" i="17"/>
  <c r="T399" i="17"/>
  <c r="N399" i="17"/>
  <c r="H399" i="17"/>
  <c r="AA394" i="17"/>
  <c r="U394" i="17"/>
  <c r="O394" i="17"/>
  <c r="I394" i="17"/>
  <c r="V389" i="17"/>
  <c r="P389" i="17"/>
  <c r="J389" i="17"/>
  <c r="D389" i="17"/>
  <c r="W384" i="17"/>
  <c r="Q384" i="17"/>
  <c r="K384" i="17"/>
  <c r="E384" i="17"/>
  <c r="X379" i="17"/>
  <c r="R379" i="17"/>
  <c r="L379" i="17"/>
  <c r="F379" i="17"/>
  <c r="Y374" i="17"/>
  <c r="S374" i="17"/>
  <c r="M374" i="17"/>
  <c r="G374" i="17"/>
  <c r="Z369" i="17"/>
  <c r="T369" i="17"/>
  <c r="N369" i="17"/>
  <c r="H369" i="17"/>
  <c r="AA364" i="17"/>
  <c r="U364" i="17"/>
  <c r="O364" i="17"/>
  <c r="I364" i="17"/>
  <c r="V359" i="17"/>
  <c r="P359" i="17"/>
  <c r="J359" i="17"/>
  <c r="D359" i="17"/>
  <c r="W354" i="17"/>
  <c r="Q354" i="17"/>
  <c r="K354" i="17"/>
  <c r="E354" i="17"/>
  <c r="X349" i="17"/>
  <c r="R349" i="17"/>
  <c r="L349" i="17"/>
  <c r="F349" i="17"/>
  <c r="Y344" i="17"/>
  <c r="S344" i="17"/>
  <c r="M344" i="17"/>
  <c r="G344" i="17"/>
  <c r="Z339" i="17"/>
  <c r="T339" i="17"/>
  <c r="N339" i="17"/>
  <c r="H339" i="17"/>
  <c r="AA334" i="17"/>
  <c r="U334" i="17"/>
  <c r="O334" i="17"/>
  <c r="I334" i="17"/>
  <c r="V329" i="17"/>
  <c r="P329" i="17"/>
  <c r="J329" i="17"/>
  <c r="D329" i="17"/>
  <c r="D325" i="17" s="1"/>
  <c r="W320" i="17"/>
  <c r="Q320" i="17"/>
  <c r="K320" i="17"/>
  <c r="E320" i="17"/>
  <c r="X315" i="17"/>
  <c r="R315" i="17"/>
  <c r="L315" i="17"/>
  <c r="F315" i="17"/>
  <c r="Y310" i="17"/>
  <c r="S310" i="17"/>
  <c r="M310" i="17"/>
  <c r="G310" i="17"/>
  <c r="Z305" i="17"/>
  <c r="T305" i="17"/>
  <c r="N305" i="17"/>
  <c r="H305" i="17"/>
  <c r="AA300" i="17"/>
  <c r="U300" i="17"/>
  <c r="O300" i="17"/>
  <c r="I300" i="17"/>
  <c r="V295" i="17"/>
  <c r="P295" i="17"/>
  <c r="J295" i="17"/>
  <c r="D295" i="17"/>
  <c r="W290" i="17"/>
  <c r="Q290" i="17"/>
  <c r="K290" i="17"/>
  <c r="E290" i="17"/>
  <c r="X285" i="17"/>
  <c r="R285" i="17"/>
  <c r="L285" i="17"/>
  <c r="F285" i="17"/>
  <c r="Y280" i="17"/>
  <c r="S280" i="17"/>
  <c r="M280" i="17"/>
  <c r="G280" i="17"/>
  <c r="Z275" i="17"/>
  <c r="T275" i="17"/>
  <c r="N275" i="17"/>
  <c r="H275" i="17"/>
  <c r="AA270" i="17"/>
  <c r="U270" i="17"/>
  <c r="O270" i="17"/>
  <c r="I270" i="17"/>
  <c r="V265" i="17"/>
  <c r="P265" i="17"/>
  <c r="J265" i="17"/>
  <c r="D265" i="17"/>
  <c r="W260" i="17"/>
  <c r="Q260" i="17"/>
  <c r="K260" i="17"/>
  <c r="E260" i="17"/>
  <c r="X255" i="17"/>
  <c r="R255" i="17"/>
  <c r="L255" i="17"/>
  <c r="F255" i="17"/>
  <c r="Y250" i="17"/>
  <c r="S250" i="17"/>
  <c r="M250" i="17"/>
  <c r="G250" i="17"/>
  <c r="Z245" i="17"/>
  <c r="T245" i="17"/>
  <c r="N245" i="17"/>
  <c r="H245" i="17"/>
  <c r="AA240" i="17"/>
  <c r="U240" i="17"/>
  <c r="O240" i="17"/>
  <c r="I240" i="17"/>
  <c r="W548" i="17"/>
  <c r="H533" i="17"/>
  <c r="O528" i="17"/>
  <c r="P523" i="17"/>
  <c r="K518" i="17"/>
  <c r="Q513" i="17"/>
  <c r="S508" i="17"/>
  <c r="Y503" i="17"/>
  <c r="G503" i="17"/>
  <c r="AA498" i="17"/>
  <c r="I498" i="17"/>
  <c r="J493" i="17"/>
  <c r="U488" i="17"/>
  <c r="N488" i="17"/>
  <c r="H488" i="17"/>
  <c r="AA479" i="17"/>
  <c r="U479" i="17"/>
  <c r="O479" i="17"/>
  <c r="I479" i="17"/>
  <c r="V474" i="17"/>
  <c r="P474" i="17"/>
  <c r="J474" i="17"/>
  <c r="D474" i="17"/>
  <c r="W469" i="17"/>
  <c r="Q469" i="17"/>
  <c r="K469" i="17"/>
  <c r="E469" i="17"/>
  <c r="X464" i="17"/>
  <c r="R464" i="17"/>
  <c r="L464" i="17"/>
  <c r="F464" i="17"/>
  <c r="Y459" i="17"/>
  <c r="S459" i="17"/>
  <c r="M459" i="17"/>
  <c r="G459" i="17"/>
  <c r="Z454" i="17"/>
  <c r="T454" i="17"/>
  <c r="N454" i="17"/>
  <c r="H454" i="17"/>
  <c r="AA449" i="17"/>
  <c r="U449" i="17"/>
  <c r="O449" i="17"/>
  <c r="I449" i="17"/>
  <c r="V444" i="17"/>
  <c r="P444" i="17"/>
  <c r="J444" i="17"/>
  <c r="D444" i="17"/>
  <c r="W439" i="17"/>
  <c r="Q439" i="17"/>
  <c r="K439" i="17"/>
  <c r="E439" i="17"/>
  <c r="X434" i="17"/>
  <c r="R434" i="17"/>
  <c r="L434" i="17"/>
  <c r="F434" i="17"/>
  <c r="Y429" i="17"/>
  <c r="S429" i="17"/>
  <c r="M429" i="17"/>
  <c r="G429" i="17"/>
  <c r="Z424" i="17"/>
  <c r="T424" i="17"/>
  <c r="N424" i="17"/>
  <c r="H424" i="17"/>
  <c r="AA419" i="17"/>
  <c r="U419" i="17"/>
  <c r="O419" i="17"/>
  <c r="I419" i="17"/>
  <c r="V414" i="17"/>
  <c r="P414" i="17"/>
  <c r="J414" i="17"/>
  <c r="D414" i="17"/>
  <c r="W409" i="17"/>
  <c r="Q409" i="17"/>
  <c r="K409" i="17"/>
  <c r="E409" i="17"/>
  <c r="X404" i="17"/>
  <c r="R404" i="17"/>
  <c r="L404" i="17"/>
  <c r="F404" i="17"/>
  <c r="Y399" i="17"/>
  <c r="S399" i="17"/>
  <c r="M399" i="17"/>
  <c r="G399" i="17"/>
  <c r="Z394" i="17"/>
  <c r="T394" i="17"/>
  <c r="N394" i="17"/>
  <c r="H394" i="17"/>
  <c r="AA389" i="17"/>
  <c r="U389" i="17"/>
  <c r="O389" i="17"/>
  <c r="I389" i="17"/>
  <c r="V384" i="17"/>
  <c r="P384" i="17"/>
  <c r="J384" i="17"/>
  <c r="D384" i="17"/>
  <c r="W379" i="17"/>
  <c r="Q379" i="17"/>
  <c r="K379" i="17"/>
  <c r="E379" i="17"/>
  <c r="X374" i="17"/>
  <c r="R374" i="17"/>
  <c r="L374" i="17"/>
  <c r="F374" i="17"/>
  <c r="Y369" i="17"/>
  <c r="S369" i="17"/>
  <c r="M369" i="17"/>
  <c r="G369" i="17"/>
  <c r="Z364" i="17"/>
  <c r="T364" i="17"/>
  <c r="N364" i="17"/>
  <c r="H364" i="17"/>
  <c r="AA359" i="17"/>
  <c r="U359" i="17"/>
  <c r="O359" i="17"/>
  <c r="I359" i="17"/>
  <c r="V354" i="17"/>
  <c r="P354" i="17"/>
  <c r="J354" i="17"/>
  <c r="D354" i="17"/>
  <c r="W349" i="17"/>
  <c r="Q349" i="17"/>
  <c r="K349" i="17"/>
  <c r="E349" i="17"/>
  <c r="X344" i="17"/>
  <c r="R344" i="17"/>
  <c r="L344" i="17"/>
  <c r="F344" i="17"/>
  <c r="Y339" i="17"/>
  <c r="Y335" i="17" s="1"/>
  <c r="S339" i="17"/>
  <c r="S335" i="17" s="1"/>
  <c r="M339" i="17"/>
  <c r="M335" i="17" s="1"/>
  <c r="G339" i="17"/>
  <c r="G335" i="17" s="1"/>
  <c r="Z334" i="17"/>
  <c r="Z330" i="17" s="1"/>
  <c r="T334" i="17"/>
  <c r="T330" i="17" s="1"/>
  <c r="N334" i="17"/>
  <c r="N330" i="17" s="1"/>
  <c r="H334" i="17"/>
  <c r="H330" i="17" s="1"/>
  <c r="AA329" i="17"/>
  <c r="AA325" i="17" s="1"/>
  <c r="U329" i="17"/>
  <c r="U325" i="17" s="1"/>
  <c r="O329" i="17"/>
  <c r="O325" i="17" s="1"/>
  <c r="I329" i="17"/>
  <c r="I325" i="17" s="1"/>
  <c r="V320" i="17"/>
  <c r="P320" i="17"/>
  <c r="J320" i="17"/>
  <c r="D320" i="17"/>
  <c r="W315" i="17"/>
  <c r="Q315" i="17"/>
  <c r="K315" i="17"/>
  <c r="E315" i="17"/>
  <c r="X310" i="17"/>
  <c r="R310" i="17"/>
  <c r="L310" i="17"/>
  <c r="F310" i="17"/>
  <c r="Y305" i="17"/>
  <c r="S305" i="17"/>
  <c r="M305" i="17"/>
  <c r="G305" i="17"/>
  <c r="Z300" i="17"/>
  <c r="T300" i="17"/>
  <c r="N300" i="17"/>
  <c r="H300" i="17"/>
  <c r="AA295" i="17"/>
  <c r="U295" i="17"/>
  <c r="O295" i="17"/>
  <c r="I295" i="17"/>
  <c r="V290" i="17"/>
  <c r="P290" i="17"/>
  <c r="J290" i="17"/>
  <c r="D290" i="17"/>
  <c r="W285" i="17"/>
  <c r="Q285" i="17"/>
  <c r="K285" i="17"/>
  <c r="E285" i="17"/>
  <c r="X280" i="17"/>
  <c r="R280" i="17"/>
  <c r="L280" i="17"/>
  <c r="F280" i="17"/>
  <c r="Y275" i="17"/>
  <c r="S275" i="17"/>
  <c r="M275" i="17"/>
  <c r="G275" i="17"/>
  <c r="Z270" i="17"/>
  <c r="T270" i="17"/>
  <c r="N270" i="17"/>
  <c r="H270" i="17"/>
  <c r="AA265" i="17"/>
  <c r="U265" i="17"/>
  <c r="O265" i="17"/>
  <c r="I265" i="17"/>
  <c r="Q548" i="17"/>
  <c r="X543" i="17"/>
  <c r="I528" i="17"/>
  <c r="J523" i="17"/>
  <c r="J518" i="17"/>
  <c r="L513" i="17"/>
  <c r="R508" i="17"/>
  <c r="T503" i="17"/>
  <c r="Z498" i="17"/>
  <c r="H498" i="17"/>
  <c r="AA493" i="17"/>
  <c r="I493" i="17"/>
  <c r="AA488" i="17"/>
  <c r="S488" i="17"/>
  <c r="M488" i="17"/>
  <c r="G488" i="17"/>
  <c r="Z479" i="17"/>
  <c r="T479" i="17"/>
  <c r="N479" i="17"/>
  <c r="H479" i="17"/>
  <c r="AA474" i="17"/>
  <c r="U474" i="17"/>
  <c r="O474" i="17"/>
  <c r="I474" i="17"/>
  <c r="V469" i="17"/>
  <c r="P469" i="17"/>
  <c r="J469" i="17"/>
  <c r="D469" i="17"/>
  <c r="W464" i="17"/>
  <c r="Q464" i="17"/>
  <c r="K464" i="17"/>
  <c r="E464" i="17"/>
  <c r="X459" i="17"/>
  <c r="R459" i="17"/>
  <c r="L459" i="17"/>
  <c r="F459" i="17"/>
  <c r="Y454" i="17"/>
  <c r="S454" i="17"/>
  <c r="M454" i="17"/>
  <c r="G454" i="17"/>
  <c r="Z449" i="17"/>
  <c r="T449" i="17"/>
  <c r="N449" i="17"/>
  <c r="H449" i="17"/>
  <c r="AA444" i="17"/>
  <c r="U444" i="17"/>
  <c r="O444" i="17"/>
  <c r="I444" i="17"/>
  <c r="V439" i="17"/>
  <c r="P439" i="17"/>
  <c r="J439" i="17"/>
  <c r="D439" i="17"/>
  <c r="W434" i="17"/>
  <c r="Q434" i="17"/>
  <c r="K434" i="17"/>
  <c r="E434" i="17"/>
  <c r="X429" i="17"/>
  <c r="R429" i="17"/>
  <c r="L429" i="17"/>
  <c r="F429" i="17"/>
  <c r="Y424" i="17"/>
  <c r="S424" i="17"/>
  <c r="M424" i="17"/>
  <c r="G424" i="17"/>
  <c r="Z419" i="17"/>
  <c r="T419" i="17"/>
  <c r="N419" i="17"/>
  <c r="H419" i="17"/>
  <c r="AA414" i="17"/>
  <c r="U414" i="17"/>
  <c r="O414" i="17"/>
  <c r="I414" i="17"/>
  <c r="V409" i="17"/>
  <c r="P409" i="17"/>
  <c r="J409" i="17"/>
  <c r="D409" i="17"/>
  <c r="W404" i="17"/>
  <c r="Q404" i="17"/>
  <c r="K404" i="17"/>
  <c r="E404" i="17"/>
  <c r="X399" i="17"/>
  <c r="R399" i="17"/>
  <c r="L399" i="17"/>
  <c r="F399" i="17"/>
  <c r="Y394" i="17"/>
  <c r="S394" i="17"/>
  <c r="M394" i="17"/>
  <c r="G394" i="17"/>
  <c r="Z389" i="17"/>
  <c r="T389" i="17"/>
  <c r="N389" i="17"/>
  <c r="H389" i="17"/>
  <c r="AA384" i="17"/>
  <c r="U384" i="17"/>
  <c r="O384" i="17"/>
  <c r="I384" i="17"/>
  <c r="V379" i="17"/>
  <c r="P379" i="17"/>
  <c r="J379" i="17"/>
  <c r="D379" i="17"/>
  <c r="W374" i="17"/>
  <c r="Q374" i="17"/>
  <c r="K374" i="17"/>
  <c r="E374" i="17"/>
  <c r="X369" i="17"/>
  <c r="R369" i="17"/>
  <c r="L369" i="17"/>
  <c r="F369" i="17"/>
  <c r="Y364" i="17"/>
  <c r="S364" i="17"/>
  <c r="M364" i="17"/>
  <c r="G364" i="17"/>
  <c r="Z359" i="17"/>
  <c r="T359" i="17"/>
  <c r="N359" i="17"/>
  <c r="H359" i="17"/>
  <c r="AA354" i="17"/>
  <c r="U354" i="17"/>
  <c r="O354" i="17"/>
  <c r="I354" i="17"/>
  <c r="V349" i="17"/>
  <c r="P349" i="17"/>
  <c r="J349" i="17"/>
  <c r="D349" i="17"/>
  <c r="W344" i="17"/>
  <c r="Q344" i="17"/>
  <c r="K344" i="17"/>
  <c r="E344" i="17"/>
  <c r="X339" i="17"/>
  <c r="R339" i="17"/>
  <c r="L339" i="17"/>
  <c r="F339" i="17"/>
  <c r="Y334" i="17"/>
  <c r="S334" i="17"/>
  <c r="M334" i="17"/>
  <c r="G334" i="17"/>
  <c r="Z329" i="17"/>
  <c r="T329" i="17"/>
  <c r="N329" i="17"/>
  <c r="H329" i="17"/>
  <c r="AA320" i="17"/>
  <c r="U320" i="17"/>
  <c r="O320" i="17"/>
  <c r="I320" i="17"/>
  <c r="V315" i="17"/>
  <c r="P315" i="17"/>
  <c r="J315" i="17"/>
  <c r="D315" i="17"/>
  <c r="W310" i="17"/>
  <c r="Q310" i="17"/>
  <c r="K310" i="17"/>
  <c r="E310" i="17"/>
  <c r="X305" i="17"/>
  <c r="R305" i="17"/>
  <c r="L305" i="17"/>
  <c r="F305" i="17"/>
  <c r="Y300" i="17"/>
  <c r="S300" i="17"/>
  <c r="M300" i="17"/>
  <c r="G300" i="17"/>
  <c r="Z295" i="17"/>
  <c r="T295" i="17"/>
  <c r="N295" i="17"/>
  <c r="H295" i="17"/>
  <c r="AA290" i="17"/>
  <c r="U290" i="17"/>
  <c r="O290" i="17"/>
  <c r="I290" i="17"/>
  <c r="V285" i="17"/>
  <c r="P285" i="17"/>
  <c r="J285" i="17"/>
  <c r="D285" i="17"/>
  <c r="W280" i="17"/>
  <c r="Q280" i="17"/>
  <c r="K280" i="17"/>
  <c r="E280" i="17"/>
  <c r="X275" i="17"/>
  <c r="R275" i="17"/>
  <c r="L275" i="17"/>
  <c r="F275" i="17"/>
  <c r="Y270" i="17"/>
  <c r="S270" i="17"/>
  <c r="M270" i="17"/>
  <c r="G270" i="17"/>
  <c r="Z265" i="17"/>
  <c r="T265" i="17"/>
  <c r="N265" i="17"/>
  <c r="H265" i="17"/>
  <c r="AA260" i="17"/>
  <c r="U260" i="17"/>
  <c r="O260" i="17"/>
  <c r="I260" i="17"/>
  <c r="V255" i="17"/>
  <c r="P255" i="17"/>
  <c r="J255" i="17"/>
  <c r="D255" i="17"/>
  <c r="W250" i="17"/>
  <c r="Q250" i="17"/>
  <c r="K250" i="17"/>
  <c r="E250" i="17"/>
  <c r="X245" i="17"/>
  <c r="R245" i="17"/>
  <c r="L245" i="17"/>
  <c r="F245" i="17"/>
  <c r="Y240" i="17"/>
  <c r="S240" i="17"/>
  <c r="M240" i="17"/>
  <c r="G240" i="17"/>
  <c r="Z235" i="17"/>
  <c r="T235" i="17"/>
  <c r="N235" i="17"/>
  <c r="H235" i="17"/>
  <c r="AA230" i="17"/>
  <c r="U230" i="17"/>
  <c r="O230" i="17"/>
  <c r="I230" i="17"/>
  <c r="V225" i="17"/>
  <c r="P225" i="17"/>
  <c r="J225" i="17"/>
  <c r="D225" i="17"/>
  <c r="W220" i="17"/>
  <c r="Q220" i="17"/>
  <c r="K220" i="17"/>
  <c r="E220" i="17"/>
  <c r="X215" i="17"/>
  <c r="R215" i="17"/>
  <c r="L215" i="17"/>
  <c r="F215" i="17"/>
  <c r="K548" i="17"/>
  <c r="R543" i="17"/>
  <c r="Y538" i="17"/>
  <c r="D523" i="17"/>
  <c r="W518" i="17"/>
  <c r="E518" i="17"/>
  <c r="K513" i="17"/>
  <c r="M508" i="17"/>
  <c r="S503" i="17"/>
  <c r="U498" i="17"/>
  <c r="V493" i="17"/>
  <c r="D493" i="17"/>
  <c r="Y488" i="17"/>
  <c r="R488" i="17"/>
  <c r="L488" i="17"/>
  <c r="F488" i="17"/>
  <c r="Y479" i="17"/>
  <c r="S479" i="17"/>
  <c r="M479" i="17"/>
  <c r="G479" i="17"/>
  <c r="Z474" i="17"/>
  <c r="T474" i="17"/>
  <c r="N474" i="17"/>
  <c r="H474" i="17"/>
  <c r="AA469" i="17"/>
  <c r="U469" i="17"/>
  <c r="O469" i="17"/>
  <c r="I469" i="17"/>
  <c r="V464" i="17"/>
  <c r="P464" i="17"/>
  <c r="J464" i="17"/>
  <c r="D464" i="17"/>
  <c r="W459" i="17"/>
  <c r="Q459" i="17"/>
  <c r="K459" i="17"/>
  <c r="E459" i="17"/>
  <c r="X454" i="17"/>
  <c r="R454" i="17"/>
  <c r="L454" i="17"/>
  <c r="F454" i="17"/>
  <c r="Y449" i="17"/>
  <c r="S449" i="17"/>
  <c r="M449" i="17"/>
  <c r="G449" i="17"/>
  <c r="Z444" i="17"/>
  <c r="T444" i="17"/>
  <c r="N444" i="17"/>
  <c r="H444" i="17"/>
  <c r="AA439" i="17"/>
  <c r="U439" i="17"/>
  <c r="O439" i="17"/>
  <c r="I439" i="17"/>
  <c r="V434" i="17"/>
  <c r="P434" i="17"/>
  <c r="J434" i="17"/>
  <c r="D434" i="17"/>
  <c r="W429" i="17"/>
  <c r="Q429" i="17"/>
  <c r="K429" i="17"/>
  <c r="E429" i="17"/>
  <c r="X424" i="17"/>
  <c r="R424" i="17"/>
  <c r="L424" i="17"/>
  <c r="F424" i="17"/>
  <c r="Y419" i="17"/>
  <c r="S419" i="17"/>
  <c r="M419" i="17"/>
  <c r="G419" i="17"/>
  <c r="Z414" i="17"/>
  <c r="T414" i="17"/>
  <c r="N414" i="17"/>
  <c r="H414" i="17"/>
  <c r="AA409" i="17"/>
  <c r="U409" i="17"/>
  <c r="O409" i="17"/>
  <c r="I409" i="17"/>
  <c r="V404" i="17"/>
  <c r="P404" i="17"/>
  <c r="J404" i="17"/>
  <c r="D404" i="17"/>
  <c r="W399" i="17"/>
  <c r="Q399" i="17"/>
  <c r="K399" i="17"/>
  <c r="E399" i="17"/>
  <c r="X394" i="17"/>
  <c r="R394" i="17"/>
  <c r="L394" i="17"/>
  <c r="F394" i="17"/>
  <c r="Y389" i="17"/>
  <c r="S389" i="17"/>
  <c r="M389" i="17"/>
  <c r="G389" i="17"/>
  <c r="Z384" i="17"/>
  <c r="T384" i="17"/>
  <c r="N384" i="17"/>
  <c r="H384" i="17"/>
  <c r="AA379" i="17"/>
  <c r="U379" i="17"/>
  <c r="O379" i="17"/>
  <c r="I379" i="17"/>
  <c r="V374" i="17"/>
  <c r="P374" i="17"/>
  <c r="J374" i="17"/>
  <c r="D374" i="17"/>
  <c r="W369" i="17"/>
  <c r="Q369" i="17"/>
  <c r="K369" i="17"/>
  <c r="E369" i="17"/>
  <c r="X364" i="17"/>
  <c r="R364" i="17"/>
  <c r="L364" i="17"/>
  <c r="F364" i="17"/>
  <c r="Y359" i="17"/>
  <c r="S359" i="17"/>
  <c r="M359" i="17"/>
  <c r="G359" i="17"/>
  <c r="Z354" i="17"/>
  <c r="T354" i="17"/>
  <c r="N354" i="17"/>
  <c r="H354" i="17"/>
  <c r="AA349" i="17"/>
  <c r="U349" i="17"/>
  <c r="O349" i="17"/>
  <c r="I349" i="17"/>
  <c r="V344" i="17"/>
  <c r="P344" i="17"/>
  <c r="J344" i="17"/>
  <c r="D344" i="17"/>
  <c r="W339" i="17"/>
  <c r="Q339" i="17"/>
  <c r="K339" i="17"/>
  <c r="E339" i="17"/>
  <c r="X334" i="17"/>
  <c r="R334" i="17"/>
  <c r="L334" i="17"/>
  <c r="F334" i="17"/>
  <c r="Y329" i="17"/>
  <c r="S329" i="17"/>
  <c r="M329" i="17"/>
  <c r="G329" i="17"/>
  <c r="Z320" i="17"/>
  <c r="T320" i="17"/>
  <c r="N320" i="17"/>
  <c r="H320" i="17"/>
  <c r="AA315" i="17"/>
  <c r="U315" i="17"/>
  <c r="O315" i="17"/>
  <c r="I315" i="17"/>
  <c r="V310" i="17"/>
  <c r="P310" i="17"/>
  <c r="J310" i="17"/>
  <c r="D310" i="17"/>
  <c r="W305" i="17"/>
  <c r="Q305" i="17"/>
  <c r="K305" i="17"/>
  <c r="E305" i="17"/>
  <c r="X300" i="17"/>
  <c r="R300" i="17"/>
  <c r="L300" i="17"/>
  <c r="F300" i="17"/>
  <c r="Y295" i="17"/>
  <c r="S295" i="17"/>
  <c r="M295" i="17"/>
  <c r="G295" i="17"/>
  <c r="Z290" i="17"/>
  <c r="T290" i="17"/>
  <c r="N290" i="17"/>
  <c r="H290" i="17"/>
  <c r="AA285" i="17"/>
  <c r="U285" i="17"/>
  <c r="O285" i="17"/>
  <c r="I285" i="17"/>
  <c r="V280" i="17"/>
  <c r="P280" i="17"/>
  <c r="J280" i="17"/>
  <c r="D280" i="17"/>
  <c r="W275" i="17"/>
  <c r="Q275" i="17"/>
  <c r="K275" i="17"/>
  <c r="E275" i="17"/>
  <c r="X270" i="17"/>
  <c r="R270" i="17"/>
  <c r="L270" i="17"/>
  <c r="F270" i="17"/>
  <c r="Y265" i="17"/>
  <c r="S265" i="17"/>
  <c r="M265" i="17"/>
  <c r="G265" i="17"/>
  <c r="Z260" i="17"/>
  <c r="T260" i="17"/>
  <c r="N260" i="17"/>
  <c r="H260" i="17"/>
  <c r="AA255" i="17"/>
  <c r="U255" i="17"/>
  <c r="O255" i="17"/>
  <c r="I255" i="17"/>
  <c r="V250" i="17"/>
  <c r="P250" i="17"/>
  <c r="J250" i="17"/>
  <c r="D250" i="17"/>
  <c r="W245" i="17"/>
  <c r="Q245" i="17"/>
  <c r="K245" i="17"/>
  <c r="E245" i="17"/>
  <c r="X240" i="17"/>
  <c r="R240" i="17"/>
  <c r="L240" i="17"/>
  <c r="F240" i="17"/>
  <c r="Y235" i="17"/>
  <c r="S235" i="17"/>
  <c r="M235" i="17"/>
  <c r="G235" i="17"/>
  <c r="Z230" i="17"/>
  <c r="T230" i="17"/>
  <c r="N230" i="17"/>
  <c r="H230" i="17"/>
  <c r="AA225" i="17"/>
  <c r="U225" i="17"/>
  <c r="O225" i="17"/>
  <c r="I225" i="17"/>
  <c r="V220" i="17"/>
  <c r="P220" i="17"/>
  <c r="J220" i="17"/>
  <c r="D220" i="17"/>
  <c r="W215" i="17"/>
  <c r="Q215" i="17"/>
  <c r="K215" i="17"/>
  <c r="E215" i="17"/>
  <c r="J11" i="17"/>
  <c r="P11" i="17"/>
  <c r="V11" i="17"/>
  <c r="I14" i="17"/>
  <c r="O14" i="17"/>
  <c r="O12" i="17" s="1"/>
  <c r="U14" i="17"/>
  <c r="AA14" i="17"/>
  <c r="I16" i="17"/>
  <c r="O16" i="17"/>
  <c r="U16" i="17"/>
  <c r="AA16" i="17"/>
  <c r="H19" i="17"/>
  <c r="N19" i="17"/>
  <c r="T19" i="17"/>
  <c r="T17" i="17" s="1"/>
  <c r="Z19" i="17"/>
  <c r="H21" i="17"/>
  <c r="N21" i="17"/>
  <c r="T21" i="17"/>
  <c r="Z21" i="17"/>
  <c r="G24" i="17"/>
  <c r="G22" i="17" s="1"/>
  <c r="M24" i="17"/>
  <c r="S24" i="17"/>
  <c r="Y24" i="17"/>
  <c r="Y22" i="17" s="1"/>
  <c r="G26" i="17"/>
  <c r="M26" i="17"/>
  <c r="S26" i="17"/>
  <c r="Y26" i="17"/>
  <c r="F29" i="17"/>
  <c r="L29" i="17"/>
  <c r="L27" i="17" s="1"/>
  <c r="R29" i="17"/>
  <c r="X29" i="17"/>
  <c r="F31" i="17"/>
  <c r="L31" i="17"/>
  <c r="R31" i="17"/>
  <c r="X31" i="17"/>
  <c r="E34" i="17"/>
  <c r="K34" i="17"/>
  <c r="Q34" i="17"/>
  <c r="Q32" i="17" s="1"/>
  <c r="W34" i="17"/>
  <c r="E36" i="17"/>
  <c r="K36" i="17"/>
  <c r="Q36" i="17"/>
  <c r="W36" i="17"/>
  <c r="D39" i="17"/>
  <c r="D37" i="17" s="1"/>
  <c r="J39" i="17"/>
  <c r="P39" i="17"/>
  <c r="V39" i="17"/>
  <c r="V37" i="17" s="1"/>
  <c r="D41" i="17"/>
  <c r="J41" i="17"/>
  <c r="P41" i="17"/>
  <c r="V41" i="17"/>
  <c r="I44" i="17"/>
  <c r="O44" i="17"/>
  <c r="O42" i="17" s="1"/>
  <c r="U44" i="17"/>
  <c r="AA44" i="17"/>
  <c r="I46" i="17"/>
  <c r="O46" i="17"/>
  <c r="U46" i="17"/>
  <c r="AA46" i="17"/>
  <c r="H49" i="17"/>
  <c r="N49" i="17"/>
  <c r="T49" i="17"/>
  <c r="T47" i="17" s="1"/>
  <c r="Z49" i="17"/>
  <c r="H51" i="17"/>
  <c r="N51" i="17"/>
  <c r="T51" i="17"/>
  <c r="Z51" i="17"/>
  <c r="G54" i="17"/>
  <c r="G52" i="17" s="1"/>
  <c r="M54" i="17"/>
  <c r="S54" i="17"/>
  <c r="Y54" i="17"/>
  <c r="Y52" i="17" s="1"/>
  <c r="G56" i="17"/>
  <c r="M56" i="17"/>
  <c r="S56" i="17"/>
  <c r="Y56" i="17"/>
  <c r="F59" i="17"/>
  <c r="L59" i="17"/>
  <c r="L57" i="17" s="1"/>
  <c r="R59" i="17"/>
  <c r="X59" i="17"/>
  <c r="F61" i="17"/>
  <c r="L61" i="17"/>
  <c r="R61" i="17"/>
  <c r="X61" i="17"/>
  <c r="E64" i="17"/>
  <c r="K64" i="17"/>
  <c r="Q64" i="17"/>
  <c r="Q62" i="17" s="1"/>
  <c r="W64" i="17"/>
  <c r="E66" i="17"/>
  <c r="K66" i="17"/>
  <c r="Q66" i="17"/>
  <c r="W66" i="17"/>
  <c r="D69" i="17"/>
  <c r="D67" i="17" s="1"/>
  <c r="J69" i="17"/>
  <c r="P69" i="17"/>
  <c r="V69" i="17"/>
  <c r="V67" i="17" s="1"/>
  <c r="D71" i="17"/>
  <c r="J71" i="17"/>
  <c r="P71" i="17"/>
  <c r="V71" i="17"/>
  <c r="I74" i="17"/>
  <c r="O74" i="17"/>
  <c r="O72" i="17" s="1"/>
  <c r="U74" i="17"/>
  <c r="AA74" i="17"/>
  <c r="I76" i="17"/>
  <c r="O76" i="17"/>
  <c r="U76" i="17"/>
  <c r="AA76" i="17"/>
  <c r="H79" i="17"/>
  <c r="N79" i="17"/>
  <c r="T79" i="17"/>
  <c r="T77" i="17" s="1"/>
  <c r="Z79" i="17"/>
  <c r="H81" i="17"/>
  <c r="N81" i="17"/>
  <c r="T81" i="17"/>
  <c r="Z81" i="17"/>
  <c r="G84" i="17"/>
  <c r="G82" i="17" s="1"/>
  <c r="M84" i="17"/>
  <c r="S84" i="17"/>
  <c r="Y84" i="17"/>
  <c r="Y82" i="17" s="1"/>
  <c r="G86" i="17"/>
  <c r="M86" i="17"/>
  <c r="S86" i="17"/>
  <c r="Y86" i="17"/>
  <c r="F89" i="17"/>
  <c r="L89" i="17"/>
  <c r="L87" i="17" s="1"/>
  <c r="R89" i="17"/>
  <c r="X89" i="17"/>
  <c r="F91" i="17"/>
  <c r="L91" i="17"/>
  <c r="R91" i="17"/>
  <c r="X91" i="17"/>
  <c r="E94" i="17"/>
  <c r="K94" i="17"/>
  <c r="Q94" i="17"/>
  <c r="Q92" i="17" s="1"/>
  <c r="W94" i="17"/>
  <c r="E96" i="17"/>
  <c r="K96" i="17"/>
  <c r="Q96" i="17"/>
  <c r="W96" i="17"/>
  <c r="D99" i="17"/>
  <c r="D97" i="17" s="1"/>
  <c r="J99" i="17"/>
  <c r="P99" i="17"/>
  <c r="V99" i="17"/>
  <c r="V97" i="17" s="1"/>
  <c r="D101" i="17"/>
  <c r="J101" i="17"/>
  <c r="P101" i="17"/>
  <c r="V101" i="17"/>
  <c r="I104" i="17"/>
  <c r="O104" i="17"/>
  <c r="O102" i="17" s="1"/>
  <c r="U104" i="17"/>
  <c r="AA104" i="17"/>
  <c r="I106" i="17"/>
  <c r="O106" i="17"/>
  <c r="U106" i="17"/>
  <c r="AA106" i="17"/>
  <c r="H109" i="17"/>
  <c r="N109" i="17"/>
  <c r="T109" i="17"/>
  <c r="T107" i="17" s="1"/>
  <c r="Z109" i="17"/>
  <c r="H111" i="17"/>
  <c r="N111" i="17"/>
  <c r="T111" i="17"/>
  <c r="Z111" i="17"/>
  <c r="G114" i="17"/>
  <c r="G112" i="17" s="1"/>
  <c r="M114" i="17"/>
  <c r="S114" i="17"/>
  <c r="Y114" i="17"/>
  <c r="Y112" i="17" s="1"/>
  <c r="G116" i="17"/>
  <c r="M116" i="17"/>
  <c r="S116" i="17"/>
  <c r="Y116" i="17"/>
  <c r="F119" i="17"/>
  <c r="L119" i="17"/>
  <c r="L117" i="17" s="1"/>
  <c r="R119" i="17"/>
  <c r="X119" i="17"/>
  <c r="F121" i="17"/>
  <c r="L121" i="17"/>
  <c r="R121" i="17"/>
  <c r="X121" i="17"/>
  <c r="E124" i="17"/>
  <c r="K124" i="17"/>
  <c r="Q124" i="17"/>
  <c r="Q122" i="17" s="1"/>
  <c r="W124" i="17"/>
  <c r="E126" i="17"/>
  <c r="K126" i="17"/>
  <c r="Q126" i="17"/>
  <c r="W126" i="17"/>
  <c r="D129" i="17"/>
  <c r="D127" i="17" s="1"/>
  <c r="J129" i="17"/>
  <c r="P129" i="17"/>
  <c r="V129" i="17"/>
  <c r="V127" i="17" s="1"/>
  <c r="D131" i="17"/>
  <c r="J131" i="17"/>
  <c r="P131" i="17"/>
  <c r="V131" i="17"/>
  <c r="I134" i="17"/>
  <c r="O134" i="17"/>
  <c r="O132" i="17" s="1"/>
  <c r="U134" i="17"/>
  <c r="AA134" i="17"/>
  <c r="I136" i="17"/>
  <c r="O136" i="17"/>
  <c r="U136" i="17"/>
  <c r="AA136" i="17"/>
  <c r="H139" i="17"/>
  <c r="N139" i="17"/>
  <c r="T139" i="17"/>
  <c r="T137" i="17" s="1"/>
  <c r="Z139" i="17"/>
  <c r="H141" i="17"/>
  <c r="N141" i="17"/>
  <c r="T141" i="17"/>
  <c r="Z141" i="17"/>
  <c r="G144" i="17"/>
  <c r="G142" i="17" s="1"/>
  <c r="M144" i="17"/>
  <c r="S144" i="17"/>
  <c r="Y144" i="17"/>
  <c r="Y142" i="17" s="1"/>
  <c r="G146" i="17"/>
  <c r="M146" i="17"/>
  <c r="S146" i="17"/>
  <c r="Y146" i="17"/>
  <c r="F149" i="17"/>
  <c r="L149" i="17"/>
  <c r="L147" i="17" s="1"/>
  <c r="R149" i="17"/>
  <c r="X149" i="17"/>
  <c r="F151" i="17"/>
  <c r="L151" i="17"/>
  <c r="R151" i="17"/>
  <c r="X151" i="17"/>
  <c r="E154" i="17"/>
  <c r="K154" i="17"/>
  <c r="Q154" i="17"/>
  <c r="Q152" i="17" s="1"/>
  <c r="W154" i="17"/>
  <c r="E156" i="17"/>
  <c r="K156" i="17"/>
  <c r="Q156" i="17"/>
  <c r="W156" i="17"/>
  <c r="D159" i="17"/>
  <c r="D157" i="17" s="1"/>
  <c r="J159" i="17"/>
  <c r="P159" i="17"/>
  <c r="V159" i="17"/>
  <c r="V157" i="17" s="1"/>
  <c r="D161" i="17"/>
  <c r="J161" i="17"/>
  <c r="P161" i="17"/>
  <c r="V161" i="17"/>
  <c r="I168" i="17"/>
  <c r="O168" i="17"/>
  <c r="O166" i="17" s="1"/>
  <c r="U168" i="17"/>
  <c r="AA168" i="17"/>
  <c r="I170" i="17"/>
  <c r="O170" i="17"/>
  <c r="U170" i="17"/>
  <c r="AA170" i="17"/>
  <c r="H173" i="17"/>
  <c r="N173" i="17"/>
  <c r="T173" i="17"/>
  <c r="T171" i="17" s="1"/>
  <c r="Z173" i="17"/>
  <c r="H175" i="17"/>
  <c r="N175" i="17"/>
  <c r="T175" i="17"/>
  <c r="Z175" i="17"/>
  <c r="G178" i="17"/>
  <c r="G176" i="17" s="1"/>
  <c r="M178" i="17"/>
  <c r="S178" i="17"/>
  <c r="Y178" i="17"/>
  <c r="Y176" i="17" s="1"/>
  <c r="G180" i="17"/>
  <c r="M180" i="17"/>
  <c r="S180" i="17"/>
  <c r="Y180" i="17"/>
  <c r="F183" i="17"/>
  <c r="L183" i="17"/>
  <c r="L181" i="17" s="1"/>
  <c r="R183" i="17"/>
  <c r="X183" i="17"/>
  <c r="F185" i="17"/>
  <c r="L185" i="17"/>
  <c r="R185" i="17"/>
  <c r="X185" i="17"/>
  <c r="E188" i="17"/>
  <c r="K188" i="17"/>
  <c r="Q188" i="17"/>
  <c r="Q186" i="17" s="1"/>
  <c r="W188" i="17"/>
  <c r="E190" i="17"/>
  <c r="K190" i="17"/>
  <c r="Q190" i="17"/>
  <c r="W190" i="17"/>
  <c r="D193" i="17"/>
  <c r="D191" i="17" s="1"/>
  <c r="J193" i="17"/>
  <c r="P193" i="17"/>
  <c r="V193" i="17"/>
  <c r="D195" i="17"/>
  <c r="J195" i="17"/>
  <c r="P195" i="17"/>
  <c r="V195" i="17"/>
  <c r="I198" i="17"/>
  <c r="O198" i="17"/>
  <c r="U198" i="17"/>
  <c r="AA198" i="17"/>
  <c r="I200" i="17"/>
  <c r="O200" i="17"/>
  <c r="U200" i="17"/>
  <c r="AA200" i="17"/>
  <c r="H203" i="17"/>
  <c r="N203" i="17"/>
  <c r="T203" i="17"/>
  <c r="T201" i="17" s="1"/>
  <c r="Z203" i="17"/>
  <c r="H205" i="17"/>
  <c r="N205" i="17"/>
  <c r="T205" i="17"/>
  <c r="Z205" i="17"/>
  <c r="G208" i="17"/>
  <c r="G206" i="17" s="1"/>
  <c r="M208" i="17"/>
  <c r="S208" i="17"/>
  <c r="Y208" i="17"/>
  <c r="G210" i="17"/>
  <c r="M210" i="17"/>
  <c r="S210" i="17"/>
  <c r="Y210" i="17"/>
  <c r="F213" i="17"/>
  <c r="F211" i="17" s="1"/>
  <c r="L213" i="17"/>
  <c r="L211" i="17" s="1"/>
  <c r="R213" i="17"/>
  <c r="X213" i="17"/>
  <c r="X211" i="17" s="1"/>
  <c r="H215" i="17"/>
  <c r="T215" i="17"/>
  <c r="F218" i="17"/>
  <c r="R218" i="17"/>
  <c r="F220" i="17"/>
  <c r="R220" i="17"/>
  <c r="M223" i="17"/>
  <c r="Y223" i="17"/>
  <c r="M225" i="17"/>
  <c r="Y225" i="17"/>
  <c r="K228" i="17"/>
  <c r="W228" i="17"/>
  <c r="K230" i="17"/>
  <c r="W230" i="17"/>
  <c r="J233" i="17"/>
  <c r="V233" i="17"/>
  <c r="J235" i="17"/>
  <c r="V235" i="17"/>
  <c r="J238" i="17"/>
  <c r="D240" i="17"/>
  <c r="V240" i="17"/>
  <c r="I243" i="17"/>
  <c r="I241" i="17" s="1"/>
  <c r="M245" i="17"/>
  <c r="F250" i="17"/>
  <c r="W253" i="17"/>
  <c r="W251" i="17" s="1"/>
  <c r="E9" i="17"/>
  <c r="E7" i="17" s="1"/>
  <c r="K9" i="17"/>
  <c r="K7" i="17" s="1"/>
  <c r="Q9" i="17"/>
  <c r="Q7" i="17" s="1"/>
  <c r="W9" i="17"/>
  <c r="W7" i="17" s="1"/>
  <c r="D14" i="17"/>
  <c r="J14" i="17"/>
  <c r="J12" i="17" s="1"/>
  <c r="P14" i="17"/>
  <c r="V14" i="17"/>
  <c r="D16" i="17"/>
  <c r="J16" i="17"/>
  <c r="P16" i="17"/>
  <c r="V16" i="17"/>
  <c r="I19" i="17"/>
  <c r="O19" i="17"/>
  <c r="U19" i="17"/>
  <c r="AA19" i="17"/>
  <c r="I21" i="17"/>
  <c r="O21" i="17"/>
  <c r="U21" i="17"/>
  <c r="AA21" i="17"/>
  <c r="H24" i="17"/>
  <c r="N24" i="17"/>
  <c r="T24" i="17"/>
  <c r="Z24" i="17"/>
  <c r="Z22" i="17" s="1"/>
  <c r="H26" i="17"/>
  <c r="N26" i="17"/>
  <c r="T26" i="17"/>
  <c r="Z26" i="17"/>
  <c r="G29" i="17"/>
  <c r="M29" i="17"/>
  <c r="M27" i="17" s="1"/>
  <c r="S29" i="17"/>
  <c r="Y29" i="17"/>
  <c r="G31" i="17"/>
  <c r="M31" i="17"/>
  <c r="S31" i="17"/>
  <c r="Y31" i="17"/>
  <c r="F34" i="17"/>
  <c r="L34" i="17"/>
  <c r="R34" i="17"/>
  <c r="X34" i="17"/>
  <c r="F36" i="17"/>
  <c r="L36" i="17"/>
  <c r="R36" i="17"/>
  <c r="X36" i="17"/>
  <c r="E39" i="17"/>
  <c r="K39" i="17"/>
  <c r="Q39" i="17"/>
  <c r="W39" i="17"/>
  <c r="W37" i="17" s="1"/>
  <c r="E41" i="17"/>
  <c r="K41" i="17"/>
  <c r="Q41" i="17"/>
  <c r="W41" i="17"/>
  <c r="D44" i="17"/>
  <c r="J44" i="17"/>
  <c r="J42" i="17" s="1"/>
  <c r="P44" i="17"/>
  <c r="V44" i="17"/>
  <c r="D46" i="17"/>
  <c r="J46" i="17"/>
  <c r="P46" i="17"/>
  <c r="V46" i="17"/>
  <c r="I49" i="17"/>
  <c r="O49" i="17"/>
  <c r="U49" i="17"/>
  <c r="AA49" i="17"/>
  <c r="I51" i="17"/>
  <c r="O51" i="17"/>
  <c r="U51" i="17"/>
  <c r="AA51" i="17"/>
  <c r="H54" i="17"/>
  <c r="N54" i="17"/>
  <c r="T54" i="17"/>
  <c r="Z54" i="17"/>
  <c r="Z52" i="17" s="1"/>
  <c r="H56" i="17"/>
  <c r="N56" i="17"/>
  <c r="T56" i="17"/>
  <c r="Z56" i="17"/>
  <c r="G59" i="17"/>
  <c r="M59" i="17"/>
  <c r="M57" i="17" s="1"/>
  <c r="S59" i="17"/>
  <c r="Y59" i="17"/>
  <c r="G61" i="17"/>
  <c r="M61" i="17"/>
  <c r="S61" i="17"/>
  <c r="Y61" i="17"/>
  <c r="F64" i="17"/>
  <c r="L64" i="17"/>
  <c r="R64" i="17"/>
  <c r="X64" i="17"/>
  <c r="F66" i="17"/>
  <c r="L66" i="17"/>
  <c r="R66" i="17"/>
  <c r="X66" i="17"/>
  <c r="E69" i="17"/>
  <c r="K69" i="17"/>
  <c r="Q69" i="17"/>
  <c r="W69" i="17"/>
  <c r="W67" i="17" s="1"/>
  <c r="E71" i="17"/>
  <c r="K71" i="17"/>
  <c r="Q71" i="17"/>
  <c r="W71" i="17"/>
  <c r="D74" i="17"/>
  <c r="J74" i="17"/>
  <c r="J72" i="17" s="1"/>
  <c r="P74" i="17"/>
  <c r="V74" i="17"/>
  <c r="D76" i="17"/>
  <c r="J76" i="17"/>
  <c r="P76" i="17"/>
  <c r="V76" i="17"/>
  <c r="I79" i="17"/>
  <c r="O79" i="17"/>
  <c r="U79" i="17"/>
  <c r="AA79" i="17"/>
  <c r="I81" i="17"/>
  <c r="O81" i="17"/>
  <c r="U81" i="17"/>
  <c r="AA81" i="17"/>
  <c r="H84" i="17"/>
  <c r="N84" i="17"/>
  <c r="T84" i="17"/>
  <c r="Z84" i="17"/>
  <c r="Z82" i="17" s="1"/>
  <c r="H86" i="17"/>
  <c r="N86" i="17"/>
  <c r="T86" i="17"/>
  <c r="Z86" i="17"/>
  <c r="G89" i="17"/>
  <c r="M89" i="17"/>
  <c r="M87" i="17" s="1"/>
  <c r="S89" i="17"/>
  <c r="Y89" i="17"/>
  <c r="G91" i="17"/>
  <c r="M91" i="17"/>
  <c r="S91" i="17"/>
  <c r="Y91" i="17"/>
  <c r="F94" i="17"/>
  <c r="L94" i="17"/>
  <c r="R94" i="17"/>
  <c r="X94" i="17"/>
  <c r="F96" i="17"/>
  <c r="L96" i="17"/>
  <c r="R96" i="17"/>
  <c r="X96" i="17"/>
  <c r="E99" i="17"/>
  <c r="K99" i="17"/>
  <c r="Q99" i="17"/>
  <c r="W99" i="17"/>
  <c r="W97" i="17" s="1"/>
  <c r="E101" i="17"/>
  <c r="K101" i="17"/>
  <c r="Q101" i="17"/>
  <c r="W101" i="17"/>
  <c r="D104" i="17"/>
  <c r="J104" i="17"/>
  <c r="J102" i="17" s="1"/>
  <c r="P104" i="17"/>
  <c r="V104" i="17"/>
  <c r="D106" i="17"/>
  <c r="J106" i="17"/>
  <c r="P106" i="17"/>
  <c r="V106" i="17"/>
  <c r="I109" i="17"/>
  <c r="O109" i="17"/>
  <c r="U109" i="17"/>
  <c r="AA109" i="17"/>
  <c r="I111" i="17"/>
  <c r="O111" i="17"/>
  <c r="U111" i="17"/>
  <c r="AA111" i="17"/>
  <c r="H114" i="17"/>
  <c r="N114" i="17"/>
  <c r="T114" i="17"/>
  <c r="Z114" i="17"/>
  <c r="Z112" i="17" s="1"/>
  <c r="H116" i="17"/>
  <c r="N116" i="17"/>
  <c r="T116" i="17"/>
  <c r="Z116" i="17"/>
  <c r="G119" i="17"/>
  <c r="M119" i="17"/>
  <c r="M117" i="17" s="1"/>
  <c r="S119" i="17"/>
  <c r="Y119" i="17"/>
  <c r="G121" i="17"/>
  <c r="M121" i="17"/>
  <c r="S121" i="17"/>
  <c r="Y121" i="17"/>
  <c r="F124" i="17"/>
  <c r="L124" i="17"/>
  <c r="R124" i="17"/>
  <c r="X124" i="17"/>
  <c r="F126" i="17"/>
  <c r="L126" i="17"/>
  <c r="R126" i="17"/>
  <c r="X126" i="17"/>
  <c r="E129" i="17"/>
  <c r="K129" i="17"/>
  <c r="Q129" i="17"/>
  <c r="W129" i="17"/>
  <c r="W127" i="17" s="1"/>
  <c r="E131" i="17"/>
  <c r="K131" i="17"/>
  <c r="Q131" i="17"/>
  <c r="W131" i="17"/>
  <c r="D134" i="17"/>
  <c r="J134" i="17"/>
  <c r="J132" i="17" s="1"/>
  <c r="P134" i="17"/>
  <c r="V134" i="17"/>
  <c r="D136" i="17"/>
  <c r="J136" i="17"/>
  <c r="P136" i="17"/>
  <c r="V136" i="17"/>
  <c r="I139" i="17"/>
  <c r="O139" i="17"/>
  <c r="U139" i="17"/>
  <c r="AA139" i="17"/>
  <c r="I141" i="17"/>
  <c r="O141" i="17"/>
  <c r="U141" i="17"/>
  <c r="AA141" i="17"/>
  <c r="H144" i="17"/>
  <c r="N144" i="17"/>
  <c r="T144" i="17"/>
  <c r="Z144" i="17"/>
  <c r="Z142" i="17" s="1"/>
  <c r="H146" i="17"/>
  <c r="N146" i="17"/>
  <c r="T146" i="17"/>
  <c r="Z146" i="17"/>
  <c r="G149" i="17"/>
  <c r="M149" i="17"/>
  <c r="M147" i="17" s="1"/>
  <c r="S149" i="17"/>
  <c r="Y149" i="17"/>
  <c r="G151" i="17"/>
  <c r="M151" i="17"/>
  <c r="S151" i="17"/>
  <c r="Y151" i="17"/>
  <c r="F154" i="17"/>
  <c r="L154" i="17"/>
  <c r="R154" i="17"/>
  <c r="X154" i="17"/>
  <c r="F156" i="17"/>
  <c r="L156" i="17"/>
  <c r="R156" i="17"/>
  <c r="X156" i="17"/>
  <c r="E159" i="17"/>
  <c r="K159" i="17"/>
  <c r="Q159" i="17"/>
  <c r="W159" i="17"/>
  <c r="W157" i="17" s="1"/>
  <c r="E161" i="17"/>
  <c r="K161" i="17"/>
  <c r="Q161" i="17"/>
  <c r="W161" i="17"/>
  <c r="Y318" i="17"/>
  <c r="Y316" i="17" s="1"/>
  <c r="S318" i="17"/>
  <c r="M318" i="17"/>
  <c r="G318" i="17"/>
  <c r="G316" i="17" s="1"/>
  <c r="Z313" i="17"/>
  <c r="Z311" i="17" s="1"/>
  <c r="T313" i="17"/>
  <c r="N313" i="17"/>
  <c r="N311" i="17" s="1"/>
  <c r="H313" i="17"/>
  <c r="AA308" i="17"/>
  <c r="U308" i="17"/>
  <c r="U306" i="17" s="1"/>
  <c r="O308" i="17"/>
  <c r="O306" i="17" s="1"/>
  <c r="I308" i="17"/>
  <c r="V303" i="17"/>
  <c r="V301" i="17" s="1"/>
  <c r="P303" i="17"/>
  <c r="J303" i="17"/>
  <c r="D303" i="17"/>
  <c r="D301" i="17" s="1"/>
  <c r="W298" i="17"/>
  <c r="W296" i="17" s="1"/>
  <c r="Q298" i="17"/>
  <c r="K298" i="17"/>
  <c r="K296" i="17" s="1"/>
  <c r="E298" i="17"/>
  <c r="X293" i="17"/>
  <c r="R293" i="17"/>
  <c r="R291" i="17" s="1"/>
  <c r="L293" i="17"/>
  <c r="L291" i="17" s="1"/>
  <c r="F293" i="17"/>
  <c r="Y288" i="17"/>
  <c r="Y286" i="17" s="1"/>
  <c r="S288" i="17"/>
  <c r="M288" i="17"/>
  <c r="G288" i="17"/>
  <c r="G286" i="17" s="1"/>
  <c r="Z283" i="17"/>
  <c r="Z281" i="17" s="1"/>
  <c r="T283" i="17"/>
  <c r="N283" i="17"/>
  <c r="N281" i="17" s="1"/>
  <c r="H283" i="17"/>
  <c r="AA278" i="17"/>
  <c r="U278" i="17"/>
  <c r="U276" i="17" s="1"/>
  <c r="O278" i="17"/>
  <c r="O276" i="17" s="1"/>
  <c r="I278" i="17"/>
  <c r="V273" i="17"/>
  <c r="V271" i="17" s="1"/>
  <c r="P273" i="17"/>
  <c r="J273" i="17"/>
  <c r="D273" i="17"/>
  <c r="D271" i="17" s="1"/>
  <c r="W268" i="17"/>
  <c r="W266" i="17" s="1"/>
  <c r="Q268" i="17"/>
  <c r="K268" i="17"/>
  <c r="K266" i="17" s="1"/>
  <c r="E268" i="17"/>
  <c r="X263" i="17"/>
  <c r="R263" i="17"/>
  <c r="R261" i="17" s="1"/>
  <c r="L263" i="17"/>
  <c r="L261" i="17" s="1"/>
  <c r="F263" i="17"/>
  <c r="Y258" i="17"/>
  <c r="Y256" i="17" s="1"/>
  <c r="S258" i="17"/>
  <c r="M258" i="17"/>
  <c r="G258" i="17"/>
  <c r="G256" i="17" s="1"/>
  <c r="Z253" i="17"/>
  <c r="Z251" i="17" s="1"/>
  <c r="T253" i="17"/>
  <c r="N253" i="17"/>
  <c r="N251" i="17" s="1"/>
  <c r="H253" i="17"/>
  <c r="AA248" i="17"/>
  <c r="U248" i="17"/>
  <c r="U246" i="17" s="1"/>
  <c r="O248" i="17"/>
  <c r="O246" i="17" s="1"/>
  <c r="I248" i="17"/>
  <c r="V243" i="17"/>
  <c r="V241" i="17" s="1"/>
  <c r="P243" i="17"/>
  <c r="J243" i="17"/>
  <c r="D243" i="17"/>
  <c r="D241" i="17" s="1"/>
  <c r="W238" i="17"/>
  <c r="W236" i="17" s="1"/>
  <c r="Q238" i="17"/>
  <c r="K238" i="17"/>
  <c r="K236" i="17" s="1"/>
  <c r="E238" i="17"/>
  <c r="X233" i="17"/>
  <c r="R233" i="17"/>
  <c r="R231" i="17" s="1"/>
  <c r="L233" i="17"/>
  <c r="L231" i="17" s="1"/>
  <c r="F233" i="17"/>
  <c r="Y228" i="17"/>
  <c r="Y226" i="17" s="1"/>
  <c r="S228" i="17"/>
  <c r="M228" i="17"/>
  <c r="G228" i="17"/>
  <c r="G226" i="17" s="1"/>
  <c r="Z223" i="17"/>
  <c r="Z221" i="17" s="1"/>
  <c r="T223" i="17"/>
  <c r="N223" i="17"/>
  <c r="N221" i="17" s="1"/>
  <c r="H223" i="17"/>
  <c r="AA218" i="17"/>
  <c r="U218" i="17"/>
  <c r="U216" i="17" s="1"/>
  <c r="O218" i="17"/>
  <c r="O216" i="17" s="1"/>
  <c r="I218" i="17"/>
  <c r="X318" i="17"/>
  <c r="X316" i="17" s="1"/>
  <c r="R318" i="17"/>
  <c r="R316" i="17" s="1"/>
  <c r="L318" i="17"/>
  <c r="F318" i="17"/>
  <c r="Y313" i="17"/>
  <c r="Y311" i="17" s="1"/>
  <c r="S313" i="17"/>
  <c r="M313" i="17"/>
  <c r="M311" i="17" s="1"/>
  <c r="G313" i="17"/>
  <c r="G311" i="17" s="1"/>
  <c r="Z308" i="17"/>
  <c r="T308" i="17"/>
  <c r="N308" i="17"/>
  <c r="N306" i="17" s="1"/>
  <c r="H308" i="17"/>
  <c r="AA303" i="17"/>
  <c r="AA301" i="17" s="1"/>
  <c r="U303" i="17"/>
  <c r="U301" i="17" s="1"/>
  <c r="O303" i="17"/>
  <c r="I303" i="17"/>
  <c r="V298" i="17"/>
  <c r="V296" i="17" s="1"/>
  <c r="P298" i="17"/>
  <c r="J298" i="17"/>
  <c r="J296" i="17" s="1"/>
  <c r="D298" i="17"/>
  <c r="D296" i="17" s="1"/>
  <c r="W293" i="17"/>
  <c r="Q293" i="17"/>
  <c r="K293" i="17"/>
  <c r="K291" i="17" s="1"/>
  <c r="E293" i="17"/>
  <c r="X288" i="17"/>
  <c r="X286" i="17" s="1"/>
  <c r="R288" i="17"/>
  <c r="R286" i="17" s="1"/>
  <c r="L288" i="17"/>
  <c r="F288" i="17"/>
  <c r="Y283" i="17"/>
  <c r="Y281" i="17" s="1"/>
  <c r="S283" i="17"/>
  <c r="M283" i="17"/>
  <c r="M281" i="17" s="1"/>
  <c r="G283" i="17"/>
  <c r="G281" i="17" s="1"/>
  <c r="Z278" i="17"/>
  <c r="T278" i="17"/>
  <c r="N278" i="17"/>
  <c r="N276" i="17" s="1"/>
  <c r="H278" i="17"/>
  <c r="AA273" i="17"/>
  <c r="AA271" i="17" s="1"/>
  <c r="U273" i="17"/>
  <c r="U271" i="17" s="1"/>
  <c r="O273" i="17"/>
  <c r="I273" i="17"/>
  <c r="V268" i="17"/>
  <c r="V266" i="17" s="1"/>
  <c r="P268" i="17"/>
  <c r="J268" i="17"/>
  <c r="J266" i="17" s="1"/>
  <c r="D268" i="17"/>
  <c r="D266" i="17" s="1"/>
  <c r="W263" i="17"/>
  <c r="Q263" i="17"/>
  <c r="K263" i="17"/>
  <c r="K261" i="17" s="1"/>
  <c r="E263" i="17"/>
  <c r="X258" i="17"/>
  <c r="X256" i="17" s="1"/>
  <c r="R258" i="17"/>
  <c r="R256" i="17" s="1"/>
  <c r="L258" i="17"/>
  <c r="F258" i="17"/>
  <c r="Y253" i="17"/>
  <c r="Y251" i="17" s="1"/>
  <c r="S253" i="17"/>
  <c r="M253" i="17"/>
  <c r="M251" i="17" s="1"/>
  <c r="G253" i="17"/>
  <c r="G251" i="17" s="1"/>
  <c r="Z248" i="17"/>
  <c r="T248" i="17"/>
  <c r="N248" i="17"/>
  <c r="N246" i="17" s="1"/>
  <c r="H248" i="17"/>
  <c r="AA243" i="17"/>
  <c r="AA241" i="17" s="1"/>
  <c r="U243" i="17"/>
  <c r="U241" i="17" s="1"/>
  <c r="W318" i="17"/>
  <c r="Q318" i="17"/>
  <c r="K318" i="17"/>
  <c r="K316" i="17" s="1"/>
  <c r="E318" i="17"/>
  <c r="X313" i="17"/>
  <c r="R313" i="17"/>
  <c r="R311" i="17" s="1"/>
  <c r="L313" i="17"/>
  <c r="F313" i="17"/>
  <c r="Y308" i="17"/>
  <c r="Y306" i="17" s="1"/>
  <c r="S308" i="17"/>
  <c r="M308" i="17"/>
  <c r="M306" i="17" s="1"/>
  <c r="G308" i="17"/>
  <c r="G306" i="17" s="1"/>
  <c r="Z303" i="17"/>
  <c r="T303" i="17"/>
  <c r="N303" i="17"/>
  <c r="N301" i="17" s="1"/>
  <c r="H303" i="17"/>
  <c r="AA298" i="17"/>
  <c r="AA296" i="17" s="1"/>
  <c r="U298" i="17"/>
  <c r="U296" i="17" s="1"/>
  <c r="O298" i="17"/>
  <c r="I298" i="17"/>
  <c r="V293" i="17"/>
  <c r="V291" i="17" s="1"/>
  <c r="P293" i="17"/>
  <c r="J293" i="17"/>
  <c r="J291" i="17" s="1"/>
  <c r="D293" i="17"/>
  <c r="D291" i="17" s="1"/>
  <c r="W288" i="17"/>
  <c r="Q288" i="17"/>
  <c r="K288" i="17"/>
  <c r="K286" i="17" s="1"/>
  <c r="E288" i="17"/>
  <c r="X283" i="17"/>
  <c r="X281" i="17" s="1"/>
  <c r="R283" i="17"/>
  <c r="R281" i="17" s="1"/>
  <c r="L283" i="17"/>
  <c r="F283" i="17"/>
  <c r="Y278" i="17"/>
  <c r="Y276" i="17" s="1"/>
  <c r="S278" i="17"/>
  <c r="M278" i="17"/>
  <c r="M276" i="17" s="1"/>
  <c r="G278" i="17"/>
  <c r="G276" i="17" s="1"/>
  <c r="Z273" i="17"/>
  <c r="T273" i="17"/>
  <c r="N273" i="17"/>
  <c r="N271" i="17" s="1"/>
  <c r="H273" i="17"/>
  <c r="AA268" i="17"/>
  <c r="AA266" i="17" s="1"/>
  <c r="U268" i="17"/>
  <c r="U266" i="17" s="1"/>
  <c r="O268" i="17"/>
  <c r="I268" i="17"/>
  <c r="V263" i="17"/>
  <c r="V261" i="17" s="1"/>
  <c r="P263" i="17"/>
  <c r="J263" i="17"/>
  <c r="J261" i="17" s="1"/>
  <c r="D263" i="17"/>
  <c r="D261" i="17" s="1"/>
  <c r="W258" i="17"/>
  <c r="Q258" i="17"/>
  <c r="K258" i="17"/>
  <c r="K256" i="17" s="1"/>
  <c r="E258" i="17"/>
  <c r="X253" i="17"/>
  <c r="X251" i="17" s="1"/>
  <c r="R253" i="17"/>
  <c r="R251" i="17" s="1"/>
  <c r="L253" i="17"/>
  <c r="F253" i="17"/>
  <c r="Y248" i="17"/>
  <c r="Y246" i="17" s="1"/>
  <c r="S248" i="17"/>
  <c r="M248" i="17"/>
  <c r="M246" i="17" s="1"/>
  <c r="G248" i="17"/>
  <c r="G246" i="17" s="1"/>
  <c r="Z243" i="17"/>
  <c r="T243" i="17"/>
  <c r="N243" i="17"/>
  <c r="N241" i="17" s="1"/>
  <c r="H243" i="17"/>
  <c r="AA238" i="17"/>
  <c r="AA236" i="17" s="1"/>
  <c r="U238" i="17"/>
  <c r="U236" i="17" s="1"/>
  <c r="O238" i="17"/>
  <c r="I238" i="17"/>
  <c r="V318" i="17"/>
  <c r="P318" i="17"/>
  <c r="J318" i="17"/>
  <c r="J316" i="17" s="1"/>
  <c r="D318" i="17"/>
  <c r="W313" i="17"/>
  <c r="Q313" i="17"/>
  <c r="Q311" i="17" s="1"/>
  <c r="K313" i="17"/>
  <c r="E313" i="17"/>
  <c r="X308" i="17"/>
  <c r="X306" i="17" s="1"/>
  <c r="R308" i="17"/>
  <c r="L308" i="17"/>
  <c r="F308" i="17"/>
  <c r="F306" i="17" s="1"/>
  <c r="Y303" i="17"/>
  <c r="S303" i="17"/>
  <c r="M303" i="17"/>
  <c r="M301" i="17" s="1"/>
  <c r="G303" i="17"/>
  <c r="Z298" i="17"/>
  <c r="T298" i="17"/>
  <c r="T296" i="17" s="1"/>
  <c r="N298" i="17"/>
  <c r="H298" i="17"/>
  <c r="AA293" i="17"/>
  <c r="AA291" i="17" s="1"/>
  <c r="U293" i="17"/>
  <c r="O293" i="17"/>
  <c r="I293" i="17"/>
  <c r="I291" i="17" s="1"/>
  <c r="V288" i="17"/>
  <c r="P288" i="17"/>
  <c r="J288" i="17"/>
  <c r="J286" i="17" s="1"/>
  <c r="D288" i="17"/>
  <c r="W283" i="17"/>
  <c r="Q283" i="17"/>
  <c r="Q281" i="17" s="1"/>
  <c r="K283" i="17"/>
  <c r="E283" i="17"/>
  <c r="X278" i="17"/>
  <c r="X276" i="17" s="1"/>
  <c r="R278" i="17"/>
  <c r="L278" i="17"/>
  <c r="F278" i="17"/>
  <c r="F276" i="17" s="1"/>
  <c r="Y273" i="17"/>
  <c r="S273" i="17"/>
  <c r="M273" i="17"/>
  <c r="M271" i="17" s="1"/>
  <c r="G273" i="17"/>
  <c r="Z268" i="17"/>
  <c r="T268" i="17"/>
  <c r="T266" i="17" s="1"/>
  <c r="N268" i="17"/>
  <c r="H268" i="17"/>
  <c r="AA263" i="17"/>
  <c r="AA261" i="17" s="1"/>
  <c r="U263" i="17"/>
  <c r="O263" i="17"/>
  <c r="I263" i="17"/>
  <c r="I261" i="17" s="1"/>
  <c r="AA318" i="17"/>
  <c r="AA316" i="17" s="1"/>
  <c r="U318" i="17"/>
  <c r="O318" i="17"/>
  <c r="O316" i="17" s="1"/>
  <c r="I318" i="17"/>
  <c r="I316" i="17" s="1"/>
  <c r="V313" i="17"/>
  <c r="P313" i="17"/>
  <c r="J313" i="17"/>
  <c r="J311" i="17" s="1"/>
  <c r="D313" i="17"/>
  <c r="W308" i="17"/>
  <c r="W306" i="17" s="1"/>
  <c r="Q308" i="17"/>
  <c r="Q306" i="17" s="1"/>
  <c r="K308" i="17"/>
  <c r="E308" i="17"/>
  <c r="X303" i="17"/>
  <c r="X301" i="17" s="1"/>
  <c r="R303" i="17"/>
  <c r="L303" i="17"/>
  <c r="L301" i="17" s="1"/>
  <c r="F303" i="17"/>
  <c r="F301" i="17" s="1"/>
  <c r="Y298" i="17"/>
  <c r="S298" i="17"/>
  <c r="M298" i="17"/>
  <c r="M296" i="17" s="1"/>
  <c r="G298" i="17"/>
  <c r="Z293" i="17"/>
  <c r="Z291" i="17" s="1"/>
  <c r="T293" i="17"/>
  <c r="T291" i="17" s="1"/>
  <c r="N293" i="17"/>
  <c r="H293" i="17"/>
  <c r="AA288" i="17"/>
  <c r="AA286" i="17" s="1"/>
  <c r="U288" i="17"/>
  <c r="O288" i="17"/>
  <c r="O286" i="17" s="1"/>
  <c r="I288" i="17"/>
  <c r="I286" i="17" s="1"/>
  <c r="V283" i="17"/>
  <c r="P283" i="17"/>
  <c r="J283" i="17"/>
  <c r="J281" i="17" s="1"/>
  <c r="D283" i="17"/>
  <c r="W278" i="17"/>
  <c r="W276" i="17" s="1"/>
  <c r="Q278" i="17"/>
  <c r="Q276" i="17" s="1"/>
  <c r="K278" i="17"/>
  <c r="E278" i="17"/>
  <c r="X273" i="17"/>
  <c r="X271" i="17" s="1"/>
  <c r="R273" i="17"/>
  <c r="L273" i="17"/>
  <c r="L271" i="17" s="1"/>
  <c r="F273" i="17"/>
  <c r="F271" i="17" s="1"/>
  <c r="Y268" i="17"/>
  <c r="S268" i="17"/>
  <c r="M268" i="17"/>
  <c r="M266" i="17" s="1"/>
  <c r="G268" i="17"/>
  <c r="Z263" i="17"/>
  <c r="Z261" i="17" s="1"/>
  <c r="T263" i="17"/>
  <c r="T261" i="17" s="1"/>
  <c r="N263" i="17"/>
  <c r="H263" i="17"/>
  <c r="AA258" i="17"/>
  <c r="AA256" i="17" s="1"/>
  <c r="U258" i="17"/>
  <c r="O258" i="17"/>
  <c r="O256" i="17" s="1"/>
  <c r="I258" i="17"/>
  <c r="I256" i="17" s="1"/>
  <c r="V253" i="17"/>
  <c r="P253" i="17"/>
  <c r="J253" i="17"/>
  <c r="J251" i="17" s="1"/>
  <c r="D253" i="17"/>
  <c r="W248" i="17"/>
  <c r="W246" i="17" s="1"/>
  <c r="Q248" i="17"/>
  <c r="Q246" i="17" s="1"/>
  <c r="K248" i="17"/>
  <c r="E248" i="17"/>
  <c r="X243" i="17"/>
  <c r="X241" i="17" s="1"/>
  <c r="R243" i="17"/>
  <c r="L243" i="17"/>
  <c r="L241" i="17" s="1"/>
  <c r="F243" i="17"/>
  <c r="F241" i="17" s="1"/>
  <c r="Y238" i="17"/>
  <c r="S238" i="17"/>
  <c r="M238" i="17"/>
  <c r="M236" i="17" s="1"/>
  <c r="G238" i="17"/>
  <c r="Z233" i="17"/>
  <c r="Z231" i="17" s="1"/>
  <c r="T233" i="17"/>
  <c r="T231" i="17" s="1"/>
  <c r="N233" i="17"/>
  <c r="H233" i="17"/>
  <c r="AA228" i="17"/>
  <c r="AA226" i="17" s="1"/>
  <c r="U228" i="17"/>
  <c r="O228" i="17"/>
  <c r="O226" i="17" s="1"/>
  <c r="I228" i="17"/>
  <c r="I226" i="17" s="1"/>
  <c r="V223" i="17"/>
  <c r="P223" i="17"/>
  <c r="J223" i="17"/>
  <c r="J221" i="17" s="1"/>
  <c r="D223" i="17"/>
  <c r="W218" i="17"/>
  <c r="W216" i="17" s="1"/>
  <c r="Q218" i="17"/>
  <c r="Q216" i="17" s="1"/>
  <c r="K218" i="17"/>
  <c r="E218" i="17"/>
  <c r="Z318" i="17"/>
  <c r="Z316" i="17" s="1"/>
  <c r="T318" i="17"/>
  <c r="N318" i="17"/>
  <c r="N316" i="17" s="1"/>
  <c r="H318" i="17"/>
  <c r="H316" i="17" s="1"/>
  <c r="AA313" i="17"/>
  <c r="U313" i="17"/>
  <c r="O313" i="17"/>
  <c r="O311" i="17" s="1"/>
  <c r="I313" i="17"/>
  <c r="V308" i="17"/>
  <c r="V306" i="17" s="1"/>
  <c r="P308" i="17"/>
  <c r="P306" i="17" s="1"/>
  <c r="J308" i="17"/>
  <c r="D308" i="17"/>
  <c r="W303" i="17"/>
  <c r="W301" i="17" s="1"/>
  <c r="Q303" i="17"/>
  <c r="K303" i="17"/>
  <c r="K301" i="17" s="1"/>
  <c r="E303" i="17"/>
  <c r="E301" i="17" s="1"/>
  <c r="X298" i="17"/>
  <c r="R298" i="17"/>
  <c r="L298" i="17"/>
  <c r="L296" i="17" s="1"/>
  <c r="F298" i="17"/>
  <c r="Y293" i="17"/>
  <c r="Y291" i="17" s="1"/>
  <c r="S293" i="17"/>
  <c r="S291" i="17" s="1"/>
  <c r="M293" i="17"/>
  <c r="G293" i="17"/>
  <c r="Z288" i="17"/>
  <c r="Z286" i="17" s="1"/>
  <c r="T288" i="17"/>
  <c r="N288" i="17"/>
  <c r="N286" i="17" s="1"/>
  <c r="H288" i="17"/>
  <c r="H286" i="17" s="1"/>
  <c r="AA283" i="17"/>
  <c r="U283" i="17"/>
  <c r="O283" i="17"/>
  <c r="O281" i="17" s="1"/>
  <c r="I283" i="17"/>
  <c r="V278" i="17"/>
  <c r="V276" i="17" s="1"/>
  <c r="P278" i="17"/>
  <c r="P276" i="17" s="1"/>
  <c r="J278" i="17"/>
  <c r="D278" i="17"/>
  <c r="W273" i="17"/>
  <c r="W271" i="17" s="1"/>
  <c r="Q273" i="17"/>
  <c r="K273" i="17"/>
  <c r="K271" i="17" s="1"/>
  <c r="E273" i="17"/>
  <c r="E271" i="17" s="1"/>
  <c r="X268" i="17"/>
  <c r="R268" i="17"/>
  <c r="L268" i="17"/>
  <c r="L266" i="17" s="1"/>
  <c r="F268" i="17"/>
  <c r="Y263" i="17"/>
  <c r="Y261" i="17" s="1"/>
  <c r="S263" i="17"/>
  <c r="S261" i="17" s="1"/>
  <c r="M263" i="17"/>
  <c r="G263" i="17"/>
  <c r="Z258" i="17"/>
  <c r="Z256" i="17" s="1"/>
  <c r="T258" i="17"/>
  <c r="N258" i="17"/>
  <c r="N256" i="17" s="1"/>
  <c r="H258" i="17"/>
  <c r="H256" i="17" s="1"/>
  <c r="AA253" i="17"/>
  <c r="U253" i="17"/>
  <c r="O253" i="17"/>
  <c r="O251" i="17" s="1"/>
  <c r="I253" i="17"/>
  <c r="V248" i="17"/>
  <c r="V246" i="17" s="1"/>
  <c r="P248" i="17"/>
  <c r="P246" i="17" s="1"/>
  <c r="J248" i="17"/>
  <c r="D248" i="17"/>
  <c r="W243" i="17"/>
  <c r="W241" i="17" s="1"/>
  <c r="Q243" i="17"/>
  <c r="K243" i="17"/>
  <c r="K241" i="17" s="1"/>
  <c r="E243" i="17"/>
  <c r="E241" i="17" s="1"/>
  <c r="X238" i="17"/>
  <c r="R238" i="17"/>
  <c r="L238" i="17"/>
  <c r="L236" i="17" s="1"/>
  <c r="F238" i="17"/>
  <c r="Y233" i="17"/>
  <c r="Y231" i="17" s="1"/>
  <c r="S233" i="17"/>
  <c r="S231" i="17" s="1"/>
  <c r="M233" i="17"/>
  <c r="G233" i="17"/>
  <c r="Z228" i="17"/>
  <c r="Z226" i="17" s="1"/>
  <c r="T228" i="17"/>
  <c r="N228" i="17"/>
  <c r="N226" i="17" s="1"/>
  <c r="H228" i="17"/>
  <c r="H226" i="17" s="1"/>
  <c r="AA223" i="17"/>
  <c r="U223" i="17"/>
  <c r="O223" i="17"/>
  <c r="O221" i="17" s="1"/>
  <c r="I223" i="17"/>
  <c r="V218" i="17"/>
  <c r="V216" i="17" s="1"/>
  <c r="P218" i="17"/>
  <c r="P216" i="17" s="1"/>
  <c r="J218" i="17"/>
  <c r="D218" i="17"/>
  <c r="J168" i="17"/>
  <c r="P168" i="17"/>
  <c r="V168" i="17"/>
  <c r="D170" i="17"/>
  <c r="D166" i="17" s="1"/>
  <c r="J170" i="17"/>
  <c r="P170" i="17"/>
  <c r="V170" i="17"/>
  <c r="I173" i="17"/>
  <c r="O173" i="17"/>
  <c r="U173" i="17"/>
  <c r="U171" i="17" s="1"/>
  <c r="AA173" i="17"/>
  <c r="I175" i="17"/>
  <c r="O175" i="17"/>
  <c r="U175" i="17"/>
  <c r="AA175" i="17"/>
  <c r="H178" i="17"/>
  <c r="H176" i="17" s="1"/>
  <c r="N178" i="17"/>
  <c r="T178" i="17"/>
  <c r="Z178" i="17"/>
  <c r="H180" i="17"/>
  <c r="N180" i="17"/>
  <c r="T180" i="17"/>
  <c r="Z180" i="17"/>
  <c r="G183" i="17"/>
  <c r="M183" i="17"/>
  <c r="S183" i="17"/>
  <c r="Y183" i="17"/>
  <c r="G185" i="17"/>
  <c r="M185" i="17"/>
  <c r="S185" i="17"/>
  <c r="Y185" i="17"/>
  <c r="F188" i="17"/>
  <c r="L188" i="17"/>
  <c r="R188" i="17"/>
  <c r="R186" i="17" s="1"/>
  <c r="X188" i="17"/>
  <c r="F190" i="17"/>
  <c r="L190" i="17"/>
  <c r="R190" i="17"/>
  <c r="X190" i="17"/>
  <c r="E193" i="17"/>
  <c r="E191" i="17" s="1"/>
  <c r="K193" i="17"/>
  <c r="Q193" i="17"/>
  <c r="W193" i="17"/>
  <c r="E195" i="17"/>
  <c r="K195" i="17"/>
  <c r="Q195" i="17"/>
  <c r="W195" i="17"/>
  <c r="D198" i="17"/>
  <c r="J198" i="17"/>
  <c r="P198" i="17"/>
  <c r="V198" i="17"/>
  <c r="D200" i="17"/>
  <c r="J200" i="17"/>
  <c r="P200" i="17"/>
  <c r="V200" i="17"/>
  <c r="I203" i="17"/>
  <c r="O203" i="17"/>
  <c r="U203" i="17"/>
  <c r="U201" i="17" s="1"/>
  <c r="AA203" i="17"/>
  <c r="I205" i="17"/>
  <c r="O205" i="17"/>
  <c r="U205" i="17"/>
  <c r="AA205" i="17"/>
  <c r="H208" i="17"/>
  <c r="H206" i="17" s="1"/>
  <c r="N208" i="17"/>
  <c r="T208" i="17"/>
  <c r="Z208" i="17"/>
  <c r="H210" i="17"/>
  <c r="N210" i="17"/>
  <c r="T210" i="17"/>
  <c r="Z210" i="17"/>
  <c r="G213" i="17"/>
  <c r="G211" i="17" s="1"/>
  <c r="M213" i="17"/>
  <c r="S213" i="17"/>
  <c r="Y213" i="17"/>
  <c r="I215" i="17"/>
  <c r="U215" i="17"/>
  <c r="G218" i="17"/>
  <c r="G216" i="17" s="1"/>
  <c r="S218" i="17"/>
  <c r="G220" i="17"/>
  <c r="S220" i="17"/>
  <c r="E223" i="17"/>
  <c r="Q223" i="17"/>
  <c r="E225" i="17"/>
  <c r="Q225" i="17"/>
  <c r="L228" i="17"/>
  <c r="X228" i="17"/>
  <c r="L230" i="17"/>
  <c r="X230" i="17"/>
  <c r="K233" i="17"/>
  <c r="K231" i="17" s="1"/>
  <c r="W233" i="17"/>
  <c r="K235" i="17"/>
  <c r="W235" i="17"/>
  <c r="N238" i="17"/>
  <c r="N236" i="17" s="1"/>
  <c r="H240" i="17"/>
  <c r="Z240" i="17"/>
  <c r="M243" i="17"/>
  <c r="M241" i="17" s="1"/>
  <c r="S245" i="17"/>
  <c r="L250" i="17"/>
  <c r="E255" i="17"/>
  <c r="V258" i="17"/>
  <c r="V256" i="17" s="1"/>
  <c r="X475" i="17"/>
  <c r="H489" i="17"/>
  <c r="F9" i="17"/>
  <c r="L9" i="17"/>
  <c r="R9" i="17"/>
  <c r="X9" i="17"/>
  <c r="X7" i="17" s="1"/>
  <c r="F11" i="17"/>
  <c r="L11" i="17"/>
  <c r="R11" i="17"/>
  <c r="X11" i="17"/>
  <c r="E14" i="17"/>
  <c r="K14" i="17"/>
  <c r="K12" i="17" s="1"/>
  <c r="Q14" i="17"/>
  <c r="W14" i="17"/>
  <c r="E16" i="17"/>
  <c r="K16" i="17"/>
  <c r="Q16" i="17"/>
  <c r="W16" i="17"/>
  <c r="D19" i="17"/>
  <c r="J19" i="17"/>
  <c r="P19" i="17"/>
  <c r="V19" i="17"/>
  <c r="D21" i="17"/>
  <c r="J21" i="17"/>
  <c r="P21" i="17"/>
  <c r="V21" i="17"/>
  <c r="I24" i="17"/>
  <c r="O24" i="17"/>
  <c r="U24" i="17"/>
  <c r="AA24" i="17"/>
  <c r="AA22" i="17" s="1"/>
  <c r="I26" i="17"/>
  <c r="O26" i="17"/>
  <c r="U26" i="17"/>
  <c r="AA26" i="17"/>
  <c r="H29" i="17"/>
  <c r="N29" i="17"/>
  <c r="N27" i="17" s="1"/>
  <c r="T29" i="17"/>
  <c r="Z29" i="17"/>
  <c r="H31" i="17"/>
  <c r="N31" i="17"/>
  <c r="T31" i="17"/>
  <c r="Z31" i="17"/>
  <c r="G34" i="17"/>
  <c r="M34" i="17"/>
  <c r="S34" i="17"/>
  <c r="Y34" i="17"/>
  <c r="G36" i="17"/>
  <c r="M36" i="17"/>
  <c r="S36" i="17"/>
  <c r="Y36" i="17"/>
  <c r="F39" i="17"/>
  <c r="L39" i="17"/>
  <c r="R39" i="17"/>
  <c r="X39" i="17"/>
  <c r="X37" i="17" s="1"/>
  <c r="F41" i="17"/>
  <c r="L41" i="17"/>
  <c r="R41" i="17"/>
  <c r="X41" i="17"/>
  <c r="E44" i="17"/>
  <c r="K44" i="17"/>
  <c r="K42" i="17" s="1"/>
  <c r="Q44" i="17"/>
  <c r="W44" i="17"/>
  <c r="E46" i="17"/>
  <c r="K46" i="17"/>
  <c r="Q46" i="17"/>
  <c r="W46" i="17"/>
  <c r="D49" i="17"/>
  <c r="J49" i="17"/>
  <c r="P49" i="17"/>
  <c r="V49" i="17"/>
  <c r="D51" i="17"/>
  <c r="J51" i="17"/>
  <c r="P51" i="17"/>
  <c r="V51" i="17"/>
  <c r="I54" i="17"/>
  <c r="O54" i="17"/>
  <c r="U54" i="17"/>
  <c r="AA54" i="17"/>
  <c r="AA52" i="17" s="1"/>
  <c r="I56" i="17"/>
  <c r="O56" i="17"/>
  <c r="U56" i="17"/>
  <c r="AA56" i="17"/>
  <c r="H59" i="17"/>
  <c r="N59" i="17"/>
  <c r="N57" i="17" s="1"/>
  <c r="T59" i="17"/>
  <c r="Z59" i="17"/>
  <c r="H61" i="17"/>
  <c r="N61" i="17"/>
  <c r="T61" i="17"/>
  <c r="Z61" i="17"/>
  <c r="G64" i="17"/>
  <c r="M64" i="17"/>
  <c r="S64" i="17"/>
  <c r="Y64" i="17"/>
  <c r="G66" i="17"/>
  <c r="M66" i="17"/>
  <c r="S66" i="17"/>
  <c r="Y66" i="17"/>
  <c r="F69" i="17"/>
  <c r="L69" i="17"/>
  <c r="R69" i="17"/>
  <c r="X69" i="17"/>
  <c r="X67" i="17" s="1"/>
  <c r="F71" i="17"/>
  <c r="L71" i="17"/>
  <c r="R71" i="17"/>
  <c r="X71" i="17"/>
  <c r="E74" i="17"/>
  <c r="K74" i="17"/>
  <c r="K72" i="17" s="1"/>
  <c r="Q74" i="17"/>
  <c r="W74" i="17"/>
  <c r="E76" i="17"/>
  <c r="K76" i="17"/>
  <c r="Q76" i="17"/>
  <c r="W76" i="17"/>
  <c r="D79" i="17"/>
  <c r="J79" i="17"/>
  <c r="P79" i="17"/>
  <c r="V79" i="17"/>
  <c r="D81" i="17"/>
  <c r="J81" i="17"/>
  <c r="P81" i="17"/>
  <c r="V81" i="17"/>
  <c r="I84" i="17"/>
  <c r="O84" i="17"/>
  <c r="U84" i="17"/>
  <c r="AA84" i="17"/>
  <c r="AA82" i="17" s="1"/>
  <c r="I86" i="17"/>
  <c r="O86" i="17"/>
  <c r="U86" i="17"/>
  <c r="AA86" i="17"/>
  <c r="H89" i="17"/>
  <c r="N89" i="17"/>
  <c r="N87" i="17" s="1"/>
  <c r="T89" i="17"/>
  <c r="Z89" i="17"/>
  <c r="H91" i="17"/>
  <c r="N91" i="17"/>
  <c r="T91" i="17"/>
  <c r="Z91" i="17"/>
  <c r="G94" i="17"/>
  <c r="M94" i="17"/>
  <c r="S94" i="17"/>
  <c r="Y94" i="17"/>
  <c r="G96" i="17"/>
  <c r="M96" i="17"/>
  <c r="S96" i="17"/>
  <c r="Y96" i="17"/>
  <c r="F99" i="17"/>
  <c r="L99" i="17"/>
  <c r="R99" i="17"/>
  <c r="X99" i="17"/>
  <c r="X97" i="17" s="1"/>
  <c r="F101" i="17"/>
  <c r="L101" i="17"/>
  <c r="R101" i="17"/>
  <c r="X101" i="17"/>
  <c r="E104" i="17"/>
  <c r="K104" i="17"/>
  <c r="K102" i="17" s="1"/>
  <c r="Q104" i="17"/>
  <c r="W104" i="17"/>
  <c r="E106" i="17"/>
  <c r="K106" i="17"/>
  <c r="Q106" i="17"/>
  <c r="W106" i="17"/>
  <c r="D109" i="17"/>
  <c r="J109" i="17"/>
  <c r="P109" i="17"/>
  <c r="V109" i="17"/>
  <c r="D111" i="17"/>
  <c r="J111" i="17"/>
  <c r="P111" i="17"/>
  <c r="V111" i="17"/>
  <c r="I114" i="17"/>
  <c r="O114" i="17"/>
  <c r="U114" i="17"/>
  <c r="AA114" i="17"/>
  <c r="AA112" i="17" s="1"/>
  <c r="I116" i="17"/>
  <c r="O116" i="17"/>
  <c r="U116" i="17"/>
  <c r="AA116" i="17"/>
  <c r="H119" i="17"/>
  <c r="N119" i="17"/>
  <c r="N117" i="17" s="1"/>
  <c r="T119" i="17"/>
  <c r="Z119" i="17"/>
  <c r="H121" i="17"/>
  <c r="N121" i="17"/>
  <c r="T121" i="17"/>
  <c r="Z121" i="17"/>
  <c r="G124" i="17"/>
  <c r="M124" i="17"/>
  <c r="S124" i="17"/>
  <c r="Y124" i="17"/>
  <c r="G126" i="17"/>
  <c r="M126" i="17"/>
  <c r="S126" i="17"/>
  <c r="Y126" i="17"/>
  <c r="F129" i="17"/>
  <c r="L129" i="17"/>
  <c r="R129" i="17"/>
  <c r="X129" i="17"/>
  <c r="X127" i="17" s="1"/>
  <c r="F131" i="17"/>
  <c r="L131" i="17"/>
  <c r="R131" i="17"/>
  <c r="X131" i="17"/>
  <c r="E134" i="17"/>
  <c r="K134" i="17"/>
  <c r="K132" i="17" s="1"/>
  <c r="Q134" i="17"/>
  <c r="W134" i="17"/>
  <c r="E136" i="17"/>
  <c r="K136" i="17"/>
  <c r="Q136" i="17"/>
  <c r="W136" i="17"/>
  <c r="D139" i="17"/>
  <c r="J139" i="17"/>
  <c r="P139" i="17"/>
  <c r="V139" i="17"/>
  <c r="D141" i="17"/>
  <c r="J141" i="17"/>
  <c r="P141" i="17"/>
  <c r="V141" i="17"/>
  <c r="I144" i="17"/>
  <c r="O144" i="17"/>
  <c r="U144" i="17"/>
  <c r="AA144" i="17"/>
  <c r="AA142" i="17" s="1"/>
  <c r="I146" i="17"/>
  <c r="O146" i="17"/>
  <c r="U146" i="17"/>
  <c r="AA146" i="17"/>
  <c r="H149" i="17"/>
  <c r="N149" i="17"/>
  <c r="N147" i="17" s="1"/>
  <c r="T149" i="17"/>
  <c r="Z149" i="17"/>
  <c r="H151" i="17"/>
  <c r="N151" i="17"/>
  <c r="T151" i="17"/>
  <c r="Z151" i="17"/>
  <c r="G154" i="17"/>
  <c r="M154" i="17"/>
  <c r="S154" i="17"/>
  <c r="Y154" i="17"/>
  <c r="G156" i="17"/>
  <c r="M156" i="17"/>
  <c r="S156" i="17"/>
  <c r="Y156" i="17"/>
  <c r="F159" i="17"/>
  <c r="L159" i="17"/>
  <c r="R159" i="17"/>
  <c r="F161" i="17"/>
  <c r="L161" i="17"/>
  <c r="R161" i="17"/>
  <c r="X161" i="17"/>
  <c r="X157" i="17" s="1"/>
  <c r="E168" i="17"/>
  <c r="K168" i="17"/>
  <c r="Q168" i="17"/>
  <c r="Q166" i="17" s="1"/>
  <c r="W168" i="17"/>
  <c r="E170" i="17"/>
  <c r="K170" i="17"/>
  <c r="Q170" i="17"/>
  <c r="W170" i="17"/>
  <c r="D173" i="17"/>
  <c r="D171" i="17" s="1"/>
  <c r="J173" i="17"/>
  <c r="P173" i="17"/>
  <c r="V173" i="17"/>
  <c r="D175" i="17"/>
  <c r="J175" i="17"/>
  <c r="P175" i="17"/>
  <c r="V175" i="17"/>
  <c r="I178" i="17"/>
  <c r="O178" i="17"/>
  <c r="U178" i="17"/>
  <c r="AA178" i="17"/>
  <c r="I180" i="17"/>
  <c r="O180" i="17"/>
  <c r="U180" i="17"/>
  <c r="AA180" i="17"/>
  <c r="H183" i="17"/>
  <c r="N183" i="17"/>
  <c r="T183" i="17"/>
  <c r="T181" i="17" s="1"/>
  <c r="Z183" i="17"/>
  <c r="H185" i="17"/>
  <c r="N185" i="17"/>
  <c r="T185" i="17"/>
  <c r="Z185" i="17"/>
  <c r="G188" i="17"/>
  <c r="G186" i="17" s="1"/>
  <c r="M188" i="17"/>
  <c r="S188" i="17"/>
  <c r="Y188" i="17"/>
  <c r="G190" i="17"/>
  <c r="M190" i="17"/>
  <c r="S190" i="17"/>
  <c r="Y190" i="17"/>
  <c r="F193" i="17"/>
  <c r="L193" i="17"/>
  <c r="R193" i="17"/>
  <c r="X193" i="17"/>
  <c r="F195" i="17"/>
  <c r="L195" i="17"/>
  <c r="R195" i="17"/>
  <c r="X195" i="17"/>
  <c r="E198" i="17"/>
  <c r="K198" i="17"/>
  <c r="Q198" i="17"/>
  <c r="Q196" i="17" s="1"/>
  <c r="W198" i="17"/>
  <c r="E200" i="17"/>
  <c r="K200" i="17"/>
  <c r="Q200" i="17"/>
  <c r="W200" i="17"/>
  <c r="D203" i="17"/>
  <c r="D201" i="17" s="1"/>
  <c r="J203" i="17"/>
  <c r="P203" i="17"/>
  <c r="V203" i="17"/>
  <c r="V201" i="17" s="1"/>
  <c r="D205" i="17"/>
  <c r="J205" i="17"/>
  <c r="P205" i="17"/>
  <c r="V205" i="17"/>
  <c r="I208" i="17"/>
  <c r="O208" i="17"/>
  <c r="O206" i="17" s="1"/>
  <c r="U208" i="17"/>
  <c r="AA208" i="17"/>
  <c r="I210" i="17"/>
  <c r="O210" i="17"/>
  <c r="U210" i="17"/>
  <c r="AA210" i="17"/>
  <c r="H213" i="17"/>
  <c r="H211" i="17" s="1"/>
  <c r="N213" i="17"/>
  <c r="T213" i="17"/>
  <c r="T211" i="17" s="1"/>
  <c r="Z213" i="17"/>
  <c r="Z211" i="17" s="1"/>
  <c r="M215" i="17"/>
  <c r="Y215" i="17"/>
  <c r="H218" i="17"/>
  <c r="T218" i="17"/>
  <c r="H220" i="17"/>
  <c r="T220" i="17"/>
  <c r="F223" i="17"/>
  <c r="R223" i="17"/>
  <c r="F225" i="17"/>
  <c r="R225" i="17"/>
  <c r="D228" i="17"/>
  <c r="D226" i="17" s="1"/>
  <c r="P228" i="17"/>
  <c r="D230" i="17"/>
  <c r="P230" i="17"/>
  <c r="O233" i="17"/>
  <c r="AA233" i="17"/>
  <c r="O235" i="17"/>
  <c r="AA235" i="17"/>
  <c r="P238" i="17"/>
  <c r="J240" i="17"/>
  <c r="O243" i="17"/>
  <c r="Y245" i="17"/>
  <c r="Y241" i="17" s="1"/>
  <c r="F248" i="17"/>
  <c r="F246" i="17" s="1"/>
  <c r="R250" i="17"/>
  <c r="K255" i="17"/>
  <c r="D260" i="17"/>
  <c r="M499" i="17"/>
  <c r="X504" i="17"/>
  <c r="G327" i="17"/>
  <c r="M327" i="17"/>
  <c r="M325" i="17" s="1"/>
  <c r="S327" i="17"/>
  <c r="S325" i="17" s="1"/>
  <c r="Y327" i="17"/>
  <c r="F332" i="17"/>
  <c r="F330" i="17" s="1"/>
  <c r="L332" i="17"/>
  <c r="L330" i="17" s="1"/>
  <c r="R332" i="17"/>
  <c r="X332" i="17"/>
  <c r="X330" i="17" s="1"/>
  <c r="E337" i="17"/>
  <c r="E335" i="17" s="1"/>
  <c r="K337" i="17"/>
  <c r="Q337" i="17"/>
  <c r="Q335" i="17" s="1"/>
  <c r="W337" i="17"/>
  <c r="W335" i="17" s="1"/>
  <c r="D342" i="17"/>
  <c r="J342" i="17"/>
  <c r="J340" i="17" s="1"/>
  <c r="P342" i="17"/>
  <c r="P340" i="17" s="1"/>
  <c r="V342" i="17"/>
  <c r="I347" i="17"/>
  <c r="I345" i="17" s="1"/>
  <c r="O347" i="17"/>
  <c r="O345" i="17" s="1"/>
  <c r="U347" i="17"/>
  <c r="AA347" i="17"/>
  <c r="AA345" i="17" s="1"/>
  <c r="H352" i="17"/>
  <c r="H350" i="17" s="1"/>
  <c r="N352" i="17"/>
  <c r="T352" i="17"/>
  <c r="T350" i="17" s="1"/>
  <c r="Z352" i="17"/>
  <c r="Z350" i="17" s="1"/>
  <c r="G357" i="17"/>
  <c r="M357" i="17"/>
  <c r="M355" i="17" s="1"/>
  <c r="S357" i="17"/>
  <c r="S355" i="17" s="1"/>
  <c r="Y357" i="17"/>
  <c r="F362" i="17"/>
  <c r="F360" i="17" s="1"/>
  <c r="L362" i="17"/>
  <c r="L360" i="17" s="1"/>
  <c r="R362" i="17"/>
  <c r="X362" i="17"/>
  <c r="X360" i="17" s="1"/>
  <c r="E367" i="17"/>
  <c r="E365" i="17" s="1"/>
  <c r="K367" i="17"/>
  <c r="Q367" i="17"/>
  <c r="Q365" i="17" s="1"/>
  <c r="W367" i="17"/>
  <c r="W365" i="17" s="1"/>
  <c r="D372" i="17"/>
  <c r="J372" i="17"/>
  <c r="J370" i="17" s="1"/>
  <c r="P372" i="17"/>
  <c r="P370" i="17" s="1"/>
  <c r="V372" i="17"/>
  <c r="I377" i="17"/>
  <c r="I375" i="17" s="1"/>
  <c r="O377" i="17"/>
  <c r="O375" i="17" s="1"/>
  <c r="U377" i="17"/>
  <c r="AA377" i="17"/>
  <c r="AA375" i="17" s="1"/>
  <c r="H382" i="17"/>
  <c r="H380" i="17" s="1"/>
  <c r="N382" i="17"/>
  <c r="T382" i="17"/>
  <c r="T380" i="17" s="1"/>
  <c r="Z382" i="17"/>
  <c r="Z380" i="17" s="1"/>
  <c r="G387" i="17"/>
  <c r="M387" i="17"/>
  <c r="M385" i="17" s="1"/>
  <c r="S387" i="17"/>
  <c r="S385" i="17" s="1"/>
  <c r="Y387" i="17"/>
  <c r="F392" i="17"/>
  <c r="F390" i="17" s="1"/>
  <c r="L392" i="17"/>
  <c r="L390" i="17" s="1"/>
  <c r="R392" i="17"/>
  <c r="X392" i="17"/>
  <c r="X390" i="17" s="1"/>
  <c r="E397" i="17"/>
  <c r="E395" i="17" s="1"/>
  <c r="K397" i="17"/>
  <c r="Q397" i="17"/>
  <c r="Q395" i="17" s="1"/>
  <c r="W397" i="17"/>
  <c r="W395" i="17" s="1"/>
  <c r="D402" i="17"/>
  <c r="J402" i="17"/>
  <c r="J400" i="17" s="1"/>
  <c r="P402" i="17"/>
  <c r="P400" i="17" s="1"/>
  <c r="V402" i="17"/>
  <c r="I407" i="17"/>
  <c r="I405" i="17" s="1"/>
  <c r="O407" i="17"/>
  <c r="O405" i="17" s="1"/>
  <c r="U407" i="17"/>
  <c r="AA407" i="17"/>
  <c r="AA405" i="17" s="1"/>
  <c r="H412" i="17"/>
  <c r="H410" i="17" s="1"/>
  <c r="N412" i="17"/>
  <c r="T412" i="17"/>
  <c r="T410" i="17" s="1"/>
  <c r="Z412" i="17"/>
  <c r="Z410" i="17" s="1"/>
  <c r="G417" i="17"/>
  <c r="M417" i="17"/>
  <c r="M415" i="17" s="1"/>
  <c r="S417" i="17"/>
  <c r="S415" i="17" s="1"/>
  <c r="Y417" i="17"/>
  <c r="F422" i="17"/>
  <c r="F420" i="17" s="1"/>
  <c r="L422" i="17"/>
  <c r="L420" i="17" s="1"/>
  <c r="R422" i="17"/>
  <c r="X422" i="17"/>
  <c r="X420" i="17" s="1"/>
  <c r="E427" i="17"/>
  <c r="E425" i="17" s="1"/>
  <c r="K427" i="17"/>
  <c r="Q427" i="17"/>
  <c r="Q425" i="17" s="1"/>
  <c r="W427" i="17"/>
  <c r="W425" i="17" s="1"/>
  <c r="D432" i="17"/>
  <c r="J432" i="17"/>
  <c r="J430" i="17" s="1"/>
  <c r="P432" i="17"/>
  <c r="P430" i="17" s="1"/>
  <c r="V432" i="17"/>
  <c r="I437" i="17"/>
  <c r="I435" i="17" s="1"/>
  <c r="O437" i="17"/>
  <c r="O435" i="17" s="1"/>
  <c r="U437" i="17"/>
  <c r="AA437" i="17"/>
  <c r="AA435" i="17" s="1"/>
  <c r="H442" i="17"/>
  <c r="H440" i="17" s="1"/>
  <c r="N442" i="17"/>
  <c r="T442" i="17"/>
  <c r="T440" i="17" s="1"/>
  <c r="Z442" i="17"/>
  <c r="Z440" i="17" s="1"/>
  <c r="G447" i="17"/>
  <c r="M447" i="17"/>
  <c r="M445" i="17" s="1"/>
  <c r="S447" i="17"/>
  <c r="S445" i="17" s="1"/>
  <c r="Y447" i="17"/>
  <c r="F452" i="17"/>
  <c r="F450" i="17" s="1"/>
  <c r="L452" i="17"/>
  <c r="L450" i="17" s="1"/>
  <c r="R452" i="17"/>
  <c r="X452" i="17"/>
  <c r="X450" i="17" s="1"/>
  <c r="E457" i="17"/>
  <c r="E455" i="17" s="1"/>
  <c r="K457" i="17"/>
  <c r="Q457" i="17"/>
  <c r="Q455" i="17" s="1"/>
  <c r="W457" i="17"/>
  <c r="W455" i="17" s="1"/>
  <c r="D462" i="17"/>
  <c r="J462" i="17"/>
  <c r="J460" i="17" s="1"/>
  <c r="P462" i="17"/>
  <c r="P460" i="17" s="1"/>
  <c r="V462" i="17"/>
  <c r="I467" i="17"/>
  <c r="I465" i="17" s="1"/>
  <c r="O467" i="17"/>
  <c r="O465" i="17" s="1"/>
  <c r="U467" i="17"/>
  <c r="AA467" i="17"/>
  <c r="AA465" i="17" s="1"/>
  <c r="H472" i="17"/>
  <c r="H470" i="17" s="1"/>
  <c r="N472" i="17"/>
  <c r="T472" i="17"/>
  <c r="T470" i="17" s="1"/>
  <c r="Z472" i="17"/>
  <c r="Z470" i="17" s="1"/>
  <c r="G477" i="17"/>
  <c r="M477" i="17"/>
  <c r="M475" i="17" s="1"/>
  <c r="S477" i="17"/>
  <c r="S475" i="17" s="1"/>
  <c r="Y477" i="17"/>
  <c r="F486" i="17"/>
  <c r="F484" i="17" s="1"/>
  <c r="L486" i="17"/>
  <c r="L484" i="17" s="1"/>
  <c r="R486" i="17"/>
  <c r="X486" i="17"/>
  <c r="X484" i="17" s="1"/>
  <c r="E491" i="17"/>
  <c r="E489" i="17" s="1"/>
  <c r="L491" i="17"/>
  <c r="L489" i="17" s="1"/>
  <c r="T491" i="17"/>
  <c r="T489" i="17" s="1"/>
  <c r="I496" i="17"/>
  <c r="I494" i="17" s="1"/>
  <c r="AA496" i="17"/>
  <c r="AA494" i="17" s="1"/>
  <c r="G501" i="17"/>
  <c r="G499" i="17" s="1"/>
  <c r="Y501" i="17"/>
  <c r="Y499" i="17" s="1"/>
  <c r="S506" i="17"/>
  <c r="S504" i="17" s="1"/>
  <c r="Q511" i="17"/>
  <c r="Q509" i="17" s="1"/>
  <c r="K516" i="17"/>
  <c r="K514" i="17" s="1"/>
  <c r="J521" i="17"/>
  <c r="AA526" i="17"/>
  <c r="AA524" i="17" s="1"/>
  <c r="T531" i="17"/>
  <c r="T529" i="17" s="1"/>
  <c r="M536" i="17"/>
  <c r="F541" i="17"/>
  <c r="F539" i="17" s="1"/>
  <c r="H327" i="17"/>
  <c r="H325" i="17" s="1"/>
  <c r="N327" i="17"/>
  <c r="T327" i="17"/>
  <c r="T325" i="17" s="1"/>
  <c r="Z327" i="17"/>
  <c r="Z325" i="17" s="1"/>
  <c r="G332" i="17"/>
  <c r="M332" i="17"/>
  <c r="M330" i="17" s="1"/>
  <c r="S332" i="17"/>
  <c r="S330" i="17" s="1"/>
  <c r="Y332" i="17"/>
  <c r="F337" i="17"/>
  <c r="F335" i="17" s="1"/>
  <c r="L337" i="17"/>
  <c r="L335" i="17" s="1"/>
  <c r="R337" i="17"/>
  <c r="X337" i="17"/>
  <c r="X335" i="17" s="1"/>
  <c r="E342" i="17"/>
  <c r="E340" i="17" s="1"/>
  <c r="K342" i="17"/>
  <c r="Q342" i="17"/>
  <c r="Q340" i="17" s="1"/>
  <c r="W342" i="17"/>
  <c r="W340" i="17" s="1"/>
  <c r="D347" i="17"/>
  <c r="J347" i="17"/>
  <c r="J345" i="17" s="1"/>
  <c r="P347" i="17"/>
  <c r="P345" i="17" s="1"/>
  <c r="V347" i="17"/>
  <c r="I352" i="17"/>
  <c r="I350" i="17" s="1"/>
  <c r="O352" i="17"/>
  <c r="O350" i="17" s="1"/>
  <c r="U352" i="17"/>
  <c r="AA352" i="17"/>
  <c r="AA350" i="17" s="1"/>
  <c r="H357" i="17"/>
  <c r="H355" i="17" s="1"/>
  <c r="N357" i="17"/>
  <c r="T357" i="17"/>
  <c r="T355" i="17" s="1"/>
  <c r="Z357" i="17"/>
  <c r="Z355" i="17" s="1"/>
  <c r="G362" i="17"/>
  <c r="M362" i="17"/>
  <c r="M360" i="17" s="1"/>
  <c r="S362" i="17"/>
  <c r="S360" i="17" s="1"/>
  <c r="Y362" i="17"/>
  <c r="F367" i="17"/>
  <c r="F365" i="17" s="1"/>
  <c r="L367" i="17"/>
  <c r="L365" i="17" s="1"/>
  <c r="R367" i="17"/>
  <c r="X367" i="17"/>
  <c r="X365" i="17" s="1"/>
  <c r="E372" i="17"/>
  <c r="E370" i="17" s="1"/>
  <c r="K372" i="17"/>
  <c r="Q372" i="17"/>
  <c r="Q370" i="17" s="1"/>
  <c r="W372" i="17"/>
  <c r="W370" i="17" s="1"/>
  <c r="D377" i="17"/>
  <c r="J377" i="17"/>
  <c r="J375" i="17" s="1"/>
  <c r="P377" i="17"/>
  <c r="P375" i="17" s="1"/>
  <c r="V377" i="17"/>
  <c r="I382" i="17"/>
  <c r="I380" i="17" s="1"/>
  <c r="O382" i="17"/>
  <c r="O380" i="17" s="1"/>
  <c r="U382" i="17"/>
  <c r="AA382" i="17"/>
  <c r="AA380" i="17" s="1"/>
  <c r="H387" i="17"/>
  <c r="H385" i="17" s="1"/>
  <c r="N387" i="17"/>
  <c r="T387" i="17"/>
  <c r="T385" i="17" s="1"/>
  <c r="Z387" i="17"/>
  <c r="Z385" i="17" s="1"/>
  <c r="G392" i="17"/>
  <c r="M392" i="17"/>
  <c r="M390" i="17" s="1"/>
  <c r="S392" i="17"/>
  <c r="S390" i="17" s="1"/>
  <c r="Y392" i="17"/>
  <c r="F397" i="17"/>
  <c r="F395" i="17" s="1"/>
  <c r="L397" i="17"/>
  <c r="L395" i="17" s="1"/>
  <c r="R397" i="17"/>
  <c r="X397" i="17"/>
  <c r="X395" i="17" s="1"/>
  <c r="E402" i="17"/>
  <c r="E400" i="17" s="1"/>
  <c r="K402" i="17"/>
  <c r="Q402" i="17"/>
  <c r="Q400" i="17" s="1"/>
  <c r="W402" i="17"/>
  <c r="W400" i="17" s="1"/>
  <c r="D407" i="17"/>
  <c r="J407" i="17"/>
  <c r="J405" i="17" s="1"/>
  <c r="P407" i="17"/>
  <c r="P405" i="17" s="1"/>
  <c r="V407" i="17"/>
  <c r="I412" i="17"/>
  <c r="I410" i="17" s="1"/>
  <c r="O412" i="17"/>
  <c r="O410" i="17" s="1"/>
  <c r="U412" i="17"/>
  <c r="AA412" i="17"/>
  <c r="AA410" i="17" s="1"/>
  <c r="H417" i="17"/>
  <c r="H415" i="17" s="1"/>
  <c r="N417" i="17"/>
  <c r="T417" i="17"/>
  <c r="T415" i="17" s="1"/>
  <c r="Z417" i="17"/>
  <c r="Z415" i="17" s="1"/>
  <c r="G422" i="17"/>
  <c r="M422" i="17"/>
  <c r="M420" i="17" s="1"/>
  <c r="S422" i="17"/>
  <c r="S420" i="17" s="1"/>
  <c r="Y422" i="17"/>
  <c r="F427" i="17"/>
  <c r="F425" i="17" s="1"/>
  <c r="L427" i="17"/>
  <c r="L425" i="17" s="1"/>
  <c r="R427" i="17"/>
  <c r="X427" i="17"/>
  <c r="X425" i="17" s="1"/>
  <c r="E432" i="17"/>
  <c r="E430" i="17" s="1"/>
  <c r="K432" i="17"/>
  <c r="Q432" i="17"/>
  <c r="Q430" i="17" s="1"/>
  <c r="W432" i="17"/>
  <c r="W430" i="17" s="1"/>
  <c r="D437" i="17"/>
  <c r="J437" i="17"/>
  <c r="J435" i="17" s="1"/>
  <c r="P437" i="17"/>
  <c r="P435" i="17" s="1"/>
  <c r="V437" i="17"/>
  <c r="I442" i="17"/>
  <c r="I440" i="17" s="1"/>
  <c r="O442" i="17"/>
  <c r="O440" i="17" s="1"/>
  <c r="U442" i="17"/>
  <c r="AA442" i="17"/>
  <c r="AA440" i="17" s="1"/>
  <c r="H447" i="17"/>
  <c r="H445" i="17" s="1"/>
  <c r="N447" i="17"/>
  <c r="T447" i="17"/>
  <c r="T445" i="17" s="1"/>
  <c r="Z447" i="17"/>
  <c r="Z445" i="17" s="1"/>
  <c r="G452" i="17"/>
  <c r="M452" i="17"/>
  <c r="M450" i="17" s="1"/>
  <c r="S452" i="17"/>
  <c r="S450" i="17" s="1"/>
  <c r="Y452" i="17"/>
  <c r="F457" i="17"/>
  <c r="F455" i="17" s="1"/>
  <c r="L457" i="17"/>
  <c r="L455" i="17" s="1"/>
  <c r="R457" i="17"/>
  <c r="X457" i="17"/>
  <c r="X455" i="17" s="1"/>
  <c r="E462" i="17"/>
  <c r="E460" i="17" s="1"/>
  <c r="K462" i="17"/>
  <c r="Q462" i="17"/>
  <c r="Q460" i="17" s="1"/>
  <c r="W462" i="17"/>
  <c r="W460" i="17" s="1"/>
  <c r="D467" i="17"/>
  <c r="J467" i="17"/>
  <c r="J465" i="17" s="1"/>
  <c r="P467" i="17"/>
  <c r="P465" i="17" s="1"/>
  <c r="V467" i="17"/>
  <c r="I472" i="17"/>
  <c r="I470" i="17" s="1"/>
  <c r="O472" i="17"/>
  <c r="O470" i="17" s="1"/>
  <c r="U472" i="17"/>
  <c r="AA472" i="17"/>
  <c r="AA470" i="17" s="1"/>
  <c r="H477" i="17"/>
  <c r="H475" i="17" s="1"/>
  <c r="N477" i="17"/>
  <c r="T477" i="17"/>
  <c r="T475" i="17" s="1"/>
  <c r="Z477" i="17"/>
  <c r="Z475" i="17" s="1"/>
  <c r="G486" i="17"/>
  <c r="M486" i="17"/>
  <c r="M484" i="17" s="1"/>
  <c r="S486" i="17"/>
  <c r="S484" i="17" s="1"/>
  <c r="Y486" i="17"/>
  <c r="F491" i="17"/>
  <c r="F489" i="17" s="1"/>
  <c r="N491" i="17"/>
  <c r="N489" i="17" s="1"/>
  <c r="U491" i="17"/>
  <c r="U489" i="17" s="1"/>
  <c r="N496" i="17"/>
  <c r="N494" i="17" s="1"/>
  <c r="H501" i="17"/>
  <c r="H499" i="17" s="1"/>
  <c r="Z501" i="17"/>
  <c r="Z499" i="17" s="1"/>
  <c r="F506" i="17"/>
  <c r="F504" i="17" s="1"/>
  <c r="X506" i="17"/>
  <c r="R511" i="17"/>
  <c r="R509" i="17" s="1"/>
  <c r="P516" i="17"/>
  <c r="P514" i="17" s="1"/>
  <c r="O521" i="17"/>
  <c r="O519" i="17" s="1"/>
  <c r="Z531" i="17"/>
  <c r="S536" i="17"/>
  <c r="S534" i="17" s="1"/>
  <c r="L541" i="17"/>
  <c r="L539" i="17" s="1"/>
  <c r="E546" i="17"/>
  <c r="E544" i="17" s="1"/>
  <c r="F342" i="17"/>
  <c r="F340" i="17" s="1"/>
  <c r="L342" i="17"/>
  <c r="L340" i="17" s="1"/>
  <c r="R342" i="17"/>
  <c r="X342" i="17"/>
  <c r="X340" i="17" s="1"/>
  <c r="E347" i="17"/>
  <c r="E345" i="17" s="1"/>
  <c r="K347" i="17"/>
  <c r="Q347" i="17"/>
  <c r="Q345" i="17" s="1"/>
  <c r="W347" i="17"/>
  <c r="W345" i="17" s="1"/>
  <c r="D352" i="17"/>
  <c r="J352" i="17"/>
  <c r="J350" i="17" s="1"/>
  <c r="P352" i="17"/>
  <c r="P350" i="17" s="1"/>
  <c r="V352" i="17"/>
  <c r="I357" i="17"/>
  <c r="I355" i="17" s="1"/>
  <c r="O357" i="17"/>
  <c r="O355" i="17" s="1"/>
  <c r="U357" i="17"/>
  <c r="AA357" i="17"/>
  <c r="AA355" i="17" s="1"/>
  <c r="H362" i="17"/>
  <c r="H360" i="17" s="1"/>
  <c r="N362" i="17"/>
  <c r="T362" i="17"/>
  <c r="T360" i="17" s="1"/>
  <c r="Z362" i="17"/>
  <c r="Z360" i="17" s="1"/>
  <c r="G367" i="17"/>
  <c r="M367" i="17"/>
  <c r="M365" i="17" s="1"/>
  <c r="S367" i="17"/>
  <c r="S365" i="17" s="1"/>
  <c r="Y367" i="17"/>
  <c r="F372" i="17"/>
  <c r="F370" i="17" s="1"/>
  <c r="L372" i="17"/>
  <c r="L370" i="17" s="1"/>
  <c r="R372" i="17"/>
  <c r="X372" i="17"/>
  <c r="X370" i="17" s="1"/>
  <c r="E377" i="17"/>
  <c r="E375" i="17" s="1"/>
  <c r="K377" i="17"/>
  <c r="Q377" i="17"/>
  <c r="Q375" i="17" s="1"/>
  <c r="W377" i="17"/>
  <c r="W375" i="17" s="1"/>
  <c r="D382" i="17"/>
  <c r="J382" i="17"/>
  <c r="J380" i="17" s="1"/>
  <c r="P382" i="17"/>
  <c r="P380" i="17" s="1"/>
  <c r="V382" i="17"/>
  <c r="I387" i="17"/>
  <c r="I385" i="17" s="1"/>
  <c r="O387" i="17"/>
  <c r="O385" i="17" s="1"/>
  <c r="U387" i="17"/>
  <c r="AA387" i="17"/>
  <c r="AA385" i="17" s="1"/>
  <c r="H392" i="17"/>
  <c r="H390" i="17" s="1"/>
  <c r="N392" i="17"/>
  <c r="T392" i="17"/>
  <c r="T390" i="17" s="1"/>
  <c r="Z392" i="17"/>
  <c r="Z390" i="17" s="1"/>
  <c r="G397" i="17"/>
  <c r="M397" i="17"/>
  <c r="M395" i="17" s="1"/>
  <c r="S397" i="17"/>
  <c r="S395" i="17" s="1"/>
  <c r="Y397" i="17"/>
  <c r="F402" i="17"/>
  <c r="F400" i="17" s="1"/>
  <c r="L402" i="17"/>
  <c r="L400" i="17" s="1"/>
  <c r="R402" i="17"/>
  <c r="X402" i="17"/>
  <c r="X400" i="17" s="1"/>
  <c r="E407" i="17"/>
  <c r="E405" i="17" s="1"/>
  <c r="K407" i="17"/>
  <c r="Q407" i="17"/>
  <c r="Q405" i="17" s="1"/>
  <c r="W407" i="17"/>
  <c r="W405" i="17" s="1"/>
  <c r="D412" i="17"/>
  <c r="J412" i="17"/>
  <c r="J410" i="17" s="1"/>
  <c r="P412" i="17"/>
  <c r="P410" i="17" s="1"/>
  <c r="V412" i="17"/>
  <c r="I417" i="17"/>
  <c r="I415" i="17" s="1"/>
  <c r="O417" i="17"/>
  <c r="O415" i="17" s="1"/>
  <c r="U417" i="17"/>
  <c r="AA417" i="17"/>
  <c r="AA415" i="17" s="1"/>
  <c r="H422" i="17"/>
  <c r="H420" i="17" s="1"/>
  <c r="N422" i="17"/>
  <c r="T422" i="17"/>
  <c r="T420" i="17" s="1"/>
  <c r="Z422" i="17"/>
  <c r="Z420" i="17" s="1"/>
  <c r="G427" i="17"/>
  <c r="M427" i="17"/>
  <c r="M425" i="17" s="1"/>
  <c r="S427" i="17"/>
  <c r="S425" i="17" s="1"/>
  <c r="Y427" i="17"/>
  <c r="F432" i="17"/>
  <c r="F430" i="17" s="1"/>
  <c r="L432" i="17"/>
  <c r="L430" i="17" s="1"/>
  <c r="R432" i="17"/>
  <c r="X432" i="17"/>
  <c r="X430" i="17" s="1"/>
  <c r="E437" i="17"/>
  <c r="E435" i="17" s="1"/>
  <c r="K437" i="17"/>
  <c r="Q437" i="17"/>
  <c r="Q435" i="17" s="1"/>
  <c r="W437" i="17"/>
  <c r="W435" i="17" s="1"/>
  <c r="D442" i="17"/>
  <c r="J442" i="17"/>
  <c r="J440" i="17" s="1"/>
  <c r="P442" i="17"/>
  <c r="P440" i="17" s="1"/>
  <c r="V442" i="17"/>
  <c r="I447" i="17"/>
  <c r="I445" i="17" s="1"/>
  <c r="O447" i="17"/>
  <c r="O445" i="17" s="1"/>
  <c r="U447" i="17"/>
  <c r="AA447" i="17"/>
  <c r="AA445" i="17" s="1"/>
  <c r="H452" i="17"/>
  <c r="H450" i="17" s="1"/>
  <c r="N452" i="17"/>
  <c r="T452" i="17"/>
  <c r="T450" i="17" s="1"/>
  <c r="Z452" i="17"/>
  <c r="Z450" i="17" s="1"/>
  <c r="G457" i="17"/>
  <c r="M457" i="17"/>
  <c r="M455" i="17" s="1"/>
  <c r="S457" i="17"/>
  <c r="S455" i="17" s="1"/>
  <c r="Y457" i="17"/>
  <c r="F462" i="17"/>
  <c r="F460" i="17" s="1"/>
  <c r="L462" i="17"/>
  <c r="L460" i="17" s="1"/>
  <c r="R462" i="17"/>
  <c r="X462" i="17"/>
  <c r="X460" i="17" s="1"/>
  <c r="E467" i="17"/>
  <c r="E465" i="17" s="1"/>
  <c r="K467" i="17"/>
  <c r="Q467" i="17"/>
  <c r="Q465" i="17" s="1"/>
  <c r="W467" i="17"/>
  <c r="W465" i="17" s="1"/>
  <c r="D472" i="17"/>
  <c r="J472" i="17"/>
  <c r="J470" i="17" s="1"/>
  <c r="P472" i="17"/>
  <c r="P470" i="17" s="1"/>
  <c r="V472" i="17"/>
  <c r="I477" i="17"/>
  <c r="I475" i="17" s="1"/>
  <c r="O477" i="17"/>
  <c r="O475" i="17" s="1"/>
  <c r="U477" i="17"/>
  <c r="AA477" i="17"/>
  <c r="AA475" i="17" s="1"/>
  <c r="H486" i="17"/>
  <c r="H484" i="17" s="1"/>
  <c r="N486" i="17"/>
  <c r="T486" i="17"/>
  <c r="T484" i="17" s="1"/>
  <c r="Z486" i="17"/>
  <c r="Z484" i="17" s="1"/>
  <c r="H491" i="17"/>
  <c r="O491" i="17"/>
  <c r="O489" i="17" s="1"/>
  <c r="V491" i="17"/>
  <c r="V489" i="17" s="1"/>
  <c r="O496" i="17"/>
  <c r="O494" i="17" s="1"/>
  <c r="M501" i="17"/>
  <c r="G506" i="17"/>
  <c r="G504" i="17" s="1"/>
  <c r="Y506" i="17"/>
  <c r="Y504" i="17" s="1"/>
  <c r="E511" i="17"/>
  <c r="E509" i="17" s="1"/>
  <c r="W511" i="17"/>
  <c r="W509" i="17" s="1"/>
  <c r="Q516" i="17"/>
  <c r="Q514" i="17" s="1"/>
  <c r="P521" i="17"/>
  <c r="P519" i="17" s="1"/>
  <c r="Y536" i="17"/>
  <c r="Y534" i="17" s="1"/>
  <c r="R541" i="17"/>
  <c r="R539" i="17" s="1"/>
  <c r="K546" i="17"/>
  <c r="K544" i="17" s="1"/>
  <c r="D551" i="17"/>
  <c r="D549" i="17" s="1"/>
  <c r="J327" i="17"/>
  <c r="J325" i="17" s="1"/>
  <c r="P327" i="17"/>
  <c r="P325" i="17" s="1"/>
  <c r="V327" i="17"/>
  <c r="V325" i="17" s="1"/>
  <c r="I332" i="17"/>
  <c r="O332" i="17"/>
  <c r="O330" i="17" s="1"/>
  <c r="U332" i="17"/>
  <c r="U330" i="17" s="1"/>
  <c r="AA332" i="17"/>
  <c r="AA330" i="17" s="1"/>
  <c r="H337" i="17"/>
  <c r="H335" i="17" s="1"/>
  <c r="N337" i="17"/>
  <c r="N335" i="17" s="1"/>
  <c r="T337" i="17"/>
  <c r="Z337" i="17"/>
  <c r="Z335" i="17" s="1"/>
  <c r="G342" i="17"/>
  <c r="G340" i="17" s="1"/>
  <c r="M342" i="17"/>
  <c r="M340" i="17" s="1"/>
  <c r="S342" i="17"/>
  <c r="S340" i="17" s="1"/>
  <c r="Y342" i="17"/>
  <c r="Y340" i="17" s="1"/>
  <c r="F347" i="17"/>
  <c r="L347" i="17"/>
  <c r="L345" i="17" s="1"/>
  <c r="R347" i="17"/>
  <c r="R345" i="17" s="1"/>
  <c r="X347" i="17"/>
  <c r="X345" i="17" s="1"/>
  <c r="E352" i="17"/>
  <c r="E350" i="17" s="1"/>
  <c r="K352" i="17"/>
  <c r="K350" i="17" s="1"/>
  <c r="Q352" i="17"/>
  <c r="W352" i="17"/>
  <c r="W350" i="17" s="1"/>
  <c r="D357" i="17"/>
  <c r="D355" i="17" s="1"/>
  <c r="J357" i="17"/>
  <c r="J355" i="17" s="1"/>
  <c r="P357" i="17"/>
  <c r="P355" i="17" s="1"/>
  <c r="V357" i="17"/>
  <c r="V355" i="17" s="1"/>
  <c r="I362" i="17"/>
  <c r="O362" i="17"/>
  <c r="O360" i="17" s="1"/>
  <c r="U362" i="17"/>
  <c r="U360" i="17" s="1"/>
  <c r="AA362" i="17"/>
  <c r="AA360" i="17" s="1"/>
  <c r="H367" i="17"/>
  <c r="H365" i="17" s="1"/>
  <c r="N367" i="17"/>
  <c r="N365" i="17" s="1"/>
  <c r="T367" i="17"/>
  <c r="Z367" i="17"/>
  <c r="Z365" i="17" s="1"/>
  <c r="G372" i="17"/>
  <c r="G370" i="17" s="1"/>
  <c r="M372" i="17"/>
  <c r="M370" i="17" s="1"/>
  <c r="S372" i="17"/>
  <c r="S370" i="17" s="1"/>
  <c r="Y372" i="17"/>
  <c r="Y370" i="17" s="1"/>
  <c r="F377" i="17"/>
  <c r="L377" i="17"/>
  <c r="L375" i="17" s="1"/>
  <c r="R377" i="17"/>
  <c r="R375" i="17" s="1"/>
  <c r="X377" i="17"/>
  <c r="X375" i="17" s="1"/>
  <c r="E382" i="17"/>
  <c r="E380" i="17" s="1"/>
  <c r="K382" i="17"/>
  <c r="K380" i="17" s="1"/>
  <c r="Q382" i="17"/>
  <c r="W382" i="17"/>
  <c r="W380" i="17" s="1"/>
  <c r="D387" i="17"/>
  <c r="D385" i="17" s="1"/>
  <c r="J387" i="17"/>
  <c r="J385" i="17" s="1"/>
  <c r="P387" i="17"/>
  <c r="P385" i="17" s="1"/>
  <c r="V387" i="17"/>
  <c r="V385" i="17" s="1"/>
  <c r="I392" i="17"/>
  <c r="O392" i="17"/>
  <c r="O390" i="17" s="1"/>
  <c r="U392" i="17"/>
  <c r="U390" i="17" s="1"/>
  <c r="AA392" i="17"/>
  <c r="AA390" i="17" s="1"/>
  <c r="H397" i="17"/>
  <c r="H395" i="17" s="1"/>
  <c r="N397" i="17"/>
  <c r="N395" i="17" s="1"/>
  <c r="T397" i="17"/>
  <c r="Z397" i="17"/>
  <c r="Z395" i="17" s="1"/>
  <c r="G402" i="17"/>
  <c r="G400" i="17" s="1"/>
  <c r="M402" i="17"/>
  <c r="M400" i="17" s="1"/>
  <c r="S402" i="17"/>
  <c r="S400" i="17" s="1"/>
  <c r="Y402" i="17"/>
  <c r="Y400" i="17" s="1"/>
  <c r="F407" i="17"/>
  <c r="L407" i="17"/>
  <c r="L405" i="17" s="1"/>
  <c r="R407" i="17"/>
  <c r="R405" i="17" s="1"/>
  <c r="X407" i="17"/>
  <c r="X405" i="17" s="1"/>
  <c r="E412" i="17"/>
  <c r="E410" i="17" s="1"/>
  <c r="K412" i="17"/>
  <c r="K410" i="17" s="1"/>
  <c r="Q412" i="17"/>
  <c r="W412" i="17"/>
  <c r="W410" i="17" s="1"/>
  <c r="D417" i="17"/>
  <c r="D415" i="17" s="1"/>
  <c r="J417" i="17"/>
  <c r="J415" i="17" s="1"/>
  <c r="P417" i="17"/>
  <c r="P415" i="17" s="1"/>
  <c r="V417" i="17"/>
  <c r="V415" i="17" s="1"/>
  <c r="I422" i="17"/>
  <c r="O422" i="17"/>
  <c r="O420" i="17" s="1"/>
  <c r="U422" i="17"/>
  <c r="U420" i="17" s="1"/>
  <c r="AA422" i="17"/>
  <c r="AA420" i="17" s="1"/>
  <c r="H427" i="17"/>
  <c r="H425" i="17" s="1"/>
  <c r="N427" i="17"/>
  <c r="N425" i="17" s="1"/>
  <c r="T427" i="17"/>
  <c r="Z427" i="17"/>
  <c r="Z425" i="17" s="1"/>
  <c r="G432" i="17"/>
  <c r="G430" i="17" s="1"/>
  <c r="M432" i="17"/>
  <c r="M430" i="17" s="1"/>
  <c r="S432" i="17"/>
  <c r="S430" i="17" s="1"/>
  <c r="Y432" i="17"/>
  <c r="Y430" i="17" s="1"/>
  <c r="F437" i="17"/>
  <c r="L437" i="17"/>
  <c r="L435" i="17" s="1"/>
  <c r="R437" i="17"/>
  <c r="R435" i="17" s="1"/>
  <c r="X437" i="17"/>
  <c r="X435" i="17" s="1"/>
  <c r="E442" i="17"/>
  <c r="E440" i="17" s="1"/>
  <c r="K442" i="17"/>
  <c r="K440" i="17" s="1"/>
  <c r="Q442" i="17"/>
  <c r="W442" i="17"/>
  <c r="W440" i="17" s="1"/>
  <c r="D447" i="17"/>
  <c r="D445" i="17" s="1"/>
  <c r="J447" i="17"/>
  <c r="J445" i="17" s="1"/>
  <c r="P447" i="17"/>
  <c r="P445" i="17" s="1"/>
  <c r="V447" i="17"/>
  <c r="V445" i="17" s="1"/>
  <c r="I452" i="17"/>
  <c r="O452" i="17"/>
  <c r="O450" i="17" s="1"/>
  <c r="U452" i="17"/>
  <c r="U450" i="17" s="1"/>
  <c r="AA452" i="17"/>
  <c r="AA450" i="17" s="1"/>
  <c r="H457" i="17"/>
  <c r="H455" i="17" s="1"/>
  <c r="N457" i="17"/>
  <c r="N455" i="17" s="1"/>
  <c r="T457" i="17"/>
  <c r="Z457" i="17"/>
  <c r="Z455" i="17" s="1"/>
  <c r="G462" i="17"/>
  <c r="G460" i="17" s="1"/>
  <c r="M462" i="17"/>
  <c r="M460" i="17" s="1"/>
  <c r="S462" i="17"/>
  <c r="S460" i="17" s="1"/>
  <c r="Y462" i="17"/>
  <c r="Y460" i="17" s="1"/>
  <c r="F467" i="17"/>
  <c r="L467" i="17"/>
  <c r="L465" i="17" s="1"/>
  <c r="R467" i="17"/>
  <c r="R465" i="17" s="1"/>
  <c r="X467" i="17"/>
  <c r="X465" i="17" s="1"/>
  <c r="E472" i="17"/>
  <c r="E470" i="17" s="1"/>
  <c r="K472" i="17"/>
  <c r="K470" i="17" s="1"/>
  <c r="Q472" i="17"/>
  <c r="W472" i="17"/>
  <c r="W470" i="17" s="1"/>
  <c r="D477" i="17"/>
  <c r="D475" i="17" s="1"/>
  <c r="J477" i="17"/>
  <c r="J475" i="17" s="1"/>
  <c r="P477" i="17"/>
  <c r="P475" i="17" s="1"/>
  <c r="V477" i="17"/>
  <c r="V475" i="17" s="1"/>
  <c r="I486" i="17"/>
  <c r="O486" i="17"/>
  <c r="O484" i="17" s="1"/>
  <c r="U486" i="17"/>
  <c r="U484" i="17" s="1"/>
  <c r="AA486" i="17"/>
  <c r="I491" i="17"/>
  <c r="I489" i="17" s="1"/>
  <c r="P491" i="17"/>
  <c r="P489" i="17" s="1"/>
  <c r="W491" i="17"/>
  <c r="W489" i="17" s="1"/>
  <c r="T496" i="17"/>
  <c r="T494" i="17" s="1"/>
  <c r="N501" i="17"/>
  <c r="N499" i="17" s="1"/>
  <c r="L506" i="17"/>
  <c r="L504" i="17" s="1"/>
  <c r="F511" i="17"/>
  <c r="F509" i="17" s="1"/>
  <c r="X511" i="17"/>
  <c r="X509" i="17" s="1"/>
  <c r="D516" i="17"/>
  <c r="D514" i="17" s="1"/>
  <c r="V516" i="17"/>
  <c r="V514" i="17" s="1"/>
  <c r="U521" i="17"/>
  <c r="U519" i="17" s="1"/>
  <c r="I526" i="17"/>
  <c r="I524" i="17" s="1"/>
  <c r="X541" i="17"/>
  <c r="X539" i="17" s="1"/>
  <c r="Q546" i="17"/>
  <c r="Q544" i="17" s="1"/>
  <c r="D332" i="17"/>
  <c r="D330" i="17" s="1"/>
  <c r="J332" i="17"/>
  <c r="J330" i="17" s="1"/>
  <c r="P332" i="17"/>
  <c r="P330" i="17" s="1"/>
  <c r="V332" i="17"/>
  <c r="V330" i="17" s="1"/>
  <c r="I337" i="17"/>
  <c r="I335" i="17" s="1"/>
  <c r="O337" i="17"/>
  <c r="O335" i="17" s="1"/>
  <c r="U337" i="17"/>
  <c r="U335" i="17" s="1"/>
  <c r="AA337" i="17"/>
  <c r="AA335" i="17" s="1"/>
  <c r="H342" i="17"/>
  <c r="H340" i="17" s="1"/>
  <c r="N342" i="17"/>
  <c r="N340" i="17" s="1"/>
  <c r="T342" i="17"/>
  <c r="T340" i="17" s="1"/>
  <c r="Z342" i="17"/>
  <c r="Z340" i="17" s="1"/>
  <c r="G347" i="17"/>
  <c r="G345" i="17" s="1"/>
  <c r="M347" i="17"/>
  <c r="M345" i="17" s="1"/>
  <c r="S347" i="17"/>
  <c r="S345" i="17" s="1"/>
  <c r="Y347" i="17"/>
  <c r="Y345" i="17" s="1"/>
  <c r="F352" i="17"/>
  <c r="F350" i="17" s="1"/>
  <c r="L352" i="17"/>
  <c r="L350" i="17" s="1"/>
  <c r="R352" i="17"/>
  <c r="R350" i="17" s="1"/>
  <c r="X352" i="17"/>
  <c r="X350" i="17" s="1"/>
  <c r="E357" i="17"/>
  <c r="E355" i="17" s="1"/>
  <c r="K357" i="17"/>
  <c r="K355" i="17" s="1"/>
  <c r="Q357" i="17"/>
  <c r="Q355" i="17" s="1"/>
  <c r="W357" i="17"/>
  <c r="W355" i="17" s="1"/>
  <c r="D362" i="17"/>
  <c r="D360" i="17" s="1"/>
  <c r="J362" i="17"/>
  <c r="J360" i="17" s="1"/>
  <c r="P362" i="17"/>
  <c r="P360" i="17" s="1"/>
  <c r="V362" i="17"/>
  <c r="V360" i="17" s="1"/>
  <c r="I367" i="17"/>
  <c r="I365" i="17" s="1"/>
  <c r="O367" i="17"/>
  <c r="O365" i="17" s="1"/>
  <c r="U367" i="17"/>
  <c r="U365" i="17" s="1"/>
  <c r="AA367" i="17"/>
  <c r="AA365" i="17" s="1"/>
  <c r="H372" i="17"/>
  <c r="H370" i="17" s="1"/>
  <c r="N372" i="17"/>
  <c r="N370" i="17" s="1"/>
  <c r="T372" i="17"/>
  <c r="T370" i="17" s="1"/>
  <c r="Z372" i="17"/>
  <c r="Z370" i="17" s="1"/>
  <c r="G377" i="17"/>
  <c r="G375" i="17" s="1"/>
  <c r="M377" i="17"/>
  <c r="M375" i="17" s="1"/>
  <c r="S377" i="17"/>
  <c r="S375" i="17" s="1"/>
  <c r="Y377" i="17"/>
  <c r="Y375" i="17" s="1"/>
  <c r="F382" i="17"/>
  <c r="F380" i="17" s="1"/>
  <c r="L382" i="17"/>
  <c r="L380" i="17" s="1"/>
  <c r="R382" i="17"/>
  <c r="R380" i="17" s="1"/>
  <c r="X382" i="17"/>
  <c r="X380" i="17" s="1"/>
  <c r="E387" i="17"/>
  <c r="E385" i="17" s="1"/>
  <c r="K387" i="17"/>
  <c r="K385" i="17" s="1"/>
  <c r="Q387" i="17"/>
  <c r="Q385" i="17" s="1"/>
  <c r="W387" i="17"/>
  <c r="W385" i="17" s="1"/>
  <c r="D392" i="17"/>
  <c r="D390" i="17" s="1"/>
  <c r="J392" i="17"/>
  <c r="J390" i="17" s="1"/>
  <c r="P392" i="17"/>
  <c r="P390" i="17" s="1"/>
  <c r="V392" i="17"/>
  <c r="V390" i="17" s="1"/>
  <c r="I397" i="17"/>
  <c r="I395" i="17" s="1"/>
  <c r="O397" i="17"/>
  <c r="O395" i="17" s="1"/>
  <c r="U397" i="17"/>
  <c r="U395" i="17" s="1"/>
  <c r="AA397" i="17"/>
  <c r="AA395" i="17" s="1"/>
  <c r="H402" i="17"/>
  <c r="H400" i="17" s="1"/>
  <c r="N402" i="17"/>
  <c r="N400" i="17" s="1"/>
  <c r="T402" i="17"/>
  <c r="T400" i="17" s="1"/>
  <c r="Z402" i="17"/>
  <c r="Z400" i="17" s="1"/>
  <c r="G407" i="17"/>
  <c r="G405" i="17" s="1"/>
  <c r="M407" i="17"/>
  <c r="M405" i="17" s="1"/>
  <c r="S407" i="17"/>
  <c r="S405" i="17" s="1"/>
  <c r="Y407" i="17"/>
  <c r="Y405" i="17" s="1"/>
  <c r="F412" i="17"/>
  <c r="F410" i="17" s="1"/>
  <c r="L412" i="17"/>
  <c r="L410" i="17" s="1"/>
  <c r="R412" i="17"/>
  <c r="R410" i="17" s="1"/>
  <c r="X412" i="17"/>
  <c r="X410" i="17" s="1"/>
  <c r="E417" i="17"/>
  <c r="E415" i="17" s="1"/>
  <c r="K417" i="17"/>
  <c r="K415" i="17" s="1"/>
  <c r="Q417" i="17"/>
  <c r="Q415" i="17" s="1"/>
  <c r="W417" i="17"/>
  <c r="W415" i="17" s="1"/>
  <c r="D422" i="17"/>
  <c r="D420" i="17" s="1"/>
  <c r="J422" i="17"/>
  <c r="J420" i="17" s="1"/>
  <c r="P422" i="17"/>
  <c r="P420" i="17" s="1"/>
  <c r="V422" i="17"/>
  <c r="V420" i="17" s="1"/>
  <c r="I427" i="17"/>
  <c r="I425" i="17" s="1"/>
  <c r="O427" i="17"/>
  <c r="O425" i="17" s="1"/>
  <c r="U427" i="17"/>
  <c r="U425" i="17" s="1"/>
  <c r="AA427" i="17"/>
  <c r="AA425" i="17" s="1"/>
  <c r="H432" i="17"/>
  <c r="H430" i="17" s="1"/>
  <c r="N432" i="17"/>
  <c r="N430" i="17" s="1"/>
  <c r="T432" i="17"/>
  <c r="T430" i="17" s="1"/>
  <c r="Z432" i="17"/>
  <c r="Z430" i="17" s="1"/>
  <c r="G437" i="17"/>
  <c r="G435" i="17" s="1"/>
  <c r="M437" i="17"/>
  <c r="M435" i="17" s="1"/>
  <c r="S437" i="17"/>
  <c r="S435" i="17" s="1"/>
  <c r="Y437" i="17"/>
  <c r="Y435" i="17" s="1"/>
  <c r="F442" i="17"/>
  <c r="F440" i="17" s="1"/>
  <c r="L442" i="17"/>
  <c r="L440" i="17" s="1"/>
  <c r="R442" i="17"/>
  <c r="R440" i="17" s="1"/>
  <c r="X442" i="17"/>
  <c r="X440" i="17" s="1"/>
  <c r="E447" i="17"/>
  <c r="E445" i="17" s="1"/>
  <c r="K447" i="17"/>
  <c r="K445" i="17" s="1"/>
  <c r="Q447" i="17"/>
  <c r="Q445" i="17" s="1"/>
  <c r="W447" i="17"/>
  <c r="W445" i="17" s="1"/>
  <c r="D452" i="17"/>
  <c r="D450" i="17" s="1"/>
  <c r="J452" i="17"/>
  <c r="J450" i="17" s="1"/>
  <c r="P452" i="17"/>
  <c r="P450" i="17" s="1"/>
  <c r="V452" i="17"/>
  <c r="V450" i="17" s="1"/>
  <c r="I457" i="17"/>
  <c r="I455" i="17" s="1"/>
  <c r="O457" i="17"/>
  <c r="O455" i="17" s="1"/>
  <c r="U457" i="17"/>
  <c r="U455" i="17" s="1"/>
  <c r="AA457" i="17"/>
  <c r="AA455" i="17" s="1"/>
  <c r="H462" i="17"/>
  <c r="H460" i="17" s="1"/>
  <c r="N462" i="17"/>
  <c r="N460" i="17" s="1"/>
  <c r="T462" i="17"/>
  <c r="T460" i="17" s="1"/>
  <c r="Z462" i="17"/>
  <c r="Z460" i="17" s="1"/>
  <c r="G467" i="17"/>
  <c r="G465" i="17" s="1"/>
  <c r="M467" i="17"/>
  <c r="M465" i="17" s="1"/>
  <c r="S467" i="17"/>
  <c r="S465" i="17" s="1"/>
  <c r="Y467" i="17"/>
  <c r="Y465" i="17" s="1"/>
  <c r="F472" i="17"/>
  <c r="F470" i="17" s="1"/>
  <c r="L472" i="17"/>
  <c r="L470" i="17" s="1"/>
  <c r="R472" i="17"/>
  <c r="R470" i="17" s="1"/>
  <c r="X472" i="17"/>
  <c r="X470" i="17" s="1"/>
  <c r="E477" i="17"/>
  <c r="E475" i="17" s="1"/>
  <c r="K477" i="17"/>
  <c r="K475" i="17" s="1"/>
  <c r="Q477" i="17"/>
  <c r="Q475" i="17" s="1"/>
  <c r="W477" i="17"/>
  <c r="W475" i="17" s="1"/>
  <c r="Y636" i="17"/>
  <c r="Y634" i="17" s="1"/>
  <c r="S636" i="17"/>
  <c r="S634" i="17" s="1"/>
  <c r="M636" i="17"/>
  <c r="M634" i="17" s="1"/>
  <c r="G636" i="17"/>
  <c r="G634" i="17" s="1"/>
  <c r="Z631" i="17"/>
  <c r="Z629" i="17" s="1"/>
  <c r="T631" i="17"/>
  <c r="T629" i="17" s="1"/>
  <c r="N631" i="17"/>
  <c r="N629" i="17" s="1"/>
  <c r="H631" i="17"/>
  <c r="H629" i="17" s="1"/>
  <c r="AA626" i="17"/>
  <c r="AA624" i="17" s="1"/>
  <c r="U626" i="17"/>
  <c r="U624" i="17" s="1"/>
  <c r="O626" i="17"/>
  <c r="O624" i="17" s="1"/>
  <c r="I626" i="17"/>
  <c r="I624" i="17" s="1"/>
  <c r="V621" i="17"/>
  <c r="V619" i="17" s="1"/>
  <c r="P621" i="17"/>
  <c r="P619" i="17" s="1"/>
  <c r="J621" i="17"/>
  <c r="J619" i="17" s="1"/>
  <c r="D621" i="17"/>
  <c r="D619" i="17" s="1"/>
  <c r="W616" i="17"/>
  <c r="W614" i="17" s="1"/>
  <c r="Q616" i="17"/>
  <c r="Q614" i="17" s="1"/>
  <c r="K616" i="17"/>
  <c r="K614" i="17" s="1"/>
  <c r="E616" i="17"/>
  <c r="E614" i="17" s="1"/>
  <c r="X611" i="17"/>
  <c r="X609" i="17" s="1"/>
  <c r="R611" i="17"/>
  <c r="R609" i="17" s="1"/>
  <c r="L611" i="17"/>
  <c r="L609" i="17" s="1"/>
  <c r="F611" i="17"/>
  <c r="F609" i="17" s="1"/>
  <c r="Y606" i="17"/>
  <c r="Y604" i="17" s="1"/>
  <c r="S606" i="17"/>
  <c r="S604" i="17" s="1"/>
  <c r="M606" i="17"/>
  <c r="M604" i="17" s="1"/>
  <c r="G606" i="17"/>
  <c r="G604" i="17" s="1"/>
  <c r="Z601" i="17"/>
  <c r="Z599" i="17" s="1"/>
  <c r="T601" i="17"/>
  <c r="T599" i="17" s="1"/>
  <c r="N601" i="17"/>
  <c r="N599" i="17" s="1"/>
  <c r="H601" i="17"/>
  <c r="H599" i="17" s="1"/>
  <c r="AA596" i="17"/>
  <c r="AA594" i="17" s="1"/>
  <c r="U596" i="17"/>
  <c r="U594" i="17" s="1"/>
  <c r="O596" i="17"/>
  <c r="O594" i="17" s="1"/>
  <c r="I596" i="17"/>
  <c r="I594" i="17" s="1"/>
  <c r="V591" i="17"/>
  <c r="V589" i="17" s="1"/>
  <c r="P591" i="17"/>
  <c r="P589" i="17" s="1"/>
  <c r="J591" i="17"/>
  <c r="J589" i="17" s="1"/>
  <c r="D591" i="17"/>
  <c r="D589" i="17" s="1"/>
  <c r="W586" i="17"/>
  <c r="W584" i="17" s="1"/>
  <c r="Q586" i="17"/>
  <c r="Q584" i="17" s="1"/>
  <c r="K586" i="17"/>
  <c r="K584" i="17" s="1"/>
  <c r="E586" i="17"/>
  <c r="E584" i="17" s="1"/>
  <c r="X581" i="17"/>
  <c r="X579" i="17" s="1"/>
  <c r="R581" i="17"/>
  <c r="R579" i="17" s="1"/>
  <c r="L581" i="17"/>
  <c r="L579" i="17" s="1"/>
  <c r="F581" i="17"/>
  <c r="F579" i="17" s="1"/>
  <c r="Y576" i="17"/>
  <c r="Y574" i="17" s="1"/>
  <c r="S576" i="17"/>
  <c r="S574" i="17" s="1"/>
  <c r="M576" i="17"/>
  <c r="M574" i="17" s="1"/>
  <c r="G576" i="17"/>
  <c r="G574" i="17" s="1"/>
  <c r="Z571" i="17"/>
  <c r="Z569" i="17" s="1"/>
  <c r="T571" i="17"/>
  <c r="T569" i="17" s="1"/>
  <c r="N571" i="17"/>
  <c r="N569" i="17" s="1"/>
  <c r="H571" i="17"/>
  <c r="H569" i="17" s="1"/>
  <c r="AA566" i="17"/>
  <c r="AA564" i="17" s="1"/>
  <c r="U566" i="17"/>
  <c r="U564" i="17" s="1"/>
  <c r="O566" i="17"/>
  <c r="O564" i="17" s="1"/>
  <c r="I566" i="17"/>
  <c r="I564" i="17" s="1"/>
  <c r="V561" i="17"/>
  <c r="V559" i="17" s="1"/>
  <c r="P561" i="17"/>
  <c r="P559" i="17" s="1"/>
  <c r="J561" i="17"/>
  <c r="J559" i="17" s="1"/>
  <c r="D561" i="17"/>
  <c r="D559" i="17" s="1"/>
  <c r="W556" i="17"/>
  <c r="W554" i="17" s="1"/>
  <c r="Q556" i="17"/>
  <c r="Q554" i="17" s="1"/>
  <c r="K556" i="17"/>
  <c r="K554" i="17" s="1"/>
  <c r="E556" i="17"/>
  <c r="E554" i="17" s="1"/>
  <c r="X551" i="17"/>
  <c r="X549" i="17" s="1"/>
  <c r="R551" i="17"/>
  <c r="R549" i="17" s="1"/>
  <c r="L551" i="17"/>
  <c r="L549" i="17" s="1"/>
  <c r="F551" i="17"/>
  <c r="F549" i="17" s="1"/>
  <c r="Y546" i="17"/>
  <c r="Y544" i="17" s="1"/>
  <c r="S546" i="17"/>
  <c r="S544" i="17" s="1"/>
  <c r="M546" i="17"/>
  <c r="M544" i="17" s="1"/>
  <c r="G546" i="17"/>
  <c r="G544" i="17" s="1"/>
  <c r="Z541" i="17"/>
  <c r="Z539" i="17" s="1"/>
  <c r="T541" i="17"/>
  <c r="T539" i="17" s="1"/>
  <c r="N541" i="17"/>
  <c r="N539" i="17" s="1"/>
  <c r="H541" i="17"/>
  <c r="H539" i="17" s="1"/>
  <c r="AA536" i="17"/>
  <c r="AA534" i="17" s="1"/>
  <c r="U536" i="17"/>
  <c r="U534" i="17" s="1"/>
  <c r="O536" i="17"/>
  <c r="O534" i="17" s="1"/>
  <c r="I536" i="17"/>
  <c r="I534" i="17" s="1"/>
  <c r="V531" i="17"/>
  <c r="V529" i="17" s="1"/>
  <c r="P531" i="17"/>
  <c r="P529" i="17" s="1"/>
  <c r="J531" i="17"/>
  <c r="J529" i="17" s="1"/>
  <c r="D531" i="17"/>
  <c r="D529" i="17" s="1"/>
  <c r="W526" i="17"/>
  <c r="W524" i="17" s="1"/>
  <c r="Q526" i="17"/>
  <c r="Q524" i="17" s="1"/>
  <c r="K526" i="17"/>
  <c r="K524" i="17" s="1"/>
  <c r="E526" i="17"/>
  <c r="E524" i="17" s="1"/>
  <c r="X521" i="17"/>
  <c r="X519" i="17" s="1"/>
  <c r="R521" i="17"/>
  <c r="R519" i="17" s="1"/>
  <c r="L521" i="17"/>
  <c r="L519" i="17" s="1"/>
  <c r="F521" i="17"/>
  <c r="F519" i="17" s="1"/>
  <c r="Y516" i="17"/>
  <c r="Y514" i="17" s="1"/>
  <c r="S516" i="17"/>
  <c r="S514" i="17" s="1"/>
  <c r="M516" i="17"/>
  <c r="M514" i="17" s="1"/>
  <c r="G516" i="17"/>
  <c r="G514" i="17" s="1"/>
  <c r="Z511" i="17"/>
  <c r="Z509" i="17" s="1"/>
  <c r="T511" i="17"/>
  <c r="T509" i="17" s="1"/>
  <c r="N511" i="17"/>
  <c r="N509" i="17" s="1"/>
  <c r="H511" i="17"/>
  <c r="H509" i="17" s="1"/>
  <c r="AA506" i="17"/>
  <c r="AA504" i="17" s="1"/>
  <c r="U506" i="17"/>
  <c r="U504" i="17" s="1"/>
  <c r="O506" i="17"/>
  <c r="O504" i="17" s="1"/>
  <c r="I506" i="17"/>
  <c r="I504" i="17" s="1"/>
  <c r="V501" i="17"/>
  <c r="V499" i="17" s="1"/>
  <c r="P501" i="17"/>
  <c r="P499" i="17" s="1"/>
  <c r="J501" i="17"/>
  <c r="J499" i="17" s="1"/>
  <c r="D501" i="17"/>
  <c r="D499" i="17" s="1"/>
  <c r="W496" i="17"/>
  <c r="W494" i="17" s="1"/>
  <c r="Q496" i="17"/>
  <c r="Q494" i="17" s="1"/>
  <c r="K496" i="17"/>
  <c r="K494" i="17" s="1"/>
  <c r="E496" i="17"/>
  <c r="E494" i="17" s="1"/>
  <c r="X491" i="17"/>
  <c r="X489" i="17" s="1"/>
  <c r="X636" i="17"/>
  <c r="X634" i="17" s="1"/>
  <c r="R636" i="17"/>
  <c r="R634" i="17" s="1"/>
  <c r="L636" i="17"/>
  <c r="L634" i="17" s="1"/>
  <c r="F636" i="17"/>
  <c r="F634" i="17" s="1"/>
  <c r="Y631" i="17"/>
  <c r="Y629" i="17" s="1"/>
  <c r="S631" i="17"/>
  <c r="S629" i="17" s="1"/>
  <c r="M631" i="17"/>
  <c r="M629" i="17" s="1"/>
  <c r="G631" i="17"/>
  <c r="G629" i="17" s="1"/>
  <c r="Z626" i="17"/>
  <c r="Z624" i="17" s="1"/>
  <c r="T626" i="17"/>
  <c r="T624" i="17" s="1"/>
  <c r="N626" i="17"/>
  <c r="N624" i="17" s="1"/>
  <c r="H626" i="17"/>
  <c r="H624" i="17" s="1"/>
  <c r="AA621" i="17"/>
  <c r="AA619" i="17" s="1"/>
  <c r="U621" i="17"/>
  <c r="U619" i="17" s="1"/>
  <c r="O621" i="17"/>
  <c r="O619" i="17" s="1"/>
  <c r="I621" i="17"/>
  <c r="I619" i="17" s="1"/>
  <c r="V616" i="17"/>
  <c r="V614" i="17" s="1"/>
  <c r="P616" i="17"/>
  <c r="P614" i="17" s="1"/>
  <c r="J616" i="17"/>
  <c r="J614" i="17" s="1"/>
  <c r="D616" i="17"/>
  <c r="D614" i="17" s="1"/>
  <c r="W611" i="17"/>
  <c r="W609" i="17" s="1"/>
  <c r="Q611" i="17"/>
  <c r="Q609" i="17" s="1"/>
  <c r="K611" i="17"/>
  <c r="K609" i="17" s="1"/>
  <c r="E611" i="17"/>
  <c r="E609" i="17" s="1"/>
  <c r="X606" i="17"/>
  <c r="X604" i="17" s="1"/>
  <c r="R606" i="17"/>
  <c r="R604" i="17" s="1"/>
  <c r="L606" i="17"/>
  <c r="L604" i="17" s="1"/>
  <c r="F606" i="17"/>
  <c r="F604" i="17" s="1"/>
  <c r="Y601" i="17"/>
  <c r="Y599" i="17" s="1"/>
  <c r="S601" i="17"/>
  <c r="S599" i="17" s="1"/>
  <c r="M601" i="17"/>
  <c r="M599" i="17" s="1"/>
  <c r="G601" i="17"/>
  <c r="G599" i="17" s="1"/>
  <c r="Z596" i="17"/>
  <c r="Z594" i="17" s="1"/>
  <c r="T596" i="17"/>
  <c r="T594" i="17" s="1"/>
  <c r="N596" i="17"/>
  <c r="N594" i="17" s="1"/>
  <c r="H596" i="17"/>
  <c r="H594" i="17" s="1"/>
  <c r="AA591" i="17"/>
  <c r="AA589" i="17" s="1"/>
  <c r="U591" i="17"/>
  <c r="U589" i="17" s="1"/>
  <c r="O591" i="17"/>
  <c r="O589" i="17" s="1"/>
  <c r="I591" i="17"/>
  <c r="I589" i="17" s="1"/>
  <c r="V586" i="17"/>
  <c r="V584" i="17" s="1"/>
  <c r="P586" i="17"/>
  <c r="P584" i="17" s="1"/>
  <c r="J586" i="17"/>
  <c r="J584" i="17" s="1"/>
  <c r="D586" i="17"/>
  <c r="D584" i="17" s="1"/>
  <c r="W581" i="17"/>
  <c r="W579" i="17" s="1"/>
  <c r="Q581" i="17"/>
  <c r="Q579" i="17" s="1"/>
  <c r="K581" i="17"/>
  <c r="K579" i="17" s="1"/>
  <c r="E581" i="17"/>
  <c r="E579" i="17" s="1"/>
  <c r="X576" i="17"/>
  <c r="X574" i="17" s="1"/>
  <c r="R576" i="17"/>
  <c r="R574" i="17" s="1"/>
  <c r="L576" i="17"/>
  <c r="L574" i="17" s="1"/>
  <c r="F576" i="17"/>
  <c r="F574" i="17" s="1"/>
  <c r="Y571" i="17"/>
  <c r="Y569" i="17" s="1"/>
  <c r="S571" i="17"/>
  <c r="S569" i="17" s="1"/>
  <c r="M571" i="17"/>
  <c r="M569" i="17" s="1"/>
  <c r="G571" i="17"/>
  <c r="G569" i="17" s="1"/>
  <c r="Z566" i="17"/>
  <c r="Z564" i="17" s="1"/>
  <c r="T566" i="17"/>
  <c r="T564" i="17" s="1"/>
  <c r="N566" i="17"/>
  <c r="N564" i="17" s="1"/>
  <c r="H566" i="17"/>
  <c r="H564" i="17" s="1"/>
  <c r="AA561" i="17"/>
  <c r="AA559" i="17" s="1"/>
  <c r="U561" i="17"/>
  <c r="U559" i="17" s="1"/>
  <c r="O561" i="17"/>
  <c r="O559" i="17" s="1"/>
  <c r="I561" i="17"/>
  <c r="I559" i="17" s="1"/>
  <c r="V556" i="17"/>
  <c r="V554" i="17" s="1"/>
  <c r="P556" i="17"/>
  <c r="P554" i="17" s="1"/>
  <c r="J556" i="17"/>
  <c r="J554" i="17" s="1"/>
  <c r="D556" i="17"/>
  <c r="D554" i="17" s="1"/>
  <c r="W551" i="17"/>
  <c r="W549" i="17" s="1"/>
  <c r="Q551" i="17"/>
  <c r="Q549" i="17" s="1"/>
  <c r="K551" i="17"/>
  <c r="K549" i="17" s="1"/>
  <c r="E551" i="17"/>
  <c r="E549" i="17" s="1"/>
  <c r="X546" i="17"/>
  <c r="X544" i="17" s="1"/>
  <c r="R546" i="17"/>
  <c r="R544" i="17" s="1"/>
  <c r="L546" i="17"/>
  <c r="L544" i="17" s="1"/>
  <c r="F546" i="17"/>
  <c r="F544" i="17" s="1"/>
  <c r="Y541" i="17"/>
  <c r="Y539" i="17" s="1"/>
  <c r="S541" i="17"/>
  <c r="S539" i="17" s="1"/>
  <c r="M541" i="17"/>
  <c r="M539" i="17" s="1"/>
  <c r="G541" i="17"/>
  <c r="G539" i="17" s="1"/>
  <c r="Z536" i="17"/>
  <c r="Z534" i="17" s="1"/>
  <c r="T536" i="17"/>
  <c r="T534" i="17" s="1"/>
  <c r="N536" i="17"/>
  <c r="N534" i="17" s="1"/>
  <c r="H536" i="17"/>
  <c r="H534" i="17" s="1"/>
  <c r="AA531" i="17"/>
  <c r="AA529" i="17" s="1"/>
  <c r="U531" i="17"/>
  <c r="U529" i="17" s="1"/>
  <c r="O531" i="17"/>
  <c r="O529" i="17" s="1"/>
  <c r="I531" i="17"/>
  <c r="I529" i="17" s="1"/>
  <c r="V526" i="17"/>
  <c r="V524" i="17" s="1"/>
  <c r="P526" i="17"/>
  <c r="P524" i="17" s="1"/>
  <c r="J526" i="17"/>
  <c r="J524" i="17" s="1"/>
  <c r="D526" i="17"/>
  <c r="D524" i="17" s="1"/>
  <c r="W521" i="17"/>
  <c r="W519" i="17" s="1"/>
  <c r="Q521" i="17"/>
  <c r="Q519" i="17" s="1"/>
  <c r="K521" i="17"/>
  <c r="K519" i="17" s="1"/>
  <c r="E521" i="17"/>
  <c r="E519" i="17" s="1"/>
  <c r="X516" i="17"/>
  <c r="X514" i="17" s="1"/>
  <c r="R516" i="17"/>
  <c r="R514" i="17" s="1"/>
  <c r="L516" i="17"/>
  <c r="L514" i="17" s="1"/>
  <c r="F516" i="17"/>
  <c r="F514" i="17" s="1"/>
  <c r="Y511" i="17"/>
  <c r="Y509" i="17" s="1"/>
  <c r="S511" i="17"/>
  <c r="S509" i="17" s="1"/>
  <c r="M511" i="17"/>
  <c r="M509" i="17" s="1"/>
  <c r="G511" i="17"/>
  <c r="G509" i="17" s="1"/>
  <c r="Z506" i="17"/>
  <c r="Z504" i="17" s="1"/>
  <c r="T506" i="17"/>
  <c r="T504" i="17" s="1"/>
  <c r="N506" i="17"/>
  <c r="N504" i="17" s="1"/>
  <c r="H506" i="17"/>
  <c r="H504" i="17" s="1"/>
  <c r="AA501" i="17"/>
  <c r="AA499" i="17" s="1"/>
  <c r="U501" i="17"/>
  <c r="U499" i="17" s="1"/>
  <c r="O501" i="17"/>
  <c r="O499" i="17" s="1"/>
  <c r="I501" i="17"/>
  <c r="I499" i="17" s="1"/>
  <c r="V496" i="17"/>
  <c r="V494" i="17" s="1"/>
  <c r="P496" i="17"/>
  <c r="P494" i="17" s="1"/>
  <c r="J496" i="17"/>
  <c r="J494" i="17" s="1"/>
  <c r="D496" i="17"/>
  <c r="D494" i="17" s="1"/>
  <c r="W636" i="17"/>
  <c r="W634" i="17" s="1"/>
  <c r="Q636" i="17"/>
  <c r="Q634" i="17" s="1"/>
  <c r="K636" i="17"/>
  <c r="K634" i="17" s="1"/>
  <c r="E636" i="17"/>
  <c r="E634" i="17" s="1"/>
  <c r="X631" i="17"/>
  <c r="X629" i="17" s="1"/>
  <c r="R631" i="17"/>
  <c r="R629" i="17" s="1"/>
  <c r="L631" i="17"/>
  <c r="L629" i="17" s="1"/>
  <c r="F631" i="17"/>
  <c r="F629" i="17" s="1"/>
  <c r="Y626" i="17"/>
  <c r="Y624" i="17" s="1"/>
  <c r="S626" i="17"/>
  <c r="S624" i="17" s="1"/>
  <c r="M626" i="17"/>
  <c r="M624" i="17" s="1"/>
  <c r="G626" i="17"/>
  <c r="G624" i="17" s="1"/>
  <c r="Z621" i="17"/>
  <c r="Z619" i="17" s="1"/>
  <c r="T621" i="17"/>
  <c r="T619" i="17" s="1"/>
  <c r="N621" i="17"/>
  <c r="N619" i="17" s="1"/>
  <c r="H621" i="17"/>
  <c r="H619" i="17" s="1"/>
  <c r="AA616" i="17"/>
  <c r="AA614" i="17" s="1"/>
  <c r="U616" i="17"/>
  <c r="U614" i="17" s="1"/>
  <c r="O616" i="17"/>
  <c r="O614" i="17" s="1"/>
  <c r="I616" i="17"/>
  <c r="I614" i="17" s="1"/>
  <c r="V611" i="17"/>
  <c r="V609" i="17" s="1"/>
  <c r="P611" i="17"/>
  <c r="P609" i="17" s="1"/>
  <c r="J611" i="17"/>
  <c r="J609" i="17" s="1"/>
  <c r="D611" i="17"/>
  <c r="D609" i="17" s="1"/>
  <c r="W606" i="17"/>
  <c r="W604" i="17" s="1"/>
  <c r="Q606" i="17"/>
  <c r="Q604" i="17" s="1"/>
  <c r="K606" i="17"/>
  <c r="K604" i="17" s="1"/>
  <c r="E606" i="17"/>
  <c r="E604" i="17" s="1"/>
  <c r="X601" i="17"/>
  <c r="X599" i="17" s="1"/>
  <c r="R601" i="17"/>
  <c r="R599" i="17" s="1"/>
  <c r="L601" i="17"/>
  <c r="L599" i="17" s="1"/>
  <c r="F601" i="17"/>
  <c r="F599" i="17" s="1"/>
  <c r="Y596" i="17"/>
  <c r="Y594" i="17" s="1"/>
  <c r="S596" i="17"/>
  <c r="S594" i="17" s="1"/>
  <c r="M596" i="17"/>
  <c r="M594" i="17" s="1"/>
  <c r="G596" i="17"/>
  <c r="G594" i="17" s="1"/>
  <c r="Z591" i="17"/>
  <c r="Z589" i="17" s="1"/>
  <c r="T591" i="17"/>
  <c r="T589" i="17" s="1"/>
  <c r="N591" i="17"/>
  <c r="N589" i="17" s="1"/>
  <c r="H591" i="17"/>
  <c r="H589" i="17" s="1"/>
  <c r="AA586" i="17"/>
  <c r="AA584" i="17" s="1"/>
  <c r="U586" i="17"/>
  <c r="U584" i="17" s="1"/>
  <c r="O586" i="17"/>
  <c r="O584" i="17" s="1"/>
  <c r="I586" i="17"/>
  <c r="I584" i="17" s="1"/>
  <c r="V581" i="17"/>
  <c r="V579" i="17" s="1"/>
  <c r="P581" i="17"/>
  <c r="P579" i="17" s="1"/>
  <c r="J581" i="17"/>
  <c r="J579" i="17" s="1"/>
  <c r="D581" i="17"/>
  <c r="D579" i="17" s="1"/>
  <c r="W576" i="17"/>
  <c r="W574" i="17" s="1"/>
  <c r="Q576" i="17"/>
  <c r="Q574" i="17" s="1"/>
  <c r="K576" i="17"/>
  <c r="K574" i="17" s="1"/>
  <c r="E576" i="17"/>
  <c r="E574" i="17" s="1"/>
  <c r="X571" i="17"/>
  <c r="X569" i="17" s="1"/>
  <c r="R571" i="17"/>
  <c r="R569" i="17" s="1"/>
  <c r="L571" i="17"/>
  <c r="L569" i="17" s="1"/>
  <c r="F571" i="17"/>
  <c r="F569" i="17" s="1"/>
  <c r="Y566" i="17"/>
  <c r="Y564" i="17" s="1"/>
  <c r="S566" i="17"/>
  <c r="S564" i="17" s="1"/>
  <c r="M566" i="17"/>
  <c r="M564" i="17" s="1"/>
  <c r="G566" i="17"/>
  <c r="G564" i="17" s="1"/>
  <c r="Z561" i="17"/>
  <c r="Z559" i="17" s="1"/>
  <c r="T561" i="17"/>
  <c r="T559" i="17" s="1"/>
  <c r="N561" i="17"/>
  <c r="N559" i="17" s="1"/>
  <c r="H561" i="17"/>
  <c r="H559" i="17" s="1"/>
  <c r="AA556" i="17"/>
  <c r="AA554" i="17" s="1"/>
  <c r="U556" i="17"/>
  <c r="U554" i="17" s="1"/>
  <c r="O556" i="17"/>
  <c r="O554" i="17" s="1"/>
  <c r="I556" i="17"/>
  <c r="I554" i="17" s="1"/>
  <c r="V636" i="17"/>
  <c r="V634" i="17" s="1"/>
  <c r="P636" i="17"/>
  <c r="P634" i="17" s="1"/>
  <c r="J636" i="17"/>
  <c r="J634" i="17" s="1"/>
  <c r="D636" i="17"/>
  <c r="D634" i="17" s="1"/>
  <c r="W631" i="17"/>
  <c r="W629" i="17" s="1"/>
  <c r="Q631" i="17"/>
  <c r="K631" i="17"/>
  <c r="K629" i="17" s="1"/>
  <c r="E631" i="17"/>
  <c r="E629" i="17" s="1"/>
  <c r="X626" i="17"/>
  <c r="X624" i="17" s="1"/>
  <c r="R626" i="17"/>
  <c r="R624" i="17" s="1"/>
  <c r="L626" i="17"/>
  <c r="L624" i="17" s="1"/>
  <c r="F626" i="17"/>
  <c r="Y621" i="17"/>
  <c r="Y619" i="17" s="1"/>
  <c r="S621" i="17"/>
  <c r="S619" i="17" s="1"/>
  <c r="M621" i="17"/>
  <c r="M619" i="17" s="1"/>
  <c r="G621" i="17"/>
  <c r="G619" i="17" s="1"/>
  <c r="Z616" i="17"/>
  <c r="Z614" i="17" s="1"/>
  <c r="T616" i="17"/>
  <c r="N616" i="17"/>
  <c r="N614" i="17" s="1"/>
  <c r="H616" i="17"/>
  <c r="H614" i="17" s="1"/>
  <c r="AA611" i="17"/>
  <c r="AA609" i="17" s="1"/>
  <c r="U611" i="17"/>
  <c r="U609" i="17" s="1"/>
  <c r="O611" i="17"/>
  <c r="O609" i="17" s="1"/>
  <c r="I611" i="17"/>
  <c r="V606" i="17"/>
  <c r="V604" i="17" s="1"/>
  <c r="P606" i="17"/>
  <c r="P604" i="17" s="1"/>
  <c r="J606" i="17"/>
  <c r="J604" i="17" s="1"/>
  <c r="D606" i="17"/>
  <c r="D604" i="17" s="1"/>
  <c r="W601" i="17"/>
  <c r="W599" i="17" s="1"/>
  <c r="Q601" i="17"/>
  <c r="K601" i="17"/>
  <c r="K599" i="17" s="1"/>
  <c r="E601" i="17"/>
  <c r="E599" i="17" s="1"/>
  <c r="X596" i="17"/>
  <c r="X594" i="17" s="1"/>
  <c r="R596" i="17"/>
  <c r="R594" i="17" s="1"/>
  <c r="L596" i="17"/>
  <c r="L594" i="17" s="1"/>
  <c r="F596" i="17"/>
  <c r="Y591" i="17"/>
  <c r="Y589" i="17" s="1"/>
  <c r="S591" i="17"/>
  <c r="S589" i="17" s="1"/>
  <c r="M591" i="17"/>
  <c r="M589" i="17" s="1"/>
  <c r="G591" i="17"/>
  <c r="G589" i="17" s="1"/>
  <c r="Z586" i="17"/>
  <c r="Z584" i="17" s="1"/>
  <c r="T586" i="17"/>
  <c r="N586" i="17"/>
  <c r="N584" i="17" s="1"/>
  <c r="H586" i="17"/>
  <c r="H584" i="17" s="1"/>
  <c r="AA581" i="17"/>
  <c r="AA579" i="17" s="1"/>
  <c r="U581" i="17"/>
  <c r="U579" i="17" s="1"/>
  <c r="O581" i="17"/>
  <c r="O579" i="17" s="1"/>
  <c r="I581" i="17"/>
  <c r="V576" i="17"/>
  <c r="V574" i="17" s="1"/>
  <c r="P576" i="17"/>
  <c r="P574" i="17" s="1"/>
  <c r="J576" i="17"/>
  <c r="J574" i="17" s="1"/>
  <c r="D576" i="17"/>
  <c r="D574" i="17" s="1"/>
  <c r="W571" i="17"/>
  <c r="W569" i="17" s="1"/>
  <c r="Q571" i="17"/>
  <c r="K571" i="17"/>
  <c r="K569" i="17" s="1"/>
  <c r="E571" i="17"/>
  <c r="E569" i="17" s="1"/>
  <c r="X566" i="17"/>
  <c r="X564" i="17" s="1"/>
  <c r="R566" i="17"/>
  <c r="R564" i="17" s="1"/>
  <c r="L566" i="17"/>
  <c r="L564" i="17" s="1"/>
  <c r="F566" i="17"/>
  <c r="Y561" i="17"/>
  <c r="Y559" i="17" s="1"/>
  <c r="S561" i="17"/>
  <c r="S559" i="17" s="1"/>
  <c r="M561" i="17"/>
  <c r="M559" i="17" s="1"/>
  <c r="G561" i="17"/>
  <c r="G559" i="17" s="1"/>
  <c r="Z556" i="17"/>
  <c r="Z554" i="17" s="1"/>
  <c r="T556" i="17"/>
  <c r="N556" i="17"/>
  <c r="N554" i="17" s="1"/>
  <c r="H556" i="17"/>
  <c r="H554" i="17" s="1"/>
  <c r="AA551" i="17"/>
  <c r="AA549" i="17" s="1"/>
  <c r="U551" i="17"/>
  <c r="U549" i="17" s="1"/>
  <c r="O551" i="17"/>
  <c r="O549" i="17" s="1"/>
  <c r="I551" i="17"/>
  <c r="V546" i="17"/>
  <c r="V544" i="17" s="1"/>
  <c r="P546" i="17"/>
  <c r="P544" i="17" s="1"/>
  <c r="J546" i="17"/>
  <c r="J544" i="17" s="1"/>
  <c r="D546" i="17"/>
  <c r="D544" i="17" s="1"/>
  <c r="W541" i="17"/>
  <c r="W539" i="17" s="1"/>
  <c r="Q541" i="17"/>
  <c r="K541" i="17"/>
  <c r="K539" i="17" s="1"/>
  <c r="E541" i="17"/>
  <c r="E539" i="17" s="1"/>
  <c r="X536" i="17"/>
  <c r="X534" i="17" s="1"/>
  <c r="R536" i="17"/>
  <c r="R534" i="17" s="1"/>
  <c r="L536" i="17"/>
  <c r="L534" i="17" s="1"/>
  <c r="F536" i="17"/>
  <c r="Y531" i="17"/>
  <c r="Y529" i="17" s="1"/>
  <c r="S531" i="17"/>
  <c r="S529" i="17" s="1"/>
  <c r="M531" i="17"/>
  <c r="M529" i="17" s="1"/>
  <c r="G531" i="17"/>
  <c r="G529" i="17" s="1"/>
  <c r="Z526" i="17"/>
  <c r="Z524" i="17" s="1"/>
  <c r="T526" i="17"/>
  <c r="N526" i="17"/>
  <c r="N524" i="17" s="1"/>
  <c r="H526" i="17"/>
  <c r="H524" i="17" s="1"/>
  <c r="AA636" i="17"/>
  <c r="AA634" i="17" s="1"/>
  <c r="U636" i="17"/>
  <c r="U634" i="17" s="1"/>
  <c r="O636" i="17"/>
  <c r="O634" i="17" s="1"/>
  <c r="I636" i="17"/>
  <c r="I634" i="17" s="1"/>
  <c r="V631" i="17"/>
  <c r="V629" i="17" s="1"/>
  <c r="P631" i="17"/>
  <c r="P629" i="17" s="1"/>
  <c r="J631" i="17"/>
  <c r="J629" i="17" s="1"/>
  <c r="D631" i="17"/>
  <c r="D629" i="17" s="1"/>
  <c r="W626" i="17"/>
  <c r="W624" i="17" s="1"/>
  <c r="Q626" i="17"/>
  <c r="Q624" i="17" s="1"/>
  <c r="K626" i="17"/>
  <c r="K624" i="17" s="1"/>
  <c r="E626" i="17"/>
  <c r="E624" i="17" s="1"/>
  <c r="X621" i="17"/>
  <c r="X619" i="17" s="1"/>
  <c r="R621" i="17"/>
  <c r="R619" i="17" s="1"/>
  <c r="L621" i="17"/>
  <c r="L619" i="17" s="1"/>
  <c r="F621" i="17"/>
  <c r="F619" i="17" s="1"/>
  <c r="Y616" i="17"/>
  <c r="Y614" i="17" s="1"/>
  <c r="S616" i="17"/>
  <c r="S614" i="17" s="1"/>
  <c r="M616" i="17"/>
  <c r="M614" i="17" s="1"/>
  <c r="G616" i="17"/>
  <c r="G614" i="17" s="1"/>
  <c r="Z611" i="17"/>
  <c r="Z609" i="17" s="1"/>
  <c r="T611" i="17"/>
  <c r="T609" i="17" s="1"/>
  <c r="N611" i="17"/>
  <c r="N609" i="17" s="1"/>
  <c r="H611" i="17"/>
  <c r="H609" i="17" s="1"/>
  <c r="AA606" i="17"/>
  <c r="AA604" i="17" s="1"/>
  <c r="U606" i="17"/>
  <c r="U604" i="17" s="1"/>
  <c r="O606" i="17"/>
  <c r="O604" i="17" s="1"/>
  <c r="I606" i="17"/>
  <c r="I604" i="17" s="1"/>
  <c r="V601" i="17"/>
  <c r="V599" i="17" s="1"/>
  <c r="P601" i="17"/>
  <c r="P599" i="17" s="1"/>
  <c r="J601" i="17"/>
  <c r="J599" i="17" s="1"/>
  <c r="D601" i="17"/>
  <c r="D599" i="17" s="1"/>
  <c r="W596" i="17"/>
  <c r="W594" i="17" s="1"/>
  <c r="Q596" i="17"/>
  <c r="Q594" i="17" s="1"/>
  <c r="K596" i="17"/>
  <c r="K594" i="17" s="1"/>
  <c r="E596" i="17"/>
  <c r="E594" i="17" s="1"/>
  <c r="X591" i="17"/>
  <c r="X589" i="17" s="1"/>
  <c r="R591" i="17"/>
  <c r="R589" i="17" s="1"/>
  <c r="L591" i="17"/>
  <c r="L589" i="17" s="1"/>
  <c r="F591" i="17"/>
  <c r="F589" i="17" s="1"/>
  <c r="Y586" i="17"/>
  <c r="Y584" i="17" s="1"/>
  <c r="S586" i="17"/>
  <c r="S584" i="17" s="1"/>
  <c r="M586" i="17"/>
  <c r="M584" i="17" s="1"/>
  <c r="G586" i="17"/>
  <c r="G584" i="17" s="1"/>
  <c r="Z581" i="17"/>
  <c r="Z579" i="17" s="1"/>
  <c r="T581" i="17"/>
  <c r="T579" i="17" s="1"/>
  <c r="N581" i="17"/>
  <c r="N579" i="17" s="1"/>
  <c r="H581" i="17"/>
  <c r="H579" i="17" s="1"/>
  <c r="AA576" i="17"/>
  <c r="AA574" i="17" s="1"/>
  <c r="U576" i="17"/>
  <c r="U574" i="17" s="1"/>
  <c r="O576" i="17"/>
  <c r="O574" i="17" s="1"/>
  <c r="I576" i="17"/>
  <c r="I574" i="17" s="1"/>
  <c r="V571" i="17"/>
  <c r="V569" i="17" s="1"/>
  <c r="P571" i="17"/>
  <c r="P569" i="17" s="1"/>
  <c r="J571" i="17"/>
  <c r="J569" i="17" s="1"/>
  <c r="D571" i="17"/>
  <c r="D569" i="17" s="1"/>
  <c r="W566" i="17"/>
  <c r="W564" i="17" s="1"/>
  <c r="Q566" i="17"/>
  <c r="Q564" i="17" s="1"/>
  <c r="K566" i="17"/>
  <c r="K564" i="17" s="1"/>
  <c r="E566" i="17"/>
  <c r="E564" i="17" s="1"/>
  <c r="X561" i="17"/>
  <c r="X559" i="17" s="1"/>
  <c r="R561" i="17"/>
  <c r="R559" i="17" s="1"/>
  <c r="L561" i="17"/>
  <c r="L559" i="17" s="1"/>
  <c r="F561" i="17"/>
  <c r="F559" i="17" s="1"/>
  <c r="Y556" i="17"/>
  <c r="Y554" i="17" s="1"/>
  <c r="S556" i="17"/>
  <c r="S554" i="17" s="1"/>
  <c r="M556" i="17"/>
  <c r="M554" i="17" s="1"/>
  <c r="G556" i="17"/>
  <c r="G554" i="17" s="1"/>
  <c r="Z551" i="17"/>
  <c r="Z549" i="17" s="1"/>
  <c r="T551" i="17"/>
  <c r="T549" i="17" s="1"/>
  <c r="N551" i="17"/>
  <c r="N549" i="17" s="1"/>
  <c r="H551" i="17"/>
  <c r="H549" i="17" s="1"/>
  <c r="AA546" i="17"/>
  <c r="AA544" i="17" s="1"/>
  <c r="U546" i="17"/>
  <c r="U544" i="17" s="1"/>
  <c r="O546" i="17"/>
  <c r="O544" i="17" s="1"/>
  <c r="I546" i="17"/>
  <c r="I544" i="17" s="1"/>
  <c r="V541" i="17"/>
  <c r="V539" i="17" s="1"/>
  <c r="P541" i="17"/>
  <c r="P539" i="17" s="1"/>
  <c r="J541" i="17"/>
  <c r="J539" i="17" s="1"/>
  <c r="D541" i="17"/>
  <c r="D539" i="17" s="1"/>
  <c r="W536" i="17"/>
  <c r="W534" i="17" s="1"/>
  <c r="Q536" i="17"/>
  <c r="Q534" i="17" s="1"/>
  <c r="K536" i="17"/>
  <c r="K534" i="17" s="1"/>
  <c r="E536" i="17"/>
  <c r="E534" i="17" s="1"/>
  <c r="X531" i="17"/>
  <c r="X529" i="17" s="1"/>
  <c r="R531" i="17"/>
  <c r="R529" i="17" s="1"/>
  <c r="L531" i="17"/>
  <c r="L529" i="17" s="1"/>
  <c r="F531" i="17"/>
  <c r="F529" i="17" s="1"/>
  <c r="Y526" i="17"/>
  <c r="Y524" i="17" s="1"/>
  <c r="S526" i="17"/>
  <c r="S524" i="17" s="1"/>
  <c r="M526" i="17"/>
  <c r="M524" i="17" s="1"/>
  <c r="G526" i="17"/>
  <c r="G524" i="17" s="1"/>
  <c r="Z521" i="17"/>
  <c r="Z519" i="17" s="1"/>
  <c r="T521" i="17"/>
  <c r="T519" i="17" s="1"/>
  <c r="N521" i="17"/>
  <c r="N519" i="17" s="1"/>
  <c r="H521" i="17"/>
  <c r="H519" i="17" s="1"/>
  <c r="AA516" i="17"/>
  <c r="AA514" i="17" s="1"/>
  <c r="U516" i="17"/>
  <c r="U514" i="17" s="1"/>
  <c r="O516" i="17"/>
  <c r="O514" i="17" s="1"/>
  <c r="I516" i="17"/>
  <c r="I514" i="17" s="1"/>
  <c r="V511" i="17"/>
  <c r="V509" i="17" s="1"/>
  <c r="P511" i="17"/>
  <c r="P509" i="17" s="1"/>
  <c r="J511" i="17"/>
  <c r="J509" i="17" s="1"/>
  <c r="D511" i="17"/>
  <c r="D509" i="17" s="1"/>
  <c r="W506" i="17"/>
  <c r="W504" i="17" s="1"/>
  <c r="Q506" i="17"/>
  <c r="Q504" i="17" s="1"/>
  <c r="K506" i="17"/>
  <c r="K504" i="17" s="1"/>
  <c r="E506" i="17"/>
  <c r="E504" i="17" s="1"/>
  <c r="X501" i="17"/>
  <c r="X499" i="17" s="1"/>
  <c r="R501" i="17"/>
  <c r="R499" i="17" s="1"/>
  <c r="L501" i="17"/>
  <c r="L499" i="17" s="1"/>
  <c r="F501" i="17"/>
  <c r="F499" i="17" s="1"/>
  <c r="Y496" i="17"/>
  <c r="Y494" i="17" s="1"/>
  <c r="S496" i="17"/>
  <c r="S494" i="17" s="1"/>
  <c r="M496" i="17"/>
  <c r="M494" i="17" s="1"/>
  <c r="G496" i="17"/>
  <c r="G494" i="17" s="1"/>
  <c r="Z636" i="17"/>
  <c r="Z634" i="17" s="1"/>
  <c r="T636" i="17"/>
  <c r="T634" i="17" s="1"/>
  <c r="N636" i="17"/>
  <c r="N634" i="17" s="1"/>
  <c r="H636" i="17"/>
  <c r="H634" i="17" s="1"/>
  <c r="AA631" i="17"/>
  <c r="AA629" i="17" s="1"/>
  <c r="U631" i="17"/>
  <c r="U629" i="17" s="1"/>
  <c r="O631" i="17"/>
  <c r="O629" i="17" s="1"/>
  <c r="I631" i="17"/>
  <c r="I629" i="17" s="1"/>
  <c r="V626" i="17"/>
  <c r="V624" i="17" s="1"/>
  <c r="P626" i="17"/>
  <c r="P624" i="17" s="1"/>
  <c r="J626" i="17"/>
  <c r="J624" i="17" s="1"/>
  <c r="D626" i="17"/>
  <c r="D624" i="17" s="1"/>
  <c r="W621" i="17"/>
  <c r="W619" i="17" s="1"/>
  <c r="Q621" i="17"/>
  <c r="Q619" i="17" s="1"/>
  <c r="K621" i="17"/>
  <c r="K619" i="17" s="1"/>
  <c r="E621" i="17"/>
  <c r="E619" i="17" s="1"/>
  <c r="X616" i="17"/>
  <c r="X614" i="17" s="1"/>
  <c r="R616" i="17"/>
  <c r="R614" i="17" s="1"/>
  <c r="L616" i="17"/>
  <c r="L614" i="17" s="1"/>
  <c r="F616" i="17"/>
  <c r="F614" i="17" s="1"/>
  <c r="Y611" i="17"/>
  <c r="Y609" i="17" s="1"/>
  <c r="S611" i="17"/>
  <c r="S609" i="17" s="1"/>
  <c r="M611" i="17"/>
  <c r="M609" i="17" s="1"/>
  <c r="G611" i="17"/>
  <c r="G609" i="17" s="1"/>
  <c r="Z606" i="17"/>
  <c r="Z604" i="17" s="1"/>
  <c r="T606" i="17"/>
  <c r="T604" i="17" s="1"/>
  <c r="N606" i="17"/>
  <c r="N604" i="17" s="1"/>
  <c r="H606" i="17"/>
  <c r="H604" i="17" s="1"/>
  <c r="AA601" i="17"/>
  <c r="AA599" i="17" s="1"/>
  <c r="U601" i="17"/>
  <c r="U599" i="17" s="1"/>
  <c r="O601" i="17"/>
  <c r="O599" i="17" s="1"/>
  <c r="I601" i="17"/>
  <c r="I599" i="17" s="1"/>
  <c r="V596" i="17"/>
  <c r="V594" i="17" s="1"/>
  <c r="P596" i="17"/>
  <c r="P594" i="17" s="1"/>
  <c r="J596" i="17"/>
  <c r="J594" i="17" s="1"/>
  <c r="D596" i="17"/>
  <c r="D594" i="17" s="1"/>
  <c r="W591" i="17"/>
  <c r="W589" i="17" s="1"/>
  <c r="Q591" i="17"/>
  <c r="Q589" i="17" s="1"/>
  <c r="K591" i="17"/>
  <c r="K589" i="17" s="1"/>
  <c r="E591" i="17"/>
  <c r="E589" i="17" s="1"/>
  <c r="X586" i="17"/>
  <c r="X584" i="17" s="1"/>
  <c r="R586" i="17"/>
  <c r="R584" i="17" s="1"/>
  <c r="L586" i="17"/>
  <c r="L584" i="17" s="1"/>
  <c r="F586" i="17"/>
  <c r="F584" i="17" s="1"/>
  <c r="Y581" i="17"/>
  <c r="Y579" i="17" s="1"/>
  <c r="S581" i="17"/>
  <c r="S579" i="17" s="1"/>
  <c r="M581" i="17"/>
  <c r="M579" i="17" s="1"/>
  <c r="G581" i="17"/>
  <c r="G579" i="17" s="1"/>
  <c r="Z576" i="17"/>
  <c r="Z574" i="17" s="1"/>
  <c r="T576" i="17"/>
  <c r="T574" i="17" s="1"/>
  <c r="N576" i="17"/>
  <c r="N574" i="17" s="1"/>
  <c r="H576" i="17"/>
  <c r="H574" i="17" s="1"/>
  <c r="AA571" i="17"/>
  <c r="AA569" i="17" s="1"/>
  <c r="U571" i="17"/>
  <c r="U569" i="17" s="1"/>
  <c r="O571" i="17"/>
  <c r="O569" i="17" s="1"/>
  <c r="I571" i="17"/>
  <c r="I569" i="17" s="1"/>
  <c r="V566" i="17"/>
  <c r="V564" i="17" s="1"/>
  <c r="P566" i="17"/>
  <c r="P564" i="17" s="1"/>
  <c r="J566" i="17"/>
  <c r="J564" i="17" s="1"/>
  <c r="D566" i="17"/>
  <c r="D564" i="17" s="1"/>
  <c r="W561" i="17"/>
  <c r="W559" i="17" s="1"/>
  <c r="Q561" i="17"/>
  <c r="Q559" i="17" s="1"/>
  <c r="K561" i="17"/>
  <c r="K559" i="17" s="1"/>
  <c r="E561" i="17"/>
  <c r="E559" i="17" s="1"/>
  <c r="X556" i="17"/>
  <c r="X554" i="17" s="1"/>
  <c r="R556" i="17"/>
  <c r="R554" i="17" s="1"/>
  <c r="L556" i="17"/>
  <c r="L554" i="17" s="1"/>
  <c r="F556" i="17"/>
  <c r="F554" i="17" s="1"/>
  <c r="Y551" i="17"/>
  <c r="Y549" i="17" s="1"/>
  <c r="S551" i="17"/>
  <c r="S549" i="17" s="1"/>
  <c r="M551" i="17"/>
  <c r="M549" i="17" s="1"/>
  <c r="G551" i="17"/>
  <c r="G549" i="17" s="1"/>
  <c r="Z546" i="17"/>
  <c r="Z544" i="17" s="1"/>
  <c r="T546" i="17"/>
  <c r="T544" i="17" s="1"/>
  <c r="N546" i="17"/>
  <c r="N544" i="17" s="1"/>
  <c r="H546" i="17"/>
  <c r="H544" i="17" s="1"/>
  <c r="AA541" i="17"/>
  <c r="AA539" i="17" s="1"/>
  <c r="U541" i="17"/>
  <c r="U539" i="17" s="1"/>
  <c r="O541" i="17"/>
  <c r="O539" i="17" s="1"/>
  <c r="I541" i="17"/>
  <c r="I539" i="17" s="1"/>
  <c r="V536" i="17"/>
  <c r="V534" i="17" s="1"/>
  <c r="P536" i="17"/>
  <c r="P534" i="17" s="1"/>
  <c r="J536" i="17"/>
  <c r="J534" i="17" s="1"/>
  <c r="D536" i="17"/>
  <c r="D534" i="17" s="1"/>
  <c r="W531" i="17"/>
  <c r="W529" i="17" s="1"/>
  <c r="Q531" i="17"/>
  <c r="Q529" i="17" s="1"/>
  <c r="K531" i="17"/>
  <c r="K529" i="17" s="1"/>
  <c r="E531" i="17"/>
  <c r="E529" i="17" s="1"/>
  <c r="X526" i="17"/>
  <c r="X524" i="17" s="1"/>
  <c r="R526" i="17"/>
  <c r="R524" i="17" s="1"/>
  <c r="L526" i="17"/>
  <c r="L524" i="17" s="1"/>
  <c r="F526" i="17"/>
  <c r="F524" i="17" s="1"/>
  <c r="Y521" i="17"/>
  <c r="Y519" i="17" s="1"/>
  <c r="S521" i="17"/>
  <c r="S519" i="17" s="1"/>
  <c r="M521" i="17"/>
  <c r="M519" i="17" s="1"/>
  <c r="G521" i="17"/>
  <c r="G519" i="17" s="1"/>
  <c r="Z516" i="17"/>
  <c r="Z514" i="17" s="1"/>
  <c r="T516" i="17"/>
  <c r="T514" i="17" s="1"/>
  <c r="N516" i="17"/>
  <c r="N514" i="17" s="1"/>
  <c r="H516" i="17"/>
  <c r="H514" i="17" s="1"/>
  <c r="AA511" i="17"/>
  <c r="AA509" i="17" s="1"/>
  <c r="U511" i="17"/>
  <c r="U509" i="17" s="1"/>
  <c r="O511" i="17"/>
  <c r="O509" i="17" s="1"/>
  <c r="I511" i="17"/>
  <c r="I509" i="17" s="1"/>
  <c r="V506" i="17"/>
  <c r="V504" i="17" s="1"/>
  <c r="P506" i="17"/>
  <c r="P504" i="17" s="1"/>
  <c r="J506" i="17"/>
  <c r="J504" i="17" s="1"/>
  <c r="D506" i="17"/>
  <c r="D504" i="17" s="1"/>
  <c r="W501" i="17"/>
  <c r="W499" i="17" s="1"/>
  <c r="Q501" i="17"/>
  <c r="Q499" i="17" s="1"/>
  <c r="K501" i="17"/>
  <c r="K499" i="17" s="1"/>
  <c r="E501" i="17"/>
  <c r="E499" i="17" s="1"/>
  <c r="X496" i="17"/>
  <c r="X494" i="17" s="1"/>
  <c r="R496" i="17"/>
  <c r="R494" i="17" s="1"/>
  <c r="L496" i="17"/>
  <c r="L494" i="17" s="1"/>
  <c r="F496" i="17"/>
  <c r="F494" i="17" s="1"/>
  <c r="Y491" i="17"/>
  <c r="Y489" i="17" s="1"/>
  <c r="S491" i="17"/>
  <c r="S489" i="17" s="1"/>
  <c r="M491" i="17"/>
  <c r="M489" i="17" s="1"/>
  <c r="G491" i="17"/>
  <c r="G489" i="17" s="1"/>
  <c r="J486" i="17"/>
  <c r="J484" i="17" s="1"/>
  <c r="P486" i="17"/>
  <c r="P484" i="17" s="1"/>
  <c r="V486" i="17"/>
  <c r="V484" i="17" s="1"/>
  <c r="J491" i="17"/>
  <c r="J489" i="17" s="1"/>
  <c r="Q491" i="17"/>
  <c r="Q489" i="17" s="1"/>
  <c r="Z491" i="17"/>
  <c r="Z489" i="17" s="1"/>
  <c r="U496" i="17"/>
  <c r="U494" i="17" s="1"/>
  <c r="S501" i="17"/>
  <c r="S499" i="17" s="1"/>
  <c r="M506" i="17"/>
  <c r="M504" i="17" s="1"/>
  <c r="K511" i="17"/>
  <c r="K509" i="17" s="1"/>
  <c r="E516" i="17"/>
  <c r="E514" i="17" s="1"/>
  <c r="W516" i="17"/>
  <c r="W514" i="17" s="1"/>
  <c r="D521" i="17"/>
  <c r="D519" i="17" s="1"/>
  <c r="V521" i="17"/>
  <c r="V519" i="17" s="1"/>
  <c r="O526" i="17"/>
  <c r="O524" i="17" s="1"/>
  <c r="H531" i="17"/>
  <c r="H529" i="17" s="1"/>
  <c r="W546" i="17"/>
  <c r="W544" i="17" s="1"/>
  <c r="P551" i="17"/>
  <c r="P549" i="17" s="1"/>
  <c r="F327" i="17"/>
  <c r="F325" i="17" s="1"/>
  <c r="L327" i="17"/>
  <c r="L325" i="17" s="1"/>
  <c r="R327" i="17"/>
  <c r="R325" i="17" s="1"/>
  <c r="X327" i="17"/>
  <c r="X325" i="17" s="1"/>
  <c r="E332" i="17"/>
  <c r="K332" i="17"/>
  <c r="K330" i="17" s="1"/>
  <c r="Q332" i="17"/>
  <c r="Q330" i="17" s="1"/>
  <c r="W332" i="17"/>
  <c r="W330" i="17" s="1"/>
  <c r="D337" i="17"/>
  <c r="D335" i="17" s="1"/>
  <c r="J337" i="17"/>
  <c r="J335" i="17" s="1"/>
  <c r="P337" i="17"/>
  <c r="V337" i="17"/>
  <c r="V335" i="17" s="1"/>
  <c r="I342" i="17"/>
  <c r="I340" i="17" s="1"/>
  <c r="O342" i="17"/>
  <c r="O340" i="17" s="1"/>
  <c r="U342" i="17"/>
  <c r="U340" i="17" s="1"/>
  <c r="AA342" i="17"/>
  <c r="AA340" i="17" s="1"/>
  <c r="H347" i="17"/>
  <c r="N347" i="17"/>
  <c r="N345" i="17" s="1"/>
  <c r="T347" i="17"/>
  <c r="T345" i="17" s="1"/>
  <c r="Z347" i="17"/>
  <c r="Z345" i="17" s="1"/>
  <c r="G352" i="17"/>
  <c r="G350" i="17" s="1"/>
  <c r="M352" i="17"/>
  <c r="M350" i="17" s="1"/>
  <c r="S352" i="17"/>
  <c r="Y352" i="17"/>
  <c r="Y350" i="17" s="1"/>
  <c r="F357" i="17"/>
  <c r="F355" i="17" s="1"/>
  <c r="L357" i="17"/>
  <c r="L355" i="17" s="1"/>
  <c r="R357" i="17"/>
  <c r="R355" i="17" s="1"/>
  <c r="X357" i="17"/>
  <c r="X355" i="17" s="1"/>
  <c r="E362" i="17"/>
  <c r="K362" i="17"/>
  <c r="K360" i="17" s="1"/>
  <c r="Q362" i="17"/>
  <c r="Q360" i="17" s="1"/>
  <c r="W362" i="17"/>
  <c r="W360" i="17" s="1"/>
  <c r="D367" i="17"/>
  <c r="D365" i="17" s="1"/>
  <c r="J367" i="17"/>
  <c r="J365" i="17" s="1"/>
  <c r="P367" i="17"/>
  <c r="V367" i="17"/>
  <c r="V365" i="17" s="1"/>
  <c r="I372" i="17"/>
  <c r="I370" i="17" s="1"/>
  <c r="O372" i="17"/>
  <c r="O370" i="17" s="1"/>
  <c r="U372" i="17"/>
  <c r="U370" i="17" s="1"/>
  <c r="AA372" i="17"/>
  <c r="AA370" i="17" s="1"/>
  <c r="H377" i="17"/>
  <c r="N377" i="17"/>
  <c r="N375" i="17" s="1"/>
  <c r="T377" i="17"/>
  <c r="T375" i="17" s="1"/>
  <c r="Z377" i="17"/>
  <c r="Z375" i="17" s="1"/>
  <c r="G382" i="17"/>
  <c r="G380" i="17" s="1"/>
  <c r="M382" i="17"/>
  <c r="M380" i="17" s="1"/>
  <c r="S382" i="17"/>
  <c r="Y382" i="17"/>
  <c r="Y380" i="17" s="1"/>
  <c r="F387" i="17"/>
  <c r="F385" i="17" s="1"/>
  <c r="L387" i="17"/>
  <c r="L385" i="17" s="1"/>
  <c r="R387" i="17"/>
  <c r="R385" i="17" s="1"/>
  <c r="X387" i="17"/>
  <c r="X385" i="17" s="1"/>
  <c r="E392" i="17"/>
  <c r="K392" i="17"/>
  <c r="K390" i="17" s="1"/>
  <c r="Q392" i="17"/>
  <c r="Q390" i="17" s="1"/>
  <c r="W392" i="17"/>
  <c r="W390" i="17" s="1"/>
  <c r="D397" i="17"/>
  <c r="D395" i="17" s="1"/>
  <c r="J397" i="17"/>
  <c r="J395" i="17" s="1"/>
  <c r="P397" i="17"/>
  <c r="V397" i="17"/>
  <c r="V395" i="17" s="1"/>
  <c r="I402" i="17"/>
  <c r="I400" i="17" s="1"/>
  <c r="O402" i="17"/>
  <c r="O400" i="17" s="1"/>
  <c r="U402" i="17"/>
  <c r="U400" i="17" s="1"/>
  <c r="AA402" i="17"/>
  <c r="AA400" i="17" s="1"/>
  <c r="H407" i="17"/>
  <c r="N407" i="17"/>
  <c r="N405" i="17" s="1"/>
  <c r="T407" i="17"/>
  <c r="T405" i="17" s="1"/>
  <c r="Z407" i="17"/>
  <c r="Z405" i="17" s="1"/>
  <c r="G412" i="17"/>
  <c r="G410" i="17" s="1"/>
  <c r="M412" i="17"/>
  <c r="M410" i="17" s="1"/>
  <c r="S412" i="17"/>
  <c r="Y412" i="17"/>
  <c r="Y410" i="17" s="1"/>
  <c r="F417" i="17"/>
  <c r="F415" i="17" s="1"/>
  <c r="L417" i="17"/>
  <c r="L415" i="17" s="1"/>
  <c r="R417" i="17"/>
  <c r="R415" i="17" s="1"/>
  <c r="X417" i="17"/>
  <c r="X415" i="17" s="1"/>
  <c r="E422" i="17"/>
  <c r="K422" i="17"/>
  <c r="K420" i="17" s="1"/>
  <c r="Q422" i="17"/>
  <c r="Q420" i="17" s="1"/>
  <c r="W422" i="17"/>
  <c r="W420" i="17" s="1"/>
  <c r="D427" i="17"/>
  <c r="D425" i="17" s="1"/>
  <c r="J427" i="17"/>
  <c r="J425" i="17" s="1"/>
  <c r="P427" i="17"/>
  <c r="V427" i="17"/>
  <c r="V425" i="17" s="1"/>
  <c r="I432" i="17"/>
  <c r="I430" i="17" s="1"/>
  <c r="O432" i="17"/>
  <c r="O430" i="17" s="1"/>
  <c r="U432" i="17"/>
  <c r="U430" i="17" s="1"/>
  <c r="AA432" i="17"/>
  <c r="AA430" i="17" s="1"/>
  <c r="H437" i="17"/>
  <c r="N437" i="17"/>
  <c r="N435" i="17" s="1"/>
  <c r="T437" i="17"/>
  <c r="T435" i="17" s="1"/>
  <c r="Z437" i="17"/>
  <c r="Z435" i="17" s="1"/>
  <c r="G442" i="17"/>
  <c r="G440" i="17" s="1"/>
  <c r="M442" i="17"/>
  <c r="M440" i="17" s="1"/>
  <c r="S442" i="17"/>
  <c r="Y442" i="17"/>
  <c r="Y440" i="17" s="1"/>
  <c r="F447" i="17"/>
  <c r="F445" i="17" s="1"/>
  <c r="L447" i="17"/>
  <c r="L445" i="17" s="1"/>
  <c r="R447" i="17"/>
  <c r="R445" i="17" s="1"/>
  <c r="X447" i="17"/>
  <c r="X445" i="17" s="1"/>
  <c r="E452" i="17"/>
  <c r="K452" i="17"/>
  <c r="K450" i="17" s="1"/>
  <c r="Q452" i="17"/>
  <c r="Q450" i="17" s="1"/>
  <c r="W452" i="17"/>
  <c r="W450" i="17" s="1"/>
  <c r="D457" i="17"/>
  <c r="D455" i="17" s="1"/>
  <c r="J457" i="17"/>
  <c r="J455" i="17" s="1"/>
  <c r="P457" i="17"/>
  <c r="V457" i="17"/>
  <c r="V455" i="17" s="1"/>
  <c r="I462" i="17"/>
  <c r="I460" i="17" s="1"/>
  <c r="O462" i="17"/>
  <c r="O460" i="17" s="1"/>
  <c r="U462" i="17"/>
  <c r="U460" i="17" s="1"/>
  <c r="AA462" i="17"/>
  <c r="AA460" i="17" s="1"/>
  <c r="H467" i="17"/>
  <c r="N467" i="17"/>
  <c r="N465" i="17" s="1"/>
  <c r="T467" i="17"/>
  <c r="T465" i="17" s="1"/>
  <c r="Z467" i="17"/>
  <c r="Z465" i="17" s="1"/>
  <c r="G472" i="17"/>
  <c r="G470" i="17" s="1"/>
  <c r="M472" i="17"/>
  <c r="M470" i="17" s="1"/>
  <c r="S472" i="17"/>
  <c r="Y472" i="17"/>
  <c r="Y470" i="17" s="1"/>
  <c r="F477" i="17"/>
  <c r="F475" i="17" s="1"/>
  <c r="L477" i="17"/>
  <c r="L475" i="17" s="1"/>
  <c r="R477" i="17"/>
  <c r="R475" i="17" s="1"/>
  <c r="E486" i="17"/>
  <c r="E484" i="17" s="1"/>
  <c r="K486" i="17"/>
  <c r="K484" i="17" s="1"/>
  <c r="Q486" i="17"/>
  <c r="Q484" i="17" s="1"/>
  <c r="W486" i="17"/>
  <c r="W484" i="17" s="1"/>
  <c r="D491" i="17"/>
  <c r="D489" i="17" s="1"/>
  <c r="K491" i="17"/>
  <c r="K489" i="17" s="1"/>
  <c r="R491" i="17"/>
  <c r="R489" i="17" s="1"/>
  <c r="AA491" i="17"/>
  <c r="AA489" i="17" s="1"/>
  <c r="H496" i="17"/>
  <c r="H494" i="17" s="1"/>
  <c r="Z496" i="17"/>
  <c r="Z494" i="17" s="1"/>
  <c r="T501" i="17"/>
  <c r="T499" i="17" s="1"/>
  <c r="R506" i="17"/>
  <c r="R504" i="17" s="1"/>
  <c r="L511" i="17"/>
  <c r="L509" i="17" s="1"/>
  <c r="J516" i="17"/>
  <c r="J514" i="17" s="1"/>
  <c r="I521" i="17"/>
  <c r="I519" i="17" s="1"/>
  <c r="AA521" i="17"/>
  <c r="AA519" i="17" s="1"/>
  <c r="U526" i="17"/>
  <c r="U524" i="17" s="1"/>
  <c r="N531" i="17"/>
  <c r="N529" i="17" s="1"/>
  <c r="G536" i="17"/>
  <c r="G534" i="17" s="1"/>
  <c r="V551" i="17"/>
  <c r="V549" i="17" s="1"/>
  <c r="B699" i="17"/>
  <c r="B715" i="17"/>
  <c r="B727" i="17"/>
  <c r="B739" i="17"/>
  <c r="B751" i="17"/>
  <c r="B763" i="17"/>
  <c r="Z159" i="18"/>
  <c r="T159" i="18"/>
  <c r="N159" i="18"/>
  <c r="H159" i="18"/>
  <c r="AA154" i="18"/>
  <c r="U154" i="18"/>
  <c r="O154" i="18"/>
  <c r="I154" i="18"/>
  <c r="V149" i="18"/>
  <c r="P149" i="18"/>
  <c r="J149" i="18"/>
  <c r="D149" i="18"/>
  <c r="W144" i="18"/>
  <c r="Q144" i="18"/>
  <c r="K144" i="18"/>
  <c r="E144" i="18"/>
  <c r="X139" i="18"/>
  <c r="R139" i="18"/>
  <c r="L139" i="18"/>
  <c r="F139" i="18"/>
  <c r="Y134" i="18"/>
  <c r="S134" i="18"/>
  <c r="M134" i="18"/>
  <c r="G134" i="18"/>
  <c r="Y159" i="18"/>
  <c r="S159" i="18"/>
  <c r="M159" i="18"/>
  <c r="G159" i="18"/>
  <c r="Z154" i="18"/>
  <c r="T154" i="18"/>
  <c r="N154" i="18"/>
  <c r="H154" i="18"/>
  <c r="AA149" i="18"/>
  <c r="U149" i="18"/>
  <c r="O149" i="18"/>
  <c r="I149" i="18"/>
  <c r="V144" i="18"/>
  <c r="P144" i="18"/>
  <c r="J144" i="18"/>
  <c r="D144" i="18"/>
  <c r="W139" i="18"/>
  <c r="Q139" i="18"/>
  <c r="K139" i="18"/>
  <c r="E139" i="18"/>
  <c r="X134" i="18"/>
  <c r="R134" i="18"/>
  <c r="L134" i="18"/>
  <c r="F134" i="18"/>
  <c r="X159" i="18"/>
  <c r="R159" i="18"/>
  <c r="L159" i="18"/>
  <c r="F159" i="18"/>
  <c r="Y154" i="18"/>
  <c r="S154" i="18"/>
  <c r="M154" i="18"/>
  <c r="G154" i="18"/>
  <c r="Z149" i="18"/>
  <c r="T149" i="18"/>
  <c r="N149" i="18"/>
  <c r="H149" i="18"/>
  <c r="AA144" i="18"/>
  <c r="U144" i="18"/>
  <c r="O144" i="18"/>
  <c r="I144" i="18"/>
  <c r="V139" i="18"/>
  <c r="P139" i="18"/>
  <c r="J139" i="18"/>
  <c r="D139" i="18"/>
  <c r="W134" i="18"/>
  <c r="Q134" i="18"/>
  <c r="K134" i="18"/>
  <c r="E134" i="18"/>
  <c r="W159" i="18"/>
  <c r="Q159" i="18"/>
  <c r="K159" i="18"/>
  <c r="E159" i="18"/>
  <c r="X154" i="18"/>
  <c r="R154" i="18"/>
  <c r="L154" i="18"/>
  <c r="F154" i="18"/>
  <c r="Y149" i="18"/>
  <c r="S149" i="18"/>
  <c r="M149" i="18"/>
  <c r="G149" i="18"/>
  <c r="Z144" i="18"/>
  <c r="T144" i="18"/>
  <c r="N144" i="18"/>
  <c r="H144" i="18"/>
  <c r="V159" i="18"/>
  <c r="P159" i="18"/>
  <c r="J159" i="18"/>
  <c r="D159" i="18"/>
  <c r="W154" i="18"/>
  <c r="Q154" i="18"/>
  <c r="K154" i="18"/>
  <c r="E154" i="18"/>
  <c r="X149" i="18"/>
  <c r="R149" i="18"/>
  <c r="L149" i="18"/>
  <c r="F149" i="18"/>
  <c r="Y144" i="18"/>
  <c r="S144" i="18"/>
  <c r="M144" i="18"/>
  <c r="G144" i="18"/>
  <c r="Z139" i="18"/>
  <c r="T139" i="18"/>
  <c r="N139" i="18"/>
  <c r="H139" i="18"/>
  <c r="AA134" i="18"/>
  <c r="U134" i="18"/>
  <c r="O134" i="18"/>
  <c r="I134" i="18"/>
  <c r="AA159" i="18"/>
  <c r="U159" i="18"/>
  <c r="O159" i="18"/>
  <c r="I159" i="18"/>
  <c r="V154" i="18"/>
  <c r="P154" i="18"/>
  <c r="J154" i="18"/>
  <c r="D154" i="18"/>
  <c r="W149" i="18"/>
  <c r="Q149" i="18"/>
  <c r="K149" i="18"/>
  <c r="E149" i="18"/>
  <c r="X144" i="18"/>
  <c r="R144" i="18"/>
  <c r="L144" i="18"/>
  <c r="F144" i="18"/>
  <c r="Y139" i="18"/>
  <c r="S139" i="18"/>
  <c r="M139" i="18"/>
  <c r="G139" i="18"/>
  <c r="Z134" i="18"/>
  <c r="T134" i="18"/>
  <c r="N134" i="18"/>
  <c r="H134" i="18"/>
  <c r="J9" i="18"/>
  <c r="P9" i="18"/>
  <c r="V9" i="18"/>
  <c r="Y638" i="18"/>
  <c r="S638" i="18"/>
  <c r="M638" i="18"/>
  <c r="G638" i="18"/>
  <c r="Z633" i="18"/>
  <c r="T633" i="18"/>
  <c r="N633" i="18"/>
  <c r="H633" i="18"/>
  <c r="X638" i="18"/>
  <c r="R638" i="18"/>
  <c r="L638" i="18"/>
  <c r="F638" i="18"/>
  <c r="W638" i="18"/>
  <c r="Q638" i="18"/>
  <c r="K638" i="18"/>
  <c r="E638" i="18"/>
  <c r="X633" i="18"/>
  <c r="R633" i="18"/>
  <c r="L633" i="18"/>
  <c r="F633" i="18"/>
  <c r="V638" i="18"/>
  <c r="P638" i="18"/>
  <c r="J638" i="18"/>
  <c r="D638" i="18"/>
  <c r="W633" i="18"/>
  <c r="Q633" i="18"/>
  <c r="K633" i="18"/>
  <c r="E633" i="18"/>
  <c r="Z638" i="18"/>
  <c r="T638" i="18"/>
  <c r="N638" i="18"/>
  <c r="H638" i="18"/>
  <c r="AA633" i="18"/>
  <c r="U633" i="18"/>
  <c r="O633" i="18"/>
  <c r="I633" i="18"/>
  <c r="AA638" i="18"/>
  <c r="M633" i="18"/>
  <c r="Z628" i="18"/>
  <c r="T628" i="18"/>
  <c r="N628" i="18"/>
  <c r="H628" i="18"/>
  <c r="U638" i="18"/>
  <c r="J633" i="18"/>
  <c r="Y628" i="18"/>
  <c r="S628" i="18"/>
  <c r="M628" i="18"/>
  <c r="G628" i="18"/>
  <c r="Z623" i="18"/>
  <c r="T623" i="18"/>
  <c r="N623" i="18"/>
  <c r="H623" i="18"/>
  <c r="AA618" i="18"/>
  <c r="U618" i="18"/>
  <c r="O618" i="18"/>
  <c r="I618" i="18"/>
  <c r="V613" i="18"/>
  <c r="P613" i="18"/>
  <c r="J613" i="18"/>
  <c r="D613" i="18"/>
  <c r="W608" i="18"/>
  <c r="Q608" i="18"/>
  <c r="K608" i="18"/>
  <c r="E608" i="18"/>
  <c r="X603" i="18"/>
  <c r="R603" i="18"/>
  <c r="L603" i="18"/>
  <c r="F603" i="18"/>
  <c r="Y598" i="18"/>
  <c r="S598" i="18"/>
  <c r="M598" i="18"/>
  <c r="G598" i="18"/>
  <c r="Z593" i="18"/>
  <c r="T593" i="18"/>
  <c r="N593" i="18"/>
  <c r="H593" i="18"/>
  <c r="AA588" i="18"/>
  <c r="U588" i="18"/>
  <c r="O588" i="18"/>
  <c r="I588" i="18"/>
  <c r="V583" i="18"/>
  <c r="P583" i="18"/>
  <c r="J583" i="18"/>
  <c r="D583" i="18"/>
  <c r="W578" i="18"/>
  <c r="Q578" i="18"/>
  <c r="K578" i="18"/>
  <c r="E578" i="18"/>
  <c r="X573" i="18"/>
  <c r="R573" i="18"/>
  <c r="L573" i="18"/>
  <c r="F573" i="18"/>
  <c r="Y568" i="18"/>
  <c r="S568" i="18"/>
  <c r="M568" i="18"/>
  <c r="G568" i="18"/>
  <c r="Z563" i="18"/>
  <c r="T563" i="18"/>
  <c r="N563" i="18"/>
  <c r="H563" i="18"/>
  <c r="AA558" i="18"/>
  <c r="U558" i="18"/>
  <c r="O558" i="18"/>
  <c r="I558" i="18"/>
  <c r="V553" i="18"/>
  <c r="P553" i="18"/>
  <c r="J553" i="18"/>
  <c r="D553" i="18"/>
  <c r="W548" i="18"/>
  <c r="Q548" i="18"/>
  <c r="K548" i="18"/>
  <c r="E548" i="18"/>
  <c r="X543" i="18"/>
  <c r="R543" i="18"/>
  <c r="L543" i="18"/>
  <c r="F543" i="18"/>
  <c r="Y538" i="18"/>
  <c r="S538" i="18"/>
  <c r="M538" i="18"/>
  <c r="G538" i="18"/>
  <c r="Z533" i="18"/>
  <c r="T533" i="18"/>
  <c r="N533" i="18"/>
  <c r="H533" i="18"/>
  <c r="AA528" i="18"/>
  <c r="U528" i="18"/>
  <c r="O528" i="18"/>
  <c r="I528" i="18"/>
  <c r="V523" i="18"/>
  <c r="P523" i="18"/>
  <c r="J523" i="18"/>
  <c r="D523" i="18"/>
  <c r="W518" i="18"/>
  <c r="Q518" i="18"/>
  <c r="K518" i="18"/>
  <c r="E518" i="18"/>
  <c r="X513" i="18"/>
  <c r="R513" i="18"/>
  <c r="L513" i="18"/>
  <c r="F513" i="18"/>
  <c r="Y508" i="18"/>
  <c r="S508" i="18"/>
  <c r="M508" i="18"/>
  <c r="G508" i="18"/>
  <c r="Z503" i="18"/>
  <c r="T503" i="18"/>
  <c r="N503" i="18"/>
  <c r="H503" i="18"/>
  <c r="O638" i="18"/>
  <c r="Y633" i="18"/>
  <c r="G633" i="18"/>
  <c r="X628" i="18"/>
  <c r="R628" i="18"/>
  <c r="L628" i="18"/>
  <c r="F628" i="18"/>
  <c r="Y623" i="18"/>
  <c r="S623" i="18"/>
  <c r="M623" i="18"/>
  <c r="G623" i="18"/>
  <c r="Z618" i="18"/>
  <c r="T618" i="18"/>
  <c r="N618" i="18"/>
  <c r="H618" i="18"/>
  <c r="AA613" i="18"/>
  <c r="U613" i="18"/>
  <c r="O613" i="18"/>
  <c r="I613" i="18"/>
  <c r="V608" i="18"/>
  <c r="P608" i="18"/>
  <c r="J608" i="18"/>
  <c r="D608" i="18"/>
  <c r="W603" i="18"/>
  <c r="Q603" i="18"/>
  <c r="K603" i="18"/>
  <c r="E603" i="18"/>
  <c r="X598" i="18"/>
  <c r="R598" i="18"/>
  <c r="L598" i="18"/>
  <c r="F598" i="18"/>
  <c r="Y593" i="18"/>
  <c r="S593" i="18"/>
  <c r="M593" i="18"/>
  <c r="G593" i="18"/>
  <c r="Z588" i="18"/>
  <c r="T588" i="18"/>
  <c r="N588" i="18"/>
  <c r="H588" i="18"/>
  <c r="AA583" i="18"/>
  <c r="U583" i="18"/>
  <c r="O583" i="18"/>
  <c r="I583" i="18"/>
  <c r="V578" i="18"/>
  <c r="P578" i="18"/>
  <c r="J578" i="18"/>
  <c r="D578" i="18"/>
  <c r="W573" i="18"/>
  <c r="Q573" i="18"/>
  <c r="K573" i="18"/>
  <c r="E573" i="18"/>
  <c r="X568" i="18"/>
  <c r="R568" i="18"/>
  <c r="L568" i="18"/>
  <c r="F568" i="18"/>
  <c r="Y563" i="18"/>
  <c r="S563" i="18"/>
  <c r="M563" i="18"/>
  <c r="G563" i="18"/>
  <c r="Z558" i="18"/>
  <c r="T558" i="18"/>
  <c r="N558" i="18"/>
  <c r="H558" i="18"/>
  <c r="AA553" i="18"/>
  <c r="U553" i="18"/>
  <c r="O553" i="18"/>
  <c r="I553" i="18"/>
  <c r="V548" i="18"/>
  <c r="P548" i="18"/>
  <c r="J548" i="18"/>
  <c r="D548" i="18"/>
  <c r="W543" i="18"/>
  <c r="Q543" i="18"/>
  <c r="K543" i="18"/>
  <c r="E543" i="18"/>
  <c r="X538" i="18"/>
  <c r="R538" i="18"/>
  <c r="L538" i="18"/>
  <c r="F538" i="18"/>
  <c r="Y533" i="18"/>
  <c r="S533" i="18"/>
  <c r="M533" i="18"/>
  <c r="G533" i="18"/>
  <c r="Z528" i="18"/>
  <c r="T528" i="18"/>
  <c r="N528" i="18"/>
  <c r="H528" i="18"/>
  <c r="AA523" i="18"/>
  <c r="U523" i="18"/>
  <c r="O523" i="18"/>
  <c r="I523" i="18"/>
  <c r="V518" i="18"/>
  <c r="P518" i="18"/>
  <c r="J518" i="18"/>
  <c r="D518" i="18"/>
  <c r="W513" i="18"/>
  <c r="Q513" i="18"/>
  <c r="K513" i="18"/>
  <c r="E513" i="18"/>
  <c r="X508" i="18"/>
  <c r="R508" i="18"/>
  <c r="L508" i="18"/>
  <c r="F508" i="18"/>
  <c r="Y503" i="18"/>
  <c r="S503" i="18"/>
  <c r="M503" i="18"/>
  <c r="I638" i="18"/>
  <c r="V633" i="18"/>
  <c r="D633" i="18"/>
  <c r="W628" i="18"/>
  <c r="Q628" i="18"/>
  <c r="K628" i="18"/>
  <c r="E628" i="18"/>
  <c r="X623" i="18"/>
  <c r="R623" i="18"/>
  <c r="L623" i="18"/>
  <c r="F623" i="18"/>
  <c r="Y618" i="18"/>
  <c r="S618" i="18"/>
  <c r="M618" i="18"/>
  <c r="G618" i="18"/>
  <c r="Z613" i="18"/>
  <c r="T613" i="18"/>
  <c r="N613" i="18"/>
  <c r="H613" i="18"/>
  <c r="AA608" i="18"/>
  <c r="U608" i="18"/>
  <c r="O608" i="18"/>
  <c r="I608" i="18"/>
  <c r="V603" i="18"/>
  <c r="P603" i="18"/>
  <c r="J603" i="18"/>
  <c r="D603" i="18"/>
  <c r="W598" i="18"/>
  <c r="Q598" i="18"/>
  <c r="K598" i="18"/>
  <c r="E598" i="18"/>
  <c r="X593" i="18"/>
  <c r="R593" i="18"/>
  <c r="L593" i="18"/>
  <c r="F593" i="18"/>
  <c r="Y588" i="18"/>
  <c r="S588" i="18"/>
  <c r="M588" i="18"/>
  <c r="G588" i="18"/>
  <c r="Z583" i="18"/>
  <c r="T583" i="18"/>
  <c r="N583" i="18"/>
  <c r="H583" i="18"/>
  <c r="AA578" i="18"/>
  <c r="U578" i="18"/>
  <c r="O578" i="18"/>
  <c r="I578" i="18"/>
  <c r="V573" i="18"/>
  <c r="P573" i="18"/>
  <c r="J573" i="18"/>
  <c r="D573" i="18"/>
  <c r="W568" i="18"/>
  <c r="Q568" i="18"/>
  <c r="K568" i="18"/>
  <c r="E568" i="18"/>
  <c r="X563" i="18"/>
  <c r="R563" i="18"/>
  <c r="L563" i="18"/>
  <c r="F563" i="18"/>
  <c r="Y558" i="18"/>
  <c r="S558" i="18"/>
  <c r="M558" i="18"/>
  <c r="G558" i="18"/>
  <c r="Z553" i="18"/>
  <c r="T553" i="18"/>
  <c r="N553" i="18"/>
  <c r="H553" i="18"/>
  <c r="AA548" i="18"/>
  <c r="U548" i="18"/>
  <c r="O548" i="18"/>
  <c r="I548" i="18"/>
  <c r="V543" i="18"/>
  <c r="P543" i="18"/>
  <c r="J543" i="18"/>
  <c r="D543" i="18"/>
  <c r="W538" i="18"/>
  <c r="Q538" i="18"/>
  <c r="K538" i="18"/>
  <c r="E538" i="18"/>
  <c r="X533" i="18"/>
  <c r="R533" i="18"/>
  <c r="L533" i="18"/>
  <c r="F533" i="18"/>
  <c r="Y528" i="18"/>
  <c r="S528" i="18"/>
  <c r="M528" i="18"/>
  <c r="G528" i="18"/>
  <c r="Z523" i="18"/>
  <c r="T523" i="18"/>
  <c r="N523" i="18"/>
  <c r="H523" i="18"/>
  <c r="AA518" i="18"/>
  <c r="U518" i="18"/>
  <c r="O518" i="18"/>
  <c r="I518" i="18"/>
  <c r="V513" i="18"/>
  <c r="P513" i="18"/>
  <c r="J513" i="18"/>
  <c r="D513" i="18"/>
  <c r="W508" i="18"/>
  <c r="Q508" i="18"/>
  <c r="K508" i="18"/>
  <c r="E508" i="18"/>
  <c r="X503" i="18"/>
  <c r="R503" i="18"/>
  <c r="L503" i="18"/>
  <c r="F503" i="18"/>
  <c r="P633" i="18"/>
  <c r="AA628" i="18"/>
  <c r="U628" i="18"/>
  <c r="O628" i="18"/>
  <c r="I628" i="18"/>
  <c r="V623" i="18"/>
  <c r="P623" i="18"/>
  <c r="J623" i="18"/>
  <c r="D623" i="18"/>
  <c r="W618" i="18"/>
  <c r="Q618" i="18"/>
  <c r="K618" i="18"/>
  <c r="E618" i="18"/>
  <c r="X613" i="18"/>
  <c r="R613" i="18"/>
  <c r="L613" i="18"/>
  <c r="F613" i="18"/>
  <c r="Y608" i="18"/>
  <c r="S608" i="18"/>
  <c r="M608" i="18"/>
  <c r="G608" i="18"/>
  <c r="Z603" i="18"/>
  <c r="T603" i="18"/>
  <c r="N603" i="18"/>
  <c r="H603" i="18"/>
  <c r="AA598" i="18"/>
  <c r="U598" i="18"/>
  <c r="O598" i="18"/>
  <c r="I598" i="18"/>
  <c r="V593" i="18"/>
  <c r="P593" i="18"/>
  <c r="J593" i="18"/>
  <c r="D593" i="18"/>
  <c r="W588" i="18"/>
  <c r="Q588" i="18"/>
  <c r="K588" i="18"/>
  <c r="E588" i="18"/>
  <c r="X583" i="18"/>
  <c r="R583" i="18"/>
  <c r="L583" i="18"/>
  <c r="F583" i="18"/>
  <c r="Y578" i="18"/>
  <c r="S578" i="18"/>
  <c r="M578" i="18"/>
  <c r="G578" i="18"/>
  <c r="Z573" i="18"/>
  <c r="T573" i="18"/>
  <c r="N573" i="18"/>
  <c r="H573" i="18"/>
  <c r="AA568" i="18"/>
  <c r="U568" i="18"/>
  <c r="O568" i="18"/>
  <c r="I568" i="18"/>
  <c r="V563" i="18"/>
  <c r="P563" i="18"/>
  <c r="J563" i="18"/>
  <c r="D563" i="18"/>
  <c r="W558" i="18"/>
  <c r="Q558" i="18"/>
  <c r="K558" i="18"/>
  <c r="E558" i="18"/>
  <c r="X553" i="18"/>
  <c r="R553" i="18"/>
  <c r="L553" i="18"/>
  <c r="F553" i="18"/>
  <c r="Y548" i="18"/>
  <c r="S548" i="18"/>
  <c r="M548" i="18"/>
  <c r="G548" i="18"/>
  <c r="Z543" i="18"/>
  <c r="T543" i="18"/>
  <c r="N543" i="18"/>
  <c r="H543" i="18"/>
  <c r="AA538" i="18"/>
  <c r="U538" i="18"/>
  <c r="O538" i="18"/>
  <c r="I538" i="18"/>
  <c r="V533" i="18"/>
  <c r="P533" i="18"/>
  <c r="J533" i="18"/>
  <c r="D533" i="18"/>
  <c r="W528" i="18"/>
  <c r="Q528" i="18"/>
  <c r="K528" i="18"/>
  <c r="E528" i="18"/>
  <c r="X523" i="18"/>
  <c r="R523" i="18"/>
  <c r="L523" i="18"/>
  <c r="F523" i="18"/>
  <c r="Y518" i="18"/>
  <c r="S518" i="18"/>
  <c r="M518" i="18"/>
  <c r="G518" i="18"/>
  <c r="Z513" i="18"/>
  <c r="T513" i="18"/>
  <c r="N513" i="18"/>
  <c r="H513" i="18"/>
  <c r="AA508" i="18"/>
  <c r="U508" i="18"/>
  <c r="O508" i="18"/>
  <c r="I508" i="18"/>
  <c r="V503" i="18"/>
  <c r="P503" i="18"/>
  <c r="J503" i="18"/>
  <c r="D503" i="18"/>
  <c r="K623" i="18"/>
  <c r="L618" i="18"/>
  <c r="Q613" i="18"/>
  <c r="T608" i="18"/>
  <c r="Y603" i="18"/>
  <c r="G603" i="18"/>
  <c r="Z598" i="18"/>
  <c r="H598" i="18"/>
  <c r="K593" i="18"/>
  <c r="L588" i="18"/>
  <c r="Q583" i="18"/>
  <c r="T578" i="18"/>
  <c r="Y573" i="18"/>
  <c r="G573" i="18"/>
  <c r="Z568" i="18"/>
  <c r="H568" i="18"/>
  <c r="K563" i="18"/>
  <c r="L558" i="18"/>
  <c r="Q553" i="18"/>
  <c r="T548" i="18"/>
  <c r="Y543" i="18"/>
  <c r="G543" i="18"/>
  <c r="Z538" i="18"/>
  <c r="H538" i="18"/>
  <c r="K533" i="18"/>
  <c r="L528" i="18"/>
  <c r="Q523" i="18"/>
  <c r="T518" i="18"/>
  <c r="T514" i="18" s="1"/>
  <c r="Y513" i="18"/>
  <c r="G513" i="18"/>
  <c r="Z508" i="18"/>
  <c r="H508" i="18"/>
  <c r="K503" i="18"/>
  <c r="AA498" i="18"/>
  <c r="U498" i="18"/>
  <c r="O498" i="18"/>
  <c r="I498" i="18"/>
  <c r="V493" i="18"/>
  <c r="P493" i="18"/>
  <c r="J493" i="18"/>
  <c r="D493" i="18"/>
  <c r="W488" i="18"/>
  <c r="Q488" i="18"/>
  <c r="K488" i="18"/>
  <c r="E488" i="18"/>
  <c r="X479" i="18"/>
  <c r="R479" i="18"/>
  <c r="L479" i="18"/>
  <c r="F479" i="18"/>
  <c r="Y474" i="18"/>
  <c r="S474" i="18"/>
  <c r="M474" i="18"/>
  <c r="G474" i="18"/>
  <c r="Z469" i="18"/>
  <c r="T469" i="18"/>
  <c r="N469" i="18"/>
  <c r="H469" i="18"/>
  <c r="AA464" i="18"/>
  <c r="U464" i="18"/>
  <c r="O464" i="18"/>
  <c r="I464" i="18"/>
  <c r="V459" i="18"/>
  <c r="P459" i="18"/>
  <c r="J459" i="18"/>
  <c r="D459" i="18"/>
  <c r="W454" i="18"/>
  <c r="Q454" i="18"/>
  <c r="K454" i="18"/>
  <c r="E454" i="18"/>
  <c r="X449" i="18"/>
  <c r="R449" i="18"/>
  <c r="L449" i="18"/>
  <c r="F449" i="18"/>
  <c r="Y444" i="18"/>
  <c r="S444" i="18"/>
  <c r="M444" i="18"/>
  <c r="G444" i="18"/>
  <c r="Z439" i="18"/>
  <c r="T439" i="18"/>
  <c r="N439" i="18"/>
  <c r="H439" i="18"/>
  <c r="AA434" i="18"/>
  <c r="U434" i="18"/>
  <c r="O434" i="18"/>
  <c r="I434" i="18"/>
  <c r="V429" i="18"/>
  <c r="P429" i="18"/>
  <c r="J429" i="18"/>
  <c r="D429" i="18"/>
  <c r="W424" i="18"/>
  <c r="Q424" i="18"/>
  <c r="K424" i="18"/>
  <c r="E424" i="18"/>
  <c r="X419" i="18"/>
  <c r="R419" i="18"/>
  <c r="L419" i="18"/>
  <c r="F419" i="18"/>
  <c r="Y414" i="18"/>
  <c r="S414" i="18"/>
  <c r="M414" i="18"/>
  <c r="G414" i="18"/>
  <c r="Z409" i="18"/>
  <c r="T409" i="18"/>
  <c r="N409" i="18"/>
  <c r="H409" i="18"/>
  <c r="AA404" i="18"/>
  <c r="U404" i="18"/>
  <c r="O404" i="18"/>
  <c r="I404" i="18"/>
  <c r="S633" i="18"/>
  <c r="AA623" i="18"/>
  <c r="I623" i="18"/>
  <c r="J618" i="18"/>
  <c r="M613" i="18"/>
  <c r="R608" i="18"/>
  <c r="U603" i="18"/>
  <c r="V598" i="18"/>
  <c r="D598" i="18"/>
  <c r="AA593" i="18"/>
  <c r="I593" i="18"/>
  <c r="J588" i="18"/>
  <c r="M583" i="18"/>
  <c r="R578" i="18"/>
  <c r="U573" i="18"/>
  <c r="V568" i="18"/>
  <c r="D568" i="18"/>
  <c r="AA563" i="18"/>
  <c r="I563" i="18"/>
  <c r="J558" i="18"/>
  <c r="M553" i="18"/>
  <c r="R548" i="18"/>
  <c r="U543" i="18"/>
  <c r="V538" i="18"/>
  <c r="D538" i="18"/>
  <c r="AA533" i="18"/>
  <c r="I533" i="18"/>
  <c r="J528" i="18"/>
  <c r="M523" i="18"/>
  <c r="R518" i="18"/>
  <c r="U513" i="18"/>
  <c r="V508" i="18"/>
  <c r="D508" i="18"/>
  <c r="AA503" i="18"/>
  <c r="I503" i="18"/>
  <c r="Z498" i="18"/>
  <c r="T498" i="18"/>
  <c r="N498" i="18"/>
  <c r="H498" i="18"/>
  <c r="AA493" i="18"/>
  <c r="U493" i="18"/>
  <c r="O493" i="18"/>
  <c r="I493" i="18"/>
  <c r="V488" i="18"/>
  <c r="P488" i="18"/>
  <c r="J488" i="18"/>
  <c r="D488" i="18"/>
  <c r="D484" i="18" s="1"/>
  <c r="W479" i="18"/>
  <c r="Q479" i="18"/>
  <c r="K479" i="18"/>
  <c r="E479" i="18"/>
  <c r="X474" i="18"/>
  <c r="R474" i="18"/>
  <c r="L474" i="18"/>
  <c r="F474" i="18"/>
  <c r="Y469" i="18"/>
  <c r="S469" i="18"/>
  <c r="M469" i="18"/>
  <c r="G469" i="18"/>
  <c r="Z464" i="18"/>
  <c r="T464" i="18"/>
  <c r="N464" i="18"/>
  <c r="H464" i="18"/>
  <c r="AA459" i="18"/>
  <c r="U459" i="18"/>
  <c r="O459" i="18"/>
  <c r="I459" i="18"/>
  <c r="V454" i="18"/>
  <c r="P454" i="18"/>
  <c r="J454" i="18"/>
  <c r="D454" i="18"/>
  <c r="W449" i="18"/>
  <c r="Q449" i="18"/>
  <c r="K449" i="18"/>
  <c r="E449" i="18"/>
  <c r="X444" i="18"/>
  <c r="R444" i="18"/>
  <c r="L444" i="18"/>
  <c r="F444" i="18"/>
  <c r="Y439" i="18"/>
  <c r="S439" i="18"/>
  <c r="M439" i="18"/>
  <c r="V628" i="18"/>
  <c r="W623" i="18"/>
  <c r="E623" i="18"/>
  <c r="X618" i="18"/>
  <c r="F618" i="18"/>
  <c r="K613" i="18"/>
  <c r="N608" i="18"/>
  <c r="S603" i="18"/>
  <c r="T598" i="18"/>
  <c r="W593" i="18"/>
  <c r="E593" i="18"/>
  <c r="X588" i="18"/>
  <c r="F588" i="18"/>
  <c r="K583" i="18"/>
  <c r="N578" i="18"/>
  <c r="S573" i="18"/>
  <c r="T568" i="18"/>
  <c r="W563" i="18"/>
  <c r="E563" i="18"/>
  <c r="X558" i="18"/>
  <c r="F558" i="18"/>
  <c r="K553" i="18"/>
  <c r="N548" i="18"/>
  <c r="S543" i="18"/>
  <c r="T538" i="18"/>
  <c r="W533" i="18"/>
  <c r="E533" i="18"/>
  <c r="X528" i="18"/>
  <c r="F528" i="18"/>
  <c r="K523" i="18"/>
  <c r="N518" i="18"/>
  <c r="S513" i="18"/>
  <c r="T508" i="18"/>
  <c r="W503" i="18"/>
  <c r="G503" i="18"/>
  <c r="Y498" i="18"/>
  <c r="S498" i="18"/>
  <c r="M498" i="18"/>
  <c r="G498" i="18"/>
  <c r="Z493" i="18"/>
  <c r="T493" i="18"/>
  <c r="N493" i="18"/>
  <c r="H493" i="18"/>
  <c r="AA488" i="18"/>
  <c r="U488" i="18"/>
  <c r="O488" i="18"/>
  <c r="I488" i="18"/>
  <c r="V479" i="18"/>
  <c r="P479" i="18"/>
  <c r="J479" i="18"/>
  <c r="D479" i="18"/>
  <c r="W474" i="18"/>
  <c r="Q474" i="18"/>
  <c r="K474" i="18"/>
  <c r="E474" i="18"/>
  <c r="X469" i="18"/>
  <c r="R469" i="18"/>
  <c r="L469" i="18"/>
  <c r="F469" i="18"/>
  <c r="Y464" i="18"/>
  <c r="S464" i="18"/>
  <c r="M464" i="18"/>
  <c r="G464" i="18"/>
  <c r="Z459" i="18"/>
  <c r="T459" i="18"/>
  <c r="N459" i="18"/>
  <c r="H459" i="18"/>
  <c r="AA454" i="18"/>
  <c r="U454" i="18"/>
  <c r="O454" i="18"/>
  <c r="I454" i="18"/>
  <c r="V449" i="18"/>
  <c r="P449" i="18"/>
  <c r="J449" i="18"/>
  <c r="D449" i="18"/>
  <c r="W444" i="18"/>
  <c r="Q444" i="18"/>
  <c r="K444" i="18"/>
  <c r="E444" i="18"/>
  <c r="X439" i="18"/>
  <c r="R439" i="18"/>
  <c r="L439" i="18"/>
  <c r="F439" i="18"/>
  <c r="Y434" i="18"/>
  <c r="S434" i="18"/>
  <c r="M434" i="18"/>
  <c r="G434" i="18"/>
  <c r="Z429" i="18"/>
  <c r="T429" i="18"/>
  <c r="N429" i="18"/>
  <c r="H429" i="18"/>
  <c r="AA424" i="18"/>
  <c r="U424" i="18"/>
  <c r="O424" i="18"/>
  <c r="I424" i="18"/>
  <c r="V419" i="18"/>
  <c r="P419" i="18"/>
  <c r="J419" i="18"/>
  <c r="D419" i="18"/>
  <c r="W414" i="18"/>
  <c r="Q414" i="18"/>
  <c r="K414" i="18"/>
  <c r="E414" i="18"/>
  <c r="X409" i="18"/>
  <c r="R409" i="18"/>
  <c r="L409" i="18"/>
  <c r="F409" i="18"/>
  <c r="Y404" i="18"/>
  <c r="P628" i="18"/>
  <c r="U623" i="18"/>
  <c r="V618" i="18"/>
  <c r="D618" i="18"/>
  <c r="Y613" i="18"/>
  <c r="G613" i="18"/>
  <c r="L608" i="18"/>
  <c r="O603" i="18"/>
  <c r="P598" i="18"/>
  <c r="U593" i="18"/>
  <c r="V588" i="18"/>
  <c r="D588" i="18"/>
  <c r="Y583" i="18"/>
  <c r="G583" i="18"/>
  <c r="L578" i="18"/>
  <c r="O573" i="18"/>
  <c r="P568" i="18"/>
  <c r="U563" i="18"/>
  <c r="V558" i="18"/>
  <c r="D558" i="18"/>
  <c r="Y553" i="18"/>
  <c r="G553" i="18"/>
  <c r="L548" i="18"/>
  <c r="O543" i="18"/>
  <c r="P538" i="18"/>
  <c r="U533" i="18"/>
  <c r="V528" i="18"/>
  <c r="D528" i="18"/>
  <c r="Y523" i="18"/>
  <c r="G523" i="18"/>
  <c r="L518" i="18"/>
  <c r="O513" i="18"/>
  <c r="P508" i="18"/>
  <c r="U503" i="18"/>
  <c r="E503" i="18"/>
  <c r="X498" i="18"/>
  <c r="R498" i="18"/>
  <c r="L498" i="18"/>
  <c r="F498" i="18"/>
  <c r="Y493" i="18"/>
  <c r="S493" i="18"/>
  <c r="M493" i="18"/>
  <c r="G493" i="18"/>
  <c r="Z488" i="18"/>
  <c r="T488" i="18"/>
  <c r="N488" i="18"/>
  <c r="H488" i="18"/>
  <c r="AA479" i="18"/>
  <c r="U479" i="18"/>
  <c r="O479" i="18"/>
  <c r="I479" i="18"/>
  <c r="V474" i="18"/>
  <c r="P474" i="18"/>
  <c r="J474" i="18"/>
  <c r="D474" i="18"/>
  <c r="W469" i="18"/>
  <c r="Q469" i="18"/>
  <c r="K469" i="18"/>
  <c r="E469" i="18"/>
  <c r="X464" i="18"/>
  <c r="R464" i="18"/>
  <c r="L464" i="18"/>
  <c r="F464" i="18"/>
  <c r="Y459" i="18"/>
  <c r="S459" i="18"/>
  <c r="M459" i="18"/>
  <c r="G459" i="18"/>
  <c r="Z454" i="18"/>
  <c r="T454" i="18"/>
  <c r="N454" i="18"/>
  <c r="H454" i="18"/>
  <c r="AA449" i="18"/>
  <c r="U449" i="18"/>
  <c r="O449" i="18"/>
  <c r="I449" i="18"/>
  <c r="V444" i="18"/>
  <c r="P444" i="18"/>
  <c r="J444" i="18"/>
  <c r="D444" i="18"/>
  <c r="W439" i="18"/>
  <c r="Q439" i="18"/>
  <c r="K439" i="18"/>
  <c r="E439" i="18"/>
  <c r="X434" i="18"/>
  <c r="R434" i="18"/>
  <c r="L434" i="18"/>
  <c r="F434" i="18"/>
  <c r="Y429" i="18"/>
  <c r="S429" i="18"/>
  <c r="M429" i="18"/>
  <c r="G429" i="18"/>
  <c r="Z424" i="18"/>
  <c r="T424" i="18"/>
  <c r="N424" i="18"/>
  <c r="H424" i="18"/>
  <c r="J628" i="18"/>
  <c r="Q623" i="18"/>
  <c r="R618" i="18"/>
  <c r="W613" i="18"/>
  <c r="E613" i="18"/>
  <c r="Z608" i="18"/>
  <c r="H608" i="18"/>
  <c r="M603" i="18"/>
  <c r="N598" i="18"/>
  <c r="Q593" i="18"/>
  <c r="R588" i="18"/>
  <c r="W583" i="18"/>
  <c r="E583" i="18"/>
  <c r="Z578" i="18"/>
  <c r="H578" i="18"/>
  <c r="M573" i="18"/>
  <c r="N568" i="18"/>
  <c r="Q563" i="18"/>
  <c r="R558" i="18"/>
  <c r="W553" i="18"/>
  <c r="E553" i="18"/>
  <c r="Z548" i="18"/>
  <c r="H548" i="18"/>
  <c r="M543" i="18"/>
  <c r="N538" i="18"/>
  <c r="Q533" i="18"/>
  <c r="R528" i="18"/>
  <c r="W523" i="18"/>
  <c r="E523" i="18"/>
  <c r="Z518" i="18"/>
  <c r="H518" i="18"/>
  <c r="M513" i="18"/>
  <c r="N508" i="18"/>
  <c r="Q503" i="18"/>
  <c r="W498" i="18"/>
  <c r="Q498" i="18"/>
  <c r="K498" i="18"/>
  <c r="E498" i="18"/>
  <c r="X493" i="18"/>
  <c r="R493" i="18"/>
  <c r="L493" i="18"/>
  <c r="F493" i="18"/>
  <c r="Y488" i="18"/>
  <c r="S488" i="18"/>
  <c r="M488" i="18"/>
  <c r="G488" i="18"/>
  <c r="Z479" i="18"/>
  <c r="T479" i="18"/>
  <c r="N479" i="18"/>
  <c r="H479" i="18"/>
  <c r="AA474" i="18"/>
  <c r="U474" i="18"/>
  <c r="O474" i="18"/>
  <c r="I474" i="18"/>
  <c r="V469" i="18"/>
  <c r="P469" i="18"/>
  <c r="J469" i="18"/>
  <c r="D469" i="18"/>
  <c r="W464" i="18"/>
  <c r="Q464" i="18"/>
  <c r="K464" i="18"/>
  <c r="E464" i="18"/>
  <c r="X459" i="18"/>
  <c r="R459" i="18"/>
  <c r="L459" i="18"/>
  <c r="F459" i="18"/>
  <c r="Y454" i="18"/>
  <c r="S454" i="18"/>
  <c r="M454" i="18"/>
  <c r="G454" i="18"/>
  <c r="Z449" i="18"/>
  <c r="T449" i="18"/>
  <c r="N449" i="18"/>
  <c r="H449" i="18"/>
  <c r="AA444" i="18"/>
  <c r="U444" i="18"/>
  <c r="O444" i="18"/>
  <c r="I444" i="18"/>
  <c r="V439" i="18"/>
  <c r="P439" i="18"/>
  <c r="J439" i="18"/>
  <c r="D439" i="18"/>
  <c r="W434" i="18"/>
  <c r="Q434" i="18"/>
  <c r="K434" i="18"/>
  <c r="E434" i="18"/>
  <c r="X429" i="18"/>
  <c r="R429" i="18"/>
  <c r="L429" i="18"/>
  <c r="F429" i="18"/>
  <c r="Y424" i="18"/>
  <c r="S424" i="18"/>
  <c r="M424" i="18"/>
  <c r="G424" i="18"/>
  <c r="Z419" i="18"/>
  <c r="T419" i="18"/>
  <c r="N419" i="18"/>
  <c r="H419" i="18"/>
  <c r="AA414" i="18"/>
  <c r="U414" i="18"/>
  <c r="O414" i="18"/>
  <c r="I414" i="18"/>
  <c r="V409" i="18"/>
  <c r="P409" i="18"/>
  <c r="J409" i="18"/>
  <c r="D409" i="18"/>
  <c r="W404" i="18"/>
  <c r="Q404" i="18"/>
  <c r="K404" i="18"/>
  <c r="E404" i="18"/>
  <c r="X399" i="18"/>
  <c r="R399" i="18"/>
  <c r="L399" i="18"/>
  <c r="F399" i="18"/>
  <c r="Y394" i="18"/>
  <c r="S394" i="18"/>
  <c r="M394" i="18"/>
  <c r="G394" i="18"/>
  <c r="Z389" i="18"/>
  <c r="T389" i="18"/>
  <c r="N389" i="18"/>
  <c r="H389" i="18"/>
  <c r="AA384" i="18"/>
  <c r="U384" i="18"/>
  <c r="O384" i="18"/>
  <c r="I384" i="18"/>
  <c r="D628" i="18"/>
  <c r="O623" i="18"/>
  <c r="P618" i="18"/>
  <c r="S613" i="18"/>
  <c r="X608" i="18"/>
  <c r="F608" i="18"/>
  <c r="AA603" i="18"/>
  <c r="I603" i="18"/>
  <c r="J598" i="18"/>
  <c r="O593" i="18"/>
  <c r="P588" i="18"/>
  <c r="S583" i="18"/>
  <c r="X578" i="18"/>
  <c r="F578" i="18"/>
  <c r="AA573" i="18"/>
  <c r="I573" i="18"/>
  <c r="J568" i="18"/>
  <c r="O563" i="18"/>
  <c r="P558" i="18"/>
  <c r="S553" i="18"/>
  <c r="X548" i="18"/>
  <c r="F548" i="18"/>
  <c r="AA543" i="18"/>
  <c r="I543" i="18"/>
  <c r="J538" i="18"/>
  <c r="O533" i="18"/>
  <c r="P528" i="18"/>
  <c r="S523" i="18"/>
  <c r="X518" i="18"/>
  <c r="F518" i="18"/>
  <c r="AA513" i="18"/>
  <c r="I513" i="18"/>
  <c r="J508" i="18"/>
  <c r="O503" i="18"/>
  <c r="V498" i="18"/>
  <c r="P498" i="18"/>
  <c r="J498" i="18"/>
  <c r="D498" i="18"/>
  <c r="W493" i="18"/>
  <c r="Q493" i="18"/>
  <c r="K493" i="18"/>
  <c r="E493" i="18"/>
  <c r="X488" i="18"/>
  <c r="R488" i="18"/>
  <c r="L488" i="18"/>
  <c r="F488" i="18"/>
  <c r="Y479" i="18"/>
  <c r="S479" i="18"/>
  <c r="M479" i="18"/>
  <c r="G479" i="18"/>
  <c r="Z474" i="18"/>
  <c r="T474" i="18"/>
  <c r="N474" i="18"/>
  <c r="H474" i="18"/>
  <c r="AA469" i="18"/>
  <c r="U469" i="18"/>
  <c r="O469" i="18"/>
  <c r="I469" i="18"/>
  <c r="V464" i="18"/>
  <c r="P464" i="18"/>
  <c r="J464" i="18"/>
  <c r="D464" i="18"/>
  <c r="W459" i="18"/>
  <c r="Q459" i="18"/>
  <c r="K459" i="18"/>
  <c r="E459" i="18"/>
  <c r="X454" i="18"/>
  <c r="R454" i="18"/>
  <c r="L454" i="18"/>
  <c r="F454" i="18"/>
  <c r="Y449" i="18"/>
  <c r="S449" i="18"/>
  <c r="M449" i="18"/>
  <c r="G449" i="18"/>
  <c r="Z444" i="18"/>
  <c r="T444" i="18"/>
  <c r="N444" i="18"/>
  <c r="H444" i="18"/>
  <c r="AA439" i="18"/>
  <c r="U439" i="18"/>
  <c r="O439" i="18"/>
  <c r="I439" i="18"/>
  <c r="V434" i="18"/>
  <c r="P434" i="18"/>
  <c r="J434" i="18"/>
  <c r="D434" i="18"/>
  <c r="W429" i="18"/>
  <c r="Q429" i="18"/>
  <c r="K429" i="18"/>
  <c r="E429" i="18"/>
  <c r="X424" i="18"/>
  <c r="R424" i="18"/>
  <c r="L424" i="18"/>
  <c r="F424" i="18"/>
  <c r="Y419" i="18"/>
  <c r="S419" i="18"/>
  <c r="M419" i="18"/>
  <c r="G419" i="18"/>
  <c r="Z414" i="18"/>
  <c r="T414" i="18"/>
  <c r="N414" i="18"/>
  <c r="H414" i="18"/>
  <c r="AA409" i="18"/>
  <c r="U409" i="18"/>
  <c r="O409" i="18"/>
  <c r="I409" i="18"/>
  <c r="V404" i="18"/>
  <c r="P404" i="18"/>
  <c r="J404" i="18"/>
  <c r="D404" i="18"/>
  <c r="H434" i="18"/>
  <c r="O429" i="18"/>
  <c r="P424" i="18"/>
  <c r="O419" i="18"/>
  <c r="P414" i="18"/>
  <c r="S409" i="18"/>
  <c r="X404" i="18"/>
  <c r="L404" i="18"/>
  <c r="AA399" i="18"/>
  <c r="T399" i="18"/>
  <c r="M399" i="18"/>
  <c r="E399" i="18"/>
  <c r="U394" i="18"/>
  <c r="N394" i="18"/>
  <c r="F394" i="18"/>
  <c r="V389" i="18"/>
  <c r="O389" i="18"/>
  <c r="G389" i="18"/>
  <c r="W384" i="18"/>
  <c r="P384" i="18"/>
  <c r="H384" i="18"/>
  <c r="Z379" i="18"/>
  <c r="T379" i="18"/>
  <c r="N379" i="18"/>
  <c r="H379" i="18"/>
  <c r="AA374" i="18"/>
  <c r="U374" i="18"/>
  <c r="O374" i="18"/>
  <c r="I374" i="18"/>
  <c r="V369" i="18"/>
  <c r="P369" i="18"/>
  <c r="J369" i="18"/>
  <c r="D369" i="18"/>
  <c r="W364" i="18"/>
  <c r="Q364" i="18"/>
  <c r="K364" i="18"/>
  <c r="E364" i="18"/>
  <c r="X359" i="18"/>
  <c r="R359" i="18"/>
  <c r="L359" i="18"/>
  <c r="F359" i="18"/>
  <c r="Y354" i="18"/>
  <c r="S354" i="18"/>
  <c r="M354" i="18"/>
  <c r="G354" i="18"/>
  <c r="Z349" i="18"/>
  <c r="T349" i="18"/>
  <c r="N349" i="18"/>
  <c r="H349" i="18"/>
  <c r="AA344" i="18"/>
  <c r="U344" i="18"/>
  <c r="O344" i="18"/>
  <c r="I344" i="18"/>
  <c r="V339" i="18"/>
  <c r="P339" i="18"/>
  <c r="J339" i="18"/>
  <c r="D339" i="18"/>
  <c r="W334" i="18"/>
  <c r="Q334" i="18"/>
  <c r="K334" i="18"/>
  <c r="E334" i="18"/>
  <c r="X329" i="18"/>
  <c r="R329" i="18"/>
  <c r="L329" i="18"/>
  <c r="F329" i="18"/>
  <c r="Y320" i="18"/>
  <c r="S320" i="18"/>
  <c r="M320" i="18"/>
  <c r="G320" i="18"/>
  <c r="Z315" i="18"/>
  <c r="T315" i="18"/>
  <c r="N315" i="18"/>
  <c r="H315" i="18"/>
  <c r="AA310" i="18"/>
  <c r="U310" i="18"/>
  <c r="O310" i="18"/>
  <c r="I310" i="18"/>
  <c r="V305" i="18"/>
  <c r="P305" i="18"/>
  <c r="J305" i="18"/>
  <c r="D305" i="18"/>
  <c r="W300" i="18"/>
  <c r="Q300" i="18"/>
  <c r="K300" i="18"/>
  <c r="E300" i="18"/>
  <c r="X295" i="18"/>
  <c r="R295" i="18"/>
  <c r="L295" i="18"/>
  <c r="F295" i="18"/>
  <c r="Y290" i="18"/>
  <c r="S290" i="18"/>
  <c r="M290" i="18"/>
  <c r="G290" i="18"/>
  <c r="Z285" i="18"/>
  <c r="T285" i="18"/>
  <c r="N285" i="18"/>
  <c r="H285" i="18"/>
  <c r="AA280" i="18"/>
  <c r="U280" i="18"/>
  <c r="O280" i="18"/>
  <c r="I280" i="18"/>
  <c r="V275" i="18"/>
  <c r="P275" i="18"/>
  <c r="J275" i="18"/>
  <c r="D275" i="18"/>
  <c r="W270" i="18"/>
  <c r="Q270" i="18"/>
  <c r="K270" i="18"/>
  <c r="E270" i="18"/>
  <c r="X265" i="18"/>
  <c r="R265" i="18"/>
  <c r="L265" i="18"/>
  <c r="F265" i="18"/>
  <c r="Y260" i="18"/>
  <c r="S260" i="18"/>
  <c r="M260" i="18"/>
  <c r="G260" i="18"/>
  <c r="Z255" i="18"/>
  <c r="T255" i="18"/>
  <c r="N255" i="18"/>
  <c r="H255" i="18"/>
  <c r="AA250" i="18"/>
  <c r="U250" i="18"/>
  <c r="O250" i="18"/>
  <c r="I250" i="18"/>
  <c r="V245" i="18"/>
  <c r="P245" i="18"/>
  <c r="J245" i="18"/>
  <c r="D245" i="18"/>
  <c r="W240" i="18"/>
  <c r="Q240" i="18"/>
  <c r="K240" i="18"/>
  <c r="E240" i="18"/>
  <c r="X235" i="18"/>
  <c r="R235" i="18"/>
  <c r="L235" i="18"/>
  <c r="F235" i="18"/>
  <c r="Y230" i="18"/>
  <c r="S230" i="18"/>
  <c r="M230" i="18"/>
  <c r="G230" i="18"/>
  <c r="Z225" i="18"/>
  <c r="T225" i="18"/>
  <c r="N225" i="18"/>
  <c r="H225" i="18"/>
  <c r="AA220" i="18"/>
  <c r="U220" i="18"/>
  <c r="O220" i="18"/>
  <c r="I220" i="18"/>
  <c r="V215" i="18"/>
  <c r="P215" i="18"/>
  <c r="J215" i="18"/>
  <c r="D215" i="18"/>
  <c r="W210" i="18"/>
  <c r="Q210" i="18"/>
  <c r="K210" i="18"/>
  <c r="E210" i="18"/>
  <c r="X205" i="18"/>
  <c r="R205" i="18"/>
  <c r="L205" i="18"/>
  <c r="F205" i="18"/>
  <c r="Y200" i="18"/>
  <c r="S200" i="18"/>
  <c r="M200" i="18"/>
  <c r="G200" i="18"/>
  <c r="Z195" i="18"/>
  <c r="T195" i="18"/>
  <c r="N195" i="18"/>
  <c r="H195" i="18"/>
  <c r="AA190" i="18"/>
  <c r="U190" i="18"/>
  <c r="O190" i="18"/>
  <c r="I190" i="18"/>
  <c r="V185" i="18"/>
  <c r="P185" i="18"/>
  <c r="J185" i="18"/>
  <c r="D185" i="18"/>
  <c r="W180" i="18"/>
  <c r="Q180" i="18"/>
  <c r="K180" i="18"/>
  <c r="E180" i="18"/>
  <c r="X175" i="18"/>
  <c r="R175" i="18"/>
  <c r="L175" i="18"/>
  <c r="F175" i="18"/>
  <c r="Y170" i="18"/>
  <c r="S170" i="18"/>
  <c r="M170" i="18"/>
  <c r="G170" i="18"/>
  <c r="Z161" i="18"/>
  <c r="T161" i="18"/>
  <c r="N161" i="18"/>
  <c r="H161" i="18"/>
  <c r="AA156" i="18"/>
  <c r="U156" i="18"/>
  <c r="O156" i="18"/>
  <c r="I156" i="18"/>
  <c r="V151" i="18"/>
  <c r="P151" i="18"/>
  <c r="J151" i="18"/>
  <c r="D151" i="18"/>
  <c r="W146" i="18"/>
  <c r="Q146" i="18"/>
  <c r="K146" i="18"/>
  <c r="E146" i="18"/>
  <c r="X141" i="18"/>
  <c r="R141" i="18"/>
  <c r="L141" i="18"/>
  <c r="F141" i="18"/>
  <c r="Y136" i="18"/>
  <c r="S136" i="18"/>
  <c r="M136" i="18"/>
  <c r="G136" i="18"/>
  <c r="Z131" i="18"/>
  <c r="T131" i="18"/>
  <c r="N131" i="18"/>
  <c r="I429" i="18"/>
  <c r="J424" i="18"/>
  <c r="K419" i="18"/>
  <c r="L414" i="18"/>
  <c r="Q409" i="18"/>
  <c r="T404" i="18"/>
  <c r="H404" i="18"/>
  <c r="Z399" i="18"/>
  <c r="S399" i="18"/>
  <c r="K399" i="18"/>
  <c r="D399" i="18"/>
  <c r="AA394" i="18"/>
  <c r="T394" i="18"/>
  <c r="L394" i="18"/>
  <c r="E394" i="18"/>
  <c r="U389" i="18"/>
  <c r="M389" i="18"/>
  <c r="F389" i="18"/>
  <c r="V384" i="18"/>
  <c r="N384" i="18"/>
  <c r="G384" i="18"/>
  <c r="Y379" i="18"/>
  <c r="S379" i="18"/>
  <c r="M379" i="18"/>
  <c r="G379" i="18"/>
  <c r="Z374" i="18"/>
  <c r="T374" i="18"/>
  <c r="N374" i="18"/>
  <c r="H374" i="18"/>
  <c r="AA369" i="18"/>
  <c r="U369" i="18"/>
  <c r="O369" i="18"/>
  <c r="I369" i="18"/>
  <c r="V364" i="18"/>
  <c r="P364" i="18"/>
  <c r="J364" i="18"/>
  <c r="D364" i="18"/>
  <c r="W359" i="18"/>
  <c r="Q359" i="18"/>
  <c r="K359" i="18"/>
  <c r="E359" i="18"/>
  <c r="X354" i="18"/>
  <c r="R354" i="18"/>
  <c r="L354" i="18"/>
  <c r="F354" i="18"/>
  <c r="Y349" i="18"/>
  <c r="S349" i="18"/>
  <c r="M349" i="18"/>
  <c r="G349" i="18"/>
  <c r="Z344" i="18"/>
  <c r="T344" i="18"/>
  <c r="N344" i="18"/>
  <c r="H344" i="18"/>
  <c r="AA339" i="18"/>
  <c r="U339" i="18"/>
  <c r="O339" i="18"/>
  <c r="I339" i="18"/>
  <c r="V334" i="18"/>
  <c r="P334" i="18"/>
  <c r="J334" i="18"/>
  <c r="D334" i="18"/>
  <c r="W329" i="18"/>
  <c r="Q329" i="18"/>
  <c r="K329" i="18"/>
  <c r="E329" i="18"/>
  <c r="X320" i="18"/>
  <c r="R320" i="18"/>
  <c r="L320" i="18"/>
  <c r="F320" i="18"/>
  <c r="Y315" i="18"/>
  <c r="S315" i="18"/>
  <c r="M315" i="18"/>
  <c r="G315" i="18"/>
  <c r="Z310" i="18"/>
  <c r="T310" i="18"/>
  <c r="N310" i="18"/>
  <c r="H310" i="18"/>
  <c r="AA305" i="18"/>
  <c r="U305" i="18"/>
  <c r="O305" i="18"/>
  <c r="I305" i="18"/>
  <c r="V300" i="18"/>
  <c r="P300" i="18"/>
  <c r="J300" i="18"/>
  <c r="D300" i="18"/>
  <c r="W295" i="18"/>
  <c r="Q295" i="18"/>
  <c r="K295" i="18"/>
  <c r="E295" i="18"/>
  <c r="X290" i="18"/>
  <c r="R290" i="18"/>
  <c r="L290" i="18"/>
  <c r="F290" i="18"/>
  <c r="Y285" i="18"/>
  <c r="S285" i="18"/>
  <c r="M285" i="18"/>
  <c r="G285" i="18"/>
  <c r="Z280" i="18"/>
  <c r="T280" i="18"/>
  <c r="N280" i="18"/>
  <c r="H280" i="18"/>
  <c r="AA275" i="18"/>
  <c r="U275" i="18"/>
  <c r="O275" i="18"/>
  <c r="I275" i="18"/>
  <c r="V270" i="18"/>
  <c r="P270" i="18"/>
  <c r="J270" i="18"/>
  <c r="D270" i="18"/>
  <c r="W265" i="18"/>
  <c r="Q265" i="18"/>
  <c r="K265" i="18"/>
  <c r="E265" i="18"/>
  <c r="X260" i="18"/>
  <c r="R260" i="18"/>
  <c r="L260" i="18"/>
  <c r="F260" i="18"/>
  <c r="Y255" i="18"/>
  <c r="S255" i="18"/>
  <c r="M255" i="18"/>
  <c r="G255" i="18"/>
  <c r="Z250" i="18"/>
  <c r="T250" i="18"/>
  <c r="N250" i="18"/>
  <c r="H250" i="18"/>
  <c r="AA245" i="18"/>
  <c r="U245" i="18"/>
  <c r="O245" i="18"/>
  <c r="I245" i="18"/>
  <c r="V240" i="18"/>
  <c r="P240" i="18"/>
  <c r="J240" i="18"/>
  <c r="D240" i="18"/>
  <c r="W235" i="18"/>
  <c r="Q235" i="18"/>
  <c r="K235" i="18"/>
  <c r="E235" i="18"/>
  <c r="X230" i="18"/>
  <c r="R230" i="18"/>
  <c r="L230" i="18"/>
  <c r="F230" i="18"/>
  <c r="Y225" i="18"/>
  <c r="S225" i="18"/>
  <c r="M225" i="18"/>
  <c r="G225" i="18"/>
  <c r="Z220" i="18"/>
  <c r="T220" i="18"/>
  <c r="N220" i="18"/>
  <c r="H220" i="18"/>
  <c r="AA215" i="18"/>
  <c r="U215" i="18"/>
  <c r="O215" i="18"/>
  <c r="I215" i="18"/>
  <c r="V210" i="18"/>
  <c r="P210" i="18"/>
  <c r="J210" i="18"/>
  <c r="D210" i="18"/>
  <c r="W205" i="18"/>
  <c r="Q205" i="18"/>
  <c r="K205" i="18"/>
  <c r="E205" i="18"/>
  <c r="X200" i="18"/>
  <c r="R200" i="18"/>
  <c r="L200" i="18"/>
  <c r="F200" i="18"/>
  <c r="Y195" i="18"/>
  <c r="S195" i="18"/>
  <c r="M195" i="18"/>
  <c r="G195" i="18"/>
  <c r="Z190" i="18"/>
  <c r="T190" i="18"/>
  <c r="N190" i="18"/>
  <c r="H190" i="18"/>
  <c r="AA185" i="18"/>
  <c r="U185" i="18"/>
  <c r="O185" i="18"/>
  <c r="I185" i="18"/>
  <c r="V180" i="18"/>
  <c r="P180" i="18"/>
  <c r="J180" i="18"/>
  <c r="D180" i="18"/>
  <c r="W175" i="18"/>
  <c r="Q175" i="18"/>
  <c r="K175" i="18"/>
  <c r="E175" i="18"/>
  <c r="X170" i="18"/>
  <c r="R170" i="18"/>
  <c r="L170" i="18"/>
  <c r="F170" i="18"/>
  <c r="Y161" i="18"/>
  <c r="S161" i="18"/>
  <c r="M161" i="18"/>
  <c r="G161" i="18"/>
  <c r="Z156" i="18"/>
  <c r="T156" i="18"/>
  <c r="N156" i="18"/>
  <c r="H156" i="18"/>
  <c r="AA151" i="18"/>
  <c r="U151" i="18"/>
  <c r="O151" i="18"/>
  <c r="I151" i="18"/>
  <c r="V146" i="18"/>
  <c r="P146" i="18"/>
  <c r="J146" i="18"/>
  <c r="D146" i="18"/>
  <c r="W141" i="18"/>
  <c r="Q141" i="18"/>
  <c r="K141" i="18"/>
  <c r="E141" i="18"/>
  <c r="X136" i="18"/>
  <c r="R136" i="18"/>
  <c r="L136" i="18"/>
  <c r="F136" i="18"/>
  <c r="Y131" i="18"/>
  <c r="S131" i="18"/>
  <c r="M131" i="18"/>
  <c r="G131" i="18"/>
  <c r="D424" i="18"/>
  <c r="AA419" i="18"/>
  <c r="I419" i="18"/>
  <c r="J414" i="18"/>
  <c r="M409" i="18"/>
  <c r="S404" i="18"/>
  <c r="G404" i="18"/>
  <c r="Y399" i="18"/>
  <c r="Q399" i="18"/>
  <c r="J399" i="18"/>
  <c r="Z394" i="18"/>
  <c r="R394" i="18"/>
  <c r="K394" i="18"/>
  <c r="D394" i="18"/>
  <c r="AA389" i="18"/>
  <c r="S389" i="18"/>
  <c r="L389" i="18"/>
  <c r="E389" i="18"/>
  <c r="T384" i="18"/>
  <c r="M384" i="18"/>
  <c r="F384" i="18"/>
  <c r="X379" i="18"/>
  <c r="R379" i="18"/>
  <c r="L379" i="18"/>
  <c r="F379" i="18"/>
  <c r="Y374" i="18"/>
  <c r="S374" i="18"/>
  <c r="M374" i="18"/>
  <c r="G374" i="18"/>
  <c r="Z369" i="18"/>
  <c r="T369" i="18"/>
  <c r="N369" i="18"/>
  <c r="H369" i="18"/>
  <c r="AA364" i="18"/>
  <c r="U364" i="18"/>
  <c r="O364" i="18"/>
  <c r="I364" i="18"/>
  <c r="V359" i="18"/>
  <c r="P359" i="18"/>
  <c r="J359" i="18"/>
  <c r="D359" i="18"/>
  <c r="W354" i="18"/>
  <c r="Q354" i="18"/>
  <c r="K354" i="18"/>
  <c r="E354" i="18"/>
  <c r="X349" i="18"/>
  <c r="R349" i="18"/>
  <c r="L349" i="18"/>
  <c r="F349" i="18"/>
  <c r="Y344" i="18"/>
  <c r="S344" i="18"/>
  <c r="M344" i="18"/>
  <c r="G344" i="18"/>
  <c r="Z339" i="18"/>
  <c r="T339" i="18"/>
  <c r="N339" i="18"/>
  <c r="H339" i="18"/>
  <c r="AA334" i="18"/>
  <c r="U334" i="18"/>
  <c r="O334" i="18"/>
  <c r="I334" i="18"/>
  <c r="V329" i="18"/>
  <c r="P329" i="18"/>
  <c r="J329" i="18"/>
  <c r="D329" i="18"/>
  <c r="D325" i="18" s="1"/>
  <c r="W320" i="18"/>
  <c r="Q320" i="18"/>
  <c r="K320" i="18"/>
  <c r="E320" i="18"/>
  <c r="X315" i="18"/>
  <c r="R315" i="18"/>
  <c r="L315" i="18"/>
  <c r="F315" i="18"/>
  <c r="Y310" i="18"/>
  <c r="S310" i="18"/>
  <c r="M310" i="18"/>
  <c r="G310" i="18"/>
  <c r="Z305" i="18"/>
  <c r="T305" i="18"/>
  <c r="N305" i="18"/>
  <c r="H305" i="18"/>
  <c r="AA300" i="18"/>
  <c r="U300" i="18"/>
  <c r="O300" i="18"/>
  <c r="I300" i="18"/>
  <c r="V295" i="18"/>
  <c r="P295" i="18"/>
  <c r="J295" i="18"/>
  <c r="D295" i="18"/>
  <c r="W290" i="18"/>
  <c r="Q290" i="18"/>
  <c r="K290" i="18"/>
  <c r="E290" i="18"/>
  <c r="X285" i="18"/>
  <c r="R285" i="18"/>
  <c r="L285" i="18"/>
  <c r="F285" i="18"/>
  <c r="Y280" i="18"/>
  <c r="S280" i="18"/>
  <c r="M280" i="18"/>
  <c r="G280" i="18"/>
  <c r="Z275" i="18"/>
  <c r="T275" i="18"/>
  <c r="N275" i="18"/>
  <c r="H275" i="18"/>
  <c r="AA270" i="18"/>
  <c r="U270" i="18"/>
  <c r="O270" i="18"/>
  <c r="I270" i="18"/>
  <c r="V265" i="18"/>
  <c r="P265" i="18"/>
  <c r="J265" i="18"/>
  <c r="D265" i="18"/>
  <c r="W260" i="18"/>
  <c r="Q260" i="18"/>
  <c r="K260" i="18"/>
  <c r="E260" i="18"/>
  <c r="X255" i="18"/>
  <c r="R255" i="18"/>
  <c r="L255" i="18"/>
  <c r="F255" i="18"/>
  <c r="Y250" i="18"/>
  <c r="S250" i="18"/>
  <c r="M250" i="18"/>
  <c r="G250" i="18"/>
  <c r="Z245" i="18"/>
  <c r="T245" i="18"/>
  <c r="N245" i="18"/>
  <c r="H245" i="18"/>
  <c r="AA240" i="18"/>
  <c r="U240" i="18"/>
  <c r="O240" i="18"/>
  <c r="I240" i="18"/>
  <c r="V235" i="18"/>
  <c r="P235" i="18"/>
  <c r="J235" i="18"/>
  <c r="D235" i="18"/>
  <c r="W230" i="18"/>
  <c r="Q230" i="18"/>
  <c r="K230" i="18"/>
  <c r="E230" i="18"/>
  <c r="X225" i="18"/>
  <c r="R225" i="18"/>
  <c r="L225" i="18"/>
  <c r="F225" i="18"/>
  <c r="Y220" i="18"/>
  <c r="S220" i="18"/>
  <c r="M220" i="18"/>
  <c r="G220" i="18"/>
  <c r="Z215" i="18"/>
  <c r="T215" i="18"/>
  <c r="N215" i="18"/>
  <c r="H215" i="18"/>
  <c r="AA210" i="18"/>
  <c r="U210" i="18"/>
  <c r="O210" i="18"/>
  <c r="I210" i="18"/>
  <c r="V205" i="18"/>
  <c r="P205" i="18"/>
  <c r="J205" i="18"/>
  <c r="D205" i="18"/>
  <c r="W200" i="18"/>
  <c r="Q200" i="18"/>
  <c r="K200" i="18"/>
  <c r="E200" i="18"/>
  <c r="X195" i="18"/>
  <c r="R195" i="18"/>
  <c r="L195" i="18"/>
  <c r="F195" i="18"/>
  <c r="Y190" i="18"/>
  <c r="S190" i="18"/>
  <c r="M190" i="18"/>
  <c r="G190" i="18"/>
  <c r="Z185" i="18"/>
  <c r="T185" i="18"/>
  <c r="N185" i="18"/>
  <c r="H185" i="18"/>
  <c r="AA180" i="18"/>
  <c r="U180" i="18"/>
  <c r="O180" i="18"/>
  <c r="I180" i="18"/>
  <c r="V175" i="18"/>
  <c r="P175" i="18"/>
  <c r="J175" i="18"/>
  <c r="D175" i="18"/>
  <c r="W170" i="18"/>
  <c r="Q170" i="18"/>
  <c r="K170" i="18"/>
  <c r="E170" i="18"/>
  <c r="X161" i="18"/>
  <c r="R161" i="18"/>
  <c r="L161" i="18"/>
  <c r="F161" i="18"/>
  <c r="Y156" i="18"/>
  <c r="S156" i="18"/>
  <c r="M156" i="18"/>
  <c r="G156" i="18"/>
  <c r="Z151" i="18"/>
  <c r="T151" i="18"/>
  <c r="N151" i="18"/>
  <c r="H151" i="18"/>
  <c r="AA146" i="18"/>
  <c r="U146" i="18"/>
  <c r="O146" i="18"/>
  <c r="I146" i="18"/>
  <c r="V141" i="18"/>
  <c r="P141" i="18"/>
  <c r="J141" i="18"/>
  <c r="D141" i="18"/>
  <c r="W136" i="18"/>
  <c r="Q136" i="18"/>
  <c r="K136" i="18"/>
  <c r="E136" i="18"/>
  <c r="Z434" i="18"/>
  <c r="W419" i="18"/>
  <c r="E419" i="18"/>
  <c r="X414" i="18"/>
  <c r="F414" i="18"/>
  <c r="K409" i="18"/>
  <c r="R404" i="18"/>
  <c r="F404" i="18"/>
  <c r="W399" i="18"/>
  <c r="P399" i="18"/>
  <c r="I399" i="18"/>
  <c r="X394" i="18"/>
  <c r="Q394" i="18"/>
  <c r="J394" i="18"/>
  <c r="Y389" i="18"/>
  <c r="R389" i="18"/>
  <c r="K389" i="18"/>
  <c r="D389" i="18"/>
  <c r="Z384" i="18"/>
  <c r="S384" i="18"/>
  <c r="L384" i="18"/>
  <c r="E384" i="18"/>
  <c r="W379" i="18"/>
  <c r="Q379" i="18"/>
  <c r="K379" i="18"/>
  <c r="E379" i="18"/>
  <c r="X374" i="18"/>
  <c r="R374" i="18"/>
  <c r="L374" i="18"/>
  <c r="F374" i="18"/>
  <c r="Y369" i="18"/>
  <c r="S369" i="18"/>
  <c r="M369" i="18"/>
  <c r="G369" i="18"/>
  <c r="Z364" i="18"/>
  <c r="T364" i="18"/>
  <c r="N364" i="18"/>
  <c r="H364" i="18"/>
  <c r="AA359" i="18"/>
  <c r="U359" i="18"/>
  <c r="O359" i="18"/>
  <c r="I359" i="18"/>
  <c r="V354" i="18"/>
  <c r="P354" i="18"/>
  <c r="J354" i="18"/>
  <c r="D354" i="18"/>
  <c r="W349" i="18"/>
  <c r="Q349" i="18"/>
  <c r="K349" i="18"/>
  <c r="E349" i="18"/>
  <c r="X344" i="18"/>
  <c r="R344" i="18"/>
  <c r="L344" i="18"/>
  <c r="F344" i="18"/>
  <c r="Y339" i="18"/>
  <c r="S339" i="18"/>
  <c r="M339" i="18"/>
  <c r="G339" i="18"/>
  <c r="Z334" i="18"/>
  <c r="T334" i="18"/>
  <c r="N334" i="18"/>
  <c r="H334" i="18"/>
  <c r="AA329" i="18"/>
  <c r="U329" i="18"/>
  <c r="O329" i="18"/>
  <c r="I329" i="18"/>
  <c r="V320" i="18"/>
  <c r="P320" i="18"/>
  <c r="J320" i="18"/>
  <c r="D320" i="18"/>
  <c r="W315" i="18"/>
  <c r="Q315" i="18"/>
  <c r="K315" i="18"/>
  <c r="E315" i="18"/>
  <c r="X310" i="18"/>
  <c r="R310" i="18"/>
  <c r="L310" i="18"/>
  <c r="F310" i="18"/>
  <c r="Y305" i="18"/>
  <c r="S305" i="18"/>
  <c r="M305" i="18"/>
  <c r="G305" i="18"/>
  <c r="Z300" i="18"/>
  <c r="T300" i="18"/>
  <c r="N300" i="18"/>
  <c r="H300" i="18"/>
  <c r="AA295" i="18"/>
  <c r="U295" i="18"/>
  <c r="O295" i="18"/>
  <c r="I295" i="18"/>
  <c r="V290" i="18"/>
  <c r="P290" i="18"/>
  <c r="J290" i="18"/>
  <c r="D290" i="18"/>
  <c r="W285" i="18"/>
  <c r="Q285" i="18"/>
  <c r="K285" i="18"/>
  <c r="E285" i="18"/>
  <c r="X280" i="18"/>
  <c r="R280" i="18"/>
  <c r="L280" i="18"/>
  <c r="F280" i="18"/>
  <c r="Y275" i="18"/>
  <c r="S275" i="18"/>
  <c r="M275" i="18"/>
  <c r="G275" i="18"/>
  <c r="Z270" i="18"/>
  <c r="T270" i="18"/>
  <c r="N270" i="18"/>
  <c r="H270" i="18"/>
  <c r="AA265" i="18"/>
  <c r="U265" i="18"/>
  <c r="O265" i="18"/>
  <c r="I265" i="18"/>
  <c r="V260" i="18"/>
  <c r="P260" i="18"/>
  <c r="J260" i="18"/>
  <c r="D260" i="18"/>
  <c r="W255" i="18"/>
  <c r="Q255" i="18"/>
  <c r="K255" i="18"/>
  <c r="E255" i="18"/>
  <c r="X250" i="18"/>
  <c r="R250" i="18"/>
  <c r="L250" i="18"/>
  <c r="F250" i="18"/>
  <c r="Y245" i="18"/>
  <c r="S245" i="18"/>
  <c r="M245" i="18"/>
  <c r="G245" i="18"/>
  <c r="Z240" i="18"/>
  <c r="T240" i="18"/>
  <c r="N240" i="18"/>
  <c r="H240" i="18"/>
  <c r="AA235" i="18"/>
  <c r="U235" i="18"/>
  <c r="O235" i="18"/>
  <c r="I235" i="18"/>
  <c r="V230" i="18"/>
  <c r="P230" i="18"/>
  <c r="J230" i="18"/>
  <c r="D230" i="18"/>
  <c r="W225" i="18"/>
  <c r="Q225" i="18"/>
  <c r="K225" i="18"/>
  <c r="E225" i="18"/>
  <c r="X220" i="18"/>
  <c r="R220" i="18"/>
  <c r="L220" i="18"/>
  <c r="F220" i="18"/>
  <c r="Y215" i="18"/>
  <c r="S215" i="18"/>
  <c r="M215" i="18"/>
  <c r="G215" i="18"/>
  <c r="Z210" i="18"/>
  <c r="T210" i="18"/>
  <c r="N210" i="18"/>
  <c r="H210" i="18"/>
  <c r="AA205" i="18"/>
  <c r="U205" i="18"/>
  <c r="O205" i="18"/>
  <c r="I205" i="18"/>
  <c r="V200" i="18"/>
  <c r="P200" i="18"/>
  <c r="J200" i="18"/>
  <c r="D200" i="18"/>
  <c r="W195" i="18"/>
  <c r="Q195" i="18"/>
  <c r="K195" i="18"/>
  <c r="E195" i="18"/>
  <c r="X190" i="18"/>
  <c r="R190" i="18"/>
  <c r="L190" i="18"/>
  <c r="F190" i="18"/>
  <c r="Y185" i="18"/>
  <c r="S185" i="18"/>
  <c r="M185" i="18"/>
  <c r="G185" i="18"/>
  <c r="Z180" i="18"/>
  <c r="T180" i="18"/>
  <c r="N180" i="18"/>
  <c r="H180" i="18"/>
  <c r="AA175" i="18"/>
  <c r="U175" i="18"/>
  <c r="O175" i="18"/>
  <c r="I175" i="18"/>
  <c r="V170" i="18"/>
  <c r="P170" i="18"/>
  <c r="J170" i="18"/>
  <c r="D170" i="18"/>
  <c r="D166" i="18" s="1"/>
  <c r="W161" i="18"/>
  <c r="Q161" i="18"/>
  <c r="K161" i="18"/>
  <c r="E161" i="18"/>
  <c r="X156" i="18"/>
  <c r="R156" i="18"/>
  <c r="L156" i="18"/>
  <c r="F156" i="18"/>
  <c r="Y151" i="18"/>
  <c r="S151" i="18"/>
  <c r="M151" i="18"/>
  <c r="G151" i="18"/>
  <c r="Z146" i="18"/>
  <c r="T146" i="18"/>
  <c r="N146" i="18"/>
  <c r="H146" i="18"/>
  <c r="T434" i="18"/>
  <c r="AA429" i="18"/>
  <c r="U419" i="18"/>
  <c r="V414" i="18"/>
  <c r="D414" i="18"/>
  <c r="Y409" i="18"/>
  <c r="G409" i="18"/>
  <c r="N404" i="18"/>
  <c r="V399" i="18"/>
  <c r="O399" i="18"/>
  <c r="H399" i="18"/>
  <c r="W394" i="18"/>
  <c r="P394" i="18"/>
  <c r="I394" i="18"/>
  <c r="X389" i="18"/>
  <c r="Q389" i="18"/>
  <c r="J389" i="18"/>
  <c r="Y384" i="18"/>
  <c r="R384" i="18"/>
  <c r="K384" i="18"/>
  <c r="D384" i="18"/>
  <c r="V379" i="18"/>
  <c r="P379" i="18"/>
  <c r="J379" i="18"/>
  <c r="D379" i="18"/>
  <c r="W374" i="18"/>
  <c r="Q374" i="18"/>
  <c r="K374" i="18"/>
  <c r="E374" i="18"/>
  <c r="X369" i="18"/>
  <c r="R369" i="18"/>
  <c r="L369" i="18"/>
  <c r="F369" i="18"/>
  <c r="Y364" i="18"/>
  <c r="S364" i="18"/>
  <c r="M364" i="18"/>
  <c r="G364" i="18"/>
  <c r="Z359" i="18"/>
  <c r="T359" i="18"/>
  <c r="N359" i="18"/>
  <c r="H359" i="18"/>
  <c r="AA354" i="18"/>
  <c r="U354" i="18"/>
  <c r="O354" i="18"/>
  <c r="I354" i="18"/>
  <c r="V349" i="18"/>
  <c r="P349" i="18"/>
  <c r="J349" i="18"/>
  <c r="D349" i="18"/>
  <c r="W344" i="18"/>
  <c r="Q344" i="18"/>
  <c r="K344" i="18"/>
  <c r="E344" i="18"/>
  <c r="X339" i="18"/>
  <c r="R339" i="18"/>
  <c r="L339" i="18"/>
  <c r="F339" i="18"/>
  <c r="Y334" i="18"/>
  <c r="S334" i="18"/>
  <c r="M334" i="18"/>
  <c r="G334" i="18"/>
  <c r="Z329" i="18"/>
  <c r="T329" i="18"/>
  <c r="N329" i="18"/>
  <c r="H329" i="18"/>
  <c r="AA320" i="18"/>
  <c r="U320" i="18"/>
  <c r="O320" i="18"/>
  <c r="I320" i="18"/>
  <c r="V315" i="18"/>
  <c r="P315" i="18"/>
  <c r="J315" i="18"/>
  <c r="D315" i="18"/>
  <c r="W310" i="18"/>
  <c r="Q310" i="18"/>
  <c r="K310" i="18"/>
  <c r="E310" i="18"/>
  <c r="X305" i="18"/>
  <c r="R305" i="18"/>
  <c r="L305" i="18"/>
  <c r="F305" i="18"/>
  <c r="Y300" i="18"/>
  <c r="S300" i="18"/>
  <c r="M300" i="18"/>
  <c r="G300" i="18"/>
  <c r="Z295" i="18"/>
  <c r="T295" i="18"/>
  <c r="N295" i="18"/>
  <c r="H295" i="18"/>
  <c r="AA290" i="18"/>
  <c r="U290" i="18"/>
  <c r="O290" i="18"/>
  <c r="I290" i="18"/>
  <c r="V285" i="18"/>
  <c r="P285" i="18"/>
  <c r="J285" i="18"/>
  <c r="D285" i="18"/>
  <c r="W280" i="18"/>
  <c r="Q280" i="18"/>
  <c r="K280" i="18"/>
  <c r="E280" i="18"/>
  <c r="X275" i="18"/>
  <c r="R275" i="18"/>
  <c r="L275" i="18"/>
  <c r="F275" i="18"/>
  <c r="Y270" i="18"/>
  <c r="S270" i="18"/>
  <c r="M270" i="18"/>
  <c r="G270" i="18"/>
  <c r="Z265" i="18"/>
  <c r="T265" i="18"/>
  <c r="N265" i="18"/>
  <c r="H265" i="18"/>
  <c r="AA260" i="18"/>
  <c r="U260" i="18"/>
  <c r="O260" i="18"/>
  <c r="I260" i="18"/>
  <c r="V255" i="18"/>
  <c r="P255" i="18"/>
  <c r="J255" i="18"/>
  <c r="D255" i="18"/>
  <c r="W250" i="18"/>
  <c r="Q250" i="18"/>
  <c r="K250" i="18"/>
  <c r="E250" i="18"/>
  <c r="X245" i="18"/>
  <c r="R245" i="18"/>
  <c r="L245" i="18"/>
  <c r="F245" i="18"/>
  <c r="Y240" i="18"/>
  <c r="S240" i="18"/>
  <c r="M240" i="18"/>
  <c r="G240" i="18"/>
  <c r="Z235" i="18"/>
  <c r="T235" i="18"/>
  <c r="N235" i="18"/>
  <c r="H235" i="18"/>
  <c r="AA230" i="18"/>
  <c r="U230" i="18"/>
  <c r="O230" i="18"/>
  <c r="I230" i="18"/>
  <c r="V225" i="18"/>
  <c r="P225" i="18"/>
  <c r="J225" i="18"/>
  <c r="D225" i="18"/>
  <c r="W220" i="18"/>
  <c r="Q220" i="18"/>
  <c r="K220" i="18"/>
  <c r="E220" i="18"/>
  <c r="X215" i="18"/>
  <c r="R215" i="18"/>
  <c r="L215" i="18"/>
  <c r="F215" i="18"/>
  <c r="Y210" i="18"/>
  <c r="S210" i="18"/>
  <c r="M210" i="18"/>
  <c r="G210" i="18"/>
  <c r="Z205" i="18"/>
  <c r="T205" i="18"/>
  <c r="N205" i="18"/>
  <c r="H205" i="18"/>
  <c r="AA200" i="18"/>
  <c r="U200" i="18"/>
  <c r="O200" i="18"/>
  <c r="I200" i="18"/>
  <c r="V195" i="18"/>
  <c r="P195" i="18"/>
  <c r="J195" i="18"/>
  <c r="D195" i="18"/>
  <c r="W190" i="18"/>
  <c r="Q190" i="18"/>
  <c r="K190" i="18"/>
  <c r="E190" i="18"/>
  <c r="X185" i="18"/>
  <c r="R185" i="18"/>
  <c r="L185" i="18"/>
  <c r="F185" i="18"/>
  <c r="Y180" i="18"/>
  <c r="S180" i="18"/>
  <c r="M180" i="18"/>
  <c r="G180" i="18"/>
  <c r="Z175" i="18"/>
  <c r="T175" i="18"/>
  <c r="N175" i="18"/>
  <c r="H175" i="18"/>
  <c r="AA170" i="18"/>
  <c r="U170" i="18"/>
  <c r="O170" i="18"/>
  <c r="I170" i="18"/>
  <c r="V161" i="18"/>
  <c r="P161" i="18"/>
  <c r="J161" i="18"/>
  <c r="D161" i="18"/>
  <c r="W156" i="18"/>
  <c r="Q156" i="18"/>
  <c r="K156" i="18"/>
  <c r="E156" i="18"/>
  <c r="X151" i="18"/>
  <c r="R151" i="18"/>
  <c r="L151" i="18"/>
  <c r="F151" i="18"/>
  <c r="Y146" i="18"/>
  <c r="S146" i="18"/>
  <c r="M146" i="18"/>
  <c r="G146" i="18"/>
  <c r="Z141" i="18"/>
  <c r="T141" i="18"/>
  <c r="N141" i="18"/>
  <c r="H141" i="18"/>
  <c r="AA136" i="18"/>
  <c r="U136" i="18"/>
  <c r="O136" i="18"/>
  <c r="I136" i="18"/>
  <c r="G439" i="18"/>
  <c r="G435" i="18" s="1"/>
  <c r="N434" i="18"/>
  <c r="U429" i="18"/>
  <c r="V424" i="18"/>
  <c r="Q419" i="18"/>
  <c r="R414" i="18"/>
  <c r="W409" i="18"/>
  <c r="E409" i="18"/>
  <c r="Z404" i="18"/>
  <c r="M404" i="18"/>
  <c r="U399" i="18"/>
  <c r="N399" i="18"/>
  <c r="G399" i="18"/>
  <c r="V394" i="18"/>
  <c r="O394" i="18"/>
  <c r="H394" i="18"/>
  <c r="W389" i="18"/>
  <c r="P389" i="18"/>
  <c r="I389" i="18"/>
  <c r="X384" i="18"/>
  <c r="Q384" i="18"/>
  <c r="J384" i="18"/>
  <c r="AA379" i="18"/>
  <c r="U379" i="18"/>
  <c r="O379" i="18"/>
  <c r="I379" i="18"/>
  <c r="V374" i="18"/>
  <c r="P374" i="18"/>
  <c r="J374" i="18"/>
  <c r="D374" i="18"/>
  <c r="W369" i="18"/>
  <c r="Q369" i="18"/>
  <c r="K369" i="18"/>
  <c r="E369" i="18"/>
  <c r="X364" i="18"/>
  <c r="R364" i="18"/>
  <c r="L364" i="18"/>
  <c r="F364" i="18"/>
  <c r="Y359" i="18"/>
  <c r="S359" i="18"/>
  <c r="M359" i="18"/>
  <c r="G359" i="18"/>
  <c r="Z354" i="18"/>
  <c r="T354" i="18"/>
  <c r="N354" i="18"/>
  <c r="H354" i="18"/>
  <c r="AA349" i="18"/>
  <c r="U349" i="18"/>
  <c r="O349" i="18"/>
  <c r="I349" i="18"/>
  <c r="V344" i="18"/>
  <c r="P344" i="18"/>
  <c r="J344" i="18"/>
  <c r="D344" i="18"/>
  <c r="W339" i="18"/>
  <c r="Q339" i="18"/>
  <c r="K339" i="18"/>
  <c r="E339" i="18"/>
  <c r="X334" i="18"/>
  <c r="R334" i="18"/>
  <c r="L334" i="18"/>
  <c r="F334" i="18"/>
  <c r="Y329" i="18"/>
  <c r="S329" i="18"/>
  <c r="M329" i="18"/>
  <c r="G329" i="18"/>
  <c r="Z320" i="18"/>
  <c r="T320" i="18"/>
  <c r="N320" i="18"/>
  <c r="H320" i="18"/>
  <c r="AA315" i="18"/>
  <c r="U315" i="18"/>
  <c r="O315" i="18"/>
  <c r="I315" i="18"/>
  <c r="V310" i="18"/>
  <c r="P310" i="18"/>
  <c r="J310" i="18"/>
  <c r="D310" i="18"/>
  <c r="W305" i="18"/>
  <c r="Q305" i="18"/>
  <c r="K305" i="18"/>
  <c r="E305" i="18"/>
  <c r="X300" i="18"/>
  <c r="R300" i="18"/>
  <c r="L300" i="18"/>
  <c r="F300" i="18"/>
  <c r="Y295" i="18"/>
  <c r="S295" i="18"/>
  <c r="M295" i="18"/>
  <c r="G295" i="18"/>
  <c r="Z290" i="18"/>
  <c r="T290" i="18"/>
  <c r="N290" i="18"/>
  <c r="H290" i="18"/>
  <c r="AA285" i="18"/>
  <c r="U285" i="18"/>
  <c r="O285" i="18"/>
  <c r="I285" i="18"/>
  <c r="V280" i="18"/>
  <c r="P280" i="18"/>
  <c r="J280" i="18"/>
  <c r="D280" i="18"/>
  <c r="W275" i="18"/>
  <c r="Q275" i="18"/>
  <c r="K275" i="18"/>
  <c r="E275" i="18"/>
  <c r="X270" i="18"/>
  <c r="R270" i="18"/>
  <c r="L270" i="18"/>
  <c r="F270" i="18"/>
  <c r="Y265" i="18"/>
  <c r="S265" i="18"/>
  <c r="M265" i="18"/>
  <c r="G265" i="18"/>
  <c r="Z260" i="18"/>
  <c r="T260" i="18"/>
  <c r="N260" i="18"/>
  <c r="H260" i="18"/>
  <c r="AA255" i="18"/>
  <c r="U255" i="18"/>
  <c r="O255" i="18"/>
  <c r="I255" i="18"/>
  <c r="V250" i="18"/>
  <c r="P250" i="18"/>
  <c r="J250" i="18"/>
  <c r="D250" i="18"/>
  <c r="W245" i="18"/>
  <c r="Q245" i="18"/>
  <c r="K245" i="18"/>
  <c r="E245" i="18"/>
  <c r="X240" i="18"/>
  <c r="R240" i="18"/>
  <c r="L240" i="18"/>
  <c r="F240" i="18"/>
  <c r="Y235" i="18"/>
  <c r="S235" i="18"/>
  <c r="M235" i="18"/>
  <c r="G235" i="18"/>
  <c r="Z230" i="18"/>
  <c r="T230" i="18"/>
  <c r="N230" i="18"/>
  <c r="H230" i="18"/>
  <c r="AA225" i="18"/>
  <c r="U225" i="18"/>
  <c r="O225" i="18"/>
  <c r="I225" i="18"/>
  <c r="V220" i="18"/>
  <c r="P220" i="18"/>
  <c r="J220" i="18"/>
  <c r="D220" i="18"/>
  <c r="W215" i="18"/>
  <c r="Q215" i="18"/>
  <c r="K215" i="18"/>
  <c r="E215" i="18"/>
  <c r="X210" i="18"/>
  <c r="R210" i="18"/>
  <c r="L210" i="18"/>
  <c r="F210" i="18"/>
  <c r="Y205" i="18"/>
  <c r="S205" i="18"/>
  <c r="M205" i="18"/>
  <c r="G205" i="18"/>
  <c r="Z200" i="18"/>
  <c r="T200" i="18"/>
  <c r="N200" i="18"/>
  <c r="H200" i="18"/>
  <c r="AA195" i="18"/>
  <c r="U195" i="18"/>
  <c r="O195" i="18"/>
  <c r="I195" i="18"/>
  <c r="V190" i="18"/>
  <c r="P190" i="18"/>
  <c r="J190" i="18"/>
  <c r="D190" i="18"/>
  <c r="W185" i="18"/>
  <c r="Q185" i="18"/>
  <c r="K185" i="18"/>
  <c r="E185" i="18"/>
  <c r="X180" i="18"/>
  <c r="R180" i="18"/>
  <c r="L180" i="18"/>
  <c r="F180" i="18"/>
  <c r="Y175" i="18"/>
  <c r="S175" i="18"/>
  <c r="M175" i="18"/>
  <c r="G175" i="18"/>
  <c r="Z170" i="18"/>
  <c r="T170" i="18"/>
  <c r="N170" i="18"/>
  <c r="H170" i="18"/>
  <c r="AA161" i="18"/>
  <c r="U161" i="18"/>
  <c r="O161" i="18"/>
  <c r="I161" i="18"/>
  <c r="V156" i="18"/>
  <c r="P156" i="18"/>
  <c r="J156" i="18"/>
  <c r="D156" i="18"/>
  <c r="W151" i="18"/>
  <c r="Q151" i="18"/>
  <c r="K151" i="18"/>
  <c r="E151" i="18"/>
  <c r="X146" i="18"/>
  <c r="R146" i="18"/>
  <c r="L146" i="18"/>
  <c r="F146" i="18"/>
  <c r="Y141" i="18"/>
  <c r="S141" i="18"/>
  <c r="M141" i="18"/>
  <c r="G141" i="18"/>
  <c r="Z136" i="18"/>
  <c r="T136" i="18"/>
  <c r="N136" i="18"/>
  <c r="H136" i="18"/>
  <c r="AA131" i="18"/>
  <c r="U131" i="18"/>
  <c r="O131" i="18"/>
  <c r="I131" i="18"/>
  <c r="J11" i="18"/>
  <c r="P11" i="18"/>
  <c r="V11" i="18"/>
  <c r="I14" i="18"/>
  <c r="I12" i="18" s="1"/>
  <c r="O14" i="18"/>
  <c r="U14" i="18"/>
  <c r="AA14" i="18"/>
  <c r="I16" i="18"/>
  <c r="O16" i="18"/>
  <c r="U16" i="18"/>
  <c r="AA16" i="18"/>
  <c r="H19" i="18"/>
  <c r="N19" i="18"/>
  <c r="T19" i="18"/>
  <c r="Z19" i="18"/>
  <c r="Z17" i="18" s="1"/>
  <c r="H21" i="18"/>
  <c r="N21" i="18"/>
  <c r="T21" i="18"/>
  <c r="Z21" i="18"/>
  <c r="G24" i="18"/>
  <c r="M24" i="18"/>
  <c r="M22" i="18" s="1"/>
  <c r="S24" i="18"/>
  <c r="S22" i="18" s="1"/>
  <c r="Y24" i="18"/>
  <c r="G26" i="18"/>
  <c r="M26" i="18"/>
  <c r="S26" i="18"/>
  <c r="Y26" i="18"/>
  <c r="F29" i="18"/>
  <c r="F27" i="18" s="1"/>
  <c r="L29" i="18"/>
  <c r="R29" i="18"/>
  <c r="X29" i="18"/>
  <c r="F31" i="18"/>
  <c r="L31" i="18"/>
  <c r="R31" i="18"/>
  <c r="X31" i="18"/>
  <c r="E34" i="18"/>
  <c r="K34" i="18"/>
  <c r="Q34" i="18"/>
  <c r="W34" i="18"/>
  <c r="W32" i="18" s="1"/>
  <c r="E36" i="18"/>
  <c r="K36" i="18"/>
  <c r="Q36" i="18"/>
  <c r="W36" i="18"/>
  <c r="D39" i="18"/>
  <c r="J39" i="18"/>
  <c r="J37" i="18" s="1"/>
  <c r="P39" i="18"/>
  <c r="P37" i="18" s="1"/>
  <c r="V39" i="18"/>
  <c r="D41" i="18"/>
  <c r="J41" i="18"/>
  <c r="P41" i="18"/>
  <c r="V41" i="18"/>
  <c r="I44" i="18"/>
  <c r="I42" i="18" s="1"/>
  <c r="O44" i="18"/>
  <c r="U44" i="18"/>
  <c r="AA44" i="18"/>
  <c r="I46" i="18"/>
  <c r="O46" i="18"/>
  <c r="U46" i="18"/>
  <c r="AA46" i="18"/>
  <c r="H49" i="18"/>
  <c r="N49" i="18"/>
  <c r="T49" i="18"/>
  <c r="Z49" i="18"/>
  <c r="Z47" i="18" s="1"/>
  <c r="H51" i="18"/>
  <c r="N51" i="18"/>
  <c r="T51" i="18"/>
  <c r="Z51" i="18"/>
  <c r="G54" i="18"/>
  <c r="M54" i="18"/>
  <c r="M52" i="18" s="1"/>
  <c r="S54" i="18"/>
  <c r="S52" i="18" s="1"/>
  <c r="Y54" i="18"/>
  <c r="G56" i="18"/>
  <c r="M56" i="18"/>
  <c r="S56" i="18"/>
  <c r="Y56" i="18"/>
  <c r="F59" i="18"/>
  <c r="F57" i="18" s="1"/>
  <c r="L59" i="18"/>
  <c r="R59" i="18"/>
  <c r="X59" i="18"/>
  <c r="F61" i="18"/>
  <c r="L61" i="18"/>
  <c r="R61" i="18"/>
  <c r="X61" i="18"/>
  <c r="E64" i="18"/>
  <c r="K64" i="18"/>
  <c r="Q64" i="18"/>
  <c r="W64" i="18"/>
  <c r="W62" i="18" s="1"/>
  <c r="E66" i="18"/>
  <c r="K66" i="18"/>
  <c r="Q66" i="18"/>
  <c r="W66" i="18"/>
  <c r="D69" i="18"/>
  <c r="J69" i="18"/>
  <c r="J67" i="18" s="1"/>
  <c r="P69" i="18"/>
  <c r="P67" i="18" s="1"/>
  <c r="V69" i="18"/>
  <c r="D71" i="18"/>
  <c r="J71" i="18"/>
  <c r="P71" i="18"/>
  <c r="V71" i="18"/>
  <c r="I74" i="18"/>
  <c r="I72" i="18" s="1"/>
  <c r="O74" i="18"/>
  <c r="U74" i="18"/>
  <c r="AA74" i="18"/>
  <c r="I76" i="18"/>
  <c r="O76" i="18"/>
  <c r="U76" i="18"/>
  <c r="AA76" i="18"/>
  <c r="H79" i="18"/>
  <c r="N79" i="18"/>
  <c r="T79" i="18"/>
  <c r="Z79" i="18"/>
  <c r="Z77" i="18" s="1"/>
  <c r="H81" i="18"/>
  <c r="N81" i="18"/>
  <c r="T81" i="18"/>
  <c r="Z81" i="18"/>
  <c r="G84" i="18"/>
  <c r="M84" i="18"/>
  <c r="M82" i="18" s="1"/>
  <c r="S84" i="18"/>
  <c r="S82" i="18" s="1"/>
  <c r="Y84" i="18"/>
  <c r="G86" i="18"/>
  <c r="M86" i="18"/>
  <c r="S86" i="18"/>
  <c r="Y86" i="18"/>
  <c r="F89" i="18"/>
  <c r="F87" i="18" s="1"/>
  <c r="L89" i="18"/>
  <c r="R89" i="18"/>
  <c r="X89" i="18"/>
  <c r="F91" i="18"/>
  <c r="L91" i="18"/>
  <c r="R91" i="18"/>
  <c r="X91" i="18"/>
  <c r="E94" i="18"/>
  <c r="K94" i="18"/>
  <c r="Q94" i="18"/>
  <c r="W94" i="18"/>
  <c r="W92" i="18" s="1"/>
  <c r="E96" i="18"/>
  <c r="K96" i="18"/>
  <c r="Q96" i="18"/>
  <c r="W96" i="18"/>
  <c r="D99" i="18"/>
  <c r="J99" i="18"/>
  <c r="J97" i="18" s="1"/>
  <c r="P99" i="18"/>
  <c r="P97" i="18" s="1"/>
  <c r="V99" i="18"/>
  <c r="D101" i="18"/>
  <c r="J101" i="18"/>
  <c r="P101" i="18"/>
  <c r="V101" i="18"/>
  <c r="I104" i="18"/>
  <c r="I102" i="18" s="1"/>
  <c r="O104" i="18"/>
  <c r="U104" i="18"/>
  <c r="AA104" i="18"/>
  <c r="I106" i="18"/>
  <c r="O106" i="18"/>
  <c r="U106" i="18"/>
  <c r="AA106" i="18"/>
  <c r="H109" i="18"/>
  <c r="N109" i="18"/>
  <c r="T109" i="18"/>
  <c r="Z109" i="18"/>
  <c r="Z107" i="18" s="1"/>
  <c r="H111" i="18"/>
  <c r="N111" i="18"/>
  <c r="T111" i="18"/>
  <c r="Z111" i="18"/>
  <c r="G114" i="18"/>
  <c r="M114" i="18"/>
  <c r="M112" i="18" s="1"/>
  <c r="S114" i="18"/>
  <c r="S112" i="18" s="1"/>
  <c r="Y114" i="18"/>
  <c r="G116" i="18"/>
  <c r="M116" i="18"/>
  <c r="S116" i="18"/>
  <c r="Y116" i="18"/>
  <c r="F119" i="18"/>
  <c r="F117" i="18" s="1"/>
  <c r="L119" i="18"/>
  <c r="R119" i="18"/>
  <c r="X119" i="18"/>
  <c r="F121" i="18"/>
  <c r="L121" i="18"/>
  <c r="R121" i="18"/>
  <c r="X121" i="18"/>
  <c r="E124" i="18"/>
  <c r="K124" i="18"/>
  <c r="Q124" i="18"/>
  <c r="W124" i="18"/>
  <c r="W122" i="18" s="1"/>
  <c r="E126" i="18"/>
  <c r="K126" i="18"/>
  <c r="Q126" i="18"/>
  <c r="W126" i="18"/>
  <c r="D129" i="18"/>
  <c r="J129" i="18"/>
  <c r="P129" i="18"/>
  <c r="V129" i="18"/>
  <c r="D131" i="18"/>
  <c r="L131" i="18"/>
  <c r="X131" i="18"/>
  <c r="D134" i="18"/>
  <c r="P136" i="18"/>
  <c r="O141" i="18"/>
  <c r="Y316" i="18"/>
  <c r="B701" i="17"/>
  <c r="B717" i="17"/>
  <c r="B729" i="17"/>
  <c r="B741" i="17"/>
  <c r="B753" i="17"/>
  <c r="B765" i="17"/>
  <c r="E9" i="18"/>
  <c r="E7" i="18" s="1"/>
  <c r="K9" i="18"/>
  <c r="Q9" i="18"/>
  <c r="Q7" i="18" s="1"/>
  <c r="W9" i="18"/>
  <c r="E11" i="18"/>
  <c r="K11" i="18"/>
  <c r="Q11" i="18"/>
  <c r="W11" i="18"/>
  <c r="D14" i="18"/>
  <c r="D12" i="18" s="1"/>
  <c r="J14" i="18"/>
  <c r="P14" i="18"/>
  <c r="V14" i="18"/>
  <c r="D16" i="18"/>
  <c r="J16" i="18"/>
  <c r="P16" i="18"/>
  <c r="V16" i="18"/>
  <c r="I19" i="18"/>
  <c r="O19" i="18"/>
  <c r="U19" i="18"/>
  <c r="U17" i="18" s="1"/>
  <c r="AA19" i="18"/>
  <c r="I21" i="18"/>
  <c r="O21" i="18"/>
  <c r="U21" i="18"/>
  <c r="AA21" i="18"/>
  <c r="H24" i="18"/>
  <c r="H22" i="18" s="1"/>
  <c r="N24" i="18"/>
  <c r="T24" i="18"/>
  <c r="T22" i="18" s="1"/>
  <c r="Z24" i="18"/>
  <c r="H26" i="18"/>
  <c r="N26" i="18"/>
  <c r="T26" i="18"/>
  <c r="Z26" i="18"/>
  <c r="G29" i="18"/>
  <c r="G27" i="18" s="1"/>
  <c r="M29" i="18"/>
  <c r="S29" i="18"/>
  <c r="Y29" i="18"/>
  <c r="G31" i="18"/>
  <c r="M31" i="18"/>
  <c r="S31" i="18"/>
  <c r="Y31" i="18"/>
  <c r="F34" i="18"/>
  <c r="L34" i="18"/>
  <c r="R34" i="18"/>
  <c r="R32" i="18" s="1"/>
  <c r="X34" i="18"/>
  <c r="F36" i="18"/>
  <c r="L36" i="18"/>
  <c r="R36" i="18"/>
  <c r="X36" i="18"/>
  <c r="E39" i="18"/>
  <c r="E37" i="18" s="1"/>
  <c r="K39" i="18"/>
  <c r="Q39" i="18"/>
  <c r="Q37" i="18" s="1"/>
  <c r="W39" i="18"/>
  <c r="E41" i="18"/>
  <c r="K41" i="18"/>
  <c r="Q41" i="18"/>
  <c r="W41" i="18"/>
  <c r="D44" i="18"/>
  <c r="D42" i="18" s="1"/>
  <c r="J44" i="18"/>
  <c r="P44" i="18"/>
  <c r="V44" i="18"/>
  <c r="D46" i="18"/>
  <c r="J46" i="18"/>
  <c r="P46" i="18"/>
  <c r="V46" i="18"/>
  <c r="I49" i="18"/>
  <c r="O49" i="18"/>
  <c r="U49" i="18"/>
  <c r="U47" i="18" s="1"/>
  <c r="AA49" i="18"/>
  <c r="I51" i="18"/>
  <c r="O51" i="18"/>
  <c r="U51" i="18"/>
  <c r="AA51" i="18"/>
  <c r="H54" i="18"/>
  <c r="H52" i="18" s="1"/>
  <c r="N54" i="18"/>
  <c r="T54" i="18"/>
  <c r="T52" i="18" s="1"/>
  <c r="Z54" i="18"/>
  <c r="H56" i="18"/>
  <c r="N56" i="18"/>
  <c r="T56" i="18"/>
  <c r="Z56" i="18"/>
  <c r="G59" i="18"/>
  <c r="G57" i="18" s="1"/>
  <c r="M59" i="18"/>
  <c r="S59" i="18"/>
  <c r="Y59" i="18"/>
  <c r="G61" i="18"/>
  <c r="M61" i="18"/>
  <c r="S61" i="18"/>
  <c r="Y61" i="18"/>
  <c r="F64" i="18"/>
  <c r="L64" i="18"/>
  <c r="R64" i="18"/>
  <c r="R62" i="18" s="1"/>
  <c r="X64" i="18"/>
  <c r="F66" i="18"/>
  <c r="L66" i="18"/>
  <c r="R66" i="18"/>
  <c r="X66" i="18"/>
  <c r="E69" i="18"/>
  <c r="E67" i="18" s="1"/>
  <c r="K69" i="18"/>
  <c r="Q69" i="18"/>
  <c r="Q67" i="18" s="1"/>
  <c r="W69" i="18"/>
  <c r="E71" i="18"/>
  <c r="K71" i="18"/>
  <c r="Q71" i="18"/>
  <c r="W71" i="18"/>
  <c r="D74" i="18"/>
  <c r="D72" i="18" s="1"/>
  <c r="J74" i="18"/>
  <c r="P74" i="18"/>
  <c r="V74" i="18"/>
  <c r="D76" i="18"/>
  <c r="J76" i="18"/>
  <c r="P76" i="18"/>
  <c r="V76" i="18"/>
  <c r="I79" i="18"/>
  <c r="O79" i="18"/>
  <c r="U79" i="18"/>
  <c r="U77" i="18" s="1"/>
  <c r="AA79" i="18"/>
  <c r="I81" i="18"/>
  <c r="O81" i="18"/>
  <c r="U81" i="18"/>
  <c r="AA81" i="18"/>
  <c r="H84" i="18"/>
  <c r="H82" i="18" s="1"/>
  <c r="N84" i="18"/>
  <c r="T84" i="18"/>
  <c r="T82" i="18" s="1"/>
  <c r="Z84" i="18"/>
  <c r="H86" i="18"/>
  <c r="N86" i="18"/>
  <c r="T86" i="18"/>
  <c r="Z86" i="18"/>
  <c r="G89" i="18"/>
  <c r="G87" i="18" s="1"/>
  <c r="M89" i="18"/>
  <c r="S89" i="18"/>
  <c r="Y89" i="18"/>
  <c r="G91" i="18"/>
  <c r="M91" i="18"/>
  <c r="S91" i="18"/>
  <c r="Y91" i="18"/>
  <c r="F94" i="18"/>
  <c r="L94" i="18"/>
  <c r="R94" i="18"/>
  <c r="R92" i="18" s="1"/>
  <c r="X94" i="18"/>
  <c r="F96" i="18"/>
  <c r="L96" i="18"/>
  <c r="R96" i="18"/>
  <c r="X96" i="18"/>
  <c r="E99" i="18"/>
  <c r="E97" i="18" s="1"/>
  <c r="K99" i="18"/>
  <c r="Q99" i="18"/>
  <c r="Q97" i="18" s="1"/>
  <c r="W99" i="18"/>
  <c r="W97" i="18" s="1"/>
  <c r="E101" i="18"/>
  <c r="K101" i="18"/>
  <c r="Q101" i="18"/>
  <c r="W101" i="18"/>
  <c r="D104" i="18"/>
  <c r="D102" i="18" s="1"/>
  <c r="J104" i="18"/>
  <c r="J102" i="18" s="1"/>
  <c r="P104" i="18"/>
  <c r="V104" i="18"/>
  <c r="D106" i="18"/>
  <c r="J106" i="18"/>
  <c r="P106" i="18"/>
  <c r="V106" i="18"/>
  <c r="I109" i="18"/>
  <c r="O109" i="18"/>
  <c r="U109" i="18"/>
  <c r="U107" i="18" s="1"/>
  <c r="AA109" i="18"/>
  <c r="I111" i="18"/>
  <c r="O111" i="18"/>
  <c r="U111" i="18"/>
  <c r="AA111" i="18"/>
  <c r="H114" i="18"/>
  <c r="H112" i="18" s="1"/>
  <c r="N114" i="18"/>
  <c r="T114" i="18"/>
  <c r="T112" i="18" s="1"/>
  <c r="Z114" i="18"/>
  <c r="Z112" i="18" s="1"/>
  <c r="H116" i="18"/>
  <c r="N116" i="18"/>
  <c r="T116" i="18"/>
  <c r="Z116" i="18"/>
  <c r="G119" i="18"/>
  <c r="G117" i="18" s="1"/>
  <c r="M119" i="18"/>
  <c r="M117" i="18" s="1"/>
  <c r="S119" i="18"/>
  <c r="Y119" i="18"/>
  <c r="G121" i="18"/>
  <c r="M121" i="18"/>
  <c r="S121" i="18"/>
  <c r="Y121" i="18"/>
  <c r="F124" i="18"/>
  <c r="L124" i="18"/>
  <c r="R124" i="18"/>
  <c r="R122" i="18" s="1"/>
  <c r="X124" i="18"/>
  <c r="F126" i="18"/>
  <c r="L126" i="18"/>
  <c r="R126" i="18"/>
  <c r="X126" i="18"/>
  <c r="E129" i="18"/>
  <c r="E127" i="18" s="1"/>
  <c r="K129" i="18"/>
  <c r="Q129" i="18"/>
  <c r="Q127" i="18" s="1"/>
  <c r="W129" i="18"/>
  <c r="E131" i="18"/>
  <c r="P131" i="18"/>
  <c r="J134" i="18"/>
  <c r="V136" i="18"/>
  <c r="I139" i="18"/>
  <c r="U141" i="18"/>
  <c r="B743" i="17"/>
  <c r="B755" i="17"/>
  <c r="B767" i="17"/>
  <c r="H59" i="18"/>
  <c r="H57" i="18" s="1"/>
  <c r="N59" i="18"/>
  <c r="N57" i="18" s="1"/>
  <c r="T59" i="18"/>
  <c r="T57" i="18" s="1"/>
  <c r="Z59" i="18"/>
  <c r="Z57" i="18" s="1"/>
  <c r="G64" i="18"/>
  <c r="M64" i="18"/>
  <c r="M62" i="18" s="1"/>
  <c r="S64" i="18"/>
  <c r="Y64" i="18"/>
  <c r="Y62" i="18" s="1"/>
  <c r="G66" i="18"/>
  <c r="M66" i="18"/>
  <c r="S66" i="18"/>
  <c r="Y66" i="18"/>
  <c r="F69" i="18"/>
  <c r="L69" i="18"/>
  <c r="L67" i="18" s="1"/>
  <c r="R69" i="18"/>
  <c r="R67" i="18" s="1"/>
  <c r="X69" i="18"/>
  <c r="F71" i="18"/>
  <c r="L71" i="18"/>
  <c r="R71" i="18"/>
  <c r="X71" i="18"/>
  <c r="E74" i="18"/>
  <c r="E72" i="18" s="1"/>
  <c r="K74" i="18"/>
  <c r="Q74" i="18"/>
  <c r="W74" i="18"/>
  <c r="W72" i="18" s="1"/>
  <c r="E76" i="18"/>
  <c r="K76" i="18"/>
  <c r="Q76" i="18"/>
  <c r="W76" i="18"/>
  <c r="D79" i="18"/>
  <c r="J79" i="18"/>
  <c r="J77" i="18" s="1"/>
  <c r="P79" i="18"/>
  <c r="V79" i="18"/>
  <c r="V77" i="18" s="1"/>
  <c r="D81" i="18"/>
  <c r="J81" i="18"/>
  <c r="P81" i="18"/>
  <c r="V81" i="18"/>
  <c r="I84" i="18"/>
  <c r="O84" i="18"/>
  <c r="O82" i="18" s="1"/>
  <c r="U84" i="18"/>
  <c r="U82" i="18" s="1"/>
  <c r="AA84" i="18"/>
  <c r="I86" i="18"/>
  <c r="O86" i="18"/>
  <c r="U86" i="18"/>
  <c r="AA86" i="18"/>
  <c r="H89" i="18"/>
  <c r="H87" i="18" s="1"/>
  <c r="N89" i="18"/>
  <c r="T89" i="18"/>
  <c r="Z89" i="18"/>
  <c r="Z87" i="18" s="1"/>
  <c r="H91" i="18"/>
  <c r="N91" i="18"/>
  <c r="T91" i="18"/>
  <c r="Z91" i="18"/>
  <c r="G94" i="18"/>
  <c r="M94" i="18"/>
  <c r="M92" i="18" s="1"/>
  <c r="S94" i="18"/>
  <c r="Y94" i="18"/>
  <c r="Y92" i="18" s="1"/>
  <c r="G96" i="18"/>
  <c r="M96" i="18"/>
  <c r="S96" i="18"/>
  <c r="Y96" i="18"/>
  <c r="F99" i="18"/>
  <c r="L99" i="18"/>
  <c r="L97" i="18" s="1"/>
  <c r="R99" i="18"/>
  <c r="R97" i="18" s="1"/>
  <c r="X99" i="18"/>
  <c r="F101" i="18"/>
  <c r="L101" i="18"/>
  <c r="R101" i="18"/>
  <c r="X101" i="18"/>
  <c r="E104" i="18"/>
  <c r="E102" i="18" s="1"/>
  <c r="K104" i="18"/>
  <c r="Q104" i="18"/>
  <c r="W104" i="18"/>
  <c r="W102" i="18" s="1"/>
  <c r="E106" i="18"/>
  <c r="K106" i="18"/>
  <c r="Q106" i="18"/>
  <c r="W106" i="18"/>
  <c r="D109" i="18"/>
  <c r="J109" i="18"/>
  <c r="J107" i="18" s="1"/>
  <c r="P109" i="18"/>
  <c r="V109" i="18"/>
  <c r="V107" i="18" s="1"/>
  <c r="D111" i="18"/>
  <c r="J111" i="18"/>
  <c r="P111" i="18"/>
  <c r="V111" i="18"/>
  <c r="I114" i="18"/>
  <c r="O114" i="18"/>
  <c r="O112" i="18" s="1"/>
  <c r="U114" i="18"/>
  <c r="U112" i="18" s="1"/>
  <c r="AA114" i="18"/>
  <c r="I116" i="18"/>
  <c r="O116" i="18"/>
  <c r="U116" i="18"/>
  <c r="AA116" i="18"/>
  <c r="H119" i="18"/>
  <c r="H117" i="18" s="1"/>
  <c r="N119" i="18"/>
  <c r="T119" i="18"/>
  <c r="Z119" i="18"/>
  <c r="Z117" i="18" s="1"/>
  <c r="H121" i="18"/>
  <c r="N121" i="18"/>
  <c r="T121" i="18"/>
  <c r="Z121" i="18"/>
  <c r="G124" i="18"/>
  <c r="M124" i="18"/>
  <c r="M122" i="18" s="1"/>
  <c r="S124" i="18"/>
  <c r="Y124" i="18"/>
  <c r="Y122" i="18" s="1"/>
  <c r="G126" i="18"/>
  <c r="M126" i="18"/>
  <c r="S126" i="18"/>
  <c r="Y126" i="18"/>
  <c r="F129" i="18"/>
  <c r="L129" i="18"/>
  <c r="L127" i="18" s="1"/>
  <c r="R129" i="18"/>
  <c r="X129" i="18"/>
  <c r="X127" i="18" s="1"/>
  <c r="F131" i="18"/>
  <c r="Q131" i="18"/>
  <c r="P134" i="18"/>
  <c r="O139" i="18"/>
  <c r="AA141" i="18"/>
  <c r="G99" i="18"/>
  <c r="M99" i="18"/>
  <c r="M97" i="18" s="1"/>
  <c r="S99" i="18"/>
  <c r="Y99" i="18"/>
  <c r="G101" i="18"/>
  <c r="M101" i="18"/>
  <c r="S101" i="18"/>
  <c r="Y101" i="18"/>
  <c r="F104" i="18"/>
  <c r="L104" i="18"/>
  <c r="R104" i="18"/>
  <c r="X104" i="18"/>
  <c r="F106" i="18"/>
  <c r="L106" i="18"/>
  <c r="R106" i="18"/>
  <c r="X106" i="18"/>
  <c r="E109" i="18"/>
  <c r="K109" i="18"/>
  <c r="Q109" i="18"/>
  <c r="W109" i="18"/>
  <c r="W107" i="18" s="1"/>
  <c r="E111" i="18"/>
  <c r="K111" i="18"/>
  <c r="Q111" i="18"/>
  <c r="W111" i="18"/>
  <c r="D114" i="18"/>
  <c r="J114" i="18"/>
  <c r="J112" i="18" s="1"/>
  <c r="P114" i="18"/>
  <c r="V114" i="18"/>
  <c r="D116" i="18"/>
  <c r="J116" i="18"/>
  <c r="P116" i="18"/>
  <c r="V116" i="18"/>
  <c r="I119" i="18"/>
  <c r="O119" i="18"/>
  <c r="U119" i="18"/>
  <c r="AA119" i="18"/>
  <c r="I121" i="18"/>
  <c r="O121" i="18"/>
  <c r="U121" i="18"/>
  <c r="AA121" i="18"/>
  <c r="H124" i="18"/>
  <c r="N124" i="18"/>
  <c r="T124" i="18"/>
  <c r="Z124" i="18"/>
  <c r="Z122" i="18" s="1"/>
  <c r="H126" i="18"/>
  <c r="N126" i="18"/>
  <c r="T126" i="18"/>
  <c r="Z126" i="18"/>
  <c r="G129" i="18"/>
  <c r="G127" i="18" s="1"/>
  <c r="M129" i="18"/>
  <c r="M127" i="18" s="1"/>
  <c r="S129" i="18"/>
  <c r="Y129" i="18"/>
  <c r="H131" i="18"/>
  <c r="R131" i="18"/>
  <c r="V134" i="18"/>
  <c r="V132" i="18" s="1"/>
  <c r="U139" i="18"/>
  <c r="U137" i="18" s="1"/>
  <c r="B735" i="17"/>
  <c r="B747" i="17"/>
  <c r="B759" i="17"/>
  <c r="R49" i="18"/>
  <c r="R47" i="18" s="1"/>
  <c r="X49" i="18"/>
  <c r="X47" i="18" s="1"/>
  <c r="E54" i="18"/>
  <c r="K54" i="18"/>
  <c r="Q54" i="18"/>
  <c r="W54" i="18"/>
  <c r="E56" i="18"/>
  <c r="K56" i="18"/>
  <c r="Q56" i="18"/>
  <c r="W56" i="18"/>
  <c r="D59" i="18"/>
  <c r="J59" i="18"/>
  <c r="P59" i="18"/>
  <c r="P57" i="18" s="1"/>
  <c r="V59" i="18"/>
  <c r="D61" i="18"/>
  <c r="J61" i="18"/>
  <c r="P61" i="18"/>
  <c r="V61" i="18"/>
  <c r="I64" i="18"/>
  <c r="I62" i="18" s="1"/>
  <c r="O64" i="18"/>
  <c r="U64" i="18"/>
  <c r="AA64" i="18"/>
  <c r="I66" i="18"/>
  <c r="O66" i="18"/>
  <c r="U66" i="18"/>
  <c r="AA66" i="18"/>
  <c r="H69" i="18"/>
  <c r="N69" i="18"/>
  <c r="T69" i="18"/>
  <c r="Z69" i="18"/>
  <c r="H71" i="18"/>
  <c r="N71" i="18"/>
  <c r="T71" i="18"/>
  <c r="Z71" i="18"/>
  <c r="G74" i="18"/>
  <c r="M74" i="18"/>
  <c r="S74" i="18"/>
  <c r="S72" i="18" s="1"/>
  <c r="Y74" i="18"/>
  <c r="G76" i="18"/>
  <c r="M76" i="18"/>
  <c r="S76" i="18"/>
  <c r="Y76" i="18"/>
  <c r="F79" i="18"/>
  <c r="F77" i="18" s="1"/>
  <c r="L79" i="18"/>
  <c r="R79" i="18"/>
  <c r="X79" i="18"/>
  <c r="F81" i="18"/>
  <c r="L81" i="18"/>
  <c r="R81" i="18"/>
  <c r="X81" i="18"/>
  <c r="E84" i="18"/>
  <c r="K84" i="18"/>
  <c r="Q84" i="18"/>
  <c r="W84" i="18"/>
  <c r="E86" i="18"/>
  <c r="K86" i="18"/>
  <c r="Q86" i="18"/>
  <c r="W86" i="18"/>
  <c r="D89" i="18"/>
  <c r="J89" i="18"/>
  <c r="P89" i="18"/>
  <c r="P87" i="18" s="1"/>
  <c r="V89" i="18"/>
  <c r="D91" i="18"/>
  <c r="J91" i="18"/>
  <c r="P91" i="18"/>
  <c r="V91" i="18"/>
  <c r="I94" i="18"/>
  <c r="I92" i="18" s="1"/>
  <c r="O94" i="18"/>
  <c r="U94" i="18"/>
  <c r="AA94" i="18"/>
  <c r="I96" i="18"/>
  <c r="O96" i="18"/>
  <c r="U96" i="18"/>
  <c r="AA96" i="18"/>
  <c r="H99" i="18"/>
  <c r="N99" i="18"/>
  <c r="T99" i="18"/>
  <c r="Z99" i="18"/>
  <c r="H101" i="18"/>
  <c r="N101" i="18"/>
  <c r="T101" i="18"/>
  <c r="Z101" i="18"/>
  <c r="G104" i="18"/>
  <c r="M104" i="18"/>
  <c r="S104" i="18"/>
  <c r="S102" i="18" s="1"/>
  <c r="Y104" i="18"/>
  <c r="G106" i="18"/>
  <c r="M106" i="18"/>
  <c r="S106" i="18"/>
  <c r="Y106" i="18"/>
  <c r="F109" i="18"/>
  <c r="F107" i="18" s="1"/>
  <c r="L109" i="18"/>
  <c r="R109" i="18"/>
  <c r="X109" i="18"/>
  <c r="F111" i="18"/>
  <c r="L111" i="18"/>
  <c r="R111" i="18"/>
  <c r="X111" i="18"/>
  <c r="E114" i="18"/>
  <c r="K114" i="18"/>
  <c r="Q114" i="18"/>
  <c r="W114" i="18"/>
  <c r="E116" i="18"/>
  <c r="K116" i="18"/>
  <c r="Q116" i="18"/>
  <c r="W116" i="18"/>
  <c r="D119" i="18"/>
  <c r="J119" i="18"/>
  <c r="P119" i="18"/>
  <c r="P117" i="18" s="1"/>
  <c r="V119" i="18"/>
  <c r="D121" i="18"/>
  <c r="J121" i="18"/>
  <c r="P121" i="18"/>
  <c r="V121" i="18"/>
  <c r="I124" i="18"/>
  <c r="I122" i="18" s="1"/>
  <c r="O124" i="18"/>
  <c r="U124" i="18"/>
  <c r="AA124" i="18"/>
  <c r="I126" i="18"/>
  <c r="O126" i="18"/>
  <c r="U126" i="18"/>
  <c r="AA126" i="18"/>
  <c r="H129" i="18"/>
  <c r="H127" i="18" s="1"/>
  <c r="N129" i="18"/>
  <c r="N127" i="18" s="1"/>
  <c r="T129" i="18"/>
  <c r="Z129" i="18"/>
  <c r="J131" i="18"/>
  <c r="V131" i="18"/>
  <c r="D136" i="18"/>
  <c r="AA139" i="18"/>
  <c r="AA137" i="18" s="1"/>
  <c r="B697" i="17"/>
  <c r="B713" i="17"/>
  <c r="B725" i="17"/>
  <c r="B737" i="17"/>
  <c r="B749" i="17"/>
  <c r="I9" i="18"/>
  <c r="O9" i="18"/>
  <c r="O7" i="18" s="1"/>
  <c r="U9" i="18"/>
  <c r="U7" i="18" s="1"/>
  <c r="AA9" i="18"/>
  <c r="I11" i="18"/>
  <c r="O11" i="18"/>
  <c r="U11" i="18"/>
  <c r="AA11" i="18"/>
  <c r="H14" i="18"/>
  <c r="H12" i="18" s="1"/>
  <c r="N14" i="18"/>
  <c r="T14" i="18"/>
  <c r="Z14" i="18"/>
  <c r="Z12" i="18" s="1"/>
  <c r="H16" i="18"/>
  <c r="N16" i="18"/>
  <c r="T16" i="18"/>
  <c r="Z16" i="18"/>
  <c r="G19" i="18"/>
  <c r="M19" i="18"/>
  <c r="M17" i="18" s="1"/>
  <c r="S19" i="18"/>
  <c r="Y19" i="18"/>
  <c r="Y17" i="18" s="1"/>
  <c r="G21" i="18"/>
  <c r="M21" i="18"/>
  <c r="S21" i="18"/>
  <c r="Y21" i="18"/>
  <c r="F24" i="18"/>
  <c r="L24" i="18"/>
  <c r="L22" i="18" s="1"/>
  <c r="R24" i="18"/>
  <c r="R22" i="18" s="1"/>
  <c r="X24" i="18"/>
  <c r="F26" i="18"/>
  <c r="L26" i="18"/>
  <c r="R26" i="18"/>
  <c r="X26" i="18"/>
  <c r="E29" i="18"/>
  <c r="E27" i="18" s="1"/>
  <c r="K29" i="18"/>
  <c r="Q29" i="18"/>
  <c r="W29" i="18"/>
  <c r="W27" i="18" s="1"/>
  <c r="E31" i="18"/>
  <c r="K31" i="18"/>
  <c r="Q31" i="18"/>
  <c r="W31" i="18"/>
  <c r="D34" i="18"/>
  <c r="J34" i="18"/>
  <c r="J32" i="18" s="1"/>
  <c r="P34" i="18"/>
  <c r="V34" i="18"/>
  <c r="V32" i="18" s="1"/>
  <c r="D36" i="18"/>
  <c r="J36" i="18"/>
  <c r="P36" i="18"/>
  <c r="V36" i="18"/>
  <c r="I39" i="18"/>
  <c r="O39" i="18"/>
  <c r="O37" i="18" s="1"/>
  <c r="U39" i="18"/>
  <c r="U37" i="18" s="1"/>
  <c r="AA39" i="18"/>
  <c r="I41" i="18"/>
  <c r="O41" i="18"/>
  <c r="U41" i="18"/>
  <c r="AA41" i="18"/>
  <c r="H44" i="18"/>
  <c r="H42" i="18" s="1"/>
  <c r="N44" i="18"/>
  <c r="T44" i="18"/>
  <c r="Z44" i="18"/>
  <c r="Z42" i="18" s="1"/>
  <c r="H46" i="18"/>
  <c r="N46" i="18"/>
  <c r="T46" i="18"/>
  <c r="Z46" i="18"/>
  <c r="G49" i="18"/>
  <c r="M49" i="18"/>
  <c r="M47" i="18" s="1"/>
  <c r="S49" i="18"/>
  <c r="Y49" i="18"/>
  <c r="Y47" i="18" s="1"/>
  <c r="G51" i="18"/>
  <c r="M51" i="18"/>
  <c r="S51" i="18"/>
  <c r="Y51" i="18"/>
  <c r="F54" i="18"/>
  <c r="L54" i="18"/>
  <c r="L52" i="18" s="1"/>
  <c r="R54" i="18"/>
  <c r="R52" i="18" s="1"/>
  <c r="X54" i="18"/>
  <c r="F56" i="18"/>
  <c r="L56" i="18"/>
  <c r="R56" i="18"/>
  <c r="X56" i="18"/>
  <c r="E59" i="18"/>
  <c r="E57" i="18" s="1"/>
  <c r="K59" i="18"/>
  <c r="Q59" i="18"/>
  <c r="W59" i="18"/>
  <c r="W57" i="18" s="1"/>
  <c r="E61" i="18"/>
  <c r="K61" i="18"/>
  <c r="Q61" i="18"/>
  <c r="W61" i="18"/>
  <c r="D64" i="18"/>
  <c r="J64" i="18"/>
  <c r="J62" i="18" s="1"/>
  <c r="P64" i="18"/>
  <c r="V64" i="18"/>
  <c r="V62" i="18" s="1"/>
  <c r="D66" i="18"/>
  <c r="J66" i="18"/>
  <c r="P66" i="18"/>
  <c r="V66" i="18"/>
  <c r="I69" i="18"/>
  <c r="O69" i="18"/>
  <c r="O67" i="18" s="1"/>
  <c r="U69" i="18"/>
  <c r="U67" i="18" s="1"/>
  <c r="AA69" i="18"/>
  <c r="I71" i="18"/>
  <c r="O71" i="18"/>
  <c r="U71" i="18"/>
  <c r="AA71" i="18"/>
  <c r="H74" i="18"/>
  <c r="H72" i="18" s="1"/>
  <c r="N74" i="18"/>
  <c r="T74" i="18"/>
  <c r="Z74" i="18"/>
  <c r="Z72" i="18" s="1"/>
  <c r="H76" i="18"/>
  <c r="N76" i="18"/>
  <c r="T76" i="18"/>
  <c r="Z76" i="18"/>
  <c r="G79" i="18"/>
  <c r="M79" i="18"/>
  <c r="M77" i="18" s="1"/>
  <c r="S79" i="18"/>
  <c r="Y79" i="18"/>
  <c r="Y77" i="18" s="1"/>
  <c r="G81" i="18"/>
  <c r="M81" i="18"/>
  <c r="S81" i="18"/>
  <c r="Y81" i="18"/>
  <c r="F84" i="18"/>
  <c r="L84" i="18"/>
  <c r="L82" i="18" s="1"/>
  <c r="R84" i="18"/>
  <c r="R82" i="18" s="1"/>
  <c r="X84" i="18"/>
  <c r="F86" i="18"/>
  <c r="L86" i="18"/>
  <c r="R86" i="18"/>
  <c r="X86" i="18"/>
  <c r="E89" i="18"/>
  <c r="E87" i="18" s="1"/>
  <c r="K89" i="18"/>
  <c r="Q89" i="18"/>
  <c r="W89" i="18"/>
  <c r="W87" i="18" s="1"/>
  <c r="E91" i="18"/>
  <c r="K91" i="18"/>
  <c r="Q91" i="18"/>
  <c r="W91" i="18"/>
  <c r="D94" i="18"/>
  <c r="J94" i="18"/>
  <c r="J92" i="18" s="1"/>
  <c r="P94" i="18"/>
  <c r="V94" i="18"/>
  <c r="V92" i="18" s="1"/>
  <c r="D96" i="18"/>
  <c r="J96" i="18"/>
  <c r="P96" i="18"/>
  <c r="V96" i="18"/>
  <c r="I99" i="18"/>
  <c r="O99" i="18"/>
  <c r="O97" i="18" s="1"/>
  <c r="U99" i="18"/>
  <c r="U97" i="18" s="1"/>
  <c r="AA99" i="18"/>
  <c r="I101" i="18"/>
  <c r="O101" i="18"/>
  <c r="U101" i="18"/>
  <c r="AA101" i="18"/>
  <c r="H104" i="18"/>
  <c r="H102" i="18" s="1"/>
  <c r="N104" i="18"/>
  <c r="T104" i="18"/>
  <c r="Z104" i="18"/>
  <c r="Z102" i="18" s="1"/>
  <c r="H106" i="18"/>
  <c r="N106" i="18"/>
  <c r="T106" i="18"/>
  <c r="Z106" i="18"/>
  <c r="G109" i="18"/>
  <c r="M109" i="18"/>
  <c r="M107" i="18" s="1"/>
  <c r="S109" i="18"/>
  <c r="Y109" i="18"/>
  <c r="Y107" i="18" s="1"/>
  <c r="G111" i="18"/>
  <c r="M111" i="18"/>
  <c r="S111" i="18"/>
  <c r="Y111" i="18"/>
  <c r="F114" i="18"/>
  <c r="L114" i="18"/>
  <c r="L112" i="18" s="1"/>
  <c r="R114" i="18"/>
  <c r="R112" i="18" s="1"/>
  <c r="X114" i="18"/>
  <c r="F116" i="18"/>
  <c r="L116" i="18"/>
  <c r="R116" i="18"/>
  <c r="X116" i="18"/>
  <c r="E119" i="18"/>
  <c r="E117" i="18" s="1"/>
  <c r="K119" i="18"/>
  <c r="Q119" i="18"/>
  <c r="W119" i="18"/>
  <c r="W117" i="18" s="1"/>
  <c r="E121" i="18"/>
  <c r="K121" i="18"/>
  <c r="Q121" i="18"/>
  <c r="W121" i="18"/>
  <c r="D124" i="18"/>
  <c r="J124" i="18"/>
  <c r="J122" i="18" s="1"/>
  <c r="P124" i="18"/>
  <c r="V124" i="18"/>
  <c r="V122" i="18" s="1"/>
  <c r="D126" i="18"/>
  <c r="J126" i="18"/>
  <c r="P126" i="18"/>
  <c r="V126" i="18"/>
  <c r="I129" i="18"/>
  <c r="O129" i="18"/>
  <c r="U129" i="18"/>
  <c r="U127" i="18" s="1"/>
  <c r="AA129" i="18"/>
  <c r="K131" i="18"/>
  <c r="W131" i="18"/>
  <c r="J136" i="18"/>
  <c r="I141" i="18"/>
  <c r="H168" i="18"/>
  <c r="H166" i="18" s="1"/>
  <c r="N168" i="18"/>
  <c r="T168" i="18"/>
  <c r="T166" i="18" s="1"/>
  <c r="Z168" i="18"/>
  <c r="G173" i="18"/>
  <c r="M173" i="18"/>
  <c r="M171" i="18" s="1"/>
  <c r="S173" i="18"/>
  <c r="S171" i="18" s="1"/>
  <c r="Y173" i="18"/>
  <c r="F178" i="18"/>
  <c r="F176" i="18" s="1"/>
  <c r="L178" i="18"/>
  <c r="R178" i="18"/>
  <c r="X178" i="18"/>
  <c r="X176" i="18" s="1"/>
  <c r="E183" i="18"/>
  <c r="E181" i="18" s="1"/>
  <c r="K183" i="18"/>
  <c r="Q183" i="18"/>
  <c r="Q181" i="18" s="1"/>
  <c r="W183" i="18"/>
  <c r="D188" i="18"/>
  <c r="J188" i="18"/>
  <c r="J186" i="18" s="1"/>
  <c r="P188" i="18"/>
  <c r="P186" i="18" s="1"/>
  <c r="V188" i="18"/>
  <c r="I193" i="18"/>
  <c r="I191" i="18" s="1"/>
  <c r="O193" i="18"/>
  <c r="U193" i="18"/>
  <c r="AA193" i="18"/>
  <c r="AA191" i="18" s="1"/>
  <c r="H198" i="18"/>
  <c r="H196" i="18" s="1"/>
  <c r="N198" i="18"/>
  <c r="T198" i="18"/>
  <c r="T196" i="18" s="1"/>
  <c r="Z198" i="18"/>
  <c r="G203" i="18"/>
  <c r="M203" i="18"/>
  <c r="M201" i="18" s="1"/>
  <c r="S203" i="18"/>
  <c r="S201" i="18" s="1"/>
  <c r="Y203" i="18"/>
  <c r="F208" i="18"/>
  <c r="F206" i="18" s="1"/>
  <c r="L208" i="18"/>
  <c r="R208" i="18"/>
  <c r="X208" i="18"/>
  <c r="X206" i="18" s="1"/>
  <c r="E213" i="18"/>
  <c r="E211" i="18" s="1"/>
  <c r="K213" i="18"/>
  <c r="Q213" i="18"/>
  <c r="Q211" i="18" s="1"/>
  <c r="W213" i="18"/>
  <c r="D218" i="18"/>
  <c r="J218" i="18"/>
  <c r="J216" i="18" s="1"/>
  <c r="P218" i="18"/>
  <c r="P216" i="18" s="1"/>
  <c r="V218" i="18"/>
  <c r="I223" i="18"/>
  <c r="I221" i="18" s="1"/>
  <c r="O223" i="18"/>
  <c r="U223" i="18"/>
  <c r="AA223" i="18"/>
  <c r="AA221" i="18" s="1"/>
  <c r="H228" i="18"/>
  <c r="H226" i="18" s="1"/>
  <c r="N228" i="18"/>
  <c r="T228" i="18"/>
  <c r="T226" i="18" s="1"/>
  <c r="Z228" i="18"/>
  <c r="G233" i="18"/>
  <c r="M233" i="18"/>
  <c r="M231" i="18" s="1"/>
  <c r="S233" i="18"/>
  <c r="S231" i="18" s="1"/>
  <c r="Y233" i="18"/>
  <c r="F238" i="18"/>
  <c r="F236" i="18" s="1"/>
  <c r="L238" i="18"/>
  <c r="R238" i="18"/>
  <c r="X238" i="18"/>
  <c r="X236" i="18" s="1"/>
  <c r="E243" i="18"/>
  <c r="E241" i="18" s="1"/>
  <c r="K243" i="18"/>
  <c r="Q243" i="18"/>
  <c r="Q241" i="18" s="1"/>
  <c r="W243" i="18"/>
  <c r="D248" i="18"/>
  <c r="J248" i="18"/>
  <c r="J246" i="18" s="1"/>
  <c r="P248" i="18"/>
  <c r="P246" i="18" s="1"/>
  <c r="V248" i="18"/>
  <c r="I253" i="18"/>
  <c r="I251" i="18" s="1"/>
  <c r="O253" i="18"/>
  <c r="U253" i="18"/>
  <c r="AA253" i="18"/>
  <c r="AA251" i="18" s="1"/>
  <c r="H258" i="18"/>
  <c r="H256" i="18" s="1"/>
  <c r="N258" i="18"/>
  <c r="T258" i="18"/>
  <c r="T256" i="18" s="1"/>
  <c r="Z258" i="18"/>
  <c r="G263" i="18"/>
  <c r="M263" i="18"/>
  <c r="M261" i="18" s="1"/>
  <c r="S263" i="18"/>
  <c r="S261" i="18" s="1"/>
  <c r="Y263" i="18"/>
  <c r="F268" i="18"/>
  <c r="F266" i="18" s="1"/>
  <c r="L268" i="18"/>
  <c r="R268" i="18"/>
  <c r="X268" i="18"/>
  <c r="X266" i="18" s="1"/>
  <c r="E273" i="18"/>
  <c r="E271" i="18" s="1"/>
  <c r="K273" i="18"/>
  <c r="Q273" i="18"/>
  <c r="Q271" i="18" s="1"/>
  <c r="W273" i="18"/>
  <c r="D278" i="18"/>
  <c r="J278" i="18"/>
  <c r="J276" i="18" s="1"/>
  <c r="P278" i="18"/>
  <c r="P276" i="18" s="1"/>
  <c r="V278" i="18"/>
  <c r="I283" i="18"/>
  <c r="I281" i="18" s="1"/>
  <c r="O283" i="18"/>
  <c r="U283" i="18"/>
  <c r="AA283" i="18"/>
  <c r="AA281" i="18" s="1"/>
  <c r="H288" i="18"/>
  <c r="H286" i="18" s="1"/>
  <c r="N288" i="18"/>
  <c r="T288" i="18"/>
  <c r="T286" i="18" s="1"/>
  <c r="Z288" i="18"/>
  <c r="G293" i="18"/>
  <c r="M293" i="18"/>
  <c r="M291" i="18" s="1"/>
  <c r="S293" i="18"/>
  <c r="S291" i="18" s="1"/>
  <c r="Y293" i="18"/>
  <c r="F298" i="18"/>
  <c r="F296" i="18" s="1"/>
  <c r="L298" i="18"/>
  <c r="R298" i="18"/>
  <c r="X298" i="18"/>
  <c r="X296" i="18" s="1"/>
  <c r="E303" i="18"/>
  <c r="E301" i="18" s="1"/>
  <c r="K303" i="18"/>
  <c r="Q303" i="18"/>
  <c r="Q301" i="18" s="1"/>
  <c r="W303" i="18"/>
  <c r="D308" i="18"/>
  <c r="J308" i="18"/>
  <c r="J306" i="18" s="1"/>
  <c r="P308" i="18"/>
  <c r="P306" i="18" s="1"/>
  <c r="V308" i="18"/>
  <c r="I313" i="18"/>
  <c r="I311" i="18" s="1"/>
  <c r="O313" i="18"/>
  <c r="U313" i="18"/>
  <c r="AA313" i="18"/>
  <c r="AA311" i="18" s="1"/>
  <c r="H318" i="18"/>
  <c r="H316" i="18" s="1"/>
  <c r="N318" i="18"/>
  <c r="T318" i="18"/>
  <c r="T316" i="18" s="1"/>
  <c r="Z318" i="18"/>
  <c r="G327" i="18"/>
  <c r="M327" i="18"/>
  <c r="M325" i="18" s="1"/>
  <c r="S327" i="18"/>
  <c r="S325" i="18" s="1"/>
  <c r="Y327" i="18"/>
  <c r="F332" i="18"/>
  <c r="F330" i="18" s="1"/>
  <c r="L332" i="18"/>
  <c r="R332" i="18"/>
  <c r="X332" i="18"/>
  <c r="X330" i="18" s="1"/>
  <c r="E337" i="18"/>
  <c r="E335" i="18" s="1"/>
  <c r="K337" i="18"/>
  <c r="Q337" i="18"/>
  <c r="Q335" i="18" s="1"/>
  <c r="W337" i="18"/>
  <c r="D342" i="18"/>
  <c r="J342" i="18"/>
  <c r="J340" i="18" s="1"/>
  <c r="P342" i="18"/>
  <c r="P340" i="18" s="1"/>
  <c r="V342" i="18"/>
  <c r="I347" i="18"/>
  <c r="I345" i="18" s="1"/>
  <c r="O347" i="18"/>
  <c r="U347" i="18"/>
  <c r="AA347" i="18"/>
  <c r="AA345" i="18" s="1"/>
  <c r="H352" i="18"/>
  <c r="H350" i="18" s="1"/>
  <c r="N352" i="18"/>
  <c r="T352" i="18"/>
  <c r="T350" i="18" s="1"/>
  <c r="Z352" i="18"/>
  <c r="G357" i="18"/>
  <c r="M357" i="18"/>
  <c r="M355" i="18" s="1"/>
  <c r="S357" i="18"/>
  <c r="S355" i="18" s="1"/>
  <c r="Y357" i="18"/>
  <c r="F362" i="18"/>
  <c r="F360" i="18" s="1"/>
  <c r="L362" i="18"/>
  <c r="R362" i="18"/>
  <c r="X362" i="18"/>
  <c r="X360" i="18" s="1"/>
  <c r="E367" i="18"/>
  <c r="E365" i="18" s="1"/>
  <c r="K367" i="18"/>
  <c r="Q367" i="18"/>
  <c r="Q365" i="18" s="1"/>
  <c r="W367" i="18"/>
  <c r="D372" i="18"/>
  <c r="J372" i="18"/>
  <c r="J370" i="18" s="1"/>
  <c r="P372" i="18"/>
  <c r="P370" i="18" s="1"/>
  <c r="V372" i="18"/>
  <c r="I377" i="18"/>
  <c r="I375" i="18" s="1"/>
  <c r="O377" i="18"/>
  <c r="U377" i="18"/>
  <c r="AA377" i="18"/>
  <c r="AA375" i="18" s="1"/>
  <c r="H382" i="18"/>
  <c r="H380" i="18" s="1"/>
  <c r="N382" i="18"/>
  <c r="T382" i="18"/>
  <c r="T380" i="18" s="1"/>
  <c r="Z382" i="18"/>
  <c r="D387" i="18"/>
  <c r="K387" i="18"/>
  <c r="K385" i="18" s="1"/>
  <c r="R387" i="18"/>
  <c r="R385" i="18" s="1"/>
  <c r="Y387" i="18"/>
  <c r="Y385" i="18" s="1"/>
  <c r="J392" i="18"/>
  <c r="J390" i="18" s="1"/>
  <c r="Q392" i="18"/>
  <c r="X392" i="18"/>
  <c r="I397" i="18"/>
  <c r="I395" i="18" s="1"/>
  <c r="P397" i="18"/>
  <c r="P395" i="18" s="1"/>
  <c r="W397" i="18"/>
  <c r="W395" i="18" s="1"/>
  <c r="M402" i="18"/>
  <c r="M400" i="18" s="1"/>
  <c r="Y402" i="18"/>
  <c r="Y400" i="18" s="1"/>
  <c r="K407" i="18"/>
  <c r="F412" i="18"/>
  <c r="F410" i="18" s="1"/>
  <c r="X412" i="18"/>
  <c r="X410" i="18" s="1"/>
  <c r="E417" i="18"/>
  <c r="E415" i="18" s="1"/>
  <c r="W417" i="18"/>
  <c r="W415" i="18" s="1"/>
  <c r="T422" i="18"/>
  <c r="T420" i="18" s="1"/>
  <c r="I427" i="18"/>
  <c r="I425" i="18" s="1"/>
  <c r="I168" i="18"/>
  <c r="I166" i="18" s="1"/>
  <c r="O168" i="18"/>
  <c r="O166" i="18" s="1"/>
  <c r="U168" i="18"/>
  <c r="U166" i="18" s="1"/>
  <c r="AA168" i="18"/>
  <c r="AA166" i="18" s="1"/>
  <c r="H173" i="18"/>
  <c r="N173" i="18"/>
  <c r="T173" i="18"/>
  <c r="T171" i="18" s="1"/>
  <c r="Z173" i="18"/>
  <c r="Z171" i="18" s="1"/>
  <c r="G178" i="18"/>
  <c r="G176" i="18" s="1"/>
  <c r="M178" i="18"/>
  <c r="M176" i="18" s="1"/>
  <c r="S178" i="18"/>
  <c r="Y178" i="18"/>
  <c r="F183" i="18"/>
  <c r="F181" i="18" s="1"/>
  <c r="L183" i="18"/>
  <c r="L181" i="18" s="1"/>
  <c r="R183" i="18"/>
  <c r="R181" i="18" s="1"/>
  <c r="X183" i="18"/>
  <c r="X181" i="18" s="1"/>
  <c r="E188" i="18"/>
  <c r="K188" i="18"/>
  <c r="Q188" i="18"/>
  <c r="Q186" i="18" s="1"/>
  <c r="W188" i="18"/>
  <c r="W186" i="18" s="1"/>
  <c r="D193" i="18"/>
  <c r="D191" i="18" s="1"/>
  <c r="J193" i="18"/>
  <c r="J191" i="18" s="1"/>
  <c r="P193" i="18"/>
  <c r="V193" i="18"/>
  <c r="I198" i="18"/>
  <c r="I196" i="18" s="1"/>
  <c r="O198" i="18"/>
  <c r="O196" i="18" s="1"/>
  <c r="U198" i="18"/>
  <c r="U196" i="18" s="1"/>
  <c r="AA198" i="18"/>
  <c r="AA196" i="18" s="1"/>
  <c r="H203" i="18"/>
  <c r="N203" i="18"/>
  <c r="T203" i="18"/>
  <c r="T201" i="18" s="1"/>
  <c r="Z203" i="18"/>
  <c r="Z201" i="18" s="1"/>
  <c r="G208" i="18"/>
  <c r="G206" i="18" s="1"/>
  <c r="M208" i="18"/>
  <c r="M206" i="18" s="1"/>
  <c r="S208" i="18"/>
  <c r="Y208" i="18"/>
  <c r="F213" i="18"/>
  <c r="F211" i="18" s="1"/>
  <c r="L213" i="18"/>
  <c r="L211" i="18" s="1"/>
  <c r="R213" i="18"/>
  <c r="R211" i="18" s="1"/>
  <c r="X213" i="18"/>
  <c r="X211" i="18" s="1"/>
  <c r="E218" i="18"/>
  <c r="K218" i="18"/>
  <c r="Q218" i="18"/>
  <c r="Q216" i="18" s="1"/>
  <c r="W218" i="18"/>
  <c r="W216" i="18" s="1"/>
  <c r="D223" i="18"/>
  <c r="D221" i="18" s="1"/>
  <c r="J223" i="18"/>
  <c r="J221" i="18" s="1"/>
  <c r="P223" i="18"/>
  <c r="V223" i="18"/>
  <c r="I228" i="18"/>
  <c r="I226" i="18" s="1"/>
  <c r="O228" i="18"/>
  <c r="O226" i="18" s="1"/>
  <c r="U228" i="18"/>
  <c r="U226" i="18" s="1"/>
  <c r="AA228" i="18"/>
  <c r="AA226" i="18" s="1"/>
  <c r="H233" i="18"/>
  <c r="N233" i="18"/>
  <c r="T233" i="18"/>
  <c r="T231" i="18" s="1"/>
  <c r="Z233" i="18"/>
  <c r="Z231" i="18" s="1"/>
  <c r="G238" i="18"/>
  <c r="G236" i="18" s="1"/>
  <c r="M238" i="18"/>
  <c r="M236" i="18" s="1"/>
  <c r="S238" i="18"/>
  <c r="Y238" i="18"/>
  <c r="F243" i="18"/>
  <c r="F241" i="18" s="1"/>
  <c r="L243" i="18"/>
  <c r="L241" i="18" s="1"/>
  <c r="R243" i="18"/>
  <c r="R241" i="18" s="1"/>
  <c r="X243" i="18"/>
  <c r="X241" i="18" s="1"/>
  <c r="E248" i="18"/>
  <c r="K248" i="18"/>
  <c r="Q248" i="18"/>
  <c r="Q246" i="18" s="1"/>
  <c r="W248" i="18"/>
  <c r="W246" i="18" s="1"/>
  <c r="D253" i="18"/>
  <c r="D251" i="18" s="1"/>
  <c r="J253" i="18"/>
  <c r="J251" i="18" s="1"/>
  <c r="P253" i="18"/>
  <c r="V253" i="18"/>
  <c r="I258" i="18"/>
  <c r="I256" i="18" s="1"/>
  <c r="O258" i="18"/>
  <c r="O256" i="18" s="1"/>
  <c r="U258" i="18"/>
  <c r="U256" i="18" s="1"/>
  <c r="AA258" i="18"/>
  <c r="AA256" i="18" s="1"/>
  <c r="H263" i="18"/>
  <c r="N263" i="18"/>
  <c r="T263" i="18"/>
  <c r="T261" i="18" s="1"/>
  <c r="Z263" i="18"/>
  <c r="Z261" i="18" s="1"/>
  <c r="G268" i="18"/>
  <c r="G266" i="18" s="1"/>
  <c r="M268" i="18"/>
  <c r="M266" i="18" s="1"/>
  <c r="S268" i="18"/>
  <c r="Y268" i="18"/>
  <c r="F273" i="18"/>
  <c r="F271" i="18" s="1"/>
  <c r="L273" i="18"/>
  <c r="L271" i="18" s="1"/>
  <c r="R273" i="18"/>
  <c r="R271" i="18" s="1"/>
  <c r="X273" i="18"/>
  <c r="X271" i="18" s="1"/>
  <c r="E278" i="18"/>
  <c r="K278" i="18"/>
  <c r="Q278" i="18"/>
  <c r="Q276" i="18" s="1"/>
  <c r="W278" i="18"/>
  <c r="W276" i="18" s="1"/>
  <c r="D283" i="18"/>
  <c r="D281" i="18" s="1"/>
  <c r="J283" i="18"/>
  <c r="J281" i="18" s="1"/>
  <c r="P283" i="18"/>
  <c r="V283" i="18"/>
  <c r="I288" i="18"/>
  <c r="I286" i="18" s="1"/>
  <c r="O288" i="18"/>
  <c r="O286" i="18" s="1"/>
  <c r="U288" i="18"/>
  <c r="U286" i="18" s="1"/>
  <c r="AA288" i="18"/>
  <c r="AA286" i="18" s="1"/>
  <c r="H293" i="18"/>
  <c r="N293" i="18"/>
  <c r="T293" i="18"/>
  <c r="T291" i="18" s="1"/>
  <c r="Z293" i="18"/>
  <c r="Z291" i="18" s="1"/>
  <c r="G298" i="18"/>
  <c r="G296" i="18" s="1"/>
  <c r="M298" i="18"/>
  <c r="M296" i="18" s="1"/>
  <c r="S298" i="18"/>
  <c r="Y298" i="18"/>
  <c r="F303" i="18"/>
  <c r="F301" i="18" s="1"/>
  <c r="L303" i="18"/>
  <c r="L301" i="18" s="1"/>
  <c r="R303" i="18"/>
  <c r="R301" i="18" s="1"/>
  <c r="X303" i="18"/>
  <c r="X301" i="18" s="1"/>
  <c r="E308" i="18"/>
  <c r="K308" i="18"/>
  <c r="Q308" i="18"/>
  <c r="Q306" i="18" s="1"/>
  <c r="W308" i="18"/>
  <c r="W306" i="18" s="1"/>
  <c r="D313" i="18"/>
  <c r="D311" i="18" s="1"/>
  <c r="J313" i="18"/>
  <c r="J311" i="18" s="1"/>
  <c r="P313" i="18"/>
  <c r="V313" i="18"/>
  <c r="I318" i="18"/>
  <c r="I316" i="18" s="1"/>
  <c r="O318" i="18"/>
  <c r="O316" i="18" s="1"/>
  <c r="U318" i="18"/>
  <c r="U316" i="18" s="1"/>
  <c r="AA318" i="18"/>
  <c r="AA316" i="18" s="1"/>
  <c r="H327" i="18"/>
  <c r="N327" i="18"/>
  <c r="T327" i="18"/>
  <c r="T325" i="18" s="1"/>
  <c r="Z327" i="18"/>
  <c r="Z325" i="18" s="1"/>
  <c r="G332" i="18"/>
  <c r="G330" i="18" s="1"/>
  <c r="M332" i="18"/>
  <c r="M330" i="18" s="1"/>
  <c r="S332" i="18"/>
  <c r="Y332" i="18"/>
  <c r="F337" i="18"/>
  <c r="F335" i="18" s="1"/>
  <c r="L337" i="18"/>
  <c r="L335" i="18" s="1"/>
  <c r="R337" i="18"/>
  <c r="R335" i="18" s="1"/>
  <c r="X337" i="18"/>
  <c r="X335" i="18" s="1"/>
  <c r="E342" i="18"/>
  <c r="K342" i="18"/>
  <c r="Q342" i="18"/>
  <c r="Q340" i="18" s="1"/>
  <c r="W342" i="18"/>
  <c r="W340" i="18" s="1"/>
  <c r="D347" i="18"/>
  <c r="D345" i="18" s="1"/>
  <c r="J347" i="18"/>
  <c r="J345" i="18" s="1"/>
  <c r="P347" i="18"/>
  <c r="V347" i="18"/>
  <c r="I352" i="18"/>
  <c r="I350" i="18" s="1"/>
  <c r="O352" i="18"/>
  <c r="O350" i="18" s="1"/>
  <c r="U352" i="18"/>
  <c r="U350" i="18" s="1"/>
  <c r="AA352" i="18"/>
  <c r="AA350" i="18" s="1"/>
  <c r="H357" i="18"/>
  <c r="N357" i="18"/>
  <c r="T357" i="18"/>
  <c r="T355" i="18" s="1"/>
  <c r="Z357" i="18"/>
  <c r="Z355" i="18" s="1"/>
  <c r="G362" i="18"/>
  <c r="G360" i="18" s="1"/>
  <c r="M362" i="18"/>
  <c r="M360" i="18" s="1"/>
  <c r="S362" i="18"/>
  <c r="Y362" i="18"/>
  <c r="F367" i="18"/>
  <c r="F365" i="18" s="1"/>
  <c r="L367" i="18"/>
  <c r="L365" i="18" s="1"/>
  <c r="R367" i="18"/>
  <c r="R365" i="18" s="1"/>
  <c r="X367" i="18"/>
  <c r="X365" i="18" s="1"/>
  <c r="E372" i="18"/>
  <c r="K372" i="18"/>
  <c r="Q372" i="18"/>
  <c r="Q370" i="18" s="1"/>
  <c r="W372" i="18"/>
  <c r="W370" i="18" s="1"/>
  <c r="D377" i="18"/>
  <c r="D375" i="18" s="1"/>
  <c r="J377" i="18"/>
  <c r="J375" i="18" s="1"/>
  <c r="P377" i="18"/>
  <c r="V377" i="18"/>
  <c r="I382" i="18"/>
  <c r="O382" i="18"/>
  <c r="O380" i="18" s="1"/>
  <c r="U382" i="18"/>
  <c r="E387" i="18"/>
  <c r="E385" i="18" s="1"/>
  <c r="L387" i="18"/>
  <c r="L385" i="18" s="1"/>
  <c r="S387" i="18"/>
  <c r="AA387" i="18"/>
  <c r="D392" i="18"/>
  <c r="D390" i="18" s="1"/>
  <c r="K392" i="18"/>
  <c r="R392" i="18"/>
  <c r="R390" i="18" s="1"/>
  <c r="Z392" i="18"/>
  <c r="Z390" i="18" s="1"/>
  <c r="J397" i="18"/>
  <c r="Q397" i="18"/>
  <c r="Y397" i="18"/>
  <c r="Y395" i="18" s="1"/>
  <c r="N402" i="18"/>
  <c r="N400" i="18" s="1"/>
  <c r="Z402" i="18"/>
  <c r="Z400" i="18" s="1"/>
  <c r="M407" i="18"/>
  <c r="M405" i="18" s="1"/>
  <c r="J412" i="18"/>
  <c r="I417" i="18"/>
  <c r="AA417" i="18"/>
  <c r="AA415" i="18" s="1"/>
  <c r="D422" i="18"/>
  <c r="V422" i="18"/>
  <c r="V420" i="18" s="1"/>
  <c r="O427" i="18"/>
  <c r="O425" i="18" s="1"/>
  <c r="H432" i="18"/>
  <c r="H430" i="18" s="1"/>
  <c r="J168" i="18"/>
  <c r="J166" i="18" s="1"/>
  <c r="P168" i="18"/>
  <c r="P166" i="18" s="1"/>
  <c r="V168" i="18"/>
  <c r="I173" i="18"/>
  <c r="O173" i="18"/>
  <c r="O171" i="18" s="1"/>
  <c r="U173" i="18"/>
  <c r="U171" i="18" s="1"/>
  <c r="AA173" i="18"/>
  <c r="AA171" i="18" s="1"/>
  <c r="H178" i="18"/>
  <c r="H176" i="18" s="1"/>
  <c r="N178" i="18"/>
  <c r="T178" i="18"/>
  <c r="Z178" i="18"/>
  <c r="Z176" i="18" s="1"/>
  <c r="G183" i="18"/>
  <c r="G181" i="18" s="1"/>
  <c r="M183" i="18"/>
  <c r="M181" i="18" s="1"/>
  <c r="S183" i="18"/>
  <c r="S181" i="18" s="1"/>
  <c r="Y183" i="18"/>
  <c r="F188" i="18"/>
  <c r="L188" i="18"/>
  <c r="L186" i="18" s="1"/>
  <c r="R188" i="18"/>
  <c r="R186" i="18" s="1"/>
  <c r="X188" i="18"/>
  <c r="X186" i="18" s="1"/>
  <c r="E193" i="18"/>
  <c r="E191" i="18" s="1"/>
  <c r="K193" i="18"/>
  <c r="Q193" i="18"/>
  <c r="W193" i="18"/>
  <c r="W191" i="18" s="1"/>
  <c r="D198" i="18"/>
  <c r="D196" i="18" s="1"/>
  <c r="J198" i="18"/>
  <c r="J196" i="18" s="1"/>
  <c r="P198" i="18"/>
  <c r="P196" i="18" s="1"/>
  <c r="V198" i="18"/>
  <c r="I203" i="18"/>
  <c r="O203" i="18"/>
  <c r="O201" i="18" s="1"/>
  <c r="U203" i="18"/>
  <c r="U201" i="18" s="1"/>
  <c r="AA203" i="18"/>
  <c r="AA201" i="18" s="1"/>
  <c r="H208" i="18"/>
  <c r="H206" i="18" s="1"/>
  <c r="N208" i="18"/>
  <c r="T208" i="18"/>
  <c r="Z208" i="18"/>
  <c r="Z206" i="18" s="1"/>
  <c r="G213" i="18"/>
  <c r="G211" i="18" s="1"/>
  <c r="M213" i="18"/>
  <c r="M211" i="18" s="1"/>
  <c r="S213" i="18"/>
  <c r="S211" i="18" s="1"/>
  <c r="Y213" i="18"/>
  <c r="F218" i="18"/>
  <c r="L218" i="18"/>
  <c r="L216" i="18" s="1"/>
  <c r="R218" i="18"/>
  <c r="R216" i="18" s="1"/>
  <c r="X218" i="18"/>
  <c r="X216" i="18" s="1"/>
  <c r="E223" i="18"/>
  <c r="E221" i="18" s="1"/>
  <c r="K223" i="18"/>
  <c r="Q223" i="18"/>
  <c r="W223" i="18"/>
  <c r="W221" i="18" s="1"/>
  <c r="D228" i="18"/>
  <c r="D226" i="18" s="1"/>
  <c r="J228" i="18"/>
  <c r="J226" i="18" s="1"/>
  <c r="P228" i="18"/>
  <c r="P226" i="18" s="1"/>
  <c r="V228" i="18"/>
  <c r="I233" i="18"/>
  <c r="O233" i="18"/>
  <c r="O231" i="18" s="1"/>
  <c r="U233" i="18"/>
  <c r="U231" i="18" s="1"/>
  <c r="AA233" i="18"/>
  <c r="AA231" i="18" s="1"/>
  <c r="H238" i="18"/>
  <c r="H236" i="18" s="1"/>
  <c r="N238" i="18"/>
  <c r="T238" i="18"/>
  <c r="Z238" i="18"/>
  <c r="Z236" i="18" s="1"/>
  <c r="G243" i="18"/>
  <c r="G241" i="18" s="1"/>
  <c r="M243" i="18"/>
  <c r="M241" i="18" s="1"/>
  <c r="S243" i="18"/>
  <c r="S241" i="18" s="1"/>
  <c r="Y243" i="18"/>
  <c r="F248" i="18"/>
  <c r="L248" i="18"/>
  <c r="L246" i="18" s="1"/>
  <c r="R248" i="18"/>
  <c r="R246" i="18" s="1"/>
  <c r="X248" i="18"/>
  <c r="X246" i="18" s="1"/>
  <c r="E253" i="18"/>
  <c r="E251" i="18" s="1"/>
  <c r="K253" i="18"/>
  <c r="Q253" i="18"/>
  <c r="W253" i="18"/>
  <c r="W251" i="18" s="1"/>
  <c r="D258" i="18"/>
  <c r="D256" i="18" s="1"/>
  <c r="J258" i="18"/>
  <c r="J256" i="18" s="1"/>
  <c r="P258" i="18"/>
  <c r="P256" i="18" s="1"/>
  <c r="V258" i="18"/>
  <c r="I263" i="18"/>
  <c r="O263" i="18"/>
  <c r="O261" i="18" s="1"/>
  <c r="U263" i="18"/>
  <c r="U261" i="18" s="1"/>
  <c r="AA263" i="18"/>
  <c r="AA261" i="18" s="1"/>
  <c r="H268" i="18"/>
  <c r="H266" i="18" s="1"/>
  <c r="N268" i="18"/>
  <c r="T268" i="18"/>
  <c r="Z268" i="18"/>
  <c r="Z266" i="18" s="1"/>
  <c r="G273" i="18"/>
  <c r="G271" i="18" s="1"/>
  <c r="M273" i="18"/>
  <c r="M271" i="18" s="1"/>
  <c r="S273" i="18"/>
  <c r="S271" i="18" s="1"/>
  <c r="Y273" i="18"/>
  <c r="F278" i="18"/>
  <c r="L278" i="18"/>
  <c r="L276" i="18" s="1"/>
  <c r="R278" i="18"/>
  <c r="R276" i="18" s="1"/>
  <c r="X278" i="18"/>
  <c r="X276" i="18" s="1"/>
  <c r="E283" i="18"/>
  <c r="E281" i="18" s="1"/>
  <c r="K283" i="18"/>
  <c r="Q283" i="18"/>
  <c r="W283" i="18"/>
  <c r="W281" i="18" s="1"/>
  <c r="D288" i="18"/>
  <c r="D286" i="18" s="1"/>
  <c r="J288" i="18"/>
  <c r="J286" i="18" s="1"/>
  <c r="P288" i="18"/>
  <c r="P286" i="18" s="1"/>
  <c r="V288" i="18"/>
  <c r="I293" i="18"/>
  <c r="O293" i="18"/>
  <c r="O291" i="18" s="1"/>
  <c r="U293" i="18"/>
  <c r="U291" i="18" s="1"/>
  <c r="AA293" i="18"/>
  <c r="AA291" i="18" s="1"/>
  <c r="H298" i="18"/>
  <c r="H296" i="18" s="1"/>
  <c r="N298" i="18"/>
  <c r="T298" i="18"/>
  <c r="Z298" i="18"/>
  <c r="Z296" i="18" s="1"/>
  <c r="G303" i="18"/>
  <c r="G301" i="18" s="1"/>
  <c r="M303" i="18"/>
  <c r="M301" i="18" s="1"/>
  <c r="S303" i="18"/>
  <c r="S301" i="18" s="1"/>
  <c r="Y303" i="18"/>
  <c r="F308" i="18"/>
  <c r="L308" i="18"/>
  <c r="L306" i="18" s="1"/>
  <c r="R308" i="18"/>
  <c r="R306" i="18" s="1"/>
  <c r="X308" i="18"/>
  <c r="X306" i="18" s="1"/>
  <c r="E313" i="18"/>
  <c r="E311" i="18" s="1"/>
  <c r="K313" i="18"/>
  <c r="Q313" i="18"/>
  <c r="W313" i="18"/>
  <c r="W311" i="18" s="1"/>
  <c r="D318" i="18"/>
  <c r="D316" i="18" s="1"/>
  <c r="J318" i="18"/>
  <c r="J316" i="18" s="1"/>
  <c r="P318" i="18"/>
  <c r="P316" i="18" s="1"/>
  <c r="V318" i="18"/>
  <c r="I327" i="18"/>
  <c r="O327" i="18"/>
  <c r="O325" i="18" s="1"/>
  <c r="U327" i="18"/>
  <c r="U325" i="18" s="1"/>
  <c r="AA327" i="18"/>
  <c r="AA325" i="18" s="1"/>
  <c r="H332" i="18"/>
  <c r="H330" i="18" s="1"/>
  <c r="N332" i="18"/>
  <c r="T332" i="18"/>
  <c r="Z332" i="18"/>
  <c r="Z330" i="18" s="1"/>
  <c r="G337" i="18"/>
  <c r="G335" i="18" s="1"/>
  <c r="M337" i="18"/>
  <c r="M335" i="18" s="1"/>
  <c r="S337" i="18"/>
  <c r="S335" i="18" s="1"/>
  <c r="Y337" i="18"/>
  <c r="F342" i="18"/>
  <c r="L342" i="18"/>
  <c r="L340" i="18" s="1"/>
  <c r="R342" i="18"/>
  <c r="R340" i="18" s="1"/>
  <c r="X342" i="18"/>
  <c r="X340" i="18" s="1"/>
  <c r="E347" i="18"/>
  <c r="E345" i="18" s="1"/>
  <c r="K347" i="18"/>
  <c r="Q347" i="18"/>
  <c r="W347" i="18"/>
  <c r="W345" i="18" s="1"/>
  <c r="D352" i="18"/>
  <c r="D350" i="18" s="1"/>
  <c r="J352" i="18"/>
  <c r="J350" i="18" s="1"/>
  <c r="P352" i="18"/>
  <c r="P350" i="18" s="1"/>
  <c r="V352" i="18"/>
  <c r="I357" i="18"/>
  <c r="O357" i="18"/>
  <c r="O355" i="18" s="1"/>
  <c r="U357" i="18"/>
  <c r="U355" i="18" s="1"/>
  <c r="AA357" i="18"/>
  <c r="AA355" i="18" s="1"/>
  <c r="H362" i="18"/>
  <c r="H360" i="18" s="1"/>
  <c r="N362" i="18"/>
  <c r="T362" i="18"/>
  <c r="Z362" i="18"/>
  <c r="Z360" i="18" s="1"/>
  <c r="G367" i="18"/>
  <c r="G365" i="18" s="1"/>
  <c r="M367" i="18"/>
  <c r="M365" i="18" s="1"/>
  <c r="S367" i="18"/>
  <c r="S365" i="18" s="1"/>
  <c r="Y367" i="18"/>
  <c r="F372" i="18"/>
  <c r="L372" i="18"/>
  <c r="L370" i="18" s="1"/>
  <c r="R372" i="18"/>
  <c r="R370" i="18" s="1"/>
  <c r="X372" i="18"/>
  <c r="X370" i="18" s="1"/>
  <c r="E377" i="18"/>
  <c r="E375" i="18" s="1"/>
  <c r="K377" i="18"/>
  <c r="Q377" i="18"/>
  <c r="W377" i="18"/>
  <c r="W375" i="18" s="1"/>
  <c r="D382" i="18"/>
  <c r="D380" i="18" s="1"/>
  <c r="J382" i="18"/>
  <c r="J380" i="18" s="1"/>
  <c r="P382" i="18"/>
  <c r="P380" i="18" s="1"/>
  <c r="V382" i="18"/>
  <c r="V380" i="18" s="1"/>
  <c r="F387" i="18"/>
  <c r="F385" i="18" s="1"/>
  <c r="M387" i="18"/>
  <c r="M385" i="18" s="1"/>
  <c r="U387" i="18"/>
  <c r="E392" i="18"/>
  <c r="E390" i="18" s="1"/>
  <c r="L392" i="18"/>
  <c r="L390" i="18" s="1"/>
  <c r="T392" i="18"/>
  <c r="T390" i="18" s="1"/>
  <c r="AA392" i="18"/>
  <c r="AA390" i="18" s="1"/>
  <c r="D397" i="18"/>
  <c r="D395" i="18" s="1"/>
  <c r="K397" i="18"/>
  <c r="S397" i="18"/>
  <c r="S395" i="18" s="1"/>
  <c r="Z397" i="18"/>
  <c r="Z395" i="18" s="1"/>
  <c r="F402" i="18"/>
  <c r="F400" i="18" s="1"/>
  <c r="R402" i="18"/>
  <c r="Q407" i="18"/>
  <c r="Q405" i="18" s="1"/>
  <c r="L412" i="18"/>
  <c r="K417" i="18"/>
  <c r="H422" i="18"/>
  <c r="Z422" i="18"/>
  <c r="Z420" i="18" s="1"/>
  <c r="U427" i="18"/>
  <c r="U425" i="18" s="1"/>
  <c r="N432" i="18"/>
  <c r="N430" i="18" s="1"/>
  <c r="E168" i="18"/>
  <c r="K168" i="18"/>
  <c r="Q168" i="18"/>
  <c r="Q166" i="18" s="1"/>
  <c r="W168" i="18"/>
  <c r="W166" i="18" s="1"/>
  <c r="D173" i="18"/>
  <c r="D171" i="18" s="1"/>
  <c r="J173" i="18"/>
  <c r="J171" i="18" s="1"/>
  <c r="P173" i="18"/>
  <c r="V173" i="18"/>
  <c r="I178" i="18"/>
  <c r="I176" i="18" s="1"/>
  <c r="O178" i="18"/>
  <c r="O176" i="18" s="1"/>
  <c r="U178" i="18"/>
  <c r="U176" i="18" s="1"/>
  <c r="AA178" i="18"/>
  <c r="AA176" i="18" s="1"/>
  <c r="H183" i="18"/>
  <c r="N183" i="18"/>
  <c r="T183" i="18"/>
  <c r="T181" i="18" s="1"/>
  <c r="Z183" i="18"/>
  <c r="Z181" i="18" s="1"/>
  <c r="G188" i="18"/>
  <c r="G186" i="18" s="1"/>
  <c r="M188" i="18"/>
  <c r="M186" i="18" s="1"/>
  <c r="S188" i="18"/>
  <c r="Y188" i="18"/>
  <c r="F193" i="18"/>
  <c r="F191" i="18" s="1"/>
  <c r="L193" i="18"/>
  <c r="L191" i="18" s="1"/>
  <c r="R193" i="18"/>
  <c r="R191" i="18" s="1"/>
  <c r="X193" i="18"/>
  <c r="X191" i="18" s="1"/>
  <c r="E198" i="18"/>
  <c r="K198" i="18"/>
  <c r="Q198" i="18"/>
  <c r="Q196" i="18" s="1"/>
  <c r="W198" i="18"/>
  <c r="W196" i="18" s="1"/>
  <c r="D203" i="18"/>
  <c r="D201" i="18" s="1"/>
  <c r="J203" i="18"/>
  <c r="J201" i="18" s="1"/>
  <c r="P203" i="18"/>
  <c r="V203" i="18"/>
  <c r="I208" i="18"/>
  <c r="I206" i="18" s="1"/>
  <c r="O208" i="18"/>
  <c r="O206" i="18" s="1"/>
  <c r="U208" i="18"/>
  <c r="U206" i="18" s="1"/>
  <c r="AA208" i="18"/>
  <c r="AA206" i="18" s="1"/>
  <c r="H213" i="18"/>
  <c r="N213" i="18"/>
  <c r="T213" i="18"/>
  <c r="T211" i="18" s="1"/>
  <c r="Z213" i="18"/>
  <c r="Z211" i="18" s="1"/>
  <c r="G218" i="18"/>
  <c r="G216" i="18" s="1"/>
  <c r="M218" i="18"/>
  <c r="M216" i="18" s="1"/>
  <c r="S218" i="18"/>
  <c r="Y218" i="18"/>
  <c r="F223" i="18"/>
  <c r="F221" i="18" s="1"/>
  <c r="L223" i="18"/>
  <c r="L221" i="18" s="1"/>
  <c r="R223" i="18"/>
  <c r="R221" i="18" s="1"/>
  <c r="X223" i="18"/>
  <c r="X221" i="18" s="1"/>
  <c r="E228" i="18"/>
  <c r="K228" i="18"/>
  <c r="Q228" i="18"/>
  <c r="Q226" i="18" s="1"/>
  <c r="W228" i="18"/>
  <c r="W226" i="18" s="1"/>
  <c r="D233" i="18"/>
  <c r="D231" i="18" s="1"/>
  <c r="J233" i="18"/>
  <c r="J231" i="18" s="1"/>
  <c r="P233" i="18"/>
  <c r="V233" i="18"/>
  <c r="I238" i="18"/>
  <c r="I236" i="18" s="1"/>
  <c r="O238" i="18"/>
  <c r="O236" i="18" s="1"/>
  <c r="U238" i="18"/>
  <c r="U236" i="18" s="1"/>
  <c r="AA238" i="18"/>
  <c r="AA236" i="18" s="1"/>
  <c r="H243" i="18"/>
  <c r="N243" i="18"/>
  <c r="T243" i="18"/>
  <c r="T241" i="18" s="1"/>
  <c r="Z243" i="18"/>
  <c r="Z241" i="18" s="1"/>
  <c r="G248" i="18"/>
  <c r="G246" i="18" s="1"/>
  <c r="M248" i="18"/>
  <c r="M246" i="18" s="1"/>
  <c r="S248" i="18"/>
  <c r="Y248" i="18"/>
  <c r="F253" i="18"/>
  <c r="F251" i="18" s="1"/>
  <c r="L253" i="18"/>
  <c r="L251" i="18" s="1"/>
  <c r="R253" i="18"/>
  <c r="R251" i="18" s="1"/>
  <c r="X253" i="18"/>
  <c r="X251" i="18" s="1"/>
  <c r="E258" i="18"/>
  <c r="K258" i="18"/>
  <c r="Q258" i="18"/>
  <c r="Q256" i="18" s="1"/>
  <c r="W258" i="18"/>
  <c r="W256" i="18" s="1"/>
  <c r="D263" i="18"/>
  <c r="D261" i="18" s="1"/>
  <c r="J263" i="18"/>
  <c r="J261" i="18" s="1"/>
  <c r="P263" i="18"/>
  <c r="V263" i="18"/>
  <c r="I268" i="18"/>
  <c r="I266" i="18" s="1"/>
  <c r="O268" i="18"/>
  <c r="O266" i="18" s="1"/>
  <c r="U268" i="18"/>
  <c r="U266" i="18" s="1"/>
  <c r="AA268" i="18"/>
  <c r="AA266" i="18" s="1"/>
  <c r="H273" i="18"/>
  <c r="N273" i="18"/>
  <c r="T273" i="18"/>
  <c r="T271" i="18" s="1"/>
  <c r="Z273" i="18"/>
  <c r="Z271" i="18" s="1"/>
  <c r="G278" i="18"/>
  <c r="G276" i="18" s="1"/>
  <c r="M278" i="18"/>
  <c r="M276" i="18" s="1"/>
  <c r="S278" i="18"/>
  <c r="Y278" i="18"/>
  <c r="F283" i="18"/>
  <c r="F281" i="18" s="1"/>
  <c r="L283" i="18"/>
  <c r="L281" i="18" s="1"/>
  <c r="R283" i="18"/>
  <c r="R281" i="18" s="1"/>
  <c r="X283" i="18"/>
  <c r="X281" i="18" s="1"/>
  <c r="E288" i="18"/>
  <c r="K288" i="18"/>
  <c r="Q288" i="18"/>
  <c r="Q286" i="18" s="1"/>
  <c r="W288" i="18"/>
  <c r="W286" i="18" s="1"/>
  <c r="D293" i="18"/>
  <c r="D291" i="18" s="1"/>
  <c r="J293" i="18"/>
  <c r="J291" i="18" s="1"/>
  <c r="P293" i="18"/>
  <c r="V293" i="18"/>
  <c r="I298" i="18"/>
  <c r="I296" i="18" s="1"/>
  <c r="O298" i="18"/>
  <c r="O296" i="18" s="1"/>
  <c r="U298" i="18"/>
  <c r="U296" i="18" s="1"/>
  <c r="AA298" i="18"/>
  <c r="AA296" i="18" s="1"/>
  <c r="H303" i="18"/>
  <c r="N303" i="18"/>
  <c r="T303" i="18"/>
  <c r="T301" i="18" s="1"/>
  <c r="Z303" i="18"/>
  <c r="Z301" i="18" s="1"/>
  <c r="G308" i="18"/>
  <c r="G306" i="18" s="1"/>
  <c r="M308" i="18"/>
  <c r="M306" i="18" s="1"/>
  <c r="S308" i="18"/>
  <c r="Y308" i="18"/>
  <c r="F313" i="18"/>
  <c r="F311" i="18" s="1"/>
  <c r="L313" i="18"/>
  <c r="L311" i="18" s="1"/>
  <c r="R313" i="18"/>
  <c r="R311" i="18" s="1"/>
  <c r="X313" i="18"/>
  <c r="X311" i="18" s="1"/>
  <c r="E318" i="18"/>
  <c r="K318" i="18"/>
  <c r="Q318" i="18"/>
  <c r="Q316" i="18" s="1"/>
  <c r="W318" i="18"/>
  <c r="W316" i="18" s="1"/>
  <c r="X477" i="18"/>
  <c r="R477" i="18"/>
  <c r="R475" i="18" s="1"/>
  <c r="L477" i="18"/>
  <c r="L475" i="18" s="1"/>
  <c r="F477" i="18"/>
  <c r="F475" i="18" s="1"/>
  <c r="Y472" i="18"/>
  <c r="Y470" i="18" s="1"/>
  <c r="S472" i="18"/>
  <c r="S470" i="18" s="1"/>
  <c r="M472" i="18"/>
  <c r="G472" i="18"/>
  <c r="G470" i="18" s="1"/>
  <c r="Z467" i="18"/>
  <c r="Z465" i="18" s="1"/>
  <c r="T467" i="18"/>
  <c r="T465" i="18" s="1"/>
  <c r="N467" i="18"/>
  <c r="N465" i="18" s="1"/>
  <c r="H467" i="18"/>
  <c r="H465" i="18" s="1"/>
  <c r="AA462" i="18"/>
  <c r="U462" i="18"/>
  <c r="U460" i="18" s="1"/>
  <c r="O462" i="18"/>
  <c r="O460" i="18" s="1"/>
  <c r="I462" i="18"/>
  <c r="I460" i="18" s="1"/>
  <c r="V457" i="18"/>
  <c r="V455" i="18" s="1"/>
  <c r="P457" i="18"/>
  <c r="P455" i="18" s="1"/>
  <c r="J457" i="18"/>
  <c r="D457" i="18"/>
  <c r="D455" i="18" s="1"/>
  <c r="W452" i="18"/>
  <c r="W450" i="18" s="1"/>
  <c r="Q452" i="18"/>
  <c r="Q450" i="18" s="1"/>
  <c r="K452" i="18"/>
  <c r="K450" i="18" s="1"/>
  <c r="E452" i="18"/>
  <c r="E450" i="18" s="1"/>
  <c r="X447" i="18"/>
  <c r="R447" i="18"/>
  <c r="R445" i="18" s="1"/>
  <c r="L447" i="18"/>
  <c r="L445" i="18" s="1"/>
  <c r="F447" i="18"/>
  <c r="F445" i="18" s="1"/>
  <c r="Y442" i="18"/>
  <c r="Y440" i="18" s="1"/>
  <c r="S442" i="18"/>
  <c r="S440" i="18" s="1"/>
  <c r="M442" i="18"/>
  <c r="G442" i="18"/>
  <c r="G440" i="18" s="1"/>
  <c r="Z437" i="18"/>
  <c r="Z435" i="18" s="1"/>
  <c r="T437" i="18"/>
  <c r="T435" i="18" s="1"/>
  <c r="N437" i="18"/>
  <c r="N435" i="18" s="1"/>
  <c r="H437" i="18"/>
  <c r="H435" i="18" s="1"/>
  <c r="AA432" i="18"/>
  <c r="U432" i="18"/>
  <c r="U430" i="18" s="1"/>
  <c r="O432" i="18"/>
  <c r="O430" i="18" s="1"/>
  <c r="I432" i="18"/>
  <c r="I430" i="18" s="1"/>
  <c r="V427" i="18"/>
  <c r="V425" i="18" s="1"/>
  <c r="P427" i="18"/>
  <c r="P425" i="18" s="1"/>
  <c r="J427" i="18"/>
  <c r="D427" i="18"/>
  <c r="D425" i="18" s="1"/>
  <c r="W422" i="18"/>
  <c r="W420" i="18" s="1"/>
  <c r="Q422" i="18"/>
  <c r="Q420" i="18" s="1"/>
  <c r="K422" i="18"/>
  <c r="K420" i="18" s="1"/>
  <c r="E422" i="18"/>
  <c r="E420" i="18" s="1"/>
  <c r="X417" i="18"/>
  <c r="R417" i="18"/>
  <c r="R415" i="18" s="1"/>
  <c r="L417" i="18"/>
  <c r="L415" i="18" s="1"/>
  <c r="F417" i="18"/>
  <c r="F415" i="18" s="1"/>
  <c r="Y412" i="18"/>
  <c r="Y410" i="18" s="1"/>
  <c r="S412" i="18"/>
  <c r="S410" i="18" s="1"/>
  <c r="M412" i="18"/>
  <c r="G412" i="18"/>
  <c r="G410" i="18" s="1"/>
  <c r="Z407" i="18"/>
  <c r="Z405" i="18" s="1"/>
  <c r="T407" i="18"/>
  <c r="T405" i="18" s="1"/>
  <c r="N407" i="18"/>
  <c r="N405" i="18" s="1"/>
  <c r="H407" i="18"/>
  <c r="H405" i="18" s="1"/>
  <c r="AA402" i="18"/>
  <c r="U402" i="18"/>
  <c r="U400" i="18" s="1"/>
  <c r="O402" i="18"/>
  <c r="O400" i="18" s="1"/>
  <c r="I402" i="18"/>
  <c r="I400" i="18" s="1"/>
  <c r="W477" i="18"/>
  <c r="W475" i="18" s="1"/>
  <c r="Q477" i="18"/>
  <c r="Q475" i="18" s="1"/>
  <c r="K477" i="18"/>
  <c r="K475" i="18" s="1"/>
  <c r="E477" i="18"/>
  <c r="X472" i="18"/>
  <c r="X470" i="18" s="1"/>
  <c r="R472" i="18"/>
  <c r="R470" i="18" s="1"/>
  <c r="L472" i="18"/>
  <c r="L470" i="18" s="1"/>
  <c r="F472" i="18"/>
  <c r="F470" i="18" s="1"/>
  <c r="Y467" i="18"/>
  <c r="Y465" i="18" s="1"/>
  <c r="S467" i="18"/>
  <c r="M467" i="18"/>
  <c r="M465" i="18" s="1"/>
  <c r="G467" i="18"/>
  <c r="G465" i="18" s="1"/>
  <c r="Z462" i="18"/>
  <c r="Z460" i="18" s="1"/>
  <c r="T462" i="18"/>
  <c r="T460" i="18" s="1"/>
  <c r="N462" i="18"/>
  <c r="N460" i="18" s="1"/>
  <c r="H462" i="18"/>
  <c r="AA457" i="18"/>
  <c r="AA455" i="18" s="1"/>
  <c r="U457" i="18"/>
  <c r="U455" i="18" s="1"/>
  <c r="O457" i="18"/>
  <c r="O455" i="18" s="1"/>
  <c r="I457" i="18"/>
  <c r="I455" i="18" s="1"/>
  <c r="V452" i="18"/>
  <c r="V450" i="18" s="1"/>
  <c r="P452" i="18"/>
  <c r="J452" i="18"/>
  <c r="J450" i="18" s="1"/>
  <c r="D452" i="18"/>
  <c r="D450" i="18" s="1"/>
  <c r="W447" i="18"/>
  <c r="W445" i="18" s="1"/>
  <c r="Q447" i="18"/>
  <c r="Q445" i="18" s="1"/>
  <c r="K447" i="18"/>
  <c r="K445" i="18" s="1"/>
  <c r="E447" i="18"/>
  <c r="X442" i="18"/>
  <c r="X440" i="18" s="1"/>
  <c r="R442" i="18"/>
  <c r="R440" i="18" s="1"/>
  <c r="L442" i="18"/>
  <c r="L440" i="18" s="1"/>
  <c r="F442" i="18"/>
  <c r="F440" i="18" s="1"/>
  <c r="V477" i="18"/>
  <c r="P477" i="18"/>
  <c r="P475" i="18" s="1"/>
  <c r="J477" i="18"/>
  <c r="J475" i="18" s="1"/>
  <c r="D477" i="18"/>
  <c r="D475" i="18" s="1"/>
  <c r="W472" i="18"/>
  <c r="W470" i="18" s="1"/>
  <c r="Q472" i="18"/>
  <c r="K472" i="18"/>
  <c r="E472" i="18"/>
  <c r="E470" i="18" s="1"/>
  <c r="X467" i="18"/>
  <c r="X465" i="18" s="1"/>
  <c r="R467" i="18"/>
  <c r="R465" i="18" s="1"/>
  <c r="L467" i="18"/>
  <c r="L465" i="18" s="1"/>
  <c r="F467" i="18"/>
  <c r="Y462" i="18"/>
  <c r="S462" i="18"/>
  <c r="S460" i="18" s="1"/>
  <c r="M462" i="18"/>
  <c r="M460" i="18" s="1"/>
  <c r="G462" i="18"/>
  <c r="G460" i="18" s="1"/>
  <c r="Z457" i="18"/>
  <c r="Z455" i="18" s="1"/>
  <c r="T457" i="18"/>
  <c r="N457" i="18"/>
  <c r="H457" i="18"/>
  <c r="H455" i="18" s="1"/>
  <c r="AA452" i="18"/>
  <c r="AA450" i="18" s="1"/>
  <c r="U452" i="18"/>
  <c r="U450" i="18" s="1"/>
  <c r="O452" i="18"/>
  <c r="O450" i="18" s="1"/>
  <c r="I452" i="18"/>
  <c r="V447" i="18"/>
  <c r="P447" i="18"/>
  <c r="P445" i="18" s="1"/>
  <c r="J447" i="18"/>
  <c r="J445" i="18" s="1"/>
  <c r="D447" i="18"/>
  <c r="D445" i="18" s="1"/>
  <c r="W442" i="18"/>
  <c r="W440" i="18" s="1"/>
  <c r="Q442" i="18"/>
  <c r="K442" i="18"/>
  <c r="E442" i="18"/>
  <c r="E440" i="18" s="1"/>
  <c r="X437" i="18"/>
  <c r="X435" i="18" s="1"/>
  <c r="R437" i="18"/>
  <c r="R435" i="18" s="1"/>
  <c r="L437" i="18"/>
  <c r="L435" i="18" s="1"/>
  <c r="F437" i="18"/>
  <c r="Y432" i="18"/>
  <c r="S432" i="18"/>
  <c r="S430" i="18" s="1"/>
  <c r="M432" i="18"/>
  <c r="M430" i="18" s="1"/>
  <c r="G432" i="18"/>
  <c r="G430" i="18" s="1"/>
  <c r="Z427" i="18"/>
  <c r="Z425" i="18" s="1"/>
  <c r="T427" i="18"/>
  <c r="N427" i="18"/>
  <c r="H427" i="18"/>
  <c r="H425" i="18" s="1"/>
  <c r="AA422" i="18"/>
  <c r="AA420" i="18" s="1"/>
  <c r="U422" i="18"/>
  <c r="U420" i="18" s="1"/>
  <c r="O422" i="18"/>
  <c r="O420" i="18" s="1"/>
  <c r="I422" i="18"/>
  <c r="V417" i="18"/>
  <c r="P417" i="18"/>
  <c r="P415" i="18" s="1"/>
  <c r="J417" i="18"/>
  <c r="J415" i="18" s="1"/>
  <c r="D417" i="18"/>
  <c r="D415" i="18" s="1"/>
  <c r="W412" i="18"/>
  <c r="W410" i="18" s="1"/>
  <c r="Q412" i="18"/>
  <c r="K412" i="18"/>
  <c r="E412" i="18"/>
  <c r="E410" i="18" s="1"/>
  <c r="X407" i="18"/>
  <c r="X405" i="18" s="1"/>
  <c r="R407" i="18"/>
  <c r="R405" i="18" s="1"/>
  <c r="L407" i="18"/>
  <c r="L405" i="18" s="1"/>
  <c r="F407" i="18"/>
  <c r="AA477" i="18"/>
  <c r="U477" i="18"/>
  <c r="U475" i="18" s="1"/>
  <c r="O477" i="18"/>
  <c r="O475" i="18" s="1"/>
  <c r="I477" i="18"/>
  <c r="I475" i="18" s="1"/>
  <c r="V472" i="18"/>
  <c r="V470" i="18" s="1"/>
  <c r="P472" i="18"/>
  <c r="J472" i="18"/>
  <c r="D472" i="18"/>
  <c r="D470" i="18" s="1"/>
  <c r="W467" i="18"/>
  <c r="W465" i="18" s="1"/>
  <c r="Q467" i="18"/>
  <c r="Q465" i="18" s="1"/>
  <c r="K467" i="18"/>
  <c r="K465" i="18" s="1"/>
  <c r="E467" i="18"/>
  <c r="X462" i="18"/>
  <c r="R462" i="18"/>
  <c r="R460" i="18" s="1"/>
  <c r="L462" i="18"/>
  <c r="L460" i="18" s="1"/>
  <c r="F462" i="18"/>
  <c r="F460" i="18" s="1"/>
  <c r="Y457" i="18"/>
  <c r="Y455" i="18" s="1"/>
  <c r="S457" i="18"/>
  <c r="M457" i="18"/>
  <c r="G457" i="18"/>
  <c r="G455" i="18" s="1"/>
  <c r="Z452" i="18"/>
  <c r="Z450" i="18" s="1"/>
  <c r="T452" i="18"/>
  <c r="T450" i="18" s="1"/>
  <c r="N452" i="18"/>
  <c r="N450" i="18" s="1"/>
  <c r="H452" i="18"/>
  <c r="AA447" i="18"/>
  <c r="U447" i="18"/>
  <c r="U445" i="18" s="1"/>
  <c r="O447" i="18"/>
  <c r="O445" i="18" s="1"/>
  <c r="I447" i="18"/>
  <c r="I445" i="18" s="1"/>
  <c r="V442" i="18"/>
  <c r="V440" i="18" s="1"/>
  <c r="P442" i="18"/>
  <c r="J442" i="18"/>
  <c r="D442" i="18"/>
  <c r="D440" i="18" s="1"/>
  <c r="W437" i="18"/>
  <c r="W435" i="18" s="1"/>
  <c r="Q437" i="18"/>
  <c r="Q435" i="18" s="1"/>
  <c r="K437" i="18"/>
  <c r="K435" i="18" s="1"/>
  <c r="E437" i="18"/>
  <c r="X432" i="18"/>
  <c r="R432" i="18"/>
  <c r="R430" i="18" s="1"/>
  <c r="L432" i="18"/>
  <c r="L430" i="18" s="1"/>
  <c r="F432" i="18"/>
  <c r="F430" i="18" s="1"/>
  <c r="Y427" i="18"/>
  <c r="Y425" i="18" s="1"/>
  <c r="S427" i="18"/>
  <c r="M427" i="18"/>
  <c r="G427" i="18"/>
  <c r="G425" i="18" s="1"/>
  <c r="Z477" i="18"/>
  <c r="Z475" i="18" s="1"/>
  <c r="T477" i="18"/>
  <c r="N477" i="18"/>
  <c r="N475" i="18" s="1"/>
  <c r="H477" i="18"/>
  <c r="H475" i="18" s="1"/>
  <c r="AA472" i="18"/>
  <c r="AA470" i="18" s="1"/>
  <c r="U472" i="18"/>
  <c r="U470" i="18" s="1"/>
  <c r="O472" i="18"/>
  <c r="O470" i="18" s="1"/>
  <c r="I472" i="18"/>
  <c r="V467" i="18"/>
  <c r="V465" i="18" s="1"/>
  <c r="P467" i="18"/>
  <c r="P465" i="18" s="1"/>
  <c r="J467" i="18"/>
  <c r="J465" i="18" s="1"/>
  <c r="D467" i="18"/>
  <c r="D465" i="18" s="1"/>
  <c r="W462" i="18"/>
  <c r="W460" i="18" s="1"/>
  <c r="Q462" i="18"/>
  <c r="K462" i="18"/>
  <c r="K460" i="18" s="1"/>
  <c r="E462" i="18"/>
  <c r="E460" i="18" s="1"/>
  <c r="X457" i="18"/>
  <c r="X455" i="18" s="1"/>
  <c r="R457" i="18"/>
  <c r="R455" i="18" s="1"/>
  <c r="L457" i="18"/>
  <c r="L455" i="18" s="1"/>
  <c r="F457" i="18"/>
  <c r="Y452" i="18"/>
  <c r="Y450" i="18" s="1"/>
  <c r="S452" i="18"/>
  <c r="S450" i="18" s="1"/>
  <c r="M452" i="18"/>
  <c r="M450" i="18" s="1"/>
  <c r="G452" i="18"/>
  <c r="G450" i="18" s="1"/>
  <c r="Z447" i="18"/>
  <c r="Z445" i="18" s="1"/>
  <c r="T447" i="18"/>
  <c r="N447" i="18"/>
  <c r="N445" i="18" s="1"/>
  <c r="H447" i="18"/>
  <c r="H445" i="18" s="1"/>
  <c r="AA442" i="18"/>
  <c r="AA440" i="18" s="1"/>
  <c r="U442" i="18"/>
  <c r="U440" i="18" s="1"/>
  <c r="O442" i="18"/>
  <c r="O440" i="18" s="1"/>
  <c r="I442" i="18"/>
  <c r="V437" i="18"/>
  <c r="V435" i="18" s="1"/>
  <c r="P437" i="18"/>
  <c r="P435" i="18" s="1"/>
  <c r="J437" i="18"/>
  <c r="J435" i="18" s="1"/>
  <c r="D437" i="18"/>
  <c r="D435" i="18" s="1"/>
  <c r="W432" i="18"/>
  <c r="W430" i="18" s="1"/>
  <c r="Q432" i="18"/>
  <c r="K432" i="18"/>
  <c r="K430" i="18" s="1"/>
  <c r="E432" i="18"/>
  <c r="E430" i="18" s="1"/>
  <c r="X427" i="18"/>
  <c r="X425" i="18" s="1"/>
  <c r="R427" i="18"/>
  <c r="R425" i="18" s="1"/>
  <c r="L427" i="18"/>
  <c r="L425" i="18" s="1"/>
  <c r="F427" i="18"/>
  <c r="Y422" i="18"/>
  <c r="Y420" i="18" s="1"/>
  <c r="S422" i="18"/>
  <c r="S420" i="18" s="1"/>
  <c r="M422" i="18"/>
  <c r="M420" i="18" s="1"/>
  <c r="G422" i="18"/>
  <c r="G420" i="18" s="1"/>
  <c r="Z417" i="18"/>
  <c r="Z415" i="18" s="1"/>
  <c r="T417" i="18"/>
  <c r="N417" i="18"/>
  <c r="N415" i="18" s="1"/>
  <c r="H417" i="18"/>
  <c r="H415" i="18" s="1"/>
  <c r="AA412" i="18"/>
  <c r="AA410" i="18" s="1"/>
  <c r="U412" i="18"/>
  <c r="U410" i="18" s="1"/>
  <c r="O412" i="18"/>
  <c r="O410" i="18" s="1"/>
  <c r="I412" i="18"/>
  <c r="V407" i="18"/>
  <c r="V405" i="18" s="1"/>
  <c r="P407" i="18"/>
  <c r="P405" i="18" s="1"/>
  <c r="J407" i="18"/>
  <c r="J405" i="18" s="1"/>
  <c r="D407" i="18"/>
  <c r="D405" i="18" s="1"/>
  <c r="W402" i="18"/>
  <c r="W400" i="18" s="1"/>
  <c r="Q402" i="18"/>
  <c r="K402" i="18"/>
  <c r="K400" i="18" s="1"/>
  <c r="E402" i="18"/>
  <c r="E400" i="18" s="1"/>
  <c r="X397" i="18"/>
  <c r="X395" i="18" s="1"/>
  <c r="R397" i="18"/>
  <c r="R395" i="18" s="1"/>
  <c r="L397" i="18"/>
  <c r="L395" i="18" s="1"/>
  <c r="F397" i="18"/>
  <c r="Y392" i="18"/>
  <c r="Y390" i="18" s="1"/>
  <c r="S392" i="18"/>
  <c r="S390" i="18" s="1"/>
  <c r="M392" i="18"/>
  <c r="M390" i="18" s="1"/>
  <c r="G392" i="18"/>
  <c r="G390" i="18" s="1"/>
  <c r="Z387" i="18"/>
  <c r="Z385" i="18" s="1"/>
  <c r="T387" i="18"/>
  <c r="N387" i="18"/>
  <c r="N385" i="18" s="1"/>
  <c r="H387" i="18"/>
  <c r="H385" i="18" s="1"/>
  <c r="AA382" i="18"/>
  <c r="AA380" i="18" s="1"/>
  <c r="Y477" i="18"/>
  <c r="Y475" i="18" s="1"/>
  <c r="S477" i="18"/>
  <c r="M477" i="18"/>
  <c r="G477" i="18"/>
  <c r="G475" i="18" s="1"/>
  <c r="Z472" i="18"/>
  <c r="Z470" i="18" s="1"/>
  <c r="T472" i="18"/>
  <c r="T470" i="18" s="1"/>
  <c r="N472" i="18"/>
  <c r="N470" i="18" s="1"/>
  <c r="H472" i="18"/>
  <c r="AA467" i="18"/>
  <c r="U467" i="18"/>
  <c r="U465" i="18" s="1"/>
  <c r="O467" i="18"/>
  <c r="O465" i="18" s="1"/>
  <c r="I467" i="18"/>
  <c r="I465" i="18" s="1"/>
  <c r="V462" i="18"/>
  <c r="V460" i="18" s="1"/>
  <c r="P462" i="18"/>
  <c r="J462" i="18"/>
  <c r="D462" i="18"/>
  <c r="D460" i="18" s="1"/>
  <c r="W457" i="18"/>
  <c r="W455" i="18" s="1"/>
  <c r="Q457" i="18"/>
  <c r="Q455" i="18" s="1"/>
  <c r="K457" i="18"/>
  <c r="K455" i="18" s="1"/>
  <c r="E457" i="18"/>
  <c r="X452" i="18"/>
  <c r="R452" i="18"/>
  <c r="R450" i="18" s="1"/>
  <c r="L452" i="18"/>
  <c r="L450" i="18" s="1"/>
  <c r="F452" i="18"/>
  <c r="F450" i="18" s="1"/>
  <c r="Y447" i="18"/>
  <c r="Y445" i="18" s="1"/>
  <c r="S447" i="18"/>
  <c r="M447" i="18"/>
  <c r="G447" i="18"/>
  <c r="G445" i="18" s="1"/>
  <c r="Z442" i="18"/>
  <c r="Z440" i="18" s="1"/>
  <c r="T442" i="18"/>
  <c r="T440" i="18" s="1"/>
  <c r="N442" i="18"/>
  <c r="N440" i="18" s="1"/>
  <c r="H442" i="18"/>
  <c r="AA437" i="18"/>
  <c r="U437" i="18"/>
  <c r="U435" i="18" s="1"/>
  <c r="O437" i="18"/>
  <c r="O435" i="18" s="1"/>
  <c r="I437" i="18"/>
  <c r="I435" i="18" s="1"/>
  <c r="V432" i="18"/>
  <c r="V430" i="18" s="1"/>
  <c r="P432" i="18"/>
  <c r="J432" i="18"/>
  <c r="D432" i="18"/>
  <c r="D430" i="18" s="1"/>
  <c r="W427" i="18"/>
  <c r="W425" i="18" s="1"/>
  <c r="Q427" i="18"/>
  <c r="Q425" i="18" s="1"/>
  <c r="K427" i="18"/>
  <c r="K425" i="18" s="1"/>
  <c r="E427" i="18"/>
  <c r="X422" i="18"/>
  <c r="R422" i="18"/>
  <c r="R420" i="18" s="1"/>
  <c r="L422" i="18"/>
  <c r="L420" i="18" s="1"/>
  <c r="F422" i="18"/>
  <c r="F420" i="18" s="1"/>
  <c r="Y417" i="18"/>
  <c r="Y415" i="18" s="1"/>
  <c r="S417" i="18"/>
  <c r="M417" i="18"/>
  <c r="G417" i="18"/>
  <c r="G415" i="18" s="1"/>
  <c r="Z412" i="18"/>
  <c r="Z410" i="18" s="1"/>
  <c r="T412" i="18"/>
  <c r="T410" i="18" s="1"/>
  <c r="N412" i="18"/>
  <c r="N410" i="18" s="1"/>
  <c r="H412" i="18"/>
  <c r="AA407" i="18"/>
  <c r="U407" i="18"/>
  <c r="U405" i="18" s="1"/>
  <c r="O407" i="18"/>
  <c r="O405" i="18" s="1"/>
  <c r="I407" i="18"/>
  <c r="I405" i="18" s="1"/>
  <c r="V402" i="18"/>
  <c r="V400" i="18" s="1"/>
  <c r="P402" i="18"/>
  <c r="J402" i="18"/>
  <c r="D402" i="18"/>
  <c r="D400" i="18" s="1"/>
  <c r="J327" i="18"/>
  <c r="J325" i="18" s="1"/>
  <c r="P327" i="18"/>
  <c r="V327" i="18"/>
  <c r="V325" i="18" s="1"/>
  <c r="I332" i="18"/>
  <c r="I330" i="18" s="1"/>
  <c r="O332" i="18"/>
  <c r="O330" i="18" s="1"/>
  <c r="U332" i="18"/>
  <c r="U330" i="18" s="1"/>
  <c r="AA332" i="18"/>
  <c r="AA330" i="18" s="1"/>
  <c r="H337" i="18"/>
  <c r="N337" i="18"/>
  <c r="N335" i="18" s="1"/>
  <c r="T337" i="18"/>
  <c r="T335" i="18" s="1"/>
  <c r="Z337" i="18"/>
  <c r="Z335" i="18" s="1"/>
  <c r="G342" i="18"/>
  <c r="G340" i="18" s="1"/>
  <c r="M342" i="18"/>
  <c r="M340" i="18" s="1"/>
  <c r="S342" i="18"/>
  <c r="Y342" i="18"/>
  <c r="Y340" i="18" s="1"/>
  <c r="F347" i="18"/>
  <c r="F345" i="18" s="1"/>
  <c r="L347" i="18"/>
  <c r="L345" i="18" s="1"/>
  <c r="R347" i="18"/>
  <c r="R345" i="18" s="1"/>
  <c r="X347" i="18"/>
  <c r="X345" i="18" s="1"/>
  <c r="E352" i="18"/>
  <c r="K352" i="18"/>
  <c r="K350" i="18" s="1"/>
  <c r="Q352" i="18"/>
  <c r="Q350" i="18" s="1"/>
  <c r="W352" i="18"/>
  <c r="W350" i="18" s="1"/>
  <c r="D357" i="18"/>
  <c r="D355" i="18" s="1"/>
  <c r="J357" i="18"/>
  <c r="J355" i="18" s="1"/>
  <c r="P357" i="18"/>
  <c r="V357" i="18"/>
  <c r="V355" i="18" s="1"/>
  <c r="I362" i="18"/>
  <c r="I360" i="18" s="1"/>
  <c r="O362" i="18"/>
  <c r="O360" i="18" s="1"/>
  <c r="U362" i="18"/>
  <c r="U360" i="18" s="1"/>
  <c r="AA362" i="18"/>
  <c r="AA360" i="18" s="1"/>
  <c r="H367" i="18"/>
  <c r="N367" i="18"/>
  <c r="N365" i="18" s="1"/>
  <c r="T367" i="18"/>
  <c r="T365" i="18" s="1"/>
  <c r="Z367" i="18"/>
  <c r="Z365" i="18" s="1"/>
  <c r="G372" i="18"/>
  <c r="G370" i="18" s="1"/>
  <c r="M372" i="18"/>
  <c r="M370" i="18" s="1"/>
  <c r="S372" i="18"/>
  <c r="Y372" i="18"/>
  <c r="Y370" i="18" s="1"/>
  <c r="F377" i="18"/>
  <c r="F375" i="18" s="1"/>
  <c r="L377" i="18"/>
  <c r="L375" i="18" s="1"/>
  <c r="R377" i="18"/>
  <c r="R375" i="18" s="1"/>
  <c r="X377" i="18"/>
  <c r="X375" i="18" s="1"/>
  <c r="E382" i="18"/>
  <c r="E380" i="18" s="1"/>
  <c r="K382" i="18"/>
  <c r="K380" i="18" s="1"/>
  <c r="Q382" i="18"/>
  <c r="Q380" i="18" s="1"/>
  <c r="W382" i="18"/>
  <c r="W380" i="18" s="1"/>
  <c r="G387" i="18"/>
  <c r="G385" i="18" s="1"/>
  <c r="O387" i="18"/>
  <c r="O385" i="18" s="1"/>
  <c r="V387" i="18"/>
  <c r="F392" i="18"/>
  <c r="F390" i="18" s="1"/>
  <c r="N392" i="18"/>
  <c r="N390" i="18" s="1"/>
  <c r="U392" i="18"/>
  <c r="U390" i="18" s="1"/>
  <c r="E397" i="18"/>
  <c r="E395" i="18" s="1"/>
  <c r="M397" i="18"/>
  <c r="M395" i="18" s="1"/>
  <c r="T397" i="18"/>
  <c r="AA397" i="18"/>
  <c r="AA395" i="18" s="1"/>
  <c r="G402" i="18"/>
  <c r="G400" i="18" s="1"/>
  <c r="S402" i="18"/>
  <c r="S400" i="18" s="1"/>
  <c r="S407" i="18"/>
  <c r="S405" i="18" s="1"/>
  <c r="P412" i="18"/>
  <c r="P410" i="18" s="1"/>
  <c r="O417" i="18"/>
  <c r="J422" i="18"/>
  <c r="J420" i="18" s="1"/>
  <c r="AA427" i="18"/>
  <c r="AA425" i="18" s="1"/>
  <c r="T432" i="18"/>
  <c r="T430" i="18" s="1"/>
  <c r="M437" i="18"/>
  <c r="M435" i="18" s="1"/>
  <c r="L614" i="18"/>
  <c r="F168" i="18"/>
  <c r="F166" i="18" s="1"/>
  <c r="L168" i="18"/>
  <c r="L166" i="18" s="1"/>
  <c r="R168" i="18"/>
  <c r="R166" i="18" s="1"/>
  <c r="X168" i="18"/>
  <c r="X166" i="18" s="1"/>
  <c r="E173" i="18"/>
  <c r="E171" i="18" s="1"/>
  <c r="K173" i="18"/>
  <c r="Q173" i="18"/>
  <c r="Q171" i="18" s="1"/>
  <c r="W173" i="18"/>
  <c r="W171" i="18" s="1"/>
  <c r="D178" i="18"/>
  <c r="D176" i="18" s="1"/>
  <c r="J178" i="18"/>
  <c r="J176" i="18" s="1"/>
  <c r="P178" i="18"/>
  <c r="P176" i="18" s="1"/>
  <c r="V178" i="18"/>
  <c r="I183" i="18"/>
  <c r="I181" i="18" s="1"/>
  <c r="O183" i="18"/>
  <c r="O181" i="18" s="1"/>
  <c r="U183" i="18"/>
  <c r="U181" i="18" s="1"/>
  <c r="AA183" i="18"/>
  <c r="AA181" i="18" s="1"/>
  <c r="H188" i="18"/>
  <c r="H186" i="18" s="1"/>
  <c r="N188" i="18"/>
  <c r="T188" i="18"/>
  <c r="T186" i="18" s="1"/>
  <c r="Z188" i="18"/>
  <c r="Z186" i="18" s="1"/>
  <c r="G193" i="18"/>
  <c r="G191" i="18" s="1"/>
  <c r="M193" i="18"/>
  <c r="M191" i="18" s="1"/>
  <c r="S193" i="18"/>
  <c r="S191" i="18" s="1"/>
  <c r="Y193" i="18"/>
  <c r="F198" i="18"/>
  <c r="F196" i="18" s="1"/>
  <c r="L198" i="18"/>
  <c r="L196" i="18" s="1"/>
  <c r="R198" i="18"/>
  <c r="R196" i="18" s="1"/>
  <c r="X198" i="18"/>
  <c r="X196" i="18" s="1"/>
  <c r="E203" i="18"/>
  <c r="E201" i="18" s="1"/>
  <c r="K203" i="18"/>
  <c r="Q203" i="18"/>
  <c r="Q201" i="18" s="1"/>
  <c r="W203" i="18"/>
  <c r="W201" i="18" s="1"/>
  <c r="D208" i="18"/>
  <c r="D206" i="18" s="1"/>
  <c r="J208" i="18"/>
  <c r="J206" i="18" s="1"/>
  <c r="P208" i="18"/>
  <c r="P206" i="18" s="1"/>
  <c r="V208" i="18"/>
  <c r="I213" i="18"/>
  <c r="I211" i="18" s="1"/>
  <c r="O213" i="18"/>
  <c r="O211" i="18" s="1"/>
  <c r="U213" i="18"/>
  <c r="U211" i="18" s="1"/>
  <c r="AA213" i="18"/>
  <c r="AA211" i="18" s="1"/>
  <c r="H218" i="18"/>
  <c r="H216" i="18" s="1"/>
  <c r="N218" i="18"/>
  <c r="T218" i="18"/>
  <c r="T216" i="18" s="1"/>
  <c r="Z218" i="18"/>
  <c r="Z216" i="18" s="1"/>
  <c r="G223" i="18"/>
  <c r="G221" i="18" s="1"/>
  <c r="M223" i="18"/>
  <c r="M221" i="18" s="1"/>
  <c r="S223" i="18"/>
  <c r="S221" i="18" s="1"/>
  <c r="Y223" i="18"/>
  <c r="F228" i="18"/>
  <c r="F226" i="18" s="1"/>
  <c r="L228" i="18"/>
  <c r="L226" i="18" s="1"/>
  <c r="R228" i="18"/>
  <c r="R226" i="18" s="1"/>
  <c r="X228" i="18"/>
  <c r="X226" i="18" s="1"/>
  <c r="E233" i="18"/>
  <c r="E231" i="18" s="1"/>
  <c r="K233" i="18"/>
  <c r="Q233" i="18"/>
  <c r="Q231" i="18" s="1"/>
  <c r="W233" i="18"/>
  <c r="W231" i="18" s="1"/>
  <c r="D238" i="18"/>
  <c r="D236" i="18" s="1"/>
  <c r="J238" i="18"/>
  <c r="J236" i="18" s="1"/>
  <c r="P238" i="18"/>
  <c r="P236" i="18" s="1"/>
  <c r="V238" i="18"/>
  <c r="I243" i="18"/>
  <c r="I241" i="18" s="1"/>
  <c r="O243" i="18"/>
  <c r="O241" i="18" s="1"/>
  <c r="U243" i="18"/>
  <c r="U241" i="18" s="1"/>
  <c r="AA243" i="18"/>
  <c r="AA241" i="18" s="1"/>
  <c r="H248" i="18"/>
  <c r="H246" i="18" s="1"/>
  <c r="N248" i="18"/>
  <c r="T248" i="18"/>
  <c r="T246" i="18" s="1"/>
  <c r="Z248" i="18"/>
  <c r="Z246" i="18" s="1"/>
  <c r="G253" i="18"/>
  <c r="G251" i="18" s="1"/>
  <c r="M253" i="18"/>
  <c r="M251" i="18" s="1"/>
  <c r="S253" i="18"/>
  <c r="S251" i="18" s="1"/>
  <c r="Y253" i="18"/>
  <c r="F258" i="18"/>
  <c r="F256" i="18" s="1"/>
  <c r="L258" i="18"/>
  <c r="L256" i="18" s="1"/>
  <c r="R258" i="18"/>
  <c r="R256" i="18" s="1"/>
  <c r="X258" i="18"/>
  <c r="X256" i="18" s="1"/>
  <c r="E263" i="18"/>
  <c r="E261" i="18" s="1"/>
  <c r="K263" i="18"/>
  <c r="Q263" i="18"/>
  <c r="Q261" i="18" s="1"/>
  <c r="W263" i="18"/>
  <c r="W261" i="18" s="1"/>
  <c r="D268" i="18"/>
  <c r="D266" i="18" s="1"/>
  <c r="J268" i="18"/>
  <c r="J266" i="18" s="1"/>
  <c r="P268" i="18"/>
  <c r="P266" i="18" s="1"/>
  <c r="V268" i="18"/>
  <c r="I273" i="18"/>
  <c r="I271" i="18" s="1"/>
  <c r="O273" i="18"/>
  <c r="O271" i="18" s="1"/>
  <c r="U273" i="18"/>
  <c r="U271" i="18" s="1"/>
  <c r="AA273" i="18"/>
  <c r="AA271" i="18" s="1"/>
  <c r="H278" i="18"/>
  <c r="H276" i="18" s="1"/>
  <c r="N278" i="18"/>
  <c r="T278" i="18"/>
  <c r="T276" i="18" s="1"/>
  <c r="Z278" i="18"/>
  <c r="Z276" i="18" s="1"/>
  <c r="G283" i="18"/>
  <c r="G281" i="18" s="1"/>
  <c r="M283" i="18"/>
  <c r="M281" i="18" s="1"/>
  <c r="S283" i="18"/>
  <c r="S281" i="18" s="1"/>
  <c r="Y283" i="18"/>
  <c r="F288" i="18"/>
  <c r="F286" i="18" s="1"/>
  <c r="L288" i="18"/>
  <c r="L286" i="18" s="1"/>
  <c r="R288" i="18"/>
  <c r="R286" i="18" s="1"/>
  <c r="X288" i="18"/>
  <c r="X286" i="18" s="1"/>
  <c r="E293" i="18"/>
  <c r="E291" i="18" s="1"/>
  <c r="K293" i="18"/>
  <c r="Q293" i="18"/>
  <c r="Q291" i="18" s="1"/>
  <c r="W293" i="18"/>
  <c r="W291" i="18" s="1"/>
  <c r="D298" i="18"/>
  <c r="D296" i="18" s="1"/>
  <c r="J298" i="18"/>
  <c r="J296" i="18" s="1"/>
  <c r="P298" i="18"/>
  <c r="P296" i="18" s="1"/>
  <c r="V298" i="18"/>
  <c r="I303" i="18"/>
  <c r="I301" i="18" s="1"/>
  <c r="O303" i="18"/>
  <c r="O301" i="18" s="1"/>
  <c r="U303" i="18"/>
  <c r="U301" i="18" s="1"/>
  <c r="AA303" i="18"/>
  <c r="AA301" i="18" s="1"/>
  <c r="H308" i="18"/>
  <c r="H306" i="18" s="1"/>
  <c r="N308" i="18"/>
  <c r="T308" i="18"/>
  <c r="T306" i="18" s="1"/>
  <c r="Z308" i="18"/>
  <c r="Z306" i="18" s="1"/>
  <c r="G313" i="18"/>
  <c r="G311" i="18" s="1"/>
  <c r="M313" i="18"/>
  <c r="M311" i="18" s="1"/>
  <c r="S313" i="18"/>
  <c r="S311" i="18" s="1"/>
  <c r="Y313" i="18"/>
  <c r="F318" i="18"/>
  <c r="F316" i="18" s="1"/>
  <c r="L318" i="18"/>
  <c r="L316" i="18" s="1"/>
  <c r="R318" i="18"/>
  <c r="R316" i="18" s="1"/>
  <c r="X318" i="18"/>
  <c r="X316" i="18" s="1"/>
  <c r="E327" i="18"/>
  <c r="E325" i="18" s="1"/>
  <c r="K327" i="18"/>
  <c r="Q327" i="18"/>
  <c r="Q325" i="18" s="1"/>
  <c r="W327" i="18"/>
  <c r="W325" i="18" s="1"/>
  <c r="D332" i="18"/>
  <c r="D330" i="18" s="1"/>
  <c r="J332" i="18"/>
  <c r="J330" i="18" s="1"/>
  <c r="P332" i="18"/>
  <c r="P330" i="18" s="1"/>
  <c r="V332" i="18"/>
  <c r="I337" i="18"/>
  <c r="I335" i="18" s="1"/>
  <c r="O337" i="18"/>
  <c r="O335" i="18" s="1"/>
  <c r="U337" i="18"/>
  <c r="U335" i="18" s="1"/>
  <c r="AA337" i="18"/>
  <c r="AA335" i="18" s="1"/>
  <c r="H342" i="18"/>
  <c r="H340" i="18" s="1"/>
  <c r="N342" i="18"/>
  <c r="T342" i="18"/>
  <c r="T340" i="18" s="1"/>
  <c r="Z342" i="18"/>
  <c r="Z340" i="18" s="1"/>
  <c r="G347" i="18"/>
  <c r="G345" i="18" s="1"/>
  <c r="M347" i="18"/>
  <c r="M345" i="18" s="1"/>
  <c r="S347" i="18"/>
  <c r="S345" i="18" s="1"/>
  <c r="Y347" i="18"/>
  <c r="F352" i="18"/>
  <c r="F350" i="18" s="1"/>
  <c r="L352" i="18"/>
  <c r="L350" i="18" s="1"/>
  <c r="R352" i="18"/>
  <c r="R350" i="18" s="1"/>
  <c r="X352" i="18"/>
  <c r="X350" i="18" s="1"/>
  <c r="E357" i="18"/>
  <c r="E355" i="18" s="1"/>
  <c r="K357" i="18"/>
  <c r="Q357" i="18"/>
  <c r="Q355" i="18" s="1"/>
  <c r="W357" i="18"/>
  <c r="W355" i="18" s="1"/>
  <c r="D362" i="18"/>
  <c r="D360" i="18" s="1"/>
  <c r="J362" i="18"/>
  <c r="J360" i="18" s="1"/>
  <c r="P362" i="18"/>
  <c r="P360" i="18" s="1"/>
  <c r="V362" i="18"/>
  <c r="I367" i="18"/>
  <c r="I365" i="18" s="1"/>
  <c r="O367" i="18"/>
  <c r="O365" i="18" s="1"/>
  <c r="U367" i="18"/>
  <c r="U365" i="18" s="1"/>
  <c r="AA367" i="18"/>
  <c r="AA365" i="18" s="1"/>
  <c r="H372" i="18"/>
  <c r="H370" i="18" s="1"/>
  <c r="N372" i="18"/>
  <c r="T372" i="18"/>
  <c r="T370" i="18" s="1"/>
  <c r="Z372" i="18"/>
  <c r="Z370" i="18" s="1"/>
  <c r="G377" i="18"/>
  <c r="G375" i="18" s="1"/>
  <c r="M377" i="18"/>
  <c r="M375" i="18" s="1"/>
  <c r="S377" i="18"/>
  <c r="S375" i="18" s="1"/>
  <c r="Y377" i="18"/>
  <c r="F382" i="18"/>
  <c r="L382" i="18"/>
  <c r="L380" i="18" s="1"/>
  <c r="R382" i="18"/>
  <c r="R380" i="18" s="1"/>
  <c r="X382" i="18"/>
  <c r="I387" i="18"/>
  <c r="P387" i="18"/>
  <c r="P385" i="18" s="1"/>
  <c r="W387" i="18"/>
  <c r="W385" i="18" s="1"/>
  <c r="H392" i="18"/>
  <c r="H390" i="18" s="1"/>
  <c r="O392" i="18"/>
  <c r="O390" i="18" s="1"/>
  <c r="V392" i="18"/>
  <c r="G397" i="18"/>
  <c r="N397" i="18"/>
  <c r="N395" i="18" s="1"/>
  <c r="U397" i="18"/>
  <c r="U395" i="18" s="1"/>
  <c r="H402" i="18"/>
  <c r="H400" i="18" s="1"/>
  <c r="T402" i="18"/>
  <c r="T400" i="18" s="1"/>
  <c r="E407" i="18"/>
  <c r="E405" i="18" s="1"/>
  <c r="W407" i="18"/>
  <c r="R412" i="18"/>
  <c r="R410" i="18" s="1"/>
  <c r="Q417" i="18"/>
  <c r="Q415" i="18" s="1"/>
  <c r="N422" i="18"/>
  <c r="N420" i="18" s="1"/>
  <c r="Z432" i="18"/>
  <c r="Z430" i="18" s="1"/>
  <c r="S437" i="18"/>
  <c r="G168" i="18"/>
  <c r="G166" i="18" s="1"/>
  <c r="M168" i="18"/>
  <c r="M166" i="18" s="1"/>
  <c r="S168" i="18"/>
  <c r="S166" i="18" s="1"/>
  <c r="Y168" i="18"/>
  <c r="Y166" i="18" s="1"/>
  <c r="F173" i="18"/>
  <c r="F171" i="18" s="1"/>
  <c r="L173" i="18"/>
  <c r="R173" i="18"/>
  <c r="R171" i="18" s="1"/>
  <c r="X173" i="18"/>
  <c r="X171" i="18" s="1"/>
  <c r="E178" i="18"/>
  <c r="E176" i="18" s="1"/>
  <c r="K178" i="18"/>
  <c r="K176" i="18" s="1"/>
  <c r="Q178" i="18"/>
  <c r="Q176" i="18" s="1"/>
  <c r="W178" i="18"/>
  <c r="D183" i="18"/>
  <c r="D181" i="18" s="1"/>
  <c r="J183" i="18"/>
  <c r="J181" i="18" s="1"/>
  <c r="P183" i="18"/>
  <c r="P181" i="18" s="1"/>
  <c r="V183" i="18"/>
  <c r="V181" i="18" s="1"/>
  <c r="I188" i="18"/>
  <c r="I186" i="18" s="1"/>
  <c r="O188" i="18"/>
  <c r="U188" i="18"/>
  <c r="U186" i="18" s="1"/>
  <c r="AA188" i="18"/>
  <c r="AA186" i="18" s="1"/>
  <c r="H193" i="18"/>
  <c r="H191" i="18" s="1"/>
  <c r="N193" i="18"/>
  <c r="N191" i="18" s="1"/>
  <c r="T193" i="18"/>
  <c r="T191" i="18" s="1"/>
  <c r="Z193" i="18"/>
  <c r="G198" i="18"/>
  <c r="G196" i="18" s="1"/>
  <c r="M198" i="18"/>
  <c r="M196" i="18" s="1"/>
  <c r="S198" i="18"/>
  <c r="S196" i="18" s="1"/>
  <c r="Y198" i="18"/>
  <c r="Y196" i="18" s="1"/>
  <c r="F203" i="18"/>
  <c r="F201" i="18" s="1"/>
  <c r="L203" i="18"/>
  <c r="R203" i="18"/>
  <c r="R201" i="18" s="1"/>
  <c r="X203" i="18"/>
  <c r="X201" i="18" s="1"/>
  <c r="E208" i="18"/>
  <c r="E206" i="18" s="1"/>
  <c r="K208" i="18"/>
  <c r="K206" i="18" s="1"/>
  <c r="Q208" i="18"/>
  <c r="Q206" i="18" s="1"/>
  <c r="W208" i="18"/>
  <c r="D213" i="18"/>
  <c r="D211" i="18" s="1"/>
  <c r="J213" i="18"/>
  <c r="J211" i="18" s="1"/>
  <c r="P213" i="18"/>
  <c r="P211" i="18" s="1"/>
  <c r="V213" i="18"/>
  <c r="V211" i="18" s="1"/>
  <c r="I218" i="18"/>
  <c r="I216" i="18" s="1"/>
  <c r="O218" i="18"/>
  <c r="U218" i="18"/>
  <c r="U216" i="18" s="1"/>
  <c r="AA218" i="18"/>
  <c r="AA216" i="18" s="1"/>
  <c r="H223" i="18"/>
  <c r="H221" i="18" s="1"/>
  <c r="N223" i="18"/>
  <c r="N221" i="18" s="1"/>
  <c r="T223" i="18"/>
  <c r="T221" i="18" s="1"/>
  <c r="Z223" i="18"/>
  <c r="G228" i="18"/>
  <c r="G226" i="18" s="1"/>
  <c r="M228" i="18"/>
  <c r="M226" i="18" s="1"/>
  <c r="S228" i="18"/>
  <c r="S226" i="18" s="1"/>
  <c r="Y228" i="18"/>
  <c r="Y226" i="18" s="1"/>
  <c r="F233" i="18"/>
  <c r="F231" i="18" s="1"/>
  <c r="L233" i="18"/>
  <c r="R233" i="18"/>
  <c r="R231" i="18" s="1"/>
  <c r="X233" i="18"/>
  <c r="X231" i="18" s="1"/>
  <c r="E238" i="18"/>
  <c r="E236" i="18" s="1"/>
  <c r="K238" i="18"/>
  <c r="K236" i="18" s="1"/>
  <c r="Q238" i="18"/>
  <c r="Q236" i="18" s="1"/>
  <c r="W238" i="18"/>
  <c r="D243" i="18"/>
  <c r="D241" i="18" s="1"/>
  <c r="J243" i="18"/>
  <c r="J241" i="18" s="1"/>
  <c r="P243" i="18"/>
  <c r="P241" i="18" s="1"/>
  <c r="V243" i="18"/>
  <c r="V241" i="18" s="1"/>
  <c r="I248" i="18"/>
  <c r="I246" i="18" s="1"/>
  <c r="O248" i="18"/>
  <c r="U248" i="18"/>
  <c r="U246" i="18" s="1"/>
  <c r="AA248" i="18"/>
  <c r="AA246" i="18" s="1"/>
  <c r="H253" i="18"/>
  <c r="H251" i="18" s="1"/>
  <c r="N253" i="18"/>
  <c r="N251" i="18" s="1"/>
  <c r="T253" i="18"/>
  <c r="T251" i="18" s="1"/>
  <c r="Z253" i="18"/>
  <c r="G258" i="18"/>
  <c r="G256" i="18" s="1"/>
  <c r="M258" i="18"/>
  <c r="M256" i="18" s="1"/>
  <c r="S258" i="18"/>
  <c r="S256" i="18" s="1"/>
  <c r="Y258" i="18"/>
  <c r="Y256" i="18" s="1"/>
  <c r="F263" i="18"/>
  <c r="F261" i="18" s="1"/>
  <c r="L263" i="18"/>
  <c r="R263" i="18"/>
  <c r="R261" i="18" s="1"/>
  <c r="X263" i="18"/>
  <c r="X261" i="18" s="1"/>
  <c r="E268" i="18"/>
  <c r="E266" i="18" s="1"/>
  <c r="K268" i="18"/>
  <c r="K266" i="18" s="1"/>
  <c r="Q268" i="18"/>
  <c r="Q266" i="18" s="1"/>
  <c r="W268" i="18"/>
  <c r="D273" i="18"/>
  <c r="D271" i="18" s="1"/>
  <c r="J273" i="18"/>
  <c r="J271" i="18" s="1"/>
  <c r="P273" i="18"/>
  <c r="P271" i="18" s="1"/>
  <c r="V273" i="18"/>
  <c r="V271" i="18" s="1"/>
  <c r="I278" i="18"/>
  <c r="I276" i="18" s="1"/>
  <c r="O278" i="18"/>
  <c r="U278" i="18"/>
  <c r="U276" i="18" s="1"/>
  <c r="AA278" i="18"/>
  <c r="AA276" i="18" s="1"/>
  <c r="H283" i="18"/>
  <c r="H281" i="18" s="1"/>
  <c r="N283" i="18"/>
  <c r="N281" i="18" s="1"/>
  <c r="T283" i="18"/>
  <c r="T281" i="18" s="1"/>
  <c r="Z283" i="18"/>
  <c r="G288" i="18"/>
  <c r="G286" i="18" s="1"/>
  <c r="M288" i="18"/>
  <c r="M286" i="18" s="1"/>
  <c r="S288" i="18"/>
  <c r="S286" i="18" s="1"/>
  <c r="Y288" i="18"/>
  <c r="Y286" i="18" s="1"/>
  <c r="F293" i="18"/>
  <c r="F291" i="18" s="1"/>
  <c r="L293" i="18"/>
  <c r="R293" i="18"/>
  <c r="R291" i="18" s="1"/>
  <c r="X293" i="18"/>
  <c r="X291" i="18" s="1"/>
  <c r="E298" i="18"/>
  <c r="E296" i="18" s="1"/>
  <c r="K298" i="18"/>
  <c r="K296" i="18" s="1"/>
  <c r="Q298" i="18"/>
  <c r="Q296" i="18" s="1"/>
  <c r="W298" i="18"/>
  <c r="D303" i="18"/>
  <c r="D301" i="18" s="1"/>
  <c r="J303" i="18"/>
  <c r="J301" i="18" s="1"/>
  <c r="P303" i="18"/>
  <c r="P301" i="18" s="1"/>
  <c r="V303" i="18"/>
  <c r="V301" i="18" s="1"/>
  <c r="I308" i="18"/>
  <c r="I306" i="18" s="1"/>
  <c r="O308" i="18"/>
  <c r="U308" i="18"/>
  <c r="U306" i="18" s="1"/>
  <c r="AA308" i="18"/>
  <c r="AA306" i="18" s="1"/>
  <c r="H313" i="18"/>
  <c r="H311" i="18" s="1"/>
  <c r="N313" i="18"/>
  <c r="N311" i="18" s="1"/>
  <c r="T313" i="18"/>
  <c r="T311" i="18" s="1"/>
  <c r="Z313" i="18"/>
  <c r="G318" i="18"/>
  <c r="G316" i="18" s="1"/>
  <c r="M318" i="18"/>
  <c r="M316" i="18" s="1"/>
  <c r="S318" i="18"/>
  <c r="S316" i="18" s="1"/>
  <c r="F327" i="18"/>
  <c r="F325" i="18" s="1"/>
  <c r="L327" i="18"/>
  <c r="R327" i="18"/>
  <c r="R325" i="18" s="1"/>
  <c r="X327" i="18"/>
  <c r="X325" i="18" s="1"/>
  <c r="E332" i="18"/>
  <c r="E330" i="18" s="1"/>
  <c r="K332" i="18"/>
  <c r="K330" i="18" s="1"/>
  <c r="Q332" i="18"/>
  <c r="Q330" i="18" s="1"/>
  <c r="W332" i="18"/>
  <c r="D337" i="18"/>
  <c r="D335" i="18" s="1"/>
  <c r="J337" i="18"/>
  <c r="J335" i="18" s="1"/>
  <c r="P337" i="18"/>
  <c r="P335" i="18" s="1"/>
  <c r="V337" i="18"/>
  <c r="V335" i="18" s="1"/>
  <c r="I342" i="18"/>
  <c r="I340" i="18" s="1"/>
  <c r="O342" i="18"/>
  <c r="U342" i="18"/>
  <c r="U340" i="18" s="1"/>
  <c r="AA342" i="18"/>
  <c r="AA340" i="18" s="1"/>
  <c r="H347" i="18"/>
  <c r="H345" i="18" s="1"/>
  <c r="N347" i="18"/>
  <c r="N345" i="18" s="1"/>
  <c r="T347" i="18"/>
  <c r="T345" i="18" s="1"/>
  <c r="Z347" i="18"/>
  <c r="G352" i="18"/>
  <c r="G350" i="18" s="1"/>
  <c r="M352" i="18"/>
  <c r="M350" i="18" s="1"/>
  <c r="S352" i="18"/>
  <c r="S350" i="18" s="1"/>
  <c r="Y352" i="18"/>
  <c r="Y350" i="18" s="1"/>
  <c r="F357" i="18"/>
  <c r="F355" i="18" s="1"/>
  <c r="L357" i="18"/>
  <c r="R357" i="18"/>
  <c r="R355" i="18" s="1"/>
  <c r="X357" i="18"/>
  <c r="X355" i="18" s="1"/>
  <c r="E362" i="18"/>
  <c r="E360" i="18" s="1"/>
  <c r="K362" i="18"/>
  <c r="K360" i="18" s="1"/>
  <c r="Q362" i="18"/>
  <c r="Q360" i="18" s="1"/>
  <c r="W362" i="18"/>
  <c r="D367" i="18"/>
  <c r="D365" i="18" s="1"/>
  <c r="J367" i="18"/>
  <c r="J365" i="18" s="1"/>
  <c r="P367" i="18"/>
  <c r="P365" i="18" s="1"/>
  <c r="V367" i="18"/>
  <c r="V365" i="18" s="1"/>
  <c r="I372" i="18"/>
  <c r="I370" i="18" s="1"/>
  <c r="O372" i="18"/>
  <c r="U372" i="18"/>
  <c r="U370" i="18" s="1"/>
  <c r="AA372" i="18"/>
  <c r="AA370" i="18" s="1"/>
  <c r="H377" i="18"/>
  <c r="H375" i="18" s="1"/>
  <c r="N377" i="18"/>
  <c r="N375" i="18" s="1"/>
  <c r="T377" i="18"/>
  <c r="T375" i="18" s="1"/>
  <c r="Z377" i="18"/>
  <c r="G382" i="18"/>
  <c r="G380" i="18" s="1"/>
  <c r="M382" i="18"/>
  <c r="M380" i="18" s="1"/>
  <c r="S382" i="18"/>
  <c r="S380" i="18" s="1"/>
  <c r="Y382" i="18"/>
  <c r="Y380" i="18" s="1"/>
  <c r="J387" i="18"/>
  <c r="J385" i="18" s="1"/>
  <c r="Q387" i="18"/>
  <c r="X387" i="18"/>
  <c r="X385" i="18" s="1"/>
  <c r="I392" i="18"/>
  <c r="I390" i="18" s="1"/>
  <c r="P392" i="18"/>
  <c r="P390" i="18" s="1"/>
  <c r="W392" i="18"/>
  <c r="W390" i="18" s="1"/>
  <c r="H397" i="18"/>
  <c r="H395" i="18" s="1"/>
  <c r="O397" i="18"/>
  <c r="V397" i="18"/>
  <c r="V395" i="18" s="1"/>
  <c r="L402" i="18"/>
  <c r="L400" i="18" s="1"/>
  <c r="X402" i="18"/>
  <c r="X400" i="18" s="1"/>
  <c r="G407" i="18"/>
  <c r="G405" i="18" s="1"/>
  <c r="Y407" i="18"/>
  <c r="Y405" i="18" s="1"/>
  <c r="D412" i="18"/>
  <c r="D410" i="18" s="1"/>
  <c r="V412" i="18"/>
  <c r="U417" i="18"/>
  <c r="U415" i="18" s="1"/>
  <c r="P422" i="18"/>
  <c r="P420" i="18" s="1"/>
  <c r="Y437" i="18"/>
  <c r="Y435" i="18" s="1"/>
  <c r="F486" i="18"/>
  <c r="F484" i="18" s="1"/>
  <c r="L486" i="18"/>
  <c r="L484" i="18" s="1"/>
  <c r="R486" i="18"/>
  <c r="R484" i="18" s="1"/>
  <c r="X486" i="18"/>
  <c r="X484" i="18" s="1"/>
  <c r="E491" i="18"/>
  <c r="K491" i="18"/>
  <c r="K489" i="18" s="1"/>
  <c r="Q491" i="18"/>
  <c r="Q489" i="18" s="1"/>
  <c r="W491" i="18"/>
  <c r="W489" i="18" s="1"/>
  <c r="D496" i="18"/>
  <c r="D494" i="18" s="1"/>
  <c r="J496" i="18"/>
  <c r="J494" i="18" s="1"/>
  <c r="P496" i="18"/>
  <c r="V496" i="18"/>
  <c r="V494" i="18" s="1"/>
  <c r="J501" i="18"/>
  <c r="J499" i="18" s="1"/>
  <c r="Q501" i="18"/>
  <c r="Q499" i="18" s="1"/>
  <c r="Y501" i="18"/>
  <c r="Y499" i="18" s="1"/>
  <c r="P506" i="18"/>
  <c r="P504" i="18" s="1"/>
  <c r="O511" i="18"/>
  <c r="O509" i="18" s="1"/>
  <c r="L516" i="18"/>
  <c r="L514" i="18" s="1"/>
  <c r="G521" i="18"/>
  <c r="G519" i="18" s="1"/>
  <c r="Y521" i="18"/>
  <c r="D526" i="18"/>
  <c r="D524" i="18" s="1"/>
  <c r="V526" i="18"/>
  <c r="V524" i="18" s="1"/>
  <c r="U531" i="18"/>
  <c r="U529" i="18" s="1"/>
  <c r="P536" i="18"/>
  <c r="P534" i="18" s="1"/>
  <c r="O541" i="18"/>
  <c r="O539" i="18" s="1"/>
  <c r="L546" i="18"/>
  <c r="G551" i="18"/>
  <c r="G549" i="18" s="1"/>
  <c r="Y551" i="18"/>
  <c r="Y549" i="18" s="1"/>
  <c r="D556" i="18"/>
  <c r="D554" i="18" s="1"/>
  <c r="V556" i="18"/>
  <c r="V554" i="18" s="1"/>
  <c r="U561" i="18"/>
  <c r="U559" i="18" s="1"/>
  <c r="P566" i="18"/>
  <c r="O571" i="18"/>
  <c r="O569" i="18" s="1"/>
  <c r="L576" i="18"/>
  <c r="L574" i="18" s="1"/>
  <c r="G581" i="18"/>
  <c r="G579" i="18" s="1"/>
  <c r="Y581" i="18"/>
  <c r="Y579" i="18" s="1"/>
  <c r="D586" i="18"/>
  <c r="D584" i="18" s="1"/>
  <c r="V586" i="18"/>
  <c r="U591" i="18"/>
  <c r="U589" i="18" s="1"/>
  <c r="P596" i="18"/>
  <c r="P594" i="18" s="1"/>
  <c r="O601" i="18"/>
  <c r="O599" i="18" s="1"/>
  <c r="L606" i="18"/>
  <c r="L604" i="18" s="1"/>
  <c r="G611" i="18"/>
  <c r="G609" i="18" s="1"/>
  <c r="Y611" i="18"/>
  <c r="D616" i="18"/>
  <c r="D614" i="18" s="1"/>
  <c r="V616" i="18"/>
  <c r="V614" i="18" s="1"/>
  <c r="U621" i="18"/>
  <c r="U619" i="18" s="1"/>
  <c r="N629" i="18"/>
  <c r="Q7" i="19"/>
  <c r="W7" i="19"/>
  <c r="N22" i="19"/>
  <c r="Z22" i="19"/>
  <c r="E67" i="19"/>
  <c r="G486" i="18"/>
  <c r="G484" i="18" s="1"/>
  <c r="M486" i="18"/>
  <c r="M484" i="18" s="1"/>
  <c r="S486" i="18"/>
  <c r="S484" i="18" s="1"/>
  <c r="Y486" i="18"/>
  <c r="Y484" i="18" s="1"/>
  <c r="F491" i="18"/>
  <c r="L491" i="18"/>
  <c r="L489" i="18" s="1"/>
  <c r="R491" i="18"/>
  <c r="R489" i="18" s="1"/>
  <c r="X491" i="18"/>
  <c r="X489" i="18" s="1"/>
  <c r="E496" i="18"/>
  <c r="E494" i="18" s="1"/>
  <c r="K496" i="18"/>
  <c r="K494" i="18" s="1"/>
  <c r="Q496" i="18"/>
  <c r="W496" i="18"/>
  <c r="W494" i="18" s="1"/>
  <c r="D501" i="18"/>
  <c r="D499" i="18" s="1"/>
  <c r="K501" i="18"/>
  <c r="K499" i="18" s="1"/>
  <c r="R501" i="18"/>
  <c r="R499" i="18" s="1"/>
  <c r="AA501" i="18"/>
  <c r="AA499" i="18" s="1"/>
  <c r="T506" i="18"/>
  <c r="T504" i="18" s="1"/>
  <c r="S511" i="18"/>
  <c r="S509" i="18" s="1"/>
  <c r="N516" i="18"/>
  <c r="N514" i="18" s="1"/>
  <c r="K521" i="18"/>
  <c r="K519" i="18" s="1"/>
  <c r="F526" i="18"/>
  <c r="X526" i="18"/>
  <c r="X524" i="18" s="1"/>
  <c r="E531" i="18"/>
  <c r="E529" i="18" s="1"/>
  <c r="W531" i="18"/>
  <c r="W529" i="18" s="1"/>
  <c r="T536" i="18"/>
  <c r="T534" i="18" s="1"/>
  <c r="S541" i="18"/>
  <c r="S539" i="18" s="1"/>
  <c r="N546" i="18"/>
  <c r="K551" i="18"/>
  <c r="K549" i="18" s="1"/>
  <c r="F556" i="18"/>
  <c r="F554" i="18" s="1"/>
  <c r="X556" i="18"/>
  <c r="X554" i="18" s="1"/>
  <c r="E561" i="18"/>
  <c r="E559" i="18" s="1"/>
  <c r="W561" i="18"/>
  <c r="W559" i="18" s="1"/>
  <c r="T566" i="18"/>
  <c r="S571" i="18"/>
  <c r="S569" i="18" s="1"/>
  <c r="N576" i="18"/>
  <c r="N574" i="18" s="1"/>
  <c r="K581" i="18"/>
  <c r="K579" i="18" s="1"/>
  <c r="F586" i="18"/>
  <c r="F584" i="18" s="1"/>
  <c r="X586" i="18"/>
  <c r="X584" i="18" s="1"/>
  <c r="E591" i="18"/>
  <c r="W591" i="18"/>
  <c r="W589" i="18" s="1"/>
  <c r="T596" i="18"/>
  <c r="T594" i="18" s="1"/>
  <c r="S601" i="18"/>
  <c r="S599" i="18" s="1"/>
  <c r="N606" i="18"/>
  <c r="N604" i="18" s="1"/>
  <c r="K611" i="18"/>
  <c r="K609" i="18" s="1"/>
  <c r="F616" i="18"/>
  <c r="X616" i="18"/>
  <c r="X614" i="18" s="1"/>
  <c r="E621" i="18"/>
  <c r="E619" i="18" s="1"/>
  <c r="W621" i="18"/>
  <c r="W619" i="18" s="1"/>
  <c r="AA636" i="18"/>
  <c r="AA634" i="18" s="1"/>
  <c r="L32" i="19"/>
  <c r="V42" i="19"/>
  <c r="U77" i="19"/>
  <c r="S87" i="19"/>
  <c r="H486" i="18"/>
  <c r="N486" i="18"/>
  <c r="N484" i="18" s="1"/>
  <c r="T486" i="18"/>
  <c r="T484" i="18" s="1"/>
  <c r="Z486" i="18"/>
  <c r="Z484" i="18" s="1"/>
  <c r="G491" i="18"/>
  <c r="G489" i="18" s="1"/>
  <c r="M491" i="18"/>
  <c r="M489" i="18" s="1"/>
  <c r="S491" i="18"/>
  <c r="Y491" i="18"/>
  <c r="Y489" i="18" s="1"/>
  <c r="F496" i="18"/>
  <c r="F494" i="18" s="1"/>
  <c r="L496" i="18"/>
  <c r="L494" i="18" s="1"/>
  <c r="R496" i="18"/>
  <c r="R494" i="18" s="1"/>
  <c r="X496" i="18"/>
  <c r="X494" i="18" s="1"/>
  <c r="E501" i="18"/>
  <c r="L501" i="18"/>
  <c r="L499" i="18" s="1"/>
  <c r="S501" i="18"/>
  <c r="S499" i="18" s="1"/>
  <c r="D506" i="18"/>
  <c r="V506" i="18"/>
  <c r="V504" i="18" s="1"/>
  <c r="U511" i="18"/>
  <c r="U509" i="18" s="1"/>
  <c r="R516" i="18"/>
  <c r="R514" i="18" s="1"/>
  <c r="M521" i="18"/>
  <c r="M519" i="18" s="1"/>
  <c r="J526" i="18"/>
  <c r="J524" i="18" s="1"/>
  <c r="I531" i="18"/>
  <c r="AA531" i="18"/>
  <c r="AA529" i="18" s="1"/>
  <c r="D536" i="18"/>
  <c r="D534" i="18" s="1"/>
  <c r="V536" i="18"/>
  <c r="V534" i="18" s="1"/>
  <c r="U541" i="18"/>
  <c r="U539" i="18" s="1"/>
  <c r="R546" i="18"/>
  <c r="R544" i="18" s="1"/>
  <c r="M551" i="18"/>
  <c r="J556" i="18"/>
  <c r="J554" i="18" s="1"/>
  <c r="I561" i="18"/>
  <c r="I559" i="18" s="1"/>
  <c r="AA561" i="18"/>
  <c r="AA559" i="18" s="1"/>
  <c r="D566" i="18"/>
  <c r="D564" i="18" s="1"/>
  <c r="V566" i="18"/>
  <c r="V564" i="18" s="1"/>
  <c r="U571" i="18"/>
  <c r="R576" i="18"/>
  <c r="R574" i="18" s="1"/>
  <c r="M581" i="18"/>
  <c r="M579" i="18" s="1"/>
  <c r="J586" i="18"/>
  <c r="J584" i="18" s="1"/>
  <c r="I591" i="18"/>
  <c r="I589" i="18" s="1"/>
  <c r="AA591" i="18"/>
  <c r="AA589" i="18" s="1"/>
  <c r="D596" i="18"/>
  <c r="V596" i="18"/>
  <c r="V594" i="18" s="1"/>
  <c r="U601" i="18"/>
  <c r="U599" i="18" s="1"/>
  <c r="R606" i="18"/>
  <c r="R604" i="18" s="1"/>
  <c r="M611" i="18"/>
  <c r="M609" i="18" s="1"/>
  <c r="J616" i="18"/>
  <c r="J614" i="18" s="1"/>
  <c r="I621" i="18"/>
  <c r="AA621" i="18"/>
  <c r="AA619" i="18" s="1"/>
  <c r="D626" i="18"/>
  <c r="D624" i="18" s="1"/>
  <c r="J631" i="18"/>
  <c r="N52" i="19"/>
  <c r="Z52" i="19"/>
  <c r="E97" i="19"/>
  <c r="I486" i="18"/>
  <c r="O486" i="18"/>
  <c r="O484" i="18" s="1"/>
  <c r="U486" i="18"/>
  <c r="U484" i="18" s="1"/>
  <c r="AA486" i="18"/>
  <c r="AA484" i="18" s="1"/>
  <c r="H491" i="18"/>
  <c r="H489" i="18" s="1"/>
  <c r="N491" i="18"/>
  <c r="N489" i="18" s="1"/>
  <c r="T491" i="18"/>
  <c r="Z491" i="18"/>
  <c r="Z489" i="18" s="1"/>
  <c r="G496" i="18"/>
  <c r="G494" i="18" s="1"/>
  <c r="M496" i="18"/>
  <c r="M494" i="18" s="1"/>
  <c r="S496" i="18"/>
  <c r="S494" i="18" s="1"/>
  <c r="Y496" i="18"/>
  <c r="Y494" i="18" s="1"/>
  <c r="F501" i="18"/>
  <c r="F499" i="18" s="1"/>
  <c r="M501" i="18"/>
  <c r="U501" i="18"/>
  <c r="U499" i="18" s="1"/>
  <c r="H506" i="18"/>
  <c r="H504" i="18" s="1"/>
  <c r="Z506" i="18"/>
  <c r="Z504" i="18" s="1"/>
  <c r="G511" i="18"/>
  <c r="G509" i="18" s="1"/>
  <c r="Y511" i="18"/>
  <c r="Y509" i="18" s="1"/>
  <c r="T516" i="18"/>
  <c r="Q521" i="18"/>
  <c r="Q519" i="18" s="1"/>
  <c r="L526" i="18"/>
  <c r="L524" i="18" s="1"/>
  <c r="K531" i="18"/>
  <c r="K529" i="18" s="1"/>
  <c r="H536" i="18"/>
  <c r="H534" i="18" s="1"/>
  <c r="Z536" i="18"/>
  <c r="Z534" i="18" s="1"/>
  <c r="G541" i="18"/>
  <c r="Y541" i="18"/>
  <c r="Y539" i="18" s="1"/>
  <c r="T546" i="18"/>
  <c r="T544" i="18" s="1"/>
  <c r="Q551" i="18"/>
  <c r="Q549" i="18" s="1"/>
  <c r="L556" i="18"/>
  <c r="L554" i="18" s="1"/>
  <c r="K561" i="18"/>
  <c r="K559" i="18" s="1"/>
  <c r="H566" i="18"/>
  <c r="Z566" i="18"/>
  <c r="Z564" i="18" s="1"/>
  <c r="G571" i="18"/>
  <c r="G569" i="18" s="1"/>
  <c r="Y571" i="18"/>
  <c r="Y569" i="18" s="1"/>
  <c r="T576" i="18"/>
  <c r="T574" i="18" s="1"/>
  <c r="Q581" i="18"/>
  <c r="Q579" i="18" s="1"/>
  <c r="L586" i="18"/>
  <c r="K591" i="18"/>
  <c r="K589" i="18" s="1"/>
  <c r="H596" i="18"/>
  <c r="H594" i="18" s="1"/>
  <c r="Z596" i="18"/>
  <c r="Z594" i="18" s="1"/>
  <c r="G601" i="18"/>
  <c r="G599" i="18" s="1"/>
  <c r="Y601" i="18"/>
  <c r="Y599" i="18" s="1"/>
  <c r="T606" i="18"/>
  <c r="Q611" i="18"/>
  <c r="Q609" i="18" s="1"/>
  <c r="L616" i="18"/>
  <c r="K621" i="18"/>
  <c r="K619" i="18" s="1"/>
  <c r="J626" i="18"/>
  <c r="J624" i="18" s="1"/>
  <c r="Y636" i="18"/>
  <c r="Y634" i="18" s="1"/>
  <c r="S636" i="18"/>
  <c r="M636" i="18"/>
  <c r="M634" i="18" s="1"/>
  <c r="G636" i="18"/>
  <c r="G634" i="18" s="1"/>
  <c r="Z631" i="18"/>
  <c r="Z629" i="18" s="1"/>
  <c r="T631" i="18"/>
  <c r="T629" i="18" s="1"/>
  <c r="X636" i="18"/>
  <c r="X634" i="18" s="1"/>
  <c r="R636" i="18"/>
  <c r="R634" i="18" s="1"/>
  <c r="L636" i="18"/>
  <c r="L634" i="18" s="1"/>
  <c r="F636" i="18"/>
  <c r="F634" i="18" s="1"/>
  <c r="W636" i="18"/>
  <c r="W634" i="18" s="1"/>
  <c r="Q636" i="18"/>
  <c r="K636" i="18"/>
  <c r="K634" i="18" s="1"/>
  <c r="E636" i="18"/>
  <c r="E634" i="18" s="1"/>
  <c r="X631" i="18"/>
  <c r="X629" i="18" s="1"/>
  <c r="R631" i="18"/>
  <c r="R629" i="18" s="1"/>
  <c r="L631" i="18"/>
  <c r="L629" i="18" s="1"/>
  <c r="F631" i="18"/>
  <c r="V636" i="18"/>
  <c r="V634" i="18" s="1"/>
  <c r="P636" i="18"/>
  <c r="P634" i="18" s="1"/>
  <c r="J636" i="18"/>
  <c r="J634" i="18" s="1"/>
  <c r="D636" i="18"/>
  <c r="D634" i="18" s="1"/>
  <c r="W631" i="18"/>
  <c r="W629" i="18" s="1"/>
  <c r="Q631" i="18"/>
  <c r="K631" i="18"/>
  <c r="K629" i="18" s="1"/>
  <c r="E631" i="18"/>
  <c r="E629" i="18" s="1"/>
  <c r="Z636" i="18"/>
  <c r="Z634" i="18" s="1"/>
  <c r="T636" i="18"/>
  <c r="T634" i="18" s="1"/>
  <c r="N636" i="18"/>
  <c r="N634" i="18" s="1"/>
  <c r="H636" i="18"/>
  <c r="AA631" i="18"/>
  <c r="AA629" i="18" s="1"/>
  <c r="U631" i="18"/>
  <c r="U629" i="18" s="1"/>
  <c r="O631" i="18"/>
  <c r="O629" i="18" s="1"/>
  <c r="I631" i="18"/>
  <c r="I629" i="18" s="1"/>
  <c r="O636" i="18"/>
  <c r="O634" i="18" s="1"/>
  <c r="S631" i="18"/>
  <c r="G631" i="18"/>
  <c r="G629" i="18" s="1"/>
  <c r="Z626" i="18"/>
  <c r="Z624" i="18" s="1"/>
  <c r="T626" i="18"/>
  <c r="T624" i="18" s="1"/>
  <c r="N626" i="18"/>
  <c r="N624" i="18" s="1"/>
  <c r="H626" i="18"/>
  <c r="H624" i="18" s="1"/>
  <c r="I636" i="18"/>
  <c r="I634" i="18" s="1"/>
  <c r="P631" i="18"/>
  <c r="D631" i="18"/>
  <c r="D629" i="18" s="1"/>
  <c r="Y626" i="18"/>
  <c r="Y624" i="18" s="1"/>
  <c r="S626" i="18"/>
  <c r="S624" i="18" s="1"/>
  <c r="M626" i="18"/>
  <c r="M624" i="18" s="1"/>
  <c r="G626" i="18"/>
  <c r="G624" i="18" s="1"/>
  <c r="Z621" i="18"/>
  <c r="Z619" i="18" s="1"/>
  <c r="T621" i="18"/>
  <c r="N621" i="18"/>
  <c r="N619" i="18" s="1"/>
  <c r="H621" i="18"/>
  <c r="H619" i="18" s="1"/>
  <c r="AA616" i="18"/>
  <c r="AA614" i="18" s="1"/>
  <c r="U616" i="18"/>
  <c r="U614" i="18" s="1"/>
  <c r="O616" i="18"/>
  <c r="O614" i="18" s="1"/>
  <c r="I616" i="18"/>
  <c r="V611" i="18"/>
  <c r="V609" i="18" s="1"/>
  <c r="P611" i="18"/>
  <c r="P609" i="18" s="1"/>
  <c r="J611" i="18"/>
  <c r="J609" i="18" s="1"/>
  <c r="D611" i="18"/>
  <c r="D609" i="18" s="1"/>
  <c r="W606" i="18"/>
  <c r="W604" i="18" s="1"/>
  <c r="Q606" i="18"/>
  <c r="K606" i="18"/>
  <c r="K604" i="18" s="1"/>
  <c r="E606" i="18"/>
  <c r="E604" i="18" s="1"/>
  <c r="X601" i="18"/>
  <c r="X599" i="18" s="1"/>
  <c r="R601" i="18"/>
  <c r="R599" i="18" s="1"/>
  <c r="L601" i="18"/>
  <c r="L599" i="18" s="1"/>
  <c r="F601" i="18"/>
  <c r="Y596" i="18"/>
  <c r="Y594" i="18" s="1"/>
  <c r="S596" i="18"/>
  <c r="S594" i="18" s="1"/>
  <c r="M596" i="18"/>
  <c r="M594" i="18" s="1"/>
  <c r="G596" i="18"/>
  <c r="G594" i="18" s="1"/>
  <c r="Z591" i="18"/>
  <c r="Z589" i="18" s="1"/>
  <c r="T591" i="18"/>
  <c r="N591" i="18"/>
  <c r="N589" i="18" s="1"/>
  <c r="H591" i="18"/>
  <c r="H589" i="18" s="1"/>
  <c r="AA586" i="18"/>
  <c r="AA584" i="18" s="1"/>
  <c r="U586" i="18"/>
  <c r="U584" i="18" s="1"/>
  <c r="O586" i="18"/>
  <c r="O584" i="18" s="1"/>
  <c r="I586" i="18"/>
  <c r="V581" i="18"/>
  <c r="V579" i="18" s="1"/>
  <c r="P581" i="18"/>
  <c r="P579" i="18" s="1"/>
  <c r="J581" i="18"/>
  <c r="J579" i="18" s="1"/>
  <c r="D581" i="18"/>
  <c r="D579" i="18" s="1"/>
  <c r="W576" i="18"/>
  <c r="W574" i="18" s="1"/>
  <c r="Q576" i="18"/>
  <c r="K576" i="18"/>
  <c r="K574" i="18" s="1"/>
  <c r="E576" i="18"/>
  <c r="E574" i="18" s="1"/>
  <c r="X571" i="18"/>
  <c r="X569" i="18" s="1"/>
  <c r="R571" i="18"/>
  <c r="R569" i="18" s="1"/>
  <c r="L571" i="18"/>
  <c r="L569" i="18" s="1"/>
  <c r="F571" i="18"/>
  <c r="Y566" i="18"/>
  <c r="Y564" i="18" s="1"/>
  <c r="S566" i="18"/>
  <c r="S564" i="18" s="1"/>
  <c r="M566" i="18"/>
  <c r="M564" i="18" s="1"/>
  <c r="G566" i="18"/>
  <c r="G564" i="18" s="1"/>
  <c r="Z561" i="18"/>
  <c r="Z559" i="18" s="1"/>
  <c r="T561" i="18"/>
  <c r="N561" i="18"/>
  <c r="N559" i="18" s="1"/>
  <c r="H561" i="18"/>
  <c r="H559" i="18" s="1"/>
  <c r="AA556" i="18"/>
  <c r="AA554" i="18" s="1"/>
  <c r="U556" i="18"/>
  <c r="U554" i="18" s="1"/>
  <c r="O556" i="18"/>
  <c r="O554" i="18" s="1"/>
  <c r="I556" i="18"/>
  <c r="V551" i="18"/>
  <c r="V549" i="18" s="1"/>
  <c r="P551" i="18"/>
  <c r="P549" i="18" s="1"/>
  <c r="J551" i="18"/>
  <c r="J549" i="18" s="1"/>
  <c r="D551" i="18"/>
  <c r="D549" i="18" s="1"/>
  <c r="W546" i="18"/>
  <c r="W544" i="18" s="1"/>
  <c r="Q546" i="18"/>
  <c r="K546" i="18"/>
  <c r="K544" i="18" s="1"/>
  <c r="E546" i="18"/>
  <c r="E544" i="18" s="1"/>
  <c r="X541" i="18"/>
  <c r="X539" i="18" s="1"/>
  <c r="R541" i="18"/>
  <c r="R539" i="18" s="1"/>
  <c r="L541" i="18"/>
  <c r="L539" i="18" s="1"/>
  <c r="F541" i="18"/>
  <c r="Y536" i="18"/>
  <c r="Y534" i="18" s="1"/>
  <c r="S536" i="18"/>
  <c r="S534" i="18" s="1"/>
  <c r="M536" i="18"/>
  <c r="M534" i="18" s="1"/>
  <c r="G536" i="18"/>
  <c r="G534" i="18" s="1"/>
  <c r="Z531" i="18"/>
  <c r="Z529" i="18" s="1"/>
  <c r="T531" i="18"/>
  <c r="N531" i="18"/>
  <c r="N529" i="18" s="1"/>
  <c r="H531" i="18"/>
  <c r="H529" i="18" s="1"/>
  <c r="AA526" i="18"/>
  <c r="AA524" i="18" s="1"/>
  <c r="U526" i="18"/>
  <c r="U524" i="18" s="1"/>
  <c r="O526" i="18"/>
  <c r="O524" i="18" s="1"/>
  <c r="I526" i="18"/>
  <c r="V521" i="18"/>
  <c r="V519" i="18" s="1"/>
  <c r="P521" i="18"/>
  <c r="P519" i="18" s="1"/>
  <c r="J521" i="18"/>
  <c r="J519" i="18" s="1"/>
  <c r="D521" i="18"/>
  <c r="D519" i="18" s="1"/>
  <c r="W516" i="18"/>
  <c r="W514" i="18" s="1"/>
  <c r="Q516" i="18"/>
  <c r="K516" i="18"/>
  <c r="K514" i="18" s="1"/>
  <c r="E516" i="18"/>
  <c r="E514" i="18" s="1"/>
  <c r="X511" i="18"/>
  <c r="X509" i="18" s="1"/>
  <c r="R511" i="18"/>
  <c r="R509" i="18" s="1"/>
  <c r="L511" i="18"/>
  <c r="L509" i="18" s="1"/>
  <c r="F511" i="18"/>
  <c r="Y506" i="18"/>
  <c r="Y504" i="18" s="1"/>
  <c r="S506" i="18"/>
  <c r="S504" i="18" s="1"/>
  <c r="M506" i="18"/>
  <c r="M504" i="18" s="1"/>
  <c r="G506" i="18"/>
  <c r="G504" i="18" s="1"/>
  <c r="Z501" i="18"/>
  <c r="Z499" i="18" s="1"/>
  <c r="T501" i="18"/>
  <c r="N501" i="18"/>
  <c r="N499" i="18" s="1"/>
  <c r="H501" i="18"/>
  <c r="H499" i="18" s="1"/>
  <c r="N631" i="18"/>
  <c r="X626" i="18"/>
  <c r="R626" i="18"/>
  <c r="R624" i="18" s="1"/>
  <c r="L626" i="18"/>
  <c r="L624" i="18" s="1"/>
  <c r="F626" i="18"/>
  <c r="F624" i="18" s="1"/>
  <c r="Y621" i="18"/>
  <c r="Y619" i="18" s="1"/>
  <c r="S621" i="18"/>
  <c r="S619" i="18" s="1"/>
  <c r="M621" i="18"/>
  <c r="G621" i="18"/>
  <c r="G619" i="18" s="1"/>
  <c r="Z616" i="18"/>
  <c r="Z614" i="18" s="1"/>
  <c r="T616" i="18"/>
  <c r="T614" i="18" s="1"/>
  <c r="N616" i="18"/>
  <c r="N614" i="18" s="1"/>
  <c r="H616" i="18"/>
  <c r="H614" i="18" s="1"/>
  <c r="AA611" i="18"/>
  <c r="U611" i="18"/>
  <c r="U609" i="18" s="1"/>
  <c r="O611" i="18"/>
  <c r="O609" i="18" s="1"/>
  <c r="I611" i="18"/>
  <c r="I609" i="18" s="1"/>
  <c r="V606" i="18"/>
  <c r="V604" i="18" s="1"/>
  <c r="P606" i="18"/>
  <c r="P604" i="18" s="1"/>
  <c r="J606" i="18"/>
  <c r="D606" i="18"/>
  <c r="D604" i="18" s="1"/>
  <c r="W601" i="18"/>
  <c r="W599" i="18" s="1"/>
  <c r="Q601" i="18"/>
  <c r="Q599" i="18" s="1"/>
  <c r="K601" i="18"/>
  <c r="K599" i="18" s="1"/>
  <c r="E601" i="18"/>
  <c r="E599" i="18" s="1"/>
  <c r="X596" i="18"/>
  <c r="R596" i="18"/>
  <c r="R594" i="18" s="1"/>
  <c r="L596" i="18"/>
  <c r="L594" i="18" s="1"/>
  <c r="F596" i="18"/>
  <c r="F594" i="18" s="1"/>
  <c r="Y591" i="18"/>
  <c r="Y589" i="18" s="1"/>
  <c r="S591" i="18"/>
  <c r="S589" i="18" s="1"/>
  <c r="M591" i="18"/>
  <c r="G591" i="18"/>
  <c r="G589" i="18" s="1"/>
  <c r="Z586" i="18"/>
  <c r="Z584" i="18" s="1"/>
  <c r="T586" i="18"/>
  <c r="T584" i="18" s="1"/>
  <c r="N586" i="18"/>
  <c r="N584" i="18" s="1"/>
  <c r="H586" i="18"/>
  <c r="H584" i="18" s="1"/>
  <c r="AA581" i="18"/>
  <c r="U581" i="18"/>
  <c r="U579" i="18" s="1"/>
  <c r="O581" i="18"/>
  <c r="O579" i="18" s="1"/>
  <c r="I581" i="18"/>
  <c r="I579" i="18" s="1"/>
  <c r="V576" i="18"/>
  <c r="V574" i="18" s="1"/>
  <c r="P576" i="18"/>
  <c r="P574" i="18" s="1"/>
  <c r="J576" i="18"/>
  <c r="D576" i="18"/>
  <c r="D574" i="18" s="1"/>
  <c r="W571" i="18"/>
  <c r="W569" i="18" s="1"/>
  <c r="Q571" i="18"/>
  <c r="Q569" i="18" s="1"/>
  <c r="K571" i="18"/>
  <c r="K569" i="18" s="1"/>
  <c r="E571" i="18"/>
  <c r="E569" i="18" s="1"/>
  <c r="X566" i="18"/>
  <c r="R566" i="18"/>
  <c r="R564" i="18" s="1"/>
  <c r="L566" i="18"/>
  <c r="L564" i="18" s="1"/>
  <c r="F566" i="18"/>
  <c r="F564" i="18" s="1"/>
  <c r="Y561" i="18"/>
  <c r="Y559" i="18" s="1"/>
  <c r="S561" i="18"/>
  <c r="S559" i="18" s="1"/>
  <c r="M561" i="18"/>
  <c r="G561" i="18"/>
  <c r="G559" i="18" s="1"/>
  <c r="Z556" i="18"/>
  <c r="Z554" i="18" s="1"/>
  <c r="T556" i="18"/>
  <c r="T554" i="18" s="1"/>
  <c r="N556" i="18"/>
  <c r="N554" i="18" s="1"/>
  <c r="H556" i="18"/>
  <c r="H554" i="18" s="1"/>
  <c r="AA551" i="18"/>
  <c r="U551" i="18"/>
  <c r="U549" i="18" s="1"/>
  <c r="O551" i="18"/>
  <c r="O549" i="18" s="1"/>
  <c r="I551" i="18"/>
  <c r="I549" i="18" s="1"/>
  <c r="V546" i="18"/>
  <c r="V544" i="18" s="1"/>
  <c r="P546" i="18"/>
  <c r="P544" i="18" s="1"/>
  <c r="J546" i="18"/>
  <c r="D546" i="18"/>
  <c r="D544" i="18" s="1"/>
  <c r="W541" i="18"/>
  <c r="W539" i="18" s="1"/>
  <c r="Q541" i="18"/>
  <c r="Q539" i="18" s="1"/>
  <c r="K541" i="18"/>
  <c r="K539" i="18" s="1"/>
  <c r="E541" i="18"/>
  <c r="E539" i="18" s="1"/>
  <c r="X536" i="18"/>
  <c r="R536" i="18"/>
  <c r="R534" i="18" s="1"/>
  <c r="L536" i="18"/>
  <c r="L534" i="18" s="1"/>
  <c r="F536" i="18"/>
  <c r="F534" i="18" s="1"/>
  <c r="Y531" i="18"/>
  <c r="Y529" i="18" s="1"/>
  <c r="S531" i="18"/>
  <c r="S529" i="18" s="1"/>
  <c r="M531" i="18"/>
  <c r="G531" i="18"/>
  <c r="G529" i="18" s="1"/>
  <c r="Z526" i="18"/>
  <c r="Z524" i="18" s="1"/>
  <c r="T526" i="18"/>
  <c r="T524" i="18" s="1"/>
  <c r="N526" i="18"/>
  <c r="N524" i="18" s="1"/>
  <c r="H526" i="18"/>
  <c r="H524" i="18" s="1"/>
  <c r="AA521" i="18"/>
  <c r="U521" i="18"/>
  <c r="U519" i="18" s="1"/>
  <c r="O521" i="18"/>
  <c r="O519" i="18" s="1"/>
  <c r="I521" i="18"/>
  <c r="I519" i="18" s="1"/>
  <c r="V516" i="18"/>
  <c r="V514" i="18" s="1"/>
  <c r="P516" i="18"/>
  <c r="P514" i="18" s="1"/>
  <c r="J516" i="18"/>
  <c r="D516" i="18"/>
  <c r="D514" i="18" s="1"/>
  <c r="W511" i="18"/>
  <c r="W509" i="18" s="1"/>
  <c r="Q511" i="18"/>
  <c r="Q509" i="18" s="1"/>
  <c r="K511" i="18"/>
  <c r="K509" i="18" s="1"/>
  <c r="E511" i="18"/>
  <c r="E509" i="18" s="1"/>
  <c r="X506" i="18"/>
  <c r="R506" i="18"/>
  <c r="R504" i="18" s="1"/>
  <c r="L506" i="18"/>
  <c r="L504" i="18" s="1"/>
  <c r="F506" i="18"/>
  <c r="F504" i="18" s="1"/>
  <c r="M631" i="18"/>
  <c r="W626" i="18"/>
  <c r="W624" i="18" s="1"/>
  <c r="Q626" i="18"/>
  <c r="Q624" i="18" s="1"/>
  <c r="K626" i="18"/>
  <c r="E626" i="18"/>
  <c r="E624" i="18" s="1"/>
  <c r="X621" i="18"/>
  <c r="X619" i="18" s="1"/>
  <c r="R621" i="18"/>
  <c r="R619" i="18" s="1"/>
  <c r="L621" i="18"/>
  <c r="L619" i="18" s="1"/>
  <c r="F621" i="18"/>
  <c r="F619" i="18" s="1"/>
  <c r="Y616" i="18"/>
  <c r="S616" i="18"/>
  <c r="S614" i="18" s="1"/>
  <c r="M616" i="18"/>
  <c r="M614" i="18" s="1"/>
  <c r="G616" i="18"/>
  <c r="G614" i="18" s="1"/>
  <c r="Z611" i="18"/>
  <c r="Z609" i="18" s="1"/>
  <c r="T611" i="18"/>
  <c r="T609" i="18" s="1"/>
  <c r="N611" i="18"/>
  <c r="H611" i="18"/>
  <c r="H609" i="18" s="1"/>
  <c r="AA606" i="18"/>
  <c r="AA604" i="18" s="1"/>
  <c r="U606" i="18"/>
  <c r="U604" i="18" s="1"/>
  <c r="O606" i="18"/>
  <c r="O604" i="18" s="1"/>
  <c r="I606" i="18"/>
  <c r="I604" i="18" s="1"/>
  <c r="V601" i="18"/>
  <c r="P601" i="18"/>
  <c r="P599" i="18" s="1"/>
  <c r="J601" i="18"/>
  <c r="J599" i="18" s="1"/>
  <c r="D601" i="18"/>
  <c r="D599" i="18" s="1"/>
  <c r="W596" i="18"/>
  <c r="W594" i="18" s="1"/>
  <c r="Q596" i="18"/>
  <c r="Q594" i="18" s="1"/>
  <c r="K596" i="18"/>
  <c r="E596" i="18"/>
  <c r="E594" i="18" s="1"/>
  <c r="X591" i="18"/>
  <c r="X589" i="18" s="1"/>
  <c r="R591" i="18"/>
  <c r="R589" i="18" s="1"/>
  <c r="L591" i="18"/>
  <c r="L589" i="18" s="1"/>
  <c r="F591" i="18"/>
  <c r="F589" i="18" s="1"/>
  <c r="Y586" i="18"/>
  <c r="S586" i="18"/>
  <c r="S584" i="18" s="1"/>
  <c r="M586" i="18"/>
  <c r="M584" i="18" s="1"/>
  <c r="G586" i="18"/>
  <c r="G584" i="18" s="1"/>
  <c r="Z581" i="18"/>
  <c r="Z579" i="18" s="1"/>
  <c r="T581" i="18"/>
  <c r="T579" i="18" s="1"/>
  <c r="N581" i="18"/>
  <c r="H581" i="18"/>
  <c r="H579" i="18" s="1"/>
  <c r="AA576" i="18"/>
  <c r="AA574" i="18" s="1"/>
  <c r="U576" i="18"/>
  <c r="U574" i="18" s="1"/>
  <c r="O576" i="18"/>
  <c r="O574" i="18" s="1"/>
  <c r="I576" i="18"/>
  <c r="I574" i="18" s="1"/>
  <c r="V571" i="18"/>
  <c r="P571" i="18"/>
  <c r="P569" i="18" s="1"/>
  <c r="J571" i="18"/>
  <c r="J569" i="18" s="1"/>
  <c r="D571" i="18"/>
  <c r="D569" i="18" s="1"/>
  <c r="W566" i="18"/>
  <c r="W564" i="18" s="1"/>
  <c r="Q566" i="18"/>
  <c r="Q564" i="18" s="1"/>
  <c r="K566" i="18"/>
  <c r="E566" i="18"/>
  <c r="E564" i="18" s="1"/>
  <c r="X561" i="18"/>
  <c r="X559" i="18" s="1"/>
  <c r="R561" i="18"/>
  <c r="R559" i="18" s="1"/>
  <c r="L561" i="18"/>
  <c r="L559" i="18" s="1"/>
  <c r="F561" i="18"/>
  <c r="F559" i="18" s="1"/>
  <c r="Y556" i="18"/>
  <c r="S556" i="18"/>
  <c r="S554" i="18" s="1"/>
  <c r="M556" i="18"/>
  <c r="M554" i="18" s="1"/>
  <c r="G556" i="18"/>
  <c r="G554" i="18" s="1"/>
  <c r="Z551" i="18"/>
  <c r="Z549" i="18" s="1"/>
  <c r="T551" i="18"/>
  <c r="T549" i="18" s="1"/>
  <c r="N551" i="18"/>
  <c r="H551" i="18"/>
  <c r="H549" i="18" s="1"/>
  <c r="AA546" i="18"/>
  <c r="AA544" i="18" s="1"/>
  <c r="U546" i="18"/>
  <c r="U544" i="18" s="1"/>
  <c r="O546" i="18"/>
  <c r="O544" i="18" s="1"/>
  <c r="I546" i="18"/>
  <c r="I544" i="18" s="1"/>
  <c r="V541" i="18"/>
  <c r="P541" i="18"/>
  <c r="P539" i="18" s="1"/>
  <c r="J541" i="18"/>
  <c r="J539" i="18" s="1"/>
  <c r="D541" i="18"/>
  <c r="D539" i="18" s="1"/>
  <c r="W536" i="18"/>
  <c r="W534" i="18" s="1"/>
  <c r="Q536" i="18"/>
  <c r="Q534" i="18" s="1"/>
  <c r="K536" i="18"/>
  <c r="E536" i="18"/>
  <c r="E534" i="18" s="1"/>
  <c r="X531" i="18"/>
  <c r="X529" i="18" s="1"/>
  <c r="R531" i="18"/>
  <c r="R529" i="18" s="1"/>
  <c r="L531" i="18"/>
  <c r="L529" i="18" s="1"/>
  <c r="F531" i="18"/>
  <c r="F529" i="18" s="1"/>
  <c r="Y526" i="18"/>
  <c r="S526" i="18"/>
  <c r="S524" i="18" s="1"/>
  <c r="M526" i="18"/>
  <c r="M524" i="18" s="1"/>
  <c r="G526" i="18"/>
  <c r="G524" i="18" s="1"/>
  <c r="Z521" i="18"/>
  <c r="Z519" i="18" s="1"/>
  <c r="T521" i="18"/>
  <c r="T519" i="18" s="1"/>
  <c r="N521" i="18"/>
  <c r="H521" i="18"/>
  <c r="H519" i="18" s="1"/>
  <c r="AA516" i="18"/>
  <c r="AA514" i="18" s="1"/>
  <c r="U516" i="18"/>
  <c r="U514" i="18" s="1"/>
  <c r="O516" i="18"/>
  <c r="O514" i="18" s="1"/>
  <c r="I516" i="18"/>
  <c r="I514" i="18" s="1"/>
  <c r="V511" i="18"/>
  <c r="P511" i="18"/>
  <c r="P509" i="18" s="1"/>
  <c r="J511" i="18"/>
  <c r="J509" i="18" s="1"/>
  <c r="D511" i="18"/>
  <c r="D509" i="18" s="1"/>
  <c r="W506" i="18"/>
  <c r="W504" i="18" s="1"/>
  <c r="Q506" i="18"/>
  <c r="Q504" i="18" s="1"/>
  <c r="K506" i="18"/>
  <c r="E506" i="18"/>
  <c r="E504" i="18" s="1"/>
  <c r="U636" i="18"/>
  <c r="U634" i="18" s="1"/>
  <c r="V631" i="18"/>
  <c r="V629" i="18" s="1"/>
  <c r="H631" i="18"/>
  <c r="AA626" i="18"/>
  <c r="AA624" i="18" s="1"/>
  <c r="U626" i="18"/>
  <c r="U624" i="18" s="1"/>
  <c r="O626" i="18"/>
  <c r="O624" i="18" s="1"/>
  <c r="I626" i="18"/>
  <c r="I624" i="18" s="1"/>
  <c r="V621" i="18"/>
  <c r="V619" i="18" s="1"/>
  <c r="P621" i="18"/>
  <c r="J621" i="18"/>
  <c r="J619" i="18" s="1"/>
  <c r="D621" i="18"/>
  <c r="D619" i="18" s="1"/>
  <c r="W616" i="18"/>
  <c r="W614" i="18" s="1"/>
  <c r="Q616" i="18"/>
  <c r="Q614" i="18" s="1"/>
  <c r="K616" i="18"/>
  <c r="K614" i="18" s="1"/>
  <c r="E616" i="18"/>
  <c r="X611" i="18"/>
  <c r="X609" i="18" s="1"/>
  <c r="R611" i="18"/>
  <c r="R609" i="18" s="1"/>
  <c r="L611" i="18"/>
  <c r="L609" i="18" s="1"/>
  <c r="F611" i="18"/>
  <c r="F609" i="18" s="1"/>
  <c r="Y606" i="18"/>
  <c r="Y604" i="18" s="1"/>
  <c r="S606" i="18"/>
  <c r="M606" i="18"/>
  <c r="M604" i="18" s="1"/>
  <c r="G606" i="18"/>
  <c r="G604" i="18" s="1"/>
  <c r="Z601" i="18"/>
  <c r="Z599" i="18" s="1"/>
  <c r="T601" i="18"/>
  <c r="T599" i="18" s="1"/>
  <c r="N601" i="18"/>
  <c r="N599" i="18" s="1"/>
  <c r="H601" i="18"/>
  <c r="AA596" i="18"/>
  <c r="AA594" i="18" s="1"/>
  <c r="U596" i="18"/>
  <c r="U594" i="18" s="1"/>
  <c r="O596" i="18"/>
  <c r="O594" i="18" s="1"/>
  <c r="I596" i="18"/>
  <c r="I594" i="18" s="1"/>
  <c r="V591" i="18"/>
  <c r="V589" i="18" s="1"/>
  <c r="P591" i="18"/>
  <c r="J591" i="18"/>
  <c r="J589" i="18" s="1"/>
  <c r="D591" i="18"/>
  <c r="D589" i="18" s="1"/>
  <c r="W586" i="18"/>
  <c r="W584" i="18" s="1"/>
  <c r="Q586" i="18"/>
  <c r="Q584" i="18" s="1"/>
  <c r="K586" i="18"/>
  <c r="K584" i="18" s="1"/>
  <c r="E586" i="18"/>
  <c r="X581" i="18"/>
  <c r="X579" i="18" s="1"/>
  <c r="R581" i="18"/>
  <c r="R579" i="18" s="1"/>
  <c r="L581" i="18"/>
  <c r="L579" i="18" s="1"/>
  <c r="F581" i="18"/>
  <c r="F579" i="18" s="1"/>
  <c r="Y576" i="18"/>
  <c r="Y574" i="18" s="1"/>
  <c r="S576" i="18"/>
  <c r="M576" i="18"/>
  <c r="M574" i="18" s="1"/>
  <c r="G576" i="18"/>
  <c r="G574" i="18" s="1"/>
  <c r="Z571" i="18"/>
  <c r="Z569" i="18" s="1"/>
  <c r="T571" i="18"/>
  <c r="T569" i="18" s="1"/>
  <c r="N571" i="18"/>
  <c r="N569" i="18" s="1"/>
  <c r="H571" i="18"/>
  <c r="AA566" i="18"/>
  <c r="AA564" i="18" s="1"/>
  <c r="U566" i="18"/>
  <c r="U564" i="18" s="1"/>
  <c r="O566" i="18"/>
  <c r="O564" i="18" s="1"/>
  <c r="I566" i="18"/>
  <c r="I564" i="18" s="1"/>
  <c r="V561" i="18"/>
  <c r="V559" i="18" s="1"/>
  <c r="P561" i="18"/>
  <c r="J561" i="18"/>
  <c r="J559" i="18" s="1"/>
  <c r="D561" i="18"/>
  <c r="D559" i="18" s="1"/>
  <c r="W556" i="18"/>
  <c r="W554" i="18" s="1"/>
  <c r="Q556" i="18"/>
  <c r="Q554" i="18" s="1"/>
  <c r="K556" i="18"/>
  <c r="K554" i="18" s="1"/>
  <c r="E556" i="18"/>
  <c r="X551" i="18"/>
  <c r="X549" i="18" s="1"/>
  <c r="R551" i="18"/>
  <c r="R549" i="18" s="1"/>
  <c r="L551" i="18"/>
  <c r="L549" i="18" s="1"/>
  <c r="F551" i="18"/>
  <c r="F549" i="18" s="1"/>
  <c r="Y546" i="18"/>
  <c r="Y544" i="18" s="1"/>
  <c r="S546" i="18"/>
  <c r="M546" i="18"/>
  <c r="M544" i="18" s="1"/>
  <c r="G546" i="18"/>
  <c r="G544" i="18" s="1"/>
  <c r="Z541" i="18"/>
  <c r="Z539" i="18" s="1"/>
  <c r="T541" i="18"/>
  <c r="T539" i="18" s="1"/>
  <c r="N541" i="18"/>
  <c r="N539" i="18" s="1"/>
  <c r="H541" i="18"/>
  <c r="AA536" i="18"/>
  <c r="AA534" i="18" s="1"/>
  <c r="U536" i="18"/>
  <c r="U534" i="18" s="1"/>
  <c r="O536" i="18"/>
  <c r="O534" i="18" s="1"/>
  <c r="I536" i="18"/>
  <c r="I534" i="18" s="1"/>
  <c r="V531" i="18"/>
  <c r="V529" i="18" s="1"/>
  <c r="P531" i="18"/>
  <c r="J531" i="18"/>
  <c r="J529" i="18" s="1"/>
  <c r="D531" i="18"/>
  <c r="D529" i="18" s="1"/>
  <c r="W526" i="18"/>
  <c r="W524" i="18" s="1"/>
  <c r="Q526" i="18"/>
  <c r="Q524" i="18" s="1"/>
  <c r="K526" i="18"/>
  <c r="K524" i="18" s="1"/>
  <c r="E526" i="18"/>
  <c r="X521" i="18"/>
  <c r="X519" i="18" s="1"/>
  <c r="R521" i="18"/>
  <c r="R519" i="18" s="1"/>
  <c r="L521" i="18"/>
  <c r="L519" i="18" s="1"/>
  <c r="F521" i="18"/>
  <c r="F519" i="18" s="1"/>
  <c r="Y516" i="18"/>
  <c r="Y514" i="18" s="1"/>
  <c r="S516" i="18"/>
  <c r="M516" i="18"/>
  <c r="M514" i="18" s="1"/>
  <c r="G516" i="18"/>
  <c r="G514" i="18" s="1"/>
  <c r="Z511" i="18"/>
  <c r="Z509" i="18" s="1"/>
  <c r="T511" i="18"/>
  <c r="T509" i="18" s="1"/>
  <c r="N511" i="18"/>
  <c r="N509" i="18" s="1"/>
  <c r="H511" i="18"/>
  <c r="AA506" i="18"/>
  <c r="AA504" i="18" s="1"/>
  <c r="U506" i="18"/>
  <c r="U504" i="18" s="1"/>
  <c r="O506" i="18"/>
  <c r="O504" i="18" s="1"/>
  <c r="I506" i="18"/>
  <c r="I504" i="18" s="1"/>
  <c r="V501" i="18"/>
  <c r="V499" i="18" s="1"/>
  <c r="J486" i="18"/>
  <c r="J484" i="18" s="1"/>
  <c r="P486" i="18"/>
  <c r="V486" i="18"/>
  <c r="V484" i="18" s="1"/>
  <c r="I491" i="18"/>
  <c r="I489" i="18" s="1"/>
  <c r="O491" i="18"/>
  <c r="O489" i="18" s="1"/>
  <c r="U491" i="18"/>
  <c r="U489" i="18" s="1"/>
  <c r="AA491" i="18"/>
  <c r="AA489" i="18" s="1"/>
  <c r="H496" i="18"/>
  <c r="N496" i="18"/>
  <c r="N494" i="18" s="1"/>
  <c r="T496" i="18"/>
  <c r="T494" i="18" s="1"/>
  <c r="Z496" i="18"/>
  <c r="Z494" i="18" s="1"/>
  <c r="G501" i="18"/>
  <c r="O501" i="18"/>
  <c r="O499" i="18" s="1"/>
  <c r="W501" i="18"/>
  <c r="W499" i="18" s="1"/>
  <c r="J506" i="18"/>
  <c r="J504" i="18" s="1"/>
  <c r="I511" i="18"/>
  <c r="I509" i="18" s="1"/>
  <c r="AA511" i="18"/>
  <c r="AA509" i="18" s="1"/>
  <c r="F516" i="18"/>
  <c r="X516" i="18"/>
  <c r="X514" i="18" s="1"/>
  <c r="S521" i="18"/>
  <c r="S519" i="18" s="1"/>
  <c r="P526" i="18"/>
  <c r="P524" i="18" s="1"/>
  <c r="O531" i="18"/>
  <c r="O529" i="18" s="1"/>
  <c r="J536" i="18"/>
  <c r="J534" i="18" s="1"/>
  <c r="I541" i="18"/>
  <c r="AA541" i="18"/>
  <c r="AA539" i="18" s="1"/>
  <c r="F546" i="18"/>
  <c r="F544" i="18" s="1"/>
  <c r="X546" i="18"/>
  <c r="X544" i="18" s="1"/>
  <c r="S551" i="18"/>
  <c r="S549" i="18" s="1"/>
  <c r="P556" i="18"/>
  <c r="P554" i="18" s="1"/>
  <c r="O561" i="18"/>
  <c r="J566" i="18"/>
  <c r="J564" i="18" s="1"/>
  <c r="I571" i="18"/>
  <c r="I569" i="18" s="1"/>
  <c r="AA571" i="18"/>
  <c r="AA569" i="18" s="1"/>
  <c r="F576" i="18"/>
  <c r="F574" i="18" s="1"/>
  <c r="X576" i="18"/>
  <c r="X574" i="18" s="1"/>
  <c r="S581" i="18"/>
  <c r="P586" i="18"/>
  <c r="P584" i="18" s="1"/>
  <c r="O591" i="18"/>
  <c r="O589" i="18" s="1"/>
  <c r="J596" i="18"/>
  <c r="J594" i="18" s="1"/>
  <c r="I601" i="18"/>
  <c r="I599" i="18" s="1"/>
  <c r="AA601" i="18"/>
  <c r="AA599" i="18" s="1"/>
  <c r="F606" i="18"/>
  <c r="X606" i="18"/>
  <c r="X604" i="18" s="1"/>
  <c r="S611" i="18"/>
  <c r="S609" i="18" s="1"/>
  <c r="P616" i="18"/>
  <c r="P614" i="18" s="1"/>
  <c r="O621" i="18"/>
  <c r="O619" i="18" s="1"/>
  <c r="P626" i="18"/>
  <c r="P624" i="18" s="1"/>
  <c r="E486" i="18"/>
  <c r="E484" i="18" s="1"/>
  <c r="K486" i="18"/>
  <c r="K484" i="18" s="1"/>
  <c r="Q486" i="18"/>
  <c r="Q484" i="18" s="1"/>
  <c r="W486" i="18"/>
  <c r="W484" i="18" s="1"/>
  <c r="D491" i="18"/>
  <c r="D489" i="18" s="1"/>
  <c r="J491" i="18"/>
  <c r="P491" i="18"/>
  <c r="P489" i="18" s="1"/>
  <c r="V491" i="18"/>
  <c r="V489" i="18" s="1"/>
  <c r="I496" i="18"/>
  <c r="I494" i="18" s="1"/>
  <c r="O496" i="18"/>
  <c r="O494" i="18" s="1"/>
  <c r="U496" i="18"/>
  <c r="U494" i="18" s="1"/>
  <c r="AA496" i="18"/>
  <c r="I501" i="18"/>
  <c r="I499" i="18" s="1"/>
  <c r="P501" i="18"/>
  <c r="X501" i="18"/>
  <c r="X499" i="18" s="1"/>
  <c r="N506" i="18"/>
  <c r="N504" i="18" s="1"/>
  <c r="M511" i="18"/>
  <c r="M509" i="18" s="1"/>
  <c r="H516" i="18"/>
  <c r="H514" i="18" s="1"/>
  <c r="Z516" i="18"/>
  <c r="E521" i="18"/>
  <c r="E519" i="18" s="1"/>
  <c r="W521" i="18"/>
  <c r="W519" i="18" s="1"/>
  <c r="R526" i="18"/>
  <c r="R524" i="18" s="1"/>
  <c r="Q531" i="18"/>
  <c r="Q529" i="18" s="1"/>
  <c r="N536" i="18"/>
  <c r="N534" i="18" s="1"/>
  <c r="M541" i="18"/>
  <c r="H546" i="18"/>
  <c r="H544" i="18" s="1"/>
  <c r="Z546" i="18"/>
  <c r="Z544" i="18" s="1"/>
  <c r="E551" i="18"/>
  <c r="E549" i="18" s="1"/>
  <c r="W551" i="18"/>
  <c r="W549" i="18" s="1"/>
  <c r="R556" i="18"/>
  <c r="R554" i="18" s="1"/>
  <c r="Q561" i="18"/>
  <c r="N566" i="18"/>
  <c r="N564" i="18" s="1"/>
  <c r="M571" i="18"/>
  <c r="M569" i="18" s="1"/>
  <c r="H576" i="18"/>
  <c r="H574" i="18" s="1"/>
  <c r="Z576" i="18"/>
  <c r="Z574" i="18" s="1"/>
  <c r="E581" i="18"/>
  <c r="E579" i="18" s="1"/>
  <c r="W581" i="18"/>
  <c r="R586" i="18"/>
  <c r="R584" i="18" s="1"/>
  <c r="Q591" i="18"/>
  <c r="Q589" i="18" s="1"/>
  <c r="N596" i="18"/>
  <c r="N594" i="18" s="1"/>
  <c r="M601" i="18"/>
  <c r="M599" i="18" s="1"/>
  <c r="H606" i="18"/>
  <c r="H604" i="18" s="1"/>
  <c r="Z606" i="18"/>
  <c r="E611" i="18"/>
  <c r="E609" i="18" s="1"/>
  <c r="W611" i="18"/>
  <c r="W609" i="18" s="1"/>
  <c r="R616" i="18"/>
  <c r="R614" i="18" s="1"/>
  <c r="Q621" i="18"/>
  <c r="Q619" i="18" s="1"/>
  <c r="V626" i="18"/>
  <c r="V624" i="18" s="1"/>
  <c r="S629" i="18"/>
  <c r="Y629" i="18"/>
  <c r="E7" i="19"/>
  <c r="W159" i="19"/>
  <c r="Q159" i="19"/>
  <c r="K159" i="19"/>
  <c r="E159" i="19"/>
  <c r="X154" i="19"/>
  <c r="R154" i="19"/>
  <c r="L154" i="19"/>
  <c r="F154" i="19"/>
  <c r="Y149" i="19"/>
  <c r="S149" i="19"/>
  <c r="M149" i="19"/>
  <c r="G149" i="19"/>
  <c r="Z144" i="19"/>
  <c r="T144" i="19"/>
  <c r="N144" i="19"/>
  <c r="H144" i="19"/>
  <c r="AA139" i="19"/>
  <c r="U139" i="19"/>
  <c r="O139" i="19"/>
  <c r="I139" i="19"/>
  <c r="V134" i="19"/>
  <c r="P134" i="19"/>
  <c r="J134" i="19"/>
  <c r="D134" i="19"/>
  <c r="W129" i="19"/>
  <c r="Q129" i="19"/>
  <c r="K129" i="19"/>
  <c r="E129" i="19"/>
  <c r="X124" i="19"/>
  <c r="R124" i="19"/>
  <c r="L124" i="19"/>
  <c r="F124" i="19"/>
  <c r="V159" i="19"/>
  <c r="P159" i="19"/>
  <c r="J159" i="19"/>
  <c r="D159" i="19"/>
  <c r="W154" i="19"/>
  <c r="Q154" i="19"/>
  <c r="K154" i="19"/>
  <c r="E154" i="19"/>
  <c r="X149" i="19"/>
  <c r="R149" i="19"/>
  <c r="L149" i="19"/>
  <c r="F149" i="19"/>
  <c r="Y144" i="19"/>
  <c r="S144" i="19"/>
  <c r="M144" i="19"/>
  <c r="G144" i="19"/>
  <c r="Z139" i="19"/>
  <c r="T139" i="19"/>
  <c r="N139" i="19"/>
  <c r="H139" i="19"/>
  <c r="AA134" i="19"/>
  <c r="U134" i="19"/>
  <c r="O134" i="19"/>
  <c r="I134" i="19"/>
  <c r="V129" i="19"/>
  <c r="P129" i="19"/>
  <c r="J129" i="19"/>
  <c r="D129" i="19"/>
  <c r="W124" i="19"/>
  <c r="Q124" i="19"/>
  <c r="K124" i="19"/>
  <c r="E124" i="19"/>
  <c r="X119" i="19"/>
  <c r="R119" i="19"/>
  <c r="L119" i="19"/>
  <c r="F119" i="19"/>
  <c r="Y114" i="19"/>
  <c r="S114" i="19"/>
  <c r="M114" i="19"/>
  <c r="G114" i="19"/>
  <c r="Z109" i="19"/>
  <c r="T109" i="19"/>
  <c r="N109" i="19"/>
  <c r="H109" i="19"/>
  <c r="AA159" i="19"/>
  <c r="U159" i="19"/>
  <c r="O159" i="19"/>
  <c r="I159" i="19"/>
  <c r="V154" i="19"/>
  <c r="P154" i="19"/>
  <c r="J154" i="19"/>
  <c r="D154" i="19"/>
  <c r="W149" i="19"/>
  <c r="Q149" i="19"/>
  <c r="K149" i="19"/>
  <c r="E149" i="19"/>
  <c r="X144" i="19"/>
  <c r="R144" i="19"/>
  <c r="L144" i="19"/>
  <c r="F144" i="19"/>
  <c r="Y139" i="19"/>
  <c r="S139" i="19"/>
  <c r="M139" i="19"/>
  <c r="G139" i="19"/>
  <c r="Z134" i="19"/>
  <c r="T134" i="19"/>
  <c r="N134" i="19"/>
  <c r="H134" i="19"/>
  <c r="AA129" i="19"/>
  <c r="U129" i="19"/>
  <c r="O129" i="19"/>
  <c r="I129" i="19"/>
  <c r="V124" i="19"/>
  <c r="P124" i="19"/>
  <c r="J124" i="19"/>
  <c r="D124" i="19"/>
  <c r="Z159" i="19"/>
  <c r="T159" i="19"/>
  <c r="N159" i="19"/>
  <c r="H159" i="19"/>
  <c r="AA154" i="19"/>
  <c r="U154" i="19"/>
  <c r="O154" i="19"/>
  <c r="I154" i="19"/>
  <c r="V149" i="19"/>
  <c r="P149" i="19"/>
  <c r="J149" i="19"/>
  <c r="D149" i="19"/>
  <c r="W144" i="19"/>
  <c r="Q144" i="19"/>
  <c r="K144" i="19"/>
  <c r="E144" i="19"/>
  <c r="X139" i="19"/>
  <c r="R139" i="19"/>
  <c r="L139" i="19"/>
  <c r="F139" i="19"/>
  <c r="Y134" i="19"/>
  <c r="S134" i="19"/>
  <c r="M134" i="19"/>
  <c r="G134" i="19"/>
  <c r="Z129" i="19"/>
  <c r="T129" i="19"/>
  <c r="N129" i="19"/>
  <c r="H129" i="19"/>
  <c r="AA124" i="19"/>
  <c r="U124" i="19"/>
  <c r="O124" i="19"/>
  <c r="I124" i="19"/>
  <c r="V119" i="19"/>
  <c r="P119" i="19"/>
  <c r="J119" i="19"/>
  <c r="D119" i="19"/>
  <c r="W114" i="19"/>
  <c r="Q114" i="19"/>
  <c r="K114" i="19"/>
  <c r="E114" i="19"/>
  <c r="X109" i="19"/>
  <c r="R109" i="19"/>
  <c r="L109" i="19"/>
  <c r="F109" i="19"/>
  <c r="X159" i="19"/>
  <c r="R159" i="19"/>
  <c r="L159" i="19"/>
  <c r="F159" i="19"/>
  <c r="Y154" i="19"/>
  <c r="S154" i="19"/>
  <c r="M154" i="19"/>
  <c r="G154" i="19"/>
  <c r="Z149" i="19"/>
  <c r="T149" i="19"/>
  <c r="N149" i="19"/>
  <c r="H149" i="19"/>
  <c r="AA144" i="19"/>
  <c r="U144" i="19"/>
  <c r="O144" i="19"/>
  <c r="I144" i="19"/>
  <c r="V139" i="19"/>
  <c r="P139" i="19"/>
  <c r="J139" i="19"/>
  <c r="D139" i="19"/>
  <c r="W134" i="19"/>
  <c r="Q134" i="19"/>
  <c r="K134" i="19"/>
  <c r="E134" i="19"/>
  <c r="X129" i="19"/>
  <c r="R129" i="19"/>
  <c r="L129" i="19"/>
  <c r="F129" i="19"/>
  <c r="J9" i="19"/>
  <c r="P9" i="19"/>
  <c r="V9" i="19"/>
  <c r="X638" i="19"/>
  <c r="R638" i="19"/>
  <c r="L638" i="19"/>
  <c r="F638" i="19"/>
  <c r="Y633" i="19"/>
  <c r="S633" i="19"/>
  <c r="M633" i="19"/>
  <c r="G633" i="19"/>
  <c r="Z628" i="19"/>
  <c r="T628" i="19"/>
  <c r="N628" i="19"/>
  <c r="H628" i="19"/>
  <c r="AA623" i="19"/>
  <c r="U623" i="19"/>
  <c r="O623" i="19"/>
  <c r="I623" i="19"/>
  <c r="V618" i="19"/>
  <c r="P618" i="19"/>
  <c r="J618" i="19"/>
  <c r="D618" i="19"/>
  <c r="W613" i="19"/>
  <c r="Q613" i="19"/>
  <c r="K613" i="19"/>
  <c r="E613" i="19"/>
  <c r="X608" i="19"/>
  <c r="R608" i="19"/>
  <c r="L608" i="19"/>
  <c r="F608" i="19"/>
  <c r="W638" i="19"/>
  <c r="Q638" i="19"/>
  <c r="K638" i="19"/>
  <c r="E638" i="19"/>
  <c r="X633" i="19"/>
  <c r="R633" i="19"/>
  <c r="L633" i="19"/>
  <c r="F633" i="19"/>
  <c r="Y628" i="19"/>
  <c r="S628" i="19"/>
  <c r="M628" i="19"/>
  <c r="G628" i="19"/>
  <c r="Z623" i="19"/>
  <c r="T623" i="19"/>
  <c r="N623" i="19"/>
  <c r="H623" i="19"/>
  <c r="AA618" i="19"/>
  <c r="U618" i="19"/>
  <c r="O618" i="19"/>
  <c r="I618" i="19"/>
  <c r="V613" i="19"/>
  <c r="P613" i="19"/>
  <c r="J613" i="19"/>
  <c r="D613" i="19"/>
  <c r="W608" i="19"/>
  <c r="Q608" i="19"/>
  <c r="K608" i="19"/>
  <c r="E608" i="19"/>
  <c r="V638" i="19"/>
  <c r="P638" i="19"/>
  <c r="J638" i="19"/>
  <c r="D638" i="19"/>
  <c r="W633" i="19"/>
  <c r="Q633" i="19"/>
  <c r="K633" i="19"/>
  <c r="E633" i="19"/>
  <c r="X628" i="19"/>
  <c r="R628" i="19"/>
  <c r="L628" i="19"/>
  <c r="F628" i="19"/>
  <c r="Y623" i="19"/>
  <c r="S623" i="19"/>
  <c r="M623" i="19"/>
  <c r="G623" i="19"/>
  <c r="Z618" i="19"/>
  <c r="T618" i="19"/>
  <c r="N618" i="19"/>
  <c r="H618" i="19"/>
  <c r="AA613" i="19"/>
  <c r="U613" i="19"/>
  <c r="O613" i="19"/>
  <c r="I613" i="19"/>
  <c r="V608" i="19"/>
  <c r="P608" i="19"/>
  <c r="J608" i="19"/>
  <c r="D608" i="19"/>
  <c r="AA638" i="19"/>
  <c r="U638" i="19"/>
  <c r="O638" i="19"/>
  <c r="I638" i="19"/>
  <c r="V633" i="19"/>
  <c r="P633" i="19"/>
  <c r="J633" i="19"/>
  <c r="D633" i="19"/>
  <c r="W628" i="19"/>
  <c r="Q628" i="19"/>
  <c r="K628" i="19"/>
  <c r="E628" i="19"/>
  <c r="X623" i="19"/>
  <c r="R623" i="19"/>
  <c r="L623" i="19"/>
  <c r="F623" i="19"/>
  <c r="Y618" i="19"/>
  <c r="S618" i="19"/>
  <c r="M618" i="19"/>
  <c r="G618" i="19"/>
  <c r="Z613" i="19"/>
  <c r="T613" i="19"/>
  <c r="N613" i="19"/>
  <c r="H613" i="19"/>
  <c r="AA608" i="19"/>
  <c r="U608" i="19"/>
  <c r="O608" i="19"/>
  <c r="I608" i="19"/>
  <c r="Y638" i="19"/>
  <c r="S638" i="19"/>
  <c r="M638" i="19"/>
  <c r="G638" i="19"/>
  <c r="Z633" i="19"/>
  <c r="T633" i="19"/>
  <c r="N633" i="19"/>
  <c r="H633" i="19"/>
  <c r="AA628" i="19"/>
  <c r="U628" i="19"/>
  <c r="O628" i="19"/>
  <c r="I628" i="19"/>
  <c r="V623" i="19"/>
  <c r="P623" i="19"/>
  <c r="J623" i="19"/>
  <c r="D623" i="19"/>
  <c r="W618" i="19"/>
  <c r="Q618" i="19"/>
  <c r="K618" i="19"/>
  <c r="E618" i="19"/>
  <c r="X613" i="19"/>
  <c r="R613" i="19"/>
  <c r="L613" i="19"/>
  <c r="F613" i="19"/>
  <c r="Y608" i="19"/>
  <c r="S608" i="19"/>
  <c r="M608" i="19"/>
  <c r="G608" i="19"/>
  <c r="Z603" i="19"/>
  <c r="Z638" i="19"/>
  <c r="E623" i="19"/>
  <c r="L618" i="19"/>
  <c r="S613" i="19"/>
  <c r="Z608" i="19"/>
  <c r="V603" i="19"/>
  <c r="P603" i="19"/>
  <c r="J603" i="19"/>
  <c r="D603" i="19"/>
  <c r="W598" i="19"/>
  <c r="Q598" i="19"/>
  <c r="K598" i="19"/>
  <c r="E598" i="19"/>
  <c r="X593" i="19"/>
  <c r="R593" i="19"/>
  <c r="L593" i="19"/>
  <c r="F593" i="19"/>
  <c r="Y588" i="19"/>
  <c r="S588" i="19"/>
  <c r="M588" i="19"/>
  <c r="G588" i="19"/>
  <c r="Z583" i="19"/>
  <c r="T583" i="19"/>
  <c r="N583" i="19"/>
  <c r="H583" i="19"/>
  <c r="AA578" i="19"/>
  <c r="U578" i="19"/>
  <c r="O578" i="19"/>
  <c r="I578" i="19"/>
  <c r="N638" i="19"/>
  <c r="U633" i="19"/>
  <c r="V628" i="19"/>
  <c r="G613" i="19"/>
  <c r="N608" i="19"/>
  <c r="AA603" i="19"/>
  <c r="T603" i="19"/>
  <c r="N603" i="19"/>
  <c r="H603" i="19"/>
  <c r="AA598" i="19"/>
  <c r="U598" i="19"/>
  <c r="O598" i="19"/>
  <c r="I598" i="19"/>
  <c r="V593" i="19"/>
  <c r="P593" i="19"/>
  <c r="J593" i="19"/>
  <c r="D593" i="19"/>
  <c r="W588" i="19"/>
  <c r="Q588" i="19"/>
  <c r="K588" i="19"/>
  <c r="E588" i="19"/>
  <c r="X583" i="19"/>
  <c r="R583" i="19"/>
  <c r="L583" i="19"/>
  <c r="F583" i="19"/>
  <c r="Y578" i="19"/>
  <c r="S578" i="19"/>
  <c r="M578" i="19"/>
  <c r="G578" i="19"/>
  <c r="H638" i="19"/>
  <c r="O633" i="19"/>
  <c r="P628" i="19"/>
  <c r="W623" i="19"/>
  <c r="H608" i="19"/>
  <c r="Y603" i="19"/>
  <c r="S603" i="19"/>
  <c r="M603" i="19"/>
  <c r="G603" i="19"/>
  <c r="Z598" i="19"/>
  <c r="T598" i="19"/>
  <c r="N598" i="19"/>
  <c r="H598" i="19"/>
  <c r="AA593" i="19"/>
  <c r="U593" i="19"/>
  <c r="O593" i="19"/>
  <c r="I593" i="19"/>
  <c r="V588" i="19"/>
  <c r="P588" i="19"/>
  <c r="J588" i="19"/>
  <c r="D588" i="19"/>
  <c r="W583" i="19"/>
  <c r="Q583" i="19"/>
  <c r="K583" i="19"/>
  <c r="E583" i="19"/>
  <c r="X578" i="19"/>
  <c r="R578" i="19"/>
  <c r="L578" i="19"/>
  <c r="F578" i="19"/>
  <c r="I633" i="19"/>
  <c r="J628" i="19"/>
  <c r="Q623" i="19"/>
  <c r="X618" i="19"/>
  <c r="X603" i="19"/>
  <c r="R603" i="19"/>
  <c r="L603" i="19"/>
  <c r="F603" i="19"/>
  <c r="Y598" i="19"/>
  <c r="S598" i="19"/>
  <c r="M598" i="19"/>
  <c r="G598" i="19"/>
  <c r="Z593" i="19"/>
  <c r="T593" i="19"/>
  <c r="N593" i="19"/>
  <c r="H593" i="19"/>
  <c r="AA588" i="19"/>
  <c r="U588" i="19"/>
  <c r="O588" i="19"/>
  <c r="I588" i="19"/>
  <c r="V583" i="19"/>
  <c r="P583" i="19"/>
  <c r="J583" i="19"/>
  <c r="D583" i="19"/>
  <c r="W578" i="19"/>
  <c r="Q578" i="19"/>
  <c r="K578" i="19"/>
  <c r="E578" i="19"/>
  <c r="D628" i="19"/>
  <c r="K623" i="19"/>
  <c r="R618" i="19"/>
  <c r="Y613" i="19"/>
  <c r="W603" i="19"/>
  <c r="Q603" i="19"/>
  <c r="K603" i="19"/>
  <c r="E603" i="19"/>
  <c r="X598" i="19"/>
  <c r="R598" i="19"/>
  <c r="L598" i="19"/>
  <c r="F598" i="19"/>
  <c r="Y593" i="19"/>
  <c r="S593" i="19"/>
  <c r="M593" i="19"/>
  <c r="G593" i="19"/>
  <c r="Z588" i="19"/>
  <c r="T588" i="19"/>
  <c r="N588" i="19"/>
  <c r="H588" i="19"/>
  <c r="AA583" i="19"/>
  <c r="U583" i="19"/>
  <c r="O583" i="19"/>
  <c r="I583" i="19"/>
  <c r="V578" i="19"/>
  <c r="P578" i="19"/>
  <c r="J578" i="19"/>
  <c r="D578" i="19"/>
  <c r="T638" i="19"/>
  <c r="F618" i="19"/>
  <c r="T608" i="19"/>
  <c r="I603" i="19"/>
  <c r="J598" i="19"/>
  <c r="Q593" i="19"/>
  <c r="X588" i="19"/>
  <c r="W573" i="19"/>
  <c r="Q573" i="19"/>
  <c r="K573" i="19"/>
  <c r="E573" i="19"/>
  <c r="X568" i="19"/>
  <c r="R568" i="19"/>
  <c r="L568" i="19"/>
  <c r="F568" i="19"/>
  <c r="Y563" i="19"/>
  <c r="S563" i="19"/>
  <c r="M563" i="19"/>
  <c r="G563" i="19"/>
  <c r="Z558" i="19"/>
  <c r="T558" i="19"/>
  <c r="N558" i="19"/>
  <c r="H558" i="19"/>
  <c r="AA553" i="19"/>
  <c r="U553" i="19"/>
  <c r="O553" i="19"/>
  <c r="I553" i="19"/>
  <c r="V548" i="19"/>
  <c r="P548" i="19"/>
  <c r="J548" i="19"/>
  <c r="D548" i="19"/>
  <c r="W543" i="19"/>
  <c r="Q543" i="19"/>
  <c r="K543" i="19"/>
  <c r="E543" i="19"/>
  <c r="X538" i="19"/>
  <c r="R538" i="19"/>
  <c r="L538" i="19"/>
  <c r="F538" i="19"/>
  <c r="Y533" i="19"/>
  <c r="S533" i="19"/>
  <c r="M533" i="19"/>
  <c r="G533" i="19"/>
  <c r="Z528" i="19"/>
  <c r="T528" i="19"/>
  <c r="N528" i="19"/>
  <c r="H528" i="19"/>
  <c r="AA523" i="19"/>
  <c r="U523" i="19"/>
  <c r="O523" i="19"/>
  <c r="I523" i="19"/>
  <c r="D598" i="19"/>
  <c r="K593" i="19"/>
  <c r="R588" i="19"/>
  <c r="Y583" i="19"/>
  <c r="V573" i="19"/>
  <c r="P573" i="19"/>
  <c r="J573" i="19"/>
  <c r="D573" i="19"/>
  <c r="W568" i="19"/>
  <c r="Q568" i="19"/>
  <c r="K568" i="19"/>
  <c r="E568" i="19"/>
  <c r="X563" i="19"/>
  <c r="R563" i="19"/>
  <c r="L563" i="19"/>
  <c r="F563" i="19"/>
  <c r="Y558" i="19"/>
  <c r="S558" i="19"/>
  <c r="M558" i="19"/>
  <c r="G558" i="19"/>
  <c r="Z553" i="19"/>
  <c r="T553" i="19"/>
  <c r="N553" i="19"/>
  <c r="H553" i="19"/>
  <c r="AA548" i="19"/>
  <c r="U548" i="19"/>
  <c r="O548" i="19"/>
  <c r="I548" i="19"/>
  <c r="E593" i="19"/>
  <c r="L588" i="19"/>
  <c r="S583" i="19"/>
  <c r="Z578" i="19"/>
  <c r="AA573" i="19"/>
  <c r="U573" i="19"/>
  <c r="O573" i="19"/>
  <c r="I573" i="19"/>
  <c r="V568" i="19"/>
  <c r="P568" i="19"/>
  <c r="J568" i="19"/>
  <c r="D568" i="19"/>
  <c r="W563" i="19"/>
  <c r="Q563" i="19"/>
  <c r="K563" i="19"/>
  <c r="E563" i="19"/>
  <c r="X558" i="19"/>
  <c r="R558" i="19"/>
  <c r="L558" i="19"/>
  <c r="F558" i="19"/>
  <c r="Y553" i="19"/>
  <c r="S553" i="19"/>
  <c r="M553" i="19"/>
  <c r="G553" i="19"/>
  <c r="Z548" i="19"/>
  <c r="T548" i="19"/>
  <c r="N548" i="19"/>
  <c r="H548" i="19"/>
  <c r="AA543" i="19"/>
  <c r="U543" i="19"/>
  <c r="O543" i="19"/>
  <c r="I543" i="19"/>
  <c r="V538" i="19"/>
  <c r="P538" i="19"/>
  <c r="J538" i="19"/>
  <c r="D538" i="19"/>
  <c r="W533" i="19"/>
  <c r="Q533" i="19"/>
  <c r="K533" i="19"/>
  <c r="E533" i="19"/>
  <c r="X528" i="19"/>
  <c r="R528" i="19"/>
  <c r="L528" i="19"/>
  <c r="F528" i="19"/>
  <c r="Y523" i="19"/>
  <c r="S523" i="19"/>
  <c r="M523" i="19"/>
  <c r="G523" i="19"/>
  <c r="AA633" i="19"/>
  <c r="M613" i="19"/>
  <c r="F588" i="19"/>
  <c r="M583" i="19"/>
  <c r="T578" i="19"/>
  <c r="Z573" i="19"/>
  <c r="T573" i="19"/>
  <c r="N573" i="19"/>
  <c r="H573" i="19"/>
  <c r="AA568" i="19"/>
  <c r="U568" i="19"/>
  <c r="O568" i="19"/>
  <c r="I568" i="19"/>
  <c r="V563" i="19"/>
  <c r="P563" i="19"/>
  <c r="J563" i="19"/>
  <c r="D563" i="19"/>
  <c r="W558" i="19"/>
  <c r="Q558" i="19"/>
  <c r="K558" i="19"/>
  <c r="E558" i="19"/>
  <c r="X553" i="19"/>
  <c r="R553" i="19"/>
  <c r="L553" i="19"/>
  <c r="F553" i="19"/>
  <c r="Y548" i="19"/>
  <c r="S548" i="19"/>
  <c r="M548" i="19"/>
  <c r="G548" i="19"/>
  <c r="Z543" i="19"/>
  <c r="T543" i="19"/>
  <c r="N543" i="19"/>
  <c r="H543" i="19"/>
  <c r="AA538" i="19"/>
  <c r="U538" i="19"/>
  <c r="O538" i="19"/>
  <c r="I538" i="19"/>
  <c r="U603" i="19"/>
  <c r="V598" i="19"/>
  <c r="G583" i="19"/>
  <c r="N578" i="19"/>
  <c r="Y573" i="19"/>
  <c r="S573" i="19"/>
  <c r="M573" i="19"/>
  <c r="G573" i="19"/>
  <c r="Z568" i="19"/>
  <c r="T568" i="19"/>
  <c r="N568" i="19"/>
  <c r="H568" i="19"/>
  <c r="AA563" i="19"/>
  <c r="U563" i="19"/>
  <c r="O563" i="19"/>
  <c r="I563" i="19"/>
  <c r="V558" i="19"/>
  <c r="P558" i="19"/>
  <c r="J558" i="19"/>
  <c r="D558" i="19"/>
  <c r="W553" i="19"/>
  <c r="Q553" i="19"/>
  <c r="K553" i="19"/>
  <c r="E553" i="19"/>
  <c r="X548" i="19"/>
  <c r="R548" i="19"/>
  <c r="L548" i="19"/>
  <c r="F548" i="19"/>
  <c r="Y543" i="19"/>
  <c r="S543" i="19"/>
  <c r="M543" i="19"/>
  <c r="G543" i="19"/>
  <c r="Z538" i="19"/>
  <c r="T538" i="19"/>
  <c r="N538" i="19"/>
  <c r="H538" i="19"/>
  <c r="AA533" i="19"/>
  <c r="U533" i="19"/>
  <c r="O533" i="19"/>
  <c r="I533" i="19"/>
  <c r="V528" i="19"/>
  <c r="P528" i="19"/>
  <c r="J528" i="19"/>
  <c r="D528" i="19"/>
  <c r="W523" i="19"/>
  <c r="Q523" i="19"/>
  <c r="K523" i="19"/>
  <c r="E523" i="19"/>
  <c r="O603" i="19"/>
  <c r="P598" i="19"/>
  <c r="W593" i="19"/>
  <c r="H578" i="19"/>
  <c r="X573" i="19"/>
  <c r="R573" i="19"/>
  <c r="L573" i="19"/>
  <c r="F573" i="19"/>
  <c r="Y568" i="19"/>
  <c r="S568" i="19"/>
  <c r="M568" i="19"/>
  <c r="G568" i="19"/>
  <c r="Z563" i="19"/>
  <c r="T563" i="19"/>
  <c r="N563" i="19"/>
  <c r="H563" i="19"/>
  <c r="AA558" i="19"/>
  <c r="U558" i="19"/>
  <c r="O558" i="19"/>
  <c r="I558" i="19"/>
  <c r="V553" i="19"/>
  <c r="P553" i="19"/>
  <c r="J553" i="19"/>
  <c r="D553" i="19"/>
  <c r="W548" i="19"/>
  <c r="Q548" i="19"/>
  <c r="K548" i="19"/>
  <c r="E548" i="19"/>
  <c r="X543" i="19"/>
  <c r="R543" i="19"/>
  <c r="L543" i="19"/>
  <c r="F543" i="19"/>
  <c r="Y538" i="19"/>
  <c r="S538" i="19"/>
  <c r="M538" i="19"/>
  <c r="G538" i="19"/>
  <c r="Z533" i="19"/>
  <c r="T533" i="19"/>
  <c r="N533" i="19"/>
  <c r="H533" i="19"/>
  <c r="P543" i="19"/>
  <c r="W538" i="19"/>
  <c r="P533" i="19"/>
  <c r="AA528" i="19"/>
  <c r="O528" i="19"/>
  <c r="P523" i="19"/>
  <c r="D523" i="19"/>
  <c r="W518" i="19"/>
  <c r="Q518" i="19"/>
  <c r="K518" i="19"/>
  <c r="E518" i="19"/>
  <c r="X513" i="19"/>
  <c r="R513" i="19"/>
  <c r="L513" i="19"/>
  <c r="F513" i="19"/>
  <c r="Y508" i="19"/>
  <c r="S508" i="19"/>
  <c r="M508" i="19"/>
  <c r="G508" i="19"/>
  <c r="Z503" i="19"/>
  <c r="T503" i="19"/>
  <c r="N503" i="19"/>
  <c r="H503" i="19"/>
  <c r="AA498" i="19"/>
  <c r="U498" i="19"/>
  <c r="O498" i="19"/>
  <c r="I498" i="19"/>
  <c r="V493" i="19"/>
  <c r="P493" i="19"/>
  <c r="J493" i="19"/>
  <c r="D493" i="19"/>
  <c r="W488" i="19"/>
  <c r="Q488" i="19"/>
  <c r="K488" i="19"/>
  <c r="E488" i="19"/>
  <c r="X479" i="19"/>
  <c r="R479" i="19"/>
  <c r="L479" i="19"/>
  <c r="F479" i="19"/>
  <c r="Y474" i="19"/>
  <c r="S474" i="19"/>
  <c r="M474" i="19"/>
  <c r="G474" i="19"/>
  <c r="Z469" i="19"/>
  <c r="T469" i="19"/>
  <c r="N469" i="19"/>
  <c r="H469" i="19"/>
  <c r="AA464" i="19"/>
  <c r="U464" i="19"/>
  <c r="O464" i="19"/>
  <c r="I464" i="19"/>
  <c r="V459" i="19"/>
  <c r="P459" i="19"/>
  <c r="J459" i="19"/>
  <c r="D459" i="19"/>
  <c r="J543" i="19"/>
  <c r="Q538" i="19"/>
  <c r="L533" i="19"/>
  <c r="Y528" i="19"/>
  <c r="M528" i="19"/>
  <c r="Z523" i="19"/>
  <c r="N523" i="19"/>
  <c r="V518" i="19"/>
  <c r="P518" i="19"/>
  <c r="J518" i="19"/>
  <c r="D518" i="19"/>
  <c r="W513" i="19"/>
  <c r="Q513" i="19"/>
  <c r="K513" i="19"/>
  <c r="E513" i="19"/>
  <c r="X508" i="19"/>
  <c r="R508" i="19"/>
  <c r="L508" i="19"/>
  <c r="F508" i="19"/>
  <c r="Y503" i="19"/>
  <c r="S503" i="19"/>
  <c r="M503" i="19"/>
  <c r="G503" i="19"/>
  <c r="Z498" i="19"/>
  <c r="T498" i="19"/>
  <c r="N498" i="19"/>
  <c r="H498" i="19"/>
  <c r="AA493" i="19"/>
  <c r="U493" i="19"/>
  <c r="O493" i="19"/>
  <c r="I493" i="19"/>
  <c r="V488" i="19"/>
  <c r="P488" i="19"/>
  <c r="J488" i="19"/>
  <c r="D488" i="19"/>
  <c r="D484" i="19" s="1"/>
  <c r="W479" i="19"/>
  <c r="Q479" i="19"/>
  <c r="K479" i="19"/>
  <c r="E479" i="19"/>
  <c r="X474" i="19"/>
  <c r="R474" i="19"/>
  <c r="L474" i="19"/>
  <c r="F474" i="19"/>
  <c r="Y469" i="19"/>
  <c r="S469" i="19"/>
  <c r="M469" i="19"/>
  <c r="G469" i="19"/>
  <c r="Z464" i="19"/>
  <c r="T464" i="19"/>
  <c r="N464" i="19"/>
  <c r="H464" i="19"/>
  <c r="AA459" i="19"/>
  <c r="U459" i="19"/>
  <c r="O459" i="19"/>
  <c r="I459" i="19"/>
  <c r="D543" i="19"/>
  <c r="K538" i="19"/>
  <c r="J533" i="19"/>
  <c r="W528" i="19"/>
  <c r="K528" i="19"/>
  <c r="X523" i="19"/>
  <c r="L523" i="19"/>
  <c r="AA518" i="19"/>
  <c r="U518" i="19"/>
  <c r="O518" i="19"/>
  <c r="I518" i="19"/>
  <c r="V513" i="19"/>
  <c r="P513" i="19"/>
  <c r="J513" i="19"/>
  <c r="D513" i="19"/>
  <c r="W508" i="19"/>
  <c r="Q508" i="19"/>
  <c r="K508" i="19"/>
  <c r="E508" i="19"/>
  <c r="X503" i="19"/>
  <c r="R503" i="19"/>
  <c r="L503" i="19"/>
  <c r="F503" i="19"/>
  <c r="Y498" i="19"/>
  <c r="S498" i="19"/>
  <c r="M498" i="19"/>
  <c r="G498" i="19"/>
  <c r="Z493" i="19"/>
  <c r="T493" i="19"/>
  <c r="N493" i="19"/>
  <c r="H493" i="19"/>
  <c r="AA488" i="19"/>
  <c r="U488" i="19"/>
  <c r="O488" i="19"/>
  <c r="I488" i="19"/>
  <c r="V479" i="19"/>
  <c r="P479" i="19"/>
  <c r="J479" i="19"/>
  <c r="D479" i="19"/>
  <c r="W474" i="19"/>
  <c r="Q474" i="19"/>
  <c r="K474" i="19"/>
  <c r="E474" i="19"/>
  <c r="X469" i="19"/>
  <c r="R469" i="19"/>
  <c r="L469" i="19"/>
  <c r="F469" i="19"/>
  <c r="Y464" i="19"/>
  <c r="S464" i="19"/>
  <c r="M464" i="19"/>
  <c r="G464" i="19"/>
  <c r="Z459" i="19"/>
  <c r="T459" i="19"/>
  <c r="N459" i="19"/>
  <c r="H459" i="19"/>
  <c r="E538" i="19"/>
  <c r="X533" i="19"/>
  <c r="F533" i="19"/>
  <c r="U528" i="19"/>
  <c r="I528" i="19"/>
  <c r="V523" i="19"/>
  <c r="J523" i="19"/>
  <c r="Z518" i="19"/>
  <c r="T518" i="19"/>
  <c r="N518" i="19"/>
  <c r="H518" i="19"/>
  <c r="AA513" i="19"/>
  <c r="U513" i="19"/>
  <c r="O513" i="19"/>
  <c r="I513" i="19"/>
  <c r="V508" i="19"/>
  <c r="P508" i="19"/>
  <c r="J508" i="19"/>
  <c r="D508" i="19"/>
  <c r="W503" i="19"/>
  <c r="Q503" i="19"/>
  <c r="K503" i="19"/>
  <c r="E503" i="19"/>
  <c r="X498" i="19"/>
  <c r="R498" i="19"/>
  <c r="L498" i="19"/>
  <c r="F498" i="19"/>
  <c r="Y493" i="19"/>
  <c r="S493" i="19"/>
  <c r="M493" i="19"/>
  <c r="G493" i="19"/>
  <c r="Z488" i="19"/>
  <c r="T488" i="19"/>
  <c r="N488" i="19"/>
  <c r="H488" i="19"/>
  <c r="AA479" i="19"/>
  <c r="U479" i="19"/>
  <c r="O479" i="19"/>
  <c r="I479" i="19"/>
  <c r="V474" i="19"/>
  <c r="P474" i="19"/>
  <c r="J474" i="19"/>
  <c r="D474" i="19"/>
  <c r="W469" i="19"/>
  <c r="Q469" i="19"/>
  <c r="K469" i="19"/>
  <c r="E469" i="19"/>
  <c r="X464" i="19"/>
  <c r="R464" i="19"/>
  <c r="L464" i="19"/>
  <c r="F464" i="19"/>
  <c r="Y459" i="19"/>
  <c r="S459" i="19"/>
  <c r="M459" i="19"/>
  <c r="G459" i="19"/>
  <c r="V533" i="19"/>
  <c r="D533" i="19"/>
  <c r="S528" i="19"/>
  <c r="G528" i="19"/>
  <c r="T523" i="19"/>
  <c r="H523" i="19"/>
  <c r="Y518" i="19"/>
  <c r="S518" i="19"/>
  <c r="M518" i="19"/>
  <c r="G518" i="19"/>
  <c r="Z513" i="19"/>
  <c r="T513" i="19"/>
  <c r="N513" i="19"/>
  <c r="H513" i="19"/>
  <c r="AA508" i="19"/>
  <c r="U508" i="19"/>
  <c r="O508" i="19"/>
  <c r="I508" i="19"/>
  <c r="V503" i="19"/>
  <c r="P503" i="19"/>
  <c r="J503" i="19"/>
  <c r="D503" i="19"/>
  <c r="W498" i="19"/>
  <c r="Q498" i="19"/>
  <c r="K498" i="19"/>
  <c r="E498" i="19"/>
  <c r="X493" i="19"/>
  <c r="R493" i="19"/>
  <c r="L493" i="19"/>
  <c r="F493" i="19"/>
  <c r="Y488" i="19"/>
  <c r="S488" i="19"/>
  <c r="M488" i="19"/>
  <c r="G488" i="19"/>
  <c r="Z479" i="19"/>
  <c r="T479" i="19"/>
  <c r="N479" i="19"/>
  <c r="H479" i="19"/>
  <c r="AA474" i="19"/>
  <c r="U474" i="19"/>
  <c r="O474" i="19"/>
  <c r="I474" i="19"/>
  <c r="V469" i="19"/>
  <c r="P469" i="19"/>
  <c r="J469" i="19"/>
  <c r="D469" i="19"/>
  <c r="W464" i="19"/>
  <c r="Q464" i="19"/>
  <c r="K464" i="19"/>
  <c r="E464" i="19"/>
  <c r="X459" i="19"/>
  <c r="R459" i="19"/>
  <c r="L459" i="19"/>
  <c r="F459" i="19"/>
  <c r="V543" i="19"/>
  <c r="R533" i="19"/>
  <c r="Q528" i="19"/>
  <c r="E528" i="19"/>
  <c r="R523" i="19"/>
  <c r="F523" i="19"/>
  <c r="X518" i="19"/>
  <c r="R518" i="19"/>
  <c r="L518" i="19"/>
  <c r="F518" i="19"/>
  <c r="Y513" i="19"/>
  <c r="S513" i="19"/>
  <c r="M513" i="19"/>
  <c r="G513" i="19"/>
  <c r="Z508" i="19"/>
  <c r="T508" i="19"/>
  <c r="N508" i="19"/>
  <c r="H508" i="19"/>
  <c r="AA503" i="19"/>
  <c r="U503" i="19"/>
  <c r="O503" i="19"/>
  <c r="I503" i="19"/>
  <c r="V498" i="19"/>
  <c r="P498" i="19"/>
  <c r="J498" i="19"/>
  <c r="D498" i="19"/>
  <c r="W493" i="19"/>
  <c r="Q493" i="19"/>
  <c r="K493" i="19"/>
  <c r="E493" i="19"/>
  <c r="X488" i="19"/>
  <c r="R488" i="19"/>
  <c r="L488" i="19"/>
  <c r="F488" i="19"/>
  <c r="Y479" i="19"/>
  <c r="S479" i="19"/>
  <c r="M479" i="19"/>
  <c r="G479" i="19"/>
  <c r="Z474" i="19"/>
  <c r="T474" i="19"/>
  <c r="N474" i="19"/>
  <c r="H474" i="19"/>
  <c r="AA469" i="19"/>
  <c r="U469" i="19"/>
  <c r="O469" i="19"/>
  <c r="I469" i="19"/>
  <c r="V464" i="19"/>
  <c r="P464" i="19"/>
  <c r="J464" i="19"/>
  <c r="D464" i="19"/>
  <c r="W459" i="19"/>
  <c r="Q459" i="19"/>
  <c r="K459" i="19"/>
  <c r="E459" i="19"/>
  <c r="X454" i="19"/>
  <c r="R454" i="19"/>
  <c r="L454" i="19"/>
  <c r="F454" i="19"/>
  <c r="Y449" i="19"/>
  <c r="S449" i="19"/>
  <c r="M449" i="19"/>
  <c r="G449" i="19"/>
  <c r="Z444" i="19"/>
  <c r="T444" i="19"/>
  <c r="N444" i="19"/>
  <c r="H444" i="19"/>
  <c r="AA439" i="19"/>
  <c r="U439" i="19"/>
  <c r="O439" i="19"/>
  <c r="I439" i="19"/>
  <c r="V434" i="19"/>
  <c r="P434" i="19"/>
  <c r="J434" i="19"/>
  <c r="D434" i="19"/>
  <c r="W429" i="19"/>
  <c r="Q429" i="19"/>
  <c r="K429" i="19"/>
  <c r="E429" i="19"/>
  <c r="X424" i="19"/>
  <c r="R424" i="19"/>
  <c r="L424" i="19"/>
  <c r="F424" i="19"/>
  <c r="Y419" i="19"/>
  <c r="S419" i="19"/>
  <c r="M419" i="19"/>
  <c r="G419" i="19"/>
  <c r="Z414" i="19"/>
  <c r="T414" i="19"/>
  <c r="N414" i="19"/>
  <c r="H414" i="19"/>
  <c r="AA409" i="19"/>
  <c r="U409" i="19"/>
  <c r="O409" i="19"/>
  <c r="I409" i="19"/>
  <c r="V404" i="19"/>
  <c r="P404" i="19"/>
  <c r="J404" i="19"/>
  <c r="D404" i="19"/>
  <c r="W399" i="19"/>
  <c r="Q399" i="19"/>
  <c r="K399" i="19"/>
  <c r="E399" i="19"/>
  <c r="X394" i="19"/>
  <c r="R394" i="19"/>
  <c r="L394" i="19"/>
  <c r="F394" i="19"/>
  <c r="Y389" i="19"/>
  <c r="S389" i="19"/>
  <c r="M389" i="19"/>
  <c r="G389" i="19"/>
  <c r="Z384" i="19"/>
  <c r="T384" i="19"/>
  <c r="N384" i="19"/>
  <c r="W454" i="19"/>
  <c r="Q454" i="19"/>
  <c r="K454" i="19"/>
  <c r="E454" i="19"/>
  <c r="X449" i="19"/>
  <c r="R449" i="19"/>
  <c r="L449" i="19"/>
  <c r="F449" i="19"/>
  <c r="Y444" i="19"/>
  <c r="S444" i="19"/>
  <c r="M444" i="19"/>
  <c r="G444" i="19"/>
  <c r="Z439" i="19"/>
  <c r="T439" i="19"/>
  <c r="N439" i="19"/>
  <c r="H439" i="19"/>
  <c r="AA434" i="19"/>
  <c r="U434" i="19"/>
  <c r="O434" i="19"/>
  <c r="I434" i="19"/>
  <c r="V429" i="19"/>
  <c r="P429" i="19"/>
  <c r="J429" i="19"/>
  <c r="D429" i="19"/>
  <c r="W424" i="19"/>
  <c r="Q424" i="19"/>
  <c r="K424" i="19"/>
  <c r="E424" i="19"/>
  <c r="X419" i="19"/>
  <c r="R419" i="19"/>
  <c r="L419" i="19"/>
  <c r="F419" i="19"/>
  <c r="Y414" i="19"/>
  <c r="S414" i="19"/>
  <c r="M414" i="19"/>
  <c r="G414" i="19"/>
  <c r="Z409" i="19"/>
  <c r="T409" i="19"/>
  <c r="N409" i="19"/>
  <c r="H409" i="19"/>
  <c r="AA404" i="19"/>
  <c r="U404" i="19"/>
  <c r="O404" i="19"/>
  <c r="I404" i="19"/>
  <c r="V399" i="19"/>
  <c r="P399" i="19"/>
  <c r="J399" i="19"/>
  <c r="D399" i="19"/>
  <c r="W394" i="19"/>
  <c r="Q394" i="19"/>
  <c r="K394" i="19"/>
  <c r="E394" i="19"/>
  <c r="X389" i="19"/>
  <c r="R389" i="19"/>
  <c r="L389" i="19"/>
  <c r="F389" i="19"/>
  <c r="Y384" i="19"/>
  <c r="S384" i="19"/>
  <c r="M384" i="19"/>
  <c r="V454" i="19"/>
  <c r="P454" i="19"/>
  <c r="J454" i="19"/>
  <c r="D454" i="19"/>
  <c r="W449" i="19"/>
  <c r="Q449" i="19"/>
  <c r="K449" i="19"/>
  <c r="E449" i="19"/>
  <c r="X444" i="19"/>
  <c r="R444" i="19"/>
  <c r="L444" i="19"/>
  <c r="F444" i="19"/>
  <c r="Y439" i="19"/>
  <c r="S439" i="19"/>
  <c r="M439" i="19"/>
  <c r="G439" i="19"/>
  <c r="Z434" i="19"/>
  <c r="T434" i="19"/>
  <c r="N434" i="19"/>
  <c r="H434" i="19"/>
  <c r="AA429" i="19"/>
  <c r="U429" i="19"/>
  <c r="O429" i="19"/>
  <c r="I429" i="19"/>
  <c r="V424" i="19"/>
  <c r="P424" i="19"/>
  <c r="J424" i="19"/>
  <c r="D424" i="19"/>
  <c r="W419" i="19"/>
  <c r="Q419" i="19"/>
  <c r="K419" i="19"/>
  <c r="E419" i="19"/>
  <c r="X414" i="19"/>
  <c r="R414" i="19"/>
  <c r="L414" i="19"/>
  <c r="F414" i="19"/>
  <c r="Y409" i="19"/>
  <c r="S409" i="19"/>
  <c r="M409" i="19"/>
  <c r="G409" i="19"/>
  <c r="Z404" i="19"/>
  <c r="T404" i="19"/>
  <c r="N404" i="19"/>
  <c r="H404" i="19"/>
  <c r="AA399" i="19"/>
  <c r="U399" i="19"/>
  <c r="O399" i="19"/>
  <c r="I399" i="19"/>
  <c r="V394" i="19"/>
  <c r="P394" i="19"/>
  <c r="J394" i="19"/>
  <c r="D394" i="19"/>
  <c r="W389" i="19"/>
  <c r="Q389" i="19"/>
  <c r="K389" i="19"/>
  <c r="E389" i="19"/>
  <c r="X384" i="19"/>
  <c r="R384" i="19"/>
  <c r="L384" i="19"/>
  <c r="AA454" i="19"/>
  <c r="U454" i="19"/>
  <c r="O454" i="19"/>
  <c r="I454" i="19"/>
  <c r="V449" i="19"/>
  <c r="P449" i="19"/>
  <c r="J449" i="19"/>
  <c r="D449" i="19"/>
  <c r="W444" i="19"/>
  <c r="Q444" i="19"/>
  <c r="K444" i="19"/>
  <c r="E444" i="19"/>
  <c r="X439" i="19"/>
  <c r="R439" i="19"/>
  <c r="L439" i="19"/>
  <c r="F439" i="19"/>
  <c r="Y434" i="19"/>
  <c r="S434" i="19"/>
  <c r="M434" i="19"/>
  <c r="G434" i="19"/>
  <c r="Z429" i="19"/>
  <c r="T429" i="19"/>
  <c r="N429" i="19"/>
  <c r="H429" i="19"/>
  <c r="AA424" i="19"/>
  <c r="U424" i="19"/>
  <c r="O424" i="19"/>
  <c r="I424" i="19"/>
  <c r="V419" i="19"/>
  <c r="P419" i="19"/>
  <c r="J419" i="19"/>
  <c r="D419" i="19"/>
  <c r="W414" i="19"/>
  <c r="Q414" i="19"/>
  <c r="K414" i="19"/>
  <c r="E414" i="19"/>
  <c r="X409" i="19"/>
  <c r="R409" i="19"/>
  <c r="L409" i="19"/>
  <c r="F409" i="19"/>
  <c r="Y404" i="19"/>
  <c r="S404" i="19"/>
  <c r="M404" i="19"/>
  <c r="G404" i="19"/>
  <c r="Z399" i="19"/>
  <c r="T399" i="19"/>
  <c r="N399" i="19"/>
  <c r="H399" i="19"/>
  <c r="AA394" i="19"/>
  <c r="U394" i="19"/>
  <c r="O394" i="19"/>
  <c r="I394" i="19"/>
  <c r="V389" i="19"/>
  <c r="P389" i="19"/>
  <c r="J389" i="19"/>
  <c r="D389" i="19"/>
  <c r="W384" i="19"/>
  <c r="Q384" i="19"/>
  <c r="Z454" i="19"/>
  <c r="T454" i="19"/>
  <c r="N454" i="19"/>
  <c r="H454" i="19"/>
  <c r="AA449" i="19"/>
  <c r="U449" i="19"/>
  <c r="O449" i="19"/>
  <c r="I449" i="19"/>
  <c r="V444" i="19"/>
  <c r="P444" i="19"/>
  <c r="J444" i="19"/>
  <c r="D444" i="19"/>
  <c r="W439" i="19"/>
  <c r="Q439" i="19"/>
  <c r="K439" i="19"/>
  <c r="E439" i="19"/>
  <c r="X434" i="19"/>
  <c r="R434" i="19"/>
  <c r="L434" i="19"/>
  <c r="F434" i="19"/>
  <c r="Y429" i="19"/>
  <c r="S429" i="19"/>
  <c r="M429" i="19"/>
  <c r="G429" i="19"/>
  <c r="Z424" i="19"/>
  <c r="T424" i="19"/>
  <c r="N424" i="19"/>
  <c r="H424" i="19"/>
  <c r="AA419" i="19"/>
  <c r="U419" i="19"/>
  <c r="O419" i="19"/>
  <c r="I419" i="19"/>
  <c r="V414" i="19"/>
  <c r="P414" i="19"/>
  <c r="J414" i="19"/>
  <c r="D414" i="19"/>
  <c r="W409" i="19"/>
  <c r="Q409" i="19"/>
  <c r="K409" i="19"/>
  <c r="E409" i="19"/>
  <c r="X404" i="19"/>
  <c r="R404" i="19"/>
  <c r="L404" i="19"/>
  <c r="F404" i="19"/>
  <c r="Y399" i="19"/>
  <c r="S399" i="19"/>
  <c r="M399" i="19"/>
  <c r="G399" i="19"/>
  <c r="Z394" i="19"/>
  <c r="T394" i="19"/>
  <c r="N394" i="19"/>
  <c r="H394" i="19"/>
  <c r="AA389" i="19"/>
  <c r="U389" i="19"/>
  <c r="O389" i="19"/>
  <c r="I389" i="19"/>
  <c r="Y454" i="19"/>
  <c r="S454" i="19"/>
  <c r="M454" i="19"/>
  <c r="G454" i="19"/>
  <c r="Z449" i="19"/>
  <c r="T449" i="19"/>
  <c r="N449" i="19"/>
  <c r="H449" i="19"/>
  <c r="AA444" i="19"/>
  <c r="U444" i="19"/>
  <c r="O444" i="19"/>
  <c r="I444" i="19"/>
  <c r="V439" i="19"/>
  <c r="P439" i="19"/>
  <c r="J439" i="19"/>
  <c r="D439" i="19"/>
  <c r="W434" i="19"/>
  <c r="Q434" i="19"/>
  <c r="K434" i="19"/>
  <c r="E434" i="19"/>
  <c r="X429" i="19"/>
  <c r="R429" i="19"/>
  <c r="L429" i="19"/>
  <c r="F429" i="19"/>
  <c r="Y424" i="19"/>
  <c r="S424" i="19"/>
  <c r="M424" i="19"/>
  <c r="G424" i="19"/>
  <c r="Z419" i="19"/>
  <c r="T419" i="19"/>
  <c r="N419" i="19"/>
  <c r="H419" i="19"/>
  <c r="AA414" i="19"/>
  <c r="U414" i="19"/>
  <c r="O414" i="19"/>
  <c r="I414" i="19"/>
  <c r="V409" i="19"/>
  <c r="P409" i="19"/>
  <c r="J409" i="19"/>
  <c r="D409" i="19"/>
  <c r="W404" i="19"/>
  <c r="Q404" i="19"/>
  <c r="K404" i="19"/>
  <c r="E404" i="19"/>
  <c r="X399" i="19"/>
  <c r="R399" i="19"/>
  <c r="L399" i="19"/>
  <c r="F399" i="19"/>
  <c r="Y394" i="19"/>
  <c r="S394" i="19"/>
  <c r="M394" i="19"/>
  <c r="G394" i="19"/>
  <c r="Z389" i="19"/>
  <c r="T389" i="19"/>
  <c r="N389" i="19"/>
  <c r="H389" i="19"/>
  <c r="AA384" i="19"/>
  <c r="U384" i="19"/>
  <c r="K384" i="19"/>
  <c r="E384" i="19"/>
  <c r="X379" i="19"/>
  <c r="R379" i="19"/>
  <c r="L379" i="19"/>
  <c r="F379" i="19"/>
  <c r="Y374" i="19"/>
  <c r="S374" i="19"/>
  <c r="M374" i="19"/>
  <c r="G374" i="19"/>
  <c r="Z369" i="19"/>
  <c r="T369" i="19"/>
  <c r="N369" i="19"/>
  <c r="H369" i="19"/>
  <c r="AA364" i="19"/>
  <c r="U364" i="19"/>
  <c r="O364" i="19"/>
  <c r="I364" i="19"/>
  <c r="V359" i="19"/>
  <c r="P359" i="19"/>
  <c r="J359" i="19"/>
  <c r="D359" i="19"/>
  <c r="W354" i="19"/>
  <c r="Q354" i="19"/>
  <c r="K354" i="19"/>
  <c r="E354" i="19"/>
  <c r="X349" i="19"/>
  <c r="R349" i="19"/>
  <c r="L349" i="19"/>
  <c r="F349" i="19"/>
  <c r="Y344" i="19"/>
  <c r="S344" i="19"/>
  <c r="M344" i="19"/>
  <c r="G344" i="19"/>
  <c r="Z339" i="19"/>
  <c r="T339" i="19"/>
  <c r="N339" i="19"/>
  <c r="H339" i="19"/>
  <c r="AA334" i="19"/>
  <c r="U334" i="19"/>
  <c r="O334" i="19"/>
  <c r="I334" i="19"/>
  <c r="V329" i="19"/>
  <c r="P329" i="19"/>
  <c r="J329" i="19"/>
  <c r="D329" i="19"/>
  <c r="D325" i="19" s="1"/>
  <c r="W320" i="19"/>
  <c r="Q320" i="19"/>
  <c r="K320" i="19"/>
  <c r="E320" i="19"/>
  <c r="X315" i="19"/>
  <c r="R315" i="19"/>
  <c r="L315" i="19"/>
  <c r="F315" i="19"/>
  <c r="Y310" i="19"/>
  <c r="S310" i="19"/>
  <c r="M310" i="19"/>
  <c r="G310" i="19"/>
  <c r="Z305" i="19"/>
  <c r="T305" i="19"/>
  <c r="N305" i="19"/>
  <c r="H305" i="19"/>
  <c r="AA300" i="19"/>
  <c r="U300" i="19"/>
  <c r="O300" i="19"/>
  <c r="I300" i="19"/>
  <c r="V295" i="19"/>
  <c r="P295" i="19"/>
  <c r="J295" i="19"/>
  <c r="D295" i="19"/>
  <c r="W290" i="19"/>
  <c r="Q290" i="19"/>
  <c r="K290" i="19"/>
  <c r="E290" i="19"/>
  <c r="X285" i="19"/>
  <c r="R285" i="19"/>
  <c r="L285" i="19"/>
  <c r="F285" i="19"/>
  <c r="Y280" i="19"/>
  <c r="S280" i="19"/>
  <c r="M280" i="19"/>
  <c r="G280" i="19"/>
  <c r="Z275" i="19"/>
  <c r="T275" i="19"/>
  <c r="N275" i="19"/>
  <c r="H275" i="19"/>
  <c r="AA270" i="19"/>
  <c r="U270" i="19"/>
  <c r="O270" i="19"/>
  <c r="I270" i="19"/>
  <c r="V265" i="19"/>
  <c r="P265" i="19"/>
  <c r="J265" i="19"/>
  <c r="D265" i="19"/>
  <c r="W260" i="19"/>
  <c r="Q260" i="19"/>
  <c r="K260" i="19"/>
  <c r="E260" i="19"/>
  <c r="X255" i="19"/>
  <c r="R255" i="19"/>
  <c r="L255" i="19"/>
  <c r="F255" i="19"/>
  <c r="Y250" i="19"/>
  <c r="S250" i="19"/>
  <c r="M250" i="19"/>
  <c r="G250" i="19"/>
  <c r="Z245" i="19"/>
  <c r="T245" i="19"/>
  <c r="N245" i="19"/>
  <c r="H245" i="19"/>
  <c r="J384" i="19"/>
  <c r="D384" i="19"/>
  <c r="W379" i="19"/>
  <c r="Q379" i="19"/>
  <c r="K379" i="19"/>
  <c r="E379" i="19"/>
  <c r="X374" i="19"/>
  <c r="R374" i="19"/>
  <c r="L374" i="19"/>
  <c r="F374" i="19"/>
  <c r="Y369" i="19"/>
  <c r="S369" i="19"/>
  <c r="M369" i="19"/>
  <c r="G369" i="19"/>
  <c r="Z364" i="19"/>
  <c r="T364" i="19"/>
  <c r="N364" i="19"/>
  <c r="H364" i="19"/>
  <c r="AA359" i="19"/>
  <c r="U359" i="19"/>
  <c r="O359" i="19"/>
  <c r="I359" i="19"/>
  <c r="V354" i="19"/>
  <c r="P354" i="19"/>
  <c r="J354" i="19"/>
  <c r="D354" i="19"/>
  <c r="W349" i="19"/>
  <c r="Q349" i="19"/>
  <c r="K349" i="19"/>
  <c r="E349" i="19"/>
  <c r="X344" i="19"/>
  <c r="R344" i="19"/>
  <c r="L344" i="19"/>
  <c r="F344" i="19"/>
  <c r="Y339" i="19"/>
  <c r="S339" i="19"/>
  <c r="M339" i="19"/>
  <c r="G339" i="19"/>
  <c r="Z334" i="19"/>
  <c r="T334" i="19"/>
  <c r="N334" i="19"/>
  <c r="H334" i="19"/>
  <c r="H330" i="19" s="1"/>
  <c r="AA329" i="19"/>
  <c r="AA325" i="19" s="1"/>
  <c r="U329" i="19"/>
  <c r="U325" i="19" s="1"/>
  <c r="O329" i="19"/>
  <c r="O325" i="19" s="1"/>
  <c r="I329" i="19"/>
  <c r="I325" i="19" s="1"/>
  <c r="V320" i="19"/>
  <c r="P320" i="19"/>
  <c r="J320" i="19"/>
  <c r="D320" i="19"/>
  <c r="W315" i="19"/>
  <c r="Q315" i="19"/>
  <c r="K315" i="19"/>
  <c r="E315" i="19"/>
  <c r="X310" i="19"/>
  <c r="R310" i="19"/>
  <c r="L310" i="19"/>
  <c r="F310" i="19"/>
  <c r="Y305" i="19"/>
  <c r="S305" i="19"/>
  <c r="M305" i="19"/>
  <c r="G305" i="19"/>
  <c r="Z300" i="19"/>
  <c r="T300" i="19"/>
  <c r="N300" i="19"/>
  <c r="H300" i="19"/>
  <c r="AA295" i="19"/>
  <c r="U295" i="19"/>
  <c r="O295" i="19"/>
  <c r="I295" i="19"/>
  <c r="V290" i="19"/>
  <c r="P290" i="19"/>
  <c r="J290" i="19"/>
  <c r="D290" i="19"/>
  <c r="W285" i="19"/>
  <c r="Q285" i="19"/>
  <c r="K285" i="19"/>
  <c r="E285" i="19"/>
  <c r="X280" i="19"/>
  <c r="R280" i="19"/>
  <c r="L280" i="19"/>
  <c r="F280" i="19"/>
  <c r="Y275" i="19"/>
  <c r="S275" i="19"/>
  <c r="M275" i="19"/>
  <c r="G275" i="19"/>
  <c r="Z270" i="19"/>
  <c r="T270" i="19"/>
  <c r="N270" i="19"/>
  <c r="H270" i="19"/>
  <c r="AA265" i="19"/>
  <c r="U265" i="19"/>
  <c r="O265" i="19"/>
  <c r="I265" i="19"/>
  <c r="V260" i="19"/>
  <c r="P260" i="19"/>
  <c r="J260" i="19"/>
  <c r="D260" i="19"/>
  <c r="W255" i="19"/>
  <c r="Q255" i="19"/>
  <c r="K255" i="19"/>
  <c r="E255" i="19"/>
  <c r="I384" i="19"/>
  <c r="V379" i="19"/>
  <c r="P379" i="19"/>
  <c r="J379" i="19"/>
  <c r="D379" i="19"/>
  <c r="W374" i="19"/>
  <c r="Q374" i="19"/>
  <c r="K374" i="19"/>
  <c r="E374" i="19"/>
  <c r="X369" i="19"/>
  <c r="R369" i="19"/>
  <c r="L369" i="19"/>
  <c r="F369" i="19"/>
  <c r="Y364" i="19"/>
  <c r="S364" i="19"/>
  <c r="M364" i="19"/>
  <c r="G364" i="19"/>
  <c r="Z359" i="19"/>
  <c r="T359" i="19"/>
  <c r="N359" i="19"/>
  <c r="H359" i="19"/>
  <c r="AA354" i="19"/>
  <c r="U354" i="19"/>
  <c r="O354" i="19"/>
  <c r="I354" i="19"/>
  <c r="V349" i="19"/>
  <c r="P349" i="19"/>
  <c r="J349" i="19"/>
  <c r="D349" i="19"/>
  <c r="W344" i="19"/>
  <c r="Q344" i="19"/>
  <c r="K344" i="19"/>
  <c r="E344" i="19"/>
  <c r="X339" i="19"/>
  <c r="R339" i="19"/>
  <c r="L339" i="19"/>
  <c r="F339" i="19"/>
  <c r="Y334" i="19"/>
  <c r="S334" i="19"/>
  <c r="M334" i="19"/>
  <c r="G334" i="19"/>
  <c r="Z329" i="19"/>
  <c r="T329" i="19"/>
  <c r="N329" i="19"/>
  <c r="H329" i="19"/>
  <c r="AA320" i="19"/>
  <c r="U320" i="19"/>
  <c r="O320" i="19"/>
  <c r="I320" i="19"/>
  <c r="V315" i="19"/>
  <c r="P315" i="19"/>
  <c r="J315" i="19"/>
  <c r="D315" i="19"/>
  <c r="W310" i="19"/>
  <c r="Q310" i="19"/>
  <c r="K310" i="19"/>
  <c r="E310" i="19"/>
  <c r="X305" i="19"/>
  <c r="R305" i="19"/>
  <c r="L305" i="19"/>
  <c r="F305" i="19"/>
  <c r="Y300" i="19"/>
  <c r="S300" i="19"/>
  <c r="M300" i="19"/>
  <c r="G300" i="19"/>
  <c r="Z295" i="19"/>
  <c r="T295" i="19"/>
  <c r="N295" i="19"/>
  <c r="H295" i="19"/>
  <c r="AA290" i="19"/>
  <c r="U290" i="19"/>
  <c r="O290" i="19"/>
  <c r="I290" i="19"/>
  <c r="V285" i="19"/>
  <c r="P285" i="19"/>
  <c r="J285" i="19"/>
  <c r="D285" i="19"/>
  <c r="W280" i="19"/>
  <c r="Q280" i="19"/>
  <c r="K280" i="19"/>
  <c r="E280" i="19"/>
  <c r="X275" i="19"/>
  <c r="R275" i="19"/>
  <c r="L275" i="19"/>
  <c r="F275" i="19"/>
  <c r="Y270" i="19"/>
  <c r="S270" i="19"/>
  <c r="M270" i="19"/>
  <c r="G270" i="19"/>
  <c r="Z265" i="19"/>
  <c r="T265" i="19"/>
  <c r="N265" i="19"/>
  <c r="H265" i="19"/>
  <c r="AA260" i="19"/>
  <c r="U260" i="19"/>
  <c r="O260" i="19"/>
  <c r="I260" i="19"/>
  <c r="V255" i="19"/>
  <c r="P255" i="19"/>
  <c r="J255" i="19"/>
  <c r="D255" i="19"/>
  <c r="W250" i="19"/>
  <c r="Q250" i="19"/>
  <c r="K250" i="19"/>
  <c r="E250" i="19"/>
  <c r="X245" i="19"/>
  <c r="R245" i="19"/>
  <c r="L245" i="19"/>
  <c r="F245" i="19"/>
  <c r="Y240" i="19"/>
  <c r="S240" i="19"/>
  <c r="M240" i="19"/>
  <c r="G240" i="19"/>
  <c r="V384" i="19"/>
  <c r="H384" i="19"/>
  <c r="AA379" i="19"/>
  <c r="U379" i="19"/>
  <c r="O379" i="19"/>
  <c r="I379" i="19"/>
  <c r="V374" i="19"/>
  <c r="P374" i="19"/>
  <c r="J374" i="19"/>
  <c r="D374" i="19"/>
  <c r="W369" i="19"/>
  <c r="Q369" i="19"/>
  <c r="K369" i="19"/>
  <c r="E369" i="19"/>
  <c r="X364" i="19"/>
  <c r="R364" i="19"/>
  <c r="L364" i="19"/>
  <c r="F364" i="19"/>
  <c r="Y359" i="19"/>
  <c r="S359" i="19"/>
  <c r="M359" i="19"/>
  <c r="G359" i="19"/>
  <c r="Z354" i="19"/>
  <c r="T354" i="19"/>
  <c r="N354" i="19"/>
  <c r="H354" i="19"/>
  <c r="AA349" i="19"/>
  <c r="U349" i="19"/>
  <c r="O349" i="19"/>
  <c r="I349" i="19"/>
  <c r="V344" i="19"/>
  <c r="P344" i="19"/>
  <c r="J344" i="19"/>
  <c r="D344" i="19"/>
  <c r="W339" i="19"/>
  <c r="Q339" i="19"/>
  <c r="K339" i="19"/>
  <c r="E339" i="19"/>
  <c r="X334" i="19"/>
  <c r="R334" i="19"/>
  <c r="L334" i="19"/>
  <c r="F334" i="19"/>
  <c r="Y329" i="19"/>
  <c r="S329" i="19"/>
  <c r="M329" i="19"/>
  <c r="G329" i="19"/>
  <c r="Z320" i="19"/>
  <c r="T320" i="19"/>
  <c r="N320" i="19"/>
  <c r="H320" i="19"/>
  <c r="AA315" i="19"/>
  <c r="U315" i="19"/>
  <c r="O315" i="19"/>
  <c r="I315" i="19"/>
  <c r="V310" i="19"/>
  <c r="P310" i="19"/>
  <c r="J310" i="19"/>
  <c r="D310" i="19"/>
  <c r="P384" i="19"/>
  <c r="G384" i="19"/>
  <c r="Z379" i="19"/>
  <c r="T379" i="19"/>
  <c r="N379" i="19"/>
  <c r="H379" i="19"/>
  <c r="AA374" i="19"/>
  <c r="U374" i="19"/>
  <c r="O374" i="19"/>
  <c r="I374" i="19"/>
  <c r="V369" i="19"/>
  <c r="P369" i="19"/>
  <c r="J369" i="19"/>
  <c r="D369" i="19"/>
  <c r="W364" i="19"/>
  <c r="Q364" i="19"/>
  <c r="K364" i="19"/>
  <c r="E364" i="19"/>
  <c r="X359" i="19"/>
  <c r="R359" i="19"/>
  <c r="L359" i="19"/>
  <c r="F359" i="19"/>
  <c r="Y354" i="19"/>
  <c r="S354" i="19"/>
  <c r="M354" i="19"/>
  <c r="G354" i="19"/>
  <c r="Z349" i="19"/>
  <c r="T349" i="19"/>
  <c r="N349" i="19"/>
  <c r="H349" i="19"/>
  <c r="AA344" i="19"/>
  <c r="U344" i="19"/>
  <c r="O344" i="19"/>
  <c r="I344" i="19"/>
  <c r="V339" i="19"/>
  <c r="P339" i="19"/>
  <c r="J339" i="19"/>
  <c r="D339" i="19"/>
  <c r="W334" i="19"/>
  <c r="Q334" i="19"/>
  <c r="K334" i="19"/>
  <c r="E334" i="19"/>
  <c r="X329" i="19"/>
  <c r="R329" i="19"/>
  <c r="L329" i="19"/>
  <c r="F329" i="19"/>
  <c r="Y320" i="19"/>
  <c r="S320" i="19"/>
  <c r="M320" i="19"/>
  <c r="G320" i="19"/>
  <c r="Z315" i="19"/>
  <c r="T315" i="19"/>
  <c r="N315" i="19"/>
  <c r="H315" i="19"/>
  <c r="AA310" i="19"/>
  <c r="U310" i="19"/>
  <c r="O310" i="19"/>
  <c r="I310" i="19"/>
  <c r="V305" i="19"/>
  <c r="P305" i="19"/>
  <c r="J305" i="19"/>
  <c r="D305" i="19"/>
  <c r="W300" i="19"/>
  <c r="Q300" i="19"/>
  <c r="K300" i="19"/>
  <c r="E300" i="19"/>
  <c r="X295" i="19"/>
  <c r="R295" i="19"/>
  <c r="L295" i="19"/>
  <c r="F295" i="19"/>
  <c r="Y290" i="19"/>
  <c r="S290" i="19"/>
  <c r="M290" i="19"/>
  <c r="G290" i="19"/>
  <c r="Z285" i="19"/>
  <c r="T285" i="19"/>
  <c r="N285" i="19"/>
  <c r="H285" i="19"/>
  <c r="AA280" i="19"/>
  <c r="U280" i="19"/>
  <c r="O280" i="19"/>
  <c r="I280" i="19"/>
  <c r="V275" i="19"/>
  <c r="P275" i="19"/>
  <c r="J275" i="19"/>
  <c r="D275" i="19"/>
  <c r="W270" i="19"/>
  <c r="Q270" i="19"/>
  <c r="K270" i="19"/>
  <c r="E270" i="19"/>
  <c r="X265" i="19"/>
  <c r="R265" i="19"/>
  <c r="L265" i="19"/>
  <c r="F265" i="19"/>
  <c r="Y260" i="19"/>
  <c r="S260" i="19"/>
  <c r="M260" i="19"/>
  <c r="G260" i="19"/>
  <c r="Z255" i="19"/>
  <c r="T255" i="19"/>
  <c r="N255" i="19"/>
  <c r="H255" i="19"/>
  <c r="AA250" i="19"/>
  <c r="U250" i="19"/>
  <c r="O250" i="19"/>
  <c r="I250" i="19"/>
  <c r="V245" i="19"/>
  <c r="P245" i="19"/>
  <c r="J245" i="19"/>
  <c r="D245" i="19"/>
  <c r="W240" i="19"/>
  <c r="Q240" i="19"/>
  <c r="K240" i="19"/>
  <c r="E240" i="19"/>
  <c r="O384" i="19"/>
  <c r="F384" i="19"/>
  <c r="Y379" i="19"/>
  <c r="S379" i="19"/>
  <c r="M379" i="19"/>
  <c r="G379" i="19"/>
  <c r="Z374" i="19"/>
  <c r="T374" i="19"/>
  <c r="N374" i="19"/>
  <c r="H374" i="19"/>
  <c r="AA369" i="19"/>
  <c r="U369" i="19"/>
  <c r="O369" i="19"/>
  <c r="I369" i="19"/>
  <c r="V364" i="19"/>
  <c r="P364" i="19"/>
  <c r="J364" i="19"/>
  <c r="D364" i="19"/>
  <c r="W359" i="19"/>
  <c r="Q359" i="19"/>
  <c r="K359" i="19"/>
  <c r="E359" i="19"/>
  <c r="X354" i="19"/>
  <c r="R354" i="19"/>
  <c r="L354" i="19"/>
  <c r="F354" i="19"/>
  <c r="Y349" i="19"/>
  <c r="S349" i="19"/>
  <c r="M349" i="19"/>
  <c r="G349" i="19"/>
  <c r="Z344" i="19"/>
  <c r="T344" i="19"/>
  <c r="N344" i="19"/>
  <c r="H344" i="19"/>
  <c r="AA339" i="19"/>
  <c r="U339" i="19"/>
  <c r="O339" i="19"/>
  <c r="I339" i="19"/>
  <c r="V334" i="19"/>
  <c r="P334" i="19"/>
  <c r="J334" i="19"/>
  <c r="D334" i="19"/>
  <c r="W329" i="19"/>
  <c r="Q329" i="19"/>
  <c r="K329" i="19"/>
  <c r="E329" i="19"/>
  <c r="X320" i="19"/>
  <c r="R320" i="19"/>
  <c r="L320" i="19"/>
  <c r="F320" i="19"/>
  <c r="Y315" i="19"/>
  <c r="S315" i="19"/>
  <c r="M315" i="19"/>
  <c r="G315" i="19"/>
  <c r="Z310" i="19"/>
  <c r="T310" i="19"/>
  <c r="N310" i="19"/>
  <c r="H310" i="19"/>
  <c r="AA305" i="19"/>
  <c r="U305" i="19"/>
  <c r="O305" i="19"/>
  <c r="I305" i="19"/>
  <c r="V300" i="19"/>
  <c r="P300" i="19"/>
  <c r="J300" i="19"/>
  <c r="D300" i="19"/>
  <c r="W295" i="19"/>
  <c r="Q295" i="19"/>
  <c r="K295" i="19"/>
  <c r="E295" i="19"/>
  <c r="X290" i="19"/>
  <c r="R290" i="19"/>
  <c r="L290" i="19"/>
  <c r="F290" i="19"/>
  <c r="Y285" i="19"/>
  <c r="S285" i="19"/>
  <c r="M285" i="19"/>
  <c r="G285" i="19"/>
  <c r="Z280" i="19"/>
  <c r="T280" i="19"/>
  <c r="N280" i="19"/>
  <c r="H280" i="19"/>
  <c r="AA275" i="19"/>
  <c r="U275" i="19"/>
  <c r="O275" i="19"/>
  <c r="I275" i="19"/>
  <c r="V270" i="19"/>
  <c r="P270" i="19"/>
  <c r="J270" i="19"/>
  <c r="D270" i="19"/>
  <c r="W265" i="19"/>
  <c r="Q265" i="19"/>
  <c r="K265" i="19"/>
  <c r="E265" i="19"/>
  <c r="X260" i="19"/>
  <c r="R260" i="19"/>
  <c r="L260" i="19"/>
  <c r="F260" i="19"/>
  <c r="Y255" i="19"/>
  <c r="S255" i="19"/>
  <c r="M255" i="19"/>
  <c r="G255" i="19"/>
  <c r="Z250" i="19"/>
  <c r="T250" i="19"/>
  <c r="N250" i="19"/>
  <c r="H250" i="19"/>
  <c r="AA245" i="19"/>
  <c r="U245" i="19"/>
  <c r="O245" i="19"/>
  <c r="I245" i="19"/>
  <c r="V240" i="19"/>
  <c r="P240" i="19"/>
  <c r="J240" i="19"/>
  <c r="D240" i="19"/>
  <c r="D236" i="19" s="1"/>
  <c r="K305" i="19"/>
  <c r="R300" i="19"/>
  <c r="Y295" i="19"/>
  <c r="Y291" i="19" s="1"/>
  <c r="D280" i="19"/>
  <c r="D276" i="19" s="1"/>
  <c r="K275" i="19"/>
  <c r="R270" i="19"/>
  <c r="R266" i="19" s="1"/>
  <c r="Y265" i="19"/>
  <c r="V250" i="19"/>
  <c r="D250" i="19"/>
  <c r="Y245" i="19"/>
  <c r="G245" i="19"/>
  <c r="G241" i="19" s="1"/>
  <c r="R240" i="19"/>
  <c r="F240" i="19"/>
  <c r="AA235" i="19"/>
  <c r="U235" i="19"/>
  <c r="O235" i="19"/>
  <c r="I235" i="19"/>
  <c r="V230" i="19"/>
  <c r="P230" i="19"/>
  <c r="J230" i="19"/>
  <c r="D230" i="19"/>
  <c r="W225" i="19"/>
  <c r="Q225" i="19"/>
  <c r="K225" i="19"/>
  <c r="E225" i="19"/>
  <c r="X220" i="19"/>
  <c r="R220" i="19"/>
  <c r="L220" i="19"/>
  <c r="F220" i="19"/>
  <c r="Y215" i="19"/>
  <c r="S215" i="19"/>
  <c r="M215" i="19"/>
  <c r="G215" i="19"/>
  <c r="Z210" i="19"/>
  <c r="T210" i="19"/>
  <c r="N210" i="19"/>
  <c r="H210" i="19"/>
  <c r="AA205" i="19"/>
  <c r="U205" i="19"/>
  <c r="O205" i="19"/>
  <c r="I205" i="19"/>
  <c r="V200" i="19"/>
  <c r="P200" i="19"/>
  <c r="J200" i="19"/>
  <c r="D200" i="19"/>
  <c r="W195" i="19"/>
  <c r="Q195" i="19"/>
  <c r="K195" i="19"/>
  <c r="E195" i="19"/>
  <c r="X190" i="19"/>
  <c r="R190" i="19"/>
  <c r="L190" i="19"/>
  <c r="F190" i="19"/>
  <c r="Y185" i="19"/>
  <c r="S185" i="19"/>
  <c r="M185" i="19"/>
  <c r="G185" i="19"/>
  <c r="Z180" i="19"/>
  <c r="T180" i="19"/>
  <c r="N180" i="19"/>
  <c r="H180" i="19"/>
  <c r="AA175" i="19"/>
  <c r="U175" i="19"/>
  <c r="O175" i="19"/>
  <c r="I175" i="19"/>
  <c r="V170" i="19"/>
  <c r="P170" i="19"/>
  <c r="J170" i="19"/>
  <c r="D170" i="19"/>
  <c r="D166" i="19" s="1"/>
  <c r="W161" i="19"/>
  <c r="Q161" i="19"/>
  <c r="K161" i="19"/>
  <c r="E161" i="19"/>
  <c r="X156" i="19"/>
  <c r="R156" i="19"/>
  <c r="L156" i="19"/>
  <c r="F156" i="19"/>
  <c r="Y151" i="19"/>
  <c r="S151" i="19"/>
  <c r="M151" i="19"/>
  <c r="G151" i="19"/>
  <c r="Z146" i="19"/>
  <c r="T146" i="19"/>
  <c r="N146" i="19"/>
  <c r="H146" i="19"/>
  <c r="AA141" i="19"/>
  <c r="U141" i="19"/>
  <c r="O141" i="19"/>
  <c r="I141" i="19"/>
  <c r="V136" i="19"/>
  <c r="P136" i="19"/>
  <c r="J136" i="19"/>
  <c r="D136" i="19"/>
  <c r="W131" i="19"/>
  <c r="Q131" i="19"/>
  <c r="K131" i="19"/>
  <c r="E131" i="19"/>
  <c r="X126" i="19"/>
  <c r="R126" i="19"/>
  <c r="L126" i="19"/>
  <c r="F126" i="19"/>
  <c r="E305" i="19"/>
  <c r="L300" i="19"/>
  <c r="S295" i="19"/>
  <c r="Z290" i="19"/>
  <c r="E275" i="19"/>
  <c r="L270" i="19"/>
  <c r="S265" i="19"/>
  <c r="Z260" i="19"/>
  <c r="R250" i="19"/>
  <c r="W245" i="19"/>
  <c r="E245" i="19"/>
  <c r="AA240" i="19"/>
  <c r="O240" i="19"/>
  <c r="Z235" i="19"/>
  <c r="T235" i="19"/>
  <c r="N235" i="19"/>
  <c r="H235" i="19"/>
  <c r="AA230" i="19"/>
  <c r="U230" i="19"/>
  <c r="O230" i="19"/>
  <c r="I230" i="19"/>
  <c r="V225" i="19"/>
  <c r="P225" i="19"/>
  <c r="J225" i="19"/>
  <c r="D225" i="19"/>
  <c r="W220" i="19"/>
  <c r="Q220" i="19"/>
  <c r="K220" i="19"/>
  <c r="E220" i="19"/>
  <c r="X215" i="19"/>
  <c r="R215" i="19"/>
  <c r="L215" i="19"/>
  <c r="F215" i="19"/>
  <c r="Y210" i="19"/>
  <c r="S210" i="19"/>
  <c r="M210" i="19"/>
  <c r="G210" i="19"/>
  <c r="Z205" i="19"/>
  <c r="T205" i="19"/>
  <c r="N205" i="19"/>
  <c r="H205" i="19"/>
  <c r="AA200" i="19"/>
  <c r="U200" i="19"/>
  <c r="O200" i="19"/>
  <c r="I200" i="19"/>
  <c r="V195" i="19"/>
  <c r="P195" i="19"/>
  <c r="J195" i="19"/>
  <c r="D195" i="19"/>
  <c r="W190" i="19"/>
  <c r="Q190" i="19"/>
  <c r="K190" i="19"/>
  <c r="E190" i="19"/>
  <c r="X185" i="19"/>
  <c r="R185" i="19"/>
  <c r="L185" i="19"/>
  <c r="F185" i="19"/>
  <c r="Y180" i="19"/>
  <c r="S180" i="19"/>
  <c r="M180" i="19"/>
  <c r="G180" i="19"/>
  <c r="Z175" i="19"/>
  <c r="T175" i="19"/>
  <c r="N175" i="19"/>
  <c r="H175" i="19"/>
  <c r="AA170" i="19"/>
  <c r="U170" i="19"/>
  <c r="O170" i="19"/>
  <c r="I170" i="19"/>
  <c r="V161" i="19"/>
  <c r="P161" i="19"/>
  <c r="J161" i="19"/>
  <c r="D161" i="19"/>
  <c r="W156" i="19"/>
  <c r="Q156" i="19"/>
  <c r="K156" i="19"/>
  <c r="E156" i="19"/>
  <c r="X151" i="19"/>
  <c r="R151" i="19"/>
  <c r="L151" i="19"/>
  <c r="F151" i="19"/>
  <c r="Y146" i="19"/>
  <c r="S146" i="19"/>
  <c r="M146" i="19"/>
  <c r="G146" i="19"/>
  <c r="Z141" i="19"/>
  <c r="T141" i="19"/>
  <c r="N141" i="19"/>
  <c r="H141" i="19"/>
  <c r="AA136" i="19"/>
  <c r="U136" i="19"/>
  <c r="O136" i="19"/>
  <c r="I136" i="19"/>
  <c r="V131" i="19"/>
  <c r="P131" i="19"/>
  <c r="J131" i="19"/>
  <c r="D131" i="19"/>
  <c r="W126" i="19"/>
  <c r="Q126" i="19"/>
  <c r="K126" i="19"/>
  <c r="E126" i="19"/>
  <c r="X121" i="19"/>
  <c r="R121" i="19"/>
  <c r="L121" i="19"/>
  <c r="F121" i="19"/>
  <c r="Y116" i="19"/>
  <c r="S116" i="19"/>
  <c r="M116" i="19"/>
  <c r="G116" i="19"/>
  <c r="Z111" i="19"/>
  <c r="T111" i="19"/>
  <c r="N111" i="19"/>
  <c r="H111" i="19"/>
  <c r="F300" i="19"/>
  <c r="M295" i="19"/>
  <c r="T290" i="19"/>
  <c r="AA285" i="19"/>
  <c r="F270" i="19"/>
  <c r="M265" i="19"/>
  <c r="T260" i="19"/>
  <c r="AA255" i="19"/>
  <c r="P250" i="19"/>
  <c r="S245" i="19"/>
  <c r="S241" i="19" s="1"/>
  <c r="Z240" i="19"/>
  <c r="N240" i="19"/>
  <c r="Y235" i="19"/>
  <c r="S235" i="19"/>
  <c r="M235" i="19"/>
  <c r="G235" i="19"/>
  <c r="Z230" i="19"/>
  <c r="T230" i="19"/>
  <c r="N230" i="19"/>
  <c r="H230" i="19"/>
  <c r="AA225" i="19"/>
  <c r="U225" i="19"/>
  <c r="O225" i="19"/>
  <c r="I225" i="19"/>
  <c r="V220" i="19"/>
  <c r="P220" i="19"/>
  <c r="J220" i="19"/>
  <c r="D220" i="19"/>
  <c r="W215" i="19"/>
  <c r="Q215" i="19"/>
  <c r="K215" i="19"/>
  <c r="E215" i="19"/>
  <c r="X210" i="19"/>
  <c r="R210" i="19"/>
  <c r="L210" i="19"/>
  <c r="F210" i="19"/>
  <c r="Y205" i="19"/>
  <c r="S205" i="19"/>
  <c r="M205" i="19"/>
  <c r="G205" i="19"/>
  <c r="Z200" i="19"/>
  <c r="T200" i="19"/>
  <c r="N200" i="19"/>
  <c r="H200" i="19"/>
  <c r="AA195" i="19"/>
  <c r="U195" i="19"/>
  <c r="O195" i="19"/>
  <c r="I195" i="19"/>
  <c r="V190" i="19"/>
  <c r="P190" i="19"/>
  <c r="J190" i="19"/>
  <c r="D190" i="19"/>
  <c r="W185" i="19"/>
  <c r="Q185" i="19"/>
  <c r="K185" i="19"/>
  <c r="E185" i="19"/>
  <c r="X180" i="19"/>
  <c r="R180" i="19"/>
  <c r="L180" i="19"/>
  <c r="F180" i="19"/>
  <c r="Y175" i="19"/>
  <c r="S175" i="19"/>
  <c r="M175" i="19"/>
  <c r="G175" i="19"/>
  <c r="Z170" i="19"/>
  <c r="T170" i="19"/>
  <c r="N170" i="19"/>
  <c r="H170" i="19"/>
  <c r="AA161" i="19"/>
  <c r="U161" i="19"/>
  <c r="O161" i="19"/>
  <c r="I161" i="19"/>
  <c r="V156" i="19"/>
  <c r="P156" i="19"/>
  <c r="J156" i="19"/>
  <c r="D156" i="19"/>
  <c r="W151" i="19"/>
  <c r="Q151" i="19"/>
  <c r="K151" i="19"/>
  <c r="E151" i="19"/>
  <c r="X146" i="19"/>
  <c r="R146" i="19"/>
  <c r="L146" i="19"/>
  <c r="F146" i="19"/>
  <c r="Y141" i="19"/>
  <c r="S141" i="19"/>
  <c r="M141" i="19"/>
  <c r="G141" i="19"/>
  <c r="Z136" i="19"/>
  <c r="T136" i="19"/>
  <c r="N136" i="19"/>
  <c r="H136" i="19"/>
  <c r="AA131" i="19"/>
  <c r="U131" i="19"/>
  <c r="O131" i="19"/>
  <c r="I131" i="19"/>
  <c r="V126" i="19"/>
  <c r="P126" i="19"/>
  <c r="J126" i="19"/>
  <c r="D126" i="19"/>
  <c r="G295" i="19"/>
  <c r="G291" i="19" s="1"/>
  <c r="N290" i="19"/>
  <c r="U285" i="19"/>
  <c r="V280" i="19"/>
  <c r="G265" i="19"/>
  <c r="N260" i="19"/>
  <c r="U255" i="19"/>
  <c r="L250" i="19"/>
  <c r="Q245" i="19"/>
  <c r="X240" i="19"/>
  <c r="L240" i="19"/>
  <c r="X235" i="19"/>
  <c r="R235" i="19"/>
  <c r="L235" i="19"/>
  <c r="F235" i="19"/>
  <c r="Y230" i="19"/>
  <c r="S230" i="19"/>
  <c r="M230" i="19"/>
  <c r="G230" i="19"/>
  <c r="Z225" i="19"/>
  <c r="T225" i="19"/>
  <c r="N225" i="19"/>
  <c r="H225" i="19"/>
  <c r="AA220" i="19"/>
  <c r="U220" i="19"/>
  <c r="O220" i="19"/>
  <c r="I220" i="19"/>
  <c r="V215" i="19"/>
  <c r="P215" i="19"/>
  <c r="J215" i="19"/>
  <c r="D215" i="19"/>
  <c r="W210" i="19"/>
  <c r="Q210" i="19"/>
  <c r="K210" i="19"/>
  <c r="E210" i="19"/>
  <c r="X205" i="19"/>
  <c r="R205" i="19"/>
  <c r="L205" i="19"/>
  <c r="F205" i="19"/>
  <c r="Y200" i="19"/>
  <c r="S200" i="19"/>
  <c r="M200" i="19"/>
  <c r="G200" i="19"/>
  <c r="Z195" i="19"/>
  <c r="T195" i="19"/>
  <c r="N195" i="19"/>
  <c r="H195" i="19"/>
  <c r="AA190" i="19"/>
  <c r="U190" i="19"/>
  <c r="O190" i="19"/>
  <c r="I190" i="19"/>
  <c r="V185" i="19"/>
  <c r="P185" i="19"/>
  <c r="J185" i="19"/>
  <c r="D185" i="19"/>
  <c r="W180" i="19"/>
  <c r="Q180" i="19"/>
  <c r="K180" i="19"/>
  <c r="E180" i="19"/>
  <c r="X175" i="19"/>
  <c r="R175" i="19"/>
  <c r="L175" i="19"/>
  <c r="F175" i="19"/>
  <c r="Y170" i="19"/>
  <c r="S170" i="19"/>
  <c r="M170" i="19"/>
  <c r="G170" i="19"/>
  <c r="Z161" i="19"/>
  <c r="T161" i="19"/>
  <c r="N161" i="19"/>
  <c r="H161" i="19"/>
  <c r="AA156" i="19"/>
  <c r="U156" i="19"/>
  <c r="O156" i="19"/>
  <c r="I156" i="19"/>
  <c r="V151" i="19"/>
  <c r="P151" i="19"/>
  <c r="J151" i="19"/>
  <c r="D151" i="19"/>
  <c r="W146" i="19"/>
  <c r="Q146" i="19"/>
  <c r="K146" i="19"/>
  <c r="E146" i="19"/>
  <c r="X141" i="19"/>
  <c r="R141" i="19"/>
  <c r="L141" i="19"/>
  <c r="F141" i="19"/>
  <c r="Y136" i="19"/>
  <c r="S136" i="19"/>
  <c r="M136" i="19"/>
  <c r="G136" i="19"/>
  <c r="Z131" i="19"/>
  <c r="T131" i="19"/>
  <c r="N131" i="19"/>
  <c r="H131" i="19"/>
  <c r="AA126" i="19"/>
  <c r="U126" i="19"/>
  <c r="O126" i="19"/>
  <c r="I126" i="19"/>
  <c r="V121" i="19"/>
  <c r="P121" i="19"/>
  <c r="J121" i="19"/>
  <c r="D121" i="19"/>
  <c r="W116" i="19"/>
  <c r="Q116" i="19"/>
  <c r="K116" i="19"/>
  <c r="E116" i="19"/>
  <c r="X111" i="19"/>
  <c r="R111" i="19"/>
  <c r="L111" i="19"/>
  <c r="F111" i="19"/>
  <c r="Q305" i="19"/>
  <c r="X300" i="19"/>
  <c r="I285" i="19"/>
  <c r="J280" i="19"/>
  <c r="Q275" i="19"/>
  <c r="X270" i="19"/>
  <c r="I255" i="19"/>
  <c r="X250" i="19"/>
  <c r="F250" i="19"/>
  <c r="K245" i="19"/>
  <c r="T240" i="19"/>
  <c r="H240" i="19"/>
  <c r="V235" i="19"/>
  <c r="P235" i="19"/>
  <c r="J235" i="19"/>
  <c r="D235" i="19"/>
  <c r="W230" i="19"/>
  <c r="Q230" i="19"/>
  <c r="K230" i="19"/>
  <c r="E230" i="19"/>
  <c r="X225" i="19"/>
  <c r="R225" i="19"/>
  <c r="L225" i="19"/>
  <c r="F225" i="19"/>
  <c r="Y220" i="19"/>
  <c r="S220" i="19"/>
  <c r="M220" i="19"/>
  <c r="G220" i="19"/>
  <c r="Z215" i="19"/>
  <c r="T215" i="19"/>
  <c r="N215" i="19"/>
  <c r="H215" i="19"/>
  <c r="AA210" i="19"/>
  <c r="U210" i="19"/>
  <c r="O210" i="19"/>
  <c r="I210" i="19"/>
  <c r="V205" i="19"/>
  <c r="P205" i="19"/>
  <c r="J205" i="19"/>
  <c r="D205" i="19"/>
  <c r="W200" i="19"/>
  <c r="Q200" i="19"/>
  <c r="K200" i="19"/>
  <c r="E200" i="19"/>
  <c r="X195" i="19"/>
  <c r="R195" i="19"/>
  <c r="L195" i="19"/>
  <c r="F195" i="19"/>
  <c r="Y190" i="19"/>
  <c r="S190" i="19"/>
  <c r="M190" i="19"/>
  <c r="G190" i="19"/>
  <c r="Z185" i="19"/>
  <c r="T185" i="19"/>
  <c r="N185" i="19"/>
  <c r="H185" i="19"/>
  <c r="AA180" i="19"/>
  <c r="U180" i="19"/>
  <c r="O180" i="19"/>
  <c r="I180" i="19"/>
  <c r="V175" i="19"/>
  <c r="P175" i="19"/>
  <c r="J175" i="19"/>
  <c r="D175" i="19"/>
  <c r="W170" i="19"/>
  <c r="Q170" i="19"/>
  <c r="K170" i="19"/>
  <c r="E170" i="19"/>
  <c r="X161" i="19"/>
  <c r="R161" i="19"/>
  <c r="L161" i="19"/>
  <c r="F161" i="19"/>
  <c r="Y156" i="19"/>
  <c r="S156" i="19"/>
  <c r="M156" i="19"/>
  <c r="G156" i="19"/>
  <c r="Z151" i="19"/>
  <c r="T151" i="19"/>
  <c r="N151" i="19"/>
  <c r="H151" i="19"/>
  <c r="AA146" i="19"/>
  <c r="U146" i="19"/>
  <c r="O146" i="19"/>
  <c r="I146" i="19"/>
  <c r="V141" i="19"/>
  <c r="P141" i="19"/>
  <c r="J141" i="19"/>
  <c r="D141" i="19"/>
  <c r="W136" i="19"/>
  <c r="Q136" i="19"/>
  <c r="K136" i="19"/>
  <c r="E136" i="19"/>
  <c r="X131" i="19"/>
  <c r="R131" i="19"/>
  <c r="L131" i="19"/>
  <c r="F131" i="19"/>
  <c r="J11" i="19"/>
  <c r="P11" i="19"/>
  <c r="V11" i="19"/>
  <c r="I14" i="19"/>
  <c r="I12" i="19" s="1"/>
  <c r="O14" i="19"/>
  <c r="O12" i="19" s="1"/>
  <c r="U14" i="19"/>
  <c r="AA14" i="19"/>
  <c r="I16" i="19"/>
  <c r="O16" i="19"/>
  <c r="U16" i="19"/>
  <c r="AA16" i="19"/>
  <c r="H19" i="19"/>
  <c r="N19" i="19"/>
  <c r="T19" i="19"/>
  <c r="Z19" i="19"/>
  <c r="H21" i="19"/>
  <c r="N21" i="19"/>
  <c r="T21" i="19"/>
  <c r="Z21" i="19"/>
  <c r="G24" i="19"/>
  <c r="M24" i="19"/>
  <c r="S24" i="19"/>
  <c r="S22" i="19" s="1"/>
  <c r="Y24" i="19"/>
  <c r="Y22" i="19" s="1"/>
  <c r="G26" i="19"/>
  <c r="M26" i="19"/>
  <c r="S26" i="19"/>
  <c r="Y26" i="19"/>
  <c r="F29" i="19"/>
  <c r="F27" i="19" s="1"/>
  <c r="L29" i="19"/>
  <c r="L27" i="19" s="1"/>
  <c r="R29" i="19"/>
  <c r="X29" i="19"/>
  <c r="F31" i="19"/>
  <c r="L31" i="19"/>
  <c r="R31" i="19"/>
  <c r="X31" i="19"/>
  <c r="E34" i="19"/>
  <c r="K34" i="19"/>
  <c r="Q34" i="19"/>
  <c r="W34" i="19"/>
  <c r="E36" i="19"/>
  <c r="K36" i="19"/>
  <c r="Q36" i="19"/>
  <c r="W36" i="19"/>
  <c r="D39" i="19"/>
  <c r="J39" i="19"/>
  <c r="P39" i="19"/>
  <c r="P37" i="19" s="1"/>
  <c r="V39" i="19"/>
  <c r="V37" i="19" s="1"/>
  <c r="D41" i="19"/>
  <c r="J41" i="19"/>
  <c r="P41" i="19"/>
  <c r="V41" i="19"/>
  <c r="I44" i="19"/>
  <c r="I42" i="19" s="1"/>
  <c r="O44" i="19"/>
  <c r="O42" i="19" s="1"/>
  <c r="U44" i="19"/>
  <c r="AA44" i="19"/>
  <c r="I46" i="19"/>
  <c r="O46" i="19"/>
  <c r="U46" i="19"/>
  <c r="AA46" i="19"/>
  <c r="H49" i="19"/>
  <c r="N49" i="19"/>
  <c r="T49" i="19"/>
  <c r="Z49" i="19"/>
  <c r="H51" i="19"/>
  <c r="N51" i="19"/>
  <c r="T51" i="19"/>
  <c r="Z51" i="19"/>
  <c r="G54" i="19"/>
  <c r="M54" i="19"/>
  <c r="S54" i="19"/>
  <c r="S52" i="19" s="1"/>
  <c r="Y54" i="19"/>
  <c r="Y52" i="19" s="1"/>
  <c r="G56" i="19"/>
  <c r="M56" i="19"/>
  <c r="S56" i="19"/>
  <c r="Y56" i="19"/>
  <c r="F59" i="19"/>
  <c r="F57" i="19" s="1"/>
  <c r="L59" i="19"/>
  <c r="L57" i="19" s="1"/>
  <c r="R59" i="19"/>
  <c r="X59" i="19"/>
  <c r="F61" i="19"/>
  <c r="L61" i="19"/>
  <c r="R61" i="19"/>
  <c r="X61" i="19"/>
  <c r="E64" i="19"/>
  <c r="K64" i="19"/>
  <c r="Q64" i="19"/>
  <c r="W64" i="19"/>
  <c r="E66" i="19"/>
  <c r="K66" i="19"/>
  <c r="Q66" i="19"/>
  <c r="W66" i="19"/>
  <c r="D69" i="19"/>
  <c r="J69" i="19"/>
  <c r="P69" i="19"/>
  <c r="P67" i="19" s="1"/>
  <c r="V69" i="19"/>
  <c r="V67" i="19" s="1"/>
  <c r="D71" i="19"/>
  <c r="J71" i="19"/>
  <c r="P71" i="19"/>
  <c r="V71" i="19"/>
  <c r="I74" i="19"/>
  <c r="I72" i="19" s="1"/>
  <c r="O74" i="19"/>
  <c r="O72" i="19" s="1"/>
  <c r="U74" i="19"/>
  <c r="AA74" i="19"/>
  <c r="I76" i="19"/>
  <c r="O76" i="19"/>
  <c r="U76" i="19"/>
  <c r="AA76" i="19"/>
  <c r="H79" i="19"/>
  <c r="N79" i="19"/>
  <c r="T79" i="19"/>
  <c r="Z79" i="19"/>
  <c r="H81" i="19"/>
  <c r="N81" i="19"/>
  <c r="T81" i="19"/>
  <c r="Z81" i="19"/>
  <c r="G84" i="19"/>
  <c r="M84" i="19"/>
  <c r="S84" i="19"/>
  <c r="S82" i="19" s="1"/>
  <c r="Y84" i="19"/>
  <c r="Y82" i="19" s="1"/>
  <c r="G86" i="19"/>
  <c r="M86" i="19"/>
  <c r="S86" i="19"/>
  <c r="Y86" i="19"/>
  <c r="F89" i="19"/>
  <c r="F87" i="19" s="1"/>
  <c r="L89" i="19"/>
  <c r="L87" i="19" s="1"/>
  <c r="R89" i="19"/>
  <c r="X89" i="19"/>
  <c r="F91" i="19"/>
  <c r="L91" i="19"/>
  <c r="R91" i="19"/>
  <c r="X91" i="19"/>
  <c r="E94" i="19"/>
  <c r="K94" i="19"/>
  <c r="Q94" i="19"/>
  <c r="W94" i="19"/>
  <c r="E96" i="19"/>
  <c r="K96" i="19"/>
  <c r="Q96" i="19"/>
  <c r="W96" i="19"/>
  <c r="D99" i="19"/>
  <c r="J99" i="19"/>
  <c r="P99" i="19"/>
  <c r="P97" i="19" s="1"/>
  <c r="V99" i="19"/>
  <c r="V97" i="19" s="1"/>
  <c r="D101" i="19"/>
  <c r="J101" i="19"/>
  <c r="P101" i="19"/>
  <c r="V101" i="19"/>
  <c r="I104" i="19"/>
  <c r="I102" i="19" s="1"/>
  <c r="O104" i="19"/>
  <c r="O102" i="19" s="1"/>
  <c r="U104" i="19"/>
  <c r="AA104" i="19"/>
  <c r="I106" i="19"/>
  <c r="O106" i="19"/>
  <c r="U106" i="19"/>
  <c r="AA106" i="19"/>
  <c r="E109" i="19"/>
  <c r="O109" i="19"/>
  <c r="W109" i="19"/>
  <c r="I111" i="19"/>
  <c r="Q111" i="19"/>
  <c r="AA111" i="19"/>
  <c r="D114" i="19"/>
  <c r="N114" i="19"/>
  <c r="V114" i="19"/>
  <c r="H116" i="19"/>
  <c r="P116" i="19"/>
  <c r="Z116" i="19"/>
  <c r="M119" i="19"/>
  <c r="U119" i="19"/>
  <c r="G121" i="19"/>
  <c r="O121" i="19"/>
  <c r="Y121" i="19"/>
  <c r="H124" i="19"/>
  <c r="H122" i="19" s="1"/>
  <c r="Z124" i="19"/>
  <c r="T126" i="19"/>
  <c r="G129" i="19"/>
  <c r="S131" i="19"/>
  <c r="L136" i="19"/>
  <c r="E141" i="19"/>
  <c r="V144" i="19"/>
  <c r="U149" i="19"/>
  <c r="N154" i="19"/>
  <c r="Z156" i="19"/>
  <c r="G159" i="19"/>
  <c r="S161" i="19"/>
  <c r="F170" i="19"/>
  <c r="F166" i="19" s="1"/>
  <c r="AA185" i="19"/>
  <c r="AA181" i="19" s="1"/>
  <c r="T190" i="19"/>
  <c r="T186" i="19" s="1"/>
  <c r="M195" i="19"/>
  <c r="M191" i="19" s="1"/>
  <c r="F200" i="19"/>
  <c r="F196" i="19" s="1"/>
  <c r="AA215" i="19"/>
  <c r="AA211" i="19" s="1"/>
  <c r="T220" i="19"/>
  <c r="T216" i="19" s="1"/>
  <c r="M225" i="19"/>
  <c r="M221" i="19" s="1"/>
  <c r="F230" i="19"/>
  <c r="F226" i="19" s="1"/>
  <c r="P246" i="19"/>
  <c r="F782" i="18"/>
  <c r="F9" i="19"/>
  <c r="L9" i="19"/>
  <c r="R9" i="19"/>
  <c r="R7" i="19" s="1"/>
  <c r="X9" i="19"/>
  <c r="F11" i="19"/>
  <c r="L11" i="19"/>
  <c r="R11" i="19"/>
  <c r="X11" i="19"/>
  <c r="E14" i="19"/>
  <c r="E12" i="19" s="1"/>
  <c r="K14" i="19"/>
  <c r="Q14" i="19"/>
  <c r="Q12" i="19" s="1"/>
  <c r="W14" i="19"/>
  <c r="E16" i="19"/>
  <c r="K16" i="19"/>
  <c r="Q16" i="19"/>
  <c r="W16" i="19"/>
  <c r="D19" i="19"/>
  <c r="D17" i="19" s="1"/>
  <c r="J19" i="19"/>
  <c r="P19" i="19"/>
  <c r="V19" i="19"/>
  <c r="D21" i="19"/>
  <c r="J21" i="19"/>
  <c r="P21" i="19"/>
  <c r="V21" i="19"/>
  <c r="I24" i="19"/>
  <c r="O24" i="19"/>
  <c r="U24" i="19"/>
  <c r="U22" i="19" s="1"/>
  <c r="AA24" i="19"/>
  <c r="I26" i="19"/>
  <c r="O26" i="19"/>
  <c r="U26" i="19"/>
  <c r="AA26" i="19"/>
  <c r="H29" i="19"/>
  <c r="H27" i="19" s="1"/>
  <c r="N29" i="19"/>
  <c r="T29" i="19"/>
  <c r="T27" i="19" s="1"/>
  <c r="Z29" i="19"/>
  <c r="H31" i="19"/>
  <c r="N31" i="19"/>
  <c r="T31" i="19"/>
  <c r="Z31" i="19"/>
  <c r="G34" i="19"/>
  <c r="G32" i="19" s="1"/>
  <c r="M34" i="19"/>
  <c r="S34" i="19"/>
  <c r="Y34" i="19"/>
  <c r="G36" i="19"/>
  <c r="M36" i="19"/>
  <c r="S36" i="19"/>
  <c r="Y36" i="19"/>
  <c r="F39" i="19"/>
  <c r="L39" i="19"/>
  <c r="R39" i="19"/>
  <c r="R37" i="19" s="1"/>
  <c r="X39" i="19"/>
  <c r="F41" i="19"/>
  <c r="L41" i="19"/>
  <c r="R41" i="19"/>
  <c r="X41" i="19"/>
  <c r="E44" i="19"/>
  <c r="E42" i="19" s="1"/>
  <c r="K44" i="19"/>
  <c r="Q44" i="19"/>
  <c r="Q42" i="19" s="1"/>
  <c r="W44" i="19"/>
  <c r="E46" i="19"/>
  <c r="K46" i="19"/>
  <c r="Q46" i="19"/>
  <c r="W46" i="19"/>
  <c r="D49" i="19"/>
  <c r="D47" i="19" s="1"/>
  <c r="J49" i="19"/>
  <c r="P49" i="19"/>
  <c r="V49" i="19"/>
  <c r="D51" i="19"/>
  <c r="J51" i="19"/>
  <c r="P51" i="19"/>
  <c r="V51" i="19"/>
  <c r="I54" i="19"/>
  <c r="O54" i="19"/>
  <c r="U54" i="19"/>
  <c r="U52" i="19" s="1"/>
  <c r="AA54" i="19"/>
  <c r="I56" i="19"/>
  <c r="O56" i="19"/>
  <c r="U56" i="19"/>
  <c r="AA56" i="19"/>
  <c r="H59" i="19"/>
  <c r="H57" i="19" s="1"/>
  <c r="N59" i="19"/>
  <c r="T59" i="19"/>
  <c r="T57" i="19" s="1"/>
  <c r="Z59" i="19"/>
  <c r="H61" i="19"/>
  <c r="N61" i="19"/>
  <c r="T61" i="19"/>
  <c r="Z61" i="19"/>
  <c r="G64" i="19"/>
  <c r="G62" i="19" s="1"/>
  <c r="M64" i="19"/>
  <c r="S64" i="19"/>
  <c r="Y64" i="19"/>
  <c r="G66" i="19"/>
  <c r="M66" i="19"/>
  <c r="S66" i="19"/>
  <c r="Y66" i="19"/>
  <c r="F69" i="19"/>
  <c r="L69" i="19"/>
  <c r="R69" i="19"/>
  <c r="R67" i="19" s="1"/>
  <c r="X69" i="19"/>
  <c r="F71" i="19"/>
  <c r="L71" i="19"/>
  <c r="R71" i="19"/>
  <c r="X71" i="19"/>
  <c r="E74" i="19"/>
  <c r="E72" i="19" s="1"/>
  <c r="K74" i="19"/>
  <c r="Q74" i="19"/>
  <c r="Q72" i="19" s="1"/>
  <c r="W74" i="19"/>
  <c r="E76" i="19"/>
  <c r="K76" i="19"/>
  <c r="Q76" i="19"/>
  <c r="W76" i="19"/>
  <c r="D79" i="19"/>
  <c r="D77" i="19" s="1"/>
  <c r="J79" i="19"/>
  <c r="P79" i="19"/>
  <c r="V79" i="19"/>
  <c r="D81" i="19"/>
  <c r="J81" i="19"/>
  <c r="P81" i="19"/>
  <c r="V81" i="19"/>
  <c r="I84" i="19"/>
  <c r="O84" i="19"/>
  <c r="U84" i="19"/>
  <c r="U82" i="19" s="1"/>
  <c r="AA84" i="19"/>
  <c r="I86" i="19"/>
  <c r="O86" i="19"/>
  <c r="U86" i="19"/>
  <c r="AA86" i="19"/>
  <c r="H89" i="19"/>
  <c r="H87" i="19" s="1"/>
  <c r="N89" i="19"/>
  <c r="T89" i="19"/>
  <c r="T87" i="19" s="1"/>
  <c r="Z89" i="19"/>
  <c r="H91" i="19"/>
  <c r="N91" i="19"/>
  <c r="T91" i="19"/>
  <c r="Z91" i="19"/>
  <c r="G94" i="19"/>
  <c r="G92" i="19" s="1"/>
  <c r="M94" i="19"/>
  <c r="S94" i="19"/>
  <c r="Y94" i="19"/>
  <c r="G96" i="19"/>
  <c r="M96" i="19"/>
  <c r="S96" i="19"/>
  <c r="Y96" i="19"/>
  <c r="F99" i="19"/>
  <c r="L99" i="19"/>
  <c r="R99" i="19"/>
  <c r="R97" i="19" s="1"/>
  <c r="X99" i="19"/>
  <c r="F101" i="19"/>
  <c r="L101" i="19"/>
  <c r="R101" i="19"/>
  <c r="X101" i="19"/>
  <c r="E104" i="19"/>
  <c r="E102" i="19" s="1"/>
  <c r="K104" i="19"/>
  <c r="Q104" i="19"/>
  <c r="Q102" i="19" s="1"/>
  <c r="W104" i="19"/>
  <c r="E106" i="19"/>
  <c r="K106" i="19"/>
  <c r="Q106" i="19"/>
  <c r="W106" i="19"/>
  <c r="I109" i="19"/>
  <c r="I107" i="19" s="1"/>
  <c r="Q109" i="19"/>
  <c r="Q107" i="19" s="1"/>
  <c r="AA109" i="19"/>
  <c r="K111" i="19"/>
  <c r="U111" i="19"/>
  <c r="H114" i="19"/>
  <c r="H112" i="19" s="1"/>
  <c r="P114" i="19"/>
  <c r="P112" i="19" s="1"/>
  <c r="Z114" i="19"/>
  <c r="J116" i="19"/>
  <c r="T116" i="19"/>
  <c r="G119" i="19"/>
  <c r="G117" i="19" s="1"/>
  <c r="O119" i="19"/>
  <c r="O117" i="19" s="1"/>
  <c r="Y119" i="19"/>
  <c r="Y117" i="19" s="1"/>
  <c r="I121" i="19"/>
  <c r="S121" i="19"/>
  <c r="AA121" i="19"/>
  <c r="N124" i="19"/>
  <c r="H126" i="19"/>
  <c r="Z126" i="19"/>
  <c r="S129" i="19"/>
  <c r="S127" i="19" s="1"/>
  <c r="L134" i="19"/>
  <c r="X136" i="19"/>
  <c r="E139" i="19"/>
  <c r="Q141" i="19"/>
  <c r="J146" i="19"/>
  <c r="I151" i="19"/>
  <c r="Z154" i="19"/>
  <c r="Z152" i="19" s="1"/>
  <c r="S159" i="19"/>
  <c r="R170" i="19"/>
  <c r="R166" i="19" s="1"/>
  <c r="K175" i="19"/>
  <c r="K171" i="19" s="1"/>
  <c r="D180" i="19"/>
  <c r="D176" i="19" s="1"/>
  <c r="Y195" i="19"/>
  <c r="Y191" i="19" s="1"/>
  <c r="R200" i="19"/>
  <c r="R196" i="19" s="1"/>
  <c r="K205" i="19"/>
  <c r="K201" i="19" s="1"/>
  <c r="D210" i="19"/>
  <c r="D206" i="19" s="1"/>
  <c r="Y225" i="19"/>
  <c r="Y221" i="19" s="1"/>
  <c r="R230" i="19"/>
  <c r="R226" i="19" s="1"/>
  <c r="K235" i="19"/>
  <c r="K231" i="19" s="1"/>
  <c r="U240" i="19"/>
  <c r="U236" i="19" s="1"/>
  <c r="M245" i="19"/>
  <c r="H260" i="19"/>
  <c r="Y261" i="19"/>
  <c r="P280" i="19"/>
  <c r="H290" i="19"/>
  <c r="G9" i="19"/>
  <c r="M9" i="19"/>
  <c r="M7" i="19" s="1"/>
  <c r="S9" i="19"/>
  <c r="Y9" i="19"/>
  <c r="G11" i="19"/>
  <c r="M11" i="19"/>
  <c r="S11" i="19"/>
  <c r="Y11" i="19"/>
  <c r="F14" i="19"/>
  <c r="L14" i="19"/>
  <c r="R14" i="19"/>
  <c r="X14" i="19"/>
  <c r="X12" i="19" s="1"/>
  <c r="F16" i="19"/>
  <c r="L16" i="19"/>
  <c r="R16" i="19"/>
  <c r="X16" i="19"/>
  <c r="E19" i="19"/>
  <c r="K19" i="19"/>
  <c r="K17" i="19" s="1"/>
  <c r="Q19" i="19"/>
  <c r="W19" i="19"/>
  <c r="W17" i="19" s="1"/>
  <c r="E21" i="19"/>
  <c r="K21" i="19"/>
  <c r="Q21" i="19"/>
  <c r="W21" i="19"/>
  <c r="D24" i="19"/>
  <c r="J24" i="19"/>
  <c r="J22" i="19" s="1"/>
  <c r="P24" i="19"/>
  <c r="V24" i="19"/>
  <c r="D26" i="19"/>
  <c r="J26" i="19"/>
  <c r="P26" i="19"/>
  <c r="V26" i="19"/>
  <c r="I29" i="19"/>
  <c r="O29" i="19"/>
  <c r="U29" i="19"/>
  <c r="AA29" i="19"/>
  <c r="AA27" i="19" s="1"/>
  <c r="I31" i="19"/>
  <c r="O31" i="19"/>
  <c r="U31" i="19"/>
  <c r="AA31" i="19"/>
  <c r="H34" i="19"/>
  <c r="N34" i="19"/>
  <c r="N32" i="19" s="1"/>
  <c r="T34" i="19"/>
  <c r="Z34" i="19"/>
  <c r="Z32" i="19" s="1"/>
  <c r="H36" i="19"/>
  <c r="N36" i="19"/>
  <c r="T36" i="19"/>
  <c r="Z36" i="19"/>
  <c r="G39" i="19"/>
  <c r="M39" i="19"/>
  <c r="M37" i="19" s="1"/>
  <c r="S39" i="19"/>
  <c r="Y39" i="19"/>
  <c r="G41" i="19"/>
  <c r="M41" i="19"/>
  <c r="S41" i="19"/>
  <c r="Y41" i="19"/>
  <c r="F44" i="19"/>
  <c r="L44" i="19"/>
  <c r="R44" i="19"/>
  <c r="X44" i="19"/>
  <c r="X42" i="19" s="1"/>
  <c r="F46" i="19"/>
  <c r="L46" i="19"/>
  <c r="R46" i="19"/>
  <c r="X46" i="19"/>
  <c r="E49" i="19"/>
  <c r="K49" i="19"/>
  <c r="K47" i="19" s="1"/>
  <c r="Q49" i="19"/>
  <c r="W49" i="19"/>
  <c r="W47" i="19" s="1"/>
  <c r="E51" i="19"/>
  <c r="K51" i="19"/>
  <c r="Q51" i="19"/>
  <c r="W51" i="19"/>
  <c r="D54" i="19"/>
  <c r="J54" i="19"/>
  <c r="J52" i="19" s="1"/>
  <c r="P54" i="19"/>
  <c r="V54" i="19"/>
  <c r="D56" i="19"/>
  <c r="J56" i="19"/>
  <c r="P56" i="19"/>
  <c r="V56" i="19"/>
  <c r="I59" i="19"/>
  <c r="O59" i="19"/>
  <c r="U59" i="19"/>
  <c r="AA59" i="19"/>
  <c r="AA57" i="19" s="1"/>
  <c r="I61" i="19"/>
  <c r="O61" i="19"/>
  <c r="U61" i="19"/>
  <c r="AA61" i="19"/>
  <c r="H64" i="19"/>
  <c r="N64" i="19"/>
  <c r="N62" i="19" s="1"/>
  <c r="T64" i="19"/>
  <c r="Z64" i="19"/>
  <c r="Z62" i="19" s="1"/>
  <c r="H66" i="19"/>
  <c r="N66" i="19"/>
  <c r="T66" i="19"/>
  <c r="Z66" i="19"/>
  <c r="G69" i="19"/>
  <c r="M69" i="19"/>
  <c r="M67" i="19" s="1"/>
  <c r="S69" i="19"/>
  <c r="Y69" i="19"/>
  <c r="G71" i="19"/>
  <c r="M71" i="19"/>
  <c r="S71" i="19"/>
  <c r="Y71" i="19"/>
  <c r="F74" i="19"/>
  <c r="L74" i="19"/>
  <c r="R74" i="19"/>
  <c r="X74" i="19"/>
  <c r="X72" i="19" s="1"/>
  <c r="F76" i="19"/>
  <c r="L76" i="19"/>
  <c r="R76" i="19"/>
  <c r="X76" i="19"/>
  <c r="E79" i="19"/>
  <c r="K79" i="19"/>
  <c r="K77" i="19" s="1"/>
  <c r="Q79" i="19"/>
  <c r="W79" i="19"/>
  <c r="W77" i="19" s="1"/>
  <c r="E81" i="19"/>
  <c r="K81" i="19"/>
  <c r="Q81" i="19"/>
  <c r="W81" i="19"/>
  <c r="D84" i="19"/>
  <c r="J84" i="19"/>
  <c r="J82" i="19" s="1"/>
  <c r="P84" i="19"/>
  <c r="V84" i="19"/>
  <c r="D86" i="19"/>
  <c r="J86" i="19"/>
  <c r="P86" i="19"/>
  <c r="V86" i="19"/>
  <c r="I89" i="19"/>
  <c r="O89" i="19"/>
  <c r="U89" i="19"/>
  <c r="AA89" i="19"/>
  <c r="AA87" i="19" s="1"/>
  <c r="I91" i="19"/>
  <c r="O91" i="19"/>
  <c r="U91" i="19"/>
  <c r="AA91" i="19"/>
  <c r="H94" i="19"/>
  <c r="N94" i="19"/>
  <c r="N92" i="19" s="1"/>
  <c r="T94" i="19"/>
  <c r="Z94" i="19"/>
  <c r="Z92" i="19" s="1"/>
  <c r="H96" i="19"/>
  <c r="N96" i="19"/>
  <c r="T96" i="19"/>
  <c r="Z96" i="19"/>
  <c r="G99" i="19"/>
  <c r="M99" i="19"/>
  <c r="M97" i="19" s="1"/>
  <c r="S99" i="19"/>
  <c r="Y99" i="19"/>
  <c r="G101" i="19"/>
  <c r="M101" i="19"/>
  <c r="S101" i="19"/>
  <c r="Y101" i="19"/>
  <c r="F104" i="19"/>
  <c r="L104" i="19"/>
  <c r="R104" i="19"/>
  <c r="X104" i="19"/>
  <c r="X102" i="19" s="1"/>
  <c r="F106" i="19"/>
  <c r="L106" i="19"/>
  <c r="R106" i="19"/>
  <c r="X106" i="19"/>
  <c r="J109" i="19"/>
  <c r="J107" i="19" s="1"/>
  <c r="S109" i="19"/>
  <c r="S107" i="19" s="1"/>
  <c r="D111" i="19"/>
  <c r="M111" i="19"/>
  <c r="V111" i="19"/>
  <c r="I114" i="19"/>
  <c r="I112" i="19" s="1"/>
  <c r="R114" i="19"/>
  <c r="R112" i="19" s="1"/>
  <c r="AA114" i="19"/>
  <c r="AA112" i="19" s="1"/>
  <c r="L116" i="19"/>
  <c r="U116" i="19"/>
  <c r="H119" i="19"/>
  <c r="H117" i="19" s="1"/>
  <c r="Q119" i="19"/>
  <c r="Q117" i="19" s="1"/>
  <c r="Z119" i="19"/>
  <c r="Z117" i="19" s="1"/>
  <c r="K121" i="19"/>
  <c r="T121" i="19"/>
  <c r="S124" i="19"/>
  <c r="M126" i="19"/>
  <c r="M122" i="19" s="1"/>
  <c r="Y129" i="19"/>
  <c r="Y127" i="19" s="1"/>
  <c r="R134" i="19"/>
  <c r="R132" i="19" s="1"/>
  <c r="K139" i="19"/>
  <c r="K137" i="19" s="1"/>
  <c r="W141" i="19"/>
  <c r="D144" i="19"/>
  <c r="D142" i="19" s="1"/>
  <c r="P146" i="19"/>
  <c r="O151" i="19"/>
  <c r="H156" i="19"/>
  <c r="Y159" i="19"/>
  <c r="Y157" i="19" s="1"/>
  <c r="X170" i="19"/>
  <c r="X166" i="19" s="1"/>
  <c r="Q175" i="19"/>
  <c r="Q171" i="19" s="1"/>
  <c r="J180" i="19"/>
  <c r="J176" i="19" s="1"/>
  <c r="I185" i="19"/>
  <c r="I181" i="19" s="1"/>
  <c r="X200" i="19"/>
  <c r="X196" i="19" s="1"/>
  <c r="Q205" i="19"/>
  <c r="Q201" i="19" s="1"/>
  <c r="J210" i="19"/>
  <c r="J206" i="19" s="1"/>
  <c r="I215" i="19"/>
  <c r="I211" i="19" s="1"/>
  <c r="X230" i="19"/>
  <c r="X226" i="19" s="1"/>
  <c r="Q235" i="19"/>
  <c r="Q231" i="19" s="1"/>
  <c r="H9" i="19"/>
  <c r="N9" i="19"/>
  <c r="N7" i="19" s="1"/>
  <c r="T9" i="19"/>
  <c r="Z9" i="19"/>
  <c r="Z7" i="19" s="1"/>
  <c r="H11" i="19"/>
  <c r="N11" i="19"/>
  <c r="T11" i="19"/>
  <c r="Z11" i="19"/>
  <c r="G14" i="19"/>
  <c r="M14" i="19"/>
  <c r="M12" i="19" s="1"/>
  <c r="S14" i="19"/>
  <c r="Y14" i="19"/>
  <c r="G16" i="19"/>
  <c r="M16" i="19"/>
  <c r="S16" i="19"/>
  <c r="Y16" i="19"/>
  <c r="F19" i="19"/>
  <c r="L19" i="19"/>
  <c r="R19" i="19"/>
  <c r="X19" i="19"/>
  <c r="X17" i="19" s="1"/>
  <c r="F21" i="19"/>
  <c r="L21" i="19"/>
  <c r="R21" i="19"/>
  <c r="X21" i="19"/>
  <c r="E24" i="19"/>
  <c r="K24" i="19"/>
  <c r="K22" i="19" s="1"/>
  <c r="Q24" i="19"/>
  <c r="W24" i="19"/>
  <c r="W22" i="19" s="1"/>
  <c r="E26" i="19"/>
  <c r="K26" i="19"/>
  <c r="Q26" i="19"/>
  <c r="W26" i="19"/>
  <c r="D29" i="19"/>
  <c r="J29" i="19"/>
  <c r="J27" i="19" s="1"/>
  <c r="P29" i="19"/>
  <c r="V29" i="19"/>
  <c r="D31" i="19"/>
  <c r="J31" i="19"/>
  <c r="P31" i="19"/>
  <c r="V31" i="19"/>
  <c r="I34" i="19"/>
  <c r="O34" i="19"/>
  <c r="U34" i="19"/>
  <c r="AA34" i="19"/>
  <c r="AA32" i="19" s="1"/>
  <c r="I36" i="19"/>
  <c r="O36" i="19"/>
  <c r="U36" i="19"/>
  <c r="AA36" i="19"/>
  <c r="H39" i="19"/>
  <c r="N39" i="19"/>
  <c r="N37" i="19" s="1"/>
  <c r="T39" i="19"/>
  <c r="Z39" i="19"/>
  <c r="Z37" i="19" s="1"/>
  <c r="H41" i="19"/>
  <c r="N41" i="19"/>
  <c r="T41" i="19"/>
  <c r="Z41" i="19"/>
  <c r="G44" i="19"/>
  <c r="M44" i="19"/>
  <c r="M42" i="19" s="1"/>
  <c r="S44" i="19"/>
  <c r="Y44" i="19"/>
  <c r="G46" i="19"/>
  <c r="M46" i="19"/>
  <c r="S46" i="19"/>
  <c r="Y46" i="19"/>
  <c r="F49" i="19"/>
  <c r="L49" i="19"/>
  <c r="R49" i="19"/>
  <c r="X49" i="19"/>
  <c r="X47" i="19" s="1"/>
  <c r="F51" i="19"/>
  <c r="L51" i="19"/>
  <c r="R51" i="19"/>
  <c r="X51" i="19"/>
  <c r="E54" i="19"/>
  <c r="K54" i="19"/>
  <c r="K52" i="19" s="1"/>
  <c r="Q54" i="19"/>
  <c r="W54" i="19"/>
  <c r="W52" i="19" s="1"/>
  <c r="E56" i="19"/>
  <c r="K56" i="19"/>
  <c r="Q56" i="19"/>
  <c r="W56" i="19"/>
  <c r="D59" i="19"/>
  <c r="J59" i="19"/>
  <c r="J57" i="19" s="1"/>
  <c r="P59" i="19"/>
  <c r="V59" i="19"/>
  <c r="D61" i="19"/>
  <c r="J61" i="19"/>
  <c r="P61" i="19"/>
  <c r="V61" i="19"/>
  <c r="I64" i="19"/>
  <c r="O64" i="19"/>
  <c r="U64" i="19"/>
  <c r="AA64" i="19"/>
  <c r="AA62" i="19" s="1"/>
  <c r="I66" i="19"/>
  <c r="O66" i="19"/>
  <c r="U66" i="19"/>
  <c r="AA66" i="19"/>
  <c r="H69" i="19"/>
  <c r="N69" i="19"/>
  <c r="N67" i="19" s="1"/>
  <c r="T69" i="19"/>
  <c r="Z69" i="19"/>
  <c r="Z67" i="19" s="1"/>
  <c r="H71" i="19"/>
  <c r="N71" i="19"/>
  <c r="T71" i="19"/>
  <c r="Z71" i="19"/>
  <c r="G74" i="19"/>
  <c r="M74" i="19"/>
  <c r="M72" i="19" s="1"/>
  <c r="S74" i="19"/>
  <c r="Y74" i="19"/>
  <c r="G76" i="19"/>
  <c r="M76" i="19"/>
  <c r="S76" i="19"/>
  <c r="Y76" i="19"/>
  <c r="F79" i="19"/>
  <c r="L79" i="19"/>
  <c r="R79" i="19"/>
  <c r="X79" i="19"/>
  <c r="X77" i="19" s="1"/>
  <c r="F81" i="19"/>
  <c r="L81" i="19"/>
  <c r="R81" i="19"/>
  <c r="X81" i="19"/>
  <c r="E84" i="19"/>
  <c r="K84" i="19"/>
  <c r="K82" i="19" s="1"/>
  <c r="Q84" i="19"/>
  <c r="W84" i="19"/>
  <c r="W82" i="19" s="1"/>
  <c r="E86" i="19"/>
  <c r="K86" i="19"/>
  <c r="Q86" i="19"/>
  <c r="W86" i="19"/>
  <c r="D89" i="19"/>
  <c r="J89" i="19"/>
  <c r="J87" i="19" s="1"/>
  <c r="P89" i="19"/>
  <c r="V89" i="19"/>
  <c r="D91" i="19"/>
  <c r="J91" i="19"/>
  <c r="P91" i="19"/>
  <c r="V91" i="19"/>
  <c r="I94" i="19"/>
  <c r="O94" i="19"/>
  <c r="U94" i="19"/>
  <c r="AA94" i="19"/>
  <c r="AA92" i="19" s="1"/>
  <c r="I96" i="19"/>
  <c r="O96" i="19"/>
  <c r="U96" i="19"/>
  <c r="AA96" i="19"/>
  <c r="H99" i="19"/>
  <c r="N99" i="19"/>
  <c r="N97" i="19" s="1"/>
  <c r="T99" i="19"/>
  <c r="Z99" i="19"/>
  <c r="Z97" i="19" s="1"/>
  <c r="H101" i="19"/>
  <c r="N101" i="19"/>
  <c r="T101" i="19"/>
  <c r="Z101" i="19"/>
  <c r="G104" i="19"/>
  <c r="M104" i="19"/>
  <c r="M102" i="19" s="1"/>
  <c r="S104" i="19"/>
  <c r="Y104" i="19"/>
  <c r="G106" i="19"/>
  <c r="M106" i="19"/>
  <c r="S106" i="19"/>
  <c r="Y106" i="19"/>
  <c r="K109" i="19"/>
  <c r="K107" i="19" s="1"/>
  <c r="U109" i="19"/>
  <c r="E111" i="19"/>
  <c r="E107" i="19" s="1"/>
  <c r="O111" i="19"/>
  <c r="W111" i="19"/>
  <c r="J114" i="19"/>
  <c r="J112" i="19" s="1"/>
  <c r="T114" i="19"/>
  <c r="D116" i="19"/>
  <c r="D112" i="19" s="1"/>
  <c r="N116" i="19"/>
  <c r="V116" i="19"/>
  <c r="V112" i="19" s="1"/>
  <c r="I119" i="19"/>
  <c r="S119" i="19"/>
  <c r="S117" i="19" s="1"/>
  <c r="AA119" i="19"/>
  <c r="M121" i="19"/>
  <c r="U121" i="19"/>
  <c r="T124" i="19"/>
  <c r="N126" i="19"/>
  <c r="G131" i="19"/>
  <c r="X134" i="19"/>
  <c r="Q139" i="19"/>
  <c r="J144" i="19"/>
  <c r="V146" i="19"/>
  <c r="I149" i="19"/>
  <c r="U151" i="19"/>
  <c r="N156" i="19"/>
  <c r="G161" i="19"/>
  <c r="W175" i="19"/>
  <c r="W171" i="19" s="1"/>
  <c r="P180" i="19"/>
  <c r="P176" i="19" s="1"/>
  <c r="O185" i="19"/>
  <c r="O181" i="19" s="1"/>
  <c r="H190" i="19"/>
  <c r="H186" i="19" s="1"/>
  <c r="W205" i="19"/>
  <c r="W201" i="19" s="1"/>
  <c r="P210" i="19"/>
  <c r="P206" i="19" s="1"/>
  <c r="O215" i="19"/>
  <c r="O211" i="19" s="1"/>
  <c r="H220" i="19"/>
  <c r="H216" i="19" s="1"/>
  <c r="W235" i="19"/>
  <c r="W231" i="19" s="1"/>
  <c r="H241" i="19"/>
  <c r="R296" i="19"/>
  <c r="I9" i="19"/>
  <c r="O9" i="19"/>
  <c r="O7" i="19" s="1"/>
  <c r="U9" i="19"/>
  <c r="AA9" i="19"/>
  <c r="I11" i="19"/>
  <c r="O11" i="19"/>
  <c r="U11" i="19"/>
  <c r="AA11" i="19"/>
  <c r="H14" i="19"/>
  <c r="N14" i="19"/>
  <c r="T14" i="19"/>
  <c r="Z14" i="19"/>
  <c r="Z12" i="19" s="1"/>
  <c r="H16" i="19"/>
  <c r="N16" i="19"/>
  <c r="T16" i="19"/>
  <c r="Z16" i="19"/>
  <c r="G19" i="19"/>
  <c r="M19" i="19"/>
  <c r="M17" i="19" s="1"/>
  <c r="S19" i="19"/>
  <c r="Y19" i="19"/>
  <c r="Y17" i="19" s="1"/>
  <c r="G21" i="19"/>
  <c r="M21" i="19"/>
  <c r="S21" i="19"/>
  <c r="Y21" i="19"/>
  <c r="F24" i="19"/>
  <c r="L24" i="19"/>
  <c r="L22" i="19" s="1"/>
  <c r="R24" i="19"/>
  <c r="X24" i="19"/>
  <c r="F26" i="19"/>
  <c r="L26" i="19"/>
  <c r="R26" i="19"/>
  <c r="X26" i="19"/>
  <c r="E29" i="19"/>
  <c r="K29" i="19"/>
  <c r="Q29" i="19"/>
  <c r="W29" i="19"/>
  <c r="W27" i="19" s="1"/>
  <c r="E31" i="19"/>
  <c r="K31" i="19"/>
  <c r="Q31" i="19"/>
  <c r="W31" i="19"/>
  <c r="D34" i="19"/>
  <c r="J34" i="19"/>
  <c r="J32" i="19" s="1"/>
  <c r="P34" i="19"/>
  <c r="V34" i="19"/>
  <c r="V32" i="19" s="1"/>
  <c r="D36" i="19"/>
  <c r="J36" i="19"/>
  <c r="P36" i="19"/>
  <c r="V36" i="19"/>
  <c r="I39" i="19"/>
  <c r="O39" i="19"/>
  <c r="O37" i="19" s="1"/>
  <c r="U39" i="19"/>
  <c r="AA39" i="19"/>
  <c r="I41" i="19"/>
  <c r="O41" i="19"/>
  <c r="U41" i="19"/>
  <c r="AA41" i="19"/>
  <c r="H44" i="19"/>
  <c r="N44" i="19"/>
  <c r="T44" i="19"/>
  <c r="Z44" i="19"/>
  <c r="Z42" i="19" s="1"/>
  <c r="H46" i="19"/>
  <c r="N46" i="19"/>
  <c r="T46" i="19"/>
  <c r="Z46" i="19"/>
  <c r="G49" i="19"/>
  <c r="M49" i="19"/>
  <c r="M47" i="19" s="1"/>
  <c r="S49" i="19"/>
  <c r="Y49" i="19"/>
  <c r="Y47" i="19" s="1"/>
  <c r="G51" i="19"/>
  <c r="M51" i="19"/>
  <c r="S51" i="19"/>
  <c r="Y51" i="19"/>
  <c r="F54" i="19"/>
  <c r="L54" i="19"/>
  <c r="L52" i="19" s="1"/>
  <c r="R54" i="19"/>
  <c r="R52" i="19" s="1"/>
  <c r="X54" i="19"/>
  <c r="F56" i="19"/>
  <c r="L56" i="19"/>
  <c r="R56" i="19"/>
  <c r="X56" i="19"/>
  <c r="E59" i="19"/>
  <c r="E57" i="19" s="1"/>
  <c r="K59" i="19"/>
  <c r="Q59" i="19"/>
  <c r="W59" i="19"/>
  <c r="W57" i="19" s="1"/>
  <c r="E61" i="19"/>
  <c r="K61" i="19"/>
  <c r="Q61" i="19"/>
  <c r="W61" i="19"/>
  <c r="D64" i="19"/>
  <c r="J64" i="19"/>
  <c r="J62" i="19" s="1"/>
  <c r="P64" i="19"/>
  <c r="V64" i="19"/>
  <c r="V62" i="19" s="1"/>
  <c r="D66" i="19"/>
  <c r="J66" i="19"/>
  <c r="P66" i="19"/>
  <c r="V66" i="19"/>
  <c r="I69" i="19"/>
  <c r="O69" i="19"/>
  <c r="O67" i="19" s="1"/>
  <c r="U69" i="19"/>
  <c r="U67" i="19" s="1"/>
  <c r="AA69" i="19"/>
  <c r="I71" i="19"/>
  <c r="O71" i="19"/>
  <c r="U71" i="19"/>
  <c r="AA71" i="19"/>
  <c r="H74" i="19"/>
  <c r="H72" i="19" s="1"/>
  <c r="N74" i="19"/>
  <c r="T74" i="19"/>
  <c r="Z74" i="19"/>
  <c r="Z72" i="19" s="1"/>
  <c r="H76" i="19"/>
  <c r="N76" i="19"/>
  <c r="T76" i="19"/>
  <c r="Z76" i="19"/>
  <c r="G79" i="19"/>
  <c r="M79" i="19"/>
  <c r="M77" i="19" s="1"/>
  <c r="S79" i="19"/>
  <c r="Y79" i="19"/>
  <c r="Y77" i="19" s="1"/>
  <c r="G81" i="19"/>
  <c r="M81" i="19"/>
  <c r="S81" i="19"/>
  <c r="Y81" i="19"/>
  <c r="F84" i="19"/>
  <c r="L84" i="19"/>
  <c r="L82" i="19" s="1"/>
  <c r="R84" i="19"/>
  <c r="R82" i="19" s="1"/>
  <c r="X84" i="19"/>
  <c r="F86" i="19"/>
  <c r="L86" i="19"/>
  <c r="R86" i="19"/>
  <c r="X86" i="19"/>
  <c r="E89" i="19"/>
  <c r="E87" i="19" s="1"/>
  <c r="K89" i="19"/>
  <c r="Q89" i="19"/>
  <c r="W89" i="19"/>
  <c r="W87" i="19" s="1"/>
  <c r="E91" i="19"/>
  <c r="K91" i="19"/>
  <c r="Q91" i="19"/>
  <c r="W91" i="19"/>
  <c r="D94" i="19"/>
  <c r="J94" i="19"/>
  <c r="J92" i="19" s="1"/>
  <c r="P94" i="19"/>
  <c r="V94" i="19"/>
  <c r="V92" i="19" s="1"/>
  <c r="D96" i="19"/>
  <c r="J96" i="19"/>
  <c r="P96" i="19"/>
  <c r="V96" i="19"/>
  <c r="I99" i="19"/>
  <c r="O99" i="19"/>
  <c r="O97" i="19" s="1"/>
  <c r="U99" i="19"/>
  <c r="U97" i="19" s="1"/>
  <c r="AA99" i="19"/>
  <c r="I101" i="19"/>
  <c r="O101" i="19"/>
  <c r="U101" i="19"/>
  <c r="AA101" i="19"/>
  <c r="H104" i="19"/>
  <c r="H102" i="19" s="1"/>
  <c r="N104" i="19"/>
  <c r="T104" i="19"/>
  <c r="Z104" i="19"/>
  <c r="Z102" i="19" s="1"/>
  <c r="H106" i="19"/>
  <c r="N106" i="19"/>
  <c r="T106" i="19"/>
  <c r="Z106" i="19"/>
  <c r="D109" i="19"/>
  <c r="M109" i="19"/>
  <c r="M107" i="19" s="1"/>
  <c r="V109" i="19"/>
  <c r="G111" i="19"/>
  <c r="G107" i="19" s="1"/>
  <c r="P111" i="19"/>
  <c r="P107" i="19" s="1"/>
  <c r="Y111" i="19"/>
  <c r="Y107" i="19" s="1"/>
  <c r="L114" i="19"/>
  <c r="U114" i="19"/>
  <c r="U112" i="19" s="1"/>
  <c r="F116" i="19"/>
  <c r="F112" i="19" s="1"/>
  <c r="O116" i="19"/>
  <c r="O112" i="19" s="1"/>
  <c r="X116" i="19"/>
  <c r="X112" i="19" s="1"/>
  <c r="K119" i="19"/>
  <c r="T119" i="19"/>
  <c r="E121" i="19"/>
  <c r="E117" i="19" s="1"/>
  <c r="N121" i="19"/>
  <c r="N117" i="19" s="1"/>
  <c r="W121" i="19"/>
  <c r="W117" i="19" s="1"/>
  <c r="G124" i="19"/>
  <c r="G122" i="19" s="1"/>
  <c r="Y124" i="19"/>
  <c r="Y122" i="19" s="1"/>
  <c r="S126" i="19"/>
  <c r="M131" i="19"/>
  <c r="M127" i="19" s="1"/>
  <c r="F136" i="19"/>
  <c r="F132" i="19" s="1"/>
  <c r="W139" i="19"/>
  <c r="P144" i="19"/>
  <c r="O149" i="19"/>
  <c r="O147" i="19" s="1"/>
  <c r="AA151" i="19"/>
  <c r="AA147" i="19" s="1"/>
  <c r="H154" i="19"/>
  <c r="T156" i="19"/>
  <c r="T152" i="19" s="1"/>
  <c r="M161" i="19"/>
  <c r="M157" i="19" s="1"/>
  <c r="V180" i="19"/>
  <c r="V176" i="19" s="1"/>
  <c r="U185" i="19"/>
  <c r="U181" i="19" s="1"/>
  <c r="N190" i="19"/>
  <c r="N186" i="19" s="1"/>
  <c r="G195" i="19"/>
  <c r="G191" i="19" s="1"/>
  <c r="V210" i="19"/>
  <c r="V206" i="19" s="1"/>
  <c r="U215" i="19"/>
  <c r="U211" i="19" s="1"/>
  <c r="N220" i="19"/>
  <c r="N216" i="19" s="1"/>
  <c r="G225" i="19"/>
  <c r="G221" i="19" s="1"/>
  <c r="L236" i="19"/>
  <c r="O255" i="19"/>
  <c r="O251" i="19" s="1"/>
  <c r="E271" i="19"/>
  <c r="K271" i="19"/>
  <c r="W275" i="19"/>
  <c r="O285" i="19"/>
  <c r="K301" i="19"/>
  <c r="W305" i="19"/>
  <c r="E168" i="19"/>
  <c r="E166" i="19" s="1"/>
  <c r="K168" i="19"/>
  <c r="Q168" i="19"/>
  <c r="Q166" i="19" s="1"/>
  <c r="W168" i="19"/>
  <c r="D173" i="19"/>
  <c r="D171" i="19" s="1"/>
  <c r="J173" i="19"/>
  <c r="J171" i="19" s="1"/>
  <c r="P173" i="19"/>
  <c r="P171" i="19" s="1"/>
  <c r="V173" i="19"/>
  <c r="I178" i="19"/>
  <c r="I176" i="19" s="1"/>
  <c r="O178" i="19"/>
  <c r="U178" i="19"/>
  <c r="U176" i="19" s="1"/>
  <c r="AA178" i="19"/>
  <c r="AA176" i="19" s="1"/>
  <c r="H183" i="19"/>
  <c r="H181" i="19" s="1"/>
  <c r="N183" i="19"/>
  <c r="T183" i="19"/>
  <c r="T181" i="19" s="1"/>
  <c r="Z183" i="19"/>
  <c r="G188" i="19"/>
  <c r="G186" i="19" s="1"/>
  <c r="M188" i="19"/>
  <c r="M186" i="19" s="1"/>
  <c r="S188" i="19"/>
  <c r="S186" i="19" s="1"/>
  <c r="Y188" i="19"/>
  <c r="F193" i="19"/>
  <c r="F191" i="19" s="1"/>
  <c r="L193" i="19"/>
  <c r="R193" i="19"/>
  <c r="R191" i="19" s="1"/>
  <c r="X193" i="19"/>
  <c r="X191" i="19" s="1"/>
  <c r="E198" i="19"/>
  <c r="E196" i="19" s="1"/>
  <c r="K198" i="19"/>
  <c r="Q198" i="19"/>
  <c r="Q196" i="19" s="1"/>
  <c r="W198" i="19"/>
  <c r="D203" i="19"/>
  <c r="D201" i="19" s="1"/>
  <c r="J203" i="19"/>
  <c r="J201" i="19" s="1"/>
  <c r="P203" i="19"/>
  <c r="P201" i="19" s="1"/>
  <c r="V203" i="19"/>
  <c r="I208" i="19"/>
  <c r="I206" i="19" s="1"/>
  <c r="O208" i="19"/>
  <c r="U208" i="19"/>
  <c r="U206" i="19" s="1"/>
  <c r="AA208" i="19"/>
  <c r="AA206" i="19" s="1"/>
  <c r="H213" i="19"/>
  <c r="H211" i="19" s="1"/>
  <c r="N213" i="19"/>
  <c r="T213" i="19"/>
  <c r="T211" i="19" s="1"/>
  <c r="Z213" i="19"/>
  <c r="G218" i="19"/>
  <c r="G216" i="19" s="1"/>
  <c r="M218" i="19"/>
  <c r="M216" i="19" s="1"/>
  <c r="S218" i="19"/>
  <c r="S216" i="19" s="1"/>
  <c r="Y218" i="19"/>
  <c r="F223" i="19"/>
  <c r="F221" i="19" s="1"/>
  <c r="L223" i="19"/>
  <c r="R223" i="19"/>
  <c r="R221" i="19" s="1"/>
  <c r="X223" i="19"/>
  <c r="X221" i="19" s="1"/>
  <c r="E228" i="19"/>
  <c r="E226" i="19" s="1"/>
  <c r="K228" i="19"/>
  <c r="Q228" i="19"/>
  <c r="Q226" i="19" s="1"/>
  <c r="W228" i="19"/>
  <c r="D233" i="19"/>
  <c r="D231" i="19" s="1"/>
  <c r="J233" i="19"/>
  <c r="J231" i="19" s="1"/>
  <c r="P233" i="19"/>
  <c r="P231" i="19" s="1"/>
  <c r="V233" i="19"/>
  <c r="J238" i="19"/>
  <c r="J236" i="19" s="1"/>
  <c r="T238" i="19"/>
  <c r="E243" i="19"/>
  <c r="E241" i="19" s="1"/>
  <c r="Q243" i="19"/>
  <c r="Q241" i="19" s="1"/>
  <c r="L248" i="19"/>
  <c r="L246" i="19" s="1"/>
  <c r="K253" i="19"/>
  <c r="K251" i="19" s="1"/>
  <c r="Z258" i="19"/>
  <c r="Z256" i="19" s="1"/>
  <c r="S263" i="19"/>
  <c r="S261" i="19" s="1"/>
  <c r="L268" i="19"/>
  <c r="L266" i="19" s="1"/>
  <c r="E273" i="19"/>
  <c r="Z288" i="19"/>
  <c r="Z286" i="19" s="1"/>
  <c r="S293" i="19"/>
  <c r="S291" i="19" s="1"/>
  <c r="L298" i="19"/>
  <c r="L296" i="19" s="1"/>
  <c r="E303" i="19"/>
  <c r="G168" i="19"/>
  <c r="G166" i="19" s="1"/>
  <c r="M168" i="19"/>
  <c r="M166" i="19" s="1"/>
  <c r="S168" i="19"/>
  <c r="S166" i="19" s="1"/>
  <c r="Y168" i="19"/>
  <c r="F173" i="19"/>
  <c r="F171" i="19" s="1"/>
  <c r="L173" i="19"/>
  <c r="R173" i="19"/>
  <c r="R171" i="19" s="1"/>
  <c r="X173" i="19"/>
  <c r="X171" i="19" s="1"/>
  <c r="E178" i="19"/>
  <c r="E176" i="19" s="1"/>
  <c r="K178" i="19"/>
  <c r="Q178" i="19"/>
  <c r="Q176" i="19" s="1"/>
  <c r="W178" i="19"/>
  <c r="D183" i="19"/>
  <c r="D181" i="19" s="1"/>
  <c r="J183" i="19"/>
  <c r="J181" i="19" s="1"/>
  <c r="P183" i="19"/>
  <c r="P181" i="19" s="1"/>
  <c r="V183" i="19"/>
  <c r="I188" i="19"/>
  <c r="I186" i="19" s="1"/>
  <c r="O188" i="19"/>
  <c r="U188" i="19"/>
  <c r="U186" i="19" s="1"/>
  <c r="AA188" i="19"/>
  <c r="AA186" i="19" s="1"/>
  <c r="H193" i="19"/>
  <c r="H191" i="19" s="1"/>
  <c r="N193" i="19"/>
  <c r="T193" i="19"/>
  <c r="T191" i="19" s="1"/>
  <c r="Z193" i="19"/>
  <c r="G198" i="19"/>
  <c r="G196" i="19" s="1"/>
  <c r="M198" i="19"/>
  <c r="M196" i="19" s="1"/>
  <c r="S198" i="19"/>
  <c r="S196" i="19" s="1"/>
  <c r="Y198" i="19"/>
  <c r="F203" i="19"/>
  <c r="F201" i="19" s="1"/>
  <c r="L203" i="19"/>
  <c r="R203" i="19"/>
  <c r="R201" i="19" s="1"/>
  <c r="X203" i="19"/>
  <c r="X201" i="19" s="1"/>
  <c r="E208" i="19"/>
  <c r="E206" i="19" s="1"/>
  <c r="K208" i="19"/>
  <c r="Q208" i="19"/>
  <c r="Q206" i="19" s="1"/>
  <c r="W208" i="19"/>
  <c r="D213" i="19"/>
  <c r="D211" i="19" s="1"/>
  <c r="J213" i="19"/>
  <c r="J211" i="19" s="1"/>
  <c r="P213" i="19"/>
  <c r="P211" i="19" s="1"/>
  <c r="V213" i="19"/>
  <c r="I218" i="19"/>
  <c r="I216" i="19" s="1"/>
  <c r="O218" i="19"/>
  <c r="U218" i="19"/>
  <c r="U216" i="19" s="1"/>
  <c r="AA218" i="19"/>
  <c r="AA216" i="19" s="1"/>
  <c r="H223" i="19"/>
  <c r="H221" i="19" s="1"/>
  <c r="N223" i="19"/>
  <c r="T223" i="19"/>
  <c r="T221" i="19" s="1"/>
  <c r="Z223" i="19"/>
  <c r="G228" i="19"/>
  <c r="G226" i="19" s="1"/>
  <c r="M228" i="19"/>
  <c r="M226" i="19" s="1"/>
  <c r="S228" i="19"/>
  <c r="S226" i="19" s="1"/>
  <c r="Y228" i="19"/>
  <c r="F233" i="19"/>
  <c r="F231" i="19" s="1"/>
  <c r="L233" i="19"/>
  <c r="R233" i="19"/>
  <c r="R231" i="19" s="1"/>
  <c r="X233" i="19"/>
  <c r="X231" i="19" s="1"/>
  <c r="E238" i="19"/>
  <c r="N238" i="19"/>
  <c r="N236" i="19" s="1"/>
  <c r="X238" i="19"/>
  <c r="H243" i="19"/>
  <c r="W243" i="19"/>
  <c r="W241" i="19" s="1"/>
  <c r="R248" i="19"/>
  <c r="R246" i="19" s="1"/>
  <c r="Q253" i="19"/>
  <c r="Q251" i="19" s="1"/>
  <c r="X268" i="19"/>
  <c r="X266" i="19" s="1"/>
  <c r="Q273" i="19"/>
  <c r="Q271" i="19" s="1"/>
  <c r="J278" i="19"/>
  <c r="J276" i="19" s="1"/>
  <c r="I283" i="19"/>
  <c r="I281" i="19" s="1"/>
  <c r="X298" i="19"/>
  <c r="X296" i="19" s="1"/>
  <c r="Q303" i="19"/>
  <c r="Q301" i="19" s="1"/>
  <c r="H168" i="19"/>
  <c r="H166" i="19" s="1"/>
  <c r="N168" i="19"/>
  <c r="N166" i="19" s="1"/>
  <c r="T168" i="19"/>
  <c r="Z168" i="19"/>
  <c r="Z166" i="19" s="1"/>
  <c r="G173" i="19"/>
  <c r="G171" i="19" s="1"/>
  <c r="M173" i="19"/>
  <c r="M171" i="19" s="1"/>
  <c r="S173" i="19"/>
  <c r="S171" i="19" s="1"/>
  <c r="Y173" i="19"/>
  <c r="Y171" i="19" s="1"/>
  <c r="F178" i="19"/>
  <c r="L178" i="19"/>
  <c r="L176" i="19" s="1"/>
  <c r="R178" i="19"/>
  <c r="R176" i="19" s="1"/>
  <c r="X178" i="19"/>
  <c r="X176" i="19" s="1"/>
  <c r="E183" i="19"/>
  <c r="E181" i="19" s="1"/>
  <c r="K183" i="19"/>
  <c r="K181" i="19" s="1"/>
  <c r="Q183" i="19"/>
  <c r="W183" i="19"/>
  <c r="W181" i="19" s="1"/>
  <c r="D188" i="19"/>
  <c r="D186" i="19" s="1"/>
  <c r="J188" i="19"/>
  <c r="J186" i="19" s="1"/>
  <c r="P188" i="19"/>
  <c r="P186" i="19" s="1"/>
  <c r="V188" i="19"/>
  <c r="V186" i="19" s="1"/>
  <c r="I193" i="19"/>
  <c r="O193" i="19"/>
  <c r="O191" i="19" s="1"/>
  <c r="U193" i="19"/>
  <c r="U191" i="19" s="1"/>
  <c r="AA193" i="19"/>
  <c r="AA191" i="19" s="1"/>
  <c r="H198" i="19"/>
  <c r="H196" i="19" s="1"/>
  <c r="N198" i="19"/>
  <c r="N196" i="19" s="1"/>
  <c r="T198" i="19"/>
  <c r="Z198" i="19"/>
  <c r="Z196" i="19" s="1"/>
  <c r="G203" i="19"/>
  <c r="G201" i="19" s="1"/>
  <c r="M203" i="19"/>
  <c r="M201" i="19" s="1"/>
  <c r="S203" i="19"/>
  <c r="S201" i="19" s="1"/>
  <c r="Y203" i="19"/>
  <c r="Y201" i="19" s="1"/>
  <c r="F208" i="19"/>
  <c r="L208" i="19"/>
  <c r="L206" i="19" s="1"/>
  <c r="R208" i="19"/>
  <c r="R206" i="19" s="1"/>
  <c r="X208" i="19"/>
  <c r="X206" i="19" s="1"/>
  <c r="E213" i="19"/>
  <c r="E211" i="19" s="1"/>
  <c r="K213" i="19"/>
  <c r="K211" i="19" s="1"/>
  <c r="Q213" i="19"/>
  <c r="W213" i="19"/>
  <c r="W211" i="19" s="1"/>
  <c r="D218" i="19"/>
  <c r="D216" i="19" s="1"/>
  <c r="J218" i="19"/>
  <c r="J216" i="19" s="1"/>
  <c r="P218" i="19"/>
  <c r="P216" i="19" s="1"/>
  <c r="V218" i="19"/>
  <c r="V216" i="19" s="1"/>
  <c r="I223" i="19"/>
  <c r="O223" i="19"/>
  <c r="O221" i="19" s="1"/>
  <c r="U223" i="19"/>
  <c r="U221" i="19" s="1"/>
  <c r="AA223" i="19"/>
  <c r="AA221" i="19" s="1"/>
  <c r="H228" i="19"/>
  <c r="H226" i="19" s="1"/>
  <c r="N228" i="19"/>
  <c r="N226" i="19" s="1"/>
  <c r="T228" i="19"/>
  <c r="Z228" i="19"/>
  <c r="Z226" i="19" s="1"/>
  <c r="G233" i="19"/>
  <c r="G231" i="19" s="1"/>
  <c r="M233" i="19"/>
  <c r="M231" i="19" s="1"/>
  <c r="S233" i="19"/>
  <c r="S231" i="19" s="1"/>
  <c r="Y233" i="19"/>
  <c r="Y231" i="19" s="1"/>
  <c r="F238" i="19"/>
  <c r="F236" i="19" s="1"/>
  <c r="O238" i="19"/>
  <c r="O236" i="19" s="1"/>
  <c r="Z238" i="19"/>
  <c r="Z236" i="19" s="1"/>
  <c r="K243" i="19"/>
  <c r="K241" i="19" s="1"/>
  <c r="Y243" i="19"/>
  <c r="Y241" i="19" s="1"/>
  <c r="D248" i="19"/>
  <c r="D246" i="19" s="1"/>
  <c r="V248" i="19"/>
  <c r="V246" i="19" s="1"/>
  <c r="U253" i="19"/>
  <c r="U251" i="19" s="1"/>
  <c r="H258" i="19"/>
  <c r="H256" i="19" s="1"/>
  <c r="W273" i="19"/>
  <c r="W271" i="19" s="1"/>
  <c r="P278" i="19"/>
  <c r="P276" i="19" s="1"/>
  <c r="O283" i="19"/>
  <c r="O281" i="19" s="1"/>
  <c r="H288" i="19"/>
  <c r="H286" i="19" s="1"/>
  <c r="W303" i="19"/>
  <c r="W301" i="19" s="1"/>
  <c r="I168" i="19"/>
  <c r="I166" i="19" s="1"/>
  <c r="O168" i="19"/>
  <c r="O166" i="19" s="1"/>
  <c r="U168" i="19"/>
  <c r="U166" i="19" s="1"/>
  <c r="AA168" i="19"/>
  <c r="AA166" i="19" s="1"/>
  <c r="H173" i="19"/>
  <c r="N173" i="19"/>
  <c r="N171" i="19" s="1"/>
  <c r="T173" i="19"/>
  <c r="T171" i="19" s="1"/>
  <c r="Z173" i="19"/>
  <c r="Z171" i="19" s="1"/>
  <c r="G178" i="19"/>
  <c r="G176" i="19" s="1"/>
  <c r="M178" i="19"/>
  <c r="M176" i="19" s="1"/>
  <c r="S178" i="19"/>
  <c r="Y178" i="19"/>
  <c r="Y176" i="19" s="1"/>
  <c r="F183" i="19"/>
  <c r="F181" i="19" s="1"/>
  <c r="L183" i="19"/>
  <c r="L181" i="19" s="1"/>
  <c r="R183" i="19"/>
  <c r="R181" i="19" s="1"/>
  <c r="X183" i="19"/>
  <c r="X181" i="19" s="1"/>
  <c r="E188" i="19"/>
  <c r="K188" i="19"/>
  <c r="K186" i="19" s="1"/>
  <c r="Q188" i="19"/>
  <c r="Q186" i="19" s="1"/>
  <c r="W188" i="19"/>
  <c r="W186" i="19" s="1"/>
  <c r="D193" i="19"/>
  <c r="D191" i="19" s="1"/>
  <c r="J193" i="19"/>
  <c r="J191" i="19" s="1"/>
  <c r="P193" i="19"/>
  <c r="V193" i="19"/>
  <c r="V191" i="19" s="1"/>
  <c r="I198" i="19"/>
  <c r="I196" i="19" s="1"/>
  <c r="O198" i="19"/>
  <c r="O196" i="19" s="1"/>
  <c r="U198" i="19"/>
  <c r="U196" i="19" s="1"/>
  <c r="AA198" i="19"/>
  <c r="AA196" i="19" s="1"/>
  <c r="H203" i="19"/>
  <c r="N203" i="19"/>
  <c r="N201" i="19" s="1"/>
  <c r="T203" i="19"/>
  <c r="T201" i="19" s="1"/>
  <c r="Z203" i="19"/>
  <c r="Z201" i="19" s="1"/>
  <c r="G208" i="19"/>
  <c r="G206" i="19" s="1"/>
  <c r="M208" i="19"/>
  <c r="M206" i="19" s="1"/>
  <c r="S208" i="19"/>
  <c r="Y208" i="19"/>
  <c r="Y206" i="19" s="1"/>
  <c r="F213" i="19"/>
  <c r="F211" i="19" s="1"/>
  <c r="L213" i="19"/>
  <c r="L211" i="19" s="1"/>
  <c r="R213" i="19"/>
  <c r="R211" i="19" s="1"/>
  <c r="X213" i="19"/>
  <c r="X211" i="19" s="1"/>
  <c r="E218" i="19"/>
  <c r="K218" i="19"/>
  <c r="K216" i="19" s="1"/>
  <c r="Q218" i="19"/>
  <c r="Q216" i="19" s="1"/>
  <c r="W218" i="19"/>
  <c r="W216" i="19" s="1"/>
  <c r="D223" i="19"/>
  <c r="D221" i="19" s="1"/>
  <c r="J223" i="19"/>
  <c r="J221" i="19" s="1"/>
  <c r="P223" i="19"/>
  <c r="V223" i="19"/>
  <c r="V221" i="19" s="1"/>
  <c r="I228" i="19"/>
  <c r="I226" i="19" s="1"/>
  <c r="O228" i="19"/>
  <c r="O226" i="19" s="1"/>
  <c r="U228" i="19"/>
  <c r="U226" i="19" s="1"/>
  <c r="AA228" i="19"/>
  <c r="AA226" i="19" s="1"/>
  <c r="H233" i="19"/>
  <c r="N233" i="19"/>
  <c r="N231" i="19" s="1"/>
  <c r="T233" i="19"/>
  <c r="T231" i="19" s="1"/>
  <c r="Z233" i="19"/>
  <c r="Z231" i="19" s="1"/>
  <c r="H238" i="19"/>
  <c r="H236" i="19" s="1"/>
  <c r="P238" i="19"/>
  <c r="P236" i="19" s="1"/>
  <c r="AA238" i="19"/>
  <c r="AA236" i="19" s="1"/>
  <c r="M243" i="19"/>
  <c r="M241" i="19" s="1"/>
  <c r="F248" i="19"/>
  <c r="F246" i="19" s="1"/>
  <c r="X248" i="19"/>
  <c r="X246" i="19" s="1"/>
  <c r="E253" i="19"/>
  <c r="E251" i="19" s="1"/>
  <c r="W253" i="19"/>
  <c r="W251" i="19" s="1"/>
  <c r="N258" i="19"/>
  <c r="N256" i="19" s="1"/>
  <c r="G263" i="19"/>
  <c r="G261" i="19" s="1"/>
  <c r="V278" i="19"/>
  <c r="V276" i="19" s="1"/>
  <c r="U283" i="19"/>
  <c r="U281" i="19" s="1"/>
  <c r="N288" i="19"/>
  <c r="N286" i="19" s="1"/>
  <c r="V380" i="19"/>
  <c r="W318" i="19"/>
  <c r="Q318" i="19"/>
  <c r="Q316" i="19" s="1"/>
  <c r="K318" i="19"/>
  <c r="K316" i="19" s="1"/>
  <c r="E318" i="19"/>
  <c r="X313" i="19"/>
  <c r="X311" i="19" s="1"/>
  <c r="R313" i="19"/>
  <c r="R311" i="19" s="1"/>
  <c r="L313" i="19"/>
  <c r="F313" i="19"/>
  <c r="F311" i="19" s="1"/>
  <c r="Y308" i="19"/>
  <c r="Y306" i="19" s="1"/>
  <c r="S308" i="19"/>
  <c r="M308" i="19"/>
  <c r="M306" i="19" s="1"/>
  <c r="G308" i="19"/>
  <c r="G306" i="19" s="1"/>
  <c r="Z303" i="19"/>
  <c r="T303" i="19"/>
  <c r="T301" i="19" s="1"/>
  <c r="N303" i="19"/>
  <c r="N301" i="19" s="1"/>
  <c r="H303" i="19"/>
  <c r="AA298" i="19"/>
  <c r="AA296" i="19" s="1"/>
  <c r="U298" i="19"/>
  <c r="U296" i="19" s="1"/>
  <c r="O298" i="19"/>
  <c r="I298" i="19"/>
  <c r="I296" i="19" s="1"/>
  <c r="V293" i="19"/>
  <c r="V291" i="19" s="1"/>
  <c r="P293" i="19"/>
  <c r="J293" i="19"/>
  <c r="J291" i="19" s="1"/>
  <c r="D293" i="19"/>
  <c r="D291" i="19" s="1"/>
  <c r="W288" i="19"/>
  <c r="Q288" i="19"/>
  <c r="Q286" i="19" s="1"/>
  <c r="K288" i="19"/>
  <c r="K286" i="19" s="1"/>
  <c r="E288" i="19"/>
  <c r="X283" i="19"/>
  <c r="X281" i="19" s="1"/>
  <c r="R283" i="19"/>
  <c r="R281" i="19" s="1"/>
  <c r="L283" i="19"/>
  <c r="F283" i="19"/>
  <c r="F281" i="19" s="1"/>
  <c r="Y278" i="19"/>
  <c r="Y276" i="19" s="1"/>
  <c r="S278" i="19"/>
  <c r="M278" i="19"/>
  <c r="M276" i="19" s="1"/>
  <c r="G278" i="19"/>
  <c r="G276" i="19" s="1"/>
  <c r="Z273" i="19"/>
  <c r="T273" i="19"/>
  <c r="T271" i="19" s="1"/>
  <c r="N273" i="19"/>
  <c r="N271" i="19" s="1"/>
  <c r="H273" i="19"/>
  <c r="AA268" i="19"/>
  <c r="AA266" i="19" s="1"/>
  <c r="U268" i="19"/>
  <c r="U266" i="19" s="1"/>
  <c r="O268" i="19"/>
  <c r="I268" i="19"/>
  <c r="I266" i="19" s="1"/>
  <c r="V263" i="19"/>
  <c r="V261" i="19" s="1"/>
  <c r="P263" i="19"/>
  <c r="J263" i="19"/>
  <c r="J261" i="19" s="1"/>
  <c r="D263" i="19"/>
  <c r="D261" i="19" s="1"/>
  <c r="W258" i="19"/>
  <c r="Q258" i="19"/>
  <c r="Q256" i="19" s="1"/>
  <c r="K258" i="19"/>
  <c r="K256" i="19" s="1"/>
  <c r="E258" i="19"/>
  <c r="X253" i="19"/>
  <c r="X251" i="19" s="1"/>
  <c r="R253" i="19"/>
  <c r="R251" i="19" s="1"/>
  <c r="L253" i="19"/>
  <c r="F253" i="19"/>
  <c r="F251" i="19" s="1"/>
  <c r="Y248" i="19"/>
  <c r="Y246" i="19" s="1"/>
  <c r="S248" i="19"/>
  <c r="M248" i="19"/>
  <c r="M246" i="19" s="1"/>
  <c r="G248" i="19"/>
  <c r="G246" i="19" s="1"/>
  <c r="Z243" i="19"/>
  <c r="T243" i="19"/>
  <c r="T241" i="19" s="1"/>
  <c r="V318" i="19"/>
  <c r="V316" i="19" s="1"/>
  <c r="P318" i="19"/>
  <c r="J318" i="19"/>
  <c r="J316" i="19" s="1"/>
  <c r="D318" i="19"/>
  <c r="D316" i="19" s="1"/>
  <c r="W313" i="19"/>
  <c r="Q313" i="19"/>
  <c r="Q311" i="19" s="1"/>
  <c r="K313" i="19"/>
  <c r="K311" i="19" s="1"/>
  <c r="E313" i="19"/>
  <c r="X308" i="19"/>
  <c r="X306" i="19" s="1"/>
  <c r="R308" i="19"/>
  <c r="R306" i="19" s="1"/>
  <c r="L308" i="19"/>
  <c r="F308" i="19"/>
  <c r="F306" i="19" s="1"/>
  <c r="Y303" i="19"/>
  <c r="Y301" i="19" s="1"/>
  <c r="S303" i="19"/>
  <c r="M303" i="19"/>
  <c r="M301" i="19" s="1"/>
  <c r="G303" i="19"/>
  <c r="G301" i="19" s="1"/>
  <c r="Z298" i="19"/>
  <c r="T298" i="19"/>
  <c r="T296" i="19" s="1"/>
  <c r="N298" i="19"/>
  <c r="N296" i="19" s="1"/>
  <c r="H298" i="19"/>
  <c r="AA293" i="19"/>
  <c r="AA291" i="19" s="1"/>
  <c r="U293" i="19"/>
  <c r="U291" i="19" s="1"/>
  <c r="O293" i="19"/>
  <c r="I293" i="19"/>
  <c r="I291" i="19" s="1"/>
  <c r="V288" i="19"/>
  <c r="V286" i="19" s="1"/>
  <c r="P288" i="19"/>
  <c r="J288" i="19"/>
  <c r="J286" i="19" s="1"/>
  <c r="D288" i="19"/>
  <c r="D286" i="19" s="1"/>
  <c r="W283" i="19"/>
  <c r="Q283" i="19"/>
  <c r="Q281" i="19" s="1"/>
  <c r="K283" i="19"/>
  <c r="K281" i="19" s="1"/>
  <c r="E283" i="19"/>
  <c r="X278" i="19"/>
  <c r="X276" i="19" s="1"/>
  <c r="R278" i="19"/>
  <c r="R276" i="19" s="1"/>
  <c r="L278" i="19"/>
  <c r="F278" i="19"/>
  <c r="F276" i="19" s="1"/>
  <c r="Y273" i="19"/>
  <c r="Y271" i="19" s="1"/>
  <c r="S273" i="19"/>
  <c r="M273" i="19"/>
  <c r="M271" i="19" s="1"/>
  <c r="G273" i="19"/>
  <c r="G271" i="19" s="1"/>
  <c r="Z268" i="19"/>
  <c r="T268" i="19"/>
  <c r="T266" i="19" s="1"/>
  <c r="N268" i="19"/>
  <c r="N266" i="19" s="1"/>
  <c r="H268" i="19"/>
  <c r="AA263" i="19"/>
  <c r="AA261" i="19" s="1"/>
  <c r="U263" i="19"/>
  <c r="U261" i="19" s="1"/>
  <c r="O263" i="19"/>
  <c r="I263" i="19"/>
  <c r="I261" i="19" s="1"/>
  <c r="V258" i="19"/>
  <c r="V256" i="19" s="1"/>
  <c r="P258" i="19"/>
  <c r="J258" i="19"/>
  <c r="J256" i="19" s="1"/>
  <c r="D258" i="19"/>
  <c r="D256" i="19" s="1"/>
  <c r="AA318" i="19"/>
  <c r="AA316" i="19" s="1"/>
  <c r="U318" i="19"/>
  <c r="U316" i="19" s="1"/>
  <c r="O318" i="19"/>
  <c r="O316" i="19" s="1"/>
  <c r="I318" i="19"/>
  <c r="V313" i="19"/>
  <c r="V311" i="19" s="1"/>
  <c r="P313" i="19"/>
  <c r="P311" i="19" s="1"/>
  <c r="J313" i="19"/>
  <c r="J311" i="19" s="1"/>
  <c r="D313" i="19"/>
  <c r="D311" i="19" s="1"/>
  <c r="W308" i="19"/>
  <c r="W306" i="19" s="1"/>
  <c r="Q308" i="19"/>
  <c r="K308" i="19"/>
  <c r="K306" i="19" s="1"/>
  <c r="E308" i="19"/>
  <c r="E306" i="19" s="1"/>
  <c r="X303" i="19"/>
  <c r="X301" i="19" s="1"/>
  <c r="R303" i="19"/>
  <c r="R301" i="19" s="1"/>
  <c r="L303" i="19"/>
  <c r="L301" i="19" s="1"/>
  <c r="F303" i="19"/>
  <c r="Y298" i="19"/>
  <c r="Y296" i="19" s="1"/>
  <c r="S298" i="19"/>
  <c r="S296" i="19" s="1"/>
  <c r="M298" i="19"/>
  <c r="M296" i="19" s="1"/>
  <c r="G298" i="19"/>
  <c r="G296" i="19" s="1"/>
  <c r="Z293" i="19"/>
  <c r="Z291" i="19" s="1"/>
  <c r="T293" i="19"/>
  <c r="N293" i="19"/>
  <c r="N291" i="19" s="1"/>
  <c r="H293" i="19"/>
  <c r="H291" i="19" s="1"/>
  <c r="AA288" i="19"/>
  <c r="AA286" i="19" s="1"/>
  <c r="U288" i="19"/>
  <c r="U286" i="19" s="1"/>
  <c r="O288" i="19"/>
  <c r="O286" i="19" s="1"/>
  <c r="I288" i="19"/>
  <c r="V283" i="19"/>
  <c r="V281" i="19" s="1"/>
  <c r="P283" i="19"/>
  <c r="P281" i="19" s="1"/>
  <c r="J283" i="19"/>
  <c r="J281" i="19" s="1"/>
  <c r="D283" i="19"/>
  <c r="D281" i="19" s="1"/>
  <c r="W278" i="19"/>
  <c r="W276" i="19" s="1"/>
  <c r="Q278" i="19"/>
  <c r="K278" i="19"/>
  <c r="K276" i="19" s="1"/>
  <c r="E278" i="19"/>
  <c r="E276" i="19" s="1"/>
  <c r="X273" i="19"/>
  <c r="X271" i="19" s="1"/>
  <c r="R273" i="19"/>
  <c r="R271" i="19" s="1"/>
  <c r="L273" i="19"/>
  <c r="L271" i="19" s="1"/>
  <c r="F273" i="19"/>
  <c r="Y268" i="19"/>
  <c r="Y266" i="19" s="1"/>
  <c r="S268" i="19"/>
  <c r="S266" i="19" s="1"/>
  <c r="M268" i="19"/>
  <c r="M266" i="19" s="1"/>
  <c r="G268" i="19"/>
  <c r="G266" i="19" s="1"/>
  <c r="Z263" i="19"/>
  <c r="Z261" i="19" s="1"/>
  <c r="T263" i="19"/>
  <c r="N263" i="19"/>
  <c r="N261" i="19" s="1"/>
  <c r="H263" i="19"/>
  <c r="H261" i="19" s="1"/>
  <c r="AA258" i="19"/>
  <c r="AA256" i="19" s="1"/>
  <c r="U258" i="19"/>
  <c r="U256" i="19" s="1"/>
  <c r="O258" i="19"/>
  <c r="O256" i="19" s="1"/>
  <c r="I258" i="19"/>
  <c r="I256" i="19" s="1"/>
  <c r="V253" i="19"/>
  <c r="V251" i="19" s="1"/>
  <c r="P253" i="19"/>
  <c r="P251" i="19" s="1"/>
  <c r="J253" i="19"/>
  <c r="J251" i="19" s="1"/>
  <c r="D253" i="19"/>
  <c r="D251" i="19" s="1"/>
  <c r="W248" i="19"/>
  <c r="W246" i="19" s="1"/>
  <c r="Q248" i="19"/>
  <c r="Q246" i="19" s="1"/>
  <c r="K248" i="19"/>
  <c r="K246" i="19" s="1"/>
  <c r="E248" i="19"/>
  <c r="E246" i="19" s="1"/>
  <c r="X243" i="19"/>
  <c r="X241" i="19" s="1"/>
  <c r="R243" i="19"/>
  <c r="R241" i="19" s="1"/>
  <c r="L243" i="19"/>
  <c r="L241" i="19" s="1"/>
  <c r="F243" i="19"/>
  <c r="F241" i="19" s="1"/>
  <c r="Y238" i="19"/>
  <c r="Y236" i="19" s="1"/>
  <c r="S238" i="19"/>
  <c r="S236" i="19" s="1"/>
  <c r="M238" i="19"/>
  <c r="M236" i="19" s="1"/>
  <c r="G238" i="19"/>
  <c r="G236" i="19" s="1"/>
  <c r="Z318" i="19"/>
  <c r="Z316" i="19" s="1"/>
  <c r="T318" i="19"/>
  <c r="T316" i="19" s="1"/>
  <c r="N318" i="19"/>
  <c r="N316" i="19" s="1"/>
  <c r="H318" i="19"/>
  <c r="H316" i="19" s="1"/>
  <c r="AA313" i="19"/>
  <c r="AA311" i="19" s="1"/>
  <c r="U313" i="19"/>
  <c r="U311" i="19" s="1"/>
  <c r="O313" i="19"/>
  <c r="O311" i="19" s="1"/>
  <c r="I313" i="19"/>
  <c r="I311" i="19" s="1"/>
  <c r="V308" i="19"/>
  <c r="V306" i="19" s="1"/>
  <c r="P308" i="19"/>
  <c r="P306" i="19" s="1"/>
  <c r="J308" i="19"/>
  <c r="J306" i="19" s="1"/>
  <c r="D308" i="19"/>
  <c r="D306" i="19" s="1"/>
  <c r="Y318" i="19"/>
  <c r="Y316" i="19" s="1"/>
  <c r="S318" i="19"/>
  <c r="M318" i="19"/>
  <c r="M316" i="19" s="1"/>
  <c r="G318" i="19"/>
  <c r="G316" i="19" s="1"/>
  <c r="Z313" i="19"/>
  <c r="T313" i="19"/>
  <c r="T311" i="19" s="1"/>
  <c r="N313" i="19"/>
  <c r="N311" i="19" s="1"/>
  <c r="H313" i="19"/>
  <c r="AA308" i="19"/>
  <c r="AA306" i="19" s="1"/>
  <c r="U308" i="19"/>
  <c r="U306" i="19" s="1"/>
  <c r="O308" i="19"/>
  <c r="I308" i="19"/>
  <c r="I306" i="19" s="1"/>
  <c r="V303" i="19"/>
  <c r="V301" i="19" s="1"/>
  <c r="P303" i="19"/>
  <c r="J303" i="19"/>
  <c r="J301" i="19" s="1"/>
  <c r="D303" i="19"/>
  <c r="D301" i="19" s="1"/>
  <c r="W298" i="19"/>
  <c r="Q298" i="19"/>
  <c r="Q296" i="19" s="1"/>
  <c r="K298" i="19"/>
  <c r="K296" i="19" s="1"/>
  <c r="E298" i="19"/>
  <c r="X293" i="19"/>
  <c r="X291" i="19" s="1"/>
  <c r="R293" i="19"/>
  <c r="R291" i="19" s="1"/>
  <c r="L293" i="19"/>
  <c r="F293" i="19"/>
  <c r="F291" i="19" s="1"/>
  <c r="Y288" i="19"/>
  <c r="Y286" i="19" s="1"/>
  <c r="S288" i="19"/>
  <c r="M288" i="19"/>
  <c r="M286" i="19" s="1"/>
  <c r="G288" i="19"/>
  <c r="G286" i="19" s="1"/>
  <c r="Z283" i="19"/>
  <c r="T283" i="19"/>
  <c r="T281" i="19" s="1"/>
  <c r="N283" i="19"/>
  <c r="N281" i="19" s="1"/>
  <c r="H283" i="19"/>
  <c r="AA278" i="19"/>
  <c r="AA276" i="19" s="1"/>
  <c r="U278" i="19"/>
  <c r="U276" i="19" s="1"/>
  <c r="O278" i="19"/>
  <c r="I278" i="19"/>
  <c r="I276" i="19" s="1"/>
  <c r="V273" i="19"/>
  <c r="V271" i="19" s="1"/>
  <c r="P273" i="19"/>
  <c r="J273" i="19"/>
  <c r="J271" i="19" s="1"/>
  <c r="D273" i="19"/>
  <c r="D271" i="19" s="1"/>
  <c r="W268" i="19"/>
  <c r="Q268" i="19"/>
  <c r="Q266" i="19" s="1"/>
  <c r="K268" i="19"/>
  <c r="K266" i="19" s="1"/>
  <c r="E268" i="19"/>
  <c r="X263" i="19"/>
  <c r="X261" i="19" s="1"/>
  <c r="R263" i="19"/>
  <c r="R261" i="19" s="1"/>
  <c r="L263" i="19"/>
  <c r="F263" i="19"/>
  <c r="F261" i="19" s="1"/>
  <c r="Y258" i="19"/>
  <c r="Y256" i="19" s="1"/>
  <c r="S258" i="19"/>
  <c r="M258" i="19"/>
  <c r="M256" i="19" s="1"/>
  <c r="G258" i="19"/>
  <c r="G256" i="19" s="1"/>
  <c r="Z253" i="19"/>
  <c r="T253" i="19"/>
  <c r="T251" i="19" s="1"/>
  <c r="N253" i="19"/>
  <c r="N251" i="19" s="1"/>
  <c r="H253" i="19"/>
  <c r="AA248" i="19"/>
  <c r="AA246" i="19" s="1"/>
  <c r="U248" i="19"/>
  <c r="U246" i="19" s="1"/>
  <c r="O248" i="19"/>
  <c r="I248" i="19"/>
  <c r="I246" i="19" s="1"/>
  <c r="V243" i="19"/>
  <c r="V241" i="19" s="1"/>
  <c r="P243" i="19"/>
  <c r="J243" i="19"/>
  <c r="J241" i="19" s="1"/>
  <c r="D243" i="19"/>
  <c r="D241" i="19" s="1"/>
  <c r="W238" i="19"/>
  <c r="Q238" i="19"/>
  <c r="Q236" i="19" s="1"/>
  <c r="K238" i="19"/>
  <c r="K236" i="19" s="1"/>
  <c r="X318" i="19"/>
  <c r="X316" i="19" s="1"/>
  <c r="R318" i="19"/>
  <c r="R316" i="19" s="1"/>
  <c r="L318" i="19"/>
  <c r="L316" i="19" s="1"/>
  <c r="F318" i="19"/>
  <c r="F316" i="19" s="1"/>
  <c r="Y313" i="19"/>
  <c r="Y311" i="19" s="1"/>
  <c r="S313" i="19"/>
  <c r="S311" i="19" s="1"/>
  <c r="M313" i="19"/>
  <c r="M311" i="19" s="1"/>
  <c r="G313" i="19"/>
  <c r="G311" i="19" s="1"/>
  <c r="Z308" i="19"/>
  <c r="Z306" i="19" s="1"/>
  <c r="T308" i="19"/>
  <c r="T306" i="19" s="1"/>
  <c r="N308" i="19"/>
  <c r="N306" i="19" s="1"/>
  <c r="H308" i="19"/>
  <c r="H306" i="19" s="1"/>
  <c r="AA303" i="19"/>
  <c r="AA301" i="19" s="1"/>
  <c r="U303" i="19"/>
  <c r="U301" i="19" s="1"/>
  <c r="O303" i="19"/>
  <c r="O301" i="19" s="1"/>
  <c r="I303" i="19"/>
  <c r="I301" i="19" s="1"/>
  <c r="V298" i="19"/>
  <c r="V296" i="19" s="1"/>
  <c r="P298" i="19"/>
  <c r="P296" i="19" s="1"/>
  <c r="J298" i="19"/>
  <c r="J296" i="19" s="1"/>
  <c r="D298" i="19"/>
  <c r="D296" i="19" s="1"/>
  <c r="W293" i="19"/>
  <c r="W291" i="19" s="1"/>
  <c r="Q293" i="19"/>
  <c r="Q291" i="19" s="1"/>
  <c r="K293" i="19"/>
  <c r="K291" i="19" s="1"/>
  <c r="E293" i="19"/>
  <c r="E291" i="19" s="1"/>
  <c r="X288" i="19"/>
  <c r="X286" i="19" s="1"/>
  <c r="R288" i="19"/>
  <c r="R286" i="19" s="1"/>
  <c r="L288" i="19"/>
  <c r="L286" i="19" s="1"/>
  <c r="F288" i="19"/>
  <c r="F286" i="19" s="1"/>
  <c r="Y283" i="19"/>
  <c r="Y281" i="19" s="1"/>
  <c r="S283" i="19"/>
  <c r="S281" i="19" s="1"/>
  <c r="M283" i="19"/>
  <c r="M281" i="19" s="1"/>
  <c r="G283" i="19"/>
  <c r="G281" i="19" s="1"/>
  <c r="Z278" i="19"/>
  <c r="Z276" i="19" s="1"/>
  <c r="T278" i="19"/>
  <c r="T276" i="19" s="1"/>
  <c r="N278" i="19"/>
  <c r="N276" i="19" s="1"/>
  <c r="H278" i="19"/>
  <c r="H276" i="19" s="1"/>
  <c r="AA273" i="19"/>
  <c r="AA271" i="19" s="1"/>
  <c r="U273" i="19"/>
  <c r="U271" i="19" s="1"/>
  <c r="O273" i="19"/>
  <c r="O271" i="19" s="1"/>
  <c r="I273" i="19"/>
  <c r="I271" i="19" s="1"/>
  <c r="V268" i="19"/>
  <c r="V266" i="19" s="1"/>
  <c r="P268" i="19"/>
  <c r="P266" i="19" s="1"/>
  <c r="J268" i="19"/>
  <c r="J266" i="19" s="1"/>
  <c r="D268" i="19"/>
  <c r="D266" i="19" s="1"/>
  <c r="W263" i="19"/>
  <c r="W261" i="19" s="1"/>
  <c r="Q263" i="19"/>
  <c r="Q261" i="19" s="1"/>
  <c r="K263" i="19"/>
  <c r="K261" i="19" s="1"/>
  <c r="E263" i="19"/>
  <c r="E261" i="19" s="1"/>
  <c r="X258" i="19"/>
  <c r="X256" i="19" s="1"/>
  <c r="R258" i="19"/>
  <c r="R256" i="19" s="1"/>
  <c r="L258" i="19"/>
  <c r="L256" i="19" s="1"/>
  <c r="F258" i="19"/>
  <c r="F256" i="19" s="1"/>
  <c r="Y253" i="19"/>
  <c r="Y251" i="19" s="1"/>
  <c r="S253" i="19"/>
  <c r="S251" i="19" s="1"/>
  <c r="M253" i="19"/>
  <c r="M251" i="19" s="1"/>
  <c r="G253" i="19"/>
  <c r="G251" i="19" s="1"/>
  <c r="Z248" i="19"/>
  <c r="Z246" i="19" s="1"/>
  <c r="T248" i="19"/>
  <c r="T246" i="19" s="1"/>
  <c r="N248" i="19"/>
  <c r="N246" i="19" s="1"/>
  <c r="H248" i="19"/>
  <c r="H246" i="19" s="1"/>
  <c r="AA243" i="19"/>
  <c r="AA241" i="19" s="1"/>
  <c r="U243" i="19"/>
  <c r="U241" i="19" s="1"/>
  <c r="O243" i="19"/>
  <c r="O241" i="19" s="1"/>
  <c r="I243" i="19"/>
  <c r="I241" i="19" s="1"/>
  <c r="V238" i="19"/>
  <c r="V236" i="19" s="1"/>
  <c r="J168" i="19"/>
  <c r="J166" i="19" s="1"/>
  <c r="P168" i="19"/>
  <c r="P166" i="19" s="1"/>
  <c r="V168" i="19"/>
  <c r="V166" i="19" s="1"/>
  <c r="I173" i="19"/>
  <c r="I171" i="19" s="1"/>
  <c r="O173" i="19"/>
  <c r="O171" i="19" s="1"/>
  <c r="U173" i="19"/>
  <c r="U171" i="19" s="1"/>
  <c r="AA173" i="19"/>
  <c r="AA171" i="19" s="1"/>
  <c r="H178" i="19"/>
  <c r="H176" i="19" s="1"/>
  <c r="N178" i="19"/>
  <c r="N176" i="19" s="1"/>
  <c r="T178" i="19"/>
  <c r="T176" i="19" s="1"/>
  <c r="Z178" i="19"/>
  <c r="Z176" i="19" s="1"/>
  <c r="G183" i="19"/>
  <c r="G181" i="19" s="1"/>
  <c r="M183" i="19"/>
  <c r="M181" i="19" s="1"/>
  <c r="S183" i="19"/>
  <c r="S181" i="19" s="1"/>
  <c r="Y183" i="19"/>
  <c r="Y181" i="19" s="1"/>
  <c r="F188" i="19"/>
  <c r="F186" i="19" s="1"/>
  <c r="L188" i="19"/>
  <c r="L186" i="19" s="1"/>
  <c r="R188" i="19"/>
  <c r="R186" i="19" s="1"/>
  <c r="X188" i="19"/>
  <c r="X186" i="19" s="1"/>
  <c r="E193" i="19"/>
  <c r="E191" i="19" s="1"/>
  <c r="K193" i="19"/>
  <c r="K191" i="19" s="1"/>
  <c r="Q193" i="19"/>
  <c r="Q191" i="19" s="1"/>
  <c r="W193" i="19"/>
  <c r="W191" i="19" s="1"/>
  <c r="D198" i="19"/>
  <c r="D196" i="19" s="1"/>
  <c r="J198" i="19"/>
  <c r="J196" i="19" s="1"/>
  <c r="P198" i="19"/>
  <c r="P196" i="19" s="1"/>
  <c r="V198" i="19"/>
  <c r="V196" i="19" s="1"/>
  <c r="I203" i="19"/>
  <c r="I201" i="19" s="1"/>
  <c r="O203" i="19"/>
  <c r="O201" i="19" s="1"/>
  <c r="U203" i="19"/>
  <c r="U201" i="19" s="1"/>
  <c r="AA203" i="19"/>
  <c r="AA201" i="19" s="1"/>
  <c r="H208" i="19"/>
  <c r="H206" i="19" s="1"/>
  <c r="N208" i="19"/>
  <c r="N206" i="19" s="1"/>
  <c r="T208" i="19"/>
  <c r="T206" i="19" s="1"/>
  <c r="Z208" i="19"/>
  <c r="Z206" i="19" s="1"/>
  <c r="G213" i="19"/>
  <c r="G211" i="19" s="1"/>
  <c r="M213" i="19"/>
  <c r="M211" i="19" s="1"/>
  <c r="S213" i="19"/>
  <c r="S211" i="19" s="1"/>
  <c r="Y213" i="19"/>
  <c r="Y211" i="19" s="1"/>
  <c r="F218" i="19"/>
  <c r="F216" i="19" s="1"/>
  <c r="L218" i="19"/>
  <c r="L216" i="19" s="1"/>
  <c r="R218" i="19"/>
  <c r="R216" i="19" s="1"/>
  <c r="X218" i="19"/>
  <c r="X216" i="19" s="1"/>
  <c r="E223" i="19"/>
  <c r="E221" i="19" s="1"/>
  <c r="K223" i="19"/>
  <c r="K221" i="19" s="1"/>
  <c r="Q223" i="19"/>
  <c r="Q221" i="19" s="1"/>
  <c r="W223" i="19"/>
  <c r="W221" i="19" s="1"/>
  <c r="D228" i="19"/>
  <c r="D226" i="19" s="1"/>
  <c r="J228" i="19"/>
  <c r="J226" i="19" s="1"/>
  <c r="P228" i="19"/>
  <c r="P226" i="19" s="1"/>
  <c r="V228" i="19"/>
  <c r="V226" i="19" s="1"/>
  <c r="I233" i="19"/>
  <c r="I231" i="19" s="1"/>
  <c r="O233" i="19"/>
  <c r="O231" i="19" s="1"/>
  <c r="U233" i="19"/>
  <c r="U231" i="19" s="1"/>
  <c r="AA233" i="19"/>
  <c r="AA231" i="19" s="1"/>
  <c r="I238" i="19"/>
  <c r="I236" i="19" s="1"/>
  <c r="R238" i="19"/>
  <c r="R236" i="19" s="1"/>
  <c r="N243" i="19"/>
  <c r="N241" i="19" s="1"/>
  <c r="J248" i="19"/>
  <c r="J246" i="19" s="1"/>
  <c r="I253" i="19"/>
  <c r="I251" i="19" s="1"/>
  <c r="AA253" i="19"/>
  <c r="T258" i="19"/>
  <c r="T256" i="19" s="1"/>
  <c r="M263" i="19"/>
  <c r="M261" i="19" s="1"/>
  <c r="F268" i="19"/>
  <c r="F266" i="19" s="1"/>
  <c r="AA283" i="19"/>
  <c r="AA281" i="19" s="1"/>
  <c r="T288" i="19"/>
  <c r="T286" i="19" s="1"/>
  <c r="M293" i="19"/>
  <c r="F298" i="19"/>
  <c r="F296" i="19" s="1"/>
  <c r="E327" i="19"/>
  <c r="E325" i="19" s="1"/>
  <c r="K327" i="19"/>
  <c r="K325" i="19" s="1"/>
  <c r="Q327" i="19"/>
  <c r="Q325" i="19" s="1"/>
  <c r="W327" i="19"/>
  <c r="W325" i="19" s="1"/>
  <c r="D332" i="19"/>
  <c r="J332" i="19"/>
  <c r="J330" i="19" s="1"/>
  <c r="P332" i="19"/>
  <c r="P330" i="19" s="1"/>
  <c r="V332" i="19"/>
  <c r="V330" i="19" s="1"/>
  <c r="I337" i="19"/>
  <c r="I335" i="19" s="1"/>
  <c r="O337" i="19"/>
  <c r="O335" i="19" s="1"/>
  <c r="U337" i="19"/>
  <c r="AA337" i="19"/>
  <c r="AA335" i="19" s="1"/>
  <c r="H342" i="19"/>
  <c r="H340" i="19" s="1"/>
  <c r="N342" i="19"/>
  <c r="N340" i="19" s="1"/>
  <c r="T342" i="19"/>
  <c r="T340" i="19" s="1"/>
  <c r="Z342" i="19"/>
  <c r="Z340" i="19" s="1"/>
  <c r="G347" i="19"/>
  <c r="M347" i="19"/>
  <c r="M345" i="19" s="1"/>
  <c r="S347" i="19"/>
  <c r="S345" i="19" s="1"/>
  <c r="Y347" i="19"/>
  <c r="Y345" i="19" s="1"/>
  <c r="F352" i="19"/>
  <c r="F350" i="19" s="1"/>
  <c r="L352" i="19"/>
  <c r="L350" i="19" s="1"/>
  <c r="R352" i="19"/>
  <c r="X352" i="19"/>
  <c r="X350" i="19" s="1"/>
  <c r="E357" i="19"/>
  <c r="E355" i="19" s="1"/>
  <c r="K357" i="19"/>
  <c r="K355" i="19" s="1"/>
  <c r="Q357" i="19"/>
  <c r="Q355" i="19" s="1"/>
  <c r="W357" i="19"/>
  <c r="W355" i="19" s="1"/>
  <c r="D362" i="19"/>
  <c r="J362" i="19"/>
  <c r="J360" i="19" s="1"/>
  <c r="P362" i="19"/>
  <c r="P360" i="19" s="1"/>
  <c r="V362" i="19"/>
  <c r="V360" i="19" s="1"/>
  <c r="I367" i="19"/>
  <c r="I365" i="19" s="1"/>
  <c r="O367" i="19"/>
  <c r="O365" i="19" s="1"/>
  <c r="U367" i="19"/>
  <c r="AA367" i="19"/>
  <c r="AA365" i="19" s="1"/>
  <c r="H372" i="19"/>
  <c r="H370" i="19" s="1"/>
  <c r="N372" i="19"/>
  <c r="N370" i="19" s="1"/>
  <c r="T372" i="19"/>
  <c r="T370" i="19" s="1"/>
  <c r="Z372" i="19"/>
  <c r="Z370" i="19" s="1"/>
  <c r="G377" i="19"/>
  <c r="M377" i="19"/>
  <c r="M375" i="19" s="1"/>
  <c r="S377" i="19"/>
  <c r="S375" i="19" s="1"/>
  <c r="Y377" i="19"/>
  <c r="Y375" i="19" s="1"/>
  <c r="F382" i="19"/>
  <c r="F380" i="19" s="1"/>
  <c r="L382" i="19"/>
  <c r="L380" i="19" s="1"/>
  <c r="R382" i="19"/>
  <c r="R380" i="19" s="1"/>
  <c r="X382" i="19"/>
  <c r="X380" i="19" s="1"/>
  <c r="F327" i="19"/>
  <c r="F325" i="19" s="1"/>
  <c r="L327" i="19"/>
  <c r="L325" i="19" s="1"/>
  <c r="R327" i="19"/>
  <c r="R325" i="19" s="1"/>
  <c r="X327" i="19"/>
  <c r="X325" i="19" s="1"/>
  <c r="E332" i="19"/>
  <c r="K332" i="19"/>
  <c r="K330" i="19" s="1"/>
  <c r="Q332" i="19"/>
  <c r="Q330" i="19" s="1"/>
  <c r="W332" i="19"/>
  <c r="W330" i="19" s="1"/>
  <c r="D337" i="19"/>
  <c r="D335" i="19" s="1"/>
  <c r="J337" i="19"/>
  <c r="J335" i="19" s="1"/>
  <c r="P337" i="19"/>
  <c r="V337" i="19"/>
  <c r="V335" i="19" s="1"/>
  <c r="I342" i="19"/>
  <c r="I340" i="19" s="1"/>
  <c r="O342" i="19"/>
  <c r="O340" i="19" s="1"/>
  <c r="U342" i="19"/>
  <c r="U340" i="19" s="1"/>
  <c r="AA342" i="19"/>
  <c r="AA340" i="19" s="1"/>
  <c r="H347" i="19"/>
  <c r="N347" i="19"/>
  <c r="N345" i="19" s="1"/>
  <c r="T347" i="19"/>
  <c r="T345" i="19" s="1"/>
  <c r="Z347" i="19"/>
  <c r="Z345" i="19" s="1"/>
  <c r="G352" i="19"/>
  <c r="G350" i="19" s="1"/>
  <c r="M352" i="19"/>
  <c r="M350" i="19" s="1"/>
  <c r="S352" i="19"/>
  <c r="Y352" i="19"/>
  <c r="Y350" i="19" s="1"/>
  <c r="F357" i="19"/>
  <c r="F355" i="19" s="1"/>
  <c r="L357" i="19"/>
  <c r="L355" i="19" s="1"/>
  <c r="R357" i="19"/>
  <c r="R355" i="19" s="1"/>
  <c r="X357" i="19"/>
  <c r="X355" i="19" s="1"/>
  <c r="E362" i="19"/>
  <c r="K362" i="19"/>
  <c r="K360" i="19" s="1"/>
  <c r="Q362" i="19"/>
  <c r="Q360" i="19" s="1"/>
  <c r="W362" i="19"/>
  <c r="W360" i="19" s="1"/>
  <c r="D367" i="19"/>
  <c r="D365" i="19" s="1"/>
  <c r="J367" i="19"/>
  <c r="J365" i="19" s="1"/>
  <c r="P367" i="19"/>
  <c r="V367" i="19"/>
  <c r="V365" i="19" s="1"/>
  <c r="I372" i="19"/>
  <c r="I370" i="19" s="1"/>
  <c r="O372" i="19"/>
  <c r="O370" i="19" s="1"/>
  <c r="U372" i="19"/>
  <c r="U370" i="19" s="1"/>
  <c r="AA372" i="19"/>
  <c r="AA370" i="19" s="1"/>
  <c r="H377" i="19"/>
  <c r="N377" i="19"/>
  <c r="N375" i="19" s="1"/>
  <c r="T377" i="19"/>
  <c r="T375" i="19" s="1"/>
  <c r="Z377" i="19"/>
  <c r="Z375" i="19" s="1"/>
  <c r="G382" i="19"/>
  <c r="G380" i="19" s="1"/>
  <c r="M382" i="19"/>
  <c r="M380" i="19" s="1"/>
  <c r="S382" i="19"/>
  <c r="S380" i="19" s="1"/>
  <c r="Y382" i="19"/>
  <c r="Y380" i="19" s="1"/>
  <c r="G327" i="19"/>
  <c r="G325" i="19" s="1"/>
  <c r="M327" i="19"/>
  <c r="M325" i="19" s="1"/>
  <c r="S327" i="19"/>
  <c r="S325" i="19" s="1"/>
  <c r="Y327" i="19"/>
  <c r="Y325" i="19" s="1"/>
  <c r="F332" i="19"/>
  <c r="F330" i="19" s="1"/>
  <c r="L332" i="19"/>
  <c r="L330" i="19" s="1"/>
  <c r="R332" i="19"/>
  <c r="R330" i="19" s="1"/>
  <c r="X332" i="19"/>
  <c r="X330" i="19" s="1"/>
  <c r="E337" i="19"/>
  <c r="E335" i="19" s="1"/>
  <c r="K337" i="19"/>
  <c r="K335" i="19" s="1"/>
  <c r="Q337" i="19"/>
  <c r="Q335" i="19" s="1"/>
  <c r="W337" i="19"/>
  <c r="W335" i="19" s="1"/>
  <c r="D342" i="19"/>
  <c r="D340" i="19" s="1"/>
  <c r="J342" i="19"/>
  <c r="J340" i="19" s="1"/>
  <c r="P342" i="19"/>
  <c r="P340" i="19" s="1"/>
  <c r="V342" i="19"/>
  <c r="V340" i="19" s="1"/>
  <c r="I347" i="19"/>
  <c r="I345" i="19" s="1"/>
  <c r="O347" i="19"/>
  <c r="O345" i="19" s="1"/>
  <c r="U347" i="19"/>
  <c r="U345" i="19" s="1"/>
  <c r="AA347" i="19"/>
  <c r="AA345" i="19" s="1"/>
  <c r="H352" i="19"/>
  <c r="H350" i="19" s="1"/>
  <c r="N352" i="19"/>
  <c r="N350" i="19" s="1"/>
  <c r="T352" i="19"/>
  <c r="T350" i="19" s="1"/>
  <c r="Z352" i="19"/>
  <c r="Z350" i="19" s="1"/>
  <c r="G357" i="19"/>
  <c r="G355" i="19" s="1"/>
  <c r="M357" i="19"/>
  <c r="M355" i="19" s="1"/>
  <c r="S357" i="19"/>
  <c r="S355" i="19" s="1"/>
  <c r="Y357" i="19"/>
  <c r="Y355" i="19" s="1"/>
  <c r="F362" i="19"/>
  <c r="F360" i="19" s="1"/>
  <c r="L362" i="19"/>
  <c r="L360" i="19" s="1"/>
  <c r="R362" i="19"/>
  <c r="R360" i="19" s="1"/>
  <c r="X362" i="19"/>
  <c r="X360" i="19" s="1"/>
  <c r="E367" i="19"/>
  <c r="E365" i="19" s="1"/>
  <c r="K367" i="19"/>
  <c r="K365" i="19" s="1"/>
  <c r="Q367" i="19"/>
  <c r="Q365" i="19" s="1"/>
  <c r="W367" i="19"/>
  <c r="W365" i="19" s="1"/>
  <c r="D372" i="19"/>
  <c r="D370" i="19" s="1"/>
  <c r="J372" i="19"/>
  <c r="J370" i="19" s="1"/>
  <c r="P372" i="19"/>
  <c r="P370" i="19" s="1"/>
  <c r="V372" i="19"/>
  <c r="V370" i="19" s="1"/>
  <c r="I377" i="19"/>
  <c r="I375" i="19" s="1"/>
  <c r="O377" i="19"/>
  <c r="O375" i="19" s="1"/>
  <c r="U377" i="19"/>
  <c r="U375" i="19" s="1"/>
  <c r="AA377" i="19"/>
  <c r="AA375" i="19" s="1"/>
  <c r="H382" i="19"/>
  <c r="H380" i="19" s="1"/>
  <c r="N382" i="19"/>
  <c r="N380" i="19" s="1"/>
  <c r="T382" i="19"/>
  <c r="T380" i="19" s="1"/>
  <c r="Z382" i="19"/>
  <c r="Z380" i="19" s="1"/>
  <c r="H327" i="19"/>
  <c r="H325" i="19" s="1"/>
  <c r="N327" i="19"/>
  <c r="N325" i="19" s="1"/>
  <c r="T327" i="19"/>
  <c r="T325" i="19" s="1"/>
  <c r="Z327" i="19"/>
  <c r="Z325" i="19" s="1"/>
  <c r="G332" i="19"/>
  <c r="G330" i="19" s="1"/>
  <c r="M332" i="19"/>
  <c r="M330" i="19" s="1"/>
  <c r="S332" i="19"/>
  <c r="S330" i="19" s="1"/>
  <c r="Y332" i="19"/>
  <c r="Y330" i="19" s="1"/>
  <c r="F337" i="19"/>
  <c r="F335" i="19" s="1"/>
  <c r="L337" i="19"/>
  <c r="L335" i="19" s="1"/>
  <c r="R337" i="19"/>
  <c r="R335" i="19" s="1"/>
  <c r="X337" i="19"/>
  <c r="X335" i="19" s="1"/>
  <c r="E342" i="19"/>
  <c r="E340" i="19" s="1"/>
  <c r="K342" i="19"/>
  <c r="K340" i="19" s="1"/>
  <c r="Q342" i="19"/>
  <c r="Q340" i="19" s="1"/>
  <c r="W342" i="19"/>
  <c r="W340" i="19" s="1"/>
  <c r="D347" i="19"/>
  <c r="D345" i="19" s="1"/>
  <c r="J347" i="19"/>
  <c r="J345" i="19" s="1"/>
  <c r="P347" i="19"/>
  <c r="P345" i="19" s="1"/>
  <c r="V347" i="19"/>
  <c r="V345" i="19" s="1"/>
  <c r="I352" i="19"/>
  <c r="I350" i="19" s="1"/>
  <c r="O352" i="19"/>
  <c r="O350" i="19" s="1"/>
  <c r="U352" i="19"/>
  <c r="U350" i="19" s="1"/>
  <c r="AA352" i="19"/>
  <c r="AA350" i="19" s="1"/>
  <c r="H357" i="19"/>
  <c r="H355" i="19" s="1"/>
  <c r="N357" i="19"/>
  <c r="N355" i="19" s="1"/>
  <c r="T357" i="19"/>
  <c r="T355" i="19" s="1"/>
  <c r="Z357" i="19"/>
  <c r="Z355" i="19" s="1"/>
  <c r="G362" i="19"/>
  <c r="G360" i="19" s="1"/>
  <c r="M362" i="19"/>
  <c r="M360" i="19" s="1"/>
  <c r="S362" i="19"/>
  <c r="S360" i="19" s="1"/>
  <c r="Y362" i="19"/>
  <c r="Y360" i="19" s="1"/>
  <c r="F367" i="19"/>
  <c r="F365" i="19" s="1"/>
  <c r="L367" i="19"/>
  <c r="L365" i="19" s="1"/>
  <c r="R367" i="19"/>
  <c r="R365" i="19" s="1"/>
  <c r="X367" i="19"/>
  <c r="X365" i="19" s="1"/>
  <c r="E372" i="19"/>
  <c r="E370" i="19" s="1"/>
  <c r="K372" i="19"/>
  <c r="K370" i="19" s="1"/>
  <c r="Q372" i="19"/>
  <c r="Q370" i="19" s="1"/>
  <c r="W372" i="19"/>
  <c r="W370" i="19" s="1"/>
  <c r="D377" i="19"/>
  <c r="D375" i="19" s="1"/>
  <c r="J377" i="19"/>
  <c r="J375" i="19" s="1"/>
  <c r="P377" i="19"/>
  <c r="P375" i="19" s="1"/>
  <c r="V377" i="19"/>
  <c r="V375" i="19" s="1"/>
  <c r="I382" i="19"/>
  <c r="I380" i="19" s="1"/>
  <c r="O382" i="19"/>
  <c r="O380" i="19" s="1"/>
  <c r="U382" i="19"/>
  <c r="U380" i="19" s="1"/>
  <c r="AA382" i="19"/>
  <c r="N332" i="19"/>
  <c r="N330" i="19" s="1"/>
  <c r="T332" i="19"/>
  <c r="T330" i="19" s="1"/>
  <c r="Z332" i="19"/>
  <c r="G337" i="19"/>
  <c r="G335" i="19" s="1"/>
  <c r="M337" i="19"/>
  <c r="M335" i="19" s="1"/>
  <c r="S337" i="19"/>
  <c r="S335" i="19" s="1"/>
  <c r="Y337" i="19"/>
  <c r="Y335" i="19" s="1"/>
  <c r="F342" i="19"/>
  <c r="F340" i="19" s="1"/>
  <c r="L342" i="19"/>
  <c r="R342" i="19"/>
  <c r="R340" i="19" s="1"/>
  <c r="X342" i="19"/>
  <c r="X340" i="19" s="1"/>
  <c r="E347" i="19"/>
  <c r="E345" i="19" s="1"/>
  <c r="K347" i="19"/>
  <c r="K345" i="19" s="1"/>
  <c r="Q347" i="19"/>
  <c r="Q345" i="19" s="1"/>
  <c r="W347" i="19"/>
  <c r="D352" i="19"/>
  <c r="D350" i="19" s="1"/>
  <c r="J352" i="19"/>
  <c r="J350" i="19" s="1"/>
  <c r="P352" i="19"/>
  <c r="P350" i="19" s="1"/>
  <c r="V352" i="19"/>
  <c r="V350" i="19" s="1"/>
  <c r="I357" i="19"/>
  <c r="I355" i="19" s="1"/>
  <c r="O357" i="19"/>
  <c r="U357" i="19"/>
  <c r="U355" i="19" s="1"/>
  <c r="AA357" i="19"/>
  <c r="AA355" i="19" s="1"/>
  <c r="H362" i="19"/>
  <c r="H360" i="19" s="1"/>
  <c r="N362" i="19"/>
  <c r="N360" i="19" s="1"/>
  <c r="T362" i="19"/>
  <c r="T360" i="19" s="1"/>
  <c r="Z362" i="19"/>
  <c r="G367" i="19"/>
  <c r="G365" i="19" s="1"/>
  <c r="M367" i="19"/>
  <c r="M365" i="19" s="1"/>
  <c r="S367" i="19"/>
  <c r="S365" i="19" s="1"/>
  <c r="Y367" i="19"/>
  <c r="Y365" i="19" s="1"/>
  <c r="F372" i="19"/>
  <c r="F370" i="19" s="1"/>
  <c r="L372" i="19"/>
  <c r="R372" i="19"/>
  <c r="R370" i="19" s="1"/>
  <c r="X372" i="19"/>
  <c r="X370" i="19" s="1"/>
  <c r="E377" i="19"/>
  <c r="E375" i="19" s="1"/>
  <c r="K377" i="19"/>
  <c r="K375" i="19" s="1"/>
  <c r="Q377" i="19"/>
  <c r="Q375" i="19" s="1"/>
  <c r="W377" i="19"/>
  <c r="D382" i="19"/>
  <c r="D380" i="19" s="1"/>
  <c r="J382" i="19"/>
  <c r="J380" i="19" s="1"/>
  <c r="P382" i="19"/>
  <c r="P380" i="19" s="1"/>
  <c r="X477" i="19"/>
  <c r="X475" i="19" s="1"/>
  <c r="R477" i="19"/>
  <c r="R475" i="19" s="1"/>
  <c r="L477" i="19"/>
  <c r="L475" i="19" s="1"/>
  <c r="F477" i="19"/>
  <c r="F475" i="19" s="1"/>
  <c r="Y472" i="19"/>
  <c r="Y470" i="19" s="1"/>
  <c r="S472" i="19"/>
  <c r="S470" i="19" s="1"/>
  <c r="M472" i="19"/>
  <c r="M470" i="19" s="1"/>
  <c r="G472" i="19"/>
  <c r="G470" i="19" s="1"/>
  <c r="Z467" i="19"/>
  <c r="Z465" i="19" s="1"/>
  <c r="T467" i="19"/>
  <c r="T465" i="19" s="1"/>
  <c r="N467" i="19"/>
  <c r="N465" i="19" s="1"/>
  <c r="H467" i="19"/>
  <c r="H465" i="19" s="1"/>
  <c r="AA462" i="19"/>
  <c r="AA460" i="19" s="1"/>
  <c r="U462" i="19"/>
  <c r="U460" i="19" s="1"/>
  <c r="O462" i="19"/>
  <c r="O460" i="19" s="1"/>
  <c r="I462" i="19"/>
  <c r="I460" i="19" s="1"/>
  <c r="V457" i="19"/>
  <c r="V455" i="19" s="1"/>
  <c r="P457" i="19"/>
  <c r="P455" i="19" s="1"/>
  <c r="J457" i="19"/>
  <c r="J455" i="19" s="1"/>
  <c r="D457" i="19"/>
  <c r="D455" i="19" s="1"/>
  <c r="W477" i="19"/>
  <c r="W475" i="19" s="1"/>
  <c r="Q477" i="19"/>
  <c r="Q475" i="19" s="1"/>
  <c r="K477" i="19"/>
  <c r="K475" i="19" s="1"/>
  <c r="E477" i="19"/>
  <c r="X472" i="19"/>
  <c r="X470" i="19" s="1"/>
  <c r="R472" i="19"/>
  <c r="R470" i="19" s="1"/>
  <c r="L472" i="19"/>
  <c r="L470" i="19" s="1"/>
  <c r="F472" i="19"/>
  <c r="F470" i="19" s="1"/>
  <c r="Y467" i="19"/>
  <c r="Y465" i="19" s="1"/>
  <c r="S467" i="19"/>
  <c r="M467" i="19"/>
  <c r="M465" i="19" s="1"/>
  <c r="G467" i="19"/>
  <c r="G465" i="19" s="1"/>
  <c r="Z462" i="19"/>
  <c r="Z460" i="19" s="1"/>
  <c r="T462" i="19"/>
  <c r="T460" i="19" s="1"/>
  <c r="N462" i="19"/>
  <c r="N460" i="19" s="1"/>
  <c r="H462" i="19"/>
  <c r="AA457" i="19"/>
  <c r="AA455" i="19" s="1"/>
  <c r="U457" i="19"/>
  <c r="U455" i="19" s="1"/>
  <c r="O457" i="19"/>
  <c r="O455" i="19" s="1"/>
  <c r="I457" i="19"/>
  <c r="I455" i="19" s="1"/>
  <c r="V477" i="19"/>
  <c r="V475" i="19" s="1"/>
  <c r="P477" i="19"/>
  <c r="P475" i="19" s="1"/>
  <c r="J477" i="19"/>
  <c r="J475" i="19" s="1"/>
  <c r="D477" i="19"/>
  <c r="D475" i="19" s="1"/>
  <c r="W472" i="19"/>
  <c r="W470" i="19" s="1"/>
  <c r="Q472" i="19"/>
  <c r="Q470" i="19" s="1"/>
  <c r="K472" i="19"/>
  <c r="K470" i="19" s="1"/>
  <c r="E472" i="19"/>
  <c r="E470" i="19" s="1"/>
  <c r="X467" i="19"/>
  <c r="X465" i="19" s="1"/>
  <c r="R467" i="19"/>
  <c r="R465" i="19" s="1"/>
  <c r="L467" i="19"/>
  <c r="L465" i="19" s="1"/>
  <c r="F467" i="19"/>
  <c r="F465" i="19" s="1"/>
  <c r="Y462" i="19"/>
  <c r="Y460" i="19" s="1"/>
  <c r="S462" i="19"/>
  <c r="S460" i="19" s="1"/>
  <c r="M462" i="19"/>
  <c r="M460" i="19" s="1"/>
  <c r="G462" i="19"/>
  <c r="G460" i="19" s="1"/>
  <c r="Z457" i="19"/>
  <c r="Z455" i="19" s="1"/>
  <c r="T457" i="19"/>
  <c r="T455" i="19" s="1"/>
  <c r="N457" i="19"/>
  <c r="N455" i="19" s="1"/>
  <c r="H457" i="19"/>
  <c r="H455" i="19" s="1"/>
  <c r="AA477" i="19"/>
  <c r="AA475" i="19" s="1"/>
  <c r="U477" i="19"/>
  <c r="U475" i="19" s="1"/>
  <c r="O477" i="19"/>
  <c r="O475" i="19" s="1"/>
  <c r="I477" i="19"/>
  <c r="I475" i="19" s="1"/>
  <c r="V472" i="19"/>
  <c r="V470" i="19" s="1"/>
  <c r="P472" i="19"/>
  <c r="P470" i="19" s="1"/>
  <c r="J472" i="19"/>
  <c r="J470" i="19" s="1"/>
  <c r="D472" i="19"/>
  <c r="D470" i="19" s="1"/>
  <c r="W467" i="19"/>
  <c r="W465" i="19" s="1"/>
  <c r="Q467" i="19"/>
  <c r="Q465" i="19" s="1"/>
  <c r="K467" i="19"/>
  <c r="K465" i="19" s="1"/>
  <c r="E467" i="19"/>
  <c r="E465" i="19" s="1"/>
  <c r="X462" i="19"/>
  <c r="X460" i="19" s="1"/>
  <c r="R462" i="19"/>
  <c r="R460" i="19" s="1"/>
  <c r="L462" i="19"/>
  <c r="L460" i="19" s="1"/>
  <c r="F462" i="19"/>
  <c r="F460" i="19" s="1"/>
  <c r="Y457" i="19"/>
  <c r="Y455" i="19" s="1"/>
  <c r="S457" i="19"/>
  <c r="S455" i="19" s="1"/>
  <c r="M457" i="19"/>
  <c r="M455" i="19" s="1"/>
  <c r="G457" i="19"/>
  <c r="G455" i="19" s="1"/>
  <c r="Z477" i="19"/>
  <c r="Z475" i="19" s="1"/>
  <c r="T477" i="19"/>
  <c r="T475" i="19" s="1"/>
  <c r="N477" i="19"/>
  <c r="N475" i="19" s="1"/>
  <c r="H477" i="19"/>
  <c r="H475" i="19" s="1"/>
  <c r="AA472" i="19"/>
  <c r="AA470" i="19" s="1"/>
  <c r="U472" i="19"/>
  <c r="U470" i="19" s="1"/>
  <c r="O472" i="19"/>
  <c r="O470" i="19" s="1"/>
  <c r="I472" i="19"/>
  <c r="I470" i="19" s="1"/>
  <c r="V467" i="19"/>
  <c r="V465" i="19" s="1"/>
  <c r="P467" i="19"/>
  <c r="P465" i="19" s="1"/>
  <c r="J467" i="19"/>
  <c r="J465" i="19" s="1"/>
  <c r="D467" i="19"/>
  <c r="D465" i="19" s="1"/>
  <c r="W462" i="19"/>
  <c r="W460" i="19" s="1"/>
  <c r="Q462" i="19"/>
  <c r="Q460" i="19" s="1"/>
  <c r="K462" i="19"/>
  <c r="K460" i="19" s="1"/>
  <c r="E462" i="19"/>
  <c r="E460" i="19" s="1"/>
  <c r="X457" i="19"/>
  <c r="X455" i="19" s="1"/>
  <c r="R457" i="19"/>
  <c r="R455" i="19" s="1"/>
  <c r="L457" i="19"/>
  <c r="L455" i="19" s="1"/>
  <c r="F457" i="19"/>
  <c r="F455" i="19" s="1"/>
  <c r="Y477" i="19"/>
  <c r="Y475" i="19" s="1"/>
  <c r="S477" i="19"/>
  <c r="M477" i="19"/>
  <c r="M475" i="19" s="1"/>
  <c r="G477" i="19"/>
  <c r="G475" i="19" s="1"/>
  <c r="Z472" i="19"/>
  <c r="Z470" i="19" s="1"/>
  <c r="T472" i="19"/>
  <c r="T470" i="19" s="1"/>
  <c r="N472" i="19"/>
  <c r="N470" i="19" s="1"/>
  <c r="H472" i="19"/>
  <c r="AA467" i="19"/>
  <c r="AA465" i="19" s="1"/>
  <c r="U467" i="19"/>
  <c r="U465" i="19" s="1"/>
  <c r="O467" i="19"/>
  <c r="O465" i="19" s="1"/>
  <c r="I467" i="19"/>
  <c r="I465" i="19" s="1"/>
  <c r="V462" i="19"/>
  <c r="V460" i="19" s="1"/>
  <c r="P462" i="19"/>
  <c r="J462" i="19"/>
  <c r="J460" i="19" s="1"/>
  <c r="D462" i="19"/>
  <c r="D460" i="19" s="1"/>
  <c r="W457" i="19"/>
  <c r="W455" i="19" s="1"/>
  <c r="Q457" i="19"/>
  <c r="Q455" i="19" s="1"/>
  <c r="K457" i="19"/>
  <c r="K455" i="19" s="1"/>
  <c r="E457" i="19"/>
  <c r="X452" i="19"/>
  <c r="X450" i="19" s="1"/>
  <c r="R452" i="19"/>
  <c r="R450" i="19" s="1"/>
  <c r="L452" i="19"/>
  <c r="L450" i="19" s="1"/>
  <c r="F452" i="19"/>
  <c r="F450" i="19" s="1"/>
  <c r="Y447" i="19"/>
  <c r="Y445" i="19" s="1"/>
  <c r="S447" i="19"/>
  <c r="M447" i="19"/>
  <c r="M445" i="19" s="1"/>
  <c r="G447" i="19"/>
  <c r="G445" i="19" s="1"/>
  <c r="Z442" i="19"/>
  <c r="Z440" i="19" s="1"/>
  <c r="T442" i="19"/>
  <c r="T440" i="19" s="1"/>
  <c r="N442" i="19"/>
  <c r="N440" i="19" s="1"/>
  <c r="H442" i="19"/>
  <c r="AA437" i="19"/>
  <c r="AA435" i="19" s="1"/>
  <c r="U437" i="19"/>
  <c r="U435" i="19" s="1"/>
  <c r="O437" i="19"/>
  <c r="O435" i="19" s="1"/>
  <c r="I437" i="19"/>
  <c r="I435" i="19" s="1"/>
  <c r="V432" i="19"/>
  <c r="V430" i="19" s="1"/>
  <c r="P432" i="19"/>
  <c r="J432" i="19"/>
  <c r="J430" i="19" s="1"/>
  <c r="D432" i="19"/>
  <c r="D430" i="19" s="1"/>
  <c r="W427" i="19"/>
  <c r="W425" i="19" s="1"/>
  <c r="Q427" i="19"/>
  <c r="Q425" i="19" s="1"/>
  <c r="K427" i="19"/>
  <c r="K425" i="19" s="1"/>
  <c r="E427" i="19"/>
  <c r="X422" i="19"/>
  <c r="X420" i="19" s="1"/>
  <c r="R422" i="19"/>
  <c r="R420" i="19" s="1"/>
  <c r="L422" i="19"/>
  <c r="L420" i="19" s="1"/>
  <c r="F422" i="19"/>
  <c r="F420" i="19" s="1"/>
  <c r="Y417" i="19"/>
  <c r="Y415" i="19" s="1"/>
  <c r="S417" i="19"/>
  <c r="M417" i="19"/>
  <c r="M415" i="19" s="1"/>
  <c r="G417" i="19"/>
  <c r="G415" i="19" s="1"/>
  <c r="Z412" i="19"/>
  <c r="Z410" i="19" s="1"/>
  <c r="T412" i="19"/>
  <c r="T410" i="19" s="1"/>
  <c r="N412" i="19"/>
  <c r="N410" i="19" s="1"/>
  <c r="H412" i="19"/>
  <c r="AA407" i="19"/>
  <c r="AA405" i="19" s="1"/>
  <c r="U407" i="19"/>
  <c r="U405" i="19" s="1"/>
  <c r="O407" i="19"/>
  <c r="O405" i="19" s="1"/>
  <c r="I407" i="19"/>
  <c r="I405" i="19" s="1"/>
  <c r="V402" i="19"/>
  <c r="V400" i="19" s="1"/>
  <c r="P402" i="19"/>
  <c r="J402" i="19"/>
  <c r="J400" i="19" s="1"/>
  <c r="D402" i="19"/>
  <c r="D400" i="19" s="1"/>
  <c r="W397" i="19"/>
  <c r="W395" i="19" s="1"/>
  <c r="Q397" i="19"/>
  <c r="Q395" i="19" s="1"/>
  <c r="K397" i="19"/>
  <c r="K395" i="19" s="1"/>
  <c r="E397" i="19"/>
  <c r="X392" i="19"/>
  <c r="X390" i="19" s="1"/>
  <c r="R392" i="19"/>
  <c r="R390" i="19" s="1"/>
  <c r="L392" i="19"/>
  <c r="L390" i="19" s="1"/>
  <c r="F392" i="19"/>
  <c r="F390" i="19" s="1"/>
  <c r="Y387" i="19"/>
  <c r="Y385" i="19" s="1"/>
  <c r="S387" i="19"/>
  <c r="M387" i="19"/>
  <c r="M385" i="19" s="1"/>
  <c r="G387" i="19"/>
  <c r="G385" i="19" s="1"/>
  <c r="W452" i="19"/>
  <c r="Q452" i="19"/>
  <c r="Q450" i="19" s="1"/>
  <c r="K452" i="19"/>
  <c r="K450" i="19" s="1"/>
  <c r="E452" i="19"/>
  <c r="E450" i="19" s="1"/>
  <c r="X447" i="19"/>
  <c r="X445" i="19" s="1"/>
  <c r="R447" i="19"/>
  <c r="R445" i="19" s="1"/>
  <c r="L447" i="19"/>
  <c r="F447" i="19"/>
  <c r="F445" i="19" s="1"/>
  <c r="Y442" i="19"/>
  <c r="Y440" i="19" s="1"/>
  <c r="S442" i="19"/>
  <c r="S440" i="19" s="1"/>
  <c r="M442" i="19"/>
  <c r="M440" i="19" s="1"/>
  <c r="G442" i="19"/>
  <c r="G440" i="19" s="1"/>
  <c r="Z437" i="19"/>
  <c r="T437" i="19"/>
  <c r="T435" i="19" s="1"/>
  <c r="N437" i="19"/>
  <c r="N435" i="19" s="1"/>
  <c r="H437" i="19"/>
  <c r="H435" i="19" s="1"/>
  <c r="AA432" i="19"/>
  <c r="AA430" i="19" s="1"/>
  <c r="U432" i="19"/>
  <c r="U430" i="19" s="1"/>
  <c r="O432" i="19"/>
  <c r="O430" i="19" s="1"/>
  <c r="I432" i="19"/>
  <c r="I430" i="19" s="1"/>
  <c r="V427" i="19"/>
  <c r="V425" i="19" s="1"/>
  <c r="P427" i="19"/>
  <c r="P425" i="19" s="1"/>
  <c r="J427" i="19"/>
  <c r="J425" i="19" s="1"/>
  <c r="D427" i="19"/>
  <c r="D425" i="19" s="1"/>
  <c r="W422" i="19"/>
  <c r="W420" i="19" s="1"/>
  <c r="Q422" i="19"/>
  <c r="Q420" i="19" s="1"/>
  <c r="K422" i="19"/>
  <c r="K420" i="19" s="1"/>
  <c r="E422" i="19"/>
  <c r="E420" i="19" s="1"/>
  <c r="X417" i="19"/>
  <c r="X415" i="19" s="1"/>
  <c r="R417" i="19"/>
  <c r="R415" i="19" s="1"/>
  <c r="L417" i="19"/>
  <c r="L415" i="19" s="1"/>
  <c r="F417" i="19"/>
  <c r="F415" i="19" s="1"/>
  <c r="Y412" i="19"/>
  <c r="Y410" i="19" s="1"/>
  <c r="S412" i="19"/>
  <c r="S410" i="19" s="1"/>
  <c r="M412" i="19"/>
  <c r="M410" i="19" s="1"/>
  <c r="G412" i="19"/>
  <c r="G410" i="19" s="1"/>
  <c r="Z407" i="19"/>
  <c r="Z405" i="19" s="1"/>
  <c r="T407" i="19"/>
  <c r="T405" i="19" s="1"/>
  <c r="N407" i="19"/>
  <c r="N405" i="19" s="1"/>
  <c r="H407" i="19"/>
  <c r="H405" i="19" s="1"/>
  <c r="AA402" i="19"/>
  <c r="AA400" i="19" s="1"/>
  <c r="U402" i="19"/>
  <c r="U400" i="19" s="1"/>
  <c r="O402" i="19"/>
  <c r="O400" i="19" s="1"/>
  <c r="I402" i="19"/>
  <c r="I400" i="19" s="1"/>
  <c r="V397" i="19"/>
  <c r="V395" i="19" s="1"/>
  <c r="P397" i="19"/>
  <c r="P395" i="19" s="1"/>
  <c r="J397" i="19"/>
  <c r="J395" i="19" s="1"/>
  <c r="D397" i="19"/>
  <c r="D395" i="19" s="1"/>
  <c r="W392" i="19"/>
  <c r="W390" i="19" s="1"/>
  <c r="Q392" i="19"/>
  <c r="Q390" i="19" s="1"/>
  <c r="K392" i="19"/>
  <c r="K390" i="19" s="1"/>
  <c r="E392" i="19"/>
  <c r="E390" i="19" s="1"/>
  <c r="X387" i="19"/>
  <c r="X385" i="19" s="1"/>
  <c r="R387" i="19"/>
  <c r="R385" i="19" s="1"/>
  <c r="L387" i="19"/>
  <c r="L385" i="19" s="1"/>
  <c r="F387" i="19"/>
  <c r="F385" i="19" s="1"/>
  <c r="V452" i="19"/>
  <c r="V450" i="19" s="1"/>
  <c r="P452" i="19"/>
  <c r="P450" i="19" s="1"/>
  <c r="J452" i="19"/>
  <c r="J450" i="19" s="1"/>
  <c r="D452" i="19"/>
  <c r="D450" i="19" s="1"/>
  <c r="W447" i="19"/>
  <c r="W445" i="19" s="1"/>
  <c r="Q447" i="19"/>
  <c r="Q445" i="19" s="1"/>
  <c r="K447" i="19"/>
  <c r="K445" i="19" s="1"/>
  <c r="E447" i="19"/>
  <c r="E445" i="19" s="1"/>
  <c r="X442" i="19"/>
  <c r="X440" i="19" s="1"/>
  <c r="R442" i="19"/>
  <c r="R440" i="19" s="1"/>
  <c r="L442" i="19"/>
  <c r="L440" i="19" s="1"/>
  <c r="F442" i="19"/>
  <c r="F440" i="19" s="1"/>
  <c r="Y437" i="19"/>
  <c r="Y435" i="19" s="1"/>
  <c r="S437" i="19"/>
  <c r="S435" i="19" s="1"/>
  <c r="M437" i="19"/>
  <c r="M435" i="19" s="1"/>
  <c r="G437" i="19"/>
  <c r="G435" i="19" s="1"/>
  <c r="Z432" i="19"/>
  <c r="Z430" i="19" s="1"/>
  <c r="T432" i="19"/>
  <c r="T430" i="19" s="1"/>
  <c r="N432" i="19"/>
  <c r="N430" i="19" s="1"/>
  <c r="H432" i="19"/>
  <c r="H430" i="19" s="1"/>
  <c r="AA427" i="19"/>
  <c r="AA425" i="19" s="1"/>
  <c r="U427" i="19"/>
  <c r="U425" i="19" s="1"/>
  <c r="O427" i="19"/>
  <c r="O425" i="19" s="1"/>
  <c r="I427" i="19"/>
  <c r="I425" i="19" s="1"/>
  <c r="V422" i="19"/>
  <c r="V420" i="19" s="1"/>
  <c r="P422" i="19"/>
  <c r="P420" i="19" s="1"/>
  <c r="J422" i="19"/>
  <c r="J420" i="19" s="1"/>
  <c r="D422" i="19"/>
  <c r="D420" i="19" s="1"/>
  <c r="W417" i="19"/>
  <c r="W415" i="19" s="1"/>
  <c r="Q417" i="19"/>
  <c r="Q415" i="19" s="1"/>
  <c r="K417" i="19"/>
  <c r="K415" i="19" s="1"/>
  <c r="E417" i="19"/>
  <c r="E415" i="19" s="1"/>
  <c r="X412" i="19"/>
  <c r="X410" i="19" s="1"/>
  <c r="R412" i="19"/>
  <c r="R410" i="19" s="1"/>
  <c r="L412" i="19"/>
  <c r="L410" i="19" s="1"/>
  <c r="F412" i="19"/>
  <c r="F410" i="19" s="1"/>
  <c r="Y407" i="19"/>
  <c r="Y405" i="19" s="1"/>
  <c r="S407" i="19"/>
  <c r="S405" i="19" s="1"/>
  <c r="M407" i="19"/>
  <c r="M405" i="19" s="1"/>
  <c r="G407" i="19"/>
  <c r="G405" i="19" s="1"/>
  <c r="Z402" i="19"/>
  <c r="Z400" i="19" s="1"/>
  <c r="T402" i="19"/>
  <c r="T400" i="19" s="1"/>
  <c r="N402" i="19"/>
  <c r="N400" i="19" s="1"/>
  <c r="H402" i="19"/>
  <c r="H400" i="19" s="1"/>
  <c r="AA397" i="19"/>
  <c r="AA395" i="19" s="1"/>
  <c r="U397" i="19"/>
  <c r="U395" i="19" s="1"/>
  <c r="O397" i="19"/>
  <c r="O395" i="19" s="1"/>
  <c r="I397" i="19"/>
  <c r="I395" i="19" s="1"/>
  <c r="V392" i="19"/>
  <c r="V390" i="19" s="1"/>
  <c r="P392" i="19"/>
  <c r="P390" i="19" s="1"/>
  <c r="J392" i="19"/>
  <c r="J390" i="19" s="1"/>
  <c r="D392" i="19"/>
  <c r="D390" i="19" s="1"/>
  <c r="W387" i="19"/>
  <c r="W385" i="19" s="1"/>
  <c r="Q387" i="19"/>
  <c r="Q385" i="19" s="1"/>
  <c r="K387" i="19"/>
  <c r="K385" i="19" s="1"/>
  <c r="E387" i="19"/>
  <c r="E385" i="19" s="1"/>
  <c r="AA452" i="19"/>
  <c r="AA450" i="19" s="1"/>
  <c r="U452" i="19"/>
  <c r="U450" i="19" s="1"/>
  <c r="O452" i="19"/>
  <c r="O450" i="19" s="1"/>
  <c r="I452" i="19"/>
  <c r="I450" i="19" s="1"/>
  <c r="V447" i="19"/>
  <c r="V445" i="19" s="1"/>
  <c r="P447" i="19"/>
  <c r="P445" i="19" s="1"/>
  <c r="J447" i="19"/>
  <c r="J445" i="19" s="1"/>
  <c r="D447" i="19"/>
  <c r="D445" i="19" s="1"/>
  <c r="W442" i="19"/>
  <c r="W440" i="19" s="1"/>
  <c r="Q442" i="19"/>
  <c r="Q440" i="19" s="1"/>
  <c r="K442" i="19"/>
  <c r="K440" i="19" s="1"/>
  <c r="E442" i="19"/>
  <c r="E440" i="19" s="1"/>
  <c r="X437" i="19"/>
  <c r="X435" i="19" s="1"/>
  <c r="R437" i="19"/>
  <c r="R435" i="19" s="1"/>
  <c r="L437" i="19"/>
  <c r="L435" i="19" s="1"/>
  <c r="F437" i="19"/>
  <c r="F435" i="19" s="1"/>
  <c r="Y432" i="19"/>
  <c r="Y430" i="19" s="1"/>
  <c r="S432" i="19"/>
  <c r="S430" i="19" s="1"/>
  <c r="M432" i="19"/>
  <c r="M430" i="19" s="1"/>
  <c r="G432" i="19"/>
  <c r="G430" i="19" s="1"/>
  <c r="Z427" i="19"/>
  <c r="Z425" i="19" s="1"/>
  <c r="T427" i="19"/>
  <c r="T425" i="19" s="1"/>
  <c r="N427" i="19"/>
  <c r="N425" i="19" s="1"/>
  <c r="H427" i="19"/>
  <c r="H425" i="19" s="1"/>
  <c r="AA422" i="19"/>
  <c r="AA420" i="19" s="1"/>
  <c r="U422" i="19"/>
  <c r="U420" i="19" s="1"/>
  <c r="O422" i="19"/>
  <c r="O420" i="19" s="1"/>
  <c r="I422" i="19"/>
  <c r="I420" i="19" s="1"/>
  <c r="V417" i="19"/>
  <c r="V415" i="19" s="1"/>
  <c r="P417" i="19"/>
  <c r="P415" i="19" s="1"/>
  <c r="J417" i="19"/>
  <c r="J415" i="19" s="1"/>
  <c r="D417" i="19"/>
  <c r="D415" i="19" s="1"/>
  <c r="W412" i="19"/>
  <c r="W410" i="19" s="1"/>
  <c r="Q412" i="19"/>
  <c r="Q410" i="19" s="1"/>
  <c r="K412" i="19"/>
  <c r="K410" i="19" s="1"/>
  <c r="E412" i="19"/>
  <c r="E410" i="19" s="1"/>
  <c r="X407" i="19"/>
  <c r="X405" i="19" s="1"/>
  <c r="R407" i="19"/>
  <c r="R405" i="19" s="1"/>
  <c r="L407" i="19"/>
  <c r="L405" i="19" s="1"/>
  <c r="F407" i="19"/>
  <c r="F405" i="19" s="1"/>
  <c r="Y402" i="19"/>
  <c r="Y400" i="19" s="1"/>
  <c r="S402" i="19"/>
  <c r="S400" i="19" s="1"/>
  <c r="M402" i="19"/>
  <c r="M400" i="19" s="1"/>
  <c r="G402" i="19"/>
  <c r="G400" i="19" s="1"/>
  <c r="Z397" i="19"/>
  <c r="Z395" i="19" s="1"/>
  <c r="T397" i="19"/>
  <c r="T395" i="19" s="1"/>
  <c r="N397" i="19"/>
  <c r="N395" i="19" s="1"/>
  <c r="H397" i="19"/>
  <c r="H395" i="19" s="1"/>
  <c r="AA392" i="19"/>
  <c r="AA390" i="19" s="1"/>
  <c r="U392" i="19"/>
  <c r="U390" i="19" s="1"/>
  <c r="O392" i="19"/>
  <c r="O390" i="19" s="1"/>
  <c r="I392" i="19"/>
  <c r="I390" i="19" s="1"/>
  <c r="V387" i="19"/>
  <c r="V385" i="19" s="1"/>
  <c r="P387" i="19"/>
  <c r="P385" i="19" s="1"/>
  <c r="J387" i="19"/>
  <c r="J385" i="19" s="1"/>
  <c r="D387" i="19"/>
  <c r="D385" i="19" s="1"/>
  <c r="Z452" i="19"/>
  <c r="Z450" i="19" s="1"/>
  <c r="T452" i="19"/>
  <c r="T450" i="19" s="1"/>
  <c r="N452" i="19"/>
  <c r="N450" i="19" s="1"/>
  <c r="H452" i="19"/>
  <c r="H450" i="19" s="1"/>
  <c r="AA447" i="19"/>
  <c r="AA445" i="19" s="1"/>
  <c r="U447" i="19"/>
  <c r="U445" i="19" s="1"/>
  <c r="O447" i="19"/>
  <c r="O445" i="19" s="1"/>
  <c r="I447" i="19"/>
  <c r="I445" i="19" s="1"/>
  <c r="V442" i="19"/>
  <c r="V440" i="19" s="1"/>
  <c r="P442" i="19"/>
  <c r="P440" i="19" s="1"/>
  <c r="J442" i="19"/>
  <c r="J440" i="19" s="1"/>
  <c r="D442" i="19"/>
  <c r="D440" i="19" s="1"/>
  <c r="W437" i="19"/>
  <c r="W435" i="19" s="1"/>
  <c r="Q437" i="19"/>
  <c r="Q435" i="19" s="1"/>
  <c r="K437" i="19"/>
  <c r="K435" i="19" s="1"/>
  <c r="E437" i="19"/>
  <c r="E435" i="19" s="1"/>
  <c r="X432" i="19"/>
  <c r="X430" i="19" s="1"/>
  <c r="R432" i="19"/>
  <c r="R430" i="19" s="1"/>
  <c r="L432" i="19"/>
  <c r="L430" i="19" s="1"/>
  <c r="F432" i="19"/>
  <c r="F430" i="19" s="1"/>
  <c r="Y427" i="19"/>
  <c r="Y425" i="19" s="1"/>
  <c r="S427" i="19"/>
  <c r="S425" i="19" s="1"/>
  <c r="M427" i="19"/>
  <c r="M425" i="19" s="1"/>
  <c r="G427" i="19"/>
  <c r="G425" i="19" s="1"/>
  <c r="Z422" i="19"/>
  <c r="Z420" i="19" s="1"/>
  <c r="T422" i="19"/>
  <c r="T420" i="19" s="1"/>
  <c r="N422" i="19"/>
  <c r="N420" i="19" s="1"/>
  <c r="H422" i="19"/>
  <c r="H420" i="19" s="1"/>
  <c r="AA417" i="19"/>
  <c r="AA415" i="19" s="1"/>
  <c r="U417" i="19"/>
  <c r="U415" i="19" s="1"/>
  <c r="O417" i="19"/>
  <c r="O415" i="19" s="1"/>
  <c r="I417" i="19"/>
  <c r="I415" i="19" s="1"/>
  <c r="V412" i="19"/>
  <c r="V410" i="19" s="1"/>
  <c r="P412" i="19"/>
  <c r="P410" i="19" s="1"/>
  <c r="J412" i="19"/>
  <c r="J410" i="19" s="1"/>
  <c r="D412" i="19"/>
  <c r="D410" i="19" s="1"/>
  <c r="W407" i="19"/>
  <c r="W405" i="19" s="1"/>
  <c r="Q407" i="19"/>
  <c r="Q405" i="19" s="1"/>
  <c r="K407" i="19"/>
  <c r="K405" i="19" s="1"/>
  <c r="E407" i="19"/>
  <c r="E405" i="19" s="1"/>
  <c r="X402" i="19"/>
  <c r="X400" i="19" s="1"/>
  <c r="R402" i="19"/>
  <c r="R400" i="19" s="1"/>
  <c r="L402" i="19"/>
  <c r="L400" i="19" s="1"/>
  <c r="F402" i="19"/>
  <c r="F400" i="19" s="1"/>
  <c r="Y397" i="19"/>
  <c r="Y395" i="19" s="1"/>
  <c r="S397" i="19"/>
  <c r="S395" i="19" s="1"/>
  <c r="M397" i="19"/>
  <c r="M395" i="19" s="1"/>
  <c r="G397" i="19"/>
  <c r="G395" i="19" s="1"/>
  <c r="Z392" i="19"/>
  <c r="Z390" i="19" s="1"/>
  <c r="T392" i="19"/>
  <c r="T390" i="19" s="1"/>
  <c r="N392" i="19"/>
  <c r="N390" i="19" s="1"/>
  <c r="H392" i="19"/>
  <c r="H390" i="19" s="1"/>
  <c r="AA387" i="19"/>
  <c r="AA385" i="19" s="1"/>
  <c r="U387" i="19"/>
  <c r="U385" i="19" s="1"/>
  <c r="O387" i="19"/>
  <c r="O385" i="19" s="1"/>
  <c r="I387" i="19"/>
  <c r="I385" i="19" s="1"/>
  <c r="Y452" i="19"/>
  <c r="Y450" i="19" s="1"/>
  <c r="S452" i="19"/>
  <c r="S450" i="19" s="1"/>
  <c r="M452" i="19"/>
  <c r="M450" i="19" s="1"/>
  <c r="G452" i="19"/>
  <c r="G450" i="19" s="1"/>
  <c r="Z447" i="19"/>
  <c r="Z445" i="19" s="1"/>
  <c r="T447" i="19"/>
  <c r="T445" i="19" s="1"/>
  <c r="N447" i="19"/>
  <c r="N445" i="19" s="1"/>
  <c r="H447" i="19"/>
  <c r="H445" i="19" s="1"/>
  <c r="AA442" i="19"/>
  <c r="AA440" i="19" s="1"/>
  <c r="U442" i="19"/>
  <c r="U440" i="19" s="1"/>
  <c r="O442" i="19"/>
  <c r="O440" i="19" s="1"/>
  <c r="I442" i="19"/>
  <c r="I440" i="19" s="1"/>
  <c r="V437" i="19"/>
  <c r="V435" i="19" s="1"/>
  <c r="P437" i="19"/>
  <c r="P435" i="19" s="1"/>
  <c r="J437" i="19"/>
  <c r="J435" i="19" s="1"/>
  <c r="D437" i="19"/>
  <c r="D435" i="19" s="1"/>
  <c r="W432" i="19"/>
  <c r="W430" i="19" s="1"/>
  <c r="Q432" i="19"/>
  <c r="Q430" i="19" s="1"/>
  <c r="K432" i="19"/>
  <c r="K430" i="19" s="1"/>
  <c r="E432" i="19"/>
  <c r="E430" i="19" s="1"/>
  <c r="X427" i="19"/>
  <c r="X425" i="19" s="1"/>
  <c r="R427" i="19"/>
  <c r="R425" i="19" s="1"/>
  <c r="L427" i="19"/>
  <c r="L425" i="19" s="1"/>
  <c r="F427" i="19"/>
  <c r="F425" i="19" s="1"/>
  <c r="Y422" i="19"/>
  <c r="Y420" i="19" s="1"/>
  <c r="S422" i="19"/>
  <c r="S420" i="19" s="1"/>
  <c r="M422" i="19"/>
  <c r="M420" i="19" s="1"/>
  <c r="G422" i="19"/>
  <c r="G420" i="19" s="1"/>
  <c r="Z417" i="19"/>
  <c r="Z415" i="19" s="1"/>
  <c r="T417" i="19"/>
  <c r="T415" i="19" s="1"/>
  <c r="N417" i="19"/>
  <c r="N415" i="19" s="1"/>
  <c r="H417" i="19"/>
  <c r="H415" i="19" s="1"/>
  <c r="AA412" i="19"/>
  <c r="AA410" i="19" s="1"/>
  <c r="U412" i="19"/>
  <c r="U410" i="19" s="1"/>
  <c r="O412" i="19"/>
  <c r="O410" i="19" s="1"/>
  <c r="I412" i="19"/>
  <c r="I410" i="19" s="1"/>
  <c r="V407" i="19"/>
  <c r="V405" i="19" s="1"/>
  <c r="P407" i="19"/>
  <c r="P405" i="19" s="1"/>
  <c r="J407" i="19"/>
  <c r="J405" i="19" s="1"/>
  <c r="D407" i="19"/>
  <c r="D405" i="19" s="1"/>
  <c r="W402" i="19"/>
  <c r="W400" i="19" s="1"/>
  <c r="Q402" i="19"/>
  <c r="Q400" i="19" s="1"/>
  <c r="K402" i="19"/>
  <c r="K400" i="19" s="1"/>
  <c r="E402" i="19"/>
  <c r="E400" i="19" s="1"/>
  <c r="X397" i="19"/>
  <c r="X395" i="19" s="1"/>
  <c r="R397" i="19"/>
  <c r="R395" i="19" s="1"/>
  <c r="L397" i="19"/>
  <c r="L395" i="19" s="1"/>
  <c r="F397" i="19"/>
  <c r="F395" i="19" s="1"/>
  <c r="Y392" i="19"/>
  <c r="Y390" i="19" s="1"/>
  <c r="S392" i="19"/>
  <c r="S390" i="19" s="1"/>
  <c r="M392" i="19"/>
  <c r="M390" i="19" s="1"/>
  <c r="G392" i="19"/>
  <c r="G390" i="19" s="1"/>
  <c r="Z387" i="19"/>
  <c r="Z385" i="19" s="1"/>
  <c r="T387" i="19"/>
  <c r="T385" i="19" s="1"/>
  <c r="N387" i="19"/>
  <c r="N385" i="19" s="1"/>
  <c r="H387" i="19"/>
  <c r="H385" i="19" s="1"/>
  <c r="J327" i="19"/>
  <c r="J325" i="19" s="1"/>
  <c r="P327" i="19"/>
  <c r="P325" i="19" s="1"/>
  <c r="V327" i="19"/>
  <c r="V325" i="19" s="1"/>
  <c r="I332" i="19"/>
  <c r="I330" i="19" s="1"/>
  <c r="O332" i="19"/>
  <c r="O330" i="19" s="1"/>
  <c r="U332" i="19"/>
  <c r="U330" i="19" s="1"/>
  <c r="AA332" i="19"/>
  <c r="AA330" i="19" s="1"/>
  <c r="H337" i="19"/>
  <c r="H335" i="19" s="1"/>
  <c r="N337" i="19"/>
  <c r="N335" i="19" s="1"/>
  <c r="T337" i="19"/>
  <c r="T335" i="19" s="1"/>
  <c r="Z337" i="19"/>
  <c r="Z335" i="19" s="1"/>
  <c r="G342" i="19"/>
  <c r="G340" i="19" s="1"/>
  <c r="M342" i="19"/>
  <c r="M340" i="19" s="1"/>
  <c r="S342" i="19"/>
  <c r="S340" i="19" s="1"/>
  <c r="Y342" i="19"/>
  <c r="Y340" i="19" s="1"/>
  <c r="F347" i="19"/>
  <c r="F345" i="19" s="1"/>
  <c r="L347" i="19"/>
  <c r="L345" i="19" s="1"/>
  <c r="R347" i="19"/>
  <c r="R345" i="19" s="1"/>
  <c r="X347" i="19"/>
  <c r="X345" i="19" s="1"/>
  <c r="E352" i="19"/>
  <c r="E350" i="19" s="1"/>
  <c r="K352" i="19"/>
  <c r="K350" i="19" s="1"/>
  <c r="Q352" i="19"/>
  <c r="Q350" i="19" s="1"/>
  <c r="W352" i="19"/>
  <c r="W350" i="19" s="1"/>
  <c r="D357" i="19"/>
  <c r="D355" i="19" s="1"/>
  <c r="J357" i="19"/>
  <c r="J355" i="19" s="1"/>
  <c r="P357" i="19"/>
  <c r="P355" i="19" s="1"/>
  <c r="V357" i="19"/>
  <c r="V355" i="19" s="1"/>
  <c r="I362" i="19"/>
  <c r="I360" i="19" s="1"/>
  <c r="O362" i="19"/>
  <c r="O360" i="19" s="1"/>
  <c r="U362" i="19"/>
  <c r="U360" i="19" s="1"/>
  <c r="AA362" i="19"/>
  <c r="AA360" i="19" s="1"/>
  <c r="H367" i="19"/>
  <c r="H365" i="19" s="1"/>
  <c r="N367" i="19"/>
  <c r="N365" i="19" s="1"/>
  <c r="T367" i="19"/>
  <c r="T365" i="19" s="1"/>
  <c r="Z367" i="19"/>
  <c r="Z365" i="19" s="1"/>
  <c r="G372" i="19"/>
  <c r="G370" i="19" s="1"/>
  <c r="M372" i="19"/>
  <c r="M370" i="19" s="1"/>
  <c r="S372" i="19"/>
  <c r="S370" i="19" s="1"/>
  <c r="Y372" i="19"/>
  <c r="Y370" i="19" s="1"/>
  <c r="F377" i="19"/>
  <c r="F375" i="19" s="1"/>
  <c r="L377" i="19"/>
  <c r="L375" i="19" s="1"/>
  <c r="R377" i="19"/>
  <c r="R375" i="19" s="1"/>
  <c r="X377" i="19"/>
  <c r="X375" i="19" s="1"/>
  <c r="E382" i="19"/>
  <c r="E380" i="19" s="1"/>
  <c r="K382" i="19"/>
  <c r="K380" i="19" s="1"/>
  <c r="Q382" i="19"/>
  <c r="Q380" i="19" s="1"/>
  <c r="W382" i="19"/>
  <c r="W380" i="19" s="1"/>
  <c r="E524" i="19"/>
  <c r="O534" i="19"/>
  <c r="X529" i="19"/>
  <c r="J539" i="19"/>
  <c r="F486" i="19"/>
  <c r="F484" i="19" s="1"/>
  <c r="L486" i="19"/>
  <c r="L484" i="19" s="1"/>
  <c r="R486" i="19"/>
  <c r="R484" i="19" s="1"/>
  <c r="X486" i="19"/>
  <c r="X484" i="19" s="1"/>
  <c r="E491" i="19"/>
  <c r="E489" i="19" s="1"/>
  <c r="K491" i="19"/>
  <c r="K489" i="19" s="1"/>
  <c r="Q491" i="19"/>
  <c r="Q489" i="19" s="1"/>
  <c r="W491" i="19"/>
  <c r="W489" i="19" s="1"/>
  <c r="D496" i="19"/>
  <c r="D494" i="19" s="1"/>
  <c r="J496" i="19"/>
  <c r="J494" i="19" s="1"/>
  <c r="P496" i="19"/>
  <c r="P494" i="19" s="1"/>
  <c r="V496" i="19"/>
  <c r="V494" i="19" s="1"/>
  <c r="I501" i="19"/>
  <c r="I499" i="19" s="1"/>
  <c r="O501" i="19"/>
  <c r="O499" i="19" s="1"/>
  <c r="U501" i="19"/>
  <c r="U499" i="19" s="1"/>
  <c r="AA501" i="19"/>
  <c r="AA499" i="19" s="1"/>
  <c r="H506" i="19"/>
  <c r="H504" i="19" s="1"/>
  <c r="N506" i="19"/>
  <c r="N504" i="19" s="1"/>
  <c r="T506" i="19"/>
  <c r="T504" i="19" s="1"/>
  <c r="Z506" i="19"/>
  <c r="Z504" i="19" s="1"/>
  <c r="G511" i="19"/>
  <c r="G509" i="19" s="1"/>
  <c r="M511" i="19"/>
  <c r="M509" i="19" s="1"/>
  <c r="S511" i="19"/>
  <c r="S509" i="19" s="1"/>
  <c r="Y511" i="19"/>
  <c r="Y509" i="19" s="1"/>
  <c r="F516" i="19"/>
  <c r="F514" i="19" s="1"/>
  <c r="L516" i="19"/>
  <c r="L514" i="19" s="1"/>
  <c r="R516" i="19"/>
  <c r="R514" i="19" s="1"/>
  <c r="X516" i="19"/>
  <c r="X514" i="19" s="1"/>
  <c r="E521" i="19"/>
  <c r="E519" i="19" s="1"/>
  <c r="K521" i="19"/>
  <c r="K519" i="19" s="1"/>
  <c r="Q521" i="19"/>
  <c r="Q519" i="19" s="1"/>
  <c r="W521" i="19"/>
  <c r="W519" i="19" s="1"/>
  <c r="E526" i="19"/>
  <c r="Q526" i="19"/>
  <c r="Q524" i="19" s="1"/>
  <c r="F531" i="19"/>
  <c r="F529" i="19" s="1"/>
  <c r="X531" i="19"/>
  <c r="E536" i="19"/>
  <c r="E534" i="19" s="1"/>
  <c r="W536" i="19"/>
  <c r="W534" i="19" s="1"/>
  <c r="J541" i="19"/>
  <c r="G486" i="19"/>
  <c r="G484" i="19" s="1"/>
  <c r="M486" i="19"/>
  <c r="M484" i="19" s="1"/>
  <c r="S486" i="19"/>
  <c r="S484" i="19" s="1"/>
  <c r="Y486" i="19"/>
  <c r="Y484" i="19" s="1"/>
  <c r="F491" i="19"/>
  <c r="F489" i="19" s="1"/>
  <c r="L491" i="19"/>
  <c r="L489" i="19" s="1"/>
  <c r="R491" i="19"/>
  <c r="R489" i="19" s="1"/>
  <c r="X491" i="19"/>
  <c r="X489" i="19" s="1"/>
  <c r="E496" i="19"/>
  <c r="E494" i="19" s="1"/>
  <c r="K496" i="19"/>
  <c r="K494" i="19" s="1"/>
  <c r="Q496" i="19"/>
  <c r="Q494" i="19" s="1"/>
  <c r="W496" i="19"/>
  <c r="W494" i="19" s="1"/>
  <c r="D501" i="19"/>
  <c r="D499" i="19" s="1"/>
  <c r="J501" i="19"/>
  <c r="J499" i="19" s="1"/>
  <c r="P501" i="19"/>
  <c r="P499" i="19" s="1"/>
  <c r="V501" i="19"/>
  <c r="V499" i="19" s="1"/>
  <c r="I506" i="19"/>
  <c r="I504" i="19" s="1"/>
  <c r="O506" i="19"/>
  <c r="O504" i="19" s="1"/>
  <c r="U506" i="19"/>
  <c r="U504" i="19" s="1"/>
  <c r="AA506" i="19"/>
  <c r="AA504" i="19" s="1"/>
  <c r="H511" i="19"/>
  <c r="H509" i="19" s="1"/>
  <c r="N511" i="19"/>
  <c r="N509" i="19" s="1"/>
  <c r="T511" i="19"/>
  <c r="T509" i="19" s="1"/>
  <c r="Z511" i="19"/>
  <c r="Z509" i="19" s="1"/>
  <c r="G516" i="19"/>
  <c r="G514" i="19" s="1"/>
  <c r="M516" i="19"/>
  <c r="M514" i="19" s="1"/>
  <c r="S516" i="19"/>
  <c r="S514" i="19" s="1"/>
  <c r="Y516" i="19"/>
  <c r="Y514" i="19" s="1"/>
  <c r="F521" i="19"/>
  <c r="F519" i="19" s="1"/>
  <c r="L521" i="19"/>
  <c r="L519" i="19" s="1"/>
  <c r="R521" i="19"/>
  <c r="R519" i="19" s="1"/>
  <c r="X521" i="19"/>
  <c r="X519" i="19" s="1"/>
  <c r="G526" i="19"/>
  <c r="G524" i="19" s="1"/>
  <c r="S526" i="19"/>
  <c r="S524" i="19" s="1"/>
  <c r="J531" i="19"/>
  <c r="J529" i="19" s="1"/>
  <c r="I536" i="19"/>
  <c r="I534" i="19" s="1"/>
  <c r="AA536" i="19"/>
  <c r="AA534" i="19" s="1"/>
  <c r="P541" i="19"/>
  <c r="P539" i="19" s="1"/>
  <c r="H486" i="19"/>
  <c r="H484" i="19" s="1"/>
  <c r="N486" i="19"/>
  <c r="N484" i="19" s="1"/>
  <c r="T486" i="19"/>
  <c r="T484" i="19" s="1"/>
  <c r="Z486" i="19"/>
  <c r="Z484" i="19" s="1"/>
  <c r="G491" i="19"/>
  <c r="G489" i="19" s="1"/>
  <c r="M491" i="19"/>
  <c r="M489" i="19" s="1"/>
  <c r="S491" i="19"/>
  <c r="S489" i="19" s="1"/>
  <c r="Y491" i="19"/>
  <c r="Y489" i="19" s="1"/>
  <c r="F496" i="19"/>
  <c r="F494" i="19" s="1"/>
  <c r="L496" i="19"/>
  <c r="L494" i="19" s="1"/>
  <c r="R496" i="19"/>
  <c r="R494" i="19" s="1"/>
  <c r="X496" i="19"/>
  <c r="X494" i="19" s="1"/>
  <c r="E501" i="19"/>
  <c r="E499" i="19" s="1"/>
  <c r="K501" i="19"/>
  <c r="K499" i="19" s="1"/>
  <c r="Q501" i="19"/>
  <c r="Q499" i="19" s="1"/>
  <c r="W501" i="19"/>
  <c r="W499" i="19" s="1"/>
  <c r="D506" i="19"/>
  <c r="D504" i="19" s="1"/>
  <c r="J506" i="19"/>
  <c r="J504" i="19" s="1"/>
  <c r="P506" i="19"/>
  <c r="P504" i="19" s="1"/>
  <c r="V506" i="19"/>
  <c r="V504" i="19" s="1"/>
  <c r="I511" i="19"/>
  <c r="I509" i="19" s="1"/>
  <c r="O511" i="19"/>
  <c r="O509" i="19" s="1"/>
  <c r="U511" i="19"/>
  <c r="U509" i="19" s="1"/>
  <c r="AA511" i="19"/>
  <c r="AA509" i="19" s="1"/>
  <c r="H516" i="19"/>
  <c r="H514" i="19" s="1"/>
  <c r="N516" i="19"/>
  <c r="N514" i="19" s="1"/>
  <c r="T516" i="19"/>
  <c r="T514" i="19" s="1"/>
  <c r="Z516" i="19"/>
  <c r="Z514" i="19" s="1"/>
  <c r="G521" i="19"/>
  <c r="G519" i="19" s="1"/>
  <c r="M521" i="19"/>
  <c r="M519" i="19" s="1"/>
  <c r="S521" i="19"/>
  <c r="S519" i="19" s="1"/>
  <c r="Y521" i="19"/>
  <c r="Y519" i="19" s="1"/>
  <c r="I526" i="19"/>
  <c r="I524" i="19" s="1"/>
  <c r="U526" i="19"/>
  <c r="U524" i="19" s="1"/>
  <c r="L531" i="19"/>
  <c r="L529" i="19" s="1"/>
  <c r="K536" i="19"/>
  <c r="K534" i="19" s="1"/>
  <c r="V541" i="19"/>
  <c r="V539" i="19" s="1"/>
  <c r="I486" i="19"/>
  <c r="I484" i="19" s="1"/>
  <c r="O486" i="19"/>
  <c r="O484" i="19" s="1"/>
  <c r="U486" i="19"/>
  <c r="U484" i="19" s="1"/>
  <c r="AA486" i="19"/>
  <c r="AA484" i="19" s="1"/>
  <c r="H491" i="19"/>
  <c r="H489" i="19" s="1"/>
  <c r="N491" i="19"/>
  <c r="N489" i="19" s="1"/>
  <c r="T491" i="19"/>
  <c r="T489" i="19" s="1"/>
  <c r="Z491" i="19"/>
  <c r="Z489" i="19" s="1"/>
  <c r="G496" i="19"/>
  <c r="G494" i="19" s="1"/>
  <c r="M496" i="19"/>
  <c r="M494" i="19" s="1"/>
  <c r="S496" i="19"/>
  <c r="S494" i="19" s="1"/>
  <c r="Y496" i="19"/>
  <c r="Y494" i="19" s="1"/>
  <c r="F501" i="19"/>
  <c r="F499" i="19" s="1"/>
  <c r="L501" i="19"/>
  <c r="L499" i="19" s="1"/>
  <c r="R501" i="19"/>
  <c r="R499" i="19" s="1"/>
  <c r="X501" i="19"/>
  <c r="X499" i="19" s="1"/>
  <c r="E506" i="19"/>
  <c r="E504" i="19" s="1"/>
  <c r="K506" i="19"/>
  <c r="K504" i="19" s="1"/>
  <c r="Q506" i="19"/>
  <c r="Q504" i="19" s="1"/>
  <c r="W506" i="19"/>
  <c r="W504" i="19" s="1"/>
  <c r="D511" i="19"/>
  <c r="D509" i="19" s="1"/>
  <c r="J511" i="19"/>
  <c r="J509" i="19" s="1"/>
  <c r="P511" i="19"/>
  <c r="P509" i="19" s="1"/>
  <c r="V511" i="19"/>
  <c r="V509" i="19" s="1"/>
  <c r="I516" i="19"/>
  <c r="I514" i="19" s="1"/>
  <c r="O516" i="19"/>
  <c r="O514" i="19" s="1"/>
  <c r="U516" i="19"/>
  <c r="U514" i="19" s="1"/>
  <c r="AA516" i="19"/>
  <c r="AA514" i="19" s="1"/>
  <c r="H521" i="19"/>
  <c r="H519" i="19" s="1"/>
  <c r="N521" i="19"/>
  <c r="N519" i="19" s="1"/>
  <c r="T521" i="19"/>
  <c r="T519" i="19" s="1"/>
  <c r="Z521" i="19"/>
  <c r="Z519" i="19" s="1"/>
  <c r="K526" i="19"/>
  <c r="K524" i="19" s="1"/>
  <c r="W526" i="19"/>
  <c r="W524" i="19" s="1"/>
  <c r="P531" i="19"/>
  <c r="P529" i="19" s="1"/>
  <c r="X636" i="19"/>
  <c r="X634" i="19" s="1"/>
  <c r="R636" i="19"/>
  <c r="R634" i="19" s="1"/>
  <c r="L636" i="19"/>
  <c r="L634" i="19" s="1"/>
  <c r="F636" i="19"/>
  <c r="F634" i="19" s="1"/>
  <c r="Y631" i="19"/>
  <c r="Y629" i="19" s="1"/>
  <c r="S631" i="19"/>
  <c r="S629" i="19" s="1"/>
  <c r="M631" i="19"/>
  <c r="M629" i="19" s="1"/>
  <c r="G631" i="19"/>
  <c r="G629" i="19" s="1"/>
  <c r="Z626" i="19"/>
  <c r="Z624" i="19" s="1"/>
  <c r="T626" i="19"/>
  <c r="T624" i="19" s="1"/>
  <c r="N626" i="19"/>
  <c r="N624" i="19" s="1"/>
  <c r="H626" i="19"/>
  <c r="H624" i="19" s="1"/>
  <c r="AA621" i="19"/>
  <c r="AA619" i="19" s="1"/>
  <c r="U621" i="19"/>
  <c r="U619" i="19" s="1"/>
  <c r="O621" i="19"/>
  <c r="O619" i="19" s="1"/>
  <c r="I621" i="19"/>
  <c r="I619" i="19" s="1"/>
  <c r="V616" i="19"/>
  <c r="V614" i="19" s="1"/>
  <c r="P616" i="19"/>
  <c r="P614" i="19" s="1"/>
  <c r="J616" i="19"/>
  <c r="J614" i="19" s="1"/>
  <c r="D616" i="19"/>
  <c r="D614" i="19" s="1"/>
  <c r="W611" i="19"/>
  <c r="W609" i="19" s="1"/>
  <c r="Q611" i="19"/>
  <c r="Q609" i="19" s="1"/>
  <c r="K611" i="19"/>
  <c r="K609" i="19" s="1"/>
  <c r="E611" i="19"/>
  <c r="E609" i="19" s="1"/>
  <c r="X606" i="19"/>
  <c r="X604" i="19" s="1"/>
  <c r="R606" i="19"/>
  <c r="R604" i="19" s="1"/>
  <c r="L606" i="19"/>
  <c r="L604" i="19" s="1"/>
  <c r="F606" i="19"/>
  <c r="F604" i="19" s="1"/>
  <c r="W636" i="19"/>
  <c r="W634" i="19" s="1"/>
  <c r="Q636" i="19"/>
  <c r="Q634" i="19" s="1"/>
  <c r="K636" i="19"/>
  <c r="K634" i="19" s="1"/>
  <c r="E636" i="19"/>
  <c r="E634" i="19" s="1"/>
  <c r="X631" i="19"/>
  <c r="X629" i="19" s="1"/>
  <c r="R631" i="19"/>
  <c r="R629" i="19" s="1"/>
  <c r="L631" i="19"/>
  <c r="L629" i="19" s="1"/>
  <c r="F631" i="19"/>
  <c r="F629" i="19" s="1"/>
  <c r="Y626" i="19"/>
  <c r="Y624" i="19" s="1"/>
  <c r="S626" i="19"/>
  <c r="S624" i="19" s="1"/>
  <c r="M626" i="19"/>
  <c r="M624" i="19" s="1"/>
  <c r="G626" i="19"/>
  <c r="G624" i="19" s="1"/>
  <c r="Z621" i="19"/>
  <c r="Z619" i="19" s="1"/>
  <c r="T621" i="19"/>
  <c r="T619" i="19" s="1"/>
  <c r="N621" i="19"/>
  <c r="N619" i="19" s="1"/>
  <c r="H621" i="19"/>
  <c r="H619" i="19" s="1"/>
  <c r="AA616" i="19"/>
  <c r="AA614" i="19" s="1"/>
  <c r="U616" i="19"/>
  <c r="U614" i="19" s="1"/>
  <c r="O616" i="19"/>
  <c r="O614" i="19" s="1"/>
  <c r="I616" i="19"/>
  <c r="I614" i="19" s="1"/>
  <c r="V611" i="19"/>
  <c r="V609" i="19" s="1"/>
  <c r="P611" i="19"/>
  <c r="P609" i="19" s="1"/>
  <c r="J611" i="19"/>
  <c r="J609" i="19" s="1"/>
  <c r="D611" i="19"/>
  <c r="D609" i="19" s="1"/>
  <c r="W606" i="19"/>
  <c r="W604" i="19" s="1"/>
  <c r="Q606" i="19"/>
  <c r="Q604" i="19" s="1"/>
  <c r="K606" i="19"/>
  <c r="K604" i="19" s="1"/>
  <c r="E606" i="19"/>
  <c r="E604" i="19" s="1"/>
  <c r="V636" i="19"/>
  <c r="V634" i="19" s="1"/>
  <c r="P636" i="19"/>
  <c r="P634" i="19" s="1"/>
  <c r="J636" i="19"/>
  <c r="J634" i="19" s="1"/>
  <c r="D636" i="19"/>
  <c r="D634" i="19" s="1"/>
  <c r="W631" i="19"/>
  <c r="W629" i="19" s="1"/>
  <c r="Q631" i="19"/>
  <c r="Q629" i="19" s="1"/>
  <c r="K631" i="19"/>
  <c r="K629" i="19" s="1"/>
  <c r="E631" i="19"/>
  <c r="E629" i="19" s="1"/>
  <c r="X626" i="19"/>
  <c r="X624" i="19" s="1"/>
  <c r="R626" i="19"/>
  <c r="R624" i="19" s="1"/>
  <c r="L626" i="19"/>
  <c r="L624" i="19" s="1"/>
  <c r="F626" i="19"/>
  <c r="F624" i="19" s="1"/>
  <c r="Y621" i="19"/>
  <c r="Y619" i="19" s="1"/>
  <c r="S621" i="19"/>
  <c r="S619" i="19" s="1"/>
  <c r="M621" i="19"/>
  <c r="M619" i="19" s="1"/>
  <c r="G621" i="19"/>
  <c r="G619" i="19" s="1"/>
  <c r="Z616" i="19"/>
  <c r="Z614" i="19" s="1"/>
  <c r="T616" i="19"/>
  <c r="T614" i="19" s="1"/>
  <c r="N616" i="19"/>
  <c r="N614" i="19" s="1"/>
  <c r="H616" i="19"/>
  <c r="H614" i="19" s="1"/>
  <c r="AA611" i="19"/>
  <c r="AA609" i="19" s="1"/>
  <c r="U611" i="19"/>
  <c r="U609" i="19" s="1"/>
  <c r="O611" i="19"/>
  <c r="O609" i="19" s="1"/>
  <c r="I611" i="19"/>
  <c r="I609" i="19" s="1"/>
  <c r="V606" i="19"/>
  <c r="V604" i="19" s="1"/>
  <c r="P606" i="19"/>
  <c r="P604" i="19" s="1"/>
  <c r="J606" i="19"/>
  <c r="J604" i="19" s="1"/>
  <c r="D606" i="19"/>
  <c r="D604" i="19" s="1"/>
  <c r="AA636" i="19"/>
  <c r="AA634" i="19" s="1"/>
  <c r="U636" i="19"/>
  <c r="U634" i="19" s="1"/>
  <c r="O636" i="19"/>
  <c r="O634" i="19" s="1"/>
  <c r="I636" i="19"/>
  <c r="I634" i="19" s="1"/>
  <c r="V631" i="19"/>
  <c r="V629" i="19" s="1"/>
  <c r="P631" i="19"/>
  <c r="P629" i="19" s="1"/>
  <c r="J631" i="19"/>
  <c r="J629" i="19" s="1"/>
  <c r="D631" i="19"/>
  <c r="D629" i="19" s="1"/>
  <c r="W626" i="19"/>
  <c r="W624" i="19" s="1"/>
  <c r="Q626" i="19"/>
  <c r="Q624" i="19" s="1"/>
  <c r="K626" i="19"/>
  <c r="K624" i="19" s="1"/>
  <c r="E626" i="19"/>
  <c r="E624" i="19" s="1"/>
  <c r="X621" i="19"/>
  <c r="X619" i="19" s="1"/>
  <c r="R621" i="19"/>
  <c r="R619" i="19" s="1"/>
  <c r="L621" i="19"/>
  <c r="L619" i="19" s="1"/>
  <c r="F621" i="19"/>
  <c r="F619" i="19" s="1"/>
  <c r="Y616" i="19"/>
  <c r="Y614" i="19" s="1"/>
  <c r="S616" i="19"/>
  <c r="S614" i="19" s="1"/>
  <c r="M616" i="19"/>
  <c r="M614" i="19" s="1"/>
  <c r="G616" i="19"/>
  <c r="G614" i="19" s="1"/>
  <c r="Z611" i="19"/>
  <c r="Z609" i="19" s="1"/>
  <c r="T611" i="19"/>
  <c r="T609" i="19" s="1"/>
  <c r="N611" i="19"/>
  <c r="N609" i="19" s="1"/>
  <c r="H611" i="19"/>
  <c r="H609" i="19" s="1"/>
  <c r="AA606" i="19"/>
  <c r="AA604" i="19" s="1"/>
  <c r="U606" i="19"/>
  <c r="U604" i="19" s="1"/>
  <c r="O606" i="19"/>
  <c r="O604" i="19" s="1"/>
  <c r="I606" i="19"/>
  <c r="I604" i="19" s="1"/>
  <c r="Y636" i="19"/>
  <c r="Y634" i="19" s="1"/>
  <c r="S636" i="19"/>
  <c r="S634" i="19" s="1"/>
  <c r="M636" i="19"/>
  <c r="M634" i="19" s="1"/>
  <c r="G636" i="19"/>
  <c r="G634" i="19" s="1"/>
  <c r="Z631" i="19"/>
  <c r="Z629" i="19" s="1"/>
  <c r="T631" i="19"/>
  <c r="T629" i="19" s="1"/>
  <c r="N631" i="19"/>
  <c r="N629" i="19" s="1"/>
  <c r="H631" i="19"/>
  <c r="H629" i="19" s="1"/>
  <c r="AA626" i="19"/>
  <c r="AA624" i="19" s="1"/>
  <c r="U626" i="19"/>
  <c r="U624" i="19" s="1"/>
  <c r="O626" i="19"/>
  <c r="O624" i="19" s="1"/>
  <c r="I626" i="19"/>
  <c r="I624" i="19" s="1"/>
  <c r="V621" i="19"/>
  <c r="V619" i="19" s="1"/>
  <c r="P621" i="19"/>
  <c r="P619" i="19" s="1"/>
  <c r="J621" i="19"/>
  <c r="J619" i="19" s="1"/>
  <c r="D621" i="19"/>
  <c r="D619" i="19" s="1"/>
  <c r="W616" i="19"/>
  <c r="W614" i="19" s="1"/>
  <c r="Q616" i="19"/>
  <c r="Q614" i="19" s="1"/>
  <c r="K616" i="19"/>
  <c r="K614" i="19" s="1"/>
  <c r="E616" i="19"/>
  <c r="E614" i="19" s="1"/>
  <c r="X611" i="19"/>
  <c r="X609" i="19" s="1"/>
  <c r="R611" i="19"/>
  <c r="R609" i="19" s="1"/>
  <c r="L611" i="19"/>
  <c r="L609" i="19" s="1"/>
  <c r="F611" i="19"/>
  <c r="F609" i="19" s="1"/>
  <c r="Y606" i="19"/>
  <c r="Y604" i="19" s="1"/>
  <c r="S606" i="19"/>
  <c r="S604" i="19" s="1"/>
  <c r="M606" i="19"/>
  <c r="M604" i="19" s="1"/>
  <c r="G606" i="19"/>
  <c r="G604" i="19" s="1"/>
  <c r="N636" i="19"/>
  <c r="N634" i="19" s="1"/>
  <c r="U631" i="19"/>
  <c r="U629" i="19" s="1"/>
  <c r="V626" i="19"/>
  <c r="V624" i="19" s="1"/>
  <c r="G611" i="19"/>
  <c r="G609" i="19" s="1"/>
  <c r="N606" i="19"/>
  <c r="V601" i="19"/>
  <c r="V599" i="19" s="1"/>
  <c r="P601" i="19"/>
  <c r="P599" i="19" s="1"/>
  <c r="J601" i="19"/>
  <c r="J599" i="19" s="1"/>
  <c r="D601" i="19"/>
  <c r="D599" i="19" s="1"/>
  <c r="W596" i="19"/>
  <c r="W594" i="19" s="1"/>
  <c r="Q596" i="19"/>
  <c r="Q594" i="19" s="1"/>
  <c r="K596" i="19"/>
  <c r="K594" i="19" s="1"/>
  <c r="E596" i="19"/>
  <c r="E594" i="19" s="1"/>
  <c r="X591" i="19"/>
  <c r="X589" i="19" s="1"/>
  <c r="R591" i="19"/>
  <c r="R589" i="19" s="1"/>
  <c r="L591" i="19"/>
  <c r="L589" i="19" s="1"/>
  <c r="F591" i="19"/>
  <c r="F589" i="19" s="1"/>
  <c r="Y586" i="19"/>
  <c r="Y584" i="19" s="1"/>
  <c r="S586" i="19"/>
  <c r="S584" i="19" s="1"/>
  <c r="M586" i="19"/>
  <c r="M584" i="19" s="1"/>
  <c r="G586" i="19"/>
  <c r="G584" i="19" s="1"/>
  <c r="Z581" i="19"/>
  <c r="Z579" i="19" s="1"/>
  <c r="T581" i="19"/>
  <c r="T579" i="19" s="1"/>
  <c r="N581" i="19"/>
  <c r="N579" i="19" s="1"/>
  <c r="H581" i="19"/>
  <c r="H579" i="19" s="1"/>
  <c r="AA576" i="19"/>
  <c r="AA574" i="19" s="1"/>
  <c r="U576" i="19"/>
  <c r="U574" i="19" s="1"/>
  <c r="O576" i="19"/>
  <c r="O574" i="19" s="1"/>
  <c r="I576" i="19"/>
  <c r="I574" i="19" s="1"/>
  <c r="I631" i="19"/>
  <c r="I629" i="19" s="1"/>
  <c r="J626" i="19"/>
  <c r="J624" i="19" s="1"/>
  <c r="Q621" i="19"/>
  <c r="X616" i="19"/>
  <c r="X614" i="19" s="1"/>
  <c r="Z601" i="19"/>
  <c r="Z599" i="19" s="1"/>
  <c r="T601" i="19"/>
  <c r="T599" i="19" s="1"/>
  <c r="N601" i="19"/>
  <c r="N599" i="19" s="1"/>
  <c r="H601" i="19"/>
  <c r="H599" i="19" s="1"/>
  <c r="AA596" i="19"/>
  <c r="AA594" i="19" s="1"/>
  <c r="U596" i="19"/>
  <c r="U594" i="19" s="1"/>
  <c r="O596" i="19"/>
  <c r="O594" i="19" s="1"/>
  <c r="I596" i="19"/>
  <c r="I594" i="19" s="1"/>
  <c r="V591" i="19"/>
  <c r="V589" i="19" s="1"/>
  <c r="P591" i="19"/>
  <c r="P589" i="19" s="1"/>
  <c r="J591" i="19"/>
  <c r="J589" i="19" s="1"/>
  <c r="D591" i="19"/>
  <c r="D589" i="19" s="1"/>
  <c r="W586" i="19"/>
  <c r="W584" i="19" s="1"/>
  <c r="Q586" i="19"/>
  <c r="Q584" i="19" s="1"/>
  <c r="K586" i="19"/>
  <c r="K584" i="19" s="1"/>
  <c r="E586" i="19"/>
  <c r="E584" i="19" s="1"/>
  <c r="X581" i="19"/>
  <c r="X579" i="19" s="1"/>
  <c r="R581" i="19"/>
  <c r="R579" i="19" s="1"/>
  <c r="L581" i="19"/>
  <c r="L579" i="19" s="1"/>
  <c r="F581" i="19"/>
  <c r="F579" i="19" s="1"/>
  <c r="Y576" i="19"/>
  <c r="Y574" i="19" s="1"/>
  <c r="S576" i="19"/>
  <c r="S574" i="19" s="1"/>
  <c r="M576" i="19"/>
  <c r="M574" i="19" s="1"/>
  <c r="G576" i="19"/>
  <c r="G574" i="19" s="1"/>
  <c r="D626" i="19"/>
  <c r="D624" i="19" s="1"/>
  <c r="K621" i="19"/>
  <c r="K619" i="19" s="1"/>
  <c r="R616" i="19"/>
  <c r="R614" i="19" s="1"/>
  <c r="Y611" i="19"/>
  <c r="Y609" i="19" s="1"/>
  <c r="Y601" i="19"/>
  <c r="Y599" i="19" s="1"/>
  <c r="S601" i="19"/>
  <c r="S599" i="19" s="1"/>
  <c r="M601" i="19"/>
  <c r="M599" i="19" s="1"/>
  <c r="G601" i="19"/>
  <c r="G599" i="19" s="1"/>
  <c r="Z596" i="19"/>
  <c r="Z594" i="19" s="1"/>
  <c r="T596" i="19"/>
  <c r="T594" i="19" s="1"/>
  <c r="N596" i="19"/>
  <c r="N594" i="19" s="1"/>
  <c r="H596" i="19"/>
  <c r="H594" i="19" s="1"/>
  <c r="AA591" i="19"/>
  <c r="AA589" i="19" s="1"/>
  <c r="U591" i="19"/>
  <c r="U589" i="19" s="1"/>
  <c r="O591" i="19"/>
  <c r="O589" i="19" s="1"/>
  <c r="I591" i="19"/>
  <c r="I589" i="19" s="1"/>
  <c r="V586" i="19"/>
  <c r="V584" i="19" s="1"/>
  <c r="P586" i="19"/>
  <c r="P584" i="19" s="1"/>
  <c r="J586" i="19"/>
  <c r="J584" i="19" s="1"/>
  <c r="D586" i="19"/>
  <c r="D584" i="19" s="1"/>
  <c r="W581" i="19"/>
  <c r="W579" i="19" s="1"/>
  <c r="Q581" i="19"/>
  <c r="Q579" i="19" s="1"/>
  <c r="K581" i="19"/>
  <c r="K579" i="19" s="1"/>
  <c r="E581" i="19"/>
  <c r="E579" i="19" s="1"/>
  <c r="X576" i="19"/>
  <c r="X574" i="19" s="1"/>
  <c r="R576" i="19"/>
  <c r="R574" i="19" s="1"/>
  <c r="L576" i="19"/>
  <c r="L574" i="19" s="1"/>
  <c r="F576" i="19"/>
  <c r="F574" i="19" s="1"/>
  <c r="Z636" i="19"/>
  <c r="E621" i="19"/>
  <c r="E619" i="19" s="1"/>
  <c r="L616" i="19"/>
  <c r="L614" i="19" s="1"/>
  <c r="S611" i="19"/>
  <c r="Z606" i="19"/>
  <c r="X601" i="19"/>
  <c r="X599" i="19" s="1"/>
  <c r="R601" i="19"/>
  <c r="R599" i="19" s="1"/>
  <c r="L601" i="19"/>
  <c r="L599" i="19" s="1"/>
  <c r="F601" i="19"/>
  <c r="F599" i="19" s="1"/>
  <c r="Y596" i="19"/>
  <c r="Y594" i="19" s="1"/>
  <c r="S596" i="19"/>
  <c r="S594" i="19" s="1"/>
  <c r="M596" i="19"/>
  <c r="M594" i="19" s="1"/>
  <c r="G596" i="19"/>
  <c r="G594" i="19" s="1"/>
  <c r="Z591" i="19"/>
  <c r="Z589" i="19" s="1"/>
  <c r="T591" i="19"/>
  <c r="T589" i="19" s="1"/>
  <c r="N591" i="19"/>
  <c r="N589" i="19" s="1"/>
  <c r="H591" i="19"/>
  <c r="H589" i="19" s="1"/>
  <c r="AA586" i="19"/>
  <c r="AA584" i="19" s="1"/>
  <c r="U586" i="19"/>
  <c r="U584" i="19" s="1"/>
  <c r="O586" i="19"/>
  <c r="O584" i="19" s="1"/>
  <c r="I586" i="19"/>
  <c r="I584" i="19" s="1"/>
  <c r="V581" i="19"/>
  <c r="V579" i="19" s="1"/>
  <c r="P581" i="19"/>
  <c r="P579" i="19" s="1"/>
  <c r="J581" i="19"/>
  <c r="J579" i="19" s="1"/>
  <c r="D581" i="19"/>
  <c r="D579" i="19" s="1"/>
  <c r="W576" i="19"/>
  <c r="W574" i="19" s="1"/>
  <c r="Q576" i="19"/>
  <c r="Q574" i="19" s="1"/>
  <c r="K576" i="19"/>
  <c r="K574" i="19" s="1"/>
  <c r="E576" i="19"/>
  <c r="E574" i="19" s="1"/>
  <c r="T636" i="19"/>
  <c r="T634" i="19" s="1"/>
  <c r="AA631" i="19"/>
  <c r="AA629" i="19" s="1"/>
  <c r="F616" i="19"/>
  <c r="F614" i="19" s="1"/>
  <c r="M611" i="19"/>
  <c r="M609" i="19" s="1"/>
  <c r="T606" i="19"/>
  <c r="T604" i="19" s="1"/>
  <c r="W601" i="19"/>
  <c r="W599" i="19" s="1"/>
  <c r="Q601" i="19"/>
  <c r="Q599" i="19" s="1"/>
  <c r="K601" i="19"/>
  <c r="K599" i="19" s="1"/>
  <c r="E601" i="19"/>
  <c r="E599" i="19" s="1"/>
  <c r="X596" i="19"/>
  <c r="X594" i="19" s="1"/>
  <c r="R596" i="19"/>
  <c r="R594" i="19" s="1"/>
  <c r="L596" i="19"/>
  <c r="L594" i="19" s="1"/>
  <c r="F596" i="19"/>
  <c r="F594" i="19" s="1"/>
  <c r="Y591" i="19"/>
  <c r="Y589" i="19" s="1"/>
  <c r="S591" i="19"/>
  <c r="S589" i="19" s="1"/>
  <c r="M591" i="19"/>
  <c r="M589" i="19" s="1"/>
  <c r="G591" i="19"/>
  <c r="G589" i="19" s="1"/>
  <c r="Z586" i="19"/>
  <c r="Z584" i="19" s="1"/>
  <c r="T586" i="19"/>
  <c r="T584" i="19" s="1"/>
  <c r="N586" i="19"/>
  <c r="N584" i="19" s="1"/>
  <c r="H586" i="19"/>
  <c r="H584" i="19" s="1"/>
  <c r="AA581" i="19"/>
  <c r="AA579" i="19" s="1"/>
  <c r="U581" i="19"/>
  <c r="U579" i="19" s="1"/>
  <c r="O581" i="19"/>
  <c r="O579" i="19" s="1"/>
  <c r="I581" i="19"/>
  <c r="I579" i="19" s="1"/>
  <c r="V576" i="19"/>
  <c r="V574" i="19" s="1"/>
  <c r="P576" i="19"/>
  <c r="P574" i="19" s="1"/>
  <c r="J576" i="19"/>
  <c r="J574" i="19" s="1"/>
  <c r="D576" i="19"/>
  <c r="D574" i="19" s="1"/>
  <c r="P626" i="19"/>
  <c r="P624" i="19" s="1"/>
  <c r="E591" i="19"/>
  <c r="E589" i="19" s="1"/>
  <c r="L586" i="19"/>
  <c r="L584" i="19" s="1"/>
  <c r="S581" i="19"/>
  <c r="S579" i="19" s="1"/>
  <c r="Z576" i="19"/>
  <c r="Z574" i="19" s="1"/>
  <c r="W571" i="19"/>
  <c r="W569" i="19" s="1"/>
  <c r="Q571" i="19"/>
  <c r="Q569" i="19" s="1"/>
  <c r="K571" i="19"/>
  <c r="K569" i="19" s="1"/>
  <c r="E571" i="19"/>
  <c r="E569" i="19" s="1"/>
  <c r="X566" i="19"/>
  <c r="X564" i="19" s="1"/>
  <c r="R566" i="19"/>
  <c r="R564" i="19" s="1"/>
  <c r="L566" i="19"/>
  <c r="L564" i="19" s="1"/>
  <c r="F566" i="19"/>
  <c r="F564" i="19" s="1"/>
  <c r="Y561" i="19"/>
  <c r="Y559" i="19" s="1"/>
  <c r="S561" i="19"/>
  <c r="S559" i="19" s="1"/>
  <c r="M561" i="19"/>
  <c r="M559" i="19" s="1"/>
  <c r="G561" i="19"/>
  <c r="G559" i="19" s="1"/>
  <c r="Z556" i="19"/>
  <c r="Z554" i="19" s="1"/>
  <c r="T556" i="19"/>
  <c r="T554" i="19" s="1"/>
  <c r="N556" i="19"/>
  <c r="N554" i="19" s="1"/>
  <c r="H556" i="19"/>
  <c r="H554" i="19" s="1"/>
  <c r="AA551" i="19"/>
  <c r="AA549" i="19" s="1"/>
  <c r="U551" i="19"/>
  <c r="U549" i="19" s="1"/>
  <c r="O551" i="19"/>
  <c r="O549" i="19" s="1"/>
  <c r="I551" i="19"/>
  <c r="I549" i="19" s="1"/>
  <c r="V546" i="19"/>
  <c r="V544" i="19" s="1"/>
  <c r="P546" i="19"/>
  <c r="P544" i="19" s="1"/>
  <c r="J546" i="19"/>
  <c r="J544" i="19" s="1"/>
  <c r="D546" i="19"/>
  <c r="D544" i="19" s="1"/>
  <c r="W541" i="19"/>
  <c r="W539" i="19" s="1"/>
  <c r="Q541" i="19"/>
  <c r="Q539" i="19" s="1"/>
  <c r="K541" i="19"/>
  <c r="K539" i="19" s="1"/>
  <c r="E541" i="19"/>
  <c r="E539" i="19" s="1"/>
  <c r="X536" i="19"/>
  <c r="X534" i="19" s="1"/>
  <c r="R536" i="19"/>
  <c r="R534" i="19" s="1"/>
  <c r="L536" i="19"/>
  <c r="L534" i="19" s="1"/>
  <c r="F536" i="19"/>
  <c r="F534" i="19" s="1"/>
  <c r="Y531" i="19"/>
  <c r="Y529" i="19" s="1"/>
  <c r="S531" i="19"/>
  <c r="S529" i="19" s="1"/>
  <c r="M531" i="19"/>
  <c r="M529" i="19" s="1"/>
  <c r="G531" i="19"/>
  <c r="G529" i="19" s="1"/>
  <c r="Z526" i="19"/>
  <c r="Z524" i="19" s="1"/>
  <c r="T526" i="19"/>
  <c r="T524" i="19" s="1"/>
  <c r="N526" i="19"/>
  <c r="N524" i="19" s="1"/>
  <c r="H526" i="19"/>
  <c r="H524" i="19" s="1"/>
  <c r="H636" i="19"/>
  <c r="H634" i="19" s="1"/>
  <c r="H606" i="19"/>
  <c r="H604" i="19" s="1"/>
  <c r="AA601" i="19"/>
  <c r="AA599" i="19" s="1"/>
  <c r="F586" i="19"/>
  <c r="F584" i="19" s="1"/>
  <c r="M581" i="19"/>
  <c r="M579" i="19" s="1"/>
  <c r="T576" i="19"/>
  <c r="T574" i="19" s="1"/>
  <c r="V571" i="19"/>
  <c r="V569" i="19" s="1"/>
  <c r="P571" i="19"/>
  <c r="P569" i="19" s="1"/>
  <c r="J571" i="19"/>
  <c r="J569" i="19" s="1"/>
  <c r="D571" i="19"/>
  <c r="D569" i="19" s="1"/>
  <c r="W566" i="19"/>
  <c r="W564" i="19" s="1"/>
  <c r="Q566" i="19"/>
  <c r="Q564" i="19" s="1"/>
  <c r="K566" i="19"/>
  <c r="K564" i="19" s="1"/>
  <c r="E566" i="19"/>
  <c r="E564" i="19" s="1"/>
  <c r="X561" i="19"/>
  <c r="X559" i="19" s="1"/>
  <c r="R561" i="19"/>
  <c r="R559" i="19" s="1"/>
  <c r="L561" i="19"/>
  <c r="L559" i="19" s="1"/>
  <c r="F561" i="19"/>
  <c r="F559" i="19" s="1"/>
  <c r="Y556" i="19"/>
  <c r="Y554" i="19" s="1"/>
  <c r="S556" i="19"/>
  <c r="S554" i="19" s="1"/>
  <c r="M556" i="19"/>
  <c r="M554" i="19" s="1"/>
  <c r="G556" i="19"/>
  <c r="G554" i="19" s="1"/>
  <c r="Z551" i="19"/>
  <c r="Z549" i="19" s="1"/>
  <c r="T551" i="19"/>
  <c r="T549" i="19" s="1"/>
  <c r="N551" i="19"/>
  <c r="N549" i="19" s="1"/>
  <c r="H551" i="19"/>
  <c r="H549" i="19" s="1"/>
  <c r="AA546" i="19"/>
  <c r="AA544" i="19" s="1"/>
  <c r="U546" i="19"/>
  <c r="U544" i="19" s="1"/>
  <c r="O546" i="19"/>
  <c r="O544" i="19" s="1"/>
  <c r="I546" i="19"/>
  <c r="I544" i="19" s="1"/>
  <c r="U601" i="19"/>
  <c r="U599" i="19" s="1"/>
  <c r="V596" i="19"/>
  <c r="V594" i="19" s="1"/>
  <c r="G581" i="19"/>
  <c r="G579" i="19" s="1"/>
  <c r="N576" i="19"/>
  <c r="N574" i="19" s="1"/>
  <c r="AA571" i="19"/>
  <c r="AA569" i="19" s="1"/>
  <c r="U571" i="19"/>
  <c r="U569" i="19" s="1"/>
  <c r="O571" i="19"/>
  <c r="O569" i="19" s="1"/>
  <c r="I571" i="19"/>
  <c r="I569" i="19" s="1"/>
  <c r="V566" i="19"/>
  <c r="V564" i="19" s="1"/>
  <c r="P566" i="19"/>
  <c r="P564" i="19" s="1"/>
  <c r="J566" i="19"/>
  <c r="J564" i="19" s="1"/>
  <c r="D566" i="19"/>
  <c r="D564" i="19" s="1"/>
  <c r="W561" i="19"/>
  <c r="W559" i="19" s="1"/>
  <c r="Q561" i="19"/>
  <c r="Q559" i="19" s="1"/>
  <c r="K561" i="19"/>
  <c r="K559" i="19" s="1"/>
  <c r="E561" i="19"/>
  <c r="E559" i="19" s="1"/>
  <c r="X556" i="19"/>
  <c r="X554" i="19" s="1"/>
  <c r="R556" i="19"/>
  <c r="R554" i="19" s="1"/>
  <c r="L556" i="19"/>
  <c r="L554" i="19" s="1"/>
  <c r="F556" i="19"/>
  <c r="F554" i="19" s="1"/>
  <c r="Y551" i="19"/>
  <c r="Y549" i="19" s="1"/>
  <c r="S551" i="19"/>
  <c r="S549" i="19" s="1"/>
  <c r="M551" i="19"/>
  <c r="M549" i="19" s="1"/>
  <c r="G551" i="19"/>
  <c r="G549" i="19" s="1"/>
  <c r="Z546" i="19"/>
  <c r="Z544" i="19" s="1"/>
  <c r="T546" i="19"/>
  <c r="T544" i="19" s="1"/>
  <c r="N546" i="19"/>
  <c r="N544" i="19" s="1"/>
  <c r="H546" i="19"/>
  <c r="H544" i="19" s="1"/>
  <c r="AA541" i="19"/>
  <c r="AA539" i="19" s="1"/>
  <c r="U541" i="19"/>
  <c r="U539" i="19" s="1"/>
  <c r="O541" i="19"/>
  <c r="O539" i="19" s="1"/>
  <c r="I541" i="19"/>
  <c r="I539" i="19" s="1"/>
  <c r="V536" i="19"/>
  <c r="V534" i="19" s="1"/>
  <c r="P536" i="19"/>
  <c r="P534" i="19" s="1"/>
  <c r="J536" i="19"/>
  <c r="J534" i="19" s="1"/>
  <c r="D536" i="19"/>
  <c r="D534" i="19" s="1"/>
  <c r="W531" i="19"/>
  <c r="W529" i="19" s="1"/>
  <c r="Q531" i="19"/>
  <c r="Q529" i="19" s="1"/>
  <c r="K531" i="19"/>
  <c r="K529" i="19" s="1"/>
  <c r="E531" i="19"/>
  <c r="E529" i="19" s="1"/>
  <c r="X526" i="19"/>
  <c r="X524" i="19" s="1"/>
  <c r="R526" i="19"/>
  <c r="R524" i="19" s="1"/>
  <c r="L526" i="19"/>
  <c r="L524" i="19" s="1"/>
  <c r="F526" i="19"/>
  <c r="F524" i="19" s="1"/>
  <c r="W621" i="19"/>
  <c r="O601" i="19"/>
  <c r="O599" i="19" s="1"/>
  <c r="P596" i="19"/>
  <c r="P594" i="19" s="1"/>
  <c r="W591" i="19"/>
  <c r="W589" i="19" s="1"/>
  <c r="H576" i="19"/>
  <c r="H574" i="19" s="1"/>
  <c r="Z571" i="19"/>
  <c r="Z569" i="19" s="1"/>
  <c r="T571" i="19"/>
  <c r="T569" i="19" s="1"/>
  <c r="N571" i="19"/>
  <c r="N569" i="19" s="1"/>
  <c r="H571" i="19"/>
  <c r="H569" i="19" s="1"/>
  <c r="AA566" i="19"/>
  <c r="AA564" i="19" s="1"/>
  <c r="U566" i="19"/>
  <c r="U564" i="19" s="1"/>
  <c r="O566" i="19"/>
  <c r="O564" i="19" s="1"/>
  <c r="I566" i="19"/>
  <c r="I564" i="19" s="1"/>
  <c r="V561" i="19"/>
  <c r="V559" i="19" s="1"/>
  <c r="P561" i="19"/>
  <c r="P559" i="19" s="1"/>
  <c r="J561" i="19"/>
  <c r="J559" i="19" s="1"/>
  <c r="D561" i="19"/>
  <c r="D559" i="19" s="1"/>
  <c r="W556" i="19"/>
  <c r="W554" i="19" s="1"/>
  <c r="Q556" i="19"/>
  <c r="Q554" i="19" s="1"/>
  <c r="K556" i="19"/>
  <c r="K554" i="19" s="1"/>
  <c r="E556" i="19"/>
  <c r="E554" i="19" s="1"/>
  <c r="X551" i="19"/>
  <c r="X549" i="19" s="1"/>
  <c r="R551" i="19"/>
  <c r="R549" i="19" s="1"/>
  <c r="L551" i="19"/>
  <c r="L549" i="19" s="1"/>
  <c r="F551" i="19"/>
  <c r="F549" i="19" s="1"/>
  <c r="Y546" i="19"/>
  <c r="Y544" i="19" s="1"/>
  <c r="S546" i="19"/>
  <c r="S544" i="19" s="1"/>
  <c r="M546" i="19"/>
  <c r="M544" i="19" s="1"/>
  <c r="G546" i="19"/>
  <c r="G544" i="19" s="1"/>
  <c r="Z541" i="19"/>
  <c r="Z539" i="19" s="1"/>
  <c r="T541" i="19"/>
  <c r="T539" i="19" s="1"/>
  <c r="N541" i="19"/>
  <c r="N539" i="19" s="1"/>
  <c r="H541" i="19"/>
  <c r="H539" i="19" s="1"/>
  <c r="O631" i="19"/>
  <c r="I601" i="19"/>
  <c r="I599" i="19" s="1"/>
  <c r="J596" i="19"/>
  <c r="J594" i="19" s="1"/>
  <c r="Q591" i="19"/>
  <c r="Q589" i="19" s="1"/>
  <c r="X586" i="19"/>
  <c r="X584" i="19" s="1"/>
  <c r="Y571" i="19"/>
  <c r="Y569" i="19" s="1"/>
  <c r="S571" i="19"/>
  <c r="S569" i="19" s="1"/>
  <c r="M571" i="19"/>
  <c r="M569" i="19" s="1"/>
  <c r="G571" i="19"/>
  <c r="G569" i="19" s="1"/>
  <c r="Z566" i="19"/>
  <c r="Z564" i="19" s="1"/>
  <c r="T566" i="19"/>
  <c r="T564" i="19" s="1"/>
  <c r="N566" i="19"/>
  <c r="N564" i="19" s="1"/>
  <c r="H566" i="19"/>
  <c r="H564" i="19" s="1"/>
  <c r="AA561" i="19"/>
  <c r="AA559" i="19" s="1"/>
  <c r="U561" i="19"/>
  <c r="U559" i="19" s="1"/>
  <c r="O561" i="19"/>
  <c r="O559" i="19" s="1"/>
  <c r="I561" i="19"/>
  <c r="I559" i="19" s="1"/>
  <c r="V556" i="19"/>
  <c r="V554" i="19" s="1"/>
  <c r="P556" i="19"/>
  <c r="P554" i="19" s="1"/>
  <c r="J556" i="19"/>
  <c r="J554" i="19" s="1"/>
  <c r="D556" i="19"/>
  <c r="D554" i="19" s="1"/>
  <c r="W551" i="19"/>
  <c r="W549" i="19" s="1"/>
  <c r="Q551" i="19"/>
  <c r="Q549" i="19" s="1"/>
  <c r="K551" i="19"/>
  <c r="K549" i="19" s="1"/>
  <c r="E551" i="19"/>
  <c r="E549" i="19" s="1"/>
  <c r="X546" i="19"/>
  <c r="X544" i="19" s="1"/>
  <c r="R546" i="19"/>
  <c r="R544" i="19" s="1"/>
  <c r="L546" i="19"/>
  <c r="L544" i="19" s="1"/>
  <c r="F546" i="19"/>
  <c r="F544" i="19" s="1"/>
  <c r="Y541" i="19"/>
  <c r="Y539" i="19" s="1"/>
  <c r="S541" i="19"/>
  <c r="S539" i="19" s="1"/>
  <c r="M541" i="19"/>
  <c r="M539" i="19" s="1"/>
  <c r="G541" i="19"/>
  <c r="G539" i="19" s="1"/>
  <c r="Z536" i="19"/>
  <c r="Z534" i="19" s="1"/>
  <c r="T536" i="19"/>
  <c r="T534" i="19" s="1"/>
  <c r="N536" i="19"/>
  <c r="N534" i="19" s="1"/>
  <c r="H536" i="19"/>
  <c r="H534" i="19" s="1"/>
  <c r="AA531" i="19"/>
  <c r="AA529" i="19" s="1"/>
  <c r="U531" i="19"/>
  <c r="U529" i="19" s="1"/>
  <c r="O531" i="19"/>
  <c r="O529" i="19" s="1"/>
  <c r="I531" i="19"/>
  <c r="I529" i="19" s="1"/>
  <c r="V526" i="19"/>
  <c r="V524" i="19" s="1"/>
  <c r="P526" i="19"/>
  <c r="P524" i="19" s="1"/>
  <c r="J526" i="19"/>
  <c r="J524" i="19" s="1"/>
  <c r="D526" i="19"/>
  <c r="D524" i="19" s="1"/>
  <c r="D596" i="19"/>
  <c r="D594" i="19" s="1"/>
  <c r="K591" i="19"/>
  <c r="K589" i="19" s="1"/>
  <c r="R586" i="19"/>
  <c r="R584" i="19" s="1"/>
  <c r="Y581" i="19"/>
  <c r="Y579" i="19" s="1"/>
  <c r="X571" i="19"/>
  <c r="X569" i="19" s="1"/>
  <c r="R571" i="19"/>
  <c r="R569" i="19" s="1"/>
  <c r="L571" i="19"/>
  <c r="L569" i="19" s="1"/>
  <c r="F571" i="19"/>
  <c r="F569" i="19" s="1"/>
  <c r="Y566" i="19"/>
  <c r="Y564" i="19" s="1"/>
  <c r="S566" i="19"/>
  <c r="S564" i="19" s="1"/>
  <c r="M566" i="19"/>
  <c r="M564" i="19" s="1"/>
  <c r="G566" i="19"/>
  <c r="G564" i="19" s="1"/>
  <c r="Z561" i="19"/>
  <c r="Z559" i="19" s="1"/>
  <c r="T561" i="19"/>
  <c r="T559" i="19" s="1"/>
  <c r="N561" i="19"/>
  <c r="N559" i="19" s="1"/>
  <c r="H561" i="19"/>
  <c r="H559" i="19" s="1"/>
  <c r="AA556" i="19"/>
  <c r="AA554" i="19" s="1"/>
  <c r="U556" i="19"/>
  <c r="U554" i="19" s="1"/>
  <c r="O556" i="19"/>
  <c r="O554" i="19" s="1"/>
  <c r="I556" i="19"/>
  <c r="I554" i="19" s="1"/>
  <c r="V551" i="19"/>
  <c r="V549" i="19" s="1"/>
  <c r="P551" i="19"/>
  <c r="P549" i="19" s="1"/>
  <c r="J551" i="19"/>
  <c r="J549" i="19" s="1"/>
  <c r="D551" i="19"/>
  <c r="D549" i="19" s="1"/>
  <c r="W546" i="19"/>
  <c r="W544" i="19" s="1"/>
  <c r="Q546" i="19"/>
  <c r="Q544" i="19" s="1"/>
  <c r="K546" i="19"/>
  <c r="K544" i="19" s="1"/>
  <c r="E546" i="19"/>
  <c r="E544" i="19" s="1"/>
  <c r="X541" i="19"/>
  <c r="X539" i="19" s="1"/>
  <c r="R541" i="19"/>
  <c r="R539" i="19" s="1"/>
  <c r="L541" i="19"/>
  <c r="L539" i="19" s="1"/>
  <c r="F541" i="19"/>
  <c r="F539" i="19" s="1"/>
  <c r="Y536" i="19"/>
  <c r="Y534" i="19" s="1"/>
  <c r="S536" i="19"/>
  <c r="S534" i="19" s="1"/>
  <c r="M536" i="19"/>
  <c r="M534" i="19" s="1"/>
  <c r="G536" i="19"/>
  <c r="G534" i="19" s="1"/>
  <c r="Z531" i="19"/>
  <c r="Z529" i="19" s="1"/>
  <c r="T531" i="19"/>
  <c r="T529" i="19" s="1"/>
  <c r="N531" i="19"/>
  <c r="N529" i="19" s="1"/>
  <c r="H531" i="19"/>
  <c r="H529" i="19" s="1"/>
  <c r="J486" i="19"/>
  <c r="J484" i="19" s="1"/>
  <c r="P486" i="19"/>
  <c r="P484" i="19" s="1"/>
  <c r="V486" i="19"/>
  <c r="V484" i="19" s="1"/>
  <c r="I491" i="19"/>
  <c r="I489" i="19" s="1"/>
  <c r="O491" i="19"/>
  <c r="O489" i="19" s="1"/>
  <c r="U491" i="19"/>
  <c r="U489" i="19" s="1"/>
  <c r="AA491" i="19"/>
  <c r="AA489" i="19" s="1"/>
  <c r="H496" i="19"/>
  <c r="H494" i="19" s="1"/>
  <c r="N496" i="19"/>
  <c r="N494" i="19" s="1"/>
  <c r="T496" i="19"/>
  <c r="T494" i="19" s="1"/>
  <c r="Z496" i="19"/>
  <c r="Z494" i="19" s="1"/>
  <c r="G501" i="19"/>
  <c r="G499" i="19" s="1"/>
  <c r="M501" i="19"/>
  <c r="M499" i="19" s="1"/>
  <c r="S501" i="19"/>
  <c r="S499" i="19" s="1"/>
  <c r="Y501" i="19"/>
  <c r="Y499" i="19" s="1"/>
  <c r="F506" i="19"/>
  <c r="F504" i="19" s="1"/>
  <c r="L506" i="19"/>
  <c r="L504" i="19" s="1"/>
  <c r="R506" i="19"/>
  <c r="R504" i="19" s="1"/>
  <c r="X506" i="19"/>
  <c r="X504" i="19" s="1"/>
  <c r="E511" i="19"/>
  <c r="E509" i="19" s="1"/>
  <c r="K511" i="19"/>
  <c r="K509" i="19" s="1"/>
  <c r="Q511" i="19"/>
  <c r="Q509" i="19" s="1"/>
  <c r="W511" i="19"/>
  <c r="W509" i="19" s="1"/>
  <c r="D516" i="19"/>
  <c r="D514" i="19" s="1"/>
  <c r="J516" i="19"/>
  <c r="J514" i="19" s="1"/>
  <c r="P516" i="19"/>
  <c r="P514" i="19" s="1"/>
  <c r="V516" i="19"/>
  <c r="V514" i="19" s="1"/>
  <c r="I521" i="19"/>
  <c r="I519" i="19" s="1"/>
  <c r="O521" i="19"/>
  <c r="O519" i="19" s="1"/>
  <c r="U521" i="19"/>
  <c r="U519" i="19" s="1"/>
  <c r="AA521" i="19"/>
  <c r="AA519" i="19" s="1"/>
  <c r="M526" i="19"/>
  <c r="M524" i="19" s="1"/>
  <c r="Y526" i="19"/>
  <c r="Y524" i="19" s="1"/>
  <c r="R531" i="19"/>
  <c r="R529" i="19" s="1"/>
  <c r="Q536" i="19"/>
  <c r="Q534" i="19" s="1"/>
  <c r="E486" i="19"/>
  <c r="E484" i="19" s="1"/>
  <c r="K486" i="19"/>
  <c r="K484" i="19" s="1"/>
  <c r="Q486" i="19"/>
  <c r="Q484" i="19" s="1"/>
  <c r="W486" i="19"/>
  <c r="W484" i="19" s="1"/>
  <c r="D491" i="19"/>
  <c r="D489" i="19" s="1"/>
  <c r="J491" i="19"/>
  <c r="J489" i="19" s="1"/>
  <c r="P491" i="19"/>
  <c r="P489" i="19" s="1"/>
  <c r="V491" i="19"/>
  <c r="V489" i="19" s="1"/>
  <c r="I496" i="19"/>
  <c r="I494" i="19" s="1"/>
  <c r="O496" i="19"/>
  <c r="O494" i="19" s="1"/>
  <c r="U496" i="19"/>
  <c r="U494" i="19" s="1"/>
  <c r="AA496" i="19"/>
  <c r="AA494" i="19" s="1"/>
  <c r="H501" i="19"/>
  <c r="H499" i="19" s="1"/>
  <c r="N501" i="19"/>
  <c r="N499" i="19" s="1"/>
  <c r="T501" i="19"/>
  <c r="T499" i="19" s="1"/>
  <c r="Z501" i="19"/>
  <c r="Z499" i="19" s="1"/>
  <c r="G506" i="19"/>
  <c r="G504" i="19" s="1"/>
  <c r="M506" i="19"/>
  <c r="M504" i="19" s="1"/>
  <c r="S506" i="19"/>
  <c r="S504" i="19" s="1"/>
  <c r="Y506" i="19"/>
  <c r="Y504" i="19" s="1"/>
  <c r="F511" i="19"/>
  <c r="F509" i="19" s="1"/>
  <c r="L511" i="19"/>
  <c r="L509" i="19" s="1"/>
  <c r="R511" i="19"/>
  <c r="R509" i="19" s="1"/>
  <c r="X511" i="19"/>
  <c r="X509" i="19" s="1"/>
  <c r="E516" i="19"/>
  <c r="E514" i="19" s="1"/>
  <c r="K516" i="19"/>
  <c r="K514" i="19" s="1"/>
  <c r="Q516" i="19"/>
  <c r="Q514" i="19" s="1"/>
  <c r="W516" i="19"/>
  <c r="W514" i="19" s="1"/>
  <c r="D521" i="19"/>
  <c r="D519" i="19" s="1"/>
  <c r="J521" i="19"/>
  <c r="J519" i="19" s="1"/>
  <c r="P521" i="19"/>
  <c r="P519" i="19" s="1"/>
  <c r="V521" i="19"/>
  <c r="V519" i="19" s="1"/>
  <c r="O526" i="19"/>
  <c r="O524" i="19" s="1"/>
  <c r="AA526" i="19"/>
  <c r="AA524" i="19" s="1"/>
  <c r="D531" i="19"/>
  <c r="D529" i="19" s="1"/>
  <c r="V531" i="19"/>
  <c r="V529" i="19" s="1"/>
  <c r="U536" i="19"/>
  <c r="U534" i="19" s="1"/>
  <c r="D541" i="19"/>
  <c r="D539" i="19" s="1"/>
  <c r="O629" i="19"/>
  <c r="N604" i="19"/>
  <c r="Z604" i="19"/>
  <c r="Z634" i="19"/>
  <c r="Q619" i="19"/>
  <c r="W619" i="19"/>
  <c r="S609" i="19"/>
  <c r="G782" i="19"/>
  <c r="F782" i="19"/>
  <c r="E782" i="19"/>
  <c r="T117" i="19" l="1"/>
  <c r="L112" i="19"/>
  <c r="D107" i="19"/>
  <c r="T102" i="19"/>
  <c r="D92" i="19"/>
  <c r="Q87" i="19"/>
  <c r="G77" i="19"/>
  <c r="T72" i="19"/>
  <c r="D62" i="19"/>
  <c r="Q57" i="19"/>
  <c r="W107" i="19"/>
  <c r="W137" i="19"/>
  <c r="H42" i="19"/>
  <c r="U37" i="19"/>
  <c r="E27" i="19"/>
  <c r="R22" i="19"/>
  <c r="H12" i="19"/>
  <c r="U7" i="19"/>
  <c r="S102" i="19"/>
  <c r="I92" i="19"/>
  <c r="P87" i="19"/>
  <c r="F77" i="19"/>
  <c r="S72" i="19"/>
  <c r="I62" i="19"/>
  <c r="P57" i="19"/>
  <c r="F47" i="19"/>
  <c r="S42" i="19"/>
  <c r="I32" i="19"/>
  <c r="P27" i="19"/>
  <c r="F17" i="19"/>
  <c r="S12" i="19"/>
  <c r="F102" i="19"/>
  <c r="S97" i="19"/>
  <c r="I87" i="19"/>
  <c r="P82" i="19"/>
  <c r="F72" i="19"/>
  <c r="S67" i="19"/>
  <c r="I57" i="19"/>
  <c r="P52" i="19"/>
  <c r="F42" i="19"/>
  <c r="S37" i="19"/>
  <c r="I27" i="19"/>
  <c r="P22" i="19"/>
  <c r="F12" i="19"/>
  <c r="S7" i="19"/>
  <c r="Z112" i="19"/>
  <c r="W102" i="19"/>
  <c r="M92" i="19"/>
  <c r="Z87" i="19"/>
  <c r="J77" i="19"/>
  <c r="W72" i="19"/>
  <c r="M62" i="19"/>
  <c r="Z57" i="19"/>
  <c r="J47" i="19"/>
  <c r="W42" i="19"/>
  <c r="M32" i="19"/>
  <c r="Z27" i="19"/>
  <c r="J17" i="19"/>
  <c r="W12" i="19"/>
  <c r="U117" i="19"/>
  <c r="N112" i="19"/>
  <c r="O107" i="19"/>
  <c r="AA102" i="19"/>
  <c r="K92" i="19"/>
  <c r="X87" i="19"/>
  <c r="N77" i="19"/>
  <c r="AA72" i="19"/>
  <c r="K62" i="19"/>
  <c r="X57" i="19"/>
  <c r="N47" i="19"/>
  <c r="AA42" i="19"/>
  <c r="K32" i="19"/>
  <c r="X27" i="19"/>
  <c r="N17" i="19"/>
  <c r="AA12" i="19"/>
  <c r="E301" i="19"/>
  <c r="V7" i="19"/>
  <c r="X127" i="19"/>
  <c r="J137" i="19"/>
  <c r="AA142" i="19"/>
  <c r="M152" i="19"/>
  <c r="X157" i="19"/>
  <c r="V122" i="19"/>
  <c r="N132" i="19"/>
  <c r="Y137" i="19"/>
  <c r="K147" i="19"/>
  <c r="V152" i="19"/>
  <c r="N107" i="19"/>
  <c r="Y112" i="19"/>
  <c r="K122" i="19"/>
  <c r="V127" i="19"/>
  <c r="N137" i="19"/>
  <c r="Y142" i="19"/>
  <c r="K152" i="19"/>
  <c r="V157" i="19"/>
  <c r="Z107" i="19"/>
  <c r="L117" i="19"/>
  <c r="W122" i="19"/>
  <c r="O132" i="19"/>
  <c r="Z137" i="19"/>
  <c r="L147" i="19"/>
  <c r="W152" i="19"/>
  <c r="N122" i="19"/>
  <c r="G157" i="19"/>
  <c r="F127" i="19"/>
  <c r="Q132" i="19"/>
  <c r="I142" i="19"/>
  <c r="T147" i="19"/>
  <c r="F157" i="19"/>
  <c r="D122" i="19"/>
  <c r="U127" i="19"/>
  <c r="G137" i="19"/>
  <c r="R142" i="19"/>
  <c r="D152" i="19"/>
  <c r="U157" i="19"/>
  <c r="G47" i="19"/>
  <c r="T42" i="19"/>
  <c r="D32" i="19"/>
  <c r="Q27" i="19"/>
  <c r="G17" i="19"/>
  <c r="T12" i="19"/>
  <c r="J142" i="19"/>
  <c r="H97" i="19"/>
  <c r="U92" i="19"/>
  <c r="E82" i="19"/>
  <c r="R77" i="19"/>
  <c r="H67" i="19"/>
  <c r="U62" i="19"/>
  <c r="E52" i="19"/>
  <c r="R47" i="19"/>
  <c r="H37" i="19"/>
  <c r="U32" i="19"/>
  <c r="E22" i="19"/>
  <c r="R17" i="19"/>
  <c r="H7" i="19"/>
  <c r="R102" i="19"/>
  <c r="H92" i="19"/>
  <c r="U87" i="19"/>
  <c r="E77" i="19"/>
  <c r="R72" i="19"/>
  <c r="H62" i="19"/>
  <c r="U57" i="19"/>
  <c r="E47" i="19"/>
  <c r="R42" i="19"/>
  <c r="H32" i="19"/>
  <c r="U27" i="19"/>
  <c r="E17" i="19"/>
  <c r="R12" i="19"/>
  <c r="S157" i="19"/>
  <c r="L97" i="19"/>
  <c r="Y92" i="19"/>
  <c r="O82" i="19"/>
  <c r="V77" i="19"/>
  <c r="L67" i="19"/>
  <c r="Y62" i="19"/>
  <c r="O52" i="19"/>
  <c r="V47" i="19"/>
  <c r="L37" i="19"/>
  <c r="Y32" i="19"/>
  <c r="O22" i="19"/>
  <c r="V17" i="19"/>
  <c r="L7" i="19"/>
  <c r="J122" i="19"/>
  <c r="Q137" i="19"/>
  <c r="D97" i="19"/>
  <c r="Q92" i="19"/>
  <c r="G82" i="19"/>
  <c r="T77" i="19"/>
  <c r="D67" i="19"/>
  <c r="Q62" i="19"/>
  <c r="G52" i="19"/>
  <c r="T47" i="19"/>
  <c r="D37" i="19"/>
  <c r="Q32" i="19"/>
  <c r="G22" i="19"/>
  <c r="T17" i="19"/>
  <c r="T499" i="18"/>
  <c r="F509" i="18"/>
  <c r="Q514" i="18"/>
  <c r="I524" i="18"/>
  <c r="T529" i="18"/>
  <c r="F539" i="18"/>
  <c r="Q544" i="18"/>
  <c r="I554" i="18"/>
  <c r="T559" i="18"/>
  <c r="F569" i="18"/>
  <c r="Q574" i="18"/>
  <c r="I584" i="18"/>
  <c r="T589" i="18"/>
  <c r="F599" i="18"/>
  <c r="Q604" i="18"/>
  <c r="I614" i="18"/>
  <c r="T619" i="18"/>
  <c r="S634" i="18"/>
  <c r="T604" i="18"/>
  <c r="L584" i="18"/>
  <c r="H564" i="18"/>
  <c r="G539" i="18"/>
  <c r="M499" i="18"/>
  <c r="E499" i="18"/>
  <c r="S489" i="18"/>
  <c r="H484" i="18"/>
  <c r="F380" i="18"/>
  <c r="AA494" i="18"/>
  <c r="J489" i="18"/>
  <c r="J629" i="18"/>
  <c r="N306" i="18"/>
  <c r="Z604" i="18"/>
  <c r="W579" i="18"/>
  <c r="Q559" i="18"/>
  <c r="M539" i="18"/>
  <c r="Z514" i="18"/>
  <c r="F604" i="18"/>
  <c r="S579" i="18"/>
  <c r="O559" i="18"/>
  <c r="I539" i="18"/>
  <c r="F514" i="18"/>
  <c r="G499" i="18"/>
  <c r="M629" i="18"/>
  <c r="Y609" i="18"/>
  <c r="V584" i="18"/>
  <c r="P564" i="18"/>
  <c r="O415" i="18"/>
  <c r="T395" i="18"/>
  <c r="V385" i="18"/>
  <c r="S370" i="18"/>
  <c r="H365" i="18"/>
  <c r="P355" i="18"/>
  <c r="E350" i="18"/>
  <c r="S340" i="18"/>
  <c r="H335" i="18"/>
  <c r="P325" i="18"/>
  <c r="AA400" i="18"/>
  <c r="M410" i="18"/>
  <c r="X415" i="18"/>
  <c r="J425" i="18"/>
  <c r="AA430" i="18"/>
  <c r="M440" i="18"/>
  <c r="X445" i="18"/>
  <c r="J455" i="18"/>
  <c r="AA460" i="18"/>
  <c r="M470" i="18"/>
  <c r="X475" i="18"/>
  <c r="Q375" i="18"/>
  <c r="F370" i="18"/>
  <c r="T360" i="18"/>
  <c r="I355" i="18"/>
  <c r="Q345" i="18"/>
  <c r="F340" i="18"/>
  <c r="T330" i="18"/>
  <c r="I325" i="18"/>
  <c r="Q311" i="18"/>
  <c r="F306" i="18"/>
  <c r="T296" i="18"/>
  <c r="I291" i="18"/>
  <c r="Q281" i="18"/>
  <c r="F276" i="18"/>
  <c r="T266" i="18"/>
  <c r="I261" i="18"/>
  <c r="Q251" i="18"/>
  <c r="F246" i="18"/>
  <c r="T236" i="18"/>
  <c r="I231" i="18"/>
  <c r="Q221" i="18"/>
  <c r="F216" i="18"/>
  <c r="T206" i="18"/>
  <c r="I201" i="18"/>
  <c r="Q191" i="18"/>
  <c r="F186" i="18"/>
  <c r="T176" i="18"/>
  <c r="I171" i="18"/>
  <c r="N519" i="18"/>
  <c r="Y524" i="18"/>
  <c r="K534" i="18"/>
  <c r="V539" i="18"/>
  <c r="N549" i="18"/>
  <c r="Y554" i="18"/>
  <c r="K564" i="18"/>
  <c r="V569" i="18"/>
  <c r="N579" i="18"/>
  <c r="Y584" i="18"/>
  <c r="K594" i="18"/>
  <c r="V599" i="18"/>
  <c r="N609" i="18"/>
  <c r="Y614" i="18"/>
  <c r="K624" i="18"/>
  <c r="P629" i="18"/>
  <c r="T489" i="18"/>
  <c r="I484" i="18"/>
  <c r="Q494" i="18"/>
  <c r="F489" i="18"/>
  <c r="P494" i="18"/>
  <c r="E489" i="18"/>
  <c r="Y375" i="18"/>
  <c r="N370" i="18"/>
  <c r="V360" i="18"/>
  <c r="K355" i="18"/>
  <c r="Y345" i="18"/>
  <c r="N340" i="18"/>
  <c r="V330" i="18"/>
  <c r="K325" i="18"/>
  <c r="K291" i="18"/>
  <c r="Y281" i="18"/>
  <c r="N276" i="18"/>
  <c r="V266" i="18"/>
  <c r="K261" i="18"/>
  <c r="Y251" i="18"/>
  <c r="N246" i="18"/>
  <c r="V236" i="18"/>
  <c r="K231" i="18"/>
  <c r="Y221" i="18"/>
  <c r="N216" i="18"/>
  <c r="V206" i="18"/>
  <c r="K201" i="18"/>
  <c r="Y191" i="18"/>
  <c r="N186" i="18"/>
  <c r="V176" i="18"/>
  <c r="K171" i="18"/>
  <c r="O137" i="18"/>
  <c r="K504" i="18"/>
  <c r="V296" i="18"/>
  <c r="H494" i="18"/>
  <c r="P484" i="18"/>
  <c r="X504" i="18"/>
  <c r="J514" i="18"/>
  <c r="AA519" i="18"/>
  <c r="M529" i="18"/>
  <c r="X534" i="18"/>
  <c r="J544" i="18"/>
  <c r="AA549" i="18"/>
  <c r="M559" i="18"/>
  <c r="X564" i="18"/>
  <c r="J574" i="18"/>
  <c r="AA579" i="18"/>
  <c r="M589" i="18"/>
  <c r="X594" i="18"/>
  <c r="J604" i="18"/>
  <c r="AA609" i="18"/>
  <c r="M619" i="18"/>
  <c r="X624" i="18"/>
  <c r="H634" i="18"/>
  <c r="Q629" i="18"/>
  <c r="F629" i="18"/>
  <c r="Q634" i="18"/>
  <c r="O127" i="18"/>
  <c r="V509" i="18"/>
  <c r="Y311" i="18"/>
  <c r="P499" i="18"/>
  <c r="H509" i="18"/>
  <c r="S514" i="18"/>
  <c r="E524" i="18"/>
  <c r="P529" i="18"/>
  <c r="H539" i="18"/>
  <c r="S544" i="18"/>
  <c r="E554" i="18"/>
  <c r="P559" i="18"/>
  <c r="H569" i="18"/>
  <c r="S574" i="18"/>
  <c r="E584" i="18"/>
  <c r="P589" i="18"/>
  <c r="H599" i="18"/>
  <c r="S604" i="18"/>
  <c r="E614" i="18"/>
  <c r="P619" i="18"/>
  <c r="H629" i="18"/>
  <c r="I619" i="18"/>
  <c r="D594" i="18"/>
  <c r="U569" i="18"/>
  <c r="M549" i="18"/>
  <c r="I529" i="18"/>
  <c r="D504" i="18"/>
  <c r="F614" i="18"/>
  <c r="E589" i="18"/>
  <c r="T564" i="18"/>
  <c r="N544" i="18"/>
  <c r="F524" i="18"/>
  <c r="V410" i="18"/>
  <c r="Z311" i="18"/>
  <c r="O306" i="18"/>
  <c r="W296" i="18"/>
  <c r="L291" i="18"/>
  <c r="Z281" i="18"/>
  <c r="O276" i="18"/>
  <c r="W266" i="18"/>
  <c r="L261" i="18"/>
  <c r="Z251" i="18"/>
  <c r="O246" i="18"/>
  <c r="W236" i="18"/>
  <c r="L231" i="18"/>
  <c r="Z221" i="18"/>
  <c r="O216" i="18"/>
  <c r="W206" i="18"/>
  <c r="L201" i="18"/>
  <c r="Z191" i="18"/>
  <c r="O186" i="18"/>
  <c r="W176" i="18"/>
  <c r="L171" i="18"/>
  <c r="S435" i="18"/>
  <c r="V375" i="18"/>
  <c r="K370" i="18"/>
  <c r="Y360" i="18"/>
  <c r="N355" i="18"/>
  <c r="V345" i="18"/>
  <c r="K340" i="18"/>
  <c r="Y330" i="18"/>
  <c r="N325" i="18"/>
  <c r="V311" i="18"/>
  <c r="K306" i="18"/>
  <c r="Y296" i="18"/>
  <c r="N291" i="18"/>
  <c r="V281" i="18"/>
  <c r="K276" i="18"/>
  <c r="Y266" i="18"/>
  <c r="N261" i="18"/>
  <c r="V251" i="18"/>
  <c r="K246" i="18"/>
  <c r="Y236" i="18"/>
  <c r="N231" i="18"/>
  <c r="V221" i="18"/>
  <c r="K216" i="18"/>
  <c r="Y206" i="18"/>
  <c r="N201" i="18"/>
  <c r="V191" i="18"/>
  <c r="K186" i="18"/>
  <c r="Y176" i="18"/>
  <c r="N171" i="18"/>
  <c r="K405" i="18"/>
  <c r="X390" i="18"/>
  <c r="D385" i="18"/>
  <c r="E445" i="18"/>
  <c r="P450" i="18"/>
  <c r="H460" i="18"/>
  <c r="S465" i="18"/>
  <c r="E475" i="18"/>
  <c r="I415" i="18"/>
  <c r="Q395" i="18"/>
  <c r="AA385" i="18"/>
  <c r="I380" i="18"/>
  <c r="R127" i="18"/>
  <c r="M87" i="18"/>
  <c r="Z82" i="18"/>
  <c r="J72" i="18"/>
  <c r="W67" i="18"/>
  <c r="M57" i="18"/>
  <c r="Z52" i="18"/>
  <c r="J42" i="18"/>
  <c r="W37" i="18"/>
  <c r="M27" i="18"/>
  <c r="Z22" i="18"/>
  <c r="J12" i="18"/>
  <c r="W7" i="18"/>
  <c r="E122" i="18"/>
  <c r="R117" i="18"/>
  <c r="H107" i="18"/>
  <c r="U102" i="18"/>
  <c r="E92" i="18"/>
  <c r="R87" i="18"/>
  <c r="H77" i="18"/>
  <c r="U72" i="18"/>
  <c r="E62" i="18"/>
  <c r="R57" i="18"/>
  <c r="H47" i="18"/>
  <c r="U42" i="18"/>
  <c r="E32" i="18"/>
  <c r="R27" i="18"/>
  <c r="H17" i="18"/>
  <c r="U12" i="18"/>
  <c r="R400" i="18"/>
  <c r="S385" i="18"/>
  <c r="H132" i="18"/>
  <c r="S137" i="18"/>
  <c r="E147" i="18"/>
  <c r="P152" i="18"/>
  <c r="I132" i="18"/>
  <c r="T137" i="18"/>
  <c r="F147" i="18"/>
  <c r="Q152" i="18"/>
  <c r="H142" i="18"/>
  <c r="S147" i="18"/>
  <c r="E157" i="18"/>
  <c r="Q132" i="18"/>
  <c r="I142" i="18"/>
  <c r="T147" i="18"/>
  <c r="F157" i="18"/>
  <c r="R132" i="18"/>
  <c r="D142" i="18"/>
  <c r="U147" i="18"/>
  <c r="G157" i="18"/>
  <c r="S132" i="18"/>
  <c r="E142" i="18"/>
  <c r="P147" i="18"/>
  <c r="H157" i="18"/>
  <c r="W405" i="18"/>
  <c r="G395" i="18"/>
  <c r="I385" i="18"/>
  <c r="S425" i="18"/>
  <c r="E435" i="18"/>
  <c r="P440" i="18"/>
  <c r="H450" i="18"/>
  <c r="S455" i="18"/>
  <c r="E465" i="18"/>
  <c r="P470" i="18"/>
  <c r="F405" i="18"/>
  <c r="Q410" i="18"/>
  <c r="I420" i="18"/>
  <c r="T425" i="18"/>
  <c r="F435" i="18"/>
  <c r="Q440" i="18"/>
  <c r="I450" i="18"/>
  <c r="T455" i="18"/>
  <c r="F465" i="18"/>
  <c r="Q470" i="18"/>
  <c r="O375" i="18"/>
  <c r="W365" i="18"/>
  <c r="L360" i="18"/>
  <c r="Z350" i="18"/>
  <c r="O345" i="18"/>
  <c r="W335" i="18"/>
  <c r="L330" i="18"/>
  <c r="Z316" i="18"/>
  <c r="O311" i="18"/>
  <c r="W301" i="18"/>
  <c r="L296" i="18"/>
  <c r="Z286" i="18"/>
  <c r="O281" i="18"/>
  <c r="W271" i="18"/>
  <c r="L266" i="18"/>
  <c r="Z256" i="18"/>
  <c r="O251" i="18"/>
  <c r="W241" i="18"/>
  <c r="L236" i="18"/>
  <c r="Z226" i="18"/>
  <c r="O221" i="18"/>
  <c r="W211" i="18"/>
  <c r="L206" i="18"/>
  <c r="Z196" i="18"/>
  <c r="O191" i="18"/>
  <c r="W181" i="18"/>
  <c r="L176" i="18"/>
  <c r="Z166" i="18"/>
  <c r="Z127" i="18"/>
  <c r="J117" i="18"/>
  <c r="W112" i="18"/>
  <c r="M102" i="18"/>
  <c r="Z97" i="18"/>
  <c r="J87" i="18"/>
  <c r="W82" i="18"/>
  <c r="M72" i="18"/>
  <c r="Z67" i="18"/>
  <c r="J57" i="18"/>
  <c r="W52" i="18"/>
  <c r="T122" i="18"/>
  <c r="D112" i="18"/>
  <c r="Q107" i="18"/>
  <c r="G97" i="18"/>
  <c r="U132" i="18"/>
  <c r="G142" i="18"/>
  <c r="R147" i="18"/>
  <c r="D157" i="18"/>
  <c r="T142" i="18"/>
  <c r="F152" i="18"/>
  <c r="Q157" i="18"/>
  <c r="D137" i="18"/>
  <c r="U142" i="18"/>
  <c r="G152" i="18"/>
  <c r="R157" i="18"/>
  <c r="H420" i="18"/>
  <c r="J132" i="18"/>
  <c r="J127" i="18"/>
  <c r="Z132" i="18"/>
  <c r="L142" i="18"/>
  <c r="W147" i="18"/>
  <c r="O157" i="18"/>
  <c r="AA132" i="18"/>
  <c r="M142" i="18"/>
  <c r="X147" i="18"/>
  <c r="J157" i="18"/>
  <c r="K137" i="18"/>
  <c r="V142" i="18"/>
  <c r="N152" i="18"/>
  <c r="Y157" i="18"/>
  <c r="L137" i="18"/>
  <c r="W142" i="18"/>
  <c r="O152" i="18"/>
  <c r="Z157" i="18"/>
  <c r="L544" i="18"/>
  <c r="Y519" i="18"/>
  <c r="O395" i="18"/>
  <c r="Q385" i="18"/>
  <c r="Z375" i="18"/>
  <c r="O370" i="18"/>
  <c r="W360" i="18"/>
  <c r="L355" i="18"/>
  <c r="Z345" i="18"/>
  <c r="O340" i="18"/>
  <c r="W330" i="18"/>
  <c r="L325" i="18"/>
  <c r="T385" i="18"/>
  <c r="F395" i="18"/>
  <c r="Q400" i="18"/>
  <c r="I410" i="18"/>
  <c r="T415" i="18"/>
  <c r="F425" i="18"/>
  <c r="Q430" i="18"/>
  <c r="I440" i="18"/>
  <c r="T445" i="18"/>
  <c r="F455" i="18"/>
  <c r="Q460" i="18"/>
  <c r="I470" i="18"/>
  <c r="T475" i="18"/>
  <c r="D122" i="18"/>
  <c r="Q117" i="18"/>
  <c r="G107" i="18"/>
  <c r="T102" i="18"/>
  <c r="D92" i="18"/>
  <c r="Q87" i="18"/>
  <c r="G77" i="18"/>
  <c r="T72" i="18"/>
  <c r="D62" i="18"/>
  <c r="Q57" i="18"/>
  <c r="G47" i="18"/>
  <c r="T42" i="18"/>
  <c r="D32" i="18"/>
  <c r="Q27" i="18"/>
  <c r="G17" i="18"/>
  <c r="T12" i="18"/>
  <c r="AA122" i="18"/>
  <c r="K112" i="18"/>
  <c r="X107" i="18"/>
  <c r="N97" i="18"/>
  <c r="AA92" i="18"/>
  <c r="K82" i="18"/>
  <c r="X77" i="18"/>
  <c r="N67" i="18"/>
  <c r="AA62" i="18"/>
  <c r="K52" i="18"/>
  <c r="H122" i="18"/>
  <c r="U117" i="18"/>
  <c r="E107" i="18"/>
  <c r="R102" i="18"/>
  <c r="G122" i="18"/>
  <c r="T117" i="18"/>
  <c r="D107" i="18"/>
  <c r="Q102" i="18"/>
  <c r="G92" i="18"/>
  <c r="T87" i="18"/>
  <c r="D77" i="18"/>
  <c r="Q72" i="18"/>
  <c r="G62" i="18"/>
  <c r="L122" i="18"/>
  <c r="Y117" i="18"/>
  <c r="O107" i="18"/>
  <c r="V102" i="18"/>
  <c r="L92" i="18"/>
  <c r="Y87" i="18"/>
  <c r="O77" i="18"/>
  <c r="V72" i="18"/>
  <c r="L62" i="18"/>
  <c r="Y57" i="18"/>
  <c r="O47" i="18"/>
  <c r="V42" i="18"/>
  <c r="L32" i="18"/>
  <c r="Y27" i="18"/>
  <c r="O17" i="18"/>
  <c r="V12" i="18"/>
  <c r="P400" i="18"/>
  <c r="H410" i="18"/>
  <c r="S415" i="18"/>
  <c r="E425" i="18"/>
  <c r="P430" i="18"/>
  <c r="H440" i="18"/>
  <c r="S445" i="18"/>
  <c r="E455" i="18"/>
  <c r="P460" i="18"/>
  <c r="H470" i="18"/>
  <c r="S475" i="18"/>
  <c r="E316" i="18"/>
  <c r="S306" i="18"/>
  <c r="H301" i="18"/>
  <c r="P291" i="18"/>
  <c r="E286" i="18"/>
  <c r="S276" i="18"/>
  <c r="H271" i="18"/>
  <c r="P261" i="18"/>
  <c r="E256" i="18"/>
  <c r="S246" i="18"/>
  <c r="H241" i="18"/>
  <c r="P231" i="18"/>
  <c r="E226" i="18"/>
  <c r="S216" i="18"/>
  <c r="H211" i="18"/>
  <c r="P201" i="18"/>
  <c r="E196" i="18"/>
  <c r="S186" i="18"/>
  <c r="H181" i="18"/>
  <c r="P171" i="18"/>
  <c r="E166" i="18"/>
  <c r="L410" i="18"/>
  <c r="K395" i="18"/>
  <c r="U385" i="18"/>
  <c r="U122" i="18"/>
  <c r="E112" i="18"/>
  <c r="R107" i="18"/>
  <c r="H97" i="18"/>
  <c r="U92" i="18"/>
  <c r="E82" i="18"/>
  <c r="R77" i="18"/>
  <c r="H67" i="18"/>
  <c r="U62" i="18"/>
  <c r="E52" i="18"/>
  <c r="Y127" i="18"/>
  <c r="O117" i="18"/>
  <c r="V112" i="18"/>
  <c r="L102" i="18"/>
  <c r="Y97" i="18"/>
  <c r="K122" i="18"/>
  <c r="X117" i="18"/>
  <c r="N107" i="18"/>
  <c r="AA102" i="18"/>
  <c r="K92" i="18"/>
  <c r="X87" i="18"/>
  <c r="N77" i="18"/>
  <c r="AA72" i="18"/>
  <c r="K62" i="18"/>
  <c r="X57" i="18"/>
  <c r="N47" i="18"/>
  <c r="AA42" i="18"/>
  <c r="K32" i="18"/>
  <c r="X27" i="18"/>
  <c r="N17" i="18"/>
  <c r="AA12" i="18"/>
  <c r="N137" i="18"/>
  <c r="Y142" i="18"/>
  <c r="K152" i="18"/>
  <c r="V157" i="18"/>
  <c r="M147" i="18"/>
  <c r="X152" i="18"/>
  <c r="J201" i="17"/>
  <c r="W196" i="17"/>
  <c r="M186" i="17"/>
  <c r="Z181" i="17"/>
  <c r="J171" i="17"/>
  <c r="W166" i="17"/>
  <c r="G152" i="17"/>
  <c r="T147" i="17"/>
  <c r="D137" i="17"/>
  <c r="Q132" i="17"/>
  <c r="G122" i="17"/>
  <c r="T117" i="17"/>
  <c r="D107" i="17"/>
  <c r="Q102" i="17"/>
  <c r="G92" i="17"/>
  <c r="U206" i="17"/>
  <c r="E196" i="17"/>
  <c r="R191" i="17"/>
  <c r="H181" i="17"/>
  <c r="U176" i="17"/>
  <c r="E166" i="17"/>
  <c r="Y152" i="17"/>
  <c r="O142" i="17"/>
  <c r="V137" i="17"/>
  <c r="L127" i="17"/>
  <c r="Y122" i="17"/>
  <c r="O112" i="17"/>
  <c r="V107" i="17"/>
  <c r="L97" i="17"/>
  <c r="Y92" i="17"/>
  <c r="O82" i="17"/>
  <c r="V77" i="17"/>
  <c r="L67" i="17"/>
  <c r="Y62" i="17"/>
  <c r="O52" i="17"/>
  <c r="V47" i="17"/>
  <c r="L37" i="17"/>
  <c r="Y32" i="17"/>
  <c r="O22" i="17"/>
  <c r="V17" i="17"/>
  <c r="L7" i="17"/>
  <c r="X226" i="17"/>
  <c r="O201" i="17"/>
  <c r="V196" i="17"/>
  <c r="L186" i="17"/>
  <c r="Y181" i="17"/>
  <c r="O171" i="17"/>
  <c r="V166" i="17"/>
  <c r="R221" i="17"/>
  <c r="M211" i="17"/>
  <c r="Z206" i="17"/>
  <c r="J196" i="17"/>
  <c r="W191" i="17"/>
  <c r="M181" i="17"/>
  <c r="Z176" i="17"/>
  <c r="J166" i="17"/>
  <c r="E157" i="17"/>
  <c r="R152" i="17"/>
  <c r="H142" i="17"/>
  <c r="U137" i="17"/>
  <c r="E127" i="17"/>
  <c r="R122" i="17"/>
  <c r="H112" i="17"/>
  <c r="U107" i="17"/>
  <c r="E97" i="17"/>
  <c r="R92" i="17"/>
  <c r="H82" i="17"/>
  <c r="U77" i="17"/>
  <c r="E67" i="17"/>
  <c r="R62" i="17"/>
  <c r="H52" i="17"/>
  <c r="U47" i="17"/>
  <c r="E37" i="17"/>
  <c r="R32" i="17"/>
  <c r="H22" i="17"/>
  <c r="U17" i="17"/>
  <c r="Y206" i="17"/>
  <c r="O196" i="17"/>
  <c r="V191" i="17"/>
  <c r="T87" i="17"/>
  <c r="D77" i="17"/>
  <c r="Q72" i="17"/>
  <c r="G62" i="17"/>
  <c r="T57" i="17"/>
  <c r="D47" i="17"/>
  <c r="Q42" i="17"/>
  <c r="G32" i="17"/>
  <c r="T27" i="17"/>
  <c r="D17" i="17"/>
  <c r="Q12" i="17"/>
  <c r="T206" i="17"/>
  <c r="D196" i="17"/>
  <c r="Q191" i="17"/>
  <c r="G181" i="17"/>
  <c r="T176" i="17"/>
  <c r="D216" i="17"/>
  <c r="U221" i="17"/>
  <c r="G231" i="17"/>
  <c r="R236" i="17"/>
  <c r="D246" i="17"/>
  <c r="U251" i="17"/>
  <c r="G261" i="17"/>
  <c r="R266" i="17"/>
  <c r="D276" i="17"/>
  <c r="U281" i="17"/>
  <c r="G291" i="17"/>
  <c r="R296" i="17"/>
  <c r="D306" i="17"/>
  <c r="U311" i="17"/>
  <c r="E216" i="17"/>
  <c r="P221" i="17"/>
  <c r="H231" i="17"/>
  <c r="S236" i="17"/>
  <c r="E246" i="17"/>
  <c r="P251" i="17"/>
  <c r="H261" i="17"/>
  <c r="S266" i="17"/>
  <c r="E276" i="17"/>
  <c r="P281" i="17"/>
  <c r="H291" i="17"/>
  <c r="S296" i="17"/>
  <c r="E306" i="17"/>
  <c r="P311" i="17"/>
  <c r="I236" i="17"/>
  <c r="T241" i="17"/>
  <c r="F251" i="17"/>
  <c r="Q256" i="17"/>
  <c r="I266" i="17"/>
  <c r="T271" i="17"/>
  <c r="F281" i="17"/>
  <c r="Q286" i="17"/>
  <c r="I296" i="17"/>
  <c r="T301" i="17"/>
  <c r="F311" i="17"/>
  <c r="Q316" i="17"/>
  <c r="T246" i="17"/>
  <c r="F256" i="17"/>
  <c r="Q261" i="17"/>
  <c r="I271" i="17"/>
  <c r="T276" i="17"/>
  <c r="F286" i="17"/>
  <c r="Q291" i="17"/>
  <c r="I301" i="17"/>
  <c r="T306" i="17"/>
  <c r="F316" i="17"/>
  <c r="L152" i="17"/>
  <c r="Y147" i="17"/>
  <c r="O137" i="17"/>
  <c r="V132" i="17"/>
  <c r="L122" i="17"/>
  <c r="Y117" i="17"/>
  <c r="O107" i="17"/>
  <c r="V102" i="17"/>
  <c r="L92" i="17"/>
  <c r="Y87" i="17"/>
  <c r="O77" i="17"/>
  <c r="V72" i="17"/>
  <c r="L62" i="17"/>
  <c r="Y57" i="17"/>
  <c r="O47" i="17"/>
  <c r="V42" i="17"/>
  <c r="L32" i="17"/>
  <c r="Y27" i="17"/>
  <c r="O17" i="17"/>
  <c r="J211" i="17"/>
  <c r="X311" i="17"/>
  <c r="Q157" i="17"/>
  <c r="G147" i="17"/>
  <c r="T142" i="17"/>
  <c r="D132" i="17"/>
  <c r="Q127" i="17"/>
  <c r="G117" i="17"/>
  <c r="T112" i="17"/>
  <c r="D102" i="17"/>
  <c r="Q97" i="17"/>
  <c r="G87" i="17"/>
  <c r="T82" i="17"/>
  <c r="D72" i="17"/>
  <c r="Q67" i="17"/>
  <c r="G57" i="17"/>
  <c r="T52" i="17"/>
  <c r="D42" i="17"/>
  <c r="Q37" i="17"/>
  <c r="G27" i="17"/>
  <c r="T22" i="17"/>
  <c r="D12" i="17"/>
  <c r="W226" i="17"/>
  <c r="N201" i="17"/>
  <c r="AA196" i="17"/>
  <c r="K186" i="17"/>
  <c r="X181" i="17"/>
  <c r="N171" i="17"/>
  <c r="AA166" i="17"/>
  <c r="K152" i="17"/>
  <c r="X147" i="17"/>
  <c r="N137" i="17"/>
  <c r="AA132" i="17"/>
  <c r="K122" i="17"/>
  <c r="X117" i="17"/>
  <c r="N107" i="17"/>
  <c r="AA102" i="17"/>
  <c r="K92" i="17"/>
  <c r="X87" i="17"/>
  <c r="N77" i="17"/>
  <c r="AA72" i="17"/>
  <c r="K62" i="17"/>
  <c r="X57" i="17"/>
  <c r="N47" i="17"/>
  <c r="AA42" i="17"/>
  <c r="K32" i="17"/>
  <c r="X27" i="17"/>
  <c r="N17" i="17"/>
  <c r="AA12" i="17"/>
  <c r="L191" i="17"/>
  <c r="Y186" i="17"/>
  <c r="O176" i="17"/>
  <c r="V171" i="17"/>
  <c r="F157" i="17"/>
  <c r="S152" i="17"/>
  <c r="I142" i="17"/>
  <c r="P137" i="17"/>
  <c r="F127" i="17"/>
  <c r="S122" i="17"/>
  <c r="I112" i="17"/>
  <c r="P107" i="17"/>
  <c r="F97" i="17"/>
  <c r="S92" i="17"/>
  <c r="I82" i="17"/>
  <c r="P77" i="17"/>
  <c r="F67" i="17"/>
  <c r="S62" i="17"/>
  <c r="I52" i="17"/>
  <c r="P47" i="17"/>
  <c r="F37" i="17"/>
  <c r="S32" i="17"/>
  <c r="I22" i="17"/>
  <c r="P17" i="17"/>
  <c r="F7" i="17"/>
  <c r="K251" i="17"/>
  <c r="W221" i="17"/>
  <c r="F201" i="17"/>
  <c r="S196" i="17"/>
  <c r="I186" i="17"/>
  <c r="P181" i="17"/>
  <c r="F171" i="17"/>
  <c r="S166" i="17"/>
  <c r="I152" i="17"/>
  <c r="P147" i="17"/>
  <c r="F137" i="17"/>
  <c r="S132" i="17"/>
  <c r="I122" i="17"/>
  <c r="P117" i="17"/>
  <c r="F107" i="17"/>
  <c r="S102" i="17"/>
  <c r="I92" i="17"/>
  <c r="P87" i="17"/>
  <c r="F77" i="17"/>
  <c r="S72" i="17"/>
  <c r="I62" i="17"/>
  <c r="P57" i="17"/>
  <c r="F47" i="17"/>
  <c r="S42" i="17"/>
  <c r="I32" i="17"/>
  <c r="P27" i="17"/>
  <c r="F17" i="17"/>
  <c r="S12" i="17"/>
  <c r="Z529" i="17"/>
  <c r="V7" i="17"/>
  <c r="Q211" i="17"/>
  <c r="G201" i="17"/>
  <c r="T196" i="17"/>
  <c r="D186" i="17"/>
  <c r="Q181" i="17"/>
  <c r="G171" i="17"/>
  <c r="T166" i="17"/>
  <c r="D152" i="17"/>
  <c r="Q147" i="17"/>
  <c r="G137" i="17"/>
  <c r="T132" i="17"/>
  <c r="D122" i="17"/>
  <c r="Q117" i="17"/>
  <c r="G107" i="17"/>
  <c r="T102" i="17"/>
  <c r="D92" i="17"/>
  <c r="Q87" i="17"/>
  <c r="G77" i="17"/>
  <c r="T72" i="17"/>
  <c r="D62" i="17"/>
  <c r="Q57" i="17"/>
  <c r="G47" i="17"/>
  <c r="T42" i="17"/>
  <c r="D32" i="17"/>
  <c r="Q27" i="17"/>
  <c r="G17" i="17"/>
  <c r="AA211" i="17"/>
  <c r="K201" i="17"/>
  <c r="X196" i="17"/>
  <c r="N186" i="17"/>
  <c r="AA181" i="17"/>
  <c r="K171" i="17"/>
  <c r="X166" i="17"/>
  <c r="N152" i="17"/>
  <c r="AA147" i="17"/>
  <c r="K137" i="17"/>
  <c r="X132" i="17"/>
  <c r="N122" i="17"/>
  <c r="AA117" i="17"/>
  <c r="K107" i="17"/>
  <c r="X102" i="17"/>
  <c r="N92" i="17"/>
  <c r="AA87" i="17"/>
  <c r="K77" i="17"/>
  <c r="X72" i="17"/>
  <c r="N62" i="17"/>
  <c r="AA57" i="17"/>
  <c r="K47" i="17"/>
  <c r="X42" i="17"/>
  <c r="N32" i="17"/>
  <c r="AA27" i="17"/>
  <c r="K17" i="17"/>
  <c r="X12" i="17"/>
  <c r="G241" i="17"/>
  <c r="D236" i="17"/>
  <c r="K221" i="17"/>
  <c r="N97" i="17"/>
  <c r="AA92" i="17"/>
  <c r="K82" i="17"/>
  <c r="X77" i="17"/>
  <c r="N67" i="17"/>
  <c r="AA62" i="17"/>
  <c r="K52" i="17"/>
  <c r="X47" i="17"/>
  <c r="N37" i="17"/>
  <c r="AA32" i="17"/>
  <c r="K22" i="17"/>
  <c r="X17" i="17"/>
  <c r="N7" i="17"/>
  <c r="V12" i="17"/>
  <c r="J231" i="17"/>
  <c r="F216" i="17"/>
  <c r="S206" i="17"/>
  <c r="I196" i="17"/>
  <c r="P191" i="17"/>
  <c r="F181" i="17"/>
  <c r="S176" i="17"/>
  <c r="I166" i="17"/>
  <c r="P157" i="17"/>
  <c r="F147" i="17"/>
  <c r="S142" i="17"/>
  <c r="I132" i="17"/>
  <c r="P127" i="17"/>
  <c r="F117" i="17"/>
  <c r="S112" i="17"/>
  <c r="I102" i="17"/>
  <c r="P97" i="17"/>
  <c r="F87" i="17"/>
  <c r="S82" i="17"/>
  <c r="I72" i="17"/>
  <c r="P67" i="17"/>
  <c r="F57" i="17"/>
  <c r="S52" i="17"/>
  <c r="I42" i="17"/>
  <c r="P37" i="17"/>
  <c r="F27" i="17"/>
  <c r="S22" i="17"/>
  <c r="I12" i="17"/>
  <c r="X221" i="17"/>
  <c r="L206" i="17"/>
  <c r="Y201" i="17"/>
  <c r="O191" i="17"/>
  <c r="V186" i="17"/>
  <c r="L176" i="17"/>
  <c r="Y171" i="17"/>
  <c r="O157" i="17"/>
  <c r="V152" i="17"/>
  <c r="L142" i="17"/>
  <c r="Y137" i="17"/>
  <c r="O127" i="17"/>
  <c r="V122" i="17"/>
  <c r="L112" i="17"/>
  <c r="Y107" i="17"/>
  <c r="O97" i="17"/>
  <c r="V92" i="17"/>
  <c r="L82" i="17"/>
  <c r="Y77" i="17"/>
  <c r="O67" i="17"/>
  <c r="V62" i="17"/>
  <c r="L52" i="17"/>
  <c r="Y47" i="17"/>
  <c r="O37" i="17"/>
  <c r="V32" i="17"/>
  <c r="L22" i="17"/>
  <c r="Y17" i="17"/>
  <c r="S241" i="17"/>
  <c r="P206" i="17"/>
  <c r="F196" i="17"/>
  <c r="S191" i="17"/>
  <c r="I181" i="17"/>
  <c r="P176" i="17"/>
  <c r="F166" i="17"/>
  <c r="S157" i="17"/>
  <c r="I147" i="17"/>
  <c r="P142" i="17"/>
  <c r="F132" i="17"/>
  <c r="S127" i="17"/>
  <c r="I117" i="17"/>
  <c r="P112" i="17"/>
  <c r="F102" i="17"/>
  <c r="S97" i="17"/>
  <c r="I87" i="17"/>
  <c r="P82" i="17"/>
  <c r="F72" i="17"/>
  <c r="S67" i="17"/>
  <c r="I57" i="17"/>
  <c r="P52" i="17"/>
  <c r="F42" i="17"/>
  <c r="S37" i="17"/>
  <c r="I27" i="17"/>
  <c r="P22" i="17"/>
  <c r="F12" i="17"/>
  <c r="S7" i="17"/>
  <c r="H211" i="16"/>
  <c r="U206" i="16"/>
  <c r="E196" i="16"/>
  <c r="R191" i="16"/>
  <c r="H181" i="16"/>
  <c r="U176" i="16"/>
  <c r="E166" i="16"/>
  <c r="Y152" i="16"/>
  <c r="O142" i="16"/>
  <c r="V137" i="16"/>
  <c r="L127" i="16"/>
  <c r="Y122" i="16"/>
  <c r="O112" i="16"/>
  <c r="V107" i="16"/>
  <c r="L97" i="16"/>
  <c r="Y92" i="16"/>
  <c r="O82" i="16"/>
  <c r="V77" i="16"/>
  <c r="L67" i="16"/>
  <c r="Y62" i="16"/>
  <c r="O52" i="16"/>
  <c r="V47" i="16"/>
  <c r="L37" i="16"/>
  <c r="Y32" i="16"/>
  <c r="O22" i="16"/>
  <c r="V17" i="16"/>
  <c r="L7" i="16"/>
  <c r="H206" i="16"/>
  <c r="U201" i="16"/>
  <c r="E191" i="16"/>
  <c r="R186" i="16"/>
  <c r="H176" i="16"/>
  <c r="U171" i="16"/>
  <c r="F226" i="16"/>
  <c r="Q231" i="16"/>
  <c r="I241" i="16"/>
  <c r="T246" i="16"/>
  <c r="F256" i="16"/>
  <c r="Q261" i="16"/>
  <c r="I271" i="16"/>
  <c r="T276" i="16"/>
  <c r="F286" i="16"/>
  <c r="Q291" i="16"/>
  <c r="I301" i="16"/>
  <c r="T306" i="16"/>
  <c r="F316" i="16"/>
  <c r="E251" i="16"/>
  <c r="L216" i="16"/>
  <c r="Y216" i="16"/>
  <c r="D201" i="16"/>
  <c r="Q196" i="16"/>
  <c r="G186" i="16"/>
  <c r="T181" i="16"/>
  <c r="D171" i="16"/>
  <c r="Q166" i="16"/>
  <c r="N147" i="16"/>
  <c r="AA142" i="16"/>
  <c r="K132" i="16"/>
  <c r="X127" i="16"/>
  <c r="N117" i="16"/>
  <c r="AA112" i="16"/>
  <c r="K102" i="16"/>
  <c r="X97" i="16"/>
  <c r="N87" i="16"/>
  <c r="AA82" i="16"/>
  <c r="K72" i="16"/>
  <c r="X67" i="16"/>
  <c r="N57" i="16"/>
  <c r="AA52" i="16"/>
  <c r="K42" i="16"/>
  <c r="X37" i="16"/>
  <c r="N27" i="16"/>
  <c r="AA22" i="16"/>
  <c r="K12" i="16"/>
  <c r="X7" i="16"/>
  <c r="N266" i="16"/>
  <c r="G211" i="16"/>
  <c r="T206" i="16"/>
  <c r="D196" i="16"/>
  <c r="Q191" i="16"/>
  <c r="G181" i="16"/>
  <c r="T176" i="16"/>
  <c r="D216" i="16"/>
  <c r="U221" i="16"/>
  <c r="G231" i="16"/>
  <c r="R236" i="16"/>
  <c r="D246" i="16"/>
  <c r="U251" i="16"/>
  <c r="G261" i="16"/>
  <c r="R266" i="16"/>
  <c r="D276" i="16"/>
  <c r="U281" i="16"/>
  <c r="G291" i="16"/>
  <c r="R296" i="16"/>
  <c r="D306" i="16"/>
  <c r="U311" i="16"/>
  <c r="I216" i="16"/>
  <c r="T221" i="16"/>
  <c r="F231" i="16"/>
  <c r="Q236" i="16"/>
  <c r="I246" i="16"/>
  <c r="H216" i="16"/>
  <c r="T251" i="16"/>
  <c r="F261" i="16"/>
  <c r="Q266" i="16"/>
  <c r="I276" i="16"/>
  <c r="T281" i="16"/>
  <c r="F291" i="16"/>
  <c r="Q296" i="16"/>
  <c r="I306" i="16"/>
  <c r="T311" i="16"/>
  <c r="K157" i="16"/>
  <c r="X152" i="16"/>
  <c r="N142" i="16"/>
  <c r="AA137" i="16"/>
  <c r="K127" i="16"/>
  <c r="X122" i="16"/>
  <c r="N112" i="16"/>
  <c r="AA107" i="16"/>
  <c r="K97" i="16"/>
  <c r="X92" i="16"/>
  <c r="N82" i="16"/>
  <c r="AA77" i="16"/>
  <c r="K67" i="16"/>
  <c r="X62" i="16"/>
  <c r="N52" i="16"/>
  <c r="AA47" i="16"/>
  <c r="K37" i="16"/>
  <c r="X32" i="16"/>
  <c r="N22" i="16"/>
  <c r="AA17" i="16"/>
  <c r="K7" i="16"/>
  <c r="M206" i="16"/>
  <c r="Z201" i="16"/>
  <c r="J191" i="16"/>
  <c r="W186" i="16"/>
  <c r="M176" i="16"/>
  <c r="Z171" i="16"/>
  <c r="J157" i="16"/>
  <c r="W152" i="16"/>
  <c r="M142" i="16"/>
  <c r="Z137" i="16"/>
  <c r="J127" i="16"/>
  <c r="W122" i="16"/>
  <c r="M112" i="16"/>
  <c r="Z107" i="16"/>
  <c r="J97" i="16"/>
  <c r="W92" i="16"/>
  <c r="M82" i="16"/>
  <c r="Z77" i="16"/>
  <c r="J67" i="16"/>
  <c r="W62" i="16"/>
  <c r="M52" i="16"/>
  <c r="Z47" i="16"/>
  <c r="J37" i="16"/>
  <c r="W32" i="16"/>
  <c r="M22" i="16"/>
  <c r="Z17" i="16"/>
  <c r="J7" i="16"/>
  <c r="S216" i="16"/>
  <c r="G201" i="16"/>
  <c r="T196" i="16"/>
  <c r="D186" i="16"/>
  <c r="Q181" i="16"/>
  <c r="G171" i="16"/>
  <c r="T166" i="16"/>
  <c r="D152" i="16"/>
  <c r="Q147" i="16"/>
  <c r="G137" i="16"/>
  <c r="T132" i="16"/>
  <c r="D122" i="16"/>
  <c r="Q117" i="16"/>
  <c r="G107" i="16"/>
  <c r="T102" i="16"/>
  <c r="D92" i="16"/>
  <c r="Q87" i="16"/>
  <c r="G77" i="16"/>
  <c r="T72" i="16"/>
  <c r="D62" i="16"/>
  <c r="Q57" i="16"/>
  <c r="G47" i="16"/>
  <c r="T42" i="16"/>
  <c r="D32" i="16"/>
  <c r="Q27" i="16"/>
  <c r="G17" i="16"/>
  <c r="T12" i="16"/>
  <c r="Z266" i="16"/>
  <c r="L246" i="16"/>
  <c r="X221" i="16"/>
  <c r="S241" i="16"/>
  <c r="L221" i="16"/>
  <c r="F152" i="16"/>
  <c r="S147" i="16"/>
  <c r="I137" i="16"/>
  <c r="P132" i="16"/>
  <c r="F122" i="16"/>
  <c r="S117" i="16"/>
  <c r="I107" i="16"/>
  <c r="P102" i="16"/>
  <c r="F92" i="16"/>
  <c r="S87" i="16"/>
  <c r="I77" i="16"/>
  <c r="P72" i="16"/>
  <c r="F62" i="16"/>
  <c r="S57" i="16"/>
  <c r="I47" i="16"/>
  <c r="P42" i="16"/>
  <c r="F32" i="16"/>
  <c r="S27" i="16"/>
  <c r="I17" i="16"/>
  <c r="P12" i="16"/>
  <c r="H201" i="16"/>
  <c r="U196" i="16"/>
  <c r="E186" i="16"/>
  <c r="R181" i="16"/>
  <c r="H171" i="16"/>
  <c r="U166" i="16"/>
  <c r="E152" i="16"/>
  <c r="R147" i="16"/>
  <c r="H137" i="16"/>
  <c r="U132" i="16"/>
  <c r="E122" i="16"/>
  <c r="R117" i="16"/>
  <c r="H107" i="16"/>
  <c r="U102" i="16"/>
  <c r="E92" i="16"/>
  <c r="R87" i="16"/>
  <c r="H77" i="16"/>
  <c r="U72" i="16"/>
  <c r="E62" i="16"/>
  <c r="R57" i="16"/>
  <c r="H47" i="16"/>
  <c r="U42" i="16"/>
  <c r="E32" i="16"/>
  <c r="R27" i="16"/>
  <c r="H17" i="16"/>
  <c r="U12" i="16"/>
  <c r="E221" i="16"/>
  <c r="L206" i="16"/>
  <c r="Y201" i="16"/>
  <c r="O191" i="16"/>
  <c r="V186" i="16"/>
  <c r="L176" i="16"/>
  <c r="Y171" i="16"/>
  <c r="O157" i="16"/>
  <c r="V152" i="16"/>
  <c r="L142" i="16"/>
  <c r="Y137" i="16"/>
  <c r="O127" i="16"/>
  <c r="V122" i="16"/>
  <c r="L112" i="16"/>
  <c r="Y107" i="16"/>
  <c r="O97" i="16"/>
  <c r="V92" i="16"/>
  <c r="L82" i="16"/>
  <c r="Y77" i="16"/>
  <c r="O67" i="16"/>
  <c r="V62" i="16"/>
  <c r="L52" i="16"/>
  <c r="Y47" i="16"/>
  <c r="O37" i="16"/>
  <c r="V32" i="16"/>
  <c r="L22" i="16"/>
  <c r="Y17" i="16"/>
  <c r="O7" i="16"/>
  <c r="Z236" i="16"/>
  <c r="F296" i="15"/>
  <c r="N286" i="15"/>
  <c r="AA281" i="15"/>
  <c r="K271" i="15"/>
  <c r="X266" i="15"/>
  <c r="N256" i="15"/>
  <c r="AA251" i="15"/>
  <c r="K241" i="15"/>
  <c r="X236" i="15"/>
  <c r="N226" i="15"/>
  <c r="AA221" i="15"/>
  <c r="K211" i="15"/>
  <c r="X206" i="15"/>
  <c r="N196" i="15"/>
  <c r="AA191" i="15"/>
  <c r="K181" i="15"/>
  <c r="X176" i="15"/>
  <c r="N166" i="15"/>
  <c r="U157" i="15"/>
  <c r="E147" i="15"/>
  <c r="R142" i="15"/>
  <c r="H132" i="15"/>
  <c r="U127" i="15"/>
  <c r="E117" i="15"/>
  <c r="R112" i="15"/>
  <c r="H102" i="15"/>
  <c r="U97" i="15"/>
  <c r="E87" i="15"/>
  <c r="R82" i="15"/>
  <c r="H72" i="15"/>
  <c r="U67" i="15"/>
  <c r="E57" i="15"/>
  <c r="R52" i="15"/>
  <c r="H42" i="15"/>
  <c r="U37" i="15"/>
  <c r="E27" i="15"/>
  <c r="R22" i="15"/>
  <c r="H12" i="15"/>
  <c r="U7" i="15"/>
  <c r="D306" i="15"/>
  <c r="S291" i="15"/>
  <c r="D276" i="15"/>
  <c r="Q271" i="15"/>
  <c r="G261" i="15"/>
  <c r="T256" i="15"/>
  <c r="D246" i="15"/>
  <c r="Q241" i="15"/>
  <c r="G231" i="15"/>
  <c r="T226" i="15"/>
  <c r="D216" i="15"/>
  <c r="Q211" i="15"/>
  <c r="G201" i="15"/>
  <c r="T196" i="15"/>
  <c r="D186" i="15"/>
  <c r="Q181" i="15"/>
  <c r="G171" i="15"/>
  <c r="T166" i="15"/>
  <c r="K147" i="15"/>
  <c r="X142" i="15"/>
  <c r="N132" i="15"/>
  <c r="AA127" i="15"/>
  <c r="K117" i="15"/>
  <c r="X112" i="15"/>
  <c r="N102" i="15"/>
  <c r="AA97" i="15"/>
  <c r="K87" i="15"/>
  <c r="M281" i="15"/>
  <c r="Z276" i="15"/>
  <c r="J266" i="15"/>
  <c r="W261" i="15"/>
  <c r="M251" i="15"/>
  <c r="Z246" i="15"/>
  <c r="J236" i="15"/>
  <c r="W231" i="15"/>
  <c r="M221" i="15"/>
  <c r="Z216" i="15"/>
  <c r="J206" i="15"/>
  <c r="W201" i="15"/>
  <c r="M191" i="15"/>
  <c r="Z186" i="15"/>
  <c r="J176" i="15"/>
  <c r="W171" i="15"/>
  <c r="M157" i="15"/>
  <c r="Z152" i="15"/>
  <c r="J142" i="15"/>
  <c r="W137" i="15"/>
  <c r="M127" i="15"/>
  <c r="Z122" i="15"/>
  <c r="J112" i="15"/>
  <c r="W107" i="15"/>
  <c r="M97" i="15"/>
  <c r="Z92" i="15"/>
  <c r="J82" i="15"/>
  <c r="W77" i="15"/>
  <c r="M67" i="15"/>
  <c r="Z62" i="15"/>
  <c r="J52" i="15"/>
  <c r="W47" i="15"/>
  <c r="M37" i="15"/>
  <c r="Z32" i="15"/>
  <c r="J22" i="15"/>
  <c r="W17" i="15"/>
  <c r="M276" i="15"/>
  <c r="Z271" i="15"/>
  <c r="J261" i="15"/>
  <c r="W256" i="15"/>
  <c r="O311" i="15"/>
  <c r="G276" i="15"/>
  <c r="T271" i="15"/>
  <c r="D261" i="15"/>
  <c r="Q256" i="15"/>
  <c r="G246" i="15"/>
  <c r="T241" i="15"/>
  <c r="D231" i="15"/>
  <c r="Q226" i="15"/>
  <c r="G216" i="15"/>
  <c r="T211" i="15"/>
  <c r="D201" i="15"/>
  <c r="Q196" i="15"/>
  <c r="G186" i="15"/>
  <c r="T181" i="15"/>
  <c r="D171" i="15"/>
  <c r="Q166" i="15"/>
  <c r="G152" i="15"/>
  <c r="T147" i="15"/>
  <c r="D137" i="15"/>
  <c r="Q132" i="15"/>
  <c r="G122" i="15"/>
  <c r="T117" i="15"/>
  <c r="D107" i="15"/>
  <c r="Q102" i="15"/>
  <c r="G92" i="15"/>
  <c r="T87" i="15"/>
  <c r="D77" i="15"/>
  <c r="Q72" i="15"/>
  <c r="G62" i="15"/>
  <c r="T57" i="15"/>
  <c r="D47" i="15"/>
  <c r="Q42" i="15"/>
  <c r="G32" i="15"/>
  <c r="T27" i="15"/>
  <c r="D17" i="15"/>
  <c r="Q12" i="15"/>
  <c r="P306" i="15"/>
  <c r="E281" i="15"/>
  <c r="R276" i="15"/>
  <c r="H266" i="15"/>
  <c r="U261" i="15"/>
  <c r="E251" i="15"/>
  <c r="R246" i="15"/>
  <c r="R296" i="15"/>
  <c r="X82" i="15"/>
  <c r="N72" i="15"/>
  <c r="AA67" i="15"/>
  <c r="K57" i="15"/>
  <c r="X52" i="15"/>
  <c r="N42" i="15"/>
  <c r="AA37" i="15"/>
  <c r="K27" i="15"/>
  <c r="X22" i="15"/>
  <c r="N12" i="15"/>
  <c r="AA7" i="15"/>
  <c r="I276" i="15"/>
  <c r="P271" i="15"/>
  <c r="F261" i="15"/>
  <c r="S256" i="15"/>
  <c r="I246" i="15"/>
  <c r="P241" i="15"/>
  <c r="F231" i="15"/>
  <c r="S226" i="15"/>
  <c r="I216" i="15"/>
  <c r="P211" i="15"/>
  <c r="F201" i="15"/>
  <c r="S196" i="15"/>
  <c r="I186" i="15"/>
  <c r="P181" i="15"/>
  <c r="F171" i="15"/>
  <c r="S166" i="15"/>
  <c r="I152" i="15"/>
  <c r="P147" i="15"/>
  <c r="F137" i="15"/>
  <c r="S132" i="15"/>
  <c r="I122" i="15"/>
  <c r="P117" i="15"/>
  <c r="F107" i="15"/>
  <c r="S102" i="15"/>
  <c r="I92" i="15"/>
  <c r="P87" i="15"/>
  <c r="F77" i="15"/>
  <c r="S72" i="15"/>
  <c r="I62" i="15"/>
  <c r="P57" i="15"/>
  <c r="F47" i="15"/>
  <c r="S42" i="15"/>
  <c r="I32" i="15"/>
  <c r="P27" i="15"/>
  <c r="F17" i="15"/>
  <c r="S12" i="15"/>
  <c r="Z316" i="15"/>
  <c r="M291" i="15"/>
  <c r="S281" i="15"/>
  <c r="I271" i="15"/>
  <c r="P266" i="15"/>
  <c r="F256" i="15"/>
  <c r="S251" i="15"/>
  <c r="I241" i="15"/>
  <c r="P236" i="15"/>
  <c r="F226" i="15"/>
  <c r="S221" i="15"/>
  <c r="I211" i="15"/>
  <c r="P206" i="15"/>
  <c r="F196" i="15"/>
  <c r="S191" i="15"/>
  <c r="I181" i="15"/>
  <c r="P176" i="15"/>
  <c r="F166" i="15"/>
  <c r="S157" i="15"/>
  <c r="I147" i="15"/>
  <c r="P142" i="15"/>
  <c r="F132" i="15"/>
  <c r="S127" i="15"/>
  <c r="I117" i="15"/>
  <c r="P112" i="15"/>
  <c r="F102" i="15"/>
  <c r="S97" i="15"/>
  <c r="I87" i="15"/>
  <c r="P82" i="15"/>
  <c r="F72" i="15"/>
  <c r="S67" i="15"/>
  <c r="I57" i="15"/>
  <c r="P52" i="15"/>
  <c r="F42" i="15"/>
  <c r="S37" i="15"/>
  <c r="I27" i="15"/>
  <c r="P22" i="15"/>
  <c r="F12" i="15"/>
  <c r="V77" i="15"/>
  <c r="L67" i="15"/>
  <c r="Y62" i="15"/>
  <c r="O52" i="15"/>
  <c r="V47" i="15"/>
  <c r="L37" i="15"/>
  <c r="Y32" i="15"/>
  <c r="O22" i="15"/>
  <c r="V17" i="15"/>
  <c r="N316" i="15"/>
  <c r="J286" i="15"/>
  <c r="W281" i="15"/>
  <c r="M271" i="15"/>
  <c r="Z266" i="15"/>
  <c r="J256" i="15"/>
  <c r="W251" i="15"/>
  <c r="M241" i="15"/>
  <c r="Z236" i="15"/>
  <c r="J226" i="15"/>
  <c r="W221" i="15"/>
  <c r="M211" i="15"/>
  <c r="Z206" i="15"/>
  <c r="J196" i="15"/>
  <c r="W191" i="15"/>
  <c r="M181" i="15"/>
  <c r="Z176" i="15"/>
  <c r="J166" i="15"/>
  <c r="F152" i="15"/>
  <c r="S147" i="15"/>
  <c r="I137" i="15"/>
  <c r="P132" i="15"/>
  <c r="F122" i="15"/>
  <c r="S117" i="15"/>
  <c r="I107" i="15"/>
  <c r="P102" i="15"/>
  <c r="F92" i="15"/>
  <c r="S87" i="15"/>
  <c r="I77" i="15"/>
  <c r="P72" i="15"/>
  <c r="F62" i="15"/>
  <c r="S57" i="15"/>
  <c r="I47" i="15"/>
  <c r="P42" i="15"/>
  <c r="F32" i="15"/>
  <c r="S27" i="15"/>
  <c r="I17" i="15"/>
  <c r="P12" i="15"/>
  <c r="P281" i="15"/>
  <c r="F271" i="15"/>
  <c r="S266" i="15"/>
  <c r="I256" i="15"/>
  <c r="P251" i="15"/>
  <c r="F241" i="15"/>
  <c r="S236" i="15"/>
  <c r="I226" i="15"/>
  <c r="P221" i="15"/>
  <c r="F211" i="15"/>
  <c r="S206" i="15"/>
  <c r="I196" i="15"/>
  <c r="P191" i="15"/>
  <c r="F181" i="15"/>
  <c r="S176" i="15"/>
  <c r="I166" i="15"/>
  <c r="P157" i="15"/>
  <c r="F147" i="15"/>
  <c r="S142" i="15"/>
  <c r="I132" i="15"/>
  <c r="P127" i="15"/>
  <c r="F117" i="15"/>
  <c r="S112" i="15"/>
  <c r="I102" i="15"/>
  <c r="P97" i="15"/>
  <c r="F87" i="15"/>
  <c r="S82" i="15"/>
  <c r="I72" i="15"/>
  <c r="P67" i="15"/>
  <c r="F57" i="15"/>
  <c r="S52" i="15"/>
  <c r="I42" i="15"/>
  <c r="P37" i="15"/>
  <c r="F27" i="15"/>
  <c r="S22" i="15"/>
  <c r="I12" i="15"/>
  <c r="P7" i="15"/>
  <c r="G291" i="15"/>
  <c r="I311" i="15"/>
  <c r="L296" i="15"/>
  <c r="O42" i="15"/>
  <c r="V37" i="15"/>
  <c r="L27" i="15"/>
  <c r="Y22" i="15"/>
  <c r="O12" i="15"/>
  <c r="V7" i="15"/>
  <c r="M634" i="14"/>
  <c r="AA624" i="14"/>
  <c r="J619" i="14"/>
  <c r="X609" i="14"/>
  <c r="M604" i="14"/>
  <c r="AA594" i="14"/>
  <c r="J589" i="14"/>
  <c r="X579" i="14"/>
  <c r="M574" i="14"/>
  <c r="AA564" i="14"/>
  <c r="J559" i="14"/>
  <c r="X549" i="14"/>
  <c r="M544" i="14"/>
  <c r="AA534" i="14"/>
  <c r="J529" i="14"/>
  <c r="X519" i="14"/>
  <c r="M514" i="14"/>
  <c r="AA504" i="14"/>
  <c r="J499" i="14"/>
  <c r="X489" i="14"/>
  <c r="M484" i="14"/>
  <c r="I634" i="14"/>
  <c r="Q624" i="14"/>
  <c r="F619" i="14"/>
  <c r="T609" i="14"/>
  <c r="I604" i="14"/>
  <c r="Q594" i="14"/>
  <c r="F589" i="14"/>
  <c r="T579" i="14"/>
  <c r="I574" i="14"/>
  <c r="Q564" i="14"/>
  <c r="F559" i="14"/>
  <c r="T549" i="14"/>
  <c r="I544" i="14"/>
  <c r="Q534" i="14"/>
  <c r="F529" i="14"/>
  <c r="T519" i="14"/>
  <c r="I514" i="14"/>
  <c r="Q504" i="14"/>
  <c r="F499" i="14"/>
  <c r="T489" i="14"/>
  <c r="I484" i="14"/>
  <c r="J380" i="14"/>
  <c r="W375" i="14"/>
  <c r="M365" i="14"/>
  <c r="Z360" i="14"/>
  <c r="J350" i="14"/>
  <c r="W345" i="14"/>
  <c r="M335" i="14"/>
  <c r="Z330" i="14"/>
  <c r="D316" i="14"/>
  <c r="Q311" i="14"/>
  <c r="G301" i="14"/>
  <c r="T296" i="14"/>
  <c r="D286" i="14"/>
  <c r="Q281" i="14"/>
  <c r="G271" i="14"/>
  <c r="T266" i="14"/>
  <c r="D256" i="14"/>
  <c r="Q251" i="14"/>
  <c r="G241" i="14"/>
  <c r="T236" i="14"/>
  <c r="D226" i="14"/>
  <c r="Q221" i="14"/>
  <c r="G211" i="14"/>
  <c r="T206" i="14"/>
  <c r="D196" i="14"/>
  <c r="Q191" i="14"/>
  <c r="G181" i="14"/>
  <c r="T176" i="14"/>
  <c r="E157" i="14"/>
  <c r="R152" i="14"/>
  <c r="H142" i="14"/>
  <c r="U137" i="14"/>
  <c r="E127" i="14"/>
  <c r="R122" i="14"/>
  <c r="H112" i="14"/>
  <c r="U107" i="14"/>
  <c r="E97" i="14"/>
  <c r="R92" i="14"/>
  <c r="H82" i="14"/>
  <c r="U77" i="14"/>
  <c r="E67" i="14"/>
  <c r="R62" i="14"/>
  <c r="H52" i="14"/>
  <c r="U47" i="14"/>
  <c r="E37" i="14"/>
  <c r="R32" i="14"/>
  <c r="H22" i="14"/>
  <c r="U17" i="14"/>
  <c r="E7" i="14"/>
  <c r="O380" i="14"/>
  <c r="V375" i="14"/>
  <c r="L365" i="14"/>
  <c r="Y360" i="14"/>
  <c r="O350" i="14"/>
  <c r="V345" i="14"/>
  <c r="L335" i="14"/>
  <c r="Y330" i="14"/>
  <c r="O316" i="14"/>
  <c r="V311" i="14"/>
  <c r="L301" i="14"/>
  <c r="Y296" i="14"/>
  <c r="O286" i="14"/>
  <c r="V281" i="14"/>
  <c r="L271" i="14"/>
  <c r="Y266" i="14"/>
  <c r="T634" i="14"/>
  <c r="I629" i="14"/>
  <c r="Q619" i="14"/>
  <c r="F614" i="14"/>
  <c r="T604" i="14"/>
  <c r="I599" i="14"/>
  <c r="Q589" i="14"/>
  <c r="F584" i="14"/>
  <c r="T574" i="14"/>
  <c r="I569" i="14"/>
  <c r="Q559" i="14"/>
  <c r="F554" i="14"/>
  <c r="T544" i="14"/>
  <c r="I539" i="14"/>
  <c r="Q529" i="14"/>
  <c r="F524" i="14"/>
  <c r="T514" i="14"/>
  <c r="I509" i="14"/>
  <c r="Q499" i="14"/>
  <c r="F494" i="14"/>
  <c r="T484" i="14"/>
  <c r="L634" i="14"/>
  <c r="Z624" i="14"/>
  <c r="O619" i="14"/>
  <c r="W609" i="14"/>
  <c r="L604" i="14"/>
  <c r="Z594" i="14"/>
  <c r="O589" i="14"/>
  <c r="W579" i="14"/>
  <c r="L574" i="14"/>
  <c r="Z564" i="14"/>
  <c r="O559" i="14"/>
  <c r="W549" i="14"/>
  <c r="L544" i="14"/>
  <c r="Z534" i="14"/>
  <c r="O529" i="14"/>
  <c r="W519" i="14"/>
  <c r="L514" i="14"/>
  <c r="Z504" i="14"/>
  <c r="O499" i="14"/>
  <c r="W489" i="14"/>
  <c r="L484" i="14"/>
  <c r="P316" i="14"/>
  <c r="Q157" i="14"/>
  <c r="J316" i="14"/>
  <c r="K157" i="14"/>
  <c r="H385" i="14"/>
  <c r="U380" i="14"/>
  <c r="E370" i="14"/>
  <c r="R365" i="14"/>
  <c r="H355" i="14"/>
  <c r="U350" i="14"/>
  <c r="E340" i="14"/>
  <c r="R335" i="14"/>
  <c r="H325" i="14"/>
  <c r="U316" i="14"/>
  <c r="E306" i="14"/>
  <c r="R301" i="14"/>
  <c r="H291" i="14"/>
  <c r="U286" i="14"/>
  <c r="E276" i="14"/>
  <c r="R271" i="14"/>
  <c r="H261" i="14"/>
  <c r="U256" i="14"/>
  <c r="E246" i="14"/>
  <c r="R241" i="14"/>
  <c r="H231" i="14"/>
  <c r="U226" i="14"/>
  <c r="E216" i="14"/>
  <c r="R211" i="14"/>
  <c r="H201" i="14"/>
  <c r="U196" i="14"/>
  <c r="E186" i="14"/>
  <c r="R181" i="14"/>
  <c r="O256" i="14"/>
  <c r="V251" i="14"/>
  <c r="L241" i="14"/>
  <c r="Y236" i="14"/>
  <c r="O226" i="14"/>
  <c r="V221" i="14"/>
  <c r="L211" i="14"/>
  <c r="Y206" i="14"/>
  <c r="O196" i="14"/>
  <c r="V191" i="14"/>
  <c r="L181" i="14"/>
  <c r="Y176" i="14"/>
  <c r="O166" i="14"/>
  <c r="V157" i="14"/>
  <c r="L147" i="14"/>
  <c r="Y142" i="14"/>
  <c r="O132" i="14"/>
  <c r="V127" i="14"/>
  <c r="L117" i="14"/>
  <c r="Y112" i="14"/>
  <c r="O102" i="14"/>
  <c r="V97" i="14"/>
  <c r="L87" i="14"/>
  <c r="Y82" i="14"/>
  <c r="O72" i="14"/>
  <c r="V67" i="14"/>
  <c r="L57" i="14"/>
  <c r="Y52" i="14"/>
  <c r="O42" i="14"/>
  <c r="V37" i="14"/>
  <c r="L27" i="14"/>
  <c r="Y22" i="14"/>
  <c r="O12" i="14"/>
  <c r="J7" i="14"/>
  <c r="L385" i="14"/>
  <c r="Y380" i="14"/>
  <c r="O370" i="14"/>
  <c r="V365" i="14"/>
  <c r="L355" i="14"/>
  <c r="Y350" i="14"/>
  <c r="O340" i="14"/>
  <c r="V335" i="14"/>
  <c r="L325" i="14"/>
  <c r="Y316" i="14"/>
  <c r="O306" i="14"/>
  <c r="V301" i="14"/>
  <c r="L291" i="14"/>
  <c r="Y286" i="14"/>
  <c r="O276" i="14"/>
  <c r="V271" i="14"/>
  <c r="L261" i="14"/>
  <c r="Y256" i="14"/>
  <c r="O246" i="14"/>
  <c r="V241" i="14"/>
  <c r="L231" i="14"/>
  <c r="Y226" i="14"/>
  <c r="O216" i="14"/>
  <c r="V211" i="14"/>
  <c r="L201" i="14"/>
  <c r="Y196" i="14"/>
  <c r="O186" i="14"/>
  <c r="V181" i="14"/>
  <c r="L171" i="14"/>
  <c r="N157" i="14"/>
  <c r="AA152" i="14"/>
  <c r="K142" i="14"/>
  <c r="X137" i="14"/>
  <c r="N127" i="14"/>
  <c r="AA122" i="14"/>
  <c r="K112" i="14"/>
  <c r="X107" i="14"/>
  <c r="N97" i="14"/>
  <c r="AA92" i="14"/>
  <c r="K82" i="14"/>
  <c r="X77" i="14"/>
  <c r="N67" i="14"/>
  <c r="AA62" i="14"/>
  <c r="K52" i="14"/>
  <c r="X47" i="14"/>
  <c r="N37" i="14"/>
  <c r="AA32" i="14"/>
  <c r="K22" i="14"/>
  <c r="X17" i="14"/>
  <c r="N7" i="14"/>
  <c r="G405" i="14"/>
  <c r="T395" i="14"/>
  <c r="N400" i="14"/>
  <c r="D395" i="14"/>
  <c r="L390" i="14"/>
  <c r="K390" i="14"/>
  <c r="O400" i="14"/>
  <c r="Z405" i="14"/>
  <c r="L415" i="14"/>
  <c r="W420" i="14"/>
  <c r="O430" i="14"/>
  <c r="Z435" i="14"/>
  <c r="L445" i="14"/>
  <c r="W450" i="14"/>
  <c r="O460" i="14"/>
  <c r="Z465" i="14"/>
  <c r="L475" i="14"/>
  <c r="J405" i="14"/>
  <c r="AA410" i="14"/>
  <c r="M420" i="14"/>
  <c r="X425" i="14"/>
  <c r="J435" i="14"/>
  <c r="AA440" i="14"/>
  <c r="M450" i="14"/>
  <c r="X455" i="14"/>
  <c r="J465" i="14"/>
  <c r="AA470" i="14"/>
  <c r="Z400" i="14"/>
  <c r="H171" i="14"/>
  <c r="U166" i="14"/>
  <c r="E152" i="14"/>
  <c r="R147" i="14"/>
  <c r="H137" i="14"/>
  <c r="U132" i="14"/>
  <c r="E122" i="14"/>
  <c r="R117" i="14"/>
  <c r="H107" i="14"/>
  <c r="U102" i="14"/>
  <c r="E92" i="14"/>
  <c r="R87" i="14"/>
  <c r="H77" i="14"/>
  <c r="U72" i="14"/>
  <c r="E62" i="14"/>
  <c r="R57" i="14"/>
  <c r="H47" i="14"/>
  <c r="U42" i="14"/>
  <c r="E32" i="14"/>
  <c r="R27" i="14"/>
  <c r="H17" i="14"/>
  <c r="U12" i="14"/>
  <c r="M385" i="14"/>
  <c r="Z380" i="14"/>
  <c r="J370" i="14"/>
  <c r="W365" i="14"/>
  <c r="M355" i="14"/>
  <c r="Z350" i="14"/>
  <c r="J340" i="14"/>
  <c r="W335" i="14"/>
  <c r="M325" i="14"/>
  <c r="Z316" i="14"/>
  <c r="J306" i="14"/>
  <c r="W301" i="14"/>
  <c r="M291" i="14"/>
  <c r="Z286" i="14"/>
  <c r="J276" i="14"/>
  <c r="W271" i="14"/>
  <c r="M261" i="14"/>
  <c r="Z256" i="14"/>
  <c r="J246" i="14"/>
  <c r="W241" i="14"/>
  <c r="M231" i="14"/>
  <c r="Z226" i="14"/>
  <c r="J216" i="14"/>
  <c r="W211" i="14"/>
  <c r="M201" i="14"/>
  <c r="Z196" i="14"/>
  <c r="J186" i="14"/>
  <c r="W181" i="14"/>
  <c r="M171" i="14"/>
  <c r="Z166" i="14"/>
  <c r="J152" i="14"/>
  <c r="W147" i="14"/>
  <c r="M137" i="14"/>
  <c r="Z132" i="14"/>
  <c r="J122" i="14"/>
  <c r="W117" i="14"/>
  <c r="M107" i="14"/>
  <c r="Z102" i="14"/>
  <c r="J92" i="14"/>
  <c r="W87" i="14"/>
  <c r="M77" i="14"/>
  <c r="Z72" i="14"/>
  <c r="J62" i="14"/>
  <c r="W57" i="14"/>
  <c r="M47" i="14"/>
  <c r="Z42" i="14"/>
  <c r="J32" i="14"/>
  <c r="W27" i="14"/>
  <c r="M17" i="14"/>
  <c r="Z12" i="14"/>
  <c r="F390" i="14"/>
  <c r="R385" i="14"/>
  <c r="H375" i="14"/>
  <c r="U370" i="14"/>
  <c r="E360" i="14"/>
  <c r="R355" i="14"/>
  <c r="H345" i="14"/>
  <c r="U340" i="14"/>
  <c r="E330" i="14"/>
  <c r="R325" i="14"/>
  <c r="H311" i="14"/>
  <c r="U306" i="14"/>
  <c r="E296" i="14"/>
  <c r="R291" i="14"/>
  <c r="H281" i="14"/>
  <c r="U276" i="14"/>
  <c r="E266" i="14"/>
  <c r="R261" i="14"/>
  <c r="H251" i="14"/>
  <c r="U246" i="14"/>
  <c r="E236" i="14"/>
  <c r="R231" i="14"/>
  <c r="H221" i="14"/>
  <c r="U216" i="14"/>
  <c r="E206" i="14"/>
  <c r="R201" i="14"/>
  <c r="H191" i="14"/>
  <c r="U186" i="14"/>
  <c r="E176" i="14"/>
  <c r="R171" i="14"/>
  <c r="T157" i="14"/>
  <c r="D147" i="14"/>
  <c r="Q142" i="14"/>
  <c r="G132" i="14"/>
  <c r="T127" i="14"/>
  <c r="D117" i="14"/>
  <c r="Q112" i="14"/>
  <c r="G102" i="14"/>
  <c r="T97" i="14"/>
  <c r="D87" i="14"/>
  <c r="Q82" i="14"/>
  <c r="G72" i="14"/>
  <c r="T67" i="14"/>
  <c r="D57" i="14"/>
  <c r="Q52" i="14"/>
  <c r="G42" i="14"/>
  <c r="T37" i="14"/>
  <c r="D27" i="14"/>
  <c r="Q22" i="14"/>
  <c r="G12" i="14"/>
  <c r="T7" i="14"/>
  <c r="Z395" i="14"/>
  <c r="E385" i="14"/>
  <c r="R380" i="14"/>
  <c r="H370" i="14"/>
  <c r="U365" i="14"/>
  <c r="E355" i="14"/>
  <c r="R350" i="14"/>
  <c r="H340" i="14"/>
  <c r="U335" i="14"/>
  <c r="E325" i="14"/>
  <c r="R316" i="14"/>
  <c r="H306" i="14"/>
  <c r="U301" i="14"/>
  <c r="E291" i="14"/>
  <c r="R286" i="14"/>
  <c r="H276" i="14"/>
  <c r="H405" i="14"/>
  <c r="S410" i="14"/>
  <c r="E420" i="14"/>
  <c r="P425" i="14"/>
  <c r="H435" i="14"/>
  <c r="S440" i="14"/>
  <c r="E450" i="14"/>
  <c r="P455" i="14"/>
  <c r="H465" i="14"/>
  <c r="S470" i="14"/>
  <c r="Q400" i="14"/>
  <c r="I410" i="14"/>
  <c r="T415" i="14"/>
  <c r="F425" i="14"/>
  <c r="Q430" i="14"/>
  <c r="I440" i="14"/>
  <c r="T445" i="14"/>
  <c r="F455" i="14"/>
  <c r="Q460" i="14"/>
  <c r="I470" i="14"/>
  <c r="T475" i="14"/>
  <c r="W316" i="14"/>
  <c r="M306" i="14"/>
  <c r="Z301" i="14"/>
  <c r="J291" i="14"/>
  <c r="W286" i="14"/>
  <c r="M276" i="14"/>
  <c r="Z271" i="14"/>
  <c r="J261" i="14"/>
  <c r="W256" i="14"/>
  <c r="M246" i="14"/>
  <c r="Z241" i="14"/>
  <c r="J231" i="14"/>
  <c r="W226" i="14"/>
  <c r="M216" i="14"/>
  <c r="Z211" i="14"/>
  <c r="J201" i="14"/>
  <c r="W196" i="14"/>
  <c r="M186" i="14"/>
  <c r="Z181" i="14"/>
  <c r="J171" i="14"/>
  <c r="W166" i="14"/>
  <c r="M152" i="14"/>
  <c r="Z147" i="14"/>
  <c r="J137" i="14"/>
  <c r="W132" i="14"/>
  <c r="M122" i="14"/>
  <c r="Z117" i="14"/>
  <c r="J107" i="14"/>
  <c r="W102" i="14"/>
  <c r="M92" i="14"/>
  <c r="Z87" i="14"/>
  <c r="J77" i="14"/>
  <c r="W72" i="14"/>
  <c r="M62" i="14"/>
  <c r="Z57" i="14"/>
  <c r="J47" i="14"/>
  <c r="W42" i="14"/>
  <c r="M32" i="14"/>
  <c r="Z27" i="14"/>
  <c r="J17" i="14"/>
  <c r="W12" i="14"/>
  <c r="R390" i="14"/>
  <c r="N152" i="14"/>
  <c r="AA147" i="14"/>
  <c r="K137" i="14"/>
  <c r="X132" i="14"/>
  <c r="N122" i="14"/>
  <c r="AA117" i="14"/>
  <c r="K107" i="14"/>
  <c r="X102" i="14"/>
  <c r="N92" i="14"/>
  <c r="AA87" i="14"/>
  <c r="K77" i="14"/>
  <c r="X72" i="14"/>
  <c r="N62" i="14"/>
  <c r="AA57" i="14"/>
  <c r="K47" i="14"/>
  <c r="X42" i="14"/>
  <c r="N32" i="14"/>
  <c r="AA27" i="14"/>
  <c r="K17" i="14"/>
  <c r="X12" i="14"/>
  <c r="H400" i="14"/>
  <c r="S405" i="14"/>
  <c r="U271" i="14"/>
  <c r="E261" i="14"/>
  <c r="R256" i="14"/>
  <c r="H246" i="14"/>
  <c r="U241" i="14"/>
  <c r="E231" i="14"/>
  <c r="R226" i="14"/>
  <c r="H216" i="14"/>
  <c r="U211" i="14"/>
  <c r="E201" i="14"/>
  <c r="R196" i="14"/>
  <c r="H186" i="14"/>
  <c r="U181" i="14"/>
  <c r="E171" i="14"/>
  <c r="R166" i="14"/>
  <c r="H152" i="14"/>
  <c r="U147" i="14"/>
  <c r="E137" i="14"/>
  <c r="R132" i="14"/>
  <c r="H122" i="14"/>
  <c r="U117" i="14"/>
  <c r="E107" i="14"/>
  <c r="R102" i="14"/>
  <c r="H92" i="14"/>
  <c r="U87" i="14"/>
  <c r="E77" i="14"/>
  <c r="R72" i="14"/>
  <c r="H62" i="14"/>
  <c r="U57" i="14"/>
  <c r="E47" i="14"/>
  <c r="R42" i="14"/>
  <c r="H32" i="14"/>
  <c r="U27" i="14"/>
  <c r="E17" i="14"/>
  <c r="R12" i="14"/>
  <c r="J385" i="14"/>
  <c r="W380" i="14"/>
  <c r="M370" i="14"/>
  <c r="Z365" i="14"/>
  <c r="J355" i="14"/>
  <c r="W350" i="14"/>
  <c r="M340" i="14"/>
  <c r="Z335" i="14"/>
  <c r="J325" i="14"/>
  <c r="F311" i="14"/>
  <c r="S306" i="14"/>
  <c r="I296" i="14"/>
  <c r="P291" i="14"/>
  <c r="F281" i="14"/>
  <c r="S276" i="14"/>
  <c r="I266" i="14"/>
  <c r="P261" i="14"/>
  <c r="F251" i="14"/>
  <c r="S246" i="14"/>
  <c r="I236" i="14"/>
  <c r="P231" i="14"/>
  <c r="F221" i="14"/>
  <c r="S216" i="14"/>
  <c r="I206" i="14"/>
  <c r="P201" i="14"/>
  <c r="F191" i="14"/>
  <c r="S186" i="14"/>
  <c r="I176" i="14"/>
  <c r="P171" i="14"/>
  <c r="F157" i="14"/>
  <c r="S152" i="14"/>
  <c r="I142" i="14"/>
  <c r="P137" i="14"/>
  <c r="F127" i="14"/>
  <c r="S122" i="14"/>
  <c r="I112" i="14"/>
  <c r="P107" i="14"/>
  <c r="F97" i="14"/>
  <c r="S92" i="14"/>
  <c r="I82" i="14"/>
  <c r="P77" i="14"/>
  <c r="F67" i="14"/>
  <c r="S62" i="14"/>
  <c r="I52" i="14"/>
  <c r="P47" i="14"/>
  <c r="F37" i="14"/>
  <c r="S32" i="14"/>
  <c r="I22" i="14"/>
  <c r="P17" i="14"/>
  <c r="F7" i="14"/>
  <c r="H455" i="13"/>
  <c r="U450" i="13"/>
  <c r="E440" i="13"/>
  <c r="R435" i="13"/>
  <c r="H425" i="13"/>
  <c r="U420" i="13"/>
  <c r="E410" i="13"/>
  <c r="R405" i="13"/>
  <c r="H395" i="13"/>
  <c r="U390" i="13"/>
  <c r="E380" i="13"/>
  <c r="R375" i="13"/>
  <c r="H365" i="13"/>
  <c r="U360" i="13"/>
  <c r="E350" i="13"/>
  <c r="R345" i="13"/>
  <c r="H335" i="13"/>
  <c r="U330" i="13"/>
  <c r="W316" i="13"/>
  <c r="M306" i="13"/>
  <c r="Z301" i="13"/>
  <c r="J291" i="13"/>
  <c r="W286" i="13"/>
  <c r="M455" i="13"/>
  <c r="Z450" i="13"/>
  <c r="J440" i="13"/>
  <c r="W435" i="13"/>
  <c r="M425" i="13"/>
  <c r="Z420" i="13"/>
  <c r="J410" i="13"/>
  <c r="W405" i="13"/>
  <c r="M395" i="13"/>
  <c r="Z390" i="13"/>
  <c r="J380" i="13"/>
  <c r="W375" i="13"/>
  <c r="M365" i="13"/>
  <c r="Z360" i="13"/>
  <c r="J350" i="13"/>
  <c r="W345" i="13"/>
  <c r="M335" i="13"/>
  <c r="Z330" i="13"/>
  <c r="J316" i="13"/>
  <c r="W311" i="13"/>
  <c r="M301" i="13"/>
  <c r="Z296" i="13"/>
  <c r="J286" i="13"/>
  <c r="W281" i="13"/>
  <c r="M271" i="13"/>
  <c r="Z266" i="13"/>
  <c r="J256" i="13"/>
  <c r="W251" i="13"/>
  <c r="M241" i="13"/>
  <c r="Z236" i="13"/>
  <c r="J226" i="13"/>
  <c r="W221" i="13"/>
  <c r="H450" i="13"/>
  <c r="U445" i="13"/>
  <c r="E435" i="13"/>
  <c r="R430" i="13"/>
  <c r="H420" i="13"/>
  <c r="U415" i="13"/>
  <c r="E405" i="13"/>
  <c r="R400" i="13"/>
  <c r="H390" i="13"/>
  <c r="U385" i="13"/>
  <c r="E375" i="13"/>
  <c r="R370" i="13"/>
  <c r="H360" i="13"/>
  <c r="U355" i="13"/>
  <c r="E345" i="13"/>
  <c r="R340" i="13"/>
  <c r="H330" i="13"/>
  <c r="U325" i="13"/>
  <c r="E311" i="13"/>
  <c r="R306" i="13"/>
  <c r="H296" i="13"/>
  <c r="U291" i="13"/>
  <c r="E281" i="13"/>
  <c r="R276" i="13"/>
  <c r="H266" i="13"/>
  <c r="U261" i="13"/>
  <c r="E251" i="13"/>
  <c r="R246" i="13"/>
  <c r="H236" i="13"/>
  <c r="U231" i="13"/>
  <c r="E221" i="13"/>
  <c r="R216" i="13"/>
  <c r="H206" i="13"/>
  <c r="U201" i="13"/>
  <c r="E191" i="13"/>
  <c r="R186" i="13"/>
  <c r="H176" i="13"/>
  <c r="U171" i="13"/>
  <c r="L152" i="13"/>
  <c r="Y147" i="13"/>
  <c r="O137" i="13"/>
  <c r="V132" i="13"/>
  <c r="L122" i="13"/>
  <c r="Y117" i="13"/>
  <c r="O107" i="13"/>
  <c r="V102" i="13"/>
  <c r="L92" i="13"/>
  <c r="Y87" i="13"/>
  <c r="O77" i="13"/>
  <c r="V72" i="13"/>
  <c r="L62" i="13"/>
  <c r="Y57" i="13"/>
  <c r="O47" i="13"/>
  <c r="V42" i="13"/>
  <c r="L32" i="13"/>
  <c r="Y27" i="13"/>
  <c r="O17" i="13"/>
  <c r="V12" i="13"/>
  <c r="I455" i="13"/>
  <c r="P450" i="13"/>
  <c r="F440" i="13"/>
  <c r="S435" i="13"/>
  <c r="I425" i="13"/>
  <c r="P420" i="13"/>
  <c r="F410" i="13"/>
  <c r="S405" i="13"/>
  <c r="I395" i="13"/>
  <c r="P390" i="13"/>
  <c r="F380" i="13"/>
  <c r="S375" i="13"/>
  <c r="I365" i="13"/>
  <c r="P360" i="13"/>
  <c r="F350" i="13"/>
  <c r="S345" i="13"/>
  <c r="I335" i="13"/>
  <c r="P330" i="13"/>
  <c r="M311" i="13"/>
  <c r="Z306" i="13"/>
  <c r="J296" i="13"/>
  <c r="W291" i="13"/>
  <c r="M281" i="13"/>
  <c r="Z276" i="13"/>
  <c r="J266" i="13"/>
  <c r="W261" i="13"/>
  <c r="M251" i="13"/>
  <c r="Z246" i="13"/>
  <c r="J236" i="13"/>
  <c r="W231" i="13"/>
  <c r="M221" i="13"/>
  <c r="Z216" i="13"/>
  <c r="J206" i="13"/>
  <c r="W201" i="13"/>
  <c r="M191" i="13"/>
  <c r="Z186" i="13"/>
  <c r="J176" i="13"/>
  <c r="W171" i="13"/>
  <c r="T152" i="13"/>
  <c r="D142" i="13"/>
  <c r="Q137" i="13"/>
  <c r="G127" i="13"/>
  <c r="T122" i="13"/>
  <c r="D112" i="13"/>
  <c r="Q107" i="13"/>
  <c r="G97" i="13"/>
  <c r="T92" i="13"/>
  <c r="D82" i="13"/>
  <c r="Q77" i="13"/>
  <c r="G67" i="13"/>
  <c r="T62" i="13"/>
  <c r="D52" i="13"/>
  <c r="Q47" i="13"/>
  <c r="G37" i="13"/>
  <c r="T32" i="13"/>
  <c r="D22" i="13"/>
  <c r="Q17" i="13"/>
  <c r="G7" i="13"/>
  <c r="T211" i="13"/>
  <c r="D201" i="13"/>
  <c r="Q196" i="13"/>
  <c r="G186" i="13"/>
  <c r="T181" i="13"/>
  <c r="D171" i="13"/>
  <c r="Q166" i="13"/>
  <c r="G152" i="13"/>
  <c r="T147" i="13"/>
  <c r="D137" i="13"/>
  <c r="Q132" i="13"/>
  <c r="G122" i="13"/>
  <c r="T117" i="13"/>
  <c r="D107" i="13"/>
  <c r="Q102" i="13"/>
  <c r="G92" i="13"/>
  <c r="T87" i="13"/>
  <c r="D77" i="13"/>
  <c r="Q72" i="13"/>
  <c r="G62" i="13"/>
  <c r="T57" i="13"/>
  <c r="D47" i="13"/>
  <c r="Q42" i="13"/>
  <c r="G32" i="13"/>
  <c r="T27" i="13"/>
  <c r="D17" i="13"/>
  <c r="Q12" i="13"/>
  <c r="F455" i="13"/>
  <c r="S450" i="13"/>
  <c r="I440" i="13"/>
  <c r="P435" i="13"/>
  <c r="F425" i="13"/>
  <c r="S420" i="13"/>
  <c r="I410" i="13"/>
  <c r="P405" i="13"/>
  <c r="F395" i="13"/>
  <c r="S390" i="13"/>
  <c r="I380" i="13"/>
  <c r="P375" i="13"/>
  <c r="F365" i="13"/>
  <c r="S360" i="13"/>
  <c r="I350" i="13"/>
  <c r="P345" i="13"/>
  <c r="F335" i="13"/>
  <c r="S330" i="13"/>
  <c r="I316" i="13"/>
  <c r="P311" i="13"/>
  <c r="F301" i="13"/>
  <c r="S296" i="13"/>
  <c r="I286" i="13"/>
  <c r="P281" i="13"/>
  <c r="F271" i="13"/>
  <c r="S266" i="13"/>
  <c r="I256" i="13"/>
  <c r="P251" i="13"/>
  <c r="F241" i="13"/>
  <c r="S236" i="13"/>
  <c r="I226" i="13"/>
  <c r="P221" i="13"/>
  <c r="F211" i="13"/>
  <c r="S206" i="13"/>
  <c r="I196" i="13"/>
  <c r="P191" i="13"/>
  <c r="F181" i="13"/>
  <c r="S176" i="13"/>
  <c r="E152" i="13"/>
  <c r="R147" i="13"/>
  <c r="H137" i="13"/>
  <c r="U132" i="13"/>
  <c r="E122" i="13"/>
  <c r="R117" i="13"/>
  <c r="H107" i="13"/>
  <c r="U102" i="13"/>
  <c r="E92" i="13"/>
  <c r="R87" i="13"/>
  <c r="H77" i="13"/>
  <c r="U72" i="13"/>
  <c r="E62" i="13"/>
  <c r="R57" i="13"/>
  <c r="H47" i="13"/>
  <c r="U42" i="13"/>
  <c r="E32" i="13"/>
  <c r="R27" i="13"/>
  <c r="H17" i="13"/>
  <c r="U12" i="13"/>
  <c r="N445" i="13"/>
  <c r="AA440" i="13"/>
  <c r="K430" i="13"/>
  <c r="X425" i="13"/>
  <c r="N415" i="13"/>
  <c r="AA410" i="13"/>
  <c r="K400" i="13"/>
  <c r="X395" i="13"/>
  <c r="N385" i="13"/>
  <c r="AA380" i="13"/>
  <c r="K370" i="13"/>
  <c r="X365" i="13"/>
  <c r="N355" i="13"/>
  <c r="AA350" i="13"/>
  <c r="K340" i="13"/>
  <c r="X335" i="13"/>
  <c r="N325" i="13"/>
  <c r="AA316" i="13"/>
  <c r="K306" i="13"/>
  <c r="X301" i="13"/>
  <c r="N291" i="13"/>
  <c r="AA286" i="13"/>
  <c r="K276" i="13"/>
  <c r="X271" i="13"/>
  <c r="N261" i="13"/>
  <c r="AA256" i="13"/>
  <c r="K246" i="13"/>
  <c r="X241" i="13"/>
  <c r="N231" i="13"/>
  <c r="AA226" i="13"/>
  <c r="K216" i="13"/>
  <c r="X211" i="13"/>
  <c r="N201" i="13"/>
  <c r="AA196" i="13"/>
  <c r="K186" i="13"/>
  <c r="X181" i="13"/>
  <c r="N171" i="13"/>
  <c r="J157" i="13"/>
  <c r="W152" i="13"/>
  <c r="M142" i="13"/>
  <c r="Z137" i="13"/>
  <c r="J127" i="13"/>
  <c r="W122" i="13"/>
  <c r="M112" i="13"/>
  <c r="Z107" i="13"/>
  <c r="J97" i="13"/>
  <c r="W92" i="13"/>
  <c r="M82" i="13"/>
  <c r="Z77" i="13"/>
  <c r="J67" i="13"/>
  <c r="W62" i="13"/>
  <c r="M52" i="13"/>
  <c r="Z47" i="13"/>
  <c r="J37" i="13"/>
  <c r="W32" i="13"/>
  <c r="M22" i="13"/>
  <c r="Z17" i="13"/>
  <c r="M211" i="13"/>
  <c r="Z206" i="13"/>
  <c r="J196" i="13"/>
  <c r="W191" i="13"/>
  <c r="M181" i="13"/>
  <c r="Z176" i="13"/>
  <c r="J166" i="13"/>
  <c r="Q157" i="13"/>
  <c r="G147" i="13"/>
  <c r="T142" i="13"/>
  <c r="D132" i="13"/>
  <c r="Q127" i="13"/>
  <c r="G117" i="13"/>
  <c r="T112" i="13"/>
  <c r="D102" i="13"/>
  <c r="Q97" i="13"/>
  <c r="G87" i="13"/>
  <c r="T82" i="13"/>
  <c r="D72" i="13"/>
  <c r="Q67" i="13"/>
  <c r="G57" i="13"/>
  <c r="T52" i="13"/>
  <c r="D42" i="13"/>
  <c r="Q37" i="13"/>
  <c r="G27" i="13"/>
  <c r="T22" i="13"/>
  <c r="D12" i="13"/>
  <c r="Q7" i="13"/>
  <c r="L455" i="13"/>
  <c r="Y450" i="13"/>
  <c r="O440" i="13"/>
  <c r="V435" i="13"/>
  <c r="L425" i="13"/>
  <c r="Y420" i="13"/>
  <c r="O410" i="13"/>
  <c r="V405" i="13"/>
  <c r="L395" i="13"/>
  <c r="Y390" i="13"/>
  <c r="O380" i="13"/>
  <c r="V375" i="13"/>
  <c r="L365" i="13"/>
  <c r="Y360" i="13"/>
  <c r="O350" i="13"/>
  <c r="V345" i="13"/>
  <c r="L335" i="13"/>
  <c r="Y330" i="13"/>
  <c r="O316" i="13"/>
  <c r="V311" i="13"/>
  <c r="L301" i="13"/>
  <c r="Y296" i="13"/>
  <c r="O286" i="13"/>
  <c r="V281" i="13"/>
  <c r="L271" i="13"/>
  <c r="Y266" i="13"/>
  <c r="O256" i="13"/>
  <c r="V251" i="13"/>
  <c r="L241" i="13"/>
  <c r="Y236" i="13"/>
  <c r="O226" i="13"/>
  <c r="V221" i="13"/>
  <c r="L211" i="13"/>
  <c r="Y206" i="13"/>
  <c r="O196" i="13"/>
  <c r="V191" i="13"/>
  <c r="L181" i="13"/>
  <c r="Y176" i="13"/>
  <c r="K152" i="13"/>
  <c r="X147" i="13"/>
  <c r="N137" i="13"/>
  <c r="AA132" i="13"/>
  <c r="K122" i="13"/>
  <c r="X117" i="13"/>
  <c r="N107" i="13"/>
  <c r="AA102" i="13"/>
  <c r="K92" i="13"/>
  <c r="X87" i="13"/>
  <c r="N77" i="13"/>
  <c r="AA72" i="13"/>
  <c r="K62" i="13"/>
  <c r="X57" i="13"/>
  <c r="N47" i="13"/>
  <c r="AA42" i="13"/>
  <c r="K32" i="13"/>
  <c r="X27" i="13"/>
  <c r="N17" i="13"/>
  <c r="AA12" i="13"/>
  <c r="K455" i="13"/>
  <c r="X450" i="13"/>
  <c r="N440" i="13"/>
  <c r="AA435" i="13"/>
  <c r="K425" i="13"/>
  <c r="X420" i="13"/>
  <c r="N410" i="13"/>
  <c r="AA405" i="13"/>
  <c r="K395" i="13"/>
  <c r="X390" i="13"/>
  <c r="N380" i="13"/>
  <c r="AA375" i="13"/>
  <c r="K365" i="13"/>
  <c r="X360" i="13"/>
  <c r="N350" i="13"/>
  <c r="AA345" i="13"/>
  <c r="K335" i="13"/>
  <c r="X330" i="13"/>
  <c r="N316" i="13"/>
  <c r="AA311" i="13"/>
  <c r="K301" i="13"/>
  <c r="X296" i="13"/>
  <c r="N286" i="13"/>
  <c r="AA281" i="13"/>
  <c r="K271" i="13"/>
  <c r="X266" i="13"/>
  <c r="N256" i="13"/>
  <c r="AA251" i="13"/>
  <c r="K241" i="13"/>
  <c r="X236" i="13"/>
  <c r="N226" i="13"/>
  <c r="AA221" i="13"/>
  <c r="K211" i="13"/>
  <c r="X206" i="13"/>
  <c r="P186" i="13"/>
  <c r="F176" i="13"/>
  <c r="S171" i="13"/>
  <c r="I157" i="13"/>
  <c r="P152" i="13"/>
  <c r="F142" i="13"/>
  <c r="S137" i="13"/>
  <c r="I127" i="13"/>
  <c r="P122" i="13"/>
  <c r="F112" i="13"/>
  <c r="S107" i="13"/>
  <c r="I97" i="13"/>
  <c r="P92" i="13"/>
  <c r="F82" i="13"/>
  <c r="S77" i="13"/>
  <c r="I67" i="13"/>
  <c r="P62" i="13"/>
  <c r="F52" i="13"/>
  <c r="S47" i="13"/>
  <c r="I37" i="13"/>
  <c r="P32" i="13"/>
  <c r="F22" i="13"/>
  <c r="S17" i="13"/>
  <c r="I7" i="13"/>
  <c r="P455" i="13"/>
  <c r="F445" i="13"/>
  <c r="S440" i="13"/>
  <c r="I430" i="13"/>
  <c r="P425" i="13"/>
  <c r="F415" i="13"/>
  <c r="S410" i="13"/>
  <c r="I400" i="13"/>
  <c r="P395" i="13"/>
  <c r="F385" i="13"/>
  <c r="S380" i="13"/>
  <c r="I370" i="13"/>
  <c r="P365" i="13"/>
  <c r="F355" i="13"/>
  <c r="S350" i="13"/>
  <c r="I340" i="13"/>
  <c r="P335" i="13"/>
  <c r="F325" i="13"/>
  <c r="S316" i="13"/>
  <c r="I306" i="13"/>
  <c r="P301" i="13"/>
  <c r="F291" i="13"/>
  <c r="S286" i="13"/>
  <c r="I276" i="13"/>
  <c r="P271" i="13"/>
  <c r="F261" i="13"/>
  <c r="S256" i="13"/>
  <c r="I246" i="13"/>
  <c r="P241" i="13"/>
  <c r="F231" i="13"/>
  <c r="S226" i="13"/>
  <c r="I216" i="13"/>
  <c r="P211" i="13"/>
  <c r="F201" i="13"/>
  <c r="S196" i="13"/>
  <c r="I186" i="13"/>
  <c r="P181" i="13"/>
  <c r="F171" i="13"/>
  <c r="S166" i="13"/>
  <c r="I152" i="13"/>
  <c r="P147" i="13"/>
  <c r="F137" i="13"/>
  <c r="S132" i="13"/>
  <c r="I122" i="13"/>
  <c r="P117" i="13"/>
  <c r="F107" i="13"/>
  <c r="S102" i="13"/>
  <c r="I92" i="13"/>
  <c r="P87" i="13"/>
  <c r="F77" i="13"/>
  <c r="S72" i="13"/>
  <c r="I62" i="13"/>
  <c r="P57" i="13"/>
  <c r="F47" i="13"/>
  <c r="S42" i="13"/>
  <c r="I32" i="13"/>
  <c r="P27" i="13"/>
  <c r="F17" i="13"/>
  <c r="S12" i="13"/>
  <c r="N196" i="13"/>
  <c r="AA191" i="13"/>
  <c r="K181" i="13"/>
  <c r="X176" i="13"/>
  <c r="N166" i="13"/>
  <c r="AA157" i="13"/>
  <c r="K147" i="13"/>
  <c r="X142" i="13"/>
  <c r="N132" i="13"/>
  <c r="AA127" i="13"/>
  <c r="K117" i="13"/>
  <c r="X112" i="13"/>
  <c r="N102" i="13"/>
  <c r="AA97" i="13"/>
  <c r="K87" i="13"/>
  <c r="X82" i="13"/>
  <c r="N72" i="13"/>
  <c r="AA67" i="13"/>
  <c r="K57" i="13"/>
  <c r="X52" i="13"/>
  <c r="N42" i="13"/>
  <c r="AA37" i="13"/>
  <c r="K27" i="13"/>
  <c r="X22" i="13"/>
  <c r="N12" i="13"/>
  <c r="AA7" i="13"/>
  <c r="K450" i="13"/>
  <c r="X445" i="13"/>
  <c r="N435" i="13"/>
  <c r="AA430" i="13"/>
  <c r="K420" i="13"/>
  <c r="X415" i="13"/>
  <c r="N405" i="13"/>
  <c r="AA400" i="13"/>
  <c r="K390" i="13"/>
  <c r="X385" i="13"/>
  <c r="N375" i="13"/>
  <c r="AA370" i="13"/>
  <c r="K360" i="13"/>
  <c r="X355" i="13"/>
  <c r="N345" i="13"/>
  <c r="AA340" i="13"/>
  <c r="K330" i="13"/>
  <c r="X325" i="13"/>
  <c r="N311" i="13"/>
  <c r="AA306" i="13"/>
  <c r="K296" i="13"/>
  <c r="X291" i="13"/>
  <c r="N281" i="13"/>
  <c r="AA276" i="13"/>
  <c r="K266" i="13"/>
  <c r="X261" i="13"/>
  <c r="N251" i="13"/>
  <c r="AA246" i="13"/>
  <c r="K236" i="13"/>
  <c r="X231" i="13"/>
  <c r="N221" i="13"/>
  <c r="AA216" i="13"/>
  <c r="K206" i="13"/>
  <c r="X201" i="13"/>
  <c r="N191" i="13"/>
  <c r="AA186" i="13"/>
  <c r="K176" i="13"/>
  <c r="X171" i="13"/>
  <c r="N157" i="13"/>
  <c r="AA152" i="13"/>
  <c r="K142" i="13"/>
  <c r="X137" i="13"/>
  <c r="N127" i="13"/>
  <c r="AA122" i="13"/>
  <c r="K112" i="13"/>
  <c r="X107" i="13"/>
  <c r="N97" i="13"/>
  <c r="AA92" i="13"/>
  <c r="K82" i="13"/>
  <c r="X77" i="13"/>
  <c r="N67" i="13"/>
  <c r="AA62" i="13"/>
  <c r="K52" i="13"/>
  <c r="X47" i="13"/>
  <c r="N37" i="13"/>
  <c r="AA32" i="13"/>
  <c r="K22" i="13"/>
  <c r="X17" i="13"/>
  <c r="N7" i="13"/>
  <c r="G529" i="12"/>
  <c r="D415" i="12"/>
  <c r="Q410" i="12"/>
  <c r="G400" i="12"/>
  <c r="T395" i="12"/>
  <c r="W539" i="12"/>
  <c r="O549" i="12"/>
  <c r="Z554" i="12"/>
  <c r="L564" i="12"/>
  <c r="W569" i="12"/>
  <c r="O579" i="12"/>
  <c r="Z584" i="12"/>
  <c r="L594" i="12"/>
  <c r="W599" i="12"/>
  <c r="O609" i="12"/>
  <c r="Z614" i="12"/>
  <c r="L624" i="12"/>
  <c r="W629" i="12"/>
  <c r="U519" i="12"/>
  <c r="L504" i="12"/>
  <c r="Y499" i="12"/>
  <c r="O489" i="12"/>
  <c r="V484" i="12"/>
  <c r="Z514" i="12"/>
  <c r="L524" i="12"/>
  <c r="W529" i="12"/>
  <c r="O539" i="12"/>
  <c r="Z544" i="12"/>
  <c r="L554" i="12"/>
  <c r="W559" i="12"/>
  <c r="O569" i="12"/>
  <c r="Z574" i="12"/>
  <c r="L584" i="12"/>
  <c r="W589" i="12"/>
  <c r="O599" i="12"/>
  <c r="Z604" i="12"/>
  <c r="L614" i="12"/>
  <c r="W619" i="12"/>
  <c r="O629" i="12"/>
  <c r="Z634" i="12"/>
  <c r="X514" i="12"/>
  <c r="J524" i="12"/>
  <c r="AA529" i="12"/>
  <c r="M539" i="12"/>
  <c r="X544" i="12"/>
  <c r="J554" i="12"/>
  <c r="AA559" i="12"/>
  <c r="M569" i="12"/>
  <c r="X574" i="12"/>
  <c r="J584" i="12"/>
  <c r="AA589" i="12"/>
  <c r="M599" i="12"/>
  <c r="X604" i="12"/>
  <c r="J614" i="12"/>
  <c r="AA619" i="12"/>
  <c r="M629" i="12"/>
  <c r="X634" i="12"/>
  <c r="L519" i="12"/>
  <c r="W524" i="12"/>
  <c r="O534" i="12"/>
  <c r="Z539" i="12"/>
  <c r="X534" i="12"/>
  <c r="G157" i="12"/>
  <c r="U514" i="12"/>
  <c r="AA509" i="12"/>
  <c r="K499" i="12"/>
  <c r="X494" i="12"/>
  <c r="N484" i="12"/>
  <c r="AA475" i="12"/>
  <c r="K465" i="12"/>
  <c r="X460" i="12"/>
  <c r="N450" i="12"/>
  <c r="AA445" i="12"/>
  <c r="K435" i="12"/>
  <c r="X430" i="12"/>
  <c r="N420" i="12"/>
  <c r="AA415" i="12"/>
  <c r="K405" i="12"/>
  <c r="X400" i="12"/>
  <c r="N390" i="12"/>
  <c r="AA385" i="12"/>
  <c r="K375" i="12"/>
  <c r="X370" i="12"/>
  <c r="N360" i="12"/>
  <c r="AA355" i="12"/>
  <c r="K345" i="12"/>
  <c r="X340" i="12"/>
  <c r="N330" i="12"/>
  <c r="AA325" i="12"/>
  <c r="K311" i="12"/>
  <c r="X306" i="12"/>
  <c r="N296" i="12"/>
  <c r="AA291" i="12"/>
  <c r="K281" i="12"/>
  <c r="X276" i="12"/>
  <c r="N266" i="12"/>
  <c r="AA261" i="12"/>
  <c r="K251" i="12"/>
  <c r="X246" i="12"/>
  <c r="N236" i="12"/>
  <c r="AA231" i="12"/>
  <c r="K221" i="12"/>
  <c r="X216" i="12"/>
  <c r="N206" i="12"/>
  <c r="AA201" i="12"/>
  <c r="K191" i="12"/>
  <c r="X186" i="12"/>
  <c r="N176" i="12"/>
  <c r="AA171" i="12"/>
  <c r="E157" i="12"/>
  <c r="R152" i="12"/>
  <c r="H142" i="12"/>
  <c r="U137" i="12"/>
  <c r="E127" i="12"/>
  <c r="R122" i="12"/>
  <c r="H112" i="12"/>
  <c r="U107" i="12"/>
  <c r="E97" i="12"/>
  <c r="R92" i="12"/>
  <c r="H82" i="12"/>
  <c r="U77" i="12"/>
  <c r="E67" i="12"/>
  <c r="R62" i="12"/>
  <c r="H52" i="12"/>
  <c r="U47" i="12"/>
  <c r="E37" i="12"/>
  <c r="R32" i="12"/>
  <c r="H22" i="12"/>
  <c r="U17" i="12"/>
  <c r="E7" i="12"/>
  <c r="I504" i="12"/>
  <c r="P499" i="12"/>
  <c r="F489" i="12"/>
  <c r="S484" i="12"/>
  <c r="I470" i="12"/>
  <c r="P465" i="12"/>
  <c r="F455" i="12"/>
  <c r="S450" i="12"/>
  <c r="I440" i="12"/>
  <c r="P435" i="12"/>
  <c r="F425" i="12"/>
  <c r="S420" i="12"/>
  <c r="I410" i="12"/>
  <c r="P405" i="12"/>
  <c r="F395" i="12"/>
  <c r="S390" i="12"/>
  <c r="I380" i="12"/>
  <c r="P375" i="12"/>
  <c r="F365" i="12"/>
  <c r="S360" i="12"/>
  <c r="I350" i="12"/>
  <c r="P345" i="12"/>
  <c r="F335" i="12"/>
  <c r="S330" i="12"/>
  <c r="I316" i="12"/>
  <c r="P311" i="12"/>
  <c r="F301" i="12"/>
  <c r="D385" i="12"/>
  <c r="Q380" i="12"/>
  <c r="G370" i="12"/>
  <c r="T365" i="12"/>
  <c r="D355" i="12"/>
  <c r="Q350" i="12"/>
  <c r="G340" i="12"/>
  <c r="T335" i="12"/>
  <c r="K316" i="12"/>
  <c r="X311" i="12"/>
  <c r="N301" i="12"/>
  <c r="AA296" i="12"/>
  <c r="K286" i="12"/>
  <c r="X281" i="12"/>
  <c r="N271" i="12"/>
  <c r="AA266" i="12"/>
  <c r="K256" i="12"/>
  <c r="X251" i="12"/>
  <c r="N241" i="12"/>
  <c r="AA236" i="12"/>
  <c r="K226" i="12"/>
  <c r="X221" i="12"/>
  <c r="N211" i="12"/>
  <c r="AA206" i="12"/>
  <c r="K196" i="12"/>
  <c r="X191" i="12"/>
  <c r="N181" i="12"/>
  <c r="AA176" i="12"/>
  <c r="K166" i="12"/>
  <c r="X157" i="12"/>
  <c r="N147" i="12"/>
  <c r="AA142" i="12"/>
  <c r="K132" i="12"/>
  <c r="X127" i="12"/>
  <c r="N117" i="12"/>
  <c r="AA112" i="12"/>
  <c r="K102" i="12"/>
  <c r="X97" i="12"/>
  <c r="N87" i="12"/>
  <c r="AA82" i="12"/>
  <c r="K72" i="12"/>
  <c r="X67" i="12"/>
  <c r="N57" i="12"/>
  <c r="AA52" i="12"/>
  <c r="K42" i="12"/>
  <c r="X37" i="12"/>
  <c r="N27" i="12"/>
  <c r="AA22" i="12"/>
  <c r="K12" i="12"/>
  <c r="X7" i="12"/>
  <c r="O514" i="12"/>
  <c r="L549" i="12"/>
  <c r="W554" i="12"/>
  <c r="O564" i="12"/>
  <c r="Z569" i="12"/>
  <c r="L579" i="12"/>
  <c r="W584" i="12"/>
  <c r="O594" i="12"/>
  <c r="Z599" i="12"/>
  <c r="L609" i="12"/>
  <c r="W614" i="12"/>
  <c r="O624" i="12"/>
  <c r="Z629" i="12"/>
  <c r="L470" i="12"/>
  <c r="Y465" i="12"/>
  <c r="O455" i="12"/>
  <c r="V450" i="12"/>
  <c r="L440" i="12"/>
  <c r="Y435" i="12"/>
  <c r="O425" i="12"/>
  <c r="V420" i="12"/>
  <c r="L410" i="12"/>
  <c r="Y405" i="12"/>
  <c r="O395" i="12"/>
  <c r="V390" i="12"/>
  <c r="L380" i="12"/>
  <c r="Y375" i="12"/>
  <c r="O365" i="12"/>
  <c r="V360" i="12"/>
  <c r="L350" i="12"/>
  <c r="Y345" i="12"/>
  <c r="O335" i="12"/>
  <c r="V330" i="12"/>
  <c r="S311" i="12"/>
  <c r="I301" i="12"/>
  <c r="P296" i="12"/>
  <c r="F286" i="12"/>
  <c r="S281" i="12"/>
  <c r="I271" i="12"/>
  <c r="P266" i="12"/>
  <c r="F256" i="12"/>
  <c r="S251" i="12"/>
  <c r="I241" i="12"/>
  <c r="P236" i="12"/>
  <c r="F226" i="12"/>
  <c r="S221" i="12"/>
  <c r="I211" i="12"/>
  <c r="P206" i="12"/>
  <c r="F196" i="12"/>
  <c r="S191" i="12"/>
  <c r="I181" i="12"/>
  <c r="P176" i="12"/>
  <c r="F166" i="12"/>
  <c r="Z152" i="12"/>
  <c r="J142" i="12"/>
  <c r="W137" i="12"/>
  <c r="M127" i="12"/>
  <c r="Z122" i="12"/>
  <c r="J112" i="12"/>
  <c r="W107" i="12"/>
  <c r="M97" i="12"/>
  <c r="Z92" i="12"/>
  <c r="J82" i="12"/>
  <c r="W77" i="12"/>
  <c r="M67" i="12"/>
  <c r="Z62" i="12"/>
  <c r="J52" i="12"/>
  <c r="W47" i="12"/>
  <c r="M37" i="12"/>
  <c r="Z32" i="12"/>
  <c r="J22" i="12"/>
  <c r="W17" i="12"/>
  <c r="M7" i="12"/>
  <c r="V509" i="12"/>
  <c r="L499" i="12"/>
  <c r="Y494" i="12"/>
  <c r="O484" i="12"/>
  <c r="V475" i="12"/>
  <c r="L465" i="12"/>
  <c r="Y460" i="12"/>
  <c r="O450" i="12"/>
  <c r="V445" i="12"/>
  <c r="L435" i="12"/>
  <c r="Y430" i="12"/>
  <c r="O420" i="12"/>
  <c r="V415" i="12"/>
  <c r="L405" i="12"/>
  <c r="Y400" i="12"/>
  <c r="O390" i="12"/>
  <c r="V385" i="12"/>
  <c r="L375" i="12"/>
  <c r="Y370" i="12"/>
  <c r="O360" i="12"/>
  <c r="V355" i="12"/>
  <c r="L345" i="12"/>
  <c r="Y340" i="12"/>
  <c r="O330" i="12"/>
  <c r="V325" i="12"/>
  <c r="F311" i="12"/>
  <c r="S306" i="12"/>
  <c r="I296" i="12"/>
  <c r="P291" i="12"/>
  <c r="F281" i="12"/>
  <c r="S276" i="12"/>
  <c r="I266" i="12"/>
  <c r="P261" i="12"/>
  <c r="F251" i="12"/>
  <c r="S246" i="12"/>
  <c r="I236" i="12"/>
  <c r="P231" i="12"/>
  <c r="F221" i="12"/>
  <c r="S216" i="12"/>
  <c r="I206" i="12"/>
  <c r="P201" i="12"/>
  <c r="F191" i="12"/>
  <c r="S186" i="12"/>
  <c r="I176" i="12"/>
  <c r="P171" i="12"/>
  <c r="F157" i="12"/>
  <c r="S152" i="12"/>
  <c r="I142" i="12"/>
  <c r="P137" i="12"/>
  <c r="F127" i="12"/>
  <c r="S122" i="12"/>
  <c r="I112" i="12"/>
  <c r="P107" i="12"/>
  <c r="F97" i="12"/>
  <c r="S92" i="12"/>
  <c r="I82" i="12"/>
  <c r="P77" i="12"/>
  <c r="F67" i="12"/>
  <c r="S62" i="12"/>
  <c r="I52" i="12"/>
  <c r="P47" i="12"/>
  <c r="F37" i="12"/>
  <c r="S32" i="12"/>
  <c r="I22" i="12"/>
  <c r="P17" i="12"/>
  <c r="F7" i="12"/>
  <c r="Z524" i="12"/>
  <c r="N504" i="12"/>
  <c r="AA499" i="12"/>
  <c r="K489" i="12"/>
  <c r="X484" i="12"/>
  <c r="N470" i="12"/>
  <c r="AA465" i="12"/>
  <c r="K455" i="12"/>
  <c r="X450" i="12"/>
  <c r="N440" i="12"/>
  <c r="AA435" i="12"/>
  <c r="K425" i="12"/>
  <c r="X420" i="12"/>
  <c r="N410" i="12"/>
  <c r="AA405" i="12"/>
  <c r="K395" i="12"/>
  <c r="X390" i="12"/>
  <c r="N380" i="12"/>
  <c r="AA375" i="12"/>
  <c r="K365" i="12"/>
  <c r="X360" i="12"/>
  <c r="N350" i="12"/>
  <c r="AA345" i="12"/>
  <c r="K335" i="12"/>
  <c r="X330" i="12"/>
  <c r="N316" i="12"/>
  <c r="AA311" i="12"/>
  <c r="K301" i="12"/>
  <c r="X296" i="12"/>
  <c r="N286" i="12"/>
  <c r="AA281" i="12"/>
  <c r="K271" i="12"/>
  <c r="S296" i="12"/>
  <c r="I286" i="12"/>
  <c r="P281" i="12"/>
  <c r="F271" i="12"/>
  <c r="S266" i="12"/>
  <c r="I256" i="12"/>
  <c r="P251" i="12"/>
  <c r="F241" i="12"/>
  <c r="S236" i="12"/>
  <c r="I226" i="12"/>
  <c r="P221" i="12"/>
  <c r="F211" i="12"/>
  <c r="S206" i="12"/>
  <c r="I196" i="12"/>
  <c r="P191" i="12"/>
  <c r="F181" i="12"/>
  <c r="S176" i="12"/>
  <c r="I166" i="12"/>
  <c r="P157" i="12"/>
  <c r="F147" i="12"/>
  <c r="S142" i="12"/>
  <c r="I132" i="12"/>
  <c r="P127" i="12"/>
  <c r="F117" i="12"/>
  <c r="S112" i="12"/>
  <c r="I102" i="12"/>
  <c r="P97" i="12"/>
  <c r="F87" i="12"/>
  <c r="S82" i="12"/>
  <c r="I72" i="12"/>
  <c r="P67" i="12"/>
  <c r="F57" i="12"/>
  <c r="S52" i="12"/>
  <c r="I42" i="12"/>
  <c r="P37" i="12"/>
  <c r="F27" i="12"/>
  <c r="S22" i="12"/>
  <c r="I12" i="12"/>
  <c r="H504" i="12"/>
  <c r="U499" i="12"/>
  <c r="E489" i="12"/>
  <c r="R484" i="12"/>
  <c r="H470" i="12"/>
  <c r="U465" i="12"/>
  <c r="E455" i="12"/>
  <c r="R450" i="12"/>
  <c r="H440" i="12"/>
  <c r="U435" i="12"/>
  <c r="E425" i="12"/>
  <c r="R420" i="12"/>
  <c r="H410" i="12"/>
  <c r="U405" i="12"/>
  <c r="E395" i="12"/>
  <c r="R390" i="12"/>
  <c r="H380" i="12"/>
  <c r="U375" i="12"/>
  <c r="E365" i="12"/>
  <c r="R360" i="12"/>
  <c r="H350" i="12"/>
  <c r="U345" i="12"/>
  <c r="E335" i="12"/>
  <c r="R330" i="12"/>
  <c r="H316" i="12"/>
  <c r="U311" i="12"/>
  <c r="E301" i="12"/>
  <c r="R296" i="12"/>
  <c r="H286" i="12"/>
  <c r="U281" i="12"/>
  <c r="E271" i="12"/>
  <c r="R266" i="12"/>
  <c r="H256" i="12"/>
  <c r="U251" i="12"/>
  <c r="E241" i="12"/>
  <c r="R236" i="12"/>
  <c r="H226" i="12"/>
  <c r="U221" i="12"/>
  <c r="E211" i="12"/>
  <c r="R206" i="12"/>
  <c r="H196" i="12"/>
  <c r="U191" i="12"/>
  <c r="E181" i="12"/>
  <c r="R176" i="12"/>
  <c r="H166" i="12"/>
  <c r="U157" i="12"/>
  <c r="E147" i="12"/>
  <c r="R142" i="12"/>
  <c r="H132" i="12"/>
  <c r="U127" i="12"/>
  <c r="E117" i="12"/>
  <c r="R112" i="12"/>
  <c r="H102" i="12"/>
  <c r="U97" i="12"/>
  <c r="E87" i="12"/>
  <c r="R82" i="12"/>
  <c r="H72" i="12"/>
  <c r="U67" i="12"/>
  <c r="E57" i="12"/>
  <c r="R52" i="12"/>
  <c r="H42" i="12"/>
  <c r="U37" i="12"/>
  <c r="E27" i="12"/>
  <c r="R22" i="12"/>
  <c r="H12" i="12"/>
  <c r="U7" i="12"/>
  <c r="F509" i="12"/>
  <c r="S504" i="12"/>
  <c r="I494" i="12"/>
  <c r="P489" i="12"/>
  <c r="F475" i="12"/>
  <c r="S470" i="12"/>
  <c r="I460" i="12"/>
  <c r="P455" i="12"/>
  <c r="F445" i="12"/>
  <c r="S440" i="12"/>
  <c r="I430" i="12"/>
  <c r="P425" i="12"/>
  <c r="F415" i="12"/>
  <c r="S410" i="12"/>
  <c r="I400" i="12"/>
  <c r="P395" i="12"/>
  <c r="F385" i="12"/>
  <c r="S380" i="12"/>
  <c r="I370" i="12"/>
  <c r="P365" i="12"/>
  <c r="F355" i="12"/>
  <c r="S350" i="12"/>
  <c r="I340" i="12"/>
  <c r="P335" i="12"/>
  <c r="F325" i="12"/>
  <c r="S316" i="12"/>
  <c r="I306" i="12"/>
  <c r="P301" i="12"/>
  <c r="F291" i="12"/>
  <c r="S286" i="12"/>
  <c r="I276" i="12"/>
  <c r="P271" i="12"/>
  <c r="F261" i="12"/>
  <c r="S256" i="12"/>
  <c r="I246" i="12"/>
  <c r="P241" i="12"/>
  <c r="F231" i="12"/>
  <c r="S226" i="12"/>
  <c r="I216" i="12"/>
  <c r="P211" i="12"/>
  <c r="F201" i="12"/>
  <c r="S196" i="12"/>
  <c r="I186" i="12"/>
  <c r="P181" i="12"/>
  <c r="F171" i="12"/>
  <c r="S166" i="12"/>
  <c r="I152" i="12"/>
  <c r="P147" i="12"/>
  <c r="F137" i="12"/>
  <c r="S132" i="12"/>
  <c r="I122" i="12"/>
  <c r="P117" i="12"/>
  <c r="F107" i="12"/>
  <c r="S102" i="12"/>
  <c r="I92" i="12"/>
  <c r="P87" i="12"/>
  <c r="F77" i="12"/>
  <c r="S72" i="12"/>
  <c r="I62" i="12"/>
  <c r="P57" i="12"/>
  <c r="F47" i="12"/>
  <c r="S42" i="12"/>
  <c r="I32" i="12"/>
  <c r="P27" i="12"/>
  <c r="F17" i="12"/>
  <c r="S12" i="12"/>
  <c r="F470" i="11"/>
  <c r="S465" i="11"/>
  <c r="I455" i="11"/>
  <c r="P450" i="11"/>
  <c r="F440" i="11"/>
  <c r="S435" i="11"/>
  <c r="I425" i="11"/>
  <c r="P420" i="11"/>
  <c r="F410" i="11"/>
  <c r="S405" i="11"/>
  <c r="I395" i="11"/>
  <c r="P390" i="11"/>
  <c r="F380" i="11"/>
  <c r="S375" i="11"/>
  <c r="I365" i="11"/>
  <c r="P360" i="11"/>
  <c r="F350" i="11"/>
  <c r="S345" i="11"/>
  <c r="I335" i="11"/>
  <c r="P330" i="11"/>
  <c r="M311" i="11"/>
  <c r="Z306" i="11"/>
  <c r="J296" i="11"/>
  <c r="W291" i="11"/>
  <c r="M281" i="11"/>
  <c r="Z276" i="11"/>
  <c r="J266" i="11"/>
  <c r="W261" i="11"/>
  <c r="M251" i="11"/>
  <c r="Z246" i="11"/>
  <c r="J236" i="11"/>
  <c r="W231" i="11"/>
  <c r="M221" i="11"/>
  <c r="Z216" i="11"/>
  <c r="J206" i="11"/>
  <c r="W201" i="11"/>
  <c r="M191" i="11"/>
  <c r="Z186" i="11"/>
  <c r="J176" i="11"/>
  <c r="W171" i="11"/>
  <c r="T152" i="11"/>
  <c r="D142" i="11"/>
  <c r="Q137" i="11"/>
  <c r="G127" i="11"/>
  <c r="T122" i="11"/>
  <c r="D112" i="11"/>
  <c r="Q107" i="11"/>
  <c r="G97" i="11"/>
  <c r="T92" i="11"/>
  <c r="D82" i="11"/>
  <c r="Q77" i="11"/>
  <c r="G67" i="11"/>
  <c r="T62" i="11"/>
  <c r="D52" i="11"/>
  <c r="Q47" i="11"/>
  <c r="G37" i="11"/>
  <c r="X559" i="11"/>
  <c r="F564" i="11"/>
  <c r="L559" i="11"/>
  <c r="I549" i="11"/>
  <c r="P544" i="11"/>
  <c r="F534" i="11"/>
  <c r="S529" i="11"/>
  <c r="I519" i="11"/>
  <c r="P514" i="11"/>
  <c r="F504" i="11"/>
  <c r="S499" i="11"/>
  <c r="I489" i="11"/>
  <c r="P484" i="11"/>
  <c r="G564" i="11"/>
  <c r="J544" i="11"/>
  <c r="W539" i="11"/>
  <c r="M529" i="11"/>
  <c r="Z524" i="11"/>
  <c r="J514" i="11"/>
  <c r="W509" i="11"/>
  <c r="M499" i="11"/>
  <c r="Z494" i="11"/>
  <c r="J484" i="11"/>
  <c r="T32" i="11"/>
  <c r="D22" i="11"/>
  <c r="Q17" i="11"/>
  <c r="G7" i="11"/>
  <c r="H549" i="11"/>
  <c r="U544" i="11"/>
  <c r="E534" i="11"/>
  <c r="R529" i="11"/>
  <c r="H519" i="11"/>
  <c r="U514" i="11"/>
  <c r="E504" i="11"/>
  <c r="R499" i="11"/>
  <c r="H489" i="11"/>
  <c r="U484" i="11"/>
  <c r="E470" i="11"/>
  <c r="R465" i="11"/>
  <c r="H455" i="11"/>
  <c r="U450" i="11"/>
  <c r="E440" i="11"/>
  <c r="R435" i="11"/>
  <c r="H425" i="11"/>
  <c r="U420" i="11"/>
  <c r="E410" i="11"/>
  <c r="R405" i="11"/>
  <c r="H395" i="11"/>
  <c r="U390" i="11"/>
  <c r="E380" i="11"/>
  <c r="R375" i="11"/>
  <c r="H365" i="11"/>
  <c r="U360" i="11"/>
  <c r="E350" i="11"/>
  <c r="R345" i="11"/>
  <c r="H335" i="11"/>
  <c r="U330" i="11"/>
  <c r="L311" i="11"/>
  <c r="Y306" i="11"/>
  <c r="O296" i="11"/>
  <c r="V291" i="11"/>
  <c r="L281" i="11"/>
  <c r="Y276" i="11"/>
  <c r="O266" i="11"/>
  <c r="V261" i="11"/>
  <c r="L251" i="11"/>
  <c r="Y246" i="11"/>
  <c r="O236" i="11"/>
  <c r="V231" i="11"/>
  <c r="L221" i="11"/>
  <c r="Y216" i="11"/>
  <c r="O206" i="11"/>
  <c r="V201" i="11"/>
  <c r="L191" i="11"/>
  <c r="Y186" i="11"/>
  <c r="O176" i="11"/>
  <c r="V171" i="11"/>
  <c r="L157" i="11"/>
  <c r="Y152" i="11"/>
  <c r="O142" i="11"/>
  <c r="V137" i="11"/>
  <c r="L127" i="11"/>
  <c r="Y122" i="11"/>
  <c r="O112" i="11"/>
  <c r="V107" i="11"/>
  <c r="L97" i="11"/>
  <c r="Y92" i="11"/>
  <c r="O82" i="11"/>
  <c r="V77" i="11"/>
  <c r="L67" i="11"/>
  <c r="Y62" i="11"/>
  <c r="O52" i="11"/>
  <c r="V47" i="11"/>
  <c r="L37" i="11"/>
  <c r="Y32" i="11"/>
  <c r="O22" i="11"/>
  <c r="V17" i="11"/>
  <c r="L7" i="11"/>
  <c r="H554" i="11"/>
  <c r="S549" i="11"/>
  <c r="I539" i="11"/>
  <c r="P534" i="11"/>
  <c r="F524" i="11"/>
  <c r="S519" i="11"/>
  <c r="I509" i="11"/>
  <c r="P504" i="11"/>
  <c r="F494" i="11"/>
  <c r="S489" i="11"/>
  <c r="O574" i="11"/>
  <c r="Z579" i="11"/>
  <c r="L589" i="11"/>
  <c r="W594" i="11"/>
  <c r="O604" i="11"/>
  <c r="Z609" i="11"/>
  <c r="L619" i="11"/>
  <c r="W624" i="11"/>
  <c r="O634" i="11"/>
  <c r="Z584" i="11"/>
  <c r="L594" i="11"/>
  <c r="W599" i="11"/>
  <c r="O609" i="11"/>
  <c r="Z614" i="11"/>
  <c r="L624" i="11"/>
  <c r="W629" i="11"/>
  <c r="L569" i="11"/>
  <c r="W574" i="11"/>
  <c r="O584" i="11"/>
  <c r="Z589" i="11"/>
  <c r="L599" i="11"/>
  <c r="W604" i="11"/>
  <c r="O614" i="11"/>
  <c r="Z619" i="11"/>
  <c r="L629" i="11"/>
  <c r="W634" i="11"/>
  <c r="N564" i="11"/>
  <c r="Y569" i="11"/>
  <c r="K579" i="11"/>
  <c r="V584" i="11"/>
  <c r="N594" i="11"/>
  <c r="Y599" i="11"/>
  <c r="K609" i="11"/>
  <c r="V614" i="11"/>
  <c r="N624" i="11"/>
  <c r="Y629" i="11"/>
  <c r="K554" i="11"/>
  <c r="V559" i="11"/>
  <c r="N569" i="11"/>
  <c r="Y574" i="11"/>
  <c r="K584" i="11"/>
  <c r="V589" i="11"/>
  <c r="N599" i="11"/>
  <c r="Y604" i="11"/>
  <c r="K614" i="11"/>
  <c r="V619" i="11"/>
  <c r="N629" i="11"/>
  <c r="Y634" i="11"/>
  <c r="X470" i="11"/>
  <c r="N460" i="11"/>
  <c r="AA455" i="11"/>
  <c r="K445" i="11"/>
  <c r="X440" i="11"/>
  <c r="N430" i="11"/>
  <c r="AA425" i="11"/>
  <c r="K415" i="11"/>
  <c r="X410" i="11"/>
  <c r="N400" i="11"/>
  <c r="AA395" i="11"/>
  <c r="K385" i="11"/>
  <c r="X380" i="11"/>
  <c r="N370" i="11"/>
  <c r="AA365" i="11"/>
  <c r="K355" i="11"/>
  <c r="X350" i="11"/>
  <c r="N340" i="11"/>
  <c r="AA335" i="11"/>
  <c r="K325" i="11"/>
  <c r="H306" i="11"/>
  <c r="U301" i="11"/>
  <c r="E291" i="11"/>
  <c r="R286" i="11"/>
  <c r="H276" i="11"/>
  <c r="U271" i="11"/>
  <c r="E261" i="11"/>
  <c r="R256" i="11"/>
  <c r="H246" i="11"/>
  <c r="U241" i="11"/>
  <c r="E231" i="11"/>
  <c r="R226" i="11"/>
  <c r="H216" i="11"/>
  <c r="U211" i="11"/>
  <c r="E201" i="11"/>
  <c r="R196" i="11"/>
  <c r="H186" i="11"/>
  <c r="U181" i="11"/>
  <c r="E171" i="11"/>
  <c r="R166" i="11"/>
  <c r="O147" i="11"/>
  <c r="V142" i="11"/>
  <c r="L132" i="11"/>
  <c r="Y127" i="11"/>
  <c r="O117" i="11"/>
  <c r="V112" i="11"/>
  <c r="L102" i="11"/>
  <c r="Y97" i="11"/>
  <c r="O87" i="11"/>
  <c r="V82" i="11"/>
  <c r="L72" i="11"/>
  <c r="Y67" i="11"/>
  <c r="O57" i="11"/>
  <c r="V52" i="11"/>
  <c r="L42" i="11"/>
  <c r="R470" i="11"/>
  <c r="H460" i="11"/>
  <c r="U455" i="11"/>
  <c r="E445" i="11"/>
  <c r="R440" i="11"/>
  <c r="H430" i="11"/>
  <c r="U425" i="11"/>
  <c r="E415" i="11"/>
  <c r="R410" i="11"/>
  <c r="H400" i="11"/>
  <c r="U395" i="11"/>
  <c r="E385" i="11"/>
  <c r="R380" i="11"/>
  <c r="H370" i="11"/>
  <c r="U365" i="11"/>
  <c r="E355" i="11"/>
  <c r="R350" i="11"/>
  <c r="H340" i="11"/>
  <c r="U335" i="11"/>
  <c r="E325" i="11"/>
  <c r="Y311" i="11"/>
  <c r="O301" i="11"/>
  <c r="V296" i="11"/>
  <c r="L286" i="11"/>
  <c r="Y281" i="11"/>
  <c r="O271" i="11"/>
  <c r="V266" i="11"/>
  <c r="L256" i="11"/>
  <c r="Y251" i="11"/>
  <c r="O241" i="11"/>
  <c r="V236" i="11"/>
  <c r="L226" i="11"/>
  <c r="Y221" i="11"/>
  <c r="O211" i="11"/>
  <c r="V206" i="11"/>
  <c r="L196" i="11"/>
  <c r="Y191" i="11"/>
  <c r="O181" i="11"/>
  <c r="V176" i="11"/>
  <c r="L166" i="11"/>
  <c r="I147" i="11"/>
  <c r="P142" i="11"/>
  <c r="F132" i="11"/>
  <c r="S127" i="11"/>
  <c r="I117" i="11"/>
  <c r="P112" i="11"/>
  <c r="F102" i="11"/>
  <c r="S97" i="11"/>
  <c r="I87" i="11"/>
  <c r="P82" i="11"/>
  <c r="F72" i="11"/>
  <c r="S67" i="11"/>
  <c r="I57" i="11"/>
  <c r="P52" i="11"/>
  <c r="F42" i="11"/>
  <c r="S37" i="11"/>
  <c r="I27" i="11"/>
  <c r="P22" i="11"/>
  <c r="F12" i="11"/>
  <c r="S7" i="11"/>
  <c r="T559" i="11"/>
  <c r="I554" i="11"/>
  <c r="T549" i="11"/>
  <c r="D539" i="11"/>
  <c r="Q534" i="11"/>
  <c r="G524" i="11"/>
  <c r="T519" i="11"/>
  <c r="D509" i="11"/>
  <c r="Q504" i="11"/>
  <c r="G494" i="11"/>
  <c r="T489" i="11"/>
  <c r="D475" i="11"/>
  <c r="Q470" i="11"/>
  <c r="G460" i="11"/>
  <c r="T455" i="11"/>
  <c r="D445" i="11"/>
  <c r="Q440" i="11"/>
  <c r="G430" i="11"/>
  <c r="T425" i="11"/>
  <c r="D415" i="11"/>
  <c r="Q410" i="11"/>
  <c r="G400" i="11"/>
  <c r="T395" i="11"/>
  <c r="D385" i="11"/>
  <c r="Q380" i="11"/>
  <c r="G370" i="11"/>
  <c r="T365" i="11"/>
  <c r="D355" i="11"/>
  <c r="Q350" i="11"/>
  <c r="G340" i="11"/>
  <c r="T335" i="11"/>
  <c r="K316" i="11"/>
  <c r="X311" i="11"/>
  <c r="N301" i="11"/>
  <c r="AA296" i="11"/>
  <c r="I475" i="11"/>
  <c r="P470" i="11"/>
  <c r="F460" i="11"/>
  <c r="S455" i="11"/>
  <c r="I445" i="11"/>
  <c r="P440" i="11"/>
  <c r="F430" i="11"/>
  <c r="S425" i="11"/>
  <c r="I415" i="11"/>
  <c r="P410" i="11"/>
  <c r="F400" i="11"/>
  <c r="S395" i="11"/>
  <c r="I385" i="11"/>
  <c r="P380" i="11"/>
  <c r="F370" i="11"/>
  <c r="S365" i="11"/>
  <c r="I355" i="11"/>
  <c r="P350" i="11"/>
  <c r="F340" i="11"/>
  <c r="S335" i="11"/>
  <c r="I325" i="11"/>
  <c r="P316" i="11"/>
  <c r="F306" i="11"/>
  <c r="S301" i="11"/>
  <c r="I291" i="11"/>
  <c r="P286" i="11"/>
  <c r="F276" i="11"/>
  <c r="S271" i="11"/>
  <c r="I261" i="11"/>
  <c r="P256" i="11"/>
  <c r="F246" i="11"/>
  <c r="S241" i="11"/>
  <c r="I231" i="11"/>
  <c r="P226" i="11"/>
  <c r="F216" i="11"/>
  <c r="S211" i="11"/>
  <c r="I201" i="11"/>
  <c r="P196" i="11"/>
  <c r="F186" i="11"/>
  <c r="S181" i="11"/>
  <c r="I171" i="11"/>
  <c r="P166" i="11"/>
  <c r="W157" i="11"/>
  <c r="M147" i="11"/>
  <c r="Z142" i="11"/>
  <c r="J132" i="11"/>
  <c r="W127" i="11"/>
  <c r="M117" i="11"/>
  <c r="Z112" i="11"/>
  <c r="J102" i="11"/>
  <c r="W97" i="11"/>
  <c r="M87" i="11"/>
  <c r="Z82" i="11"/>
  <c r="J72" i="11"/>
  <c r="W67" i="11"/>
  <c r="M57" i="11"/>
  <c r="Z52" i="11"/>
  <c r="J42" i="11"/>
  <c r="W37" i="11"/>
  <c r="M27" i="11"/>
  <c r="Z22" i="11"/>
  <c r="J12" i="11"/>
  <c r="W7" i="11"/>
  <c r="Y37" i="11"/>
  <c r="O27" i="11"/>
  <c r="V22" i="11"/>
  <c r="L12" i="11"/>
  <c r="Y7" i="11"/>
  <c r="Z549" i="11"/>
  <c r="J539" i="11"/>
  <c r="W534" i="11"/>
  <c r="M524" i="11"/>
  <c r="Z519" i="11"/>
  <c r="J509" i="11"/>
  <c r="W504" i="11"/>
  <c r="M494" i="11"/>
  <c r="Z489" i="11"/>
  <c r="J475" i="11"/>
  <c r="W470" i="11"/>
  <c r="M460" i="11"/>
  <c r="Z455" i="11"/>
  <c r="J445" i="11"/>
  <c r="W440" i="11"/>
  <c r="M430" i="11"/>
  <c r="Z425" i="11"/>
  <c r="J415" i="11"/>
  <c r="W410" i="11"/>
  <c r="M400" i="11"/>
  <c r="Z395" i="11"/>
  <c r="J385" i="11"/>
  <c r="W380" i="11"/>
  <c r="M370" i="11"/>
  <c r="Z365" i="11"/>
  <c r="J355" i="11"/>
  <c r="W350" i="11"/>
  <c r="M340" i="11"/>
  <c r="Z335" i="11"/>
  <c r="J325" i="11"/>
  <c r="Q316" i="11"/>
  <c r="G306" i="11"/>
  <c r="T301" i="11"/>
  <c r="D291" i="11"/>
  <c r="Q286" i="11"/>
  <c r="G276" i="11"/>
  <c r="T271" i="11"/>
  <c r="D261" i="11"/>
  <c r="Q256" i="11"/>
  <c r="G246" i="11"/>
  <c r="T241" i="11"/>
  <c r="D231" i="11"/>
  <c r="Q226" i="11"/>
  <c r="G216" i="11"/>
  <c r="T211" i="11"/>
  <c r="D201" i="11"/>
  <c r="Q196" i="11"/>
  <c r="G186" i="11"/>
  <c r="T181" i="11"/>
  <c r="D171" i="11"/>
  <c r="Q166" i="11"/>
  <c r="G152" i="11"/>
  <c r="T147" i="11"/>
  <c r="D137" i="11"/>
  <c r="Q132" i="11"/>
  <c r="G122" i="11"/>
  <c r="T117" i="11"/>
  <c r="D107" i="11"/>
  <c r="Q102" i="11"/>
  <c r="G92" i="11"/>
  <c r="T87" i="11"/>
  <c r="D77" i="11"/>
  <c r="Q72" i="11"/>
  <c r="G62" i="11"/>
  <c r="T57" i="11"/>
  <c r="D47" i="11"/>
  <c r="Q42" i="11"/>
  <c r="G32" i="11"/>
  <c r="T27" i="11"/>
  <c r="D17" i="11"/>
  <c r="Q12" i="11"/>
  <c r="E564" i="11"/>
  <c r="N544" i="11"/>
  <c r="AA539" i="11"/>
  <c r="K529" i="11"/>
  <c r="X524" i="11"/>
  <c r="N514" i="11"/>
  <c r="AA509" i="11"/>
  <c r="K499" i="11"/>
  <c r="X494" i="11"/>
  <c r="K286" i="11"/>
  <c r="X281" i="11"/>
  <c r="N271" i="11"/>
  <c r="AA266" i="11"/>
  <c r="K256" i="11"/>
  <c r="X251" i="11"/>
  <c r="N241" i="11"/>
  <c r="AA236" i="11"/>
  <c r="K226" i="11"/>
  <c r="X221" i="11"/>
  <c r="N211" i="11"/>
  <c r="AA206" i="11"/>
  <c r="K196" i="11"/>
  <c r="X191" i="11"/>
  <c r="N181" i="11"/>
  <c r="AA176" i="11"/>
  <c r="K166" i="11"/>
  <c r="X157" i="11"/>
  <c r="N147" i="11"/>
  <c r="AA142" i="11"/>
  <c r="K132" i="11"/>
  <c r="X127" i="11"/>
  <c r="N117" i="11"/>
  <c r="AA112" i="11"/>
  <c r="K102" i="11"/>
  <c r="X97" i="11"/>
  <c r="N87" i="11"/>
  <c r="AA82" i="11"/>
  <c r="K72" i="11"/>
  <c r="X67" i="11"/>
  <c r="N57" i="11"/>
  <c r="AA52" i="11"/>
  <c r="K42" i="11"/>
  <c r="X37" i="11"/>
  <c r="N27" i="11"/>
  <c r="AA22" i="11"/>
  <c r="K12" i="11"/>
  <c r="X7" i="11"/>
  <c r="R549" i="11"/>
  <c r="H539" i="11"/>
  <c r="U534" i="11"/>
  <c r="E524" i="11"/>
  <c r="R519" i="11"/>
  <c r="H509" i="11"/>
  <c r="U504" i="11"/>
  <c r="E494" i="11"/>
  <c r="R489" i="11"/>
  <c r="H475" i="11"/>
  <c r="U470" i="11"/>
  <c r="E460" i="11"/>
  <c r="R455" i="11"/>
  <c r="H445" i="11"/>
  <c r="U440" i="11"/>
  <c r="E430" i="11"/>
  <c r="R425" i="11"/>
  <c r="H415" i="11"/>
  <c r="U410" i="11"/>
  <c r="E400" i="11"/>
  <c r="R395" i="11"/>
  <c r="H385" i="11"/>
  <c r="U380" i="11"/>
  <c r="E370" i="11"/>
  <c r="R365" i="11"/>
  <c r="H355" i="11"/>
  <c r="U350" i="11"/>
  <c r="E340" i="11"/>
  <c r="R335" i="11"/>
  <c r="H325" i="11"/>
  <c r="U316" i="11"/>
  <c r="E306" i="11"/>
  <c r="R301" i="11"/>
  <c r="H291" i="11"/>
  <c r="U286" i="11"/>
  <c r="E276" i="11"/>
  <c r="R271" i="11"/>
  <c r="H261" i="11"/>
  <c r="U256" i="11"/>
  <c r="E246" i="11"/>
  <c r="R241" i="11"/>
  <c r="H231" i="11"/>
  <c r="U226" i="11"/>
  <c r="E216" i="11"/>
  <c r="R211" i="11"/>
  <c r="H201" i="11"/>
  <c r="U196" i="11"/>
  <c r="E186" i="11"/>
  <c r="R181" i="11"/>
  <c r="H171" i="11"/>
  <c r="U166" i="11"/>
  <c r="E152" i="11"/>
  <c r="R147" i="11"/>
  <c r="H137" i="11"/>
  <c r="U132" i="11"/>
  <c r="E122" i="11"/>
  <c r="R117" i="11"/>
  <c r="H107" i="11"/>
  <c r="U102" i="11"/>
  <c r="E92" i="11"/>
  <c r="R87" i="11"/>
  <c r="H77" i="11"/>
  <c r="U72" i="11"/>
  <c r="E62" i="11"/>
  <c r="R57" i="11"/>
  <c r="H47" i="11"/>
  <c r="U42" i="11"/>
  <c r="E32" i="11"/>
  <c r="R27" i="11"/>
  <c r="H17" i="11"/>
  <c r="U12" i="11"/>
  <c r="L564" i="11"/>
  <c r="E549" i="11"/>
  <c r="R544" i="11"/>
  <c r="H534" i="11"/>
  <c r="U529" i="11"/>
  <c r="E519" i="11"/>
  <c r="R514" i="11"/>
  <c r="H504" i="11"/>
  <c r="U499" i="11"/>
  <c r="E489" i="11"/>
  <c r="R484" i="11"/>
  <c r="H470" i="11"/>
  <c r="U465" i="11"/>
  <c r="E455" i="11"/>
  <c r="R450" i="11"/>
  <c r="H440" i="11"/>
  <c r="U435" i="11"/>
  <c r="E425" i="11"/>
  <c r="R420" i="11"/>
  <c r="H410" i="11"/>
  <c r="U405" i="11"/>
  <c r="E395" i="11"/>
  <c r="R390" i="11"/>
  <c r="H380" i="11"/>
  <c r="U375" i="11"/>
  <c r="E365" i="11"/>
  <c r="R360" i="11"/>
  <c r="H350" i="11"/>
  <c r="U345" i="11"/>
  <c r="E335" i="11"/>
  <c r="R330" i="11"/>
  <c r="H316" i="11"/>
  <c r="U311" i="11"/>
  <c r="E301" i="11"/>
  <c r="R296" i="11"/>
  <c r="H286" i="11"/>
  <c r="U281" i="11"/>
  <c r="E271" i="11"/>
  <c r="R266" i="11"/>
  <c r="H256" i="11"/>
  <c r="U251" i="11"/>
  <c r="E241" i="11"/>
  <c r="R236" i="11"/>
  <c r="H226" i="11"/>
  <c r="U221" i="11"/>
  <c r="E211" i="11"/>
  <c r="R206" i="11"/>
  <c r="H196" i="11"/>
  <c r="U191" i="11"/>
  <c r="E181" i="11"/>
  <c r="R176" i="11"/>
  <c r="H166" i="11"/>
  <c r="U157" i="11"/>
  <c r="E147" i="11"/>
  <c r="R142" i="11"/>
  <c r="H132" i="11"/>
  <c r="U127" i="11"/>
  <c r="E117" i="11"/>
  <c r="R112" i="11"/>
  <c r="H102" i="11"/>
  <c r="U97" i="11"/>
  <c r="W564" i="11"/>
  <c r="N559" i="11"/>
  <c r="N484" i="11"/>
  <c r="AA475" i="11"/>
  <c r="K465" i="11"/>
  <c r="X460" i="11"/>
  <c r="N450" i="11"/>
  <c r="AA445" i="11"/>
  <c r="K435" i="11"/>
  <c r="X430" i="11"/>
  <c r="N420" i="11"/>
  <c r="AA415" i="11"/>
  <c r="K405" i="11"/>
  <c r="X400" i="11"/>
  <c r="N390" i="11"/>
  <c r="AA385" i="11"/>
  <c r="K375" i="11"/>
  <c r="X370" i="11"/>
  <c r="N360" i="11"/>
  <c r="AA355" i="11"/>
  <c r="K345" i="11"/>
  <c r="X340" i="11"/>
  <c r="N330" i="11"/>
  <c r="AA325" i="11"/>
  <c r="K311" i="11"/>
  <c r="X306" i="11"/>
  <c r="N296" i="11"/>
  <c r="AA291" i="11"/>
  <c r="K281" i="11"/>
  <c r="X276" i="11"/>
  <c r="N266" i="11"/>
  <c r="AA261" i="11"/>
  <c r="K251" i="11"/>
  <c r="X246" i="11"/>
  <c r="N236" i="11"/>
  <c r="AA231" i="11"/>
  <c r="K221" i="11"/>
  <c r="X216" i="11"/>
  <c r="N206" i="11"/>
  <c r="AA201" i="11"/>
  <c r="K191" i="11"/>
  <c r="X186" i="11"/>
  <c r="N176" i="11"/>
  <c r="AA171" i="11"/>
  <c r="E157" i="11"/>
  <c r="R152" i="11"/>
  <c r="H142" i="11"/>
  <c r="U137" i="11"/>
  <c r="E127" i="11"/>
  <c r="R122" i="11"/>
  <c r="H112" i="11"/>
  <c r="U107" i="11"/>
  <c r="E97" i="11"/>
  <c r="R92" i="11"/>
  <c r="H82" i="11"/>
  <c r="U77" i="11"/>
  <c r="E67" i="11"/>
  <c r="R62" i="11"/>
  <c r="H52" i="11"/>
  <c r="U47" i="11"/>
  <c r="E37" i="11"/>
  <c r="R32" i="11"/>
  <c r="H22" i="11"/>
  <c r="U17" i="11"/>
  <c r="E7" i="11"/>
  <c r="E87" i="11"/>
  <c r="R82" i="11"/>
  <c r="H72" i="11"/>
  <c r="U67" i="11"/>
  <c r="E57" i="11"/>
  <c r="R52" i="11"/>
  <c r="H42" i="11"/>
  <c r="U37" i="11"/>
  <c r="E27" i="11"/>
  <c r="R22" i="11"/>
  <c r="H12" i="11"/>
  <c r="U7" i="11"/>
  <c r="J569" i="11"/>
  <c r="U554" i="11"/>
  <c r="E544" i="11"/>
  <c r="R539" i="11"/>
  <c r="H529" i="11"/>
  <c r="U524" i="11"/>
  <c r="E514" i="11"/>
  <c r="R509" i="11"/>
  <c r="H499" i="11"/>
  <c r="U494" i="11"/>
  <c r="E484" i="11"/>
  <c r="R475" i="11"/>
  <c r="H465" i="11"/>
  <c r="U460" i="11"/>
  <c r="E450" i="11"/>
  <c r="R445" i="11"/>
  <c r="H435" i="11"/>
  <c r="U430" i="11"/>
  <c r="E420" i="11"/>
  <c r="R415" i="11"/>
  <c r="H405" i="11"/>
  <c r="U400" i="11"/>
  <c r="E390" i="11"/>
  <c r="R385" i="11"/>
  <c r="H375" i="11"/>
  <c r="U370" i="11"/>
  <c r="E360" i="11"/>
  <c r="R355" i="11"/>
  <c r="H345" i="11"/>
  <c r="U340" i="11"/>
  <c r="E330" i="11"/>
  <c r="R325" i="11"/>
  <c r="H311" i="11"/>
  <c r="U306" i="11"/>
  <c r="E296" i="11"/>
  <c r="R291" i="11"/>
  <c r="H281" i="11"/>
  <c r="U276" i="11"/>
  <c r="E266" i="11"/>
  <c r="R261" i="11"/>
  <c r="H251" i="11"/>
  <c r="U246" i="11"/>
  <c r="E236" i="11"/>
  <c r="R231" i="11"/>
  <c r="H221" i="11"/>
  <c r="U216" i="11"/>
  <c r="E206" i="11"/>
  <c r="R201" i="11"/>
  <c r="H191" i="11"/>
  <c r="U186" i="11"/>
  <c r="E176" i="11"/>
  <c r="R171" i="11"/>
  <c r="H157" i="11"/>
  <c r="U152" i="11"/>
  <c r="E142" i="11"/>
  <c r="R137" i="11"/>
  <c r="H127" i="11"/>
  <c r="U122" i="11"/>
  <c r="E112" i="11"/>
  <c r="R107" i="11"/>
  <c r="H97" i="11"/>
  <c r="U92" i="11"/>
  <c r="E82" i="11"/>
  <c r="R77" i="11"/>
  <c r="H67" i="11"/>
  <c r="U62" i="11"/>
  <c r="E52" i="11"/>
  <c r="R47" i="11"/>
  <c r="H37" i="11"/>
  <c r="U32" i="11"/>
  <c r="E22" i="11"/>
  <c r="R17" i="11"/>
  <c r="H7" i="11"/>
  <c r="D92" i="11"/>
  <c r="Q87" i="11"/>
  <c r="G77" i="11"/>
  <c r="T72" i="11"/>
  <c r="D62" i="11"/>
  <c r="Q57" i="11"/>
  <c r="G47" i="11"/>
  <c r="T42" i="11"/>
  <c r="D32" i="11"/>
  <c r="Q27" i="11"/>
  <c r="G17" i="11"/>
  <c r="T12" i="11"/>
  <c r="K564" i="11"/>
  <c r="K544" i="11"/>
  <c r="X539" i="11"/>
  <c r="N529" i="11"/>
  <c r="AA524" i="11"/>
  <c r="K514" i="11"/>
  <c r="X509" i="11"/>
  <c r="N499" i="11"/>
  <c r="AA494" i="11"/>
  <c r="K484" i="11"/>
  <c r="X475" i="11"/>
  <c r="N465" i="11"/>
  <c r="AA460" i="11"/>
  <c r="K450" i="11"/>
  <c r="X445" i="11"/>
  <c r="N435" i="11"/>
  <c r="AA430" i="11"/>
  <c r="K420" i="11"/>
  <c r="X415" i="11"/>
  <c r="N405" i="11"/>
  <c r="AA400" i="11"/>
  <c r="K390" i="11"/>
  <c r="X385" i="11"/>
  <c r="N375" i="11"/>
  <c r="AA370" i="11"/>
  <c r="K360" i="11"/>
  <c r="X355" i="11"/>
  <c r="N345" i="11"/>
  <c r="AA340" i="11"/>
  <c r="K330" i="11"/>
  <c r="X325" i="11"/>
  <c r="N311" i="11"/>
  <c r="AA306" i="11"/>
  <c r="K296" i="11"/>
  <c r="X291" i="11"/>
  <c r="N281" i="11"/>
  <c r="AA276" i="11"/>
  <c r="K266" i="11"/>
  <c r="X261" i="11"/>
  <c r="N251" i="11"/>
  <c r="AA246" i="11"/>
  <c r="K236" i="11"/>
  <c r="X231" i="11"/>
  <c r="N221" i="11"/>
  <c r="AA216" i="11"/>
  <c r="K206" i="11"/>
  <c r="X201" i="11"/>
  <c r="N191" i="11"/>
  <c r="AA186" i="11"/>
  <c r="K176" i="11"/>
  <c r="X171" i="11"/>
  <c r="N157" i="11"/>
  <c r="AA152" i="11"/>
  <c r="K142" i="11"/>
  <c r="X137" i="11"/>
  <c r="N127" i="11"/>
  <c r="AA122" i="11"/>
  <c r="K112" i="11"/>
  <c r="X107" i="11"/>
  <c r="N97" i="11"/>
  <c r="AA92" i="11"/>
  <c r="K82" i="11"/>
  <c r="X77" i="11"/>
  <c r="N67" i="11"/>
  <c r="AA62" i="11"/>
  <c r="K52" i="11"/>
  <c r="X47" i="11"/>
  <c r="N37" i="11"/>
  <c r="AA32" i="11"/>
  <c r="K22" i="11"/>
  <c r="X17" i="11"/>
  <c r="N7" i="11"/>
  <c r="F584" i="10"/>
  <c r="S579" i="10"/>
  <c r="I569" i="10"/>
  <c r="P564" i="10"/>
  <c r="F554" i="10"/>
  <c r="S549" i="10"/>
  <c r="I539" i="10"/>
  <c r="P534" i="10"/>
  <c r="F524" i="10"/>
  <c r="S519" i="10"/>
  <c r="I509" i="10"/>
  <c r="P504" i="10"/>
  <c r="F494" i="10"/>
  <c r="S489" i="10"/>
  <c r="U475" i="10"/>
  <c r="E465" i="10"/>
  <c r="R460" i="10"/>
  <c r="H450" i="10"/>
  <c r="U445" i="10"/>
  <c r="E435" i="10"/>
  <c r="R430" i="10"/>
  <c r="H420" i="10"/>
  <c r="U415" i="10"/>
  <c r="E405" i="10"/>
  <c r="R400" i="10"/>
  <c r="H390" i="10"/>
  <c r="U385" i="10"/>
  <c r="E375" i="10"/>
  <c r="R370" i="10"/>
  <c r="H360" i="10"/>
  <c r="U355" i="10"/>
  <c r="E345" i="10"/>
  <c r="R340" i="10"/>
  <c r="H330" i="10"/>
  <c r="U325" i="10"/>
  <c r="E311" i="10"/>
  <c r="R306" i="10"/>
  <c r="H296" i="10"/>
  <c r="U291" i="10"/>
  <c r="E281" i="10"/>
  <c r="R276" i="10"/>
  <c r="H266" i="10"/>
  <c r="U261" i="10"/>
  <c r="E251" i="10"/>
  <c r="R246" i="10"/>
  <c r="H236" i="10"/>
  <c r="U231" i="10"/>
  <c r="E221" i="10"/>
  <c r="R216" i="10"/>
  <c r="H206" i="10"/>
  <c r="U201" i="10"/>
  <c r="E191" i="10"/>
  <c r="R186" i="10"/>
  <c r="H176" i="10"/>
  <c r="U171" i="10"/>
  <c r="L152" i="10"/>
  <c r="Y147" i="10"/>
  <c r="O137" i="10"/>
  <c r="V132" i="10"/>
  <c r="L122" i="10"/>
  <c r="Y117" i="10"/>
  <c r="O107" i="10"/>
  <c r="V102" i="10"/>
  <c r="L92" i="10"/>
  <c r="Y87" i="10"/>
  <c r="O77" i="10"/>
  <c r="Z17" i="10"/>
  <c r="P604" i="10"/>
  <c r="M584" i="10"/>
  <c r="Z579" i="10"/>
  <c r="J569" i="10"/>
  <c r="W564" i="10"/>
  <c r="M554" i="10"/>
  <c r="Z549" i="10"/>
  <c r="J539" i="10"/>
  <c r="W534" i="10"/>
  <c r="M524" i="10"/>
  <c r="Z519" i="10"/>
  <c r="J509" i="10"/>
  <c r="W504" i="10"/>
  <c r="M494" i="10"/>
  <c r="E470" i="10"/>
  <c r="R465" i="10"/>
  <c r="H455" i="10"/>
  <c r="U450" i="10"/>
  <c r="E440" i="10"/>
  <c r="R435" i="10"/>
  <c r="H425" i="10"/>
  <c r="U420" i="10"/>
  <c r="E410" i="10"/>
  <c r="R405" i="10"/>
  <c r="H395" i="10"/>
  <c r="U390" i="10"/>
  <c r="E380" i="10"/>
  <c r="R375" i="10"/>
  <c r="H365" i="10"/>
  <c r="U360" i="10"/>
  <c r="E350" i="10"/>
  <c r="R345" i="10"/>
  <c r="H335" i="10"/>
  <c r="U330" i="10"/>
  <c r="F311" i="10"/>
  <c r="S306" i="10"/>
  <c r="I296" i="10"/>
  <c r="P291" i="10"/>
  <c r="F281" i="10"/>
  <c r="S276" i="10"/>
  <c r="I266" i="10"/>
  <c r="P261" i="10"/>
  <c r="F251" i="10"/>
  <c r="S246" i="10"/>
  <c r="I236" i="10"/>
  <c r="P231" i="10"/>
  <c r="F221" i="10"/>
  <c r="S216" i="10"/>
  <c r="I206" i="10"/>
  <c r="P201" i="10"/>
  <c r="F191" i="10"/>
  <c r="S186" i="10"/>
  <c r="I176" i="10"/>
  <c r="P171" i="10"/>
  <c r="M152" i="10"/>
  <c r="Z147" i="10"/>
  <c r="J137" i="10"/>
  <c r="W132" i="10"/>
  <c r="M122" i="10"/>
  <c r="Z117" i="10"/>
  <c r="J107" i="10"/>
  <c r="W102" i="10"/>
  <c r="M92" i="10"/>
  <c r="Z87" i="10"/>
  <c r="J77" i="10"/>
  <c r="W72" i="10"/>
  <c r="M62" i="10"/>
  <c r="Z57" i="10"/>
  <c r="J47" i="10"/>
  <c r="W42" i="10"/>
  <c r="M32" i="10"/>
  <c r="Z27" i="10"/>
  <c r="J17" i="10"/>
  <c r="W12" i="10"/>
  <c r="Y589" i="10"/>
  <c r="L579" i="10"/>
  <c r="Y574" i="10"/>
  <c r="O564" i="10"/>
  <c r="V559" i="10"/>
  <c r="L549" i="10"/>
  <c r="Y544" i="10"/>
  <c r="O534" i="10"/>
  <c r="V529" i="10"/>
  <c r="L519" i="10"/>
  <c r="Y514" i="10"/>
  <c r="O504" i="10"/>
  <c r="V499" i="10"/>
  <c r="L489" i="10"/>
  <c r="N475" i="10"/>
  <c r="AA470" i="10"/>
  <c r="K460" i="10"/>
  <c r="X455" i="10"/>
  <c r="N445" i="10"/>
  <c r="AA440" i="10"/>
  <c r="K430" i="10"/>
  <c r="X425" i="10"/>
  <c r="N415" i="10"/>
  <c r="AA410" i="10"/>
  <c r="K400" i="10"/>
  <c r="X395" i="10"/>
  <c r="N385" i="10"/>
  <c r="AA380" i="10"/>
  <c r="K370" i="10"/>
  <c r="X365" i="10"/>
  <c r="N355" i="10"/>
  <c r="AA350" i="10"/>
  <c r="K340" i="10"/>
  <c r="X335" i="10"/>
  <c r="N325" i="10"/>
  <c r="AA316" i="10"/>
  <c r="K306" i="10"/>
  <c r="X301" i="10"/>
  <c r="N291" i="10"/>
  <c r="AA286" i="10"/>
  <c r="K276" i="10"/>
  <c r="X271" i="10"/>
  <c r="N261" i="10"/>
  <c r="AA256" i="10"/>
  <c r="K246" i="10"/>
  <c r="X241" i="10"/>
  <c r="N231" i="10"/>
  <c r="AA226" i="10"/>
  <c r="K216" i="10"/>
  <c r="X211" i="10"/>
  <c r="N201" i="10"/>
  <c r="AA196" i="10"/>
  <c r="K186" i="10"/>
  <c r="X181" i="10"/>
  <c r="N171" i="10"/>
  <c r="AA166" i="10"/>
  <c r="K152" i="10"/>
  <c r="X147" i="10"/>
  <c r="N137" i="10"/>
  <c r="AA132" i="10"/>
  <c r="K122" i="10"/>
  <c r="X117" i="10"/>
  <c r="N107" i="10"/>
  <c r="AA102" i="10"/>
  <c r="K92" i="10"/>
  <c r="X87" i="10"/>
  <c r="N77" i="10"/>
  <c r="AA72" i="10"/>
  <c r="K62" i="10"/>
  <c r="X57" i="10"/>
  <c r="N47" i="10"/>
  <c r="AA42" i="10"/>
  <c r="K32" i="10"/>
  <c r="X27" i="10"/>
  <c r="N17" i="10"/>
  <c r="AA12" i="10"/>
  <c r="P589" i="10"/>
  <c r="V584" i="10"/>
  <c r="L574" i="10"/>
  <c r="V72" i="10"/>
  <c r="L62" i="10"/>
  <c r="Y57" i="10"/>
  <c r="O47" i="10"/>
  <c r="V42" i="10"/>
  <c r="L32" i="10"/>
  <c r="Y27" i="10"/>
  <c r="O17" i="10"/>
  <c r="V12" i="10"/>
  <c r="F579" i="10"/>
  <c r="S574" i="10"/>
  <c r="I564" i="10"/>
  <c r="P559" i="10"/>
  <c r="F549" i="10"/>
  <c r="S544" i="10"/>
  <c r="I534" i="10"/>
  <c r="P529" i="10"/>
  <c r="F519" i="10"/>
  <c r="S514" i="10"/>
  <c r="I504" i="10"/>
  <c r="P499" i="10"/>
  <c r="F489" i="10"/>
  <c r="H475" i="10"/>
  <c r="U470" i="10"/>
  <c r="E460" i="10"/>
  <c r="R455" i="10"/>
  <c r="H445" i="10"/>
  <c r="U440" i="10"/>
  <c r="E430" i="10"/>
  <c r="R425" i="10"/>
  <c r="H415" i="10"/>
  <c r="U410" i="10"/>
  <c r="E400" i="10"/>
  <c r="R395" i="10"/>
  <c r="H385" i="10"/>
  <c r="U380" i="10"/>
  <c r="E370" i="10"/>
  <c r="R365" i="10"/>
  <c r="H355" i="10"/>
  <c r="U350" i="10"/>
  <c r="E340" i="10"/>
  <c r="R335" i="10"/>
  <c r="H325" i="10"/>
  <c r="U316" i="10"/>
  <c r="E306" i="10"/>
  <c r="R301" i="10"/>
  <c r="H291" i="10"/>
  <c r="U286" i="10"/>
  <c r="E276" i="10"/>
  <c r="R271" i="10"/>
  <c r="H261" i="10"/>
  <c r="U256" i="10"/>
  <c r="E246" i="10"/>
  <c r="R241" i="10"/>
  <c r="H231" i="10"/>
  <c r="U226" i="10"/>
  <c r="E216" i="10"/>
  <c r="R211" i="10"/>
  <c r="H201" i="10"/>
  <c r="U196" i="10"/>
  <c r="E186" i="10"/>
  <c r="R181" i="10"/>
  <c r="H171" i="10"/>
  <c r="U166" i="10"/>
  <c r="E152" i="10"/>
  <c r="R147" i="10"/>
  <c r="H137" i="10"/>
  <c r="U132" i="10"/>
  <c r="E122" i="10"/>
  <c r="R117" i="10"/>
  <c r="H107" i="10"/>
  <c r="U102" i="10"/>
  <c r="E92" i="10"/>
  <c r="R87" i="10"/>
  <c r="H77" i="10"/>
  <c r="U72" i="10"/>
  <c r="E62" i="10"/>
  <c r="R57" i="10"/>
  <c r="H47" i="10"/>
  <c r="U42" i="10"/>
  <c r="E32" i="10"/>
  <c r="R27" i="10"/>
  <c r="H17" i="10"/>
  <c r="U12" i="10"/>
  <c r="V7" i="10"/>
  <c r="Y569" i="10"/>
  <c r="O559" i="10"/>
  <c r="V554" i="10"/>
  <c r="L544" i="10"/>
  <c r="Y539" i="10"/>
  <c r="O529" i="10"/>
  <c r="V524" i="10"/>
  <c r="L514" i="10"/>
  <c r="Y509" i="10"/>
  <c r="O499" i="10"/>
  <c r="V494" i="10"/>
  <c r="M475" i="10"/>
  <c r="Z470" i="10"/>
  <c r="J460" i="10"/>
  <c r="W455" i="10"/>
  <c r="M445" i="10"/>
  <c r="Z440" i="10"/>
  <c r="J430" i="10"/>
  <c r="W425" i="10"/>
  <c r="M415" i="10"/>
  <c r="Z410" i="10"/>
  <c r="J400" i="10"/>
  <c r="W395" i="10"/>
  <c r="M385" i="10"/>
  <c r="Z380" i="10"/>
  <c r="J370" i="10"/>
  <c r="W365" i="10"/>
  <c r="M355" i="10"/>
  <c r="Z350" i="10"/>
  <c r="J340" i="10"/>
  <c r="W335" i="10"/>
  <c r="M325" i="10"/>
  <c r="Z316" i="10"/>
  <c r="J306" i="10"/>
  <c r="W301" i="10"/>
  <c r="M291" i="10"/>
  <c r="Z286" i="10"/>
  <c r="J276" i="10"/>
  <c r="W271" i="10"/>
  <c r="M261" i="10"/>
  <c r="Z256" i="10"/>
  <c r="J246" i="10"/>
  <c r="W241" i="10"/>
  <c r="M231" i="10"/>
  <c r="Z226" i="10"/>
  <c r="J216" i="10"/>
  <c r="W211" i="10"/>
  <c r="M201" i="10"/>
  <c r="Z196" i="10"/>
  <c r="J186" i="10"/>
  <c r="W181" i="10"/>
  <c r="M171" i="10"/>
  <c r="Z166" i="10"/>
  <c r="J152" i="10"/>
  <c r="W147" i="10"/>
  <c r="M137" i="10"/>
  <c r="Z132" i="10"/>
  <c r="J122" i="10"/>
  <c r="W117" i="10"/>
  <c r="M107" i="10"/>
  <c r="Z102" i="10"/>
  <c r="J92" i="10"/>
  <c r="W87" i="10"/>
  <c r="U609" i="10"/>
  <c r="G589" i="10"/>
  <c r="V599" i="10"/>
  <c r="D599" i="10"/>
  <c r="M77" i="10"/>
  <c r="Z72" i="10"/>
  <c r="J62" i="10"/>
  <c r="W57" i="10"/>
  <c r="M47" i="10"/>
  <c r="Z42" i="10"/>
  <c r="J32" i="10"/>
  <c r="W27" i="10"/>
  <c r="M17" i="10"/>
  <c r="Z12" i="10"/>
  <c r="AA584" i="10"/>
  <c r="K574" i="10"/>
  <c r="X569" i="10"/>
  <c r="N559" i="10"/>
  <c r="AA554" i="10"/>
  <c r="K544" i="10"/>
  <c r="X539" i="10"/>
  <c r="N529" i="10"/>
  <c r="AA524" i="10"/>
  <c r="K514" i="10"/>
  <c r="X509" i="10"/>
  <c r="N499" i="10"/>
  <c r="AA494" i="10"/>
  <c r="L475" i="10"/>
  <c r="Y470" i="10"/>
  <c r="O460" i="10"/>
  <c r="V455" i="10"/>
  <c r="L445" i="10"/>
  <c r="Y440" i="10"/>
  <c r="O430" i="10"/>
  <c r="V425" i="10"/>
  <c r="L415" i="10"/>
  <c r="Y410" i="10"/>
  <c r="O400" i="10"/>
  <c r="V395" i="10"/>
  <c r="L385" i="10"/>
  <c r="Y380" i="10"/>
  <c r="O370" i="10"/>
  <c r="V365" i="10"/>
  <c r="L355" i="10"/>
  <c r="Y350" i="10"/>
  <c r="O340" i="10"/>
  <c r="V335" i="10"/>
  <c r="L325" i="10"/>
  <c r="Y316" i="10"/>
  <c r="O306" i="10"/>
  <c r="V301" i="10"/>
  <c r="L291" i="10"/>
  <c r="Y286" i="10"/>
  <c r="O276" i="10"/>
  <c r="V271" i="10"/>
  <c r="L261" i="10"/>
  <c r="Y256" i="10"/>
  <c r="O246" i="10"/>
  <c r="V241" i="10"/>
  <c r="L231" i="10"/>
  <c r="Y226" i="10"/>
  <c r="O216" i="10"/>
  <c r="V211" i="10"/>
  <c r="L201" i="10"/>
  <c r="Y196" i="10"/>
  <c r="O186" i="10"/>
  <c r="V181" i="10"/>
  <c r="L171" i="10"/>
  <c r="Y166" i="10"/>
  <c r="O152" i="10"/>
  <c r="V147" i="10"/>
  <c r="L137" i="10"/>
  <c r="Y132" i="10"/>
  <c r="O122" i="10"/>
  <c r="V117" i="10"/>
  <c r="L107" i="10"/>
  <c r="Y102" i="10"/>
  <c r="O92" i="10"/>
  <c r="V87" i="10"/>
  <c r="L77" i="10"/>
  <c r="Y72" i="10"/>
  <c r="O62" i="10"/>
  <c r="V57" i="10"/>
  <c r="L47" i="10"/>
  <c r="Y42" i="10"/>
  <c r="O32" i="10"/>
  <c r="V27" i="10"/>
  <c r="L17" i="10"/>
  <c r="Y12" i="10"/>
  <c r="I579" i="10"/>
  <c r="P574" i="10"/>
  <c r="F564" i="10"/>
  <c r="S559" i="10"/>
  <c r="I549" i="10"/>
  <c r="P544" i="10"/>
  <c r="F534" i="10"/>
  <c r="S529" i="10"/>
  <c r="I519" i="10"/>
  <c r="P514" i="10"/>
  <c r="F504" i="10"/>
  <c r="S499" i="10"/>
  <c r="I489" i="10"/>
  <c r="P484" i="10"/>
  <c r="M619" i="10"/>
  <c r="X624" i="10"/>
  <c r="J634" i="10"/>
  <c r="O594" i="10"/>
  <c r="Z599" i="10"/>
  <c r="L609" i="10"/>
  <c r="W614" i="10"/>
  <c r="O624" i="10"/>
  <c r="Z629" i="10"/>
  <c r="E475" i="10"/>
  <c r="R470" i="10"/>
  <c r="H460" i="10"/>
  <c r="U455" i="10"/>
  <c r="E445" i="10"/>
  <c r="R440" i="10"/>
  <c r="H430" i="10"/>
  <c r="U425" i="10"/>
  <c r="E415" i="10"/>
  <c r="R410" i="10"/>
  <c r="H400" i="10"/>
  <c r="U395" i="10"/>
  <c r="E385" i="10"/>
  <c r="R380" i="10"/>
  <c r="H370" i="10"/>
  <c r="U365" i="10"/>
  <c r="E355" i="10"/>
  <c r="R350" i="10"/>
  <c r="H340" i="10"/>
  <c r="U335" i="10"/>
  <c r="E325" i="10"/>
  <c r="R316" i="10"/>
  <c r="H306" i="10"/>
  <c r="U301" i="10"/>
  <c r="E291" i="10"/>
  <c r="R286" i="10"/>
  <c r="H276" i="10"/>
  <c r="U271" i="10"/>
  <c r="E261" i="10"/>
  <c r="R256" i="10"/>
  <c r="H246" i="10"/>
  <c r="U241" i="10"/>
  <c r="E231" i="10"/>
  <c r="R226" i="10"/>
  <c r="H216" i="10"/>
  <c r="U211" i="10"/>
  <c r="E201" i="10"/>
  <c r="R196" i="10"/>
  <c r="H186" i="10"/>
  <c r="U181" i="10"/>
  <c r="E171" i="10"/>
  <c r="R166" i="10"/>
  <c r="H152" i="10"/>
  <c r="U147" i="10"/>
  <c r="E137" i="10"/>
  <c r="R132" i="10"/>
  <c r="H122" i="10"/>
  <c r="U117" i="10"/>
  <c r="E107" i="10"/>
  <c r="R102" i="10"/>
  <c r="H92" i="10"/>
  <c r="U87" i="10"/>
  <c r="E77" i="10"/>
  <c r="R72" i="10"/>
  <c r="H62" i="10"/>
  <c r="U57" i="10"/>
  <c r="E47" i="10"/>
  <c r="R42" i="10"/>
  <c r="H32" i="10"/>
  <c r="U27" i="10"/>
  <c r="E17" i="10"/>
  <c r="R12" i="10"/>
  <c r="S170" i="8"/>
  <c r="T164" i="8"/>
  <c r="U158" i="8"/>
  <c r="P152" i="8"/>
  <c r="Q146" i="8"/>
  <c r="R140" i="8"/>
  <c r="S134" i="8"/>
  <c r="T128" i="8"/>
  <c r="U122" i="8"/>
  <c r="P116" i="8"/>
  <c r="Q110" i="8"/>
  <c r="R104" i="8"/>
  <c r="S98" i="8"/>
  <c r="T92" i="8"/>
  <c r="U86" i="8"/>
  <c r="P80" i="8"/>
  <c r="Q74" i="8"/>
  <c r="R68" i="8"/>
  <c r="S62" i="8"/>
  <c r="T56" i="8"/>
  <c r="U50" i="8"/>
  <c r="P44" i="8"/>
  <c r="Q38" i="8"/>
  <c r="R32" i="8"/>
  <c r="S26" i="8"/>
  <c r="T20" i="8"/>
  <c r="U14" i="8"/>
  <c r="M8" i="8"/>
  <c r="K188" i="8"/>
  <c r="L182" i="8"/>
  <c r="M176" i="8"/>
  <c r="N170" i="8"/>
  <c r="O164" i="8"/>
  <c r="J158" i="8"/>
  <c r="K152" i="8"/>
  <c r="L146" i="8"/>
  <c r="M140" i="8"/>
  <c r="N134" i="8"/>
  <c r="O128" i="8"/>
  <c r="J122" i="8"/>
  <c r="K116" i="8"/>
  <c r="L110" i="8"/>
  <c r="M104" i="8"/>
  <c r="N98" i="8"/>
  <c r="O92" i="8"/>
  <c r="J86" i="8"/>
  <c r="K80" i="8"/>
  <c r="L74" i="8"/>
  <c r="M68" i="8"/>
  <c r="N62" i="8"/>
  <c r="O56" i="8"/>
  <c r="J50" i="8"/>
  <c r="K44" i="8"/>
  <c r="L38" i="8"/>
  <c r="M32" i="8"/>
  <c r="N26" i="8"/>
  <c r="O20" i="8"/>
  <c r="J14" i="8"/>
  <c r="K8" i="8"/>
  <c r="R8" i="8"/>
  <c r="K484" i="7"/>
  <c r="X475" i="7"/>
  <c r="N465" i="7"/>
  <c r="AA460" i="7"/>
  <c r="K450" i="7"/>
  <c r="X445" i="7"/>
  <c r="N435" i="7"/>
  <c r="AA430" i="7"/>
  <c r="K420" i="7"/>
  <c r="X415" i="7"/>
  <c r="N405" i="7"/>
  <c r="AA400" i="7"/>
  <c r="K390" i="7"/>
  <c r="X385" i="7"/>
  <c r="N375" i="7"/>
  <c r="AA370" i="7"/>
  <c r="K360" i="7"/>
  <c r="X355" i="7"/>
  <c r="N345" i="7"/>
  <c r="AA340" i="7"/>
  <c r="K330" i="7"/>
  <c r="X325" i="7"/>
  <c r="N311" i="7"/>
  <c r="AA306" i="7"/>
  <c r="K296" i="7"/>
  <c r="X291" i="7"/>
  <c r="N281" i="7"/>
  <c r="AA276" i="7"/>
  <c r="K266" i="7"/>
  <c r="X261" i="7"/>
  <c r="N251" i="7"/>
  <c r="AA246" i="7"/>
  <c r="K236" i="7"/>
  <c r="X231" i="7"/>
  <c r="N221" i="7"/>
  <c r="AA216" i="7"/>
  <c r="K206" i="7"/>
  <c r="X201" i="7"/>
  <c r="N191" i="7"/>
  <c r="AA186" i="7"/>
  <c r="K176" i="7"/>
  <c r="X171" i="7"/>
  <c r="N157" i="7"/>
  <c r="AA152" i="7"/>
  <c r="K142" i="7"/>
  <c r="X137" i="7"/>
  <c r="N127" i="7"/>
  <c r="AA122" i="7"/>
  <c r="K112" i="7"/>
  <c r="X107" i="7"/>
  <c r="N97" i="7"/>
  <c r="AA92" i="7"/>
  <c r="S475" i="7"/>
  <c r="F484" i="7"/>
  <c r="Z470" i="7"/>
  <c r="J460" i="7"/>
  <c r="W455" i="7"/>
  <c r="M445" i="7"/>
  <c r="Z440" i="7"/>
  <c r="J430" i="7"/>
  <c r="W425" i="7"/>
  <c r="M415" i="7"/>
  <c r="Z410" i="7"/>
  <c r="J400" i="7"/>
  <c r="W395" i="7"/>
  <c r="M385" i="7"/>
  <c r="Z380" i="7"/>
  <c r="J370" i="7"/>
  <c r="W365" i="7"/>
  <c r="M355" i="7"/>
  <c r="Z350" i="7"/>
  <c r="J340" i="7"/>
  <c r="W335" i="7"/>
  <c r="M325" i="7"/>
  <c r="D306" i="7"/>
  <c r="Q301" i="7"/>
  <c r="G291" i="7"/>
  <c r="T286" i="7"/>
  <c r="D276" i="7"/>
  <c r="Q271" i="7"/>
  <c r="G261" i="7"/>
  <c r="T256" i="7"/>
  <c r="D246" i="7"/>
  <c r="Q241" i="7"/>
  <c r="G231" i="7"/>
  <c r="T226" i="7"/>
  <c r="D216" i="7"/>
  <c r="Q211" i="7"/>
  <c r="G201" i="7"/>
  <c r="T196" i="7"/>
  <c r="D186" i="7"/>
  <c r="Q181" i="7"/>
  <c r="G171" i="7"/>
  <c r="T166" i="7"/>
  <c r="K147" i="7"/>
  <c r="X142" i="7"/>
  <c r="N132" i="7"/>
  <c r="AA127" i="7"/>
  <c r="K117" i="7"/>
  <c r="X112" i="7"/>
  <c r="N102" i="7"/>
  <c r="AA97" i="7"/>
  <c r="K87" i="7"/>
  <c r="X82" i="7"/>
  <c r="N72" i="7"/>
  <c r="AA67" i="7"/>
  <c r="K57" i="7"/>
  <c r="X52" i="7"/>
  <c r="N42" i="7"/>
  <c r="AA37" i="7"/>
  <c r="K27" i="7"/>
  <c r="X22" i="7"/>
  <c r="N12" i="7"/>
  <c r="AA7" i="7"/>
  <c r="V489" i="7"/>
  <c r="L475" i="7"/>
  <c r="Y470" i="7"/>
  <c r="O460" i="7"/>
  <c r="V455" i="7"/>
  <c r="L445" i="7"/>
  <c r="Y440" i="7"/>
  <c r="O430" i="7"/>
  <c r="V425" i="7"/>
  <c r="L415" i="7"/>
  <c r="Y410" i="7"/>
  <c r="O400" i="7"/>
  <c r="V395" i="7"/>
  <c r="L385" i="7"/>
  <c r="Y380" i="7"/>
  <c r="O370" i="7"/>
  <c r="V365" i="7"/>
  <c r="L355" i="7"/>
  <c r="Y350" i="7"/>
  <c r="O340" i="7"/>
  <c r="V335" i="7"/>
  <c r="L325" i="7"/>
  <c r="Y316" i="7"/>
  <c r="O306" i="7"/>
  <c r="V301" i="7"/>
  <c r="L291" i="7"/>
  <c r="Y286" i="7"/>
  <c r="O276" i="7"/>
  <c r="V271" i="7"/>
  <c r="L261" i="7"/>
  <c r="Y256" i="7"/>
  <c r="O246" i="7"/>
  <c r="V241" i="7"/>
  <c r="L231" i="7"/>
  <c r="Y226" i="7"/>
  <c r="O216" i="7"/>
  <c r="V211" i="7"/>
  <c r="L201" i="7"/>
  <c r="Y196" i="7"/>
  <c r="O186" i="7"/>
  <c r="V181" i="7"/>
  <c r="L171" i="7"/>
  <c r="Y166" i="7"/>
  <c r="O152" i="7"/>
  <c r="V147" i="7"/>
  <c r="L137" i="7"/>
  <c r="Y132" i="7"/>
  <c r="O122" i="7"/>
  <c r="V117" i="7"/>
  <c r="L107" i="7"/>
  <c r="Y102" i="7"/>
  <c r="O92" i="7"/>
  <c r="V87" i="7"/>
  <c r="L77" i="7"/>
  <c r="Y72" i="7"/>
  <c r="O62" i="7"/>
  <c r="V57" i="7"/>
  <c r="L47" i="7"/>
  <c r="Y42" i="7"/>
  <c r="O32" i="7"/>
  <c r="V27" i="7"/>
  <c r="L17" i="7"/>
  <c r="Y12" i="7"/>
  <c r="L499" i="7"/>
  <c r="P489" i="7"/>
  <c r="F475" i="7"/>
  <c r="S470" i="7"/>
  <c r="I460" i="7"/>
  <c r="P455" i="7"/>
  <c r="F445" i="7"/>
  <c r="S440" i="7"/>
  <c r="I430" i="7"/>
  <c r="P425" i="7"/>
  <c r="F415" i="7"/>
  <c r="S410" i="7"/>
  <c r="I400" i="7"/>
  <c r="P395" i="7"/>
  <c r="F385" i="7"/>
  <c r="S380" i="7"/>
  <c r="I370" i="7"/>
  <c r="P365" i="7"/>
  <c r="F355" i="7"/>
  <c r="S350" i="7"/>
  <c r="I340" i="7"/>
  <c r="P335" i="7"/>
  <c r="F325" i="7"/>
  <c r="S316" i="7"/>
  <c r="I306" i="7"/>
  <c r="P301" i="7"/>
  <c r="F291" i="7"/>
  <c r="S286" i="7"/>
  <c r="I276" i="7"/>
  <c r="P271" i="7"/>
  <c r="F261" i="7"/>
  <c r="S256" i="7"/>
  <c r="I246" i="7"/>
  <c r="P241" i="7"/>
  <c r="F231" i="7"/>
  <c r="S226" i="7"/>
  <c r="I216" i="7"/>
  <c r="P211" i="7"/>
  <c r="F201" i="7"/>
  <c r="S196" i="7"/>
  <c r="I186" i="7"/>
  <c r="P181" i="7"/>
  <c r="F171" i="7"/>
  <c r="S166" i="7"/>
  <c r="I152" i="7"/>
  <c r="P147" i="7"/>
  <c r="F137" i="7"/>
  <c r="S132" i="7"/>
  <c r="I122" i="7"/>
  <c r="P117" i="7"/>
  <c r="F107" i="7"/>
  <c r="S102" i="7"/>
  <c r="I92" i="7"/>
  <c r="P87" i="7"/>
  <c r="F77" i="7"/>
  <c r="S72" i="7"/>
  <c r="I62" i="7"/>
  <c r="P57" i="7"/>
  <c r="F47" i="7"/>
  <c r="S42" i="7"/>
  <c r="I32" i="7"/>
  <c r="P27" i="7"/>
  <c r="F17" i="7"/>
  <c r="S12" i="7"/>
  <c r="F470" i="7"/>
  <c r="S465" i="7"/>
  <c r="I455" i="7"/>
  <c r="P450" i="7"/>
  <c r="F440" i="7"/>
  <c r="S435" i="7"/>
  <c r="I425" i="7"/>
  <c r="P420" i="7"/>
  <c r="F410" i="7"/>
  <c r="S405" i="7"/>
  <c r="I395" i="7"/>
  <c r="P390" i="7"/>
  <c r="F380" i="7"/>
  <c r="S375" i="7"/>
  <c r="I365" i="7"/>
  <c r="P360" i="7"/>
  <c r="F350" i="7"/>
  <c r="S345" i="7"/>
  <c r="I335" i="7"/>
  <c r="G311" i="7"/>
  <c r="T306" i="7"/>
  <c r="D296" i="7"/>
  <c r="Q291" i="7"/>
  <c r="G281" i="7"/>
  <c r="T276" i="7"/>
  <c r="K82" i="7"/>
  <c r="X77" i="7"/>
  <c r="N67" i="7"/>
  <c r="AA62" i="7"/>
  <c r="K52" i="7"/>
  <c r="X47" i="7"/>
  <c r="N37" i="7"/>
  <c r="AA32" i="7"/>
  <c r="K22" i="7"/>
  <c r="X17" i="7"/>
  <c r="N7" i="7"/>
  <c r="O489" i="7"/>
  <c r="V484" i="7"/>
  <c r="K475" i="7"/>
  <c r="X470" i="7"/>
  <c r="N460" i="7"/>
  <c r="AA455" i="7"/>
  <c r="K445" i="7"/>
  <c r="X440" i="7"/>
  <c r="N430" i="7"/>
  <c r="AA425" i="7"/>
  <c r="K415" i="7"/>
  <c r="X410" i="7"/>
  <c r="N400" i="7"/>
  <c r="AA395" i="7"/>
  <c r="K385" i="7"/>
  <c r="X380" i="7"/>
  <c r="N370" i="7"/>
  <c r="AA365" i="7"/>
  <c r="K355" i="7"/>
  <c r="X350" i="7"/>
  <c r="N340" i="7"/>
  <c r="AA335" i="7"/>
  <c r="L316" i="7"/>
  <c r="Y311" i="7"/>
  <c r="O301" i="7"/>
  <c r="V296" i="7"/>
  <c r="L286" i="7"/>
  <c r="Y281" i="7"/>
  <c r="O271" i="7"/>
  <c r="V266" i="7"/>
  <c r="L256" i="7"/>
  <c r="Y251" i="7"/>
  <c r="O241" i="7"/>
  <c r="V236" i="7"/>
  <c r="L226" i="7"/>
  <c r="Y221" i="7"/>
  <c r="O211" i="7"/>
  <c r="V206" i="7"/>
  <c r="L196" i="7"/>
  <c r="Y191" i="7"/>
  <c r="O181" i="7"/>
  <c r="V176" i="7"/>
  <c r="L166" i="7"/>
  <c r="Y157" i="7"/>
  <c r="O147" i="7"/>
  <c r="V142" i="7"/>
  <c r="L132" i="7"/>
  <c r="Y127" i="7"/>
  <c r="O117" i="7"/>
  <c r="V112" i="7"/>
  <c r="L102" i="7"/>
  <c r="Y97" i="7"/>
  <c r="O87" i="7"/>
  <c r="V82" i="7"/>
  <c r="L72" i="7"/>
  <c r="Y67" i="7"/>
  <c r="O57" i="7"/>
  <c r="V52" i="7"/>
  <c r="L42" i="7"/>
  <c r="Y37" i="7"/>
  <c r="O27" i="7"/>
  <c r="V22" i="7"/>
  <c r="L12" i="7"/>
  <c r="Y7" i="7"/>
  <c r="G17" i="7"/>
  <c r="T12" i="7"/>
  <c r="J484" i="7"/>
  <c r="L470" i="7"/>
  <c r="Y465" i="7"/>
  <c r="O455" i="7"/>
  <c r="V450" i="7"/>
  <c r="L440" i="7"/>
  <c r="Y435" i="7"/>
  <c r="O425" i="7"/>
  <c r="V420" i="7"/>
  <c r="L410" i="7"/>
  <c r="Y405" i="7"/>
  <c r="O395" i="7"/>
  <c r="V390" i="7"/>
  <c r="L380" i="7"/>
  <c r="Y375" i="7"/>
  <c r="O365" i="7"/>
  <c r="V360" i="7"/>
  <c r="L350" i="7"/>
  <c r="Y345" i="7"/>
  <c r="O335" i="7"/>
  <c r="M311" i="7"/>
  <c r="Z306" i="7"/>
  <c r="J296" i="7"/>
  <c r="W291" i="7"/>
  <c r="M281" i="7"/>
  <c r="Z276" i="7"/>
  <c r="J266" i="7"/>
  <c r="W261" i="7"/>
  <c r="M251" i="7"/>
  <c r="Z246" i="7"/>
  <c r="J236" i="7"/>
  <c r="W231" i="7"/>
  <c r="M221" i="7"/>
  <c r="Z216" i="7"/>
  <c r="J206" i="7"/>
  <c r="W201" i="7"/>
  <c r="M191" i="7"/>
  <c r="Z186" i="7"/>
  <c r="J176" i="7"/>
  <c r="W171" i="7"/>
  <c r="M157" i="7"/>
  <c r="Z152" i="7"/>
  <c r="J142" i="7"/>
  <c r="W137" i="7"/>
  <c r="M127" i="7"/>
  <c r="Z122" i="7"/>
  <c r="J112" i="7"/>
  <c r="W107" i="7"/>
  <c r="M97" i="7"/>
  <c r="Z92" i="7"/>
  <c r="J82" i="7"/>
  <c r="W77" i="7"/>
  <c r="M67" i="7"/>
  <c r="Z62" i="7"/>
  <c r="J52" i="7"/>
  <c r="W47" i="7"/>
  <c r="M37" i="7"/>
  <c r="Z32" i="7"/>
  <c r="J22" i="7"/>
  <c r="W17" i="7"/>
  <c r="M7" i="7"/>
  <c r="H489" i="7"/>
  <c r="U484" i="7"/>
  <c r="E470" i="7"/>
  <c r="R465" i="7"/>
  <c r="H455" i="7"/>
  <c r="U450" i="7"/>
  <c r="E440" i="7"/>
  <c r="R435" i="7"/>
  <c r="H425" i="7"/>
  <c r="U420" i="7"/>
  <c r="E410" i="7"/>
  <c r="R405" i="7"/>
  <c r="H395" i="7"/>
  <c r="U390" i="7"/>
  <c r="E380" i="7"/>
  <c r="R375" i="7"/>
  <c r="H365" i="7"/>
  <c r="U360" i="7"/>
  <c r="E350" i="7"/>
  <c r="R345" i="7"/>
  <c r="H335" i="7"/>
  <c r="U330" i="7"/>
  <c r="L311" i="7"/>
  <c r="Y306" i="7"/>
  <c r="D266" i="7"/>
  <c r="Q261" i="7"/>
  <c r="G251" i="7"/>
  <c r="T246" i="7"/>
  <c r="D236" i="7"/>
  <c r="Q231" i="7"/>
  <c r="G221" i="7"/>
  <c r="T216" i="7"/>
  <c r="D206" i="7"/>
  <c r="Q201" i="7"/>
  <c r="G191" i="7"/>
  <c r="T186" i="7"/>
  <c r="D176" i="7"/>
  <c r="Q171" i="7"/>
  <c r="G157" i="7"/>
  <c r="T152" i="7"/>
  <c r="D142" i="7"/>
  <c r="Q137" i="7"/>
  <c r="G127" i="7"/>
  <c r="T122" i="7"/>
  <c r="D112" i="7"/>
  <c r="Q107" i="7"/>
  <c r="G97" i="7"/>
  <c r="T92" i="7"/>
  <c r="D82" i="7"/>
  <c r="Q77" i="7"/>
  <c r="G67" i="7"/>
  <c r="T62" i="7"/>
  <c r="D52" i="7"/>
  <c r="Q47" i="7"/>
  <c r="G37" i="7"/>
  <c r="T32" i="7"/>
  <c r="D22" i="7"/>
  <c r="Q17" i="7"/>
  <c r="G7" i="7"/>
  <c r="O484" i="7"/>
  <c r="V475" i="7"/>
  <c r="L465" i="7"/>
  <c r="Y460" i="7"/>
  <c r="O450" i="7"/>
  <c r="V445" i="7"/>
  <c r="L435" i="7"/>
  <c r="Y430" i="7"/>
  <c r="O420" i="7"/>
  <c r="V415" i="7"/>
  <c r="L405" i="7"/>
  <c r="Y400" i="7"/>
  <c r="O390" i="7"/>
  <c r="V385" i="7"/>
  <c r="L375" i="7"/>
  <c r="Y370" i="7"/>
  <c r="O360" i="7"/>
  <c r="V355" i="7"/>
  <c r="L345" i="7"/>
  <c r="Y340" i="7"/>
  <c r="O330" i="7"/>
  <c r="V325" i="7"/>
  <c r="F311" i="7"/>
  <c r="S306" i="7"/>
  <c r="I296" i="7"/>
  <c r="P291" i="7"/>
  <c r="F281" i="7"/>
  <c r="S276" i="7"/>
  <c r="I266" i="7"/>
  <c r="P261" i="7"/>
  <c r="F251" i="7"/>
  <c r="S246" i="7"/>
  <c r="I236" i="7"/>
  <c r="P231" i="7"/>
  <c r="F221" i="7"/>
  <c r="S216" i="7"/>
  <c r="I206" i="7"/>
  <c r="P201" i="7"/>
  <c r="F191" i="7"/>
  <c r="S186" i="7"/>
  <c r="I176" i="7"/>
  <c r="P171" i="7"/>
  <c r="F157" i="7"/>
  <c r="S152" i="7"/>
  <c r="I142" i="7"/>
  <c r="P137" i="7"/>
  <c r="F127" i="7"/>
  <c r="S122" i="7"/>
  <c r="I112" i="7"/>
  <c r="P107" i="7"/>
  <c r="T489" i="7"/>
  <c r="D475" i="7"/>
  <c r="Q470" i="7"/>
  <c r="G460" i="7"/>
  <c r="T455" i="7"/>
  <c r="D445" i="7"/>
  <c r="Q440" i="7"/>
  <c r="G430" i="7"/>
  <c r="T425" i="7"/>
  <c r="D415" i="7"/>
  <c r="Q410" i="7"/>
  <c r="G400" i="7"/>
  <c r="T395" i="7"/>
  <c r="D385" i="7"/>
  <c r="Q380" i="7"/>
  <c r="G370" i="7"/>
  <c r="T365" i="7"/>
  <c r="D355" i="7"/>
  <c r="Q350" i="7"/>
  <c r="G340" i="7"/>
  <c r="T335" i="7"/>
  <c r="K316" i="7"/>
  <c r="X311" i="7"/>
  <c r="N301" i="7"/>
  <c r="AA296" i="7"/>
  <c r="K286" i="7"/>
  <c r="X281" i="7"/>
  <c r="N271" i="7"/>
  <c r="AA266" i="7"/>
  <c r="K256" i="7"/>
  <c r="X251" i="7"/>
  <c r="N241" i="7"/>
  <c r="AA236" i="7"/>
  <c r="K226" i="7"/>
  <c r="X221" i="7"/>
  <c r="N211" i="7"/>
  <c r="AA206" i="7"/>
  <c r="K196" i="7"/>
  <c r="X191" i="7"/>
  <c r="N181" i="7"/>
  <c r="AA176" i="7"/>
  <c r="K166" i="7"/>
  <c r="X157" i="7"/>
  <c r="O296" i="7"/>
  <c r="V291" i="7"/>
  <c r="L281" i="7"/>
  <c r="Y276" i="7"/>
  <c r="O266" i="7"/>
  <c r="V261" i="7"/>
  <c r="L251" i="7"/>
  <c r="Y246" i="7"/>
  <c r="O236" i="7"/>
  <c r="V231" i="7"/>
  <c r="L221" i="7"/>
  <c r="Y216" i="7"/>
  <c r="O206" i="7"/>
  <c r="V201" i="7"/>
  <c r="L191" i="7"/>
  <c r="Y186" i="7"/>
  <c r="O176" i="7"/>
  <c r="V171" i="7"/>
  <c r="L157" i="7"/>
  <c r="Y152" i="7"/>
  <c r="O142" i="7"/>
  <c r="V137" i="7"/>
  <c r="L127" i="7"/>
  <c r="Y122" i="7"/>
  <c r="O112" i="7"/>
  <c r="V107" i="7"/>
  <c r="L97" i="7"/>
  <c r="Y92" i="7"/>
  <c r="O82" i="7"/>
  <c r="V77" i="7"/>
  <c r="L67" i="7"/>
  <c r="Y62" i="7"/>
  <c r="O52" i="7"/>
  <c r="V47" i="7"/>
  <c r="L37" i="7"/>
  <c r="Y32" i="7"/>
  <c r="O22" i="7"/>
  <c r="V17" i="7"/>
  <c r="L7" i="7"/>
  <c r="S489" i="7"/>
  <c r="I475" i="7"/>
  <c r="P470" i="7"/>
  <c r="F97" i="7"/>
  <c r="S92" i="7"/>
  <c r="I82" i="7"/>
  <c r="P77" i="7"/>
  <c r="F67" i="7"/>
  <c r="S62" i="7"/>
  <c r="I52" i="7"/>
  <c r="P47" i="7"/>
  <c r="F37" i="7"/>
  <c r="S32" i="7"/>
  <c r="I22" i="7"/>
  <c r="P17" i="7"/>
  <c r="F7" i="7"/>
  <c r="AA12" i="7"/>
  <c r="V72" i="7"/>
  <c r="N147" i="7"/>
  <c r="AA142" i="7"/>
  <c r="K132" i="7"/>
  <c r="X127" i="7"/>
  <c r="N117" i="7"/>
  <c r="AA112" i="7"/>
  <c r="K102" i="7"/>
  <c r="X97" i="7"/>
  <c r="N87" i="7"/>
  <c r="AA82" i="7"/>
  <c r="K72" i="7"/>
  <c r="X67" i="7"/>
  <c r="N57" i="7"/>
  <c r="AA52" i="7"/>
  <c r="K42" i="7"/>
  <c r="X37" i="7"/>
  <c r="N27" i="7"/>
  <c r="AA22" i="7"/>
  <c r="K12" i="7"/>
  <c r="X7" i="7"/>
  <c r="R499" i="7"/>
  <c r="F489" i="7"/>
  <c r="S484" i="7"/>
  <c r="I470" i="7"/>
  <c r="P465" i="7"/>
  <c r="F455" i="7"/>
  <c r="S450" i="7"/>
  <c r="I440" i="7"/>
  <c r="P435" i="7"/>
  <c r="F425" i="7"/>
  <c r="S420" i="7"/>
  <c r="I410" i="7"/>
  <c r="P405" i="7"/>
  <c r="F395" i="7"/>
  <c r="S390" i="7"/>
  <c r="I380" i="7"/>
  <c r="P375" i="7"/>
  <c r="F365" i="7"/>
  <c r="S360" i="7"/>
  <c r="I350" i="7"/>
  <c r="P345" i="7"/>
  <c r="F335" i="7"/>
  <c r="S330" i="7"/>
  <c r="I316" i="7"/>
  <c r="P311" i="7"/>
  <c r="F301" i="7"/>
  <c r="S296" i="7"/>
  <c r="I286" i="7"/>
  <c r="P281" i="7"/>
  <c r="F271" i="7"/>
  <c r="S266" i="7"/>
  <c r="I256" i="7"/>
  <c r="P251" i="7"/>
  <c r="F241" i="7"/>
  <c r="S236" i="7"/>
  <c r="I226" i="7"/>
  <c r="P221" i="7"/>
  <c r="F211" i="7"/>
  <c r="S206" i="7"/>
  <c r="I196" i="7"/>
  <c r="P191" i="7"/>
  <c r="F181" i="7"/>
  <c r="S176" i="7"/>
  <c r="I166" i="7"/>
  <c r="P157" i="7"/>
  <c r="F147" i="7"/>
  <c r="S142" i="7"/>
  <c r="I132" i="7"/>
  <c r="P127" i="7"/>
  <c r="F117" i="7"/>
  <c r="S112" i="7"/>
  <c r="I102" i="7"/>
  <c r="P97" i="7"/>
  <c r="F87" i="7"/>
  <c r="S82" i="7"/>
  <c r="I72" i="7"/>
  <c r="P67" i="7"/>
  <c r="F57" i="7"/>
  <c r="S52" i="7"/>
  <c r="I42" i="7"/>
  <c r="P37" i="7"/>
  <c r="F27" i="7"/>
  <c r="S22" i="7"/>
  <c r="I12" i="7"/>
  <c r="V7" i="7"/>
  <c r="F499" i="7"/>
  <c r="Y489" i="7"/>
  <c r="O475" i="7"/>
  <c r="V470" i="7"/>
  <c r="L460" i="7"/>
  <c r="Y455" i="7"/>
  <c r="O445" i="7"/>
  <c r="V440" i="7"/>
  <c r="L430" i="7"/>
  <c r="Y425" i="7"/>
  <c r="O415" i="7"/>
  <c r="V410" i="7"/>
  <c r="J316" i="7"/>
  <c r="W311" i="7"/>
  <c r="M301" i="7"/>
  <c r="Z296" i="7"/>
  <c r="J286" i="7"/>
  <c r="W281" i="7"/>
  <c r="M271" i="7"/>
  <c r="Z266" i="7"/>
  <c r="J256" i="7"/>
  <c r="W251" i="7"/>
  <c r="M241" i="7"/>
  <c r="Z236" i="7"/>
  <c r="J226" i="7"/>
  <c r="W221" i="7"/>
  <c r="M211" i="7"/>
  <c r="Z206" i="7"/>
  <c r="J196" i="7"/>
  <c r="W191" i="7"/>
  <c r="M181" i="7"/>
  <c r="Z176" i="7"/>
  <c r="J166" i="7"/>
  <c r="Q157" i="7"/>
  <c r="G147" i="7"/>
  <c r="T142" i="7"/>
  <c r="D132" i="7"/>
  <c r="Q127" i="7"/>
  <c r="G117" i="7"/>
  <c r="T112" i="7"/>
  <c r="D102" i="7"/>
  <c r="Q97" i="7"/>
  <c r="G87" i="7"/>
  <c r="T82" i="7"/>
  <c r="D72" i="7"/>
  <c r="Q67" i="7"/>
  <c r="Q499" i="7"/>
  <c r="T77" i="7"/>
  <c r="D67" i="7"/>
  <c r="Q62" i="7"/>
  <c r="G52" i="7"/>
  <c r="T47" i="7"/>
  <c r="D37" i="7"/>
  <c r="Q32" i="7"/>
  <c r="G22" i="7"/>
  <c r="T17" i="7"/>
  <c r="S385" i="19"/>
  <c r="E395" i="19"/>
  <c r="P400" i="19"/>
  <c r="H410" i="19"/>
  <c r="S415" i="19"/>
  <c r="E425" i="19"/>
  <c r="P430" i="19"/>
  <c r="H440" i="19"/>
  <c r="S445" i="19"/>
  <c r="E455" i="19"/>
  <c r="P460" i="19"/>
  <c r="H470" i="19"/>
  <c r="S475" i="19"/>
  <c r="H460" i="19"/>
  <c r="S465" i="19"/>
  <c r="E475" i="19"/>
  <c r="AA380" i="19"/>
  <c r="P241" i="19"/>
  <c r="H251" i="19"/>
  <c r="S256" i="19"/>
  <c r="E266" i="19"/>
  <c r="P271" i="19"/>
  <c r="H281" i="19"/>
  <c r="S286" i="19"/>
  <c r="E296" i="19"/>
  <c r="P301" i="19"/>
  <c r="H311" i="19"/>
  <c r="S316" i="19"/>
  <c r="T261" i="19"/>
  <c r="F271" i="19"/>
  <c r="Q276" i="19"/>
  <c r="I286" i="19"/>
  <c r="T291" i="19"/>
  <c r="F301" i="19"/>
  <c r="Q306" i="19"/>
  <c r="I316" i="19"/>
  <c r="P256" i="19"/>
  <c r="H266" i="19"/>
  <c r="S271" i="19"/>
  <c r="E281" i="19"/>
  <c r="P286" i="19"/>
  <c r="H296" i="19"/>
  <c r="S301" i="19"/>
  <c r="E311" i="19"/>
  <c r="P316" i="19"/>
  <c r="S246" i="19"/>
  <c r="E256" i="19"/>
  <c r="P261" i="19"/>
  <c r="H271" i="19"/>
  <c r="S276" i="19"/>
  <c r="E286" i="19"/>
  <c r="P291" i="19"/>
  <c r="H301" i="19"/>
  <c r="S306" i="19"/>
  <c r="E316" i="19"/>
  <c r="E236" i="19"/>
  <c r="K117" i="19"/>
  <c r="N102" i="19"/>
  <c r="AA97" i="19"/>
  <c r="K87" i="19"/>
  <c r="X82" i="19"/>
  <c r="N72" i="19"/>
  <c r="AA67" i="19"/>
  <c r="K57" i="19"/>
  <c r="X52" i="19"/>
  <c r="N42" i="19"/>
  <c r="AA37" i="19"/>
  <c r="K27" i="19"/>
  <c r="X22" i="19"/>
  <c r="N12" i="19"/>
  <c r="AA7" i="19"/>
  <c r="U107" i="19"/>
  <c r="Y102" i="19"/>
  <c r="O92" i="19"/>
  <c r="V87" i="19"/>
  <c r="L77" i="19"/>
  <c r="Y72" i="19"/>
  <c r="O62" i="19"/>
  <c r="V57" i="19"/>
  <c r="L47" i="19"/>
  <c r="Y42" i="19"/>
  <c r="O32" i="19"/>
  <c r="V27" i="19"/>
  <c r="L17" i="19"/>
  <c r="Y12" i="19"/>
  <c r="G97" i="19"/>
  <c r="T92" i="19"/>
  <c r="D82" i="19"/>
  <c r="Q77" i="19"/>
  <c r="G67" i="19"/>
  <c r="T62" i="19"/>
  <c r="D52" i="19"/>
  <c r="Q47" i="19"/>
  <c r="G37" i="19"/>
  <c r="T32" i="19"/>
  <c r="D22" i="19"/>
  <c r="Q17" i="19"/>
  <c r="G7" i="19"/>
  <c r="K102" i="19"/>
  <c r="X97" i="19"/>
  <c r="N87" i="19"/>
  <c r="AA82" i="19"/>
  <c r="K72" i="19"/>
  <c r="X67" i="19"/>
  <c r="N57" i="19"/>
  <c r="AA52" i="19"/>
  <c r="K42" i="19"/>
  <c r="X37" i="19"/>
  <c r="N27" i="19"/>
  <c r="AA22" i="19"/>
  <c r="K12" i="19"/>
  <c r="X7" i="19"/>
  <c r="J97" i="19"/>
  <c r="W92" i="19"/>
  <c r="M82" i="19"/>
  <c r="Z77" i="19"/>
  <c r="J67" i="19"/>
  <c r="W62" i="19"/>
  <c r="M52" i="19"/>
  <c r="Z47" i="19"/>
  <c r="J37" i="19"/>
  <c r="W32" i="19"/>
  <c r="M22" i="19"/>
  <c r="Z17" i="19"/>
  <c r="L127" i="19"/>
  <c r="W132" i="19"/>
  <c r="O142" i="19"/>
  <c r="Z147" i="19"/>
  <c r="L157" i="19"/>
  <c r="X107" i="19"/>
  <c r="J117" i="19"/>
  <c r="AA122" i="19"/>
  <c r="M132" i="19"/>
  <c r="X137" i="19"/>
  <c r="J147" i="19"/>
  <c r="AA152" i="19"/>
  <c r="AA127" i="19"/>
  <c r="M137" i="19"/>
  <c r="X142" i="19"/>
  <c r="J152" i="19"/>
  <c r="AA157" i="19"/>
  <c r="M112" i="19"/>
  <c r="X117" i="19"/>
  <c r="J127" i="19"/>
  <c r="AA132" i="19"/>
  <c r="M142" i="19"/>
  <c r="X147" i="19"/>
  <c r="J157" i="19"/>
  <c r="X122" i="19"/>
  <c r="J132" i="19"/>
  <c r="AA137" i="19"/>
  <c r="M147" i="19"/>
  <c r="X152" i="19"/>
  <c r="V390" i="18"/>
  <c r="X380" i="18"/>
  <c r="M425" i="18"/>
  <c r="X430" i="18"/>
  <c r="J440" i="18"/>
  <c r="AA445" i="18"/>
  <c r="M455" i="18"/>
  <c r="X460" i="18"/>
  <c r="J470" i="18"/>
  <c r="AA475" i="18"/>
  <c r="K410" i="18"/>
  <c r="V415" i="18"/>
  <c r="N425" i="18"/>
  <c r="Y430" i="18"/>
  <c r="K440" i="18"/>
  <c r="V445" i="18"/>
  <c r="N455" i="18"/>
  <c r="Y460" i="18"/>
  <c r="K470" i="18"/>
  <c r="V475" i="18"/>
  <c r="J410" i="18"/>
  <c r="J395" i="18"/>
  <c r="U375" i="18"/>
  <c r="D370" i="18"/>
  <c r="R360" i="18"/>
  <c r="G355" i="18"/>
  <c r="U345" i="18"/>
  <c r="D340" i="18"/>
  <c r="R330" i="18"/>
  <c r="G325" i="18"/>
  <c r="U311" i="18"/>
  <c r="D306" i="18"/>
  <c r="R296" i="18"/>
  <c r="G291" i="18"/>
  <c r="U281" i="18"/>
  <c r="D276" i="18"/>
  <c r="R266" i="18"/>
  <c r="G261" i="18"/>
  <c r="U251" i="18"/>
  <c r="D246" i="18"/>
  <c r="R236" i="18"/>
  <c r="G231" i="18"/>
  <c r="U221" i="18"/>
  <c r="D216" i="18"/>
  <c r="R206" i="18"/>
  <c r="G201" i="18"/>
  <c r="U191" i="18"/>
  <c r="D186" i="18"/>
  <c r="R176" i="18"/>
  <c r="G171" i="18"/>
  <c r="AA127" i="18"/>
  <c r="K117" i="18"/>
  <c r="X112" i="18"/>
  <c r="N102" i="18"/>
  <c r="AA97" i="18"/>
  <c r="K87" i="18"/>
  <c r="X82" i="18"/>
  <c r="N72" i="18"/>
  <c r="AA67" i="18"/>
  <c r="K57" i="18"/>
  <c r="X52" i="18"/>
  <c r="N42" i="18"/>
  <c r="AA37" i="18"/>
  <c r="K27" i="18"/>
  <c r="X22" i="18"/>
  <c r="N12" i="18"/>
  <c r="AA7" i="18"/>
  <c r="O122" i="18"/>
  <c r="V117" i="18"/>
  <c r="L107" i="18"/>
  <c r="Y102" i="18"/>
  <c r="O92" i="18"/>
  <c r="V87" i="18"/>
  <c r="L77" i="18"/>
  <c r="Y72" i="18"/>
  <c r="O62" i="18"/>
  <c r="V57" i="18"/>
  <c r="N122" i="18"/>
  <c r="AA117" i="18"/>
  <c r="K107" i="18"/>
  <c r="X102" i="18"/>
  <c r="P132" i="18"/>
  <c r="F127" i="18"/>
  <c r="S122" i="18"/>
  <c r="I112" i="18"/>
  <c r="P107" i="18"/>
  <c r="F97" i="18"/>
  <c r="S92" i="18"/>
  <c r="I82" i="18"/>
  <c r="P77" i="18"/>
  <c r="F67" i="18"/>
  <c r="S62" i="18"/>
  <c r="K127" i="18"/>
  <c r="X122" i="18"/>
  <c r="N112" i="18"/>
  <c r="AA107" i="18"/>
  <c r="K97" i="18"/>
  <c r="X92" i="18"/>
  <c r="N82" i="18"/>
  <c r="AA77" i="18"/>
  <c r="K67" i="18"/>
  <c r="X62" i="18"/>
  <c r="N52" i="18"/>
  <c r="AA47" i="18"/>
  <c r="K37" i="18"/>
  <c r="X32" i="18"/>
  <c r="N22" i="18"/>
  <c r="AA17" i="18"/>
  <c r="K7" i="18"/>
  <c r="D127" i="18"/>
  <c r="Q122" i="18"/>
  <c r="G112" i="18"/>
  <c r="T107" i="18"/>
  <c r="D97" i="18"/>
  <c r="Q92" i="18"/>
  <c r="G82" i="18"/>
  <c r="T77" i="18"/>
  <c r="D67" i="18"/>
  <c r="Q62" i="18"/>
  <c r="G52" i="18"/>
  <c r="T47" i="18"/>
  <c r="D37" i="18"/>
  <c r="Q32" i="18"/>
  <c r="G22" i="18"/>
  <c r="T17" i="18"/>
  <c r="P7" i="18"/>
  <c r="G137" i="18"/>
  <c r="R142" i="18"/>
  <c r="D152" i="18"/>
  <c r="U157" i="18"/>
  <c r="H137" i="18"/>
  <c r="S142" i="18"/>
  <c r="E152" i="18"/>
  <c r="P157" i="18"/>
  <c r="G147" i="18"/>
  <c r="R152" i="18"/>
  <c r="E132" i="18"/>
  <c r="P137" i="18"/>
  <c r="H147" i="18"/>
  <c r="S152" i="18"/>
  <c r="F132" i="18"/>
  <c r="Q137" i="18"/>
  <c r="I147" i="18"/>
  <c r="T152" i="18"/>
  <c r="G132" i="18"/>
  <c r="R137" i="18"/>
  <c r="D147" i="18"/>
  <c r="U152" i="18"/>
  <c r="S470" i="17"/>
  <c r="H465" i="17"/>
  <c r="P455" i="17"/>
  <c r="E450" i="17"/>
  <c r="S440" i="17"/>
  <c r="H435" i="17"/>
  <c r="P425" i="17"/>
  <c r="E420" i="17"/>
  <c r="S410" i="17"/>
  <c r="H405" i="17"/>
  <c r="P395" i="17"/>
  <c r="E390" i="17"/>
  <c r="S380" i="17"/>
  <c r="H375" i="17"/>
  <c r="P365" i="17"/>
  <c r="E360" i="17"/>
  <c r="S350" i="17"/>
  <c r="H345" i="17"/>
  <c r="P335" i="17"/>
  <c r="E330" i="17"/>
  <c r="AA484" i="17"/>
  <c r="N484" i="17"/>
  <c r="V470" i="17"/>
  <c r="K465" i="17"/>
  <c r="Y455" i="17"/>
  <c r="N450" i="17"/>
  <c r="V440" i="17"/>
  <c r="K435" i="17"/>
  <c r="Y425" i="17"/>
  <c r="N420" i="17"/>
  <c r="V410" i="17"/>
  <c r="K405" i="17"/>
  <c r="Y395" i="17"/>
  <c r="N390" i="17"/>
  <c r="V380" i="17"/>
  <c r="K375" i="17"/>
  <c r="Y365" i="17"/>
  <c r="N360" i="17"/>
  <c r="V350" i="17"/>
  <c r="K345" i="17"/>
  <c r="G484" i="17"/>
  <c r="U470" i="17"/>
  <c r="D465" i="17"/>
  <c r="R455" i="17"/>
  <c r="G450" i="17"/>
  <c r="U440" i="17"/>
  <c r="D435" i="17"/>
  <c r="R425" i="17"/>
  <c r="G420" i="17"/>
  <c r="U410" i="17"/>
  <c r="D405" i="17"/>
  <c r="R395" i="17"/>
  <c r="G390" i="17"/>
  <c r="U380" i="17"/>
  <c r="D375" i="17"/>
  <c r="R365" i="17"/>
  <c r="G360" i="17"/>
  <c r="U350" i="17"/>
  <c r="D345" i="17"/>
  <c r="R335" i="17"/>
  <c r="G330" i="17"/>
  <c r="M534" i="17"/>
  <c r="Y475" i="17"/>
  <c r="N470" i="17"/>
  <c r="V460" i="17"/>
  <c r="K455" i="17"/>
  <c r="Y445" i="17"/>
  <c r="N440" i="17"/>
  <c r="V430" i="17"/>
  <c r="K425" i="17"/>
  <c r="Y415" i="17"/>
  <c r="N410" i="17"/>
  <c r="V400" i="17"/>
  <c r="K395" i="17"/>
  <c r="Y385" i="17"/>
  <c r="N380" i="17"/>
  <c r="V370" i="17"/>
  <c r="K365" i="17"/>
  <c r="Y355" i="17"/>
  <c r="N350" i="17"/>
  <c r="V340" i="17"/>
  <c r="K335" i="17"/>
  <c r="Y325" i="17"/>
  <c r="AA231" i="17"/>
  <c r="T216" i="17"/>
  <c r="N211" i="17"/>
  <c r="AA206" i="17"/>
  <c r="K196" i="17"/>
  <c r="X191" i="17"/>
  <c r="N181" i="17"/>
  <c r="AA176" i="17"/>
  <c r="K166" i="17"/>
  <c r="R157" i="17"/>
  <c r="H147" i="17"/>
  <c r="U142" i="17"/>
  <c r="E132" i="17"/>
  <c r="R127" i="17"/>
  <c r="H117" i="17"/>
  <c r="U112" i="17"/>
  <c r="E102" i="17"/>
  <c r="R97" i="17"/>
  <c r="H87" i="17"/>
  <c r="U82" i="17"/>
  <c r="E72" i="17"/>
  <c r="R67" i="17"/>
  <c r="H57" i="17"/>
  <c r="U52" i="17"/>
  <c r="E42" i="17"/>
  <c r="R37" i="17"/>
  <c r="H27" i="17"/>
  <c r="U22" i="17"/>
  <c r="E12" i="17"/>
  <c r="R7" i="17"/>
  <c r="Q221" i="17"/>
  <c r="N206" i="17"/>
  <c r="AA201" i="17"/>
  <c r="K191" i="17"/>
  <c r="X186" i="17"/>
  <c r="N176" i="17"/>
  <c r="AA171" i="17"/>
  <c r="J216" i="17"/>
  <c r="AA221" i="17"/>
  <c r="M231" i="17"/>
  <c r="X236" i="17"/>
  <c r="J246" i="17"/>
  <c r="AA251" i="17"/>
  <c r="M261" i="17"/>
  <c r="X266" i="17"/>
  <c r="J276" i="17"/>
  <c r="AA281" i="17"/>
  <c r="M291" i="17"/>
  <c r="X296" i="17"/>
  <c r="J306" i="17"/>
  <c r="AA311" i="17"/>
  <c r="K216" i="17"/>
  <c r="V221" i="17"/>
  <c r="N231" i="17"/>
  <c r="Y236" i="17"/>
  <c r="K246" i="17"/>
  <c r="V251" i="17"/>
  <c r="N261" i="17"/>
  <c r="Y266" i="17"/>
  <c r="K276" i="17"/>
  <c r="V281" i="17"/>
  <c r="N291" i="17"/>
  <c r="Y296" i="17"/>
  <c r="K306" i="17"/>
  <c r="V311" i="17"/>
  <c r="O261" i="17"/>
  <c r="Z266" i="17"/>
  <c r="L276" i="17"/>
  <c r="W281" i="17"/>
  <c r="O291" i="17"/>
  <c r="Z296" i="17"/>
  <c r="L306" i="17"/>
  <c r="W311" i="17"/>
  <c r="O236" i="17"/>
  <c r="Z241" i="17"/>
  <c r="L251" i="17"/>
  <c r="W256" i="17"/>
  <c r="O266" i="17"/>
  <c r="Z271" i="17"/>
  <c r="L281" i="17"/>
  <c r="W286" i="17"/>
  <c r="O296" i="17"/>
  <c r="Z301" i="17"/>
  <c r="L311" i="17"/>
  <c r="W316" i="17"/>
  <c r="Z246" i="17"/>
  <c r="L256" i="17"/>
  <c r="W261" i="17"/>
  <c r="O271" i="17"/>
  <c r="Z276" i="17"/>
  <c r="L286" i="17"/>
  <c r="W291" i="17"/>
  <c r="O301" i="17"/>
  <c r="Z306" i="17"/>
  <c r="L316" i="17"/>
  <c r="AA216" i="17"/>
  <c r="M226" i="17"/>
  <c r="X231" i="17"/>
  <c r="J241" i="17"/>
  <c r="AA246" i="17"/>
  <c r="M256" i="17"/>
  <c r="X261" i="17"/>
  <c r="J271" i="17"/>
  <c r="AA276" i="17"/>
  <c r="M286" i="17"/>
  <c r="X291" i="17"/>
  <c r="J301" i="17"/>
  <c r="AA306" i="17"/>
  <c r="M316" i="17"/>
  <c r="F152" i="17"/>
  <c r="S147" i="17"/>
  <c r="I137" i="17"/>
  <c r="P132" i="17"/>
  <c r="F122" i="17"/>
  <c r="S117" i="17"/>
  <c r="I107" i="17"/>
  <c r="P102" i="17"/>
  <c r="F92" i="17"/>
  <c r="S87" i="17"/>
  <c r="I77" i="17"/>
  <c r="P72" i="17"/>
  <c r="F62" i="17"/>
  <c r="S57" i="17"/>
  <c r="I47" i="17"/>
  <c r="P42" i="17"/>
  <c r="F32" i="17"/>
  <c r="S27" i="17"/>
  <c r="I17" i="17"/>
  <c r="P12" i="17"/>
  <c r="Y221" i="17"/>
  <c r="M206" i="17"/>
  <c r="Z201" i="17"/>
  <c r="J191" i="17"/>
  <c r="W186" i="17"/>
  <c r="M176" i="17"/>
  <c r="Z171" i="17"/>
  <c r="J157" i="17"/>
  <c r="W152" i="17"/>
  <c r="M142" i="17"/>
  <c r="Z137" i="17"/>
  <c r="J127" i="17"/>
  <c r="W122" i="17"/>
  <c r="M112" i="17"/>
  <c r="Z107" i="17"/>
  <c r="J97" i="17"/>
  <c r="W92" i="17"/>
  <c r="M82" i="17"/>
  <c r="Z77" i="17"/>
  <c r="J67" i="17"/>
  <c r="W62" i="17"/>
  <c r="M52" i="17"/>
  <c r="Z47" i="17"/>
  <c r="J37" i="17"/>
  <c r="W32" i="17"/>
  <c r="M22" i="17"/>
  <c r="Z17" i="17"/>
  <c r="Q251" i="17"/>
  <c r="H236" i="17"/>
  <c r="L221" i="17"/>
  <c r="F206" i="17"/>
  <c r="S201" i="17"/>
  <c r="I191" i="17"/>
  <c r="P186" i="17"/>
  <c r="F176" i="17"/>
  <c r="S171" i="17"/>
  <c r="I157" i="17"/>
  <c r="P152" i="17"/>
  <c r="F142" i="17"/>
  <c r="S137" i="17"/>
  <c r="I127" i="17"/>
  <c r="P122" i="17"/>
  <c r="F112" i="17"/>
  <c r="S107" i="17"/>
  <c r="I97" i="17"/>
  <c r="P92" i="17"/>
  <c r="F82" i="17"/>
  <c r="S77" i="17"/>
  <c r="I67" i="17"/>
  <c r="P62" i="17"/>
  <c r="F52" i="17"/>
  <c r="S47" i="17"/>
  <c r="I37" i="17"/>
  <c r="P32" i="17"/>
  <c r="F22" i="17"/>
  <c r="S17" i="17"/>
  <c r="R246" i="17"/>
  <c r="F226" i="17"/>
  <c r="V211" i="17"/>
  <c r="L201" i="17"/>
  <c r="Y196" i="17"/>
  <c r="O186" i="17"/>
  <c r="V181" i="17"/>
  <c r="L171" i="17"/>
  <c r="Y166" i="17"/>
  <c r="O152" i="17"/>
  <c r="V147" i="17"/>
  <c r="L137" i="17"/>
  <c r="Y132" i="17"/>
  <c r="O122" i="17"/>
  <c r="V117" i="17"/>
  <c r="L107" i="17"/>
  <c r="Y102" i="17"/>
  <c r="O92" i="17"/>
  <c r="V87" i="17"/>
  <c r="L77" i="17"/>
  <c r="Y72" i="17"/>
  <c r="O62" i="17"/>
  <c r="V57" i="17"/>
  <c r="L47" i="17"/>
  <c r="Y42" i="17"/>
  <c r="O32" i="17"/>
  <c r="V27" i="17"/>
  <c r="L17" i="17"/>
  <c r="Y12" i="17"/>
  <c r="E226" i="17"/>
  <c r="U211" i="17"/>
  <c r="E201" i="17"/>
  <c r="R196" i="17"/>
  <c r="H186" i="17"/>
  <c r="U181" i="17"/>
  <c r="E171" i="17"/>
  <c r="R166" i="17"/>
  <c r="H152" i="17"/>
  <c r="U147" i="17"/>
  <c r="E137" i="17"/>
  <c r="R132" i="17"/>
  <c r="H122" i="17"/>
  <c r="U117" i="17"/>
  <c r="E107" i="17"/>
  <c r="R102" i="17"/>
  <c r="H92" i="17"/>
  <c r="U87" i="17"/>
  <c r="E77" i="17"/>
  <c r="R72" i="17"/>
  <c r="H62" i="17"/>
  <c r="U57" i="17"/>
  <c r="E47" i="17"/>
  <c r="R42" i="17"/>
  <c r="H32" i="17"/>
  <c r="U27" i="17"/>
  <c r="E17" i="17"/>
  <c r="R12" i="17"/>
  <c r="Q584" i="16"/>
  <c r="AA564" i="16"/>
  <c r="J559" i="16"/>
  <c r="X549" i="16"/>
  <c r="M544" i="16"/>
  <c r="AA534" i="16"/>
  <c r="J529" i="16"/>
  <c r="X519" i="16"/>
  <c r="M514" i="16"/>
  <c r="AA504" i="16"/>
  <c r="J499" i="16"/>
  <c r="X489" i="16"/>
  <c r="M484" i="16"/>
  <c r="AA470" i="16"/>
  <c r="J465" i="16"/>
  <c r="X455" i="16"/>
  <c r="M450" i="16"/>
  <c r="AA440" i="16"/>
  <c r="J435" i="16"/>
  <c r="X425" i="16"/>
  <c r="M420" i="16"/>
  <c r="AA410" i="16"/>
  <c r="J405" i="16"/>
  <c r="X395" i="16"/>
  <c r="M390" i="16"/>
  <c r="AA380" i="16"/>
  <c r="J375" i="16"/>
  <c r="X365" i="16"/>
  <c r="M360" i="16"/>
  <c r="AA350" i="16"/>
  <c r="J345" i="16"/>
  <c r="X335" i="16"/>
  <c r="M330" i="16"/>
  <c r="G569" i="16"/>
  <c r="U559" i="16"/>
  <c r="D554" i="16"/>
  <c r="R544" i="16"/>
  <c r="G539" i="16"/>
  <c r="U529" i="16"/>
  <c r="D524" i="16"/>
  <c r="R514" i="16"/>
  <c r="G509" i="16"/>
  <c r="U499" i="16"/>
  <c r="D494" i="16"/>
  <c r="R484" i="16"/>
  <c r="G475" i="16"/>
  <c r="U465" i="16"/>
  <c r="D460" i="16"/>
  <c r="R450" i="16"/>
  <c r="G445" i="16"/>
  <c r="U435" i="16"/>
  <c r="D430" i="16"/>
  <c r="R420" i="16"/>
  <c r="G415" i="16"/>
  <c r="U405" i="16"/>
  <c r="D400" i="16"/>
  <c r="R390" i="16"/>
  <c r="G385" i="16"/>
  <c r="U375" i="16"/>
  <c r="D370" i="16"/>
  <c r="R360" i="16"/>
  <c r="G355" i="16"/>
  <c r="U345" i="16"/>
  <c r="D340" i="16"/>
  <c r="R330" i="16"/>
  <c r="G325" i="16"/>
  <c r="M216" i="16"/>
  <c r="AA206" i="16"/>
  <c r="K196" i="16"/>
  <c r="X191" i="16"/>
  <c r="N181" i="16"/>
  <c r="AA176" i="16"/>
  <c r="K166" i="16"/>
  <c r="R157" i="16"/>
  <c r="H147" i="16"/>
  <c r="U142" i="16"/>
  <c r="E132" i="16"/>
  <c r="R127" i="16"/>
  <c r="H117" i="16"/>
  <c r="U112" i="16"/>
  <c r="E102" i="16"/>
  <c r="R97" i="16"/>
  <c r="H87" i="16"/>
  <c r="U82" i="16"/>
  <c r="E72" i="16"/>
  <c r="R67" i="16"/>
  <c r="H57" i="16"/>
  <c r="U52" i="16"/>
  <c r="E42" i="16"/>
  <c r="R37" i="16"/>
  <c r="H27" i="16"/>
  <c r="U22" i="16"/>
  <c r="E12" i="16"/>
  <c r="R7" i="16"/>
  <c r="N206" i="16"/>
  <c r="AA201" i="16"/>
  <c r="K191" i="16"/>
  <c r="X186" i="16"/>
  <c r="N176" i="16"/>
  <c r="AA171" i="16"/>
  <c r="J216" i="16"/>
  <c r="AA221" i="16"/>
  <c r="M231" i="16"/>
  <c r="X236" i="16"/>
  <c r="J246" i="16"/>
  <c r="AA251" i="16"/>
  <c r="M261" i="16"/>
  <c r="X266" i="16"/>
  <c r="J276" i="16"/>
  <c r="AA281" i="16"/>
  <c r="M291" i="16"/>
  <c r="X296" i="16"/>
  <c r="J306" i="16"/>
  <c r="AA311" i="16"/>
  <c r="K216" i="16"/>
  <c r="V221" i="16"/>
  <c r="N231" i="16"/>
  <c r="Y236" i="16"/>
  <c r="K246" i="16"/>
  <c r="V251" i="16"/>
  <c r="N261" i="16"/>
  <c r="Y266" i="16"/>
  <c r="K276" i="16"/>
  <c r="V281" i="16"/>
  <c r="N291" i="16"/>
  <c r="Y296" i="16"/>
  <c r="K306" i="16"/>
  <c r="V311" i="16"/>
  <c r="M271" i="16"/>
  <c r="X276" i="16"/>
  <c r="J286" i="16"/>
  <c r="AA291" i="16"/>
  <c r="M301" i="16"/>
  <c r="X306" i="16"/>
  <c r="J316" i="16"/>
  <c r="W226" i="16"/>
  <c r="O236" i="16"/>
  <c r="Z241" i="16"/>
  <c r="L251" i="16"/>
  <c r="W256" i="16"/>
  <c r="O266" i="16"/>
  <c r="Z271" i="16"/>
  <c r="L281" i="16"/>
  <c r="W286" i="16"/>
  <c r="O296" i="16"/>
  <c r="Z301" i="16"/>
  <c r="L311" i="16"/>
  <c r="W316" i="16"/>
  <c r="O216" i="16"/>
  <c r="Z221" i="16"/>
  <c r="L231" i="16"/>
  <c r="W236" i="16"/>
  <c r="O246" i="16"/>
  <c r="Z251" i="16"/>
  <c r="L261" i="16"/>
  <c r="W266" i="16"/>
  <c r="O276" i="16"/>
  <c r="Z281" i="16"/>
  <c r="L291" i="16"/>
  <c r="W296" i="16"/>
  <c r="O306" i="16"/>
  <c r="Z311" i="16"/>
  <c r="E157" i="16"/>
  <c r="R152" i="16"/>
  <c r="H142" i="16"/>
  <c r="U137" i="16"/>
  <c r="E127" i="16"/>
  <c r="R122" i="16"/>
  <c r="H112" i="16"/>
  <c r="U107" i="16"/>
  <c r="E97" i="16"/>
  <c r="R92" i="16"/>
  <c r="H82" i="16"/>
  <c r="U77" i="16"/>
  <c r="E67" i="16"/>
  <c r="R62" i="16"/>
  <c r="H52" i="16"/>
  <c r="U47" i="16"/>
  <c r="E37" i="16"/>
  <c r="R32" i="16"/>
  <c r="H22" i="16"/>
  <c r="U17" i="16"/>
  <c r="E7" i="16"/>
  <c r="G206" i="16"/>
  <c r="T201" i="16"/>
  <c r="D191" i="16"/>
  <c r="Q186" i="16"/>
  <c r="G176" i="16"/>
  <c r="T171" i="16"/>
  <c r="D157" i="16"/>
  <c r="Q152" i="16"/>
  <c r="G142" i="16"/>
  <c r="T137" i="16"/>
  <c r="D127" i="16"/>
  <c r="Q122" i="16"/>
  <c r="G112" i="16"/>
  <c r="T107" i="16"/>
  <c r="D97" i="16"/>
  <c r="Q92" i="16"/>
  <c r="G82" i="16"/>
  <c r="T77" i="16"/>
  <c r="D67" i="16"/>
  <c r="Q62" i="16"/>
  <c r="G52" i="16"/>
  <c r="T47" i="16"/>
  <c r="D37" i="16"/>
  <c r="Q32" i="16"/>
  <c r="G22" i="16"/>
  <c r="T17" i="16"/>
  <c r="G216" i="16"/>
  <c r="X206" i="16"/>
  <c r="N196" i="16"/>
  <c r="AA191" i="16"/>
  <c r="K181" i="16"/>
  <c r="X176" i="16"/>
  <c r="N166" i="16"/>
  <c r="AA157" i="16"/>
  <c r="K147" i="16"/>
  <c r="X142" i="16"/>
  <c r="N132" i="16"/>
  <c r="AA127" i="16"/>
  <c r="K117" i="16"/>
  <c r="X112" i="16"/>
  <c r="N102" i="16"/>
  <c r="AA97" i="16"/>
  <c r="K87" i="16"/>
  <c r="X82" i="16"/>
  <c r="N72" i="16"/>
  <c r="AA67" i="16"/>
  <c r="K57" i="16"/>
  <c r="X52" i="16"/>
  <c r="N42" i="16"/>
  <c r="AA37" i="16"/>
  <c r="K27" i="16"/>
  <c r="X22" i="16"/>
  <c r="N12" i="16"/>
  <c r="AA7" i="16"/>
  <c r="O211" i="16"/>
  <c r="V206" i="16"/>
  <c r="L196" i="16"/>
  <c r="Y191" i="16"/>
  <c r="O181" i="16"/>
  <c r="V176" i="16"/>
  <c r="L166" i="16"/>
  <c r="Y157" i="16"/>
  <c r="O147" i="16"/>
  <c r="V142" i="16"/>
  <c r="L132" i="16"/>
  <c r="Y127" i="16"/>
  <c r="O117" i="16"/>
  <c r="V112" i="16"/>
  <c r="L102" i="16"/>
  <c r="Y97" i="16"/>
  <c r="O87" i="16"/>
  <c r="V82" i="16"/>
  <c r="L72" i="16"/>
  <c r="Y67" i="16"/>
  <c r="O57" i="16"/>
  <c r="V52" i="16"/>
  <c r="L42" i="16"/>
  <c r="Y37" i="16"/>
  <c r="O27" i="16"/>
  <c r="V22" i="16"/>
  <c r="L12" i="16"/>
  <c r="Y7" i="16"/>
  <c r="E301" i="15"/>
  <c r="Z286" i="15"/>
  <c r="J276" i="15"/>
  <c r="W271" i="15"/>
  <c r="M261" i="15"/>
  <c r="Z256" i="15"/>
  <c r="J246" i="15"/>
  <c r="W241" i="15"/>
  <c r="M231" i="15"/>
  <c r="Z226" i="15"/>
  <c r="J216" i="15"/>
  <c r="W211" i="15"/>
  <c r="M201" i="15"/>
  <c r="Z196" i="15"/>
  <c r="J186" i="15"/>
  <c r="W181" i="15"/>
  <c r="M171" i="15"/>
  <c r="Z166" i="15"/>
  <c r="D152" i="15"/>
  <c r="Q147" i="15"/>
  <c r="G137" i="15"/>
  <c r="T132" i="15"/>
  <c r="D122" i="15"/>
  <c r="Q117" i="15"/>
  <c r="G107" i="15"/>
  <c r="T102" i="15"/>
  <c r="D92" i="15"/>
  <c r="Q87" i="15"/>
  <c r="G77" i="15"/>
  <c r="T72" i="15"/>
  <c r="D62" i="15"/>
  <c r="Q57" i="15"/>
  <c r="G47" i="15"/>
  <c r="T42" i="15"/>
  <c r="D32" i="15"/>
  <c r="Q27" i="15"/>
  <c r="G17" i="15"/>
  <c r="T12" i="15"/>
  <c r="Z281" i="15"/>
  <c r="J271" i="15"/>
  <c r="W266" i="15"/>
  <c r="M256" i="15"/>
  <c r="Z251" i="15"/>
  <c r="J241" i="15"/>
  <c r="W236" i="15"/>
  <c r="M226" i="15"/>
  <c r="Z221" i="15"/>
  <c r="J211" i="15"/>
  <c r="W206" i="15"/>
  <c r="M196" i="15"/>
  <c r="Z191" i="15"/>
  <c r="J181" i="15"/>
  <c r="W176" i="15"/>
  <c r="M166" i="15"/>
  <c r="Z157" i="15"/>
  <c r="J147" i="15"/>
  <c r="W142" i="15"/>
  <c r="M132" i="15"/>
  <c r="Z127" i="15"/>
  <c r="J117" i="15"/>
  <c r="W112" i="15"/>
  <c r="M102" i="15"/>
  <c r="Z97" i="15"/>
  <c r="J87" i="15"/>
  <c r="W82" i="15"/>
  <c r="M72" i="15"/>
  <c r="Z67" i="15"/>
  <c r="J57" i="15"/>
  <c r="W52" i="15"/>
  <c r="M42" i="15"/>
  <c r="Z37" i="15"/>
  <c r="J27" i="15"/>
  <c r="W22" i="15"/>
  <c r="M12" i="15"/>
  <c r="G281" i="15"/>
  <c r="T276" i="15"/>
  <c r="D266" i="15"/>
  <c r="Q261" i="15"/>
  <c r="G251" i="15"/>
  <c r="T246" i="15"/>
  <c r="D236" i="15"/>
  <c r="Q231" i="15"/>
  <c r="G221" i="15"/>
  <c r="T216" i="15"/>
  <c r="D206" i="15"/>
  <c r="Q201" i="15"/>
  <c r="G191" i="15"/>
  <c r="T186" i="15"/>
  <c r="D176" i="15"/>
  <c r="Q171" i="15"/>
  <c r="G157" i="15"/>
  <c r="T152" i="15"/>
  <c r="D142" i="15"/>
  <c r="Q137" i="15"/>
  <c r="G127" i="15"/>
  <c r="T122" i="15"/>
  <c r="D112" i="15"/>
  <c r="Q107" i="15"/>
  <c r="G97" i="15"/>
  <c r="T92" i="15"/>
  <c r="D82" i="15"/>
  <c r="Q77" i="15"/>
  <c r="G67" i="15"/>
  <c r="T62" i="15"/>
  <c r="D52" i="15"/>
  <c r="Q47" i="15"/>
  <c r="G37" i="15"/>
  <c r="T32" i="15"/>
  <c r="D22" i="15"/>
  <c r="Q17" i="15"/>
  <c r="Y7" i="15"/>
  <c r="V306" i="15"/>
  <c r="F281" i="15"/>
  <c r="S276" i="15"/>
  <c r="I266" i="15"/>
  <c r="P261" i="15"/>
  <c r="F251" i="15"/>
  <c r="S246" i="15"/>
  <c r="I236" i="15"/>
  <c r="P231" i="15"/>
  <c r="F221" i="15"/>
  <c r="S216" i="15"/>
  <c r="I206" i="15"/>
  <c r="P201" i="15"/>
  <c r="F191" i="15"/>
  <c r="S186" i="15"/>
  <c r="I176" i="15"/>
  <c r="P171" i="15"/>
  <c r="F157" i="15"/>
  <c r="S152" i="15"/>
  <c r="I142" i="15"/>
  <c r="P137" i="15"/>
  <c r="F127" i="15"/>
  <c r="S122" i="15"/>
  <c r="I112" i="15"/>
  <c r="P107" i="15"/>
  <c r="F97" i="15"/>
  <c r="S92" i="15"/>
  <c r="I82" i="15"/>
  <c r="P77" i="15"/>
  <c r="F67" i="15"/>
  <c r="S62" i="15"/>
  <c r="I52" i="15"/>
  <c r="P47" i="15"/>
  <c r="F37" i="15"/>
  <c r="S32" i="15"/>
  <c r="I22" i="15"/>
  <c r="P17" i="15"/>
  <c r="Q301" i="15"/>
  <c r="V286" i="15"/>
  <c r="L276" i="15"/>
  <c r="Y271" i="15"/>
  <c r="O261" i="15"/>
  <c r="V256" i="15"/>
  <c r="L246" i="15"/>
  <c r="Y241" i="15"/>
  <c r="O231" i="15"/>
  <c r="V226" i="15"/>
  <c r="L216" i="15"/>
  <c r="Y211" i="15"/>
  <c r="O201" i="15"/>
  <c r="V196" i="15"/>
  <c r="L186" i="15"/>
  <c r="Y181" i="15"/>
  <c r="O171" i="15"/>
  <c r="V166" i="15"/>
  <c r="E157" i="15"/>
  <c r="R152" i="15"/>
  <c r="H142" i="15"/>
  <c r="U137" i="15"/>
  <c r="E127" i="15"/>
  <c r="R122" i="15"/>
  <c r="H112" i="15"/>
  <c r="U107" i="15"/>
  <c r="E97" i="15"/>
  <c r="R92" i="15"/>
  <c r="H82" i="15"/>
  <c r="U77" i="15"/>
  <c r="E67" i="15"/>
  <c r="R62" i="15"/>
  <c r="H52" i="15"/>
  <c r="U47" i="15"/>
  <c r="E37" i="15"/>
  <c r="R32" i="15"/>
  <c r="H22" i="15"/>
  <c r="U17" i="15"/>
  <c r="U634" i="14"/>
  <c r="D629" i="14"/>
  <c r="R619" i="14"/>
  <c r="G614" i="14"/>
  <c r="U604" i="14"/>
  <c r="D599" i="14"/>
  <c r="R589" i="14"/>
  <c r="G584" i="14"/>
  <c r="U574" i="14"/>
  <c r="D569" i="14"/>
  <c r="R559" i="14"/>
  <c r="G554" i="14"/>
  <c r="U544" i="14"/>
  <c r="D539" i="14"/>
  <c r="R529" i="14"/>
  <c r="G524" i="14"/>
  <c r="U514" i="14"/>
  <c r="D509" i="14"/>
  <c r="R499" i="14"/>
  <c r="G494" i="14"/>
  <c r="U484" i="14"/>
  <c r="J306" i="15"/>
  <c r="U291" i="15"/>
  <c r="J281" i="15"/>
  <c r="W276" i="15"/>
  <c r="M266" i="15"/>
  <c r="Z261" i="15"/>
  <c r="J251" i="15"/>
  <c r="W246" i="15"/>
  <c r="M236" i="15"/>
  <c r="Z231" i="15"/>
  <c r="J221" i="15"/>
  <c r="W216" i="15"/>
  <c r="M206" i="15"/>
  <c r="Z201" i="15"/>
  <c r="J191" i="15"/>
  <c r="W186" i="15"/>
  <c r="M176" i="15"/>
  <c r="Z171" i="15"/>
  <c r="J157" i="15"/>
  <c r="W152" i="15"/>
  <c r="M142" i="15"/>
  <c r="Z137" i="15"/>
  <c r="J127" i="15"/>
  <c r="W122" i="15"/>
  <c r="M112" i="15"/>
  <c r="Z107" i="15"/>
  <c r="J97" i="15"/>
  <c r="W92" i="15"/>
  <c r="M82" i="15"/>
  <c r="Z77" i="15"/>
  <c r="J67" i="15"/>
  <c r="W62" i="15"/>
  <c r="M52" i="15"/>
  <c r="Z47" i="15"/>
  <c r="J37" i="15"/>
  <c r="W32" i="15"/>
  <c r="M22" i="15"/>
  <c r="Z17" i="15"/>
  <c r="J7" i="15"/>
  <c r="U629" i="14"/>
  <c r="D624" i="14"/>
  <c r="R614" i="14"/>
  <c r="G609" i="14"/>
  <c r="U599" i="14"/>
  <c r="D594" i="14"/>
  <c r="R584" i="14"/>
  <c r="G579" i="14"/>
  <c r="U569" i="14"/>
  <c r="D564" i="14"/>
  <c r="R554" i="14"/>
  <c r="G549" i="14"/>
  <c r="U539" i="14"/>
  <c r="D534" i="14"/>
  <c r="R524" i="14"/>
  <c r="G519" i="14"/>
  <c r="U509" i="14"/>
  <c r="D504" i="14"/>
  <c r="R494" i="14"/>
  <c r="G489" i="14"/>
  <c r="AA385" i="14"/>
  <c r="K375" i="14"/>
  <c r="X370" i="14"/>
  <c r="N360" i="14"/>
  <c r="AA355" i="14"/>
  <c r="K345" i="14"/>
  <c r="X340" i="14"/>
  <c r="N330" i="14"/>
  <c r="AA325" i="14"/>
  <c r="E311" i="14"/>
  <c r="R306" i="14"/>
  <c r="H296" i="14"/>
  <c r="U291" i="14"/>
  <c r="E281" i="14"/>
  <c r="R276" i="14"/>
  <c r="H266" i="14"/>
  <c r="U261" i="14"/>
  <c r="E251" i="14"/>
  <c r="R246" i="14"/>
  <c r="H236" i="14"/>
  <c r="U231" i="14"/>
  <c r="E221" i="14"/>
  <c r="R216" i="14"/>
  <c r="H206" i="14"/>
  <c r="U201" i="14"/>
  <c r="E191" i="14"/>
  <c r="R186" i="14"/>
  <c r="H176" i="14"/>
  <c r="U171" i="14"/>
  <c r="F152" i="14"/>
  <c r="S147" i="14"/>
  <c r="I137" i="14"/>
  <c r="P132" i="14"/>
  <c r="F122" i="14"/>
  <c r="S117" i="14"/>
  <c r="I107" i="14"/>
  <c r="P102" i="14"/>
  <c r="F92" i="14"/>
  <c r="S87" i="14"/>
  <c r="I77" i="14"/>
  <c r="P72" i="14"/>
  <c r="F62" i="14"/>
  <c r="S57" i="14"/>
  <c r="I47" i="14"/>
  <c r="P42" i="14"/>
  <c r="F32" i="14"/>
  <c r="S27" i="14"/>
  <c r="I17" i="14"/>
  <c r="P12" i="14"/>
  <c r="V395" i="14"/>
  <c r="I380" i="14"/>
  <c r="P375" i="14"/>
  <c r="F365" i="14"/>
  <c r="S360" i="14"/>
  <c r="I350" i="14"/>
  <c r="P345" i="14"/>
  <c r="F335" i="14"/>
  <c r="S330" i="14"/>
  <c r="I316" i="14"/>
  <c r="P311" i="14"/>
  <c r="F301" i="14"/>
  <c r="S296" i="14"/>
  <c r="I286" i="14"/>
  <c r="P281" i="14"/>
  <c r="F271" i="14"/>
  <c r="S266" i="14"/>
  <c r="I256" i="14"/>
  <c r="P251" i="14"/>
  <c r="F241" i="14"/>
  <c r="S236" i="14"/>
  <c r="I226" i="14"/>
  <c r="P221" i="14"/>
  <c r="F211" i="14"/>
  <c r="S206" i="14"/>
  <c r="I196" i="14"/>
  <c r="P191" i="14"/>
  <c r="F181" i="14"/>
  <c r="S176" i="14"/>
  <c r="I166" i="14"/>
  <c r="P157" i="14"/>
  <c r="F147" i="14"/>
  <c r="S142" i="14"/>
  <c r="I132" i="14"/>
  <c r="P127" i="14"/>
  <c r="F117" i="14"/>
  <c r="S112" i="14"/>
  <c r="I102" i="14"/>
  <c r="P97" i="14"/>
  <c r="F87" i="14"/>
  <c r="S82" i="14"/>
  <c r="I72" i="14"/>
  <c r="P67" i="14"/>
  <c r="F57" i="14"/>
  <c r="S52" i="14"/>
  <c r="I42" i="14"/>
  <c r="P37" i="14"/>
  <c r="F27" i="14"/>
  <c r="S22" i="14"/>
  <c r="I12" i="14"/>
  <c r="G385" i="14"/>
  <c r="T380" i="14"/>
  <c r="D370" i="14"/>
  <c r="Q365" i="14"/>
  <c r="G355" i="14"/>
  <c r="T350" i="14"/>
  <c r="D340" i="14"/>
  <c r="Q335" i="14"/>
  <c r="G325" i="14"/>
  <c r="T316" i="14"/>
  <c r="D306" i="14"/>
  <c r="Q301" i="14"/>
  <c r="G291" i="14"/>
  <c r="T286" i="14"/>
  <c r="D276" i="14"/>
  <c r="Q271" i="14"/>
  <c r="G261" i="14"/>
  <c r="T256" i="14"/>
  <c r="D246" i="14"/>
  <c r="Q241" i="14"/>
  <c r="G231" i="14"/>
  <c r="T226" i="14"/>
  <c r="D216" i="14"/>
  <c r="Q211" i="14"/>
  <c r="G201" i="14"/>
  <c r="T196" i="14"/>
  <c r="D186" i="14"/>
  <c r="Q181" i="14"/>
  <c r="G171" i="14"/>
  <c r="T166" i="14"/>
  <c r="D152" i="14"/>
  <c r="Q147" i="14"/>
  <c r="G137" i="14"/>
  <c r="T132" i="14"/>
  <c r="D122" i="14"/>
  <c r="Q117" i="14"/>
  <c r="G107" i="14"/>
  <c r="T102" i="14"/>
  <c r="D92" i="14"/>
  <c r="Q87" i="14"/>
  <c r="G77" i="14"/>
  <c r="T72" i="14"/>
  <c r="D62" i="14"/>
  <c r="Q57" i="14"/>
  <c r="G47" i="14"/>
  <c r="T42" i="14"/>
  <c r="D32" i="14"/>
  <c r="Q27" i="14"/>
  <c r="G17" i="14"/>
  <c r="T12" i="14"/>
  <c r="T400" i="14"/>
  <c r="E395" i="14"/>
  <c r="M390" i="14"/>
  <c r="X385" i="14"/>
  <c r="N375" i="14"/>
  <c r="AA370" i="14"/>
  <c r="K360" i="14"/>
  <c r="X355" i="14"/>
  <c r="N345" i="14"/>
  <c r="AA340" i="14"/>
  <c r="K330" i="14"/>
  <c r="X325" i="14"/>
  <c r="N311" i="14"/>
  <c r="AA306" i="14"/>
  <c r="K296" i="14"/>
  <c r="X291" i="14"/>
  <c r="N281" i="14"/>
  <c r="AA276" i="14"/>
  <c r="K266" i="14"/>
  <c r="X261" i="14"/>
  <c r="N251" i="14"/>
  <c r="AA246" i="14"/>
  <c r="K236" i="14"/>
  <c r="X231" i="14"/>
  <c r="N221" i="14"/>
  <c r="AA216" i="14"/>
  <c r="K206" i="14"/>
  <c r="X201" i="14"/>
  <c r="N191" i="14"/>
  <c r="AA186" i="14"/>
  <c r="K176" i="14"/>
  <c r="X171" i="14"/>
  <c r="Z157" i="14"/>
  <c r="J147" i="14"/>
  <c r="W142" i="14"/>
  <c r="M132" i="14"/>
  <c r="Z127" i="14"/>
  <c r="J117" i="14"/>
  <c r="W112" i="14"/>
  <c r="M102" i="14"/>
  <c r="Z97" i="14"/>
  <c r="J87" i="14"/>
  <c r="W82" i="14"/>
  <c r="M72" i="14"/>
  <c r="Z67" i="14"/>
  <c r="J57" i="14"/>
  <c r="W52" i="14"/>
  <c r="M42" i="14"/>
  <c r="Z37" i="14"/>
  <c r="J27" i="14"/>
  <c r="W22" i="14"/>
  <c r="M12" i="14"/>
  <c r="Z7" i="14"/>
  <c r="R395" i="14"/>
  <c r="AA390" i="14"/>
  <c r="L380" i="14"/>
  <c r="Y375" i="14"/>
  <c r="O365" i="14"/>
  <c r="V360" i="14"/>
  <c r="L350" i="14"/>
  <c r="Y345" i="14"/>
  <c r="O335" i="14"/>
  <c r="V330" i="14"/>
  <c r="L316" i="14"/>
  <c r="Y311" i="14"/>
  <c r="O301" i="14"/>
  <c r="V296" i="14"/>
  <c r="L286" i="14"/>
  <c r="Y281" i="14"/>
  <c r="O271" i="14"/>
  <c r="V266" i="14"/>
  <c r="L256" i="14"/>
  <c r="Y251" i="14"/>
  <c r="O241" i="14"/>
  <c r="V236" i="14"/>
  <c r="L226" i="14"/>
  <c r="Y221" i="14"/>
  <c r="O211" i="14"/>
  <c r="V206" i="14"/>
  <c r="L196" i="14"/>
  <c r="Y191" i="14"/>
  <c r="O181" i="14"/>
  <c r="V176" i="14"/>
  <c r="L166" i="14"/>
  <c r="Y157" i="14"/>
  <c r="O147" i="14"/>
  <c r="V142" i="14"/>
  <c r="L132" i="14"/>
  <c r="Y127" i="14"/>
  <c r="O117" i="14"/>
  <c r="V112" i="14"/>
  <c r="L102" i="14"/>
  <c r="Y97" i="14"/>
  <c r="O87" i="14"/>
  <c r="V82" i="14"/>
  <c r="L72" i="14"/>
  <c r="Y67" i="14"/>
  <c r="O57" i="14"/>
  <c r="V52" i="14"/>
  <c r="L42" i="14"/>
  <c r="Y37" i="14"/>
  <c r="O27" i="14"/>
  <c r="V22" i="14"/>
  <c r="L12" i="14"/>
  <c r="Y7" i="14"/>
  <c r="X395" i="14"/>
  <c r="Y390" i="14"/>
  <c r="K380" i="14"/>
  <c r="X375" i="14"/>
  <c r="N365" i="14"/>
  <c r="AA360" i="14"/>
  <c r="K350" i="14"/>
  <c r="X345" i="14"/>
  <c r="N335" i="14"/>
  <c r="AA330" i="14"/>
  <c r="N390" i="14"/>
  <c r="Y395" i="14"/>
  <c r="K405" i="14"/>
  <c r="V410" i="14"/>
  <c r="N420" i="14"/>
  <c r="Y425" i="14"/>
  <c r="K435" i="14"/>
  <c r="V440" i="14"/>
  <c r="N450" i="14"/>
  <c r="Y455" i="14"/>
  <c r="K465" i="14"/>
  <c r="V470" i="14"/>
  <c r="M400" i="14"/>
  <c r="X405" i="14"/>
  <c r="J415" i="14"/>
  <c r="AA420" i="14"/>
  <c r="M430" i="14"/>
  <c r="X435" i="14"/>
  <c r="J445" i="14"/>
  <c r="AA450" i="14"/>
  <c r="M460" i="14"/>
  <c r="X465" i="14"/>
  <c r="J475" i="14"/>
  <c r="L410" i="14"/>
  <c r="W415" i="14"/>
  <c r="O425" i="14"/>
  <c r="Z430" i="14"/>
  <c r="L440" i="14"/>
  <c r="W445" i="14"/>
  <c r="O455" i="14"/>
  <c r="Z460" i="14"/>
  <c r="L470" i="14"/>
  <c r="W475" i="14"/>
  <c r="N405" i="14"/>
  <c r="Y410" i="14"/>
  <c r="K420" i="14"/>
  <c r="V425" i="14"/>
  <c r="N435" i="14"/>
  <c r="Y440" i="14"/>
  <c r="K450" i="14"/>
  <c r="V455" i="14"/>
  <c r="N465" i="14"/>
  <c r="Y470" i="14"/>
  <c r="J400" i="14"/>
  <c r="AA405" i="14"/>
  <c r="M415" i="14"/>
  <c r="X420" i="14"/>
  <c r="J430" i="14"/>
  <c r="AA435" i="14"/>
  <c r="M445" i="14"/>
  <c r="X450" i="14"/>
  <c r="J460" i="14"/>
  <c r="AA465" i="14"/>
  <c r="M475" i="14"/>
  <c r="W400" i="14"/>
  <c r="O410" i="14"/>
  <c r="Z415" i="14"/>
  <c r="L425" i="14"/>
  <c r="W430" i="14"/>
  <c r="O440" i="14"/>
  <c r="Z445" i="14"/>
  <c r="L455" i="14"/>
  <c r="W460" i="14"/>
  <c r="O470" i="14"/>
  <c r="Z475" i="14"/>
  <c r="Q316" i="14"/>
  <c r="G306" i="14"/>
  <c r="T301" i="14"/>
  <c r="D291" i="14"/>
  <c r="Q286" i="14"/>
  <c r="G276" i="14"/>
  <c r="T271" i="14"/>
  <c r="D261" i="14"/>
  <c r="Q256" i="14"/>
  <c r="G246" i="14"/>
  <c r="T241" i="14"/>
  <c r="D231" i="14"/>
  <c r="Q226" i="14"/>
  <c r="G216" i="14"/>
  <c r="T211" i="14"/>
  <c r="D201" i="14"/>
  <c r="Q196" i="14"/>
  <c r="G186" i="14"/>
  <c r="T181" i="14"/>
  <c r="D171" i="14"/>
  <c r="Q166" i="14"/>
  <c r="G152" i="14"/>
  <c r="T147" i="14"/>
  <c r="D137" i="14"/>
  <c r="Q132" i="14"/>
  <c r="G122" i="14"/>
  <c r="T117" i="14"/>
  <c r="D107" i="14"/>
  <c r="Q102" i="14"/>
  <c r="G92" i="14"/>
  <c r="T87" i="14"/>
  <c r="D77" i="14"/>
  <c r="Q72" i="14"/>
  <c r="G62" i="14"/>
  <c r="T57" i="14"/>
  <c r="D47" i="14"/>
  <c r="Q42" i="14"/>
  <c r="G32" i="14"/>
  <c r="T27" i="14"/>
  <c r="D17" i="14"/>
  <c r="Q12" i="14"/>
  <c r="AA619" i="13"/>
  <c r="J614" i="13"/>
  <c r="X604" i="13"/>
  <c r="M599" i="13"/>
  <c r="AA589" i="13"/>
  <c r="J584" i="13"/>
  <c r="X574" i="13"/>
  <c r="M569" i="13"/>
  <c r="AA559" i="13"/>
  <c r="J554" i="13"/>
  <c r="X544" i="13"/>
  <c r="M539" i="13"/>
  <c r="AA529" i="13"/>
  <c r="J524" i="13"/>
  <c r="X514" i="13"/>
  <c r="M509" i="13"/>
  <c r="AA499" i="13"/>
  <c r="J494" i="13"/>
  <c r="X484" i="13"/>
  <c r="U455" i="13"/>
  <c r="E445" i="13"/>
  <c r="R440" i="13"/>
  <c r="H430" i="13"/>
  <c r="U425" i="13"/>
  <c r="E415" i="13"/>
  <c r="R410" i="13"/>
  <c r="H400" i="13"/>
  <c r="U395" i="13"/>
  <c r="E385" i="13"/>
  <c r="R380" i="13"/>
  <c r="H370" i="13"/>
  <c r="U365" i="13"/>
  <c r="E355" i="13"/>
  <c r="R350" i="13"/>
  <c r="H340" i="13"/>
  <c r="U335" i="13"/>
  <c r="E325" i="13"/>
  <c r="L316" i="13"/>
  <c r="Y311" i="13"/>
  <c r="O301" i="13"/>
  <c r="V296" i="13"/>
  <c r="L286" i="13"/>
  <c r="Y281" i="13"/>
  <c r="O271" i="13"/>
  <c r="V266" i="13"/>
  <c r="L256" i="13"/>
  <c r="Y251" i="13"/>
  <c r="O241" i="13"/>
  <c r="V236" i="13"/>
  <c r="L226" i="13"/>
  <c r="Y221" i="13"/>
  <c r="O211" i="13"/>
  <c r="V206" i="13"/>
  <c r="L196" i="13"/>
  <c r="Y191" i="13"/>
  <c r="O181" i="13"/>
  <c r="V176" i="13"/>
  <c r="L166" i="13"/>
  <c r="S157" i="13"/>
  <c r="I147" i="13"/>
  <c r="P142" i="13"/>
  <c r="F132" i="13"/>
  <c r="S127" i="13"/>
  <c r="I117" i="13"/>
  <c r="P112" i="13"/>
  <c r="F102" i="13"/>
  <c r="S97" i="13"/>
  <c r="I87" i="13"/>
  <c r="P82" i="13"/>
  <c r="F72" i="13"/>
  <c r="S67" i="13"/>
  <c r="I57" i="13"/>
  <c r="P52" i="13"/>
  <c r="F42" i="13"/>
  <c r="S37" i="13"/>
  <c r="I27" i="13"/>
  <c r="P22" i="13"/>
  <c r="F12" i="13"/>
  <c r="S7" i="13"/>
  <c r="I450" i="13"/>
  <c r="P445" i="13"/>
  <c r="F435" i="13"/>
  <c r="S430" i="13"/>
  <c r="I420" i="13"/>
  <c r="P415" i="13"/>
  <c r="F405" i="13"/>
  <c r="S400" i="13"/>
  <c r="I390" i="13"/>
  <c r="P385" i="13"/>
  <c r="F375" i="13"/>
  <c r="S370" i="13"/>
  <c r="I360" i="13"/>
  <c r="P355" i="13"/>
  <c r="F345" i="13"/>
  <c r="S340" i="13"/>
  <c r="I330" i="13"/>
  <c r="P325" i="13"/>
  <c r="I465" i="13"/>
  <c r="T470" i="13"/>
  <c r="T460" i="13"/>
  <c r="F470" i="13"/>
  <c r="Q475" i="13"/>
  <c r="K316" i="13"/>
  <c r="X311" i="13"/>
  <c r="N301" i="13"/>
  <c r="AA296" i="13"/>
  <c r="K286" i="13"/>
  <c r="X281" i="13"/>
  <c r="N271" i="13"/>
  <c r="AA266" i="13"/>
  <c r="K256" i="13"/>
  <c r="X251" i="13"/>
  <c r="N241" i="13"/>
  <c r="AA236" i="13"/>
  <c r="K226" i="13"/>
  <c r="X221" i="13"/>
  <c r="N211" i="13"/>
  <c r="AA206" i="13"/>
  <c r="K196" i="13"/>
  <c r="X191" i="13"/>
  <c r="N181" i="13"/>
  <c r="AA176" i="13"/>
  <c r="K166" i="13"/>
  <c r="X157" i="13"/>
  <c r="N147" i="13"/>
  <c r="AA142" i="13"/>
  <c r="K132" i="13"/>
  <c r="X127" i="13"/>
  <c r="N117" i="13"/>
  <c r="AA112" i="13"/>
  <c r="K102" i="13"/>
  <c r="X97" i="13"/>
  <c r="N87" i="13"/>
  <c r="AA82" i="13"/>
  <c r="K72" i="13"/>
  <c r="X67" i="13"/>
  <c r="N57" i="13"/>
  <c r="AA52" i="13"/>
  <c r="K42" i="13"/>
  <c r="X37" i="13"/>
  <c r="N27" i="13"/>
  <c r="AA22" i="13"/>
  <c r="K12" i="13"/>
  <c r="X7" i="13"/>
  <c r="G455" i="13"/>
  <c r="T450" i="13"/>
  <c r="D440" i="13"/>
  <c r="Q435" i="13"/>
  <c r="G425" i="13"/>
  <c r="T420" i="13"/>
  <c r="D410" i="13"/>
  <c r="Q405" i="13"/>
  <c r="G395" i="13"/>
  <c r="T390" i="13"/>
  <c r="D380" i="13"/>
  <c r="Q375" i="13"/>
  <c r="G365" i="13"/>
  <c r="T360" i="13"/>
  <c r="D350" i="13"/>
  <c r="Q345" i="13"/>
  <c r="G335" i="13"/>
  <c r="T330" i="13"/>
  <c r="D316" i="13"/>
  <c r="Q311" i="13"/>
  <c r="G301" i="13"/>
  <c r="T296" i="13"/>
  <c r="D286" i="13"/>
  <c r="Q281" i="13"/>
  <c r="G271" i="13"/>
  <c r="T266" i="13"/>
  <c r="D256" i="13"/>
  <c r="Q251" i="13"/>
  <c r="G241" i="13"/>
  <c r="T236" i="13"/>
  <c r="D226" i="13"/>
  <c r="Q221" i="13"/>
  <c r="G211" i="13"/>
  <c r="T206" i="13"/>
  <c r="D196" i="13"/>
  <c r="Q191" i="13"/>
  <c r="G181" i="13"/>
  <c r="T176" i="13"/>
  <c r="K157" i="13"/>
  <c r="X152" i="13"/>
  <c r="N142" i="13"/>
  <c r="AA137" i="13"/>
  <c r="K127" i="13"/>
  <c r="X122" i="13"/>
  <c r="N112" i="13"/>
  <c r="AA107" i="13"/>
  <c r="K97" i="13"/>
  <c r="X92" i="13"/>
  <c r="N82" i="13"/>
  <c r="AA77" i="13"/>
  <c r="K67" i="13"/>
  <c r="X62" i="13"/>
  <c r="N52" i="13"/>
  <c r="AA47" i="13"/>
  <c r="K37" i="13"/>
  <c r="X32" i="13"/>
  <c r="N22" i="13"/>
  <c r="AA17" i="13"/>
  <c r="K7" i="13"/>
  <c r="H375" i="19"/>
  <c r="P365" i="19"/>
  <c r="E360" i="19"/>
  <c r="S350" i="19"/>
  <c r="H345" i="19"/>
  <c r="P335" i="19"/>
  <c r="E330" i="19"/>
  <c r="G375" i="19"/>
  <c r="U365" i="19"/>
  <c r="D360" i="19"/>
  <c r="R350" i="19"/>
  <c r="G345" i="19"/>
  <c r="U335" i="19"/>
  <c r="D330" i="19"/>
  <c r="M291" i="19"/>
  <c r="AA251" i="19"/>
  <c r="P142" i="19"/>
  <c r="X132" i="19"/>
  <c r="AA117" i="19"/>
  <c r="T112" i="19"/>
  <c r="E137" i="19"/>
  <c r="N152" i="19"/>
  <c r="G127" i="19"/>
  <c r="R127" i="19"/>
  <c r="D137" i="19"/>
  <c r="U142" i="19"/>
  <c r="G152" i="19"/>
  <c r="R157" i="19"/>
  <c r="E112" i="19"/>
  <c r="P117" i="19"/>
  <c r="H127" i="19"/>
  <c r="S132" i="19"/>
  <c r="E142" i="19"/>
  <c r="P147" i="19"/>
  <c r="H157" i="19"/>
  <c r="P122" i="19"/>
  <c r="H132" i="19"/>
  <c r="S137" i="19"/>
  <c r="E147" i="19"/>
  <c r="P152" i="19"/>
  <c r="H107" i="19"/>
  <c r="S112" i="19"/>
  <c r="E122" i="19"/>
  <c r="P127" i="19"/>
  <c r="H137" i="19"/>
  <c r="S142" i="19"/>
  <c r="E152" i="19"/>
  <c r="P157" i="19"/>
  <c r="E127" i="19"/>
  <c r="P132" i="19"/>
  <c r="H142" i="19"/>
  <c r="S147" i="19"/>
  <c r="E157" i="19"/>
  <c r="K375" i="18"/>
  <c r="Y365" i="18"/>
  <c r="N360" i="18"/>
  <c r="V350" i="18"/>
  <c r="K345" i="18"/>
  <c r="Y335" i="18"/>
  <c r="N330" i="18"/>
  <c r="V316" i="18"/>
  <c r="K311" i="18"/>
  <c r="Y301" i="18"/>
  <c r="N296" i="18"/>
  <c r="V286" i="18"/>
  <c r="K281" i="18"/>
  <c r="Y271" i="18"/>
  <c r="N266" i="18"/>
  <c r="V256" i="18"/>
  <c r="K251" i="18"/>
  <c r="Y241" i="18"/>
  <c r="N236" i="18"/>
  <c r="V226" i="18"/>
  <c r="K221" i="18"/>
  <c r="Y211" i="18"/>
  <c r="N206" i="18"/>
  <c r="V196" i="18"/>
  <c r="K191" i="18"/>
  <c r="Y181" i="18"/>
  <c r="N176" i="18"/>
  <c r="V166" i="18"/>
  <c r="P375" i="18"/>
  <c r="E370" i="18"/>
  <c r="S360" i="18"/>
  <c r="H355" i="18"/>
  <c r="P345" i="18"/>
  <c r="E340" i="18"/>
  <c r="S330" i="18"/>
  <c r="H325" i="18"/>
  <c r="P311" i="18"/>
  <c r="E306" i="18"/>
  <c r="S296" i="18"/>
  <c r="H291" i="18"/>
  <c r="P281" i="18"/>
  <c r="E276" i="18"/>
  <c r="S266" i="18"/>
  <c r="H261" i="18"/>
  <c r="P251" i="18"/>
  <c r="E246" i="18"/>
  <c r="S236" i="18"/>
  <c r="H231" i="18"/>
  <c r="P221" i="18"/>
  <c r="E216" i="18"/>
  <c r="S206" i="18"/>
  <c r="H201" i="18"/>
  <c r="P191" i="18"/>
  <c r="E186" i="18"/>
  <c r="S176" i="18"/>
  <c r="H171" i="18"/>
  <c r="Q390" i="18"/>
  <c r="Z380" i="18"/>
  <c r="J7" i="18"/>
  <c r="M137" i="18"/>
  <c r="X142" i="18"/>
  <c r="J152" i="18"/>
  <c r="AA157" i="18"/>
  <c r="K132" i="18"/>
  <c r="V137" i="18"/>
  <c r="N147" i="18"/>
  <c r="Y152" i="18"/>
  <c r="L132" i="18"/>
  <c r="W137" i="18"/>
  <c r="O147" i="18"/>
  <c r="Z152" i="18"/>
  <c r="M132" i="18"/>
  <c r="X137" i="18"/>
  <c r="J147" i="18"/>
  <c r="AA152" i="18"/>
  <c r="O241" i="17"/>
  <c r="O231" i="17"/>
  <c r="H216" i="17"/>
  <c r="L157" i="17"/>
  <c r="E221" i="17"/>
  <c r="U261" i="17"/>
  <c r="G271" i="17"/>
  <c r="R276" i="17"/>
  <c r="D286" i="17"/>
  <c r="U291" i="17"/>
  <c r="G301" i="17"/>
  <c r="R306" i="17"/>
  <c r="D316" i="17"/>
  <c r="H221" i="17"/>
  <c r="S226" i="17"/>
  <c r="E236" i="17"/>
  <c r="P241" i="17"/>
  <c r="H251" i="17"/>
  <c r="S256" i="17"/>
  <c r="E266" i="17"/>
  <c r="P271" i="17"/>
  <c r="H281" i="17"/>
  <c r="S286" i="17"/>
  <c r="E296" i="17"/>
  <c r="P301" i="17"/>
  <c r="H311" i="17"/>
  <c r="S316" i="17"/>
  <c r="J236" i="17"/>
  <c r="M221" i="17"/>
  <c r="V226" i="17"/>
  <c r="Q231" i="17"/>
  <c r="P211" i="17"/>
  <c r="L246" i="17"/>
  <c r="P231" i="17"/>
  <c r="O211" i="17"/>
  <c r="L157" i="16"/>
  <c r="Q216" i="16"/>
  <c r="I226" i="16"/>
  <c r="T231" i="16"/>
  <c r="F241" i="16"/>
  <c r="Q246" i="16"/>
  <c r="I256" i="16"/>
  <c r="T261" i="16"/>
  <c r="F271" i="16"/>
  <c r="Q276" i="16"/>
  <c r="I286" i="16"/>
  <c r="T291" i="16"/>
  <c r="F301" i="16"/>
  <c r="Q306" i="16"/>
  <c r="I316" i="16"/>
  <c r="X211" i="16"/>
  <c r="O395" i="14"/>
  <c r="K395" i="14"/>
  <c r="S390" i="14"/>
  <c r="Q395" i="14"/>
  <c r="T390" i="14"/>
  <c r="F400" i="14"/>
  <c r="Q405" i="14"/>
  <c r="I415" i="14"/>
  <c r="T420" i="14"/>
  <c r="F430" i="14"/>
  <c r="Q435" i="14"/>
  <c r="I445" i="14"/>
  <c r="T450" i="14"/>
  <c r="F460" i="14"/>
  <c r="Q465" i="14"/>
  <c r="I475" i="14"/>
  <c r="S400" i="14"/>
  <c r="E410" i="14"/>
  <c r="P415" i="14"/>
  <c r="H425" i="14"/>
  <c r="S430" i="14"/>
  <c r="E440" i="14"/>
  <c r="P445" i="14"/>
  <c r="H455" i="14"/>
  <c r="S460" i="14"/>
  <c r="E470" i="14"/>
  <c r="P475" i="14"/>
  <c r="R410" i="14"/>
  <c r="D420" i="14"/>
  <c r="U425" i="14"/>
  <c r="G435" i="14"/>
  <c r="R440" i="14"/>
  <c r="D450" i="14"/>
  <c r="U455" i="14"/>
  <c r="G465" i="14"/>
  <c r="R470" i="14"/>
  <c r="I400" i="14"/>
  <c r="T405" i="14"/>
  <c r="F415" i="14"/>
  <c r="Q420" i="14"/>
  <c r="I430" i="14"/>
  <c r="T435" i="14"/>
  <c r="F445" i="14"/>
  <c r="Q450" i="14"/>
  <c r="I460" i="14"/>
  <c r="T465" i="14"/>
  <c r="F475" i="14"/>
  <c r="P400" i="14"/>
  <c r="H410" i="14"/>
  <c r="S415" i="14"/>
  <c r="E425" i="14"/>
  <c r="P430" i="14"/>
  <c r="H440" i="14"/>
  <c r="S445" i="14"/>
  <c r="E455" i="14"/>
  <c r="P460" i="14"/>
  <c r="H470" i="14"/>
  <c r="S475" i="14"/>
  <c r="D405" i="14"/>
  <c r="U410" i="14"/>
  <c r="G420" i="14"/>
  <c r="R425" i="14"/>
  <c r="D435" i="14"/>
  <c r="U440" i="14"/>
  <c r="G450" i="14"/>
  <c r="R455" i="14"/>
  <c r="D465" i="14"/>
  <c r="U470" i="14"/>
  <c r="F316" i="13"/>
  <c r="M157" i="13"/>
  <c r="X455" i="13"/>
  <c r="V7" i="13"/>
  <c r="E475" i="12"/>
  <c r="L316" i="12"/>
  <c r="S157" i="12"/>
  <c r="L534" i="12"/>
  <c r="U147" i="19"/>
  <c r="K112" i="19"/>
  <c r="V117" i="19"/>
  <c r="N127" i="19"/>
  <c r="Y132" i="19"/>
  <c r="K142" i="19"/>
  <c r="V147" i="19"/>
  <c r="N157" i="19"/>
  <c r="K127" i="19"/>
  <c r="V132" i="19"/>
  <c r="N142" i="19"/>
  <c r="Y147" i="19"/>
  <c r="K157" i="19"/>
  <c r="Y211" i="17"/>
  <c r="I211" i="17"/>
  <c r="K301" i="15"/>
  <c r="V390" i="14"/>
  <c r="J395" i="14"/>
  <c r="Z390" i="14"/>
  <c r="L400" i="14"/>
  <c r="W405" i="14"/>
  <c r="O415" i="14"/>
  <c r="Z420" i="14"/>
  <c r="L430" i="14"/>
  <c r="W435" i="14"/>
  <c r="O445" i="14"/>
  <c r="Z450" i="14"/>
  <c r="L460" i="14"/>
  <c r="W465" i="14"/>
  <c r="O475" i="14"/>
  <c r="Y400" i="14"/>
  <c r="K410" i="14"/>
  <c r="V415" i="14"/>
  <c r="N425" i="14"/>
  <c r="Y430" i="14"/>
  <c r="K440" i="14"/>
  <c r="V445" i="14"/>
  <c r="N455" i="14"/>
  <c r="Y460" i="14"/>
  <c r="K470" i="14"/>
  <c r="V475" i="14"/>
  <c r="X410" i="14"/>
  <c r="J420" i="14"/>
  <c r="AA425" i="14"/>
  <c r="M435" i="14"/>
  <c r="X440" i="14"/>
  <c r="J450" i="14"/>
  <c r="AA455" i="14"/>
  <c r="M465" i="14"/>
  <c r="X470" i="14"/>
  <c r="V400" i="14"/>
  <c r="N410" i="14"/>
  <c r="Y415" i="14"/>
  <c r="K425" i="14"/>
  <c r="V430" i="14"/>
  <c r="N440" i="14"/>
  <c r="Y445" i="14"/>
  <c r="K455" i="14"/>
  <c r="V460" i="14"/>
  <c r="N470" i="14"/>
  <c r="Y475" i="14"/>
  <c r="G157" i="13"/>
  <c r="F316" i="12"/>
  <c r="M157" i="12"/>
  <c r="Z435" i="19"/>
  <c r="L445" i="19"/>
  <c r="W450" i="19"/>
  <c r="W375" i="19"/>
  <c r="L370" i="19"/>
  <c r="Z360" i="19"/>
  <c r="O355" i="19"/>
  <c r="W345" i="19"/>
  <c r="L340" i="19"/>
  <c r="Z330" i="19"/>
  <c r="W236" i="19"/>
  <c r="O246" i="19"/>
  <c r="Z251" i="19"/>
  <c r="L261" i="19"/>
  <c r="W266" i="19"/>
  <c r="O276" i="19"/>
  <c r="Z281" i="19"/>
  <c r="L291" i="19"/>
  <c r="W296" i="19"/>
  <c r="O306" i="19"/>
  <c r="Z311" i="19"/>
  <c r="O261" i="19"/>
  <c r="Z266" i="19"/>
  <c r="L276" i="19"/>
  <c r="W281" i="19"/>
  <c r="O291" i="19"/>
  <c r="Z296" i="19"/>
  <c r="L306" i="19"/>
  <c r="W311" i="19"/>
  <c r="Z241" i="19"/>
  <c r="L251" i="19"/>
  <c r="W256" i="19"/>
  <c r="O266" i="19"/>
  <c r="Z271" i="19"/>
  <c r="L281" i="19"/>
  <c r="W286" i="19"/>
  <c r="O296" i="19"/>
  <c r="Z301" i="19"/>
  <c r="L311" i="19"/>
  <c r="W316" i="19"/>
  <c r="H231" i="19"/>
  <c r="P221" i="19"/>
  <c r="E216" i="19"/>
  <c r="S206" i="19"/>
  <c r="H201" i="19"/>
  <c r="P191" i="19"/>
  <c r="E186" i="19"/>
  <c r="S176" i="19"/>
  <c r="H171" i="19"/>
  <c r="T226" i="19"/>
  <c r="I221" i="19"/>
  <c r="Q211" i="19"/>
  <c r="F206" i="19"/>
  <c r="T196" i="19"/>
  <c r="I191" i="19"/>
  <c r="Q181" i="19"/>
  <c r="F176" i="19"/>
  <c r="T166" i="19"/>
  <c r="L231" i="19"/>
  <c r="Z221" i="19"/>
  <c r="O216" i="19"/>
  <c r="W206" i="19"/>
  <c r="L201" i="19"/>
  <c r="Z191" i="19"/>
  <c r="O186" i="19"/>
  <c r="W176" i="19"/>
  <c r="L171" i="19"/>
  <c r="T236" i="19"/>
  <c r="W226" i="19"/>
  <c r="L221" i="19"/>
  <c r="Z211" i="19"/>
  <c r="O206" i="19"/>
  <c r="W196" i="19"/>
  <c r="L191" i="19"/>
  <c r="Z181" i="19"/>
  <c r="O176" i="19"/>
  <c r="W166" i="19"/>
  <c r="V107" i="19"/>
  <c r="I97" i="19"/>
  <c r="P92" i="19"/>
  <c r="F82" i="19"/>
  <c r="S77" i="19"/>
  <c r="I67" i="19"/>
  <c r="P62" i="19"/>
  <c r="F52" i="19"/>
  <c r="S47" i="19"/>
  <c r="I37" i="19"/>
  <c r="P32" i="19"/>
  <c r="F22" i="19"/>
  <c r="S17" i="19"/>
  <c r="I7" i="19"/>
  <c r="I147" i="19"/>
  <c r="I117" i="19"/>
  <c r="G102" i="19"/>
  <c r="T97" i="19"/>
  <c r="D87" i="19"/>
  <c r="Q82" i="19"/>
  <c r="G72" i="19"/>
  <c r="T67" i="19"/>
  <c r="D57" i="19"/>
  <c r="Q52" i="19"/>
  <c r="G42" i="19"/>
  <c r="T37" i="19"/>
  <c r="D27" i="19"/>
  <c r="Q22" i="19"/>
  <c r="G12" i="19"/>
  <c r="T7" i="19"/>
  <c r="L102" i="19"/>
  <c r="Y97" i="19"/>
  <c r="O87" i="19"/>
  <c r="V82" i="19"/>
  <c r="L72" i="19"/>
  <c r="Y67" i="19"/>
  <c r="O57" i="19"/>
  <c r="V52" i="19"/>
  <c r="L42" i="19"/>
  <c r="Y37" i="19"/>
  <c r="O27" i="19"/>
  <c r="V22" i="19"/>
  <c r="L12" i="19"/>
  <c r="Y7" i="19"/>
  <c r="L132" i="19"/>
  <c r="AA107" i="19"/>
  <c r="F97" i="19"/>
  <c r="S92" i="19"/>
  <c r="I82" i="19"/>
  <c r="P77" i="19"/>
  <c r="F67" i="19"/>
  <c r="S62" i="19"/>
  <c r="I52" i="19"/>
  <c r="P47" i="19"/>
  <c r="F37" i="19"/>
  <c r="S32" i="19"/>
  <c r="I22" i="19"/>
  <c r="P17" i="19"/>
  <c r="F7" i="19"/>
  <c r="V142" i="19"/>
  <c r="Z122" i="19"/>
  <c r="M117" i="19"/>
  <c r="U102" i="19"/>
  <c r="E92" i="19"/>
  <c r="R87" i="19"/>
  <c r="H77" i="19"/>
  <c r="U72" i="19"/>
  <c r="E62" i="19"/>
  <c r="R57" i="19"/>
  <c r="H47" i="19"/>
  <c r="U42" i="19"/>
  <c r="E32" i="19"/>
  <c r="R27" i="19"/>
  <c r="H17" i="19"/>
  <c r="U12" i="19"/>
  <c r="P7" i="19"/>
  <c r="E132" i="19"/>
  <c r="P137" i="19"/>
  <c r="H147" i="19"/>
  <c r="S152" i="19"/>
  <c r="F107" i="19"/>
  <c r="Q112" i="19"/>
  <c r="I122" i="19"/>
  <c r="T127" i="19"/>
  <c r="F137" i="19"/>
  <c r="Q142" i="19"/>
  <c r="I152" i="19"/>
  <c r="T157" i="19"/>
  <c r="I127" i="19"/>
  <c r="T132" i="19"/>
  <c r="F142" i="19"/>
  <c r="Q147" i="19"/>
  <c r="I157" i="19"/>
  <c r="T107" i="19"/>
  <c r="F117" i="19"/>
  <c r="Q122" i="19"/>
  <c r="I132" i="19"/>
  <c r="T137" i="19"/>
  <c r="F147" i="19"/>
  <c r="Q152" i="19"/>
  <c r="F122" i="19"/>
  <c r="Q127" i="19"/>
  <c r="I137" i="19"/>
  <c r="T142" i="19"/>
  <c r="F152" i="19"/>
  <c r="Q157" i="19"/>
  <c r="J400" i="18"/>
  <c r="AA405" i="18"/>
  <c r="M415" i="18"/>
  <c r="X420" i="18"/>
  <c r="J430" i="18"/>
  <c r="AA435" i="18"/>
  <c r="M445" i="18"/>
  <c r="X450" i="18"/>
  <c r="J460" i="18"/>
  <c r="AA465" i="18"/>
  <c r="M475" i="18"/>
  <c r="K316" i="18"/>
  <c r="Y306" i="18"/>
  <c r="N301" i="18"/>
  <c r="V291" i="18"/>
  <c r="K286" i="18"/>
  <c r="Y276" i="18"/>
  <c r="N271" i="18"/>
  <c r="V261" i="18"/>
  <c r="K256" i="18"/>
  <c r="Y246" i="18"/>
  <c r="N241" i="18"/>
  <c r="V231" i="18"/>
  <c r="K226" i="18"/>
  <c r="Y216" i="18"/>
  <c r="N211" i="18"/>
  <c r="V201" i="18"/>
  <c r="K196" i="18"/>
  <c r="Y186" i="18"/>
  <c r="N181" i="18"/>
  <c r="V171" i="18"/>
  <c r="K166" i="18"/>
  <c r="K415" i="18"/>
  <c r="D420" i="18"/>
  <c r="K390" i="18"/>
  <c r="U380" i="18"/>
  <c r="N380" i="18"/>
  <c r="V370" i="18"/>
  <c r="K365" i="18"/>
  <c r="Y355" i="18"/>
  <c r="N350" i="18"/>
  <c r="V340" i="18"/>
  <c r="K335" i="18"/>
  <c r="Y325" i="18"/>
  <c r="N316" i="18"/>
  <c r="V306" i="18"/>
  <c r="K301" i="18"/>
  <c r="Y291" i="18"/>
  <c r="N286" i="18"/>
  <c r="V276" i="18"/>
  <c r="K271" i="18"/>
  <c r="Y261" i="18"/>
  <c r="N256" i="18"/>
  <c r="V246" i="18"/>
  <c r="K241" i="18"/>
  <c r="Y231" i="18"/>
  <c r="N226" i="18"/>
  <c r="V216" i="18"/>
  <c r="K211" i="18"/>
  <c r="Y201" i="18"/>
  <c r="N196" i="18"/>
  <c r="V186" i="18"/>
  <c r="K181" i="18"/>
  <c r="Y171" i="18"/>
  <c r="N166" i="18"/>
  <c r="I127" i="18"/>
  <c r="P122" i="18"/>
  <c r="F112" i="18"/>
  <c r="S107" i="18"/>
  <c r="I97" i="18"/>
  <c r="P92" i="18"/>
  <c r="F82" i="18"/>
  <c r="S77" i="18"/>
  <c r="I67" i="18"/>
  <c r="P62" i="18"/>
  <c r="F52" i="18"/>
  <c r="S47" i="18"/>
  <c r="I37" i="18"/>
  <c r="P32" i="18"/>
  <c r="F22" i="18"/>
  <c r="S17" i="18"/>
  <c r="I7" i="18"/>
  <c r="T127" i="18"/>
  <c r="D117" i="18"/>
  <c r="Q112" i="18"/>
  <c r="G102" i="18"/>
  <c r="T97" i="18"/>
  <c r="D87" i="18"/>
  <c r="Q82" i="18"/>
  <c r="G72" i="18"/>
  <c r="T67" i="18"/>
  <c r="D57" i="18"/>
  <c r="Q52" i="18"/>
  <c r="S127" i="18"/>
  <c r="I117" i="18"/>
  <c r="P112" i="18"/>
  <c r="F102" i="18"/>
  <c r="S97" i="18"/>
  <c r="N117" i="18"/>
  <c r="AA112" i="18"/>
  <c r="K102" i="18"/>
  <c r="X97" i="18"/>
  <c r="N87" i="18"/>
  <c r="AA82" i="18"/>
  <c r="K72" i="18"/>
  <c r="X67" i="18"/>
  <c r="F122" i="18"/>
  <c r="S117" i="18"/>
  <c r="I107" i="18"/>
  <c r="P102" i="18"/>
  <c r="F92" i="18"/>
  <c r="S87" i="18"/>
  <c r="I77" i="18"/>
  <c r="P72" i="18"/>
  <c r="F62" i="18"/>
  <c r="S57" i="18"/>
  <c r="I47" i="18"/>
  <c r="P42" i="18"/>
  <c r="F32" i="18"/>
  <c r="S27" i="18"/>
  <c r="I17" i="18"/>
  <c r="P12" i="18"/>
  <c r="V127" i="18"/>
  <c r="L117" i="18"/>
  <c r="Y112" i="18"/>
  <c r="O102" i="18"/>
  <c r="V97" i="18"/>
  <c r="L87" i="18"/>
  <c r="Y82" i="18"/>
  <c r="O72" i="18"/>
  <c r="V67" i="18"/>
  <c r="L57" i="18"/>
  <c r="Y52" i="18"/>
  <c r="O42" i="18"/>
  <c r="V37" i="18"/>
  <c r="L27" i="18"/>
  <c r="Y22" i="18"/>
  <c r="O12" i="18"/>
  <c r="N132" i="18"/>
  <c r="Y137" i="18"/>
  <c r="K147" i="18"/>
  <c r="V152" i="18"/>
  <c r="O132" i="18"/>
  <c r="Z137" i="18"/>
  <c r="L147" i="18"/>
  <c r="W152" i="18"/>
  <c r="N142" i="18"/>
  <c r="Y147" i="18"/>
  <c r="K157" i="18"/>
  <c r="W132" i="18"/>
  <c r="O142" i="18"/>
  <c r="Z147" i="18"/>
  <c r="L157" i="18"/>
  <c r="X132" i="18"/>
  <c r="J142" i="18"/>
  <c r="AA147" i="18"/>
  <c r="M157" i="18"/>
  <c r="Y132" i="18"/>
  <c r="K142" i="18"/>
  <c r="V147" i="18"/>
  <c r="N157" i="18"/>
  <c r="T524" i="17"/>
  <c r="F534" i="17"/>
  <c r="Q539" i="17"/>
  <c r="I549" i="17"/>
  <c r="T554" i="17"/>
  <c r="F564" i="17"/>
  <c r="Q569" i="17"/>
  <c r="I579" i="17"/>
  <c r="T584" i="17"/>
  <c r="F594" i="17"/>
  <c r="Q599" i="17"/>
  <c r="I609" i="17"/>
  <c r="T614" i="17"/>
  <c r="F624" i="17"/>
  <c r="Q629" i="17"/>
  <c r="I484" i="17"/>
  <c r="Q470" i="17"/>
  <c r="F465" i="17"/>
  <c r="T455" i="17"/>
  <c r="I450" i="17"/>
  <c r="Q440" i="17"/>
  <c r="F435" i="17"/>
  <c r="T425" i="17"/>
  <c r="I420" i="17"/>
  <c r="Q410" i="17"/>
  <c r="F405" i="17"/>
  <c r="T395" i="17"/>
  <c r="I390" i="17"/>
  <c r="Q380" i="17"/>
  <c r="F375" i="17"/>
  <c r="T365" i="17"/>
  <c r="I360" i="17"/>
  <c r="Q350" i="17"/>
  <c r="F345" i="17"/>
  <c r="T335" i="17"/>
  <c r="I330" i="17"/>
  <c r="U475" i="17"/>
  <c r="D470" i="17"/>
  <c r="R460" i="17"/>
  <c r="G455" i="17"/>
  <c r="U445" i="17"/>
  <c r="D440" i="17"/>
  <c r="R430" i="17"/>
  <c r="G425" i="17"/>
  <c r="U415" i="17"/>
  <c r="D410" i="17"/>
  <c r="R400" i="17"/>
  <c r="G395" i="17"/>
  <c r="U385" i="17"/>
  <c r="D380" i="17"/>
  <c r="R370" i="17"/>
  <c r="G365" i="17"/>
  <c r="U355" i="17"/>
  <c r="D350" i="17"/>
  <c r="R340" i="17"/>
  <c r="Y484" i="17"/>
  <c r="N475" i="17"/>
  <c r="V465" i="17"/>
  <c r="K460" i="17"/>
  <c r="Y450" i="17"/>
  <c r="N445" i="17"/>
  <c r="V435" i="17"/>
  <c r="K430" i="17"/>
  <c r="Y420" i="17"/>
  <c r="N415" i="17"/>
  <c r="V405" i="17"/>
  <c r="K400" i="17"/>
  <c r="Y390" i="17"/>
  <c r="N385" i="17"/>
  <c r="V375" i="17"/>
  <c r="K370" i="17"/>
  <c r="Y360" i="17"/>
  <c r="N355" i="17"/>
  <c r="V345" i="17"/>
  <c r="K340" i="17"/>
  <c r="Y330" i="17"/>
  <c r="N325" i="17"/>
  <c r="J519" i="17"/>
  <c r="R484" i="17"/>
  <c r="G475" i="17"/>
  <c r="U465" i="17"/>
  <c r="D460" i="17"/>
  <c r="R450" i="17"/>
  <c r="G445" i="17"/>
  <c r="U435" i="17"/>
  <c r="D430" i="17"/>
  <c r="R420" i="17"/>
  <c r="G415" i="17"/>
  <c r="U405" i="17"/>
  <c r="D400" i="17"/>
  <c r="R390" i="17"/>
  <c r="G385" i="17"/>
  <c r="U375" i="17"/>
  <c r="D370" i="17"/>
  <c r="R360" i="17"/>
  <c r="G355" i="17"/>
  <c r="U345" i="17"/>
  <c r="D340" i="17"/>
  <c r="R330" i="17"/>
  <c r="G325" i="17"/>
  <c r="P236" i="17"/>
  <c r="F221" i="17"/>
  <c r="I206" i="17"/>
  <c r="P201" i="17"/>
  <c r="F191" i="17"/>
  <c r="S186" i="17"/>
  <c r="I176" i="17"/>
  <c r="P171" i="17"/>
  <c r="M152" i="17"/>
  <c r="Z147" i="17"/>
  <c r="J137" i="17"/>
  <c r="W132" i="17"/>
  <c r="M122" i="17"/>
  <c r="Z117" i="17"/>
  <c r="J107" i="17"/>
  <c r="W102" i="17"/>
  <c r="M92" i="17"/>
  <c r="Z87" i="17"/>
  <c r="J77" i="17"/>
  <c r="W72" i="17"/>
  <c r="M62" i="17"/>
  <c r="Z57" i="17"/>
  <c r="J47" i="17"/>
  <c r="W42" i="17"/>
  <c r="M32" i="17"/>
  <c r="Z27" i="17"/>
  <c r="J17" i="17"/>
  <c r="W12" i="17"/>
  <c r="L226" i="17"/>
  <c r="S211" i="17"/>
  <c r="I201" i="17"/>
  <c r="P196" i="17"/>
  <c r="F186" i="17"/>
  <c r="S181" i="17"/>
  <c r="I171" i="17"/>
  <c r="P166" i="17"/>
  <c r="I221" i="17"/>
  <c r="T226" i="17"/>
  <c r="F236" i="17"/>
  <c r="Q241" i="17"/>
  <c r="I251" i="17"/>
  <c r="T256" i="17"/>
  <c r="F266" i="17"/>
  <c r="Q271" i="17"/>
  <c r="I281" i="17"/>
  <c r="T286" i="17"/>
  <c r="F296" i="17"/>
  <c r="Q301" i="17"/>
  <c r="I311" i="17"/>
  <c r="T316" i="17"/>
  <c r="D221" i="17"/>
  <c r="U226" i="17"/>
  <c r="G236" i="17"/>
  <c r="R241" i="17"/>
  <c r="D251" i="17"/>
  <c r="U256" i="17"/>
  <c r="G266" i="17"/>
  <c r="R271" i="17"/>
  <c r="D281" i="17"/>
  <c r="U286" i="17"/>
  <c r="G296" i="17"/>
  <c r="R301" i="17"/>
  <c r="D311" i="17"/>
  <c r="U316" i="17"/>
  <c r="H266" i="17"/>
  <c r="S271" i="17"/>
  <c r="E281" i="17"/>
  <c r="P286" i="17"/>
  <c r="H296" i="17"/>
  <c r="S301" i="17"/>
  <c r="E311" i="17"/>
  <c r="P316" i="17"/>
  <c r="H241" i="17"/>
  <c r="S246" i="17"/>
  <c r="E256" i="17"/>
  <c r="P261" i="17"/>
  <c r="H271" i="17"/>
  <c r="S276" i="17"/>
  <c r="E286" i="17"/>
  <c r="P291" i="17"/>
  <c r="H301" i="17"/>
  <c r="S306" i="17"/>
  <c r="E316" i="17"/>
  <c r="H246" i="17"/>
  <c r="S251" i="17"/>
  <c r="E261" i="17"/>
  <c r="P266" i="17"/>
  <c r="H276" i="17"/>
  <c r="S281" i="17"/>
  <c r="E291" i="17"/>
  <c r="P296" i="17"/>
  <c r="H306" i="17"/>
  <c r="S311" i="17"/>
  <c r="I216" i="17"/>
  <c r="T221" i="17"/>
  <c r="F231" i="17"/>
  <c r="Q236" i="17"/>
  <c r="I246" i="17"/>
  <c r="T251" i="17"/>
  <c r="F261" i="17"/>
  <c r="Q266" i="17"/>
  <c r="I276" i="17"/>
  <c r="T281" i="17"/>
  <c r="F291" i="17"/>
  <c r="Q296" i="17"/>
  <c r="I306" i="17"/>
  <c r="T311" i="17"/>
  <c r="K157" i="17"/>
  <c r="X152" i="17"/>
  <c r="N142" i="17"/>
  <c r="AA137" i="17"/>
  <c r="K127" i="17"/>
  <c r="X122" i="17"/>
  <c r="N112" i="17"/>
  <c r="AA107" i="17"/>
  <c r="K97" i="17"/>
  <c r="X92" i="17"/>
  <c r="N82" i="17"/>
  <c r="AA77" i="17"/>
  <c r="K67" i="17"/>
  <c r="X62" i="17"/>
  <c r="N52" i="17"/>
  <c r="AA47" i="17"/>
  <c r="K37" i="17"/>
  <c r="X32" i="17"/>
  <c r="N22" i="17"/>
  <c r="AA17" i="17"/>
  <c r="K226" i="17"/>
  <c r="R211" i="17"/>
  <c r="H201" i="17"/>
  <c r="U196" i="17"/>
  <c r="E186" i="17"/>
  <c r="R181" i="17"/>
  <c r="H171" i="17"/>
  <c r="U166" i="17"/>
  <c r="E152" i="17"/>
  <c r="R147" i="17"/>
  <c r="H137" i="17"/>
  <c r="U132" i="17"/>
  <c r="E122" i="17"/>
  <c r="R117" i="17"/>
  <c r="H107" i="17"/>
  <c r="U102" i="17"/>
  <c r="E92" i="17"/>
  <c r="R87" i="17"/>
  <c r="H77" i="17"/>
  <c r="U72" i="17"/>
  <c r="E62" i="17"/>
  <c r="R57" i="17"/>
  <c r="H47" i="17"/>
  <c r="U42" i="17"/>
  <c r="E32" i="17"/>
  <c r="R27" i="17"/>
  <c r="H17" i="17"/>
  <c r="U12" i="17"/>
  <c r="P7" i="17"/>
  <c r="U231" i="17"/>
  <c r="Z216" i="17"/>
  <c r="K211" i="17"/>
  <c r="X206" i="17"/>
  <c r="N196" i="17"/>
  <c r="AA191" i="17"/>
  <c r="K181" i="17"/>
  <c r="X176" i="17"/>
  <c r="N166" i="17"/>
  <c r="AA157" i="17"/>
  <c r="K147" i="17"/>
  <c r="X142" i="17"/>
  <c r="N132" i="17"/>
  <c r="AA127" i="17"/>
  <c r="K117" i="17"/>
  <c r="X112" i="17"/>
  <c r="N102" i="17"/>
  <c r="AA97" i="17"/>
  <c r="K87" i="17"/>
  <c r="X82" i="17"/>
  <c r="N72" i="17"/>
  <c r="AA67" i="17"/>
  <c r="K57" i="17"/>
  <c r="X52" i="17"/>
  <c r="N42" i="17"/>
  <c r="AA37" i="17"/>
  <c r="K27" i="17"/>
  <c r="X22" i="17"/>
  <c r="D256" i="17"/>
  <c r="V236" i="17"/>
  <c r="D211" i="17"/>
  <c r="Q206" i="17"/>
  <c r="G196" i="17"/>
  <c r="T191" i="17"/>
  <c r="D181" i="17"/>
  <c r="Q176" i="17"/>
  <c r="G166" i="17"/>
  <c r="T157" i="17"/>
  <c r="D147" i="17"/>
  <c r="Q142" i="17"/>
  <c r="G132" i="17"/>
  <c r="T127" i="17"/>
  <c r="D117" i="17"/>
  <c r="Q112" i="17"/>
  <c r="G102" i="17"/>
  <c r="T97" i="17"/>
  <c r="D87" i="17"/>
  <c r="Q82" i="17"/>
  <c r="G72" i="17"/>
  <c r="T67" i="17"/>
  <c r="D57" i="17"/>
  <c r="Q52" i="17"/>
  <c r="G42" i="17"/>
  <c r="T37" i="17"/>
  <c r="D27" i="17"/>
  <c r="Q22" i="17"/>
  <c r="G12" i="17"/>
  <c r="T7" i="17"/>
  <c r="S221" i="17"/>
  <c r="J206" i="17"/>
  <c r="W201" i="17"/>
  <c r="M191" i="17"/>
  <c r="Z186" i="17"/>
  <c r="J176" i="17"/>
  <c r="W171" i="17"/>
  <c r="M157" i="17"/>
  <c r="Z152" i="17"/>
  <c r="J142" i="17"/>
  <c r="W137" i="17"/>
  <c r="M127" i="17"/>
  <c r="Z122" i="17"/>
  <c r="J112" i="17"/>
  <c r="W107" i="17"/>
  <c r="M97" i="17"/>
  <c r="Z92" i="17"/>
  <c r="J82" i="17"/>
  <c r="W77" i="17"/>
  <c r="M67" i="17"/>
  <c r="Z62" i="17"/>
  <c r="J52" i="17"/>
  <c r="W47" i="17"/>
  <c r="M37" i="17"/>
  <c r="Z32" i="17"/>
  <c r="J22" i="17"/>
  <c r="W17" i="17"/>
  <c r="M7" i="17"/>
  <c r="I564" i="16"/>
  <c r="Q554" i="16"/>
  <c r="F549" i="16"/>
  <c r="T539" i="16"/>
  <c r="I534" i="16"/>
  <c r="Q524" i="16"/>
  <c r="F519" i="16"/>
  <c r="T509" i="16"/>
  <c r="I504" i="16"/>
  <c r="Q494" i="16"/>
  <c r="F489" i="16"/>
  <c r="T475" i="16"/>
  <c r="I470" i="16"/>
  <c r="Q460" i="16"/>
  <c r="F455" i="16"/>
  <c r="T445" i="16"/>
  <c r="I440" i="16"/>
  <c r="Q430" i="16"/>
  <c r="F425" i="16"/>
  <c r="T415" i="16"/>
  <c r="I410" i="16"/>
  <c r="Q400" i="16"/>
  <c r="F395" i="16"/>
  <c r="T385" i="16"/>
  <c r="I380" i="16"/>
  <c r="Q370" i="16"/>
  <c r="F365" i="16"/>
  <c r="T355" i="16"/>
  <c r="I350" i="16"/>
  <c r="Q340" i="16"/>
  <c r="F335" i="16"/>
  <c r="T325" i="16"/>
  <c r="I206" i="16"/>
  <c r="P201" i="16"/>
  <c r="F191" i="16"/>
  <c r="S186" i="16"/>
  <c r="I176" i="16"/>
  <c r="P171" i="16"/>
  <c r="M152" i="16"/>
  <c r="Z147" i="16"/>
  <c r="J137" i="16"/>
  <c r="W132" i="16"/>
  <c r="M122" i="16"/>
  <c r="Z117" i="16"/>
  <c r="J107" i="16"/>
  <c r="W102" i="16"/>
  <c r="M92" i="16"/>
  <c r="Z87" i="16"/>
  <c r="J77" i="16"/>
  <c r="W72" i="16"/>
  <c r="M62" i="16"/>
  <c r="Z57" i="16"/>
  <c r="J47" i="16"/>
  <c r="W42" i="16"/>
  <c r="M32" i="16"/>
  <c r="Z27" i="16"/>
  <c r="J17" i="16"/>
  <c r="W12" i="16"/>
  <c r="I201" i="16"/>
  <c r="P196" i="16"/>
  <c r="F186" i="16"/>
  <c r="S181" i="16"/>
  <c r="I171" i="16"/>
  <c r="P166" i="16"/>
  <c r="I221" i="16"/>
  <c r="T226" i="16"/>
  <c r="F236" i="16"/>
  <c r="Q241" i="16"/>
  <c r="I251" i="16"/>
  <c r="T256" i="16"/>
  <c r="F266" i="16"/>
  <c r="Q271" i="16"/>
  <c r="I281" i="16"/>
  <c r="T286" i="16"/>
  <c r="F296" i="16"/>
  <c r="Q301" i="16"/>
  <c r="I311" i="16"/>
  <c r="T316" i="16"/>
  <c r="D221" i="16"/>
  <c r="U226" i="16"/>
  <c r="G236" i="16"/>
  <c r="R241" i="16"/>
  <c r="D251" i="16"/>
  <c r="U256" i="16"/>
  <c r="G266" i="16"/>
  <c r="R271" i="16"/>
  <c r="D281" i="16"/>
  <c r="U286" i="16"/>
  <c r="G296" i="16"/>
  <c r="R301" i="16"/>
  <c r="D311" i="16"/>
  <c r="U316" i="16"/>
  <c r="F276" i="16"/>
  <c r="Q281" i="16"/>
  <c r="I291" i="16"/>
  <c r="T296" i="16"/>
  <c r="F306" i="16"/>
  <c r="Q311" i="16"/>
  <c r="E226" i="16"/>
  <c r="P231" i="16"/>
  <c r="H241" i="16"/>
  <c r="S246" i="16"/>
  <c r="E256" i="16"/>
  <c r="P261" i="16"/>
  <c r="H271" i="16"/>
  <c r="S276" i="16"/>
  <c r="E286" i="16"/>
  <c r="P291" i="16"/>
  <c r="H301" i="16"/>
  <c r="S306" i="16"/>
  <c r="E316" i="16"/>
  <c r="H221" i="16"/>
  <c r="S226" i="16"/>
  <c r="E236" i="16"/>
  <c r="P241" i="16"/>
  <c r="H251" i="16"/>
  <c r="S256" i="16"/>
  <c r="E266" i="16"/>
  <c r="P271" i="16"/>
  <c r="H281" i="16"/>
  <c r="S286" i="16"/>
  <c r="E296" i="16"/>
  <c r="P301" i="16"/>
  <c r="H311" i="16"/>
  <c r="S316" i="16"/>
  <c r="W157" i="16"/>
  <c r="M147" i="16"/>
  <c r="Z142" i="16"/>
  <c r="J132" i="16"/>
  <c r="W127" i="16"/>
  <c r="M117" i="16"/>
  <c r="Z112" i="16"/>
  <c r="J102" i="16"/>
  <c r="W97" i="16"/>
  <c r="M87" i="16"/>
  <c r="Z82" i="16"/>
  <c r="J72" i="16"/>
  <c r="W67" i="16"/>
  <c r="M57" i="16"/>
  <c r="Z52" i="16"/>
  <c r="J42" i="16"/>
  <c r="W37" i="16"/>
  <c r="M27" i="16"/>
  <c r="Z22" i="16"/>
  <c r="J12" i="16"/>
  <c r="W7" i="16"/>
  <c r="L211" i="16"/>
  <c r="Y206" i="16"/>
  <c r="O196" i="16"/>
  <c r="V191" i="16"/>
  <c r="L181" i="16"/>
  <c r="Y176" i="16"/>
  <c r="O166" i="16"/>
  <c r="V157" i="16"/>
  <c r="L147" i="16"/>
  <c r="Y142" i="16"/>
  <c r="O132" i="16"/>
  <c r="V127" i="16"/>
  <c r="L117" i="16"/>
  <c r="Y112" i="16"/>
  <c r="O102" i="16"/>
  <c r="V97" i="16"/>
  <c r="L87" i="16"/>
  <c r="Y82" i="16"/>
  <c r="O72" i="16"/>
  <c r="V67" i="16"/>
  <c r="L57" i="16"/>
  <c r="Y52" i="16"/>
  <c r="O42" i="16"/>
  <c r="V37" i="16"/>
  <c r="L27" i="16"/>
  <c r="Y22" i="16"/>
  <c r="O12" i="16"/>
  <c r="V7" i="16"/>
  <c r="F206" i="16"/>
  <c r="S201" i="16"/>
  <c r="I191" i="16"/>
  <c r="P186" i="16"/>
  <c r="F176" i="16"/>
  <c r="S171" i="16"/>
  <c r="I157" i="16"/>
  <c r="P152" i="16"/>
  <c r="F142" i="16"/>
  <c r="S137" i="16"/>
  <c r="I127" i="16"/>
  <c r="P122" i="16"/>
  <c r="F112" i="16"/>
  <c r="S107" i="16"/>
  <c r="I97" i="16"/>
  <c r="P92" i="16"/>
  <c r="F82" i="16"/>
  <c r="S77" i="16"/>
  <c r="I67" i="16"/>
  <c r="P62" i="16"/>
  <c r="F52" i="16"/>
  <c r="S47" i="16"/>
  <c r="I37" i="16"/>
  <c r="P32" i="16"/>
  <c r="F22" i="16"/>
  <c r="S17" i="16"/>
  <c r="I7" i="16"/>
  <c r="D206" i="16"/>
  <c r="Q201" i="16"/>
  <c r="G191" i="16"/>
  <c r="T186" i="16"/>
  <c r="D176" i="16"/>
  <c r="Q171" i="16"/>
  <c r="G157" i="16"/>
  <c r="T152" i="16"/>
  <c r="D142" i="16"/>
  <c r="Q137" i="16"/>
  <c r="G127" i="16"/>
  <c r="T122" i="16"/>
  <c r="D112" i="16"/>
  <c r="Q107" i="16"/>
  <c r="G97" i="16"/>
  <c r="T92" i="16"/>
  <c r="D82" i="16"/>
  <c r="Q77" i="16"/>
  <c r="G67" i="16"/>
  <c r="T62" i="16"/>
  <c r="D52" i="16"/>
  <c r="Q47" i="16"/>
  <c r="G37" i="16"/>
  <c r="T32" i="16"/>
  <c r="D22" i="16"/>
  <c r="Q17" i="16"/>
  <c r="G7" i="16"/>
  <c r="U281" i="15"/>
  <c r="E271" i="15"/>
  <c r="R266" i="15"/>
  <c r="H256" i="15"/>
  <c r="U251" i="15"/>
  <c r="E241" i="15"/>
  <c r="R236" i="15"/>
  <c r="H226" i="15"/>
  <c r="U221" i="15"/>
  <c r="E211" i="15"/>
  <c r="R206" i="15"/>
  <c r="H196" i="15"/>
  <c r="U191" i="15"/>
  <c r="E181" i="15"/>
  <c r="R176" i="15"/>
  <c r="H166" i="15"/>
  <c r="V152" i="15"/>
  <c r="L142" i="15"/>
  <c r="Y137" i="15"/>
  <c r="O127" i="15"/>
  <c r="V122" i="15"/>
  <c r="L112" i="15"/>
  <c r="Y107" i="15"/>
  <c r="O97" i="15"/>
  <c r="V92" i="15"/>
  <c r="L82" i="15"/>
  <c r="Y77" i="15"/>
  <c r="O67" i="15"/>
  <c r="V62" i="15"/>
  <c r="L52" i="15"/>
  <c r="Y47" i="15"/>
  <c r="O37" i="15"/>
  <c r="V32" i="15"/>
  <c r="L22" i="15"/>
  <c r="Y17" i="15"/>
  <c r="O7" i="15"/>
  <c r="H281" i="15"/>
  <c r="U276" i="15"/>
  <c r="E266" i="15"/>
  <c r="R261" i="15"/>
  <c r="H251" i="15"/>
  <c r="U246" i="15"/>
  <c r="E236" i="15"/>
  <c r="R231" i="15"/>
  <c r="H221" i="15"/>
  <c r="U216" i="15"/>
  <c r="E206" i="15"/>
  <c r="R201" i="15"/>
  <c r="H191" i="15"/>
  <c r="U186" i="15"/>
  <c r="E176" i="15"/>
  <c r="R171" i="15"/>
  <c r="H157" i="15"/>
  <c r="U152" i="15"/>
  <c r="E142" i="15"/>
  <c r="R137" i="15"/>
  <c r="H127" i="15"/>
  <c r="U122" i="15"/>
  <c r="E112" i="15"/>
  <c r="R107" i="15"/>
  <c r="H97" i="15"/>
  <c r="U92" i="15"/>
  <c r="E82" i="15"/>
  <c r="R77" i="15"/>
  <c r="H67" i="15"/>
  <c r="U62" i="15"/>
  <c r="E52" i="15"/>
  <c r="R47" i="15"/>
  <c r="H37" i="15"/>
  <c r="U32" i="15"/>
  <c r="E22" i="15"/>
  <c r="R17" i="15"/>
  <c r="L286" i="15"/>
  <c r="Y281" i="15"/>
  <c r="O271" i="15"/>
  <c r="V266" i="15"/>
  <c r="L256" i="15"/>
  <c r="Y251" i="15"/>
  <c r="O241" i="15"/>
  <c r="V236" i="15"/>
  <c r="L226" i="15"/>
  <c r="Y221" i="15"/>
  <c r="O211" i="15"/>
  <c r="V206" i="15"/>
  <c r="L196" i="15"/>
  <c r="Y191" i="15"/>
  <c r="O181" i="15"/>
  <c r="V176" i="15"/>
  <c r="L166" i="15"/>
  <c r="Y157" i="15"/>
  <c r="O147" i="15"/>
  <c r="V142" i="15"/>
  <c r="L132" i="15"/>
  <c r="Y127" i="15"/>
  <c r="O117" i="15"/>
  <c r="V112" i="15"/>
  <c r="L102" i="15"/>
  <c r="Y97" i="15"/>
  <c r="O87" i="15"/>
  <c r="V82" i="15"/>
  <c r="L72" i="15"/>
  <c r="Y67" i="15"/>
  <c r="O57" i="15"/>
  <c r="V52" i="15"/>
  <c r="L42" i="15"/>
  <c r="Y37" i="15"/>
  <c r="O27" i="15"/>
  <c r="V22" i="15"/>
  <c r="L12" i="15"/>
  <c r="AA291" i="15"/>
  <c r="K286" i="15"/>
  <c r="X281" i="15"/>
  <c r="N271" i="15"/>
  <c r="AA266" i="15"/>
  <c r="K256" i="15"/>
  <c r="X251" i="15"/>
  <c r="N241" i="15"/>
  <c r="AA236" i="15"/>
  <c r="K226" i="15"/>
  <c r="X221" i="15"/>
  <c r="N211" i="15"/>
  <c r="AA206" i="15"/>
  <c r="K196" i="15"/>
  <c r="X191" i="15"/>
  <c r="N181" i="15"/>
  <c r="AA176" i="15"/>
  <c r="K166" i="15"/>
  <c r="X157" i="15"/>
  <c r="N147" i="15"/>
  <c r="AA142" i="15"/>
  <c r="K132" i="15"/>
  <c r="X127" i="15"/>
  <c r="N117" i="15"/>
  <c r="AA112" i="15"/>
  <c r="K102" i="15"/>
  <c r="X97" i="15"/>
  <c r="N87" i="15"/>
  <c r="AA82" i="15"/>
  <c r="K72" i="15"/>
  <c r="X67" i="15"/>
  <c r="N57" i="15"/>
  <c r="AA52" i="15"/>
  <c r="K42" i="15"/>
  <c r="X37" i="15"/>
  <c r="N27" i="15"/>
  <c r="AA22" i="15"/>
  <c r="K12" i="15"/>
  <c r="D286" i="15"/>
  <c r="Q281" i="15"/>
  <c r="G271" i="15"/>
  <c r="T266" i="15"/>
  <c r="D256" i="15"/>
  <c r="Q251" i="15"/>
  <c r="G241" i="15"/>
  <c r="T236" i="15"/>
  <c r="D226" i="15"/>
  <c r="Q221" i="15"/>
  <c r="G211" i="15"/>
  <c r="T206" i="15"/>
  <c r="D196" i="15"/>
  <c r="Q191" i="15"/>
  <c r="G181" i="15"/>
  <c r="T176" i="15"/>
  <c r="W157" i="15"/>
  <c r="M147" i="15"/>
  <c r="Z142" i="15"/>
  <c r="J132" i="15"/>
  <c r="W127" i="15"/>
  <c r="M117" i="15"/>
  <c r="Z112" i="15"/>
  <c r="J102" i="15"/>
  <c r="W97" i="15"/>
  <c r="M87" i="15"/>
  <c r="Z82" i="15"/>
  <c r="J72" i="15"/>
  <c r="W67" i="15"/>
  <c r="M57" i="15"/>
  <c r="Z52" i="15"/>
  <c r="J42" i="15"/>
  <c r="W37" i="15"/>
  <c r="M27" i="15"/>
  <c r="Z22" i="15"/>
  <c r="J12" i="15"/>
  <c r="V629" i="14"/>
  <c r="K624" i="14"/>
  <c r="Y614" i="14"/>
  <c r="N609" i="14"/>
  <c r="V599" i="14"/>
  <c r="K594" i="14"/>
  <c r="Y584" i="14"/>
  <c r="N579" i="14"/>
  <c r="V569" i="14"/>
  <c r="K564" i="14"/>
  <c r="Y554" i="14"/>
  <c r="N549" i="14"/>
  <c r="V539" i="14"/>
  <c r="K534" i="14"/>
  <c r="Y524" i="14"/>
  <c r="N519" i="14"/>
  <c r="V509" i="14"/>
  <c r="K504" i="14"/>
  <c r="Y494" i="14"/>
  <c r="N489" i="14"/>
  <c r="U286" i="15"/>
  <c r="E276" i="15"/>
  <c r="R271" i="15"/>
  <c r="H261" i="15"/>
  <c r="U256" i="15"/>
  <c r="E246" i="15"/>
  <c r="R241" i="15"/>
  <c r="H231" i="15"/>
  <c r="U226" i="15"/>
  <c r="E216" i="15"/>
  <c r="R211" i="15"/>
  <c r="H201" i="15"/>
  <c r="U196" i="15"/>
  <c r="E186" i="15"/>
  <c r="R181" i="15"/>
  <c r="H171" i="15"/>
  <c r="U166" i="15"/>
  <c r="E152" i="15"/>
  <c r="R147" i="15"/>
  <c r="H137" i="15"/>
  <c r="U132" i="15"/>
  <c r="E122" i="15"/>
  <c r="R117" i="15"/>
  <c r="H107" i="15"/>
  <c r="U102" i="15"/>
  <c r="E92" i="15"/>
  <c r="R87" i="15"/>
  <c r="H77" i="15"/>
  <c r="U72" i="15"/>
  <c r="E62" i="15"/>
  <c r="R57" i="15"/>
  <c r="H47" i="15"/>
  <c r="U42" i="15"/>
  <c r="E32" i="15"/>
  <c r="R27" i="15"/>
  <c r="H17" i="15"/>
  <c r="U12" i="15"/>
  <c r="N634" i="14"/>
  <c r="V624" i="14"/>
  <c r="K619" i="14"/>
  <c r="Y609" i="14"/>
  <c r="N604" i="14"/>
  <c r="V594" i="14"/>
  <c r="K589" i="14"/>
  <c r="Y579" i="14"/>
  <c r="N574" i="14"/>
  <c r="V564" i="14"/>
  <c r="K559" i="14"/>
  <c r="Y549" i="14"/>
  <c r="N544" i="14"/>
  <c r="V534" i="14"/>
  <c r="K529" i="14"/>
  <c r="Y519" i="14"/>
  <c r="N514" i="14"/>
  <c r="V504" i="14"/>
  <c r="K499" i="14"/>
  <c r="Y489" i="14"/>
  <c r="N484" i="14"/>
  <c r="I385" i="14"/>
  <c r="P380" i="14"/>
  <c r="F370" i="14"/>
  <c r="S365" i="14"/>
  <c r="I355" i="14"/>
  <c r="P350" i="14"/>
  <c r="F340" i="14"/>
  <c r="S335" i="14"/>
  <c r="I325" i="14"/>
  <c r="W311" i="14"/>
  <c r="M301" i="14"/>
  <c r="Z296" i="14"/>
  <c r="J286" i="14"/>
  <c r="W281" i="14"/>
  <c r="M271" i="14"/>
  <c r="Z266" i="14"/>
  <c r="J256" i="14"/>
  <c r="W251" i="14"/>
  <c r="M241" i="14"/>
  <c r="Z236" i="14"/>
  <c r="J226" i="14"/>
  <c r="W221" i="14"/>
  <c r="M211" i="14"/>
  <c r="Z206" i="14"/>
  <c r="J196" i="14"/>
  <c r="W191" i="14"/>
  <c r="M181" i="14"/>
  <c r="Z176" i="14"/>
  <c r="J166" i="14"/>
  <c r="X152" i="14"/>
  <c r="N142" i="14"/>
  <c r="AA137" i="14"/>
  <c r="K127" i="14"/>
  <c r="X122" i="14"/>
  <c r="N112" i="14"/>
  <c r="AA107" i="14"/>
  <c r="K97" i="14"/>
  <c r="X92" i="14"/>
  <c r="N82" i="14"/>
  <c r="AA77" i="14"/>
  <c r="K67" i="14"/>
  <c r="X62" i="14"/>
  <c r="N52" i="14"/>
  <c r="AA47" i="14"/>
  <c r="K37" i="14"/>
  <c r="X32" i="14"/>
  <c r="N22" i="14"/>
  <c r="AA17" i="14"/>
  <c r="K7" i="14"/>
  <c r="N385" i="14"/>
  <c r="AA380" i="14"/>
  <c r="K370" i="14"/>
  <c r="X365" i="14"/>
  <c r="N355" i="14"/>
  <c r="AA350" i="14"/>
  <c r="K340" i="14"/>
  <c r="X335" i="14"/>
  <c r="N325" i="14"/>
  <c r="AA316" i="14"/>
  <c r="K306" i="14"/>
  <c r="X301" i="14"/>
  <c r="N291" i="14"/>
  <c r="AA286" i="14"/>
  <c r="K276" i="14"/>
  <c r="X271" i="14"/>
  <c r="N261" i="14"/>
  <c r="AA256" i="14"/>
  <c r="K246" i="14"/>
  <c r="X241" i="14"/>
  <c r="N231" i="14"/>
  <c r="AA226" i="14"/>
  <c r="K216" i="14"/>
  <c r="X211" i="14"/>
  <c r="N201" i="14"/>
  <c r="AA196" i="14"/>
  <c r="K186" i="14"/>
  <c r="X181" i="14"/>
  <c r="N171" i="14"/>
  <c r="AA166" i="14"/>
  <c r="K152" i="14"/>
  <c r="X147" i="14"/>
  <c r="N137" i="14"/>
  <c r="AA132" i="14"/>
  <c r="K122" i="14"/>
  <c r="X117" i="14"/>
  <c r="N107" i="14"/>
  <c r="AA102" i="14"/>
  <c r="K92" i="14"/>
  <c r="X87" i="14"/>
  <c r="N77" i="14"/>
  <c r="AA72" i="14"/>
  <c r="K62" i="14"/>
  <c r="X57" i="14"/>
  <c r="N47" i="14"/>
  <c r="AA42" i="14"/>
  <c r="K32" i="14"/>
  <c r="X27" i="14"/>
  <c r="N17" i="14"/>
  <c r="AA12" i="14"/>
  <c r="V7" i="14"/>
  <c r="F395" i="14"/>
  <c r="Y385" i="14"/>
  <c r="O375" i="14"/>
  <c r="V370" i="14"/>
  <c r="L360" i="14"/>
  <c r="Y355" i="14"/>
  <c r="O345" i="14"/>
  <c r="V340" i="14"/>
  <c r="L330" i="14"/>
  <c r="Y325" i="14"/>
  <c r="O311" i="14"/>
  <c r="V306" i="14"/>
  <c r="L296" i="14"/>
  <c r="Y291" i="14"/>
  <c r="O281" i="14"/>
  <c r="V276" i="14"/>
  <c r="L266" i="14"/>
  <c r="Y261" i="14"/>
  <c r="O251" i="14"/>
  <c r="V246" i="14"/>
  <c r="L236" i="14"/>
  <c r="Y231" i="14"/>
  <c r="O221" i="14"/>
  <c r="V216" i="14"/>
  <c r="L206" i="14"/>
  <c r="Y201" i="14"/>
  <c r="O191" i="14"/>
  <c r="V186" i="14"/>
  <c r="L176" i="14"/>
  <c r="Y171" i="14"/>
  <c r="O157" i="14"/>
  <c r="V152" i="14"/>
  <c r="L142" i="14"/>
  <c r="Y137" i="14"/>
  <c r="O127" i="14"/>
  <c r="V122" i="14"/>
  <c r="L112" i="14"/>
  <c r="Y107" i="14"/>
  <c r="O97" i="14"/>
  <c r="V92" i="14"/>
  <c r="L82" i="14"/>
  <c r="Y77" i="14"/>
  <c r="O67" i="14"/>
  <c r="V62" i="14"/>
  <c r="L52" i="14"/>
  <c r="Y47" i="14"/>
  <c r="O37" i="14"/>
  <c r="V32" i="14"/>
  <c r="L22" i="14"/>
  <c r="Y17" i="14"/>
  <c r="O7" i="14"/>
  <c r="F385" i="14"/>
  <c r="S380" i="14"/>
  <c r="I370" i="14"/>
  <c r="P365" i="14"/>
  <c r="F355" i="14"/>
  <c r="S350" i="14"/>
  <c r="I340" i="14"/>
  <c r="P335" i="14"/>
  <c r="F325" i="14"/>
  <c r="S316" i="14"/>
  <c r="I306" i="14"/>
  <c r="P301" i="14"/>
  <c r="F291" i="14"/>
  <c r="S286" i="14"/>
  <c r="I276" i="14"/>
  <c r="P271" i="14"/>
  <c r="F261" i="14"/>
  <c r="S256" i="14"/>
  <c r="I246" i="14"/>
  <c r="P241" i="14"/>
  <c r="F231" i="14"/>
  <c r="S226" i="14"/>
  <c r="I216" i="14"/>
  <c r="P211" i="14"/>
  <c r="F201" i="14"/>
  <c r="S196" i="14"/>
  <c r="I186" i="14"/>
  <c r="P181" i="14"/>
  <c r="F171" i="14"/>
  <c r="H157" i="14"/>
  <c r="U152" i="14"/>
  <c r="E142" i="14"/>
  <c r="R137" i="14"/>
  <c r="H127" i="14"/>
  <c r="U122" i="14"/>
  <c r="E112" i="14"/>
  <c r="R107" i="14"/>
  <c r="H97" i="14"/>
  <c r="U92" i="14"/>
  <c r="E82" i="14"/>
  <c r="R77" i="14"/>
  <c r="H67" i="14"/>
  <c r="U62" i="14"/>
  <c r="E52" i="14"/>
  <c r="R47" i="14"/>
  <c r="H37" i="14"/>
  <c r="U32" i="14"/>
  <c r="E22" i="14"/>
  <c r="R17" i="14"/>
  <c r="H7" i="14"/>
  <c r="E390" i="14"/>
  <c r="Q385" i="14"/>
  <c r="G375" i="14"/>
  <c r="T370" i="14"/>
  <c r="D360" i="14"/>
  <c r="Q355" i="14"/>
  <c r="G345" i="14"/>
  <c r="T340" i="14"/>
  <c r="D330" i="14"/>
  <c r="Q325" i="14"/>
  <c r="G311" i="14"/>
  <c r="T306" i="14"/>
  <c r="D296" i="14"/>
  <c r="Q291" i="14"/>
  <c r="G281" i="14"/>
  <c r="T276" i="14"/>
  <c r="D266" i="14"/>
  <c r="Q261" i="14"/>
  <c r="G251" i="14"/>
  <c r="T246" i="14"/>
  <c r="D236" i="14"/>
  <c r="Q231" i="14"/>
  <c r="G221" i="14"/>
  <c r="T216" i="14"/>
  <c r="D206" i="14"/>
  <c r="Q201" i="14"/>
  <c r="G191" i="14"/>
  <c r="T186" i="14"/>
  <c r="D176" i="14"/>
  <c r="Q171" i="14"/>
  <c r="G157" i="14"/>
  <c r="T152" i="14"/>
  <c r="D142" i="14"/>
  <c r="Q137" i="14"/>
  <c r="G127" i="14"/>
  <c r="T122" i="14"/>
  <c r="D112" i="14"/>
  <c r="Q107" i="14"/>
  <c r="G97" i="14"/>
  <c r="T92" i="14"/>
  <c r="D82" i="14"/>
  <c r="Q77" i="14"/>
  <c r="G67" i="14"/>
  <c r="T62" i="14"/>
  <c r="D52" i="14"/>
  <c r="Q47" i="14"/>
  <c r="G37" i="14"/>
  <c r="T32" i="14"/>
  <c r="D22" i="14"/>
  <c r="Q17" i="14"/>
  <c r="G7" i="14"/>
  <c r="D390" i="14"/>
  <c r="P385" i="14"/>
  <c r="F375" i="14"/>
  <c r="S370" i="14"/>
  <c r="I360" i="14"/>
  <c r="P355" i="14"/>
  <c r="F345" i="14"/>
  <c r="S340" i="14"/>
  <c r="I330" i="14"/>
  <c r="P325" i="14"/>
  <c r="G395" i="14"/>
  <c r="R400" i="14"/>
  <c r="D410" i="14"/>
  <c r="U415" i="14"/>
  <c r="G425" i="14"/>
  <c r="R430" i="14"/>
  <c r="D440" i="14"/>
  <c r="U445" i="14"/>
  <c r="G455" i="14"/>
  <c r="R460" i="14"/>
  <c r="D470" i="14"/>
  <c r="U475" i="14"/>
  <c r="F405" i="14"/>
  <c r="Q410" i="14"/>
  <c r="I420" i="14"/>
  <c r="T425" i="14"/>
  <c r="F435" i="14"/>
  <c r="Q440" i="14"/>
  <c r="I450" i="14"/>
  <c r="T455" i="14"/>
  <c r="F465" i="14"/>
  <c r="Q470" i="14"/>
  <c r="E415" i="14"/>
  <c r="P420" i="14"/>
  <c r="H430" i="14"/>
  <c r="S435" i="14"/>
  <c r="E445" i="14"/>
  <c r="P450" i="14"/>
  <c r="H460" i="14"/>
  <c r="S465" i="14"/>
  <c r="E475" i="14"/>
  <c r="U400" i="14"/>
  <c r="G410" i="14"/>
  <c r="R415" i="14"/>
  <c r="D425" i="14"/>
  <c r="U430" i="14"/>
  <c r="G440" i="14"/>
  <c r="R445" i="14"/>
  <c r="D455" i="14"/>
  <c r="U460" i="14"/>
  <c r="G470" i="14"/>
  <c r="R475" i="14"/>
  <c r="I405" i="14"/>
  <c r="T410" i="14"/>
  <c r="F420" i="14"/>
  <c r="Q425" i="14"/>
  <c r="I435" i="14"/>
  <c r="T440" i="14"/>
  <c r="F450" i="14"/>
  <c r="Q455" i="14"/>
  <c r="I465" i="14"/>
  <c r="T470" i="14"/>
  <c r="E400" i="14"/>
  <c r="P405" i="14"/>
  <c r="H415" i="14"/>
  <c r="S420" i="14"/>
  <c r="E430" i="14"/>
  <c r="P435" i="14"/>
  <c r="H445" i="14"/>
  <c r="S450" i="14"/>
  <c r="E460" i="14"/>
  <c r="P465" i="14"/>
  <c r="H475" i="14"/>
  <c r="L311" i="14"/>
  <c r="Y306" i="14"/>
  <c r="O296" i="14"/>
  <c r="V291" i="14"/>
  <c r="L281" i="14"/>
  <c r="Y276" i="14"/>
  <c r="O266" i="14"/>
  <c r="V261" i="14"/>
  <c r="L251" i="14"/>
  <c r="Y246" i="14"/>
  <c r="O236" i="14"/>
  <c r="V231" i="14"/>
  <c r="L221" i="14"/>
  <c r="Y216" i="14"/>
  <c r="O206" i="14"/>
  <c r="V201" i="14"/>
  <c r="L191" i="14"/>
  <c r="Y186" i="14"/>
  <c r="O176" i="14"/>
  <c r="V171" i="14"/>
  <c r="L157" i="14"/>
  <c r="Y152" i="14"/>
  <c r="O142" i="14"/>
  <c r="V137" i="14"/>
  <c r="L127" i="14"/>
  <c r="Y122" i="14"/>
  <c r="O112" i="14"/>
  <c r="V107" i="14"/>
  <c r="L97" i="14"/>
  <c r="Y92" i="14"/>
  <c r="O82" i="14"/>
  <c r="V77" i="14"/>
  <c r="L67" i="14"/>
  <c r="Y62" i="14"/>
  <c r="O52" i="14"/>
  <c r="V47" i="14"/>
  <c r="L37" i="14"/>
  <c r="Y32" i="14"/>
  <c r="O22" i="14"/>
  <c r="V17" i="14"/>
  <c r="L7" i="14"/>
  <c r="F634" i="13"/>
  <c r="T624" i="13"/>
  <c r="I619" i="13"/>
  <c r="Q609" i="13"/>
  <c r="F604" i="13"/>
  <c r="T594" i="13"/>
  <c r="I589" i="13"/>
  <c r="Q579" i="13"/>
  <c r="F574" i="13"/>
  <c r="T564" i="13"/>
  <c r="I559" i="13"/>
  <c r="Q549" i="13"/>
  <c r="F544" i="13"/>
  <c r="T534" i="13"/>
  <c r="I529" i="13"/>
  <c r="Q519" i="13"/>
  <c r="F514" i="13"/>
  <c r="T504" i="13"/>
  <c r="I499" i="13"/>
  <c r="Q489" i="13"/>
  <c r="F484" i="13"/>
  <c r="J450" i="13"/>
  <c r="W445" i="13"/>
  <c r="M435" i="13"/>
  <c r="Z430" i="13"/>
  <c r="J420" i="13"/>
  <c r="W415" i="13"/>
  <c r="M405" i="13"/>
  <c r="Z400" i="13"/>
  <c r="J390" i="13"/>
  <c r="W385" i="13"/>
  <c r="M375" i="13"/>
  <c r="Z370" i="13"/>
  <c r="J360" i="13"/>
  <c r="W355" i="13"/>
  <c r="M345" i="13"/>
  <c r="Z340" i="13"/>
  <c r="J330" i="13"/>
  <c r="W325" i="13"/>
  <c r="G311" i="13"/>
  <c r="T306" i="13"/>
  <c r="D296" i="13"/>
  <c r="Q291" i="13"/>
  <c r="G281" i="13"/>
  <c r="T276" i="13"/>
  <c r="D266" i="13"/>
  <c r="Q261" i="13"/>
  <c r="G251" i="13"/>
  <c r="T246" i="13"/>
  <c r="D236" i="13"/>
  <c r="Q231" i="13"/>
  <c r="G221" i="13"/>
  <c r="T216" i="13"/>
  <c r="D206" i="13"/>
  <c r="Q201" i="13"/>
  <c r="G191" i="13"/>
  <c r="T186" i="13"/>
  <c r="D176" i="13"/>
  <c r="Q171" i="13"/>
  <c r="N152" i="13"/>
  <c r="AA147" i="13"/>
  <c r="K137" i="13"/>
  <c r="X132" i="13"/>
  <c r="N122" i="13"/>
  <c r="AA117" i="13"/>
  <c r="K107" i="13"/>
  <c r="X102" i="13"/>
  <c r="N92" i="13"/>
  <c r="AA87" i="13"/>
  <c r="K77" i="13"/>
  <c r="X72" i="13"/>
  <c r="N62" i="13"/>
  <c r="AA57" i="13"/>
  <c r="K47" i="13"/>
  <c r="X42" i="13"/>
  <c r="N32" i="13"/>
  <c r="AA27" i="13"/>
  <c r="K17" i="13"/>
  <c r="X12" i="13"/>
  <c r="N455" i="13"/>
  <c r="AA450" i="13"/>
  <c r="K440" i="13"/>
  <c r="X435" i="13"/>
  <c r="N425" i="13"/>
  <c r="AA420" i="13"/>
  <c r="K410" i="13"/>
  <c r="X405" i="13"/>
  <c r="N395" i="13"/>
  <c r="AA390" i="13"/>
  <c r="K380" i="13"/>
  <c r="X375" i="13"/>
  <c r="N365" i="13"/>
  <c r="AA360" i="13"/>
  <c r="K350" i="13"/>
  <c r="X345" i="13"/>
  <c r="N335" i="13"/>
  <c r="AA330" i="13"/>
  <c r="J460" i="13"/>
  <c r="AA465" i="13"/>
  <c r="M475" i="13"/>
  <c r="M465" i="13"/>
  <c r="X470" i="13"/>
  <c r="F311" i="13"/>
  <c r="S306" i="13"/>
  <c r="I296" i="13"/>
  <c r="P291" i="13"/>
  <c r="F281" i="13"/>
  <c r="S276" i="13"/>
  <c r="I266" i="13"/>
  <c r="P261" i="13"/>
  <c r="F251" i="13"/>
  <c r="S246" i="13"/>
  <c r="I236" i="13"/>
  <c r="P231" i="13"/>
  <c r="F221" i="13"/>
  <c r="S216" i="13"/>
  <c r="I206" i="13"/>
  <c r="P201" i="13"/>
  <c r="F191" i="13"/>
  <c r="S186" i="13"/>
  <c r="I176" i="13"/>
  <c r="P171" i="13"/>
  <c r="F157" i="13"/>
  <c r="S152" i="13"/>
  <c r="I142" i="13"/>
  <c r="P137" i="13"/>
  <c r="F127" i="13"/>
  <c r="S122" i="13"/>
  <c r="I112" i="13"/>
  <c r="P107" i="13"/>
  <c r="F97" i="13"/>
  <c r="S92" i="13"/>
  <c r="I82" i="13"/>
  <c r="P77" i="13"/>
  <c r="F67" i="13"/>
  <c r="S62" i="13"/>
  <c r="I52" i="13"/>
  <c r="P47" i="13"/>
  <c r="F37" i="13"/>
  <c r="S32" i="13"/>
  <c r="I22" i="13"/>
  <c r="P17" i="13"/>
  <c r="F7" i="13"/>
  <c r="O445" i="13"/>
  <c r="V440" i="13"/>
  <c r="L430" i="13"/>
  <c r="Y425" i="13"/>
  <c r="O415" i="13"/>
  <c r="V410" i="13"/>
  <c r="L400" i="13"/>
  <c r="Y395" i="13"/>
  <c r="O385" i="13"/>
  <c r="V380" i="13"/>
  <c r="L370" i="13"/>
  <c r="Y365" i="13"/>
  <c r="O355" i="13"/>
  <c r="V350" i="13"/>
  <c r="L340" i="13"/>
  <c r="Y335" i="13"/>
  <c r="O325" i="13"/>
  <c r="V316" i="13"/>
  <c r="L306" i="13"/>
  <c r="Y301" i="13"/>
  <c r="O291" i="13"/>
  <c r="V286" i="13"/>
  <c r="L276" i="13"/>
  <c r="Y271" i="13"/>
  <c r="O261" i="13"/>
  <c r="V256" i="13"/>
  <c r="L246" i="13"/>
  <c r="Y241" i="13"/>
  <c r="O231" i="13"/>
  <c r="V226" i="13"/>
  <c r="L216" i="13"/>
  <c r="Y211" i="13"/>
  <c r="O201" i="13"/>
  <c r="V196" i="13"/>
  <c r="L186" i="13"/>
  <c r="Y181" i="13"/>
  <c r="O171" i="13"/>
  <c r="V166" i="13"/>
  <c r="F152" i="13"/>
  <c r="S147" i="13"/>
  <c r="I137" i="13"/>
  <c r="P132" i="13"/>
  <c r="F122" i="13"/>
  <c r="S117" i="13"/>
  <c r="I107" i="13"/>
  <c r="P102" i="13"/>
  <c r="F92" i="13"/>
  <c r="S87" i="13"/>
  <c r="I77" i="13"/>
  <c r="P72" i="13"/>
  <c r="F62" i="13"/>
  <c r="S57" i="13"/>
  <c r="I47" i="13"/>
  <c r="P42" i="13"/>
  <c r="F32" i="13"/>
  <c r="S27" i="13"/>
  <c r="I17" i="13"/>
  <c r="P12" i="13"/>
  <c r="J7" i="13"/>
  <c r="Q455" i="13"/>
  <c r="X236" i="19"/>
  <c r="H152" i="19"/>
  <c r="T122" i="19"/>
  <c r="J7" i="19"/>
  <c r="K132" i="19"/>
  <c r="V137" i="19"/>
  <c r="N147" i="19"/>
  <c r="Y152" i="19"/>
  <c r="L107" i="19"/>
  <c r="W112" i="19"/>
  <c r="O122" i="19"/>
  <c r="Z127" i="19"/>
  <c r="L137" i="19"/>
  <c r="W142" i="19"/>
  <c r="O152" i="19"/>
  <c r="Z157" i="19"/>
  <c r="O127" i="19"/>
  <c r="Z132" i="19"/>
  <c r="L142" i="19"/>
  <c r="W147" i="19"/>
  <c r="O157" i="19"/>
  <c r="L122" i="19"/>
  <c r="W127" i="19"/>
  <c r="O137" i="19"/>
  <c r="Z142" i="19"/>
  <c r="L152" i="19"/>
  <c r="W157" i="19"/>
  <c r="W127" i="18"/>
  <c r="P127" i="18"/>
  <c r="T132" i="18"/>
  <c r="F142" i="18"/>
  <c r="Q147" i="18"/>
  <c r="I157" i="18"/>
  <c r="E137" i="18"/>
  <c r="P142" i="18"/>
  <c r="H152" i="18"/>
  <c r="S157" i="18"/>
  <c r="F137" i="18"/>
  <c r="Q142" i="18"/>
  <c r="I152" i="18"/>
  <c r="T157" i="18"/>
  <c r="P226" i="17"/>
  <c r="W231" i="17"/>
  <c r="S216" i="17"/>
  <c r="N266" i="17"/>
  <c r="Y271" i="17"/>
  <c r="K281" i="17"/>
  <c r="V286" i="17"/>
  <c r="N296" i="17"/>
  <c r="Y301" i="17"/>
  <c r="K311" i="17"/>
  <c r="V316" i="17"/>
  <c r="V231" i="17"/>
  <c r="R216" i="17"/>
  <c r="J7" i="17"/>
  <c r="I231" i="17"/>
  <c r="N216" i="17"/>
  <c r="T236" i="17"/>
  <c r="G221" i="17"/>
  <c r="P7" i="14"/>
  <c r="G390" i="14"/>
  <c r="M395" i="14"/>
  <c r="X400" i="14"/>
  <c r="J410" i="14"/>
  <c r="AA415" i="14"/>
  <c r="M425" i="14"/>
  <c r="X430" i="14"/>
  <c r="J440" i="14"/>
  <c r="AA445" i="14"/>
  <c r="M455" i="14"/>
  <c r="X460" i="14"/>
  <c r="J470" i="14"/>
  <c r="AA475" i="14"/>
  <c r="L405" i="14"/>
  <c r="W410" i="14"/>
  <c r="O420" i="14"/>
  <c r="Z425" i="14"/>
  <c r="L435" i="14"/>
  <c r="W440" i="14"/>
  <c r="O450" i="14"/>
  <c r="Z455" i="14"/>
  <c r="L465" i="14"/>
  <c r="W470" i="14"/>
  <c r="Y405" i="14"/>
  <c r="K415" i="14"/>
  <c r="V420" i="14"/>
  <c r="N430" i="14"/>
  <c r="Y435" i="14"/>
  <c r="K445" i="14"/>
  <c r="V450" i="14"/>
  <c r="N460" i="14"/>
  <c r="Y465" i="14"/>
  <c r="K475" i="14"/>
  <c r="AA400" i="14"/>
  <c r="M410" i="14"/>
  <c r="X415" i="14"/>
  <c r="J425" i="14"/>
  <c r="AA430" i="14"/>
  <c r="M440" i="14"/>
  <c r="X445" i="14"/>
  <c r="J455" i="14"/>
  <c r="AA460" i="14"/>
  <c r="M470" i="14"/>
  <c r="X475" i="14"/>
  <c r="O405" i="14"/>
  <c r="Z410" i="14"/>
  <c r="L420" i="14"/>
  <c r="W425" i="14"/>
  <c r="O435" i="14"/>
  <c r="Z440" i="14"/>
  <c r="L450" i="14"/>
  <c r="W455" i="14"/>
  <c r="O465" i="14"/>
  <c r="Z470" i="14"/>
  <c r="K400" i="14"/>
  <c r="V405" i="14"/>
  <c r="N415" i="14"/>
  <c r="Y420" i="14"/>
  <c r="K430" i="14"/>
  <c r="V435" i="14"/>
  <c r="N445" i="14"/>
  <c r="Y450" i="14"/>
  <c r="K460" i="14"/>
  <c r="V465" i="14"/>
  <c r="N475" i="14"/>
  <c r="V455" i="13"/>
  <c r="E8" i="2"/>
  <c r="E7" i="2" s="1"/>
  <c r="G8" i="2"/>
  <c r="G7" i="2" s="1"/>
  <c r="F8" i="2"/>
  <c r="F7" i="2" s="1"/>
  <c r="D7" i="2"/>
  <c r="Y226" i="19"/>
  <c r="N221" i="19"/>
  <c r="V211" i="19"/>
  <c r="K206" i="19"/>
  <c r="Y196" i="19"/>
  <c r="N191" i="19"/>
  <c r="V181" i="19"/>
  <c r="K176" i="19"/>
  <c r="Y166" i="19"/>
  <c r="V231" i="19"/>
  <c r="K226" i="19"/>
  <c r="Y216" i="19"/>
  <c r="N211" i="19"/>
  <c r="V201" i="19"/>
  <c r="K196" i="19"/>
  <c r="Y186" i="19"/>
  <c r="N181" i="19"/>
  <c r="V171" i="19"/>
  <c r="K166" i="19"/>
  <c r="S122" i="19"/>
  <c r="R107" i="19"/>
  <c r="D117" i="19"/>
  <c r="U122" i="19"/>
  <c r="G132" i="19"/>
  <c r="R137" i="19"/>
  <c r="D147" i="19"/>
  <c r="U152" i="19"/>
  <c r="G112" i="19"/>
  <c r="R117" i="19"/>
  <c r="D127" i="19"/>
  <c r="U132" i="19"/>
  <c r="G142" i="19"/>
  <c r="R147" i="19"/>
  <c r="D157" i="19"/>
  <c r="R122" i="19"/>
  <c r="D132" i="19"/>
  <c r="U137" i="19"/>
  <c r="G147" i="19"/>
  <c r="R152" i="19"/>
  <c r="I137" i="18"/>
  <c r="D132" i="18"/>
  <c r="V7" i="18"/>
  <c r="Z142" i="18"/>
  <c r="L152" i="18"/>
  <c r="W157" i="18"/>
  <c r="J137" i="18"/>
  <c r="AA142" i="18"/>
  <c r="M152" i="18"/>
  <c r="X157" i="18"/>
  <c r="Z236" i="17"/>
  <c r="E251" i="17"/>
  <c r="Q211" i="16"/>
  <c r="U211" i="16"/>
  <c r="M405" i="14"/>
  <c r="H390" i="14"/>
  <c r="S395" i="14"/>
  <c r="E405" i="14"/>
  <c r="P410" i="14"/>
  <c r="H420" i="14"/>
  <c r="S425" i="14"/>
  <c r="E435" i="14"/>
  <c r="P440" i="14"/>
  <c r="H450" i="14"/>
  <c r="S455" i="14"/>
  <c r="E465" i="14"/>
  <c r="P470" i="14"/>
  <c r="G400" i="14"/>
  <c r="R405" i="14"/>
  <c r="D415" i="14"/>
  <c r="U420" i="14"/>
  <c r="G430" i="14"/>
  <c r="R435" i="14"/>
  <c r="D445" i="14"/>
  <c r="U450" i="14"/>
  <c r="G460" i="14"/>
  <c r="R465" i="14"/>
  <c r="D475" i="14"/>
  <c r="F410" i="14"/>
  <c r="Q415" i="14"/>
  <c r="I425" i="14"/>
  <c r="T430" i="14"/>
  <c r="F440" i="14"/>
  <c r="Q445" i="14"/>
  <c r="I455" i="14"/>
  <c r="T460" i="14"/>
  <c r="F470" i="14"/>
  <c r="Q475" i="14"/>
  <c r="D400" i="14"/>
  <c r="U405" i="14"/>
  <c r="G415" i="14"/>
  <c r="R420" i="14"/>
  <c r="D430" i="14"/>
  <c r="U435" i="14"/>
  <c r="G445" i="14"/>
  <c r="R450" i="14"/>
  <c r="D460" i="14"/>
  <c r="U465" i="14"/>
  <c r="G475" i="14"/>
  <c r="F514" i="12"/>
  <c r="M529" i="12"/>
  <c r="S564" i="11"/>
  <c r="K475" i="11"/>
  <c r="R316" i="11"/>
  <c r="Q564" i="11"/>
  <c r="P7" i="11"/>
  <c r="Z559" i="11"/>
  <c r="N554" i="11"/>
  <c r="M559" i="11"/>
  <c r="D554" i="11"/>
  <c r="F157" i="10"/>
  <c r="F188" i="8"/>
  <c r="G182" i="8"/>
  <c r="H176" i="8"/>
  <c r="I170" i="8"/>
  <c r="D164" i="8"/>
  <c r="E158" i="8"/>
  <c r="F152" i="8"/>
  <c r="G146" i="8"/>
  <c r="H140" i="8"/>
  <c r="I134" i="8"/>
  <c r="D128" i="8"/>
  <c r="E122" i="8"/>
  <c r="F116" i="8"/>
  <c r="G110" i="8"/>
  <c r="H104" i="8"/>
  <c r="I98" i="8"/>
  <c r="D92" i="8"/>
  <c r="E86" i="8"/>
  <c r="F80" i="8"/>
  <c r="G74" i="8"/>
  <c r="H68" i="8"/>
  <c r="I62" i="8"/>
  <c r="D56" i="8"/>
  <c r="E50" i="8"/>
  <c r="F44" i="8"/>
  <c r="G38" i="8"/>
  <c r="H32" i="8"/>
  <c r="I26" i="8"/>
  <c r="D20" i="8"/>
  <c r="E14" i="8"/>
  <c r="F8" i="8"/>
  <c r="Q188" i="8"/>
  <c r="R182" i="8"/>
  <c r="S176" i="8"/>
  <c r="T170" i="8"/>
  <c r="U164" i="8"/>
  <c r="P158" i="8"/>
  <c r="Q152" i="8"/>
  <c r="R146" i="8"/>
  <c r="S140" i="8"/>
  <c r="T134" i="8"/>
  <c r="U128" i="8"/>
  <c r="P122" i="8"/>
  <c r="Q116" i="8"/>
  <c r="R110" i="8"/>
  <c r="S104" i="8"/>
  <c r="T98" i="8"/>
  <c r="U92" i="8"/>
  <c r="P86" i="8"/>
  <c r="Q80" i="8"/>
  <c r="R74" i="8"/>
  <c r="S68" i="8"/>
  <c r="T62" i="8"/>
  <c r="U56" i="8"/>
  <c r="P50" i="8"/>
  <c r="Q44" i="8"/>
  <c r="R38" i="8"/>
  <c r="S32" i="8"/>
  <c r="T26" i="8"/>
  <c r="U20" i="8"/>
  <c r="P14" i="8"/>
  <c r="Q8" i="8"/>
  <c r="J7" i="10"/>
  <c r="V188" i="8"/>
  <c r="W182" i="8"/>
  <c r="X176" i="8"/>
  <c r="Y170" i="8"/>
  <c r="Z164" i="8"/>
  <c r="AA158" i="8"/>
  <c r="V152" i="8"/>
  <c r="W146" i="8"/>
  <c r="X140" i="8"/>
  <c r="Y134" i="8"/>
  <c r="Z128" i="8"/>
  <c r="AA122" i="8"/>
  <c r="V116" i="8"/>
  <c r="W110" i="8"/>
  <c r="X104" i="8"/>
  <c r="Y98" i="8"/>
  <c r="Z92" i="8"/>
  <c r="AA86" i="8"/>
  <c r="V80" i="8"/>
  <c r="W74" i="8"/>
  <c r="X68" i="8"/>
  <c r="Y62" i="8"/>
  <c r="Z56" i="8"/>
  <c r="AA50" i="8"/>
  <c r="V44" i="8"/>
  <c r="W38" i="8"/>
  <c r="X32" i="8"/>
  <c r="Y26" i="8"/>
  <c r="Z20" i="8"/>
  <c r="AA14" i="8"/>
  <c r="J8" i="8"/>
  <c r="X589" i="10"/>
  <c r="I188" i="8"/>
  <c r="D182" i="8"/>
  <c r="E176" i="8"/>
  <c r="F170" i="8"/>
  <c r="G164" i="8"/>
  <c r="H158" i="8"/>
  <c r="I152" i="8"/>
  <c r="D146" i="8"/>
  <c r="E140" i="8"/>
  <c r="F134" i="8"/>
  <c r="G128" i="8"/>
  <c r="H122" i="8"/>
  <c r="I116" i="8"/>
  <c r="D110" i="8"/>
  <c r="E104" i="8"/>
  <c r="F98" i="8"/>
  <c r="G92" i="8"/>
  <c r="H86" i="8"/>
  <c r="I80" i="8"/>
  <c r="D74" i="8"/>
  <c r="E68" i="8"/>
  <c r="F62" i="8"/>
  <c r="G56" i="8"/>
  <c r="H50" i="8"/>
  <c r="I44" i="8"/>
  <c r="D38" i="8"/>
  <c r="E32" i="8"/>
  <c r="F26" i="8"/>
  <c r="G20" i="8"/>
  <c r="H14" i="8"/>
  <c r="I8" i="8"/>
  <c r="V589" i="10"/>
  <c r="H188" i="8"/>
  <c r="I182" i="8"/>
  <c r="D176" i="8"/>
  <c r="E170" i="8"/>
  <c r="F164" i="8"/>
  <c r="G158" i="8"/>
  <c r="H152" i="8"/>
  <c r="I146" i="8"/>
  <c r="D140" i="8"/>
  <c r="E134" i="8"/>
  <c r="F128" i="8"/>
  <c r="G122" i="8"/>
  <c r="H116" i="8"/>
  <c r="I110" i="8"/>
  <c r="D104" i="8"/>
  <c r="E98" i="8"/>
  <c r="F92" i="8"/>
  <c r="G86" i="8"/>
  <c r="H80" i="8"/>
  <c r="I74" i="8"/>
  <c r="D68" i="8"/>
  <c r="E62" i="8"/>
  <c r="F56" i="8"/>
  <c r="G50" i="8"/>
  <c r="H44" i="8"/>
  <c r="I38" i="8"/>
  <c r="D32" i="8"/>
  <c r="E26" i="8"/>
  <c r="F20" i="8"/>
  <c r="G14" i="8"/>
  <c r="H8" i="8"/>
  <c r="D594" i="10"/>
  <c r="U599" i="10"/>
  <c r="G609" i="10"/>
  <c r="R614" i="10"/>
  <c r="D624" i="10"/>
  <c r="U629" i="10"/>
  <c r="I604" i="10"/>
  <c r="T609" i="10"/>
  <c r="F619" i="10"/>
  <c r="Q624" i="10"/>
  <c r="I634" i="10"/>
  <c r="G619" i="10"/>
  <c r="R624" i="10"/>
  <c r="D634" i="10"/>
  <c r="R599" i="10"/>
  <c r="D609" i="10"/>
  <c r="U614" i="10"/>
  <c r="G624" i="10"/>
  <c r="R629" i="10"/>
  <c r="H594" i="10"/>
  <c r="S599" i="10"/>
  <c r="E609" i="10"/>
  <c r="P614" i="10"/>
  <c r="H624" i="10"/>
  <c r="S629" i="10"/>
  <c r="I594" i="10"/>
  <c r="T599" i="10"/>
  <c r="F609" i="10"/>
  <c r="Q614" i="10"/>
  <c r="I624" i="10"/>
  <c r="T629" i="10"/>
  <c r="H316" i="7"/>
  <c r="O157" i="7"/>
  <c r="O634" i="6"/>
  <c r="F52" i="5"/>
  <c r="F80" i="5"/>
  <c r="G47" i="5"/>
  <c r="G75" i="5"/>
  <c r="H494" i="7"/>
  <c r="F75" i="5"/>
  <c r="F47" i="5"/>
  <c r="E91" i="5"/>
  <c r="E63" i="5"/>
  <c r="M494" i="7"/>
  <c r="Y484" i="7"/>
  <c r="V465" i="7"/>
  <c r="Y236" i="7"/>
  <c r="O226" i="7"/>
  <c r="V221" i="7"/>
  <c r="L211" i="7"/>
  <c r="Y206" i="7"/>
  <c r="O196" i="7"/>
  <c r="V191" i="7"/>
  <c r="L181" i="7"/>
  <c r="Y176" i="7"/>
  <c r="O166" i="7"/>
  <c r="V157" i="7"/>
  <c r="L147" i="7"/>
  <c r="Y142" i="7"/>
  <c r="O132" i="7"/>
  <c r="V127" i="7"/>
  <c r="L117" i="7"/>
  <c r="Y112" i="7"/>
  <c r="O102" i="7"/>
  <c r="V97" i="7"/>
  <c r="L87" i="7"/>
  <c r="Y82" i="7"/>
  <c r="O72" i="7"/>
  <c r="V67" i="7"/>
  <c r="L57" i="7"/>
  <c r="Y52" i="7"/>
  <c r="O42" i="7"/>
  <c r="V37" i="7"/>
  <c r="L27" i="7"/>
  <c r="Y22" i="7"/>
  <c r="O12" i="7"/>
  <c r="K629" i="6"/>
  <c r="X624" i="6"/>
  <c r="N614" i="6"/>
  <c r="AA609" i="6"/>
  <c r="K599" i="6"/>
  <c r="X594" i="6"/>
  <c r="N584" i="6"/>
  <c r="AA579" i="6"/>
  <c r="K569" i="6"/>
  <c r="X564" i="6"/>
  <c r="N554" i="6"/>
  <c r="AA549" i="6"/>
  <c r="K539" i="6"/>
  <c r="X534" i="6"/>
  <c r="N524" i="6"/>
  <c r="AA519" i="6"/>
  <c r="K509" i="6"/>
  <c r="X504" i="6"/>
  <c r="N494" i="6"/>
  <c r="AA489" i="6"/>
  <c r="E475" i="6"/>
  <c r="R470" i="6"/>
  <c r="H460" i="6"/>
  <c r="U455" i="6"/>
  <c r="E445" i="6"/>
  <c r="R440" i="6"/>
  <c r="H430" i="6"/>
  <c r="U425" i="6"/>
  <c r="E415" i="6"/>
  <c r="R410" i="6"/>
  <c r="H400" i="6"/>
  <c r="U395" i="6"/>
  <c r="E385" i="6"/>
  <c r="R380" i="6"/>
  <c r="H370" i="6"/>
  <c r="U365" i="6"/>
  <c r="E355" i="6"/>
  <c r="R350" i="6"/>
  <c r="H340" i="6"/>
  <c r="U335" i="6"/>
  <c r="E325" i="6"/>
  <c r="R316" i="6"/>
  <c r="H306" i="6"/>
  <c r="U301" i="6"/>
  <c r="E291" i="6"/>
  <c r="R286" i="6"/>
  <c r="H276" i="6"/>
  <c r="U271" i="6"/>
  <c r="E261" i="6"/>
  <c r="R256" i="6"/>
  <c r="H246" i="6"/>
  <c r="U241" i="6"/>
  <c r="E231" i="6"/>
  <c r="R226" i="6"/>
  <c r="H216" i="6"/>
  <c r="U211" i="6"/>
  <c r="E201" i="6"/>
  <c r="R196" i="6"/>
  <c r="H186" i="6"/>
  <c r="U181" i="6"/>
  <c r="E171" i="6"/>
  <c r="R166" i="6"/>
  <c r="H152" i="6"/>
  <c r="U147" i="6"/>
  <c r="E137" i="6"/>
  <c r="R132" i="6"/>
  <c r="H122" i="6"/>
  <c r="U117" i="6"/>
  <c r="E107" i="6"/>
  <c r="R102" i="6"/>
  <c r="H92" i="6"/>
  <c r="U87" i="6"/>
  <c r="E77" i="6"/>
  <c r="R72" i="6"/>
  <c r="H62" i="6"/>
  <c r="U57" i="6"/>
  <c r="E47" i="6"/>
  <c r="R42" i="6"/>
  <c r="H32" i="6"/>
  <c r="U27" i="6"/>
  <c r="E17" i="6"/>
  <c r="R12" i="6"/>
  <c r="G19" i="3"/>
  <c r="E19" i="3"/>
  <c r="F19" i="3"/>
  <c r="T524" i="12"/>
  <c r="E475" i="11"/>
  <c r="L316" i="11"/>
  <c r="S157" i="11"/>
  <c r="AA609" i="10"/>
  <c r="O589" i="10"/>
  <c r="U589" i="10"/>
  <c r="J594" i="10"/>
  <c r="AA599" i="10"/>
  <c r="M609" i="10"/>
  <c r="X614" i="10"/>
  <c r="J624" i="10"/>
  <c r="AA629" i="10"/>
  <c r="O604" i="10"/>
  <c r="Z609" i="10"/>
  <c r="L619" i="10"/>
  <c r="W624" i="10"/>
  <c r="O634" i="10"/>
  <c r="X599" i="10"/>
  <c r="J609" i="10"/>
  <c r="AA614" i="10"/>
  <c r="M624" i="10"/>
  <c r="X629" i="10"/>
  <c r="N594" i="10"/>
  <c r="Y599" i="10"/>
  <c r="K609" i="10"/>
  <c r="V614" i="10"/>
  <c r="N624" i="10"/>
  <c r="Y629" i="10"/>
  <c r="G63" i="5"/>
  <c r="G91" i="5"/>
  <c r="F91" i="5"/>
  <c r="F63" i="5"/>
  <c r="F494" i="7"/>
  <c r="E42" i="5"/>
  <c r="E70" i="5"/>
  <c r="A1" i="5"/>
  <c r="A1" i="4"/>
  <c r="Y470" i="13"/>
  <c r="E316" i="13"/>
  <c r="R311" i="13"/>
  <c r="H301" i="13"/>
  <c r="U296" i="13"/>
  <c r="E286" i="13"/>
  <c r="R281" i="13"/>
  <c r="H271" i="13"/>
  <c r="U266" i="13"/>
  <c r="E256" i="13"/>
  <c r="R251" i="13"/>
  <c r="H241" i="13"/>
  <c r="U236" i="13"/>
  <c r="E226" i="13"/>
  <c r="R221" i="13"/>
  <c r="H211" i="13"/>
  <c r="U206" i="13"/>
  <c r="E196" i="13"/>
  <c r="R191" i="13"/>
  <c r="H181" i="13"/>
  <c r="U176" i="13"/>
  <c r="E166" i="13"/>
  <c r="R157" i="13"/>
  <c r="H147" i="13"/>
  <c r="U142" i="13"/>
  <c r="E132" i="13"/>
  <c r="R127" i="13"/>
  <c r="H117" i="13"/>
  <c r="U112" i="13"/>
  <c r="E102" i="13"/>
  <c r="R97" i="13"/>
  <c r="H87" i="13"/>
  <c r="U82" i="13"/>
  <c r="E72" i="13"/>
  <c r="R67" i="13"/>
  <c r="H57" i="13"/>
  <c r="U52" i="13"/>
  <c r="E42" i="13"/>
  <c r="R37" i="13"/>
  <c r="H27" i="13"/>
  <c r="U22" i="13"/>
  <c r="E12" i="13"/>
  <c r="R7" i="13"/>
  <c r="N450" i="13"/>
  <c r="AA445" i="13"/>
  <c r="K435" i="13"/>
  <c r="X430" i="13"/>
  <c r="N420" i="13"/>
  <c r="AA415" i="13"/>
  <c r="K405" i="13"/>
  <c r="X400" i="13"/>
  <c r="N390" i="13"/>
  <c r="AA385" i="13"/>
  <c r="K375" i="13"/>
  <c r="X370" i="13"/>
  <c r="N360" i="13"/>
  <c r="AA355" i="13"/>
  <c r="K345" i="13"/>
  <c r="X340" i="13"/>
  <c r="N330" i="13"/>
  <c r="AA325" i="13"/>
  <c r="K311" i="13"/>
  <c r="X306" i="13"/>
  <c r="N296" i="13"/>
  <c r="AA291" i="13"/>
  <c r="K281" i="13"/>
  <c r="X276" i="13"/>
  <c r="N266" i="13"/>
  <c r="AA261" i="13"/>
  <c r="K251" i="13"/>
  <c r="X246" i="13"/>
  <c r="N236" i="13"/>
  <c r="AA231" i="13"/>
  <c r="K221" i="13"/>
  <c r="X216" i="13"/>
  <c r="N206" i="13"/>
  <c r="AA201" i="13"/>
  <c r="K191" i="13"/>
  <c r="X186" i="13"/>
  <c r="N176" i="13"/>
  <c r="AA171" i="13"/>
  <c r="E157" i="13"/>
  <c r="R152" i="13"/>
  <c r="H142" i="13"/>
  <c r="U137" i="13"/>
  <c r="E127" i="13"/>
  <c r="R122" i="13"/>
  <c r="H112" i="13"/>
  <c r="U107" i="13"/>
  <c r="E97" i="13"/>
  <c r="R92" i="13"/>
  <c r="H82" i="13"/>
  <c r="U77" i="13"/>
  <c r="E67" i="13"/>
  <c r="R62" i="13"/>
  <c r="H52" i="13"/>
  <c r="U47" i="13"/>
  <c r="E37" i="13"/>
  <c r="R32" i="13"/>
  <c r="H22" i="13"/>
  <c r="U17" i="13"/>
  <c r="E7" i="13"/>
  <c r="M450" i="13"/>
  <c r="Z445" i="13"/>
  <c r="J435" i="13"/>
  <c r="W430" i="13"/>
  <c r="M420" i="13"/>
  <c r="Z415" i="13"/>
  <c r="J405" i="13"/>
  <c r="W400" i="13"/>
  <c r="M390" i="13"/>
  <c r="Z385" i="13"/>
  <c r="J375" i="13"/>
  <c r="W370" i="13"/>
  <c r="M360" i="13"/>
  <c r="Z355" i="13"/>
  <c r="J345" i="13"/>
  <c r="W340" i="13"/>
  <c r="M330" i="13"/>
  <c r="Z325" i="13"/>
  <c r="J311" i="13"/>
  <c r="W306" i="13"/>
  <c r="M296" i="13"/>
  <c r="Z291" i="13"/>
  <c r="J281" i="13"/>
  <c r="W276" i="13"/>
  <c r="M266" i="13"/>
  <c r="Z261" i="13"/>
  <c r="J251" i="13"/>
  <c r="W246" i="13"/>
  <c r="M236" i="13"/>
  <c r="Z231" i="13"/>
  <c r="J221" i="13"/>
  <c r="W216" i="13"/>
  <c r="M206" i="13"/>
  <c r="Z201" i="13"/>
  <c r="J191" i="13"/>
  <c r="W186" i="13"/>
  <c r="M176" i="13"/>
  <c r="Z171" i="13"/>
  <c r="V157" i="13"/>
  <c r="L147" i="13"/>
  <c r="Y142" i="13"/>
  <c r="O132" i="13"/>
  <c r="V127" i="13"/>
  <c r="L117" i="13"/>
  <c r="Y112" i="13"/>
  <c r="O102" i="13"/>
  <c r="V97" i="13"/>
  <c r="L87" i="13"/>
  <c r="Y82" i="13"/>
  <c r="O72" i="13"/>
  <c r="V67" i="13"/>
  <c r="L57" i="13"/>
  <c r="Y52" i="13"/>
  <c r="O42" i="13"/>
  <c r="V37" i="13"/>
  <c r="L27" i="13"/>
  <c r="Y22" i="13"/>
  <c r="O12" i="13"/>
  <c r="E455" i="13"/>
  <c r="R450" i="13"/>
  <c r="H440" i="13"/>
  <c r="U435" i="13"/>
  <c r="E425" i="13"/>
  <c r="R420" i="13"/>
  <c r="H410" i="13"/>
  <c r="U405" i="13"/>
  <c r="E395" i="13"/>
  <c r="R390" i="13"/>
  <c r="H380" i="13"/>
  <c r="U375" i="13"/>
  <c r="E365" i="13"/>
  <c r="R360" i="13"/>
  <c r="H350" i="13"/>
  <c r="U345" i="13"/>
  <c r="E335" i="13"/>
  <c r="R330" i="13"/>
  <c r="H316" i="13"/>
  <c r="U311" i="13"/>
  <c r="E301" i="13"/>
  <c r="R296" i="13"/>
  <c r="H286" i="13"/>
  <c r="U281" i="13"/>
  <c r="E271" i="13"/>
  <c r="R266" i="13"/>
  <c r="H256" i="13"/>
  <c r="U251" i="13"/>
  <c r="E241" i="13"/>
  <c r="R236" i="13"/>
  <c r="H226" i="13"/>
  <c r="U221" i="13"/>
  <c r="E211" i="13"/>
  <c r="R206" i="13"/>
  <c r="H196" i="13"/>
  <c r="U191" i="13"/>
  <c r="E181" i="13"/>
  <c r="R176" i="13"/>
  <c r="H166" i="13"/>
  <c r="U157" i="13"/>
  <c r="E147" i="13"/>
  <c r="R142" i="13"/>
  <c r="H132" i="13"/>
  <c r="U127" i="13"/>
  <c r="E117" i="13"/>
  <c r="R112" i="13"/>
  <c r="H102" i="13"/>
  <c r="U97" i="13"/>
  <c r="E87" i="13"/>
  <c r="R82" i="13"/>
  <c r="H72" i="13"/>
  <c r="U67" i="13"/>
  <c r="E57" i="13"/>
  <c r="R52" i="13"/>
  <c r="H42" i="13"/>
  <c r="U37" i="13"/>
  <c r="E27" i="13"/>
  <c r="R22" i="13"/>
  <c r="H12" i="13"/>
  <c r="U7" i="13"/>
  <c r="E450" i="13"/>
  <c r="R445" i="13"/>
  <c r="H435" i="13"/>
  <c r="U430" i="13"/>
  <c r="E420" i="13"/>
  <c r="R415" i="13"/>
  <c r="H405" i="13"/>
  <c r="U400" i="13"/>
  <c r="E390" i="13"/>
  <c r="R385" i="13"/>
  <c r="H375" i="13"/>
  <c r="U370" i="13"/>
  <c r="E360" i="13"/>
  <c r="R355" i="13"/>
  <c r="H345" i="13"/>
  <c r="U340" i="13"/>
  <c r="E330" i="13"/>
  <c r="R325" i="13"/>
  <c r="H311" i="13"/>
  <c r="U306" i="13"/>
  <c r="E296" i="13"/>
  <c r="R291" i="13"/>
  <c r="H281" i="13"/>
  <c r="U276" i="13"/>
  <c r="E266" i="13"/>
  <c r="R261" i="13"/>
  <c r="H251" i="13"/>
  <c r="U246" i="13"/>
  <c r="E236" i="13"/>
  <c r="R231" i="13"/>
  <c r="H221" i="13"/>
  <c r="U216" i="13"/>
  <c r="E206" i="13"/>
  <c r="R201" i="13"/>
  <c r="H191" i="13"/>
  <c r="U186" i="13"/>
  <c r="E176" i="13"/>
  <c r="R171" i="13"/>
  <c r="H157" i="13"/>
  <c r="U152" i="13"/>
  <c r="E142" i="13"/>
  <c r="R137" i="13"/>
  <c r="H127" i="13"/>
  <c r="U122" i="13"/>
  <c r="E112" i="13"/>
  <c r="R107" i="13"/>
  <c r="H97" i="13"/>
  <c r="U92" i="13"/>
  <c r="E82" i="13"/>
  <c r="R77" i="13"/>
  <c r="H67" i="13"/>
  <c r="U62" i="13"/>
  <c r="E52" i="13"/>
  <c r="R47" i="13"/>
  <c r="H37" i="13"/>
  <c r="U32" i="13"/>
  <c r="E22" i="13"/>
  <c r="R17" i="13"/>
  <c r="H7" i="13"/>
  <c r="F504" i="12"/>
  <c r="S499" i="12"/>
  <c r="I489" i="12"/>
  <c r="P484" i="12"/>
  <c r="H519" i="12"/>
  <c r="S524" i="12"/>
  <c r="E534" i="12"/>
  <c r="P539" i="12"/>
  <c r="H549" i="12"/>
  <c r="S554" i="12"/>
  <c r="E564" i="12"/>
  <c r="P569" i="12"/>
  <c r="H579" i="12"/>
  <c r="S584" i="12"/>
  <c r="E594" i="12"/>
  <c r="P599" i="12"/>
  <c r="H609" i="12"/>
  <c r="S614" i="12"/>
  <c r="E624" i="12"/>
  <c r="P629" i="12"/>
  <c r="J544" i="12"/>
  <c r="AA549" i="12"/>
  <c r="M559" i="12"/>
  <c r="X564" i="12"/>
  <c r="J574" i="12"/>
  <c r="AA579" i="12"/>
  <c r="M589" i="12"/>
  <c r="X594" i="12"/>
  <c r="J604" i="12"/>
  <c r="AA609" i="12"/>
  <c r="M619" i="12"/>
  <c r="X624" i="12"/>
  <c r="J634" i="12"/>
  <c r="P519" i="12"/>
  <c r="H529" i="12"/>
  <c r="S534" i="12"/>
  <c r="E544" i="12"/>
  <c r="P549" i="12"/>
  <c r="H559" i="12"/>
  <c r="S564" i="12"/>
  <c r="E574" i="12"/>
  <c r="P579" i="12"/>
  <c r="H589" i="12"/>
  <c r="S594" i="12"/>
  <c r="E604" i="12"/>
  <c r="P609" i="12"/>
  <c r="H619" i="12"/>
  <c r="S624" i="12"/>
  <c r="E634" i="12"/>
  <c r="F470" i="12"/>
  <c r="S465" i="12"/>
  <c r="I455" i="12"/>
  <c r="P450" i="12"/>
  <c r="F440" i="12"/>
  <c r="S435" i="12"/>
  <c r="I425" i="12"/>
  <c r="P420" i="12"/>
  <c r="F410" i="12"/>
  <c r="S405" i="12"/>
  <c r="I395" i="12"/>
  <c r="P390" i="12"/>
  <c r="F380" i="12"/>
  <c r="S375" i="12"/>
  <c r="I365" i="12"/>
  <c r="P360" i="12"/>
  <c r="F350" i="12"/>
  <c r="S345" i="12"/>
  <c r="I335" i="12"/>
  <c r="P330" i="12"/>
  <c r="M311" i="12"/>
  <c r="Z306" i="12"/>
  <c r="J296" i="12"/>
  <c r="W291" i="12"/>
  <c r="M281" i="12"/>
  <c r="Z276" i="12"/>
  <c r="J266" i="12"/>
  <c r="W261" i="12"/>
  <c r="M251" i="12"/>
  <c r="Z246" i="12"/>
  <c r="J236" i="12"/>
  <c r="W231" i="12"/>
  <c r="M221" i="12"/>
  <c r="Z216" i="12"/>
  <c r="J206" i="12"/>
  <c r="W201" i="12"/>
  <c r="M191" i="12"/>
  <c r="Z186" i="12"/>
  <c r="J176" i="12"/>
  <c r="W171" i="12"/>
  <c r="T152" i="12"/>
  <c r="D142" i="12"/>
  <c r="Q137" i="12"/>
  <c r="G127" i="12"/>
  <c r="T122" i="12"/>
  <c r="D112" i="12"/>
  <c r="Q107" i="12"/>
  <c r="G97" i="12"/>
  <c r="T92" i="12"/>
  <c r="D82" i="12"/>
  <c r="Q77" i="12"/>
  <c r="G67" i="12"/>
  <c r="T62" i="12"/>
  <c r="D52" i="12"/>
  <c r="Q47" i="12"/>
  <c r="G37" i="12"/>
  <c r="T32" i="12"/>
  <c r="D22" i="12"/>
  <c r="Q17" i="12"/>
  <c r="G7" i="12"/>
  <c r="K514" i="12"/>
  <c r="P509" i="12"/>
  <c r="F499" i="12"/>
  <c r="S494" i="12"/>
  <c r="I484" i="12"/>
  <c r="P475" i="12"/>
  <c r="F465" i="12"/>
  <c r="S460" i="12"/>
  <c r="I450" i="12"/>
  <c r="P445" i="12"/>
  <c r="F435" i="12"/>
  <c r="S430" i="12"/>
  <c r="I420" i="12"/>
  <c r="P415" i="12"/>
  <c r="F405" i="12"/>
  <c r="S400" i="12"/>
  <c r="I390" i="12"/>
  <c r="P385" i="12"/>
  <c r="F375" i="12"/>
  <c r="S370" i="12"/>
  <c r="I360" i="12"/>
  <c r="P355" i="12"/>
  <c r="F345" i="12"/>
  <c r="S340" i="12"/>
  <c r="I330" i="12"/>
  <c r="P325" i="12"/>
  <c r="W316" i="12"/>
  <c r="M306" i="12"/>
  <c r="Z301" i="12"/>
  <c r="J291" i="12"/>
  <c r="W286" i="12"/>
  <c r="M276" i="12"/>
  <c r="Z271" i="12"/>
  <c r="J261" i="12"/>
  <c r="W256" i="12"/>
  <c r="M246" i="12"/>
  <c r="Z241" i="12"/>
  <c r="J231" i="12"/>
  <c r="W226" i="12"/>
  <c r="M216" i="12"/>
  <c r="Z211" i="12"/>
  <c r="J201" i="12"/>
  <c r="W196" i="12"/>
  <c r="M186" i="12"/>
  <c r="Z181" i="12"/>
  <c r="J171" i="12"/>
  <c r="W166" i="12"/>
  <c r="M152" i="12"/>
  <c r="Z147" i="12"/>
  <c r="J137" i="12"/>
  <c r="W132" i="12"/>
  <c r="M122" i="12"/>
  <c r="Z117" i="12"/>
  <c r="J107" i="12"/>
  <c r="W102" i="12"/>
  <c r="M92" i="12"/>
  <c r="Z87" i="12"/>
  <c r="J77" i="12"/>
  <c r="W72" i="12"/>
  <c r="M62" i="12"/>
  <c r="Z57" i="12"/>
  <c r="J47" i="12"/>
  <c r="W42" i="12"/>
  <c r="M32" i="12"/>
  <c r="Z27" i="12"/>
  <c r="J17" i="12"/>
  <c r="W12" i="12"/>
  <c r="D504" i="12"/>
  <c r="Q499" i="12"/>
  <c r="G489" i="12"/>
  <c r="T484" i="12"/>
  <c r="D470" i="12"/>
  <c r="Q465" i="12"/>
  <c r="G455" i="12"/>
  <c r="T450" i="12"/>
  <c r="D440" i="12"/>
  <c r="Q435" i="12"/>
  <c r="G425" i="12"/>
  <c r="T420" i="12"/>
  <c r="D410" i="12"/>
  <c r="Q405" i="12"/>
  <c r="G395" i="12"/>
  <c r="T390" i="12"/>
  <c r="D380" i="12"/>
  <c r="Q375" i="12"/>
  <c r="G365" i="12"/>
  <c r="T360" i="12"/>
  <c r="D350" i="12"/>
  <c r="Q345" i="12"/>
  <c r="G335" i="12"/>
  <c r="T330" i="12"/>
  <c r="D316" i="12"/>
  <c r="Q311" i="12"/>
  <c r="G301" i="12"/>
  <c r="T296" i="12"/>
  <c r="D286" i="12"/>
  <c r="Q281" i="12"/>
  <c r="G271" i="12"/>
  <c r="T266" i="12"/>
  <c r="D256" i="12"/>
  <c r="Q251" i="12"/>
  <c r="G241" i="12"/>
  <c r="T236" i="12"/>
  <c r="D226" i="12"/>
  <c r="Q221" i="12"/>
  <c r="G211" i="12"/>
  <c r="T206" i="12"/>
  <c r="D196" i="12"/>
  <c r="Q191" i="12"/>
  <c r="G181" i="12"/>
  <c r="T176" i="12"/>
  <c r="K157" i="12"/>
  <c r="X152" i="12"/>
  <c r="N142" i="12"/>
  <c r="AA137" i="12"/>
  <c r="K127" i="12"/>
  <c r="X122" i="12"/>
  <c r="N112" i="12"/>
  <c r="AA107" i="12"/>
  <c r="K97" i="12"/>
  <c r="X92" i="12"/>
  <c r="N82" i="12"/>
  <c r="AA77" i="12"/>
  <c r="K67" i="12"/>
  <c r="X62" i="12"/>
  <c r="N52" i="12"/>
  <c r="AA47" i="12"/>
  <c r="K37" i="12"/>
  <c r="X32" i="12"/>
  <c r="N22" i="12"/>
  <c r="AA17" i="12"/>
  <c r="K7" i="12"/>
  <c r="O504" i="12"/>
  <c r="V499" i="12"/>
  <c r="L489" i="12"/>
  <c r="Y484" i="12"/>
  <c r="O470" i="12"/>
  <c r="V465" i="12"/>
  <c r="L455" i="12"/>
  <c r="Y450" i="12"/>
  <c r="O440" i="12"/>
  <c r="V435" i="12"/>
  <c r="L425" i="12"/>
  <c r="Y420" i="12"/>
  <c r="O410" i="12"/>
  <c r="V405" i="12"/>
  <c r="L395" i="12"/>
  <c r="Y390" i="12"/>
  <c r="O380" i="12"/>
  <c r="V375" i="12"/>
  <c r="L365" i="12"/>
  <c r="Y360" i="12"/>
  <c r="O350" i="12"/>
  <c r="V345" i="12"/>
  <c r="L335" i="12"/>
  <c r="Y330" i="12"/>
  <c r="O316" i="12"/>
  <c r="V311" i="12"/>
  <c r="L301" i="12"/>
  <c r="Y296" i="12"/>
  <c r="O286" i="12"/>
  <c r="V281" i="12"/>
  <c r="L271" i="12"/>
  <c r="Y266" i="12"/>
  <c r="O256" i="12"/>
  <c r="V251" i="12"/>
  <c r="L241" i="12"/>
  <c r="Y236" i="12"/>
  <c r="O226" i="12"/>
  <c r="V221" i="12"/>
  <c r="L211" i="12"/>
  <c r="Y206" i="12"/>
  <c r="O196" i="12"/>
  <c r="V191" i="12"/>
  <c r="L181" i="12"/>
  <c r="Y176" i="12"/>
  <c r="O166" i="12"/>
  <c r="V157" i="12"/>
  <c r="L147" i="12"/>
  <c r="Y142" i="12"/>
  <c r="O132" i="12"/>
  <c r="V127" i="12"/>
  <c r="L117" i="12"/>
  <c r="Y112" i="12"/>
  <c r="O102" i="12"/>
  <c r="V97" i="12"/>
  <c r="L87" i="12"/>
  <c r="Y82" i="12"/>
  <c r="O72" i="12"/>
  <c r="V67" i="12"/>
  <c r="L57" i="12"/>
  <c r="Y52" i="12"/>
  <c r="O42" i="12"/>
  <c r="V37" i="12"/>
  <c r="L27" i="12"/>
  <c r="Y22" i="12"/>
  <c r="O12" i="12"/>
  <c r="G509" i="12"/>
  <c r="T504" i="12"/>
  <c r="D494" i="12"/>
  <c r="Q489" i="12"/>
  <c r="G475" i="12"/>
  <c r="T470" i="12"/>
  <c r="D460" i="12"/>
  <c r="Q455" i="12"/>
  <c r="G445" i="12"/>
  <c r="T440" i="12"/>
  <c r="D430" i="12"/>
  <c r="Q425" i="12"/>
  <c r="G415" i="12"/>
  <c r="T410" i="12"/>
  <c r="D400" i="12"/>
  <c r="Q395" i="12"/>
  <c r="G385" i="12"/>
  <c r="T380" i="12"/>
  <c r="D370" i="12"/>
  <c r="Q365" i="12"/>
  <c r="G355" i="12"/>
  <c r="T350" i="12"/>
  <c r="D340" i="12"/>
  <c r="Q335" i="12"/>
  <c r="G325" i="12"/>
  <c r="T316" i="12"/>
  <c r="D306" i="12"/>
  <c r="Q301" i="12"/>
  <c r="G291" i="12"/>
  <c r="T286" i="12"/>
  <c r="D276" i="12"/>
  <c r="Q271" i="12"/>
  <c r="G261" i="12"/>
  <c r="T256" i="12"/>
  <c r="D246" i="12"/>
  <c r="Q241" i="12"/>
  <c r="G231" i="12"/>
  <c r="T226" i="12"/>
  <c r="D216" i="12"/>
  <c r="Q211" i="12"/>
  <c r="G201" i="12"/>
  <c r="T196" i="12"/>
  <c r="D186" i="12"/>
  <c r="Q181" i="12"/>
  <c r="G171" i="12"/>
  <c r="T166" i="12"/>
  <c r="D152" i="12"/>
  <c r="Q147" i="12"/>
  <c r="G137" i="12"/>
  <c r="T132" i="12"/>
  <c r="D122" i="12"/>
  <c r="Q117" i="12"/>
  <c r="G107" i="12"/>
  <c r="T102" i="12"/>
  <c r="D92" i="12"/>
  <c r="Q87" i="12"/>
  <c r="G77" i="12"/>
  <c r="T72" i="12"/>
  <c r="D62" i="12"/>
  <c r="Q57" i="12"/>
  <c r="G47" i="12"/>
  <c r="T42" i="12"/>
  <c r="D32" i="12"/>
  <c r="Q27" i="12"/>
  <c r="G17" i="12"/>
  <c r="T12" i="12"/>
  <c r="AA519" i="12"/>
  <c r="M504" i="12"/>
  <c r="Z499" i="12"/>
  <c r="J489" i="12"/>
  <c r="W484" i="12"/>
  <c r="M470" i="12"/>
  <c r="Z465" i="12"/>
  <c r="J455" i="12"/>
  <c r="W450" i="12"/>
  <c r="M440" i="12"/>
  <c r="Z435" i="12"/>
  <c r="J425" i="12"/>
  <c r="W420" i="12"/>
  <c r="M410" i="12"/>
  <c r="Z405" i="12"/>
  <c r="J395" i="12"/>
  <c r="W390" i="12"/>
  <c r="M380" i="12"/>
  <c r="Z375" i="12"/>
  <c r="J365" i="12"/>
  <c r="W360" i="12"/>
  <c r="M350" i="12"/>
  <c r="Z345" i="12"/>
  <c r="J335" i="12"/>
  <c r="W330" i="12"/>
  <c r="M316" i="12"/>
  <c r="Z311" i="12"/>
  <c r="J301" i="12"/>
  <c r="W296" i="12"/>
  <c r="M286" i="12"/>
  <c r="Z281" i="12"/>
  <c r="J271" i="12"/>
  <c r="W266" i="12"/>
  <c r="M256" i="12"/>
  <c r="Z251" i="12"/>
  <c r="J241" i="12"/>
  <c r="W236" i="12"/>
  <c r="M226" i="12"/>
  <c r="Z221" i="12"/>
  <c r="J211" i="12"/>
  <c r="W206" i="12"/>
  <c r="M196" i="12"/>
  <c r="Z191" i="12"/>
  <c r="J181" i="12"/>
  <c r="W176" i="12"/>
  <c r="M166" i="12"/>
  <c r="Z157" i="12"/>
  <c r="J147" i="12"/>
  <c r="W142" i="12"/>
  <c r="M132" i="12"/>
  <c r="Z127" i="12"/>
  <c r="J117" i="12"/>
  <c r="W112" i="12"/>
  <c r="M102" i="12"/>
  <c r="Z97" i="12"/>
  <c r="J87" i="12"/>
  <c r="W82" i="12"/>
  <c r="M72" i="12"/>
  <c r="Z67" i="12"/>
  <c r="J57" i="12"/>
  <c r="W52" i="12"/>
  <c r="M42" i="12"/>
  <c r="Z37" i="12"/>
  <c r="J27" i="12"/>
  <c r="W22" i="12"/>
  <c r="M12" i="12"/>
  <c r="Z7" i="12"/>
  <c r="D544" i="11"/>
  <c r="Q539" i="11"/>
  <c r="G529" i="11"/>
  <c r="T524" i="11"/>
  <c r="D514" i="11"/>
  <c r="Q509" i="11"/>
  <c r="G499" i="11"/>
  <c r="T494" i="11"/>
  <c r="L554" i="11"/>
  <c r="W559" i="11"/>
  <c r="O569" i="11"/>
  <c r="Z574" i="11"/>
  <c r="L584" i="11"/>
  <c r="W589" i="11"/>
  <c r="O599" i="11"/>
  <c r="Z604" i="11"/>
  <c r="L614" i="11"/>
  <c r="W619" i="11"/>
  <c r="O629" i="11"/>
  <c r="Z634" i="11"/>
  <c r="AA574" i="11"/>
  <c r="M584" i="11"/>
  <c r="X589" i="11"/>
  <c r="J599" i="11"/>
  <c r="AA604" i="11"/>
  <c r="M614" i="11"/>
  <c r="X619" i="11"/>
  <c r="J629" i="11"/>
  <c r="AA634" i="11"/>
  <c r="M589" i="11"/>
  <c r="X594" i="11"/>
  <c r="J604" i="11"/>
  <c r="AA609" i="11"/>
  <c r="M619" i="11"/>
  <c r="X624" i="11"/>
  <c r="J634" i="11"/>
  <c r="X569" i="11"/>
  <c r="J579" i="11"/>
  <c r="AA584" i="11"/>
  <c r="M594" i="11"/>
  <c r="X599" i="11"/>
  <c r="J609" i="11"/>
  <c r="AA614" i="11"/>
  <c r="M624" i="11"/>
  <c r="X629" i="11"/>
  <c r="O559" i="11"/>
  <c r="Z564" i="11"/>
  <c r="L574" i="11"/>
  <c r="W579" i="11"/>
  <c r="O589" i="11"/>
  <c r="Z594" i="11"/>
  <c r="L604" i="11"/>
  <c r="W609" i="11"/>
  <c r="O619" i="11"/>
  <c r="Z624" i="11"/>
  <c r="L634" i="11"/>
  <c r="W554" i="11"/>
  <c r="O564" i="11"/>
  <c r="Z569" i="11"/>
  <c r="L579" i="11"/>
  <c r="W584" i="11"/>
  <c r="O594" i="11"/>
  <c r="Z599" i="11"/>
  <c r="L609" i="11"/>
  <c r="W614" i="11"/>
  <c r="O624" i="11"/>
  <c r="Z629" i="11"/>
  <c r="L470" i="11"/>
  <c r="Y465" i="11"/>
  <c r="O455" i="11"/>
  <c r="V450" i="11"/>
  <c r="L440" i="11"/>
  <c r="Y435" i="11"/>
  <c r="O425" i="11"/>
  <c r="V420" i="11"/>
  <c r="L410" i="11"/>
  <c r="Y405" i="11"/>
  <c r="O395" i="11"/>
  <c r="V390" i="11"/>
  <c r="L380" i="11"/>
  <c r="Y375" i="11"/>
  <c r="O365" i="11"/>
  <c r="V360" i="11"/>
  <c r="L350" i="11"/>
  <c r="Y345" i="11"/>
  <c r="O335" i="11"/>
  <c r="V330" i="11"/>
  <c r="S311" i="11"/>
  <c r="I301" i="11"/>
  <c r="P296" i="11"/>
  <c r="F286" i="11"/>
  <c r="S281" i="11"/>
  <c r="I271" i="11"/>
  <c r="P266" i="11"/>
  <c r="F256" i="11"/>
  <c r="S251" i="11"/>
  <c r="I241" i="11"/>
  <c r="P236" i="11"/>
  <c r="F226" i="11"/>
  <c r="S221" i="11"/>
  <c r="I211" i="11"/>
  <c r="P206" i="11"/>
  <c r="F196" i="11"/>
  <c r="S191" i="11"/>
  <c r="I181" i="11"/>
  <c r="P176" i="11"/>
  <c r="F166" i="11"/>
  <c r="Z152" i="11"/>
  <c r="J142" i="11"/>
  <c r="W137" i="11"/>
  <c r="M127" i="11"/>
  <c r="Z122" i="11"/>
  <c r="J112" i="11"/>
  <c r="W107" i="11"/>
  <c r="M97" i="11"/>
  <c r="Z92" i="11"/>
  <c r="J82" i="11"/>
  <c r="W77" i="11"/>
  <c r="M67" i="11"/>
  <c r="Z62" i="11"/>
  <c r="J52" i="11"/>
  <c r="W47" i="11"/>
  <c r="M37" i="11"/>
  <c r="Z32" i="11"/>
  <c r="J22" i="11"/>
  <c r="W17" i="11"/>
  <c r="M7" i="11"/>
  <c r="H559" i="11"/>
  <c r="N549" i="11"/>
  <c r="AA544" i="11"/>
  <c r="K534" i="11"/>
  <c r="X529" i="11"/>
  <c r="N519" i="11"/>
  <c r="AA514" i="11"/>
  <c r="K504" i="11"/>
  <c r="X499" i="11"/>
  <c r="N489" i="11"/>
  <c r="AA484" i="11"/>
  <c r="K470" i="11"/>
  <c r="X465" i="11"/>
  <c r="N455" i="11"/>
  <c r="AA450" i="11"/>
  <c r="K440" i="11"/>
  <c r="X435" i="11"/>
  <c r="N425" i="11"/>
  <c r="AA420" i="11"/>
  <c r="K410" i="11"/>
  <c r="X405" i="11"/>
  <c r="N395" i="11"/>
  <c r="AA390" i="11"/>
  <c r="K380" i="11"/>
  <c r="X375" i="11"/>
  <c r="N365" i="11"/>
  <c r="AA360" i="11"/>
  <c r="K350" i="11"/>
  <c r="X345" i="11"/>
  <c r="N335" i="11"/>
  <c r="AA330" i="11"/>
  <c r="E316" i="11"/>
  <c r="R311" i="11"/>
  <c r="H301" i="11"/>
  <c r="U296" i="11"/>
  <c r="E286" i="11"/>
  <c r="R281" i="11"/>
  <c r="H271" i="11"/>
  <c r="U266" i="11"/>
  <c r="E256" i="11"/>
  <c r="R251" i="11"/>
  <c r="H241" i="11"/>
  <c r="U236" i="11"/>
  <c r="E226" i="11"/>
  <c r="R221" i="11"/>
  <c r="H211" i="11"/>
  <c r="U206" i="11"/>
  <c r="E196" i="11"/>
  <c r="R191" i="11"/>
  <c r="H181" i="11"/>
  <c r="U176" i="11"/>
  <c r="E166" i="11"/>
  <c r="R157" i="11"/>
  <c r="H147" i="11"/>
  <c r="U142" i="11"/>
  <c r="E132" i="11"/>
  <c r="R127" i="11"/>
  <c r="H117" i="11"/>
  <c r="U112" i="11"/>
  <c r="E102" i="11"/>
  <c r="R97" i="11"/>
  <c r="H87" i="11"/>
  <c r="U82" i="11"/>
  <c r="E72" i="11"/>
  <c r="R67" i="11"/>
  <c r="H57" i="11"/>
  <c r="U52" i="11"/>
  <c r="E42" i="11"/>
  <c r="R37" i="11"/>
  <c r="H27" i="11"/>
  <c r="U22" i="11"/>
  <c r="E12" i="11"/>
  <c r="R7" i="11"/>
  <c r="H544" i="11"/>
  <c r="U539" i="11"/>
  <c r="E529" i="11"/>
  <c r="R524" i="11"/>
  <c r="H514" i="11"/>
  <c r="U509" i="11"/>
  <c r="E499" i="11"/>
  <c r="R494" i="11"/>
  <c r="H484" i="11"/>
  <c r="U475" i="11"/>
  <c r="E465" i="11"/>
  <c r="R460" i="11"/>
  <c r="H450" i="11"/>
  <c r="U445" i="11"/>
  <c r="E435" i="11"/>
  <c r="R430" i="11"/>
  <c r="H420" i="11"/>
  <c r="U415" i="11"/>
  <c r="E405" i="11"/>
  <c r="R400" i="11"/>
  <c r="H390" i="11"/>
  <c r="U385" i="11"/>
  <c r="E375" i="11"/>
  <c r="R370" i="11"/>
  <c r="H360" i="11"/>
  <c r="U355" i="11"/>
  <c r="E345" i="11"/>
  <c r="R340" i="11"/>
  <c r="H330" i="11"/>
  <c r="U325" i="11"/>
  <c r="E311" i="11"/>
  <c r="R306" i="11"/>
  <c r="H296" i="11"/>
  <c r="U291" i="11"/>
  <c r="E281" i="11"/>
  <c r="R276" i="11"/>
  <c r="H266" i="11"/>
  <c r="U261" i="11"/>
  <c r="E251" i="11"/>
  <c r="R246" i="11"/>
  <c r="H236" i="11"/>
  <c r="U231" i="11"/>
  <c r="E221" i="11"/>
  <c r="R216" i="11"/>
  <c r="H206" i="11"/>
  <c r="U201" i="11"/>
  <c r="E191" i="11"/>
  <c r="R186" i="11"/>
  <c r="H176" i="11"/>
  <c r="U171" i="11"/>
  <c r="L152" i="11"/>
  <c r="Y147" i="11"/>
  <c r="O137" i="11"/>
  <c r="V132" i="11"/>
  <c r="L122" i="11"/>
  <c r="Y117" i="11"/>
  <c r="O107" i="11"/>
  <c r="V102" i="11"/>
  <c r="L92" i="11"/>
  <c r="Y87" i="11"/>
  <c r="O77" i="11"/>
  <c r="V72" i="11"/>
  <c r="L62" i="11"/>
  <c r="Y57" i="11"/>
  <c r="O47" i="11"/>
  <c r="V42" i="11"/>
  <c r="L32" i="11"/>
  <c r="Y27" i="11"/>
  <c r="O17" i="11"/>
  <c r="V12" i="11"/>
  <c r="X549" i="11"/>
  <c r="N539" i="11"/>
  <c r="AA534" i="11"/>
  <c r="K524" i="11"/>
  <c r="X519" i="11"/>
  <c r="N509" i="11"/>
  <c r="AA504" i="11"/>
  <c r="K494" i="11"/>
  <c r="X489" i="11"/>
  <c r="N475" i="11"/>
  <c r="AA470" i="11"/>
  <c r="K460" i="11"/>
  <c r="X455" i="11"/>
  <c r="N445" i="11"/>
  <c r="AA440" i="11"/>
  <c r="K430" i="11"/>
  <c r="X425" i="11"/>
  <c r="N415" i="11"/>
  <c r="AA410" i="11"/>
  <c r="K400" i="11"/>
  <c r="X395" i="11"/>
  <c r="N385" i="11"/>
  <c r="AA380" i="11"/>
  <c r="K370" i="11"/>
  <c r="X365" i="11"/>
  <c r="N355" i="11"/>
  <c r="AA350" i="11"/>
  <c r="K340" i="11"/>
  <c r="X335" i="11"/>
  <c r="N325" i="11"/>
  <c r="AA316" i="11"/>
  <c r="K306" i="11"/>
  <c r="X301" i="11"/>
  <c r="N291" i="11"/>
  <c r="AA286" i="11"/>
  <c r="K276" i="11"/>
  <c r="X271" i="11"/>
  <c r="N261" i="11"/>
  <c r="AA256" i="11"/>
  <c r="K246" i="11"/>
  <c r="X241" i="11"/>
  <c r="N231" i="11"/>
  <c r="AA226" i="11"/>
  <c r="K216" i="11"/>
  <c r="X211" i="11"/>
  <c r="N201" i="11"/>
  <c r="AA196" i="11"/>
  <c r="K186" i="11"/>
  <c r="X181" i="11"/>
  <c r="N171" i="11"/>
  <c r="AA166" i="11"/>
  <c r="K152" i="11"/>
  <c r="X147" i="11"/>
  <c r="N137" i="11"/>
  <c r="AA132" i="11"/>
  <c r="K122" i="11"/>
  <c r="X117" i="11"/>
  <c r="N107" i="11"/>
  <c r="AA102" i="11"/>
  <c r="K92" i="11"/>
  <c r="X87" i="11"/>
  <c r="N77" i="11"/>
  <c r="AA72" i="11"/>
  <c r="K62" i="11"/>
  <c r="X57" i="11"/>
  <c r="N47" i="11"/>
  <c r="AA42" i="11"/>
  <c r="K32" i="11"/>
  <c r="X27" i="11"/>
  <c r="N17" i="11"/>
  <c r="AA12" i="11"/>
  <c r="K549" i="11"/>
  <c r="X544" i="11"/>
  <c r="N534" i="11"/>
  <c r="AA529" i="11"/>
  <c r="K519" i="11"/>
  <c r="X514" i="11"/>
  <c r="N504" i="11"/>
  <c r="AA499" i="11"/>
  <c r="K489" i="11"/>
  <c r="X484" i="11"/>
  <c r="N470" i="11"/>
  <c r="AA465" i="11"/>
  <c r="K455" i="11"/>
  <c r="X450" i="11"/>
  <c r="N440" i="11"/>
  <c r="AA435" i="11"/>
  <c r="K425" i="11"/>
  <c r="X420" i="11"/>
  <c r="N410" i="11"/>
  <c r="AA405" i="11"/>
  <c r="K395" i="11"/>
  <c r="X390" i="11"/>
  <c r="N380" i="11"/>
  <c r="AA375" i="11"/>
  <c r="K365" i="11"/>
  <c r="X360" i="11"/>
  <c r="N350" i="11"/>
  <c r="AA345" i="11"/>
  <c r="K335" i="11"/>
  <c r="X330" i="11"/>
  <c r="N316" i="11"/>
  <c r="AA311" i="11"/>
  <c r="K301" i="11"/>
  <c r="X296" i="11"/>
  <c r="N286" i="11"/>
  <c r="AA281" i="11"/>
  <c r="K271" i="11"/>
  <c r="X266" i="11"/>
  <c r="N256" i="11"/>
  <c r="AA251" i="11"/>
  <c r="K241" i="11"/>
  <c r="X236" i="11"/>
  <c r="N226" i="11"/>
  <c r="AA221" i="11"/>
  <c r="K211" i="11"/>
  <c r="X206" i="11"/>
  <c r="N196" i="11"/>
  <c r="AA191" i="11"/>
  <c r="K181" i="11"/>
  <c r="X176" i="11"/>
  <c r="N166" i="11"/>
  <c r="AA157" i="11"/>
  <c r="K147" i="11"/>
  <c r="X142" i="11"/>
  <c r="N132" i="11"/>
  <c r="AA127" i="11"/>
  <c r="K117" i="11"/>
  <c r="X112" i="11"/>
  <c r="N102" i="11"/>
  <c r="AA97" i="11"/>
  <c r="K87" i="11"/>
  <c r="X82" i="11"/>
  <c r="N72" i="11"/>
  <c r="AA67" i="11"/>
  <c r="K57" i="11"/>
  <c r="X52" i="11"/>
  <c r="N42" i="11"/>
  <c r="AA37" i="11"/>
  <c r="K27" i="11"/>
  <c r="X22" i="11"/>
  <c r="N12" i="11"/>
  <c r="AA7" i="11"/>
  <c r="D549" i="11"/>
  <c r="Q544" i="11"/>
  <c r="G534" i="11"/>
  <c r="T529" i="11"/>
  <c r="D519" i="11"/>
  <c r="Q514" i="11"/>
  <c r="G504" i="11"/>
  <c r="T499" i="11"/>
  <c r="D489" i="11"/>
  <c r="Q484" i="11"/>
  <c r="G470" i="11"/>
  <c r="T465" i="11"/>
  <c r="D455" i="11"/>
  <c r="Q450" i="11"/>
  <c r="G440" i="11"/>
  <c r="T435" i="11"/>
  <c r="D425" i="11"/>
  <c r="Q420" i="11"/>
  <c r="G410" i="11"/>
  <c r="T405" i="11"/>
  <c r="D395" i="11"/>
  <c r="Q390" i="11"/>
  <c r="G380" i="11"/>
  <c r="T375" i="11"/>
  <c r="D365" i="11"/>
  <c r="Q360" i="11"/>
  <c r="G350" i="11"/>
  <c r="T345" i="11"/>
  <c r="D335" i="11"/>
  <c r="Q330" i="11"/>
  <c r="G316" i="11"/>
  <c r="T311" i="11"/>
  <c r="D301" i="11"/>
  <c r="Q296" i="11"/>
  <c r="G286" i="11"/>
  <c r="T281" i="11"/>
  <c r="D271" i="11"/>
  <c r="Q266" i="11"/>
  <c r="G256" i="11"/>
  <c r="T251" i="11"/>
  <c r="D241" i="11"/>
  <c r="Q236" i="11"/>
  <c r="G226" i="11"/>
  <c r="T221" i="11"/>
  <c r="D211" i="11"/>
  <c r="Q206" i="11"/>
  <c r="G196" i="11"/>
  <c r="T191" i="11"/>
  <c r="D181" i="11"/>
  <c r="Q176" i="11"/>
  <c r="G166" i="11"/>
  <c r="T157" i="11"/>
  <c r="D147" i="11"/>
  <c r="Q142" i="11"/>
  <c r="G132" i="11"/>
  <c r="T127" i="11"/>
  <c r="D117" i="11"/>
  <c r="Q112" i="11"/>
  <c r="G102" i="11"/>
  <c r="T97" i="11"/>
  <c r="D87" i="11"/>
  <c r="Q82" i="11"/>
  <c r="G72" i="11"/>
  <c r="T67" i="11"/>
  <c r="D57" i="11"/>
  <c r="Q52" i="11"/>
  <c r="G42" i="11"/>
  <c r="T37" i="11"/>
  <c r="D27" i="11"/>
  <c r="Q22" i="11"/>
  <c r="G12" i="11"/>
  <c r="T7" i="11"/>
  <c r="G584" i="10"/>
  <c r="T579" i="10"/>
  <c r="D569" i="10"/>
  <c r="Q564" i="10"/>
  <c r="G554" i="10"/>
  <c r="T549" i="10"/>
  <c r="D539" i="10"/>
  <c r="Q534" i="10"/>
  <c r="G524" i="10"/>
  <c r="T519" i="10"/>
  <c r="D509" i="10"/>
  <c r="Q504" i="10"/>
  <c r="G494" i="10"/>
  <c r="L465" i="10"/>
  <c r="Y460" i="10"/>
  <c r="O450" i="10"/>
  <c r="V445" i="10"/>
  <c r="L435" i="10"/>
  <c r="Y430" i="10"/>
  <c r="O420" i="10"/>
  <c r="V415" i="10"/>
  <c r="L405" i="10"/>
  <c r="Y400" i="10"/>
  <c r="O390" i="10"/>
  <c r="V385" i="10"/>
  <c r="L375" i="10"/>
  <c r="Y370" i="10"/>
  <c r="O360" i="10"/>
  <c r="V355" i="10"/>
  <c r="L345" i="10"/>
  <c r="Y340" i="10"/>
  <c r="O330" i="10"/>
  <c r="V325" i="10"/>
  <c r="M306" i="10"/>
  <c r="Z301" i="10"/>
  <c r="J291" i="10"/>
  <c r="W286" i="10"/>
  <c r="M276" i="10"/>
  <c r="Z271" i="10"/>
  <c r="J261" i="10"/>
  <c r="W256" i="10"/>
  <c r="M246" i="10"/>
  <c r="Z241" i="10"/>
  <c r="J231" i="10"/>
  <c r="W226" i="10"/>
  <c r="M216" i="10"/>
  <c r="Z211" i="10"/>
  <c r="J201" i="10"/>
  <c r="W196" i="10"/>
  <c r="M186" i="10"/>
  <c r="Z181" i="10"/>
  <c r="J171" i="10"/>
  <c r="W166" i="10"/>
  <c r="G152" i="10"/>
  <c r="T147" i="10"/>
  <c r="D137" i="10"/>
  <c r="Q132" i="10"/>
  <c r="G122" i="10"/>
  <c r="T117" i="10"/>
  <c r="D107" i="10"/>
  <c r="Q102" i="10"/>
  <c r="G92" i="10"/>
  <c r="T87" i="10"/>
  <c r="D77" i="10"/>
  <c r="Q72" i="10"/>
  <c r="G62" i="10"/>
  <c r="T57" i="10"/>
  <c r="D47" i="10"/>
  <c r="Q42" i="10"/>
  <c r="G32" i="10"/>
  <c r="T27" i="10"/>
  <c r="D17" i="10"/>
  <c r="Q12" i="10"/>
  <c r="L584" i="10"/>
  <c r="Y579" i="10"/>
  <c r="O569" i="10"/>
  <c r="V564" i="10"/>
  <c r="L554" i="10"/>
  <c r="Y549" i="10"/>
  <c r="O539" i="10"/>
  <c r="V534" i="10"/>
  <c r="L524" i="10"/>
  <c r="Y519" i="10"/>
  <c r="O509" i="10"/>
  <c r="V504" i="10"/>
  <c r="L494" i="10"/>
  <c r="Y489" i="10"/>
  <c r="AA475" i="10"/>
  <c r="K465" i="10"/>
  <c r="X460" i="10"/>
  <c r="N450" i="10"/>
  <c r="AA445" i="10"/>
  <c r="K435" i="10"/>
  <c r="X430" i="10"/>
  <c r="N420" i="10"/>
  <c r="AA415" i="10"/>
  <c r="K405" i="10"/>
  <c r="X400" i="10"/>
  <c r="N390" i="10"/>
  <c r="AA385" i="10"/>
  <c r="K375" i="10"/>
  <c r="X370" i="10"/>
  <c r="N360" i="10"/>
  <c r="AA355" i="10"/>
  <c r="K345" i="10"/>
  <c r="X340" i="10"/>
  <c r="N330" i="10"/>
  <c r="AA325" i="10"/>
  <c r="K311" i="10"/>
  <c r="X306" i="10"/>
  <c r="N296" i="10"/>
  <c r="AA291" i="10"/>
  <c r="K281" i="10"/>
  <c r="X276" i="10"/>
  <c r="N266" i="10"/>
  <c r="AA261" i="10"/>
  <c r="K251" i="10"/>
  <c r="X246" i="10"/>
  <c r="N236" i="10"/>
  <c r="AA231" i="10"/>
  <c r="K221" i="10"/>
  <c r="X216" i="10"/>
  <c r="N206" i="10"/>
  <c r="AA201" i="10"/>
  <c r="K191" i="10"/>
  <c r="X186" i="10"/>
  <c r="N176" i="10"/>
  <c r="AA171" i="10"/>
  <c r="E157" i="10"/>
  <c r="R152" i="10"/>
  <c r="H142" i="10"/>
  <c r="U137" i="10"/>
  <c r="E127" i="10"/>
  <c r="R122" i="10"/>
  <c r="H112" i="10"/>
  <c r="U107" i="10"/>
  <c r="E97" i="10"/>
  <c r="R92" i="10"/>
  <c r="H82" i="10"/>
  <c r="U77" i="10"/>
  <c r="E67" i="10"/>
  <c r="R62" i="10"/>
  <c r="H52" i="10"/>
  <c r="U47" i="10"/>
  <c r="E37" i="10"/>
  <c r="R32" i="10"/>
  <c r="H22" i="10"/>
  <c r="U17" i="10"/>
  <c r="E7" i="10"/>
  <c r="E188" i="8"/>
  <c r="F182" i="8"/>
  <c r="G176" i="8"/>
  <c r="H170" i="8"/>
  <c r="I164" i="8"/>
  <c r="D158" i="8"/>
  <c r="E152" i="8"/>
  <c r="F146" i="8"/>
  <c r="G140" i="8"/>
  <c r="H134" i="8"/>
  <c r="I128" i="8"/>
  <c r="D122" i="8"/>
  <c r="E116" i="8"/>
  <c r="F110" i="8"/>
  <c r="G104" i="8"/>
  <c r="H98" i="8"/>
  <c r="I92" i="8"/>
  <c r="D86" i="8"/>
  <c r="E80" i="8"/>
  <c r="F74" i="8"/>
  <c r="G68" i="8"/>
  <c r="H62" i="8"/>
  <c r="I56" i="8"/>
  <c r="D50" i="8"/>
  <c r="E44" i="8"/>
  <c r="F38" i="8"/>
  <c r="G32" i="8"/>
  <c r="H26" i="8"/>
  <c r="I20" i="8"/>
  <c r="D14" i="8"/>
  <c r="E8" i="8"/>
  <c r="E584" i="10"/>
  <c r="R579" i="10"/>
  <c r="H569" i="10"/>
  <c r="U564" i="10"/>
  <c r="E554" i="10"/>
  <c r="R549" i="10"/>
  <c r="H539" i="10"/>
  <c r="U534" i="10"/>
  <c r="E524" i="10"/>
  <c r="R519" i="10"/>
  <c r="H509" i="10"/>
  <c r="U504" i="10"/>
  <c r="E494" i="10"/>
  <c r="R489" i="10"/>
  <c r="T475" i="10"/>
  <c r="D465" i="10"/>
  <c r="Q460" i="10"/>
  <c r="G450" i="10"/>
  <c r="T445" i="10"/>
  <c r="D435" i="10"/>
  <c r="Q430" i="10"/>
  <c r="G420" i="10"/>
  <c r="T415" i="10"/>
  <c r="D405" i="10"/>
  <c r="Q400" i="10"/>
  <c r="G390" i="10"/>
  <c r="T385" i="10"/>
  <c r="D375" i="10"/>
  <c r="Q370" i="10"/>
  <c r="G360" i="10"/>
  <c r="T355" i="10"/>
  <c r="D345" i="10"/>
  <c r="Q340" i="10"/>
  <c r="G330" i="10"/>
  <c r="T325" i="10"/>
  <c r="D311" i="10"/>
  <c r="Q306" i="10"/>
  <c r="G296" i="10"/>
  <c r="T291" i="10"/>
  <c r="D281" i="10"/>
  <c r="Q276" i="10"/>
  <c r="G266" i="10"/>
  <c r="T261" i="10"/>
  <c r="D251" i="10"/>
  <c r="Q246" i="10"/>
  <c r="G236" i="10"/>
  <c r="T231" i="10"/>
  <c r="D221" i="10"/>
  <c r="Q216" i="10"/>
  <c r="G206" i="10"/>
  <c r="T201" i="10"/>
  <c r="D191" i="10"/>
  <c r="Q186" i="10"/>
  <c r="G176" i="10"/>
  <c r="T171" i="10"/>
  <c r="D157" i="10"/>
  <c r="Q152" i="10"/>
  <c r="G142" i="10"/>
  <c r="T137" i="10"/>
  <c r="D127" i="10"/>
  <c r="Q122" i="10"/>
  <c r="G112" i="10"/>
  <c r="T107" i="10"/>
  <c r="D97" i="10"/>
  <c r="Q92" i="10"/>
  <c r="G82" i="10"/>
  <c r="T77" i="10"/>
  <c r="D67" i="10"/>
  <c r="Q62" i="10"/>
  <c r="G52" i="10"/>
  <c r="T47" i="10"/>
  <c r="D37" i="10"/>
  <c r="Q32" i="10"/>
  <c r="G22" i="10"/>
  <c r="T17" i="10"/>
  <c r="J188" i="8"/>
  <c r="K182" i="8"/>
  <c r="L176" i="8"/>
  <c r="M170" i="8"/>
  <c r="N164" i="8"/>
  <c r="O158" i="8"/>
  <c r="J152" i="8"/>
  <c r="K146" i="8"/>
  <c r="L140" i="8"/>
  <c r="M134" i="8"/>
  <c r="N128" i="8"/>
  <c r="O122" i="8"/>
  <c r="J116" i="8"/>
  <c r="K110" i="8"/>
  <c r="L104" i="8"/>
  <c r="M98" i="8"/>
  <c r="N92" i="8"/>
  <c r="O86" i="8"/>
  <c r="J80" i="8"/>
  <c r="K74" i="8"/>
  <c r="L68" i="8"/>
  <c r="M62" i="8"/>
  <c r="N56" i="8"/>
  <c r="O50" i="8"/>
  <c r="J44" i="8"/>
  <c r="K38" i="8"/>
  <c r="L32" i="8"/>
  <c r="M26" i="8"/>
  <c r="N20" i="8"/>
  <c r="O14" i="8"/>
  <c r="I589" i="10"/>
  <c r="P584" i="10"/>
  <c r="F574" i="10"/>
  <c r="S569" i="10"/>
  <c r="I559" i="10"/>
  <c r="P554" i="10"/>
  <c r="F544" i="10"/>
  <c r="S539" i="10"/>
  <c r="I529" i="10"/>
  <c r="P524" i="10"/>
  <c r="F514" i="10"/>
  <c r="S509" i="10"/>
  <c r="I499" i="10"/>
  <c r="P494" i="10"/>
  <c r="G475" i="10"/>
  <c r="T470" i="10"/>
  <c r="D460" i="10"/>
  <c r="Q455" i="10"/>
  <c r="G445" i="10"/>
  <c r="T440" i="10"/>
  <c r="D430" i="10"/>
  <c r="Q425" i="10"/>
  <c r="G415" i="10"/>
  <c r="T410" i="10"/>
  <c r="D400" i="10"/>
  <c r="Q395" i="10"/>
  <c r="G385" i="10"/>
  <c r="T380" i="10"/>
  <c r="D370" i="10"/>
  <c r="Q365" i="10"/>
  <c r="G355" i="10"/>
  <c r="T350" i="10"/>
  <c r="D340" i="10"/>
  <c r="Q335" i="10"/>
  <c r="G325" i="10"/>
  <c r="T316" i="10"/>
  <c r="D306" i="10"/>
  <c r="Q301" i="10"/>
  <c r="G291" i="10"/>
  <c r="T286" i="10"/>
  <c r="D276" i="10"/>
  <c r="Q271" i="10"/>
  <c r="G261" i="10"/>
  <c r="T256" i="10"/>
  <c r="D246" i="10"/>
  <c r="Q241" i="10"/>
  <c r="G231" i="10"/>
  <c r="T226" i="10"/>
  <c r="D216" i="10"/>
  <c r="Q211" i="10"/>
  <c r="G201" i="10"/>
  <c r="T196" i="10"/>
  <c r="D186" i="10"/>
  <c r="Q181" i="10"/>
  <c r="G171" i="10"/>
  <c r="T166" i="10"/>
  <c r="D152" i="10"/>
  <c r="Q147" i="10"/>
  <c r="G137" i="10"/>
  <c r="T132" i="10"/>
  <c r="D122" i="10"/>
  <c r="Q117" i="10"/>
  <c r="G107" i="10"/>
  <c r="T102" i="10"/>
  <c r="D92" i="10"/>
  <c r="Q87" i="10"/>
  <c r="G77" i="10"/>
  <c r="T72" i="10"/>
  <c r="D62" i="10"/>
  <c r="Q57" i="10"/>
  <c r="G47" i="10"/>
  <c r="T42" i="10"/>
  <c r="D32" i="10"/>
  <c r="Q27" i="10"/>
  <c r="G17" i="10"/>
  <c r="T12" i="10"/>
  <c r="Q594" i="10"/>
  <c r="H589" i="10"/>
  <c r="U584" i="10"/>
  <c r="E574" i="10"/>
  <c r="R569" i="10"/>
  <c r="H559" i="10"/>
  <c r="U554" i="10"/>
  <c r="E544" i="10"/>
  <c r="R539" i="10"/>
  <c r="H529" i="10"/>
  <c r="U524" i="10"/>
  <c r="E514" i="10"/>
  <c r="R509" i="10"/>
  <c r="H499" i="10"/>
  <c r="U494" i="10"/>
  <c r="F475" i="10"/>
  <c r="S470" i="10"/>
  <c r="I460" i="10"/>
  <c r="P455" i="10"/>
  <c r="F445" i="10"/>
  <c r="S440" i="10"/>
  <c r="I430" i="10"/>
  <c r="P425" i="10"/>
  <c r="F415" i="10"/>
  <c r="S410" i="10"/>
  <c r="I400" i="10"/>
  <c r="P395" i="10"/>
  <c r="F385" i="10"/>
  <c r="S380" i="10"/>
  <c r="I370" i="10"/>
  <c r="P365" i="10"/>
  <c r="F355" i="10"/>
  <c r="S350" i="10"/>
  <c r="I340" i="10"/>
  <c r="P335" i="10"/>
  <c r="F325" i="10"/>
  <c r="S316" i="10"/>
  <c r="I306" i="10"/>
  <c r="P301" i="10"/>
  <c r="F291" i="10"/>
  <c r="S286" i="10"/>
  <c r="I276" i="10"/>
  <c r="P271" i="10"/>
  <c r="F261" i="10"/>
  <c r="S256" i="10"/>
  <c r="I246" i="10"/>
  <c r="P241" i="10"/>
  <c r="F231" i="10"/>
  <c r="S226" i="10"/>
  <c r="I216" i="10"/>
  <c r="P211" i="10"/>
  <c r="F201" i="10"/>
  <c r="S196" i="10"/>
  <c r="I186" i="10"/>
  <c r="P181" i="10"/>
  <c r="F171" i="10"/>
  <c r="S166" i="10"/>
  <c r="I152" i="10"/>
  <c r="P147" i="10"/>
  <c r="F137" i="10"/>
  <c r="S132" i="10"/>
  <c r="I122" i="10"/>
  <c r="P117" i="10"/>
  <c r="F107" i="10"/>
  <c r="S102" i="10"/>
  <c r="I92" i="10"/>
  <c r="P87" i="10"/>
  <c r="F77" i="10"/>
  <c r="S72" i="10"/>
  <c r="I62" i="10"/>
  <c r="P57" i="10"/>
  <c r="F47" i="10"/>
  <c r="S42" i="10"/>
  <c r="I32" i="10"/>
  <c r="P27" i="10"/>
  <c r="F17" i="10"/>
  <c r="S12" i="10"/>
  <c r="N589" i="10"/>
  <c r="Z584" i="10"/>
  <c r="J574" i="10"/>
  <c r="W569" i="10"/>
  <c r="M559" i="10"/>
  <c r="Z554" i="10"/>
  <c r="J544" i="10"/>
  <c r="W539" i="10"/>
  <c r="M529" i="10"/>
  <c r="Z524" i="10"/>
  <c r="J514" i="10"/>
  <c r="W509" i="10"/>
  <c r="M499" i="10"/>
  <c r="Z494" i="10"/>
  <c r="J484" i="10"/>
  <c r="P594" i="10"/>
  <c r="H604" i="10"/>
  <c r="S609" i="10"/>
  <c r="E619" i="10"/>
  <c r="P624" i="10"/>
  <c r="H634" i="10"/>
  <c r="U604" i="10"/>
  <c r="G614" i="10"/>
  <c r="R619" i="10"/>
  <c r="D629" i="10"/>
  <c r="U634" i="10"/>
  <c r="S619" i="10"/>
  <c r="E629" i="10"/>
  <c r="P634" i="10"/>
  <c r="E604" i="10"/>
  <c r="P609" i="10"/>
  <c r="H619" i="10"/>
  <c r="S624" i="10"/>
  <c r="E634" i="10"/>
  <c r="T594" i="10"/>
  <c r="F604" i="10"/>
  <c r="Q609" i="10"/>
  <c r="I619" i="10"/>
  <c r="T624" i="10"/>
  <c r="F634" i="10"/>
  <c r="U594" i="10"/>
  <c r="G604" i="10"/>
  <c r="R609" i="10"/>
  <c r="D619" i="10"/>
  <c r="U624" i="10"/>
  <c r="G634" i="10"/>
  <c r="L470" i="10"/>
  <c r="Y465" i="10"/>
  <c r="O455" i="10"/>
  <c r="V450" i="10"/>
  <c r="L440" i="10"/>
  <c r="Y435" i="10"/>
  <c r="O425" i="10"/>
  <c r="V420" i="10"/>
  <c r="L410" i="10"/>
  <c r="Y405" i="10"/>
  <c r="O395" i="10"/>
  <c r="V390" i="10"/>
  <c r="L380" i="10"/>
  <c r="Y375" i="10"/>
  <c r="O365" i="10"/>
  <c r="V360" i="10"/>
  <c r="L350" i="10"/>
  <c r="Y345" i="10"/>
  <c r="O335" i="10"/>
  <c r="V330" i="10"/>
  <c r="L316" i="10"/>
  <c r="Y311" i="10"/>
  <c r="O301" i="10"/>
  <c r="V296" i="10"/>
  <c r="L286" i="10"/>
  <c r="Y281" i="10"/>
  <c r="O271" i="10"/>
  <c r="V266" i="10"/>
  <c r="L256" i="10"/>
  <c r="Y251" i="10"/>
  <c r="O241" i="10"/>
  <c r="V236" i="10"/>
  <c r="L226" i="10"/>
  <c r="Y221" i="10"/>
  <c r="O211" i="10"/>
  <c r="V206" i="10"/>
  <c r="L196" i="10"/>
  <c r="Y191" i="10"/>
  <c r="O181" i="10"/>
  <c r="V176" i="10"/>
  <c r="L166" i="10"/>
  <c r="Y157" i="10"/>
  <c r="O147" i="10"/>
  <c r="V142" i="10"/>
  <c r="L132" i="10"/>
  <c r="Y127" i="10"/>
  <c r="O117" i="10"/>
  <c r="V112" i="10"/>
  <c r="L102" i="10"/>
  <c r="Y97" i="10"/>
  <c r="O87" i="10"/>
  <c r="V82" i="10"/>
  <c r="L72" i="10"/>
  <c r="Y67" i="10"/>
  <c r="O57" i="10"/>
  <c r="V52" i="10"/>
  <c r="L42" i="10"/>
  <c r="Y37" i="10"/>
  <c r="O27" i="10"/>
  <c r="V22" i="10"/>
  <c r="L12" i="10"/>
  <c r="Y7" i="10"/>
  <c r="Y188" i="8"/>
  <c r="Z182" i="8"/>
  <c r="AA176" i="8"/>
  <c r="V170" i="8"/>
  <c r="W164" i="8"/>
  <c r="X158" i="8"/>
  <c r="Y152" i="8"/>
  <c r="Z146" i="8"/>
  <c r="AA140" i="8"/>
  <c r="V134" i="8"/>
  <c r="W128" i="8"/>
  <c r="X122" i="8"/>
  <c r="Y116" i="8"/>
  <c r="Z110" i="8"/>
  <c r="AA104" i="8"/>
  <c r="V98" i="8"/>
  <c r="W92" i="8"/>
  <c r="X86" i="8"/>
  <c r="Y80" i="8"/>
  <c r="Z74" i="8"/>
  <c r="AA68" i="8"/>
  <c r="V62" i="8"/>
  <c r="W56" i="8"/>
  <c r="X50" i="8"/>
  <c r="Y44" i="8"/>
  <c r="Z38" i="8"/>
  <c r="AA32" i="8"/>
  <c r="V26" i="8"/>
  <c r="W20" i="8"/>
  <c r="X14" i="8"/>
  <c r="Y8" i="8"/>
  <c r="E489" i="7"/>
  <c r="R484" i="7"/>
  <c r="O465" i="7"/>
  <c r="V460" i="7"/>
  <c r="L450" i="7"/>
  <c r="Y445" i="7"/>
  <c r="O435" i="7"/>
  <c r="V430" i="7"/>
  <c r="L420" i="7"/>
  <c r="Y415" i="7"/>
  <c r="O405" i="7"/>
  <c r="V400" i="7"/>
  <c r="L390" i="7"/>
  <c r="Y385" i="7"/>
  <c r="O375" i="7"/>
  <c r="V370" i="7"/>
  <c r="L360" i="7"/>
  <c r="Y355" i="7"/>
  <c r="O345" i="7"/>
  <c r="V340" i="7"/>
  <c r="L330" i="7"/>
  <c r="Y325" i="7"/>
  <c r="I311" i="7"/>
  <c r="P306" i="7"/>
  <c r="F296" i="7"/>
  <c r="S291" i="7"/>
  <c r="I281" i="7"/>
  <c r="P276" i="7"/>
  <c r="F266" i="7"/>
  <c r="S261" i="7"/>
  <c r="I251" i="7"/>
  <c r="P246" i="7"/>
  <c r="F236" i="7"/>
  <c r="S231" i="7"/>
  <c r="I221" i="7"/>
  <c r="P216" i="7"/>
  <c r="F206" i="7"/>
  <c r="S201" i="7"/>
  <c r="I191" i="7"/>
  <c r="P186" i="7"/>
  <c r="F176" i="7"/>
  <c r="S171" i="7"/>
  <c r="J152" i="7"/>
  <c r="W147" i="7"/>
  <c r="M137" i="7"/>
  <c r="Z132" i="7"/>
  <c r="J122" i="7"/>
  <c r="W117" i="7"/>
  <c r="M107" i="7"/>
  <c r="Z102" i="7"/>
  <c r="J92" i="7"/>
  <c r="W87" i="7"/>
  <c r="M77" i="7"/>
  <c r="Z72" i="7"/>
  <c r="J62" i="7"/>
  <c r="W57" i="7"/>
  <c r="M47" i="7"/>
  <c r="Z42" i="7"/>
  <c r="J32" i="7"/>
  <c r="W27" i="7"/>
  <c r="M17" i="7"/>
  <c r="Z12" i="7"/>
  <c r="J629" i="6"/>
  <c r="W624" i="6"/>
  <c r="M614" i="6"/>
  <c r="Z609" i="6"/>
  <c r="J599" i="6"/>
  <c r="W594" i="6"/>
  <c r="M584" i="6"/>
  <c r="Z579" i="6"/>
  <c r="J569" i="6"/>
  <c r="W564" i="6"/>
  <c r="M554" i="6"/>
  <c r="Z549" i="6"/>
  <c r="J539" i="6"/>
  <c r="W534" i="6"/>
  <c r="M524" i="6"/>
  <c r="Z519" i="6"/>
  <c r="J509" i="6"/>
  <c r="W504" i="6"/>
  <c r="M494" i="6"/>
  <c r="Z489" i="6"/>
  <c r="F465" i="6"/>
  <c r="S460" i="6"/>
  <c r="I450" i="6"/>
  <c r="P445" i="6"/>
  <c r="F435" i="6"/>
  <c r="S430" i="6"/>
  <c r="I420" i="6"/>
  <c r="P415" i="6"/>
  <c r="F405" i="6"/>
  <c r="S400" i="6"/>
  <c r="I390" i="6"/>
  <c r="P385" i="6"/>
  <c r="F375" i="6"/>
  <c r="S370" i="6"/>
  <c r="I360" i="6"/>
  <c r="P355" i="6"/>
  <c r="F345" i="6"/>
  <c r="S340" i="6"/>
  <c r="I330" i="6"/>
  <c r="P325" i="6"/>
  <c r="G306" i="6"/>
  <c r="T301" i="6"/>
  <c r="D291" i="6"/>
  <c r="Q286" i="6"/>
  <c r="G276" i="6"/>
  <c r="T271" i="6"/>
  <c r="D261" i="6"/>
  <c r="Q256" i="6"/>
  <c r="G246" i="6"/>
  <c r="T241" i="6"/>
  <c r="D231" i="6"/>
  <c r="Q226" i="6"/>
  <c r="G216" i="6"/>
  <c r="T211" i="6"/>
  <c r="D201" i="6"/>
  <c r="Q196" i="6"/>
  <c r="G186" i="6"/>
  <c r="T181" i="6"/>
  <c r="D171" i="6"/>
  <c r="Q166" i="6"/>
  <c r="N147" i="6"/>
  <c r="AA142" i="6"/>
  <c r="K132" i="6"/>
  <c r="X127" i="6"/>
  <c r="N117" i="6"/>
  <c r="AA112" i="6"/>
  <c r="K102" i="6"/>
  <c r="X97" i="6"/>
  <c r="N87" i="6"/>
  <c r="AA82" i="6"/>
  <c r="K72" i="6"/>
  <c r="X67" i="6"/>
  <c r="N57" i="6"/>
  <c r="AA52" i="6"/>
  <c r="K42" i="6"/>
  <c r="X37" i="6"/>
  <c r="N27" i="6"/>
  <c r="AA22" i="6"/>
  <c r="K12" i="6"/>
  <c r="X7" i="6"/>
  <c r="E484" i="7"/>
  <c r="R475" i="7"/>
  <c r="H465" i="7"/>
  <c r="U460" i="7"/>
  <c r="E450" i="7"/>
  <c r="R445" i="7"/>
  <c r="H435" i="7"/>
  <c r="U430" i="7"/>
  <c r="E420" i="7"/>
  <c r="R415" i="7"/>
  <c r="H405" i="7"/>
  <c r="U400" i="7"/>
  <c r="E390" i="7"/>
  <c r="R385" i="7"/>
  <c r="H375" i="7"/>
  <c r="U370" i="7"/>
  <c r="E360" i="7"/>
  <c r="R355" i="7"/>
  <c r="H345" i="7"/>
  <c r="U340" i="7"/>
  <c r="E330" i="7"/>
  <c r="R325" i="7"/>
  <c r="H311" i="7"/>
  <c r="U306" i="7"/>
  <c r="E296" i="7"/>
  <c r="R291" i="7"/>
  <c r="H281" i="7"/>
  <c r="U276" i="7"/>
  <c r="E266" i="7"/>
  <c r="R261" i="7"/>
  <c r="H251" i="7"/>
  <c r="U246" i="7"/>
  <c r="E236" i="7"/>
  <c r="R231" i="7"/>
  <c r="H221" i="7"/>
  <c r="U216" i="7"/>
  <c r="E206" i="7"/>
  <c r="R201" i="7"/>
  <c r="H191" i="7"/>
  <c r="U186" i="7"/>
  <c r="E176" i="7"/>
  <c r="R171" i="7"/>
  <c r="H157" i="7"/>
  <c r="U152" i="7"/>
  <c r="E142" i="7"/>
  <c r="R137" i="7"/>
  <c r="H127" i="7"/>
  <c r="U122" i="7"/>
  <c r="E112" i="7"/>
  <c r="R107" i="7"/>
  <c r="H97" i="7"/>
  <c r="U92" i="7"/>
  <c r="E82" i="7"/>
  <c r="R77" i="7"/>
  <c r="H67" i="7"/>
  <c r="U62" i="7"/>
  <c r="E52" i="7"/>
  <c r="R47" i="7"/>
  <c r="H37" i="7"/>
  <c r="U32" i="7"/>
  <c r="E22" i="7"/>
  <c r="R17" i="7"/>
  <c r="H7" i="7"/>
  <c r="T634" i="6"/>
  <c r="D624" i="6"/>
  <c r="Q619" i="6"/>
  <c r="G609" i="6"/>
  <c r="T604" i="6"/>
  <c r="D594" i="6"/>
  <c r="Q589" i="6"/>
  <c r="G579" i="6"/>
  <c r="T574" i="6"/>
  <c r="D564" i="6"/>
  <c r="Q559" i="6"/>
  <c r="G549" i="6"/>
  <c r="T544" i="6"/>
  <c r="D534" i="6"/>
  <c r="Q529" i="6"/>
  <c r="G519" i="6"/>
  <c r="T514" i="6"/>
  <c r="D504" i="6"/>
  <c r="Q499" i="6"/>
  <c r="G489" i="6"/>
  <c r="T484" i="6"/>
  <c r="D470" i="6"/>
  <c r="Q465" i="6"/>
  <c r="G455" i="6"/>
  <c r="T450" i="6"/>
  <c r="D440" i="6"/>
  <c r="Q435" i="6"/>
  <c r="G425" i="6"/>
  <c r="T420" i="6"/>
  <c r="D410" i="6"/>
  <c r="Q405" i="6"/>
  <c r="G395" i="6"/>
  <c r="T390" i="6"/>
  <c r="D380" i="6"/>
  <c r="Q375" i="6"/>
  <c r="G365" i="6"/>
  <c r="T360" i="6"/>
  <c r="D350" i="6"/>
  <c r="Q345" i="6"/>
  <c r="G335" i="6"/>
  <c r="T330" i="6"/>
  <c r="D316" i="6"/>
  <c r="Q311" i="6"/>
  <c r="G301" i="6"/>
  <c r="T296" i="6"/>
  <c r="D286" i="6"/>
  <c r="Q281" i="6"/>
  <c r="G271" i="6"/>
  <c r="T266" i="6"/>
  <c r="D256" i="6"/>
  <c r="Q251" i="6"/>
  <c r="G241" i="6"/>
  <c r="T236" i="6"/>
  <c r="D226" i="6"/>
  <c r="Q221" i="6"/>
  <c r="G211" i="6"/>
  <c r="T206" i="6"/>
  <c r="D196" i="6"/>
  <c r="Q191" i="6"/>
  <c r="G181" i="6"/>
  <c r="T176" i="6"/>
  <c r="K157" i="6"/>
  <c r="X152" i="6"/>
  <c r="N142" i="6"/>
  <c r="AA137" i="6"/>
  <c r="K127" i="6"/>
  <c r="X122" i="6"/>
  <c r="N112" i="6"/>
  <c r="AA107" i="6"/>
  <c r="K97" i="6"/>
  <c r="X92" i="6"/>
  <c r="N82" i="6"/>
  <c r="AA77" i="6"/>
  <c r="K67" i="6"/>
  <c r="X62" i="6"/>
  <c r="N52" i="6"/>
  <c r="AA47" i="6"/>
  <c r="K37" i="6"/>
  <c r="X32" i="6"/>
  <c r="N22" i="6"/>
  <c r="AA17" i="6"/>
  <c r="K7" i="6"/>
  <c r="I489" i="7"/>
  <c r="P484" i="7"/>
  <c r="E475" i="7"/>
  <c r="R470" i="7"/>
  <c r="H460" i="7"/>
  <c r="U455" i="7"/>
  <c r="E445" i="7"/>
  <c r="R440" i="7"/>
  <c r="H430" i="7"/>
  <c r="U425" i="7"/>
  <c r="E415" i="7"/>
  <c r="R410" i="7"/>
  <c r="H400" i="7"/>
  <c r="U395" i="7"/>
  <c r="E385" i="7"/>
  <c r="R380" i="7"/>
  <c r="H370" i="7"/>
  <c r="U365" i="7"/>
  <c r="E355" i="7"/>
  <c r="R350" i="7"/>
  <c r="H340" i="7"/>
  <c r="U335" i="7"/>
  <c r="F316" i="7"/>
  <c r="S311" i="7"/>
  <c r="I301" i="7"/>
  <c r="P296" i="7"/>
  <c r="F286" i="7"/>
  <c r="S281" i="7"/>
  <c r="I271" i="7"/>
  <c r="P266" i="7"/>
  <c r="F256" i="7"/>
  <c r="S251" i="7"/>
  <c r="I241" i="7"/>
  <c r="P236" i="7"/>
  <c r="F226" i="7"/>
  <c r="S221" i="7"/>
  <c r="I211" i="7"/>
  <c r="P206" i="7"/>
  <c r="F196" i="7"/>
  <c r="S191" i="7"/>
  <c r="I181" i="7"/>
  <c r="P176" i="7"/>
  <c r="F166" i="7"/>
  <c r="S157" i="7"/>
  <c r="I147" i="7"/>
  <c r="P142" i="7"/>
  <c r="F132" i="7"/>
  <c r="S127" i="7"/>
  <c r="I117" i="7"/>
  <c r="P112" i="7"/>
  <c r="F102" i="7"/>
  <c r="S97" i="7"/>
  <c r="I87" i="7"/>
  <c r="P82" i="7"/>
  <c r="F72" i="7"/>
  <c r="S67" i="7"/>
  <c r="I57" i="7"/>
  <c r="P52" i="7"/>
  <c r="F42" i="7"/>
  <c r="S37" i="7"/>
  <c r="I27" i="7"/>
  <c r="P22" i="7"/>
  <c r="F12" i="7"/>
  <c r="S7" i="7"/>
  <c r="H629" i="6"/>
  <c r="U624" i="6"/>
  <c r="E614" i="6"/>
  <c r="R609" i="6"/>
  <c r="H599" i="6"/>
  <c r="U594" i="6"/>
  <c r="E584" i="6"/>
  <c r="R579" i="6"/>
  <c r="H569" i="6"/>
  <c r="U564" i="6"/>
  <c r="E554" i="6"/>
  <c r="R549" i="6"/>
  <c r="H539" i="6"/>
  <c r="U534" i="6"/>
  <c r="E524" i="6"/>
  <c r="R519" i="6"/>
  <c r="H509" i="6"/>
  <c r="U504" i="6"/>
  <c r="E494" i="6"/>
  <c r="R489" i="6"/>
  <c r="H475" i="6"/>
  <c r="U470" i="6"/>
  <c r="E460" i="6"/>
  <c r="R455" i="6"/>
  <c r="H445" i="6"/>
  <c r="U440" i="6"/>
  <c r="E430" i="6"/>
  <c r="R425" i="6"/>
  <c r="H415" i="6"/>
  <c r="U410" i="6"/>
  <c r="E400" i="6"/>
  <c r="R395" i="6"/>
  <c r="H385" i="6"/>
  <c r="U380" i="6"/>
  <c r="E370" i="6"/>
  <c r="R365" i="6"/>
  <c r="H355" i="6"/>
  <c r="U350" i="6"/>
  <c r="E340" i="6"/>
  <c r="R335" i="6"/>
  <c r="H325" i="6"/>
  <c r="U316" i="6"/>
  <c r="E306" i="6"/>
  <c r="R301" i="6"/>
  <c r="H291" i="6"/>
  <c r="U286" i="6"/>
  <c r="E276" i="6"/>
  <c r="R271" i="6"/>
  <c r="H261" i="6"/>
  <c r="U256" i="6"/>
  <c r="E246" i="6"/>
  <c r="R241" i="6"/>
  <c r="H231" i="6"/>
  <c r="U226" i="6"/>
  <c r="E216" i="6"/>
  <c r="R211" i="6"/>
  <c r="H201" i="6"/>
  <c r="U196" i="6"/>
  <c r="E186" i="6"/>
  <c r="R181" i="6"/>
  <c r="H171" i="6"/>
  <c r="U166" i="6"/>
  <c r="E152" i="6"/>
  <c r="R147" i="6"/>
  <c r="H137" i="6"/>
  <c r="U132" i="6"/>
  <c r="E122" i="6"/>
  <c r="R117" i="6"/>
  <c r="H107" i="6"/>
  <c r="U102" i="6"/>
  <c r="E92" i="6"/>
  <c r="R87" i="6"/>
  <c r="H77" i="6"/>
  <c r="U72" i="6"/>
  <c r="E62" i="6"/>
  <c r="R57" i="6"/>
  <c r="H47" i="6"/>
  <c r="U42" i="6"/>
  <c r="E32" i="6"/>
  <c r="R27" i="6"/>
  <c r="H17" i="6"/>
  <c r="U12" i="6"/>
  <c r="U494" i="7"/>
  <c r="I484" i="7"/>
  <c r="P475" i="7"/>
  <c r="F465" i="7"/>
  <c r="S460" i="7"/>
  <c r="I450" i="7"/>
  <c r="P445" i="7"/>
  <c r="F435" i="7"/>
  <c r="S430" i="7"/>
  <c r="I420" i="7"/>
  <c r="P415" i="7"/>
  <c r="F405" i="7"/>
  <c r="S400" i="7"/>
  <c r="I390" i="7"/>
  <c r="P385" i="7"/>
  <c r="F375" i="7"/>
  <c r="S370" i="7"/>
  <c r="I360" i="7"/>
  <c r="P355" i="7"/>
  <c r="F345" i="7"/>
  <c r="S340" i="7"/>
  <c r="I330" i="7"/>
  <c r="P325" i="7"/>
  <c r="W316" i="7"/>
  <c r="M306" i="7"/>
  <c r="Z301" i="7"/>
  <c r="J291" i="7"/>
  <c r="W286" i="7"/>
  <c r="M276" i="7"/>
  <c r="Z271" i="7"/>
  <c r="J261" i="7"/>
  <c r="W256" i="7"/>
  <c r="M246" i="7"/>
  <c r="Z241" i="7"/>
  <c r="J231" i="7"/>
  <c r="W226" i="7"/>
  <c r="M216" i="7"/>
  <c r="Z211" i="7"/>
  <c r="J201" i="7"/>
  <c r="W196" i="7"/>
  <c r="M186" i="7"/>
  <c r="Z181" i="7"/>
  <c r="J171" i="7"/>
  <c r="W166" i="7"/>
  <c r="M152" i="7"/>
  <c r="Z147" i="7"/>
  <c r="J137" i="7"/>
  <c r="W132" i="7"/>
  <c r="M122" i="7"/>
  <c r="Z117" i="7"/>
  <c r="J107" i="7"/>
  <c r="W102" i="7"/>
  <c r="M92" i="7"/>
  <c r="Z87" i="7"/>
  <c r="J77" i="7"/>
  <c r="W72" i="7"/>
  <c r="M62" i="7"/>
  <c r="Z57" i="7"/>
  <c r="J47" i="7"/>
  <c r="W42" i="7"/>
  <c r="M32" i="7"/>
  <c r="Z27" i="7"/>
  <c r="J17" i="7"/>
  <c r="W12" i="7"/>
  <c r="L634" i="6"/>
  <c r="Y629" i="6"/>
  <c r="O619" i="6"/>
  <c r="V614" i="6"/>
  <c r="L604" i="6"/>
  <c r="Y599" i="6"/>
  <c r="O589" i="6"/>
  <c r="V584" i="6"/>
  <c r="L574" i="6"/>
  <c r="Y569" i="6"/>
  <c r="O559" i="6"/>
  <c r="V554" i="6"/>
  <c r="L544" i="6"/>
  <c r="Y539" i="6"/>
  <c r="O529" i="6"/>
  <c r="V524" i="6"/>
  <c r="L514" i="6"/>
  <c r="Y509" i="6"/>
  <c r="O499" i="6"/>
  <c r="V494" i="6"/>
  <c r="N470" i="6"/>
  <c r="AA465" i="6"/>
  <c r="K455" i="6"/>
  <c r="X450" i="6"/>
  <c r="N440" i="6"/>
  <c r="AA435" i="6"/>
  <c r="K425" i="6"/>
  <c r="X420" i="6"/>
  <c r="N410" i="6"/>
  <c r="AA405" i="6"/>
  <c r="K395" i="6"/>
  <c r="X390" i="6"/>
  <c r="N380" i="6"/>
  <c r="AA375" i="6"/>
  <c r="K365" i="6"/>
  <c r="X360" i="6"/>
  <c r="N350" i="6"/>
  <c r="AA345" i="6"/>
  <c r="K335" i="6"/>
  <c r="X330" i="6"/>
  <c r="N316" i="6"/>
  <c r="AA311" i="6"/>
  <c r="K301" i="6"/>
  <c r="X296" i="6"/>
  <c r="N286" i="6"/>
  <c r="AA281" i="6"/>
  <c r="K271" i="6"/>
  <c r="X266" i="6"/>
  <c r="N256" i="6"/>
  <c r="AA251" i="6"/>
  <c r="K241" i="6"/>
  <c r="X236" i="6"/>
  <c r="N226" i="6"/>
  <c r="AA221" i="6"/>
  <c r="K211" i="6"/>
  <c r="X206" i="6"/>
  <c r="N196" i="6"/>
  <c r="AA191" i="6"/>
  <c r="K181" i="6"/>
  <c r="X176" i="6"/>
  <c r="N166" i="6"/>
  <c r="AA157" i="6"/>
  <c r="K147" i="6"/>
  <c r="X142" i="6"/>
  <c r="N132" i="6"/>
  <c r="AA127" i="6"/>
  <c r="K117" i="6"/>
  <c r="X112" i="6"/>
  <c r="N102" i="6"/>
  <c r="AA97" i="6"/>
  <c r="K87" i="6"/>
  <c r="X82" i="6"/>
  <c r="N72" i="6"/>
  <c r="AA67" i="6"/>
  <c r="K57" i="6"/>
  <c r="X52" i="6"/>
  <c r="N42" i="6"/>
  <c r="AA37" i="6"/>
  <c r="K27" i="6"/>
  <c r="X22" i="6"/>
  <c r="N12" i="6"/>
  <c r="AA7" i="6"/>
  <c r="M489" i="7"/>
  <c r="Z484" i="7"/>
  <c r="J470" i="7"/>
  <c r="W465" i="7"/>
  <c r="M455" i="7"/>
  <c r="Z450" i="7"/>
  <c r="J440" i="7"/>
  <c r="W435" i="7"/>
  <c r="M425" i="7"/>
  <c r="Z420" i="7"/>
  <c r="J410" i="7"/>
  <c r="K311" i="7"/>
  <c r="X306" i="7"/>
  <c r="N296" i="7"/>
  <c r="AA291" i="7"/>
  <c r="K281" i="7"/>
  <c r="X276" i="7"/>
  <c r="N266" i="7"/>
  <c r="AA261" i="7"/>
  <c r="K251" i="7"/>
  <c r="X246" i="7"/>
  <c r="N236" i="7"/>
  <c r="AA231" i="7"/>
  <c r="K221" i="7"/>
  <c r="X216" i="7"/>
  <c r="N206" i="7"/>
  <c r="AA201" i="7"/>
  <c r="K191" i="7"/>
  <c r="X186" i="7"/>
  <c r="N176" i="7"/>
  <c r="AA171" i="7"/>
  <c r="E157" i="7"/>
  <c r="R152" i="7"/>
  <c r="H142" i="7"/>
  <c r="U137" i="7"/>
  <c r="E127" i="7"/>
  <c r="R122" i="7"/>
  <c r="H112" i="7"/>
  <c r="U107" i="7"/>
  <c r="E97" i="7"/>
  <c r="R92" i="7"/>
  <c r="H82" i="7"/>
  <c r="U77" i="7"/>
  <c r="E67" i="7"/>
  <c r="E634" i="6"/>
  <c r="R629" i="6"/>
  <c r="H619" i="6"/>
  <c r="U614" i="6"/>
  <c r="E604" i="6"/>
  <c r="R599" i="6"/>
  <c r="H589" i="6"/>
  <c r="U584" i="6"/>
  <c r="E574" i="6"/>
  <c r="R569" i="6"/>
  <c r="H559" i="6"/>
  <c r="U554" i="6"/>
  <c r="G470" i="6"/>
  <c r="T465" i="6"/>
  <c r="D455" i="6"/>
  <c r="Q450" i="6"/>
  <c r="G440" i="6"/>
  <c r="T435" i="6"/>
  <c r="D425" i="6"/>
  <c r="Q420" i="6"/>
  <c r="G410" i="6"/>
  <c r="T405" i="6"/>
  <c r="D395" i="6"/>
  <c r="Q390" i="6"/>
  <c r="G380" i="6"/>
  <c r="T375" i="6"/>
  <c r="D365" i="6"/>
  <c r="Q360" i="6"/>
  <c r="G316" i="6"/>
  <c r="T311" i="6"/>
  <c r="D301" i="6"/>
  <c r="Q296" i="6"/>
  <c r="G286" i="6"/>
  <c r="T281" i="6"/>
  <c r="D271" i="6"/>
  <c r="Q266" i="6"/>
  <c r="G256" i="6"/>
  <c r="T251" i="6"/>
  <c r="D241" i="6"/>
  <c r="Q236" i="6"/>
  <c r="G226" i="6"/>
  <c r="T221" i="6"/>
  <c r="D211" i="6"/>
  <c r="Q206" i="6"/>
  <c r="G196" i="6"/>
  <c r="T191" i="6"/>
  <c r="D181" i="6"/>
  <c r="Q176" i="6"/>
  <c r="H157" i="6"/>
  <c r="U152" i="6"/>
  <c r="E142" i="6"/>
  <c r="R137" i="6"/>
  <c r="H127" i="6"/>
  <c r="U122" i="6"/>
  <c r="E112" i="6"/>
  <c r="R107" i="6"/>
  <c r="H97" i="6"/>
  <c r="U92" i="6"/>
  <c r="E82" i="6"/>
  <c r="R77" i="6"/>
  <c r="H67" i="6"/>
  <c r="U62" i="6"/>
  <c r="E52" i="6"/>
  <c r="R47" i="6"/>
  <c r="H37" i="6"/>
  <c r="U32" i="6"/>
  <c r="E22" i="6"/>
  <c r="R17" i="6"/>
  <c r="Z494" i="7"/>
  <c r="M484" i="7"/>
  <c r="Z475" i="7"/>
  <c r="J465" i="7"/>
  <c r="W460" i="7"/>
  <c r="M450" i="7"/>
  <c r="Z445" i="7"/>
  <c r="J435" i="7"/>
  <c r="W430" i="7"/>
  <c r="M420" i="7"/>
  <c r="Z415" i="7"/>
  <c r="J405" i="7"/>
  <c r="W400" i="7"/>
  <c r="M390" i="7"/>
  <c r="Z385" i="7"/>
  <c r="J375" i="7"/>
  <c r="W370" i="7"/>
  <c r="M360" i="7"/>
  <c r="Z355" i="7"/>
  <c r="J345" i="7"/>
  <c r="W340" i="7"/>
  <c r="M330" i="7"/>
  <c r="Z325" i="7"/>
  <c r="J311" i="7"/>
  <c r="W306" i="7"/>
  <c r="M296" i="7"/>
  <c r="Z291" i="7"/>
  <c r="J281" i="7"/>
  <c r="W276" i="7"/>
  <c r="M266" i="7"/>
  <c r="Z261" i="7"/>
  <c r="J251" i="7"/>
  <c r="W246" i="7"/>
  <c r="M236" i="7"/>
  <c r="Z231" i="7"/>
  <c r="J221" i="7"/>
  <c r="W216" i="7"/>
  <c r="M206" i="7"/>
  <c r="Z201" i="7"/>
  <c r="J191" i="7"/>
  <c r="W186" i="7"/>
  <c r="M176" i="7"/>
  <c r="Z171" i="7"/>
  <c r="J157" i="7"/>
  <c r="W152" i="7"/>
  <c r="M142" i="7"/>
  <c r="Z137" i="7"/>
  <c r="J127" i="7"/>
  <c r="W122" i="7"/>
  <c r="M112" i="7"/>
  <c r="Z107" i="7"/>
  <c r="J97" i="7"/>
  <c r="W92" i="7"/>
  <c r="M82" i="7"/>
  <c r="Z77" i="7"/>
  <c r="J67" i="7"/>
  <c r="W62" i="7"/>
  <c r="M52" i="7"/>
  <c r="Z47" i="7"/>
  <c r="J37" i="7"/>
  <c r="W32" i="7"/>
  <c r="M22" i="7"/>
  <c r="Z17" i="7"/>
  <c r="P7" i="7"/>
  <c r="V634" i="6"/>
  <c r="L624" i="6"/>
  <c r="Y619" i="6"/>
  <c r="O609" i="6"/>
  <c r="V604" i="6"/>
  <c r="L594" i="6"/>
  <c r="Y589" i="6"/>
  <c r="O579" i="6"/>
  <c r="V574" i="6"/>
  <c r="L564" i="6"/>
  <c r="Y559" i="6"/>
  <c r="O549" i="6"/>
  <c r="V544" i="6"/>
  <c r="L534" i="6"/>
  <c r="Y529" i="6"/>
  <c r="O519" i="6"/>
  <c r="V514" i="6"/>
  <c r="L504" i="6"/>
  <c r="Y499" i="6"/>
  <c r="O489" i="6"/>
  <c r="V484" i="6"/>
  <c r="F470" i="6"/>
  <c r="S465" i="6"/>
  <c r="I455" i="6"/>
  <c r="P450" i="6"/>
  <c r="F440" i="6"/>
  <c r="S435" i="6"/>
  <c r="I425" i="6"/>
  <c r="P420" i="6"/>
  <c r="F410" i="6"/>
  <c r="S405" i="6"/>
  <c r="I395" i="6"/>
  <c r="P390" i="6"/>
  <c r="F380" i="6"/>
  <c r="S375" i="6"/>
  <c r="I365" i="6"/>
  <c r="P360" i="6"/>
  <c r="F350" i="6"/>
  <c r="S345" i="6"/>
  <c r="I335" i="6"/>
  <c r="P330" i="6"/>
  <c r="F316" i="6"/>
  <c r="S311" i="6"/>
  <c r="I301" i="6"/>
  <c r="P296" i="6"/>
  <c r="F286" i="6"/>
  <c r="S281" i="6"/>
  <c r="I271" i="6"/>
  <c r="P266" i="6"/>
  <c r="F256" i="6"/>
  <c r="S251" i="6"/>
  <c r="I241" i="6"/>
  <c r="P236" i="6"/>
  <c r="F226" i="6"/>
  <c r="S221" i="6"/>
  <c r="I211" i="6"/>
  <c r="P206" i="6"/>
  <c r="F196" i="6"/>
  <c r="S191" i="6"/>
  <c r="I181" i="6"/>
  <c r="P176" i="6"/>
  <c r="F166" i="6"/>
  <c r="S157" i="6"/>
  <c r="I147" i="6"/>
  <c r="P142" i="6"/>
  <c r="F132" i="6"/>
  <c r="S127" i="6"/>
  <c r="I117" i="6"/>
  <c r="P112" i="6"/>
  <c r="F102" i="6"/>
  <c r="S97" i="6"/>
  <c r="I87" i="6"/>
  <c r="P82" i="6"/>
  <c r="F72" i="6"/>
  <c r="S67" i="6"/>
  <c r="I57" i="6"/>
  <c r="P52" i="6"/>
  <c r="F42" i="6"/>
  <c r="S37" i="6"/>
  <c r="I27" i="6"/>
  <c r="P22" i="6"/>
  <c r="E58" i="5"/>
  <c r="E86" i="5"/>
  <c r="V7" i="12"/>
  <c r="R564" i="11"/>
  <c r="F559" i="11"/>
  <c r="D574" i="11"/>
  <c r="Y182" i="8"/>
  <c r="Z176" i="8"/>
  <c r="AA170" i="8"/>
  <c r="V164" i="8"/>
  <c r="W158" i="8"/>
  <c r="X152" i="8"/>
  <c r="Y146" i="8"/>
  <c r="Z140" i="8"/>
  <c r="AA134" i="8"/>
  <c r="V128" i="8"/>
  <c r="W122" i="8"/>
  <c r="X116" i="8"/>
  <c r="Y110" i="8"/>
  <c r="Z104" i="8"/>
  <c r="AA98" i="8"/>
  <c r="V92" i="8"/>
  <c r="W86" i="8"/>
  <c r="X80" i="8"/>
  <c r="Y74" i="8"/>
  <c r="Z68" i="8"/>
  <c r="AA62" i="8"/>
  <c r="V56" i="8"/>
  <c r="W50" i="8"/>
  <c r="X44" i="8"/>
  <c r="Y38" i="8"/>
  <c r="Z32" i="8"/>
  <c r="AA26" i="8"/>
  <c r="V20" i="8"/>
  <c r="W14" i="8"/>
  <c r="X8" i="8"/>
  <c r="D188" i="8"/>
  <c r="E182" i="8"/>
  <c r="F176" i="8"/>
  <c r="G170" i="8"/>
  <c r="H164" i="8"/>
  <c r="I158" i="8"/>
  <c r="D152" i="8"/>
  <c r="E146" i="8"/>
  <c r="F140" i="8"/>
  <c r="G134" i="8"/>
  <c r="H128" i="8"/>
  <c r="I122" i="8"/>
  <c r="D116" i="8"/>
  <c r="E110" i="8"/>
  <c r="F104" i="8"/>
  <c r="G98" i="8"/>
  <c r="H92" i="8"/>
  <c r="I86" i="8"/>
  <c r="D80" i="8"/>
  <c r="E74" i="8"/>
  <c r="F68" i="8"/>
  <c r="G62" i="8"/>
  <c r="H56" i="8"/>
  <c r="I50" i="8"/>
  <c r="D44" i="8"/>
  <c r="E38" i="8"/>
  <c r="F32" i="8"/>
  <c r="G26" i="8"/>
  <c r="H20" i="8"/>
  <c r="I14" i="8"/>
  <c r="AA188" i="8"/>
  <c r="V182" i="8"/>
  <c r="W176" i="8"/>
  <c r="X170" i="8"/>
  <c r="Y164" i="8"/>
  <c r="Z158" i="8"/>
  <c r="AA152" i="8"/>
  <c r="V146" i="8"/>
  <c r="W140" i="8"/>
  <c r="X134" i="8"/>
  <c r="Y128" i="8"/>
  <c r="Z122" i="8"/>
  <c r="AA116" i="8"/>
  <c r="V110" i="8"/>
  <c r="W104" i="8"/>
  <c r="X98" i="8"/>
  <c r="Y92" i="8"/>
  <c r="Z86" i="8"/>
  <c r="AA80" i="8"/>
  <c r="V74" i="8"/>
  <c r="W68" i="8"/>
  <c r="X62" i="8"/>
  <c r="Y56" i="8"/>
  <c r="Z50" i="8"/>
  <c r="AA44" i="8"/>
  <c r="V38" i="8"/>
  <c r="W32" i="8"/>
  <c r="X26" i="8"/>
  <c r="Y20" i="8"/>
  <c r="Z14" i="8"/>
  <c r="AA8" i="8"/>
  <c r="E594" i="10"/>
  <c r="Z188" i="8"/>
  <c r="AA182" i="8"/>
  <c r="V176" i="8"/>
  <c r="W170" i="8"/>
  <c r="X164" i="8"/>
  <c r="Y158" i="8"/>
  <c r="Z152" i="8"/>
  <c r="AA146" i="8"/>
  <c r="V140" i="8"/>
  <c r="W134" i="8"/>
  <c r="X128" i="8"/>
  <c r="Y122" i="8"/>
  <c r="Z116" i="8"/>
  <c r="AA110" i="8"/>
  <c r="V104" i="8"/>
  <c r="W98" i="8"/>
  <c r="X92" i="8"/>
  <c r="Y86" i="8"/>
  <c r="Z80" i="8"/>
  <c r="AA74" i="8"/>
  <c r="V68" i="8"/>
  <c r="W62" i="8"/>
  <c r="X56" i="8"/>
  <c r="Y50" i="8"/>
  <c r="Z44" i="8"/>
  <c r="AA38" i="8"/>
  <c r="V32" i="8"/>
  <c r="W26" i="8"/>
  <c r="X20" i="8"/>
  <c r="Y14" i="8"/>
  <c r="Z8" i="8"/>
  <c r="Y594" i="10"/>
  <c r="K589" i="10"/>
  <c r="V594" i="10"/>
  <c r="N604" i="10"/>
  <c r="Y609" i="10"/>
  <c r="K619" i="10"/>
  <c r="V624" i="10"/>
  <c r="N634" i="10"/>
  <c r="AA604" i="10"/>
  <c r="M614" i="10"/>
  <c r="X619" i="10"/>
  <c r="J629" i="10"/>
  <c r="AA634" i="10"/>
  <c r="Y619" i="10"/>
  <c r="K629" i="10"/>
  <c r="V634" i="10"/>
  <c r="K604" i="10"/>
  <c r="V609" i="10"/>
  <c r="N619" i="10"/>
  <c r="Y624" i="10"/>
  <c r="K634" i="10"/>
  <c r="Z594" i="10"/>
  <c r="L604" i="10"/>
  <c r="W609" i="10"/>
  <c r="O619" i="10"/>
  <c r="Z624" i="10"/>
  <c r="L634" i="10"/>
  <c r="AA594" i="10"/>
  <c r="M604" i="10"/>
  <c r="X609" i="10"/>
  <c r="J619" i="10"/>
  <c r="AA624" i="10"/>
  <c r="M634" i="10"/>
  <c r="S188" i="8"/>
  <c r="T182" i="8"/>
  <c r="U176" i="8"/>
  <c r="P170" i="8"/>
  <c r="Q164" i="8"/>
  <c r="R158" i="8"/>
  <c r="S152" i="8"/>
  <c r="T146" i="8"/>
  <c r="U140" i="8"/>
  <c r="P134" i="8"/>
  <c r="Q128" i="8"/>
  <c r="R122" i="8"/>
  <c r="S116" i="8"/>
  <c r="T110" i="8"/>
  <c r="U104" i="8"/>
  <c r="P98" i="8"/>
  <c r="Q92" i="8"/>
  <c r="R86" i="8"/>
  <c r="S80" i="8"/>
  <c r="T74" i="8"/>
  <c r="U68" i="8"/>
  <c r="P62" i="8"/>
  <c r="Q56" i="8"/>
  <c r="R50" i="8"/>
  <c r="S44" i="8"/>
  <c r="T38" i="8"/>
  <c r="U32" i="8"/>
  <c r="P26" i="8"/>
  <c r="Q20" i="8"/>
  <c r="R14" i="8"/>
  <c r="S8" i="8"/>
  <c r="N494" i="7"/>
  <c r="S494" i="7"/>
  <c r="J7" i="7"/>
  <c r="F12" i="4"/>
  <c r="E24" i="3"/>
  <c r="G24" i="3"/>
  <c r="F24" i="3"/>
  <c r="R188" i="8"/>
  <c r="Z589" i="10"/>
  <c r="V8" i="8"/>
  <c r="W599" i="10"/>
  <c r="Q589" i="10"/>
  <c r="I599" i="10"/>
  <c r="T604" i="10"/>
  <c r="F614" i="10"/>
  <c r="Q619" i="10"/>
  <c r="I629" i="10"/>
  <c r="T634" i="10"/>
  <c r="H609" i="10"/>
  <c r="S614" i="10"/>
  <c r="E624" i="10"/>
  <c r="P629" i="10"/>
  <c r="F599" i="10"/>
  <c r="Q604" i="10"/>
  <c r="I614" i="10"/>
  <c r="T619" i="10"/>
  <c r="F629" i="10"/>
  <c r="Q634" i="10"/>
  <c r="G599" i="10"/>
  <c r="R604" i="10"/>
  <c r="D614" i="10"/>
  <c r="U619" i="10"/>
  <c r="G629" i="10"/>
  <c r="R634" i="10"/>
  <c r="M475" i="7"/>
  <c r="T316" i="7"/>
  <c r="D475" i="6"/>
  <c r="E316" i="6"/>
  <c r="L157" i="6"/>
  <c r="W494" i="7"/>
  <c r="J7" i="6"/>
  <c r="G494" i="7"/>
  <c r="E75" i="5"/>
  <c r="E47" i="5"/>
  <c r="AA494" i="7"/>
  <c r="L494" i="7"/>
  <c r="G52" i="5"/>
  <c r="G80" i="5"/>
  <c r="D93" i="5"/>
  <c r="D90" i="5" s="1"/>
  <c r="D77" i="5"/>
  <c r="D60" i="5"/>
  <c r="D57" i="5" s="1"/>
  <c r="D44" i="5"/>
  <c r="D41" i="5" s="1"/>
  <c r="D26" i="5"/>
  <c r="D23" i="5" s="1"/>
  <c r="G16" i="5"/>
  <c r="G13" i="5" s="1"/>
  <c r="D88" i="5"/>
  <c r="D85" i="5" s="1"/>
  <c r="D72" i="5"/>
  <c r="D69" i="5" s="1"/>
  <c r="D54" i="5"/>
  <c r="D51" i="5" s="1"/>
  <c r="D37" i="5"/>
  <c r="D34" i="5" s="1"/>
  <c r="D21" i="5"/>
  <c r="D18" i="5" s="1"/>
  <c r="F16" i="5"/>
  <c r="E16" i="5"/>
  <c r="E13" i="5" s="1"/>
  <c r="D82" i="5"/>
  <c r="D79" i="5" s="1"/>
  <c r="D65" i="5"/>
  <c r="D62" i="5" s="1"/>
  <c r="D49" i="5"/>
  <c r="D46" i="5" s="1"/>
  <c r="D32" i="5"/>
  <c r="D29" i="5" s="1"/>
  <c r="D13" i="5"/>
  <c r="M276" i="13"/>
  <c r="Z271" i="13"/>
  <c r="J261" i="13"/>
  <c r="W256" i="13"/>
  <c r="M246" i="13"/>
  <c r="Z241" i="13"/>
  <c r="J231" i="13"/>
  <c r="W226" i="13"/>
  <c r="M216" i="13"/>
  <c r="Z211" i="13"/>
  <c r="J201" i="13"/>
  <c r="W196" i="13"/>
  <c r="M186" i="13"/>
  <c r="Z181" i="13"/>
  <c r="J171" i="13"/>
  <c r="W166" i="13"/>
  <c r="M152" i="13"/>
  <c r="Z147" i="13"/>
  <c r="J137" i="13"/>
  <c r="W132" i="13"/>
  <c r="M122" i="13"/>
  <c r="Z117" i="13"/>
  <c r="J107" i="13"/>
  <c r="W102" i="13"/>
  <c r="M92" i="13"/>
  <c r="Z87" i="13"/>
  <c r="J77" i="13"/>
  <c r="W72" i="13"/>
  <c r="M62" i="13"/>
  <c r="Z57" i="13"/>
  <c r="J47" i="13"/>
  <c r="W42" i="13"/>
  <c r="M32" i="13"/>
  <c r="Z27" i="13"/>
  <c r="J17" i="13"/>
  <c r="W12" i="13"/>
  <c r="S455" i="13"/>
  <c r="I445" i="13"/>
  <c r="P440" i="13"/>
  <c r="F430" i="13"/>
  <c r="S425" i="13"/>
  <c r="I415" i="13"/>
  <c r="P410" i="13"/>
  <c r="F400" i="13"/>
  <c r="S395" i="13"/>
  <c r="I385" i="13"/>
  <c r="P380" i="13"/>
  <c r="F370" i="13"/>
  <c r="S365" i="13"/>
  <c r="I355" i="13"/>
  <c r="P350" i="13"/>
  <c r="F340" i="13"/>
  <c r="S335" i="13"/>
  <c r="I325" i="13"/>
  <c r="P316" i="13"/>
  <c r="F306" i="13"/>
  <c r="S301" i="13"/>
  <c r="I291" i="13"/>
  <c r="P286" i="13"/>
  <c r="F276" i="13"/>
  <c r="S271" i="13"/>
  <c r="I261" i="13"/>
  <c r="P256" i="13"/>
  <c r="F246" i="13"/>
  <c r="S241" i="13"/>
  <c r="I231" i="13"/>
  <c r="P226" i="13"/>
  <c r="F216" i="13"/>
  <c r="S211" i="13"/>
  <c r="I201" i="13"/>
  <c r="P196" i="13"/>
  <c r="F186" i="13"/>
  <c r="S181" i="13"/>
  <c r="I171" i="13"/>
  <c r="P166" i="13"/>
  <c r="W157" i="13"/>
  <c r="M147" i="13"/>
  <c r="Z142" i="13"/>
  <c r="J132" i="13"/>
  <c r="W127" i="13"/>
  <c r="M117" i="13"/>
  <c r="Z112" i="13"/>
  <c r="J102" i="13"/>
  <c r="W97" i="13"/>
  <c r="M87" i="13"/>
  <c r="Z82" i="13"/>
  <c r="J72" i="13"/>
  <c r="W67" i="13"/>
  <c r="M57" i="13"/>
  <c r="Z52" i="13"/>
  <c r="J42" i="13"/>
  <c r="W37" i="13"/>
  <c r="M27" i="13"/>
  <c r="Z22" i="13"/>
  <c r="J12" i="13"/>
  <c r="W7" i="13"/>
  <c r="F460" i="13"/>
  <c r="H445" i="13"/>
  <c r="U440" i="13"/>
  <c r="E430" i="13"/>
  <c r="R425" i="13"/>
  <c r="H415" i="13"/>
  <c r="U410" i="13"/>
  <c r="E400" i="13"/>
  <c r="R395" i="13"/>
  <c r="H385" i="13"/>
  <c r="U380" i="13"/>
  <c r="E370" i="13"/>
  <c r="R365" i="13"/>
  <c r="H355" i="13"/>
  <c r="U350" i="13"/>
  <c r="E340" i="13"/>
  <c r="R335" i="13"/>
  <c r="H325" i="13"/>
  <c r="U316" i="13"/>
  <c r="E306" i="13"/>
  <c r="R301" i="13"/>
  <c r="H291" i="13"/>
  <c r="U286" i="13"/>
  <c r="E276" i="13"/>
  <c r="R271" i="13"/>
  <c r="H261" i="13"/>
  <c r="U256" i="13"/>
  <c r="E246" i="13"/>
  <c r="R241" i="13"/>
  <c r="H231" i="13"/>
  <c r="U226" i="13"/>
  <c r="E216" i="13"/>
  <c r="R211" i="13"/>
  <c r="H201" i="13"/>
  <c r="U196" i="13"/>
  <c r="E186" i="13"/>
  <c r="R181" i="13"/>
  <c r="H171" i="13"/>
  <c r="D157" i="13"/>
  <c r="Q152" i="13"/>
  <c r="G142" i="13"/>
  <c r="T137" i="13"/>
  <c r="D127" i="13"/>
  <c r="Q122" i="13"/>
  <c r="G112" i="13"/>
  <c r="T107" i="13"/>
  <c r="D97" i="13"/>
  <c r="Q92" i="13"/>
  <c r="G82" i="13"/>
  <c r="T77" i="13"/>
  <c r="D67" i="13"/>
  <c r="Q62" i="13"/>
  <c r="G52" i="13"/>
  <c r="T47" i="13"/>
  <c r="D37" i="13"/>
  <c r="Q32" i="13"/>
  <c r="G22" i="13"/>
  <c r="T17" i="13"/>
  <c r="P7" i="13"/>
  <c r="W455" i="13"/>
  <c r="M445" i="13"/>
  <c r="Z440" i="13"/>
  <c r="J430" i="13"/>
  <c r="W425" i="13"/>
  <c r="M415" i="13"/>
  <c r="Z410" i="13"/>
  <c r="J400" i="13"/>
  <c r="W395" i="13"/>
  <c r="M385" i="13"/>
  <c r="Z380" i="13"/>
  <c r="J370" i="13"/>
  <c r="W365" i="13"/>
  <c r="M355" i="13"/>
  <c r="Z350" i="13"/>
  <c r="J340" i="13"/>
  <c r="W335" i="13"/>
  <c r="M325" i="13"/>
  <c r="Z316" i="13"/>
  <c r="J306" i="13"/>
  <c r="W301" i="13"/>
  <c r="M291" i="13"/>
  <c r="Z286" i="13"/>
  <c r="J276" i="13"/>
  <c r="W271" i="13"/>
  <c r="M261" i="13"/>
  <c r="Z256" i="13"/>
  <c r="J246" i="13"/>
  <c r="W241" i="13"/>
  <c r="M231" i="13"/>
  <c r="Z226" i="13"/>
  <c r="J216" i="13"/>
  <c r="W211" i="13"/>
  <c r="M201" i="13"/>
  <c r="Z196" i="13"/>
  <c r="J186" i="13"/>
  <c r="W181" i="13"/>
  <c r="M171" i="13"/>
  <c r="Z166" i="13"/>
  <c r="J152" i="13"/>
  <c r="W147" i="13"/>
  <c r="M137" i="13"/>
  <c r="Z132" i="13"/>
  <c r="J122" i="13"/>
  <c r="W117" i="13"/>
  <c r="M107" i="13"/>
  <c r="Z102" i="13"/>
  <c r="J92" i="13"/>
  <c r="W87" i="13"/>
  <c r="M77" i="13"/>
  <c r="Z72" i="13"/>
  <c r="J62" i="13"/>
  <c r="W57" i="13"/>
  <c r="M47" i="13"/>
  <c r="Z42" i="13"/>
  <c r="J32" i="13"/>
  <c r="W27" i="13"/>
  <c r="M17" i="13"/>
  <c r="Z12" i="13"/>
  <c r="J455" i="13"/>
  <c r="W450" i="13"/>
  <c r="M440" i="13"/>
  <c r="Z435" i="13"/>
  <c r="J425" i="13"/>
  <c r="W420" i="13"/>
  <c r="M410" i="13"/>
  <c r="Z405" i="13"/>
  <c r="J395" i="13"/>
  <c r="W390" i="13"/>
  <c r="M380" i="13"/>
  <c r="Z375" i="13"/>
  <c r="J365" i="13"/>
  <c r="W360" i="13"/>
  <c r="M350" i="13"/>
  <c r="Z345" i="13"/>
  <c r="J335" i="13"/>
  <c r="W330" i="13"/>
  <c r="M316" i="13"/>
  <c r="Z311" i="13"/>
  <c r="J301" i="13"/>
  <c r="W296" i="13"/>
  <c r="M286" i="13"/>
  <c r="Z281" i="13"/>
  <c r="J271" i="13"/>
  <c r="W266" i="13"/>
  <c r="M256" i="13"/>
  <c r="Z251" i="13"/>
  <c r="J241" i="13"/>
  <c r="W236" i="13"/>
  <c r="M226" i="13"/>
  <c r="Z221" i="13"/>
  <c r="J211" i="13"/>
  <c r="W206" i="13"/>
  <c r="M196" i="13"/>
  <c r="Z191" i="13"/>
  <c r="J181" i="13"/>
  <c r="W176" i="13"/>
  <c r="M166" i="13"/>
  <c r="Z157" i="13"/>
  <c r="J147" i="13"/>
  <c r="W142" i="13"/>
  <c r="M132" i="13"/>
  <c r="Z127" i="13"/>
  <c r="J117" i="13"/>
  <c r="W112" i="13"/>
  <c r="M102" i="13"/>
  <c r="Z97" i="13"/>
  <c r="J87" i="13"/>
  <c r="W82" i="13"/>
  <c r="M72" i="13"/>
  <c r="Z67" i="13"/>
  <c r="J57" i="13"/>
  <c r="W52" i="13"/>
  <c r="M42" i="13"/>
  <c r="Z37" i="13"/>
  <c r="J27" i="13"/>
  <c r="W22" i="13"/>
  <c r="M12" i="13"/>
  <c r="Z7" i="13"/>
  <c r="K509" i="12"/>
  <c r="X504" i="12"/>
  <c r="N494" i="12"/>
  <c r="AA489" i="12"/>
  <c r="Z519" i="12"/>
  <c r="L529" i="12"/>
  <c r="W534" i="12"/>
  <c r="O544" i="12"/>
  <c r="Z549" i="12"/>
  <c r="L559" i="12"/>
  <c r="W564" i="12"/>
  <c r="O574" i="12"/>
  <c r="Z579" i="12"/>
  <c r="L589" i="12"/>
  <c r="W594" i="12"/>
  <c r="O604" i="12"/>
  <c r="Z609" i="12"/>
  <c r="L619" i="12"/>
  <c r="W624" i="12"/>
  <c r="O634" i="12"/>
  <c r="Q539" i="12"/>
  <c r="I549" i="12"/>
  <c r="T554" i="12"/>
  <c r="F564" i="12"/>
  <c r="Q569" i="12"/>
  <c r="I579" i="12"/>
  <c r="T584" i="12"/>
  <c r="F594" i="12"/>
  <c r="Q599" i="12"/>
  <c r="I609" i="12"/>
  <c r="T614" i="12"/>
  <c r="F624" i="12"/>
  <c r="Q629" i="12"/>
  <c r="W514" i="12"/>
  <c r="O524" i="12"/>
  <c r="Z529" i="12"/>
  <c r="L539" i="12"/>
  <c r="W544" i="12"/>
  <c r="O554" i="12"/>
  <c r="Z559" i="12"/>
  <c r="L569" i="12"/>
  <c r="W574" i="12"/>
  <c r="O584" i="12"/>
  <c r="Z589" i="12"/>
  <c r="L599" i="12"/>
  <c r="W604" i="12"/>
  <c r="O614" i="12"/>
  <c r="Z619" i="12"/>
  <c r="L629" i="12"/>
  <c r="W634" i="12"/>
  <c r="K475" i="12"/>
  <c r="X470" i="12"/>
  <c r="N460" i="12"/>
  <c r="AA455" i="12"/>
  <c r="K445" i="12"/>
  <c r="X440" i="12"/>
  <c r="N430" i="12"/>
  <c r="AA425" i="12"/>
  <c r="K415" i="12"/>
  <c r="X410" i="12"/>
  <c r="N400" i="12"/>
  <c r="AA395" i="12"/>
  <c r="K385" i="12"/>
  <c r="X380" i="12"/>
  <c r="N370" i="12"/>
  <c r="AA365" i="12"/>
  <c r="K355" i="12"/>
  <c r="X350" i="12"/>
  <c r="N340" i="12"/>
  <c r="AA335" i="12"/>
  <c r="K325" i="12"/>
  <c r="R316" i="12"/>
  <c r="H306" i="12"/>
  <c r="U301" i="12"/>
  <c r="E291" i="12"/>
  <c r="R286" i="12"/>
  <c r="H276" i="12"/>
  <c r="U271" i="12"/>
  <c r="E261" i="12"/>
  <c r="R256" i="12"/>
  <c r="H246" i="12"/>
  <c r="U241" i="12"/>
  <c r="E231" i="12"/>
  <c r="R226" i="12"/>
  <c r="H216" i="12"/>
  <c r="U211" i="12"/>
  <c r="E201" i="12"/>
  <c r="R196" i="12"/>
  <c r="H186" i="12"/>
  <c r="U181" i="12"/>
  <c r="E171" i="12"/>
  <c r="R166" i="12"/>
  <c r="O147" i="12"/>
  <c r="V142" i="12"/>
  <c r="L132" i="12"/>
  <c r="Y127" i="12"/>
  <c r="O117" i="12"/>
  <c r="V112" i="12"/>
  <c r="L102" i="12"/>
  <c r="Y97" i="12"/>
  <c r="O87" i="12"/>
  <c r="V82" i="12"/>
  <c r="L72" i="12"/>
  <c r="Y67" i="12"/>
  <c r="O57" i="12"/>
  <c r="V52" i="12"/>
  <c r="L42" i="12"/>
  <c r="Y37" i="12"/>
  <c r="O27" i="12"/>
  <c r="V22" i="12"/>
  <c r="L12" i="12"/>
  <c r="Y7" i="12"/>
  <c r="K504" i="12"/>
  <c r="X499" i="12"/>
  <c r="N489" i="12"/>
  <c r="AA484" i="12"/>
  <c r="K470" i="12"/>
  <c r="X465" i="12"/>
  <c r="N455" i="12"/>
  <c r="AA450" i="12"/>
  <c r="K440" i="12"/>
  <c r="X435" i="12"/>
  <c r="N425" i="12"/>
  <c r="AA420" i="12"/>
  <c r="K410" i="12"/>
  <c r="X405" i="12"/>
  <c r="N395" i="12"/>
  <c r="AA390" i="12"/>
  <c r="K380" i="12"/>
  <c r="X375" i="12"/>
  <c r="N365" i="12"/>
  <c r="AA360" i="12"/>
  <c r="K350" i="12"/>
  <c r="X345" i="12"/>
  <c r="N335" i="12"/>
  <c r="AA330" i="12"/>
  <c r="E316" i="12"/>
  <c r="R311" i="12"/>
  <c r="H301" i="12"/>
  <c r="U296" i="12"/>
  <c r="E286" i="12"/>
  <c r="R281" i="12"/>
  <c r="H271" i="12"/>
  <c r="U266" i="12"/>
  <c r="E256" i="12"/>
  <c r="R251" i="12"/>
  <c r="H241" i="12"/>
  <c r="U236" i="12"/>
  <c r="E226" i="12"/>
  <c r="R221" i="12"/>
  <c r="H211" i="12"/>
  <c r="U206" i="12"/>
  <c r="E196" i="12"/>
  <c r="R191" i="12"/>
  <c r="H181" i="12"/>
  <c r="U176" i="12"/>
  <c r="E166" i="12"/>
  <c r="R157" i="12"/>
  <c r="H147" i="12"/>
  <c r="U142" i="12"/>
  <c r="E132" i="12"/>
  <c r="R127" i="12"/>
  <c r="H117" i="12"/>
  <c r="U112" i="12"/>
  <c r="E102" i="12"/>
  <c r="R97" i="12"/>
  <c r="H87" i="12"/>
  <c r="U82" i="12"/>
  <c r="E72" i="12"/>
  <c r="R67" i="12"/>
  <c r="H57" i="12"/>
  <c r="U52" i="12"/>
  <c r="E42" i="12"/>
  <c r="R37" i="12"/>
  <c r="H27" i="12"/>
  <c r="U22" i="12"/>
  <c r="E12" i="12"/>
  <c r="R7" i="12"/>
  <c r="O509" i="12"/>
  <c r="V504" i="12"/>
  <c r="L494" i="12"/>
  <c r="Y489" i="12"/>
  <c r="O475" i="12"/>
  <c r="V470" i="12"/>
  <c r="L460" i="12"/>
  <c r="Y455" i="12"/>
  <c r="O445" i="12"/>
  <c r="V440" i="12"/>
  <c r="L430" i="12"/>
  <c r="Y425" i="12"/>
  <c r="O415" i="12"/>
  <c r="V410" i="12"/>
  <c r="L400" i="12"/>
  <c r="Y395" i="12"/>
  <c r="O385" i="12"/>
  <c r="V380" i="12"/>
  <c r="L370" i="12"/>
  <c r="Y365" i="12"/>
  <c r="O355" i="12"/>
  <c r="V350" i="12"/>
  <c r="L340" i="12"/>
  <c r="Y335" i="12"/>
  <c r="O325" i="12"/>
  <c r="V316" i="12"/>
  <c r="L306" i="12"/>
  <c r="Y301" i="12"/>
  <c r="O291" i="12"/>
  <c r="V286" i="12"/>
  <c r="L276" i="12"/>
  <c r="Y271" i="12"/>
  <c r="O261" i="12"/>
  <c r="V256" i="12"/>
  <c r="L246" i="12"/>
  <c r="Y241" i="12"/>
  <c r="O231" i="12"/>
  <c r="V226" i="12"/>
  <c r="L216" i="12"/>
  <c r="Y211" i="12"/>
  <c r="O201" i="12"/>
  <c r="V196" i="12"/>
  <c r="L186" i="12"/>
  <c r="Y181" i="12"/>
  <c r="O171" i="12"/>
  <c r="V166" i="12"/>
  <c r="F152" i="12"/>
  <c r="S147" i="12"/>
  <c r="I137" i="12"/>
  <c r="P132" i="12"/>
  <c r="F122" i="12"/>
  <c r="S117" i="12"/>
  <c r="I107" i="12"/>
  <c r="P102" i="12"/>
  <c r="F92" i="12"/>
  <c r="S87" i="12"/>
  <c r="I77" i="12"/>
  <c r="P72" i="12"/>
  <c r="F62" i="12"/>
  <c r="S57" i="12"/>
  <c r="I47" i="12"/>
  <c r="P42" i="12"/>
  <c r="F32" i="12"/>
  <c r="S27" i="12"/>
  <c r="I17" i="12"/>
  <c r="P12" i="12"/>
  <c r="T509" i="12"/>
  <c r="D499" i="12"/>
  <c r="Q494" i="12"/>
  <c r="G484" i="12"/>
  <c r="T475" i="12"/>
  <c r="D465" i="12"/>
  <c r="Q460" i="12"/>
  <c r="G450" i="12"/>
  <c r="T445" i="12"/>
  <c r="D435" i="12"/>
  <c r="Q430" i="12"/>
  <c r="G420" i="12"/>
  <c r="T415" i="12"/>
  <c r="D405" i="12"/>
  <c r="Q400" i="12"/>
  <c r="G390" i="12"/>
  <c r="T385" i="12"/>
  <c r="D375" i="12"/>
  <c r="Q370" i="12"/>
  <c r="G360" i="12"/>
  <c r="T355" i="12"/>
  <c r="D345" i="12"/>
  <c r="Q340" i="12"/>
  <c r="G330" i="12"/>
  <c r="T325" i="12"/>
  <c r="D311" i="12"/>
  <c r="Q306" i="12"/>
  <c r="G296" i="12"/>
  <c r="T291" i="12"/>
  <c r="D281" i="12"/>
  <c r="Q276" i="12"/>
  <c r="G266" i="12"/>
  <c r="T261" i="12"/>
  <c r="D251" i="12"/>
  <c r="Q246" i="12"/>
  <c r="G236" i="12"/>
  <c r="T231" i="12"/>
  <c r="D221" i="12"/>
  <c r="Q216" i="12"/>
  <c r="G206" i="12"/>
  <c r="T201" i="12"/>
  <c r="D191" i="12"/>
  <c r="Q186" i="12"/>
  <c r="G176" i="12"/>
  <c r="T171" i="12"/>
  <c r="D157" i="12"/>
  <c r="Q152" i="12"/>
  <c r="G142" i="12"/>
  <c r="T137" i="12"/>
  <c r="D127" i="12"/>
  <c r="Q122" i="12"/>
  <c r="G112" i="12"/>
  <c r="T107" i="12"/>
  <c r="D97" i="12"/>
  <c r="Q92" i="12"/>
  <c r="G82" i="12"/>
  <c r="T77" i="12"/>
  <c r="D67" i="12"/>
  <c r="Q62" i="12"/>
  <c r="G52" i="12"/>
  <c r="T47" i="12"/>
  <c r="D37" i="12"/>
  <c r="Q32" i="12"/>
  <c r="G22" i="12"/>
  <c r="T17" i="12"/>
  <c r="J7" i="12"/>
  <c r="P514" i="12"/>
  <c r="Y509" i="12"/>
  <c r="O499" i="12"/>
  <c r="V494" i="12"/>
  <c r="L484" i="12"/>
  <c r="Y475" i="12"/>
  <c r="O465" i="12"/>
  <c r="V460" i="12"/>
  <c r="L450" i="12"/>
  <c r="Y445" i="12"/>
  <c r="O435" i="12"/>
  <c r="V430" i="12"/>
  <c r="L420" i="12"/>
  <c r="Y415" i="12"/>
  <c r="O405" i="12"/>
  <c r="V400" i="12"/>
  <c r="L390" i="12"/>
  <c r="Y385" i="12"/>
  <c r="O375" i="12"/>
  <c r="V370" i="12"/>
  <c r="L360" i="12"/>
  <c r="Y355" i="12"/>
  <c r="O345" i="12"/>
  <c r="V340" i="12"/>
  <c r="L330" i="12"/>
  <c r="Y325" i="12"/>
  <c r="O311" i="12"/>
  <c r="V306" i="12"/>
  <c r="L296" i="12"/>
  <c r="Y291" i="12"/>
  <c r="O281" i="12"/>
  <c r="V276" i="12"/>
  <c r="L266" i="12"/>
  <c r="Y261" i="12"/>
  <c r="O251" i="12"/>
  <c r="V246" i="12"/>
  <c r="L236" i="12"/>
  <c r="Y231" i="12"/>
  <c r="O221" i="12"/>
  <c r="V216" i="12"/>
  <c r="L206" i="12"/>
  <c r="Y201" i="12"/>
  <c r="O191" i="12"/>
  <c r="V186" i="12"/>
  <c r="L176" i="12"/>
  <c r="Y171" i="12"/>
  <c r="O157" i="12"/>
  <c r="V152" i="12"/>
  <c r="L142" i="12"/>
  <c r="Y137" i="12"/>
  <c r="O127" i="12"/>
  <c r="V122" i="12"/>
  <c r="L112" i="12"/>
  <c r="Y107" i="12"/>
  <c r="O97" i="12"/>
  <c r="V92" i="12"/>
  <c r="L82" i="12"/>
  <c r="Y77" i="12"/>
  <c r="O67" i="12"/>
  <c r="V62" i="12"/>
  <c r="L52" i="12"/>
  <c r="Y47" i="12"/>
  <c r="O37" i="12"/>
  <c r="V32" i="12"/>
  <c r="L22" i="12"/>
  <c r="Y17" i="12"/>
  <c r="O7" i="12"/>
  <c r="E514" i="12"/>
  <c r="R509" i="12"/>
  <c r="H499" i="12"/>
  <c r="U494" i="12"/>
  <c r="E484" i="12"/>
  <c r="R475" i="12"/>
  <c r="H465" i="12"/>
  <c r="U460" i="12"/>
  <c r="E450" i="12"/>
  <c r="R445" i="12"/>
  <c r="H435" i="12"/>
  <c r="U430" i="12"/>
  <c r="E420" i="12"/>
  <c r="R415" i="12"/>
  <c r="H405" i="12"/>
  <c r="U400" i="12"/>
  <c r="E390" i="12"/>
  <c r="R385" i="12"/>
  <c r="H375" i="12"/>
  <c r="U370" i="12"/>
  <c r="E360" i="12"/>
  <c r="R355" i="12"/>
  <c r="H345" i="12"/>
  <c r="U340" i="12"/>
  <c r="E330" i="12"/>
  <c r="R325" i="12"/>
  <c r="H311" i="12"/>
  <c r="U306" i="12"/>
  <c r="E296" i="12"/>
  <c r="R291" i="12"/>
  <c r="H281" i="12"/>
  <c r="U276" i="12"/>
  <c r="E266" i="12"/>
  <c r="R261" i="12"/>
  <c r="H251" i="12"/>
  <c r="U246" i="12"/>
  <c r="E236" i="12"/>
  <c r="R231" i="12"/>
  <c r="H221" i="12"/>
  <c r="U216" i="12"/>
  <c r="E206" i="12"/>
  <c r="R201" i="12"/>
  <c r="H191" i="12"/>
  <c r="U186" i="12"/>
  <c r="E176" i="12"/>
  <c r="R171" i="12"/>
  <c r="H157" i="12"/>
  <c r="U152" i="12"/>
  <c r="E142" i="12"/>
  <c r="R137" i="12"/>
  <c r="H127" i="12"/>
  <c r="U122" i="12"/>
  <c r="E112" i="12"/>
  <c r="R107" i="12"/>
  <c r="H97" i="12"/>
  <c r="U92" i="12"/>
  <c r="E82" i="12"/>
  <c r="R77" i="12"/>
  <c r="H67" i="12"/>
  <c r="U62" i="12"/>
  <c r="E52" i="12"/>
  <c r="R47" i="12"/>
  <c r="H37" i="12"/>
  <c r="U32" i="12"/>
  <c r="E22" i="12"/>
  <c r="R17" i="12"/>
  <c r="H7" i="12"/>
  <c r="O549" i="11"/>
  <c r="V544" i="11"/>
  <c r="L534" i="11"/>
  <c r="Y529" i="11"/>
  <c r="O519" i="11"/>
  <c r="V514" i="11"/>
  <c r="L504" i="11"/>
  <c r="Y499" i="11"/>
  <c r="O489" i="11"/>
  <c r="V484" i="11"/>
  <c r="E559" i="11"/>
  <c r="P564" i="11"/>
  <c r="H574" i="11"/>
  <c r="S579" i="11"/>
  <c r="E589" i="11"/>
  <c r="P594" i="11"/>
  <c r="H604" i="11"/>
  <c r="S609" i="11"/>
  <c r="E619" i="11"/>
  <c r="P624" i="11"/>
  <c r="H634" i="11"/>
  <c r="I574" i="11"/>
  <c r="T579" i="11"/>
  <c r="F589" i="11"/>
  <c r="Q594" i="11"/>
  <c r="I604" i="11"/>
  <c r="T609" i="11"/>
  <c r="F619" i="11"/>
  <c r="Q624" i="11"/>
  <c r="I634" i="11"/>
  <c r="T584" i="11"/>
  <c r="F594" i="11"/>
  <c r="Q599" i="11"/>
  <c r="I609" i="11"/>
  <c r="T614" i="11"/>
  <c r="F624" i="11"/>
  <c r="Q629" i="11"/>
  <c r="F569" i="11"/>
  <c r="Q574" i="11"/>
  <c r="I584" i="11"/>
  <c r="T589" i="11"/>
  <c r="F599" i="11"/>
  <c r="Q604" i="11"/>
  <c r="I614" i="11"/>
  <c r="T619" i="11"/>
  <c r="F629" i="11"/>
  <c r="Q634" i="11"/>
  <c r="H564" i="11"/>
  <c r="S569" i="11"/>
  <c r="E579" i="11"/>
  <c r="P584" i="11"/>
  <c r="H594" i="11"/>
  <c r="S599" i="11"/>
  <c r="E609" i="11"/>
  <c r="P614" i="11"/>
  <c r="H624" i="11"/>
  <c r="S629" i="11"/>
  <c r="E554" i="11"/>
  <c r="P559" i="11"/>
  <c r="H569" i="11"/>
  <c r="S574" i="11"/>
  <c r="E584" i="11"/>
  <c r="P589" i="11"/>
  <c r="H599" i="11"/>
  <c r="S604" i="11"/>
  <c r="E614" i="11"/>
  <c r="P619" i="11"/>
  <c r="H629" i="11"/>
  <c r="S634" i="11"/>
  <c r="Q475" i="11"/>
  <c r="G465" i="11"/>
  <c r="T460" i="11"/>
  <c r="D450" i="11"/>
  <c r="Q445" i="11"/>
  <c r="G435" i="11"/>
  <c r="T430" i="11"/>
  <c r="D420" i="11"/>
  <c r="Q415" i="11"/>
  <c r="G405" i="11"/>
  <c r="T400" i="11"/>
  <c r="D390" i="11"/>
  <c r="Q385" i="11"/>
  <c r="G375" i="11"/>
  <c r="T370" i="11"/>
  <c r="D360" i="11"/>
  <c r="Q355" i="11"/>
  <c r="G345" i="11"/>
  <c r="T340" i="11"/>
  <c r="D330" i="11"/>
  <c r="Q325" i="11"/>
  <c r="N306" i="11"/>
  <c r="AA301" i="11"/>
  <c r="K291" i="11"/>
  <c r="X286" i="11"/>
  <c r="N276" i="11"/>
  <c r="AA271" i="11"/>
  <c r="K261" i="11"/>
  <c r="X256" i="11"/>
  <c r="N246" i="11"/>
  <c r="AA241" i="11"/>
  <c r="K231" i="11"/>
  <c r="X226" i="11"/>
  <c r="N216" i="11"/>
  <c r="AA211" i="11"/>
  <c r="K201" i="11"/>
  <c r="X196" i="11"/>
  <c r="N186" i="11"/>
  <c r="AA181" i="11"/>
  <c r="K171" i="11"/>
  <c r="X166" i="11"/>
  <c r="H152" i="11"/>
  <c r="U147" i="11"/>
  <c r="E137" i="11"/>
  <c r="R132" i="11"/>
  <c r="H122" i="11"/>
  <c r="U117" i="11"/>
  <c r="E107" i="11"/>
  <c r="R102" i="11"/>
  <c r="H92" i="11"/>
  <c r="U87" i="11"/>
  <c r="E77" i="11"/>
  <c r="R72" i="11"/>
  <c r="H62" i="11"/>
  <c r="U57" i="11"/>
  <c r="E47" i="11"/>
  <c r="R42" i="11"/>
  <c r="H32" i="11"/>
  <c r="U27" i="11"/>
  <c r="E17" i="11"/>
  <c r="R12" i="11"/>
  <c r="AA554" i="11"/>
  <c r="I544" i="11"/>
  <c r="P539" i="11"/>
  <c r="F529" i="11"/>
  <c r="S524" i="11"/>
  <c r="I514" i="11"/>
  <c r="P509" i="11"/>
  <c r="F499" i="11"/>
  <c r="S494" i="11"/>
  <c r="I484" i="11"/>
  <c r="P475" i="11"/>
  <c r="F465" i="11"/>
  <c r="S460" i="11"/>
  <c r="I450" i="11"/>
  <c r="P445" i="11"/>
  <c r="F435" i="11"/>
  <c r="S430" i="11"/>
  <c r="I420" i="11"/>
  <c r="P415" i="11"/>
  <c r="F405" i="11"/>
  <c r="S400" i="11"/>
  <c r="I390" i="11"/>
  <c r="P385" i="11"/>
  <c r="F375" i="11"/>
  <c r="S370" i="11"/>
  <c r="I360" i="11"/>
  <c r="P355" i="11"/>
  <c r="F345" i="11"/>
  <c r="S340" i="11"/>
  <c r="I330" i="11"/>
  <c r="P325" i="11"/>
  <c r="W316" i="11"/>
  <c r="M306" i="11"/>
  <c r="Z301" i="11"/>
  <c r="J291" i="11"/>
  <c r="W286" i="11"/>
  <c r="M276" i="11"/>
  <c r="Z271" i="11"/>
  <c r="J261" i="11"/>
  <c r="W256" i="11"/>
  <c r="M246" i="11"/>
  <c r="Z241" i="11"/>
  <c r="J231" i="11"/>
  <c r="W226" i="11"/>
  <c r="M216" i="11"/>
  <c r="Z211" i="11"/>
  <c r="J201" i="11"/>
  <c r="W196" i="11"/>
  <c r="M186" i="11"/>
  <c r="Z181" i="11"/>
  <c r="J171" i="11"/>
  <c r="W166" i="11"/>
  <c r="M152" i="11"/>
  <c r="Z147" i="11"/>
  <c r="J137" i="11"/>
  <c r="W132" i="11"/>
  <c r="M122" i="11"/>
  <c r="Z117" i="11"/>
  <c r="J107" i="11"/>
  <c r="W102" i="11"/>
  <c r="M92" i="11"/>
  <c r="Z87" i="11"/>
  <c r="J77" i="11"/>
  <c r="W72" i="11"/>
  <c r="M62" i="11"/>
  <c r="Z57" i="11"/>
  <c r="J47" i="11"/>
  <c r="W42" i="11"/>
  <c r="M32" i="11"/>
  <c r="Z27" i="11"/>
  <c r="J17" i="11"/>
  <c r="W12" i="11"/>
  <c r="G559" i="11"/>
  <c r="M549" i="11"/>
  <c r="Z544" i="11"/>
  <c r="J534" i="11"/>
  <c r="W529" i="11"/>
  <c r="M519" i="11"/>
  <c r="Z514" i="11"/>
  <c r="J504" i="11"/>
  <c r="W499" i="11"/>
  <c r="M489" i="11"/>
  <c r="Z484" i="11"/>
  <c r="J470" i="11"/>
  <c r="W465" i="11"/>
  <c r="M455" i="11"/>
  <c r="Z450" i="11"/>
  <c r="J440" i="11"/>
  <c r="W435" i="11"/>
  <c r="M425" i="11"/>
  <c r="Z420" i="11"/>
  <c r="J410" i="11"/>
  <c r="W405" i="11"/>
  <c r="M395" i="11"/>
  <c r="Z390" i="11"/>
  <c r="J380" i="11"/>
  <c r="W375" i="11"/>
  <c r="M365" i="11"/>
  <c r="Z360" i="11"/>
  <c r="J350" i="11"/>
  <c r="W345" i="11"/>
  <c r="M335" i="11"/>
  <c r="Z330" i="11"/>
  <c r="J316" i="11"/>
  <c r="W311" i="11"/>
  <c r="M301" i="11"/>
  <c r="Z296" i="11"/>
  <c r="J286" i="11"/>
  <c r="W281" i="11"/>
  <c r="M271" i="11"/>
  <c r="Z266" i="11"/>
  <c r="J256" i="11"/>
  <c r="W251" i="11"/>
  <c r="M241" i="11"/>
  <c r="Z236" i="11"/>
  <c r="J226" i="11"/>
  <c r="W221" i="11"/>
  <c r="M211" i="11"/>
  <c r="Z206" i="11"/>
  <c r="J196" i="11"/>
  <c r="W191" i="11"/>
  <c r="M181" i="11"/>
  <c r="Z176" i="11"/>
  <c r="J166" i="11"/>
  <c r="Q157" i="11"/>
  <c r="G147" i="11"/>
  <c r="T142" i="11"/>
  <c r="D132" i="11"/>
  <c r="Q127" i="11"/>
  <c r="G117" i="11"/>
  <c r="T112" i="11"/>
  <c r="D102" i="11"/>
  <c r="Q97" i="11"/>
  <c r="G87" i="11"/>
  <c r="T82" i="11"/>
  <c r="D72" i="11"/>
  <c r="Q67" i="11"/>
  <c r="G57" i="11"/>
  <c r="T52" i="11"/>
  <c r="D42" i="11"/>
  <c r="Q37" i="11"/>
  <c r="G27" i="11"/>
  <c r="T22" i="11"/>
  <c r="D12" i="11"/>
  <c r="Q7" i="11"/>
  <c r="F549" i="11"/>
  <c r="S544" i="11"/>
  <c r="I534" i="11"/>
  <c r="P529" i="11"/>
  <c r="F519" i="11"/>
  <c r="S514" i="11"/>
  <c r="I504" i="11"/>
  <c r="P499" i="11"/>
  <c r="F489" i="11"/>
  <c r="S484" i="11"/>
  <c r="I470" i="11"/>
  <c r="P465" i="11"/>
  <c r="F455" i="11"/>
  <c r="S450" i="11"/>
  <c r="I440" i="11"/>
  <c r="P435" i="11"/>
  <c r="F425" i="11"/>
  <c r="S420" i="11"/>
  <c r="I410" i="11"/>
  <c r="P405" i="11"/>
  <c r="F395" i="11"/>
  <c r="S390" i="11"/>
  <c r="I380" i="11"/>
  <c r="P375" i="11"/>
  <c r="F365" i="11"/>
  <c r="S360" i="11"/>
  <c r="I350" i="11"/>
  <c r="P345" i="11"/>
  <c r="F335" i="11"/>
  <c r="S330" i="11"/>
  <c r="I316" i="11"/>
  <c r="P311" i="11"/>
  <c r="F301" i="11"/>
  <c r="S296" i="11"/>
  <c r="I286" i="11"/>
  <c r="P281" i="11"/>
  <c r="F271" i="11"/>
  <c r="S266" i="11"/>
  <c r="I256" i="11"/>
  <c r="P251" i="11"/>
  <c r="F241" i="11"/>
  <c r="S236" i="11"/>
  <c r="I226" i="11"/>
  <c r="P221" i="11"/>
  <c r="F211" i="11"/>
  <c r="S206" i="11"/>
  <c r="I196" i="11"/>
  <c r="P191" i="11"/>
  <c r="F181" i="11"/>
  <c r="S176" i="11"/>
  <c r="I166" i="11"/>
  <c r="P157" i="11"/>
  <c r="F147" i="11"/>
  <c r="S142" i="11"/>
  <c r="I132" i="11"/>
  <c r="P127" i="11"/>
  <c r="F117" i="11"/>
  <c r="S112" i="11"/>
  <c r="I102" i="11"/>
  <c r="P97" i="11"/>
  <c r="F87" i="11"/>
  <c r="S82" i="11"/>
  <c r="I72" i="11"/>
  <c r="P67" i="11"/>
  <c r="F57" i="11"/>
  <c r="S52" i="11"/>
  <c r="I42" i="11"/>
  <c r="P37" i="11"/>
  <c r="F27" i="11"/>
  <c r="S22" i="11"/>
  <c r="I12" i="11"/>
  <c r="V7" i="11"/>
  <c r="V554" i="11"/>
  <c r="F544" i="11"/>
  <c r="S539" i="11"/>
  <c r="I529" i="11"/>
  <c r="P524" i="11"/>
  <c r="F514" i="11"/>
  <c r="S509" i="11"/>
  <c r="I499" i="11"/>
  <c r="P494" i="11"/>
  <c r="F484" i="11"/>
  <c r="S475" i="11"/>
  <c r="I465" i="11"/>
  <c r="P460" i="11"/>
  <c r="F450" i="11"/>
  <c r="S445" i="11"/>
  <c r="I435" i="11"/>
  <c r="P430" i="11"/>
  <c r="F420" i="11"/>
  <c r="S415" i="11"/>
  <c r="I405" i="11"/>
  <c r="P400" i="11"/>
  <c r="F390" i="11"/>
  <c r="S385" i="11"/>
  <c r="I375" i="11"/>
  <c r="P370" i="11"/>
  <c r="F360" i="11"/>
  <c r="S355" i="11"/>
  <c r="I345" i="11"/>
  <c r="P340" i="11"/>
  <c r="F330" i="11"/>
  <c r="S325" i="11"/>
  <c r="I311" i="11"/>
  <c r="P306" i="11"/>
  <c r="F296" i="11"/>
  <c r="S291" i="11"/>
  <c r="I281" i="11"/>
  <c r="P276" i="11"/>
  <c r="F266" i="11"/>
  <c r="S261" i="11"/>
  <c r="I251" i="11"/>
  <c r="P246" i="11"/>
  <c r="F236" i="11"/>
  <c r="S231" i="11"/>
  <c r="I221" i="11"/>
  <c r="P216" i="11"/>
  <c r="F206" i="11"/>
  <c r="S201" i="11"/>
  <c r="I191" i="11"/>
  <c r="P186" i="11"/>
  <c r="F176" i="11"/>
  <c r="S171" i="11"/>
  <c r="I157" i="11"/>
  <c r="P152" i="11"/>
  <c r="F142" i="11"/>
  <c r="S137" i="11"/>
  <c r="I127" i="11"/>
  <c r="P122" i="11"/>
  <c r="F112" i="11"/>
  <c r="S107" i="11"/>
  <c r="I97" i="11"/>
  <c r="P92" i="11"/>
  <c r="F82" i="11"/>
  <c r="S77" i="11"/>
  <c r="I67" i="11"/>
  <c r="P62" i="11"/>
  <c r="F52" i="11"/>
  <c r="S47" i="11"/>
  <c r="I37" i="11"/>
  <c r="P32" i="11"/>
  <c r="F22" i="11"/>
  <c r="S17" i="11"/>
  <c r="I7" i="11"/>
  <c r="Y559" i="11"/>
  <c r="M554" i="11"/>
  <c r="V549" i="11"/>
  <c r="L539" i="11"/>
  <c r="Y534" i="11"/>
  <c r="O524" i="11"/>
  <c r="V519" i="11"/>
  <c r="L509" i="11"/>
  <c r="Y504" i="11"/>
  <c r="O494" i="11"/>
  <c r="V489" i="11"/>
  <c r="L475" i="11"/>
  <c r="Y470" i="11"/>
  <c r="O460" i="11"/>
  <c r="V455" i="11"/>
  <c r="L445" i="11"/>
  <c r="Y440" i="11"/>
  <c r="O430" i="11"/>
  <c r="V425" i="11"/>
  <c r="L415" i="11"/>
  <c r="Y410" i="11"/>
  <c r="O400" i="11"/>
  <c r="V395" i="11"/>
  <c r="L385" i="11"/>
  <c r="Y380" i="11"/>
  <c r="O370" i="11"/>
  <c r="V365" i="11"/>
  <c r="L355" i="11"/>
  <c r="Y350" i="11"/>
  <c r="O340" i="11"/>
  <c r="V335" i="11"/>
  <c r="L325" i="11"/>
  <c r="Y316" i="11"/>
  <c r="O306" i="11"/>
  <c r="V301" i="11"/>
  <c r="L291" i="11"/>
  <c r="Y286" i="11"/>
  <c r="O276" i="11"/>
  <c r="V271" i="11"/>
  <c r="L261" i="11"/>
  <c r="Y256" i="11"/>
  <c r="O246" i="11"/>
  <c r="V241" i="11"/>
  <c r="L231" i="11"/>
  <c r="Y226" i="11"/>
  <c r="O216" i="11"/>
  <c r="V211" i="11"/>
  <c r="L201" i="11"/>
  <c r="Y196" i="11"/>
  <c r="O186" i="11"/>
  <c r="V181" i="11"/>
  <c r="L171" i="11"/>
  <c r="Y166" i="11"/>
  <c r="O152" i="11"/>
  <c r="V147" i="11"/>
  <c r="L137" i="11"/>
  <c r="Y132" i="11"/>
  <c r="O122" i="11"/>
  <c r="V117" i="11"/>
  <c r="L107" i="11"/>
  <c r="Y102" i="11"/>
  <c r="O92" i="11"/>
  <c r="V87" i="11"/>
  <c r="L77" i="11"/>
  <c r="Y72" i="11"/>
  <c r="O62" i="11"/>
  <c r="V57" i="11"/>
  <c r="L47" i="11"/>
  <c r="Y42" i="11"/>
  <c r="O32" i="11"/>
  <c r="V27" i="11"/>
  <c r="L17" i="11"/>
  <c r="Y12" i="11"/>
  <c r="M589" i="10"/>
  <c r="Y584" i="10"/>
  <c r="O574" i="10"/>
  <c r="V569" i="10"/>
  <c r="L559" i="10"/>
  <c r="Y554" i="10"/>
  <c r="O544" i="10"/>
  <c r="V539" i="10"/>
  <c r="L529" i="10"/>
  <c r="Y524" i="10"/>
  <c r="O514" i="10"/>
  <c r="V509" i="10"/>
  <c r="L499" i="10"/>
  <c r="Y494" i="10"/>
  <c r="Q470" i="10"/>
  <c r="G460" i="10"/>
  <c r="T455" i="10"/>
  <c r="D445" i="10"/>
  <c r="Q440" i="10"/>
  <c r="G430" i="10"/>
  <c r="T425" i="10"/>
  <c r="D415" i="10"/>
  <c r="Q410" i="10"/>
  <c r="G400" i="10"/>
  <c r="T395" i="10"/>
  <c r="D385" i="10"/>
  <c r="Q380" i="10"/>
  <c r="G370" i="10"/>
  <c r="T365" i="10"/>
  <c r="D355" i="10"/>
  <c r="Q350" i="10"/>
  <c r="G340" i="10"/>
  <c r="T335" i="10"/>
  <c r="R311" i="10"/>
  <c r="H301" i="10"/>
  <c r="U296" i="10"/>
  <c r="E286" i="10"/>
  <c r="R281" i="10"/>
  <c r="H271" i="10"/>
  <c r="U266" i="10"/>
  <c r="E256" i="10"/>
  <c r="R251" i="10"/>
  <c r="H241" i="10"/>
  <c r="U236" i="10"/>
  <c r="E226" i="10"/>
  <c r="R221" i="10"/>
  <c r="H211" i="10"/>
  <c r="U206" i="10"/>
  <c r="E196" i="10"/>
  <c r="R191" i="10"/>
  <c r="H181" i="10"/>
  <c r="U176" i="10"/>
  <c r="E166" i="10"/>
  <c r="Y152" i="10"/>
  <c r="O142" i="10"/>
  <c r="V137" i="10"/>
  <c r="L127" i="10"/>
  <c r="Y122" i="10"/>
  <c r="O112" i="10"/>
  <c r="V107" i="10"/>
  <c r="L97" i="10"/>
  <c r="Y92" i="10"/>
  <c r="O82" i="10"/>
  <c r="V77" i="10"/>
  <c r="L67" i="10"/>
  <c r="Y62" i="10"/>
  <c r="O52" i="10"/>
  <c r="V47" i="10"/>
  <c r="L37" i="10"/>
  <c r="Y32" i="10"/>
  <c r="O22" i="10"/>
  <c r="V17" i="10"/>
  <c r="L7" i="10"/>
  <c r="L188" i="8"/>
  <c r="M182" i="8"/>
  <c r="N176" i="8"/>
  <c r="O170" i="8"/>
  <c r="J164" i="8"/>
  <c r="K158" i="8"/>
  <c r="L152" i="8"/>
  <c r="M146" i="8"/>
  <c r="N140" i="8"/>
  <c r="O134" i="8"/>
  <c r="J128" i="8"/>
  <c r="K122" i="8"/>
  <c r="L116" i="8"/>
  <c r="M110" i="8"/>
  <c r="N104" i="8"/>
  <c r="O98" i="8"/>
  <c r="J92" i="8"/>
  <c r="K86" i="8"/>
  <c r="L80" i="8"/>
  <c r="M74" i="8"/>
  <c r="N68" i="8"/>
  <c r="O62" i="8"/>
  <c r="J56" i="8"/>
  <c r="K50" i="8"/>
  <c r="L44" i="8"/>
  <c r="M38" i="8"/>
  <c r="N32" i="8"/>
  <c r="O26" i="8"/>
  <c r="J20" i="8"/>
  <c r="K14" i="8"/>
  <c r="L8" i="8"/>
  <c r="S589" i="10"/>
  <c r="G579" i="10"/>
  <c r="T574" i="10"/>
  <c r="D564" i="10"/>
  <c r="Q559" i="10"/>
  <c r="G549" i="10"/>
  <c r="T544" i="10"/>
  <c r="D534" i="10"/>
  <c r="Q529" i="10"/>
  <c r="G519" i="10"/>
  <c r="T514" i="10"/>
  <c r="D504" i="10"/>
  <c r="Q499" i="10"/>
  <c r="G489" i="10"/>
  <c r="I475" i="10"/>
  <c r="P470" i="10"/>
  <c r="F460" i="10"/>
  <c r="S455" i="10"/>
  <c r="I445" i="10"/>
  <c r="P440" i="10"/>
  <c r="F430" i="10"/>
  <c r="S425" i="10"/>
  <c r="I415" i="10"/>
  <c r="P410" i="10"/>
  <c r="F400" i="10"/>
  <c r="S395" i="10"/>
  <c r="I385" i="10"/>
  <c r="P380" i="10"/>
  <c r="F370" i="10"/>
  <c r="S365" i="10"/>
  <c r="I355" i="10"/>
  <c r="P350" i="10"/>
  <c r="F340" i="10"/>
  <c r="S335" i="10"/>
  <c r="I325" i="10"/>
  <c r="P316" i="10"/>
  <c r="F306" i="10"/>
  <c r="S301" i="10"/>
  <c r="I291" i="10"/>
  <c r="P286" i="10"/>
  <c r="F276" i="10"/>
  <c r="S271" i="10"/>
  <c r="I261" i="10"/>
  <c r="P256" i="10"/>
  <c r="F246" i="10"/>
  <c r="S241" i="10"/>
  <c r="I231" i="10"/>
  <c r="P226" i="10"/>
  <c r="F216" i="10"/>
  <c r="S211" i="10"/>
  <c r="I201" i="10"/>
  <c r="P196" i="10"/>
  <c r="F186" i="10"/>
  <c r="S181" i="10"/>
  <c r="I171" i="10"/>
  <c r="P166" i="10"/>
  <c r="W157" i="10"/>
  <c r="M147" i="10"/>
  <c r="Z142" i="10"/>
  <c r="J132" i="10"/>
  <c r="W127" i="10"/>
  <c r="M117" i="10"/>
  <c r="Z112" i="10"/>
  <c r="J102" i="10"/>
  <c r="W97" i="10"/>
  <c r="M87" i="10"/>
  <c r="Z82" i="10"/>
  <c r="J72" i="10"/>
  <c r="W67" i="10"/>
  <c r="M57" i="10"/>
  <c r="Z52" i="10"/>
  <c r="J42" i="10"/>
  <c r="W37" i="10"/>
  <c r="M27" i="10"/>
  <c r="Z22" i="10"/>
  <c r="J12" i="10"/>
  <c r="W7" i="10"/>
  <c r="W188" i="8"/>
  <c r="X182" i="8"/>
  <c r="Y176" i="8"/>
  <c r="Z170" i="8"/>
  <c r="AA164" i="8"/>
  <c r="V158" i="8"/>
  <c r="W152" i="8"/>
  <c r="X146" i="8"/>
  <c r="Y140" i="8"/>
  <c r="Z134" i="8"/>
  <c r="AA128" i="8"/>
  <c r="V122" i="8"/>
  <c r="W116" i="8"/>
  <c r="X110" i="8"/>
  <c r="Y104" i="8"/>
  <c r="Z98" i="8"/>
  <c r="AA92" i="8"/>
  <c r="V86" i="8"/>
  <c r="W80" i="8"/>
  <c r="X74" i="8"/>
  <c r="Y68" i="8"/>
  <c r="Z62" i="8"/>
  <c r="AA56" i="8"/>
  <c r="V50" i="8"/>
  <c r="W44" i="8"/>
  <c r="X38" i="8"/>
  <c r="Y32" i="8"/>
  <c r="Z26" i="8"/>
  <c r="AA20" i="8"/>
  <c r="V14" i="8"/>
  <c r="W8" i="8"/>
  <c r="S594" i="10"/>
  <c r="J589" i="10"/>
  <c r="W584" i="10"/>
  <c r="M574" i="10"/>
  <c r="Z569" i="10"/>
  <c r="J559" i="10"/>
  <c r="W554" i="10"/>
  <c r="M544" i="10"/>
  <c r="Z539" i="10"/>
  <c r="J529" i="10"/>
  <c r="W524" i="10"/>
  <c r="M514" i="10"/>
  <c r="Z509" i="10"/>
  <c r="J499" i="10"/>
  <c r="W494" i="10"/>
  <c r="O470" i="10"/>
  <c r="V465" i="10"/>
  <c r="L455" i="10"/>
  <c r="Y450" i="10"/>
  <c r="O440" i="10"/>
  <c r="V435" i="10"/>
  <c r="L425" i="10"/>
  <c r="Y420" i="10"/>
  <c r="O410" i="10"/>
  <c r="V405" i="10"/>
  <c r="L395" i="10"/>
  <c r="Y390" i="10"/>
  <c r="O380" i="10"/>
  <c r="V375" i="10"/>
  <c r="L365" i="10"/>
  <c r="Y360" i="10"/>
  <c r="O350" i="10"/>
  <c r="V345" i="10"/>
  <c r="L335" i="10"/>
  <c r="Y330" i="10"/>
  <c r="O316" i="10"/>
  <c r="V311" i="10"/>
  <c r="L301" i="10"/>
  <c r="Y296" i="10"/>
  <c r="O286" i="10"/>
  <c r="V281" i="10"/>
  <c r="L271" i="10"/>
  <c r="Y266" i="10"/>
  <c r="O256" i="10"/>
  <c r="V251" i="10"/>
  <c r="L241" i="10"/>
  <c r="Y236" i="10"/>
  <c r="O226" i="10"/>
  <c r="V221" i="10"/>
  <c r="L211" i="10"/>
  <c r="Y206" i="10"/>
  <c r="O196" i="10"/>
  <c r="V191" i="10"/>
  <c r="L181" i="10"/>
  <c r="Y176" i="10"/>
  <c r="O166" i="10"/>
  <c r="V157" i="10"/>
  <c r="L147" i="10"/>
  <c r="Y142" i="10"/>
  <c r="O132" i="10"/>
  <c r="V127" i="10"/>
  <c r="L117" i="10"/>
  <c r="Y112" i="10"/>
  <c r="O102" i="10"/>
  <c r="V97" i="10"/>
  <c r="L87" i="10"/>
  <c r="Y82" i="10"/>
  <c r="O72" i="10"/>
  <c r="V67" i="10"/>
  <c r="L57" i="10"/>
  <c r="Y52" i="10"/>
  <c r="O42" i="10"/>
  <c r="V37" i="10"/>
  <c r="L27" i="10"/>
  <c r="Y22" i="10"/>
  <c r="O12" i="10"/>
  <c r="P8" i="8"/>
  <c r="J599" i="10"/>
  <c r="K579" i="10"/>
  <c r="X574" i="10"/>
  <c r="N564" i="10"/>
  <c r="AA559" i="10"/>
  <c r="K549" i="10"/>
  <c r="X544" i="10"/>
  <c r="N534" i="10"/>
  <c r="AA529" i="10"/>
  <c r="K519" i="10"/>
  <c r="X514" i="10"/>
  <c r="N504" i="10"/>
  <c r="AA499" i="10"/>
  <c r="Y475" i="10"/>
  <c r="O465" i="10"/>
  <c r="V460" i="10"/>
  <c r="L450" i="10"/>
  <c r="Y445" i="10"/>
  <c r="O435" i="10"/>
  <c r="V430" i="10"/>
  <c r="L420" i="10"/>
  <c r="Y415" i="10"/>
  <c r="O405" i="10"/>
  <c r="V400" i="10"/>
  <c r="L390" i="10"/>
  <c r="Y385" i="10"/>
  <c r="O375" i="10"/>
  <c r="V370" i="10"/>
  <c r="L360" i="10"/>
  <c r="Y355" i="10"/>
  <c r="O345" i="10"/>
  <c r="V340" i="10"/>
  <c r="L330" i="10"/>
  <c r="Y325" i="10"/>
  <c r="O311" i="10"/>
  <c r="V306" i="10"/>
  <c r="L296" i="10"/>
  <c r="Y291" i="10"/>
  <c r="O281" i="10"/>
  <c r="V276" i="10"/>
  <c r="L266" i="10"/>
  <c r="Y261" i="10"/>
  <c r="O251" i="10"/>
  <c r="V246" i="10"/>
  <c r="L236" i="10"/>
  <c r="Y231" i="10"/>
  <c r="O221" i="10"/>
  <c r="V216" i="10"/>
  <c r="L206" i="10"/>
  <c r="Y201" i="10"/>
  <c r="O191" i="10"/>
  <c r="V186" i="10"/>
  <c r="L176" i="10"/>
  <c r="Y171" i="10"/>
  <c r="O157" i="10"/>
  <c r="V152" i="10"/>
  <c r="L142" i="10"/>
  <c r="Y137" i="10"/>
  <c r="O127" i="10"/>
  <c r="V122" i="10"/>
  <c r="L112" i="10"/>
  <c r="Y107" i="10"/>
  <c r="O97" i="10"/>
  <c r="V92" i="10"/>
  <c r="L82" i="10"/>
  <c r="Y77" i="10"/>
  <c r="O67" i="10"/>
  <c r="V62" i="10"/>
  <c r="L52" i="10"/>
  <c r="Y47" i="10"/>
  <c r="O37" i="10"/>
  <c r="V32" i="10"/>
  <c r="L22" i="10"/>
  <c r="Y17" i="10"/>
  <c r="O7" i="10"/>
  <c r="O188" i="8"/>
  <c r="J182" i="8"/>
  <c r="K176" i="8"/>
  <c r="L170" i="8"/>
  <c r="M164" i="8"/>
  <c r="N158" i="8"/>
  <c r="O152" i="8"/>
  <c r="J146" i="8"/>
  <c r="K140" i="8"/>
  <c r="L134" i="8"/>
  <c r="M128" i="8"/>
  <c r="N122" i="8"/>
  <c r="O116" i="8"/>
  <c r="J110" i="8"/>
  <c r="K104" i="8"/>
  <c r="L98" i="8"/>
  <c r="M92" i="8"/>
  <c r="N86" i="8"/>
  <c r="O80" i="8"/>
  <c r="J74" i="8"/>
  <c r="K68" i="8"/>
  <c r="L62" i="8"/>
  <c r="M56" i="8"/>
  <c r="N50" i="8"/>
  <c r="O44" i="8"/>
  <c r="J38" i="8"/>
  <c r="K32" i="8"/>
  <c r="L26" i="8"/>
  <c r="M20" i="8"/>
  <c r="N14" i="8"/>
  <c r="O8" i="8"/>
  <c r="E599" i="10"/>
  <c r="J579" i="10"/>
  <c r="W574" i="10"/>
  <c r="M564" i="10"/>
  <c r="Z559" i="10"/>
  <c r="J549" i="10"/>
  <c r="W544" i="10"/>
  <c r="M534" i="10"/>
  <c r="Z529" i="10"/>
  <c r="J519" i="10"/>
  <c r="W514" i="10"/>
  <c r="M504" i="10"/>
  <c r="Z499" i="10"/>
  <c r="X475" i="10"/>
  <c r="N465" i="10"/>
  <c r="AA460" i="10"/>
  <c r="K450" i="10"/>
  <c r="X445" i="10"/>
  <c r="N435" i="10"/>
  <c r="AA430" i="10"/>
  <c r="K420" i="10"/>
  <c r="X415" i="10"/>
  <c r="N405" i="10"/>
  <c r="AA400" i="10"/>
  <c r="K390" i="10"/>
  <c r="X385" i="10"/>
  <c r="N375" i="10"/>
  <c r="AA370" i="10"/>
  <c r="K360" i="10"/>
  <c r="X355" i="10"/>
  <c r="N345" i="10"/>
  <c r="AA340" i="10"/>
  <c r="K330" i="10"/>
  <c r="X325" i="10"/>
  <c r="N311" i="10"/>
  <c r="AA306" i="10"/>
  <c r="K296" i="10"/>
  <c r="X291" i="10"/>
  <c r="N281" i="10"/>
  <c r="AA276" i="10"/>
  <c r="K266" i="10"/>
  <c r="X261" i="10"/>
  <c r="N251" i="10"/>
  <c r="AA246" i="10"/>
  <c r="K236" i="10"/>
  <c r="X231" i="10"/>
  <c r="N221" i="10"/>
  <c r="AA216" i="10"/>
  <c r="K206" i="10"/>
  <c r="X201" i="10"/>
  <c r="N191" i="10"/>
  <c r="AA186" i="10"/>
  <c r="K176" i="10"/>
  <c r="X171" i="10"/>
  <c r="N157" i="10"/>
  <c r="AA152" i="10"/>
  <c r="K142" i="10"/>
  <c r="X137" i="10"/>
  <c r="N127" i="10"/>
  <c r="AA122" i="10"/>
  <c r="K112" i="10"/>
  <c r="X107" i="10"/>
  <c r="N97" i="10"/>
  <c r="AA92" i="10"/>
  <c r="K82" i="10"/>
  <c r="X77" i="10"/>
  <c r="N67" i="10"/>
  <c r="AA62" i="10"/>
  <c r="K52" i="10"/>
  <c r="X47" i="10"/>
  <c r="N37" i="10"/>
  <c r="AA32" i="10"/>
  <c r="K22" i="10"/>
  <c r="X17" i="10"/>
  <c r="N7" i="10"/>
  <c r="N188" i="8"/>
  <c r="O182" i="8"/>
  <c r="J176" i="8"/>
  <c r="K170" i="8"/>
  <c r="L164" i="8"/>
  <c r="M158" i="8"/>
  <c r="N152" i="8"/>
  <c r="O146" i="8"/>
  <c r="J140" i="8"/>
  <c r="K134" i="8"/>
  <c r="L128" i="8"/>
  <c r="M122" i="8"/>
  <c r="N116" i="8"/>
  <c r="O110" i="8"/>
  <c r="J104" i="8"/>
  <c r="K98" i="8"/>
  <c r="L92" i="8"/>
  <c r="M86" i="8"/>
  <c r="N80" i="8"/>
  <c r="O74" i="8"/>
  <c r="J68" i="8"/>
  <c r="K62" i="8"/>
  <c r="L56" i="8"/>
  <c r="M50" i="8"/>
  <c r="N44" i="8"/>
  <c r="O38" i="8"/>
  <c r="J32" i="8"/>
  <c r="K26" i="8"/>
  <c r="L20" i="8"/>
  <c r="M14" i="8"/>
  <c r="N8" i="8"/>
  <c r="H584" i="10"/>
  <c r="U579" i="10"/>
  <c r="E569" i="10"/>
  <c r="R564" i="10"/>
  <c r="H554" i="10"/>
  <c r="U549" i="10"/>
  <c r="E539" i="10"/>
  <c r="R534" i="10"/>
  <c r="H524" i="10"/>
  <c r="U519" i="10"/>
  <c r="E509" i="10"/>
  <c r="R504" i="10"/>
  <c r="H494" i="10"/>
  <c r="U489" i="10"/>
  <c r="W589" i="10"/>
  <c r="O599" i="10"/>
  <c r="Z604" i="10"/>
  <c r="L614" i="10"/>
  <c r="W619" i="10"/>
  <c r="O629" i="10"/>
  <c r="Z634" i="10"/>
  <c r="N609" i="10"/>
  <c r="Y614" i="10"/>
  <c r="K624" i="10"/>
  <c r="V629" i="10"/>
  <c r="L624" i="10"/>
  <c r="W629" i="10"/>
  <c r="L599" i="10"/>
  <c r="W604" i="10"/>
  <c r="O614" i="10"/>
  <c r="Z619" i="10"/>
  <c r="L629" i="10"/>
  <c r="W634" i="10"/>
  <c r="M599" i="10"/>
  <c r="X604" i="10"/>
  <c r="J614" i="10"/>
  <c r="AA619" i="10"/>
  <c r="M629" i="10"/>
  <c r="X634" i="10"/>
  <c r="N599" i="10"/>
  <c r="Y604" i="10"/>
  <c r="K614" i="10"/>
  <c r="V619" i="10"/>
  <c r="N629" i="10"/>
  <c r="Y634" i="10"/>
  <c r="Q475" i="10"/>
  <c r="G465" i="10"/>
  <c r="T460" i="10"/>
  <c r="D450" i="10"/>
  <c r="Q445" i="10"/>
  <c r="G435" i="10"/>
  <c r="T430" i="10"/>
  <c r="D420" i="10"/>
  <c r="Q415" i="10"/>
  <c r="G405" i="10"/>
  <c r="T400" i="10"/>
  <c r="D390" i="10"/>
  <c r="Q385" i="10"/>
  <c r="G375" i="10"/>
  <c r="T370" i="10"/>
  <c r="D360" i="10"/>
  <c r="Q355" i="10"/>
  <c r="G345" i="10"/>
  <c r="T340" i="10"/>
  <c r="D330" i="10"/>
  <c r="Q325" i="10"/>
  <c r="G311" i="10"/>
  <c r="T306" i="10"/>
  <c r="D296" i="10"/>
  <c r="Q291" i="10"/>
  <c r="G281" i="10"/>
  <c r="T276" i="10"/>
  <c r="D266" i="10"/>
  <c r="Q261" i="10"/>
  <c r="G251" i="10"/>
  <c r="T246" i="10"/>
  <c r="D236" i="10"/>
  <c r="Q231" i="10"/>
  <c r="G221" i="10"/>
  <c r="T216" i="10"/>
  <c r="D206" i="10"/>
  <c r="Q201" i="10"/>
  <c r="G191" i="10"/>
  <c r="T186" i="10"/>
  <c r="D176" i="10"/>
  <c r="Q171" i="10"/>
  <c r="G157" i="10"/>
  <c r="T152" i="10"/>
  <c r="D142" i="10"/>
  <c r="Q137" i="10"/>
  <c r="G127" i="10"/>
  <c r="T122" i="10"/>
  <c r="D112" i="10"/>
  <c r="Q107" i="10"/>
  <c r="G97" i="10"/>
  <c r="T92" i="10"/>
  <c r="D82" i="10"/>
  <c r="Q77" i="10"/>
  <c r="G67" i="10"/>
  <c r="T62" i="10"/>
  <c r="D52" i="10"/>
  <c r="Q47" i="10"/>
  <c r="G37" i="10"/>
  <c r="T32" i="10"/>
  <c r="D22" i="10"/>
  <c r="Q17" i="10"/>
  <c r="G7" i="10"/>
  <c r="G188" i="8"/>
  <c r="H182" i="8"/>
  <c r="I176" i="8"/>
  <c r="D170" i="8"/>
  <c r="E164" i="8"/>
  <c r="F158" i="8"/>
  <c r="G152" i="8"/>
  <c r="H146" i="8"/>
  <c r="I140" i="8"/>
  <c r="D134" i="8"/>
  <c r="E128" i="8"/>
  <c r="F122" i="8"/>
  <c r="G116" i="8"/>
  <c r="H110" i="8"/>
  <c r="I104" i="8"/>
  <c r="D98" i="8"/>
  <c r="E92" i="8"/>
  <c r="F86" i="8"/>
  <c r="G80" i="8"/>
  <c r="H74" i="8"/>
  <c r="I68" i="8"/>
  <c r="D62" i="8"/>
  <c r="E56" i="8"/>
  <c r="F50" i="8"/>
  <c r="G44" i="8"/>
  <c r="H38" i="8"/>
  <c r="I32" i="8"/>
  <c r="D26" i="8"/>
  <c r="E20" i="8"/>
  <c r="F14" i="8"/>
  <c r="G8" i="8"/>
  <c r="W489" i="7"/>
  <c r="G475" i="7"/>
  <c r="T470" i="7"/>
  <c r="D460" i="7"/>
  <c r="Q455" i="7"/>
  <c r="G445" i="7"/>
  <c r="T440" i="7"/>
  <c r="D430" i="7"/>
  <c r="Q425" i="7"/>
  <c r="G415" i="7"/>
  <c r="T410" i="7"/>
  <c r="D400" i="7"/>
  <c r="Q395" i="7"/>
  <c r="G385" i="7"/>
  <c r="T380" i="7"/>
  <c r="D370" i="7"/>
  <c r="Q365" i="7"/>
  <c r="G355" i="7"/>
  <c r="T350" i="7"/>
  <c r="D340" i="7"/>
  <c r="Q335" i="7"/>
  <c r="G325" i="7"/>
  <c r="N316" i="7"/>
  <c r="AA311" i="7"/>
  <c r="K301" i="7"/>
  <c r="X296" i="7"/>
  <c r="N286" i="7"/>
  <c r="AA281" i="7"/>
  <c r="K271" i="7"/>
  <c r="X266" i="7"/>
  <c r="N256" i="7"/>
  <c r="AA251" i="7"/>
  <c r="K241" i="7"/>
  <c r="X236" i="7"/>
  <c r="N226" i="7"/>
  <c r="AA221" i="7"/>
  <c r="K211" i="7"/>
  <c r="X206" i="7"/>
  <c r="N196" i="7"/>
  <c r="AA191" i="7"/>
  <c r="K181" i="7"/>
  <c r="X176" i="7"/>
  <c r="N166" i="7"/>
  <c r="U157" i="7"/>
  <c r="E147" i="7"/>
  <c r="R142" i="7"/>
  <c r="H132" i="7"/>
  <c r="U127" i="7"/>
  <c r="E117" i="7"/>
  <c r="R112" i="7"/>
  <c r="H102" i="7"/>
  <c r="U97" i="7"/>
  <c r="E87" i="7"/>
  <c r="R82" i="7"/>
  <c r="H72" i="7"/>
  <c r="U67" i="7"/>
  <c r="E57" i="7"/>
  <c r="R52" i="7"/>
  <c r="H42" i="7"/>
  <c r="U37" i="7"/>
  <c r="E27" i="7"/>
  <c r="R22" i="7"/>
  <c r="H12" i="7"/>
  <c r="U7" i="7"/>
  <c r="U634" i="6"/>
  <c r="E624" i="6"/>
  <c r="R619" i="6"/>
  <c r="H609" i="6"/>
  <c r="U604" i="6"/>
  <c r="E594" i="6"/>
  <c r="R589" i="6"/>
  <c r="H579" i="6"/>
  <c r="U574" i="6"/>
  <c r="E564" i="6"/>
  <c r="R559" i="6"/>
  <c r="H549" i="6"/>
  <c r="U544" i="6"/>
  <c r="E534" i="6"/>
  <c r="R529" i="6"/>
  <c r="H519" i="6"/>
  <c r="U514" i="6"/>
  <c r="E504" i="6"/>
  <c r="R499" i="6"/>
  <c r="H489" i="6"/>
  <c r="K470" i="6"/>
  <c r="X465" i="6"/>
  <c r="N455" i="6"/>
  <c r="AA450" i="6"/>
  <c r="K440" i="6"/>
  <c r="X435" i="6"/>
  <c r="N425" i="6"/>
  <c r="AA420" i="6"/>
  <c r="K410" i="6"/>
  <c r="X405" i="6"/>
  <c r="N395" i="6"/>
  <c r="AA390" i="6"/>
  <c r="K380" i="6"/>
  <c r="X375" i="6"/>
  <c r="N365" i="6"/>
  <c r="AA360" i="6"/>
  <c r="K350" i="6"/>
  <c r="X345" i="6"/>
  <c r="N335" i="6"/>
  <c r="AA330" i="6"/>
  <c r="L311" i="6"/>
  <c r="Y306" i="6"/>
  <c r="O296" i="6"/>
  <c r="V291" i="6"/>
  <c r="L281" i="6"/>
  <c r="Y276" i="6"/>
  <c r="O266" i="6"/>
  <c r="V261" i="6"/>
  <c r="L251" i="6"/>
  <c r="Y246" i="6"/>
  <c r="O236" i="6"/>
  <c r="V231" i="6"/>
  <c r="L221" i="6"/>
  <c r="Y216" i="6"/>
  <c r="O206" i="6"/>
  <c r="V201" i="6"/>
  <c r="L191" i="6"/>
  <c r="Y186" i="6"/>
  <c r="O176" i="6"/>
  <c r="V171" i="6"/>
  <c r="F157" i="6"/>
  <c r="S152" i="6"/>
  <c r="I142" i="6"/>
  <c r="P137" i="6"/>
  <c r="F127" i="6"/>
  <c r="S122" i="6"/>
  <c r="I112" i="6"/>
  <c r="P107" i="6"/>
  <c r="F97" i="6"/>
  <c r="S92" i="6"/>
  <c r="I82" i="6"/>
  <c r="P77" i="6"/>
  <c r="F67" i="6"/>
  <c r="S62" i="6"/>
  <c r="I52" i="6"/>
  <c r="P47" i="6"/>
  <c r="F37" i="6"/>
  <c r="S32" i="6"/>
  <c r="I22" i="6"/>
  <c r="P17" i="6"/>
  <c r="F7" i="6"/>
  <c r="J489" i="7"/>
  <c r="W484" i="7"/>
  <c r="M470" i="7"/>
  <c r="Z465" i="7"/>
  <c r="J455" i="7"/>
  <c r="W450" i="7"/>
  <c r="M440" i="7"/>
  <c r="Z435" i="7"/>
  <c r="J425" i="7"/>
  <c r="W420" i="7"/>
  <c r="M410" i="7"/>
  <c r="Z405" i="7"/>
  <c r="J395" i="7"/>
  <c r="W390" i="7"/>
  <c r="M380" i="7"/>
  <c r="Z375" i="7"/>
  <c r="J365" i="7"/>
  <c r="W360" i="7"/>
  <c r="M350" i="7"/>
  <c r="Z345" i="7"/>
  <c r="J335" i="7"/>
  <c r="W330" i="7"/>
  <c r="M316" i="7"/>
  <c r="Z311" i="7"/>
  <c r="J301" i="7"/>
  <c r="W296" i="7"/>
  <c r="M286" i="7"/>
  <c r="Z281" i="7"/>
  <c r="J271" i="7"/>
  <c r="W266" i="7"/>
  <c r="M256" i="7"/>
  <c r="Z251" i="7"/>
  <c r="J241" i="7"/>
  <c r="W236" i="7"/>
  <c r="M226" i="7"/>
  <c r="Z221" i="7"/>
  <c r="J211" i="7"/>
  <c r="W206" i="7"/>
  <c r="M196" i="7"/>
  <c r="Z191" i="7"/>
  <c r="J181" i="7"/>
  <c r="W176" i="7"/>
  <c r="M166" i="7"/>
  <c r="Z157" i="7"/>
  <c r="J147" i="7"/>
  <c r="W142" i="7"/>
  <c r="M132" i="7"/>
  <c r="Z127" i="7"/>
  <c r="J117" i="7"/>
  <c r="W112" i="7"/>
  <c r="M102" i="7"/>
  <c r="Z97" i="7"/>
  <c r="J87" i="7"/>
  <c r="W82" i="7"/>
  <c r="M72" i="7"/>
  <c r="Z67" i="7"/>
  <c r="J57" i="7"/>
  <c r="W52" i="7"/>
  <c r="M42" i="7"/>
  <c r="Z37" i="7"/>
  <c r="J27" i="7"/>
  <c r="W22" i="7"/>
  <c r="M12" i="7"/>
  <c r="Z7" i="7"/>
  <c r="O629" i="6"/>
  <c r="V624" i="6"/>
  <c r="L614" i="6"/>
  <c r="Y609" i="6"/>
  <c r="O599" i="6"/>
  <c r="V594" i="6"/>
  <c r="L584" i="6"/>
  <c r="Y579" i="6"/>
  <c r="O569" i="6"/>
  <c r="V564" i="6"/>
  <c r="L554" i="6"/>
  <c r="Y549" i="6"/>
  <c r="O539" i="6"/>
  <c r="V534" i="6"/>
  <c r="L524" i="6"/>
  <c r="Y519" i="6"/>
  <c r="O509" i="6"/>
  <c r="V504" i="6"/>
  <c r="L494" i="6"/>
  <c r="Y489" i="6"/>
  <c r="O475" i="6"/>
  <c r="V470" i="6"/>
  <c r="L460" i="6"/>
  <c r="Y455" i="6"/>
  <c r="O445" i="6"/>
  <c r="V440" i="6"/>
  <c r="L430" i="6"/>
  <c r="Y425" i="6"/>
  <c r="O415" i="6"/>
  <c r="V410" i="6"/>
  <c r="L400" i="6"/>
  <c r="Y395" i="6"/>
  <c r="O385" i="6"/>
  <c r="V380" i="6"/>
  <c r="L370" i="6"/>
  <c r="Y365" i="6"/>
  <c r="O355" i="6"/>
  <c r="V350" i="6"/>
  <c r="L340" i="6"/>
  <c r="Y335" i="6"/>
  <c r="O325" i="6"/>
  <c r="V316" i="6"/>
  <c r="L306" i="6"/>
  <c r="Y301" i="6"/>
  <c r="O291" i="6"/>
  <c r="V286" i="6"/>
  <c r="L276" i="6"/>
  <c r="Y271" i="6"/>
  <c r="O261" i="6"/>
  <c r="V256" i="6"/>
  <c r="L246" i="6"/>
  <c r="Y241" i="6"/>
  <c r="O231" i="6"/>
  <c r="V226" i="6"/>
  <c r="L216" i="6"/>
  <c r="Y211" i="6"/>
  <c r="O201" i="6"/>
  <c r="V196" i="6"/>
  <c r="L186" i="6"/>
  <c r="Y181" i="6"/>
  <c r="O171" i="6"/>
  <c r="V166" i="6"/>
  <c r="F152" i="6"/>
  <c r="S147" i="6"/>
  <c r="I137" i="6"/>
  <c r="P132" i="6"/>
  <c r="F122" i="6"/>
  <c r="S117" i="6"/>
  <c r="I107" i="6"/>
  <c r="P102" i="6"/>
  <c r="F92" i="6"/>
  <c r="S87" i="6"/>
  <c r="I77" i="6"/>
  <c r="P72" i="6"/>
  <c r="F62" i="6"/>
  <c r="S57" i="6"/>
  <c r="I47" i="6"/>
  <c r="P42" i="6"/>
  <c r="F32" i="6"/>
  <c r="S27" i="6"/>
  <c r="I17" i="6"/>
  <c r="P12" i="6"/>
  <c r="E52" i="5"/>
  <c r="E80" i="5"/>
  <c r="O494" i="7"/>
  <c r="AA489" i="7"/>
  <c r="W475" i="7"/>
  <c r="M465" i="7"/>
  <c r="Z460" i="7"/>
  <c r="J450" i="7"/>
  <c r="W445" i="7"/>
  <c r="M435" i="7"/>
  <c r="Z430" i="7"/>
  <c r="J420" i="7"/>
  <c r="W415" i="7"/>
  <c r="M405" i="7"/>
  <c r="Z400" i="7"/>
  <c r="J390" i="7"/>
  <c r="W385" i="7"/>
  <c r="M375" i="7"/>
  <c r="Z370" i="7"/>
  <c r="J360" i="7"/>
  <c r="W355" i="7"/>
  <c r="M345" i="7"/>
  <c r="Z340" i="7"/>
  <c r="X316" i="7"/>
  <c r="N306" i="7"/>
  <c r="AA301" i="7"/>
  <c r="K291" i="7"/>
  <c r="X286" i="7"/>
  <c r="N276" i="7"/>
  <c r="AA271" i="7"/>
  <c r="K261" i="7"/>
  <c r="X256" i="7"/>
  <c r="N246" i="7"/>
  <c r="AA241" i="7"/>
  <c r="K231" i="7"/>
  <c r="X226" i="7"/>
  <c r="N216" i="7"/>
  <c r="AA211" i="7"/>
  <c r="K201" i="7"/>
  <c r="X196" i="7"/>
  <c r="N186" i="7"/>
  <c r="AA181" i="7"/>
  <c r="K171" i="7"/>
  <c r="X166" i="7"/>
  <c r="N152" i="7"/>
  <c r="AA147" i="7"/>
  <c r="K137" i="7"/>
  <c r="X132" i="7"/>
  <c r="N122" i="7"/>
  <c r="AA117" i="7"/>
  <c r="K107" i="7"/>
  <c r="X102" i="7"/>
  <c r="N92" i="7"/>
  <c r="AA87" i="7"/>
  <c r="K77" i="7"/>
  <c r="X72" i="7"/>
  <c r="N62" i="7"/>
  <c r="AA57" i="7"/>
  <c r="K47" i="7"/>
  <c r="X42" i="7"/>
  <c r="N32" i="7"/>
  <c r="AA27" i="7"/>
  <c r="K17" i="7"/>
  <c r="X12" i="7"/>
  <c r="M634" i="6"/>
  <c r="Z629" i="6"/>
  <c r="J619" i="6"/>
  <c r="W614" i="6"/>
  <c r="M604" i="6"/>
  <c r="Z599" i="6"/>
  <c r="J589" i="6"/>
  <c r="W584" i="6"/>
  <c r="M574" i="6"/>
  <c r="Z569" i="6"/>
  <c r="J559" i="6"/>
  <c r="W554" i="6"/>
  <c r="M544" i="6"/>
  <c r="Z539" i="6"/>
  <c r="J529" i="6"/>
  <c r="W524" i="6"/>
  <c r="M514" i="6"/>
  <c r="Z509" i="6"/>
  <c r="J499" i="6"/>
  <c r="W494" i="6"/>
  <c r="M484" i="6"/>
  <c r="Z475" i="6"/>
  <c r="J465" i="6"/>
  <c r="W460" i="6"/>
  <c r="M450" i="6"/>
  <c r="Z445" i="6"/>
  <c r="J435" i="6"/>
  <c r="W430" i="6"/>
  <c r="M420" i="6"/>
  <c r="Z415" i="6"/>
  <c r="J405" i="6"/>
  <c r="W400" i="6"/>
  <c r="M390" i="6"/>
  <c r="Z385" i="6"/>
  <c r="J375" i="6"/>
  <c r="W370" i="6"/>
  <c r="M360" i="6"/>
  <c r="Z355" i="6"/>
  <c r="J345" i="6"/>
  <c r="W340" i="6"/>
  <c r="M330" i="6"/>
  <c r="Z325" i="6"/>
  <c r="J311" i="6"/>
  <c r="W306" i="6"/>
  <c r="M296" i="6"/>
  <c r="Z291" i="6"/>
  <c r="J281" i="6"/>
  <c r="W276" i="6"/>
  <c r="M266" i="6"/>
  <c r="Z261" i="6"/>
  <c r="J251" i="6"/>
  <c r="W246" i="6"/>
  <c r="M236" i="6"/>
  <c r="Z231" i="6"/>
  <c r="J221" i="6"/>
  <c r="W216" i="6"/>
  <c r="M206" i="6"/>
  <c r="Z201" i="6"/>
  <c r="J191" i="6"/>
  <c r="W186" i="6"/>
  <c r="M176" i="6"/>
  <c r="Z171" i="6"/>
  <c r="J157" i="6"/>
  <c r="W152" i="6"/>
  <c r="M142" i="6"/>
  <c r="Z137" i="6"/>
  <c r="J127" i="6"/>
  <c r="W122" i="6"/>
  <c r="M112" i="6"/>
  <c r="Z107" i="6"/>
  <c r="J97" i="6"/>
  <c r="W92" i="6"/>
  <c r="M82" i="6"/>
  <c r="Z77" i="6"/>
  <c r="J67" i="6"/>
  <c r="W62" i="6"/>
  <c r="M52" i="6"/>
  <c r="Z47" i="6"/>
  <c r="J37" i="6"/>
  <c r="W32" i="6"/>
  <c r="M22" i="6"/>
  <c r="Z17" i="6"/>
  <c r="D74" i="5"/>
  <c r="N489" i="7"/>
  <c r="AA484" i="7"/>
  <c r="K470" i="7"/>
  <c r="X465" i="7"/>
  <c r="N455" i="7"/>
  <c r="AA450" i="7"/>
  <c r="K440" i="7"/>
  <c r="X435" i="7"/>
  <c r="N425" i="7"/>
  <c r="AA420" i="7"/>
  <c r="K410" i="7"/>
  <c r="X405" i="7"/>
  <c r="N395" i="7"/>
  <c r="AA390" i="7"/>
  <c r="K380" i="7"/>
  <c r="X375" i="7"/>
  <c r="N365" i="7"/>
  <c r="AA360" i="7"/>
  <c r="K350" i="7"/>
  <c r="X345" i="7"/>
  <c r="N335" i="7"/>
  <c r="AA330" i="7"/>
  <c r="E316" i="7"/>
  <c r="R311" i="7"/>
  <c r="H301" i="7"/>
  <c r="U296" i="7"/>
  <c r="E286" i="7"/>
  <c r="R281" i="7"/>
  <c r="H271" i="7"/>
  <c r="U266" i="7"/>
  <c r="E256" i="7"/>
  <c r="R251" i="7"/>
  <c r="H241" i="7"/>
  <c r="U236" i="7"/>
  <c r="E226" i="7"/>
  <c r="R221" i="7"/>
  <c r="H211" i="7"/>
  <c r="U206" i="7"/>
  <c r="E196" i="7"/>
  <c r="R191" i="7"/>
  <c r="H181" i="7"/>
  <c r="U176" i="7"/>
  <c r="E166" i="7"/>
  <c r="R157" i="7"/>
  <c r="H147" i="7"/>
  <c r="U142" i="7"/>
  <c r="E132" i="7"/>
  <c r="R127" i="7"/>
  <c r="H117" i="7"/>
  <c r="U112" i="7"/>
  <c r="E102" i="7"/>
  <c r="R97" i="7"/>
  <c r="H87" i="7"/>
  <c r="U82" i="7"/>
  <c r="E72" i="7"/>
  <c r="R67" i="7"/>
  <c r="H57" i="7"/>
  <c r="U52" i="7"/>
  <c r="E42" i="7"/>
  <c r="R37" i="7"/>
  <c r="H27" i="7"/>
  <c r="U22" i="7"/>
  <c r="E12" i="7"/>
  <c r="R7" i="7"/>
  <c r="G629" i="6"/>
  <c r="T624" i="6"/>
  <c r="D614" i="6"/>
  <c r="Q609" i="6"/>
  <c r="G599" i="6"/>
  <c r="T594" i="6"/>
  <c r="D584" i="6"/>
  <c r="Q579" i="6"/>
  <c r="G569" i="6"/>
  <c r="T564" i="6"/>
  <c r="D554" i="6"/>
  <c r="Q549" i="6"/>
  <c r="G539" i="6"/>
  <c r="T534" i="6"/>
  <c r="D524" i="6"/>
  <c r="Q519" i="6"/>
  <c r="G509" i="6"/>
  <c r="T504" i="6"/>
  <c r="D494" i="6"/>
  <c r="Q489" i="6"/>
  <c r="S475" i="6"/>
  <c r="I465" i="6"/>
  <c r="P460" i="6"/>
  <c r="F450" i="6"/>
  <c r="S445" i="6"/>
  <c r="I435" i="6"/>
  <c r="P430" i="6"/>
  <c r="F420" i="6"/>
  <c r="S415" i="6"/>
  <c r="I405" i="6"/>
  <c r="P400" i="6"/>
  <c r="F390" i="6"/>
  <c r="S385" i="6"/>
  <c r="I375" i="6"/>
  <c r="P370" i="6"/>
  <c r="F360" i="6"/>
  <c r="S355" i="6"/>
  <c r="I345" i="6"/>
  <c r="P340" i="6"/>
  <c r="F330" i="6"/>
  <c r="S325" i="6"/>
  <c r="I311" i="6"/>
  <c r="P306" i="6"/>
  <c r="F296" i="6"/>
  <c r="S291" i="6"/>
  <c r="I281" i="6"/>
  <c r="P276" i="6"/>
  <c r="F266" i="6"/>
  <c r="S261" i="6"/>
  <c r="I251" i="6"/>
  <c r="P246" i="6"/>
  <c r="F236" i="6"/>
  <c r="S231" i="6"/>
  <c r="I221" i="6"/>
  <c r="P216" i="6"/>
  <c r="F206" i="6"/>
  <c r="S201" i="6"/>
  <c r="I191" i="6"/>
  <c r="P186" i="6"/>
  <c r="F176" i="6"/>
  <c r="S171" i="6"/>
  <c r="I157" i="6"/>
  <c r="P152" i="6"/>
  <c r="F142" i="6"/>
  <c r="S137" i="6"/>
  <c r="I127" i="6"/>
  <c r="P122" i="6"/>
  <c r="F112" i="6"/>
  <c r="S107" i="6"/>
  <c r="I97" i="6"/>
  <c r="P92" i="6"/>
  <c r="F82" i="6"/>
  <c r="S77" i="6"/>
  <c r="I67" i="6"/>
  <c r="P62" i="6"/>
  <c r="F52" i="6"/>
  <c r="S47" i="6"/>
  <c r="I37" i="6"/>
  <c r="P32" i="6"/>
  <c r="F22" i="6"/>
  <c r="S17" i="6"/>
  <c r="I7" i="6"/>
  <c r="G70" i="5"/>
  <c r="G42" i="5"/>
  <c r="T494" i="7"/>
  <c r="H484" i="7"/>
  <c r="U475" i="7"/>
  <c r="E465" i="7"/>
  <c r="R460" i="7"/>
  <c r="H450" i="7"/>
  <c r="U445" i="7"/>
  <c r="E435" i="7"/>
  <c r="R430" i="7"/>
  <c r="H420" i="7"/>
  <c r="U415" i="7"/>
  <c r="P316" i="7"/>
  <c r="F306" i="7"/>
  <c r="S301" i="7"/>
  <c r="I291" i="7"/>
  <c r="P286" i="7"/>
  <c r="F276" i="7"/>
  <c r="S271" i="7"/>
  <c r="I261" i="7"/>
  <c r="P256" i="7"/>
  <c r="F246" i="7"/>
  <c r="S241" i="7"/>
  <c r="I231" i="7"/>
  <c r="P226" i="7"/>
  <c r="F216" i="7"/>
  <c r="S211" i="7"/>
  <c r="I201" i="7"/>
  <c r="P196" i="7"/>
  <c r="F186" i="7"/>
  <c r="S181" i="7"/>
  <c r="I171" i="7"/>
  <c r="P166" i="7"/>
  <c r="W157" i="7"/>
  <c r="M147" i="7"/>
  <c r="Z142" i="7"/>
  <c r="J132" i="7"/>
  <c r="W127" i="7"/>
  <c r="M117" i="7"/>
  <c r="Z112" i="7"/>
  <c r="J102" i="7"/>
  <c r="W97" i="7"/>
  <c r="M87" i="7"/>
  <c r="Z82" i="7"/>
  <c r="J72" i="7"/>
  <c r="W67" i="7"/>
  <c r="W634" i="6"/>
  <c r="M624" i="6"/>
  <c r="Z619" i="6"/>
  <c r="J609" i="6"/>
  <c r="W604" i="6"/>
  <c r="M594" i="6"/>
  <c r="Z589" i="6"/>
  <c r="J579" i="6"/>
  <c r="W574" i="6"/>
  <c r="M564" i="6"/>
  <c r="Z559" i="6"/>
  <c r="J549" i="6"/>
  <c r="L475" i="6"/>
  <c r="Y470" i="6"/>
  <c r="O460" i="6"/>
  <c r="V455" i="6"/>
  <c r="L445" i="6"/>
  <c r="Y440" i="6"/>
  <c r="O430" i="6"/>
  <c r="V425" i="6"/>
  <c r="L415" i="6"/>
  <c r="Y410" i="6"/>
  <c r="O400" i="6"/>
  <c r="V395" i="6"/>
  <c r="L385" i="6"/>
  <c r="Y380" i="6"/>
  <c r="O370" i="6"/>
  <c r="V365" i="6"/>
  <c r="L355" i="6"/>
  <c r="Y316" i="6"/>
  <c r="O306" i="6"/>
  <c r="V301" i="6"/>
  <c r="L291" i="6"/>
  <c r="Y286" i="6"/>
  <c r="O276" i="6"/>
  <c r="V271" i="6"/>
  <c r="L261" i="6"/>
  <c r="Y256" i="6"/>
  <c r="O246" i="6"/>
  <c r="V241" i="6"/>
  <c r="L231" i="6"/>
  <c r="Y226" i="6"/>
  <c r="O216" i="6"/>
  <c r="V211" i="6"/>
  <c r="L201" i="6"/>
  <c r="Y196" i="6"/>
  <c r="O186" i="6"/>
  <c r="V181" i="6"/>
  <c r="Z157" i="6"/>
  <c r="J147" i="6"/>
  <c r="W142" i="6"/>
  <c r="M132" i="6"/>
  <c r="Z127" i="6"/>
  <c r="J117" i="6"/>
  <c r="W112" i="6"/>
  <c r="M102" i="6"/>
  <c r="Z97" i="6"/>
  <c r="J87" i="6"/>
  <c r="W82" i="6"/>
  <c r="M72" i="6"/>
  <c r="Z67" i="6"/>
  <c r="J57" i="6"/>
  <c r="W52" i="6"/>
  <c r="M42" i="6"/>
  <c r="Z37" i="6"/>
  <c r="J27" i="6"/>
  <c r="W22" i="6"/>
  <c r="M12" i="6"/>
  <c r="E494" i="7"/>
  <c r="R489" i="7"/>
  <c r="H475" i="7"/>
  <c r="U470" i="7"/>
  <c r="E460" i="7"/>
  <c r="R455" i="7"/>
  <c r="H445" i="7"/>
  <c r="U440" i="7"/>
  <c r="E430" i="7"/>
  <c r="R425" i="7"/>
  <c r="H415" i="7"/>
  <c r="U410" i="7"/>
  <c r="E400" i="7"/>
  <c r="R395" i="7"/>
  <c r="H385" i="7"/>
  <c r="U380" i="7"/>
  <c r="E370" i="7"/>
  <c r="R365" i="7"/>
  <c r="H355" i="7"/>
  <c r="U350" i="7"/>
  <c r="E340" i="7"/>
  <c r="R335" i="7"/>
  <c r="H325" i="7"/>
  <c r="U316" i="7"/>
  <c r="E306" i="7"/>
  <c r="R301" i="7"/>
  <c r="H291" i="7"/>
  <c r="U286" i="7"/>
  <c r="E276" i="7"/>
  <c r="R271" i="7"/>
  <c r="H261" i="7"/>
  <c r="U256" i="7"/>
  <c r="E246" i="7"/>
  <c r="R241" i="7"/>
  <c r="H231" i="7"/>
  <c r="U226" i="7"/>
  <c r="E216" i="7"/>
  <c r="R211" i="7"/>
  <c r="H201" i="7"/>
  <c r="U196" i="7"/>
  <c r="E186" i="7"/>
  <c r="R181" i="7"/>
  <c r="H171" i="7"/>
  <c r="U166" i="7"/>
  <c r="E152" i="7"/>
  <c r="R147" i="7"/>
  <c r="H137" i="7"/>
  <c r="U132" i="7"/>
  <c r="E122" i="7"/>
  <c r="R117" i="7"/>
  <c r="H107" i="7"/>
  <c r="U102" i="7"/>
  <c r="E92" i="7"/>
  <c r="R87" i="7"/>
  <c r="H77" i="7"/>
  <c r="U72" i="7"/>
  <c r="E62" i="7"/>
  <c r="R57" i="7"/>
  <c r="H47" i="7"/>
  <c r="U42" i="7"/>
  <c r="E32" i="7"/>
  <c r="R27" i="7"/>
  <c r="H17" i="7"/>
  <c r="U12" i="7"/>
  <c r="D634" i="6"/>
  <c r="Q629" i="6"/>
  <c r="G619" i="6"/>
  <c r="T614" i="6"/>
  <c r="D604" i="6"/>
  <c r="Q599" i="6"/>
  <c r="G589" i="6"/>
  <c r="T584" i="6"/>
  <c r="D574" i="6"/>
  <c r="Q569" i="6"/>
  <c r="G559" i="6"/>
  <c r="T554" i="6"/>
  <c r="D544" i="6"/>
  <c r="Q539" i="6"/>
  <c r="G529" i="6"/>
  <c r="T524" i="6"/>
  <c r="D514" i="6"/>
  <c r="Q509" i="6"/>
  <c r="G499" i="6"/>
  <c r="T494" i="6"/>
  <c r="K475" i="6"/>
  <c r="X470" i="6"/>
  <c r="N460" i="6"/>
  <c r="AA455" i="6"/>
  <c r="K445" i="6"/>
  <c r="X440" i="6"/>
  <c r="N430" i="6"/>
  <c r="AA425" i="6"/>
  <c r="K415" i="6"/>
  <c r="X410" i="6"/>
  <c r="N400" i="6"/>
  <c r="AA395" i="6"/>
  <c r="K385" i="6"/>
  <c r="X380" i="6"/>
  <c r="N370" i="6"/>
  <c r="AA365" i="6"/>
  <c r="K355" i="6"/>
  <c r="X350" i="6"/>
  <c r="N340" i="6"/>
  <c r="AA335" i="6"/>
  <c r="K325" i="6"/>
  <c r="X316" i="6"/>
  <c r="N306" i="6"/>
  <c r="AA301" i="6"/>
  <c r="K291" i="6"/>
  <c r="X286" i="6"/>
  <c r="N276" i="6"/>
  <c r="AA271" i="6"/>
  <c r="K261" i="6"/>
  <c r="X256" i="6"/>
  <c r="N246" i="6"/>
  <c r="AA241" i="6"/>
  <c r="K231" i="6"/>
  <c r="X226" i="6"/>
  <c r="N216" i="6"/>
  <c r="AA211" i="6"/>
  <c r="K201" i="6"/>
  <c r="X196" i="6"/>
  <c r="N186" i="6"/>
  <c r="AA181" i="6"/>
  <c r="K171" i="6"/>
  <c r="X166" i="6"/>
  <c r="N152" i="6"/>
  <c r="AA147" i="6"/>
  <c r="K137" i="6"/>
  <c r="X132" i="6"/>
  <c r="N122" i="6"/>
  <c r="AA117" i="6"/>
  <c r="K107" i="6"/>
  <c r="X102" i="6"/>
  <c r="N92" i="6"/>
  <c r="AA87" i="6"/>
  <c r="K77" i="6"/>
  <c r="X72" i="6"/>
  <c r="N62" i="6"/>
  <c r="AA57" i="6"/>
  <c r="K47" i="6"/>
  <c r="X42" i="6"/>
  <c r="N32" i="6"/>
  <c r="AA27" i="6"/>
  <c r="K17" i="6"/>
  <c r="X12" i="6"/>
  <c r="D12" i="3"/>
  <c r="G20" i="4"/>
  <c r="E20" i="4"/>
  <c r="F20" i="4"/>
  <c r="F13" i="4" l="1"/>
  <c r="F18" i="3"/>
  <c r="F23" i="3"/>
  <c r="G22" i="3"/>
  <c r="G21" i="3" s="1"/>
  <c r="G36" i="3" s="1"/>
  <c r="E12" i="3"/>
  <c r="E11" i="3" s="1"/>
  <c r="E33" i="3" s="1"/>
  <c r="E22" i="3"/>
  <c r="G17" i="3"/>
  <c r="E17" i="3"/>
  <c r="E16" i="3" s="1"/>
  <c r="E35" i="3" s="1"/>
  <c r="G12" i="3"/>
  <c r="G11" i="3" s="1"/>
  <c r="G33" i="3" s="1"/>
  <c r="D17" i="3"/>
  <c r="D16" i="3" s="1"/>
  <c r="D35" i="3" s="1"/>
  <c r="D11" i="3"/>
  <c r="D33" i="3" s="1"/>
  <c r="F22" i="3"/>
  <c r="D22" i="3"/>
  <c r="F12" i="3"/>
  <c r="F11" i="3" s="1"/>
  <c r="F33" i="3" s="1"/>
  <c r="F17" i="3"/>
  <c r="E88" i="5"/>
  <c r="E85" i="5" s="1"/>
  <c r="E72" i="5"/>
  <c r="E69" i="5" s="1"/>
  <c r="E54" i="5"/>
  <c r="E51" i="5" s="1"/>
  <c r="E37" i="5"/>
  <c r="E34" i="5" s="1"/>
  <c r="E21" i="5"/>
  <c r="E18" i="5" s="1"/>
  <c r="E82" i="5"/>
  <c r="E79" i="5" s="1"/>
  <c r="E65" i="5"/>
  <c r="E62" i="5" s="1"/>
  <c r="E49" i="5"/>
  <c r="E32" i="5"/>
  <c r="E29" i="5" s="1"/>
  <c r="E93" i="5"/>
  <c r="E77" i="5"/>
  <c r="E74" i="5" s="1"/>
  <c r="E60" i="5"/>
  <c r="E57" i="5" s="1"/>
  <c r="E44" i="5"/>
  <c r="E41" i="5" s="1"/>
  <c r="E26" i="5"/>
  <c r="E23" i="5" s="1"/>
  <c r="F88" i="5"/>
  <c r="F85" i="5" s="1"/>
  <c r="F72" i="5"/>
  <c r="F69" i="5" s="1"/>
  <c r="F54" i="5"/>
  <c r="F51" i="5" s="1"/>
  <c r="F37" i="5"/>
  <c r="F34" i="5" s="1"/>
  <c r="F21" i="5"/>
  <c r="F18" i="5" s="1"/>
  <c r="F82" i="5"/>
  <c r="F79" i="5" s="1"/>
  <c r="F65" i="5"/>
  <c r="F62" i="5" s="1"/>
  <c r="F49" i="5"/>
  <c r="F46" i="5" s="1"/>
  <c r="F32" i="5"/>
  <c r="F29" i="5" s="1"/>
  <c r="F93" i="5"/>
  <c r="F90" i="5" s="1"/>
  <c r="F77" i="5"/>
  <c r="F74" i="5" s="1"/>
  <c r="F60" i="5"/>
  <c r="F57" i="5" s="1"/>
  <c r="F44" i="5"/>
  <c r="F41" i="5" s="1"/>
  <c r="F26" i="5"/>
  <c r="F23" i="5" s="1"/>
  <c r="F13" i="5"/>
  <c r="G82" i="5"/>
  <c r="G65" i="5"/>
  <c r="G49" i="5"/>
  <c r="G32" i="5"/>
  <c r="G29" i="5" s="1"/>
  <c r="G93" i="5"/>
  <c r="G90" i="5" s="1"/>
  <c r="G77" i="5"/>
  <c r="G74" i="5" s="1"/>
  <c r="G60" i="5"/>
  <c r="G57" i="5" s="1"/>
  <c r="G44" i="5"/>
  <c r="G41" i="5" s="1"/>
  <c r="G26" i="5"/>
  <c r="G23" i="5" s="1"/>
  <c r="G88" i="5"/>
  <c r="G85" i="5" s="1"/>
  <c r="G72" i="5"/>
  <c r="G69" i="5" s="1"/>
  <c r="G54" i="5"/>
  <c r="G51" i="5" s="1"/>
  <c r="G37" i="5"/>
  <c r="G34" i="5" s="1"/>
  <c r="G21" i="5"/>
  <c r="G18" i="5" s="1"/>
  <c r="E46" i="5"/>
  <c r="G12" i="4"/>
  <c r="F11" i="4"/>
  <c r="F36" i="4" s="1"/>
  <c r="I38" i="4" s="1"/>
  <c r="E13" i="4"/>
  <c r="E18" i="3"/>
  <c r="E23" i="3"/>
  <c r="E90" i="5"/>
  <c r="G23" i="3"/>
  <c r="G13" i="4"/>
  <c r="G18" i="3"/>
  <c r="G79" i="5"/>
  <c r="D23" i="3"/>
  <c r="D13" i="4"/>
  <c r="D18" i="3"/>
  <c r="G62" i="5"/>
  <c r="G46" i="5"/>
  <c r="G11" i="4" l="1"/>
  <c r="G36" i="4" s="1"/>
  <c r="I39" i="4" s="1"/>
  <c r="F16" i="3"/>
  <c r="F35" i="3" s="1"/>
  <c r="F21" i="3"/>
  <c r="F36" i="3" s="1"/>
  <c r="F25" i="4"/>
  <c r="F23" i="4" s="1"/>
  <c r="F39" i="4" s="1"/>
  <c r="I50" i="4" s="1"/>
  <c r="F19" i="4"/>
  <c r="F17" i="4" s="1"/>
  <c r="F38" i="4" s="1"/>
  <c r="I46" i="4" s="1"/>
  <c r="G25" i="4"/>
  <c r="G23" i="4" s="1"/>
  <c r="G39" i="4" s="1"/>
  <c r="I51" i="4" s="1"/>
  <c r="G19" i="4"/>
  <c r="G17" i="4" s="1"/>
  <c r="G38" i="4" s="1"/>
  <c r="I47" i="4" s="1"/>
  <c r="D21" i="3"/>
  <c r="D36" i="3" s="1"/>
  <c r="D25" i="4"/>
  <c r="D23" i="4" s="1"/>
  <c r="D39" i="4" s="1"/>
  <c r="I48" i="4" s="1"/>
  <c r="D19" i="4"/>
  <c r="D17" i="4" s="1"/>
  <c r="D38" i="4" s="1"/>
  <c r="I44" i="4" s="1"/>
  <c r="D11" i="4"/>
  <c r="D36" i="4" s="1"/>
  <c r="I36" i="4" s="1"/>
  <c r="G16" i="3"/>
  <c r="G35" i="3" s="1"/>
  <c r="E25" i="4"/>
  <c r="E23" i="4" s="1"/>
  <c r="E39" i="4" s="1"/>
  <c r="I49" i="4" s="1"/>
  <c r="E19" i="4"/>
  <c r="E17" i="4" s="1"/>
  <c r="E38" i="4" s="1"/>
  <c r="I45" i="4" s="1"/>
  <c r="E11" i="4"/>
  <c r="E36" i="4" s="1"/>
  <c r="I37" i="4" s="1"/>
  <c r="E21" i="3"/>
  <c r="E36" i="3" s="1"/>
</calcChain>
</file>

<file path=xl/sharedStrings.xml><?xml version="1.0" encoding="utf-8"?>
<sst xmlns="http://schemas.openxmlformats.org/spreadsheetml/2006/main" count="25874" uniqueCount="3166">
  <si>
    <t>Составляющие расчета средневзешенной нерегулируемой цены на электрическую энергию (мощность),
используемой для расчета предельного уровня неругулируемой цены для первой ценовой категории</t>
  </si>
  <si>
    <t>№, п/п</t>
  </si>
  <si>
    <t>Составляющие расчета</t>
  </si>
  <si>
    <t>Ед. Изм.</t>
  </si>
  <si>
    <t>Величина</t>
  </si>
  <si>
    <t>1.</t>
  </si>
  <si>
    <t>Средневзвешенная нерегулируемая цена на электрическую энергии на оптовом рынке</t>
  </si>
  <si>
    <t>руб / МВтч</t>
  </si>
  <si>
    <t>2.</t>
  </si>
  <si>
    <t>Средневзвешенная нерегулируемая цена на мощность на оптовом рынке</t>
  </si>
  <si>
    <t>руб / МВт</t>
  </si>
  <si>
    <t>3.</t>
  </si>
  <si>
    <t>Коэффициент оплаты мощности потребителями (покупателями), осуществляющими расчеты по первой ценовой категории</t>
  </si>
  <si>
    <t>-</t>
  </si>
  <si>
    <t>4.</t>
  </si>
  <si>
    <t>Объем фактического пикового потребления гарантирующего поставщика на оптовом рынке</t>
  </si>
  <si>
    <t>МВт</t>
  </si>
  <si>
    <t>5.</t>
  </si>
  <si>
    <t>Величина мощности, соответствующей покупке электрической энергии гарантирующим поставщиком у производителей розничного рынка</t>
  </si>
  <si>
    <t>6.</t>
  </si>
  <si>
    <t>Сумма величин мощности, оплачиваемой на розничном рынке потребителями (покупателями),осуществляющими расчеты по второй-шестой ценовым категориям, в т.ч.:</t>
  </si>
  <si>
    <t>6.1.</t>
  </si>
  <si>
    <t xml:space="preserve"> - по второй ценовой категории</t>
  </si>
  <si>
    <t>6.2.</t>
  </si>
  <si>
    <t xml:space="preserve"> - по третьей ценовой категории</t>
  </si>
  <si>
    <t>6.3.</t>
  </si>
  <si>
    <t xml:space="preserve"> - по четвертой ценовой категории</t>
  </si>
  <si>
    <t>6.4.</t>
  </si>
  <si>
    <t xml:space="preserve"> - по пятой ценовой категории</t>
  </si>
  <si>
    <t>6.5.</t>
  </si>
  <si>
    <t xml:space="preserve"> - по шестой ценовой категории</t>
  </si>
  <si>
    <t>7.</t>
  </si>
  <si>
    <t>Объем потребления мощности населением и приравнеными к нему категориями потребителей, равный установленным значениям в утвержденном сводном прогнозном балансе производства и поставок электрической энергии (мощности) в рамках Единой энергетической системы России</t>
  </si>
  <si>
    <t>8.</t>
  </si>
  <si>
    <t>Объем потребления электрической энергии потребителями (покупателями), осуществляющими расчеты по второй ценовой категории, в т.ч.</t>
  </si>
  <si>
    <t>МВтч</t>
  </si>
  <si>
    <t>8.1.</t>
  </si>
  <si>
    <t>Для трех зон суток</t>
  </si>
  <si>
    <t>8.1.1.</t>
  </si>
  <si>
    <t xml:space="preserve"> - по ночной зоне суток</t>
  </si>
  <si>
    <t>8.1.2.</t>
  </si>
  <si>
    <t xml:space="preserve"> - по полупиковой зоне суток</t>
  </si>
  <si>
    <t>8.1.3.</t>
  </si>
  <si>
    <t xml:space="preserve"> - по пиковой зоне суток</t>
  </si>
  <si>
    <t>8.2.</t>
  </si>
  <si>
    <t>Для двух зон суток</t>
  </si>
  <si>
    <t>8.2.1.</t>
  </si>
  <si>
    <t>8.2.2.</t>
  </si>
  <si>
    <t>9.</t>
  </si>
  <si>
    <t>Фактический объем потребления электрической энергии гарантирующего поставщика на оптовом рынке</t>
  </si>
  <si>
    <t>10.</t>
  </si>
  <si>
    <t>Объем покупки электрической энергии гарантирующим поставщиком у производителей розничного рынка</t>
  </si>
  <si>
    <t>11.</t>
  </si>
  <si>
    <t>Сумма объемов потребления элеткрической энергии потребителями (покупателями), осуществляющими расчеты по второй-шестой ценовым категориям, в т.ч.:</t>
  </si>
  <si>
    <t>11.1.</t>
  </si>
  <si>
    <t>11.2.</t>
  </si>
  <si>
    <t>11.3.</t>
  </si>
  <si>
    <t>11.4.</t>
  </si>
  <si>
    <t>11.5.</t>
  </si>
  <si>
    <t>12.</t>
  </si>
  <si>
    <t>Объем потребления элеткрической энергии населением и приравненными к нему категориями потребителей, равный установленным значениям в утвержденном сводном прогнозном балансе производства и поставок электрической энергии (мощности) в рамках Единой энергетической системы России</t>
  </si>
  <si>
    <t>13.</t>
  </si>
  <si>
    <t xml:space="preserve"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                                                                                                                                                                                                        </t>
  </si>
  <si>
    <t>*-порядок определения и применения гарантирующими поставщиками нерегулируемых цен на электрическую энергию (мощность) установлен постановлением Правительства Российской Федерации от 04.05.2012 №442 и постановлением Правительства Российской Федерации от 29.12.2011 №1179</t>
  </si>
  <si>
    <t>№ п/п</t>
  </si>
  <si>
    <t>Группа потребителей</t>
  </si>
  <si>
    <t>Единица измерения</t>
  </si>
  <si>
    <t>Предельный уровень нерегулируемых цен</t>
  </si>
  <si>
    <t>Диапазоны напряжения</t>
  </si>
  <si>
    <t>ВН</t>
  </si>
  <si>
    <t>СН-I</t>
  </si>
  <si>
    <t>CH-II</t>
  </si>
  <si>
    <t>HH</t>
  </si>
  <si>
    <t>Электросетевые организации, приобретающие электроэнергию на цели компенсации технологического расхода (потерь) электрической энергии</t>
  </si>
  <si>
    <t>1.1.1.</t>
  </si>
  <si>
    <t>для фактических объемов, не превышающих утвержденные объемы потерь по балансу ФАС России</t>
  </si>
  <si>
    <t>руб./кВт.ч</t>
  </si>
  <si>
    <t>1.1.1.1.</t>
  </si>
  <si>
    <t xml:space="preserve"> -средневзвешенная стоимость э/э (м)</t>
  </si>
  <si>
    <t>руб./МВт.ч</t>
  </si>
  <si>
    <t>1.1.1.2.</t>
  </si>
  <si>
    <t xml:space="preserve"> -сбытовая надбавка ГП</t>
  </si>
  <si>
    <t>1.1.1.3.</t>
  </si>
  <si>
    <t xml:space="preserve"> -инфраструктурные платежи</t>
  </si>
  <si>
    <t>Все цены указаны без учета НДС.</t>
  </si>
  <si>
    <t>1. Первая ценовая категория
(для объемов покупки электрической энергии (мощности), учет которых осуществляется в целом за расчетный период)
для покупателей, в отношении которых осуществляется покупка электрической энергии (мощности) на оптовом рынке</t>
  </si>
  <si>
    <t>Прочие потребители</t>
  </si>
  <si>
    <t>1.1.</t>
  </si>
  <si>
    <t>Потребители, рассчитывающиеся по договорам энергоснабжения</t>
  </si>
  <si>
    <t>Предельный уровень нерегулируемых цен для подгруппы потребителей с максимальной мощностью энергопринимающих устройств до 670  кВт</t>
  </si>
  <si>
    <t xml:space="preserve"> -услуги по передаче</t>
  </si>
  <si>
    <t>1.1.1.4.</t>
  </si>
  <si>
    <t>1.1.2.</t>
  </si>
  <si>
    <t>Предельный уровень нерегулируемых цен для подгруппы потребителей с максимальной мощностью энергопринимающих устройств от 670 кВт до 10 МВт</t>
  </si>
  <si>
    <t>1.1.2.1.</t>
  </si>
  <si>
    <t>1.1.2.2.</t>
  </si>
  <si>
    <t>1.1.2.3.</t>
  </si>
  <si>
    <t>1.1.2.4.</t>
  </si>
  <si>
    <t>1.1.3.</t>
  </si>
  <si>
    <t>Предельный уровень нерегулируемых цен для подгруппы потребителей с максимальной мощностью энергопринимающих устройств не менее 10 МВт</t>
  </si>
  <si>
    <t>1.1.3.1.</t>
  </si>
  <si>
    <t>1.1.3.2.</t>
  </si>
  <si>
    <t>1.1.3.3.</t>
  </si>
  <si>
    <t>1.1.3.4.</t>
  </si>
  <si>
    <t>до 670  кВт</t>
  </si>
  <si>
    <t>от 670 кВт до 10 МВт</t>
  </si>
  <si>
    <t>не менее 10 МВт</t>
  </si>
  <si>
    <t>1. Первая ценовая категория
(для объемов покупки электрической энергии (мощности), учет которых осуществляется в целом за расчетный период)
для покупателей, в отношении которых осуществляется покупка электрической энергии (мощности) на розничном рынке</t>
  </si>
  <si>
    <t xml:space="preserve"> -сбытовая надбавка МЭС</t>
  </si>
  <si>
    <t>1.1.1.5.</t>
  </si>
  <si>
    <t>1.1.2.5.</t>
  </si>
  <si>
    <t>1.1.3.5.</t>
  </si>
  <si>
    <t>2. Вторая ценовая категория
(для объемов покупки электрической энергии (мощности), учет которых осуществляется
 по зонам суток расчетного периода)</t>
  </si>
  <si>
    <t>2.1.</t>
  </si>
  <si>
    <t>2.1.1.</t>
  </si>
  <si>
    <t>Предельный уровень нерегулируемых цен для подгруппы потребителей 
с максимальной мощностью энергопринимающих устройств до 670 кВт</t>
  </si>
  <si>
    <t>2.1.1.1.</t>
  </si>
  <si>
    <t>Предельный уровень нерегулируемых цен для трех зон суток</t>
  </si>
  <si>
    <t>2.1.1.1.1.</t>
  </si>
  <si>
    <t>ночная зона</t>
  </si>
  <si>
    <t>2.1.1.1.1.1.</t>
  </si>
  <si>
    <t>2.1.1.1.1.2.</t>
  </si>
  <si>
    <t>2.1.1.1.1.3.</t>
  </si>
  <si>
    <t>2.1.1.1.1.4.</t>
  </si>
  <si>
    <t>2.1.1.1.2.</t>
  </si>
  <si>
    <t>полупиковая зона</t>
  </si>
  <si>
    <t>2.1.1.1.2.1.</t>
  </si>
  <si>
    <t>2.1.1.1.2.2.</t>
  </si>
  <si>
    <t>2.1.1.1.2.3.</t>
  </si>
  <si>
    <t>2.1.1.1.2.4.</t>
  </si>
  <si>
    <t>2.1.1.1.3.</t>
  </si>
  <si>
    <t>пиковая зона</t>
  </si>
  <si>
    <t>2.1.1.1.3.1.</t>
  </si>
  <si>
    <t>2.1.1.1.3.2.</t>
  </si>
  <si>
    <t>2.1.1.1.3.3.</t>
  </si>
  <si>
    <t>2.1.1.1.3.4.</t>
  </si>
  <si>
    <t>2.1.1.2.</t>
  </si>
  <si>
    <t>Предельный уровень нерегулируемых цен для двух зон суток</t>
  </si>
  <si>
    <t>2.1.1.2.1.</t>
  </si>
  <si>
    <t>2.1.1.2.1.1.</t>
  </si>
  <si>
    <t>2.1.1.2.1.2.</t>
  </si>
  <si>
    <t>2.1.1.2.1.3.</t>
  </si>
  <si>
    <t>2.1.1.2.1.4.</t>
  </si>
  <si>
    <t>2.1.1.2.2.</t>
  </si>
  <si>
    <t>дневная зона</t>
  </si>
  <si>
    <t>2.1.1.2.2.1.</t>
  </si>
  <si>
    <t>2.1.1.2.2.2.</t>
  </si>
  <si>
    <t>2.1.1.2.2.3.</t>
  </si>
  <si>
    <t>2.1.1.2.2.4.</t>
  </si>
  <si>
    <t>2.1.2.</t>
  </si>
  <si>
    <t>Предельный уровень нерегулируемых цен для подгруппы потребителей 
с максимальной мощностью энергопринимающих устройств от 670 кВт до 10 МВт</t>
  </si>
  <si>
    <t>2.1.2.1.</t>
  </si>
  <si>
    <t>2.1.2.1.1.</t>
  </si>
  <si>
    <t>2.1.2.1.1.1.</t>
  </si>
  <si>
    <t>2.1.2.1.1.2.</t>
  </si>
  <si>
    <t>2.1.2.1.1.3.</t>
  </si>
  <si>
    <t>2.1.2.1.1.4.</t>
  </si>
  <si>
    <t>2.1.2.1.2.</t>
  </si>
  <si>
    <t>2.1.2.1.2.1.</t>
  </si>
  <si>
    <t>2.1.2.1.2.2.</t>
  </si>
  <si>
    <t>2.1.2.1.2.3.</t>
  </si>
  <si>
    <t>2.1.2.1.2.4.</t>
  </si>
  <si>
    <t>2.1.2.1.3.</t>
  </si>
  <si>
    <t>2.1.2.1.3.1.</t>
  </si>
  <si>
    <t>2.1.2.1.3.2.</t>
  </si>
  <si>
    <t>2.1.2.1.3.3.</t>
  </si>
  <si>
    <t>2.1.2.1.3.4.</t>
  </si>
  <si>
    <t>2.1.2.2.</t>
  </si>
  <si>
    <t>2.1.2.2.1.</t>
  </si>
  <si>
    <t>2.1.2.2.1.1.</t>
  </si>
  <si>
    <t>2.1.2.2.1.2.</t>
  </si>
  <si>
    <t>2.1.2.2.1.3.</t>
  </si>
  <si>
    <t>2.1.2.2.1.4.</t>
  </si>
  <si>
    <t>2.1.2.2.2.</t>
  </si>
  <si>
    <t>2.1.2.2.2.1.</t>
  </si>
  <si>
    <t>2.1.2.2.2.2.</t>
  </si>
  <si>
    <t>2.1.2.2.2.3.</t>
  </si>
  <si>
    <t>2.1.2.2.2.4.</t>
  </si>
  <si>
    <t>2.1.3.</t>
  </si>
  <si>
    <t>Предельный уровень нерегулируемых цен для подгруппы потребителей 
с максимальной мощностью энергопринимающих устройств не менее 10 МВт</t>
  </si>
  <si>
    <t>2.1.3.1.</t>
  </si>
  <si>
    <t>2.1.3.1.1.</t>
  </si>
  <si>
    <t>2.1.3.1.1.1.</t>
  </si>
  <si>
    <t>2.1.3.1.1.2.</t>
  </si>
  <si>
    <t>2.1.3.1.1.3.</t>
  </si>
  <si>
    <t>2.1.3.1.1.4.</t>
  </si>
  <si>
    <t>2.1.3.1.2.</t>
  </si>
  <si>
    <t>2.1.3.1.2.1.</t>
  </si>
  <si>
    <t>2.1.3.1.2.2.</t>
  </si>
  <si>
    <t>2.1.3.1.2.3.</t>
  </si>
  <si>
    <t>2.1.3.1.2.4.</t>
  </si>
  <si>
    <t>2.1.3.1.3.</t>
  </si>
  <si>
    <t>2.1.3.1.3.1.</t>
  </si>
  <si>
    <t>2.1.3.1.3.2.</t>
  </si>
  <si>
    <t>2.1.3.1.3.3.</t>
  </si>
  <si>
    <t>2.1.3.1.3.4.</t>
  </si>
  <si>
    <t>2.1.3.2.</t>
  </si>
  <si>
    <t>2.1.3.2.1.</t>
  </si>
  <si>
    <t>2.1.3.2.1.1.</t>
  </si>
  <si>
    <t>2.1.3.2.1.2.</t>
  </si>
  <si>
    <t>2.1.3.2.1.3.</t>
  </si>
  <si>
    <t>2.1.3.2.1.4.</t>
  </si>
  <si>
    <t>2.1.3.2.2.</t>
  </si>
  <si>
    <t>2.1.3.2.2.1.</t>
  </si>
  <si>
    <t>2.1.3.2.2.2.</t>
  </si>
  <si>
    <t>2.1.3.2.2.3.</t>
  </si>
  <si>
    <t>2.1.3.2.2.4.</t>
  </si>
  <si>
    <t>3. Третья ценовая категория
(для объемов покупки электрической энергии (мощности), в отношении которых в расчетном периоде осуществляется почасовой учёт,
и стоимость услуг по передаче электрической энергии (мощности) определяется по цене услуг в одноставочном исчислении)</t>
  </si>
  <si>
    <t>Прочие потребители, подгруппа "максимальная мощность энергопринимающих устройств до 670  кВт"</t>
  </si>
  <si>
    <t>Ставка, применяемая к фактическому почасовому объему покупки электрической энергии, отпущенному на уровне напряжения ВН</t>
  </si>
  <si>
    <t>Дата</t>
  </si>
  <si>
    <t>Единица Измерения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</si>
  <si>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</si>
  <si>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</si>
  <si>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</si>
  <si>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</si>
  <si>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</si>
  <si>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</si>
  <si>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</si>
  <si>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</si>
  <si>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</si>
  <si>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</si>
  <si>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</si>
  <si>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</si>
  <si>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</si>
  <si>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</si>
  <si>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</si>
  <si>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</si>
  <si>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</si>
  <si>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</si>
  <si>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</si>
  <si>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</si>
  <si>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</si>
  <si>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</si>
  <si>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</si>
  <si>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</si>
  <si>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3.1.1.</t>
  </si>
  <si>
    <t>3.1.1.1.</t>
  </si>
  <si>
    <t xml:space="preserve"> -средневзвешенная стоимость э/э</t>
  </si>
  <si>
    <t>3.1.1.2.</t>
  </si>
  <si>
    <t>3.1.1.3.</t>
  </si>
  <si>
    <t>3.1.1.4.</t>
  </si>
  <si>
    <t>3.1.2.</t>
  </si>
  <si>
    <t>3.1.2.1.</t>
  </si>
  <si>
    <t>3.1.2.2.</t>
  </si>
  <si>
    <t>3.1.2.3.</t>
  </si>
  <si>
    <t>3.1.2.4.</t>
  </si>
  <si>
    <t>3.1.3.</t>
  </si>
  <si>
    <t>3.1.3.1.</t>
  </si>
  <si>
    <t>3.1.3.2.</t>
  </si>
  <si>
    <t>3.1.3.3.</t>
  </si>
  <si>
    <t>3.1.3.4.</t>
  </si>
  <si>
    <t>3.1.4.</t>
  </si>
  <si>
    <t>3.1.4.1.</t>
  </si>
  <si>
    <t>3.1.4.2.</t>
  </si>
  <si>
    <t>3.1.4.3.</t>
  </si>
  <si>
    <t>3.1.4.4.</t>
  </si>
  <si>
    <t>3.1.5.</t>
  </si>
  <si>
    <t>3.1.5.1.</t>
  </si>
  <si>
    <t>3.1.5.2.</t>
  </si>
  <si>
    <t>3.1.5.3.</t>
  </si>
  <si>
    <t>3.1.5.4.</t>
  </si>
  <si>
    <t>3.1.6.</t>
  </si>
  <si>
    <t>3.1.6.1.</t>
  </si>
  <si>
    <t>3.1.6.2.</t>
  </si>
  <si>
    <t>3.1.6.3.</t>
  </si>
  <si>
    <t>3.1.6.4.</t>
  </si>
  <si>
    <t>3.1.7.</t>
  </si>
  <si>
    <t>3.1.7.1.</t>
  </si>
  <si>
    <t>3.1.7.2.</t>
  </si>
  <si>
    <t>3.1.7.3.</t>
  </si>
  <si>
    <t>3.1.7.4.</t>
  </si>
  <si>
    <t>3.1.8.</t>
  </si>
  <si>
    <t>3.1.8.1.</t>
  </si>
  <si>
    <t>3.1.8.2.</t>
  </si>
  <si>
    <t>3.1.8.3.</t>
  </si>
  <si>
    <t>3.1.8.4.</t>
  </si>
  <si>
    <t>3.1.9.</t>
  </si>
  <si>
    <t>3.1.9.1.</t>
  </si>
  <si>
    <t>3.1.9.2.</t>
  </si>
  <si>
    <t>3.1.9.3.</t>
  </si>
  <si>
    <t>3.1.9.4.</t>
  </si>
  <si>
    <t>3.1.10.</t>
  </si>
  <si>
    <t>3.1.10.1.</t>
  </si>
  <si>
    <t>3.1.10.2.</t>
  </si>
  <si>
    <t>3.1.10.3.</t>
  </si>
  <si>
    <t>3.1.10.4.</t>
  </si>
  <si>
    <t>3.1.11.</t>
  </si>
  <si>
    <t>3.1.11.1.</t>
  </si>
  <si>
    <t>3.1.11.2.</t>
  </si>
  <si>
    <t>3.1.11.3.</t>
  </si>
  <si>
    <t>3.1.11.4.</t>
  </si>
  <si>
    <t>3.1.12.</t>
  </si>
  <si>
    <t>3.1.12.1.</t>
  </si>
  <si>
    <t>3.1.12.2.</t>
  </si>
  <si>
    <t>3.1.12.3.</t>
  </si>
  <si>
    <t>3.1.12.4.</t>
  </si>
  <si>
    <t>3.1.13.</t>
  </si>
  <si>
    <t>3.1.13.1.</t>
  </si>
  <si>
    <t>3.1.13.2.</t>
  </si>
  <si>
    <t>3.1.13.3.</t>
  </si>
  <si>
    <t>3.1.13.4.</t>
  </si>
  <si>
    <t>3.1.14.</t>
  </si>
  <si>
    <t>3.1.14.1.</t>
  </si>
  <si>
    <t>3.1.14.2.</t>
  </si>
  <si>
    <t>3.1.14.3.</t>
  </si>
  <si>
    <t>3.1.14.4.</t>
  </si>
  <si>
    <t>3.1.15.</t>
  </si>
  <si>
    <t>3.1.15.1.</t>
  </si>
  <si>
    <t>3.1.15.2.</t>
  </si>
  <si>
    <t>3.1.15.3.</t>
  </si>
  <si>
    <t>3.1.15.4.</t>
  </si>
  <si>
    <t>3.1.16.</t>
  </si>
  <si>
    <t>3.1.16.1.</t>
  </si>
  <si>
    <t>3.1.16.2.</t>
  </si>
  <si>
    <t>3.1.16.3.</t>
  </si>
  <si>
    <t>3.1.16.4.</t>
  </si>
  <si>
    <t>3.1.17.</t>
  </si>
  <si>
    <t>3.1.17.1.</t>
  </si>
  <si>
    <t>3.1.17.2.</t>
  </si>
  <si>
    <t>3.1.17.3.</t>
  </si>
  <si>
    <t>3.1.17.4.</t>
  </si>
  <si>
    <t>3.1.18.</t>
  </si>
  <si>
    <t>3.1.18.1.</t>
  </si>
  <si>
    <t>3.1.18.2.</t>
  </si>
  <si>
    <t>3.1.18.3.</t>
  </si>
  <si>
    <t>3.1.18.4.</t>
  </si>
  <si>
    <t>3.1.19.</t>
  </si>
  <si>
    <t>3.1.19.1.</t>
  </si>
  <si>
    <t>3.1.19.2.</t>
  </si>
  <si>
    <t>3.1.19.3.</t>
  </si>
  <si>
    <t>3.1.19.4.</t>
  </si>
  <si>
    <t>3.1.20.</t>
  </si>
  <si>
    <t>3.1.20.1.</t>
  </si>
  <si>
    <t>3.1.20.2.</t>
  </si>
  <si>
    <t>3.1.20.3.</t>
  </si>
  <si>
    <t>3.1.20.4.</t>
  </si>
  <si>
    <t>3.1.21.</t>
  </si>
  <si>
    <t>3.1.21.1.</t>
  </si>
  <si>
    <t>3.1.21.2.</t>
  </si>
  <si>
    <t>3.1.21.3.</t>
  </si>
  <si>
    <t>3.1.21.4.</t>
  </si>
  <si>
    <t>3.1.22.</t>
  </si>
  <si>
    <t>3.1.22.1.</t>
  </si>
  <si>
    <t>3.1.22.2.</t>
  </si>
  <si>
    <t>3.1.22.3.</t>
  </si>
  <si>
    <t>3.1.22.4.</t>
  </si>
  <si>
    <t>3.1.23.</t>
  </si>
  <si>
    <t>3.1.23.1.</t>
  </si>
  <si>
    <t>3.1.23.2.</t>
  </si>
  <si>
    <t>3.1.23.3.</t>
  </si>
  <si>
    <t>3.1.23.4.</t>
  </si>
  <si>
    <t>3.1.24.</t>
  </si>
  <si>
    <t>3.1.24.1.</t>
  </si>
  <si>
    <t>3.1.24.2.</t>
  </si>
  <si>
    <t>3.1.24.3.</t>
  </si>
  <si>
    <t>3.1.24.4.</t>
  </si>
  <si>
    <t>3.1.25.</t>
  </si>
  <si>
    <t>3.1.25.1.</t>
  </si>
  <si>
    <t>3.1.25.2.</t>
  </si>
  <si>
    <t>3.1.25.3.</t>
  </si>
  <si>
    <t>3.1.25.4.</t>
  </si>
  <si>
    <t>3.1.26.</t>
  </si>
  <si>
    <t>3.1.26.1.</t>
  </si>
  <si>
    <t>3.1.26.2.</t>
  </si>
  <si>
    <t>3.1.26.3.</t>
  </si>
  <si>
    <t>3.1.26.4.</t>
  </si>
  <si>
    <t>3.1.27.</t>
  </si>
  <si>
    <t>3.1.27.1.</t>
  </si>
  <si>
    <t>3.1.27.2.</t>
  </si>
  <si>
    <t>3.1.27.3.</t>
  </si>
  <si>
    <t>3.1.27.4.</t>
  </si>
  <si>
    <t>3.1.28.</t>
  </si>
  <si>
    <t>3.1.28.1.</t>
  </si>
  <si>
    <t>3.1.28.2.</t>
  </si>
  <si>
    <t>3.1.28.3.</t>
  </si>
  <si>
    <t>3.1.28.4.</t>
  </si>
  <si>
    <t>3.1.29.</t>
  </si>
  <si>
    <t>3.1.29.1.</t>
  </si>
  <si>
    <t>3.1.29.2.</t>
  </si>
  <si>
    <t>3.1.29.3.</t>
  </si>
  <si>
    <t>3.1.29.4.</t>
  </si>
  <si>
    <t>3.1.30.</t>
  </si>
  <si>
    <t>3.1.30.1.</t>
  </si>
  <si>
    <t>3.1.30.2.</t>
  </si>
  <si>
    <t>3.1.30.3.</t>
  </si>
  <si>
    <t>3.1.30.4.</t>
  </si>
  <si>
    <t>3.1.31.</t>
  </si>
  <si>
    <t>3.1.31.1.</t>
  </si>
  <si>
    <t>3.1.31.2.</t>
  </si>
  <si>
    <t>3.1.31.3.</t>
  </si>
  <si>
    <t>3.1.31.4.</t>
  </si>
  <si>
    <t xml:space="preserve"> </t>
  </si>
  <si>
    <t>Ставка, применяемая к фактическому почасовому объему покупки электрической энергии, отпущенному на уровне напряжения СН-1</t>
  </si>
  <si>
    <t>3.2.1.</t>
  </si>
  <si>
    <t>3.2.1.1.</t>
  </si>
  <si>
    <t>3.2.1.2.</t>
  </si>
  <si>
    <t>3.2.1.3.</t>
  </si>
  <si>
    <t>3.2.1.4.</t>
  </si>
  <si>
    <t>3.2.2.</t>
  </si>
  <si>
    <t>3.2.2.1.</t>
  </si>
  <si>
    <t>3.2.2.2.</t>
  </si>
  <si>
    <t>3.2.2.3.</t>
  </si>
  <si>
    <t>3.2.2.4.</t>
  </si>
  <si>
    <t>3.2.3.</t>
  </si>
  <si>
    <t>3.2.3.1.</t>
  </si>
  <si>
    <t>3.2.3.2.</t>
  </si>
  <si>
    <t>3.2.3.3.</t>
  </si>
  <si>
    <t>3.2.3.4.</t>
  </si>
  <si>
    <t>3.2.4.</t>
  </si>
  <si>
    <t>3.2.4.1.</t>
  </si>
  <si>
    <t>3.2.4.2.</t>
  </si>
  <si>
    <t>3.2.4.3.</t>
  </si>
  <si>
    <t>3.2.4.4.</t>
  </si>
  <si>
    <t>3.2.5.</t>
  </si>
  <si>
    <t>3.2.5.1.</t>
  </si>
  <si>
    <t>3.2.5.2.</t>
  </si>
  <si>
    <t>3.2.5.3.</t>
  </si>
  <si>
    <t>3.2.5.4.</t>
  </si>
  <si>
    <t>3.2.6.</t>
  </si>
  <si>
    <t>3.2.6.1.</t>
  </si>
  <si>
    <t>3.2.6.2.</t>
  </si>
  <si>
    <t>3.2.6.3.</t>
  </si>
  <si>
    <t>3.2.6.4.</t>
  </si>
  <si>
    <t>3.2.7.</t>
  </si>
  <si>
    <t>3.2.7.1.</t>
  </si>
  <si>
    <t>3.2.7.2.</t>
  </si>
  <si>
    <t>3.2.7.3.</t>
  </si>
  <si>
    <t>3.2.7.4.</t>
  </si>
  <si>
    <t>3.2.8.</t>
  </si>
  <si>
    <t>3.2.8.1.</t>
  </si>
  <si>
    <t>3.2.8.2.</t>
  </si>
  <si>
    <t>3.2.8.3.</t>
  </si>
  <si>
    <t>3.2.8.4.</t>
  </si>
  <si>
    <t>3.2.9.</t>
  </si>
  <si>
    <t>3.2.9.1.</t>
  </si>
  <si>
    <t>3.2.9.2.</t>
  </si>
  <si>
    <t>3.2.9.3.</t>
  </si>
  <si>
    <t>3.2.9.4.</t>
  </si>
  <si>
    <t>3.2.10.</t>
  </si>
  <si>
    <t>3.2.10.1.</t>
  </si>
  <si>
    <t>3.2.10.2.</t>
  </si>
  <si>
    <t>3.2.10.3.</t>
  </si>
  <si>
    <t>3.2.10.4.</t>
  </si>
  <si>
    <t>3.2.11.</t>
  </si>
  <si>
    <t>3.2.11.1.</t>
  </si>
  <si>
    <t>3.2.11.2.</t>
  </si>
  <si>
    <t>3.2.11.3.</t>
  </si>
  <si>
    <t>3.2.11.4.</t>
  </si>
  <si>
    <t>3.2.12.</t>
  </si>
  <si>
    <t>3.2.12.1.</t>
  </si>
  <si>
    <t>3.2.12.2.</t>
  </si>
  <si>
    <t>3.2.12.3.</t>
  </si>
  <si>
    <t>3.2.12.4.</t>
  </si>
  <si>
    <t>3.2.13.</t>
  </si>
  <si>
    <t>3.2.13.1.</t>
  </si>
  <si>
    <t>3.2.13.2.</t>
  </si>
  <si>
    <t>3.2.13.3.</t>
  </si>
  <si>
    <t>3.2.13.4.</t>
  </si>
  <si>
    <t>3.2.14.</t>
  </si>
  <si>
    <t>3.2.14.1.</t>
  </si>
  <si>
    <t>3.2.14.2.</t>
  </si>
  <si>
    <t>3.2.14.3.</t>
  </si>
  <si>
    <t>3.2.14.4.</t>
  </si>
  <si>
    <t>3.2.15.</t>
  </si>
  <si>
    <t>3.2.15.1.</t>
  </si>
  <si>
    <t>3.2.15.2.</t>
  </si>
  <si>
    <t>3.2.15.3.</t>
  </si>
  <si>
    <t>3.2.15.4.</t>
  </si>
  <si>
    <t>3.2.16.</t>
  </si>
  <si>
    <t>3.2.16.1.</t>
  </si>
  <si>
    <t>3.2.16.2.</t>
  </si>
  <si>
    <t>3.2.16.3.</t>
  </si>
  <si>
    <t>3.2.16.4.</t>
  </si>
  <si>
    <t>3.2.17.</t>
  </si>
  <si>
    <t>3.2.17.1.</t>
  </si>
  <si>
    <t>3.2.17.2.</t>
  </si>
  <si>
    <t>3.2.17.3.</t>
  </si>
  <si>
    <t>3.2.17.4.</t>
  </si>
  <si>
    <t>3.2.18.</t>
  </si>
  <si>
    <t>3.2.18.1.</t>
  </si>
  <si>
    <t>3.2.18.2.</t>
  </si>
  <si>
    <t>3.2.18.3.</t>
  </si>
  <si>
    <t>3.2.18.4.</t>
  </si>
  <si>
    <t>3.2.19.</t>
  </si>
  <si>
    <t>3.2.19.1.</t>
  </si>
  <si>
    <t>3.2.19.2.</t>
  </si>
  <si>
    <t>3.2.19.3.</t>
  </si>
  <si>
    <t>3.2.19.4.</t>
  </si>
  <si>
    <t>3.2.20.</t>
  </si>
  <si>
    <t>3.2.20.1.</t>
  </si>
  <si>
    <t>3.2.20.2.</t>
  </si>
  <si>
    <t>3.2.20.3.</t>
  </si>
  <si>
    <t>3.2.20.4.</t>
  </si>
  <si>
    <t>3.2.21.</t>
  </si>
  <si>
    <t>3.2.21.1.</t>
  </si>
  <si>
    <t>3.2.21.2.</t>
  </si>
  <si>
    <t>3.2.21.3.</t>
  </si>
  <si>
    <t>3.2.21.4.</t>
  </si>
  <si>
    <t>3.2.22.</t>
  </si>
  <si>
    <t>3.2.22.1.</t>
  </si>
  <si>
    <t>3.2.22.2.</t>
  </si>
  <si>
    <t>3.2.22.3.</t>
  </si>
  <si>
    <t>3.2.22.4.</t>
  </si>
  <si>
    <t>3.2.23.</t>
  </si>
  <si>
    <t>3.2.23.1.</t>
  </si>
  <si>
    <t>3.2.23.2.</t>
  </si>
  <si>
    <t>3.2.23.3.</t>
  </si>
  <si>
    <t>3.2.23.4.</t>
  </si>
  <si>
    <t>3.2.24.</t>
  </si>
  <si>
    <t>3.2.24.1.</t>
  </si>
  <si>
    <t>3.2.24.2.</t>
  </si>
  <si>
    <t>3.2.24.3.</t>
  </si>
  <si>
    <t>3.2.24.4.</t>
  </si>
  <si>
    <t>3.2.25.</t>
  </si>
  <si>
    <t>3.2.25.1.</t>
  </si>
  <si>
    <t>3.2.25.2.</t>
  </si>
  <si>
    <t>3.2.25.3.</t>
  </si>
  <si>
    <t>3.2.25.4.</t>
  </si>
  <si>
    <t>3.2.26.</t>
  </si>
  <si>
    <t>3.2.26.1.</t>
  </si>
  <si>
    <t>3.2.26.2.</t>
  </si>
  <si>
    <t>3.2.26.3.</t>
  </si>
  <si>
    <t>3.2.26.4.</t>
  </si>
  <si>
    <t>3.2.27.</t>
  </si>
  <si>
    <t>3.2.27.1.</t>
  </si>
  <si>
    <t>3.2.27.2.</t>
  </si>
  <si>
    <t>3.2.27.3.</t>
  </si>
  <si>
    <t>3.2.27.4.</t>
  </si>
  <si>
    <t>3.2.28.</t>
  </si>
  <si>
    <t>3.2.28.1.</t>
  </si>
  <si>
    <t>3.2.28.2.</t>
  </si>
  <si>
    <t>3.2.28.3.</t>
  </si>
  <si>
    <t>3.2.28.4.</t>
  </si>
  <si>
    <t>3.2.29.</t>
  </si>
  <si>
    <t>3.2.29.1.</t>
  </si>
  <si>
    <t>3.2.29.2.</t>
  </si>
  <si>
    <t>3.2.29.3.</t>
  </si>
  <si>
    <t>3.2.29.4.</t>
  </si>
  <si>
    <t>3.2.30.</t>
  </si>
  <si>
    <t>3.2.30.1.</t>
  </si>
  <si>
    <t>3.2.30.2.</t>
  </si>
  <si>
    <t>3.2.30.3.</t>
  </si>
  <si>
    <t>3.2.30.4.</t>
  </si>
  <si>
    <t>3.2.31.</t>
  </si>
  <si>
    <t>3.2.31.1.</t>
  </si>
  <si>
    <t>3.2.31.2.</t>
  </si>
  <si>
    <t>3.2.31.3.</t>
  </si>
  <si>
    <t>3.2.31.4.</t>
  </si>
  <si>
    <t>Ставка, применяемая к фактическому почасовому объему покупки электрической энергии, отпущенному на уровне напряжения СН-2</t>
  </si>
  <si>
    <t>3.3.1.</t>
  </si>
  <si>
    <t>3.3.1.1.</t>
  </si>
  <si>
    <t>3.3.1.2.</t>
  </si>
  <si>
    <t>3.3.1.3.</t>
  </si>
  <si>
    <t>3.3.1.4.</t>
  </si>
  <si>
    <t>3.3.2.</t>
  </si>
  <si>
    <t>3.3.2.1.</t>
  </si>
  <si>
    <t>3.3.2.2.</t>
  </si>
  <si>
    <t>3.3.2.3.</t>
  </si>
  <si>
    <t>3.3.2.4.</t>
  </si>
  <si>
    <t>3.3.3.</t>
  </si>
  <si>
    <t>3.3.3.1.</t>
  </si>
  <si>
    <t>3.3.3.2.</t>
  </si>
  <si>
    <t>3.3.3.3.</t>
  </si>
  <si>
    <t>3.3.3.4.</t>
  </si>
  <si>
    <t>3.3.4.</t>
  </si>
  <si>
    <t>3.3.4.1.</t>
  </si>
  <si>
    <t>3.3.4.2.</t>
  </si>
  <si>
    <t>3.3.4.3.</t>
  </si>
  <si>
    <t>3.3.4.4.</t>
  </si>
  <si>
    <t>3.3.5.</t>
  </si>
  <si>
    <t>3.3.5.1.</t>
  </si>
  <si>
    <t>3.3.5.2.</t>
  </si>
  <si>
    <t>3.3.5.3.</t>
  </si>
  <si>
    <t>3.3.5.4.</t>
  </si>
  <si>
    <t>3.3.6.</t>
  </si>
  <si>
    <t>3.3.6.1.</t>
  </si>
  <si>
    <t>3.3.6.2.</t>
  </si>
  <si>
    <t>3.3.6.3.</t>
  </si>
  <si>
    <t>3.3.6.4.</t>
  </si>
  <si>
    <t>3.3.7.</t>
  </si>
  <si>
    <t>3.3.7.1.</t>
  </si>
  <si>
    <t>3.3.7.2.</t>
  </si>
  <si>
    <t>3.3.7.3.</t>
  </si>
  <si>
    <t>3.3.7.4.</t>
  </si>
  <si>
    <t>3.3.8.</t>
  </si>
  <si>
    <t>3.3.8.1.</t>
  </si>
  <si>
    <t>3.3.8.2.</t>
  </si>
  <si>
    <t>3.3.8.3.</t>
  </si>
  <si>
    <t>3.3.8.4.</t>
  </si>
  <si>
    <t>3.3.9.</t>
  </si>
  <si>
    <t>3.3.9.1.</t>
  </si>
  <si>
    <t>3.3.9.2.</t>
  </si>
  <si>
    <t>3.3.9.3.</t>
  </si>
  <si>
    <t>3.3.9.4.</t>
  </si>
  <si>
    <t>3.3.10.</t>
  </si>
  <si>
    <t>3.3.10.1.</t>
  </si>
  <si>
    <t>3.3.10.2.</t>
  </si>
  <si>
    <t>3.3.10.3.</t>
  </si>
  <si>
    <t>3.3.10.4.</t>
  </si>
  <si>
    <t>3.3.11.</t>
  </si>
  <si>
    <t>3.3.11.1.</t>
  </si>
  <si>
    <t>3.3.11.2.</t>
  </si>
  <si>
    <t>3.3.11.3.</t>
  </si>
  <si>
    <t>3.3.11.4.</t>
  </si>
  <si>
    <t>3.3.12.</t>
  </si>
  <si>
    <t>3.3.12.1.</t>
  </si>
  <si>
    <t>3.3.12.2.</t>
  </si>
  <si>
    <t>3.3.12.3.</t>
  </si>
  <si>
    <t>3.3.12.4.</t>
  </si>
  <si>
    <t>3.3.13.</t>
  </si>
  <si>
    <t>3.3.13.1.</t>
  </si>
  <si>
    <t>3.3.13.2.</t>
  </si>
  <si>
    <t>3.3.13.3.</t>
  </si>
  <si>
    <t>3.3.13.4.</t>
  </si>
  <si>
    <t>3.3.14.</t>
  </si>
  <si>
    <t>3.3.14.1.</t>
  </si>
  <si>
    <t>3.3.14.2.</t>
  </si>
  <si>
    <t>3.3.14.3.</t>
  </si>
  <si>
    <t>3.3.14.4.</t>
  </si>
  <si>
    <t>3.3.15.</t>
  </si>
  <si>
    <t>3.3.15.1.</t>
  </si>
  <si>
    <t>3.3.15.2.</t>
  </si>
  <si>
    <t>3.3.15.3.</t>
  </si>
  <si>
    <t>3.3.15.4.</t>
  </si>
  <si>
    <t>3.3.16.</t>
  </si>
  <si>
    <t>3.3.16.1.</t>
  </si>
  <si>
    <t>3.3.16.2.</t>
  </si>
  <si>
    <t>3.3.16.3.</t>
  </si>
  <si>
    <t>3.3.16.4.</t>
  </si>
  <si>
    <t>3.3.17.</t>
  </si>
  <si>
    <t>3.3.17.1.</t>
  </si>
  <si>
    <t>3.3.17.2.</t>
  </si>
  <si>
    <t>3.3.17.3.</t>
  </si>
  <si>
    <t>3.3.17.4.</t>
  </si>
  <si>
    <t>3.3.18.</t>
  </si>
  <si>
    <t>3.3.18.1.</t>
  </si>
  <si>
    <t>3.3.18.2.</t>
  </si>
  <si>
    <t>3.3.18.3.</t>
  </si>
  <si>
    <t>3.3.18.4.</t>
  </si>
  <si>
    <t>3.3.19.</t>
  </si>
  <si>
    <t>3.3.19.1.</t>
  </si>
  <si>
    <t>3.3.19.2.</t>
  </si>
  <si>
    <t>3.3.19.3.</t>
  </si>
  <si>
    <t>3.3.19.4.</t>
  </si>
  <si>
    <t>3.3.20.</t>
  </si>
  <si>
    <t>3.3.20.1.</t>
  </si>
  <si>
    <t>3.3.20.2.</t>
  </si>
  <si>
    <t>3.3.20.3.</t>
  </si>
  <si>
    <t>3.3.20.4.</t>
  </si>
  <si>
    <t>3.3.21.</t>
  </si>
  <si>
    <t>3.3.21.1.</t>
  </si>
  <si>
    <t>3.3.21.2.</t>
  </si>
  <si>
    <t>3.3.21.3.</t>
  </si>
  <si>
    <t>3.3.21.4.</t>
  </si>
  <si>
    <t>3.3.22.</t>
  </si>
  <si>
    <t>3.3.22.1.</t>
  </si>
  <si>
    <t>3.3.22.2.</t>
  </si>
  <si>
    <t>3.3.22.3.</t>
  </si>
  <si>
    <t>3.3.22.4.</t>
  </si>
  <si>
    <t>3.3.23.</t>
  </si>
  <si>
    <t>3.3.23.1.</t>
  </si>
  <si>
    <t>3.3.23.2.</t>
  </si>
  <si>
    <t>3.3.23.3.</t>
  </si>
  <si>
    <t>3.3.23.4.</t>
  </si>
  <si>
    <t>3.3.24.</t>
  </si>
  <si>
    <t>3.3.24.1.</t>
  </si>
  <si>
    <t>3.3.24.2.</t>
  </si>
  <si>
    <t>3.3.24.3.</t>
  </si>
  <si>
    <t>3.3.24.4.</t>
  </si>
  <si>
    <t>3.3.25.</t>
  </si>
  <si>
    <t>3.3.25.1.</t>
  </si>
  <si>
    <t>3.3.25.2.</t>
  </si>
  <si>
    <t>3.3.25.3.</t>
  </si>
  <si>
    <t>3.3.25.4.</t>
  </si>
  <si>
    <t>3.3.26.</t>
  </si>
  <si>
    <t>3.3.26.1.</t>
  </si>
  <si>
    <t>3.3.26.2.</t>
  </si>
  <si>
    <t>3.3.26.3.</t>
  </si>
  <si>
    <t>3.3.26.4.</t>
  </si>
  <si>
    <t>3.3.27.</t>
  </si>
  <si>
    <t>3.3.27.1.</t>
  </si>
  <si>
    <t>3.3.27.2.</t>
  </si>
  <si>
    <t>3.3.27.3.</t>
  </si>
  <si>
    <t>3.3.27.4.</t>
  </si>
  <si>
    <t>3.3.28.</t>
  </si>
  <si>
    <t>3.3.28.1.</t>
  </si>
  <si>
    <t>3.3.28.2.</t>
  </si>
  <si>
    <t>3.3.28.3.</t>
  </si>
  <si>
    <t>3.3.28.4.</t>
  </si>
  <si>
    <t>3.3.29.</t>
  </si>
  <si>
    <t>3.3.29.1.</t>
  </si>
  <si>
    <t>3.3.29.2.</t>
  </si>
  <si>
    <t>3.3.29.3.</t>
  </si>
  <si>
    <t>3.3.29.4.</t>
  </si>
  <si>
    <t>3.3.30.</t>
  </si>
  <si>
    <t>3.3.30.1.</t>
  </si>
  <si>
    <t>3.3.30.2.</t>
  </si>
  <si>
    <t>3.3.30.3.</t>
  </si>
  <si>
    <t>3.3.30.4.</t>
  </si>
  <si>
    <t>3.3.31.</t>
  </si>
  <si>
    <t>3.3.31.1.</t>
  </si>
  <si>
    <t>3.3.31.2.</t>
  </si>
  <si>
    <t>3.3.31.3.</t>
  </si>
  <si>
    <t>3.3.31.4.</t>
  </si>
  <si>
    <t>Ставка, применяемая к фактическому почасовому объему покупки электрической энергии, отпущенному на уровне напряжения НН</t>
  </si>
  <si>
    <t>3.4.1.</t>
  </si>
  <si>
    <t>3.4.1.1.</t>
  </si>
  <si>
    <t>3.4.1.2.</t>
  </si>
  <si>
    <t>3.4.1.3.</t>
  </si>
  <si>
    <t>3.4.1.4.</t>
  </si>
  <si>
    <t>3.4.2.</t>
  </si>
  <si>
    <t>3.4.2.1.</t>
  </si>
  <si>
    <t>3.4.2.2.</t>
  </si>
  <si>
    <t>3.4.2.3.</t>
  </si>
  <si>
    <t>3.4.2.4.</t>
  </si>
  <si>
    <t>3.4.3.</t>
  </si>
  <si>
    <t>3.4.3.1.</t>
  </si>
  <si>
    <t>3.4.3.2.</t>
  </si>
  <si>
    <t>3.4.3.3.</t>
  </si>
  <si>
    <t>3.4.3.4.</t>
  </si>
  <si>
    <t>3.4.4.</t>
  </si>
  <si>
    <t>3.4.4.1.</t>
  </si>
  <si>
    <t>3.4.4.2.</t>
  </si>
  <si>
    <t>3.4.4.3.</t>
  </si>
  <si>
    <t>3.4.4.4.</t>
  </si>
  <si>
    <t>3.4.5.</t>
  </si>
  <si>
    <t>3.4.5.1.</t>
  </si>
  <si>
    <t>3.4.5.2.</t>
  </si>
  <si>
    <t>3.4.5.3.</t>
  </si>
  <si>
    <t>3.4.5.4.</t>
  </si>
  <si>
    <t>3.4.6.</t>
  </si>
  <si>
    <t>3.4.6.1.</t>
  </si>
  <si>
    <t>3.4.6.2.</t>
  </si>
  <si>
    <t>3.4.6.3.</t>
  </si>
  <si>
    <t>3.4.6.4.</t>
  </si>
  <si>
    <t>3.4.7.</t>
  </si>
  <si>
    <t>3.4.7.1.</t>
  </si>
  <si>
    <t>3.4.7.2.</t>
  </si>
  <si>
    <t>3.4.7.3.</t>
  </si>
  <si>
    <t>3.4.7.4.</t>
  </si>
  <si>
    <t>3.4.8.</t>
  </si>
  <si>
    <t>3.4.8.1.</t>
  </si>
  <si>
    <t>3.4.8.2.</t>
  </si>
  <si>
    <t>3.4.8.3.</t>
  </si>
  <si>
    <t>3.4.8.4.</t>
  </si>
  <si>
    <t>3.4.9.</t>
  </si>
  <si>
    <t>3.4.9.1.</t>
  </si>
  <si>
    <t>3.4.9.2.</t>
  </si>
  <si>
    <t>3.4.9.3.</t>
  </si>
  <si>
    <t>3.4.9.4.</t>
  </si>
  <si>
    <t>3.4.10.</t>
  </si>
  <si>
    <t>3.4.10.1.</t>
  </si>
  <si>
    <t>3.4.10.2.</t>
  </si>
  <si>
    <t>3.4.10.3.</t>
  </si>
  <si>
    <t>3.4.10.4.</t>
  </si>
  <si>
    <t>3.4.11.</t>
  </si>
  <si>
    <t>3.4.11.1.</t>
  </si>
  <si>
    <t>3.4.11.2.</t>
  </si>
  <si>
    <t>3.4.11.3.</t>
  </si>
  <si>
    <t>3.4.11.4.</t>
  </si>
  <si>
    <t>3.4.12.</t>
  </si>
  <si>
    <t>3.4.12.1.</t>
  </si>
  <si>
    <t>3.4.12.2.</t>
  </si>
  <si>
    <t>3.4.12.3.</t>
  </si>
  <si>
    <t>3.4.12.4.</t>
  </si>
  <si>
    <t>3.4.13.</t>
  </si>
  <si>
    <t>3.4.13.1.</t>
  </si>
  <si>
    <t>3.4.13.2.</t>
  </si>
  <si>
    <t>3.4.13.3.</t>
  </si>
  <si>
    <t>3.4.13.4.</t>
  </si>
  <si>
    <t>3.4.14.</t>
  </si>
  <si>
    <t>3.4.14.1.</t>
  </si>
  <si>
    <t>3.4.14.2.</t>
  </si>
  <si>
    <t>3.4.14.3.</t>
  </si>
  <si>
    <t>3.4.14.4.</t>
  </si>
  <si>
    <t>3.4.15.</t>
  </si>
  <si>
    <t>3.4.15.1.</t>
  </si>
  <si>
    <t>3.4.15.2.</t>
  </si>
  <si>
    <t>3.4.15.3.</t>
  </si>
  <si>
    <t>3.4.15.4.</t>
  </si>
  <si>
    <t>3.4.16.</t>
  </si>
  <si>
    <t>3.4.16.1.</t>
  </si>
  <si>
    <t>3.4.16.2.</t>
  </si>
  <si>
    <t>3.4.16.3.</t>
  </si>
  <si>
    <t>3.4.16.4.</t>
  </si>
  <si>
    <t>3.4.17.</t>
  </si>
  <si>
    <t>3.4.17.1.</t>
  </si>
  <si>
    <t>3.4.17.2.</t>
  </si>
  <si>
    <t>3.4.17.3.</t>
  </si>
  <si>
    <t>3.4.17.4.</t>
  </si>
  <si>
    <t>3.4.18.</t>
  </si>
  <si>
    <t>3.4.18.1.</t>
  </si>
  <si>
    <t>3.4.18.2.</t>
  </si>
  <si>
    <t>3.4.18.3.</t>
  </si>
  <si>
    <t>3.4.18.4.</t>
  </si>
  <si>
    <t>3.4.19.</t>
  </si>
  <si>
    <t>3.4.19.1.</t>
  </si>
  <si>
    <t>3.4.19.2.</t>
  </si>
  <si>
    <t>3.4.19.3.</t>
  </si>
  <si>
    <t>3.4.19.4.</t>
  </si>
  <si>
    <t>3.4.20.</t>
  </si>
  <si>
    <t>3.4.20.1.</t>
  </si>
  <si>
    <t>3.4.20.2.</t>
  </si>
  <si>
    <t>3.4.20.3.</t>
  </si>
  <si>
    <t>3.4.20.4.</t>
  </si>
  <si>
    <t>3.4.21.</t>
  </si>
  <si>
    <t>3.4.21.1.</t>
  </si>
  <si>
    <t>3.4.21.2.</t>
  </si>
  <si>
    <t>3.4.21.3.</t>
  </si>
  <si>
    <t>3.4.21.4.</t>
  </si>
  <si>
    <t>3.4.22.</t>
  </si>
  <si>
    <t>3.4.22.1.</t>
  </si>
  <si>
    <t>3.4.22.2.</t>
  </si>
  <si>
    <t>3.4.22.3.</t>
  </si>
  <si>
    <t>3.4.22.4.</t>
  </si>
  <si>
    <t>3.4.23.</t>
  </si>
  <si>
    <t>3.4.23.1.</t>
  </si>
  <si>
    <t>3.4.23.2.</t>
  </si>
  <si>
    <t>3.4.23.3.</t>
  </si>
  <si>
    <t>3.4.23.4.</t>
  </si>
  <si>
    <t>3.4.24.</t>
  </si>
  <si>
    <t>3.4.24.1.</t>
  </si>
  <si>
    <t>3.4.24.2.</t>
  </si>
  <si>
    <t>3.4.24.3.</t>
  </si>
  <si>
    <t>3.4.24.4.</t>
  </si>
  <si>
    <t>3.4.25.</t>
  </si>
  <si>
    <t>3.4.25.1.</t>
  </si>
  <si>
    <t>3.4.25.2.</t>
  </si>
  <si>
    <t>3.4.25.3.</t>
  </si>
  <si>
    <t>3.4.25.4.</t>
  </si>
  <si>
    <t>3.4.26.</t>
  </si>
  <si>
    <t>3.4.26.1.</t>
  </si>
  <si>
    <t>3.4.26.2.</t>
  </si>
  <si>
    <t>3.4.26.3.</t>
  </si>
  <si>
    <t>3.4.26.4.</t>
  </si>
  <si>
    <t>3.4.27.</t>
  </si>
  <si>
    <t>3.4.27.1.</t>
  </si>
  <si>
    <t>3.4.27.2.</t>
  </si>
  <si>
    <t>3.4.27.3.</t>
  </si>
  <si>
    <t>3.4.27.4.</t>
  </si>
  <si>
    <t>3.4.28.</t>
  </si>
  <si>
    <t>3.4.28.1.</t>
  </si>
  <si>
    <t>3.4.28.2.</t>
  </si>
  <si>
    <t>3.4.28.3.</t>
  </si>
  <si>
    <t>3.4.28.4.</t>
  </si>
  <si>
    <t>3.4.29.</t>
  </si>
  <si>
    <t>3.4.29.1.</t>
  </si>
  <si>
    <t>3.4.29.2.</t>
  </si>
  <si>
    <t>3.4.29.3.</t>
  </si>
  <si>
    <t>3.4.29.4.</t>
  </si>
  <si>
    <t>3.4.30.</t>
  </si>
  <si>
    <t>3.4.30.1.</t>
  </si>
  <si>
    <t>3.4.30.2.</t>
  </si>
  <si>
    <t>3.4.30.3.</t>
  </si>
  <si>
    <t>3.4.30.4.</t>
  </si>
  <si>
    <t>3.4.31.</t>
  </si>
  <si>
    <t>3.4.31.1.</t>
  </si>
  <si>
    <t>3.4.31.2.</t>
  </si>
  <si>
    <t>3.4.31.3.</t>
  </si>
  <si>
    <t>3.4.31.4.</t>
  </si>
  <si>
    <t>Ставка за мощность предельного уровня нерегулируемой цены</t>
  </si>
  <si>
    <t>3.5.1.</t>
  </si>
  <si>
    <t>Ставка за мощность</t>
  </si>
  <si>
    <t>руб./МВт</t>
  </si>
  <si>
    <t>СН-II</t>
  </si>
  <si>
    <t>НН</t>
  </si>
  <si>
    <t>3.5.1.1.</t>
  </si>
  <si>
    <t xml:space="preserve"> -средневзвешенная стоимость м</t>
  </si>
  <si>
    <t>Прочие потребители, подгруппа "максимальная мощность энергопринимающих устройств от 670 кВт до 10 МВт"</t>
  </si>
  <si>
    <t>3. Третья ценовая категория
(для объемов покупки электрической энергии (мощности) на розничном рынке, в отношении которых в расчетном периоде осуществляется почасовой учёт,
и стоимость услуг по передаче электрической энергии (мощности) определяется по цене услуг в одноставочном исчислении)</t>
  </si>
  <si>
    <t>1.4.</t>
  </si>
  <si>
    <t xml:space="preserve"> -сбытовая надбавка ГП МЭС </t>
  </si>
  <si>
    <t>1.5.</t>
  </si>
  <si>
    <t xml:space="preserve"> -сбытовая надбавка ГП  </t>
  </si>
  <si>
    <t>2.2.</t>
  </si>
  <si>
    <t>2.3.</t>
  </si>
  <si>
    <t>2.4.</t>
  </si>
  <si>
    <t xml:space="preserve"> -сбытовая надбавка ГП МЭС</t>
  </si>
  <si>
    <t>2.5.</t>
  </si>
  <si>
    <t>3.1.</t>
  </si>
  <si>
    <t>3.2.</t>
  </si>
  <si>
    <t>3.3.</t>
  </si>
  <si>
    <t>3.4.</t>
  </si>
  <si>
    <t>3.5.</t>
  </si>
  <si>
    <t>4.1.</t>
  </si>
  <si>
    <t>.4.2.</t>
  </si>
  <si>
    <t>4.3.</t>
  </si>
  <si>
    <t>4.4.</t>
  </si>
  <si>
    <t>4.5.</t>
  </si>
  <si>
    <t>5.1.</t>
  </si>
  <si>
    <t>5.2.</t>
  </si>
  <si>
    <t>5.3.</t>
  </si>
  <si>
    <t>5.4.</t>
  </si>
  <si>
    <t>5.5.</t>
  </si>
  <si>
    <t>7.1.</t>
  </si>
  <si>
    <t>7.2.</t>
  </si>
  <si>
    <t>7.3.</t>
  </si>
  <si>
    <t>7.4.</t>
  </si>
  <si>
    <t>7.5.</t>
  </si>
  <si>
    <t>8.3.</t>
  </si>
  <si>
    <t>8.4.</t>
  </si>
  <si>
    <t>8.5.</t>
  </si>
  <si>
    <t>9.1.</t>
  </si>
  <si>
    <t>9.2.</t>
  </si>
  <si>
    <t>9.3.</t>
  </si>
  <si>
    <t>9.4.</t>
  </si>
  <si>
    <t>9.5.</t>
  </si>
  <si>
    <t>10.1.</t>
  </si>
  <si>
    <t>10.2.</t>
  </si>
  <si>
    <t>10.3.</t>
  </si>
  <si>
    <t>10.4.</t>
  </si>
  <si>
    <t>10.5.</t>
  </si>
  <si>
    <t>12.1.</t>
  </si>
  <si>
    <t>12.2.</t>
  </si>
  <si>
    <t>12.3.</t>
  </si>
  <si>
    <t>12.4.</t>
  </si>
  <si>
    <t>12.5.</t>
  </si>
  <si>
    <t>13.1.</t>
  </si>
  <si>
    <t>13.2.</t>
  </si>
  <si>
    <t>13.3.</t>
  </si>
  <si>
    <t>13.4.</t>
  </si>
  <si>
    <t>13.5.</t>
  </si>
  <si>
    <t>14.</t>
  </si>
  <si>
    <t>14.1.</t>
  </si>
  <si>
    <t>14.2.</t>
  </si>
  <si>
    <t>14.3.</t>
  </si>
  <si>
    <t>14.4.</t>
  </si>
  <si>
    <t>14.5.</t>
  </si>
  <si>
    <t>15.</t>
  </si>
  <si>
    <t>15.1.</t>
  </si>
  <si>
    <t>15.2.</t>
  </si>
  <si>
    <t>15.3.</t>
  </si>
  <si>
    <t>15.4.</t>
  </si>
  <si>
    <t>15.5.</t>
  </si>
  <si>
    <t>16.</t>
  </si>
  <si>
    <t>16.1.</t>
  </si>
  <si>
    <t>16.2.</t>
  </si>
  <si>
    <t>16.3.</t>
  </si>
  <si>
    <t>16.4.</t>
  </si>
  <si>
    <t>16.5.</t>
  </si>
  <si>
    <t>17.</t>
  </si>
  <si>
    <t>17.1.</t>
  </si>
  <si>
    <t>17.2.</t>
  </si>
  <si>
    <t>17.3.</t>
  </si>
  <si>
    <t>17.4.</t>
  </si>
  <si>
    <t>17.5.</t>
  </si>
  <si>
    <t>18.</t>
  </si>
  <si>
    <t>18.1.</t>
  </si>
  <si>
    <t>18.2.</t>
  </si>
  <si>
    <t>18.3.</t>
  </si>
  <si>
    <t>18.4.</t>
  </si>
  <si>
    <t>18.5.</t>
  </si>
  <si>
    <t>19.</t>
  </si>
  <si>
    <t>19.1.</t>
  </si>
  <si>
    <t>19.2.</t>
  </si>
  <si>
    <t>19.3.</t>
  </si>
  <si>
    <t>19.4.</t>
  </si>
  <si>
    <t>19.5.</t>
  </si>
  <si>
    <t>20.</t>
  </si>
  <si>
    <t>20.1.</t>
  </si>
  <si>
    <t>20.2.</t>
  </si>
  <si>
    <t>20.3.</t>
  </si>
  <si>
    <t>20.4.</t>
  </si>
  <si>
    <t>20.5.</t>
  </si>
  <si>
    <t>21.</t>
  </si>
  <si>
    <t>21.1.</t>
  </si>
  <si>
    <t>21.2.</t>
  </si>
  <si>
    <t>21.3.</t>
  </si>
  <si>
    <t>21.4.</t>
  </si>
  <si>
    <t>21.5.</t>
  </si>
  <si>
    <t>22.</t>
  </si>
  <si>
    <t>22.1.</t>
  </si>
  <si>
    <t>22.2.</t>
  </si>
  <si>
    <t>22.3.</t>
  </si>
  <si>
    <t>22.4.</t>
  </si>
  <si>
    <t>22.5.</t>
  </si>
  <si>
    <t>23.</t>
  </si>
  <si>
    <t>23.1.</t>
  </si>
  <si>
    <t>23.2.</t>
  </si>
  <si>
    <t>23.3.</t>
  </si>
  <si>
    <t>23.4.</t>
  </si>
  <si>
    <t>23.5.</t>
  </si>
  <si>
    <t>24.</t>
  </si>
  <si>
    <t>24.1.</t>
  </si>
  <si>
    <t>24.2.</t>
  </si>
  <si>
    <t>24.3.</t>
  </si>
  <si>
    <t>24.4.</t>
  </si>
  <si>
    <t>24.5.</t>
  </si>
  <si>
    <t>25.</t>
  </si>
  <si>
    <t>25.1.</t>
  </si>
  <si>
    <t>25.2.</t>
  </si>
  <si>
    <t>25.3.</t>
  </si>
  <si>
    <t>25.4.</t>
  </si>
  <si>
    <t>25.5.</t>
  </si>
  <si>
    <t>26.</t>
  </si>
  <si>
    <t>26.1.</t>
  </si>
  <si>
    <t>26.2.</t>
  </si>
  <si>
    <t>26.3.</t>
  </si>
  <si>
    <t>26.4.</t>
  </si>
  <si>
    <t>26.5.</t>
  </si>
  <si>
    <t>27.</t>
  </si>
  <si>
    <t>27.1.</t>
  </si>
  <si>
    <t>27.2.</t>
  </si>
  <si>
    <t>27.3.</t>
  </si>
  <si>
    <t>27.4.</t>
  </si>
  <si>
    <t>27.5.</t>
  </si>
  <si>
    <t>28.</t>
  </si>
  <si>
    <t>28.1.</t>
  </si>
  <si>
    <t>28.2.</t>
  </si>
  <si>
    <t>28.3.</t>
  </si>
  <si>
    <t>28.4.</t>
  </si>
  <si>
    <t>28.5.</t>
  </si>
  <si>
    <t>29.</t>
  </si>
  <si>
    <t>29.1.</t>
  </si>
  <si>
    <t>29.2.</t>
  </si>
  <si>
    <t>29.3.</t>
  </si>
  <si>
    <t>29.4.</t>
  </si>
  <si>
    <t>29.5.</t>
  </si>
  <si>
    <t>30.</t>
  </si>
  <si>
    <t>30.1.</t>
  </si>
  <si>
    <t>30.2.</t>
  </si>
  <si>
    <t>30.3.</t>
  </si>
  <si>
    <t>30.4.</t>
  </si>
  <si>
    <t>30.5.</t>
  </si>
  <si>
    <t>31.</t>
  </si>
  <si>
    <t>31.1.</t>
  </si>
  <si>
    <t>31.2.</t>
  </si>
  <si>
    <t>31.3.</t>
  </si>
  <si>
    <t>31.4.</t>
  </si>
  <si>
    <t>31.5.</t>
  </si>
  <si>
    <t>Прочие потребители, подгруппа "максимальная мощность энергопринимающих устройств не менее 10 МВт"</t>
  </si>
  <si>
    <t>4. Четвертая ценовая категория
(для объемов покупки электрической энергии (мощности), в отношении которых в расчетном периоде осуществляется почасовой учёт,
и стоимость услуг по передаче электрической энергии (мощности) определяется по цене услуг в двухставочном исчислении)</t>
  </si>
  <si>
    <t>4.1.1.</t>
  </si>
  <si>
    <t>4.1.1.1.</t>
  </si>
  <si>
    <t>4.1.1.2.</t>
  </si>
  <si>
    <t>4.1.1.3.</t>
  </si>
  <si>
    <t>4.1.1.4.</t>
  </si>
  <si>
    <t>4.1.2.</t>
  </si>
  <si>
    <t>4.1.2.1.</t>
  </si>
  <si>
    <t>4.1.2.2.</t>
  </si>
  <si>
    <t>4.1.2.3.</t>
  </si>
  <si>
    <t>4.1.2.4.</t>
  </si>
  <si>
    <t>4.1.3.</t>
  </si>
  <si>
    <t>4.1.3.1.</t>
  </si>
  <si>
    <t>4.1.3.2.</t>
  </si>
  <si>
    <t>4.1.3.3.</t>
  </si>
  <si>
    <t>4.1.3.4.</t>
  </si>
  <si>
    <t>4.1.4.</t>
  </si>
  <si>
    <t>4.1.4.1.</t>
  </si>
  <si>
    <t>4.1.4.2.</t>
  </si>
  <si>
    <t>4.1.4.3.</t>
  </si>
  <si>
    <t>4.1.4.4.</t>
  </si>
  <si>
    <t>4.1.5.</t>
  </si>
  <si>
    <t>4.1.5.1.</t>
  </si>
  <si>
    <t>4.1.5.2.</t>
  </si>
  <si>
    <t>4.1.5.3.</t>
  </si>
  <si>
    <t>4.1.5.4.</t>
  </si>
  <si>
    <t>4.1.6.</t>
  </si>
  <si>
    <t>4.1.6.1.</t>
  </si>
  <si>
    <t>4.1.6.2.</t>
  </si>
  <si>
    <t>4.1.6.3.</t>
  </si>
  <si>
    <t>4.1.6.4.</t>
  </si>
  <si>
    <t>4.1.7.</t>
  </si>
  <si>
    <t>4.1.7.1.</t>
  </si>
  <si>
    <t>4.1.7.2.</t>
  </si>
  <si>
    <t>4.1.7.3.</t>
  </si>
  <si>
    <t>4.1.7.4.</t>
  </si>
  <si>
    <t>4.1.8.</t>
  </si>
  <si>
    <t>4.1.8.1.</t>
  </si>
  <si>
    <t>4.1.8.2.</t>
  </si>
  <si>
    <t>4.1.8.3.</t>
  </si>
  <si>
    <t>4.1.8.4.</t>
  </si>
  <si>
    <t>4.1.9.</t>
  </si>
  <si>
    <t>4.1.9.1.</t>
  </si>
  <si>
    <t>4.1.9.2.</t>
  </si>
  <si>
    <t>4.1.9.3.</t>
  </si>
  <si>
    <t>4.1.9.4.</t>
  </si>
  <si>
    <t>4.1.10.</t>
  </si>
  <si>
    <t>4.1.10.1.</t>
  </si>
  <si>
    <t>4.1.10.2.</t>
  </si>
  <si>
    <t>4.1.10.3.</t>
  </si>
  <si>
    <t>4.1.10.4.</t>
  </si>
  <si>
    <t>4.1.11.</t>
  </si>
  <si>
    <t>4.1.11.1.</t>
  </si>
  <si>
    <t>4.1.11.2.</t>
  </si>
  <si>
    <t>4.1.11.3.</t>
  </si>
  <si>
    <t>4.1.11.4.</t>
  </si>
  <si>
    <t>4.1.12.</t>
  </si>
  <si>
    <t>4.1.12.1.</t>
  </si>
  <si>
    <t>4.1.12.2.</t>
  </si>
  <si>
    <t>4.1.12.3.</t>
  </si>
  <si>
    <t>4.1.12.4.</t>
  </si>
  <si>
    <t>4.1.13.</t>
  </si>
  <si>
    <t>4.1.13.1.</t>
  </si>
  <si>
    <t>4.1.13.2.</t>
  </si>
  <si>
    <t>4.1.13.3.</t>
  </si>
  <si>
    <t>4.1.13.4.</t>
  </si>
  <si>
    <t>4.1.14.</t>
  </si>
  <si>
    <t>4.1.14.1.</t>
  </si>
  <si>
    <t>4.1.14.2.</t>
  </si>
  <si>
    <t>4.1.14.3.</t>
  </si>
  <si>
    <t>4.1.14.4.</t>
  </si>
  <si>
    <t>4.1.15.</t>
  </si>
  <si>
    <t>4.1.15.1.</t>
  </si>
  <si>
    <t>4.1.15.2.</t>
  </si>
  <si>
    <t>4.1.15.3.</t>
  </si>
  <si>
    <t>4.1.15.4.</t>
  </si>
  <si>
    <t>4.1.16.</t>
  </si>
  <si>
    <t>4.1.16.1.</t>
  </si>
  <si>
    <t>4.1.16.2.</t>
  </si>
  <si>
    <t>4.1.16.3.</t>
  </si>
  <si>
    <t>4.1.16.4.</t>
  </si>
  <si>
    <t>4.1.17.</t>
  </si>
  <si>
    <t>4.1.17.1.</t>
  </si>
  <si>
    <t>4.1.17.2.</t>
  </si>
  <si>
    <t>4.1.17.3.</t>
  </si>
  <si>
    <t>4.1.17.4.</t>
  </si>
  <si>
    <t>4.1.18.</t>
  </si>
  <si>
    <t>4.1.18.1.</t>
  </si>
  <si>
    <t>4.1.18.2.</t>
  </si>
  <si>
    <t>4.1.18.3.</t>
  </si>
  <si>
    <t>4.1.18.4.</t>
  </si>
  <si>
    <t>4.1.19.</t>
  </si>
  <si>
    <t>4.1.19.1.</t>
  </si>
  <si>
    <t>4.1.19.2.</t>
  </si>
  <si>
    <t>4.1.19.3.</t>
  </si>
  <si>
    <t>4.1.19.4.</t>
  </si>
  <si>
    <t>4.1.20.</t>
  </si>
  <si>
    <t>4.1.20.1.</t>
  </si>
  <si>
    <t>4.1.20.2.</t>
  </si>
  <si>
    <t>4.1.20.3.</t>
  </si>
  <si>
    <t>4.1.20.4.</t>
  </si>
  <si>
    <t>4.1.21.</t>
  </si>
  <si>
    <t>4.1.21.1.</t>
  </si>
  <si>
    <t>4.1.21.2.</t>
  </si>
  <si>
    <t>4.1.21.3.</t>
  </si>
  <si>
    <t>4.1.21.4.</t>
  </si>
  <si>
    <t>4.1.22.</t>
  </si>
  <si>
    <t>4.1.22.1.</t>
  </si>
  <si>
    <t>4.1.22.2.</t>
  </si>
  <si>
    <t>4.1.22.3.</t>
  </si>
  <si>
    <t>4.1.22.4.</t>
  </si>
  <si>
    <t>4.1.23.</t>
  </si>
  <si>
    <t>4.1.23.1.</t>
  </si>
  <si>
    <t>4.1.23.2.</t>
  </si>
  <si>
    <t>4.1.23.3.</t>
  </si>
  <si>
    <t>4.1.23.4.</t>
  </si>
  <si>
    <t>4.1.24.</t>
  </si>
  <si>
    <t>4.1.24.1.</t>
  </si>
  <si>
    <t>4.1.24.2.</t>
  </si>
  <si>
    <t>4.1.24.3.</t>
  </si>
  <si>
    <t>4.1.24.4.</t>
  </si>
  <si>
    <t>4.1.25.</t>
  </si>
  <si>
    <t>4.1.25.1.</t>
  </si>
  <si>
    <t>4.1.25.2.</t>
  </si>
  <si>
    <t>4.1.25.3.</t>
  </si>
  <si>
    <t>4.1.25.4.</t>
  </si>
  <si>
    <t>4.1.26.</t>
  </si>
  <si>
    <t>4.1.26.1.</t>
  </si>
  <si>
    <t>4.1.26.2.</t>
  </si>
  <si>
    <t>4.1.26.3.</t>
  </si>
  <si>
    <t>4.1.26.4.</t>
  </si>
  <si>
    <t>4.1.27.</t>
  </si>
  <si>
    <t>4.1.27.1.</t>
  </si>
  <si>
    <t>4.1.27.2.</t>
  </si>
  <si>
    <t>4.1.27.3.</t>
  </si>
  <si>
    <t>4.1.27.4.</t>
  </si>
  <si>
    <t>4.1.28.</t>
  </si>
  <si>
    <t>4.1.28.1.</t>
  </si>
  <si>
    <t>4.1.28.2.</t>
  </si>
  <si>
    <t>4.1.28.3.</t>
  </si>
  <si>
    <t>4.1.28.4.</t>
  </si>
  <si>
    <t>4.1.29.</t>
  </si>
  <si>
    <t>4.1.29.1.</t>
  </si>
  <si>
    <t>4.1.29.2.</t>
  </si>
  <si>
    <t>4.1.29.3.</t>
  </si>
  <si>
    <t>4.1.29.4.</t>
  </si>
  <si>
    <t>4.1.30.</t>
  </si>
  <si>
    <t>4.1.30.1.</t>
  </si>
  <si>
    <t>4.1.30.2.</t>
  </si>
  <si>
    <t>4.1.30.3.</t>
  </si>
  <si>
    <t>4.1.30.4.</t>
  </si>
  <si>
    <t>4.1.31.</t>
  </si>
  <si>
    <t>4.1.31.1.</t>
  </si>
  <si>
    <t>4.1.31.2.</t>
  </si>
  <si>
    <t>4.1.31.3.</t>
  </si>
  <si>
    <t>4.1.31.4.</t>
  </si>
  <si>
    <t>4.2.1.</t>
  </si>
  <si>
    <t>4.2.1.1.</t>
  </si>
  <si>
    <t>4.2.1.2.</t>
  </si>
  <si>
    <t>4.2.1.3.</t>
  </si>
  <si>
    <t>4.2.1.4.</t>
  </si>
  <si>
    <t>4.2.2.</t>
  </si>
  <si>
    <t>4.2.2.1.</t>
  </si>
  <si>
    <t>4.2.2.2.</t>
  </si>
  <si>
    <t>4.2.2.3.</t>
  </si>
  <si>
    <t>4.2.2.4.</t>
  </si>
  <si>
    <t>4.2.3.</t>
  </si>
  <si>
    <t>4.2.3.1.</t>
  </si>
  <si>
    <t>4.2.3.2.</t>
  </si>
  <si>
    <t>4.2.3.3.</t>
  </si>
  <si>
    <t>4.2.3.4.</t>
  </si>
  <si>
    <t>4.2.4.</t>
  </si>
  <si>
    <t>4.2.4.1.</t>
  </si>
  <si>
    <t>4.2.4.2.</t>
  </si>
  <si>
    <t>4.2.4.3.</t>
  </si>
  <si>
    <t>4.2.4.4.</t>
  </si>
  <si>
    <t>4.2.5.</t>
  </si>
  <si>
    <t>4.2.5.1.</t>
  </si>
  <si>
    <t>4.2.5.2.</t>
  </si>
  <si>
    <t>4.2.5.3.</t>
  </si>
  <si>
    <t>4.2.5.4.</t>
  </si>
  <si>
    <t>4.2.6.</t>
  </si>
  <si>
    <t>4.2.6.1.</t>
  </si>
  <si>
    <t>4.2.6.2.</t>
  </si>
  <si>
    <t>4.2.6.3.</t>
  </si>
  <si>
    <t>4.2.6.4.</t>
  </si>
  <si>
    <t>4.2.7.</t>
  </si>
  <si>
    <t>4.2.7.1.</t>
  </si>
  <si>
    <t>4.2.7.2.</t>
  </si>
  <si>
    <t>4.2.7.3.</t>
  </si>
  <si>
    <t>4.2.7.4.</t>
  </si>
  <si>
    <t>4.2.8.</t>
  </si>
  <si>
    <t>4.2.8.1.</t>
  </si>
  <si>
    <t>4.2.8.2.</t>
  </si>
  <si>
    <t>4.2.8.3.</t>
  </si>
  <si>
    <t>4.2.8.4.</t>
  </si>
  <si>
    <t>4.2.9.</t>
  </si>
  <si>
    <t>4.2.9.1.</t>
  </si>
  <si>
    <t>4.2.9.2.</t>
  </si>
  <si>
    <t>4.2.9.3.</t>
  </si>
  <si>
    <t>4.2.9.4.</t>
  </si>
  <si>
    <t>4.2.10.</t>
  </si>
  <si>
    <t>4.2.10.1.</t>
  </si>
  <si>
    <t>4.2.10.2.</t>
  </si>
  <si>
    <t>4.2.10.3.</t>
  </si>
  <si>
    <t>4.2.10.4.</t>
  </si>
  <si>
    <t>4.2.11.</t>
  </si>
  <si>
    <t>4.2.11.1.</t>
  </si>
  <si>
    <t>4.2.11.2.</t>
  </si>
  <si>
    <t>4.2.11.3.</t>
  </si>
  <si>
    <t>4.2.11.4.</t>
  </si>
  <si>
    <t>4.2.12.</t>
  </si>
  <si>
    <t>4.2.12.1.</t>
  </si>
  <si>
    <t>4.2.12.2.</t>
  </si>
  <si>
    <t>4.2.12.3.</t>
  </si>
  <si>
    <t>4.2.12.4.</t>
  </si>
  <si>
    <t>4.2.13.</t>
  </si>
  <si>
    <t>4.2.13.1.</t>
  </si>
  <si>
    <t>4.2.13.2.</t>
  </si>
  <si>
    <t>4.2.13.3.</t>
  </si>
  <si>
    <t>4.2.13.4.</t>
  </si>
  <si>
    <t>4.2.14.</t>
  </si>
  <si>
    <t>4.2.14.1.</t>
  </si>
  <si>
    <t>4.2.14.2.</t>
  </si>
  <si>
    <t>4.2.14.3.</t>
  </si>
  <si>
    <t>4.2.14.4.</t>
  </si>
  <si>
    <t>4.2.15.</t>
  </si>
  <si>
    <t>4.2.15.1.</t>
  </si>
  <si>
    <t>4.2.15.2.</t>
  </si>
  <si>
    <t>4.2.15.3.</t>
  </si>
  <si>
    <t>4.2.15.4.</t>
  </si>
  <si>
    <t>4.2.16.</t>
  </si>
  <si>
    <t>4.2.16.1.</t>
  </si>
  <si>
    <t>4.2.16.2.</t>
  </si>
  <si>
    <t>4.2.16.3.</t>
  </si>
  <si>
    <t>4.2.16.4.</t>
  </si>
  <si>
    <t>4.2.17.</t>
  </si>
  <si>
    <t>4.2.17.1.</t>
  </si>
  <si>
    <t>4.2.17.2.</t>
  </si>
  <si>
    <t>4.2.17.3.</t>
  </si>
  <si>
    <t>4.2.17.4.</t>
  </si>
  <si>
    <t>4.2.18.</t>
  </si>
  <si>
    <t>4.2.18.1.</t>
  </si>
  <si>
    <t>4.2.18.2.</t>
  </si>
  <si>
    <t>4.2.18.3.</t>
  </si>
  <si>
    <t>4.2.18.4.</t>
  </si>
  <si>
    <t>4.2.19.</t>
  </si>
  <si>
    <t>4.2.19.1.</t>
  </si>
  <si>
    <t>4.2.19.2.</t>
  </si>
  <si>
    <t>4.2.19.3.</t>
  </si>
  <si>
    <t>4.2.19.4.</t>
  </si>
  <si>
    <t>4.2.20.</t>
  </si>
  <si>
    <t>4.2.20.1.</t>
  </si>
  <si>
    <t>4.2.20.2.</t>
  </si>
  <si>
    <t>4.2.20.3.</t>
  </si>
  <si>
    <t>4.2.20.4.</t>
  </si>
  <si>
    <t>4.2.21.</t>
  </si>
  <si>
    <t>4.2.21.1.</t>
  </si>
  <si>
    <t>4.2.21.2.</t>
  </si>
  <si>
    <t>4.2.21.3.</t>
  </si>
  <si>
    <t>4.2.21.4.</t>
  </si>
  <si>
    <t>4.2.22.</t>
  </si>
  <si>
    <t>4.2.22.1.</t>
  </si>
  <si>
    <t>4.2.22.2.</t>
  </si>
  <si>
    <t>4.2.22.3.</t>
  </si>
  <si>
    <t>4.2.22.4.</t>
  </si>
  <si>
    <t>4.2.23.</t>
  </si>
  <si>
    <t>4.2.23.1.</t>
  </si>
  <si>
    <t>4.2.23.2.</t>
  </si>
  <si>
    <t>4.2.23.3.</t>
  </si>
  <si>
    <t>4.2.23.4.</t>
  </si>
  <si>
    <t>4.2.24.</t>
  </si>
  <si>
    <t>4.2.24.1.</t>
  </si>
  <si>
    <t>4.2.24.2.</t>
  </si>
  <si>
    <t>4.2.24.3.</t>
  </si>
  <si>
    <t>4.2.24.4.</t>
  </si>
  <si>
    <t>4.2.25.</t>
  </si>
  <si>
    <t>4.2.25.1.</t>
  </si>
  <si>
    <t>4.2.25.2.</t>
  </si>
  <si>
    <t>4.2.25.3.</t>
  </si>
  <si>
    <t>4.2.25.4.</t>
  </si>
  <si>
    <t>4.2.26.</t>
  </si>
  <si>
    <t>4.2.26.1.</t>
  </si>
  <si>
    <t>4.2.26.2.</t>
  </si>
  <si>
    <t>4.2.26.3.</t>
  </si>
  <si>
    <t>4.2.26.4.</t>
  </si>
  <si>
    <t>4.2.27.</t>
  </si>
  <si>
    <t>4.2.27.1.</t>
  </si>
  <si>
    <t>4.2.27.2.</t>
  </si>
  <si>
    <t>4.2.27.3.</t>
  </si>
  <si>
    <t>4.2.27.4.</t>
  </si>
  <si>
    <t>4.2.28.</t>
  </si>
  <si>
    <t>4.2.28.1.</t>
  </si>
  <si>
    <t>4.2.28.2.</t>
  </si>
  <si>
    <t>4.2.28.3.</t>
  </si>
  <si>
    <t>4.2.28.4.</t>
  </si>
  <si>
    <t>4.2.29.</t>
  </si>
  <si>
    <t>4.2.29.1.</t>
  </si>
  <si>
    <t>4.2.29.2.</t>
  </si>
  <si>
    <t>4.2.29.3.</t>
  </si>
  <si>
    <t>4.2.29.4.</t>
  </si>
  <si>
    <t>4.2.30.</t>
  </si>
  <si>
    <t>4.2.30.1.</t>
  </si>
  <si>
    <t>4.2.30.2.</t>
  </si>
  <si>
    <t>4.2.30.3.</t>
  </si>
  <si>
    <t>4.2.30.4.</t>
  </si>
  <si>
    <t>4.2.31.</t>
  </si>
  <si>
    <t>4.2.31.1.</t>
  </si>
  <si>
    <t>4.2.31.2.</t>
  </si>
  <si>
    <t>4.2.31.3.</t>
  </si>
  <si>
    <t>4.2.31.4.</t>
  </si>
  <si>
    <t>4.3.1.</t>
  </si>
  <si>
    <t>4.3.1.1.</t>
  </si>
  <si>
    <t>4.3.1.2.</t>
  </si>
  <si>
    <t>4.3.1.3.</t>
  </si>
  <si>
    <t>4.3.1.4.</t>
  </si>
  <si>
    <t>4.3.2.</t>
  </si>
  <si>
    <t>4.3.2.1.</t>
  </si>
  <si>
    <t>4.3.2.2.</t>
  </si>
  <si>
    <t>4.3.2.3.</t>
  </si>
  <si>
    <t>4.3.2.4.</t>
  </si>
  <si>
    <t>4.3.3.</t>
  </si>
  <si>
    <t>4.3.3.1.</t>
  </si>
  <si>
    <t>4.3.3.2.</t>
  </si>
  <si>
    <t>4.3.3.3.</t>
  </si>
  <si>
    <t>4.3.3.4.</t>
  </si>
  <si>
    <t>4.3.4.</t>
  </si>
  <si>
    <t>4.3.4.1.</t>
  </si>
  <si>
    <t>4.3.4.2.</t>
  </si>
  <si>
    <t>4.3.4.3.</t>
  </si>
  <si>
    <t>4.3.4.4.</t>
  </si>
  <si>
    <t>4.3.5.</t>
  </si>
  <si>
    <t>4.3.5.1.</t>
  </si>
  <si>
    <t>4.3.5.2.</t>
  </si>
  <si>
    <t>4.3.5.3.</t>
  </si>
  <si>
    <t>4.3.5.4.</t>
  </si>
  <si>
    <t>4.3.6.</t>
  </si>
  <si>
    <t>4.3.6.1.</t>
  </si>
  <si>
    <t>4.3.6.2.</t>
  </si>
  <si>
    <t>4.3.6.3.</t>
  </si>
  <si>
    <t>4.3.6.4.</t>
  </si>
  <si>
    <t>4.3.7.</t>
  </si>
  <si>
    <t>4.3.7.1.</t>
  </si>
  <si>
    <t>4.3.7.2.</t>
  </si>
  <si>
    <t>4.3.7.3.</t>
  </si>
  <si>
    <t>4.3.7.4.</t>
  </si>
  <si>
    <t>4.3.8.</t>
  </si>
  <si>
    <t>4.3.8.1.</t>
  </si>
  <si>
    <t>4.3.8.2.</t>
  </si>
  <si>
    <t>4.3.8.3.</t>
  </si>
  <si>
    <t>4.3.8.4.</t>
  </si>
  <si>
    <t>4.3.9.</t>
  </si>
  <si>
    <t>4.3.9.1.</t>
  </si>
  <si>
    <t>4.3.9.2.</t>
  </si>
  <si>
    <t>4.3.9.3.</t>
  </si>
  <si>
    <t>4.3.9.4.</t>
  </si>
  <si>
    <t>4.3.10.</t>
  </si>
  <si>
    <t>4.3.10.1.</t>
  </si>
  <si>
    <t>4.3.10.2.</t>
  </si>
  <si>
    <t>4.3.10.3.</t>
  </si>
  <si>
    <t>4.3.10.4.</t>
  </si>
  <si>
    <t>4.3.11.</t>
  </si>
  <si>
    <t>4.3.11.1.</t>
  </si>
  <si>
    <t>4.3.11.2.</t>
  </si>
  <si>
    <t>4.3.11.3.</t>
  </si>
  <si>
    <t>4.3.11.4.</t>
  </si>
  <si>
    <t>4.3.12.</t>
  </si>
  <si>
    <t>4.3.12.1.</t>
  </si>
  <si>
    <t>4.3.12.2.</t>
  </si>
  <si>
    <t>4.3.12.3.</t>
  </si>
  <si>
    <t>4.3.12.4.</t>
  </si>
  <si>
    <t>4.3.13.</t>
  </si>
  <si>
    <t>4.3.13.1.</t>
  </si>
  <si>
    <t>4.3.13.2.</t>
  </si>
  <si>
    <t>4.3.13.3.</t>
  </si>
  <si>
    <t>4.3.13.4.</t>
  </si>
  <si>
    <t>4.3.14.</t>
  </si>
  <si>
    <t>4.3.14.1.</t>
  </si>
  <si>
    <t>4.3.14.2.</t>
  </si>
  <si>
    <t>4.3.14.3.</t>
  </si>
  <si>
    <t>4.3.14.4.</t>
  </si>
  <si>
    <t>4.3.15.</t>
  </si>
  <si>
    <t>4.3.15.1.</t>
  </si>
  <si>
    <t>4.3.15.2.</t>
  </si>
  <si>
    <t>4.3.15.3.</t>
  </si>
  <si>
    <t>4.3.15.4.</t>
  </si>
  <si>
    <t>4.3.16.</t>
  </si>
  <si>
    <t>4.3.16.1.</t>
  </si>
  <si>
    <t>4.3.16.2.</t>
  </si>
  <si>
    <t>4.3.16.3.</t>
  </si>
  <si>
    <t>4.3.16.4.</t>
  </si>
  <si>
    <t>4.3.17.</t>
  </si>
  <si>
    <t>4.3.17.1.</t>
  </si>
  <si>
    <t>4.3.17.2.</t>
  </si>
  <si>
    <t>4.3.17.3.</t>
  </si>
  <si>
    <t>4.3.17.4.</t>
  </si>
  <si>
    <t>4.3.18.</t>
  </si>
  <si>
    <t>4.3.18.1.</t>
  </si>
  <si>
    <t>4.3.18.2.</t>
  </si>
  <si>
    <t>4.3.18.3.</t>
  </si>
  <si>
    <t>4.3.18.4.</t>
  </si>
  <si>
    <t>4.3.19.</t>
  </si>
  <si>
    <t>4.3.19.1.</t>
  </si>
  <si>
    <t>4.3.19.2.</t>
  </si>
  <si>
    <t>4.3.19.3.</t>
  </si>
  <si>
    <t>4.3.19.4.</t>
  </si>
  <si>
    <t>4.3.20.</t>
  </si>
  <si>
    <t>4.3.20.1.</t>
  </si>
  <si>
    <t>4.3.20.2.</t>
  </si>
  <si>
    <t>4.3.20.3.</t>
  </si>
  <si>
    <t>4.3.20.4.</t>
  </si>
  <si>
    <t>4.3.21.</t>
  </si>
  <si>
    <t>4.3.21.1.</t>
  </si>
  <si>
    <t>4.3.21.2.</t>
  </si>
  <si>
    <t>4.3.21.3.</t>
  </si>
  <si>
    <t>4.3.21.4.</t>
  </si>
  <si>
    <t>4.3.22.</t>
  </si>
  <si>
    <t>4.3.22.1.</t>
  </si>
  <si>
    <t>4.3.22.2.</t>
  </si>
  <si>
    <t>4.3.22.3.</t>
  </si>
  <si>
    <t>4.3.22.4.</t>
  </si>
  <si>
    <t>4.3.23.</t>
  </si>
  <si>
    <t>4.3.23.1.</t>
  </si>
  <si>
    <t>4.3.23.2.</t>
  </si>
  <si>
    <t>4.3.23.3.</t>
  </si>
  <si>
    <t>4.3.23.4.</t>
  </si>
  <si>
    <t>4.3.24.</t>
  </si>
  <si>
    <t>4.3.24.1.</t>
  </si>
  <si>
    <t>4.3.24.2.</t>
  </si>
  <si>
    <t>4.3.24.3.</t>
  </si>
  <si>
    <t>4.3.24.4.</t>
  </si>
  <si>
    <t>4.3.25.</t>
  </si>
  <si>
    <t>4.3.25.1.</t>
  </si>
  <si>
    <t>4.3.25.2.</t>
  </si>
  <si>
    <t>4.3.25.3.</t>
  </si>
  <si>
    <t>4.3.25.4.</t>
  </si>
  <si>
    <t>4.3.26.</t>
  </si>
  <si>
    <t>4.3.26.1.</t>
  </si>
  <si>
    <t>4.3.26.2.</t>
  </si>
  <si>
    <t>4.3.26.3.</t>
  </si>
  <si>
    <t>4.3.26.4.</t>
  </si>
  <si>
    <t>4.3.27.</t>
  </si>
  <si>
    <t>4.3.27.1.</t>
  </si>
  <si>
    <t>4.3.27.2.</t>
  </si>
  <si>
    <t>4.3.27.3.</t>
  </si>
  <si>
    <t>4.3.27.4.</t>
  </si>
  <si>
    <t>4.3.28.</t>
  </si>
  <si>
    <t>4.3.28.1.</t>
  </si>
  <si>
    <t>4.3.28.2.</t>
  </si>
  <si>
    <t>4.3.28.3.</t>
  </si>
  <si>
    <t>4.3.28.4.</t>
  </si>
  <si>
    <t>4.3.29.</t>
  </si>
  <si>
    <t>4.3.29.1.</t>
  </si>
  <si>
    <t>4.3.29.2.</t>
  </si>
  <si>
    <t>4.3.29.3.</t>
  </si>
  <si>
    <t>4.3.29.4.</t>
  </si>
  <si>
    <t>4.3.30.</t>
  </si>
  <si>
    <t>4.3.30.1.</t>
  </si>
  <si>
    <t>4.3.30.2.</t>
  </si>
  <si>
    <t>4.3.30.3.</t>
  </si>
  <si>
    <t>4.3.30.4.</t>
  </si>
  <si>
    <t>4.3.31.</t>
  </si>
  <si>
    <t>4.3.31.1.</t>
  </si>
  <si>
    <t>4.3.31.2.</t>
  </si>
  <si>
    <t>4.3.31.3.</t>
  </si>
  <si>
    <t>4.3.31.4.</t>
  </si>
  <si>
    <t>4.4.1.</t>
  </si>
  <si>
    <t>4.4.1.1.</t>
  </si>
  <si>
    <t>4.4.1.2.</t>
  </si>
  <si>
    <t>4.4.1.3.</t>
  </si>
  <si>
    <t>4.4.1.4.</t>
  </si>
  <si>
    <t>4.4.2.</t>
  </si>
  <si>
    <t>4.4.2.1.</t>
  </si>
  <si>
    <t>4.4.2.2.</t>
  </si>
  <si>
    <t>4.4.2.3.</t>
  </si>
  <si>
    <t>4.4.2.4.</t>
  </si>
  <si>
    <t>4.4.3.</t>
  </si>
  <si>
    <t>4.4.3.1.</t>
  </si>
  <si>
    <t>4.4.3.2.</t>
  </si>
  <si>
    <t>4.4.3.3.</t>
  </si>
  <si>
    <t>4.4.3.4.</t>
  </si>
  <si>
    <t>4.4.4.</t>
  </si>
  <si>
    <t>4.4.4.1.</t>
  </si>
  <si>
    <t>4.4.4.2.</t>
  </si>
  <si>
    <t>4.4.4.3.</t>
  </si>
  <si>
    <t>4.4.4.4.</t>
  </si>
  <si>
    <t>4.4.5.</t>
  </si>
  <si>
    <t>4.4.5.1.</t>
  </si>
  <si>
    <t>4.4.5.2.</t>
  </si>
  <si>
    <t>4.4.5.3.</t>
  </si>
  <si>
    <t>4.4.5.4.</t>
  </si>
  <si>
    <t>4.4.6.</t>
  </si>
  <si>
    <t>4.4.6.1.</t>
  </si>
  <si>
    <t>4.4.6.2.</t>
  </si>
  <si>
    <t>4.4.6.3.</t>
  </si>
  <si>
    <t>4.4.6.4.</t>
  </si>
  <si>
    <t>4.4.7.</t>
  </si>
  <si>
    <t>4.4.7.1.</t>
  </si>
  <si>
    <t>4.4.7.2.</t>
  </si>
  <si>
    <t>4.4.7.3.</t>
  </si>
  <si>
    <t>4.4.7.4.</t>
  </si>
  <si>
    <t>4.4.8.</t>
  </si>
  <si>
    <t>4.4.8.1.</t>
  </si>
  <si>
    <t>4.4.8.2.</t>
  </si>
  <si>
    <t>4.4.8.3.</t>
  </si>
  <si>
    <t>4.4.8.4.</t>
  </si>
  <si>
    <t>4.4.9.</t>
  </si>
  <si>
    <t>4.4.9.1.</t>
  </si>
  <si>
    <t>4.4.9.2.</t>
  </si>
  <si>
    <t>4.4.9.3.</t>
  </si>
  <si>
    <t>4.4.9.4.</t>
  </si>
  <si>
    <t>4.4.10.</t>
  </si>
  <si>
    <t>4.4.10.1.</t>
  </si>
  <si>
    <t>4.4.10.2.</t>
  </si>
  <si>
    <t>4.4.10.3.</t>
  </si>
  <si>
    <t>4.4.10.4.</t>
  </si>
  <si>
    <t>4.4.11.</t>
  </si>
  <si>
    <t>4.4.11.1.</t>
  </si>
  <si>
    <t>4.4.11.2.</t>
  </si>
  <si>
    <t>4.4.11.3.</t>
  </si>
  <si>
    <t>4.4.11.4.</t>
  </si>
  <si>
    <t>4.4.12.</t>
  </si>
  <si>
    <t>4.4.12.1.</t>
  </si>
  <si>
    <t>4.4.12.2.</t>
  </si>
  <si>
    <t>4.4.12.3.</t>
  </si>
  <si>
    <t>4.4.12.4.</t>
  </si>
  <si>
    <t>4.4.13.</t>
  </si>
  <si>
    <t>4.4.13.1.</t>
  </si>
  <si>
    <t>4.4.13.2.</t>
  </si>
  <si>
    <t>4.4.13.3.</t>
  </si>
  <si>
    <t>4.4.13.4.</t>
  </si>
  <si>
    <t>4.4.14.</t>
  </si>
  <si>
    <t>4.4.14.1.</t>
  </si>
  <si>
    <t>4.4.14.2.</t>
  </si>
  <si>
    <t>4.4.14.3.</t>
  </si>
  <si>
    <t>4.4.14.4.</t>
  </si>
  <si>
    <t>4.4.15.</t>
  </si>
  <si>
    <t>4.4.15.1.</t>
  </si>
  <si>
    <t>4.4.15.2.</t>
  </si>
  <si>
    <t>4.4.15.3.</t>
  </si>
  <si>
    <t>4.4.15.4.</t>
  </si>
  <si>
    <t>4.4.16.</t>
  </si>
  <si>
    <t>4.4.16.1.</t>
  </si>
  <si>
    <t>4.4.16.2.</t>
  </si>
  <si>
    <t>4.4.16.3.</t>
  </si>
  <si>
    <t>4.4.16.4.</t>
  </si>
  <si>
    <t>4.4.17.</t>
  </si>
  <si>
    <t>4.4.17.1.</t>
  </si>
  <si>
    <t>4.4.17.2.</t>
  </si>
  <si>
    <t>4.4.17.3.</t>
  </si>
  <si>
    <t>4.4.17.4.</t>
  </si>
  <si>
    <t>4.4.18.</t>
  </si>
  <si>
    <t>4.4.18.1.</t>
  </si>
  <si>
    <t>4.4.18.2.</t>
  </si>
  <si>
    <t>4.4.18.3.</t>
  </si>
  <si>
    <t>4.4.18.4.</t>
  </si>
  <si>
    <t>4.4.19.</t>
  </si>
  <si>
    <t>4.4.19.1.</t>
  </si>
  <si>
    <t>4.4.19.2.</t>
  </si>
  <si>
    <t>4.4.19.3.</t>
  </si>
  <si>
    <t>4.4.19.4.</t>
  </si>
  <si>
    <t>4.4.20.</t>
  </si>
  <si>
    <t>4.4.20.1.</t>
  </si>
  <si>
    <t>4.4.20.2.</t>
  </si>
  <si>
    <t>4.4.20.3.</t>
  </si>
  <si>
    <t>4.4.20.4.</t>
  </si>
  <si>
    <t>4.4.21.</t>
  </si>
  <si>
    <t>4.4.21.1.</t>
  </si>
  <si>
    <t>4.4.21.2.</t>
  </si>
  <si>
    <t>4.4.21.3.</t>
  </si>
  <si>
    <t>4.4.21.4.</t>
  </si>
  <si>
    <t>4.4.22.</t>
  </si>
  <si>
    <t>4.4.22.1.</t>
  </si>
  <si>
    <t>4.4.22.2.</t>
  </si>
  <si>
    <t>4.4.22.3.</t>
  </si>
  <si>
    <t>4.4.22.4.</t>
  </si>
  <si>
    <t>4.4.23.</t>
  </si>
  <si>
    <t>4.4.23.1.</t>
  </si>
  <si>
    <t>4.4.23.2.</t>
  </si>
  <si>
    <t>4.4.23.3.</t>
  </si>
  <si>
    <t>4.4.23.4.</t>
  </si>
  <si>
    <t>4.4.24.</t>
  </si>
  <si>
    <t>4.4.24.1.</t>
  </si>
  <si>
    <t>4.4.24.2.</t>
  </si>
  <si>
    <t>4.4.24.3.</t>
  </si>
  <si>
    <t>4.4.24.4.</t>
  </si>
  <si>
    <t>4.4.25.</t>
  </si>
  <si>
    <t>4.4.25.1.</t>
  </si>
  <si>
    <t>4.4.25.2.</t>
  </si>
  <si>
    <t>4.4.25.3.</t>
  </si>
  <si>
    <t>4.4.25.4.</t>
  </si>
  <si>
    <t>4.4.26.</t>
  </si>
  <si>
    <t>4.4.26.1.</t>
  </si>
  <si>
    <t>4.4.26.2.</t>
  </si>
  <si>
    <t>4.4.26.3.</t>
  </si>
  <si>
    <t>4.4.26.4.</t>
  </si>
  <si>
    <t>4.4.27.</t>
  </si>
  <si>
    <t>4.4.27.1.</t>
  </si>
  <si>
    <t>4.4.27.2.</t>
  </si>
  <si>
    <t>4.4.27.3.</t>
  </si>
  <si>
    <t>4.4.27.4.</t>
  </si>
  <si>
    <t>4.4.28.</t>
  </si>
  <si>
    <t>4.4.28.1.</t>
  </si>
  <si>
    <t>4.4.28.2.</t>
  </si>
  <si>
    <t>4.4.28.3.</t>
  </si>
  <si>
    <t>4.4.28.4.</t>
  </si>
  <si>
    <t>4.4.29.</t>
  </si>
  <si>
    <t>4.4.29.1.</t>
  </si>
  <si>
    <t>4.4.29.2.</t>
  </si>
  <si>
    <t>4.4.29.3.</t>
  </si>
  <si>
    <t>4.4.29.4.</t>
  </si>
  <si>
    <t>4.4.30.</t>
  </si>
  <si>
    <t>4.4.30.1.</t>
  </si>
  <si>
    <t>4.4.30.2.</t>
  </si>
  <si>
    <t>4.4.30.3.</t>
  </si>
  <si>
    <t>4.4.30.4.</t>
  </si>
  <si>
    <t>4.4.31.</t>
  </si>
  <si>
    <t>4.4.31.1.</t>
  </si>
  <si>
    <t>4.4.31.2.</t>
  </si>
  <si>
    <t>4.4.31.3.</t>
  </si>
  <si>
    <t>4.4.31.4.</t>
  </si>
  <si>
    <t>4.5.1.</t>
  </si>
  <si>
    <t>4.5.1.1.</t>
  </si>
  <si>
    <t>4.5.1.2.</t>
  </si>
  <si>
    <t>5. Пятая ценовая категория
(для объемов покупки электрической энергии (мощности), в отношении которых в расчетном периоде осуществляется почасовое планирование и учёт,
и стоимость услуг по передаче электрической энергии (мощности) определяется по цене услуг в одноставочном исчислении)</t>
  </si>
  <si>
    <t>5.1.1.</t>
  </si>
  <si>
    <t>5.1.1.1.</t>
  </si>
  <si>
    <t>5.1.1.2.</t>
  </si>
  <si>
    <t>5.1.1.3.</t>
  </si>
  <si>
    <t>5.1.1.4.</t>
  </si>
  <si>
    <t>5.1.2.</t>
  </si>
  <si>
    <t>5.1.2.1.</t>
  </si>
  <si>
    <t>5.1.2.2.</t>
  </si>
  <si>
    <t>5.1.2.3.</t>
  </si>
  <si>
    <t>5.1.2.4.</t>
  </si>
  <si>
    <t>5.1.3.</t>
  </si>
  <si>
    <t>5.1.3.1.</t>
  </si>
  <si>
    <t>5.1.3.2.</t>
  </si>
  <si>
    <t>5.1.3.3.</t>
  </si>
  <si>
    <t>5.1.3.4.</t>
  </si>
  <si>
    <t>5.1.4.</t>
  </si>
  <si>
    <t>5.1.4.1.</t>
  </si>
  <si>
    <t>5.1.4.2.</t>
  </si>
  <si>
    <t>5.1.4.3.</t>
  </si>
  <si>
    <t>5.1.4.4.</t>
  </si>
  <si>
    <t>5.1.5.</t>
  </si>
  <si>
    <t>5.1.5.1.</t>
  </si>
  <si>
    <t>5.1.5.2.</t>
  </si>
  <si>
    <t>5.1.5.3.</t>
  </si>
  <si>
    <t>5.1.5.4.</t>
  </si>
  <si>
    <t>5.1.6.</t>
  </si>
  <si>
    <t>5.1.6.1.</t>
  </si>
  <si>
    <t>5.1.6.2.</t>
  </si>
  <si>
    <t>5.1.6.3.</t>
  </si>
  <si>
    <t>5.1.6.4.</t>
  </si>
  <si>
    <t>5.1.7.</t>
  </si>
  <si>
    <t>5.1.7.1.</t>
  </si>
  <si>
    <t>5.1.7.2.</t>
  </si>
  <si>
    <t>5.1.7.3.</t>
  </si>
  <si>
    <t>5.1.7.4.</t>
  </si>
  <si>
    <t>5.1.8.</t>
  </si>
  <si>
    <t>5.1.8.1.</t>
  </si>
  <si>
    <t>5.1.8.2.</t>
  </si>
  <si>
    <t>5.1.8.3.</t>
  </si>
  <si>
    <t>5.1.8.4.</t>
  </si>
  <si>
    <t>5.1.9.</t>
  </si>
  <si>
    <t>5.1.9.1.</t>
  </si>
  <si>
    <t>5.1.9.2.</t>
  </si>
  <si>
    <t>5.1.9.3.</t>
  </si>
  <si>
    <t>5.1.9.4.</t>
  </si>
  <si>
    <t>5.1.10.</t>
  </si>
  <si>
    <t>5.1.10.1.</t>
  </si>
  <si>
    <t>5.1.10.2.</t>
  </si>
  <si>
    <t>5.1.10.3.</t>
  </si>
  <si>
    <t>5.1.10.4.</t>
  </si>
  <si>
    <t>5.1.11.</t>
  </si>
  <si>
    <t>5.1.11.1.</t>
  </si>
  <si>
    <t>5.1.11.2.</t>
  </si>
  <si>
    <t>5.1.11.3.</t>
  </si>
  <si>
    <t>5.1.11.4.</t>
  </si>
  <si>
    <t>5.1.12.</t>
  </si>
  <si>
    <t>5.1.12.1.</t>
  </si>
  <si>
    <t>5.1.12.2.</t>
  </si>
  <si>
    <t>5.1.12.3.</t>
  </si>
  <si>
    <t>5.1.12.4.</t>
  </si>
  <si>
    <t>5.1.13.</t>
  </si>
  <si>
    <t>5.1.13.1.</t>
  </si>
  <si>
    <t>5.1.13.2.</t>
  </si>
  <si>
    <t>5.1.13.3.</t>
  </si>
  <si>
    <t>5.1.13.4.</t>
  </si>
  <si>
    <t>5.1.14.</t>
  </si>
  <si>
    <t>5.1.14.1.</t>
  </si>
  <si>
    <t>5.1.14.2.</t>
  </si>
  <si>
    <t>5.1.14.3.</t>
  </si>
  <si>
    <t>5.1.14.4.</t>
  </si>
  <si>
    <t>5.1.15.</t>
  </si>
  <si>
    <t>5.1.15.1.</t>
  </si>
  <si>
    <t>5.1.15.2.</t>
  </si>
  <si>
    <t>5.1.15.3.</t>
  </si>
  <si>
    <t>5.1.15.4.</t>
  </si>
  <si>
    <t>5.1.16.</t>
  </si>
  <si>
    <t>5.1.16.1.</t>
  </si>
  <si>
    <t>5.1.16.2.</t>
  </si>
  <si>
    <t>5.1.16.3.</t>
  </si>
  <si>
    <t>5.1.16.4.</t>
  </si>
  <si>
    <t>5.1.17.</t>
  </si>
  <si>
    <t>5.1.17.1.</t>
  </si>
  <si>
    <t>5.1.17.2.</t>
  </si>
  <si>
    <t>5.1.17.3.</t>
  </si>
  <si>
    <t>5.1.17.4.</t>
  </si>
  <si>
    <t>5.1.18.</t>
  </si>
  <si>
    <t>5.1.18.1.</t>
  </si>
  <si>
    <t>5.1.18.2.</t>
  </si>
  <si>
    <t>5.1.18.3.</t>
  </si>
  <si>
    <t>5.1.18.4.</t>
  </si>
  <si>
    <t>5.1.19.</t>
  </si>
  <si>
    <t>5.1.19.1.</t>
  </si>
  <si>
    <t>5.1.19.2.</t>
  </si>
  <si>
    <t>5.1.19.3.</t>
  </si>
  <si>
    <t>5.1.19.4.</t>
  </si>
  <si>
    <t>5.1.20.</t>
  </si>
  <si>
    <t>5.1.20.1.</t>
  </si>
  <si>
    <t>5.1.20.2.</t>
  </si>
  <si>
    <t>5.1.20.3.</t>
  </si>
  <si>
    <t>5.1.20.4.</t>
  </si>
  <si>
    <t>5.1.21.</t>
  </si>
  <si>
    <t>5.1.21.1.</t>
  </si>
  <si>
    <t>5.1.21.2.</t>
  </si>
  <si>
    <t>5.1.21.3.</t>
  </si>
  <si>
    <t>5.1.21.4.</t>
  </si>
  <si>
    <t>5.1.22.</t>
  </si>
  <si>
    <t>5.1.22.1.</t>
  </si>
  <si>
    <t>5.1.22.2.</t>
  </si>
  <si>
    <t>5.1.22.3.</t>
  </si>
  <si>
    <t>5.1.22.4.</t>
  </si>
  <si>
    <t>5.1.23.</t>
  </si>
  <si>
    <t>5.1.23.1.</t>
  </si>
  <si>
    <t>5.1.23.2.</t>
  </si>
  <si>
    <t>5.1.23.3.</t>
  </si>
  <si>
    <t>5.1.23.4.</t>
  </si>
  <si>
    <t>5.1.24.</t>
  </si>
  <si>
    <t>5.1.24.1.</t>
  </si>
  <si>
    <t>5.1.24.2.</t>
  </si>
  <si>
    <t>5.1.24.3.</t>
  </si>
  <si>
    <t>5.1.24.4.</t>
  </si>
  <si>
    <t>5.1.25.</t>
  </si>
  <si>
    <t>5.1.25.1.</t>
  </si>
  <si>
    <t>5.1.25.2.</t>
  </si>
  <si>
    <t>5.1.25.3.</t>
  </si>
  <si>
    <t>5.1.25.4.</t>
  </si>
  <si>
    <t>5.1.26.</t>
  </si>
  <si>
    <t>5.1.26.1.</t>
  </si>
  <si>
    <t>5.1.26.2.</t>
  </si>
  <si>
    <t>5.1.26.3.</t>
  </si>
  <si>
    <t>5.1.26.4.</t>
  </si>
  <si>
    <t>5.1.27.</t>
  </si>
  <si>
    <t>5.1.27.1.</t>
  </si>
  <si>
    <t>5.1.27.2.</t>
  </si>
  <si>
    <t>5.1.27.3.</t>
  </si>
  <si>
    <t>5.1.27.4.</t>
  </si>
  <si>
    <t>5.1.28.</t>
  </si>
  <si>
    <t>5.1.28.1.</t>
  </si>
  <si>
    <t>5.1.28.2.</t>
  </si>
  <si>
    <t>5.1.28.3.</t>
  </si>
  <si>
    <t>5.1.28.4.</t>
  </si>
  <si>
    <t>5.1.29.</t>
  </si>
  <si>
    <t>5.1.29.1.</t>
  </si>
  <si>
    <t>5.1.29.2.</t>
  </si>
  <si>
    <t>5.1.29.3.</t>
  </si>
  <si>
    <t>5.1.29.4.</t>
  </si>
  <si>
    <t>5.1.30.</t>
  </si>
  <si>
    <t>5.1.30.1.</t>
  </si>
  <si>
    <t>5.1.30.2.</t>
  </si>
  <si>
    <t>5.1.30.3.</t>
  </si>
  <si>
    <t>5.1.30.4.</t>
  </si>
  <si>
    <t>5.1.31.</t>
  </si>
  <si>
    <t>5.1.31.1.</t>
  </si>
  <si>
    <t>5.1.31.2.</t>
  </si>
  <si>
    <t>5.1.31.3.</t>
  </si>
  <si>
    <t>5.1.31.4.</t>
  </si>
  <si>
    <t>5.2.1.</t>
  </si>
  <si>
    <t>5.2.1.1.</t>
  </si>
  <si>
    <t>5.2.1.2.</t>
  </si>
  <si>
    <t>5.2.1.3.</t>
  </si>
  <si>
    <t>5.2.1.4.</t>
  </si>
  <si>
    <t>5.2.2.</t>
  </si>
  <si>
    <t>5.2.2.1.</t>
  </si>
  <si>
    <t>5.2.2.2.</t>
  </si>
  <si>
    <t>5.2.2.3.</t>
  </si>
  <si>
    <t>5.2.2.4.</t>
  </si>
  <si>
    <t>5.2.3.</t>
  </si>
  <si>
    <t>5.2.3.1.</t>
  </si>
  <si>
    <t>5.2.3.2.</t>
  </si>
  <si>
    <t>5.2.3.3.</t>
  </si>
  <si>
    <t>5.2.3.4.</t>
  </si>
  <si>
    <t>5.2.4.</t>
  </si>
  <si>
    <t>5.2.4.1.</t>
  </si>
  <si>
    <t>5.2.4.2.</t>
  </si>
  <si>
    <t>5.2.4.3.</t>
  </si>
  <si>
    <t>5.2.4.4.</t>
  </si>
  <si>
    <t>5.2.5.</t>
  </si>
  <si>
    <t>5.2.5.1.</t>
  </si>
  <si>
    <t>5.2.5.2.</t>
  </si>
  <si>
    <t>5.2.5.3.</t>
  </si>
  <si>
    <t>5.2.5.4.</t>
  </si>
  <si>
    <t>5.2.6.</t>
  </si>
  <si>
    <t>5.2.6.1.</t>
  </si>
  <si>
    <t>5.2.6.2.</t>
  </si>
  <si>
    <t>5.2.6.3.</t>
  </si>
  <si>
    <t>5.2.6.4.</t>
  </si>
  <si>
    <t>5.2.7.</t>
  </si>
  <si>
    <t>5.2.7.1.</t>
  </si>
  <si>
    <t>5.2.7.2.</t>
  </si>
  <si>
    <t>5.2.7.3.</t>
  </si>
  <si>
    <t>5.2.7.4.</t>
  </si>
  <si>
    <t>5.2.8.</t>
  </si>
  <si>
    <t>5.2.8.1.</t>
  </si>
  <si>
    <t>5.2.8.2.</t>
  </si>
  <si>
    <t>5.2.8.3.</t>
  </si>
  <si>
    <t>5.2.8.4.</t>
  </si>
  <si>
    <t>5.2.9.</t>
  </si>
  <si>
    <t>5.2.9.1.</t>
  </si>
  <si>
    <t>5.2.9.2.</t>
  </si>
  <si>
    <t>5.2.9.3.</t>
  </si>
  <si>
    <t>5.2.9.4.</t>
  </si>
  <si>
    <t>5.2.10.</t>
  </si>
  <si>
    <t>5.2.10.1.</t>
  </si>
  <si>
    <t>5.2.10.2.</t>
  </si>
  <si>
    <t>5.2.10.3.</t>
  </si>
  <si>
    <t>5.2.10.4.</t>
  </si>
  <si>
    <t>5.2.11.</t>
  </si>
  <si>
    <t>5.2.11.1.</t>
  </si>
  <si>
    <t>5.2.11.2.</t>
  </si>
  <si>
    <t>5.2.11.3.</t>
  </si>
  <si>
    <t>5.2.11.4.</t>
  </si>
  <si>
    <t>5.2.12.</t>
  </si>
  <si>
    <t>5.2.12.1.</t>
  </si>
  <si>
    <t>5.2.12.2.</t>
  </si>
  <si>
    <t>5.2.12.3.</t>
  </si>
  <si>
    <t>5.2.12.4.</t>
  </si>
  <si>
    <t>5.2.13.</t>
  </si>
  <si>
    <t>5.2.13.1.</t>
  </si>
  <si>
    <t>5.2.13.2.</t>
  </si>
  <si>
    <t>5.2.13.3.</t>
  </si>
  <si>
    <t>5.2.13.4.</t>
  </si>
  <si>
    <t>5.2.14.</t>
  </si>
  <si>
    <t>5.2.14.1.</t>
  </si>
  <si>
    <t>5.2.14.2.</t>
  </si>
  <si>
    <t>5.2.14.3.</t>
  </si>
  <si>
    <t>5.2.14.4.</t>
  </si>
  <si>
    <t>5.2.15.</t>
  </si>
  <si>
    <t>5.2.15.1.</t>
  </si>
  <si>
    <t>5.2.15.2.</t>
  </si>
  <si>
    <t>5.2.15.3.</t>
  </si>
  <si>
    <t>5.2.15.4.</t>
  </si>
  <si>
    <t>5.2.16.</t>
  </si>
  <si>
    <t>5.2.16.1.</t>
  </si>
  <si>
    <t>5.2.16.2.</t>
  </si>
  <si>
    <t>5.2.16.3.</t>
  </si>
  <si>
    <t>5.2.16.4.</t>
  </si>
  <si>
    <t>5.2.17.</t>
  </si>
  <si>
    <t>5.2.17.1.</t>
  </si>
  <si>
    <t>5.2.17.2.</t>
  </si>
  <si>
    <t>5.2.17.3.</t>
  </si>
  <si>
    <t>5.2.17.4.</t>
  </si>
  <si>
    <t>5.2.18.</t>
  </si>
  <si>
    <t>5.2.18.1.</t>
  </si>
  <si>
    <t>5.2.18.2.</t>
  </si>
  <si>
    <t>5.2.18.3.</t>
  </si>
  <si>
    <t>5.2.18.4.</t>
  </si>
  <si>
    <t>5.2.19.</t>
  </si>
  <si>
    <t>5.2.19.1.</t>
  </si>
  <si>
    <t>5.2.19.2.</t>
  </si>
  <si>
    <t>5.2.19.3.</t>
  </si>
  <si>
    <t>5.2.19.4.</t>
  </si>
  <si>
    <t>5.2.20.</t>
  </si>
  <si>
    <t>5.2.20.1.</t>
  </si>
  <si>
    <t>5.2.20.2.</t>
  </si>
  <si>
    <t>5.2.20.3.</t>
  </si>
  <si>
    <t>5.2.20.4.</t>
  </si>
  <si>
    <t>5.2.21.</t>
  </si>
  <si>
    <t>5.2.21.1.</t>
  </si>
  <si>
    <t>5.2.21.2.</t>
  </si>
  <si>
    <t>5.2.21.3.</t>
  </si>
  <si>
    <t>5.2.21.4.</t>
  </si>
  <si>
    <t>5.2.22.</t>
  </si>
  <si>
    <t>5.2.22.1.</t>
  </si>
  <si>
    <t>5.2.22.2.</t>
  </si>
  <si>
    <t>5.2.22.3.</t>
  </si>
  <si>
    <t>5.2.22.4.</t>
  </si>
  <si>
    <t>5.2.23.</t>
  </si>
  <si>
    <t>5.2.23.1.</t>
  </si>
  <si>
    <t>5.2.23.2.</t>
  </si>
  <si>
    <t>5.2.23.3.</t>
  </si>
  <si>
    <t>5.2.23.4.</t>
  </si>
  <si>
    <t>5.2.24.</t>
  </si>
  <si>
    <t>5.2.24.1.</t>
  </si>
  <si>
    <t>5.2.24.2.</t>
  </si>
  <si>
    <t>5.2.24.3.</t>
  </si>
  <si>
    <t>5.2.24.4.</t>
  </si>
  <si>
    <t>5.2.25.</t>
  </si>
  <si>
    <t>5.2.25.1.</t>
  </si>
  <si>
    <t>5.2.25.2.</t>
  </si>
  <si>
    <t>5.2.25.3.</t>
  </si>
  <si>
    <t>5.2.25.4.</t>
  </si>
  <si>
    <t>5.2.26.</t>
  </si>
  <si>
    <t>5.2.26.1.</t>
  </si>
  <si>
    <t>5.2.26.2.</t>
  </si>
  <si>
    <t>5.2.26.3.</t>
  </si>
  <si>
    <t>5.2.26.4.</t>
  </si>
  <si>
    <t>5.2.27.</t>
  </si>
  <si>
    <t>5.2.27.1.</t>
  </si>
  <si>
    <t>5.2.27.2.</t>
  </si>
  <si>
    <t>5.2.27.3.</t>
  </si>
  <si>
    <t>5.2.27.4.</t>
  </si>
  <si>
    <t>5.2.28.</t>
  </si>
  <si>
    <t>5.2.28.1.</t>
  </si>
  <si>
    <t>5.2.28.2.</t>
  </si>
  <si>
    <t>5.2.28.3.</t>
  </si>
  <si>
    <t>5.2.28.4.</t>
  </si>
  <si>
    <t>5.2.29.</t>
  </si>
  <si>
    <t>5.2.29.1.</t>
  </si>
  <si>
    <t>5.2.29.2.</t>
  </si>
  <si>
    <t>5.2.29.3.</t>
  </si>
  <si>
    <t>5.2.29.4.</t>
  </si>
  <si>
    <t>5.2.30.</t>
  </si>
  <si>
    <t>5.2.30.1.</t>
  </si>
  <si>
    <t>5.2.30.2.</t>
  </si>
  <si>
    <t>5.2.30.3.</t>
  </si>
  <si>
    <t>5.2.30.4.</t>
  </si>
  <si>
    <t>5.2.31.</t>
  </si>
  <si>
    <t>5.2.31.1.</t>
  </si>
  <si>
    <t>5.2.31.2.</t>
  </si>
  <si>
    <t>5.2.31.3.</t>
  </si>
  <si>
    <t>5.2.31.4.</t>
  </si>
  <si>
    <t>5.3.1.</t>
  </si>
  <si>
    <t>5.3.1.1.</t>
  </si>
  <si>
    <t>5.3.1.2.</t>
  </si>
  <si>
    <t>5.3.1.3.</t>
  </si>
  <si>
    <t>5.3.1.4.</t>
  </si>
  <si>
    <t>5.3.2.</t>
  </si>
  <si>
    <t>5.3.2.1.</t>
  </si>
  <si>
    <t>5.3.2.2.</t>
  </si>
  <si>
    <t>5.3.2.3.</t>
  </si>
  <si>
    <t>5.3.2.4.</t>
  </si>
  <si>
    <t>5.3.3.</t>
  </si>
  <si>
    <t>5.3.3.1.</t>
  </si>
  <si>
    <t>5.3.3.2.</t>
  </si>
  <si>
    <t>5.3.3.3.</t>
  </si>
  <si>
    <t>5.3.3.4.</t>
  </si>
  <si>
    <t>5.3.4.</t>
  </si>
  <si>
    <t>5.3.4.1.</t>
  </si>
  <si>
    <t>5.3.4.2.</t>
  </si>
  <si>
    <t>5.3.4.3.</t>
  </si>
  <si>
    <t>5.3.4.4.</t>
  </si>
  <si>
    <t>5.3.5.</t>
  </si>
  <si>
    <t>5.3.5.1.</t>
  </si>
  <si>
    <t>5.3.5.2.</t>
  </si>
  <si>
    <t>5.3.5.3.</t>
  </si>
  <si>
    <t>5.3.5.4.</t>
  </si>
  <si>
    <t>5.3.6.</t>
  </si>
  <si>
    <t>5.3.6.1.</t>
  </si>
  <si>
    <t>5.3.6.2.</t>
  </si>
  <si>
    <t>5.3.6.3.</t>
  </si>
  <si>
    <t>5.3.6.4.</t>
  </si>
  <si>
    <t>5.3.7.</t>
  </si>
  <si>
    <t>5.3.7.1.</t>
  </si>
  <si>
    <t>5.3.7.2.</t>
  </si>
  <si>
    <t>5.3.7.3.</t>
  </si>
  <si>
    <t>5.3.7.4.</t>
  </si>
  <si>
    <t>5.3.8.</t>
  </si>
  <si>
    <t>5.3.8.1.</t>
  </si>
  <si>
    <t>5.3.8.2.</t>
  </si>
  <si>
    <t>5.3.8.3.</t>
  </si>
  <si>
    <t>5.3.8.4.</t>
  </si>
  <si>
    <t>5.3.9.</t>
  </si>
  <si>
    <t>5.3.9.1.</t>
  </si>
  <si>
    <t>5.3.9.2.</t>
  </si>
  <si>
    <t>5.3.9.3.</t>
  </si>
  <si>
    <t>5.3.9.4.</t>
  </si>
  <si>
    <t>5.3.10.</t>
  </si>
  <si>
    <t>5.3.10.1.</t>
  </si>
  <si>
    <t>5.3.10.2.</t>
  </si>
  <si>
    <t>5.3.10.3.</t>
  </si>
  <si>
    <t>5.3.10.4.</t>
  </si>
  <si>
    <t>5.3.11.</t>
  </si>
  <si>
    <t>5.3.11.1.</t>
  </si>
  <si>
    <t>5.3.11.2.</t>
  </si>
  <si>
    <t>5.3.11.3.</t>
  </si>
  <si>
    <t>5.3.11.4.</t>
  </si>
  <si>
    <t>5.3.12.</t>
  </si>
  <si>
    <t>5.3.12.1.</t>
  </si>
  <si>
    <t>5.3.12.2.</t>
  </si>
  <si>
    <t>5.3.12.3.</t>
  </si>
  <si>
    <t>5.3.12.4.</t>
  </si>
  <si>
    <t>5.3.13.</t>
  </si>
  <si>
    <t>5.3.13.1.</t>
  </si>
  <si>
    <t>5.3.13.2.</t>
  </si>
  <si>
    <t>5.3.13.3.</t>
  </si>
  <si>
    <t>5.3.13.4.</t>
  </si>
  <si>
    <t>5.3.14.</t>
  </si>
  <si>
    <t>5.3.14.1.</t>
  </si>
  <si>
    <t>5.3.14.2.</t>
  </si>
  <si>
    <t>5.3.14.3.</t>
  </si>
  <si>
    <t>5.3.14.4.</t>
  </si>
  <si>
    <t>5.3.15.</t>
  </si>
  <si>
    <t>5.3.15.1.</t>
  </si>
  <si>
    <t>5.3.15.2.</t>
  </si>
  <si>
    <t>5.3.15.3.</t>
  </si>
  <si>
    <t>5.3.15.4.</t>
  </si>
  <si>
    <t>5.3.16.</t>
  </si>
  <si>
    <t>5.3.16.1.</t>
  </si>
  <si>
    <t>5.3.16.2.</t>
  </si>
  <si>
    <t>5.3.16.3.</t>
  </si>
  <si>
    <t>5.3.16.4.</t>
  </si>
  <si>
    <t>5.3.17.</t>
  </si>
  <si>
    <t>5.3.17.1.</t>
  </si>
  <si>
    <t>5.3.17.2.</t>
  </si>
  <si>
    <t>5.3.17.3.</t>
  </si>
  <si>
    <t>5.3.17.4.</t>
  </si>
  <si>
    <t>5.3.18.</t>
  </si>
  <si>
    <t>5.3.18.1.</t>
  </si>
  <si>
    <t>5.3.18.2.</t>
  </si>
  <si>
    <t>5.3.18.3.</t>
  </si>
  <si>
    <t>5.3.18.4.</t>
  </si>
  <si>
    <t>5.3.19.</t>
  </si>
  <si>
    <t>5.3.19.1.</t>
  </si>
  <si>
    <t>5.3.19.2.</t>
  </si>
  <si>
    <t>5.3.19.3.</t>
  </si>
  <si>
    <t>5.3.19.4.</t>
  </si>
  <si>
    <t>5.3.20.</t>
  </si>
  <si>
    <t>5.3.20.1.</t>
  </si>
  <si>
    <t>5.3.20.2.</t>
  </si>
  <si>
    <t>5.3.20.3.</t>
  </si>
  <si>
    <t>5.3.20.4.</t>
  </si>
  <si>
    <t>5.3.21.</t>
  </si>
  <si>
    <t>5.3.21.1.</t>
  </si>
  <si>
    <t>5.3.21.2.</t>
  </si>
  <si>
    <t>5.3.21.3.</t>
  </si>
  <si>
    <t>5.3.21.4.</t>
  </si>
  <si>
    <t>5.3.22.</t>
  </si>
  <si>
    <t>5.3.22.1.</t>
  </si>
  <si>
    <t>5.3.22.2.</t>
  </si>
  <si>
    <t>5.3.22.3.</t>
  </si>
  <si>
    <t>5.3.22.4.</t>
  </si>
  <si>
    <t>5.3.23.</t>
  </si>
  <si>
    <t>5.3.23.1.</t>
  </si>
  <si>
    <t>5.3.23.2.</t>
  </si>
  <si>
    <t>5.3.23.3.</t>
  </si>
  <si>
    <t>5.3.23.4.</t>
  </si>
  <si>
    <t>5.3.24.</t>
  </si>
  <si>
    <t>5.3.24.1.</t>
  </si>
  <si>
    <t>5.3.24.2.</t>
  </si>
  <si>
    <t>5.3.24.3.</t>
  </si>
  <si>
    <t>5.3.24.4.</t>
  </si>
  <si>
    <t>5.3.25.</t>
  </si>
  <si>
    <t>5.3.25.1.</t>
  </si>
  <si>
    <t>5.3.25.2.</t>
  </si>
  <si>
    <t>5.3.25.3.</t>
  </si>
  <si>
    <t>5.3.25.4.</t>
  </si>
  <si>
    <t>5.3.26.</t>
  </si>
  <si>
    <t>5.3.26.1.</t>
  </si>
  <si>
    <t>5.3.26.2.</t>
  </si>
  <si>
    <t>5.3.26.3.</t>
  </si>
  <si>
    <t>5.3.26.4.</t>
  </si>
  <si>
    <t>5.3.27.</t>
  </si>
  <si>
    <t>5.3.27.1.</t>
  </si>
  <si>
    <t>5.3.27.2.</t>
  </si>
  <si>
    <t>5.3.27.3.</t>
  </si>
  <si>
    <t>5.3.27.4.</t>
  </si>
  <si>
    <t>5.3.28.</t>
  </si>
  <si>
    <t>5.3.28.1.</t>
  </si>
  <si>
    <t>5.3.28.2.</t>
  </si>
  <si>
    <t>5.3.28.3.</t>
  </si>
  <si>
    <t>5.3.28.4.</t>
  </si>
  <si>
    <t>5.3.29.</t>
  </si>
  <si>
    <t>5.3.29.1.</t>
  </si>
  <si>
    <t>5.3.29.2.</t>
  </si>
  <si>
    <t>5.3.29.3.</t>
  </si>
  <si>
    <t>5.3.29.4.</t>
  </si>
  <si>
    <t>5.3.30.</t>
  </si>
  <si>
    <t>5.3.30.1.</t>
  </si>
  <si>
    <t>5.3.30.2.</t>
  </si>
  <si>
    <t>5.3.30.3.</t>
  </si>
  <si>
    <t>5.3.30.4.</t>
  </si>
  <si>
    <t>5.3.31.</t>
  </si>
  <si>
    <t>5.3.31.1.</t>
  </si>
  <si>
    <t>5.3.31.2.</t>
  </si>
  <si>
    <t>5.3.31.3.</t>
  </si>
  <si>
    <t>5.3.31.4.</t>
  </si>
  <si>
    <t>5.4.1.</t>
  </si>
  <si>
    <t>5.4.1.1.</t>
  </si>
  <si>
    <t>5.4.1.2.</t>
  </si>
  <si>
    <t>5.4.1.3.</t>
  </si>
  <si>
    <t>5.4.1.4.</t>
  </si>
  <si>
    <t>5.4.2.</t>
  </si>
  <si>
    <t>5.4.2.1.</t>
  </si>
  <si>
    <t>5.4.2.2.</t>
  </si>
  <si>
    <t>5.4.2.3.</t>
  </si>
  <si>
    <t>5.4.2.4.</t>
  </si>
  <si>
    <t>5.4.3.</t>
  </si>
  <si>
    <t>5.4.3.1.</t>
  </si>
  <si>
    <t>5.4.3.2.</t>
  </si>
  <si>
    <t>5.4.3.3.</t>
  </si>
  <si>
    <t>5.4.3.4.</t>
  </si>
  <si>
    <t>5.4.4.</t>
  </si>
  <si>
    <t>5.4.4.1.</t>
  </si>
  <si>
    <t>5.4.4.2.</t>
  </si>
  <si>
    <t>5.4.4.3.</t>
  </si>
  <si>
    <t>5.4.4.4.</t>
  </si>
  <si>
    <t>5.4.5.</t>
  </si>
  <si>
    <t>5.4.5.1.</t>
  </si>
  <si>
    <t>5.4.5.2.</t>
  </si>
  <si>
    <t>5.4.5.3.</t>
  </si>
  <si>
    <t>5.4.5.4.</t>
  </si>
  <si>
    <t>5.4.6.</t>
  </si>
  <si>
    <t>5.4.6.1.</t>
  </si>
  <si>
    <t>5.4.6.2.</t>
  </si>
  <si>
    <t>5.4.6.3.</t>
  </si>
  <si>
    <t>5.4.6.4.</t>
  </si>
  <si>
    <t>5.4.7.</t>
  </si>
  <si>
    <t>5.4.7.1.</t>
  </si>
  <si>
    <t>5.4.7.2.</t>
  </si>
  <si>
    <t>5.4.7.3.</t>
  </si>
  <si>
    <t>5.4.7.4.</t>
  </si>
  <si>
    <t>5.4.8.</t>
  </si>
  <si>
    <t>5.4.8.1.</t>
  </si>
  <si>
    <t>5.4.8.2.</t>
  </si>
  <si>
    <t>5.4.8.3.</t>
  </si>
  <si>
    <t>5.4.8.4.</t>
  </si>
  <si>
    <t>5.4.9.</t>
  </si>
  <si>
    <t>5.4.9.1.</t>
  </si>
  <si>
    <t>5.4.9.2.</t>
  </si>
  <si>
    <t>5.4.9.3.</t>
  </si>
  <si>
    <t>5.4.9.4.</t>
  </si>
  <si>
    <t>5.4.10.</t>
  </si>
  <si>
    <t>5.4.10.1.</t>
  </si>
  <si>
    <t>5.4.10.2.</t>
  </si>
  <si>
    <t>5.4.10.3.</t>
  </si>
  <si>
    <t>5.4.10.4.</t>
  </si>
  <si>
    <t>5.4.11.</t>
  </si>
  <si>
    <t>5.4.11.1.</t>
  </si>
  <si>
    <t>5.4.11.2.</t>
  </si>
  <si>
    <t>5.4.11.3.</t>
  </si>
  <si>
    <t>5.4.11.4.</t>
  </si>
  <si>
    <t>5.4.12.</t>
  </si>
  <si>
    <t>5.4.12.1.</t>
  </si>
  <si>
    <t>5.4.12.2.</t>
  </si>
  <si>
    <t>5.4.12.3.</t>
  </si>
  <si>
    <t>5.4.12.4.</t>
  </si>
  <si>
    <t>5.4.13.</t>
  </si>
  <si>
    <t>5.4.13.1.</t>
  </si>
  <si>
    <t>5.4.13.2.</t>
  </si>
  <si>
    <t>5.4.13.3.</t>
  </si>
  <si>
    <t>5.4.13.4.</t>
  </si>
  <si>
    <t>5.4.14.</t>
  </si>
  <si>
    <t>5.4.14.1.</t>
  </si>
  <si>
    <t>5.4.14.2.</t>
  </si>
  <si>
    <t>5.4.14.3.</t>
  </si>
  <si>
    <t>5.4.14.4.</t>
  </si>
  <si>
    <t>5.4.15.</t>
  </si>
  <si>
    <t>5.4.15.1.</t>
  </si>
  <si>
    <t>5.4.15.2.</t>
  </si>
  <si>
    <t>5.4.15.3.</t>
  </si>
  <si>
    <t>5.4.15.4.</t>
  </si>
  <si>
    <t>5.4.16.</t>
  </si>
  <si>
    <t>5.4.16.1.</t>
  </si>
  <si>
    <t>5.4.16.2.</t>
  </si>
  <si>
    <t>5.4.16.3.</t>
  </si>
  <si>
    <t>5.4.16.4.</t>
  </si>
  <si>
    <t>5.4.17.</t>
  </si>
  <si>
    <t>5.4.17.1.</t>
  </si>
  <si>
    <t>5.4.17.2.</t>
  </si>
  <si>
    <t>5.4.17.3.</t>
  </si>
  <si>
    <t>5.4.17.4.</t>
  </si>
  <si>
    <t>5.4.18.</t>
  </si>
  <si>
    <t>5.4.18.1.</t>
  </si>
  <si>
    <t>5.4.18.2.</t>
  </si>
  <si>
    <t>5.4.18.3.</t>
  </si>
  <si>
    <t>5.4.18.4.</t>
  </si>
  <si>
    <t>5.4.19.</t>
  </si>
  <si>
    <t>5.4.19.1.</t>
  </si>
  <si>
    <t>5.4.19.2.</t>
  </si>
  <si>
    <t>5.4.19.3.</t>
  </si>
  <si>
    <t>5.4.19.4.</t>
  </si>
  <si>
    <t>5.4.20.</t>
  </si>
  <si>
    <t>5.4.20.1.</t>
  </si>
  <si>
    <t>5.4.20.2.</t>
  </si>
  <si>
    <t>5.4.20.3.</t>
  </si>
  <si>
    <t>5.4.20.4.</t>
  </si>
  <si>
    <t>5.4.21.</t>
  </si>
  <si>
    <t>5.4.21.1.</t>
  </si>
  <si>
    <t>5.4.21.2.</t>
  </si>
  <si>
    <t>5.4.21.3.</t>
  </si>
  <si>
    <t>5.4.21.4.</t>
  </si>
  <si>
    <t>5.4.22.</t>
  </si>
  <si>
    <t>5.4.22.1.</t>
  </si>
  <si>
    <t>5.4.22.2.</t>
  </si>
  <si>
    <t>5.4.22.3.</t>
  </si>
  <si>
    <t>5.4.22.4.</t>
  </si>
  <si>
    <t>5.4.23.</t>
  </si>
  <si>
    <t>5.4.23.1.</t>
  </si>
  <si>
    <t>5.4.23.2.</t>
  </si>
  <si>
    <t>5.4.23.3.</t>
  </si>
  <si>
    <t>5.4.23.4.</t>
  </si>
  <si>
    <t>5.4.24.</t>
  </si>
  <si>
    <t>5.4.24.1.</t>
  </si>
  <si>
    <t>5.4.24.2.</t>
  </si>
  <si>
    <t>5.4.24.3.</t>
  </si>
  <si>
    <t>5.4.24.4.</t>
  </si>
  <si>
    <t>5.4.25.</t>
  </si>
  <si>
    <t>5.4.25.1.</t>
  </si>
  <si>
    <t>5.4.25.2.</t>
  </si>
  <si>
    <t>5.4.25.3.</t>
  </si>
  <si>
    <t>5.4.25.4.</t>
  </si>
  <si>
    <t>5.4.26.</t>
  </si>
  <si>
    <t>5.4.26.1.</t>
  </si>
  <si>
    <t>5.4.26.2.</t>
  </si>
  <si>
    <t>5.4.26.3.</t>
  </si>
  <si>
    <t>5.4.26.4.</t>
  </si>
  <si>
    <t>5.4.27.</t>
  </si>
  <si>
    <t>5.4.27.1.</t>
  </si>
  <si>
    <t>5.4.27.2.</t>
  </si>
  <si>
    <t>5.4.27.3.</t>
  </si>
  <si>
    <t>5.4.27.4.</t>
  </si>
  <si>
    <t>5.4.28.</t>
  </si>
  <si>
    <t>5.4.28.1.</t>
  </si>
  <si>
    <t>5.4.28.2.</t>
  </si>
  <si>
    <t>5.4.28.3.</t>
  </si>
  <si>
    <t>5.4.28.4.</t>
  </si>
  <si>
    <t>5.4.29.</t>
  </si>
  <si>
    <t>5.4.29.1.</t>
  </si>
  <si>
    <t>5.4.29.2.</t>
  </si>
  <si>
    <t>5.4.29.3.</t>
  </si>
  <si>
    <t>5.4.29.4.</t>
  </si>
  <si>
    <t>5.4.30.</t>
  </si>
  <si>
    <t>5.4.30.1.</t>
  </si>
  <si>
    <t>5.4.30.2.</t>
  </si>
  <si>
    <t>5.4.30.3.</t>
  </si>
  <si>
    <t>5.4.30.4.</t>
  </si>
  <si>
    <t>5.4.31.</t>
  </si>
  <si>
    <t>5.4.31.1.</t>
  </si>
  <si>
    <t>5.4.31.2.</t>
  </si>
  <si>
    <t>5.4.31.3.</t>
  </si>
  <si>
    <t>5.4.31.4.</t>
  </si>
  <si>
    <t>Ставка, применяемая к величине превышения фактического почасового объема покупки электрической энергии над соответствующим плановым почасовым объемом</t>
  </si>
  <si>
    <t>5.5.1.</t>
  </si>
  <si>
    <t>5.5.1.1.</t>
  </si>
  <si>
    <t>5.5.2.</t>
  </si>
  <si>
    <t>5.5.2.1.</t>
  </si>
  <si>
    <t>5.5.3.</t>
  </si>
  <si>
    <t>5.5.3.1.</t>
  </si>
  <si>
    <t>5.5.4.</t>
  </si>
  <si>
    <t>5.5.4.1.</t>
  </si>
  <si>
    <t>5.5.5.</t>
  </si>
  <si>
    <t>5.5.5.1.</t>
  </si>
  <si>
    <t>5.5.6.</t>
  </si>
  <si>
    <t>5.5.6.1.</t>
  </si>
  <si>
    <t>5.5.7.</t>
  </si>
  <si>
    <t>5.5.7.1.</t>
  </si>
  <si>
    <t>5.5.8.</t>
  </si>
  <si>
    <t>5.5.8.1.</t>
  </si>
  <si>
    <t>5.5.9.</t>
  </si>
  <si>
    <t>5.5.9.1.</t>
  </si>
  <si>
    <t>5.5.10.</t>
  </si>
  <si>
    <t>5.5.10.1.</t>
  </si>
  <si>
    <t>5.5.11.</t>
  </si>
  <si>
    <t>5.5.11.1.</t>
  </si>
  <si>
    <t>5.5.12.</t>
  </si>
  <si>
    <t>5.5.12.1.</t>
  </si>
  <si>
    <t>5.5.13.</t>
  </si>
  <si>
    <t>5.5.13.1.</t>
  </si>
  <si>
    <t>5.5.14.</t>
  </si>
  <si>
    <t>5.5.14.1.</t>
  </si>
  <si>
    <t>5.5.15.</t>
  </si>
  <si>
    <t>5.5.15.1.</t>
  </si>
  <si>
    <t>5.5.16.</t>
  </si>
  <si>
    <t>5.5.16.1.</t>
  </si>
  <si>
    <t>5.5.17.</t>
  </si>
  <si>
    <t>5.5.17.1.</t>
  </si>
  <si>
    <t>5.5.18.</t>
  </si>
  <si>
    <t>5.5.18.1.</t>
  </si>
  <si>
    <t>5.5.19.</t>
  </si>
  <si>
    <t>5.5.19.1.</t>
  </si>
  <si>
    <t>5.5.20.</t>
  </si>
  <si>
    <t>5.5.20.1.</t>
  </si>
  <si>
    <t>5.5.21.</t>
  </si>
  <si>
    <t>5.5.21.1.</t>
  </si>
  <si>
    <t>5.5.22.</t>
  </si>
  <si>
    <t>5.5.22.1.</t>
  </si>
  <si>
    <t>5.5.23.</t>
  </si>
  <si>
    <t>5.5.23.1.</t>
  </si>
  <si>
    <t>5.5.24.</t>
  </si>
  <si>
    <t>5.5.24.1.</t>
  </si>
  <si>
    <t>5.5.25.</t>
  </si>
  <si>
    <t>5.5.25.1.</t>
  </si>
  <si>
    <t>5.5.26.</t>
  </si>
  <si>
    <t>5.5.26.1.</t>
  </si>
  <si>
    <t>5.5.27.</t>
  </si>
  <si>
    <t>5.5.27.1.</t>
  </si>
  <si>
    <t>5.5.28.</t>
  </si>
  <si>
    <t>5.5.28.1.</t>
  </si>
  <si>
    <t>5.5.29.</t>
  </si>
  <si>
    <t>5.5.29.1.</t>
  </si>
  <si>
    <t>5.5.30.</t>
  </si>
  <si>
    <t>5.5.30.1.</t>
  </si>
  <si>
    <t>5.5.31.</t>
  </si>
  <si>
    <t>5.5.31.1.</t>
  </si>
  <si>
    <t>Ставка, применяемая к величине превышения планового почасового объема покупки электрической энергии над соответствующим фактическим почасовым объемом</t>
  </si>
  <si>
    <t>5.6.1.</t>
  </si>
  <si>
    <t>5.6.1.1.</t>
  </si>
  <si>
    <t>5.6.2.</t>
  </si>
  <si>
    <t>5.6.2.1.</t>
  </si>
  <si>
    <t>5.6.3.</t>
  </si>
  <si>
    <t>5.6.3.1.</t>
  </si>
  <si>
    <t>5.6.4.</t>
  </si>
  <si>
    <t>5.6.4.1.</t>
  </si>
  <si>
    <t>5.6.5.</t>
  </si>
  <si>
    <t>5.6.5.1.</t>
  </si>
  <si>
    <t>5.6.6.</t>
  </si>
  <si>
    <t>5.6.6.1.</t>
  </si>
  <si>
    <t>5.6.7.</t>
  </si>
  <si>
    <t>5.6.7.1.</t>
  </si>
  <si>
    <t>5.6.8.</t>
  </si>
  <si>
    <t>5.6.8.1.</t>
  </si>
  <si>
    <t>5.6.9.</t>
  </si>
  <si>
    <t>5.6.9.1.</t>
  </si>
  <si>
    <t>5.6.10.</t>
  </si>
  <si>
    <t>5.6.10.1.</t>
  </si>
  <si>
    <t>5.6.11.</t>
  </si>
  <si>
    <t>5.6.11.1.</t>
  </si>
  <si>
    <t>5.6.12.</t>
  </si>
  <si>
    <t>5.6.12.1.</t>
  </si>
  <si>
    <t>5.6.13.</t>
  </si>
  <si>
    <t>5.6.13.1.</t>
  </si>
  <si>
    <t>5.6.14.</t>
  </si>
  <si>
    <t>5.6.14.1.</t>
  </si>
  <si>
    <t>5.6.15.</t>
  </si>
  <si>
    <t>5.6.15.1.</t>
  </si>
  <si>
    <t>5.6.16.</t>
  </si>
  <si>
    <t>5.6.16.1.</t>
  </si>
  <si>
    <t>5.6.17.</t>
  </si>
  <si>
    <t>5.6.17.1.</t>
  </si>
  <si>
    <t>5.6.18.</t>
  </si>
  <si>
    <t>5.6.18.1.</t>
  </si>
  <si>
    <t>5.6.19.</t>
  </si>
  <si>
    <t>5.6.19.1.</t>
  </si>
  <si>
    <t>5.6.20.</t>
  </si>
  <si>
    <t>5.6.20.1.</t>
  </si>
  <si>
    <t>5.6.21.</t>
  </si>
  <si>
    <t>5.6.21.1.</t>
  </si>
  <si>
    <t>5.6.22.</t>
  </si>
  <si>
    <t>5.6.22.1.</t>
  </si>
  <si>
    <t>5.6.23.</t>
  </si>
  <si>
    <t>5.6.23.1.</t>
  </si>
  <si>
    <t>5.6.24.</t>
  </si>
  <si>
    <t>5.6.24.1.</t>
  </si>
  <si>
    <t>5.6.25.</t>
  </si>
  <si>
    <t>5.6.25.1.</t>
  </si>
  <si>
    <t>5.6.26.</t>
  </si>
  <si>
    <t>5.6.26.1.</t>
  </si>
  <si>
    <t>5.6.27.</t>
  </si>
  <si>
    <t>5.6.27.1.</t>
  </si>
  <si>
    <t>5.6.28.</t>
  </si>
  <si>
    <t>5.6.28.1.</t>
  </si>
  <si>
    <t>5.6.29.</t>
  </si>
  <si>
    <t>5.6.29.1.</t>
  </si>
  <si>
    <t>5.6.30.</t>
  </si>
  <si>
    <t>5.6.30.1.</t>
  </si>
  <si>
    <t>5.6.31.</t>
  </si>
  <si>
    <t>5.6.31.1.</t>
  </si>
  <si>
    <t>Ставка для учета разницы предварительных требований и обязательств по результатам кокурентного отбора</t>
  </si>
  <si>
    <t>Наименование</t>
  </si>
  <si>
    <t>Ставка</t>
  </si>
  <si>
    <t>5.7.1.</t>
  </si>
  <si>
    <t>Ставка, применяемая к сумме плановых почасовых объемов покупки электрической энергии в целом за расчетный период</t>
  </si>
  <si>
    <t>руб./кВт.ч.</t>
  </si>
  <si>
    <t>5.7.2.</t>
  </si>
  <si>
    <t>Ставка, применяемая к сумме абсолютных значений разностей фактических и плановых почасовых объемов покупки электрической энергии в целом за расчетный период</t>
  </si>
  <si>
    <t>5.8.1.</t>
  </si>
  <si>
    <t>5.8.1.1.</t>
  </si>
  <si>
    <t>6. Шестая ценовая категория
(для объемов покупки электрической энергии (мощности), в отношении которых в расчетном периоде осуществляется почасовое планирование и учёт,
и стоимость услуг по передаче электрической энергии (мощности) определяется по цене услуг в двухставочном исчислении)</t>
  </si>
  <si>
    <t>6.1.1.</t>
  </si>
  <si>
    <t>6.1.1.1.</t>
  </si>
  <si>
    <t>6.1.1.2.</t>
  </si>
  <si>
    <t>6.1.1.3.</t>
  </si>
  <si>
    <t>6.1.1.4.</t>
  </si>
  <si>
    <t>6.1.2.</t>
  </si>
  <si>
    <t>6.1.2.1.</t>
  </si>
  <si>
    <t>6.1.2.2.</t>
  </si>
  <si>
    <t>6.1.2.3.</t>
  </si>
  <si>
    <t>6.1.2.4.</t>
  </si>
  <si>
    <t>6.1.3.</t>
  </si>
  <si>
    <t>6.1.3.1.</t>
  </si>
  <si>
    <t>6.1.3.2.</t>
  </si>
  <si>
    <t>6.1.3.3.</t>
  </si>
  <si>
    <t>6.1.3.4.</t>
  </si>
  <si>
    <t>6.1.4.</t>
  </si>
  <si>
    <t>6.1.4.1.</t>
  </si>
  <si>
    <t>6.1.4.2.</t>
  </si>
  <si>
    <t>6.1.4.3.</t>
  </si>
  <si>
    <t>6.1.4.4.</t>
  </si>
  <si>
    <t>6.1.5.</t>
  </si>
  <si>
    <t>6.1.5.1.</t>
  </si>
  <si>
    <t>6.1.5.2.</t>
  </si>
  <si>
    <t>6.1.5.3.</t>
  </si>
  <si>
    <t>6.1.5.4.</t>
  </si>
  <si>
    <t>6.1.6.</t>
  </si>
  <si>
    <t>6.1.6.1.</t>
  </si>
  <si>
    <t>6.1.6.2.</t>
  </si>
  <si>
    <t>6.1.6.3.</t>
  </si>
  <si>
    <t>6.1.6.4.</t>
  </si>
  <si>
    <t>6.1.7.</t>
  </si>
  <si>
    <t>6.1.7.1.</t>
  </si>
  <si>
    <t>6.1.7.2.</t>
  </si>
  <si>
    <t>6.1.7.3.</t>
  </si>
  <si>
    <t>6.1.7.4.</t>
  </si>
  <si>
    <t>6.1.8.</t>
  </si>
  <si>
    <t>6.1.8.1.</t>
  </si>
  <si>
    <t>6.1.8.2.</t>
  </si>
  <si>
    <t>6.1.8.3.</t>
  </si>
  <si>
    <t>6.1.8.4.</t>
  </si>
  <si>
    <t>6.1.9.</t>
  </si>
  <si>
    <t>6.1.9.1.</t>
  </si>
  <si>
    <t>6.1.9.2.</t>
  </si>
  <si>
    <t>6.1.9.3.</t>
  </si>
  <si>
    <t>6.1.9.4.</t>
  </si>
  <si>
    <t>6.1.10.</t>
  </si>
  <si>
    <t>6.1.10.1.</t>
  </si>
  <si>
    <t>6.1.10.2.</t>
  </si>
  <si>
    <t>6.1.10.3.</t>
  </si>
  <si>
    <t>6.1.10.4.</t>
  </si>
  <si>
    <t>6.1.11.</t>
  </si>
  <si>
    <t>6.1.11.1.</t>
  </si>
  <si>
    <t>6.1.11.2.</t>
  </si>
  <si>
    <t>6.1.11.3.</t>
  </si>
  <si>
    <t>6.1.11.4.</t>
  </si>
  <si>
    <t>6.1.12.</t>
  </si>
  <si>
    <t>6.1.12.1.</t>
  </si>
  <si>
    <t>6.1.12.2.</t>
  </si>
  <si>
    <t>6.1.12.3.</t>
  </si>
  <si>
    <t>6.1.12.4.</t>
  </si>
  <si>
    <t>6.1.13.</t>
  </si>
  <si>
    <t>6.1.13.1.</t>
  </si>
  <si>
    <t>6.1.13.2.</t>
  </si>
  <si>
    <t>6.1.13.3.</t>
  </si>
  <si>
    <t>6.1.13.4.</t>
  </si>
  <si>
    <t>6.1.14.</t>
  </si>
  <si>
    <t>6.1.14.1.</t>
  </si>
  <si>
    <t>6.1.14.2.</t>
  </si>
  <si>
    <t>6.1.14.3.</t>
  </si>
  <si>
    <t>6.1.14.4.</t>
  </si>
  <si>
    <t>6.1.15.</t>
  </si>
  <si>
    <t>6.1.15.1.</t>
  </si>
  <si>
    <t>6.1.15.2.</t>
  </si>
  <si>
    <t>6.1.15.3.</t>
  </si>
  <si>
    <t>6.1.15.4.</t>
  </si>
  <si>
    <t>6.1.16.</t>
  </si>
  <si>
    <t>6.1.16.1.</t>
  </si>
  <si>
    <t>6.1.16.2.</t>
  </si>
  <si>
    <t>6.1.16.3.</t>
  </si>
  <si>
    <t>6.1.16.4.</t>
  </si>
  <si>
    <t>6.1.17.</t>
  </si>
  <si>
    <t>6.1.17.1.</t>
  </si>
  <si>
    <t>6.1.17.2.</t>
  </si>
  <si>
    <t>6.1.17.3.</t>
  </si>
  <si>
    <t>6.1.17.4.</t>
  </si>
  <si>
    <t>6.1.18.</t>
  </si>
  <si>
    <t>6.1.18.1.</t>
  </si>
  <si>
    <t>6.1.18.2.</t>
  </si>
  <si>
    <t>6.1.18.3.</t>
  </si>
  <si>
    <t>6.1.18.4.</t>
  </si>
  <si>
    <t>6.1.19.</t>
  </si>
  <si>
    <t>6.1.19.1.</t>
  </si>
  <si>
    <t>6.1.19.2.</t>
  </si>
  <si>
    <t>6.1.19.3.</t>
  </si>
  <si>
    <t>6.1.19.4.</t>
  </si>
  <si>
    <t>6.1.20.</t>
  </si>
  <si>
    <t>6.1.20.1.</t>
  </si>
  <si>
    <t>6.1.20.2.</t>
  </si>
  <si>
    <t>6.1.20.3.</t>
  </si>
  <si>
    <t>6.1.20.4.</t>
  </si>
  <si>
    <t>6.1.21.</t>
  </si>
  <si>
    <t>6.1.21.1.</t>
  </si>
  <si>
    <t>6.1.21.2.</t>
  </si>
  <si>
    <t>6.1.21.3.</t>
  </si>
  <si>
    <t>6.1.21.4.</t>
  </si>
  <si>
    <t>6.1.22.</t>
  </si>
  <si>
    <t>6.1.22.1.</t>
  </si>
  <si>
    <t>6.1.22.2.</t>
  </si>
  <si>
    <t>6.1.22.3.</t>
  </si>
  <si>
    <t>6.1.22.4.</t>
  </si>
  <si>
    <t>6.1.23.</t>
  </si>
  <si>
    <t>6.1.23.1.</t>
  </si>
  <si>
    <t>6.1.23.2.</t>
  </si>
  <si>
    <t>6.1.23.3.</t>
  </si>
  <si>
    <t>6.1.23.4.</t>
  </si>
  <si>
    <t>6.1.24.</t>
  </si>
  <si>
    <t>6.1.24.1.</t>
  </si>
  <si>
    <t>6.1.24.2.</t>
  </si>
  <si>
    <t>6.1.24.3.</t>
  </si>
  <si>
    <t>6.1.24.4.</t>
  </si>
  <si>
    <t>6.1.25.</t>
  </si>
  <si>
    <t>6.1.25.1.</t>
  </si>
  <si>
    <t>6.1.25.2.</t>
  </si>
  <si>
    <t>6.1.25.3.</t>
  </si>
  <si>
    <t>6.1.25.4.</t>
  </si>
  <si>
    <t>6.1.26.</t>
  </si>
  <si>
    <t>6.1.26.1.</t>
  </si>
  <si>
    <t>6.1.26.2.</t>
  </si>
  <si>
    <t>6.1.26.3.</t>
  </si>
  <si>
    <t>6.1.26.4.</t>
  </si>
  <si>
    <t>6.1.27.</t>
  </si>
  <si>
    <t>6.1.27.1.</t>
  </si>
  <si>
    <t>6.1.27.2.</t>
  </si>
  <si>
    <t>6.1.27.3.</t>
  </si>
  <si>
    <t>6.1.27.4.</t>
  </si>
  <si>
    <t>6.1.28.</t>
  </si>
  <si>
    <t>6.1.28.1.</t>
  </si>
  <si>
    <t>6.1.28.2.</t>
  </si>
  <si>
    <t>6.1.28.3.</t>
  </si>
  <si>
    <t>6.1.28.4.</t>
  </si>
  <si>
    <t>6.1.29.</t>
  </si>
  <si>
    <t>6.1.29.1.</t>
  </si>
  <si>
    <t>6.1.29.2.</t>
  </si>
  <si>
    <t>6.1.29.3.</t>
  </si>
  <si>
    <t>6.1.29.4.</t>
  </si>
  <si>
    <t>6.1.30.</t>
  </si>
  <si>
    <t>6.1.30.1.</t>
  </si>
  <si>
    <t>6.1.30.2.</t>
  </si>
  <si>
    <t>6.1.30.3.</t>
  </si>
  <si>
    <t>6.1.30.4.</t>
  </si>
  <si>
    <t>6.1.31.</t>
  </si>
  <si>
    <t>6.1.31.1.</t>
  </si>
  <si>
    <t>6.1.31.2.</t>
  </si>
  <si>
    <t>6.1.31.3.</t>
  </si>
  <si>
    <t>6.1.31.4.</t>
  </si>
  <si>
    <t>6.2.1.</t>
  </si>
  <si>
    <t>6.2.1.1.</t>
  </si>
  <si>
    <t>6.2.1.2.</t>
  </si>
  <si>
    <t>6.2.1.3.</t>
  </si>
  <si>
    <t>6.2.1.4.</t>
  </si>
  <si>
    <t>6.2.2.</t>
  </si>
  <si>
    <t>6.2.2.1.</t>
  </si>
  <si>
    <t>6.2.2.2.</t>
  </si>
  <si>
    <t>6.2.2.3.</t>
  </si>
  <si>
    <t>6.2.2.4.</t>
  </si>
  <si>
    <t>6.2.3.</t>
  </si>
  <si>
    <t>6.2.3.1.</t>
  </si>
  <si>
    <t>6.2.3.2.</t>
  </si>
  <si>
    <t>6.2.3.3.</t>
  </si>
  <si>
    <t>6.2.3.4.</t>
  </si>
  <si>
    <t>6.2.4.</t>
  </si>
  <si>
    <t>6.2.4.1.</t>
  </si>
  <si>
    <t>6.2.4.2.</t>
  </si>
  <si>
    <t>6.2.4.3.</t>
  </si>
  <si>
    <t>6.2.4.4.</t>
  </si>
  <si>
    <t>6.2.5.</t>
  </si>
  <si>
    <t>6.2.5.1.</t>
  </si>
  <si>
    <t>6.2.5.2.</t>
  </si>
  <si>
    <t>6.2.5.3.</t>
  </si>
  <si>
    <t>6.2.5.4.</t>
  </si>
  <si>
    <t>6.2.6.</t>
  </si>
  <si>
    <t>6.2.6.1.</t>
  </si>
  <si>
    <t>6.2.6.2.</t>
  </si>
  <si>
    <t>6.2.6.3.</t>
  </si>
  <si>
    <t>6.2.6.4.</t>
  </si>
  <si>
    <t>6.2.7.</t>
  </si>
  <si>
    <t>6.2.7.1.</t>
  </si>
  <si>
    <t>6.2.7.2.</t>
  </si>
  <si>
    <t>6.2.7.3.</t>
  </si>
  <si>
    <t>6.2.7.4.</t>
  </si>
  <si>
    <t>6.2.8.</t>
  </si>
  <si>
    <t>6.2.8.1.</t>
  </si>
  <si>
    <t>6.2.8.2.</t>
  </si>
  <si>
    <t>6.2.8.3.</t>
  </si>
  <si>
    <t>6.2.8.4.</t>
  </si>
  <si>
    <t>6.2.9.</t>
  </si>
  <si>
    <t>6.2.9.1.</t>
  </si>
  <si>
    <t>6.2.9.2.</t>
  </si>
  <si>
    <t>6.2.9.3.</t>
  </si>
  <si>
    <t>6.2.9.4.</t>
  </si>
  <si>
    <t>6.2.10.</t>
  </si>
  <si>
    <t>6.2.10.1.</t>
  </si>
  <si>
    <t>6.2.10.2.</t>
  </si>
  <si>
    <t>6.2.10.3.</t>
  </si>
  <si>
    <t>6.2.10.4.</t>
  </si>
  <si>
    <t>6.2.11.</t>
  </si>
  <si>
    <t>6.2.11.1.</t>
  </si>
  <si>
    <t>6.2.11.2.</t>
  </si>
  <si>
    <t>6.2.11.3.</t>
  </si>
  <si>
    <t>6.2.11.4.</t>
  </si>
  <si>
    <t>6.2.12.</t>
  </si>
  <si>
    <t>6.2.12.1.</t>
  </si>
  <si>
    <t>6.2.12.2.</t>
  </si>
  <si>
    <t>6.2.12.3.</t>
  </si>
  <si>
    <t>6.2.12.4.</t>
  </si>
  <si>
    <t>6.2.13.</t>
  </si>
  <si>
    <t>6.2.13.1.</t>
  </si>
  <si>
    <t>6.2.13.2.</t>
  </si>
  <si>
    <t>6.2.13.3.</t>
  </si>
  <si>
    <t>6.2.13.4.</t>
  </si>
  <si>
    <t>6.2.14.</t>
  </si>
  <si>
    <t>6.2.14.1.</t>
  </si>
  <si>
    <t>6.2.14.2.</t>
  </si>
  <si>
    <t>6.2.14.3.</t>
  </si>
  <si>
    <t>6.2.14.4.</t>
  </si>
  <si>
    <t>6.2.15.</t>
  </si>
  <si>
    <t>6.2.15.1.</t>
  </si>
  <si>
    <t>6.2.15.2.</t>
  </si>
  <si>
    <t>6.2.15.3.</t>
  </si>
  <si>
    <t>6.2.15.4.</t>
  </si>
  <si>
    <t>6.2.16.</t>
  </si>
  <si>
    <t>6.2.16.1.</t>
  </si>
  <si>
    <t>6.2.16.2.</t>
  </si>
  <si>
    <t>6.2.16.3.</t>
  </si>
  <si>
    <t>6.2.16.4.</t>
  </si>
  <si>
    <t>6.2.17.</t>
  </si>
  <si>
    <t>6.2.17.1.</t>
  </si>
  <si>
    <t>6.2.17.2.</t>
  </si>
  <si>
    <t>6.2.17.3.</t>
  </si>
  <si>
    <t>6.2.17.4.</t>
  </si>
  <si>
    <t>6.2.18.</t>
  </si>
  <si>
    <t>6.2.18.1.</t>
  </si>
  <si>
    <t>6.2.18.2.</t>
  </si>
  <si>
    <t>6.2.18.3.</t>
  </si>
  <si>
    <t>6.2.18.4.</t>
  </si>
  <si>
    <t>6.2.19.</t>
  </si>
  <si>
    <t>6.2.19.1.</t>
  </si>
  <si>
    <t>6.2.19.2.</t>
  </si>
  <si>
    <t>6.2.19.3.</t>
  </si>
  <si>
    <t>6.2.19.4.</t>
  </si>
  <si>
    <t>6.2.20.</t>
  </si>
  <si>
    <t>6.2.20.1.</t>
  </si>
  <si>
    <t>6.2.20.2.</t>
  </si>
  <si>
    <t>6.2.20.3.</t>
  </si>
  <si>
    <t>6.2.20.4.</t>
  </si>
  <si>
    <t>6.2.21.</t>
  </si>
  <si>
    <t>6.2.21.1.</t>
  </si>
  <si>
    <t>6.2.21.2.</t>
  </si>
  <si>
    <t>6.2.21.3.</t>
  </si>
  <si>
    <t>6.2.21.4.</t>
  </si>
  <si>
    <t>6.2.22.</t>
  </si>
  <si>
    <t>6.2.22.1.</t>
  </si>
  <si>
    <t>6.2.22.2.</t>
  </si>
  <si>
    <t>6.2.22.3.</t>
  </si>
  <si>
    <t>6.2.22.4.</t>
  </si>
  <si>
    <t>6.2.23.</t>
  </si>
  <si>
    <t>6.2.23.1.</t>
  </si>
  <si>
    <t>6.2.23.2.</t>
  </si>
  <si>
    <t>6.2.23.3.</t>
  </si>
  <si>
    <t>6.2.23.4.</t>
  </si>
  <si>
    <t>6.2.24.</t>
  </si>
  <si>
    <t>6.2.24.1.</t>
  </si>
  <si>
    <t>6.2.24.2.</t>
  </si>
  <si>
    <t>6.2.24.3.</t>
  </si>
  <si>
    <t>6.2.24.4.</t>
  </si>
  <si>
    <t>6.2.25.</t>
  </si>
  <si>
    <t>6.2.25.1.</t>
  </si>
  <si>
    <t>6.2.25.2.</t>
  </si>
  <si>
    <t>6.2.25.3.</t>
  </si>
  <si>
    <t>6.2.25.4.</t>
  </si>
  <si>
    <t>6.2.26.</t>
  </si>
  <si>
    <t>6.2.26.1.</t>
  </si>
  <si>
    <t>6.2.26.2.</t>
  </si>
  <si>
    <t>6.2.26.3.</t>
  </si>
  <si>
    <t>6.2.26.4.</t>
  </si>
  <si>
    <t>6.2.27.</t>
  </si>
  <si>
    <t>6.2.27.1.</t>
  </si>
  <si>
    <t>6.2.27.2.</t>
  </si>
  <si>
    <t>6.2.27.3.</t>
  </si>
  <si>
    <t>6.2.27.4.</t>
  </si>
  <si>
    <t>6.2.28.</t>
  </si>
  <si>
    <t>6.2.28.1.</t>
  </si>
  <si>
    <t>6.2.28.2.</t>
  </si>
  <si>
    <t>6.2.28.3.</t>
  </si>
  <si>
    <t>6.2.28.4.</t>
  </si>
  <si>
    <t>6.2.29.</t>
  </si>
  <si>
    <t>6.2.29.1.</t>
  </si>
  <si>
    <t>6.2.29.2.</t>
  </si>
  <si>
    <t>6.2.29.3.</t>
  </si>
  <si>
    <t>6.2.29.4.</t>
  </si>
  <si>
    <t>6.2.30.</t>
  </si>
  <si>
    <t>6.2.30.1.</t>
  </si>
  <si>
    <t>6.2.30.2.</t>
  </si>
  <si>
    <t>6.2.30.3.</t>
  </si>
  <si>
    <t>6.2.30.4.</t>
  </si>
  <si>
    <t>6.2.31.</t>
  </si>
  <si>
    <t>6.2.31.1.</t>
  </si>
  <si>
    <t>6.2.31.2.</t>
  </si>
  <si>
    <t>6.2.31.3.</t>
  </si>
  <si>
    <t>6.2.31.4.</t>
  </si>
  <si>
    <t>6.3.1.</t>
  </si>
  <si>
    <t>6.3.1.1.</t>
  </si>
  <si>
    <t>6.3.1.2.</t>
  </si>
  <si>
    <t>6.3.1.3.</t>
  </si>
  <si>
    <t>6.3.1.4.</t>
  </si>
  <si>
    <t>6.3.2.</t>
  </si>
  <si>
    <t>6.3.2.1.</t>
  </si>
  <si>
    <t>6.3.2.2.</t>
  </si>
  <si>
    <t>6.3.2.3.</t>
  </si>
  <si>
    <t>6.3.2.4.</t>
  </si>
  <si>
    <t>6.3.3.</t>
  </si>
  <si>
    <t>6.3.3.1.</t>
  </si>
  <si>
    <t>6.3.3.2.</t>
  </si>
  <si>
    <t>6.3.3.3.</t>
  </si>
  <si>
    <t>6.3.3.4.</t>
  </si>
  <si>
    <t>6.3.4.</t>
  </si>
  <si>
    <t>6.3.4.1.</t>
  </si>
  <si>
    <t>6.3.4.2.</t>
  </si>
  <si>
    <t>6.3.4.3.</t>
  </si>
  <si>
    <t>6.3.4.4.</t>
  </si>
  <si>
    <t>6.3.5.</t>
  </si>
  <si>
    <t>6.3.5.1.</t>
  </si>
  <si>
    <t>6.3.5.2.</t>
  </si>
  <si>
    <t>6.3.5.3.</t>
  </si>
  <si>
    <t>6.3.5.4.</t>
  </si>
  <si>
    <t>6.3.6.</t>
  </si>
  <si>
    <t>6.3.6.1.</t>
  </si>
  <si>
    <t>6.3.6.2.</t>
  </si>
  <si>
    <t>6.3.6.3.</t>
  </si>
  <si>
    <t>6.3.6.4.</t>
  </si>
  <si>
    <t>6.3.7.</t>
  </si>
  <si>
    <t>6.3.7.1.</t>
  </si>
  <si>
    <t>6.3.7.2.</t>
  </si>
  <si>
    <t>6.3.7.3.</t>
  </si>
  <si>
    <t>6.3.7.4.</t>
  </si>
  <si>
    <t>6.3.8.</t>
  </si>
  <si>
    <t>6.3.8.1.</t>
  </si>
  <si>
    <t>6.3.8.2.</t>
  </si>
  <si>
    <t>6.3.8.3.</t>
  </si>
  <si>
    <t>6.3.8.4.</t>
  </si>
  <si>
    <t>6.3.9.</t>
  </si>
  <si>
    <t>6.3.9.1.</t>
  </si>
  <si>
    <t>6.3.9.2.</t>
  </si>
  <si>
    <t>6.3.9.3.</t>
  </si>
  <si>
    <t>6.3.9.4.</t>
  </si>
  <si>
    <t>6.3.10.</t>
  </si>
  <si>
    <t>6.3.10.1.</t>
  </si>
  <si>
    <t>6.3.10.2.</t>
  </si>
  <si>
    <t>6.3.10.3.</t>
  </si>
  <si>
    <t>6.3.10.4.</t>
  </si>
  <si>
    <t>6.3.11.</t>
  </si>
  <si>
    <t>6.3.11.1.</t>
  </si>
  <si>
    <t>6.3.11.2.</t>
  </si>
  <si>
    <t>6.3.11.3.</t>
  </si>
  <si>
    <t>6.3.11.4.</t>
  </si>
  <si>
    <t>6.3.12.</t>
  </si>
  <si>
    <t>6.3.12.1.</t>
  </si>
  <si>
    <t>6.3.12.2.</t>
  </si>
  <si>
    <t>6.3.12.3.</t>
  </si>
  <si>
    <t>6.3.12.4.</t>
  </si>
  <si>
    <t>6.3.13.</t>
  </si>
  <si>
    <t>6.3.13.1.</t>
  </si>
  <si>
    <t>6.3.13.2.</t>
  </si>
  <si>
    <t>6.3.13.3.</t>
  </si>
  <si>
    <t>6.3.13.4.</t>
  </si>
  <si>
    <t>6.3.14.</t>
  </si>
  <si>
    <t>6.3.14.1.</t>
  </si>
  <si>
    <t>6.3.14.2.</t>
  </si>
  <si>
    <t>6.3.14.3.</t>
  </si>
  <si>
    <t>6.3.14.4.</t>
  </si>
  <si>
    <t>6.3.15.</t>
  </si>
  <si>
    <t>6.3.15.1.</t>
  </si>
  <si>
    <t>6.3.15.2.</t>
  </si>
  <si>
    <t>6.3.15.3.</t>
  </si>
  <si>
    <t>6.3.15.4.</t>
  </si>
  <si>
    <t>6.3.16.</t>
  </si>
  <si>
    <t>6.3.16.1.</t>
  </si>
  <si>
    <t>6.3.16.2.</t>
  </si>
  <si>
    <t>6.3.16.3.</t>
  </si>
  <si>
    <t>6.3.16.4.</t>
  </si>
  <si>
    <t>6.3.17.</t>
  </si>
  <si>
    <t>6.3.17.1.</t>
  </si>
  <si>
    <t>6.3.17.2.</t>
  </si>
  <si>
    <t>6.3.17.3.</t>
  </si>
  <si>
    <t>6.3.17.4.</t>
  </si>
  <si>
    <t>6.3.18.</t>
  </si>
  <si>
    <t>6.3.18.1.</t>
  </si>
  <si>
    <t>6.3.18.2.</t>
  </si>
  <si>
    <t>6.3.18.3.</t>
  </si>
  <si>
    <t>6.3.18.4.</t>
  </si>
  <si>
    <t>6.3.19.</t>
  </si>
  <si>
    <t>6.3.19.1.</t>
  </si>
  <si>
    <t>6.3.19.2.</t>
  </si>
  <si>
    <t>6.3.19.3.</t>
  </si>
  <si>
    <t>6.3.19.4.</t>
  </si>
  <si>
    <t>6.3.20.</t>
  </si>
  <si>
    <t>6.3.20.1.</t>
  </si>
  <si>
    <t>6.3.20.2.</t>
  </si>
  <si>
    <t>6.3.20.3.</t>
  </si>
  <si>
    <t>6.3.20.4.</t>
  </si>
  <si>
    <t>6.3.21.</t>
  </si>
  <si>
    <t>6.3.21.1.</t>
  </si>
  <si>
    <t>6.3.21.2.</t>
  </si>
  <si>
    <t>6.3.21.3.</t>
  </si>
  <si>
    <t>6.3.21.4.</t>
  </si>
  <si>
    <t>6.3.22.</t>
  </si>
  <si>
    <t>6.3.22.1.</t>
  </si>
  <si>
    <t>6.3.22.2.</t>
  </si>
  <si>
    <t>6.3.22.3.</t>
  </si>
  <si>
    <t>6.3.22.4.</t>
  </si>
  <si>
    <t>6.3.23.</t>
  </si>
  <si>
    <t>6.3.23.1.</t>
  </si>
  <si>
    <t>6.3.23.2.</t>
  </si>
  <si>
    <t>6.3.23.3.</t>
  </si>
  <si>
    <t>6.3.23.4.</t>
  </si>
  <si>
    <t>6.3.24.</t>
  </si>
  <si>
    <t>6.3.24.1.</t>
  </si>
  <si>
    <t>6.3.24.2.</t>
  </si>
  <si>
    <t>6.3.24.3.</t>
  </si>
  <si>
    <t>6.3.24.4.</t>
  </si>
  <si>
    <t>6.3.25.</t>
  </si>
  <si>
    <t>6.3.25.1.</t>
  </si>
  <si>
    <t>6.3.25.2.</t>
  </si>
  <si>
    <t>6.3.25.3.</t>
  </si>
  <si>
    <t>6.3.25.4.</t>
  </si>
  <si>
    <t>6.3.26.</t>
  </si>
  <si>
    <t>6.3.26.1.</t>
  </si>
  <si>
    <t>6.3.26.2.</t>
  </si>
  <si>
    <t>6.3.26.3.</t>
  </si>
  <si>
    <t>6.3.26.4.</t>
  </si>
  <si>
    <t>6.3.27.</t>
  </si>
  <si>
    <t>6.3.27.1.</t>
  </si>
  <si>
    <t>6.3.27.2.</t>
  </si>
  <si>
    <t>6.3.27.3.</t>
  </si>
  <si>
    <t>6.3.27.4.</t>
  </si>
  <si>
    <t>6.3.28.</t>
  </si>
  <si>
    <t>6.3.28.1.</t>
  </si>
  <si>
    <t>6.3.28.2.</t>
  </si>
  <si>
    <t>6.3.28.3.</t>
  </si>
  <si>
    <t>6.3.28.4.</t>
  </si>
  <si>
    <t>6.3.29.</t>
  </si>
  <si>
    <t>6.3.29.1.</t>
  </si>
  <si>
    <t>6.3.29.2.</t>
  </si>
  <si>
    <t>6.3.29.3.</t>
  </si>
  <si>
    <t>6.3.29.4.</t>
  </si>
  <si>
    <t>6.3.30.</t>
  </si>
  <si>
    <t>6.3.30.1.</t>
  </si>
  <si>
    <t>6.3.30.2.</t>
  </si>
  <si>
    <t>6.3.30.3.</t>
  </si>
  <si>
    <t>6.3.30.4.</t>
  </si>
  <si>
    <t>6.3.31.</t>
  </si>
  <si>
    <t>6.3.31.1.</t>
  </si>
  <si>
    <t>6.3.31.2.</t>
  </si>
  <si>
    <t>6.3.31.3.</t>
  </si>
  <si>
    <t>6.3.31.4.</t>
  </si>
  <si>
    <t>6.4.1.</t>
  </si>
  <si>
    <t>6.4.1.1.</t>
  </si>
  <si>
    <t>6.4.1.2.</t>
  </si>
  <si>
    <t>6.4.1.3.</t>
  </si>
  <si>
    <t>6.4.1.4.</t>
  </si>
  <si>
    <t>6.4.2.</t>
  </si>
  <si>
    <t>6.4.2.1.</t>
  </si>
  <si>
    <t>6.4.2.2.</t>
  </si>
  <si>
    <t>6.4.2.3.</t>
  </si>
  <si>
    <t>6.4.2.4.</t>
  </si>
  <si>
    <t>6.4.3.</t>
  </si>
  <si>
    <t>6.4.3.1.</t>
  </si>
  <si>
    <t>6.4.3.2.</t>
  </si>
  <si>
    <t>6.4.3.3.</t>
  </si>
  <si>
    <t>6.4.3.4.</t>
  </si>
  <si>
    <t>6.4.4.</t>
  </si>
  <si>
    <t>6.4.4.1.</t>
  </si>
  <si>
    <t>6.4.4.2.</t>
  </si>
  <si>
    <t>6.4.4.3.</t>
  </si>
  <si>
    <t>6.4.4.4.</t>
  </si>
  <si>
    <t>6.4.5.</t>
  </si>
  <si>
    <t>6.4.5.1.</t>
  </si>
  <si>
    <t>6.4.5.2.</t>
  </si>
  <si>
    <t>6.4.5.3.</t>
  </si>
  <si>
    <t>6.4.5.4.</t>
  </si>
  <si>
    <t>6.4.6.</t>
  </si>
  <si>
    <t>6.4.6.1.</t>
  </si>
  <si>
    <t>6.4.6.2.</t>
  </si>
  <si>
    <t>6.4.6.3.</t>
  </si>
  <si>
    <t>6.4.6.4.</t>
  </si>
  <si>
    <t>6.4.7.</t>
  </si>
  <si>
    <t>6.4.7.1.</t>
  </si>
  <si>
    <t>6.4.7.2.</t>
  </si>
  <si>
    <t>6.4.7.3.</t>
  </si>
  <si>
    <t>6.4.7.4.</t>
  </si>
  <si>
    <t>6.4.8.</t>
  </si>
  <si>
    <t>6.4.8.1.</t>
  </si>
  <si>
    <t>6.4.8.2.</t>
  </si>
  <si>
    <t>6.4.8.3.</t>
  </si>
  <si>
    <t>6.4.8.4.</t>
  </si>
  <si>
    <t>6.4.9.</t>
  </si>
  <si>
    <t>6.4.9.1.</t>
  </si>
  <si>
    <t>6.4.9.2.</t>
  </si>
  <si>
    <t>6.4.9.3.</t>
  </si>
  <si>
    <t>6.4.9.4.</t>
  </si>
  <si>
    <t>6.4.10.</t>
  </si>
  <si>
    <t>6.4.10.1.</t>
  </si>
  <si>
    <t>6.4.10.2.</t>
  </si>
  <si>
    <t>6.4.10.3.</t>
  </si>
  <si>
    <t>6.4.10.4.</t>
  </si>
  <si>
    <t>6.4.11.</t>
  </si>
  <si>
    <t>6.4.11.1.</t>
  </si>
  <si>
    <t>6.4.11.2.</t>
  </si>
  <si>
    <t>6.4.11.3.</t>
  </si>
  <si>
    <t>6.4.11.4.</t>
  </si>
  <si>
    <t>6.4.12.</t>
  </si>
  <si>
    <t>6.4.12.1.</t>
  </si>
  <si>
    <t>6.4.12.2.</t>
  </si>
  <si>
    <t>6.4.12.3.</t>
  </si>
  <si>
    <t>6.4.12.4.</t>
  </si>
  <si>
    <t>6.4.13.</t>
  </si>
  <si>
    <t>6.4.13.1.</t>
  </si>
  <si>
    <t>6.4.13.2.</t>
  </si>
  <si>
    <t>6.4.13.3.</t>
  </si>
  <si>
    <t>6.4.13.4.</t>
  </si>
  <si>
    <t>6.4.14.</t>
  </si>
  <si>
    <t>6.4.14.1.</t>
  </si>
  <si>
    <t>6.4.14.2.</t>
  </si>
  <si>
    <t>6.4.14.3.</t>
  </si>
  <si>
    <t>6.4.14.4.</t>
  </si>
  <si>
    <t>6.4.15.</t>
  </si>
  <si>
    <t>6.4.15.1.</t>
  </si>
  <si>
    <t>6.4.15.2.</t>
  </si>
  <si>
    <t>6.4.15.3.</t>
  </si>
  <si>
    <t>6.4.15.4.</t>
  </si>
  <si>
    <t>6.4.16.</t>
  </si>
  <si>
    <t>6.4.16.1.</t>
  </si>
  <si>
    <t>6.4.16.2.</t>
  </si>
  <si>
    <t>6.4.16.3.</t>
  </si>
  <si>
    <t>6.4.16.4.</t>
  </si>
  <si>
    <t>6.4.17.</t>
  </si>
  <si>
    <t>6.4.17.1.</t>
  </si>
  <si>
    <t>6.4.17.2.</t>
  </si>
  <si>
    <t>6.4.17.3.</t>
  </si>
  <si>
    <t>6.4.17.4.</t>
  </si>
  <si>
    <t>6.4.18.</t>
  </si>
  <si>
    <t>6.4.18.1.</t>
  </si>
  <si>
    <t>6.4.18.2.</t>
  </si>
  <si>
    <t>6.4.18.3.</t>
  </si>
  <si>
    <t>6.4.18.4.</t>
  </si>
  <si>
    <t>6.4.19.</t>
  </si>
  <si>
    <t>6.4.19.1.</t>
  </si>
  <si>
    <t>6.4.19.2.</t>
  </si>
  <si>
    <t>6.4.19.3.</t>
  </si>
  <si>
    <t>6.4.19.4.</t>
  </si>
  <si>
    <t>6.4.20.</t>
  </si>
  <si>
    <t>6.4.20.1.</t>
  </si>
  <si>
    <t>6.4.20.2.</t>
  </si>
  <si>
    <t>6.4.20.3.</t>
  </si>
  <si>
    <t>6.4.20.4.</t>
  </si>
  <si>
    <t>6.4.21.</t>
  </si>
  <si>
    <t>6.4.21.1.</t>
  </si>
  <si>
    <t>6.4.21.2.</t>
  </si>
  <si>
    <t>6.4.21.3.</t>
  </si>
  <si>
    <t>6.4.21.4.</t>
  </si>
  <si>
    <t>6.4.22.</t>
  </si>
  <si>
    <t>6.4.22.1.</t>
  </si>
  <si>
    <t>6.4.22.2.</t>
  </si>
  <si>
    <t>6.4.22.3.</t>
  </si>
  <si>
    <t>6.4.22.4.</t>
  </si>
  <si>
    <t>6.4.23.</t>
  </si>
  <si>
    <t>6.4.23.1.</t>
  </si>
  <si>
    <t>6.4.23.2.</t>
  </si>
  <si>
    <t>6.4.23.3.</t>
  </si>
  <si>
    <t>6.4.23.4.</t>
  </si>
  <si>
    <t>6.4.24.</t>
  </si>
  <si>
    <t>6.4.24.1.</t>
  </si>
  <si>
    <t>6.4.24.2.</t>
  </si>
  <si>
    <t>6.4.24.3.</t>
  </si>
  <si>
    <t>6.4.24.4.</t>
  </si>
  <si>
    <t>6.4.25.</t>
  </si>
  <si>
    <t>6.4.25.1.</t>
  </si>
  <si>
    <t>6.4.25.2.</t>
  </si>
  <si>
    <t>6.4.25.3.</t>
  </si>
  <si>
    <t>6.4.25.4.</t>
  </si>
  <si>
    <t>6.4.26.</t>
  </si>
  <si>
    <t>6.4.26.1.</t>
  </si>
  <si>
    <t>6.4.26.2.</t>
  </si>
  <si>
    <t>6.4.26.3.</t>
  </si>
  <si>
    <t>6.4.26.4.</t>
  </si>
  <si>
    <t>6.4.27.</t>
  </si>
  <si>
    <t>6.4.27.1.</t>
  </si>
  <si>
    <t>6.4.27.2.</t>
  </si>
  <si>
    <t>6.4.27.3.</t>
  </si>
  <si>
    <t>6.4.27.4.</t>
  </si>
  <si>
    <t>6.4.28.</t>
  </si>
  <si>
    <t>6.4.28.1.</t>
  </si>
  <si>
    <t>6.4.28.2.</t>
  </si>
  <si>
    <t>6.4.28.3.</t>
  </si>
  <si>
    <t>6.4.28.4.</t>
  </si>
  <si>
    <t>6.4.29.</t>
  </si>
  <si>
    <t>6.4.29.1.</t>
  </si>
  <si>
    <t>6.4.29.2.</t>
  </si>
  <si>
    <t>6.4.29.3.</t>
  </si>
  <si>
    <t>6.4.29.4.</t>
  </si>
  <si>
    <t>6.4.30.</t>
  </si>
  <si>
    <t>6.4.30.1.</t>
  </si>
  <si>
    <t>6.4.30.2.</t>
  </si>
  <si>
    <t>6.4.30.3.</t>
  </si>
  <si>
    <t>6.4.30.4.</t>
  </si>
  <si>
    <t>6.4.31.</t>
  </si>
  <si>
    <t>6.4.31.1.</t>
  </si>
  <si>
    <t>6.4.31.2.</t>
  </si>
  <si>
    <t>6.4.31.3.</t>
  </si>
  <si>
    <t>6.4.31.4.</t>
  </si>
  <si>
    <t>6.5.1.</t>
  </si>
  <si>
    <t>6.5.1.1.</t>
  </si>
  <si>
    <t>6.5.2.</t>
  </si>
  <si>
    <t>6.5.2.1.</t>
  </si>
  <si>
    <t>6.5.3.</t>
  </si>
  <si>
    <t>6.5.3.1.</t>
  </si>
  <si>
    <t>6.5.4.</t>
  </si>
  <si>
    <t>6.5.4.1.</t>
  </si>
  <si>
    <t>6.5.5.</t>
  </si>
  <si>
    <t>6.5.5.1.</t>
  </si>
  <si>
    <t>6.5.6.</t>
  </si>
  <si>
    <t>6.5.6.1.</t>
  </si>
  <si>
    <t>6.5.7.</t>
  </si>
  <si>
    <t>6.5.7.1.</t>
  </si>
  <si>
    <t>6.5.8.</t>
  </si>
  <si>
    <t>6.5.8.1.</t>
  </si>
  <si>
    <t>6.5.9.</t>
  </si>
  <si>
    <t>6.5.9.1.</t>
  </si>
  <si>
    <t>6.5.10.</t>
  </si>
  <si>
    <t>6.5.10.1.</t>
  </si>
  <si>
    <t>6.5.11.</t>
  </si>
  <si>
    <t>6.5.11.1.</t>
  </si>
  <si>
    <t>6.5.12.</t>
  </si>
  <si>
    <t>6.5.12.1.</t>
  </si>
  <si>
    <t>6.5.13.</t>
  </si>
  <si>
    <t>6.5.13.1.</t>
  </si>
  <si>
    <t>6.5.14.</t>
  </si>
  <si>
    <t>6.5.14.1.</t>
  </si>
  <si>
    <t>6.5.15.</t>
  </si>
  <si>
    <t>6.5.15.1.</t>
  </si>
  <si>
    <t>6.5.16.</t>
  </si>
  <si>
    <t>6.5.16.1.</t>
  </si>
  <si>
    <t>6.5.17.</t>
  </si>
  <si>
    <t>6.5.17.1.</t>
  </si>
  <si>
    <t>6.5.18.</t>
  </si>
  <si>
    <t>6.5.18.1.</t>
  </si>
  <si>
    <t>6.5.19.</t>
  </si>
  <si>
    <t>6.5.19.1.</t>
  </si>
  <si>
    <t>6.5.20.</t>
  </si>
  <si>
    <t>6.5.20.1.</t>
  </si>
  <si>
    <t>6.5.21.</t>
  </si>
  <si>
    <t>6.5.21.1.</t>
  </si>
  <si>
    <t>6.5.22.</t>
  </si>
  <si>
    <t>6.5.22.1.</t>
  </si>
  <si>
    <t>6.5.23.</t>
  </si>
  <si>
    <t>6.5.23.1.</t>
  </si>
  <si>
    <t>6.5.24.</t>
  </si>
  <si>
    <t>6.5.24.1.</t>
  </si>
  <si>
    <t>6.5.25.</t>
  </si>
  <si>
    <t>6.5.25.1.</t>
  </si>
  <si>
    <t>6.5.26.</t>
  </si>
  <si>
    <t>6.5.26.1.</t>
  </si>
  <si>
    <t>6.5.27.</t>
  </si>
  <si>
    <t>6.5.27.1.</t>
  </si>
  <si>
    <t>6.5.28.</t>
  </si>
  <si>
    <t>6.5.28.1.</t>
  </si>
  <si>
    <t>6.5.29.</t>
  </si>
  <si>
    <t>6.5.29.1.</t>
  </si>
  <si>
    <t>6.5.30.</t>
  </si>
  <si>
    <t>6.5.30.1.</t>
  </si>
  <si>
    <t>6.5.31.</t>
  </si>
  <si>
    <t>6.5.31.1.</t>
  </si>
  <si>
    <t>6.6.1.</t>
  </si>
  <si>
    <t>6.6.1.1.</t>
  </si>
  <si>
    <t>6.6.2.</t>
  </si>
  <si>
    <t>6.6.2.1.</t>
  </si>
  <si>
    <t>6.6.3.</t>
  </si>
  <si>
    <t>6.6.3.1.</t>
  </si>
  <si>
    <t>6.6.4.</t>
  </si>
  <si>
    <t>6.6.4.1.</t>
  </si>
  <si>
    <t>6.6.5.</t>
  </si>
  <si>
    <t>6.6.5.1.</t>
  </si>
  <si>
    <t>6.6.6.</t>
  </si>
  <si>
    <t>6.6.6.1.</t>
  </si>
  <si>
    <t>6.6.7.</t>
  </si>
  <si>
    <t>6.6.7.1.</t>
  </si>
  <si>
    <t>6.6.8.</t>
  </si>
  <si>
    <t>6.6.8.1.</t>
  </si>
  <si>
    <t>6.6.9.</t>
  </si>
  <si>
    <t>6.6.9.1.</t>
  </si>
  <si>
    <t>6.6.10.</t>
  </si>
  <si>
    <t>6.6.10.1.</t>
  </si>
  <si>
    <t>6.6.11.</t>
  </si>
  <si>
    <t>6.6.11.1.</t>
  </si>
  <si>
    <t>6.6.12.</t>
  </si>
  <si>
    <t>6.6.12.1.</t>
  </si>
  <si>
    <t>6.6.13.</t>
  </si>
  <si>
    <t>6.6.13.1.</t>
  </si>
  <si>
    <t>6.6.14.</t>
  </si>
  <si>
    <t>6.6.14.1.</t>
  </si>
  <si>
    <t>6.6.15.</t>
  </si>
  <si>
    <t>6.6.15.1.</t>
  </si>
  <si>
    <t>6.6.16.</t>
  </si>
  <si>
    <t>6.6.16.1.</t>
  </si>
  <si>
    <t>6.6.17.</t>
  </si>
  <si>
    <t>6.6.17.1.</t>
  </si>
  <si>
    <t>6.6.18.</t>
  </si>
  <si>
    <t>6.6.18.1.</t>
  </si>
  <si>
    <t>6.6.19.</t>
  </si>
  <si>
    <t>6.6.19.1.</t>
  </si>
  <si>
    <t>6.6.20.</t>
  </si>
  <si>
    <t>6.6.20.1.</t>
  </si>
  <si>
    <t>6.6.21.</t>
  </si>
  <si>
    <t>6.6.21.1.</t>
  </si>
  <si>
    <t>6.6.22.</t>
  </si>
  <si>
    <t>6.6.22.1.</t>
  </si>
  <si>
    <t>6.6.23.</t>
  </si>
  <si>
    <t>6.6.23.1.</t>
  </si>
  <si>
    <t>6.6.24.</t>
  </si>
  <si>
    <t>6.6.24.1.</t>
  </si>
  <si>
    <t>6.6.25.</t>
  </si>
  <si>
    <t>6.6.25.1.</t>
  </si>
  <si>
    <t>6.6.26.</t>
  </si>
  <si>
    <t>6.6.26.1.</t>
  </si>
  <si>
    <t>6.6.27.</t>
  </si>
  <si>
    <t>6.6.27.1.</t>
  </si>
  <si>
    <t>6.6.28.</t>
  </si>
  <si>
    <t>6.6.28.1.</t>
  </si>
  <si>
    <t>6.6.29.</t>
  </si>
  <si>
    <t>6.6.29.1.</t>
  </si>
  <si>
    <t>6.6.30.</t>
  </si>
  <si>
    <t>6.6.30.1.</t>
  </si>
  <si>
    <t>6.6.31.</t>
  </si>
  <si>
    <t>6.6.31.1.</t>
  </si>
  <si>
    <t>6.7.1.</t>
  </si>
  <si>
    <t>6.7.2.</t>
  </si>
  <si>
    <t>6.8.1.</t>
  </si>
  <si>
    <t>6.8.1.1.</t>
  </si>
  <si>
    <t>6.8.1.2.</t>
  </si>
  <si>
    <t>Размер сбытовой надбавки определен с учётом требований приказа № ДПР-ТР-220/23 от 30.11.2023 Департамента экономической политики и развития города Москвы.</t>
  </si>
  <si>
    <t>01</t>
  </si>
  <si>
    <t>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</si>
</sst>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[$-419]mmmm\ yyyy;@"/>
    <numFmt numFmtId="165" formatCode="0.00000000"/>
    <numFmt numFmtId="166" formatCode="#,##0.000"/>
    <numFmt numFmtId="167" formatCode="0.0000"/>
    <numFmt numFmtId="168" formatCode="_-* #,##0.000\ _₽_-;\-* #,##0.000\ _₽_-;_-* &quot;-&quot;???\ _₽_-;_-@_-"/>
    <numFmt numFmtId="169" formatCode="#,##0.000000"/>
    <numFmt numFmtId="170" formatCode="#,##0.00000"/>
    <numFmt numFmtId="171" formatCode="0.000000"/>
  </numFmts>
  <fonts count="2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i/>
      <sz val="12"/>
      <color theme="1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i/>
      <sz val="10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Calibri"/>
      <family val="2"/>
      <scheme val="minor"/>
    </font>
    <font>
      <sz val="8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0"/>
      <name val="Calibri"/>
      <family val="2"/>
      <charset val="204"/>
      <scheme val="minor"/>
    </font>
    <font>
      <b/>
      <sz val="10"/>
      <name val="Calibri"/>
      <family val="2"/>
      <charset val="204"/>
    </font>
    <font>
      <sz val="10"/>
      <name val="Calibri"/>
      <family val="2"/>
      <charset val="204"/>
    </font>
    <font>
      <b/>
      <i/>
      <sz val="10"/>
      <name val="Calibri"/>
      <family val="2"/>
      <charset val="204"/>
    </font>
    <font>
      <i/>
      <sz val="10"/>
      <name val="Calibri"/>
      <family val="2"/>
      <charset val="204"/>
    </font>
    <font>
      <i/>
      <u/>
      <sz val="8"/>
      <name val="Calibri"/>
      <family val="2"/>
      <charset val="204"/>
      <scheme val="minor"/>
    </font>
    <font>
      <i/>
      <sz val="8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u/>
      <sz val="10"/>
      <name val="Calibri"/>
      <family val="2"/>
      <charset val="204"/>
    </font>
    <font>
      <b/>
      <sz val="10"/>
      <name val="Arial"/>
      <family val="2"/>
      <charset val="204"/>
    </font>
    <font>
      <b/>
      <u/>
      <sz val="11"/>
      <name val="Calibri"/>
      <family val="2"/>
      <charset val="204"/>
    </font>
    <font>
      <i/>
      <sz val="10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43" fontId="2" fillId="0" borderId="0" applyFont="0" applyFill="0" applyBorder="0" applyAlignment="0" applyProtection="0"/>
    <xf numFmtId="0" fontId="8" fillId="0" borderId="0"/>
    <xf numFmtId="0" fontId="11" fillId="0" borderId="0"/>
  </cellStyleXfs>
  <cellXfs count="206">
    <xf numFmtId="0" fontId="0" fillId="0" borderId="0" xfId="0"/>
    <xf numFmtId="0" fontId="4" fillId="0" borderId="0" xfId="0" applyFont="1"/>
    <xf numFmtId="0" fontId="4" fillId="0" borderId="0" xfId="0" applyFont="1" applyAlignment="1">
      <alignment wrapText="1"/>
    </xf>
    <xf numFmtId="0" fontId="6" fillId="0" borderId="2" xfId="0" applyFont="1" applyBorder="1" applyAlignment="1">
      <alignment horizontal="center"/>
    </xf>
    <xf numFmtId="0" fontId="6" fillId="0" borderId="2" xfId="0" applyFont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2" xfId="0" applyFont="1" applyBorder="1" applyAlignment="1">
      <alignment horizontal="right" vertical="top"/>
    </xf>
    <xf numFmtId="0" fontId="7" fillId="0" borderId="2" xfId="0" applyFont="1" applyBorder="1" applyAlignment="1">
      <alignment horizontal="center" vertical="center"/>
    </xf>
    <xf numFmtId="4" fontId="4" fillId="0" borderId="2" xfId="0" applyNumberFormat="1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2" xfId="0" applyFont="1" applyBorder="1" applyAlignment="1">
      <alignment horizontal="center" vertical="center"/>
    </xf>
    <xf numFmtId="165" fontId="4" fillId="0" borderId="2" xfId="2" applyNumberFormat="1" applyFont="1" applyBorder="1" applyAlignment="1">
      <alignment horizontal="center" vertical="center"/>
    </xf>
    <xf numFmtId="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166" fontId="4" fillId="0" borderId="2" xfId="0" applyNumberFormat="1" applyFont="1" applyBorder="1" applyAlignment="1">
      <alignment horizontal="center" vertical="center"/>
    </xf>
    <xf numFmtId="0" fontId="4" fillId="0" borderId="0" xfId="0" applyFont="1" applyAlignment="1">
      <alignment horizontal="right" vertical="center"/>
    </xf>
    <xf numFmtId="16" fontId="4" fillId="0" borderId="2" xfId="0" applyNumberFormat="1" applyFont="1" applyBorder="1" applyAlignment="1">
      <alignment horizontal="right" vertical="top"/>
    </xf>
    <xf numFmtId="167" fontId="4" fillId="0" borderId="2" xfId="0" applyNumberFormat="1" applyFont="1" applyBorder="1" applyAlignment="1">
      <alignment horizontal="center" vertical="center"/>
    </xf>
    <xf numFmtId="43" fontId="4" fillId="0" borderId="0" xfId="1" applyFont="1"/>
    <xf numFmtId="168" fontId="4" fillId="0" borderId="0" xfId="0" applyNumberFormat="1" applyFont="1"/>
    <xf numFmtId="166" fontId="4" fillId="0" borderId="0" xfId="0" applyNumberFormat="1" applyFont="1"/>
    <xf numFmtId="166" fontId="4" fillId="0" borderId="0" xfId="0" applyNumberFormat="1" applyFont="1" applyAlignment="1">
      <alignment vertical="center"/>
    </xf>
    <xf numFmtId="3" fontId="4" fillId="0" borderId="2" xfId="0" applyNumberFormat="1" applyFont="1" applyBorder="1" applyAlignment="1">
      <alignment horizontal="center" vertical="center"/>
    </xf>
    <xf numFmtId="0" fontId="9" fillId="0" borderId="0" xfId="0" applyFont="1" applyAlignment="1">
      <alignment horizontal="left" vertical="center" indent="1"/>
    </xf>
    <xf numFmtId="0" fontId="11" fillId="0" borderId="0" xfId="3"/>
    <xf numFmtId="0" fontId="13" fillId="0" borderId="2" xfId="3" applyFont="1" applyBorder="1" applyAlignment="1">
      <alignment horizontal="center"/>
    </xf>
    <xf numFmtId="0" fontId="13" fillId="0" borderId="11" xfId="3" applyFont="1" applyBorder="1" applyAlignment="1">
      <alignment horizontal="center"/>
    </xf>
    <xf numFmtId="0" fontId="14" fillId="0" borderId="12" xfId="3" applyFont="1" applyBorder="1" applyAlignment="1">
      <alignment horizontal="center"/>
    </xf>
    <xf numFmtId="0" fontId="14" fillId="0" borderId="13" xfId="3" applyFont="1" applyBorder="1" applyAlignment="1">
      <alignment horizontal="center"/>
    </xf>
    <xf numFmtId="0" fontId="14" fillId="0" borderId="14" xfId="3" applyFont="1" applyBorder="1" applyAlignment="1">
      <alignment horizontal="center"/>
    </xf>
    <xf numFmtId="0" fontId="13" fillId="0" borderId="2" xfId="3" applyFont="1" applyBorder="1" applyAlignment="1">
      <alignment horizontal="right" vertical="center"/>
    </xf>
    <xf numFmtId="0" fontId="13" fillId="0" borderId="15" xfId="3" applyFont="1" applyBorder="1" applyAlignment="1">
      <alignment horizontal="right" vertical="center"/>
    </xf>
    <xf numFmtId="0" fontId="13" fillId="0" borderId="16" xfId="3" applyFont="1" applyBorder="1" applyAlignment="1">
      <alignment horizontal="center" vertical="center" wrapText="1"/>
    </xf>
    <xf numFmtId="0" fontId="15" fillId="0" borderId="16" xfId="3" applyFont="1" applyBorder="1" applyAlignment="1">
      <alignment horizontal="center" vertical="center"/>
    </xf>
    <xf numFmtId="169" fontId="13" fillId="0" borderId="16" xfId="3" applyNumberFormat="1" applyFont="1" applyBorder="1" applyAlignment="1">
      <alignment horizontal="center" vertical="center"/>
    </xf>
    <xf numFmtId="169" fontId="13" fillId="0" borderId="17" xfId="3" applyNumberFormat="1" applyFont="1" applyBorder="1" applyAlignment="1">
      <alignment horizontal="center" vertical="center"/>
    </xf>
    <xf numFmtId="169" fontId="11" fillId="0" borderId="0" xfId="3" applyNumberFormat="1"/>
    <xf numFmtId="169" fontId="0" fillId="0" borderId="0" xfId="0" applyNumberFormat="1"/>
    <xf numFmtId="0" fontId="14" fillId="0" borderId="10" xfId="3" applyFont="1" applyBorder="1" applyAlignment="1">
      <alignment horizontal="right"/>
    </xf>
    <xf numFmtId="0" fontId="14" fillId="0" borderId="2" xfId="3" applyFont="1" applyBorder="1"/>
    <xf numFmtId="0" fontId="16" fillId="0" borderId="2" xfId="3" applyFont="1" applyBorder="1" applyAlignment="1">
      <alignment horizontal="center"/>
    </xf>
    <xf numFmtId="4" fontId="14" fillId="0" borderId="2" xfId="3" applyNumberFormat="1" applyFont="1" applyBorder="1" applyAlignment="1">
      <alignment horizontal="center"/>
    </xf>
    <xf numFmtId="4" fontId="14" fillId="0" borderId="11" xfId="3" applyNumberFormat="1" applyFont="1" applyBorder="1" applyAlignment="1">
      <alignment horizontal="center"/>
    </xf>
    <xf numFmtId="4" fontId="0" fillId="0" borderId="0" xfId="0" applyNumberFormat="1"/>
    <xf numFmtId="0" fontId="14" fillId="0" borderId="18" xfId="3" applyFont="1" applyBorder="1" applyAlignment="1">
      <alignment horizontal="right"/>
    </xf>
    <xf numFmtId="0" fontId="14" fillId="0" borderId="19" xfId="3" applyFont="1" applyBorder="1"/>
    <xf numFmtId="0" fontId="16" fillId="0" borderId="19" xfId="3" applyFont="1" applyBorder="1" applyAlignment="1">
      <alignment horizontal="center"/>
    </xf>
    <xf numFmtId="4" fontId="14" fillId="0" borderId="19" xfId="3" applyNumberFormat="1" applyFont="1" applyBorder="1" applyAlignment="1">
      <alignment horizontal="center"/>
    </xf>
    <xf numFmtId="4" fontId="14" fillId="0" borderId="20" xfId="3" applyNumberFormat="1" applyFont="1" applyBorder="1" applyAlignment="1">
      <alignment horizontal="center"/>
    </xf>
    <xf numFmtId="0" fontId="12" fillId="0" borderId="0" xfId="3" applyFont="1"/>
    <xf numFmtId="0" fontId="12" fillId="0" borderId="0" xfId="3" applyFont="1" applyAlignment="1">
      <alignment horizontal="left"/>
    </xf>
    <xf numFmtId="0" fontId="17" fillId="0" borderId="0" xfId="3" applyFont="1" applyAlignment="1">
      <alignment horizontal="right"/>
    </xf>
    <xf numFmtId="0" fontId="18" fillId="0" borderId="0" xfId="3" applyFont="1" applyAlignment="1">
      <alignment horizontal="left"/>
    </xf>
    <xf numFmtId="14" fontId="18" fillId="0" borderId="0" xfId="3" applyNumberFormat="1" applyFont="1" applyAlignment="1">
      <alignment horizontal="left"/>
    </xf>
    <xf numFmtId="170" fontId="11" fillId="0" borderId="0" xfId="3" applyNumberFormat="1"/>
    <xf numFmtId="0" fontId="13" fillId="0" borderId="0" xfId="3" applyFont="1" applyAlignment="1">
      <alignment horizontal="center"/>
    </xf>
    <xf numFmtId="0" fontId="19" fillId="0" borderId="0" xfId="3" applyFont="1" applyAlignment="1">
      <alignment horizontal="center"/>
    </xf>
    <xf numFmtId="2" fontId="19" fillId="0" borderId="0" xfId="3" applyNumberFormat="1" applyFont="1" applyAlignment="1">
      <alignment horizontal="center"/>
    </xf>
    <xf numFmtId="4" fontId="19" fillId="0" borderId="0" xfId="3" applyNumberFormat="1" applyFont="1" applyAlignment="1">
      <alignment horizontal="center"/>
    </xf>
    <xf numFmtId="0" fontId="14" fillId="0" borderId="10" xfId="3" applyFont="1" applyBorder="1" applyAlignment="1">
      <alignment horizontal="center"/>
    </xf>
    <xf numFmtId="0" fontId="14" fillId="0" borderId="2" xfId="3" applyFont="1" applyBorder="1" applyAlignment="1">
      <alignment horizontal="center"/>
    </xf>
    <xf numFmtId="0" fontId="14" fillId="0" borderId="11" xfId="3" applyFont="1" applyBorder="1" applyAlignment="1">
      <alignment horizontal="center"/>
    </xf>
    <xf numFmtId="0" fontId="13" fillId="2" borderId="10" xfId="3" applyFont="1" applyFill="1" applyBorder="1" applyAlignment="1">
      <alignment horizontal="right"/>
    </xf>
    <xf numFmtId="0" fontId="13" fillId="3" borderId="12" xfId="3" applyFont="1" applyFill="1" applyBorder="1" applyAlignment="1">
      <alignment horizontal="right"/>
    </xf>
    <xf numFmtId="0" fontId="13" fillId="0" borderId="7" xfId="3" applyFont="1" applyBorder="1" applyAlignment="1">
      <alignment horizontal="right" vertical="center"/>
    </xf>
    <xf numFmtId="0" fontId="13" fillId="0" borderId="8" xfId="3" applyFont="1" applyBorder="1" applyAlignment="1">
      <alignment horizontal="center" vertical="center" wrapText="1"/>
    </xf>
    <xf numFmtId="0" fontId="15" fillId="0" borderId="8" xfId="3" applyFont="1" applyBorder="1" applyAlignment="1">
      <alignment horizontal="center" vertical="center"/>
    </xf>
    <xf numFmtId="169" fontId="13" fillId="0" borderId="8" xfId="3" applyNumberFormat="1" applyFont="1" applyBorder="1" applyAlignment="1">
      <alignment horizontal="center" vertical="center"/>
    </xf>
    <xf numFmtId="169" fontId="13" fillId="0" borderId="9" xfId="3" applyNumberFormat="1" applyFont="1" applyBorder="1" applyAlignment="1">
      <alignment horizontal="center" vertical="center"/>
    </xf>
    <xf numFmtId="0" fontId="14" fillId="0" borderId="15" xfId="3" applyFont="1" applyBorder="1" applyAlignment="1">
      <alignment horizontal="right"/>
    </xf>
    <xf numFmtId="0" fontId="14" fillId="0" borderId="16" xfId="3" applyFont="1" applyBorder="1"/>
    <xf numFmtId="0" fontId="16" fillId="0" borderId="16" xfId="3" applyFont="1" applyBorder="1" applyAlignment="1">
      <alignment horizontal="center"/>
    </xf>
    <xf numFmtId="4" fontId="14" fillId="0" borderId="16" xfId="3" applyNumberFormat="1" applyFont="1" applyBorder="1" applyAlignment="1">
      <alignment horizontal="center"/>
    </xf>
    <xf numFmtId="4" fontId="14" fillId="0" borderId="17" xfId="3" applyNumberFormat="1" applyFont="1" applyBorder="1" applyAlignment="1">
      <alignment horizontal="center"/>
    </xf>
    <xf numFmtId="0" fontId="12" fillId="0" borderId="21" xfId="3" applyFont="1" applyBorder="1"/>
    <xf numFmtId="0" fontId="0" fillId="0" borderId="2" xfId="0" applyBorder="1"/>
    <xf numFmtId="0" fontId="11" fillId="0" borderId="2" xfId="3" applyBorder="1"/>
    <xf numFmtId="167" fontId="11" fillId="0" borderId="0" xfId="3" applyNumberFormat="1"/>
    <xf numFmtId="0" fontId="14" fillId="0" borderId="23" xfId="3" applyFont="1" applyBorder="1" applyAlignment="1">
      <alignment horizontal="right"/>
    </xf>
    <xf numFmtId="0" fontId="14" fillId="0" borderId="24" xfId="3" applyFont="1" applyBorder="1"/>
    <xf numFmtId="0" fontId="16" fillId="0" borderId="24" xfId="3" applyFont="1" applyBorder="1" applyAlignment="1">
      <alignment horizontal="center"/>
    </xf>
    <xf numFmtId="4" fontId="14" fillId="0" borderId="24" xfId="3" applyNumberFormat="1" applyFont="1" applyBorder="1" applyAlignment="1">
      <alignment horizontal="center"/>
    </xf>
    <xf numFmtId="4" fontId="14" fillId="0" borderId="25" xfId="3" applyNumberFormat="1" applyFont="1" applyBorder="1" applyAlignment="1">
      <alignment horizontal="center"/>
    </xf>
    <xf numFmtId="0" fontId="13" fillId="3" borderId="10" xfId="3" applyFont="1" applyFill="1" applyBorder="1" applyAlignment="1">
      <alignment horizontal="right"/>
    </xf>
    <xf numFmtId="0" fontId="13" fillId="4" borderId="10" xfId="3" applyFont="1" applyFill="1" applyBorder="1" applyAlignment="1">
      <alignment horizontal="right" vertical="center"/>
    </xf>
    <xf numFmtId="0" fontId="13" fillId="5" borderId="10" xfId="3" applyFont="1" applyFill="1" applyBorder="1" applyAlignment="1">
      <alignment horizontal="right" vertical="center" wrapText="1"/>
    </xf>
    <xf numFmtId="0" fontId="13" fillId="0" borderId="10" xfId="3" applyFont="1" applyBorder="1" applyAlignment="1">
      <alignment horizontal="right"/>
    </xf>
    <xf numFmtId="0" fontId="13" fillId="0" borderId="2" xfId="3" applyFont="1" applyBorder="1"/>
    <xf numFmtId="0" fontId="15" fillId="0" borderId="2" xfId="3" applyFont="1" applyBorder="1" applyAlignment="1">
      <alignment horizontal="center"/>
    </xf>
    <xf numFmtId="169" fontId="13" fillId="0" borderId="2" xfId="3" applyNumberFormat="1" applyFont="1" applyBorder="1" applyAlignment="1">
      <alignment horizontal="center"/>
    </xf>
    <xf numFmtId="169" fontId="13" fillId="0" borderId="11" xfId="3" applyNumberFormat="1" applyFont="1" applyBorder="1" applyAlignment="1">
      <alignment horizontal="center"/>
    </xf>
    <xf numFmtId="169" fontId="13" fillId="0" borderId="16" xfId="3" applyNumberFormat="1" applyFont="1" applyBorder="1" applyAlignment="1">
      <alignment horizontal="center"/>
    </xf>
    <xf numFmtId="169" fontId="13" fillId="0" borderId="17" xfId="3" applyNumberFormat="1" applyFont="1" applyBorder="1" applyAlignment="1">
      <alignment horizontal="center"/>
    </xf>
    <xf numFmtId="0" fontId="13" fillId="6" borderId="7" xfId="3" applyFont="1" applyFill="1" applyBorder="1" applyAlignment="1">
      <alignment horizontal="right"/>
    </xf>
    <xf numFmtId="0" fontId="13" fillId="4" borderId="30" xfId="3" applyFont="1" applyFill="1" applyBorder="1" applyAlignment="1">
      <alignment horizontal="right" vertical="center"/>
    </xf>
    <xf numFmtId="0" fontId="13" fillId="6" borderId="15" xfId="3" applyFont="1" applyFill="1" applyBorder="1" applyAlignment="1">
      <alignment horizontal="right" vertical="center" wrapText="1"/>
    </xf>
    <xf numFmtId="0" fontId="13" fillId="0" borderId="2" xfId="3" applyFont="1" applyBorder="1" applyAlignment="1">
      <alignment horizontal="center" vertical="center" wrapText="1"/>
    </xf>
    <xf numFmtId="0" fontId="13" fillId="0" borderId="2" xfId="3" applyFont="1" applyBorder="1" applyAlignment="1">
      <alignment horizontal="center" vertical="center"/>
    </xf>
    <xf numFmtId="0" fontId="13" fillId="0" borderId="2" xfId="3" applyFont="1" applyBorder="1" applyAlignment="1">
      <alignment horizontal="right"/>
    </xf>
    <xf numFmtId="0" fontId="14" fillId="0" borderId="2" xfId="3" applyFont="1" applyBorder="1" applyAlignment="1">
      <alignment horizontal="right"/>
    </xf>
    <xf numFmtId="0" fontId="14" fillId="0" borderId="0" xfId="3" applyFont="1" applyAlignment="1">
      <alignment horizontal="right"/>
    </xf>
    <xf numFmtId="0" fontId="14" fillId="0" borderId="0" xfId="3" applyFont="1"/>
    <xf numFmtId="0" fontId="16" fillId="0" borderId="0" xfId="3" applyFont="1" applyAlignment="1">
      <alignment horizontal="center"/>
    </xf>
    <xf numFmtId="4" fontId="14" fillId="0" borderId="0" xfId="3" applyNumberFormat="1" applyFont="1" applyAlignment="1">
      <alignment horizontal="center"/>
    </xf>
    <xf numFmtId="0" fontId="13" fillId="0" borderId="0" xfId="3" applyFont="1" applyAlignment="1">
      <alignment horizontal="left"/>
    </xf>
    <xf numFmtId="4" fontId="13" fillId="0" borderId="2" xfId="3" applyNumberFormat="1" applyFont="1" applyBorder="1" applyAlignment="1">
      <alignment horizontal="center"/>
    </xf>
    <xf numFmtId="0" fontId="14" fillId="0" borderId="2" xfId="3" applyFont="1" applyBorder="1" applyAlignment="1">
      <alignment horizontal="right" vertical="center"/>
    </xf>
    <xf numFmtId="0" fontId="14" fillId="0" borderId="2" xfId="3" applyFont="1" applyBorder="1" applyAlignment="1">
      <alignment horizontal="center" vertical="center"/>
    </xf>
    <xf numFmtId="0" fontId="16" fillId="0" borderId="2" xfId="3" applyFont="1" applyBorder="1" applyAlignment="1">
      <alignment horizontal="center" vertical="center"/>
    </xf>
    <xf numFmtId="49" fontId="13" fillId="0" borderId="2" xfId="3" quotePrefix="1" applyNumberFormat="1" applyFont="1" applyBorder="1" applyAlignment="1">
      <alignment horizontal="center"/>
    </xf>
    <xf numFmtId="0" fontId="14" fillId="0" borderId="2" xfId="3" quotePrefix="1" applyFont="1" applyBorder="1" applyAlignment="1">
      <alignment horizontal="center"/>
    </xf>
    <xf numFmtId="166" fontId="14" fillId="0" borderId="2" xfId="3" applyNumberFormat="1" applyFont="1" applyBorder="1" applyAlignment="1">
      <alignment horizontal="center"/>
    </xf>
    <xf numFmtId="49" fontId="14" fillId="0" borderId="2" xfId="3" applyNumberFormat="1" applyFont="1" applyBorder="1" applyAlignment="1">
      <alignment horizontal="right"/>
    </xf>
    <xf numFmtId="2" fontId="14" fillId="0" borderId="2" xfId="3" applyNumberFormat="1" applyFont="1" applyBorder="1" applyAlignment="1">
      <alignment horizontal="right"/>
    </xf>
    <xf numFmtId="0" fontId="13" fillId="0" borderId="0" xfId="3" applyFont="1" applyAlignment="1">
      <alignment horizontal="center" vertical="center"/>
    </xf>
    <xf numFmtId="4" fontId="13" fillId="0" borderId="0" xfId="3" applyNumberFormat="1" applyFont="1" applyAlignment="1">
      <alignment horizontal="center"/>
    </xf>
    <xf numFmtId="0" fontId="12" fillId="0" borderId="2" xfId="3" applyFont="1" applyBorder="1" applyAlignment="1">
      <alignment horizontal="center"/>
    </xf>
    <xf numFmtId="0" fontId="19" fillId="0" borderId="0" xfId="3" applyFont="1"/>
    <xf numFmtId="0" fontId="23" fillId="0" borderId="2" xfId="3" applyFont="1" applyBorder="1" applyAlignment="1">
      <alignment horizontal="center"/>
    </xf>
    <xf numFmtId="171" fontId="19" fillId="0" borderId="2" xfId="3" applyNumberFormat="1" applyFont="1" applyBorder="1" applyAlignment="1">
      <alignment horizontal="center"/>
    </xf>
    <xf numFmtId="0" fontId="4" fillId="0" borderId="3" xfId="0" quotePrefix="1" applyFont="1" applyBorder="1" applyAlignment="1">
      <alignment horizontal="left"/>
    </xf>
    <xf numFmtId="0" fontId="4" fillId="0" borderId="4" xfId="0" quotePrefix="1" applyFont="1" applyBorder="1" applyAlignment="1">
      <alignment horizontal="left"/>
    </xf>
    <xf numFmtId="0" fontId="4" fillId="0" borderId="5" xfId="0" quotePrefix="1" applyFont="1" applyBorder="1" applyAlignment="1">
      <alignment horizontal="left"/>
    </xf>
    <xf numFmtId="0" fontId="4" fillId="0" borderId="3" xfId="0" applyFont="1" applyBorder="1" applyAlignment="1">
      <alignment horizontal="left" wrapText="1"/>
    </xf>
    <xf numFmtId="0" fontId="4" fillId="0" borderId="4" xfId="0" applyFont="1" applyBorder="1" applyAlignment="1">
      <alignment horizontal="left" wrapText="1"/>
    </xf>
    <xf numFmtId="0" fontId="4" fillId="0" borderId="5" xfId="0" applyFont="1" applyBorder="1" applyAlignment="1">
      <alignment horizontal="left" wrapText="1"/>
    </xf>
    <xf numFmtId="0" fontId="4" fillId="0" borderId="3" xfId="0" applyFont="1" applyBorder="1" applyAlignment="1">
      <alignment horizontal="left" vertical="top" wrapText="1"/>
    </xf>
    <xf numFmtId="0" fontId="4" fillId="0" borderId="4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10" fillId="0" borderId="6" xfId="0" applyFont="1" applyBorder="1" applyAlignment="1">
      <alignment horizontal="left" wrapText="1"/>
    </xf>
    <xf numFmtId="0" fontId="10" fillId="0" borderId="0" xfId="0" applyFont="1" applyAlignment="1">
      <alignment horizontal="left" wrapText="1"/>
    </xf>
    <xf numFmtId="0" fontId="4" fillId="0" borderId="3" xfId="0" applyFont="1" applyBorder="1" applyAlignment="1">
      <alignment horizontal="left"/>
    </xf>
    <xf numFmtId="0" fontId="4" fillId="0" borderId="4" xfId="0" applyFont="1" applyBorder="1" applyAlignment="1">
      <alignment horizontal="left"/>
    </xf>
    <xf numFmtId="0" fontId="4" fillId="0" borderId="5" xfId="0" applyFont="1" applyBorder="1" applyAlignment="1">
      <alignment horizontal="left"/>
    </xf>
    <xf numFmtId="164" fontId="3" fillId="0" borderId="0" xfId="0" applyNumberFormat="1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13" fillId="2" borderId="2" xfId="3" applyFont="1" applyFill="1" applyBorder="1" applyAlignment="1">
      <alignment horizontal="center" wrapText="1"/>
    </xf>
    <xf numFmtId="0" fontId="12" fillId="0" borderId="21" xfId="3" applyFont="1" applyBorder="1" applyAlignment="1">
      <alignment horizontal="left" wrapText="1"/>
    </xf>
    <xf numFmtId="0" fontId="12" fillId="0" borderId="0" xfId="3" applyFont="1" applyAlignment="1">
      <alignment horizontal="left" vertical="top" wrapText="1"/>
    </xf>
    <xf numFmtId="164" fontId="12" fillId="0" borderId="0" xfId="3" applyNumberFormat="1" applyFont="1" applyAlignment="1">
      <alignment horizontal="left"/>
    </xf>
    <xf numFmtId="0" fontId="13" fillId="0" borderId="7" xfId="3" applyFont="1" applyBorder="1" applyAlignment="1">
      <alignment horizontal="center" vertical="center"/>
    </xf>
    <xf numFmtId="0" fontId="13" fillId="0" borderId="10" xfId="3" applyFont="1" applyBorder="1" applyAlignment="1">
      <alignment horizontal="center" vertical="center"/>
    </xf>
    <xf numFmtId="0" fontId="13" fillId="0" borderId="8" xfId="3" applyFont="1" applyBorder="1" applyAlignment="1">
      <alignment horizontal="center" vertical="center" wrapText="1"/>
    </xf>
    <xf numFmtId="0" fontId="13" fillId="0" borderId="2" xfId="3" applyFont="1" applyBorder="1" applyAlignment="1">
      <alignment horizontal="center" vertical="center" wrapText="1"/>
    </xf>
    <xf numFmtId="0" fontId="13" fillId="0" borderId="8" xfId="3" applyFont="1" applyBorder="1" applyAlignment="1">
      <alignment horizontal="center"/>
    </xf>
    <xf numFmtId="0" fontId="13" fillId="0" borderId="9" xfId="3" applyFont="1" applyBorder="1" applyAlignment="1">
      <alignment horizontal="center"/>
    </xf>
    <xf numFmtId="0" fontId="13" fillId="0" borderId="2" xfId="3" applyFont="1" applyBorder="1" applyAlignment="1">
      <alignment horizontal="center" vertical="center"/>
    </xf>
    <xf numFmtId="0" fontId="13" fillId="0" borderId="11" xfId="3" applyFont="1" applyBorder="1" applyAlignment="1">
      <alignment horizontal="center" vertical="center"/>
    </xf>
    <xf numFmtId="0" fontId="20" fillId="2" borderId="2" xfId="3" applyFont="1" applyFill="1" applyBorder="1" applyAlignment="1">
      <alignment horizontal="center"/>
    </xf>
    <xf numFmtId="0" fontId="20" fillId="2" borderId="11" xfId="3" applyFont="1" applyFill="1" applyBorder="1" applyAlignment="1">
      <alignment horizontal="center"/>
    </xf>
    <xf numFmtId="0" fontId="13" fillId="3" borderId="13" xfId="3" applyFont="1" applyFill="1" applyBorder="1" applyAlignment="1">
      <alignment horizontal="center"/>
    </xf>
    <xf numFmtId="0" fontId="13" fillId="3" borderId="14" xfId="3" applyFont="1" applyFill="1" applyBorder="1" applyAlignment="1">
      <alignment horizontal="center"/>
    </xf>
    <xf numFmtId="0" fontId="12" fillId="0" borderId="0" xfId="3" applyFont="1" applyAlignment="1">
      <alignment horizontal="center" vertical="center" wrapText="1"/>
    </xf>
    <xf numFmtId="0" fontId="12" fillId="0" borderId="22" xfId="3" applyFont="1" applyBorder="1" applyAlignment="1">
      <alignment horizontal="center" vertical="center" wrapText="1"/>
    </xf>
    <xf numFmtId="0" fontId="13" fillId="6" borderId="34" xfId="3" applyFont="1" applyFill="1" applyBorder="1" applyAlignment="1">
      <alignment horizontal="left" vertical="center" wrapText="1"/>
    </xf>
    <xf numFmtId="0" fontId="13" fillId="6" borderId="1" xfId="3" applyFont="1" applyFill="1" applyBorder="1" applyAlignment="1">
      <alignment horizontal="left" vertical="center" wrapText="1"/>
    </xf>
    <xf numFmtId="0" fontId="13" fillId="6" borderId="35" xfId="3" applyFont="1" applyFill="1" applyBorder="1" applyAlignment="1">
      <alignment horizontal="left" vertical="center" wrapText="1"/>
    </xf>
    <xf numFmtId="0" fontId="13" fillId="6" borderId="27" xfId="3" applyFont="1" applyFill="1" applyBorder="1" applyAlignment="1">
      <alignment horizontal="left"/>
    </xf>
    <xf numFmtId="0" fontId="13" fillId="6" borderId="28" xfId="3" applyFont="1" applyFill="1" applyBorder="1" applyAlignment="1">
      <alignment horizontal="left"/>
    </xf>
    <xf numFmtId="0" fontId="13" fillId="6" borderId="29" xfId="3" applyFont="1" applyFill="1" applyBorder="1" applyAlignment="1">
      <alignment horizontal="left"/>
    </xf>
    <xf numFmtId="0" fontId="13" fillId="4" borderId="31" xfId="3" applyFont="1" applyFill="1" applyBorder="1" applyAlignment="1">
      <alignment horizontal="center" vertical="center" wrapText="1"/>
    </xf>
    <xf numFmtId="0" fontId="13" fillId="4" borderId="32" xfId="3" applyFont="1" applyFill="1" applyBorder="1" applyAlignment="1">
      <alignment horizontal="center" vertical="center" wrapText="1"/>
    </xf>
    <xf numFmtId="0" fontId="13" fillId="4" borderId="33" xfId="3" applyFont="1" applyFill="1" applyBorder="1" applyAlignment="1">
      <alignment horizontal="center" vertical="center" wrapText="1"/>
    </xf>
    <xf numFmtId="0" fontId="13" fillId="3" borderId="2" xfId="3" applyFont="1" applyFill="1" applyBorder="1" applyAlignment="1">
      <alignment horizontal="center"/>
    </xf>
    <xf numFmtId="0" fontId="13" fillId="3" borderId="11" xfId="3" applyFont="1" applyFill="1" applyBorder="1" applyAlignment="1">
      <alignment horizontal="center"/>
    </xf>
    <xf numFmtId="0" fontId="13" fillId="4" borderId="3" xfId="3" applyFont="1" applyFill="1" applyBorder="1" applyAlignment="1">
      <alignment horizontal="center" vertical="center" wrapText="1"/>
    </xf>
    <xf numFmtId="0" fontId="13" fillId="4" borderId="4" xfId="3" applyFont="1" applyFill="1" applyBorder="1" applyAlignment="1">
      <alignment horizontal="center" vertical="center"/>
    </xf>
    <xf numFmtId="0" fontId="13" fillId="4" borderId="26" xfId="3" applyFont="1" applyFill="1" applyBorder="1" applyAlignment="1">
      <alignment horizontal="center" vertical="center"/>
    </xf>
    <xf numFmtId="0" fontId="13" fillId="6" borderId="3" xfId="3" applyFont="1" applyFill="1" applyBorder="1" applyAlignment="1">
      <alignment vertical="center" wrapText="1"/>
    </xf>
    <xf numFmtId="0" fontId="13" fillId="6" borderId="4" xfId="3" applyFont="1" applyFill="1" applyBorder="1" applyAlignment="1">
      <alignment vertical="center" wrapText="1"/>
    </xf>
    <xf numFmtId="0" fontId="13" fillId="6" borderId="26" xfId="3" applyFont="1" applyFill="1" applyBorder="1" applyAlignment="1">
      <alignment vertical="center" wrapText="1"/>
    </xf>
    <xf numFmtId="0" fontId="13" fillId="3" borderId="3" xfId="3" applyFont="1" applyFill="1" applyBorder="1" applyAlignment="1">
      <alignment horizontal="left"/>
    </xf>
    <xf numFmtId="0" fontId="13" fillId="3" borderId="4" xfId="3" applyFont="1" applyFill="1" applyBorder="1" applyAlignment="1">
      <alignment horizontal="left"/>
    </xf>
    <xf numFmtId="0" fontId="13" fillId="3" borderId="5" xfId="3" applyFont="1" applyFill="1" applyBorder="1" applyAlignment="1">
      <alignment horizontal="left"/>
    </xf>
    <xf numFmtId="0" fontId="13" fillId="0" borderId="13" xfId="3" applyFont="1" applyBorder="1" applyAlignment="1">
      <alignment horizontal="right" vertical="center"/>
    </xf>
    <xf numFmtId="0" fontId="13" fillId="0" borderId="16" xfId="3" applyFont="1" applyBorder="1" applyAlignment="1">
      <alignment horizontal="right" vertical="center"/>
    </xf>
    <xf numFmtId="0" fontId="13" fillId="0" borderId="13" xfId="3" applyFont="1" applyBorder="1" applyAlignment="1">
      <alignment horizontal="center" vertical="center"/>
    </xf>
    <xf numFmtId="0" fontId="13" fillId="0" borderId="16" xfId="3" applyFont="1" applyBorder="1" applyAlignment="1">
      <alignment horizontal="center" vertical="center"/>
    </xf>
    <xf numFmtId="0" fontId="15" fillId="0" borderId="13" xfId="3" applyFont="1" applyBorder="1" applyAlignment="1">
      <alignment horizontal="center" vertical="center"/>
    </xf>
    <xf numFmtId="0" fontId="15" fillId="0" borderId="16" xfId="3" applyFont="1" applyBorder="1" applyAlignment="1">
      <alignment horizontal="center" vertical="center"/>
    </xf>
    <xf numFmtId="0" fontId="12" fillId="0" borderId="0" xfId="3" applyFont="1" applyAlignment="1">
      <alignment horizontal="left" wrapText="1"/>
    </xf>
    <xf numFmtId="0" fontId="1" fillId="0" borderId="0" xfId="0" applyFont="1" applyAlignment="1">
      <alignment horizontal="left"/>
    </xf>
    <xf numFmtId="0" fontId="21" fillId="0" borderId="0" xfId="3" applyFont="1" applyAlignment="1">
      <alignment horizontal="left" vertical="top" wrapText="1"/>
    </xf>
    <xf numFmtId="0" fontId="21" fillId="0" borderId="0" xfId="3" applyFont="1" applyAlignment="1">
      <alignment horizontal="left" vertical="top"/>
    </xf>
    <xf numFmtId="0" fontId="21" fillId="0" borderId="1" xfId="3" applyFont="1" applyBorder="1" applyAlignment="1">
      <alignment horizontal="left" vertical="top"/>
    </xf>
    <xf numFmtId="0" fontId="22" fillId="2" borderId="3" xfId="3" applyFont="1" applyFill="1" applyBorder="1" applyAlignment="1">
      <alignment horizontal="left" wrapText="1"/>
    </xf>
    <xf numFmtId="0" fontId="22" fillId="2" borderId="4" xfId="3" applyFont="1" applyFill="1" applyBorder="1" applyAlignment="1">
      <alignment horizontal="left"/>
    </xf>
    <xf numFmtId="0" fontId="22" fillId="2" borderId="5" xfId="3" applyFont="1" applyFill="1" applyBorder="1" applyAlignment="1">
      <alignment horizontal="left"/>
    </xf>
    <xf numFmtId="0" fontId="21" fillId="0" borderId="1" xfId="3" applyFont="1" applyBorder="1" applyAlignment="1">
      <alignment horizontal="left" vertical="top" wrapText="1"/>
    </xf>
    <xf numFmtId="0" fontId="22" fillId="2" borderId="4" xfId="3" applyFont="1" applyFill="1" applyBorder="1" applyAlignment="1">
      <alignment horizontal="left" wrapText="1"/>
    </xf>
    <xf numFmtId="0" fontId="22" fillId="2" borderId="5" xfId="3" applyFont="1" applyFill="1" applyBorder="1" applyAlignment="1">
      <alignment horizontal="left" wrapText="1"/>
    </xf>
    <xf numFmtId="0" fontId="13" fillId="3" borderId="36" xfId="3" applyFont="1" applyFill="1" applyBorder="1" applyAlignment="1">
      <alignment horizontal="left"/>
    </xf>
    <xf numFmtId="0" fontId="13" fillId="3" borderId="6" xfId="3" applyFont="1" applyFill="1" applyBorder="1" applyAlignment="1">
      <alignment horizontal="left"/>
    </xf>
    <xf numFmtId="0" fontId="13" fillId="3" borderId="37" xfId="3" applyFont="1" applyFill="1" applyBorder="1" applyAlignment="1">
      <alignment horizontal="left"/>
    </xf>
    <xf numFmtId="0" fontId="12" fillId="0" borderId="3" xfId="3" applyFont="1" applyBorder="1" applyAlignment="1">
      <alignment horizontal="center"/>
    </xf>
    <xf numFmtId="0" fontId="12" fillId="0" borderId="4" xfId="3" applyFont="1" applyBorder="1" applyAlignment="1">
      <alignment horizontal="center"/>
    </xf>
    <xf numFmtId="0" fontId="12" fillId="0" borderId="5" xfId="3" applyFont="1" applyBorder="1" applyAlignment="1">
      <alignment horizontal="center"/>
    </xf>
    <xf numFmtId="0" fontId="19" fillId="0" borderId="3" xfId="3" applyFont="1" applyBorder="1" applyAlignment="1">
      <alignment horizontal="center"/>
    </xf>
    <xf numFmtId="0" fontId="19" fillId="0" borderId="4" xfId="3" applyFont="1" applyBorder="1" applyAlignment="1">
      <alignment horizontal="center"/>
    </xf>
    <xf numFmtId="0" fontId="19" fillId="0" borderId="5" xfId="3" applyFont="1" applyBorder="1" applyAlignment="1">
      <alignment horizontal="center"/>
    </xf>
    <xf numFmtId="0" fontId="12" fillId="0" borderId="2" xfId="3" applyFont="1" applyBorder="1" applyAlignment="1">
      <alignment horizontal="center"/>
    </xf>
    <xf numFmtId="0" fontId="19" fillId="0" borderId="2" xfId="3" applyFont="1" applyBorder="1" applyAlignment="1">
      <alignment horizontal="center"/>
    </xf>
  </cellXfs>
  <cellStyles count="4">
    <cellStyle name="Обычный" xfId="0" builtinId="0"/>
    <cellStyle name="Обычный 2" xfId="3" xr:uid="{9F2B1339-A793-4CCF-8F5C-AE402C6D9851}"/>
    <cellStyle name="Обычный 2 2" xfId="2" xr:uid="{6E1CFDF2-844D-42B7-86D5-71223B7ECDF6}"/>
    <cellStyle name="Финансовый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6A836E-9D49-4633-80E6-0D05CF9E7D03}">
  <sheetPr>
    <tabColor rgb="FFFFFF00"/>
  </sheetPr>
  <dimension ref="A1:S36"/>
  <sheetViews>
    <sheetView view="pageBreakPreview" zoomScale="90" zoomScaleNormal="100" zoomScaleSheetLayoutView="90" workbookViewId="0">
      <selection activeCell="B30" sqref="B30:L30"/>
    </sheetView>
  </sheetViews>
  <sheetFormatPr defaultRowHeight="12.75" x14ac:dyDescent="0.2"/>
  <cols>
    <col min="1" max="1" width="6.42578125" style="1" bestFit="1" customWidth="1"/>
    <col min="2" max="2" width="9.140625" style="1" customWidth="1"/>
    <col min="3" max="12" width="9.140625" style="1"/>
    <col min="13" max="13" width="11" style="1" customWidth="1"/>
    <col min="14" max="14" width="11.5703125" style="1" customWidth="1"/>
    <col min="15" max="15" width="9.140625" style="1"/>
    <col min="16" max="16" width="9" style="1" bestFit="1" customWidth="1"/>
    <col min="17" max="17" width="10" style="1" bestFit="1" customWidth="1"/>
    <col min="18" max="18" width="13.5703125" style="1" bestFit="1" customWidth="1"/>
    <col min="19" max="16384" width="9.140625" style="1"/>
  </cols>
  <sheetData>
    <row r="1" spans="1:19" ht="15.75" x14ac:dyDescent="0.25">
      <c r="A1" s="134">
        <v>45292</v>
      </c>
      <c r="B1" s="134"/>
      <c r="C1" s="134"/>
      <c r="D1" s="134"/>
      <c r="E1" s="134"/>
      <c r="F1" s="134"/>
      <c r="G1" s="134"/>
      <c r="H1" s="134"/>
      <c r="I1" s="134"/>
      <c r="J1" s="134"/>
      <c r="K1" s="134"/>
      <c r="L1" s="134"/>
      <c r="M1" s="134"/>
      <c r="N1" s="134"/>
      <c r="O1" s="1">
        <f>MONTH(A1)</f>
        <v>1</v>
      </c>
    </row>
    <row r="2" spans="1:19" ht="21.75" customHeight="1" x14ac:dyDescent="0.2">
      <c r="A2" s="135" t="s">
        <v>0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2"/>
      <c r="P2" s="2"/>
      <c r="Q2" s="2"/>
      <c r="R2" s="2"/>
      <c r="S2" s="2"/>
    </row>
    <row r="3" spans="1:19" ht="21.75" customHeight="1" x14ac:dyDescent="0.2">
      <c r="A3" s="136"/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2"/>
      <c r="P3" s="2"/>
      <c r="Q3" s="2"/>
      <c r="R3" s="2"/>
      <c r="S3" s="2"/>
    </row>
    <row r="4" spans="1:19" x14ac:dyDescent="0.2">
      <c r="A4" s="3" t="s">
        <v>1</v>
      </c>
      <c r="B4" s="137" t="s">
        <v>2</v>
      </c>
      <c r="C4" s="138"/>
      <c r="D4" s="138"/>
      <c r="E4" s="138"/>
      <c r="F4" s="138"/>
      <c r="G4" s="138"/>
      <c r="H4" s="138"/>
      <c r="I4" s="138"/>
      <c r="J4" s="138"/>
      <c r="K4" s="138"/>
      <c r="L4" s="139"/>
      <c r="M4" s="4" t="s">
        <v>3</v>
      </c>
      <c r="N4" s="4" t="s">
        <v>4</v>
      </c>
      <c r="O4" s="2"/>
      <c r="P4" s="5"/>
      <c r="Q4" s="5"/>
      <c r="R4" s="5"/>
      <c r="S4" s="5"/>
    </row>
    <row r="5" spans="1:19" x14ac:dyDescent="0.2">
      <c r="A5" s="6" t="s">
        <v>5</v>
      </c>
      <c r="B5" s="131" t="s">
        <v>6</v>
      </c>
      <c r="C5" s="132"/>
      <c r="D5" s="132"/>
      <c r="E5" s="132"/>
      <c r="F5" s="132"/>
      <c r="G5" s="132"/>
      <c r="H5" s="132"/>
      <c r="I5" s="132"/>
      <c r="J5" s="132"/>
      <c r="K5" s="132"/>
      <c r="L5" s="133"/>
      <c r="M5" s="7" t="s">
        <v>7</v>
      </c>
      <c r="N5" s="8">
        <v>1760.18</v>
      </c>
      <c r="O5" s="9"/>
    </row>
    <row r="6" spans="1:19" x14ac:dyDescent="0.2">
      <c r="A6" s="6" t="s">
        <v>8</v>
      </c>
      <c r="B6" s="131" t="s">
        <v>9</v>
      </c>
      <c r="C6" s="132"/>
      <c r="D6" s="132"/>
      <c r="E6" s="132"/>
      <c r="F6" s="132"/>
      <c r="G6" s="132"/>
      <c r="H6" s="132"/>
      <c r="I6" s="132"/>
      <c r="J6" s="132"/>
      <c r="K6" s="132"/>
      <c r="L6" s="133"/>
      <c r="M6" s="7" t="s">
        <v>10</v>
      </c>
      <c r="N6" s="10">
        <v>793017.17</v>
      </c>
      <c r="O6" s="9"/>
    </row>
    <row r="7" spans="1:19" x14ac:dyDescent="0.2">
      <c r="A7" s="6" t="s">
        <v>11</v>
      </c>
      <c r="B7" s="126" t="s">
        <v>12</v>
      </c>
      <c r="C7" s="127"/>
      <c r="D7" s="127"/>
      <c r="E7" s="127"/>
      <c r="F7" s="127"/>
      <c r="G7" s="127"/>
      <c r="H7" s="127"/>
      <c r="I7" s="127"/>
      <c r="J7" s="127"/>
      <c r="K7" s="127"/>
      <c r="L7" s="128"/>
      <c r="M7" s="7" t="s">
        <v>13</v>
      </c>
      <c r="N7" s="11">
        <f>ROUND((MAX(N8+N9-(N10+N16),0))/((N25+N26-(N27+N33))),11)</f>
        <v>1.68528156E-3</v>
      </c>
      <c r="O7" s="9"/>
      <c r="P7" s="12"/>
      <c r="Q7" s="13"/>
    </row>
    <row r="8" spans="1:19" x14ac:dyDescent="0.2">
      <c r="A8" s="6" t="s">
        <v>14</v>
      </c>
      <c r="B8" s="131" t="s">
        <v>15</v>
      </c>
      <c r="C8" s="132"/>
      <c r="D8" s="132"/>
      <c r="E8" s="132"/>
      <c r="F8" s="132"/>
      <c r="G8" s="132"/>
      <c r="H8" s="132"/>
      <c r="I8" s="132"/>
      <c r="J8" s="132"/>
      <c r="K8" s="132"/>
      <c r="L8" s="133"/>
      <c r="M8" s="7" t="s">
        <v>16</v>
      </c>
      <c r="N8" s="14">
        <v>102.468</v>
      </c>
      <c r="O8" s="15"/>
      <c r="P8" s="13"/>
    </row>
    <row r="9" spans="1:19" ht="25.7" customHeight="1" x14ac:dyDescent="0.2">
      <c r="A9" s="6" t="s">
        <v>17</v>
      </c>
      <c r="B9" s="123" t="s">
        <v>18</v>
      </c>
      <c r="C9" s="124"/>
      <c r="D9" s="124"/>
      <c r="E9" s="124"/>
      <c r="F9" s="124"/>
      <c r="G9" s="124"/>
      <c r="H9" s="124"/>
      <c r="I9" s="124"/>
      <c r="J9" s="124"/>
      <c r="K9" s="124"/>
      <c r="L9" s="125"/>
      <c r="M9" s="7" t="s">
        <v>16</v>
      </c>
      <c r="N9" s="14">
        <v>0</v>
      </c>
      <c r="O9" s="9"/>
    </row>
    <row r="10" spans="1:19" ht="25.5" customHeight="1" x14ac:dyDescent="0.2">
      <c r="A10" s="6" t="s">
        <v>19</v>
      </c>
      <c r="B10" s="123" t="s">
        <v>20</v>
      </c>
      <c r="C10" s="124"/>
      <c r="D10" s="124"/>
      <c r="E10" s="124"/>
      <c r="F10" s="124"/>
      <c r="G10" s="124"/>
      <c r="H10" s="124"/>
      <c r="I10" s="124"/>
      <c r="J10" s="124"/>
      <c r="K10" s="124"/>
      <c r="L10" s="125"/>
      <c r="M10" s="7" t="s">
        <v>16</v>
      </c>
      <c r="N10" s="14">
        <f>SUM(N11:N15)</f>
        <v>98.718000000000004</v>
      </c>
      <c r="O10" s="9"/>
    </row>
    <row r="11" spans="1:19" x14ac:dyDescent="0.2">
      <c r="A11" s="16" t="s">
        <v>21</v>
      </c>
      <c r="B11" s="120" t="s">
        <v>22</v>
      </c>
      <c r="C11" s="121"/>
      <c r="D11" s="121"/>
      <c r="E11" s="121"/>
      <c r="F11" s="121"/>
      <c r="G11" s="121"/>
      <c r="H11" s="121"/>
      <c r="I11" s="121"/>
      <c r="J11" s="121"/>
      <c r="K11" s="121"/>
      <c r="L11" s="122"/>
      <c r="M11" s="7" t="s">
        <v>16</v>
      </c>
      <c r="N11" s="10">
        <v>0</v>
      </c>
      <c r="O11" s="9"/>
    </row>
    <row r="12" spans="1:19" x14ac:dyDescent="0.2">
      <c r="A12" s="6" t="s">
        <v>23</v>
      </c>
      <c r="B12" s="120" t="s">
        <v>24</v>
      </c>
      <c r="C12" s="121"/>
      <c r="D12" s="121"/>
      <c r="E12" s="121"/>
      <c r="F12" s="121"/>
      <c r="G12" s="121"/>
      <c r="H12" s="121"/>
      <c r="I12" s="121"/>
      <c r="J12" s="121"/>
      <c r="K12" s="121"/>
      <c r="L12" s="122"/>
      <c r="M12" s="7" t="s">
        <v>16</v>
      </c>
      <c r="N12" s="14">
        <v>98.716999999999999</v>
      </c>
      <c r="O12" s="9"/>
    </row>
    <row r="13" spans="1:19" x14ac:dyDescent="0.2">
      <c r="A13" s="6" t="s">
        <v>25</v>
      </c>
      <c r="B13" s="120" t="s">
        <v>26</v>
      </c>
      <c r="C13" s="121"/>
      <c r="D13" s="121"/>
      <c r="E13" s="121"/>
      <c r="F13" s="121"/>
      <c r="G13" s="121"/>
      <c r="H13" s="121"/>
      <c r="I13" s="121"/>
      <c r="J13" s="121"/>
      <c r="K13" s="121"/>
      <c r="L13" s="122"/>
      <c r="M13" s="7" t="s">
        <v>16</v>
      </c>
      <c r="N13" s="14">
        <v>1E-3</v>
      </c>
      <c r="O13" s="9"/>
    </row>
    <row r="14" spans="1:19" x14ac:dyDescent="0.2">
      <c r="A14" s="6" t="s">
        <v>27</v>
      </c>
      <c r="B14" s="120" t="s">
        <v>28</v>
      </c>
      <c r="C14" s="121"/>
      <c r="D14" s="121"/>
      <c r="E14" s="121"/>
      <c r="F14" s="121"/>
      <c r="G14" s="121"/>
      <c r="H14" s="121"/>
      <c r="I14" s="121"/>
      <c r="J14" s="121"/>
      <c r="K14" s="121"/>
      <c r="L14" s="122"/>
      <c r="M14" s="7" t="s">
        <v>16</v>
      </c>
      <c r="N14" s="10">
        <v>0</v>
      </c>
      <c r="O14" s="9"/>
    </row>
    <row r="15" spans="1:19" x14ac:dyDescent="0.2">
      <c r="A15" s="6" t="s">
        <v>29</v>
      </c>
      <c r="B15" s="120" t="s">
        <v>30</v>
      </c>
      <c r="C15" s="121"/>
      <c r="D15" s="121"/>
      <c r="E15" s="121"/>
      <c r="F15" s="121"/>
      <c r="G15" s="121"/>
      <c r="H15" s="121"/>
      <c r="I15" s="121"/>
      <c r="J15" s="121"/>
      <c r="K15" s="121"/>
      <c r="L15" s="122"/>
      <c r="M15" s="7" t="s">
        <v>16</v>
      </c>
      <c r="N15" s="10">
        <v>0</v>
      </c>
      <c r="O15" s="9"/>
    </row>
    <row r="16" spans="1:19" ht="38.25" customHeight="1" x14ac:dyDescent="0.2">
      <c r="A16" s="6" t="s">
        <v>31</v>
      </c>
      <c r="B16" s="123" t="s">
        <v>32</v>
      </c>
      <c r="C16" s="124"/>
      <c r="D16" s="124"/>
      <c r="E16" s="124"/>
      <c r="F16" s="124"/>
      <c r="G16" s="124"/>
      <c r="H16" s="124"/>
      <c r="I16" s="124"/>
      <c r="J16" s="124"/>
      <c r="K16" s="124"/>
      <c r="L16" s="125"/>
      <c r="M16" s="7" t="s">
        <v>16</v>
      </c>
      <c r="N16" s="17">
        <v>0.13059999999999999</v>
      </c>
      <c r="O16" s="9"/>
    </row>
    <row r="17" spans="1:18" ht="25.5" customHeight="1" x14ac:dyDescent="0.2">
      <c r="A17" s="6" t="s">
        <v>33</v>
      </c>
      <c r="B17" s="123" t="s">
        <v>34</v>
      </c>
      <c r="C17" s="124"/>
      <c r="D17" s="124"/>
      <c r="E17" s="124"/>
      <c r="F17" s="124"/>
      <c r="G17" s="124"/>
      <c r="H17" s="124"/>
      <c r="I17" s="124"/>
      <c r="J17" s="124"/>
      <c r="K17" s="124"/>
      <c r="L17" s="125"/>
      <c r="M17" s="7" t="s">
        <v>35</v>
      </c>
      <c r="N17" s="10">
        <v>0</v>
      </c>
      <c r="O17" s="9"/>
    </row>
    <row r="18" spans="1:18" x14ac:dyDescent="0.2">
      <c r="A18" s="6" t="s">
        <v>36</v>
      </c>
      <c r="B18" s="131" t="s">
        <v>37</v>
      </c>
      <c r="C18" s="132"/>
      <c r="D18" s="132"/>
      <c r="E18" s="132"/>
      <c r="F18" s="132"/>
      <c r="G18" s="132"/>
      <c r="H18" s="132"/>
      <c r="I18" s="132"/>
      <c r="J18" s="132"/>
      <c r="K18" s="132"/>
      <c r="L18" s="133"/>
      <c r="M18" s="7" t="s">
        <v>35</v>
      </c>
      <c r="N18" s="10">
        <v>0</v>
      </c>
      <c r="O18" s="9"/>
    </row>
    <row r="19" spans="1:18" x14ac:dyDescent="0.2">
      <c r="A19" s="6" t="s">
        <v>38</v>
      </c>
      <c r="B19" s="120" t="s">
        <v>39</v>
      </c>
      <c r="C19" s="121"/>
      <c r="D19" s="121"/>
      <c r="E19" s="121"/>
      <c r="F19" s="121"/>
      <c r="G19" s="121"/>
      <c r="H19" s="121"/>
      <c r="I19" s="121"/>
      <c r="J19" s="121"/>
      <c r="K19" s="121"/>
      <c r="L19" s="122"/>
      <c r="M19" s="7" t="s">
        <v>35</v>
      </c>
      <c r="N19" s="10">
        <v>0</v>
      </c>
      <c r="O19" s="9"/>
    </row>
    <row r="20" spans="1:18" x14ac:dyDescent="0.2">
      <c r="A20" s="6" t="s">
        <v>40</v>
      </c>
      <c r="B20" s="120" t="s">
        <v>41</v>
      </c>
      <c r="C20" s="121"/>
      <c r="D20" s="121"/>
      <c r="E20" s="121"/>
      <c r="F20" s="121"/>
      <c r="G20" s="121"/>
      <c r="H20" s="121"/>
      <c r="I20" s="121"/>
      <c r="J20" s="121"/>
      <c r="K20" s="121"/>
      <c r="L20" s="122"/>
      <c r="M20" s="7" t="s">
        <v>35</v>
      </c>
      <c r="N20" s="10">
        <v>0</v>
      </c>
      <c r="O20" s="9"/>
    </row>
    <row r="21" spans="1:18" x14ac:dyDescent="0.2">
      <c r="A21" s="6" t="s">
        <v>42</v>
      </c>
      <c r="B21" s="120" t="s">
        <v>43</v>
      </c>
      <c r="C21" s="121"/>
      <c r="D21" s="121"/>
      <c r="E21" s="121"/>
      <c r="F21" s="121"/>
      <c r="G21" s="121"/>
      <c r="H21" s="121"/>
      <c r="I21" s="121"/>
      <c r="J21" s="121"/>
      <c r="K21" s="121"/>
      <c r="L21" s="122"/>
      <c r="M21" s="7" t="s">
        <v>35</v>
      </c>
      <c r="N21" s="10">
        <v>0</v>
      </c>
      <c r="O21" s="9"/>
    </row>
    <row r="22" spans="1:18" x14ac:dyDescent="0.2">
      <c r="A22" s="6" t="s">
        <v>44</v>
      </c>
      <c r="B22" s="131" t="s">
        <v>45</v>
      </c>
      <c r="C22" s="132"/>
      <c r="D22" s="132"/>
      <c r="E22" s="132"/>
      <c r="F22" s="132"/>
      <c r="G22" s="132"/>
      <c r="H22" s="132"/>
      <c r="I22" s="132"/>
      <c r="J22" s="132"/>
      <c r="K22" s="132"/>
      <c r="L22" s="133"/>
      <c r="M22" s="7" t="s">
        <v>35</v>
      </c>
      <c r="N22" s="10">
        <v>0</v>
      </c>
      <c r="O22" s="9"/>
    </row>
    <row r="23" spans="1:18" x14ac:dyDescent="0.2">
      <c r="A23" s="6" t="s">
        <v>46</v>
      </c>
      <c r="B23" s="120" t="s">
        <v>39</v>
      </c>
      <c r="C23" s="121"/>
      <c r="D23" s="121"/>
      <c r="E23" s="121"/>
      <c r="F23" s="121"/>
      <c r="G23" s="121"/>
      <c r="H23" s="121"/>
      <c r="I23" s="121"/>
      <c r="J23" s="121"/>
      <c r="K23" s="121"/>
      <c r="L23" s="122"/>
      <c r="M23" s="7" t="s">
        <v>35</v>
      </c>
      <c r="N23" s="10">
        <v>0</v>
      </c>
      <c r="O23" s="9"/>
      <c r="R23" s="18"/>
    </row>
    <row r="24" spans="1:18" x14ac:dyDescent="0.2">
      <c r="A24" s="6" t="s">
        <v>47</v>
      </c>
      <c r="B24" s="120" t="s">
        <v>43</v>
      </c>
      <c r="C24" s="121"/>
      <c r="D24" s="121"/>
      <c r="E24" s="121"/>
      <c r="F24" s="121"/>
      <c r="G24" s="121"/>
      <c r="H24" s="121"/>
      <c r="I24" s="121"/>
      <c r="J24" s="121"/>
      <c r="K24" s="121"/>
      <c r="L24" s="122"/>
      <c r="M24" s="7" t="s">
        <v>35</v>
      </c>
      <c r="N24" s="10">
        <v>0</v>
      </c>
      <c r="O24" s="9"/>
      <c r="R24" s="19"/>
    </row>
    <row r="25" spans="1:18" x14ac:dyDescent="0.2">
      <c r="A25" s="6" t="s">
        <v>48</v>
      </c>
      <c r="B25" s="131" t="s">
        <v>49</v>
      </c>
      <c r="C25" s="132"/>
      <c r="D25" s="132"/>
      <c r="E25" s="132"/>
      <c r="F25" s="132"/>
      <c r="G25" s="132"/>
      <c r="H25" s="132"/>
      <c r="I25" s="132"/>
      <c r="J25" s="132"/>
      <c r="K25" s="132"/>
      <c r="L25" s="133"/>
      <c r="M25" s="7" t="s">
        <v>35</v>
      </c>
      <c r="N25" s="14">
        <v>58770.389000000003</v>
      </c>
      <c r="O25" s="9"/>
      <c r="P25" s="20"/>
    </row>
    <row r="26" spans="1:18" x14ac:dyDescent="0.2">
      <c r="A26" s="6" t="s">
        <v>50</v>
      </c>
      <c r="B26" s="131" t="s">
        <v>51</v>
      </c>
      <c r="C26" s="132"/>
      <c r="D26" s="132"/>
      <c r="E26" s="132"/>
      <c r="F26" s="132"/>
      <c r="G26" s="132"/>
      <c r="H26" s="132"/>
      <c r="I26" s="132"/>
      <c r="J26" s="132"/>
      <c r="K26" s="132"/>
      <c r="L26" s="133"/>
      <c r="M26" s="7" t="s">
        <v>35</v>
      </c>
      <c r="N26" s="10">
        <v>0</v>
      </c>
      <c r="O26" s="9"/>
    </row>
    <row r="27" spans="1:18" ht="25.5" customHeight="1" x14ac:dyDescent="0.2">
      <c r="A27" s="6" t="s">
        <v>52</v>
      </c>
      <c r="B27" s="123" t="s">
        <v>53</v>
      </c>
      <c r="C27" s="124"/>
      <c r="D27" s="124"/>
      <c r="E27" s="124"/>
      <c r="F27" s="124"/>
      <c r="G27" s="124"/>
      <c r="H27" s="124"/>
      <c r="I27" s="124"/>
      <c r="J27" s="124"/>
      <c r="K27" s="124"/>
      <c r="L27" s="125"/>
      <c r="M27" s="7" t="s">
        <v>35</v>
      </c>
      <c r="N27" s="14">
        <f>SUM(N28:N32)</f>
        <v>56557.435999999994</v>
      </c>
      <c r="O27" s="21"/>
    </row>
    <row r="28" spans="1:18" x14ac:dyDescent="0.2">
      <c r="A28" s="6" t="s">
        <v>54</v>
      </c>
      <c r="B28" s="120" t="s">
        <v>22</v>
      </c>
      <c r="C28" s="121"/>
      <c r="D28" s="121"/>
      <c r="E28" s="121"/>
      <c r="F28" s="121"/>
      <c r="G28" s="121"/>
      <c r="H28" s="121"/>
      <c r="I28" s="121"/>
      <c r="J28" s="121"/>
      <c r="K28" s="121"/>
      <c r="L28" s="122"/>
      <c r="M28" s="7" t="s">
        <v>35</v>
      </c>
      <c r="N28" s="22">
        <v>0</v>
      </c>
      <c r="O28" s="9"/>
    </row>
    <row r="29" spans="1:18" x14ac:dyDescent="0.2">
      <c r="A29" s="6" t="s">
        <v>55</v>
      </c>
      <c r="B29" s="120" t="s">
        <v>24</v>
      </c>
      <c r="C29" s="121"/>
      <c r="D29" s="121"/>
      <c r="E29" s="121"/>
      <c r="F29" s="121"/>
      <c r="G29" s="121"/>
      <c r="H29" s="121"/>
      <c r="I29" s="121"/>
      <c r="J29" s="121"/>
      <c r="K29" s="121"/>
      <c r="L29" s="122"/>
      <c r="M29" s="7" t="s">
        <v>35</v>
      </c>
      <c r="N29" s="14">
        <v>56556.492999999995</v>
      </c>
      <c r="O29" s="9"/>
      <c r="P29" s="20"/>
    </row>
    <row r="30" spans="1:18" x14ac:dyDescent="0.2">
      <c r="A30" s="6" t="s">
        <v>56</v>
      </c>
      <c r="B30" s="120" t="s">
        <v>26</v>
      </c>
      <c r="C30" s="121"/>
      <c r="D30" s="121"/>
      <c r="E30" s="121"/>
      <c r="F30" s="121"/>
      <c r="G30" s="121"/>
      <c r="H30" s="121"/>
      <c r="I30" s="121"/>
      <c r="J30" s="121"/>
      <c r="K30" s="121"/>
      <c r="L30" s="122"/>
      <c r="M30" s="7" t="s">
        <v>35</v>
      </c>
      <c r="N30" s="14">
        <v>0.94299999999999995</v>
      </c>
      <c r="O30" s="9"/>
    </row>
    <row r="31" spans="1:18" x14ac:dyDescent="0.2">
      <c r="A31" s="6" t="s">
        <v>57</v>
      </c>
      <c r="B31" s="120" t="s">
        <v>28</v>
      </c>
      <c r="C31" s="121"/>
      <c r="D31" s="121"/>
      <c r="E31" s="121"/>
      <c r="F31" s="121"/>
      <c r="G31" s="121"/>
      <c r="H31" s="121"/>
      <c r="I31" s="121"/>
      <c r="J31" s="121"/>
      <c r="K31" s="121"/>
      <c r="L31" s="122"/>
      <c r="M31" s="7" t="s">
        <v>35</v>
      </c>
      <c r="N31" s="10">
        <v>0</v>
      </c>
      <c r="O31" s="9"/>
    </row>
    <row r="32" spans="1:18" x14ac:dyDescent="0.2">
      <c r="A32" s="6" t="s">
        <v>58</v>
      </c>
      <c r="B32" s="120" t="s">
        <v>30</v>
      </c>
      <c r="C32" s="121"/>
      <c r="D32" s="121"/>
      <c r="E32" s="121"/>
      <c r="F32" s="121"/>
      <c r="G32" s="121"/>
      <c r="H32" s="121"/>
      <c r="I32" s="121"/>
      <c r="J32" s="121"/>
      <c r="K32" s="121"/>
      <c r="L32" s="122"/>
      <c r="M32" s="7" t="s">
        <v>35</v>
      </c>
      <c r="N32" s="10">
        <v>0</v>
      </c>
      <c r="O32" s="9"/>
    </row>
    <row r="33" spans="1:15" ht="38.25" customHeight="1" x14ac:dyDescent="0.2">
      <c r="A33" s="6" t="s">
        <v>59</v>
      </c>
      <c r="B33" s="123" t="s">
        <v>60</v>
      </c>
      <c r="C33" s="124"/>
      <c r="D33" s="124"/>
      <c r="E33" s="124"/>
      <c r="F33" s="124"/>
      <c r="G33" s="124"/>
      <c r="H33" s="124"/>
      <c r="I33" s="124"/>
      <c r="J33" s="124"/>
      <c r="K33" s="124"/>
      <c r="L33" s="125"/>
      <c r="M33" s="7" t="s">
        <v>35</v>
      </c>
      <c r="N33" s="17">
        <v>65.3</v>
      </c>
      <c r="O33" s="9"/>
    </row>
    <row r="34" spans="1:15" ht="26.25" customHeight="1" x14ac:dyDescent="0.2">
      <c r="A34" s="6" t="s">
        <v>61</v>
      </c>
      <c r="B34" s="126" t="s">
        <v>62</v>
      </c>
      <c r="C34" s="127"/>
      <c r="D34" s="127"/>
      <c r="E34" s="127"/>
      <c r="F34" s="127"/>
      <c r="G34" s="127"/>
      <c r="H34" s="127"/>
      <c r="I34" s="127"/>
      <c r="J34" s="127"/>
      <c r="K34" s="127"/>
      <c r="L34" s="128"/>
      <c r="M34" s="7" t="s">
        <v>7</v>
      </c>
      <c r="N34" s="17">
        <v>0</v>
      </c>
      <c r="O34" s="23"/>
    </row>
    <row r="35" spans="1:15" ht="12.75" customHeight="1" x14ac:dyDescent="0.2">
      <c r="A35" s="129" t="s">
        <v>63</v>
      </c>
      <c r="B35" s="129"/>
      <c r="C35" s="129"/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29"/>
    </row>
    <row r="36" spans="1:15" x14ac:dyDescent="0.2">
      <c r="A36" s="130"/>
      <c r="B36" s="130"/>
      <c r="C36" s="130"/>
      <c r="D36" s="130"/>
      <c r="E36" s="130"/>
      <c r="F36" s="130"/>
      <c r="G36" s="130"/>
      <c r="H36" s="130"/>
      <c r="I36" s="130"/>
      <c r="J36" s="130"/>
      <c r="K36" s="130"/>
      <c r="L36" s="130"/>
      <c r="M36" s="130"/>
      <c r="N36" s="130"/>
    </row>
  </sheetData>
  <mergeCells count="34">
    <mergeCell ref="B13:L13"/>
    <mergeCell ref="A1:N1"/>
    <mergeCell ref="A2:N3"/>
    <mergeCell ref="B4:L4"/>
    <mergeCell ref="B5:L5"/>
    <mergeCell ref="B6:L6"/>
    <mergeCell ref="B7:L7"/>
    <mergeCell ref="B8:L8"/>
    <mergeCell ref="B9:L9"/>
    <mergeCell ref="B10:L10"/>
    <mergeCell ref="B11:L11"/>
    <mergeCell ref="B12:L12"/>
    <mergeCell ref="B25:L25"/>
    <mergeCell ref="B14:L14"/>
    <mergeCell ref="B15:L15"/>
    <mergeCell ref="B16:L16"/>
    <mergeCell ref="B17:L17"/>
    <mergeCell ref="B18:L18"/>
    <mergeCell ref="B19:L19"/>
    <mergeCell ref="B20:L20"/>
    <mergeCell ref="B21:L21"/>
    <mergeCell ref="B22:L22"/>
    <mergeCell ref="B23:L23"/>
    <mergeCell ref="B24:L24"/>
    <mergeCell ref="B32:L32"/>
    <mergeCell ref="B33:L33"/>
    <mergeCell ref="B34:L34"/>
    <mergeCell ref="A35:N36"/>
    <mergeCell ref="B26:L26"/>
    <mergeCell ref="B27:L27"/>
    <mergeCell ref="B28:L28"/>
    <mergeCell ref="B29:L29"/>
    <mergeCell ref="B30:L30"/>
    <mergeCell ref="B31:L31"/>
  </mergeCells>
  <pageMargins left="0.70866141732283472" right="0.70866141732283472" top="0.74803149606299213" bottom="0.74803149606299213" header="0.31496062992125984" footer="0.31496062992125984"/>
  <pageSetup paperSize="9" scale="75" orientation="landscape" r:id="rId1"/>
  <headerFooter>
    <oddFooter>Страница  &amp;P из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CD128-7D68-4922-B4CB-64AD7C1B8C37}">
  <sheetPr>
    <tabColor theme="5" tint="0.59999389629810485"/>
    <pageSetUpPr fitToPage="1"/>
  </sheetPr>
  <dimension ref="A1:AA664"/>
  <sheetViews>
    <sheetView view="pageBreakPreview" zoomScale="75" zoomScaleNormal="100" zoomScaleSheetLayoutView="75" workbookViewId="0">
      <pane ySplit="4" topLeftCell="A5" activePane="bottomLeft" state="frozen"/>
      <selection activeCell="B30" sqref="B30:L30"/>
      <selection pane="bottomLeft" activeCell="B30" sqref="B30:L30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ht="12.75" customHeight="1" x14ac:dyDescent="0.2">
      <c r="A1" s="186" t="s">
        <v>1032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</row>
    <row r="2" spans="1:27" x14ac:dyDescent="0.2">
      <c r="A2" s="186"/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</row>
    <row r="3" spans="1:27" x14ac:dyDescent="0.2">
      <c r="A3" s="192"/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  <c r="Z3" s="192"/>
      <c r="AA3" s="192"/>
    </row>
    <row r="4" spans="1:27" ht="15" customHeight="1" x14ac:dyDescent="0.25">
      <c r="A4" s="189" t="s">
        <v>208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  <c r="AA4" s="194"/>
    </row>
    <row r="5" spans="1:27" x14ac:dyDescent="0.2">
      <c r="A5" s="175" t="s">
        <v>209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7"/>
    </row>
    <row r="6" spans="1:27" ht="27" customHeight="1" x14ac:dyDescent="0.2">
      <c r="A6" s="96" t="s">
        <v>64</v>
      </c>
      <c r="B6" s="97" t="s">
        <v>210</v>
      </c>
      <c r="C6" s="96" t="s">
        <v>211</v>
      </c>
      <c r="D6" s="97" t="s">
        <v>212</v>
      </c>
      <c r="E6" s="97" t="s">
        <v>213</v>
      </c>
      <c r="F6" s="97" t="s">
        <v>214</v>
      </c>
      <c r="G6" s="97" t="s">
        <v>215</v>
      </c>
      <c r="H6" s="97" t="s">
        <v>216</v>
      </c>
      <c r="I6" s="97" t="s">
        <v>217</v>
      </c>
      <c r="J6" s="97" t="s">
        <v>218</v>
      </c>
      <c r="K6" s="97" t="s">
        <v>219</v>
      </c>
      <c r="L6" s="97" t="s">
        <v>220</v>
      </c>
      <c r="M6" s="97" t="s">
        <v>221</v>
      </c>
      <c r="N6" s="97" t="s">
        <v>222</v>
      </c>
      <c r="O6" s="97" t="s">
        <v>223</v>
      </c>
      <c r="P6" s="97" t="s">
        <v>224</v>
      </c>
      <c r="Q6" s="97" t="s">
        <v>225</v>
      </c>
      <c r="R6" s="97" t="s">
        <v>226</v>
      </c>
      <c r="S6" s="97" t="s">
        <v>227</v>
      </c>
      <c r="T6" s="97" t="s">
        <v>228</v>
      </c>
      <c r="U6" s="97" t="s">
        <v>229</v>
      </c>
      <c r="V6" s="97" t="s">
        <v>230</v>
      </c>
      <c r="W6" s="97" t="s">
        <v>231</v>
      </c>
      <c r="X6" s="97" t="s">
        <v>232</v>
      </c>
      <c r="Y6" s="97" t="s">
        <v>233</v>
      </c>
      <c r="Z6" s="97" t="s">
        <v>234</v>
      </c>
      <c r="AA6" s="97" t="s">
        <v>235</v>
      </c>
    </row>
    <row r="7" spans="1:27" x14ac:dyDescent="0.2">
      <c r="A7" s="98" t="s">
        <v>1033</v>
      </c>
      <c r="B7" s="25" t="str">
        <f>"01"&amp;"."&amp;$B$663&amp;"."&amp;$B$664</f>
        <v>01.01.2024</v>
      </c>
      <c r="C7" s="88" t="s">
        <v>76</v>
      </c>
      <c r="D7" s="89">
        <f>ROUND(((D8+D9+D11+D10)/1000),5)</f>
        <v>1.43398</v>
      </c>
      <c r="E7" s="89">
        <f>ROUND(((E8+E9+E11+E10)/1000),5)</f>
        <v>1.3639399999999999</v>
      </c>
      <c r="F7" s="89">
        <f>ROUND(((F8+F9+F11+F10)/1000),5)</f>
        <v>1.35707</v>
      </c>
      <c r="G7" s="89">
        <f t="shared" ref="G7:AA7" si="0">ROUND(((G8+G9+G11+G10)/1000),5)</f>
        <v>1.2646900000000001</v>
      </c>
      <c r="H7" s="89">
        <f t="shared" si="0"/>
        <v>1.2257899999999999</v>
      </c>
      <c r="I7" s="89">
        <f t="shared" si="0"/>
        <v>1.2285600000000001</v>
      </c>
      <c r="J7" s="89">
        <f t="shared" si="0"/>
        <v>1.27626</v>
      </c>
      <c r="K7" s="89">
        <f t="shared" si="0"/>
        <v>1.2635000000000001</v>
      </c>
      <c r="L7" s="89">
        <f t="shared" si="0"/>
        <v>1.1376900000000001</v>
      </c>
      <c r="M7" s="89">
        <f t="shared" si="0"/>
        <v>1.21048</v>
      </c>
      <c r="N7" s="89">
        <f t="shared" si="0"/>
        <v>1.36069</v>
      </c>
      <c r="O7" s="89">
        <f t="shared" si="0"/>
        <v>1.3852100000000001</v>
      </c>
      <c r="P7" s="89">
        <f t="shared" si="0"/>
        <v>1.4171400000000001</v>
      </c>
      <c r="Q7" s="89">
        <f t="shared" si="0"/>
        <v>1.44685</v>
      </c>
      <c r="R7" s="89">
        <f t="shared" si="0"/>
        <v>1.4575199999999999</v>
      </c>
      <c r="S7" s="89">
        <f t="shared" si="0"/>
        <v>1.49752</v>
      </c>
      <c r="T7" s="89">
        <f t="shared" si="0"/>
        <v>1.5324199999999999</v>
      </c>
      <c r="U7" s="89">
        <f t="shared" si="0"/>
        <v>1.5592299999999999</v>
      </c>
      <c r="V7" s="89">
        <f t="shared" si="0"/>
        <v>1.56324</v>
      </c>
      <c r="W7" s="89">
        <f t="shared" si="0"/>
        <v>1.5611600000000001</v>
      </c>
      <c r="X7" s="89">
        <f t="shared" si="0"/>
        <v>1.5645100000000001</v>
      </c>
      <c r="Y7" s="89">
        <f t="shared" si="0"/>
        <v>1.5598799999999999</v>
      </c>
      <c r="Z7" s="89">
        <f t="shared" si="0"/>
        <v>1.4936199999999999</v>
      </c>
      <c r="AA7" s="89">
        <f t="shared" si="0"/>
        <v>1.40046</v>
      </c>
    </row>
    <row r="8" spans="1:27" ht="12.75" hidden="1" customHeight="1" outlineLevel="1" x14ac:dyDescent="0.2">
      <c r="A8" s="99" t="s">
        <v>1034</v>
      </c>
      <c r="B8" s="60" t="s">
        <v>238</v>
      </c>
      <c r="C8" s="40" t="s">
        <v>79</v>
      </c>
      <c r="D8" s="41">
        <v>1099.29</v>
      </c>
      <c r="E8" s="41">
        <v>1029.25</v>
      </c>
      <c r="F8" s="41">
        <v>1022.38</v>
      </c>
      <c r="G8" s="41">
        <v>930</v>
      </c>
      <c r="H8" s="41">
        <v>891.1</v>
      </c>
      <c r="I8" s="41">
        <v>893.87</v>
      </c>
      <c r="J8" s="41">
        <v>941.57</v>
      </c>
      <c r="K8" s="41">
        <v>928.81</v>
      </c>
      <c r="L8" s="41">
        <v>803</v>
      </c>
      <c r="M8" s="41">
        <v>875.79</v>
      </c>
      <c r="N8" s="41">
        <v>1026</v>
      </c>
      <c r="O8" s="41">
        <v>1050.52</v>
      </c>
      <c r="P8" s="41">
        <v>1082.45</v>
      </c>
      <c r="Q8" s="41">
        <v>1112.1600000000001</v>
      </c>
      <c r="R8" s="41">
        <v>1122.83</v>
      </c>
      <c r="S8" s="41">
        <v>1162.83</v>
      </c>
      <c r="T8" s="41">
        <v>1197.73</v>
      </c>
      <c r="U8" s="41">
        <v>1224.54</v>
      </c>
      <c r="V8" s="41">
        <v>1228.55</v>
      </c>
      <c r="W8" s="41">
        <v>1226.47</v>
      </c>
      <c r="X8" s="41">
        <v>1229.82</v>
      </c>
      <c r="Y8" s="41">
        <v>1225.19</v>
      </c>
      <c r="Z8" s="41">
        <v>1158.93</v>
      </c>
      <c r="AA8" s="41">
        <v>1065.77</v>
      </c>
    </row>
    <row r="9" spans="1:27" ht="12.75" hidden="1" customHeight="1" outlineLevel="1" x14ac:dyDescent="0.2">
      <c r="A9" s="99" t="s">
        <v>1035</v>
      </c>
      <c r="B9" s="60" t="s">
        <v>90</v>
      </c>
      <c r="C9" s="40" t="s">
        <v>79</v>
      </c>
      <c r="D9" s="41">
        <v>66.180000000000007</v>
      </c>
      <c r="E9" s="41">
        <f>$D$9</f>
        <v>66.180000000000007</v>
      </c>
      <c r="F9" s="41">
        <f t="shared" ref="F9:AA9" si="1">$D$9</f>
        <v>66.180000000000007</v>
      </c>
      <c r="G9" s="41">
        <f t="shared" si="1"/>
        <v>66.180000000000007</v>
      </c>
      <c r="H9" s="41">
        <f t="shared" si="1"/>
        <v>66.180000000000007</v>
      </c>
      <c r="I9" s="41">
        <f t="shared" si="1"/>
        <v>66.180000000000007</v>
      </c>
      <c r="J9" s="41">
        <f t="shared" si="1"/>
        <v>66.180000000000007</v>
      </c>
      <c r="K9" s="41">
        <f t="shared" si="1"/>
        <v>66.180000000000007</v>
      </c>
      <c r="L9" s="41">
        <f t="shared" si="1"/>
        <v>66.180000000000007</v>
      </c>
      <c r="M9" s="41">
        <f t="shared" si="1"/>
        <v>66.180000000000007</v>
      </c>
      <c r="N9" s="41">
        <f t="shared" si="1"/>
        <v>66.180000000000007</v>
      </c>
      <c r="O9" s="41">
        <f t="shared" si="1"/>
        <v>66.180000000000007</v>
      </c>
      <c r="P9" s="41">
        <f t="shared" si="1"/>
        <v>66.180000000000007</v>
      </c>
      <c r="Q9" s="41">
        <f t="shared" si="1"/>
        <v>66.180000000000007</v>
      </c>
      <c r="R9" s="41">
        <f t="shared" si="1"/>
        <v>66.180000000000007</v>
      </c>
      <c r="S9" s="41">
        <f t="shared" si="1"/>
        <v>66.180000000000007</v>
      </c>
      <c r="T9" s="41">
        <f t="shared" si="1"/>
        <v>66.180000000000007</v>
      </c>
      <c r="U9" s="41">
        <f t="shared" si="1"/>
        <v>66.180000000000007</v>
      </c>
      <c r="V9" s="41">
        <f t="shared" si="1"/>
        <v>66.180000000000007</v>
      </c>
      <c r="W9" s="41">
        <f t="shared" si="1"/>
        <v>66.180000000000007</v>
      </c>
      <c r="X9" s="41">
        <f t="shared" si="1"/>
        <v>66.180000000000007</v>
      </c>
      <c r="Y9" s="41">
        <f t="shared" si="1"/>
        <v>66.180000000000007</v>
      </c>
      <c r="Z9" s="41">
        <f t="shared" si="1"/>
        <v>66.180000000000007</v>
      </c>
      <c r="AA9" s="41">
        <f t="shared" si="1"/>
        <v>66.180000000000007</v>
      </c>
    </row>
    <row r="10" spans="1:27" ht="12.75" hidden="1" customHeight="1" outlineLevel="1" x14ac:dyDescent="0.2">
      <c r="A10" s="99" t="s">
        <v>1036</v>
      </c>
      <c r="B10" s="60" t="s">
        <v>83</v>
      </c>
      <c r="C10" s="40" t="s">
        <v>79</v>
      </c>
      <c r="D10" s="41">
        <v>3.72</v>
      </c>
      <c r="E10" s="41">
        <v>3.72</v>
      </c>
      <c r="F10" s="41">
        <v>3.72</v>
      </c>
      <c r="G10" s="41">
        <v>3.72</v>
      </c>
      <c r="H10" s="41">
        <v>3.72</v>
      </c>
      <c r="I10" s="41">
        <v>3.72</v>
      </c>
      <c r="J10" s="41">
        <v>3.72</v>
      </c>
      <c r="K10" s="41">
        <v>3.72</v>
      </c>
      <c r="L10" s="41">
        <v>3.72</v>
      </c>
      <c r="M10" s="41">
        <v>3.72</v>
      </c>
      <c r="N10" s="41">
        <v>3.72</v>
      </c>
      <c r="O10" s="41">
        <v>3.72</v>
      </c>
      <c r="P10" s="41">
        <v>3.72</v>
      </c>
      <c r="Q10" s="41">
        <v>3.72</v>
      </c>
      <c r="R10" s="41">
        <v>3.72</v>
      </c>
      <c r="S10" s="41">
        <v>3.72</v>
      </c>
      <c r="T10" s="41">
        <v>3.72</v>
      </c>
      <c r="U10" s="41">
        <v>3.72</v>
      </c>
      <c r="V10" s="41">
        <v>3.72</v>
      </c>
      <c r="W10" s="41">
        <v>3.72</v>
      </c>
      <c r="X10" s="41">
        <v>3.72</v>
      </c>
      <c r="Y10" s="41">
        <v>3.72</v>
      </c>
      <c r="Z10" s="41">
        <v>3.72</v>
      </c>
      <c r="AA10" s="41">
        <v>3.72</v>
      </c>
    </row>
    <row r="11" spans="1:27" ht="12.75" hidden="1" customHeight="1" outlineLevel="1" x14ac:dyDescent="0.2">
      <c r="A11" s="99" t="s">
        <v>1037</v>
      </c>
      <c r="B11" s="60" t="s">
        <v>81</v>
      </c>
      <c r="C11" s="40" t="s">
        <v>79</v>
      </c>
      <c r="D11" s="41">
        <v>264.79000000000002</v>
      </c>
      <c r="E11" s="41">
        <f>$D$11</f>
        <v>264.79000000000002</v>
      </c>
      <c r="F11" s="41">
        <f t="shared" ref="F11:AA11" si="2">$D$11</f>
        <v>264.79000000000002</v>
      </c>
      <c r="G11" s="41">
        <f t="shared" si="2"/>
        <v>264.79000000000002</v>
      </c>
      <c r="H11" s="41">
        <f t="shared" si="2"/>
        <v>264.79000000000002</v>
      </c>
      <c r="I11" s="41">
        <f t="shared" si="2"/>
        <v>264.79000000000002</v>
      </c>
      <c r="J11" s="41">
        <f t="shared" si="2"/>
        <v>264.79000000000002</v>
      </c>
      <c r="K11" s="41">
        <f t="shared" si="2"/>
        <v>264.79000000000002</v>
      </c>
      <c r="L11" s="41">
        <f t="shared" si="2"/>
        <v>264.79000000000002</v>
      </c>
      <c r="M11" s="41">
        <f t="shared" si="2"/>
        <v>264.79000000000002</v>
      </c>
      <c r="N11" s="41">
        <f t="shared" si="2"/>
        <v>264.79000000000002</v>
      </c>
      <c r="O11" s="41">
        <f t="shared" si="2"/>
        <v>264.79000000000002</v>
      </c>
      <c r="P11" s="41">
        <f t="shared" si="2"/>
        <v>264.79000000000002</v>
      </c>
      <c r="Q11" s="41">
        <f t="shared" si="2"/>
        <v>264.79000000000002</v>
      </c>
      <c r="R11" s="41">
        <f t="shared" si="2"/>
        <v>264.79000000000002</v>
      </c>
      <c r="S11" s="41">
        <f t="shared" si="2"/>
        <v>264.79000000000002</v>
      </c>
      <c r="T11" s="41">
        <f t="shared" si="2"/>
        <v>264.79000000000002</v>
      </c>
      <c r="U11" s="41">
        <f t="shared" si="2"/>
        <v>264.79000000000002</v>
      </c>
      <c r="V11" s="41">
        <f t="shared" si="2"/>
        <v>264.79000000000002</v>
      </c>
      <c r="W11" s="41">
        <f t="shared" si="2"/>
        <v>264.79000000000002</v>
      </c>
      <c r="X11" s="41">
        <f t="shared" si="2"/>
        <v>264.79000000000002</v>
      </c>
      <c r="Y11" s="41">
        <f t="shared" si="2"/>
        <v>264.79000000000002</v>
      </c>
      <c r="Z11" s="41">
        <f t="shared" si="2"/>
        <v>264.79000000000002</v>
      </c>
      <c r="AA11" s="41">
        <f t="shared" si="2"/>
        <v>264.79000000000002</v>
      </c>
    </row>
    <row r="12" spans="1:27" collapsed="1" x14ac:dyDescent="0.2">
      <c r="A12" s="98" t="s">
        <v>1038</v>
      </c>
      <c r="B12" s="25" t="str">
        <f>"02"&amp;"."&amp;$B$663&amp;"."&amp;$B$664</f>
        <v>02.01.2024</v>
      </c>
      <c r="C12" s="88" t="s">
        <v>76</v>
      </c>
      <c r="D12" s="89">
        <f>ROUND(((D13+D14+D16+D15)/1000),5)</f>
        <v>1.44113</v>
      </c>
      <c r="E12" s="89">
        <f>ROUND(((E13+E14+E16+E15)/1000),5)</f>
        <v>1.3068200000000001</v>
      </c>
      <c r="F12" s="89">
        <f>ROUND(((F13+F14+F16+F15)/1000),5)</f>
        <v>1.1796500000000001</v>
      </c>
      <c r="G12" s="89">
        <f t="shared" ref="G12:AA12" si="3">ROUND(((G13+G14+G16+G15)/1000),5)</f>
        <v>1.13612</v>
      </c>
      <c r="H12" s="89">
        <f t="shared" si="3"/>
        <v>1.1350100000000001</v>
      </c>
      <c r="I12" s="89">
        <f t="shared" si="3"/>
        <v>1.17391</v>
      </c>
      <c r="J12" s="89">
        <f t="shared" si="3"/>
        <v>1.2447600000000001</v>
      </c>
      <c r="K12" s="89">
        <f t="shared" si="3"/>
        <v>1.43808</v>
      </c>
      <c r="L12" s="89">
        <f t="shared" si="3"/>
        <v>1.5114700000000001</v>
      </c>
      <c r="M12" s="89">
        <f t="shared" si="3"/>
        <v>1.6524000000000001</v>
      </c>
      <c r="N12" s="89">
        <f t="shared" si="3"/>
        <v>1.83342</v>
      </c>
      <c r="O12" s="89">
        <f t="shared" si="3"/>
        <v>1.86711</v>
      </c>
      <c r="P12" s="89">
        <f t="shared" si="3"/>
        <v>1.8750199999999999</v>
      </c>
      <c r="Q12" s="89">
        <f t="shared" si="3"/>
        <v>1.8781600000000001</v>
      </c>
      <c r="R12" s="89">
        <f t="shared" si="3"/>
        <v>1.85219</v>
      </c>
      <c r="S12" s="89">
        <f t="shared" si="3"/>
        <v>1.8547</v>
      </c>
      <c r="T12" s="89">
        <f t="shared" si="3"/>
        <v>1.9087499999999999</v>
      </c>
      <c r="U12" s="89">
        <f t="shared" si="3"/>
        <v>1.94286</v>
      </c>
      <c r="V12" s="89">
        <f t="shared" si="3"/>
        <v>1.95316</v>
      </c>
      <c r="W12" s="89">
        <f t="shared" si="3"/>
        <v>1.9519299999999999</v>
      </c>
      <c r="X12" s="89">
        <f t="shared" si="3"/>
        <v>1.9575899999999999</v>
      </c>
      <c r="Y12" s="89">
        <f t="shared" si="3"/>
        <v>1.9338500000000001</v>
      </c>
      <c r="Z12" s="89">
        <f t="shared" si="3"/>
        <v>1.79312</v>
      </c>
      <c r="AA12" s="89">
        <f t="shared" si="3"/>
        <v>1.5674699999999999</v>
      </c>
    </row>
    <row r="13" spans="1:27" ht="12.75" hidden="1" customHeight="1" outlineLevel="1" x14ac:dyDescent="0.2">
      <c r="A13" s="99" t="s">
        <v>1039</v>
      </c>
      <c r="B13" s="60" t="s">
        <v>238</v>
      </c>
      <c r="C13" s="40" t="s">
        <v>79</v>
      </c>
      <c r="D13" s="41">
        <v>1106.44</v>
      </c>
      <c r="E13" s="41">
        <v>972.13</v>
      </c>
      <c r="F13" s="41">
        <v>844.96</v>
      </c>
      <c r="G13" s="41">
        <v>801.43</v>
      </c>
      <c r="H13" s="41">
        <v>800.32</v>
      </c>
      <c r="I13" s="41">
        <v>839.22</v>
      </c>
      <c r="J13" s="41">
        <v>910.07</v>
      </c>
      <c r="K13" s="41">
        <v>1103.3900000000001</v>
      </c>
      <c r="L13" s="41">
        <v>1176.78</v>
      </c>
      <c r="M13" s="41">
        <v>1317.71</v>
      </c>
      <c r="N13" s="41">
        <v>1498.73</v>
      </c>
      <c r="O13" s="41">
        <v>1532.42</v>
      </c>
      <c r="P13" s="41">
        <v>1540.33</v>
      </c>
      <c r="Q13" s="41">
        <v>1543.47</v>
      </c>
      <c r="R13" s="41">
        <v>1517.5</v>
      </c>
      <c r="S13" s="41">
        <v>1520.01</v>
      </c>
      <c r="T13" s="41">
        <v>1574.06</v>
      </c>
      <c r="U13" s="41">
        <v>1608.17</v>
      </c>
      <c r="V13" s="41">
        <v>1618.47</v>
      </c>
      <c r="W13" s="41">
        <v>1617.24</v>
      </c>
      <c r="X13" s="41">
        <v>1622.9</v>
      </c>
      <c r="Y13" s="41">
        <v>1599.16</v>
      </c>
      <c r="Z13" s="41">
        <v>1458.43</v>
      </c>
      <c r="AA13" s="41">
        <v>1232.78</v>
      </c>
    </row>
    <row r="14" spans="1:27" ht="12.75" hidden="1" customHeight="1" outlineLevel="1" x14ac:dyDescent="0.2">
      <c r="A14" s="99" t="s">
        <v>1040</v>
      </c>
      <c r="B14" s="60" t="s">
        <v>90</v>
      </c>
      <c r="C14" s="40" t="s">
        <v>79</v>
      </c>
      <c r="D14" s="41">
        <f t="shared" ref="D14:AA14" si="4">$D$9</f>
        <v>66.180000000000007</v>
      </c>
      <c r="E14" s="41">
        <f t="shared" si="4"/>
        <v>66.180000000000007</v>
      </c>
      <c r="F14" s="41">
        <f t="shared" si="4"/>
        <v>66.180000000000007</v>
      </c>
      <c r="G14" s="41">
        <f t="shared" si="4"/>
        <v>66.180000000000007</v>
      </c>
      <c r="H14" s="41">
        <f t="shared" si="4"/>
        <v>66.180000000000007</v>
      </c>
      <c r="I14" s="41">
        <f t="shared" si="4"/>
        <v>66.180000000000007</v>
      </c>
      <c r="J14" s="41">
        <f t="shared" si="4"/>
        <v>66.180000000000007</v>
      </c>
      <c r="K14" s="41">
        <f t="shared" si="4"/>
        <v>66.180000000000007</v>
      </c>
      <c r="L14" s="41">
        <f t="shared" si="4"/>
        <v>66.180000000000007</v>
      </c>
      <c r="M14" s="41">
        <f t="shared" si="4"/>
        <v>66.180000000000007</v>
      </c>
      <c r="N14" s="41">
        <f t="shared" si="4"/>
        <v>66.180000000000007</v>
      </c>
      <c r="O14" s="41">
        <f t="shared" si="4"/>
        <v>66.180000000000007</v>
      </c>
      <c r="P14" s="41">
        <f t="shared" si="4"/>
        <v>66.180000000000007</v>
      </c>
      <c r="Q14" s="41">
        <f t="shared" si="4"/>
        <v>66.180000000000007</v>
      </c>
      <c r="R14" s="41">
        <f t="shared" si="4"/>
        <v>66.180000000000007</v>
      </c>
      <c r="S14" s="41">
        <f t="shared" si="4"/>
        <v>66.180000000000007</v>
      </c>
      <c r="T14" s="41">
        <f t="shared" si="4"/>
        <v>66.180000000000007</v>
      </c>
      <c r="U14" s="41">
        <f t="shared" si="4"/>
        <v>66.180000000000007</v>
      </c>
      <c r="V14" s="41">
        <f t="shared" si="4"/>
        <v>66.180000000000007</v>
      </c>
      <c r="W14" s="41">
        <f t="shared" si="4"/>
        <v>66.180000000000007</v>
      </c>
      <c r="X14" s="41">
        <f t="shared" si="4"/>
        <v>66.180000000000007</v>
      </c>
      <c r="Y14" s="41">
        <f t="shared" si="4"/>
        <v>66.180000000000007</v>
      </c>
      <c r="Z14" s="41">
        <f t="shared" si="4"/>
        <v>66.180000000000007</v>
      </c>
      <c r="AA14" s="41">
        <f t="shared" si="4"/>
        <v>66.180000000000007</v>
      </c>
    </row>
    <row r="15" spans="1:27" ht="12.75" hidden="1" customHeight="1" outlineLevel="1" x14ac:dyDescent="0.2">
      <c r="A15" s="99" t="s">
        <v>1041</v>
      </c>
      <c r="B15" s="60" t="s">
        <v>83</v>
      </c>
      <c r="C15" s="40" t="s">
        <v>79</v>
      </c>
      <c r="D15" s="41">
        <v>3.72</v>
      </c>
      <c r="E15" s="41">
        <v>3.72</v>
      </c>
      <c r="F15" s="41">
        <v>3.72</v>
      </c>
      <c r="G15" s="41">
        <v>3.72</v>
      </c>
      <c r="H15" s="41">
        <v>3.72</v>
      </c>
      <c r="I15" s="41">
        <v>3.72</v>
      </c>
      <c r="J15" s="41">
        <v>3.72</v>
      </c>
      <c r="K15" s="41">
        <v>3.72</v>
      </c>
      <c r="L15" s="41">
        <v>3.72</v>
      </c>
      <c r="M15" s="41">
        <v>3.72</v>
      </c>
      <c r="N15" s="41">
        <v>3.72</v>
      </c>
      <c r="O15" s="41">
        <v>3.72</v>
      </c>
      <c r="P15" s="41">
        <v>3.72</v>
      </c>
      <c r="Q15" s="41">
        <v>3.72</v>
      </c>
      <c r="R15" s="41">
        <v>3.72</v>
      </c>
      <c r="S15" s="41">
        <v>3.72</v>
      </c>
      <c r="T15" s="41">
        <v>3.72</v>
      </c>
      <c r="U15" s="41">
        <v>3.72</v>
      </c>
      <c r="V15" s="41">
        <v>3.72</v>
      </c>
      <c r="W15" s="41">
        <v>3.72</v>
      </c>
      <c r="X15" s="41">
        <v>3.72</v>
      </c>
      <c r="Y15" s="41">
        <v>3.72</v>
      </c>
      <c r="Z15" s="41">
        <v>3.72</v>
      </c>
      <c r="AA15" s="41">
        <v>3.72</v>
      </c>
    </row>
    <row r="16" spans="1:27" ht="12.75" hidden="1" customHeight="1" outlineLevel="1" x14ac:dyDescent="0.2">
      <c r="A16" s="99" t="s">
        <v>1042</v>
      </c>
      <c r="B16" s="60" t="s">
        <v>81</v>
      </c>
      <c r="C16" s="40" t="s">
        <v>79</v>
      </c>
      <c r="D16" s="41">
        <f>$D$11</f>
        <v>264.79000000000002</v>
      </c>
      <c r="E16" s="41">
        <f t="shared" ref="E16:AA16" si="5">$D$11</f>
        <v>264.79000000000002</v>
      </c>
      <c r="F16" s="41">
        <f t="shared" si="5"/>
        <v>264.79000000000002</v>
      </c>
      <c r="G16" s="41">
        <f t="shared" si="5"/>
        <v>264.79000000000002</v>
      </c>
      <c r="H16" s="41">
        <f t="shared" si="5"/>
        <v>264.79000000000002</v>
      </c>
      <c r="I16" s="41">
        <f t="shared" si="5"/>
        <v>264.79000000000002</v>
      </c>
      <c r="J16" s="41">
        <f t="shared" si="5"/>
        <v>264.79000000000002</v>
      </c>
      <c r="K16" s="41">
        <f t="shared" si="5"/>
        <v>264.79000000000002</v>
      </c>
      <c r="L16" s="41">
        <f t="shared" si="5"/>
        <v>264.79000000000002</v>
      </c>
      <c r="M16" s="41">
        <f t="shared" si="5"/>
        <v>264.79000000000002</v>
      </c>
      <c r="N16" s="41">
        <f t="shared" si="5"/>
        <v>264.79000000000002</v>
      </c>
      <c r="O16" s="41">
        <f t="shared" si="5"/>
        <v>264.79000000000002</v>
      </c>
      <c r="P16" s="41">
        <f t="shared" si="5"/>
        <v>264.79000000000002</v>
      </c>
      <c r="Q16" s="41">
        <f t="shared" si="5"/>
        <v>264.79000000000002</v>
      </c>
      <c r="R16" s="41">
        <f t="shared" si="5"/>
        <v>264.79000000000002</v>
      </c>
      <c r="S16" s="41">
        <f t="shared" si="5"/>
        <v>264.79000000000002</v>
      </c>
      <c r="T16" s="41">
        <f t="shared" si="5"/>
        <v>264.79000000000002</v>
      </c>
      <c r="U16" s="41">
        <f t="shared" si="5"/>
        <v>264.79000000000002</v>
      </c>
      <c r="V16" s="41">
        <f t="shared" si="5"/>
        <v>264.79000000000002</v>
      </c>
      <c r="W16" s="41">
        <f t="shared" si="5"/>
        <v>264.79000000000002</v>
      </c>
      <c r="X16" s="41">
        <f t="shared" si="5"/>
        <v>264.79000000000002</v>
      </c>
      <c r="Y16" s="41">
        <f t="shared" si="5"/>
        <v>264.79000000000002</v>
      </c>
      <c r="Z16" s="41">
        <f t="shared" si="5"/>
        <v>264.79000000000002</v>
      </c>
      <c r="AA16" s="41">
        <f t="shared" si="5"/>
        <v>264.79000000000002</v>
      </c>
    </row>
    <row r="17" spans="1:27" ht="12.75" customHeight="1" collapsed="1" x14ac:dyDescent="0.2">
      <c r="A17" s="98" t="s">
        <v>1043</v>
      </c>
      <c r="B17" s="25" t="str">
        <f>"03"&amp;"."&amp;$B$663&amp;"."&amp;$B$664</f>
        <v>03.01.2024</v>
      </c>
      <c r="C17" s="88" t="s">
        <v>76</v>
      </c>
      <c r="D17" s="89">
        <f>ROUND(((D18+D19+D21+D20)/1000),5)</f>
        <v>1.4515199999999999</v>
      </c>
      <c r="E17" s="89">
        <f>ROUND(((E18+E19+E21+E20)/1000),5)</f>
        <v>1.37795</v>
      </c>
      <c r="F17" s="89">
        <f>ROUND(((F18+F19+F21+F20)/1000),5)</f>
        <v>1.3530599999999999</v>
      </c>
      <c r="G17" s="89">
        <f t="shared" ref="G17:AA17" si="6">ROUND(((G18+G19+G21+G20)/1000),5)</f>
        <v>1.3137700000000001</v>
      </c>
      <c r="H17" s="89">
        <f t="shared" si="6"/>
        <v>1.2934399999999999</v>
      </c>
      <c r="I17" s="89">
        <f t="shared" si="6"/>
        <v>1.37419</v>
      </c>
      <c r="J17" s="89">
        <f t="shared" si="6"/>
        <v>1.4368099999999999</v>
      </c>
      <c r="K17" s="89">
        <f t="shared" si="6"/>
        <v>1.5608500000000001</v>
      </c>
      <c r="L17" s="89">
        <f t="shared" si="6"/>
        <v>1.7003999999999999</v>
      </c>
      <c r="M17" s="89">
        <f t="shared" si="6"/>
        <v>1.8894</v>
      </c>
      <c r="N17" s="89">
        <f t="shared" si="6"/>
        <v>1.98061</v>
      </c>
      <c r="O17" s="89">
        <f t="shared" si="6"/>
        <v>2.01328</v>
      </c>
      <c r="P17" s="89">
        <f t="shared" si="6"/>
        <v>2.0100799999999999</v>
      </c>
      <c r="Q17" s="89">
        <f t="shared" si="6"/>
        <v>2.0077500000000001</v>
      </c>
      <c r="R17" s="89">
        <f t="shared" si="6"/>
        <v>1.95871</v>
      </c>
      <c r="S17" s="89">
        <f t="shared" si="6"/>
        <v>1.9455199999999999</v>
      </c>
      <c r="T17" s="89">
        <f t="shared" si="6"/>
        <v>2.0156900000000002</v>
      </c>
      <c r="U17" s="89">
        <f t="shared" si="6"/>
        <v>2.0608399999999998</v>
      </c>
      <c r="V17" s="89">
        <f t="shared" si="6"/>
        <v>2.0714299999999999</v>
      </c>
      <c r="W17" s="89">
        <f t="shared" si="6"/>
        <v>2.0533299999999999</v>
      </c>
      <c r="X17" s="89">
        <f t="shared" si="6"/>
        <v>2.02325</v>
      </c>
      <c r="Y17" s="89">
        <f t="shared" si="6"/>
        <v>1.9146000000000001</v>
      </c>
      <c r="Z17" s="89">
        <f t="shared" si="6"/>
        <v>1.7319899999999999</v>
      </c>
      <c r="AA17" s="89">
        <f t="shared" si="6"/>
        <v>1.55924</v>
      </c>
    </row>
    <row r="18" spans="1:27" ht="12.75" hidden="1" customHeight="1" outlineLevel="1" x14ac:dyDescent="0.2">
      <c r="A18" s="99" t="s">
        <v>1044</v>
      </c>
      <c r="B18" s="60" t="s">
        <v>238</v>
      </c>
      <c r="C18" s="40" t="s">
        <v>79</v>
      </c>
      <c r="D18" s="41">
        <v>1116.83</v>
      </c>
      <c r="E18" s="41">
        <v>1043.26</v>
      </c>
      <c r="F18" s="41">
        <v>1018.37</v>
      </c>
      <c r="G18" s="41">
        <v>979.08</v>
      </c>
      <c r="H18" s="41">
        <v>958.75</v>
      </c>
      <c r="I18" s="41">
        <v>1039.5</v>
      </c>
      <c r="J18" s="41">
        <v>1102.1199999999999</v>
      </c>
      <c r="K18" s="41">
        <v>1226.1600000000001</v>
      </c>
      <c r="L18" s="41">
        <v>1365.71</v>
      </c>
      <c r="M18" s="41">
        <v>1554.71</v>
      </c>
      <c r="N18" s="41">
        <v>1645.92</v>
      </c>
      <c r="O18" s="41">
        <v>1678.59</v>
      </c>
      <c r="P18" s="41">
        <v>1675.39</v>
      </c>
      <c r="Q18" s="41">
        <v>1673.06</v>
      </c>
      <c r="R18" s="41">
        <v>1624.02</v>
      </c>
      <c r="S18" s="41">
        <v>1610.83</v>
      </c>
      <c r="T18" s="41">
        <v>1681</v>
      </c>
      <c r="U18" s="41">
        <v>1726.15</v>
      </c>
      <c r="V18" s="41">
        <v>1736.74</v>
      </c>
      <c r="W18" s="41">
        <v>1718.64</v>
      </c>
      <c r="X18" s="41">
        <v>1688.56</v>
      </c>
      <c r="Y18" s="41">
        <v>1579.91</v>
      </c>
      <c r="Z18" s="41">
        <v>1397.3</v>
      </c>
      <c r="AA18" s="41">
        <v>1224.55</v>
      </c>
    </row>
    <row r="19" spans="1:27" ht="12.75" hidden="1" customHeight="1" outlineLevel="1" x14ac:dyDescent="0.2">
      <c r="A19" s="99" t="s">
        <v>1045</v>
      </c>
      <c r="B19" s="60" t="s">
        <v>90</v>
      </c>
      <c r="C19" s="40" t="s">
        <v>79</v>
      </c>
      <c r="D19" s="41">
        <f t="shared" ref="D19:AA19" si="7">$D$9</f>
        <v>66.180000000000007</v>
      </c>
      <c r="E19" s="41">
        <f t="shared" si="7"/>
        <v>66.180000000000007</v>
      </c>
      <c r="F19" s="41">
        <f t="shared" si="7"/>
        <v>66.180000000000007</v>
      </c>
      <c r="G19" s="41">
        <f t="shared" si="7"/>
        <v>66.180000000000007</v>
      </c>
      <c r="H19" s="41">
        <f t="shared" si="7"/>
        <v>66.180000000000007</v>
      </c>
      <c r="I19" s="41">
        <f t="shared" si="7"/>
        <v>66.180000000000007</v>
      </c>
      <c r="J19" s="41">
        <f t="shared" si="7"/>
        <v>66.180000000000007</v>
      </c>
      <c r="K19" s="41">
        <f t="shared" si="7"/>
        <v>66.180000000000007</v>
      </c>
      <c r="L19" s="41">
        <f t="shared" si="7"/>
        <v>66.180000000000007</v>
      </c>
      <c r="M19" s="41">
        <f t="shared" si="7"/>
        <v>66.180000000000007</v>
      </c>
      <c r="N19" s="41">
        <f t="shared" si="7"/>
        <v>66.180000000000007</v>
      </c>
      <c r="O19" s="41">
        <f t="shared" si="7"/>
        <v>66.180000000000007</v>
      </c>
      <c r="P19" s="41">
        <f t="shared" si="7"/>
        <v>66.180000000000007</v>
      </c>
      <c r="Q19" s="41">
        <f t="shared" si="7"/>
        <v>66.180000000000007</v>
      </c>
      <c r="R19" s="41">
        <f t="shared" si="7"/>
        <v>66.180000000000007</v>
      </c>
      <c r="S19" s="41">
        <f t="shared" si="7"/>
        <v>66.180000000000007</v>
      </c>
      <c r="T19" s="41">
        <f t="shared" si="7"/>
        <v>66.180000000000007</v>
      </c>
      <c r="U19" s="41">
        <f t="shared" si="7"/>
        <v>66.180000000000007</v>
      </c>
      <c r="V19" s="41">
        <f t="shared" si="7"/>
        <v>66.180000000000007</v>
      </c>
      <c r="W19" s="41">
        <f t="shared" si="7"/>
        <v>66.180000000000007</v>
      </c>
      <c r="X19" s="41">
        <f t="shared" si="7"/>
        <v>66.180000000000007</v>
      </c>
      <c r="Y19" s="41">
        <f t="shared" si="7"/>
        <v>66.180000000000007</v>
      </c>
      <c r="Z19" s="41">
        <f t="shared" si="7"/>
        <v>66.180000000000007</v>
      </c>
      <c r="AA19" s="41">
        <f t="shared" si="7"/>
        <v>66.180000000000007</v>
      </c>
    </row>
    <row r="20" spans="1:27" ht="12.75" hidden="1" customHeight="1" outlineLevel="1" x14ac:dyDescent="0.2">
      <c r="A20" s="99" t="s">
        <v>1046</v>
      </c>
      <c r="B20" s="60" t="s">
        <v>83</v>
      </c>
      <c r="C20" s="40" t="s">
        <v>79</v>
      </c>
      <c r="D20" s="41">
        <v>3.72</v>
      </c>
      <c r="E20" s="41">
        <v>3.72</v>
      </c>
      <c r="F20" s="41">
        <v>3.72</v>
      </c>
      <c r="G20" s="41">
        <v>3.72</v>
      </c>
      <c r="H20" s="41">
        <v>3.72</v>
      </c>
      <c r="I20" s="41">
        <v>3.72</v>
      </c>
      <c r="J20" s="41">
        <v>3.72</v>
      </c>
      <c r="K20" s="41">
        <v>3.72</v>
      </c>
      <c r="L20" s="41">
        <v>3.72</v>
      </c>
      <c r="M20" s="41">
        <v>3.72</v>
      </c>
      <c r="N20" s="41">
        <v>3.72</v>
      </c>
      <c r="O20" s="41">
        <v>3.72</v>
      </c>
      <c r="P20" s="41">
        <v>3.72</v>
      </c>
      <c r="Q20" s="41">
        <v>3.72</v>
      </c>
      <c r="R20" s="41">
        <v>3.72</v>
      </c>
      <c r="S20" s="41">
        <v>3.72</v>
      </c>
      <c r="T20" s="41">
        <v>3.72</v>
      </c>
      <c r="U20" s="41">
        <v>3.72</v>
      </c>
      <c r="V20" s="41">
        <v>3.72</v>
      </c>
      <c r="W20" s="41">
        <v>3.72</v>
      </c>
      <c r="X20" s="41">
        <v>3.72</v>
      </c>
      <c r="Y20" s="41">
        <v>3.72</v>
      </c>
      <c r="Z20" s="41">
        <v>3.72</v>
      </c>
      <c r="AA20" s="41">
        <v>3.72</v>
      </c>
    </row>
    <row r="21" spans="1:27" ht="12.75" hidden="1" customHeight="1" outlineLevel="1" x14ac:dyDescent="0.2">
      <c r="A21" s="99" t="s">
        <v>1047</v>
      </c>
      <c r="B21" s="60" t="s">
        <v>81</v>
      </c>
      <c r="C21" s="40" t="s">
        <v>79</v>
      </c>
      <c r="D21" s="41">
        <f>$D$11</f>
        <v>264.79000000000002</v>
      </c>
      <c r="E21" s="41">
        <f t="shared" ref="E21:AA21" si="8">$D$11</f>
        <v>264.79000000000002</v>
      </c>
      <c r="F21" s="41">
        <f t="shared" si="8"/>
        <v>264.79000000000002</v>
      </c>
      <c r="G21" s="41">
        <f t="shared" si="8"/>
        <v>264.79000000000002</v>
      </c>
      <c r="H21" s="41">
        <f t="shared" si="8"/>
        <v>264.79000000000002</v>
      </c>
      <c r="I21" s="41">
        <f t="shared" si="8"/>
        <v>264.79000000000002</v>
      </c>
      <c r="J21" s="41">
        <f t="shared" si="8"/>
        <v>264.79000000000002</v>
      </c>
      <c r="K21" s="41">
        <f t="shared" si="8"/>
        <v>264.79000000000002</v>
      </c>
      <c r="L21" s="41">
        <f t="shared" si="8"/>
        <v>264.79000000000002</v>
      </c>
      <c r="M21" s="41">
        <f t="shared" si="8"/>
        <v>264.79000000000002</v>
      </c>
      <c r="N21" s="41">
        <f t="shared" si="8"/>
        <v>264.79000000000002</v>
      </c>
      <c r="O21" s="41">
        <f t="shared" si="8"/>
        <v>264.79000000000002</v>
      </c>
      <c r="P21" s="41">
        <f t="shared" si="8"/>
        <v>264.79000000000002</v>
      </c>
      <c r="Q21" s="41">
        <f t="shared" si="8"/>
        <v>264.79000000000002</v>
      </c>
      <c r="R21" s="41">
        <f t="shared" si="8"/>
        <v>264.79000000000002</v>
      </c>
      <c r="S21" s="41">
        <f t="shared" si="8"/>
        <v>264.79000000000002</v>
      </c>
      <c r="T21" s="41">
        <f t="shared" si="8"/>
        <v>264.79000000000002</v>
      </c>
      <c r="U21" s="41">
        <f t="shared" si="8"/>
        <v>264.79000000000002</v>
      </c>
      <c r="V21" s="41">
        <f t="shared" si="8"/>
        <v>264.79000000000002</v>
      </c>
      <c r="W21" s="41">
        <f t="shared" si="8"/>
        <v>264.79000000000002</v>
      </c>
      <c r="X21" s="41">
        <f t="shared" si="8"/>
        <v>264.79000000000002</v>
      </c>
      <c r="Y21" s="41">
        <f t="shared" si="8"/>
        <v>264.79000000000002</v>
      </c>
      <c r="Z21" s="41">
        <f t="shared" si="8"/>
        <v>264.79000000000002</v>
      </c>
      <c r="AA21" s="41">
        <f t="shared" si="8"/>
        <v>264.79000000000002</v>
      </c>
    </row>
    <row r="22" spans="1:27" ht="12.75" customHeight="1" collapsed="1" x14ac:dyDescent="0.2">
      <c r="A22" s="98" t="s">
        <v>1048</v>
      </c>
      <c r="B22" s="25" t="str">
        <f>"04"&amp;"."&amp;$B$663&amp;"."&amp;$B$664</f>
        <v>04.01.2024</v>
      </c>
      <c r="C22" s="88" t="s">
        <v>76</v>
      </c>
      <c r="D22" s="89">
        <f>ROUND(((D23+D24+D26+D25)/1000),5)</f>
        <v>1.56412</v>
      </c>
      <c r="E22" s="89">
        <f>ROUND(((E23+E24+E26+E25)/1000),5)</f>
        <v>1.4537800000000001</v>
      </c>
      <c r="F22" s="89">
        <f>ROUND(((F23+F24+F26+F25)/1000),5)</f>
        <v>1.3765700000000001</v>
      </c>
      <c r="G22" s="89">
        <f t="shared" ref="G22:AA22" si="9">ROUND(((G23+G24+G26+G25)/1000),5)</f>
        <v>1.32637</v>
      </c>
      <c r="H22" s="89">
        <f t="shared" si="9"/>
        <v>1.33447</v>
      </c>
      <c r="I22" s="89">
        <f t="shared" si="9"/>
        <v>1.37304</v>
      </c>
      <c r="J22" s="89">
        <f t="shared" si="9"/>
        <v>1.4080699999999999</v>
      </c>
      <c r="K22" s="89">
        <f t="shared" si="9"/>
        <v>1.56945</v>
      </c>
      <c r="L22" s="89">
        <f t="shared" si="9"/>
        <v>1.8094699999999999</v>
      </c>
      <c r="M22" s="89">
        <f t="shared" si="9"/>
        <v>2.0171399999999999</v>
      </c>
      <c r="N22" s="89">
        <f t="shared" si="9"/>
        <v>2.1936900000000001</v>
      </c>
      <c r="O22" s="89">
        <f t="shared" si="9"/>
        <v>2.21963</v>
      </c>
      <c r="P22" s="89">
        <f t="shared" si="9"/>
        <v>2.2218499999999999</v>
      </c>
      <c r="Q22" s="89">
        <f t="shared" si="9"/>
        <v>2.2236899999999999</v>
      </c>
      <c r="R22" s="89">
        <f t="shared" si="9"/>
        <v>2.1894800000000001</v>
      </c>
      <c r="S22" s="89">
        <f t="shared" si="9"/>
        <v>2.1702699999999999</v>
      </c>
      <c r="T22" s="89">
        <f t="shared" si="9"/>
        <v>2.2169300000000001</v>
      </c>
      <c r="U22" s="89">
        <f t="shared" si="9"/>
        <v>2.2422599999999999</v>
      </c>
      <c r="V22" s="89">
        <f t="shared" si="9"/>
        <v>2.2279100000000001</v>
      </c>
      <c r="W22" s="89">
        <f t="shared" si="9"/>
        <v>2.2133400000000001</v>
      </c>
      <c r="X22" s="89">
        <f t="shared" si="9"/>
        <v>2.1950599999999998</v>
      </c>
      <c r="Y22" s="89">
        <f t="shared" si="9"/>
        <v>2.0195699999999999</v>
      </c>
      <c r="Z22" s="89">
        <f t="shared" si="9"/>
        <v>1.88835</v>
      </c>
      <c r="AA22" s="89">
        <f t="shared" si="9"/>
        <v>1.67018</v>
      </c>
    </row>
    <row r="23" spans="1:27" ht="12.75" hidden="1" customHeight="1" outlineLevel="1" x14ac:dyDescent="0.2">
      <c r="A23" s="99" t="s">
        <v>1049</v>
      </c>
      <c r="B23" s="60" t="s">
        <v>238</v>
      </c>
      <c r="C23" s="40" t="s">
        <v>79</v>
      </c>
      <c r="D23" s="41">
        <v>1229.43</v>
      </c>
      <c r="E23" s="41">
        <v>1119.0899999999999</v>
      </c>
      <c r="F23" s="41">
        <v>1041.8800000000001</v>
      </c>
      <c r="G23" s="41">
        <v>991.68</v>
      </c>
      <c r="H23" s="41">
        <v>999.78</v>
      </c>
      <c r="I23" s="41">
        <v>1038.3499999999999</v>
      </c>
      <c r="J23" s="41">
        <v>1073.3800000000001</v>
      </c>
      <c r="K23" s="41">
        <v>1234.76</v>
      </c>
      <c r="L23" s="41">
        <v>1474.78</v>
      </c>
      <c r="M23" s="41">
        <v>1682.45</v>
      </c>
      <c r="N23" s="41">
        <v>1859</v>
      </c>
      <c r="O23" s="41">
        <v>1884.94</v>
      </c>
      <c r="P23" s="41">
        <v>1887.16</v>
      </c>
      <c r="Q23" s="41">
        <v>1889</v>
      </c>
      <c r="R23" s="41">
        <v>1854.79</v>
      </c>
      <c r="S23" s="41">
        <v>1835.58</v>
      </c>
      <c r="T23" s="41">
        <v>1882.24</v>
      </c>
      <c r="U23" s="41">
        <v>1907.57</v>
      </c>
      <c r="V23" s="41">
        <v>1893.22</v>
      </c>
      <c r="W23" s="41">
        <v>1878.65</v>
      </c>
      <c r="X23" s="41">
        <v>1860.37</v>
      </c>
      <c r="Y23" s="41">
        <v>1684.88</v>
      </c>
      <c r="Z23" s="41">
        <v>1553.66</v>
      </c>
      <c r="AA23" s="41">
        <v>1335.49</v>
      </c>
    </row>
    <row r="24" spans="1:27" ht="12.75" hidden="1" customHeight="1" outlineLevel="1" x14ac:dyDescent="0.2">
      <c r="A24" s="99" t="s">
        <v>1050</v>
      </c>
      <c r="B24" s="60" t="s">
        <v>90</v>
      </c>
      <c r="C24" s="40" t="s">
        <v>79</v>
      </c>
      <c r="D24" s="41">
        <f t="shared" ref="D24:AA24" si="10">$D$9</f>
        <v>66.180000000000007</v>
      </c>
      <c r="E24" s="41">
        <f t="shared" si="10"/>
        <v>66.180000000000007</v>
      </c>
      <c r="F24" s="41">
        <f t="shared" si="10"/>
        <v>66.180000000000007</v>
      </c>
      <c r="G24" s="41">
        <f t="shared" si="10"/>
        <v>66.180000000000007</v>
      </c>
      <c r="H24" s="41">
        <f t="shared" si="10"/>
        <v>66.180000000000007</v>
      </c>
      <c r="I24" s="41">
        <f t="shared" si="10"/>
        <v>66.180000000000007</v>
      </c>
      <c r="J24" s="41">
        <f t="shared" si="10"/>
        <v>66.180000000000007</v>
      </c>
      <c r="K24" s="41">
        <f t="shared" si="10"/>
        <v>66.180000000000007</v>
      </c>
      <c r="L24" s="41">
        <f t="shared" si="10"/>
        <v>66.180000000000007</v>
      </c>
      <c r="M24" s="41">
        <f t="shared" si="10"/>
        <v>66.180000000000007</v>
      </c>
      <c r="N24" s="41">
        <f t="shared" si="10"/>
        <v>66.180000000000007</v>
      </c>
      <c r="O24" s="41">
        <f t="shared" si="10"/>
        <v>66.180000000000007</v>
      </c>
      <c r="P24" s="41">
        <f t="shared" si="10"/>
        <v>66.180000000000007</v>
      </c>
      <c r="Q24" s="41">
        <f t="shared" si="10"/>
        <v>66.180000000000007</v>
      </c>
      <c r="R24" s="41">
        <f t="shared" si="10"/>
        <v>66.180000000000007</v>
      </c>
      <c r="S24" s="41">
        <f t="shared" si="10"/>
        <v>66.180000000000007</v>
      </c>
      <c r="T24" s="41">
        <f t="shared" si="10"/>
        <v>66.180000000000007</v>
      </c>
      <c r="U24" s="41">
        <f t="shared" si="10"/>
        <v>66.180000000000007</v>
      </c>
      <c r="V24" s="41">
        <f t="shared" si="10"/>
        <v>66.180000000000007</v>
      </c>
      <c r="W24" s="41">
        <f t="shared" si="10"/>
        <v>66.180000000000007</v>
      </c>
      <c r="X24" s="41">
        <f t="shared" si="10"/>
        <v>66.180000000000007</v>
      </c>
      <c r="Y24" s="41">
        <f t="shared" si="10"/>
        <v>66.180000000000007</v>
      </c>
      <c r="Z24" s="41">
        <f t="shared" si="10"/>
        <v>66.180000000000007</v>
      </c>
      <c r="AA24" s="41">
        <f t="shared" si="10"/>
        <v>66.180000000000007</v>
      </c>
    </row>
    <row r="25" spans="1:27" ht="12.75" hidden="1" customHeight="1" outlineLevel="1" x14ac:dyDescent="0.2">
      <c r="A25" s="99" t="s">
        <v>1051</v>
      </c>
      <c r="B25" s="60" t="s">
        <v>83</v>
      </c>
      <c r="C25" s="40" t="s">
        <v>79</v>
      </c>
      <c r="D25" s="41">
        <v>3.72</v>
      </c>
      <c r="E25" s="41">
        <v>3.72</v>
      </c>
      <c r="F25" s="41">
        <v>3.72</v>
      </c>
      <c r="G25" s="41">
        <v>3.72</v>
      </c>
      <c r="H25" s="41">
        <v>3.72</v>
      </c>
      <c r="I25" s="41">
        <v>3.72</v>
      </c>
      <c r="J25" s="41">
        <v>3.72</v>
      </c>
      <c r="K25" s="41">
        <v>3.72</v>
      </c>
      <c r="L25" s="41">
        <v>3.72</v>
      </c>
      <c r="M25" s="41">
        <v>3.72</v>
      </c>
      <c r="N25" s="41">
        <v>3.72</v>
      </c>
      <c r="O25" s="41">
        <v>3.72</v>
      </c>
      <c r="P25" s="41">
        <v>3.72</v>
      </c>
      <c r="Q25" s="41">
        <v>3.72</v>
      </c>
      <c r="R25" s="41">
        <v>3.72</v>
      </c>
      <c r="S25" s="41">
        <v>3.72</v>
      </c>
      <c r="T25" s="41">
        <v>3.72</v>
      </c>
      <c r="U25" s="41">
        <v>3.72</v>
      </c>
      <c r="V25" s="41">
        <v>3.72</v>
      </c>
      <c r="W25" s="41">
        <v>3.72</v>
      </c>
      <c r="X25" s="41">
        <v>3.72</v>
      </c>
      <c r="Y25" s="41">
        <v>3.72</v>
      </c>
      <c r="Z25" s="41">
        <v>3.72</v>
      </c>
      <c r="AA25" s="41">
        <v>3.72</v>
      </c>
    </row>
    <row r="26" spans="1:27" ht="12.75" hidden="1" customHeight="1" outlineLevel="1" x14ac:dyDescent="0.2">
      <c r="A26" s="99" t="s">
        <v>1052</v>
      </c>
      <c r="B26" s="60" t="s">
        <v>81</v>
      </c>
      <c r="C26" s="40" t="s">
        <v>79</v>
      </c>
      <c r="D26" s="41">
        <f>$D$11</f>
        <v>264.79000000000002</v>
      </c>
      <c r="E26" s="41">
        <f t="shared" ref="E26:AA26" si="11">$D$11</f>
        <v>264.79000000000002</v>
      </c>
      <c r="F26" s="41">
        <f t="shared" si="11"/>
        <v>264.79000000000002</v>
      </c>
      <c r="G26" s="41">
        <f t="shared" si="11"/>
        <v>264.79000000000002</v>
      </c>
      <c r="H26" s="41">
        <f t="shared" si="11"/>
        <v>264.79000000000002</v>
      </c>
      <c r="I26" s="41">
        <f t="shared" si="11"/>
        <v>264.79000000000002</v>
      </c>
      <c r="J26" s="41">
        <f t="shared" si="11"/>
        <v>264.79000000000002</v>
      </c>
      <c r="K26" s="41">
        <f t="shared" si="11"/>
        <v>264.79000000000002</v>
      </c>
      <c r="L26" s="41">
        <f t="shared" si="11"/>
        <v>264.79000000000002</v>
      </c>
      <c r="M26" s="41">
        <f t="shared" si="11"/>
        <v>264.79000000000002</v>
      </c>
      <c r="N26" s="41">
        <f t="shared" si="11"/>
        <v>264.79000000000002</v>
      </c>
      <c r="O26" s="41">
        <f t="shared" si="11"/>
        <v>264.79000000000002</v>
      </c>
      <c r="P26" s="41">
        <f t="shared" si="11"/>
        <v>264.79000000000002</v>
      </c>
      <c r="Q26" s="41">
        <f t="shared" si="11"/>
        <v>264.79000000000002</v>
      </c>
      <c r="R26" s="41">
        <f t="shared" si="11"/>
        <v>264.79000000000002</v>
      </c>
      <c r="S26" s="41">
        <f t="shared" si="11"/>
        <v>264.79000000000002</v>
      </c>
      <c r="T26" s="41">
        <f t="shared" si="11"/>
        <v>264.79000000000002</v>
      </c>
      <c r="U26" s="41">
        <f t="shared" si="11"/>
        <v>264.79000000000002</v>
      </c>
      <c r="V26" s="41">
        <f t="shared" si="11"/>
        <v>264.79000000000002</v>
      </c>
      <c r="W26" s="41">
        <f t="shared" si="11"/>
        <v>264.79000000000002</v>
      </c>
      <c r="X26" s="41">
        <f t="shared" si="11"/>
        <v>264.79000000000002</v>
      </c>
      <c r="Y26" s="41">
        <f t="shared" si="11"/>
        <v>264.79000000000002</v>
      </c>
      <c r="Z26" s="41">
        <f t="shared" si="11"/>
        <v>264.79000000000002</v>
      </c>
      <c r="AA26" s="41">
        <f t="shared" si="11"/>
        <v>264.79000000000002</v>
      </c>
    </row>
    <row r="27" spans="1:27" ht="12.75" customHeight="1" collapsed="1" x14ac:dyDescent="0.2">
      <c r="A27" s="98" t="s">
        <v>1053</v>
      </c>
      <c r="B27" s="25" t="str">
        <f>"05"&amp;"."&amp;$B$663&amp;"."&amp;$B$664</f>
        <v>05.01.2024</v>
      </c>
      <c r="C27" s="88" t="s">
        <v>76</v>
      </c>
      <c r="D27" s="89">
        <f>ROUND(((D28+D29+D31+D30)/1000),5)</f>
        <v>1.6214999999999999</v>
      </c>
      <c r="E27" s="89">
        <f>ROUND(((E28+E29+E31+E30)/1000),5)</f>
        <v>1.56263</v>
      </c>
      <c r="F27" s="89">
        <f>ROUND(((F28+F29+F31+F30)/1000),5)</f>
        <v>1.5055000000000001</v>
      </c>
      <c r="G27" s="89">
        <f t="shared" ref="G27:AA27" si="12">ROUND(((G28+G29+G31+G30)/1000),5)</f>
        <v>1.44737</v>
      </c>
      <c r="H27" s="89">
        <f t="shared" si="12"/>
        <v>1.4464900000000001</v>
      </c>
      <c r="I27" s="89">
        <f t="shared" si="12"/>
        <v>1.45397</v>
      </c>
      <c r="J27" s="89">
        <f t="shared" si="12"/>
        <v>1.4801800000000001</v>
      </c>
      <c r="K27" s="89">
        <f t="shared" si="12"/>
        <v>1.6118699999999999</v>
      </c>
      <c r="L27" s="89">
        <f t="shared" si="12"/>
        <v>1.8715900000000001</v>
      </c>
      <c r="M27" s="89">
        <f t="shared" si="12"/>
        <v>2.03152</v>
      </c>
      <c r="N27" s="89">
        <f t="shared" si="12"/>
        <v>2.2087699999999999</v>
      </c>
      <c r="O27" s="89">
        <f t="shared" si="12"/>
        <v>2.23746</v>
      </c>
      <c r="P27" s="89">
        <f t="shared" si="12"/>
        <v>2.2417500000000001</v>
      </c>
      <c r="Q27" s="89">
        <f t="shared" si="12"/>
        <v>2.24417</v>
      </c>
      <c r="R27" s="89">
        <f t="shared" si="12"/>
        <v>2.2145800000000002</v>
      </c>
      <c r="S27" s="89">
        <f t="shared" si="12"/>
        <v>2.2069100000000001</v>
      </c>
      <c r="T27" s="89">
        <f t="shared" si="12"/>
        <v>2.24648</v>
      </c>
      <c r="U27" s="89">
        <f t="shared" si="12"/>
        <v>2.2660100000000001</v>
      </c>
      <c r="V27" s="89">
        <f t="shared" si="12"/>
        <v>2.25454</v>
      </c>
      <c r="W27" s="89">
        <f t="shared" si="12"/>
        <v>2.2271299999999998</v>
      </c>
      <c r="X27" s="89">
        <f t="shared" si="12"/>
        <v>2.17056</v>
      </c>
      <c r="Y27" s="89">
        <f t="shared" si="12"/>
        <v>2.0255299999999998</v>
      </c>
      <c r="Z27" s="89">
        <f t="shared" si="12"/>
        <v>1.8023100000000001</v>
      </c>
      <c r="AA27" s="89">
        <f t="shared" si="12"/>
        <v>1.6563699999999999</v>
      </c>
    </row>
    <row r="28" spans="1:27" ht="12.75" hidden="1" customHeight="1" outlineLevel="1" x14ac:dyDescent="0.2">
      <c r="A28" s="99" t="s">
        <v>1054</v>
      </c>
      <c r="B28" s="60" t="s">
        <v>238</v>
      </c>
      <c r="C28" s="40" t="s">
        <v>79</v>
      </c>
      <c r="D28" s="41">
        <v>1286.81</v>
      </c>
      <c r="E28" s="41">
        <v>1227.94</v>
      </c>
      <c r="F28" s="41">
        <v>1170.81</v>
      </c>
      <c r="G28" s="41">
        <v>1112.68</v>
      </c>
      <c r="H28" s="41">
        <v>1111.8</v>
      </c>
      <c r="I28" s="41">
        <v>1119.28</v>
      </c>
      <c r="J28" s="41">
        <v>1145.49</v>
      </c>
      <c r="K28" s="41">
        <v>1277.18</v>
      </c>
      <c r="L28" s="41">
        <v>1536.9</v>
      </c>
      <c r="M28" s="41">
        <v>1696.83</v>
      </c>
      <c r="N28" s="41">
        <v>1874.08</v>
      </c>
      <c r="O28" s="41">
        <v>1902.77</v>
      </c>
      <c r="P28" s="41">
        <v>1907.06</v>
      </c>
      <c r="Q28" s="41">
        <v>1909.48</v>
      </c>
      <c r="R28" s="41">
        <v>1879.89</v>
      </c>
      <c r="S28" s="41">
        <v>1872.22</v>
      </c>
      <c r="T28" s="41">
        <v>1911.79</v>
      </c>
      <c r="U28" s="41">
        <v>1931.32</v>
      </c>
      <c r="V28" s="41">
        <v>1919.85</v>
      </c>
      <c r="W28" s="41">
        <v>1892.44</v>
      </c>
      <c r="X28" s="41">
        <v>1835.87</v>
      </c>
      <c r="Y28" s="41">
        <v>1690.84</v>
      </c>
      <c r="Z28" s="41">
        <v>1467.62</v>
      </c>
      <c r="AA28" s="41">
        <v>1321.68</v>
      </c>
    </row>
    <row r="29" spans="1:27" ht="12.75" hidden="1" customHeight="1" outlineLevel="1" x14ac:dyDescent="0.2">
      <c r="A29" s="99" t="s">
        <v>1055</v>
      </c>
      <c r="B29" s="60" t="s">
        <v>90</v>
      </c>
      <c r="C29" s="40" t="s">
        <v>79</v>
      </c>
      <c r="D29" s="41">
        <f t="shared" ref="D29:AA29" si="13">$D$9</f>
        <v>66.180000000000007</v>
      </c>
      <c r="E29" s="41">
        <f t="shared" si="13"/>
        <v>66.180000000000007</v>
      </c>
      <c r="F29" s="41">
        <f t="shared" si="13"/>
        <v>66.180000000000007</v>
      </c>
      <c r="G29" s="41">
        <f t="shared" si="13"/>
        <v>66.180000000000007</v>
      </c>
      <c r="H29" s="41">
        <f t="shared" si="13"/>
        <v>66.180000000000007</v>
      </c>
      <c r="I29" s="41">
        <f t="shared" si="13"/>
        <v>66.180000000000007</v>
      </c>
      <c r="J29" s="41">
        <f t="shared" si="13"/>
        <v>66.180000000000007</v>
      </c>
      <c r="K29" s="41">
        <f t="shared" si="13"/>
        <v>66.180000000000007</v>
      </c>
      <c r="L29" s="41">
        <f t="shared" si="13"/>
        <v>66.180000000000007</v>
      </c>
      <c r="M29" s="41">
        <f t="shared" si="13"/>
        <v>66.180000000000007</v>
      </c>
      <c r="N29" s="41">
        <f t="shared" si="13"/>
        <v>66.180000000000007</v>
      </c>
      <c r="O29" s="41">
        <f t="shared" si="13"/>
        <v>66.180000000000007</v>
      </c>
      <c r="P29" s="41">
        <f t="shared" si="13"/>
        <v>66.180000000000007</v>
      </c>
      <c r="Q29" s="41">
        <f t="shared" si="13"/>
        <v>66.180000000000007</v>
      </c>
      <c r="R29" s="41">
        <f t="shared" si="13"/>
        <v>66.180000000000007</v>
      </c>
      <c r="S29" s="41">
        <f t="shared" si="13"/>
        <v>66.180000000000007</v>
      </c>
      <c r="T29" s="41">
        <f t="shared" si="13"/>
        <v>66.180000000000007</v>
      </c>
      <c r="U29" s="41">
        <f t="shared" si="13"/>
        <v>66.180000000000007</v>
      </c>
      <c r="V29" s="41">
        <f t="shared" si="13"/>
        <v>66.180000000000007</v>
      </c>
      <c r="W29" s="41">
        <f t="shared" si="13"/>
        <v>66.180000000000007</v>
      </c>
      <c r="X29" s="41">
        <f t="shared" si="13"/>
        <v>66.180000000000007</v>
      </c>
      <c r="Y29" s="41">
        <f t="shared" si="13"/>
        <v>66.180000000000007</v>
      </c>
      <c r="Z29" s="41">
        <f t="shared" si="13"/>
        <v>66.180000000000007</v>
      </c>
      <c r="AA29" s="41">
        <f t="shared" si="13"/>
        <v>66.180000000000007</v>
      </c>
    </row>
    <row r="30" spans="1:27" ht="12.75" hidden="1" customHeight="1" outlineLevel="1" x14ac:dyDescent="0.2">
      <c r="A30" s="99" t="s">
        <v>1056</v>
      </c>
      <c r="B30" s="60" t="s">
        <v>83</v>
      </c>
      <c r="C30" s="40" t="s">
        <v>79</v>
      </c>
      <c r="D30" s="41">
        <v>3.72</v>
      </c>
      <c r="E30" s="41">
        <v>3.72</v>
      </c>
      <c r="F30" s="41">
        <v>3.72</v>
      </c>
      <c r="G30" s="41">
        <v>3.72</v>
      </c>
      <c r="H30" s="41">
        <v>3.72</v>
      </c>
      <c r="I30" s="41">
        <v>3.72</v>
      </c>
      <c r="J30" s="41">
        <v>3.72</v>
      </c>
      <c r="K30" s="41">
        <v>3.72</v>
      </c>
      <c r="L30" s="41">
        <v>3.72</v>
      </c>
      <c r="M30" s="41">
        <v>3.72</v>
      </c>
      <c r="N30" s="41">
        <v>3.72</v>
      </c>
      <c r="O30" s="41">
        <v>3.72</v>
      </c>
      <c r="P30" s="41">
        <v>3.72</v>
      </c>
      <c r="Q30" s="41">
        <v>3.72</v>
      </c>
      <c r="R30" s="41">
        <v>3.72</v>
      </c>
      <c r="S30" s="41">
        <v>3.72</v>
      </c>
      <c r="T30" s="41">
        <v>3.72</v>
      </c>
      <c r="U30" s="41">
        <v>3.72</v>
      </c>
      <c r="V30" s="41">
        <v>3.72</v>
      </c>
      <c r="W30" s="41">
        <v>3.72</v>
      </c>
      <c r="X30" s="41">
        <v>3.72</v>
      </c>
      <c r="Y30" s="41">
        <v>3.72</v>
      </c>
      <c r="Z30" s="41">
        <v>3.72</v>
      </c>
      <c r="AA30" s="41">
        <v>3.72</v>
      </c>
    </row>
    <row r="31" spans="1:27" ht="12.75" hidden="1" customHeight="1" outlineLevel="1" x14ac:dyDescent="0.2">
      <c r="A31" s="99" t="s">
        <v>1057</v>
      </c>
      <c r="B31" s="60" t="s">
        <v>81</v>
      </c>
      <c r="C31" s="40" t="s">
        <v>79</v>
      </c>
      <c r="D31" s="41">
        <f>$D$11</f>
        <v>264.79000000000002</v>
      </c>
      <c r="E31" s="41">
        <f t="shared" ref="E31:AA31" si="14">$D$11</f>
        <v>264.79000000000002</v>
      </c>
      <c r="F31" s="41">
        <f t="shared" si="14"/>
        <v>264.79000000000002</v>
      </c>
      <c r="G31" s="41">
        <f t="shared" si="14"/>
        <v>264.79000000000002</v>
      </c>
      <c r="H31" s="41">
        <f t="shared" si="14"/>
        <v>264.79000000000002</v>
      </c>
      <c r="I31" s="41">
        <f t="shared" si="14"/>
        <v>264.79000000000002</v>
      </c>
      <c r="J31" s="41">
        <f t="shared" si="14"/>
        <v>264.79000000000002</v>
      </c>
      <c r="K31" s="41">
        <f t="shared" si="14"/>
        <v>264.79000000000002</v>
      </c>
      <c r="L31" s="41">
        <f t="shared" si="14"/>
        <v>264.79000000000002</v>
      </c>
      <c r="M31" s="41">
        <f t="shared" si="14"/>
        <v>264.79000000000002</v>
      </c>
      <c r="N31" s="41">
        <f t="shared" si="14"/>
        <v>264.79000000000002</v>
      </c>
      <c r="O31" s="41">
        <f t="shared" si="14"/>
        <v>264.79000000000002</v>
      </c>
      <c r="P31" s="41">
        <f t="shared" si="14"/>
        <v>264.79000000000002</v>
      </c>
      <c r="Q31" s="41">
        <f t="shared" si="14"/>
        <v>264.79000000000002</v>
      </c>
      <c r="R31" s="41">
        <f t="shared" si="14"/>
        <v>264.79000000000002</v>
      </c>
      <c r="S31" s="41">
        <f t="shared" si="14"/>
        <v>264.79000000000002</v>
      </c>
      <c r="T31" s="41">
        <f t="shared" si="14"/>
        <v>264.79000000000002</v>
      </c>
      <c r="U31" s="41">
        <f t="shared" si="14"/>
        <v>264.79000000000002</v>
      </c>
      <c r="V31" s="41">
        <f t="shared" si="14"/>
        <v>264.79000000000002</v>
      </c>
      <c r="W31" s="41">
        <f t="shared" si="14"/>
        <v>264.79000000000002</v>
      </c>
      <c r="X31" s="41">
        <f t="shared" si="14"/>
        <v>264.79000000000002</v>
      </c>
      <c r="Y31" s="41">
        <f t="shared" si="14"/>
        <v>264.79000000000002</v>
      </c>
      <c r="Z31" s="41">
        <f t="shared" si="14"/>
        <v>264.79000000000002</v>
      </c>
      <c r="AA31" s="41">
        <f t="shared" si="14"/>
        <v>264.79000000000002</v>
      </c>
    </row>
    <row r="32" spans="1:27" ht="12.75" customHeight="1" collapsed="1" x14ac:dyDescent="0.2">
      <c r="A32" s="98" t="s">
        <v>1058</v>
      </c>
      <c r="B32" s="25" t="str">
        <f>"06"&amp;"."&amp;$B$663&amp;"."&amp;$B$664</f>
        <v>06.01.2024</v>
      </c>
      <c r="C32" s="88" t="s">
        <v>76</v>
      </c>
      <c r="D32" s="89">
        <f>ROUND(((D33+D34+D36+D35)/1000),5)</f>
        <v>1.65689</v>
      </c>
      <c r="E32" s="89">
        <f>ROUND(((E33+E34+E36+E35)/1000),5)</f>
        <v>1.5997699999999999</v>
      </c>
      <c r="F32" s="89">
        <f>ROUND(((F33+F34+F36+F35)/1000),5)</f>
        <v>1.5512300000000001</v>
      </c>
      <c r="G32" s="89">
        <f t="shared" ref="G32:AA32" si="15">ROUND(((G33+G34+G36+G35)/1000),5)</f>
        <v>1.5371699999999999</v>
      </c>
      <c r="H32" s="89">
        <f t="shared" si="15"/>
        <v>1.4506600000000001</v>
      </c>
      <c r="I32" s="89">
        <f t="shared" si="15"/>
        <v>1.4616499999999999</v>
      </c>
      <c r="J32" s="89">
        <f t="shared" si="15"/>
        <v>1.48519</v>
      </c>
      <c r="K32" s="89">
        <f t="shared" si="15"/>
        <v>1.6005</v>
      </c>
      <c r="L32" s="89">
        <f t="shared" si="15"/>
        <v>1.79426</v>
      </c>
      <c r="M32" s="89">
        <f t="shared" si="15"/>
        <v>2.03044</v>
      </c>
      <c r="N32" s="89">
        <f t="shared" si="15"/>
        <v>2.2239399999999998</v>
      </c>
      <c r="O32" s="89">
        <f t="shared" si="15"/>
        <v>2.2534399999999999</v>
      </c>
      <c r="P32" s="89">
        <f t="shared" si="15"/>
        <v>2.2525300000000001</v>
      </c>
      <c r="Q32" s="89">
        <f t="shared" si="15"/>
        <v>2.2520600000000002</v>
      </c>
      <c r="R32" s="89">
        <f t="shared" si="15"/>
        <v>2.2200600000000001</v>
      </c>
      <c r="S32" s="89">
        <f t="shared" si="15"/>
        <v>2.21306</v>
      </c>
      <c r="T32" s="89">
        <f t="shared" si="15"/>
        <v>2.25692</v>
      </c>
      <c r="U32" s="89">
        <f t="shared" si="15"/>
        <v>2.2866300000000002</v>
      </c>
      <c r="V32" s="89">
        <f t="shared" si="15"/>
        <v>2.2753000000000001</v>
      </c>
      <c r="W32" s="89">
        <f t="shared" si="15"/>
        <v>2.2614299999999998</v>
      </c>
      <c r="X32" s="89">
        <f t="shared" si="15"/>
        <v>2.25013</v>
      </c>
      <c r="Y32" s="89">
        <f t="shared" si="15"/>
        <v>2.17164</v>
      </c>
      <c r="Z32" s="89">
        <f t="shared" si="15"/>
        <v>1.8839600000000001</v>
      </c>
      <c r="AA32" s="89">
        <f t="shared" si="15"/>
        <v>1.6933100000000001</v>
      </c>
    </row>
    <row r="33" spans="1:27" ht="12.75" hidden="1" customHeight="1" outlineLevel="1" x14ac:dyDescent="0.2">
      <c r="A33" s="99" t="s">
        <v>1059</v>
      </c>
      <c r="B33" s="60" t="s">
        <v>238</v>
      </c>
      <c r="C33" s="40" t="s">
        <v>79</v>
      </c>
      <c r="D33" s="41">
        <v>1322.2</v>
      </c>
      <c r="E33" s="41">
        <v>1265.08</v>
      </c>
      <c r="F33" s="41">
        <v>1216.54</v>
      </c>
      <c r="G33" s="41">
        <v>1202.48</v>
      </c>
      <c r="H33" s="41">
        <v>1115.97</v>
      </c>
      <c r="I33" s="41">
        <v>1126.96</v>
      </c>
      <c r="J33" s="41">
        <v>1150.5</v>
      </c>
      <c r="K33" s="41">
        <v>1265.81</v>
      </c>
      <c r="L33" s="41">
        <v>1459.57</v>
      </c>
      <c r="M33" s="41">
        <v>1695.75</v>
      </c>
      <c r="N33" s="41">
        <v>1889.25</v>
      </c>
      <c r="O33" s="41">
        <v>1918.75</v>
      </c>
      <c r="P33" s="41">
        <v>1917.84</v>
      </c>
      <c r="Q33" s="41">
        <v>1917.37</v>
      </c>
      <c r="R33" s="41">
        <v>1885.37</v>
      </c>
      <c r="S33" s="41">
        <v>1878.37</v>
      </c>
      <c r="T33" s="41">
        <v>1922.23</v>
      </c>
      <c r="U33" s="41">
        <v>1951.94</v>
      </c>
      <c r="V33" s="41">
        <v>1940.61</v>
      </c>
      <c r="W33" s="41">
        <v>1926.74</v>
      </c>
      <c r="X33" s="41">
        <v>1915.44</v>
      </c>
      <c r="Y33" s="41">
        <v>1836.95</v>
      </c>
      <c r="Z33" s="41">
        <v>1549.27</v>
      </c>
      <c r="AA33" s="41">
        <v>1358.62</v>
      </c>
    </row>
    <row r="34" spans="1:27" ht="12.75" hidden="1" customHeight="1" outlineLevel="1" x14ac:dyDescent="0.2">
      <c r="A34" s="99" t="s">
        <v>1060</v>
      </c>
      <c r="B34" s="60" t="s">
        <v>90</v>
      </c>
      <c r="C34" s="40" t="s">
        <v>79</v>
      </c>
      <c r="D34" s="41">
        <f t="shared" ref="D34:AA34" si="16">$D$9</f>
        <v>66.180000000000007</v>
      </c>
      <c r="E34" s="41">
        <f t="shared" si="16"/>
        <v>66.180000000000007</v>
      </c>
      <c r="F34" s="41">
        <f t="shared" si="16"/>
        <v>66.180000000000007</v>
      </c>
      <c r="G34" s="41">
        <f t="shared" si="16"/>
        <v>66.180000000000007</v>
      </c>
      <c r="H34" s="41">
        <f t="shared" si="16"/>
        <v>66.180000000000007</v>
      </c>
      <c r="I34" s="41">
        <f t="shared" si="16"/>
        <v>66.180000000000007</v>
      </c>
      <c r="J34" s="41">
        <f t="shared" si="16"/>
        <v>66.180000000000007</v>
      </c>
      <c r="K34" s="41">
        <f t="shared" si="16"/>
        <v>66.180000000000007</v>
      </c>
      <c r="L34" s="41">
        <f t="shared" si="16"/>
        <v>66.180000000000007</v>
      </c>
      <c r="M34" s="41">
        <f t="shared" si="16"/>
        <v>66.180000000000007</v>
      </c>
      <c r="N34" s="41">
        <f t="shared" si="16"/>
        <v>66.180000000000007</v>
      </c>
      <c r="O34" s="41">
        <f t="shared" si="16"/>
        <v>66.180000000000007</v>
      </c>
      <c r="P34" s="41">
        <f t="shared" si="16"/>
        <v>66.180000000000007</v>
      </c>
      <c r="Q34" s="41">
        <f t="shared" si="16"/>
        <v>66.180000000000007</v>
      </c>
      <c r="R34" s="41">
        <f t="shared" si="16"/>
        <v>66.180000000000007</v>
      </c>
      <c r="S34" s="41">
        <f t="shared" si="16"/>
        <v>66.180000000000007</v>
      </c>
      <c r="T34" s="41">
        <f t="shared" si="16"/>
        <v>66.180000000000007</v>
      </c>
      <c r="U34" s="41">
        <f t="shared" si="16"/>
        <v>66.180000000000007</v>
      </c>
      <c r="V34" s="41">
        <f t="shared" si="16"/>
        <v>66.180000000000007</v>
      </c>
      <c r="W34" s="41">
        <f t="shared" si="16"/>
        <v>66.180000000000007</v>
      </c>
      <c r="X34" s="41">
        <f t="shared" si="16"/>
        <v>66.180000000000007</v>
      </c>
      <c r="Y34" s="41">
        <f t="shared" si="16"/>
        <v>66.180000000000007</v>
      </c>
      <c r="Z34" s="41">
        <f t="shared" si="16"/>
        <v>66.180000000000007</v>
      </c>
      <c r="AA34" s="41">
        <f t="shared" si="16"/>
        <v>66.180000000000007</v>
      </c>
    </row>
    <row r="35" spans="1:27" ht="12.75" hidden="1" customHeight="1" outlineLevel="1" x14ac:dyDescent="0.2">
      <c r="A35" s="99" t="s">
        <v>1061</v>
      </c>
      <c r="B35" s="60" t="s">
        <v>83</v>
      </c>
      <c r="C35" s="40" t="s">
        <v>79</v>
      </c>
      <c r="D35" s="41">
        <v>3.72</v>
      </c>
      <c r="E35" s="41">
        <v>3.72</v>
      </c>
      <c r="F35" s="41">
        <v>3.72</v>
      </c>
      <c r="G35" s="41">
        <v>3.72</v>
      </c>
      <c r="H35" s="41">
        <v>3.72</v>
      </c>
      <c r="I35" s="41">
        <v>3.72</v>
      </c>
      <c r="J35" s="41">
        <v>3.72</v>
      </c>
      <c r="K35" s="41">
        <v>3.72</v>
      </c>
      <c r="L35" s="41">
        <v>3.72</v>
      </c>
      <c r="M35" s="41">
        <v>3.72</v>
      </c>
      <c r="N35" s="41">
        <v>3.72</v>
      </c>
      <c r="O35" s="41">
        <v>3.72</v>
      </c>
      <c r="P35" s="41">
        <v>3.72</v>
      </c>
      <c r="Q35" s="41">
        <v>3.72</v>
      </c>
      <c r="R35" s="41">
        <v>3.72</v>
      </c>
      <c r="S35" s="41">
        <v>3.72</v>
      </c>
      <c r="T35" s="41">
        <v>3.72</v>
      </c>
      <c r="U35" s="41">
        <v>3.72</v>
      </c>
      <c r="V35" s="41">
        <v>3.72</v>
      </c>
      <c r="W35" s="41">
        <v>3.72</v>
      </c>
      <c r="X35" s="41">
        <v>3.72</v>
      </c>
      <c r="Y35" s="41">
        <v>3.72</v>
      </c>
      <c r="Z35" s="41">
        <v>3.72</v>
      </c>
      <c r="AA35" s="41">
        <v>3.72</v>
      </c>
    </row>
    <row r="36" spans="1:27" ht="12.75" hidden="1" customHeight="1" outlineLevel="1" x14ac:dyDescent="0.2">
      <c r="A36" s="99" t="s">
        <v>1062</v>
      </c>
      <c r="B36" s="60" t="s">
        <v>81</v>
      </c>
      <c r="C36" s="40" t="s">
        <v>79</v>
      </c>
      <c r="D36" s="41">
        <f>$D$11</f>
        <v>264.79000000000002</v>
      </c>
      <c r="E36" s="41">
        <f t="shared" ref="E36:AA36" si="17">$D$11</f>
        <v>264.79000000000002</v>
      </c>
      <c r="F36" s="41">
        <f t="shared" si="17"/>
        <v>264.79000000000002</v>
      </c>
      <c r="G36" s="41">
        <f t="shared" si="17"/>
        <v>264.79000000000002</v>
      </c>
      <c r="H36" s="41">
        <f t="shared" si="17"/>
        <v>264.79000000000002</v>
      </c>
      <c r="I36" s="41">
        <f t="shared" si="17"/>
        <v>264.79000000000002</v>
      </c>
      <c r="J36" s="41">
        <f t="shared" si="17"/>
        <v>264.79000000000002</v>
      </c>
      <c r="K36" s="41">
        <f t="shared" si="17"/>
        <v>264.79000000000002</v>
      </c>
      <c r="L36" s="41">
        <f t="shared" si="17"/>
        <v>264.79000000000002</v>
      </c>
      <c r="M36" s="41">
        <f t="shared" si="17"/>
        <v>264.79000000000002</v>
      </c>
      <c r="N36" s="41">
        <f t="shared" si="17"/>
        <v>264.79000000000002</v>
      </c>
      <c r="O36" s="41">
        <f t="shared" si="17"/>
        <v>264.79000000000002</v>
      </c>
      <c r="P36" s="41">
        <f t="shared" si="17"/>
        <v>264.79000000000002</v>
      </c>
      <c r="Q36" s="41">
        <f t="shared" si="17"/>
        <v>264.79000000000002</v>
      </c>
      <c r="R36" s="41">
        <f t="shared" si="17"/>
        <v>264.79000000000002</v>
      </c>
      <c r="S36" s="41">
        <f t="shared" si="17"/>
        <v>264.79000000000002</v>
      </c>
      <c r="T36" s="41">
        <f t="shared" si="17"/>
        <v>264.79000000000002</v>
      </c>
      <c r="U36" s="41">
        <f t="shared" si="17"/>
        <v>264.79000000000002</v>
      </c>
      <c r="V36" s="41">
        <f t="shared" si="17"/>
        <v>264.79000000000002</v>
      </c>
      <c r="W36" s="41">
        <f t="shared" si="17"/>
        <v>264.79000000000002</v>
      </c>
      <c r="X36" s="41">
        <f t="shared" si="17"/>
        <v>264.79000000000002</v>
      </c>
      <c r="Y36" s="41">
        <f t="shared" si="17"/>
        <v>264.79000000000002</v>
      </c>
      <c r="Z36" s="41">
        <f t="shared" si="17"/>
        <v>264.79000000000002</v>
      </c>
      <c r="AA36" s="41">
        <f t="shared" si="17"/>
        <v>264.79000000000002</v>
      </c>
    </row>
    <row r="37" spans="1:27" ht="12.75" customHeight="1" collapsed="1" x14ac:dyDescent="0.2">
      <c r="A37" s="98" t="s">
        <v>1063</v>
      </c>
      <c r="B37" s="25" t="str">
        <f>"07"&amp;"."&amp;$B$663&amp;"."&amp;$B$664</f>
        <v>07.01.2024</v>
      </c>
      <c r="C37" s="88" t="s">
        <v>76</v>
      </c>
      <c r="D37" s="89">
        <f>ROUND(((D38+D39+D41+D40)/1000),5)</f>
        <v>1.6072900000000001</v>
      </c>
      <c r="E37" s="89">
        <f>ROUND(((E38+E39+E41+E40)/1000),5)</f>
        <v>1.56437</v>
      </c>
      <c r="F37" s="89">
        <f>ROUND(((F38+F39+F41+F40)/1000),5)</f>
        <v>1.4871000000000001</v>
      </c>
      <c r="G37" s="89">
        <f t="shared" ref="G37:AA37" si="18">ROUND(((G38+G39+G41+G40)/1000),5)</f>
        <v>1.4529799999999999</v>
      </c>
      <c r="H37" s="89">
        <f t="shared" si="18"/>
        <v>1.4741</v>
      </c>
      <c r="I37" s="89">
        <f t="shared" si="18"/>
        <v>1.4782500000000001</v>
      </c>
      <c r="J37" s="89">
        <f t="shared" si="18"/>
        <v>1.5154799999999999</v>
      </c>
      <c r="K37" s="89">
        <f t="shared" si="18"/>
        <v>1.61192</v>
      </c>
      <c r="L37" s="89">
        <f t="shared" si="18"/>
        <v>1.79297</v>
      </c>
      <c r="M37" s="89">
        <f t="shared" si="18"/>
        <v>1.92418</v>
      </c>
      <c r="N37" s="89">
        <f t="shared" si="18"/>
        <v>2.1154099999999998</v>
      </c>
      <c r="O37" s="89">
        <f t="shared" si="18"/>
        <v>2.1812200000000002</v>
      </c>
      <c r="P37" s="89">
        <f t="shared" si="18"/>
        <v>2.1850800000000001</v>
      </c>
      <c r="Q37" s="89">
        <f t="shared" si="18"/>
        <v>2.1882799999999998</v>
      </c>
      <c r="R37" s="89">
        <f t="shared" si="18"/>
        <v>2.1573600000000002</v>
      </c>
      <c r="S37" s="89">
        <f t="shared" si="18"/>
        <v>2.1457600000000001</v>
      </c>
      <c r="T37" s="89">
        <f t="shared" si="18"/>
        <v>2.2090900000000002</v>
      </c>
      <c r="U37" s="89">
        <f t="shared" si="18"/>
        <v>2.2417199999999999</v>
      </c>
      <c r="V37" s="89">
        <f t="shared" si="18"/>
        <v>2.2418200000000001</v>
      </c>
      <c r="W37" s="89">
        <f t="shared" si="18"/>
        <v>2.2266400000000002</v>
      </c>
      <c r="X37" s="89">
        <f t="shared" si="18"/>
        <v>2.2187100000000002</v>
      </c>
      <c r="Y37" s="89">
        <f t="shared" si="18"/>
        <v>2.1324399999999999</v>
      </c>
      <c r="Z37" s="89">
        <f t="shared" si="18"/>
        <v>1.88045</v>
      </c>
      <c r="AA37" s="89">
        <f t="shared" si="18"/>
        <v>1.7066399999999999</v>
      </c>
    </row>
    <row r="38" spans="1:27" ht="12.75" hidden="1" customHeight="1" outlineLevel="1" x14ac:dyDescent="0.2">
      <c r="A38" s="99" t="s">
        <v>1064</v>
      </c>
      <c r="B38" s="60" t="s">
        <v>238</v>
      </c>
      <c r="C38" s="40" t="s">
        <v>79</v>
      </c>
      <c r="D38" s="41">
        <v>1272.5999999999999</v>
      </c>
      <c r="E38" s="41">
        <v>1229.68</v>
      </c>
      <c r="F38" s="41">
        <v>1152.4100000000001</v>
      </c>
      <c r="G38" s="41">
        <v>1118.29</v>
      </c>
      <c r="H38" s="41">
        <v>1139.4100000000001</v>
      </c>
      <c r="I38" s="41">
        <v>1143.56</v>
      </c>
      <c r="J38" s="41">
        <v>1180.79</v>
      </c>
      <c r="K38" s="41">
        <v>1277.23</v>
      </c>
      <c r="L38" s="41">
        <v>1458.28</v>
      </c>
      <c r="M38" s="41">
        <v>1589.49</v>
      </c>
      <c r="N38" s="41">
        <v>1780.72</v>
      </c>
      <c r="O38" s="41">
        <v>1846.53</v>
      </c>
      <c r="P38" s="41">
        <v>1850.39</v>
      </c>
      <c r="Q38" s="41">
        <v>1853.59</v>
      </c>
      <c r="R38" s="41">
        <v>1822.67</v>
      </c>
      <c r="S38" s="41">
        <v>1811.07</v>
      </c>
      <c r="T38" s="41">
        <v>1874.4</v>
      </c>
      <c r="U38" s="41">
        <v>1907.03</v>
      </c>
      <c r="V38" s="41">
        <v>1907.13</v>
      </c>
      <c r="W38" s="41">
        <v>1891.95</v>
      </c>
      <c r="X38" s="41">
        <v>1884.02</v>
      </c>
      <c r="Y38" s="41">
        <v>1797.75</v>
      </c>
      <c r="Z38" s="41">
        <v>1545.76</v>
      </c>
      <c r="AA38" s="41">
        <v>1371.95</v>
      </c>
    </row>
    <row r="39" spans="1:27" ht="12.75" hidden="1" customHeight="1" outlineLevel="1" x14ac:dyDescent="0.2">
      <c r="A39" s="99" t="s">
        <v>1065</v>
      </c>
      <c r="B39" s="60" t="s">
        <v>90</v>
      </c>
      <c r="C39" s="40" t="s">
        <v>79</v>
      </c>
      <c r="D39" s="41">
        <f t="shared" ref="D39:AA39" si="19">$D$9</f>
        <v>66.180000000000007</v>
      </c>
      <c r="E39" s="41">
        <f t="shared" si="19"/>
        <v>66.180000000000007</v>
      </c>
      <c r="F39" s="41">
        <f t="shared" si="19"/>
        <v>66.180000000000007</v>
      </c>
      <c r="G39" s="41">
        <f t="shared" si="19"/>
        <v>66.180000000000007</v>
      </c>
      <c r="H39" s="41">
        <f t="shared" si="19"/>
        <v>66.180000000000007</v>
      </c>
      <c r="I39" s="41">
        <f t="shared" si="19"/>
        <v>66.180000000000007</v>
      </c>
      <c r="J39" s="41">
        <f t="shared" si="19"/>
        <v>66.180000000000007</v>
      </c>
      <c r="K39" s="41">
        <f t="shared" si="19"/>
        <v>66.180000000000007</v>
      </c>
      <c r="L39" s="41">
        <f t="shared" si="19"/>
        <v>66.180000000000007</v>
      </c>
      <c r="M39" s="41">
        <f t="shared" si="19"/>
        <v>66.180000000000007</v>
      </c>
      <c r="N39" s="41">
        <f t="shared" si="19"/>
        <v>66.180000000000007</v>
      </c>
      <c r="O39" s="41">
        <f t="shared" si="19"/>
        <v>66.180000000000007</v>
      </c>
      <c r="P39" s="41">
        <f t="shared" si="19"/>
        <v>66.180000000000007</v>
      </c>
      <c r="Q39" s="41">
        <f t="shared" si="19"/>
        <v>66.180000000000007</v>
      </c>
      <c r="R39" s="41">
        <f t="shared" si="19"/>
        <v>66.180000000000007</v>
      </c>
      <c r="S39" s="41">
        <f t="shared" si="19"/>
        <v>66.180000000000007</v>
      </c>
      <c r="T39" s="41">
        <f t="shared" si="19"/>
        <v>66.180000000000007</v>
      </c>
      <c r="U39" s="41">
        <f t="shared" si="19"/>
        <v>66.180000000000007</v>
      </c>
      <c r="V39" s="41">
        <f t="shared" si="19"/>
        <v>66.180000000000007</v>
      </c>
      <c r="W39" s="41">
        <f t="shared" si="19"/>
        <v>66.180000000000007</v>
      </c>
      <c r="X39" s="41">
        <f t="shared" si="19"/>
        <v>66.180000000000007</v>
      </c>
      <c r="Y39" s="41">
        <f t="shared" si="19"/>
        <v>66.180000000000007</v>
      </c>
      <c r="Z39" s="41">
        <f t="shared" si="19"/>
        <v>66.180000000000007</v>
      </c>
      <c r="AA39" s="41">
        <f t="shared" si="19"/>
        <v>66.180000000000007</v>
      </c>
    </row>
    <row r="40" spans="1:27" ht="12.75" hidden="1" customHeight="1" outlineLevel="1" x14ac:dyDescent="0.2">
      <c r="A40" s="99" t="s">
        <v>1066</v>
      </c>
      <c r="B40" s="60" t="s">
        <v>83</v>
      </c>
      <c r="C40" s="40" t="s">
        <v>79</v>
      </c>
      <c r="D40" s="41">
        <v>3.72</v>
      </c>
      <c r="E40" s="41">
        <v>3.72</v>
      </c>
      <c r="F40" s="41">
        <v>3.72</v>
      </c>
      <c r="G40" s="41">
        <v>3.72</v>
      </c>
      <c r="H40" s="41">
        <v>3.72</v>
      </c>
      <c r="I40" s="41">
        <v>3.72</v>
      </c>
      <c r="J40" s="41">
        <v>3.72</v>
      </c>
      <c r="K40" s="41">
        <v>3.72</v>
      </c>
      <c r="L40" s="41">
        <v>3.72</v>
      </c>
      <c r="M40" s="41">
        <v>3.72</v>
      </c>
      <c r="N40" s="41">
        <v>3.72</v>
      </c>
      <c r="O40" s="41">
        <v>3.72</v>
      </c>
      <c r="P40" s="41">
        <v>3.72</v>
      </c>
      <c r="Q40" s="41">
        <v>3.72</v>
      </c>
      <c r="R40" s="41">
        <v>3.72</v>
      </c>
      <c r="S40" s="41">
        <v>3.72</v>
      </c>
      <c r="T40" s="41">
        <v>3.72</v>
      </c>
      <c r="U40" s="41">
        <v>3.72</v>
      </c>
      <c r="V40" s="41">
        <v>3.72</v>
      </c>
      <c r="W40" s="41">
        <v>3.72</v>
      </c>
      <c r="X40" s="41">
        <v>3.72</v>
      </c>
      <c r="Y40" s="41">
        <v>3.72</v>
      </c>
      <c r="Z40" s="41">
        <v>3.72</v>
      </c>
      <c r="AA40" s="41">
        <v>3.72</v>
      </c>
    </row>
    <row r="41" spans="1:27" ht="12.75" hidden="1" customHeight="1" outlineLevel="1" x14ac:dyDescent="0.2">
      <c r="A41" s="99" t="s">
        <v>1067</v>
      </c>
      <c r="B41" s="60" t="s">
        <v>81</v>
      </c>
      <c r="C41" s="40" t="s">
        <v>79</v>
      </c>
      <c r="D41" s="41">
        <f>$D$11</f>
        <v>264.79000000000002</v>
      </c>
      <c r="E41" s="41">
        <f t="shared" ref="E41:AA41" si="20">$D$11</f>
        <v>264.79000000000002</v>
      </c>
      <c r="F41" s="41">
        <f t="shared" si="20"/>
        <v>264.79000000000002</v>
      </c>
      <c r="G41" s="41">
        <f t="shared" si="20"/>
        <v>264.79000000000002</v>
      </c>
      <c r="H41" s="41">
        <f t="shared" si="20"/>
        <v>264.79000000000002</v>
      </c>
      <c r="I41" s="41">
        <f t="shared" si="20"/>
        <v>264.79000000000002</v>
      </c>
      <c r="J41" s="41">
        <f t="shared" si="20"/>
        <v>264.79000000000002</v>
      </c>
      <c r="K41" s="41">
        <f t="shared" si="20"/>
        <v>264.79000000000002</v>
      </c>
      <c r="L41" s="41">
        <f t="shared" si="20"/>
        <v>264.79000000000002</v>
      </c>
      <c r="M41" s="41">
        <f t="shared" si="20"/>
        <v>264.79000000000002</v>
      </c>
      <c r="N41" s="41">
        <f t="shared" si="20"/>
        <v>264.79000000000002</v>
      </c>
      <c r="O41" s="41">
        <f t="shared" si="20"/>
        <v>264.79000000000002</v>
      </c>
      <c r="P41" s="41">
        <f t="shared" si="20"/>
        <v>264.79000000000002</v>
      </c>
      <c r="Q41" s="41">
        <f t="shared" si="20"/>
        <v>264.79000000000002</v>
      </c>
      <c r="R41" s="41">
        <f t="shared" si="20"/>
        <v>264.79000000000002</v>
      </c>
      <c r="S41" s="41">
        <f t="shared" si="20"/>
        <v>264.79000000000002</v>
      </c>
      <c r="T41" s="41">
        <f t="shared" si="20"/>
        <v>264.79000000000002</v>
      </c>
      <c r="U41" s="41">
        <f t="shared" si="20"/>
        <v>264.79000000000002</v>
      </c>
      <c r="V41" s="41">
        <f t="shared" si="20"/>
        <v>264.79000000000002</v>
      </c>
      <c r="W41" s="41">
        <f t="shared" si="20"/>
        <v>264.79000000000002</v>
      </c>
      <c r="X41" s="41">
        <f t="shared" si="20"/>
        <v>264.79000000000002</v>
      </c>
      <c r="Y41" s="41">
        <f t="shared" si="20"/>
        <v>264.79000000000002</v>
      </c>
      <c r="Z41" s="41">
        <f t="shared" si="20"/>
        <v>264.79000000000002</v>
      </c>
      <c r="AA41" s="41">
        <f t="shared" si="20"/>
        <v>264.79000000000002</v>
      </c>
    </row>
    <row r="42" spans="1:27" ht="12.75" customHeight="1" collapsed="1" x14ac:dyDescent="0.2">
      <c r="A42" s="98" t="s">
        <v>1068</v>
      </c>
      <c r="B42" s="25" t="str">
        <f>"08"&amp;"."&amp;$B$663&amp;"."&amp;$B$664</f>
        <v>08.01.2024</v>
      </c>
      <c r="C42" s="88" t="s">
        <v>76</v>
      </c>
      <c r="D42" s="89">
        <f>ROUND(((D43+D44+D46+D45)/1000),5)</f>
        <v>1.7170700000000001</v>
      </c>
      <c r="E42" s="89">
        <f>ROUND(((E43+E44+E46+E45)/1000),5)</f>
        <v>1.60548</v>
      </c>
      <c r="F42" s="89">
        <f>ROUND(((F43+F44+F46+F45)/1000),5)</f>
        <v>1.59433</v>
      </c>
      <c r="G42" s="89">
        <f t="shared" ref="G42:AA42" si="21">ROUND(((G43+G44+G46+G45)/1000),5)</f>
        <v>1.5766500000000001</v>
      </c>
      <c r="H42" s="89">
        <f t="shared" si="21"/>
        <v>1.57748</v>
      </c>
      <c r="I42" s="89">
        <f t="shared" si="21"/>
        <v>1.5783199999999999</v>
      </c>
      <c r="J42" s="89">
        <f t="shared" si="21"/>
        <v>1.5638700000000001</v>
      </c>
      <c r="K42" s="89">
        <f t="shared" si="21"/>
        <v>1.70444</v>
      </c>
      <c r="L42" s="89">
        <f t="shared" si="21"/>
        <v>1.8571299999999999</v>
      </c>
      <c r="M42" s="89">
        <f t="shared" si="21"/>
        <v>2.06365</v>
      </c>
      <c r="N42" s="89">
        <f t="shared" si="21"/>
        <v>2.2035100000000001</v>
      </c>
      <c r="O42" s="89">
        <f t="shared" si="21"/>
        <v>2.2297099999999999</v>
      </c>
      <c r="P42" s="89">
        <f t="shared" si="21"/>
        <v>2.22906</v>
      </c>
      <c r="Q42" s="89">
        <f t="shared" si="21"/>
        <v>2.2336200000000002</v>
      </c>
      <c r="R42" s="89">
        <f t="shared" si="21"/>
        <v>2.1927400000000001</v>
      </c>
      <c r="S42" s="89">
        <f t="shared" si="21"/>
        <v>2.19855</v>
      </c>
      <c r="T42" s="89">
        <f t="shared" si="21"/>
        <v>2.2223199999999999</v>
      </c>
      <c r="U42" s="89">
        <f t="shared" si="21"/>
        <v>2.2570299999999999</v>
      </c>
      <c r="V42" s="89">
        <f t="shared" si="21"/>
        <v>2.2399900000000001</v>
      </c>
      <c r="W42" s="89">
        <f t="shared" si="21"/>
        <v>2.22085</v>
      </c>
      <c r="X42" s="89">
        <f t="shared" si="21"/>
        <v>2.21055</v>
      </c>
      <c r="Y42" s="89">
        <f t="shared" si="21"/>
        <v>2.05722</v>
      </c>
      <c r="Z42" s="89">
        <f t="shared" si="21"/>
        <v>1.8118000000000001</v>
      </c>
      <c r="AA42" s="89">
        <f t="shared" si="21"/>
        <v>1.5995200000000001</v>
      </c>
    </row>
    <row r="43" spans="1:27" ht="12.75" hidden="1" customHeight="1" outlineLevel="1" x14ac:dyDescent="0.2">
      <c r="A43" s="99" t="s">
        <v>1069</v>
      </c>
      <c r="B43" s="60" t="s">
        <v>238</v>
      </c>
      <c r="C43" s="40" t="s">
        <v>79</v>
      </c>
      <c r="D43" s="41">
        <v>1382.38</v>
      </c>
      <c r="E43" s="41">
        <v>1270.79</v>
      </c>
      <c r="F43" s="41">
        <v>1259.6400000000001</v>
      </c>
      <c r="G43" s="41">
        <v>1241.96</v>
      </c>
      <c r="H43" s="41">
        <v>1242.79</v>
      </c>
      <c r="I43" s="41">
        <v>1243.6300000000001</v>
      </c>
      <c r="J43" s="41">
        <v>1229.18</v>
      </c>
      <c r="K43" s="41">
        <v>1369.75</v>
      </c>
      <c r="L43" s="41">
        <v>1522.44</v>
      </c>
      <c r="M43" s="41">
        <v>1728.96</v>
      </c>
      <c r="N43" s="41">
        <v>1868.82</v>
      </c>
      <c r="O43" s="41">
        <v>1895.02</v>
      </c>
      <c r="P43" s="41">
        <v>1894.37</v>
      </c>
      <c r="Q43" s="41">
        <v>1898.93</v>
      </c>
      <c r="R43" s="41">
        <v>1858.05</v>
      </c>
      <c r="S43" s="41">
        <v>1863.86</v>
      </c>
      <c r="T43" s="41">
        <v>1887.63</v>
      </c>
      <c r="U43" s="41">
        <v>1922.34</v>
      </c>
      <c r="V43" s="41">
        <v>1905.3</v>
      </c>
      <c r="W43" s="41">
        <v>1886.16</v>
      </c>
      <c r="X43" s="41">
        <v>1875.86</v>
      </c>
      <c r="Y43" s="41">
        <v>1722.53</v>
      </c>
      <c r="Z43" s="41">
        <v>1477.11</v>
      </c>
      <c r="AA43" s="41">
        <v>1264.83</v>
      </c>
    </row>
    <row r="44" spans="1:27" ht="12.75" hidden="1" customHeight="1" outlineLevel="1" x14ac:dyDescent="0.2">
      <c r="A44" s="99" t="s">
        <v>1070</v>
      </c>
      <c r="B44" s="60" t="s">
        <v>90</v>
      </c>
      <c r="C44" s="40" t="s">
        <v>79</v>
      </c>
      <c r="D44" s="41">
        <f t="shared" ref="D44:AA44" si="22">$D$9</f>
        <v>66.180000000000007</v>
      </c>
      <c r="E44" s="41">
        <f t="shared" si="22"/>
        <v>66.180000000000007</v>
      </c>
      <c r="F44" s="41">
        <f t="shared" si="22"/>
        <v>66.180000000000007</v>
      </c>
      <c r="G44" s="41">
        <f t="shared" si="22"/>
        <v>66.180000000000007</v>
      </c>
      <c r="H44" s="41">
        <f t="shared" si="22"/>
        <v>66.180000000000007</v>
      </c>
      <c r="I44" s="41">
        <f t="shared" si="22"/>
        <v>66.180000000000007</v>
      </c>
      <c r="J44" s="41">
        <f t="shared" si="22"/>
        <v>66.180000000000007</v>
      </c>
      <c r="K44" s="41">
        <f t="shared" si="22"/>
        <v>66.180000000000007</v>
      </c>
      <c r="L44" s="41">
        <f t="shared" si="22"/>
        <v>66.180000000000007</v>
      </c>
      <c r="M44" s="41">
        <f t="shared" si="22"/>
        <v>66.180000000000007</v>
      </c>
      <c r="N44" s="41">
        <f t="shared" si="22"/>
        <v>66.180000000000007</v>
      </c>
      <c r="O44" s="41">
        <f t="shared" si="22"/>
        <v>66.180000000000007</v>
      </c>
      <c r="P44" s="41">
        <f t="shared" si="22"/>
        <v>66.180000000000007</v>
      </c>
      <c r="Q44" s="41">
        <f t="shared" si="22"/>
        <v>66.180000000000007</v>
      </c>
      <c r="R44" s="41">
        <f t="shared" si="22"/>
        <v>66.180000000000007</v>
      </c>
      <c r="S44" s="41">
        <f t="shared" si="22"/>
        <v>66.180000000000007</v>
      </c>
      <c r="T44" s="41">
        <f t="shared" si="22"/>
        <v>66.180000000000007</v>
      </c>
      <c r="U44" s="41">
        <f t="shared" si="22"/>
        <v>66.180000000000007</v>
      </c>
      <c r="V44" s="41">
        <f t="shared" si="22"/>
        <v>66.180000000000007</v>
      </c>
      <c r="W44" s="41">
        <f t="shared" si="22"/>
        <v>66.180000000000007</v>
      </c>
      <c r="X44" s="41">
        <f t="shared" si="22"/>
        <v>66.180000000000007</v>
      </c>
      <c r="Y44" s="41">
        <f t="shared" si="22"/>
        <v>66.180000000000007</v>
      </c>
      <c r="Z44" s="41">
        <f t="shared" si="22"/>
        <v>66.180000000000007</v>
      </c>
      <c r="AA44" s="41">
        <f t="shared" si="22"/>
        <v>66.180000000000007</v>
      </c>
    </row>
    <row r="45" spans="1:27" ht="12.75" hidden="1" customHeight="1" outlineLevel="1" x14ac:dyDescent="0.2">
      <c r="A45" s="99" t="s">
        <v>1071</v>
      </c>
      <c r="B45" s="60" t="s">
        <v>83</v>
      </c>
      <c r="C45" s="40" t="s">
        <v>79</v>
      </c>
      <c r="D45" s="41">
        <v>3.72</v>
      </c>
      <c r="E45" s="41">
        <v>3.72</v>
      </c>
      <c r="F45" s="41">
        <v>3.72</v>
      </c>
      <c r="G45" s="41">
        <v>3.72</v>
      </c>
      <c r="H45" s="41">
        <v>3.72</v>
      </c>
      <c r="I45" s="41">
        <v>3.72</v>
      </c>
      <c r="J45" s="41">
        <v>3.72</v>
      </c>
      <c r="K45" s="41">
        <v>3.72</v>
      </c>
      <c r="L45" s="41">
        <v>3.72</v>
      </c>
      <c r="M45" s="41">
        <v>3.72</v>
      </c>
      <c r="N45" s="41">
        <v>3.72</v>
      </c>
      <c r="O45" s="41">
        <v>3.72</v>
      </c>
      <c r="P45" s="41">
        <v>3.72</v>
      </c>
      <c r="Q45" s="41">
        <v>3.72</v>
      </c>
      <c r="R45" s="41">
        <v>3.72</v>
      </c>
      <c r="S45" s="41">
        <v>3.72</v>
      </c>
      <c r="T45" s="41">
        <v>3.72</v>
      </c>
      <c r="U45" s="41">
        <v>3.72</v>
      </c>
      <c r="V45" s="41">
        <v>3.72</v>
      </c>
      <c r="W45" s="41">
        <v>3.72</v>
      </c>
      <c r="X45" s="41">
        <v>3.72</v>
      </c>
      <c r="Y45" s="41">
        <v>3.72</v>
      </c>
      <c r="Z45" s="41">
        <v>3.72</v>
      </c>
      <c r="AA45" s="41">
        <v>3.72</v>
      </c>
    </row>
    <row r="46" spans="1:27" ht="12.75" hidden="1" customHeight="1" outlineLevel="1" x14ac:dyDescent="0.2">
      <c r="A46" s="99" t="s">
        <v>1072</v>
      </c>
      <c r="B46" s="60" t="s">
        <v>81</v>
      </c>
      <c r="C46" s="40" t="s">
        <v>79</v>
      </c>
      <c r="D46" s="41">
        <f>$D$11</f>
        <v>264.79000000000002</v>
      </c>
      <c r="E46" s="41">
        <f t="shared" ref="E46:AA46" si="23">$D$11</f>
        <v>264.79000000000002</v>
      </c>
      <c r="F46" s="41">
        <f t="shared" si="23"/>
        <v>264.79000000000002</v>
      </c>
      <c r="G46" s="41">
        <f t="shared" si="23"/>
        <v>264.79000000000002</v>
      </c>
      <c r="H46" s="41">
        <f t="shared" si="23"/>
        <v>264.79000000000002</v>
      </c>
      <c r="I46" s="41">
        <f t="shared" si="23"/>
        <v>264.79000000000002</v>
      </c>
      <c r="J46" s="41">
        <f t="shared" si="23"/>
        <v>264.79000000000002</v>
      </c>
      <c r="K46" s="41">
        <f t="shared" si="23"/>
        <v>264.79000000000002</v>
      </c>
      <c r="L46" s="41">
        <f t="shared" si="23"/>
        <v>264.79000000000002</v>
      </c>
      <c r="M46" s="41">
        <f t="shared" si="23"/>
        <v>264.79000000000002</v>
      </c>
      <c r="N46" s="41">
        <f t="shared" si="23"/>
        <v>264.79000000000002</v>
      </c>
      <c r="O46" s="41">
        <f t="shared" si="23"/>
        <v>264.79000000000002</v>
      </c>
      <c r="P46" s="41">
        <f t="shared" si="23"/>
        <v>264.79000000000002</v>
      </c>
      <c r="Q46" s="41">
        <f t="shared" si="23"/>
        <v>264.79000000000002</v>
      </c>
      <c r="R46" s="41">
        <f t="shared" si="23"/>
        <v>264.79000000000002</v>
      </c>
      <c r="S46" s="41">
        <f t="shared" si="23"/>
        <v>264.79000000000002</v>
      </c>
      <c r="T46" s="41">
        <f t="shared" si="23"/>
        <v>264.79000000000002</v>
      </c>
      <c r="U46" s="41">
        <f t="shared" si="23"/>
        <v>264.79000000000002</v>
      </c>
      <c r="V46" s="41">
        <f t="shared" si="23"/>
        <v>264.79000000000002</v>
      </c>
      <c r="W46" s="41">
        <f t="shared" si="23"/>
        <v>264.79000000000002</v>
      </c>
      <c r="X46" s="41">
        <f t="shared" si="23"/>
        <v>264.79000000000002</v>
      </c>
      <c r="Y46" s="41">
        <f t="shared" si="23"/>
        <v>264.79000000000002</v>
      </c>
      <c r="Z46" s="41">
        <f t="shared" si="23"/>
        <v>264.79000000000002</v>
      </c>
      <c r="AA46" s="41">
        <f t="shared" si="23"/>
        <v>264.79000000000002</v>
      </c>
    </row>
    <row r="47" spans="1:27" ht="12.75" customHeight="1" collapsed="1" x14ac:dyDescent="0.2">
      <c r="A47" s="98" t="s">
        <v>1073</v>
      </c>
      <c r="B47" s="25" t="str">
        <f>"09"&amp;"."&amp;$B$663&amp;"."&amp;$B$664</f>
        <v>09.01.2024</v>
      </c>
      <c r="C47" s="88" t="s">
        <v>76</v>
      </c>
      <c r="D47" s="89">
        <f>ROUND(((D48+D49+D51+D50)/1000),5)</f>
        <v>1.51762</v>
      </c>
      <c r="E47" s="89">
        <f>ROUND(((E48+E49+E51+E50)/1000),5)</f>
        <v>1.4479200000000001</v>
      </c>
      <c r="F47" s="89">
        <f>ROUND(((F48+F49+F51+F50)/1000),5)</f>
        <v>1.3763099999999999</v>
      </c>
      <c r="G47" s="89">
        <f t="shared" ref="G47:AA47" si="24">ROUND(((G48+G49+G51+G50)/1000),5)</f>
        <v>1.3655999999999999</v>
      </c>
      <c r="H47" s="89">
        <f t="shared" si="24"/>
        <v>1.38995</v>
      </c>
      <c r="I47" s="89">
        <f t="shared" si="24"/>
        <v>1.4532</v>
      </c>
      <c r="J47" s="89">
        <f t="shared" si="24"/>
        <v>1.63205</v>
      </c>
      <c r="K47" s="89">
        <f t="shared" si="24"/>
        <v>1.9174899999999999</v>
      </c>
      <c r="L47" s="89">
        <f t="shared" si="24"/>
        <v>2.2251099999999999</v>
      </c>
      <c r="M47" s="89">
        <f t="shared" si="24"/>
        <v>2.26492</v>
      </c>
      <c r="N47" s="89">
        <f t="shared" si="24"/>
        <v>2.2829700000000002</v>
      </c>
      <c r="O47" s="89">
        <f t="shared" si="24"/>
        <v>2.3323999999999998</v>
      </c>
      <c r="P47" s="89">
        <f t="shared" si="24"/>
        <v>2.3106399999999998</v>
      </c>
      <c r="Q47" s="89">
        <f t="shared" si="24"/>
        <v>2.3201100000000001</v>
      </c>
      <c r="R47" s="89">
        <f t="shared" si="24"/>
        <v>2.31481</v>
      </c>
      <c r="S47" s="89">
        <f t="shared" si="24"/>
        <v>2.2702300000000002</v>
      </c>
      <c r="T47" s="89">
        <f t="shared" si="24"/>
        <v>2.2626900000000001</v>
      </c>
      <c r="U47" s="89">
        <f t="shared" si="24"/>
        <v>2.2475000000000001</v>
      </c>
      <c r="V47" s="89">
        <f t="shared" si="24"/>
        <v>2.23441</v>
      </c>
      <c r="W47" s="89">
        <f t="shared" si="24"/>
        <v>2.2684700000000002</v>
      </c>
      <c r="X47" s="89">
        <f t="shared" si="24"/>
        <v>2.17523</v>
      </c>
      <c r="Y47" s="89">
        <f t="shared" si="24"/>
        <v>2.03606</v>
      </c>
      <c r="Z47" s="89">
        <f t="shared" si="24"/>
        <v>1.7985100000000001</v>
      </c>
      <c r="AA47" s="89">
        <f t="shared" si="24"/>
        <v>1.55728</v>
      </c>
    </row>
    <row r="48" spans="1:27" ht="12.75" hidden="1" customHeight="1" outlineLevel="1" x14ac:dyDescent="0.2">
      <c r="A48" s="99" t="s">
        <v>1074</v>
      </c>
      <c r="B48" s="60" t="s">
        <v>238</v>
      </c>
      <c r="C48" s="40" t="s">
        <v>79</v>
      </c>
      <c r="D48" s="41">
        <v>1182.93</v>
      </c>
      <c r="E48" s="41">
        <v>1113.23</v>
      </c>
      <c r="F48" s="41">
        <v>1041.6199999999999</v>
      </c>
      <c r="G48" s="41">
        <v>1030.9100000000001</v>
      </c>
      <c r="H48" s="41">
        <v>1055.26</v>
      </c>
      <c r="I48" s="41">
        <v>1118.51</v>
      </c>
      <c r="J48" s="41">
        <v>1297.3599999999999</v>
      </c>
      <c r="K48" s="41">
        <v>1582.8</v>
      </c>
      <c r="L48" s="41">
        <v>1890.42</v>
      </c>
      <c r="M48" s="41">
        <v>1930.23</v>
      </c>
      <c r="N48" s="41">
        <v>1948.28</v>
      </c>
      <c r="O48" s="41">
        <v>1997.71</v>
      </c>
      <c r="P48" s="41">
        <v>1975.95</v>
      </c>
      <c r="Q48" s="41">
        <v>1985.42</v>
      </c>
      <c r="R48" s="41">
        <v>1980.12</v>
      </c>
      <c r="S48" s="41">
        <v>1935.54</v>
      </c>
      <c r="T48" s="41">
        <v>1928</v>
      </c>
      <c r="U48" s="41">
        <v>1912.81</v>
      </c>
      <c r="V48" s="41">
        <v>1899.72</v>
      </c>
      <c r="W48" s="41">
        <v>1933.78</v>
      </c>
      <c r="X48" s="41">
        <v>1840.54</v>
      </c>
      <c r="Y48" s="41">
        <v>1701.37</v>
      </c>
      <c r="Z48" s="41">
        <v>1463.82</v>
      </c>
      <c r="AA48" s="41">
        <v>1222.5899999999999</v>
      </c>
    </row>
    <row r="49" spans="1:27" ht="12.75" hidden="1" customHeight="1" outlineLevel="1" x14ac:dyDescent="0.2">
      <c r="A49" s="99" t="s">
        <v>1075</v>
      </c>
      <c r="B49" s="60" t="s">
        <v>90</v>
      </c>
      <c r="C49" s="40" t="s">
        <v>79</v>
      </c>
      <c r="D49" s="41">
        <f t="shared" ref="D49:AA49" si="25">$D$9</f>
        <v>66.180000000000007</v>
      </c>
      <c r="E49" s="41">
        <f t="shared" si="25"/>
        <v>66.180000000000007</v>
      </c>
      <c r="F49" s="41">
        <f t="shared" si="25"/>
        <v>66.180000000000007</v>
      </c>
      <c r="G49" s="41">
        <f t="shared" si="25"/>
        <v>66.180000000000007</v>
      </c>
      <c r="H49" s="41">
        <f t="shared" si="25"/>
        <v>66.180000000000007</v>
      </c>
      <c r="I49" s="41">
        <f t="shared" si="25"/>
        <v>66.180000000000007</v>
      </c>
      <c r="J49" s="41">
        <f t="shared" si="25"/>
        <v>66.180000000000007</v>
      </c>
      <c r="K49" s="41">
        <f t="shared" si="25"/>
        <v>66.180000000000007</v>
      </c>
      <c r="L49" s="41">
        <f t="shared" si="25"/>
        <v>66.180000000000007</v>
      </c>
      <c r="M49" s="41">
        <f t="shared" si="25"/>
        <v>66.180000000000007</v>
      </c>
      <c r="N49" s="41">
        <f t="shared" si="25"/>
        <v>66.180000000000007</v>
      </c>
      <c r="O49" s="41">
        <f t="shared" si="25"/>
        <v>66.180000000000007</v>
      </c>
      <c r="P49" s="41">
        <f t="shared" si="25"/>
        <v>66.180000000000007</v>
      </c>
      <c r="Q49" s="41">
        <f t="shared" si="25"/>
        <v>66.180000000000007</v>
      </c>
      <c r="R49" s="41">
        <f t="shared" si="25"/>
        <v>66.180000000000007</v>
      </c>
      <c r="S49" s="41">
        <f t="shared" si="25"/>
        <v>66.180000000000007</v>
      </c>
      <c r="T49" s="41">
        <f t="shared" si="25"/>
        <v>66.180000000000007</v>
      </c>
      <c r="U49" s="41">
        <f t="shared" si="25"/>
        <v>66.180000000000007</v>
      </c>
      <c r="V49" s="41">
        <f t="shared" si="25"/>
        <v>66.180000000000007</v>
      </c>
      <c r="W49" s="41">
        <f t="shared" si="25"/>
        <v>66.180000000000007</v>
      </c>
      <c r="X49" s="41">
        <f t="shared" si="25"/>
        <v>66.180000000000007</v>
      </c>
      <c r="Y49" s="41">
        <f t="shared" si="25"/>
        <v>66.180000000000007</v>
      </c>
      <c r="Z49" s="41">
        <f t="shared" si="25"/>
        <v>66.180000000000007</v>
      </c>
      <c r="AA49" s="41">
        <f t="shared" si="25"/>
        <v>66.180000000000007</v>
      </c>
    </row>
    <row r="50" spans="1:27" ht="12.75" hidden="1" customHeight="1" outlineLevel="1" x14ac:dyDescent="0.2">
      <c r="A50" s="99" t="s">
        <v>1076</v>
      </c>
      <c r="B50" s="60" t="s">
        <v>83</v>
      </c>
      <c r="C50" s="40" t="s">
        <v>79</v>
      </c>
      <c r="D50" s="41">
        <v>3.72</v>
      </c>
      <c r="E50" s="41">
        <v>3.72</v>
      </c>
      <c r="F50" s="41">
        <v>3.72</v>
      </c>
      <c r="G50" s="41">
        <v>3.72</v>
      </c>
      <c r="H50" s="41">
        <v>3.72</v>
      </c>
      <c r="I50" s="41">
        <v>3.72</v>
      </c>
      <c r="J50" s="41">
        <v>3.72</v>
      </c>
      <c r="K50" s="41">
        <v>3.72</v>
      </c>
      <c r="L50" s="41">
        <v>3.72</v>
      </c>
      <c r="M50" s="41">
        <v>3.72</v>
      </c>
      <c r="N50" s="41">
        <v>3.72</v>
      </c>
      <c r="O50" s="41">
        <v>3.72</v>
      </c>
      <c r="P50" s="41">
        <v>3.72</v>
      </c>
      <c r="Q50" s="41">
        <v>3.72</v>
      </c>
      <c r="R50" s="41">
        <v>3.72</v>
      </c>
      <c r="S50" s="41">
        <v>3.72</v>
      </c>
      <c r="T50" s="41">
        <v>3.72</v>
      </c>
      <c r="U50" s="41">
        <v>3.72</v>
      </c>
      <c r="V50" s="41">
        <v>3.72</v>
      </c>
      <c r="W50" s="41">
        <v>3.72</v>
      </c>
      <c r="X50" s="41">
        <v>3.72</v>
      </c>
      <c r="Y50" s="41">
        <v>3.72</v>
      </c>
      <c r="Z50" s="41">
        <v>3.72</v>
      </c>
      <c r="AA50" s="41">
        <v>3.72</v>
      </c>
    </row>
    <row r="51" spans="1:27" ht="12.75" hidden="1" customHeight="1" outlineLevel="1" x14ac:dyDescent="0.2">
      <c r="A51" s="99" t="s">
        <v>1077</v>
      </c>
      <c r="B51" s="60" t="s">
        <v>81</v>
      </c>
      <c r="C51" s="40" t="s">
        <v>79</v>
      </c>
      <c r="D51" s="41">
        <f>$D$11</f>
        <v>264.79000000000002</v>
      </c>
      <c r="E51" s="41">
        <f t="shared" ref="E51:AA51" si="26">$D$11</f>
        <v>264.79000000000002</v>
      </c>
      <c r="F51" s="41">
        <f t="shared" si="26"/>
        <v>264.79000000000002</v>
      </c>
      <c r="G51" s="41">
        <f t="shared" si="26"/>
        <v>264.79000000000002</v>
      </c>
      <c r="H51" s="41">
        <f t="shared" si="26"/>
        <v>264.79000000000002</v>
      </c>
      <c r="I51" s="41">
        <f t="shared" si="26"/>
        <v>264.79000000000002</v>
      </c>
      <c r="J51" s="41">
        <f t="shared" si="26"/>
        <v>264.79000000000002</v>
      </c>
      <c r="K51" s="41">
        <f t="shared" si="26"/>
        <v>264.79000000000002</v>
      </c>
      <c r="L51" s="41">
        <f t="shared" si="26"/>
        <v>264.79000000000002</v>
      </c>
      <c r="M51" s="41">
        <f t="shared" si="26"/>
        <v>264.79000000000002</v>
      </c>
      <c r="N51" s="41">
        <f t="shared" si="26"/>
        <v>264.79000000000002</v>
      </c>
      <c r="O51" s="41">
        <f t="shared" si="26"/>
        <v>264.79000000000002</v>
      </c>
      <c r="P51" s="41">
        <f t="shared" si="26"/>
        <v>264.79000000000002</v>
      </c>
      <c r="Q51" s="41">
        <f t="shared" si="26"/>
        <v>264.79000000000002</v>
      </c>
      <c r="R51" s="41">
        <f t="shared" si="26"/>
        <v>264.79000000000002</v>
      </c>
      <c r="S51" s="41">
        <f t="shared" si="26"/>
        <v>264.79000000000002</v>
      </c>
      <c r="T51" s="41">
        <f t="shared" si="26"/>
        <v>264.79000000000002</v>
      </c>
      <c r="U51" s="41">
        <f t="shared" si="26"/>
        <v>264.79000000000002</v>
      </c>
      <c r="V51" s="41">
        <f t="shared" si="26"/>
        <v>264.79000000000002</v>
      </c>
      <c r="W51" s="41">
        <f t="shared" si="26"/>
        <v>264.79000000000002</v>
      </c>
      <c r="X51" s="41">
        <f t="shared" si="26"/>
        <v>264.79000000000002</v>
      </c>
      <c r="Y51" s="41">
        <f t="shared" si="26"/>
        <v>264.79000000000002</v>
      </c>
      <c r="Z51" s="41">
        <f t="shared" si="26"/>
        <v>264.79000000000002</v>
      </c>
      <c r="AA51" s="41">
        <f t="shared" si="26"/>
        <v>264.79000000000002</v>
      </c>
    </row>
    <row r="52" spans="1:27" ht="12.75" customHeight="1" collapsed="1" x14ac:dyDescent="0.2">
      <c r="A52" s="98" t="s">
        <v>1078</v>
      </c>
      <c r="B52" s="25" t="str">
        <f>"10"&amp;"."&amp;$B$663&amp;"."&amp;$B$664</f>
        <v>10.01.2024</v>
      </c>
      <c r="C52" s="88" t="s">
        <v>76</v>
      </c>
      <c r="D52" s="89">
        <f>ROUND(((D53+D54+D56+D55)/1000),5)</f>
        <v>1.5346500000000001</v>
      </c>
      <c r="E52" s="89">
        <f>ROUND(((E53+E54+E56+E55)/1000),5)</f>
        <v>1.4537</v>
      </c>
      <c r="F52" s="89">
        <f>ROUND(((F53+F54+F56+F55)/1000),5)</f>
        <v>1.4278999999999999</v>
      </c>
      <c r="G52" s="89">
        <f t="shared" ref="G52:AA52" si="27">ROUND(((G53+G54+G56+G55)/1000),5)</f>
        <v>1.42733</v>
      </c>
      <c r="H52" s="89">
        <f t="shared" si="27"/>
        <v>1.4851300000000001</v>
      </c>
      <c r="I52" s="89">
        <f t="shared" si="27"/>
        <v>1.5764</v>
      </c>
      <c r="J52" s="89">
        <f t="shared" si="27"/>
        <v>1.7949299999999999</v>
      </c>
      <c r="K52" s="89">
        <f t="shared" si="27"/>
        <v>2.0885400000000001</v>
      </c>
      <c r="L52" s="89">
        <f t="shared" si="27"/>
        <v>2.2754699999999999</v>
      </c>
      <c r="M52" s="89">
        <f t="shared" si="27"/>
        <v>2.3246899999999999</v>
      </c>
      <c r="N52" s="89">
        <f t="shared" si="27"/>
        <v>2.3493300000000001</v>
      </c>
      <c r="O52" s="89">
        <f t="shared" si="27"/>
        <v>2.4018600000000001</v>
      </c>
      <c r="P52" s="89">
        <f t="shared" si="27"/>
        <v>2.3717299999999999</v>
      </c>
      <c r="Q52" s="89">
        <f t="shared" si="27"/>
        <v>2.3810600000000002</v>
      </c>
      <c r="R52" s="89">
        <f t="shared" si="27"/>
        <v>2.3768500000000001</v>
      </c>
      <c r="S52" s="89">
        <f t="shared" si="27"/>
        <v>2.3241900000000002</v>
      </c>
      <c r="T52" s="89">
        <f t="shared" si="27"/>
        <v>2.3272200000000001</v>
      </c>
      <c r="U52" s="89">
        <f t="shared" si="27"/>
        <v>2.3127800000000001</v>
      </c>
      <c r="V52" s="89">
        <f t="shared" si="27"/>
        <v>2.2926799999999998</v>
      </c>
      <c r="W52" s="89">
        <f t="shared" si="27"/>
        <v>2.3342900000000002</v>
      </c>
      <c r="X52" s="89">
        <f t="shared" si="27"/>
        <v>2.2138599999999999</v>
      </c>
      <c r="Y52" s="89">
        <f t="shared" si="27"/>
        <v>2.0907900000000001</v>
      </c>
      <c r="Z52" s="89">
        <f t="shared" si="27"/>
        <v>1.87222</v>
      </c>
      <c r="AA52" s="89">
        <f t="shared" si="27"/>
        <v>1.5859399999999999</v>
      </c>
    </row>
    <row r="53" spans="1:27" ht="12.75" hidden="1" customHeight="1" outlineLevel="1" x14ac:dyDescent="0.2">
      <c r="A53" s="99" t="s">
        <v>1079</v>
      </c>
      <c r="B53" s="60" t="s">
        <v>238</v>
      </c>
      <c r="C53" s="40" t="s">
        <v>79</v>
      </c>
      <c r="D53" s="41">
        <v>1199.96</v>
      </c>
      <c r="E53" s="41">
        <v>1119.01</v>
      </c>
      <c r="F53" s="41">
        <v>1093.21</v>
      </c>
      <c r="G53" s="41">
        <v>1092.6400000000001</v>
      </c>
      <c r="H53" s="41">
        <v>1150.44</v>
      </c>
      <c r="I53" s="41">
        <v>1241.71</v>
      </c>
      <c r="J53" s="41">
        <v>1460.24</v>
      </c>
      <c r="K53" s="41">
        <v>1753.85</v>
      </c>
      <c r="L53" s="41">
        <v>1940.78</v>
      </c>
      <c r="M53" s="41">
        <v>1990</v>
      </c>
      <c r="N53" s="41">
        <v>2014.64</v>
      </c>
      <c r="O53" s="41">
        <v>2067.17</v>
      </c>
      <c r="P53" s="41">
        <v>2037.04</v>
      </c>
      <c r="Q53" s="41">
        <v>2046.37</v>
      </c>
      <c r="R53" s="41">
        <v>2042.16</v>
      </c>
      <c r="S53" s="41">
        <v>1989.5</v>
      </c>
      <c r="T53" s="41">
        <v>1992.53</v>
      </c>
      <c r="U53" s="41">
        <v>1978.09</v>
      </c>
      <c r="V53" s="41">
        <v>1957.99</v>
      </c>
      <c r="W53" s="41">
        <v>1999.6</v>
      </c>
      <c r="X53" s="41">
        <v>1879.17</v>
      </c>
      <c r="Y53" s="41">
        <v>1756.1</v>
      </c>
      <c r="Z53" s="41">
        <v>1537.53</v>
      </c>
      <c r="AA53" s="41">
        <v>1251.25</v>
      </c>
    </row>
    <row r="54" spans="1:27" ht="12.75" hidden="1" customHeight="1" outlineLevel="1" x14ac:dyDescent="0.2">
      <c r="A54" s="99" t="s">
        <v>1080</v>
      </c>
      <c r="B54" s="60" t="s">
        <v>90</v>
      </c>
      <c r="C54" s="40" t="s">
        <v>79</v>
      </c>
      <c r="D54" s="41">
        <f t="shared" ref="D54:AA54" si="28">$D$9</f>
        <v>66.180000000000007</v>
      </c>
      <c r="E54" s="41">
        <f t="shared" si="28"/>
        <v>66.180000000000007</v>
      </c>
      <c r="F54" s="41">
        <f t="shared" si="28"/>
        <v>66.180000000000007</v>
      </c>
      <c r="G54" s="41">
        <f t="shared" si="28"/>
        <v>66.180000000000007</v>
      </c>
      <c r="H54" s="41">
        <f t="shared" si="28"/>
        <v>66.180000000000007</v>
      </c>
      <c r="I54" s="41">
        <f t="shared" si="28"/>
        <v>66.180000000000007</v>
      </c>
      <c r="J54" s="41">
        <f t="shared" si="28"/>
        <v>66.180000000000007</v>
      </c>
      <c r="K54" s="41">
        <f t="shared" si="28"/>
        <v>66.180000000000007</v>
      </c>
      <c r="L54" s="41">
        <f t="shared" si="28"/>
        <v>66.180000000000007</v>
      </c>
      <c r="M54" s="41">
        <f t="shared" si="28"/>
        <v>66.180000000000007</v>
      </c>
      <c r="N54" s="41">
        <f t="shared" si="28"/>
        <v>66.180000000000007</v>
      </c>
      <c r="O54" s="41">
        <f t="shared" si="28"/>
        <v>66.180000000000007</v>
      </c>
      <c r="P54" s="41">
        <f t="shared" si="28"/>
        <v>66.180000000000007</v>
      </c>
      <c r="Q54" s="41">
        <f t="shared" si="28"/>
        <v>66.180000000000007</v>
      </c>
      <c r="R54" s="41">
        <f t="shared" si="28"/>
        <v>66.180000000000007</v>
      </c>
      <c r="S54" s="41">
        <f t="shared" si="28"/>
        <v>66.180000000000007</v>
      </c>
      <c r="T54" s="41">
        <f t="shared" si="28"/>
        <v>66.180000000000007</v>
      </c>
      <c r="U54" s="41">
        <f t="shared" si="28"/>
        <v>66.180000000000007</v>
      </c>
      <c r="V54" s="41">
        <f t="shared" si="28"/>
        <v>66.180000000000007</v>
      </c>
      <c r="W54" s="41">
        <f t="shared" si="28"/>
        <v>66.180000000000007</v>
      </c>
      <c r="X54" s="41">
        <f t="shared" si="28"/>
        <v>66.180000000000007</v>
      </c>
      <c r="Y54" s="41">
        <f t="shared" si="28"/>
        <v>66.180000000000007</v>
      </c>
      <c r="Z54" s="41">
        <f t="shared" si="28"/>
        <v>66.180000000000007</v>
      </c>
      <c r="AA54" s="41">
        <f t="shared" si="28"/>
        <v>66.180000000000007</v>
      </c>
    </row>
    <row r="55" spans="1:27" ht="12.75" hidden="1" customHeight="1" outlineLevel="1" x14ac:dyDescent="0.2">
      <c r="A55" s="99" t="s">
        <v>1081</v>
      </c>
      <c r="B55" s="60" t="s">
        <v>83</v>
      </c>
      <c r="C55" s="40" t="s">
        <v>79</v>
      </c>
      <c r="D55" s="41">
        <v>3.72</v>
      </c>
      <c r="E55" s="41">
        <v>3.72</v>
      </c>
      <c r="F55" s="41">
        <v>3.72</v>
      </c>
      <c r="G55" s="41">
        <v>3.72</v>
      </c>
      <c r="H55" s="41">
        <v>3.72</v>
      </c>
      <c r="I55" s="41">
        <v>3.72</v>
      </c>
      <c r="J55" s="41">
        <v>3.72</v>
      </c>
      <c r="K55" s="41">
        <v>3.72</v>
      </c>
      <c r="L55" s="41">
        <v>3.72</v>
      </c>
      <c r="M55" s="41">
        <v>3.72</v>
      </c>
      <c r="N55" s="41">
        <v>3.72</v>
      </c>
      <c r="O55" s="41">
        <v>3.72</v>
      </c>
      <c r="P55" s="41">
        <v>3.72</v>
      </c>
      <c r="Q55" s="41">
        <v>3.72</v>
      </c>
      <c r="R55" s="41">
        <v>3.72</v>
      </c>
      <c r="S55" s="41">
        <v>3.72</v>
      </c>
      <c r="T55" s="41">
        <v>3.72</v>
      </c>
      <c r="U55" s="41">
        <v>3.72</v>
      </c>
      <c r="V55" s="41">
        <v>3.72</v>
      </c>
      <c r="W55" s="41">
        <v>3.72</v>
      </c>
      <c r="X55" s="41">
        <v>3.72</v>
      </c>
      <c r="Y55" s="41">
        <v>3.72</v>
      </c>
      <c r="Z55" s="41">
        <v>3.72</v>
      </c>
      <c r="AA55" s="41">
        <v>3.72</v>
      </c>
    </row>
    <row r="56" spans="1:27" ht="12.75" hidden="1" customHeight="1" outlineLevel="1" x14ac:dyDescent="0.2">
      <c r="A56" s="99" t="s">
        <v>1082</v>
      </c>
      <c r="B56" s="60" t="s">
        <v>81</v>
      </c>
      <c r="C56" s="40" t="s">
        <v>79</v>
      </c>
      <c r="D56" s="41">
        <f>$D$11</f>
        <v>264.79000000000002</v>
      </c>
      <c r="E56" s="41">
        <f t="shared" ref="E56:AA56" si="29">$D$11</f>
        <v>264.79000000000002</v>
      </c>
      <c r="F56" s="41">
        <f t="shared" si="29"/>
        <v>264.79000000000002</v>
      </c>
      <c r="G56" s="41">
        <f t="shared" si="29"/>
        <v>264.79000000000002</v>
      </c>
      <c r="H56" s="41">
        <f t="shared" si="29"/>
        <v>264.79000000000002</v>
      </c>
      <c r="I56" s="41">
        <f t="shared" si="29"/>
        <v>264.79000000000002</v>
      </c>
      <c r="J56" s="41">
        <f t="shared" si="29"/>
        <v>264.79000000000002</v>
      </c>
      <c r="K56" s="41">
        <f t="shared" si="29"/>
        <v>264.79000000000002</v>
      </c>
      <c r="L56" s="41">
        <f t="shared" si="29"/>
        <v>264.79000000000002</v>
      </c>
      <c r="M56" s="41">
        <f t="shared" si="29"/>
        <v>264.79000000000002</v>
      </c>
      <c r="N56" s="41">
        <f t="shared" si="29"/>
        <v>264.79000000000002</v>
      </c>
      <c r="O56" s="41">
        <f t="shared" si="29"/>
        <v>264.79000000000002</v>
      </c>
      <c r="P56" s="41">
        <f t="shared" si="29"/>
        <v>264.79000000000002</v>
      </c>
      <c r="Q56" s="41">
        <f t="shared" si="29"/>
        <v>264.79000000000002</v>
      </c>
      <c r="R56" s="41">
        <f t="shared" si="29"/>
        <v>264.79000000000002</v>
      </c>
      <c r="S56" s="41">
        <f t="shared" si="29"/>
        <v>264.79000000000002</v>
      </c>
      <c r="T56" s="41">
        <f t="shared" si="29"/>
        <v>264.79000000000002</v>
      </c>
      <c r="U56" s="41">
        <f t="shared" si="29"/>
        <v>264.79000000000002</v>
      </c>
      <c r="V56" s="41">
        <f t="shared" si="29"/>
        <v>264.79000000000002</v>
      </c>
      <c r="W56" s="41">
        <f t="shared" si="29"/>
        <v>264.79000000000002</v>
      </c>
      <c r="X56" s="41">
        <f t="shared" si="29"/>
        <v>264.79000000000002</v>
      </c>
      <c r="Y56" s="41">
        <f t="shared" si="29"/>
        <v>264.79000000000002</v>
      </c>
      <c r="Z56" s="41">
        <f t="shared" si="29"/>
        <v>264.79000000000002</v>
      </c>
      <c r="AA56" s="41">
        <f t="shared" si="29"/>
        <v>264.79000000000002</v>
      </c>
    </row>
    <row r="57" spans="1:27" ht="12.75" customHeight="1" collapsed="1" x14ac:dyDescent="0.2">
      <c r="A57" s="98" t="s">
        <v>1083</v>
      </c>
      <c r="B57" s="25" t="str">
        <f>"11"&amp;"."&amp;$B$663&amp;"."&amp;$B$664</f>
        <v>11.01.2024</v>
      </c>
      <c r="C57" s="88" t="s">
        <v>76</v>
      </c>
      <c r="D57" s="89">
        <f>ROUND(((D58+D59+D61+D60)/1000),5)</f>
        <v>1.5795399999999999</v>
      </c>
      <c r="E57" s="89">
        <f>ROUND(((E58+E59+E61+E60)/1000),5)</f>
        <v>1.5093099999999999</v>
      </c>
      <c r="F57" s="89">
        <f>ROUND(((F58+F59+F61+F60)/1000),5)</f>
        <v>1.454</v>
      </c>
      <c r="G57" s="89">
        <f t="shared" ref="G57:AA57" si="30">ROUND(((G58+G59+G61+G60)/1000),5)</f>
        <v>1.4813799999999999</v>
      </c>
      <c r="H57" s="89">
        <f t="shared" si="30"/>
        <v>1.5261400000000001</v>
      </c>
      <c r="I57" s="89">
        <f t="shared" si="30"/>
        <v>1.5943099999999999</v>
      </c>
      <c r="J57" s="89">
        <f t="shared" si="30"/>
        <v>1.8173999999999999</v>
      </c>
      <c r="K57" s="89">
        <f t="shared" si="30"/>
        <v>2.1758799999999998</v>
      </c>
      <c r="L57" s="89">
        <f t="shared" si="30"/>
        <v>2.3128099999999998</v>
      </c>
      <c r="M57" s="89">
        <f t="shared" si="30"/>
        <v>2.3595999999999999</v>
      </c>
      <c r="N57" s="89">
        <f t="shared" si="30"/>
        <v>2.4039899999999998</v>
      </c>
      <c r="O57" s="89">
        <f t="shared" si="30"/>
        <v>2.4276300000000002</v>
      </c>
      <c r="P57" s="89">
        <f t="shared" si="30"/>
        <v>2.39805</v>
      </c>
      <c r="Q57" s="89">
        <f t="shared" si="30"/>
        <v>2.4076599999999999</v>
      </c>
      <c r="R57" s="89">
        <f t="shared" si="30"/>
        <v>2.4055200000000001</v>
      </c>
      <c r="S57" s="89">
        <f t="shared" si="30"/>
        <v>2.3529399999999998</v>
      </c>
      <c r="T57" s="89">
        <f t="shared" si="30"/>
        <v>2.37155</v>
      </c>
      <c r="U57" s="89">
        <f t="shared" si="30"/>
        <v>2.3931</v>
      </c>
      <c r="V57" s="89">
        <f t="shared" si="30"/>
        <v>2.31148</v>
      </c>
      <c r="W57" s="89">
        <f t="shared" si="30"/>
        <v>2.3471099999999998</v>
      </c>
      <c r="X57" s="89">
        <f t="shared" si="30"/>
        <v>2.2235200000000002</v>
      </c>
      <c r="Y57" s="89">
        <f t="shared" si="30"/>
        <v>2.1130499999999999</v>
      </c>
      <c r="Z57" s="89">
        <f t="shared" si="30"/>
        <v>1.8739699999999999</v>
      </c>
      <c r="AA57" s="89">
        <f t="shared" si="30"/>
        <v>1.5813200000000001</v>
      </c>
    </row>
    <row r="58" spans="1:27" ht="12.75" hidden="1" customHeight="1" outlineLevel="1" x14ac:dyDescent="0.2">
      <c r="A58" s="99" t="s">
        <v>1084</v>
      </c>
      <c r="B58" s="60" t="s">
        <v>238</v>
      </c>
      <c r="C58" s="40" t="s">
        <v>79</v>
      </c>
      <c r="D58" s="41">
        <v>1244.8499999999999</v>
      </c>
      <c r="E58" s="41">
        <v>1174.6199999999999</v>
      </c>
      <c r="F58" s="41">
        <v>1119.31</v>
      </c>
      <c r="G58" s="41">
        <v>1146.69</v>
      </c>
      <c r="H58" s="41">
        <v>1191.45</v>
      </c>
      <c r="I58" s="41">
        <v>1259.6199999999999</v>
      </c>
      <c r="J58" s="41">
        <v>1482.71</v>
      </c>
      <c r="K58" s="41">
        <v>1841.19</v>
      </c>
      <c r="L58" s="41">
        <v>1978.12</v>
      </c>
      <c r="M58" s="41">
        <v>2024.91</v>
      </c>
      <c r="N58" s="41">
        <v>2069.3000000000002</v>
      </c>
      <c r="O58" s="41">
        <v>2092.94</v>
      </c>
      <c r="P58" s="41">
        <v>2063.36</v>
      </c>
      <c r="Q58" s="41">
        <v>2072.9699999999998</v>
      </c>
      <c r="R58" s="41">
        <v>2070.83</v>
      </c>
      <c r="S58" s="41">
        <v>2018.25</v>
      </c>
      <c r="T58" s="41">
        <v>2036.86</v>
      </c>
      <c r="U58" s="41">
        <v>2058.41</v>
      </c>
      <c r="V58" s="41">
        <v>1976.79</v>
      </c>
      <c r="W58" s="41">
        <v>2012.42</v>
      </c>
      <c r="X58" s="41">
        <v>1888.83</v>
      </c>
      <c r="Y58" s="41">
        <v>1778.36</v>
      </c>
      <c r="Z58" s="41">
        <v>1539.28</v>
      </c>
      <c r="AA58" s="41">
        <v>1246.6300000000001</v>
      </c>
    </row>
    <row r="59" spans="1:27" ht="12.75" hidden="1" customHeight="1" outlineLevel="1" x14ac:dyDescent="0.2">
      <c r="A59" s="99" t="s">
        <v>1085</v>
      </c>
      <c r="B59" s="60" t="s">
        <v>90</v>
      </c>
      <c r="C59" s="40" t="s">
        <v>79</v>
      </c>
      <c r="D59" s="41">
        <f t="shared" ref="D59:AA59" si="31">$D$9</f>
        <v>66.180000000000007</v>
      </c>
      <c r="E59" s="41">
        <f t="shared" si="31"/>
        <v>66.180000000000007</v>
      </c>
      <c r="F59" s="41">
        <f t="shared" si="31"/>
        <v>66.180000000000007</v>
      </c>
      <c r="G59" s="41">
        <f t="shared" si="31"/>
        <v>66.180000000000007</v>
      </c>
      <c r="H59" s="41">
        <f t="shared" si="31"/>
        <v>66.180000000000007</v>
      </c>
      <c r="I59" s="41">
        <f t="shared" si="31"/>
        <v>66.180000000000007</v>
      </c>
      <c r="J59" s="41">
        <f t="shared" si="31"/>
        <v>66.180000000000007</v>
      </c>
      <c r="K59" s="41">
        <f t="shared" si="31"/>
        <v>66.180000000000007</v>
      </c>
      <c r="L59" s="41">
        <f t="shared" si="31"/>
        <v>66.180000000000007</v>
      </c>
      <c r="M59" s="41">
        <f t="shared" si="31"/>
        <v>66.180000000000007</v>
      </c>
      <c r="N59" s="41">
        <f t="shared" si="31"/>
        <v>66.180000000000007</v>
      </c>
      <c r="O59" s="41">
        <f t="shared" si="31"/>
        <v>66.180000000000007</v>
      </c>
      <c r="P59" s="41">
        <f t="shared" si="31"/>
        <v>66.180000000000007</v>
      </c>
      <c r="Q59" s="41">
        <f t="shared" si="31"/>
        <v>66.180000000000007</v>
      </c>
      <c r="R59" s="41">
        <f t="shared" si="31"/>
        <v>66.180000000000007</v>
      </c>
      <c r="S59" s="41">
        <f t="shared" si="31"/>
        <v>66.180000000000007</v>
      </c>
      <c r="T59" s="41">
        <f t="shared" si="31"/>
        <v>66.180000000000007</v>
      </c>
      <c r="U59" s="41">
        <f t="shared" si="31"/>
        <v>66.180000000000007</v>
      </c>
      <c r="V59" s="41">
        <f t="shared" si="31"/>
        <v>66.180000000000007</v>
      </c>
      <c r="W59" s="41">
        <f t="shared" si="31"/>
        <v>66.180000000000007</v>
      </c>
      <c r="X59" s="41">
        <f t="shared" si="31"/>
        <v>66.180000000000007</v>
      </c>
      <c r="Y59" s="41">
        <f t="shared" si="31"/>
        <v>66.180000000000007</v>
      </c>
      <c r="Z59" s="41">
        <f t="shared" si="31"/>
        <v>66.180000000000007</v>
      </c>
      <c r="AA59" s="41">
        <f t="shared" si="31"/>
        <v>66.180000000000007</v>
      </c>
    </row>
    <row r="60" spans="1:27" ht="12.75" hidden="1" customHeight="1" outlineLevel="1" x14ac:dyDescent="0.2">
      <c r="A60" s="99" t="s">
        <v>1086</v>
      </c>
      <c r="B60" s="60" t="s">
        <v>83</v>
      </c>
      <c r="C60" s="40" t="s">
        <v>79</v>
      </c>
      <c r="D60" s="41">
        <v>3.72</v>
      </c>
      <c r="E60" s="41">
        <v>3.72</v>
      </c>
      <c r="F60" s="41">
        <v>3.72</v>
      </c>
      <c r="G60" s="41">
        <v>3.72</v>
      </c>
      <c r="H60" s="41">
        <v>3.72</v>
      </c>
      <c r="I60" s="41">
        <v>3.72</v>
      </c>
      <c r="J60" s="41">
        <v>3.72</v>
      </c>
      <c r="K60" s="41">
        <v>3.72</v>
      </c>
      <c r="L60" s="41">
        <v>3.72</v>
      </c>
      <c r="M60" s="41">
        <v>3.72</v>
      </c>
      <c r="N60" s="41">
        <v>3.72</v>
      </c>
      <c r="O60" s="41">
        <v>3.72</v>
      </c>
      <c r="P60" s="41">
        <v>3.72</v>
      </c>
      <c r="Q60" s="41">
        <v>3.72</v>
      </c>
      <c r="R60" s="41">
        <v>3.72</v>
      </c>
      <c r="S60" s="41">
        <v>3.72</v>
      </c>
      <c r="T60" s="41">
        <v>3.72</v>
      </c>
      <c r="U60" s="41">
        <v>3.72</v>
      </c>
      <c r="V60" s="41">
        <v>3.72</v>
      </c>
      <c r="W60" s="41">
        <v>3.72</v>
      </c>
      <c r="X60" s="41">
        <v>3.72</v>
      </c>
      <c r="Y60" s="41">
        <v>3.72</v>
      </c>
      <c r="Z60" s="41">
        <v>3.72</v>
      </c>
      <c r="AA60" s="41">
        <v>3.72</v>
      </c>
    </row>
    <row r="61" spans="1:27" ht="12.75" hidden="1" customHeight="1" outlineLevel="1" x14ac:dyDescent="0.2">
      <c r="A61" s="99" t="s">
        <v>1087</v>
      </c>
      <c r="B61" s="60" t="s">
        <v>81</v>
      </c>
      <c r="C61" s="40" t="s">
        <v>79</v>
      </c>
      <c r="D61" s="41">
        <f>$D$11</f>
        <v>264.79000000000002</v>
      </c>
      <c r="E61" s="41">
        <f t="shared" ref="E61:AA61" si="32">$D$11</f>
        <v>264.79000000000002</v>
      </c>
      <c r="F61" s="41">
        <f t="shared" si="32"/>
        <v>264.79000000000002</v>
      </c>
      <c r="G61" s="41">
        <f t="shared" si="32"/>
        <v>264.79000000000002</v>
      </c>
      <c r="H61" s="41">
        <f t="shared" si="32"/>
        <v>264.79000000000002</v>
      </c>
      <c r="I61" s="41">
        <f t="shared" si="32"/>
        <v>264.79000000000002</v>
      </c>
      <c r="J61" s="41">
        <f t="shared" si="32"/>
        <v>264.79000000000002</v>
      </c>
      <c r="K61" s="41">
        <f t="shared" si="32"/>
        <v>264.79000000000002</v>
      </c>
      <c r="L61" s="41">
        <f t="shared" si="32"/>
        <v>264.79000000000002</v>
      </c>
      <c r="M61" s="41">
        <f t="shared" si="32"/>
        <v>264.79000000000002</v>
      </c>
      <c r="N61" s="41">
        <f t="shared" si="32"/>
        <v>264.79000000000002</v>
      </c>
      <c r="O61" s="41">
        <f t="shared" si="32"/>
        <v>264.79000000000002</v>
      </c>
      <c r="P61" s="41">
        <f t="shared" si="32"/>
        <v>264.79000000000002</v>
      </c>
      <c r="Q61" s="41">
        <f t="shared" si="32"/>
        <v>264.79000000000002</v>
      </c>
      <c r="R61" s="41">
        <f t="shared" si="32"/>
        <v>264.79000000000002</v>
      </c>
      <c r="S61" s="41">
        <f t="shared" si="32"/>
        <v>264.79000000000002</v>
      </c>
      <c r="T61" s="41">
        <f t="shared" si="32"/>
        <v>264.79000000000002</v>
      </c>
      <c r="U61" s="41">
        <f t="shared" si="32"/>
        <v>264.79000000000002</v>
      </c>
      <c r="V61" s="41">
        <f t="shared" si="32"/>
        <v>264.79000000000002</v>
      </c>
      <c r="W61" s="41">
        <f t="shared" si="32"/>
        <v>264.79000000000002</v>
      </c>
      <c r="X61" s="41">
        <f t="shared" si="32"/>
        <v>264.79000000000002</v>
      </c>
      <c r="Y61" s="41">
        <f t="shared" si="32"/>
        <v>264.79000000000002</v>
      </c>
      <c r="Z61" s="41">
        <f t="shared" si="32"/>
        <v>264.79000000000002</v>
      </c>
      <c r="AA61" s="41">
        <f t="shared" si="32"/>
        <v>264.79000000000002</v>
      </c>
    </row>
    <row r="62" spans="1:27" ht="12.75" customHeight="1" collapsed="1" x14ac:dyDescent="0.2">
      <c r="A62" s="98" t="s">
        <v>1088</v>
      </c>
      <c r="B62" s="25" t="str">
        <f>"12"&amp;"."&amp;$B$663&amp;"."&amp;$B$664</f>
        <v>12.01.2024</v>
      </c>
      <c r="C62" s="88" t="s">
        <v>76</v>
      </c>
      <c r="D62" s="89">
        <f>ROUND(((D63+D64+D66+D65)/1000),5)</f>
        <v>1.5239799999999999</v>
      </c>
      <c r="E62" s="89">
        <f>ROUND(((E63+E64+E66+E65)/1000),5)</f>
        <v>1.44709</v>
      </c>
      <c r="F62" s="89">
        <f>ROUND(((F63+F64+F66+F65)/1000),5)</f>
        <v>1.3750100000000001</v>
      </c>
      <c r="G62" s="89">
        <f t="shared" ref="G62:AA62" si="33">ROUND(((G63+G64+G66+G65)/1000),5)</f>
        <v>1.3898900000000001</v>
      </c>
      <c r="H62" s="89">
        <f t="shared" si="33"/>
        <v>1.4521900000000001</v>
      </c>
      <c r="I62" s="89">
        <f t="shared" si="33"/>
        <v>1.57918</v>
      </c>
      <c r="J62" s="89">
        <f t="shared" si="33"/>
        <v>1.7922100000000001</v>
      </c>
      <c r="K62" s="89">
        <f t="shared" si="33"/>
        <v>2.0299100000000001</v>
      </c>
      <c r="L62" s="89">
        <f t="shared" si="33"/>
        <v>2.2008800000000002</v>
      </c>
      <c r="M62" s="89">
        <f t="shared" si="33"/>
        <v>2.2458399999999998</v>
      </c>
      <c r="N62" s="89">
        <f t="shared" si="33"/>
        <v>2.2907899999999999</v>
      </c>
      <c r="O62" s="89">
        <f t="shared" si="33"/>
        <v>2.3355999999999999</v>
      </c>
      <c r="P62" s="89">
        <f t="shared" si="33"/>
        <v>2.3000699999999998</v>
      </c>
      <c r="Q62" s="89">
        <f t="shared" si="33"/>
        <v>2.3147700000000002</v>
      </c>
      <c r="R62" s="89">
        <f t="shared" si="33"/>
        <v>2.3100299999999998</v>
      </c>
      <c r="S62" s="89">
        <f t="shared" si="33"/>
        <v>2.2412999999999998</v>
      </c>
      <c r="T62" s="89">
        <f t="shared" si="33"/>
        <v>2.2596400000000001</v>
      </c>
      <c r="U62" s="89">
        <f t="shared" si="33"/>
        <v>2.2883399999999998</v>
      </c>
      <c r="V62" s="89">
        <f t="shared" si="33"/>
        <v>2.2819099999999999</v>
      </c>
      <c r="W62" s="89">
        <f t="shared" si="33"/>
        <v>2.3163200000000002</v>
      </c>
      <c r="X62" s="89">
        <f t="shared" si="33"/>
        <v>2.24098</v>
      </c>
      <c r="Y62" s="89">
        <f t="shared" si="33"/>
        <v>2.1273900000000001</v>
      </c>
      <c r="Z62" s="89">
        <f t="shared" si="33"/>
        <v>1.8880300000000001</v>
      </c>
      <c r="AA62" s="89">
        <f t="shared" si="33"/>
        <v>1.6780600000000001</v>
      </c>
    </row>
    <row r="63" spans="1:27" ht="12.75" hidden="1" customHeight="1" outlineLevel="1" x14ac:dyDescent="0.2">
      <c r="A63" s="99" t="s">
        <v>1089</v>
      </c>
      <c r="B63" s="60" t="s">
        <v>238</v>
      </c>
      <c r="C63" s="40" t="s">
        <v>79</v>
      </c>
      <c r="D63" s="41">
        <v>1189.29</v>
      </c>
      <c r="E63" s="41">
        <v>1112.4000000000001</v>
      </c>
      <c r="F63" s="41">
        <v>1040.32</v>
      </c>
      <c r="G63" s="41">
        <v>1055.2</v>
      </c>
      <c r="H63" s="41">
        <v>1117.5</v>
      </c>
      <c r="I63" s="41">
        <v>1244.49</v>
      </c>
      <c r="J63" s="41">
        <v>1457.52</v>
      </c>
      <c r="K63" s="41">
        <v>1695.22</v>
      </c>
      <c r="L63" s="41">
        <v>1866.19</v>
      </c>
      <c r="M63" s="41">
        <v>1911.15</v>
      </c>
      <c r="N63" s="41">
        <v>1956.1</v>
      </c>
      <c r="O63" s="41">
        <v>2000.91</v>
      </c>
      <c r="P63" s="41">
        <v>1965.38</v>
      </c>
      <c r="Q63" s="41">
        <v>1980.08</v>
      </c>
      <c r="R63" s="41">
        <v>1975.34</v>
      </c>
      <c r="S63" s="41">
        <v>1906.61</v>
      </c>
      <c r="T63" s="41">
        <v>1924.95</v>
      </c>
      <c r="U63" s="41">
        <v>1953.65</v>
      </c>
      <c r="V63" s="41">
        <v>1947.22</v>
      </c>
      <c r="W63" s="41">
        <v>1981.63</v>
      </c>
      <c r="X63" s="41">
        <v>1906.29</v>
      </c>
      <c r="Y63" s="41">
        <v>1792.7</v>
      </c>
      <c r="Z63" s="41">
        <v>1553.34</v>
      </c>
      <c r="AA63" s="41">
        <v>1343.37</v>
      </c>
    </row>
    <row r="64" spans="1:27" ht="12.75" hidden="1" customHeight="1" outlineLevel="1" x14ac:dyDescent="0.2">
      <c r="A64" s="99" t="s">
        <v>1090</v>
      </c>
      <c r="B64" s="60" t="s">
        <v>90</v>
      </c>
      <c r="C64" s="40" t="s">
        <v>79</v>
      </c>
      <c r="D64" s="41">
        <f t="shared" ref="D64:AA64" si="34">$D$9</f>
        <v>66.180000000000007</v>
      </c>
      <c r="E64" s="41">
        <f t="shared" si="34"/>
        <v>66.180000000000007</v>
      </c>
      <c r="F64" s="41">
        <f t="shared" si="34"/>
        <v>66.180000000000007</v>
      </c>
      <c r="G64" s="41">
        <f t="shared" si="34"/>
        <v>66.180000000000007</v>
      </c>
      <c r="H64" s="41">
        <f t="shared" si="34"/>
        <v>66.180000000000007</v>
      </c>
      <c r="I64" s="41">
        <f t="shared" si="34"/>
        <v>66.180000000000007</v>
      </c>
      <c r="J64" s="41">
        <f t="shared" si="34"/>
        <v>66.180000000000007</v>
      </c>
      <c r="K64" s="41">
        <f t="shared" si="34"/>
        <v>66.180000000000007</v>
      </c>
      <c r="L64" s="41">
        <f t="shared" si="34"/>
        <v>66.180000000000007</v>
      </c>
      <c r="M64" s="41">
        <f t="shared" si="34"/>
        <v>66.180000000000007</v>
      </c>
      <c r="N64" s="41">
        <f t="shared" si="34"/>
        <v>66.180000000000007</v>
      </c>
      <c r="O64" s="41">
        <f t="shared" si="34"/>
        <v>66.180000000000007</v>
      </c>
      <c r="P64" s="41">
        <f t="shared" si="34"/>
        <v>66.180000000000007</v>
      </c>
      <c r="Q64" s="41">
        <f t="shared" si="34"/>
        <v>66.180000000000007</v>
      </c>
      <c r="R64" s="41">
        <f t="shared" si="34"/>
        <v>66.180000000000007</v>
      </c>
      <c r="S64" s="41">
        <f t="shared" si="34"/>
        <v>66.180000000000007</v>
      </c>
      <c r="T64" s="41">
        <f t="shared" si="34"/>
        <v>66.180000000000007</v>
      </c>
      <c r="U64" s="41">
        <f t="shared" si="34"/>
        <v>66.180000000000007</v>
      </c>
      <c r="V64" s="41">
        <f t="shared" si="34"/>
        <v>66.180000000000007</v>
      </c>
      <c r="W64" s="41">
        <f t="shared" si="34"/>
        <v>66.180000000000007</v>
      </c>
      <c r="X64" s="41">
        <f t="shared" si="34"/>
        <v>66.180000000000007</v>
      </c>
      <c r="Y64" s="41">
        <f t="shared" si="34"/>
        <v>66.180000000000007</v>
      </c>
      <c r="Z64" s="41">
        <f t="shared" si="34"/>
        <v>66.180000000000007</v>
      </c>
      <c r="AA64" s="41">
        <f t="shared" si="34"/>
        <v>66.180000000000007</v>
      </c>
    </row>
    <row r="65" spans="1:27" ht="12.75" hidden="1" customHeight="1" outlineLevel="1" x14ac:dyDescent="0.2">
      <c r="A65" s="99" t="s">
        <v>1091</v>
      </c>
      <c r="B65" s="60" t="s">
        <v>83</v>
      </c>
      <c r="C65" s="40" t="s">
        <v>79</v>
      </c>
      <c r="D65" s="41">
        <v>3.72</v>
      </c>
      <c r="E65" s="41">
        <v>3.72</v>
      </c>
      <c r="F65" s="41">
        <v>3.72</v>
      </c>
      <c r="G65" s="41">
        <v>3.72</v>
      </c>
      <c r="H65" s="41">
        <v>3.72</v>
      </c>
      <c r="I65" s="41">
        <v>3.72</v>
      </c>
      <c r="J65" s="41">
        <v>3.72</v>
      </c>
      <c r="K65" s="41">
        <v>3.72</v>
      </c>
      <c r="L65" s="41">
        <v>3.72</v>
      </c>
      <c r="M65" s="41">
        <v>3.72</v>
      </c>
      <c r="N65" s="41">
        <v>3.72</v>
      </c>
      <c r="O65" s="41">
        <v>3.72</v>
      </c>
      <c r="P65" s="41">
        <v>3.72</v>
      </c>
      <c r="Q65" s="41">
        <v>3.72</v>
      </c>
      <c r="R65" s="41">
        <v>3.72</v>
      </c>
      <c r="S65" s="41">
        <v>3.72</v>
      </c>
      <c r="T65" s="41">
        <v>3.72</v>
      </c>
      <c r="U65" s="41">
        <v>3.72</v>
      </c>
      <c r="V65" s="41">
        <v>3.72</v>
      </c>
      <c r="W65" s="41">
        <v>3.72</v>
      </c>
      <c r="X65" s="41">
        <v>3.72</v>
      </c>
      <c r="Y65" s="41">
        <v>3.72</v>
      </c>
      <c r="Z65" s="41">
        <v>3.72</v>
      </c>
      <c r="AA65" s="41">
        <v>3.72</v>
      </c>
    </row>
    <row r="66" spans="1:27" ht="12.75" hidden="1" customHeight="1" outlineLevel="1" x14ac:dyDescent="0.2">
      <c r="A66" s="99" t="s">
        <v>1092</v>
      </c>
      <c r="B66" s="60" t="s">
        <v>81</v>
      </c>
      <c r="C66" s="40" t="s">
        <v>79</v>
      </c>
      <c r="D66" s="41">
        <f>$D$11</f>
        <v>264.79000000000002</v>
      </c>
      <c r="E66" s="41">
        <f t="shared" ref="E66:AA66" si="35">$D$11</f>
        <v>264.79000000000002</v>
      </c>
      <c r="F66" s="41">
        <f t="shared" si="35"/>
        <v>264.79000000000002</v>
      </c>
      <c r="G66" s="41">
        <f t="shared" si="35"/>
        <v>264.79000000000002</v>
      </c>
      <c r="H66" s="41">
        <f t="shared" si="35"/>
        <v>264.79000000000002</v>
      </c>
      <c r="I66" s="41">
        <f t="shared" si="35"/>
        <v>264.79000000000002</v>
      </c>
      <c r="J66" s="41">
        <f t="shared" si="35"/>
        <v>264.79000000000002</v>
      </c>
      <c r="K66" s="41">
        <f t="shared" si="35"/>
        <v>264.79000000000002</v>
      </c>
      <c r="L66" s="41">
        <f t="shared" si="35"/>
        <v>264.79000000000002</v>
      </c>
      <c r="M66" s="41">
        <f t="shared" si="35"/>
        <v>264.79000000000002</v>
      </c>
      <c r="N66" s="41">
        <f t="shared" si="35"/>
        <v>264.79000000000002</v>
      </c>
      <c r="O66" s="41">
        <f t="shared" si="35"/>
        <v>264.79000000000002</v>
      </c>
      <c r="P66" s="41">
        <f t="shared" si="35"/>
        <v>264.79000000000002</v>
      </c>
      <c r="Q66" s="41">
        <f t="shared" si="35"/>
        <v>264.79000000000002</v>
      </c>
      <c r="R66" s="41">
        <f t="shared" si="35"/>
        <v>264.79000000000002</v>
      </c>
      <c r="S66" s="41">
        <f t="shared" si="35"/>
        <v>264.79000000000002</v>
      </c>
      <c r="T66" s="41">
        <f t="shared" si="35"/>
        <v>264.79000000000002</v>
      </c>
      <c r="U66" s="41">
        <f t="shared" si="35"/>
        <v>264.79000000000002</v>
      </c>
      <c r="V66" s="41">
        <f t="shared" si="35"/>
        <v>264.79000000000002</v>
      </c>
      <c r="W66" s="41">
        <f t="shared" si="35"/>
        <v>264.79000000000002</v>
      </c>
      <c r="X66" s="41">
        <f t="shared" si="35"/>
        <v>264.79000000000002</v>
      </c>
      <c r="Y66" s="41">
        <f t="shared" si="35"/>
        <v>264.79000000000002</v>
      </c>
      <c r="Z66" s="41">
        <f t="shared" si="35"/>
        <v>264.79000000000002</v>
      </c>
      <c r="AA66" s="41">
        <f t="shared" si="35"/>
        <v>264.79000000000002</v>
      </c>
    </row>
    <row r="67" spans="1:27" ht="12.75" customHeight="1" collapsed="1" x14ac:dyDescent="0.2">
      <c r="A67" s="98" t="s">
        <v>1093</v>
      </c>
      <c r="B67" s="25" t="str">
        <f>"13"&amp;"."&amp;$B$663&amp;"."&amp;$B$664</f>
        <v>13.01.2024</v>
      </c>
      <c r="C67" s="88" t="s">
        <v>76</v>
      </c>
      <c r="D67" s="89">
        <f>ROUND(((D68+D69+D71+D70)/1000),5)</f>
        <v>1.8551</v>
      </c>
      <c r="E67" s="89">
        <f>ROUND(((E68+E69+E71+E70)/1000),5)</f>
        <v>1.6682999999999999</v>
      </c>
      <c r="F67" s="89">
        <f>ROUND(((F68+F69+F71+F70)/1000),5)</f>
        <v>1.6224499999999999</v>
      </c>
      <c r="G67" s="89">
        <f t="shared" ref="G67:AA67" si="36">ROUND(((G68+G69+G71+G70)/1000),5)</f>
        <v>1.61761</v>
      </c>
      <c r="H67" s="89">
        <f t="shared" si="36"/>
        <v>1.6556</v>
      </c>
      <c r="I67" s="89">
        <f t="shared" si="36"/>
        <v>1.7625900000000001</v>
      </c>
      <c r="J67" s="89">
        <f t="shared" si="36"/>
        <v>1.81186</v>
      </c>
      <c r="K67" s="89">
        <f t="shared" si="36"/>
        <v>1.8677699999999999</v>
      </c>
      <c r="L67" s="89">
        <f t="shared" si="36"/>
        <v>2.0413999999999999</v>
      </c>
      <c r="M67" s="89">
        <f t="shared" si="36"/>
        <v>2.0479500000000002</v>
      </c>
      <c r="N67" s="89">
        <f t="shared" si="36"/>
        <v>2.1117599999999999</v>
      </c>
      <c r="O67" s="89">
        <f t="shared" si="36"/>
        <v>2.1444899999999998</v>
      </c>
      <c r="P67" s="89">
        <f t="shared" si="36"/>
        <v>2.2370399999999999</v>
      </c>
      <c r="Q67" s="89">
        <f t="shared" si="36"/>
        <v>2.2583199999999999</v>
      </c>
      <c r="R67" s="89">
        <f t="shared" si="36"/>
        <v>2.16046</v>
      </c>
      <c r="S67" s="89">
        <f t="shared" si="36"/>
        <v>2.14256</v>
      </c>
      <c r="T67" s="89">
        <f t="shared" si="36"/>
        <v>2.2408000000000001</v>
      </c>
      <c r="U67" s="89">
        <f t="shared" si="36"/>
        <v>2.5183200000000001</v>
      </c>
      <c r="V67" s="89">
        <f t="shared" si="36"/>
        <v>2.5429499999999998</v>
      </c>
      <c r="W67" s="89">
        <f t="shared" si="36"/>
        <v>2.2173799999999999</v>
      </c>
      <c r="X67" s="89">
        <f t="shared" si="36"/>
        <v>2.0900300000000001</v>
      </c>
      <c r="Y67" s="89">
        <f t="shared" si="36"/>
        <v>1.8105599999999999</v>
      </c>
      <c r="Z67" s="89">
        <f t="shared" si="36"/>
        <v>1.78746</v>
      </c>
      <c r="AA67" s="89">
        <f t="shared" si="36"/>
        <v>1.86547</v>
      </c>
    </row>
    <row r="68" spans="1:27" ht="12.75" hidden="1" customHeight="1" outlineLevel="1" x14ac:dyDescent="0.2">
      <c r="A68" s="99" t="s">
        <v>1094</v>
      </c>
      <c r="B68" s="60" t="s">
        <v>238</v>
      </c>
      <c r="C68" s="40" t="s">
        <v>79</v>
      </c>
      <c r="D68" s="41">
        <v>1520.41</v>
      </c>
      <c r="E68" s="41">
        <v>1333.61</v>
      </c>
      <c r="F68" s="41">
        <v>1287.76</v>
      </c>
      <c r="G68" s="41">
        <v>1282.92</v>
      </c>
      <c r="H68" s="41">
        <v>1320.91</v>
      </c>
      <c r="I68" s="41">
        <v>1427.9</v>
      </c>
      <c r="J68" s="41">
        <v>1477.17</v>
      </c>
      <c r="K68" s="41">
        <v>1533.08</v>
      </c>
      <c r="L68" s="41">
        <v>1706.71</v>
      </c>
      <c r="M68" s="41">
        <v>1713.26</v>
      </c>
      <c r="N68" s="41">
        <v>1777.07</v>
      </c>
      <c r="O68" s="41">
        <v>1809.8</v>
      </c>
      <c r="P68" s="41">
        <v>1902.35</v>
      </c>
      <c r="Q68" s="41">
        <v>1923.63</v>
      </c>
      <c r="R68" s="41">
        <v>1825.77</v>
      </c>
      <c r="S68" s="41">
        <v>1807.87</v>
      </c>
      <c r="T68" s="41">
        <v>1906.11</v>
      </c>
      <c r="U68" s="41">
        <v>2183.63</v>
      </c>
      <c r="V68" s="41">
        <v>2208.2600000000002</v>
      </c>
      <c r="W68" s="41">
        <v>1882.69</v>
      </c>
      <c r="X68" s="41">
        <v>1755.34</v>
      </c>
      <c r="Y68" s="41">
        <v>1475.87</v>
      </c>
      <c r="Z68" s="41">
        <v>1452.77</v>
      </c>
      <c r="AA68" s="41">
        <v>1530.78</v>
      </c>
    </row>
    <row r="69" spans="1:27" ht="12.75" hidden="1" customHeight="1" outlineLevel="1" x14ac:dyDescent="0.2">
      <c r="A69" s="99" t="s">
        <v>1095</v>
      </c>
      <c r="B69" s="60" t="s">
        <v>90</v>
      </c>
      <c r="C69" s="40" t="s">
        <v>79</v>
      </c>
      <c r="D69" s="41">
        <f t="shared" ref="D69:AA69" si="37">$D$9</f>
        <v>66.180000000000007</v>
      </c>
      <c r="E69" s="41">
        <f t="shared" si="37"/>
        <v>66.180000000000007</v>
      </c>
      <c r="F69" s="41">
        <f t="shared" si="37"/>
        <v>66.180000000000007</v>
      </c>
      <c r="G69" s="41">
        <f t="shared" si="37"/>
        <v>66.180000000000007</v>
      </c>
      <c r="H69" s="41">
        <f t="shared" si="37"/>
        <v>66.180000000000007</v>
      </c>
      <c r="I69" s="41">
        <f t="shared" si="37"/>
        <v>66.180000000000007</v>
      </c>
      <c r="J69" s="41">
        <f t="shared" si="37"/>
        <v>66.180000000000007</v>
      </c>
      <c r="K69" s="41">
        <f t="shared" si="37"/>
        <v>66.180000000000007</v>
      </c>
      <c r="L69" s="41">
        <f t="shared" si="37"/>
        <v>66.180000000000007</v>
      </c>
      <c r="M69" s="41">
        <f t="shared" si="37"/>
        <v>66.180000000000007</v>
      </c>
      <c r="N69" s="41">
        <f t="shared" si="37"/>
        <v>66.180000000000007</v>
      </c>
      <c r="O69" s="41">
        <f t="shared" si="37"/>
        <v>66.180000000000007</v>
      </c>
      <c r="P69" s="41">
        <f t="shared" si="37"/>
        <v>66.180000000000007</v>
      </c>
      <c r="Q69" s="41">
        <f t="shared" si="37"/>
        <v>66.180000000000007</v>
      </c>
      <c r="R69" s="41">
        <f t="shared" si="37"/>
        <v>66.180000000000007</v>
      </c>
      <c r="S69" s="41">
        <f t="shared" si="37"/>
        <v>66.180000000000007</v>
      </c>
      <c r="T69" s="41">
        <f t="shared" si="37"/>
        <v>66.180000000000007</v>
      </c>
      <c r="U69" s="41">
        <f t="shared" si="37"/>
        <v>66.180000000000007</v>
      </c>
      <c r="V69" s="41">
        <f t="shared" si="37"/>
        <v>66.180000000000007</v>
      </c>
      <c r="W69" s="41">
        <f t="shared" si="37"/>
        <v>66.180000000000007</v>
      </c>
      <c r="X69" s="41">
        <f t="shared" si="37"/>
        <v>66.180000000000007</v>
      </c>
      <c r="Y69" s="41">
        <f t="shared" si="37"/>
        <v>66.180000000000007</v>
      </c>
      <c r="Z69" s="41">
        <f t="shared" si="37"/>
        <v>66.180000000000007</v>
      </c>
      <c r="AA69" s="41">
        <f t="shared" si="37"/>
        <v>66.180000000000007</v>
      </c>
    </row>
    <row r="70" spans="1:27" ht="12.75" hidden="1" customHeight="1" outlineLevel="1" x14ac:dyDescent="0.2">
      <c r="A70" s="99" t="s">
        <v>1096</v>
      </c>
      <c r="B70" s="60" t="s">
        <v>83</v>
      </c>
      <c r="C70" s="40" t="s">
        <v>79</v>
      </c>
      <c r="D70" s="41">
        <v>3.72</v>
      </c>
      <c r="E70" s="41">
        <v>3.72</v>
      </c>
      <c r="F70" s="41">
        <v>3.72</v>
      </c>
      <c r="G70" s="41">
        <v>3.72</v>
      </c>
      <c r="H70" s="41">
        <v>3.72</v>
      </c>
      <c r="I70" s="41">
        <v>3.72</v>
      </c>
      <c r="J70" s="41">
        <v>3.72</v>
      </c>
      <c r="K70" s="41">
        <v>3.72</v>
      </c>
      <c r="L70" s="41">
        <v>3.72</v>
      </c>
      <c r="M70" s="41">
        <v>3.72</v>
      </c>
      <c r="N70" s="41">
        <v>3.72</v>
      </c>
      <c r="O70" s="41">
        <v>3.72</v>
      </c>
      <c r="P70" s="41">
        <v>3.72</v>
      </c>
      <c r="Q70" s="41">
        <v>3.72</v>
      </c>
      <c r="R70" s="41">
        <v>3.72</v>
      </c>
      <c r="S70" s="41">
        <v>3.72</v>
      </c>
      <c r="T70" s="41">
        <v>3.72</v>
      </c>
      <c r="U70" s="41">
        <v>3.72</v>
      </c>
      <c r="V70" s="41">
        <v>3.72</v>
      </c>
      <c r="W70" s="41">
        <v>3.72</v>
      </c>
      <c r="X70" s="41">
        <v>3.72</v>
      </c>
      <c r="Y70" s="41">
        <v>3.72</v>
      </c>
      <c r="Z70" s="41">
        <v>3.72</v>
      </c>
      <c r="AA70" s="41">
        <v>3.72</v>
      </c>
    </row>
    <row r="71" spans="1:27" ht="12.75" hidden="1" customHeight="1" outlineLevel="1" x14ac:dyDescent="0.2">
      <c r="A71" s="99" t="s">
        <v>1097</v>
      </c>
      <c r="B71" s="60" t="s">
        <v>81</v>
      </c>
      <c r="C71" s="40" t="s">
        <v>79</v>
      </c>
      <c r="D71" s="41">
        <f>$D$11</f>
        <v>264.79000000000002</v>
      </c>
      <c r="E71" s="41">
        <f t="shared" ref="E71:AA71" si="38">$D$11</f>
        <v>264.79000000000002</v>
      </c>
      <c r="F71" s="41">
        <f t="shared" si="38"/>
        <v>264.79000000000002</v>
      </c>
      <c r="G71" s="41">
        <f t="shared" si="38"/>
        <v>264.79000000000002</v>
      </c>
      <c r="H71" s="41">
        <f t="shared" si="38"/>
        <v>264.79000000000002</v>
      </c>
      <c r="I71" s="41">
        <f t="shared" si="38"/>
        <v>264.79000000000002</v>
      </c>
      <c r="J71" s="41">
        <f t="shared" si="38"/>
        <v>264.79000000000002</v>
      </c>
      <c r="K71" s="41">
        <f t="shared" si="38"/>
        <v>264.79000000000002</v>
      </c>
      <c r="L71" s="41">
        <f t="shared" si="38"/>
        <v>264.79000000000002</v>
      </c>
      <c r="M71" s="41">
        <f t="shared" si="38"/>
        <v>264.79000000000002</v>
      </c>
      <c r="N71" s="41">
        <f t="shared" si="38"/>
        <v>264.79000000000002</v>
      </c>
      <c r="O71" s="41">
        <f t="shared" si="38"/>
        <v>264.79000000000002</v>
      </c>
      <c r="P71" s="41">
        <f t="shared" si="38"/>
        <v>264.79000000000002</v>
      </c>
      <c r="Q71" s="41">
        <f t="shared" si="38"/>
        <v>264.79000000000002</v>
      </c>
      <c r="R71" s="41">
        <f t="shared" si="38"/>
        <v>264.79000000000002</v>
      </c>
      <c r="S71" s="41">
        <f t="shared" si="38"/>
        <v>264.79000000000002</v>
      </c>
      <c r="T71" s="41">
        <f t="shared" si="38"/>
        <v>264.79000000000002</v>
      </c>
      <c r="U71" s="41">
        <f t="shared" si="38"/>
        <v>264.79000000000002</v>
      </c>
      <c r="V71" s="41">
        <f t="shared" si="38"/>
        <v>264.79000000000002</v>
      </c>
      <c r="W71" s="41">
        <f t="shared" si="38"/>
        <v>264.79000000000002</v>
      </c>
      <c r="X71" s="41">
        <f t="shared" si="38"/>
        <v>264.79000000000002</v>
      </c>
      <c r="Y71" s="41">
        <f t="shared" si="38"/>
        <v>264.79000000000002</v>
      </c>
      <c r="Z71" s="41">
        <f t="shared" si="38"/>
        <v>264.79000000000002</v>
      </c>
      <c r="AA71" s="41">
        <f t="shared" si="38"/>
        <v>264.79000000000002</v>
      </c>
    </row>
    <row r="72" spans="1:27" ht="12.75" customHeight="1" collapsed="1" x14ac:dyDescent="0.2">
      <c r="A72" s="98" t="s">
        <v>1098</v>
      </c>
      <c r="B72" s="25" t="str">
        <f>"14"&amp;"."&amp;$B$663&amp;"."&amp;$B$664</f>
        <v>14.01.2024</v>
      </c>
      <c r="C72" s="88" t="s">
        <v>76</v>
      </c>
      <c r="D72" s="89">
        <f>ROUND(((D73+D74+D76+D75)/1000),5)</f>
        <v>1.88384</v>
      </c>
      <c r="E72" s="89">
        <f>ROUND(((E73+E74+E76+E75)/1000),5)</f>
        <v>1.7489399999999999</v>
      </c>
      <c r="F72" s="89">
        <f>ROUND(((F73+F74+F76+F75)/1000),5)</f>
        <v>1.62066</v>
      </c>
      <c r="G72" s="89">
        <f t="shared" ref="G72:AA72" si="39">ROUND(((G73+G74+G76+G75)/1000),5)</f>
        <v>1.6064499999999999</v>
      </c>
      <c r="H72" s="89">
        <f t="shared" si="39"/>
        <v>1.6225499999999999</v>
      </c>
      <c r="I72" s="89">
        <f t="shared" si="39"/>
        <v>1.69991</v>
      </c>
      <c r="J72" s="89">
        <f t="shared" si="39"/>
        <v>1.7327699999999999</v>
      </c>
      <c r="K72" s="89">
        <f t="shared" si="39"/>
        <v>1.84473</v>
      </c>
      <c r="L72" s="89">
        <f t="shared" si="39"/>
        <v>1.9295199999999999</v>
      </c>
      <c r="M72" s="89">
        <f t="shared" si="39"/>
        <v>2.0866600000000002</v>
      </c>
      <c r="N72" s="89">
        <f t="shared" si="39"/>
        <v>2.2121900000000001</v>
      </c>
      <c r="O72" s="89">
        <f t="shared" si="39"/>
        <v>2.2867199999999999</v>
      </c>
      <c r="P72" s="89">
        <f t="shared" si="39"/>
        <v>2.3128799999999998</v>
      </c>
      <c r="Q72" s="89">
        <f t="shared" si="39"/>
        <v>2.33162</v>
      </c>
      <c r="R72" s="89">
        <f t="shared" si="39"/>
        <v>2.2016800000000001</v>
      </c>
      <c r="S72" s="89">
        <f t="shared" si="39"/>
        <v>2.3333900000000001</v>
      </c>
      <c r="T72" s="89">
        <f t="shared" si="39"/>
        <v>2.5129999999999999</v>
      </c>
      <c r="U72" s="89">
        <f t="shared" si="39"/>
        <v>2.54399</v>
      </c>
      <c r="V72" s="89">
        <f t="shared" si="39"/>
        <v>2.5384099999999998</v>
      </c>
      <c r="W72" s="89">
        <f t="shared" si="39"/>
        <v>2.3841800000000002</v>
      </c>
      <c r="X72" s="89">
        <f t="shared" si="39"/>
        <v>2.2250399999999999</v>
      </c>
      <c r="Y72" s="89">
        <f t="shared" si="39"/>
        <v>2.0997599999999998</v>
      </c>
      <c r="Z72" s="89">
        <f t="shared" si="39"/>
        <v>1.8999900000000001</v>
      </c>
      <c r="AA72" s="89">
        <f t="shared" si="39"/>
        <v>1.84087</v>
      </c>
    </row>
    <row r="73" spans="1:27" ht="12.75" hidden="1" customHeight="1" outlineLevel="1" x14ac:dyDescent="0.2">
      <c r="A73" s="99" t="s">
        <v>1099</v>
      </c>
      <c r="B73" s="60" t="s">
        <v>238</v>
      </c>
      <c r="C73" s="40" t="s">
        <v>79</v>
      </c>
      <c r="D73" s="41">
        <v>1549.15</v>
      </c>
      <c r="E73" s="41">
        <v>1414.25</v>
      </c>
      <c r="F73" s="41">
        <v>1285.97</v>
      </c>
      <c r="G73" s="41">
        <v>1271.76</v>
      </c>
      <c r="H73" s="41">
        <v>1287.8599999999999</v>
      </c>
      <c r="I73" s="41">
        <v>1365.22</v>
      </c>
      <c r="J73" s="41">
        <v>1398.08</v>
      </c>
      <c r="K73" s="41">
        <v>1510.04</v>
      </c>
      <c r="L73" s="41">
        <v>1594.83</v>
      </c>
      <c r="M73" s="41">
        <v>1751.97</v>
      </c>
      <c r="N73" s="41">
        <v>1877.5</v>
      </c>
      <c r="O73" s="41">
        <v>1952.03</v>
      </c>
      <c r="P73" s="41">
        <v>1978.19</v>
      </c>
      <c r="Q73" s="41">
        <v>1996.93</v>
      </c>
      <c r="R73" s="41">
        <v>1866.99</v>
      </c>
      <c r="S73" s="41">
        <v>1998.7</v>
      </c>
      <c r="T73" s="41">
        <v>2178.31</v>
      </c>
      <c r="U73" s="41">
        <v>2209.3000000000002</v>
      </c>
      <c r="V73" s="41">
        <v>2203.7199999999998</v>
      </c>
      <c r="W73" s="41">
        <v>2049.4899999999998</v>
      </c>
      <c r="X73" s="41">
        <v>1890.35</v>
      </c>
      <c r="Y73" s="41">
        <v>1765.07</v>
      </c>
      <c r="Z73" s="41">
        <v>1565.3</v>
      </c>
      <c r="AA73" s="41">
        <v>1506.18</v>
      </c>
    </row>
    <row r="74" spans="1:27" ht="12.75" hidden="1" customHeight="1" outlineLevel="1" x14ac:dyDescent="0.2">
      <c r="A74" s="99" t="s">
        <v>1100</v>
      </c>
      <c r="B74" s="60" t="s">
        <v>90</v>
      </c>
      <c r="C74" s="40" t="s">
        <v>79</v>
      </c>
      <c r="D74" s="41">
        <f t="shared" ref="D74:AA74" si="40">$D$9</f>
        <v>66.180000000000007</v>
      </c>
      <c r="E74" s="41">
        <f t="shared" si="40"/>
        <v>66.180000000000007</v>
      </c>
      <c r="F74" s="41">
        <f t="shared" si="40"/>
        <v>66.180000000000007</v>
      </c>
      <c r="G74" s="41">
        <f t="shared" si="40"/>
        <v>66.180000000000007</v>
      </c>
      <c r="H74" s="41">
        <f t="shared" si="40"/>
        <v>66.180000000000007</v>
      </c>
      <c r="I74" s="41">
        <f t="shared" si="40"/>
        <v>66.180000000000007</v>
      </c>
      <c r="J74" s="41">
        <f t="shared" si="40"/>
        <v>66.180000000000007</v>
      </c>
      <c r="K74" s="41">
        <f t="shared" si="40"/>
        <v>66.180000000000007</v>
      </c>
      <c r="L74" s="41">
        <f t="shared" si="40"/>
        <v>66.180000000000007</v>
      </c>
      <c r="M74" s="41">
        <f t="shared" si="40"/>
        <v>66.180000000000007</v>
      </c>
      <c r="N74" s="41">
        <f t="shared" si="40"/>
        <v>66.180000000000007</v>
      </c>
      <c r="O74" s="41">
        <f t="shared" si="40"/>
        <v>66.180000000000007</v>
      </c>
      <c r="P74" s="41">
        <f t="shared" si="40"/>
        <v>66.180000000000007</v>
      </c>
      <c r="Q74" s="41">
        <f t="shared" si="40"/>
        <v>66.180000000000007</v>
      </c>
      <c r="R74" s="41">
        <f t="shared" si="40"/>
        <v>66.180000000000007</v>
      </c>
      <c r="S74" s="41">
        <f t="shared" si="40"/>
        <v>66.180000000000007</v>
      </c>
      <c r="T74" s="41">
        <f t="shared" si="40"/>
        <v>66.180000000000007</v>
      </c>
      <c r="U74" s="41">
        <f t="shared" si="40"/>
        <v>66.180000000000007</v>
      </c>
      <c r="V74" s="41">
        <f t="shared" si="40"/>
        <v>66.180000000000007</v>
      </c>
      <c r="W74" s="41">
        <f t="shared" si="40"/>
        <v>66.180000000000007</v>
      </c>
      <c r="X74" s="41">
        <f t="shared" si="40"/>
        <v>66.180000000000007</v>
      </c>
      <c r="Y74" s="41">
        <f t="shared" si="40"/>
        <v>66.180000000000007</v>
      </c>
      <c r="Z74" s="41">
        <f t="shared" si="40"/>
        <v>66.180000000000007</v>
      </c>
      <c r="AA74" s="41">
        <f t="shared" si="40"/>
        <v>66.180000000000007</v>
      </c>
    </row>
    <row r="75" spans="1:27" ht="12.75" hidden="1" customHeight="1" outlineLevel="1" x14ac:dyDescent="0.2">
      <c r="A75" s="99" t="s">
        <v>1101</v>
      </c>
      <c r="B75" s="60" t="s">
        <v>83</v>
      </c>
      <c r="C75" s="40" t="s">
        <v>79</v>
      </c>
      <c r="D75" s="41">
        <v>3.72</v>
      </c>
      <c r="E75" s="41">
        <v>3.72</v>
      </c>
      <c r="F75" s="41">
        <v>3.72</v>
      </c>
      <c r="G75" s="41">
        <v>3.72</v>
      </c>
      <c r="H75" s="41">
        <v>3.72</v>
      </c>
      <c r="I75" s="41">
        <v>3.72</v>
      </c>
      <c r="J75" s="41">
        <v>3.72</v>
      </c>
      <c r="K75" s="41">
        <v>3.72</v>
      </c>
      <c r="L75" s="41">
        <v>3.72</v>
      </c>
      <c r="M75" s="41">
        <v>3.72</v>
      </c>
      <c r="N75" s="41">
        <v>3.72</v>
      </c>
      <c r="O75" s="41">
        <v>3.72</v>
      </c>
      <c r="P75" s="41">
        <v>3.72</v>
      </c>
      <c r="Q75" s="41">
        <v>3.72</v>
      </c>
      <c r="R75" s="41">
        <v>3.72</v>
      </c>
      <c r="S75" s="41">
        <v>3.72</v>
      </c>
      <c r="T75" s="41">
        <v>3.72</v>
      </c>
      <c r="U75" s="41">
        <v>3.72</v>
      </c>
      <c r="V75" s="41">
        <v>3.72</v>
      </c>
      <c r="W75" s="41">
        <v>3.72</v>
      </c>
      <c r="X75" s="41">
        <v>3.72</v>
      </c>
      <c r="Y75" s="41">
        <v>3.72</v>
      </c>
      <c r="Z75" s="41">
        <v>3.72</v>
      </c>
      <c r="AA75" s="41">
        <v>3.72</v>
      </c>
    </row>
    <row r="76" spans="1:27" ht="12.75" hidden="1" customHeight="1" outlineLevel="1" x14ac:dyDescent="0.2">
      <c r="A76" s="99" t="s">
        <v>1102</v>
      </c>
      <c r="B76" s="60" t="s">
        <v>81</v>
      </c>
      <c r="C76" s="40" t="s">
        <v>79</v>
      </c>
      <c r="D76" s="41">
        <f>$D$11</f>
        <v>264.79000000000002</v>
      </c>
      <c r="E76" s="41">
        <f t="shared" ref="E76:AA76" si="41">$D$11</f>
        <v>264.79000000000002</v>
      </c>
      <c r="F76" s="41">
        <f t="shared" si="41"/>
        <v>264.79000000000002</v>
      </c>
      <c r="G76" s="41">
        <f t="shared" si="41"/>
        <v>264.79000000000002</v>
      </c>
      <c r="H76" s="41">
        <f t="shared" si="41"/>
        <v>264.79000000000002</v>
      </c>
      <c r="I76" s="41">
        <f t="shared" si="41"/>
        <v>264.79000000000002</v>
      </c>
      <c r="J76" s="41">
        <f t="shared" si="41"/>
        <v>264.79000000000002</v>
      </c>
      <c r="K76" s="41">
        <f t="shared" si="41"/>
        <v>264.79000000000002</v>
      </c>
      <c r="L76" s="41">
        <f t="shared" si="41"/>
        <v>264.79000000000002</v>
      </c>
      <c r="M76" s="41">
        <f t="shared" si="41"/>
        <v>264.79000000000002</v>
      </c>
      <c r="N76" s="41">
        <f t="shared" si="41"/>
        <v>264.79000000000002</v>
      </c>
      <c r="O76" s="41">
        <f t="shared" si="41"/>
        <v>264.79000000000002</v>
      </c>
      <c r="P76" s="41">
        <f t="shared" si="41"/>
        <v>264.79000000000002</v>
      </c>
      <c r="Q76" s="41">
        <f t="shared" si="41"/>
        <v>264.79000000000002</v>
      </c>
      <c r="R76" s="41">
        <f t="shared" si="41"/>
        <v>264.79000000000002</v>
      </c>
      <c r="S76" s="41">
        <f t="shared" si="41"/>
        <v>264.79000000000002</v>
      </c>
      <c r="T76" s="41">
        <f t="shared" si="41"/>
        <v>264.79000000000002</v>
      </c>
      <c r="U76" s="41">
        <f t="shared" si="41"/>
        <v>264.79000000000002</v>
      </c>
      <c r="V76" s="41">
        <f t="shared" si="41"/>
        <v>264.79000000000002</v>
      </c>
      <c r="W76" s="41">
        <f t="shared" si="41"/>
        <v>264.79000000000002</v>
      </c>
      <c r="X76" s="41">
        <f t="shared" si="41"/>
        <v>264.79000000000002</v>
      </c>
      <c r="Y76" s="41">
        <f t="shared" si="41"/>
        <v>264.79000000000002</v>
      </c>
      <c r="Z76" s="41">
        <f t="shared" si="41"/>
        <v>264.79000000000002</v>
      </c>
      <c r="AA76" s="41">
        <f t="shared" si="41"/>
        <v>264.79000000000002</v>
      </c>
    </row>
    <row r="77" spans="1:27" ht="12.75" customHeight="1" collapsed="1" x14ac:dyDescent="0.2">
      <c r="A77" s="98" t="s">
        <v>1103</v>
      </c>
      <c r="B77" s="25" t="str">
        <f>"15"&amp;"."&amp;$B$663&amp;"."&amp;$B$664</f>
        <v>15.01.2024</v>
      </c>
      <c r="C77" s="88" t="s">
        <v>76</v>
      </c>
      <c r="D77" s="89">
        <f>ROUND(((D78+D79+D81+D80)/1000),5)</f>
        <v>1.60931</v>
      </c>
      <c r="E77" s="89">
        <f>ROUND(((E78+E79+E81+E80)/1000),5)</f>
        <v>1.55176</v>
      </c>
      <c r="F77" s="89">
        <f>ROUND(((F78+F79+F81+F80)/1000),5)</f>
        <v>1.49637</v>
      </c>
      <c r="G77" s="89">
        <f t="shared" ref="G77:AA77" si="42">ROUND(((G78+G79+G81+G80)/1000),5)</f>
        <v>1.48959</v>
      </c>
      <c r="H77" s="89">
        <f t="shared" si="42"/>
        <v>1.5512600000000001</v>
      </c>
      <c r="I77" s="89">
        <f t="shared" si="42"/>
        <v>1.6760600000000001</v>
      </c>
      <c r="J77" s="89">
        <f t="shared" si="42"/>
        <v>1.88645</v>
      </c>
      <c r="K77" s="89">
        <f t="shared" si="42"/>
        <v>2.1043099999999999</v>
      </c>
      <c r="L77" s="89">
        <f t="shared" si="42"/>
        <v>2.3675299999999999</v>
      </c>
      <c r="M77" s="89">
        <f t="shared" si="42"/>
        <v>2.4009800000000001</v>
      </c>
      <c r="N77" s="89">
        <f t="shared" si="42"/>
        <v>2.3887100000000001</v>
      </c>
      <c r="O77" s="89">
        <f t="shared" si="42"/>
        <v>2.48264</v>
      </c>
      <c r="P77" s="89">
        <f t="shared" si="42"/>
        <v>2.4823300000000001</v>
      </c>
      <c r="Q77" s="89">
        <f t="shared" si="42"/>
        <v>2.4928400000000002</v>
      </c>
      <c r="R77" s="89">
        <f t="shared" si="42"/>
        <v>2.4891800000000002</v>
      </c>
      <c r="S77" s="89">
        <f t="shared" si="42"/>
        <v>2.4255599999999999</v>
      </c>
      <c r="T77" s="89">
        <f t="shared" si="42"/>
        <v>2.5359699999999998</v>
      </c>
      <c r="U77" s="89">
        <f t="shared" si="42"/>
        <v>2.5628899999999999</v>
      </c>
      <c r="V77" s="89">
        <f t="shared" si="42"/>
        <v>2.55566</v>
      </c>
      <c r="W77" s="89">
        <f t="shared" si="42"/>
        <v>2.4223699999999999</v>
      </c>
      <c r="X77" s="89">
        <f t="shared" si="42"/>
        <v>2.2927200000000001</v>
      </c>
      <c r="Y77" s="89">
        <f t="shared" si="42"/>
        <v>2.1258300000000001</v>
      </c>
      <c r="Z77" s="89">
        <f t="shared" si="42"/>
        <v>1.9300999999999999</v>
      </c>
      <c r="AA77" s="89">
        <f t="shared" si="42"/>
        <v>1.79775</v>
      </c>
    </row>
    <row r="78" spans="1:27" ht="12.75" hidden="1" customHeight="1" outlineLevel="1" x14ac:dyDescent="0.2">
      <c r="A78" s="99" t="s">
        <v>1104</v>
      </c>
      <c r="B78" s="60" t="s">
        <v>238</v>
      </c>
      <c r="C78" s="40" t="s">
        <v>79</v>
      </c>
      <c r="D78" s="41">
        <v>1274.6199999999999</v>
      </c>
      <c r="E78" s="41">
        <v>1217.07</v>
      </c>
      <c r="F78" s="41">
        <v>1161.68</v>
      </c>
      <c r="G78" s="41">
        <v>1154.9000000000001</v>
      </c>
      <c r="H78" s="41">
        <v>1216.57</v>
      </c>
      <c r="I78" s="41">
        <v>1341.37</v>
      </c>
      <c r="J78" s="41">
        <v>1551.76</v>
      </c>
      <c r="K78" s="41">
        <v>1769.62</v>
      </c>
      <c r="L78" s="41">
        <v>2032.84</v>
      </c>
      <c r="M78" s="41">
        <v>2066.29</v>
      </c>
      <c r="N78" s="41">
        <v>2054.02</v>
      </c>
      <c r="O78" s="41">
        <v>2147.9499999999998</v>
      </c>
      <c r="P78" s="41">
        <v>2147.64</v>
      </c>
      <c r="Q78" s="41">
        <v>2158.15</v>
      </c>
      <c r="R78" s="41">
        <v>2154.4899999999998</v>
      </c>
      <c r="S78" s="41">
        <v>2090.87</v>
      </c>
      <c r="T78" s="41">
        <v>2201.2800000000002</v>
      </c>
      <c r="U78" s="41">
        <v>2228.1999999999998</v>
      </c>
      <c r="V78" s="41">
        <v>2220.9699999999998</v>
      </c>
      <c r="W78" s="41">
        <v>2087.6799999999998</v>
      </c>
      <c r="X78" s="41">
        <v>1958.03</v>
      </c>
      <c r="Y78" s="41">
        <v>1791.14</v>
      </c>
      <c r="Z78" s="41">
        <v>1595.41</v>
      </c>
      <c r="AA78" s="41">
        <v>1463.06</v>
      </c>
    </row>
    <row r="79" spans="1:27" ht="12.75" hidden="1" customHeight="1" outlineLevel="1" x14ac:dyDescent="0.2">
      <c r="A79" s="99" t="s">
        <v>1105</v>
      </c>
      <c r="B79" s="60" t="s">
        <v>90</v>
      </c>
      <c r="C79" s="40" t="s">
        <v>79</v>
      </c>
      <c r="D79" s="41">
        <f t="shared" ref="D79:AA79" si="43">$D$9</f>
        <v>66.180000000000007</v>
      </c>
      <c r="E79" s="41">
        <f t="shared" si="43"/>
        <v>66.180000000000007</v>
      </c>
      <c r="F79" s="41">
        <f t="shared" si="43"/>
        <v>66.180000000000007</v>
      </c>
      <c r="G79" s="41">
        <f t="shared" si="43"/>
        <v>66.180000000000007</v>
      </c>
      <c r="H79" s="41">
        <f t="shared" si="43"/>
        <v>66.180000000000007</v>
      </c>
      <c r="I79" s="41">
        <f t="shared" si="43"/>
        <v>66.180000000000007</v>
      </c>
      <c r="J79" s="41">
        <f t="shared" si="43"/>
        <v>66.180000000000007</v>
      </c>
      <c r="K79" s="41">
        <f t="shared" si="43"/>
        <v>66.180000000000007</v>
      </c>
      <c r="L79" s="41">
        <f t="shared" si="43"/>
        <v>66.180000000000007</v>
      </c>
      <c r="M79" s="41">
        <f t="shared" si="43"/>
        <v>66.180000000000007</v>
      </c>
      <c r="N79" s="41">
        <f t="shared" si="43"/>
        <v>66.180000000000007</v>
      </c>
      <c r="O79" s="41">
        <f t="shared" si="43"/>
        <v>66.180000000000007</v>
      </c>
      <c r="P79" s="41">
        <f t="shared" si="43"/>
        <v>66.180000000000007</v>
      </c>
      <c r="Q79" s="41">
        <f t="shared" si="43"/>
        <v>66.180000000000007</v>
      </c>
      <c r="R79" s="41">
        <f t="shared" si="43"/>
        <v>66.180000000000007</v>
      </c>
      <c r="S79" s="41">
        <f t="shared" si="43"/>
        <v>66.180000000000007</v>
      </c>
      <c r="T79" s="41">
        <f t="shared" si="43"/>
        <v>66.180000000000007</v>
      </c>
      <c r="U79" s="41">
        <f t="shared" si="43"/>
        <v>66.180000000000007</v>
      </c>
      <c r="V79" s="41">
        <f t="shared" si="43"/>
        <v>66.180000000000007</v>
      </c>
      <c r="W79" s="41">
        <f t="shared" si="43"/>
        <v>66.180000000000007</v>
      </c>
      <c r="X79" s="41">
        <f t="shared" si="43"/>
        <v>66.180000000000007</v>
      </c>
      <c r="Y79" s="41">
        <f t="shared" si="43"/>
        <v>66.180000000000007</v>
      </c>
      <c r="Z79" s="41">
        <f t="shared" si="43"/>
        <v>66.180000000000007</v>
      </c>
      <c r="AA79" s="41">
        <f t="shared" si="43"/>
        <v>66.180000000000007</v>
      </c>
    </row>
    <row r="80" spans="1:27" ht="12.75" hidden="1" customHeight="1" outlineLevel="1" x14ac:dyDescent="0.2">
      <c r="A80" s="99" t="s">
        <v>1106</v>
      </c>
      <c r="B80" s="60" t="s">
        <v>83</v>
      </c>
      <c r="C80" s="40" t="s">
        <v>79</v>
      </c>
      <c r="D80" s="41">
        <v>3.72</v>
      </c>
      <c r="E80" s="41">
        <v>3.72</v>
      </c>
      <c r="F80" s="41">
        <v>3.72</v>
      </c>
      <c r="G80" s="41">
        <v>3.72</v>
      </c>
      <c r="H80" s="41">
        <v>3.72</v>
      </c>
      <c r="I80" s="41">
        <v>3.72</v>
      </c>
      <c r="J80" s="41">
        <v>3.72</v>
      </c>
      <c r="K80" s="41">
        <v>3.72</v>
      </c>
      <c r="L80" s="41">
        <v>3.72</v>
      </c>
      <c r="M80" s="41">
        <v>3.72</v>
      </c>
      <c r="N80" s="41">
        <v>3.72</v>
      </c>
      <c r="O80" s="41">
        <v>3.72</v>
      </c>
      <c r="P80" s="41">
        <v>3.72</v>
      </c>
      <c r="Q80" s="41">
        <v>3.72</v>
      </c>
      <c r="R80" s="41">
        <v>3.72</v>
      </c>
      <c r="S80" s="41">
        <v>3.72</v>
      </c>
      <c r="T80" s="41">
        <v>3.72</v>
      </c>
      <c r="U80" s="41">
        <v>3.72</v>
      </c>
      <c r="V80" s="41">
        <v>3.72</v>
      </c>
      <c r="W80" s="41">
        <v>3.72</v>
      </c>
      <c r="X80" s="41">
        <v>3.72</v>
      </c>
      <c r="Y80" s="41">
        <v>3.72</v>
      </c>
      <c r="Z80" s="41">
        <v>3.72</v>
      </c>
      <c r="AA80" s="41">
        <v>3.72</v>
      </c>
    </row>
    <row r="81" spans="1:27" ht="12.75" hidden="1" customHeight="1" outlineLevel="1" x14ac:dyDescent="0.2">
      <c r="A81" s="99" t="s">
        <v>1107</v>
      </c>
      <c r="B81" s="60" t="s">
        <v>81</v>
      </c>
      <c r="C81" s="40" t="s">
        <v>79</v>
      </c>
      <c r="D81" s="41">
        <f>$D$11</f>
        <v>264.79000000000002</v>
      </c>
      <c r="E81" s="41">
        <f t="shared" ref="E81:AA81" si="44">$D$11</f>
        <v>264.79000000000002</v>
      </c>
      <c r="F81" s="41">
        <f t="shared" si="44"/>
        <v>264.79000000000002</v>
      </c>
      <c r="G81" s="41">
        <f t="shared" si="44"/>
        <v>264.79000000000002</v>
      </c>
      <c r="H81" s="41">
        <f t="shared" si="44"/>
        <v>264.79000000000002</v>
      </c>
      <c r="I81" s="41">
        <f t="shared" si="44"/>
        <v>264.79000000000002</v>
      </c>
      <c r="J81" s="41">
        <f t="shared" si="44"/>
        <v>264.79000000000002</v>
      </c>
      <c r="K81" s="41">
        <f t="shared" si="44"/>
        <v>264.79000000000002</v>
      </c>
      <c r="L81" s="41">
        <f t="shared" si="44"/>
        <v>264.79000000000002</v>
      </c>
      <c r="M81" s="41">
        <f t="shared" si="44"/>
        <v>264.79000000000002</v>
      </c>
      <c r="N81" s="41">
        <f t="shared" si="44"/>
        <v>264.79000000000002</v>
      </c>
      <c r="O81" s="41">
        <f t="shared" si="44"/>
        <v>264.79000000000002</v>
      </c>
      <c r="P81" s="41">
        <f t="shared" si="44"/>
        <v>264.79000000000002</v>
      </c>
      <c r="Q81" s="41">
        <f t="shared" si="44"/>
        <v>264.79000000000002</v>
      </c>
      <c r="R81" s="41">
        <f t="shared" si="44"/>
        <v>264.79000000000002</v>
      </c>
      <c r="S81" s="41">
        <f t="shared" si="44"/>
        <v>264.79000000000002</v>
      </c>
      <c r="T81" s="41">
        <f t="shared" si="44"/>
        <v>264.79000000000002</v>
      </c>
      <c r="U81" s="41">
        <f t="shared" si="44"/>
        <v>264.79000000000002</v>
      </c>
      <c r="V81" s="41">
        <f t="shared" si="44"/>
        <v>264.79000000000002</v>
      </c>
      <c r="W81" s="41">
        <f t="shared" si="44"/>
        <v>264.79000000000002</v>
      </c>
      <c r="X81" s="41">
        <f t="shared" si="44"/>
        <v>264.79000000000002</v>
      </c>
      <c r="Y81" s="41">
        <f t="shared" si="44"/>
        <v>264.79000000000002</v>
      </c>
      <c r="Z81" s="41">
        <f t="shared" si="44"/>
        <v>264.79000000000002</v>
      </c>
      <c r="AA81" s="41">
        <f t="shared" si="44"/>
        <v>264.79000000000002</v>
      </c>
    </row>
    <row r="82" spans="1:27" ht="12.75" customHeight="1" collapsed="1" x14ac:dyDescent="0.2">
      <c r="A82" s="98" t="s">
        <v>1108</v>
      </c>
      <c r="B82" s="25" t="str">
        <f>"16"&amp;"."&amp;$B$663&amp;"."&amp;$B$664</f>
        <v>16.01.2024</v>
      </c>
      <c r="C82" s="88" t="s">
        <v>76</v>
      </c>
      <c r="D82" s="89">
        <f>ROUND(((D83+D84+D86+D85)/1000),5)</f>
        <v>1.6373899999999999</v>
      </c>
      <c r="E82" s="89">
        <f>ROUND(((E83+E84+E86+E85)/1000),5)</f>
        <v>1.5703199999999999</v>
      </c>
      <c r="F82" s="89">
        <f>ROUND(((F83+F84+F86+F85)/1000),5)</f>
        <v>1.5473300000000001</v>
      </c>
      <c r="G82" s="89">
        <f t="shared" ref="G82:AA82" si="45">ROUND(((G83+G84+G86+G85)/1000),5)</f>
        <v>1.51292</v>
      </c>
      <c r="H82" s="89">
        <f t="shared" si="45"/>
        <v>1.5569</v>
      </c>
      <c r="I82" s="89">
        <f t="shared" si="45"/>
        <v>1.67113</v>
      </c>
      <c r="J82" s="89">
        <f t="shared" si="45"/>
        <v>1.8671500000000001</v>
      </c>
      <c r="K82" s="89">
        <f t="shared" si="45"/>
        <v>2.05335</v>
      </c>
      <c r="L82" s="89">
        <f t="shared" si="45"/>
        <v>2.3204799999999999</v>
      </c>
      <c r="M82" s="89">
        <f t="shared" si="45"/>
        <v>2.3494100000000002</v>
      </c>
      <c r="N82" s="89">
        <f t="shared" si="45"/>
        <v>2.3932000000000002</v>
      </c>
      <c r="O82" s="89">
        <f t="shared" si="45"/>
        <v>2.4139699999999999</v>
      </c>
      <c r="P82" s="89">
        <f t="shared" si="45"/>
        <v>2.4175200000000001</v>
      </c>
      <c r="Q82" s="89">
        <f t="shared" si="45"/>
        <v>2.4462999999999999</v>
      </c>
      <c r="R82" s="89">
        <f t="shared" si="45"/>
        <v>2.4249999999999998</v>
      </c>
      <c r="S82" s="89">
        <f t="shared" si="45"/>
        <v>2.3906700000000001</v>
      </c>
      <c r="T82" s="89">
        <f t="shared" si="45"/>
        <v>2.5001699999999998</v>
      </c>
      <c r="U82" s="89">
        <f t="shared" si="45"/>
        <v>2.5472100000000002</v>
      </c>
      <c r="V82" s="89">
        <f t="shared" si="45"/>
        <v>2.53173</v>
      </c>
      <c r="W82" s="89">
        <f t="shared" si="45"/>
        <v>2.3821699999999999</v>
      </c>
      <c r="X82" s="89">
        <f t="shared" si="45"/>
        <v>2.2613699999999999</v>
      </c>
      <c r="Y82" s="89">
        <f t="shared" si="45"/>
        <v>2.1475200000000001</v>
      </c>
      <c r="Z82" s="89">
        <f t="shared" si="45"/>
        <v>1.9373899999999999</v>
      </c>
      <c r="AA82" s="89">
        <f t="shared" si="45"/>
        <v>1.8166500000000001</v>
      </c>
    </row>
    <row r="83" spans="1:27" ht="12.75" hidden="1" customHeight="1" outlineLevel="1" x14ac:dyDescent="0.2">
      <c r="A83" s="99" t="s">
        <v>1109</v>
      </c>
      <c r="B83" s="60" t="s">
        <v>238</v>
      </c>
      <c r="C83" s="40" t="s">
        <v>79</v>
      </c>
      <c r="D83" s="41">
        <v>1302.7</v>
      </c>
      <c r="E83" s="41">
        <v>1235.6300000000001</v>
      </c>
      <c r="F83" s="41">
        <v>1212.6400000000001</v>
      </c>
      <c r="G83" s="41">
        <v>1178.23</v>
      </c>
      <c r="H83" s="41">
        <v>1222.21</v>
      </c>
      <c r="I83" s="41">
        <v>1336.44</v>
      </c>
      <c r="J83" s="41">
        <v>1532.46</v>
      </c>
      <c r="K83" s="41">
        <v>1718.66</v>
      </c>
      <c r="L83" s="41">
        <v>1985.79</v>
      </c>
      <c r="M83" s="41">
        <v>2014.72</v>
      </c>
      <c r="N83" s="41">
        <v>2058.5100000000002</v>
      </c>
      <c r="O83" s="41">
        <v>2079.2800000000002</v>
      </c>
      <c r="P83" s="41">
        <v>2082.83</v>
      </c>
      <c r="Q83" s="41">
        <v>2111.61</v>
      </c>
      <c r="R83" s="41">
        <v>2090.31</v>
      </c>
      <c r="S83" s="41">
        <v>2055.98</v>
      </c>
      <c r="T83" s="41">
        <v>2165.48</v>
      </c>
      <c r="U83" s="41">
        <v>2212.52</v>
      </c>
      <c r="V83" s="41">
        <v>2197.04</v>
      </c>
      <c r="W83" s="41">
        <v>2047.48</v>
      </c>
      <c r="X83" s="41">
        <v>1926.68</v>
      </c>
      <c r="Y83" s="41">
        <v>1812.83</v>
      </c>
      <c r="Z83" s="41">
        <v>1602.7</v>
      </c>
      <c r="AA83" s="41">
        <v>1481.96</v>
      </c>
    </row>
    <row r="84" spans="1:27" ht="12.75" hidden="1" customHeight="1" outlineLevel="1" x14ac:dyDescent="0.2">
      <c r="A84" s="99" t="s">
        <v>1110</v>
      </c>
      <c r="B84" s="60" t="s">
        <v>90</v>
      </c>
      <c r="C84" s="40" t="s">
        <v>79</v>
      </c>
      <c r="D84" s="41">
        <f t="shared" ref="D84:AA84" si="46">$D$9</f>
        <v>66.180000000000007</v>
      </c>
      <c r="E84" s="41">
        <f t="shared" si="46"/>
        <v>66.180000000000007</v>
      </c>
      <c r="F84" s="41">
        <f t="shared" si="46"/>
        <v>66.180000000000007</v>
      </c>
      <c r="G84" s="41">
        <f t="shared" si="46"/>
        <v>66.180000000000007</v>
      </c>
      <c r="H84" s="41">
        <f t="shared" si="46"/>
        <v>66.180000000000007</v>
      </c>
      <c r="I84" s="41">
        <f t="shared" si="46"/>
        <v>66.180000000000007</v>
      </c>
      <c r="J84" s="41">
        <f t="shared" si="46"/>
        <v>66.180000000000007</v>
      </c>
      <c r="K84" s="41">
        <f t="shared" si="46"/>
        <v>66.180000000000007</v>
      </c>
      <c r="L84" s="41">
        <f t="shared" si="46"/>
        <v>66.180000000000007</v>
      </c>
      <c r="M84" s="41">
        <f t="shared" si="46"/>
        <v>66.180000000000007</v>
      </c>
      <c r="N84" s="41">
        <f t="shared" si="46"/>
        <v>66.180000000000007</v>
      </c>
      <c r="O84" s="41">
        <f t="shared" si="46"/>
        <v>66.180000000000007</v>
      </c>
      <c r="P84" s="41">
        <f t="shared" si="46"/>
        <v>66.180000000000007</v>
      </c>
      <c r="Q84" s="41">
        <f t="shared" si="46"/>
        <v>66.180000000000007</v>
      </c>
      <c r="R84" s="41">
        <f t="shared" si="46"/>
        <v>66.180000000000007</v>
      </c>
      <c r="S84" s="41">
        <f t="shared" si="46"/>
        <v>66.180000000000007</v>
      </c>
      <c r="T84" s="41">
        <f t="shared" si="46"/>
        <v>66.180000000000007</v>
      </c>
      <c r="U84" s="41">
        <f t="shared" si="46"/>
        <v>66.180000000000007</v>
      </c>
      <c r="V84" s="41">
        <f t="shared" si="46"/>
        <v>66.180000000000007</v>
      </c>
      <c r="W84" s="41">
        <f t="shared" si="46"/>
        <v>66.180000000000007</v>
      </c>
      <c r="X84" s="41">
        <f t="shared" si="46"/>
        <v>66.180000000000007</v>
      </c>
      <c r="Y84" s="41">
        <f t="shared" si="46"/>
        <v>66.180000000000007</v>
      </c>
      <c r="Z84" s="41">
        <f t="shared" si="46"/>
        <v>66.180000000000007</v>
      </c>
      <c r="AA84" s="41">
        <f t="shared" si="46"/>
        <v>66.180000000000007</v>
      </c>
    </row>
    <row r="85" spans="1:27" ht="12.75" hidden="1" customHeight="1" outlineLevel="1" x14ac:dyDescent="0.2">
      <c r="A85" s="99" t="s">
        <v>1111</v>
      </c>
      <c r="B85" s="60" t="s">
        <v>83</v>
      </c>
      <c r="C85" s="40" t="s">
        <v>79</v>
      </c>
      <c r="D85" s="41">
        <v>3.72</v>
      </c>
      <c r="E85" s="41">
        <v>3.72</v>
      </c>
      <c r="F85" s="41">
        <v>3.72</v>
      </c>
      <c r="G85" s="41">
        <v>3.72</v>
      </c>
      <c r="H85" s="41">
        <v>3.72</v>
      </c>
      <c r="I85" s="41">
        <v>3.72</v>
      </c>
      <c r="J85" s="41">
        <v>3.72</v>
      </c>
      <c r="K85" s="41">
        <v>3.72</v>
      </c>
      <c r="L85" s="41">
        <v>3.72</v>
      </c>
      <c r="M85" s="41">
        <v>3.72</v>
      </c>
      <c r="N85" s="41">
        <v>3.72</v>
      </c>
      <c r="O85" s="41">
        <v>3.72</v>
      </c>
      <c r="P85" s="41">
        <v>3.72</v>
      </c>
      <c r="Q85" s="41">
        <v>3.72</v>
      </c>
      <c r="R85" s="41">
        <v>3.72</v>
      </c>
      <c r="S85" s="41">
        <v>3.72</v>
      </c>
      <c r="T85" s="41">
        <v>3.72</v>
      </c>
      <c r="U85" s="41">
        <v>3.72</v>
      </c>
      <c r="V85" s="41">
        <v>3.72</v>
      </c>
      <c r="W85" s="41">
        <v>3.72</v>
      </c>
      <c r="X85" s="41">
        <v>3.72</v>
      </c>
      <c r="Y85" s="41">
        <v>3.72</v>
      </c>
      <c r="Z85" s="41">
        <v>3.72</v>
      </c>
      <c r="AA85" s="41">
        <v>3.72</v>
      </c>
    </row>
    <row r="86" spans="1:27" ht="12.75" hidden="1" customHeight="1" outlineLevel="1" x14ac:dyDescent="0.2">
      <c r="A86" s="99" t="s">
        <v>1112</v>
      </c>
      <c r="B86" s="60" t="s">
        <v>81</v>
      </c>
      <c r="C86" s="40" t="s">
        <v>79</v>
      </c>
      <c r="D86" s="41">
        <f>$D$11</f>
        <v>264.79000000000002</v>
      </c>
      <c r="E86" s="41">
        <f t="shared" ref="E86:AA86" si="47">$D$11</f>
        <v>264.79000000000002</v>
      </c>
      <c r="F86" s="41">
        <f t="shared" si="47"/>
        <v>264.79000000000002</v>
      </c>
      <c r="G86" s="41">
        <f t="shared" si="47"/>
        <v>264.79000000000002</v>
      </c>
      <c r="H86" s="41">
        <f t="shared" si="47"/>
        <v>264.79000000000002</v>
      </c>
      <c r="I86" s="41">
        <f t="shared" si="47"/>
        <v>264.79000000000002</v>
      </c>
      <c r="J86" s="41">
        <f t="shared" si="47"/>
        <v>264.79000000000002</v>
      </c>
      <c r="K86" s="41">
        <f t="shared" si="47"/>
        <v>264.79000000000002</v>
      </c>
      <c r="L86" s="41">
        <f t="shared" si="47"/>
        <v>264.79000000000002</v>
      </c>
      <c r="M86" s="41">
        <f t="shared" si="47"/>
        <v>264.79000000000002</v>
      </c>
      <c r="N86" s="41">
        <f t="shared" si="47"/>
        <v>264.79000000000002</v>
      </c>
      <c r="O86" s="41">
        <f t="shared" si="47"/>
        <v>264.79000000000002</v>
      </c>
      <c r="P86" s="41">
        <f t="shared" si="47"/>
        <v>264.79000000000002</v>
      </c>
      <c r="Q86" s="41">
        <f t="shared" si="47"/>
        <v>264.79000000000002</v>
      </c>
      <c r="R86" s="41">
        <f t="shared" si="47"/>
        <v>264.79000000000002</v>
      </c>
      <c r="S86" s="41">
        <f t="shared" si="47"/>
        <v>264.79000000000002</v>
      </c>
      <c r="T86" s="41">
        <f t="shared" si="47"/>
        <v>264.79000000000002</v>
      </c>
      <c r="U86" s="41">
        <f t="shared" si="47"/>
        <v>264.79000000000002</v>
      </c>
      <c r="V86" s="41">
        <f t="shared" si="47"/>
        <v>264.79000000000002</v>
      </c>
      <c r="W86" s="41">
        <f t="shared" si="47"/>
        <v>264.79000000000002</v>
      </c>
      <c r="X86" s="41">
        <f t="shared" si="47"/>
        <v>264.79000000000002</v>
      </c>
      <c r="Y86" s="41">
        <f t="shared" si="47"/>
        <v>264.79000000000002</v>
      </c>
      <c r="Z86" s="41">
        <f t="shared" si="47"/>
        <v>264.79000000000002</v>
      </c>
      <c r="AA86" s="41">
        <f t="shared" si="47"/>
        <v>264.79000000000002</v>
      </c>
    </row>
    <row r="87" spans="1:27" ht="12.75" customHeight="1" collapsed="1" x14ac:dyDescent="0.2">
      <c r="A87" s="98" t="s">
        <v>1113</v>
      </c>
      <c r="B87" s="25" t="str">
        <f>"17"&amp;"."&amp;$B$663&amp;"."&amp;$B$664</f>
        <v>17.01.2024</v>
      </c>
      <c r="C87" s="88" t="s">
        <v>76</v>
      </c>
      <c r="D87" s="89">
        <f>ROUND(((D88+D89+D91+D90)/1000),5)</f>
        <v>1.6065499999999999</v>
      </c>
      <c r="E87" s="89">
        <f>ROUND(((E88+E89+E91+E90)/1000),5)</f>
        <v>1.52867</v>
      </c>
      <c r="F87" s="89">
        <f>ROUND(((F88+F89+F91+F90)/1000),5)</f>
        <v>1.48143</v>
      </c>
      <c r="G87" s="89">
        <f t="shared" ref="G87:AA87" si="48">ROUND(((G88+G89+G91+G90)/1000),5)</f>
        <v>1.4806600000000001</v>
      </c>
      <c r="H87" s="89">
        <f t="shared" si="48"/>
        <v>1.5495300000000001</v>
      </c>
      <c r="I87" s="89">
        <f t="shared" si="48"/>
        <v>1.6753100000000001</v>
      </c>
      <c r="J87" s="89">
        <f t="shared" si="48"/>
        <v>1.87032</v>
      </c>
      <c r="K87" s="89">
        <f t="shared" si="48"/>
        <v>2.1848100000000001</v>
      </c>
      <c r="L87" s="89">
        <f t="shared" si="48"/>
        <v>2.3929299999999998</v>
      </c>
      <c r="M87" s="89">
        <f t="shared" si="48"/>
        <v>2.36294</v>
      </c>
      <c r="N87" s="89">
        <f t="shared" si="48"/>
        <v>2.4409800000000001</v>
      </c>
      <c r="O87" s="89">
        <f t="shared" si="48"/>
        <v>2.4794700000000001</v>
      </c>
      <c r="P87" s="89">
        <f t="shared" si="48"/>
        <v>2.4765999999999999</v>
      </c>
      <c r="Q87" s="89">
        <f t="shared" si="48"/>
        <v>2.4773800000000001</v>
      </c>
      <c r="R87" s="89">
        <f t="shared" si="48"/>
        <v>2.47682</v>
      </c>
      <c r="S87" s="89">
        <f t="shared" si="48"/>
        <v>2.44591</v>
      </c>
      <c r="T87" s="89">
        <f t="shared" si="48"/>
        <v>2.5668899999999999</v>
      </c>
      <c r="U87" s="89">
        <f t="shared" si="48"/>
        <v>2.53105</v>
      </c>
      <c r="V87" s="89">
        <f t="shared" si="48"/>
        <v>2.5081199999999999</v>
      </c>
      <c r="W87" s="89">
        <f t="shared" si="48"/>
        <v>2.3740299999999999</v>
      </c>
      <c r="X87" s="89">
        <f t="shared" si="48"/>
        <v>2.3786399999999999</v>
      </c>
      <c r="Y87" s="89">
        <f t="shared" si="48"/>
        <v>2.21475</v>
      </c>
      <c r="Z87" s="89">
        <f t="shared" si="48"/>
        <v>1.9946600000000001</v>
      </c>
      <c r="AA87" s="89">
        <f t="shared" si="48"/>
        <v>1.8202499999999999</v>
      </c>
    </row>
    <row r="88" spans="1:27" ht="12.75" hidden="1" customHeight="1" outlineLevel="1" x14ac:dyDescent="0.2">
      <c r="A88" s="99" t="s">
        <v>1114</v>
      </c>
      <c r="B88" s="60" t="s">
        <v>238</v>
      </c>
      <c r="C88" s="40" t="s">
        <v>79</v>
      </c>
      <c r="D88" s="41">
        <v>1271.8599999999999</v>
      </c>
      <c r="E88" s="41">
        <v>1193.98</v>
      </c>
      <c r="F88" s="41">
        <v>1146.74</v>
      </c>
      <c r="G88" s="41">
        <v>1145.97</v>
      </c>
      <c r="H88" s="41">
        <v>1214.8399999999999</v>
      </c>
      <c r="I88" s="41">
        <v>1340.62</v>
      </c>
      <c r="J88" s="41">
        <v>1535.63</v>
      </c>
      <c r="K88" s="41">
        <v>1850.12</v>
      </c>
      <c r="L88" s="41">
        <v>2058.2399999999998</v>
      </c>
      <c r="M88" s="41">
        <v>2028.25</v>
      </c>
      <c r="N88" s="41">
        <v>2106.29</v>
      </c>
      <c r="O88" s="41">
        <v>2144.7800000000002</v>
      </c>
      <c r="P88" s="41">
        <v>2141.91</v>
      </c>
      <c r="Q88" s="41">
        <v>2142.69</v>
      </c>
      <c r="R88" s="41">
        <v>2142.13</v>
      </c>
      <c r="S88" s="41">
        <v>2111.2199999999998</v>
      </c>
      <c r="T88" s="41">
        <v>2232.1999999999998</v>
      </c>
      <c r="U88" s="41">
        <v>2196.36</v>
      </c>
      <c r="V88" s="41">
        <v>2173.4299999999998</v>
      </c>
      <c r="W88" s="41">
        <v>2039.34</v>
      </c>
      <c r="X88" s="41">
        <v>2043.95</v>
      </c>
      <c r="Y88" s="41">
        <v>1880.06</v>
      </c>
      <c r="Z88" s="41">
        <v>1659.97</v>
      </c>
      <c r="AA88" s="41">
        <v>1485.56</v>
      </c>
    </row>
    <row r="89" spans="1:27" ht="12.75" hidden="1" customHeight="1" outlineLevel="1" x14ac:dyDescent="0.2">
      <c r="A89" s="99" t="s">
        <v>1115</v>
      </c>
      <c r="B89" s="60" t="s">
        <v>90</v>
      </c>
      <c r="C89" s="40" t="s">
        <v>79</v>
      </c>
      <c r="D89" s="41">
        <f t="shared" ref="D89:AA89" si="49">$D$9</f>
        <v>66.180000000000007</v>
      </c>
      <c r="E89" s="41">
        <f t="shared" si="49"/>
        <v>66.180000000000007</v>
      </c>
      <c r="F89" s="41">
        <f t="shared" si="49"/>
        <v>66.180000000000007</v>
      </c>
      <c r="G89" s="41">
        <f t="shared" si="49"/>
        <v>66.180000000000007</v>
      </c>
      <c r="H89" s="41">
        <f t="shared" si="49"/>
        <v>66.180000000000007</v>
      </c>
      <c r="I89" s="41">
        <f t="shared" si="49"/>
        <v>66.180000000000007</v>
      </c>
      <c r="J89" s="41">
        <f t="shared" si="49"/>
        <v>66.180000000000007</v>
      </c>
      <c r="K89" s="41">
        <f t="shared" si="49"/>
        <v>66.180000000000007</v>
      </c>
      <c r="L89" s="41">
        <f t="shared" si="49"/>
        <v>66.180000000000007</v>
      </c>
      <c r="M89" s="41">
        <f t="shared" si="49"/>
        <v>66.180000000000007</v>
      </c>
      <c r="N89" s="41">
        <f t="shared" si="49"/>
        <v>66.180000000000007</v>
      </c>
      <c r="O89" s="41">
        <f t="shared" si="49"/>
        <v>66.180000000000007</v>
      </c>
      <c r="P89" s="41">
        <f t="shared" si="49"/>
        <v>66.180000000000007</v>
      </c>
      <c r="Q89" s="41">
        <f t="shared" si="49"/>
        <v>66.180000000000007</v>
      </c>
      <c r="R89" s="41">
        <f t="shared" si="49"/>
        <v>66.180000000000007</v>
      </c>
      <c r="S89" s="41">
        <f t="shared" si="49"/>
        <v>66.180000000000007</v>
      </c>
      <c r="T89" s="41">
        <f t="shared" si="49"/>
        <v>66.180000000000007</v>
      </c>
      <c r="U89" s="41">
        <f t="shared" si="49"/>
        <v>66.180000000000007</v>
      </c>
      <c r="V89" s="41">
        <f t="shared" si="49"/>
        <v>66.180000000000007</v>
      </c>
      <c r="W89" s="41">
        <f t="shared" si="49"/>
        <v>66.180000000000007</v>
      </c>
      <c r="X89" s="41">
        <f t="shared" si="49"/>
        <v>66.180000000000007</v>
      </c>
      <c r="Y89" s="41">
        <f t="shared" si="49"/>
        <v>66.180000000000007</v>
      </c>
      <c r="Z89" s="41">
        <f t="shared" si="49"/>
        <v>66.180000000000007</v>
      </c>
      <c r="AA89" s="41">
        <f t="shared" si="49"/>
        <v>66.180000000000007</v>
      </c>
    </row>
    <row r="90" spans="1:27" ht="12.75" hidden="1" customHeight="1" outlineLevel="1" x14ac:dyDescent="0.2">
      <c r="A90" s="99" t="s">
        <v>1116</v>
      </c>
      <c r="B90" s="60" t="s">
        <v>83</v>
      </c>
      <c r="C90" s="40" t="s">
        <v>79</v>
      </c>
      <c r="D90" s="41">
        <v>3.72</v>
      </c>
      <c r="E90" s="41">
        <v>3.72</v>
      </c>
      <c r="F90" s="41">
        <v>3.72</v>
      </c>
      <c r="G90" s="41">
        <v>3.72</v>
      </c>
      <c r="H90" s="41">
        <v>3.72</v>
      </c>
      <c r="I90" s="41">
        <v>3.72</v>
      </c>
      <c r="J90" s="41">
        <v>3.72</v>
      </c>
      <c r="K90" s="41">
        <v>3.72</v>
      </c>
      <c r="L90" s="41">
        <v>3.72</v>
      </c>
      <c r="M90" s="41">
        <v>3.72</v>
      </c>
      <c r="N90" s="41">
        <v>3.72</v>
      </c>
      <c r="O90" s="41">
        <v>3.72</v>
      </c>
      <c r="P90" s="41">
        <v>3.72</v>
      </c>
      <c r="Q90" s="41">
        <v>3.72</v>
      </c>
      <c r="R90" s="41">
        <v>3.72</v>
      </c>
      <c r="S90" s="41">
        <v>3.72</v>
      </c>
      <c r="T90" s="41">
        <v>3.72</v>
      </c>
      <c r="U90" s="41">
        <v>3.72</v>
      </c>
      <c r="V90" s="41">
        <v>3.72</v>
      </c>
      <c r="W90" s="41">
        <v>3.72</v>
      </c>
      <c r="X90" s="41">
        <v>3.72</v>
      </c>
      <c r="Y90" s="41">
        <v>3.72</v>
      </c>
      <c r="Z90" s="41">
        <v>3.72</v>
      </c>
      <c r="AA90" s="41">
        <v>3.72</v>
      </c>
    </row>
    <row r="91" spans="1:27" ht="12.75" hidden="1" customHeight="1" outlineLevel="1" x14ac:dyDescent="0.2">
      <c r="A91" s="99" t="s">
        <v>1117</v>
      </c>
      <c r="B91" s="60" t="s">
        <v>81</v>
      </c>
      <c r="C91" s="40" t="s">
        <v>79</v>
      </c>
      <c r="D91" s="41">
        <f>$D$11</f>
        <v>264.79000000000002</v>
      </c>
      <c r="E91" s="41">
        <f t="shared" ref="E91:AA91" si="50">$D$11</f>
        <v>264.79000000000002</v>
      </c>
      <c r="F91" s="41">
        <f t="shared" si="50"/>
        <v>264.79000000000002</v>
      </c>
      <c r="G91" s="41">
        <f t="shared" si="50"/>
        <v>264.79000000000002</v>
      </c>
      <c r="H91" s="41">
        <f t="shared" si="50"/>
        <v>264.79000000000002</v>
      </c>
      <c r="I91" s="41">
        <f t="shared" si="50"/>
        <v>264.79000000000002</v>
      </c>
      <c r="J91" s="41">
        <f t="shared" si="50"/>
        <v>264.79000000000002</v>
      </c>
      <c r="K91" s="41">
        <f t="shared" si="50"/>
        <v>264.79000000000002</v>
      </c>
      <c r="L91" s="41">
        <f t="shared" si="50"/>
        <v>264.79000000000002</v>
      </c>
      <c r="M91" s="41">
        <f t="shared" si="50"/>
        <v>264.79000000000002</v>
      </c>
      <c r="N91" s="41">
        <f t="shared" si="50"/>
        <v>264.79000000000002</v>
      </c>
      <c r="O91" s="41">
        <f t="shared" si="50"/>
        <v>264.79000000000002</v>
      </c>
      <c r="P91" s="41">
        <f t="shared" si="50"/>
        <v>264.79000000000002</v>
      </c>
      <c r="Q91" s="41">
        <f t="shared" si="50"/>
        <v>264.79000000000002</v>
      </c>
      <c r="R91" s="41">
        <f t="shared" si="50"/>
        <v>264.79000000000002</v>
      </c>
      <c r="S91" s="41">
        <f t="shared" si="50"/>
        <v>264.79000000000002</v>
      </c>
      <c r="T91" s="41">
        <f t="shared" si="50"/>
        <v>264.79000000000002</v>
      </c>
      <c r="U91" s="41">
        <f t="shared" si="50"/>
        <v>264.79000000000002</v>
      </c>
      <c r="V91" s="41">
        <f t="shared" si="50"/>
        <v>264.79000000000002</v>
      </c>
      <c r="W91" s="41">
        <f t="shared" si="50"/>
        <v>264.79000000000002</v>
      </c>
      <c r="X91" s="41">
        <f t="shared" si="50"/>
        <v>264.79000000000002</v>
      </c>
      <c r="Y91" s="41">
        <f t="shared" si="50"/>
        <v>264.79000000000002</v>
      </c>
      <c r="Z91" s="41">
        <f t="shared" si="50"/>
        <v>264.79000000000002</v>
      </c>
      <c r="AA91" s="41">
        <f t="shared" si="50"/>
        <v>264.79000000000002</v>
      </c>
    </row>
    <row r="92" spans="1:27" ht="12.75" customHeight="1" collapsed="1" x14ac:dyDescent="0.2">
      <c r="A92" s="98" t="s">
        <v>1118</v>
      </c>
      <c r="B92" s="25" t="str">
        <f>"18"&amp;"."&amp;$B$663&amp;"."&amp;$B$664</f>
        <v>18.01.2024</v>
      </c>
      <c r="C92" s="88" t="s">
        <v>76</v>
      </c>
      <c r="D92" s="89">
        <f>ROUND(((D93+D94+D96+D95)/1000),5)</f>
        <v>1.7429300000000001</v>
      </c>
      <c r="E92" s="89">
        <f>ROUND(((E93+E94+E96+E95)/1000),5)</f>
        <v>1.58331</v>
      </c>
      <c r="F92" s="89">
        <f>ROUND(((F93+F94+F96+F95)/1000),5)</f>
        <v>1.54694</v>
      </c>
      <c r="G92" s="89">
        <f t="shared" ref="G92:AA92" si="51">ROUND(((G93+G94+G96+G95)/1000),5)</f>
        <v>1.53857</v>
      </c>
      <c r="H92" s="89">
        <f t="shared" si="51"/>
        <v>1.5787599999999999</v>
      </c>
      <c r="I92" s="89">
        <f t="shared" si="51"/>
        <v>1.72262</v>
      </c>
      <c r="J92" s="89">
        <f t="shared" si="51"/>
        <v>1.85171</v>
      </c>
      <c r="K92" s="89">
        <f t="shared" si="51"/>
        <v>2.1538900000000001</v>
      </c>
      <c r="L92" s="89">
        <f t="shared" si="51"/>
        <v>2.3525</v>
      </c>
      <c r="M92" s="89">
        <f t="shared" si="51"/>
        <v>2.3047</v>
      </c>
      <c r="N92" s="89">
        <f t="shared" si="51"/>
        <v>2.4876100000000001</v>
      </c>
      <c r="O92" s="89">
        <f t="shared" si="51"/>
        <v>2.44617</v>
      </c>
      <c r="P92" s="89">
        <f t="shared" si="51"/>
        <v>2.43059</v>
      </c>
      <c r="Q92" s="89">
        <f t="shared" si="51"/>
        <v>2.44977</v>
      </c>
      <c r="R92" s="89">
        <f t="shared" si="51"/>
        <v>2.44815</v>
      </c>
      <c r="S92" s="89">
        <f t="shared" si="51"/>
        <v>2.5025400000000002</v>
      </c>
      <c r="T92" s="89">
        <f t="shared" si="51"/>
        <v>2.5667800000000001</v>
      </c>
      <c r="U92" s="89">
        <f t="shared" si="51"/>
        <v>2.5789399999999998</v>
      </c>
      <c r="V92" s="89">
        <f t="shared" si="51"/>
        <v>2.5718100000000002</v>
      </c>
      <c r="W92" s="89">
        <f t="shared" si="51"/>
        <v>2.3846500000000002</v>
      </c>
      <c r="X92" s="89">
        <f t="shared" si="51"/>
        <v>2.2369500000000002</v>
      </c>
      <c r="Y92" s="89">
        <f t="shared" si="51"/>
        <v>2.1262799999999999</v>
      </c>
      <c r="Z92" s="89">
        <f t="shared" si="51"/>
        <v>1.8726400000000001</v>
      </c>
      <c r="AA92" s="89">
        <f t="shared" si="51"/>
        <v>1.7018800000000001</v>
      </c>
    </row>
    <row r="93" spans="1:27" ht="12.75" hidden="1" customHeight="1" outlineLevel="1" x14ac:dyDescent="0.2">
      <c r="A93" s="99" t="s">
        <v>1119</v>
      </c>
      <c r="B93" s="60" t="s">
        <v>238</v>
      </c>
      <c r="C93" s="40" t="s">
        <v>79</v>
      </c>
      <c r="D93" s="41">
        <v>1408.24</v>
      </c>
      <c r="E93" s="41">
        <v>1248.6199999999999</v>
      </c>
      <c r="F93" s="41">
        <v>1212.25</v>
      </c>
      <c r="G93" s="41">
        <v>1203.8800000000001</v>
      </c>
      <c r="H93" s="41">
        <v>1244.07</v>
      </c>
      <c r="I93" s="41">
        <v>1387.93</v>
      </c>
      <c r="J93" s="41">
        <v>1517.02</v>
      </c>
      <c r="K93" s="41">
        <v>1819.2</v>
      </c>
      <c r="L93" s="41">
        <v>2017.81</v>
      </c>
      <c r="M93" s="41">
        <v>1970.01</v>
      </c>
      <c r="N93" s="41">
        <v>2152.92</v>
      </c>
      <c r="O93" s="41">
        <v>2111.48</v>
      </c>
      <c r="P93" s="41">
        <v>2095.9</v>
      </c>
      <c r="Q93" s="41">
        <v>2115.08</v>
      </c>
      <c r="R93" s="41">
        <v>2113.46</v>
      </c>
      <c r="S93" s="41">
        <v>2167.85</v>
      </c>
      <c r="T93" s="41">
        <v>2232.09</v>
      </c>
      <c r="U93" s="41">
        <v>2244.25</v>
      </c>
      <c r="V93" s="41">
        <v>2237.12</v>
      </c>
      <c r="W93" s="41">
        <v>2049.96</v>
      </c>
      <c r="X93" s="41">
        <v>1902.26</v>
      </c>
      <c r="Y93" s="41">
        <v>1791.59</v>
      </c>
      <c r="Z93" s="41">
        <v>1537.95</v>
      </c>
      <c r="AA93" s="41">
        <v>1367.19</v>
      </c>
    </row>
    <row r="94" spans="1:27" ht="12.75" hidden="1" customHeight="1" outlineLevel="1" x14ac:dyDescent="0.2">
      <c r="A94" s="99" t="s">
        <v>1120</v>
      </c>
      <c r="B94" s="60" t="s">
        <v>90</v>
      </c>
      <c r="C94" s="40" t="s">
        <v>79</v>
      </c>
      <c r="D94" s="41">
        <f t="shared" ref="D94:AA94" si="52">$D$9</f>
        <v>66.180000000000007</v>
      </c>
      <c r="E94" s="41">
        <f t="shared" si="52"/>
        <v>66.180000000000007</v>
      </c>
      <c r="F94" s="41">
        <f t="shared" si="52"/>
        <v>66.180000000000007</v>
      </c>
      <c r="G94" s="41">
        <f t="shared" si="52"/>
        <v>66.180000000000007</v>
      </c>
      <c r="H94" s="41">
        <f t="shared" si="52"/>
        <v>66.180000000000007</v>
      </c>
      <c r="I94" s="41">
        <f t="shared" si="52"/>
        <v>66.180000000000007</v>
      </c>
      <c r="J94" s="41">
        <f t="shared" si="52"/>
        <v>66.180000000000007</v>
      </c>
      <c r="K94" s="41">
        <f t="shared" si="52"/>
        <v>66.180000000000007</v>
      </c>
      <c r="L94" s="41">
        <f t="shared" si="52"/>
        <v>66.180000000000007</v>
      </c>
      <c r="M94" s="41">
        <f t="shared" si="52"/>
        <v>66.180000000000007</v>
      </c>
      <c r="N94" s="41">
        <f t="shared" si="52"/>
        <v>66.180000000000007</v>
      </c>
      <c r="O94" s="41">
        <f t="shared" si="52"/>
        <v>66.180000000000007</v>
      </c>
      <c r="P94" s="41">
        <f t="shared" si="52"/>
        <v>66.180000000000007</v>
      </c>
      <c r="Q94" s="41">
        <f t="shared" si="52"/>
        <v>66.180000000000007</v>
      </c>
      <c r="R94" s="41">
        <f t="shared" si="52"/>
        <v>66.180000000000007</v>
      </c>
      <c r="S94" s="41">
        <f t="shared" si="52"/>
        <v>66.180000000000007</v>
      </c>
      <c r="T94" s="41">
        <f t="shared" si="52"/>
        <v>66.180000000000007</v>
      </c>
      <c r="U94" s="41">
        <f t="shared" si="52"/>
        <v>66.180000000000007</v>
      </c>
      <c r="V94" s="41">
        <f t="shared" si="52"/>
        <v>66.180000000000007</v>
      </c>
      <c r="W94" s="41">
        <f t="shared" si="52"/>
        <v>66.180000000000007</v>
      </c>
      <c r="X94" s="41">
        <f t="shared" si="52"/>
        <v>66.180000000000007</v>
      </c>
      <c r="Y94" s="41">
        <f t="shared" si="52"/>
        <v>66.180000000000007</v>
      </c>
      <c r="Z94" s="41">
        <f t="shared" si="52"/>
        <v>66.180000000000007</v>
      </c>
      <c r="AA94" s="41">
        <f t="shared" si="52"/>
        <v>66.180000000000007</v>
      </c>
    </row>
    <row r="95" spans="1:27" ht="12.75" hidden="1" customHeight="1" outlineLevel="1" x14ac:dyDescent="0.2">
      <c r="A95" s="99" t="s">
        <v>1121</v>
      </c>
      <c r="B95" s="60" t="s">
        <v>83</v>
      </c>
      <c r="C95" s="40" t="s">
        <v>79</v>
      </c>
      <c r="D95" s="41">
        <v>3.72</v>
      </c>
      <c r="E95" s="41">
        <v>3.72</v>
      </c>
      <c r="F95" s="41">
        <v>3.72</v>
      </c>
      <c r="G95" s="41">
        <v>3.72</v>
      </c>
      <c r="H95" s="41">
        <v>3.72</v>
      </c>
      <c r="I95" s="41">
        <v>3.72</v>
      </c>
      <c r="J95" s="41">
        <v>3.72</v>
      </c>
      <c r="K95" s="41">
        <v>3.72</v>
      </c>
      <c r="L95" s="41">
        <v>3.72</v>
      </c>
      <c r="M95" s="41">
        <v>3.72</v>
      </c>
      <c r="N95" s="41">
        <v>3.72</v>
      </c>
      <c r="O95" s="41">
        <v>3.72</v>
      </c>
      <c r="P95" s="41">
        <v>3.72</v>
      </c>
      <c r="Q95" s="41">
        <v>3.72</v>
      </c>
      <c r="R95" s="41">
        <v>3.72</v>
      </c>
      <c r="S95" s="41">
        <v>3.72</v>
      </c>
      <c r="T95" s="41">
        <v>3.72</v>
      </c>
      <c r="U95" s="41">
        <v>3.72</v>
      </c>
      <c r="V95" s="41">
        <v>3.72</v>
      </c>
      <c r="W95" s="41">
        <v>3.72</v>
      </c>
      <c r="X95" s="41">
        <v>3.72</v>
      </c>
      <c r="Y95" s="41">
        <v>3.72</v>
      </c>
      <c r="Z95" s="41">
        <v>3.72</v>
      </c>
      <c r="AA95" s="41">
        <v>3.72</v>
      </c>
    </row>
    <row r="96" spans="1:27" ht="12.75" hidden="1" customHeight="1" outlineLevel="1" x14ac:dyDescent="0.2">
      <c r="A96" s="99" t="s">
        <v>1122</v>
      </c>
      <c r="B96" s="60" t="s">
        <v>81</v>
      </c>
      <c r="C96" s="40" t="s">
        <v>79</v>
      </c>
      <c r="D96" s="41">
        <f>$D$11</f>
        <v>264.79000000000002</v>
      </c>
      <c r="E96" s="41">
        <f t="shared" ref="E96:AA96" si="53">$D$11</f>
        <v>264.79000000000002</v>
      </c>
      <c r="F96" s="41">
        <f t="shared" si="53"/>
        <v>264.79000000000002</v>
      </c>
      <c r="G96" s="41">
        <f t="shared" si="53"/>
        <v>264.79000000000002</v>
      </c>
      <c r="H96" s="41">
        <f t="shared" si="53"/>
        <v>264.79000000000002</v>
      </c>
      <c r="I96" s="41">
        <f t="shared" si="53"/>
        <v>264.79000000000002</v>
      </c>
      <c r="J96" s="41">
        <f t="shared" si="53"/>
        <v>264.79000000000002</v>
      </c>
      <c r="K96" s="41">
        <f t="shared" si="53"/>
        <v>264.79000000000002</v>
      </c>
      <c r="L96" s="41">
        <f t="shared" si="53"/>
        <v>264.79000000000002</v>
      </c>
      <c r="M96" s="41">
        <f t="shared" si="53"/>
        <v>264.79000000000002</v>
      </c>
      <c r="N96" s="41">
        <f t="shared" si="53"/>
        <v>264.79000000000002</v>
      </c>
      <c r="O96" s="41">
        <f t="shared" si="53"/>
        <v>264.79000000000002</v>
      </c>
      <c r="P96" s="41">
        <f t="shared" si="53"/>
        <v>264.79000000000002</v>
      </c>
      <c r="Q96" s="41">
        <f t="shared" si="53"/>
        <v>264.79000000000002</v>
      </c>
      <c r="R96" s="41">
        <f t="shared" si="53"/>
        <v>264.79000000000002</v>
      </c>
      <c r="S96" s="41">
        <f t="shared" si="53"/>
        <v>264.79000000000002</v>
      </c>
      <c r="T96" s="41">
        <f t="shared" si="53"/>
        <v>264.79000000000002</v>
      </c>
      <c r="U96" s="41">
        <f t="shared" si="53"/>
        <v>264.79000000000002</v>
      </c>
      <c r="V96" s="41">
        <f t="shared" si="53"/>
        <v>264.79000000000002</v>
      </c>
      <c r="W96" s="41">
        <f t="shared" si="53"/>
        <v>264.79000000000002</v>
      </c>
      <c r="X96" s="41">
        <f t="shared" si="53"/>
        <v>264.79000000000002</v>
      </c>
      <c r="Y96" s="41">
        <f t="shared" si="53"/>
        <v>264.79000000000002</v>
      </c>
      <c r="Z96" s="41">
        <f t="shared" si="53"/>
        <v>264.79000000000002</v>
      </c>
      <c r="AA96" s="41">
        <f t="shared" si="53"/>
        <v>264.79000000000002</v>
      </c>
    </row>
    <row r="97" spans="1:27" ht="12.75" customHeight="1" collapsed="1" x14ac:dyDescent="0.2">
      <c r="A97" s="98" t="s">
        <v>1123</v>
      </c>
      <c r="B97" s="25" t="str">
        <f>"19"&amp;"."&amp;$B$663&amp;"."&amp;$B$664</f>
        <v>19.01.2024</v>
      </c>
      <c r="C97" s="88" t="s">
        <v>76</v>
      </c>
      <c r="D97" s="89">
        <f>ROUND(((D98+D99+D101+D100)/1000),5)</f>
        <v>1.6252800000000001</v>
      </c>
      <c r="E97" s="89">
        <f>ROUND(((E98+E99+E101+E100)/1000),5)</f>
        <v>1.5487500000000001</v>
      </c>
      <c r="F97" s="89">
        <f>ROUND(((F98+F99+F101+F100)/1000),5)</f>
        <v>1.5104900000000001</v>
      </c>
      <c r="G97" s="89">
        <f t="shared" ref="G97:AA97" si="54">ROUND(((G98+G99+G101+G100)/1000),5)</f>
        <v>1.5049699999999999</v>
      </c>
      <c r="H97" s="89">
        <f t="shared" si="54"/>
        <v>1.5469999999999999</v>
      </c>
      <c r="I97" s="89">
        <f t="shared" si="54"/>
        <v>1.66364</v>
      </c>
      <c r="J97" s="89">
        <f t="shared" si="54"/>
        <v>1.8194600000000001</v>
      </c>
      <c r="K97" s="89">
        <f t="shared" si="54"/>
        <v>2.1970900000000002</v>
      </c>
      <c r="L97" s="89">
        <f t="shared" si="54"/>
        <v>2.3858799999999998</v>
      </c>
      <c r="M97" s="89">
        <f t="shared" si="54"/>
        <v>2.4479700000000002</v>
      </c>
      <c r="N97" s="89">
        <f t="shared" si="54"/>
        <v>2.4621599999999999</v>
      </c>
      <c r="O97" s="89">
        <f t="shared" si="54"/>
        <v>2.5026700000000002</v>
      </c>
      <c r="P97" s="89">
        <f t="shared" si="54"/>
        <v>2.4937800000000001</v>
      </c>
      <c r="Q97" s="89">
        <f t="shared" si="54"/>
        <v>2.5041099999999998</v>
      </c>
      <c r="R97" s="89">
        <f t="shared" si="54"/>
        <v>2.5100500000000001</v>
      </c>
      <c r="S97" s="89">
        <f t="shared" si="54"/>
        <v>2.4216600000000001</v>
      </c>
      <c r="T97" s="89">
        <f t="shared" si="54"/>
        <v>2.4569200000000002</v>
      </c>
      <c r="U97" s="89">
        <f t="shared" si="54"/>
        <v>2.4756300000000002</v>
      </c>
      <c r="V97" s="89">
        <f t="shared" si="54"/>
        <v>2.47221</v>
      </c>
      <c r="W97" s="89">
        <f t="shared" si="54"/>
        <v>2.4699900000000001</v>
      </c>
      <c r="X97" s="89">
        <f t="shared" si="54"/>
        <v>2.3589600000000002</v>
      </c>
      <c r="Y97" s="89">
        <f t="shared" si="54"/>
        <v>2.2281499999999999</v>
      </c>
      <c r="Z97" s="89">
        <f t="shared" si="54"/>
        <v>2.0036700000000001</v>
      </c>
      <c r="AA97" s="89">
        <f t="shared" si="54"/>
        <v>1.8253900000000001</v>
      </c>
    </row>
    <row r="98" spans="1:27" ht="12.75" hidden="1" customHeight="1" outlineLevel="1" x14ac:dyDescent="0.2">
      <c r="A98" s="99" t="s">
        <v>1124</v>
      </c>
      <c r="B98" s="60" t="s">
        <v>238</v>
      </c>
      <c r="C98" s="40" t="s">
        <v>79</v>
      </c>
      <c r="D98" s="41">
        <v>1290.5899999999999</v>
      </c>
      <c r="E98" s="41">
        <v>1214.06</v>
      </c>
      <c r="F98" s="41">
        <v>1175.8</v>
      </c>
      <c r="G98" s="41">
        <v>1170.28</v>
      </c>
      <c r="H98" s="41">
        <v>1212.31</v>
      </c>
      <c r="I98" s="41">
        <v>1328.95</v>
      </c>
      <c r="J98" s="41">
        <v>1484.77</v>
      </c>
      <c r="K98" s="41">
        <v>1862.4</v>
      </c>
      <c r="L98" s="41">
        <v>2051.19</v>
      </c>
      <c r="M98" s="41">
        <v>2113.2800000000002</v>
      </c>
      <c r="N98" s="41">
        <v>2127.4699999999998</v>
      </c>
      <c r="O98" s="41">
        <v>2167.98</v>
      </c>
      <c r="P98" s="41">
        <v>2159.09</v>
      </c>
      <c r="Q98" s="41">
        <v>2169.42</v>
      </c>
      <c r="R98" s="41">
        <v>2175.36</v>
      </c>
      <c r="S98" s="41">
        <v>2086.9699999999998</v>
      </c>
      <c r="T98" s="41">
        <v>2122.23</v>
      </c>
      <c r="U98" s="41">
        <v>2140.94</v>
      </c>
      <c r="V98" s="41">
        <v>2137.52</v>
      </c>
      <c r="W98" s="41">
        <v>2135.3000000000002</v>
      </c>
      <c r="X98" s="41">
        <v>2024.27</v>
      </c>
      <c r="Y98" s="41">
        <v>1893.46</v>
      </c>
      <c r="Z98" s="41">
        <v>1668.98</v>
      </c>
      <c r="AA98" s="41">
        <v>1490.7</v>
      </c>
    </row>
    <row r="99" spans="1:27" ht="12.75" hidden="1" customHeight="1" outlineLevel="1" x14ac:dyDescent="0.2">
      <c r="A99" s="99" t="s">
        <v>1125</v>
      </c>
      <c r="B99" s="60" t="s">
        <v>90</v>
      </c>
      <c r="C99" s="40" t="s">
        <v>79</v>
      </c>
      <c r="D99" s="41">
        <f t="shared" ref="D99:AA99" si="55">$D$9</f>
        <v>66.180000000000007</v>
      </c>
      <c r="E99" s="41">
        <f t="shared" si="55"/>
        <v>66.180000000000007</v>
      </c>
      <c r="F99" s="41">
        <f t="shared" si="55"/>
        <v>66.180000000000007</v>
      </c>
      <c r="G99" s="41">
        <f t="shared" si="55"/>
        <v>66.180000000000007</v>
      </c>
      <c r="H99" s="41">
        <f t="shared" si="55"/>
        <v>66.180000000000007</v>
      </c>
      <c r="I99" s="41">
        <f t="shared" si="55"/>
        <v>66.180000000000007</v>
      </c>
      <c r="J99" s="41">
        <f t="shared" si="55"/>
        <v>66.180000000000007</v>
      </c>
      <c r="K99" s="41">
        <f t="shared" si="55"/>
        <v>66.180000000000007</v>
      </c>
      <c r="L99" s="41">
        <f t="shared" si="55"/>
        <v>66.180000000000007</v>
      </c>
      <c r="M99" s="41">
        <f t="shared" si="55"/>
        <v>66.180000000000007</v>
      </c>
      <c r="N99" s="41">
        <f t="shared" si="55"/>
        <v>66.180000000000007</v>
      </c>
      <c r="O99" s="41">
        <f t="shared" si="55"/>
        <v>66.180000000000007</v>
      </c>
      <c r="P99" s="41">
        <f t="shared" si="55"/>
        <v>66.180000000000007</v>
      </c>
      <c r="Q99" s="41">
        <f t="shared" si="55"/>
        <v>66.180000000000007</v>
      </c>
      <c r="R99" s="41">
        <f t="shared" si="55"/>
        <v>66.180000000000007</v>
      </c>
      <c r="S99" s="41">
        <f t="shared" si="55"/>
        <v>66.180000000000007</v>
      </c>
      <c r="T99" s="41">
        <f t="shared" si="55"/>
        <v>66.180000000000007</v>
      </c>
      <c r="U99" s="41">
        <f t="shared" si="55"/>
        <v>66.180000000000007</v>
      </c>
      <c r="V99" s="41">
        <f t="shared" si="55"/>
        <v>66.180000000000007</v>
      </c>
      <c r="W99" s="41">
        <f t="shared" si="55"/>
        <v>66.180000000000007</v>
      </c>
      <c r="X99" s="41">
        <f t="shared" si="55"/>
        <v>66.180000000000007</v>
      </c>
      <c r="Y99" s="41">
        <f t="shared" si="55"/>
        <v>66.180000000000007</v>
      </c>
      <c r="Z99" s="41">
        <f t="shared" si="55"/>
        <v>66.180000000000007</v>
      </c>
      <c r="AA99" s="41">
        <f t="shared" si="55"/>
        <v>66.180000000000007</v>
      </c>
    </row>
    <row r="100" spans="1:27" ht="12.75" hidden="1" customHeight="1" outlineLevel="1" x14ac:dyDescent="0.2">
      <c r="A100" s="99" t="s">
        <v>1126</v>
      </c>
      <c r="B100" s="60" t="s">
        <v>83</v>
      </c>
      <c r="C100" s="40" t="s">
        <v>79</v>
      </c>
      <c r="D100" s="41">
        <v>3.72</v>
      </c>
      <c r="E100" s="41">
        <v>3.72</v>
      </c>
      <c r="F100" s="41">
        <v>3.72</v>
      </c>
      <c r="G100" s="41">
        <v>3.72</v>
      </c>
      <c r="H100" s="41">
        <v>3.72</v>
      </c>
      <c r="I100" s="41">
        <v>3.72</v>
      </c>
      <c r="J100" s="41">
        <v>3.72</v>
      </c>
      <c r="K100" s="41">
        <v>3.72</v>
      </c>
      <c r="L100" s="41">
        <v>3.72</v>
      </c>
      <c r="M100" s="41">
        <v>3.72</v>
      </c>
      <c r="N100" s="41">
        <v>3.72</v>
      </c>
      <c r="O100" s="41">
        <v>3.72</v>
      </c>
      <c r="P100" s="41">
        <v>3.72</v>
      </c>
      <c r="Q100" s="41">
        <v>3.72</v>
      </c>
      <c r="R100" s="41">
        <v>3.72</v>
      </c>
      <c r="S100" s="41">
        <v>3.72</v>
      </c>
      <c r="T100" s="41">
        <v>3.72</v>
      </c>
      <c r="U100" s="41">
        <v>3.72</v>
      </c>
      <c r="V100" s="41">
        <v>3.72</v>
      </c>
      <c r="W100" s="41">
        <v>3.72</v>
      </c>
      <c r="X100" s="41">
        <v>3.72</v>
      </c>
      <c r="Y100" s="41">
        <v>3.72</v>
      </c>
      <c r="Z100" s="41">
        <v>3.72</v>
      </c>
      <c r="AA100" s="41">
        <v>3.72</v>
      </c>
    </row>
    <row r="101" spans="1:27" ht="12.75" hidden="1" customHeight="1" outlineLevel="1" x14ac:dyDescent="0.2">
      <c r="A101" s="99" t="s">
        <v>1127</v>
      </c>
      <c r="B101" s="60" t="s">
        <v>81</v>
      </c>
      <c r="C101" s="40" t="s">
        <v>79</v>
      </c>
      <c r="D101" s="41">
        <f>$D$11</f>
        <v>264.79000000000002</v>
      </c>
      <c r="E101" s="41">
        <f t="shared" ref="E101:AA101" si="56">$D$11</f>
        <v>264.79000000000002</v>
      </c>
      <c r="F101" s="41">
        <f t="shared" si="56"/>
        <v>264.79000000000002</v>
      </c>
      <c r="G101" s="41">
        <f t="shared" si="56"/>
        <v>264.79000000000002</v>
      </c>
      <c r="H101" s="41">
        <f t="shared" si="56"/>
        <v>264.79000000000002</v>
      </c>
      <c r="I101" s="41">
        <f t="shared" si="56"/>
        <v>264.79000000000002</v>
      </c>
      <c r="J101" s="41">
        <f t="shared" si="56"/>
        <v>264.79000000000002</v>
      </c>
      <c r="K101" s="41">
        <f t="shared" si="56"/>
        <v>264.79000000000002</v>
      </c>
      <c r="L101" s="41">
        <f t="shared" si="56"/>
        <v>264.79000000000002</v>
      </c>
      <c r="M101" s="41">
        <f t="shared" si="56"/>
        <v>264.79000000000002</v>
      </c>
      <c r="N101" s="41">
        <f t="shared" si="56"/>
        <v>264.79000000000002</v>
      </c>
      <c r="O101" s="41">
        <f t="shared" si="56"/>
        <v>264.79000000000002</v>
      </c>
      <c r="P101" s="41">
        <f t="shared" si="56"/>
        <v>264.79000000000002</v>
      </c>
      <c r="Q101" s="41">
        <f t="shared" si="56"/>
        <v>264.79000000000002</v>
      </c>
      <c r="R101" s="41">
        <f t="shared" si="56"/>
        <v>264.79000000000002</v>
      </c>
      <c r="S101" s="41">
        <f t="shared" si="56"/>
        <v>264.79000000000002</v>
      </c>
      <c r="T101" s="41">
        <f t="shared" si="56"/>
        <v>264.79000000000002</v>
      </c>
      <c r="U101" s="41">
        <f t="shared" si="56"/>
        <v>264.79000000000002</v>
      </c>
      <c r="V101" s="41">
        <f t="shared" si="56"/>
        <v>264.79000000000002</v>
      </c>
      <c r="W101" s="41">
        <f t="shared" si="56"/>
        <v>264.79000000000002</v>
      </c>
      <c r="X101" s="41">
        <f t="shared" si="56"/>
        <v>264.79000000000002</v>
      </c>
      <c r="Y101" s="41">
        <f t="shared" si="56"/>
        <v>264.79000000000002</v>
      </c>
      <c r="Z101" s="41">
        <f t="shared" si="56"/>
        <v>264.79000000000002</v>
      </c>
      <c r="AA101" s="41">
        <f t="shared" si="56"/>
        <v>264.79000000000002</v>
      </c>
    </row>
    <row r="102" spans="1:27" ht="12.75" customHeight="1" collapsed="1" x14ac:dyDescent="0.2">
      <c r="A102" s="98" t="s">
        <v>1128</v>
      </c>
      <c r="B102" s="25" t="str">
        <f>"20"&amp;"."&amp;$B$663&amp;"."&amp;$B$664</f>
        <v>20.01.2024</v>
      </c>
      <c r="C102" s="88" t="s">
        <v>76</v>
      </c>
      <c r="D102" s="89">
        <f>ROUND(((D103+D104+D106+D105)/1000),5)</f>
        <v>1.82725</v>
      </c>
      <c r="E102" s="89">
        <f>ROUND(((E103+E104+E106+E105)/1000),5)</f>
        <v>1.6641900000000001</v>
      </c>
      <c r="F102" s="89">
        <f>ROUND(((F103+F104+F106+F105)/1000),5)</f>
        <v>1.6002400000000001</v>
      </c>
      <c r="G102" s="89">
        <f t="shared" ref="G102:AA102" si="57">ROUND(((G103+G104+G106+G105)/1000),5)</f>
        <v>1.6016600000000001</v>
      </c>
      <c r="H102" s="89">
        <f t="shared" si="57"/>
        <v>1.62985</v>
      </c>
      <c r="I102" s="89">
        <f t="shared" si="57"/>
        <v>1.6751</v>
      </c>
      <c r="J102" s="89">
        <f t="shared" si="57"/>
        <v>1.7868900000000001</v>
      </c>
      <c r="K102" s="89">
        <f t="shared" si="57"/>
        <v>1.9445399999999999</v>
      </c>
      <c r="L102" s="89">
        <f t="shared" si="57"/>
        <v>2.2298200000000001</v>
      </c>
      <c r="M102" s="89">
        <f t="shared" si="57"/>
        <v>2.35127</v>
      </c>
      <c r="N102" s="89">
        <f t="shared" si="57"/>
        <v>2.4535200000000001</v>
      </c>
      <c r="O102" s="89">
        <f t="shared" si="57"/>
        <v>2.4804200000000001</v>
      </c>
      <c r="P102" s="89">
        <f t="shared" si="57"/>
        <v>2.4764200000000001</v>
      </c>
      <c r="Q102" s="89">
        <f t="shared" si="57"/>
        <v>2.4765100000000002</v>
      </c>
      <c r="R102" s="89">
        <f t="shared" si="57"/>
        <v>2.41587</v>
      </c>
      <c r="S102" s="89">
        <f t="shared" si="57"/>
        <v>2.3911600000000002</v>
      </c>
      <c r="T102" s="89">
        <f t="shared" si="57"/>
        <v>2.4381699999999999</v>
      </c>
      <c r="U102" s="89">
        <f t="shared" si="57"/>
        <v>2.4796</v>
      </c>
      <c r="V102" s="89">
        <f t="shared" si="57"/>
        <v>2.5054099999999999</v>
      </c>
      <c r="W102" s="89">
        <f t="shared" si="57"/>
        <v>2.38944</v>
      </c>
      <c r="X102" s="89">
        <f t="shared" si="57"/>
        <v>2.3376100000000002</v>
      </c>
      <c r="Y102" s="89">
        <f t="shared" si="57"/>
        <v>2.2409300000000001</v>
      </c>
      <c r="Z102" s="89">
        <f t="shared" si="57"/>
        <v>1.95485</v>
      </c>
      <c r="AA102" s="89">
        <f t="shared" si="57"/>
        <v>1.8504799999999999</v>
      </c>
    </row>
    <row r="103" spans="1:27" ht="12.75" hidden="1" customHeight="1" outlineLevel="1" x14ac:dyDescent="0.2">
      <c r="A103" s="99" t="s">
        <v>1129</v>
      </c>
      <c r="B103" s="60" t="s">
        <v>238</v>
      </c>
      <c r="C103" s="40" t="s">
        <v>79</v>
      </c>
      <c r="D103" s="41">
        <v>1492.56</v>
      </c>
      <c r="E103" s="41">
        <v>1329.5</v>
      </c>
      <c r="F103" s="41">
        <v>1265.55</v>
      </c>
      <c r="G103" s="41">
        <v>1266.97</v>
      </c>
      <c r="H103" s="41">
        <v>1295.1600000000001</v>
      </c>
      <c r="I103" s="41">
        <v>1340.41</v>
      </c>
      <c r="J103" s="41">
        <v>1452.2</v>
      </c>
      <c r="K103" s="41">
        <v>1609.85</v>
      </c>
      <c r="L103" s="41">
        <v>1895.13</v>
      </c>
      <c r="M103" s="41">
        <v>2016.58</v>
      </c>
      <c r="N103" s="41">
        <v>2118.83</v>
      </c>
      <c r="O103" s="41">
        <v>2145.73</v>
      </c>
      <c r="P103" s="41">
        <v>2141.73</v>
      </c>
      <c r="Q103" s="41">
        <v>2141.8200000000002</v>
      </c>
      <c r="R103" s="41">
        <v>2081.1799999999998</v>
      </c>
      <c r="S103" s="41">
        <v>2056.4699999999998</v>
      </c>
      <c r="T103" s="41">
        <v>2103.48</v>
      </c>
      <c r="U103" s="41">
        <v>2144.91</v>
      </c>
      <c r="V103" s="41">
        <v>2170.7199999999998</v>
      </c>
      <c r="W103" s="41">
        <v>2054.75</v>
      </c>
      <c r="X103" s="41">
        <v>2002.92</v>
      </c>
      <c r="Y103" s="41">
        <v>1906.24</v>
      </c>
      <c r="Z103" s="41">
        <v>1620.16</v>
      </c>
      <c r="AA103" s="41">
        <v>1515.79</v>
      </c>
    </row>
    <row r="104" spans="1:27" ht="12.75" hidden="1" customHeight="1" outlineLevel="1" x14ac:dyDescent="0.2">
      <c r="A104" s="99" t="s">
        <v>1130</v>
      </c>
      <c r="B104" s="60" t="s">
        <v>90</v>
      </c>
      <c r="C104" s="40" t="s">
        <v>79</v>
      </c>
      <c r="D104" s="41">
        <f t="shared" ref="D104:AA104" si="58">$D$9</f>
        <v>66.180000000000007</v>
      </c>
      <c r="E104" s="41">
        <f t="shared" si="58"/>
        <v>66.180000000000007</v>
      </c>
      <c r="F104" s="41">
        <f t="shared" si="58"/>
        <v>66.180000000000007</v>
      </c>
      <c r="G104" s="41">
        <f t="shared" si="58"/>
        <v>66.180000000000007</v>
      </c>
      <c r="H104" s="41">
        <f t="shared" si="58"/>
        <v>66.180000000000007</v>
      </c>
      <c r="I104" s="41">
        <f t="shared" si="58"/>
        <v>66.180000000000007</v>
      </c>
      <c r="J104" s="41">
        <f t="shared" si="58"/>
        <v>66.180000000000007</v>
      </c>
      <c r="K104" s="41">
        <f t="shared" si="58"/>
        <v>66.180000000000007</v>
      </c>
      <c r="L104" s="41">
        <f t="shared" si="58"/>
        <v>66.180000000000007</v>
      </c>
      <c r="M104" s="41">
        <f t="shared" si="58"/>
        <v>66.180000000000007</v>
      </c>
      <c r="N104" s="41">
        <f t="shared" si="58"/>
        <v>66.180000000000007</v>
      </c>
      <c r="O104" s="41">
        <f t="shared" si="58"/>
        <v>66.180000000000007</v>
      </c>
      <c r="P104" s="41">
        <f t="shared" si="58"/>
        <v>66.180000000000007</v>
      </c>
      <c r="Q104" s="41">
        <f t="shared" si="58"/>
        <v>66.180000000000007</v>
      </c>
      <c r="R104" s="41">
        <f t="shared" si="58"/>
        <v>66.180000000000007</v>
      </c>
      <c r="S104" s="41">
        <f t="shared" si="58"/>
        <v>66.180000000000007</v>
      </c>
      <c r="T104" s="41">
        <f t="shared" si="58"/>
        <v>66.180000000000007</v>
      </c>
      <c r="U104" s="41">
        <f t="shared" si="58"/>
        <v>66.180000000000007</v>
      </c>
      <c r="V104" s="41">
        <f t="shared" si="58"/>
        <v>66.180000000000007</v>
      </c>
      <c r="W104" s="41">
        <f t="shared" si="58"/>
        <v>66.180000000000007</v>
      </c>
      <c r="X104" s="41">
        <f t="shared" si="58"/>
        <v>66.180000000000007</v>
      </c>
      <c r="Y104" s="41">
        <f t="shared" si="58"/>
        <v>66.180000000000007</v>
      </c>
      <c r="Z104" s="41">
        <f t="shared" si="58"/>
        <v>66.180000000000007</v>
      </c>
      <c r="AA104" s="41">
        <f t="shared" si="58"/>
        <v>66.180000000000007</v>
      </c>
    </row>
    <row r="105" spans="1:27" ht="12.75" hidden="1" customHeight="1" outlineLevel="1" x14ac:dyDescent="0.2">
      <c r="A105" s="99" t="s">
        <v>1131</v>
      </c>
      <c r="B105" s="60" t="s">
        <v>83</v>
      </c>
      <c r="C105" s="40" t="s">
        <v>79</v>
      </c>
      <c r="D105" s="41">
        <v>3.72</v>
      </c>
      <c r="E105" s="41">
        <v>3.72</v>
      </c>
      <c r="F105" s="41">
        <v>3.72</v>
      </c>
      <c r="G105" s="41">
        <v>3.72</v>
      </c>
      <c r="H105" s="41">
        <v>3.72</v>
      </c>
      <c r="I105" s="41">
        <v>3.72</v>
      </c>
      <c r="J105" s="41">
        <v>3.72</v>
      </c>
      <c r="K105" s="41">
        <v>3.72</v>
      </c>
      <c r="L105" s="41">
        <v>3.72</v>
      </c>
      <c r="M105" s="41">
        <v>3.72</v>
      </c>
      <c r="N105" s="41">
        <v>3.72</v>
      </c>
      <c r="O105" s="41">
        <v>3.72</v>
      </c>
      <c r="P105" s="41">
        <v>3.72</v>
      </c>
      <c r="Q105" s="41">
        <v>3.72</v>
      </c>
      <c r="R105" s="41">
        <v>3.72</v>
      </c>
      <c r="S105" s="41">
        <v>3.72</v>
      </c>
      <c r="T105" s="41">
        <v>3.72</v>
      </c>
      <c r="U105" s="41">
        <v>3.72</v>
      </c>
      <c r="V105" s="41">
        <v>3.72</v>
      </c>
      <c r="W105" s="41">
        <v>3.72</v>
      </c>
      <c r="X105" s="41">
        <v>3.72</v>
      </c>
      <c r="Y105" s="41">
        <v>3.72</v>
      </c>
      <c r="Z105" s="41">
        <v>3.72</v>
      </c>
      <c r="AA105" s="41">
        <v>3.72</v>
      </c>
    </row>
    <row r="106" spans="1:27" ht="12.75" hidden="1" customHeight="1" outlineLevel="1" x14ac:dyDescent="0.2">
      <c r="A106" s="99" t="s">
        <v>1132</v>
      </c>
      <c r="B106" s="60" t="s">
        <v>81</v>
      </c>
      <c r="C106" s="40" t="s">
        <v>79</v>
      </c>
      <c r="D106" s="41">
        <f>$D$11</f>
        <v>264.79000000000002</v>
      </c>
      <c r="E106" s="41">
        <f t="shared" ref="E106:AA106" si="59">$D$11</f>
        <v>264.79000000000002</v>
      </c>
      <c r="F106" s="41">
        <f t="shared" si="59"/>
        <v>264.79000000000002</v>
      </c>
      <c r="G106" s="41">
        <f t="shared" si="59"/>
        <v>264.79000000000002</v>
      </c>
      <c r="H106" s="41">
        <f t="shared" si="59"/>
        <v>264.79000000000002</v>
      </c>
      <c r="I106" s="41">
        <f t="shared" si="59"/>
        <v>264.79000000000002</v>
      </c>
      <c r="J106" s="41">
        <f t="shared" si="59"/>
        <v>264.79000000000002</v>
      </c>
      <c r="K106" s="41">
        <f t="shared" si="59"/>
        <v>264.79000000000002</v>
      </c>
      <c r="L106" s="41">
        <f t="shared" si="59"/>
        <v>264.79000000000002</v>
      </c>
      <c r="M106" s="41">
        <f t="shared" si="59"/>
        <v>264.79000000000002</v>
      </c>
      <c r="N106" s="41">
        <f t="shared" si="59"/>
        <v>264.79000000000002</v>
      </c>
      <c r="O106" s="41">
        <f t="shared" si="59"/>
        <v>264.79000000000002</v>
      </c>
      <c r="P106" s="41">
        <f t="shared" si="59"/>
        <v>264.79000000000002</v>
      </c>
      <c r="Q106" s="41">
        <f t="shared" si="59"/>
        <v>264.79000000000002</v>
      </c>
      <c r="R106" s="41">
        <f t="shared" si="59"/>
        <v>264.79000000000002</v>
      </c>
      <c r="S106" s="41">
        <f t="shared" si="59"/>
        <v>264.79000000000002</v>
      </c>
      <c r="T106" s="41">
        <f t="shared" si="59"/>
        <v>264.79000000000002</v>
      </c>
      <c r="U106" s="41">
        <f t="shared" si="59"/>
        <v>264.79000000000002</v>
      </c>
      <c r="V106" s="41">
        <f t="shared" si="59"/>
        <v>264.79000000000002</v>
      </c>
      <c r="W106" s="41">
        <f t="shared" si="59"/>
        <v>264.79000000000002</v>
      </c>
      <c r="X106" s="41">
        <f t="shared" si="59"/>
        <v>264.79000000000002</v>
      </c>
      <c r="Y106" s="41">
        <f t="shared" si="59"/>
        <v>264.79000000000002</v>
      </c>
      <c r="Z106" s="41">
        <f t="shared" si="59"/>
        <v>264.79000000000002</v>
      </c>
      <c r="AA106" s="41">
        <f t="shared" si="59"/>
        <v>264.79000000000002</v>
      </c>
    </row>
    <row r="107" spans="1:27" ht="12.75" customHeight="1" collapsed="1" x14ac:dyDescent="0.2">
      <c r="A107" s="98" t="s">
        <v>1133</v>
      </c>
      <c r="B107" s="25" t="str">
        <f>"21"&amp;"."&amp;$B$663&amp;"."&amp;$B$664</f>
        <v>21.01.2024</v>
      </c>
      <c r="C107" s="88" t="s">
        <v>76</v>
      </c>
      <c r="D107" s="89">
        <f>ROUND(((D108+D109+D111+D110)/1000),5)</f>
        <v>1.6677900000000001</v>
      </c>
      <c r="E107" s="89">
        <f>ROUND(((E108+E109+E111+E110)/1000),5)</f>
        <v>1.56294</v>
      </c>
      <c r="F107" s="89">
        <f>ROUND(((F108+F109+F111+F110)/1000),5)</f>
        <v>1.47932</v>
      </c>
      <c r="G107" s="89">
        <f t="shared" ref="G107:AA107" si="60">ROUND(((G108+G109+G111+G110)/1000),5)</f>
        <v>1.4723200000000001</v>
      </c>
      <c r="H107" s="89">
        <f t="shared" si="60"/>
        <v>1.47715</v>
      </c>
      <c r="I107" s="89">
        <f t="shared" si="60"/>
        <v>1.5206299999999999</v>
      </c>
      <c r="J107" s="89">
        <f t="shared" si="60"/>
        <v>1.5557399999999999</v>
      </c>
      <c r="K107" s="89">
        <f t="shared" si="60"/>
        <v>1.67381</v>
      </c>
      <c r="L107" s="89">
        <f t="shared" si="60"/>
        <v>1.86999</v>
      </c>
      <c r="M107" s="89">
        <f t="shared" si="60"/>
        <v>2.0115400000000001</v>
      </c>
      <c r="N107" s="89">
        <f t="shared" si="60"/>
        <v>2.0962900000000002</v>
      </c>
      <c r="O107" s="89">
        <f t="shared" si="60"/>
        <v>2.19509</v>
      </c>
      <c r="P107" s="89">
        <f t="shared" si="60"/>
        <v>2.1981600000000001</v>
      </c>
      <c r="Q107" s="89">
        <f t="shared" si="60"/>
        <v>2.1934900000000002</v>
      </c>
      <c r="R107" s="89">
        <f t="shared" si="60"/>
        <v>2.19787</v>
      </c>
      <c r="S107" s="89">
        <f t="shared" si="60"/>
        <v>2.16736</v>
      </c>
      <c r="T107" s="89">
        <f t="shared" si="60"/>
        <v>2.2661600000000002</v>
      </c>
      <c r="U107" s="89">
        <f t="shared" si="60"/>
        <v>2.3934700000000002</v>
      </c>
      <c r="V107" s="89">
        <f t="shared" si="60"/>
        <v>2.4242900000000001</v>
      </c>
      <c r="W107" s="89">
        <f t="shared" si="60"/>
        <v>2.21407</v>
      </c>
      <c r="X107" s="89">
        <f t="shared" si="60"/>
        <v>2.19665</v>
      </c>
      <c r="Y107" s="89">
        <f t="shared" si="60"/>
        <v>2.0998399999999999</v>
      </c>
      <c r="Z107" s="89">
        <f t="shared" si="60"/>
        <v>1.86483</v>
      </c>
      <c r="AA107" s="89">
        <f t="shared" si="60"/>
        <v>1.80105</v>
      </c>
    </row>
    <row r="108" spans="1:27" ht="12.75" hidden="1" customHeight="1" outlineLevel="1" x14ac:dyDescent="0.2">
      <c r="A108" s="99" t="s">
        <v>1134</v>
      </c>
      <c r="B108" s="60" t="s">
        <v>238</v>
      </c>
      <c r="C108" s="40" t="s">
        <v>79</v>
      </c>
      <c r="D108" s="41">
        <v>1333.1</v>
      </c>
      <c r="E108" s="41">
        <v>1228.25</v>
      </c>
      <c r="F108" s="41">
        <v>1144.6300000000001</v>
      </c>
      <c r="G108" s="41">
        <v>1137.6300000000001</v>
      </c>
      <c r="H108" s="41">
        <v>1142.46</v>
      </c>
      <c r="I108" s="41">
        <v>1185.94</v>
      </c>
      <c r="J108" s="41">
        <v>1221.05</v>
      </c>
      <c r="K108" s="41">
        <v>1339.12</v>
      </c>
      <c r="L108" s="41">
        <v>1535.3</v>
      </c>
      <c r="M108" s="41">
        <v>1676.85</v>
      </c>
      <c r="N108" s="41">
        <v>1761.6</v>
      </c>
      <c r="O108" s="41">
        <v>1860.4</v>
      </c>
      <c r="P108" s="41">
        <v>1863.47</v>
      </c>
      <c r="Q108" s="41">
        <v>1858.8</v>
      </c>
      <c r="R108" s="41">
        <v>1863.18</v>
      </c>
      <c r="S108" s="41">
        <v>1832.67</v>
      </c>
      <c r="T108" s="41">
        <v>1931.47</v>
      </c>
      <c r="U108" s="41">
        <v>2058.7800000000002</v>
      </c>
      <c r="V108" s="41">
        <v>2089.6</v>
      </c>
      <c r="W108" s="41">
        <v>1879.38</v>
      </c>
      <c r="X108" s="41">
        <v>1861.96</v>
      </c>
      <c r="Y108" s="41">
        <v>1765.15</v>
      </c>
      <c r="Z108" s="41">
        <v>1530.14</v>
      </c>
      <c r="AA108" s="41">
        <v>1466.36</v>
      </c>
    </row>
    <row r="109" spans="1:27" ht="12.75" hidden="1" customHeight="1" outlineLevel="1" x14ac:dyDescent="0.2">
      <c r="A109" s="99" t="s">
        <v>1135</v>
      </c>
      <c r="B109" s="60" t="s">
        <v>90</v>
      </c>
      <c r="C109" s="40" t="s">
        <v>79</v>
      </c>
      <c r="D109" s="41">
        <f t="shared" ref="D109:AA109" si="61">$D$9</f>
        <v>66.180000000000007</v>
      </c>
      <c r="E109" s="41">
        <f t="shared" si="61"/>
        <v>66.180000000000007</v>
      </c>
      <c r="F109" s="41">
        <f t="shared" si="61"/>
        <v>66.180000000000007</v>
      </c>
      <c r="G109" s="41">
        <f t="shared" si="61"/>
        <v>66.180000000000007</v>
      </c>
      <c r="H109" s="41">
        <f t="shared" si="61"/>
        <v>66.180000000000007</v>
      </c>
      <c r="I109" s="41">
        <f t="shared" si="61"/>
        <v>66.180000000000007</v>
      </c>
      <c r="J109" s="41">
        <f t="shared" si="61"/>
        <v>66.180000000000007</v>
      </c>
      <c r="K109" s="41">
        <f t="shared" si="61"/>
        <v>66.180000000000007</v>
      </c>
      <c r="L109" s="41">
        <f t="shared" si="61"/>
        <v>66.180000000000007</v>
      </c>
      <c r="M109" s="41">
        <f t="shared" si="61"/>
        <v>66.180000000000007</v>
      </c>
      <c r="N109" s="41">
        <f t="shared" si="61"/>
        <v>66.180000000000007</v>
      </c>
      <c r="O109" s="41">
        <f t="shared" si="61"/>
        <v>66.180000000000007</v>
      </c>
      <c r="P109" s="41">
        <f t="shared" si="61"/>
        <v>66.180000000000007</v>
      </c>
      <c r="Q109" s="41">
        <f t="shared" si="61"/>
        <v>66.180000000000007</v>
      </c>
      <c r="R109" s="41">
        <f t="shared" si="61"/>
        <v>66.180000000000007</v>
      </c>
      <c r="S109" s="41">
        <f t="shared" si="61"/>
        <v>66.180000000000007</v>
      </c>
      <c r="T109" s="41">
        <f t="shared" si="61"/>
        <v>66.180000000000007</v>
      </c>
      <c r="U109" s="41">
        <f t="shared" si="61"/>
        <v>66.180000000000007</v>
      </c>
      <c r="V109" s="41">
        <f t="shared" si="61"/>
        <v>66.180000000000007</v>
      </c>
      <c r="W109" s="41">
        <f t="shared" si="61"/>
        <v>66.180000000000007</v>
      </c>
      <c r="X109" s="41">
        <f t="shared" si="61"/>
        <v>66.180000000000007</v>
      </c>
      <c r="Y109" s="41">
        <f t="shared" si="61"/>
        <v>66.180000000000007</v>
      </c>
      <c r="Z109" s="41">
        <f t="shared" si="61"/>
        <v>66.180000000000007</v>
      </c>
      <c r="AA109" s="41">
        <f t="shared" si="61"/>
        <v>66.180000000000007</v>
      </c>
    </row>
    <row r="110" spans="1:27" ht="12.75" hidden="1" customHeight="1" outlineLevel="1" x14ac:dyDescent="0.2">
      <c r="A110" s="99" t="s">
        <v>1136</v>
      </c>
      <c r="B110" s="60" t="s">
        <v>83</v>
      </c>
      <c r="C110" s="40" t="s">
        <v>79</v>
      </c>
      <c r="D110" s="41">
        <v>3.72</v>
      </c>
      <c r="E110" s="41">
        <v>3.72</v>
      </c>
      <c r="F110" s="41">
        <v>3.72</v>
      </c>
      <c r="G110" s="41">
        <v>3.72</v>
      </c>
      <c r="H110" s="41">
        <v>3.72</v>
      </c>
      <c r="I110" s="41">
        <v>3.72</v>
      </c>
      <c r="J110" s="41">
        <v>3.72</v>
      </c>
      <c r="K110" s="41">
        <v>3.72</v>
      </c>
      <c r="L110" s="41">
        <v>3.72</v>
      </c>
      <c r="M110" s="41">
        <v>3.72</v>
      </c>
      <c r="N110" s="41">
        <v>3.72</v>
      </c>
      <c r="O110" s="41">
        <v>3.72</v>
      </c>
      <c r="P110" s="41">
        <v>3.72</v>
      </c>
      <c r="Q110" s="41">
        <v>3.72</v>
      </c>
      <c r="R110" s="41">
        <v>3.72</v>
      </c>
      <c r="S110" s="41">
        <v>3.72</v>
      </c>
      <c r="T110" s="41">
        <v>3.72</v>
      </c>
      <c r="U110" s="41">
        <v>3.72</v>
      </c>
      <c r="V110" s="41">
        <v>3.72</v>
      </c>
      <c r="W110" s="41">
        <v>3.72</v>
      </c>
      <c r="X110" s="41">
        <v>3.72</v>
      </c>
      <c r="Y110" s="41">
        <v>3.72</v>
      </c>
      <c r="Z110" s="41">
        <v>3.72</v>
      </c>
      <c r="AA110" s="41">
        <v>3.72</v>
      </c>
    </row>
    <row r="111" spans="1:27" ht="12.75" hidden="1" customHeight="1" outlineLevel="1" x14ac:dyDescent="0.2">
      <c r="A111" s="99" t="s">
        <v>1137</v>
      </c>
      <c r="B111" s="60" t="s">
        <v>81</v>
      </c>
      <c r="C111" s="40" t="s">
        <v>79</v>
      </c>
      <c r="D111" s="41">
        <f>$D$11</f>
        <v>264.79000000000002</v>
      </c>
      <c r="E111" s="41">
        <f t="shared" ref="E111:AA111" si="62">$D$11</f>
        <v>264.79000000000002</v>
      </c>
      <c r="F111" s="41">
        <f t="shared" si="62"/>
        <v>264.79000000000002</v>
      </c>
      <c r="G111" s="41">
        <f t="shared" si="62"/>
        <v>264.79000000000002</v>
      </c>
      <c r="H111" s="41">
        <f t="shared" si="62"/>
        <v>264.79000000000002</v>
      </c>
      <c r="I111" s="41">
        <f t="shared" si="62"/>
        <v>264.79000000000002</v>
      </c>
      <c r="J111" s="41">
        <f t="shared" si="62"/>
        <v>264.79000000000002</v>
      </c>
      <c r="K111" s="41">
        <f t="shared" si="62"/>
        <v>264.79000000000002</v>
      </c>
      <c r="L111" s="41">
        <f t="shared" si="62"/>
        <v>264.79000000000002</v>
      </c>
      <c r="M111" s="41">
        <f t="shared" si="62"/>
        <v>264.79000000000002</v>
      </c>
      <c r="N111" s="41">
        <f t="shared" si="62"/>
        <v>264.79000000000002</v>
      </c>
      <c r="O111" s="41">
        <f t="shared" si="62"/>
        <v>264.79000000000002</v>
      </c>
      <c r="P111" s="41">
        <f t="shared" si="62"/>
        <v>264.79000000000002</v>
      </c>
      <c r="Q111" s="41">
        <f t="shared" si="62"/>
        <v>264.79000000000002</v>
      </c>
      <c r="R111" s="41">
        <f t="shared" si="62"/>
        <v>264.79000000000002</v>
      </c>
      <c r="S111" s="41">
        <f t="shared" si="62"/>
        <v>264.79000000000002</v>
      </c>
      <c r="T111" s="41">
        <f t="shared" si="62"/>
        <v>264.79000000000002</v>
      </c>
      <c r="U111" s="41">
        <f t="shared" si="62"/>
        <v>264.79000000000002</v>
      </c>
      <c r="V111" s="41">
        <f t="shared" si="62"/>
        <v>264.79000000000002</v>
      </c>
      <c r="W111" s="41">
        <f t="shared" si="62"/>
        <v>264.79000000000002</v>
      </c>
      <c r="X111" s="41">
        <f t="shared" si="62"/>
        <v>264.79000000000002</v>
      </c>
      <c r="Y111" s="41">
        <f t="shared" si="62"/>
        <v>264.79000000000002</v>
      </c>
      <c r="Z111" s="41">
        <f t="shared" si="62"/>
        <v>264.79000000000002</v>
      </c>
      <c r="AA111" s="41">
        <f t="shared" si="62"/>
        <v>264.79000000000002</v>
      </c>
    </row>
    <row r="112" spans="1:27" ht="12.75" customHeight="1" collapsed="1" x14ac:dyDescent="0.2">
      <c r="A112" s="98" t="s">
        <v>1138</v>
      </c>
      <c r="B112" s="25" t="str">
        <f>"22"&amp;"."&amp;$B$663&amp;"."&amp;$B$664</f>
        <v>22.01.2024</v>
      </c>
      <c r="C112" s="88" t="s">
        <v>76</v>
      </c>
      <c r="D112" s="89">
        <f>ROUND(((D113+D114+D116+D115)/1000),5)</f>
        <v>1.6953499999999999</v>
      </c>
      <c r="E112" s="89">
        <f>ROUND(((E113+E114+E116+E115)/1000),5)</f>
        <v>1.5964400000000001</v>
      </c>
      <c r="F112" s="89">
        <f>ROUND(((F113+F114+F116+F115)/1000),5)</f>
        <v>1.5533600000000001</v>
      </c>
      <c r="G112" s="89">
        <f t="shared" ref="G112:AA112" si="63">ROUND(((G113+G114+G116+G115)/1000),5)</f>
        <v>1.5476000000000001</v>
      </c>
      <c r="H112" s="89">
        <f t="shared" si="63"/>
        <v>1.5828500000000001</v>
      </c>
      <c r="I112" s="89">
        <f t="shared" si="63"/>
        <v>1.6922900000000001</v>
      </c>
      <c r="J112" s="89">
        <f t="shared" si="63"/>
        <v>1.8446199999999999</v>
      </c>
      <c r="K112" s="89">
        <f t="shared" si="63"/>
        <v>2.1964999999999999</v>
      </c>
      <c r="L112" s="89">
        <f t="shared" si="63"/>
        <v>2.4358</v>
      </c>
      <c r="M112" s="89">
        <f t="shared" si="63"/>
        <v>2.4812799999999999</v>
      </c>
      <c r="N112" s="89">
        <f t="shared" si="63"/>
        <v>2.4953400000000001</v>
      </c>
      <c r="O112" s="89">
        <f t="shared" si="63"/>
        <v>2.5369299999999999</v>
      </c>
      <c r="P112" s="89">
        <f t="shared" si="63"/>
        <v>2.52468</v>
      </c>
      <c r="Q112" s="89">
        <f t="shared" si="63"/>
        <v>2.5251100000000002</v>
      </c>
      <c r="R112" s="89">
        <f t="shared" si="63"/>
        <v>2.5159199999999999</v>
      </c>
      <c r="S112" s="89">
        <f t="shared" si="63"/>
        <v>2.4880599999999999</v>
      </c>
      <c r="T112" s="89">
        <f t="shared" si="63"/>
        <v>2.5271599999999999</v>
      </c>
      <c r="U112" s="89">
        <f t="shared" si="63"/>
        <v>2.5575800000000002</v>
      </c>
      <c r="V112" s="89">
        <f t="shared" si="63"/>
        <v>2.57734</v>
      </c>
      <c r="W112" s="89">
        <f t="shared" si="63"/>
        <v>2.4936699999999998</v>
      </c>
      <c r="X112" s="89">
        <f t="shared" si="63"/>
        <v>2.3913500000000001</v>
      </c>
      <c r="Y112" s="89">
        <f t="shared" si="63"/>
        <v>2.1890499999999999</v>
      </c>
      <c r="Z112" s="89">
        <f t="shared" si="63"/>
        <v>1.89737</v>
      </c>
      <c r="AA112" s="89">
        <f t="shared" si="63"/>
        <v>1.81843</v>
      </c>
    </row>
    <row r="113" spans="1:27" ht="12.75" hidden="1" customHeight="1" outlineLevel="1" x14ac:dyDescent="0.2">
      <c r="A113" s="99" t="s">
        <v>1139</v>
      </c>
      <c r="B113" s="60" t="s">
        <v>238</v>
      </c>
      <c r="C113" s="40" t="s">
        <v>79</v>
      </c>
      <c r="D113" s="41">
        <v>1360.66</v>
      </c>
      <c r="E113" s="41">
        <v>1261.75</v>
      </c>
      <c r="F113" s="41">
        <v>1218.67</v>
      </c>
      <c r="G113" s="41">
        <v>1212.9100000000001</v>
      </c>
      <c r="H113" s="41">
        <v>1248.1600000000001</v>
      </c>
      <c r="I113" s="41">
        <v>1357.6</v>
      </c>
      <c r="J113" s="41">
        <v>1509.93</v>
      </c>
      <c r="K113" s="41">
        <v>1861.81</v>
      </c>
      <c r="L113" s="41">
        <v>2101.11</v>
      </c>
      <c r="M113" s="41">
        <v>2146.59</v>
      </c>
      <c r="N113" s="41">
        <v>2160.65</v>
      </c>
      <c r="O113" s="41">
        <v>2202.2399999999998</v>
      </c>
      <c r="P113" s="41">
        <v>2189.9899999999998</v>
      </c>
      <c r="Q113" s="41">
        <v>2190.42</v>
      </c>
      <c r="R113" s="41">
        <v>2181.23</v>
      </c>
      <c r="S113" s="41">
        <v>2153.37</v>
      </c>
      <c r="T113" s="41">
        <v>2192.4699999999998</v>
      </c>
      <c r="U113" s="41">
        <v>2222.89</v>
      </c>
      <c r="V113" s="41">
        <v>2242.65</v>
      </c>
      <c r="W113" s="41">
        <v>2158.98</v>
      </c>
      <c r="X113" s="41">
        <v>2056.66</v>
      </c>
      <c r="Y113" s="41">
        <v>1854.36</v>
      </c>
      <c r="Z113" s="41">
        <v>1562.68</v>
      </c>
      <c r="AA113" s="41">
        <v>1483.74</v>
      </c>
    </row>
    <row r="114" spans="1:27" ht="12.75" hidden="1" customHeight="1" outlineLevel="1" x14ac:dyDescent="0.2">
      <c r="A114" s="99" t="s">
        <v>1140</v>
      </c>
      <c r="B114" s="60" t="s">
        <v>90</v>
      </c>
      <c r="C114" s="40" t="s">
        <v>79</v>
      </c>
      <c r="D114" s="41">
        <f t="shared" ref="D114:AA114" si="64">$D$9</f>
        <v>66.180000000000007</v>
      </c>
      <c r="E114" s="41">
        <f t="shared" si="64"/>
        <v>66.180000000000007</v>
      </c>
      <c r="F114" s="41">
        <f t="shared" si="64"/>
        <v>66.180000000000007</v>
      </c>
      <c r="G114" s="41">
        <f t="shared" si="64"/>
        <v>66.180000000000007</v>
      </c>
      <c r="H114" s="41">
        <f t="shared" si="64"/>
        <v>66.180000000000007</v>
      </c>
      <c r="I114" s="41">
        <f t="shared" si="64"/>
        <v>66.180000000000007</v>
      </c>
      <c r="J114" s="41">
        <f t="shared" si="64"/>
        <v>66.180000000000007</v>
      </c>
      <c r="K114" s="41">
        <f t="shared" si="64"/>
        <v>66.180000000000007</v>
      </c>
      <c r="L114" s="41">
        <f t="shared" si="64"/>
        <v>66.180000000000007</v>
      </c>
      <c r="M114" s="41">
        <f t="shared" si="64"/>
        <v>66.180000000000007</v>
      </c>
      <c r="N114" s="41">
        <f t="shared" si="64"/>
        <v>66.180000000000007</v>
      </c>
      <c r="O114" s="41">
        <f t="shared" si="64"/>
        <v>66.180000000000007</v>
      </c>
      <c r="P114" s="41">
        <f t="shared" si="64"/>
        <v>66.180000000000007</v>
      </c>
      <c r="Q114" s="41">
        <f t="shared" si="64"/>
        <v>66.180000000000007</v>
      </c>
      <c r="R114" s="41">
        <f t="shared" si="64"/>
        <v>66.180000000000007</v>
      </c>
      <c r="S114" s="41">
        <f t="shared" si="64"/>
        <v>66.180000000000007</v>
      </c>
      <c r="T114" s="41">
        <f t="shared" si="64"/>
        <v>66.180000000000007</v>
      </c>
      <c r="U114" s="41">
        <f t="shared" si="64"/>
        <v>66.180000000000007</v>
      </c>
      <c r="V114" s="41">
        <f t="shared" si="64"/>
        <v>66.180000000000007</v>
      </c>
      <c r="W114" s="41">
        <f t="shared" si="64"/>
        <v>66.180000000000007</v>
      </c>
      <c r="X114" s="41">
        <f t="shared" si="64"/>
        <v>66.180000000000007</v>
      </c>
      <c r="Y114" s="41">
        <f t="shared" si="64"/>
        <v>66.180000000000007</v>
      </c>
      <c r="Z114" s="41">
        <f t="shared" si="64"/>
        <v>66.180000000000007</v>
      </c>
      <c r="AA114" s="41">
        <f t="shared" si="64"/>
        <v>66.180000000000007</v>
      </c>
    </row>
    <row r="115" spans="1:27" ht="12.75" hidden="1" customHeight="1" outlineLevel="1" x14ac:dyDescent="0.2">
      <c r="A115" s="99" t="s">
        <v>1141</v>
      </c>
      <c r="B115" s="60" t="s">
        <v>83</v>
      </c>
      <c r="C115" s="40" t="s">
        <v>79</v>
      </c>
      <c r="D115" s="41">
        <v>3.72</v>
      </c>
      <c r="E115" s="41">
        <v>3.72</v>
      </c>
      <c r="F115" s="41">
        <v>3.72</v>
      </c>
      <c r="G115" s="41">
        <v>3.72</v>
      </c>
      <c r="H115" s="41">
        <v>3.72</v>
      </c>
      <c r="I115" s="41">
        <v>3.72</v>
      </c>
      <c r="J115" s="41">
        <v>3.72</v>
      </c>
      <c r="K115" s="41">
        <v>3.72</v>
      </c>
      <c r="L115" s="41">
        <v>3.72</v>
      </c>
      <c r="M115" s="41">
        <v>3.72</v>
      </c>
      <c r="N115" s="41">
        <v>3.72</v>
      </c>
      <c r="O115" s="41">
        <v>3.72</v>
      </c>
      <c r="P115" s="41">
        <v>3.72</v>
      </c>
      <c r="Q115" s="41">
        <v>3.72</v>
      </c>
      <c r="R115" s="41">
        <v>3.72</v>
      </c>
      <c r="S115" s="41">
        <v>3.72</v>
      </c>
      <c r="T115" s="41">
        <v>3.72</v>
      </c>
      <c r="U115" s="41">
        <v>3.72</v>
      </c>
      <c r="V115" s="41">
        <v>3.72</v>
      </c>
      <c r="W115" s="41">
        <v>3.72</v>
      </c>
      <c r="X115" s="41">
        <v>3.72</v>
      </c>
      <c r="Y115" s="41">
        <v>3.72</v>
      </c>
      <c r="Z115" s="41">
        <v>3.72</v>
      </c>
      <c r="AA115" s="41">
        <v>3.72</v>
      </c>
    </row>
    <row r="116" spans="1:27" ht="12.75" hidden="1" customHeight="1" outlineLevel="1" x14ac:dyDescent="0.2">
      <c r="A116" s="99" t="s">
        <v>1142</v>
      </c>
      <c r="B116" s="60" t="s">
        <v>81</v>
      </c>
      <c r="C116" s="40" t="s">
        <v>79</v>
      </c>
      <c r="D116" s="41">
        <f>$D$11</f>
        <v>264.79000000000002</v>
      </c>
      <c r="E116" s="41">
        <f t="shared" ref="E116:AA116" si="65">$D$11</f>
        <v>264.79000000000002</v>
      </c>
      <c r="F116" s="41">
        <f t="shared" si="65"/>
        <v>264.79000000000002</v>
      </c>
      <c r="G116" s="41">
        <f t="shared" si="65"/>
        <v>264.79000000000002</v>
      </c>
      <c r="H116" s="41">
        <f t="shared" si="65"/>
        <v>264.79000000000002</v>
      </c>
      <c r="I116" s="41">
        <f t="shared" si="65"/>
        <v>264.79000000000002</v>
      </c>
      <c r="J116" s="41">
        <f t="shared" si="65"/>
        <v>264.79000000000002</v>
      </c>
      <c r="K116" s="41">
        <f t="shared" si="65"/>
        <v>264.79000000000002</v>
      </c>
      <c r="L116" s="41">
        <f t="shared" si="65"/>
        <v>264.79000000000002</v>
      </c>
      <c r="M116" s="41">
        <f t="shared" si="65"/>
        <v>264.79000000000002</v>
      </c>
      <c r="N116" s="41">
        <f t="shared" si="65"/>
        <v>264.79000000000002</v>
      </c>
      <c r="O116" s="41">
        <f t="shared" si="65"/>
        <v>264.79000000000002</v>
      </c>
      <c r="P116" s="41">
        <f t="shared" si="65"/>
        <v>264.79000000000002</v>
      </c>
      <c r="Q116" s="41">
        <f t="shared" si="65"/>
        <v>264.79000000000002</v>
      </c>
      <c r="R116" s="41">
        <f t="shared" si="65"/>
        <v>264.79000000000002</v>
      </c>
      <c r="S116" s="41">
        <f t="shared" si="65"/>
        <v>264.79000000000002</v>
      </c>
      <c r="T116" s="41">
        <f t="shared" si="65"/>
        <v>264.79000000000002</v>
      </c>
      <c r="U116" s="41">
        <f t="shared" si="65"/>
        <v>264.79000000000002</v>
      </c>
      <c r="V116" s="41">
        <f t="shared" si="65"/>
        <v>264.79000000000002</v>
      </c>
      <c r="W116" s="41">
        <f t="shared" si="65"/>
        <v>264.79000000000002</v>
      </c>
      <c r="X116" s="41">
        <f t="shared" si="65"/>
        <v>264.79000000000002</v>
      </c>
      <c r="Y116" s="41">
        <f t="shared" si="65"/>
        <v>264.79000000000002</v>
      </c>
      <c r="Z116" s="41">
        <f t="shared" si="65"/>
        <v>264.79000000000002</v>
      </c>
      <c r="AA116" s="41">
        <f t="shared" si="65"/>
        <v>264.79000000000002</v>
      </c>
    </row>
    <row r="117" spans="1:27" ht="12.75" customHeight="1" collapsed="1" x14ac:dyDescent="0.2">
      <c r="A117" s="98" t="s">
        <v>1143</v>
      </c>
      <c r="B117" s="25" t="str">
        <f>"23"&amp;"."&amp;$B$663&amp;"."&amp;$B$664</f>
        <v>23.01.2024</v>
      </c>
      <c r="C117" s="88" t="s">
        <v>76</v>
      </c>
      <c r="D117" s="89">
        <f>ROUND(((D118+D119+D121+D120)/1000),5)</f>
        <v>1.5945100000000001</v>
      </c>
      <c r="E117" s="89">
        <f>ROUND(((E118+E119+E121+E120)/1000),5)</f>
        <v>1.54</v>
      </c>
      <c r="F117" s="89">
        <f>ROUND(((F118+F119+F121+F120)/1000),5)</f>
        <v>1.4901199999999999</v>
      </c>
      <c r="G117" s="89">
        <f t="shared" ref="G117:AA117" si="66">ROUND(((G118+G119+G121+G120)/1000),5)</f>
        <v>1.4790700000000001</v>
      </c>
      <c r="H117" s="89">
        <f t="shared" si="66"/>
        <v>1.5311900000000001</v>
      </c>
      <c r="I117" s="89">
        <f t="shared" si="66"/>
        <v>1.6140399999999999</v>
      </c>
      <c r="J117" s="89">
        <f t="shared" si="66"/>
        <v>1.8083800000000001</v>
      </c>
      <c r="K117" s="89">
        <f t="shared" si="66"/>
        <v>2.1161799999999999</v>
      </c>
      <c r="L117" s="89">
        <f t="shared" si="66"/>
        <v>2.31264</v>
      </c>
      <c r="M117" s="89">
        <f t="shared" si="66"/>
        <v>2.3687499999999999</v>
      </c>
      <c r="N117" s="89">
        <f t="shared" si="66"/>
        <v>2.3717700000000002</v>
      </c>
      <c r="O117" s="89">
        <f t="shared" si="66"/>
        <v>2.43459</v>
      </c>
      <c r="P117" s="89">
        <f t="shared" si="66"/>
        <v>2.4037199999999999</v>
      </c>
      <c r="Q117" s="89">
        <f t="shared" si="66"/>
        <v>2.4176799999999998</v>
      </c>
      <c r="R117" s="89">
        <f t="shared" si="66"/>
        <v>2.4161600000000001</v>
      </c>
      <c r="S117" s="89">
        <f t="shared" si="66"/>
        <v>2.3691800000000001</v>
      </c>
      <c r="T117" s="89">
        <f t="shared" si="66"/>
        <v>2.3932500000000001</v>
      </c>
      <c r="U117" s="89">
        <f t="shared" si="66"/>
        <v>2.4456699999999998</v>
      </c>
      <c r="V117" s="89">
        <f t="shared" si="66"/>
        <v>2.4504700000000001</v>
      </c>
      <c r="W117" s="89">
        <f t="shared" si="66"/>
        <v>2.39005</v>
      </c>
      <c r="X117" s="89">
        <f t="shared" si="66"/>
        <v>2.2541500000000001</v>
      </c>
      <c r="Y117" s="89">
        <f t="shared" si="66"/>
        <v>2.1543000000000001</v>
      </c>
      <c r="Z117" s="89">
        <f t="shared" si="66"/>
        <v>1.8623099999999999</v>
      </c>
      <c r="AA117" s="89">
        <f t="shared" si="66"/>
        <v>1.7218899999999999</v>
      </c>
    </row>
    <row r="118" spans="1:27" ht="12.75" hidden="1" customHeight="1" outlineLevel="1" x14ac:dyDescent="0.2">
      <c r="A118" s="99" t="s">
        <v>1144</v>
      </c>
      <c r="B118" s="60" t="s">
        <v>238</v>
      </c>
      <c r="C118" s="40" t="s">
        <v>79</v>
      </c>
      <c r="D118" s="41">
        <v>1259.82</v>
      </c>
      <c r="E118" s="41">
        <v>1205.31</v>
      </c>
      <c r="F118" s="41">
        <v>1155.43</v>
      </c>
      <c r="G118" s="41">
        <v>1144.3800000000001</v>
      </c>
      <c r="H118" s="41">
        <v>1196.5</v>
      </c>
      <c r="I118" s="41">
        <v>1279.3499999999999</v>
      </c>
      <c r="J118" s="41">
        <v>1473.69</v>
      </c>
      <c r="K118" s="41">
        <v>1781.49</v>
      </c>
      <c r="L118" s="41">
        <v>1977.95</v>
      </c>
      <c r="M118" s="41">
        <v>2034.06</v>
      </c>
      <c r="N118" s="41">
        <v>2037.08</v>
      </c>
      <c r="O118" s="41">
        <v>2099.9</v>
      </c>
      <c r="P118" s="41">
        <v>2069.0300000000002</v>
      </c>
      <c r="Q118" s="41">
        <v>2082.9899999999998</v>
      </c>
      <c r="R118" s="41">
        <v>2081.4699999999998</v>
      </c>
      <c r="S118" s="41">
        <v>2034.49</v>
      </c>
      <c r="T118" s="41">
        <v>2058.56</v>
      </c>
      <c r="U118" s="41">
        <v>2110.98</v>
      </c>
      <c r="V118" s="41">
        <v>2115.7800000000002</v>
      </c>
      <c r="W118" s="41">
        <v>2055.36</v>
      </c>
      <c r="X118" s="41">
        <v>1919.46</v>
      </c>
      <c r="Y118" s="41">
        <v>1819.61</v>
      </c>
      <c r="Z118" s="41">
        <v>1527.62</v>
      </c>
      <c r="AA118" s="41">
        <v>1387.2</v>
      </c>
    </row>
    <row r="119" spans="1:27" ht="12.75" hidden="1" customHeight="1" outlineLevel="1" x14ac:dyDescent="0.2">
      <c r="A119" s="99" t="s">
        <v>1145</v>
      </c>
      <c r="B119" s="60" t="s">
        <v>90</v>
      </c>
      <c r="C119" s="40" t="s">
        <v>79</v>
      </c>
      <c r="D119" s="41">
        <f t="shared" ref="D119:AA119" si="67">$D$9</f>
        <v>66.180000000000007</v>
      </c>
      <c r="E119" s="41">
        <f t="shared" si="67"/>
        <v>66.180000000000007</v>
      </c>
      <c r="F119" s="41">
        <f t="shared" si="67"/>
        <v>66.180000000000007</v>
      </c>
      <c r="G119" s="41">
        <f t="shared" si="67"/>
        <v>66.180000000000007</v>
      </c>
      <c r="H119" s="41">
        <f t="shared" si="67"/>
        <v>66.180000000000007</v>
      </c>
      <c r="I119" s="41">
        <f t="shared" si="67"/>
        <v>66.180000000000007</v>
      </c>
      <c r="J119" s="41">
        <f t="shared" si="67"/>
        <v>66.180000000000007</v>
      </c>
      <c r="K119" s="41">
        <f t="shared" si="67"/>
        <v>66.180000000000007</v>
      </c>
      <c r="L119" s="41">
        <f t="shared" si="67"/>
        <v>66.180000000000007</v>
      </c>
      <c r="M119" s="41">
        <f t="shared" si="67"/>
        <v>66.180000000000007</v>
      </c>
      <c r="N119" s="41">
        <f t="shared" si="67"/>
        <v>66.180000000000007</v>
      </c>
      <c r="O119" s="41">
        <f t="shared" si="67"/>
        <v>66.180000000000007</v>
      </c>
      <c r="P119" s="41">
        <f t="shared" si="67"/>
        <v>66.180000000000007</v>
      </c>
      <c r="Q119" s="41">
        <f t="shared" si="67"/>
        <v>66.180000000000007</v>
      </c>
      <c r="R119" s="41">
        <f t="shared" si="67"/>
        <v>66.180000000000007</v>
      </c>
      <c r="S119" s="41">
        <f t="shared" si="67"/>
        <v>66.180000000000007</v>
      </c>
      <c r="T119" s="41">
        <f t="shared" si="67"/>
        <v>66.180000000000007</v>
      </c>
      <c r="U119" s="41">
        <f t="shared" si="67"/>
        <v>66.180000000000007</v>
      </c>
      <c r="V119" s="41">
        <f t="shared" si="67"/>
        <v>66.180000000000007</v>
      </c>
      <c r="W119" s="41">
        <f t="shared" si="67"/>
        <v>66.180000000000007</v>
      </c>
      <c r="X119" s="41">
        <f t="shared" si="67"/>
        <v>66.180000000000007</v>
      </c>
      <c r="Y119" s="41">
        <f t="shared" si="67"/>
        <v>66.180000000000007</v>
      </c>
      <c r="Z119" s="41">
        <f t="shared" si="67"/>
        <v>66.180000000000007</v>
      </c>
      <c r="AA119" s="41">
        <f t="shared" si="67"/>
        <v>66.180000000000007</v>
      </c>
    </row>
    <row r="120" spans="1:27" ht="12.75" hidden="1" customHeight="1" outlineLevel="1" x14ac:dyDescent="0.2">
      <c r="A120" s="99" t="s">
        <v>1146</v>
      </c>
      <c r="B120" s="60" t="s">
        <v>83</v>
      </c>
      <c r="C120" s="40" t="s">
        <v>79</v>
      </c>
      <c r="D120" s="41">
        <v>3.72</v>
      </c>
      <c r="E120" s="41">
        <v>3.72</v>
      </c>
      <c r="F120" s="41">
        <v>3.72</v>
      </c>
      <c r="G120" s="41">
        <v>3.72</v>
      </c>
      <c r="H120" s="41">
        <v>3.72</v>
      </c>
      <c r="I120" s="41">
        <v>3.72</v>
      </c>
      <c r="J120" s="41">
        <v>3.72</v>
      </c>
      <c r="K120" s="41">
        <v>3.72</v>
      </c>
      <c r="L120" s="41">
        <v>3.72</v>
      </c>
      <c r="M120" s="41">
        <v>3.72</v>
      </c>
      <c r="N120" s="41">
        <v>3.72</v>
      </c>
      <c r="O120" s="41">
        <v>3.72</v>
      </c>
      <c r="P120" s="41">
        <v>3.72</v>
      </c>
      <c r="Q120" s="41">
        <v>3.72</v>
      </c>
      <c r="R120" s="41">
        <v>3.72</v>
      </c>
      <c r="S120" s="41">
        <v>3.72</v>
      </c>
      <c r="T120" s="41">
        <v>3.72</v>
      </c>
      <c r="U120" s="41">
        <v>3.72</v>
      </c>
      <c r="V120" s="41">
        <v>3.72</v>
      </c>
      <c r="W120" s="41">
        <v>3.72</v>
      </c>
      <c r="X120" s="41">
        <v>3.72</v>
      </c>
      <c r="Y120" s="41">
        <v>3.72</v>
      </c>
      <c r="Z120" s="41">
        <v>3.72</v>
      </c>
      <c r="AA120" s="41">
        <v>3.72</v>
      </c>
    </row>
    <row r="121" spans="1:27" ht="12.75" hidden="1" customHeight="1" outlineLevel="1" x14ac:dyDescent="0.2">
      <c r="A121" s="99" t="s">
        <v>1147</v>
      </c>
      <c r="B121" s="60" t="s">
        <v>81</v>
      </c>
      <c r="C121" s="40" t="s">
        <v>79</v>
      </c>
      <c r="D121" s="41">
        <f>$D$11</f>
        <v>264.79000000000002</v>
      </c>
      <c r="E121" s="41">
        <f t="shared" ref="E121:AA121" si="68">$D$11</f>
        <v>264.79000000000002</v>
      </c>
      <c r="F121" s="41">
        <f t="shared" si="68"/>
        <v>264.79000000000002</v>
      </c>
      <c r="G121" s="41">
        <f t="shared" si="68"/>
        <v>264.79000000000002</v>
      </c>
      <c r="H121" s="41">
        <f t="shared" si="68"/>
        <v>264.79000000000002</v>
      </c>
      <c r="I121" s="41">
        <f t="shared" si="68"/>
        <v>264.79000000000002</v>
      </c>
      <c r="J121" s="41">
        <f t="shared" si="68"/>
        <v>264.79000000000002</v>
      </c>
      <c r="K121" s="41">
        <f t="shared" si="68"/>
        <v>264.79000000000002</v>
      </c>
      <c r="L121" s="41">
        <f t="shared" si="68"/>
        <v>264.79000000000002</v>
      </c>
      <c r="M121" s="41">
        <f t="shared" si="68"/>
        <v>264.79000000000002</v>
      </c>
      <c r="N121" s="41">
        <f t="shared" si="68"/>
        <v>264.79000000000002</v>
      </c>
      <c r="O121" s="41">
        <f t="shared" si="68"/>
        <v>264.79000000000002</v>
      </c>
      <c r="P121" s="41">
        <f t="shared" si="68"/>
        <v>264.79000000000002</v>
      </c>
      <c r="Q121" s="41">
        <f t="shared" si="68"/>
        <v>264.79000000000002</v>
      </c>
      <c r="R121" s="41">
        <f t="shared" si="68"/>
        <v>264.79000000000002</v>
      </c>
      <c r="S121" s="41">
        <f t="shared" si="68"/>
        <v>264.79000000000002</v>
      </c>
      <c r="T121" s="41">
        <f t="shared" si="68"/>
        <v>264.79000000000002</v>
      </c>
      <c r="U121" s="41">
        <f t="shared" si="68"/>
        <v>264.79000000000002</v>
      </c>
      <c r="V121" s="41">
        <f t="shared" si="68"/>
        <v>264.79000000000002</v>
      </c>
      <c r="W121" s="41">
        <f t="shared" si="68"/>
        <v>264.79000000000002</v>
      </c>
      <c r="X121" s="41">
        <f t="shared" si="68"/>
        <v>264.79000000000002</v>
      </c>
      <c r="Y121" s="41">
        <f t="shared" si="68"/>
        <v>264.79000000000002</v>
      </c>
      <c r="Z121" s="41">
        <f t="shared" si="68"/>
        <v>264.79000000000002</v>
      </c>
      <c r="AA121" s="41">
        <f t="shared" si="68"/>
        <v>264.79000000000002</v>
      </c>
    </row>
    <row r="122" spans="1:27" ht="12.75" customHeight="1" collapsed="1" x14ac:dyDescent="0.2">
      <c r="A122" s="98" t="s">
        <v>1148</v>
      </c>
      <c r="B122" s="25" t="str">
        <f>"24"&amp;"."&amp;$B$663&amp;"."&amp;$B$664</f>
        <v>24.01.2024</v>
      </c>
      <c r="C122" s="88" t="s">
        <v>76</v>
      </c>
      <c r="D122" s="89">
        <f>ROUND(((D123+D124+D126+D125)/1000),5)</f>
        <v>1.6360399999999999</v>
      </c>
      <c r="E122" s="89">
        <f>ROUND(((E123+E124+E126+E125)/1000),5)</f>
        <v>1.56141</v>
      </c>
      <c r="F122" s="89">
        <f>ROUND(((F123+F124+F126+F125)/1000),5)</f>
        <v>1.5326900000000001</v>
      </c>
      <c r="G122" s="89">
        <f t="shared" ref="G122:AA122" si="69">ROUND(((G123+G124+G126+G125)/1000),5)</f>
        <v>1.53891</v>
      </c>
      <c r="H122" s="89">
        <f t="shared" si="69"/>
        <v>1.5838300000000001</v>
      </c>
      <c r="I122" s="89">
        <f t="shared" si="69"/>
        <v>1.6499200000000001</v>
      </c>
      <c r="J122" s="89">
        <f t="shared" si="69"/>
        <v>1.87931</v>
      </c>
      <c r="K122" s="89">
        <f t="shared" si="69"/>
        <v>2.2578</v>
      </c>
      <c r="L122" s="89">
        <f t="shared" si="69"/>
        <v>2.4529299999999998</v>
      </c>
      <c r="M122" s="89">
        <f t="shared" si="69"/>
        <v>2.4907400000000002</v>
      </c>
      <c r="N122" s="89">
        <f t="shared" si="69"/>
        <v>2.4972799999999999</v>
      </c>
      <c r="O122" s="89">
        <f t="shared" si="69"/>
        <v>2.5415899999999998</v>
      </c>
      <c r="P122" s="89">
        <f t="shared" si="69"/>
        <v>2.5135100000000001</v>
      </c>
      <c r="Q122" s="89">
        <f t="shared" si="69"/>
        <v>2.5165299999999999</v>
      </c>
      <c r="R122" s="89">
        <f t="shared" si="69"/>
        <v>2.5097399999999999</v>
      </c>
      <c r="S122" s="89">
        <f t="shared" si="69"/>
        <v>2.4725299999999999</v>
      </c>
      <c r="T122" s="89">
        <f t="shared" si="69"/>
        <v>2.4954999999999998</v>
      </c>
      <c r="U122" s="89">
        <f t="shared" si="69"/>
        <v>2.49404</v>
      </c>
      <c r="V122" s="89">
        <f t="shared" si="69"/>
        <v>2.4958399999999998</v>
      </c>
      <c r="W122" s="89">
        <f t="shared" si="69"/>
        <v>2.4425500000000002</v>
      </c>
      <c r="X122" s="89">
        <f t="shared" si="69"/>
        <v>2.4124300000000001</v>
      </c>
      <c r="Y122" s="89">
        <f t="shared" si="69"/>
        <v>2.1855099999999998</v>
      </c>
      <c r="Z122" s="89">
        <f t="shared" si="69"/>
        <v>1.88435</v>
      </c>
      <c r="AA122" s="89">
        <f t="shared" si="69"/>
        <v>1.8069900000000001</v>
      </c>
    </row>
    <row r="123" spans="1:27" ht="12.75" hidden="1" customHeight="1" outlineLevel="1" x14ac:dyDescent="0.2">
      <c r="A123" s="99" t="s">
        <v>1149</v>
      </c>
      <c r="B123" s="60" t="s">
        <v>238</v>
      </c>
      <c r="C123" s="40" t="s">
        <v>79</v>
      </c>
      <c r="D123" s="41">
        <v>1301.3499999999999</v>
      </c>
      <c r="E123" s="41">
        <v>1226.72</v>
      </c>
      <c r="F123" s="41">
        <v>1198</v>
      </c>
      <c r="G123" s="41">
        <v>1204.22</v>
      </c>
      <c r="H123" s="41">
        <v>1249.1400000000001</v>
      </c>
      <c r="I123" s="41">
        <v>1315.23</v>
      </c>
      <c r="J123" s="41">
        <v>1544.62</v>
      </c>
      <c r="K123" s="41">
        <v>1923.11</v>
      </c>
      <c r="L123" s="41">
        <v>2118.2399999999998</v>
      </c>
      <c r="M123" s="41">
        <v>2156.0500000000002</v>
      </c>
      <c r="N123" s="41">
        <v>2162.59</v>
      </c>
      <c r="O123" s="41">
        <v>2206.9</v>
      </c>
      <c r="P123" s="41">
        <v>2178.8200000000002</v>
      </c>
      <c r="Q123" s="41">
        <v>2181.84</v>
      </c>
      <c r="R123" s="41">
        <v>2175.0500000000002</v>
      </c>
      <c r="S123" s="41">
        <v>2137.84</v>
      </c>
      <c r="T123" s="41">
        <v>2160.81</v>
      </c>
      <c r="U123" s="41">
        <v>2159.35</v>
      </c>
      <c r="V123" s="41">
        <v>2161.15</v>
      </c>
      <c r="W123" s="41">
        <v>2107.86</v>
      </c>
      <c r="X123" s="41">
        <v>2077.7399999999998</v>
      </c>
      <c r="Y123" s="41">
        <v>1850.82</v>
      </c>
      <c r="Z123" s="41">
        <v>1549.66</v>
      </c>
      <c r="AA123" s="41">
        <v>1472.3</v>
      </c>
    </row>
    <row r="124" spans="1:27" ht="12.75" hidden="1" customHeight="1" outlineLevel="1" x14ac:dyDescent="0.2">
      <c r="A124" s="99" t="s">
        <v>1150</v>
      </c>
      <c r="B124" s="60" t="s">
        <v>90</v>
      </c>
      <c r="C124" s="40" t="s">
        <v>79</v>
      </c>
      <c r="D124" s="41">
        <f t="shared" ref="D124:AA124" si="70">$D$9</f>
        <v>66.180000000000007</v>
      </c>
      <c r="E124" s="41">
        <f t="shared" si="70"/>
        <v>66.180000000000007</v>
      </c>
      <c r="F124" s="41">
        <f t="shared" si="70"/>
        <v>66.180000000000007</v>
      </c>
      <c r="G124" s="41">
        <f t="shared" si="70"/>
        <v>66.180000000000007</v>
      </c>
      <c r="H124" s="41">
        <f t="shared" si="70"/>
        <v>66.180000000000007</v>
      </c>
      <c r="I124" s="41">
        <f t="shared" si="70"/>
        <v>66.180000000000007</v>
      </c>
      <c r="J124" s="41">
        <f t="shared" si="70"/>
        <v>66.180000000000007</v>
      </c>
      <c r="K124" s="41">
        <f t="shared" si="70"/>
        <v>66.180000000000007</v>
      </c>
      <c r="L124" s="41">
        <f t="shared" si="70"/>
        <v>66.180000000000007</v>
      </c>
      <c r="M124" s="41">
        <f t="shared" si="70"/>
        <v>66.180000000000007</v>
      </c>
      <c r="N124" s="41">
        <f t="shared" si="70"/>
        <v>66.180000000000007</v>
      </c>
      <c r="O124" s="41">
        <f t="shared" si="70"/>
        <v>66.180000000000007</v>
      </c>
      <c r="P124" s="41">
        <f t="shared" si="70"/>
        <v>66.180000000000007</v>
      </c>
      <c r="Q124" s="41">
        <f t="shared" si="70"/>
        <v>66.180000000000007</v>
      </c>
      <c r="R124" s="41">
        <f t="shared" si="70"/>
        <v>66.180000000000007</v>
      </c>
      <c r="S124" s="41">
        <f t="shared" si="70"/>
        <v>66.180000000000007</v>
      </c>
      <c r="T124" s="41">
        <f t="shared" si="70"/>
        <v>66.180000000000007</v>
      </c>
      <c r="U124" s="41">
        <f t="shared" si="70"/>
        <v>66.180000000000007</v>
      </c>
      <c r="V124" s="41">
        <f t="shared" si="70"/>
        <v>66.180000000000007</v>
      </c>
      <c r="W124" s="41">
        <f t="shared" si="70"/>
        <v>66.180000000000007</v>
      </c>
      <c r="X124" s="41">
        <f t="shared" si="70"/>
        <v>66.180000000000007</v>
      </c>
      <c r="Y124" s="41">
        <f t="shared" si="70"/>
        <v>66.180000000000007</v>
      </c>
      <c r="Z124" s="41">
        <f t="shared" si="70"/>
        <v>66.180000000000007</v>
      </c>
      <c r="AA124" s="41">
        <f t="shared" si="70"/>
        <v>66.180000000000007</v>
      </c>
    </row>
    <row r="125" spans="1:27" ht="12.75" hidden="1" customHeight="1" outlineLevel="1" x14ac:dyDescent="0.2">
      <c r="A125" s="99" t="s">
        <v>1151</v>
      </c>
      <c r="B125" s="60" t="s">
        <v>83</v>
      </c>
      <c r="C125" s="40" t="s">
        <v>79</v>
      </c>
      <c r="D125" s="41">
        <v>3.72</v>
      </c>
      <c r="E125" s="41">
        <v>3.72</v>
      </c>
      <c r="F125" s="41">
        <v>3.72</v>
      </c>
      <c r="G125" s="41">
        <v>3.72</v>
      </c>
      <c r="H125" s="41">
        <v>3.72</v>
      </c>
      <c r="I125" s="41">
        <v>3.72</v>
      </c>
      <c r="J125" s="41">
        <v>3.72</v>
      </c>
      <c r="K125" s="41">
        <v>3.72</v>
      </c>
      <c r="L125" s="41">
        <v>3.72</v>
      </c>
      <c r="M125" s="41">
        <v>3.72</v>
      </c>
      <c r="N125" s="41">
        <v>3.72</v>
      </c>
      <c r="O125" s="41">
        <v>3.72</v>
      </c>
      <c r="P125" s="41">
        <v>3.72</v>
      </c>
      <c r="Q125" s="41">
        <v>3.72</v>
      </c>
      <c r="R125" s="41">
        <v>3.72</v>
      </c>
      <c r="S125" s="41">
        <v>3.72</v>
      </c>
      <c r="T125" s="41">
        <v>3.72</v>
      </c>
      <c r="U125" s="41">
        <v>3.72</v>
      </c>
      <c r="V125" s="41">
        <v>3.72</v>
      </c>
      <c r="W125" s="41">
        <v>3.72</v>
      </c>
      <c r="X125" s="41">
        <v>3.72</v>
      </c>
      <c r="Y125" s="41">
        <v>3.72</v>
      </c>
      <c r="Z125" s="41">
        <v>3.72</v>
      </c>
      <c r="AA125" s="41">
        <v>3.72</v>
      </c>
    </row>
    <row r="126" spans="1:27" ht="12.75" hidden="1" customHeight="1" outlineLevel="1" x14ac:dyDescent="0.2">
      <c r="A126" s="99" t="s">
        <v>1152</v>
      </c>
      <c r="B126" s="60" t="s">
        <v>81</v>
      </c>
      <c r="C126" s="40" t="s">
        <v>79</v>
      </c>
      <c r="D126" s="41">
        <f>$D$11</f>
        <v>264.79000000000002</v>
      </c>
      <c r="E126" s="41">
        <f t="shared" ref="E126:AA126" si="71">$D$11</f>
        <v>264.79000000000002</v>
      </c>
      <c r="F126" s="41">
        <f t="shared" si="71"/>
        <v>264.79000000000002</v>
      </c>
      <c r="G126" s="41">
        <f t="shared" si="71"/>
        <v>264.79000000000002</v>
      </c>
      <c r="H126" s="41">
        <f t="shared" si="71"/>
        <v>264.79000000000002</v>
      </c>
      <c r="I126" s="41">
        <f t="shared" si="71"/>
        <v>264.79000000000002</v>
      </c>
      <c r="J126" s="41">
        <f t="shared" si="71"/>
        <v>264.79000000000002</v>
      </c>
      <c r="K126" s="41">
        <f t="shared" si="71"/>
        <v>264.79000000000002</v>
      </c>
      <c r="L126" s="41">
        <f t="shared" si="71"/>
        <v>264.79000000000002</v>
      </c>
      <c r="M126" s="41">
        <f t="shared" si="71"/>
        <v>264.79000000000002</v>
      </c>
      <c r="N126" s="41">
        <f t="shared" si="71"/>
        <v>264.79000000000002</v>
      </c>
      <c r="O126" s="41">
        <f t="shared" si="71"/>
        <v>264.79000000000002</v>
      </c>
      <c r="P126" s="41">
        <f t="shared" si="71"/>
        <v>264.79000000000002</v>
      </c>
      <c r="Q126" s="41">
        <f t="shared" si="71"/>
        <v>264.79000000000002</v>
      </c>
      <c r="R126" s="41">
        <f t="shared" si="71"/>
        <v>264.79000000000002</v>
      </c>
      <c r="S126" s="41">
        <f t="shared" si="71"/>
        <v>264.79000000000002</v>
      </c>
      <c r="T126" s="41">
        <f t="shared" si="71"/>
        <v>264.79000000000002</v>
      </c>
      <c r="U126" s="41">
        <f t="shared" si="71"/>
        <v>264.79000000000002</v>
      </c>
      <c r="V126" s="41">
        <f t="shared" si="71"/>
        <v>264.79000000000002</v>
      </c>
      <c r="W126" s="41">
        <f t="shared" si="71"/>
        <v>264.79000000000002</v>
      </c>
      <c r="X126" s="41">
        <f t="shared" si="71"/>
        <v>264.79000000000002</v>
      </c>
      <c r="Y126" s="41">
        <f t="shared" si="71"/>
        <v>264.79000000000002</v>
      </c>
      <c r="Z126" s="41">
        <f t="shared" si="71"/>
        <v>264.79000000000002</v>
      </c>
      <c r="AA126" s="41">
        <f t="shared" si="71"/>
        <v>264.79000000000002</v>
      </c>
    </row>
    <row r="127" spans="1:27" ht="12.75" customHeight="1" collapsed="1" x14ac:dyDescent="0.2">
      <c r="A127" s="98" t="s">
        <v>1153</v>
      </c>
      <c r="B127" s="25" t="str">
        <f>"25"&amp;"."&amp;$B$663&amp;"."&amp;$B$664</f>
        <v>25.01.2024</v>
      </c>
      <c r="C127" s="88" t="s">
        <v>76</v>
      </c>
      <c r="D127" s="89">
        <f>ROUND(((D128+D129+D131+D130)/1000),5)</f>
        <v>1.66055</v>
      </c>
      <c r="E127" s="89">
        <f>ROUND(((E128+E129+E131+E130)/1000),5)</f>
        <v>1.59534</v>
      </c>
      <c r="F127" s="89">
        <f>ROUND(((F128+F129+F131+F130)/1000),5)</f>
        <v>1.5576300000000001</v>
      </c>
      <c r="G127" s="89">
        <f t="shared" ref="G127:AA127" si="72">ROUND(((G128+G129+G131+G130)/1000),5)</f>
        <v>1.55976</v>
      </c>
      <c r="H127" s="89">
        <f t="shared" si="72"/>
        <v>1.59873</v>
      </c>
      <c r="I127" s="89">
        <f t="shared" si="72"/>
        <v>1.7233499999999999</v>
      </c>
      <c r="J127" s="89">
        <f t="shared" si="72"/>
        <v>1.9422299999999999</v>
      </c>
      <c r="K127" s="89">
        <f t="shared" si="72"/>
        <v>2.2267999999999999</v>
      </c>
      <c r="L127" s="89">
        <f t="shared" si="72"/>
        <v>2.4251299999999998</v>
      </c>
      <c r="M127" s="89">
        <f t="shared" si="72"/>
        <v>2.4771899999999998</v>
      </c>
      <c r="N127" s="89">
        <f t="shared" si="72"/>
        <v>2.4942500000000001</v>
      </c>
      <c r="O127" s="89">
        <f t="shared" si="72"/>
        <v>2.5235400000000001</v>
      </c>
      <c r="P127" s="89">
        <f t="shared" si="72"/>
        <v>2.5005299999999999</v>
      </c>
      <c r="Q127" s="89">
        <f t="shared" si="72"/>
        <v>2.51654</v>
      </c>
      <c r="R127" s="89">
        <f t="shared" si="72"/>
        <v>2.5008300000000001</v>
      </c>
      <c r="S127" s="89">
        <f t="shared" si="72"/>
        <v>2.4559899999999999</v>
      </c>
      <c r="T127" s="89">
        <f t="shared" si="72"/>
        <v>2.4986899999999999</v>
      </c>
      <c r="U127" s="89">
        <f t="shared" si="72"/>
        <v>2.5082300000000002</v>
      </c>
      <c r="V127" s="89">
        <f t="shared" si="72"/>
        <v>2.5230299999999999</v>
      </c>
      <c r="W127" s="89">
        <f t="shared" si="72"/>
        <v>2.47559</v>
      </c>
      <c r="X127" s="89">
        <f t="shared" si="72"/>
        <v>2.3238300000000001</v>
      </c>
      <c r="Y127" s="89">
        <f t="shared" si="72"/>
        <v>2.1568499999999999</v>
      </c>
      <c r="Z127" s="89">
        <f t="shared" si="72"/>
        <v>1.8920699999999999</v>
      </c>
      <c r="AA127" s="89">
        <f t="shared" si="72"/>
        <v>1.78311</v>
      </c>
    </row>
    <row r="128" spans="1:27" ht="12.75" hidden="1" customHeight="1" outlineLevel="1" x14ac:dyDescent="0.2">
      <c r="A128" s="99" t="s">
        <v>1154</v>
      </c>
      <c r="B128" s="60" t="s">
        <v>238</v>
      </c>
      <c r="C128" s="40" t="s">
        <v>79</v>
      </c>
      <c r="D128" s="41">
        <v>1325.86</v>
      </c>
      <c r="E128" s="41">
        <v>1260.6500000000001</v>
      </c>
      <c r="F128" s="41">
        <v>1222.94</v>
      </c>
      <c r="G128" s="41">
        <v>1225.07</v>
      </c>
      <c r="H128" s="41">
        <v>1264.04</v>
      </c>
      <c r="I128" s="41">
        <v>1388.66</v>
      </c>
      <c r="J128" s="41">
        <v>1607.54</v>
      </c>
      <c r="K128" s="41">
        <v>1892.11</v>
      </c>
      <c r="L128" s="41">
        <v>2090.44</v>
      </c>
      <c r="M128" s="41">
        <v>2142.5</v>
      </c>
      <c r="N128" s="41">
        <v>2159.56</v>
      </c>
      <c r="O128" s="41">
        <v>2188.85</v>
      </c>
      <c r="P128" s="41">
        <v>2165.84</v>
      </c>
      <c r="Q128" s="41">
        <v>2181.85</v>
      </c>
      <c r="R128" s="41">
        <v>2166.14</v>
      </c>
      <c r="S128" s="41">
        <v>2121.3000000000002</v>
      </c>
      <c r="T128" s="41">
        <v>2164</v>
      </c>
      <c r="U128" s="41">
        <v>2173.54</v>
      </c>
      <c r="V128" s="41">
        <v>2188.34</v>
      </c>
      <c r="W128" s="41">
        <v>2140.9</v>
      </c>
      <c r="X128" s="41">
        <v>1989.14</v>
      </c>
      <c r="Y128" s="41">
        <v>1822.16</v>
      </c>
      <c r="Z128" s="41">
        <v>1557.38</v>
      </c>
      <c r="AA128" s="41">
        <v>1448.42</v>
      </c>
    </row>
    <row r="129" spans="1:27" ht="12.75" hidden="1" customHeight="1" outlineLevel="1" x14ac:dyDescent="0.2">
      <c r="A129" s="99" t="s">
        <v>1155</v>
      </c>
      <c r="B129" s="60" t="s">
        <v>90</v>
      </c>
      <c r="C129" s="40" t="s">
        <v>79</v>
      </c>
      <c r="D129" s="41">
        <f t="shared" ref="D129:AA129" si="73">$D$9</f>
        <v>66.180000000000007</v>
      </c>
      <c r="E129" s="41">
        <f t="shared" si="73"/>
        <v>66.180000000000007</v>
      </c>
      <c r="F129" s="41">
        <f t="shared" si="73"/>
        <v>66.180000000000007</v>
      </c>
      <c r="G129" s="41">
        <f t="shared" si="73"/>
        <v>66.180000000000007</v>
      </c>
      <c r="H129" s="41">
        <f t="shared" si="73"/>
        <v>66.180000000000007</v>
      </c>
      <c r="I129" s="41">
        <f t="shared" si="73"/>
        <v>66.180000000000007</v>
      </c>
      <c r="J129" s="41">
        <f t="shared" si="73"/>
        <v>66.180000000000007</v>
      </c>
      <c r="K129" s="41">
        <f t="shared" si="73"/>
        <v>66.180000000000007</v>
      </c>
      <c r="L129" s="41">
        <f t="shared" si="73"/>
        <v>66.180000000000007</v>
      </c>
      <c r="M129" s="41">
        <f t="shared" si="73"/>
        <v>66.180000000000007</v>
      </c>
      <c r="N129" s="41">
        <f t="shared" si="73"/>
        <v>66.180000000000007</v>
      </c>
      <c r="O129" s="41">
        <f t="shared" si="73"/>
        <v>66.180000000000007</v>
      </c>
      <c r="P129" s="41">
        <f t="shared" si="73"/>
        <v>66.180000000000007</v>
      </c>
      <c r="Q129" s="41">
        <f t="shared" si="73"/>
        <v>66.180000000000007</v>
      </c>
      <c r="R129" s="41">
        <f t="shared" si="73"/>
        <v>66.180000000000007</v>
      </c>
      <c r="S129" s="41">
        <f t="shared" si="73"/>
        <v>66.180000000000007</v>
      </c>
      <c r="T129" s="41">
        <f t="shared" si="73"/>
        <v>66.180000000000007</v>
      </c>
      <c r="U129" s="41">
        <f t="shared" si="73"/>
        <v>66.180000000000007</v>
      </c>
      <c r="V129" s="41">
        <f t="shared" si="73"/>
        <v>66.180000000000007</v>
      </c>
      <c r="W129" s="41">
        <f t="shared" si="73"/>
        <v>66.180000000000007</v>
      </c>
      <c r="X129" s="41">
        <f t="shared" si="73"/>
        <v>66.180000000000007</v>
      </c>
      <c r="Y129" s="41">
        <f t="shared" si="73"/>
        <v>66.180000000000007</v>
      </c>
      <c r="Z129" s="41">
        <f t="shared" si="73"/>
        <v>66.180000000000007</v>
      </c>
      <c r="AA129" s="41">
        <f t="shared" si="73"/>
        <v>66.180000000000007</v>
      </c>
    </row>
    <row r="130" spans="1:27" ht="12.75" hidden="1" customHeight="1" outlineLevel="1" x14ac:dyDescent="0.2">
      <c r="A130" s="99" t="s">
        <v>1156</v>
      </c>
      <c r="B130" s="60" t="s">
        <v>83</v>
      </c>
      <c r="C130" s="40" t="s">
        <v>79</v>
      </c>
      <c r="D130" s="41">
        <v>3.72</v>
      </c>
      <c r="E130" s="41">
        <v>3.72</v>
      </c>
      <c r="F130" s="41">
        <v>3.72</v>
      </c>
      <c r="G130" s="41">
        <v>3.72</v>
      </c>
      <c r="H130" s="41">
        <v>3.72</v>
      </c>
      <c r="I130" s="41">
        <v>3.72</v>
      </c>
      <c r="J130" s="41">
        <v>3.72</v>
      </c>
      <c r="K130" s="41">
        <v>3.72</v>
      </c>
      <c r="L130" s="41">
        <v>3.72</v>
      </c>
      <c r="M130" s="41">
        <v>3.72</v>
      </c>
      <c r="N130" s="41">
        <v>3.72</v>
      </c>
      <c r="O130" s="41">
        <v>3.72</v>
      </c>
      <c r="P130" s="41">
        <v>3.72</v>
      </c>
      <c r="Q130" s="41">
        <v>3.72</v>
      </c>
      <c r="R130" s="41">
        <v>3.72</v>
      </c>
      <c r="S130" s="41">
        <v>3.72</v>
      </c>
      <c r="T130" s="41">
        <v>3.72</v>
      </c>
      <c r="U130" s="41">
        <v>3.72</v>
      </c>
      <c r="V130" s="41">
        <v>3.72</v>
      </c>
      <c r="W130" s="41">
        <v>3.72</v>
      </c>
      <c r="X130" s="41">
        <v>3.72</v>
      </c>
      <c r="Y130" s="41">
        <v>3.72</v>
      </c>
      <c r="Z130" s="41">
        <v>3.72</v>
      </c>
      <c r="AA130" s="41">
        <v>3.72</v>
      </c>
    </row>
    <row r="131" spans="1:27" ht="12.75" hidden="1" customHeight="1" outlineLevel="1" x14ac:dyDescent="0.2">
      <c r="A131" s="99" t="s">
        <v>1157</v>
      </c>
      <c r="B131" s="60" t="s">
        <v>81</v>
      </c>
      <c r="C131" s="40" t="s">
        <v>79</v>
      </c>
      <c r="D131" s="41">
        <f>$D$11</f>
        <v>264.79000000000002</v>
      </c>
      <c r="E131" s="41">
        <f t="shared" ref="E131:AA131" si="74">$D$11</f>
        <v>264.79000000000002</v>
      </c>
      <c r="F131" s="41">
        <f t="shared" si="74"/>
        <v>264.79000000000002</v>
      </c>
      <c r="G131" s="41">
        <f t="shared" si="74"/>
        <v>264.79000000000002</v>
      </c>
      <c r="H131" s="41">
        <f t="shared" si="74"/>
        <v>264.79000000000002</v>
      </c>
      <c r="I131" s="41">
        <f t="shared" si="74"/>
        <v>264.79000000000002</v>
      </c>
      <c r="J131" s="41">
        <f t="shared" si="74"/>
        <v>264.79000000000002</v>
      </c>
      <c r="K131" s="41">
        <f t="shared" si="74"/>
        <v>264.79000000000002</v>
      </c>
      <c r="L131" s="41">
        <f t="shared" si="74"/>
        <v>264.79000000000002</v>
      </c>
      <c r="M131" s="41">
        <f t="shared" si="74"/>
        <v>264.79000000000002</v>
      </c>
      <c r="N131" s="41">
        <f t="shared" si="74"/>
        <v>264.79000000000002</v>
      </c>
      <c r="O131" s="41">
        <f t="shared" si="74"/>
        <v>264.79000000000002</v>
      </c>
      <c r="P131" s="41">
        <f t="shared" si="74"/>
        <v>264.79000000000002</v>
      </c>
      <c r="Q131" s="41">
        <f t="shared" si="74"/>
        <v>264.79000000000002</v>
      </c>
      <c r="R131" s="41">
        <f t="shared" si="74"/>
        <v>264.79000000000002</v>
      </c>
      <c r="S131" s="41">
        <f t="shared" si="74"/>
        <v>264.79000000000002</v>
      </c>
      <c r="T131" s="41">
        <f t="shared" si="74"/>
        <v>264.79000000000002</v>
      </c>
      <c r="U131" s="41">
        <f t="shared" si="74"/>
        <v>264.79000000000002</v>
      </c>
      <c r="V131" s="41">
        <f t="shared" si="74"/>
        <v>264.79000000000002</v>
      </c>
      <c r="W131" s="41">
        <f t="shared" si="74"/>
        <v>264.79000000000002</v>
      </c>
      <c r="X131" s="41">
        <f t="shared" si="74"/>
        <v>264.79000000000002</v>
      </c>
      <c r="Y131" s="41">
        <f t="shared" si="74"/>
        <v>264.79000000000002</v>
      </c>
      <c r="Z131" s="41">
        <f t="shared" si="74"/>
        <v>264.79000000000002</v>
      </c>
      <c r="AA131" s="41">
        <f t="shared" si="74"/>
        <v>264.79000000000002</v>
      </c>
    </row>
    <row r="132" spans="1:27" ht="12.75" customHeight="1" collapsed="1" x14ac:dyDescent="0.2">
      <c r="A132" s="98" t="s">
        <v>1158</v>
      </c>
      <c r="B132" s="25" t="str">
        <f>"26"&amp;"."&amp;$B$663&amp;"."&amp;$B$664</f>
        <v>26.01.2024</v>
      </c>
      <c r="C132" s="88" t="s">
        <v>76</v>
      </c>
      <c r="D132" s="89">
        <f>ROUND(((D133+D134+D136+D135)/1000),5)</f>
        <v>1.6424799999999999</v>
      </c>
      <c r="E132" s="89">
        <f>ROUND(((E133+E134+E136+E135)/1000),5)</f>
        <v>1.55681</v>
      </c>
      <c r="F132" s="89">
        <f>ROUND(((F133+F134+F136+F135)/1000),5)</f>
        <v>1.54271</v>
      </c>
      <c r="G132" s="89">
        <f t="shared" ref="G132:AA132" si="75">ROUND(((G133+G134+G136+G135)/1000),5)</f>
        <v>1.5439400000000001</v>
      </c>
      <c r="H132" s="89">
        <f t="shared" si="75"/>
        <v>1.5618700000000001</v>
      </c>
      <c r="I132" s="89">
        <f t="shared" si="75"/>
        <v>1.68672</v>
      </c>
      <c r="J132" s="89">
        <f t="shared" si="75"/>
        <v>1.8432500000000001</v>
      </c>
      <c r="K132" s="89">
        <f t="shared" si="75"/>
        <v>2.2186900000000001</v>
      </c>
      <c r="L132" s="89">
        <f t="shared" si="75"/>
        <v>2.39025</v>
      </c>
      <c r="M132" s="89">
        <f t="shared" si="75"/>
        <v>2.40483</v>
      </c>
      <c r="N132" s="89">
        <f t="shared" si="75"/>
        <v>2.41954</v>
      </c>
      <c r="O132" s="89">
        <f t="shared" si="75"/>
        <v>2.4738000000000002</v>
      </c>
      <c r="P132" s="89">
        <f t="shared" si="75"/>
        <v>2.4529399999999999</v>
      </c>
      <c r="Q132" s="89">
        <f t="shared" si="75"/>
        <v>2.4619599999999999</v>
      </c>
      <c r="R132" s="89">
        <f t="shared" si="75"/>
        <v>2.4635699999999998</v>
      </c>
      <c r="S132" s="89">
        <f t="shared" si="75"/>
        <v>2.4054500000000001</v>
      </c>
      <c r="T132" s="89">
        <f t="shared" si="75"/>
        <v>2.4031799999999999</v>
      </c>
      <c r="U132" s="89">
        <f t="shared" si="75"/>
        <v>2.41587</v>
      </c>
      <c r="V132" s="89">
        <f t="shared" si="75"/>
        <v>2.3885399999999999</v>
      </c>
      <c r="W132" s="89">
        <f t="shared" si="75"/>
        <v>2.4093200000000001</v>
      </c>
      <c r="X132" s="89">
        <f t="shared" si="75"/>
        <v>2.2827799999999998</v>
      </c>
      <c r="Y132" s="89">
        <f t="shared" si="75"/>
        <v>2.1594099999999998</v>
      </c>
      <c r="Z132" s="89">
        <f t="shared" si="75"/>
        <v>1.8749899999999999</v>
      </c>
      <c r="AA132" s="89">
        <f t="shared" si="75"/>
        <v>1.8208599999999999</v>
      </c>
    </row>
    <row r="133" spans="1:27" ht="12.75" hidden="1" customHeight="1" outlineLevel="1" x14ac:dyDescent="0.2">
      <c r="A133" s="99" t="s">
        <v>1159</v>
      </c>
      <c r="B133" s="60" t="s">
        <v>238</v>
      </c>
      <c r="C133" s="40" t="s">
        <v>79</v>
      </c>
      <c r="D133" s="41">
        <v>1307.79</v>
      </c>
      <c r="E133" s="41">
        <v>1222.1199999999999</v>
      </c>
      <c r="F133" s="41">
        <v>1208.02</v>
      </c>
      <c r="G133" s="41">
        <v>1209.25</v>
      </c>
      <c r="H133" s="41">
        <v>1227.18</v>
      </c>
      <c r="I133" s="41">
        <v>1352.03</v>
      </c>
      <c r="J133" s="41">
        <v>1508.56</v>
      </c>
      <c r="K133" s="41">
        <v>1884</v>
      </c>
      <c r="L133" s="41">
        <v>2055.56</v>
      </c>
      <c r="M133" s="41">
        <v>2070.14</v>
      </c>
      <c r="N133" s="41">
        <v>2084.85</v>
      </c>
      <c r="O133" s="41">
        <v>2139.11</v>
      </c>
      <c r="P133" s="41">
        <v>2118.25</v>
      </c>
      <c r="Q133" s="41">
        <v>2127.27</v>
      </c>
      <c r="R133" s="41">
        <v>2128.88</v>
      </c>
      <c r="S133" s="41">
        <v>2070.7600000000002</v>
      </c>
      <c r="T133" s="41">
        <v>2068.4899999999998</v>
      </c>
      <c r="U133" s="41">
        <v>2081.1799999999998</v>
      </c>
      <c r="V133" s="41">
        <v>2053.85</v>
      </c>
      <c r="W133" s="41">
        <v>2074.63</v>
      </c>
      <c r="X133" s="41">
        <v>1948.09</v>
      </c>
      <c r="Y133" s="41">
        <v>1824.72</v>
      </c>
      <c r="Z133" s="41">
        <v>1540.3</v>
      </c>
      <c r="AA133" s="41">
        <v>1486.17</v>
      </c>
    </row>
    <row r="134" spans="1:27" ht="12.75" hidden="1" customHeight="1" outlineLevel="1" x14ac:dyDescent="0.2">
      <c r="A134" s="99" t="s">
        <v>1160</v>
      </c>
      <c r="B134" s="60" t="s">
        <v>90</v>
      </c>
      <c r="C134" s="40" t="s">
        <v>79</v>
      </c>
      <c r="D134" s="41">
        <f t="shared" ref="D134:AA134" si="76">$D$9</f>
        <v>66.180000000000007</v>
      </c>
      <c r="E134" s="41">
        <f t="shared" si="76"/>
        <v>66.180000000000007</v>
      </c>
      <c r="F134" s="41">
        <f t="shared" si="76"/>
        <v>66.180000000000007</v>
      </c>
      <c r="G134" s="41">
        <f t="shared" si="76"/>
        <v>66.180000000000007</v>
      </c>
      <c r="H134" s="41">
        <f t="shared" si="76"/>
        <v>66.180000000000007</v>
      </c>
      <c r="I134" s="41">
        <f t="shared" si="76"/>
        <v>66.180000000000007</v>
      </c>
      <c r="J134" s="41">
        <f t="shared" si="76"/>
        <v>66.180000000000007</v>
      </c>
      <c r="K134" s="41">
        <f t="shared" si="76"/>
        <v>66.180000000000007</v>
      </c>
      <c r="L134" s="41">
        <f t="shared" si="76"/>
        <v>66.180000000000007</v>
      </c>
      <c r="M134" s="41">
        <f t="shared" si="76"/>
        <v>66.180000000000007</v>
      </c>
      <c r="N134" s="41">
        <f t="shared" si="76"/>
        <v>66.180000000000007</v>
      </c>
      <c r="O134" s="41">
        <f t="shared" si="76"/>
        <v>66.180000000000007</v>
      </c>
      <c r="P134" s="41">
        <f t="shared" si="76"/>
        <v>66.180000000000007</v>
      </c>
      <c r="Q134" s="41">
        <f t="shared" si="76"/>
        <v>66.180000000000007</v>
      </c>
      <c r="R134" s="41">
        <f t="shared" si="76"/>
        <v>66.180000000000007</v>
      </c>
      <c r="S134" s="41">
        <f t="shared" si="76"/>
        <v>66.180000000000007</v>
      </c>
      <c r="T134" s="41">
        <f t="shared" si="76"/>
        <v>66.180000000000007</v>
      </c>
      <c r="U134" s="41">
        <f t="shared" si="76"/>
        <v>66.180000000000007</v>
      </c>
      <c r="V134" s="41">
        <f t="shared" si="76"/>
        <v>66.180000000000007</v>
      </c>
      <c r="W134" s="41">
        <f t="shared" si="76"/>
        <v>66.180000000000007</v>
      </c>
      <c r="X134" s="41">
        <f t="shared" si="76"/>
        <v>66.180000000000007</v>
      </c>
      <c r="Y134" s="41">
        <f t="shared" si="76"/>
        <v>66.180000000000007</v>
      </c>
      <c r="Z134" s="41">
        <f t="shared" si="76"/>
        <v>66.180000000000007</v>
      </c>
      <c r="AA134" s="41">
        <f t="shared" si="76"/>
        <v>66.180000000000007</v>
      </c>
    </row>
    <row r="135" spans="1:27" ht="12.75" hidden="1" customHeight="1" outlineLevel="1" x14ac:dyDescent="0.2">
      <c r="A135" s="99" t="s">
        <v>1161</v>
      </c>
      <c r="B135" s="60" t="s">
        <v>83</v>
      </c>
      <c r="C135" s="40" t="s">
        <v>79</v>
      </c>
      <c r="D135" s="41">
        <v>3.72</v>
      </c>
      <c r="E135" s="41">
        <v>3.72</v>
      </c>
      <c r="F135" s="41">
        <v>3.72</v>
      </c>
      <c r="G135" s="41">
        <v>3.72</v>
      </c>
      <c r="H135" s="41">
        <v>3.72</v>
      </c>
      <c r="I135" s="41">
        <v>3.72</v>
      </c>
      <c r="J135" s="41">
        <v>3.72</v>
      </c>
      <c r="K135" s="41">
        <v>3.72</v>
      </c>
      <c r="L135" s="41">
        <v>3.72</v>
      </c>
      <c r="M135" s="41">
        <v>3.72</v>
      </c>
      <c r="N135" s="41">
        <v>3.72</v>
      </c>
      <c r="O135" s="41">
        <v>3.72</v>
      </c>
      <c r="P135" s="41">
        <v>3.72</v>
      </c>
      <c r="Q135" s="41">
        <v>3.72</v>
      </c>
      <c r="R135" s="41">
        <v>3.72</v>
      </c>
      <c r="S135" s="41">
        <v>3.72</v>
      </c>
      <c r="T135" s="41">
        <v>3.72</v>
      </c>
      <c r="U135" s="41">
        <v>3.72</v>
      </c>
      <c r="V135" s="41">
        <v>3.72</v>
      </c>
      <c r="W135" s="41">
        <v>3.72</v>
      </c>
      <c r="X135" s="41">
        <v>3.72</v>
      </c>
      <c r="Y135" s="41">
        <v>3.72</v>
      </c>
      <c r="Z135" s="41">
        <v>3.72</v>
      </c>
      <c r="AA135" s="41">
        <v>3.72</v>
      </c>
    </row>
    <row r="136" spans="1:27" ht="12.75" hidden="1" customHeight="1" outlineLevel="1" x14ac:dyDescent="0.2">
      <c r="A136" s="99" t="s">
        <v>1162</v>
      </c>
      <c r="B136" s="60" t="s">
        <v>81</v>
      </c>
      <c r="C136" s="40" t="s">
        <v>79</v>
      </c>
      <c r="D136" s="41">
        <f>$D$11</f>
        <v>264.79000000000002</v>
      </c>
      <c r="E136" s="41">
        <f t="shared" ref="E136:AA136" si="77">$D$11</f>
        <v>264.79000000000002</v>
      </c>
      <c r="F136" s="41">
        <f t="shared" si="77"/>
        <v>264.79000000000002</v>
      </c>
      <c r="G136" s="41">
        <f t="shared" si="77"/>
        <v>264.79000000000002</v>
      </c>
      <c r="H136" s="41">
        <f t="shared" si="77"/>
        <v>264.79000000000002</v>
      </c>
      <c r="I136" s="41">
        <f t="shared" si="77"/>
        <v>264.79000000000002</v>
      </c>
      <c r="J136" s="41">
        <f t="shared" si="77"/>
        <v>264.79000000000002</v>
      </c>
      <c r="K136" s="41">
        <f t="shared" si="77"/>
        <v>264.79000000000002</v>
      </c>
      <c r="L136" s="41">
        <f t="shared" si="77"/>
        <v>264.79000000000002</v>
      </c>
      <c r="M136" s="41">
        <f t="shared" si="77"/>
        <v>264.79000000000002</v>
      </c>
      <c r="N136" s="41">
        <f t="shared" si="77"/>
        <v>264.79000000000002</v>
      </c>
      <c r="O136" s="41">
        <f t="shared" si="77"/>
        <v>264.79000000000002</v>
      </c>
      <c r="P136" s="41">
        <f t="shared" si="77"/>
        <v>264.79000000000002</v>
      </c>
      <c r="Q136" s="41">
        <f t="shared" si="77"/>
        <v>264.79000000000002</v>
      </c>
      <c r="R136" s="41">
        <f t="shared" si="77"/>
        <v>264.79000000000002</v>
      </c>
      <c r="S136" s="41">
        <f t="shared" si="77"/>
        <v>264.79000000000002</v>
      </c>
      <c r="T136" s="41">
        <f t="shared" si="77"/>
        <v>264.79000000000002</v>
      </c>
      <c r="U136" s="41">
        <f t="shared" si="77"/>
        <v>264.79000000000002</v>
      </c>
      <c r="V136" s="41">
        <f t="shared" si="77"/>
        <v>264.79000000000002</v>
      </c>
      <c r="W136" s="41">
        <f t="shared" si="77"/>
        <v>264.79000000000002</v>
      </c>
      <c r="X136" s="41">
        <f t="shared" si="77"/>
        <v>264.79000000000002</v>
      </c>
      <c r="Y136" s="41">
        <f t="shared" si="77"/>
        <v>264.79000000000002</v>
      </c>
      <c r="Z136" s="41">
        <f t="shared" si="77"/>
        <v>264.79000000000002</v>
      </c>
      <c r="AA136" s="41">
        <f t="shared" si="77"/>
        <v>264.79000000000002</v>
      </c>
    </row>
    <row r="137" spans="1:27" ht="12.75" customHeight="1" collapsed="1" x14ac:dyDescent="0.2">
      <c r="A137" s="98" t="s">
        <v>1163</v>
      </c>
      <c r="B137" s="25" t="str">
        <f>"27"&amp;"."&amp;$B$663&amp;"."&amp;$B$664</f>
        <v>27.01.2024</v>
      </c>
      <c r="C137" s="88" t="s">
        <v>76</v>
      </c>
      <c r="D137" s="89">
        <f>ROUND(((D138+D139+D141+D140)/1000),5)</f>
        <v>1.8889</v>
      </c>
      <c r="E137" s="89">
        <f>ROUND(((E138+E139+E141+E140)/1000),5)</f>
        <v>1.8043800000000001</v>
      </c>
      <c r="F137" s="89">
        <f>ROUND(((F138+F139+F141+F140)/1000),5)</f>
        <v>1.6889099999999999</v>
      </c>
      <c r="G137" s="89">
        <f t="shared" ref="G137:AA137" si="78">ROUND(((G138+G139+G141+G140)/1000),5)</f>
        <v>1.6605099999999999</v>
      </c>
      <c r="H137" s="89">
        <f t="shared" si="78"/>
        <v>1.6787399999999999</v>
      </c>
      <c r="I137" s="89">
        <f t="shared" si="78"/>
        <v>1.73034</v>
      </c>
      <c r="J137" s="89">
        <f t="shared" si="78"/>
        <v>1.84378</v>
      </c>
      <c r="K137" s="89">
        <f t="shared" si="78"/>
        <v>1.9985200000000001</v>
      </c>
      <c r="L137" s="89">
        <f t="shared" si="78"/>
        <v>2.1718600000000001</v>
      </c>
      <c r="M137" s="89">
        <f t="shared" si="78"/>
        <v>2.3023500000000001</v>
      </c>
      <c r="N137" s="89">
        <f t="shared" si="78"/>
        <v>2.3824200000000002</v>
      </c>
      <c r="O137" s="89">
        <f t="shared" si="78"/>
        <v>2.3812600000000002</v>
      </c>
      <c r="P137" s="89">
        <f t="shared" si="78"/>
        <v>2.3890899999999999</v>
      </c>
      <c r="Q137" s="89">
        <f t="shared" si="78"/>
        <v>2.3860100000000002</v>
      </c>
      <c r="R137" s="89">
        <f t="shared" si="78"/>
        <v>2.3953600000000002</v>
      </c>
      <c r="S137" s="89">
        <f t="shared" si="78"/>
        <v>2.30633</v>
      </c>
      <c r="T137" s="89">
        <f t="shared" si="78"/>
        <v>2.5231499999999998</v>
      </c>
      <c r="U137" s="89">
        <f t="shared" si="78"/>
        <v>2.6321400000000001</v>
      </c>
      <c r="V137" s="89">
        <f t="shared" si="78"/>
        <v>2.6688000000000001</v>
      </c>
      <c r="W137" s="89">
        <f t="shared" si="78"/>
        <v>2.3103400000000001</v>
      </c>
      <c r="X137" s="89">
        <f t="shared" si="78"/>
        <v>2.2926600000000001</v>
      </c>
      <c r="Y137" s="89">
        <f t="shared" si="78"/>
        <v>2.1787899999999998</v>
      </c>
      <c r="Z137" s="89">
        <f t="shared" si="78"/>
        <v>1.99855</v>
      </c>
      <c r="AA137" s="89">
        <f t="shared" si="78"/>
        <v>1.87879</v>
      </c>
    </row>
    <row r="138" spans="1:27" ht="12.75" hidden="1" customHeight="1" outlineLevel="1" x14ac:dyDescent="0.2">
      <c r="A138" s="99" t="s">
        <v>1164</v>
      </c>
      <c r="B138" s="60" t="s">
        <v>238</v>
      </c>
      <c r="C138" s="40" t="s">
        <v>79</v>
      </c>
      <c r="D138" s="41">
        <v>1554.21</v>
      </c>
      <c r="E138" s="41">
        <v>1469.69</v>
      </c>
      <c r="F138" s="41">
        <v>1354.22</v>
      </c>
      <c r="G138" s="41">
        <v>1325.82</v>
      </c>
      <c r="H138" s="41">
        <v>1344.05</v>
      </c>
      <c r="I138" s="41">
        <v>1395.65</v>
      </c>
      <c r="J138" s="41">
        <v>1509.09</v>
      </c>
      <c r="K138" s="41">
        <v>1663.83</v>
      </c>
      <c r="L138" s="41">
        <v>1837.17</v>
      </c>
      <c r="M138" s="41">
        <v>1967.66</v>
      </c>
      <c r="N138" s="41">
        <v>2047.73</v>
      </c>
      <c r="O138" s="41">
        <v>2046.57</v>
      </c>
      <c r="P138" s="41">
        <v>2054.4</v>
      </c>
      <c r="Q138" s="41">
        <v>2051.3200000000002</v>
      </c>
      <c r="R138" s="41">
        <v>2060.67</v>
      </c>
      <c r="S138" s="41">
        <v>1971.64</v>
      </c>
      <c r="T138" s="41">
        <v>2188.46</v>
      </c>
      <c r="U138" s="41">
        <v>2297.4499999999998</v>
      </c>
      <c r="V138" s="41">
        <v>2334.11</v>
      </c>
      <c r="W138" s="41">
        <v>1975.65</v>
      </c>
      <c r="X138" s="41">
        <v>1957.97</v>
      </c>
      <c r="Y138" s="41">
        <v>1844.1</v>
      </c>
      <c r="Z138" s="41">
        <v>1663.86</v>
      </c>
      <c r="AA138" s="41">
        <v>1544.1</v>
      </c>
    </row>
    <row r="139" spans="1:27" ht="12.75" hidden="1" customHeight="1" outlineLevel="1" x14ac:dyDescent="0.2">
      <c r="A139" s="99" t="s">
        <v>1165</v>
      </c>
      <c r="B139" s="60" t="s">
        <v>90</v>
      </c>
      <c r="C139" s="40" t="s">
        <v>79</v>
      </c>
      <c r="D139" s="41">
        <f t="shared" ref="D139:AA139" si="79">$D$9</f>
        <v>66.180000000000007</v>
      </c>
      <c r="E139" s="41">
        <f t="shared" si="79"/>
        <v>66.180000000000007</v>
      </c>
      <c r="F139" s="41">
        <f t="shared" si="79"/>
        <v>66.180000000000007</v>
      </c>
      <c r="G139" s="41">
        <f t="shared" si="79"/>
        <v>66.180000000000007</v>
      </c>
      <c r="H139" s="41">
        <f t="shared" si="79"/>
        <v>66.180000000000007</v>
      </c>
      <c r="I139" s="41">
        <f t="shared" si="79"/>
        <v>66.180000000000007</v>
      </c>
      <c r="J139" s="41">
        <f t="shared" si="79"/>
        <v>66.180000000000007</v>
      </c>
      <c r="K139" s="41">
        <f t="shared" si="79"/>
        <v>66.180000000000007</v>
      </c>
      <c r="L139" s="41">
        <f t="shared" si="79"/>
        <v>66.180000000000007</v>
      </c>
      <c r="M139" s="41">
        <f t="shared" si="79"/>
        <v>66.180000000000007</v>
      </c>
      <c r="N139" s="41">
        <f t="shared" si="79"/>
        <v>66.180000000000007</v>
      </c>
      <c r="O139" s="41">
        <f t="shared" si="79"/>
        <v>66.180000000000007</v>
      </c>
      <c r="P139" s="41">
        <f t="shared" si="79"/>
        <v>66.180000000000007</v>
      </c>
      <c r="Q139" s="41">
        <f t="shared" si="79"/>
        <v>66.180000000000007</v>
      </c>
      <c r="R139" s="41">
        <f t="shared" si="79"/>
        <v>66.180000000000007</v>
      </c>
      <c r="S139" s="41">
        <f t="shared" si="79"/>
        <v>66.180000000000007</v>
      </c>
      <c r="T139" s="41">
        <f t="shared" si="79"/>
        <v>66.180000000000007</v>
      </c>
      <c r="U139" s="41">
        <f t="shared" si="79"/>
        <v>66.180000000000007</v>
      </c>
      <c r="V139" s="41">
        <f t="shared" si="79"/>
        <v>66.180000000000007</v>
      </c>
      <c r="W139" s="41">
        <f t="shared" si="79"/>
        <v>66.180000000000007</v>
      </c>
      <c r="X139" s="41">
        <f t="shared" si="79"/>
        <v>66.180000000000007</v>
      </c>
      <c r="Y139" s="41">
        <f t="shared" si="79"/>
        <v>66.180000000000007</v>
      </c>
      <c r="Z139" s="41">
        <f t="shared" si="79"/>
        <v>66.180000000000007</v>
      </c>
      <c r="AA139" s="41">
        <f t="shared" si="79"/>
        <v>66.180000000000007</v>
      </c>
    </row>
    <row r="140" spans="1:27" ht="12.75" hidden="1" customHeight="1" outlineLevel="1" x14ac:dyDescent="0.2">
      <c r="A140" s="99" t="s">
        <v>1166</v>
      </c>
      <c r="B140" s="60" t="s">
        <v>83</v>
      </c>
      <c r="C140" s="40" t="s">
        <v>79</v>
      </c>
      <c r="D140" s="41">
        <v>3.72</v>
      </c>
      <c r="E140" s="41">
        <v>3.72</v>
      </c>
      <c r="F140" s="41">
        <v>3.72</v>
      </c>
      <c r="G140" s="41">
        <v>3.72</v>
      </c>
      <c r="H140" s="41">
        <v>3.72</v>
      </c>
      <c r="I140" s="41">
        <v>3.72</v>
      </c>
      <c r="J140" s="41">
        <v>3.72</v>
      </c>
      <c r="K140" s="41">
        <v>3.72</v>
      </c>
      <c r="L140" s="41">
        <v>3.72</v>
      </c>
      <c r="M140" s="41">
        <v>3.72</v>
      </c>
      <c r="N140" s="41">
        <v>3.72</v>
      </c>
      <c r="O140" s="41">
        <v>3.72</v>
      </c>
      <c r="P140" s="41">
        <v>3.72</v>
      </c>
      <c r="Q140" s="41">
        <v>3.72</v>
      </c>
      <c r="R140" s="41">
        <v>3.72</v>
      </c>
      <c r="S140" s="41">
        <v>3.72</v>
      </c>
      <c r="T140" s="41">
        <v>3.72</v>
      </c>
      <c r="U140" s="41">
        <v>3.72</v>
      </c>
      <c r="V140" s="41">
        <v>3.72</v>
      </c>
      <c r="W140" s="41">
        <v>3.72</v>
      </c>
      <c r="X140" s="41">
        <v>3.72</v>
      </c>
      <c r="Y140" s="41">
        <v>3.72</v>
      </c>
      <c r="Z140" s="41">
        <v>3.72</v>
      </c>
      <c r="AA140" s="41">
        <v>3.72</v>
      </c>
    </row>
    <row r="141" spans="1:27" ht="12.75" hidden="1" customHeight="1" outlineLevel="1" x14ac:dyDescent="0.2">
      <c r="A141" s="99" t="s">
        <v>1167</v>
      </c>
      <c r="B141" s="60" t="s">
        <v>81</v>
      </c>
      <c r="C141" s="40" t="s">
        <v>79</v>
      </c>
      <c r="D141" s="41">
        <f>$D$11</f>
        <v>264.79000000000002</v>
      </c>
      <c r="E141" s="41">
        <f t="shared" ref="E141:AA141" si="80">$D$11</f>
        <v>264.79000000000002</v>
      </c>
      <c r="F141" s="41">
        <f t="shared" si="80"/>
        <v>264.79000000000002</v>
      </c>
      <c r="G141" s="41">
        <f t="shared" si="80"/>
        <v>264.79000000000002</v>
      </c>
      <c r="H141" s="41">
        <f t="shared" si="80"/>
        <v>264.79000000000002</v>
      </c>
      <c r="I141" s="41">
        <f t="shared" si="80"/>
        <v>264.79000000000002</v>
      </c>
      <c r="J141" s="41">
        <f t="shared" si="80"/>
        <v>264.79000000000002</v>
      </c>
      <c r="K141" s="41">
        <f t="shared" si="80"/>
        <v>264.79000000000002</v>
      </c>
      <c r="L141" s="41">
        <f t="shared" si="80"/>
        <v>264.79000000000002</v>
      </c>
      <c r="M141" s="41">
        <f t="shared" si="80"/>
        <v>264.79000000000002</v>
      </c>
      <c r="N141" s="41">
        <f t="shared" si="80"/>
        <v>264.79000000000002</v>
      </c>
      <c r="O141" s="41">
        <f t="shared" si="80"/>
        <v>264.79000000000002</v>
      </c>
      <c r="P141" s="41">
        <f t="shared" si="80"/>
        <v>264.79000000000002</v>
      </c>
      <c r="Q141" s="41">
        <f t="shared" si="80"/>
        <v>264.79000000000002</v>
      </c>
      <c r="R141" s="41">
        <f t="shared" si="80"/>
        <v>264.79000000000002</v>
      </c>
      <c r="S141" s="41">
        <f t="shared" si="80"/>
        <v>264.79000000000002</v>
      </c>
      <c r="T141" s="41">
        <f t="shared" si="80"/>
        <v>264.79000000000002</v>
      </c>
      <c r="U141" s="41">
        <f t="shared" si="80"/>
        <v>264.79000000000002</v>
      </c>
      <c r="V141" s="41">
        <f t="shared" si="80"/>
        <v>264.79000000000002</v>
      </c>
      <c r="W141" s="41">
        <f t="shared" si="80"/>
        <v>264.79000000000002</v>
      </c>
      <c r="X141" s="41">
        <f t="shared" si="80"/>
        <v>264.79000000000002</v>
      </c>
      <c r="Y141" s="41">
        <f t="shared" si="80"/>
        <v>264.79000000000002</v>
      </c>
      <c r="Z141" s="41">
        <f t="shared" si="80"/>
        <v>264.79000000000002</v>
      </c>
      <c r="AA141" s="41">
        <f t="shared" si="80"/>
        <v>264.79000000000002</v>
      </c>
    </row>
    <row r="142" spans="1:27" ht="12.75" customHeight="1" collapsed="1" x14ac:dyDescent="0.2">
      <c r="A142" s="98" t="s">
        <v>1168</v>
      </c>
      <c r="B142" s="25" t="str">
        <f>"28"&amp;"."&amp;$B$663&amp;"."&amp;$B$664</f>
        <v>28.01.2024</v>
      </c>
      <c r="C142" s="88" t="s">
        <v>76</v>
      </c>
      <c r="D142" s="89">
        <f>ROUND(((D143+D144+D146+D145)/1000),5)</f>
        <v>1.8151299999999999</v>
      </c>
      <c r="E142" s="89">
        <f>ROUND(((E143+E144+E146+E145)/1000),5)</f>
        <v>1.7161599999999999</v>
      </c>
      <c r="F142" s="89">
        <f>ROUND(((F143+F144+F146+F145)/1000),5)</f>
        <v>1.61829</v>
      </c>
      <c r="G142" s="89">
        <f t="shared" ref="G142:AA142" si="81">ROUND(((G143+G144+G146+G145)/1000),5)</f>
        <v>1.6099300000000001</v>
      </c>
      <c r="H142" s="89">
        <f t="shared" si="81"/>
        <v>1.61663</v>
      </c>
      <c r="I142" s="89">
        <f t="shared" si="81"/>
        <v>1.62602</v>
      </c>
      <c r="J142" s="89">
        <f t="shared" si="81"/>
        <v>1.7188399999999999</v>
      </c>
      <c r="K142" s="89">
        <f t="shared" si="81"/>
        <v>1.8667100000000001</v>
      </c>
      <c r="L142" s="89">
        <f t="shared" si="81"/>
        <v>2.0181200000000001</v>
      </c>
      <c r="M142" s="89">
        <f t="shared" si="81"/>
        <v>2.1534800000000001</v>
      </c>
      <c r="N142" s="89">
        <f t="shared" si="81"/>
        <v>2.2284299999999999</v>
      </c>
      <c r="O142" s="89">
        <f t="shared" si="81"/>
        <v>2.2519499999999999</v>
      </c>
      <c r="P142" s="89">
        <f t="shared" si="81"/>
        <v>2.26545</v>
      </c>
      <c r="Q142" s="89">
        <f t="shared" si="81"/>
        <v>2.2770700000000001</v>
      </c>
      <c r="R142" s="89">
        <f t="shared" si="81"/>
        <v>2.2356099999999999</v>
      </c>
      <c r="S142" s="89">
        <f t="shared" si="81"/>
        <v>2.2239300000000002</v>
      </c>
      <c r="T142" s="89">
        <f t="shared" si="81"/>
        <v>2.2841999999999998</v>
      </c>
      <c r="U142" s="89">
        <f t="shared" si="81"/>
        <v>2.3164199999999999</v>
      </c>
      <c r="V142" s="89">
        <f t="shared" si="81"/>
        <v>2.31243</v>
      </c>
      <c r="W142" s="89">
        <f t="shared" si="81"/>
        <v>2.28593</v>
      </c>
      <c r="X142" s="89">
        <f t="shared" si="81"/>
        <v>2.2641100000000001</v>
      </c>
      <c r="Y142" s="89">
        <f t="shared" si="81"/>
        <v>2.1517900000000001</v>
      </c>
      <c r="Z142" s="89">
        <f t="shared" si="81"/>
        <v>1.99329</v>
      </c>
      <c r="AA142" s="89">
        <f t="shared" si="81"/>
        <v>1.88429</v>
      </c>
    </row>
    <row r="143" spans="1:27" ht="12.75" hidden="1" customHeight="1" outlineLevel="1" x14ac:dyDescent="0.2">
      <c r="A143" s="99" t="s">
        <v>1169</v>
      </c>
      <c r="B143" s="60" t="s">
        <v>238</v>
      </c>
      <c r="C143" s="40" t="s">
        <v>79</v>
      </c>
      <c r="D143" s="41">
        <v>1480.44</v>
      </c>
      <c r="E143" s="41">
        <v>1381.47</v>
      </c>
      <c r="F143" s="41">
        <v>1283.5999999999999</v>
      </c>
      <c r="G143" s="41">
        <v>1275.24</v>
      </c>
      <c r="H143" s="41">
        <v>1281.94</v>
      </c>
      <c r="I143" s="41">
        <v>1291.33</v>
      </c>
      <c r="J143" s="41">
        <v>1384.15</v>
      </c>
      <c r="K143" s="41">
        <v>1532.02</v>
      </c>
      <c r="L143" s="41">
        <v>1683.43</v>
      </c>
      <c r="M143" s="41">
        <v>1818.79</v>
      </c>
      <c r="N143" s="41">
        <v>1893.74</v>
      </c>
      <c r="O143" s="41">
        <v>1917.26</v>
      </c>
      <c r="P143" s="41">
        <v>1930.76</v>
      </c>
      <c r="Q143" s="41">
        <v>1942.38</v>
      </c>
      <c r="R143" s="41">
        <v>1900.92</v>
      </c>
      <c r="S143" s="41">
        <v>1889.24</v>
      </c>
      <c r="T143" s="41">
        <v>1949.51</v>
      </c>
      <c r="U143" s="41">
        <v>1981.73</v>
      </c>
      <c r="V143" s="41">
        <v>1977.74</v>
      </c>
      <c r="W143" s="41">
        <v>1951.24</v>
      </c>
      <c r="X143" s="41">
        <v>1929.42</v>
      </c>
      <c r="Y143" s="41">
        <v>1817.1</v>
      </c>
      <c r="Z143" s="41">
        <v>1658.6</v>
      </c>
      <c r="AA143" s="41">
        <v>1549.6</v>
      </c>
    </row>
    <row r="144" spans="1:27" ht="12.75" hidden="1" customHeight="1" outlineLevel="1" x14ac:dyDescent="0.2">
      <c r="A144" s="99" t="s">
        <v>1170</v>
      </c>
      <c r="B144" s="60" t="s">
        <v>90</v>
      </c>
      <c r="C144" s="40" t="s">
        <v>79</v>
      </c>
      <c r="D144" s="41">
        <f t="shared" ref="D144:AA144" si="82">$D$9</f>
        <v>66.180000000000007</v>
      </c>
      <c r="E144" s="41">
        <f t="shared" si="82"/>
        <v>66.180000000000007</v>
      </c>
      <c r="F144" s="41">
        <f t="shared" si="82"/>
        <v>66.180000000000007</v>
      </c>
      <c r="G144" s="41">
        <f t="shared" si="82"/>
        <v>66.180000000000007</v>
      </c>
      <c r="H144" s="41">
        <f t="shared" si="82"/>
        <v>66.180000000000007</v>
      </c>
      <c r="I144" s="41">
        <f t="shared" si="82"/>
        <v>66.180000000000007</v>
      </c>
      <c r="J144" s="41">
        <f t="shared" si="82"/>
        <v>66.180000000000007</v>
      </c>
      <c r="K144" s="41">
        <f t="shared" si="82"/>
        <v>66.180000000000007</v>
      </c>
      <c r="L144" s="41">
        <f t="shared" si="82"/>
        <v>66.180000000000007</v>
      </c>
      <c r="M144" s="41">
        <f t="shared" si="82"/>
        <v>66.180000000000007</v>
      </c>
      <c r="N144" s="41">
        <f t="shared" si="82"/>
        <v>66.180000000000007</v>
      </c>
      <c r="O144" s="41">
        <f t="shared" si="82"/>
        <v>66.180000000000007</v>
      </c>
      <c r="P144" s="41">
        <f t="shared" si="82"/>
        <v>66.180000000000007</v>
      </c>
      <c r="Q144" s="41">
        <f t="shared" si="82"/>
        <v>66.180000000000007</v>
      </c>
      <c r="R144" s="41">
        <f t="shared" si="82"/>
        <v>66.180000000000007</v>
      </c>
      <c r="S144" s="41">
        <f t="shared" si="82"/>
        <v>66.180000000000007</v>
      </c>
      <c r="T144" s="41">
        <f t="shared" si="82"/>
        <v>66.180000000000007</v>
      </c>
      <c r="U144" s="41">
        <f t="shared" si="82"/>
        <v>66.180000000000007</v>
      </c>
      <c r="V144" s="41">
        <f t="shared" si="82"/>
        <v>66.180000000000007</v>
      </c>
      <c r="W144" s="41">
        <f t="shared" si="82"/>
        <v>66.180000000000007</v>
      </c>
      <c r="X144" s="41">
        <f t="shared" si="82"/>
        <v>66.180000000000007</v>
      </c>
      <c r="Y144" s="41">
        <f t="shared" si="82"/>
        <v>66.180000000000007</v>
      </c>
      <c r="Z144" s="41">
        <f t="shared" si="82"/>
        <v>66.180000000000007</v>
      </c>
      <c r="AA144" s="41">
        <f t="shared" si="82"/>
        <v>66.180000000000007</v>
      </c>
    </row>
    <row r="145" spans="1:27" ht="12.75" hidden="1" customHeight="1" outlineLevel="1" x14ac:dyDescent="0.2">
      <c r="A145" s="99" t="s">
        <v>1171</v>
      </c>
      <c r="B145" s="60" t="s">
        <v>83</v>
      </c>
      <c r="C145" s="40" t="s">
        <v>79</v>
      </c>
      <c r="D145" s="41">
        <v>3.72</v>
      </c>
      <c r="E145" s="41">
        <v>3.72</v>
      </c>
      <c r="F145" s="41">
        <v>3.72</v>
      </c>
      <c r="G145" s="41">
        <v>3.72</v>
      </c>
      <c r="H145" s="41">
        <v>3.72</v>
      </c>
      <c r="I145" s="41">
        <v>3.72</v>
      </c>
      <c r="J145" s="41">
        <v>3.72</v>
      </c>
      <c r="K145" s="41">
        <v>3.72</v>
      </c>
      <c r="L145" s="41">
        <v>3.72</v>
      </c>
      <c r="M145" s="41">
        <v>3.72</v>
      </c>
      <c r="N145" s="41">
        <v>3.72</v>
      </c>
      <c r="O145" s="41">
        <v>3.72</v>
      </c>
      <c r="P145" s="41">
        <v>3.72</v>
      </c>
      <c r="Q145" s="41">
        <v>3.72</v>
      </c>
      <c r="R145" s="41">
        <v>3.72</v>
      </c>
      <c r="S145" s="41">
        <v>3.72</v>
      </c>
      <c r="T145" s="41">
        <v>3.72</v>
      </c>
      <c r="U145" s="41">
        <v>3.72</v>
      </c>
      <c r="V145" s="41">
        <v>3.72</v>
      </c>
      <c r="W145" s="41">
        <v>3.72</v>
      </c>
      <c r="X145" s="41">
        <v>3.72</v>
      </c>
      <c r="Y145" s="41">
        <v>3.72</v>
      </c>
      <c r="Z145" s="41">
        <v>3.72</v>
      </c>
      <c r="AA145" s="41">
        <v>3.72</v>
      </c>
    </row>
    <row r="146" spans="1:27" ht="12.75" hidden="1" customHeight="1" outlineLevel="1" x14ac:dyDescent="0.2">
      <c r="A146" s="99" t="s">
        <v>1172</v>
      </c>
      <c r="B146" s="60" t="s">
        <v>81</v>
      </c>
      <c r="C146" s="40" t="s">
        <v>79</v>
      </c>
      <c r="D146" s="41">
        <f>$D$11</f>
        <v>264.79000000000002</v>
      </c>
      <c r="E146" s="41">
        <f t="shared" ref="E146:AA146" si="83">$D$11</f>
        <v>264.79000000000002</v>
      </c>
      <c r="F146" s="41">
        <f t="shared" si="83"/>
        <v>264.79000000000002</v>
      </c>
      <c r="G146" s="41">
        <f t="shared" si="83"/>
        <v>264.79000000000002</v>
      </c>
      <c r="H146" s="41">
        <f t="shared" si="83"/>
        <v>264.79000000000002</v>
      </c>
      <c r="I146" s="41">
        <f t="shared" si="83"/>
        <v>264.79000000000002</v>
      </c>
      <c r="J146" s="41">
        <f t="shared" si="83"/>
        <v>264.79000000000002</v>
      </c>
      <c r="K146" s="41">
        <f t="shared" si="83"/>
        <v>264.79000000000002</v>
      </c>
      <c r="L146" s="41">
        <f t="shared" si="83"/>
        <v>264.79000000000002</v>
      </c>
      <c r="M146" s="41">
        <f t="shared" si="83"/>
        <v>264.79000000000002</v>
      </c>
      <c r="N146" s="41">
        <f t="shared" si="83"/>
        <v>264.79000000000002</v>
      </c>
      <c r="O146" s="41">
        <f t="shared" si="83"/>
        <v>264.79000000000002</v>
      </c>
      <c r="P146" s="41">
        <f t="shared" si="83"/>
        <v>264.79000000000002</v>
      </c>
      <c r="Q146" s="41">
        <f t="shared" si="83"/>
        <v>264.79000000000002</v>
      </c>
      <c r="R146" s="41">
        <f t="shared" si="83"/>
        <v>264.79000000000002</v>
      </c>
      <c r="S146" s="41">
        <f t="shared" si="83"/>
        <v>264.79000000000002</v>
      </c>
      <c r="T146" s="41">
        <f t="shared" si="83"/>
        <v>264.79000000000002</v>
      </c>
      <c r="U146" s="41">
        <f t="shared" si="83"/>
        <v>264.79000000000002</v>
      </c>
      <c r="V146" s="41">
        <f t="shared" si="83"/>
        <v>264.79000000000002</v>
      </c>
      <c r="W146" s="41">
        <f t="shared" si="83"/>
        <v>264.79000000000002</v>
      </c>
      <c r="X146" s="41">
        <f t="shared" si="83"/>
        <v>264.79000000000002</v>
      </c>
      <c r="Y146" s="41">
        <f t="shared" si="83"/>
        <v>264.79000000000002</v>
      </c>
      <c r="Z146" s="41">
        <f t="shared" si="83"/>
        <v>264.79000000000002</v>
      </c>
      <c r="AA146" s="41">
        <f t="shared" si="83"/>
        <v>264.79000000000002</v>
      </c>
    </row>
    <row r="147" spans="1:27" ht="12.75" customHeight="1" collapsed="1" x14ac:dyDescent="0.2">
      <c r="A147" s="98" t="s">
        <v>1173</v>
      </c>
      <c r="B147" s="25" t="str">
        <f>"29"&amp;"."&amp;$B$663&amp;"."&amp;$B$664</f>
        <v>29.01.2024</v>
      </c>
      <c r="C147" s="88" t="s">
        <v>76</v>
      </c>
      <c r="D147" s="89">
        <f>ROUND(((D148+D149+D151+D150)/1000),5)</f>
        <v>1.67198</v>
      </c>
      <c r="E147" s="89">
        <f>ROUND(((E148+E149+E151+E150)/1000),5)</f>
        <v>1.6184099999999999</v>
      </c>
      <c r="F147" s="89">
        <f>ROUND(((F148+F149+F151+F150)/1000),5)</f>
        <v>1.5829299999999999</v>
      </c>
      <c r="G147" s="89">
        <f t="shared" ref="G147:AA147" si="84">ROUND(((G148+G149+G151+G150)/1000),5)</f>
        <v>1.5707500000000001</v>
      </c>
      <c r="H147" s="89">
        <f t="shared" si="84"/>
        <v>1.5902400000000001</v>
      </c>
      <c r="I147" s="89">
        <f t="shared" si="84"/>
        <v>1.7011499999999999</v>
      </c>
      <c r="J147" s="89">
        <f t="shared" si="84"/>
        <v>1.85914</v>
      </c>
      <c r="K147" s="89">
        <f t="shared" si="84"/>
        <v>2.15422</v>
      </c>
      <c r="L147" s="89">
        <f t="shared" si="84"/>
        <v>2.3914900000000001</v>
      </c>
      <c r="M147" s="89">
        <f t="shared" si="84"/>
        <v>2.3443399999999999</v>
      </c>
      <c r="N147" s="89">
        <f t="shared" si="84"/>
        <v>2.34415</v>
      </c>
      <c r="O147" s="89">
        <f t="shared" si="84"/>
        <v>2.4341900000000001</v>
      </c>
      <c r="P147" s="89">
        <f t="shared" si="84"/>
        <v>2.4283700000000001</v>
      </c>
      <c r="Q147" s="89">
        <f t="shared" si="84"/>
        <v>2.4339</v>
      </c>
      <c r="R147" s="89">
        <f t="shared" si="84"/>
        <v>2.4331200000000002</v>
      </c>
      <c r="S147" s="89">
        <f t="shared" si="84"/>
        <v>2.4160400000000002</v>
      </c>
      <c r="T147" s="89">
        <f t="shared" si="84"/>
        <v>2.2966500000000001</v>
      </c>
      <c r="U147" s="89">
        <f t="shared" si="84"/>
        <v>2.3171200000000001</v>
      </c>
      <c r="V147" s="89">
        <f t="shared" si="84"/>
        <v>2.3165499999999999</v>
      </c>
      <c r="W147" s="89">
        <f t="shared" si="84"/>
        <v>2.4104700000000001</v>
      </c>
      <c r="X147" s="89">
        <f t="shared" si="84"/>
        <v>2.2893400000000002</v>
      </c>
      <c r="Y147" s="89">
        <f t="shared" si="84"/>
        <v>2.1600299999999999</v>
      </c>
      <c r="Z147" s="89">
        <f t="shared" si="84"/>
        <v>1.87405</v>
      </c>
      <c r="AA147" s="89">
        <f t="shared" si="84"/>
        <v>1.8236399999999999</v>
      </c>
    </row>
    <row r="148" spans="1:27" ht="12.75" hidden="1" customHeight="1" outlineLevel="1" x14ac:dyDescent="0.2">
      <c r="A148" s="99" t="s">
        <v>1174</v>
      </c>
      <c r="B148" s="60" t="s">
        <v>238</v>
      </c>
      <c r="C148" s="40" t="s">
        <v>79</v>
      </c>
      <c r="D148" s="41">
        <v>1337.29</v>
      </c>
      <c r="E148" s="41">
        <v>1283.72</v>
      </c>
      <c r="F148" s="41">
        <v>1248.24</v>
      </c>
      <c r="G148" s="41">
        <v>1236.06</v>
      </c>
      <c r="H148" s="41">
        <v>1255.55</v>
      </c>
      <c r="I148" s="41">
        <v>1366.46</v>
      </c>
      <c r="J148" s="41">
        <v>1524.45</v>
      </c>
      <c r="K148" s="41">
        <v>1819.53</v>
      </c>
      <c r="L148" s="41">
        <v>2056.8000000000002</v>
      </c>
      <c r="M148" s="41">
        <v>2009.65</v>
      </c>
      <c r="N148" s="41">
        <v>2009.46</v>
      </c>
      <c r="O148" s="41">
        <v>2099.5</v>
      </c>
      <c r="P148" s="41">
        <v>2093.6799999999998</v>
      </c>
      <c r="Q148" s="41">
        <v>2099.21</v>
      </c>
      <c r="R148" s="41">
        <v>2098.4299999999998</v>
      </c>
      <c r="S148" s="41">
        <v>2081.35</v>
      </c>
      <c r="T148" s="41">
        <v>1961.96</v>
      </c>
      <c r="U148" s="41">
        <v>1982.43</v>
      </c>
      <c r="V148" s="41">
        <v>1981.86</v>
      </c>
      <c r="W148" s="41">
        <v>2075.7800000000002</v>
      </c>
      <c r="X148" s="41">
        <v>1954.65</v>
      </c>
      <c r="Y148" s="41">
        <v>1825.34</v>
      </c>
      <c r="Z148" s="41">
        <v>1539.36</v>
      </c>
      <c r="AA148" s="41">
        <v>1488.95</v>
      </c>
    </row>
    <row r="149" spans="1:27" ht="12.75" hidden="1" customHeight="1" outlineLevel="1" x14ac:dyDescent="0.2">
      <c r="A149" s="99" t="s">
        <v>1175</v>
      </c>
      <c r="B149" s="60" t="s">
        <v>90</v>
      </c>
      <c r="C149" s="40" t="s">
        <v>79</v>
      </c>
      <c r="D149" s="41">
        <f t="shared" ref="D149:AA149" si="85">$D$9</f>
        <v>66.180000000000007</v>
      </c>
      <c r="E149" s="41">
        <f t="shared" si="85"/>
        <v>66.180000000000007</v>
      </c>
      <c r="F149" s="41">
        <f t="shared" si="85"/>
        <v>66.180000000000007</v>
      </c>
      <c r="G149" s="41">
        <f t="shared" si="85"/>
        <v>66.180000000000007</v>
      </c>
      <c r="H149" s="41">
        <f t="shared" si="85"/>
        <v>66.180000000000007</v>
      </c>
      <c r="I149" s="41">
        <f t="shared" si="85"/>
        <v>66.180000000000007</v>
      </c>
      <c r="J149" s="41">
        <f t="shared" si="85"/>
        <v>66.180000000000007</v>
      </c>
      <c r="K149" s="41">
        <f t="shared" si="85"/>
        <v>66.180000000000007</v>
      </c>
      <c r="L149" s="41">
        <f t="shared" si="85"/>
        <v>66.180000000000007</v>
      </c>
      <c r="M149" s="41">
        <f t="shared" si="85"/>
        <v>66.180000000000007</v>
      </c>
      <c r="N149" s="41">
        <f t="shared" si="85"/>
        <v>66.180000000000007</v>
      </c>
      <c r="O149" s="41">
        <f t="shared" si="85"/>
        <v>66.180000000000007</v>
      </c>
      <c r="P149" s="41">
        <f t="shared" si="85"/>
        <v>66.180000000000007</v>
      </c>
      <c r="Q149" s="41">
        <f t="shared" si="85"/>
        <v>66.180000000000007</v>
      </c>
      <c r="R149" s="41">
        <f t="shared" si="85"/>
        <v>66.180000000000007</v>
      </c>
      <c r="S149" s="41">
        <f t="shared" si="85"/>
        <v>66.180000000000007</v>
      </c>
      <c r="T149" s="41">
        <f t="shared" si="85"/>
        <v>66.180000000000007</v>
      </c>
      <c r="U149" s="41">
        <f t="shared" si="85"/>
        <v>66.180000000000007</v>
      </c>
      <c r="V149" s="41">
        <f t="shared" si="85"/>
        <v>66.180000000000007</v>
      </c>
      <c r="W149" s="41">
        <f t="shared" si="85"/>
        <v>66.180000000000007</v>
      </c>
      <c r="X149" s="41">
        <f t="shared" si="85"/>
        <v>66.180000000000007</v>
      </c>
      <c r="Y149" s="41">
        <f t="shared" si="85"/>
        <v>66.180000000000007</v>
      </c>
      <c r="Z149" s="41">
        <f t="shared" si="85"/>
        <v>66.180000000000007</v>
      </c>
      <c r="AA149" s="41">
        <f t="shared" si="85"/>
        <v>66.180000000000007</v>
      </c>
    </row>
    <row r="150" spans="1:27" ht="12.75" hidden="1" customHeight="1" outlineLevel="1" x14ac:dyDescent="0.2">
      <c r="A150" s="99" t="s">
        <v>1176</v>
      </c>
      <c r="B150" s="60" t="s">
        <v>83</v>
      </c>
      <c r="C150" s="40" t="s">
        <v>79</v>
      </c>
      <c r="D150" s="41">
        <v>3.72</v>
      </c>
      <c r="E150" s="41">
        <v>3.72</v>
      </c>
      <c r="F150" s="41">
        <v>3.72</v>
      </c>
      <c r="G150" s="41">
        <v>3.72</v>
      </c>
      <c r="H150" s="41">
        <v>3.72</v>
      </c>
      <c r="I150" s="41">
        <v>3.72</v>
      </c>
      <c r="J150" s="41">
        <v>3.72</v>
      </c>
      <c r="K150" s="41">
        <v>3.72</v>
      </c>
      <c r="L150" s="41">
        <v>3.72</v>
      </c>
      <c r="M150" s="41">
        <v>3.72</v>
      </c>
      <c r="N150" s="41">
        <v>3.72</v>
      </c>
      <c r="O150" s="41">
        <v>3.72</v>
      </c>
      <c r="P150" s="41">
        <v>3.72</v>
      </c>
      <c r="Q150" s="41">
        <v>3.72</v>
      </c>
      <c r="R150" s="41">
        <v>3.72</v>
      </c>
      <c r="S150" s="41">
        <v>3.72</v>
      </c>
      <c r="T150" s="41">
        <v>3.72</v>
      </c>
      <c r="U150" s="41">
        <v>3.72</v>
      </c>
      <c r="V150" s="41">
        <v>3.72</v>
      </c>
      <c r="W150" s="41">
        <v>3.72</v>
      </c>
      <c r="X150" s="41">
        <v>3.72</v>
      </c>
      <c r="Y150" s="41">
        <v>3.72</v>
      </c>
      <c r="Z150" s="41">
        <v>3.72</v>
      </c>
      <c r="AA150" s="41">
        <v>3.72</v>
      </c>
    </row>
    <row r="151" spans="1:27" ht="12.75" hidden="1" customHeight="1" outlineLevel="1" x14ac:dyDescent="0.2">
      <c r="A151" s="99" t="s">
        <v>1177</v>
      </c>
      <c r="B151" s="60" t="s">
        <v>81</v>
      </c>
      <c r="C151" s="40" t="s">
        <v>79</v>
      </c>
      <c r="D151" s="41">
        <f>$D$11</f>
        <v>264.79000000000002</v>
      </c>
      <c r="E151" s="41">
        <f t="shared" ref="E151:AA151" si="86">$D$11</f>
        <v>264.79000000000002</v>
      </c>
      <c r="F151" s="41">
        <f t="shared" si="86"/>
        <v>264.79000000000002</v>
      </c>
      <c r="G151" s="41">
        <f t="shared" si="86"/>
        <v>264.79000000000002</v>
      </c>
      <c r="H151" s="41">
        <f t="shared" si="86"/>
        <v>264.79000000000002</v>
      </c>
      <c r="I151" s="41">
        <f t="shared" si="86"/>
        <v>264.79000000000002</v>
      </c>
      <c r="J151" s="41">
        <f t="shared" si="86"/>
        <v>264.79000000000002</v>
      </c>
      <c r="K151" s="41">
        <f t="shared" si="86"/>
        <v>264.79000000000002</v>
      </c>
      <c r="L151" s="41">
        <f t="shared" si="86"/>
        <v>264.79000000000002</v>
      </c>
      <c r="M151" s="41">
        <f t="shared" si="86"/>
        <v>264.79000000000002</v>
      </c>
      <c r="N151" s="41">
        <f t="shared" si="86"/>
        <v>264.79000000000002</v>
      </c>
      <c r="O151" s="41">
        <f t="shared" si="86"/>
        <v>264.79000000000002</v>
      </c>
      <c r="P151" s="41">
        <f t="shared" si="86"/>
        <v>264.79000000000002</v>
      </c>
      <c r="Q151" s="41">
        <f t="shared" si="86"/>
        <v>264.79000000000002</v>
      </c>
      <c r="R151" s="41">
        <f t="shared" si="86"/>
        <v>264.79000000000002</v>
      </c>
      <c r="S151" s="41">
        <f t="shared" si="86"/>
        <v>264.79000000000002</v>
      </c>
      <c r="T151" s="41">
        <f t="shared" si="86"/>
        <v>264.79000000000002</v>
      </c>
      <c r="U151" s="41">
        <f t="shared" si="86"/>
        <v>264.79000000000002</v>
      </c>
      <c r="V151" s="41">
        <f t="shared" si="86"/>
        <v>264.79000000000002</v>
      </c>
      <c r="W151" s="41">
        <f t="shared" si="86"/>
        <v>264.79000000000002</v>
      </c>
      <c r="X151" s="41">
        <f t="shared" si="86"/>
        <v>264.79000000000002</v>
      </c>
      <c r="Y151" s="41">
        <f t="shared" si="86"/>
        <v>264.79000000000002</v>
      </c>
      <c r="Z151" s="41">
        <f t="shared" si="86"/>
        <v>264.79000000000002</v>
      </c>
      <c r="AA151" s="41">
        <f t="shared" si="86"/>
        <v>264.79000000000002</v>
      </c>
    </row>
    <row r="152" spans="1:27" ht="12.75" customHeight="1" collapsed="1" x14ac:dyDescent="0.2">
      <c r="A152" s="98" t="s">
        <v>1178</v>
      </c>
      <c r="B152" s="25" t="str">
        <f>"30"&amp;"."&amp;$B$663&amp;"."&amp;$B$664</f>
        <v>30.01.2024</v>
      </c>
      <c r="C152" s="88" t="s">
        <v>76</v>
      </c>
      <c r="D152" s="89">
        <f>ROUND(((D153+D154+D156+D155)/1000),5)</f>
        <v>1.6968399999999999</v>
      </c>
      <c r="E152" s="89">
        <f>ROUND(((E153+E154+E156+E155)/1000),5)</f>
        <v>1.6176200000000001</v>
      </c>
      <c r="F152" s="89">
        <f>ROUND(((F153+F154+F156+F155)/1000),5)</f>
        <v>1.58684</v>
      </c>
      <c r="G152" s="89">
        <f t="shared" ref="G152:AA152" si="87">ROUND(((G153+G154+G156+G155)/1000),5)</f>
        <v>1.5786500000000001</v>
      </c>
      <c r="H152" s="89">
        <f t="shared" si="87"/>
        <v>1.6178699999999999</v>
      </c>
      <c r="I152" s="89">
        <f t="shared" si="87"/>
        <v>1.7597100000000001</v>
      </c>
      <c r="J152" s="89">
        <f t="shared" si="87"/>
        <v>1.9685299999999999</v>
      </c>
      <c r="K152" s="89">
        <f t="shared" si="87"/>
        <v>2.1812800000000001</v>
      </c>
      <c r="L152" s="89">
        <f t="shared" si="87"/>
        <v>2.3908999999999998</v>
      </c>
      <c r="M152" s="89">
        <f t="shared" si="87"/>
        <v>2.4071500000000001</v>
      </c>
      <c r="N152" s="89">
        <f t="shared" si="87"/>
        <v>2.41377</v>
      </c>
      <c r="O152" s="89">
        <f t="shared" si="87"/>
        <v>2.4556</v>
      </c>
      <c r="P152" s="89">
        <f t="shared" si="87"/>
        <v>2.4432999999999998</v>
      </c>
      <c r="Q152" s="89">
        <f t="shared" si="87"/>
        <v>2.4497800000000001</v>
      </c>
      <c r="R152" s="89">
        <f t="shared" si="87"/>
        <v>2.4579800000000001</v>
      </c>
      <c r="S152" s="89">
        <f t="shared" si="87"/>
        <v>2.4262100000000002</v>
      </c>
      <c r="T152" s="89">
        <f t="shared" si="87"/>
        <v>2.40916</v>
      </c>
      <c r="U152" s="89">
        <f t="shared" si="87"/>
        <v>2.4134000000000002</v>
      </c>
      <c r="V152" s="89">
        <f t="shared" si="87"/>
        <v>2.3815400000000002</v>
      </c>
      <c r="W152" s="89">
        <f t="shared" si="87"/>
        <v>2.4176099999999998</v>
      </c>
      <c r="X152" s="89">
        <f t="shared" si="87"/>
        <v>2.2398899999999999</v>
      </c>
      <c r="Y152" s="89">
        <f t="shared" si="87"/>
        <v>2.17178</v>
      </c>
      <c r="Z152" s="89">
        <f t="shared" si="87"/>
        <v>1.9039900000000001</v>
      </c>
      <c r="AA152" s="89">
        <f t="shared" si="87"/>
        <v>1.8310599999999999</v>
      </c>
    </row>
    <row r="153" spans="1:27" ht="12.75" hidden="1" customHeight="1" outlineLevel="1" x14ac:dyDescent="0.2">
      <c r="A153" s="99" t="s">
        <v>1179</v>
      </c>
      <c r="B153" s="60" t="s">
        <v>238</v>
      </c>
      <c r="C153" s="40" t="s">
        <v>79</v>
      </c>
      <c r="D153" s="41">
        <v>1362.15</v>
      </c>
      <c r="E153" s="41">
        <v>1282.93</v>
      </c>
      <c r="F153" s="41">
        <v>1252.1500000000001</v>
      </c>
      <c r="G153" s="41">
        <v>1243.96</v>
      </c>
      <c r="H153" s="41">
        <v>1283.18</v>
      </c>
      <c r="I153" s="41">
        <v>1425.02</v>
      </c>
      <c r="J153" s="41">
        <v>1633.84</v>
      </c>
      <c r="K153" s="41">
        <v>1846.59</v>
      </c>
      <c r="L153" s="41">
        <v>2056.21</v>
      </c>
      <c r="M153" s="41">
        <v>2072.46</v>
      </c>
      <c r="N153" s="41">
        <v>2079.08</v>
      </c>
      <c r="O153" s="41">
        <v>2120.91</v>
      </c>
      <c r="P153" s="41">
        <v>2108.61</v>
      </c>
      <c r="Q153" s="41">
        <v>2115.09</v>
      </c>
      <c r="R153" s="41">
        <v>2123.29</v>
      </c>
      <c r="S153" s="41">
        <v>2091.52</v>
      </c>
      <c r="T153" s="41">
        <v>2074.4699999999998</v>
      </c>
      <c r="U153" s="41">
        <v>2078.71</v>
      </c>
      <c r="V153" s="41">
        <v>2046.85</v>
      </c>
      <c r="W153" s="41">
        <v>2082.92</v>
      </c>
      <c r="X153" s="41">
        <v>1905.2</v>
      </c>
      <c r="Y153" s="41">
        <v>1837.09</v>
      </c>
      <c r="Z153" s="41">
        <v>1569.3</v>
      </c>
      <c r="AA153" s="41">
        <v>1496.37</v>
      </c>
    </row>
    <row r="154" spans="1:27" ht="12.75" hidden="1" customHeight="1" outlineLevel="1" x14ac:dyDescent="0.2">
      <c r="A154" s="99" t="s">
        <v>1180</v>
      </c>
      <c r="B154" s="60" t="s">
        <v>90</v>
      </c>
      <c r="C154" s="40" t="s">
        <v>79</v>
      </c>
      <c r="D154" s="41">
        <f t="shared" ref="D154:AA154" si="88">$D$9</f>
        <v>66.180000000000007</v>
      </c>
      <c r="E154" s="41">
        <f t="shared" si="88"/>
        <v>66.180000000000007</v>
      </c>
      <c r="F154" s="41">
        <f t="shared" si="88"/>
        <v>66.180000000000007</v>
      </c>
      <c r="G154" s="41">
        <f t="shared" si="88"/>
        <v>66.180000000000007</v>
      </c>
      <c r="H154" s="41">
        <f t="shared" si="88"/>
        <v>66.180000000000007</v>
      </c>
      <c r="I154" s="41">
        <f t="shared" si="88"/>
        <v>66.180000000000007</v>
      </c>
      <c r="J154" s="41">
        <f t="shared" si="88"/>
        <v>66.180000000000007</v>
      </c>
      <c r="K154" s="41">
        <f t="shared" si="88"/>
        <v>66.180000000000007</v>
      </c>
      <c r="L154" s="41">
        <f t="shared" si="88"/>
        <v>66.180000000000007</v>
      </c>
      <c r="M154" s="41">
        <f t="shared" si="88"/>
        <v>66.180000000000007</v>
      </c>
      <c r="N154" s="41">
        <f t="shared" si="88"/>
        <v>66.180000000000007</v>
      </c>
      <c r="O154" s="41">
        <f t="shared" si="88"/>
        <v>66.180000000000007</v>
      </c>
      <c r="P154" s="41">
        <f t="shared" si="88"/>
        <v>66.180000000000007</v>
      </c>
      <c r="Q154" s="41">
        <f t="shared" si="88"/>
        <v>66.180000000000007</v>
      </c>
      <c r="R154" s="41">
        <f t="shared" si="88"/>
        <v>66.180000000000007</v>
      </c>
      <c r="S154" s="41">
        <f t="shared" si="88"/>
        <v>66.180000000000007</v>
      </c>
      <c r="T154" s="41">
        <f t="shared" si="88"/>
        <v>66.180000000000007</v>
      </c>
      <c r="U154" s="41">
        <f t="shared" si="88"/>
        <v>66.180000000000007</v>
      </c>
      <c r="V154" s="41">
        <f t="shared" si="88"/>
        <v>66.180000000000007</v>
      </c>
      <c r="W154" s="41">
        <f t="shared" si="88"/>
        <v>66.180000000000007</v>
      </c>
      <c r="X154" s="41">
        <f t="shared" si="88"/>
        <v>66.180000000000007</v>
      </c>
      <c r="Y154" s="41">
        <f t="shared" si="88"/>
        <v>66.180000000000007</v>
      </c>
      <c r="Z154" s="41">
        <f t="shared" si="88"/>
        <v>66.180000000000007</v>
      </c>
      <c r="AA154" s="41">
        <f t="shared" si="88"/>
        <v>66.180000000000007</v>
      </c>
    </row>
    <row r="155" spans="1:27" ht="12.75" hidden="1" customHeight="1" outlineLevel="1" x14ac:dyDescent="0.2">
      <c r="A155" s="99" t="s">
        <v>1181</v>
      </c>
      <c r="B155" s="60" t="s">
        <v>83</v>
      </c>
      <c r="C155" s="40" t="s">
        <v>79</v>
      </c>
      <c r="D155" s="41">
        <v>3.72</v>
      </c>
      <c r="E155" s="41">
        <v>3.72</v>
      </c>
      <c r="F155" s="41">
        <v>3.72</v>
      </c>
      <c r="G155" s="41">
        <v>3.72</v>
      </c>
      <c r="H155" s="41">
        <v>3.72</v>
      </c>
      <c r="I155" s="41">
        <v>3.72</v>
      </c>
      <c r="J155" s="41">
        <v>3.72</v>
      </c>
      <c r="K155" s="41">
        <v>3.72</v>
      </c>
      <c r="L155" s="41">
        <v>3.72</v>
      </c>
      <c r="M155" s="41">
        <v>3.72</v>
      </c>
      <c r="N155" s="41">
        <v>3.72</v>
      </c>
      <c r="O155" s="41">
        <v>3.72</v>
      </c>
      <c r="P155" s="41">
        <v>3.72</v>
      </c>
      <c r="Q155" s="41">
        <v>3.72</v>
      </c>
      <c r="R155" s="41">
        <v>3.72</v>
      </c>
      <c r="S155" s="41">
        <v>3.72</v>
      </c>
      <c r="T155" s="41">
        <v>3.72</v>
      </c>
      <c r="U155" s="41">
        <v>3.72</v>
      </c>
      <c r="V155" s="41">
        <v>3.72</v>
      </c>
      <c r="W155" s="41">
        <v>3.72</v>
      </c>
      <c r="X155" s="41">
        <v>3.72</v>
      </c>
      <c r="Y155" s="41">
        <v>3.72</v>
      </c>
      <c r="Z155" s="41">
        <v>3.72</v>
      </c>
      <c r="AA155" s="41">
        <v>3.72</v>
      </c>
    </row>
    <row r="156" spans="1:27" ht="12.75" hidden="1" customHeight="1" outlineLevel="1" x14ac:dyDescent="0.2">
      <c r="A156" s="99" t="s">
        <v>1182</v>
      </c>
      <c r="B156" s="60" t="s">
        <v>81</v>
      </c>
      <c r="C156" s="40" t="s">
        <v>79</v>
      </c>
      <c r="D156" s="41">
        <f>$D$11</f>
        <v>264.79000000000002</v>
      </c>
      <c r="E156" s="41">
        <f t="shared" ref="E156:AA156" si="89">$D$11</f>
        <v>264.79000000000002</v>
      </c>
      <c r="F156" s="41">
        <f t="shared" si="89"/>
        <v>264.79000000000002</v>
      </c>
      <c r="G156" s="41">
        <f t="shared" si="89"/>
        <v>264.79000000000002</v>
      </c>
      <c r="H156" s="41">
        <f t="shared" si="89"/>
        <v>264.79000000000002</v>
      </c>
      <c r="I156" s="41">
        <f t="shared" si="89"/>
        <v>264.79000000000002</v>
      </c>
      <c r="J156" s="41">
        <f t="shared" si="89"/>
        <v>264.79000000000002</v>
      </c>
      <c r="K156" s="41">
        <f t="shared" si="89"/>
        <v>264.79000000000002</v>
      </c>
      <c r="L156" s="41">
        <f t="shared" si="89"/>
        <v>264.79000000000002</v>
      </c>
      <c r="M156" s="41">
        <f t="shared" si="89"/>
        <v>264.79000000000002</v>
      </c>
      <c r="N156" s="41">
        <f t="shared" si="89"/>
        <v>264.79000000000002</v>
      </c>
      <c r="O156" s="41">
        <f t="shared" si="89"/>
        <v>264.79000000000002</v>
      </c>
      <c r="P156" s="41">
        <f t="shared" si="89"/>
        <v>264.79000000000002</v>
      </c>
      <c r="Q156" s="41">
        <f t="shared" si="89"/>
        <v>264.79000000000002</v>
      </c>
      <c r="R156" s="41">
        <f t="shared" si="89"/>
        <v>264.79000000000002</v>
      </c>
      <c r="S156" s="41">
        <f t="shared" si="89"/>
        <v>264.79000000000002</v>
      </c>
      <c r="T156" s="41">
        <f t="shared" si="89"/>
        <v>264.79000000000002</v>
      </c>
      <c r="U156" s="41">
        <f t="shared" si="89"/>
        <v>264.79000000000002</v>
      </c>
      <c r="V156" s="41">
        <f t="shared" si="89"/>
        <v>264.79000000000002</v>
      </c>
      <c r="W156" s="41">
        <f t="shared" si="89"/>
        <v>264.79000000000002</v>
      </c>
      <c r="X156" s="41">
        <f t="shared" si="89"/>
        <v>264.79000000000002</v>
      </c>
      <c r="Y156" s="41">
        <f t="shared" si="89"/>
        <v>264.79000000000002</v>
      </c>
      <c r="Z156" s="41">
        <f t="shared" si="89"/>
        <v>264.79000000000002</v>
      </c>
      <c r="AA156" s="41">
        <f t="shared" si="89"/>
        <v>264.79000000000002</v>
      </c>
    </row>
    <row r="157" spans="1:27" ht="12.75" customHeight="1" collapsed="1" x14ac:dyDescent="0.2">
      <c r="A157" s="98" t="s">
        <v>1183</v>
      </c>
      <c r="B157" s="25" t="str">
        <f>"31"&amp;"."&amp;$B$663&amp;"."&amp;$B$664</f>
        <v>31.01.2024</v>
      </c>
      <c r="C157" s="88" t="s">
        <v>76</v>
      </c>
      <c r="D157" s="89">
        <f>ROUND(((D158+D159+D161+D160)/1000),5)</f>
        <v>1.6327400000000001</v>
      </c>
      <c r="E157" s="89">
        <f>ROUND(((E158+E159+E161+E160)/1000),5)</f>
        <v>1.5731999999999999</v>
      </c>
      <c r="F157" s="89">
        <f>ROUND(((F158+F159+F161+F160)/1000),5)</f>
        <v>1.5357000000000001</v>
      </c>
      <c r="G157" s="89">
        <f t="shared" ref="G157:AA157" si="90">ROUND(((G158+G159+G161+G160)/1000),5)</f>
        <v>1.54179</v>
      </c>
      <c r="H157" s="89">
        <f t="shared" si="90"/>
        <v>1.6123099999999999</v>
      </c>
      <c r="I157" s="89">
        <f t="shared" si="90"/>
        <v>1.77508</v>
      </c>
      <c r="J157" s="89">
        <f t="shared" si="90"/>
        <v>2.0262500000000001</v>
      </c>
      <c r="K157" s="89">
        <f t="shared" si="90"/>
        <v>2.1945700000000001</v>
      </c>
      <c r="L157" s="89">
        <f t="shared" si="90"/>
        <v>2.40747</v>
      </c>
      <c r="M157" s="89">
        <f t="shared" si="90"/>
        <v>2.49411</v>
      </c>
      <c r="N157" s="89">
        <f t="shared" si="90"/>
        <v>2.5348600000000001</v>
      </c>
      <c r="O157" s="89">
        <f t="shared" si="90"/>
        <v>2.5879500000000002</v>
      </c>
      <c r="P157" s="89">
        <f t="shared" si="90"/>
        <v>2.5364</v>
      </c>
      <c r="Q157" s="89">
        <f t="shared" si="90"/>
        <v>2.5428700000000002</v>
      </c>
      <c r="R157" s="89">
        <f t="shared" si="90"/>
        <v>2.52739</v>
      </c>
      <c r="S157" s="89">
        <f t="shared" si="90"/>
        <v>2.4922</v>
      </c>
      <c r="T157" s="89">
        <f t="shared" si="90"/>
        <v>2.4539200000000001</v>
      </c>
      <c r="U157" s="89">
        <f t="shared" si="90"/>
        <v>2.5050500000000002</v>
      </c>
      <c r="V157" s="89">
        <f t="shared" si="90"/>
        <v>2.4944600000000001</v>
      </c>
      <c r="W157" s="89">
        <f t="shared" si="90"/>
        <v>2.49437</v>
      </c>
      <c r="X157" s="89">
        <f t="shared" si="90"/>
        <v>2.3885299999999998</v>
      </c>
      <c r="Y157" s="89">
        <f t="shared" si="90"/>
        <v>2.2524000000000002</v>
      </c>
      <c r="Z157" s="89">
        <f t="shared" si="90"/>
        <v>2.1593300000000002</v>
      </c>
      <c r="AA157" s="89">
        <f t="shared" si="90"/>
        <v>1.9494800000000001</v>
      </c>
    </row>
    <row r="158" spans="1:27" ht="12.75" hidden="1" customHeight="1" outlineLevel="1" x14ac:dyDescent="0.2">
      <c r="A158" s="99" t="s">
        <v>1184</v>
      </c>
      <c r="B158" s="60" t="s">
        <v>238</v>
      </c>
      <c r="C158" s="40" t="s">
        <v>79</v>
      </c>
      <c r="D158" s="41">
        <v>1298.05</v>
      </c>
      <c r="E158" s="41">
        <v>1238.51</v>
      </c>
      <c r="F158" s="41">
        <v>1201.01</v>
      </c>
      <c r="G158" s="41">
        <v>1207.0999999999999</v>
      </c>
      <c r="H158" s="41">
        <v>1277.6199999999999</v>
      </c>
      <c r="I158" s="41">
        <v>1440.39</v>
      </c>
      <c r="J158" s="41">
        <v>1691.56</v>
      </c>
      <c r="K158" s="41">
        <v>1859.88</v>
      </c>
      <c r="L158" s="41">
        <v>2072.7800000000002</v>
      </c>
      <c r="M158" s="41">
        <v>2159.42</v>
      </c>
      <c r="N158" s="41">
        <v>2200.17</v>
      </c>
      <c r="O158" s="41">
        <v>2253.2600000000002</v>
      </c>
      <c r="P158" s="41">
        <v>2201.71</v>
      </c>
      <c r="Q158" s="41">
        <v>2208.1799999999998</v>
      </c>
      <c r="R158" s="41">
        <v>2192.6999999999998</v>
      </c>
      <c r="S158" s="41">
        <v>2157.5100000000002</v>
      </c>
      <c r="T158" s="41">
        <v>2119.23</v>
      </c>
      <c r="U158" s="41">
        <v>2170.36</v>
      </c>
      <c r="V158" s="41">
        <v>2159.77</v>
      </c>
      <c r="W158" s="41">
        <v>2159.6799999999998</v>
      </c>
      <c r="X158" s="41">
        <v>2053.84</v>
      </c>
      <c r="Y158" s="41">
        <v>1917.71</v>
      </c>
      <c r="Z158" s="41">
        <v>1824.64</v>
      </c>
      <c r="AA158" s="41">
        <v>1614.79</v>
      </c>
    </row>
    <row r="159" spans="1:27" ht="12.75" hidden="1" customHeight="1" outlineLevel="1" x14ac:dyDescent="0.2">
      <c r="A159" s="99" t="s">
        <v>1185</v>
      </c>
      <c r="B159" s="60" t="s">
        <v>90</v>
      </c>
      <c r="C159" s="40" t="s">
        <v>79</v>
      </c>
      <c r="D159" s="41">
        <f t="shared" ref="D159:AA159" si="91">$D$9</f>
        <v>66.180000000000007</v>
      </c>
      <c r="E159" s="41">
        <f t="shared" si="91"/>
        <v>66.180000000000007</v>
      </c>
      <c r="F159" s="41">
        <f t="shared" si="91"/>
        <v>66.180000000000007</v>
      </c>
      <c r="G159" s="41">
        <f t="shared" si="91"/>
        <v>66.180000000000007</v>
      </c>
      <c r="H159" s="41">
        <f t="shared" si="91"/>
        <v>66.180000000000007</v>
      </c>
      <c r="I159" s="41">
        <f t="shared" si="91"/>
        <v>66.180000000000007</v>
      </c>
      <c r="J159" s="41">
        <f t="shared" si="91"/>
        <v>66.180000000000007</v>
      </c>
      <c r="K159" s="41">
        <f t="shared" si="91"/>
        <v>66.180000000000007</v>
      </c>
      <c r="L159" s="41">
        <f t="shared" si="91"/>
        <v>66.180000000000007</v>
      </c>
      <c r="M159" s="41">
        <f t="shared" si="91"/>
        <v>66.180000000000007</v>
      </c>
      <c r="N159" s="41">
        <f t="shared" si="91"/>
        <v>66.180000000000007</v>
      </c>
      <c r="O159" s="41">
        <f t="shared" si="91"/>
        <v>66.180000000000007</v>
      </c>
      <c r="P159" s="41">
        <f t="shared" si="91"/>
        <v>66.180000000000007</v>
      </c>
      <c r="Q159" s="41">
        <f t="shared" si="91"/>
        <v>66.180000000000007</v>
      </c>
      <c r="R159" s="41">
        <f t="shared" si="91"/>
        <v>66.180000000000007</v>
      </c>
      <c r="S159" s="41">
        <f t="shared" si="91"/>
        <v>66.180000000000007</v>
      </c>
      <c r="T159" s="41">
        <f t="shared" si="91"/>
        <v>66.180000000000007</v>
      </c>
      <c r="U159" s="41">
        <f t="shared" si="91"/>
        <v>66.180000000000007</v>
      </c>
      <c r="V159" s="41">
        <f t="shared" si="91"/>
        <v>66.180000000000007</v>
      </c>
      <c r="W159" s="41">
        <f t="shared" si="91"/>
        <v>66.180000000000007</v>
      </c>
      <c r="X159" s="41">
        <f t="shared" si="91"/>
        <v>66.180000000000007</v>
      </c>
      <c r="Y159" s="41">
        <f t="shared" si="91"/>
        <v>66.180000000000007</v>
      </c>
      <c r="Z159" s="41">
        <f t="shared" si="91"/>
        <v>66.180000000000007</v>
      </c>
      <c r="AA159" s="41">
        <f t="shared" si="91"/>
        <v>66.180000000000007</v>
      </c>
    </row>
    <row r="160" spans="1:27" ht="12.75" hidden="1" customHeight="1" outlineLevel="1" x14ac:dyDescent="0.2">
      <c r="A160" s="99" t="s">
        <v>1186</v>
      </c>
      <c r="B160" s="60" t="s">
        <v>83</v>
      </c>
      <c r="C160" s="40" t="s">
        <v>79</v>
      </c>
      <c r="D160" s="41">
        <v>3.72</v>
      </c>
      <c r="E160" s="41">
        <v>3.72</v>
      </c>
      <c r="F160" s="41">
        <v>3.72</v>
      </c>
      <c r="G160" s="41">
        <v>3.72</v>
      </c>
      <c r="H160" s="41">
        <v>3.72</v>
      </c>
      <c r="I160" s="41">
        <v>3.72</v>
      </c>
      <c r="J160" s="41">
        <v>3.72</v>
      </c>
      <c r="K160" s="41">
        <v>3.72</v>
      </c>
      <c r="L160" s="41">
        <v>3.72</v>
      </c>
      <c r="M160" s="41">
        <v>3.72</v>
      </c>
      <c r="N160" s="41">
        <v>3.72</v>
      </c>
      <c r="O160" s="41">
        <v>3.72</v>
      </c>
      <c r="P160" s="41">
        <v>3.72</v>
      </c>
      <c r="Q160" s="41">
        <v>3.72</v>
      </c>
      <c r="R160" s="41">
        <v>3.72</v>
      </c>
      <c r="S160" s="41">
        <v>3.72</v>
      </c>
      <c r="T160" s="41">
        <v>3.72</v>
      </c>
      <c r="U160" s="41">
        <v>3.72</v>
      </c>
      <c r="V160" s="41">
        <v>3.72</v>
      </c>
      <c r="W160" s="41">
        <v>3.72</v>
      </c>
      <c r="X160" s="41">
        <v>3.72</v>
      </c>
      <c r="Y160" s="41">
        <v>3.72</v>
      </c>
      <c r="Z160" s="41">
        <v>3.72</v>
      </c>
      <c r="AA160" s="41">
        <v>3.72</v>
      </c>
    </row>
    <row r="161" spans="1:27" ht="12.75" hidden="1" customHeight="1" outlineLevel="1" x14ac:dyDescent="0.2">
      <c r="A161" s="99" t="s">
        <v>1187</v>
      </c>
      <c r="B161" s="60" t="s">
        <v>81</v>
      </c>
      <c r="C161" s="40" t="s">
        <v>79</v>
      </c>
      <c r="D161" s="41">
        <f>$D$11</f>
        <v>264.79000000000002</v>
      </c>
      <c r="E161" s="41">
        <f t="shared" ref="E161:AA161" si="92">$D$11</f>
        <v>264.79000000000002</v>
      </c>
      <c r="F161" s="41">
        <f t="shared" si="92"/>
        <v>264.79000000000002</v>
      </c>
      <c r="G161" s="41">
        <f t="shared" si="92"/>
        <v>264.79000000000002</v>
      </c>
      <c r="H161" s="41">
        <f t="shared" si="92"/>
        <v>264.79000000000002</v>
      </c>
      <c r="I161" s="41">
        <f t="shared" si="92"/>
        <v>264.79000000000002</v>
      </c>
      <c r="J161" s="41">
        <f t="shared" si="92"/>
        <v>264.79000000000002</v>
      </c>
      <c r="K161" s="41">
        <f t="shared" si="92"/>
        <v>264.79000000000002</v>
      </c>
      <c r="L161" s="41">
        <f t="shared" si="92"/>
        <v>264.79000000000002</v>
      </c>
      <c r="M161" s="41">
        <f t="shared" si="92"/>
        <v>264.79000000000002</v>
      </c>
      <c r="N161" s="41">
        <f t="shared" si="92"/>
        <v>264.79000000000002</v>
      </c>
      <c r="O161" s="41">
        <f t="shared" si="92"/>
        <v>264.79000000000002</v>
      </c>
      <c r="P161" s="41">
        <f t="shared" si="92"/>
        <v>264.79000000000002</v>
      </c>
      <c r="Q161" s="41">
        <f t="shared" si="92"/>
        <v>264.79000000000002</v>
      </c>
      <c r="R161" s="41">
        <f t="shared" si="92"/>
        <v>264.79000000000002</v>
      </c>
      <c r="S161" s="41">
        <f t="shared" si="92"/>
        <v>264.79000000000002</v>
      </c>
      <c r="T161" s="41">
        <f t="shared" si="92"/>
        <v>264.79000000000002</v>
      </c>
      <c r="U161" s="41">
        <f t="shared" si="92"/>
        <v>264.79000000000002</v>
      </c>
      <c r="V161" s="41">
        <f t="shared" si="92"/>
        <v>264.79000000000002</v>
      </c>
      <c r="W161" s="41">
        <f t="shared" si="92"/>
        <v>264.79000000000002</v>
      </c>
      <c r="X161" s="41">
        <f t="shared" si="92"/>
        <v>264.79000000000002</v>
      </c>
      <c r="Y161" s="41">
        <f t="shared" si="92"/>
        <v>264.79000000000002</v>
      </c>
      <c r="Z161" s="41">
        <f t="shared" si="92"/>
        <v>264.79000000000002</v>
      </c>
      <c r="AA161" s="41">
        <f t="shared" si="92"/>
        <v>264.79000000000002</v>
      </c>
    </row>
    <row r="162" spans="1:27" ht="12.75" customHeight="1" collapsed="1" x14ac:dyDescent="0.2">
      <c r="A162" s="100"/>
      <c r="B162" s="101" t="s">
        <v>392</v>
      </c>
      <c r="C162" s="102"/>
      <c r="D162" s="103"/>
      <c r="E162" s="103"/>
      <c r="F162" s="103"/>
      <c r="G162" s="103"/>
      <c r="I162" s="36"/>
    </row>
    <row r="163" spans="1:27" ht="12.75" customHeight="1" x14ac:dyDescent="0.2">
      <c r="A163" s="100"/>
      <c r="B163" s="101" t="s">
        <v>392</v>
      </c>
      <c r="C163" s="102"/>
      <c r="D163" s="103"/>
      <c r="E163" s="103"/>
      <c r="F163" s="103"/>
      <c r="G163" s="103"/>
      <c r="I163" s="36"/>
    </row>
    <row r="164" spans="1:27" x14ac:dyDescent="0.2">
      <c r="A164" s="175" t="s">
        <v>393</v>
      </c>
      <c r="B164" s="176"/>
      <c r="C164" s="176"/>
      <c r="D164" s="176"/>
      <c r="E164" s="176"/>
      <c r="F164" s="176"/>
      <c r="G164" s="176"/>
      <c r="H164" s="176"/>
      <c r="I164" s="176"/>
      <c r="J164" s="176"/>
      <c r="K164" s="176"/>
      <c r="L164" s="176"/>
      <c r="M164" s="176"/>
      <c r="N164" s="176"/>
      <c r="O164" s="176"/>
      <c r="P164" s="176"/>
      <c r="Q164" s="176"/>
      <c r="R164" s="176"/>
      <c r="S164" s="176"/>
      <c r="T164" s="176"/>
      <c r="U164" s="176"/>
      <c r="V164" s="176"/>
      <c r="W164" s="176"/>
      <c r="X164" s="176"/>
      <c r="Y164" s="176"/>
      <c r="Z164" s="176"/>
      <c r="AA164" s="177"/>
    </row>
    <row r="165" spans="1:27" ht="27" customHeight="1" x14ac:dyDescent="0.2">
      <c r="A165" s="96" t="s">
        <v>64</v>
      </c>
      <c r="B165" s="97" t="s">
        <v>210</v>
      </c>
      <c r="C165" s="96" t="s">
        <v>211</v>
      </c>
      <c r="D165" s="97" t="s">
        <v>212</v>
      </c>
      <c r="E165" s="97" t="s">
        <v>213</v>
      </c>
      <c r="F165" s="97" t="s">
        <v>214</v>
      </c>
      <c r="G165" s="97" t="s">
        <v>215</v>
      </c>
      <c r="H165" s="97" t="s">
        <v>216</v>
      </c>
      <c r="I165" s="97" t="s">
        <v>217</v>
      </c>
      <c r="J165" s="97" t="s">
        <v>218</v>
      </c>
      <c r="K165" s="97" t="s">
        <v>219</v>
      </c>
      <c r="L165" s="97" t="s">
        <v>220</v>
      </c>
      <c r="M165" s="97" t="s">
        <v>221</v>
      </c>
      <c r="N165" s="97" t="s">
        <v>222</v>
      </c>
      <c r="O165" s="97" t="s">
        <v>223</v>
      </c>
      <c r="P165" s="97" t="s">
        <v>224</v>
      </c>
      <c r="Q165" s="97" t="s">
        <v>225</v>
      </c>
      <c r="R165" s="97" t="s">
        <v>226</v>
      </c>
      <c r="S165" s="97" t="s">
        <v>227</v>
      </c>
      <c r="T165" s="97" t="s">
        <v>228</v>
      </c>
      <c r="U165" s="97" t="s">
        <v>229</v>
      </c>
      <c r="V165" s="97" t="s">
        <v>230</v>
      </c>
      <c r="W165" s="97" t="s">
        <v>231</v>
      </c>
      <c r="X165" s="97" t="s">
        <v>232</v>
      </c>
      <c r="Y165" s="97" t="s">
        <v>233</v>
      </c>
      <c r="Z165" s="97" t="s">
        <v>234</v>
      </c>
      <c r="AA165" s="97" t="s">
        <v>235</v>
      </c>
    </row>
    <row r="166" spans="1:27" x14ac:dyDescent="0.2">
      <c r="A166" s="98" t="s">
        <v>1188</v>
      </c>
      <c r="B166" s="25" t="str">
        <f>"01"&amp;"."&amp;$B$663&amp;"."&amp;$B$664</f>
        <v>01.01.2024</v>
      </c>
      <c r="C166" s="88" t="s">
        <v>76</v>
      </c>
      <c r="D166" s="89">
        <f>ROUND(((D167+D168+D170+D169)/1000),5)</f>
        <v>1.48092</v>
      </c>
      <c r="E166" s="89">
        <f>ROUND(((E167+E168+E170+E169)/1000),5)</f>
        <v>1.4108799999999999</v>
      </c>
      <c r="F166" s="89">
        <f>ROUND(((F167+F168+F170+F169)/1000),5)</f>
        <v>1.40401</v>
      </c>
      <c r="G166" s="89">
        <f t="shared" ref="G166:AA166" si="93">ROUND(((G167+G168+G170+G169)/1000),5)</f>
        <v>1.3116300000000001</v>
      </c>
      <c r="H166" s="89">
        <f t="shared" si="93"/>
        <v>1.2727299999999999</v>
      </c>
      <c r="I166" s="89">
        <f t="shared" si="93"/>
        <v>1.2755000000000001</v>
      </c>
      <c r="J166" s="89">
        <f t="shared" si="93"/>
        <v>1.3231999999999999</v>
      </c>
      <c r="K166" s="89">
        <f t="shared" si="93"/>
        <v>1.31044</v>
      </c>
      <c r="L166" s="89">
        <f t="shared" si="93"/>
        <v>1.1846300000000001</v>
      </c>
      <c r="M166" s="89">
        <f t="shared" si="93"/>
        <v>1.25742</v>
      </c>
      <c r="N166" s="89">
        <f t="shared" si="93"/>
        <v>1.4076299999999999</v>
      </c>
      <c r="O166" s="89">
        <f t="shared" si="93"/>
        <v>1.43215</v>
      </c>
      <c r="P166" s="89">
        <f t="shared" si="93"/>
        <v>1.46408</v>
      </c>
      <c r="Q166" s="89">
        <f t="shared" si="93"/>
        <v>1.49379</v>
      </c>
      <c r="R166" s="89">
        <f t="shared" si="93"/>
        <v>1.5044599999999999</v>
      </c>
      <c r="S166" s="89">
        <f t="shared" si="93"/>
        <v>1.5444599999999999</v>
      </c>
      <c r="T166" s="89">
        <f t="shared" si="93"/>
        <v>1.5793600000000001</v>
      </c>
      <c r="U166" s="89">
        <f t="shared" si="93"/>
        <v>1.6061700000000001</v>
      </c>
      <c r="V166" s="89">
        <f t="shared" si="93"/>
        <v>1.6101799999999999</v>
      </c>
      <c r="W166" s="89">
        <f t="shared" si="93"/>
        <v>1.6081000000000001</v>
      </c>
      <c r="X166" s="89">
        <f t="shared" si="93"/>
        <v>1.61145</v>
      </c>
      <c r="Y166" s="89">
        <f t="shared" si="93"/>
        <v>1.6068199999999999</v>
      </c>
      <c r="Z166" s="89">
        <f t="shared" si="93"/>
        <v>1.5405599999999999</v>
      </c>
      <c r="AA166" s="89">
        <f t="shared" si="93"/>
        <v>1.4474</v>
      </c>
    </row>
    <row r="167" spans="1:27" ht="12.75" hidden="1" customHeight="1" outlineLevel="1" x14ac:dyDescent="0.2">
      <c r="A167" s="99" t="s">
        <v>1189</v>
      </c>
      <c r="B167" s="60" t="s">
        <v>238</v>
      </c>
      <c r="C167" s="40" t="s">
        <v>79</v>
      </c>
      <c r="D167" s="41">
        <v>1099.29</v>
      </c>
      <c r="E167" s="41">
        <v>1029.25</v>
      </c>
      <c r="F167" s="41">
        <v>1022.38</v>
      </c>
      <c r="G167" s="41">
        <v>930</v>
      </c>
      <c r="H167" s="41">
        <v>891.1</v>
      </c>
      <c r="I167" s="41">
        <v>893.87</v>
      </c>
      <c r="J167" s="41">
        <v>941.57</v>
      </c>
      <c r="K167" s="41">
        <v>928.81</v>
      </c>
      <c r="L167" s="41">
        <v>803</v>
      </c>
      <c r="M167" s="41">
        <v>875.79</v>
      </c>
      <c r="N167" s="41">
        <v>1026</v>
      </c>
      <c r="O167" s="41">
        <v>1050.52</v>
      </c>
      <c r="P167" s="41">
        <v>1082.45</v>
      </c>
      <c r="Q167" s="41">
        <v>1112.1600000000001</v>
      </c>
      <c r="R167" s="41">
        <v>1122.83</v>
      </c>
      <c r="S167" s="41">
        <v>1162.83</v>
      </c>
      <c r="T167" s="41">
        <v>1197.73</v>
      </c>
      <c r="U167" s="41">
        <v>1224.54</v>
      </c>
      <c r="V167" s="41">
        <v>1228.55</v>
      </c>
      <c r="W167" s="41">
        <v>1226.47</v>
      </c>
      <c r="X167" s="41">
        <v>1229.82</v>
      </c>
      <c r="Y167" s="41">
        <v>1225.19</v>
      </c>
      <c r="Z167" s="41">
        <v>1158.93</v>
      </c>
      <c r="AA167" s="41">
        <v>1065.77</v>
      </c>
    </row>
    <row r="168" spans="1:27" ht="12.75" hidden="1" customHeight="1" outlineLevel="1" x14ac:dyDescent="0.2">
      <c r="A168" s="99" t="s">
        <v>1190</v>
      </c>
      <c r="B168" s="60" t="s">
        <v>90</v>
      </c>
      <c r="C168" s="40" t="s">
        <v>79</v>
      </c>
      <c r="D168" s="41">
        <v>113.12</v>
      </c>
      <c r="E168" s="41">
        <f>$D$168</f>
        <v>113.12</v>
      </c>
      <c r="F168" s="41">
        <f t="shared" ref="F168:AA168" si="94">$D$168</f>
        <v>113.12</v>
      </c>
      <c r="G168" s="41">
        <f t="shared" si="94"/>
        <v>113.12</v>
      </c>
      <c r="H168" s="41">
        <f t="shared" si="94"/>
        <v>113.12</v>
      </c>
      <c r="I168" s="41">
        <f t="shared" si="94"/>
        <v>113.12</v>
      </c>
      <c r="J168" s="41">
        <f t="shared" si="94"/>
        <v>113.12</v>
      </c>
      <c r="K168" s="41">
        <f t="shared" si="94"/>
        <v>113.12</v>
      </c>
      <c r="L168" s="41">
        <f t="shared" si="94"/>
        <v>113.12</v>
      </c>
      <c r="M168" s="41">
        <f t="shared" si="94"/>
        <v>113.12</v>
      </c>
      <c r="N168" s="41">
        <f t="shared" si="94"/>
        <v>113.12</v>
      </c>
      <c r="O168" s="41">
        <f t="shared" si="94"/>
        <v>113.12</v>
      </c>
      <c r="P168" s="41">
        <f t="shared" si="94"/>
        <v>113.12</v>
      </c>
      <c r="Q168" s="41">
        <f t="shared" si="94"/>
        <v>113.12</v>
      </c>
      <c r="R168" s="41">
        <f t="shared" si="94"/>
        <v>113.12</v>
      </c>
      <c r="S168" s="41">
        <f t="shared" si="94"/>
        <v>113.12</v>
      </c>
      <c r="T168" s="41">
        <f t="shared" si="94"/>
        <v>113.12</v>
      </c>
      <c r="U168" s="41">
        <f t="shared" si="94"/>
        <v>113.12</v>
      </c>
      <c r="V168" s="41">
        <f t="shared" si="94"/>
        <v>113.12</v>
      </c>
      <c r="W168" s="41">
        <f t="shared" si="94"/>
        <v>113.12</v>
      </c>
      <c r="X168" s="41">
        <f t="shared" si="94"/>
        <v>113.12</v>
      </c>
      <c r="Y168" s="41">
        <f t="shared" si="94"/>
        <v>113.12</v>
      </c>
      <c r="Z168" s="41">
        <f t="shared" si="94"/>
        <v>113.12</v>
      </c>
      <c r="AA168" s="41">
        <f t="shared" si="94"/>
        <v>113.12</v>
      </c>
    </row>
    <row r="169" spans="1:27" ht="12.75" hidden="1" customHeight="1" outlineLevel="1" x14ac:dyDescent="0.2">
      <c r="A169" s="99" t="s">
        <v>1191</v>
      </c>
      <c r="B169" s="60" t="s">
        <v>83</v>
      </c>
      <c r="C169" s="40" t="s">
        <v>79</v>
      </c>
      <c r="D169" s="41">
        <v>3.72</v>
      </c>
      <c r="E169" s="41">
        <v>3.72</v>
      </c>
      <c r="F169" s="41">
        <v>3.72</v>
      </c>
      <c r="G169" s="41">
        <v>3.72</v>
      </c>
      <c r="H169" s="41">
        <v>3.72</v>
      </c>
      <c r="I169" s="41">
        <v>3.72</v>
      </c>
      <c r="J169" s="41">
        <v>3.72</v>
      </c>
      <c r="K169" s="41">
        <v>3.72</v>
      </c>
      <c r="L169" s="41">
        <v>3.72</v>
      </c>
      <c r="M169" s="41">
        <v>3.72</v>
      </c>
      <c r="N169" s="41">
        <v>3.72</v>
      </c>
      <c r="O169" s="41">
        <v>3.72</v>
      </c>
      <c r="P169" s="41">
        <v>3.72</v>
      </c>
      <c r="Q169" s="41">
        <v>3.72</v>
      </c>
      <c r="R169" s="41">
        <v>3.72</v>
      </c>
      <c r="S169" s="41">
        <v>3.72</v>
      </c>
      <c r="T169" s="41">
        <v>3.72</v>
      </c>
      <c r="U169" s="41">
        <v>3.72</v>
      </c>
      <c r="V169" s="41">
        <v>3.72</v>
      </c>
      <c r="W169" s="41">
        <v>3.72</v>
      </c>
      <c r="X169" s="41">
        <v>3.72</v>
      </c>
      <c r="Y169" s="41">
        <v>3.72</v>
      </c>
      <c r="Z169" s="41">
        <v>3.72</v>
      </c>
      <c r="AA169" s="41">
        <v>3.72</v>
      </c>
    </row>
    <row r="170" spans="1:27" ht="12.75" hidden="1" customHeight="1" outlineLevel="1" x14ac:dyDescent="0.2">
      <c r="A170" s="99" t="s">
        <v>1192</v>
      </c>
      <c r="B170" s="60" t="s">
        <v>81</v>
      </c>
      <c r="C170" s="40" t="s">
        <v>79</v>
      </c>
      <c r="D170" s="41">
        <f>$D$11</f>
        <v>264.79000000000002</v>
      </c>
      <c r="E170" s="41">
        <f t="shared" ref="E170:AA170" si="95">$D$11</f>
        <v>264.79000000000002</v>
      </c>
      <c r="F170" s="41">
        <f t="shared" si="95"/>
        <v>264.79000000000002</v>
      </c>
      <c r="G170" s="41">
        <f t="shared" si="95"/>
        <v>264.79000000000002</v>
      </c>
      <c r="H170" s="41">
        <f t="shared" si="95"/>
        <v>264.79000000000002</v>
      </c>
      <c r="I170" s="41">
        <f t="shared" si="95"/>
        <v>264.79000000000002</v>
      </c>
      <c r="J170" s="41">
        <f t="shared" si="95"/>
        <v>264.79000000000002</v>
      </c>
      <c r="K170" s="41">
        <f t="shared" si="95"/>
        <v>264.79000000000002</v>
      </c>
      <c r="L170" s="41">
        <f t="shared" si="95"/>
        <v>264.79000000000002</v>
      </c>
      <c r="M170" s="41">
        <f t="shared" si="95"/>
        <v>264.79000000000002</v>
      </c>
      <c r="N170" s="41">
        <f t="shared" si="95"/>
        <v>264.79000000000002</v>
      </c>
      <c r="O170" s="41">
        <f t="shared" si="95"/>
        <v>264.79000000000002</v>
      </c>
      <c r="P170" s="41">
        <f t="shared" si="95"/>
        <v>264.79000000000002</v>
      </c>
      <c r="Q170" s="41">
        <f t="shared" si="95"/>
        <v>264.79000000000002</v>
      </c>
      <c r="R170" s="41">
        <f t="shared" si="95"/>
        <v>264.79000000000002</v>
      </c>
      <c r="S170" s="41">
        <f t="shared" si="95"/>
        <v>264.79000000000002</v>
      </c>
      <c r="T170" s="41">
        <f t="shared" si="95"/>
        <v>264.79000000000002</v>
      </c>
      <c r="U170" s="41">
        <f t="shared" si="95"/>
        <v>264.79000000000002</v>
      </c>
      <c r="V170" s="41">
        <f t="shared" si="95"/>
        <v>264.79000000000002</v>
      </c>
      <c r="W170" s="41">
        <f t="shared" si="95"/>
        <v>264.79000000000002</v>
      </c>
      <c r="X170" s="41">
        <f t="shared" si="95"/>
        <v>264.79000000000002</v>
      </c>
      <c r="Y170" s="41">
        <f t="shared" si="95"/>
        <v>264.79000000000002</v>
      </c>
      <c r="Z170" s="41">
        <f t="shared" si="95"/>
        <v>264.79000000000002</v>
      </c>
      <c r="AA170" s="41">
        <f t="shared" si="95"/>
        <v>264.79000000000002</v>
      </c>
    </row>
    <row r="171" spans="1:27" collapsed="1" x14ac:dyDescent="0.2">
      <c r="A171" s="98" t="s">
        <v>1193</v>
      </c>
      <c r="B171" s="25" t="str">
        <f>"02"&amp;"."&amp;$B$663&amp;"."&amp;$B$664</f>
        <v>02.01.2024</v>
      </c>
      <c r="C171" s="88" t="s">
        <v>76</v>
      </c>
      <c r="D171" s="89">
        <f>ROUND(((D172+D173+D175+D174)/1000),5)</f>
        <v>1.48807</v>
      </c>
      <c r="E171" s="89">
        <f>ROUND(((E172+E173+E175+E174)/1000),5)</f>
        <v>1.3537600000000001</v>
      </c>
      <c r="F171" s="89">
        <f>ROUND(((F172+F173+F175+F174)/1000),5)</f>
        <v>1.2265900000000001</v>
      </c>
      <c r="G171" s="89">
        <f t="shared" ref="G171:AA171" si="96">ROUND(((G172+G173+G175+G174)/1000),5)</f>
        <v>1.18306</v>
      </c>
      <c r="H171" s="89">
        <f t="shared" si="96"/>
        <v>1.1819500000000001</v>
      </c>
      <c r="I171" s="89">
        <f t="shared" si="96"/>
        <v>1.22085</v>
      </c>
      <c r="J171" s="89">
        <f t="shared" si="96"/>
        <v>1.2917000000000001</v>
      </c>
      <c r="K171" s="89">
        <f t="shared" si="96"/>
        <v>1.48502</v>
      </c>
      <c r="L171" s="89">
        <f t="shared" si="96"/>
        <v>1.5584100000000001</v>
      </c>
      <c r="M171" s="89">
        <f t="shared" si="96"/>
        <v>1.6993400000000001</v>
      </c>
      <c r="N171" s="89">
        <f t="shared" si="96"/>
        <v>1.88036</v>
      </c>
      <c r="O171" s="89">
        <f t="shared" si="96"/>
        <v>1.91405</v>
      </c>
      <c r="P171" s="89">
        <f t="shared" si="96"/>
        <v>1.9219599999999999</v>
      </c>
      <c r="Q171" s="89">
        <f t="shared" si="96"/>
        <v>1.9251</v>
      </c>
      <c r="R171" s="89">
        <f t="shared" si="96"/>
        <v>1.89913</v>
      </c>
      <c r="S171" s="89">
        <f t="shared" si="96"/>
        <v>1.90164</v>
      </c>
      <c r="T171" s="89">
        <f t="shared" si="96"/>
        <v>1.9556899999999999</v>
      </c>
      <c r="U171" s="89">
        <f t="shared" si="96"/>
        <v>1.9898</v>
      </c>
      <c r="V171" s="89">
        <f t="shared" si="96"/>
        <v>2.0001000000000002</v>
      </c>
      <c r="W171" s="89">
        <f t="shared" si="96"/>
        <v>1.9988699999999999</v>
      </c>
      <c r="X171" s="89">
        <f t="shared" si="96"/>
        <v>2.0045299999999999</v>
      </c>
      <c r="Y171" s="89">
        <f t="shared" si="96"/>
        <v>1.9807900000000001</v>
      </c>
      <c r="Z171" s="89">
        <f t="shared" si="96"/>
        <v>1.84006</v>
      </c>
      <c r="AA171" s="89">
        <f t="shared" si="96"/>
        <v>1.6144099999999999</v>
      </c>
    </row>
    <row r="172" spans="1:27" ht="12.75" hidden="1" customHeight="1" outlineLevel="1" x14ac:dyDescent="0.2">
      <c r="A172" s="99" t="s">
        <v>1194</v>
      </c>
      <c r="B172" s="60" t="s">
        <v>238</v>
      </c>
      <c r="C172" s="40" t="s">
        <v>79</v>
      </c>
      <c r="D172" s="41">
        <v>1106.44</v>
      </c>
      <c r="E172" s="41">
        <v>972.13</v>
      </c>
      <c r="F172" s="41">
        <v>844.96</v>
      </c>
      <c r="G172" s="41">
        <v>801.43</v>
      </c>
      <c r="H172" s="41">
        <v>800.32</v>
      </c>
      <c r="I172" s="41">
        <v>839.22</v>
      </c>
      <c r="J172" s="41">
        <v>910.07</v>
      </c>
      <c r="K172" s="41">
        <v>1103.3900000000001</v>
      </c>
      <c r="L172" s="41">
        <v>1176.78</v>
      </c>
      <c r="M172" s="41">
        <v>1317.71</v>
      </c>
      <c r="N172" s="41">
        <v>1498.73</v>
      </c>
      <c r="O172" s="41">
        <v>1532.42</v>
      </c>
      <c r="P172" s="41">
        <v>1540.33</v>
      </c>
      <c r="Q172" s="41">
        <v>1543.47</v>
      </c>
      <c r="R172" s="41">
        <v>1517.5</v>
      </c>
      <c r="S172" s="41">
        <v>1520.01</v>
      </c>
      <c r="T172" s="41">
        <v>1574.06</v>
      </c>
      <c r="U172" s="41">
        <v>1608.17</v>
      </c>
      <c r="V172" s="41">
        <v>1618.47</v>
      </c>
      <c r="W172" s="41">
        <v>1617.24</v>
      </c>
      <c r="X172" s="41">
        <v>1622.9</v>
      </c>
      <c r="Y172" s="41">
        <v>1599.16</v>
      </c>
      <c r="Z172" s="41">
        <v>1458.43</v>
      </c>
      <c r="AA172" s="41">
        <v>1232.78</v>
      </c>
    </row>
    <row r="173" spans="1:27" ht="12.75" hidden="1" customHeight="1" outlineLevel="1" x14ac:dyDescent="0.2">
      <c r="A173" s="99" t="s">
        <v>1195</v>
      </c>
      <c r="B173" s="60" t="s">
        <v>90</v>
      </c>
      <c r="C173" s="40" t="s">
        <v>79</v>
      </c>
      <c r="D173" s="41">
        <f>$D$168</f>
        <v>113.12</v>
      </c>
      <c r="E173" s="41">
        <f>$D$168</f>
        <v>113.12</v>
      </c>
      <c r="F173" s="41">
        <f t="shared" ref="F173:AA173" si="97">$D$168</f>
        <v>113.12</v>
      </c>
      <c r="G173" s="41">
        <f t="shared" si="97"/>
        <v>113.12</v>
      </c>
      <c r="H173" s="41">
        <f t="shared" si="97"/>
        <v>113.12</v>
      </c>
      <c r="I173" s="41">
        <f t="shared" si="97"/>
        <v>113.12</v>
      </c>
      <c r="J173" s="41">
        <f t="shared" si="97"/>
        <v>113.12</v>
      </c>
      <c r="K173" s="41">
        <f t="shared" si="97"/>
        <v>113.12</v>
      </c>
      <c r="L173" s="41">
        <f t="shared" si="97"/>
        <v>113.12</v>
      </c>
      <c r="M173" s="41">
        <f t="shared" si="97"/>
        <v>113.12</v>
      </c>
      <c r="N173" s="41">
        <f t="shared" si="97"/>
        <v>113.12</v>
      </c>
      <c r="O173" s="41">
        <f t="shared" si="97"/>
        <v>113.12</v>
      </c>
      <c r="P173" s="41">
        <f t="shared" si="97"/>
        <v>113.12</v>
      </c>
      <c r="Q173" s="41">
        <f t="shared" si="97"/>
        <v>113.12</v>
      </c>
      <c r="R173" s="41">
        <f t="shared" si="97"/>
        <v>113.12</v>
      </c>
      <c r="S173" s="41">
        <f t="shared" si="97"/>
        <v>113.12</v>
      </c>
      <c r="T173" s="41">
        <f t="shared" si="97"/>
        <v>113.12</v>
      </c>
      <c r="U173" s="41">
        <f t="shared" si="97"/>
        <v>113.12</v>
      </c>
      <c r="V173" s="41">
        <f t="shared" si="97"/>
        <v>113.12</v>
      </c>
      <c r="W173" s="41">
        <f t="shared" si="97"/>
        <v>113.12</v>
      </c>
      <c r="X173" s="41">
        <f t="shared" si="97"/>
        <v>113.12</v>
      </c>
      <c r="Y173" s="41">
        <f t="shared" si="97"/>
        <v>113.12</v>
      </c>
      <c r="Z173" s="41">
        <f t="shared" si="97"/>
        <v>113.12</v>
      </c>
      <c r="AA173" s="41">
        <f t="shared" si="97"/>
        <v>113.12</v>
      </c>
    </row>
    <row r="174" spans="1:27" ht="12.75" hidden="1" customHeight="1" outlineLevel="1" x14ac:dyDescent="0.2">
      <c r="A174" s="99" t="s">
        <v>1196</v>
      </c>
      <c r="B174" s="60" t="s">
        <v>83</v>
      </c>
      <c r="C174" s="40" t="s">
        <v>79</v>
      </c>
      <c r="D174" s="41">
        <v>3.72</v>
      </c>
      <c r="E174" s="41">
        <v>3.72</v>
      </c>
      <c r="F174" s="41">
        <v>3.72</v>
      </c>
      <c r="G174" s="41">
        <v>3.72</v>
      </c>
      <c r="H174" s="41">
        <v>3.72</v>
      </c>
      <c r="I174" s="41">
        <v>3.72</v>
      </c>
      <c r="J174" s="41">
        <v>3.72</v>
      </c>
      <c r="K174" s="41">
        <v>3.72</v>
      </c>
      <c r="L174" s="41">
        <v>3.72</v>
      </c>
      <c r="M174" s="41">
        <v>3.72</v>
      </c>
      <c r="N174" s="41">
        <v>3.72</v>
      </c>
      <c r="O174" s="41">
        <v>3.72</v>
      </c>
      <c r="P174" s="41">
        <v>3.72</v>
      </c>
      <c r="Q174" s="41">
        <v>3.72</v>
      </c>
      <c r="R174" s="41">
        <v>3.72</v>
      </c>
      <c r="S174" s="41">
        <v>3.72</v>
      </c>
      <c r="T174" s="41">
        <v>3.72</v>
      </c>
      <c r="U174" s="41">
        <v>3.72</v>
      </c>
      <c r="V174" s="41">
        <v>3.72</v>
      </c>
      <c r="W174" s="41">
        <v>3.72</v>
      </c>
      <c r="X174" s="41">
        <v>3.72</v>
      </c>
      <c r="Y174" s="41">
        <v>3.72</v>
      </c>
      <c r="Z174" s="41">
        <v>3.72</v>
      </c>
      <c r="AA174" s="41">
        <v>3.72</v>
      </c>
    </row>
    <row r="175" spans="1:27" ht="12.75" hidden="1" customHeight="1" outlineLevel="1" x14ac:dyDescent="0.2">
      <c r="A175" s="99" t="s">
        <v>1197</v>
      </c>
      <c r="B175" s="60" t="s">
        <v>81</v>
      </c>
      <c r="C175" s="40" t="s">
        <v>79</v>
      </c>
      <c r="D175" s="41">
        <f>$D$11</f>
        <v>264.79000000000002</v>
      </c>
      <c r="E175" s="41">
        <f t="shared" ref="E175:AA175" si="98">$D$11</f>
        <v>264.79000000000002</v>
      </c>
      <c r="F175" s="41">
        <f t="shared" si="98"/>
        <v>264.79000000000002</v>
      </c>
      <c r="G175" s="41">
        <f t="shared" si="98"/>
        <v>264.79000000000002</v>
      </c>
      <c r="H175" s="41">
        <f t="shared" si="98"/>
        <v>264.79000000000002</v>
      </c>
      <c r="I175" s="41">
        <f t="shared" si="98"/>
        <v>264.79000000000002</v>
      </c>
      <c r="J175" s="41">
        <f t="shared" si="98"/>
        <v>264.79000000000002</v>
      </c>
      <c r="K175" s="41">
        <f t="shared" si="98"/>
        <v>264.79000000000002</v>
      </c>
      <c r="L175" s="41">
        <f t="shared" si="98"/>
        <v>264.79000000000002</v>
      </c>
      <c r="M175" s="41">
        <f t="shared" si="98"/>
        <v>264.79000000000002</v>
      </c>
      <c r="N175" s="41">
        <f t="shared" si="98"/>
        <v>264.79000000000002</v>
      </c>
      <c r="O175" s="41">
        <f t="shared" si="98"/>
        <v>264.79000000000002</v>
      </c>
      <c r="P175" s="41">
        <f t="shared" si="98"/>
        <v>264.79000000000002</v>
      </c>
      <c r="Q175" s="41">
        <f t="shared" si="98"/>
        <v>264.79000000000002</v>
      </c>
      <c r="R175" s="41">
        <f t="shared" si="98"/>
        <v>264.79000000000002</v>
      </c>
      <c r="S175" s="41">
        <f t="shared" si="98"/>
        <v>264.79000000000002</v>
      </c>
      <c r="T175" s="41">
        <f t="shared" si="98"/>
        <v>264.79000000000002</v>
      </c>
      <c r="U175" s="41">
        <f t="shared" si="98"/>
        <v>264.79000000000002</v>
      </c>
      <c r="V175" s="41">
        <f t="shared" si="98"/>
        <v>264.79000000000002</v>
      </c>
      <c r="W175" s="41">
        <f t="shared" si="98"/>
        <v>264.79000000000002</v>
      </c>
      <c r="X175" s="41">
        <f t="shared" si="98"/>
        <v>264.79000000000002</v>
      </c>
      <c r="Y175" s="41">
        <f t="shared" si="98"/>
        <v>264.79000000000002</v>
      </c>
      <c r="Z175" s="41">
        <f t="shared" si="98"/>
        <v>264.79000000000002</v>
      </c>
      <c r="AA175" s="41">
        <f t="shared" si="98"/>
        <v>264.79000000000002</v>
      </c>
    </row>
    <row r="176" spans="1:27" ht="12.75" customHeight="1" collapsed="1" x14ac:dyDescent="0.2">
      <c r="A176" s="98" t="s">
        <v>1198</v>
      </c>
      <c r="B176" s="25" t="str">
        <f>"03"&amp;"."&amp;$B$663&amp;"."&amp;$B$664</f>
        <v>03.01.2024</v>
      </c>
      <c r="C176" s="88" t="s">
        <v>76</v>
      </c>
      <c r="D176" s="89">
        <f>ROUND(((D177+D178+D180+D179)/1000),5)</f>
        <v>1.4984599999999999</v>
      </c>
      <c r="E176" s="89">
        <f>ROUND(((E177+E178+E180+E179)/1000),5)</f>
        <v>1.42489</v>
      </c>
      <c r="F176" s="89">
        <f>ROUND(((F177+F178+F180+F179)/1000),5)</f>
        <v>1.4</v>
      </c>
      <c r="G176" s="89">
        <f t="shared" ref="G176:AA176" si="99">ROUND(((G177+G178+G180+G179)/1000),5)</f>
        <v>1.3607100000000001</v>
      </c>
      <c r="H176" s="89">
        <f t="shared" si="99"/>
        <v>1.3403799999999999</v>
      </c>
      <c r="I176" s="89">
        <f t="shared" si="99"/>
        <v>1.42113</v>
      </c>
      <c r="J176" s="89">
        <f t="shared" si="99"/>
        <v>1.4837499999999999</v>
      </c>
      <c r="K176" s="89">
        <f t="shared" si="99"/>
        <v>1.6077900000000001</v>
      </c>
      <c r="L176" s="89">
        <f t="shared" si="99"/>
        <v>1.7473399999999999</v>
      </c>
      <c r="M176" s="89">
        <f t="shared" si="99"/>
        <v>1.93634</v>
      </c>
      <c r="N176" s="89">
        <f t="shared" si="99"/>
        <v>2.0275500000000002</v>
      </c>
      <c r="O176" s="89">
        <f t="shared" si="99"/>
        <v>2.0602200000000002</v>
      </c>
      <c r="P176" s="89">
        <f t="shared" si="99"/>
        <v>2.0570200000000001</v>
      </c>
      <c r="Q176" s="89">
        <f t="shared" si="99"/>
        <v>2.0546899999999999</v>
      </c>
      <c r="R176" s="89">
        <f t="shared" si="99"/>
        <v>2.0056500000000002</v>
      </c>
      <c r="S176" s="89">
        <f t="shared" si="99"/>
        <v>1.9924599999999999</v>
      </c>
      <c r="T176" s="89">
        <f t="shared" si="99"/>
        <v>2.06263</v>
      </c>
      <c r="U176" s="89">
        <f t="shared" si="99"/>
        <v>2.10778</v>
      </c>
      <c r="V176" s="89">
        <f t="shared" si="99"/>
        <v>2.1183700000000001</v>
      </c>
      <c r="W176" s="89">
        <f t="shared" si="99"/>
        <v>2.1002700000000001</v>
      </c>
      <c r="X176" s="89">
        <f t="shared" si="99"/>
        <v>2.0701900000000002</v>
      </c>
      <c r="Y176" s="89">
        <f t="shared" si="99"/>
        <v>1.9615400000000001</v>
      </c>
      <c r="Z176" s="89">
        <f t="shared" si="99"/>
        <v>1.7789299999999999</v>
      </c>
      <c r="AA176" s="89">
        <f t="shared" si="99"/>
        <v>1.6061799999999999</v>
      </c>
    </row>
    <row r="177" spans="1:27" ht="12.75" hidden="1" customHeight="1" outlineLevel="1" x14ac:dyDescent="0.2">
      <c r="A177" s="99" t="s">
        <v>1199</v>
      </c>
      <c r="B177" s="60" t="s">
        <v>238</v>
      </c>
      <c r="C177" s="40" t="s">
        <v>79</v>
      </c>
      <c r="D177" s="41">
        <v>1116.83</v>
      </c>
      <c r="E177" s="41">
        <v>1043.26</v>
      </c>
      <c r="F177" s="41">
        <v>1018.37</v>
      </c>
      <c r="G177" s="41">
        <v>979.08</v>
      </c>
      <c r="H177" s="41">
        <v>958.75</v>
      </c>
      <c r="I177" s="41">
        <v>1039.5</v>
      </c>
      <c r="J177" s="41">
        <v>1102.1199999999999</v>
      </c>
      <c r="K177" s="41">
        <v>1226.1600000000001</v>
      </c>
      <c r="L177" s="41">
        <v>1365.71</v>
      </c>
      <c r="M177" s="41">
        <v>1554.71</v>
      </c>
      <c r="N177" s="41">
        <v>1645.92</v>
      </c>
      <c r="O177" s="41">
        <v>1678.59</v>
      </c>
      <c r="P177" s="41">
        <v>1675.39</v>
      </c>
      <c r="Q177" s="41">
        <v>1673.06</v>
      </c>
      <c r="R177" s="41">
        <v>1624.02</v>
      </c>
      <c r="S177" s="41">
        <v>1610.83</v>
      </c>
      <c r="T177" s="41">
        <v>1681</v>
      </c>
      <c r="U177" s="41">
        <v>1726.15</v>
      </c>
      <c r="V177" s="41">
        <v>1736.74</v>
      </c>
      <c r="W177" s="41">
        <v>1718.64</v>
      </c>
      <c r="X177" s="41">
        <v>1688.56</v>
      </c>
      <c r="Y177" s="41">
        <v>1579.91</v>
      </c>
      <c r="Z177" s="41">
        <v>1397.3</v>
      </c>
      <c r="AA177" s="41">
        <v>1224.55</v>
      </c>
    </row>
    <row r="178" spans="1:27" ht="12.75" hidden="1" customHeight="1" outlineLevel="1" x14ac:dyDescent="0.2">
      <c r="A178" s="99" t="s">
        <v>1200</v>
      </c>
      <c r="B178" s="60" t="s">
        <v>90</v>
      </c>
      <c r="C178" s="40" t="s">
        <v>79</v>
      </c>
      <c r="D178" s="41">
        <f>$D$168</f>
        <v>113.12</v>
      </c>
      <c r="E178" s="41">
        <f>$D$168</f>
        <v>113.12</v>
      </c>
      <c r="F178" s="41">
        <f t="shared" ref="F178:AA178" si="100">$D$168</f>
        <v>113.12</v>
      </c>
      <c r="G178" s="41">
        <f t="shared" si="100"/>
        <v>113.12</v>
      </c>
      <c r="H178" s="41">
        <f t="shared" si="100"/>
        <v>113.12</v>
      </c>
      <c r="I178" s="41">
        <f t="shared" si="100"/>
        <v>113.12</v>
      </c>
      <c r="J178" s="41">
        <f t="shared" si="100"/>
        <v>113.12</v>
      </c>
      <c r="K178" s="41">
        <f t="shared" si="100"/>
        <v>113.12</v>
      </c>
      <c r="L178" s="41">
        <f t="shared" si="100"/>
        <v>113.12</v>
      </c>
      <c r="M178" s="41">
        <f t="shared" si="100"/>
        <v>113.12</v>
      </c>
      <c r="N178" s="41">
        <f t="shared" si="100"/>
        <v>113.12</v>
      </c>
      <c r="O178" s="41">
        <f t="shared" si="100"/>
        <v>113.12</v>
      </c>
      <c r="P178" s="41">
        <f t="shared" si="100"/>
        <v>113.12</v>
      </c>
      <c r="Q178" s="41">
        <f t="shared" si="100"/>
        <v>113.12</v>
      </c>
      <c r="R178" s="41">
        <f t="shared" si="100"/>
        <v>113.12</v>
      </c>
      <c r="S178" s="41">
        <f t="shared" si="100"/>
        <v>113.12</v>
      </c>
      <c r="T178" s="41">
        <f t="shared" si="100"/>
        <v>113.12</v>
      </c>
      <c r="U178" s="41">
        <f t="shared" si="100"/>
        <v>113.12</v>
      </c>
      <c r="V178" s="41">
        <f t="shared" si="100"/>
        <v>113.12</v>
      </c>
      <c r="W178" s="41">
        <f t="shared" si="100"/>
        <v>113.12</v>
      </c>
      <c r="X178" s="41">
        <f t="shared" si="100"/>
        <v>113.12</v>
      </c>
      <c r="Y178" s="41">
        <f t="shared" si="100"/>
        <v>113.12</v>
      </c>
      <c r="Z178" s="41">
        <f t="shared" si="100"/>
        <v>113.12</v>
      </c>
      <c r="AA178" s="41">
        <f t="shared" si="100"/>
        <v>113.12</v>
      </c>
    </row>
    <row r="179" spans="1:27" ht="12.75" hidden="1" customHeight="1" outlineLevel="1" x14ac:dyDescent="0.2">
      <c r="A179" s="99" t="s">
        <v>1201</v>
      </c>
      <c r="B179" s="60" t="s">
        <v>83</v>
      </c>
      <c r="C179" s="40" t="s">
        <v>79</v>
      </c>
      <c r="D179" s="41">
        <v>3.72</v>
      </c>
      <c r="E179" s="41">
        <v>3.72</v>
      </c>
      <c r="F179" s="41">
        <v>3.72</v>
      </c>
      <c r="G179" s="41">
        <v>3.72</v>
      </c>
      <c r="H179" s="41">
        <v>3.72</v>
      </c>
      <c r="I179" s="41">
        <v>3.72</v>
      </c>
      <c r="J179" s="41">
        <v>3.72</v>
      </c>
      <c r="K179" s="41">
        <v>3.72</v>
      </c>
      <c r="L179" s="41">
        <v>3.72</v>
      </c>
      <c r="M179" s="41">
        <v>3.72</v>
      </c>
      <c r="N179" s="41">
        <v>3.72</v>
      </c>
      <c r="O179" s="41">
        <v>3.72</v>
      </c>
      <c r="P179" s="41">
        <v>3.72</v>
      </c>
      <c r="Q179" s="41">
        <v>3.72</v>
      </c>
      <c r="R179" s="41">
        <v>3.72</v>
      </c>
      <c r="S179" s="41">
        <v>3.72</v>
      </c>
      <c r="T179" s="41">
        <v>3.72</v>
      </c>
      <c r="U179" s="41">
        <v>3.72</v>
      </c>
      <c r="V179" s="41">
        <v>3.72</v>
      </c>
      <c r="W179" s="41">
        <v>3.72</v>
      </c>
      <c r="X179" s="41">
        <v>3.72</v>
      </c>
      <c r="Y179" s="41">
        <v>3.72</v>
      </c>
      <c r="Z179" s="41">
        <v>3.72</v>
      </c>
      <c r="AA179" s="41">
        <v>3.72</v>
      </c>
    </row>
    <row r="180" spans="1:27" ht="12.75" hidden="1" customHeight="1" outlineLevel="1" x14ac:dyDescent="0.2">
      <c r="A180" s="99" t="s">
        <v>1202</v>
      </c>
      <c r="B180" s="60" t="s">
        <v>81</v>
      </c>
      <c r="C180" s="40" t="s">
        <v>79</v>
      </c>
      <c r="D180" s="41">
        <f>$D$11</f>
        <v>264.79000000000002</v>
      </c>
      <c r="E180" s="41">
        <f t="shared" ref="E180:AA180" si="101">$D$11</f>
        <v>264.79000000000002</v>
      </c>
      <c r="F180" s="41">
        <f t="shared" si="101"/>
        <v>264.79000000000002</v>
      </c>
      <c r="G180" s="41">
        <f t="shared" si="101"/>
        <v>264.79000000000002</v>
      </c>
      <c r="H180" s="41">
        <f t="shared" si="101"/>
        <v>264.79000000000002</v>
      </c>
      <c r="I180" s="41">
        <f t="shared" si="101"/>
        <v>264.79000000000002</v>
      </c>
      <c r="J180" s="41">
        <f t="shared" si="101"/>
        <v>264.79000000000002</v>
      </c>
      <c r="K180" s="41">
        <f t="shared" si="101"/>
        <v>264.79000000000002</v>
      </c>
      <c r="L180" s="41">
        <f t="shared" si="101"/>
        <v>264.79000000000002</v>
      </c>
      <c r="M180" s="41">
        <f t="shared" si="101"/>
        <v>264.79000000000002</v>
      </c>
      <c r="N180" s="41">
        <f t="shared" si="101"/>
        <v>264.79000000000002</v>
      </c>
      <c r="O180" s="41">
        <f t="shared" si="101"/>
        <v>264.79000000000002</v>
      </c>
      <c r="P180" s="41">
        <f t="shared" si="101"/>
        <v>264.79000000000002</v>
      </c>
      <c r="Q180" s="41">
        <f t="shared" si="101"/>
        <v>264.79000000000002</v>
      </c>
      <c r="R180" s="41">
        <f t="shared" si="101"/>
        <v>264.79000000000002</v>
      </c>
      <c r="S180" s="41">
        <f t="shared" si="101"/>
        <v>264.79000000000002</v>
      </c>
      <c r="T180" s="41">
        <f t="shared" si="101"/>
        <v>264.79000000000002</v>
      </c>
      <c r="U180" s="41">
        <f t="shared" si="101"/>
        <v>264.79000000000002</v>
      </c>
      <c r="V180" s="41">
        <f t="shared" si="101"/>
        <v>264.79000000000002</v>
      </c>
      <c r="W180" s="41">
        <f t="shared" si="101"/>
        <v>264.79000000000002</v>
      </c>
      <c r="X180" s="41">
        <f t="shared" si="101"/>
        <v>264.79000000000002</v>
      </c>
      <c r="Y180" s="41">
        <f t="shared" si="101"/>
        <v>264.79000000000002</v>
      </c>
      <c r="Z180" s="41">
        <f t="shared" si="101"/>
        <v>264.79000000000002</v>
      </c>
      <c r="AA180" s="41">
        <f t="shared" si="101"/>
        <v>264.79000000000002</v>
      </c>
    </row>
    <row r="181" spans="1:27" ht="12.75" customHeight="1" collapsed="1" x14ac:dyDescent="0.2">
      <c r="A181" s="98" t="s">
        <v>1203</v>
      </c>
      <c r="B181" s="25" t="str">
        <f>"04"&amp;"."&amp;$B$663&amp;"."&amp;$B$664</f>
        <v>04.01.2024</v>
      </c>
      <c r="C181" s="88" t="s">
        <v>76</v>
      </c>
      <c r="D181" s="89">
        <f>ROUND(((D182+D183+D185+D184)/1000),5)</f>
        <v>1.6110599999999999</v>
      </c>
      <c r="E181" s="89">
        <f>ROUND(((E182+E183+E185+E184)/1000),5)</f>
        <v>1.5007200000000001</v>
      </c>
      <c r="F181" s="89">
        <f>ROUND(((F182+F183+F185+F184)/1000),5)</f>
        <v>1.4235100000000001</v>
      </c>
      <c r="G181" s="89">
        <f t="shared" ref="G181:AA181" si="102">ROUND(((G182+G183+G185+G184)/1000),5)</f>
        <v>1.37331</v>
      </c>
      <c r="H181" s="89">
        <f t="shared" si="102"/>
        <v>1.38141</v>
      </c>
      <c r="I181" s="89">
        <f t="shared" si="102"/>
        <v>1.41998</v>
      </c>
      <c r="J181" s="89">
        <f t="shared" si="102"/>
        <v>1.4550099999999999</v>
      </c>
      <c r="K181" s="89">
        <f t="shared" si="102"/>
        <v>1.61639</v>
      </c>
      <c r="L181" s="89">
        <f t="shared" si="102"/>
        <v>1.8564099999999999</v>
      </c>
      <c r="M181" s="89">
        <f t="shared" si="102"/>
        <v>2.0640800000000001</v>
      </c>
      <c r="N181" s="89">
        <f t="shared" si="102"/>
        <v>2.2406299999999999</v>
      </c>
      <c r="O181" s="89">
        <f t="shared" si="102"/>
        <v>2.2665700000000002</v>
      </c>
      <c r="P181" s="89">
        <f t="shared" si="102"/>
        <v>2.2687900000000001</v>
      </c>
      <c r="Q181" s="89">
        <f t="shared" si="102"/>
        <v>2.2706300000000001</v>
      </c>
      <c r="R181" s="89">
        <f t="shared" si="102"/>
        <v>2.2364199999999999</v>
      </c>
      <c r="S181" s="89">
        <f t="shared" si="102"/>
        <v>2.2172100000000001</v>
      </c>
      <c r="T181" s="89">
        <f t="shared" si="102"/>
        <v>2.2638699999999998</v>
      </c>
      <c r="U181" s="89">
        <f t="shared" si="102"/>
        <v>2.2892000000000001</v>
      </c>
      <c r="V181" s="89">
        <f t="shared" si="102"/>
        <v>2.2748499999999998</v>
      </c>
      <c r="W181" s="89">
        <f t="shared" si="102"/>
        <v>2.2602799999999998</v>
      </c>
      <c r="X181" s="89">
        <f t="shared" si="102"/>
        <v>2.242</v>
      </c>
      <c r="Y181" s="89">
        <f t="shared" si="102"/>
        <v>2.0665100000000001</v>
      </c>
      <c r="Z181" s="89">
        <f t="shared" si="102"/>
        <v>1.93529</v>
      </c>
      <c r="AA181" s="89">
        <f t="shared" si="102"/>
        <v>1.71712</v>
      </c>
    </row>
    <row r="182" spans="1:27" ht="12.75" hidden="1" customHeight="1" outlineLevel="1" x14ac:dyDescent="0.2">
      <c r="A182" s="99" t="s">
        <v>1204</v>
      </c>
      <c r="B182" s="60" t="s">
        <v>238</v>
      </c>
      <c r="C182" s="40" t="s">
        <v>79</v>
      </c>
      <c r="D182" s="41">
        <v>1229.43</v>
      </c>
      <c r="E182" s="41">
        <v>1119.0899999999999</v>
      </c>
      <c r="F182" s="41">
        <v>1041.8800000000001</v>
      </c>
      <c r="G182" s="41">
        <v>991.68</v>
      </c>
      <c r="H182" s="41">
        <v>999.78</v>
      </c>
      <c r="I182" s="41">
        <v>1038.3499999999999</v>
      </c>
      <c r="J182" s="41">
        <v>1073.3800000000001</v>
      </c>
      <c r="K182" s="41">
        <v>1234.76</v>
      </c>
      <c r="L182" s="41">
        <v>1474.78</v>
      </c>
      <c r="M182" s="41">
        <v>1682.45</v>
      </c>
      <c r="N182" s="41">
        <v>1859</v>
      </c>
      <c r="O182" s="41">
        <v>1884.94</v>
      </c>
      <c r="P182" s="41">
        <v>1887.16</v>
      </c>
      <c r="Q182" s="41">
        <v>1889</v>
      </c>
      <c r="R182" s="41">
        <v>1854.79</v>
      </c>
      <c r="S182" s="41">
        <v>1835.58</v>
      </c>
      <c r="T182" s="41">
        <v>1882.24</v>
      </c>
      <c r="U182" s="41">
        <v>1907.57</v>
      </c>
      <c r="V182" s="41">
        <v>1893.22</v>
      </c>
      <c r="W182" s="41">
        <v>1878.65</v>
      </c>
      <c r="X182" s="41">
        <v>1860.37</v>
      </c>
      <c r="Y182" s="41">
        <v>1684.88</v>
      </c>
      <c r="Z182" s="41">
        <v>1553.66</v>
      </c>
      <c r="AA182" s="41">
        <v>1335.49</v>
      </c>
    </row>
    <row r="183" spans="1:27" ht="12.75" hidden="1" customHeight="1" outlineLevel="1" x14ac:dyDescent="0.2">
      <c r="A183" s="99" t="s">
        <v>1205</v>
      </c>
      <c r="B183" s="60" t="s">
        <v>90</v>
      </c>
      <c r="C183" s="40" t="s">
        <v>79</v>
      </c>
      <c r="D183" s="41">
        <f>$D$168</f>
        <v>113.12</v>
      </c>
      <c r="E183" s="41">
        <f>$D$168</f>
        <v>113.12</v>
      </c>
      <c r="F183" s="41">
        <f t="shared" ref="F183:AA183" si="103">$D$168</f>
        <v>113.12</v>
      </c>
      <c r="G183" s="41">
        <f t="shared" si="103"/>
        <v>113.12</v>
      </c>
      <c r="H183" s="41">
        <f t="shared" si="103"/>
        <v>113.12</v>
      </c>
      <c r="I183" s="41">
        <f t="shared" si="103"/>
        <v>113.12</v>
      </c>
      <c r="J183" s="41">
        <f t="shared" si="103"/>
        <v>113.12</v>
      </c>
      <c r="K183" s="41">
        <f t="shared" si="103"/>
        <v>113.12</v>
      </c>
      <c r="L183" s="41">
        <f t="shared" si="103"/>
        <v>113.12</v>
      </c>
      <c r="M183" s="41">
        <f t="shared" si="103"/>
        <v>113.12</v>
      </c>
      <c r="N183" s="41">
        <f t="shared" si="103"/>
        <v>113.12</v>
      </c>
      <c r="O183" s="41">
        <f t="shared" si="103"/>
        <v>113.12</v>
      </c>
      <c r="P183" s="41">
        <f t="shared" si="103"/>
        <v>113.12</v>
      </c>
      <c r="Q183" s="41">
        <f t="shared" si="103"/>
        <v>113.12</v>
      </c>
      <c r="R183" s="41">
        <f t="shared" si="103"/>
        <v>113.12</v>
      </c>
      <c r="S183" s="41">
        <f t="shared" si="103"/>
        <v>113.12</v>
      </c>
      <c r="T183" s="41">
        <f t="shared" si="103"/>
        <v>113.12</v>
      </c>
      <c r="U183" s="41">
        <f t="shared" si="103"/>
        <v>113.12</v>
      </c>
      <c r="V183" s="41">
        <f t="shared" si="103"/>
        <v>113.12</v>
      </c>
      <c r="W183" s="41">
        <f t="shared" si="103"/>
        <v>113.12</v>
      </c>
      <c r="X183" s="41">
        <f t="shared" si="103"/>
        <v>113.12</v>
      </c>
      <c r="Y183" s="41">
        <f t="shared" si="103"/>
        <v>113.12</v>
      </c>
      <c r="Z183" s="41">
        <f t="shared" si="103"/>
        <v>113.12</v>
      </c>
      <c r="AA183" s="41">
        <f t="shared" si="103"/>
        <v>113.12</v>
      </c>
    </row>
    <row r="184" spans="1:27" ht="12.75" hidden="1" customHeight="1" outlineLevel="1" x14ac:dyDescent="0.2">
      <c r="A184" s="99" t="s">
        <v>1206</v>
      </c>
      <c r="B184" s="60" t="s">
        <v>83</v>
      </c>
      <c r="C184" s="40" t="s">
        <v>79</v>
      </c>
      <c r="D184" s="41">
        <v>3.72</v>
      </c>
      <c r="E184" s="41">
        <v>3.72</v>
      </c>
      <c r="F184" s="41">
        <v>3.72</v>
      </c>
      <c r="G184" s="41">
        <v>3.72</v>
      </c>
      <c r="H184" s="41">
        <v>3.72</v>
      </c>
      <c r="I184" s="41">
        <v>3.72</v>
      </c>
      <c r="J184" s="41">
        <v>3.72</v>
      </c>
      <c r="K184" s="41">
        <v>3.72</v>
      </c>
      <c r="L184" s="41">
        <v>3.72</v>
      </c>
      <c r="M184" s="41">
        <v>3.72</v>
      </c>
      <c r="N184" s="41">
        <v>3.72</v>
      </c>
      <c r="O184" s="41">
        <v>3.72</v>
      </c>
      <c r="P184" s="41">
        <v>3.72</v>
      </c>
      <c r="Q184" s="41">
        <v>3.72</v>
      </c>
      <c r="R184" s="41">
        <v>3.72</v>
      </c>
      <c r="S184" s="41">
        <v>3.72</v>
      </c>
      <c r="T184" s="41">
        <v>3.72</v>
      </c>
      <c r="U184" s="41">
        <v>3.72</v>
      </c>
      <c r="V184" s="41">
        <v>3.72</v>
      </c>
      <c r="W184" s="41">
        <v>3.72</v>
      </c>
      <c r="X184" s="41">
        <v>3.72</v>
      </c>
      <c r="Y184" s="41">
        <v>3.72</v>
      </c>
      <c r="Z184" s="41">
        <v>3.72</v>
      </c>
      <c r="AA184" s="41">
        <v>3.72</v>
      </c>
    </row>
    <row r="185" spans="1:27" ht="12.75" hidden="1" customHeight="1" outlineLevel="1" x14ac:dyDescent="0.2">
      <c r="A185" s="99" t="s">
        <v>1207</v>
      </c>
      <c r="B185" s="60" t="s">
        <v>81</v>
      </c>
      <c r="C185" s="40" t="s">
        <v>79</v>
      </c>
      <c r="D185" s="41">
        <f>$D$11</f>
        <v>264.79000000000002</v>
      </c>
      <c r="E185" s="41">
        <f t="shared" ref="E185:AA185" si="104">$D$11</f>
        <v>264.79000000000002</v>
      </c>
      <c r="F185" s="41">
        <f t="shared" si="104"/>
        <v>264.79000000000002</v>
      </c>
      <c r="G185" s="41">
        <f t="shared" si="104"/>
        <v>264.79000000000002</v>
      </c>
      <c r="H185" s="41">
        <f t="shared" si="104"/>
        <v>264.79000000000002</v>
      </c>
      <c r="I185" s="41">
        <f t="shared" si="104"/>
        <v>264.79000000000002</v>
      </c>
      <c r="J185" s="41">
        <f t="shared" si="104"/>
        <v>264.79000000000002</v>
      </c>
      <c r="K185" s="41">
        <f t="shared" si="104"/>
        <v>264.79000000000002</v>
      </c>
      <c r="L185" s="41">
        <f t="shared" si="104"/>
        <v>264.79000000000002</v>
      </c>
      <c r="M185" s="41">
        <f t="shared" si="104"/>
        <v>264.79000000000002</v>
      </c>
      <c r="N185" s="41">
        <f t="shared" si="104"/>
        <v>264.79000000000002</v>
      </c>
      <c r="O185" s="41">
        <f t="shared" si="104"/>
        <v>264.79000000000002</v>
      </c>
      <c r="P185" s="41">
        <f t="shared" si="104"/>
        <v>264.79000000000002</v>
      </c>
      <c r="Q185" s="41">
        <f t="shared" si="104"/>
        <v>264.79000000000002</v>
      </c>
      <c r="R185" s="41">
        <f t="shared" si="104"/>
        <v>264.79000000000002</v>
      </c>
      <c r="S185" s="41">
        <f t="shared" si="104"/>
        <v>264.79000000000002</v>
      </c>
      <c r="T185" s="41">
        <f t="shared" si="104"/>
        <v>264.79000000000002</v>
      </c>
      <c r="U185" s="41">
        <f t="shared" si="104"/>
        <v>264.79000000000002</v>
      </c>
      <c r="V185" s="41">
        <f t="shared" si="104"/>
        <v>264.79000000000002</v>
      </c>
      <c r="W185" s="41">
        <f t="shared" si="104"/>
        <v>264.79000000000002</v>
      </c>
      <c r="X185" s="41">
        <f t="shared" si="104"/>
        <v>264.79000000000002</v>
      </c>
      <c r="Y185" s="41">
        <f t="shared" si="104"/>
        <v>264.79000000000002</v>
      </c>
      <c r="Z185" s="41">
        <f t="shared" si="104"/>
        <v>264.79000000000002</v>
      </c>
      <c r="AA185" s="41">
        <f t="shared" si="104"/>
        <v>264.79000000000002</v>
      </c>
    </row>
    <row r="186" spans="1:27" ht="12.75" customHeight="1" collapsed="1" x14ac:dyDescent="0.2">
      <c r="A186" s="98" t="s">
        <v>1208</v>
      </c>
      <c r="B186" s="25" t="str">
        <f>"05"&amp;"."&amp;$B$663&amp;"."&amp;$B$664</f>
        <v>05.01.2024</v>
      </c>
      <c r="C186" s="88" t="s">
        <v>76</v>
      </c>
      <c r="D186" s="89">
        <f>ROUND(((D187+D188+D190+D189)/1000),5)</f>
        <v>1.6684399999999999</v>
      </c>
      <c r="E186" s="89">
        <f>ROUND(((E187+E188+E190+E189)/1000),5)</f>
        <v>1.6095699999999999</v>
      </c>
      <c r="F186" s="89">
        <f>ROUND(((F187+F188+F190+F189)/1000),5)</f>
        <v>1.55244</v>
      </c>
      <c r="G186" s="89">
        <f t="shared" ref="G186:AA186" si="105">ROUND(((G187+G188+G190+G189)/1000),5)</f>
        <v>1.49431</v>
      </c>
      <c r="H186" s="89">
        <f t="shared" si="105"/>
        <v>1.49343</v>
      </c>
      <c r="I186" s="89">
        <f t="shared" si="105"/>
        <v>1.50091</v>
      </c>
      <c r="J186" s="89">
        <f t="shared" si="105"/>
        <v>1.52712</v>
      </c>
      <c r="K186" s="89">
        <f t="shared" si="105"/>
        <v>1.6588099999999999</v>
      </c>
      <c r="L186" s="89">
        <f t="shared" si="105"/>
        <v>1.9185300000000001</v>
      </c>
      <c r="M186" s="89">
        <f t="shared" si="105"/>
        <v>2.0784600000000002</v>
      </c>
      <c r="N186" s="89">
        <f t="shared" si="105"/>
        <v>2.2557100000000001</v>
      </c>
      <c r="O186" s="89">
        <f t="shared" si="105"/>
        <v>2.2844000000000002</v>
      </c>
      <c r="P186" s="89">
        <f t="shared" si="105"/>
        <v>2.2886899999999999</v>
      </c>
      <c r="Q186" s="89">
        <f t="shared" si="105"/>
        <v>2.2911100000000002</v>
      </c>
      <c r="R186" s="89">
        <f t="shared" si="105"/>
        <v>2.26152</v>
      </c>
      <c r="S186" s="89">
        <f t="shared" si="105"/>
        <v>2.2538499999999999</v>
      </c>
      <c r="T186" s="89">
        <f t="shared" si="105"/>
        <v>2.2934199999999998</v>
      </c>
      <c r="U186" s="89">
        <f t="shared" si="105"/>
        <v>2.3129499999999998</v>
      </c>
      <c r="V186" s="89">
        <f t="shared" si="105"/>
        <v>2.3014800000000002</v>
      </c>
      <c r="W186" s="89">
        <f t="shared" si="105"/>
        <v>2.27407</v>
      </c>
      <c r="X186" s="89">
        <f t="shared" si="105"/>
        <v>2.2174999999999998</v>
      </c>
      <c r="Y186" s="89">
        <f t="shared" si="105"/>
        <v>2.07247</v>
      </c>
      <c r="Z186" s="89">
        <f t="shared" si="105"/>
        <v>1.8492500000000001</v>
      </c>
      <c r="AA186" s="89">
        <f t="shared" si="105"/>
        <v>1.7033100000000001</v>
      </c>
    </row>
    <row r="187" spans="1:27" ht="12.75" hidden="1" customHeight="1" outlineLevel="1" x14ac:dyDescent="0.2">
      <c r="A187" s="99" t="s">
        <v>1209</v>
      </c>
      <c r="B187" s="60" t="s">
        <v>238</v>
      </c>
      <c r="C187" s="40" t="s">
        <v>79</v>
      </c>
      <c r="D187" s="41">
        <v>1286.81</v>
      </c>
      <c r="E187" s="41">
        <v>1227.94</v>
      </c>
      <c r="F187" s="41">
        <v>1170.81</v>
      </c>
      <c r="G187" s="41">
        <v>1112.68</v>
      </c>
      <c r="H187" s="41">
        <v>1111.8</v>
      </c>
      <c r="I187" s="41">
        <v>1119.28</v>
      </c>
      <c r="J187" s="41">
        <v>1145.49</v>
      </c>
      <c r="K187" s="41">
        <v>1277.18</v>
      </c>
      <c r="L187" s="41">
        <v>1536.9</v>
      </c>
      <c r="M187" s="41">
        <v>1696.83</v>
      </c>
      <c r="N187" s="41">
        <v>1874.08</v>
      </c>
      <c r="O187" s="41">
        <v>1902.77</v>
      </c>
      <c r="P187" s="41">
        <v>1907.06</v>
      </c>
      <c r="Q187" s="41">
        <v>1909.48</v>
      </c>
      <c r="R187" s="41">
        <v>1879.89</v>
      </c>
      <c r="S187" s="41">
        <v>1872.22</v>
      </c>
      <c r="T187" s="41">
        <v>1911.79</v>
      </c>
      <c r="U187" s="41">
        <v>1931.32</v>
      </c>
      <c r="V187" s="41">
        <v>1919.85</v>
      </c>
      <c r="W187" s="41">
        <v>1892.44</v>
      </c>
      <c r="X187" s="41">
        <v>1835.87</v>
      </c>
      <c r="Y187" s="41">
        <v>1690.84</v>
      </c>
      <c r="Z187" s="41">
        <v>1467.62</v>
      </c>
      <c r="AA187" s="41">
        <v>1321.68</v>
      </c>
    </row>
    <row r="188" spans="1:27" ht="12.75" hidden="1" customHeight="1" outlineLevel="1" x14ac:dyDescent="0.2">
      <c r="A188" s="99" t="s">
        <v>1210</v>
      </c>
      <c r="B188" s="60" t="s">
        <v>90</v>
      </c>
      <c r="C188" s="40" t="s">
        <v>79</v>
      </c>
      <c r="D188" s="41">
        <f>$D$168</f>
        <v>113.12</v>
      </c>
      <c r="E188" s="41">
        <f>$D$168</f>
        <v>113.12</v>
      </c>
      <c r="F188" s="41">
        <f t="shared" ref="F188:AA188" si="106">$D$168</f>
        <v>113.12</v>
      </c>
      <c r="G188" s="41">
        <f t="shared" si="106"/>
        <v>113.12</v>
      </c>
      <c r="H188" s="41">
        <f t="shared" si="106"/>
        <v>113.12</v>
      </c>
      <c r="I188" s="41">
        <f t="shared" si="106"/>
        <v>113.12</v>
      </c>
      <c r="J188" s="41">
        <f t="shared" si="106"/>
        <v>113.12</v>
      </c>
      <c r="K188" s="41">
        <f t="shared" si="106"/>
        <v>113.12</v>
      </c>
      <c r="L188" s="41">
        <f t="shared" si="106"/>
        <v>113.12</v>
      </c>
      <c r="M188" s="41">
        <f t="shared" si="106"/>
        <v>113.12</v>
      </c>
      <c r="N188" s="41">
        <f t="shared" si="106"/>
        <v>113.12</v>
      </c>
      <c r="O188" s="41">
        <f t="shared" si="106"/>
        <v>113.12</v>
      </c>
      <c r="P188" s="41">
        <f t="shared" si="106"/>
        <v>113.12</v>
      </c>
      <c r="Q188" s="41">
        <f t="shared" si="106"/>
        <v>113.12</v>
      </c>
      <c r="R188" s="41">
        <f t="shared" si="106"/>
        <v>113.12</v>
      </c>
      <c r="S188" s="41">
        <f t="shared" si="106"/>
        <v>113.12</v>
      </c>
      <c r="T188" s="41">
        <f t="shared" si="106"/>
        <v>113.12</v>
      </c>
      <c r="U188" s="41">
        <f t="shared" si="106"/>
        <v>113.12</v>
      </c>
      <c r="V188" s="41">
        <f t="shared" si="106"/>
        <v>113.12</v>
      </c>
      <c r="W188" s="41">
        <f t="shared" si="106"/>
        <v>113.12</v>
      </c>
      <c r="X188" s="41">
        <f t="shared" si="106"/>
        <v>113.12</v>
      </c>
      <c r="Y188" s="41">
        <f t="shared" si="106"/>
        <v>113.12</v>
      </c>
      <c r="Z188" s="41">
        <f t="shared" si="106"/>
        <v>113.12</v>
      </c>
      <c r="AA188" s="41">
        <f t="shared" si="106"/>
        <v>113.12</v>
      </c>
    </row>
    <row r="189" spans="1:27" ht="12.75" hidden="1" customHeight="1" outlineLevel="1" x14ac:dyDescent="0.2">
      <c r="A189" s="99" t="s">
        <v>1211</v>
      </c>
      <c r="B189" s="60" t="s">
        <v>83</v>
      </c>
      <c r="C189" s="40" t="s">
        <v>79</v>
      </c>
      <c r="D189" s="41">
        <v>3.72</v>
      </c>
      <c r="E189" s="41">
        <v>3.72</v>
      </c>
      <c r="F189" s="41">
        <v>3.72</v>
      </c>
      <c r="G189" s="41">
        <v>3.72</v>
      </c>
      <c r="H189" s="41">
        <v>3.72</v>
      </c>
      <c r="I189" s="41">
        <v>3.72</v>
      </c>
      <c r="J189" s="41">
        <v>3.72</v>
      </c>
      <c r="K189" s="41">
        <v>3.72</v>
      </c>
      <c r="L189" s="41">
        <v>3.72</v>
      </c>
      <c r="M189" s="41">
        <v>3.72</v>
      </c>
      <c r="N189" s="41">
        <v>3.72</v>
      </c>
      <c r="O189" s="41">
        <v>3.72</v>
      </c>
      <c r="P189" s="41">
        <v>3.72</v>
      </c>
      <c r="Q189" s="41">
        <v>3.72</v>
      </c>
      <c r="R189" s="41">
        <v>3.72</v>
      </c>
      <c r="S189" s="41">
        <v>3.72</v>
      </c>
      <c r="T189" s="41">
        <v>3.72</v>
      </c>
      <c r="U189" s="41">
        <v>3.72</v>
      </c>
      <c r="V189" s="41">
        <v>3.72</v>
      </c>
      <c r="W189" s="41">
        <v>3.72</v>
      </c>
      <c r="X189" s="41">
        <v>3.72</v>
      </c>
      <c r="Y189" s="41">
        <v>3.72</v>
      </c>
      <c r="Z189" s="41">
        <v>3.72</v>
      </c>
      <c r="AA189" s="41">
        <v>3.72</v>
      </c>
    </row>
    <row r="190" spans="1:27" ht="12.75" hidden="1" customHeight="1" outlineLevel="1" x14ac:dyDescent="0.2">
      <c r="A190" s="99" t="s">
        <v>1212</v>
      </c>
      <c r="B190" s="60" t="s">
        <v>81</v>
      </c>
      <c r="C190" s="40" t="s">
        <v>79</v>
      </c>
      <c r="D190" s="41">
        <f>$D$11</f>
        <v>264.79000000000002</v>
      </c>
      <c r="E190" s="41">
        <f t="shared" ref="E190:AA190" si="107">$D$11</f>
        <v>264.79000000000002</v>
      </c>
      <c r="F190" s="41">
        <f t="shared" si="107"/>
        <v>264.79000000000002</v>
      </c>
      <c r="G190" s="41">
        <f t="shared" si="107"/>
        <v>264.79000000000002</v>
      </c>
      <c r="H190" s="41">
        <f t="shared" si="107"/>
        <v>264.79000000000002</v>
      </c>
      <c r="I190" s="41">
        <f t="shared" si="107"/>
        <v>264.79000000000002</v>
      </c>
      <c r="J190" s="41">
        <f t="shared" si="107"/>
        <v>264.79000000000002</v>
      </c>
      <c r="K190" s="41">
        <f t="shared" si="107"/>
        <v>264.79000000000002</v>
      </c>
      <c r="L190" s="41">
        <f t="shared" si="107"/>
        <v>264.79000000000002</v>
      </c>
      <c r="M190" s="41">
        <f t="shared" si="107"/>
        <v>264.79000000000002</v>
      </c>
      <c r="N190" s="41">
        <f t="shared" si="107"/>
        <v>264.79000000000002</v>
      </c>
      <c r="O190" s="41">
        <f t="shared" si="107"/>
        <v>264.79000000000002</v>
      </c>
      <c r="P190" s="41">
        <f t="shared" si="107"/>
        <v>264.79000000000002</v>
      </c>
      <c r="Q190" s="41">
        <f t="shared" si="107"/>
        <v>264.79000000000002</v>
      </c>
      <c r="R190" s="41">
        <f t="shared" si="107"/>
        <v>264.79000000000002</v>
      </c>
      <c r="S190" s="41">
        <f t="shared" si="107"/>
        <v>264.79000000000002</v>
      </c>
      <c r="T190" s="41">
        <f t="shared" si="107"/>
        <v>264.79000000000002</v>
      </c>
      <c r="U190" s="41">
        <f t="shared" si="107"/>
        <v>264.79000000000002</v>
      </c>
      <c r="V190" s="41">
        <f t="shared" si="107"/>
        <v>264.79000000000002</v>
      </c>
      <c r="W190" s="41">
        <f t="shared" si="107"/>
        <v>264.79000000000002</v>
      </c>
      <c r="X190" s="41">
        <f t="shared" si="107"/>
        <v>264.79000000000002</v>
      </c>
      <c r="Y190" s="41">
        <f t="shared" si="107"/>
        <v>264.79000000000002</v>
      </c>
      <c r="Z190" s="41">
        <f t="shared" si="107"/>
        <v>264.79000000000002</v>
      </c>
      <c r="AA190" s="41">
        <f t="shared" si="107"/>
        <v>264.79000000000002</v>
      </c>
    </row>
    <row r="191" spans="1:27" ht="12.75" customHeight="1" collapsed="1" x14ac:dyDescent="0.2">
      <c r="A191" s="98" t="s">
        <v>1213</v>
      </c>
      <c r="B191" s="25" t="str">
        <f>"06"&amp;"."&amp;$B$663&amp;"."&amp;$B$664</f>
        <v>06.01.2024</v>
      </c>
      <c r="C191" s="88" t="s">
        <v>76</v>
      </c>
      <c r="D191" s="89">
        <f>ROUND(((D192+D193+D195+D194)/1000),5)</f>
        <v>1.70383</v>
      </c>
      <c r="E191" s="89">
        <f>ROUND(((E192+E193+E195+E194)/1000),5)</f>
        <v>1.6467099999999999</v>
      </c>
      <c r="F191" s="89">
        <f>ROUND(((F192+F193+F195+F194)/1000),5)</f>
        <v>1.5981700000000001</v>
      </c>
      <c r="G191" s="89">
        <f t="shared" ref="G191:AA191" si="108">ROUND(((G192+G193+G195+G194)/1000),5)</f>
        <v>1.5841099999999999</v>
      </c>
      <c r="H191" s="89">
        <f t="shared" si="108"/>
        <v>1.4976</v>
      </c>
      <c r="I191" s="89">
        <f t="shared" si="108"/>
        <v>1.5085900000000001</v>
      </c>
      <c r="J191" s="89">
        <f t="shared" si="108"/>
        <v>1.53213</v>
      </c>
      <c r="K191" s="89">
        <f t="shared" si="108"/>
        <v>1.64744</v>
      </c>
      <c r="L191" s="89">
        <f t="shared" si="108"/>
        <v>1.8411999999999999</v>
      </c>
      <c r="M191" s="89">
        <f t="shared" si="108"/>
        <v>2.0773799999999998</v>
      </c>
      <c r="N191" s="89">
        <f t="shared" si="108"/>
        <v>2.27088</v>
      </c>
      <c r="O191" s="89">
        <f t="shared" si="108"/>
        <v>2.3003800000000001</v>
      </c>
      <c r="P191" s="89">
        <f t="shared" si="108"/>
        <v>2.2994699999999999</v>
      </c>
      <c r="Q191" s="89">
        <f t="shared" si="108"/>
        <v>2.2989999999999999</v>
      </c>
      <c r="R191" s="89">
        <f t="shared" si="108"/>
        <v>2.2669999999999999</v>
      </c>
      <c r="S191" s="89">
        <f t="shared" si="108"/>
        <v>2.2599999999999998</v>
      </c>
      <c r="T191" s="89">
        <f t="shared" si="108"/>
        <v>2.3038599999999998</v>
      </c>
      <c r="U191" s="89">
        <f t="shared" si="108"/>
        <v>2.3335699999999999</v>
      </c>
      <c r="V191" s="89">
        <f t="shared" si="108"/>
        <v>2.3222399999999999</v>
      </c>
      <c r="W191" s="89">
        <f t="shared" si="108"/>
        <v>2.30837</v>
      </c>
      <c r="X191" s="89">
        <f t="shared" si="108"/>
        <v>2.2970700000000002</v>
      </c>
      <c r="Y191" s="89">
        <f t="shared" si="108"/>
        <v>2.2185800000000002</v>
      </c>
      <c r="Z191" s="89">
        <f t="shared" si="108"/>
        <v>1.9309000000000001</v>
      </c>
      <c r="AA191" s="89">
        <f t="shared" si="108"/>
        <v>1.7402500000000001</v>
      </c>
    </row>
    <row r="192" spans="1:27" ht="12.75" hidden="1" customHeight="1" outlineLevel="1" x14ac:dyDescent="0.2">
      <c r="A192" s="99" t="s">
        <v>1214</v>
      </c>
      <c r="B192" s="60" t="s">
        <v>238</v>
      </c>
      <c r="C192" s="40" t="s">
        <v>79</v>
      </c>
      <c r="D192" s="41">
        <v>1322.2</v>
      </c>
      <c r="E192" s="41">
        <v>1265.08</v>
      </c>
      <c r="F192" s="41">
        <v>1216.54</v>
      </c>
      <c r="G192" s="41">
        <v>1202.48</v>
      </c>
      <c r="H192" s="41">
        <v>1115.97</v>
      </c>
      <c r="I192" s="41">
        <v>1126.96</v>
      </c>
      <c r="J192" s="41">
        <v>1150.5</v>
      </c>
      <c r="K192" s="41">
        <v>1265.81</v>
      </c>
      <c r="L192" s="41">
        <v>1459.57</v>
      </c>
      <c r="M192" s="41">
        <v>1695.75</v>
      </c>
      <c r="N192" s="41">
        <v>1889.25</v>
      </c>
      <c r="O192" s="41">
        <v>1918.75</v>
      </c>
      <c r="P192" s="41">
        <v>1917.84</v>
      </c>
      <c r="Q192" s="41">
        <v>1917.37</v>
      </c>
      <c r="R192" s="41">
        <v>1885.37</v>
      </c>
      <c r="S192" s="41">
        <v>1878.37</v>
      </c>
      <c r="T192" s="41">
        <v>1922.23</v>
      </c>
      <c r="U192" s="41">
        <v>1951.94</v>
      </c>
      <c r="V192" s="41">
        <v>1940.61</v>
      </c>
      <c r="W192" s="41">
        <v>1926.74</v>
      </c>
      <c r="X192" s="41">
        <v>1915.44</v>
      </c>
      <c r="Y192" s="41">
        <v>1836.95</v>
      </c>
      <c r="Z192" s="41">
        <v>1549.27</v>
      </c>
      <c r="AA192" s="41">
        <v>1358.62</v>
      </c>
    </row>
    <row r="193" spans="1:27" ht="12.75" hidden="1" customHeight="1" outlineLevel="1" x14ac:dyDescent="0.2">
      <c r="A193" s="99" t="s">
        <v>1215</v>
      </c>
      <c r="B193" s="60" t="s">
        <v>90</v>
      </c>
      <c r="C193" s="40" t="s">
        <v>79</v>
      </c>
      <c r="D193" s="41">
        <f>$D$168</f>
        <v>113.12</v>
      </c>
      <c r="E193" s="41">
        <f>$D$168</f>
        <v>113.12</v>
      </c>
      <c r="F193" s="41">
        <f t="shared" ref="F193:AA193" si="109">$D$168</f>
        <v>113.12</v>
      </c>
      <c r="G193" s="41">
        <f t="shared" si="109"/>
        <v>113.12</v>
      </c>
      <c r="H193" s="41">
        <f t="shared" si="109"/>
        <v>113.12</v>
      </c>
      <c r="I193" s="41">
        <f t="shared" si="109"/>
        <v>113.12</v>
      </c>
      <c r="J193" s="41">
        <f t="shared" si="109"/>
        <v>113.12</v>
      </c>
      <c r="K193" s="41">
        <f t="shared" si="109"/>
        <v>113.12</v>
      </c>
      <c r="L193" s="41">
        <f t="shared" si="109"/>
        <v>113.12</v>
      </c>
      <c r="M193" s="41">
        <f t="shared" si="109"/>
        <v>113.12</v>
      </c>
      <c r="N193" s="41">
        <f t="shared" si="109"/>
        <v>113.12</v>
      </c>
      <c r="O193" s="41">
        <f t="shared" si="109"/>
        <v>113.12</v>
      </c>
      <c r="P193" s="41">
        <f t="shared" si="109"/>
        <v>113.12</v>
      </c>
      <c r="Q193" s="41">
        <f t="shared" si="109"/>
        <v>113.12</v>
      </c>
      <c r="R193" s="41">
        <f t="shared" si="109"/>
        <v>113.12</v>
      </c>
      <c r="S193" s="41">
        <f t="shared" si="109"/>
        <v>113.12</v>
      </c>
      <c r="T193" s="41">
        <f t="shared" si="109"/>
        <v>113.12</v>
      </c>
      <c r="U193" s="41">
        <f t="shared" si="109"/>
        <v>113.12</v>
      </c>
      <c r="V193" s="41">
        <f t="shared" si="109"/>
        <v>113.12</v>
      </c>
      <c r="W193" s="41">
        <f t="shared" si="109"/>
        <v>113.12</v>
      </c>
      <c r="X193" s="41">
        <f t="shared" si="109"/>
        <v>113.12</v>
      </c>
      <c r="Y193" s="41">
        <f t="shared" si="109"/>
        <v>113.12</v>
      </c>
      <c r="Z193" s="41">
        <f t="shared" si="109"/>
        <v>113.12</v>
      </c>
      <c r="AA193" s="41">
        <f t="shared" si="109"/>
        <v>113.12</v>
      </c>
    </row>
    <row r="194" spans="1:27" ht="12.75" hidden="1" customHeight="1" outlineLevel="1" x14ac:dyDescent="0.2">
      <c r="A194" s="99" t="s">
        <v>1216</v>
      </c>
      <c r="B194" s="60" t="s">
        <v>83</v>
      </c>
      <c r="C194" s="40" t="s">
        <v>79</v>
      </c>
      <c r="D194" s="41">
        <v>3.72</v>
      </c>
      <c r="E194" s="41">
        <v>3.72</v>
      </c>
      <c r="F194" s="41">
        <v>3.72</v>
      </c>
      <c r="G194" s="41">
        <v>3.72</v>
      </c>
      <c r="H194" s="41">
        <v>3.72</v>
      </c>
      <c r="I194" s="41">
        <v>3.72</v>
      </c>
      <c r="J194" s="41">
        <v>3.72</v>
      </c>
      <c r="K194" s="41">
        <v>3.72</v>
      </c>
      <c r="L194" s="41">
        <v>3.72</v>
      </c>
      <c r="M194" s="41">
        <v>3.72</v>
      </c>
      <c r="N194" s="41">
        <v>3.72</v>
      </c>
      <c r="O194" s="41">
        <v>3.72</v>
      </c>
      <c r="P194" s="41">
        <v>3.72</v>
      </c>
      <c r="Q194" s="41">
        <v>3.72</v>
      </c>
      <c r="R194" s="41">
        <v>3.72</v>
      </c>
      <c r="S194" s="41">
        <v>3.72</v>
      </c>
      <c r="T194" s="41">
        <v>3.72</v>
      </c>
      <c r="U194" s="41">
        <v>3.72</v>
      </c>
      <c r="V194" s="41">
        <v>3.72</v>
      </c>
      <c r="W194" s="41">
        <v>3.72</v>
      </c>
      <c r="X194" s="41">
        <v>3.72</v>
      </c>
      <c r="Y194" s="41">
        <v>3.72</v>
      </c>
      <c r="Z194" s="41">
        <v>3.72</v>
      </c>
      <c r="AA194" s="41">
        <v>3.72</v>
      </c>
    </row>
    <row r="195" spans="1:27" ht="12.75" hidden="1" customHeight="1" outlineLevel="1" x14ac:dyDescent="0.2">
      <c r="A195" s="99" t="s">
        <v>1217</v>
      </c>
      <c r="B195" s="60" t="s">
        <v>81</v>
      </c>
      <c r="C195" s="40" t="s">
        <v>79</v>
      </c>
      <c r="D195" s="41">
        <f>$D$11</f>
        <v>264.79000000000002</v>
      </c>
      <c r="E195" s="41">
        <f t="shared" ref="E195:AA195" si="110">$D$11</f>
        <v>264.79000000000002</v>
      </c>
      <c r="F195" s="41">
        <f t="shared" si="110"/>
        <v>264.79000000000002</v>
      </c>
      <c r="G195" s="41">
        <f t="shared" si="110"/>
        <v>264.79000000000002</v>
      </c>
      <c r="H195" s="41">
        <f t="shared" si="110"/>
        <v>264.79000000000002</v>
      </c>
      <c r="I195" s="41">
        <f t="shared" si="110"/>
        <v>264.79000000000002</v>
      </c>
      <c r="J195" s="41">
        <f t="shared" si="110"/>
        <v>264.79000000000002</v>
      </c>
      <c r="K195" s="41">
        <f t="shared" si="110"/>
        <v>264.79000000000002</v>
      </c>
      <c r="L195" s="41">
        <f t="shared" si="110"/>
        <v>264.79000000000002</v>
      </c>
      <c r="M195" s="41">
        <f t="shared" si="110"/>
        <v>264.79000000000002</v>
      </c>
      <c r="N195" s="41">
        <f t="shared" si="110"/>
        <v>264.79000000000002</v>
      </c>
      <c r="O195" s="41">
        <f t="shared" si="110"/>
        <v>264.79000000000002</v>
      </c>
      <c r="P195" s="41">
        <f t="shared" si="110"/>
        <v>264.79000000000002</v>
      </c>
      <c r="Q195" s="41">
        <f t="shared" si="110"/>
        <v>264.79000000000002</v>
      </c>
      <c r="R195" s="41">
        <f t="shared" si="110"/>
        <v>264.79000000000002</v>
      </c>
      <c r="S195" s="41">
        <f t="shared" si="110"/>
        <v>264.79000000000002</v>
      </c>
      <c r="T195" s="41">
        <f t="shared" si="110"/>
        <v>264.79000000000002</v>
      </c>
      <c r="U195" s="41">
        <f t="shared" si="110"/>
        <v>264.79000000000002</v>
      </c>
      <c r="V195" s="41">
        <f t="shared" si="110"/>
        <v>264.79000000000002</v>
      </c>
      <c r="W195" s="41">
        <f t="shared" si="110"/>
        <v>264.79000000000002</v>
      </c>
      <c r="X195" s="41">
        <f t="shared" si="110"/>
        <v>264.79000000000002</v>
      </c>
      <c r="Y195" s="41">
        <f t="shared" si="110"/>
        <v>264.79000000000002</v>
      </c>
      <c r="Z195" s="41">
        <f t="shared" si="110"/>
        <v>264.79000000000002</v>
      </c>
      <c r="AA195" s="41">
        <f t="shared" si="110"/>
        <v>264.79000000000002</v>
      </c>
    </row>
    <row r="196" spans="1:27" ht="12.75" customHeight="1" collapsed="1" x14ac:dyDescent="0.2">
      <c r="A196" s="98" t="s">
        <v>1218</v>
      </c>
      <c r="B196" s="25" t="str">
        <f>"07"&amp;"."&amp;$B$663&amp;"."&amp;$B$664</f>
        <v>07.01.2024</v>
      </c>
      <c r="C196" s="88" t="s">
        <v>76</v>
      </c>
      <c r="D196" s="89">
        <f>ROUND(((D197+D198+D200+D199)/1000),5)</f>
        <v>1.6542300000000001</v>
      </c>
      <c r="E196" s="89">
        <f>ROUND(((E197+E198+E200+E199)/1000),5)</f>
        <v>1.61131</v>
      </c>
      <c r="F196" s="89">
        <f>ROUND(((F197+F198+F200+F199)/1000),5)</f>
        <v>1.5340400000000001</v>
      </c>
      <c r="G196" s="89">
        <f t="shared" ref="G196:AA196" si="111">ROUND(((G197+G198+G200+G199)/1000),5)</f>
        <v>1.4999199999999999</v>
      </c>
      <c r="H196" s="89">
        <f t="shared" si="111"/>
        <v>1.5210399999999999</v>
      </c>
      <c r="I196" s="89">
        <f t="shared" si="111"/>
        <v>1.52519</v>
      </c>
      <c r="J196" s="89">
        <f t="shared" si="111"/>
        <v>1.5624199999999999</v>
      </c>
      <c r="K196" s="89">
        <f t="shared" si="111"/>
        <v>1.65886</v>
      </c>
      <c r="L196" s="89">
        <f t="shared" si="111"/>
        <v>1.8399099999999999</v>
      </c>
      <c r="M196" s="89">
        <f t="shared" si="111"/>
        <v>1.97112</v>
      </c>
      <c r="N196" s="89">
        <f t="shared" si="111"/>
        <v>2.16235</v>
      </c>
      <c r="O196" s="89">
        <f t="shared" si="111"/>
        <v>2.2281599999999999</v>
      </c>
      <c r="P196" s="89">
        <f t="shared" si="111"/>
        <v>2.2320199999999999</v>
      </c>
      <c r="Q196" s="89">
        <f t="shared" si="111"/>
        <v>2.23522</v>
      </c>
      <c r="R196" s="89">
        <f t="shared" si="111"/>
        <v>2.2042999999999999</v>
      </c>
      <c r="S196" s="89">
        <f t="shared" si="111"/>
        <v>2.1926999999999999</v>
      </c>
      <c r="T196" s="89">
        <f t="shared" si="111"/>
        <v>2.25603</v>
      </c>
      <c r="U196" s="89">
        <f t="shared" si="111"/>
        <v>2.2886600000000001</v>
      </c>
      <c r="V196" s="89">
        <f t="shared" si="111"/>
        <v>2.2887599999999999</v>
      </c>
      <c r="W196" s="89">
        <f t="shared" si="111"/>
        <v>2.2735799999999999</v>
      </c>
      <c r="X196" s="89">
        <f t="shared" si="111"/>
        <v>2.2656499999999999</v>
      </c>
      <c r="Y196" s="89">
        <f t="shared" si="111"/>
        <v>2.1793800000000001</v>
      </c>
      <c r="Z196" s="89">
        <f t="shared" si="111"/>
        <v>1.9273899999999999</v>
      </c>
      <c r="AA196" s="89">
        <f t="shared" si="111"/>
        <v>1.7535799999999999</v>
      </c>
    </row>
    <row r="197" spans="1:27" ht="12.75" hidden="1" customHeight="1" outlineLevel="1" x14ac:dyDescent="0.2">
      <c r="A197" s="99" t="s">
        <v>1219</v>
      </c>
      <c r="B197" s="60" t="s">
        <v>238</v>
      </c>
      <c r="C197" s="40" t="s">
        <v>79</v>
      </c>
      <c r="D197" s="41">
        <v>1272.5999999999999</v>
      </c>
      <c r="E197" s="41">
        <v>1229.68</v>
      </c>
      <c r="F197" s="41">
        <v>1152.4100000000001</v>
      </c>
      <c r="G197" s="41">
        <v>1118.29</v>
      </c>
      <c r="H197" s="41">
        <v>1139.4100000000001</v>
      </c>
      <c r="I197" s="41">
        <v>1143.56</v>
      </c>
      <c r="J197" s="41">
        <v>1180.79</v>
      </c>
      <c r="K197" s="41">
        <v>1277.23</v>
      </c>
      <c r="L197" s="41">
        <v>1458.28</v>
      </c>
      <c r="M197" s="41">
        <v>1589.49</v>
      </c>
      <c r="N197" s="41">
        <v>1780.72</v>
      </c>
      <c r="O197" s="41">
        <v>1846.53</v>
      </c>
      <c r="P197" s="41">
        <v>1850.39</v>
      </c>
      <c r="Q197" s="41">
        <v>1853.59</v>
      </c>
      <c r="R197" s="41">
        <v>1822.67</v>
      </c>
      <c r="S197" s="41">
        <v>1811.07</v>
      </c>
      <c r="T197" s="41">
        <v>1874.4</v>
      </c>
      <c r="U197" s="41">
        <v>1907.03</v>
      </c>
      <c r="V197" s="41">
        <v>1907.13</v>
      </c>
      <c r="W197" s="41">
        <v>1891.95</v>
      </c>
      <c r="X197" s="41">
        <v>1884.02</v>
      </c>
      <c r="Y197" s="41">
        <v>1797.75</v>
      </c>
      <c r="Z197" s="41">
        <v>1545.76</v>
      </c>
      <c r="AA197" s="41">
        <v>1371.95</v>
      </c>
    </row>
    <row r="198" spans="1:27" ht="12.75" hidden="1" customHeight="1" outlineLevel="1" x14ac:dyDescent="0.2">
      <c r="A198" s="99" t="s">
        <v>1220</v>
      </c>
      <c r="B198" s="60" t="s">
        <v>90</v>
      </c>
      <c r="C198" s="40" t="s">
        <v>79</v>
      </c>
      <c r="D198" s="41">
        <f>$D$168</f>
        <v>113.12</v>
      </c>
      <c r="E198" s="41">
        <f>$D$168</f>
        <v>113.12</v>
      </c>
      <c r="F198" s="41">
        <f t="shared" ref="F198:AA198" si="112">$D$168</f>
        <v>113.12</v>
      </c>
      <c r="G198" s="41">
        <f t="shared" si="112"/>
        <v>113.12</v>
      </c>
      <c r="H198" s="41">
        <f t="shared" si="112"/>
        <v>113.12</v>
      </c>
      <c r="I198" s="41">
        <f t="shared" si="112"/>
        <v>113.12</v>
      </c>
      <c r="J198" s="41">
        <f t="shared" si="112"/>
        <v>113.12</v>
      </c>
      <c r="K198" s="41">
        <f t="shared" si="112"/>
        <v>113.12</v>
      </c>
      <c r="L198" s="41">
        <f t="shared" si="112"/>
        <v>113.12</v>
      </c>
      <c r="M198" s="41">
        <f t="shared" si="112"/>
        <v>113.12</v>
      </c>
      <c r="N198" s="41">
        <f t="shared" si="112"/>
        <v>113.12</v>
      </c>
      <c r="O198" s="41">
        <f t="shared" si="112"/>
        <v>113.12</v>
      </c>
      <c r="P198" s="41">
        <f t="shared" si="112"/>
        <v>113.12</v>
      </c>
      <c r="Q198" s="41">
        <f t="shared" si="112"/>
        <v>113.12</v>
      </c>
      <c r="R198" s="41">
        <f t="shared" si="112"/>
        <v>113.12</v>
      </c>
      <c r="S198" s="41">
        <f t="shared" si="112"/>
        <v>113.12</v>
      </c>
      <c r="T198" s="41">
        <f t="shared" si="112"/>
        <v>113.12</v>
      </c>
      <c r="U198" s="41">
        <f t="shared" si="112"/>
        <v>113.12</v>
      </c>
      <c r="V198" s="41">
        <f t="shared" si="112"/>
        <v>113.12</v>
      </c>
      <c r="W198" s="41">
        <f t="shared" si="112"/>
        <v>113.12</v>
      </c>
      <c r="X198" s="41">
        <f t="shared" si="112"/>
        <v>113.12</v>
      </c>
      <c r="Y198" s="41">
        <f t="shared" si="112"/>
        <v>113.12</v>
      </c>
      <c r="Z198" s="41">
        <f t="shared" si="112"/>
        <v>113.12</v>
      </c>
      <c r="AA198" s="41">
        <f t="shared" si="112"/>
        <v>113.12</v>
      </c>
    </row>
    <row r="199" spans="1:27" ht="12.75" hidden="1" customHeight="1" outlineLevel="1" x14ac:dyDescent="0.2">
      <c r="A199" s="99" t="s">
        <v>1221</v>
      </c>
      <c r="B199" s="60" t="s">
        <v>83</v>
      </c>
      <c r="C199" s="40" t="s">
        <v>79</v>
      </c>
      <c r="D199" s="41">
        <v>3.72</v>
      </c>
      <c r="E199" s="41">
        <v>3.72</v>
      </c>
      <c r="F199" s="41">
        <v>3.72</v>
      </c>
      <c r="G199" s="41">
        <v>3.72</v>
      </c>
      <c r="H199" s="41">
        <v>3.72</v>
      </c>
      <c r="I199" s="41">
        <v>3.72</v>
      </c>
      <c r="J199" s="41">
        <v>3.72</v>
      </c>
      <c r="K199" s="41">
        <v>3.72</v>
      </c>
      <c r="L199" s="41">
        <v>3.72</v>
      </c>
      <c r="M199" s="41">
        <v>3.72</v>
      </c>
      <c r="N199" s="41">
        <v>3.72</v>
      </c>
      <c r="O199" s="41">
        <v>3.72</v>
      </c>
      <c r="P199" s="41">
        <v>3.72</v>
      </c>
      <c r="Q199" s="41">
        <v>3.72</v>
      </c>
      <c r="R199" s="41">
        <v>3.72</v>
      </c>
      <c r="S199" s="41">
        <v>3.72</v>
      </c>
      <c r="T199" s="41">
        <v>3.72</v>
      </c>
      <c r="U199" s="41">
        <v>3.72</v>
      </c>
      <c r="V199" s="41">
        <v>3.72</v>
      </c>
      <c r="W199" s="41">
        <v>3.72</v>
      </c>
      <c r="X199" s="41">
        <v>3.72</v>
      </c>
      <c r="Y199" s="41">
        <v>3.72</v>
      </c>
      <c r="Z199" s="41">
        <v>3.72</v>
      </c>
      <c r="AA199" s="41">
        <v>3.72</v>
      </c>
    </row>
    <row r="200" spans="1:27" ht="12.75" hidden="1" customHeight="1" outlineLevel="1" x14ac:dyDescent="0.2">
      <c r="A200" s="99" t="s">
        <v>1222</v>
      </c>
      <c r="B200" s="60" t="s">
        <v>81</v>
      </c>
      <c r="C200" s="40" t="s">
        <v>79</v>
      </c>
      <c r="D200" s="41">
        <f>$D$11</f>
        <v>264.79000000000002</v>
      </c>
      <c r="E200" s="41">
        <f t="shared" ref="E200:AA200" si="113">$D$11</f>
        <v>264.79000000000002</v>
      </c>
      <c r="F200" s="41">
        <f t="shared" si="113"/>
        <v>264.79000000000002</v>
      </c>
      <c r="G200" s="41">
        <f t="shared" si="113"/>
        <v>264.79000000000002</v>
      </c>
      <c r="H200" s="41">
        <f t="shared" si="113"/>
        <v>264.79000000000002</v>
      </c>
      <c r="I200" s="41">
        <f t="shared" si="113"/>
        <v>264.79000000000002</v>
      </c>
      <c r="J200" s="41">
        <f t="shared" si="113"/>
        <v>264.79000000000002</v>
      </c>
      <c r="K200" s="41">
        <f t="shared" si="113"/>
        <v>264.79000000000002</v>
      </c>
      <c r="L200" s="41">
        <f t="shared" si="113"/>
        <v>264.79000000000002</v>
      </c>
      <c r="M200" s="41">
        <f t="shared" si="113"/>
        <v>264.79000000000002</v>
      </c>
      <c r="N200" s="41">
        <f t="shared" si="113"/>
        <v>264.79000000000002</v>
      </c>
      <c r="O200" s="41">
        <f t="shared" si="113"/>
        <v>264.79000000000002</v>
      </c>
      <c r="P200" s="41">
        <f t="shared" si="113"/>
        <v>264.79000000000002</v>
      </c>
      <c r="Q200" s="41">
        <f t="shared" si="113"/>
        <v>264.79000000000002</v>
      </c>
      <c r="R200" s="41">
        <f t="shared" si="113"/>
        <v>264.79000000000002</v>
      </c>
      <c r="S200" s="41">
        <f t="shared" si="113"/>
        <v>264.79000000000002</v>
      </c>
      <c r="T200" s="41">
        <f t="shared" si="113"/>
        <v>264.79000000000002</v>
      </c>
      <c r="U200" s="41">
        <f t="shared" si="113"/>
        <v>264.79000000000002</v>
      </c>
      <c r="V200" s="41">
        <f t="shared" si="113"/>
        <v>264.79000000000002</v>
      </c>
      <c r="W200" s="41">
        <f t="shared" si="113"/>
        <v>264.79000000000002</v>
      </c>
      <c r="X200" s="41">
        <f t="shared" si="113"/>
        <v>264.79000000000002</v>
      </c>
      <c r="Y200" s="41">
        <f t="shared" si="113"/>
        <v>264.79000000000002</v>
      </c>
      <c r="Z200" s="41">
        <f t="shared" si="113"/>
        <v>264.79000000000002</v>
      </c>
      <c r="AA200" s="41">
        <f t="shared" si="113"/>
        <v>264.79000000000002</v>
      </c>
    </row>
    <row r="201" spans="1:27" ht="12.75" customHeight="1" collapsed="1" x14ac:dyDescent="0.2">
      <c r="A201" s="98" t="s">
        <v>1223</v>
      </c>
      <c r="B201" s="25" t="str">
        <f>"08"&amp;"."&amp;$B$663&amp;"."&amp;$B$664</f>
        <v>08.01.2024</v>
      </c>
      <c r="C201" s="88" t="s">
        <v>76</v>
      </c>
      <c r="D201" s="89">
        <f>ROUND(((D202+D203+D205+D204)/1000),5)</f>
        <v>1.7640100000000001</v>
      </c>
      <c r="E201" s="89">
        <f>ROUND(((E202+E203+E205+E204)/1000),5)</f>
        <v>1.65242</v>
      </c>
      <c r="F201" s="89">
        <f>ROUND(((F202+F203+F205+F204)/1000),5)</f>
        <v>1.64127</v>
      </c>
      <c r="G201" s="89">
        <f t="shared" ref="G201:AA201" si="114">ROUND(((G202+G203+G205+G204)/1000),5)</f>
        <v>1.6235900000000001</v>
      </c>
      <c r="H201" s="89">
        <f t="shared" si="114"/>
        <v>1.62442</v>
      </c>
      <c r="I201" s="89">
        <f t="shared" si="114"/>
        <v>1.6252599999999999</v>
      </c>
      <c r="J201" s="89">
        <f t="shared" si="114"/>
        <v>1.6108100000000001</v>
      </c>
      <c r="K201" s="89">
        <f t="shared" si="114"/>
        <v>1.7513799999999999</v>
      </c>
      <c r="L201" s="89">
        <f t="shared" si="114"/>
        <v>1.9040699999999999</v>
      </c>
      <c r="M201" s="89">
        <f t="shared" si="114"/>
        <v>2.1105900000000002</v>
      </c>
      <c r="N201" s="89">
        <f t="shared" si="114"/>
        <v>2.2504499999999998</v>
      </c>
      <c r="O201" s="89">
        <f t="shared" si="114"/>
        <v>2.2766500000000001</v>
      </c>
      <c r="P201" s="89">
        <f t="shared" si="114"/>
        <v>2.2759999999999998</v>
      </c>
      <c r="Q201" s="89">
        <f t="shared" si="114"/>
        <v>2.2805599999999999</v>
      </c>
      <c r="R201" s="89">
        <f t="shared" si="114"/>
        <v>2.2396799999999999</v>
      </c>
      <c r="S201" s="89">
        <f t="shared" si="114"/>
        <v>2.2454900000000002</v>
      </c>
      <c r="T201" s="89">
        <f t="shared" si="114"/>
        <v>2.2692600000000001</v>
      </c>
      <c r="U201" s="89">
        <f t="shared" si="114"/>
        <v>2.3039700000000001</v>
      </c>
      <c r="V201" s="89">
        <f t="shared" si="114"/>
        <v>2.2869299999999999</v>
      </c>
      <c r="W201" s="89">
        <f t="shared" si="114"/>
        <v>2.2677900000000002</v>
      </c>
      <c r="X201" s="89">
        <f t="shared" si="114"/>
        <v>2.2574900000000002</v>
      </c>
      <c r="Y201" s="89">
        <f t="shared" si="114"/>
        <v>2.1041599999999998</v>
      </c>
      <c r="Z201" s="89">
        <f t="shared" si="114"/>
        <v>1.8587400000000001</v>
      </c>
      <c r="AA201" s="89">
        <f t="shared" si="114"/>
        <v>1.64646</v>
      </c>
    </row>
    <row r="202" spans="1:27" ht="12.75" hidden="1" customHeight="1" outlineLevel="1" x14ac:dyDescent="0.2">
      <c r="A202" s="99" t="s">
        <v>1224</v>
      </c>
      <c r="B202" s="60" t="s">
        <v>238</v>
      </c>
      <c r="C202" s="40" t="s">
        <v>79</v>
      </c>
      <c r="D202" s="41">
        <v>1382.38</v>
      </c>
      <c r="E202" s="41">
        <v>1270.79</v>
      </c>
      <c r="F202" s="41">
        <v>1259.6400000000001</v>
      </c>
      <c r="G202" s="41">
        <v>1241.96</v>
      </c>
      <c r="H202" s="41">
        <v>1242.79</v>
      </c>
      <c r="I202" s="41">
        <v>1243.6300000000001</v>
      </c>
      <c r="J202" s="41">
        <v>1229.18</v>
      </c>
      <c r="K202" s="41">
        <v>1369.75</v>
      </c>
      <c r="L202" s="41">
        <v>1522.44</v>
      </c>
      <c r="M202" s="41">
        <v>1728.96</v>
      </c>
      <c r="N202" s="41">
        <v>1868.82</v>
      </c>
      <c r="O202" s="41">
        <v>1895.02</v>
      </c>
      <c r="P202" s="41">
        <v>1894.37</v>
      </c>
      <c r="Q202" s="41">
        <v>1898.93</v>
      </c>
      <c r="R202" s="41">
        <v>1858.05</v>
      </c>
      <c r="S202" s="41">
        <v>1863.86</v>
      </c>
      <c r="T202" s="41">
        <v>1887.63</v>
      </c>
      <c r="U202" s="41">
        <v>1922.34</v>
      </c>
      <c r="V202" s="41">
        <v>1905.3</v>
      </c>
      <c r="W202" s="41">
        <v>1886.16</v>
      </c>
      <c r="X202" s="41">
        <v>1875.86</v>
      </c>
      <c r="Y202" s="41">
        <v>1722.53</v>
      </c>
      <c r="Z202" s="41">
        <v>1477.11</v>
      </c>
      <c r="AA202" s="41">
        <v>1264.83</v>
      </c>
    </row>
    <row r="203" spans="1:27" ht="12.75" hidden="1" customHeight="1" outlineLevel="1" x14ac:dyDescent="0.2">
      <c r="A203" s="99" t="s">
        <v>1225</v>
      </c>
      <c r="B203" s="60" t="s">
        <v>90</v>
      </c>
      <c r="C203" s="40" t="s">
        <v>79</v>
      </c>
      <c r="D203" s="41">
        <f>$D$168</f>
        <v>113.12</v>
      </c>
      <c r="E203" s="41">
        <f>$D$168</f>
        <v>113.12</v>
      </c>
      <c r="F203" s="41">
        <f t="shared" ref="F203:AA203" si="115">$D$168</f>
        <v>113.12</v>
      </c>
      <c r="G203" s="41">
        <f t="shared" si="115"/>
        <v>113.12</v>
      </c>
      <c r="H203" s="41">
        <f t="shared" si="115"/>
        <v>113.12</v>
      </c>
      <c r="I203" s="41">
        <f t="shared" si="115"/>
        <v>113.12</v>
      </c>
      <c r="J203" s="41">
        <f t="shared" si="115"/>
        <v>113.12</v>
      </c>
      <c r="K203" s="41">
        <f t="shared" si="115"/>
        <v>113.12</v>
      </c>
      <c r="L203" s="41">
        <f t="shared" si="115"/>
        <v>113.12</v>
      </c>
      <c r="M203" s="41">
        <f t="shared" si="115"/>
        <v>113.12</v>
      </c>
      <c r="N203" s="41">
        <f t="shared" si="115"/>
        <v>113.12</v>
      </c>
      <c r="O203" s="41">
        <f t="shared" si="115"/>
        <v>113.12</v>
      </c>
      <c r="P203" s="41">
        <f t="shared" si="115"/>
        <v>113.12</v>
      </c>
      <c r="Q203" s="41">
        <f t="shared" si="115"/>
        <v>113.12</v>
      </c>
      <c r="R203" s="41">
        <f t="shared" si="115"/>
        <v>113.12</v>
      </c>
      <c r="S203" s="41">
        <f t="shared" si="115"/>
        <v>113.12</v>
      </c>
      <c r="T203" s="41">
        <f t="shared" si="115"/>
        <v>113.12</v>
      </c>
      <c r="U203" s="41">
        <f t="shared" si="115"/>
        <v>113.12</v>
      </c>
      <c r="V203" s="41">
        <f t="shared" si="115"/>
        <v>113.12</v>
      </c>
      <c r="W203" s="41">
        <f t="shared" si="115"/>
        <v>113.12</v>
      </c>
      <c r="X203" s="41">
        <f t="shared" si="115"/>
        <v>113.12</v>
      </c>
      <c r="Y203" s="41">
        <f t="shared" si="115"/>
        <v>113.12</v>
      </c>
      <c r="Z203" s="41">
        <f t="shared" si="115"/>
        <v>113.12</v>
      </c>
      <c r="AA203" s="41">
        <f t="shared" si="115"/>
        <v>113.12</v>
      </c>
    </row>
    <row r="204" spans="1:27" ht="12.75" hidden="1" customHeight="1" outlineLevel="1" x14ac:dyDescent="0.2">
      <c r="A204" s="99" t="s">
        <v>1226</v>
      </c>
      <c r="B204" s="60" t="s">
        <v>83</v>
      </c>
      <c r="C204" s="40" t="s">
        <v>79</v>
      </c>
      <c r="D204" s="41">
        <v>3.72</v>
      </c>
      <c r="E204" s="41">
        <v>3.72</v>
      </c>
      <c r="F204" s="41">
        <v>3.72</v>
      </c>
      <c r="G204" s="41">
        <v>3.72</v>
      </c>
      <c r="H204" s="41">
        <v>3.72</v>
      </c>
      <c r="I204" s="41">
        <v>3.72</v>
      </c>
      <c r="J204" s="41">
        <v>3.72</v>
      </c>
      <c r="K204" s="41">
        <v>3.72</v>
      </c>
      <c r="L204" s="41">
        <v>3.72</v>
      </c>
      <c r="M204" s="41">
        <v>3.72</v>
      </c>
      <c r="N204" s="41">
        <v>3.72</v>
      </c>
      <c r="O204" s="41">
        <v>3.72</v>
      </c>
      <c r="P204" s="41">
        <v>3.72</v>
      </c>
      <c r="Q204" s="41">
        <v>3.72</v>
      </c>
      <c r="R204" s="41">
        <v>3.72</v>
      </c>
      <c r="S204" s="41">
        <v>3.72</v>
      </c>
      <c r="T204" s="41">
        <v>3.72</v>
      </c>
      <c r="U204" s="41">
        <v>3.72</v>
      </c>
      <c r="V204" s="41">
        <v>3.72</v>
      </c>
      <c r="W204" s="41">
        <v>3.72</v>
      </c>
      <c r="X204" s="41">
        <v>3.72</v>
      </c>
      <c r="Y204" s="41">
        <v>3.72</v>
      </c>
      <c r="Z204" s="41">
        <v>3.72</v>
      </c>
      <c r="AA204" s="41">
        <v>3.72</v>
      </c>
    </row>
    <row r="205" spans="1:27" ht="12.75" hidden="1" customHeight="1" outlineLevel="1" x14ac:dyDescent="0.2">
      <c r="A205" s="99" t="s">
        <v>1227</v>
      </c>
      <c r="B205" s="60" t="s">
        <v>81</v>
      </c>
      <c r="C205" s="40" t="s">
        <v>79</v>
      </c>
      <c r="D205" s="41">
        <f>$D$11</f>
        <v>264.79000000000002</v>
      </c>
      <c r="E205" s="41">
        <f t="shared" ref="E205:AA205" si="116">$D$11</f>
        <v>264.79000000000002</v>
      </c>
      <c r="F205" s="41">
        <f t="shared" si="116"/>
        <v>264.79000000000002</v>
      </c>
      <c r="G205" s="41">
        <f t="shared" si="116"/>
        <v>264.79000000000002</v>
      </c>
      <c r="H205" s="41">
        <f t="shared" si="116"/>
        <v>264.79000000000002</v>
      </c>
      <c r="I205" s="41">
        <f t="shared" si="116"/>
        <v>264.79000000000002</v>
      </c>
      <c r="J205" s="41">
        <f t="shared" si="116"/>
        <v>264.79000000000002</v>
      </c>
      <c r="K205" s="41">
        <f t="shared" si="116"/>
        <v>264.79000000000002</v>
      </c>
      <c r="L205" s="41">
        <f t="shared" si="116"/>
        <v>264.79000000000002</v>
      </c>
      <c r="M205" s="41">
        <f t="shared" si="116"/>
        <v>264.79000000000002</v>
      </c>
      <c r="N205" s="41">
        <f t="shared" si="116"/>
        <v>264.79000000000002</v>
      </c>
      <c r="O205" s="41">
        <f t="shared" si="116"/>
        <v>264.79000000000002</v>
      </c>
      <c r="P205" s="41">
        <f t="shared" si="116"/>
        <v>264.79000000000002</v>
      </c>
      <c r="Q205" s="41">
        <f t="shared" si="116"/>
        <v>264.79000000000002</v>
      </c>
      <c r="R205" s="41">
        <f t="shared" si="116"/>
        <v>264.79000000000002</v>
      </c>
      <c r="S205" s="41">
        <f t="shared" si="116"/>
        <v>264.79000000000002</v>
      </c>
      <c r="T205" s="41">
        <f t="shared" si="116"/>
        <v>264.79000000000002</v>
      </c>
      <c r="U205" s="41">
        <f t="shared" si="116"/>
        <v>264.79000000000002</v>
      </c>
      <c r="V205" s="41">
        <f t="shared" si="116"/>
        <v>264.79000000000002</v>
      </c>
      <c r="W205" s="41">
        <f t="shared" si="116"/>
        <v>264.79000000000002</v>
      </c>
      <c r="X205" s="41">
        <f t="shared" si="116"/>
        <v>264.79000000000002</v>
      </c>
      <c r="Y205" s="41">
        <f t="shared" si="116"/>
        <v>264.79000000000002</v>
      </c>
      <c r="Z205" s="41">
        <f t="shared" si="116"/>
        <v>264.79000000000002</v>
      </c>
      <c r="AA205" s="41">
        <f t="shared" si="116"/>
        <v>264.79000000000002</v>
      </c>
    </row>
    <row r="206" spans="1:27" ht="12.75" customHeight="1" collapsed="1" x14ac:dyDescent="0.2">
      <c r="A206" s="98" t="s">
        <v>1228</v>
      </c>
      <c r="B206" s="25" t="str">
        <f>"09"&amp;"."&amp;$B$663&amp;"."&amp;$B$664</f>
        <v>09.01.2024</v>
      </c>
      <c r="C206" s="88" t="s">
        <v>76</v>
      </c>
      <c r="D206" s="89">
        <f>ROUND(((D207+D208+D210+D209)/1000),5)</f>
        <v>1.56456</v>
      </c>
      <c r="E206" s="89">
        <f>ROUND(((E207+E208+E210+E209)/1000),5)</f>
        <v>1.4948600000000001</v>
      </c>
      <c r="F206" s="89">
        <f>ROUND(((F207+F208+F210+F209)/1000),5)</f>
        <v>1.4232499999999999</v>
      </c>
      <c r="G206" s="89">
        <f t="shared" ref="G206:AA206" si="117">ROUND(((G207+G208+G210+G209)/1000),5)</f>
        <v>1.4125399999999999</v>
      </c>
      <c r="H206" s="89">
        <f t="shared" si="117"/>
        <v>1.43689</v>
      </c>
      <c r="I206" s="89">
        <f t="shared" si="117"/>
        <v>1.50014</v>
      </c>
      <c r="J206" s="89">
        <f t="shared" si="117"/>
        <v>1.67899</v>
      </c>
      <c r="K206" s="89">
        <f t="shared" si="117"/>
        <v>1.9644299999999999</v>
      </c>
      <c r="L206" s="89">
        <f t="shared" si="117"/>
        <v>2.2720500000000001</v>
      </c>
      <c r="M206" s="89">
        <f t="shared" si="117"/>
        <v>2.3118599999999998</v>
      </c>
      <c r="N206" s="89">
        <f t="shared" si="117"/>
        <v>2.3299099999999999</v>
      </c>
      <c r="O206" s="89">
        <f t="shared" si="117"/>
        <v>2.37934</v>
      </c>
      <c r="P206" s="89">
        <f t="shared" si="117"/>
        <v>2.35758</v>
      </c>
      <c r="Q206" s="89">
        <f t="shared" si="117"/>
        <v>2.3670499999999999</v>
      </c>
      <c r="R206" s="89">
        <f t="shared" si="117"/>
        <v>2.3617499999999998</v>
      </c>
      <c r="S206" s="89">
        <f t="shared" si="117"/>
        <v>2.31717</v>
      </c>
      <c r="T206" s="89">
        <f t="shared" si="117"/>
        <v>2.3096299999999998</v>
      </c>
      <c r="U206" s="89">
        <f t="shared" si="117"/>
        <v>2.2944399999999998</v>
      </c>
      <c r="V206" s="89">
        <f t="shared" si="117"/>
        <v>2.2813500000000002</v>
      </c>
      <c r="W206" s="89">
        <f t="shared" si="117"/>
        <v>2.31541</v>
      </c>
      <c r="X206" s="89">
        <f t="shared" si="117"/>
        <v>2.2221700000000002</v>
      </c>
      <c r="Y206" s="89">
        <f t="shared" si="117"/>
        <v>2.0830000000000002</v>
      </c>
      <c r="Z206" s="89">
        <f t="shared" si="117"/>
        <v>1.84545</v>
      </c>
      <c r="AA206" s="89">
        <f t="shared" si="117"/>
        <v>1.60422</v>
      </c>
    </row>
    <row r="207" spans="1:27" ht="12.75" hidden="1" customHeight="1" outlineLevel="1" x14ac:dyDescent="0.2">
      <c r="A207" s="99" t="s">
        <v>1229</v>
      </c>
      <c r="B207" s="60" t="s">
        <v>238</v>
      </c>
      <c r="C207" s="40" t="s">
        <v>79</v>
      </c>
      <c r="D207" s="41">
        <v>1182.93</v>
      </c>
      <c r="E207" s="41">
        <v>1113.23</v>
      </c>
      <c r="F207" s="41">
        <v>1041.6199999999999</v>
      </c>
      <c r="G207" s="41">
        <v>1030.9100000000001</v>
      </c>
      <c r="H207" s="41">
        <v>1055.26</v>
      </c>
      <c r="I207" s="41">
        <v>1118.51</v>
      </c>
      <c r="J207" s="41">
        <v>1297.3599999999999</v>
      </c>
      <c r="K207" s="41">
        <v>1582.8</v>
      </c>
      <c r="L207" s="41">
        <v>1890.42</v>
      </c>
      <c r="M207" s="41">
        <v>1930.23</v>
      </c>
      <c r="N207" s="41">
        <v>1948.28</v>
      </c>
      <c r="O207" s="41">
        <v>1997.71</v>
      </c>
      <c r="P207" s="41">
        <v>1975.95</v>
      </c>
      <c r="Q207" s="41">
        <v>1985.42</v>
      </c>
      <c r="R207" s="41">
        <v>1980.12</v>
      </c>
      <c r="S207" s="41">
        <v>1935.54</v>
      </c>
      <c r="T207" s="41">
        <v>1928</v>
      </c>
      <c r="U207" s="41">
        <v>1912.81</v>
      </c>
      <c r="V207" s="41">
        <v>1899.72</v>
      </c>
      <c r="W207" s="41">
        <v>1933.78</v>
      </c>
      <c r="X207" s="41">
        <v>1840.54</v>
      </c>
      <c r="Y207" s="41">
        <v>1701.37</v>
      </c>
      <c r="Z207" s="41">
        <v>1463.82</v>
      </c>
      <c r="AA207" s="41">
        <v>1222.5899999999999</v>
      </c>
    </row>
    <row r="208" spans="1:27" ht="12.75" hidden="1" customHeight="1" outlineLevel="1" x14ac:dyDescent="0.2">
      <c r="A208" s="99" t="s">
        <v>1230</v>
      </c>
      <c r="B208" s="60" t="s">
        <v>90</v>
      </c>
      <c r="C208" s="40" t="s">
        <v>79</v>
      </c>
      <c r="D208" s="41">
        <f>$D$168</f>
        <v>113.12</v>
      </c>
      <c r="E208" s="41">
        <f>$D$168</f>
        <v>113.12</v>
      </c>
      <c r="F208" s="41">
        <f t="shared" ref="F208:AA208" si="118">$D$168</f>
        <v>113.12</v>
      </c>
      <c r="G208" s="41">
        <f t="shared" si="118"/>
        <v>113.12</v>
      </c>
      <c r="H208" s="41">
        <f t="shared" si="118"/>
        <v>113.12</v>
      </c>
      <c r="I208" s="41">
        <f t="shared" si="118"/>
        <v>113.12</v>
      </c>
      <c r="J208" s="41">
        <f t="shared" si="118"/>
        <v>113.12</v>
      </c>
      <c r="K208" s="41">
        <f t="shared" si="118"/>
        <v>113.12</v>
      </c>
      <c r="L208" s="41">
        <f t="shared" si="118"/>
        <v>113.12</v>
      </c>
      <c r="M208" s="41">
        <f t="shared" si="118"/>
        <v>113.12</v>
      </c>
      <c r="N208" s="41">
        <f t="shared" si="118"/>
        <v>113.12</v>
      </c>
      <c r="O208" s="41">
        <f t="shared" si="118"/>
        <v>113.12</v>
      </c>
      <c r="P208" s="41">
        <f t="shared" si="118"/>
        <v>113.12</v>
      </c>
      <c r="Q208" s="41">
        <f t="shared" si="118"/>
        <v>113.12</v>
      </c>
      <c r="R208" s="41">
        <f t="shared" si="118"/>
        <v>113.12</v>
      </c>
      <c r="S208" s="41">
        <f t="shared" si="118"/>
        <v>113.12</v>
      </c>
      <c r="T208" s="41">
        <f t="shared" si="118"/>
        <v>113.12</v>
      </c>
      <c r="U208" s="41">
        <f t="shared" si="118"/>
        <v>113.12</v>
      </c>
      <c r="V208" s="41">
        <f t="shared" si="118"/>
        <v>113.12</v>
      </c>
      <c r="W208" s="41">
        <f t="shared" si="118"/>
        <v>113.12</v>
      </c>
      <c r="X208" s="41">
        <f t="shared" si="118"/>
        <v>113.12</v>
      </c>
      <c r="Y208" s="41">
        <f t="shared" si="118"/>
        <v>113.12</v>
      </c>
      <c r="Z208" s="41">
        <f t="shared" si="118"/>
        <v>113.12</v>
      </c>
      <c r="AA208" s="41">
        <f t="shared" si="118"/>
        <v>113.12</v>
      </c>
    </row>
    <row r="209" spans="1:27" ht="12.75" hidden="1" customHeight="1" outlineLevel="1" x14ac:dyDescent="0.2">
      <c r="A209" s="99" t="s">
        <v>1231</v>
      </c>
      <c r="B209" s="60" t="s">
        <v>83</v>
      </c>
      <c r="C209" s="40" t="s">
        <v>79</v>
      </c>
      <c r="D209" s="41">
        <v>3.72</v>
      </c>
      <c r="E209" s="41">
        <v>3.72</v>
      </c>
      <c r="F209" s="41">
        <v>3.72</v>
      </c>
      <c r="G209" s="41">
        <v>3.72</v>
      </c>
      <c r="H209" s="41">
        <v>3.72</v>
      </c>
      <c r="I209" s="41">
        <v>3.72</v>
      </c>
      <c r="J209" s="41">
        <v>3.72</v>
      </c>
      <c r="K209" s="41">
        <v>3.72</v>
      </c>
      <c r="L209" s="41">
        <v>3.72</v>
      </c>
      <c r="M209" s="41">
        <v>3.72</v>
      </c>
      <c r="N209" s="41">
        <v>3.72</v>
      </c>
      <c r="O209" s="41">
        <v>3.72</v>
      </c>
      <c r="P209" s="41">
        <v>3.72</v>
      </c>
      <c r="Q209" s="41">
        <v>3.72</v>
      </c>
      <c r="R209" s="41">
        <v>3.72</v>
      </c>
      <c r="S209" s="41">
        <v>3.72</v>
      </c>
      <c r="T209" s="41">
        <v>3.72</v>
      </c>
      <c r="U209" s="41">
        <v>3.72</v>
      </c>
      <c r="V209" s="41">
        <v>3.72</v>
      </c>
      <c r="W209" s="41">
        <v>3.72</v>
      </c>
      <c r="X209" s="41">
        <v>3.72</v>
      </c>
      <c r="Y209" s="41">
        <v>3.72</v>
      </c>
      <c r="Z209" s="41">
        <v>3.72</v>
      </c>
      <c r="AA209" s="41">
        <v>3.72</v>
      </c>
    </row>
    <row r="210" spans="1:27" ht="12.75" hidden="1" customHeight="1" outlineLevel="1" x14ac:dyDescent="0.2">
      <c r="A210" s="99" t="s">
        <v>1232</v>
      </c>
      <c r="B210" s="60" t="s">
        <v>81</v>
      </c>
      <c r="C210" s="40" t="s">
        <v>79</v>
      </c>
      <c r="D210" s="41">
        <f>$D$11</f>
        <v>264.79000000000002</v>
      </c>
      <c r="E210" s="41">
        <f t="shared" ref="E210:AA210" si="119">$D$11</f>
        <v>264.79000000000002</v>
      </c>
      <c r="F210" s="41">
        <f t="shared" si="119"/>
        <v>264.79000000000002</v>
      </c>
      <c r="G210" s="41">
        <f t="shared" si="119"/>
        <v>264.79000000000002</v>
      </c>
      <c r="H210" s="41">
        <f t="shared" si="119"/>
        <v>264.79000000000002</v>
      </c>
      <c r="I210" s="41">
        <f t="shared" si="119"/>
        <v>264.79000000000002</v>
      </c>
      <c r="J210" s="41">
        <f t="shared" si="119"/>
        <v>264.79000000000002</v>
      </c>
      <c r="K210" s="41">
        <f t="shared" si="119"/>
        <v>264.79000000000002</v>
      </c>
      <c r="L210" s="41">
        <f t="shared" si="119"/>
        <v>264.79000000000002</v>
      </c>
      <c r="M210" s="41">
        <f t="shared" si="119"/>
        <v>264.79000000000002</v>
      </c>
      <c r="N210" s="41">
        <f t="shared" si="119"/>
        <v>264.79000000000002</v>
      </c>
      <c r="O210" s="41">
        <f t="shared" si="119"/>
        <v>264.79000000000002</v>
      </c>
      <c r="P210" s="41">
        <f t="shared" si="119"/>
        <v>264.79000000000002</v>
      </c>
      <c r="Q210" s="41">
        <f t="shared" si="119"/>
        <v>264.79000000000002</v>
      </c>
      <c r="R210" s="41">
        <f t="shared" si="119"/>
        <v>264.79000000000002</v>
      </c>
      <c r="S210" s="41">
        <f t="shared" si="119"/>
        <v>264.79000000000002</v>
      </c>
      <c r="T210" s="41">
        <f t="shared" si="119"/>
        <v>264.79000000000002</v>
      </c>
      <c r="U210" s="41">
        <f t="shared" si="119"/>
        <v>264.79000000000002</v>
      </c>
      <c r="V210" s="41">
        <f t="shared" si="119"/>
        <v>264.79000000000002</v>
      </c>
      <c r="W210" s="41">
        <f t="shared" si="119"/>
        <v>264.79000000000002</v>
      </c>
      <c r="X210" s="41">
        <f t="shared" si="119"/>
        <v>264.79000000000002</v>
      </c>
      <c r="Y210" s="41">
        <f t="shared" si="119"/>
        <v>264.79000000000002</v>
      </c>
      <c r="Z210" s="41">
        <f t="shared" si="119"/>
        <v>264.79000000000002</v>
      </c>
      <c r="AA210" s="41">
        <f t="shared" si="119"/>
        <v>264.79000000000002</v>
      </c>
    </row>
    <row r="211" spans="1:27" ht="12.75" customHeight="1" collapsed="1" x14ac:dyDescent="0.2">
      <c r="A211" s="98" t="s">
        <v>1233</v>
      </c>
      <c r="B211" s="25" t="str">
        <f>"10"&amp;"."&amp;$B$663&amp;"."&amp;$B$664</f>
        <v>10.01.2024</v>
      </c>
      <c r="C211" s="88" t="s">
        <v>76</v>
      </c>
      <c r="D211" s="89">
        <f>ROUND(((D212+D213+D215+D214)/1000),5)</f>
        <v>1.5815900000000001</v>
      </c>
      <c r="E211" s="89">
        <f>ROUND(((E212+E213+E215+E214)/1000),5)</f>
        <v>1.50064</v>
      </c>
      <c r="F211" s="89">
        <f>ROUND(((F212+F213+F215+F214)/1000),5)</f>
        <v>1.4748399999999999</v>
      </c>
      <c r="G211" s="89">
        <f t="shared" ref="G211:AA211" si="120">ROUND(((G212+G213+G215+G214)/1000),5)</f>
        <v>1.47427</v>
      </c>
      <c r="H211" s="89">
        <f t="shared" si="120"/>
        <v>1.53207</v>
      </c>
      <c r="I211" s="89">
        <f t="shared" si="120"/>
        <v>1.62334</v>
      </c>
      <c r="J211" s="89">
        <f t="shared" si="120"/>
        <v>1.8418699999999999</v>
      </c>
      <c r="K211" s="89">
        <f t="shared" si="120"/>
        <v>2.1354799999999998</v>
      </c>
      <c r="L211" s="89">
        <f t="shared" si="120"/>
        <v>2.3224100000000001</v>
      </c>
      <c r="M211" s="89">
        <f t="shared" si="120"/>
        <v>2.3716300000000001</v>
      </c>
      <c r="N211" s="89">
        <f t="shared" si="120"/>
        <v>2.3962699999999999</v>
      </c>
      <c r="O211" s="89">
        <f t="shared" si="120"/>
        <v>2.4487999999999999</v>
      </c>
      <c r="P211" s="89">
        <f t="shared" si="120"/>
        <v>2.4186700000000001</v>
      </c>
      <c r="Q211" s="89">
        <f t="shared" si="120"/>
        <v>2.4279999999999999</v>
      </c>
      <c r="R211" s="89">
        <f t="shared" si="120"/>
        <v>2.4237899999999999</v>
      </c>
      <c r="S211" s="89">
        <f t="shared" si="120"/>
        <v>2.37113</v>
      </c>
      <c r="T211" s="89">
        <f t="shared" si="120"/>
        <v>2.3741599999999998</v>
      </c>
      <c r="U211" s="89">
        <f t="shared" si="120"/>
        <v>2.3597199999999998</v>
      </c>
      <c r="V211" s="89">
        <f t="shared" si="120"/>
        <v>2.33962</v>
      </c>
      <c r="W211" s="89">
        <f t="shared" si="120"/>
        <v>2.38123</v>
      </c>
      <c r="X211" s="89">
        <f t="shared" si="120"/>
        <v>2.2608000000000001</v>
      </c>
      <c r="Y211" s="89">
        <f t="shared" si="120"/>
        <v>2.1377299999999999</v>
      </c>
      <c r="Z211" s="89">
        <f t="shared" si="120"/>
        <v>1.91916</v>
      </c>
      <c r="AA211" s="89">
        <f t="shared" si="120"/>
        <v>1.6328800000000001</v>
      </c>
    </row>
    <row r="212" spans="1:27" ht="12.75" hidden="1" customHeight="1" outlineLevel="1" x14ac:dyDescent="0.2">
      <c r="A212" s="99" t="s">
        <v>1234</v>
      </c>
      <c r="B212" s="60" t="s">
        <v>238</v>
      </c>
      <c r="C212" s="40" t="s">
        <v>79</v>
      </c>
      <c r="D212" s="41">
        <v>1199.96</v>
      </c>
      <c r="E212" s="41">
        <v>1119.01</v>
      </c>
      <c r="F212" s="41">
        <v>1093.21</v>
      </c>
      <c r="G212" s="41">
        <v>1092.6400000000001</v>
      </c>
      <c r="H212" s="41">
        <v>1150.44</v>
      </c>
      <c r="I212" s="41">
        <v>1241.71</v>
      </c>
      <c r="J212" s="41">
        <v>1460.24</v>
      </c>
      <c r="K212" s="41">
        <v>1753.85</v>
      </c>
      <c r="L212" s="41">
        <v>1940.78</v>
      </c>
      <c r="M212" s="41">
        <v>1990</v>
      </c>
      <c r="N212" s="41">
        <v>2014.64</v>
      </c>
      <c r="O212" s="41">
        <v>2067.17</v>
      </c>
      <c r="P212" s="41">
        <v>2037.04</v>
      </c>
      <c r="Q212" s="41">
        <v>2046.37</v>
      </c>
      <c r="R212" s="41">
        <v>2042.16</v>
      </c>
      <c r="S212" s="41">
        <v>1989.5</v>
      </c>
      <c r="T212" s="41">
        <v>1992.53</v>
      </c>
      <c r="U212" s="41">
        <v>1978.09</v>
      </c>
      <c r="V212" s="41">
        <v>1957.99</v>
      </c>
      <c r="W212" s="41">
        <v>1999.6</v>
      </c>
      <c r="X212" s="41">
        <v>1879.17</v>
      </c>
      <c r="Y212" s="41">
        <v>1756.1</v>
      </c>
      <c r="Z212" s="41">
        <v>1537.53</v>
      </c>
      <c r="AA212" s="41">
        <v>1251.25</v>
      </c>
    </row>
    <row r="213" spans="1:27" ht="12.75" hidden="1" customHeight="1" outlineLevel="1" x14ac:dyDescent="0.2">
      <c r="A213" s="99" t="s">
        <v>1235</v>
      </c>
      <c r="B213" s="60" t="s">
        <v>90</v>
      </c>
      <c r="C213" s="40" t="s">
        <v>79</v>
      </c>
      <c r="D213" s="41">
        <f>$D$168</f>
        <v>113.12</v>
      </c>
      <c r="E213" s="41">
        <f>$D$168</f>
        <v>113.12</v>
      </c>
      <c r="F213" s="41">
        <f t="shared" ref="F213:AA213" si="121">$D$168</f>
        <v>113.12</v>
      </c>
      <c r="G213" s="41">
        <f t="shared" si="121"/>
        <v>113.12</v>
      </c>
      <c r="H213" s="41">
        <f t="shared" si="121"/>
        <v>113.12</v>
      </c>
      <c r="I213" s="41">
        <f t="shared" si="121"/>
        <v>113.12</v>
      </c>
      <c r="J213" s="41">
        <f t="shared" si="121"/>
        <v>113.12</v>
      </c>
      <c r="K213" s="41">
        <f t="shared" si="121"/>
        <v>113.12</v>
      </c>
      <c r="L213" s="41">
        <f t="shared" si="121"/>
        <v>113.12</v>
      </c>
      <c r="M213" s="41">
        <f t="shared" si="121"/>
        <v>113.12</v>
      </c>
      <c r="N213" s="41">
        <f t="shared" si="121"/>
        <v>113.12</v>
      </c>
      <c r="O213" s="41">
        <f t="shared" si="121"/>
        <v>113.12</v>
      </c>
      <c r="P213" s="41">
        <f t="shared" si="121"/>
        <v>113.12</v>
      </c>
      <c r="Q213" s="41">
        <f t="shared" si="121"/>
        <v>113.12</v>
      </c>
      <c r="R213" s="41">
        <f t="shared" si="121"/>
        <v>113.12</v>
      </c>
      <c r="S213" s="41">
        <f t="shared" si="121"/>
        <v>113.12</v>
      </c>
      <c r="T213" s="41">
        <f t="shared" si="121"/>
        <v>113.12</v>
      </c>
      <c r="U213" s="41">
        <f t="shared" si="121"/>
        <v>113.12</v>
      </c>
      <c r="V213" s="41">
        <f t="shared" si="121"/>
        <v>113.12</v>
      </c>
      <c r="W213" s="41">
        <f t="shared" si="121"/>
        <v>113.12</v>
      </c>
      <c r="X213" s="41">
        <f t="shared" si="121"/>
        <v>113.12</v>
      </c>
      <c r="Y213" s="41">
        <f t="shared" si="121"/>
        <v>113.12</v>
      </c>
      <c r="Z213" s="41">
        <f t="shared" si="121"/>
        <v>113.12</v>
      </c>
      <c r="AA213" s="41">
        <f t="shared" si="121"/>
        <v>113.12</v>
      </c>
    </row>
    <row r="214" spans="1:27" ht="12.75" hidden="1" customHeight="1" outlineLevel="1" x14ac:dyDescent="0.2">
      <c r="A214" s="99" t="s">
        <v>1236</v>
      </c>
      <c r="B214" s="60" t="s">
        <v>83</v>
      </c>
      <c r="C214" s="40" t="s">
        <v>79</v>
      </c>
      <c r="D214" s="41">
        <v>3.72</v>
      </c>
      <c r="E214" s="41">
        <v>3.72</v>
      </c>
      <c r="F214" s="41">
        <v>3.72</v>
      </c>
      <c r="G214" s="41">
        <v>3.72</v>
      </c>
      <c r="H214" s="41">
        <v>3.72</v>
      </c>
      <c r="I214" s="41">
        <v>3.72</v>
      </c>
      <c r="J214" s="41">
        <v>3.72</v>
      </c>
      <c r="K214" s="41">
        <v>3.72</v>
      </c>
      <c r="L214" s="41">
        <v>3.72</v>
      </c>
      <c r="M214" s="41">
        <v>3.72</v>
      </c>
      <c r="N214" s="41">
        <v>3.72</v>
      </c>
      <c r="O214" s="41">
        <v>3.72</v>
      </c>
      <c r="P214" s="41">
        <v>3.72</v>
      </c>
      <c r="Q214" s="41">
        <v>3.72</v>
      </c>
      <c r="R214" s="41">
        <v>3.72</v>
      </c>
      <c r="S214" s="41">
        <v>3.72</v>
      </c>
      <c r="T214" s="41">
        <v>3.72</v>
      </c>
      <c r="U214" s="41">
        <v>3.72</v>
      </c>
      <c r="V214" s="41">
        <v>3.72</v>
      </c>
      <c r="W214" s="41">
        <v>3.72</v>
      </c>
      <c r="X214" s="41">
        <v>3.72</v>
      </c>
      <c r="Y214" s="41">
        <v>3.72</v>
      </c>
      <c r="Z214" s="41">
        <v>3.72</v>
      </c>
      <c r="AA214" s="41">
        <v>3.72</v>
      </c>
    </row>
    <row r="215" spans="1:27" ht="12.75" hidden="1" customHeight="1" outlineLevel="1" x14ac:dyDescent="0.2">
      <c r="A215" s="99" t="s">
        <v>1237</v>
      </c>
      <c r="B215" s="60" t="s">
        <v>81</v>
      </c>
      <c r="C215" s="40" t="s">
        <v>79</v>
      </c>
      <c r="D215" s="41">
        <f>$D$11</f>
        <v>264.79000000000002</v>
      </c>
      <c r="E215" s="41">
        <f t="shared" ref="E215:AA215" si="122">$D$11</f>
        <v>264.79000000000002</v>
      </c>
      <c r="F215" s="41">
        <f t="shared" si="122"/>
        <v>264.79000000000002</v>
      </c>
      <c r="G215" s="41">
        <f t="shared" si="122"/>
        <v>264.79000000000002</v>
      </c>
      <c r="H215" s="41">
        <f t="shared" si="122"/>
        <v>264.79000000000002</v>
      </c>
      <c r="I215" s="41">
        <f t="shared" si="122"/>
        <v>264.79000000000002</v>
      </c>
      <c r="J215" s="41">
        <f t="shared" si="122"/>
        <v>264.79000000000002</v>
      </c>
      <c r="K215" s="41">
        <f t="shared" si="122"/>
        <v>264.79000000000002</v>
      </c>
      <c r="L215" s="41">
        <f t="shared" si="122"/>
        <v>264.79000000000002</v>
      </c>
      <c r="M215" s="41">
        <f t="shared" si="122"/>
        <v>264.79000000000002</v>
      </c>
      <c r="N215" s="41">
        <f t="shared" si="122"/>
        <v>264.79000000000002</v>
      </c>
      <c r="O215" s="41">
        <f t="shared" si="122"/>
        <v>264.79000000000002</v>
      </c>
      <c r="P215" s="41">
        <f t="shared" si="122"/>
        <v>264.79000000000002</v>
      </c>
      <c r="Q215" s="41">
        <f t="shared" si="122"/>
        <v>264.79000000000002</v>
      </c>
      <c r="R215" s="41">
        <f t="shared" si="122"/>
        <v>264.79000000000002</v>
      </c>
      <c r="S215" s="41">
        <f t="shared" si="122"/>
        <v>264.79000000000002</v>
      </c>
      <c r="T215" s="41">
        <f t="shared" si="122"/>
        <v>264.79000000000002</v>
      </c>
      <c r="U215" s="41">
        <f t="shared" si="122"/>
        <v>264.79000000000002</v>
      </c>
      <c r="V215" s="41">
        <f t="shared" si="122"/>
        <v>264.79000000000002</v>
      </c>
      <c r="W215" s="41">
        <f t="shared" si="122"/>
        <v>264.79000000000002</v>
      </c>
      <c r="X215" s="41">
        <f t="shared" si="122"/>
        <v>264.79000000000002</v>
      </c>
      <c r="Y215" s="41">
        <f t="shared" si="122"/>
        <v>264.79000000000002</v>
      </c>
      <c r="Z215" s="41">
        <f t="shared" si="122"/>
        <v>264.79000000000002</v>
      </c>
      <c r="AA215" s="41">
        <f t="shared" si="122"/>
        <v>264.79000000000002</v>
      </c>
    </row>
    <row r="216" spans="1:27" ht="12.75" customHeight="1" collapsed="1" x14ac:dyDescent="0.2">
      <c r="A216" s="98" t="s">
        <v>1238</v>
      </c>
      <c r="B216" s="25" t="str">
        <f>"11"&amp;"."&amp;$B$663&amp;"."&amp;$B$664</f>
        <v>11.01.2024</v>
      </c>
      <c r="C216" s="88" t="s">
        <v>76</v>
      </c>
      <c r="D216" s="89">
        <f>ROUND(((D217+D218+D220+D219)/1000),5)</f>
        <v>1.6264799999999999</v>
      </c>
      <c r="E216" s="89">
        <f>ROUND(((E217+E218+E220+E219)/1000),5)</f>
        <v>1.5562499999999999</v>
      </c>
      <c r="F216" s="89">
        <f>ROUND(((F217+F218+F220+F219)/1000),5)</f>
        <v>1.5009399999999999</v>
      </c>
      <c r="G216" s="89">
        <f t="shared" ref="G216:AA216" si="123">ROUND(((G217+G218+G220+G219)/1000),5)</f>
        <v>1.5283199999999999</v>
      </c>
      <c r="H216" s="89">
        <f t="shared" si="123"/>
        <v>1.57308</v>
      </c>
      <c r="I216" s="89">
        <f t="shared" si="123"/>
        <v>1.6412500000000001</v>
      </c>
      <c r="J216" s="89">
        <f t="shared" si="123"/>
        <v>1.8643400000000001</v>
      </c>
      <c r="K216" s="89">
        <f t="shared" si="123"/>
        <v>2.22282</v>
      </c>
      <c r="L216" s="89">
        <f t="shared" si="123"/>
        <v>2.35975</v>
      </c>
      <c r="M216" s="89">
        <f t="shared" si="123"/>
        <v>2.4065400000000001</v>
      </c>
      <c r="N216" s="89">
        <f t="shared" si="123"/>
        <v>2.4509300000000001</v>
      </c>
      <c r="O216" s="89">
        <f t="shared" si="123"/>
        <v>2.4745699999999999</v>
      </c>
      <c r="P216" s="89">
        <f t="shared" si="123"/>
        <v>2.4449900000000002</v>
      </c>
      <c r="Q216" s="89">
        <f t="shared" si="123"/>
        <v>2.4546000000000001</v>
      </c>
      <c r="R216" s="89">
        <f t="shared" si="123"/>
        <v>2.4524599999999999</v>
      </c>
      <c r="S216" s="89">
        <f t="shared" si="123"/>
        <v>2.39988</v>
      </c>
      <c r="T216" s="89">
        <f t="shared" si="123"/>
        <v>2.4184899999999998</v>
      </c>
      <c r="U216" s="89">
        <f t="shared" si="123"/>
        <v>2.4400400000000002</v>
      </c>
      <c r="V216" s="89">
        <f t="shared" si="123"/>
        <v>2.3584200000000002</v>
      </c>
      <c r="W216" s="89">
        <f t="shared" si="123"/>
        <v>2.39405</v>
      </c>
      <c r="X216" s="89">
        <f t="shared" si="123"/>
        <v>2.2704599999999999</v>
      </c>
      <c r="Y216" s="89">
        <f t="shared" si="123"/>
        <v>2.1599900000000001</v>
      </c>
      <c r="Z216" s="89">
        <f t="shared" si="123"/>
        <v>1.9209099999999999</v>
      </c>
      <c r="AA216" s="89">
        <f t="shared" si="123"/>
        <v>1.62826</v>
      </c>
    </row>
    <row r="217" spans="1:27" ht="12.75" hidden="1" customHeight="1" outlineLevel="1" x14ac:dyDescent="0.2">
      <c r="A217" s="99" t="s">
        <v>1239</v>
      </c>
      <c r="B217" s="60" t="s">
        <v>238</v>
      </c>
      <c r="C217" s="40" t="s">
        <v>79</v>
      </c>
      <c r="D217" s="41">
        <v>1244.8499999999999</v>
      </c>
      <c r="E217" s="41">
        <v>1174.6199999999999</v>
      </c>
      <c r="F217" s="41">
        <v>1119.31</v>
      </c>
      <c r="G217" s="41">
        <v>1146.69</v>
      </c>
      <c r="H217" s="41">
        <v>1191.45</v>
      </c>
      <c r="I217" s="41">
        <v>1259.6199999999999</v>
      </c>
      <c r="J217" s="41">
        <v>1482.71</v>
      </c>
      <c r="K217" s="41">
        <v>1841.19</v>
      </c>
      <c r="L217" s="41">
        <v>1978.12</v>
      </c>
      <c r="M217" s="41">
        <v>2024.91</v>
      </c>
      <c r="N217" s="41">
        <v>2069.3000000000002</v>
      </c>
      <c r="O217" s="41">
        <v>2092.94</v>
      </c>
      <c r="P217" s="41">
        <v>2063.36</v>
      </c>
      <c r="Q217" s="41">
        <v>2072.9699999999998</v>
      </c>
      <c r="R217" s="41">
        <v>2070.83</v>
      </c>
      <c r="S217" s="41">
        <v>2018.25</v>
      </c>
      <c r="T217" s="41">
        <v>2036.86</v>
      </c>
      <c r="U217" s="41">
        <v>2058.41</v>
      </c>
      <c r="V217" s="41">
        <v>1976.79</v>
      </c>
      <c r="W217" s="41">
        <v>2012.42</v>
      </c>
      <c r="X217" s="41">
        <v>1888.83</v>
      </c>
      <c r="Y217" s="41">
        <v>1778.36</v>
      </c>
      <c r="Z217" s="41">
        <v>1539.28</v>
      </c>
      <c r="AA217" s="41">
        <v>1246.6300000000001</v>
      </c>
    </row>
    <row r="218" spans="1:27" ht="12.75" hidden="1" customHeight="1" outlineLevel="1" x14ac:dyDescent="0.2">
      <c r="A218" s="99" t="s">
        <v>1240</v>
      </c>
      <c r="B218" s="60" t="s">
        <v>90</v>
      </c>
      <c r="C218" s="40" t="s">
        <v>79</v>
      </c>
      <c r="D218" s="41">
        <f>$D$168</f>
        <v>113.12</v>
      </c>
      <c r="E218" s="41">
        <f>$D$168</f>
        <v>113.12</v>
      </c>
      <c r="F218" s="41">
        <f t="shared" ref="F218:AA218" si="124">$D$168</f>
        <v>113.12</v>
      </c>
      <c r="G218" s="41">
        <f t="shared" si="124"/>
        <v>113.12</v>
      </c>
      <c r="H218" s="41">
        <f t="shared" si="124"/>
        <v>113.12</v>
      </c>
      <c r="I218" s="41">
        <f t="shared" si="124"/>
        <v>113.12</v>
      </c>
      <c r="J218" s="41">
        <f t="shared" si="124"/>
        <v>113.12</v>
      </c>
      <c r="K218" s="41">
        <f t="shared" si="124"/>
        <v>113.12</v>
      </c>
      <c r="L218" s="41">
        <f t="shared" si="124"/>
        <v>113.12</v>
      </c>
      <c r="M218" s="41">
        <f t="shared" si="124"/>
        <v>113.12</v>
      </c>
      <c r="N218" s="41">
        <f t="shared" si="124"/>
        <v>113.12</v>
      </c>
      <c r="O218" s="41">
        <f t="shared" si="124"/>
        <v>113.12</v>
      </c>
      <c r="P218" s="41">
        <f t="shared" si="124"/>
        <v>113.12</v>
      </c>
      <c r="Q218" s="41">
        <f t="shared" si="124"/>
        <v>113.12</v>
      </c>
      <c r="R218" s="41">
        <f t="shared" si="124"/>
        <v>113.12</v>
      </c>
      <c r="S218" s="41">
        <f t="shared" si="124"/>
        <v>113.12</v>
      </c>
      <c r="T218" s="41">
        <f t="shared" si="124"/>
        <v>113.12</v>
      </c>
      <c r="U218" s="41">
        <f t="shared" si="124"/>
        <v>113.12</v>
      </c>
      <c r="V218" s="41">
        <f t="shared" si="124"/>
        <v>113.12</v>
      </c>
      <c r="W218" s="41">
        <f t="shared" si="124"/>
        <v>113.12</v>
      </c>
      <c r="X218" s="41">
        <f t="shared" si="124"/>
        <v>113.12</v>
      </c>
      <c r="Y218" s="41">
        <f t="shared" si="124"/>
        <v>113.12</v>
      </c>
      <c r="Z218" s="41">
        <f t="shared" si="124"/>
        <v>113.12</v>
      </c>
      <c r="AA218" s="41">
        <f t="shared" si="124"/>
        <v>113.12</v>
      </c>
    </row>
    <row r="219" spans="1:27" ht="12.75" hidden="1" customHeight="1" outlineLevel="1" x14ac:dyDescent="0.2">
      <c r="A219" s="99" t="s">
        <v>1241</v>
      </c>
      <c r="B219" s="60" t="s">
        <v>83</v>
      </c>
      <c r="C219" s="40" t="s">
        <v>79</v>
      </c>
      <c r="D219" s="41">
        <v>3.72</v>
      </c>
      <c r="E219" s="41">
        <v>3.72</v>
      </c>
      <c r="F219" s="41">
        <v>3.72</v>
      </c>
      <c r="G219" s="41">
        <v>3.72</v>
      </c>
      <c r="H219" s="41">
        <v>3.72</v>
      </c>
      <c r="I219" s="41">
        <v>3.72</v>
      </c>
      <c r="J219" s="41">
        <v>3.72</v>
      </c>
      <c r="K219" s="41">
        <v>3.72</v>
      </c>
      <c r="L219" s="41">
        <v>3.72</v>
      </c>
      <c r="M219" s="41">
        <v>3.72</v>
      </c>
      <c r="N219" s="41">
        <v>3.72</v>
      </c>
      <c r="O219" s="41">
        <v>3.72</v>
      </c>
      <c r="P219" s="41">
        <v>3.72</v>
      </c>
      <c r="Q219" s="41">
        <v>3.72</v>
      </c>
      <c r="R219" s="41">
        <v>3.72</v>
      </c>
      <c r="S219" s="41">
        <v>3.72</v>
      </c>
      <c r="T219" s="41">
        <v>3.72</v>
      </c>
      <c r="U219" s="41">
        <v>3.72</v>
      </c>
      <c r="V219" s="41">
        <v>3.72</v>
      </c>
      <c r="W219" s="41">
        <v>3.72</v>
      </c>
      <c r="X219" s="41">
        <v>3.72</v>
      </c>
      <c r="Y219" s="41">
        <v>3.72</v>
      </c>
      <c r="Z219" s="41">
        <v>3.72</v>
      </c>
      <c r="AA219" s="41">
        <v>3.72</v>
      </c>
    </row>
    <row r="220" spans="1:27" ht="12.75" hidden="1" customHeight="1" outlineLevel="1" x14ac:dyDescent="0.2">
      <c r="A220" s="99" t="s">
        <v>1242</v>
      </c>
      <c r="B220" s="60" t="s">
        <v>81</v>
      </c>
      <c r="C220" s="40" t="s">
        <v>79</v>
      </c>
      <c r="D220" s="41">
        <f>$D$11</f>
        <v>264.79000000000002</v>
      </c>
      <c r="E220" s="41">
        <f t="shared" ref="E220:AA220" si="125">$D$11</f>
        <v>264.79000000000002</v>
      </c>
      <c r="F220" s="41">
        <f t="shared" si="125"/>
        <v>264.79000000000002</v>
      </c>
      <c r="G220" s="41">
        <f t="shared" si="125"/>
        <v>264.79000000000002</v>
      </c>
      <c r="H220" s="41">
        <f t="shared" si="125"/>
        <v>264.79000000000002</v>
      </c>
      <c r="I220" s="41">
        <f t="shared" si="125"/>
        <v>264.79000000000002</v>
      </c>
      <c r="J220" s="41">
        <f t="shared" si="125"/>
        <v>264.79000000000002</v>
      </c>
      <c r="K220" s="41">
        <f t="shared" si="125"/>
        <v>264.79000000000002</v>
      </c>
      <c r="L220" s="41">
        <f t="shared" si="125"/>
        <v>264.79000000000002</v>
      </c>
      <c r="M220" s="41">
        <f t="shared" si="125"/>
        <v>264.79000000000002</v>
      </c>
      <c r="N220" s="41">
        <f t="shared" si="125"/>
        <v>264.79000000000002</v>
      </c>
      <c r="O220" s="41">
        <f t="shared" si="125"/>
        <v>264.79000000000002</v>
      </c>
      <c r="P220" s="41">
        <f t="shared" si="125"/>
        <v>264.79000000000002</v>
      </c>
      <c r="Q220" s="41">
        <f t="shared" si="125"/>
        <v>264.79000000000002</v>
      </c>
      <c r="R220" s="41">
        <f t="shared" si="125"/>
        <v>264.79000000000002</v>
      </c>
      <c r="S220" s="41">
        <f t="shared" si="125"/>
        <v>264.79000000000002</v>
      </c>
      <c r="T220" s="41">
        <f t="shared" si="125"/>
        <v>264.79000000000002</v>
      </c>
      <c r="U220" s="41">
        <f t="shared" si="125"/>
        <v>264.79000000000002</v>
      </c>
      <c r="V220" s="41">
        <f t="shared" si="125"/>
        <v>264.79000000000002</v>
      </c>
      <c r="W220" s="41">
        <f t="shared" si="125"/>
        <v>264.79000000000002</v>
      </c>
      <c r="X220" s="41">
        <f t="shared" si="125"/>
        <v>264.79000000000002</v>
      </c>
      <c r="Y220" s="41">
        <f t="shared" si="125"/>
        <v>264.79000000000002</v>
      </c>
      <c r="Z220" s="41">
        <f t="shared" si="125"/>
        <v>264.79000000000002</v>
      </c>
      <c r="AA220" s="41">
        <f t="shared" si="125"/>
        <v>264.79000000000002</v>
      </c>
    </row>
    <row r="221" spans="1:27" ht="12.75" customHeight="1" collapsed="1" x14ac:dyDescent="0.2">
      <c r="A221" s="98" t="s">
        <v>1243</v>
      </c>
      <c r="B221" s="25" t="str">
        <f>"12"&amp;"."&amp;$B$663&amp;"."&amp;$B$664</f>
        <v>12.01.2024</v>
      </c>
      <c r="C221" s="88" t="s">
        <v>76</v>
      </c>
      <c r="D221" s="89">
        <f>ROUND(((D222+D223+D225+D224)/1000),5)</f>
        <v>1.5709200000000001</v>
      </c>
      <c r="E221" s="89">
        <f>ROUND(((E222+E223+E225+E224)/1000),5)</f>
        <v>1.49403</v>
      </c>
      <c r="F221" s="89">
        <f>ROUND(((F222+F223+F225+F224)/1000),5)</f>
        <v>1.42195</v>
      </c>
      <c r="G221" s="89">
        <f t="shared" ref="G221:AA221" si="126">ROUND(((G222+G223+G225+G224)/1000),5)</f>
        <v>1.4368300000000001</v>
      </c>
      <c r="H221" s="89">
        <f t="shared" si="126"/>
        <v>1.4991300000000001</v>
      </c>
      <c r="I221" s="89">
        <f t="shared" si="126"/>
        <v>1.62612</v>
      </c>
      <c r="J221" s="89">
        <f t="shared" si="126"/>
        <v>1.8391500000000001</v>
      </c>
      <c r="K221" s="89">
        <f t="shared" si="126"/>
        <v>2.0768499999999999</v>
      </c>
      <c r="L221" s="89">
        <f t="shared" si="126"/>
        <v>2.2478199999999999</v>
      </c>
      <c r="M221" s="89">
        <f t="shared" si="126"/>
        <v>2.29278</v>
      </c>
      <c r="N221" s="89">
        <f t="shared" si="126"/>
        <v>2.3377300000000001</v>
      </c>
      <c r="O221" s="89">
        <f t="shared" si="126"/>
        <v>2.3825400000000001</v>
      </c>
      <c r="P221" s="89">
        <f t="shared" si="126"/>
        <v>2.34701</v>
      </c>
      <c r="Q221" s="89">
        <f t="shared" si="126"/>
        <v>2.36171</v>
      </c>
      <c r="R221" s="89">
        <f t="shared" si="126"/>
        <v>2.35697</v>
      </c>
      <c r="S221" s="89">
        <f t="shared" si="126"/>
        <v>2.2882400000000001</v>
      </c>
      <c r="T221" s="89">
        <f t="shared" si="126"/>
        <v>2.3065799999999999</v>
      </c>
      <c r="U221" s="89">
        <f t="shared" si="126"/>
        <v>2.33528</v>
      </c>
      <c r="V221" s="89">
        <f t="shared" si="126"/>
        <v>2.3288500000000001</v>
      </c>
      <c r="W221" s="89">
        <f t="shared" si="126"/>
        <v>2.3632599999999999</v>
      </c>
      <c r="X221" s="89">
        <f t="shared" si="126"/>
        <v>2.2879200000000002</v>
      </c>
      <c r="Y221" s="89">
        <f t="shared" si="126"/>
        <v>2.1743299999999999</v>
      </c>
      <c r="Z221" s="89">
        <f t="shared" si="126"/>
        <v>1.9349700000000001</v>
      </c>
      <c r="AA221" s="89">
        <f t="shared" si="126"/>
        <v>1.7250000000000001</v>
      </c>
    </row>
    <row r="222" spans="1:27" ht="12.75" hidden="1" customHeight="1" outlineLevel="1" x14ac:dyDescent="0.2">
      <c r="A222" s="99" t="s">
        <v>1244</v>
      </c>
      <c r="B222" s="60" t="s">
        <v>238</v>
      </c>
      <c r="C222" s="40" t="s">
        <v>79</v>
      </c>
      <c r="D222" s="41">
        <v>1189.29</v>
      </c>
      <c r="E222" s="41">
        <v>1112.4000000000001</v>
      </c>
      <c r="F222" s="41">
        <v>1040.32</v>
      </c>
      <c r="G222" s="41">
        <v>1055.2</v>
      </c>
      <c r="H222" s="41">
        <v>1117.5</v>
      </c>
      <c r="I222" s="41">
        <v>1244.49</v>
      </c>
      <c r="J222" s="41">
        <v>1457.52</v>
      </c>
      <c r="K222" s="41">
        <v>1695.22</v>
      </c>
      <c r="L222" s="41">
        <v>1866.19</v>
      </c>
      <c r="M222" s="41">
        <v>1911.15</v>
      </c>
      <c r="N222" s="41">
        <v>1956.1</v>
      </c>
      <c r="O222" s="41">
        <v>2000.91</v>
      </c>
      <c r="P222" s="41">
        <v>1965.38</v>
      </c>
      <c r="Q222" s="41">
        <v>1980.08</v>
      </c>
      <c r="R222" s="41">
        <v>1975.34</v>
      </c>
      <c r="S222" s="41">
        <v>1906.61</v>
      </c>
      <c r="T222" s="41">
        <v>1924.95</v>
      </c>
      <c r="U222" s="41">
        <v>1953.65</v>
      </c>
      <c r="V222" s="41">
        <v>1947.22</v>
      </c>
      <c r="W222" s="41">
        <v>1981.63</v>
      </c>
      <c r="X222" s="41">
        <v>1906.29</v>
      </c>
      <c r="Y222" s="41">
        <v>1792.7</v>
      </c>
      <c r="Z222" s="41">
        <v>1553.34</v>
      </c>
      <c r="AA222" s="41">
        <v>1343.37</v>
      </c>
    </row>
    <row r="223" spans="1:27" ht="12.75" hidden="1" customHeight="1" outlineLevel="1" x14ac:dyDescent="0.2">
      <c r="A223" s="99" t="s">
        <v>1245</v>
      </c>
      <c r="B223" s="60" t="s">
        <v>90</v>
      </c>
      <c r="C223" s="40" t="s">
        <v>79</v>
      </c>
      <c r="D223" s="41">
        <f>$D$168</f>
        <v>113.12</v>
      </c>
      <c r="E223" s="41">
        <f>$D$168</f>
        <v>113.12</v>
      </c>
      <c r="F223" s="41">
        <f t="shared" ref="F223:AA223" si="127">$D$168</f>
        <v>113.12</v>
      </c>
      <c r="G223" s="41">
        <f t="shared" si="127"/>
        <v>113.12</v>
      </c>
      <c r="H223" s="41">
        <f t="shared" si="127"/>
        <v>113.12</v>
      </c>
      <c r="I223" s="41">
        <f t="shared" si="127"/>
        <v>113.12</v>
      </c>
      <c r="J223" s="41">
        <f t="shared" si="127"/>
        <v>113.12</v>
      </c>
      <c r="K223" s="41">
        <f t="shared" si="127"/>
        <v>113.12</v>
      </c>
      <c r="L223" s="41">
        <f t="shared" si="127"/>
        <v>113.12</v>
      </c>
      <c r="M223" s="41">
        <f t="shared" si="127"/>
        <v>113.12</v>
      </c>
      <c r="N223" s="41">
        <f t="shared" si="127"/>
        <v>113.12</v>
      </c>
      <c r="O223" s="41">
        <f t="shared" si="127"/>
        <v>113.12</v>
      </c>
      <c r="P223" s="41">
        <f t="shared" si="127"/>
        <v>113.12</v>
      </c>
      <c r="Q223" s="41">
        <f t="shared" si="127"/>
        <v>113.12</v>
      </c>
      <c r="R223" s="41">
        <f t="shared" si="127"/>
        <v>113.12</v>
      </c>
      <c r="S223" s="41">
        <f t="shared" si="127"/>
        <v>113.12</v>
      </c>
      <c r="T223" s="41">
        <f t="shared" si="127"/>
        <v>113.12</v>
      </c>
      <c r="U223" s="41">
        <f t="shared" si="127"/>
        <v>113.12</v>
      </c>
      <c r="V223" s="41">
        <f t="shared" si="127"/>
        <v>113.12</v>
      </c>
      <c r="W223" s="41">
        <f t="shared" si="127"/>
        <v>113.12</v>
      </c>
      <c r="X223" s="41">
        <f t="shared" si="127"/>
        <v>113.12</v>
      </c>
      <c r="Y223" s="41">
        <f t="shared" si="127"/>
        <v>113.12</v>
      </c>
      <c r="Z223" s="41">
        <f t="shared" si="127"/>
        <v>113.12</v>
      </c>
      <c r="AA223" s="41">
        <f t="shared" si="127"/>
        <v>113.12</v>
      </c>
    </row>
    <row r="224" spans="1:27" ht="12.75" hidden="1" customHeight="1" outlineLevel="1" x14ac:dyDescent="0.2">
      <c r="A224" s="99" t="s">
        <v>1246</v>
      </c>
      <c r="B224" s="60" t="s">
        <v>83</v>
      </c>
      <c r="C224" s="40" t="s">
        <v>79</v>
      </c>
      <c r="D224" s="41">
        <v>3.72</v>
      </c>
      <c r="E224" s="41">
        <v>3.72</v>
      </c>
      <c r="F224" s="41">
        <v>3.72</v>
      </c>
      <c r="G224" s="41">
        <v>3.72</v>
      </c>
      <c r="H224" s="41">
        <v>3.72</v>
      </c>
      <c r="I224" s="41">
        <v>3.72</v>
      </c>
      <c r="J224" s="41">
        <v>3.72</v>
      </c>
      <c r="K224" s="41">
        <v>3.72</v>
      </c>
      <c r="L224" s="41">
        <v>3.72</v>
      </c>
      <c r="M224" s="41">
        <v>3.72</v>
      </c>
      <c r="N224" s="41">
        <v>3.72</v>
      </c>
      <c r="O224" s="41">
        <v>3.72</v>
      </c>
      <c r="P224" s="41">
        <v>3.72</v>
      </c>
      <c r="Q224" s="41">
        <v>3.72</v>
      </c>
      <c r="R224" s="41">
        <v>3.72</v>
      </c>
      <c r="S224" s="41">
        <v>3.72</v>
      </c>
      <c r="T224" s="41">
        <v>3.72</v>
      </c>
      <c r="U224" s="41">
        <v>3.72</v>
      </c>
      <c r="V224" s="41">
        <v>3.72</v>
      </c>
      <c r="W224" s="41">
        <v>3.72</v>
      </c>
      <c r="X224" s="41">
        <v>3.72</v>
      </c>
      <c r="Y224" s="41">
        <v>3.72</v>
      </c>
      <c r="Z224" s="41">
        <v>3.72</v>
      </c>
      <c r="AA224" s="41">
        <v>3.72</v>
      </c>
    </row>
    <row r="225" spans="1:27" ht="12.75" hidden="1" customHeight="1" outlineLevel="1" x14ac:dyDescent="0.2">
      <c r="A225" s="99" t="s">
        <v>1247</v>
      </c>
      <c r="B225" s="60" t="s">
        <v>81</v>
      </c>
      <c r="C225" s="40" t="s">
        <v>79</v>
      </c>
      <c r="D225" s="41">
        <f>$D$11</f>
        <v>264.79000000000002</v>
      </c>
      <c r="E225" s="41">
        <f t="shared" ref="E225:AA225" si="128">$D$11</f>
        <v>264.79000000000002</v>
      </c>
      <c r="F225" s="41">
        <f t="shared" si="128"/>
        <v>264.79000000000002</v>
      </c>
      <c r="G225" s="41">
        <f t="shared" si="128"/>
        <v>264.79000000000002</v>
      </c>
      <c r="H225" s="41">
        <f t="shared" si="128"/>
        <v>264.79000000000002</v>
      </c>
      <c r="I225" s="41">
        <f t="shared" si="128"/>
        <v>264.79000000000002</v>
      </c>
      <c r="J225" s="41">
        <f t="shared" si="128"/>
        <v>264.79000000000002</v>
      </c>
      <c r="K225" s="41">
        <f t="shared" si="128"/>
        <v>264.79000000000002</v>
      </c>
      <c r="L225" s="41">
        <f t="shared" si="128"/>
        <v>264.79000000000002</v>
      </c>
      <c r="M225" s="41">
        <f t="shared" si="128"/>
        <v>264.79000000000002</v>
      </c>
      <c r="N225" s="41">
        <f t="shared" si="128"/>
        <v>264.79000000000002</v>
      </c>
      <c r="O225" s="41">
        <f t="shared" si="128"/>
        <v>264.79000000000002</v>
      </c>
      <c r="P225" s="41">
        <f t="shared" si="128"/>
        <v>264.79000000000002</v>
      </c>
      <c r="Q225" s="41">
        <f t="shared" si="128"/>
        <v>264.79000000000002</v>
      </c>
      <c r="R225" s="41">
        <f t="shared" si="128"/>
        <v>264.79000000000002</v>
      </c>
      <c r="S225" s="41">
        <f t="shared" si="128"/>
        <v>264.79000000000002</v>
      </c>
      <c r="T225" s="41">
        <f t="shared" si="128"/>
        <v>264.79000000000002</v>
      </c>
      <c r="U225" s="41">
        <f t="shared" si="128"/>
        <v>264.79000000000002</v>
      </c>
      <c r="V225" s="41">
        <f t="shared" si="128"/>
        <v>264.79000000000002</v>
      </c>
      <c r="W225" s="41">
        <f t="shared" si="128"/>
        <v>264.79000000000002</v>
      </c>
      <c r="X225" s="41">
        <f t="shared" si="128"/>
        <v>264.79000000000002</v>
      </c>
      <c r="Y225" s="41">
        <f t="shared" si="128"/>
        <v>264.79000000000002</v>
      </c>
      <c r="Z225" s="41">
        <f t="shared" si="128"/>
        <v>264.79000000000002</v>
      </c>
      <c r="AA225" s="41">
        <f t="shared" si="128"/>
        <v>264.79000000000002</v>
      </c>
    </row>
    <row r="226" spans="1:27" ht="12.75" customHeight="1" collapsed="1" x14ac:dyDescent="0.2">
      <c r="A226" s="98" t="s">
        <v>1248</v>
      </c>
      <c r="B226" s="25" t="str">
        <f>"13"&amp;"."&amp;$B$663&amp;"."&amp;$B$664</f>
        <v>13.01.2024</v>
      </c>
      <c r="C226" s="88" t="s">
        <v>76</v>
      </c>
      <c r="D226" s="89">
        <f>ROUND(((D227+D228+D230+D229)/1000),5)</f>
        <v>1.90204</v>
      </c>
      <c r="E226" s="89">
        <f>ROUND(((E227+E228+E230+E229)/1000),5)</f>
        <v>1.7152400000000001</v>
      </c>
      <c r="F226" s="89">
        <f>ROUND(((F227+F228+F230+F229)/1000),5)</f>
        <v>1.6693899999999999</v>
      </c>
      <c r="G226" s="89">
        <f t="shared" ref="G226:AA226" si="129">ROUND(((G227+G228+G230+G229)/1000),5)</f>
        <v>1.66455</v>
      </c>
      <c r="H226" s="89">
        <f t="shared" si="129"/>
        <v>1.7025399999999999</v>
      </c>
      <c r="I226" s="89">
        <f t="shared" si="129"/>
        <v>1.8095300000000001</v>
      </c>
      <c r="J226" s="89">
        <f t="shared" si="129"/>
        <v>1.8588</v>
      </c>
      <c r="K226" s="89">
        <f t="shared" si="129"/>
        <v>1.9147099999999999</v>
      </c>
      <c r="L226" s="89">
        <f t="shared" si="129"/>
        <v>2.0883400000000001</v>
      </c>
      <c r="M226" s="89">
        <f t="shared" si="129"/>
        <v>2.0948899999999999</v>
      </c>
      <c r="N226" s="89">
        <f t="shared" si="129"/>
        <v>2.1587000000000001</v>
      </c>
      <c r="O226" s="89">
        <f t="shared" si="129"/>
        <v>2.19143</v>
      </c>
      <c r="P226" s="89">
        <f t="shared" si="129"/>
        <v>2.2839800000000001</v>
      </c>
      <c r="Q226" s="89">
        <f t="shared" si="129"/>
        <v>2.3052600000000001</v>
      </c>
      <c r="R226" s="89">
        <f t="shared" si="129"/>
        <v>2.2073999999999998</v>
      </c>
      <c r="S226" s="89">
        <f t="shared" si="129"/>
        <v>2.1894999999999998</v>
      </c>
      <c r="T226" s="89">
        <f t="shared" si="129"/>
        <v>2.2877399999999999</v>
      </c>
      <c r="U226" s="89">
        <f t="shared" si="129"/>
        <v>2.5652599999999999</v>
      </c>
      <c r="V226" s="89">
        <f t="shared" si="129"/>
        <v>2.58989</v>
      </c>
      <c r="W226" s="89">
        <f t="shared" si="129"/>
        <v>2.2643200000000001</v>
      </c>
      <c r="X226" s="89">
        <f t="shared" si="129"/>
        <v>2.1369699999999998</v>
      </c>
      <c r="Y226" s="89">
        <f t="shared" si="129"/>
        <v>1.8574999999999999</v>
      </c>
      <c r="Z226" s="89">
        <f t="shared" si="129"/>
        <v>1.8344</v>
      </c>
      <c r="AA226" s="89">
        <f t="shared" si="129"/>
        <v>1.9124099999999999</v>
      </c>
    </row>
    <row r="227" spans="1:27" ht="12.75" hidden="1" customHeight="1" outlineLevel="1" x14ac:dyDescent="0.2">
      <c r="A227" s="99" t="s">
        <v>1249</v>
      </c>
      <c r="B227" s="60" t="s">
        <v>238</v>
      </c>
      <c r="C227" s="40" t="s">
        <v>79</v>
      </c>
      <c r="D227" s="41">
        <v>1520.41</v>
      </c>
      <c r="E227" s="41">
        <v>1333.61</v>
      </c>
      <c r="F227" s="41">
        <v>1287.76</v>
      </c>
      <c r="G227" s="41">
        <v>1282.92</v>
      </c>
      <c r="H227" s="41">
        <v>1320.91</v>
      </c>
      <c r="I227" s="41">
        <v>1427.9</v>
      </c>
      <c r="J227" s="41">
        <v>1477.17</v>
      </c>
      <c r="K227" s="41">
        <v>1533.08</v>
      </c>
      <c r="L227" s="41">
        <v>1706.71</v>
      </c>
      <c r="M227" s="41">
        <v>1713.26</v>
      </c>
      <c r="N227" s="41">
        <v>1777.07</v>
      </c>
      <c r="O227" s="41">
        <v>1809.8</v>
      </c>
      <c r="P227" s="41">
        <v>1902.35</v>
      </c>
      <c r="Q227" s="41">
        <v>1923.63</v>
      </c>
      <c r="R227" s="41">
        <v>1825.77</v>
      </c>
      <c r="S227" s="41">
        <v>1807.87</v>
      </c>
      <c r="T227" s="41">
        <v>1906.11</v>
      </c>
      <c r="U227" s="41">
        <v>2183.63</v>
      </c>
      <c r="V227" s="41">
        <v>2208.2600000000002</v>
      </c>
      <c r="W227" s="41">
        <v>1882.69</v>
      </c>
      <c r="X227" s="41">
        <v>1755.34</v>
      </c>
      <c r="Y227" s="41">
        <v>1475.87</v>
      </c>
      <c r="Z227" s="41">
        <v>1452.77</v>
      </c>
      <c r="AA227" s="41">
        <v>1530.78</v>
      </c>
    </row>
    <row r="228" spans="1:27" ht="12.75" hidden="1" customHeight="1" outlineLevel="1" x14ac:dyDescent="0.2">
      <c r="A228" s="99" t="s">
        <v>1250</v>
      </c>
      <c r="B228" s="60" t="s">
        <v>90</v>
      </c>
      <c r="C228" s="40" t="s">
        <v>79</v>
      </c>
      <c r="D228" s="41">
        <f>$D$168</f>
        <v>113.12</v>
      </c>
      <c r="E228" s="41">
        <f>$D$168</f>
        <v>113.12</v>
      </c>
      <c r="F228" s="41">
        <f t="shared" ref="F228:AA228" si="130">$D$168</f>
        <v>113.12</v>
      </c>
      <c r="G228" s="41">
        <f t="shared" si="130"/>
        <v>113.12</v>
      </c>
      <c r="H228" s="41">
        <f t="shared" si="130"/>
        <v>113.12</v>
      </c>
      <c r="I228" s="41">
        <f t="shared" si="130"/>
        <v>113.12</v>
      </c>
      <c r="J228" s="41">
        <f t="shared" si="130"/>
        <v>113.12</v>
      </c>
      <c r="K228" s="41">
        <f t="shared" si="130"/>
        <v>113.12</v>
      </c>
      <c r="L228" s="41">
        <f t="shared" si="130"/>
        <v>113.12</v>
      </c>
      <c r="M228" s="41">
        <f t="shared" si="130"/>
        <v>113.12</v>
      </c>
      <c r="N228" s="41">
        <f t="shared" si="130"/>
        <v>113.12</v>
      </c>
      <c r="O228" s="41">
        <f t="shared" si="130"/>
        <v>113.12</v>
      </c>
      <c r="P228" s="41">
        <f t="shared" si="130"/>
        <v>113.12</v>
      </c>
      <c r="Q228" s="41">
        <f t="shared" si="130"/>
        <v>113.12</v>
      </c>
      <c r="R228" s="41">
        <f t="shared" si="130"/>
        <v>113.12</v>
      </c>
      <c r="S228" s="41">
        <f t="shared" si="130"/>
        <v>113.12</v>
      </c>
      <c r="T228" s="41">
        <f t="shared" si="130"/>
        <v>113.12</v>
      </c>
      <c r="U228" s="41">
        <f t="shared" si="130"/>
        <v>113.12</v>
      </c>
      <c r="V228" s="41">
        <f t="shared" si="130"/>
        <v>113.12</v>
      </c>
      <c r="W228" s="41">
        <f t="shared" si="130"/>
        <v>113.12</v>
      </c>
      <c r="X228" s="41">
        <f t="shared" si="130"/>
        <v>113.12</v>
      </c>
      <c r="Y228" s="41">
        <f t="shared" si="130"/>
        <v>113.12</v>
      </c>
      <c r="Z228" s="41">
        <f t="shared" si="130"/>
        <v>113.12</v>
      </c>
      <c r="AA228" s="41">
        <f t="shared" si="130"/>
        <v>113.12</v>
      </c>
    </row>
    <row r="229" spans="1:27" ht="12.75" hidden="1" customHeight="1" outlineLevel="1" x14ac:dyDescent="0.2">
      <c r="A229" s="99" t="s">
        <v>1251</v>
      </c>
      <c r="B229" s="60" t="s">
        <v>83</v>
      </c>
      <c r="C229" s="40" t="s">
        <v>79</v>
      </c>
      <c r="D229" s="41">
        <v>3.72</v>
      </c>
      <c r="E229" s="41">
        <v>3.72</v>
      </c>
      <c r="F229" s="41">
        <v>3.72</v>
      </c>
      <c r="G229" s="41">
        <v>3.72</v>
      </c>
      <c r="H229" s="41">
        <v>3.72</v>
      </c>
      <c r="I229" s="41">
        <v>3.72</v>
      </c>
      <c r="J229" s="41">
        <v>3.72</v>
      </c>
      <c r="K229" s="41">
        <v>3.72</v>
      </c>
      <c r="L229" s="41">
        <v>3.72</v>
      </c>
      <c r="M229" s="41">
        <v>3.72</v>
      </c>
      <c r="N229" s="41">
        <v>3.72</v>
      </c>
      <c r="O229" s="41">
        <v>3.72</v>
      </c>
      <c r="P229" s="41">
        <v>3.72</v>
      </c>
      <c r="Q229" s="41">
        <v>3.72</v>
      </c>
      <c r="R229" s="41">
        <v>3.72</v>
      </c>
      <c r="S229" s="41">
        <v>3.72</v>
      </c>
      <c r="T229" s="41">
        <v>3.72</v>
      </c>
      <c r="U229" s="41">
        <v>3.72</v>
      </c>
      <c r="V229" s="41">
        <v>3.72</v>
      </c>
      <c r="W229" s="41">
        <v>3.72</v>
      </c>
      <c r="X229" s="41">
        <v>3.72</v>
      </c>
      <c r="Y229" s="41">
        <v>3.72</v>
      </c>
      <c r="Z229" s="41">
        <v>3.72</v>
      </c>
      <c r="AA229" s="41">
        <v>3.72</v>
      </c>
    </row>
    <row r="230" spans="1:27" ht="12.75" hidden="1" customHeight="1" outlineLevel="1" x14ac:dyDescent="0.2">
      <c r="A230" s="99" t="s">
        <v>1252</v>
      </c>
      <c r="B230" s="60" t="s">
        <v>81</v>
      </c>
      <c r="C230" s="40" t="s">
        <v>79</v>
      </c>
      <c r="D230" s="41">
        <f>$D$11</f>
        <v>264.79000000000002</v>
      </c>
      <c r="E230" s="41">
        <f t="shared" ref="E230:AA230" si="131">$D$11</f>
        <v>264.79000000000002</v>
      </c>
      <c r="F230" s="41">
        <f t="shared" si="131"/>
        <v>264.79000000000002</v>
      </c>
      <c r="G230" s="41">
        <f t="shared" si="131"/>
        <v>264.79000000000002</v>
      </c>
      <c r="H230" s="41">
        <f t="shared" si="131"/>
        <v>264.79000000000002</v>
      </c>
      <c r="I230" s="41">
        <f t="shared" si="131"/>
        <v>264.79000000000002</v>
      </c>
      <c r="J230" s="41">
        <f t="shared" si="131"/>
        <v>264.79000000000002</v>
      </c>
      <c r="K230" s="41">
        <f t="shared" si="131"/>
        <v>264.79000000000002</v>
      </c>
      <c r="L230" s="41">
        <f t="shared" si="131"/>
        <v>264.79000000000002</v>
      </c>
      <c r="M230" s="41">
        <f t="shared" si="131"/>
        <v>264.79000000000002</v>
      </c>
      <c r="N230" s="41">
        <f t="shared" si="131"/>
        <v>264.79000000000002</v>
      </c>
      <c r="O230" s="41">
        <f t="shared" si="131"/>
        <v>264.79000000000002</v>
      </c>
      <c r="P230" s="41">
        <f t="shared" si="131"/>
        <v>264.79000000000002</v>
      </c>
      <c r="Q230" s="41">
        <f t="shared" si="131"/>
        <v>264.79000000000002</v>
      </c>
      <c r="R230" s="41">
        <f t="shared" si="131"/>
        <v>264.79000000000002</v>
      </c>
      <c r="S230" s="41">
        <f t="shared" si="131"/>
        <v>264.79000000000002</v>
      </c>
      <c r="T230" s="41">
        <f t="shared" si="131"/>
        <v>264.79000000000002</v>
      </c>
      <c r="U230" s="41">
        <f t="shared" si="131"/>
        <v>264.79000000000002</v>
      </c>
      <c r="V230" s="41">
        <f t="shared" si="131"/>
        <v>264.79000000000002</v>
      </c>
      <c r="W230" s="41">
        <f t="shared" si="131"/>
        <v>264.79000000000002</v>
      </c>
      <c r="X230" s="41">
        <f t="shared" si="131"/>
        <v>264.79000000000002</v>
      </c>
      <c r="Y230" s="41">
        <f t="shared" si="131"/>
        <v>264.79000000000002</v>
      </c>
      <c r="Z230" s="41">
        <f t="shared" si="131"/>
        <v>264.79000000000002</v>
      </c>
      <c r="AA230" s="41">
        <f t="shared" si="131"/>
        <v>264.79000000000002</v>
      </c>
    </row>
    <row r="231" spans="1:27" ht="12.75" customHeight="1" collapsed="1" x14ac:dyDescent="0.2">
      <c r="A231" s="98" t="s">
        <v>1253</v>
      </c>
      <c r="B231" s="25" t="str">
        <f>"14"&amp;"."&amp;$B$663&amp;"."&amp;$B$664</f>
        <v>14.01.2024</v>
      </c>
      <c r="C231" s="88" t="s">
        <v>76</v>
      </c>
      <c r="D231" s="89">
        <f>ROUND(((D232+D233+D235+D234)/1000),5)</f>
        <v>1.9307799999999999</v>
      </c>
      <c r="E231" s="89">
        <f>ROUND(((E232+E233+E235+E234)/1000),5)</f>
        <v>1.7958799999999999</v>
      </c>
      <c r="F231" s="89">
        <f>ROUND(((F232+F233+F235+F234)/1000),5)</f>
        <v>1.6676</v>
      </c>
      <c r="G231" s="89">
        <f t="shared" ref="G231:AA231" si="132">ROUND(((G232+G233+G235+G234)/1000),5)</f>
        <v>1.6533899999999999</v>
      </c>
      <c r="H231" s="89">
        <f t="shared" si="132"/>
        <v>1.6694899999999999</v>
      </c>
      <c r="I231" s="89">
        <f t="shared" si="132"/>
        <v>1.74685</v>
      </c>
      <c r="J231" s="89">
        <f t="shared" si="132"/>
        <v>1.7797099999999999</v>
      </c>
      <c r="K231" s="89">
        <f t="shared" si="132"/>
        <v>1.89167</v>
      </c>
      <c r="L231" s="89">
        <f t="shared" si="132"/>
        <v>1.9764600000000001</v>
      </c>
      <c r="M231" s="89">
        <f t="shared" si="132"/>
        <v>2.1335999999999999</v>
      </c>
      <c r="N231" s="89">
        <f t="shared" si="132"/>
        <v>2.2591299999999999</v>
      </c>
      <c r="O231" s="89">
        <f t="shared" si="132"/>
        <v>2.3336600000000001</v>
      </c>
      <c r="P231" s="89">
        <f t="shared" si="132"/>
        <v>2.35982</v>
      </c>
      <c r="Q231" s="89">
        <f t="shared" si="132"/>
        <v>2.3785599999999998</v>
      </c>
      <c r="R231" s="89">
        <f t="shared" si="132"/>
        <v>2.2486199999999998</v>
      </c>
      <c r="S231" s="89">
        <f t="shared" si="132"/>
        <v>2.3803299999999998</v>
      </c>
      <c r="T231" s="89">
        <f t="shared" si="132"/>
        <v>2.5599400000000001</v>
      </c>
      <c r="U231" s="89">
        <f t="shared" si="132"/>
        <v>2.5909300000000002</v>
      </c>
      <c r="V231" s="89">
        <f t="shared" si="132"/>
        <v>2.58535</v>
      </c>
      <c r="W231" s="89">
        <f t="shared" si="132"/>
        <v>2.4311199999999999</v>
      </c>
      <c r="X231" s="89">
        <f t="shared" si="132"/>
        <v>2.2719800000000001</v>
      </c>
      <c r="Y231" s="89">
        <f t="shared" si="132"/>
        <v>2.1467000000000001</v>
      </c>
      <c r="Z231" s="89">
        <f t="shared" si="132"/>
        <v>1.94693</v>
      </c>
      <c r="AA231" s="89">
        <f t="shared" si="132"/>
        <v>1.88781</v>
      </c>
    </row>
    <row r="232" spans="1:27" ht="12.75" hidden="1" customHeight="1" outlineLevel="1" x14ac:dyDescent="0.2">
      <c r="A232" s="99" t="s">
        <v>1254</v>
      </c>
      <c r="B232" s="60" t="s">
        <v>238</v>
      </c>
      <c r="C232" s="40" t="s">
        <v>79</v>
      </c>
      <c r="D232" s="41">
        <v>1549.15</v>
      </c>
      <c r="E232" s="41">
        <v>1414.25</v>
      </c>
      <c r="F232" s="41">
        <v>1285.97</v>
      </c>
      <c r="G232" s="41">
        <v>1271.76</v>
      </c>
      <c r="H232" s="41">
        <v>1287.8599999999999</v>
      </c>
      <c r="I232" s="41">
        <v>1365.22</v>
      </c>
      <c r="J232" s="41">
        <v>1398.08</v>
      </c>
      <c r="K232" s="41">
        <v>1510.04</v>
      </c>
      <c r="L232" s="41">
        <v>1594.83</v>
      </c>
      <c r="M232" s="41">
        <v>1751.97</v>
      </c>
      <c r="N232" s="41">
        <v>1877.5</v>
      </c>
      <c r="O232" s="41">
        <v>1952.03</v>
      </c>
      <c r="P232" s="41">
        <v>1978.19</v>
      </c>
      <c r="Q232" s="41">
        <v>1996.93</v>
      </c>
      <c r="R232" s="41">
        <v>1866.99</v>
      </c>
      <c r="S232" s="41">
        <v>1998.7</v>
      </c>
      <c r="T232" s="41">
        <v>2178.31</v>
      </c>
      <c r="U232" s="41">
        <v>2209.3000000000002</v>
      </c>
      <c r="V232" s="41">
        <v>2203.7199999999998</v>
      </c>
      <c r="W232" s="41">
        <v>2049.4899999999998</v>
      </c>
      <c r="X232" s="41">
        <v>1890.35</v>
      </c>
      <c r="Y232" s="41">
        <v>1765.07</v>
      </c>
      <c r="Z232" s="41">
        <v>1565.3</v>
      </c>
      <c r="AA232" s="41">
        <v>1506.18</v>
      </c>
    </row>
    <row r="233" spans="1:27" ht="12.75" hidden="1" customHeight="1" outlineLevel="1" x14ac:dyDescent="0.2">
      <c r="A233" s="99" t="s">
        <v>1255</v>
      </c>
      <c r="B233" s="60" t="s">
        <v>90</v>
      </c>
      <c r="C233" s="40" t="s">
        <v>79</v>
      </c>
      <c r="D233" s="41">
        <f>$D$168</f>
        <v>113.12</v>
      </c>
      <c r="E233" s="41">
        <f>$D$168</f>
        <v>113.12</v>
      </c>
      <c r="F233" s="41">
        <f t="shared" ref="F233:AA233" si="133">$D$168</f>
        <v>113.12</v>
      </c>
      <c r="G233" s="41">
        <f t="shared" si="133"/>
        <v>113.12</v>
      </c>
      <c r="H233" s="41">
        <f t="shared" si="133"/>
        <v>113.12</v>
      </c>
      <c r="I233" s="41">
        <f t="shared" si="133"/>
        <v>113.12</v>
      </c>
      <c r="J233" s="41">
        <f t="shared" si="133"/>
        <v>113.12</v>
      </c>
      <c r="K233" s="41">
        <f t="shared" si="133"/>
        <v>113.12</v>
      </c>
      <c r="L233" s="41">
        <f t="shared" si="133"/>
        <v>113.12</v>
      </c>
      <c r="M233" s="41">
        <f t="shared" si="133"/>
        <v>113.12</v>
      </c>
      <c r="N233" s="41">
        <f t="shared" si="133"/>
        <v>113.12</v>
      </c>
      <c r="O233" s="41">
        <f t="shared" si="133"/>
        <v>113.12</v>
      </c>
      <c r="P233" s="41">
        <f t="shared" si="133"/>
        <v>113.12</v>
      </c>
      <c r="Q233" s="41">
        <f t="shared" si="133"/>
        <v>113.12</v>
      </c>
      <c r="R233" s="41">
        <f t="shared" si="133"/>
        <v>113.12</v>
      </c>
      <c r="S233" s="41">
        <f t="shared" si="133"/>
        <v>113.12</v>
      </c>
      <c r="T233" s="41">
        <f t="shared" si="133"/>
        <v>113.12</v>
      </c>
      <c r="U233" s="41">
        <f t="shared" si="133"/>
        <v>113.12</v>
      </c>
      <c r="V233" s="41">
        <f t="shared" si="133"/>
        <v>113.12</v>
      </c>
      <c r="W233" s="41">
        <f t="shared" si="133"/>
        <v>113.12</v>
      </c>
      <c r="X233" s="41">
        <f t="shared" si="133"/>
        <v>113.12</v>
      </c>
      <c r="Y233" s="41">
        <f t="shared" si="133"/>
        <v>113.12</v>
      </c>
      <c r="Z233" s="41">
        <f t="shared" si="133"/>
        <v>113.12</v>
      </c>
      <c r="AA233" s="41">
        <f t="shared" si="133"/>
        <v>113.12</v>
      </c>
    </row>
    <row r="234" spans="1:27" ht="12.75" hidden="1" customHeight="1" outlineLevel="1" x14ac:dyDescent="0.2">
      <c r="A234" s="99" t="s">
        <v>1256</v>
      </c>
      <c r="B234" s="60" t="s">
        <v>83</v>
      </c>
      <c r="C234" s="40" t="s">
        <v>79</v>
      </c>
      <c r="D234" s="41">
        <v>3.72</v>
      </c>
      <c r="E234" s="41">
        <v>3.72</v>
      </c>
      <c r="F234" s="41">
        <v>3.72</v>
      </c>
      <c r="G234" s="41">
        <v>3.72</v>
      </c>
      <c r="H234" s="41">
        <v>3.72</v>
      </c>
      <c r="I234" s="41">
        <v>3.72</v>
      </c>
      <c r="J234" s="41">
        <v>3.72</v>
      </c>
      <c r="K234" s="41">
        <v>3.72</v>
      </c>
      <c r="L234" s="41">
        <v>3.72</v>
      </c>
      <c r="M234" s="41">
        <v>3.72</v>
      </c>
      <c r="N234" s="41">
        <v>3.72</v>
      </c>
      <c r="O234" s="41">
        <v>3.72</v>
      </c>
      <c r="P234" s="41">
        <v>3.72</v>
      </c>
      <c r="Q234" s="41">
        <v>3.72</v>
      </c>
      <c r="R234" s="41">
        <v>3.72</v>
      </c>
      <c r="S234" s="41">
        <v>3.72</v>
      </c>
      <c r="T234" s="41">
        <v>3.72</v>
      </c>
      <c r="U234" s="41">
        <v>3.72</v>
      </c>
      <c r="V234" s="41">
        <v>3.72</v>
      </c>
      <c r="W234" s="41">
        <v>3.72</v>
      </c>
      <c r="X234" s="41">
        <v>3.72</v>
      </c>
      <c r="Y234" s="41">
        <v>3.72</v>
      </c>
      <c r="Z234" s="41">
        <v>3.72</v>
      </c>
      <c r="AA234" s="41">
        <v>3.72</v>
      </c>
    </row>
    <row r="235" spans="1:27" ht="12.75" hidden="1" customHeight="1" outlineLevel="1" x14ac:dyDescent="0.2">
      <c r="A235" s="99" t="s">
        <v>1257</v>
      </c>
      <c r="B235" s="60" t="s">
        <v>81</v>
      </c>
      <c r="C235" s="40" t="s">
        <v>79</v>
      </c>
      <c r="D235" s="41">
        <f>$D$11</f>
        <v>264.79000000000002</v>
      </c>
      <c r="E235" s="41">
        <f t="shared" ref="E235:AA235" si="134">$D$11</f>
        <v>264.79000000000002</v>
      </c>
      <c r="F235" s="41">
        <f t="shared" si="134"/>
        <v>264.79000000000002</v>
      </c>
      <c r="G235" s="41">
        <f t="shared" si="134"/>
        <v>264.79000000000002</v>
      </c>
      <c r="H235" s="41">
        <f t="shared" si="134"/>
        <v>264.79000000000002</v>
      </c>
      <c r="I235" s="41">
        <f t="shared" si="134"/>
        <v>264.79000000000002</v>
      </c>
      <c r="J235" s="41">
        <f t="shared" si="134"/>
        <v>264.79000000000002</v>
      </c>
      <c r="K235" s="41">
        <f t="shared" si="134"/>
        <v>264.79000000000002</v>
      </c>
      <c r="L235" s="41">
        <f t="shared" si="134"/>
        <v>264.79000000000002</v>
      </c>
      <c r="M235" s="41">
        <f t="shared" si="134"/>
        <v>264.79000000000002</v>
      </c>
      <c r="N235" s="41">
        <f t="shared" si="134"/>
        <v>264.79000000000002</v>
      </c>
      <c r="O235" s="41">
        <f t="shared" si="134"/>
        <v>264.79000000000002</v>
      </c>
      <c r="P235" s="41">
        <f t="shared" si="134"/>
        <v>264.79000000000002</v>
      </c>
      <c r="Q235" s="41">
        <f t="shared" si="134"/>
        <v>264.79000000000002</v>
      </c>
      <c r="R235" s="41">
        <f t="shared" si="134"/>
        <v>264.79000000000002</v>
      </c>
      <c r="S235" s="41">
        <f t="shared" si="134"/>
        <v>264.79000000000002</v>
      </c>
      <c r="T235" s="41">
        <f t="shared" si="134"/>
        <v>264.79000000000002</v>
      </c>
      <c r="U235" s="41">
        <f t="shared" si="134"/>
        <v>264.79000000000002</v>
      </c>
      <c r="V235" s="41">
        <f t="shared" si="134"/>
        <v>264.79000000000002</v>
      </c>
      <c r="W235" s="41">
        <f t="shared" si="134"/>
        <v>264.79000000000002</v>
      </c>
      <c r="X235" s="41">
        <f t="shared" si="134"/>
        <v>264.79000000000002</v>
      </c>
      <c r="Y235" s="41">
        <f t="shared" si="134"/>
        <v>264.79000000000002</v>
      </c>
      <c r="Z235" s="41">
        <f t="shared" si="134"/>
        <v>264.79000000000002</v>
      </c>
      <c r="AA235" s="41">
        <f t="shared" si="134"/>
        <v>264.79000000000002</v>
      </c>
    </row>
    <row r="236" spans="1:27" ht="12.75" customHeight="1" collapsed="1" x14ac:dyDescent="0.2">
      <c r="A236" s="98" t="s">
        <v>1258</v>
      </c>
      <c r="B236" s="25" t="str">
        <f>"15"&amp;"."&amp;$B$663&amp;"."&amp;$B$664</f>
        <v>15.01.2024</v>
      </c>
      <c r="C236" s="88" t="s">
        <v>76</v>
      </c>
      <c r="D236" s="89">
        <f>ROUND(((D237+D238+D240+D239)/1000),5)</f>
        <v>1.65625</v>
      </c>
      <c r="E236" s="89">
        <f>ROUND(((E237+E238+E240+E239)/1000),5)</f>
        <v>1.5987</v>
      </c>
      <c r="F236" s="89">
        <f>ROUND(((F237+F238+F240+F239)/1000),5)</f>
        <v>1.54331</v>
      </c>
      <c r="G236" s="89">
        <f t="shared" ref="G236:AA236" si="135">ROUND(((G237+G238+G240+G239)/1000),5)</f>
        <v>1.53653</v>
      </c>
      <c r="H236" s="89">
        <f t="shared" si="135"/>
        <v>1.5982000000000001</v>
      </c>
      <c r="I236" s="89">
        <f t="shared" si="135"/>
        <v>1.7230000000000001</v>
      </c>
      <c r="J236" s="89">
        <f t="shared" si="135"/>
        <v>1.9333899999999999</v>
      </c>
      <c r="K236" s="89">
        <f t="shared" si="135"/>
        <v>2.1512500000000001</v>
      </c>
      <c r="L236" s="89">
        <f t="shared" si="135"/>
        <v>2.4144700000000001</v>
      </c>
      <c r="M236" s="89">
        <f t="shared" si="135"/>
        <v>2.4479199999999999</v>
      </c>
      <c r="N236" s="89">
        <f t="shared" si="135"/>
        <v>2.4356499999999999</v>
      </c>
      <c r="O236" s="89">
        <f t="shared" si="135"/>
        <v>2.5295800000000002</v>
      </c>
      <c r="P236" s="89">
        <f t="shared" si="135"/>
        <v>2.5292699999999999</v>
      </c>
      <c r="Q236" s="89">
        <f t="shared" si="135"/>
        <v>2.5397799999999999</v>
      </c>
      <c r="R236" s="89">
        <f t="shared" si="135"/>
        <v>2.5361199999999999</v>
      </c>
      <c r="S236" s="89">
        <f t="shared" si="135"/>
        <v>2.4725000000000001</v>
      </c>
      <c r="T236" s="89">
        <f t="shared" si="135"/>
        <v>2.58291</v>
      </c>
      <c r="U236" s="89">
        <f t="shared" si="135"/>
        <v>2.6098300000000001</v>
      </c>
      <c r="V236" s="89">
        <f t="shared" si="135"/>
        <v>2.6025999999999998</v>
      </c>
      <c r="W236" s="89">
        <f t="shared" si="135"/>
        <v>2.4693100000000001</v>
      </c>
      <c r="X236" s="89">
        <f t="shared" si="135"/>
        <v>2.3396599999999999</v>
      </c>
      <c r="Y236" s="89">
        <f t="shared" si="135"/>
        <v>2.1727699999999999</v>
      </c>
      <c r="Z236" s="89">
        <f t="shared" si="135"/>
        <v>1.9770399999999999</v>
      </c>
      <c r="AA236" s="89">
        <f t="shared" si="135"/>
        <v>1.8446899999999999</v>
      </c>
    </row>
    <row r="237" spans="1:27" ht="12.75" hidden="1" customHeight="1" outlineLevel="1" x14ac:dyDescent="0.2">
      <c r="A237" s="99" t="s">
        <v>1259</v>
      </c>
      <c r="B237" s="60" t="s">
        <v>238</v>
      </c>
      <c r="C237" s="40" t="s">
        <v>79</v>
      </c>
      <c r="D237" s="41">
        <v>1274.6199999999999</v>
      </c>
      <c r="E237" s="41">
        <v>1217.07</v>
      </c>
      <c r="F237" s="41">
        <v>1161.68</v>
      </c>
      <c r="G237" s="41">
        <v>1154.9000000000001</v>
      </c>
      <c r="H237" s="41">
        <v>1216.57</v>
      </c>
      <c r="I237" s="41">
        <v>1341.37</v>
      </c>
      <c r="J237" s="41">
        <v>1551.76</v>
      </c>
      <c r="K237" s="41">
        <v>1769.62</v>
      </c>
      <c r="L237" s="41">
        <v>2032.84</v>
      </c>
      <c r="M237" s="41">
        <v>2066.29</v>
      </c>
      <c r="N237" s="41">
        <v>2054.02</v>
      </c>
      <c r="O237" s="41">
        <v>2147.9499999999998</v>
      </c>
      <c r="P237" s="41">
        <v>2147.64</v>
      </c>
      <c r="Q237" s="41">
        <v>2158.15</v>
      </c>
      <c r="R237" s="41">
        <v>2154.4899999999998</v>
      </c>
      <c r="S237" s="41">
        <v>2090.87</v>
      </c>
      <c r="T237" s="41">
        <v>2201.2800000000002</v>
      </c>
      <c r="U237" s="41">
        <v>2228.1999999999998</v>
      </c>
      <c r="V237" s="41">
        <v>2220.9699999999998</v>
      </c>
      <c r="W237" s="41">
        <v>2087.6799999999998</v>
      </c>
      <c r="X237" s="41">
        <v>1958.03</v>
      </c>
      <c r="Y237" s="41">
        <v>1791.14</v>
      </c>
      <c r="Z237" s="41">
        <v>1595.41</v>
      </c>
      <c r="AA237" s="41">
        <v>1463.06</v>
      </c>
    </row>
    <row r="238" spans="1:27" ht="12.75" hidden="1" customHeight="1" outlineLevel="1" x14ac:dyDescent="0.2">
      <c r="A238" s="99" t="s">
        <v>1260</v>
      </c>
      <c r="B238" s="60" t="s">
        <v>90</v>
      </c>
      <c r="C238" s="40" t="s">
        <v>79</v>
      </c>
      <c r="D238" s="41">
        <f>$D$168</f>
        <v>113.12</v>
      </c>
      <c r="E238" s="41">
        <f>$D$168</f>
        <v>113.12</v>
      </c>
      <c r="F238" s="41">
        <f t="shared" ref="F238:AA238" si="136">$D$168</f>
        <v>113.12</v>
      </c>
      <c r="G238" s="41">
        <f t="shared" si="136"/>
        <v>113.12</v>
      </c>
      <c r="H238" s="41">
        <f t="shared" si="136"/>
        <v>113.12</v>
      </c>
      <c r="I238" s="41">
        <f t="shared" si="136"/>
        <v>113.12</v>
      </c>
      <c r="J238" s="41">
        <f t="shared" si="136"/>
        <v>113.12</v>
      </c>
      <c r="K238" s="41">
        <f t="shared" si="136"/>
        <v>113.12</v>
      </c>
      <c r="L238" s="41">
        <f t="shared" si="136"/>
        <v>113.12</v>
      </c>
      <c r="M238" s="41">
        <f t="shared" si="136"/>
        <v>113.12</v>
      </c>
      <c r="N238" s="41">
        <f t="shared" si="136"/>
        <v>113.12</v>
      </c>
      <c r="O238" s="41">
        <f t="shared" si="136"/>
        <v>113.12</v>
      </c>
      <c r="P238" s="41">
        <f t="shared" si="136"/>
        <v>113.12</v>
      </c>
      <c r="Q238" s="41">
        <f t="shared" si="136"/>
        <v>113.12</v>
      </c>
      <c r="R238" s="41">
        <f t="shared" si="136"/>
        <v>113.12</v>
      </c>
      <c r="S238" s="41">
        <f t="shared" si="136"/>
        <v>113.12</v>
      </c>
      <c r="T238" s="41">
        <f t="shared" si="136"/>
        <v>113.12</v>
      </c>
      <c r="U238" s="41">
        <f t="shared" si="136"/>
        <v>113.12</v>
      </c>
      <c r="V238" s="41">
        <f t="shared" si="136"/>
        <v>113.12</v>
      </c>
      <c r="W238" s="41">
        <f t="shared" si="136"/>
        <v>113.12</v>
      </c>
      <c r="X238" s="41">
        <f t="shared" si="136"/>
        <v>113.12</v>
      </c>
      <c r="Y238" s="41">
        <f t="shared" si="136"/>
        <v>113.12</v>
      </c>
      <c r="Z238" s="41">
        <f t="shared" si="136"/>
        <v>113.12</v>
      </c>
      <c r="AA238" s="41">
        <f t="shared" si="136"/>
        <v>113.12</v>
      </c>
    </row>
    <row r="239" spans="1:27" ht="12.75" hidden="1" customHeight="1" outlineLevel="1" x14ac:dyDescent="0.2">
      <c r="A239" s="99" t="s">
        <v>1261</v>
      </c>
      <c r="B239" s="60" t="s">
        <v>83</v>
      </c>
      <c r="C239" s="40" t="s">
        <v>79</v>
      </c>
      <c r="D239" s="41">
        <v>3.72</v>
      </c>
      <c r="E239" s="41">
        <v>3.72</v>
      </c>
      <c r="F239" s="41">
        <v>3.72</v>
      </c>
      <c r="G239" s="41">
        <v>3.72</v>
      </c>
      <c r="H239" s="41">
        <v>3.72</v>
      </c>
      <c r="I239" s="41">
        <v>3.72</v>
      </c>
      <c r="J239" s="41">
        <v>3.72</v>
      </c>
      <c r="K239" s="41">
        <v>3.72</v>
      </c>
      <c r="L239" s="41">
        <v>3.72</v>
      </c>
      <c r="M239" s="41">
        <v>3.72</v>
      </c>
      <c r="N239" s="41">
        <v>3.72</v>
      </c>
      <c r="O239" s="41">
        <v>3.72</v>
      </c>
      <c r="P239" s="41">
        <v>3.72</v>
      </c>
      <c r="Q239" s="41">
        <v>3.72</v>
      </c>
      <c r="R239" s="41">
        <v>3.72</v>
      </c>
      <c r="S239" s="41">
        <v>3.72</v>
      </c>
      <c r="T239" s="41">
        <v>3.72</v>
      </c>
      <c r="U239" s="41">
        <v>3.72</v>
      </c>
      <c r="V239" s="41">
        <v>3.72</v>
      </c>
      <c r="W239" s="41">
        <v>3.72</v>
      </c>
      <c r="X239" s="41">
        <v>3.72</v>
      </c>
      <c r="Y239" s="41">
        <v>3.72</v>
      </c>
      <c r="Z239" s="41">
        <v>3.72</v>
      </c>
      <c r="AA239" s="41">
        <v>3.72</v>
      </c>
    </row>
    <row r="240" spans="1:27" ht="12.75" hidden="1" customHeight="1" outlineLevel="1" x14ac:dyDescent="0.2">
      <c r="A240" s="99" t="s">
        <v>1262</v>
      </c>
      <c r="B240" s="60" t="s">
        <v>81</v>
      </c>
      <c r="C240" s="40" t="s">
        <v>79</v>
      </c>
      <c r="D240" s="41">
        <f>$D$11</f>
        <v>264.79000000000002</v>
      </c>
      <c r="E240" s="41">
        <f t="shared" ref="E240:AA240" si="137">$D$11</f>
        <v>264.79000000000002</v>
      </c>
      <c r="F240" s="41">
        <f t="shared" si="137"/>
        <v>264.79000000000002</v>
      </c>
      <c r="G240" s="41">
        <f t="shared" si="137"/>
        <v>264.79000000000002</v>
      </c>
      <c r="H240" s="41">
        <f t="shared" si="137"/>
        <v>264.79000000000002</v>
      </c>
      <c r="I240" s="41">
        <f t="shared" si="137"/>
        <v>264.79000000000002</v>
      </c>
      <c r="J240" s="41">
        <f t="shared" si="137"/>
        <v>264.79000000000002</v>
      </c>
      <c r="K240" s="41">
        <f t="shared" si="137"/>
        <v>264.79000000000002</v>
      </c>
      <c r="L240" s="41">
        <f t="shared" si="137"/>
        <v>264.79000000000002</v>
      </c>
      <c r="M240" s="41">
        <f t="shared" si="137"/>
        <v>264.79000000000002</v>
      </c>
      <c r="N240" s="41">
        <f t="shared" si="137"/>
        <v>264.79000000000002</v>
      </c>
      <c r="O240" s="41">
        <f t="shared" si="137"/>
        <v>264.79000000000002</v>
      </c>
      <c r="P240" s="41">
        <f t="shared" si="137"/>
        <v>264.79000000000002</v>
      </c>
      <c r="Q240" s="41">
        <f t="shared" si="137"/>
        <v>264.79000000000002</v>
      </c>
      <c r="R240" s="41">
        <f t="shared" si="137"/>
        <v>264.79000000000002</v>
      </c>
      <c r="S240" s="41">
        <f t="shared" si="137"/>
        <v>264.79000000000002</v>
      </c>
      <c r="T240" s="41">
        <f t="shared" si="137"/>
        <v>264.79000000000002</v>
      </c>
      <c r="U240" s="41">
        <f t="shared" si="137"/>
        <v>264.79000000000002</v>
      </c>
      <c r="V240" s="41">
        <f t="shared" si="137"/>
        <v>264.79000000000002</v>
      </c>
      <c r="W240" s="41">
        <f t="shared" si="137"/>
        <v>264.79000000000002</v>
      </c>
      <c r="X240" s="41">
        <f t="shared" si="137"/>
        <v>264.79000000000002</v>
      </c>
      <c r="Y240" s="41">
        <f t="shared" si="137"/>
        <v>264.79000000000002</v>
      </c>
      <c r="Z240" s="41">
        <f t="shared" si="137"/>
        <v>264.79000000000002</v>
      </c>
      <c r="AA240" s="41">
        <f t="shared" si="137"/>
        <v>264.79000000000002</v>
      </c>
    </row>
    <row r="241" spans="1:27" ht="12.75" customHeight="1" collapsed="1" x14ac:dyDescent="0.2">
      <c r="A241" s="98" t="s">
        <v>1263</v>
      </c>
      <c r="B241" s="25" t="str">
        <f>"16"&amp;"."&amp;$B$663&amp;"."&amp;$B$664</f>
        <v>16.01.2024</v>
      </c>
      <c r="C241" s="88" t="s">
        <v>76</v>
      </c>
      <c r="D241" s="89">
        <f>ROUND(((D242+D243+D245+D244)/1000),5)</f>
        <v>1.6843300000000001</v>
      </c>
      <c r="E241" s="89">
        <f>ROUND(((E242+E243+E245+E244)/1000),5)</f>
        <v>1.6172599999999999</v>
      </c>
      <c r="F241" s="89">
        <f>ROUND(((F242+F243+F245+F244)/1000),5)</f>
        <v>1.5942700000000001</v>
      </c>
      <c r="G241" s="89">
        <f t="shared" ref="G241:AA241" si="138">ROUND(((G242+G243+G245+G244)/1000),5)</f>
        <v>1.55986</v>
      </c>
      <c r="H241" s="89">
        <f t="shared" si="138"/>
        <v>1.6038399999999999</v>
      </c>
      <c r="I241" s="89">
        <f t="shared" si="138"/>
        <v>1.71807</v>
      </c>
      <c r="J241" s="89">
        <f t="shared" si="138"/>
        <v>1.9140900000000001</v>
      </c>
      <c r="K241" s="89">
        <f t="shared" si="138"/>
        <v>2.1002900000000002</v>
      </c>
      <c r="L241" s="89">
        <f t="shared" si="138"/>
        <v>2.3674200000000001</v>
      </c>
      <c r="M241" s="89">
        <f t="shared" si="138"/>
        <v>2.39635</v>
      </c>
      <c r="N241" s="89">
        <f t="shared" si="138"/>
        <v>2.44014</v>
      </c>
      <c r="O241" s="89">
        <f t="shared" si="138"/>
        <v>2.4609100000000002</v>
      </c>
      <c r="P241" s="89">
        <f t="shared" si="138"/>
        <v>2.4644599999999999</v>
      </c>
      <c r="Q241" s="89">
        <f t="shared" si="138"/>
        <v>2.4932400000000001</v>
      </c>
      <c r="R241" s="89">
        <f t="shared" si="138"/>
        <v>2.47194</v>
      </c>
      <c r="S241" s="89">
        <f t="shared" si="138"/>
        <v>2.4376099999999998</v>
      </c>
      <c r="T241" s="89">
        <f t="shared" si="138"/>
        <v>2.54711</v>
      </c>
      <c r="U241" s="89">
        <f t="shared" si="138"/>
        <v>2.59415</v>
      </c>
      <c r="V241" s="89">
        <f t="shared" si="138"/>
        <v>2.5786699999999998</v>
      </c>
      <c r="W241" s="89">
        <f t="shared" si="138"/>
        <v>2.4291100000000001</v>
      </c>
      <c r="X241" s="89">
        <f t="shared" si="138"/>
        <v>2.3083100000000001</v>
      </c>
      <c r="Y241" s="89">
        <f t="shared" si="138"/>
        <v>2.1944599999999999</v>
      </c>
      <c r="Z241" s="89">
        <f t="shared" si="138"/>
        <v>1.9843299999999999</v>
      </c>
      <c r="AA241" s="89">
        <f t="shared" si="138"/>
        <v>1.8635900000000001</v>
      </c>
    </row>
    <row r="242" spans="1:27" ht="12.75" hidden="1" customHeight="1" outlineLevel="1" x14ac:dyDescent="0.2">
      <c r="A242" s="99" t="s">
        <v>1264</v>
      </c>
      <c r="B242" s="60" t="s">
        <v>238</v>
      </c>
      <c r="C242" s="40" t="s">
        <v>79</v>
      </c>
      <c r="D242" s="41">
        <v>1302.7</v>
      </c>
      <c r="E242" s="41">
        <v>1235.6300000000001</v>
      </c>
      <c r="F242" s="41">
        <v>1212.6400000000001</v>
      </c>
      <c r="G242" s="41">
        <v>1178.23</v>
      </c>
      <c r="H242" s="41">
        <v>1222.21</v>
      </c>
      <c r="I242" s="41">
        <v>1336.44</v>
      </c>
      <c r="J242" s="41">
        <v>1532.46</v>
      </c>
      <c r="K242" s="41">
        <v>1718.66</v>
      </c>
      <c r="L242" s="41">
        <v>1985.79</v>
      </c>
      <c r="M242" s="41">
        <v>2014.72</v>
      </c>
      <c r="N242" s="41">
        <v>2058.5100000000002</v>
      </c>
      <c r="O242" s="41">
        <v>2079.2800000000002</v>
      </c>
      <c r="P242" s="41">
        <v>2082.83</v>
      </c>
      <c r="Q242" s="41">
        <v>2111.61</v>
      </c>
      <c r="R242" s="41">
        <v>2090.31</v>
      </c>
      <c r="S242" s="41">
        <v>2055.98</v>
      </c>
      <c r="T242" s="41">
        <v>2165.48</v>
      </c>
      <c r="U242" s="41">
        <v>2212.52</v>
      </c>
      <c r="V242" s="41">
        <v>2197.04</v>
      </c>
      <c r="W242" s="41">
        <v>2047.48</v>
      </c>
      <c r="X242" s="41">
        <v>1926.68</v>
      </c>
      <c r="Y242" s="41">
        <v>1812.83</v>
      </c>
      <c r="Z242" s="41">
        <v>1602.7</v>
      </c>
      <c r="AA242" s="41">
        <v>1481.96</v>
      </c>
    </row>
    <row r="243" spans="1:27" ht="12.75" hidden="1" customHeight="1" outlineLevel="1" x14ac:dyDescent="0.2">
      <c r="A243" s="99" t="s">
        <v>1265</v>
      </c>
      <c r="B243" s="60" t="s">
        <v>90</v>
      </c>
      <c r="C243" s="40" t="s">
        <v>79</v>
      </c>
      <c r="D243" s="41">
        <f>$D$168</f>
        <v>113.12</v>
      </c>
      <c r="E243" s="41">
        <f>$D$168</f>
        <v>113.12</v>
      </c>
      <c r="F243" s="41">
        <f t="shared" ref="F243:AA243" si="139">$D$168</f>
        <v>113.12</v>
      </c>
      <c r="G243" s="41">
        <f t="shared" si="139"/>
        <v>113.12</v>
      </c>
      <c r="H243" s="41">
        <f t="shared" si="139"/>
        <v>113.12</v>
      </c>
      <c r="I243" s="41">
        <f t="shared" si="139"/>
        <v>113.12</v>
      </c>
      <c r="J243" s="41">
        <f t="shared" si="139"/>
        <v>113.12</v>
      </c>
      <c r="K243" s="41">
        <f t="shared" si="139"/>
        <v>113.12</v>
      </c>
      <c r="L243" s="41">
        <f t="shared" si="139"/>
        <v>113.12</v>
      </c>
      <c r="M243" s="41">
        <f t="shared" si="139"/>
        <v>113.12</v>
      </c>
      <c r="N243" s="41">
        <f t="shared" si="139"/>
        <v>113.12</v>
      </c>
      <c r="O243" s="41">
        <f t="shared" si="139"/>
        <v>113.12</v>
      </c>
      <c r="P243" s="41">
        <f t="shared" si="139"/>
        <v>113.12</v>
      </c>
      <c r="Q243" s="41">
        <f t="shared" si="139"/>
        <v>113.12</v>
      </c>
      <c r="R243" s="41">
        <f t="shared" si="139"/>
        <v>113.12</v>
      </c>
      <c r="S243" s="41">
        <f t="shared" si="139"/>
        <v>113.12</v>
      </c>
      <c r="T243" s="41">
        <f t="shared" si="139"/>
        <v>113.12</v>
      </c>
      <c r="U243" s="41">
        <f t="shared" si="139"/>
        <v>113.12</v>
      </c>
      <c r="V243" s="41">
        <f t="shared" si="139"/>
        <v>113.12</v>
      </c>
      <c r="W243" s="41">
        <f t="shared" si="139"/>
        <v>113.12</v>
      </c>
      <c r="X243" s="41">
        <f t="shared" si="139"/>
        <v>113.12</v>
      </c>
      <c r="Y243" s="41">
        <f t="shared" si="139"/>
        <v>113.12</v>
      </c>
      <c r="Z243" s="41">
        <f t="shared" si="139"/>
        <v>113.12</v>
      </c>
      <c r="AA243" s="41">
        <f t="shared" si="139"/>
        <v>113.12</v>
      </c>
    </row>
    <row r="244" spans="1:27" ht="12.75" hidden="1" customHeight="1" outlineLevel="1" x14ac:dyDescent="0.2">
      <c r="A244" s="99" t="s">
        <v>1266</v>
      </c>
      <c r="B244" s="60" t="s">
        <v>83</v>
      </c>
      <c r="C244" s="40" t="s">
        <v>79</v>
      </c>
      <c r="D244" s="41">
        <v>3.72</v>
      </c>
      <c r="E244" s="41">
        <v>3.72</v>
      </c>
      <c r="F244" s="41">
        <v>3.72</v>
      </c>
      <c r="G244" s="41">
        <v>3.72</v>
      </c>
      <c r="H244" s="41">
        <v>3.72</v>
      </c>
      <c r="I244" s="41">
        <v>3.72</v>
      </c>
      <c r="J244" s="41">
        <v>3.72</v>
      </c>
      <c r="K244" s="41">
        <v>3.72</v>
      </c>
      <c r="L244" s="41">
        <v>3.72</v>
      </c>
      <c r="M244" s="41">
        <v>3.72</v>
      </c>
      <c r="N244" s="41">
        <v>3.72</v>
      </c>
      <c r="O244" s="41">
        <v>3.72</v>
      </c>
      <c r="P244" s="41">
        <v>3.72</v>
      </c>
      <c r="Q244" s="41">
        <v>3.72</v>
      </c>
      <c r="R244" s="41">
        <v>3.72</v>
      </c>
      <c r="S244" s="41">
        <v>3.72</v>
      </c>
      <c r="T244" s="41">
        <v>3.72</v>
      </c>
      <c r="U244" s="41">
        <v>3.72</v>
      </c>
      <c r="V244" s="41">
        <v>3.72</v>
      </c>
      <c r="W244" s="41">
        <v>3.72</v>
      </c>
      <c r="X244" s="41">
        <v>3.72</v>
      </c>
      <c r="Y244" s="41">
        <v>3.72</v>
      </c>
      <c r="Z244" s="41">
        <v>3.72</v>
      </c>
      <c r="AA244" s="41">
        <v>3.72</v>
      </c>
    </row>
    <row r="245" spans="1:27" ht="12.75" hidden="1" customHeight="1" outlineLevel="1" x14ac:dyDescent="0.2">
      <c r="A245" s="99" t="s">
        <v>1267</v>
      </c>
      <c r="B245" s="60" t="s">
        <v>81</v>
      </c>
      <c r="C245" s="40" t="s">
        <v>79</v>
      </c>
      <c r="D245" s="41">
        <f>$D$11</f>
        <v>264.79000000000002</v>
      </c>
      <c r="E245" s="41">
        <f t="shared" ref="E245:AA245" si="140">$D$11</f>
        <v>264.79000000000002</v>
      </c>
      <c r="F245" s="41">
        <f t="shared" si="140"/>
        <v>264.79000000000002</v>
      </c>
      <c r="G245" s="41">
        <f t="shared" si="140"/>
        <v>264.79000000000002</v>
      </c>
      <c r="H245" s="41">
        <f t="shared" si="140"/>
        <v>264.79000000000002</v>
      </c>
      <c r="I245" s="41">
        <f t="shared" si="140"/>
        <v>264.79000000000002</v>
      </c>
      <c r="J245" s="41">
        <f t="shared" si="140"/>
        <v>264.79000000000002</v>
      </c>
      <c r="K245" s="41">
        <f t="shared" si="140"/>
        <v>264.79000000000002</v>
      </c>
      <c r="L245" s="41">
        <f t="shared" si="140"/>
        <v>264.79000000000002</v>
      </c>
      <c r="M245" s="41">
        <f t="shared" si="140"/>
        <v>264.79000000000002</v>
      </c>
      <c r="N245" s="41">
        <f t="shared" si="140"/>
        <v>264.79000000000002</v>
      </c>
      <c r="O245" s="41">
        <f t="shared" si="140"/>
        <v>264.79000000000002</v>
      </c>
      <c r="P245" s="41">
        <f t="shared" si="140"/>
        <v>264.79000000000002</v>
      </c>
      <c r="Q245" s="41">
        <f t="shared" si="140"/>
        <v>264.79000000000002</v>
      </c>
      <c r="R245" s="41">
        <f t="shared" si="140"/>
        <v>264.79000000000002</v>
      </c>
      <c r="S245" s="41">
        <f t="shared" si="140"/>
        <v>264.79000000000002</v>
      </c>
      <c r="T245" s="41">
        <f t="shared" si="140"/>
        <v>264.79000000000002</v>
      </c>
      <c r="U245" s="41">
        <f t="shared" si="140"/>
        <v>264.79000000000002</v>
      </c>
      <c r="V245" s="41">
        <f t="shared" si="140"/>
        <v>264.79000000000002</v>
      </c>
      <c r="W245" s="41">
        <f t="shared" si="140"/>
        <v>264.79000000000002</v>
      </c>
      <c r="X245" s="41">
        <f t="shared" si="140"/>
        <v>264.79000000000002</v>
      </c>
      <c r="Y245" s="41">
        <f t="shared" si="140"/>
        <v>264.79000000000002</v>
      </c>
      <c r="Z245" s="41">
        <f t="shared" si="140"/>
        <v>264.79000000000002</v>
      </c>
      <c r="AA245" s="41">
        <f t="shared" si="140"/>
        <v>264.79000000000002</v>
      </c>
    </row>
    <row r="246" spans="1:27" ht="12.75" customHeight="1" collapsed="1" x14ac:dyDescent="0.2">
      <c r="A246" s="98" t="s">
        <v>1268</v>
      </c>
      <c r="B246" s="25" t="str">
        <f>"17"&amp;"."&amp;$B$663&amp;"."&amp;$B$664</f>
        <v>17.01.2024</v>
      </c>
      <c r="C246" s="88" t="s">
        <v>76</v>
      </c>
      <c r="D246" s="89">
        <f>ROUND(((D247+D248+D250+D249)/1000),5)</f>
        <v>1.6534899999999999</v>
      </c>
      <c r="E246" s="89">
        <f>ROUND(((E247+E248+E250+E249)/1000),5)</f>
        <v>1.57561</v>
      </c>
      <c r="F246" s="89">
        <f>ROUND(((F247+F248+F250+F249)/1000),5)</f>
        <v>1.52837</v>
      </c>
      <c r="G246" s="89">
        <f t="shared" ref="G246:AA246" si="141">ROUND(((G247+G248+G250+G249)/1000),5)</f>
        <v>1.5276000000000001</v>
      </c>
      <c r="H246" s="89">
        <f t="shared" si="141"/>
        <v>1.5964700000000001</v>
      </c>
      <c r="I246" s="89">
        <f t="shared" si="141"/>
        <v>1.7222500000000001</v>
      </c>
      <c r="J246" s="89">
        <f t="shared" si="141"/>
        <v>1.91726</v>
      </c>
      <c r="K246" s="89">
        <f t="shared" si="141"/>
        <v>2.2317499999999999</v>
      </c>
      <c r="L246" s="89">
        <f t="shared" si="141"/>
        <v>2.43987</v>
      </c>
      <c r="M246" s="89">
        <f t="shared" si="141"/>
        <v>2.4098799999999998</v>
      </c>
      <c r="N246" s="89">
        <f t="shared" si="141"/>
        <v>2.4879199999999999</v>
      </c>
      <c r="O246" s="89">
        <f t="shared" si="141"/>
        <v>2.5264099999999998</v>
      </c>
      <c r="P246" s="89">
        <f t="shared" si="141"/>
        <v>2.5235400000000001</v>
      </c>
      <c r="Q246" s="89">
        <f t="shared" si="141"/>
        <v>2.5243199999999999</v>
      </c>
      <c r="R246" s="89">
        <f t="shared" si="141"/>
        <v>2.5237599999999998</v>
      </c>
      <c r="S246" s="89">
        <f t="shared" si="141"/>
        <v>2.4928499999999998</v>
      </c>
      <c r="T246" s="89">
        <f t="shared" si="141"/>
        <v>2.6138300000000001</v>
      </c>
      <c r="U246" s="89">
        <f t="shared" si="141"/>
        <v>2.5779899999999998</v>
      </c>
      <c r="V246" s="89">
        <f t="shared" si="141"/>
        <v>2.5550600000000001</v>
      </c>
      <c r="W246" s="89">
        <f t="shared" si="141"/>
        <v>2.4209700000000001</v>
      </c>
      <c r="X246" s="89">
        <f t="shared" si="141"/>
        <v>2.4255800000000001</v>
      </c>
      <c r="Y246" s="89">
        <f t="shared" si="141"/>
        <v>2.2616900000000002</v>
      </c>
      <c r="Z246" s="89">
        <f t="shared" si="141"/>
        <v>2.0415999999999999</v>
      </c>
      <c r="AA246" s="89">
        <f t="shared" si="141"/>
        <v>1.8671899999999999</v>
      </c>
    </row>
    <row r="247" spans="1:27" ht="12.75" hidden="1" customHeight="1" outlineLevel="1" x14ac:dyDescent="0.2">
      <c r="A247" s="99" t="s">
        <v>1269</v>
      </c>
      <c r="B247" s="60" t="s">
        <v>238</v>
      </c>
      <c r="C247" s="40" t="s">
        <v>79</v>
      </c>
      <c r="D247" s="41">
        <v>1271.8599999999999</v>
      </c>
      <c r="E247" s="41">
        <v>1193.98</v>
      </c>
      <c r="F247" s="41">
        <v>1146.74</v>
      </c>
      <c r="G247" s="41">
        <v>1145.97</v>
      </c>
      <c r="H247" s="41">
        <v>1214.8399999999999</v>
      </c>
      <c r="I247" s="41">
        <v>1340.62</v>
      </c>
      <c r="J247" s="41">
        <v>1535.63</v>
      </c>
      <c r="K247" s="41">
        <v>1850.12</v>
      </c>
      <c r="L247" s="41">
        <v>2058.2399999999998</v>
      </c>
      <c r="M247" s="41">
        <v>2028.25</v>
      </c>
      <c r="N247" s="41">
        <v>2106.29</v>
      </c>
      <c r="O247" s="41">
        <v>2144.7800000000002</v>
      </c>
      <c r="P247" s="41">
        <v>2141.91</v>
      </c>
      <c r="Q247" s="41">
        <v>2142.69</v>
      </c>
      <c r="R247" s="41">
        <v>2142.13</v>
      </c>
      <c r="S247" s="41">
        <v>2111.2199999999998</v>
      </c>
      <c r="T247" s="41">
        <v>2232.1999999999998</v>
      </c>
      <c r="U247" s="41">
        <v>2196.36</v>
      </c>
      <c r="V247" s="41">
        <v>2173.4299999999998</v>
      </c>
      <c r="W247" s="41">
        <v>2039.34</v>
      </c>
      <c r="X247" s="41">
        <v>2043.95</v>
      </c>
      <c r="Y247" s="41">
        <v>1880.06</v>
      </c>
      <c r="Z247" s="41">
        <v>1659.97</v>
      </c>
      <c r="AA247" s="41">
        <v>1485.56</v>
      </c>
    </row>
    <row r="248" spans="1:27" ht="12.75" hidden="1" customHeight="1" outlineLevel="1" x14ac:dyDescent="0.2">
      <c r="A248" s="99" t="s">
        <v>1270</v>
      </c>
      <c r="B248" s="60" t="s">
        <v>90</v>
      </c>
      <c r="C248" s="40" t="s">
        <v>79</v>
      </c>
      <c r="D248" s="41">
        <f>$D$168</f>
        <v>113.12</v>
      </c>
      <c r="E248" s="41">
        <f>$D$168</f>
        <v>113.12</v>
      </c>
      <c r="F248" s="41">
        <f t="shared" ref="F248:AA248" si="142">$D$168</f>
        <v>113.12</v>
      </c>
      <c r="G248" s="41">
        <f t="shared" si="142"/>
        <v>113.12</v>
      </c>
      <c r="H248" s="41">
        <f t="shared" si="142"/>
        <v>113.12</v>
      </c>
      <c r="I248" s="41">
        <f t="shared" si="142"/>
        <v>113.12</v>
      </c>
      <c r="J248" s="41">
        <f t="shared" si="142"/>
        <v>113.12</v>
      </c>
      <c r="K248" s="41">
        <f t="shared" si="142"/>
        <v>113.12</v>
      </c>
      <c r="L248" s="41">
        <f t="shared" si="142"/>
        <v>113.12</v>
      </c>
      <c r="M248" s="41">
        <f t="shared" si="142"/>
        <v>113.12</v>
      </c>
      <c r="N248" s="41">
        <f t="shared" si="142"/>
        <v>113.12</v>
      </c>
      <c r="O248" s="41">
        <f t="shared" si="142"/>
        <v>113.12</v>
      </c>
      <c r="P248" s="41">
        <f t="shared" si="142"/>
        <v>113.12</v>
      </c>
      <c r="Q248" s="41">
        <f t="shared" si="142"/>
        <v>113.12</v>
      </c>
      <c r="R248" s="41">
        <f t="shared" si="142"/>
        <v>113.12</v>
      </c>
      <c r="S248" s="41">
        <f t="shared" si="142"/>
        <v>113.12</v>
      </c>
      <c r="T248" s="41">
        <f t="shared" si="142"/>
        <v>113.12</v>
      </c>
      <c r="U248" s="41">
        <f t="shared" si="142"/>
        <v>113.12</v>
      </c>
      <c r="V248" s="41">
        <f t="shared" si="142"/>
        <v>113.12</v>
      </c>
      <c r="W248" s="41">
        <f t="shared" si="142"/>
        <v>113.12</v>
      </c>
      <c r="X248" s="41">
        <f t="shared" si="142"/>
        <v>113.12</v>
      </c>
      <c r="Y248" s="41">
        <f t="shared" si="142"/>
        <v>113.12</v>
      </c>
      <c r="Z248" s="41">
        <f t="shared" si="142"/>
        <v>113.12</v>
      </c>
      <c r="AA248" s="41">
        <f t="shared" si="142"/>
        <v>113.12</v>
      </c>
    </row>
    <row r="249" spans="1:27" ht="12.75" hidden="1" customHeight="1" outlineLevel="1" x14ac:dyDescent="0.2">
      <c r="A249" s="99" t="s">
        <v>1271</v>
      </c>
      <c r="B249" s="60" t="s">
        <v>83</v>
      </c>
      <c r="C249" s="40" t="s">
        <v>79</v>
      </c>
      <c r="D249" s="41">
        <v>3.72</v>
      </c>
      <c r="E249" s="41">
        <v>3.72</v>
      </c>
      <c r="F249" s="41">
        <v>3.72</v>
      </c>
      <c r="G249" s="41">
        <v>3.72</v>
      </c>
      <c r="H249" s="41">
        <v>3.72</v>
      </c>
      <c r="I249" s="41">
        <v>3.72</v>
      </c>
      <c r="J249" s="41">
        <v>3.72</v>
      </c>
      <c r="K249" s="41">
        <v>3.72</v>
      </c>
      <c r="L249" s="41">
        <v>3.72</v>
      </c>
      <c r="M249" s="41">
        <v>3.72</v>
      </c>
      <c r="N249" s="41">
        <v>3.72</v>
      </c>
      <c r="O249" s="41">
        <v>3.72</v>
      </c>
      <c r="P249" s="41">
        <v>3.72</v>
      </c>
      <c r="Q249" s="41">
        <v>3.72</v>
      </c>
      <c r="R249" s="41">
        <v>3.72</v>
      </c>
      <c r="S249" s="41">
        <v>3.72</v>
      </c>
      <c r="T249" s="41">
        <v>3.72</v>
      </c>
      <c r="U249" s="41">
        <v>3.72</v>
      </c>
      <c r="V249" s="41">
        <v>3.72</v>
      </c>
      <c r="W249" s="41">
        <v>3.72</v>
      </c>
      <c r="X249" s="41">
        <v>3.72</v>
      </c>
      <c r="Y249" s="41">
        <v>3.72</v>
      </c>
      <c r="Z249" s="41">
        <v>3.72</v>
      </c>
      <c r="AA249" s="41">
        <v>3.72</v>
      </c>
    </row>
    <row r="250" spans="1:27" ht="12.75" hidden="1" customHeight="1" outlineLevel="1" x14ac:dyDescent="0.2">
      <c r="A250" s="99" t="s">
        <v>1272</v>
      </c>
      <c r="B250" s="60" t="s">
        <v>81</v>
      </c>
      <c r="C250" s="40" t="s">
        <v>79</v>
      </c>
      <c r="D250" s="41">
        <f>$D$11</f>
        <v>264.79000000000002</v>
      </c>
      <c r="E250" s="41">
        <f t="shared" ref="E250:AA250" si="143">$D$11</f>
        <v>264.79000000000002</v>
      </c>
      <c r="F250" s="41">
        <f t="shared" si="143"/>
        <v>264.79000000000002</v>
      </c>
      <c r="G250" s="41">
        <f t="shared" si="143"/>
        <v>264.79000000000002</v>
      </c>
      <c r="H250" s="41">
        <f t="shared" si="143"/>
        <v>264.79000000000002</v>
      </c>
      <c r="I250" s="41">
        <f t="shared" si="143"/>
        <v>264.79000000000002</v>
      </c>
      <c r="J250" s="41">
        <f t="shared" si="143"/>
        <v>264.79000000000002</v>
      </c>
      <c r="K250" s="41">
        <f t="shared" si="143"/>
        <v>264.79000000000002</v>
      </c>
      <c r="L250" s="41">
        <f t="shared" si="143"/>
        <v>264.79000000000002</v>
      </c>
      <c r="M250" s="41">
        <f t="shared" si="143"/>
        <v>264.79000000000002</v>
      </c>
      <c r="N250" s="41">
        <f t="shared" si="143"/>
        <v>264.79000000000002</v>
      </c>
      <c r="O250" s="41">
        <f t="shared" si="143"/>
        <v>264.79000000000002</v>
      </c>
      <c r="P250" s="41">
        <f t="shared" si="143"/>
        <v>264.79000000000002</v>
      </c>
      <c r="Q250" s="41">
        <f t="shared" si="143"/>
        <v>264.79000000000002</v>
      </c>
      <c r="R250" s="41">
        <f t="shared" si="143"/>
        <v>264.79000000000002</v>
      </c>
      <c r="S250" s="41">
        <f t="shared" si="143"/>
        <v>264.79000000000002</v>
      </c>
      <c r="T250" s="41">
        <f t="shared" si="143"/>
        <v>264.79000000000002</v>
      </c>
      <c r="U250" s="41">
        <f t="shared" si="143"/>
        <v>264.79000000000002</v>
      </c>
      <c r="V250" s="41">
        <f t="shared" si="143"/>
        <v>264.79000000000002</v>
      </c>
      <c r="W250" s="41">
        <f t="shared" si="143"/>
        <v>264.79000000000002</v>
      </c>
      <c r="X250" s="41">
        <f t="shared" si="143"/>
        <v>264.79000000000002</v>
      </c>
      <c r="Y250" s="41">
        <f t="shared" si="143"/>
        <v>264.79000000000002</v>
      </c>
      <c r="Z250" s="41">
        <f t="shared" si="143"/>
        <v>264.79000000000002</v>
      </c>
      <c r="AA250" s="41">
        <f t="shared" si="143"/>
        <v>264.79000000000002</v>
      </c>
    </row>
    <row r="251" spans="1:27" ht="12.75" customHeight="1" collapsed="1" x14ac:dyDescent="0.2">
      <c r="A251" s="98" t="s">
        <v>1273</v>
      </c>
      <c r="B251" s="25" t="str">
        <f>"18"&amp;"."&amp;$B$663&amp;"."&amp;$B$664</f>
        <v>18.01.2024</v>
      </c>
      <c r="C251" s="88" t="s">
        <v>76</v>
      </c>
      <c r="D251" s="89">
        <f>ROUND(((D252+D253+D255+D254)/1000),5)</f>
        <v>1.7898700000000001</v>
      </c>
      <c r="E251" s="89">
        <f>ROUND(((E252+E253+E255+E254)/1000),5)</f>
        <v>1.63025</v>
      </c>
      <c r="F251" s="89">
        <f>ROUND(((F252+F253+F255+F254)/1000),5)</f>
        <v>1.59388</v>
      </c>
      <c r="G251" s="89">
        <f t="shared" ref="G251:AA251" si="144">ROUND(((G252+G253+G255+G254)/1000),5)</f>
        <v>1.58551</v>
      </c>
      <c r="H251" s="89">
        <f t="shared" si="144"/>
        <v>1.6256999999999999</v>
      </c>
      <c r="I251" s="89">
        <f t="shared" si="144"/>
        <v>1.76956</v>
      </c>
      <c r="J251" s="89">
        <f t="shared" si="144"/>
        <v>1.8986499999999999</v>
      </c>
      <c r="K251" s="89">
        <f t="shared" si="144"/>
        <v>2.2008299999999998</v>
      </c>
      <c r="L251" s="89">
        <f t="shared" si="144"/>
        <v>2.3994399999999998</v>
      </c>
      <c r="M251" s="89">
        <f t="shared" si="144"/>
        <v>2.3516400000000002</v>
      </c>
      <c r="N251" s="89">
        <f t="shared" si="144"/>
        <v>2.5345499999999999</v>
      </c>
      <c r="O251" s="89">
        <f t="shared" si="144"/>
        <v>2.4931100000000002</v>
      </c>
      <c r="P251" s="89">
        <f t="shared" si="144"/>
        <v>2.4775299999999998</v>
      </c>
      <c r="Q251" s="89">
        <f t="shared" si="144"/>
        <v>2.4967100000000002</v>
      </c>
      <c r="R251" s="89">
        <f t="shared" si="144"/>
        <v>2.4950899999999998</v>
      </c>
      <c r="S251" s="89">
        <f t="shared" si="144"/>
        <v>2.54948</v>
      </c>
      <c r="T251" s="89">
        <f t="shared" si="144"/>
        <v>2.6137199999999998</v>
      </c>
      <c r="U251" s="89">
        <f t="shared" si="144"/>
        <v>2.62588</v>
      </c>
      <c r="V251" s="89">
        <f t="shared" si="144"/>
        <v>2.6187499999999999</v>
      </c>
      <c r="W251" s="89">
        <f t="shared" si="144"/>
        <v>2.4315899999999999</v>
      </c>
      <c r="X251" s="89">
        <f t="shared" si="144"/>
        <v>2.28389</v>
      </c>
      <c r="Y251" s="89">
        <f t="shared" si="144"/>
        <v>2.1732200000000002</v>
      </c>
      <c r="Z251" s="89">
        <f t="shared" si="144"/>
        <v>1.9195800000000001</v>
      </c>
      <c r="AA251" s="89">
        <f t="shared" si="144"/>
        <v>1.74882</v>
      </c>
    </row>
    <row r="252" spans="1:27" ht="12.75" hidden="1" customHeight="1" outlineLevel="1" x14ac:dyDescent="0.2">
      <c r="A252" s="99" t="s">
        <v>1274</v>
      </c>
      <c r="B252" s="60" t="s">
        <v>238</v>
      </c>
      <c r="C252" s="40" t="s">
        <v>79</v>
      </c>
      <c r="D252" s="41">
        <v>1408.24</v>
      </c>
      <c r="E252" s="41">
        <v>1248.6199999999999</v>
      </c>
      <c r="F252" s="41">
        <v>1212.25</v>
      </c>
      <c r="G252" s="41">
        <v>1203.8800000000001</v>
      </c>
      <c r="H252" s="41">
        <v>1244.07</v>
      </c>
      <c r="I252" s="41">
        <v>1387.93</v>
      </c>
      <c r="J252" s="41">
        <v>1517.02</v>
      </c>
      <c r="K252" s="41">
        <v>1819.2</v>
      </c>
      <c r="L252" s="41">
        <v>2017.81</v>
      </c>
      <c r="M252" s="41">
        <v>1970.01</v>
      </c>
      <c r="N252" s="41">
        <v>2152.92</v>
      </c>
      <c r="O252" s="41">
        <v>2111.48</v>
      </c>
      <c r="P252" s="41">
        <v>2095.9</v>
      </c>
      <c r="Q252" s="41">
        <v>2115.08</v>
      </c>
      <c r="R252" s="41">
        <v>2113.46</v>
      </c>
      <c r="S252" s="41">
        <v>2167.85</v>
      </c>
      <c r="T252" s="41">
        <v>2232.09</v>
      </c>
      <c r="U252" s="41">
        <v>2244.25</v>
      </c>
      <c r="V252" s="41">
        <v>2237.12</v>
      </c>
      <c r="W252" s="41">
        <v>2049.96</v>
      </c>
      <c r="X252" s="41">
        <v>1902.26</v>
      </c>
      <c r="Y252" s="41">
        <v>1791.59</v>
      </c>
      <c r="Z252" s="41">
        <v>1537.95</v>
      </c>
      <c r="AA252" s="41">
        <v>1367.19</v>
      </c>
    </row>
    <row r="253" spans="1:27" ht="12.75" hidden="1" customHeight="1" outlineLevel="1" x14ac:dyDescent="0.2">
      <c r="A253" s="99" t="s">
        <v>1275</v>
      </c>
      <c r="B253" s="60" t="s">
        <v>90</v>
      </c>
      <c r="C253" s="40" t="s">
        <v>79</v>
      </c>
      <c r="D253" s="41">
        <f>$D$168</f>
        <v>113.12</v>
      </c>
      <c r="E253" s="41">
        <f>$D$168</f>
        <v>113.12</v>
      </c>
      <c r="F253" s="41">
        <f t="shared" ref="F253:AA253" si="145">$D$168</f>
        <v>113.12</v>
      </c>
      <c r="G253" s="41">
        <f t="shared" si="145"/>
        <v>113.12</v>
      </c>
      <c r="H253" s="41">
        <f t="shared" si="145"/>
        <v>113.12</v>
      </c>
      <c r="I253" s="41">
        <f t="shared" si="145"/>
        <v>113.12</v>
      </c>
      <c r="J253" s="41">
        <f t="shared" si="145"/>
        <v>113.12</v>
      </c>
      <c r="K253" s="41">
        <f t="shared" si="145"/>
        <v>113.12</v>
      </c>
      <c r="L253" s="41">
        <f t="shared" si="145"/>
        <v>113.12</v>
      </c>
      <c r="M253" s="41">
        <f t="shared" si="145"/>
        <v>113.12</v>
      </c>
      <c r="N253" s="41">
        <f t="shared" si="145"/>
        <v>113.12</v>
      </c>
      <c r="O253" s="41">
        <f t="shared" si="145"/>
        <v>113.12</v>
      </c>
      <c r="P253" s="41">
        <f t="shared" si="145"/>
        <v>113.12</v>
      </c>
      <c r="Q253" s="41">
        <f t="shared" si="145"/>
        <v>113.12</v>
      </c>
      <c r="R253" s="41">
        <f t="shared" si="145"/>
        <v>113.12</v>
      </c>
      <c r="S253" s="41">
        <f t="shared" si="145"/>
        <v>113.12</v>
      </c>
      <c r="T253" s="41">
        <f t="shared" si="145"/>
        <v>113.12</v>
      </c>
      <c r="U253" s="41">
        <f t="shared" si="145"/>
        <v>113.12</v>
      </c>
      <c r="V253" s="41">
        <f t="shared" si="145"/>
        <v>113.12</v>
      </c>
      <c r="W253" s="41">
        <f t="shared" si="145"/>
        <v>113.12</v>
      </c>
      <c r="X253" s="41">
        <f t="shared" si="145"/>
        <v>113.12</v>
      </c>
      <c r="Y253" s="41">
        <f t="shared" si="145"/>
        <v>113.12</v>
      </c>
      <c r="Z253" s="41">
        <f t="shared" si="145"/>
        <v>113.12</v>
      </c>
      <c r="AA253" s="41">
        <f t="shared" si="145"/>
        <v>113.12</v>
      </c>
    </row>
    <row r="254" spans="1:27" ht="12.75" hidden="1" customHeight="1" outlineLevel="1" x14ac:dyDescent="0.2">
      <c r="A254" s="99" t="s">
        <v>1276</v>
      </c>
      <c r="B254" s="60" t="s">
        <v>83</v>
      </c>
      <c r="C254" s="40" t="s">
        <v>79</v>
      </c>
      <c r="D254" s="41">
        <v>3.72</v>
      </c>
      <c r="E254" s="41">
        <v>3.72</v>
      </c>
      <c r="F254" s="41">
        <v>3.72</v>
      </c>
      <c r="G254" s="41">
        <v>3.72</v>
      </c>
      <c r="H254" s="41">
        <v>3.72</v>
      </c>
      <c r="I254" s="41">
        <v>3.72</v>
      </c>
      <c r="J254" s="41">
        <v>3.72</v>
      </c>
      <c r="K254" s="41">
        <v>3.72</v>
      </c>
      <c r="L254" s="41">
        <v>3.72</v>
      </c>
      <c r="M254" s="41">
        <v>3.72</v>
      </c>
      <c r="N254" s="41">
        <v>3.72</v>
      </c>
      <c r="O254" s="41">
        <v>3.72</v>
      </c>
      <c r="P254" s="41">
        <v>3.72</v>
      </c>
      <c r="Q254" s="41">
        <v>3.72</v>
      </c>
      <c r="R254" s="41">
        <v>3.72</v>
      </c>
      <c r="S254" s="41">
        <v>3.72</v>
      </c>
      <c r="T254" s="41">
        <v>3.72</v>
      </c>
      <c r="U254" s="41">
        <v>3.72</v>
      </c>
      <c r="V254" s="41">
        <v>3.72</v>
      </c>
      <c r="W254" s="41">
        <v>3.72</v>
      </c>
      <c r="X254" s="41">
        <v>3.72</v>
      </c>
      <c r="Y254" s="41">
        <v>3.72</v>
      </c>
      <c r="Z254" s="41">
        <v>3.72</v>
      </c>
      <c r="AA254" s="41">
        <v>3.72</v>
      </c>
    </row>
    <row r="255" spans="1:27" ht="12.75" hidden="1" customHeight="1" outlineLevel="1" x14ac:dyDescent="0.2">
      <c r="A255" s="99" t="s">
        <v>1277</v>
      </c>
      <c r="B255" s="60" t="s">
        <v>81</v>
      </c>
      <c r="C255" s="40" t="s">
        <v>79</v>
      </c>
      <c r="D255" s="41">
        <f>$D$11</f>
        <v>264.79000000000002</v>
      </c>
      <c r="E255" s="41">
        <f t="shared" ref="E255:AA255" si="146">$D$11</f>
        <v>264.79000000000002</v>
      </c>
      <c r="F255" s="41">
        <f t="shared" si="146"/>
        <v>264.79000000000002</v>
      </c>
      <c r="G255" s="41">
        <f t="shared" si="146"/>
        <v>264.79000000000002</v>
      </c>
      <c r="H255" s="41">
        <f t="shared" si="146"/>
        <v>264.79000000000002</v>
      </c>
      <c r="I255" s="41">
        <f t="shared" si="146"/>
        <v>264.79000000000002</v>
      </c>
      <c r="J255" s="41">
        <f t="shared" si="146"/>
        <v>264.79000000000002</v>
      </c>
      <c r="K255" s="41">
        <f t="shared" si="146"/>
        <v>264.79000000000002</v>
      </c>
      <c r="L255" s="41">
        <f t="shared" si="146"/>
        <v>264.79000000000002</v>
      </c>
      <c r="M255" s="41">
        <f t="shared" si="146"/>
        <v>264.79000000000002</v>
      </c>
      <c r="N255" s="41">
        <f t="shared" si="146"/>
        <v>264.79000000000002</v>
      </c>
      <c r="O255" s="41">
        <f t="shared" si="146"/>
        <v>264.79000000000002</v>
      </c>
      <c r="P255" s="41">
        <f t="shared" si="146"/>
        <v>264.79000000000002</v>
      </c>
      <c r="Q255" s="41">
        <f t="shared" si="146"/>
        <v>264.79000000000002</v>
      </c>
      <c r="R255" s="41">
        <f t="shared" si="146"/>
        <v>264.79000000000002</v>
      </c>
      <c r="S255" s="41">
        <f t="shared" si="146"/>
        <v>264.79000000000002</v>
      </c>
      <c r="T255" s="41">
        <f t="shared" si="146"/>
        <v>264.79000000000002</v>
      </c>
      <c r="U255" s="41">
        <f t="shared" si="146"/>
        <v>264.79000000000002</v>
      </c>
      <c r="V255" s="41">
        <f t="shared" si="146"/>
        <v>264.79000000000002</v>
      </c>
      <c r="W255" s="41">
        <f t="shared" si="146"/>
        <v>264.79000000000002</v>
      </c>
      <c r="X255" s="41">
        <f t="shared" si="146"/>
        <v>264.79000000000002</v>
      </c>
      <c r="Y255" s="41">
        <f t="shared" si="146"/>
        <v>264.79000000000002</v>
      </c>
      <c r="Z255" s="41">
        <f t="shared" si="146"/>
        <v>264.79000000000002</v>
      </c>
      <c r="AA255" s="41">
        <f t="shared" si="146"/>
        <v>264.79000000000002</v>
      </c>
    </row>
    <row r="256" spans="1:27" ht="12.75" customHeight="1" collapsed="1" x14ac:dyDescent="0.2">
      <c r="A256" s="98" t="s">
        <v>1278</v>
      </c>
      <c r="B256" s="25" t="str">
        <f>"19"&amp;"."&amp;$B$663&amp;"."&amp;$B$664</f>
        <v>19.01.2024</v>
      </c>
      <c r="C256" s="88" t="s">
        <v>76</v>
      </c>
      <c r="D256" s="89">
        <f>ROUND(((D257+D258+D260+D259)/1000),5)</f>
        <v>1.67222</v>
      </c>
      <c r="E256" s="89">
        <f>ROUND(((E257+E258+E260+E259)/1000),5)</f>
        <v>1.5956900000000001</v>
      </c>
      <c r="F256" s="89">
        <f>ROUND(((F257+F258+F260+F259)/1000),5)</f>
        <v>1.5574300000000001</v>
      </c>
      <c r="G256" s="89">
        <f t="shared" ref="G256:AA256" si="147">ROUND(((G257+G258+G260+G259)/1000),5)</f>
        <v>1.5519099999999999</v>
      </c>
      <c r="H256" s="89">
        <f t="shared" si="147"/>
        <v>1.5939399999999999</v>
      </c>
      <c r="I256" s="89">
        <f t="shared" si="147"/>
        <v>1.71058</v>
      </c>
      <c r="J256" s="89">
        <f t="shared" si="147"/>
        <v>1.8664000000000001</v>
      </c>
      <c r="K256" s="89">
        <f t="shared" si="147"/>
        <v>2.24403</v>
      </c>
      <c r="L256" s="89">
        <f t="shared" si="147"/>
        <v>2.43282</v>
      </c>
      <c r="M256" s="89">
        <f t="shared" si="147"/>
        <v>2.49491</v>
      </c>
      <c r="N256" s="89">
        <f t="shared" si="147"/>
        <v>2.5091000000000001</v>
      </c>
      <c r="O256" s="89">
        <f t="shared" si="147"/>
        <v>2.5496099999999999</v>
      </c>
      <c r="P256" s="89">
        <f t="shared" si="147"/>
        <v>2.5407199999999999</v>
      </c>
      <c r="Q256" s="89">
        <f t="shared" si="147"/>
        <v>2.55105</v>
      </c>
      <c r="R256" s="89">
        <f t="shared" si="147"/>
        <v>2.5569899999999999</v>
      </c>
      <c r="S256" s="89">
        <f t="shared" si="147"/>
        <v>2.4685999999999999</v>
      </c>
      <c r="T256" s="89">
        <f t="shared" si="147"/>
        <v>2.50386</v>
      </c>
      <c r="U256" s="89">
        <f t="shared" si="147"/>
        <v>2.52257</v>
      </c>
      <c r="V256" s="89">
        <f t="shared" si="147"/>
        <v>2.5191499999999998</v>
      </c>
      <c r="W256" s="89">
        <f t="shared" si="147"/>
        <v>2.5169299999999999</v>
      </c>
      <c r="X256" s="89">
        <f t="shared" si="147"/>
        <v>2.4058999999999999</v>
      </c>
      <c r="Y256" s="89">
        <f t="shared" si="147"/>
        <v>2.2750900000000001</v>
      </c>
      <c r="Z256" s="89">
        <f t="shared" si="147"/>
        <v>2.0506099999999998</v>
      </c>
      <c r="AA256" s="89">
        <f t="shared" si="147"/>
        <v>1.87233</v>
      </c>
    </row>
    <row r="257" spans="1:27" ht="12.75" hidden="1" customHeight="1" outlineLevel="1" x14ac:dyDescent="0.2">
      <c r="A257" s="99" t="s">
        <v>1279</v>
      </c>
      <c r="B257" s="60" t="s">
        <v>238</v>
      </c>
      <c r="C257" s="40" t="s">
        <v>79</v>
      </c>
      <c r="D257" s="41">
        <v>1290.5899999999999</v>
      </c>
      <c r="E257" s="41">
        <v>1214.06</v>
      </c>
      <c r="F257" s="41">
        <v>1175.8</v>
      </c>
      <c r="G257" s="41">
        <v>1170.28</v>
      </c>
      <c r="H257" s="41">
        <v>1212.31</v>
      </c>
      <c r="I257" s="41">
        <v>1328.95</v>
      </c>
      <c r="J257" s="41">
        <v>1484.77</v>
      </c>
      <c r="K257" s="41">
        <v>1862.4</v>
      </c>
      <c r="L257" s="41">
        <v>2051.19</v>
      </c>
      <c r="M257" s="41">
        <v>2113.2800000000002</v>
      </c>
      <c r="N257" s="41">
        <v>2127.4699999999998</v>
      </c>
      <c r="O257" s="41">
        <v>2167.98</v>
      </c>
      <c r="P257" s="41">
        <v>2159.09</v>
      </c>
      <c r="Q257" s="41">
        <v>2169.42</v>
      </c>
      <c r="R257" s="41">
        <v>2175.36</v>
      </c>
      <c r="S257" s="41">
        <v>2086.9699999999998</v>
      </c>
      <c r="T257" s="41">
        <v>2122.23</v>
      </c>
      <c r="U257" s="41">
        <v>2140.94</v>
      </c>
      <c r="V257" s="41">
        <v>2137.52</v>
      </c>
      <c r="W257" s="41">
        <v>2135.3000000000002</v>
      </c>
      <c r="X257" s="41">
        <v>2024.27</v>
      </c>
      <c r="Y257" s="41">
        <v>1893.46</v>
      </c>
      <c r="Z257" s="41">
        <v>1668.98</v>
      </c>
      <c r="AA257" s="41">
        <v>1490.7</v>
      </c>
    </row>
    <row r="258" spans="1:27" ht="12.75" hidden="1" customHeight="1" outlineLevel="1" x14ac:dyDescent="0.2">
      <c r="A258" s="99" t="s">
        <v>1280</v>
      </c>
      <c r="B258" s="60" t="s">
        <v>90</v>
      </c>
      <c r="C258" s="40" t="s">
        <v>79</v>
      </c>
      <c r="D258" s="41">
        <f>$D$168</f>
        <v>113.12</v>
      </c>
      <c r="E258" s="41">
        <f>$D$168</f>
        <v>113.12</v>
      </c>
      <c r="F258" s="41">
        <f t="shared" ref="F258:AA258" si="148">$D$168</f>
        <v>113.12</v>
      </c>
      <c r="G258" s="41">
        <f t="shared" si="148"/>
        <v>113.12</v>
      </c>
      <c r="H258" s="41">
        <f t="shared" si="148"/>
        <v>113.12</v>
      </c>
      <c r="I258" s="41">
        <f t="shared" si="148"/>
        <v>113.12</v>
      </c>
      <c r="J258" s="41">
        <f t="shared" si="148"/>
        <v>113.12</v>
      </c>
      <c r="K258" s="41">
        <f t="shared" si="148"/>
        <v>113.12</v>
      </c>
      <c r="L258" s="41">
        <f t="shared" si="148"/>
        <v>113.12</v>
      </c>
      <c r="M258" s="41">
        <f t="shared" si="148"/>
        <v>113.12</v>
      </c>
      <c r="N258" s="41">
        <f t="shared" si="148"/>
        <v>113.12</v>
      </c>
      <c r="O258" s="41">
        <f t="shared" si="148"/>
        <v>113.12</v>
      </c>
      <c r="P258" s="41">
        <f t="shared" si="148"/>
        <v>113.12</v>
      </c>
      <c r="Q258" s="41">
        <f t="shared" si="148"/>
        <v>113.12</v>
      </c>
      <c r="R258" s="41">
        <f t="shared" si="148"/>
        <v>113.12</v>
      </c>
      <c r="S258" s="41">
        <f t="shared" si="148"/>
        <v>113.12</v>
      </c>
      <c r="T258" s="41">
        <f t="shared" si="148"/>
        <v>113.12</v>
      </c>
      <c r="U258" s="41">
        <f t="shared" si="148"/>
        <v>113.12</v>
      </c>
      <c r="V258" s="41">
        <f t="shared" si="148"/>
        <v>113.12</v>
      </c>
      <c r="W258" s="41">
        <f t="shared" si="148"/>
        <v>113.12</v>
      </c>
      <c r="X258" s="41">
        <f t="shared" si="148"/>
        <v>113.12</v>
      </c>
      <c r="Y258" s="41">
        <f t="shared" si="148"/>
        <v>113.12</v>
      </c>
      <c r="Z258" s="41">
        <f t="shared" si="148"/>
        <v>113.12</v>
      </c>
      <c r="AA258" s="41">
        <f t="shared" si="148"/>
        <v>113.12</v>
      </c>
    </row>
    <row r="259" spans="1:27" ht="12.75" hidden="1" customHeight="1" outlineLevel="1" x14ac:dyDescent="0.2">
      <c r="A259" s="99" t="s">
        <v>1281</v>
      </c>
      <c r="B259" s="60" t="s">
        <v>83</v>
      </c>
      <c r="C259" s="40" t="s">
        <v>79</v>
      </c>
      <c r="D259" s="41">
        <v>3.72</v>
      </c>
      <c r="E259" s="41">
        <v>3.72</v>
      </c>
      <c r="F259" s="41">
        <v>3.72</v>
      </c>
      <c r="G259" s="41">
        <v>3.72</v>
      </c>
      <c r="H259" s="41">
        <v>3.72</v>
      </c>
      <c r="I259" s="41">
        <v>3.72</v>
      </c>
      <c r="J259" s="41">
        <v>3.72</v>
      </c>
      <c r="K259" s="41">
        <v>3.72</v>
      </c>
      <c r="L259" s="41">
        <v>3.72</v>
      </c>
      <c r="M259" s="41">
        <v>3.72</v>
      </c>
      <c r="N259" s="41">
        <v>3.72</v>
      </c>
      <c r="O259" s="41">
        <v>3.72</v>
      </c>
      <c r="P259" s="41">
        <v>3.72</v>
      </c>
      <c r="Q259" s="41">
        <v>3.72</v>
      </c>
      <c r="R259" s="41">
        <v>3.72</v>
      </c>
      <c r="S259" s="41">
        <v>3.72</v>
      </c>
      <c r="T259" s="41">
        <v>3.72</v>
      </c>
      <c r="U259" s="41">
        <v>3.72</v>
      </c>
      <c r="V259" s="41">
        <v>3.72</v>
      </c>
      <c r="W259" s="41">
        <v>3.72</v>
      </c>
      <c r="X259" s="41">
        <v>3.72</v>
      </c>
      <c r="Y259" s="41">
        <v>3.72</v>
      </c>
      <c r="Z259" s="41">
        <v>3.72</v>
      </c>
      <c r="AA259" s="41">
        <v>3.72</v>
      </c>
    </row>
    <row r="260" spans="1:27" ht="12.75" hidden="1" customHeight="1" outlineLevel="1" x14ac:dyDescent="0.2">
      <c r="A260" s="99" t="s">
        <v>1282</v>
      </c>
      <c r="B260" s="60" t="s">
        <v>81</v>
      </c>
      <c r="C260" s="40" t="s">
        <v>79</v>
      </c>
      <c r="D260" s="41">
        <f>$D$11</f>
        <v>264.79000000000002</v>
      </c>
      <c r="E260" s="41">
        <f t="shared" ref="E260:AA260" si="149">$D$11</f>
        <v>264.79000000000002</v>
      </c>
      <c r="F260" s="41">
        <f t="shared" si="149"/>
        <v>264.79000000000002</v>
      </c>
      <c r="G260" s="41">
        <f t="shared" si="149"/>
        <v>264.79000000000002</v>
      </c>
      <c r="H260" s="41">
        <f t="shared" si="149"/>
        <v>264.79000000000002</v>
      </c>
      <c r="I260" s="41">
        <f t="shared" si="149"/>
        <v>264.79000000000002</v>
      </c>
      <c r="J260" s="41">
        <f t="shared" si="149"/>
        <v>264.79000000000002</v>
      </c>
      <c r="K260" s="41">
        <f t="shared" si="149"/>
        <v>264.79000000000002</v>
      </c>
      <c r="L260" s="41">
        <f t="shared" si="149"/>
        <v>264.79000000000002</v>
      </c>
      <c r="M260" s="41">
        <f t="shared" si="149"/>
        <v>264.79000000000002</v>
      </c>
      <c r="N260" s="41">
        <f t="shared" si="149"/>
        <v>264.79000000000002</v>
      </c>
      <c r="O260" s="41">
        <f t="shared" si="149"/>
        <v>264.79000000000002</v>
      </c>
      <c r="P260" s="41">
        <f t="shared" si="149"/>
        <v>264.79000000000002</v>
      </c>
      <c r="Q260" s="41">
        <f t="shared" si="149"/>
        <v>264.79000000000002</v>
      </c>
      <c r="R260" s="41">
        <f t="shared" si="149"/>
        <v>264.79000000000002</v>
      </c>
      <c r="S260" s="41">
        <f t="shared" si="149"/>
        <v>264.79000000000002</v>
      </c>
      <c r="T260" s="41">
        <f t="shared" si="149"/>
        <v>264.79000000000002</v>
      </c>
      <c r="U260" s="41">
        <f t="shared" si="149"/>
        <v>264.79000000000002</v>
      </c>
      <c r="V260" s="41">
        <f t="shared" si="149"/>
        <v>264.79000000000002</v>
      </c>
      <c r="W260" s="41">
        <f t="shared" si="149"/>
        <v>264.79000000000002</v>
      </c>
      <c r="X260" s="41">
        <f t="shared" si="149"/>
        <v>264.79000000000002</v>
      </c>
      <c r="Y260" s="41">
        <f t="shared" si="149"/>
        <v>264.79000000000002</v>
      </c>
      <c r="Z260" s="41">
        <f t="shared" si="149"/>
        <v>264.79000000000002</v>
      </c>
      <c r="AA260" s="41">
        <f t="shared" si="149"/>
        <v>264.79000000000002</v>
      </c>
    </row>
    <row r="261" spans="1:27" ht="12.75" customHeight="1" collapsed="1" x14ac:dyDescent="0.2">
      <c r="A261" s="98" t="s">
        <v>1283</v>
      </c>
      <c r="B261" s="25" t="str">
        <f>"20"&amp;"."&amp;$B$663&amp;"."&amp;$B$664</f>
        <v>20.01.2024</v>
      </c>
      <c r="C261" s="88" t="s">
        <v>76</v>
      </c>
      <c r="D261" s="89">
        <f>ROUND(((D262+D263+D265+D264)/1000),5)</f>
        <v>1.87419</v>
      </c>
      <c r="E261" s="89">
        <f>ROUND(((E262+E263+E265+E264)/1000),5)</f>
        <v>1.71113</v>
      </c>
      <c r="F261" s="89">
        <f>ROUND(((F262+F263+F265+F264)/1000),5)</f>
        <v>1.6471800000000001</v>
      </c>
      <c r="G261" s="89">
        <f t="shared" ref="G261:AA261" si="150">ROUND(((G262+G263+G265+G264)/1000),5)</f>
        <v>1.6486000000000001</v>
      </c>
      <c r="H261" s="89">
        <f t="shared" si="150"/>
        <v>1.67679</v>
      </c>
      <c r="I261" s="89">
        <f t="shared" si="150"/>
        <v>1.72204</v>
      </c>
      <c r="J261" s="89">
        <f t="shared" si="150"/>
        <v>1.8338300000000001</v>
      </c>
      <c r="K261" s="89">
        <f t="shared" si="150"/>
        <v>1.9914799999999999</v>
      </c>
      <c r="L261" s="89">
        <f t="shared" si="150"/>
        <v>2.2767599999999999</v>
      </c>
      <c r="M261" s="89">
        <f t="shared" si="150"/>
        <v>2.3982100000000002</v>
      </c>
      <c r="N261" s="89">
        <f t="shared" si="150"/>
        <v>2.5004599999999999</v>
      </c>
      <c r="O261" s="89">
        <f t="shared" si="150"/>
        <v>2.5273599999999998</v>
      </c>
      <c r="P261" s="89">
        <f t="shared" si="150"/>
        <v>2.5233599999999998</v>
      </c>
      <c r="Q261" s="89">
        <f t="shared" si="150"/>
        <v>2.52345</v>
      </c>
      <c r="R261" s="89">
        <f t="shared" si="150"/>
        <v>2.4628100000000002</v>
      </c>
      <c r="S261" s="89">
        <f t="shared" si="150"/>
        <v>2.4380999999999999</v>
      </c>
      <c r="T261" s="89">
        <f t="shared" si="150"/>
        <v>2.4851100000000002</v>
      </c>
      <c r="U261" s="89">
        <f t="shared" si="150"/>
        <v>2.5265399999999998</v>
      </c>
      <c r="V261" s="89">
        <f t="shared" si="150"/>
        <v>2.5523500000000001</v>
      </c>
      <c r="W261" s="89">
        <f t="shared" si="150"/>
        <v>2.4363800000000002</v>
      </c>
      <c r="X261" s="89">
        <f t="shared" si="150"/>
        <v>2.3845499999999999</v>
      </c>
      <c r="Y261" s="89">
        <f t="shared" si="150"/>
        <v>2.2878699999999998</v>
      </c>
      <c r="Z261" s="89">
        <f t="shared" si="150"/>
        <v>2.0017900000000002</v>
      </c>
      <c r="AA261" s="89">
        <f t="shared" si="150"/>
        <v>1.8974200000000001</v>
      </c>
    </row>
    <row r="262" spans="1:27" ht="12.75" hidden="1" customHeight="1" outlineLevel="1" x14ac:dyDescent="0.2">
      <c r="A262" s="99" t="s">
        <v>1284</v>
      </c>
      <c r="B262" s="60" t="s">
        <v>238</v>
      </c>
      <c r="C262" s="40" t="s">
        <v>79</v>
      </c>
      <c r="D262" s="41">
        <v>1492.56</v>
      </c>
      <c r="E262" s="41">
        <v>1329.5</v>
      </c>
      <c r="F262" s="41">
        <v>1265.55</v>
      </c>
      <c r="G262" s="41">
        <v>1266.97</v>
      </c>
      <c r="H262" s="41">
        <v>1295.1600000000001</v>
      </c>
      <c r="I262" s="41">
        <v>1340.41</v>
      </c>
      <c r="J262" s="41">
        <v>1452.2</v>
      </c>
      <c r="K262" s="41">
        <v>1609.85</v>
      </c>
      <c r="L262" s="41">
        <v>1895.13</v>
      </c>
      <c r="M262" s="41">
        <v>2016.58</v>
      </c>
      <c r="N262" s="41">
        <v>2118.83</v>
      </c>
      <c r="O262" s="41">
        <v>2145.73</v>
      </c>
      <c r="P262" s="41">
        <v>2141.73</v>
      </c>
      <c r="Q262" s="41">
        <v>2141.8200000000002</v>
      </c>
      <c r="R262" s="41">
        <v>2081.1799999999998</v>
      </c>
      <c r="S262" s="41">
        <v>2056.4699999999998</v>
      </c>
      <c r="T262" s="41">
        <v>2103.48</v>
      </c>
      <c r="U262" s="41">
        <v>2144.91</v>
      </c>
      <c r="V262" s="41">
        <v>2170.7199999999998</v>
      </c>
      <c r="W262" s="41">
        <v>2054.75</v>
      </c>
      <c r="X262" s="41">
        <v>2002.92</v>
      </c>
      <c r="Y262" s="41">
        <v>1906.24</v>
      </c>
      <c r="Z262" s="41">
        <v>1620.16</v>
      </c>
      <c r="AA262" s="41">
        <v>1515.79</v>
      </c>
    </row>
    <row r="263" spans="1:27" ht="12.75" hidden="1" customHeight="1" outlineLevel="1" x14ac:dyDescent="0.2">
      <c r="A263" s="99" t="s">
        <v>1285</v>
      </c>
      <c r="B263" s="60" t="s">
        <v>90</v>
      </c>
      <c r="C263" s="40" t="s">
        <v>79</v>
      </c>
      <c r="D263" s="41">
        <f>$D$168</f>
        <v>113.12</v>
      </c>
      <c r="E263" s="41">
        <f>$D$168</f>
        <v>113.12</v>
      </c>
      <c r="F263" s="41">
        <f t="shared" ref="F263:AA263" si="151">$D$168</f>
        <v>113.12</v>
      </c>
      <c r="G263" s="41">
        <f t="shared" si="151"/>
        <v>113.12</v>
      </c>
      <c r="H263" s="41">
        <f t="shared" si="151"/>
        <v>113.12</v>
      </c>
      <c r="I263" s="41">
        <f t="shared" si="151"/>
        <v>113.12</v>
      </c>
      <c r="J263" s="41">
        <f t="shared" si="151"/>
        <v>113.12</v>
      </c>
      <c r="K263" s="41">
        <f t="shared" si="151"/>
        <v>113.12</v>
      </c>
      <c r="L263" s="41">
        <f t="shared" si="151"/>
        <v>113.12</v>
      </c>
      <c r="M263" s="41">
        <f t="shared" si="151"/>
        <v>113.12</v>
      </c>
      <c r="N263" s="41">
        <f t="shared" si="151"/>
        <v>113.12</v>
      </c>
      <c r="O263" s="41">
        <f t="shared" si="151"/>
        <v>113.12</v>
      </c>
      <c r="P263" s="41">
        <f t="shared" si="151"/>
        <v>113.12</v>
      </c>
      <c r="Q263" s="41">
        <f t="shared" si="151"/>
        <v>113.12</v>
      </c>
      <c r="R263" s="41">
        <f t="shared" si="151"/>
        <v>113.12</v>
      </c>
      <c r="S263" s="41">
        <f t="shared" si="151"/>
        <v>113.12</v>
      </c>
      <c r="T263" s="41">
        <f t="shared" si="151"/>
        <v>113.12</v>
      </c>
      <c r="U263" s="41">
        <f t="shared" si="151"/>
        <v>113.12</v>
      </c>
      <c r="V263" s="41">
        <f t="shared" si="151"/>
        <v>113.12</v>
      </c>
      <c r="W263" s="41">
        <f t="shared" si="151"/>
        <v>113.12</v>
      </c>
      <c r="X263" s="41">
        <f t="shared" si="151"/>
        <v>113.12</v>
      </c>
      <c r="Y263" s="41">
        <f t="shared" si="151"/>
        <v>113.12</v>
      </c>
      <c r="Z263" s="41">
        <f t="shared" si="151"/>
        <v>113.12</v>
      </c>
      <c r="AA263" s="41">
        <f t="shared" si="151"/>
        <v>113.12</v>
      </c>
    </row>
    <row r="264" spans="1:27" ht="12.75" hidden="1" customHeight="1" outlineLevel="1" x14ac:dyDescent="0.2">
      <c r="A264" s="99" t="s">
        <v>1286</v>
      </c>
      <c r="B264" s="60" t="s">
        <v>83</v>
      </c>
      <c r="C264" s="40" t="s">
        <v>79</v>
      </c>
      <c r="D264" s="41">
        <v>3.72</v>
      </c>
      <c r="E264" s="41">
        <v>3.72</v>
      </c>
      <c r="F264" s="41">
        <v>3.72</v>
      </c>
      <c r="G264" s="41">
        <v>3.72</v>
      </c>
      <c r="H264" s="41">
        <v>3.72</v>
      </c>
      <c r="I264" s="41">
        <v>3.72</v>
      </c>
      <c r="J264" s="41">
        <v>3.72</v>
      </c>
      <c r="K264" s="41">
        <v>3.72</v>
      </c>
      <c r="L264" s="41">
        <v>3.72</v>
      </c>
      <c r="M264" s="41">
        <v>3.72</v>
      </c>
      <c r="N264" s="41">
        <v>3.72</v>
      </c>
      <c r="O264" s="41">
        <v>3.72</v>
      </c>
      <c r="P264" s="41">
        <v>3.72</v>
      </c>
      <c r="Q264" s="41">
        <v>3.72</v>
      </c>
      <c r="R264" s="41">
        <v>3.72</v>
      </c>
      <c r="S264" s="41">
        <v>3.72</v>
      </c>
      <c r="T264" s="41">
        <v>3.72</v>
      </c>
      <c r="U264" s="41">
        <v>3.72</v>
      </c>
      <c r="V264" s="41">
        <v>3.72</v>
      </c>
      <c r="W264" s="41">
        <v>3.72</v>
      </c>
      <c r="X264" s="41">
        <v>3.72</v>
      </c>
      <c r="Y264" s="41">
        <v>3.72</v>
      </c>
      <c r="Z264" s="41">
        <v>3.72</v>
      </c>
      <c r="AA264" s="41">
        <v>3.72</v>
      </c>
    </row>
    <row r="265" spans="1:27" ht="12.75" hidden="1" customHeight="1" outlineLevel="1" x14ac:dyDescent="0.2">
      <c r="A265" s="99" t="s">
        <v>1287</v>
      </c>
      <c r="B265" s="60" t="s">
        <v>81</v>
      </c>
      <c r="C265" s="40" t="s">
        <v>79</v>
      </c>
      <c r="D265" s="41">
        <f>$D$11</f>
        <v>264.79000000000002</v>
      </c>
      <c r="E265" s="41">
        <f t="shared" ref="E265:AA265" si="152">$D$11</f>
        <v>264.79000000000002</v>
      </c>
      <c r="F265" s="41">
        <f t="shared" si="152"/>
        <v>264.79000000000002</v>
      </c>
      <c r="G265" s="41">
        <f t="shared" si="152"/>
        <v>264.79000000000002</v>
      </c>
      <c r="H265" s="41">
        <f t="shared" si="152"/>
        <v>264.79000000000002</v>
      </c>
      <c r="I265" s="41">
        <f t="shared" si="152"/>
        <v>264.79000000000002</v>
      </c>
      <c r="J265" s="41">
        <f t="shared" si="152"/>
        <v>264.79000000000002</v>
      </c>
      <c r="K265" s="41">
        <f t="shared" si="152"/>
        <v>264.79000000000002</v>
      </c>
      <c r="L265" s="41">
        <f t="shared" si="152"/>
        <v>264.79000000000002</v>
      </c>
      <c r="M265" s="41">
        <f t="shared" si="152"/>
        <v>264.79000000000002</v>
      </c>
      <c r="N265" s="41">
        <f t="shared" si="152"/>
        <v>264.79000000000002</v>
      </c>
      <c r="O265" s="41">
        <f t="shared" si="152"/>
        <v>264.79000000000002</v>
      </c>
      <c r="P265" s="41">
        <f t="shared" si="152"/>
        <v>264.79000000000002</v>
      </c>
      <c r="Q265" s="41">
        <f t="shared" si="152"/>
        <v>264.79000000000002</v>
      </c>
      <c r="R265" s="41">
        <f t="shared" si="152"/>
        <v>264.79000000000002</v>
      </c>
      <c r="S265" s="41">
        <f t="shared" si="152"/>
        <v>264.79000000000002</v>
      </c>
      <c r="T265" s="41">
        <f t="shared" si="152"/>
        <v>264.79000000000002</v>
      </c>
      <c r="U265" s="41">
        <f t="shared" si="152"/>
        <v>264.79000000000002</v>
      </c>
      <c r="V265" s="41">
        <f t="shared" si="152"/>
        <v>264.79000000000002</v>
      </c>
      <c r="W265" s="41">
        <f t="shared" si="152"/>
        <v>264.79000000000002</v>
      </c>
      <c r="X265" s="41">
        <f t="shared" si="152"/>
        <v>264.79000000000002</v>
      </c>
      <c r="Y265" s="41">
        <f t="shared" si="152"/>
        <v>264.79000000000002</v>
      </c>
      <c r="Z265" s="41">
        <f t="shared" si="152"/>
        <v>264.79000000000002</v>
      </c>
      <c r="AA265" s="41">
        <f t="shared" si="152"/>
        <v>264.79000000000002</v>
      </c>
    </row>
    <row r="266" spans="1:27" ht="12.75" customHeight="1" collapsed="1" x14ac:dyDescent="0.2">
      <c r="A266" s="98" t="s">
        <v>1288</v>
      </c>
      <c r="B266" s="25" t="str">
        <f>"21"&amp;"."&amp;$B$663&amp;"."&amp;$B$664</f>
        <v>21.01.2024</v>
      </c>
      <c r="C266" s="88" t="s">
        <v>76</v>
      </c>
      <c r="D266" s="89">
        <f>ROUND(((D267+D268+D270+D269)/1000),5)</f>
        <v>1.7147300000000001</v>
      </c>
      <c r="E266" s="89">
        <f>ROUND(((E267+E268+E270+E269)/1000),5)</f>
        <v>1.60988</v>
      </c>
      <c r="F266" s="89">
        <f>ROUND(((F267+F268+F270+F269)/1000),5)</f>
        <v>1.52626</v>
      </c>
      <c r="G266" s="89">
        <f t="shared" ref="G266:AA266" si="153">ROUND(((G267+G268+G270+G269)/1000),5)</f>
        <v>1.5192600000000001</v>
      </c>
      <c r="H266" s="89">
        <f t="shared" si="153"/>
        <v>1.5240899999999999</v>
      </c>
      <c r="I266" s="89">
        <f t="shared" si="153"/>
        <v>1.5675699999999999</v>
      </c>
      <c r="J266" s="89">
        <f t="shared" si="153"/>
        <v>1.6026800000000001</v>
      </c>
      <c r="K266" s="89">
        <f t="shared" si="153"/>
        <v>1.72075</v>
      </c>
      <c r="L266" s="89">
        <f t="shared" si="153"/>
        <v>1.91693</v>
      </c>
      <c r="M266" s="89">
        <f t="shared" si="153"/>
        <v>2.0584799999999999</v>
      </c>
      <c r="N266" s="89">
        <f t="shared" si="153"/>
        <v>2.14323</v>
      </c>
      <c r="O266" s="89">
        <f t="shared" si="153"/>
        <v>2.2420300000000002</v>
      </c>
      <c r="P266" s="89">
        <f t="shared" si="153"/>
        <v>2.2450999999999999</v>
      </c>
      <c r="Q266" s="89">
        <f t="shared" si="153"/>
        <v>2.2404299999999999</v>
      </c>
      <c r="R266" s="89">
        <f t="shared" si="153"/>
        <v>2.2448100000000002</v>
      </c>
      <c r="S266" s="89">
        <f t="shared" si="153"/>
        <v>2.2143000000000002</v>
      </c>
      <c r="T266" s="89">
        <f t="shared" si="153"/>
        <v>2.3130999999999999</v>
      </c>
      <c r="U266" s="89">
        <f t="shared" si="153"/>
        <v>2.44041</v>
      </c>
      <c r="V266" s="89">
        <f t="shared" si="153"/>
        <v>2.4712299999999998</v>
      </c>
      <c r="W266" s="89">
        <f t="shared" si="153"/>
        <v>2.2610100000000002</v>
      </c>
      <c r="X266" s="89">
        <f t="shared" si="153"/>
        <v>2.2435900000000002</v>
      </c>
      <c r="Y266" s="89">
        <f t="shared" si="153"/>
        <v>2.1467800000000001</v>
      </c>
      <c r="Z266" s="89">
        <f t="shared" si="153"/>
        <v>1.91177</v>
      </c>
      <c r="AA266" s="89">
        <f t="shared" si="153"/>
        <v>1.84799</v>
      </c>
    </row>
    <row r="267" spans="1:27" ht="12.75" hidden="1" customHeight="1" outlineLevel="1" x14ac:dyDescent="0.2">
      <c r="A267" s="99" t="s">
        <v>1289</v>
      </c>
      <c r="B267" s="60" t="s">
        <v>238</v>
      </c>
      <c r="C267" s="40" t="s">
        <v>79</v>
      </c>
      <c r="D267" s="41">
        <v>1333.1</v>
      </c>
      <c r="E267" s="41">
        <v>1228.25</v>
      </c>
      <c r="F267" s="41">
        <v>1144.6300000000001</v>
      </c>
      <c r="G267" s="41">
        <v>1137.6300000000001</v>
      </c>
      <c r="H267" s="41">
        <v>1142.46</v>
      </c>
      <c r="I267" s="41">
        <v>1185.94</v>
      </c>
      <c r="J267" s="41">
        <v>1221.05</v>
      </c>
      <c r="K267" s="41">
        <v>1339.12</v>
      </c>
      <c r="L267" s="41">
        <v>1535.3</v>
      </c>
      <c r="M267" s="41">
        <v>1676.85</v>
      </c>
      <c r="N267" s="41">
        <v>1761.6</v>
      </c>
      <c r="O267" s="41">
        <v>1860.4</v>
      </c>
      <c r="P267" s="41">
        <v>1863.47</v>
      </c>
      <c r="Q267" s="41">
        <v>1858.8</v>
      </c>
      <c r="R267" s="41">
        <v>1863.18</v>
      </c>
      <c r="S267" s="41">
        <v>1832.67</v>
      </c>
      <c r="T267" s="41">
        <v>1931.47</v>
      </c>
      <c r="U267" s="41">
        <v>2058.7800000000002</v>
      </c>
      <c r="V267" s="41">
        <v>2089.6</v>
      </c>
      <c r="W267" s="41">
        <v>1879.38</v>
      </c>
      <c r="X267" s="41">
        <v>1861.96</v>
      </c>
      <c r="Y267" s="41">
        <v>1765.15</v>
      </c>
      <c r="Z267" s="41">
        <v>1530.14</v>
      </c>
      <c r="AA267" s="41">
        <v>1466.36</v>
      </c>
    </row>
    <row r="268" spans="1:27" ht="12.75" hidden="1" customHeight="1" outlineLevel="1" x14ac:dyDescent="0.2">
      <c r="A268" s="99" t="s">
        <v>1290</v>
      </c>
      <c r="B268" s="60" t="s">
        <v>90</v>
      </c>
      <c r="C268" s="40" t="s">
        <v>79</v>
      </c>
      <c r="D268" s="41">
        <f>$D$168</f>
        <v>113.12</v>
      </c>
      <c r="E268" s="41">
        <f>$D$168</f>
        <v>113.12</v>
      </c>
      <c r="F268" s="41">
        <f t="shared" ref="F268:AA268" si="154">$D$168</f>
        <v>113.12</v>
      </c>
      <c r="G268" s="41">
        <f t="shared" si="154"/>
        <v>113.12</v>
      </c>
      <c r="H268" s="41">
        <f t="shared" si="154"/>
        <v>113.12</v>
      </c>
      <c r="I268" s="41">
        <f t="shared" si="154"/>
        <v>113.12</v>
      </c>
      <c r="J268" s="41">
        <f t="shared" si="154"/>
        <v>113.12</v>
      </c>
      <c r="K268" s="41">
        <f t="shared" si="154"/>
        <v>113.12</v>
      </c>
      <c r="L268" s="41">
        <f t="shared" si="154"/>
        <v>113.12</v>
      </c>
      <c r="M268" s="41">
        <f t="shared" si="154"/>
        <v>113.12</v>
      </c>
      <c r="N268" s="41">
        <f t="shared" si="154"/>
        <v>113.12</v>
      </c>
      <c r="O268" s="41">
        <f t="shared" si="154"/>
        <v>113.12</v>
      </c>
      <c r="P268" s="41">
        <f t="shared" si="154"/>
        <v>113.12</v>
      </c>
      <c r="Q268" s="41">
        <f t="shared" si="154"/>
        <v>113.12</v>
      </c>
      <c r="R268" s="41">
        <f t="shared" si="154"/>
        <v>113.12</v>
      </c>
      <c r="S268" s="41">
        <f t="shared" si="154"/>
        <v>113.12</v>
      </c>
      <c r="T268" s="41">
        <f t="shared" si="154"/>
        <v>113.12</v>
      </c>
      <c r="U268" s="41">
        <f t="shared" si="154"/>
        <v>113.12</v>
      </c>
      <c r="V268" s="41">
        <f t="shared" si="154"/>
        <v>113.12</v>
      </c>
      <c r="W268" s="41">
        <f t="shared" si="154"/>
        <v>113.12</v>
      </c>
      <c r="X268" s="41">
        <f t="shared" si="154"/>
        <v>113.12</v>
      </c>
      <c r="Y268" s="41">
        <f t="shared" si="154"/>
        <v>113.12</v>
      </c>
      <c r="Z268" s="41">
        <f t="shared" si="154"/>
        <v>113.12</v>
      </c>
      <c r="AA268" s="41">
        <f t="shared" si="154"/>
        <v>113.12</v>
      </c>
    </row>
    <row r="269" spans="1:27" ht="12.75" hidden="1" customHeight="1" outlineLevel="1" x14ac:dyDescent="0.2">
      <c r="A269" s="99" t="s">
        <v>1291</v>
      </c>
      <c r="B269" s="60" t="s">
        <v>83</v>
      </c>
      <c r="C269" s="40" t="s">
        <v>79</v>
      </c>
      <c r="D269" s="41">
        <v>3.72</v>
      </c>
      <c r="E269" s="41">
        <v>3.72</v>
      </c>
      <c r="F269" s="41">
        <v>3.72</v>
      </c>
      <c r="G269" s="41">
        <v>3.72</v>
      </c>
      <c r="H269" s="41">
        <v>3.72</v>
      </c>
      <c r="I269" s="41">
        <v>3.72</v>
      </c>
      <c r="J269" s="41">
        <v>3.72</v>
      </c>
      <c r="K269" s="41">
        <v>3.72</v>
      </c>
      <c r="L269" s="41">
        <v>3.72</v>
      </c>
      <c r="M269" s="41">
        <v>3.72</v>
      </c>
      <c r="N269" s="41">
        <v>3.72</v>
      </c>
      <c r="O269" s="41">
        <v>3.72</v>
      </c>
      <c r="P269" s="41">
        <v>3.72</v>
      </c>
      <c r="Q269" s="41">
        <v>3.72</v>
      </c>
      <c r="R269" s="41">
        <v>3.72</v>
      </c>
      <c r="S269" s="41">
        <v>3.72</v>
      </c>
      <c r="T269" s="41">
        <v>3.72</v>
      </c>
      <c r="U269" s="41">
        <v>3.72</v>
      </c>
      <c r="V269" s="41">
        <v>3.72</v>
      </c>
      <c r="W269" s="41">
        <v>3.72</v>
      </c>
      <c r="X269" s="41">
        <v>3.72</v>
      </c>
      <c r="Y269" s="41">
        <v>3.72</v>
      </c>
      <c r="Z269" s="41">
        <v>3.72</v>
      </c>
      <c r="AA269" s="41">
        <v>3.72</v>
      </c>
    </row>
    <row r="270" spans="1:27" ht="12.75" hidden="1" customHeight="1" outlineLevel="1" x14ac:dyDescent="0.2">
      <c r="A270" s="99" t="s">
        <v>1292</v>
      </c>
      <c r="B270" s="60" t="s">
        <v>81</v>
      </c>
      <c r="C270" s="40" t="s">
        <v>79</v>
      </c>
      <c r="D270" s="41">
        <f>$D$11</f>
        <v>264.79000000000002</v>
      </c>
      <c r="E270" s="41">
        <f t="shared" ref="E270:AA270" si="155">$D$11</f>
        <v>264.79000000000002</v>
      </c>
      <c r="F270" s="41">
        <f t="shared" si="155"/>
        <v>264.79000000000002</v>
      </c>
      <c r="G270" s="41">
        <f t="shared" si="155"/>
        <v>264.79000000000002</v>
      </c>
      <c r="H270" s="41">
        <f t="shared" si="155"/>
        <v>264.79000000000002</v>
      </c>
      <c r="I270" s="41">
        <f t="shared" si="155"/>
        <v>264.79000000000002</v>
      </c>
      <c r="J270" s="41">
        <f t="shared" si="155"/>
        <v>264.79000000000002</v>
      </c>
      <c r="K270" s="41">
        <f t="shared" si="155"/>
        <v>264.79000000000002</v>
      </c>
      <c r="L270" s="41">
        <f t="shared" si="155"/>
        <v>264.79000000000002</v>
      </c>
      <c r="M270" s="41">
        <f t="shared" si="155"/>
        <v>264.79000000000002</v>
      </c>
      <c r="N270" s="41">
        <f t="shared" si="155"/>
        <v>264.79000000000002</v>
      </c>
      <c r="O270" s="41">
        <f t="shared" si="155"/>
        <v>264.79000000000002</v>
      </c>
      <c r="P270" s="41">
        <f t="shared" si="155"/>
        <v>264.79000000000002</v>
      </c>
      <c r="Q270" s="41">
        <f t="shared" si="155"/>
        <v>264.79000000000002</v>
      </c>
      <c r="R270" s="41">
        <f t="shared" si="155"/>
        <v>264.79000000000002</v>
      </c>
      <c r="S270" s="41">
        <f t="shared" si="155"/>
        <v>264.79000000000002</v>
      </c>
      <c r="T270" s="41">
        <f t="shared" si="155"/>
        <v>264.79000000000002</v>
      </c>
      <c r="U270" s="41">
        <f t="shared" si="155"/>
        <v>264.79000000000002</v>
      </c>
      <c r="V270" s="41">
        <f t="shared" si="155"/>
        <v>264.79000000000002</v>
      </c>
      <c r="W270" s="41">
        <f t="shared" si="155"/>
        <v>264.79000000000002</v>
      </c>
      <c r="X270" s="41">
        <f t="shared" si="155"/>
        <v>264.79000000000002</v>
      </c>
      <c r="Y270" s="41">
        <f t="shared" si="155"/>
        <v>264.79000000000002</v>
      </c>
      <c r="Z270" s="41">
        <f t="shared" si="155"/>
        <v>264.79000000000002</v>
      </c>
      <c r="AA270" s="41">
        <f t="shared" si="155"/>
        <v>264.79000000000002</v>
      </c>
    </row>
    <row r="271" spans="1:27" ht="12.75" customHeight="1" collapsed="1" x14ac:dyDescent="0.2">
      <c r="A271" s="98" t="s">
        <v>1293</v>
      </c>
      <c r="B271" s="25" t="str">
        <f>"22"&amp;"."&amp;$B$663&amp;"."&amp;$B$664</f>
        <v>22.01.2024</v>
      </c>
      <c r="C271" s="88" t="s">
        <v>76</v>
      </c>
      <c r="D271" s="89">
        <f>ROUND(((D272+D273+D275+D274)/1000),5)</f>
        <v>1.7422899999999999</v>
      </c>
      <c r="E271" s="89">
        <f>ROUND(((E272+E273+E275+E274)/1000),5)</f>
        <v>1.6433800000000001</v>
      </c>
      <c r="F271" s="89">
        <f>ROUND(((F272+F273+F275+F274)/1000),5)</f>
        <v>1.6003000000000001</v>
      </c>
      <c r="G271" s="89">
        <f t="shared" ref="G271:AA271" si="156">ROUND(((G272+G273+G275+G274)/1000),5)</f>
        <v>1.5945400000000001</v>
      </c>
      <c r="H271" s="89">
        <f t="shared" si="156"/>
        <v>1.6297900000000001</v>
      </c>
      <c r="I271" s="89">
        <f t="shared" si="156"/>
        <v>1.7392300000000001</v>
      </c>
      <c r="J271" s="89">
        <f t="shared" si="156"/>
        <v>1.8915599999999999</v>
      </c>
      <c r="K271" s="89">
        <f t="shared" si="156"/>
        <v>2.2434400000000001</v>
      </c>
      <c r="L271" s="89">
        <f t="shared" si="156"/>
        <v>2.4827400000000002</v>
      </c>
      <c r="M271" s="89">
        <f t="shared" si="156"/>
        <v>2.5282200000000001</v>
      </c>
      <c r="N271" s="89">
        <f t="shared" si="156"/>
        <v>2.5422799999999999</v>
      </c>
      <c r="O271" s="89">
        <f t="shared" si="156"/>
        <v>2.5838700000000001</v>
      </c>
      <c r="P271" s="89">
        <f t="shared" si="156"/>
        <v>2.5716199999999998</v>
      </c>
      <c r="Q271" s="89">
        <f t="shared" si="156"/>
        <v>2.5720499999999999</v>
      </c>
      <c r="R271" s="89">
        <f t="shared" si="156"/>
        <v>2.5628600000000001</v>
      </c>
      <c r="S271" s="89">
        <f t="shared" si="156"/>
        <v>2.5350000000000001</v>
      </c>
      <c r="T271" s="89">
        <f t="shared" si="156"/>
        <v>2.5741000000000001</v>
      </c>
      <c r="U271" s="89">
        <f t="shared" si="156"/>
        <v>2.6045199999999999</v>
      </c>
      <c r="V271" s="89">
        <f t="shared" si="156"/>
        <v>2.6242800000000002</v>
      </c>
      <c r="W271" s="89">
        <f t="shared" si="156"/>
        <v>2.54061</v>
      </c>
      <c r="X271" s="89">
        <f t="shared" si="156"/>
        <v>2.4382899999999998</v>
      </c>
      <c r="Y271" s="89">
        <f t="shared" si="156"/>
        <v>2.2359900000000001</v>
      </c>
      <c r="Z271" s="89">
        <f t="shared" si="156"/>
        <v>1.94431</v>
      </c>
      <c r="AA271" s="89">
        <f t="shared" si="156"/>
        <v>1.86537</v>
      </c>
    </row>
    <row r="272" spans="1:27" ht="12.75" hidden="1" customHeight="1" outlineLevel="1" x14ac:dyDescent="0.2">
      <c r="A272" s="99" t="s">
        <v>1294</v>
      </c>
      <c r="B272" s="60" t="s">
        <v>238</v>
      </c>
      <c r="C272" s="40" t="s">
        <v>79</v>
      </c>
      <c r="D272" s="41">
        <v>1360.66</v>
      </c>
      <c r="E272" s="41">
        <v>1261.75</v>
      </c>
      <c r="F272" s="41">
        <v>1218.67</v>
      </c>
      <c r="G272" s="41">
        <v>1212.9100000000001</v>
      </c>
      <c r="H272" s="41">
        <v>1248.1600000000001</v>
      </c>
      <c r="I272" s="41">
        <v>1357.6</v>
      </c>
      <c r="J272" s="41">
        <v>1509.93</v>
      </c>
      <c r="K272" s="41">
        <v>1861.81</v>
      </c>
      <c r="L272" s="41">
        <v>2101.11</v>
      </c>
      <c r="M272" s="41">
        <v>2146.59</v>
      </c>
      <c r="N272" s="41">
        <v>2160.65</v>
      </c>
      <c r="O272" s="41">
        <v>2202.2399999999998</v>
      </c>
      <c r="P272" s="41">
        <v>2189.9899999999998</v>
      </c>
      <c r="Q272" s="41">
        <v>2190.42</v>
      </c>
      <c r="R272" s="41">
        <v>2181.23</v>
      </c>
      <c r="S272" s="41">
        <v>2153.37</v>
      </c>
      <c r="T272" s="41">
        <v>2192.4699999999998</v>
      </c>
      <c r="U272" s="41">
        <v>2222.89</v>
      </c>
      <c r="V272" s="41">
        <v>2242.65</v>
      </c>
      <c r="W272" s="41">
        <v>2158.98</v>
      </c>
      <c r="X272" s="41">
        <v>2056.66</v>
      </c>
      <c r="Y272" s="41">
        <v>1854.36</v>
      </c>
      <c r="Z272" s="41">
        <v>1562.68</v>
      </c>
      <c r="AA272" s="41">
        <v>1483.74</v>
      </c>
    </row>
    <row r="273" spans="1:27" ht="12.75" hidden="1" customHeight="1" outlineLevel="1" x14ac:dyDescent="0.2">
      <c r="A273" s="99" t="s">
        <v>1295</v>
      </c>
      <c r="B273" s="60" t="s">
        <v>90</v>
      </c>
      <c r="C273" s="40" t="s">
        <v>79</v>
      </c>
      <c r="D273" s="41">
        <f>$D$168</f>
        <v>113.12</v>
      </c>
      <c r="E273" s="41">
        <f>$D$168</f>
        <v>113.12</v>
      </c>
      <c r="F273" s="41">
        <f t="shared" ref="F273:AA273" si="157">$D$168</f>
        <v>113.12</v>
      </c>
      <c r="G273" s="41">
        <f t="shared" si="157"/>
        <v>113.12</v>
      </c>
      <c r="H273" s="41">
        <f t="shared" si="157"/>
        <v>113.12</v>
      </c>
      <c r="I273" s="41">
        <f t="shared" si="157"/>
        <v>113.12</v>
      </c>
      <c r="J273" s="41">
        <f t="shared" si="157"/>
        <v>113.12</v>
      </c>
      <c r="K273" s="41">
        <f t="shared" si="157"/>
        <v>113.12</v>
      </c>
      <c r="L273" s="41">
        <f t="shared" si="157"/>
        <v>113.12</v>
      </c>
      <c r="M273" s="41">
        <f t="shared" si="157"/>
        <v>113.12</v>
      </c>
      <c r="N273" s="41">
        <f t="shared" si="157"/>
        <v>113.12</v>
      </c>
      <c r="O273" s="41">
        <f t="shared" si="157"/>
        <v>113.12</v>
      </c>
      <c r="P273" s="41">
        <f t="shared" si="157"/>
        <v>113.12</v>
      </c>
      <c r="Q273" s="41">
        <f t="shared" si="157"/>
        <v>113.12</v>
      </c>
      <c r="R273" s="41">
        <f t="shared" si="157"/>
        <v>113.12</v>
      </c>
      <c r="S273" s="41">
        <f t="shared" si="157"/>
        <v>113.12</v>
      </c>
      <c r="T273" s="41">
        <f t="shared" si="157"/>
        <v>113.12</v>
      </c>
      <c r="U273" s="41">
        <f t="shared" si="157"/>
        <v>113.12</v>
      </c>
      <c r="V273" s="41">
        <f t="shared" si="157"/>
        <v>113.12</v>
      </c>
      <c r="W273" s="41">
        <f t="shared" si="157"/>
        <v>113.12</v>
      </c>
      <c r="X273" s="41">
        <f t="shared" si="157"/>
        <v>113.12</v>
      </c>
      <c r="Y273" s="41">
        <f t="shared" si="157"/>
        <v>113.12</v>
      </c>
      <c r="Z273" s="41">
        <f t="shared" si="157"/>
        <v>113.12</v>
      </c>
      <c r="AA273" s="41">
        <f t="shared" si="157"/>
        <v>113.12</v>
      </c>
    </row>
    <row r="274" spans="1:27" ht="12.75" hidden="1" customHeight="1" outlineLevel="1" x14ac:dyDescent="0.2">
      <c r="A274" s="99" t="s">
        <v>1296</v>
      </c>
      <c r="B274" s="60" t="s">
        <v>83</v>
      </c>
      <c r="C274" s="40" t="s">
        <v>79</v>
      </c>
      <c r="D274" s="41">
        <v>3.72</v>
      </c>
      <c r="E274" s="41">
        <v>3.72</v>
      </c>
      <c r="F274" s="41">
        <v>3.72</v>
      </c>
      <c r="G274" s="41">
        <v>3.72</v>
      </c>
      <c r="H274" s="41">
        <v>3.72</v>
      </c>
      <c r="I274" s="41">
        <v>3.72</v>
      </c>
      <c r="J274" s="41">
        <v>3.72</v>
      </c>
      <c r="K274" s="41">
        <v>3.72</v>
      </c>
      <c r="L274" s="41">
        <v>3.72</v>
      </c>
      <c r="M274" s="41">
        <v>3.72</v>
      </c>
      <c r="N274" s="41">
        <v>3.72</v>
      </c>
      <c r="O274" s="41">
        <v>3.72</v>
      </c>
      <c r="P274" s="41">
        <v>3.72</v>
      </c>
      <c r="Q274" s="41">
        <v>3.72</v>
      </c>
      <c r="R274" s="41">
        <v>3.72</v>
      </c>
      <c r="S274" s="41">
        <v>3.72</v>
      </c>
      <c r="T274" s="41">
        <v>3.72</v>
      </c>
      <c r="U274" s="41">
        <v>3.72</v>
      </c>
      <c r="V274" s="41">
        <v>3.72</v>
      </c>
      <c r="W274" s="41">
        <v>3.72</v>
      </c>
      <c r="X274" s="41">
        <v>3.72</v>
      </c>
      <c r="Y274" s="41">
        <v>3.72</v>
      </c>
      <c r="Z274" s="41">
        <v>3.72</v>
      </c>
      <c r="AA274" s="41">
        <v>3.72</v>
      </c>
    </row>
    <row r="275" spans="1:27" ht="12.75" hidden="1" customHeight="1" outlineLevel="1" x14ac:dyDescent="0.2">
      <c r="A275" s="99" t="s">
        <v>1297</v>
      </c>
      <c r="B275" s="60" t="s">
        <v>81</v>
      </c>
      <c r="C275" s="40" t="s">
        <v>79</v>
      </c>
      <c r="D275" s="41">
        <f>$D$11</f>
        <v>264.79000000000002</v>
      </c>
      <c r="E275" s="41">
        <f t="shared" ref="E275:AA275" si="158">$D$11</f>
        <v>264.79000000000002</v>
      </c>
      <c r="F275" s="41">
        <f t="shared" si="158"/>
        <v>264.79000000000002</v>
      </c>
      <c r="G275" s="41">
        <f t="shared" si="158"/>
        <v>264.79000000000002</v>
      </c>
      <c r="H275" s="41">
        <f t="shared" si="158"/>
        <v>264.79000000000002</v>
      </c>
      <c r="I275" s="41">
        <f t="shared" si="158"/>
        <v>264.79000000000002</v>
      </c>
      <c r="J275" s="41">
        <f t="shared" si="158"/>
        <v>264.79000000000002</v>
      </c>
      <c r="K275" s="41">
        <f t="shared" si="158"/>
        <v>264.79000000000002</v>
      </c>
      <c r="L275" s="41">
        <f t="shared" si="158"/>
        <v>264.79000000000002</v>
      </c>
      <c r="M275" s="41">
        <f t="shared" si="158"/>
        <v>264.79000000000002</v>
      </c>
      <c r="N275" s="41">
        <f t="shared" si="158"/>
        <v>264.79000000000002</v>
      </c>
      <c r="O275" s="41">
        <f t="shared" si="158"/>
        <v>264.79000000000002</v>
      </c>
      <c r="P275" s="41">
        <f t="shared" si="158"/>
        <v>264.79000000000002</v>
      </c>
      <c r="Q275" s="41">
        <f t="shared" si="158"/>
        <v>264.79000000000002</v>
      </c>
      <c r="R275" s="41">
        <f t="shared" si="158"/>
        <v>264.79000000000002</v>
      </c>
      <c r="S275" s="41">
        <f t="shared" si="158"/>
        <v>264.79000000000002</v>
      </c>
      <c r="T275" s="41">
        <f t="shared" si="158"/>
        <v>264.79000000000002</v>
      </c>
      <c r="U275" s="41">
        <f t="shared" si="158"/>
        <v>264.79000000000002</v>
      </c>
      <c r="V275" s="41">
        <f t="shared" si="158"/>
        <v>264.79000000000002</v>
      </c>
      <c r="W275" s="41">
        <f t="shared" si="158"/>
        <v>264.79000000000002</v>
      </c>
      <c r="X275" s="41">
        <f t="shared" si="158"/>
        <v>264.79000000000002</v>
      </c>
      <c r="Y275" s="41">
        <f t="shared" si="158"/>
        <v>264.79000000000002</v>
      </c>
      <c r="Z275" s="41">
        <f t="shared" si="158"/>
        <v>264.79000000000002</v>
      </c>
      <c r="AA275" s="41">
        <f t="shared" si="158"/>
        <v>264.79000000000002</v>
      </c>
    </row>
    <row r="276" spans="1:27" ht="12.75" customHeight="1" collapsed="1" x14ac:dyDescent="0.2">
      <c r="A276" s="98" t="s">
        <v>1298</v>
      </c>
      <c r="B276" s="25" t="str">
        <f>"23"&amp;"."&amp;$B$663&amp;"."&amp;$B$664</f>
        <v>23.01.2024</v>
      </c>
      <c r="C276" s="88" t="s">
        <v>76</v>
      </c>
      <c r="D276" s="89">
        <f>ROUND(((D277+D278+D280+D279)/1000),5)</f>
        <v>1.6414500000000001</v>
      </c>
      <c r="E276" s="89">
        <f>ROUND(((E277+E278+E280+E279)/1000),5)</f>
        <v>1.58694</v>
      </c>
      <c r="F276" s="89">
        <f>ROUND(((F277+F278+F280+F279)/1000),5)</f>
        <v>1.5370600000000001</v>
      </c>
      <c r="G276" s="89">
        <f t="shared" ref="G276:AA276" si="159">ROUND(((G277+G278+G280+G279)/1000),5)</f>
        <v>1.5260100000000001</v>
      </c>
      <c r="H276" s="89">
        <f t="shared" si="159"/>
        <v>1.57813</v>
      </c>
      <c r="I276" s="89">
        <f t="shared" si="159"/>
        <v>1.6609799999999999</v>
      </c>
      <c r="J276" s="89">
        <f t="shared" si="159"/>
        <v>1.8553200000000001</v>
      </c>
      <c r="K276" s="89">
        <f t="shared" si="159"/>
        <v>2.1631200000000002</v>
      </c>
      <c r="L276" s="89">
        <f t="shared" si="159"/>
        <v>2.3595799999999998</v>
      </c>
      <c r="M276" s="89">
        <f t="shared" si="159"/>
        <v>2.4156900000000001</v>
      </c>
      <c r="N276" s="89">
        <f t="shared" si="159"/>
        <v>2.4187099999999999</v>
      </c>
      <c r="O276" s="89">
        <f t="shared" si="159"/>
        <v>2.4815299999999998</v>
      </c>
      <c r="P276" s="89">
        <f t="shared" si="159"/>
        <v>2.4506600000000001</v>
      </c>
      <c r="Q276" s="89">
        <f t="shared" si="159"/>
        <v>2.46462</v>
      </c>
      <c r="R276" s="89">
        <f t="shared" si="159"/>
        <v>2.4630999999999998</v>
      </c>
      <c r="S276" s="89">
        <f t="shared" si="159"/>
        <v>2.4161199999999998</v>
      </c>
      <c r="T276" s="89">
        <f t="shared" si="159"/>
        <v>2.4401899999999999</v>
      </c>
      <c r="U276" s="89">
        <f t="shared" si="159"/>
        <v>2.49261</v>
      </c>
      <c r="V276" s="89">
        <f t="shared" si="159"/>
        <v>2.4974099999999999</v>
      </c>
      <c r="W276" s="89">
        <f t="shared" si="159"/>
        <v>2.4369900000000002</v>
      </c>
      <c r="X276" s="89">
        <f t="shared" si="159"/>
        <v>2.3010899999999999</v>
      </c>
      <c r="Y276" s="89">
        <f t="shared" si="159"/>
        <v>2.2012399999999999</v>
      </c>
      <c r="Z276" s="89">
        <f t="shared" si="159"/>
        <v>1.9092499999999999</v>
      </c>
      <c r="AA276" s="89">
        <f t="shared" si="159"/>
        <v>1.7688299999999999</v>
      </c>
    </row>
    <row r="277" spans="1:27" ht="12.75" hidden="1" customHeight="1" outlineLevel="1" x14ac:dyDescent="0.2">
      <c r="A277" s="99" t="s">
        <v>1299</v>
      </c>
      <c r="B277" s="60" t="s">
        <v>238</v>
      </c>
      <c r="C277" s="40" t="s">
        <v>79</v>
      </c>
      <c r="D277" s="41">
        <v>1259.82</v>
      </c>
      <c r="E277" s="41">
        <v>1205.31</v>
      </c>
      <c r="F277" s="41">
        <v>1155.43</v>
      </c>
      <c r="G277" s="41">
        <v>1144.3800000000001</v>
      </c>
      <c r="H277" s="41">
        <v>1196.5</v>
      </c>
      <c r="I277" s="41">
        <v>1279.3499999999999</v>
      </c>
      <c r="J277" s="41">
        <v>1473.69</v>
      </c>
      <c r="K277" s="41">
        <v>1781.49</v>
      </c>
      <c r="L277" s="41">
        <v>1977.95</v>
      </c>
      <c r="M277" s="41">
        <v>2034.06</v>
      </c>
      <c r="N277" s="41">
        <v>2037.08</v>
      </c>
      <c r="O277" s="41">
        <v>2099.9</v>
      </c>
      <c r="P277" s="41">
        <v>2069.0300000000002</v>
      </c>
      <c r="Q277" s="41">
        <v>2082.9899999999998</v>
      </c>
      <c r="R277" s="41">
        <v>2081.4699999999998</v>
      </c>
      <c r="S277" s="41">
        <v>2034.49</v>
      </c>
      <c r="T277" s="41">
        <v>2058.56</v>
      </c>
      <c r="U277" s="41">
        <v>2110.98</v>
      </c>
      <c r="V277" s="41">
        <v>2115.7800000000002</v>
      </c>
      <c r="W277" s="41">
        <v>2055.36</v>
      </c>
      <c r="X277" s="41">
        <v>1919.46</v>
      </c>
      <c r="Y277" s="41">
        <v>1819.61</v>
      </c>
      <c r="Z277" s="41">
        <v>1527.62</v>
      </c>
      <c r="AA277" s="41">
        <v>1387.2</v>
      </c>
    </row>
    <row r="278" spans="1:27" ht="12.75" hidden="1" customHeight="1" outlineLevel="1" x14ac:dyDescent="0.2">
      <c r="A278" s="99" t="s">
        <v>1300</v>
      </c>
      <c r="B278" s="60" t="s">
        <v>90</v>
      </c>
      <c r="C278" s="40" t="s">
        <v>79</v>
      </c>
      <c r="D278" s="41">
        <f>$D$168</f>
        <v>113.12</v>
      </c>
      <c r="E278" s="41">
        <f>$D$168</f>
        <v>113.12</v>
      </c>
      <c r="F278" s="41">
        <f t="shared" ref="F278:AA278" si="160">$D$168</f>
        <v>113.12</v>
      </c>
      <c r="G278" s="41">
        <f t="shared" si="160"/>
        <v>113.12</v>
      </c>
      <c r="H278" s="41">
        <f t="shared" si="160"/>
        <v>113.12</v>
      </c>
      <c r="I278" s="41">
        <f t="shared" si="160"/>
        <v>113.12</v>
      </c>
      <c r="J278" s="41">
        <f t="shared" si="160"/>
        <v>113.12</v>
      </c>
      <c r="K278" s="41">
        <f t="shared" si="160"/>
        <v>113.12</v>
      </c>
      <c r="L278" s="41">
        <f t="shared" si="160"/>
        <v>113.12</v>
      </c>
      <c r="M278" s="41">
        <f t="shared" si="160"/>
        <v>113.12</v>
      </c>
      <c r="N278" s="41">
        <f t="shared" si="160"/>
        <v>113.12</v>
      </c>
      <c r="O278" s="41">
        <f t="shared" si="160"/>
        <v>113.12</v>
      </c>
      <c r="P278" s="41">
        <f t="shared" si="160"/>
        <v>113.12</v>
      </c>
      <c r="Q278" s="41">
        <f t="shared" si="160"/>
        <v>113.12</v>
      </c>
      <c r="R278" s="41">
        <f t="shared" si="160"/>
        <v>113.12</v>
      </c>
      <c r="S278" s="41">
        <f t="shared" si="160"/>
        <v>113.12</v>
      </c>
      <c r="T278" s="41">
        <f t="shared" si="160"/>
        <v>113.12</v>
      </c>
      <c r="U278" s="41">
        <f t="shared" si="160"/>
        <v>113.12</v>
      </c>
      <c r="V278" s="41">
        <f t="shared" si="160"/>
        <v>113.12</v>
      </c>
      <c r="W278" s="41">
        <f t="shared" si="160"/>
        <v>113.12</v>
      </c>
      <c r="X278" s="41">
        <f t="shared" si="160"/>
        <v>113.12</v>
      </c>
      <c r="Y278" s="41">
        <f t="shared" si="160"/>
        <v>113.12</v>
      </c>
      <c r="Z278" s="41">
        <f t="shared" si="160"/>
        <v>113.12</v>
      </c>
      <c r="AA278" s="41">
        <f t="shared" si="160"/>
        <v>113.12</v>
      </c>
    </row>
    <row r="279" spans="1:27" ht="12.75" hidden="1" customHeight="1" outlineLevel="1" x14ac:dyDescent="0.2">
      <c r="A279" s="99" t="s">
        <v>1301</v>
      </c>
      <c r="B279" s="60" t="s">
        <v>83</v>
      </c>
      <c r="C279" s="40" t="s">
        <v>79</v>
      </c>
      <c r="D279" s="41">
        <v>3.72</v>
      </c>
      <c r="E279" s="41">
        <v>3.72</v>
      </c>
      <c r="F279" s="41">
        <v>3.72</v>
      </c>
      <c r="G279" s="41">
        <v>3.72</v>
      </c>
      <c r="H279" s="41">
        <v>3.72</v>
      </c>
      <c r="I279" s="41">
        <v>3.72</v>
      </c>
      <c r="J279" s="41">
        <v>3.72</v>
      </c>
      <c r="K279" s="41">
        <v>3.72</v>
      </c>
      <c r="L279" s="41">
        <v>3.72</v>
      </c>
      <c r="M279" s="41">
        <v>3.72</v>
      </c>
      <c r="N279" s="41">
        <v>3.72</v>
      </c>
      <c r="O279" s="41">
        <v>3.72</v>
      </c>
      <c r="P279" s="41">
        <v>3.72</v>
      </c>
      <c r="Q279" s="41">
        <v>3.72</v>
      </c>
      <c r="R279" s="41">
        <v>3.72</v>
      </c>
      <c r="S279" s="41">
        <v>3.72</v>
      </c>
      <c r="T279" s="41">
        <v>3.72</v>
      </c>
      <c r="U279" s="41">
        <v>3.72</v>
      </c>
      <c r="V279" s="41">
        <v>3.72</v>
      </c>
      <c r="W279" s="41">
        <v>3.72</v>
      </c>
      <c r="X279" s="41">
        <v>3.72</v>
      </c>
      <c r="Y279" s="41">
        <v>3.72</v>
      </c>
      <c r="Z279" s="41">
        <v>3.72</v>
      </c>
      <c r="AA279" s="41">
        <v>3.72</v>
      </c>
    </row>
    <row r="280" spans="1:27" ht="12.75" hidden="1" customHeight="1" outlineLevel="1" x14ac:dyDescent="0.2">
      <c r="A280" s="99" t="s">
        <v>1302</v>
      </c>
      <c r="B280" s="60" t="s">
        <v>81</v>
      </c>
      <c r="C280" s="40" t="s">
        <v>79</v>
      </c>
      <c r="D280" s="41">
        <f>$D$11</f>
        <v>264.79000000000002</v>
      </c>
      <c r="E280" s="41">
        <f t="shared" ref="E280:AA280" si="161">$D$11</f>
        <v>264.79000000000002</v>
      </c>
      <c r="F280" s="41">
        <f t="shared" si="161"/>
        <v>264.79000000000002</v>
      </c>
      <c r="G280" s="41">
        <f t="shared" si="161"/>
        <v>264.79000000000002</v>
      </c>
      <c r="H280" s="41">
        <f t="shared" si="161"/>
        <v>264.79000000000002</v>
      </c>
      <c r="I280" s="41">
        <f t="shared" si="161"/>
        <v>264.79000000000002</v>
      </c>
      <c r="J280" s="41">
        <f t="shared" si="161"/>
        <v>264.79000000000002</v>
      </c>
      <c r="K280" s="41">
        <f t="shared" si="161"/>
        <v>264.79000000000002</v>
      </c>
      <c r="L280" s="41">
        <f t="shared" si="161"/>
        <v>264.79000000000002</v>
      </c>
      <c r="M280" s="41">
        <f t="shared" si="161"/>
        <v>264.79000000000002</v>
      </c>
      <c r="N280" s="41">
        <f t="shared" si="161"/>
        <v>264.79000000000002</v>
      </c>
      <c r="O280" s="41">
        <f t="shared" si="161"/>
        <v>264.79000000000002</v>
      </c>
      <c r="P280" s="41">
        <f t="shared" si="161"/>
        <v>264.79000000000002</v>
      </c>
      <c r="Q280" s="41">
        <f t="shared" si="161"/>
        <v>264.79000000000002</v>
      </c>
      <c r="R280" s="41">
        <f t="shared" si="161"/>
        <v>264.79000000000002</v>
      </c>
      <c r="S280" s="41">
        <f t="shared" si="161"/>
        <v>264.79000000000002</v>
      </c>
      <c r="T280" s="41">
        <f t="shared" si="161"/>
        <v>264.79000000000002</v>
      </c>
      <c r="U280" s="41">
        <f t="shared" si="161"/>
        <v>264.79000000000002</v>
      </c>
      <c r="V280" s="41">
        <f t="shared" si="161"/>
        <v>264.79000000000002</v>
      </c>
      <c r="W280" s="41">
        <f t="shared" si="161"/>
        <v>264.79000000000002</v>
      </c>
      <c r="X280" s="41">
        <f t="shared" si="161"/>
        <v>264.79000000000002</v>
      </c>
      <c r="Y280" s="41">
        <f t="shared" si="161"/>
        <v>264.79000000000002</v>
      </c>
      <c r="Z280" s="41">
        <f t="shared" si="161"/>
        <v>264.79000000000002</v>
      </c>
      <c r="AA280" s="41">
        <f t="shared" si="161"/>
        <v>264.79000000000002</v>
      </c>
    </row>
    <row r="281" spans="1:27" ht="12.75" customHeight="1" collapsed="1" x14ac:dyDescent="0.2">
      <c r="A281" s="98" t="s">
        <v>1303</v>
      </c>
      <c r="B281" s="25" t="str">
        <f>"24"&amp;"."&amp;$B$663&amp;"."&amp;$B$664</f>
        <v>24.01.2024</v>
      </c>
      <c r="C281" s="88" t="s">
        <v>76</v>
      </c>
      <c r="D281" s="89">
        <f>ROUND(((D282+D283+D285+D284)/1000),5)</f>
        <v>1.6829799999999999</v>
      </c>
      <c r="E281" s="89">
        <f>ROUND(((E282+E283+E285+E284)/1000),5)</f>
        <v>1.6083499999999999</v>
      </c>
      <c r="F281" s="89">
        <f>ROUND(((F282+F283+F285+F284)/1000),5)</f>
        <v>1.5796300000000001</v>
      </c>
      <c r="G281" s="89">
        <f t="shared" ref="G281:AA281" si="162">ROUND(((G282+G283+G285+G284)/1000),5)</f>
        <v>1.58585</v>
      </c>
      <c r="H281" s="89">
        <f t="shared" si="162"/>
        <v>1.6307700000000001</v>
      </c>
      <c r="I281" s="89">
        <f t="shared" si="162"/>
        <v>1.69686</v>
      </c>
      <c r="J281" s="89">
        <f t="shared" si="162"/>
        <v>1.92625</v>
      </c>
      <c r="K281" s="89">
        <f t="shared" si="162"/>
        <v>2.3047399999999998</v>
      </c>
      <c r="L281" s="89">
        <f t="shared" si="162"/>
        <v>2.49987</v>
      </c>
      <c r="M281" s="89">
        <f t="shared" si="162"/>
        <v>2.5376799999999999</v>
      </c>
      <c r="N281" s="89">
        <f t="shared" si="162"/>
        <v>2.5442200000000001</v>
      </c>
      <c r="O281" s="89">
        <f t="shared" si="162"/>
        <v>2.58853</v>
      </c>
      <c r="P281" s="89">
        <f t="shared" si="162"/>
        <v>2.5604499999999999</v>
      </c>
      <c r="Q281" s="89">
        <f t="shared" si="162"/>
        <v>2.5634700000000001</v>
      </c>
      <c r="R281" s="89">
        <f t="shared" si="162"/>
        <v>2.5566800000000001</v>
      </c>
      <c r="S281" s="89">
        <f t="shared" si="162"/>
        <v>2.5194700000000001</v>
      </c>
      <c r="T281" s="89">
        <f t="shared" si="162"/>
        <v>2.54244</v>
      </c>
      <c r="U281" s="89">
        <f t="shared" si="162"/>
        <v>2.5409799999999998</v>
      </c>
      <c r="V281" s="89">
        <f t="shared" si="162"/>
        <v>2.54278</v>
      </c>
      <c r="W281" s="89">
        <f t="shared" si="162"/>
        <v>2.48949</v>
      </c>
      <c r="X281" s="89">
        <f t="shared" si="162"/>
        <v>2.4593699999999998</v>
      </c>
      <c r="Y281" s="89">
        <f t="shared" si="162"/>
        <v>2.23245</v>
      </c>
      <c r="Z281" s="89">
        <f t="shared" si="162"/>
        <v>1.93129</v>
      </c>
      <c r="AA281" s="89">
        <f t="shared" si="162"/>
        <v>1.8539300000000001</v>
      </c>
    </row>
    <row r="282" spans="1:27" ht="12.75" hidden="1" customHeight="1" outlineLevel="1" x14ac:dyDescent="0.2">
      <c r="A282" s="99" t="s">
        <v>1304</v>
      </c>
      <c r="B282" s="60" t="s">
        <v>238</v>
      </c>
      <c r="C282" s="40" t="s">
        <v>79</v>
      </c>
      <c r="D282" s="41">
        <v>1301.3499999999999</v>
      </c>
      <c r="E282" s="41">
        <v>1226.72</v>
      </c>
      <c r="F282" s="41">
        <v>1198</v>
      </c>
      <c r="G282" s="41">
        <v>1204.22</v>
      </c>
      <c r="H282" s="41">
        <v>1249.1400000000001</v>
      </c>
      <c r="I282" s="41">
        <v>1315.23</v>
      </c>
      <c r="J282" s="41">
        <v>1544.62</v>
      </c>
      <c r="K282" s="41">
        <v>1923.11</v>
      </c>
      <c r="L282" s="41">
        <v>2118.2399999999998</v>
      </c>
      <c r="M282" s="41">
        <v>2156.0500000000002</v>
      </c>
      <c r="N282" s="41">
        <v>2162.59</v>
      </c>
      <c r="O282" s="41">
        <v>2206.9</v>
      </c>
      <c r="P282" s="41">
        <v>2178.8200000000002</v>
      </c>
      <c r="Q282" s="41">
        <v>2181.84</v>
      </c>
      <c r="R282" s="41">
        <v>2175.0500000000002</v>
      </c>
      <c r="S282" s="41">
        <v>2137.84</v>
      </c>
      <c r="T282" s="41">
        <v>2160.81</v>
      </c>
      <c r="U282" s="41">
        <v>2159.35</v>
      </c>
      <c r="V282" s="41">
        <v>2161.15</v>
      </c>
      <c r="W282" s="41">
        <v>2107.86</v>
      </c>
      <c r="X282" s="41">
        <v>2077.7399999999998</v>
      </c>
      <c r="Y282" s="41">
        <v>1850.82</v>
      </c>
      <c r="Z282" s="41">
        <v>1549.66</v>
      </c>
      <c r="AA282" s="41">
        <v>1472.3</v>
      </c>
    </row>
    <row r="283" spans="1:27" ht="12.75" hidden="1" customHeight="1" outlineLevel="1" x14ac:dyDescent="0.2">
      <c r="A283" s="99" t="s">
        <v>1305</v>
      </c>
      <c r="B283" s="60" t="s">
        <v>90</v>
      </c>
      <c r="C283" s="40" t="s">
        <v>79</v>
      </c>
      <c r="D283" s="41">
        <f>$D$168</f>
        <v>113.12</v>
      </c>
      <c r="E283" s="41">
        <f>$D$168</f>
        <v>113.12</v>
      </c>
      <c r="F283" s="41">
        <f t="shared" ref="F283:AA283" si="163">$D$168</f>
        <v>113.12</v>
      </c>
      <c r="G283" s="41">
        <f t="shared" si="163"/>
        <v>113.12</v>
      </c>
      <c r="H283" s="41">
        <f t="shared" si="163"/>
        <v>113.12</v>
      </c>
      <c r="I283" s="41">
        <f t="shared" si="163"/>
        <v>113.12</v>
      </c>
      <c r="J283" s="41">
        <f t="shared" si="163"/>
        <v>113.12</v>
      </c>
      <c r="K283" s="41">
        <f t="shared" si="163"/>
        <v>113.12</v>
      </c>
      <c r="L283" s="41">
        <f t="shared" si="163"/>
        <v>113.12</v>
      </c>
      <c r="M283" s="41">
        <f t="shared" si="163"/>
        <v>113.12</v>
      </c>
      <c r="N283" s="41">
        <f t="shared" si="163"/>
        <v>113.12</v>
      </c>
      <c r="O283" s="41">
        <f t="shared" si="163"/>
        <v>113.12</v>
      </c>
      <c r="P283" s="41">
        <f t="shared" si="163"/>
        <v>113.12</v>
      </c>
      <c r="Q283" s="41">
        <f t="shared" si="163"/>
        <v>113.12</v>
      </c>
      <c r="R283" s="41">
        <f t="shared" si="163"/>
        <v>113.12</v>
      </c>
      <c r="S283" s="41">
        <f t="shared" si="163"/>
        <v>113.12</v>
      </c>
      <c r="T283" s="41">
        <f t="shared" si="163"/>
        <v>113.12</v>
      </c>
      <c r="U283" s="41">
        <f t="shared" si="163"/>
        <v>113.12</v>
      </c>
      <c r="V283" s="41">
        <f t="shared" si="163"/>
        <v>113.12</v>
      </c>
      <c r="W283" s="41">
        <f t="shared" si="163"/>
        <v>113.12</v>
      </c>
      <c r="X283" s="41">
        <f t="shared" si="163"/>
        <v>113.12</v>
      </c>
      <c r="Y283" s="41">
        <f t="shared" si="163"/>
        <v>113.12</v>
      </c>
      <c r="Z283" s="41">
        <f t="shared" si="163"/>
        <v>113.12</v>
      </c>
      <c r="AA283" s="41">
        <f t="shared" si="163"/>
        <v>113.12</v>
      </c>
    </row>
    <row r="284" spans="1:27" ht="12.75" hidden="1" customHeight="1" outlineLevel="1" x14ac:dyDescent="0.2">
      <c r="A284" s="99" t="s">
        <v>1306</v>
      </c>
      <c r="B284" s="60" t="s">
        <v>83</v>
      </c>
      <c r="C284" s="40" t="s">
        <v>79</v>
      </c>
      <c r="D284" s="41">
        <v>3.72</v>
      </c>
      <c r="E284" s="41">
        <v>3.72</v>
      </c>
      <c r="F284" s="41">
        <v>3.72</v>
      </c>
      <c r="G284" s="41">
        <v>3.72</v>
      </c>
      <c r="H284" s="41">
        <v>3.72</v>
      </c>
      <c r="I284" s="41">
        <v>3.72</v>
      </c>
      <c r="J284" s="41">
        <v>3.72</v>
      </c>
      <c r="K284" s="41">
        <v>3.72</v>
      </c>
      <c r="L284" s="41">
        <v>3.72</v>
      </c>
      <c r="M284" s="41">
        <v>3.72</v>
      </c>
      <c r="N284" s="41">
        <v>3.72</v>
      </c>
      <c r="O284" s="41">
        <v>3.72</v>
      </c>
      <c r="P284" s="41">
        <v>3.72</v>
      </c>
      <c r="Q284" s="41">
        <v>3.72</v>
      </c>
      <c r="R284" s="41">
        <v>3.72</v>
      </c>
      <c r="S284" s="41">
        <v>3.72</v>
      </c>
      <c r="T284" s="41">
        <v>3.72</v>
      </c>
      <c r="U284" s="41">
        <v>3.72</v>
      </c>
      <c r="V284" s="41">
        <v>3.72</v>
      </c>
      <c r="W284" s="41">
        <v>3.72</v>
      </c>
      <c r="X284" s="41">
        <v>3.72</v>
      </c>
      <c r="Y284" s="41">
        <v>3.72</v>
      </c>
      <c r="Z284" s="41">
        <v>3.72</v>
      </c>
      <c r="AA284" s="41">
        <v>3.72</v>
      </c>
    </row>
    <row r="285" spans="1:27" ht="12.75" hidden="1" customHeight="1" outlineLevel="1" x14ac:dyDescent="0.2">
      <c r="A285" s="99" t="s">
        <v>1307</v>
      </c>
      <c r="B285" s="60" t="s">
        <v>81</v>
      </c>
      <c r="C285" s="40" t="s">
        <v>79</v>
      </c>
      <c r="D285" s="41">
        <f>$D$11</f>
        <v>264.79000000000002</v>
      </c>
      <c r="E285" s="41">
        <f t="shared" ref="E285:AA285" si="164">$D$11</f>
        <v>264.79000000000002</v>
      </c>
      <c r="F285" s="41">
        <f t="shared" si="164"/>
        <v>264.79000000000002</v>
      </c>
      <c r="G285" s="41">
        <f t="shared" si="164"/>
        <v>264.79000000000002</v>
      </c>
      <c r="H285" s="41">
        <f t="shared" si="164"/>
        <v>264.79000000000002</v>
      </c>
      <c r="I285" s="41">
        <f t="shared" si="164"/>
        <v>264.79000000000002</v>
      </c>
      <c r="J285" s="41">
        <f t="shared" si="164"/>
        <v>264.79000000000002</v>
      </c>
      <c r="K285" s="41">
        <f t="shared" si="164"/>
        <v>264.79000000000002</v>
      </c>
      <c r="L285" s="41">
        <f t="shared" si="164"/>
        <v>264.79000000000002</v>
      </c>
      <c r="M285" s="41">
        <f t="shared" si="164"/>
        <v>264.79000000000002</v>
      </c>
      <c r="N285" s="41">
        <f t="shared" si="164"/>
        <v>264.79000000000002</v>
      </c>
      <c r="O285" s="41">
        <f t="shared" si="164"/>
        <v>264.79000000000002</v>
      </c>
      <c r="P285" s="41">
        <f t="shared" si="164"/>
        <v>264.79000000000002</v>
      </c>
      <c r="Q285" s="41">
        <f t="shared" si="164"/>
        <v>264.79000000000002</v>
      </c>
      <c r="R285" s="41">
        <f t="shared" si="164"/>
        <v>264.79000000000002</v>
      </c>
      <c r="S285" s="41">
        <f t="shared" si="164"/>
        <v>264.79000000000002</v>
      </c>
      <c r="T285" s="41">
        <f t="shared" si="164"/>
        <v>264.79000000000002</v>
      </c>
      <c r="U285" s="41">
        <f t="shared" si="164"/>
        <v>264.79000000000002</v>
      </c>
      <c r="V285" s="41">
        <f t="shared" si="164"/>
        <v>264.79000000000002</v>
      </c>
      <c r="W285" s="41">
        <f t="shared" si="164"/>
        <v>264.79000000000002</v>
      </c>
      <c r="X285" s="41">
        <f t="shared" si="164"/>
        <v>264.79000000000002</v>
      </c>
      <c r="Y285" s="41">
        <f t="shared" si="164"/>
        <v>264.79000000000002</v>
      </c>
      <c r="Z285" s="41">
        <f t="shared" si="164"/>
        <v>264.79000000000002</v>
      </c>
      <c r="AA285" s="41">
        <f t="shared" si="164"/>
        <v>264.79000000000002</v>
      </c>
    </row>
    <row r="286" spans="1:27" ht="12.75" customHeight="1" collapsed="1" x14ac:dyDescent="0.2">
      <c r="A286" s="98" t="s">
        <v>1308</v>
      </c>
      <c r="B286" s="25" t="str">
        <f>"25"&amp;"."&amp;$B$663&amp;"."&amp;$B$664</f>
        <v>25.01.2024</v>
      </c>
      <c r="C286" s="88" t="s">
        <v>76</v>
      </c>
      <c r="D286" s="89">
        <f>ROUND(((D287+D288+D290+D289)/1000),5)</f>
        <v>1.70749</v>
      </c>
      <c r="E286" s="89">
        <f>ROUND(((E287+E288+E290+E289)/1000),5)</f>
        <v>1.64228</v>
      </c>
      <c r="F286" s="89">
        <f>ROUND(((F287+F288+F290+F289)/1000),5)</f>
        <v>1.6045700000000001</v>
      </c>
      <c r="G286" s="89">
        <f t="shared" ref="G286:AA286" si="165">ROUND(((G287+G288+G290+G289)/1000),5)</f>
        <v>1.6067</v>
      </c>
      <c r="H286" s="89">
        <f t="shared" si="165"/>
        <v>1.64567</v>
      </c>
      <c r="I286" s="89">
        <f t="shared" si="165"/>
        <v>1.7702899999999999</v>
      </c>
      <c r="J286" s="89">
        <f t="shared" si="165"/>
        <v>1.9891700000000001</v>
      </c>
      <c r="K286" s="89">
        <f t="shared" si="165"/>
        <v>2.2737400000000001</v>
      </c>
      <c r="L286" s="89">
        <f t="shared" si="165"/>
        <v>2.47207</v>
      </c>
      <c r="M286" s="89">
        <f t="shared" si="165"/>
        <v>2.52413</v>
      </c>
      <c r="N286" s="89">
        <f t="shared" si="165"/>
        <v>2.5411899999999998</v>
      </c>
      <c r="O286" s="89">
        <f t="shared" si="165"/>
        <v>2.5704799999999999</v>
      </c>
      <c r="P286" s="89">
        <f t="shared" si="165"/>
        <v>2.5474700000000001</v>
      </c>
      <c r="Q286" s="89">
        <f t="shared" si="165"/>
        <v>2.5634800000000002</v>
      </c>
      <c r="R286" s="89">
        <f t="shared" si="165"/>
        <v>2.5477699999999999</v>
      </c>
      <c r="S286" s="89">
        <f t="shared" si="165"/>
        <v>2.5029300000000001</v>
      </c>
      <c r="T286" s="89">
        <f t="shared" si="165"/>
        <v>2.5456300000000001</v>
      </c>
      <c r="U286" s="89">
        <f t="shared" si="165"/>
        <v>2.5551699999999999</v>
      </c>
      <c r="V286" s="89">
        <f t="shared" si="165"/>
        <v>2.5699700000000001</v>
      </c>
      <c r="W286" s="89">
        <f t="shared" si="165"/>
        <v>2.5225300000000002</v>
      </c>
      <c r="X286" s="89">
        <f t="shared" si="165"/>
        <v>2.3707699999999998</v>
      </c>
      <c r="Y286" s="89">
        <f t="shared" si="165"/>
        <v>2.2037900000000001</v>
      </c>
      <c r="Z286" s="89">
        <f t="shared" si="165"/>
        <v>1.9390099999999999</v>
      </c>
      <c r="AA286" s="89">
        <f t="shared" si="165"/>
        <v>1.83005</v>
      </c>
    </row>
    <row r="287" spans="1:27" ht="12.75" hidden="1" customHeight="1" outlineLevel="1" x14ac:dyDescent="0.2">
      <c r="A287" s="99" t="s">
        <v>1309</v>
      </c>
      <c r="B287" s="60" t="s">
        <v>238</v>
      </c>
      <c r="C287" s="40" t="s">
        <v>79</v>
      </c>
      <c r="D287" s="41">
        <v>1325.86</v>
      </c>
      <c r="E287" s="41">
        <v>1260.6500000000001</v>
      </c>
      <c r="F287" s="41">
        <v>1222.94</v>
      </c>
      <c r="G287" s="41">
        <v>1225.07</v>
      </c>
      <c r="H287" s="41">
        <v>1264.04</v>
      </c>
      <c r="I287" s="41">
        <v>1388.66</v>
      </c>
      <c r="J287" s="41">
        <v>1607.54</v>
      </c>
      <c r="K287" s="41">
        <v>1892.11</v>
      </c>
      <c r="L287" s="41">
        <v>2090.44</v>
      </c>
      <c r="M287" s="41">
        <v>2142.5</v>
      </c>
      <c r="N287" s="41">
        <v>2159.56</v>
      </c>
      <c r="O287" s="41">
        <v>2188.85</v>
      </c>
      <c r="P287" s="41">
        <v>2165.84</v>
      </c>
      <c r="Q287" s="41">
        <v>2181.85</v>
      </c>
      <c r="R287" s="41">
        <v>2166.14</v>
      </c>
      <c r="S287" s="41">
        <v>2121.3000000000002</v>
      </c>
      <c r="T287" s="41">
        <v>2164</v>
      </c>
      <c r="U287" s="41">
        <v>2173.54</v>
      </c>
      <c r="V287" s="41">
        <v>2188.34</v>
      </c>
      <c r="W287" s="41">
        <v>2140.9</v>
      </c>
      <c r="X287" s="41">
        <v>1989.14</v>
      </c>
      <c r="Y287" s="41">
        <v>1822.16</v>
      </c>
      <c r="Z287" s="41">
        <v>1557.38</v>
      </c>
      <c r="AA287" s="41">
        <v>1448.42</v>
      </c>
    </row>
    <row r="288" spans="1:27" ht="12.75" hidden="1" customHeight="1" outlineLevel="1" x14ac:dyDescent="0.2">
      <c r="A288" s="99" t="s">
        <v>1310</v>
      </c>
      <c r="B288" s="60" t="s">
        <v>90</v>
      </c>
      <c r="C288" s="40" t="s">
        <v>79</v>
      </c>
      <c r="D288" s="41">
        <f>$D$168</f>
        <v>113.12</v>
      </c>
      <c r="E288" s="41">
        <f>$D$168</f>
        <v>113.12</v>
      </c>
      <c r="F288" s="41">
        <f t="shared" ref="F288:AA288" si="166">$D$168</f>
        <v>113.12</v>
      </c>
      <c r="G288" s="41">
        <f t="shared" si="166"/>
        <v>113.12</v>
      </c>
      <c r="H288" s="41">
        <f t="shared" si="166"/>
        <v>113.12</v>
      </c>
      <c r="I288" s="41">
        <f t="shared" si="166"/>
        <v>113.12</v>
      </c>
      <c r="J288" s="41">
        <f t="shared" si="166"/>
        <v>113.12</v>
      </c>
      <c r="K288" s="41">
        <f t="shared" si="166"/>
        <v>113.12</v>
      </c>
      <c r="L288" s="41">
        <f t="shared" si="166"/>
        <v>113.12</v>
      </c>
      <c r="M288" s="41">
        <f t="shared" si="166"/>
        <v>113.12</v>
      </c>
      <c r="N288" s="41">
        <f t="shared" si="166"/>
        <v>113.12</v>
      </c>
      <c r="O288" s="41">
        <f t="shared" si="166"/>
        <v>113.12</v>
      </c>
      <c r="P288" s="41">
        <f t="shared" si="166"/>
        <v>113.12</v>
      </c>
      <c r="Q288" s="41">
        <f t="shared" si="166"/>
        <v>113.12</v>
      </c>
      <c r="R288" s="41">
        <f t="shared" si="166"/>
        <v>113.12</v>
      </c>
      <c r="S288" s="41">
        <f t="shared" si="166"/>
        <v>113.12</v>
      </c>
      <c r="T288" s="41">
        <f t="shared" si="166"/>
        <v>113.12</v>
      </c>
      <c r="U288" s="41">
        <f t="shared" si="166"/>
        <v>113.12</v>
      </c>
      <c r="V288" s="41">
        <f t="shared" si="166"/>
        <v>113.12</v>
      </c>
      <c r="W288" s="41">
        <f t="shared" si="166"/>
        <v>113.12</v>
      </c>
      <c r="X288" s="41">
        <f t="shared" si="166"/>
        <v>113.12</v>
      </c>
      <c r="Y288" s="41">
        <f t="shared" si="166"/>
        <v>113.12</v>
      </c>
      <c r="Z288" s="41">
        <f t="shared" si="166"/>
        <v>113.12</v>
      </c>
      <c r="AA288" s="41">
        <f t="shared" si="166"/>
        <v>113.12</v>
      </c>
    </row>
    <row r="289" spans="1:27" ht="12.75" hidden="1" customHeight="1" outlineLevel="1" x14ac:dyDescent="0.2">
      <c r="A289" s="99" t="s">
        <v>1311</v>
      </c>
      <c r="B289" s="60" t="s">
        <v>83</v>
      </c>
      <c r="C289" s="40" t="s">
        <v>79</v>
      </c>
      <c r="D289" s="41">
        <v>3.72</v>
      </c>
      <c r="E289" s="41">
        <v>3.72</v>
      </c>
      <c r="F289" s="41">
        <v>3.72</v>
      </c>
      <c r="G289" s="41">
        <v>3.72</v>
      </c>
      <c r="H289" s="41">
        <v>3.72</v>
      </c>
      <c r="I289" s="41">
        <v>3.72</v>
      </c>
      <c r="J289" s="41">
        <v>3.72</v>
      </c>
      <c r="K289" s="41">
        <v>3.72</v>
      </c>
      <c r="L289" s="41">
        <v>3.72</v>
      </c>
      <c r="M289" s="41">
        <v>3.72</v>
      </c>
      <c r="N289" s="41">
        <v>3.72</v>
      </c>
      <c r="O289" s="41">
        <v>3.72</v>
      </c>
      <c r="P289" s="41">
        <v>3.72</v>
      </c>
      <c r="Q289" s="41">
        <v>3.72</v>
      </c>
      <c r="R289" s="41">
        <v>3.72</v>
      </c>
      <c r="S289" s="41">
        <v>3.72</v>
      </c>
      <c r="T289" s="41">
        <v>3.72</v>
      </c>
      <c r="U289" s="41">
        <v>3.72</v>
      </c>
      <c r="V289" s="41">
        <v>3.72</v>
      </c>
      <c r="W289" s="41">
        <v>3.72</v>
      </c>
      <c r="X289" s="41">
        <v>3.72</v>
      </c>
      <c r="Y289" s="41">
        <v>3.72</v>
      </c>
      <c r="Z289" s="41">
        <v>3.72</v>
      </c>
      <c r="AA289" s="41">
        <v>3.72</v>
      </c>
    </row>
    <row r="290" spans="1:27" ht="12.75" hidden="1" customHeight="1" outlineLevel="1" x14ac:dyDescent="0.2">
      <c r="A290" s="99" t="s">
        <v>1312</v>
      </c>
      <c r="B290" s="60" t="s">
        <v>81</v>
      </c>
      <c r="C290" s="40" t="s">
        <v>79</v>
      </c>
      <c r="D290" s="41">
        <f>$D$11</f>
        <v>264.79000000000002</v>
      </c>
      <c r="E290" s="41">
        <f t="shared" ref="E290:AA290" si="167">$D$11</f>
        <v>264.79000000000002</v>
      </c>
      <c r="F290" s="41">
        <f t="shared" si="167"/>
        <v>264.79000000000002</v>
      </c>
      <c r="G290" s="41">
        <f t="shared" si="167"/>
        <v>264.79000000000002</v>
      </c>
      <c r="H290" s="41">
        <f t="shared" si="167"/>
        <v>264.79000000000002</v>
      </c>
      <c r="I290" s="41">
        <f t="shared" si="167"/>
        <v>264.79000000000002</v>
      </c>
      <c r="J290" s="41">
        <f t="shared" si="167"/>
        <v>264.79000000000002</v>
      </c>
      <c r="K290" s="41">
        <f t="shared" si="167"/>
        <v>264.79000000000002</v>
      </c>
      <c r="L290" s="41">
        <f t="shared" si="167"/>
        <v>264.79000000000002</v>
      </c>
      <c r="M290" s="41">
        <f t="shared" si="167"/>
        <v>264.79000000000002</v>
      </c>
      <c r="N290" s="41">
        <f t="shared" si="167"/>
        <v>264.79000000000002</v>
      </c>
      <c r="O290" s="41">
        <f t="shared" si="167"/>
        <v>264.79000000000002</v>
      </c>
      <c r="P290" s="41">
        <f t="shared" si="167"/>
        <v>264.79000000000002</v>
      </c>
      <c r="Q290" s="41">
        <f t="shared" si="167"/>
        <v>264.79000000000002</v>
      </c>
      <c r="R290" s="41">
        <f t="shared" si="167"/>
        <v>264.79000000000002</v>
      </c>
      <c r="S290" s="41">
        <f t="shared" si="167"/>
        <v>264.79000000000002</v>
      </c>
      <c r="T290" s="41">
        <f t="shared" si="167"/>
        <v>264.79000000000002</v>
      </c>
      <c r="U290" s="41">
        <f t="shared" si="167"/>
        <v>264.79000000000002</v>
      </c>
      <c r="V290" s="41">
        <f t="shared" si="167"/>
        <v>264.79000000000002</v>
      </c>
      <c r="W290" s="41">
        <f t="shared" si="167"/>
        <v>264.79000000000002</v>
      </c>
      <c r="X290" s="41">
        <f t="shared" si="167"/>
        <v>264.79000000000002</v>
      </c>
      <c r="Y290" s="41">
        <f t="shared" si="167"/>
        <v>264.79000000000002</v>
      </c>
      <c r="Z290" s="41">
        <f t="shared" si="167"/>
        <v>264.79000000000002</v>
      </c>
      <c r="AA290" s="41">
        <f t="shared" si="167"/>
        <v>264.79000000000002</v>
      </c>
    </row>
    <row r="291" spans="1:27" ht="12.75" customHeight="1" collapsed="1" x14ac:dyDescent="0.2">
      <c r="A291" s="98" t="s">
        <v>1313</v>
      </c>
      <c r="B291" s="25" t="str">
        <f>"26"&amp;"."&amp;$B$663&amp;"."&amp;$B$664</f>
        <v>26.01.2024</v>
      </c>
      <c r="C291" s="88" t="s">
        <v>76</v>
      </c>
      <c r="D291" s="89">
        <f>ROUND(((D292+D293+D295+D294)/1000),5)</f>
        <v>1.6894199999999999</v>
      </c>
      <c r="E291" s="89">
        <f>ROUND(((E292+E293+E295+E294)/1000),5)</f>
        <v>1.60375</v>
      </c>
      <c r="F291" s="89">
        <f>ROUND(((F292+F293+F295+F294)/1000),5)</f>
        <v>1.58965</v>
      </c>
      <c r="G291" s="89">
        <f t="shared" ref="G291:AA291" si="168">ROUND(((G292+G293+G295+G294)/1000),5)</f>
        <v>1.5908800000000001</v>
      </c>
      <c r="H291" s="89">
        <f t="shared" si="168"/>
        <v>1.6088100000000001</v>
      </c>
      <c r="I291" s="89">
        <f t="shared" si="168"/>
        <v>1.73366</v>
      </c>
      <c r="J291" s="89">
        <f t="shared" si="168"/>
        <v>1.89019</v>
      </c>
      <c r="K291" s="89">
        <f t="shared" si="168"/>
        <v>2.2656299999999998</v>
      </c>
      <c r="L291" s="89">
        <f t="shared" si="168"/>
        <v>2.4371900000000002</v>
      </c>
      <c r="M291" s="89">
        <f t="shared" si="168"/>
        <v>2.4517699999999998</v>
      </c>
      <c r="N291" s="89">
        <f t="shared" si="168"/>
        <v>2.4664799999999998</v>
      </c>
      <c r="O291" s="89">
        <f t="shared" si="168"/>
        <v>2.52074</v>
      </c>
      <c r="P291" s="89">
        <f t="shared" si="168"/>
        <v>2.4998800000000001</v>
      </c>
      <c r="Q291" s="89">
        <f t="shared" si="168"/>
        <v>2.5089000000000001</v>
      </c>
      <c r="R291" s="89">
        <f t="shared" si="168"/>
        <v>2.51051</v>
      </c>
      <c r="S291" s="89">
        <f t="shared" si="168"/>
        <v>2.4523899999999998</v>
      </c>
      <c r="T291" s="89">
        <f t="shared" si="168"/>
        <v>2.4501200000000001</v>
      </c>
      <c r="U291" s="89">
        <f t="shared" si="168"/>
        <v>2.4628100000000002</v>
      </c>
      <c r="V291" s="89">
        <f t="shared" si="168"/>
        <v>2.4354800000000001</v>
      </c>
      <c r="W291" s="89">
        <f t="shared" si="168"/>
        <v>2.4562599999999999</v>
      </c>
      <c r="X291" s="89">
        <f t="shared" si="168"/>
        <v>2.32972</v>
      </c>
      <c r="Y291" s="89">
        <f t="shared" si="168"/>
        <v>2.20635</v>
      </c>
      <c r="Z291" s="89">
        <f t="shared" si="168"/>
        <v>1.9219299999999999</v>
      </c>
      <c r="AA291" s="89">
        <f t="shared" si="168"/>
        <v>1.8677999999999999</v>
      </c>
    </row>
    <row r="292" spans="1:27" ht="12.75" hidden="1" customHeight="1" outlineLevel="1" x14ac:dyDescent="0.2">
      <c r="A292" s="99" t="s">
        <v>1314</v>
      </c>
      <c r="B292" s="60" t="s">
        <v>238</v>
      </c>
      <c r="C292" s="40" t="s">
        <v>79</v>
      </c>
      <c r="D292" s="41">
        <v>1307.79</v>
      </c>
      <c r="E292" s="41">
        <v>1222.1199999999999</v>
      </c>
      <c r="F292" s="41">
        <v>1208.02</v>
      </c>
      <c r="G292" s="41">
        <v>1209.25</v>
      </c>
      <c r="H292" s="41">
        <v>1227.18</v>
      </c>
      <c r="I292" s="41">
        <v>1352.03</v>
      </c>
      <c r="J292" s="41">
        <v>1508.56</v>
      </c>
      <c r="K292" s="41">
        <v>1884</v>
      </c>
      <c r="L292" s="41">
        <v>2055.56</v>
      </c>
      <c r="M292" s="41">
        <v>2070.14</v>
      </c>
      <c r="N292" s="41">
        <v>2084.85</v>
      </c>
      <c r="O292" s="41">
        <v>2139.11</v>
      </c>
      <c r="P292" s="41">
        <v>2118.25</v>
      </c>
      <c r="Q292" s="41">
        <v>2127.27</v>
      </c>
      <c r="R292" s="41">
        <v>2128.88</v>
      </c>
      <c r="S292" s="41">
        <v>2070.7600000000002</v>
      </c>
      <c r="T292" s="41">
        <v>2068.4899999999998</v>
      </c>
      <c r="U292" s="41">
        <v>2081.1799999999998</v>
      </c>
      <c r="V292" s="41">
        <v>2053.85</v>
      </c>
      <c r="W292" s="41">
        <v>2074.63</v>
      </c>
      <c r="X292" s="41">
        <v>1948.09</v>
      </c>
      <c r="Y292" s="41">
        <v>1824.72</v>
      </c>
      <c r="Z292" s="41">
        <v>1540.3</v>
      </c>
      <c r="AA292" s="41">
        <v>1486.17</v>
      </c>
    </row>
    <row r="293" spans="1:27" ht="12.75" hidden="1" customHeight="1" outlineLevel="1" x14ac:dyDescent="0.2">
      <c r="A293" s="99" t="s">
        <v>1315</v>
      </c>
      <c r="B293" s="60" t="s">
        <v>90</v>
      </c>
      <c r="C293" s="40" t="s">
        <v>79</v>
      </c>
      <c r="D293" s="41">
        <f>$D$168</f>
        <v>113.12</v>
      </c>
      <c r="E293" s="41">
        <f>$D$168</f>
        <v>113.12</v>
      </c>
      <c r="F293" s="41">
        <f t="shared" ref="F293:AA293" si="169">$D$168</f>
        <v>113.12</v>
      </c>
      <c r="G293" s="41">
        <f t="shared" si="169"/>
        <v>113.12</v>
      </c>
      <c r="H293" s="41">
        <f t="shared" si="169"/>
        <v>113.12</v>
      </c>
      <c r="I293" s="41">
        <f t="shared" si="169"/>
        <v>113.12</v>
      </c>
      <c r="J293" s="41">
        <f t="shared" si="169"/>
        <v>113.12</v>
      </c>
      <c r="K293" s="41">
        <f t="shared" si="169"/>
        <v>113.12</v>
      </c>
      <c r="L293" s="41">
        <f t="shared" si="169"/>
        <v>113.12</v>
      </c>
      <c r="M293" s="41">
        <f t="shared" si="169"/>
        <v>113.12</v>
      </c>
      <c r="N293" s="41">
        <f t="shared" si="169"/>
        <v>113.12</v>
      </c>
      <c r="O293" s="41">
        <f t="shared" si="169"/>
        <v>113.12</v>
      </c>
      <c r="P293" s="41">
        <f t="shared" si="169"/>
        <v>113.12</v>
      </c>
      <c r="Q293" s="41">
        <f t="shared" si="169"/>
        <v>113.12</v>
      </c>
      <c r="R293" s="41">
        <f t="shared" si="169"/>
        <v>113.12</v>
      </c>
      <c r="S293" s="41">
        <f t="shared" si="169"/>
        <v>113.12</v>
      </c>
      <c r="T293" s="41">
        <f t="shared" si="169"/>
        <v>113.12</v>
      </c>
      <c r="U293" s="41">
        <f t="shared" si="169"/>
        <v>113.12</v>
      </c>
      <c r="V293" s="41">
        <f t="shared" si="169"/>
        <v>113.12</v>
      </c>
      <c r="W293" s="41">
        <f t="shared" si="169"/>
        <v>113.12</v>
      </c>
      <c r="X293" s="41">
        <f t="shared" si="169"/>
        <v>113.12</v>
      </c>
      <c r="Y293" s="41">
        <f t="shared" si="169"/>
        <v>113.12</v>
      </c>
      <c r="Z293" s="41">
        <f t="shared" si="169"/>
        <v>113.12</v>
      </c>
      <c r="AA293" s="41">
        <f t="shared" si="169"/>
        <v>113.12</v>
      </c>
    </row>
    <row r="294" spans="1:27" ht="12.75" hidden="1" customHeight="1" outlineLevel="1" x14ac:dyDescent="0.2">
      <c r="A294" s="99" t="s">
        <v>1316</v>
      </c>
      <c r="B294" s="60" t="s">
        <v>83</v>
      </c>
      <c r="C294" s="40" t="s">
        <v>79</v>
      </c>
      <c r="D294" s="41">
        <v>3.72</v>
      </c>
      <c r="E294" s="41">
        <v>3.72</v>
      </c>
      <c r="F294" s="41">
        <v>3.72</v>
      </c>
      <c r="G294" s="41">
        <v>3.72</v>
      </c>
      <c r="H294" s="41">
        <v>3.72</v>
      </c>
      <c r="I294" s="41">
        <v>3.72</v>
      </c>
      <c r="J294" s="41">
        <v>3.72</v>
      </c>
      <c r="K294" s="41">
        <v>3.72</v>
      </c>
      <c r="L294" s="41">
        <v>3.72</v>
      </c>
      <c r="M294" s="41">
        <v>3.72</v>
      </c>
      <c r="N294" s="41">
        <v>3.72</v>
      </c>
      <c r="O294" s="41">
        <v>3.72</v>
      </c>
      <c r="P294" s="41">
        <v>3.72</v>
      </c>
      <c r="Q294" s="41">
        <v>3.72</v>
      </c>
      <c r="R294" s="41">
        <v>3.72</v>
      </c>
      <c r="S294" s="41">
        <v>3.72</v>
      </c>
      <c r="T294" s="41">
        <v>3.72</v>
      </c>
      <c r="U294" s="41">
        <v>3.72</v>
      </c>
      <c r="V294" s="41">
        <v>3.72</v>
      </c>
      <c r="W294" s="41">
        <v>3.72</v>
      </c>
      <c r="X294" s="41">
        <v>3.72</v>
      </c>
      <c r="Y294" s="41">
        <v>3.72</v>
      </c>
      <c r="Z294" s="41">
        <v>3.72</v>
      </c>
      <c r="AA294" s="41">
        <v>3.72</v>
      </c>
    </row>
    <row r="295" spans="1:27" ht="12.75" hidden="1" customHeight="1" outlineLevel="1" x14ac:dyDescent="0.2">
      <c r="A295" s="99" t="s">
        <v>1317</v>
      </c>
      <c r="B295" s="60" t="s">
        <v>81</v>
      </c>
      <c r="C295" s="40" t="s">
        <v>79</v>
      </c>
      <c r="D295" s="41">
        <f>$D$11</f>
        <v>264.79000000000002</v>
      </c>
      <c r="E295" s="41">
        <f t="shared" ref="E295:AA295" si="170">$D$11</f>
        <v>264.79000000000002</v>
      </c>
      <c r="F295" s="41">
        <f t="shared" si="170"/>
        <v>264.79000000000002</v>
      </c>
      <c r="G295" s="41">
        <f t="shared" si="170"/>
        <v>264.79000000000002</v>
      </c>
      <c r="H295" s="41">
        <f t="shared" si="170"/>
        <v>264.79000000000002</v>
      </c>
      <c r="I295" s="41">
        <f t="shared" si="170"/>
        <v>264.79000000000002</v>
      </c>
      <c r="J295" s="41">
        <f t="shared" si="170"/>
        <v>264.79000000000002</v>
      </c>
      <c r="K295" s="41">
        <f t="shared" si="170"/>
        <v>264.79000000000002</v>
      </c>
      <c r="L295" s="41">
        <f t="shared" si="170"/>
        <v>264.79000000000002</v>
      </c>
      <c r="M295" s="41">
        <f t="shared" si="170"/>
        <v>264.79000000000002</v>
      </c>
      <c r="N295" s="41">
        <f t="shared" si="170"/>
        <v>264.79000000000002</v>
      </c>
      <c r="O295" s="41">
        <f t="shared" si="170"/>
        <v>264.79000000000002</v>
      </c>
      <c r="P295" s="41">
        <f t="shared" si="170"/>
        <v>264.79000000000002</v>
      </c>
      <c r="Q295" s="41">
        <f t="shared" si="170"/>
        <v>264.79000000000002</v>
      </c>
      <c r="R295" s="41">
        <f t="shared" si="170"/>
        <v>264.79000000000002</v>
      </c>
      <c r="S295" s="41">
        <f t="shared" si="170"/>
        <v>264.79000000000002</v>
      </c>
      <c r="T295" s="41">
        <f t="shared" si="170"/>
        <v>264.79000000000002</v>
      </c>
      <c r="U295" s="41">
        <f t="shared" si="170"/>
        <v>264.79000000000002</v>
      </c>
      <c r="V295" s="41">
        <f t="shared" si="170"/>
        <v>264.79000000000002</v>
      </c>
      <c r="W295" s="41">
        <f t="shared" si="170"/>
        <v>264.79000000000002</v>
      </c>
      <c r="X295" s="41">
        <f t="shared" si="170"/>
        <v>264.79000000000002</v>
      </c>
      <c r="Y295" s="41">
        <f t="shared" si="170"/>
        <v>264.79000000000002</v>
      </c>
      <c r="Z295" s="41">
        <f t="shared" si="170"/>
        <v>264.79000000000002</v>
      </c>
      <c r="AA295" s="41">
        <f t="shared" si="170"/>
        <v>264.79000000000002</v>
      </c>
    </row>
    <row r="296" spans="1:27" ht="12.75" customHeight="1" collapsed="1" x14ac:dyDescent="0.2">
      <c r="A296" s="98" t="s">
        <v>1318</v>
      </c>
      <c r="B296" s="25" t="str">
        <f>"27"&amp;"."&amp;$B$663&amp;"."&amp;$B$664</f>
        <v>27.01.2024</v>
      </c>
      <c r="C296" s="88" t="s">
        <v>76</v>
      </c>
      <c r="D296" s="89">
        <f>ROUND(((D297+D298+D300+D299)/1000),5)</f>
        <v>1.93584</v>
      </c>
      <c r="E296" s="89">
        <f>ROUND(((E297+E298+E300+E299)/1000),5)</f>
        <v>1.8513200000000001</v>
      </c>
      <c r="F296" s="89">
        <f>ROUND(((F297+F298+F300+F299)/1000),5)</f>
        <v>1.7358499999999999</v>
      </c>
      <c r="G296" s="89">
        <f t="shared" ref="G296:AA296" si="171">ROUND(((G297+G298+G300+G299)/1000),5)</f>
        <v>1.7074499999999999</v>
      </c>
      <c r="H296" s="89">
        <f t="shared" si="171"/>
        <v>1.7256800000000001</v>
      </c>
      <c r="I296" s="89">
        <f t="shared" si="171"/>
        <v>1.77728</v>
      </c>
      <c r="J296" s="89">
        <f t="shared" si="171"/>
        <v>1.89072</v>
      </c>
      <c r="K296" s="89">
        <f t="shared" si="171"/>
        <v>2.0454599999999998</v>
      </c>
      <c r="L296" s="89">
        <f t="shared" si="171"/>
        <v>2.2187999999999999</v>
      </c>
      <c r="M296" s="89">
        <f t="shared" si="171"/>
        <v>2.3492899999999999</v>
      </c>
      <c r="N296" s="89">
        <f t="shared" si="171"/>
        <v>2.42936</v>
      </c>
      <c r="O296" s="89">
        <f t="shared" si="171"/>
        <v>2.4281999999999999</v>
      </c>
      <c r="P296" s="89">
        <f t="shared" si="171"/>
        <v>2.4360300000000001</v>
      </c>
      <c r="Q296" s="89">
        <f t="shared" si="171"/>
        <v>2.4329499999999999</v>
      </c>
      <c r="R296" s="89">
        <f t="shared" si="171"/>
        <v>2.4422999999999999</v>
      </c>
      <c r="S296" s="89">
        <f t="shared" si="171"/>
        <v>2.3532700000000002</v>
      </c>
      <c r="T296" s="89">
        <f t="shared" si="171"/>
        <v>2.57009</v>
      </c>
      <c r="U296" s="89">
        <f t="shared" si="171"/>
        <v>2.6790799999999999</v>
      </c>
      <c r="V296" s="89">
        <f t="shared" si="171"/>
        <v>2.7157399999999998</v>
      </c>
      <c r="W296" s="89">
        <f t="shared" si="171"/>
        <v>2.3572799999999998</v>
      </c>
      <c r="X296" s="89">
        <f t="shared" si="171"/>
        <v>2.3395999999999999</v>
      </c>
      <c r="Y296" s="89">
        <f t="shared" si="171"/>
        <v>2.22573</v>
      </c>
      <c r="Z296" s="89">
        <f t="shared" si="171"/>
        <v>2.04549</v>
      </c>
      <c r="AA296" s="89">
        <f t="shared" si="171"/>
        <v>1.9257299999999999</v>
      </c>
    </row>
    <row r="297" spans="1:27" ht="12.75" hidden="1" customHeight="1" outlineLevel="1" x14ac:dyDescent="0.2">
      <c r="A297" s="99" t="s">
        <v>1319</v>
      </c>
      <c r="B297" s="60" t="s">
        <v>238</v>
      </c>
      <c r="C297" s="40" t="s">
        <v>79</v>
      </c>
      <c r="D297" s="41">
        <v>1554.21</v>
      </c>
      <c r="E297" s="41">
        <v>1469.69</v>
      </c>
      <c r="F297" s="41">
        <v>1354.22</v>
      </c>
      <c r="G297" s="41">
        <v>1325.82</v>
      </c>
      <c r="H297" s="41">
        <v>1344.05</v>
      </c>
      <c r="I297" s="41">
        <v>1395.65</v>
      </c>
      <c r="J297" s="41">
        <v>1509.09</v>
      </c>
      <c r="K297" s="41">
        <v>1663.83</v>
      </c>
      <c r="L297" s="41">
        <v>1837.17</v>
      </c>
      <c r="M297" s="41">
        <v>1967.66</v>
      </c>
      <c r="N297" s="41">
        <v>2047.73</v>
      </c>
      <c r="O297" s="41">
        <v>2046.57</v>
      </c>
      <c r="P297" s="41">
        <v>2054.4</v>
      </c>
      <c r="Q297" s="41">
        <v>2051.3200000000002</v>
      </c>
      <c r="R297" s="41">
        <v>2060.67</v>
      </c>
      <c r="S297" s="41">
        <v>1971.64</v>
      </c>
      <c r="T297" s="41">
        <v>2188.46</v>
      </c>
      <c r="U297" s="41">
        <v>2297.4499999999998</v>
      </c>
      <c r="V297" s="41">
        <v>2334.11</v>
      </c>
      <c r="W297" s="41">
        <v>1975.65</v>
      </c>
      <c r="X297" s="41">
        <v>1957.97</v>
      </c>
      <c r="Y297" s="41">
        <v>1844.1</v>
      </c>
      <c r="Z297" s="41">
        <v>1663.86</v>
      </c>
      <c r="AA297" s="41">
        <v>1544.1</v>
      </c>
    </row>
    <row r="298" spans="1:27" ht="12.75" hidden="1" customHeight="1" outlineLevel="1" x14ac:dyDescent="0.2">
      <c r="A298" s="99" t="s">
        <v>1320</v>
      </c>
      <c r="B298" s="60" t="s">
        <v>90</v>
      </c>
      <c r="C298" s="40" t="s">
        <v>79</v>
      </c>
      <c r="D298" s="41">
        <f>$D$168</f>
        <v>113.12</v>
      </c>
      <c r="E298" s="41">
        <f>$D$168</f>
        <v>113.12</v>
      </c>
      <c r="F298" s="41">
        <f t="shared" ref="F298:AA298" si="172">$D$168</f>
        <v>113.12</v>
      </c>
      <c r="G298" s="41">
        <f t="shared" si="172"/>
        <v>113.12</v>
      </c>
      <c r="H298" s="41">
        <f t="shared" si="172"/>
        <v>113.12</v>
      </c>
      <c r="I298" s="41">
        <f t="shared" si="172"/>
        <v>113.12</v>
      </c>
      <c r="J298" s="41">
        <f t="shared" si="172"/>
        <v>113.12</v>
      </c>
      <c r="K298" s="41">
        <f t="shared" si="172"/>
        <v>113.12</v>
      </c>
      <c r="L298" s="41">
        <f t="shared" si="172"/>
        <v>113.12</v>
      </c>
      <c r="M298" s="41">
        <f t="shared" si="172"/>
        <v>113.12</v>
      </c>
      <c r="N298" s="41">
        <f t="shared" si="172"/>
        <v>113.12</v>
      </c>
      <c r="O298" s="41">
        <f t="shared" si="172"/>
        <v>113.12</v>
      </c>
      <c r="P298" s="41">
        <f t="shared" si="172"/>
        <v>113.12</v>
      </c>
      <c r="Q298" s="41">
        <f t="shared" si="172"/>
        <v>113.12</v>
      </c>
      <c r="R298" s="41">
        <f t="shared" si="172"/>
        <v>113.12</v>
      </c>
      <c r="S298" s="41">
        <f t="shared" si="172"/>
        <v>113.12</v>
      </c>
      <c r="T298" s="41">
        <f t="shared" si="172"/>
        <v>113.12</v>
      </c>
      <c r="U298" s="41">
        <f t="shared" si="172"/>
        <v>113.12</v>
      </c>
      <c r="V298" s="41">
        <f t="shared" si="172"/>
        <v>113.12</v>
      </c>
      <c r="W298" s="41">
        <f t="shared" si="172"/>
        <v>113.12</v>
      </c>
      <c r="X298" s="41">
        <f t="shared" si="172"/>
        <v>113.12</v>
      </c>
      <c r="Y298" s="41">
        <f t="shared" si="172"/>
        <v>113.12</v>
      </c>
      <c r="Z298" s="41">
        <f t="shared" si="172"/>
        <v>113.12</v>
      </c>
      <c r="AA298" s="41">
        <f t="shared" si="172"/>
        <v>113.12</v>
      </c>
    </row>
    <row r="299" spans="1:27" ht="12.75" hidden="1" customHeight="1" outlineLevel="1" x14ac:dyDescent="0.2">
      <c r="A299" s="99" t="s">
        <v>1321</v>
      </c>
      <c r="B299" s="60" t="s">
        <v>83</v>
      </c>
      <c r="C299" s="40" t="s">
        <v>79</v>
      </c>
      <c r="D299" s="41">
        <v>3.72</v>
      </c>
      <c r="E299" s="41">
        <v>3.72</v>
      </c>
      <c r="F299" s="41">
        <v>3.72</v>
      </c>
      <c r="G299" s="41">
        <v>3.72</v>
      </c>
      <c r="H299" s="41">
        <v>3.72</v>
      </c>
      <c r="I299" s="41">
        <v>3.72</v>
      </c>
      <c r="J299" s="41">
        <v>3.72</v>
      </c>
      <c r="K299" s="41">
        <v>3.72</v>
      </c>
      <c r="L299" s="41">
        <v>3.72</v>
      </c>
      <c r="M299" s="41">
        <v>3.72</v>
      </c>
      <c r="N299" s="41">
        <v>3.72</v>
      </c>
      <c r="O299" s="41">
        <v>3.72</v>
      </c>
      <c r="P299" s="41">
        <v>3.72</v>
      </c>
      <c r="Q299" s="41">
        <v>3.72</v>
      </c>
      <c r="R299" s="41">
        <v>3.72</v>
      </c>
      <c r="S299" s="41">
        <v>3.72</v>
      </c>
      <c r="T299" s="41">
        <v>3.72</v>
      </c>
      <c r="U299" s="41">
        <v>3.72</v>
      </c>
      <c r="V299" s="41">
        <v>3.72</v>
      </c>
      <c r="W299" s="41">
        <v>3.72</v>
      </c>
      <c r="X299" s="41">
        <v>3.72</v>
      </c>
      <c r="Y299" s="41">
        <v>3.72</v>
      </c>
      <c r="Z299" s="41">
        <v>3.72</v>
      </c>
      <c r="AA299" s="41">
        <v>3.72</v>
      </c>
    </row>
    <row r="300" spans="1:27" ht="12.75" hidden="1" customHeight="1" outlineLevel="1" x14ac:dyDescent="0.2">
      <c r="A300" s="99" t="s">
        <v>1322</v>
      </c>
      <c r="B300" s="60" t="s">
        <v>81</v>
      </c>
      <c r="C300" s="40" t="s">
        <v>79</v>
      </c>
      <c r="D300" s="41">
        <f>$D$11</f>
        <v>264.79000000000002</v>
      </c>
      <c r="E300" s="41">
        <f t="shared" ref="E300:AA300" si="173">$D$11</f>
        <v>264.79000000000002</v>
      </c>
      <c r="F300" s="41">
        <f t="shared" si="173"/>
        <v>264.79000000000002</v>
      </c>
      <c r="G300" s="41">
        <f t="shared" si="173"/>
        <v>264.79000000000002</v>
      </c>
      <c r="H300" s="41">
        <f t="shared" si="173"/>
        <v>264.79000000000002</v>
      </c>
      <c r="I300" s="41">
        <f t="shared" si="173"/>
        <v>264.79000000000002</v>
      </c>
      <c r="J300" s="41">
        <f t="shared" si="173"/>
        <v>264.79000000000002</v>
      </c>
      <c r="K300" s="41">
        <f t="shared" si="173"/>
        <v>264.79000000000002</v>
      </c>
      <c r="L300" s="41">
        <f t="shared" si="173"/>
        <v>264.79000000000002</v>
      </c>
      <c r="M300" s="41">
        <f t="shared" si="173"/>
        <v>264.79000000000002</v>
      </c>
      <c r="N300" s="41">
        <f t="shared" si="173"/>
        <v>264.79000000000002</v>
      </c>
      <c r="O300" s="41">
        <f t="shared" si="173"/>
        <v>264.79000000000002</v>
      </c>
      <c r="P300" s="41">
        <f t="shared" si="173"/>
        <v>264.79000000000002</v>
      </c>
      <c r="Q300" s="41">
        <f t="shared" si="173"/>
        <v>264.79000000000002</v>
      </c>
      <c r="R300" s="41">
        <f t="shared" si="173"/>
        <v>264.79000000000002</v>
      </c>
      <c r="S300" s="41">
        <f t="shared" si="173"/>
        <v>264.79000000000002</v>
      </c>
      <c r="T300" s="41">
        <f t="shared" si="173"/>
        <v>264.79000000000002</v>
      </c>
      <c r="U300" s="41">
        <f t="shared" si="173"/>
        <v>264.79000000000002</v>
      </c>
      <c r="V300" s="41">
        <f t="shared" si="173"/>
        <v>264.79000000000002</v>
      </c>
      <c r="W300" s="41">
        <f t="shared" si="173"/>
        <v>264.79000000000002</v>
      </c>
      <c r="X300" s="41">
        <f t="shared" si="173"/>
        <v>264.79000000000002</v>
      </c>
      <c r="Y300" s="41">
        <f t="shared" si="173"/>
        <v>264.79000000000002</v>
      </c>
      <c r="Z300" s="41">
        <f t="shared" si="173"/>
        <v>264.79000000000002</v>
      </c>
      <c r="AA300" s="41">
        <f t="shared" si="173"/>
        <v>264.79000000000002</v>
      </c>
    </row>
    <row r="301" spans="1:27" ht="12.75" customHeight="1" collapsed="1" x14ac:dyDescent="0.2">
      <c r="A301" s="98" t="s">
        <v>1323</v>
      </c>
      <c r="B301" s="25" t="str">
        <f>"28"&amp;"."&amp;$B$663&amp;"."&amp;$B$664</f>
        <v>28.01.2024</v>
      </c>
      <c r="C301" s="88" t="s">
        <v>76</v>
      </c>
      <c r="D301" s="89">
        <f>ROUND(((D302+D303+D305+D304)/1000),5)</f>
        <v>1.8620699999999999</v>
      </c>
      <c r="E301" s="89">
        <f>ROUND(((E302+E303+E305+E304)/1000),5)</f>
        <v>1.7630999999999999</v>
      </c>
      <c r="F301" s="89">
        <f>ROUND(((F302+F303+F305+F304)/1000),5)</f>
        <v>1.66523</v>
      </c>
      <c r="G301" s="89">
        <f t="shared" ref="G301:AA301" si="174">ROUND(((G302+G303+G305+G304)/1000),5)</f>
        <v>1.6568700000000001</v>
      </c>
      <c r="H301" s="89">
        <f t="shared" si="174"/>
        <v>1.66357</v>
      </c>
      <c r="I301" s="89">
        <f t="shared" si="174"/>
        <v>1.67296</v>
      </c>
      <c r="J301" s="89">
        <f t="shared" si="174"/>
        <v>1.7657799999999999</v>
      </c>
      <c r="K301" s="89">
        <f t="shared" si="174"/>
        <v>1.9136500000000001</v>
      </c>
      <c r="L301" s="89">
        <f t="shared" si="174"/>
        <v>2.0650599999999999</v>
      </c>
      <c r="M301" s="89">
        <f t="shared" si="174"/>
        <v>2.2004199999999998</v>
      </c>
      <c r="N301" s="89">
        <f t="shared" si="174"/>
        <v>2.2753700000000001</v>
      </c>
      <c r="O301" s="89">
        <f t="shared" si="174"/>
        <v>2.2988900000000001</v>
      </c>
      <c r="P301" s="89">
        <f t="shared" si="174"/>
        <v>2.3123900000000002</v>
      </c>
      <c r="Q301" s="89">
        <f t="shared" si="174"/>
        <v>2.3240099999999999</v>
      </c>
      <c r="R301" s="89">
        <f t="shared" si="174"/>
        <v>2.2825500000000001</v>
      </c>
      <c r="S301" s="89">
        <f t="shared" si="174"/>
        <v>2.2708699999999999</v>
      </c>
      <c r="T301" s="89">
        <f t="shared" si="174"/>
        <v>2.33114</v>
      </c>
      <c r="U301" s="89">
        <f t="shared" si="174"/>
        <v>2.3633600000000001</v>
      </c>
      <c r="V301" s="89">
        <f t="shared" si="174"/>
        <v>2.3593700000000002</v>
      </c>
      <c r="W301" s="89">
        <f t="shared" si="174"/>
        <v>2.3328700000000002</v>
      </c>
      <c r="X301" s="89">
        <f t="shared" si="174"/>
        <v>2.3110499999999998</v>
      </c>
      <c r="Y301" s="89">
        <f t="shared" si="174"/>
        <v>2.1987299999999999</v>
      </c>
      <c r="Z301" s="89">
        <f t="shared" si="174"/>
        <v>2.0402300000000002</v>
      </c>
      <c r="AA301" s="89">
        <f t="shared" si="174"/>
        <v>1.93123</v>
      </c>
    </row>
    <row r="302" spans="1:27" ht="12.75" hidden="1" customHeight="1" outlineLevel="1" x14ac:dyDescent="0.2">
      <c r="A302" s="99" t="s">
        <v>1324</v>
      </c>
      <c r="B302" s="60" t="s">
        <v>238</v>
      </c>
      <c r="C302" s="40" t="s">
        <v>79</v>
      </c>
      <c r="D302" s="41">
        <v>1480.44</v>
      </c>
      <c r="E302" s="41">
        <v>1381.47</v>
      </c>
      <c r="F302" s="41">
        <v>1283.5999999999999</v>
      </c>
      <c r="G302" s="41">
        <v>1275.24</v>
      </c>
      <c r="H302" s="41">
        <v>1281.94</v>
      </c>
      <c r="I302" s="41">
        <v>1291.33</v>
      </c>
      <c r="J302" s="41">
        <v>1384.15</v>
      </c>
      <c r="K302" s="41">
        <v>1532.02</v>
      </c>
      <c r="L302" s="41">
        <v>1683.43</v>
      </c>
      <c r="M302" s="41">
        <v>1818.79</v>
      </c>
      <c r="N302" s="41">
        <v>1893.74</v>
      </c>
      <c r="O302" s="41">
        <v>1917.26</v>
      </c>
      <c r="P302" s="41">
        <v>1930.76</v>
      </c>
      <c r="Q302" s="41">
        <v>1942.38</v>
      </c>
      <c r="R302" s="41">
        <v>1900.92</v>
      </c>
      <c r="S302" s="41">
        <v>1889.24</v>
      </c>
      <c r="T302" s="41">
        <v>1949.51</v>
      </c>
      <c r="U302" s="41">
        <v>1981.73</v>
      </c>
      <c r="V302" s="41">
        <v>1977.74</v>
      </c>
      <c r="W302" s="41">
        <v>1951.24</v>
      </c>
      <c r="X302" s="41">
        <v>1929.42</v>
      </c>
      <c r="Y302" s="41">
        <v>1817.1</v>
      </c>
      <c r="Z302" s="41">
        <v>1658.6</v>
      </c>
      <c r="AA302" s="41">
        <v>1549.6</v>
      </c>
    </row>
    <row r="303" spans="1:27" ht="12.75" hidden="1" customHeight="1" outlineLevel="1" x14ac:dyDescent="0.2">
      <c r="A303" s="99" t="s">
        <v>1325</v>
      </c>
      <c r="B303" s="60" t="s">
        <v>90</v>
      </c>
      <c r="C303" s="40" t="s">
        <v>79</v>
      </c>
      <c r="D303" s="41">
        <f>$D$168</f>
        <v>113.12</v>
      </c>
      <c r="E303" s="41">
        <f>$D$168</f>
        <v>113.12</v>
      </c>
      <c r="F303" s="41">
        <f t="shared" ref="F303:AA303" si="175">$D$168</f>
        <v>113.12</v>
      </c>
      <c r="G303" s="41">
        <f t="shared" si="175"/>
        <v>113.12</v>
      </c>
      <c r="H303" s="41">
        <f t="shared" si="175"/>
        <v>113.12</v>
      </c>
      <c r="I303" s="41">
        <f t="shared" si="175"/>
        <v>113.12</v>
      </c>
      <c r="J303" s="41">
        <f t="shared" si="175"/>
        <v>113.12</v>
      </c>
      <c r="K303" s="41">
        <f t="shared" si="175"/>
        <v>113.12</v>
      </c>
      <c r="L303" s="41">
        <f t="shared" si="175"/>
        <v>113.12</v>
      </c>
      <c r="M303" s="41">
        <f t="shared" si="175"/>
        <v>113.12</v>
      </c>
      <c r="N303" s="41">
        <f t="shared" si="175"/>
        <v>113.12</v>
      </c>
      <c r="O303" s="41">
        <f t="shared" si="175"/>
        <v>113.12</v>
      </c>
      <c r="P303" s="41">
        <f t="shared" si="175"/>
        <v>113.12</v>
      </c>
      <c r="Q303" s="41">
        <f t="shared" si="175"/>
        <v>113.12</v>
      </c>
      <c r="R303" s="41">
        <f t="shared" si="175"/>
        <v>113.12</v>
      </c>
      <c r="S303" s="41">
        <f t="shared" si="175"/>
        <v>113.12</v>
      </c>
      <c r="T303" s="41">
        <f t="shared" si="175"/>
        <v>113.12</v>
      </c>
      <c r="U303" s="41">
        <f t="shared" si="175"/>
        <v>113.12</v>
      </c>
      <c r="V303" s="41">
        <f t="shared" si="175"/>
        <v>113.12</v>
      </c>
      <c r="W303" s="41">
        <f t="shared" si="175"/>
        <v>113.12</v>
      </c>
      <c r="X303" s="41">
        <f t="shared" si="175"/>
        <v>113.12</v>
      </c>
      <c r="Y303" s="41">
        <f t="shared" si="175"/>
        <v>113.12</v>
      </c>
      <c r="Z303" s="41">
        <f t="shared" si="175"/>
        <v>113.12</v>
      </c>
      <c r="AA303" s="41">
        <f t="shared" si="175"/>
        <v>113.12</v>
      </c>
    </row>
    <row r="304" spans="1:27" ht="12.75" hidden="1" customHeight="1" outlineLevel="1" x14ac:dyDescent="0.2">
      <c r="A304" s="99" t="s">
        <v>1326</v>
      </c>
      <c r="B304" s="60" t="s">
        <v>83</v>
      </c>
      <c r="C304" s="40" t="s">
        <v>79</v>
      </c>
      <c r="D304" s="41">
        <v>3.72</v>
      </c>
      <c r="E304" s="41">
        <v>3.72</v>
      </c>
      <c r="F304" s="41">
        <v>3.72</v>
      </c>
      <c r="G304" s="41">
        <v>3.72</v>
      </c>
      <c r="H304" s="41">
        <v>3.72</v>
      </c>
      <c r="I304" s="41">
        <v>3.72</v>
      </c>
      <c r="J304" s="41">
        <v>3.72</v>
      </c>
      <c r="K304" s="41">
        <v>3.72</v>
      </c>
      <c r="L304" s="41">
        <v>3.72</v>
      </c>
      <c r="M304" s="41">
        <v>3.72</v>
      </c>
      <c r="N304" s="41">
        <v>3.72</v>
      </c>
      <c r="O304" s="41">
        <v>3.72</v>
      </c>
      <c r="P304" s="41">
        <v>3.72</v>
      </c>
      <c r="Q304" s="41">
        <v>3.72</v>
      </c>
      <c r="R304" s="41">
        <v>3.72</v>
      </c>
      <c r="S304" s="41">
        <v>3.72</v>
      </c>
      <c r="T304" s="41">
        <v>3.72</v>
      </c>
      <c r="U304" s="41">
        <v>3.72</v>
      </c>
      <c r="V304" s="41">
        <v>3.72</v>
      </c>
      <c r="W304" s="41">
        <v>3.72</v>
      </c>
      <c r="X304" s="41">
        <v>3.72</v>
      </c>
      <c r="Y304" s="41">
        <v>3.72</v>
      </c>
      <c r="Z304" s="41">
        <v>3.72</v>
      </c>
      <c r="AA304" s="41">
        <v>3.72</v>
      </c>
    </row>
    <row r="305" spans="1:27" ht="12.75" hidden="1" customHeight="1" outlineLevel="1" x14ac:dyDescent="0.2">
      <c r="A305" s="99" t="s">
        <v>1327</v>
      </c>
      <c r="B305" s="60" t="s">
        <v>81</v>
      </c>
      <c r="C305" s="40" t="s">
        <v>79</v>
      </c>
      <c r="D305" s="41">
        <f>$D$11</f>
        <v>264.79000000000002</v>
      </c>
      <c r="E305" s="41">
        <f t="shared" ref="E305:AA305" si="176">$D$11</f>
        <v>264.79000000000002</v>
      </c>
      <c r="F305" s="41">
        <f t="shared" si="176"/>
        <v>264.79000000000002</v>
      </c>
      <c r="G305" s="41">
        <f t="shared" si="176"/>
        <v>264.79000000000002</v>
      </c>
      <c r="H305" s="41">
        <f t="shared" si="176"/>
        <v>264.79000000000002</v>
      </c>
      <c r="I305" s="41">
        <f t="shared" si="176"/>
        <v>264.79000000000002</v>
      </c>
      <c r="J305" s="41">
        <f t="shared" si="176"/>
        <v>264.79000000000002</v>
      </c>
      <c r="K305" s="41">
        <f t="shared" si="176"/>
        <v>264.79000000000002</v>
      </c>
      <c r="L305" s="41">
        <f t="shared" si="176"/>
        <v>264.79000000000002</v>
      </c>
      <c r="M305" s="41">
        <f t="shared" si="176"/>
        <v>264.79000000000002</v>
      </c>
      <c r="N305" s="41">
        <f t="shared" si="176"/>
        <v>264.79000000000002</v>
      </c>
      <c r="O305" s="41">
        <f t="shared" si="176"/>
        <v>264.79000000000002</v>
      </c>
      <c r="P305" s="41">
        <f t="shared" si="176"/>
        <v>264.79000000000002</v>
      </c>
      <c r="Q305" s="41">
        <f t="shared" si="176"/>
        <v>264.79000000000002</v>
      </c>
      <c r="R305" s="41">
        <f t="shared" si="176"/>
        <v>264.79000000000002</v>
      </c>
      <c r="S305" s="41">
        <f t="shared" si="176"/>
        <v>264.79000000000002</v>
      </c>
      <c r="T305" s="41">
        <f t="shared" si="176"/>
        <v>264.79000000000002</v>
      </c>
      <c r="U305" s="41">
        <f t="shared" si="176"/>
        <v>264.79000000000002</v>
      </c>
      <c r="V305" s="41">
        <f t="shared" si="176"/>
        <v>264.79000000000002</v>
      </c>
      <c r="W305" s="41">
        <f t="shared" si="176"/>
        <v>264.79000000000002</v>
      </c>
      <c r="X305" s="41">
        <f t="shared" si="176"/>
        <v>264.79000000000002</v>
      </c>
      <c r="Y305" s="41">
        <f t="shared" si="176"/>
        <v>264.79000000000002</v>
      </c>
      <c r="Z305" s="41">
        <f t="shared" si="176"/>
        <v>264.79000000000002</v>
      </c>
      <c r="AA305" s="41">
        <f t="shared" si="176"/>
        <v>264.79000000000002</v>
      </c>
    </row>
    <row r="306" spans="1:27" ht="12.75" customHeight="1" collapsed="1" x14ac:dyDescent="0.2">
      <c r="A306" s="98" t="s">
        <v>1328</v>
      </c>
      <c r="B306" s="25" t="str">
        <f>"29"&amp;"."&amp;$B$663&amp;"."&amp;$B$664</f>
        <v>29.01.2024</v>
      </c>
      <c r="C306" s="88" t="s">
        <v>76</v>
      </c>
      <c r="D306" s="89">
        <f>ROUND(((D307+D308+D310+D309)/1000),5)</f>
        <v>1.71892</v>
      </c>
      <c r="E306" s="89">
        <f>ROUND(((E307+E308+E310+E309)/1000),5)</f>
        <v>1.6653500000000001</v>
      </c>
      <c r="F306" s="89">
        <f>ROUND(((F307+F308+F310+F309)/1000),5)</f>
        <v>1.6298699999999999</v>
      </c>
      <c r="G306" s="89">
        <f t="shared" ref="G306:AA306" si="177">ROUND(((G307+G308+G310+G309)/1000),5)</f>
        <v>1.6176900000000001</v>
      </c>
      <c r="H306" s="89">
        <f t="shared" si="177"/>
        <v>1.6371800000000001</v>
      </c>
      <c r="I306" s="89">
        <f t="shared" si="177"/>
        <v>1.7480899999999999</v>
      </c>
      <c r="J306" s="89">
        <f t="shared" si="177"/>
        <v>1.90608</v>
      </c>
      <c r="K306" s="89">
        <f t="shared" si="177"/>
        <v>2.2011599999999998</v>
      </c>
      <c r="L306" s="89">
        <f t="shared" si="177"/>
        <v>2.4384299999999999</v>
      </c>
      <c r="M306" s="89">
        <f t="shared" si="177"/>
        <v>2.3912800000000001</v>
      </c>
      <c r="N306" s="89">
        <f t="shared" si="177"/>
        <v>2.3910900000000002</v>
      </c>
      <c r="O306" s="89">
        <f t="shared" si="177"/>
        <v>2.4811299999999998</v>
      </c>
      <c r="P306" s="89">
        <f t="shared" si="177"/>
        <v>2.4753099999999999</v>
      </c>
      <c r="Q306" s="89">
        <f t="shared" si="177"/>
        <v>2.4808400000000002</v>
      </c>
      <c r="R306" s="89">
        <f t="shared" si="177"/>
        <v>2.4800599999999999</v>
      </c>
      <c r="S306" s="89">
        <f t="shared" si="177"/>
        <v>2.4629799999999999</v>
      </c>
      <c r="T306" s="89">
        <f t="shared" si="177"/>
        <v>2.3435899999999998</v>
      </c>
      <c r="U306" s="89">
        <f t="shared" si="177"/>
        <v>2.3640599999999998</v>
      </c>
      <c r="V306" s="89">
        <f t="shared" si="177"/>
        <v>2.3634900000000001</v>
      </c>
      <c r="W306" s="89">
        <f t="shared" si="177"/>
        <v>2.4574099999999999</v>
      </c>
      <c r="X306" s="89">
        <f t="shared" si="177"/>
        <v>2.3362799999999999</v>
      </c>
      <c r="Y306" s="89">
        <f t="shared" si="177"/>
        <v>2.2069700000000001</v>
      </c>
      <c r="Z306" s="89">
        <f t="shared" si="177"/>
        <v>1.92099</v>
      </c>
      <c r="AA306" s="89">
        <f t="shared" si="177"/>
        <v>1.8705799999999999</v>
      </c>
    </row>
    <row r="307" spans="1:27" ht="12.75" hidden="1" customHeight="1" outlineLevel="1" x14ac:dyDescent="0.2">
      <c r="A307" s="99" t="s">
        <v>1329</v>
      </c>
      <c r="B307" s="60" t="s">
        <v>238</v>
      </c>
      <c r="C307" s="40" t="s">
        <v>79</v>
      </c>
      <c r="D307" s="41">
        <v>1337.29</v>
      </c>
      <c r="E307" s="41">
        <v>1283.72</v>
      </c>
      <c r="F307" s="41">
        <v>1248.24</v>
      </c>
      <c r="G307" s="41">
        <v>1236.06</v>
      </c>
      <c r="H307" s="41">
        <v>1255.55</v>
      </c>
      <c r="I307" s="41">
        <v>1366.46</v>
      </c>
      <c r="J307" s="41">
        <v>1524.45</v>
      </c>
      <c r="K307" s="41">
        <v>1819.53</v>
      </c>
      <c r="L307" s="41">
        <v>2056.8000000000002</v>
      </c>
      <c r="M307" s="41">
        <v>2009.65</v>
      </c>
      <c r="N307" s="41">
        <v>2009.46</v>
      </c>
      <c r="O307" s="41">
        <v>2099.5</v>
      </c>
      <c r="P307" s="41">
        <v>2093.6799999999998</v>
      </c>
      <c r="Q307" s="41">
        <v>2099.21</v>
      </c>
      <c r="R307" s="41">
        <v>2098.4299999999998</v>
      </c>
      <c r="S307" s="41">
        <v>2081.35</v>
      </c>
      <c r="T307" s="41">
        <v>1961.96</v>
      </c>
      <c r="U307" s="41">
        <v>1982.43</v>
      </c>
      <c r="V307" s="41">
        <v>1981.86</v>
      </c>
      <c r="W307" s="41">
        <v>2075.7800000000002</v>
      </c>
      <c r="X307" s="41">
        <v>1954.65</v>
      </c>
      <c r="Y307" s="41">
        <v>1825.34</v>
      </c>
      <c r="Z307" s="41">
        <v>1539.36</v>
      </c>
      <c r="AA307" s="41">
        <v>1488.95</v>
      </c>
    </row>
    <row r="308" spans="1:27" ht="12.75" hidden="1" customHeight="1" outlineLevel="1" x14ac:dyDescent="0.2">
      <c r="A308" s="99" t="s">
        <v>1330</v>
      </c>
      <c r="B308" s="60" t="s">
        <v>90</v>
      </c>
      <c r="C308" s="40" t="s">
        <v>79</v>
      </c>
      <c r="D308" s="41">
        <f>$D$168</f>
        <v>113.12</v>
      </c>
      <c r="E308" s="41">
        <f>$D$168</f>
        <v>113.12</v>
      </c>
      <c r="F308" s="41">
        <f t="shared" ref="F308:AA308" si="178">$D$168</f>
        <v>113.12</v>
      </c>
      <c r="G308" s="41">
        <f t="shared" si="178"/>
        <v>113.12</v>
      </c>
      <c r="H308" s="41">
        <f t="shared" si="178"/>
        <v>113.12</v>
      </c>
      <c r="I308" s="41">
        <f t="shared" si="178"/>
        <v>113.12</v>
      </c>
      <c r="J308" s="41">
        <f t="shared" si="178"/>
        <v>113.12</v>
      </c>
      <c r="K308" s="41">
        <f t="shared" si="178"/>
        <v>113.12</v>
      </c>
      <c r="L308" s="41">
        <f t="shared" si="178"/>
        <v>113.12</v>
      </c>
      <c r="M308" s="41">
        <f t="shared" si="178"/>
        <v>113.12</v>
      </c>
      <c r="N308" s="41">
        <f t="shared" si="178"/>
        <v>113.12</v>
      </c>
      <c r="O308" s="41">
        <f t="shared" si="178"/>
        <v>113.12</v>
      </c>
      <c r="P308" s="41">
        <f t="shared" si="178"/>
        <v>113.12</v>
      </c>
      <c r="Q308" s="41">
        <f t="shared" si="178"/>
        <v>113.12</v>
      </c>
      <c r="R308" s="41">
        <f t="shared" si="178"/>
        <v>113.12</v>
      </c>
      <c r="S308" s="41">
        <f t="shared" si="178"/>
        <v>113.12</v>
      </c>
      <c r="T308" s="41">
        <f t="shared" si="178"/>
        <v>113.12</v>
      </c>
      <c r="U308" s="41">
        <f t="shared" si="178"/>
        <v>113.12</v>
      </c>
      <c r="V308" s="41">
        <f t="shared" si="178"/>
        <v>113.12</v>
      </c>
      <c r="W308" s="41">
        <f t="shared" si="178"/>
        <v>113.12</v>
      </c>
      <c r="X308" s="41">
        <f t="shared" si="178"/>
        <v>113.12</v>
      </c>
      <c r="Y308" s="41">
        <f t="shared" si="178"/>
        <v>113.12</v>
      </c>
      <c r="Z308" s="41">
        <f t="shared" si="178"/>
        <v>113.12</v>
      </c>
      <c r="AA308" s="41">
        <f t="shared" si="178"/>
        <v>113.12</v>
      </c>
    </row>
    <row r="309" spans="1:27" ht="12.75" hidden="1" customHeight="1" outlineLevel="1" x14ac:dyDescent="0.2">
      <c r="A309" s="99" t="s">
        <v>1331</v>
      </c>
      <c r="B309" s="60" t="s">
        <v>83</v>
      </c>
      <c r="C309" s="40" t="s">
        <v>79</v>
      </c>
      <c r="D309" s="41">
        <v>3.72</v>
      </c>
      <c r="E309" s="41">
        <v>3.72</v>
      </c>
      <c r="F309" s="41">
        <v>3.72</v>
      </c>
      <c r="G309" s="41">
        <v>3.72</v>
      </c>
      <c r="H309" s="41">
        <v>3.72</v>
      </c>
      <c r="I309" s="41">
        <v>3.72</v>
      </c>
      <c r="J309" s="41">
        <v>3.72</v>
      </c>
      <c r="K309" s="41">
        <v>3.72</v>
      </c>
      <c r="L309" s="41">
        <v>3.72</v>
      </c>
      <c r="M309" s="41">
        <v>3.72</v>
      </c>
      <c r="N309" s="41">
        <v>3.72</v>
      </c>
      <c r="O309" s="41">
        <v>3.72</v>
      </c>
      <c r="P309" s="41">
        <v>3.72</v>
      </c>
      <c r="Q309" s="41">
        <v>3.72</v>
      </c>
      <c r="R309" s="41">
        <v>3.72</v>
      </c>
      <c r="S309" s="41">
        <v>3.72</v>
      </c>
      <c r="T309" s="41">
        <v>3.72</v>
      </c>
      <c r="U309" s="41">
        <v>3.72</v>
      </c>
      <c r="V309" s="41">
        <v>3.72</v>
      </c>
      <c r="W309" s="41">
        <v>3.72</v>
      </c>
      <c r="X309" s="41">
        <v>3.72</v>
      </c>
      <c r="Y309" s="41">
        <v>3.72</v>
      </c>
      <c r="Z309" s="41">
        <v>3.72</v>
      </c>
      <c r="AA309" s="41">
        <v>3.72</v>
      </c>
    </row>
    <row r="310" spans="1:27" ht="12.75" hidden="1" customHeight="1" outlineLevel="1" x14ac:dyDescent="0.2">
      <c r="A310" s="99" t="s">
        <v>1332</v>
      </c>
      <c r="B310" s="60" t="s">
        <v>81</v>
      </c>
      <c r="C310" s="40" t="s">
        <v>79</v>
      </c>
      <c r="D310" s="41">
        <f>$D$11</f>
        <v>264.79000000000002</v>
      </c>
      <c r="E310" s="41">
        <f t="shared" ref="E310:AA310" si="179">$D$11</f>
        <v>264.79000000000002</v>
      </c>
      <c r="F310" s="41">
        <f t="shared" si="179"/>
        <v>264.79000000000002</v>
      </c>
      <c r="G310" s="41">
        <f t="shared" si="179"/>
        <v>264.79000000000002</v>
      </c>
      <c r="H310" s="41">
        <f t="shared" si="179"/>
        <v>264.79000000000002</v>
      </c>
      <c r="I310" s="41">
        <f t="shared" si="179"/>
        <v>264.79000000000002</v>
      </c>
      <c r="J310" s="41">
        <f t="shared" si="179"/>
        <v>264.79000000000002</v>
      </c>
      <c r="K310" s="41">
        <f t="shared" si="179"/>
        <v>264.79000000000002</v>
      </c>
      <c r="L310" s="41">
        <f t="shared" si="179"/>
        <v>264.79000000000002</v>
      </c>
      <c r="M310" s="41">
        <f t="shared" si="179"/>
        <v>264.79000000000002</v>
      </c>
      <c r="N310" s="41">
        <f t="shared" si="179"/>
        <v>264.79000000000002</v>
      </c>
      <c r="O310" s="41">
        <f t="shared" si="179"/>
        <v>264.79000000000002</v>
      </c>
      <c r="P310" s="41">
        <f t="shared" si="179"/>
        <v>264.79000000000002</v>
      </c>
      <c r="Q310" s="41">
        <f t="shared" si="179"/>
        <v>264.79000000000002</v>
      </c>
      <c r="R310" s="41">
        <f t="shared" si="179"/>
        <v>264.79000000000002</v>
      </c>
      <c r="S310" s="41">
        <f t="shared" si="179"/>
        <v>264.79000000000002</v>
      </c>
      <c r="T310" s="41">
        <f t="shared" si="179"/>
        <v>264.79000000000002</v>
      </c>
      <c r="U310" s="41">
        <f t="shared" si="179"/>
        <v>264.79000000000002</v>
      </c>
      <c r="V310" s="41">
        <f t="shared" si="179"/>
        <v>264.79000000000002</v>
      </c>
      <c r="W310" s="41">
        <f t="shared" si="179"/>
        <v>264.79000000000002</v>
      </c>
      <c r="X310" s="41">
        <f t="shared" si="179"/>
        <v>264.79000000000002</v>
      </c>
      <c r="Y310" s="41">
        <f t="shared" si="179"/>
        <v>264.79000000000002</v>
      </c>
      <c r="Z310" s="41">
        <f t="shared" si="179"/>
        <v>264.79000000000002</v>
      </c>
      <c r="AA310" s="41">
        <f t="shared" si="179"/>
        <v>264.79000000000002</v>
      </c>
    </row>
    <row r="311" spans="1:27" ht="12.75" customHeight="1" collapsed="1" x14ac:dyDescent="0.2">
      <c r="A311" s="98" t="s">
        <v>1333</v>
      </c>
      <c r="B311" s="25" t="str">
        <f>"30"&amp;"."&amp;$B$663&amp;"."&amp;$B$664</f>
        <v>30.01.2024</v>
      </c>
      <c r="C311" s="88" t="s">
        <v>76</v>
      </c>
      <c r="D311" s="89">
        <f>ROUND(((D312+D313+D315+D314)/1000),5)</f>
        <v>1.7437800000000001</v>
      </c>
      <c r="E311" s="89">
        <f>ROUND(((E312+E313+E315+E314)/1000),5)</f>
        <v>1.66456</v>
      </c>
      <c r="F311" s="89">
        <f>ROUND(((F312+F313+F315+F314)/1000),5)</f>
        <v>1.63378</v>
      </c>
      <c r="G311" s="89">
        <f t="shared" ref="G311:AA311" si="180">ROUND(((G312+G313+G315+G314)/1000),5)</f>
        <v>1.6255900000000001</v>
      </c>
      <c r="H311" s="89">
        <f t="shared" si="180"/>
        <v>1.6648099999999999</v>
      </c>
      <c r="I311" s="89">
        <f t="shared" si="180"/>
        <v>1.8066500000000001</v>
      </c>
      <c r="J311" s="89">
        <f t="shared" si="180"/>
        <v>2.0154700000000001</v>
      </c>
      <c r="K311" s="89">
        <f t="shared" si="180"/>
        <v>2.2282199999999999</v>
      </c>
      <c r="L311" s="89">
        <f t="shared" si="180"/>
        <v>2.43784</v>
      </c>
      <c r="M311" s="89">
        <f t="shared" si="180"/>
        <v>2.4540899999999999</v>
      </c>
      <c r="N311" s="89">
        <f t="shared" si="180"/>
        <v>2.4607100000000002</v>
      </c>
      <c r="O311" s="89">
        <f t="shared" si="180"/>
        <v>2.5025400000000002</v>
      </c>
      <c r="P311" s="89">
        <f t="shared" si="180"/>
        <v>2.49024</v>
      </c>
      <c r="Q311" s="89">
        <f t="shared" si="180"/>
        <v>2.4967199999999998</v>
      </c>
      <c r="R311" s="89">
        <f t="shared" si="180"/>
        <v>2.5049199999999998</v>
      </c>
      <c r="S311" s="89">
        <f t="shared" si="180"/>
        <v>2.47315</v>
      </c>
      <c r="T311" s="89">
        <f t="shared" si="180"/>
        <v>2.4561000000000002</v>
      </c>
      <c r="U311" s="89">
        <f t="shared" si="180"/>
        <v>2.46034</v>
      </c>
      <c r="V311" s="89">
        <f t="shared" si="180"/>
        <v>2.42848</v>
      </c>
      <c r="W311" s="89">
        <f t="shared" si="180"/>
        <v>2.46455</v>
      </c>
      <c r="X311" s="89">
        <f t="shared" si="180"/>
        <v>2.2868300000000001</v>
      </c>
      <c r="Y311" s="89">
        <f t="shared" si="180"/>
        <v>2.2187199999999998</v>
      </c>
      <c r="Z311" s="89">
        <f t="shared" si="180"/>
        <v>1.9509300000000001</v>
      </c>
      <c r="AA311" s="89">
        <f t="shared" si="180"/>
        <v>1.8779999999999999</v>
      </c>
    </row>
    <row r="312" spans="1:27" ht="12.75" hidden="1" customHeight="1" outlineLevel="1" x14ac:dyDescent="0.2">
      <c r="A312" s="99" t="s">
        <v>1334</v>
      </c>
      <c r="B312" s="60" t="s">
        <v>238</v>
      </c>
      <c r="C312" s="40" t="s">
        <v>79</v>
      </c>
      <c r="D312" s="41">
        <v>1362.15</v>
      </c>
      <c r="E312" s="41">
        <v>1282.93</v>
      </c>
      <c r="F312" s="41">
        <v>1252.1500000000001</v>
      </c>
      <c r="G312" s="41">
        <v>1243.96</v>
      </c>
      <c r="H312" s="41">
        <v>1283.18</v>
      </c>
      <c r="I312" s="41">
        <v>1425.02</v>
      </c>
      <c r="J312" s="41">
        <v>1633.84</v>
      </c>
      <c r="K312" s="41">
        <v>1846.59</v>
      </c>
      <c r="L312" s="41">
        <v>2056.21</v>
      </c>
      <c r="M312" s="41">
        <v>2072.46</v>
      </c>
      <c r="N312" s="41">
        <v>2079.08</v>
      </c>
      <c r="O312" s="41">
        <v>2120.91</v>
      </c>
      <c r="P312" s="41">
        <v>2108.61</v>
      </c>
      <c r="Q312" s="41">
        <v>2115.09</v>
      </c>
      <c r="R312" s="41">
        <v>2123.29</v>
      </c>
      <c r="S312" s="41">
        <v>2091.52</v>
      </c>
      <c r="T312" s="41">
        <v>2074.4699999999998</v>
      </c>
      <c r="U312" s="41">
        <v>2078.71</v>
      </c>
      <c r="V312" s="41">
        <v>2046.85</v>
      </c>
      <c r="W312" s="41">
        <v>2082.92</v>
      </c>
      <c r="X312" s="41">
        <v>1905.2</v>
      </c>
      <c r="Y312" s="41">
        <v>1837.09</v>
      </c>
      <c r="Z312" s="41">
        <v>1569.3</v>
      </c>
      <c r="AA312" s="41">
        <v>1496.37</v>
      </c>
    </row>
    <row r="313" spans="1:27" ht="12.75" hidden="1" customHeight="1" outlineLevel="1" x14ac:dyDescent="0.2">
      <c r="A313" s="99" t="s">
        <v>1335</v>
      </c>
      <c r="B313" s="60" t="s">
        <v>90</v>
      </c>
      <c r="C313" s="40" t="s">
        <v>79</v>
      </c>
      <c r="D313" s="41">
        <f>$D$168</f>
        <v>113.12</v>
      </c>
      <c r="E313" s="41">
        <f>$D$168</f>
        <v>113.12</v>
      </c>
      <c r="F313" s="41">
        <f t="shared" ref="F313:AA313" si="181">$D$168</f>
        <v>113.12</v>
      </c>
      <c r="G313" s="41">
        <f t="shared" si="181"/>
        <v>113.12</v>
      </c>
      <c r="H313" s="41">
        <f t="shared" si="181"/>
        <v>113.12</v>
      </c>
      <c r="I313" s="41">
        <f t="shared" si="181"/>
        <v>113.12</v>
      </c>
      <c r="J313" s="41">
        <f t="shared" si="181"/>
        <v>113.12</v>
      </c>
      <c r="K313" s="41">
        <f t="shared" si="181"/>
        <v>113.12</v>
      </c>
      <c r="L313" s="41">
        <f t="shared" si="181"/>
        <v>113.12</v>
      </c>
      <c r="M313" s="41">
        <f t="shared" si="181"/>
        <v>113.12</v>
      </c>
      <c r="N313" s="41">
        <f t="shared" si="181"/>
        <v>113.12</v>
      </c>
      <c r="O313" s="41">
        <f t="shared" si="181"/>
        <v>113.12</v>
      </c>
      <c r="P313" s="41">
        <f t="shared" si="181"/>
        <v>113.12</v>
      </c>
      <c r="Q313" s="41">
        <f t="shared" si="181"/>
        <v>113.12</v>
      </c>
      <c r="R313" s="41">
        <f t="shared" si="181"/>
        <v>113.12</v>
      </c>
      <c r="S313" s="41">
        <f t="shared" si="181"/>
        <v>113.12</v>
      </c>
      <c r="T313" s="41">
        <f t="shared" si="181"/>
        <v>113.12</v>
      </c>
      <c r="U313" s="41">
        <f t="shared" si="181"/>
        <v>113.12</v>
      </c>
      <c r="V313" s="41">
        <f t="shared" si="181"/>
        <v>113.12</v>
      </c>
      <c r="W313" s="41">
        <f t="shared" si="181"/>
        <v>113.12</v>
      </c>
      <c r="X313" s="41">
        <f t="shared" si="181"/>
        <v>113.12</v>
      </c>
      <c r="Y313" s="41">
        <f t="shared" si="181"/>
        <v>113.12</v>
      </c>
      <c r="Z313" s="41">
        <f t="shared" si="181"/>
        <v>113.12</v>
      </c>
      <c r="AA313" s="41">
        <f t="shared" si="181"/>
        <v>113.12</v>
      </c>
    </row>
    <row r="314" spans="1:27" ht="12.75" hidden="1" customHeight="1" outlineLevel="1" x14ac:dyDescent="0.2">
      <c r="A314" s="99" t="s">
        <v>1336</v>
      </c>
      <c r="B314" s="60" t="s">
        <v>83</v>
      </c>
      <c r="C314" s="40" t="s">
        <v>79</v>
      </c>
      <c r="D314" s="41">
        <v>3.72</v>
      </c>
      <c r="E314" s="41">
        <v>3.72</v>
      </c>
      <c r="F314" s="41">
        <v>3.72</v>
      </c>
      <c r="G314" s="41">
        <v>3.72</v>
      </c>
      <c r="H314" s="41">
        <v>3.72</v>
      </c>
      <c r="I314" s="41">
        <v>3.72</v>
      </c>
      <c r="J314" s="41">
        <v>3.72</v>
      </c>
      <c r="K314" s="41">
        <v>3.72</v>
      </c>
      <c r="L314" s="41">
        <v>3.72</v>
      </c>
      <c r="M314" s="41">
        <v>3.72</v>
      </c>
      <c r="N314" s="41">
        <v>3.72</v>
      </c>
      <c r="O314" s="41">
        <v>3.72</v>
      </c>
      <c r="P314" s="41">
        <v>3.72</v>
      </c>
      <c r="Q314" s="41">
        <v>3.72</v>
      </c>
      <c r="R314" s="41">
        <v>3.72</v>
      </c>
      <c r="S314" s="41">
        <v>3.72</v>
      </c>
      <c r="T314" s="41">
        <v>3.72</v>
      </c>
      <c r="U314" s="41">
        <v>3.72</v>
      </c>
      <c r="V314" s="41">
        <v>3.72</v>
      </c>
      <c r="W314" s="41">
        <v>3.72</v>
      </c>
      <c r="X314" s="41">
        <v>3.72</v>
      </c>
      <c r="Y314" s="41">
        <v>3.72</v>
      </c>
      <c r="Z314" s="41">
        <v>3.72</v>
      </c>
      <c r="AA314" s="41">
        <v>3.72</v>
      </c>
    </row>
    <row r="315" spans="1:27" ht="12.75" hidden="1" customHeight="1" outlineLevel="1" x14ac:dyDescent="0.2">
      <c r="A315" s="99" t="s">
        <v>1337</v>
      </c>
      <c r="B315" s="60" t="s">
        <v>81</v>
      </c>
      <c r="C315" s="40" t="s">
        <v>79</v>
      </c>
      <c r="D315" s="41">
        <f>$D$11</f>
        <v>264.79000000000002</v>
      </c>
      <c r="E315" s="41">
        <f t="shared" ref="E315:AA315" si="182">$D$11</f>
        <v>264.79000000000002</v>
      </c>
      <c r="F315" s="41">
        <f t="shared" si="182"/>
        <v>264.79000000000002</v>
      </c>
      <c r="G315" s="41">
        <f t="shared" si="182"/>
        <v>264.79000000000002</v>
      </c>
      <c r="H315" s="41">
        <f t="shared" si="182"/>
        <v>264.79000000000002</v>
      </c>
      <c r="I315" s="41">
        <f t="shared" si="182"/>
        <v>264.79000000000002</v>
      </c>
      <c r="J315" s="41">
        <f t="shared" si="182"/>
        <v>264.79000000000002</v>
      </c>
      <c r="K315" s="41">
        <f t="shared" si="182"/>
        <v>264.79000000000002</v>
      </c>
      <c r="L315" s="41">
        <f t="shared" si="182"/>
        <v>264.79000000000002</v>
      </c>
      <c r="M315" s="41">
        <f t="shared" si="182"/>
        <v>264.79000000000002</v>
      </c>
      <c r="N315" s="41">
        <f t="shared" si="182"/>
        <v>264.79000000000002</v>
      </c>
      <c r="O315" s="41">
        <f t="shared" si="182"/>
        <v>264.79000000000002</v>
      </c>
      <c r="P315" s="41">
        <f t="shared" si="182"/>
        <v>264.79000000000002</v>
      </c>
      <c r="Q315" s="41">
        <f t="shared" si="182"/>
        <v>264.79000000000002</v>
      </c>
      <c r="R315" s="41">
        <f t="shared" si="182"/>
        <v>264.79000000000002</v>
      </c>
      <c r="S315" s="41">
        <f t="shared" si="182"/>
        <v>264.79000000000002</v>
      </c>
      <c r="T315" s="41">
        <f t="shared" si="182"/>
        <v>264.79000000000002</v>
      </c>
      <c r="U315" s="41">
        <f t="shared" si="182"/>
        <v>264.79000000000002</v>
      </c>
      <c r="V315" s="41">
        <f t="shared" si="182"/>
        <v>264.79000000000002</v>
      </c>
      <c r="W315" s="41">
        <f t="shared" si="182"/>
        <v>264.79000000000002</v>
      </c>
      <c r="X315" s="41">
        <f t="shared" si="182"/>
        <v>264.79000000000002</v>
      </c>
      <c r="Y315" s="41">
        <f t="shared" si="182"/>
        <v>264.79000000000002</v>
      </c>
      <c r="Z315" s="41">
        <f t="shared" si="182"/>
        <v>264.79000000000002</v>
      </c>
      <c r="AA315" s="41">
        <f t="shared" si="182"/>
        <v>264.79000000000002</v>
      </c>
    </row>
    <row r="316" spans="1:27" ht="12.75" customHeight="1" collapsed="1" x14ac:dyDescent="0.2">
      <c r="A316" s="98" t="s">
        <v>1338</v>
      </c>
      <c r="B316" s="25" t="str">
        <f>"31"&amp;"."&amp;$B$663&amp;"."&amp;$B$664</f>
        <v>31.01.2024</v>
      </c>
      <c r="C316" s="88" t="s">
        <v>76</v>
      </c>
      <c r="D316" s="89">
        <f>ROUND(((D317+D318+D320+D319)/1000),5)</f>
        <v>1.6796800000000001</v>
      </c>
      <c r="E316" s="89">
        <f>ROUND(((E317+E318+E320+E319)/1000),5)</f>
        <v>1.6201399999999999</v>
      </c>
      <c r="F316" s="89">
        <f>ROUND(((F317+F318+F320+F319)/1000),5)</f>
        <v>1.58264</v>
      </c>
      <c r="G316" s="89">
        <f t="shared" ref="G316:AA316" si="183">ROUND(((G317+G318+G320+G319)/1000),5)</f>
        <v>1.58873</v>
      </c>
      <c r="H316" s="89">
        <f t="shared" si="183"/>
        <v>1.6592499999999999</v>
      </c>
      <c r="I316" s="89">
        <f t="shared" si="183"/>
        <v>1.82202</v>
      </c>
      <c r="J316" s="89">
        <f t="shared" si="183"/>
        <v>2.0731899999999999</v>
      </c>
      <c r="K316" s="89">
        <f t="shared" si="183"/>
        <v>2.2415099999999999</v>
      </c>
      <c r="L316" s="89">
        <f t="shared" si="183"/>
        <v>2.4544100000000002</v>
      </c>
      <c r="M316" s="89">
        <f t="shared" si="183"/>
        <v>2.5410499999999998</v>
      </c>
      <c r="N316" s="89">
        <f t="shared" si="183"/>
        <v>2.5817999999999999</v>
      </c>
      <c r="O316" s="89">
        <f t="shared" si="183"/>
        <v>2.63489</v>
      </c>
      <c r="P316" s="89">
        <f t="shared" si="183"/>
        <v>2.5833400000000002</v>
      </c>
      <c r="Q316" s="89">
        <f t="shared" si="183"/>
        <v>2.5898099999999999</v>
      </c>
      <c r="R316" s="89">
        <f t="shared" si="183"/>
        <v>2.5743299999999998</v>
      </c>
      <c r="S316" s="89">
        <f t="shared" si="183"/>
        <v>2.5391400000000002</v>
      </c>
      <c r="T316" s="89">
        <f t="shared" si="183"/>
        <v>2.5008599999999999</v>
      </c>
      <c r="U316" s="89">
        <f t="shared" si="183"/>
        <v>2.55199</v>
      </c>
      <c r="V316" s="89">
        <f t="shared" si="183"/>
        <v>2.5413999999999999</v>
      </c>
      <c r="W316" s="89">
        <f t="shared" si="183"/>
        <v>2.5413100000000002</v>
      </c>
      <c r="X316" s="89">
        <f t="shared" si="183"/>
        <v>2.43547</v>
      </c>
      <c r="Y316" s="89">
        <f t="shared" si="183"/>
        <v>2.2993399999999999</v>
      </c>
      <c r="Z316" s="89">
        <f t="shared" si="183"/>
        <v>2.20627</v>
      </c>
      <c r="AA316" s="89">
        <f t="shared" si="183"/>
        <v>1.9964200000000001</v>
      </c>
    </row>
    <row r="317" spans="1:27" ht="12.75" hidden="1" customHeight="1" outlineLevel="1" x14ac:dyDescent="0.2">
      <c r="A317" s="99" t="s">
        <v>1339</v>
      </c>
      <c r="B317" s="60" t="s">
        <v>238</v>
      </c>
      <c r="C317" s="40" t="s">
        <v>79</v>
      </c>
      <c r="D317" s="41">
        <v>1298.05</v>
      </c>
      <c r="E317" s="41">
        <v>1238.51</v>
      </c>
      <c r="F317" s="41">
        <v>1201.01</v>
      </c>
      <c r="G317" s="41">
        <v>1207.0999999999999</v>
      </c>
      <c r="H317" s="41">
        <v>1277.6199999999999</v>
      </c>
      <c r="I317" s="41">
        <v>1440.39</v>
      </c>
      <c r="J317" s="41">
        <v>1691.56</v>
      </c>
      <c r="K317" s="41">
        <v>1859.88</v>
      </c>
      <c r="L317" s="41">
        <v>2072.7800000000002</v>
      </c>
      <c r="M317" s="41">
        <v>2159.42</v>
      </c>
      <c r="N317" s="41">
        <v>2200.17</v>
      </c>
      <c r="O317" s="41">
        <v>2253.2600000000002</v>
      </c>
      <c r="P317" s="41">
        <v>2201.71</v>
      </c>
      <c r="Q317" s="41">
        <v>2208.1799999999998</v>
      </c>
      <c r="R317" s="41">
        <v>2192.6999999999998</v>
      </c>
      <c r="S317" s="41">
        <v>2157.5100000000002</v>
      </c>
      <c r="T317" s="41">
        <v>2119.23</v>
      </c>
      <c r="U317" s="41">
        <v>2170.36</v>
      </c>
      <c r="V317" s="41">
        <v>2159.77</v>
      </c>
      <c r="W317" s="41">
        <v>2159.6799999999998</v>
      </c>
      <c r="X317" s="41">
        <v>2053.84</v>
      </c>
      <c r="Y317" s="41">
        <v>1917.71</v>
      </c>
      <c r="Z317" s="41">
        <v>1824.64</v>
      </c>
      <c r="AA317" s="41">
        <v>1614.79</v>
      </c>
    </row>
    <row r="318" spans="1:27" ht="12.75" hidden="1" customHeight="1" outlineLevel="1" x14ac:dyDescent="0.2">
      <c r="A318" s="99" t="s">
        <v>1340</v>
      </c>
      <c r="B318" s="60" t="s">
        <v>90</v>
      </c>
      <c r="C318" s="40" t="s">
        <v>79</v>
      </c>
      <c r="D318" s="41">
        <f>$D$168</f>
        <v>113.12</v>
      </c>
      <c r="E318" s="41">
        <f>$D$168</f>
        <v>113.12</v>
      </c>
      <c r="F318" s="41">
        <f t="shared" ref="F318:AA318" si="184">$D$168</f>
        <v>113.12</v>
      </c>
      <c r="G318" s="41">
        <f t="shared" si="184"/>
        <v>113.12</v>
      </c>
      <c r="H318" s="41">
        <f t="shared" si="184"/>
        <v>113.12</v>
      </c>
      <c r="I318" s="41">
        <f t="shared" si="184"/>
        <v>113.12</v>
      </c>
      <c r="J318" s="41">
        <f t="shared" si="184"/>
        <v>113.12</v>
      </c>
      <c r="K318" s="41">
        <f t="shared" si="184"/>
        <v>113.12</v>
      </c>
      <c r="L318" s="41">
        <f t="shared" si="184"/>
        <v>113.12</v>
      </c>
      <c r="M318" s="41">
        <f t="shared" si="184"/>
        <v>113.12</v>
      </c>
      <c r="N318" s="41">
        <f t="shared" si="184"/>
        <v>113.12</v>
      </c>
      <c r="O318" s="41">
        <f t="shared" si="184"/>
        <v>113.12</v>
      </c>
      <c r="P318" s="41">
        <f t="shared" si="184"/>
        <v>113.12</v>
      </c>
      <c r="Q318" s="41">
        <f t="shared" si="184"/>
        <v>113.12</v>
      </c>
      <c r="R318" s="41">
        <f t="shared" si="184"/>
        <v>113.12</v>
      </c>
      <c r="S318" s="41">
        <f t="shared" si="184"/>
        <v>113.12</v>
      </c>
      <c r="T318" s="41">
        <f t="shared" si="184"/>
        <v>113.12</v>
      </c>
      <c r="U318" s="41">
        <f t="shared" si="184"/>
        <v>113.12</v>
      </c>
      <c r="V318" s="41">
        <f t="shared" si="184"/>
        <v>113.12</v>
      </c>
      <c r="W318" s="41">
        <f t="shared" si="184"/>
        <v>113.12</v>
      </c>
      <c r="X318" s="41">
        <f t="shared" si="184"/>
        <v>113.12</v>
      </c>
      <c r="Y318" s="41">
        <f t="shared" si="184"/>
        <v>113.12</v>
      </c>
      <c r="Z318" s="41">
        <f t="shared" si="184"/>
        <v>113.12</v>
      </c>
      <c r="AA318" s="41">
        <f t="shared" si="184"/>
        <v>113.12</v>
      </c>
    </row>
    <row r="319" spans="1:27" ht="12.75" hidden="1" customHeight="1" outlineLevel="1" x14ac:dyDescent="0.2">
      <c r="A319" s="99" t="s">
        <v>1341</v>
      </c>
      <c r="B319" s="60" t="s">
        <v>83</v>
      </c>
      <c r="C319" s="40" t="s">
        <v>79</v>
      </c>
      <c r="D319" s="41">
        <v>3.72</v>
      </c>
      <c r="E319" s="41">
        <v>3.72</v>
      </c>
      <c r="F319" s="41">
        <v>3.72</v>
      </c>
      <c r="G319" s="41">
        <v>3.72</v>
      </c>
      <c r="H319" s="41">
        <v>3.72</v>
      </c>
      <c r="I319" s="41">
        <v>3.72</v>
      </c>
      <c r="J319" s="41">
        <v>3.72</v>
      </c>
      <c r="K319" s="41">
        <v>3.72</v>
      </c>
      <c r="L319" s="41">
        <v>3.72</v>
      </c>
      <c r="M319" s="41">
        <v>3.72</v>
      </c>
      <c r="N319" s="41">
        <v>3.72</v>
      </c>
      <c r="O319" s="41">
        <v>3.72</v>
      </c>
      <c r="P319" s="41">
        <v>3.72</v>
      </c>
      <c r="Q319" s="41">
        <v>3.72</v>
      </c>
      <c r="R319" s="41">
        <v>3.72</v>
      </c>
      <c r="S319" s="41">
        <v>3.72</v>
      </c>
      <c r="T319" s="41">
        <v>3.72</v>
      </c>
      <c r="U319" s="41">
        <v>3.72</v>
      </c>
      <c r="V319" s="41">
        <v>3.72</v>
      </c>
      <c r="W319" s="41">
        <v>3.72</v>
      </c>
      <c r="X319" s="41">
        <v>3.72</v>
      </c>
      <c r="Y319" s="41">
        <v>3.72</v>
      </c>
      <c r="Z319" s="41">
        <v>3.72</v>
      </c>
      <c r="AA319" s="41">
        <v>3.72</v>
      </c>
    </row>
    <row r="320" spans="1:27" ht="12.75" hidden="1" customHeight="1" outlineLevel="1" x14ac:dyDescent="0.2">
      <c r="A320" s="99" t="s">
        <v>1342</v>
      </c>
      <c r="B320" s="60" t="s">
        <v>81</v>
      </c>
      <c r="C320" s="40" t="s">
        <v>79</v>
      </c>
      <c r="D320" s="41">
        <f>$D$11</f>
        <v>264.79000000000002</v>
      </c>
      <c r="E320" s="41">
        <f t="shared" ref="E320:AA320" si="185">$D$11</f>
        <v>264.79000000000002</v>
      </c>
      <c r="F320" s="41">
        <f t="shared" si="185"/>
        <v>264.79000000000002</v>
      </c>
      <c r="G320" s="41">
        <f t="shared" si="185"/>
        <v>264.79000000000002</v>
      </c>
      <c r="H320" s="41">
        <f t="shared" si="185"/>
        <v>264.79000000000002</v>
      </c>
      <c r="I320" s="41">
        <f t="shared" si="185"/>
        <v>264.79000000000002</v>
      </c>
      <c r="J320" s="41">
        <f t="shared" si="185"/>
        <v>264.79000000000002</v>
      </c>
      <c r="K320" s="41">
        <f t="shared" si="185"/>
        <v>264.79000000000002</v>
      </c>
      <c r="L320" s="41">
        <f t="shared" si="185"/>
        <v>264.79000000000002</v>
      </c>
      <c r="M320" s="41">
        <f t="shared" si="185"/>
        <v>264.79000000000002</v>
      </c>
      <c r="N320" s="41">
        <f t="shared" si="185"/>
        <v>264.79000000000002</v>
      </c>
      <c r="O320" s="41">
        <f t="shared" si="185"/>
        <v>264.79000000000002</v>
      </c>
      <c r="P320" s="41">
        <f t="shared" si="185"/>
        <v>264.79000000000002</v>
      </c>
      <c r="Q320" s="41">
        <f t="shared" si="185"/>
        <v>264.79000000000002</v>
      </c>
      <c r="R320" s="41">
        <f t="shared" si="185"/>
        <v>264.79000000000002</v>
      </c>
      <c r="S320" s="41">
        <f t="shared" si="185"/>
        <v>264.79000000000002</v>
      </c>
      <c r="T320" s="41">
        <f t="shared" si="185"/>
        <v>264.79000000000002</v>
      </c>
      <c r="U320" s="41">
        <f t="shared" si="185"/>
        <v>264.79000000000002</v>
      </c>
      <c r="V320" s="41">
        <f t="shared" si="185"/>
        <v>264.79000000000002</v>
      </c>
      <c r="W320" s="41">
        <f t="shared" si="185"/>
        <v>264.79000000000002</v>
      </c>
      <c r="X320" s="41">
        <f t="shared" si="185"/>
        <v>264.79000000000002</v>
      </c>
      <c r="Y320" s="41">
        <f t="shared" si="185"/>
        <v>264.79000000000002</v>
      </c>
      <c r="Z320" s="41">
        <f t="shared" si="185"/>
        <v>264.79000000000002</v>
      </c>
      <c r="AA320" s="41">
        <f t="shared" si="185"/>
        <v>264.79000000000002</v>
      </c>
    </row>
    <row r="321" spans="1:27" ht="12.75" customHeight="1" collapsed="1" x14ac:dyDescent="0.2">
      <c r="A321" s="100"/>
      <c r="B321" s="101" t="s">
        <v>392</v>
      </c>
      <c r="C321" s="102"/>
      <c r="D321" s="103"/>
      <c r="E321" s="103"/>
      <c r="F321" s="103"/>
      <c r="G321" s="103"/>
      <c r="I321" s="36"/>
    </row>
    <row r="322" spans="1:27" ht="12.75" customHeight="1" x14ac:dyDescent="0.2">
      <c r="A322" s="100"/>
      <c r="B322" s="101" t="s">
        <v>392</v>
      </c>
      <c r="C322" s="102"/>
      <c r="D322" s="103"/>
      <c r="E322" s="103"/>
      <c r="F322" s="103"/>
      <c r="G322" s="103"/>
      <c r="I322" s="36"/>
    </row>
    <row r="323" spans="1:27" ht="12.75" customHeight="1" x14ac:dyDescent="0.2">
      <c r="A323" s="175" t="s">
        <v>549</v>
      </c>
      <c r="B323" s="176"/>
      <c r="C323" s="176"/>
      <c r="D323" s="176"/>
      <c r="E323" s="176"/>
      <c r="F323" s="176"/>
      <c r="G323" s="176"/>
      <c r="H323" s="176"/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  <c r="Z323" s="176"/>
      <c r="AA323" s="177"/>
    </row>
    <row r="324" spans="1:27" ht="25.5" x14ac:dyDescent="0.2">
      <c r="A324" s="96" t="s">
        <v>64</v>
      </c>
      <c r="B324" s="97" t="s">
        <v>210</v>
      </c>
      <c r="C324" s="96" t="s">
        <v>211</v>
      </c>
      <c r="D324" s="97" t="s">
        <v>212</v>
      </c>
      <c r="E324" s="97" t="s">
        <v>213</v>
      </c>
      <c r="F324" s="97" t="s">
        <v>214</v>
      </c>
      <c r="G324" s="97" t="s">
        <v>215</v>
      </c>
      <c r="H324" s="97" t="s">
        <v>216</v>
      </c>
      <c r="I324" s="97" t="s">
        <v>217</v>
      </c>
      <c r="J324" s="97" t="s">
        <v>218</v>
      </c>
      <c r="K324" s="97" t="s">
        <v>219</v>
      </c>
      <c r="L324" s="97" t="s">
        <v>220</v>
      </c>
      <c r="M324" s="97" t="s">
        <v>221</v>
      </c>
      <c r="N324" s="97" t="s">
        <v>222</v>
      </c>
      <c r="O324" s="97" t="s">
        <v>223</v>
      </c>
      <c r="P324" s="97" t="s">
        <v>224</v>
      </c>
      <c r="Q324" s="97" t="s">
        <v>225</v>
      </c>
      <c r="R324" s="97" t="s">
        <v>226</v>
      </c>
      <c r="S324" s="97" t="s">
        <v>227</v>
      </c>
      <c r="T324" s="97" t="s">
        <v>228</v>
      </c>
      <c r="U324" s="97" t="s">
        <v>229</v>
      </c>
      <c r="V324" s="97" t="s">
        <v>230</v>
      </c>
      <c r="W324" s="97" t="s">
        <v>231</v>
      </c>
      <c r="X324" s="97" t="s">
        <v>232</v>
      </c>
      <c r="Y324" s="97" t="s">
        <v>233</v>
      </c>
      <c r="Z324" s="97" t="s">
        <v>234</v>
      </c>
      <c r="AA324" s="97" t="s">
        <v>235</v>
      </c>
    </row>
    <row r="325" spans="1:27" ht="12.75" customHeight="1" x14ac:dyDescent="0.2">
      <c r="A325" s="98" t="s">
        <v>1343</v>
      </c>
      <c r="B325" s="25" t="str">
        <f>"01"&amp;"."&amp;$B$663&amp;"."&amp;$B$664</f>
        <v>01.01.2024</v>
      </c>
      <c r="C325" s="88" t="s">
        <v>76</v>
      </c>
      <c r="D325" s="89">
        <f>ROUND(((D326+D327+D329+D328)/1000),5)</f>
        <v>1.58483</v>
      </c>
      <c r="E325" s="89">
        <f>ROUND(((E326+E327+E329+E328)/1000),5)</f>
        <v>1.5147900000000001</v>
      </c>
      <c r="F325" s="89">
        <f>ROUND(((F326+F327+F329+F328)/1000),5)</f>
        <v>1.5079199999999999</v>
      </c>
      <c r="G325" s="89">
        <f t="shared" ref="G325:AA325" si="186">ROUND(((G326+G327+G329+G328)/1000),5)</f>
        <v>1.41554</v>
      </c>
      <c r="H325" s="89">
        <f t="shared" si="186"/>
        <v>1.3766400000000001</v>
      </c>
      <c r="I325" s="89">
        <f t="shared" si="186"/>
        <v>1.37941</v>
      </c>
      <c r="J325" s="89">
        <f t="shared" si="186"/>
        <v>1.4271100000000001</v>
      </c>
      <c r="K325" s="89">
        <f t="shared" si="186"/>
        <v>1.41435</v>
      </c>
      <c r="L325" s="89">
        <f t="shared" si="186"/>
        <v>1.28854</v>
      </c>
      <c r="M325" s="89">
        <f t="shared" si="186"/>
        <v>1.3613299999999999</v>
      </c>
      <c r="N325" s="89">
        <f t="shared" si="186"/>
        <v>1.5115400000000001</v>
      </c>
      <c r="O325" s="89">
        <f t="shared" si="186"/>
        <v>1.53606</v>
      </c>
      <c r="P325" s="89">
        <f t="shared" si="186"/>
        <v>1.56799</v>
      </c>
      <c r="Q325" s="89">
        <f t="shared" si="186"/>
        <v>1.5976999999999999</v>
      </c>
      <c r="R325" s="89">
        <f t="shared" si="186"/>
        <v>1.6083700000000001</v>
      </c>
      <c r="S325" s="89">
        <f t="shared" si="186"/>
        <v>1.6483699999999999</v>
      </c>
      <c r="T325" s="89">
        <f t="shared" si="186"/>
        <v>1.68327</v>
      </c>
      <c r="U325" s="89">
        <f t="shared" si="186"/>
        <v>1.71008</v>
      </c>
      <c r="V325" s="89">
        <f t="shared" si="186"/>
        <v>1.7140899999999999</v>
      </c>
      <c r="W325" s="89">
        <f t="shared" si="186"/>
        <v>1.71201</v>
      </c>
      <c r="X325" s="89">
        <f t="shared" si="186"/>
        <v>1.71536</v>
      </c>
      <c r="Y325" s="89">
        <f t="shared" si="186"/>
        <v>1.7107300000000001</v>
      </c>
      <c r="Z325" s="89">
        <f t="shared" si="186"/>
        <v>1.6444700000000001</v>
      </c>
      <c r="AA325" s="89">
        <f t="shared" si="186"/>
        <v>1.55131</v>
      </c>
    </row>
    <row r="326" spans="1:27" ht="12.75" hidden="1" customHeight="1" outlineLevel="1" x14ac:dyDescent="0.2">
      <c r="A326" s="99" t="s">
        <v>1344</v>
      </c>
      <c r="B326" s="60" t="s">
        <v>238</v>
      </c>
      <c r="C326" s="40" t="s">
        <v>79</v>
      </c>
      <c r="D326" s="41">
        <v>1099.29</v>
      </c>
      <c r="E326" s="41">
        <v>1029.25</v>
      </c>
      <c r="F326" s="41">
        <v>1022.38</v>
      </c>
      <c r="G326" s="41">
        <v>930</v>
      </c>
      <c r="H326" s="41">
        <v>891.1</v>
      </c>
      <c r="I326" s="41">
        <v>893.87</v>
      </c>
      <c r="J326" s="41">
        <v>941.57</v>
      </c>
      <c r="K326" s="41">
        <v>928.81</v>
      </c>
      <c r="L326" s="41">
        <v>803</v>
      </c>
      <c r="M326" s="41">
        <v>875.79</v>
      </c>
      <c r="N326" s="41">
        <v>1026</v>
      </c>
      <c r="O326" s="41">
        <v>1050.52</v>
      </c>
      <c r="P326" s="41">
        <v>1082.45</v>
      </c>
      <c r="Q326" s="41">
        <v>1112.1600000000001</v>
      </c>
      <c r="R326" s="41">
        <v>1122.83</v>
      </c>
      <c r="S326" s="41">
        <v>1162.83</v>
      </c>
      <c r="T326" s="41">
        <v>1197.73</v>
      </c>
      <c r="U326" s="41">
        <v>1224.54</v>
      </c>
      <c r="V326" s="41">
        <v>1228.55</v>
      </c>
      <c r="W326" s="41">
        <v>1226.47</v>
      </c>
      <c r="X326" s="41">
        <v>1229.82</v>
      </c>
      <c r="Y326" s="41">
        <v>1225.19</v>
      </c>
      <c r="Z326" s="41">
        <v>1158.93</v>
      </c>
      <c r="AA326" s="41">
        <v>1065.77</v>
      </c>
    </row>
    <row r="327" spans="1:27" ht="12.75" hidden="1" customHeight="1" outlineLevel="1" x14ac:dyDescent="0.2">
      <c r="A327" s="99" t="s">
        <v>1345</v>
      </c>
      <c r="B327" s="60" t="s">
        <v>90</v>
      </c>
      <c r="C327" s="40" t="s">
        <v>79</v>
      </c>
      <c r="D327" s="41">
        <v>217.03</v>
      </c>
      <c r="E327" s="41">
        <f>$D$327</f>
        <v>217.03</v>
      </c>
      <c r="F327" s="41">
        <f t="shared" ref="F327:AA327" si="187">$D$327</f>
        <v>217.03</v>
      </c>
      <c r="G327" s="41">
        <f t="shared" si="187"/>
        <v>217.03</v>
      </c>
      <c r="H327" s="41">
        <f t="shared" si="187"/>
        <v>217.03</v>
      </c>
      <c r="I327" s="41">
        <f t="shared" si="187"/>
        <v>217.03</v>
      </c>
      <c r="J327" s="41">
        <f t="shared" si="187"/>
        <v>217.03</v>
      </c>
      <c r="K327" s="41">
        <f t="shared" si="187"/>
        <v>217.03</v>
      </c>
      <c r="L327" s="41">
        <f t="shared" si="187"/>
        <v>217.03</v>
      </c>
      <c r="M327" s="41">
        <f t="shared" si="187"/>
        <v>217.03</v>
      </c>
      <c r="N327" s="41">
        <f t="shared" si="187"/>
        <v>217.03</v>
      </c>
      <c r="O327" s="41">
        <f t="shared" si="187"/>
        <v>217.03</v>
      </c>
      <c r="P327" s="41">
        <f t="shared" si="187"/>
        <v>217.03</v>
      </c>
      <c r="Q327" s="41">
        <f t="shared" si="187"/>
        <v>217.03</v>
      </c>
      <c r="R327" s="41">
        <f t="shared" si="187"/>
        <v>217.03</v>
      </c>
      <c r="S327" s="41">
        <f t="shared" si="187"/>
        <v>217.03</v>
      </c>
      <c r="T327" s="41">
        <f t="shared" si="187"/>
        <v>217.03</v>
      </c>
      <c r="U327" s="41">
        <f t="shared" si="187"/>
        <v>217.03</v>
      </c>
      <c r="V327" s="41">
        <f t="shared" si="187"/>
        <v>217.03</v>
      </c>
      <c r="W327" s="41">
        <f t="shared" si="187"/>
        <v>217.03</v>
      </c>
      <c r="X327" s="41">
        <f t="shared" si="187"/>
        <v>217.03</v>
      </c>
      <c r="Y327" s="41">
        <f t="shared" si="187"/>
        <v>217.03</v>
      </c>
      <c r="Z327" s="41">
        <f t="shared" si="187"/>
        <v>217.03</v>
      </c>
      <c r="AA327" s="41">
        <f t="shared" si="187"/>
        <v>217.03</v>
      </c>
    </row>
    <row r="328" spans="1:27" ht="12.75" hidden="1" customHeight="1" outlineLevel="1" x14ac:dyDescent="0.2">
      <c r="A328" s="99" t="s">
        <v>1346</v>
      </c>
      <c r="B328" s="60" t="s">
        <v>83</v>
      </c>
      <c r="C328" s="40" t="s">
        <v>79</v>
      </c>
      <c r="D328" s="41">
        <v>3.72</v>
      </c>
      <c r="E328" s="41">
        <v>3.72</v>
      </c>
      <c r="F328" s="41">
        <v>3.72</v>
      </c>
      <c r="G328" s="41">
        <v>3.72</v>
      </c>
      <c r="H328" s="41">
        <v>3.72</v>
      </c>
      <c r="I328" s="41">
        <v>3.72</v>
      </c>
      <c r="J328" s="41">
        <v>3.72</v>
      </c>
      <c r="K328" s="41">
        <v>3.72</v>
      </c>
      <c r="L328" s="41">
        <v>3.72</v>
      </c>
      <c r="M328" s="41">
        <v>3.72</v>
      </c>
      <c r="N328" s="41">
        <v>3.72</v>
      </c>
      <c r="O328" s="41">
        <v>3.72</v>
      </c>
      <c r="P328" s="41">
        <v>3.72</v>
      </c>
      <c r="Q328" s="41">
        <v>3.72</v>
      </c>
      <c r="R328" s="41">
        <v>3.72</v>
      </c>
      <c r="S328" s="41">
        <v>3.72</v>
      </c>
      <c r="T328" s="41">
        <v>3.72</v>
      </c>
      <c r="U328" s="41">
        <v>3.72</v>
      </c>
      <c r="V328" s="41">
        <v>3.72</v>
      </c>
      <c r="W328" s="41">
        <v>3.72</v>
      </c>
      <c r="X328" s="41">
        <v>3.72</v>
      </c>
      <c r="Y328" s="41">
        <v>3.72</v>
      </c>
      <c r="Z328" s="41">
        <v>3.72</v>
      </c>
      <c r="AA328" s="41">
        <v>3.72</v>
      </c>
    </row>
    <row r="329" spans="1:27" ht="12.75" hidden="1" customHeight="1" outlineLevel="1" x14ac:dyDescent="0.2">
      <c r="A329" s="99" t="s">
        <v>1347</v>
      </c>
      <c r="B329" s="60" t="s">
        <v>81</v>
      </c>
      <c r="C329" s="40" t="s">
        <v>79</v>
      </c>
      <c r="D329" s="41">
        <f>$D$11</f>
        <v>264.79000000000002</v>
      </c>
      <c r="E329" s="41">
        <f t="shared" ref="E329:AA329" si="188">$D$11</f>
        <v>264.79000000000002</v>
      </c>
      <c r="F329" s="41">
        <f t="shared" si="188"/>
        <v>264.79000000000002</v>
      </c>
      <c r="G329" s="41">
        <f t="shared" si="188"/>
        <v>264.79000000000002</v>
      </c>
      <c r="H329" s="41">
        <f t="shared" si="188"/>
        <v>264.79000000000002</v>
      </c>
      <c r="I329" s="41">
        <f t="shared" si="188"/>
        <v>264.79000000000002</v>
      </c>
      <c r="J329" s="41">
        <f t="shared" si="188"/>
        <v>264.79000000000002</v>
      </c>
      <c r="K329" s="41">
        <f t="shared" si="188"/>
        <v>264.79000000000002</v>
      </c>
      <c r="L329" s="41">
        <f t="shared" si="188"/>
        <v>264.79000000000002</v>
      </c>
      <c r="M329" s="41">
        <f t="shared" si="188"/>
        <v>264.79000000000002</v>
      </c>
      <c r="N329" s="41">
        <f t="shared" si="188"/>
        <v>264.79000000000002</v>
      </c>
      <c r="O329" s="41">
        <f t="shared" si="188"/>
        <v>264.79000000000002</v>
      </c>
      <c r="P329" s="41">
        <f t="shared" si="188"/>
        <v>264.79000000000002</v>
      </c>
      <c r="Q329" s="41">
        <f t="shared" si="188"/>
        <v>264.79000000000002</v>
      </c>
      <c r="R329" s="41">
        <f t="shared" si="188"/>
        <v>264.79000000000002</v>
      </c>
      <c r="S329" s="41">
        <f t="shared" si="188"/>
        <v>264.79000000000002</v>
      </c>
      <c r="T329" s="41">
        <f t="shared" si="188"/>
        <v>264.79000000000002</v>
      </c>
      <c r="U329" s="41">
        <f t="shared" si="188"/>
        <v>264.79000000000002</v>
      </c>
      <c r="V329" s="41">
        <f t="shared" si="188"/>
        <v>264.79000000000002</v>
      </c>
      <c r="W329" s="41">
        <f t="shared" si="188"/>
        <v>264.79000000000002</v>
      </c>
      <c r="X329" s="41">
        <f t="shared" si="188"/>
        <v>264.79000000000002</v>
      </c>
      <c r="Y329" s="41">
        <f t="shared" si="188"/>
        <v>264.79000000000002</v>
      </c>
      <c r="Z329" s="41">
        <f t="shared" si="188"/>
        <v>264.79000000000002</v>
      </c>
      <c r="AA329" s="41">
        <f t="shared" si="188"/>
        <v>264.79000000000002</v>
      </c>
    </row>
    <row r="330" spans="1:27" ht="12.75" customHeight="1" collapsed="1" x14ac:dyDescent="0.2">
      <c r="A330" s="98" t="s">
        <v>1348</v>
      </c>
      <c r="B330" s="25" t="str">
        <f>"02"&amp;"."&amp;$B$663&amp;"."&amp;$B$664</f>
        <v>02.01.2024</v>
      </c>
      <c r="C330" s="88" t="s">
        <v>76</v>
      </c>
      <c r="D330" s="89">
        <f>ROUND(((D331+D332+D334+D333)/1000),5)</f>
        <v>1.59198</v>
      </c>
      <c r="E330" s="89">
        <f>ROUND(((E331+E332+E334+E333)/1000),5)</f>
        <v>1.45767</v>
      </c>
      <c r="F330" s="89">
        <f>ROUND(((F331+F332+F334+F333)/1000),5)</f>
        <v>1.3305</v>
      </c>
      <c r="G330" s="89">
        <f t="shared" ref="G330:AA330" si="189">ROUND(((G331+G332+G334+G333)/1000),5)</f>
        <v>1.2869699999999999</v>
      </c>
      <c r="H330" s="89">
        <f t="shared" si="189"/>
        <v>1.28586</v>
      </c>
      <c r="I330" s="89">
        <f t="shared" si="189"/>
        <v>1.3247599999999999</v>
      </c>
      <c r="J330" s="89">
        <f t="shared" si="189"/>
        <v>1.39561</v>
      </c>
      <c r="K330" s="89">
        <f t="shared" si="189"/>
        <v>1.58893</v>
      </c>
      <c r="L330" s="89">
        <f t="shared" si="189"/>
        <v>1.66232</v>
      </c>
      <c r="M330" s="89">
        <f t="shared" si="189"/>
        <v>1.80325</v>
      </c>
      <c r="N330" s="89">
        <f t="shared" si="189"/>
        <v>1.98427</v>
      </c>
      <c r="O330" s="89">
        <f t="shared" si="189"/>
        <v>2.01796</v>
      </c>
      <c r="P330" s="89">
        <f t="shared" si="189"/>
        <v>2.0258699999999998</v>
      </c>
      <c r="Q330" s="89">
        <f t="shared" si="189"/>
        <v>2.02901</v>
      </c>
      <c r="R330" s="89">
        <f t="shared" si="189"/>
        <v>2.0030399999999999</v>
      </c>
      <c r="S330" s="89">
        <f t="shared" si="189"/>
        <v>2.0055499999999999</v>
      </c>
      <c r="T330" s="89">
        <f t="shared" si="189"/>
        <v>2.0596000000000001</v>
      </c>
      <c r="U330" s="89">
        <f t="shared" si="189"/>
        <v>2.0937100000000002</v>
      </c>
      <c r="V330" s="89">
        <f t="shared" si="189"/>
        <v>2.1040100000000002</v>
      </c>
      <c r="W330" s="89">
        <f t="shared" si="189"/>
        <v>2.1027800000000001</v>
      </c>
      <c r="X330" s="89">
        <f t="shared" si="189"/>
        <v>2.1084399999999999</v>
      </c>
      <c r="Y330" s="89">
        <f t="shared" si="189"/>
        <v>2.0847000000000002</v>
      </c>
      <c r="Z330" s="89">
        <f t="shared" si="189"/>
        <v>1.94397</v>
      </c>
      <c r="AA330" s="89">
        <f t="shared" si="189"/>
        <v>1.7183200000000001</v>
      </c>
    </row>
    <row r="331" spans="1:27" ht="12.75" hidden="1" customHeight="1" outlineLevel="1" x14ac:dyDescent="0.2">
      <c r="A331" s="99" t="s">
        <v>1349</v>
      </c>
      <c r="B331" s="60" t="s">
        <v>238</v>
      </c>
      <c r="C331" s="40" t="s">
        <v>79</v>
      </c>
      <c r="D331" s="41">
        <v>1106.44</v>
      </c>
      <c r="E331" s="41">
        <v>972.13</v>
      </c>
      <c r="F331" s="41">
        <v>844.96</v>
      </c>
      <c r="G331" s="41">
        <v>801.43</v>
      </c>
      <c r="H331" s="41">
        <v>800.32</v>
      </c>
      <c r="I331" s="41">
        <v>839.22</v>
      </c>
      <c r="J331" s="41">
        <v>910.07</v>
      </c>
      <c r="K331" s="41">
        <v>1103.3900000000001</v>
      </c>
      <c r="L331" s="41">
        <v>1176.78</v>
      </c>
      <c r="M331" s="41">
        <v>1317.71</v>
      </c>
      <c r="N331" s="41">
        <v>1498.73</v>
      </c>
      <c r="O331" s="41">
        <v>1532.42</v>
      </c>
      <c r="P331" s="41">
        <v>1540.33</v>
      </c>
      <c r="Q331" s="41">
        <v>1543.47</v>
      </c>
      <c r="R331" s="41">
        <v>1517.5</v>
      </c>
      <c r="S331" s="41">
        <v>1520.01</v>
      </c>
      <c r="T331" s="41">
        <v>1574.06</v>
      </c>
      <c r="U331" s="41">
        <v>1608.17</v>
      </c>
      <c r="V331" s="41">
        <v>1618.47</v>
      </c>
      <c r="W331" s="41">
        <v>1617.24</v>
      </c>
      <c r="X331" s="41">
        <v>1622.9</v>
      </c>
      <c r="Y331" s="41">
        <v>1599.16</v>
      </c>
      <c r="Z331" s="41">
        <v>1458.43</v>
      </c>
      <c r="AA331" s="41">
        <v>1232.78</v>
      </c>
    </row>
    <row r="332" spans="1:27" ht="12.75" hidden="1" customHeight="1" outlineLevel="1" x14ac:dyDescent="0.2">
      <c r="A332" s="99" t="s">
        <v>1350</v>
      </c>
      <c r="B332" s="60" t="s">
        <v>90</v>
      </c>
      <c r="C332" s="40" t="s">
        <v>79</v>
      </c>
      <c r="D332" s="41">
        <f>$D$327</f>
        <v>217.03</v>
      </c>
      <c r="E332" s="41">
        <f t="shared" ref="E332:AA332" si="190">$D$327</f>
        <v>217.03</v>
      </c>
      <c r="F332" s="41">
        <f t="shared" si="190"/>
        <v>217.03</v>
      </c>
      <c r="G332" s="41">
        <f t="shared" si="190"/>
        <v>217.03</v>
      </c>
      <c r="H332" s="41">
        <f t="shared" si="190"/>
        <v>217.03</v>
      </c>
      <c r="I332" s="41">
        <f t="shared" si="190"/>
        <v>217.03</v>
      </c>
      <c r="J332" s="41">
        <f t="shared" si="190"/>
        <v>217.03</v>
      </c>
      <c r="K332" s="41">
        <f t="shared" si="190"/>
        <v>217.03</v>
      </c>
      <c r="L332" s="41">
        <f t="shared" si="190"/>
        <v>217.03</v>
      </c>
      <c r="M332" s="41">
        <f t="shared" si="190"/>
        <v>217.03</v>
      </c>
      <c r="N332" s="41">
        <f t="shared" si="190"/>
        <v>217.03</v>
      </c>
      <c r="O332" s="41">
        <f t="shared" si="190"/>
        <v>217.03</v>
      </c>
      <c r="P332" s="41">
        <f t="shared" si="190"/>
        <v>217.03</v>
      </c>
      <c r="Q332" s="41">
        <f t="shared" si="190"/>
        <v>217.03</v>
      </c>
      <c r="R332" s="41">
        <f t="shared" si="190"/>
        <v>217.03</v>
      </c>
      <c r="S332" s="41">
        <f t="shared" si="190"/>
        <v>217.03</v>
      </c>
      <c r="T332" s="41">
        <f t="shared" si="190"/>
        <v>217.03</v>
      </c>
      <c r="U332" s="41">
        <f t="shared" si="190"/>
        <v>217.03</v>
      </c>
      <c r="V332" s="41">
        <f t="shared" si="190"/>
        <v>217.03</v>
      </c>
      <c r="W332" s="41">
        <f t="shared" si="190"/>
        <v>217.03</v>
      </c>
      <c r="X332" s="41">
        <f t="shared" si="190"/>
        <v>217.03</v>
      </c>
      <c r="Y332" s="41">
        <f t="shared" si="190"/>
        <v>217.03</v>
      </c>
      <c r="Z332" s="41">
        <f t="shared" si="190"/>
        <v>217.03</v>
      </c>
      <c r="AA332" s="41">
        <f t="shared" si="190"/>
        <v>217.03</v>
      </c>
    </row>
    <row r="333" spans="1:27" ht="12.75" hidden="1" customHeight="1" outlineLevel="1" x14ac:dyDescent="0.2">
      <c r="A333" s="99" t="s">
        <v>1351</v>
      </c>
      <c r="B333" s="60" t="s">
        <v>83</v>
      </c>
      <c r="C333" s="40" t="s">
        <v>79</v>
      </c>
      <c r="D333" s="41">
        <v>3.72</v>
      </c>
      <c r="E333" s="41">
        <v>3.72</v>
      </c>
      <c r="F333" s="41">
        <v>3.72</v>
      </c>
      <c r="G333" s="41">
        <v>3.72</v>
      </c>
      <c r="H333" s="41">
        <v>3.72</v>
      </c>
      <c r="I333" s="41">
        <v>3.72</v>
      </c>
      <c r="J333" s="41">
        <v>3.72</v>
      </c>
      <c r="K333" s="41">
        <v>3.72</v>
      </c>
      <c r="L333" s="41">
        <v>3.72</v>
      </c>
      <c r="M333" s="41">
        <v>3.72</v>
      </c>
      <c r="N333" s="41">
        <v>3.72</v>
      </c>
      <c r="O333" s="41">
        <v>3.72</v>
      </c>
      <c r="P333" s="41">
        <v>3.72</v>
      </c>
      <c r="Q333" s="41">
        <v>3.72</v>
      </c>
      <c r="R333" s="41">
        <v>3.72</v>
      </c>
      <c r="S333" s="41">
        <v>3.72</v>
      </c>
      <c r="T333" s="41">
        <v>3.72</v>
      </c>
      <c r="U333" s="41">
        <v>3.72</v>
      </c>
      <c r="V333" s="41">
        <v>3.72</v>
      </c>
      <c r="W333" s="41">
        <v>3.72</v>
      </c>
      <c r="X333" s="41">
        <v>3.72</v>
      </c>
      <c r="Y333" s="41">
        <v>3.72</v>
      </c>
      <c r="Z333" s="41">
        <v>3.72</v>
      </c>
      <c r="AA333" s="41">
        <v>3.72</v>
      </c>
    </row>
    <row r="334" spans="1:27" ht="12.75" hidden="1" customHeight="1" outlineLevel="1" x14ac:dyDescent="0.2">
      <c r="A334" s="99" t="s">
        <v>1352</v>
      </c>
      <c r="B334" s="60" t="s">
        <v>81</v>
      </c>
      <c r="C334" s="40" t="s">
        <v>79</v>
      </c>
      <c r="D334" s="41">
        <f>$D$11</f>
        <v>264.79000000000002</v>
      </c>
      <c r="E334" s="41">
        <f t="shared" ref="E334:AA334" si="191">$D$11</f>
        <v>264.79000000000002</v>
      </c>
      <c r="F334" s="41">
        <f t="shared" si="191"/>
        <v>264.79000000000002</v>
      </c>
      <c r="G334" s="41">
        <f t="shared" si="191"/>
        <v>264.79000000000002</v>
      </c>
      <c r="H334" s="41">
        <f t="shared" si="191"/>
        <v>264.79000000000002</v>
      </c>
      <c r="I334" s="41">
        <f t="shared" si="191"/>
        <v>264.79000000000002</v>
      </c>
      <c r="J334" s="41">
        <f t="shared" si="191"/>
        <v>264.79000000000002</v>
      </c>
      <c r="K334" s="41">
        <f t="shared" si="191"/>
        <v>264.79000000000002</v>
      </c>
      <c r="L334" s="41">
        <f t="shared" si="191"/>
        <v>264.79000000000002</v>
      </c>
      <c r="M334" s="41">
        <f t="shared" si="191"/>
        <v>264.79000000000002</v>
      </c>
      <c r="N334" s="41">
        <f t="shared" si="191"/>
        <v>264.79000000000002</v>
      </c>
      <c r="O334" s="41">
        <f t="shared" si="191"/>
        <v>264.79000000000002</v>
      </c>
      <c r="P334" s="41">
        <f t="shared" si="191"/>
        <v>264.79000000000002</v>
      </c>
      <c r="Q334" s="41">
        <f t="shared" si="191"/>
        <v>264.79000000000002</v>
      </c>
      <c r="R334" s="41">
        <f t="shared" si="191"/>
        <v>264.79000000000002</v>
      </c>
      <c r="S334" s="41">
        <f t="shared" si="191"/>
        <v>264.79000000000002</v>
      </c>
      <c r="T334" s="41">
        <f t="shared" si="191"/>
        <v>264.79000000000002</v>
      </c>
      <c r="U334" s="41">
        <f t="shared" si="191"/>
        <v>264.79000000000002</v>
      </c>
      <c r="V334" s="41">
        <f t="shared" si="191"/>
        <v>264.79000000000002</v>
      </c>
      <c r="W334" s="41">
        <f t="shared" si="191"/>
        <v>264.79000000000002</v>
      </c>
      <c r="X334" s="41">
        <f t="shared" si="191"/>
        <v>264.79000000000002</v>
      </c>
      <c r="Y334" s="41">
        <f t="shared" si="191"/>
        <v>264.79000000000002</v>
      </c>
      <c r="Z334" s="41">
        <f t="shared" si="191"/>
        <v>264.79000000000002</v>
      </c>
      <c r="AA334" s="41">
        <f t="shared" si="191"/>
        <v>264.79000000000002</v>
      </c>
    </row>
    <row r="335" spans="1:27" ht="12.75" customHeight="1" collapsed="1" x14ac:dyDescent="0.2">
      <c r="A335" s="98" t="s">
        <v>1353</v>
      </c>
      <c r="B335" s="25" t="str">
        <f>"03"&amp;"."&amp;$B$663&amp;"."&amp;$B$664</f>
        <v>03.01.2024</v>
      </c>
      <c r="C335" s="88" t="s">
        <v>76</v>
      </c>
      <c r="D335" s="89">
        <f>ROUND(((D336+D337+D339+D338)/1000),5)</f>
        <v>1.6023700000000001</v>
      </c>
      <c r="E335" s="89">
        <f>ROUND(((E336+E337+E339+E338)/1000),5)</f>
        <v>1.5287999999999999</v>
      </c>
      <c r="F335" s="89">
        <f>ROUND(((F336+F337+F339+F338)/1000),5)</f>
        <v>1.5039100000000001</v>
      </c>
      <c r="G335" s="89">
        <f t="shared" ref="G335:AA335" si="192">ROUND(((G336+G337+G339+G338)/1000),5)</f>
        <v>1.46462</v>
      </c>
      <c r="H335" s="89">
        <f t="shared" si="192"/>
        <v>1.4442900000000001</v>
      </c>
      <c r="I335" s="89">
        <f t="shared" si="192"/>
        <v>1.52504</v>
      </c>
      <c r="J335" s="89">
        <f t="shared" si="192"/>
        <v>1.5876600000000001</v>
      </c>
      <c r="K335" s="89">
        <f t="shared" si="192"/>
        <v>1.7117</v>
      </c>
      <c r="L335" s="89">
        <f t="shared" si="192"/>
        <v>1.8512500000000001</v>
      </c>
      <c r="M335" s="89">
        <f t="shared" si="192"/>
        <v>2.0402499999999999</v>
      </c>
      <c r="N335" s="89">
        <f t="shared" si="192"/>
        <v>2.1314600000000001</v>
      </c>
      <c r="O335" s="89">
        <f t="shared" si="192"/>
        <v>2.1641300000000001</v>
      </c>
      <c r="P335" s="89">
        <f t="shared" si="192"/>
        <v>2.16093</v>
      </c>
      <c r="Q335" s="89">
        <f t="shared" si="192"/>
        <v>2.1585999999999999</v>
      </c>
      <c r="R335" s="89">
        <f t="shared" si="192"/>
        <v>2.1095600000000001</v>
      </c>
      <c r="S335" s="89">
        <f t="shared" si="192"/>
        <v>2.0963699999999998</v>
      </c>
      <c r="T335" s="89">
        <f t="shared" si="192"/>
        <v>2.1665399999999999</v>
      </c>
      <c r="U335" s="89">
        <f t="shared" si="192"/>
        <v>2.2116899999999999</v>
      </c>
      <c r="V335" s="89">
        <f t="shared" si="192"/>
        <v>2.22228</v>
      </c>
      <c r="W335" s="89">
        <f t="shared" si="192"/>
        <v>2.20418</v>
      </c>
      <c r="X335" s="89">
        <f t="shared" si="192"/>
        <v>2.1741000000000001</v>
      </c>
      <c r="Y335" s="89">
        <f t="shared" si="192"/>
        <v>2.0654499999999998</v>
      </c>
      <c r="Z335" s="89">
        <f t="shared" si="192"/>
        <v>1.8828400000000001</v>
      </c>
      <c r="AA335" s="89">
        <f t="shared" si="192"/>
        <v>1.7100900000000001</v>
      </c>
    </row>
    <row r="336" spans="1:27" ht="12.75" hidden="1" customHeight="1" outlineLevel="1" x14ac:dyDescent="0.2">
      <c r="A336" s="99" t="s">
        <v>1354</v>
      </c>
      <c r="B336" s="60" t="s">
        <v>238</v>
      </c>
      <c r="C336" s="40" t="s">
        <v>79</v>
      </c>
      <c r="D336" s="41">
        <v>1116.83</v>
      </c>
      <c r="E336" s="41">
        <v>1043.26</v>
      </c>
      <c r="F336" s="41">
        <v>1018.37</v>
      </c>
      <c r="G336" s="41">
        <v>979.08</v>
      </c>
      <c r="H336" s="41">
        <v>958.75</v>
      </c>
      <c r="I336" s="41">
        <v>1039.5</v>
      </c>
      <c r="J336" s="41">
        <v>1102.1199999999999</v>
      </c>
      <c r="K336" s="41">
        <v>1226.1600000000001</v>
      </c>
      <c r="L336" s="41">
        <v>1365.71</v>
      </c>
      <c r="M336" s="41">
        <v>1554.71</v>
      </c>
      <c r="N336" s="41">
        <v>1645.92</v>
      </c>
      <c r="O336" s="41">
        <v>1678.59</v>
      </c>
      <c r="P336" s="41">
        <v>1675.39</v>
      </c>
      <c r="Q336" s="41">
        <v>1673.06</v>
      </c>
      <c r="R336" s="41">
        <v>1624.02</v>
      </c>
      <c r="S336" s="41">
        <v>1610.83</v>
      </c>
      <c r="T336" s="41">
        <v>1681</v>
      </c>
      <c r="U336" s="41">
        <v>1726.15</v>
      </c>
      <c r="V336" s="41">
        <v>1736.74</v>
      </c>
      <c r="W336" s="41">
        <v>1718.64</v>
      </c>
      <c r="X336" s="41">
        <v>1688.56</v>
      </c>
      <c r="Y336" s="41">
        <v>1579.91</v>
      </c>
      <c r="Z336" s="41">
        <v>1397.3</v>
      </c>
      <c r="AA336" s="41">
        <v>1224.55</v>
      </c>
    </row>
    <row r="337" spans="1:27" ht="12.75" hidden="1" customHeight="1" outlineLevel="1" x14ac:dyDescent="0.2">
      <c r="A337" s="99" t="s">
        <v>1355</v>
      </c>
      <c r="B337" s="60" t="s">
        <v>90</v>
      </c>
      <c r="C337" s="40" t="s">
        <v>79</v>
      </c>
      <c r="D337" s="41">
        <f>$D$327</f>
        <v>217.03</v>
      </c>
      <c r="E337" s="41">
        <f t="shared" ref="E337:AA337" si="193">$D$327</f>
        <v>217.03</v>
      </c>
      <c r="F337" s="41">
        <f t="shared" si="193"/>
        <v>217.03</v>
      </c>
      <c r="G337" s="41">
        <f t="shared" si="193"/>
        <v>217.03</v>
      </c>
      <c r="H337" s="41">
        <f t="shared" si="193"/>
        <v>217.03</v>
      </c>
      <c r="I337" s="41">
        <f t="shared" si="193"/>
        <v>217.03</v>
      </c>
      <c r="J337" s="41">
        <f t="shared" si="193"/>
        <v>217.03</v>
      </c>
      <c r="K337" s="41">
        <f t="shared" si="193"/>
        <v>217.03</v>
      </c>
      <c r="L337" s="41">
        <f t="shared" si="193"/>
        <v>217.03</v>
      </c>
      <c r="M337" s="41">
        <f t="shared" si="193"/>
        <v>217.03</v>
      </c>
      <c r="N337" s="41">
        <f t="shared" si="193"/>
        <v>217.03</v>
      </c>
      <c r="O337" s="41">
        <f t="shared" si="193"/>
        <v>217.03</v>
      </c>
      <c r="P337" s="41">
        <f t="shared" si="193"/>
        <v>217.03</v>
      </c>
      <c r="Q337" s="41">
        <f t="shared" si="193"/>
        <v>217.03</v>
      </c>
      <c r="R337" s="41">
        <f t="shared" si="193"/>
        <v>217.03</v>
      </c>
      <c r="S337" s="41">
        <f t="shared" si="193"/>
        <v>217.03</v>
      </c>
      <c r="T337" s="41">
        <f t="shared" si="193"/>
        <v>217.03</v>
      </c>
      <c r="U337" s="41">
        <f t="shared" si="193"/>
        <v>217.03</v>
      </c>
      <c r="V337" s="41">
        <f t="shared" si="193"/>
        <v>217.03</v>
      </c>
      <c r="W337" s="41">
        <f t="shared" si="193"/>
        <v>217.03</v>
      </c>
      <c r="X337" s="41">
        <f t="shared" si="193"/>
        <v>217.03</v>
      </c>
      <c r="Y337" s="41">
        <f t="shared" si="193"/>
        <v>217.03</v>
      </c>
      <c r="Z337" s="41">
        <f t="shared" si="193"/>
        <v>217.03</v>
      </c>
      <c r="AA337" s="41">
        <f t="shared" si="193"/>
        <v>217.03</v>
      </c>
    </row>
    <row r="338" spans="1:27" ht="12.75" hidden="1" customHeight="1" outlineLevel="1" x14ac:dyDescent="0.2">
      <c r="A338" s="99" t="s">
        <v>1356</v>
      </c>
      <c r="B338" s="60" t="s">
        <v>83</v>
      </c>
      <c r="C338" s="40" t="s">
        <v>79</v>
      </c>
      <c r="D338" s="41">
        <v>3.72</v>
      </c>
      <c r="E338" s="41">
        <v>3.72</v>
      </c>
      <c r="F338" s="41">
        <v>3.72</v>
      </c>
      <c r="G338" s="41">
        <v>3.72</v>
      </c>
      <c r="H338" s="41">
        <v>3.72</v>
      </c>
      <c r="I338" s="41">
        <v>3.72</v>
      </c>
      <c r="J338" s="41">
        <v>3.72</v>
      </c>
      <c r="K338" s="41">
        <v>3.72</v>
      </c>
      <c r="L338" s="41">
        <v>3.72</v>
      </c>
      <c r="M338" s="41">
        <v>3.72</v>
      </c>
      <c r="N338" s="41">
        <v>3.72</v>
      </c>
      <c r="O338" s="41">
        <v>3.72</v>
      </c>
      <c r="P338" s="41">
        <v>3.72</v>
      </c>
      <c r="Q338" s="41">
        <v>3.72</v>
      </c>
      <c r="R338" s="41">
        <v>3.72</v>
      </c>
      <c r="S338" s="41">
        <v>3.72</v>
      </c>
      <c r="T338" s="41">
        <v>3.72</v>
      </c>
      <c r="U338" s="41">
        <v>3.72</v>
      </c>
      <c r="V338" s="41">
        <v>3.72</v>
      </c>
      <c r="W338" s="41">
        <v>3.72</v>
      </c>
      <c r="X338" s="41">
        <v>3.72</v>
      </c>
      <c r="Y338" s="41">
        <v>3.72</v>
      </c>
      <c r="Z338" s="41">
        <v>3.72</v>
      </c>
      <c r="AA338" s="41">
        <v>3.72</v>
      </c>
    </row>
    <row r="339" spans="1:27" ht="12.75" hidden="1" customHeight="1" outlineLevel="1" x14ac:dyDescent="0.2">
      <c r="A339" s="99" t="s">
        <v>1357</v>
      </c>
      <c r="B339" s="60" t="s">
        <v>81</v>
      </c>
      <c r="C339" s="40" t="s">
        <v>79</v>
      </c>
      <c r="D339" s="41">
        <f>$D$11</f>
        <v>264.79000000000002</v>
      </c>
      <c r="E339" s="41">
        <f t="shared" ref="E339:AA339" si="194">$D$11</f>
        <v>264.79000000000002</v>
      </c>
      <c r="F339" s="41">
        <f t="shared" si="194"/>
        <v>264.79000000000002</v>
      </c>
      <c r="G339" s="41">
        <f t="shared" si="194"/>
        <v>264.79000000000002</v>
      </c>
      <c r="H339" s="41">
        <f t="shared" si="194"/>
        <v>264.79000000000002</v>
      </c>
      <c r="I339" s="41">
        <f t="shared" si="194"/>
        <v>264.79000000000002</v>
      </c>
      <c r="J339" s="41">
        <f t="shared" si="194"/>
        <v>264.79000000000002</v>
      </c>
      <c r="K339" s="41">
        <f t="shared" si="194"/>
        <v>264.79000000000002</v>
      </c>
      <c r="L339" s="41">
        <f t="shared" si="194"/>
        <v>264.79000000000002</v>
      </c>
      <c r="M339" s="41">
        <f t="shared" si="194"/>
        <v>264.79000000000002</v>
      </c>
      <c r="N339" s="41">
        <f t="shared" si="194"/>
        <v>264.79000000000002</v>
      </c>
      <c r="O339" s="41">
        <f t="shared" si="194"/>
        <v>264.79000000000002</v>
      </c>
      <c r="P339" s="41">
        <f t="shared" si="194"/>
        <v>264.79000000000002</v>
      </c>
      <c r="Q339" s="41">
        <f t="shared" si="194"/>
        <v>264.79000000000002</v>
      </c>
      <c r="R339" s="41">
        <f t="shared" si="194"/>
        <v>264.79000000000002</v>
      </c>
      <c r="S339" s="41">
        <f t="shared" si="194"/>
        <v>264.79000000000002</v>
      </c>
      <c r="T339" s="41">
        <f t="shared" si="194"/>
        <v>264.79000000000002</v>
      </c>
      <c r="U339" s="41">
        <f t="shared" si="194"/>
        <v>264.79000000000002</v>
      </c>
      <c r="V339" s="41">
        <f t="shared" si="194"/>
        <v>264.79000000000002</v>
      </c>
      <c r="W339" s="41">
        <f t="shared" si="194"/>
        <v>264.79000000000002</v>
      </c>
      <c r="X339" s="41">
        <f t="shared" si="194"/>
        <v>264.79000000000002</v>
      </c>
      <c r="Y339" s="41">
        <f t="shared" si="194"/>
        <v>264.79000000000002</v>
      </c>
      <c r="Z339" s="41">
        <f t="shared" si="194"/>
        <v>264.79000000000002</v>
      </c>
      <c r="AA339" s="41">
        <f t="shared" si="194"/>
        <v>264.79000000000002</v>
      </c>
    </row>
    <row r="340" spans="1:27" ht="12.75" customHeight="1" collapsed="1" x14ac:dyDescent="0.2">
      <c r="A340" s="98" t="s">
        <v>1358</v>
      </c>
      <c r="B340" s="25" t="str">
        <f>"04"&amp;"."&amp;$B$663&amp;"."&amp;$B$664</f>
        <v>04.01.2024</v>
      </c>
      <c r="C340" s="88" t="s">
        <v>76</v>
      </c>
      <c r="D340" s="89">
        <f>ROUND(((D341+D342+D344+D343)/1000),5)</f>
        <v>1.7149700000000001</v>
      </c>
      <c r="E340" s="89">
        <f>ROUND(((E341+E342+E344+E343)/1000),5)</f>
        <v>1.60463</v>
      </c>
      <c r="F340" s="89">
        <f>ROUND(((F341+F342+F344+F343)/1000),5)</f>
        <v>1.52742</v>
      </c>
      <c r="G340" s="89">
        <f t="shared" ref="G340:AA340" si="195">ROUND(((G341+G342+G344+G343)/1000),5)</f>
        <v>1.47722</v>
      </c>
      <c r="H340" s="89">
        <f t="shared" si="195"/>
        <v>1.48532</v>
      </c>
      <c r="I340" s="89">
        <f t="shared" si="195"/>
        <v>1.52389</v>
      </c>
      <c r="J340" s="89">
        <f t="shared" si="195"/>
        <v>1.5589200000000001</v>
      </c>
      <c r="K340" s="89">
        <f t="shared" si="195"/>
        <v>1.7202999999999999</v>
      </c>
      <c r="L340" s="89">
        <f t="shared" si="195"/>
        <v>1.9603200000000001</v>
      </c>
      <c r="M340" s="89">
        <f t="shared" si="195"/>
        <v>2.1679900000000001</v>
      </c>
      <c r="N340" s="89">
        <f t="shared" si="195"/>
        <v>2.3445399999999998</v>
      </c>
      <c r="O340" s="89">
        <f t="shared" si="195"/>
        <v>2.3704800000000001</v>
      </c>
      <c r="P340" s="89">
        <f t="shared" si="195"/>
        <v>2.3727</v>
      </c>
      <c r="Q340" s="89">
        <f t="shared" si="195"/>
        <v>2.3745400000000001</v>
      </c>
      <c r="R340" s="89">
        <f t="shared" si="195"/>
        <v>2.3403299999999998</v>
      </c>
      <c r="S340" s="89">
        <f t="shared" si="195"/>
        <v>2.3211200000000001</v>
      </c>
      <c r="T340" s="89">
        <f t="shared" si="195"/>
        <v>2.3677800000000002</v>
      </c>
      <c r="U340" s="89">
        <f t="shared" si="195"/>
        <v>2.3931100000000001</v>
      </c>
      <c r="V340" s="89">
        <f t="shared" si="195"/>
        <v>2.3787600000000002</v>
      </c>
      <c r="W340" s="89">
        <f t="shared" si="195"/>
        <v>2.3641899999999998</v>
      </c>
      <c r="X340" s="89">
        <f t="shared" si="195"/>
        <v>2.3459099999999999</v>
      </c>
      <c r="Y340" s="89">
        <f t="shared" si="195"/>
        <v>2.17042</v>
      </c>
      <c r="Z340" s="89">
        <f t="shared" si="195"/>
        <v>2.0392000000000001</v>
      </c>
      <c r="AA340" s="89">
        <f t="shared" si="195"/>
        <v>1.8210299999999999</v>
      </c>
    </row>
    <row r="341" spans="1:27" ht="12.75" hidden="1" customHeight="1" outlineLevel="1" x14ac:dyDescent="0.2">
      <c r="A341" s="99" t="s">
        <v>1359</v>
      </c>
      <c r="B341" s="60" t="s">
        <v>238</v>
      </c>
      <c r="C341" s="40" t="s">
        <v>79</v>
      </c>
      <c r="D341" s="41">
        <v>1229.43</v>
      </c>
      <c r="E341" s="41">
        <v>1119.0899999999999</v>
      </c>
      <c r="F341" s="41">
        <v>1041.8800000000001</v>
      </c>
      <c r="G341" s="41">
        <v>991.68</v>
      </c>
      <c r="H341" s="41">
        <v>999.78</v>
      </c>
      <c r="I341" s="41">
        <v>1038.3499999999999</v>
      </c>
      <c r="J341" s="41">
        <v>1073.3800000000001</v>
      </c>
      <c r="K341" s="41">
        <v>1234.76</v>
      </c>
      <c r="L341" s="41">
        <v>1474.78</v>
      </c>
      <c r="M341" s="41">
        <v>1682.45</v>
      </c>
      <c r="N341" s="41">
        <v>1859</v>
      </c>
      <c r="O341" s="41">
        <v>1884.94</v>
      </c>
      <c r="P341" s="41">
        <v>1887.16</v>
      </c>
      <c r="Q341" s="41">
        <v>1889</v>
      </c>
      <c r="R341" s="41">
        <v>1854.79</v>
      </c>
      <c r="S341" s="41">
        <v>1835.58</v>
      </c>
      <c r="T341" s="41">
        <v>1882.24</v>
      </c>
      <c r="U341" s="41">
        <v>1907.57</v>
      </c>
      <c r="V341" s="41">
        <v>1893.22</v>
      </c>
      <c r="W341" s="41">
        <v>1878.65</v>
      </c>
      <c r="X341" s="41">
        <v>1860.37</v>
      </c>
      <c r="Y341" s="41">
        <v>1684.88</v>
      </c>
      <c r="Z341" s="41">
        <v>1553.66</v>
      </c>
      <c r="AA341" s="41">
        <v>1335.49</v>
      </c>
    </row>
    <row r="342" spans="1:27" ht="12.75" hidden="1" customHeight="1" outlineLevel="1" x14ac:dyDescent="0.2">
      <c r="A342" s="99" t="s">
        <v>1360</v>
      </c>
      <c r="B342" s="60" t="s">
        <v>90</v>
      </c>
      <c r="C342" s="40" t="s">
        <v>79</v>
      </c>
      <c r="D342" s="41">
        <f>$D$327</f>
        <v>217.03</v>
      </c>
      <c r="E342" s="41">
        <f t="shared" ref="E342:AA342" si="196">$D$327</f>
        <v>217.03</v>
      </c>
      <c r="F342" s="41">
        <f t="shared" si="196"/>
        <v>217.03</v>
      </c>
      <c r="G342" s="41">
        <f t="shared" si="196"/>
        <v>217.03</v>
      </c>
      <c r="H342" s="41">
        <f t="shared" si="196"/>
        <v>217.03</v>
      </c>
      <c r="I342" s="41">
        <f t="shared" si="196"/>
        <v>217.03</v>
      </c>
      <c r="J342" s="41">
        <f t="shared" si="196"/>
        <v>217.03</v>
      </c>
      <c r="K342" s="41">
        <f t="shared" si="196"/>
        <v>217.03</v>
      </c>
      <c r="L342" s="41">
        <f t="shared" si="196"/>
        <v>217.03</v>
      </c>
      <c r="M342" s="41">
        <f t="shared" si="196"/>
        <v>217.03</v>
      </c>
      <c r="N342" s="41">
        <f t="shared" si="196"/>
        <v>217.03</v>
      </c>
      <c r="O342" s="41">
        <f t="shared" si="196"/>
        <v>217.03</v>
      </c>
      <c r="P342" s="41">
        <f t="shared" si="196"/>
        <v>217.03</v>
      </c>
      <c r="Q342" s="41">
        <f t="shared" si="196"/>
        <v>217.03</v>
      </c>
      <c r="R342" s="41">
        <f t="shared" si="196"/>
        <v>217.03</v>
      </c>
      <c r="S342" s="41">
        <f t="shared" si="196"/>
        <v>217.03</v>
      </c>
      <c r="T342" s="41">
        <f t="shared" si="196"/>
        <v>217.03</v>
      </c>
      <c r="U342" s="41">
        <f t="shared" si="196"/>
        <v>217.03</v>
      </c>
      <c r="V342" s="41">
        <f t="shared" si="196"/>
        <v>217.03</v>
      </c>
      <c r="W342" s="41">
        <f t="shared" si="196"/>
        <v>217.03</v>
      </c>
      <c r="X342" s="41">
        <f t="shared" si="196"/>
        <v>217.03</v>
      </c>
      <c r="Y342" s="41">
        <f t="shared" si="196"/>
        <v>217.03</v>
      </c>
      <c r="Z342" s="41">
        <f t="shared" si="196"/>
        <v>217.03</v>
      </c>
      <c r="AA342" s="41">
        <f t="shared" si="196"/>
        <v>217.03</v>
      </c>
    </row>
    <row r="343" spans="1:27" ht="12.75" hidden="1" customHeight="1" outlineLevel="1" x14ac:dyDescent="0.2">
      <c r="A343" s="99" t="s">
        <v>1361</v>
      </c>
      <c r="B343" s="60" t="s">
        <v>83</v>
      </c>
      <c r="C343" s="40" t="s">
        <v>79</v>
      </c>
      <c r="D343" s="41">
        <v>3.72</v>
      </c>
      <c r="E343" s="41">
        <v>3.72</v>
      </c>
      <c r="F343" s="41">
        <v>3.72</v>
      </c>
      <c r="G343" s="41">
        <v>3.72</v>
      </c>
      <c r="H343" s="41">
        <v>3.72</v>
      </c>
      <c r="I343" s="41">
        <v>3.72</v>
      </c>
      <c r="J343" s="41">
        <v>3.72</v>
      </c>
      <c r="K343" s="41">
        <v>3.72</v>
      </c>
      <c r="L343" s="41">
        <v>3.72</v>
      </c>
      <c r="M343" s="41">
        <v>3.72</v>
      </c>
      <c r="N343" s="41">
        <v>3.72</v>
      </c>
      <c r="O343" s="41">
        <v>3.72</v>
      </c>
      <c r="P343" s="41">
        <v>3.72</v>
      </c>
      <c r="Q343" s="41">
        <v>3.72</v>
      </c>
      <c r="R343" s="41">
        <v>3.72</v>
      </c>
      <c r="S343" s="41">
        <v>3.72</v>
      </c>
      <c r="T343" s="41">
        <v>3.72</v>
      </c>
      <c r="U343" s="41">
        <v>3.72</v>
      </c>
      <c r="V343" s="41">
        <v>3.72</v>
      </c>
      <c r="W343" s="41">
        <v>3.72</v>
      </c>
      <c r="X343" s="41">
        <v>3.72</v>
      </c>
      <c r="Y343" s="41">
        <v>3.72</v>
      </c>
      <c r="Z343" s="41">
        <v>3.72</v>
      </c>
      <c r="AA343" s="41">
        <v>3.72</v>
      </c>
    </row>
    <row r="344" spans="1:27" ht="12.75" hidden="1" customHeight="1" outlineLevel="1" x14ac:dyDescent="0.2">
      <c r="A344" s="99" t="s">
        <v>1362</v>
      </c>
      <c r="B344" s="60" t="s">
        <v>81</v>
      </c>
      <c r="C344" s="40" t="s">
        <v>79</v>
      </c>
      <c r="D344" s="41">
        <f>$D$11</f>
        <v>264.79000000000002</v>
      </c>
      <c r="E344" s="41">
        <f t="shared" ref="E344:AA344" si="197">$D$11</f>
        <v>264.79000000000002</v>
      </c>
      <c r="F344" s="41">
        <f t="shared" si="197"/>
        <v>264.79000000000002</v>
      </c>
      <c r="G344" s="41">
        <f t="shared" si="197"/>
        <v>264.79000000000002</v>
      </c>
      <c r="H344" s="41">
        <f t="shared" si="197"/>
        <v>264.79000000000002</v>
      </c>
      <c r="I344" s="41">
        <f t="shared" si="197"/>
        <v>264.79000000000002</v>
      </c>
      <c r="J344" s="41">
        <f t="shared" si="197"/>
        <v>264.79000000000002</v>
      </c>
      <c r="K344" s="41">
        <f t="shared" si="197"/>
        <v>264.79000000000002</v>
      </c>
      <c r="L344" s="41">
        <f t="shared" si="197"/>
        <v>264.79000000000002</v>
      </c>
      <c r="M344" s="41">
        <f t="shared" si="197"/>
        <v>264.79000000000002</v>
      </c>
      <c r="N344" s="41">
        <f t="shared" si="197"/>
        <v>264.79000000000002</v>
      </c>
      <c r="O344" s="41">
        <f t="shared" si="197"/>
        <v>264.79000000000002</v>
      </c>
      <c r="P344" s="41">
        <f t="shared" si="197"/>
        <v>264.79000000000002</v>
      </c>
      <c r="Q344" s="41">
        <f t="shared" si="197"/>
        <v>264.79000000000002</v>
      </c>
      <c r="R344" s="41">
        <f t="shared" si="197"/>
        <v>264.79000000000002</v>
      </c>
      <c r="S344" s="41">
        <f t="shared" si="197"/>
        <v>264.79000000000002</v>
      </c>
      <c r="T344" s="41">
        <f t="shared" si="197"/>
        <v>264.79000000000002</v>
      </c>
      <c r="U344" s="41">
        <f t="shared" si="197"/>
        <v>264.79000000000002</v>
      </c>
      <c r="V344" s="41">
        <f t="shared" si="197"/>
        <v>264.79000000000002</v>
      </c>
      <c r="W344" s="41">
        <f t="shared" si="197"/>
        <v>264.79000000000002</v>
      </c>
      <c r="X344" s="41">
        <f t="shared" si="197"/>
        <v>264.79000000000002</v>
      </c>
      <c r="Y344" s="41">
        <f t="shared" si="197"/>
        <v>264.79000000000002</v>
      </c>
      <c r="Z344" s="41">
        <f t="shared" si="197"/>
        <v>264.79000000000002</v>
      </c>
      <c r="AA344" s="41">
        <f t="shared" si="197"/>
        <v>264.79000000000002</v>
      </c>
    </row>
    <row r="345" spans="1:27" ht="12.75" customHeight="1" collapsed="1" x14ac:dyDescent="0.2">
      <c r="A345" s="98" t="s">
        <v>1363</v>
      </c>
      <c r="B345" s="25" t="str">
        <f>"05"&amp;"."&amp;$B$663&amp;"."&amp;$B$664</f>
        <v>05.01.2024</v>
      </c>
      <c r="C345" s="88" t="s">
        <v>76</v>
      </c>
      <c r="D345" s="89">
        <f>ROUND(((D346+D347+D349+D348)/1000),5)</f>
        <v>1.7723500000000001</v>
      </c>
      <c r="E345" s="89">
        <f>ROUND(((E346+E347+E349+E348)/1000),5)</f>
        <v>1.7134799999999999</v>
      </c>
      <c r="F345" s="89">
        <f>ROUND(((F346+F347+F349+F348)/1000),5)</f>
        <v>1.65635</v>
      </c>
      <c r="G345" s="89">
        <f t="shared" ref="G345:AA345" si="198">ROUND(((G346+G347+G349+G348)/1000),5)</f>
        <v>1.59822</v>
      </c>
      <c r="H345" s="89">
        <f t="shared" si="198"/>
        <v>1.59734</v>
      </c>
      <c r="I345" s="89">
        <f t="shared" si="198"/>
        <v>1.6048199999999999</v>
      </c>
      <c r="J345" s="89">
        <f t="shared" si="198"/>
        <v>1.63103</v>
      </c>
      <c r="K345" s="89">
        <f t="shared" si="198"/>
        <v>1.7627200000000001</v>
      </c>
      <c r="L345" s="89">
        <f t="shared" si="198"/>
        <v>2.02244</v>
      </c>
      <c r="M345" s="89">
        <f t="shared" si="198"/>
        <v>2.1823700000000001</v>
      </c>
      <c r="N345" s="89">
        <f t="shared" si="198"/>
        <v>2.3596200000000001</v>
      </c>
      <c r="O345" s="89">
        <f t="shared" si="198"/>
        <v>2.3883100000000002</v>
      </c>
      <c r="P345" s="89">
        <f t="shared" si="198"/>
        <v>2.3925999999999998</v>
      </c>
      <c r="Q345" s="89">
        <f t="shared" si="198"/>
        <v>2.3950200000000001</v>
      </c>
      <c r="R345" s="89">
        <f t="shared" si="198"/>
        <v>2.3654299999999999</v>
      </c>
      <c r="S345" s="89">
        <f t="shared" si="198"/>
        <v>2.3577599999999999</v>
      </c>
      <c r="T345" s="89">
        <f t="shared" si="198"/>
        <v>2.3973300000000002</v>
      </c>
      <c r="U345" s="89">
        <f t="shared" si="198"/>
        <v>2.4168599999999998</v>
      </c>
      <c r="V345" s="89">
        <f t="shared" si="198"/>
        <v>2.4053900000000001</v>
      </c>
      <c r="W345" s="89">
        <f t="shared" si="198"/>
        <v>2.37798</v>
      </c>
      <c r="X345" s="89">
        <f t="shared" si="198"/>
        <v>2.3214100000000002</v>
      </c>
      <c r="Y345" s="89">
        <f t="shared" si="198"/>
        <v>2.17638</v>
      </c>
      <c r="Z345" s="89">
        <f t="shared" si="198"/>
        <v>1.95316</v>
      </c>
      <c r="AA345" s="89">
        <f t="shared" si="198"/>
        <v>1.80722</v>
      </c>
    </row>
    <row r="346" spans="1:27" ht="12.75" hidden="1" customHeight="1" outlineLevel="1" x14ac:dyDescent="0.2">
      <c r="A346" s="99" t="s">
        <v>1364</v>
      </c>
      <c r="B346" s="60" t="s">
        <v>238</v>
      </c>
      <c r="C346" s="40" t="s">
        <v>79</v>
      </c>
      <c r="D346" s="41">
        <v>1286.81</v>
      </c>
      <c r="E346" s="41">
        <v>1227.94</v>
      </c>
      <c r="F346" s="41">
        <v>1170.81</v>
      </c>
      <c r="G346" s="41">
        <v>1112.68</v>
      </c>
      <c r="H346" s="41">
        <v>1111.8</v>
      </c>
      <c r="I346" s="41">
        <v>1119.28</v>
      </c>
      <c r="J346" s="41">
        <v>1145.49</v>
      </c>
      <c r="K346" s="41">
        <v>1277.18</v>
      </c>
      <c r="L346" s="41">
        <v>1536.9</v>
      </c>
      <c r="M346" s="41">
        <v>1696.83</v>
      </c>
      <c r="N346" s="41">
        <v>1874.08</v>
      </c>
      <c r="O346" s="41">
        <v>1902.77</v>
      </c>
      <c r="P346" s="41">
        <v>1907.06</v>
      </c>
      <c r="Q346" s="41">
        <v>1909.48</v>
      </c>
      <c r="R346" s="41">
        <v>1879.89</v>
      </c>
      <c r="S346" s="41">
        <v>1872.22</v>
      </c>
      <c r="T346" s="41">
        <v>1911.79</v>
      </c>
      <c r="U346" s="41">
        <v>1931.32</v>
      </c>
      <c r="V346" s="41">
        <v>1919.85</v>
      </c>
      <c r="W346" s="41">
        <v>1892.44</v>
      </c>
      <c r="X346" s="41">
        <v>1835.87</v>
      </c>
      <c r="Y346" s="41">
        <v>1690.84</v>
      </c>
      <c r="Z346" s="41">
        <v>1467.62</v>
      </c>
      <c r="AA346" s="41">
        <v>1321.68</v>
      </c>
    </row>
    <row r="347" spans="1:27" ht="12.75" hidden="1" customHeight="1" outlineLevel="1" x14ac:dyDescent="0.2">
      <c r="A347" s="99" t="s">
        <v>1365</v>
      </c>
      <c r="B347" s="60" t="s">
        <v>90</v>
      </c>
      <c r="C347" s="40" t="s">
        <v>79</v>
      </c>
      <c r="D347" s="41">
        <f>$D$327</f>
        <v>217.03</v>
      </c>
      <c r="E347" s="41">
        <f t="shared" ref="E347:AA347" si="199">$D$327</f>
        <v>217.03</v>
      </c>
      <c r="F347" s="41">
        <f t="shared" si="199"/>
        <v>217.03</v>
      </c>
      <c r="G347" s="41">
        <f t="shared" si="199"/>
        <v>217.03</v>
      </c>
      <c r="H347" s="41">
        <f t="shared" si="199"/>
        <v>217.03</v>
      </c>
      <c r="I347" s="41">
        <f t="shared" si="199"/>
        <v>217.03</v>
      </c>
      <c r="J347" s="41">
        <f t="shared" si="199"/>
        <v>217.03</v>
      </c>
      <c r="K347" s="41">
        <f t="shared" si="199"/>
        <v>217.03</v>
      </c>
      <c r="L347" s="41">
        <f t="shared" si="199"/>
        <v>217.03</v>
      </c>
      <c r="M347" s="41">
        <f t="shared" si="199"/>
        <v>217.03</v>
      </c>
      <c r="N347" s="41">
        <f t="shared" si="199"/>
        <v>217.03</v>
      </c>
      <c r="O347" s="41">
        <f t="shared" si="199"/>
        <v>217.03</v>
      </c>
      <c r="P347" s="41">
        <f t="shared" si="199"/>
        <v>217.03</v>
      </c>
      <c r="Q347" s="41">
        <f t="shared" si="199"/>
        <v>217.03</v>
      </c>
      <c r="R347" s="41">
        <f t="shared" si="199"/>
        <v>217.03</v>
      </c>
      <c r="S347" s="41">
        <f t="shared" si="199"/>
        <v>217.03</v>
      </c>
      <c r="T347" s="41">
        <f t="shared" si="199"/>
        <v>217.03</v>
      </c>
      <c r="U347" s="41">
        <f t="shared" si="199"/>
        <v>217.03</v>
      </c>
      <c r="V347" s="41">
        <f t="shared" si="199"/>
        <v>217.03</v>
      </c>
      <c r="W347" s="41">
        <f t="shared" si="199"/>
        <v>217.03</v>
      </c>
      <c r="X347" s="41">
        <f t="shared" si="199"/>
        <v>217.03</v>
      </c>
      <c r="Y347" s="41">
        <f t="shared" si="199"/>
        <v>217.03</v>
      </c>
      <c r="Z347" s="41">
        <f t="shared" si="199"/>
        <v>217.03</v>
      </c>
      <c r="AA347" s="41">
        <f t="shared" si="199"/>
        <v>217.03</v>
      </c>
    </row>
    <row r="348" spans="1:27" ht="12.75" hidden="1" customHeight="1" outlineLevel="1" x14ac:dyDescent="0.2">
      <c r="A348" s="99" t="s">
        <v>1366</v>
      </c>
      <c r="B348" s="60" t="s">
        <v>83</v>
      </c>
      <c r="C348" s="40" t="s">
        <v>79</v>
      </c>
      <c r="D348" s="41">
        <v>3.72</v>
      </c>
      <c r="E348" s="41">
        <v>3.72</v>
      </c>
      <c r="F348" s="41">
        <v>3.72</v>
      </c>
      <c r="G348" s="41">
        <v>3.72</v>
      </c>
      <c r="H348" s="41">
        <v>3.72</v>
      </c>
      <c r="I348" s="41">
        <v>3.72</v>
      </c>
      <c r="J348" s="41">
        <v>3.72</v>
      </c>
      <c r="K348" s="41">
        <v>3.72</v>
      </c>
      <c r="L348" s="41">
        <v>3.72</v>
      </c>
      <c r="M348" s="41">
        <v>3.72</v>
      </c>
      <c r="N348" s="41">
        <v>3.72</v>
      </c>
      <c r="O348" s="41">
        <v>3.72</v>
      </c>
      <c r="P348" s="41">
        <v>3.72</v>
      </c>
      <c r="Q348" s="41">
        <v>3.72</v>
      </c>
      <c r="R348" s="41">
        <v>3.72</v>
      </c>
      <c r="S348" s="41">
        <v>3.72</v>
      </c>
      <c r="T348" s="41">
        <v>3.72</v>
      </c>
      <c r="U348" s="41">
        <v>3.72</v>
      </c>
      <c r="V348" s="41">
        <v>3.72</v>
      </c>
      <c r="W348" s="41">
        <v>3.72</v>
      </c>
      <c r="X348" s="41">
        <v>3.72</v>
      </c>
      <c r="Y348" s="41">
        <v>3.72</v>
      </c>
      <c r="Z348" s="41">
        <v>3.72</v>
      </c>
      <c r="AA348" s="41">
        <v>3.72</v>
      </c>
    </row>
    <row r="349" spans="1:27" ht="12.75" hidden="1" customHeight="1" outlineLevel="1" x14ac:dyDescent="0.2">
      <c r="A349" s="99" t="s">
        <v>1367</v>
      </c>
      <c r="B349" s="60" t="s">
        <v>81</v>
      </c>
      <c r="C349" s="40" t="s">
        <v>79</v>
      </c>
      <c r="D349" s="41">
        <f>$D$11</f>
        <v>264.79000000000002</v>
      </c>
      <c r="E349" s="41">
        <f t="shared" ref="E349:AA349" si="200">$D$11</f>
        <v>264.79000000000002</v>
      </c>
      <c r="F349" s="41">
        <f t="shared" si="200"/>
        <v>264.79000000000002</v>
      </c>
      <c r="G349" s="41">
        <f t="shared" si="200"/>
        <v>264.79000000000002</v>
      </c>
      <c r="H349" s="41">
        <f t="shared" si="200"/>
        <v>264.79000000000002</v>
      </c>
      <c r="I349" s="41">
        <f t="shared" si="200"/>
        <v>264.79000000000002</v>
      </c>
      <c r="J349" s="41">
        <f t="shared" si="200"/>
        <v>264.79000000000002</v>
      </c>
      <c r="K349" s="41">
        <f t="shared" si="200"/>
        <v>264.79000000000002</v>
      </c>
      <c r="L349" s="41">
        <f t="shared" si="200"/>
        <v>264.79000000000002</v>
      </c>
      <c r="M349" s="41">
        <f t="shared" si="200"/>
        <v>264.79000000000002</v>
      </c>
      <c r="N349" s="41">
        <f t="shared" si="200"/>
        <v>264.79000000000002</v>
      </c>
      <c r="O349" s="41">
        <f t="shared" si="200"/>
        <v>264.79000000000002</v>
      </c>
      <c r="P349" s="41">
        <f t="shared" si="200"/>
        <v>264.79000000000002</v>
      </c>
      <c r="Q349" s="41">
        <f t="shared" si="200"/>
        <v>264.79000000000002</v>
      </c>
      <c r="R349" s="41">
        <f t="shared" si="200"/>
        <v>264.79000000000002</v>
      </c>
      <c r="S349" s="41">
        <f t="shared" si="200"/>
        <v>264.79000000000002</v>
      </c>
      <c r="T349" s="41">
        <f t="shared" si="200"/>
        <v>264.79000000000002</v>
      </c>
      <c r="U349" s="41">
        <f t="shared" si="200"/>
        <v>264.79000000000002</v>
      </c>
      <c r="V349" s="41">
        <f t="shared" si="200"/>
        <v>264.79000000000002</v>
      </c>
      <c r="W349" s="41">
        <f t="shared" si="200"/>
        <v>264.79000000000002</v>
      </c>
      <c r="X349" s="41">
        <f t="shared" si="200"/>
        <v>264.79000000000002</v>
      </c>
      <c r="Y349" s="41">
        <f t="shared" si="200"/>
        <v>264.79000000000002</v>
      </c>
      <c r="Z349" s="41">
        <f t="shared" si="200"/>
        <v>264.79000000000002</v>
      </c>
      <c r="AA349" s="41">
        <f t="shared" si="200"/>
        <v>264.79000000000002</v>
      </c>
    </row>
    <row r="350" spans="1:27" ht="12.75" customHeight="1" collapsed="1" x14ac:dyDescent="0.2">
      <c r="A350" s="98" t="s">
        <v>1368</v>
      </c>
      <c r="B350" s="25" t="str">
        <f>"06"&amp;"."&amp;$B$663&amp;"."&amp;$B$664</f>
        <v>06.01.2024</v>
      </c>
      <c r="C350" s="88" t="s">
        <v>76</v>
      </c>
      <c r="D350" s="89">
        <f>ROUND(((D351+D352+D354+D353)/1000),5)</f>
        <v>1.8077399999999999</v>
      </c>
      <c r="E350" s="89">
        <f>ROUND(((E351+E352+E354+E353)/1000),5)</f>
        <v>1.7506200000000001</v>
      </c>
      <c r="F350" s="89">
        <f>ROUND(((F351+F352+F354+F353)/1000),5)</f>
        <v>1.70208</v>
      </c>
      <c r="G350" s="89">
        <f t="shared" ref="G350:AA350" si="201">ROUND(((G351+G352+G354+G353)/1000),5)</f>
        <v>1.6880200000000001</v>
      </c>
      <c r="H350" s="89">
        <f t="shared" si="201"/>
        <v>1.60151</v>
      </c>
      <c r="I350" s="89">
        <f t="shared" si="201"/>
        <v>1.6125</v>
      </c>
      <c r="J350" s="89">
        <f t="shared" si="201"/>
        <v>1.6360399999999999</v>
      </c>
      <c r="K350" s="89">
        <f t="shared" si="201"/>
        <v>1.75135</v>
      </c>
      <c r="L350" s="89">
        <f t="shared" si="201"/>
        <v>1.9451099999999999</v>
      </c>
      <c r="M350" s="89">
        <f t="shared" si="201"/>
        <v>2.1812900000000002</v>
      </c>
      <c r="N350" s="89">
        <f t="shared" si="201"/>
        <v>2.37479</v>
      </c>
      <c r="O350" s="89">
        <f t="shared" si="201"/>
        <v>2.40429</v>
      </c>
      <c r="P350" s="89">
        <f t="shared" si="201"/>
        <v>2.4033799999999998</v>
      </c>
      <c r="Q350" s="89">
        <f t="shared" si="201"/>
        <v>2.4029099999999999</v>
      </c>
      <c r="R350" s="89">
        <f t="shared" si="201"/>
        <v>2.3709099999999999</v>
      </c>
      <c r="S350" s="89">
        <f t="shared" si="201"/>
        <v>2.3639100000000002</v>
      </c>
      <c r="T350" s="89">
        <f t="shared" si="201"/>
        <v>2.4077700000000002</v>
      </c>
      <c r="U350" s="89">
        <f t="shared" si="201"/>
        <v>2.4374799999999999</v>
      </c>
      <c r="V350" s="89">
        <f t="shared" si="201"/>
        <v>2.4261499999999998</v>
      </c>
      <c r="W350" s="89">
        <f t="shared" si="201"/>
        <v>2.41228</v>
      </c>
      <c r="X350" s="89">
        <f t="shared" si="201"/>
        <v>2.4009800000000001</v>
      </c>
      <c r="Y350" s="89">
        <f t="shared" si="201"/>
        <v>2.3224900000000002</v>
      </c>
      <c r="Z350" s="89">
        <f t="shared" si="201"/>
        <v>2.0348099999999998</v>
      </c>
      <c r="AA350" s="89">
        <f t="shared" si="201"/>
        <v>1.84416</v>
      </c>
    </row>
    <row r="351" spans="1:27" ht="12.75" hidden="1" customHeight="1" outlineLevel="1" x14ac:dyDescent="0.2">
      <c r="A351" s="99" t="s">
        <v>1369</v>
      </c>
      <c r="B351" s="60" t="s">
        <v>238</v>
      </c>
      <c r="C351" s="40" t="s">
        <v>79</v>
      </c>
      <c r="D351" s="41">
        <v>1322.2</v>
      </c>
      <c r="E351" s="41">
        <v>1265.08</v>
      </c>
      <c r="F351" s="41">
        <v>1216.54</v>
      </c>
      <c r="G351" s="41">
        <v>1202.48</v>
      </c>
      <c r="H351" s="41">
        <v>1115.97</v>
      </c>
      <c r="I351" s="41">
        <v>1126.96</v>
      </c>
      <c r="J351" s="41">
        <v>1150.5</v>
      </c>
      <c r="K351" s="41">
        <v>1265.81</v>
      </c>
      <c r="L351" s="41">
        <v>1459.57</v>
      </c>
      <c r="M351" s="41">
        <v>1695.75</v>
      </c>
      <c r="N351" s="41">
        <v>1889.25</v>
      </c>
      <c r="O351" s="41">
        <v>1918.75</v>
      </c>
      <c r="P351" s="41">
        <v>1917.84</v>
      </c>
      <c r="Q351" s="41">
        <v>1917.37</v>
      </c>
      <c r="R351" s="41">
        <v>1885.37</v>
      </c>
      <c r="S351" s="41">
        <v>1878.37</v>
      </c>
      <c r="T351" s="41">
        <v>1922.23</v>
      </c>
      <c r="U351" s="41">
        <v>1951.94</v>
      </c>
      <c r="V351" s="41">
        <v>1940.61</v>
      </c>
      <c r="W351" s="41">
        <v>1926.74</v>
      </c>
      <c r="X351" s="41">
        <v>1915.44</v>
      </c>
      <c r="Y351" s="41">
        <v>1836.95</v>
      </c>
      <c r="Z351" s="41">
        <v>1549.27</v>
      </c>
      <c r="AA351" s="41">
        <v>1358.62</v>
      </c>
    </row>
    <row r="352" spans="1:27" ht="12.75" hidden="1" customHeight="1" outlineLevel="1" x14ac:dyDescent="0.2">
      <c r="A352" s="99" t="s">
        <v>1370</v>
      </c>
      <c r="B352" s="60" t="s">
        <v>90</v>
      </c>
      <c r="C352" s="40" t="s">
        <v>79</v>
      </c>
      <c r="D352" s="41">
        <f>$D$327</f>
        <v>217.03</v>
      </c>
      <c r="E352" s="41">
        <f t="shared" ref="E352:AA352" si="202">$D$327</f>
        <v>217.03</v>
      </c>
      <c r="F352" s="41">
        <f t="shared" si="202"/>
        <v>217.03</v>
      </c>
      <c r="G352" s="41">
        <f t="shared" si="202"/>
        <v>217.03</v>
      </c>
      <c r="H352" s="41">
        <f t="shared" si="202"/>
        <v>217.03</v>
      </c>
      <c r="I352" s="41">
        <f t="shared" si="202"/>
        <v>217.03</v>
      </c>
      <c r="J352" s="41">
        <f t="shared" si="202"/>
        <v>217.03</v>
      </c>
      <c r="K352" s="41">
        <f t="shared" si="202"/>
        <v>217.03</v>
      </c>
      <c r="L352" s="41">
        <f t="shared" si="202"/>
        <v>217.03</v>
      </c>
      <c r="M352" s="41">
        <f t="shared" si="202"/>
        <v>217.03</v>
      </c>
      <c r="N352" s="41">
        <f t="shared" si="202"/>
        <v>217.03</v>
      </c>
      <c r="O352" s="41">
        <f t="shared" si="202"/>
        <v>217.03</v>
      </c>
      <c r="P352" s="41">
        <f t="shared" si="202"/>
        <v>217.03</v>
      </c>
      <c r="Q352" s="41">
        <f t="shared" si="202"/>
        <v>217.03</v>
      </c>
      <c r="R352" s="41">
        <f t="shared" si="202"/>
        <v>217.03</v>
      </c>
      <c r="S352" s="41">
        <f t="shared" si="202"/>
        <v>217.03</v>
      </c>
      <c r="T352" s="41">
        <f t="shared" si="202"/>
        <v>217.03</v>
      </c>
      <c r="U352" s="41">
        <f t="shared" si="202"/>
        <v>217.03</v>
      </c>
      <c r="V352" s="41">
        <f t="shared" si="202"/>
        <v>217.03</v>
      </c>
      <c r="W352" s="41">
        <f t="shared" si="202"/>
        <v>217.03</v>
      </c>
      <c r="X352" s="41">
        <f t="shared" si="202"/>
        <v>217.03</v>
      </c>
      <c r="Y352" s="41">
        <f t="shared" si="202"/>
        <v>217.03</v>
      </c>
      <c r="Z352" s="41">
        <f t="shared" si="202"/>
        <v>217.03</v>
      </c>
      <c r="AA352" s="41">
        <f t="shared" si="202"/>
        <v>217.03</v>
      </c>
    </row>
    <row r="353" spans="1:27" ht="12.75" hidden="1" customHeight="1" outlineLevel="1" x14ac:dyDescent="0.2">
      <c r="A353" s="99" t="s">
        <v>1371</v>
      </c>
      <c r="B353" s="60" t="s">
        <v>83</v>
      </c>
      <c r="C353" s="40" t="s">
        <v>79</v>
      </c>
      <c r="D353" s="41">
        <v>3.72</v>
      </c>
      <c r="E353" s="41">
        <v>3.72</v>
      </c>
      <c r="F353" s="41">
        <v>3.72</v>
      </c>
      <c r="G353" s="41">
        <v>3.72</v>
      </c>
      <c r="H353" s="41">
        <v>3.72</v>
      </c>
      <c r="I353" s="41">
        <v>3.72</v>
      </c>
      <c r="J353" s="41">
        <v>3.72</v>
      </c>
      <c r="K353" s="41">
        <v>3.72</v>
      </c>
      <c r="L353" s="41">
        <v>3.72</v>
      </c>
      <c r="M353" s="41">
        <v>3.72</v>
      </c>
      <c r="N353" s="41">
        <v>3.72</v>
      </c>
      <c r="O353" s="41">
        <v>3.72</v>
      </c>
      <c r="P353" s="41">
        <v>3.72</v>
      </c>
      <c r="Q353" s="41">
        <v>3.72</v>
      </c>
      <c r="R353" s="41">
        <v>3.72</v>
      </c>
      <c r="S353" s="41">
        <v>3.72</v>
      </c>
      <c r="T353" s="41">
        <v>3.72</v>
      </c>
      <c r="U353" s="41">
        <v>3.72</v>
      </c>
      <c r="V353" s="41">
        <v>3.72</v>
      </c>
      <c r="W353" s="41">
        <v>3.72</v>
      </c>
      <c r="X353" s="41">
        <v>3.72</v>
      </c>
      <c r="Y353" s="41">
        <v>3.72</v>
      </c>
      <c r="Z353" s="41">
        <v>3.72</v>
      </c>
      <c r="AA353" s="41">
        <v>3.72</v>
      </c>
    </row>
    <row r="354" spans="1:27" ht="12.75" hidden="1" customHeight="1" outlineLevel="1" x14ac:dyDescent="0.2">
      <c r="A354" s="99" t="s">
        <v>1372</v>
      </c>
      <c r="B354" s="60" t="s">
        <v>81</v>
      </c>
      <c r="C354" s="40" t="s">
        <v>79</v>
      </c>
      <c r="D354" s="41">
        <f>$D$11</f>
        <v>264.79000000000002</v>
      </c>
      <c r="E354" s="41">
        <f t="shared" ref="E354:AA354" si="203">$D$11</f>
        <v>264.79000000000002</v>
      </c>
      <c r="F354" s="41">
        <f t="shared" si="203"/>
        <v>264.79000000000002</v>
      </c>
      <c r="G354" s="41">
        <f t="shared" si="203"/>
        <v>264.79000000000002</v>
      </c>
      <c r="H354" s="41">
        <f t="shared" si="203"/>
        <v>264.79000000000002</v>
      </c>
      <c r="I354" s="41">
        <f t="shared" si="203"/>
        <v>264.79000000000002</v>
      </c>
      <c r="J354" s="41">
        <f t="shared" si="203"/>
        <v>264.79000000000002</v>
      </c>
      <c r="K354" s="41">
        <f t="shared" si="203"/>
        <v>264.79000000000002</v>
      </c>
      <c r="L354" s="41">
        <f t="shared" si="203"/>
        <v>264.79000000000002</v>
      </c>
      <c r="M354" s="41">
        <f t="shared" si="203"/>
        <v>264.79000000000002</v>
      </c>
      <c r="N354" s="41">
        <f t="shared" si="203"/>
        <v>264.79000000000002</v>
      </c>
      <c r="O354" s="41">
        <f t="shared" si="203"/>
        <v>264.79000000000002</v>
      </c>
      <c r="P354" s="41">
        <f t="shared" si="203"/>
        <v>264.79000000000002</v>
      </c>
      <c r="Q354" s="41">
        <f t="shared" si="203"/>
        <v>264.79000000000002</v>
      </c>
      <c r="R354" s="41">
        <f t="shared" si="203"/>
        <v>264.79000000000002</v>
      </c>
      <c r="S354" s="41">
        <f t="shared" si="203"/>
        <v>264.79000000000002</v>
      </c>
      <c r="T354" s="41">
        <f t="shared" si="203"/>
        <v>264.79000000000002</v>
      </c>
      <c r="U354" s="41">
        <f t="shared" si="203"/>
        <v>264.79000000000002</v>
      </c>
      <c r="V354" s="41">
        <f t="shared" si="203"/>
        <v>264.79000000000002</v>
      </c>
      <c r="W354" s="41">
        <f t="shared" si="203"/>
        <v>264.79000000000002</v>
      </c>
      <c r="X354" s="41">
        <f t="shared" si="203"/>
        <v>264.79000000000002</v>
      </c>
      <c r="Y354" s="41">
        <f t="shared" si="203"/>
        <v>264.79000000000002</v>
      </c>
      <c r="Z354" s="41">
        <f t="shared" si="203"/>
        <v>264.79000000000002</v>
      </c>
      <c r="AA354" s="41">
        <f t="shared" si="203"/>
        <v>264.79000000000002</v>
      </c>
    </row>
    <row r="355" spans="1:27" ht="12.75" customHeight="1" collapsed="1" x14ac:dyDescent="0.2">
      <c r="A355" s="98" t="s">
        <v>1373</v>
      </c>
      <c r="B355" s="25" t="str">
        <f>"07"&amp;"."&amp;$B$663&amp;"."&amp;$B$664</f>
        <v>07.01.2024</v>
      </c>
      <c r="C355" s="88" t="s">
        <v>76</v>
      </c>
      <c r="D355" s="89">
        <f>ROUND(((D356+D357+D359+D358)/1000),5)</f>
        <v>1.75814</v>
      </c>
      <c r="E355" s="89">
        <f>ROUND(((E356+E357+E359+E358)/1000),5)</f>
        <v>1.71522</v>
      </c>
      <c r="F355" s="89">
        <f>ROUND(((F356+F357+F359+F358)/1000),5)</f>
        <v>1.63795</v>
      </c>
      <c r="G355" s="89">
        <f t="shared" ref="G355:AA355" si="204">ROUND(((G356+G357+G359+G358)/1000),5)</f>
        <v>1.6038300000000001</v>
      </c>
      <c r="H355" s="89">
        <f t="shared" si="204"/>
        <v>1.6249499999999999</v>
      </c>
      <c r="I355" s="89">
        <f t="shared" si="204"/>
        <v>1.6291</v>
      </c>
      <c r="J355" s="89">
        <f t="shared" si="204"/>
        <v>1.6663300000000001</v>
      </c>
      <c r="K355" s="89">
        <f t="shared" si="204"/>
        <v>1.7627699999999999</v>
      </c>
      <c r="L355" s="89">
        <f t="shared" si="204"/>
        <v>1.9438200000000001</v>
      </c>
      <c r="M355" s="89">
        <f t="shared" si="204"/>
        <v>2.0750299999999999</v>
      </c>
      <c r="N355" s="89">
        <f t="shared" si="204"/>
        <v>2.2662599999999999</v>
      </c>
      <c r="O355" s="89">
        <f t="shared" si="204"/>
        <v>2.3320699999999999</v>
      </c>
      <c r="P355" s="89">
        <f t="shared" si="204"/>
        <v>2.3359299999999998</v>
      </c>
      <c r="Q355" s="89">
        <f t="shared" si="204"/>
        <v>2.3391299999999999</v>
      </c>
      <c r="R355" s="89">
        <f t="shared" si="204"/>
        <v>2.3082099999999999</v>
      </c>
      <c r="S355" s="89">
        <f t="shared" si="204"/>
        <v>2.2966099999999998</v>
      </c>
      <c r="T355" s="89">
        <f t="shared" si="204"/>
        <v>2.3599399999999999</v>
      </c>
      <c r="U355" s="89">
        <f t="shared" si="204"/>
        <v>2.3925700000000001</v>
      </c>
      <c r="V355" s="89">
        <f t="shared" si="204"/>
        <v>2.3926699999999999</v>
      </c>
      <c r="W355" s="89">
        <f t="shared" si="204"/>
        <v>2.3774899999999999</v>
      </c>
      <c r="X355" s="89">
        <f t="shared" si="204"/>
        <v>2.3695599999999999</v>
      </c>
      <c r="Y355" s="89">
        <f t="shared" si="204"/>
        <v>2.28329</v>
      </c>
      <c r="Z355" s="89">
        <f t="shared" si="204"/>
        <v>2.0312999999999999</v>
      </c>
      <c r="AA355" s="89">
        <f t="shared" si="204"/>
        <v>1.8574900000000001</v>
      </c>
    </row>
    <row r="356" spans="1:27" ht="12.75" hidden="1" customHeight="1" outlineLevel="1" x14ac:dyDescent="0.2">
      <c r="A356" s="99" t="s">
        <v>1374</v>
      </c>
      <c r="B356" s="60" t="s">
        <v>238</v>
      </c>
      <c r="C356" s="40" t="s">
        <v>79</v>
      </c>
      <c r="D356" s="41">
        <v>1272.5999999999999</v>
      </c>
      <c r="E356" s="41">
        <v>1229.68</v>
      </c>
      <c r="F356" s="41">
        <v>1152.4100000000001</v>
      </c>
      <c r="G356" s="41">
        <v>1118.29</v>
      </c>
      <c r="H356" s="41">
        <v>1139.4100000000001</v>
      </c>
      <c r="I356" s="41">
        <v>1143.56</v>
      </c>
      <c r="J356" s="41">
        <v>1180.79</v>
      </c>
      <c r="K356" s="41">
        <v>1277.23</v>
      </c>
      <c r="L356" s="41">
        <v>1458.28</v>
      </c>
      <c r="M356" s="41">
        <v>1589.49</v>
      </c>
      <c r="N356" s="41">
        <v>1780.72</v>
      </c>
      <c r="O356" s="41">
        <v>1846.53</v>
      </c>
      <c r="P356" s="41">
        <v>1850.39</v>
      </c>
      <c r="Q356" s="41">
        <v>1853.59</v>
      </c>
      <c r="R356" s="41">
        <v>1822.67</v>
      </c>
      <c r="S356" s="41">
        <v>1811.07</v>
      </c>
      <c r="T356" s="41">
        <v>1874.4</v>
      </c>
      <c r="U356" s="41">
        <v>1907.03</v>
      </c>
      <c r="V356" s="41">
        <v>1907.13</v>
      </c>
      <c r="W356" s="41">
        <v>1891.95</v>
      </c>
      <c r="X356" s="41">
        <v>1884.02</v>
      </c>
      <c r="Y356" s="41">
        <v>1797.75</v>
      </c>
      <c r="Z356" s="41">
        <v>1545.76</v>
      </c>
      <c r="AA356" s="41">
        <v>1371.95</v>
      </c>
    </row>
    <row r="357" spans="1:27" ht="12.75" hidden="1" customHeight="1" outlineLevel="1" x14ac:dyDescent="0.2">
      <c r="A357" s="99" t="s">
        <v>1375</v>
      </c>
      <c r="B357" s="60" t="s">
        <v>90</v>
      </c>
      <c r="C357" s="40" t="s">
        <v>79</v>
      </c>
      <c r="D357" s="41">
        <f>$D$327</f>
        <v>217.03</v>
      </c>
      <c r="E357" s="41">
        <f t="shared" ref="E357:AA357" si="205">$D$327</f>
        <v>217.03</v>
      </c>
      <c r="F357" s="41">
        <f t="shared" si="205"/>
        <v>217.03</v>
      </c>
      <c r="G357" s="41">
        <f t="shared" si="205"/>
        <v>217.03</v>
      </c>
      <c r="H357" s="41">
        <f t="shared" si="205"/>
        <v>217.03</v>
      </c>
      <c r="I357" s="41">
        <f t="shared" si="205"/>
        <v>217.03</v>
      </c>
      <c r="J357" s="41">
        <f t="shared" si="205"/>
        <v>217.03</v>
      </c>
      <c r="K357" s="41">
        <f t="shared" si="205"/>
        <v>217.03</v>
      </c>
      <c r="L357" s="41">
        <f t="shared" si="205"/>
        <v>217.03</v>
      </c>
      <c r="M357" s="41">
        <f t="shared" si="205"/>
        <v>217.03</v>
      </c>
      <c r="N357" s="41">
        <f t="shared" si="205"/>
        <v>217.03</v>
      </c>
      <c r="O357" s="41">
        <f t="shared" si="205"/>
        <v>217.03</v>
      </c>
      <c r="P357" s="41">
        <f t="shared" si="205"/>
        <v>217.03</v>
      </c>
      <c r="Q357" s="41">
        <f t="shared" si="205"/>
        <v>217.03</v>
      </c>
      <c r="R357" s="41">
        <f t="shared" si="205"/>
        <v>217.03</v>
      </c>
      <c r="S357" s="41">
        <f t="shared" si="205"/>
        <v>217.03</v>
      </c>
      <c r="T357" s="41">
        <f t="shared" si="205"/>
        <v>217.03</v>
      </c>
      <c r="U357" s="41">
        <f t="shared" si="205"/>
        <v>217.03</v>
      </c>
      <c r="V357" s="41">
        <f t="shared" si="205"/>
        <v>217.03</v>
      </c>
      <c r="W357" s="41">
        <f t="shared" si="205"/>
        <v>217.03</v>
      </c>
      <c r="X357" s="41">
        <f t="shared" si="205"/>
        <v>217.03</v>
      </c>
      <c r="Y357" s="41">
        <f t="shared" si="205"/>
        <v>217.03</v>
      </c>
      <c r="Z357" s="41">
        <f t="shared" si="205"/>
        <v>217.03</v>
      </c>
      <c r="AA357" s="41">
        <f t="shared" si="205"/>
        <v>217.03</v>
      </c>
    </row>
    <row r="358" spans="1:27" ht="12.75" hidden="1" customHeight="1" outlineLevel="1" x14ac:dyDescent="0.2">
      <c r="A358" s="99" t="s">
        <v>1376</v>
      </c>
      <c r="B358" s="60" t="s">
        <v>83</v>
      </c>
      <c r="C358" s="40" t="s">
        <v>79</v>
      </c>
      <c r="D358" s="41">
        <v>3.72</v>
      </c>
      <c r="E358" s="41">
        <v>3.72</v>
      </c>
      <c r="F358" s="41">
        <v>3.72</v>
      </c>
      <c r="G358" s="41">
        <v>3.72</v>
      </c>
      <c r="H358" s="41">
        <v>3.72</v>
      </c>
      <c r="I358" s="41">
        <v>3.72</v>
      </c>
      <c r="J358" s="41">
        <v>3.72</v>
      </c>
      <c r="K358" s="41">
        <v>3.72</v>
      </c>
      <c r="L358" s="41">
        <v>3.72</v>
      </c>
      <c r="M358" s="41">
        <v>3.72</v>
      </c>
      <c r="N358" s="41">
        <v>3.72</v>
      </c>
      <c r="O358" s="41">
        <v>3.72</v>
      </c>
      <c r="P358" s="41">
        <v>3.72</v>
      </c>
      <c r="Q358" s="41">
        <v>3.72</v>
      </c>
      <c r="R358" s="41">
        <v>3.72</v>
      </c>
      <c r="S358" s="41">
        <v>3.72</v>
      </c>
      <c r="T358" s="41">
        <v>3.72</v>
      </c>
      <c r="U358" s="41">
        <v>3.72</v>
      </c>
      <c r="V358" s="41">
        <v>3.72</v>
      </c>
      <c r="W358" s="41">
        <v>3.72</v>
      </c>
      <c r="X358" s="41">
        <v>3.72</v>
      </c>
      <c r="Y358" s="41">
        <v>3.72</v>
      </c>
      <c r="Z358" s="41">
        <v>3.72</v>
      </c>
      <c r="AA358" s="41">
        <v>3.72</v>
      </c>
    </row>
    <row r="359" spans="1:27" ht="12.75" hidden="1" customHeight="1" outlineLevel="1" x14ac:dyDescent="0.2">
      <c r="A359" s="99" t="s">
        <v>1377</v>
      </c>
      <c r="B359" s="60" t="s">
        <v>81</v>
      </c>
      <c r="C359" s="40" t="s">
        <v>79</v>
      </c>
      <c r="D359" s="41">
        <f>$D$11</f>
        <v>264.79000000000002</v>
      </c>
      <c r="E359" s="41">
        <f t="shared" ref="E359:AA359" si="206">$D$11</f>
        <v>264.79000000000002</v>
      </c>
      <c r="F359" s="41">
        <f t="shared" si="206"/>
        <v>264.79000000000002</v>
      </c>
      <c r="G359" s="41">
        <f t="shared" si="206"/>
        <v>264.79000000000002</v>
      </c>
      <c r="H359" s="41">
        <f t="shared" si="206"/>
        <v>264.79000000000002</v>
      </c>
      <c r="I359" s="41">
        <f t="shared" si="206"/>
        <v>264.79000000000002</v>
      </c>
      <c r="J359" s="41">
        <f t="shared" si="206"/>
        <v>264.79000000000002</v>
      </c>
      <c r="K359" s="41">
        <f t="shared" si="206"/>
        <v>264.79000000000002</v>
      </c>
      <c r="L359" s="41">
        <f t="shared" si="206"/>
        <v>264.79000000000002</v>
      </c>
      <c r="M359" s="41">
        <f t="shared" si="206"/>
        <v>264.79000000000002</v>
      </c>
      <c r="N359" s="41">
        <f t="shared" si="206"/>
        <v>264.79000000000002</v>
      </c>
      <c r="O359" s="41">
        <f t="shared" si="206"/>
        <v>264.79000000000002</v>
      </c>
      <c r="P359" s="41">
        <f t="shared" si="206"/>
        <v>264.79000000000002</v>
      </c>
      <c r="Q359" s="41">
        <f t="shared" si="206"/>
        <v>264.79000000000002</v>
      </c>
      <c r="R359" s="41">
        <f t="shared" si="206"/>
        <v>264.79000000000002</v>
      </c>
      <c r="S359" s="41">
        <f t="shared" si="206"/>
        <v>264.79000000000002</v>
      </c>
      <c r="T359" s="41">
        <f t="shared" si="206"/>
        <v>264.79000000000002</v>
      </c>
      <c r="U359" s="41">
        <f t="shared" si="206"/>
        <v>264.79000000000002</v>
      </c>
      <c r="V359" s="41">
        <f t="shared" si="206"/>
        <v>264.79000000000002</v>
      </c>
      <c r="W359" s="41">
        <f t="shared" si="206"/>
        <v>264.79000000000002</v>
      </c>
      <c r="X359" s="41">
        <f t="shared" si="206"/>
        <v>264.79000000000002</v>
      </c>
      <c r="Y359" s="41">
        <f t="shared" si="206"/>
        <v>264.79000000000002</v>
      </c>
      <c r="Z359" s="41">
        <f t="shared" si="206"/>
        <v>264.79000000000002</v>
      </c>
      <c r="AA359" s="41">
        <f t="shared" si="206"/>
        <v>264.79000000000002</v>
      </c>
    </row>
    <row r="360" spans="1:27" ht="12.75" customHeight="1" collapsed="1" x14ac:dyDescent="0.2">
      <c r="A360" s="98" t="s">
        <v>1378</v>
      </c>
      <c r="B360" s="25" t="str">
        <f>"08"&amp;"."&amp;$B$663&amp;"."&amp;$B$664</f>
        <v>08.01.2024</v>
      </c>
      <c r="C360" s="88" t="s">
        <v>76</v>
      </c>
      <c r="D360" s="89">
        <f>ROUND(((D361+D362+D364+D363)/1000),5)</f>
        <v>1.86792</v>
      </c>
      <c r="E360" s="89">
        <f>ROUND(((E361+E362+E364+E363)/1000),5)</f>
        <v>1.7563299999999999</v>
      </c>
      <c r="F360" s="89">
        <f>ROUND(((F361+F362+F364+F363)/1000),5)</f>
        <v>1.74518</v>
      </c>
      <c r="G360" s="89">
        <f t="shared" ref="G360:AA360" si="207">ROUND(((G361+G362+G364+G363)/1000),5)</f>
        <v>1.7275</v>
      </c>
      <c r="H360" s="89">
        <f t="shared" si="207"/>
        <v>1.7283299999999999</v>
      </c>
      <c r="I360" s="89">
        <f t="shared" si="207"/>
        <v>1.7291700000000001</v>
      </c>
      <c r="J360" s="89">
        <f t="shared" si="207"/>
        <v>1.71472</v>
      </c>
      <c r="K360" s="89">
        <f t="shared" si="207"/>
        <v>1.8552900000000001</v>
      </c>
      <c r="L360" s="89">
        <f t="shared" si="207"/>
        <v>2.0079799999999999</v>
      </c>
      <c r="M360" s="89">
        <f t="shared" si="207"/>
        <v>2.2145000000000001</v>
      </c>
      <c r="N360" s="89">
        <f t="shared" si="207"/>
        <v>2.3543599999999998</v>
      </c>
      <c r="O360" s="89">
        <f t="shared" si="207"/>
        <v>2.38056</v>
      </c>
      <c r="P360" s="89">
        <f t="shared" si="207"/>
        <v>2.3799100000000002</v>
      </c>
      <c r="Q360" s="89">
        <f t="shared" si="207"/>
        <v>2.3844699999999999</v>
      </c>
      <c r="R360" s="89">
        <f t="shared" si="207"/>
        <v>2.3435899999999998</v>
      </c>
      <c r="S360" s="89">
        <f t="shared" si="207"/>
        <v>2.3494000000000002</v>
      </c>
      <c r="T360" s="89">
        <f t="shared" si="207"/>
        <v>2.37317</v>
      </c>
      <c r="U360" s="89">
        <f t="shared" si="207"/>
        <v>2.40788</v>
      </c>
      <c r="V360" s="89">
        <f t="shared" si="207"/>
        <v>2.3908399999999999</v>
      </c>
      <c r="W360" s="89">
        <f t="shared" si="207"/>
        <v>2.3717000000000001</v>
      </c>
      <c r="X360" s="89">
        <f t="shared" si="207"/>
        <v>2.3614000000000002</v>
      </c>
      <c r="Y360" s="89">
        <f t="shared" si="207"/>
        <v>2.2080700000000002</v>
      </c>
      <c r="Z360" s="89">
        <f t="shared" si="207"/>
        <v>1.96265</v>
      </c>
      <c r="AA360" s="89">
        <f t="shared" si="207"/>
        <v>1.75037</v>
      </c>
    </row>
    <row r="361" spans="1:27" ht="12.75" hidden="1" customHeight="1" outlineLevel="1" x14ac:dyDescent="0.2">
      <c r="A361" s="99" t="s">
        <v>1379</v>
      </c>
      <c r="B361" s="60" t="s">
        <v>238</v>
      </c>
      <c r="C361" s="40" t="s">
        <v>79</v>
      </c>
      <c r="D361" s="41">
        <v>1382.38</v>
      </c>
      <c r="E361" s="41">
        <v>1270.79</v>
      </c>
      <c r="F361" s="41">
        <v>1259.6400000000001</v>
      </c>
      <c r="G361" s="41">
        <v>1241.96</v>
      </c>
      <c r="H361" s="41">
        <v>1242.79</v>
      </c>
      <c r="I361" s="41">
        <v>1243.6300000000001</v>
      </c>
      <c r="J361" s="41">
        <v>1229.18</v>
      </c>
      <c r="K361" s="41">
        <v>1369.75</v>
      </c>
      <c r="L361" s="41">
        <v>1522.44</v>
      </c>
      <c r="M361" s="41">
        <v>1728.96</v>
      </c>
      <c r="N361" s="41">
        <v>1868.82</v>
      </c>
      <c r="O361" s="41">
        <v>1895.02</v>
      </c>
      <c r="P361" s="41">
        <v>1894.37</v>
      </c>
      <c r="Q361" s="41">
        <v>1898.93</v>
      </c>
      <c r="R361" s="41">
        <v>1858.05</v>
      </c>
      <c r="S361" s="41">
        <v>1863.86</v>
      </c>
      <c r="T361" s="41">
        <v>1887.63</v>
      </c>
      <c r="U361" s="41">
        <v>1922.34</v>
      </c>
      <c r="V361" s="41">
        <v>1905.3</v>
      </c>
      <c r="W361" s="41">
        <v>1886.16</v>
      </c>
      <c r="X361" s="41">
        <v>1875.86</v>
      </c>
      <c r="Y361" s="41">
        <v>1722.53</v>
      </c>
      <c r="Z361" s="41">
        <v>1477.11</v>
      </c>
      <c r="AA361" s="41">
        <v>1264.83</v>
      </c>
    </row>
    <row r="362" spans="1:27" ht="12.75" hidden="1" customHeight="1" outlineLevel="1" x14ac:dyDescent="0.2">
      <c r="A362" s="99" t="s">
        <v>1380</v>
      </c>
      <c r="B362" s="60" t="s">
        <v>90</v>
      </c>
      <c r="C362" s="40" t="s">
        <v>79</v>
      </c>
      <c r="D362" s="41">
        <f>$D$327</f>
        <v>217.03</v>
      </c>
      <c r="E362" s="41">
        <f t="shared" ref="E362:AA362" si="208">$D$327</f>
        <v>217.03</v>
      </c>
      <c r="F362" s="41">
        <f t="shared" si="208"/>
        <v>217.03</v>
      </c>
      <c r="G362" s="41">
        <f t="shared" si="208"/>
        <v>217.03</v>
      </c>
      <c r="H362" s="41">
        <f t="shared" si="208"/>
        <v>217.03</v>
      </c>
      <c r="I362" s="41">
        <f t="shared" si="208"/>
        <v>217.03</v>
      </c>
      <c r="J362" s="41">
        <f t="shared" si="208"/>
        <v>217.03</v>
      </c>
      <c r="K362" s="41">
        <f t="shared" si="208"/>
        <v>217.03</v>
      </c>
      <c r="L362" s="41">
        <f t="shared" si="208"/>
        <v>217.03</v>
      </c>
      <c r="M362" s="41">
        <f t="shared" si="208"/>
        <v>217.03</v>
      </c>
      <c r="N362" s="41">
        <f t="shared" si="208"/>
        <v>217.03</v>
      </c>
      <c r="O362" s="41">
        <f t="shared" si="208"/>
        <v>217.03</v>
      </c>
      <c r="P362" s="41">
        <f t="shared" si="208"/>
        <v>217.03</v>
      </c>
      <c r="Q362" s="41">
        <f t="shared" si="208"/>
        <v>217.03</v>
      </c>
      <c r="R362" s="41">
        <f t="shared" si="208"/>
        <v>217.03</v>
      </c>
      <c r="S362" s="41">
        <f t="shared" si="208"/>
        <v>217.03</v>
      </c>
      <c r="T362" s="41">
        <f t="shared" si="208"/>
        <v>217.03</v>
      </c>
      <c r="U362" s="41">
        <f t="shared" si="208"/>
        <v>217.03</v>
      </c>
      <c r="V362" s="41">
        <f t="shared" si="208"/>
        <v>217.03</v>
      </c>
      <c r="W362" s="41">
        <f t="shared" si="208"/>
        <v>217.03</v>
      </c>
      <c r="X362" s="41">
        <f t="shared" si="208"/>
        <v>217.03</v>
      </c>
      <c r="Y362" s="41">
        <f t="shared" si="208"/>
        <v>217.03</v>
      </c>
      <c r="Z362" s="41">
        <f t="shared" si="208"/>
        <v>217.03</v>
      </c>
      <c r="AA362" s="41">
        <f t="shared" si="208"/>
        <v>217.03</v>
      </c>
    </row>
    <row r="363" spans="1:27" ht="12.75" hidden="1" customHeight="1" outlineLevel="1" x14ac:dyDescent="0.2">
      <c r="A363" s="99" t="s">
        <v>1381</v>
      </c>
      <c r="B363" s="60" t="s">
        <v>83</v>
      </c>
      <c r="C363" s="40" t="s">
        <v>79</v>
      </c>
      <c r="D363" s="41">
        <v>3.72</v>
      </c>
      <c r="E363" s="41">
        <v>3.72</v>
      </c>
      <c r="F363" s="41">
        <v>3.72</v>
      </c>
      <c r="G363" s="41">
        <v>3.72</v>
      </c>
      <c r="H363" s="41">
        <v>3.72</v>
      </c>
      <c r="I363" s="41">
        <v>3.72</v>
      </c>
      <c r="J363" s="41">
        <v>3.72</v>
      </c>
      <c r="K363" s="41">
        <v>3.72</v>
      </c>
      <c r="L363" s="41">
        <v>3.72</v>
      </c>
      <c r="M363" s="41">
        <v>3.72</v>
      </c>
      <c r="N363" s="41">
        <v>3.72</v>
      </c>
      <c r="O363" s="41">
        <v>3.72</v>
      </c>
      <c r="P363" s="41">
        <v>3.72</v>
      </c>
      <c r="Q363" s="41">
        <v>3.72</v>
      </c>
      <c r="R363" s="41">
        <v>3.72</v>
      </c>
      <c r="S363" s="41">
        <v>3.72</v>
      </c>
      <c r="T363" s="41">
        <v>3.72</v>
      </c>
      <c r="U363" s="41">
        <v>3.72</v>
      </c>
      <c r="V363" s="41">
        <v>3.72</v>
      </c>
      <c r="W363" s="41">
        <v>3.72</v>
      </c>
      <c r="X363" s="41">
        <v>3.72</v>
      </c>
      <c r="Y363" s="41">
        <v>3.72</v>
      </c>
      <c r="Z363" s="41">
        <v>3.72</v>
      </c>
      <c r="AA363" s="41">
        <v>3.72</v>
      </c>
    </row>
    <row r="364" spans="1:27" ht="12.75" hidden="1" customHeight="1" outlineLevel="1" x14ac:dyDescent="0.2">
      <c r="A364" s="99" t="s">
        <v>1382</v>
      </c>
      <c r="B364" s="60" t="s">
        <v>81</v>
      </c>
      <c r="C364" s="40" t="s">
        <v>79</v>
      </c>
      <c r="D364" s="41">
        <f>$D$11</f>
        <v>264.79000000000002</v>
      </c>
      <c r="E364" s="41">
        <f t="shared" ref="E364:AA364" si="209">$D$11</f>
        <v>264.79000000000002</v>
      </c>
      <c r="F364" s="41">
        <f t="shared" si="209"/>
        <v>264.79000000000002</v>
      </c>
      <c r="G364" s="41">
        <f t="shared" si="209"/>
        <v>264.79000000000002</v>
      </c>
      <c r="H364" s="41">
        <f t="shared" si="209"/>
        <v>264.79000000000002</v>
      </c>
      <c r="I364" s="41">
        <f t="shared" si="209"/>
        <v>264.79000000000002</v>
      </c>
      <c r="J364" s="41">
        <f t="shared" si="209"/>
        <v>264.79000000000002</v>
      </c>
      <c r="K364" s="41">
        <f t="shared" si="209"/>
        <v>264.79000000000002</v>
      </c>
      <c r="L364" s="41">
        <f t="shared" si="209"/>
        <v>264.79000000000002</v>
      </c>
      <c r="M364" s="41">
        <f t="shared" si="209"/>
        <v>264.79000000000002</v>
      </c>
      <c r="N364" s="41">
        <f t="shared" si="209"/>
        <v>264.79000000000002</v>
      </c>
      <c r="O364" s="41">
        <f t="shared" si="209"/>
        <v>264.79000000000002</v>
      </c>
      <c r="P364" s="41">
        <f t="shared" si="209"/>
        <v>264.79000000000002</v>
      </c>
      <c r="Q364" s="41">
        <f t="shared" si="209"/>
        <v>264.79000000000002</v>
      </c>
      <c r="R364" s="41">
        <f t="shared" si="209"/>
        <v>264.79000000000002</v>
      </c>
      <c r="S364" s="41">
        <f t="shared" si="209"/>
        <v>264.79000000000002</v>
      </c>
      <c r="T364" s="41">
        <f t="shared" si="209"/>
        <v>264.79000000000002</v>
      </c>
      <c r="U364" s="41">
        <f t="shared" si="209"/>
        <v>264.79000000000002</v>
      </c>
      <c r="V364" s="41">
        <f t="shared" si="209"/>
        <v>264.79000000000002</v>
      </c>
      <c r="W364" s="41">
        <f t="shared" si="209"/>
        <v>264.79000000000002</v>
      </c>
      <c r="X364" s="41">
        <f t="shared" si="209"/>
        <v>264.79000000000002</v>
      </c>
      <c r="Y364" s="41">
        <f t="shared" si="209"/>
        <v>264.79000000000002</v>
      </c>
      <c r="Z364" s="41">
        <f t="shared" si="209"/>
        <v>264.79000000000002</v>
      </c>
      <c r="AA364" s="41">
        <f t="shared" si="209"/>
        <v>264.79000000000002</v>
      </c>
    </row>
    <row r="365" spans="1:27" ht="12.75" customHeight="1" collapsed="1" x14ac:dyDescent="0.2">
      <c r="A365" s="98" t="s">
        <v>1383</v>
      </c>
      <c r="B365" s="25" t="str">
        <f>"09"&amp;"."&amp;$B$663&amp;"."&amp;$B$664</f>
        <v>09.01.2024</v>
      </c>
      <c r="C365" s="88" t="s">
        <v>76</v>
      </c>
      <c r="D365" s="89">
        <f>ROUND(((D366+D367+D369+D368)/1000),5)</f>
        <v>1.6684699999999999</v>
      </c>
      <c r="E365" s="89">
        <f>ROUND(((E366+E367+E369+E368)/1000),5)</f>
        <v>1.59877</v>
      </c>
      <c r="F365" s="89">
        <f>ROUND(((F366+F367+F369+F368)/1000),5)</f>
        <v>1.5271600000000001</v>
      </c>
      <c r="G365" s="89">
        <f t="shared" ref="G365:AA365" si="210">ROUND(((G366+G367+G369+G368)/1000),5)</f>
        <v>1.5164500000000001</v>
      </c>
      <c r="H365" s="89">
        <f t="shared" si="210"/>
        <v>1.5407999999999999</v>
      </c>
      <c r="I365" s="89">
        <f t="shared" si="210"/>
        <v>1.60405</v>
      </c>
      <c r="J365" s="89">
        <f t="shared" si="210"/>
        <v>1.7828999999999999</v>
      </c>
      <c r="K365" s="89">
        <f t="shared" si="210"/>
        <v>2.0683400000000001</v>
      </c>
      <c r="L365" s="89">
        <f t="shared" si="210"/>
        <v>2.3759600000000001</v>
      </c>
      <c r="M365" s="89">
        <f t="shared" si="210"/>
        <v>2.4157700000000002</v>
      </c>
      <c r="N365" s="89">
        <f t="shared" si="210"/>
        <v>2.4338199999999999</v>
      </c>
      <c r="O365" s="89">
        <f t="shared" si="210"/>
        <v>2.48325</v>
      </c>
      <c r="P365" s="89">
        <f t="shared" si="210"/>
        <v>2.46149</v>
      </c>
      <c r="Q365" s="89">
        <f t="shared" si="210"/>
        <v>2.4709599999999998</v>
      </c>
      <c r="R365" s="89">
        <f t="shared" si="210"/>
        <v>2.4656600000000002</v>
      </c>
      <c r="S365" s="89">
        <f t="shared" si="210"/>
        <v>2.4210799999999999</v>
      </c>
      <c r="T365" s="89">
        <f t="shared" si="210"/>
        <v>2.4135399999999998</v>
      </c>
      <c r="U365" s="89">
        <f t="shared" si="210"/>
        <v>2.3983500000000002</v>
      </c>
      <c r="V365" s="89">
        <f t="shared" si="210"/>
        <v>2.3852600000000002</v>
      </c>
      <c r="W365" s="89">
        <f t="shared" si="210"/>
        <v>2.4193199999999999</v>
      </c>
      <c r="X365" s="89">
        <f t="shared" si="210"/>
        <v>2.3260800000000001</v>
      </c>
      <c r="Y365" s="89">
        <f t="shared" si="210"/>
        <v>2.1869100000000001</v>
      </c>
      <c r="Z365" s="89">
        <f t="shared" si="210"/>
        <v>1.94936</v>
      </c>
      <c r="AA365" s="89">
        <f t="shared" si="210"/>
        <v>1.7081299999999999</v>
      </c>
    </row>
    <row r="366" spans="1:27" ht="12.75" hidden="1" customHeight="1" outlineLevel="1" x14ac:dyDescent="0.2">
      <c r="A366" s="99" t="s">
        <v>1384</v>
      </c>
      <c r="B366" s="60" t="s">
        <v>238</v>
      </c>
      <c r="C366" s="40" t="s">
        <v>79</v>
      </c>
      <c r="D366" s="41">
        <v>1182.93</v>
      </c>
      <c r="E366" s="41">
        <v>1113.23</v>
      </c>
      <c r="F366" s="41">
        <v>1041.6199999999999</v>
      </c>
      <c r="G366" s="41">
        <v>1030.9100000000001</v>
      </c>
      <c r="H366" s="41">
        <v>1055.26</v>
      </c>
      <c r="I366" s="41">
        <v>1118.51</v>
      </c>
      <c r="J366" s="41">
        <v>1297.3599999999999</v>
      </c>
      <c r="K366" s="41">
        <v>1582.8</v>
      </c>
      <c r="L366" s="41">
        <v>1890.42</v>
      </c>
      <c r="M366" s="41">
        <v>1930.23</v>
      </c>
      <c r="N366" s="41">
        <v>1948.28</v>
      </c>
      <c r="O366" s="41">
        <v>1997.71</v>
      </c>
      <c r="P366" s="41">
        <v>1975.95</v>
      </c>
      <c r="Q366" s="41">
        <v>1985.42</v>
      </c>
      <c r="R366" s="41">
        <v>1980.12</v>
      </c>
      <c r="S366" s="41">
        <v>1935.54</v>
      </c>
      <c r="T366" s="41">
        <v>1928</v>
      </c>
      <c r="U366" s="41">
        <v>1912.81</v>
      </c>
      <c r="V366" s="41">
        <v>1899.72</v>
      </c>
      <c r="W366" s="41">
        <v>1933.78</v>
      </c>
      <c r="X366" s="41">
        <v>1840.54</v>
      </c>
      <c r="Y366" s="41">
        <v>1701.37</v>
      </c>
      <c r="Z366" s="41">
        <v>1463.82</v>
      </c>
      <c r="AA366" s="41">
        <v>1222.5899999999999</v>
      </c>
    </row>
    <row r="367" spans="1:27" ht="12.75" hidden="1" customHeight="1" outlineLevel="1" x14ac:dyDescent="0.2">
      <c r="A367" s="99" t="s">
        <v>1385</v>
      </c>
      <c r="B367" s="60" t="s">
        <v>90</v>
      </c>
      <c r="C367" s="40" t="s">
        <v>79</v>
      </c>
      <c r="D367" s="41">
        <f>$D$327</f>
        <v>217.03</v>
      </c>
      <c r="E367" s="41">
        <f t="shared" ref="E367:AA367" si="211">$D$327</f>
        <v>217.03</v>
      </c>
      <c r="F367" s="41">
        <f t="shared" si="211"/>
        <v>217.03</v>
      </c>
      <c r="G367" s="41">
        <f t="shared" si="211"/>
        <v>217.03</v>
      </c>
      <c r="H367" s="41">
        <f t="shared" si="211"/>
        <v>217.03</v>
      </c>
      <c r="I367" s="41">
        <f t="shared" si="211"/>
        <v>217.03</v>
      </c>
      <c r="J367" s="41">
        <f t="shared" si="211"/>
        <v>217.03</v>
      </c>
      <c r="K367" s="41">
        <f t="shared" si="211"/>
        <v>217.03</v>
      </c>
      <c r="L367" s="41">
        <f t="shared" si="211"/>
        <v>217.03</v>
      </c>
      <c r="M367" s="41">
        <f t="shared" si="211"/>
        <v>217.03</v>
      </c>
      <c r="N367" s="41">
        <f t="shared" si="211"/>
        <v>217.03</v>
      </c>
      <c r="O367" s="41">
        <f t="shared" si="211"/>
        <v>217.03</v>
      </c>
      <c r="P367" s="41">
        <f t="shared" si="211"/>
        <v>217.03</v>
      </c>
      <c r="Q367" s="41">
        <f t="shared" si="211"/>
        <v>217.03</v>
      </c>
      <c r="R367" s="41">
        <f t="shared" si="211"/>
        <v>217.03</v>
      </c>
      <c r="S367" s="41">
        <f t="shared" si="211"/>
        <v>217.03</v>
      </c>
      <c r="T367" s="41">
        <f t="shared" si="211"/>
        <v>217.03</v>
      </c>
      <c r="U367" s="41">
        <f t="shared" si="211"/>
        <v>217.03</v>
      </c>
      <c r="V367" s="41">
        <f t="shared" si="211"/>
        <v>217.03</v>
      </c>
      <c r="W367" s="41">
        <f t="shared" si="211"/>
        <v>217.03</v>
      </c>
      <c r="X367" s="41">
        <f t="shared" si="211"/>
        <v>217.03</v>
      </c>
      <c r="Y367" s="41">
        <f t="shared" si="211"/>
        <v>217.03</v>
      </c>
      <c r="Z367" s="41">
        <f t="shared" si="211"/>
        <v>217.03</v>
      </c>
      <c r="AA367" s="41">
        <f t="shared" si="211"/>
        <v>217.03</v>
      </c>
    </row>
    <row r="368" spans="1:27" ht="12.75" hidden="1" customHeight="1" outlineLevel="1" x14ac:dyDescent="0.2">
      <c r="A368" s="99" t="s">
        <v>1386</v>
      </c>
      <c r="B368" s="60" t="s">
        <v>83</v>
      </c>
      <c r="C368" s="40" t="s">
        <v>79</v>
      </c>
      <c r="D368" s="41">
        <v>3.72</v>
      </c>
      <c r="E368" s="41">
        <v>3.72</v>
      </c>
      <c r="F368" s="41">
        <v>3.72</v>
      </c>
      <c r="G368" s="41">
        <v>3.72</v>
      </c>
      <c r="H368" s="41">
        <v>3.72</v>
      </c>
      <c r="I368" s="41">
        <v>3.72</v>
      </c>
      <c r="J368" s="41">
        <v>3.72</v>
      </c>
      <c r="K368" s="41">
        <v>3.72</v>
      </c>
      <c r="L368" s="41">
        <v>3.72</v>
      </c>
      <c r="M368" s="41">
        <v>3.72</v>
      </c>
      <c r="N368" s="41">
        <v>3.72</v>
      </c>
      <c r="O368" s="41">
        <v>3.72</v>
      </c>
      <c r="P368" s="41">
        <v>3.72</v>
      </c>
      <c r="Q368" s="41">
        <v>3.72</v>
      </c>
      <c r="R368" s="41">
        <v>3.72</v>
      </c>
      <c r="S368" s="41">
        <v>3.72</v>
      </c>
      <c r="T368" s="41">
        <v>3.72</v>
      </c>
      <c r="U368" s="41">
        <v>3.72</v>
      </c>
      <c r="V368" s="41">
        <v>3.72</v>
      </c>
      <c r="W368" s="41">
        <v>3.72</v>
      </c>
      <c r="X368" s="41">
        <v>3.72</v>
      </c>
      <c r="Y368" s="41">
        <v>3.72</v>
      </c>
      <c r="Z368" s="41">
        <v>3.72</v>
      </c>
      <c r="AA368" s="41">
        <v>3.72</v>
      </c>
    </row>
    <row r="369" spans="1:27" ht="12.75" hidden="1" customHeight="1" outlineLevel="1" x14ac:dyDescent="0.2">
      <c r="A369" s="99" t="s">
        <v>1387</v>
      </c>
      <c r="B369" s="60" t="s">
        <v>81</v>
      </c>
      <c r="C369" s="40" t="s">
        <v>79</v>
      </c>
      <c r="D369" s="41">
        <f>$D$11</f>
        <v>264.79000000000002</v>
      </c>
      <c r="E369" s="41">
        <f t="shared" ref="E369:AA369" si="212">$D$11</f>
        <v>264.79000000000002</v>
      </c>
      <c r="F369" s="41">
        <f t="shared" si="212"/>
        <v>264.79000000000002</v>
      </c>
      <c r="G369" s="41">
        <f t="shared" si="212"/>
        <v>264.79000000000002</v>
      </c>
      <c r="H369" s="41">
        <f t="shared" si="212"/>
        <v>264.79000000000002</v>
      </c>
      <c r="I369" s="41">
        <f t="shared" si="212"/>
        <v>264.79000000000002</v>
      </c>
      <c r="J369" s="41">
        <f t="shared" si="212"/>
        <v>264.79000000000002</v>
      </c>
      <c r="K369" s="41">
        <f t="shared" si="212"/>
        <v>264.79000000000002</v>
      </c>
      <c r="L369" s="41">
        <f t="shared" si="212"/>
        <v>264.79000000000002</v>
      </c>
      <c r="M369" s="41">
        <f t="shared" si="212"/>
        <v>264.79000000000002</v>
      </c>
      <c r="N369" s="41">
        <f t="shared" si="212"/>
        <v>264.79000000000002</v>
      </c>
      <c r="O369" s="41">
        <f t="shared" si="212"/>
        <v>264.79000000000002</v>
      </c>
      <c r="P369" s="41">
        <f t="shared" si="212"/>
        <v>264.79000000000002</v>
      </c>
      <c r="Q369" s="41">
        <f t="shared" si="212"/>
        <v>264.79000000000002</v>
      </c>
      <c r="R369" s="41">
        <f t="shared" si="212"/>
        <v>264.79000000000002</v>
      </c>
      <c r="S369" s="41">
        <f t="shared" si="212"/>
        <v>264.79000000000002</v>
      </c>
      <c r="T369" s="41">
        <f t="shared" si="212"/>
        <v>264.79000000000002</v>
      </c>
      <c r="U369" s="41">
        <f t="shared" si="212"/>
        <v>264.79000000000002</v>
      </c>
      <c r="V369" s="41">
        <f t="shared" si="212"/>
        <v>264.79000000000002</v>
      </c>
      <c r="W369" s="41">
        <f t="shared" si="212"/>
        <v>264.79000000000002</v>
      </c>
      <c r="X369" s="41">
        <f t="shared" si="212"/>
        <v>264.79000000000002</v>
      </c>
      <c r="Y369" s="41">
        <f t="shared" si="212"/>
        <v>264.79000000000002</v>
      </c>
      <c r="Z369" s="41">
        <f t="shared" si="212"/>
        <v>264.79000000000002</v>
      </c>
      <c r="AA369" s="41">
        <f t="shared" si="212"/>
        <v>264.79000000000002</v>
      </c>
    </row>
    <row r="370" spans="1:27" ht="12.75" customHeight="1" collapsed="1" x14ac:dyDescent="0.2">
      <c r="A370" s="98" t="s">
        <v>1388</v>
      </c>
      <c r="B370" s="25" t="str">
        <f>"10"&amp;"."&amp;$B$663&amp;"."&amp;$B$664</f>
        <v>10.01.2024</v>
      </c>
      <c r="C370" s="88" t="s">
        <v>76</v>
      </c>
      <c r="D370" s="89">
        <f>ROUND(((D371+D372+D374+D373)/1000),5)</f>
        <v>1.6855</v>
      </c>
      <c r="E370" s="89">
        <f>ROUND(((E371+E372+E374+E373)/1000),5)</f>
        <v>1.6045499999999999</v>
      </c>
      <c r="F370" s="89">
        <f>ROUND(((F371+F372+F374+F373)/1000),5)</f>
        <v>1.5787500000000001</v>
      </c>
      <c r="G370" s="89">
        <f t="shared" ref="G370:AA370" si="213">ROUND(((G371+G372+G374+G373)/1000),5)</f>
        <v>1.5781799999999999</v>
      </c>
      <c r="H370" s="89">
        <f t="shared" si="213"/>
        <v>1.63598</v>
      </c>
      <c r="I370" s="89">
        <f t="shared" si="213"/>
        <v>1.72725</v>
      </c>
      <c r="J370" s="89">
        <f t="shared" si="213"/>
        <v>1.9457800000000001</v>
      </c>
      <c r="K370" s="89">
        <f t="shared" si="213"/>
        <v>2.2393900000000002</v>
      </c>
      <c r="L370" s="89">
        <f t="shared" si="213"/>
        <v>2.42632</v>
      </c>
      <c r="M370" s="89">
        <f t="shared" si="213"/>
        <v>2.4755400000000001</v>
      </c>
      <c r="N370" s="89">
        <f t="shared" si="213"/>
        <v>2.5001799999999998</v>
      </c>
      <c r="O370" s="89">
        <f t="shared" si="213"/>
        <v>2.5527099999999998</v>
      </c>
      <c r="P370" s="89">
        <f t="shared" si="213"/>
        <v>2.52258</v>
      </c>
      <c r="Q370" s="89">
        <f t="shared" si="213"/>
        <v>2.5319099999999999</v>
      </c>
      <c r="R370" s="89">
        <f t="shared" si="213"/>
        <v>2.5276999999999998</v>
      </c>
      <c r="S370" s="89">
        <f t="shared" si="213"/>
        <v>2.4750399999999999</v>
      </c>
      <c r="T370" s="89">
        <f t="shared" si="213"/>
        <v>2.4780700000000002</v>
      </c>
      <c r="U370" s="89">
        <f t="shared" si="213"/>
        <v>2.4636300000000002</v>
      </c>
      <c r="V370" s="89">
        <f t="shared" si="213"/>
        <v>2.44353</v>
      </c>
      <c r="W370" s="89">
        <f t="shared" si="213"/>
        <v>2.4851399999999999</v>
      </c>
      <c r="X370" s="89">
        <f t="shared" si="213"/>
        <v>2.3647100000000001</v>
      </c>
      <c r="Y370" s="89">
        <f t="shared" si="213"/>
        <v>2.2416399999999999</v>
      </c>
      <c r="Z370" s="89">
        <f t="shared" si="213"/>
        <v>2.0230700000000001</v>
      </c>
      <c r="AA370" s="89">
        <f t="shared" si="213"/>
        <v>1.7367900000000001</v>
      </c>
    </row>
    <row r="371" spans="1:27" ht="12.75" hidden="1" customHeight="1" outlineLevel="1" x14ac:dyDescent="0.2">
      <c r="A371" s="99" t="s">
        <v>1389</v>
      </c>
      <c r="B371" s="60" t="s">
        <v>238</v>
      </c>
      <c r="C371" s="40" t="s">
        <v>79</v>
      </c>
      <c r="D371" s="41">
        <v>1199.96</v>
      </c>
      <c r="E371" s="41">
        <v>1119.01</v>
      </c>
      <c r="F371" s="41">
        <v>1093.21</v>
      </c>
      <c r="G371" s="41">
        <v>1092.6400000000001</v>
      </c>
      <c r="H371" s="41">
        <v>1150.44</v>
      </c>
      <c r="I371" s="41">
        <v>1241.71</v>
      </c>
      <c r="J371" s="41">
        <v>1460.24</v>
      </c>
      <c r="K371" s="41">
        <v>1753.85</v>
      </c>
      <c r="L371" s="41">
        <v>1940.78</v>
      </c>
      <c r="M371" s="41">
        <v>1990</v>
      </c>
      <c r="N371" s="41">
        <v>2014.64</v>
      </c>
      <c r="O371" s="41">
        <v>2067.17</v>
      </c>
      <c r="P371" s="41">
        <v>2037.04</v>
      </c>
      <c r="Q371" s="41">
        <v>2046.37</v>
      </c>
      <c r="R371" s="41">
        <v>2042.16</v>
      </c>
      <c r="S371" s="41">
        <v>1989.5</v>
      </c>
      <c r="T371" s="41">
        <v>1992.53</v>
      </c>
      <c r="U371" s="41">
        <v>1978.09</v>
      </c>
      <c r="V371" s="41">
        <v>1957.99</v>
      </c>
      <c r="W371" s="41">
        <v>1999.6</v>
      </c>
      <c r="X371" s="41">
        <v>1879.17</v>
      </c>
      <c r="Y371" s="41">
        <v>1756.1</v>
      </c>
      <c r="Z371" s="41">
        <v>1537.53</v>
      </c>
      <c r="AA371" s="41">
        <v>1251.25</v>
      </c>
    </row>
    <row r="372" spans="1:27" ht="12.75" hidden="1" customHeight="1" outlineLevel="1" x14ac:dyDescent="0.2">
      <c r="A372" s="99" t="s">
        <v>1390</v>
      </c>
      <c r="B372" s="60" t="s">
        <v>90</v>
      </c>
      <c r="C372" s="40" t="s">
        <v>79</v>
      </c>
      <c r="D372" s="41">
        <f>$D$327</f>
        <v>217.03</v>
      </c>
      <c r="E372" s="41">
        <f t="shared" ref="E372:AA372" si="214">$D$327</f>
        <v>217.03</v>
      </c>
      <c r="F372" s="41">
        <f t="shared" si="214"/>
        <v>217.03</v>
      </c>
      <c r="G372" s="41">
        <f t="shared" si="214"/>
        <v>217.03</v>
      </c>
      <c r="H372" s="41">
        <f t="shared" si="214"/>
        <v>217.03</v>
      </c>
      <c r="I372" s="41">
        <f t="shared" si="214"/>
        <v>217.03</v>
      </c>
      <c r="J372" s="41">
        <f t="shared" si="214"/>
        <v>217.03</v>
      </c>
      <c r="K372" s="41">
        <f t="shared" si="214"/>
        <v>217.03</v>
      </c>
      <c r="L372" s="41">
        <f t="shared" si="214"/>
        <v>217.03</v>
      </c>
      <c r="M372" s="41">
        <f t="shared" si="214"/>
        <v>217.03</v>
      </c>
      <c r="N372" s="41">
        <f t="shared" si="214"/>
        <v>217.03</v>
      </c>
      <c r="O372" s="41">
        <f t="shared" si="214"/>
        <v>217.03</v>
      </c>
      <c r="P372" s="41">
        <f t="shared" si="214"/>
        <v>217.03</v>
      </c>
      <c r="Q372" s="41">
        <f t="shared" si="214"/>
        <v>217.03</v>
      </c>
      <c r="R372" s="41">
        <f t="shared" si="214"/>
        <v>217.03</v>
      </c>
      <c r="S372" s="41">
        <f t="shared" si="214"/>
        <v>217.03</v>
      </c>
      <c r="T372" s="41">
        <f t="shared" si="214"/>
        <v>217.03</v>
      </c>
      <c r="U372" s="41">
        <f t="shared" si="214"/>
        <v>217.03</v>
      </c>
      <c r="V372" s="41">
        <f t="shared" si="214"/>
        <v>217.03</v>
      </c>
      <c r="W372" s="41">
        <f t="shared" si="214"/>
        <v>217.03</v>
      </c>
      <c r="X372" s="41">
        <f t="shared" si="214"/>
        <v>217.03</v>
      </c>
      <c r="Y372" s="41">
        <f t="shared" si="214"/>
        <v>217.03</v>
      </c>
      <c r="Z372" s="41">
        <f t="shared" si="214"/>
        <v>217.03</v>
      </c>
      <c r="AA372" s="41">
        <f t="shared" si="214"/>
        <v>217.03</v>
      </c>
    </row>
    <row r="373" spans="1:27" ht="12.75" hidden="1" customHeight="1" outlineLevel="1" x14ac:dyDescent="0.2">
      <c r="A373" s="99" t="s">
        <v>1391</v>
      </c>
      <c r="B373" s="60" t="s">
        <v>83</v>
      </c>
      <c r="C373" s="40" t="s">
        <v>79</v>
      </c>
      <c r="D373" s="41">
        <v>3.72</v>
      </c>
      <c r="E373" s="41">
        <v>3.72</v>
      </c>
      <c r="F373" s="41">
        <v>3.72</v>
      </c>
      <c r="G373" s="41">
        <v>3.72</v>
      </c>
      <c r="H373" s="41">
        <v>3.72</v>
      </c>
      <c r="I373" s="41">
        <v>3.72</v>
      </c>
      <c r="J373" s="41">
        <v>3.72</v>
      </c>
      <c r="K373" s="41">
        <v>3.72</v>
      </c>
      <c r="L373" s="41">
        <v>3.72</v>
      </c>
      <c r="M373" s="41">
        <v>3.72</v>
      </c>
      <c r="N373" s="41">
        <v>3.72</v>
      </c>
      <c r="O373" s="41">
        <v>3.72</v>
      </c>
      <c r="P373" s="41">
        <v>3.72</v>
      </c>
      <c r="Q373" s="41">
        <v>3.72</v>
      </c>
      <c r="R373" s="41">
        <v>3.72</v>
      </c>
      <c r="S373" s="41">
        <v>3.72</v>
      </c>
      <c r="T373" s="41">
        <v>3.72</v>
      </c>
      <c r="U373" s="41">
        <v>3.72</v>
      </c>
      <c r="V373" s="41">
        <v>3.72</v>
      </c>
      <c r="W373" s="41">
        <v>3.72</v>
      </c>
      <c r="X373" s="41">
        <v>3.72</v>
      </c>
      <c r="Y373" s="41">
        <v>3.72</v>
      </c>
      <c r="Z373" s="41">
        <v>3.72</v>
      </c>
      <c r="AA373" s="41">
        <v>3.72</v>
      </c>
    </row>
    <row r="374" spans="1:27" ht="12.75" hidden="1" customHeight="1" outlineLevel="1" x14ac:dyDescent="0.2">
      <c r="A374" s="99" t="s">
        <v>1392</v>
      </c>
      <c r="B374" s="60" t="s">
        <v>81</v>
      </c>
      <c r="C374" s="40" t="s">
        <v>79</v>
      </c>
      <c r="D374" s="41">
        <f>$D$11</f>
        <v>264.79000000000002</v>
      </c>
      <c r="E374" s="41">
        <f t="shared" ref="E374:AA374" si="215">$D$11</f>
        <v>264.79000000000002</v>
      </c>
      <c r="F374" s="41">
        <f t="shared" si="215"/>
        <v>264.79000000000002</v>
      </c>
      <c r="G374" s="41">
        <f t="shared" si="215"/>
        <v>264.79000000000002</v>
      </c>
      <c r="H374" s="41">
        <f t="shared" si="215"/>
        <v>264.79000000000002</v>
      </c>
      <c r="I374" s="41">
        <f t="shared" si="215"/>
        <v>264.79000000000002</v>
      </c>
      <c r="J374" s="41">
        <f t="shared" si="215"/>
        <v>264.79000000000002</v>
      </c>
      <c r="K374" s="41">
        <f t="shared" si="215"/>
        <v>264.79000000000002</v>
      </c>
      <c r="L374" s="41">
        <f t="shared" si="215"/>
        <v>264.79000000000002</v>
      </c>
      <c r="M374" s="41">
        <f t="shared" si="215"/>
        <v>264.79000000000002</v>
      </c>
      <c r="N374" s="41">
        <f t="shared" si="215"/>
        <v>264.79000000000002</v>
      </c>
      <c r="O374" s="41">
        <f t="shared" si="215"/>
        <v>264.79000000000002</v>
      </c>
      <c r="P374" s="41">
        <f t="shared" si="215"/>
        <v>264.79000000000002</v>
      </c>
      <c r="Q374" s="41">
        <f t="shared" si="215"/>
        <v>264.79000000000002</v>
      </c>
      <c r="R374" s="41">
        <f t="shared" si="215"/>
        <v>264.79000000000002</v>
      </c>
      <c r="S374" s="41">
        <f t="shared" si="215"/>
        <v>264.79000000000002</v>
      </c>
      <c r="T374" s="41">
        <f t="shared" si="215"/>
        <v>264.79000000000002</v>
      </c>
      <c r="U374" s="41">
        <f t="shared" si="215"/>
        <v>264.79000000000002</v>
      </c>
      <c r="V374" s="41">
        <f t="shared" si="215"/>
        <v>264.79000000000002</v>
      </c>
      <c r="W374" s="41">
        <f t="shared" si="215"/>
        <v>264.79000000000002</v>
      </c>
      <c r="X374" s="41">
        <f t="shared" si="215"/>
        <v>264.79000000000002</v>
      </c>
      <c r="Y374" s="41">
        <f t="shared" si="215"/>
        <v>264.79000000000002</v>
      </c>
      <c r="Z374" s="41">
        <f t="shared" si="215"/>
        <v>264.79000000000002</v>
      </c>
      <c r="AA374" s="41">
        <f t="shared" si="215"/>
        <v>264.79000000000002</v>
      </c>
    </row>
    <row r="375" spans="1:27" ht="12.75" customHeight="1" collapsed="1" x14ac:dyDescent="0.2">
      <c r="A375" s="98" t="s">
        <v>1393</v>
      </c>
      <c r="B375" s="25" t="str">
        <f>"11"&amp;"."&amp;$B$663&amp;"."&amp;$B$664</f>
        <v>11.01.2024</v>
      </c>
      <c r="C375" s="88" t="s">
        <v>76</v>
      </c>
      <c r="D375" s="89">
        <f>ROUND(((D376+D377+D379+D378)/1000),5)</f>
        <v>1.7303900000000001</v>
      </c>
      <c r="E375" s="89">
        <f>ROUND(((E376+E377+E379+E378)/1000),5)</f>
        <v>1.6601600000000001</v>
      </c>
      <c r="F375" s="89">
        <f>ROUND(((F376+F377+F379+F378)/1000),5)</f>
        <v>1.6048500000000001</v>
      </c>
      <c r="G375" s="89">
        <f t="shared" ref="G375:AA375" si="216">ROUND(((G376+G377+G379+G378)/1000),5)</f>
        <v>1.6322300000000001</v>
      </c>
      <c r="H375" s="89">
        <f t="shared" si="216"/>
        <v>1.67699</v>
      </c>
      <c r="I375" s="89">
        <f t="shared" si="216"/>
        <v>1.74516</v>
      </c>
      <c r="J375" s="89">
        <f t="shared" si="216"/>
        <v>1.9682500000000001</v>
      </c>
      <c r="K375" s="89">
        <f t="shared" si="216"/>
        <v>2.32673</v>
      </c>
      <c r="L375" s="89">
        <f t="shared" si="216"/>
        <v>2.46366</v>
      </c>
      <c r="M375" s="89">
        <f t="shared" si="216"/>
        <v>2.5104500000000001</v>
      </c>
      <c r="N375" s="89">
        <f t="shared" si="216"/>
        <v>2.55484</v>
      </c>
      <c r="O375" s="89">
        <f t="shared" si="216"/>
        <v>2.5784799999999999</v>
      </c>
      <c r="P375" s="89">
        <f t="shared" si="216"/>
        <v>2.5489000000000002</v>
      </c>
      <c r="Q375" s="89">
        <f t="shared" si="216"/>
        <v>2.5585100000000001</v>
      </c>
      <c r="R375" s="89">
        <f t="shared" si="216"/>
        <v>2.5563699999999998</v>
      </c>
      <c r="S375" s="89">
        <f t="shared" si="216"/>
        <v>2.50379</v>
      </c>
      <c r="T375" s="89">
        <f t="shared" si="216"/>
        <v>2.5224000000000002</v>
      </c>
      <c r="U375" s="89">
        <f t="shared" si="216"/>
        <v>2.5439500000000002</v>
      </c>
      <c r="V375" s="89">
        <f t="shared" si="216"/>
        <v>2.4623300000000001</v>
      </c>
      <c r="W375" s="89">
        <f t="shared" si="216"/>
        <v>2.49796</v>
      </c>
      <c r="X375" s="89">
        <f t="shared" si="216"/>
        <v>2.3743699999999999</v>
      </c>
      <c r="Y375" s="89">
        <f t="shared" si="216"/>
        <v>2.2639</v>
      </c>
      <c r="Z375" s="89">
        <f t="shared" si="216"/>
        <v>2.0248200000000001</v>
      </c>
      <c r="AA375" s="89">
        <f t="shared" si="216"/>
        <v>1.73217</v>
      </c>
    </row>
    <row r="376" spans="1:27" ht="12.75" hidden="1" customHeight="1" outlineLevel="1" x14ac:dyDescent="0.2">
      <c r="A376" s="99" t="s">
        <v>1394</v>
      </c>
      <c r="B376" s="60" t="s">
        <v>238</v>
      </c>
      <c r="C376" s="40" t="s">
        <v>79</v>
      </c>
      <c r="D376" s="41">
        <v>1244.8499999999999</v>
      </c>
      <c r="E376" s="41">
        <v>1174.6199999999999</v>
      </c>
      <c r="F376" s="41">
        <v>1119.31</v>
      </c>
      <c r="G376" s="41">
        <v>1146.69</v>
      </c>
      <c r="H376" s="41">
        <v>1191.45</v>
      </c>
      <c r="I376" s="41">
        <v>1259.6199999999999</v>
      </c>
      <c r="J376" s="41">
        <v>1482.71</v>
      </c>
      <c r="K376" s="41">
        <v>1841.19</v>
      </c>
      <c r="L376" s="41">
        <v>1978.12</v>
      </c>
      <c r="M376" s="41">
        <v>2024.91</v>
      </c>
      <c r="N376" s="41">
        <v>2069.3000000000002</v>
      </c>
      <c r="O376" s="41">
        <v>2092.94</v>
      </c>
      <c r="P376" s="41">
        <v>2063.36</v>
      </c>
      <c r="Q376" s="41">
        <v>2072.9699999999998</v>
      </c>
      <c r="R376" s="41">
        <v>2070.83</v>
      </c>
      <c r="S376" s="41">
        <v>2018.25</v>
      </c>
      <c r="T376" s="41">
        <v>2036.86</v>
      </c>
      <c r="U376" s="41">
        <v>2058.41</v>
      </c>
      <c r="V376" s="41">
        <v>1976.79</v>
      </c>
      <c r="W376" s="41">
        <v>2012.42</v>
      </c>
      <c r="X376" s="41">
        <v>1888.83</v>
      </c>
      <c r="Y376" s="41">
        <v>1778.36</v>
      </c>
      <c r="Z376" s="41">
        <v>1539.28</v>
      </c>
      <c r="AA376" s="41">
        <v>1246.6300000000001</v>
      </c>
    </row>
    <row r="377" spans="1:27" ht="12.75" hidden="1" customHeight="1" outlineLevel="1" x14ac:dyDescent="0.2">
      <c r="A377" s="99" t="s">
        <v>1395</v>
      </c>
      <c r="B377" s="60" t="s">
        <v>90</v>
      </c>
      <c r="C377" s="40" t="s">
        <v>79</v>
      </c>
      <c r="D377" s="41">
        <f>$D$327</f>
        <v>217.03</v>
      </c>
      <c r="E377" s="41">
        <f t="shared" ref="E377:AA377" si="217">$D$327</f>
        <v>217.03</v>
      </c>
      <c r="F377" s="41">
        <f t="shared" si="217"/>
        <v>217.03</v>
      </c>
      <c r="G377" s="41">
        <f t="shared" si="217"/>
        <v>217.03</v>
      </c>
      <c r="H377" s="41">
        <f t="shared" si="217"/>
        <v>217.03</v>
      </c>
      <c r="I377" s="41">
        <f t="shared" si="217"/>
        <v>217.03</v>
      </c>
      <c r="J377" s="41">
        <f t="shared" si="217"/>
        <v>217.03</v>
      </c>
      <c r="K377" s="41">
        <f t="shared" si="217"/>
        <v>217.03</v>
      </c>
      <c r="L377" s="41">
        <f t="shared" si="217"/>
        <v>217.03</v>
      </c>
      <c r="M377" s="41">
        <f t="shared" si="217"/>
        <v>217.03</v>
      </c>
      <c r="N377" s="41">
        <f t="shared" si="217"/>
        <v>217.03</v>
      </c>
      <c r="O377" s="41">
        <f t="shared" si="217"/>
        <v>217.03</v>
      </c>
      <c r="P377" s="41">
        <f t="shared" si="217"/>
        <v>217.03</v>
      </c>
      <c r="Q377" s="41">
        <f t="shared" si="217"/>
        <v>217.03</v>
      </c>
      <c r="R377" s="41">
        <f t="shared" si="217"/>
        <v>217.03</v>
      </c>
      <c r="S377" s="41">
        <f t="shared" si="217"/>
        <v>217.03</v>
      </c>
      <c r="T377" s="41">
        <f t="shared" si="217"/>
        <v>217.03</v>
      </c>
      <c r="U377" s="41">
        <f t="shared" si="217"/>
        <v>217.03</v>
      </c>
      <c r="V377" s="41">
        <f t="shared" si="217"/>
        <v>217.03</v>
      </c>
      <c r="W377" s="41">
        <f t="shared" si="217"/>
        <v>217.03</v>
      </c>
      <c r="X377" s="41">
        <f t="shared" si="217"/>
        <v>217.03</v>
      </c>
      <c r="Y377" s="41">
        <f t="shared" si="217"/>
        <v>217.03</v>
      </c>
      <c r="Z377" s="41">
        <f t="shared" si="217"/>
        <v>217.03</v>
      </c>
      <c r="AA377" s="41">
        <f t="shared" si="217"/>
        <v>217.03</v>
      </c>
    </row>
    <row r="378" spans="1:27" ht="12.75" hidden="1" customHeight="1" outlineLevel="1" x14ac:dyDescent="0.2">
      <c r="A378" s="99" t="s">
        <v>1396</v>
      </c>
      <c r="B378" s="60" t="s">
        <v>83</v>
      </c>
      <c r="C378" s="40" t="s">
        <v>79</v>
      </c>
      <c r="D378" s="41">
        <v>3.72</v>
      </c>
      <c r="E378" s="41">
        <v>3.72</v>
      </c>
      <c r="F378" s="41">
        <v>3.72</v>
      </c>
      <c r="G378" s="41">
        <v>3.72</v>
      </c>
      <c r="H378" s="41">
        <v>3.72</v>
      </c>
      <c r="I378" s="41">
        <v>3.72</v>
      </c>
      <c r="J378" s="41">
        <v>3.72</v>
      </c>
      <c r="K378" s="41">
        <v>3.72</v>
      </c>
      <c r="L378" s="41">
        <v>3.72</v>
      </c>
      <c r="M378" s="41">
        <v>3.72</v>
      </c>
      <c r="N378" s="41">
        <v>3.72</v>
      </c>
      <c r="O378" s="41">
        <v>3.72</v>
      </c>
      <c r="P378" s="41">
        <v>3.72</v>
      </c>
      <c r="Q378" s="41">
        <v>3.72</v>
      </c>
      <c r="R378" s="41">
        <v>3.72</v>
      </c>
      <c r="S378" s="41">
        <v>3.72</v>
      </c>
      <c r="T378" s="41">
        <v>3.72</v>
      </c>
      <c r="U378" s="41">
        <v>3.72</v>
      </c>
      <c r="V378" s="41">
        <v>3.72</v>
      </c>
      <c r="W378" s="41">
        <v>3.72</v>
      </c>
      <c r="X378" s="41">
        <v>3.72</v>
      </c>
      <c r="Y378" s="41">
        <v>3.72</v>
      </c>
      <c r="Z378" s="41">
        <v>3.72</v>
      </c>
      <c r="AA378" s="41">
        <v>3.72</v>
      </c>
    </row>
    <row r="379" spans="1:27" ht="12.75" hidden="1" customHeight="1" outlineLevel="1" x14ac:dyDescent="0.2">
      <c r="A379" s="99" t="s">
        <v>1397</v>
      </c>
      <c r="B379" s="60" t="s">
        <v>81</v>
      </c>
      <c r="C379" s="40" t="s">
        <v>79</v>
      </c>
      <c r="D379" s="41">
        <f>$D$11</f>
        <v>264.79000000000002</v>
      </c>
      <c r="E379" s="41">
        <f t="shared" ref="E379:AA379" si="218">$D$11</f>
        <v>264.79000000000002</v>
      </c>
      <c r="F379" s="41">
        <f t="shared" si="218"/>
        <v>264.79000000000002</v>
      </c>
      <c r="G379" s="41">
        <f t="shared" si="218"/>
        <v>264.79000000000002</v>
      </c>
      <c r="H379" s="41">
        <f t="shared" si="218"/>
        <v>264.79000000000002</v>
      </c>
      <c r="I379" s="41">
        <f t="shared" si="218"/>
        <v>264.79000000000002</v>
      </c>
      <c r="J379" s="41">
        <f t="shared" si="218"/>
        <v>264.79000000000002</v>
      </c>
      <c r="K379" s="41">
        <f t="shared" si="218"/>
        <v>264.79000000000002</v>
      </c>
      <c r="L379" s="41">
        <f t="shared" si="218"/>
        <v>264.79000000000002</v>
      </c>
      <c r="M379" s="41">
        <f t="shared" si="218"/>
        <v>264.79000000000002</v>
      </c>
      <c r="N379" s="41">
        <f t="shared" si="218"/>
        <v>264.79000000000002</v>
      </c>
      <c r="O379" s="41">
        <f t="shared" si="218"/>
        <v>264.79000000000002</v>
      </c>
      <c r="P379" s="41">
        <f t="shared" si="218"/>
        <v>264.79000000000002</v>
      </c>
      <c r="Q379" s="41">
        <f t="shared" si="218"/>
        <v>264.79000000000002</v>
      </c>
      <c r="R379" s="41">
        <f t="shared" si="218"/>
        <v>264.79000000000002</v>
      </c>
      <c r="S379" s="41">
        <f t="shared" si="218"/>
        <v>264.79000000000002</v>
      </c>
      <c r="T379" s="41">
        <f t="shared" si="218"/>
        <v>264.79000000000002</v>
      </c>
      <c r="U379" s="41">
        <f t="shared" si="218"/>
        <v>264.79000000000002</v>
      </c>
      <c r="V379" s="41">
        <f t="shared" si="218"/>
        <v>264.79000000000002</v>
      </c>
      <c r="W379" s="41">
        <f t="shared" si="218"/>
        <v>264.79000000000002</v>
      </c>
      <c r="X379" s="41">
        <f t="shared" si="218"/>
        <v>264.79000000000002</v>
      </c>
      <c r="Y379" s="41">
        <f t="shared" si="218"/>
        <v>264.79000000000002</v>
      </c>
      <c r="Z379" s="41">
        <f t="shared" si="218"/>
        <v>264.79000000000002</v>
      </c>
      <c r="AA379" s="41">
        <f t="shared" si="218"/>
        <v>264.79000000000002</v>
      </c>
    </row>
    <row r="380" spans="1:27" ht="12.75" customHeight="1" collapsed="1" x14ac:dyDescent="0.2">
      <c r="A380" s="98" t="s">
        <v>1398</v>
      </c>
      <c r="B380" s="25" t="str">
        <f>"12"&amp;"."&amp;$B$663&amp;"."&amp;$B$664</f>
        <v>12.01.2024</v>
      </c>
      <c r="C380" s="88" t="s">
        <v>76</v>
      </c>
      <c r="D380" s="89">
        <f>ROUND(((D381+D382+D384+D383)/1000),5)</f>
        <v>1.67483</v>
      </c>
      <c r="E380" s="89">
        <f>ROUND(((E381+E382+E384+E383)/1000),5)</f>
        <v>1.5979399999999999</v>
      </c>
      <c r="F380" s="89">
        <f>ROUND(((F381+F382+F384+F383)/1000),5)</f>
        <v>1.52586</v>
      </c>
      <c r="G380" s="89">
        <f t="shared" ref="G380:AA380" si="219">ROUND(((G381+G382+G384+G383)/1000),5)</f>
        <v>1.54074</v>
      </c>
      <c r="H380" s="89">
        <f t="shared" si="219"/>
        <v>1.60304</v>
      </c>
      <c r="I380" s="89">
        <f t="shared" si="219"/>
        <v>1.73003</v>
      </c>
      <c r="J380" s="89">
        <f t="shared" si="219"/>
        <v>1.94306</v>
      </c>
      <c r="K380" s="89">
        <f t="shared" si="219"/>
        <v>2.1807599999999998</v>
      </c>
      <c r="L380" s="89">
        <f t="shared" si="219"/>
        <v>2.3517299999999999</v>
      </c>
      <c r="M380" s="89">
        <f t="shared" si="219"/>
        <v>2.39669</v>
      </c>
      <c r="N380" s="89">
        <f t="shared" si="219"/>
        <v>2.44164</v>
      </c>
      <c r="O380" s="89">
        <f t="shared" si="219"/>
        <v>2.48645</v>
      </c>
      <c r="P380" s="89">
        <f t="shared" si="219"/>
        <v>2.45092</v>
      </c>
      <c r="Q380" s="89">
        <f t="shared" si="219"/>
        <v>2.4656199999999999</v>
      </c>
      <c r="R380" s="89">
        <f t="shared" si="219"/>
        <v>2.46088</v>
      </c>
      <c r="S380" s="89">
        <f t="shared" si="219"/>
        <v>2.39215</v>
      </c>
      <c r="T380" s="89">
        <f t="shared" si="219"/>
        <v>2.4104899999999998</v>
      </c>
      <c r="U380" s="89">
        <f t="shared" si="219"/>
        <v>2.43919</v>
      </c>
      <c r="V380" s="89">
        <f t="shared" si="219"/>
        <v>2.43276</v>
      </c>
      <c r="W380" s="89">
        <f t="shared" si="219"/>
        <v>2.4671699999999999</v>
      </c>
      <c r="X380" s="89">
        <f t="shared" si="219"/>
        <v>2.3918300000000001</v>
      </c>
      <c r="Y380" s="89">
        <f t="shared" si="219"/>
        <v>2.2782399999999998</v>
      </c>
      <c r="Z380" s="89">
        <f t="shared" si="219"/>
        <v>2.0388799999999998</v>
      </c>
      <c r="AA380" s="89">
        <f t="shared" si="219"/>
        <v>1.82891</v>
      </c>
    </row>
    <row r="381" spans="1:27" ht="12.75" hidden="1" customHeight="1" outlineLevel="1" x14ac:dyDescent="0.2">
      <c r="A381" s="99" t="s">
        <v>1399</v>
      </c>
      <c r="B381" s="60" t="s">
        <v>238</v>
      </c>
      <c r="C381" s="40" t="s">
        <v>79</v>
      </c>
      <c r="D381" s="41">
        <v>1189.29</v>
      </c>
      <c r="E381" s="41">
        <v>1112.4000000000001</v>
      </c>
      <c r="F381" s="41">
        <v>1040.32</v>
      </c>
      <c r="G381" s="41">
        <v>1055.2</v>
      </c>
      <c r="H381" s="41">
        <v>1117.5</v>
      </c>
      <c r="I381" s="41">
        <v>1244.49</v>
      </c>
      <c r="J381" s="41">
        <v>1457.52</v>
      </c>
      <c r="K381" s="41">
        <v>1695.22</v>
      </c>
      <c r="L381" s="41">
        <v>1866.19</v>
      </c>
      <c r="M381" s="41">
        <v>1911.15</v>
      </c>
      <c r="N381" s="41">
        <v>1956.1</v>
      </c>
      <c r="O381" s="41">
        <v>2000.91</v>
      </c>
      <c r="P381" s="41">
        <v>1965.38</v>
      </c>
      <c r="Q381" s="41">
        <v>1980.08</v>
      </c>
      <c r="R381" s="41">
        <v>1975.34</v>
      </c>
      <c r="S381" s="41">
        <v>1906.61</v>
      </c>
      <c r="T381" s="41">
        <v>1924.95</v>
      </c>
      <c r="U381" s="41">
        <v>1953.65</v>
      </c>
      <c r="V381" s="41">
        <v>1947.22</v>
      </c>
      <c r="W381" s="41">
        <v>1981.63</v>
      </c>
      <c r="X381" s="41">
        <v>1906.29</v>
      </c>
      <c r="Y381" s="41">
        <v>1792.7</v>
      </c>
      <c r="Z381" s="41">
        <v>1553.34</v>
      </c>
      <c r="AA381" s="41">
        <v>1343.37</v>
      </c>
    </row>
    <row r="382" spans="1:27" ht="12.75" hidden="1" customHeight="1" outlineLevel="1" x14ac:dyDescent="0.2">
      <c r="A382" s="99" t="s">
        <v>1400</v>
      </c>
      <c r="B382" s="60" t="s">
        <v>90</v>
      </c>
      <c r="C382" s="40" t="s">
        <v>79</v>
      </c>
      <c r="D382" s="41">
        <f>$D$327</f>
        <v>217.03</v>
      </c>
      <c r="E382" s="41">
        <f t="shared" ref="E382:AA382" si="220">$D$327</f>
        <v>217.03</v>
      </c>
      <c r="F382" s="41">
        <f t="shared" si="220"/>
        <v>217.03</v>
      </c>
      <c r="G382" s="41">
        <f t="shared" si="220"/>
        <v>217.03</v>
      </c>
      <c r="H382" s="41">
        <f t="shared" si="220"/>
        <v>217.03</v>
      </c>
      <c r="I382" s="41">
        <f t="shared" si="220"/>
        <v>217.03</v>
      </c>
      <c r="J382" s="41">
        <f t="shared" si="220"/>
        <v>217.03</v>
      </c>
      <c r="K382" s="41">
        <f t="shared" si="220"/>
        <v>217.03</v>
      </c>
      <c r="L382" s="41">
        <f t="shared" si="220"/>
        <v>217.03</v>
      </c>
      <c r="M382" s="41">
        <f t="shared" si="220"/>
        <v>217.03</v>
      </c>
      <c r="N382" s="41">
        <f t="shared" si="220"/>
        <v>217.03</v>
      </c>
      <c r="O382" s="41">
        <f t="shared" si="220"/>
        <v>217.03</v>
      </c>
      <c r="P382" s="41">
        <f t="shared" si="220"/>
        <v>217.03</v>
      </c>
      <c r="Q382" s="41">
        <f t="shared" si="220"/>
        <v>217.03</v>
      </c>
      <c r="R382" s="41">
        <f t="shared" si="220"/>
        <v>217.03</v>
      </c>
      <c r="S382" s="41">
        <f t="shared" si="220"/>
        <v>217.03</v>
      </c>
      <c r="T382" s="41">
        <f t="shared" si="220"/>
        <v>217.03</v>
      </c>
      <c r="U382" s="41">
        <f t="shared" si="220"/>
        <v>217.03</v>
      </c>
      <c r="V382" s="41">
        <f t="shared" si="220"/>
        <v>217.03</v>
      </c>
      <c r="W382" s="41">
        <f t="shared" si="220"/>
        <v>217.03</v>
      </c>
      <c r="X382" s="41">
        <f t="shared" si="220"/>
        <v>217.03</v>
      </c>
      <c r="Y382" s="41">
        <f t="shared" si="220"/>
        <v>217.03</v>
      </c>
      <c r="Z382" s="41">
        <f t="shared" si="220"/>
        <v>217.03</v>
      </c>
      <c r="AA382" s="41">
        <f t="shared" si="220"/>
        <v>217.03</v>
      </c>
    </row>
    <row r="383" spans="1:27" ht="12.75" hidden="1" customHeight="1" outlineLevel="1" x14ac:dyDescent="0.2">
      <c r="A383" s="99" t="s">
        <v>1401</v>
      </c>
      <c r="B383" s="60" t="s">
        <v>83</v>
      </c>
      <c r="C383" s="40" t="s">
        <v>79</v>
      </c>
      <c r="D383" s="41">
        <v>3.72</v>
      </c>
      <c r="E383" s="41">
        <v>3.72</v>
      </c>
      <c r="F383" s="41">
        <v>3.72</v>
      </c>
      <c r="G383" s="41">
        <v>3.72</v>
      </c>
      <c r="H383" s="41">
        <v>3.72</v>
      </c>
      <c r="I383" s="41">
        <v>3.72</v>
      </c>
      <c r="J383" s="41">
        <v>3.72</v>
      </c>
      <c r="K383" s="41">
        <v>3.72</v>
      </c>
      <c r="L383" s="41">
        <v>3.72</v>
      </c>
      <c r="M383" s="41">
        <v>3.72</v>
      </c>
      <c r="N383" s="41">
        <v>3.72</v>
      </c>
      <c r="O383" s="41">
        <v>3.72</v>
      </c>
      <c r="P383" s="41">
        <v>3.72</v>
      </c>
      <c r="Q383" s="41">
        <v>3.72</v>
      </c>
      <c r="R383" s="41">
        <v>3.72</v>
      </c>
      <c r="S383" s="41">
        <v>3.72</v>
      </c>
      <c r="T383" s="41">
        <v>3.72</v>
      </c>
      <c r="U383" s="41">
        <v>3.72</v>
      </c>
      <c r="V383" s="41">
        <v>3.72</v>
      </c>
      <c r="W383" s="41">
        <v>3.72</v>
      </c>
      <c r="X383" s="41">
        <v>3.72</v>
      </c>
      <c r="Y383" s="41">
        <v>3.72</v>
      </c>
      <c r="Z383" s="41">
        <v>3.72</v>
      </c>
      <c r="AA383" s="41">
        <v>3.72</v>
      </c>
    </row>
    <row r="384" spans="1:27" ht="12.75" hidden="1" customHeight="1" outlineLevel="1" x14ac:dyDescent="0.2">
      <c r="A384" s="99" t="s">
        <v>1402</v>
      </c>
      <c r="B384" s="60" t="s">
        <v>81</v>
      </c>
      <c r="C384" s="40" t="s">
        <v>79</v>
      </c>
      <c r="D384" s="41">
        <f>$D$11</f>
        <v>264.79000000000002</v>
      </c>
      <c r="E384" s="41">
        <f t="shared" ref="E384:AA384" si="221">$D$11</f>
        <v>264.79000000000002</v>
      </c>
      <c r="F384" s="41">
        <f t="shared" si="221"/>
        <v>264.79000000000002</v>
      </c>
      <c r="G384" s="41">
        <f t="shared" si="221"/>
        <v>264.79000000000002</v>
      </c>
      <c r="H384" s="41">
        <f t="shared" si="221"/>
        <v>264.79000000000002</v>
      </c>
      <c r="I384" s="41">
        <f t="shared" si="221"/>
        <v>264.79000000000002</v>
      </c>
      <c r="J384" s="41">
        <f t="shared" si="221"/>
        <v>264.79000000000002</v>
      </c>
      <c r="K384" s="41">
        <f t="shared" si="221"/>
        <v>264.79000000000002</v>
      </c>
      <c r="L384" s="41">
        <f t="shared" si="221"/>
        <v>264.79000000000002</v>
      </c>
      <c r="M384" s="41">
        <f t="shared" si="221"/>
        <v>264.79000000000002</v>
      </c>
      <c r="N384" s="41">
        <f t="shared" si="221"/>
        <v>264.79000000000002</v>
      </c>
      <c r="O384" s="41">
        <f t="shared" si="221"/>
        <v>264.79000000000002</v>
      </c>
      <c r="P384" s="41">
        <f t="shared" si="221"/>
        <v>264.79000000000002</v>
      </c>
      <c r="Q384" s="41">
        <f t="shared" si="221"/>
        <v>264.79000000000002</v>
      </c>
      <c r="R384" s="41">
        <f t="shared" si="221"/>
        <v>264.79000000000002</v>
      </c>
      <c r="S384" s="41">
        <f t="shared" si="221"/>
        <v>264.79000000000002</v>
      </c>
      <c r="T384" s="41">
        <f t="shared" si="221"/>
        <v>264.79000000000002</v>
      </c>
      <c r="U384" s="41">
        <f t="shared" si="221"/>
        <v>264.79000000000002</v>
      </c>
      <c r="V384" s="41">
        <f t="shared" si="221"/>
        <v>264.79000000000002</v>
      </c>
      <c r="W384" s="41">
        <f t="shared" si="221"/>
        <v>264.79000000000002</v>
      </c>
      <c r="X384" s="41">
        <f t="shared" si="221"/>
        <v>264.79000000000002</v>
      </c>
      <c r="Y384" s="41">
        <f t="shared" si="221"/>
        <v>264.79000000000002</v>
      </c>
      <c r="Z384" s="41">
        <f t="shared" si="221"/>
        <v>264.79000000000002</v>
      </c>
      <c r="AA384" s="41">
        <f t="shared" si="221"/>
        <v>264.79000000000002</v>
      </c>
    </row>
    <row r="385" spans="1:27" ht="12.75" customHeight="1" collapsed="1" x14ac:dyDescent="0.2">
      <c r="A385" s="98" t="s">
        <v>1403</v>
      </c>
      <c r="B385" s="25" t="str">
        <f>"13"&amp;"."&amp;$B$663&amp;"."&amp;$B$664</f>
        <v>13.01.2024</v>
      </c>
      <c r="C385" s="88" t="s">
        <v>76</v>
      </c>
      <c r="D385" s="89">
        <f>ROUND(((D386+D387+D389+D388)/1000),5)</f>
        <v>2.0059499999999999</v>
      </c>
      <c r="E385" s="89">
        <f>ROUND(((E386+E387+E389+E388)/1000),5)</f>
        <v>1.81915</v>
      </c>
      <c r="F385" s="89">
        <f>ROUND(((F386+F387+F389+F388)/1000),5)</f>
        <v>1.7733000000000001</v>
      </c>
      <c r="G385" s="89">
        <f t="shared" ref="G385:AA385" si="222">ROUND(((G386+G387+G389+G388)/1000),5)</f>
        <v>1.7684599999999999</v>
      </c>
      <c r="H385" s="89">
        <f t="shared" si="222"/>
        <v>1.8064499999999999</v>
      </c>
      <c r="I385" s="89">
        <f t="shared" si="222"/>
        <v>1.91344</v>
      </c>
      <c r="J385" s="89">
        <f t="shared" si="222"/>
        <v>1.96271</v>
      </c>
      <c r="K385" s="89">
        <f t="shared" si="222"/>
        <v>2.0186199999999999</v>
      </c>
      <c r="L385" s="89">
        <f t="shared" si="222"/>
        <v>2.19225</v>
      </c>
      <c r="M385" s="89">
        <f t="shared" si="222"/>
        <v>2.1987999999999999</v>
      </c>
      <c r="N385" s="89">
        <f t="shared" si="222"/>
        <v>2.26261</v>
      </c>
      <c r="O385" s="89">
        <f t="shared" si="222"/>
        <v>2.2953399999999999</v>
      </c>
      <c r="P385" s="89">
        <f t="shared" si="222"/>
        <v>2.3878900000000001</v>
      </c>
      <c r="Q385" s="89">
        <f t="shared" si="222"/>
        <v>2.40917</v>
      </c>
      <c r="R385" s="89">
        <f t="shared" si="222"/>
        <v>2.3113100000000002</v>
      </c>
      <c r="S385" s="89">
        <f t="shared" si="222"/>
        <v>2.2934100000000002</v>
      </c>
      <c r="T385" s="89">
        <f t="shared" si="222"/>
        <v>2.3916499999999998</v>
      </c>
      <c r="U385" s="89">
        <f t="shared" si="222"/>
        <v>2.6691699999999998</v>
      </c>
      <c r="V385" s="89">
        <f t="shared" si="222"/>
        <v>2.6938</v>
      </c>
      <c r="W385" s="89">
        <f t="shared" si="222"/>
        <v>2.3682300000000001</v>
      </c>
      <c r="X385" s="89">
        <f t="shared" si="222"/>
        <v>2.2408800000000002</v>
      </c>
      <c r="Y385" s="89">
        <f t="shared" si="222"/>
        <v>1.9614100000000001</v>
      </c>
      <c r="Z385" s="89">
        <f t="shared" si="222"/>
        <v>1.93831</v>
      </c>
      <c r="AA385" s="89">
        <f t="shared" si="222"/>
        <v>2.0163199999999999</v>
      </c>
    </row>
    <row r="386" spans="1:27" ht="12.75" hidden="1" customHeight="1" outlineLevel="1" x14ac:dyDescent="0.2">
      <c r="A386" s="99" t="s">
        <v>1404</v>
      </c>
      <c r="B386" s="60" t="s">
        <v>238</v>
      </c>
      <c r="C386" s="40" t="s">
        <v>79</v>
      </c>
      <c r="D386" s="41">
        <v>1520.41</v>
      </c>
      <c r="E386" s="41">
        <v>1333.61</v>
      </c>
      <c r="F386" s="41">
        <v>1287.76</v>
      </c>
      <c r="G386" s="41">
        <v>1282.92</v>
      </c>
      <c r="H386" s="41">
        <v>1320.91</v>
      </c>
      <c r="I386" s="41">
        <v>1427.9</v>
      </c>
      <c r="J386" s="41">
        <v>1477.17</v>
      </c>
      <c r="K386" s="41">
        <v>1533.08</v>
      </c>
      <c r="L386" s="41">
        <v>1706.71</v>
      </c>
      <c r="M386" s="41">
        <v>1713.26</v>
      </c>
      <c r="N386" s="41">
        <v>1777.07</v>
      </c>
      <c r="O386" s="41">
        <v>1809.8</v>
      </c>
      <c r="P386" s="41">
        <v>1902.35</v>
      </c>
      <c r="Q386" s="41">
        <v>1923.63</v>
      </c>
      <c r="R386" s="41">
        <v>1825.77</v>
      </c>
      <c r="S386" s="41">
        <v>1807.87</v>
      </c>
      <c r="T386" s="41">
        <v>1906.11</v>
      </c>
      <c r="U386" s="41">
        <v>2183.63</v>
      </c>
      <c r="V386" s="41">
        <v>2208.2600000000002</v>
      </c>
      <c r="W386" s="41">
        <v>1882.69</v>
      </c>
      <c r="X386" s="41">
        <v>1755.34</v>
      </c>
      <c r="Y386" s="41">
        <v>1475.87</v>
      </c>
      <c r="Z386" s="41">
        <v>1452.77</v>
      </c>
      <c r="AA386" s="41">
        <v>1530.78</v>
      </c>
    </row>
    <row r="387" spans="1:27" ht="12.75" hidden="1" customHeight="1" outlineLevel="1" x14ac:dyDescent="0.2">
      <c r="A387" s="99" t="s">
        <v>1405</v>
      </c>
      <c r="B387" s="60" t="s">
        <v>90</v>
      </c>
      <c r="C387" s="40" t="s">
        <v>79</v>
      </c>
      <c r="D387" s="41">
        <f>$D$327</f>
        <v>217.03</v>
      </c>
      <c r="E387" s="41">
        <f t="shared" ref="E387:AA387" si="223">$D$327</f>
        <v>217.03</v>
      </c>
      <c r="F387" s="41">
        <f t="shared" si="223"/>
        <v>217.03</v>
      </c>
      <c r="G387" s="41">
        <f t="shared" si="223"/>
        <v>217.03</v>
      </c>
      <c r="H387" s="41">
        <f t="shared" si="223"/>
        <v>217.03</v>
      </c>
      <c r="I387" s="41">
        <f t="shared" si="223"/>
        <v>217.03</v>
      </c>
      <c r="J387" s="41">
        <f t="shared" si="223"/>
        <v>217.03</v>
      </c>
      <c r="K387" s="41">
        <f t="shared" si="223"/>
        <v>217.03</v>
      </c>
      <c r="L387" s="41">
        <f t="shared" si="223"/>
        <v>217.03</v>
      </c>
      <c r="M387" s="41">
        <f t="shared" si="223"/>
        <v>217.03</v>
      </c>
      <c r="N387" s="41">
        <f t="shared" si="223"/>
        <v>217.03</v>
      </c>
      <c r="O387" s="41">
        <f t="shared" si="223"/>
        <v>217.03</v>
      </c>
      <c r="P387" s="41">
        <f t="shared" si="223"/>
        <v>217.03</v>
      </c>
      <c r="Q387" s="41">
        <f t="shared" si="223"/>
        <v>217.03</v>
      </c>
      <c r="R387" s="41">
        <f t="shared" si="223"/>
        <v>217.03</v>
      </c>
      <c r="S387" s="41">
        <f t="shared" si="223"/>
        <v>217.03</v>
      </c>
      <c r="T387" s="41">
        <f t="shared" si="223"/>
        <v>217.03</v>
      </c>
      <c r="U387" s="41">
        <f t="shared" si="223"/>
        <v>217.03</v>
      </c>
      <c r="V387" s="41">
        <f t="shared" si="223"/>
        <v>217.03</v>
      </c>
      <c r="W387" s="41">
        <f t="shared" si="223"/>
        <v>217.03</v>
      </c>
      <c r="X387" s="41">
        <f t="shared" si="223"/>
        <v>217.03</v>
      </c>
      <c r="Y387" s="41">
        <f t="shared" si="223"/>
        <v>217.03</v>
      </c>
      <c r="Z387" s="41">
        <f t="shared" si="223"/>
        <v>217.03</v>
      </c>
      <c r="AA387" s="41">
        <f t="shared" si="223"/>
        <v>217.03</v>
      </c>
    </row>
    <row r="388" spans="1:27" ht="12.75" hidden="1" customHeight="1" outlineLevel="1" x14ac:dyDescent="0.2">
      <c r="A388" s="99" t="s">
        <v>1406</v>
      </c>
      <c r="B388" s="60" t="s">
        <v>83</v>
      </c>
      <c r="C388" s="40" t="s">
        <v>79</v>
      </c>
      <c r="D388" s="41">
        <v>3.72</v>
      </c>
      <c r="E388" s="41">
        <v>3.72</v>
      </c>
      <c r="F388" s="41">
        <v>3.72</v>
      </c>
      <c r="G388" s="41">
        <v>3.72</v>
      </c>
      <c r="H388" s="41">
        <v>3.72</v>
      </c>
      <c r="I388" s="41">
        <v>3.72</v>
      </c>
      <c r="J388" s="41">
        <v>3.72</v>
      </c>
      <c r="K388" s="41">
        <v>3.72</v>
      </c>
      <c r="L388" s="41">
        <v>3.72</v>
      </c>
      <c r="M388" s="41">
        <v>3.72</v>
      </c>
      <c r="N388" s="41">
        <v>3.72</v>
      </c>
      <c r="O388" s="41">
        <v>3.72</v>
      </c>
      <c r="P388" s="41">
        <v>3.72</v>
      </c>
      <c r="Q388" s="41">
        <v>3.72</v>
      </c>
      <c r="R388" s="41">
        <v>3.72</v>
      </c>
      <c r="S388" s="41">
        <v>3.72</v>
      </c>
      <c r="T388" s="41">
        <v>3.72</v>
      </c>
      <c r="U388" s="41">
        <v>3.72</v>
      </c>
      <c r="V388" s="41">
        <v>3.72</v>
      </c>
      <c r="W388" s="41">
        <v>3.72</v>
      </c>
      <c r="X388" s="41">
        <v>3.72</v>
      </c>
      <c r="Y388" s="41">
        <v>3.72</v>
      </c>
      <c r="Z388" s="41">
        <v>3.72</v>
      </c>
      <c r="AA388" s="41">
        <v>3.72</v>
      </c>
    </row>
    <row r="389" spans="1:27" ht="12.75" hidden="1" customHeight="1" outlineLevel="1" x14ac:dyDescent="0.2">
      <c r="A389" s="99" t="s">
        <v>1407</v>
      </c>
      <c r="B389" s="60" t="s">
        <v>81</v>
      </c>
      <c r="C389" s="40" t="s">
        <v>79</v>
      </c>
      <c r="D389" s="41">
        <f>$D$11</f>
        <v>264.79000000000002</v>
      </c>
      <c r="E389" s="41">
        <f t="shared" ref="E389:AA389" si="224">$D$11</f>
        <v>264.79000000000002</v>
      </c>
      <c r="F389" s="41">
        <f t="shared" si="224"/>
        <v>264.79000000000002</v>
      </c>
      <c r="G389" s="41">
        <f t="shared" si="224"/>
        <v>264.79000000000002</v>
      </c>
      <c r="H389" s="41">
        <f t="shared" si="224"/>
        <v>264.79000000000002</v>
      </c>
      <c r="I389" s="41">
        <f t="shared" si="224"/>
        <v>264.79000000000002</v>
      </c>
      <c r="J389" s="41">
        <f t="shared" si="224"/>
        <v>264.79000000000002</v>
      </c>
      <c r="K389" s="41">
        <f t="shared" si="224"/>
        <v>264.79000000000002</v>
      </c>
      <c r="L389" s="41">
        <f t="shared" si="224"/>
        <v>264.79000000000002</v>
      </c>
      <c r="M389" s="41">
        <f t="shared" si="224"/>
        <v>264.79000000000002</v>
      </c>
      <c r="N389" s="41">
        <f t="shared" si="224"/>
        <v>264.79000000000002</v>
      </c>
      <c r="O389" s="41">
        <f t="shared" si="224"/>
        <v>264.79000000000002</v>
      </c>
      <c r="P389" s="41">
        <f t="shared" si="224"/>
        <v>264.79000000000002</v>
      </c>
      <c r="Q389" s="41">
        <f t="shared" si="224"/>
        <v>264.79000000000002</v>
      </c>
      <c r="R389" s="41">
        <f t="shared" si="224"/>
        <v>264.79000000000002</v>
      </c>
      <c r="S389" s="41">
        <f t="shared" si="224"/>
        <v>264.79000000000002</v>
      </c>
      <c r="T389" s="41">
        <f t="shared" si="224"/>
        <v>264.79000000000002</v>
      </c>
      <c r="U389" s="41">
        <f t="shared" si="224"/>
        <v>264.79000000000002</v>
      </c>
      <c r="V389" s="41">
        <f t="shared" si="224"/>
        <v>264.79000000000002</v>
      </c>
      <c r="W389" s="41">
        <f t="shared" si="224"/>
        <v>264.79000000000002</v>
      </c>
      <c r="X389" s="41">
        <f t="shared" si="224"/>
        <v>264.79000000000002</v>
      </c>
      <c r="Y389" s="41">
        <f t="shared" si="224"/>
        <v>264.79000000000002</v>
      </c>
      <c r="Z389" s="41">
        <f t="shared" si="224"/>
        <v>264.79000000000002</v>
      </c>
      <c r="AA389" s="41">
        <f t="shared" si="224"/>
        <v>264.79000000000002</v>
      </c>
    </row>
    <row r="390" spans="1:27" ht="12.75" customHeight="1" collapsed="1" x14ac:dyDescent="0.2">
      <c r="A390" s="98" t="s">
        <v>1408</v>
      </c>
      <c r="B390" s="25" t="str">
        <f>"14"&amp;"."&amp;$B$663&amp;"."&amp;$B$664</f>
        <v>14.01.2024</v>
      </c>
      <c r="C390" s="88" t="s">
        <v>76</v>
      </c>
      <c r="D390" s="89">
        <f>ROUND(((D391+D392+D394+D393)/1000),5)</f>
        <v>2.0346899999999999</v>
      </c>
      <c r="E390" s="89">
        <f>ROUND(((E391+E392+E394+E393)/1000),5)</f>
        <v>1.8997900000000001</v>
      </c>
      <c r="F390" s="89">
        <f>ROUND(((F391+F392+F394+F393)/1000),5)</f>
        <v>1.7715099999999999</v>
      </c>
      <c r="G390" s="89">
        <f t="shared" ref="G390:AA390" si="225">ROUND(((G391+G392+G394+G393)/1000),5)</f>
        <v>1.7573000000000001</v>
      </c>
      <c r="H390" s="89">
        <f t="shared" si="225"/>
        <v>1.7734000000000001</v>
      </c>
      <c r="I390" s="89">
        <f t="shared" si="225"/>
        <v>1.85076</v>
      </c>
      <c r="J390" s="89">
        <f t="shared" si="225"/>
        <v>1.8836200000000001</v>
      </c>
      <c r="K390" s="89">
        <f t="shared" si="225"/>
        <v>1.9955799999999999</v>
      </c>
      <c r="L390" s="89">
        <f t="shared" si="225"/>
        <v>2.0803699999999998</v>
      </c>
      <c r="M390" s="89">
        <f t="shared" si="225"/>
        <v>2.2375099999999999</v>
      </c>
      <c r="N390" s="89">
        <f t="shared" si="225"/>
        <v>2.3630399999999998</v>
      </c>
      <c r="O390" s="89">
        <f t="shared" si="225"/>
        <v>2.43757</v>
      </c>
      <c r="P390" s="89">
        <f t="shared" si="225"/>
        <v>2.46373</v>
      </c>
      <c r="Q390" s="89">
        <f t="shared" si="225"/>
        <v>2.4824700000000002</v>
      </c>
      <c r="R390" s="89">
        <f t="shared" si="225"/>
        <v>2.3525299999999998</v>
      </c>
      <c r="S390" s="89">
        <f t="shared" si="225"/>
        <v>2.4842399999999998</v>
      </c>
      <c r="T390" s="89">
        <f t="shared" si="225"/>
        <v>2.6638500000000001</v>
      </c>
      <c r="U390" s="89">
        <f t="shared" si="225"/>
        <v>2.6948400000000001</v>
      </c>
      <c r="V390" s="89">
        <f t="shared" si="225"/>
        <v>2.68926</v>
      </c>
      <c r="W390" s="89">
        <f t="shared" si="225"/>
        <v>2.5350299999999999</v>
      </c>
      <c r="X390" s="89">
        <f t="shared" si="225"/>
        <v>2.3758900000000001</v>
      </c>
      <c r="Y390" s="89">
        <f t="shared" si="225"/>
        <v>2.25061</v>
      </c>
      <c r="Z390" s="89">
        <f t="shared" si="225"/>
        <v>2.05084</v>
      </c>
      <c r="AA390" s="89">
        <f t="shared" si="225"/>
        <v>1.9917199999999999</v>
      </c>
    </row>
    <row r="391" spans="1:27" ht="12.75" hidden="1" customHeight="1" outlineLevel="1" x14ac:dyDescent="0.2">
      <c r="A391" s="99" t="s">
        <v>1409</v>
      </c>
      <c r="B391" s="60" t="s">
        <v>238</v>
      </c>
      <c r="C391" s="40" t="s">
        <v>79</v>
      </c>
      <c r="D391" s="41">
        <v>1549.15</v>
      </c>
      <c r="E391" s="41">
        <v>1414.25</v>
      </c>
      <c r="F391" s="41">
        <v>1285.97</v>
      </c>
      <c r="G391" s="41">
        <v>1271.76</v>
      </c>
      <c r="H391" s="41">
        <v>1287.8599999999999</v>
      </c>
      <c r="I391" s="41">
        <v>1365.22</v>
      </c>
      <c r="J391" s="41">
        <v>1398.08</v>
      </c>
      <c r="K391" s="41">
        <v>1510.04</v>
      </c>
      <c r="L391" s="41">
        <v>1594.83</v>
      </c>
      <c r="M391" s="41">
        <v>1751.97</v>
      </c>
      <c r="N391" s="41">
        <v>1877.5</v>
      </c>
      <c r="O391" s="41">
        <v>1952.03</v>
      </c>
      <c r="P391" s="41">
        <v>1978.19</v>
      </c>
      <c r="Q391" s="41">
        <v>1996.93</v>
      </c>
      <c r="R391" s="41">
        <v>1866.99</v>
      </c>
      <c r="S391" s="41">
        <v>1998.7</v>
      </c>
      <c r="T391" s="41">
        <v>2178.31</v>
      </c>
      <c r="U391" s="41">
        <v>2209.3000000000002</v>
      </c>
      <c r="V391" s="41">
        <v>2203.7199999999998</v>
      </c>
      <c r="W391" s="41">
        <v>2049.4899999999998</v>
      </c>
      <c r="X391" s="41">
        <v>1890.35</v>
      </c>
      <c r="Y391" s="41">
        <v>1765.07</v>
      </c>
      <c r="Z391" s="41">
        <v>1565.3</v>
      </c>
      <c r="AA391" s="41">
        <v>1506.18</v>
      </c>
    </row>
    <row r="392" spans="1:27" ht="12.75" hidden="1" customHeight="1" outlineLevel="1" x14ac:dyDescent="0.2">
      <c r="A392" s="99" t="s">
        <v>1410</v>
      </c>
      <c r="B392" s="60" t="s">
        <v>90</v>
      </c>
      <c r="C392" s="40" t="s">
        <v>79</v>
      </c>
      <c r="D392" s="41">
        <f>$D$327</f>
        <v>217.03</v>
      </c>
      <c r="E392" s="41">
        <f t="shared" ref="E392:AA392" si="226">$D$327</f>
        <v>217.03</v>
      </c>
      <c r="F392" s="41">
        <f t="shared" si="226"/>
        <v>217.03</v>
      </c>
      <c r="G392" s="41">
        <f t="shared" si="226"/>
        <v>217.03</v>
      </c>
      <c r="H392" s="41">
        <f t="shared" si="226"/>
        <v>217.03</v>
      </c>
      <c r="I392" s="41">
        <f t="shared" si="226"/>
        <v>217.03</v>
      </c>
      <c r="J392" s="41">
        <f t="shared" si="226"/>
        <v>217.03</v>
      </c>
      <c r="K392" s="41">
        <f t="shared" si="226"/>
        <v>217.03</v>
      </c>
      <c r="L392" s="41">
        <f t="shared" si="226"/>
        <v>217.03</v>
      </c>
      <c r="M392" s="41">
        <f t="shared" si="226"/>
        <v>217.03</v>
      </c>
      <c r="N392" s="41">
        <f t="shared" si="226"/>
        <v>217.03</v>
      </c>
      <c r="O392" s="41">
        <f t="shared" si="226"/>
        <v>217.03</v>
      </c>
      <c r="P392" s="41">
        <f t="shared" si="226"/>
        <v>217.03</v>
      </c>
      <c r="Q392" s="41">
        <f t="shared" si="226"/>
        <v>217.03</v>
      </c>
      <c r="R392" s="41">
        <f t="shared" si="226"/>
        <v>217.03</v>
      </c>
      <c r="S392" s="41">
        <f t="shared" si="226"/>
        <v>217.03</v>
      </c>
      <c r="T392" s="41">
        <f t="shared" si="226"/>
        <v>217.03</v>
      </c>
      <c r="U392" s="41">
        <f t="shared" si="226"/>
        <v>217.03</v>
      </c>
      <c r="V392" s="41">
        <f t="shared" si="226"/>
        <v>217.03</v>
      </c>
      <c r="W392" s="41">
        <f t="shared" si="226"/>
        <v>217.03</v>
      </c>
      <c r="X392" s="41">
        <f t="shared" si="226"/>
        <v>217.03</v>
      </c>
      <c r="Y392" s="41">
        <f t="shared" si="226"/>
        <v>217.03</v>
      </c>
      <c r="Z392" s="41">
        <f t="shared" si="226"/>
        <v>217.03</v>
      </c>
      <c r="AA392" s="41">
        <f t="shared" si="226"/>
        <v>217.03</v>
      </c>
    </row>
    <row r="393" spans="1:27" ht="12.75" hidden="1" customHeight="1" outlineLevel="1" x14ac:dyDescent="0.2">
      <c r="A393" s="99" t="s">
        <v>1411</v>
      </c>
      <c r="B393" s="60" t="s">
        <v>83</v>
      </c>
      <c r="C393" s="40" t="s">
        <v>79</v>
      </c>
      <c r="D393" s="41">
        <v>3.72</v>
      </c>
      <c r="E393" s="41">
        <v>3.72</v>
      </c>
      <c r="F393" s="41">
        <v>3.72</v>
      </c>
      <c r="G393" s="41">
        <v>3.72</v>
      </c>
      <c r="H393" s="41">
        <v>3.72</v>
      </c>
      <c r="I393" s="41">
        <v>3.72</v>
      </c>
      <c r="J393" s="41">
        <v>3.72</v>
      </c>
      <c r="K393" s="41">
        <v>3.72</v>
      </c>
      <c r="L393" s="41">
        <v>3.72</v>
      </c>
      <c r="M393" s="41">
        <v>3.72</v>
      </c>
      <c r="N393" s="41">
        <v>3.72</v>
      </c>
      <c r="O393" s="41">
        <v>3.72</v>
      </c>
      <c r="P393" s="41">
        <v>3.72</v>
      </c>
      <c r="Q393" s="41">
        <v>3.72</v>
      </c>
      <c r="R393" s="41">
        <v>3.72</v>
      </c>
      <c r="S393" s="41">
        <v>3.72</v>
      </c>
      <c r="T393" s="41">
        <v>3.72</v>
      </c>
      <c r="U393" s="41">
        <v>3.72</v>
      </c>
      <c r="V393" s="41">
        <v>3.72</v>
      </c>
      <c r="W393" s="41">
        <v>3.72</v>
      </c>
      <c r="X393" s="41">
        <v>3.72</v>
      </c>
      <c r="Y393" s="41">
        <v>3.72</v>
      </c>
      <c r="Z393" s="41">
        <v>3.72</v>
      </c>
      <c r="AA393" s="41">
        <v>3.72</v>
      </c>
    </row>
    <row r="394" spans="1:27" ht="12.75" hidden="1" customHeight="1" outlineLevel="1" x14ac:dyDescent="0.2">
      <c r="A394" s="99" t="s">
        <v>1412</v>
      </c>
      <c r="B394" s="60" t="s">
        <v>81</v>
      </c>
      <c r="C394" s="40" t="s">
        <v>79</v>
      </c>
      <c r="D394" s="41">
        <f>$D$11</f>
        <v>264.79000000000002</v>
      </c>
      <c r="E394" s="41">
        <f t="shared" ref="E394:AA394" si="227">$D$11</f>
        <v>264.79000000000002</v>
      </c>
      <c r="F394" s="41">
        <f t="shared" si="227"/>
        <v>264.79000000000002</v>
      </c>
      <c r="G394" s="41">
        <f t="shared" si="227"/>
        <v>264.79000000000002</v>
      </c>
      <c r="H394" s="41">
        <f t="shared" si="227"/>
        <v>264.79000000000002</v>
      </c>
      <c r="I394" s="41">
        <f t="shared" si="227"/>
        <v>264.79000000000002</v>
      </c>
      <c r="J394" s="41">
        <f t="shared" si="227"/>
        <v>264.79000000000002</v>
      </c>
      <c r="K394" s="41">
        <f t="shared" si="227"/>
        <v>264.79000000000002</v>
      </c>
      <c r="L394" s="41">
        <f t="shared" si="227"/>
        <v>264.79000000000002</v>
      </c>
      <c r="M394" s="41">
        <f t="shared" si="227"/>
        <v>264.79000000000002</v>
      </c>
      <c r="N394" s="41">
        <f t="shared" si="227"/>
        <v>264.79000000000002</v>
      </c>
      <c r="O394" s="41">
        <f t="shared" si="227"/>
        <v>264.79000000000002</v>
      </c>
      <c r="P394" s="41">
        <f t="shared" si="227"/>
        <v>264.79000000000002</v>
      </c>
      <c r="Q394" s="41">
        <f t="shared" si="227"/>
        <v>264.79000000000002</v>
      </c>
      <c r="R394" s="41">
        <f t="shared" si="227"/>
        <v>264.79000000000002</v>
      </c>
      <c r="S394" s="41">
        <f t="shared" si="227"/>
        <v>264.79000000000002</v>
      </c>
      <c r="T394" s="41">
        <f t="shared" si="227"/>
        <v>264.79000000000002</v>
      </c>
      <c r="U394" s="41">
        <f t="shared" si="227"/>
        <v>264.79000000000002</v>
      </c>
      <c r="V394" s="41">
        <f t="shared" si="227"/>
        <v>264.79000000000002</v>
      </c>
      <c r="W394" s="41">
        <f t="shared" si="227"/>
        <v>264.79000000000002</v>
      </c>
      <c r="X394" s="41">
        <f t="shared" si="227"/>
        <v>264.79000000000002</v>
      </c>
      <c r="Y394" s="41">
        <f t="shared" si="227"/>
        <v>264.79000000000002</v>
      </c>
      <c r="Z394" s="41">
        <f t="shared" si="227"/>
        <v>264.79000000000002</v>
      </c>
      <c r="AA394" s="41">
        <f t="shared" si="227"/>
        <v>264.79000000000002</v>
      </c>
    </row>
    <row r="395" spans="1:27" ht="12.75" customHeight="1" collapsed="1" x14ac:dyDescent="0.2">
      <c r="A395" s="98" t="s">
        <v>1413</v>
      </c>
      <c r="B395" s="25" t="str">
        <f>"15"&amp;"."&amp;$B$663&amp;"."&amp;$B$664</f>
        <v>15.01.2024</v>
      </c>
      <c r="C395" s="88" t="s">
        <v>76</v>
      </c>
      <c r="D395" s="89">
        <f>ROUND(((D396+D397+D399+D398)/1000),5)</f>
        <v>1.7601599999999999</v>
      </c>
      <c r="E395" s="89">
        <f>ROUND(((E396+E397+E399+E398)/1000),5)</f>
        <v>1.70261</v>
      </c>
      <c r="F395" s="89">
        <f>ROUND(((F396+F397+F399+F398)/1000),5)</f>
        <v>1.6472199999999999</v>
      </c>
      <c r="G395" s="89">
        <f t="shared" ref="G395:AA395" si="228">ROUND(((G396+G397+G399+G398)/1000),5)</f>
        <v>1.6404399999999999</v>
      </c>
      <c r="H395" s="89">
        <f t="shared" si="228"/>
        <v>1.70211</v>
      </c>
      <c r="I395" s="89">
        <f t="shared" si="228"/>
        <v>1.82691</v>
      </c>
      <c r="J395" s="89">
        <f t="shared" si="228"/>
        <v>2.0373000000000001</v>
      </c>
      <c r="K395" s="89">
        <f t="shared" si="228"/>
        <v>2.2551600000000001</v>
      </c>
      <c r="L395" s="89">
        <f t="shared" si="228"/>
        <v>2.5183800000000001</v>
      </c>
      <c r="M395" s="89">
        <f t="shared" si="228"/>
        <v>2.5518299999999998</v>
      </c>
      <c r="N395" s="89">
        <f t="shared" si="228"/>
        <v>2.5395599999999998</v>
      </c>
      <c r="O395" s="89">
        <f t="shared" si="228"/>
        <v>2.6334900000000001</v>
      </c>
      <c r="P395" s="89">
        <f t="shared" si="228"/>
        <v>2.6331799999999999</v>
      </c>
      <c r="Q395" s="89">
        <f t="shared" si="228"/>
        <v>2.6436899999999999</v>
      </c>
      <c r="R395" s="89">
        <f t="shared" si="228"/>
        <v>2.6400299999999999</v>
      </c>
      <c r="S395" s="89">
        <f t="shared" si="228"/>
        <v>2.5764100000000001</v>
      </c>
      <c r="T395" s="89">
        <f t="shared" si="228"/>
        <v>2.68682</v>
      </c>
      <c r="U395" s="89">
        <f t="shared" si="228"/>
        <v>2.71374</v>
      </c>
      <c r="V395" s="89">
        <f t="shared" si="228"/>
        <v>2.7065100000000002</v>
      </c>
      <c r="W395" s="89">
        <f t="shared" si="228"/>
        <v>2.5732200000000001</v>
      </c>
      <c r="X395" s="89">
        <f t="shared" si="228"/>
        <v>2.4435699999999998</v>
      </c>
      <c r="Y395" s="89">
        <f t="shared" si="228"/>
        <v>2.2766799999999998</v>
      </c>
      <c r="Z395" s="89">
        <f t="shared" si="228"/>
        <v>2.0809500000000001</v>
      </c>
      <c r="AA395" s="89">
        <f t="shared" si="228"/>
        <v>1.9486000000000001</v>
      </c>
    </row>
    <row r="396" spans="1:27" ht="12.75" hidden="1" customHeight="1" outlineLevel="1" x14ac:dyDescent="0.2">
      <c r="A396" s="99" t="s">
        <v>1414</v>
      </c>
      <c r="B396" s="60" t="s">
        <v>238</v>
      </c>
      <c r="C396" s="40" t="s">
        <v>79</v>
      </c>
      <c r="D396" s="41">
        <v>1274.6199999999999</v>
      </c>
      <c r="E396" s="41">
        <v>1217.07</v>
      </c>
      <c r="F396" s="41">
        <v>1161.68</v>
      </c>
      <c r="G396" s="41">
        <v>1154.9000000000001</v>
      </c>
      <c r="H396" s="41">
        <v>1216.57</v>
      </c>
      <c r="I396" s="41">
        <v>1341.37</v>
      </c>
      <c r="J396" s="41">
        <v>1551.76</v>
      </c>
      <c r="K396" s="41">
        <v>1769.62</v>
      </c>
      <c r="L396" s="41">
        <v>2032.84</v>
      </c>
      <c r="M396" s="41">
        <v>2066.29</v>
      </c>
      <c r="N396" s="41">
        <v>2054.02</v>
      </c>
      <c r="O396" s="41">
        <v>2147.9499999999998</v>
      </c>
      <c r="P396" s="41">
        <v>2147.64</v>
      </c>
      <c r="Q396" s="41">
        <v>2158.15</v>
      </c>
      <c r="R396" s="41">
        <v>2154.4899999999998</v>
      </c>
      <c r="S396" s="41">
        <v>2090.87</v>
      </c>
      <c r="T396" s="41">
        <v>2201.2800000000002</v>
      </c>
      <c r="U396" s="41">
        <v>2228.1999999999998</v>
      </c>
      <c r="V396" s="41">
        <v>2220.9699999999998</v>
      </c>
      <c r="W396" s="41">
        <v>2087.6799999999998</v>
      </c>
      <c r="X396" s="41">
        <v>1958.03</v>
      </c>
      <c r="Y396" s="41">
        <v>1791.14</v>
      </c>
      <c r="Z396" s="41">
        <v>1595.41</v>
      </c>
      <c r="AA396" s="41">
        <v>1463.06</v>
      </c>
    </row>
    <row r="397" spans="1:27" ht="12.75" hidden="1" customHeight="1" outlineLevel="1" x14ac:dyDescent="0.2">
      <c r="A397" s="99" t="s">
        <v>1415</v>
      </c>
      <c r="B397" s="60" t="s">
        <v>90</v>
      </c>
      <c r="C397" s="40" t="s">
        <v>79</v>
      </c>
      <c r="D397" s="41">
        <f>$D$327</f>
        <v>217.03</v>
      </c>
      <c r="E397" s="41">
        <f t="shared" ref="E397:AA397" si="229">$D$327</f>
        <v>217.03</v>
      </c>
      <c r="F397" s="41">
        <f t="shared" si="229"/>
        <v>217.03</v>
      </c>
      <c r="G397" s="41">
        <f t="shared" si="229"/>
        <v>217.03</v>
      </c>
      <c r="H397" s="41">
        <f t="shared" si="229"/>
        <v>217.03</v>
      </c>
      <c r="I397" s="41">
        <f t="shared" si="229"/>
        <v>217.03</v>
      </c>
      <c r="J397" s="41">
        <f t="shared" si="229"/>
        <v>217.03</v>
      </c>
      <c r="K397" s="41">
        <f t="shared" si="229"/>
        <v>217.03</v>
      </c>
      <c r="L397" s="41">
        <f t="shared" si="229"/>
        <v>217.03</v>
      </c>
      <c r="M397" s="41">
        <f t="shared" si="229"/>
        <v>217.03</v>
      </c>
      <c r="N397" s="41">
        <f t="shared" si="229"/>
        <v>217.03</v>
      </c>
      <c r="O397" s="41">
        <f t="shared" si="229"/>
        <v>217.03</v>
      </c>
      <c r="P397" s="41">
        <f t="shared" si="229"/>
        <v>217.03</v>
      </c>
      <c r="Q397" s="41">
        <f t="shared" si="229"/>
        <v>217.03</v>
      </c>
      <c r="R397" s="41">
        <f t="shared" si="229"/>
        <v>217.03</v>
      </c>
      <c r="S397" s="41">
        <f t="shared" si="229"/>
        <v>217.03</v>
      </c>
      <c r="T397" s="41">
        <f t="shared" si="229"/>
        <v>217.03</v>
      </c>
      <c r="U397" s="41">
        <f t="shared" si="229"/>
        <v>217.03</v>
      </c>
      <c r="V397" s="41">
        <f t="shared" si="229"/>
        <v>217.03</v>
      </c>
      <c r="W397" s="41">
        <f t="shared" si="229"/>
        <v>217.03</v>
      </c>
      <c r="X397" s="41">
        <f t="shared" si="229"/>
        <v>217.03</v>
      </c>
      <c r="Y397" s="41">
        <f t="shared" si="229"/>
        <v>217.03</v>
      </c>
      <c r="Z397" s="41">
        <f t="shared" si="229"/>
        <v>217.03</v>
      </c>
      <c r="AA397" s="41">
        <f t="shared" si="229"/>
        <v>217.03</v>
      </c>
    </row>
    <row r="398" spans="1:27" ht="12.75" hidden="1" customHeight="1" outlineLevel="1" x14ac:dyDescent="0.2">
      <c r="A398" s="99" t="s">
        <v>1416</v>
      </c>
      <c r="B398" s="60" t="s">
        <v>83</v>
      </c>
      <c r="C398" s="40" t="s">
        <v>79</v>
      </c>
      <c r="D398" s="41">
        <v>3.72</v>
      </c>
      <c r="E398" s="41">
        <v>3.72</v>
      </c>
      <c r="F398" s="41">
        <v>3.72</v>
      </c>
      <c r="G398" s="41">
        <v>3.72</v>
      </c>
      <c r="H398" s="41">
        <v>3.72</v>
      </c>
      <c r="I398" s="41">
        <v>3.72</v>
      </c>
      <c r="J398" s="41">
        <v>3.72</v>
      </c>
      <c r="K398" s="41">
        <v>3.72</v>
      </c>
      <c r="L398" s="41">
        <v>3.72</v>
      </c>
      <c r="M398" s="41">
        <v>3.72</v>
      </c>
      <c r="N398" s="41">
        <v>3.72</v>
      </c>
      <c r="O398" s="41">
        <v>3.72</v>
      </c>
      <c r="P398" s="41">
        <v>3.72</v>
      </c>
      <c r="Q398" s="41">
        <v>3.72</v>
      </c>
      <c r="R398" s="41">
        <v>3.72</v>
      </c>
      <c r="S398" s="41">
        <v>3.72</v>
      </c>
      <c r="T398" s="41">
        <v>3.72</v>
      </c>
      <c r="U398" s="41">
        <v>3.72</v>
      </c>
      <c r="V398" s="41">
        <v>3.72</v>
      </c>
      <c r="W398" s="41">
        <v>3.72</v>
      </c>
      <c r="X398" s="41">
        <v>3.72</v>
      </c>
      <c r="Y398" s="41">
        <v>3.72</v>
      </c>
      <c r="Z398" s="41">
        <v>3.72</v>
      </c>
      <c r="AA398" s="41">
        <v>3.72</v>
      </c>
    </row>
    <row r="399" spans="1:27" ht="12.75" hidden="1" customHeight="1" outlineLevel="1" x14ac:dyDescent="0.2">
      <c r="A399" s="99" t="s">
        <v>1417</v>
      </c>
      <c r="B399" s="60" t="s">
        <v>81</v>
      </c>
      <c r="C399" s="40" t="s">
        <v>79</v>
      </c>
      <c r="D399" s="41">
        <f>$D$11</f>
        <v>264.79000000000002</v>
      </c>
      <c r="E399" s="41">
        <f t="shared" ref="E399:AA399" si="230">$D$11</f>
        <v>264.79000000000002</v>
      </c>
      <c r="F399" s="41">
        <f t="shared" si="230"/>
        <v>264.79000000000002</v>
      </c>
      <c r="G399" s="41">
        <f t="shared" si="230"/>
        <v>264.79000000000002</v>
      </c>
      <c r="H399" s="41">
        <f t="shared" si="230"/>
        <v>264.79000000000002</v>
      </c>
      <c r="I399" s="41">
        <f t="shared" si="230"/>
        <v>264.79000000000002</v>
      </c>
      <c r="J399" s="41">
        <f t="shared" si="230"/>
        <v>264.79000000000002</v>
      </c>
      <c r="K399" s="41">
        <f t="shared" si="230"/>
        <v>264.79000000000002</v>
      </c>
      <c r="L399" s="41">
        <f t="shared" si="230"/>
        <v>264.79000000000002</v>
      </c>
      <c r="M399" s="41">
        <f t="shared" si="230"/>
        <v>264.79000000000002</v>
      </c>
      <c r="N399" s="41">
        <f t="shared" si="230"/>
        <v>264.79000000000002</v>
      </c>
      <c r="O399" s="41">
        <f t="shared" si="230"/>
        <v>264.79000000000002</v>
      </c>
      <c r="P399" s="41">
        <f t="shared" si="230"/>
        <v>264.79000000000002</v>
      </c>
      <c r="Q399" s="41">
        <f t="shared" si="230"/>
        <v>264.79000000000002</v>
      </c>
      <c r="R399" s="41">
        <f t="shared" si="230"/>
        <v>264.79000000000002</v>
      </c>
      <c r="S399" s="41">
        <f t="shared" si="230"/>
        <v>264.79000000000002</v>
      </c>
      <c r="T399" s="41">
        <f t="shared" si="230"/>
        <v>264.79000000000002</v>
      </c>
      <c r="U399" s="41">
        <f t="shared" si="230"/>
        <v>264.79000000000002</v>
      </c>
      <c r="V399" s="41">
        <f t="shared" si="230"/>
        <v>264.79000000000002</v>
      </c>
      <c r="W399" s="41">
        <f t="shared" si="230"/>
        <v>264.79000000000002</v>
      </c>
      <c r="X399" s="41">
        <f t="shared" si="230"/>
        <v>264.79000000000002</v>
      </c>
      <c r="Y399" s="41">
        <f t="shared" si="230"/>
        <v>264.79000000000002</v>
      </c>
      <c r="Z399" s="41">
        <f t="shared" si="230"/>
        <v>264.79000000000002</v>
      </c>
      <c r="AA399" s="41">
        <f t="shared" si="230"/>
        <v>264.79000000000002</v>
      </c>
    </row>
    <row r="400" spans="1:27" ht="12.75" customHeight="1" collapsed="1" x14ac:dyDescent="0.2">
      <c r="A400" s="98" t="s">
        <v>1418</v>
      </c>
      <c r="B400" s="25" t="str">
        <f>"16"&amp;"."&amp;$B$663&amp;"."&amp;$B$664</f>
        <v>16.01.2024</v>
      </c>
      <c r="C400" s="88" t="s">
        <v>76</v>
      </c>
      <c r="D400" s="89">
        <f>ROUND(((D401+D402+D404+D403)/1000),5)</f>
        <v>1.7882400000000001</v>
      </c>
      <c r="E400" s="89">
        <f>ROUND(((E401+E402+E404+E403)/1000),5)</f>
        <v>1.7211700000000001</v>
      </c>
      <c r="F400" s="89">
        <f>ROUND(((F401+F402+F404+F403)/1000),5)</f>
        <v>1.69818</v>
      </c>
      <c r="G400" s="89">
        <f t="shared" ref="G400:AA400" si="231">ROUND(((G401+G402+G404+G403)/1000),5)</f>
        <v>1.66377</v>
      </c>
      <c r="H400" s="89">
        <f t="shared" si="231"/>
        <v>1.7077500000000001</v>
      </c>
      <c r="I400" s="89">
        <f t="shared" si="231"/>
        <v>1.8219799999999999</v>
      </c>
      <c r="J400" s="89">
        <f t="shared" si="231"/>
        <v>2.0179999999999998</v>
      </c>
      <c r="K400" s="89">
        <f t="shared" si="231"/>
        <v>2.2042000000000002</v>
      </c>
      <c r="L400" s="89">
        <f t="shared" si="231"/>
        <v>2.47133</v>
      </c>
      <c r="M400" s="89">
        <f t="shared" si="231"/>
        <v>2.5002599999999999</v>
      </c>
      <c r="N400" s="89">
        <f t="shared" si="231"/>
        <v>2.5440499999999999</v>
      </c>
      <c r="O400" s="89">
        <f t="shared" si="231"/>
        <v>2.5648200000000001</v>
      </c>
      <c r="P400" s="89">
        <f t="shared" si="231"/>
        <v>2.5683699999999998</v>
      </c>
      <c r="Q400" s="89">
        <f t="shared" si="231"/>
        <v>2.5971500000000001</v>
      </c>
      <c r="R400" s="89">
        <f t="shared" si="231"/>
        <v>2.57585</v>
      </c>
      <c r="S400" s="89">
        <f t="shared" si="231"/>
        <v>2.5415199999999998</v>
      </c>
      <c r="T400" s="89">
        <f t="shared" si="231"/>
        <v>2.6510199999999999</v>
      </c>
      <c r="U400" s="89">
        <f t="shared" si="231"/>
        <v>2.6980599999999999</v>
      </c>
      <c r="V400" s="89">
        <f t="shared" si="231"/>
        <v>2.6825800000000002</v>
      </c>
      <c r="W400" s="89">
        <f t="shared" si="231"/>
        <v>2.53302</v>
      </c>
      <c r="X400" s="89">
        <f t="shared" si="231"/>
        <v>2.41222</v>
      </c>
      <c r="Y400" s="89">
        <f t="shared" si="231"/>
        <v>2.2983699999999998</v>
      </c>
      <c r="Z400" s="89">
        <f t="shared" si="231"/>
        <v>2.0882399999999999</v>
      </c>
      <c r="AA400" s="89">
        <f t="shared" si="231"/>
        <v>1.9675</v>
      </c>
    </row>
    <row r="401" spans="1:27" ht="12.75" hidden="1" customHeight="1" outlineLevel="1" x14ac:dyDescent="0.2">
      <c r="A401" s="99" t="s">
        <v>1419</v>
      </c>
      <c r="B401" s="60" t="s">
        <v>238</v>
      </c>
      <c r="C401" s="40" t="s">
        <v>79</v>
      </c>
      <c r="D401" s="41">
        <v>1302.7</v>
      </c>
      <c r="E401" s="41">
        <v>1235.6300000000001</v>
      </c>
      <c r="F401" s="41">
        <v>1212.6400000000001</v>
      </c>
      <c r="G401" s="41">
        <v>1178.23</v>
      </c>
      <c r="H401" s="41">
        <v>1222.21</v>
      </c>
      <c r="I401" s="41">
        <v>1336.44</v>
      </c>
      <c r="J401" s="41">
        <v>1532.46</v>
      </c>
      <c r="K401" s="41">
        <v>1718.66</v>
      </c>
      <c r="L401" s="41">
        <v>1985.79</v>
      </c>
      <c r="M401" s="41">
        <v>2014.72</v>
      </c>
      <c r="N401" s="41">
        <v>2058.5100000000002</v>
      </c>
      <c r="O401" s="41">
        <v>2079.2800000000002</v>
      </c>
      <c r="P401" s="41">
        <v>2082.83</v>
      </c>
      <c r="Q401" s="41">
        <v>2111.61</v>
      </c>
      <c r="R401" s="41">
        <v>2090.31</v>
      </c>
      <c r="S401" s="41">
        <v>2055.98</v>
      </c>
      <c r="T401" s="41">
        <v>2165.48</v>
      </c>
      <c r="U401" s="41">
        <v>2212.52</v>
      </c>
      <c r="V401" s="41">
        <v>2197.04</v>
      </c>
      <c r="W401" s="41">
        <v>2047.48</v>
      </c>
      <c r="X401" s="41">
        <v>1926.68</v>
      </c>
      <c r="Y401" s="41">
        <v>1812.83</v>
      </c>
      <c r="Z401" s="41">
        <v>1602.7</v>
      </c>
      <c r="AA401" s="41">
        <v>1481.96</v>
      </c>
    </row>
    <row r="402" spans="1:27" ht="12.75" hidden="1" customHeight="1" outlineLevel="1" x14ac:dyDescent="0.2">
      <c r="A402" s="99" t="s">
        <v>1420</v>
      </c>
      <c r="B402" s="60" t="s">
        <v>90</v>
      </c>
      <c r="C402" s="40" t="s">
        <v>79</v>
      </c>
      <c r="D402" s="41">
        <f>$D$327</f>
        <v>217.03</v>
      </c>
      <c r="E402" s="41">
        <f t="shared" ref="E402:AA402" si="232">$D$327</f>
        <v>217.03</v>
      </c>
      <c r="F402" s="41">
        <f t="shared" si="232"/>
        <v>217.03</v>
      </c>
      <c r="G402" s="41">
        <f t="shared" si="232"/>
        <v>217.03</v>
      </c>
      <c r="H402" s="41">
        <f t="shared" si="232"/>
        <v>217.03</v>
      </c>
      <c r="I402" s="41">
        <f t="shared" si="232"/>
        <v>217.03</v>
      </c>
      <c r="J402" s="41">
        <f t="shared" si="232"/>
        <v>217.03</v>
      </c>
      <c r="K402" s="41">
        <f t="shared" si="232"/>
        <v>217.03</v>
      </c>
      <c r="L402" s="41">
        <f t="shared" si="232"/>
        <v>217.03</v>
      </c>
      <c r="M402" s="41">
        <f t="shared" si="232"/>
        <v>217.03</v>
      </c>
      <c r="N402" s="41">
        <f t="shared" si="232"/>
        <v>217.03</v>
      </c>
      <c r="O402" s="41">
        <f t="shared" si="232"/>
        <v>217.03</v>
      </c>
      <c r="P402" s="41">
        <f t="shared" si="232"/>
        <v>217.03</v>
      </c>
      <c r="Q402" s="41">
        <f t="shared" si="232"/>
        <v>217.03</v>
      </c>
      <c r="R402" s="41">
        <f t="shared" si="232"/>
        <v>217.03</v>
      </c>
      <c r="S402" s="41">
        <f t="shared" si="232"/>
        <v>217.03</v>
      </c>
      <c r="T402" s="41">
        <f t="shared" si="232"/>
        <v>217.03</v>
      </c>
      <c r="U402" s="41">
        <f t="shared" si="232"/>
        <v>217.03</v>
      </c>
      <c r="V402" s="41">
        <f t="shared" si="232"/>
        <v>217.03</v>
      </c>
      <c r="W402" s="41">
        <f t="shared" si="232"/>
        <v>217.03</v>
      </c>
      <c r="X402" s="41">
        <f t="shared" si="232"/>
        <v>217.03</v>
      </c>
      <c r="Y402" s="41">
        <f t="shared" si="232"/>
        <v>217.03</v>
      </c>
      <c r="Z402" s="41">
        <f t="shared" si="232"/>
        <v>217.03</v>
      </c>
      <c r="AA402" s="41">
        <f t="shared" si="232"/>
        <v>217.03</v>
      </c>
    </row>
    <row r="403" spans="1:27" ht="12.75" hidden="1" customHeight="1" outlineLevel="1" x14ac:dyDescent="0.2">
      <c r="A403" s="99" t="s">
        <v>1421</v>
      </c>
      <c r="B403" s="60" t="s">
        <v>83</v>
      </c>
      <c r="C403" s="40" t="s">
        <v>79</v>
      </c>
      <c r="D403" s="41">
        <v>3.72</v>
      </c>
      <c r="E403" s="41">
        <v>3.72</v>
      </c>
      <c r="F403" s="41">
        <v>3.72</v>
      </c>
      <c r="G403" s="41">
        <v>3.72</v>
      </c>
      <c r="H403" s="41">
        <v>3.72</v>
      </c>
      <c r="I403" s="41">
        <v>3.72</v>
      </c>
      <c r="J403" s="41">
        <v>3.72</v>
      </c>
      <c r="K403" s="41">
        <v>3.72</v>
      </c>
      <c r="L403" s="41">
        <v>3.72</v>
      </c>
      <c r="M403" s="41">
        <v>3.72</v>
      </c>
      <c r="N403" s="41">
        <v>3.72</v>
      </c>
      <c r="O403" s="41">
        <v>3.72</v>
      </c>
      <c r="P403" s="41">
        <v>3.72</v>
      </c>
      <c r="Q403" s="41">
        <v>3.72</v>
      </c>
      <c r="R403" s="41">
        <v>3.72</v>
      </c>
      <c r="S403" s="41">
        <v>3.72</v>
      </c>
      <c r="T403" s="41">
        <v>3.72</v>
      </c>
      <c r="U403" s="41">
        <v>3.72</v>
      </c>
      <c r="V403" s="41">
        <v>3.72</v>
      </c>
      <c r="W403" s="41">
        <v>3.72</v>
      </c>
      <c r="X403" s="41">
        <v>3.72</v>
      </c>
      <c r="Y403" s="41">
        <v>3.72</v>
      </c>
      <c r="Z403" s="41">
        <v>3.72</v>
      </c>
      <c r="AA403" s="41">
        <v>3.72</v>
      </c>
    </row>
    <row r="404" spans="1:27" ht="12.75" hidden="1" customHeight="1" outlineLevel="1" x14ac:dyDescent="0.2">
      <c r="A404" s="99" t="s">
        <v>1422</v>
      </c>
      <c r="B404" s="60" t="s">
        <v>81</v>
      </c>
      <c r="C404" s="40" t="s">
        <v>79</v>
      </c>
      <c r="D404" s="41">
        <f>$D$11</f>
        <v>264.79000000000002</v>
      </c>
      <c r="E404" s="41">
        <f t="shared" ref="E404:AA404" si="233">$D$11</f>
        <v>264.79000000000002</v>
      </c>
      <c r="F404" s="41">
        <f t="shared" si="233"/>
        <v>264.79000000000002</v>
      </c>
      <c r="G404" s="41">
        <f t="shared" si="233"/>
        <v>264.79000000000002</v>
      </c>
      <c r="H404" s="41">
        <f t="shared" si="233"/>
        <v>264.79000000000002</v>
      </c>
      <c r="I404" s="41">
        <f t="shared" si="233"/>
        <v>264.79000000000002</v>
      </c>
      <c r="J404" s="41">
        <f t="shared" si="233"/>
        <v>264.79000000000002</v>
      </c>
      <c r="K404" s="41">
        <f t="shared" si="233"/>
        <v>264.79000000000002</v>
      </c>
      <c r="L404" s="41">
        <f t="shared" si="233"/>
        <v>264.79000000000002</v>
      </c>
      <c r="M404" s="41">
        <f t="shared" si="233"/>
        <v>264.79000000000002</v>
      </c>
      <c r="N404" s="41">
        <f t="shared" si="233"/>
        <v>264.79000000000002</v>
      </c>
      <c r="O404" s="41">
        <f t="shared" si="233"/>
        <v>264.79000000000002</v>
      </c>
      <c r="P404" s="41">
        <f t="shared" si="233"/>
        <v>264.79000000000002</v>
      </c>
      <c r="Q404" s="41">
        <f t="shared" si="233"/>
        <v>264.79000000000002</v>
      </c>
      <c r="R404" s="41">
        <f t="shared" si="233"/>
        <v>264.79000000000002</v>
      </c>
      <c r="S404" s="41">
        <f t="shared" si="233"/>
        <v>264.79000000000002</v>
      </c>
      <c r="T404" s="41">
        <f t="shared" si="233"/>
        <v>264.79000000000002</v>
      </c>
      <c r="U404" s="41">
        <f t="shared" si="233"/>
        <v>264.79000000000002</v>
      </c>
      <c r="V404" s="41">
        <f t="shared" si="233"/>
        <v>264.79000000000002</v>
      </c>
      <c r="W404" s="41">
        <f t="shared" si="233"/>
        <v>264.79000000000002</v>
      </c>
      <c r="X404" s="41">
        <f t="shared" si="233"/>
        <v>264.79000000000002</v>
      </c>
      <c r="Y404" s="41">
        <f t="shared" si="233"/>
        <v>264.79000000000002</v>
      </c>
      <c r="Z404" s="41">
        <f t="shared" si="233"/>
        <v>264.79000000000002</v>
      </c>
      <c r="AA404" s="41">
        <f t="shared" si="233"/>
        <v>264.79000000000002</v>
      </c>
    </row>
    <row r="405" spans="1:27" ht="12.75" customHeight="1" collapsed="1" x14ac:dyDescent="0.2">
      <c r="A405" s="98" t="s">
        <v>1423</v>
      </c>
      <c r="B405" s="25" t="str">
        <f>"17"&amp;"."&amp;$B$663&amp;"."&amp;$B$664</f>
        <v>17.01.2024</v>
      </c>
      <c r="C405" s="88" t="s">
        <v>76</v>
      </c>
      <c r="D405" s="89">
        <f>ROUND(((D406+D407+D409+D408)/1000),5)</f>
        <v>1.7574000000000001</v>
      </c>
      <c r="E405" s="89">
        <f>ROUND(((E406+E407+E409+E408)/1000),5)</f>
        <v>1.6795199999999999</v>
      </c>
      <c r="F405" s="89">
        <f>ROUND(((F406+F407+F409+F408)/1000),5)</f>
        <v>1.63228</v>
      </c>
      <c r="G405" s="89">
        <f t="shared" ref="G405:AA405" si="234">ROUND(((G406+G407+G409+G408)/1000),5)</f>
        <v>1.63151</v>
      </c>
      <c r="H405" s="89">
        <f t="shared" si="234"/>
        <v>1.70038</v>
      </c>
      <c r="I405" s="89">
        <f t="shared" si="234"/>
        <v>1.82616</v>
      </c>
      <c r="J405" s="89">
        <f t="shared" si="234"/>
        <v>2.0211700000000001</v>
      </c>
      <c r="K405" s="89">
        <f t="shared" si="234"/>
        <v>2.3356599999999998</v>
      </c>
      <c r="L405" s="89">
        <f t="shared" si="234"/>
        <v>2.5437799999999999</v>
      </c>
      <c r="M405" s="89">
        <f t="shared" si="234"/>
        <v>2.5137900000000002</v>
      </c>
      <c r="N405" s="89">
        <f t="shared" si="234"/>
        <v>2.5918299999999999</v>
      </c>
      <c r="O405" s="89">
        <f t="shared" si="234"/>
        <v>2.6303200000000002</v>
      </c>
      <c r="P405" s="89">
        <f t="shared" si="234"/>
        <v>2.6274500000000001</v>
      </c>
      <c r="Q405" s="89">
        <f t="shared" si="234"/>
        <v>2.6282299999999998</v>
      </c>
      <c r="R405" s="89">
        <f t="shared" si="234"/>
        <v>2.6276700000000002</v>
      </c>
      <c r="S405" s="89">
        <f t="shared" si="234"/>
        <v>2.5967600000000002</v>
      </c>
      <c r="T405" s="89">
        <f t="shared" si="234"/>
        <v>2.71774</v>
      </c>
      <c r="U405" s="89">
        <f t="shared" si="234"/>
        <v>2.6819000000000002</v>
      </c>
      <c r="V405" s="89">
        <f t="shared" si="234"/>
        <v>2.6589700000000001</v>
      </c>
      <c r="W405" s="89">
        <f t="shared" si="234"/>
        <v>2.52488</v>
      </c>
      <c r="X405" s="89">
        <f t="shared" si="234"/>
        <v>2.52949</v>
      </c>
      <c r="Y405" s="89">
        <f t="shared" si="234"/>
        <v>2.3656000000000001</v>
      </c>
      <c r="Z405" s="89">
        <f t="shared" si="234"/>
        <v>2.1455099999999998</v>
      </c>
      <c r="AA405" s="89">
        <f t="shared" si="234"/>
        <v>1.9711000000000001</v>
      </c>
    </row>
    <row r="406" spans="1:27" ht="12.75" hidden="1" customHeight="1" outlineLevel="1" x14ac:dyDescent="0.2">
      <c r="A406" s="99" t="s">
        <v>1424</v>
      </c>
      <c r="B406" s="60" t="s">
        <v>238</v>
      </c>
      <c r="C406" s="40" t="s">
        <v>79</v>
      </c>
      <c r="D406" s="41">
        <v>1271.8599999999999</v>
      </c>
      <c r="E406" s="41">
        <v>1193.98</v>
      </c>
      <c r="F406" s="41">
        <v>1146.74</v>
      </c>
      <c r="G406" s="41">
        <v>1145.97</v>
      </c>
      <c r="H406" s="41">
        <v>1214.8399999999999</v>
      </c>
      <c r="I406" s="41">
        <v>1340.62</v>
      </c>
      <c r="J406" s="41">
        <v>1535.63</v>
      </c>
      <c r="K406" s="41">
        <v>1850.12</v>
      </c>
      <c r="L406" s="41">
        <v>2058.2399999999998</v>
      </c>
      <c r="M406" s="41">
        <v>2028.25</v>
      </c>
      <c r="N406" s="41">
        <v>2106.29</v>
      </c>
      <c r="O406" s="41">
        <v>2144.7800000000002</v>
      </c>
      <c r="P406" s="41">
        <v>2141.91</v>
      </c>
      <c r="Q406" s="41">
        <v>2142.69</v>
      </c>
      <c r="R406" s="41">
        <v>2142.13</v>
      </c>
      <c r="S406" s="41">
        <v>2111.2199999999998</v>
      </c>
      <c r="T406" s="41">
        <v>2232.1999999999998</v>
      </c>
      <c r="U406" s="41">
        <v>2196.36</v>
      </c>
      <c r="V406" s="41">
        <v>2173.4299999999998</v>
      </c>
      <c r="W406" s="41">
        <v>2039.34</v>
      </c>
      <c r="X406" s="41">
        <v>2043.95</v>
      </c>
      <c r="Y406" s="41">
        <v>1880.06</v>
      </c>
      <c r="Z406" s="41">
        <v>1659.97</v>
      </c>
      <c r="AA406" s="41">
        <v>1485.56</v>
      </c>
    </row>
    <row r="407" spans="1:27" ht="12.75" hidden="1" customHeight="1" outlineLevel="1" x14ac:dyDescent="0.2">
      <c r="A407" s="99" t="s">
        <v>1425</v>
      </c>
      <c r="B407" s="60" t="s">
        <v>90</v>
      </c>
      <c r="C407" s="40" t="s">
        <v>79</v>
      </c>
      <c r="D407" s="41">
        <f>$D$327</f>
        <v>217.03</v>
      </c>
      <c r="E407" s="41">
        <f t="shared" ref="E407:AA407" si="235">$D$327</f>
        <v>217.03</v>
      </c>
      <c r="F407" s="41">
        <f t="shared" si="235"/>
        <v>217.03</v>
      </c>
      <c r="G407" s="41">
        <f t="shared" si="235"/>
        <v>217.03</v>
      </c>
      <c r="H407" s="41">
        <f t="shared" si="235"/>
        <v>217.03</v>
      </c>
      <c r="I407" s="41">
        <f t="shared" si="235"/>
        <v>217.03</v>
      </c>
      <c r="J407" s="41">
        <f t="shared" si="235"/>
        <v>217.03</v>
      </c>
      <c r="K407" s="41">
        <f t="shared" si="235"/>
        <v>217.03</v>
      </c>
      <c r="L407" s="41">
        <f t="shared" si="235"/>
        <v>217.03</v>
      </c>
      <c r="M407" s="41">
        <f t="shared" si="235"/>
        <v>217.03</v>
      </c>
      <c r="N407" s="41">
        <f t="shared" si="235"/>
        <v>217.03</v>
      </c>
      <c r="O407" s="41">
        <f t="shared" si="235"/>
        <v>217.03</v>
      </c>
      <c r="P407" s="41">
        <f t="shared" si="235"/>
        <v>217.03</v>
      </c>
      <c r="Q407" s="41">
        <f t="shared" si="235"/>
        <v>217.03</v>
      </c>
      <c r="R407" s="41">
        <f t="shared" si="235"/>
        <v>217.03</v>
      </c>
      <c r="S407" s="41">
        <f t="shared" si="235"/>
        <v>217.03</v>
      </c>
      <c r="T407" s="41">
        <f t="shared" si="235"/>
        <v>217.03</v>
      </c>
      <c r="U407" s="41">
        <f t="shared" si="235"/>
        <v>217.03</v>
      </c>
      <c r="V407" s="41">
        <f t="shared" si="235"/>
        <v>217.03</v>
      </c>
      <c r="W407" s="41">
        <f t="shared" si="235"/>
        <v>217.03</v>
      </c>
      <c r="X407" s="41">
        <f t="shared" si="235"/>
        <v>217.03</v>
      </c>
      <c r="Y407" s="41">
        <f t="shared" si="235"/>
        <v>217.03</v>
      </c>
      <c r="Z407" s="41">
        <f t="shared" si="235"/>
        <v>217.03</v>
      </c>
      <c r="AA407" s="41">
        <f t="shared" si="235"/>
        <v>217.03</v>
      </c>
    </row>
    <row r="408" spans="1:27" ht="12.75" hidden="1" customHeight="1" outlineLevel="1" x14ac:dyDescent="0.2">
      <c r="A408" s="99" t="s">
        <v>1426</v>
      </c>
      <c r="B408" s="60" t="s">
        <v>83</v>
      </c>
      <c r="C408" s="40" t="s">
        <v>79</v>
      </c>
      <c r="D408" s="41">
        <v>3.72</v>
      </c>
      <c r="E408" s="41">
        <v>3.72</v>
      </c>
      <c r="F408" s="41">
        <v>3.72</v>
      </c>
      <c r="G408" s="41">
        <v>3.72</v>
      </c>
      <c r="H408" s="41">
        <v>3.72</v>
      </c>
      <c r="I408" s="41">
        <v>3.72</v>
      </c>
      <c r="J408" s="41">
        <v>3.72</v>
      </c>
      <c r="K408" s="41">
        <v>3.72</v>
      </c>
      <c r="L408" s="41">
        <v>3.72</v>
      </c>
      <c r="M408" s="41">
        <v>3.72</v>
      </c>
      <c r="N408" s="41">
        <v>3.72</v>
      </c>
      <c r="O408" s="41">
        <v>3.72</v>
      </c>
      <c r="P408" s="41">
        <v>3.72</v>
      </c>
      <c r="Q408" s="41">
        <v>3.72</v>
      </c>
      <c r="R408" s="41">
        <v>3.72</v>
      </c>
      <c r="S408" s="41">
        <v>3.72</v>
      </c>
      <c r="T408" s="41">
        <v>3.72</v>
      </c>
      <c r="U408" s="41">
        <v>3.72</v>
      </c>
      <c r="V408" s="41">
        <v>3.72</v>
      </c>
      <c r="W408" s="41">
        <v>3.72</v>
      </c>
      <c r="X408" s="41">
        <v>3.72</v>
      </c>
      <c r="Y408" s="41">
        <v>3.72</v>
      </c>
      <c r="Z408" s="41">
        <v>3.72</v>
      </c>
      <c r="AA408" s="41">
        <v>3.72</v>
      </c>
    </row>
    <row r="409" spans="1:27" ht="12.75" hidden="1" customHeight="1" outlineLevel="1" x14ac:dyDescent="0.2">
      <c r="A409" s="99" t="s">
        <v>1427</v>
      </c>
      <c r="B409" s="60" t="s">
        <v>81</v>
      </c>
      <c r="C409" s="40" t="s">
        <v>79</v>
      </c>
      <c r="D409" s="41">
        <f>$D$11</f>
        <v>264.79000000000002</v>
      </c>
      <c r="E409" s="41">
        <f t="shared" ref="E409:AA409" si="236">$D$11</f>
        <v>264.79000000000002</v>
      </c>
      <c r="F409" s="41">
        <f t="shared" si="236"/>
        <v>264.79000000000002</v>
      </c>
      <c r="G409" s="41">
        <f t="shared" si="236"/>
        <v>264.79000000000002</v>
      </c>
      <c r="H409" s="41">
        <f t="shared" si="236"/>
        <v>264.79000000000002</v>
      </c>
      <c r="I409" s="41">
        <f t="shared" si="236"/>
        <v>264.79000000000002</v>
      </c>
      <c r="J409" s="41">
        <f t="shared" si="236"/>
        <v>264.79000000000002</v>
      </c>
      <c r="K409" s="41">
        <f t="shared" si="236"/>
        <v>264.79000000000002</v>
      </c>
      <c r="L409" s="41">
        <f t="shared" si="236"/>
        <v>264.79000000000002</v>
      </c>
      <c r="M409" s="41">
        <f t="shared" si="236"/>
        <v>264.79000000000002</v>
      </c>
      <c r="N409" s="41">
        <f t="shared" si="236"/>
        <v>264.79000000000002</v>
      </c>
      <c r="O409" s="41">
        <f t="shared" si="236"/>
        <v>264.79000000000002</v>
      </c>
      <c r="P409" s="41">
        <f t="shared" si="236"/>
        <v>264.79000000000002</v>
      </c>
      <c r="Q409" s="41">
        <f t="shared" si="236"/>
        <v>264.79000000000002</v>
      </c>
      <c r="R409" s="41">
        <f t="shared" si="236"/>
        <v>264.79000000000002</v>
      </c>
      <c r="S409" s="41">
        <f t="shared" si="236"/>
        <v>264.79000000000002</v>
      </c>
      <c r="T409" s="41">
        <f t="shared" si="236"/>
        <v>264.79000000000002</v>
      </c>
      <c r="U409" s="41">
        <f t="shared" si="236"/>
        <v>264.79000000000002</v>
      </c>
      <c r="V409" s="41">
        <f t="shared" si="236"/>
        <v>264.79000000000002</v>
      </c>
      <c r="W409" s="41">
        <f t="shared" si="236"/>
        <v>264.79000000000002</v>
      </c>
      <c r="X409" s="41">
        <f t="shared" si="236"/>
        <v>264.79000000000002</v>
      </c>
      <c r="Y409" s="41">
        <f t="shared" si="236"/>
        <v>264.79000000000002</v>
      </c>
      <c r="Z409" s="41">
        <f t="shared" si="236"/>
        <v>264.79000000000002</v>
      </c>
      <c r="AA409" s="41">
        <f t="shared" si="236"/>
        <v>264.79000000000002</v>
      </c>
    </row>
    <row r="410" spans="1:27" ht="12.75" customHeight="1" collapsed="1" x14ac:dyDescent="0.2">
      <c r="A410" s="98" t="s">
        <v>1428</v>
      </c>
      <c r="B410" s="25" t="str">
        <f>"18"&amp;"."&amp;$B$663&amp;"."&amp;$B$664</f>
        <v>18.01.2024</v>
      </c>
      <c r="C410" s="88" t="s">
        <v>76</v>
      </c>
      <c r="D410" s="89">
        <f>ROUND(((D411+D412+D414+D413)/1000),5)</f>
        <v>1.89378</v>
      </c>
      <c r="E410" s="89">
        <f>ROUND(((E411+E412+E414+E413)/1000),5)</f>
        <v>1.7341599999999999</v>
      </c>
      <c r="F410" s="89">
        <f>ROUND(((F411+F412+F414+F413)/1000),5)</f>
        <v>1.6977899999999999</v>
      </c>
      <c r="G410" s="89">
        <f t="shared" ref="G410:AA410" si="237">ROUND(((G411+G412+G414+G413)/1000),5)</f>
        <v>1.6894199999999999</v>
      </c>
      <c r="H410" s="89">
        <f t="shared" si="237"/>
        <v>1.7296100000000001</v>
      </c>
      <c r="I410" s="89">
        <f t="shared" si="237"/>
        <v>1.87347</v>
      </c>
      <c r="J410" s="89">
        <f t="shared" si="237"/>
        <v>2.0025599999999999</v>
      </c>
      <c r="K410" s="89">
        <f t="shared" si="237"/>
        <v>2.3047399999999998</v>
      </c>
      <c r="L410" s="89">
        <f t="shared" si="237"/>
        <v>2.5033500000000002</v>
      </c>
      <c r="M410" s="89">
        <f t="shared" si="237"/>
        <v>2.4555500000000001</v>
      </c>
      <c r="N410" s="89">
        <f t="shared" si="237"/>
        <v>2.6384599999999998</v>
      </c>
      <c r="O410" s="89">
        <f t="shared" si="237"/>
        <v>2.5970200000000001</v>
      </c>
      <c r="P410" s="89">
        <f t="shared" si="237"/>
        <v>2.5814400000000002</v>
      </c>
      <c r="Q410" s="89">
        <f t="shared" si="237"/>
        <v>2.6006200000000002</v>
      </c>
      <c r="R410" s="89">
        <f t="shared" si="237"/>
        <v>2.5990000000000002</v>
      </c>
      <c r="S410" s="89">
        <f t="shared" si="237"/>
        <v>2.6533899999999999</v>
      </c>
      <c r="T410" s="89">
        <f t="shared" si="237"/>
        <v>2.7176300000000002</v>
      </c>
      <c r="U410" s="89">
        <f t="shared" si="237"/>
        <v>2.7297899999999999</v>
      </c>
      <c r="V410" s="89">
        <f t="shared" si="237"/>
        <v>2.7226599999999999</v>
      </c>
      <c r="W410" s="89">
        <f t="shared" si="237"/>
        <v>2.5354999999999999</v>
      </c>
      <c r="X410" s="89">
        <f t="shared" si="237"/>
        <v>2.3877999999999999</v>
      </c>
      <c r="Y410" s="89">
        <f t="shared" si="237"/>
        <v>2.2771300000000001</v>
      </c>
      <c r="Z410" s="89">
        <f t="shared" si="237"/>
        <v>2.0234899999999998</v>
      </c>
      <c r="AA410" s="89">
        <f t="shared" si="237"/>
        <v>1.85273</v>
      </c>
    </row>
    <row r="411" spans="1:27" ht="12.75" hidden="1" customHeight="1" outlineLevel="1" x14ac:dyDescent="0.2">
      <c r="A411" s="99" t="s">
        <v>1429</v>
      </c>
      <c r="B411" s="60" t="s">
        <v>238</v>
      </c>
      <c r="C411" s="40" t="s">
        <v>79</v>
      </c>
      <c r="D411" s="41">
        <v>1408.24</v>
      </c>
      <c r="E411" s="41">
        <v>1248.6199999999999</v>
      </c>
      <c r="F411" s="41">
        <v>1212.25</v>
      </c>
      <c r="G411" s="41">
        <v>1203.8800000000001</v>
      </c>
      <c r="H411" s="41">
        <v>1244.07</v>
      </c>
      <c r="I411" s="41">
        <v>1387.93</v>
      </c>
      <c r="J411" s="41">
        <v>1517.02</v>
      </c>
      <c r="K411" s="41">
        <v>1819.2</v>
      </c>
      <c r="L411" s="41">
        <v>2017.81</v>
      </c>
      <c r="M411" s="41">
        <v>1970.01</v>
      </c>
      <c r="N411" s="41">
        <v>2152.92</v>
      </c>
      <c r="O411" s="41">
        <v>2111.48</v>
      </c>
      <c r="P411" s="41">
        <v>2095.9</v>
      </c>
      <c r="Q411" s="41">
        <v>2115.08</v>
      </c>
      <c r="R411" s="41">
        <v>2113.46</v>
      </c>
      <c r="S411" s="41">
        <v>2167.85</v>
      </c>
      <c r="T411" s="41">
        <v>2232.09</v>
      </c>
      <c r="U411" s="41">
        <v>2244.25</v>
      </c>
      <c r="V411" s="41">
        <v>2237.12</v>
      </c>
      <c r="W411" s="41">
        <v>2049.96</v>
      </c>
      <c r="X411" s="41">
        <v>1902.26</v>
      </c>
      <c r="Y411" s="41">
        <v>1791.59</v>
      </c>
      <c r="Z411" s="41">
        <v>1537.95</v>
      </c>
      <c r="AA411" s="41">
        <v>1367.19</v>
      </c>
    </row>
    <row r="412" spans="1:27" ht="12.75" hidden="1" customHeight="1" outlineLevel="1" x14ac:dyDescent="0.2">
      <c r="A412" s="99" t="s">
        <v>1430</v>
      </c>
      <c r="B412" s="60" t="s">
        <v>90</v>
      </c>
      <c r="C412" s="40" t="s">
        <v>79</v>
      </c>
      <c r="D412" s="41">
        <f>$D$327</f>
        <v>217.03</v>
      </c>
      <c r="E412" s="41">
        <f t="shared" ref="E412:AA412" si="238">$D$327</f>
        <v>217.03</v>
      </c>
      <c r="F412" s="41">
        <f t="shared" si="238"/>
        <v>217.03</v>
      </c>
      <c r="G412" s="41">
        <f t="shared" si="238"/>
        <v>217.03</v>
      </c>
      <c r="H412" s="41">
        <f t="shared" si="238"/>
        <v>217.03</v>
      </c>
      <c r="I412" s="41">
        <f t="shared" si="238"/>
        <v>217.03</v>
      </c>
      <c r="J412" s="41">
        <f t="shared" si="238"/>
        <v>217.03</v>
      </c>
      <c r="K412" s="41">
        <f t="shared" si="238"/>
        <v>217.03</v>
      </c>
      <c r="L412" s="41">
        <f t="shared" si="238"/>
        <v>217.03</v>
      </c>
      <c r="M412" s="41">
        <f t="shared" si="238"/>
        <v>217.03</v>
      </c>
      <c r="N412" s="41">
        <f t="shared" si="238"/>
        <v>217.03</v>
      </c>
      <c r="O412" s="41">
        <f t="shared" si="238"/>
        <v>217.03</v>
      </c>
      <c r="P412" s="41">
        <f t="shared" si="238"/>
        <v>217.03</v>
      </c>
      <c r="Q412" s="41">
        <f t="shared" si="238"/>
        <v>217.03</v>
      </c>
      <c r="R412" s="41">
        <f t="shared" si="238"/>
        <v>217.03</v>
      </c>
      <c r="S412" s="41">
        <f t="shared" si="238"/>
        <v>217.03</v>
      </c>
      <c r="T412" s="41">
        <f t="shared" si="238"/>
        <v>217.03</v>
      </c>
      <c r="U412" s="41">
        <f t="shared" si="238"/>
        <v>217.03</v>
      </c>
      <c r="V412" s="41">
        <f t="shared" si="238"/>
        <v>217.03</v>
      </c>
      <c r="W412" s="41">
        <f t="shared" si="238"/>
        <v>217.03</v>
      </c>
      <c r="X412" s="41">
        <f t="shared" si="238"/>
        <v>217.03</v>
      </c>
      <c r="Y412" s="41">
        <f t="shared" si="238"/>
        <v>217.03</v>
      </c>
      <c r="Z412" s="41">
        <f t="shared" si="238"/>
        <v>217.03</v>
      </c>
      <c r="AA412" s="41">
        <f t="shared" si="238"/>
        <v>217.03</v>
      </c>
    </row>
    <row r="413" spans="1:27" ht="12.75" hidden="1" customHeight="1" outlineLevel="1" x14ac:dyDescent="0.2">
      <c r="A413" s="99" t="s">
        <v>1431</v>
      </c>
      <c r="B413" s="60" t="s">
        <v>83</v>
      </c>
      <c r="C413" s="40" t="s">
        <v>79</v>
      </c>
      <c r="D413" s="41">
        <v>3.72</v>
      </c>
      <c r="E413" s="41">
        <v>3.72</v>
      </c>
      <c r="F413" s="41">
        <v>3.72</v>
      </c>
      <c r="G413" s="41">
        <v>3.72</v>
      </c>
      <c r="H413" s="41">
        <v>3.72</v>
      </c>
      <c r="I413" s="41">
        <v>3.72</v>
      </c>
      <c r="J413" s="41">
        <v>3.72</v>
      </c>
      <c r="K413" s="41">
        <v>3.72</v>
      </c>
      <c r="L413" s="41">
        <v>3.72</v>
      </c>
      <c r="M413" s="41">
        <v>3.72</v>
      </c>
      <c r="N413" s="41">
        <v>3.72</v>
      </c>
      <c r="O413" s="41">
        <v>3.72</v>
      </c>
      <c r="P413" s="41">
        <v>3.72</v>
      </c>
      <c r="Q413" s="41">
        <v>3.72</v>
      </c>
      <c r="R413" s="41">
        <v>3.72</v>
      </c>
      <c r="S413" s="41">
        <v>3.72</v>
      </c>
      <c r="T413" s="41">
        <v>3.72</v>
      </c>
      <c r="U413" s="41">
        <v>3.72</v>
      </c>
      <c r="V413" s="41">
        <v>3.72</v>
      </c>
      <c r="W413" s="41">
        <v>3.72</v>
      </c>
      <c r="X413" s="41">
        <v>3.72</v>
      </c>
      <c r="Y413" s="41">
        <v>3.72</v>
      </c>
      <c r="Z413" s="41">
        <v>3.72</v>
      </c>
      <c r="AA413" s="41">
        <v>3.72</v>
      </c>
    </row>
    <row r="414" spans="1:27" ht="12.75" hidden="1" customHeight="1" outlineLevel="1" x14ac:dyDescent="0.2">
      <c r="A414" s="99" t="s">
        <v>1432</v>
      </c>
      <c r="B414" s="60" t="s">
        <v>81</v>
      </c>
      <c r="C414" s="40" t="s">
        <v>79</v>
      </c>
      <c r="D414" s="41">
        <f>$D$11</f>
        <v>264.79000000000002</v>
      </c>
      <c r="E414" s="41">
        <f t="shared" ref="E414:AA414" si="239">$D$11</f>
        <v>264.79000000000002</v>
      </c>
      <c r="F414" s="41">
        <f t="shared" si="239"/>
        <v>264.79000000000002</v>
      </c>
      <c r="G414" s="41">
        <f t="shared" si="239"/>
        <v>264.79000000000002</v>
      </c>
      <c r="H414" s="41">
        <f t="shared" si="239"/>
        <v>264.79000000000002</v>
      </c>
      <c r="I414" s="41">
        <f t="shared" si="239"/>
        <v>264.79000000000002</v>
      </c>
      <c r="J414" s="41">
        <f t="shared" si="239"/>
        <v>264.79000000000002</v>
      </c>
      <c r="K414" s="41">
        <f t="shared" si="239"/>
        <v>264.79000000000002</v>
      </c>
      <c r="L414" s="41">
        <f t="shared" si="239"/>
        <v>264.79000000000002</v>
      </c>
      <c r="M414" s="41">
        <f t="shared" si="239"/>
        <v>264.79000000000002</v>
      </c>
      <c r="N414" s="41">
        <f t="shared" si="239"/>
        <v>264.79000000000002</v>
      </c>
      <c r="O414" s="41">
        <f t="shared" si="239"/>
        <v>264.79000000000002</v>
      </c>
      <c r="P414" s="41">
        <f t="shared" si="239"/>
        <v>264.79000000000002</v>
      </c>
      <c r="Q414" s="41">
        <f t="shared" si="239"/>
        <v>264.79000000000002</v>
      </c>
      <c r="R414" s="41">
        <f t="shared" si="239"/>
        <v>264.79000000000002</v>
      </c>
      <c r="S414" s="41">
        <f t="shared" si="239"/>
        <v>264.79000000000002</v>
      </c>
      <c r="T414" s="41">
        <f t="shared" si="239"/>
        <v>264.79000000000002</v>
      </c>
      <c r="U414" s="41">
        <f t="shared" si="239"/>
        <v>264.79000000000002</v>
      </c>
      <c r="V414" s="41">
        <f t="shared" si="239"/>
        <v>264.79000000000002</v>
      </c>
      <c r="W414" s="41">
        <f t="shared" si="239"/>
        <v>264.79000000000002</v>
      </c>
      <c r="X414" s="41">
        <f t="shared" si="239"/>
        <v>264.79000000000002</v>
      </c>
      <c r="Y414" s="41">
        <f t="shared" si="239"/>
        <v>264.79000000000002</v>
      </c>
      <c r="Z414" s="41">
        <f t="shared" si="239"/>
        <v>264.79000000000002</v>
      </c>
      <c r="AA414" s="41">
        <f t="shared" si="239"/>
        <v>264.79000000000002</v>
      </c>
    </row>
    <row r="415" spans="1:27" ht="12.75" customHeight="1" collapsed="1" x14ac:dyDescent="0.2">
      <c r="A415" s="98" t="s">
        <v>1433</v>
      </c>
      <c r="B415" s="25" t="str">
        <f>"19"&amp;"."&amp;$B$663&amp;"."&amp;$B$664</f>
        <v>19.01.2024</v>
      </c>
      <c r="C415" s="88" t="s">
        <v>76</v>
      </c>
      <c r="D415" s="89">
        <f>ROUND(((D416+D417+D419+D418)/1000),5)</f>
        <v>1.77613</v>
      </c>
      <c r="E415" s="89">
        <f>ROUND(((E416+E417+E419+E418)/1000),5)</f>
        <v>1.6996</v>
      </c>
      <c r="F415" s="89">
        <f>ROUND(((F416+F417+F419+F418)/1000),5)</f>
        <v>1.66134</v>
      </c>
      <c r="G415" s="89">
        <f t="shared" ref="G415:AA415" si="240">ROUND(((G416+G417+G419+G418)/1000),5)</f>
        <v>1.6558200000000001</v>
      </c>
      <c r="H415" s="89">
        <f t="shared" si="240"/>
        <v>1.6978500000000001</v>
      </c>
      <c r="I415" s="89">
        <f t="shared" si="240"/>
        <v>1.8144899999999999</v>
      </c>
      <c r="J415" s="89">
        <f t="shared" si="240"/>
        <v>1.97031</v>
      </c>
      <c r="K415" s="89">
        <f t="shared" si="240"/>
        <v>2.3479399999999999</v>
      </c>
      <c r="L415" s="89">
        <f t="shared" si="240"/>
        <v>2.5367299999999999</v>
      </c>
      <c r="M415" s="89">
        <f t="shared" si="240"/>
        <v>2.5988199999999999</v>
      </c>
      <c r="N415" s="89">
        <f t="shared" si="240"/>
        <v>2.6130100000000001</v>
      </c>
      <c r="O415" s="89">
        <f t="shared" si="240"/>
        <v>2.6535199999999999</v>
      </c>
      <c r="P415" s="89">
        <f t="shared" si="240"/>
        <v>2.6446299999999998</v>
      </c>
      <c r="Q415" s="89">
        <f t="shared" si="240"/>
        <v>2.65496</v>
      </c>
      <c r="R415" s="89">
        <f t="shared" si="240"/>
        <v>2.6608999999999998</v>
      </c>
      <c r="S415" s="89">
        <f t="shared" si="240"/>
        <v>2.5725099999999999</v>
      </c>
      <c r="T415" s="89">
        <f t="shared" si="240"/>
        <v>2.6077699999999999</v>
      </c>
      <c r="U415" s="89">
        <f t="shared" si="240"/>
        <v>2.6264799999999999</v>
      </c>
      <c r="V415" s="89">
        <f t="shared" si="240"/>
        <v>2.6230600000000002</v>
      </c>
      <c r="W415" s="89">
        <f t="shared" si="240"/>
        <v>2.6208399999999998</v>
      </c>
      <c r="X415" s="89">
        <f t="shared" si="240"/>
        <v>2.5098099999999999</v>
      </c>
      <c r="Y415" s="89">
        <f t="shared" si="240"/>
        <v>2.379</v>
      </c>
      <c r="Z415" s="89">
        <f t="shared" si="240"/>
        <v>2.1545200000000002</v>
      </c>
      <c r="AA415" s="89">
        <f t="shared" si="240"/>
        <v>1.97624</v>
      </c>
    </row>
    <row r="416" spans="1:27" ht="12.75" hidden="1" customHeight="1" outlineLevel="1" x14ac:dyDescent="0.2">
      <c r="A416" s="99" t="s">
        <v>1434</v>
      </c>
      <c r="B416" s="60" t="s">
        <v>238</v>
      </c>
      <c r="C416" s="40" t="s">
        <v>79</v>
      </c>
      <c r="D416" s="41">
        <v>1290.5899999999999</v>
      </c>
      <c r="E416" s="41">
        <v>1214.06</v>
      </c>
      <c r="F416" s="41">
        <v>1175.8</v>
      </c>
      <c r="G416" s="41">
        <v>1170.28</v>
      </c>
      <c r="H416" s="41">
        <v>1212.31</v>
      </c>
      <c r="I416" s="41">
        <v>1328.95</v>
      </c>
      <c r="J416" s="41">
        <v>1484.77</v>
      </c>
      <c r="K416" s="41">
        <v>1862.4</v>
      </c>
      <c r="L416" s="41">
        <v>2051.19</v>
      </c>
      <c r="M416" s="41">
        <v>2113.2800000000002</v>
      </c>
      <c r="N416" s="41">
        <v>2127.4699999999998</v>
      </c>
      <c r="O416" s="41">
        <v>2167.98</v>
      </c>
      <c r="P416" s="41">
        <v>2159.09</v>
      </c>
      <c r="Q416" s="41">
        <v>2169.42</v>
      </c>
      <c r="R416" s="41">
        <v>2175.36</v>
      </c>
      <c r="S416" s="41">
        <v>2086.9699999999998</v>
      </c>
      <c r="T416" s="41">
        <v>2122.23</v>
      </c>
      <c r="U416" s="41">
        <v>2140.94</v>
      </c>
      <c r="V416" s="41">
        <v>2137.52</v>
      </c>
      <c r="W416" s="41">
        <v>2135.3000000000002</v>
      </c>
      <c r="X416" s="41">
        <v>2024.27</v>
      </c>
      <c r="Y416" s="41">
        <v>1893.46</v>
      </c>
      <c r="Z416" s="41">
        <v>1668.98</v>
      </c>
      <c r="AA416" s="41">
        <v>1490.7</v>
      </c>
    </row>
    <row r="417" spans="1:27" ht="12.75" hidden="1" customHeight="1" outlineLevel="1" x14ac:dyDescent="0.2">
      <c r="A417" s="99" t="s">
        <v>1435</v>
      </c>
      <c r="B417" s="60" t="s">
        <v>90</v>
      </c>
      <c r="C417" s="40" t="s">
        <v>79</v>
      </c>
      <c r="D417" s="41">
        <f>$D$327</f>
        <v>217.03</v>
      </c>
      <c r="E417" s="41">
        <f t="shared" ref="E417:AA417" si="241">$D$327</f>
        <v>217.03</v>
      </c>
      <c r="F417" s="41">
        <f t="shared" si="241"/>
        <v>217.03</v>
      </c>
      <c r="G417" s="41">
        <f t="shared" si="241"/>
        <v>217.03</v>
      </c>
      <c r="H417" s="41">
        <f t="shared" si="241"/>
        <v>217.03</v>
      </c>
      <c r="I417" s="41">
        <f t="shared" si="241"/>
        <v>217.03</v>
      </c>
      <c r="J417" s="41">
        <f t="shared" si="241"/>
        <v>217.03</v>
      </c>
      <c r="K417" s="41">
        <f t="shared" si="241"/>
        <v>217.03</v>
      </c>
      <c r="L417" s="41">
        <f t="shared" si="241"/>
        <v>217.03</v>
      </c>
      <c r="M417" s="41">
        <f t="shared" si="241"/>
        <v>217.03</v>
      </c>
      <c r="N417" s="41">
        <f t="shared" si="241"/>
        <v>217.03</v>
      </c>
      <c r="O417" s="41">
        <f t="shared" si="241"/>
        <v>217.03</v>
      </c>
      <c r="P417" s="41">
        <f t="shared" si="241"/>
        <v>217.03</v>
      </c>
      <c r="Q417" s="41">
        <f t="shared" si="241"/>
        <v>217.03</v>
      </c>
      <c r="R417" s="41">
        <f t="shared" si="241"/>
        <v>217.03</v>
      </c>
      <c r="S417" s="41">
        <f t="shared" si="241"/>
        <v>217.03</v>
      </c>
      <c r="T417" s="41">
        <f t="shared" si="241"/>
        <v>217.03</v>
      </c>
      <c r="U417" s="41">
        <f t="shared" si="241"/>
        <v>217.03</v>
      </c>
      <c r="V417" s="41">
        <f t="shared" si="241"/>
        <v>217.03</v>
      </c>
      <c r="W417" s="41">
        <f t="shared" si="241"/>
        <v>217.03</v>
      </c>
      <c r="X417" s="41">
        <f t="shared" si="241"/>
        <v>217.03</v>
      </c>
      <c r="Y417" s="41">
        <f t="shared" si="241"/>
        <v>217.03</v>
      </c>
      <c r="Z417" s="41">
        <f t="shared" si="241"/>
        <v>217.03</v>
      </c>
      <c r="AA417" s="41">
        <f t="shared" si="241"/>
        <v>217.03</v>
      </c>
    </row>
    <row r="418" spans="1:27" ht="12.75" hidden="1" customHeight="1" outlineLevel="1" x14ac:dyDescent="0.2">
      <c r="A418" s="99" t="s">
        <v>1436</v>
      </c>
      <c r="B418" s="60" t="s">
        <v>83</v>
      </c>
      <c r="C418" s="40" t="s">
        <v>79</v>
      </c>
      <c r="D418" s="111">
        <v>3.72</v>
      </c>
      <c r="E418" s="111">
        <v>3.72</v>
      </c>
      <c r="F418" s="111">
        <v>3.72</v>
      </c>
      <c r="G418" s="111">
        <v>3.72</v>
      </c>
      <c r="H418" s="111">
        <v>3.72</v>
      </c>
      <c r="I418" s="111">
        <v>3.72</v>
      </c>
      <c r="J418" s="111">
        <v>3.72</v>
      </c>
      <c r="K418" s="111">
        <v>3.72</v>
      </c>
      <c r="L418" s="111">
        <v>3.72</v>
      </c>
      <c r="M418" s="111">
        <v>3.72</v>
      </c>
      <c r="N418" s="111">
        <v>3.72</v>
      </c>
      <c r="O418" s="111">
        <v>3.72</v>
      </c>
      <c r="P418" s="111">
        <v>3.72</v>
      </c>
      <c r="Q418" s="111">
        <v>3.72</v>
      </c>
      <c r="R418" s="111">
        <v>3.72</v>
      </c>
      <c r="S418" s="111">
        <v>3.72</v>
      </c>
      <c r="T418" s="111">
        <v>3.72</v>
      </c>
      <c r="U418" s="111">
        <v>3.72</v>
      </c>
      <c r="V418" s="111">
        <v>3.72</v>
      </c>
      <c r="W418" s="111">
        <v>3.72</v>
      </c>
      <c r="X418" s="111">
        <v>3.72</v>
      </c>
      <c r="Y418" s="111">
        <v>3.72</v>
      </c>
      <c r="Z418" s="111">
        <v>3.72</v>
      </c>
      <c r="AA418" s="111">
        <v>3.72</v>
      </c>
    </row>
    <row r="419" spans="1:27" ht="12.75" hidden="1" customHeight="1" outlineLevel="1" x14ac:dyDescent="0.2">
      <c r="A419" s="99" t="s">
        <v>1437</v>
      </c>
      <c r="B419" s="60" t="s">
        <v>81</v>
      </c>
      <c r="C419" s="40" t="s">
        <v>79</v>
      </c>
      <c r="D419" s="41">
        <f>$D$11</f>
        <v>264.79000000000002</v>
      </c>
      <c r="E419" s="41">
        <f t="shared" ref="E419:AA419" si="242">$D$11</f>
        <v>264.79000000000002</v>
      </c>
      <c r="F419" s="41">
        <f t="shared" si="242"/>
        <v>264.79000000000002</v>
      </c>
      <c r="G419" s="41">
        <f t="shared" si="242"/>
        <v>264.79000000000002</v>
      </c>
      <c r="H419" s="41">
        <f t="shared" si="242"/>
        <v>264.79000000000002</v>
      </c>
      <c r="I419" s="41">
        <f t="shared" si="242"/>
        <v>264.79000000000002</v>
      </c>
      <c r="J419" s="41">
        <f t="shared" si="242"/>
        <v>264.79000000000002</v>
      </c>
      <c r="K419" s="41">
        <f t="shared" si="242"/>
        <v>264.79000000000002</v>
      </c>
      <c r="L419" s="41">
        <f t="shared" si="242"/>
        <v>264.79000000000002</v>
      </c>
      <c r="M419" s="41">
        <f t="shared" si="242"/>
        <v>264.79000000000002</v>
      </c>
      <c r="N419" s="41">
        <f t="shared" si="242"/>
        <v>264.79000000000002</v>
      </c>
      <c r="O419" s="41">
        <f t="shared" si="242"/>
        <v>264.79000000000002</v>
      </c>
      <c r="P419" s="41">
        <f t="shared" si="242"/>
        <v>264.79000000000002</v>
      </c>
      <c r="Q419" s="41">
        <f t="shared" si="242"/>
        <v>264.79000000000002</v>
      </c>
      <c r="R419" s="41">
        <f t="shared" si="242"/>
        <v>264.79000000000002</v>
      </c>
      <c r="S419" s="41">
        <f t="shared" si="242"/>
        <v>264.79000000000002</v>
      </c>
      <c r="T419" s="41">
        <f t="shared" si="242"/>
        <v>264.79000000000002</v>
      </c>
      <c r="U419" s="41">
        <f t="shared" si="242"/>
        <v>264.79000000000002</v>
      </c>
      <c r="V419" s="41">
        <f t="shared" si="242"/>
        <v>264.79000000000002</v>
      </c>
      <c r="W419" s="41">
        <f t="shared" si="242"/>
        <v>264.79000000000002</v>
      </c>
      <c r="X419" s="41">
        <f t="shared" si="242"/>
        <v>264.79000000000002</v>
      </c>
      <c r="Y419" s="41">
        <f t="shared" si="242"/>
        <v>264.79000000000002</v>
      </c>
      <c r="Z419" s="41">
        <f t="shared" si="242"/>
        <v>264.79000000000002</v>
      </c>
      <c r="AA419" s="41">
        <f t="shared" si="242"/>
        <v>264.79000000000002</v>
      </c>
    </row>
    <row r="420" spans="1:27" ht="12.75" customHeight="1" collapsed="1" x14ac:dyDescent="0.2">
      <c r="A420" s="98" t="s">
        <v>1438</v>
      </c>
      <c r="B420" s="25" t="str">
        <f>"20"&amp;"."&amp;$B$663&amp;"."&amp;$B$664</f>
        <v>20.01.2024</v>
      </c>
      <c r="C420" s="88" t="s">
        <v>76</v>
      </c>
      <c r="D420" s="89">
        <f>ROUND(((D421+D422+D424+D423)/1000),5)</f>
        <v>1.9781</v>
      </c>
      <c r="E420" s="89">
        <f>ROUND(((E421+E422+E424+E423)/1000),5)</f>
        <v>1.81504</v>
      </c>
      <c r="F420" s="89">
        <f>ROUND(((F421+F422+F424+F423)/1000),5)</f>
        <v>1.75109</v>
      </c>
      <c r="G420" s="89">
        <f t="shared" ref="G420:AA420" si="243">ROUND(((G421+G422+G424+G423)/1000),5)</f>
        <v>1.75251</v>
      </c>
      <c r="H420" s="89">
        <f t="shared" si="243"/>
        <v>1.7806999999999999</v>
      </c>
      <c r="I420" s="89">
        <f t="shared" si="243"/>
        <v>1.82595</v>
      </c>
      <c r="J420" s="89">
        <f t="shared" si="243"/>
        <v>1.93774</v>
      </c>
      <c r="K420" s="89">
        <f t="shared" si="243"/>
        <v>2.0953900000000001</v>
      </c>
      <c r="L420" s="89">
        <f t="shared" si="243"/>
        <v>2.3806699999999998</v>
      </c>
      <c r="M420" s="89">
        <f t="shared" si="243"/>
        <v>2.5021200000000001</v>
      </c>
      <c r="N420" s="89">
        <f t="shared" si="243"/>
        <v>2.6043699999999999</v>
      </c>
      <c r="O420" s="89">
        <f t="shared" si="243"/>
        <v>2.6312700000000002</v>
      </c>
      <c r="P420" s="89">
        <f t="shared" si="243"/>
        <v>2.6272700000000002</v>
      </c>
      <c r="Q420" s="89">
        <f t="shared" si="243"/>
        <v>2.6273599999999999</v>
      </c>
      <c r="R420" s="89">
        <f t="shared" si="243"/>
        <v>2.5667200000000001</v>
      </c>
      <c r="S420" s="89">
        <f t="shared" si="243"/>
        <v>2.5420099999999999</v>
      </c>
      <c r="T420" s="89">
        <f t="shared" si="243"/>
        <v>2.5890200000000001</v>
      </c>
      <c r="U420" s="89">
        <f t="shared" si="243"/>
        <v>2.6304500000000002</v>
      </c>
      <c r="V420" s="89">
        <f t="shared" si="243"/>
        <v>2.6562600000000001</v>
      </c>
      <c r="W420" s="89">
        <f t="shared" si="243"/>
        <v>2.5402900000000002</v>
      </c>
      <c r="X420" s="89">
        <f t="shared" si="243"/>
        <v>2.4884599999999999</v>
      </c>
      <c r="Y420" s="89">
        <f t="shared" si="243"/>
        <v>2.3917799999999998</v>
      </c>
      <c r="Z420" s="89">
        <f t="shared" si="243"/>
        <v>2.1057000000000001</v>
      </c>
      <c r="AA420" s="89">
        <f t="shared" si="243"/>
        <v>2.0013299999999998</v>
      </c>
    </row>
    <row r="421" spans="1:27" ht="12.75" hidden="1" customHeight="1" outlineLevel="1" x14ac:dyDescent="0.2">
      <c r="A421" s="99" t="s">
        <v>1439</v>
      </c>
      <c r="B421" s="60" t="s">
        <v>238</v>
      </c>
      <c r="C421" s="40" t="s">
        <v>79</v>
      </c>
      <c r="D421" s="41">
        <v>1492.56</v>
      </c>
      <c r="E421" s="41">
        <v>1329.5</v>
      </c>
      <c r="F421" s="41">
        <v>1265.55</v>
      </c>
      <c r="G421" s="41">
        <v>1266.97</v>
      </c>
      <c r="H421" s="41">
        <v>1295.1600000000001</v>
      </c>
      <c r="I421" s="41">
        <v>1340.41</v>
      </c>
      <c r="J421" s="41">
        <v>1452.2</v>
      </c>
      <c r="K421" s="41">
        <v>1609.85</v>
      </c>
      <c r="L421" s="41">
        <v>1895.13</v>
      </c>
      <c r="M421" s="41">
        <v>2016.58</v>
      </c>
      <c r="N421" s="41">
        <v>2118.83</v>
      </c>
      <c r="O421" s="41">
        <v>2145.73</v>
      </c>
      <c r="P421" s="41">
        <v>2141.73</v>
      </c>
      <c r="Q421" s="41">
        <v>2141.8200000000002</v>
      </c>
      <c r="R421" s="41">
        <v>2081.1799999999998</v>
      </c>
      <c r="S421" s="41">
        <v>2056.4699999999998</v>
      </c>
      <c r="T421" s="41">
        <v>2103.48</v>
      </c>
      <c r="U421" s="41">
        <v>2144.91</v>
      </c>
      <c r="V421" s="41">
        <v>2170.7199999999998</v>
      </c>
      <c r="W421" s="41">
        <v>2054.75</v>
      </c>
      <c r="X421" s="41">
        <v>2002.92</v>
      </c>
      <c r="Y421" s="41">
        <v>1906.24</v>
      </c>
      <c r="Z421" s="41">
        <v>1620.16</v>
      </c>
      <c r="AA421" s="41">
        <v>1515.79</v>
      </c>
    </row>
    <row r="422" spans="1:27" ht="12.75" hidden="1" customHeight="1" outlineLevel="1" x14ac:dyDescent="0.2">
      <c r="A422" s="99" t="s">
        <v>1440</v>
      </c>
      <c r="B422" s="60" t="s">
        <v>90</v>
      </c>
      <c r="C422" s="40" t="s">
        <v>79</v>
      </c>
      <c r="D422" s="41">
        <f>$D$327</f>
        <v>217.03</v>
      </c>
      <c r="E422" s="41">
        <f t="shared" ref="E422:AA422" si="244">$D$327</f>
        <v>217.03</v>
      </c>
      <c r="F422" s="41">
        <f t="shared" si="244"/>
        <v>217.03</v>
      </c>
      <c r="G422" s="41">
        <f t="shared" si="244"/>
        <v>217.03</v>
      </c>
      <c r="H422" s="41">
        <f t="shared" si="244"/>
        <v>217.03</v>
      </c>
      <c r="I422" s="41">
        <f t="shared" si="244"/>
        <v>217.03</v>
      </c>
      <c r="J422" s="41">
        <f t="shared" si="244"/>
        <v>217.03</v>
      </c>
      <c r="K422" s="41">
        <f t="shared" si="244"/>
        <v>217.03</v>
      </c>
      <c r="L422" s="41">
        <f t="shared" si="244"/>
        <v>217.03</v>
      </c>
      <c r="M422" s="41">
        <f t="shared" si="244"/>
        <v>217.03</v>
      </c>
      <c r="N422" s="41">
        <f t="shared" si="244"/>
        <v>217.03</v>
      </c>
      <c r="O422" s="41">
        <f t="shared" si="244"/>
        <v>217.03</v>
      </c>
      <c r="P422" s="41">
        <f t="shared" si="244"/>
        <v>217.03</v>
      </c>
      <c r="Q422" s="41">
        <f t="shared" si="244"/>
        <v>217.03</v>
      </c>
      <c r="R422" s="41">
        <f t="shared" si="244"/>
        <v>217.03</v>
      </c>
      <c r="S422" s="41">
        <f t="shared" si="244"/>
        <v>217.03</v>
      </c>
      <c r="T422" s="41">
        <f t="shared" si="244"/>
        <v>217.03</v>
      </c>
      <c r="U422" s="41">
        <f t="shared" si="244"/>
        <v>217.03</v>
      </c>
      <c r="V422" s="41">
        <f t="shared" si="244"/>
        <v>217.03</v>
      </c>
      <c r="W422" s="41">
        <f t="shared" si="244"/>
        <v>217.03</v>
      </c>
      <c r="X422" s="41">
        <f t="shared" si="244"/>
        <v>217.03</v>
      </c>
      <c r="Y422" s="41">
        <f t="shared" si="244"/>
        <v>217.03</v>
      </c>
      <c r="Z422" s="41">
        <f t="shared" si="244"/>
        <v>217.03</v>
      </c>
      <c r="AA422" s="41">
        <f t="shared" si="244"/>
        <v>217.03</v>
      </c>
    </row>
    <row r="423" spans="1:27" ht="12.75" hidden="1" customHeight="1" outlineLevel="1" x14ac:dyDescent="0.2">
      <c r="A423" s="99" t="s">
        <v>1441</v>
      </c>
      <c r="B423" s="60" t="s">
        <v>83</v>
      </c>
      <c r="C423" s="40" t="s">
        <v>79</v>
      </c>
      <c r="D423" s="41">
        <v>3.72</v>
      </c>
      <c r="E423" s="41">
        <v>3.72</v>
      </c>
      <c r="F423" s="41">
        <v>3.72</v>
      </c>
      <c r="G423" s="41">
        <v>3.72</v>
      </c>
      <c r="H423" s="41">
        <v>3.72</v>
      </c>
      <c r="I423" s="41">
        <v>3.72</v>
      </c>
      <c r="J423" s="41">
        <v>3.72</v>
      </c>
      <c r="K423" s="41">
        <v>3.72</v>
      </c>
      <c r="L423" s="41">
        <v>3.72</v>
      </c>
      <c r="M423" s="41">
        <v>3.72</v>
      </c>
      <c r="N423" s="41">
        <v>3.72</v>
      </c>
      <c r="O423" s="41">
        <v>3.72</v>
      </c>
      <c r="P423" s="41">
        <v>3.72</v>
      </c>
      <c r="Q423" s="41">
        <v>3.72</v>
      </c>
      <c r="R423" s="41">
        <v>3.72</v>
      </c>
      <c r="S423" s="41">
        <v>3.72</v>
      </c>
      <c r="T423" s="41">
        <v>3.72</v>
      </c>
      <c r="U423" s="41">
        <v>3.72</v>
      </c>
      <c r="V423" s="41">
        <v>3.72</v>
      </c>
      <c r="W423" s="41">
        <v>3.72</v>
      </c>
      <c r="X423" s="41">
        <v>3.72</v>
      </c>
      <c r="Y423" s="41">
        <v>3.72</v>
      </c>
      <c r="Z423" s="41">
        <v>3.72</v>
      </c>
      <c r="AA423" s="41">
        <v>3.72</v>
      </c>
    </row>
    <row r="424" spans="1:27" ht="12.75" hidden="1" customHeight="1" outlineLevel="1" x14ac:dyDescent="0.2">
      <c r="A424" s="99" t="s">
        <v>1442</v>
      </c>
      <c r="B424" s="60" t="s">
        <v>81</v>
      </c>
      <c r="C424" s="40" t="s">
        <v>79</v>
      </c>
      <c r="D424" s="41">
        <f>$D$11</f>
        <v>264.79000000000002</v>
      </c>
      <c r="E424" s="41">
        <f t="shared" ref="E424:AA424" si="245">$D$11</f>
        <v>264.79000000000002</v>
      </c>
      <c r="F424" s="41">
        <f t="shared" si="245"/>
        <v>264.79000000000002</v>
      </c>
      <c r="G424" s="41">
        <f t="shared" si="245"/>
        <v>264.79000000000002</v>
      </c>
      <c r="H424" s="41">
        <f t="shared" si="245"/>
        <v>264.79000000000002</v>
      </c>
      <c r="I424" s="41">
        <f t="shared" si="245"/>
        <v>264.79000000000002</v>
      </c>
      <c r="J424" s="41">
        <f t="shared" si="245"/>
        <v>264.79000000000002</v>
      </c>
      <c r="K424" s="41">
        <f t="shared" si="245"/>
        <v>264.79000000000002</v>
      </c>
      <c r="L424" s="41">
        <f t="shared" si="245"/>
        <v>264.79000000000002</v>
      </c>
      <c r="M424" s="41">
        <f t="shared" si="245"/>
        <v>264.79000000000002</v>
      </c>
      <c r="N424" s="41">
        <f t="shared" si="245"/>
        <v>264.79000000000002</v>
      </c>
      <c r="O424" s="41">
        <f t="shared" si="245"/>
        <v>264.79000000000002</v>
      </c>
      <c r="P424" s="41">
        <f t="shared" si="245"/>
        <v>264.79000000000002</v>
      </c>
      <c r="Q424" s="41">
        <f t="shared" si="245"/>
        <v>264.79000000000002</v>
      </c>
      <c r="R424" s="41">
        <f t="shared" si="245"/>
        <v>264.79000000000002</v>
      </c>
      <c r="S424" s="41">
        <f t="shared" si="245"/>
        <v>264.79000000000002</v>
      </c>
      <c r="T424" s="41">
        <f t="shared" si="245"/>
        <v>264.79000000000002</v>
      </c>
      <c r="U424" s="41">
        <f t="shared" si="245"/>
        <v>264.79000000000002</v>
      </c>
      <c r="V424" s="41">
        <f t="shared" si="245"/>
        <v>264.79000000000002</v>
      </c>
      <c r="W424" s="41">
        <f t="shared" si="245"/>
        <v>264.79000000000002</v>
      </c>
      <c r="X424" s="41">
        <f t="shared" si="245"/>
        <v>264.79000000000002</v>
      </c>
      <c r="Y424" s="41">
        <f t="shared" si="245"/>
        <v>264.79000000000002</v>
      </c>
      <c r="Z424" s="41">
        <f t="shared" si="245"/>
        <v>264.79000000000002</v>
      </c>
      <c r="AA424" s="41">
        <f t="shared" si="245"/>
        <v>264.79000000000002</v>
      </c>
    </row>
    <row r="425" spans="1:27" ht="12.75" customHeight="1" collapsed="1" x14ac:dyDescent="0.2">
      <c r="A425" s="98" t="s">
        <v>1443</v>
      </c>
      <c r="B425" s="25" t="str">
        <f>"21"&amp;"."&amp;$B$663&amp;"."&amp;$B$664</f>
        <v>21.01.2024</v>
      </c>
      <c r="C425" s="88" t="s">
        <v>76</v>
      </c>
      <c r="D425" s="89">
        <f>ROUND(((D426+D427+D429+D428)/1000),5)</f>
        <v>1.81864</v>
      </c>
      <c r="E425" s="89">
        <f>ROUND(((E426+E427+E429+E428)/1000),5)</f>
        <v>1.7137899999999999</v>
      </c>
      <c r="F425" s="89">
        <f>ROUND(((F426+F427+F429+F428)/1000),5)</f>
        <v>1.6301699999999999</v>
      </c>
      <c r="G425" s="89">
        <f t="shared" ref="G425:AA425" si="246">ROUND(((G426+G427+G429+G428)/1000),5)</f>
        <v>1.62317</v>
      </c>
      <c r="H425" s="89">
        <f t="shared" si="246"/>
        <v>1.6279999999999999</v>
      </c>
      <c r="I425" s="89">
        <f t="shared" si="246"/>
        <v>1.6714800000000001</v>
      </c>
      <c r="J425" s="89">
        <f t="shared" si="246"/>
        <v>1.7065900000000001</v>
      </c>
      <c r="K425" s="89">
        <f t="shared" si="246"/>
        <v>1.8246599999999999</v>
      </c>
      <c r="L425" s="89">
        <f t="shared" si="246"/>
        <v>2.0208400000000002</v>
      </c>
      <c r="M425" s="89">
        <f t="shared" si="246"/>
        <v>2.1623899999999998</v>
      </c>
      <c r="N425" s="89">
        <f t="shared" si="246"/>
        <v>2.2471399999999999</v>
      </c>
      <c r="O425" s="89">
        <f t="shared" si="246"/>
        <v>2.3459400000000001</v>
      </c>
      <c r="P425" s="89">
        <f t="shared" si="246"/>
        <v>2.3490099999999998</v>
      </c>
      <c r="Q425" s="89">
        <f t="shared" si="246"/>
        <v>2.3443399999999999</v>
      </c>
      <c r="R425" s="89">
        <f t="shared" si="246"/>
        <v>2.3487200000000001</v>
      </c>
      <c r="S425" s="89">
        <f t="shared" si="246"/>
        <v>2.3182100000000001</v>
      </c>
      <c r="T425" s="89">
        <f t="shared" si="246"/>
        <v>2.4170099999999999</v>
      </c>
      <c r="U425" s="89">
        <f t="shared" si="246"/>
        <v>2.5443199999999999</v>
      </c>
      <c r="V425" s="89">
        <f t="shared" si="246"/>
        <v>2.5751400000000002</v>
      </c>
      <c r="W425" s="89">
        <f t="shared" si="246"/>
        <v>2.3649200000000001</v>
      </c>
      <c r="X425" s="89">
        <f t="shared" si="246"/>
        <v>2.3475000000000001</v>
      </c>
      <c r="Y425" s="89">
        <f t="shared" si="246"/>
        <v>2.2506900000000001</v>
      </c>
      <c r="Z425" s="89">
        <f t="shared" si="246"/>
        <v>2.0156800000000001</v>
      </c>
      <c r="AA425" s="89">
        <f t="shared" si="246"/>
        <v>1.9519</v>
      </c>
    </row>
    <row r="426" spans="1:27" ht="12.75" hidden="1" customHeight="1" outlineLevel="1" x14ac:dyDescent="0.2">
      <c r="A426" s="99" t="s">
        <v>1444</v>
      </c>
      <c r="B426" s="60" t="s">
        <v>238</v>
      </c>
      <c r="C426" s="40" t="s">
        <v>79</v>
      </c>
      <c r="D426" s="41">
        <v>1333.1</v>
      </c>
      <c r="E426" s="41">
        <v>1228.25</v>
      </c>
      <c r="F426" s="41">
        <v>1144.6300000000001</v>
      </c>
      <c r="G426" s="41">
        <v>1137.6300000000001</v>
      </c>
      <c r="H426" s="41">
        <v>1142.46</v>
      </c>
      <c r="I426" s="41">
        <v>1185.94</v>
      </c>
      <c r="J426" s="41">
        <v>1221.05</v>
      </c>
      <c r="K426" s="41">
        <v>1339.12</v>
      </c>
      <c r="L426" s="41">
        <v>1535.3</v>
      </c>
      <c r="M426" s="41">
        <v>1676.85</v>
      </c>
      <c r="N426" s="41">
        <v>1761.6</v>
      </c>
      <c r="O426" s="41">
        <v>1860.4</v>
      </c>
      <c r="P426" s="41">
        <v>1863.47</v>
      </c>
      <c r="Q426" s="41">
        <v>1858.8</v>
      </c>
      <c r="R426" s="41">
        <v>1863.18</v>
      </c>
      <c r="S426" s="41">
        <v>1832.67</v>
      </c>
      <c r="T426" s="41">
        <v>1931.47</v>
      </c>
      <c r="U426" s="41">
        <v>2058.7800000000002</v>
      </c>
      <c r="V426" s="41">
        <v>2089.6</v>
      </c>
      <c r="W426" s="41">
        <v>1879.38</v>
      </c>
      <c r="X426" s="41">
        <v>1861.96</v>
      </c>
      <c r="Y426" s="41">
        <v>1765.15</v>
      </c>
      <c r="Z426" s="41">
        <v>1530.14</v>
      </c>
      <c r="AA426" s="41">
        <v>1466.36</v>
      </c>
    </row>
    <row r="427" spans="1:27" ht="12.75" hidden="1" customHeight="1" outlineLevel="1" x14ac:dyDescent="0.2">
      <c r="A427" s="99" t="s">
        <v>1445</v>
      </c>
      <c r="B427" s="60" t="s">
        <v>90</v>
      </c>
      <c r="C427" s="40" t="s">
        <v>79</v>
      </c>
      <c r="D427" s="41">
        <f>$D$327</f>
        <v>217.03</v>
      </c>
      <c r="E427" s="41">
        <f t="shared" ref="E427:AA427" si="247">$D$327</f>
        <v>217.03</v>
      </c>
      <c r="F427" s="41">
        <f t="shared" si="247"/>
        <v>217.03</v>
      </c>
      <c r="G427" s="41">
        <f t="shared" si="247"/>
        <v>217.03</v>
      </c>
      <c r="H427" s="41">
        <f t="shared" si="247"/>
        <v>217.03</v>
      </c>
      <c r="I427" s="41">
        <f t="shared" si="247"/>
        <v>217.03</v>
      </c>
      <c r="J427" s="41">
        <f t="shared" si="247"/>
        <v>217.03</v>
      </c>
      <c r="K427" s="41">
        <f t="shared" si="247"/>
        <v>217.03</v>
      </c>
      <c r="L427" s="41">
        <f t="shared" si="247"/>
        <v>217.03</v>
      </c>
      <c r="M427" s="41">
        <f t="shared" si="247"/>
        <v>217.03</v>
      </c>
      <c r="N427" s="41">
        <f t="shared" si="247"/>
        <v>217.03</v>
      </c>
      <c r="O427" s="41">
        <f t="shared" si="247"/>
        <v>217.03</v>
      </c>
      <c r="P427" s="41">
        <f t="shared" si="247"/>
        <v>217.03</v>
      </c>
      <c r="Q427" s="41">
        <f t="shared" si="247"/>
        <v>217.03</v>
      </c>
      <c r="R427" s="41">
        <f t="shared" si="247"/>
        <v>217.03</v>
      </c>
      <c r="S427" s="41">
        <f t="shared" si="247"/>
        <v>217.03</v>
      </c>
      <c r="T427" s="41">
        <f t="shared" si="247"/>
        <v>217.03</v>
      </c>
      <c r="U427" s="41">
        <f t="shared" si="247"/>
        <v>217.03</v>
      </c>
      <c r="V427" s="41">
        <f t="shared" si="247"/>
        <v>217.03</v>
      </c>
      <c r="W427" s="41">
        <f t="shared" si="247"/>
        <v>217.03</v>
      </c>
      <c r="X427" s="41">
        <f t="shared" si="247"/>
        <v>217.03</v>
      </c>
      <c r="Y427" s="41">
        <f t="shared" si="247"/>
        <v>217.03</v>
      </c>
      <c r="Z427" s="41">
        <f t="shared" si="247"/>
        <v>217.03</v>
      </c>
      <c r="AA427" s="41">
        <f t="shared" si="247"/>
        <v>217.03</v>
      </c>
    </row>
    <row r="428" spans="1:27" ht="12.75" hidden="1" customHeight="1" outlineLevel="1" x14ac:dyDescent="0.2">
      <c r="A428" s="99" t="s">
        <v>1446</v>
      </c>
      <c r="B428" s="60" t="s">
        <v>83</v>
      </c>
      <c r="C428" s="40" t="s">
        <v>79</v>
      </c>
      <c r="D428" s="41">
        <v>3.72</v>
      </c>
      <c r="E428" s="41">
        <v>3.72</v>
      </c>
      <c r="F428" s="41">
        <v>3.72</v>
      </c>
      <c r="G428" s="41">
        <v>3.72</v>
      </c>
      <c r="H428" s="41">
        <v>3.72</v>
      </c>
      <c r="I428" s="41">
        <v>3.72</v>
      </c>
      <c r="J428" s="41">
        <v>3.72</v>
      </c>
      <c r="K428" s="41">
        <v>3.72</v>
      </c>
      <c r="L428" s="41">
        <v>3.72</v>
      </c>
      <c r="M428" s="41">
        <v>3.72</v>
      </c>
      <c r="N428" s="41">
        <v>3.72</v>
      </c>
      <c r="O428" s="41">
        <v>3.72</v>
      </c>
      <c r="P428" s="41">
        <v>3.72</v>
      </c>
      <c r="Q428" s="41">
        <v>3.72</v>
      </c>
      <c r="R428" s="41">
        <v>3.72</v>
      </c>
      <c r="S428" s="41">
        <v>3.72</v>
      </c>
      <c r="T428" s="41">
        <v>3.72</v>
      </c>
      <c r="U428" s="41">
        <v>3.72</v>
      </c>
      <c r="V428" s="41">
        <v>3.72</v>
      </c>
      <c r="W428" s="41">
        <v>3.72</v>
      </c>
      <c r="X428" s="41">
        <v>3.72</v>
      </c>
      <c r="Y428" s="41">
        <v>3.72</v>
      </c>
      <c r="Z428" s="41">
        <v>3.72</v>
      </c>
      <c r="AA428" s="41">
        <v>3.72</v>
      </c>
    </row>
    <row r="429" spans="1:27" ht="12.75" hidden="1" customHeight="1" outlineLevel="1" x14ac:dyDescent="0.2">
      <c r="A429" s="99" t="s">
        <v>1447</v>
      </c>
      <c r="B429" s="60" t="s">
        <v>81</v>
      </c>
      <c r="C429" s="40" t="s">
        <v>79</v>
      </c>
      <c r="D429" s="41">
        <f>$D$11</f>
        <v>264.79000000000002</v>
      </c>
      <c r="E429" s="41">
        <f t="shared" ref="E429:AA429" si="248">$D$11</f>
        <v>264.79000000000002</v>
      </c>
      <c r="F429" s="41">
        <f t="shared" si="248"/>
        <v>264.79000000000002</v>
      </c>
      <c r="G429" s="41">
        <f t="shared" si="248"/>
        <v>264.79000000000002</v>
      </c>
      <c r="H429" s="41">
        <f t="shared" si="248"/>
        <v>264.79000000000002</v>
      </c>
      <c r="I429" s="41">
        <f t="shared" si="248"/>
        <v>264.79000000000002</v>
      </c>
      <c r="J429" s="41">
        <f t="shared" si="248"/>
        <v>264.79000000000002</v>
      </c>
      <c r="K429" s="41">
        <f t="shared" si="248"/>
        <v>264.79000000000002</v>
      </c>
      <c r="L429" s="41">
        <f t="shared" si="248"/>
        <v>264.79000000000002</v>
      </c>
      <c r="M429" s="41">
        <f t="shared" si="248"/>
        <v>264.79000000000002</v>
      </c>
      <c r="N429" s="41">
        <f t="shared" si="248"/>
        <v>264.79000000000002</v>
      </c>
      <c r="O429" s="41">
        <f t="shared" si="248"/>
        <v>264.79000000000002</v>
      </c>
      <c r="P429" s="41">
        <f t="shared" si="248"/>
        <v>264.79000000000002</v>
      </c>
      <c r="Q429" s="41">
        <f t="shared" si="248"/>
        <v>264.79000000000002</v>
      </c>
      <c r="R429" s="41">
        <f t="shared" si="248"/>
        <v>264.79000000000002</v>
      </c>
      <c r="S429" s="41">
        <f t="shared" si="248"/>
        <v>264.79000000000002</v>
      </c>
      <c r="T429" s="41">
        <f t="shared" si="248"/>
        <v>264.79000000000002</v>
      </c>
      <c r="U429" s="41">
        <f t="shared" si="248"/>
        <v>264.79000000000002</v>
      </c>
      <c r="V429" s="41">
        <f t="shared" si="248"/>
        <v>264.79000000000002</v>
      </c>
      <c r="W429" s="41">
        <f t="shared" si="248"/>
        <v>264.79000000000002</v>
      </c>
      <c r="X429" s="41">
        <f t="shared" si="248"/>
        <v>264.79000000000002</v>
      </c>
      <c r="Y429" s="41">
        <f t="shared" si="248"/>
        <v>264.79000000000002</v>
      </c>
      <c r="Z429" s="41">
        <f t="shared" si="248"/>
        <v>264.79000000000002</v>
      </c>
      <c r="AA429" s="41">
        <f t="shared" si="248"/>
        <v>264.79000000000002</v>
      </c>
    </row>
    <row r="430" spans="1:27" ht="12.75" customHeight="1" collapsed="1" x14ac:dyDescent="0.2">
      <c r="A430" s="98" t="s">
        <v>1448</v>
      </c>
      <c r="B430" s="25" t="str">
        <f>"22"&amp;"."&amp;$B$663&amp;"."&amp;$B$664</f>
        <v>22.01.2024</v>
      </c>
      <c r="C430" s="88" t="s">
        <v>76</v>
      </c>
      <c r="D430" s="89">
        <f>ROUND(((D431+D432+D434+D433)/1000),5)</f>
        <v>1.8462000000000001</v>
      </c>
      <c r="E430" s="89">
        <f>ROUND(((E431+E432+E434+E433)/1000),5)</f>
        <v>1.74729</v>
      </c>
      <c r="F430" s="89">
        <f>ROUND(((F431+F432+F434+F433)/1000),5)</f>
        <v>1.70421</v>
      </c>
      <c r="G430" s="89">
        <f t="shared" ref="G430:AA430" si="249">ROUND(((G431+G432+G434+G433)/1000),5)</f>
        <v>1.69845</v>
      </c>
      <c r="H430" s="89">
        <f t="shared" si="249"/>
        <v>1.7337</v>
      </c>
      <c r="I430" s="89">
        <f t="shared" si="249"/>
        <v>1.84314</v>
      </c>
      <c r="J430" s="89">
        <f t="shared" si="249"/>
        <v>1.9954700000000001</v>
      </c>
      <c r="K430" s="89">
        <f t="shared" si="249"/>
        <v>2.34735</v>
      </c>
      <c r="L430" s="89">
        <f t="shared" si="249"/>
        <v>2.5866500000000001</v>
      </c>
      <c r="M430" s="89">
        <f t="shared" si="249"/>
        <v>2.6321300000000001</v>
      </c>
      <c r="N430" s="89">
        <f t="shared" si="249"/>
        <v>2.6461899999999998</v>
      </c>
      <c r="O430" s="89">
        <f t="shared" si="249"/>
        <v>2.6877800000000001</v>
      </c>
      <c r="P430" s="89">
        <f t="shared" si="249"/>
        <v>2.6755300000000002</v>
      </c>
      <c r="Q430" s="89">
        <f t="shared" si="249"/>
        <v>2.6759599999999999</v>
      </c>
      <c r="R430" s="89">
        <f t="shared" si="249"/>
        <v>2.6667700000000001</v>
      </c>
      <c r="S430" s="89">
        <f t="shared" si="249"/>
        <v>2.6389100000000001</v>
      </c>
      <c r="T430" s="89">
        <f t="shared" si="249"/>
        <v>2.67801</v>
      </c>
      <c r="U430" s="89">
        <f t="shared" si="249"/>
        <v>2.7084299999999999</v>
      </c>
      <c r="V430" s="89">
        <f t="shared" si="249"/>
        <v>2.7281900000000001</v>
      </c>
      <c r="W430" s="89">
        <f t="shared" si="249"/>
        <v>2.64452</v>
      </c>
      <c r="X430" s="89">
        <f t="shared" si="249"/>
        <v>2.5421999999999998</v>
      </c>
      <c r="Y430" s="89">
        <f t="shared" si="249"/>
        <v>2.3399000000000001</v>
      </c>
      <c r="Z430" s="89">
        <f t="shared" si="249"/>
        <v>2.0482200000000002</v>
      </c>
      <c r="AA430" s="89">
        <f t="shared" si="249"/>
        <v>1.9692799999999999</v>
      </c>
    </row>
    <row r="431" spans="1:27" ht="12.75" hidden="1" customHeight="1" outlineLevel="1" x14ac:dyDescent="0.2">
      <c r="A431" s="99" t="s">
        <v>1449</v>
      </c>
      <c r="B431" s="60" t="s">
        <v>238</v>
      </c>
      <c r="C431" s="40" t="s">
        <v>79</v>
      </c>
      <c r="D431" s="41">
        <v>1360.66</v>
      </c>
      <c r="E431" s="41">
        <v>1261.75</v>
      </c>
      <c r="F431" s="41">
        <v>1218.67</v>
      </c>
      <c r="G431" s="41">
        <v>1212.9100000000001</v>
      </c>
      <c r="H431" s="41">
        <v>1248.1600000000001</v>
      </c>
      <c r="I431" s="41">
        <v>1357.6</v>
      </c>
      <c r="J431" s="41">
        <v>1509.93</v>
      </c>
      <c r="K431" s="41">
        <v>1861.81</v>
      </c>
      <c r="L431" s="41">
        <v>2101.11</v>
      </c>
      <c r="M431" s="41">
        <v>2146.59</v>
      </c>
      <c r="N431" s="41">
        <v>2160.65</v>
      </c>
      <c r="O431" s="41">
        <v>2202.2399999999998</v>
      </c>
      <c r="P431" s="41">
        <v>2189.9899999999998</v>
      </c>
      <c r="Q431" s="41">
        <v>2190.42</v>
      </c>
      <c r="R431" s="41">
        <v>2181.23</v>
      </c>
      <c r="S431" s="41">
        <v>2153.37</v>
      </c>
      <c r="T431" s="41">
        <v>2192.4699999999998</v>
      </c>
      <c r="U431" s="41">
        <v>2222.89</v>
      </c>
      <c r="V431" s="41">
        <v>2242.65</v>
      </c>
      <c r="W431" s="41">
        <v>2158.98</v>
      </c>
      <c r="X431" s="41">
        <v>2056.66</v>
      </c>
      <c r="Y431" s="41">
        <v>1854.36</v>
      </c>
      <c r="Z431" s="41">
        <v>1562.68</v>
      </c>
      <c r="AA431" s="41">
        <v>1483.74</v>
      </c>
    </row>
    <row r="432" spans="1:27" ht="12.75" hidden="1" customHeight="1" outlineLevel="1" x14ac:dyDescent="0.2">
      <c r="A432" s="99" t="s">
        <v>1450</v>
      </c>
      <c r="B432" s="60" t="s">
        <v>90</v>
      </c>
      <c r="C432" s="40" t="s">
        <v>79</v>
      </c>
      <c r="D432" s="41">
        <f>$D$327</f>
        <v>217.03</v>
      </c>
      <c r="E432" s="41">
        <f t="shared" ref="E432:AA432" si="250">$D$327</f>
        <v>217.03</v>
      </c>
      <c r="F432" s="41">
        <f t="shared" si="250"/>
        <v>217.03</v>
      </c>
      <c r="G432" s="41">
        <f t="shared" si="250"/>
        <v>217.03</v>
      </c>
      <c r="H432" s="41">
        <f t="shared" si="250"/>
        <v>217.03</v>
      </c>
      <c r="I432" s="41">
        <f t="shared" si="250"/>
        <v>217.03</v>
      </c>
      <c r="J432" s="41">
        <f t="shared" si="250"/>
        <v>217.03</v>
      </c>
      <c r="K432" s="41">
        <f t="shared" si="250"/>
        <v>217.03</v>
      </c>
      <c r="L432" s="41">
        <f t="shared" si="250"/>
        <v>217.03</v>
      </c>
      <c r="M432" s="41">
        <f t="shared" si="250"/>
        <v>217.03</v>
      </c>
      <c r="N432" s="41">
        <f t="shared" si="250"/>
        <v>217.03</v>
      </c>
      <c r="O432" s="41">
        <f t="shared" si="250"/>
        <v>217.03</v>
      </c>
      <c r="P432" s="41">
        <f t="shared" si="250"/>
        <v>217.03</v>
      </c>
      <c r="Q432" s="41">
        <f t="shared" si="250"/>
        <v>217.03</v>
      </c>
      <c r="R432" s="41">
        <f t="shared" si="250"/>
        <v>217.03</v>
      </c>
      <c r="S432" s="41">
        <f t="shared" si="250"/>
        <v>217.03</v>
      </c>
      <c r="T432" s="41">
        <f t="shared" si="250"/>
        <v>217.03</v>
      </c>
      <c r="U432" s="41">
        <f t="shared" si="250"/>
        <v>217.03</v>
      </c>
      <c r="V432" s="41">
        <f t="shared" si="250"/>
        <v>217.03</v>
      </c>
      <c r="W432" s="41">
        <f t="shared" si="250"/>
        <v>217.03</v>
      </c>
      <c r="X432" s="41">
        <f t="shared" si="250"/>
        <v>217.03</v>
      </c>
      <c r="Y432" s="41">
        <f t="shared" si="250"/>
        <v>217.03</v>
      </c>
      <c r="Z432" s="41">
        <f t="shared" si="250"/>
        <v>217.03</v>
      </c>
      <c r="AA432" s="41">
        <f t="shared" si="250"/>
        <v>217.03</v>
      </c>
    </row>
    <row r="433" spans="1:27" ht="12.75" hidden="1" customHeight="1" outlineLevel="1" x14ac:dyDescent="0.2">
      <c r="A433" s="99" t="s">
        <v>1451</v>
      </c>
      <c r="B433" s="60" t="s">
        <v>83</v>
      </c>
      <c r="C433" s="40" t="s">
        <v>79</v>
      </c>
      <c r="D433" s="41">
        <v>3.72</v>
      </c>
      <c r="E433" s="41">
        <v>3.72</v>
      </c>
      <c r="F433" s="41">
        <v>3.72</v>
      </c>
      <c r="G433" s="41">
        <v>3.72</v>
      </c>
      <c r="H433" s="41">
        <v>3.72</v>
      </c>
      <c r="I433" s="41">
        <v>3.72</v>
      </c>
      <c r="J433" s="41">
        <v>3.72</v>
      </c>
      <c r="K433" s="41">
        <v>3.72</v>
      </c>
      <c r="L433" s="41">
        <v>3.72</v>
      </c>
      <c r="M433" s="41">
        <v>3.72</v>
      </c>
      <c r="N433" s="41">
        <v>3.72</v>
      </c>
      <c r="O433" s="41">
        <v>3.72</v>
      </c>
      <c r="P433" s="41">
        <v>3.72</v>
      </c>
      <c r="Q433" s="41">
        <v>3.72</v>
      </c>
      <c r="R433" s="41">
        <v>3.72</v>
      </c>
      <c r="S433" s="41">
        <v>3.72</v>
      </c>
      <c r="T433" s="41">
        <v>3.72</v>
      </c>
      <c r="U433" s="41">
        <v>3.72</v>
      </c>
      <c r="V433" s="41">
        <v>3.72</v>
      </c>
      <c r="W433" s="41">
        <v>3.72</v>
      </c>
      <c r="X433" s="41">
        <v>3.72</v>
      </c>
      <c r="Y433" s="41">
        <v>3.72</v>
      </c>
      <c r="Z433" s="41">
        <v>3.72</v>
      </c>
      <c r="AA433" s="41">
        <v>3.72</v>
      </c>
    </row>
    <row r="434" spans="1:27" ht="12.75" hidden="1" customHeight="1" outlineLevel="1" x14ac:dyDescent="0.2">
      <c r="A434" s="99" t="s">
        <v>1452</v>
      </c>
      <c r="B434" s="60" t="s">
        <v>81</v>
      </c>
      <c r="C434" s="40" t="s">
        <v>79</v>
      </c>
      <c r="D434" s="41">
        <f>$D$11</f>
        <v>264.79000000000002</v>
      </c>
      <c r="E434" s="41">
        <f t="shared" ref="E434:AA434" si="251">$D$11</f>
        <v>264.79000000000002</v>
      </c>
      <c r="F434" s="41">
        <f t="shared" si="251"/>
        <v>264.79000000000002</v>
      </c>
      <c r="G434" s="41">
        <f t="shared" si="251"/>
        <v>264.79000000000002</v>
      </c>
      <c r="H434" s="41">
        <f t="shared" si="251"/>
        <v>264.79000000000002</v>
      </c>
      <c r="I434" s="41">
        <f t="shared" si="251"/>
        <v>264.79000000000002</v>
      </c>
      <c r="J434" s="41">
        <f t="shared" si="251"/>
        <v>264.79000000000002</v>
      </c>
      <c r="K434" s="41">
        <f t="shared" si="251"/>
        <v>264.79000000000002</v>
      </c>
      <c r="L434" s="41">
        <f t="shared" si="251"/>
        <v>264.79000000000002</v>
      </c>
      <c r="M434" s="41">
        <f t="shared" si="251"/>
        <v>264.79000000000002</v>
      </c>
      <c r="N434" s="41">
        <f t="shared" si="251"/>
        <v>264.79000000000002</v>
      </c>
      <c r="O434" s="41">
        <f t="shared" si="251"/>
        <v>264.79000000000002</v>
      </c>
      <c r="P434" s="41">
        <f t="shared" si="251"/>
        <v>264.79000000000002</v>
      </c>
      <c r="Q434" s="41">
        <f t="shared" si="251"/>
        <v>264.79000000000002</v>
      </c>
      <c r="R434" s="41">
        <f t="shared" si="251"/>
        <v>264.79000000000002</v>
      </c>
      <c r="S434" s="41">
        <f t="shared" si="251"/>
        <v>264.79000000000002</v>
      </c>
      <c r="T434" s="41">
        <f t="shared" si="251"/>
        <v>264.79000000000002</v>
      </c>
      <c r="U434" s="41">
        <f t="shared" si="251"/>
        <v>264.79000000000002</v>
      </c>
      <c r="V434" s="41">
        <f t="shared" si="251"/>
        <v>264.79000000000002</v>
      </c>
      <c r="W434" s="41">
        <f t="shared" si="251"/>
        <v>264.79000000000002</v>
      </c>
      <c r="X434" s="41">
        <f t="shared" si="251"/>
        <v>264.79000000000002</v>
      </c>
      <c r="Y434" s="41">
        <f t="shared" si="251"/>
        <v>264.79000000000002</v>
      </c>
      <c r="Z434" s="41">
        <f t="shared" si="251"/>
        <v>264.79000000000002</v>
      </c>
      <c r="AA434" s="41">
        <f t="shared" si="251"/>
        <v>264.79000000000002</v>
      </c>
    </row>
    <row r="435" spans="1:27" ht="12.75" customHeight="1" collapsed="1" x14ac:dyDescent="0.2">
      <c r="A435" s="98" t="s">
        <v>1453</v>
      </c>
      <c r="B435" s="25" t="str">
        <f>"23"&amp;"."&amp;$B$663&amp;"."&amp;$B$664</f>
        <v>23.01.2024</v>
      </c>
      <c r="C435" s="88" t="s">
        <v>76</v>
      </c>
      <c r="D435" s="89">
        <f>ROUND(((D436+D437+D439+D438)/1000),5)</f>
        <v>1.74536</v>
      </c>
      <c r="E435" s="89">
        <f>ROUND(((E436+E437+E439+E438)/1000),5)</f>
        <v>1.69085</v>
      </c>
      <c r="F435" s="89">
        <f>ROUND(((F436+F437+F439+F438)/1000),5)</f>
        <v>1.64097</v>
      </c>
      <c r="G435" s="89">
        <f t="shared" ref="G435:AA435" si="252">ROUND(((G436+G437+G439+G438)/1000),5)</f>
        <v>1.62992</v>
      </c>
      <c r="H435" s="89">
        <f t="shared" si="252"/>
        <v>1.68204</v>
      </c>
      <c r="I435" s="89">
        <f t="shared" si="252"/>
        <v>1.7648900000000001</v>
      </c>
      <c r="J435" s="89">
        <f t="shared" si="252"/>
        <v>1.95923</v>
      </c>
      <c r="K435" s="89">
        <f t="shared" si="252"/>
        <v>2.2670300000000001</v>
      </c>
      <c r="L435" s="89">
        <f t="shared" si="252"/>
        <v>2.4634900000000002</v>
      </c>
      <c r="M435" s="89">
        <f t="shared" si="252"/>
        <v>2.5196000000000001</v>
      </c>
      <c r="N435" s="89">
        <f t="shared" si="252"/>
        <v>2.5226199999999999</v>
      </c>
      <c r="O435" s="89">
        <f t="shared" si="252"/>
        <v>2.5854400000000002</v>
      </c>
      <c r="P435" s="89">
        <f t="shared" si="252"/>
        <v>2.55457</v>
      </c>
      <c r="Q435" s="89">
        <f t="shared" si="252"/>
        <v>2.56853</v>
      </c>
      <c r="R435" s="89">
        <f t="shared" si="252"/>
        <v>2.5670099999999998</v>
      </c>
      <c r="S435" s="89">
        <f t="shared" si="252"/>
        <v>2.5200300000000002</v>
      </c>
      <c r="T435" s="89">
        <f t="shared" si="252"/>
        <v>2.5440999999999998</v>
      </c>
      <c r="U435" s="89">
        <f t="shared" si="252"/>
        <v>2.5965199999999999</v>
      </c>
      <c r="V435" s="89">
        <f t="shared" si="252"/>
        <v>2.6013199999999999</v>
      </c>
      <c r="W435" s="89">
        <f t="shared" si="252"/>
        <v>2.5409000000000002</v>
      </c>
      <c r="X435" s="89">
        <f t="shared" si="252"/>
        <v>2.4049999999999998</v>
      </c>
      <c r="Y435" s="89">
        <f t="shared" si="252"/>
        <v>2.3051499999999998</v>
      </c>
      <c r="Z435" s="89">
        <f t="shared" si="252"/>
        <v>2.0131600000000001</v>
      </c>
      <c r="AA435" s="89">
        <f t="shared" si="252"/>
        <v>1.8727400000000001</v>
      </c>
    </row>
    <row r="436" spans="1:27" ht="12.75" hidden="1" customHeight="1" outlineLevel="1" x14ac:dyDescent="0.2">
      <c r="A436" s="99" t="s">
        <v>1454</v>
      </c>
      <c r="B436" s="60" t="s">
        <v>238</v>
      </c>
      <c r="C436" s="40" t="s">
        <v>79</v>
      </c>
      <c r="D436" s="41">
        <v>1259.82</v>
      </c>
      <c r="E436" s="41">
        <v>1205.31</v>
      </c>
      <c r="F436" s="41">
        <v>1155.43</v>
      </c>
      <c r="G436" s="41">
        <v>1144.3800000000001</v>
      </c>
      <c r="H436" s="41">
        <v>1196.5</v>
      </c>
      <c r="I436" s="41">
        <v>1279.3499999999999</v>
      </c>
      <c r="J436" s="41">
        <v>1473.69</v>
      </c>
      <c r="K436" s="41">
        <v>1781.49</v>
      </c>
      <c r="L436" s="41">
        <v>1977.95</v>
      </c>
      <c r="M436" s="41">
        <v>2034.06</v>
      </c>
      <c r="N436" s="41">
        <v>2037.08</v>
      </c>
      <c r="O436" s="41">
        <v>2099.9</v>
      </c>
      <c r="P436" s="41">
        <v>2069.0300000000002</v>
      </c>
      <c r="Q436" s="41">
        <v>2082.9899999999998</v>
      </c>
      <c r="R436" s="41">
        <v>2081.4699999999998</v>
      </c>
      <c r="S436" s="41">
        <v>2034.49</v>
      </c>
      <c r="T436" s="41">
        <v>2058.56</v>
      </c>
      <c r="U436" s="41">
        <v>2110.98</v>
      </c>
      <c r="V436" s="41">
        <v>2115.7800000000002</v>
      </c>
      <c r="W436" s="41">
        <v>2055.36</v>
      </c>
      <c r="X436" s="41">
        <v>1919.46</v>
      </c>
      <c r="Y436" s="41">
        <v>1819.61</v>
      </c>
      <c r="Z436" s="41">
        <v>1527.62</v>
      </c>
      <c r="AA436" s="41">
        <v>1387.2</v>
      </c>
    </row>
    <row r="437" spans="1:27" ht="12.75" hidden="1" customHeight="1" outlineLevel="1" x14ac:dyDescent="0.2">
      <c r="A437" s="99" t="s">
        <v>1455</v>
      </c>
      <c r="B437" s="60" t="s">
        <v>90</v>
      </c>
      <c r="C437" s="40" t="s">
        <v>79</v>
      </c>
      <c r="D437" s="41">
        <f>$D$327</f>
        <v>217.03</v>
      </c>
      <c r="E437" s="41">
        <f t="shared" ref="E437:AA437" si="253">$D$327</f>
        <v>217.03</v>
      </c>
      <c r="F437" s="41">
        <f t="shared" si="253"/>
        <v>217.03</v>
      </c>
      <c r="G437" s="41">
        <f t="shared" si="253"/>
        <v>217.03</v>
      </c>
      <c r="H437" s="41">
        <f t="shared" si="253"/>
        <v>217.03</v>
      </c>
      <c r="I437" s="41">
        <f t="shared" si="253"/>
        <v>217.03</v>
      </c>
      <c r="J437" s="41">
        <f t="shared" si="253"/>
        <v>217.03</v>
      </c>
      <c r="K437" s="41">
        <f t="shared" si="253"/>
        <v>217.03</v>
      </c>
      <c r="L437" s="41">
        <f t="shared" si="253"/>
        <v>217.03</v>
      </c>
      <c r="M437" s="41">
        <f t="shared" si="253"/>
        <v>217.03</v>
      </c>
      <c r="N437" s="41">
        <f t="shared" si="253"/>
        <v>217.03</v>
      </c>
      <c r="O437" s="41">
        <f t="shared" si="253"/>
        <v>217.03</v>
      </c>
      <c r="P437" s="41">
        <f t="shared" si="253"/>
        <v>217.03</v>
      </c>
      <c r="Q437" s="41">
        <f t="shared" si="253"/>
        <v>217.03</v>
      </c>
      <c r="R437" s="41">
        <f t="shared" si="253"/>
        <v>217.03</v>
      </c>
      <c r="S437" s="41">
        <f t="shared" si="253"/>
        <v>217.03</v>
      </c>
      <c r="T437" s="41">
        <f t="shared" si="253"/>
        <v>217.03</v>
      </c>
      <c r="U437" s="41">
        <f t="shared" si="253"/>
        <v>217.03</v>
      </c>
      <c r="V437" s="41">
        <f t="shared" si="253"/>
        <v>217.03</v>
      </c>
      <c r="W437" s="41">
        <f t="shared" si="253"/>
        <v>217.03</v>
      </c>
      <c r="X437" s="41">
        <f t="shared" si="253"/>
        <v>217.03</v>
      </c>
      <c r="Y437" s="41">
        <f t="shared" si="253"/>
        <v>217.03</v>
      </c>
      <c r="Z437" s="41">
        <f t="shared" si="253"/>
        <v>217.03</v>
      </c>
      <c r="AA437" s="41">
        <f t="shared" si="253"/>
        <v>217.03</v>
      </c>
    </row>
    <row r="438" spans="1:27" ht="12.75" hidden="1" customHeight="1" outlineLevel="1" x14ac:dyDescent="0.2">
      <c r="A438" s="99" t="s">
        <v>1456</v>
      </c>
      <c r="B438" s="60" t="s">
        <v>83</v>
      </c>
      <c r="C438" s="40" t="s">
        <v>79</v>
      </c>
      <c r="D438" s="41">
        <v>3.72</v>
      </c>
      <c r="E438" s="41">
        <v>3.72</v>
      </c>
      <c r="F438" s="41">
        <v>3.72</v>
      </c>
      <c r="G438" s="41">
        <v>3.72</v>
      </c>
      <c r="H438" s="41">
        <v>3.72</v>
      </c>
      <c r="I438" s="41">
        <v>3.72</v>
      </c>
      <c r="J438" s="41">
        <v>3.72</v>
      </c>
      <c r="K438" s="41">
        <v>3.72</v>
      </c>
      <c r="L438" s="41">
        <v>3.72</v>
      </c>
      <c r="M438" s="41">
        <v>3.72</v>
      </c>
      <c r="N438" s="41">
        <v>3.72</v>
      </c>
      <c r="O438" s="41">
        <v>3.72</v>
      </c>
      <c r="P438" s="41">
        <v>3.72</v>
      </c>
      <c r="Q438" s="41">
        <v>3.72</v>
      </c>
      <c r="R438" s="41">
        <v>3.72</v>
      </c>
      <c r="S438" s="41">
        <v>3.72</v>
      </c>
      <c r="T438" s="41">
        <v>3.72</v>
      </c>
      <c r="U438" s="41">
        <v>3.72</v>
      </c>
      <c r="V438" s="41">
        <v>3.72</v>
      </c>
      <c r="W438" s="41">
        <v>3.72</v>
      </c>
      <c r="X438" s="41">
        <v>3.72</v>
      </c>
      <c r="Y438" s="41">
        <v>3.72</v>
      </c>
      <c r="Z438" s="41">
        <v>3.72</v>
      </c>
      <c r="AA438" s="41">
        <v>3.72</v>
      </c>
    </row>
    <row r="439" spans="1:27" ht="12.75" hidden="1" customHeight="1" outlineLevel="1" x14ac:dyDescent="0.2">
      <c r="A439" s="99" t="s">
        <v>1457</v>
      </c>
      <c r="B439" s="60" t="s">
        <v>81</v>
      </c>
      <c r="C439" s="40" t="s">
        <v>79</v>
      </c>
      <c r="D439" s="41">
        <f>$D$11</f>
        <v>264.79000000000002</v>
      </c>
      <c r="E439" s="41">
        <f t="shared" ref="E439:AA439" si="254">$D$11</f>
        <v>264.79000000000002</v>
      </c>
      <c r="F439" s="41">
        <f t="shared" si="254"/>
        <v>264.79000000000002</v>
      </c>
      <c r="G439" s="41">
        <f t="shared" si="254"/>
        <v>264.79000000000002</v>
      </c>
      <c r="H439" s="41">
        <f t="shared" si="254"/>
        <v>264.79000000000002</v>
      </c>
      <c r="I439" s="41">
        <f t="shared" si="254"/>
        <v>264.79000000000002</v>
      </c>
      <c r="J439" s="41">
        <f t="shared" si="254"/>
        <v>264.79000000000002</v>
      </c>
      <c r="K439" s="41">
        <f t="shared" si="254"/>
        <v>264.79000000000002</v>
      </c>
      <c r="L439" s="41">
        <f t="shared" si="254"/>
        <v>264.79000000000002</v>
      </c>
      <c r="M439" s="41">
        <f t="shared" si="254"/>
        <v>264.79000000000002</v>
      </c>
      <c r="N439" s="41">
        <f t="shared" si="254"/>
        <v>264.79000000000002</v>
      </c>
      <c r="O439" s="41">
        <f t="shared" si="254"/>
        <v>264.79000000000002</v>
      </c>
      <c r="P439" s="41">
        <f t="shared" si="254"/>
        <v>264.79000000000002</v>
      </c>
      <c r="Q439" s="41">
        <f t="shared" si="254"/>
        <v>264.79000000000002</v>
      </c>
      <c r="R439" s="41">
        <f t="shared" si="254"/>
        <v>264.79000000000002</v>
      </c>
      <c r="S439" s="41">
        <f t="shared" si="254"/>
        <v>264.79000000000002</v>
      </c>
      <c r="T439" s="41">
        <f t="shared" si="254"/>
        <v>264.79000000000002</v>
      </c>
      <c r="U439" s="41">
        <f t="shared" si="254"/>
        <v>264.79000000000002</v>
      </c>
      <c r="V439" s="41">
        <f t="shared" si="254"/>
        <v>264.79000000000002</v>
      </c>
      <c r="W439" s="41">
        <f t="shared" si="254"/>
        <v>264.79000000000002</v>
      </c>
      <c r="X439" s="41">
        <f t="shared" si="254"/>
        <v>264.79000000000002</v>
      </c>
      <c r="Y439" s="41">
        <f t="shared" si="254"/>
        <v>264.79000000000002</v>
      </c>
      <c r="Z439" s="41">
        <f t="shared" si="254"/>
        <v>264.79000000000002</v>
      </c>
      <c r="AA439" s="41">
        <f t="shared" si="254"/>
        <v>264.79000000000002</v>
      </c>
    </row>
    <row r="440" spans="1:27" ht="12.75" customHeight="1" collapsed="1" x14ac:dyDescent="0.2">
      <c r="A440" s="98" t="s">
        <v>1458</v>
      </c>
      <c r="B440" s="25" t="str">
        <f>"24"&amp;"."&amp;$B$663&amp;"."&amp;$B$664</f>
        <v>24.01.2024</v>
      </c>
      <c r="C440" s="88" t="s">
        <v>76</v>
      </c>
      <c r="D440" s="89">
        <f>ROUND(((D441+D442+D444+D443)/1000),5)</f>
        <v>1.7868900000000001</v>
      </c>
      <c r="E440" s="89">
        <f>ROUND(((E441+E442+E444+E443)/1000),5)</f>
        <v>1.7122599999999999</v>
      </c>
      <c r="F440" s="89">
        <f>ROUND(((F441+F442+F444+F443)/1000),5)</f>
        <v>1.68354</v>
      </c>
      <c r="G440" s="89">
        <f t="shared" ref="G440:AA440" si="255">ROUND(((G441+G442+G444+G443)/1000),5)</f>
        <v>1.6897599999999999</v>
      </c>
      <c r="H440" s="89">
        <f t="shared" si="255"/>
        <v>1.73468</v>
      </c>
      <c r="I440" s="89">
        <f t="shared" si="255"/>
        <v>1.80077</v>
      </c>
      <c r="J440" s="89">
        <f t="shared" si="255"/>
        <v>2.03016</v>
      </c>
      <c r="K440" s="89">
        <f t="shared" si="255"/>
        <v>2.4086500000000002</v>
      </c>
      <c r="L440" s="89">
        <f t="shared" si="255"/>
        <v>2.60378</v>
      </c>
      <c r="M440" s="89">
        <f t="shared" si="255"/>
        <v>2.6415899999999999</v>
      </c>
      <c r="N440" s="89">
        <f t="shared" si="255"/>
        <v>2.6481300000000001</v>
      </c>
      <c r="O440" s="89">
        <f t="shared" si="255"/>
        <v>2.6924399999999999</v>
      </c>
      <c r="P440" s="89">
        <f t="shared" si="255"/>
        <v>2.6643599999999998</v>
      </c>
      <c r="Q440" s="89">
        <f t="shared" si="255"/>
        <v>2.6673800000000001</v>
      </c>
      <c r="R440" s="89">
        <f t="shared" si="255"/>
        <v>2.66059</v>
      </c>
      <c r="S440" s="89">
        <f t="shared" si="255"/>
        <v>2.62338</v>
      </c>
      <c r="T440" s="89">
        <f t="shared" si="255"/>
        <v>2.64635</v>
      </c>
      <c r="U440" s="89">
        <f t="shared" si="255"/>
        <v>2.6448900000000002</v>
      </c>
      <c r="V440" s="89">
        <f t="shared" si="255"/>
        <v>2.64669</v>
      </c>
      <c r="W440" s="89">
        <f t="shared" si="255"/>
        <v>2.5933999999999999</v>
      </c>
      <c r="X440" s="89">
        <f t="shared" si="255"/>
        <v>2.5632799999999998</v>
      </c>
      <c r="Y440" s="89">
        <f t="shared" si="255"/>
        <v>2.33636</v>
      </c>
      <c r="Z440" s="89">
        <f t="shared" si="255"/>
        <v>2.0352000000000001</v>
      </c>
      <c r="AA440" s="89">
        <f t="shared" si="255"/>
        <v>1.95784</v>
      </c>
    </row>
    <row r="441" spans="1:27" ht="12.75" hidden="1" customHeight="1" outlineLevel="1" x14ac:dyDescent="0.2">
      <c r="A441" s="99" t="s">
        <v>1459</v>
      </c>
      <c r="B441" s="60" t="s">
        <v>238</v>
      </c>
      <c r="C441" s="40" t="s">
        <v>79</v>
      </c>
      <c r="D441" s="41">
        <v>1301.3499999999999</v>
      </c>
      <c r="E441" s="41">
        <v>1226.72</v>
      </c>
      <c r="F441" s="41">
        <v>1198</v>
      </c>
      <c r="G441" s="41">
        <v>1204.22</v>
      </c>
      <c r="H441" s="41">
        <v>1249.1400000000001</v>
      </c>
      <c r="I441" s="41">
        <v>1315.23</v>
      </c>
      <c r="J441" s="41">
        <v>1544.62</v>
      </c>
      <c r="K441" s="41">
        <v>1923.11</v>
      </c>
      <c r="L441" s="41">
        <v>2118.2399999999998</v>
      </c>
      <c r="M441" s="41">
        <v>2156.0500000000002</v>
      </c>
      <c r="N441" s="41">
        <v>2162.59</v>
      </c>
      <c r="O441" s="41">
        <v>2206.9</v>
      </c>
      <c r="P441" s="41">
        <v>2178.8200000000002</v>
      </c>
      <c r="Q441" s="41">
        <v>2181.84</v>
      </c>
      <c r="R441" s="41">
        <v>2175.0500000000002</v>
      </c>
      <c r="S441" s="41">
        <v>2137.84</v>
      </c>
      <c r="T441" s="41">
        <v>2160.81</v>
      </c>
      <c r="U441" s="41">
        <v>2159.35</v>
      </c>
      <c r="V441" s="41">
        <v>2161.15</v>
      </c>
      <c r="W441" s="41">
        <v>2107.86</v>
      </c>
      <c r="X441" s="41">
        <v>2077.7399999999998</v>
      </c>
      <c r="Y441" s="41">
        <v>1850.82</v>
      </c>
      <c r="Z441" s="41">
        <v>1549.66</v>
      </c>
      <c r="AA441" s="41">
        <v>1472.3</v>
      </c>
    </row>
    <row r="442" spans="1:27" ht="12.75" hidden="1" customHeight="1" outlineLevel="1" x14ac:dyDescent="0.2">
      <c r="A442" s="99" t="s">
        <v>1460</v>
      </c>
      <c r="B442" s="60" t="s">
        <v>90</v>
      </c>
      <c r="C442" s="40" t="s">
        <v>79</v>
      </c>
      <c r="D442" s="41">
        <f>$D$327</f>
        <v>217.03</v>
      </c>
      <c r="E442" s="41">
        <f t="shared" ref="E442:AA442" si="256">$D$327</f>
        <v>217.03</v>
      </c>
      <c r="F442" s="41">
        <f t="shared" si="256"/>
        <v>217.03</v>
      </c>
      <c r="G442" s="41">
        <f t="shared" si="256"/>
        <v>217.03</v>
      </c>
      <c r="H442" s="41">
        <f t="shared" si="256"/>
        <v>217.03</v>
      </c>
      <c r="I442" s="41">
        <f t="shared" si="256"/>
        <v>217.03</v>
      </c>
      <c r="J442" s="41">
        <f t="shared" si="256"/>
        <v>217.03</v>
      </c>
      <c r="K442" s="41">
        <f t="shared" si="256"/>
        <v>217.03</v>
      </c>
      <c r="L442" s="41">
        <f t="shared" si="256"/>
        <v>217.03</v>
      </c>
      <c r="M442" s="41">
        <f t="shared" si="256"/>
        <v>217.03</v>
      </c>
      <c r="N442" s="41">
        <f t="shared" si="256"/>
        <v>217.03</v>
      </c>
      <c r="O442" s="41">
        <f t="shared" si="256"/>
        <v>217.03</v>
      </c>
      <c r="P442" s="41">
        <f t="shared" si="256"/>
        <v>217.03</v>
      </c>
      <c r="Q442" s="41">
        <f t="shared" si="256"/>
        <v>217.03</v>
      </c>
      <c r="R442" s="41">
        <f t="shared" si="256"/>
        <v>217.03</v>
      </c>
      <c r="S442" s="41">
        <f t="shared" si="256"/>
        <v>217.03</v>
      </c>
      <c r="T442" s="41">
        <f t="shared" si="256"/>
        <v>217.03</v>
      </c>
      <c r="U442" s="41">
        <f t="shared" si="256"/>
        <v>217.03</v>
      </c>
      <c r="V442" s="41">
        <f t="shared" si="256"/>
        <v>217.03</v>
      </c>
      <c r="W442" s="41">
        <f t="shared" si="256"/>
        <v>217.03</v>
      </c>
      <c r="X442" s="41">
        <f t="shared" si="256"/>
        <v>217.03</v>
      </c>
      <c r="Y442" s="41">
        <f t="shared" si="256"/>
        <v>217.03</v>
      </c>
      <c r="Z442" s="41">
        <f t="shared" si="256"/>
        <v>217.03</v>
      </c>
      <c r="AA442" s="41">
        <f t="shared" si="256"/>
        <v>217.03</v>
      </c>
    </row>
    <row r="443" spans="1:27" ht="12.75" hidden="1" customHeight="1" outlineLevel="1" x14ac:dyDescent="0.2">
      <c r="A443" s="99" t="s">
        <v>1461</v>
      </c>
      <c r="B443" s="60" t="s">
        <v>83</v>
      </c>
      <c r="C443" s="40" t="s">
        <v>79</v>
      </c>
      <c r="D443" s="41">
        <v>3.72</v>
      </c>
      <c r="E443" s="41">
        <v>3.72</v>
      </c>
      <c r="F443" s="41">
        <v>3.72</v>
      </c>
      <c r="G443" s="41">
        <v>3.72</v>
      </c>
      <c r="H443" s="41">
        <v>3.72</v>
      </c>
      <c r="I443" s="41">
        <v>3.72</v>
      </c>
      <c r="J443" s="41">
        <v>3.72</v>
      </c>
      <c r="K443" s="41">
        <v>3.72</v>
      </c>
      <c r="L443" s="41">
        <v>3.72</v>
      </c>
      <c r="M443" s="41">
        <v>3.72</v>
      </c>
      <c r="N443" s="41">
        <v>3.72</v>
      </c>
      <c r="O443" s="41">
        <v>3.72</v>
      </c>
      <c r="P443" s="41">
        <v>3.72</v>
      </c>
      <c r="Q443" s="41">
        <v>3.72</v>
      </c>
      <c r="R443" s="41">
        <v>3.72</v>
      </c>
      <c r="S443" s="41">
        <v>3.72</v>
      </c>
      <c r="T443" s="41">
        <v>3.72</v>
      </c>
      <c r="U443" s="41">
        <v>3.72</v>
      </c>
      <c r="V443" s="41">
        <v>3.72</v>
      </c>
      <c r="W443" s="41">
        <v>3.72</v>
      </c>
      <c r="X443" s="41">
        <v>3.72</v>
      </c>
      <c r="Y443" s="41">
        <v>3.72</v>
      </c>
      <c r="Z443" s="41">
        <v>3.72</v>
      </c>
      <c r="AA443" s="41">
        <v>3.72</v>
      </c>
    </row>
    <row r="444" spans="1:27" ht="12.75" hidden="1" customHeight="1" outlineLevel="1" x14ac:dyDescent="0.2">
      <c r="A444" s="99" t="s">
        <v>1462</v>
      </c>
      <c r="B444" s="60" t="s">
        <v>81</v>
      </c>
      <c r="C444" s="40" t="s">
        <v>79</v>
      </c>
      <c r="D444" s="41">
        <f>$D$11</f>
        <v>264.79000000000002</v>
      </c>
      <c r="E444" s="41">
        <f t="shared" ref="E444:AA444" si="257">$D$11</f>
        <v>264.79000000000002</v>
      </c>
      <c r="F444" s="41">
        <f t="shared" si="257"/>
        <v>264.79000000000002</v>
      </c>
      <c r="G444" s="41">
        <f t="shared" si="257"/>
        <v>264.79000000000002</v>
      </c>
      <c r="H444" s="41">
        <f t="shared" si="257"/>
        <v>264.79000000000002</v>
      </c>
      <c r="I444" s="41">
        <f t="shared" si="257"/>
        <v>264.79000000000002</v>
      </c>
      <c r="J444" s="41">
        <f t="shared" si="257"/>
        <v>264.79000000000002</v>
      </c>
      <c r="K444" s="41">
        <f t="shared" si="257"/>
        <v>264.79000000000002</v>
      </c>
      <c r="L444" s="41">
        <f t="shared" si="257"/>
        <v>264.79000000000002</v>
      </c>
      <c r="M444" s="41">
        <f t="shared" si="257"/>
        <v>264.79000000000002</v>
      </c>
      <c r="N444" s="41">
        <f t="shared" si="257"/>
        <v>264.79000000000002</v>
      </c>
      <c r="O444" s="41">
        <f t="shared" si="257"/>
        <v>264.79000000000002</v>
      </c>
      <c r="P444" s="41">
        <f t="shared" si="257"/>
        <v>264.79000000000002</v>
      </c>
      <c r="Q444" s="41">
        <f t="shared" si="257"/>
        <v>264.79000000000002</v>
      </c>
      <c r="R444" s="41">
        <f t="shared" si="257"/>
        <v>264.79000000000002</v>
      </c>
      <c r="S444" s="41">
        <f t="shared" si="257"/>
        <v>264.79000000000002</v>
      </c>
      <c r="T444" s="41">
        <f t="shared" si="257"/>
        <v>264.79000000000002</v>
      </c>
      <c r="U444" s="41">
        <f t="shared" si="257"/>
        <v>264.79000000000002</v>
      </c>
      <c r="V444" s="41">
        <f t="shared" si="257"/>
        <v>264.79000000000002</v>
      </c>
      <c r="W444" s="41">
        <f t="shared" si="257"/>
        <v>264.79000000000002</v>
      </c>
      <c r="X444" s="41">
        <f t="shared" si="257"/>
        <v>264.79000000000002</v>
      </c>
      <c r="Y444" s="41">
        <f t="shared" si="257"/>
        <v>264.79000000000002</v>
      </c>
      <c r="Z444" s="41">
        <f t="shared" si="257"/>
        <v>264.79000000000002</v>
      </c>
      <c r="AA444" s="41">
        <f t="shared" si="257"/>
        <v>264.79000000000002</v>
      </c>
    </row>
    <row r="445" spans="1:27" collapsed="1" x14ac:dyDescent="0.2">
      <c r="A445" s="98" t="s">
        <v>1463</v>
      </c>
      <c r="B445" s="25" t="str">
        <f>"25"&amp;"."&amp;$B$663&amp;"."&amp;$B$664</f>
        <v>25.01.2024</v>
      </c>
      <c r="C445" s="88" t="s">
        <v>76</v>
      </c>
      <c r="D445" s="89">
        <f>ROUND(((D446+D447+D449+D448)/1000),5)</f>
        <v>1.8113999999999999</v>
      </c>
      <c r="E445" s="89">
        <f>ROUND(((E446+E447+E449+E448)/1000),5)</f>
        <v>1.7461899999999999</v>
      </c>
      <c r="F445" s="89">
        <f>ROUND(((F446+F447+F449+F448)/1000),5)</f>
        <v>1.70848</v>
      </c>
      <c r="G445" s="89">
        <f t="shared" ref="G445:AA445" si="258">ROUND(((G446+G447+G449+G448)/1000),5)</f>
        <v>1.71061</v>
      </c>
      <c r="H445" s="89">
        <f t="shared" si="258"/>
        <v>1.7495799999999999</v>
      </c>
      <c r="I445" s="89">
        <f t="shared" si="258"/>
        <v>1.8742000000000001</v>
      </c>
      <c r="J445" s="89">
        <f t="shared" si="258"/>
        <v>2.0930800000000001</v>
      </c>
      <c r="K445" s="89">
        <f t="shared" si="258"/>
        <v>2.37765</v>
      </c>
      <c r="L445" s="89">
        <f t="shared" si="258"/>
        <v>2.5759799999999999</v>
      </c>
      <c r="M445" s="89">
        <f t="shared" si="258"/>
        <v>2.6280399999999999</v>
      </c>
      <c r="N445" s="89">
        <f t="shared" si="258"/>
        <v>2.6450999999999998</v>
      </c>
      <c r="O445" s="89">
        <f t="shared" si="258"/>
        <v>2.6743899999999998</v>
      </c>
      <c r="P445" s="89">
        <f t="shared" si="258"/>
        <v>2.6513800000000001</v>
      </c>
      <c r="Q445" s="89">
        <f t="shared" si="258"/>
        <v>2.6673900000000001</v>
      </c>
      <c r="R445" s="89">
        <f t="shared" si="258"/>
        <v>2.6516799999999998</v>
      </c>
      <c r="S445" s="89">
        <f t="shared" si="258"/>
        <v>2.60684</v>
      </c>
      <c r="T445" s="89">
        <f t="shared" si="258"/>
        <v>2.64954</v>
      </c>
      <c r="U445" s="89">
        <f t="shared" si="258"/>
        <v>2.6590799999999999</v>
      </c>
      <c r="V445" s="89">
        <f t="shared" si="258"/>
        <v>2.67388</v>
      </c>
      <c r="W445" s="89">
        <f t="shared" si="258"/>
        <v>2.6264400000000001</v>
      </c>
      <c r="X445" s="89">
        <f t="shared" si="258"/>
        <v>2.4746800000000002</v>
      </c>
      <c r="Y445" s="89">
        <f t="shared" si="258"/>
        <v>2.3077000000000001</v>
      </c>
      <c r="Z445" s="89">
        <f t="shared" si="258"/>
        <v>2.0429200000000001</v>
      </c>
      <c r="AA445" s="89">
        <f t="shared" si="258"/>
        <v>1.9339599999999999</v>
      </c>
    </row>
    <row r="446" spans="1:27" ht="12.75" hidden="1" customHeight="1" outlineLevel="1" x14ac:dyDescent="0.2">
      <c r="A446" s="99" t="s">
        <v>1464</v>
      </c>
      <c r="B446" s="60" t="s">
        <v>238</v>
      </c>
      <c r="C446" s="40" t="s">
        <v>79</v>
      </c>
      <c r="D446" s="41">
        <v>1325.86</v>
      </c>
      <c r="E446" s="41">
        <v>1260.6500000000001</v>
      </c>
      <c r="F446" s="41">
        <v>1222.94</v>
      </c>
      <c r="G446" s="41">
        <v>1225.07</v>
      </c>
      <c r="H446" s="41">
        <v>1264.04</v>
      </c>
      <c r="I446" s="41">
        <v>1388.66</v>
      </c>
      <c r="J446" s="41">
        <v>1607.54</v>
      </c>
      <c r="K446" s="41">
        <v>1892.11</v>
      </c>
      <c r="L446" s="41">
        <v>2090.44</v>
      </c>
      <c r="M446" s="41">
        <v>2142.5</v>
      </c>
      <c r="N446" s="41">
        <v>2159.56</v>
      </c>
      <c r="O446" s="41">
        <v>2188.85</v>
      </c>
      <c r="P446" s="41">
        <v>2165.84</v>
      </c>
      <c r="Q446" s="41">
        <v>2181.85</v>
      </c>
      <c r="R446" s="41">
        <v>2166.14</v>
      </c>
      <c r="S446" s="41">
        <v>2121.3000000000002</v>
      </c>
      <c r="T446" s="41">
        <v>2164</v>
      </c>
      <c r="U446" s="41">
        <v>2173.54</v>
      </c>
      <c r="V446" s="41">
        <v>2188.34</v>
      </c>
      <c r="W446" s="41">
        <v>2140.9</v>
      </c>
      <c r="X446" s="41">
        <v>1989.14</v>
      </c>
      <c r="Y446" s="41">
        <v>1822.16</v>
      </c>
      <c r="Z446" s="41">
        <v>1557.38</v>
      </c>
      <c r="AA446" s="41">
        <v>1448.42</v>
      </c>
    </row>
    <row r="447" spans="1:27" ht="12.75" hidden="1" customHeight="1" outlineLevel="1" x14ac:dyDescent="0.2">
      <c r="A447" s="99" t="s">
        <v>1465</v>
      </c>
      <c r="B447" s="60" t="s">
        <v>90</v>
      </c>
      <c r="C447" s="40" t="s">
        <v>79</v>
      </c>
      <c r="D447" s="41">
        <f>$D$327</f>
        <v>217.03</v>
      </c>
      <c r="E447" s="41">
        <f t="shared" ref="E447:AA447" si="259">$D$327</f>
        <v>217.03</v>
      </c>
      <c r="F447" s="41">
        <f t="shared" si="259"/>
        <v>217.03</v>
      </c>
      <c r="G447" s="41">
        <f t="shared" si="259"/>
        <v>217.03</v>
      </c>
      <c r="H447" s="41">
        <f t="shared" si="259"/>
        <v>217.03</v>
      </c>
      <c r="I447" s="41">
        <f t="shared" si="259"/>
        <v>217.03</v>
      </c>
      <c r="J447" s="41">
        <f t="shared" si="259"/>
        <v>217.03</v>
      </c>
      <c r="K447" s="41">
        <f t="shared" si="259"/>
        <v>217.03</v>
      </c>
      <c r="L447" s="41">
        <f t="shared" si="259"/>
        <v>217.03</v>
      </c>
      <c r="M447" s="41">
        <f t="shared" si="259"/>
        <v>217.03</v>
      </c>
      <c r="N447" s="41">
        <f t="shared" si="259"/>
        <v>217.03</v>
      </c>
      <c r="O447" s="41">
        <f t="shared" si="259"/>
        <v>217.03</v>
      </c>
      <c r="P447" s="41">
        <f t="shared" si="259"/>
        <v>217.03</v>
      </c>
      <c r="Q447" s="41">
        <f t="shared" si="259"/>
        <v>217.03</v>
      </c>
      <c r="R447" s="41">
        <f t="shared" si="259"/>
        <v>217.03</v>
      </c>
      <c r="S447" s="41">
        <f t="shared" si="259"/>
        <v>217.03</v>
      </c>
      <c r="T447" s="41">
        <f t="shared" si="259"/>
        <v>217.03</v>
      </c>
      <c r="U447" s="41">
        <f t="shared" si="259"/>
        <v>217.03</v>
      </c>
      <c r="V447" s="41">
        <f t="shared" si="259"/>
        <v>217.03</v>
      </c>
      <c r="W447" s="41">
        <f t="shared" si="259"/>
        <v>217.03</v>
      </c>
      <c r="X447" s="41">
        <f t="shared" si="259"/>
        <v>217.03</v>
      </c>
      <c r="Y447" s="41">
        <f t="shared" si="259"/>
        <v>217.03</v>
      </c>
      <c r="Z447" s="41">
        <f t="shared" si="259"/>
        <v>217.03</v>
      </c>
      <c r="AA447" s="41">
        <f t="shared" si="259"/>
        <v>217.03</v>
      </c>
    </row>
    <row r="448" spans="1:27" ht="12.75" hidden="1" customHeight="1" outlineLevel="1" x14ac:dyDescent="0.2">
      <c r="A448" s="99" t="s">
        <v>1466</v>
      </c>
      <c r="B448" s="60" t="s">
        <v>83</v>
      </c>
      <c r="C448" s="40" t="s">
        <v>79</v>
      </c>
      <c r="D448" s="41">
        <v>3.72</v>
      </c>
      <c r="E448" s="41">
        <v>3.72</v>
      </c>
      <c r="F448" s="41">
        <v>3.72</v>
      </c>
      <c r="G448" s="41">
        <v>3.72</v>
      </c>
      <c r="H448" s="41">
        <v>3.72</v>
      </c>
      <c r="I448" s="41">
        <v>3.72</v>
      </c>
      <c r="J448" s="41">
        <v>3.72</v>
      </c>
      <c r="K448" s="41">
        <v>3.72</v>
      </c>
      <c r="L448" s="41">
        <v>3.72</v>
      </c>
      <c r="M448" s="41">
        <v>3.72</v>
      </c>
      <c r="N448" s="41">
        <v>3.72</v>
      </c>
      <c r="O448" s="41">
        <v>3.72</v>
      </c>
      <c r="P448" s="41">
        <v>3.72</v>
      </c>
      <c r="Q448" s="41">
        <v>3.72</v>
      </c>
      <c r="R448" s="41">
        <v>3.72</v>
      </c>
      <c r="S448" s="41">
        <v>3.72</v>
      </c>
      <c r="T448" s="41">
        <v>3.72</v>
      </c>
      <c r="U448" s="41">
        <v>3.72</v>
      </c>
      <c r="V448" s="41">
        <v>3.72</v>
      </c>
      <c r="W448" s="41">
        <v>3.72</v>
      </c>
      <c r="X448" s="41">
        <v>3.72</v>
      </c>
      <c r="Y448" s="41">
        <v>3.72</v>
      </c>
      <c r="Z448" s="41">
        <v>3.72</v>
      </c>
      <c r="AA448" s="41">
        <v>3.72</v>
      </c>
    </row>
    <row r="449" spans="1:27" ht="12.75" hidden="1" customHeight="1" outlineLevel="1" x14ac:dyDescent="0.2">
      <c r="A449" s="99" t="s">
        <v>1467</v>
      </c>
      <c r="B449" s="60" t="s">
        <v>81</v>
      </c>
      <c r="C449" s="40" t="s">
        <v>79</v>
      </c>
      <c r="D449" s="41">
        <f>$D$11</f>
        <v>264.79000000000002</v>
      </c>
      <c r="E449" s="41">
        <f t="shared" ref="E449:AA449" si="260">$D$11</f>
        <v>264.79000000000002</v>
      </c>
      <c r="F449" s="41">
        <f t="shared" si="260"/>
        <v>264.79000000000002</v>
      </c>
      <c r="G449" s="41">
        <f t="shared" si="260"/>
        <v>264.79000000000002</v>
      </c>
      <c r="H449" s="41">
        <f t="shared" si="260"/>
        <v>264.79000000000002</v>
      </c>
      <c r="I449" s="41">
        <f t="shared" si="260"/>
        <v>264.79000000000002</v>
      </c>
      <c r="J449" s="41">
        <f t="shared" si="260"/>
        <v>264.79000000000002</v>
      </c>
      <c r="K449" s="41">
        <f t="shared" si="260"/>
        <v>264.79000000000002</v>
      </c>
      <c r="L449" s="41">
        <f t="shared" si="260"/>
        <v>264.79000000000002</v>
      </c>
      <c r="M449" s="41">
        <f t="shared" si="260"/>
        <v>264.79000000000002</v>
      </c>
      <c r="N449" s="41">
        <f t="shared" si="260"/>
        <v>264.79000000000002</v>
      </c>
      <c r="O449" s="41">
        <f t="shared" si="260"/>
        <v>264.79000000000002</v>
      </c>
      <c r="P449" s="41">
        <f t="shared" si="260"/>
        <v>264.79000000000002</v>
      </c>
      <c r="Q449" s="41">
        <f t="shared" si="260"/>
        <v>264.79000000000002</v>
      </c>
      <c r="R449" s="41">
        <f t="shared" si="260"/>
        <v>264.79000000000002</v>
      </c>
      <c r="S449" s="41">
        <f t="shared" si="260"/>
        <v>264.79000000000002</v>
      </c>
      <c r="T449" s="41">
        <f t="shared" si="260"/>
        <v>264.79000000000002</v>
      </c>
      <c r="U449" s="41">
        <f t="shared" si="260"/>
        <v>264.79000000000002</v>
      </c>
      <c r="V449" s="41">
        <f t="shared" si="260"/>
        <v>264.79000000000002</v>
      </c>
      <c r="W449" s="41">
        <f t="shared" si="260"/>
        <v>264.79000000000002</v>
      </c>
      <c r="X449" s="41">
        <f t="shared" si="260"/>
        <v>264.79000000000002</v>
      </c>
      <c r="Y449" s="41">
        <f t="shared" si="260"/>
        <v>264.79000000000002</v>
      </c>
      <c r="Z449" s="41">
        <f t="shared" si="260"/>
        <v>264.79000000000002</v>
      </c>
      <c r="AA449" s="41">
        <f t="shared" si="260"/>
        <v>264.79000000000002</v>
      </c>
    </row>
    <row r="450" spans="1:27" collapsed="1" x14ac:dyDescent="0.2">
      <c r="A450" s="98" t="s">
        <v>1468</v>
      </c>
      <c r="B450" s="25" t="str">
        <f>"26"&amp;"."&amp;$B$663&amp;"."&amp;$B$664</f>
        <v>26.01.2024</v>
      </c>
      <c r="C450" s="88" t="s">
        <v>76</v>
      </c>
      <c r="D450" s="89">
        <f>ROUND(((D451+D452+D454+D453)/1000),5)</f>
        <v>1.7933300000000001</v>
      </c>
      <c r="E450" s="89">
        <f>ROUND(((E451+E452+E454+E453)/1000),5)</f>
        <v>1.70766</v>
      </c>
      <c r="F450" s="89">
        <f>ROUND(((F451+F452+F454+F453)/1000),5)</f>
        <v>1.69356</v>
      </c>
      <c r="G450" s="89">
        <f t="shared" ref="G450:AA450" si="261">ROUND(((G451+G452+G454+G453)/1000),5)</f>
        <v>1.69479</v>
      </c>
      <c r="H450" s="89">
        <f t="shared" si="261"/>
        <v>1.71272</v>
      </c>
      <c r="I450" s="89">
        <f t="shared" si="261"/>
        <v>1.8375699999999999</v>
      </c>
      <c r="J450" s="89">
        <f t="shared" si="261"/>
        <v>1.9941</v>
      </c>
      <c r="K450" s="89">
        <f t="shared" si="261"/>
        <v>2.3695400000000002</v>
      </c>
      <c r="L450" s="89">
        <f t="shared" si="261"/>
        <v>2.5411000000000001</v>
      </c>
      <c r="M450" s="89">
        <f t="shared" si="261"/>
        <v>2.5556800000000002</v>
      </c>
      <c r="N450" s="89">
        <f t="shared" si="261"/>
        <v>2.5703900000000002</v>
      </c>
      <c r="O450" s="89">
        <f t="shared" si="261"/>
        <v>2.6246499999999999</v>
      </c>
      <c r="P450" s="89">
        <f t="shared" si="261"/>
        <v>2.60379</v>
      </c>
      <c r="Q450" s="89">
        <f t="shared" si="261"/>
        <v>2.6128100000000001</v>
      </c>
      <c r="R450" s="89">
        <f t="shared" si="261"/>
        <v>2.61442</v>
      </c>
      <c r="S450" s="89">
        <f t="shared" si="261"/>
        <v>2.5562999999999998</v>
      </c>
      <c r="T450" s="89">
        <f t="shared" si="261"/>
        <v>2.55403</v>
      </c>
      <c r="U450" s="89">
        <f t="shared" si="261"/>
        <v>2.5667200000000001</v>
      </c>
      <c r="V450" s="89">
        <f t="shared" si="261"/>
        <v>2.53939</v>
      </c>
      <c r="W450" s="89">
        <f t="shared" si="261"/>
        <v>2.5601699999999998</v>
      </c>
      <c r="X450" s="89">
        <f t="shared" si="261"/>
        <v>2.43363</v>
      </c>
      <c r="Y450" s="89">
        <f t="shared" si="261"/>
        <v>2.31026</v>
      </c>
      <c r="Z450" s="89">
        <f t="shared" si="261"/>
        <v>2.0258400000000001</v>
      </c>
      <c r="AA450" s="89">
        <f t="shared" si="261"/>
        <v>1.9717100000000001</v>
      </c>
    </row>
    <row r="451" spans="1:27" ht="12.75" hidden="1" customHeight="1" outlineLevel="1" x14ac:dyDescent="0.2">
      <c r="A451" s="99" t="s">
        <v>1469</v>
      </c>
      <c r="B451" s="60" t="s">
        <v>238</v>
      </c>
      <c r="C451" s="40" t="s">
        <v>79</v>
      </c>
      <c r="D451" s="41">
        <v>1307.79</v>
      </c>
      <c r="E451" s="41">
        <v>1222.1199999999999</v>
      </c>
      <c r="F451" s="41">
        <v>1208.02</v>
      </c>
      <c r="G451" s="41">
        <v>1209.25</v>
      </c>
      <c r="H451" s="41">
        <v>1227.18</v>
      </c>
      <c r="I451" s="41">
        <v>1352.03</v>
      </c>
      <c r="J451" s="41">
        <v>1508.56</v>
      </c>
      <c r="K451" s="41">
        <v>1884</v>
      </c>
      <c r="L451" s="41">
        <v>2055.56</v>
      </c>
      <c r="M451" s="41">
        <v>2070.14</v>
      </c>
      <c r="N451" s="41">
        <v>2084.85</v>
      </c>
      <c r="O451" s="41">
        <v>2139.11</v>
      </c>
      <c r="P451" s="41">
        <v>2118.25</v>
      </c>
      <c r="Q451" s="41">
        <v>2127.27</v>
      </c>
      <c r="R451" s="41">
        <v>2128.88</v>
      </c>
      <c r="S451" s="41">
        <v>2070.7600000000002</v>
      </c>
      <c r="T451" s="41">
        <v>2068.4899999999998</v>
      </c>
      <c r="U451" s="41">
        <v>2081.1799999999998</v>
      </c>
      <c r="V451" s="41">
        <v>2053.85</v>
      </c>
      <c r="W451" s="41">
        <v>2074.63</v>
      </c>
      <c r="X451" s="41">
        <v>1948.09</v>
      </c>
      <c r="Y451" s="41">
        <v>1824.72</v>
      </c>
      <c r="Z451" s="41">
        <v>1540.3</v>
      </c>
      <c r="AA451" s="41">
        <v>1486.17</v>
      </c>
    </row>
    <row r="452" spans="1:27" ht="12.75" hidden="1" customHeight="1" outlineLevel="1" x14ac:dyDescent="0.2">
      <c r="A452" s="99" t="s">
        <v>1470</v>
      </c>
      <c r="B452" s="60" t="s">
        <v>90</v>
      </c>
      <c r="C452" s="40" t="s">
        <v>79</v>
      </c>
      <c r="D452" s="41">
        <f>$D$327</f>
        <v>217.03</v>
      </c>
      <c r="E452" s="41">
        <f t="shared" ref="E452:AA452" si="262">$D$327</f>
        <v>217.03</v>
      </c>
      <c r="F452" s="41">
        <f t="shared" si="262"/>
        <v>217.03</v>
      </c>
      <c r="G452" s="41">
        <f t="shared" si="262"/>
        <v>217.03</v>
      </c>
      <c r="H452" s="41">
        <f t="shared" si="262"/>
        <v>217.03</v>
      </c>
      <c r="I452" s="41">
        <f t="shared" si="262"/>
        <v>217.03</v>
      </c>
      <c r="J452" s="41">
        <f t="shared" si="262"/>
        <v>217.03</v>
      </c>
      <c r="K452" s="41">
        <f t="shared" si="262"/>
        <v>217.03</v>
      </c>
      <c r="L452" s="41">
        <f t="shared" si="262"/>
        <v>217.03</v>
      </c>
      <c r="M452" s="41">
        <f t="shared" si="262"/>
        <v>217.03</v>
      </c>
      <c r="N452" s="41">
        <f t="shared" si="262"/>
        <v>217.03</v>
      </c>
      <c r="O452" s="41">
        <f t="shared" si="262"/>
        <v>217.03</v>
      </c>
      <c r="P452" s="41">
        <f t="shared" si="262"/>
        <v>217.03</v>
      </c>
      <c r="Q452" s="41">
        <f t="shared" si="262"/>
        <v>217.03</v>
      </c>
      <c r="R452" s="41">
        <f t="shared" si="262"/>
        <v>217.03</v>
      </c>
      <c r="S452" s="41">
        <f t="shared" si="262"/>
        <v>217.03</v>
      </c>
      <c r="T452" s="41">
        <f t="shared" si="262"/>
        <v>217.03</v>
      </c>
      <c r="U452" s="41">
        <f t="shared" si="262"/>
        <v>217.03</v>
      </c>
      <c r="V452" s="41">
        <f t="shared" si="262"/>
        <v>217.03</v>
      </c>
      <c r="W452" s="41">
        <f t="shared" si="262"/>
        <v>217.03</v>
      </c>
      <c r="X452" s="41">
        <f t="shared" si="262"/>
        <v>217.03</v>
      </c>
      <c r="Y452" s="41">
        <f t="shared" si="262"/>
        <v>217.03</v>
      </c>
      <c r="Z452" s="41">
        <f t="shared" si="262"/>
        <v>217.03</v>
      </c>
      <c r="AA452" s="41">
        <f t="shared" si="262"/>
        <v>217.03</v>
      </c>
    </row>
    <row r="453" spans="1:27" ht="12.75" hidden="1" customHeight="1" outlineLevel="1" x14ac:dyDescent="0.2">
      <c r="A453" s="99" t="s">
        <v>1471</v>
      </c>
      <c r="B453" s="60" t="s">
        <v>83</v>
      </c>
      <c r="C453" s="40" t="s">
        <v>79</v>
      </c>
      <c r="D453" s="41">
        <v>3.72</v>
      </c>
      <c r="E453" s="41">
        <v>3.72</v>
      </c>
      <c r="F453" s="41">
        <v>3.72</v>
      </c>
      <c r="G453" s="41">
        <v>3.72</v>
      </c>
      <c r="H453" s="41">
        <v>3.72</v>
      </c>
      <c r="I453" s="41">
        <v>3.72</v>
      </c>
      <c r="J453" s="41">
        <v>3.72</v>
      </c>
      <c r="K453" s="41">
        <v>3.72</v>
      </c>
      <c r="L453" s="41">
        <v>3.72</v>
      </c>
      <c r="M453" s="41">
        <v>3.72</v>
      </c>
      <c r="N453" s="41">
        <v>3.72</v>
      </c>
      <c r="O453" s="41">
        <v>3.72</v>
      </c>
      <c r="P453" s="41">
        <v>3.72</v>
      </c>
      <c r="Q453" s="41">
        <v>3.72</v>
      </c>
      <c r="R453" s="41">
        <v>3.72</v>
      </c>
      <c r="S453" s="41">
        <v>3.72</v>
      </c>
      <c r="T453" s="41">
        <v>3.72</v>
      </c>
      <c r="U453" s="41">
        <v>3.72</v>
      </c>
      <c r="V453" s="41">
        <v>3.72</v>
      </c>
      <c r="W453" s="41">
        <v>3.72</v>
      </c>
      <c r="X453" s="41">
        <v>3.72</v>
      </c>
      <c r="Y453" s="41">
        <v>3.72</v>
      </c>
      <c r="Z453" s="41">
        <v>3.72</v>
      </c>
      <c r="AA453" s="41">
        <v>3.72</v>
      </c>
    </row>
    <row r="454" spans="1:27" ht="12.75" hidden="1" customHeight="1" outlineLevel="1" x14ac:dyDescent="0.2">
      <c r="A454" s="99" t="s">
        <v>1472</v>
      </c>
      <c r="B454" s="60" t="s">
        <v>81</v>
      </c>
      <c r="C454" s="40" t="s">
        <v>79</v>
      </c>
      <c r="D454" s="41">
        <f>$D$11</f>
        <v>264.79000000000002</v>
      </c>
      <c r="E454" s="41">
        <f t="shared" ref="E454:AA454" si="263">$D$11</f>
        <v>264.79000000000002</v>
      </c>
      <c r="F454" s="41">
        <f t="shared" si="263"/>
        <v>264.79000000000002</v>
      </c>
      <c r="G454" s="41">
        <f t="shared" si="263"/>
        <v>264.79000000000002</v>
      </c>
      <c r="H454" s="41">
        <f t="shared" si="263"/>
        <v>264.79000000000002</v>
      </c>
      <c r="I454" s="41">
        <f t="shared" si="263"/>
        <v>264.79000000000002</v>
      </c>
      <c r="J454" s="41">
        <f t="shared" si="263"/>
        <v>264.79000000000002</v>
      </c>
      <c r="K454" s="41">
        <f t="shared" si="263"/>
        <v>264.79000000000002</v>
      </c>
      <c r="L454" s="41">
        <f t="shared" si="263"/>
        <v>264.79000000000002</v>
      </c>
      <c r="M454" s="41">
        <f t="shared" si="263"/>
        <v>264.79000000000002</v>
      </c>
      <c r="N454" s="41">
        <f t="shared" si="263"/>
        <v>264.79000000000002</v>
      </c>
      <c r="O454" s="41">
        <f t="shared" si="263"/>
        <v>264.79000000000002</v>
      </c>
      <c r="P454" s="41">
        <f t="shared" si="263"/>
        <v>264.79000000000002</v>
      </c>
      <c r="Q454" s="41">
        <f t="shared" si="263"/>
        <v>264.79000000000002</v>
      </c>
      <c r="R454" s="41">
        <f t="shared" si="263"/>
        <v>264.79000000000002</v>
      </c>
      <c r="S454" s="41">
        <f t="shared" si="263"/>
        <v>264.79000000000002</v>
      </c>
      <c r="T454" s="41">
        <f t="shared" si="263"/>
        <v>264.79000000000002</v>
      </c>
      <c r="U454" s="41">
        <f t="shared" si="263"/>
        <v>264.79000000000002</v>
      </c>
      <c r="V454" s="41">
        <f t="shared" si="263"/>
        <v>264.79000000000002</v>
      </c>
      <c r="W454" s="41">
        <f t="shared" si="263"/>
        <v>264.79000000000002</v>
      </c>
      <c r="X454" s="41">
        <f t="shared" si="263"/>
        <v>264.79000000000002</v>
      </c>
      <c r="Y454" s="41">
        <f t="shared" si="263"/>
        <v>264.79000000000002</v>
      </c>
      <c r="Z454" s="41">
        <f t="shared" si="263"/>
        <v>264.79000000000002</v>
      </c>
      <c r="AA454" s="41">
        <f t="shared" si="263"/>
        <v>264.79000000000002</v>
      </c>
    </row>
    <row r="455" spans="1:27" collapsed="1" x14ac:dyDescent="0.2">
      <c r="A455" s="98" t="s">
        <v>1473</v>
      </c>
      <c r="B455" s="25" t="str">
        <f>"27"&amp;"."&amp;$B$663&amp;"."&amp;$B$664</f>
        <v>27.01.2024</v>
      </c>
      <c r="C455" s="88" t="s">
        <v>76</v>
      </c>
      <c r="D455" s="89">
        <f>ROUND(((D456+D457+D459+D458)/1000),5)</f>
        <v>2.0397500000000002</v>
      </c>
      <c r="E455" s="89">
        <f>ROUND(((E456+E457+E459+E458)/1000),5)</f>
        <v>1.95523</v>
      </c>
      <c r="F455" s="89">
        <f>ROUND(((F456+F457+F459+F458)/1000),5)</f>
        <v>1.8397600000000001</v>
      </c>
      <c r="G455" s="89">
        <f t="shared" ref="G455:AA455" si="264">ROUND(((G456+G457+G459+G458)/1000),5)</f>
        <v>1.8113600000000001</v>
      </c>
      <c r="H455" s="89">
        <f t="shared" si="264"/>
        <v>1.82959</v>
      </c>
      <c r="I455" s="89">
        <f t="shared" si="264"/>
        <v>1.8811899999999999</v>
      </c>
      <c r="J455" s="89">
        <f t="shared" si="264"/>
        <v>1.9946299999999999</v>
      </c>
      <c r="K455" s="89">
        <f t="shared" si="264"/>
        <v>2.1493699999999998</v>
      </c>
      <c r="L455" s="89">
        <f t="shared" si="264"/>
        <v>2.3227099999999998</v>
      </c>
      <c r="M455" s="89">
        <f t="shared" si="264"/>
        <v>2.4531999999999998</v>
      </c>
      <c r="N455" s="89">
        <f t="shared" si="264"/>
        <v>2.5332699999999999</v>
      </c>
      <c r="O455" s="89">
        <f t="shared" si="264"/>
        <v>2.5321099999999999</v>
      </c>
      <c r="P455" s="89">
        <f t="shared" si="264"/>
        <v>2.5399400000000001</v>
      </c>
      <c r="Q455" s="89">
        <f t="shared" si="264"/>
        <v>2.5368599999999999</v>
      </c>
      <c r="R455" s="89">
        <f t="shared" si="264"/>
        <v>2.5462099999999999</v>
      </c>
      <c r="S455" s="89">
        <f t="shared" si="264"/>
        <v>2.4571800000000001</v>
      </c>
      <c r="T455" s="89">
        <f t="shared" si="264"/>
        <v>2.6739999999999999</v>
      </c>
      <c r="U455" s="89">
        <f t="shared" si="264"/>
        <v>2.7829899999999999</v>
      </c>
      <c r="V455" s="89">
        <f t="shared" si="264"/>
        <v>2.8196500000000002</v>
      </c>
      <c r="W455" s="89">
        <f t="shared" si="264"/>
        <v>2.4611900000000002</v>
      </c>
      <c r="X455" s="89">
        <f t="shared" si="264"/>
        <v>2.4435099999999998</v>
      </c>
      <c r="Y455" s="89">
        <f t="shared" si="264"/>
        <v>2.3296399999999999</v>
      </c>
      <c r="Z455" s="89">
        <f t="shared" si="264"/>
        <v>2.1494</v>
      </c>
      <c r="AA455" s="89">
        <f t="shared" si="264"/>
        <v>2.0296400000000001</v>
      </c>
    </row>
    <row r="456" spans="1:27" ht="12.75" hidden="1" customHeight="1" outlineLevel="1" x14ac:dyDescent="0.2">
      <c r="A456" s="99" t="s">
        <v>1474</v>
      </c>
      <c r="B456" s="60" t="s">
        <v>238</v>
      </c>
      <c r="C456" s="40" t="s">
        <v>79</v>
      </c>
      <c r="D456" s="41">
        <v>1554.21</v>
      </c>
      <c r="E456" s="41">
        <v>1469.69</v>
      </c>
      <c r="F456" s="41">
        <v>1354.22</v>
      </c>
      <c r="G456" s="41">
        <v>1325.82</v>
      </c>
      <c r="H456" s="41">
        <v>1344.05</v>
      </c>
      <c r="I456" s="41">
        <v>1395.65</v>
      </c>
      <c r="J456" s="41">
        <v>1509.09</v>
      </c>
      <c r="K456" s="41">
        <v>1663.83</v>
      </c>
      <c r="L456" s="41">
        <v>1837.17</v>
      </c>
      <c r="M456" s="41">
        <v>1967.66</v>
      </c>
      <c r="N456" s="41">
        <v>2047.73</v>
      </c>
      <c r="O456" s="41">
        <v>2046.57</v>
      </c>
      <c r="P456" s="41">
        <v>2054.4</v>
      </c>
      <c r="Q456" s="41">
        <v>2051.3200000000002</v>
      </c>
      <c r="R456" s="41">
        <v>2060.67</v>
      </c>
      <c r="S456" s="41">
        <v>1971.64</v>
      </c>
      <c r="T456" s="41">
        <v>2188.46</v>
      </c>
      <c r="U456" s="41">
        <v>2297.4499999999998</v>
      </c>
      <c r="V456" s="41">
        <v>2334.11</v>
      </c>
      <c r="W456" s="41">
        <v>1975.65</v>
      </c>
      <c r="X456" s="41">
        <v>1957.97</v>
      </c>
      <c r="Y456" s="41">
        <v>1844.1</v>
      </c>
      <c r="Z456" s="41">
        <v>1663.86</v>
      </c>
      <c r="AA456" s="41">
        <v>1544.1</v>
      </c>
    </row>
    <row r="457" spans="1:27" ht="12.75" hidden="1" customHeight="1" outlineLevel="1" x14ac:dyDescent="0.2">
      <c r="A457" s="99" t="s">
        <v>1475</v>
      </c>
      <c r="B457" s="60" t="s">
        <v>90</v>
      </c>
      <c r="C457" s="40" t="s">
        <v>79</v>
      </c>
      <c r="D457" s="41">
        <f>$D$327</f>
        <v>217.03</v>
      </c>
      <c r="E457" s="41">
        <f t="shared" ref="E457:AA457" si="265">$D$327</f>
        <v>217.03</v>
      </c>
      <c r="F457" s="41">
        <f t="shared" si="265"/>
        <v>217.03</v>
      </c>
      <c r="G457" s="41">
        <f t="shared" si="265"/>
        <v>217.03</v>
      </c>
      <c r="H457" s="41">
        <f t="shared" si="265"/>
        <v>217.03</v>
      </c>
      <c r="I457" s="41">
        <f t="shared" si="265"/>
        <v>217.03</v>
      </c>
      <c r="J457" s="41">
        <f t="shared" si="265"/>
        <v>217.03</v>
      </c>
      <c r="K457" s="41">
        <f t="shared" si="265"/>
        <v>217.03</v>
      </c>
      <c r="L457" s="41">
        <f t="shared" si="265"/>
        <v>217.03</v>
      </c>
      <c r="M457" s="41">
        <f t="shared" si="265"/>
        <v>217.03</v>
      </c>
      <c r="N457" s="41">
        <f t="shared" si="265"/>
        <v>217.03</v>
      </c>
      <c r="O457" s="41">
        <f t="shared" si="265"/>
        <v>217.03</v>
      </c>
      <c r="P457" s="41">
        <f t="shared" si="265"/>
        <v>217.03</v>
      </c>
      <c r="Q457" s="41">
        <f t="shared" si="265"/>
        <v>217.03</v>
      </c>
      <c r="R457" s="41">
        <f t="shared" si="265"/>
        <v>217.03</v>
      </c>
      <c r="S457" s="41">
        <f t="shared" si="265"/>
        <v>217.03</v>
      </c>
      <c r="T457" s="41">
        <f t="shared" si="265"/>
        <v>217.03</v>
      </c>
      <c r="U457" s="41">
        <f t="shared" si="265"/>
        <v>217.03</v>
      </c>
      <c r="V457" s="41">
        <f t="shared" si="265"/>
        <v>217.03</v>
      </c>
      <c r="W457" s="41">
        <f t="shared" si="265"/>
        <v>217.03</v>
      </c>
      <c r="X457" s="41">
        <f t="shared" si="265"/>
        <v>217.03</v>
      </c>
      <c r="Y457" s="41">
        <f t="shared" si="265"/>
        <v>217.03</v>
      </c>
      <c r="Z457" s="41">
        <f t="shared" si="265"/>
        <v>217.03</v>
      </c>
      <c r="AA457" s="41">
        <f t="shared" si="265"/>
        <v>217.03</v>
      </c>
    </row>
    <row r="458" spans="1:27" ht="12.75" hidden="1" customHeight="1" outlineLevel="1" x14ac:dyDescent="0.2">
      <c r="A458" s="99" t="s">
        <v>1476</v>
      </c>
      <c r="B458" s="60" t="s">
        <v>83</v>
      </c>
      <c r="C458" s="40" t="s">
        <v>79</v>
      </c>
      <c r="D458" s="41">
        <v>3.72</v>
      </c>
      <c r="E458" s="41">
        <v>3.72</v>
      </c>
      <c r="F458" s="41">
        <v>3.72</v>
      </c>
      <c r="G458" s="41">
        <v>3.72</v>
      </c>
      <c r="H458" s="41">
        <v>3.72</v>
      </c>
      <c r="I458" s="41">
        <v>3.72</v>
      </c>
      <c r="J458" s="41">
        <v>3.72</v>
      </c>
      <c r="K458" s="41">
        <v>3.72</v>
      </c>
      <c r="L458" s="41">
        <v>3.72</v>
      </c>
      <c r="M458" s="41">
        <v>3.72</v>
      </c>
      <c r="N458" s="41">
        <v>3.72</v>
      </c>
      <c r="O458" s="41">
        <v>3.72</v>
      </c>
      <c r="P458" s="41">
        <v>3.72</v>
      </c>
      <c r="Q458" s="41">
        <v>3.72</v>
      </c>
      <c r="R458" s="41">
        <v>3.72</v>
      </c>
      <c r="S458" s="41">
        <v>3.72</v>
      </c>
      <c r="T458" s="41">
        <v>3.72</v>
      </c>
      <c r="U458" s="41">
        <v>3.72</v>
      </c>
      <c r="V458" s="41">
        <v>3.72</v>
      </c>
      <c r="W458" s="41">
        <v>3.72</v>
      </c>
      <c r="X458" s="41">
        <v>3.72</v>
      </c>
      <c r="Y458" s="41">
        <v>3.72</v>
      </c>
      <c r="Z458" s="41">
        <v>3.72</v>
      </c>
      <c r="AA458" s="41">
        <v>3.72</v>
      </c>
    </row>
    <row r="459" spans="1:27" ht="12.75" hidden="1" customHeight="1" outlineLevel="1" x14ac:dyDescent="0.2">
      <c r="A459" s="99" t="s">
        <v>1477</v>
      </c>
      <c r="B459" s="60" t="s">
        <v>81</v>
      </c>
      <c r="C459" s="40" t="s">
        <v>79</v>
      </c>
      <c r="D459" s="41">
        <f>$D$11</f>
        <v>264.79000000000002</v>
      </c>
      <c r="E459" s="41">
        <f t="shared" ref="E459:AA459" si="266">$D$11</f>
        <v>264.79000000000002</v>
      </c>
      <c r="F459" s="41">
        <f t="shared" si="266"/>
        <v>264.79000000000002</v>
      </c>
      <c r="G459" s="41">
        <f t="shared" si="266"/>
        <v>264.79000000000002</v>
      </c>
      <c r="H459" s="41">
        <f t="shared" si="266"/>
        <v>264.79000000000002</v>
      </c>
      <c r="I459" s="41">
        <f t="shared" si="266"/>
        <v>264.79000000000002</v>
      </c>
      <c r="J459" s="41">
        <f t="shared" si="266"/>
        <v>264.79000000000002</v>
      </c>
      <c r="K459" s="41">
        <f t="shared" si="266"/>
        <v>264.79000000000002</v>
      </c>
      <c r="L459" s="41">
        <f t="shared" si="266"/>
        <v>264.79000000000002</v>
      </c>
      <c r="M459" s="41">
        <f t="shared" si="266"/>
        <v>264.79000000000002</v>
      </c>
      <c r="N459" s="41">
        <f t="shared" si="266"/>
        <v>264.79000000000002</v>
      </c>
      <c r="O459" s="41">
        <f t="shared" si="266"/>
        <v>264.79000000000002</v>
      </c>
      <c r="P459" s="41">
        <f t="shared" si="266"/>
        <v>264.79000000000002</v>
      </c>
      <c r="Q459" s="41">
        <f t="shared" si="266"/>
        <v>264.79000000000002</v>
      </c>
      <c r="R459" s="41">
        <f t="shared" si="266"/>
        <v>264.79000000000002</v>
      </c>
      <c r="S459" s="41">
        <f t="shared" si="266"/>
        <v>264.79000000000002</v>
      </c>
      <c r="T459" s="41">
        <f t="shared" si="266"/>
        <v>264.79000000000002</v>
      </c>
      <c r="U459" s="41">
        <f t="shared" si="266"/>
        <v>264.79000000000002</v>
      </c>
      <c r="V459" s="41">
        <f t="shared" si="266"/>
        <v>264.79000000000002</v>
      </c>
      <c r="W459" s="41">
        <f t="shared" si="266"/>
        <v>264.79000000000002</v>
      </c>
      <c r="X459" s="41">
        <f t="shared" si="266"/>
        <v>264.79000000000002</v>
      </c>
      <c r="Y459" s="41">
        <f t="shared" si="266"/>
        <v>264.79000000000002</v>
      </c>
      <c r="Z459" s="41">
        <f t="shared" si="266"/>
        <v>264.79000000000002</v>
      </c>
      <c r="AA459" s="41">
        <f t="shared" si="266"/>
        <v>264.79000000000002</v>
      </c>
    </row>
    <row r="460" spans="1:27" collapsed="1" x14ac:dyDescent="0.2">
      <c r="A460" s="98" t="s">
        <v>1478</v>
      </c>
      <c r="B460" s="25" t="str">
        <f>"28"&amp;"."&amp;$B$663&amp;"."&amp;$B$664</f>
        <v>28.01.2024</v>
      </c>
      <c r="C460" s="88" t="s">
        <v>76</v>
      </c>
      <c r="D460" s="89">
        <f>ROUND(((D461+D462+D464+D463)/1000),5)</f>
        <v>1.9659800000000001</v>
      </c>
      <c r="E460" s="89">
        <f>ROUND(((E461+E462+E464+E463)/1000),5)</f>
        <v>1.8670100000000001</v>
      </c>
      <c r="F460" s="89">
        <f>ROUND(((F461+F462+F464+F463)/1000),5)</f>
        <v>1.7691399999999999</v>
      </c>
      <c r="G460" s="89">
        <f t="shared" ref="G460:AA460" si="267">ROUND(((G461+G462+G464+G463)/1000),5)</f>
        <v>1.76078</v>
      </c>
      <c r="H460" s="89">
        <f t="shared" si="267"/>
        <v>1.7674799999999999</v>
      </c>
      <c r="I460" s="89">
        <f t="shared" si="267"/>
        <v>1.7768699999999999</v>
      </c>
      <c r="J460" s="89">
        <f t="shared" si="267"/>
        <v>1.8696900000000001</v>
      </c>
      <c r="K460" s="89">
        <f t="shared" si="267"/>
        <v>2.01756</v>
      </c>
      <c r="L460" s="89">
        <f t="shared" si="267"/>
        <v>2.1689699999999998</v>
      </c>
      <c r="M460" s="89">
        <f t="shared" si="267"/>
        <v>2.3043300000000002</v>
      </c>
      <c r="N460" s="89">
        <f t="shared" si="267"/>
        <v>2.3792800000000001</v>
      </c>
      <c r="O460" s="89">
        <f t="shared" si="267"/>
        <v>2.4028</v>
      </c>
      <c r="P460" s="89">
        <f t="shared" si="267"/>
        <v>2.4163000000000001</v>
      </c>
      <c r="Q460" s="89">
        <f t="shared" si="267"/>
        <v>2.4279199999999999</v>
      </c>
      <c r="R460" s="89">
        <f t="shared" si="267"/>
        <v>2.38646</v>
      </c>
      <c r="S460" s="89">
        <f t="shared" si="267"/>
        <v>2.3747799999999999</v>
      </c>
      <c r="T460" s="89">
        <f t="shared" si="267"/>
        <v>2.4350499999999999</v>
      </c>
      <c r="U460" s="89">
        <f t="shared" si="267"/>
        <v>2.4672700000000001</v>
      </c>
      <c r="V460" s="89">
        <f t="shared" si="267"/>
        <v>2.4632800000000001</v>
      </c>
      <c r="W460" s="89">
        <f t="shared" si="267"/>
        <v>2.4367800000000002</v>
      </c>
      <c r="X460" s="89">
        <f t="shared" si="267"/>
        <v>2.4149600000000002</v>
      </c>
      <c r="Y460" s="89">
        <f t="shared" si="267"/>
        <v>2.3026399999999998</v>
      </c>
      <c r="Z460" s="89">
        <f t="shared" si="267"/>
        <v>2.1441400000000002</v>
      </c>
      <c r="AA460" s="89">
        <f t="shared" si="267"/>
        <v>2.0351400000000002</v>
      </c>
    </row>
    <row r="461" spans="1:27" ht="12.75" hidden="1" customHeight="1" outlineLevel="1" x14ac:dyDescent="0.2">
      <c r="A461" s="99" t="s">
        <v>1479</v>
      </c>
      <c r="B461" s="60" t="s">
        <v>238</v>
      </c>
      <c r="C461" s="40" t="s">
        <v>79</v>
      </c>
      <c r="D461" s="41">
        <v>1480.44</v>
      </c>
      <c r="E461" s="41">
        <v>1381.47</v>
      </c>
      <c r="F461" s="41">
        <v>1283.5999999999999</v>
      </c>
      <c r="G461" s="41">
        <v>1275.24</v>
      </c>
      <c r="H461" s="41">
        <v>1281.94</v>
      </c>
      <c r="I461" s="41">
        <v>1291.33</v>
      </c>
      <c r="J461" s="41">
        <v>1384.15</v>
      </c>
      <c r="K461" s="41">
        <v>1532.02</v>
      </c>
      <c r="L461" s="41">
        <v>1683.43</v>
      </c>
      <c r="M461" s="41">
        <v>1818.79</v>
      </c>
      <c r="N461" s="41">
        <v>1893.74</v>
      </c>
      <c r="O461" s="41">
        <v>1917.26</v>
      </c>
      <c r="P461" s="41">
        <v>1930.76</v>
      </c>
      <c r="Q461" s="41">
        <v>1942.38</v>
      </c>
      <c r="R461" s="41">
        <v>1900.92</v>
      </c>
      <c r="S461" s="41">
        <v>1889.24</v>
      </c>
      <c r="T461" s="41">
        <v>1949.51</v>
      </c>
      <c r="U461" s="41">
        <v>1981.73</v>
      </c>
      <c r="V461" s="41">
        <v>1977.74</v>
      </c>
      <c r="W461" s="41">
        <v>1951.24</v>
      </c>
      <c r="X461" s="41">
        <v>1929.42</v>
      </c>
      <c r="Y461" s="41">
        <v>1817.1</v>
      </c>
      <c r="Z461" s="41">
        <v>1658.6</v>
      </c>
      <c r="AA461" s="41">
        <v>1549.6</v>
      </c>
    </row>
    <row r="462" spans="1:27" ht="12.75" hidden="1" customHeight="1" outlineLevel="1" x14ac:dyDescent="0.2">
      <c r="A462" s="99" t="s">
        <v>1480</v>
      </c>
      <c r="B462" s="60" t="s">
        <v>90</v>
      </c>
      <c r="C462" s="40" t="s">
        <v>79</v>
      </c>
      <c r="D462" s="41">
        <f>$D$327</f>
        <v>217.03</v>
      </c>
      <c r="E462" s="41">
        <f t="shared" ref="E462:AA462" si="268">$D$327</f>
        <v>217.03</v>
      </c>
      <c r="F462" s="41">
        <f t="shared" si="268"/>
        <v>217.03</v>
      </c>
      <c r="G462" s="41">
        <f t="shared" si="268"/>
        <v>217.03</v>
      </c>
      <c r="H462" s="41">
        <f t="shared" si="268"/>
        <v>217.03</v>
      </c>
      <c r="I462" s="41">
        <f t="shared" si="268"/>
        <v>217.03</v>
      </c>
      <c r="J462" s="41">
        <f t="shared" si="268"/>
        <v>217.03</v>
      </c>
      <c r="K462" s="41">
        <f t="shared" si="268"/>
        <v>217.03</v>
      </c>
      <c r="L462" s="41">
        <f t="shared" si="268"/>
        <v>217.03</v>
      </c>
      <c r="M462" s="41">
        <f t="shared" si="268"/>
        <v>217.03</v>
      </c>
      <c r="N462" s="41">
        <f t="shared" si="268"/>
        <v>217.03</v>
      </c>
      <c r="O462" s="41">
        <f t="shared" si="268"/>
        <v>217.03</v>
      </c>
      <c r="P462" s="41">
        <f t="shared" si="268"/>
        <v>217.03</v>
      </c>
      <c r="Q462" s="41">
        <f t="shared" si="268"/>
        <v>217.03</v>
      </c>
      <c r="R462" s="41">
        <f t="shared" si="268"/>
        <v>217.03</v>
      </c>
      <c r="S462" s="41">
        <f t="shared" si="268"/>
        <v>217.03</v>
      </c>
      <c r="T462" s="41">
        <f t="shared" si="268"/>
        <v>217.03</v>
      </c>
      <c r="U462" s="41">
        <f t="shared" si="268"/>
        <v>217.03</v>
      </c>
      <c r="V462" s="41">
        <f t="shared" si="268"/>
        <v>217.03</v>
      </c>
      <c r="W462" s="41">
        <f t="shared" si="268"/>
        <v>217.03</v>
      </c>
      <c r="X462" s="41">
        <f t="shared" si="268"/>
        <v>217.03</v>
      </c>
      <c r="Y462" s="41">
        <f t="shared" si="268"/>
        <v>217.03</v>
      </c>
      <c r="Z462" s="41">
        <f t="shared" si="268"/>
        <v>217.03</v>
      </c>
      <c r="AA462" s="41">
        <f t="shared" si="268"/>
        <v>217.03</v>
      </c>
    </row>
    <row r="463" spans="1:27" ht="12.75" hidden="1" customHeight="1" outlineLevel="1" x14ac:dyDescent="0.2">
      <c r="A463" s="99" t="s">
        <v>1481</v>
      </c>
      <c r="B463" s="60" t="s">
        <v>83</v>
      </c>
      <c r="C463" s="40" t="s">
        <v>79</v>
      </c>
      <c r="D463" s="41">
        <v>3.72</v>
      </c>
      <c r="E463" s="41">
        <v>3.72</v>
      </c>
      <c r="F463" s="41">
        <v>3.72</v>
      </c>
      <c r="G463" s="41">
        <v>3.72</v>
      </c>
      <c r="H463" s="41">
        <v>3.72</v>
      </c>
      <c r="I463" s="41">
        <v>3.72</v>
      </c>
      <c r="J463" s="41">
        <v>3.72</v>
      </c>
      <c r="K463" s="41">
        <v>3.72</v>
      </c>
      <c r="L463" s="41">
        <v>3.72</v>
      </c>
      <c r="M463" s="41">
        <v>3.72</v>
      </c>
      <c r="N463" s="41">
        <v>3.72</v>
      </c>
      <c r="O463" s="41">
        <v>3.72</v>
      </c>
      <c r="P463" s="41">
        <v>3.72</v>
      </c>
      <c r="Q463" s="41">
        <v>3.72</v>
      </c>
      <c r="R463" s="41">
        <v>3.72</v>
      </c>
      <c r="S463" s="41">
        <v>3.72</v>
      </c>
      <c r="T463" s="41">
        <v>3.72</v>
      </c>
      <c r="U463" s="41">
        <v>3.72</v>
      </c>
      <c r="V463" s="41">
        <v>3.72</v>
      </c>
      <c r="W463" s="41">
        <v>3.72</v>
      </c>
      <c r="X463" s="41">
        <v>3.72</v>
      </c>
      <c r="Y463" s="41">
        <v>3.72</v>
      </c>
      <c r="Z463" s="41">
        <v>3.72</v>
      </c>
      <c r="AA463" s="41">
        <v>3.72</v>
      </c>
    </row>
    <row r="464" spans="1:27" ht="12.75" hidden="1" customHeight="1" outlineLevel="1" x14ac:dyDescent="0.2">
      <c r="A464" s="99" t="s">
        <v>1482</v>
      </c>
      <c r="B464" s="60" t="s">
        <v>81</v>
      </c>
      <c r="C464" s="40" t="s">
        <v>79</v>
      </c>
      <c r="D464" s="41">
        <f>$D$11</f>
        <v>264.79000000000002</v>
      </c>
      <c r="E464" s="41">
        <f t="shared" ref="E464:AA464" si="269">$D$11</f>
        <v>264.79000000000002</v>
      </c>
      <c r="F464" s="41">
        <f t="shared" si="269"/>
        <v>264.79000000000002</v>
      </c>
      <c r="G464" s="41">
        <f t="shared" si="269"/>
        <v>264.79000000000002</v>
      </c>
      <c r="H464" s="41">
        <f t="shared" si="269"/>
        <v>264.79000000000002</v>
      </c>
      <c r="I464" s="41">
        <f t="shared" si="269"/>
        <v>264.79000000000002</v>
      </c>
      <c r="J464" s="41">
        <f t="shared" si="269"/>
        <v>264.79000000000002</v>
      </c>
      <c r="K464" s="41">
        <f t="shared" si="269"/>
        <v>264.79000000000002</v>
      </c>
      <c r="L464" s="41">
        <f t="shared" si="269"/>
        <v>264.79000000000002</v>
      </c>
      <c r="M464" s="41">
        <f t="shared" si="269"/>
        <v>264.79000000000002</v>
      </c>
      <c r="N464" s="41">
        <f t="shared" si="269"/>
        <v>264.79000000000002</v>
      </c>
      <c r="O464" s="41">
        <f t="shared" si="269"/>
        <v>264.79000000000002</v>
      </c>
      <c r="P464" s="41">
        <f t="shared" si="269"/>
        <v>264.79000000000002</v>
      </c>
      <c r="Q464" s="41">
        <f t="shared" si="269"/>
        <v>264.79000000000002</v>
      </c>
      <c r="R464" s="41">
        <f t="shared" si="269"/>
        <v>264.79000000000002</v>
      </c>
      <c r="S464" s="41">
        <f t="shared" si="269"/>
        <v>264.79000000000002</v>
      </c>
      <c r="T464" s="41">
        <f t="shared" si="269"/>
        <v>264.79000000000002</v>
      </c>
      <c r="U464" s="41">
        <f t="shared" si="269"/>
        <v>264.79000000000002</v>
      </c>
      <c r="V464" s="41">
        <f t="shared" si="269"/>
        <v>264.79000000000002</v>
      </c>
      <c r="W464" s="41">
        <f t="shared" si="269"/>
        <v>264.79000000000002</v>
      </c>
      <c r="X464" s="41">
        <f t="shared" si="269"/>
        <v>264.79000000000002</v>
      </c>
      <c r="Y464" s="41">
        <f t="shared" si="269"/>
        <v>264.79000000000002</v>
      </c>
      <c r="Z464" s="41">
        <f t="shared" si="269"/>
        <v>264.79000000000002</v>
      </c>
      <c r="AA464" s="41">
        <f t="shared" si="269"/>
        <v>264.79000000000002</v>
      </c>
    </row>
    <row r="465" spans="1:27" collapsed="1" x14ac:dyDescent="0.2">
      <c r="A465" s="98" t="s">
        <v>1483</v>
      </c>
      <c r="B465" s="25" t="str">
        <f>"29"&amp;"."&amp;$B$663&amp;"."&amp;$B$664</f>
        <v>29.01.2024</v>
      </c>
      <c r="C465" s="88" t="s">
        <v>76</v>
      </c>
      <c r="D465" s="89">
        <f>ROUND(((D466+D467+D469+D468)/1000),5)</f>
        <v>1.82283</v>
      </c>
      <c r="E465" s="89">
        <f>ROUND(((E466+E467+E469+E468)/1000),5)</f>
        <v>1.7692600000000001</v>
      </c>
      <c r="F465" s="89">
        <f>ROUND(((F466+F467+F469+F468)/1000),5)</f>
        <v>1.7337800000000001</v>
      </c>
      <c r="G465" s="89">
        <f t="shared" ref="G465:AA465" si="270">ROUND(((G466+G467+G469+G468)/1000),5)</f>
        <v>1.7216</v>
      </c>
      <c r="H465" s="89">
        <f t="shared" si="270"/>
        <v>1.74109</v>
      </c>
      <c r="I465" s="89">
        <f t="shared" si="270"/>
        <v>1.8520000000000001</v>
      </c>
      <c r="J465" s="89">
        <f t="shared" si="270"/>
        <v>2.0099900000000002</v>
      </c>
      <c r="K465" s="89">
        <f t="shared" si="270"/>
        <v>2.3050700000000002</v>
      </c>
      <c r="L465" s="89">
        <f t="shared" si="270"/>
        <v>2.5423399999999998</v>
      </c>
      <c r="M465" s="89">
        <f t="shared" si="270"/>
        <v>2.49519</v>
      </c>
      <c r="N465" s="89">
        <f t="shared" si="270"/>
        <v>2.4950000000000001</v>
      </c>
      <c r="O465" s="89">
        <f t="shared" si="270"/>
        <v>2.5850399999999998</v>
      </c>
      <c r="P465" s="89">
        <f t="shared" si="270"/>
        <v>2.5792199999999998</v>
      </c>
      <c r="Q465" s="89">
        <f t="shared" si="270"/>
        <v>2.5847500000000001</v>
      </c>
      <c r="R465" s="89">
        <f t="shared" si="270"/>
        <v>2.5839699999999999</v>
      </c>
      <c r="S465" s="89">
        <f t="shared" si="270"/>
        <v>2.5668899999999999</v>
      </c>
      <c r="T465" s="89">
        <f t="shared" si="270"/>
        <v>2.4474999999999998</v>
      </c>
      <c r="U465" s="89">
        <f t="shared" si="270"/>
        <v>2.4679700000000002</v>
      </c>
      <c r="V465" s="89">
        <f t="shared" si="270"/>
        <v>2.4674</v>
      </c>
      <c r="W465" s="89">
        <f t="shared" si="270"/>
        <v>2.5613199999999998</v>
      </c>
      <c r="X465" s="89">
        <f t="shared" si="270"/>
        <v>2.4401899999999999</v>
      </c>
      <c r="Y465" s="89">
        <f t="shared" si="270"/>
        <v>2.31088</v>
      </c>
      <c r="Z465" s="89">
        <f t="shared" si="270"/>
        <v>2.0249000000000001</v>
      </c>
      <c r="AA465" s="89">
        <f t="shared" si="270"/>
        <v>1.9744900000000001</v>
      </c>
    </row>
    <row r="466" spans="1:27" ht="12.75" hidden="1" customHeight="1" outlineLevel="1" x14ac:dyDescent="0.2">
      <c r="A466" s="99" t="s">
        <v>1484</v>
      </c>
      <c r="B466" s="60" t="s">
        <v>238</v>
      </c>
      <c r="C466" s="40" t="s">
        <v>79</v>
      </c>
      <c r="D466" s="41">
        <v>1337.29</v>
      </c>
      <c r="E466" s="41">
        <v>1283.72</v>
      </c>
      <c r="F466" s="41">
        <v>1248.24</v>
      </c>
      <c r="G466" s="41">
        <v>1236.06</v>
      </c>
      <c r="H466" s="41">
        <v>1255.55</v>
      </c>
      <c r="I466" s="41">
        <v>1366.46</v>
      </c>
      <c r="J466" s="41">
        <v>1524.45</v>
      </c>
      <c r="K466" s="41">
        <v>1819.53</v>
      </c>
      <c r="L466" s="41">
        <v>2056.8000000000002</v>
      </c>
      <c r="M466" s="41">
        <v>2009.65</v>
      </c>
      <c r="N466" s="41">
        <v>2009.46</v>
      </c>
      <c r="O466" s="41">
        <v>2099.5</v>
      </c>
      <c r="P466" s="41">
        <v>2093.6799999999998</v>
      </c>
      <c r="Q466" s="41">
        <v>2099.21</v>
      </c>
      <c r="R466" s="41">
        <v>2098.4299999999998</v>
      </c>
      <c r="S466" s="41">
        <v>2081.35</v>
      </c>
      <c r="T466" s="41">
        <v>1961.96</v>
      </c>
      <c r="U466" s="41">
        <v>1982.43</v>
      </c>
      <c r="V466" s="41">
        <v>1981.86</v>
      </c>
      <c r="W466" s="41">
        <v>2075.7800000000002</v>
      </c>
      <c r="X466" s="41">
        <v>1954.65</v>
      </c>
      <c r="Y466" s="41">
        <v>1825.34</v>
      </c>
      <c r="Z466" s="41">
        <v>1539.36</v>
      </c>
      <c r="AA466" s="41">
        <v>1488.95</v>
      </c>
    </row>
    <row r="467" spans="1:27" ht="12.75" hidden="1" customHeight="1" outlineLevel="1" x14ac:dyDescent="0.2">
      <c r="A467" s="99" t="s">
        <v>1485</v>
      </c>
      <c r="B467" s="60" t="s">
        <v>90</v>
      </c>
      <c r="C467" s="40" t="s">
        <v>79</v>
      </c>
      <c r="D467" s="41">
        <f>$D$327</f>
        <v>217.03</v>
      </c>
      <c r="E467" s="41">
        <f t="shared" ref="E467:AA467" si="271">$D$327</f>
        <v>217.03</v>
      </c>
      <c r="F467" s="41">
        <f t="shared" si="271"/>
        <v>217.03</v>
      </c>
      <c r="G467" s="41">
        <f t="shared" si="271"/>
        <v>217.03</v>
      </c>
      <c r="H467" s="41">
        <f t="shared" si="271"/>
        <v>217.03</v>
      </c>
      <c r="I467" s="41">
        <f t="shared" si="271"/>
        <v>217.03</v>
      </c>
      <c r="J467" s="41">
        <f t="shared" si="271"/>
        <v>217.03</v>
      </c>
      <c r="K467" s="41">
        <f t="shared" si="271"/>
        <v>217.03</v>
      </c>
      <c r="L467" s="41">
        <f t="shared" si="271"/>
        <v>217.03</v>
      </c>
      <c r="M467" s="41">
        <f t="shared" si="271"/>
        <v>217.03</v>
      </c>
      <c r="N467" s="41">
        <f t="shared" si="271"/>
        <v>217.03</v>
      </c>
      <c r="O467" s="41">
        <f t="shared" si="271"/>
        <v>217.03</v>
      </c>
      <c r="P467" s="41">
        <f t="shared" si="271"/>
        <v>217.03</v>
      </c>
      <c r="Q467" s="41">
        <f t="shared" si="271"/>
        <v>217.03</v>
      </c>
      <c r="R467" s="41">
        <f t="shared" si="271"/>
        <v>217.03</v>
      </c>
      <c r="S467" s="41">
        <f t="shared" si="271"/>
        <v>217.03</v>
      </c>
      <c r="T467" s="41">
        <f t="shared" si="271"/>
        <v>217.03</v>
      </c>
      <c r="U467" s="41">
        <f t="shared" si="271"/>
        <v>217.03</v>
      </c>
      <c r="V467" s="41">
        <f t="shared" si="271"/>
        <v>217.03</v>
      </c>
      <c r="W467" s="41">
        <f t="shared" si="271"/>
        <v>217.03</v>
      </c>
      <c r="X467" s="41">
        <f t="shared" si="271"/>
        <v>217.03</v>
      </c>
      <c r="Y467" s="41">
        <f t="shared" si="271"/>
        <v>217.03</v>
      </c>
      <c r="Z467" s="41">
        <f t="shared" si="271"/>
        <v>217.03</v>
      </c>
      <c r="AA467" s="41">
        <f t="shared" si="271"/>
        <v>217.03</v>
      </c>
    </row>
    <row r="468" spans="1:27" ht="12.75" hidden="1" customHeight="1" outlineLevel="1" x14ac:dyDescent="0.2">
      <c r="A468" s="99" t="s">
        <v>1486</v>
      </c>
      <c r="B468" s="60" t="s">
        <v>83</v>
      </c>
      <c r="C468" s="40" t="s">
        <v>79</v>
      </c>
      <c r="D468" s="41">
        <v>3.72</v>
      </c>
      <c r="E468" s="41">
        <v>3.72</v>
      </c>
      <c r="F468" s="41">
        <v>3.72</v>
      </c>
      <c r="G468" s="41">
        <v>3.72</v>
      </c>
      <c r="H468" s="41">
        <v>3.72</v>
      </c>
      <c r="I468" s="41">
        <v>3.72</v>
      </c>
      <c r="J468" s="41">
        <v>3.72</v>
      </c>
      <c r="K468" s="41">
        <v>3.72</v>
      </c>
      <c r="L468" s="41">
        <v>3.72</v>
      </c>
      <c r="M468" s="41">
        <v>3.72</v>
      </c>
      <c r="N468" s="41">
        <v>3.72</v>
      </c>
      <c r="O468" s="41">
        <v>3.72</v>
      </c>
      <c r="P468" s="41">
        <v>3.72</v>
      </c>
      <c r="Q468" s="41">
        <v>3.72</v>
      </c>
      <c r="R468" s="41">
        <v>3.72</v>
      </c>
      <c r="S468" s="41">
        <v>3.72</v>
      </c>
      <c r="T468" s="41">
        <v>3.72</v>
      </c>
      <c r="U468" s="41">
        <v>3.72</v>
      </c>
      <c r="V468" s="41">
        <v>3.72</v>
      </c>
      <c r="W468" s="41">
        <v>3.72</v>
      </c>
      <c r="X468" s="41">
        <v>3.72</v>
      </c>
      <c r="Y468" s="41">
        <v>3.72</v>
      </c>
      <c r="Z468" s="41">
        <v>3.72</v>
      </c>
      <c r="AA468" s="41">
        <v>3.72</v>
      </c>
    </row>
    <row r="469" spans="1:27" ht="12.75" hidden="1" customHeight="1" outlineLevel="1" x14ac:dyDescent="0.2">
      <c r="A469" s="99" t="s">
        <v>1487</v>
      </c>
      <c r="B469" s="60" t="s">
        <v>81</v>
      </c>
      <c r="C469" s="40" t="s">
        <v>79</v>
      </c>
      <c r="D469" s="41">
        <f>$D$11</f>
        <v>264.79000000000002</v>
      </c>
      <c r="E469" s="41">
        <f t="shared" ref="E469:AA469" si="272">$D$11</f>
        <v>264.79000000000002</v>
      </c>
      <c r="F469" s="41">
        <f t="shared" si="272"/>
        <v>264.79000000000002</v>
      </c>
      <c r="G469" s="41">
        <f t="shared" si="272"/>
        <v>264.79000000000002</v>
      </c>
      <c r="H469" s="41">
        <f t="shared" si="272"/>
        <v>264.79000000000002</v>
      </c>
      <c r="I469" s="41">
        <f t="shared" si="272"/>
        <v>264.79000000000002</v>
      </c>
      <c r="J469" s="41">
        <f t="shared" si="272"/>
        <v>264.79000000000002</v>
      </c>
      <c r="K469" s="41">
        <f t="shared" si="272"/>
        <v>264.79000000000002</v>
      </c>
      <c r="L469" s="41">
        <f t="shared" si="272"/>
        <v>264.79000000000002</v>
      </c>
      <c r="M469" s="41">
        <f t="shared" si="272"/>
        <v>264.79000000000002</v>
      </c>
      <c r="N469" s="41">
        <f t="shared" si="272"/>
        <v>264.79000000000002</v>
      </c>
      <c r="O469" s="41">
        <f t="shared" si="272"/>
        <v>264.79000000000002</v>
      </c>
      <c r="P469" s="41">
        <f t="shared" si="272"/>
        <v>264.79000000000002</v>
      </c>
      <c r="Q469" s="41">
        <f t="shared" si="272"/>
        <v>264.79000000000002</v>
      </c>
      <c r="R469" s="41">
        <f t="shared" si="272"/>
        <v>264.79000000000002</v>
      </c>
      <c r="S469" s="41">
        <f t="shared" si="272"/>
        <v>264.79000000000002</v>
      </c>
      <c r="T469" s="41">
        <f t="shared" si="272"/>
        <v>264.79000000000002</v>
      </c>
      <c r="U469" s="41">
        <f t="shared" si="272"/>
        <v>264.79000000000002</v>
      </c>
      <c r="V469" s="41">
        <f t="shared" si="272"/>
        <v>264.79000000000002</v>
      </c>
      <c r="W469" s="41">
        <f t="shared" si="272"/>
        <v>264.79000000000002</v>
      </c>
      <c r="X469" s="41">
        <f t="shared" si="272"/>
        <v>264.79000000000002</v>
      </c>
      <c r="Y469" s="41">
        <f t="shared" si="272"/>
        <v>264.79000000000002</v>
      </c>
      <c r="Z469" s="41">
        <f t="shared" si="272"/>
        <v>264.79000000000002</v>
      </c>
      <c r="AA469" s="41">
        <f t="shared" si="272"/>
        <v>264.79000000000002</v>
      </c>
    </row>
    <row r="470" spans="1:27" collapsed="1" x14ac:dyDescent="0.2">
      <c r="A470" s="98" t="s">
        <v>1488</v>
      </c>
      <c r="B470" s="25" t="str">
        <f>"30"&amp;"."&amp;$B$663&amp;"."&amp;$B$664</f>
        <v>30.01.2024</v>
      </c>
      <c r="C470" s="88" t="s">
        <v>76</v>
      </c>
      <c r="D470" s="89">
        <f>ROUND(((D471+D472+D474+D473)/1000),5)</f>
        <v>1.8476900000000001</v>
      </c>
      <c r="E470" s="89">
        <f>ROUND(((E471+E472+E474+E473)/1000),5)</f>
        <v>1.76847</v>
      </c>
      <c r="F470" s="89">
        <f>ROUND(((F471+F472+F474+F473)/1000),5)</f>
        <v>1.73769</v>
      </c>
      <c r="G470" s="89">
        <f t="shared" ref="G470:AA470" si="273">ROUND(((G471+G472+G474+G473)/1000),5)</f>
        <v>1.7295</v>
      </c>
      <c r="H470" s="89">
        <f t="shared" si="273"/>
        <v>1.7687200000000001</v>
      </c>
      <c r="I470" s="89">
        <f t="shared" si="273"/>
        <v>1.91056</v>
      </c>
      <c r="J470" s="89">
        <f t="shared" si="273"/>
        <v>2.11938</v>
      </c>
      <c r="K470" s="89">
        <f t="shared" si="273"/>
        <v>2.3321299999999998</v>
      </c>
      <c r="L470" s="89">
        <f t="shared" si="273"/>
        <v>2.54175</v>
      </c>
      <c r="M470" s="89">
        <f t="shared" si="273"/>
        <v>2.5579999999999998</v>
      </c>
      <c r="N470" s="89">
        <f t="shared" si="273"/>
        <v>2.5646200000000001</v>
      </c>
      <c r="O470" s="89">
        <f t="shared" si="273"/>
        <v>2.6064500000000002</v>
      </c>
      <c r="P470" s="89">
        <f t="shared" si="273"/>
        <v>2.59415</v>
      </c>
      <c r="Q470" s="89">
        <f t="shared" si="273"/>
        <v>2.6006300000000002</v>
      </c>
      <c r="R470" s="89">
        <f t="shared" si="273"/>
        <v>2.6088300000000002</v>
      </c>
      <c r="S470" s="89">
        <f t="shared" si="273"/>
        <v>2.5770599999999999</v>
      </c>
      <c r="T470" s="89">
        <f t="shared" si="273"/>
        <v>2.5600100000000001</v>
      </c>
      <c r="U470" s="89">
        <f t="shared" si="273"/>
        <v>2.5642499999999999</v>
      </c>
      <c r="V470" s="89">
        <f t="shared" si="273"/>
        <v>2.5323899999999999</v>
      </c>
      <c r="W470" s="89">
        <f t="shared" si="273"/>
        <v>2.56846</v>
      </c>
      <c r="X470" s="89">
        <f t="shared" si="273"/>
        <v>2.3907400000000001</v>
      </c>
      <c r="Y470" s="89">
        <f t="shared" si="273"/>
        <v>2.3226300000000002</v>
      </c>
      <c r="Z470" s="89">
        <f t="shared" si="273"/>
        <v>2.05484</v>
      </c>
      <c r="AA470" s="89">
        <f t="shared" si="273"/>
        <v>1.9819100000000001</v>
      </c>
    </row>
    <row r="471" spans="1:27" ht="12.75" hidden="1" customHeight="1" outlineLevel="1" x14ac:dyDescent="0.2">
      <c r="A471" s="99" t="s">
        <v>1489</v>
      </c>
      <c r="B471" s="60" t="s">
        <v>238</v>
      </c>
      <c r="C471" s="40" t="s">
        <v>79</v>
      </c>
      <c r="D471" s="41">
        <v>1362.15</v>
      </c>
      <c r="E471" s="41">
        <v>1282.93</v>
      </c>
      <c r="F471" s="41">
        <v>1252.1500000000001</v>
      </c>
      <c r="G471" s="41">
        <v>1243.96</v>
      </c>
      <c r="H471" s="41">
        <v>1283.18</v>
      </c>
      <c r="I471" s="41">
        <v>1425.02</v>
      </c>
      <c r="J471" s="41">
        <v>1633.84</v>
      </c>
      <c r="K471" s="41">
        <v>1846.59</v>
      </c>
      <c r="L471" s="41">
        <v>2056.21</v>
      </c>
      <c r="M471" s="41">
        <v>2072.46</v>
      </c>
      <c r="N471" s="41">
        <v>2079.08</v>
      </c>
      <c r="O471" s="41">
        <v>2120.91</v>
      </c>
      <c r="P471" s="41">
        <v>2108.61</v>
      </c>
      <c r="Q471" s="41">
        <v>2115.09</v>
      </c>
      <c r="R471" s="41">
        <v>2123.29</v>
      </c>
      <c r="S471" s="41">
        <v>2091.52</v>
      </c>
      <c r="T471" s="41">
        <v>2074.4699999999998</v>
      </c>
      <c r="U471" s="41">
        <v>2078.71</v>
      </c>
      <c r="V471" s="41">
        <v>2046.85</v>
      </c>
      <c r="W471" s="41">
        <v>2082.92</v>
      </c>
      <c r="X471" s="41">
        <v>1905.2</v>
      </c>
      <c r="Y471" s="41">
        <v>1837.09</v>
      </c>
      <c r="Z471" s="41">
        <v>1569.3</v>
      </c>
      <c r="AA471" s="41">
        <v>1496.37</v>
      </c>
    </row>
    <row r="472" spans="1:27" ht="12.75" hidden="1" customHeight="1" outlineLevel="1" x14ac:dyDescent="0.2">
      <c r="A472" s="99" t="s">
        <v>1490</v>
      </c>
      <c r="B472" s="60" t="s">
        <v>90</v>
      </c>
      <c r="C472" s="40" t="s">
        <v>79</v>
      </c>
      <c r="D472" s="41">
        <f>$D$327</f>
        <v>217.03</v>
      </c>
      <c r="E472" s="41">
        <f t="shared" ref="E472:AA472" si="274">$D$327</f>
        <v>217.03</v>
      </c>
      <c r="F472" s="41">
        <f t="shared" si="274"/>
        <v>217.03</v>
      </c>
      <c r="G472" s="41">
        <f t="shared" si="274"/>
        <v>217.03</v>
      </c>
      <c r="H472" s="41">
        <f t="shared" si="274"/>
        <v>217.03</v>
      </c>
      <c r="I472" s="41">
        <f t="shared" si="274"/>
        <v>217.03</v>
      </c>
      <c r="J472" s="41">
        <f t="shared" si="274"/>
        <v>217.03</v>
      </c>
      <c r="K472" s="41">
        <f t="shared" si="274"/>
        <v>217.03</v>
      </c>
      <c r="L472" s="41">
        <f t="shared" si="274"/>
        <v>217.03</v>
      </c>
      <c r="M472" s="41">
        <f t="shared" si="274"/>
        <v>217.03</v>
      </c>
      <c r="N472" s="41">
        <f t="shared" si="274"/>
        <v>217.03</v>
      </c>
      <c r="O472" s="41">
        <f t="shared" si="274"/>
        <v>217.03</v>
      </c>
      <c r="P472" s="41">
        <f t="shared" si="274"/>
        <v>217.03</v>
      </c>
      <c r="Q472" s="41">
        <f t="shared" si="274"/>
        <v>217.03</v>
      </c>
      <c r="R472" s="41">
        <f t="shared" si="274"/>
        <v>217.03</v>
      </c>
      <c r="S472" s="41">
        <f t="shared" si="274"/>
        <v>217.03</v>
      </c>
      <c r="T472" s="41">
        <f t="shared" si="274"/>
        <v>217.03</v>
      </c>
      <c r="U472" s="41">
        <f t="shared" si="274"/>
        <v>217.03</v>
      </c>
      <c r="V472" s="41">
        <f t="shared" si="274"/>
        <v>217.03</v>
      </c>
      <c r="W472" s="41">
        <f t="shared" si="274"/>
        <v>217.03</v>
      </c>
      <c r="X472" s="41">
        <f t="shared" si="274"/>
        <v>217.03</v>
      </c>
      <c r="Y472" s="41">
        <f t="shared" si="274"/>
        <v>217.03</v>
      </c>
      <c r="Z472" s="41">
        <f t="shared" si="274"/>
        <v>217.03</v>
      </c>
      <c r="AA472" s="41">
        <f t="shared" si="274"/>
        <v>217.03</v>
      </c>
    </row>
    <row r="473" spans="1:27" ht="12.75" hidden="1" customHeight="1" outlineLevel="1" x14ac:dyDescent="0.2">
      <c r="A473" s="99" t="s">
        <v>1491</v>
      </c>
      <c r="B473" s="60" t="s">
        <v>83</v>
      </c>
      <c r="C473" s="40" t="s">
        <v>79</v>
      </c>
      <c r="D473" s="41">
        <v>3.72</v>
      </c>
      <c r="E473" s="41">
        <v>3.72</v>
      </c>
      <c r="F473" s="41">
        <v>3.72</v>
      </c>
      <c r="G473" s="41">
        <v>3.72</v>
      </c>
      <c r="H473" s="41">
        <v>3.72</v>
      </c>
      <c r="I473" s="41">
        <v>3.72</v>
      </c>
      <c r="J473" s="41">
        <v>3.72</v>
      </c>
      <c r="K473" s="41">
        <v>3.72</v>
      </c>
      <c r="L473" s="41">
        <v>3.72</v>
      </c>
      <c r="M473" s="41">
        <v>3.72</v>
      </c>
      <c r="N473" s="41">
        <v>3.72</v>
      </c>
      <c r="O473" s="41">
        <v>3.72</v>
      </c>
      <c r="P473" s="41">
        <v>3.72</v>
      </c>
      <c r="Q473" s="41">
        <v>3.72</v>
      </c>
      <c r="R473" s="41">
        <v>3.72</v>
      </c>
      <c r="S473" s="41">
        <v>3.72</v>
      </c>
      <c r="T473" s="41">
        <v>3.72</v>
      </c>
      <c r="U473" s="41">
        <v>3.72</v>
      </c>
      <c r="V473" s="41">
        <v>3.72</v>
      </c>
      <c r="W473" s="41">
        <v>3.72</v>
      </c>
      <c r="X473" s="41">
        <v>3.72</v>
      </c>
      <c r="Y473" s="41">
        <v>3.72</v>
      </c>
      <c r="Z473" s="41">
        <v>3.72</v>
      </c>
      <c r="AA473" s="41">
        <v>3.72</v>
      </c>
    </row>
    <row r="474" spans="1:27" ht="12.75" hidden="1" customHeight="1" outlineLevel="1" x14ac:dyDescent="0.2">
      <c r="A474" s="99" t="s">
        <v>1492</v>
      </c>
      <c r="B474" s="60" t="s">
        <v>81</v>
      </c>
      <c r="C474" s="40" t="s">
        <v>79</v>
      </c>
      <c r="D474" s="41">
        <f>$D$11</f>
        <v>264.79000000000002</v>
      </c>
      <c r="E474" s="41">
        <f t="shared" ref="E474:AA474" si="275">$D$11</f>
        <v>264.79000000000002</v>
      </c>
      <c r="F474" s="41">
        <f t="shared" si="275"/>
        <v>264.79000000000002</v>
      </c>
      <c r="G474" s="41">
        <f t="shared" si="275"/>
        <v>264.79000000000002</v>
      </c>
      <c r="H474" s="41">
        <f t="shared" si="275"/>
        <v>264.79000000000002</v>
      </c>
      <c r="I474" s="41">
        <f t="shared" si="275"/>
        <v>264.79000000000002</v>
      </c>
      <c r="J474" s="41">
        <f t="shared" si="275"/>
        <v>264.79000000000002</v>
      </c>
      <c r="K474" s="41">
        <f t="shared" si="275"/>
        <v>264.79000000000002</v>
      </c>
      <c r="L474" s="41">
        <f t="shared" si="275"/>
        <v>264.79000000000002</v>
      </c>
      <c r="M474" s="41">
        <f t="shared" si="275"/>
        <v>264.79000000000002</v>
      </c>
      <c r="N474" s="41">
        <f t="shared" si="275"/>
        <v>264.79000000000002</v>
      </c>
      <c r="O474" s="41">
        <f t="shared" si="275"/>
        <v>264.79000000000002</v>
      </c>
      <c r="P474" s="41">
        <f t="shared" si="275"/>
        <v>264.79000000000002</v>
      </c>
      <c r="Q474" s="41">
        <f t="shared" si="275"/>
        <v>264.79000000000002</v>
      </c>
      <c r="R474" s="41">
        <f t="shared" si="275"/>
        <v>264.79000000000002</v>
      </c>
      <c r="S474" s="41">
        <f t="shared" si="275"/>
        <v>264.79000000000002</v>
      </c>
      <c r="T474" s="41">
        <f t="shared" si="275"/>
        <v>264.79000000000002</v>
      </c>
      <c r="U474" s="41">
        <f t="shared" si="275"/>
        <v>264.79000000000002</v>
      </c>
      <c r="V474" s="41">
        <f t="shared" si="275"/>
        <v>264.79000000000002</v>
      </c>
      <c r="W474" s="41">
        <f t="shared" si="275"/>
        <v>264.79000000000002</v>
      </c>
      <c r="X474" s="41">
        <f t="shared" si="275"/>
        <v>264.79000000000002</v>
      </c>
      <c r="Y474" s="41">
        <f t="shared" si="275"/>
        <v>264.79000000000002</v>
      </c>
      <c r="Z474" s="41">
        <f t="shared" si="275"/>
        <v>264.79000000000002</v>
      </c>
      <c r="AA474" s="41">
        <f t="shared" si="275"/>
        <v>264.79000000000002</v>
      </c>
    </row>
    <row r="475" spans="1:27" collapsed="1" x14ac:dyDescent="0.2">
      <c r="A475" s="98" t="s">
        <v>1493</v>
      </c>
      <c r="B475" s="25" t="str">
        <f>"31"&amp;"."&amp;$B$663&amp;"."&amp;$B$664</f>
        <v>31.01.2024</v>
      </c>
      <c r="C475" s="88" t="s">
        <v>76</v>
      </c>
      <c r="D475" s="89">
        <f>ROUND(((D476+D477+D479+D478)/1000),5)</f>
        <v>1.78359</v>
      </c>
      <c r="E475" s="89">
        <f>ROUND(((E476+E477+E479+E478)/1000),5)</f>
        <v>1.7240500000000001</v>
      </c>
      <c r="F475" s="89">
        <f>ROUND(((F476+F477+F479+F478)/1000),5)</f>
        <v>1.68655</v>
      </c>
      <c r="G475" s="89">
        <f t="shared" ref="G475:AA475" si="276">ROUND(((G476+G477+G479+G478)/1000),5)</f>
        <v>1.6926399999999999</v>
      </c>
      <c r="H475" s="89">
        <f t="shared" si="276"/>
        <v>1.7631600000000001</v>
      </c>
      <c r="I475" s="89">
        <f t="shared" si="276"/>
        <v>1.9259299999999999</v>
      </c>
      <c r="J475" s="89">
        <f t="shared" si="276"/>
        <v>2.1770999999999998</v>
      </c>
      <c r="K475" s="89">
        <f t="shared" si="276"/>
        <v>2.3454199999999998</v>
      </c>
      <c r="L475" s="89">
        <f t="shared" si="276"/>
        <v>2.5583200000000001</v>
      </c>
      <c r="M475" s="89">
        <f t="shared" si="276"/>
        <v>2.6449600000000002</v>
      </c>
      <c r="N475" s="89">
        <f t="shared" si="276"/>
        <v>2.6857099999999998</v>
      </c>
      <c r="O475" s="89">
        <f t="shared" si="276"/>
        <v>2.7387999999999999</v>
      </c>
      <c r="P475" s="89">
        <f t="shared" si="276"/>
        <v>2.6872500000000001</v>
      </c>
      <c r="Q475" s="89">
        <f t="shared" si="276"/>
        <v>2.6937199999999999</v>
      </c>
      <c r="R475" s="89">
        <f t="shared" si="276"/>
        <v>2.6782400000000002</v>
      </c>
      <c r="S475" s="89">
        <f t="shared" si="276"/>
        <v>2.6430500000000001</v>
      </c>
      <c r="T475" s="89">
        <f t="shared" si="276"/>
        <v>2.6047699999999998</v>
      </c>
      <c r="U475" s="89">
        <f t="shared" si="276"/>
        <v>2.6558999999999999</v>
      </c>
      <c r="V475" s="89">
        <f t="shared" si="276"/>
        <v>2.6453099999999998</v>
      </c>
      <c r="W475" s="89">
        <f t="shared" si="276"/>
        <v>2.6452200000000001</v>
      </c>
      <c r="X475" s="89">
        <f t="shared" si="276"/>
        <v>2.53938</v>
      </c>
      <c r="Y475" s="89">
        <f t="shared" si="276"/>
        <v>2.4032499999999999</v>
      </c>
      <c r="Z475" s="89">
        <f t="shared" si="276"/>
        <v>2.3101799999999999</v>
      </c>
      <c r="AA475" s="89">
        <f t="shared" si="276"/>
        <v>2.10033</v>
      </c>
    </row>
    <row r="476" spans="1:27" ht="12.75" hidden="1" customHeight="1" outlineLevel="1" x14ac:dyDescent="0.2">
      <c r="A476" s="99" t="s">
        <v>1494</v>
      </c>
      <c r="B476" s="60" t="s">
        <v>238</v>
      </c>
      <c r="C476" s="40" t="s">
        <v>79</v>
      </c>
      <c r="D476" s="41">
        <v>1298.05</v>
      </c>
      <c r="E476" s="41">
        <v>1238.51</v>
      </c>
      <c r="F476" s="41">
        <v>1201.01</v>
      </c>
      <c r="G476" s="41">
        <v>1207.0999999999999</v>
      </c>
      <c r="H476" s="41">
        <v>1277.6199999999999</v>
      </c>
      <c r="I476" s="41">
        <v>1440.39</v>
      </c>
      <c r="J476" s="41">
        <v>1691.56</v>
      </c>
      <c r="K476" s="41">
        <v>1859.88</v>
      </c>
      <c r="L476" s="41">
        <v>2072.7800000000002</v>
      </c>
      <c r="M476" s="41">
        <v>2159.42</v>
      </c>
      <c r="N476" s="41">
        <v>2200.17</v>
      </c>
      <c r="O476" s="41">
        <v>2253.2600000000002</v>
      </c>
      <c r="P476" s="41">
        <v>2201.71</v>
      </c>
      <c r="Q476" s="41">
        <v>2208.1799999999998</v>
      </c>
      <c r="R476" s="41">
        <v>2192.6999999999998</v>
      </c>
      <c r="S476" s="41">
        <v>2157.5100000000002</v>
      </c>
      <c r="T476" s="41">
        <v>2119.23</v>
      </c>
      <c r="U476" s="41">
        <v>2170.36</v>
      </c>
      <c r="V476" s="41">
        <v>2159.77</v>
      </c>
      <c r="W476" s="41">
        <v>2159.6799999999998</v>
      </c>
      <c r="X476" s="41">
        <v>2053.84</v>
      </c>
      <c r="Y476" s="41">
        <v>1917.71</v>
      </c>
      <c r="Z476" s="41">
        <v>1824.64</v>
      </c>
      <c r="AA476" s="41">
        <v>1614.79</v>
      </c>
    </row>
    <row r="477" spans="1:27" ht="12.75" hidden="1" customHeight="1" outlineLevel="1" x14ac:dyDescent="0.2">
      <c r="A477" s="99" t="s">
        <v>1495</v>
      </c>
      <c r="B477" s="60" t="s">
        <v>90</v>
      </c>
      <c r="C477" s="40" t="s">
        <v>79</v>
      </c>
      <c r="D477" s="41">
        <f>$D$327</f>
        <v>217.03</v>
      </c>
      <c r="E477" s="41">
        <f t="shared" ref="E477:AA477" si="277">$D$327</f>
        <v>217.03</v>
      </c>
      <c r="F477" s="41">
        <f t="shared" si="277"/>
        <v>217.03</v>
      </c>
      <c r="G477" s="41">
        <f t="shared" si="277"/>
        <v>217.03</v>
      </c>
      <c r="H477" s="41">
        <f t="shared" si="277"/>
        <v>217.03</v>
      </c>
      <c r="I477" s="41">
        <f t="shared" si="277"/>
        <v>217.03</v>
      </c>
      <c r="J477" s="41">
        <f t="shared" si="277"/>
        <v>217.03</v>
      </c>
      <c r="K477" s="41">
        <f t="shared" si="277"/>
        <v>217.03</v>
      </c>
      <c r="L477" s="41">
        <f t="shared" si="277"/>
        <v>217.03</v>
      </c>
      <c r="M477" s="41">
        <f t="shared" si="277"/>
        <v>217.03</v>
      </c>
      <c r="N477" s="41">
        <f t="shared" si="277"/>
        <v>217.03</v>
      </c>
      <c r="O477" s="41">
        <f t="shared" si="277"/>
        <v>217.03</v>
      </c>
      <c r="P477" s="41">
        <f t="shared" si="277"/>
        <v>217.03</v>
      </c>
      <c r="Q477" s="41">
        <f t="shared" si="277"/>
        <v>217.03</v>
      </c>
      <c r="R477" s="41">
        <f t="shared" si="277"/>
        <v>217.03</v>
      </c>
      <c r="S477" s="41">
        <f t="shared" si="277"/>
        <v>217.03</v>
      </c>
      <c r="T477" s="41">
        <f t="shared" si="277"/>
        <v>217.03</v>
      </c>
      <c r="U477" s="41">
        <f t="shared" si="277"/>
        <v>217.03</v>
      </c>
      <c r="V477" s="41">
        <f t="shared" si="277"/>
        <v>217.03</v>
      </c>
      <c r="W477" s="41">
        <f t="shared" si="277"/>
        <v>217.03</v>
      </c>
      <c r="X477" s="41">
        <f t="shared" si="277"/>
        <v>217.03</v>
      </c>
      <c r="Y477" s="41">
        <f t="shared" si="277"/>
        <v>217.03</v>
      </c>
      <c r="Z477" s="41">
        <f t="shared" si="277"/>
        <v>217.03</v>
      </c>
      <c r="AA477" s="41">
        <f t="shared" si="277"/>
        <v>217.03</v>
      </c>
    </row>
    <row r="478" spans="1:27" ht="12.75" hidden="1" customHeight="1" outlineLevel="1" x14ac:dyDescent="0.2">
      <c r="A478" s="99" t="s">
        <v>1496</v>
      </c>
      <c r="B478" s="60" t="s">
        <v>83</v>
      </c>
      <c r="C478" s="40" t="s">
        <v>79</v>
      </c>
      <c r="D478" s="41">
        <v>3.72</v>
      </c>
      <c r="E478" s="41">
        <v>3.72</v>
      </c>
      <c r="F478" s="41">
        <v>3.72</v>
      </c>
      <c r="G478" s="41">
        <v>3.72</v>
      </c>
      <c r="H478" s="41">
        <v>3.72</v>
      </c>
      <c r="I478" s="41">
        <v>3.72</v>
      </c>
      <c r="J478" s="41">
        <v>3.72</v>
      </c>
      <c r="K478" s="41">
        <v>3.72</v>
      </c>
      <c r="L478" s="41">
        <v>3.72</v>
      </c>
      <c r="M478" s="41">
        <v>3.72</v>
      </c>
      <c r="N478" s="41">
        <v>3.72</v>
      </c>
      <c r="O478" s="41">
        <v>3.72</v>
      </c>
      <c r="P478" s="41">
        <v>3.72</v>
      </c>
      <c r="Q478" s="41">
        <v>3.72</v>
      </c>
      <c r="R478" s="41">
        <v>3.72</v>
      </c>
      <c r="S478" s="41">
        <v>3.72</v>
      </c>
      <c r="T478" s="41">
        <v>3.72</v>
      </c>
      <c r="U478" s="41">
        <v>3.72</v>
      </c>
      <c r="V478" s="41">
        <v>3.72</v>
      </c>
      <c r="W478" s="41">
        <v>3.72</v>
      </c>
      <c r="X478" s="41">
        <v>3.72</v>
      </c>
      <c r="Y478" s="41">
        <v>3.72</v>
      </c>
      <c r="Z478" s="41">
        <v>3.72</v>
      </c>
      <c r="AA478" s="41">
        <v>3.72</v>
      </c>
    </row>
    <row r="479" spans="1:27" ht="12.75" hidden="1" customHeight="1" outlineLevel="1" x14ac:dyDescent="0.2">
      <c r="A479" s="99" t="s">
        <v>1497</v>
      </c>
      <c r="B479" s="60" t="s">
        <v>81</v>
      </c>
      <c r="C479" s="40" t="s">
        <v>79</v>
      </c>
      <c r="D479" s="41">
        <f>$D$11</f>
        <v>264.79000000000002</v>
      </c>
      <c r="E479" s="41">
        <f t="shared" ref="E479:AA479" si="278">$D$11</f>
        <v>264.79000000000002</v>
      </c>
      <c r="F479" s="41">
        <f t="shared" si="278"/>
        <v>264.79000000000002</v>
      </c>
      <c r="G479" s="41">
        <f t="shared" si="278"/>
        <v>264.79000000000002</v>
      </c>
      <c r="H479" s="41">
        <f t="shared" si="278"/>
        <v>264.79000000000002</v>
      </c>
      <c r="I479" s="41">
        <f t="shared" si="278"/>
        <v>264.79000000000002</v>
      </c>
      <c r="J479" s="41">
        <f t="shared" si="278"/>
        <v>264.79000000000002</v>
      </c>
      <c r="K479" s="41">
        <f t="shared" si="278"/>
        <v>264.79000000000002</v>
      </c>
      <c r="L479" s="41">
        <f t="shared" si="278"/>
        <v>264.79000000000002</v>
      </c>
      <c r="M479" s="41">
        <f t="shared" si="278"/>
        <v>264.79000000000002</v>
      </c>
      <c r="N479" s="41">
        <f t="shared" si="278"/>
        <v>264.79000000000002</v>
      </c>
      <c r="O479" s="41">
        <f t="shared" si="278"/>
        <v>264.79000000000002</v>
      </c>
      <c r="P479" s="41">
        <f t="shared" si="278"/>
        <v>264.79000000000002</v>
      </c>
      <c r="Q479" s="41">
        <f t="shared" si="278"/>
        <v>264.79000000000002</v>
      </c>
      <c r="R479" s="41">
        <f t="shared" si="278"/>
        <v>264.79000000000002</v>
      </c>
      <c r="S479" s="41">
        <f t="shared" si="278"/>
        <v>264.79000000000002</v>
      </c>
      <c r="T479" s="41">
        <f t="shared" si="278"/>
        <v>264.79000000000002</v>
      </c>
      <c r="U479" s="41">
        <f t="shared" si="278"/>
        <v>264.79000000000002</v>
      </c>
      <c r="V479" s="41">
        <f t="shared" si="278"/>
        <v>264.79000000000002</v>
      </c>
      <c r="W479" s="41">
        <f t="shared" si="278"/>
        <v>264.79000000000002</v>
      </c>
      <c r="X479" s="41">
        <f t="shared" si="278"/>
        <v>264.79000000000002</v>
      </c>
      <c r="Y479" s="41">
        <f t="shared" si="278"/>
        <v>264.79000000000002</v>
      </c>
      <c r="Z479" s="41">
        <f t="shared" si="278"/>
        <v>264.79000000000002</v>
      </c>
      <c r="AA479" s="41">
        <f t="shared" si="278"/>
        <v>264.79000000000002</v>
      </c>
    </row>
    <row r="480" spans="1:27" collapsed="1" x14ac:dyDescent="0.2">
      <c r="B480" s="101" t="s">
        <v>392</v>
      </c>
    </row>
    <row r="481" spans="1:27" x14ac:dyDescent="0.2">
      <c r="B481" s="101" t="s">
        <v>392</v>
      </c>
    </row>
    <row r="482" spans="1:27" x14ac:dyDescent="0.2">
      <c r="A482" s="175" t="s">
        <v>705</v>
      </c>
      <c r="B482" s="176"/>
      <c r="C482" s="176"/>
      <c r="D482" s="176"/>
      <c r="E482" s="176"/>
      <c r="F482" s="176"/>
      <c r="G482" s="176"/>
      <c r="H482" s="176"/>
      <c r="I482" s="176"/>
      <c r="J482" s="176"/>
      <c r="K482" s="176"/>
      <c r="L482" s="176"/>
      <c r="M482" s="176"/>
      <c r="N482" s="176"/>
      <c r="O482" s="176"/>
      <c r="P482" s="176"/>
      <c r="Q482" s="176"/>
      <c r="R482" s="176"/>
      <c r="S482" s="176"/>
      <c r="T482" s="176"/>
      <c r="U482" s="176"/>
      <c r="V482" s="176"/>
      <c r="W482" s="176"/>
      <c r="X482" s="176"/>
      <c r="Y482" s="176"/>
      <c r="Z482" s="176"/>
      <c r="AA482" s="177"/>
    </row>
    <row r="483" spans="1:27" ht="25.5" x14ac:dyDescent="0.2">
      <c r="A483" s="96" t="s">
        <v>64</v>
      </c>
      <c r="B483" s="97" t="s">
        <v>210</v>
      </c>
      <c r="C483" s="96" t="s">
        <v>211</v>
      </c>
      <c r="D483" s="97" t="s">
        <v>212</v>
      </c>
      <c r="E483" s="97" t="s">
        <v>213</v>
      </c>
      <c r="F483" s="97" t="s">
        <v>214</v>
      </c>
      <c r="G483" s="97" t="s">
        <v>215</v>
      </c>
      <c r="H483" s="97" t="s">
        <v>216</v>
      </c>
      <c r="I483" s="97" t="s">
        <v>217</v>
      </c>
      <c r="J483" s="97" t="s">
        <v>218</v>
      </c>
      <c r="K483" s="97" t="s">
        <v>219</v>
      </c>
      <c r="L483" s="97" t="s">
        <v>220</v>
      </c>
      <c r="M483" s="97" t="s">
        <v>221</v>
      </c>
      <c r="N483" s="97" t="s">
        <v>222</v>
      </c>
      <c r="O483" s="97" t="s">
        <v>223</v>
      </c>
      <c r="P483" s="97" t="s">
        <v>224</v>
      </c>
      <c r="Q483" s="97" t="s">
        <v>225</v>
      </c>
      <c r="R483" s="97" t="s">
        <v>226</v>
      </c>
      <c r="S483" s="97" t="s">
        <v>227</v>
      </c>
      <c r="T483" s="97" t="s">
        <v>228</v>
      </c>
      <c r="U483" s="97" t="s">
        <v>229</v>
      </c>
      <c r="V483" s="97" t="s">
        <v>230</v>
      </c>
      <c r="W483" s="97" t="s">
        <v>231</v>
      </c>
      <c r="X483" s="97" t="s">
        <v>232</v>
      </c>
      <c r="Y483" s="97" t="s">
        <v>233</v>
      </c>
      <c r="Z483" s="97" t="s">
        <v>234</v>
      </c>
      <c r="AA483" s="97" t="s">
        <v>235</v>
      </c>
    </row>
    <row r="484" spans="1:27" x14ac:dyDescent="0.2">
      <c r="A484" s="98" t="s">
        <v>1498</v>
      </c>
      <c r="B484" s="25" t="str">
        <f>"01"&amp;"."&amp;$B$663&amp;"."&amp;$B$664</f>
        <v>01.01.2024</v>
      </c>
      <c r="C484" s="88" t="s">
        <v>76</v>
      </c>
      <c r="D484" s="89">
        <f>ROUND(((D485+D486+D488+D487)/1000),5)</f>
        <v>1.8019799999999999</v>
      </c>
      <c r="E484" s="89">
        <f>ROUND(((E485+E486+E488+E487)/1000),5)</f>
        <v>1.73194</v>
      </c>
      <c r="F484" s="89">
        <f>ROUND(((F485+F486+F488+F487)/1000),5)</f>
        <v>1.7250700000000001</v>
      </c>
      <c r="G484" s="89">
        <f t="shared" ref="G484:AA484" si="279">ROUND(((G485+G486+G488+G487)/1000),5)</f>
        <v>1.63269</v>
      </c>
      <c r="H484" s="89">
        <f t="shared" si="279"/>
        <v>1.59379</v>
      </c>
      <c r="I484" s="89">
        <f t="shared" si="279"/>
        <v>1.59656</v>
      </c>
      <c r="J484" s="89">
        <f t="shared" si="279"/>
        <v>1.6442600000000001</v>
      </c>
      <c r="K484" s="89">
        <f t="shared" si="279"/>
        <v>1.6315</v>
      </c>
      <c r="L484" s="89">
        <f t="shared" si="279"/>
        <v>1.50569</v>
      </c>
      <c r="M484" s="89">
        <f t="shared" si="279"/>
        <v>1.5784800000000001</v>
      </c>
      <c r="N484" s="89">
        <f t="shared" si="279"/>
        <v>1.7286900000000001</v>
      </c>
      <c r="O484" s="89">
        <f t="shared" si="279"/>
        <v>1.7532099999999999</v>
      </c>
      <c r="P484" s="89">
        <f t="shared" si="279"/>
        <v>1.7851399999999999</v>
      </c>
      <c r="Q484" s="89">
        <f t="shared" si="279"/>
        <v>1.8148500000000001</v>
      </c>
      <c r="R484" s="89">
        <f t="shared" si="279"/>
        <v>1.82552</v>
      </c>
      <c r="S484" s="89">
        <f t="shared" si="279"/>
        <v>1.8655200000000001</v>
      </c>
      <c r="T484" s="89">
        <f t="shared" si="279"/>
        <v>1.90042</v>
      </c>
      <c r="U484" s="89">
        <f t="shared" si="279"/>
        <v>1.92723</v>
      </c>
      <c r="V484" s="89">
        <f t="shared" si="279"/>
        <v>1.9312400000000001</v>
      </c>
      <c r="W484" s="89">
        <f t="shared" si="279"/>
        <v>1.92916</v>
      </c>
      <c r="X484" s="89">
        <f t="shared" si="279"/>
        <v>1.93251</v>
      </c>
      <c r="Y484" s="89">
        <f t="shared" si="279"/>
        <v>1.92788</v>
      </c>
      <c r="Z484" s="89">
        <f t="shared" si="279"/>
        <v>1.8616200000000001</v>
      </c>
      <c r="AA484" s="89">
        <f t="shared" si="279"/>
        <v>1.7684599999999999</v>
      </c>
    </row>
    <row r="485" spans="1:27" ht="12.75" hidden="1" customHeight="1" outlineLevel="1" x14ac:dyDescent="0.2">
      <c r="A485" s="99" t="s">
        <v>1499</v>
      </c>
      <c r="B485" s="60" t="s">
        <v>238</v>
      </c>
      <c r="C485" s="40" t="s">
        <v>79</v>
      </c>
      <c r="D485" s="41">
        <v>1099.29</v>
      </c>
      <c r="E485" s="41">
        <v>1029.25</v>
      </c>
      <c r="F485" s="41">
        <v>1022.38</v>
      </c>
      <c r="G485" s="41">
        <v>930</v>
      </c>
      <c r="H485" s="41">
        <v>891.1</v>
      </c>
      <c r="I485" s="41">
        <v>893.87</v>
      </c>
      <c r="J485" s="41">
        <v>941.57</v>
      </c>
      <c r="K485" s="41">
        <v>928.81</v>
      </c>
      <c r="L485" s="41">
        <v>803</v>
      </c>
      <c r="M485" s="41">
        <v>875.79</v>
      </c>
      <c r="N485" s="41">
        <v>1026</v>
      </c>
      <c r="O485" s="41">
        <v>1050.52</v>
      </c>
      <c r="P485" s="41">
        <v>1082.45</v>
      </c>
      <c r="Q485" s="41">
        <v>1112.1600000000001</v>
      </c>
      <c r="R485" s="41">
        <v>1122.83</v>
      </c>
      <c r="S485" s="41">
        <v>1162.83</v>
      </c>
      <c r="T485" s="41">
        <v>1197.73</v>
      </c>
      <c r="U485" s="41">
        <v>1224.54</v>
      </c>
      <c r="V485" s="41">
        <v>1228.55</v>
      </c>
      <c r="W485" s="41">
        <v>1226.47</v>
      </c>
      <c r="X485" s="41">
        <v>1229.82</v>
      </c>
      <c r="Y485" s="41">
        <v>1225.19</v>
      </c>
      <c r="Z485" s="41">
        <v>1158.93</v>
      </c>
      <c r="AA485" s="41">
        <v>1065.77</v>
      </c>
    </row>
    <row r="486" spans="1:27" ht="12.75" hidden="1" customHeight="1" outlineLevel="1" x14ac:dyDescent="0.2">
      <c r="A486" s="99" t="s">
        <v>1500</v>
      </c>
      <c r="B486" s="60" t="s">
        <v>90</v>
      </c>
      <c r="C486" s="40" t="s">
        <v>79</v>
      </c>
      <c r="D486" s="41">
        <v>434.18</v>
      </c>
      <c r="E486" s="41">
        <f>$D$486</f>
        <v>434.18</v>
      </c>
      <c r="F486" s="41">
        <f t="shared" ref="F486:AA486" si="280">$D$486</f>
        <v>434.18</v>
      </c>
      <c r="G486" s="41">
        <f t="shared" si="280"/>
        <v>434.18</v>
      </c>
      <c r="H486" s="41">
        <f t="shared" si="280"/>
        <v>434.18</v>
      </c>
      <c r="I486" s="41">
        <f t="shared" si="280"/>
        <v>434.18</v>
      </c>
      <c r="J486" s="41">
        <f t="shared" si="280"/>
        <v>434.18</v>
      </c>
      <c r="K486" s="41">
        <f t="shared" si="280"/>
        <v>434.18</v>
      </c>
      <c r="L486" s="41">
        <f t="shared" si="280"/>
        <v>434.18</v>
      </c>
      <c r="M486" s="41">
        <f t="shared" si="280"/>
        <v>434.18</v>
      </c>
      <c r="N486" s="41">
        <f t="shared" si="280"/>
        <v>434.18</v>
      </c>
      <c r="O486" s="41">
        <f t="shared" si="280"/>
        <v>434.18</v>
      </c>
      <c r="P486" s="41">
        <f t="shared" si="280"/>
        <v>434.18</v>
      </c>
      <c r="Q486" s="41">
        <f t="shared" si="280"/>
        <v>434.18</v>
      </c>
      <c r="R486" s="41">
        <f t="shared" si="280"/>
        <v>434.18</v>
      </c>
      <c r="S486" s="41">
        <f t="shared" si="280"/>
        <v>434.18</v>
      </c>
      <c r="T486" s="41">
        <f t="shared" si="280"/>
        <v>434.18</v>
      </c>
      <c r="U486" s="41">
        <f t="shared" si="280"/>
        <v>434.18</v>
      </c>
      <c r="V486" s="41">
        <f t="shared" si="280"/>
        <v>434.18</v>
      </c>
      <c r="W486" s="41">
        <f t="shared" si="280"/>
        <v>434.18</v>
      </c>
      <c r="X486" s="41">
        <f t="shared" si="280"/>
        <v>434.18</v>
      </c>
      <c r="Y486" s="41">
        <f t="shared" si="280"/>
        <v>434.18</v>
      </c>
      <c r="Z486" s="41">
        <f t="shared" si="280"/>
        <v>434.18</v>
      </c>
      <c r="AA486" s="41">
        <f t="shared" si="280"/>
        <v>434.18</v>
      </c>
    </row>
    <row r="487" spans="1:27" ht="12.75" hidden="1" customHeight="1" outlineLevel="1" x14ac:dyDescent="0.2">
      <c r="A487" s="99" t="s">
        <v>1501</v>
      </c>
      <c r="B487" s="60" t="s">
        <v>83</v>
      </c>
      <c r="C487" s="40" t="s">
        <v>79</v>
      </c>
      <c r="D487" s="41">
        <v>3.72</v>
      </c>
      <c r="E487" s="41">
        <v>3.72</v>
      </c>
      <c r="F487" s="41">
        <v>3.72</v>
      </c>
      <c r="G487" s="41">
        <v>3.72</v>
      </c>
      <c r="H487" s="41">
        <v>3.72</v>
      </c>
      <c r="I487" s="41">
        <v>3.72</v>
      </c>
      <c r="J487" s="41">
        <v>3.72</v>
      </c>
      <c r="K487" s="41">
        <v>3.72</v>
      </c>
      <c r="L487" s="41">
        <v>3.72</v>
      </c>
      <c r="M487" s="41">
        <v>3.72</v>
      </c>
      <c r="N487" s="41">
        <v>3.72</v>
      </c>
      <c r="O487" s="41">
        <v>3.72</v>
      </c>
      <c r="P487" s="41">
        <v>3.72</v>
      </c>
      <c r="Q487" s="41">
        <v>3.72</v>
      </c>
      <c r="R487" s="41">
        <v>3.72</v>
      </c>
      <c r="S487" s="41">
        <v>3.72</v>
      </c>
      <c r="T487" s="41">
        <v>3.72</v>
      </c>
      <c r="U487" s="41">
        <v>3.72</v>
      </c>
      <c r="V487" s="41">
        <v>3.72</v>
      </c>
      <c r="W487" s="41">
        <v>3.72</v>
      </c>
      <c r="X487" s="41">
        <v>3.72</v>
      </c>
      <c r="Y487" s="41">
        <v>3.72</v>
      </c>
      <c r="Z487" s="41">
        <v>3.72</v>
      </c>
      <c r="AA487" s="41">
        <v>3.72</v>
      </c>
    </row>
    <row r="488" spans="1:27" ht="12.75" hidden="1" customHeight="1" outlineLevel="1" x14ac:dyDescent="0.2">
      <c r="A488" s="99" t="s">
        <v>1502</v>
      </c>
      <c r="B488" s="60" t="s">
        <v>81</v>
      </c>
      <c r="C488" s="40" t="s">
        <v>79</v>
      </c>
      <c r="D488" s="41">
        <f>$D$11</f>
        <v>264.79000000000002</v>
      </c>
      <c r="E488" s="41">
        <f t="shared" ref="E488:AA488" si="281">$D$11</f>
        <v>264.79000000000002</v>
      </c>
      <c r="F488" s="41">
        <f t="shared" si="281"/>
        <v>264.79000000000002</v>
      </c>
      <c r="G488" s="41">
        <f t="shared" si="281"/>
        <v>264.79000000000002</v>
      </c>
      <c r="H488" s="41">
        <f t="shared" si="281"/>
        <v>264.79000000000002</v>
      </c>
      <c r="I488" s="41">
        <f t="shared" si="281"/>
        <v>264.79000000000002</v>
      </c>
      <c r="J488" s="41">
        <f t="shared" si="281"/>
        <v>264.79000000000002</v>
      </c>
      <c r="K488" s="41">
        <f t="shared" si="281"/>
        <v>264.79000000000002</v>
      </c>
      <c r="L488" s="41">
        <f t="shared" si="281"/>
        <v>264.79000000000002</v>
      </c>
      <c r="M488" s="41">
        <f t="shared" si="281"/>
        <v>264.79000000000002</v>
      </c>
      <c r="N488" s="41">
        <f t="shared" si="281"/>
        <v>264.79000000000002</v>
      </c>
      <c r="O488" s="41">
        <f t="shared" si="281"/>
        <v>264.79000000000002</v>
      </c>
      <c r="P488" s="41">
        <f t="shared" si="281"/>
        <v>264.79000000000002</v>
      </c>
      <c r="Q488" s="41">
        <f t="shared" si="281"/>
        <v>264.79000000000002</v>
      </c>
      <c r="R488" s="41">
        <f t="shared" si="281"/>
        <v>264.79000000000002</v>
      </c>
      <c r="S488" s="41">
        <f t="shared" si="281"/>
        <v>264.79000000000002</v>
      </c>
      <c r="T488" s="41">
        <f t="shared" si="281"/>
        <v>264.79000000000002</v>
      </c>
      <c r="U488" s="41">
        <f t="shared" si="281"/>
        <v>264.79000000000002</v>
      </c>
      <c r="V488" s="41">
        <f t="shared" si="281"/>
        <v>264.79000000000002</v>
      </c>
      <c r="W488" s="41">
        <f t="shared" si="281"/>
        <v>264.79000000000002</v>
      </c>
      <c r="X488" s="41">
        <f t="shared" si="281"/>
        <v>264.79000000000002</v>
      </c>
      <c r="Y488" s="41">
        <f t="shared" si="281"/>
        <v>264.79000000000002</v>
      </c>
      <c r="Z488" s="41">
        <f t="shared" si="281"/>
        <v>264.79000000000002</v>
      </c>
      <c r="AA488" s="41">
        <f t="shared" si="281"/>
        <v>264.79000000000002</v>
      </c>
    </row>
    <row r="489" spans="1:27" collapsed="1" x14ac:dyDescent="0.2">
      <c r="A489" s="98" t="s">
        <v>1503</v>
      </c>
      <c r="B489" s="25" t="str">
        <f>"02"&amp;"."&amp;$B$663&amp;"."&amp;$B$664</f>
        <v>02.01.2024</v>
      </c>
      <c r="C489" s="88" t="s">
        <v>76</v>
      </c>
      <c r="D489" s="89">
        <f>ROUND(((D490+D491+D493+D492)/1000),5)</f>
        <v>1.8091299999999999</v>
      </c>
      <c r="E489" s="89">
        <f>ROUND(((E490+E491+E493+E492)/1000),5)</f>
        <v>1.67482</v>
      </c>
      <c r="F489" s="89">
        <f>ROUND(((F490+F491+F493+F492)/1000),5)</f>
        <v>1.54765</v>
      </c>
      <c r="G489" s="89">
        <f t="shared" ref="G489:AA489" si="282">ROUND(((G490+G491+G493+G492)/1000),5)</f>
        <v>1.5041199999999999</v>
      </c>
      <c r="H489" s="89">
        <f t="shared" si="282"/>
        <v>1.50301</v>
      </c>
      <c r="I489" s="89">
        <f t="shared" si="282"/>
        <v>1.5419099999999999</v>
      </c>
      <c r="J489" s="89">
        <f t="shared" si="282"/>
        <v>1.61276</v>
      </c>
      <c r="K489" s="89">
        <f t="shared" si="282"/>
        <v>1.8060799999999999</v>
      </c>
      <c r="L489" s="89">
        <f t="shared" si="282"/>
        <v>1.87947</v>
      </c>
      <c r="M489" s="89">
        <f t="shared" si="282"/>
        <v>2.0204</v>
      </c>
      <c r="N489" s="89">
        <f t="shared" si="282"/>
        <v>2.2014200000000002</v>
      </c>
      <c r="O489" s="89">
        <f t="shared" si="282"/>
        <v>2.2351100000000002</v>
      </c>
      <c r="P489" s="89">
        <f t="shared" si="282"/>
        <v>2.24302</v>
      </c>
      <c r="Q489" s="89">
        <f t="shared" si="282"/>
        <v>2.2461600000000002</v>
      </c>
      <c r="R489" s="89">
        <f t="shared" si="282"/>
        <v>2.2201900000000001</v>
      </c>
      <c r="S489" s="89">
        <f t="shared" si="282"/>
        <v>2.2227000000000001</v>
      </c>
      <c r="T489" s="89">
        <f t="shared" si="282"/>
        <v>2.2767499999999998</v>
      </c>
      <c r="U489" s="89">
        <f t="shared" si="282"/>
        <v>2.3108599999999999</v>
      </c>
      <c r="V489" s="89">
        <f t="shared" si="282"/>
        <v>2.3211599999999999</v>
      </c>
      <c r="W489" s="89">
        <f t="shared" si="282"/>
        <v>2.3199299999999998</v>
      </c>
      <c r="X489" s="89">
        <f t="shared" si="282"/>
        <v>2.32559</v>
      </c>
      <c r="Y489" s="89">
        <f t="shared" si="282"/>
        <v>2.30185</v>
      </c>
      <c r="Z489" s="89">
        <f t="shared" si="282"/>
        <v>2.1611199999999999</v>
      </c>
      <c r="AA489" s="89">
        <f t="shared" si="282"/>
        <v>1.93547</v>
      </c>
    </row>
    <row r="490" spans="1:27" ht="12.75" hidden="1" customHeight="1" outlineLevel="1" x14ac:dyDescent="0.2">
      <c r="A490" s="99" t="s">
        <v>1504</v>
      </c>
      <c r="B490" s="60" t="s">
        <v>238</v>
      </c>
      <c r="C490" s="40" t="s">
        <v>79</v>
      </c>
      <c r="D490" s="41">
        <v>1106.44</v>
      </c>
      <c r="E490" s="41">
        <v>972.13</v>
      </c>
      <c r="F490" s="41">
        <v>844.96</v>
      </c>
      <c r="G490" s="41">
        <v>801.43</v>
      </c>
      <c r="H490" s="41">
        <v>800.32</v>
      </c>
      <c r="I490" s="41">
        <v>839.22</v>
      </c>
      <c r="J490" s="41">
        <v>910.07</v>
      </c>
      <c r="K490" s="41">
        <v>1103.3900000000001</v>
      </c>
      <c r="L490" s="41">
        <v>1176.78</v>
      </c>
      <c r="M490" s="41">
        <v>1317.71</v>
      </c>
      <c r="N490" s="41">
        <v>1498.73</v>
      </c>
      <c r="O490" s="41">
        <v>1532.42</v>
      </c>
      <c r="P490" s="41">
        <v>1540.33</v>
      </c>
      <c r="Q490" s="41">
        <v>1543.47</v>
      </c>
      <c r="R490" s="41">
        <v>1517.5</v>
      </c>
      <c r="S490" s="41">
        <v>1520.01</v>
      </c>
      <c r="T490" s="41">
        <v>1574.06</v>
      </c>
      <c r="U490" s="41">
        <v>1608.17</v>
      </c>
      <c r="V490" s="41">
        <v>1618.47</v>
      </c>
      <c r="W490" s="41">
        <v>1617.24</v>
      </c>
      <c r="X490" s="41">
        <v>1622.9</v>
      </c>
      <c r="Y490" s="41">
        <v>1599.16</v>
      </c>
      <c r="Z490" s="41">
        <v>1458.43</v>
      </c>
      <c r="AA490" s="41">
        <v>1232.78</v>
      </c>
    </row>
    <row r="491" spans="1:27" ht="12.75" hidden="1" customHeight="1" outlineLevel="1" x14ac:dyDescent="0.2">
      <c r="A491" s="99" t="s">
        <v>1505</v>
      </c>
      <c r="B491" s="60" t="s">
        <v>90</v>
      </c>
      <c r="C491" s="40" t="s">
        <v>79</v>
      </c>
      <c r="D491" s="41">
        <f>$D$486</f>
        <v>434.18</v>
      </c>
      <c r="E491" s="41">
        <f t="shared" ref="E491:AA491" si="283">$D$486</f>
        <v>434.18</v>
      </c>
      <c r="F491" s="41">
        <f t="shared" si="283"/>
        <v>434.18</v>
      </c>
      <c r="G491" s="41">
        <f t="shared" si="283"/>
        <v>434.18</v>
      </c>
      <c r="H491" s="41">
        <f t="shared" si="283"/>
        <v>434.18</v>
      </c>
      <c r="I491" s="41">
        <f t="shared" si="283"/>
        <v>434.18</v>
      </c>
      <c r="J491" s="41">
        <f t="shared" si="283"/>
        <v>434.18</v>
      </c>
      <c r="K491" s="41">
        <f t="shared" si="283"/>
        <v>434.18</v>
      </c>
      <c r="L491" s="41">
        <f t="shared" si="283"/>
        <v>434.18</v>
      </c>
      <c r="M491" s="41">
        <f t="shared" si="283"/>
        <v>434.18</v>
      </c>
      <c r="N491" s="41">
        <f t="shared" si="283"/>
        <v>434.18</v>
      </c>
      <c r="O491" s="41">
        <f t="shared" si="283"/>
        <v>434.18</v>
      </c>
      <c r="P491" s="41">
        <f t="shared" si="283"/>
        <v>434.18</v>
      </c>
      <c r="Q491" s="41">
        <f t="shared" si="283"/>
        <v>434.18</v>
      </c>
      <c r="R491" s="41">
        <f t="shared" si="283"/>
        <v>434.18</v>
      </c>
      <c r="S491" s="41">
        <f t="shared" si="283"/>
        <v>434.18</v>
      </c>
      <c r="T491" s="41">
        <f t="shared" si="283"/>
        <v>434.18</v>
      </c>
      <c r="U491" s="41">
        <f t="shared" si="283"/>
        <v>434.18</v>
      </c>
      <c r="V491" s="41">
        <f t="shared" si="283"/>
        <v>434.18</v>
      </c>
      <c r="W491" s="41">
        <f t="shared" si="283"/>
        <v>434.18</v>
      </c>
      <c r="X491" s="41">
        <f t="shared" si="283"/>
        <v>434.18</v>
      </c>
      <c r="Y491" s="41">
        <f t="shared" si="283"/>
        <v>434.18</v>
      </c>
      <c r="Z491" s="41">
        <f t="shared" si="283"/>
        <v>434.18</v>
      </c>
      <c r="AA491" s="41">
        <f t="shared" si="283"/>
        <v>434.18</v>
      </c>
    </row>
    <row r="492" spans="1:27" ht="12.75" hidden="1" customHeight="1" outlineLevel="1" x14ac:dyDescent="0.2">
      <c r="A492" s="99" t="s">
        <v>1506</v>
      </c>
      <c r="B492" s="60" t="s">
        <v>83</v>
      </c>
      <c r="C492" s="40" t="s">
        <v>79</v>
      </c>
      <c r="D492" s="41">
        <v>3.72</v>
      </c>
      <c r="E492" s="41">
        <v>3.72</v>
      </c>
      <c r="F492" s="41">
        <v>3.72</v>
      </c>
      <c r="G492" s="41">
        <v>3.72</v>
      </c>
      <c r="H492" s="41">
        <v>3.72</v>
      </c>
      <c r="I492" s="41">
        <v>3.72</v>
      </c>
      <c r="J492" s="41">
        <v>3.72</v>
      </c>
      <c r="K492" s="41">
        <v>3.72</v>
      </c>
      <c r="L492" s="41">
        <v>3.72</v>
      </c>
      <c r="M492" s="41">
        <v>3.72</v>
      </c>
      <c r="N492" s="41">
        <v>3.72</v>
      </c>
      <c r="O492" s="41">
        <v>3.72</v>
      </c>
      <c r="P492" s="41">
        <v>3.72</v>
      </c>
      <c r="Q492" s="41">
        <v>3.72</v>
      </c>
      <c r="R492" s="41">
        <v>3.72</v>
      </c>
      <c r="S492" s="41">
        <v>3.72</v>
      </c>
      <c r="T492" s="41">
        <v>3.72</v>
      </c>
      <c r="U492" s="41">
        <v>3.72</v>
      </c>
      <c r="V492" s="41">
        <v>3.72</v>
      </c>
      <c r="W492" s="41">
        <v>3.72</v>
      </c>
      <c r="X492" s="41">
        <v>3.72</v>
      </c>
      <c r="Y492" s="41">
        <v>3.72</v>
      </c>
      <c r="Z492" s="41">
        <v>3.72</v>
      </c>
      <c r="AA492" s="41">
        <v>3.72</v>
      </c>
    </row>
    <row r="493" spans="1:27" ht="12.75" hidden="1" customHeight="1" outlineLevel="1" x14ac:dyDescent="0.2">
      <c r="A493" s="99" t="s">
        <v>1507</v>
      </c>
      <c r="B493" s="60" t="s">
        <v>81</v>
      </c>
      <c r="C493" s="40" t="s">
        <v>79</v>
      </c>
      <c r="D493" s="41">
        <f>$D$11</f>
        <v>264.79000000000002</v>
      </c>
      <c r="E493" s="41">
        <f t="shared" ref="E493:AA493" si="284">$D$11</f>
        <v>264.79000000000002</v>
      </c>
      <c r="F493" s="41">
        <f t="shared" si="284"/>
        <v>264.79000000000002</v>
      </c>
      <c r="G493" s="41">
        <f t="shared" si="284"/>
        <v>264.79000000000002</v>
      </c>
      <c r="H493" s="41">
        <f t="shared" si="284"/>
        <v>264.79000000000002</v>
      </c>
      <c r="I493" s="41">
        <f t="shared" si="284"/>
        <v>264.79000000000002</v>
      </c>
      <c r="J493" s="41">
        <f t="shared" si="284"/>
        <v>264.79000000000002</v>
      </c>
      <c r="K493" s="41">
        <f t="shared" si="284"/>
        <v>264.79000000000002</v>
      </c>
      <c r="L493" s="41">
        <f t="shared" si="284"/>
        <v>264.79000000000002</v>
      </c>
      <c r="M493" s="41">
        <f t="shared" si="284"/>
        <v>264.79000000000002</v>
      </c>
      <c r="N493" s="41">
        <f t="shared" si="284"/>
        <v>264.79000000000002</v>
      </c>
      <c r="O493" s="41">
        <f t="shared" si="284"/>
        <v>264.79000000000002</v>
      </c>
      <c r="P493" s="41">
        <f t="shared" si="284"/>
        <v>264.79000000000002</v>
      </c>
      <c r="Q493" s="41">
        <f t="shared" si="284"/>
        <v>264.79000000000002</v>
      </c>
      <c r="R493" s="41">
        <f t="shared" si="284"/>
        <v>264.79000000000002</v>
      </c>
      <c r="S493" s="41">
        <f t="shared" si="284"/>
        <v>264.79000000000002</v>
      </c>
      <c r="T493" s="41">
        <f t="shared" si="284"/>
        <v>264.79000000000002</v>
      </c>
      <c r="U493" s="41">
        <f t="shared" si="284"/>
        <v>264.79000000000002</v>
      </c>
      <c r="V493" s="41">
        <f t="shared" si="284"/>
        <v>264.79000000000002</v>
      </c>
      <c r="W493" s="41">
        <f t="shared" si="284"/>
        <v>264.79000000000002</v>
      </c>
      <c r="X493" s="41">
        <f t="shared" si="284"/>
        <v>264.79000000000002</v>
      </c>
      <c r="Y493" s="41">
        <f t="shared" si="284"/>
        <v>264.79000000000002</v>
      </c>
      <c r="Z493" s="41">
        <f t="shared" si="284"/>
        <v>264.79000000000002</v>
      </c>
      <c r="AA493" s="41">
        <f t="shared" si="284"/>
        <v>264.79000000000002</v>
      </c>
    </row>
    <row r="494" spans="1:27" collapsed="1" x14ac:dyDescent="0.2">
      <c r="A494" s="98" t="s">
        <v>1508</v>
      </c>
      <c r="B494" s="25" t="str">
        <f>"03"&amp;"."&amp;$B$663&amp;"."&amp;$B$664</f>
        <v>03.01.2024</v>
      </c>
      <c r="C494" s="88" t="s">
        <v>76</v>
      </c>
      <c r="D494" s="89">
        <f>ROUND(((D495+D496+D498+D497)/1000),5)</f>
        <v>1.81952</v>
      </c>
      <c r="E494" s="89">
        <f>ROUND(((E495+E496+E498+E497)/1000),5)</f>
        <v>1.7459499999999999</v>
      </c>
      <c r="F494" s="89">
        <f>ROUND(((F495+F496+F498+F497)/1000),5)</f>
        <v>1.72106</v>
      </c>
      <c r="G494" s="89">
        <f t="shared" ref="G494:AA494" si="285">ROUND(((G495+G496+G498+G497)/1000),5)</f>
        <v>1.68177</v>
      </c>
      <c r="H494" s="89">
        <f t="shared" si="285"/>
        <v>1.66144</v>
      </c>
      <c r="I494" s="89">
        <f t="shared" si="285"/>
        <v>1.7421899999999999</v>
      </c>
      <c r="J494" s="89">
        <f t="shared" si="285"/>
        <v>1.80481</v>
      </c>
      <c r="K494" s="89">
        <f t="shared" si="285"/>
        <v>1.92885</v>
      </c>
      <c r="L494" s="89">
        <f t="shared" si="285"/>
        <v>2.0684</v>
      </c>
      <c r="M494" s="89">
        <f t="shared" si="285"/>
        <v>2.2574000000000001</v>
      </c>
      <c r="N494" s="89">
        <f t="shared" si="285"/>
        <v>2.3486099999999999</v>
      </c>
      <c r="O494" s="89">
        <f t="shared" si="285"/>
        <v>2.3812799999999998</v>
      </c>
      <c r="P494" s="89">
        <f t="shared" si="285"/>
        <v>2.3780800000000002</v>
      </c>
      <c r="Q494" s="89">
        <f t="shared" si="285"/>
        <v>2.37575</v>
      </c>
      <c r="R494" s="89">
        <f t="shared" si="285"/>
        <v>2.3267099999999998</v>
      </c>
      <c r="S494" s="89">
        <f t="shared" si="285"/>
        <v>2.31352</v>
      </c>
      <c r="T494" s="89">
        <f t="shared" si="285"/>
        <v>2.3836900000000001</v>
      </c>
      <c r="U494" s="89">
        <f t="shared" si="285"/>
        <v>2.4288400000000001</v>
      </c>
      <c r="V494" s="89">
        <f t="shared" si="285"/>
        <v>2.4394300000000002</v>
      </c>
      <c r="W494" s="89">
        <f t="shared" si="285"/>
        <v>2.4213300000000002</v>
      </c>
      <c r="X494" s="89">
        <f t="shared" si="285"/>
        <v>2.3912499999999999</v>
      </c>
      <c r="Y494" s="89">
        <f t="shared" si="285"/>
        <v>2.2826</v>
      </c>
      <c r="Z494" s="89">
        <f t="shared" si="285"/>
        <v>2.09999</v>
      </c>
      <c r="AA494" s="89">
        <f t="shared" si="285"/>
        <v>1.9272400000000001</v>
      </c>
    </row>
    <row r="495" spans="1:27" ht="12.75" hidden="1" customHeight="1" outlineLevel="1" x14ac:dyDescent="0.2">
      <c r="A495" s="99" t="s">
        <v>1509</v>
      </c>
      <c r="B495" s="60" t="s">
        <v>238</v>
      </c>
      <c r="C495" s="40" t="s">
        <v>79</v>
      </c>
      <c r="D495" s="41">
        <v>1116.83</v>
      </c>
      <c r="E495" s="41">
        <v>1043.26</v>
      </c>
      <c r="F495" s="41">
        <v>1018.37</v>
      </c>
      <c r="G495" s="41">
        <v>979.08</v>
      </c>
      <c r="H495" s="41">
        <v>958.75</v>
      </c>
      <c r="I495" s="41">
        <v>1039.5</v>
      </c>
      <c r="J495" s="41">
        <v>1102.1199999999999</v>
      </c>
      <c r="K495" s="41">
        <v>1226.1600000000001</v>
      </c>
      <c r="L495" s="41">
        <v>1365.71</v>
      </c>
      <c r="M495" s="41">
        <v>1554.71</v>
      </c>
      <c r="N495" s="41">
        <v>1645.92</v>
      </c>
      <c r="O495" s="41">
        <v>1678.59</v>
      </c>
      <c r="P495" s="41">
        <v>1675.39</v>
      </c>
      <c r="Q495" s="41">
        <v>1673.06</v>
      </c>
      <c r="R495" s="41">
        <v>1624.02</v>
      </c>
      <c r="S495" s="41">
        <v>1610.83</v>
      </c>
      <c r="T495" s="41">
        <v>1681</v>
      </c>
      <c r="U495" s="41">
        <v>1726.15</v>
      </c>
      <c r="V495" s="41">
        <v>1736.74</v>
      </c>
      <c r="W495" s="41">
        <v>1718.64</v>
      </c>
      <c r="X495" s="41">
        <v>1688.56</v>
      </c>
      <c r="Y495" s="41">
        <v>1579.91</v>
      </c>
      <c r="Z495" s="41">
        <v>1397.3</v>
      </c>
      <c r="AA495" s="41">
        <v>1224.55</v>
      </c>
    </row>
    <row r="496" spans="1:27" ht="12.75" hidden="1" customHeight="1" outlineLevel="1" x14ac:dyDescent="0.2">
      <c r="A496" s="99" t="s">
        <v>1510</v>
      </c>
      <c r="B496" s="60" t="s">
        <v>90</v>
      </c>
      <c r="C496" s="40" t="s">
        <v>79</v>
      </c>
      <c r="D496" s="41">
        <f>$D$486</f>
        <v>434.18</v>
      </c>
      <c r="E496" s="41">
        <f t="shared" ref="E496:AA496" si="286">$D$486</f>
        <v>434.18</v>
      </c>
      <c r="F496" s="41">
        <f t="shared" si="286"/>
        <v>434.18</v>
      </c>
      <c r="G496" s="41">
        <f t="shared" si="286"/>
        <v>434.18</v>
      </c>
      <c r="H496" s="41">
        <f t="shared" si="286"/>
        <v>434.18</v>
      </c>
      <c r="I496" s="41">
        <f t="shared" si="286"/>
        <v>434.18</v>
      </c>
      <c r="J496" s="41">
        <f t="shared" si="286"/>
        <v>434.18</v>
      </c>
      <c r="K496" s="41">
        <f t="shared" si="286"/>
        <v>434.18</v>
      </c>
      <c r="L496" s="41">
        <f t="shared" si="286"/>
        <v>434.18</v>
      </c>
      <c r="M496" s="41">
        <f t="shared" si="286"/>
        <v>434.18</v>
      </c>
      <c r="N496" s="41">
        <f t="shared" si="286"/>
        <v>434.18</v>
      </c>
      <c r="O496" s="41">
        <f t="shared" si="286"/>
        <v>434.18</v>
      </c>
      <c r="P496" s="41">
        <f t="shared" si="286"/>
        <v>434.18</v>
      </c>
      <c r="Q496" s="41">
        <f t="shared" si="286"/>
        <v>434.18</v>
      </c>
      <c r="R496" s="41">
        <f t="shared" si="286"/>
        <v>434.18</v>
      </c>
      <c r="S496" s="41">
        <f t="shared" si="286"/>
        <v>434.18</v>
      </c>
      <c r="T496" s="41">
        <f t="shared" si="286"/>
        <v>434.18</v>
      </c>
      <c r="U496" s="41">
        <f t="shared" si="286"/>
        <v>434.18</v>
      </c>
      <c r="V496" s="41">
        <f t="shared" si="286"/>
        <v>434.18</v>
      </c>
      <c r="W496" s="41">
        <f t="shared" si="286"/>
        <v>434.18</v>
      </c>
      <c r="X496" s="41">
        <f t="shared" si="286"/>
        <v>434.18</v>
      </c>
      <c r="Y496" s="41">
        <f t="shared" si="286"/>
        <v>434.18</v>
      </c>
      <c r="Z496" s="41">
        <f t="shared" si="286"/>
        <v>434.18</v>
      </c>
      <c r="AA496" s="41">
        <f t="shared" si="286"/>
        <v>434.18</v>
      </c>
    </row>
    <row r="497" spans="1:27" ht="12.75" hidden="1" customHeight="1" outlineLevel="1" x14ac:dyDescent="0.2">
      <c r="A497" s="99" t="s">
        <v>1511</v>
      </c>
      <c r="B497" s="60" t="s">
        <v>83</v>
      </c>
      <c r="C497" s="40" t="s">
        <v>79</v>
      </c>
      <c r="D497" s="41">
        <v>3.72</v>
      </c>
      <c r="E497" s="41">
        <v>3.72</v>
      </c>
      <c r="F497" s="41">
        <v>3.72</v>
      </c>
      <c r="G497" s="41">
        <v>3.72</v>
      </c>
      <c r="H497" s="41">
        <v>3.72</v>
      </c>
      <c r="I497" s="41">
        <v>3.72</v>
      </c>
      <c r="J497" s="41">
        <v>3.72</v>
      </c>
      <c r="K497" s="41">
        <v>3.72</v>
      </c>
      <c r="L497" s="41">
        <v>3.72</v>
      </c>
      <c r="M497" s="41">
        <v>3.72</v>
      </c>
      <c r="N497" s="41">
        <v>3.72</v>
      </c>
      <c r="O497" s="41">
        <v>3.72</v>
      </c>
      <c r="P497" s="41">
        <v>3.72</v>
      </c>
      <c r="Q497" s="41">
        <v>3.72</v>
      </c>
      <c r="R497" s="41">
        <v>3.72</v>
      </c>
      <c r="S497" s="41">
        <v>3.72</v>
      </c>
      <c r="T497" s="41">
        <v>3.72</v>
      </c>
      <c r="U497" s="41">
        <v>3.72</v>
      </c>
      <c r="V497" s="41">
        <v>3.72</v>
      </c>
      <c r="W497" s="41">
        <v>3.72</v>
      </c>
      <c r="X497" s="41">
        <v>3.72</v>
      </c>
      <c r="Y497" s="41">
        <v>3.72</v>
      </c>
      <c r="Z497" s="41">
        <v>3.72</v>
      </c>
      <c r="AA497" s="41">
        <v>3.72</v>
      </c>
    </row>
    <row r="498" spans="1:27" ht="12.75" hidden="1" customHeight="1" outlineLevel="1" x14ac:dyDescent="0.2">
      <c r="A498" s="99" t="s">
        <v>1512</v>
      </c>
      <c r="B498" s="60" t="s">
        <v>81</v>
      </c>
      <c r="C498" s="40" t="s">
        <v>79</v>
      </c>
      <c r="D498" s="41">
        <f>$D$11</f>
        <v>264.79000000000002</v>
      </c>
      <c r="E498" s="41">
        <f t="shared" ref="E498:AA498" si="287">$D$11</f>
        <v>264.79000000000002</v>
      </c>
      <c r="F498" s="41">
        <f t="shared" si="287"/>
        <v>264.79000000000002</v>
      </c>
      <c r="G498" s="41">
        <f t="shared" si="287"/>
        <v>264.79000000000002</v>
      </c>
      <c r="H498" s="41">
        <f t="shared" si="287"/>
        <v>264.79000000000002</v>
      </c>
      <c r="I498" s="41">
        <f t="shared" si="287"/>
        <v>264.79000000000002</v>
      </c>
      <c r="J498" s="41">
        <f t="shared" si="287"/>
        <v>264.79000000000002</v>
      </c>
      <c r="K498" s="41">
        <f t="shared" si="287"/>
        <v>264.79000000000002</v>
      </c>
      <c r="L498" s="41">
        <f t="shared" si="287"/>
        <v>264.79000000000002</v>
      </c>
      <c r="M498" s="41">
        <f t="shared" si="287"/>
        <v>264.79000000000002</v>
      </c>
      <c r="N498" s="41">
        <f t="shared" si="287"/>
        <v>264.79000000000002</v>
      </c>
      <c r="O498" s="41">
        <f t="shared" si="287"/>
        <v>264.79000000000002</v>
      </c>
      <c r="P498" s="41">
        <f t="shared" si="287"/>
        <v>264.79000000000002</v>
      </c>
      <c r="Q498" s="41">
        <f t="shared" si="287"/>
        <v>264.79000000000002</v>
      </c>
      <c r="R498" s="41">
        <f t="shared" si="287"/>
        <v>264.79000000000002</v>
      </c>
      <c r="S498" s="41">
        <f t="shared" si="287"/>
        <v>264.79000000000002</v>
      </c>
      <c r="T498" s="41">
        <f t="shared" si="287"/>
        <v>264.79000000000002</v>
      </c>
      <c r="U498" s="41">
        <f t="shared" si="287"/>
        <v>264.79000000000002</v>
      </c>
      <c r="V498" s="41">
        <f t="shared" si="287"/>
        <v>264.79000000000002</v>
      </c>
      <c r="W498" s="41">
        <f t="shared" si="287"/>
        <v>264.79000000000002</v>
      </c>
      <c r="X498" s="41">
        <f t="shared" si="287"/>
        <v>264.79000000000002</v>
      </c>
      <c r="Y498" s="41">
        <f t="shared" si="287"/>
        <v>264.79000000000002</v>
      </c>
      <c r="Z498" s="41">
        <f t="shared" si="287"/>
        <v>264.79000000000002</v>
      </c>
      <c r="AA498" s="41">
        <f t="shared" si="287"/>
        <v>264.79000000000002</v>
      </c>
    </row>
    <row r="499" spans="1:27" collapsed="1" x14ac:dyDescent="0.2">
      <c r="A499" s="98" t="s">
        <v>1513</v>
      </c>
      <c r="B499" s="25" t="str">
        <f>"04"&amp;"."&amp;$B$663&amp;"."&amp;$B$664</f>
        <v>04.01.2024</v>
      </c>
      <c r="C499" s="88" t="s">
        <v>76</v>
      </c>
      <c r="D499" s="89">
        <f>ROUND(((D500+D501+D503+D502)/1000),5)</f>
        <v>1.9321200000000001</v>
      </c>
      <c r="E499" s="89">
        <f>ROUND(((E500+E501+E503+E502)/1000),5)</f>
        <v>1.82178</v>
      </c>
      <c r="F499" s="89">
        <f>ROUND(((F500+F501+F503+F502)/1000),5)</f>
        <v>1.74457</v>
      </c>
      <c r="G499" s="89">
        <f t="shared" ref="G499:AA499" si="288">ROUND(((G500+G501+G503+G502)/1000),5)</f>
        <v>1.6943699999999999</v>
      </c>
      <c r="H499" s="89">
        <f t="shared" si="288"/>
        <v>1.7024699999999999</v>
      </c>
      <c r="I499" s="89">
        <f t="shared" si="288"/>
        <v>1.7410399999999999</v>
      </c>
      <c r="J499" s="89">
        <f t="shared" si="288"/>
        <v>1.77607</v>
      </c>
      <c r="K499" s="89">
        <f t="shared" si="288"/>
        <v>1.9374499999999999</v>
      </c>
      <c r="L499" s="89">
        <f t="shared" si="288"/>
        <v>2.17747</v>
      </c>
      <c r="M499" s="89">
        <f t="shared" si="288"/>
        <v>2.3851399999999998</v>
      </c>
      <c r="N499" s="89">
        <f t="shared" si="288"/>
        <v>2.56169</v>
      </c>
      <c r="O499" s="89">
        <f t="shared" si="288"/>
        <v>2.5876299999999999</v>
      </c>
      <c r="P499" s="89">
        <f t="shared" si="288"/>
        <v>2.5898500000000002</v>
      </c>
      <c r="Q499" s="89">
        <f t="shared" si="288"/>
        <v>2.5916899999999998</v>
      </c>
      <c r="R499" s="89">
        <f t="shared" si="288"/>
        <v>2.55748</v>
      </c>
      <c r="S499" s="89">
        <f t="shared" si="288"/>
        <v>2.5382699999999998</v>
      </c>
      <c r="T499" s="89">
        <f t="shared" si="288"/>
        <v>2.5849299999999999</v>
      </c>
      <c r="U499" s="89">
        <f t="shared" si="288"/>
        <v>2.6102599999999998</v>
      </c>
      <c r="V499" s="89">
        <f t="shared" si="288"/>
        <v>2.5959099999999999</v>
      </c>
      <c r="W499" s="89">
        <f t="shared" si="288"/>
        <v>2.58134</v>
      </c>
      <c r="X499" s="89">
        <f t="shared" si="288"/>
        <v>2.5630600000000001</v>
      </c>
      <c r="Y499" s="89">
        <f t="shared" si="288"/>
        <v>2.3875700000000002</v>
      </c>
      <c r="Z499" s="89">
        <f t="shared" si="288"/>
        <v>2.2563499999999999</v>
      </c>
      <c r="AA499" s="89">
        <f t="shared" si="288"/>
        <v>2.0381800000000001</v>
      </c>
    </row>
    <row r="500" spans="1:27" ht="12.75" hidden="1" customHeight="1" outlineLevel="1" x14ac:dyDescent="0.2">
      <c r="A500" s="99" t="s">
        <v>1514</v>
      </c>
      <c r="B500" s="60" t="s">
        <v>238</v>
      </c>
      <c r="C500" s="40" t="s">
        <v>79</v>
      </c>
      <c r="D500" s="41">
        <v>1229.43</v>
      </c>
      <c r="E500" s="41">
        <v>1119.0899999999999</v>
      </c>
      <c r="F500" s="41">
        <v>1041.8800000000001</v>
      </c>
      <c r="G500" s="41">
        <v>991.68</v>
      </c>
      <c r="H500" s="41">
        <v>999.78</v>
      </c>
      <c r="I500" s="41">
        <v>1038.3499999999999</v>
      </c>
      <c r="J500" s="41">
        <v>1073.3800000000001</v>
      </c>
      <c r="K500" s="41">
        <v>1234.76</v>
      </c>
      <c r="L500" s="41">
        <v>1474.78</v>
      </c>
      <c r="M500" s="41">
        <v>1682.45</v>
      </c>
      <c r="N500" s="41">
        <v>1859</v>
      </c>
      <c r="O500" s="41">
        <v>1884.94</v>
      </c>
      <c r="P500" s="41">
        <v>1887.16</v>
      </c>
      <c r="Q500" s="41">
        <v>1889</v>
      </c>
      <c r="R500" s="41">
        <v>1854.79</v>
      </c>
      <c r="S500" s="41">
        <v>1835.58</v>
      </c>
      <c r="T500" s="41">
        <v>1882.24</v>
      </c>
      <c r="U500" s="41">
        <v>1907.57</v>
      </c>
      <c r="V500" s="41">
        <v>1893.22</v>
      </c>
      <c r="W500" s="41">
        <v>1878.65</v>
      </c>
      <c r="X500" s="41">
        <v>1860.37</v>
      </c>
      <c r="Y500" s="41">
        <v>1684.88</v>
      </c>
      <c r="Z500" s="41">
        <v>1553.66</v>
      </c>
      <c r="AA500" s="41">
        <v>1335.49</v>
      </c>
    </row>
    <row r="501" spans="1:27" ht="12.75" hidden="1" customHeight="1" outlineLevel="1" x14ac:dyDescent="0.2">
      <c r="A501" s="99" t="s">
        <v>1515</v>
      </c>
      <c r="B501" s="60" t="s">
        <v>90</v>
      </c>
      <c r="C501" s="40" t="s">
        <v>79</v>
      </c>
      <c r="D501" s="41">
        <f>$D$486</f>
        <v>434.18</v>
      </c>
      <c r="E501" s="41">
        <f t="shared" ref="E501:AA501" si="289">$D$486</f>
        <v>434.18</v>
      </c>
      <c r="F501" s="41">
        <f t="shared" si="289"/>
        <v>434.18</v>
      </c>
      <c r="G501" s="41">
        <f t="shared" si="289"/>
        <v>434.18</v>
      </c>
      <c r="H501" s="41">
        <f t="shared" si="289"/>
        <v>434.18</v>
      </c>
      <c r="I501" s="41">
        <f t="shared" si="289"/>
        <v>434.18</v>
      </c>
      <c r="J501" s="41">
        <f t="shared" si="289"/>
        <v>434.18</v>
      </c>
      <c r="K501" s="41">
        <f t="shared" si="289"/>
        <v>434.18</v>
      </c>
      <c r="L501" s="41">
        <f t="shared" si="289"/>
        <v>434.18</v>
      </c>
      <c r="M501" s="41">
        <f t="shared" si="289"/>
        <v>434.18</v>
      </c>
      <c r="N501" s="41">
        <f t="shared" si="289"/>
        <v>434.18</v>
      </c>
      <c r="O501" s="41">
        <f t="shared" si="289"/>
        <v>434.18</v>
      </c>
      <c r="P501" s="41">
        <f t="shared" si="289"/>
        <v>434.18</v>
      </c>
      <c r="Q501" s="41">
        <f t="shared" si="289"/>
        <v>434.18</v>
      </c>
      <c r="R501" s="41">
        <f t="shared" si="289"/>
        <v>434.18</v>
      </c>
      <c r="S501" s="41">
        <f t="shared" si="289"/>
        <v>434.18</v>
      </c>
      <c r="T501" s="41">
        <f t="shared" si="289"/>
        <v>434.18</v>
      </c>
      <c r="U501" s="41">
        <f t="shared" si="289"/>
        <v>434.18</v>
      </c>
      <c r="V501" s="41">
        <f t="shared" si="289"/>
        <v>434.18</v>
      </c>
      <c r="W501" s="41">
        <f t="shared" si="289"/>
        <v>434.18</v>
      </c>
      <c r="X501" s="41">
        <f t="shared" si="289"/>
        <v>434.18</v>
      </c>
      <c r="Y501" s="41">
        <f t="shared" si="289"/>
        <v>434.18</v>
      </c>
      <c r="Z501" s="41">
        <f t="shared" si="289"/>
        <v>434.18</v>
      </c>
      <c r="AA501" s="41">
        <f t="shared" si="289"/>
        <v>434.18</v>
      </c>
    </row>
    <row r="502" spans="1:27" ht="12.75" hidden="1" customHeight="1" outlineLevel="1" x14ac:dyDescent="0.2">
      <c r="A502" s="99" t="s">
        <v>1516</v>
      </c>
      <c r="B502" s="60" t="s">
        <v>83</v>
      </c>
      <c r="C502" s="40" t="s">
        <v>79</v>
      </c>
      <c r="D502" s="41">
        <v>3.72</v>
      </c>
      <c r="E502" s="41">
        <v>3.72</v>
      </c>
      <c r="F502" s="41">
        <v>3.72</v>
      </c>
      <c r="G502" s="41">
        <v>3.72</v>
      </c>
      <c r="H502" s="41">
        <v>3.72</v>
      </c>
      <c r="I502" s="41">
        <v>3.72</v>
      </c>
      <c r="J502" s="41">
        <v>3.72</v>
      </c>
      <c r="K502" s="41">
        <v>3.72</v>
      </c>
      <c r="L502" s="41">
        <v>3.72</v>
      </c>
      <c r="M502" s="41">
        <v>3.72</v>
      </c>
      <c r="N502" s="41">
        <v>3.72</v>
      </c>
      <c r="O502" s="41">
        <v>3.72</v>
      </c>
      <c r="P502" s="41">
        <v>3.72</v>
      </c>
      <c r="Q502" s="41">
        <v>3.72</v>
      </c>
      <c r="R502" s="41">
        <v>3.72</v>
      </c>
      <c r="S502" s="41">
        <v>3.72</v>
      </c>
      <c r="T502" s="41">
        <v>3.72</v>
      </c>
      <c r="U502" s="41">
        <v>3.72</v>
      </c>
      <c r="V502" s="41">
        <v>3.72</v>
      </c>
      <c r="W502" s="41">
        <v>3.72</v>
      </c>
      <c r="X502" s="41">
        <v>3.72</v>
      </c>
      <c r="Y502" s="41">
        <v>3.72</v>
      </c>
      <c r="Z502" s="41">
        <v>3.72</v>
      </c>
      <c r="AA502" s="41">
        <v>3.72</v>
      </c>
    </row>
    <row r="503" spans="1:27" ht="12.75" hidden="1" customHeight="1" outlineLevel="1" x14ac:dyDescent="0.2">
      <c r="A503" s="99" t="s">
        <v>1517</v>
      </c>
      <c r="B503" s="60" t="s">
        <v>81</v>
      </c>
      <c r="C503" s="40" t="s">
        <v>79</v>
      </c>
      <c r="D503" s="41">
        <f>$D$11</f>
        <v>264.79000000000002</v>
      </c>
      <c r="E503" s="41">
        <f t="shared" ref="E503:AA503" si="290">$D$11</f>
        <v>264.79000000000002</v>
      </c>
      <c r="F503" s="41">
        <f t="shared" si="290"/>
        <v>264.79000000000002</v>
      </c>
      <c r="G503" s="41">
        <f t="shared" si="290"/>
        <v>264.79000000000002</v>
      </c>
      <c r="H503" s="41">
        <f t="shared" si="290"/>
        <v>264.79000000000002</v>
      </c>
      <c r="I503" s="41">
        <f t="shared" si="290"/>
        <v>264.79000000000002</v>
      </c>
      <c r="J503" s="41">
        <f t="shared" si="290"/>
        <v>264.79000000000002</v>
      </c>
      <c r="K503" s="41">
        <f t="shared" si="290"/>
        <v>264.79000000000002</v>
      </c>
      <c r="L503" s="41">
        <f t="shared" si="290"/>
        <v>264.79000000000002</v>
      </c>
      <c r="M503" s="41">
        <f t="shared" si="290"/>
        <v>264.79000000000002</v>
      </c>
      <c r="N503" s="41">
        <f t="shared" si="290"/>
        <v>264.79000000000002</v>
      </c>
      <c r="O503" s="41">
        <f t="shared" si="290"/>
        <v>264.79000000000002</v>
      </c>
      <c r="P503" s="41">
        <f t="shared" si="290"/>
        <v>264.79000000000002</v>
      </c>
      <c r="Q503" s="41">
        <f t="shared" si="290"/>
        <v>264.79000000000002</v>
      </c>
      <c r="R503" s="41">
        <f t="shared" si="290"/>
        <v>264.79000000000002</v>
      </c>
      <c r="S503" s="41">
        <f t="shared" si="290"/>
        <v>264.79000000000002</v>
      </c>
      <c r="T503" s="41">
        <f t="shared" si="290"/>
        <v>264.79000000000002</v>
      </c>
      <c r="U503" s="41">
        <f t="shared" si="290"/>
        <v>264.79000000000002</v>
      </c>
      <c r="V503" s="41">
        <f t="shared" si="290"/>
        <v>264.79000000000002</v>
      </c>
      <c r="W503" s="41">
        <f t="shared" si="290"/>
        <v>264.79000000000002</v>
      </c>
      <c r="X503" s="41">
        <f t="shared" si="290"/>
        <v>264.79000000000002</v>
      </c>
      <c r="Y503" s="41">
        <f t="shared" si="290"/>
        <v>264.79000000000002</v>
      </c>
      <c r="Z503" s="41">
        <f t="shared" si="290"/>
        <v>264.79000000000002</v>
      </c>
      <c r="AA503" s="41">
        <f t="shared" si="290"/>
        <v>264.79000000000002</v>
      </c>
    </row>
    <row r="504" spans="1:27" collapsed="1" x14ac:dyDescent="0.2">
      <c r="A504" s="98" t="s">
        <v>1518</v>
      </c>
      <c r="B504" s="25" t="str">
        <f>"05"&amp;"."&amp;$B$663&amp;"."&amp;$B$664</f>
        <v>05.01.2024</v>
      </c>
      <c r="C504" s="88" t="s">
        <v>76</v>
      </c>
      <c r="D504" s="89">
        <f>ROUND(((D505+D506+D508+D507)/1000),5)</f>
        <v>1.9895</v>
      </c>
      <c r="E504" s="89">
        <f>ROUND(((E505+E506+E508+E507)/1000),5)</f>
        <v>1.9306300000000001</v>
      </c>
      <c r="F504" s="89">
        <f>ROUND(((F505+F506+F508+F507)/1000),5)</f>
        <v>1.8734999999999999</v>
      </c>
      <c r="G504" s="89">
        <f t="shared" ref="G504:AA504" si="291">ROUND(((G505+G506+G508+G507)/1000),5)</f>
        <v>1.8153699999999999</v>
      </c>
      <c r="H504" s="89">
        <f t="shared" si="291"/>
        <v>1.8144899999999999</v>
      </c>
      <c r="I504" s="89">
        <f t="shared" si="291"/>
        <v>1.8219700000000001</v>
      </c>
      <c r="J504" s="89">
        <f t="shared" si="291"/>
        <v>1.8481799999999999</v>
      </c>
      <c r="K504" s="89">
        <f t="shared" si="291"/>
        <v>1.97987</v>
      </c>
      <c r="L504" s="89">
        <f t="shared" si="291"/>
        <v>2.2395900000000002</v>
      </c>
      <c r="M504" s="89">
        <f t="shared" si="291"/>
        <v>2.3995199999999999</v>
      </c>
      <c r="N504" s="89">
        <f t="shared" si="291"/>
        <v>2.5767699999999998</v>
      </c>
      <c r="O504" s="89">
        <f t="shared" si="291"/>
        <v>2.6054599999999999</v>
      </c>
      <c r="P504" s="89">
        <f t="shared" si="291"/>
        <v>2.60975</v>
      </c>
      <c r="Q504" s="89">
        <f t="shared" si="291"/>
        <v>2.6121699999999999</v>
      </c>
      <c r="R504" s="89">
        <f t="shared" si="291"/>
        <v>2.5825800000000001</v>
      </c>
      <c r="S504" s="89">
        <f t="shared" si="291"/>
        <v>2.57491</v>
      </c>
      <c r="T504" s="89">
        <f t="shared" si="291"/>
        <v>2.6144799999999999</v>
      </c>
      <c r="U504" s="89">
        <f t="shared" si="291"/>
        <v>2.63401</v>
      </c>
      <c r="V504" s="89">
        <f t="shared" si="291"/>
        <v>2.6225399999999999</v>
      </c>
      <c r="W504" s="89">
        <f t="shared" si="291"/>
        <v>2.5951300000000002</v>
      </c>
      <c r="X504" s="89">
        <f t="shared" si="291"/>
        <v>2.5385599999999999</v>
      </c>
      <c r="Y504" s="89">
        <f t="shared" si="291"/>
        <v>2.3935300000000002</v>
      </c>
      <c r="Z504" s="89">
        <f t="shared" si="291"/>
        <v>2.1703100000000002</v>
      </c>
      <c r="AA504" s="89">
        <f t="shared" si="291"/>
        <v>2.0243699999999998</v>
      </c>
    </row>
    <row r="505" spans="1:27" ht="12.75" hidden="1" customHeight="1" outlineLevel="1" x14ac:dyDescent="0.2">
      <c r="A505" s="99" t="s">
        <v>1519</v>
      </c>
      <c r="B505" s="60" t="s">
        <v>238</v>
      </c>
      <c r="C505" s="40" t="s">
        <v>79</v>
      </c>
      <c r="D505" s="41">
        <v>1286.81</v>
      </c>
      <c r="E505" s="41">
        <v>1227.94</v>
      </c>
      <c r="F505" s="41">
        <v>1170.81</v>
      </c>
      <c r="G505" s="41">
        <v>1112.68</v>
      </c>
      <c r="H505" s="41">
        <v>1111.8</v>
      </c>
      <c r="I505" s="41">
        <v>1119.28</v>
      </c>
      <c r="J505" s="41">
        <v>1145.49</v>
      </c>
      <c r="K505" s="41">
        <v>1277.18</v>
      </c>
      <c r="L505" s="41">
        <v>1536.9</v>
      </c>
      <c r="M505" s="41">
        <v>1696.83</v>
      </c>
      <c r="N505" s="41">
        <v>1874.08</v>
      </c>
      <c r="O505" s="41">
        <v>1902.77</v>
      </c>
      <c r="P505" s="41">
        <v>1907.06</v>
      </c>
      <c r="Q505" s="41">
        <v>1909.48</v>
      </c>
      <c r="R505" s="41">
        <v>1879.89</v>
      </c>
      <c r="S505" s="41">
        <v>1872.22</v>
      </c>
      <c r="T505" s="41">
        <v>1911.79</v>
      </c>
      <c r="U505" s="41">
        <v>1931.32</v>
      </c>
      <c r="V505" s="41">
        <v>1919.85</v>
      </c>
      <c r="W505" s="41">
        <v>1892.44</v>
      </c>
      <c r="X505" s="41">
        <v>1835.87</v>
      </c>
      <c r="Y505" s="41">
        <v>1690.84</v>
      </c>
      <c r="Z505" s="41">
        <v>1467.62</v>
      </c>
      <c r="AA505" s="41">
        <v>1321.68</v>
      </c>
    </row>
    <row r="506" spans="1:27" ht="12.75" hidden="1" customHeight="1" outlineLevel="1" x14ac:dyDescent="0.2">
      <c r="A506" s="99" t="s">
        <v>1520</v>
      </c>
      <c r="B506" s="60" t="s">
        <v>90</v>
      </c>
      <c r="C506" s="40" t="s">
        <v>79</v>
      </c>
      <c r="D506" s="41">
        <f>$D$486</f>
        <v>434.18</v>
      </c>
      <c r="E506" s="41">
        <f t="shared" ref="E506:AA506" si="292">$D$486</f>
        <v>434.18</v>
      </c>
      <c r="F506" s="41">
        <f t="shared" si="292"/>
        <v>434.18</v>
      </c>
      <c r="G506" s="41">
        <f t="shared" si="292"/>
        <v>434.18</v>
      </c>
      <c r="H506" s="41">
        <f t="shared" si="292"/>
        <v>434.18</v>
      </c>
      <c r="I506" s="41">
        <f t="shared" si="292"/>
        <v>434.18</v>
      </c>
      <c r="J506" s="41">
        <f t="shared" si="292"/>
        <v>434.18</v>
      </c>
      <c r="K506" s="41">
        <f t="shared" si="292"/>
        <v>434.18</v>
      </c>
      <c r="L506" s="41">
        <f t="shared" si="292"/>
        <v>434.18</v>
      </c>
      <c r="M506" s="41">
        <f t="shared" si="292"/>
        <v>434.18</v>
      </c>
      <c r="N506" s="41">
        <f t="shared" si="292"/>
        <v>434.18</v>
      </c>
      <c r="O506" s="41">
        <f t="shared" si="292"/>
        <v>434.18</v>
      </c>
      <c r="P506" s="41">
        <f t="shared" si="292"/>
        <v>434.18</v>
      </c>
      <c r="Q506" s="41">
        <f t="shared" si="292"/>
        <v>434.18</v>
      </c>
      <c r="R506" s="41">
        <f t="shared" si="292"/>
        <v>434.18</v>
      </c>
      <c r="S506" s="41">
        <f t="shared" si="292"/>
        <v>434.18</v>
      </c>
      <c r="T506" s="41">
        <f t="shared" si="292"/>
        <v>434.18</v>
      </c>
      <c r="U506" s="41">
        <f t="shared" si="292"/>
        <v>434.18</v>
      </c>
      <c r="V506" s="41">
        <f t="shared" si="292"/>
        <v>434.18</v>
      </c>
      <c r="W506" s="41">
        <f t="shared" si="292"/>
        <v>434.18</v>
      </c>
      <c r="X506" s="41">
        <f t="shared" si="292"/>
        <v>434.18</v>
      </c>
      <c r="Y506" s="41">
        <f t="shared" si="292"/>
        <v>434.18</v>
      </c>
      <c r="Z506" s="41">
        <f t="shared" si="292"/>
        <v>434.18</v>
      </c>
      <c r="AA506" s="41">
        <f t="shared" si="292"/>
        <v>434.18</v>
      </c>
    </row>
    <row r="507" spans="1:27" ht="12.75" hidden="1" customHeight="1" outlineLevel="1" x14ac:dyDescent="0.2">
      <c r="A507" s="99" t="s">
        <v>1521</v>
      </c>
      <c r="B507" s="60" t="s">
        <v>83</v>
      </c>
      <c r="C507" s="40" t="s">
        <v>79</v>
      </c>
      <c r="D507" s="41">
        <v>3.72</v>
      </c>
      <c r="E507" s="41">
        <v>3.72</v>
      </c>
      <c r="F507" s="41">
        <v>3.72</v>
      </c>
      <c r="G507" s="41">
        <v>3.72</v>
      </c>
      <c r="H507" s="41">
        <v>3.72</v>
      </c>
      <c r="I507" s="41">
        <v>3.72</v>
      </c>
      <c r="J507" s="41">
        <v>3.72</v>
      </c>
      <c r="K507" s="41">
        <v>3.72</v>
      </c>
      <c r="L507" s="41">
        <v>3.72</v>
      </c>
      <c r="M507" s="41">
        <v>3.72</v>
      </c>
      <c r="N507" s="41">
        <v>3.72</v>
      </c>
      <c r="O507" s="41">
        <v>3.72</v>
      </c>
      <c r="P507" s="41">
        <v>3.72</v>
      </c>
      <c r="Q507" s="41">
        <v>3.72</v>
      </c>
      <c r="R507" s="41">
        <v>3.72</v>
      </c>
      <c r="S507" s="41">
        <v>3.72</v>
      </c>
      <c r="T507" s="41">
        <v>3.72</v>
      </c>
      <c r="U507" s="41">
        <v>3.72</v>
      </c>
      <c r="V507" s="41">
        <v>3.72</v>
      </c>
      <c r="W507" s="41">
        <v>3.72</v>
      </c>
      <c r="X507" s="41">
        <v>3.72</v>
      </c>
      <c r="Y507" s="41">
        <v>3.72</v>
      </c>
      <c r="Z507" s="41">
        <v>3.72</v>
      </c>
      <c r="AA507" s="41">
        <v>3.72</v>
      </c>
    </row>
    <row r="508" spans="1:27" ht="12.75" hidden="1" customHeight="1" outlineLevel="1" x14ac:dyDescent="0.2">
      <c r="A508" s="99" t="s">
        <v>1522</v>
      </c>
      <c r="B508" s="60" t="s">
        <v>81</v>
      </c>
      <c r="C508" s="40" t="s">
        <v>79</v>
      </c>
      <c r="D508" s="41">
        <f>$D$11</f>
        <v>264.79000000000002</v>
      </c>
      <c r="E508" s="41">
        <f t="shared" ref="E508:AA508" si="293">$D$11</f>
        <v>264.79000000000002</v>
      </c>
      <c r="F508" s="41">
        <f t="shared" si="293"/>
        <v>264.79000000000002</v>
      </c>
      <c r="G508" s="41">
        <f t="shared" si="293"/>
        <v>264.79000000000002</v>
      </c>
      <c r="H508" s="41">
        <f t="shared" si="293"/>
        <v>264.79000000000002</v>
      </c>
      <c r="I508" s="41">
        <f t="shared" si="293"/>
        <v>264.79000000000002</v>
      </c>
      <c r="J508" s="41">
        <f t="shared" si="293"/>
        <v>264.79000000000002</v>
      </c>
      <c r="K508" s="41">
        <f t="shared" si="293"/>
        <v>264.79000000000002</v>
      </c>
      <c r="L508" s="41">
        <f t="shared" si="293"/>
        <v>264.79000000000002</v>
      </c>
      <c r="M508" s="41">
        <f t="shared" si="293"/>
        <v>264.79000000000002</v>
      </c>
      <c r="N508" s="41">
        <f t="shared" si="293"/>
        <v>264.79000000000002</v>
      </c>
      <c r="O508" s="41">
        <f t="shared" si="293"/>
        <v>264.79000000000002</v>
      </c>
      <c r="P508" s="41">
        <f t="shared" si="293"/>
        <v>264.79000000000002</v>
      </c>
      <c r="Q508" s="41">
        <f t="shared" si="293"/>
        <v>264.79000000000002</v>
      </c>
      <c r="R508" s="41">
        <f t="shared" si="293"/>
        <v>264.79000000000002</v>
      </c>
      <c r="S508" s="41">
        <f t="shared" si="293"/>
        <v>264.79000000000002</v>
      </c>
      <c r="T508" s="41">
        <f t="shared" si="293"/>
        <v>264.79000000000002</v>
      </c>
      <c r="U508" s="41">
        <f t="shared" si="293"/>
        <v>264.79000000000002</v>
      </c>
      <c r="V508" s="41">
        <f t="shared" si="293"/>
        <v>264.79000000000002</v>
      </c>
      <c r="W508" s="41">
        <f t="shared" si="293"/>
        <v>264.79000000000002</v>
      </c>
      <c r="X508" s="41">
        <f t="shared" si="293"/>
        <v>264.79000000000002</v>
      </c>
      <c r="Y508" s="41">
        <f t="shared" si="293"/>
        <v>264.79000000000002</v>
      </c>
      <c r="Z508" s="41">
        <f t="shared" si="293"/>
        <v>264.79000000000002</v>
      </c>
      <c r="AA508" s="41">
        <f t="shared" si="293"/>
        <v>264.79000000000002</v>
      </c>
    </row>
    <row r="509" spans="1:27" collapsed="1" x14ac:dyDescent="0.2">
      <c r="A509" s="98" t="s">
        <v>1523</v>
      </c>
      <c r="B509" s="25" t="str">
        <f>"06"&amp;"."&amp;$B$663&amp;"."&amp;$B$664</f>
        <v>06.01.2024</v>
      </c>
      <c r="C509" s="88" t="s">
        <v>76</v>
      </c>
      <c r="D509" s="89">
        <f>ROUND(((D510+D511+D513+D512)/1000),5)</f>
        <v>2.0248900000000001</v>
      </c>
      <c r="E509" s="89">
        <f>ROUND(((E510+E511+E513+E512)/1000),5)</f>
        <v>1.96777</v>
      </c>
      <c r="F509" s="89">
        <f>ROUND(((F510+F511+F513+F512)/1000),5)</f>
        <v>1.91923</v>
      </c>
      <c r="G509" s="89">
        <f t="shared" ref="G509:AA509" si="294">ROUND(((G510+G511+G513+G512)/1000),5)</f>
        <v>1.90517</v>
      </c>
      <c r="H509" s="89">
        <f t="shared" si="294"/>
        <v>1.8186599999999999</v>
      </c>
      <c r="I509" s="89">
        <f t="shared" si="294"/>
        <v>1.82965</v>
      </c>
      <c r="J509" s="89">
        <f t="shared" si="294"/>
        <v>1.8531899999999999</v>
      </c>
      <c r="K509" s="89">
        <f t="shared" si="294"/>
        <v>1.9684999999999999</v>
      </c>
      <c r="L509" s="89">
        <f t="shared" si="294"/>
        <v>2.1622599999999998</v>
      </c>
      <c r="M509" s="89">
        <f t="shared" si="294"/>
        <v>2.3984399999999999</v>
      </c>
      <c r="N509" s="89">
        <f t="shared" si="294"/>
        <v>2.5919400000000001</v>
      </c>
      <c r="O509" s="89">
        <f t="shared" si="294"/>
        <v>2.6214400000000002</v>
      </c>
      <c r="P509" s="89">
        <f t="shared" si="294"/>
        <v>2.62053</v>
      </c>
      <c r="Q509" s="89">
        <f t="shared" si="294"/>
        <v>2.6200600000000001</v>
      </c>
      <c r="R509" s="89">
        <f t="shared" si="294"/>
        <v>2.58806</v>
      </c>
      <c r="S509" s="89">
        <f t="shared" si="294"/>
        <v>2.5810599999999999</v>
      </c>
      <c r="T509" s="89">
        <f t="shared" si="294"/>
        <v>2.6249199999999999</v>
      </c>
      <c r="U509" s="89">
        <f t="shared" si="294"/>
        <v>2.65463</v>
      </c>
      <c r="V509" s="89">
        <f t="shared" si="294"/>
        <v>2.6433</v>
      </c>
      <c r="W509" s="89">
        <f t="shared" si="294"/>
        <v>2.6294300000000002</v>
      </c>
      <c r="X509" s="89">
        <f t="shared" si="294"/>
        <v>2.6181299999999998</v>
      </c>
      <c r="Y509" s="89">
        <f t="shared" si="294"/>
        <v>2.5396399999999999</v>
      </c>
      <c r="Z509" s="89">
        <f t="shared" si="294"/>
        <v>2.25196</v>
      </c>
      <c r="AA509" s="89">
        <f t="shared" si="294"/>
        <v>2.0613100000000002</v>
      </c>
    </row>
    <row r="510" spans="1:27" ht="12.75" hidden="1" customHeight="1" outlineLevel="1" x14ac:dyDescent="0.2">
      <c r="A510" s="99" t="s">
        <v>1524</v>
      </c>
      <c r="B510" s="60" t="s">
        <v>238</v>
      </c>
      <c r="C510" s="40" t="s">
        <v>79</v>
      </c>
      <c r="D510" s="41">
        <v>1322.2</v>
      </c>
      <c r="E510" s="41">
        <v>1265.08</v>
      </c>
      <c r="F510" s="41">
        <v>1216.54</v>
      </c>
      <c r="G510" s="41">
        <v>1202.48</v>
      </c>
      <c r="H510" s="41">
        <v>1115.97</v>
      </c>
      <c r="I510" s="41">
        <v>1126.96</v>
      </c>
      <c r="J510" s="41">
        <v>1150.5</v>
      </c>
      <c r="K510" s="41">
        <v>1265.81</v>
      </c>
      <c r="L510" s="41">
        <v>1459.57</v>
      </c>
      <c r="M510" s="41">
        <v>1695.75</v>
      </c>
      <c r="N510" s="41">
        <v>1889.25</v>
      </c>
      <c r="O510" s="41">
        <v>1918.75</v>
      </c>
      <c r="P510" s="41">
        <v>1917.84</v>
      </c>
      <c r="Q510" s="41">
        <v>1917.37</v>
      </c>
      <c r="R510" s="41">
        <v>1885.37</v>
      </c>
      <c r="S510" s="41">
        <v>1878.37</v>
      </c>
      <c r="T510" s="41">
        <v>1922.23</v>
      </c>
      <c r="U510" s="41">
        <v>1951.94</v>
      </c>
      <c r="V510" s="41">
        <v>1940.61</v>
      </c>
      <c r="W510" s="41">
        <v>1926.74</v>
      </c>
      <c r="X510" s="41">
        <v>1915.44</v>
      </c>
      <c r="Y510" s="41">
        <v>1836.95</v>
      </c>
      <c r="Z510" s="41">
        <v>1549.27</v>
      </c>
      <c r="AA510" s="41">
        <v>1358.62</v>
      </c>
    </row>
    <row r="511" spans="1:27" ht="12.75" hidden="1" customHeight="1" outlineLevel="1" x14ac:dyDescent="0.2">
      <c r="A511" s="99" t="s">
        <v>1525</v>
      </c>
      <c r="B511" s="60" t="s">
        <v>90</v>
      </c>
      <c r="C511" s="40" t="s">
        <v>79</v>
      </c>
      <c r="D511" s="41">
        <f>$D$486</f>
        <v>434.18</v>
      </c>
      <c r="E511" s="41">
        <f t="shared" ref="E511:AA511" si="295">$D$486</f>
        <v>434.18</v>
      </c>
      <c r="F511" s="41">
        <f t="shared" si="295"/>
        <v>434.18</v>
      </c>
      <c r="G511" s="41">
        <f t="shared" si="295"/>
        <v>434.18</v>
      </c>
      <c r="H511" s="41">
        <f t="shared" si="295"/>
        <v>434.18</v>
      </c>
      <c r="I511" s="41">
        <f t="shared" si="295"/>
        <v>434.18</v>
      </c>
      <c r="J511" s="41">
        <f t="shared" si="295"/>
        <v>434.18</v>
      </c>
      <c r="K511" s="41">
        <f t="shared" si="295"/>
        <v>434.18</v>
      </c>
      <c r="L511" s="41">
        <f t="shared" si="295"/>
        <v>434.18</v>
      </c>
      <c r="M511" s="41">
        <f t="shared" si="295"/>
        <v>434.18</v>
      </c>
      <c r="N511" s="41">
        <f t="shared" si="295"/>
        <v>434.18</v>
      </c>
      <c r="O511" s="41">
        <f t="shared" si="295"/>
        <v>434.18</v>
      </c>
      <c r="P511" s="41">
        <f t="shared" si="295"/>
        <v>434.18</v>
      </c>
      <c r="Q511" s="41">
        <f t="shared" si="295"/>
        <v>434.18</v>
      </c>
      <c r="R511" s="41">
        <f t="shared" si="295"/>
        <v>434.18</v>
      </c>
      <c r="S511" s="41">
        <f t="shared" si="295"/>
        <v>434.18</v>
      </c>
      <c r="T511" s="41">
        <f t="shared" si="295"/>
        <v>434.18</v>
      </c>
      <c r="U511" s="41">
        <f t="shared" si="295"/>
        <v>434.18</v>
      </c>
      <c r="V511" s="41">
        <f t="shared" si="295"/>
        <v>434.18</v>
      </c>
      <c r="W511" s="41">
        <f t="shared" si="295"/>
        <v>434.18</v>
      </c>
      <c r="X511" s="41">
        <f t="shared" si="295"/>
        <v>434.18</v>
      </c>
      <c r="Y511" s="41">
        <f t="shared" si="295"/>
        <v>434.18</v>
      </c>
      <c r="Z511" s="41">
        <f t="shared" si="295"/>
        <v>434.18</v>
      </c>
      <c r="AA511" s="41">
        <f t="shared" si="295"/>
        <v>434.18</v>
      </c>
    </row>
    <row r="512" spans="1:27" ht="12.75" hidden="1" customHeight="1" outlineLevel="1" x14ac:dyDescent="0.2">
      <c r="A512" s="99" t="s">
        <v>1526</v>
      </c>
      <c r="B512" s="60" t="s">
        <v>83</v>
      </c>
      <c r="C512" s="40" t="s">
        <v>79</v>
      </c>
      <c r="D512" s="41">
        <v>3.72</v>
      </c>
      <c r="E512" s="41">
        <v>3.72</v>
      </c>
      <c r="F512" s="41">
        <v>3.72</v>
      </c>
      <c r="G512" s="41">
        <v>3.72</v>
      </c>
      <c r="H512" s="41">
        <v>3.72</v>
      </c>
      <c r="I512" s="41">
        <v>3.72</v>
      </c>
      <c r="J512" s="41">
        <v>3.72</v>
      </c>
      <c r="K512" s="41">
        <v>3.72</v>
      </c>
      <c r="L512" s="41">
        <v>3.72</v>
      </c>
      <c r="M512" s="41">
        <v>3.72</v>
      </c>
      <c r="N512" s="41">
        <v>3.72</v>
      </c>
      <c r="O512" s="41">
        <v>3.72</v>
      </c>
      <c r="P512" s="41">
        <v>3.72</v>
      </c>
      <c r="Q512" s="41">
        <v>3.72</v>
      </c>
      <c r="R512" s="41">
        <v>3.72</v>
      </c>
      <c r="S512" s="41">
        <v>3.72</v>
      </c>
      <c r="T512" s="41">
        <v>3.72</v>
      </c>
      <c r="U512" s="41">
        <v>3.72</v>
      </c>
      <c r="V512" s="41">
        <v>3.72</v>
      </c>
      <c r="W512" s="41">
        <v>3.72</v>
      </c>
      <c r="X512" s="41">
        <v>3.72</v>
      </c>
      <c r="Y512" s="41">
        <v>3.72</v>
      </c>
      <c r="Z512" s="41">
        <v>3.72</v>
      </c>
      <c r="AA512" s="41">
        <v>3.72</v>
      </c>
    </row>
    <row r="513" spans="1:27" ht="12.75" hidden="1" customHeight="1" outlineLevel="1" x14ac:dyDescent="0.2">
      <c r="A513" s="99" t="s">
        <v>1527</v>
      </c>
      <c r="B513" s="60" t="s">
        <v>81</v>
      </c>
      <c r="C513" s="40" t="s">
        <v>79</v>
      </c>
      <c r="D513" s="41">
        <f>$D$11</f>
        <v>264.79000000000002</v>
      </c>
      <c r="E513" s="41">
        <f t="shared" ref="E513:AA513" si="296">$D$11</f>
        <v>264.79000000000002</v>
      </c>
      <c r="F513" s="41">
        <f t="shared" si="296"/>
        <v>264.79000000000002</v>
      </c>
      <c r="G513" s="41">
        <f t="shared" si="296"/>
        <v>264.79000000000002</v>
      </c>
      <c r="H513" s="41">
        <f t="shared" si="296"/>
        <v>264.79000000000002</v>
      </c>
      <c r="I513" s="41">
        <f t="shared" si="296"/>
        <v>264.79000000000002</v>
      </c>
      <c r="J513" s="41">
        <f t="shared" si="296"/>
        <v>264.79000000000002</v>
      </c>
      <c r="K513" s="41">
        <f t="shared" si="296"/>
        <v>264.79000000000002</v>
      </c>
      <c r="L513" s="41">
        <f t="shared" si="296"/>
        <v>264.79000000000002</v>
      </c>
      <c r="M513" s="41">
        <f t="shared" si="296"/>
        <v>264.79000000000002</v>
      </c>
      <c r="N513" s="41">
        <f t="shared" si="296"/>
        <v>264.79000000000002</v>
      </c>
      <c r="O513" s="41">
        <f t="shared" si="296"/>
        <v>264.79000000000002</v>
      </c>
      <c r="P513" s="41">
        <f t="shared" si="296"/>
        <v>264.79000000000002</v>
      </c>
      <c r="Q513" s="41">
        <f t="shared" si="296"/>
        <v>264.79000000000002</v>
      </c>
      <c r="R513" s="41">
        <f t="shared" si="296"/>
        <v>264.79000000000002</v>
      </c>
      <c r="S513" s="41">
        <f t="shared" si="296"/>
        <v>264.79000000000002</v>
      </c>
      <c r="T513" s="41">
        <f t="shared" si="296"/>
        <v>264.79000000000002</v>
      </c>
      <c r="U513" s="41">
        <f t="shared" si="296"/>
        <v>264.79000000000002</v>
      </c>
      <c r="V513" s="41">
        <f t="shared" si="296"/>
        <v>264.79000000000002</v>
      </c>
      <c r="W513" s="41">
        <f t="shared" si="296"/>
        <v>264.79000000000002</v>
      </c>
      <c r="X513" s="41">
        <f t="shared" si="296"/>
        <v>264.79000000000002</v>
      </c>
      <c r="Y513" s="41">
        <f t="shared" si="296"/>
        <v>264.79000000000002</v>
      </c>
      <c r="Z513" s="41">
        <f t="shared" si="296"/>
        <v>264.79000000000002</v>
      </c>
      <c r="AA513" s="41">
        <f t="shared" si="296"/>
        <v>264.79000000000002</v>
      </c>
    </row>
    <row r="514" spans="1:27" collapsed="1" x14ac:dyDescent="0.2">
      <c r="A514" s="98" t="s">
        <v>1528</v>
      </c>
      <c r="B514" s="25" t="str">
        <f>"07"&amp;"."&amp;$B$663&amp;"."&amp;$B$664</f>
        <v>07.01.2024</v>
      </c>
      <c r="C514" s="88" t="s">
        <v>76</v>
      </c>
      <c r="D514" s="89">
        <f>ROUND(((D515+D516+D518+D517)/1000),5)</f>
        <v>1.97529</v>
      </c>
      <c r="E514" s="89">
        <f>ROUND(((E515+E516+E518+E517)/1000),5)</f>
        <v>1.9323699999999999</v>
      </c>
      <c r="F514" s="89">
        <f>ROUND(((F515+F516+F518+F517)/1000),5)</f>
        <v>1.8551</v>
      </c>
      <c r="G514" s="89">
        <f t="shared" ref="G514:AA514" si="297">ROUND(((G515+G516+G518+G517)/1000),5)</f>
        <v>1.82098</v>
      </c>
      <c r="H514" s="89">
        <f t="shared" si="297"/>
        <v>1.8421000000000001</v>
      </c>
      <c r="I514" s="89">
        <f t="shared" si="297"/>
        <v>1.8462499999999999</v>
      </c>
      <c r="J514" s="89">
        <f t="shared" si="297"/>
        <v>1.88348</v>
      </c>
      <c r="K514" s="89">
        <f t="shared" si="297"/>
        <v>1.9799199999999999</v>
      </c>
      <c r="L514" s="89">
        <f t="shared" si="297"/>
        <v>2.1609699999999998</v>
      </c>
      <c r="M514" s="89">
        <f t="shared" si="297"/>
        <v>2.2921800000000001</v>
      </c>
      <c r="N514" s="89">
        <f t="shared" si="297"/>
        <v>2.4834100000000001</v>
      </c>
      <c r="O514" s="89">
        <f t="shared" si="297"/>
        <v>2.54922</v>
      </c>
      <c r="P514" s="89">
        <f t="shared" si="297"/>
        <v>2.55308</v>
      </c>
      <c r="Q514" s="89">
        <f t="shared" si="297"/>
        <v>2.5562800000000001</v>
      </c>
      <c r="R514" s="89">
        <f t="shared" si="297"/>
        <v>2.52536</v>
      </c>
      <c r="S514" s="89">
        <f t="shared" si="297"/>
        <v>2.51376</v>
      </c>
      <c r="T514" s="89">
        <f t="shared" si="297"/>
        <v>2.5770900000000001</v>
      </c>
      <c r="U514" s="89">
        <f t="shared" si="297"/>
        <v>2.6097199999999998</v>
      </c>
      <c r="V514" s="89">
        <f t="shared" si="297"/>
        <v>2.60982</v>
      </c>
      <c r="W514" s="89">
        <f t="shared" si="297"/>
        <v>2.5946400000000001</v>
      </c>
      <c r="X514" s="89">
        <f t="shared" si="297"/>
        <v>2.5867100000000001</v>
      </c>
      <c r="Y514" s="89">
        <f t="shared" si="297"/>
        <v>2.5004400000000002</v>
      </c>
      <c r="Z514" s="89">
        <f t="shared" si="297"/>
        <v>2.2484500000000001</v>
      </c>
      <c r="AA514" s="89">
        <f t="shared" si="297"/>
        <v>2.07464</v>
      </c>
    </row>
    <row r="515" spans="1:27" ht="12.75" hidden="1" customHeight="1" outlineLevel="1" x14ac:dyDescent="0.2">
      <c r="A515" s="99" t="s">
        <v>1529</v>
      </c>
      <c r="B515" s="60" t="s">
        <v>238</v>
      </c>
      <c r="C515" s="40" t="s">
        <v>79</v>
      </c>
      <c r="D515" s="41">
        <v>1272.5999999999999</v>
      </c>
      <c r="E515" s="41">
        <v>1229.68</v>
      </c>
      <c r="F515" s="41">
        <v>1152.4100000000001</v>
      </c>
      <c r="G515" s="41">
        <v>1118.29</v>
      </c>
      <c r="H515" s="41">
        <v>1139.4100000000001</v>
      </c>
      <c r="I515" s="41">
        <v>1143.56</v>
      </c>
      <c r="J515" s="41">
        <v>1180.79</v>
      </c>
      <c r="K515" s="41">
        <v>1277.23</v>
      </c>
      <c r="L515" s="41">
        <v>1458.28</v>
      </c>
      <c r="M515" s="41">
        <v>1589.49</v>
      </c>
      <c r="N515" s="41">
        <v>1780.72</v>
      </c>
      <c r="O515" s="41">
        <v>1846.53</v>
      </c>
      <c r="P515" s="41">
        <v>1850.39</v>
      </c>
      <c r="Q515" s="41">
        <v>1853.59</v>
      </c>
      <c r="R515" s="41">
        <v>1822.67</v>
      </c>
      <c r="S515" s="41">
        <v>1811.07</v>
      </c>
      <c r="T515" s="41">
        <v>1874.4</v>
      </c>
      <c r="U515" s="41">
        <v>1907.03</v>
      </c>
      <c r="V515" s="41">
        <v>1907.13</v>
      </c>
      <c r="W515" s="41">
        <v>1891.95</v>
      </c>
      <c r="X515" s="41">
        <v>1884.02</v>
      </c>
      <c r="Y515" s="41">
        <v>1797.75</v>
      </c>
      <c r="Z515" s="41">
        <v>1545.76</v>
      </c>
      <c r="AA515" s="41">
        <v>1371.95</v>
      </c>
    </row>
    <row r="516" spans="1:27" ht="12.75" hidden="1" customHeight="1" outlineLevel="1" x14ac:dyDescent="0.2">
      <c r="A516" s="99" t="s">
        <v>1530</v>
      </c>
      <c r="B516" s="60" t="s">
        <v>90</v>
      </c>
      <c r="C516" s="40" t="s">
        <v>79</v>
      </c>
      <c r="D516" s="41">
        <f>$D$486</f>
        <v>434.18</v>
      </c>
      <c r="E516" s="41">
        <f t="shared" ref="E516:AA516" si="298">$D$486</f>
        <v>434.18</v>
      </c>
      <c r="F516" s="41">
        <f t="shared" si="298"/>
        <v>434.18</v>
      </c>
      <c r="G516" s="41">
        <f t="shared" si="298"/>
        <v>434.18</v>
      </c>
      <c r="H516" s="41">
        <f t="shared" si="298"/>
        <v>434.18</v>
      </c>
      <c r="I516" s="41">
        <f t="shared" si="298"/>
        <v>434.18</v>
      </c>
      <c r="J516" s="41">
        <f t="shared" si="298"/>
        <v>434.18</v>
      </c>
      <c r="K516" s="41">
        <f t="shared" si="298"/>
        <v>434.18</v>
      </c>
      <c r="L516" s="41">
        <f t="shared" si="298"/>
        <v>434.18</v>
      </c>
      <c r="M516" s="41">
        <f t="shared" si="298"/>
        <v>434.18</v>
      </c>
      <c r="N516" s="41">
        <f t="shared" si="298"/>
        <v>434.18</v>
      </c>
      <c r="O516" s="41">
        <f t="shared" si="298"/>
        <v>434.18</v>
      </c>
      <c r="P516" s="41">
        <f t="shared" si="298"/>
        <v>434.18</v>
      </c>
      <c r="Q516" s="41">
        <f t="shared" si="298"/>
        <v>434.18</v>
      </c>
      <c r="R516" s="41">
        <f t="shared" si="298"/>
        <v>434.18</v>
      </c>
      <c r="S516" s="41">
        <f t="shared" si="298"/>
        <v>434.18</v>
      </c>
      <c r="T516" s="41">
        <f t="shared" si="298"/>
        <v>434.18</v>
      </c>
      <c r="U516" s="41">
        <f t="shared" si="298"/>
        <v>434.18</v>
      </c>
      <c r="V516" s="41">
        <f t="shared" si="298"/>
        <v>434.18</v>
      </c>
      <c r="W516" s="41">
        <f t="shared" si="298"/>
        <v>434.18</v>
      </c>
      <c r="X516" s="41">
        <f t="shared" si="298"/>
        <v>434.18</v>
      </c>
      <c r="Y516" s="41">
        <f t="shared" si="298"/>
        <v>434.18</v>
      </c>
      <c r="Z516" s="41">
        <f t="shared" si="298"/>
        <v>434.18</v>
      </c>
      <c r="AA516" s="41">
        <f t="shared" si="298"/>
        <v>434.18</v>
      </c>
    </row>
    <row r="517" spans="1:27" ht="12.75" hidden="1" customHeight="1" outlineLevel="1" x14ac:dyDescent="0.2">
      <c r="A517" s="99" t="s">
        <v>1531</v>
      </c>
      <c r="B517" s="60" t="s">
        <v>83</v>
      </c>
      <c r="C517" s="40" t="s">
        <v>79</v>
      </c>
      <c r="D517" s="41">
        <v>3.72</v>
      </c>
      <c r="E517" s="41">
        <v>3.72</v>
      </c>
      <c r="F517" s="41">
        <v>3.72</v>
      </c>
      <c r="G517" s="41">
        <v>3.72</v>
      </c>
      <c r="H517" s="41">
        <v>3.72</v>
      </c>
      <c r="I517" s="41">
        <v>3.72</v>
      </c>
      <c r="J517" s="41">
        <v>3.72</v>
      </c>
      <c r="K517" s="41">
        <v>3.72</v>
      </c>
      <c r="L517" s="41">
        <v>3.72</v>
      </c>
      <c r="M517" s="41">
        <v>3.72</v>
      </c>
      <c r="N517" s="41">
        <v>3.72</v>
      </c>
      <c r="O517" s="41">
        <v>3.72</v>
      </c>
      <c r="P517" s="41">
        <v>3.72</v>
      </c>
      <c r="Q517" s="41">
        <v>3.72</v>
      </c>
      <c r="R517" s="41">
        <v>3.72</v>
      </c>
      <c r="S517" s="41">
        <v>3.72</v>
      </c>
      <c r="T517" s="41">
        <v>3.72</v>
      </c>
      <c r="U517" s="41">
        <v>3.72</v>
      </c>
      <c r="V517" s="41">
        <v>3.72</v>
      </c>
      <c r="W517" s="41">
        <v>3.72</v>
      </c>
      <c r="X517" s="41">
        <v>3.72</v>
      </c>
      <c r="Y517" s="41">
        <v>3.72</v>
      </c>
      <c r="Z517" s="41">
        <v>3.72</v>
      </c>
      <c r="AA517" s="41">
        <v>3.72</v>
      </c>
    </row>
    <row r="518" spans="1:27" ht="12.75" hidden="1" customHeight="1" outlineLevel="1" x14ac:dyDescent="0.2">
      <c r="A518" s="99" t="s">
        <v>1532</v>
      </c>
      <c r="B518" s="60" t="s">
        <v>81</v>
      </c>
      <c r="C518" s="40" t="s">
        <v>79</v>
      </c>
      <c r="D518" s="41">
        <f>$D$11</f>
        <v>264.79000000000002</v>
      </c>
      <c r="E518" s="41">
        <f t="shared" ref="E518:AA518" si="299">$D$11</f>
        <v>264.79000000000002</v>
      </c>
      <c r="F518" s="41">
        <f t="shared" si="299"/>
        <v>264.79000000000002</v>
      </c>
      <c r="G518" s="41">
        <f t="shared" si="299"/>
        <v>264.79000000000002</v>
      </c>
      <c r="H518" s="41">
        <f t="shared" si="299"/>
        <v>264.79000000000002</v>
      </c>
      <c r="I518" s="41">
        <f t="shared" si="299"/>
        <v>264.79000000000002</v>
      </c>
      <c r="J518" s="41">
        <f t="shared" si="299"/>
        <v>264.79000000000002</v>
      </c>
      <c r="K518" s="41">
        <f t="shared" si="299"/>
        <v>264.79000000000002</v>
      </c>
      <c r="L518" s="41">
        <f t="shared" si="299"/>
        <v>264.79000000000002</v>
      </c>
      <c r="M518" s="41">
        <f t="shared" si="299"/>
        <v>264.79000000000002</v>
      </c>
      <c r="N518" s="41">
        <f t="shared" si="299"/>
        <v>264.79000000000002</v>
      </c>
      <c r="O518" s="41">
        <f t="shared" si="299"/>
        <v>264.79000000000002</v>
      </c>
      <c r="P518" s="41">
        <f t="shared" si="299"/>
        <v>264.79000000000002</v>
      </c>
      <c r="Q518" s="41">
        <f t="shared" si="299"/>
        <v>264.79000000000002</v>
      </c>
      <c r="R518" s="41">
        <f t="shared" si="299"/>
        <v>264.79000000000002</v>
      </c>
      <c r="S518" s="41">
        <f t="shared" si="299"/>
        <v>264.79000000000002</v>
      </c>
      <c r="T518" s="41">
        <f t="shared" si="299"/>
        <v>264.79000000000002</v>
      </c>
      <c r="U518" s="41">
        <f t="shared" si="299"/>
        <v>264.79000000000002</v>
      </c>
      <c r="V518" s="41">
        <f t="shared" si="299"/>
        <v>264.79000000000002</v>
      </c>
      <c r="W518" s="41">
        <f t="shared" si="299"/>
        <v>264.79000000000002</v>
      </c>
      <c r="X518" s="41">
        <f t="shared" si="299"/>
        <v>264.79000000000002</v>
      </c>
      <c r="Y518" s="41">
        <f t="shared" si="299"/>
        <v>264.79000000000002</v>
      </c>
      <c r="Z518" s="41">
        <f t="shared" si="299"/>
        <v>264.79000000000002</v>
      </c>
      <c r="AA518" s="41">
        <f t="shared" si="299"/>
        <v>264.79000000000002</v>
      </c>
    </row>
    <row r="519" spans="1:27" collapsed="1" x14ac:dyDescent="0.2">
      <c r="A519" s="98" t="s">
        <v>1533</v>
      </c>
      <c r="B519" s="25" t="str">
        <f>"08"&amp;"."&amp;$B$663&amp;"."&amp;$B$664</f>
        <v>08.01.2024</v>
      </c>
      <c r="C519" s="88" t="s">
        <v>76</v>
      </c>
      <c r="D519" s="89">
        <f>ROUND(((D520+D521+D523+D522)/1000),5)</f>
        <v>2.08507</v>
      </c>
      <c r="E519" s="89">
        <f>ROUND(((E520+E521+E523+E522)/1000),5)</f>
        <v>1.9734799999999999</v>
      </c>
      <c r="F519" s="89">
        <f>ROUND(((F520+F521+F523+F522)/1000),5)</f>
        <v>1.9623299999999999</v>
      </c>
      <c r="G519" s="89">
        <f t="shared" ref="G519:AA519" si="300">ROUND(((G520+G521+G523+G522)/1000),5)</f>
        <v>1.94465</v>
      </c>
      <c r="H519" s="89">
        <f t="shared" si="300"/>
        <v>1.9454800000000001</v>
      </c>
      <c r="I519" s="89">
        <f t="shared" si="300"/>
        <v>1.9463200000000001</v>
      </c>
      <c r="J519" s="89">
        <f t="shared" si="300"/>
        <v>1.93187</v>
      </c>
      <c r="K519" s="89">
        <f t="shared" si="300"/>
        <v>2.0724399999999998</v>
      </c>
      <c r="L519" s="89">
        <f t="shared" si="300"/>
        <v>2.2251300000000001</v>
      </c>
      <c r="M519" s="89">
        <f t="shared" si="300"/>
        <v>2.4316499999999999</v>
      </c>
      <c r="N519" s="89">
        <f t="shared" si="300"/>
        <v>2.57151</v>
      </c>
      <c r="O519" s="89">
        <f t="shared" si="300"/>
        <v>2.5977100000000002</v>
      </c>
      <c r="P519" s="89">
        <f t="shared" si="300"/>
        <v>2.5970599999999999</v>
      </c>
      <c r="Q519" s="89">
        <f t="shared" si="300"/>
        <v>2.60162</v>
      </c>
      <c r="R519" s="89">
        <f t="shared" si="300"/>
        <v>2.56074</v>
      </c>
      <c r="S519" s="89">
        <f t="shared" si="300"/>
        <v>2.5665499999999999</v>
      </c>
      <c r="T519" s="89">
        <f t="shared" si="300"/>
        <v>2.5903200000000002</v>
      </c>
      <c r="U519" s="89">
        <f t="shared" si="300"/>
        <v>2.6250300000000002</v>
      </c>
      <c r="V519" s="89">
        <f t="shared" si="300"/>
        <v>2.60799</v>
      </c>
      <c r="W519" s="89">
        <f t="shared" si="300"/>
        <v>2.5888499999999999</v>
      </c>
      <c r="X519" s="89">
        <f t="shared" si="300"/>
        <v>2.5785499999999999</v>
      </c>
      <c r="Y519" s="89">
        <f t="shared" si="300"/>
        <v>2.4252199999999999</v>
      </c>
      <c r="Z519" s="89">
        <f t="shared" si="300"/>
        <v>2.1798000000000002</v>
      </c>
      <c r="AA519" s="89">
        <f t="shared" si="300"/>
        <v>1.9675199999999999</v>
      </c>
    </row>
    <row r="520" spans="1:27" ht="12.75" hidden="1" customHeight="1" outlineLevel="1" x14ac:dyDescent="0.2">
      <c r="A520" s="99" t="s">
        <v>1534</v>
      </c>
      <c r="B520" s="60" t="s">
        <v>238</v>
      </c>
      <c r="C520" s="40" t="s">
        <v>79</v>
      </c>
      <c r="D520" s="41">
        <v>1382.38</v>
      </c>
      <c r="E520" s="41">
        <v>1270.79</v>
      </c>
      <c r="F520" s="41">
        <v>1259.6400000000001</v>
      </c>
      <c r="G520" s="41">
        <v>1241.96</v>
      </c>
      <c r="H520" s="41">
        <v>1242.79</v>
      </c>
      <c r="I520" s="41">
        <v>1243.6300000000001</v>
      </c>
      <c r="J520" s="41">
        <v>1229.18</v>
      </c>
      <c r="K520" s="41">
        <v>1369.75</v>
      </c>
      <c r="L520" s="41">
        <v>1522.44</v>
      </c>
      <c r="M520" s="41">
        <v>1728.96</v>
      </c>
      <c r="N520" s="41">
        <v>1868.82</v>
      </c>
      <c r="O520" s="41">
        <v>1895.02</v>
      </c>
      <c r="P520" s="41">
        <v>1894.37</v>
      </c>
      <c r="Q520" s="41">
        <v>1898.93</v>
      </c>
      <c r="R520" s="41">
        <v>1858.05</v>
      </c>
      <c r="S520" s="41">
        <v>1863.86</v>
      </c>
      <c r="T520" s="41">
        <v>1887.63</v>
      </c>
      <c r="U520" s="41">
        <v>1922.34</v>
      </c>
      <c r="V520" s="41">
        <v>1905.3</v>
      </c>
      <c r="W520" s="41">
        <v>1886.16</v>
      </c>
      <c r="X520" s="41">
        <v>1875.86</v>
      </c>
      <c r="Y520" s="41">
        <v>1722.53</v>
      </c>
      <c r="Z520" s="41">
        <v>1477.11</v>
      </c>
      <c r="AA520" s="41">
        <v>1264.83</v>
      </c>
    </row>
    <row r="521" spans="1:27" ht="12.75" hidden="1" customHeight="1" outlineLevel="1" x14ac:dyDescent="0.2">
      <c r="A521" s="99" t="s">
        <v>1535</v>
      </c>
      <c r="B521" s="60" t="s">
        <v>90</v>
      </c>
      <c r="C521" s="40" t="s">
        <v>79</v>
      </c>
      <c r="D521" s="41">
        <f>$D$486</f>
        <v>434.18</v>
      </c>
      <c r="E521" s="41">
        <f t="shared" ref="E521:AA521" si="301">$D$486</f>
        <v>434.18</v>
      </c>
      <c r="F521" s="41">
        <f t="shared" si="301"/>
        <v>434.18</v>
      </c>
      <c r="G521" s="41">
        <f t="shared" si="301"/>
        <v>434.18</v>
      </c>
      <c r="H521" s="41">
        <f t="shared" si="301"/>
        <v>434.18</v>
      </c>
      <c r="I521" s="41">
        <f t="shared" si="301"/>
        <v>434.18</v>
      </c>
      <c r="J521" s="41">
        <f t="shared" si="301"/>
        <v>434.18</v>
      </c>
      <c r="K521" s="41">
        <f t="shared" si="301"/>
        <v>434.18</v>
      </c>
      <c r="L521" s="41">
        <f t="shared" si="301"/>
        <v>434.18</v>
      </c>
      <c r="M521" s="41">
        <f t="shared" si="301"/>
        <v>434.18</v>
      </c>
      <c r="N521" s="41">
        <f t="shared" si="301"/>
        <v>434.18</v>
      </c>
      <c r="O521" s="41">
        <f t="shared" si="301"/>
        <v>434.18</v>
      </c>
      <c r="P521" s="41">
        <f t="shared" si="301"/>
        <v>434.18</v>
      </c>
      <c r="Q521" s="41">
        <f t="shared" si="301"/>
        <v>434.18</v>
      </c>
      <c r="R521" s="41">
        <f t="shared" si="301"/>
        <v>434.18</v>
      </c>
      <c r="S521" s="41">
        <f t="shared" si="301"/>
        <v>434.18</v>
      </c>
      <c r="T521" s="41">
        <f t="shared" si="301"/>
        <v>434.18</v>
      </c>
      <c r="U521" s="41">
        <f t="shared" si="301"/>
        <v>434.18</v>
      </c>
      <c r="V521" s="41">
        <f t="shared" si="301"/>
        <v>434.18</v>
      </c>
      <c r="W521" s="41">
        <f t="shared" si="301"/>
        <v>434.18</v>
      </c>
      <c r="X521" s="41">
        <f t="shared" si="301"/>
        <v>434.18</v>
      </c>
      <c r="Y521" s="41">
        <f t="shared" si="301"/>
        <v>434.18</v>
      </c>
      <c r="Z521" s="41">
        <f t="shared" si="301"/>
        <v>434.18</v>
      </c>
      <c r="AA521" s="41">
        <f t="shared" si="301"/>
        <v>434.18</v>
      </c>
    </row>
    <row r="522" spans="1:27" ht="12.75" hidden="1" customHeight="1" outlineLevel="1" x14ac:dyDescent="0.2">
      <c r="A522" s="99" t="s">
        <v>1536</v>
      </c>
      <c r="B522" s="60" t="s">
        <v>83</v>
      </c>
      <c r="C522" s="40" t="s">
        <v>79</v>
      </c>
      <c r="D522" s="41">
        <v>3.72</v>
      </c>
      <c r="E522" s="41">
        <v>3.72</v>
      </c>
      <c r="F522" s="41">
        <v>3.72</v>
      </c>
      <c r="G522" s="41">
        <v>3.72</v>
      </c>
      <c r="H522" s="41">
        <v>3.72</v>
      </c>
      <c r="I522" s="41">
        <v>3.72</v>
      </c>
      <c r="J522" s="41">
        <v>3.72</v>
      </c>
      <c r="K522" s="41">
        <v>3.72</v>
      </c>
      <c r="L522" s="41">
        <v>3.72</v>
      </c>
      <c r="M522" s="41">
        <v>3.72</v>
      </c>
      <c r="N522" s="41">
        <v>3.72</v>
      </c>
      <c r="O522" s="41">
        <v>3.72</v>
      </c>
      <c r="P522" s="41">
        <v>3.72</v>
      </c>
      <c r="Q522" s="41">
        <v>3.72</v>
      </c>
      <c r="R522" s="41">
        <v>3.72</v>
      </c>
      <c r="S522" s="41">
        <v>3.72</v>
      </c>
      <c r="T522" s="41">
        <v>3.72</v>
      </c>
      <c r="U522" s="41">
        <v>3.72</v>
      </c>
      <c r="V522" s="41">
        <v>3.72</v>
      </c>
      <c r="W522" s="41">
        <v>3.72</v>
      </c>
      <c r="X522" s="41">
        <v>3.72</v>
      </c>
      <c r="Y522" s="41">
        <v>3.72</v>
      </c>
      <c r="Z522" s="41">
        <v>3.72</v>
      </c>
      <c r="AA522" s="41">
        <v>3.72</v>
      </c>
    </row>
    <row r="523" spans="1:27" ht="12.75" hidden="1" customHeight="1" outlineLevel="1" x14ac:dyDescent="0.2">
      <c r="A523" s="99" t="s">
        <v>1537</v>
      </c>
      <c r="B523" s="60" t="s">
        <v>81</v>
      </c>
      <c r="C523" s="40" t="s">
        <v>79</v>
      </c>
      <c r="D523" s="41">
        <f>$D$11</f>
        <v>264.79000000000002</v>
      </c>
      <c r="E523" s="41">
        <f t="shared" ref="E523:AA523" si="302">$D$11</f>
        <v>264.79000000000002</v>
      </c>
      <c r="F523" s="41">
        <f t="shared" si="302"/>
        <v>264.79000000000002</v>
      </c>
      <c r="G523" s="41">
        <f t="shared" si="302"/>
        <v>264.79000000000002</v>
      </c>
      <c r="H523" s="41">
        <f t="shared" si="302"/>
        <v>264.79000000000002</v>
      </c>
      <c r="I523" s="41">
        <f t="shared" si="302"/>
        <v>264.79000000000002</v>
      </c>
      <c r="J523" s="41">
        <f t="shared" si="302"/>
        <v>264.79000000000002</v>
      </c>
      <c r="K523" s="41">
        <f t="shared" si="302"/>
        <v>264.79000000000002</v>
      </c>
      <c r="L523" s="41">
        <f t="shared" si="302"/>
        <v>264.79000000000002</v>
      </c>
      <c r="M523" s="41">
        <f t="shared" si="302"/>
        <v>264.79000000000002</v>
      </c>
      <c r="N523" s="41">
        <f t="shared" si="302"/>
        <v>264.79000000000002</v>
      </c>
      <c r="O523" s="41">
        <f t="shared" si="302"/>
        <v>264.79000000000002</v>
      </c>
      <c r="P523" s="41">
        <f t="shared" si="302"/>
        <v>264.79000000000002</v>
      </c>
      <c r="Q523" s="41">
        <f t="shared" si="302"/>
        <v>264.79000000000002</v>
      </c>
      <c r="R523" s="41">
        <f t="shared" si="302"/>
        <v>264.79000000000002</v>
      </c>
      <c r="S523" s="41">
        <f t="shared" si="302"/>
        <v>264.79000000000002</v>
      </c>
      <c r="T523" s="41">
        <f t="shared" si="302"/>
        <v>264.79000000000002</v>
      </c>
      <c r="U523" s="41">
        <f t="shared" si="302"/>
        <v>264.79000000000002</v>
      </c>
      <c r="V523" s="41">
        <f t="shared" si="302"/>
        <v>264.79000000000002</v>
      </c>
      <c r="W523" s="41">
        <f t="shared" si="302"/>
        <v>264.79000000000002</v>
      </c>
      <c r="X523" s="41">
        <f t="shared" si="302"/>
        <v>264.79000000000002</v>
      </c>
      <c r="Y523" s="41">
        <f t="shared" si="302"/>
        <v>264.79000000000002</v>
      </c>
      <c r="Z523" s="41">
        <f t="shared" si="302"/>
        <v>264.79000000000002</v>
      </c>
      <c r="AA523" s="41">
        <f t="shared" si="302"/>
        <v>264.79000000000002</v>
      </c>
    </row>
    <row r="524" spans="1:27" collapsed="1" x14ac:dyDescent="0.2">
      <c r="A524" s="98" t="s">
        <v>1538</v>
      </c>
      <c r="B524" s="25" t="str">
        <f>"09"&amp;"."&amp;$B$663&amp;"."&amp;$B$664</f>
        <v>09.01.2024</v>
      </c>
      <c r="C524" s="88" t="s">
        <v>76</v>
      </c>
      <c r="D524" s="89">
        <f>ROUND(((D525+D526+D528+D527)/1000),5)</f>
        <v>1.8856200000000001</v>
      </c>
      <c r="E524" s="89">
        <f>ROUND(((E525+E526+E528+E527)/1000),5)</f>
        <v>1.81592</v>
      </c>
      <c r="F524" s="89">
        <f>ROUND(((F525+F526+F528+F527)/1000),5)</f>
        <v>1.74431</v>
      </c>
      <c r="G524" s="89">
        <f t="shared" ref="G524:AA524" si="303">ROUND(((G525+G526+G528+G527)/1000),5)</f>
        <v>1.7336</v>
      </c>
      <c r="H524" s="89">
        <f t="shared" si="303"/>
        <v>1.7579499999999999</v>
      </c>
      <c r="I524" s="89">
        <f t="shared" si="303"/>
        <v>1.8211999999999999</v>
      </c>
      <c r="J524" s="89">
        <f t="shared" si="303"/>
        <v>2.0000499999999999</v>
      </c>
      <c r="K524" s="89">
        <f t="shared" si="303"/>
        <v>2.2854899999999998</v>
      </c>
      <c r="L524" s="89">
        <f t="shared" si="303"/>
        <v>2.5931099999999998</v>
      </c>
      <c r="M524" s="89">
        <f t="shared" si="303"/>
        <v>2.6329199999999999</v>
      </c>
      <c r="N524" s="89">
        <f t="shared" si="303"/>
        <v>2.65097</v>
      </c>
      <c r="O524" s="89">
        <f t="shared" si="303"/>
        <v>2.7004000000000001</v>
      </c>
      <c r="P524" s="89">
        <f t="shared" si="303"/>
        <v>2.6786400000000001</v>
      </c>
      <c r="Q524" s="89">
        <f t="shared" si="303"/>
        <v>2.68811</v>
      </c>
      <c r="R524" s="89">
        <f t="shared" si="303"/>
        <v>2.6828099999999999</v>
      </c>
      <c r="S524" s="89">
        <f t="shared" si="303"/>
        <v>2.6382300000000001</v>
      </c>
      <c r="T524" s="89">
        <f t="shared" si="303"/>
        <v>2.63069</v>
      </c>
      <c r="U524" s="89">
        <f t="shared" si="303"/>
        <v>2.6154999999999999</v>
      </c>
      <c r="V524" s="89">
        <f t="shared" si="303"/>
        <v>2.6024099999999999</v>
      </c>
      <c r="W524" s="89">
        <f t="shared" si="303"/>
        <v>2.6364700000000001</v>
      </c>
      <c r="X524" s="89">
        <f t="shared" si="303"/>
        <v>2.5432299999999999</v>
      </c>
      <c r="Y524" s="89">
        <f t="shared" si="303"/>
        <v>2.4040599999999999</v>
      </c>
      <c r="Z524" s="89">
        <f t="shared" si="303"/>
        <v>2.1665100000000002</v>
      </c>
      <c r="AA524" s="89">
        <f t="shared" si="303"/>
        <v>1.9252800000000001</v>
      </c>
    </row>
    <row r="525" spans="1:27" ht="12.75" hidden="1" customHeight="1" outlineLevel="1" x14ac:dyDescent="0.2">
      <c r="A525" s="99" t="s">
        <v>1539</v>
      </c>
      <c r="B525" s="60" t="s">
        <v>238</v>
      </c>
      <c r="C525" s="40" t="s">
        <v>79</v>
      </c>
      <c r="D525" s="41">
        <v>1182.93</v>
      </c>
      <c r="E525" s="41">
        <v>1113.23</v>
      </c>
      <c r="F525" s="41">
        <v>1041.6199999999999</v>
      </c>
      <c r="G525" s="41">
        <v>1030.9100000000001</v>
      </c>
      <c r="H525" s="41">
        <v>1055.26</v>
      </c>
      <c r="I525" s="41">
        <v>1118.51</v>
      </c>
      <c r="J525" s="41">
        <v>1297.3599999999999</v>
      </c>
      <c r="K525" s="41">
        <v>1582.8</v>
      </c>
      <c r="L525" s="41">
        <v>1890.42</v>
      </c>
      <c r="M525" s="41">
        <v>1930.23</v>
      </c>
      <c r="N525" s="41">
        <v>1948.28</v>
      </c>
      <c r="O525" s="41">
        <v>1997.71</v>
      </c>
      <c r="P525" s="41">
        <v>1975.95</v>
      </c>
      <c r="Q525" s="41">
        <v>1985.42</v>
      </c>
      <c r="R525" s="41">
        <v>1980.12</v>
      </c>
      <c r="S525" s="41">
        <v>1935.54</v>
      </c>
      <c r="T525" s="41">
        <v>1928</v>
      </c>
      <c r="U525" s="41">
        <v>1912.81</v>
      </c>
      <c r="V525" s="41">
        <v>1899.72</v>
      </c>
      <c r="W525" s="41">
        <v>1933.78</v>
      </c>
      <c r="X525" s="41">
        <v>1840.54</v>
      </c>
      <c r="Y525" s="41">
        <v>1701.37</v>
      </c>
      <c r="Z525" s="41">
        <v>1463.82</v>
      </c>
      <c r="AA525" s="41">
        <v>1222.5899999999999</v>
      </c>
    </row>
    <row r="526" spans="1:27" ht="12.75" hidden="1" customHeight="1" outlineLevel="1" x14ac:dyDescent="0.2">
      <c r="A526" s="99" t="s">
        <v>1540</v>
      </c>
      <c r="B526" s="60" t="s">
        <v>90</v>
      </c>
      <c r="C526" s="40" t="s">
        <v>79</v>
      </c>
      <c r="D526" s="41">
        <f>$D$486</f>
        <v>434.18</v>
      </c>
      <c r="E526" s="41">
        <f t="shared" ref="E526:AA526" si="304">$D$486</f>
        <v>434.18</v>
      </c>
      <c r="F526" s="41">
        <f t="shared" si="304"/>
        <v>434.18</v>
      </c>
      <c r="G526" s="41">
        <f t="shared" si="304"/>
        <v>434.18</v>
      </c>
      <c r="H526" s="41">
        <f t="shared" si="304"/>
        <v>434.18</v>
      </c>
      <c r="I526" s="41">
        <f t="shared" si="304"/>
        <v>434.18</v>
      </c>
      <c r="J526" s="41">
        <f t="shared" si="304"/>
        <v>434.18</v>
      </c>
      <c r="K526" s="41">
        <f t="shared" si="304"/>
        <v>434.18</v>
      </c>
      <c r="L526" s="41">
        <f t="shared" si="304"/>
        <v>434.18</v>
      </c>
      <c r="M526" s="41">
        <f t="shared" si="304"/>
        <v>434.18</v>
      </c>
      <c r="N526" s="41">
        <f t="shared" si="304"/>
        <v>434.18</v>
      </c>
      <c r="O526" s="41">
        <f t="shared" si="304"/>
        <v>434.18</v>
      </c>
      <c r="P526" s="41">
        <f t="shared" si="304"/>
        <v>434.18</v>
      </c>
      <c r="Q526" s="41">
        <f t="shared" si="304"/>
        <v>434.18</v>
      </c>
      <c r="R526" s="41">
        <f t="shared" si="304"/>
        <v>434.18</v>
      </c>
      <c r="S526" s="41">
        <f t="shared" si="304"/>
        <v>434.18</v>
      </c>
      <c r="T526" s="41">
        <f t="shared" si="304"/>
        <v>434.18</v>
      </c>
      <c r="U526" s="41">
        <f t="shared" si="304"/>
        <v>434.18</v>
      </c>
      <c r="V526" s="41">
        <f t="shared" si="304"/>
        <v>434.18</v>
      </c>
      <c r="W526" s="41">
        <f t="shared" si="304"/>
        <v>434.18</v>
      </c>
      <c r="X526" s="41">
        <f t="shared" si="304"/>
        <v>434.18</v>
      </c>
      <c r="Y526" s="41">
        <f t="shared" si="304"/>
        <v>434.18</v>
      </c>
      <c r="Z526" s="41">
        <f t="shared" si="304"/>
        <v>434.18</v>
      </c>
      <c r="AA526" s="41">
        <f t="shared" si="304"/>
        <v>434.18</v>
      </c>
    </row>
    <row r="527" spans="1:27" ht="12.75" hidden="1" customHeight="1" outlineLevel="1" x14ac:dyDescent="0.2">
      <c r="A527" s="99" t="s">
        <v>1541</v>
      </c>
      <c r="B527" s="60" t="s">
        <v>83</v>
      </c>
      <c r="C527" s="40" t="s">
        <v>79</v>
      </c>
      <c r="D527" s="41">
        <v>3.72</v>
      </c>
      <c r="E527" s="41">
        <v>3.72</v>
      </c>
      <c r="F527" s="41">
        <v>3.72</v>
      </c>
      <c r="G527" s="41">
        <v>3.72</v>
      </c>
      <c r="H527" s="41">
        <v>3.72</v>
      </c>
      <c r="I527" s="41">
        <v>3.72</v>
      </c>
      <c r="J527" s="41">
        <v>3.72</v>
      </c>
      <c r="K527" s="41">
        <v>3.72</v>
      </c>
      <c r="L527" s="41">
        <v>3.72</v>
      </c>
      <c r="M527" s="41">
        <v>3.72</v>
      </c>
      <c r="N527" s="41">
        <v>3.72</v>
      </c>
      <c r="O527" s="41">
        <v>3.72</v>
      </c>
      <c r="P527" s="41">
        <v>3.72</v>
      </c>
      <c r="Q527" s="41">
        <v>3.72</v>
      </c>
      <c r="R527" s="41">
        <v>3.72</v>
      </c>
      <c r="S527" s="41">
        <v>3.72</v>
      </c>
      <c r="T527" s="41">
        <v>3.72</v>
      </c>
      <c r="U527" s="41">
        <v>3.72</v>
      </c>
      <c r="V527" s="41">
        <v>3.72</v>
      </c>
      <c r="W527" s="41">
        <v>3.72</v>
      </c>
      <c r="X527" s="41">
        <v>3.72</v>
      </c>
      <c r="Y527" s="41">
        <v>3.72</v>
      </c>
      <c r="Z527" s="41">
        <v>3.72</v>
      </c>
      <c r="AA527" s="41">
        <v>3.72</v>
      </c>
    </row>
    <row r="528" spans="1:27" ht="12.75" hidden="1" customHeight="1" outlineLevel="1" x14ac:dyDescent="0.2">
      <c r="A528" s="99" t="s">
        <v>1542</v>
      </c>
      <c r="B528" s="60" t="s">
        <v>81</v>
      </c>
      <c r="C528" s="40" t="s">
        <v>79</v>
      </c>
      <c r="D528" s="41">
        <f>$D$11</f>
        <v>264.79000000000002</v>
      </c>
      <c r="E528" s="41">
        <f t="shared" ref="E528:AA528" si="305">$D$11</f>
        <v>264.79000000000002</v>
      </c>
      <c r="F528" s="41">
        <f t="shared" si="305"/>
        <v>264.79000000000002</v>
      </c>
      <c r="G528" s="41">
        <f t="shared" si="305"/>
        <v>264.79000000000002</v>
      </c>
      <c r="H528" s="41">
        <f t="shared" si="305"/>
        <v>264.79000000000002</v>
      </c>
      <c r="I528" s="41">
        <f t="shared" si="305"/>
        <v>264.79000000000002</v>
      </c>
      <c r="J528" s="41">
        <f t="shared" si="305"/>
        <v>264.79000000000002</v>
      </c>
      <c r="K528" s="41">
        <f t="shared" si="305"/>
        <v>264.79000000000002</v>
      </c>
      <c r="L528" s="41">
        <f t="shared" si="305"/>
        <v>264.79000000000002</v>
      </c>
      <c r="M528" s="41">
        <f t="shared" si="305"/>
        <v>264.79000000000002</v>
      </c>
      <c r="N528" s="41">
        <f t="shared" si="305"/>
        <v>264.79000000000002</v>
      </c>
      <c r="O528" s="41">
        <f t="shared" si="305"/>
        <v>264.79000000000002</v>
      </c>
      <c r="P528" s="41">
        <f t="shared" si="305"/>
        <v>264.79000000000002</v>
      </c>
      <c r="Q528" s="41">
        <f t="shared" si="305"/>
        <v>264.79000000000002</v>
      </c>
      <c r="R528" s="41">
        <f t="shared" si="305"/>
        <v>264.79000000000002</v>
      </c>
      <c r="S528" s="41">
        <f t="shared" si="305"/>
        <v>264.79000000000002</v>
      </c>
      <c r="T528" s="41">
        <f t="shared" si="305"/>
        <v>264.79000000000002</v>
      </c>
      <c r="U528" s="41">
        <f t="shared" si="305"/>
        <v>264.79000000000002</v>
      </c>
      <c r="V528" s="41">
        <f t="shared" si="305"/>
        <v>264.79000000000002</v>
      </c>
      <c r="W528" s="41">
        <f t="shared" si="305"/>
        <v>264.79000000000002</v>
      </c>
      <c r="X528" s="41">
        <f t="shared" si="305"/>
        <v>264.79000000000002</v>
      </c>
      <c r="Y528" s="41">
        <f t="shared" si="305"/>
        <v>264.79000000000002</v>
      </c>
      <c r="Z528" s="41">
        <f t="shared" si="305"/>
        <v>264.79000000000002</v>
      </c>
      <c r="AA528" s="41">
        <f t="shared" si="305"/>
        <v>264.79000000000002</v>
      </c>
    </row>
    <row r="529" spans="1:27" collapsed="1" x14ac:dyDescent="0.2">
      <c r="A529" s="98" t="s">
        <v>1543</v>
      </c>
      <c r="B529" s="25" t="str">
        <f>"10"&amp;"."&amp;$B$663&amp;"."&amp;$B$664</f>
        <v>10.01.2024</v>
      </c>
      <c r="C529" s="88" t="s">
        <v>76</v>
      </c>
      <c r="D529" s="89">
        <f>ROUND(((D530+D531+D533+D532)/1000),5)</f>
        <v>1.90265</v>
      </c>
      <c r="E529" s="89">
        <f>ROUND(((E530+E531+E533+E532)/1000),5)</f>
        <v>1.8217000000000001</v>
      </c>
      <c r="F529" s="89">
        <f>ROUND(((F530+F531+F533+F532)/1000),5)</f>
        <v>1.7959000000000001</v>
      </c>
      <c r="G529" s="89">
        <f t="shared" ref="G529:AA529" si="306">ROUND(((G530+G531+G533+G532)/1000),5)</f>
        <v>1.7953300000000001</v>
      </c>
      <c r="H529" s="89">
        <f t="shared" si="306"/>
        <v>1.8531299999999999</v>
      </c>
      <c r="I529" s="89">
        <f t="shared" si="306"/>
        <v>1.9443999999999999</v>
      </c>
      <c r="J529" s="89">
        <f t="shared" si="306"/>
        <v>2.1629299999999998</v>
      </c>
      <c r="K529" s="89">
        <f t="shared" si="306"/>
        <v>2.4565399999999999</v>
      </c>
      <c r="L529" s="89">
        <f t="shared" si="306"/>
        <v>2.6434700000000002</v>
      </c>
      <c r="M529" s="89">
        <f t="shared" si="306"/>
        <v>2.6926899999999998</v>
      </c>
      <c r="N529" s="89">
        <f t="shared" si="306"/>
        <v>2.71733</v>
      </c>
      <c r="O529" s="89">
        <f t="shared" si="306"/>
        <v>2.76986</v>
      </c>
      <c r="P529" s="89">
        <f t="shared" si="306"/>
        <v>2.7397300000000002</v>
      </c>
      <c r="Q529" s="89">
        <f t="shared" si="306"/>
        <v>2.7490600000000001</v>
      </c>
      <c r="R529" s="89">
        <f t="shared" si="306"/>
        <v>2.74485</v>
      </c>
      <c r="S529" s="89">
        <f t="shared" si="306"/>
        <v>2.6921900000000001</v>
      </c>
      <c r="T529" s="89">
        <f t="shared" si="306"/>
        <v>2.6952199999999999</v>
      </c>
      <c r="U529" s="89">
        <f t="shared" si="306"/>
        <v>2.6807799999999999</v>
      </c>
      <c r="V529" s="89">
        <f t="shared" si="306"/>
        <v>2.6606800000000002</v>
      </c>
      <c r="W529" s="89">
        <f t="shared" si="306"/>
        <v>2.7022900000000001</v>
      </c>
      <c r="X529" s="89">
        <f t="shared" si="306"/>
        <v>2.5818599999999998</v>
      </c>
      <c r="Y529" s="89">
        <f t="shared" si="306"/>
        <v>2.45879</v>
      </c>
      <c r="Z529" s="89">
        <f t="shared" si="306"/>
        <v>2.2402199999999999</v>
      </c>
      <c r="AA529" s="89">
        <f t="shared" si="306"/>
        <v>1.95394</v>
      </c>
    </row>
    <row r="530" spans="1:27" ht="12.75" hidden="1" customHeight="1" outlineLevel="1" x14ac:dyDescent="0.2">
      <c r="A530" s="99" t="s">
        <v>1544</v>
      </c>
      <c r="B530" s="60" t="s">
        <v>238</v>
      </c>
      <c r="C530" s="40" t="s">
        <v>79</v>
      </c>
      <c r="D530" s="41">
        <v>1199.96</v>
      </c>
      <c r="E530" s="41">
        <v>1119.01</v>
      </c>
      <c r="F530" s="41">
        <v>1093.21</v>
      </c>
      <c r="G530" s="41">
        <v>1092.6400000000001</v>
      </c>
      <c r="H530" s="41">
        <v>1150.44</v>
      </c>
      <c r="I530" s="41">
        <v>1241.71</v>
      </c>
      <c r="J530" s="41">
        <v>1460.24</v>
      </c>
      <c r="K530" s="41">
        <v>1753.85</v>
      </c>
      <c r="L530" s="41">
        <v>1940.78</v>
      </c>
      <c r="M530" s="41">
        <v>1990</v>
      </c>
      <c r="N530" s="41">
        <v>2014.64</v>
      </c>
      <c r="O530" s="41">
        <v>2067.17</v>
      </c>
      <c r="P530" s="41">
        <v>2037.04</v>
      </c>
      <c r="Q530" s="41">
        <v>2046.37</v>
      </c>
      <c r="R530" s="41">
        <v>2042.16</v>
      </c>
      <c r="S530" s="41">
        <v>1989.5</v>
      </c>
      <c r="T530" s="41">
        <v>1992.53</v>
      </c>
      <c r="U530" s="41">
        <v>1978.09</v>
      </c>
      <c r="V530" s="41">
        <v>1957.99</v>
      </c>
      <c r="W530" s="41">
        <v>1999.6</v>
      </c>
      <c r="X530" s="41">
        <v>1879.17</v>
      </c>
      <c r="Y530" s="41">
        <v>1756.1</v>
      </c>
      <c r="Z530" s="41">
        <v>1537.53</v>
      </c>
      <c r="AA530" s="41">
        <v>1251.25</v>
      </c>
    </row>
    <row r="531" spans="1:27" ht="12.75" hidden="1" customHeight="1" outlineLevel="1" x14ac:dyDescent="0.2">
      <c r="A531" s="99" t="s">
        <v>1545</v>
      </c>
      <c r="B531" s="60" t="s">
        <v>90</v>
      </c>
      <c r="C531" s="40" t="s">
        <v>79</v>
      </c>
      <c r="D531" s="41">
        <f>$D$486</f>
        <v>434.18</v>
      </c>
      <c r="E531" s="41">
        <f t="shared" ref="E531:AA531" si="307">$D$486</f>
        <v>434.18</v>
      </c>
      <c r="F531" s="41">
        <f t="shared" si="307"/>
        <v>434.18</v>
      </c>
      <c r="G531" s="41">
        <f t="shared" si="307"/>
        <v>434.18</v>
      </c>
      <c r="H531" s="41">
        <f t="shared" si="307"/>
        <v>434.18</v>
      </c>
      <c r="I531" s="41">
        <f t="shared" si="307"/>
        <v>434.18</v>
      </c>
      <c r="J531" s="41">
        <f t="shared" si="307"/>
        <v>434.18</v>
      </c>
      <c r="K531" s="41">
        <f t="shared" si="307"/>
        <v>434.18</v>
      </c>
      <c r="L531" s="41">
        <f t="shared" si="307"/>
        <v>434.18</v>
      </c>
      <c r="M531" s="41">
        <f t="shared" si="307"/>
        <v>434.18</v>
      </c>
      <c r="N531" s="41">
        <f t="shared" si="307"/>
        <v>434.18</v>
      </c>
      <c r="O531" s="41">
        <f t="shared" si="307"/>
        <v>434.18</v>
      </c>
      <c r="P531" s="41">
        <f t="shared" si="307"/>
        <v>434.18</v>
      </c>
      <c r="Q531" s="41">
        <f t="shared" si="307"/>
        <v>434.18</v>
      </c>
      <c r="R531" s="41">
        <f t="shared" si="307"/>
        <v>434.18</v>
      </c>
      <c r="S531" s="41">
        <f t="shared" si="307"/>
        <v>434.18</v>
      </c>
      <c r="T531" s="41">
        <f t="shared" si="307"/>
        <v>434.18</v>
      </c>
      <c r="U531" s="41">
        <f t="shared" si="307"/>
        <v>434.18</v>
      </c>
      <c r="V531" s="41">
        <f t="shared" si="307"/>
        <v>434.18</v>
      </c>
      <c r="W531" s="41">
        <f t="shared" si="307"/>
        <v>434.18</v>
      </c>
      <c r="X531" s="41">
        <f t="shared" si="307"/>
        <v>434.18</v>
      </c>
      <c r="Y531" s="41">
        <f t="shared" si="307"/>
        <v>434.18</v>
      </c>
      <c r="Z531" s="41">
        <f t="shared" si="307"/>
        <v>434.18</v>
      </c>
      <c r="AA531" s="41">
        <f t="shared" si="307"/>
        <v>434.18</v>
      </c>
    </row>
    <row r="532" spans="1:27" ht="12.75" hidden="1" customHeight="1" outlineLevel="1" x14ac:dyDescent="0.2">
      <c r="A532" s="99" t="s">
        <v>1546</v>
      </c>
      <c r="B532" s="60" t="s">
        <v>83</v>
      </c>
      <c r="C532" s="40" t="s">
        <v>79</v>
      </c>
      <c r="D532" s="41">
        <v>3.72</v>
      </c>
      <c r="E532" s="41">
        <v>3.72</v>
      </c>
      <c r="F532" s="41">
        <v>3.72</v>
      </c>
      <c r="G532" s="41">
        <v>3.72</v>
      </c>
      <c r="H532" s="41">
        <v>3.72</v>
      </c>
      <c r="I532" s="41">
        <v>3.72</v>
      </c>
      <c r="J532" s="41">
        <v>3.72</v>
      </c>
      <c r="K532" s="41">
        <v>3.72</v>
      </c>
      <c r="L532" s="41">
        <v>3.72</v>
      </c>
      <c r="M532" s="41">
        <v>3.72</v>
      </c>
      <c r="N532" s="41">
        <v>3.72</v>
      </c>
      <c r="O532" s="41">
        <v>3.72</v>
      </c>
      <c r="P532" s="41">
        <v>3.72</v>
      </c>
      <c r="Q532" s="41">
        <v>3.72</v>
      </c>
      <c r="R532" s="41">
        <v>3.72</v>
      </c>
      <c r="S532" s="41">
        <v>3.72</v>
      </c>
      <c r="T532" s="41">
        <v>3.72</v>
      </c>
      <c r="U532" s="41">
        <v>3.72</v>
      </c>
      <c r="V532" s="41">
        <v>3.72</v>
      </c>
      <c r="W532" s="41">
        <v>3.72</v>
      </c>
      <c r="X532" s="41">
        <v>3.72</v>
      </c>
      <c r="Y532" s="41">
        <v>3.72</v>
      </c>
      <c r="Z532" s="41">
        <v>3.72</v>
      </c>
      <c r="AA532" s="41">
        <v>3.72</v>
      </c>
    </row>
    <row r="533" spans="1:27" ht="12.75" hidden="1" customHeight="1" outlineLevel="1" x14ac:dyDescent="0.2">
      <c r="A533" s="99" t="s">
        <v>1547</v>
      </c>
      <c r="B533" s="60" t="s">
        <v>81</v>
      </c>
      <c r="C533" s="40" t="s">
        <v>79</v>
      </c>
      <c r="D533" s="41">
        <f>$D$11</f>
        <v>264.79000000000002</v>
      </c>
      <c r="E533" s="41">
        <f t="shared" ref="E533:AA533" si="308">$D$11</f>
        <v>264.79000000000002</v>
      </c>
      <c r="F533" s="41">
        <f t="shared" si="308"/>
        <v>264.79000000000002</v>
      </c>
      <c r="G533" s="41">
        <f t="shared" si="308"/>
        <v>264.79000000000002</v>
      </c>
      <c r="H533" s="41">
        <f t="shared" si="308"/>
        <v>264.79000000000002</v>
      </c>
      <c r="I533" s="41">
        <f t="shared" si="308"/>
        <v>264.79000000000002</v>
      </c>
      <c r="J533" s="41">
        <f t="shared" si="308"/>
        <v>264.79000000000002</v>
      </c>
      <c r="K533" s="41">
        <f t="shared" si="308"/>
        <v>264.79000000000002</v>
      </c>
      <c r="L533" s="41">
        <f t="shared" si="308"/>
        <v>264.79000000000002</v>
      </c>
      <c r="M533" s="41">
        <f t="shared" si="308"/>
        <v>264.79000000000002</v>
      </c>
      <c r="N533" s="41">
        <f t="shared" si="308"/>
        <v>264.79000000000002</v>
      </c>
      <c r="O533" s="41">
        <f t="shared" si="308"/>
        <v>264.79000000000002</v>
      </c>
      <c r="P533" s="41">
        <f t="shared" si="308"/>
        <v>264.79000000000002</v>
      </c>
      <c r="Q533" s="41">
        <f t="shared" si="308"/>
        <v>264.79000000000002</v>
      </c>
      <c r="R533" s="41">
        <f t="shared" si="308"/>
        <v>264.79000000000002</v>
      </c>
      <c r="S533" s="41">
        <f t="shared" si="308"/>
        <v>264.79000000000002</v>
      </c>
      <c r="T533" s="41">
        <f t="shared" si="308"/>
        <v>264.79000000000002</v>
      </c>
      <c r="U533" s="41">
        <f t="shared" si="308"/>
        <v>264.79000000000002</v>
      </c>
      <c r="V533" s="41">
        <f t="shared" si="308"/>
        <v>264.79000000000002</v>
      </c>
      <c r="W533" s="41">
        <f t="shared" si="308"/>
        <v>264.79000000000002</v>
      </c>
      <c r="X533" s="41">
        <f t="shared" si="308"/>
        <v>264.79000000000002</v>
      </c>
      <c r="Y533" s="41">
        <f t="shared" si="308"/>
        <v>264.79000000000002</v>
      </c>
      <c r="Z533" s="41">
        <f t="shared" si="308"/>
        <v>264.79000000000002</v>
      </c>
      <c r="AA533" s="41">
        <f t="shared" si="308"/>
        <v>264.79000000000002</v>
      </c>
    </row>
    <row r="534" spans="1:27" collapsed="1" x14ac:dyDescent="0.2">
      <c r="A534" s="98" t="s">
        <v>1548</v>
      </c>
      <c r="B534" s="25" t="str">
        <f>"11"&amp;"."&amp;$B$663&amp;"."&amp;$B$664</f>
        <v>11.01.2024</v>
      </c>
      <c r="C534" s="88" t="s">
        <v>76</v>
      </c>
      <c r="D534" s="89">
        <f>ROUND(((D535+D536+D538+D537)/1000),5)</f>
        <v>1.94754</v>
      </c>
      <c r="E534" s="89">
        <f>ROUND(((E535+E536+E538+E537)/1000),5)</f>
        <v>1.87731</v>
      </c>
      <c r="F534" s="89">
        <f>ROUND(((F535+F536+F538+F537)/1000),5)</f>
        <v>1.8220000000000001</v>
      </c>
      <c r="G534" s="89">
        <f t="shared" ref="G534:AA534" si="309">ROUND(((G535+G536+G538+G537)/1000),5)</f>
        <v>1.84938</v>
      </c>
      <c r="H534" s="89">
        <f t="shared" si="309"/>
        <v>1.8941399999999999</v>
      </c>
      <c r="I534" s="89">
        <f t="shared" si="309"/>
        <v>1.96231</v>
      </c>
      <c r="J534" s="89">
        <f t="shared" si="309"/>
        <v>2.1854</v>
      </c>
      <c r="K534" s="89">
        <f t="shared" si="309"/>
        <v>2.5438800000000001</v>
      </c>
      <c r="L534" s="89">
        <f t="shared" si="309"/>
        <v>2.6808100000000001</v>
      </c>
      <c r="M534" s="89">
        <f t="shared" si="309"/>
        <v>2.7275999999999998</v>
      </c>
      <c r="N534" s="89">
        <f t="shared" si="309"/>
        <v>2.7719900000000002</v>
      </c>
      <c r="O534" s="89">
        <f t="shared" si="309"/>
        <v>2.7956300000000001</v>
      </c>
      <c r="P534" s="89">
        <f t="shared" si="309"/>
        <v>2.7660499999999999</v>
      </c>
      <c r="Q534" s="89">
        <f t="shared" si="309"/>
        <v>2.7756599999999998</v>
      </c>
      <c r="R534" s="89">
        <f t="shared" si="309"/>
        <v>2.77352</v>
      </c>
      <c r="S534" s="89">
        <f t="shared" si="309"/>
        <v>2.7209400000000001</v>
      </c>
      <c r="T534" s="89">
        <f t="shared" si="309"/>
        <v>2.7395499999999999</v>
      </c>
      <c r="U534" s="89">
        <f t="shared" si="309"/>
        <v>2.7610999999999999</v>
      </c>
      <c r="V534" s="89">
        <f t="shared" si="309"/>
        <v>2.6794799999999999</v>
      </c>
      <c r="W534" s="89">
        <f t="shared" si="309"/>
        <v>2.7151100000000001</v>
      </c>
      <c r="X534" s="89">
        <f t="shared" si="309"/>
        <v>2.59152</v>
      </c>
      <c r="Y534" s="89">
        <f t="shared" si="309"/>
        <v>2.4810500000000002</v>
      </c>
      <c r="Z534" s="89">
        <f t="shared" si="309"/>
        <v>2.2419699999999998</v>
      </c>
      <c r="AA534" s="89">
        <f t="shared" si="309"/>
        <v>1.9493199999999999</v>
      </c>
    </row>
    <row r="535" spans="1:27" ht="12.75" hidden="1" customHeight="1" outlineLevel="1" x14ac:dyDescent="0.2">
      <c r="A535" s="99" t="s">
        <v>1549</v>
      </c>
      <c r="B535" s="60" t="s">
        <v>238</v>
      </c>
      <c r="C535" s="40" t="s">
        <v>79</v>
      </c>
      <c r="D535" s="41">
        <v>1244.8499999999999</v>
      </c>
      <c r="E535" s="41">
        <v>1174.6199999999999</v>
      </c>
      <c r="F535" s="41">
        <v>1119.31</v>
      </c>
      <c r="G535" s="41">
        <v>1146.69</v>
      </c>
      <c r="H535" s="41">
        <v>1191.45</v>
      </c>
      <c r="I535" s="41">
        <v>1259.6199999999999</v>
      </c>
      <c r="J535" s="41">
        <v>1482.71</v>
      </c>
      <c r="K535" s="41">
        <v>1841.19</v>
      </c>
      <c r="L535" s="41">
        <v>1978.12</v>
      </c>
      <c r="M535" s="41">
        <v>2024.91</v>
      </c>
      <c r="N535" s="41">
        <v>2069.3000000000002</v>
      </c>
      <c r="O535" s="41">
        <v>2092.94</v>
      </c>
      <c r="P535" s="41">
        <v>2063.36</v>
      </c>
      <c r="Q535" s="41">
        <v>2072.9699999999998</v>
      </c>
      <c r="R535" s="41">
        <v>2070.83</v>
      </c>
      <c r="S535" s="41">
        <v>2018.25</v>
      </c>
      <c r="T535" s="41">
        <v>2036.86</v>
      </c>
      <c r="U535" s="41">
        <v>2058.41</v>
      </c>
      <c r="V535" s="41">
        <v>1976.79</v>
      </c>
      <c r="W535" s="41">
        <v>2012.42</v>
      </c>
      <c r="X535" s="41">
        <v>1888.83</v>
      </c>
      <c r="Y535" s="41">
        <v>1778.36</v>
      </c>
      <c r="Z535" s="41">
        <v>1539.28</v>
      </c>
      <c r="AA535" s="41">
        <v>1246.6300000000001</v>
      </c>
    </row>
    <row r="536" spans="1:27" ht="12.75" hidden="1" customHeight="1" outlineLevel="1" x14ac:dyDescent="0.2">
      <c r="A536" s="99" t="s">
        <v>1550</v>
      </c>
      <c r="B536" s="60" t="s">
        <v>90</v>
      </c>
      <c r="C536" s="40" t="s">
        <v>79</v>
      </c>
      <c r="D536" s="41">
        <f>$D$486</f>
        <v>434.18</v>
      </c>
      <c r="E536" s="41">
        <f t="shared" ref="E536:AA536" si="310">$D$486</f>
        <v>434.18</v>
      </c>
      <c r="F536" s="41">
        <f t="shared" si="310"/>
        <v>434.18</v>
      </c>
      <c r="G536" s="41">
        <f t="shared" si="310"/>
        <v>434.18</v>
      </c>
      <c r="H536" s="41">
        <f t="shared" si="310"/>
        <v>434.18</v>
      </c>
      <c r="I536" s="41">
        <f t="shared" si="310"/>
        <v>434.18</v>
      </c>
      <c r="J536" s="41">
        <f t="shared" si="310"/>
        <v>434.18</v>
      </c>
      <c r="K536" s="41">
        <f t="shared" si="310"/>
        <v>434.18</v>
      </c>
      <c r="L536" s="41">
        <f t="shared" si="310"/>
        <v>434.18</v>
      </c>
      <c r="M536" s="41">
        <f t="shared" si="310"/>
        <v>434.18</v>
      </c>
      <c r="N536" s="41">
        <f t="shared" si="310"/>
        <v>434.18</v>
      </c>
      <c r="O536" s="41">
        <f t="shared" si="310"/>
        <v>434.18</v>
      </c>
      <c r="P536" s="41">
        <f t="shared" si="310"/>
        <v>434.18</v>
      </c>
      <c r="Q536" s="41">
        <f t="shared" si="310"/>
        <v>434.18</v>
      </c>
      <c r="R536" s="41">
        <f t="shared" si="310"/>
        <v>434.18</v>
      </c>
      <c r="S536" s="41">
        <f t="shared" si="310"/>
        <v>434.18</v>
      </c>
      <c r="T536" s="41">
        <f t="shared" si="310"/>
        <v>434.18</v>
      </c>
      <c r="U536" s="41">
        <f t="shared" si="310"/>
        <v>434.18</v>
      </c>
      <c r="V536" s="41">
        <f t="shared" si="310"/>
        <v>434.18</v>
      </c>
      <c r="W536" s="41">
        <f t="shared" si="310"/>
        <v>434.18</v>
      </c>
      <c r="X536" s="41">
        <f t="shared" si="310"/>
        <v>434.18</v>
      </c>
      <c r="Y536" s="41">
        <f t="shared" si="310"/>
        <v>434.18</v>
      </c>
      <c r="Z536" s="41">
        <f t="shared" si="310"/>
        <v>434.18</v>
      </c>
      <c r="AA536" s="41">
        <f t="shared" si="310"/>
        <v>434.18</v>
      </c>
    </row>
    <row r="537" spans="1:27" ht="12.75" hidden="1" customHeight="1" outlineLevel="1" x14ac:dyDescent="0.2">
      <c r="A537" s="99" t="s">
        <v>1551</v>
      </c>
      <c r="B537" s="60" t="s">
        <v>83</v>
      </c>
      <c r="C537" s="40" t="s">
        <v>79</v>
      </c>
      <c r="D537" s="41">
        <v>3.72</v>
      </c>
      <c r="E537" s="41">
        <v>3.72</v>
      </c>
      <c r="F537" s="41">
        <v>3.72</v>
      </c>
      <c r="G537" s="41">
        <v>3.72</v>
      </c>
      <c r="H537" s="41">
        <v>3.72</v>
      </c>
      <c r="I537" s="41">
        <v>3.72</v>
      </c>
      <c r="J537" s="41">
        <v>3.72</v>
      </c>
      <c r="K537" s="41">
        <v>3.72</v>
      </c>
      <c r="L537" s="41">
        <v>3.72</v>
      </c>
      <c r="M537" s="41">
        <v>3.72</v>
      </c>
      <c r="N537" s="41">
        <v>3.72</v>
      </c>
      <c r="O537" s="41">
        <v>3.72</v>
      </c>
      <c r="P537" s="41">
        <v>3.72</v>
      </c>
      <c r="Q537" s="41">
        <v>3.72</v>
      </c>
      <c r="R537" s="41">
        <v>3.72</v>
      </c>
      <c r="S537" s="41">
        <v>3.72</v>
      </c>
      <c r="T537" s="41">
        <v>3.72</v>
      </c>
      <c r="U537" s="41">
        <v>3.72</v>
      </c>
      <c r="V537" s="41">
        <v>3.72</v>
      </c>
      <c r="W537" s="41">
        <v>3.72</v>
      </c>
      <c r="X537" s="41">
        <v>3.72</v>
      </c>
      <c r="Y537" s="41">
        <v>3.72</v>
      </c>
      <c r="Z537" s="41">
        <v>3.72</v>
      </c>
      <c r="AA537" s="41">
        <v>3.72</v>
      </c>
    </row>
    <row r="538" spans="1:27" ht="12.75" hidden="1" customHeight="1" outlineLevel="1" x14ac:dyDescent="0.2">
      <c r="A538" s="99" t="s">
        <v>1552</v>
      </c>
      <c r="B538" s="60" t="s">
        <v>81</v>
      </c>
      <c r="C538" s="40" t="s">
        <v>79</v>
      </c>
      <c r="D538" s="41">
        <f>$D$11</f>
        <v>264.79000000000002</v>
      </c>
      <c r="E538" s="41">
        <f t="shared" ref="E538:AA538" si="311">$D$11</f>
        <v>264.79000000000002</v>
      </c>
      <c r="F538" s="41">
        <f t="shared" si="311"/>
        <v>264.79000000000002</v>
      </c>
      <c r="G538" s="41">
        <f t="shared" si="311"/>
        <v>264.79000000000002</v>
      </c>
      <c r="H538" s="41">
        <f t="shared" si="311"/>
        <v>264.79000000000002</v>
      </c>
      <c r="I538" s="41">
        <f t="shared" si="311"/>
        <v>264.79000000000002</v>
      </c>
      <c r="J538" s="41">
        <f t="shared" si="311"/>
        <v>264.79000000000002</v>
      </c>
      <c r="K538" s="41">
        <f t="shared" si="311"/>
        <v>264.79000000000002</v>
      </c>
      <c r="L538" s="41">
        <f t="shared" si="311"/>
        <v>264.79000000000002</v>
      </c>
      <c r="M538" s="41">
        <f t="shared" si="311"/>
        <v>264.79000000000002</v>
      </c>
      <c r="N538" s="41">
        <f t="shared" si="311"/>
        <v>264.79000000000002</v>
      </c>
      <c r="O538" s="41">
        <f t="shared" si="311"/>
        <v>264.79000000000002</v>
      </c>
      <c r="P538" s="41">
        <f t="shared" si="311"/>
        <v>264.79000000000002</v>
      </c>
      <c r="Q538" s="41">
        <f t="shared" si="311"/>
        <v>264.79000000000002</v>
      </c>
      <c r="R538" s="41">
        <f t="shared" si="311"/>
        <v>264.79000000000002</v>
      </c>
      <c r="S538" s="41">
        <f t="shared" si="311"/>
        <v>264.79000000000002</v>
      </c>
      <c r="T538" s="41">
        <f t="shared" si="311"/>
        <v>264.79000000000002</v>
      </c>
      <c r="U538" s="41">
        <f t="shared" si="311"/>
        <v>264.79000000000002</v>
      </c>
      <c r="V538" s="41">
        <f t="shared" si="311"/>
        <v>264.79000000000002</v>
      </c>
      <c r="W538" s="41">
        <f t="shared" si="311"/>
        <v>264.79000000000002</v>
      </c>
      <c r="X538" s="41">
        <f t="shared" si="311"/>
        <v>264.79000000000002</v>
      </c>
      <c r="Y538" s="41">
        <f t="shared" si="311"/>
        <v>264.79000000000002</v>
      </c>
      <c r="Z538" s="41">
        <f t="shared" si="311"/>
        <v>264.79000000000002</v>
      </c>
      <c r="AA538" s="41">
        <f t="shared" si="311"/>
        <v>264.79000000000002</v>
      </c>
    </row>
    <row r="539" spans="1:27" collapsed="1" x14ac:dyDescent="0.2">
      <c r="A539" s="98" t="s">
        <v>1553</v>
      </c>
      <c r="B539" s="25" t="str">
        <f>"12"&amp;"."&amp;$B$663&amp;"."&amp;$B$664</f>
        <v>12.01.2024</v>
      </c>
      <c r="C539" s="88" t="s">
        <v>76</v>
      </c>
      <c r="D539" s="89">
        <f>ROUND(((D540+D541+D543+D542)/1000),5)</f>
        <v>1.89198</v>
      </c>
      <c r="E539" s="89">
        <f>ROUND(((E540+E541+E543+E542)/1000),5)</f>
        <v>1.8150900000000001</v>
      </c>
      <c r="F539" s="89">
        <f>ROUND(((F540+F541+F543+F542)/1000),5)</f>
        <v>1.7430099999999999</v>
      </c>
      <c r="G539" s="89">
        <f t="shared" ref="G539:AA539" si="312">ROUND(((G540+G541+G543+G542)/1000),5)</f>
        <v>1.75789</v>
      </c>
      <c r="H539" s="89">
        <f t="shared" si="312"/>
        <v>1.82019</v>
      </c>
      <c r="I539" s="89">
        <f t="shared" si="312"/>
        <v>1.9471799999999999</v>
      </c>
      <c r="J539" s="89">
        <f t="shared" si="312"/>
        <v>2.1602100000000002</v>
      </c>
      <c r="K539" s="89">
        <f t="shared" si="312"/>
        <v>2.39791</v>
      </c>
      <c r="L539" s="89">
        <f t="shared" si="312"/>
        <v>2.5688800000000001</v>
      </c>
      <c r="M539" s="89">
        <f t="shared" si="312"/>
        <v>2.6138400000000002</v>
      </c>
      <c r="N539" s="89">
        <f t="shared" si="312"/>
        <v>2.6587900000000002</v>
      </c>
      <c r="O539" s="89">
        <f t="shared" si="312"/>
        <v>2.7035999999999998</v>
      </c>
      <c r="P539" s="89">
        <f t="shared" si="312"/>
        <v>2.6680700000000002</v>
      </c>
      <c r="Q539" s="89">
        <f t="shared" si="312"/>
        <v>2.6827700000000001</v>
      </c>
      <c r="R539" s="89">
        <f t="shared" si="312"/>
        <v>2.6780300000000001</v>
      </c>
      <c r="S539" s="89">
        <f t="shared" si="312"/>
        <v>2.6093000000000002</v>
      </c>
      <c r="T539" s="89">
        <f t="shared" si="312"/>
        <v>2.62764</v>
      </c>
      <c r="U539" s="89">
        <f t="shared" si="312"/>
        <v>2.6563400000000001</v>
      </c>
      <c r="V539" s="89">
        <f t="shared" si="312"/>
        <v>2.6499100000000002</v>
      </c>
      <c r="W539" s="89">
        <f t="shared" si="312"/>
        <v>2.68432</v>
      </c>
      <c r="X539" s="89">
        <f t="shared" si="312"/>
        <v>2.6089799999999999</v>
      </c>
      <c r="Y539" s="89">
        <f t="shared" si="312"/>
        <v>2.49539</v>
      </c>
      <c r="Z539" s="89">
        <f t="shared" si="312"/>
        <v>2.25603</v>
      </c>
      <c r="AA539" s="89">
        <f t="shared" si="312"/>
        <v>2.0460600000000002</v>
      </c>
    </row>
    <row r="540" spans="1:27" ht="12.75" hidden="1" customHeight="1" outlineLevel="1" x14ac:dyDescent="0.2">
      <c r="A540" s="99" t="s">
        <v>1554</v>
      </c>
      <c r="B540" s="60" t="s">
        <v>238</v>
      </c>
      <c r="C540" s="40" t="s">
        <v>79</v>
      </c>
      <c r="D540" s="41">
        <v>1189.29</v>
      </c>
      <c r="E540" s="41">
        <v>1112.4000000000001</v>
      </c>
      <c r="F540" s="41">
        <v>1040.32</v>
      </c>
      <c r="G540" s="41">
        <v>1055.2</v>
      </c>
      <c r="H540" s="41">
        <v>1117.5</v>
      </c>
      <c r="I540" s="41">
        <v>1244.49</v>
      </c>
      <c r="J540" s="41">
        <v>1457.52</v>
      </c>
      <c r="K540" s="41">
        <v>1695.22</v>
      </c>
      <c r="L540" s="41">
        <v>1866.19</v>
      </c>
      <c r="M540" s="41">
        <v>1911.15</v>
      </c>
      <c r="N540" s="41">
        <v>1956.1</v>
      </c>
      <c r="O540" s="41">
        <v>2000.91</v>
      </c>
      <c r="P540" s="41">
        <v>1965.38</v>
      </c>
      <c r="Q540" s="41">
        <v>1980.08</v>
      </c>
      <c r="R540" s="41">
        <v>1975.34</v>
      </c>
      <c r="S540" s="41">
        <v>1906.61</v>
      </c>
      <c r="T540" s="41">
        <v>1924.95</v>
      </c>
      <c r="U540" s="41">
        <v>1953.65</v>
      </c>
      <c r="V540" s="41">
        <v>1947.22</v>
      </c>
      <c r="W540" s="41">
        <v>1981.63</v>
      </c>
      <c r="X540" s="41">
        <v>1906.29</v>
      </c>
      <c r="Y540" s="41">
        <v>1792.7</v>
      </c>
      <c r="Z540" s="41">
        <v>1553.34</v>
      </c>
      <c r="AA540" s="41">
        <v>1343.37</v>
      </c>
    </row>
    <row r="541" spans="1:27" ht="12.75" hidden="1" customHeight="1" outlineLevel="1" x14ac:dyDescent="0.2">
      <c r="A541" s="99" t="s">
        <v>1555</v>
      </c>
      <c r="B541" s="60" t="s">
        <v>90</v>
      </c>
      <c r="C541" s="40" t="s">
        <v>79</v>
      </c>
      <c r="D541" s="41">
        <f>$D$486</f>
        <v>434.18</v>
      </c>
      <c r="E541" s="41">
        <f t="shared" ref="E541:AA541" si="313">$D$486</f>
        <v>434.18</v>
      </c>
      <c r="F541" s="41">
        <f t="shared" si="313"/>
        <v>434.18</v>
      </c>
      <c r="G541" s="41">
        <f t="shared" si="313"/>
        <v>434.18</v>
      </c>
      <c r="H541" s="41">
        <f t="shared" si="313"/>
        <v>434.18</v>
      </c>
      <c r="I541" s="41">
        <f t="shared" si="313"/>
        <v>434.18</v>
      </c>
      <c r="J541" s="41">
        <f t="shared" si="313"/>
        <v>434.18</v>
      </c>
      <c r="K541" s="41">
        <f t="shared" si="313"/>
        <v>434.18</v>
      </c>
      <c r="L541" s="41">
        <f t="shared" si="313"/>
        <v>434.18</v>
      </c>
      <c r="M541" s="41">
        <f t="shared" si="313"/>
        <v>434.18</v>
      </c>
      <c r="N541" s="41">
        <f t="shared" si="313"/>
        <v>434.18</v>
      </c>
      <c r="O541" s="41">
        <f t="shared" si="313"/>
        <v>434.18</v>
      </c>
      <c r="P541" s="41">
        <f t="shared" si="313"/>
        <v>434.18</v>
      </c>
      <c r="Q541" s="41">
        <f t="shared" si="313"/>
        <v>434.18</v>
      </c>
      <c r="R541" s="41">
        <f t="shared" si="313"/>
        <v>434.18</v>
      </c>
      <c r="S541" s="41">
        <f t="shared" si="313"/>
        <v>434.18</v>
      </c>
      <c r="T541" s="41">
        <f t="shared" si="313"/>
        <v>434.18</v>
      </c>
      <c r="U541" s="41">
        <f t="shared" si="313"/>
        <v>434.18</v>
      </c>
      <c r="V541" s="41">
        <f t="shared" si="313"/>
        <v>434.18</v>
      </c>
      <c r="W541" s="41">
        <f t="shared" si="313"/>
        <v>434.18</v>
      </c>
      <c r="X541" s="41">
        <f t="shared" si="313"/>
        <v>434.18</v>
      </c>
      <c r="Y541" s="41">
        <f t="shared" si="313"/>
        <v>434.18</v>
      </c>
      <c r="Z541" s="41">
        <f t="shared" si="313"/>
        <v>434.18</v>
      </c>
      <c r="AA541" s="41">
        <f t="shared" si="313"/>
        <v>434.18</v>
      </c>
    </row>
    <row r="542" spans="1:27" ht="12.75" hidden="1" customHeight="1" outlineLevel="1" x14ac:dyDescent="0.2">
      <c r="A542" s="99" t="s">
        <v>1556</v>
      </c>
      <c r="B542" s="60" t="s">
        <v>83</v>
      </c>
      <c r="C542" s="40" t="s">
        <v>79</v>
      </c>
      <c r="D542" s="41">
        <v>3.72</v>
      </c>
      <c r="E542" s="41">
        <v>3.72</v>
      </c>
      <c r="F542" s="41">
        <v>3.72</v>
      </c>
      <c r="G542" s="41">
        <v>3.72</v>
      </c>
      <c r="H542" s="41">
        <v>3.72</v>
      </c>
      <c r="I542" s="41">
        <v>3.72</v>
      </c>
      <c r="J542" s="41">
        <v>3.72</v>
      </c>
      <c r="K542" s="41">
        <v>3.72</v>
      </c>
      <c r="L542" s="41">
        <v>3.72</v>
      </c>
      <c r="M542" s="41">
        <v>3.72</v>
      </c>
      <c r="N542" s="41">
        <v>3.72</v>
      </c>
      <c r="O542" s="41">
        <v>3.72</v>
      </c>
      <c r="P542" s="41">
        <v>3.72</v>
      </c>
      <c r="Q542" s="41">
        <v>3.72</v>
      </c>
      <c r="R542" s="41">
        <v>3.72</v>
      </c>
      <c r="S542" s="41">
        <v>3.72</v>
      </c>
      <c r="T542" s="41">
        <v>3.72</v>
      </c>
      <c r="U542" s="41">
        <v>3.72</v>
      </c>
      <c r="V542" s="41">
        <v>3.72</v>
      </c>
      <c r="W542" s="41">
        <v>3.72</v>
      </c>
      <c r="X542" s="41">
        <v>3.72</v>
      </c>
      <c r="Y542" s="41">
        <v>3.72</v>
      </c>
      <c r="Z542" s="41">
        <v>3.72</v>
      </c>
      <c r="AA542" s="41">
        <v>3.72</v>
      </c>
    </row>
    <row r="543" spans="1:27" ht="12.75" hidden="1" customHeight="1" outlineLevel="1" x14ac:dyDescent="0.2">
      <c r="A543" s="99" t="s">
        <v>1557</v>
      </c>
      <c r="B543" s="60" t="s">
        <v>81</v>
      </c>
      <c r="C543" s="40" t="s">
        <v>79</v>
      </c>
      <c r="D543" s="41">
        <f>$D$11</f>
        <v>264.79000000000002</v>
      </c>
      <c r="E543" s="41">
        <f t="shared" ref="E543:AA543" si="314">$D$11</f>
        <v>264.79000000000002</v>
      </c>
      <c r="F543" s="41">
        <f t="shared" si="314"/>
        <v>264.79000000000002</v>
      </c>
      <c r="G543" s="41">
        <f t="shared" si="314"/>
        <v>264.79000000000002</v>
      </c>
      <c r="H543" s="41">
        <f t="shared" si="314"/>
        <v>264.79000000000002</v>
      </c>
      <c r="I543" s="41">
        <f t="shared" si="314"/>
        <v>264.79000000000002</v>
      </c>
      <c r="J543" s="41">
        <f t="shared" si="314"/>
        <v>264.79000000000002</v>
      </c>
      <c r="K543" s="41">
        <f t="shared" si="314"/>
        <v>264.79000000000002</v>
      </c>
      <c r="L543" s="41">
        <f t="shared" si="314"/>
        <v>264.79000000000002</v>
      </c>
      <c r="M543" s="41">
        <f t="shared" si="314"/>
        <v>264.79000000000002</v>
      </c>
      <c r="N543" s="41">
        <f t="shared" si="314"/>
        <v>264.79000000000002</v>
      </c>
      <c r="O543" s="41">
        <f t="shared" si="314"/>
        <v>264.79000000000002</v>
      </c>
      <c r="P543" s="41">
        <f t="shared" si="314"/>
        <v>264.79000000000002</v>
      </c>
      <c r="Q543" s="41">
        <f t="shared" si="314"/>
        <v>264.79000000000002</v>
      </c>
      <c r="R543" s="41">
        <f t="shared" si="314"/>
        <v>264.79000000000002</v>
      </c>
      <c r="S543" s="41">
        <f t="shared" si="314"/>
        <v>264.79000000000002</v>
      </c>
      <c r="T543" s="41">
        <f t="shared" si="314"/>
        <v>264.79000000000002</v>
      </c>
      <c r="U543" s="41">
        <f t="shared" si="314"/>
        <v>264.79000000000002</v>
      </c>
      <c r="V543" s="41">
        <f t="shared" si="314"/>
        <v>264.79000000000002</v>
      </c>
      <c r="W543" s="41">
        <f t="shared" si="314"/>
        <v>264.79000000000002</v>
      </c>
      <c r="X543" s="41">
        <f t="shared" si="314"/>
        <v>264.79000000000002</v>
      </c>
      <c r="Y543" s="41">
        <f t="shared" si="314"/>
        <v>264.79000000000002</v>
      </c>
      <c r="Z543" s="41">
        <f t="shared" si="314"/>
        <v>264.79000000000002</v>
      </c>
      <c r="AA543" s="41">
        <f t="shared" si="314"/>
        <v>264.79000000000002</v>
      </c>
    </row>
    <row r="544" spans="1:27" collapsed="1" x14ac:dyDescent="0.2">
      <c r="A544" s="98" t="s">
        <v>1558</v>
      </c>
      <c r="B544" s="25" t="str">
        <f>"13"&amp;"."&amp;$B$663&amp;"."&amp;$B$664</f>
        <v>13.01.2024</v>
      </c>
      <c r="C544" s="88" t="s">
        <v>76</v>
      </c>
      <c r="D544" s="89">
        <f>ROUND(((D545+D546+D548+D547)/1000),5)</f>
        <v>2.2231000000000001</v>
      </c>
      <c r="E544" s="89">
        <f>ROUND(((E545+E546+E548+E547)/1000),5)</f>
        <v>2.0363000000000002</v>
      </c>
      <c r="F544" s="89">
        <f>ROUND(((F545+F546+F548+F547)/1000),5)</f>
        <v>1.9904500000000001</v>
      </c>
      <c r="G544" s="89">
        <f t="shared" ref="G544:AA544" si="315">ROUND(((G545+G546+G548+G547)/1000),5)</f>
        <v>1.9856100000000001</v>
      </c>
      <c r="H544" s="89">
        <f t="shared" si="315"/>
        <v>2.0236000000000001</v>
      </c>
      <c r="I544" s="89">
        <f t="shared" si="315"/>
        <v>2.1305900000000002</v>
      </c>
      <c r="J544" s="89">
        <f t="shared" si="315"/>
        <v>2.1798600000000001</v>
      </c>
      <c r="K544" s="89">
        <f t="shared" si="315"/>
        <v>2.23577</v>
      </c>
      <c r="L544" s="89">
        <f t="shared" si="315"/>
        <v>2.4094000000000002</v>
      </c>
      <c r="M544" s="89">
        <f t="shared" si="315"/>
        <v>2.41595</v>
      </c>
      <c r="N544" s="89">
        <f t="shared" si="315"/>
        <v>2.4797600000000002</v>
      </c>
      <c r="O544" s="89">
        <f t="shared" si="315"/>
        <v>2.5124900000000001</v>
      </c>
      <c r="P544" s="89">
        <f t="shared" si="315"/>
        <v>2.6050399999999998</v>
      </c>
      <c r="Q544" s="89">
        <f t="shared" si="315"/>
        <v>2.6263200000000002</v>
      </c>
      <c r="R544" s="89">
        <f t="shared" si="315"/>
        <v>2.5284599999999999</v>
      </c>
      <c r="S544" s="89">
        <f t="shared" si="315"/>
        <v>2.5105599999999999</v>
      </c>
      <c r="T544" s="89">
        <f t="shared" si="315"/>
        <v>2.6088</v>
      </c>
      <c r="U544" s="89">
        <f t="shared" si="315"/>
        <v>2.88632</v>
      </c>
      <c r="V544" s="89">
        <f t="shared" si="315"/>
        <v>2.9109500000000001</v>
      </c>
      <c r="W544" s="89">
        <f t="shared" si="315"/>
        <v>2.5853799999999998</v>
      </c>
      <c r="X544" s="89">
        <f t="shared" si="315"/>
        <v>2.4580299999999999</v>
      </c>
      <c r="Y544" s="89">
        <f t="shared" si="315"/>
        <v>2.1785600000000001</v>
      </c>
      <c r="Z544" s="89">
        <f t="shared" si="315"/>
        <v>2.1554600000000002</v>
      </c>
      <c r="AA544" s="89">
        <f t="shared" si="315"/>
        <v>2.2334700000000001</v>
      </c>
    </row>
    <row r="545" spans="1:27" ht="12.75" hidden="1" customHeight="1" outlineLevel="1" x14ac:dyDescent="0.2">
      <c r="A545" s="99" t="s">
        <v>1559</v>
      </c>
      <c r="B545" s="60" t="s">
        <v>238</v>
      </c>
      <c r="C545" s="40" t="s">
        <v>79</v>
      </c>
      <c r="D545" s="41">
        <v>1520.41</v>
      </c>
      <c r="E545" s="41">
        <v>1333.61</v>
      </c>
      <c r="F545" s="41">
        <v>1287.76</v>
      </c>
      <c r="G545" s="41">
        <v>1282.92</v>
      </c>
      <c r="H545" s="41">
        <v>1320.91</v>
      </c>
      <c r="I545" s="41">
        <v>1427.9</v>
      </c>
      <c r="J545" s="41">
        <v>1477.17</v>
      </c>
      <c r="K545" s="41">
        <v>1533.08</v>
      </c>
      <c r="L545" s="41">
        <v>1706.71</v>
      </c>
      <c r="M545" s="41">
        <v>1713.26</v>
      </c>
      <c r="N545" s="41">
        <v>1777.07</v>
      </c>
      <c r="O545" s="41">
        <v>1809.8</v>
      </c>
      <c r="P545" s="41">
        <v>1902.35</v>
      </c>
      <c r="Q545" s="41">
        <v>1923.63</v>
      </c>
      <c r="R545" s="41">
        <v>1825.77</v>
      </c>
      <c r="S545" s="41">
        <v>1807.87</v>
      </c>
      <c r="T545" s="41">
        <v>1906.11</v>
      </c>
      <c r="U545" s="41">
        <v>2183.63</v>
      </c>
      <c r="V545" s="41">
        <v>2208.2600000000002</v>
      </c>
      <c r="W545" s="41">
        <v>1882.69</v>
      </c>
      <c r="X545" s="41">
        <v>1755.34</v>
      </c>
      <c r="Y545" s="41">
        <v>1475.87</v>
      </c>
      <c r="Z545" s="41">
        <v>1452.77</v>
      </c>
      <c r="AA545" s="41">
        <v>1530.78</v>
      </c>
    </row>
    <row r="546" spans="1:27" ht="12.75" hidden="1" customHeight="1" outlineLevel="1" x14ac:dyDescent="0.2">
      <c r="A546" s="99" t="s">
        <v>1560</v>
      </c>
      <c r="B546" s="60" t="s">
        <v>90</v>
      </c>
      <c r="C546" s="40" t="s">
        <v>79</v>
      </c>
      <c r="D546" s="41">
        <f>$D$486</f>
        <v>434.18</v>
      </c>
      <c r="E546" s="41">
        <f t="shared" ref="E546:AA546" si="316">$D$486</f>
        <v>434.18</v>
      </c>
      <c r="F546" s="41">
        <f t="shared" si="316"/>
        <v>434.18</v>
      </c>
      <c r="G546" s="41">
        <f t="shared" si="316"/>
        <v>434.18</v>
      </c>
      <c r="H546" s="41">
        <f t="shared" si="316"/>
        <v>434.18</v>
      </c>
      <c r="I546" s="41">
        <f t="shared" si="316"/>
        <v>434.18</v>
      </c>
      <c r="J546" s="41">
        <f t="shared" si="316"/>
        <v>434.18</v>
      </c>
      <c r="K546" s="41">
        <f t="shared" si="316"/>
        <v>434.18</v>
      </c>
      <c r="L546" s="41">
        <f t="shared" si="316"/>
        <v>434.18</v>
      </c>
      <c r="M546" s="41">
        <f t="shared" si="316"/>
        <v>434.18</v>
      </c>
      <c r="N546" s="41">
        <f t="shared" si="316"/>
        <v>434.18</v>
      </c>
      <c r="O546" s="41">
        <f t="shared" si="316"/>
        <v>434.18</v>
      </c>
      <c r="P546" s="41">
        <f t="shared" si="316"/>
        <v>434.18</v>
      </c>
      <c r="Q546" s="41">
        <f t="shared" si="316"/>
        <v>434.18</v>
      </c>
      <c r="R546" s="41">
        <f t="shared" si="316"/>
        <v>434.18</v>
      </c>
      <c r="S546" s="41">
        <f t="shared" si="316"/>
        <v>434.18</v>
      </c>
      <c r="T546" s="41">
        <f t="shared" si="316"/>
        <v>434.18</v>
      </c>
      <c r="U546" s="41">
        <f t="shared" si="316"/>
        <v>434.18</v>
      </c>
      <c r="V546" s="41">
        <f t="shared" si="316"/>
        <v>434.18</v>
      </c>
      <c r="W546" s="41">
        <f t="shared" si="316"/>
        <v>434.18</v>
      </c>
      <c r="X546" s="41">
        <f t="shared" si="316"/>
        <v>434.18</v>
      </c>
      <c r="Y546" s="41">
        <f t="shared" si="316"/>
        <v>434.18</v>
      </c>
      <c r="Z546" s="41">
        <f t="shared" si="316"/>
        <v>434.18</v>
      </c>
      <c r="AA546" s="41">
        <f t="shared" si="316"/>
        <v>434.18</v>
      </c>
    </row>
    <row r="547" spans="1:27" ht="12.75" hidden="1" customHeight="1" outlineLevel="1" x14ac:dyDescent="0.2">
      <c r="A547" s="99" t="s">
        <v>1561</v>
      </c>
      <c r="B547" s="60" t="s">
        <v>83</v>
      </c>
      <c r="C547" s="40" t="s">
        <v>79</v>
      </c>
      <c r="D547" s="41">
        <v>3.72</v>
      </c>
      <c r="E547" s="41">
        <v>3.72</v>
      </c>
      <c r="F547" s="41">
        <v>3.72</v>
      </c>
      <c r="G547" s="41">
        <v>3.72</v>
      </c>
      <c r="H547" s="41">
        <v>3.72</v>
      </c>
      <c r="I547" s="41">
        <v>3.72</v>
      </c>
      <c r="J547" s="41">
        <v>3.72</v>
      </c>
      <c r="K547" s="41">
        <v>3.72</v>
      </c>
      <c r="L547" s="41">
        <v>3.72</v>
      </c>
      <c r="M547" s="41">
        <v>3.72</v>
      </c>
      <c r="N547" s="41">
        <v>3.72</v>
      </c>
      <c r="O547" s="41">
        <v>3.72</v>
      </c>
      <c r="P547" s="41">
        <v>3.72</v>
      </c>
      <c r="Q547" s="41">
        <v>3.72</v>
      </c>
      <c r="R547" s="41">
        <v>3.72</v>
      </c>
      <c r="S547" s="41">
        <v>3.72</v>
      </c>
      <c r="T547" s="41">
        <v>3.72</v>
      </c>
      <c r="U547" s="41">
        <v>3.72</v>
      </c>
      <c r="V547" s="41">
        <v>3.72</v>
      </c>
      <c r="W547" s="41">
        <v>3.72</v>
      </c>
      <c r="X547" s="41">
        <v>3.72</v>
      </c>
      <c r="Y547" s="41">
        <v>3.72</v>
      </c>
      <c r="Z547" s="41">
        <v>3.72</v>
      </c>
      <c r="AA547" s="41">
        <v>3.72</v>
      </c>
    </row>
    <row r="548" spans="1:27" ht="12.75" hidden="1" customHeight="1" outlineLevel="1" x14ac:dyDescent="0.2">
      <c r="A548" s="99" t="s">
        <v>1562</v>
      </c>
      <c r="B548" s="60" t="s">
        <v>81</v>
      </c>
      <c r="C548" s="40" t="s">
        <v>79</v>
      </c>
      <c r="D548" s="41">
        <f>$D$11</f>
        <v>264.79000000000002</v>
      </c>
      <c r="E548" s="41">
        <f t="shared" ref="E548:AA548" si="317">$D$11</f>
        <v>264.79000000000002</v>
      </c>
      <c r="F548" s="41">
        <f t="shared" si="317"/>
        <v>264.79000000000002</v>
      </c>
      <c r="G548" s="41">
        <f t="shared" si="317"/>
        <v>264.79000000000002</v>
      </c>
      <c r="H548" s="41">
        <f t="shared" si="317"/>
        <v>264.79000000000002</v>
      </c>
      <c r="I548" s="41">
        <f t="shared" si="317"/>
        <v>264.79000000000002</v>
      </c>
      <c r="J548" s="41">
        <f t="shared" si="317"/>
        <v>264.79000000000002</v>
      </c>
      <c r="K548" s="41">
        <f t="shared" si="317"/>
        <v>264.79000000000002</v>
      </c>
      <c r="L548" s="41">
        <f t="shared" si="317"/>
        <v>264.79000000000002</v>
      </c>
      <c r="M548" s="41">
        <f t="shared" si="317"/>
        <v>264.79000000000002</v>
      </c>
      <c r="N548" s="41">
        <f t="shared" si="317"/>
        <v>264.79000000000002</v>
      </c>
      <c r="O548" s="41">
        <f t="shared" si="317"/>
        <v>264.79000000000002</v>
      </c>
      <c r="P548" s="41">
        <f t="shared" si="317"/>
        <v>264.79000000000002</v>
      </c>
      <c r="Q548" s="41">
        <f t="shared" si="317"/>
        <v>264.79000000000002</v>
      </c>
      <c r="R548" s="41">
        <f t="shared" si="317"/>
        <v>264.79000000000002</v>
      </c>
      <c r="S548" s="41">
        <f t="shared" si="317"/>
        <v>264.79000000000002</v>
      </c>
      <c r="T548" s="41">
        <f t="shared" si="317"/>
        <v>264.79000000000002</v>
      </c>
      <c r="U548" s="41">
        <f t="shared" si="317"/>
        <v>264.79000000000002</v>
      </c>
      <c r="V548" s="41">
        <f t="shared" si="317"/>
        <v>264.79000000000002</v>
      </c>
      <c r="W548" s="41">
        <f t="shared" si="317"/>
        <v>264.79000000000002</v>
      </c>
      <c r="X548" s="41">
        <f t="shared" si="317"/>
        <v>264.79000000000002</v>
      </c>
      <c r="Y548" s="41">
        <f t="shared" si="317"/>
        <v>264.79000000000002</v>
      </c>
      <c r="Z548" s="41">
        <f t="shared" si="317"/>
        <v>264.79000000000002</v>
      </c>
      <c r="AA548" s="41">
        <f t="shared" si="317"/>
        <v>264.79000000000002</v>
      </c>
    </row>
    <row r="549" spans="1:27" collapsed="1" x14ac:dyDescent="0.2">
      <c r="A549" s="98" t="s">
        <v>1563</v>
      </c>
      <c r="B549" s="25" t="str">
        <f>"14"&amp;"."&amp;$B$663&amp;"."&amp;$B$664</f>
        <v>14.01.2024</v>
      </c>
      <c r="C549" s="88" t="s">
        <v>76</v>
      </c>
      <c r="D549" s="89">
        <f>ROUND(((D550+D551+D553+D552)/1000),5)</f>
        <v>2.2518400000000001</v>
      </c>
      <c r="E549" s="89">
        <f>ROUND(((E550+E551+E553+E552)/1000),5)</f>
        <v>2.11694</v>
      </c>
      <c r="F549" s="89">
        <f>ROUND(((F550+F551+F553+F552)/1000),5)</f>
        <v>1.9886600000000001</v>
      </c>
      <c r="G549" s="89">
        <f t="shared" ref="G549:AA549" si="318">ROUND(((G550+G551+G553+G552)/1000),5)</f>
        <v>1.97445</v>
      </c>
      <c r="H549" s="89">
        <f t="shared" si="318"/>
        <v>1.99055</v>
      </c>
      <c r="I549" s="89">
        <f t="shared" si="318"/>
        <v>2.0679099999999999</v>
      </c>
      <c r="J549" s="89">
        <f t="shared" si="318"/>
        <v>2.1007699999999998</v>
      </c>
      <c r="K549" s="89">
        <f t="shared" si="318"/>
        <v>2.2127300000000001</v>
      </c>
      <c r="L549" s="89">
        <f t="shared" si="318"/>
        <v>2.29752</v>
      </c>
      <c r="M549" s="89">
        <f t="shared" si="318"/>
        <v>2.4546600000000001</v>
      </c>
      <c r="N549" s="89">
        <f t="shared" si="318"/>
        <v>2.58019</v>
      </c>
      <c r="O549" s="89">
        <f t="shared" si="318"/>
        <v>2.6547200000000002</v>
      </c>
      <c r="P549" s="89">
        <f t="shared" si="318"/>
        <v>2.6808800000000002</v>
      </c>
      <c r="Q549" s="89">
        <f t="shared" si="318"/>
        <v>2.6996199999999999</v>
      </c>
      <c r="R549" s="89">
        <f t="shared" si="318"/>
        <v>2.56968</v>
      </c>
      <c r="S549" s="89">
        <f t="shared" si="318"/>
        <v>2.70139</v>
      </c>
      <c r="T549" s="89">
        <f t="shared" si="318"/>
        <v>2.8809999999999998</v>
      </c>
      <c r="U549" s="89">
        <f t="shared" si="318"/>
        <v>2.9119899999999999</v>
      </c>
      <c r="V549" s="89">
        <f t="shared" si="318"/>
        <v>2.9064100000000002</v>
      </c>
      <c r="W549" s="89">
        <f t="shared" si="318"/>
        <v>2.7521800000000001</v>
      </c>
      <c r="X549" s="89">
        <f t="shared" si="318"/>
        <v>2.5930399999999998</v>
      </c>
      <c r="Y549" s="89">
        <f t="shared" si="318"/>
        <v>2.4677600000000002</v>
      </c>
      <c r="Z549" s="89">
        <f t="shared" si="318"/>
        <v>2.2679900000000002</v>
      </c>
      <c r="AA549" s="89">
        <f t="shared" si="318"/>
        <v>2.2088700000000001</v>
      </c>
    </row>
    <row r="550" spans="1:27" ht="12.75" hidden="1" customHeight="1" outlineLevel="1" x14ac:dyDescent="0.2">
      <c r="A550" s="99" t="s">
        <v>1564</v>
      </c>
      <c r="B550" s="60" t="s">
        <v>238</v>
      </c>
      <c r="C550" s="40" t="s">
        <v>79</v>
      </c>
      <c r="D550" s="41">
        <v>1549.15</v>
      </c>
      <c r="E550" s="41">
        <v>1414.25</v>
      </c>
      <c r="F550" s="41">
        <v>1285.97</v>
      </c>
      <c r="G550" s="41">
        <v>1271.76</v>
      </c>
      <c r="H550" s="41">
        <v>1287.8599999999999</v>
      </c>
      <c r="I550" s="41">
        <v>1365.22</v>
      </c>
      <c r="J550" s="41">
        <v>1398.08</v>
      </c>
      <c r="K550" s="41">
        <v>1510.04</v>
      </c>
      <c r="L550" s="41">
        <v>1594.83</v>
      </c>
      <c r="M550" s="41">
        <v>1751.97</v>
      </c>
      <c r="N550" s="41">
        <v>1877.5</v>
      </c>
      <c r="O550" s="41">
        <v>1952.03</v>
      </c>
      <c r="P550" s="41">
        <v>1978.19</v>
      </c>
      <c r="Q550" s="41">
        <v>1996.93</v>
      </c>
      <c r="R550" s="41">
        <v>1866.99</v>
      </c>
      <c r="S550" s="41">
        <v>1998.7</v>
      </c>
      <c r="T550" s="41">
        <v>2178.31</v>
      </c>
      <c r="U550" s="41">
        <v>2209.3000000000002</v>
      </c>
      <c r="V550" s="41">
        <v>2203.7199999999998</v>
      </c>
      <c r="W550" s="41">
        <v>2049.4899999999998</v>
      </c>
      <c r="X550" s="41">
        <v>1890.35</v>
      </c>
      <c r="Y550" s="41">
        <v>1765.07</v>
      </c>
      <c r="Z550" s="41">
        <v>1565.3</v>
      </c>
      <c r="AA550" s="41">
        <v>1506.18</v>
      </c>
    </row>
    <row r="551" spans="1:27" ht="12.75" hidden="1" customHeight="1" outlineLevel="1" x14ac:dyDescent="0.2">
      <c r="A551" s="99" t="s">
        <v>1565</v>
      </c>
      <c r="B551" s="60" t="s">
        <v>90</v>
      </c>
      <c r="C551" s="40" t="s">
        <v>79</v>
      </c>
      <c r="D551" s="41">
        <f>$D$486</f>
        <v>434.18</v>
      </c>
      <c r="E551" s="41">
        <f t="shared" ref="E551:AA551" si="319">$D$486</f>
        <v>434.18</v>
      </c>
      <c r="F551" s="41">
        <f t="shared" si="319"/>
        <v>434.18</v>
      </c>
      <c r="G551" s="41">
        <f t="shared" si="319"/>
        <v>434.18</v>
      </c>
      <c r="H551" s="41">
        <f t="shared" si="319"/>
        <v>434.18</v>
      </c>
      <c r="I551" s="41">
        <f t="shared" si="319"/>
        <v>434.18</v>
      </c>
      <c r="J551" s="41">
        <f t="shared" si="319"/>
        <v>434.18</v>
      </c>
      <c r="K551" s="41">
        <f t="shared" si="319"/>
        <v>434.18</v>
      </c>
      <c r="L551" s="41">
        <f t="shared" si="319"/>
        <v>434.18</v>
      </c>
      <c r="M551" s="41">
        <f t="shared" si="319"/>
        <v>434.18</v>
      </c>
      <c r="N551" s="41">
        <f t="shared" si="319"/>
        <v>434.18</v>
      </c>
      <c r="O551" s="41">
        <f t="shared" si="319"/>
        <v>434.18</v>
      </c>
      <c r="P551" s="41">
        <f t="shared" si="319"/>
        <v>434.18</v>
      </c>
      <c r="Q551" s="41">
        <f t="shared" si="319"/>
        <v>434.18</v>
      </c>
      <c r="R551" s="41">
        <f t="shared" si="319"/>
        <v>434.18</v>
      </c>
      <c r="S551" s="41">
        <f t="shared" si="319"/>
        <v>434.18</v>
      </c>
      <c r="T551" s="41">
        <f t="shared" si="319"/>
        <v>434.18</v>
      </c>
      <c r="U551" s="41">
        <f t="shared" si="319"/>
        <v>434.18</v>
      </c>
      <c r="V551" s="41">
        <f t="shared" si="319"/>
        <v>434.18</v>
      </c>
      <c r="W551" s="41">
        <f t="shared" si="319"/>
        <v>434.18</v>
      </c>
      <c r="X551" s="41">
        <f t="shared" si="319"/>
        <v>434.18</v>
      </c>
      <c r="Y551" s="41">
        <f t="shared" si="319"/>
        <v>434.18</v>
      </c>
      <c r="Z551" s="41">
        <f t="shared" si="319"/>
        <v>434.18</v>
      </c>
      <c r="AA551" s="41">
        <f t="shared" si="319"/>
        <v>434.18</v>
      </c>
    </row>
    <row r="552" spans="1:27" ht="12.75" hidden="1" customHeight="1" outlineLevel="1" x14ac:dyDescent="0.2">
      <c r="A552" s="99" t="s">
        <v>1566</v>
      </c>
      <c r="B552" s="60" t="s">
        <v>83</v>
      </c>
      <c r="C552" s="40" t="s">
        <v>79</v>
      </c>
      <c r="D552" s="41">
        <v>3.72</v>
      </c>
      <c r="E552" s="41">
        <v>3.72</v>
      </c>
      <c r="F552" s="41">
        <v>3.72</v>
      </c>
      <c r="G552" s="41">
        <v>3.72</v>
      </c>
      <c r="H552" s="41">
        <v>3.72</v>
      </c>
      <c r="I552" s="41">
        <v>3.72</v>
      </c>
      <c r="J552" s="41">
        <v>3.72</v>
      </c>
      <c r="K552" s="41">
        <v>3.72</v>
      </c>
      <c r="L552" s="41">
        <v>3.72</v>
      </c>
      <c r="M552" s="41">
        <v>3.72</v>
      </c>
      <c r="N552" s="41">
        <v>3.72</v>
      </c>
      <c r="O552" s="41">
        <v>3.72</v>
      </c>
      <c r="P552" s="41">
        <v>3.72</v>
      </c>
      <c r="Q552" s="41">
        <v>3.72</v>
      </c>
      <c r="R552" s="41">
        <v>3.72</v>
      </c>
      <c r="S552" s="41">
        <v>3.72</v>
      </c>
      <c r="T552" s="41">
        <v>3.72</v>
      </c>
      <c r="U552" s="41">
        <v>3.72</v>
      </c>
      <c r="V552" s="41">
        <v>3.72</v>
      </c>
      <c r="W552" s="41">
        <v>3.72</v>
      </c>
      <c r="X552" s="41">
        <v>3.72</v>
      </c>
      <c r="Y552" s="41">
        <v>3.72</v>
      </c>
      <c r="Z552" s="41">
        <v>3.72</v>
      </c>
      <c r="AA552" s="41">
        <v>3.72</v>
      </c>
    </row>
    <row r="553" spans="1:27" ht="12.75" hidden="1" customHeight="1" outlineLevel="1" x14ac:dyDescent="0.2">
      <c r="A553" s="99" t="s">
        <v>1567</v>
      </c>
      <c r="B553" s="60" t="s">
        <v>81</v>
      </c>
      <c r="C553" s="40" t="s">
        <v>79</v>
      </c>
      <c r="D553" s="41">
        <f>$D$11</f>
        <v>264.79000000000002</v>
      </c>
      <c r="E553" s="41">
        <f t="shared" ref="E553:AA553" si="320">$D$11</f>
        <v>264.79000000000002</v>
      </c>
      <c r="F553" s="41">
        <f t="shared" si="320"/>
        <v>264.79000000000002</v>
      </c>
      <c r="G553" s="41">
        <f t="shared" si="320"/>
        <v>264.79000000000002</v>
      </c>
      <c r="H553" s="41">
        <f t="shared" si="320"/>
        <v>264.79000000000002</v>
      </c>
      <c r="I553" s="41">
        <f t="shared" si="320"/>
        <v>264.79000000000002</v>
      </c>
      <c r="J553" s="41">
        <f t="shared" si="320"/>
        <v>264.79000000000002</v>
      </c>
      <c r="K553" s="41">
        <f t="shared" si="320"/>
        <v>264.79000000000002</v>
      </c>
      <c r="L553" s="41">
        <f t="shared" si="320"/>
        <v>264.79000000000002</v>
      </c>
      <c r="M553" s="41">
        <f t="shared" si="320"/>
        <v>264.79000000000002</v>
      </c>
      <c r="N553" s="41">
        <f t="shared" si="320"/>
        <v>264.79000000000002</v>
      </c>
      <c r="O553" s="41">
        <f t="shared" si="320"/>
        <v>264.79000000000002</v>
      </c>
      <c r="P553" s="41">
        <f t="shared" si="320"/>
        <v>264.79000000000002</v>
      </c>
      <c r="Q553" s="41">
        <f t="shared" si="320"/>
        <v>264.79000000000002</v>
      </c>
      <c r="R553" s="41">
        <f t="shared" si="320"/>
        <v>264.79000000000002</v>
      </c>
      <c r="S553" s="41">
        <f t="shared" si="320"/>
        <v>264.79000000000002</v>
      </c>
      <c r="T553" s="41">
        <f t="shared" si="320"/>
        <v>264.79000000000002</v>
      </c>
      <c r="U553" s="41">
        <f t="shared" si="320"/>
        <v>264.79000000000002</v>
      </c>
      <c r="V553" s="41">
        <f t="shared" si="320"/>
        <v>264.79000000000002</v>
      </c>
      <c r="W553" s="41">
        <f t="shared" si="320"/>
        <v>264.79000000000002</v>
      </c>
      <c r="X553" s="41">
        <f t="shared" si="320"/>
        <v>264.79000000000002</v>
      </c>
      <c r="Y553" s="41">
        <f t="shared" si="320"/>
        <v>264.79000000000002</v>
      </c>
      <c r="Z553" s="41">
        <f t="shared" si="320"/>
        <v>264.79000000000002</v>
      </c>
      <c r="AA553" s="41">
        <f t="shared" si="320"/>
        <v>264.79000000000002</v>
      </c>
    </row>
    <row r="554" spans="1:27" collapsed="1" x14ac:dyDescent="0.2">
      <c r="A554" s="98" t="s">
        <v>1568</v>
      </c>
      <c r="B554" s="25" t="str">
        <f>"15"&amp;"."&amp;$B$663&amp;"."&amp;$B$664</f>
        <v>15.01.2024</v>
      </c>
      <c r="C554" s="88" t="s">
        <v>76</v>
      </c>
      <c r="D554" s="89">
        <f>ROUND(((D555+D556+D558+D557)/1000),5)</f>
        <v>1.9773099999999999</v>
      </c>
      <c r="E554" s="89">
        <f>ROUND(((E555+E556+E558+E557)/1000),5)</f>
        <v>1.9197599999999999</v>
      </c>
      <c r="F554" s="89">
        <f>ROUND(((F555+F556+F558+F557)/1000),5)</f>
        <v>1.8643700000000001</v>
      </c>
      <c r="G554" s="89">
        <f t="shared" ref="G554:AA554" si="321">ROUND(((G555+G556+G558+G557)/1000),5)</f>
        <v>1.8575900000000001</v>
      </c>
      <c r="H554" s="89">
        <f t="shared" si="321"/>
        <v>1.91926</v>
      </c>
      <c r="I554" s="89">
        <f t="shared" si="321"/>
        <v>2.04406</v>
      </c>
      <c r="J554" s="89">
        <f t="shared" si="321"/>
        <v>2.2544499999999998</v>
      </c>
      <c r="K554" s="89">
        <f t="shared" si="321"/>
        <v>2.4723099999999998</v>
      </c>
      <c r="L554" s="89">
        <f t="shared" si="321"/>
        <v>2.7355299999999998</v>
      </c>
      <c r="M554" s="89">
        <f t="shared" si="321"/>
        <v>2.76898</v>
      </c>
      <c r="N554" s="89">
        <f t="shared" si="321"/>
        <v>2.75671</v>
      </c>
      <c r="O554" s="89">
        <f t="shared" si="321"/>
        <v>2.8506399999999998</v>
      </c>
      <c r="P554" s="89">
        <f t="shared" si="321"/>
        <v>2.85033</v>
      </c>
      <c r="Q554" s="89">
        <f t="shared" si="321"/>
        <v>2.86084</v>
      </c>
      <c r="R554" s="89">
        <f t="shared" si="321"/>
        <v>2.8571800000000001</v>
      </c>
      <c r="S554" s="89">
        <f t="shared" si="321"/>
        <v>2.7935599999999998</v>
      </c>
      <c r="T554" s="89">
        <f t="shared" si="321"/>
        <v>2.9039700000000002</v>
      </c>
      <c r="U554" s="89">
        <f t="shared" si="321"/>
        <v>2.9308900000000002</v>
      </c>
      <c r="V554" s="89">
        <f t="shared" si="321"/>
        <v>2.9236599999999999</v>
      </c>
      <c r="W554" s="89">
        <f t="shared" si="321"/>
        <v>2.7903699999999998</v>
      </c>
      <c r="X554" s="89">
        <f t="shared" si="321"/>
        <v>2.66072</v>
      </c>
      <c r="Y554" s="89">
        <f t="shared" si="321"/>
        <v>2.49383</v>
      </c>
      <c r="Z554" s="89">
        <f t="shared" si="321"/>
        <v>2.2980999999999998</v>
      </c>
      <c r="AA554" s="89">
        <f t="shared" si="321"/>
        <v>2.1657500000000001</v>
      </c>
    </row>
    <row r="555" spans="1:27" ht="12.75" hidden="1" customHeight="1" outlineLevel="1" x14ac:dyDescent="0.2">
      <c r="A555" s="99" t="s">
        <v>1569</v>
      </c>
      <c r="B555" s="60" t="s">
        <v>238</v>
      </c>
      <c r="C555" s="40" t="s">
        <v>79</v>
      </c>
      <c r="D555" s="41">
        <v>1274.6199999999999</v>
      </c>
      <c r="E555" s="41">
        <v>1217.07</v>
      </c>
      <c r="F555" s="41">
        <v>1161.68</v>
      </c>
      <c r="G555" s="41">
        <v>1154.9000000000001</v>
      </c>
      <c r="H555" s="41">
        <v>1216.57</v>
      </c>
      <c r="I555" s="41">
        <v>1341.37</v>
      </c>
      <c r="J555" s="41">
        <v>1551.76</v>
      </c>
      <c r="K555" s="41">
        <v>1769.62</v>
      </c>
      <c r="L555" s="41">
        <v>2032.84</v>
      </c>
      <c r="M555" s="41">
        <v>2066.29</v>
      </c>
      <c r="N555" s="41">
        <v>2054.02</v>
      </c>
      <c r="O555" s="41">
        <v>2147.9499999999998</v>
      </c>
      <c r="P555" s="41">
        <v>2147.64</v>
      </c>
      <c r="Q555" s="41">
        <v>2158.15</v>
      </c>
      <c r="R555" s="41">
        <v>2154.4899999999998</v>
      </c>
      <c r="S555" s="41">
        <v>2090.87</v>
      </c>
      <c r="T555" s="41">
        <v>2201.2800000000002</v>
      </c>
      <c r="U555" s="41">
        <v>2228.1999999999998</v>
      </c>
      <c r="V555" s="41">
        <v>2220.9699999999998</v>
      </c>
      <c r="W555" s="41">
        <v>2087.6799999999998</v>
      </c>
      <c r="X555" s="41">
        <v>1958.03</v>
      </c>
      <c r="Y555" s="41">
        <v>1791.14</v>
      </c>
      <c r="Z555" s="41">
        <v>1595.41</v>
      </c>
      <c r="AA555" s="41">
        <v>1463.06</v>
      </c>
    </row>
    <row r="556" spans="1:27" ht="12.75" hidden="1" customHeight="1" outlineLevel="1" x14ac:dyDescent="0.2">
      <c r="A556" s="99" t="s">
        <v>1570</v>
      </c>
      <c r="B556" s="60" t="s">
        <v>90</v>
      </c>
      <c r="C556" s="40" t="s">
        <v>79</v>
      </c>
      <c r="D556" s="41">
        <f>$D$486</f>
        <v>434.18</v>
      </c>
      <c r="E556" s="41">
        <f t="shared" ref="E556:AA556" si="322">$D$486</f>
        <v>434.18</v>
      </c>
      <c r="F556" s="41">
        <f t="shared" si="322"/>
        <v>434.18</v>
      </c>
      <c r="G556" s="41">
        <f t="shared" si="322"/>
        <v>434.18</v>
      </c>
      <c r="H556" s="41">
        <f t="shared" si="322"/>
        <v>434.18</v>
      </c>
      <c r="I556" s="41">
        <f t="shared" si="322"/>
        <v>434.18</v>
      </c>
      <c r="J556" s="41">
        <f t="shared" si="322"/>
        <v>434.18</v>
      </c>
      <c r="K556" s="41">
        <f t="shared" si="322"/>
        <v>434.18</v>
      </c>
      <c r="L556" s="41">
        <f t="shared" si="322"/>
        <v>434.18</v>
      </c>
      <c r="M556" s="41">
        <f t="shared" si="322"/>
        <v>434.18</v>
      </c>
      <c r="N556" s="41">
        <f t="shared" si="322"/>
        <v>434.18</v>
      </c>
      <c r="O556" s="41">
        <f t="shared" si="322"/>
        <v>434.18</v>
      </c>
      <c r="P556" s="41">
        <f t="shared" si="322"/>
        <v>434.18</v>
      </c>
      <c r="Q556" s="41">
        <f t="shared" si="322"/>
        <v>434.18</v>
      </c>
      <c r="R556" s="41">
        <f t="shared" si="322"/>
        <v>434.18</v>
      </c>
      <c r="S556" s="41">
        <f t="shared" si="322"/>
        <v>434.18</v>
      </c>
      <c r="T556" s="41">
        <f t="shared" si="322"/>
        <v>434.18</v>
      </c>
      <c r="U556" s="41">
        <f t="shared" si="322"/>
        <v>434.18</v>
      </c>
      <c r="V556" s="41">
        <f t="shared" si="322"/>
        <v>434.18</v>
      </c>
      <c r="W556" s="41">
        <f t="shared" si="322"/>
        <v>434.18</v>
      </c>
      <c r="X556" s="41">
        <f t="shared" si="322"/>
        <v>434.18</v>
      </c>
      <c r="Y556" s="41">
        <f t="shared" si="322"/>
        <v>434.18</v>
      </c>
      <c r="Z556" s="41">
        <f t="shared" si="322"/>
        <v>434.18</v>
      </c>
      <c r="AA556" s="41">
        <f t="shared" si="322"/>
        <v>434.18</v>
      </c>
    </row>
    <row r="557" spans="1:27" ht="12.75" hidden="1" customHeight="1" outlineLevel="1" x14ac:dyDescent="0.2">
      <c r="A557" s="99" t="s">
        <v>1571</v>
      </c>
      <c r="B557" s="60" t="s">
        <v>83</v>
      </c>
      <c r="C557" s="40" t="s">
        <v>79</v>
      </c>
      <c r="D557" s="41">
        <v>3.72</v>
      </c>
      <c r="E557" s="41">
        <v>3.72</v>
      </c>
      <c r="F557" s="41">
        <v>3.72</v>
      </c>
      <c r="G557" s="41">
        <v>3.72</v>
      </c>
      <c r="H557" s="41">
        <v>3.72</v>
      </c>
      <c r="I557" s="41">
        <v>3.72</v>
      </c>
      <c r="J557" s="41">
        <v>3.72</v>
      </c>
      <c r="K557" s="41">
        <v>3.72</v>
      </c>
      <c r="L557" s="41">
        <v>3.72</v>
      </c>
      <c r="M557" s="41">
        <v>3.72</v>
      </c>
      <c r="N557" s="41">
        <v>3.72</v>
      </c>
      <c r="O557" s="41">
        <v>3.72</v>
      </c>
      <c r="P557" s="41">
        <v>3.72</v>
      </c>
      <c r="Q557" s="41">
        <v>3.72</v>
      </c>
      <c r="R557" s="41">
        <v>3.72</v>
      </c>
      <c r="S557" s="41">
        <v>3.72</v>
      </c>
      <c r="T557" s="41">
        <v>3.72</v>
      </c>
      <c r="U557" s="41">
        <v>3.72</v>
      </c>
      <c r="V557" s="41">
        <v>3.72</v>
      </c>
      <c r="W557" s="41">
        <v>3.72</v>
      </c>
      <c r="X557" s="41">
        <v>3.72</v>
      </c>
      <c r="Y557" s="41">
        <v>3.72</v>
      </c>
      <c r="Z557" s="41">
        <v>3.72</v>
      </c>
      <c r="AA557" s="41">
        <v>3.72</v>
      </c>
    </row>
    <row r="558" spans="1:27" ht="12.75" hidden="1" customHeight="1" outlineLevel="1" x14ac:dyDescent="0.2">
      <c r="A558" s="99" t="s">
        <v>1572</v>
      </c>
      <c r="B558" s="60" t="s">
        <v>81</v>
      </c>
      <c r="C558" s="40" t="s">
        <v>79</v>
      </c>
      <c r="D558" s="41">
        <f>$D$11</f>
        <v>264.79000000000002</v>
      </c>
      <c r="E558" s="41">
        <f t="shared" ref="E558:AA558" si="323">$D$11</f>
        <v>264.79000000000002</v>
      </c>
      <c r="F558" s="41">
        <f t="shared" si="323"/>
        <v>264.79000000000002</v>
      </c>
      <c r="G558" s="41">
        <f t="shared" si="323"/>
        <v>264.79000000000002</v>
      </c>
      <c r="H558" s="41">
        <f t="shared" si="323"/>
        <v>264.79000000000002</v>
      </c>
      <c r="I558" s="41">
        <f t="shared" si="323"/>
        <v>264.79000000000002</v>
      </c>
      <c r="J558" s="41">
        <f t="shared" si="323"/>
        <v>264.79000000000002</v>
      </c>
      <c r="K558" s="41">
        <f t="shared" si="323"/>
        <v>264.79000000000002</v>
      </c>
      <c r="L558" s="41">
        <f t="shared" si="323"/>
        <v>264.79000000000002</v>
      </c>
      <c r="M558" s="41">
        <f t="shared" si="323"/>
        <v>264.79000000000002</v>
      </c>
      <c r="N558" s="41">
        <f t="shared" si="323"/>
        <v>264.79000000000002</v>
      </c>
      <c r="O558" s="41">
        <f t="shared" si="323"/>
        <v>264.79000000000002</v>
      </c>
      <c r="P558" s="41">
        <f t="shared" si="323"/>
        <v>264.79000000000002</v>
      </c>
      <c r="Q558" s="41">
        <f t="shared" si="323"/>
        <v>264.79000000000002</v>
      </c>
      <c r="R558" s="41">
        <f t="shared" si="323"/>
        <v>264.79000000000002</v>
      </c>
      <c r="S558" s="41">
        <f t="shared" si="323"/>
        <v>264.79000000000002</v>
      </c>
      <c r="T558" s="41">
        <f t="shared" si="323"/>
        <v>264.79000000000002</v>
      </c>
      <c r="U558" s="41">
        <f t="shared" si="323"/>
        <v>264.79000000000002</v>
      </c>
      <c r="V558" s="41">
        <f t="shared" si="323"/>
        <v>264.79000000000002</v>
      </c>
      <c r="W558" s="41">
        <f t="shared" si="323"/>
        <v>264.79000000000002</v>
      </c>
      <c r="X558" s="41">
        <f t="shared" si="323"/>
        <v>264.79000000000002</v>
      </c>
      <c r="Y558" s="41">
        <f t="shared" si="323"/>
        <v>264.79000000000002</v>
      </c>
      <c r="Z558" s="41">
        <f t="shared" si="323"/>
        <v>264.79000000000002</v>
      </c>
      <c r="AA558" s="41">
        <f t="shared" si="323"/>
        <v>264.79000000000002</v>
      </c>
    </row>
    <row r="559" spans="1:27" collapsed="1" x14ac:dyDescent="0.2">
      <c r="A559" s="98" t="s">
        <v>1573</v>
      </c>
      <c r="B559" s="25" t="str">
        <f>"16"&amp;"."&amp;$B$663&amp;"."&amp;$B$664</f>
        <v>16.01.2024</v>
      </c>
      <c r="C559" s="88" t="s">
        <v>76</v>
      </c>
      <c r="D559" s="89">
        <f>ROUND(((D560+D561+D563+D562)/1000),5)</f>
        <v>2.0053899999999998</v>
      </c>
      <c r="E559" s="89">
        <f>ROUND(((E560+E561+E563+E562)/1000),5)</f>
        <v>1.93832</v>
      </c>
      <c r="F559" s="89">
        <f>ROUND(((F560+F561+F563+F562)/1000),5)</f>
        <v>1.91533</v>
      </c>
      <c r="G559" s="89">
        <f t="shared" ref="G559:AA559" si="324">ROUND(((G560+G561+G563+G562)/1000),5)</f>
        <v>1.8809199999999999</v>
      </c>
      <c r="H559" s="89">
        <f t="shared" si="324"/>
        <v>1.9249000000000001</v>
      </c>
      <c r="I559" s="89">
        <f t="shared" si="324"/>
        <v>2.0391300000000001</v>
      </c>
      <c r="J559" s="89">
        <f t="shared" si="324"/>
        <v>2.23515</v>
      </c>
      <c r="K559" s="89">
        <f t="shared" si="324"/>
        <v>2.4213499999999999</v>
      </c>
      <c r="L559" s="89">
        <f t="shared" si="324"/>
        <v>2.6884800000000002</v>
      </c>
      <c r="M559" s="89">
        <f t="shared" si="324"/>
        <v>2.7174100000000001</v>
      </c>
      <c r="N559" s="89">
        <f t="shared" si="324"/>
        <v>2.7612000000000001</v>
      </c>
      <c r="O559" s="89">
        <f t="shared" si="324"/>
        <v>2.7819699999999998</v>
      </c>
      <c r="P559" s="89">
        <f t="shared" si="324"/>
        <v>2.78552</v>
      </c>
      <c r="Q559" s="89">
        <f t="shared" si="324"/>
        <v>2.8142999999999998</v>
      </c>
      <c r="R559" s="89">
        <f t="shared" si="324"/>
        <v>2.7930000000000001</v>
      </c>
      <c r="S559" s="89">
        <f t="shared" si="324"/>
        <v>2.75867</v>
      </c>
      <c r="T559" s="89">
        <f t="shared" si="324"/>
        <v>2.8681700000000001</v>
      </c>
      <c r="U559" s="89">
        <f t="shared" si="324"/>
        <v>2.9152100000000001</v>
      </c>
      <c r="V559" s="89">
        <f t="shared" si="324"/>
        <v>2.8997299999999999</v>
      </c>
      <c r="W559" s="89">
        <f t="shared" si="324"/>
        <v>2.7501699999999998</v>
      </c>
      <c r="X559" s="89">
        <f t="shared" si="324"/>
        <v>2.6293700000000002</v>
      </c>
      <c r="Y559" s="89">
        <f t="shared" si="324"/>
        <v>2.51552</v>
      </c>
      <c r="Z559" s="89">
        <f t="shared" si="324"/>
        <v>2.3053900000000001</v>
      </c>
      <c r="AA559" s="89">
        <f t="shared" si="324"/>
        <v>2.18465</v>
      </c>
    </row>
    <row r="560" spans="1:27" ht="12.75" hidden="1" customHeight="1" outlineLevel="1" x14ac:dyDescent="0.2">
      <c r="A560" s="99" t="s">
        <v>1574</v>
      </c>
      <c r="B560" s="60" t="s">
        <v>238</v>
      </c>
      <c r="C560" s="40" t="s">
        <v>79</v>
      </c>
      <c r="D560" s="41">
        <v>1302.7</v>
      </c>
      <c r="E560" s="41">
        <v>1235.6300000000001</v>
      </c>
      <c r="F560" s="41">
        <v>1212.6400000000001</v>
      </c>
      <c r="G560" s="41">
        <v>1178.23</v>
      </c>
      <c r="H560" s="41">
        <v>1222.21</v>
      </c>
      <c r="I560" s="41">
        <v>1336.44</v>
      </c>
      <c r="J560" s="41">
        <v>1532.46</v>
      </c>
      <c r="K560" s="41">
        <v>1718.66</v>
      </c>
      <c r="L560" s="41">
        <v>1985.79</v>
      </c>
      <c r="M560" s="41">
        <v>2014.72</v>
      </c>
      <c r="N560" s="41">
        <v>2058.5100000000002</v>
      </c>
      <c r="O560" s="41">
        <v>2079.2800000000002</v>
      </c>
      <c r="P560" s="41">
        <v>2082.83</v>
      </c>
      <c r="Q560" s="41">
        <v>2111.61</v>
      </c>
      <c r="R560" s="41">
        <v>2090.31</v>
      </c>
      <c r="S560" s="41">
        <v>2055.98</v>
      </c>
      <c r="T560" s="41">
        <v>2165.48</v>
      </c>
      <c r="U560" s="41">
        <v>2212.52</v>
      </c>
      <c r="V560" s="41">
        <v>2197.04</v>
      </c>
      <c r="W560" s="41">
        <v>2047.48</v>
      </c>
      <c r="X560" s="41">
        <v>1926.68</v>
      </c>
      <c r="Y560" s="41">
        <v>1812.83</v>
      </c>
      <c r="Z560" s="41">
        <v>1602.7</v>
      </c>
      <c r="AA560" s="41">
        <v>1481.96</v>
      </c>
    </row>
    <row r="561" spans="1:27" ht="12.75" hidden="1" customHeight="1" outlineLevel="1" x14ac:dyDescent="0.2">
      <c r="A561" s="99" t="s">
        <v>1575</v>
      </c>
      <c r="B561" s="60" t="s">
        <v>90</v>
      </c>
      <c r="C561" s="40" t="s">
        <v>79</v>
      </c>
      <c r="D561" s="41">
        <f>$D$486</f>
        <v>434.18</v>
      </c>
      <c r="E561" s="41">
        <f t="shared" ref="E561:AA561" si="325">$D$486</f>
        <v>434.18</v>
      </c>
      <c r="F561" s="41">
        <f t="shared" si="325"/>
        <v>434.18</v>
      </c>
      <c r="G561" s="41">
        <f t="shared" si="325"/>
        <v>434.18</v>
      </c>
      <c r="H561" s="41">
        <f t="shared" si="325"/>
        <v>434.18</v>
      </c>
      <c r="I561" s="41">
        <f t="shared" si="325"/>
        <v>434.18</v>
      </c>
      <c r="J561" s="41">
        <f t="shared" si="325"/>
        <v>434.18</v>
      </c>
      <c r="K561" s="41">
        <f t="shared" si="325"/>
        <v>434.18</v>
      </c>
      <c r="L561" s="41">
        <f t="shared" si="325"/>
        <v>434.18</v>
      </c>
      <c r="M561" s="41">
        <f t="shared" si="325"/>
        <v>434.18</v>
      </c>
      <c r="N561" s="41">
        <f t="shared" si="325"/>
        <v>434.18</v>
      </c>
      <c r="O561" s="41">
        <f t="shared" si="325"/>
        <v>434.18</v>
      </c>
      <c r="P561" s="41">
        <f t="shared" si="325"/>
        <v>434.18</v>
      </c>
      <c r="Q561" s="41">
        <f t="shared" si="325"/>
        <v>434.18</v>
      </c>
      <c r="R561" s="41">
        <f t="shared" si="325"/>
        <v>434.18</v>
      </c>
      <c r="S561" s="41">
        <f t="shared" si="325"/>
        <v>434.18</v>
      </c>
      <c r="T561" s="41">
        <f t="shared" si="325"/>
        <v>434.18</v>
      </c>
      <c r="U561" s="41">
        <f t="shared" si="325"/>
        <v>434.18</v>
      </c>
      <c r="V561" s="41">
        <f t="shared" si="325"/>
        <v>434.18</v>
      </c>
      <c r="W561" s="41">
        <f t="shared" si="325"/>
        <v>434.18</v>
      </c>
      <c r="X561" s="41">
        <f t="shared" si="325"/>
        <v>434.18</v>
      </c>
      <c r="Y561" s="41">
        <f t="shared" si="325"/>
        <v>434.18</v>
      </c>
      <c r="Z561" s="41">
        <f t="shared" si="325"/>
        <v>434.18</v>
      </c>
      <c r="AA561" s="41">
        <f t="shared" si="325"/>
        <v>434.18</v>
      </c>
    </row>
    <row r="562" spans="1:27" ht="12.75" hidden="1" customHeight="1" outlineLevel="1" x14ac:dyDescent="0.2">
      <c r="A562" s="99" t="s">
        <v>1576</v>
      </c>
      <c r="B562" s="60" t="s">
        <v>83</v>
      </c>
      <c r="C562" s="40" t="s">
        <v>79</v>
      </c>
      <c r="D562" s="41">
        <v>3.72</v>
      </c>
      <c r="E562" s="41">
        <v>3.72</v>
      </c>
      <c r="F562" s="41">
        <v>3.72</v>
      </c>
      <c r="G562" s="41">
        <v>3.72</v>
      </c>
      <c r="H562" s="41">
        <v>3.72</v>
      </c>
      <c r="I562" s="41">
        <v>3.72</v>
      </c>
      <c r="J562" s="41">
        <v>3.72</v>
      </c>
      <c r="K562" s="41">
        <v>3.72</v>
      </c>
      <c r="L562" s="41">
        <v>3.72</v>
      </c>
      <c r="M562" s="41">
        <v>3.72</v>
      </c>
      <c r="N562" s="41">
        <v>3.72</v>
      </c>
      <c r="O562" s="41">
        <v>3.72</v>
      </c>
      <c r="P562" s="41">
        <v>3.72</v>
      </c>
      <c r="Q562" s="41">
        <v>3.72</v>
      </c>
      <c r="R562" s="41">
        <v>3.72</v>
      </c>
      <c r="S562" s="41">
        <v>3.72</v>
      </c>
      <c r="T562" s="41">
        <v>3.72</v>
      </c>
      <c r="U562" s="41">
        <v>3.72</v>
      </c>
      <c r="V562" s="41">
        <v>3.72</v>
      </c>
      <c r="W562" s="41">
        <v>3.72</v>
      </c>
      <c r="X562" s="41">
        <v>3.72</v>
      </c>
      <c r="Y562" s="41">
        <v>3.72</v>
      </c>
      <c r="Z562" s="41">
        <v>3.72</v>
      </c>
      <c r="AA562" s="41">
        <v>3.72</v>
      </c>
    </row>
    <row r="563" spans="1:27" ht="12.75" hidden="1" customHeight="1" outlineLevel="1" x14ac:dyDescent="0.2">
      <c r="A563" s="99" t="s">
        <v>1577</v>
      </c>
      <c r="B563" s="60" t="s">
        <v>81</v>
      </c>
      <c r="C563" s="40" t="s">
        <v>79</v>
      </c>
      <c r="D563" s="41">
        <f>$D$11</f>
        <v>264.79000000000002</v>
      </c>
      <c r="E563" s="41">
        <f t="shared" ref="E563:AA563" si="326">$D$11</f>
        <v>264.79000000000002</v>
      </c>
      <c r="F563" s="41">
        <f t="shared" si="326"/>
        <v>264.79000000000002</v>
      </c>
      <c r="G563" s="41">
        <f t="shared" si="326"/>
        <v>264.79000000000002</v>
      </c>
      <c r="H563" s="41">
        <f t="shared" si="326"/>
        <v>264.79000000000002</v>
      </c>
      <c r="I563" s="41">
        <f t="shared" si="326"/>
        <v>264.79000000000002</v>
      </c>
      <c r="J563" s="41">
        <f t="shared" si="326"/>
        <v>264.79000000000002</v>
      </c>
      <c r="K563" s="41">
        <f t="shared" si="326"/>
        <v>264.79000000000002</v>
      </c>
      <c r="L563" s="41">
        <f t="shared" si="326"/>
        <v>264.79000000000002</v>
      </c>
      <c r="M563" s="41">
        <f t="shared" si="326"/>
        <v>264.79000000000002</v>
      </c>
      <c r="N563" s="41">
        <f t="shared" si="326"/>
        <v>264.79000000000002</v>
      </c>
      <c r="O563" s="41">
        <f t="shared" si="326"/>
        <v>264.79000000000002</v>
      </c>
      <c r="P563" s="41">
        <f t="shared" si="326"/>
        <v>264.79000000000002</v>
      </c>
      <c r="Q563" s="41">
        <f t="shared" si="326"/>
        <v>264.79000000000002</v>
      </c>
      <c r="R563" s="41">
        <f t="shared" si="326"/>
        <v>264.79000000000002</v>
      </c>
      <c r="S563" s="41">
        <f t="shared" si="326"/>
        <v>264.79000000000002</v>
      </c>
      <c r="T563" s="41">
        <f t="shared" si="326"/>
        <v>264.79000000000002</v>
      </c>
      <c r="U563" s="41">
        <f t="shared" si="326"/>
        <v>264.79000000000002</v>
      </c>
      <c r="V563" s="41">
        <f t="shared" si="326"/>
        <v>264.79000000000002</v>
      </c>
      <c r="W563" s="41">
        <f t="shared" si="326"/>
        <v>264.79000000000002</v>
      </c>
      <c r="X563" s="41">
        <f t="shared" si="326"/>
        <v>264.79000000000002</v>
      </c>
      <c r="Y563" s="41">
        <f t="shared" si="326"/>
        <v>264.79000000000002</v>
      </c>
      <c r="Z563" s="41">
        <f t="shared" si="326"/>
        <v>264.79000000000002</v>
      </c>
      <c r="AA563" s="41">
        <f t="shared" si="326"/>
        <v>264.79000000000002</v>
      </c>
    </row>
    <row r="564" spans="1:27" collapsed="1" x14ac:dyDescent="0.2">
      <c r="A564" s="98" t="s">
        <v>1578</v>
      </c>
      <c r="B564" s="25" t="str">
        <f>"17"&amp;"."&amp;$B$663&amp;"."&amp;$B$664</f>
        <v>17.01.2024</v>
      </c>
      <c r="C564" s="88" t="s">
        <v>76</v>
      </c>
      <c r="D564" s="89">
        <f>ROUND(((D565+D566+D568+D567)/1000),5)</f>
        <v>1.97455</v>
      </c>
      <c r="E564" s="89">
        <f>ROUND(((E565+E566+E568+E567)/1000),5)</f>
        <v>1.8966700000000001</v>
      </c>
      <c r="F564" s="89">
        <f>ROUND(((F565+F566+F568+F567)/1000),5)</f>
        <v>1.8494299999999999</v>
      </c>
      <c r="G564" s="89">
        <f t="shared" ref="G564:AA564" si="327">ROUND(((G565+G566+G568+G567)/1000),5)</f>
        <v>1.84866</v>
      </c>
      <c r="H564" s="89">
        <f t="shared" si="327"/>
        <v>1.91753</v>
      </c>
      <c r="I564" s="89">
        <f t="shared" si="327"/>
        <v>2.04331</v>
      </c>
      <c r="J564" s="89">
        <f t="shared" si="327"/>
        <v>2.2383199999999999</v>
      </c>
      <c r="K564" s="89">
        <f t="shared" si="327"/>
        <v>2.55281</v>
      </c>
      <c r="L564" s="89">
        <f t="shared" si="327"/>
        <v>2.7609300000000001</v>
      </c>
      <c r="M564" s="89">
        <f t="shared" si="327"/>
        <v>2.7309399999999999</v>
      </c>
      <c r="N564" s="89">
        <f t="shared" si="327"/>
        <v>2.80898</v>
      </c>
      <c r="O564" s="89">
        <f t="shared" si="327"/>
        <v>2.8474699999999999</v>
      </c>
      <c r="P564" s="89">
        <f t="shared" si="327"/>
        <v>2.8445999999999998</v>
      </c>
      <c r="Q564" s="89">
        <f t="shared" si="327"/>
        <v>2.84538</v>
      </c>
      <c r="R564" s="89">
        <f t="shared" si="327"/>
        <v>2.8448199999999999</v>
      </c>
      <c r="S564" s="89">
        <f t="shared" si="327"/>
        <v>2.8139099999999999</v>
      </c>
      <c r="T564" s="89">
        <f t="shared" si="327"/>
        <v>2.9348900000000002</v>
      </c>
      <c r="U564" s="89">
        <f t="shared" si="327"/>
        <v>2.8990499999999999</v>
      </c>
      <c r="V564" s="89">
        <f t="shared" si="327"/>
        <v>2.8761199999999998</v>
      </c>
      <c r="W564" s="89">
        <f t="shared" si="327"/>
        <v>2.7420300000000002</v>
      </c>
      <c r="X564" s="89">
        <f t="shared" si="327"/>
        <v>2.7466400000000002</v>
      </c>
      <c r="Y564" s="89">
        <f t="shared" si="327"/>
        <v>2.5827499999999999</v>
      </c>
      <c r="Z564" s="89">
        <f t="shared" si="327"/>
        <v>2.36266</v>
      </c>
      <c r="AA564" s="89">
        <f t="shared" si="327"/>
        <v>2.18825</v>
      </c>
    </row>
    <row r="565" spans="1:27" ht="12.75" hidden="1" customHeight="1" outlineLevel="1" x14ac:dyDescent="0.2">
      <c r="A565" s="99" t="s">
        <v>1579</v>
      </c>
      <c r="B565" s="60" t="s">
        <v>238</v>
      </c>
      <c r="C565" s="40" t="s">
        <v>79</v>
      </c>
      <c r="D565" s="41">
        <v>1271.8599999999999</v>
      </c>
      <c r="E565" s="41">
        <v>1193.98</v>
      </c>
      <c r="F565" s="41">
        <v>1146.74</v>
      </c>
      <c r="G565" s="41">
        <v>1145.97</v>
      </c>
      <c r="H565" s="41">
        <v>1214.8399999999999</v>
      </c>
      <c r="I565" s="41">
        <v>1340.62</v>
      </c>
      <c r="J565" s="41">
        <v>1535.63</v>
      </c>
      <c r="K565" s="41">
        <v>1850.12</v>
      </c>
      <c r="L565" s="41">
        <v>2058.2399999999998</v>
      </c>
      <c r="M565" s="41">
        <v>2028.25</v>
      </c>
      <c r="N565" s="41">
        <v>2106.29</v>
      </c>
      <c r="O565" s="41">
        <v>2144.7800000000002</v>
      </c>
      <c r="P565" s="41">
        <v>2141.91</v>
      </c>
      <c r="Q565" s="41">
        <v>2142.69</v>
      </c>
      <c r="R565" s="41">
        <v>2142.13</v>
      </c>
      <c r="S565" s="41">
        <v>2111.2199999999998</v>
      </c>
      <c r="T565" s="41">
        <v>2232.1999999999998</v>
      </c>
      <c r="U565" s="41">
        <v>2196.36</v>
      </c>
      <c r="V565" s="41">
        <v>2173.4299999999998</v>
      </c>
      <c r="W565" s="41">
        <v>2039.34</v>
      </c>
      <c r="X565" s="41">
        <v>2043.95</v>
      </c>
      <c r="Y565" s="41">
        <v>1880.06</v>
      </c>
      <c r="Z565" s="41">
        <v>1659.97</v>
      </c>
      <c r="AA565" s="41">
        <v>1485.56</v>
      </c>
    </row>
    <row r="566" spans="1:27" ht="12.75" hidden="1" customHeight="1" outlineLevel="1" x14ac:dyDescent="0.2">
      <c r="A566" s="99" t="s">
        <v>1580</v>
      </c>
      <c r="B566" s="60" t="s">
        <v>90</v>
      </c>
      <c r="C566" s="40" t="s">
        <v>79</v>
      </c>
      <c r="D566" s="41">
        <f>$D$486</f>
        <v>434.18</v>
      </c>
      <c r="E566" s="41">
        <f t="shared" ref="E566:AA566" si="328">$D$486</f>
        <v>434.18</v>
      </c>
      <c r="F566" s="41">
        <f t="shared" si="328"/>
        <v>434.18</v>
      </c>
      <c r="G566" s="41">
        <f t="shared" si="328"/>
        <v>434.18</v>
      </c>
      <c r="H566" s="41">
        <f t="shared" si="328"/>
        <v>434.18</v>
      </c>
      <c r="I566" s="41">
        <f t="shared" si="328"/>
        <v>434.18</v>
      </c>
      <c r="J566" s="41">
        <f t="shared" si="328"/>
        <v>434.18</v>
      </c>
      <c r="K566" s="41">
        <f t="shared" si="328"/>
        <v>434.18</v>
      </c>
      <c r="L566" s="41">
        <f t="shared" si="328"/>
        <v>434.18</v>
      </c>
      <c r="M566" s="41">
        <f t="shared" si="328"/>
        <v>434.18</v>
      </c>
      <c r="N566" s="41">
        <f t="shared" si="328"/>
        <v>434.18</v>
      </c>
      <c r="O566" s="41">
        <f t="shared" si="328"/>
        <v>434.18</v>
      </c>
      <c r="P566" s="41">
        <f t="shared" si="328"/>
        <v>434.18</v>
      </c>
      <c r="Q566" s="41">
        <f t="shared" si="328"/>
        <v>434.18</v>
      </c>
      <c r="R566" s="41">
        <f t="shared" si="328"/>
        <v>434.18</v>
      </c>
      <c r="S566" s="41">
        <f t="shared" si="328"/>
        <v>434.18</v>
      </c>
      <c r="T566" s="41">
        <f t="shared" si="328"/>
        <v>434.18</v>
      </c>
      <c r="U566" s="41">
        <f t="shared" si="328"/>
        <v>434.18</v>
      </c>
      <c r="V566" s="41">
        <f t="shared" si="328"/>
        <v>434.18</v>
      </c>
      <c r="W566" s="41">
        <f t="shared" si="328"/>
        <v>434.18</v>
      </c>
      <c r="X566" s="41">
        <f t="shared" si="328"/>
        <v>434.18</v>
      </c>
      <c r="Y566" s="41">
        <f t="shared" si="328"/>
        <v>434.18</v>
      </c>
      <c r="Z566" s="41">
        <f t="shared" si="328"/>
        <v>434.18</v>
      </c>
      <c r="AA566" s="41">
        <f t="shared" si="328"/>
        <v>434.18</v>
      </c>
    </row>
    <row r="567" spans="1:27" ht="12.75" hidden="1" customHeight="1" outlineLevel="1" x14ac:dyDescent="0.2">
      <c r="A567" s="99" t="s">
        <v>1581</v>
      </c>
      <c r="B567" s="60" t="s">
        <v>83</v>
      </c>
      <c r="C567" s="40" t="s">
        <v>79</v>
      </c>
      <c r="D567" s="41">
        <v>3.72</v>
      </c>
      <c r="E567" s="41">
        <v>3.72</v>
      </c>
      <c r="F567" s="41">
        <v>3.72</v>
      </c>
      <c r="G567" s="41">
        <v>3.72</v>
      </c>
      <c r="H567" s="41">
        <v>3.72</v>
      </c>
      <c r="I567" s="41">
        <v>3.72</v>
      </c>
      <c r="J567" s="41">
        <v>3.72</v>
      </c>
      <c r="K567" s="41">
        <v>3.72</v>
      </c>
      <c r="L567" s="41">
        <v>3.72</v>
      </c>
      <c r="M567" s="41">
        <v>3.72</v>
      </c>
      <c r="N567" s="41">
        <v>3.72</v>
      </c>
      <c r="O567" s="41">
        <v>3.72</v>
      </c>
      <c r="P567" s="41">
        <v>3.72</v>
      </c>
      <c r="Q567" s="41">
        <v>3.72</v>
      </c>
      <c r="R567" s="41">
        <v>3.72</v>
      </c>
      <c r="S567" s="41">
        <v>3.72</v>
      </c>
      <c r="T567" s="41">
        <v>3.72</v>
      </c>
      <c r="U567" s="41">
        <v>3.72</v>
      </c>
      <c r="V567" s="41">
        <v>3.72</v>
      </c>
      <c r="W567" s="41">
        <v>3.72</v>
      </c>
      <c r="X567" s="41">
        <v>3.72</v>
      </c>
      <c r="Y567" s="41">
        <v>3.72</v>
      </c>
      <c r="Z567" s="41">
        <v>3.72</v>
      </c>
      <c r="AA567" s="41">
        <v>3.72</v>
      </c>
    </row>
    <row r="568" spans="1:27" ht="12.75" hidden="1" customHeight="1" outlineLevel="1" x14ac:dyDescent="0.2">
      <c r="A568" s="99" t="s">
        <v>1582</v>
      </c>
      <c r="B568" s="60" t="s">
        <v>81</v>
      </c>
      <c r="C568" s="40" t="s">
        <v>79</v>
      </c>
      <c r="D568" s="41">
        <f>$D$11</f>
        <v>264.79000000000002</v>
      </c>
      <c r="E568" s="41">
        <f t="shared" ref="E568:AA568" si="329">$D$11</f>
        <v>264.79000000000002</v>
      </c>
      <c r="F568" s="41">
        <f t="shared" si="329"/>
        <v>264.79000000000002</v>
      </c>
      <c r="G568" s="41">
        <f t="shared" si="329"/>
        <v>264.79000000000002</v>
      </c>
      <c r="H568" s="41">
        <f t="shared" si="329"/>
        <v>264.79000000000002</v>
      </c>
      <c r="I568" s="41">
        <f t="shared" si="329"/>
        <v>264.79000000000002</v>
      </c>
      <c r="J568" s="41">
        <f t="shared" si="329"/>
        <v>264.79000000000002</v>
      </c>
      <c r="K568" s="41">
        <f t="shared" si="329"/>
        <v>264.79000000000002</v>
      </c>
      <c r="L568" s="41">
        <f t="shared" si="329"/>
        <v>264.79000000000002</v>
      </c>
      <c r="M568" s="41">
        <f t="shared" si="329"/>
        <v>264.79000000000002</v>
      </c>
      <c r="N568" s="41">
        <f t="shared" si="329"/>
        <v>264.79000000000002</v>
      </c>
      <c r="O568" s="41">
        <f t="shared" si="329"/>
        <v>264.79000000000002</v>
      </c>
      <c r="P568" s="41">
        <f t="shared" si="329"/>
        <v>264.79000000000002</v>
      </c>
      <c r="Q568" s="41">
        <f t="shared" si="329"/>
        <v>264.79000000000002</v>
      </c>
      <c r="R568" s="41">
        <f t="shared" si="329"/>
        <v>264.79000000000002</v>
      </c>
      <c r="S568" s="41">
        <f t="shared" si="329"/>
        <v>264.79000000000002</v>
      </c>
      <c r="T568" s="41">
        <f t="shared" si="329"/>
        <v>264.79000000000002</v>
      </c>
      <c r="U568" s="41">
        <f t="shared" si="329"/>
        <v>264.79000000000002</v>
      </c>
      <c r="V568" s="41">
        <f t="shared" si="329"/>
        <v>264.79000000000002</v>
      </c>
      <c r="W568" s="41">
        <f t="shared" si="329"/>
        <v>264.79000000000002</v>
      </c>
      <c r="X568" s="41">
        <f t="shared" si="329"/>
        <v>264.79000000000002</v>
      </c>
      <c r="Y568" s="41">
        <f t="shared" si="329"/>
        <v>264.79000000000002</v>
      </c>
      <c r="Z568" s="41">
        <f t="shared" si="329"/>
        <v>264.79000000000002</v>
      </c>
      <c r="AA568" s="41">
        <f t="shared" si="329"/>
        <v>264.79000000000002</v>
      </c>
    </row>
    <row r="569" spans="1:27" collapsed="1" x14ac:dyDescent="0.2">
      <c r="A569" s="98" t="s">
        <v>1583</v>
      </c>
      <c r="B569" s="25" t="str">
        <f>"18"&amp;"."&amp;$B$663&amp;"."&amp;$B$664</f>
        <v>18.01.2024</v>
      </c>
      <c r="C569" s="88" t="s">
        <v>76</v>
      </c>
      <c r="D569" s="89">
        <f>ROUND(((D570+D571+D573+D572)/1000),5)</f>
        <v>2.1109300000000002</v>
      </c>
      <c r="E569" s="89">
        <f>ROUND(((E570+E571+E573+E572)/1000),5)</f>
        <v>1.9513100000000001</v>
      </c>
      <c r="F569" s="89">
        <f>ROUND(((F570+F571+F573+F572)/1000),5)</f>
        <v>1.9149400000000001</v>
      </c>
      <c r="G569" s="89">
        <f t="shared" ref="G569:AA569" si="330">ROUND(((G570+G571+G573+G572)/1000),5)</f>
        <v>1.9065700000000001</v>
      </c>
      <c r="H569" s="89">
        <f t="shared" si="330"/>
        <v>1.94676</v>
      </c>
      <c r="I569" s="89">
        <f t="shared" si="330"/>
        <v>2.0906199999999999</v>
      </c>
      <c r="J569" s="89">
        <f t="shared" si="330"/>
        <v>2.2197100000000001</v>
      </c>
      <c r="K569" s="89">
        <f t="shared" si="330"/>
        <v>2.52189</v>
      </c>
      <c r="L569" s="89">
        <f t="shared" si="330"/>
        <v>2.7204999999999999</v>
      </c>
      <c r="M569" s="89">
        <f t="shared" si="330"/>
        <v>2.6726999999999999</v>
      </c>
      <c r="N569" s="89">
        <f t="shared" si="330"/>
        <v>2.85561</v>
      </c>
      <c r="O569" s="89">
        <f t="shared" si="330"/>
        <v>2.8141699999999998</v>
      </c>
      <c r="P569" s="89">
        <f t="shared" si="330"/>
        <v>2.7985899999999999</v>
      </c>
      <c r="Q569" s="89">
        <f t="shared" si="330"/>
        <v>2.8177699999999999</v>
      </c>
      <c r="R569" s="89">
        <f t="shared" si="330"/>
        <v>2.8161499999999999</v>
      </c>
      <c r="S569" s="89">
        <f t="shared" si="330"/>
        <v>2.8705400000000001</v>
      </c>
      <c r="T569" s="89">
        <f t="shared" si="330"/>
        <v>2.9347799999999999</v>
      </c>
      <c r="U569" s="89">
        <f t="shared" si="330"/>
        <v>2.9469400000000001</v>
      </c>
      <c r="V569" s="89">
        <f t="shared" si="330"/>
        <v>2.93981</v>
      </c>
      <c r="W569" s="89">
        <f t="shared" si="330"/>
        <v>2.75265</v>
      </c>
      <c r="X569" s="89">
        <f t="shared" si="330"/>
        <v>2.6049500000000001</v>
      </c>
      <c r="Y569" s="89">
        <f t="shared" si="330"/>
        <v>2.4942799999999998</v>
      </c>
      <c r="Z569" s="89">
        <f t="shared" si="330"/>
        <v>2.24064</v>
      </c>
      <c r="AA569" s="89">
        <f t="shared" si="330"/>
        <v>2.0698799999999999</v>
      </c>
    </row>
    <row r="570" spans="1:27" ht="12.75" hidden="1" customHeight="1" outlineLevel="1" x14ac:dyDescent="0.2">
      <c r="A570" s="99" t="s">
        <v>1584</v>
      </c>
      <c r="B570" s="60" t="s">
        <v>238</v>
      </c>
      <c r="C570" s="40" t="s">
        <v>79</v>
      </c>
      <c r="D570" s="41">
        <v>1408.24</v>
      </c>
      <c r="E570" s="41">
        <v>1248.6199999999999</v>
      </c>
      <c r="F570" s="41">
        <v>1212.25</v>
      </c>
      <c r="G570" s="41">
        <v>1203.8800000000001</v>
      </c>
      <c r="H570" s="41">
        <v>1244.07</v>
      </c>
      <c r="I570" s="41">
        <v>1387.93</v>
      </c>
      <c r="J570" s="41">
        <v>1517.02</v>
      </c>
      <c r="K570" s="41">
        <v>1819.2</v>
      </c>
      <c r="L570" s="41">
        <v>2017.81</v>
      </c>
      <c r="M570" s="41">
        <v>1970.01</v>
      </c>
      <c r="N570" s="41">
        <v>2152.92</v>
      </c>
      <c r="O570" s="41">
        <v>2111.48</v>
      </c>
      <c r="P570" s="41">
        <v>2095.9</v>
      </c>
      <c r="Q570" s="41">
        <v>2115.08</v>
      </c>
      <c r="R570" s="41">
        <v>2113.46</v>
      </c>
      <c r="S570" s="41">
        <v>2167.85</v>
      </c>
      <c r="T570" s="41">
        <v>2232.09</v>
      </c>
      <c r="U570" s="41">
        <v>2244.25</v>
      </c>
      <c r="V570" s="41">
        <v>2237.12</v>
      </c>
      <c r="W570" s="41">
        <v>2049.96</v>
      </c>
      <c r="X570" s="41">
        <v>1902.26</v>
      </c>
      <c r="Y570" s="41">
        <v>1791.59</v>
      </c>
      <c r="Z570" s="41">
        <v>1537.95</v>
      </c>
      <c r="AA570" s="41">
        <v>1367.19</v>
      </c>
    </row>
    <row r="571" spans="1:27" ht="12.75" hidden="1" customHeight="1" outlineLevel="1" x14ac:dyDescent="0.2">
      <c r="A571" s="99" t="s">
        <v>1585</v>
      </c>
      <c r="B571" s="60" t="s">
        <v>90</v>
      </c>
      <c r="C571" s="40" t="s">
        <v>79</v>
      </c>
      <c r="D571" s="41">
        <f>$D$486</f>
        <v>434.18</v>
      </c>
      <c r="E571" s="41">
        <f t="shared" ref="E571:AA571" si="331">$D$486</f>
        <v>434.18</v>
      </c>
      <c r="F571" s="41">
        <f t="shared" si="331"/>
        <v>434.18</v>
      </c>
      <c r="G571" s="41">
        <f t="shared" si="331"/>
        <v>434.18</v>
      </c>
      <c r="H571" s="41">
        <f t="shared" si="331"/>
        <v>434.18</v>
      </c>
      <c r="I571" s="41">
        <f t="shared" si="331"/>
        <v>434.18</v>
      </c>
      <c r="J571" s="41">
        <f t="shared" si="331"/>
        <v>434.18</v>
      </c>
      <c r="K571" s="41">
        <f t="shared" si="331"/>
        <v>434.18</v>
      </c>
      <c r="L571" s="41">
        <f t="shared" si="331"/>
        <v>434.18</v>
      </c>
      <c r="M571" s="41">
        <f t="shared" si="331"/>
        <v>434.18</v>
      </c>
      <c r="N571" s="41">
        <f t="shared" si="331"/>
        <v>434.18</v>
      </c>
      <c r="O571" s="41">
        <f t="shared" si="331"/>
        <v>434.18</v>
      </c>
      <c r="P571" s="41">
        <f t="shared" si="331"/>
        <v>434.18</v>
      </c>
      <c r="Q571" s="41">
        <f t="shared" si="331"/>
        <v>434.18</v>
      </c>
      <c r="R571" s="41">
        <f t="shared" si="331"/>
        <v>434.18</v>
      </c>
      <c r="S571" s="41">
        <f t="shared" si="331"/>
        <v>434.18</v>
      </c>
      <c r="T571" s="41">
        <f t="shared" si="331"/>
        <v>434.18</v>
      </c>
      <c r="U571" s="41">
        <f t="shared" si="331"/>
        <v>434.18</v>
      </c>
      <c r="V571" s="41">
        <f t="shared" si="331"/>
        <v>434.18</v>
      </c>
      <c r="W571" s="41">
        <f t="shared" si="331"/>
        <v>434.18</v>
      </c>
      <c r="X571" s="41">
        <f t="shared" si="331"/>
        <v>434.18</v>
      </c>
      <c r="Y571" s="41">
        <f t="shared" si="331"/>
        <v>434.18</v>
      </c>
      <c r="Z571" s="41">
        <f t="shared" si="331"/>
        <v>434.18</v>
      </c>
      <c r="AA571" s="41">
        <f t="shared" si="331"/>
        <v>434.18</v>
      </c>
    </row>
    <row r="572" spans="1:27" ht="12.75" hidden="1" customHeight="1" outlineLevel="1" x14ac:dyDescent="0.2">
      <c r="A572" s="99" t="s">
        <v>1586</v>
      </c>
      <c r="B572" s="60" t="s">
        <v>83</v>
      </c>
      <c r="C572" s="40" t="s">
        <v>79</v>
      </c>
      <c r="D572" s="41">
        <v>3.72</v>
      </c>
      <c r="E572" s="41">
        <v>3.72</v>
      </c>
      <c r="F572" s="41">
        <v>3.72</v>
      </c>
      <c r="G572" s="41">
        <v>3.72</v>
      </c>
      <c r="H572" s="41">
        <v>3.72</v>
      </c>
      <c r="I572" s="41">
        <v>3.72</v>
      </c>
      <c r="J572" s="41">
        <v>3.72</v>
      </c>
      <c r="K572" s="41">
        <v>3.72</v>
      </c>
      <c r="L572" s="41">
        <v>3.72</v>
      </c>
      <c r="M572" s="41">
        <v>3.72</v>
      </c>
      <c r="N572" s="41">
        <v>3.72</v>
      </c>
      <c r="O572" s="41">
        <v>3.72</v>
      </c>
      <c r="P572" s="41">
        <v>3.72</v>
      </c>
      <c r="Q572" s="41">
        <v>3.72</v>
      </c>
      <c r="R572" s="41">
        <v>3.72</v>
      </c>
      <c r="S572" s="41">
        <v>3.72</v>
      </c>
      <c r="T572" s="41">
        <v>3.72</v>
      </c>
      <c r="U572" s="41">
        <v>3.72</v>
      </c>
      <c r="V572" s="41">
        <v>3.72</v>
      </c>
      <c r="W572" s="41">
        <v>3.72</v>
      </c>
      <c r="X572" s="41">
        <v>3.72</v>
      </c>
      <c r="Y572" s="41">
        <v>3.72</v>
      </c>
      <c r="Z572" s="41">
        <v>3.72</v>
      </c>
      <c r="AA572" s="41">
        <v>3.72</v>
      </c>
    </row>
    <row r="573" spans="1:27" ht="12.75" hidden="1" customHeight="1" outlineLevel="1" x14ac:dyDescent="0.2">
      <c r="A573" s="99" t="s">
        <v>1587</v>
      </c>
      <c r="B573" s="60" t="s">
        <v>81</v>
      </c>
      <c r="C573" s="40" t="s">
        <v>79</v>
      </c>
      <c r="D573" s="41">
        <f>$D$11</f>
        <v>264.79000000000002</v>
      </c>
      <c r="E573" s="41">
        <f t="shared" ref="E573:AA573" si="332">$D$11</f>
        <v>264.79000000000002</v>
      </c>
      <c r="F573" s="41">
        <f t="shared" si="332"/>
        <v>264.79000000000002</v>
      </c>
      <c r="G573" s="41">
        <f t="shared" si="332"/>
        <v>264.79000000000002</v>
      </c>
      <c r="H573" s="41">
        <f t="shared" si="332"/>
        <v>264.79000000000002</v>
      </c>
      <c r="I573" s="41">
        <f t="shared" si="332"/>
        <v>264.79000000000002</v>
      </c>
      <c r="J573" s="41">
        <f t="shared" si="332"/>
        <v>264.79000000000002</v>
      </c>
      <c r="K573" s="41">
        <f t="shared" si="332"/>
        <v>264.79000000000002</v>
      </c>
      <c r="L573" s="41">
        <f t="shared" si="332"/>
        <v>264.79000000000002</v>
      </c>
      <c r="M573" s="41">
        <f t="shared" si="332"/>
        <v>264.79000000000002</v>
      </c>
      <c r="N573" s="41">
        <f t="shared" si="332"/>
        <v>264.79000000000002</v>
      </c>
      <c r="O573" s="41">
        <f t="shared" si="332"/>
        <v>264.79000000000002</v>
      </c>
      <c r="P573" s="41">
        <f t="shared" si="332"/>
        <v>264.79000000000002</v>
      </c>
      <c r="Q573" s="41">
        <f t="shared" si="332"/>
        <v>264.79000000000002</v>
      </c>
      <c r="R573" s="41">
        <f t="shared" si="332"/>
        <v>264.79000000000002</v>
      </c>
      <c r="S573" s="41">
        <f t="shared" si="332"/>
        <v>264.79000000000002</v>
      </c>
      <c r="T573" s="41">
        <f t="shared" si="332"/>
        <v>264.79000000000002</v>
      </c>
      <c r="U573" s="41">
        <f t="shared" si="332"/>
        <v>264.79000000000002</v>
      </c>
      <c r="V573" s="41">
        <f t="shared" si="332"/>
        <v>264.79000000000002</v>
      </c>
      <c r="W573" s="41">
        <f t="shared" si="332"/>
        <v>264.79000000000002</v>
      </c>
      <c r="X573" s="41">
        <f t="shared" si="332"/>
        <v>264.79000000000002</v>
      </c>
      <c r="Y573" s="41">
        <f t="shared" si="332"/>
        <v>264.79000000000002</v>
      </c>
      <c r="Z573" s="41">
        <f t="shared" si="332"/>
        <v>264.79000000000002</v>
      </c>
      <c r="AA573" s="41">
        <f t="shared" si="332"/>
        <v>264.79000000000002</v>
      </c>
    </row>
    <row r="574" spans="1:27" collapsed="1" x14ac:dyDescent="0.2">
      <c r="A574" s="98" t="s">
        <v>1588</v>
      </c>
      <c r="B574" s="25" t="str">
        <f>"19"&amp;"."&amp;$B$663&amp;"."&amp;$B$664</f>
        <v>19.01.2024</v>
      </c>
      <c r="C574" s="88" t="s">
        <v>76</v>
      </c>
      <c r="D574" s="89">
        <f>ROUND(((D575+D576+D578+D577)/1000),5)</f>
        <v>1.9932799999999999</v>
      </c>
      <c r="E574" s="89">
        <f>ROUND(((E575+E576+E578+E577)/1000),5)</f>
        <v>1.91675</v>
      </c>
      <c r="F574" s="89">
        <f>ROUND(((F575+F576+F578+F577)/1000),5)</f>
        <v>1.87849</v>
      </c>
      <c r="G574" s="89">
        <f t="shared" ref="G574:AA574" si="333">ROUND(((G575+G576+G578+G577)/1000),5)</f>
        <v>1.87297</v>
      </c>
      <c r="H574" s="89">
        <f t="shared" si="333"/>
        <v>1.915</v>
      </c>
      <c r="I574" s="89">
        <f t="shared" si="333"/>
        <v>2.0316399999999999</v>
      </c>
      <c r="J574" s="89">
        <f t="shared" si="333"/>
        <v>2.1874600000000002</v>
      </c>
      <c r="K574" s="89">
        <f t="shared" si="333"/>
        <v>2.5650900000000001</v>
      </c>
      <c r="L574" s="89">
        <f t="shared" si="333"/>
        <v>2.7538800000000001</v>
      </c>
      <c r="M574" s="89">
        <f t="shared" si="333"/>
        <v>2.8159700000000001</v>
      </c>
      <c r="N574" s="89">
        <f t="shared" si="333"/>
        <v>2.8301599999999998</v>
      </c>
      <c r="O574" s="89">
        <f t="shared" si="333"/>
        <v>2.8706700000000001</v>
      </c>
      <c r="P574" s="89">
        <f t="shared" si="333"/>
        <v>2.86178</v>
      </c>
      <c r="Q574" s="89">
        <f t="shared" si="333"/>
        <v>2.8721100000000002</v>
      </c>
      <c r="R574" s="89">
        <f t="shared" si="333"/>
        <v>2.87805</v>
      </c>
      <c r="S574" s="89">
        <f t="shared" si="333"/>
        <v>2.78966</v>
      </c>
      <c r="T574" s="89">
        <f t="shared" si="333"/>
        <v>2.8249200000000001</v>
      </c>
      <c r="U574" s="89">
        <f t="shared" si="333"/>
        <v>2.8436300000000001</v>
      </c>
      <c r="V574" s="89">
        <f t="shared" si="333"/>
        <v>2.8402099999999999</v>
      </c>
      <c r="W574" s="89">
        <f t="shared" si="333"/>
        <v>2.83799</v>
      </c>
      <c r="X574" s="89">
        <f t="shared" si="333"/>
        <v>2.7269600000000001</v>
      </c>
      <c r="Y574" s="89">
        <f t="shared" si="333"/>
        <v>2.5961500000000002</v>
      </c>
      <c r="Z574" s="89">
        <f t="shared" si="333"/>
        <v>2.3716699999999999</v>
      </c>
      <c r="AA574" s="89">
        <f t="shared" si="333"/>
        <v>2.19339</v>
      </c>
    </row>
    <row r="575" spans="1:27" ht="12.75" hidden="1" customHeight="1" outlineLevel="1" x14ac:dyDescent="0.2">
      <c r="A575" s="99" t="s">
        <v>1589</v>
      </c>
      <c r="B575" s="60" t="s">
        <v>238</v>
      </c>
      <c r="C575" s="40" t="s">
        <v>79</v>
      </c>
      <c r="D575" s="41">
        <v>1290.5899999999999</v>
      </c>
      <c r="E575" s="41">
        <v>1214.06</v>
      </c>
      <c r="F575" s="41">
        <v>1175.8</v>
      </c>
      <c r="G575" s="41">
        <v>1170.28</v>
      </c>
      <c r="H575" s="41">
        <v>1212.31</v>
      </c>
      <c r="I575" s="41">
        <v>1328.95</v>
      </c>
      <c r="J575" s="41">
        <v>1484.77</v>
      </c>
      <c r="K575" s="41">
        <v>1862.4</v>
      </c>
      <c r="L575" s="41">
        <v>2051.19</v>
      </c>
      <c r="M575" s="41">
        <v>2113.2800000000002</v>
      </c>
      <c r="N575" s="41">
        <v>2127.4699999999998</v>
      </c>
      <c r="O575" s="41">
        <v>2167.98</v>
      </c>
      <c r="P575" s="41">
        <v>2159.09</v>
      </c>
      <c r="Q575" s="41">
        <v>2169.42</v>
      </c>
      <c r="R575" s="41">
        <v>2175.36</v>
      </c>
      <c r="S575" s="41">
        <v>2086.9699999999998</v>
      </c>
      <c r="T575" s="41">
        <v>2122.23</v>
      </c>
      <c r="U575" s="41">
        <v>2140.94</v>
      </c>
      <c r="V575" s="41">
        <v>2137.52</v>
      </c>
      <c r="W575" s="41">
        <v>2135.3000000000002</v>
      </c>
      <c r="X575" s="41">
        <v>2024.27</v>
      </c>
      <c r="Y575" s="41">
        <v>1893.46</v>
      </c>
      <c r="Z575" s="41">
        <v>1668.98</v>
      </c>
      <c r="AA575" s="41">
        <v>1490.7</v>
      </c>
    </row>
    <row r="576" spans="1:27" ht="12.75" hidden="1" customHeight="1" outlineLevel="1" x14ac:dyDescent="0.2">
      <c r="A576" s="99" t="s">
        <v>1590</v>
      </c>
      <c r="B576" s="60" t="s">
        <v>90</v>
      </c>
      <c r="C576" s="40" t="s">
        <v>79</v>
      </c>
      <c r="D576" s="41">
        <f>$D$486</f>
        <v>434.18</v>
      </c>
      <c r="E576" s="41">
        <f t="shared" ref="E576:AA576" si="334">$D$486</f>
        <v>434.18</v>
      </c>
      <c r="F576" s="41">
        <f t="shared" si="334"/>
        <v>434.18</v>
      </c>
      <c r="G576" s="41">
        <f t="shared" si="334"/>
        <v>434.18</v>
      </c>
      <c r="H576" s="41">
        <f t="shared" si="334"/>
        <v>434.18</v>
      </c>
      <c r="I576" s="41">
        <f t="shared" si="334"/>
        <v>434.18</v>
      </c>
      <c r="J576" s="41">
        <f t="shared" si="334"/>
        <v>434.18</v>
      </c>
      <c r="K576" s="41">
        <f t="shared" si="334"/>
        <v>434.18</v>
      </c>
      <c r="L576" s="41">
        <f t="shared" si="334"/>
        <v>434.18</v>
      </c>
      <c r="M576" s="41">
        <f t="shared" si="334"/>
        <v>434.18</v>
      </c>
      <c r="N576" s="41">
        <f t="shared" si="334"/>
        <v>434.18</v>
      </c>
      <c r="O576" s="41">
        <f t="shared" si="334"/>
        <v>434.18</v>
      </c>
      <c r="P576" s="41">
        <f t="shared" si="334"/>
        <v>434.18</v>
      </c>
      <c r="Q576" s="41">
        <f t="shared" si="334"/>
        <v>434.18</v>
      </c>
      <c r="R576" s="41">
        <f t="shared" si="334"/>
        <v>434.18</v>
      </c>
      <c r="S576" s="41">
        <f t="shared" si="334"/>
        <v>434.18</v>
      </c>
      <c r="T576" s="41">
        <f t="shared" si="334"/>
        <v>434.18</v>
      </c>
      <c r="U576" s="41">
        <f t="shared" si="334"/>
        <v>434.18</v>
      </c>
      <c r="V576" s="41">
        <f t="shared" si="334"/>
        <v>434.18</v>
      </c>
      <c r="W576" s="41">
        <f t="shared" si="334"/>
        <v>434.18</v>
      </c>
      <c r="X576" s="41">
        <f t="shared" si="334"/>
        <v>434.18</v>
      </c>
      <c r="Y576" s="41">
        <f t="shared" si="334"/>
        <v>434.18</v>
      </c>
      <c r="Z576" s="41">
        <f t="shared" si="334"/>
        <v>434.18</v>
      </c>
      <c r="AA576" s="41">
        <f t="shared" si="334"/>
        <v>434.18</v>
      </c>
    </row>
    <row r="577" spans="1:27" ht="12.75" hidden="1" customHeight="1" outlineLevel="1" x14ac:dyDescent="0.2">
      <c r="A577" s="99" t="s">
        <v>1591</v>
      </c>
      <c r="B577" s="60" t="s">
        <v>83</v>
      </c>
      <c r="C577" s="40" t="s">
        <v>79</v>
      </c>
      <c r="D577" s="41">
        <v>3.72</v>
      </c>
      <c r="E577" s="41">
        <v>3.72</v>
      </c>
      <c r="F577" s="41">
        <v>3.72</v>
      </c>
      <c r="G577" s="41">
        <v>3.72</v>
      </c>
      <c r="H577" s="41">
        <v>3.72</v>
      </c>
      <c r="I577" s="41">
        <v>3.72</v>
      </c>
      <c r="J577" s="41">
        <v>3.72</v>
      </c>
      <c r="K577" s="41">
        <v>3.72</v>
      </c>
      <c r="L577" s="41">
        <v>3.72</v>
      </c>
      <c r="M577" s="41">
        <v>3.72</v>
      </c>
      <c r="N577" s="41">
        <v>3.72</v>
      </c>
      <c r="O577" s="41">
        <v>3.72</v>
      </c>
      <c r="P577" s="41">
        <v>3.72</v>
      </c>
      <c r="Q577" s="41">
        <v>3.72</v>
      </c>
      <c r="R577" s="41">
        <v>3.72</v>
      </c>
      <c r="S577" s="41">
        <v>3.72</v>
      </c>
      <c r="T577" s="41">
        <v>3.72</v>
      </c>
      <c r="U577" s="41">
        <v>3.72</v>
      </c>
      <c r="V577" s="41">
        <v>3.72</v>
      </c>
      <c r="W577" s="41">
        <v>3.72</v>
      </c>
      <c r="X577" s="41">
        <v>3.72</v>
      </c>
      <c r="Y577" s="41">
        <v>3.72</v>
      </c>
      <c r="Z577" s="41">
        <v>3.72</v>
      </c>
      <c r="AA577" s="41">
        <v>3.72</v>
      </c>
    </row>
    <row r="578" spans="1:27" ht="12.75" hidden="1" customHeight="1" outlineLevel="1" x14ac:dyDescent="0.2">
      <c r="A578" s="99" t="s">
        <v>1592</v>
      </c>
      <c r="B578" s="60" t="s">
        <v>81</v>
      </c>
      <c r="C578" s="40" t="s">
        <v>79</v>
      </c>
      <c r="D578" s="41">
        <f>$D$11</f>
        <v>264.79000000000002</v>
      </c>
      <c r="E578" s="41">
        <f t="shared" ref="E578:AA578" si="335">$D$11</f>
        <v>264.79000000000002</v>
      </c>
      <c r="F578" s="41">
        <f t="shared" si="335"/>
        <v>264.79000000000002</v>
      </c>
      <c r="G578" s="41">
        <f t="shared" si="335"/>
        <v>264.79000000000002</v>
      </c>
      <c r="H578" s="41">
        <f t="shared" si="335"/>
        <v>264.79000000000002</v>
      </c>
      <c r="I578" s="41">
        <f t="shared" si="335"/>
        <v>264.79000000000002</v>
      </c>
      <c r="J578" s="41">
        <f t="shared" si="335"/>
        <v>264.79000000000002</v>
      </c>
      <c r="K578" s="41">
        <f t="shared" si="335"/>
        <v>264.79000000000002</v>
      </c>
      <c r="L578" s="41">
        <f t="shared" si="335"/>
        <v>264.79000000000002</v>
      </c>
      <c r="M578" s="41">
        <f t="shared" si="335"/>
        <v>264.79000000000002</v>
      </c>
      <c r="N578" s="41">
        <f t="shared" si="335"/>
        <v>264.79000000000002</v>
      </c>
      <c r="O578" s="41">
        <f t="shared" si="335"/>
        <v>264.79000000000002</v>
      </c>
      <c r="P578" s="41">
        <f t="shared" si="335"/>
        <v>264.79000000000002</v>
      </c>
      <c r="Q578" s="41">
        <f t="shared" si="335"/>
        <v>264.79000000000002</v>
      </c>
      <c r="R578" s="41">
        <f t="shared" si="335"/>
        <v>264.79000000000002</v>
      </c>
      <c r="S578" s="41">
        <f t="shared" si="335"/>
        <v>264.79000000000002</v>
      </c>
      <c r="T578" s="41">
        <f t="shared" si="335"/>
        <v>264.79000000000002</v>
      </c>
      <c r="U578" s="41">
        <f t="shared" si="335"/>
        <v>264.79000000000002</v>
      </c>
      <c r="V578" s="41">
        <f t="shared" si="335"/>
        <v>264.79000000000002</v>
      </c>
      <c r="W578" s="41">
        <f t="shared" si="335"/>
        <v>264.79000000000002</v>
      </c>
      <c r="X578" s="41">
        <f t="shared" si="335"/>
        <v>264.79000000000002</v>
      </c>
      <c r="Y578" s="41">
        <f t="shared" si="335"/>
        <v>264.79000000000002</v>
      </c>
      <c r="Z578" s="41">
        <f t="shared" si="335"/>
        <v>264.79000000000002</v>
      </c>
      <c r="AA578" s="41">
        <f t="shared" si="335"/>
        <v>264.79000000000002</v>
      </c>
    </row>
    <row r="579" spans="1:27" collapsed="1" x14ac:dyDescent="0.2">
      <c r="A579" s="98" t="s">
        <v>1593</v>
      </c>
      <c r="B579" s="25" t="str">
        <f>"20"&amp;"."&amp;$B$663&amp;"."&amp;$B$664</f>
        <v>20.01.2024</v>
      </c>
      <c r="C579" s="88" t="s">
        <v>76</v>
      </c>
      <c r="D579" s="89">
        <f>ROUND(((D580+D581+D583+D582)/1000),5)</f>
        <v>2.1952500000000001</v>
      </c>
      <c r="E579" s="89">
        <f>ROUND(((E580+E581+E583+E582)/1000),5)</f>
        <v>2.0321899999999999</v>
      </c>
      <c r="F579" s="89">
        <f>ROUND(((F580+F581+F583+F582)/1000),5)</f>
        <v>1.96824</v>
      </c>
      <c r="G579" s="89">
        <f t="shared" ref="G579:AA579" si="336">ROUND(((G580+G581+G583+G582)/1000),5)</f>
        <v>1.96966</v>
      </c>
      <c r="H579" s="89">
        <f t="shared" si="336"/>
        <v>1.9978499999999999</v>
      </c>
      <c r="I579" s="89">
        <f t="shared" si="336"/>
        <v>2.0430999999999999</v>
      </c>
      <c r="J579" s="89">
        <f t="shared" si="336"/>
        <v>2.15489</v>
      </c>
      <c r="K579" s="89">
        <f t="shared" si="336"/>
        <v>2.3125399999999998</v>
      </c>
      <c r="L579" s="89">
        <f t="shared" si="336"/>
        <v>2.59782</v>
      </c>
      <c r="M579" s="89">
        <f t="shared" si="336"/>
        <v>2.7192699999999999</v>
      </c>
      <c r="N579" s="89">
        <f t="shared" si="336"/>
        <v>2.82152</v>
      </c>
      <c r="O579" s="89">
        <f t="shared" si="336"/>
        <v>2.84842</v>
      </c>
      <c r="P579" s="89">
        <f t="shared" si="336"/>
        <v>2.8444199999999999</v>
      </c>
      <c r="Q579" s="89">
        <f t="shared" si="336"/>
        <v>2.8445100000000001</v>
      </c>
      <c r="R579" s="89">
        <f t="shared" si="336"/>
        <v>2.7838699999999998</v>
      </c>
      <c r="S579" s="89">
        <f t="shared" si="336"/>
        <v>2.7591600000000001</v>
      </c>
      <c r="T579" s="89">
        <f t="shared" si="336"/>
        <v>2.8061699999999998</v>
      </c>
      <c r="U579" s="89">
        <f t="shared" si="336"/>
        <v>2.8475999999999999</v>
      </c>
      <c r="V579" s="89">
        <f t="shared" si="336"/>
        <v>2.8734099999999998</v>
      </c>
      <c r="W579" s="89">
        <f t="shared" si="336"/>
        <v>2.7574399999999999</v>
      </c>
      <c r="X579" s="89">
        <f t="shared" si="336"/>
        <v>2.7056100000000001</v>
      </c>
      <c r="Y579" s="89">
        <f t="shared" si="336"/>
        <v>2.60893</v>
      </c>
      <c r="Z579" s="89">
        <f t="shared" si="336"/>
        <v>2.3228499999999999</v>
      </c>
      <c r="AA579" s="89">
        <f t="shared" si="336"/>
        <v>2.21848</v>
      </c>
    </row>
    <row r="580" spans="1:27" ht="12.75" hidden="1" customHeight="1" outlineLevel="1" x14ac:dyDescent="0.2">
      <c r="A580" s="99" t="s">
        <v>1594</v>
      </c>
      <c r="B580" s="60" t="s">
        <v>238</v>
      </c>
      <c r="C580" s="40" t="s">
        <v>79</v>
      </c>
      <c r="D580" s="41">
        <v>1492.56</v>
      </c>
      <c r="E580" s="41">
        <v>1329.5</v>
      </c>
      <c r="F580" s="41">
        <v>1265.55</v>
      </c>
      <c r="G580" s="41">
        <v>1266.97</v>
      </c>
      <c r="H580" s="41">
        <v>1295.1600000000001</v>
      </c>
      <c r="I580" s="41">
        <v>1340.41</v>
      </c>
      <c r="J580" s="41">
        <v>1452.2</v>
      </c>
      <c r="K580" s="41">
        <v>1609.85</v>
      </c>
      <c r="L580" s="41">
        <v>1895.13</v>
      </c>
      <c r="M580" s="41">
        <v>2016.58</v>
      </c>
      <c r="N580" s="41">
        <v>2118.83</v>
      </c>
      <c r="O580" s="41">
        <v>2145.73</v>
      </c>
      <c r="P580" s="41">
        <v>2141.73</v>
      </c>
      <c r="Q580" s="41">
        <v>2141.8200000000002</v>
      </c>
      <c r="R580" s="41">
        <v>2081.1799999999998</v>
      </c>
      <c r="S580" s="41">
        <v>2056.4699999999998</v>
      </c>
      <c r="T580" s="41">
        <v>2103.48</v>
      </c>
      <c r="U580" s="41">
        <v>2144.91</v>
      </c>
      <c r="V580" s="41">
        <v>2170.7199999999998</v>
      </c>
      <c r="W580" s="41">
        <v>2054.75</v>
      </c>
      <c r="X580" s="41">
        <v>2002.92</v>
      </c>
      <c r="Y580" s="41">
        <v>1906.24</v>
      </c>
      <c r="Z580" s="41">
        <v>1620.16</v>
      </c>
      <c r="AA580" s="41">
        <v>1515.79</v>
      </c>
    </row>
    <row r="581" spans="1:27" ht="12.75" hidden="1" customHeight="1" outlineLevel="1" x14ac:dyDescent="0.2">
      <c r="A581" s="99" t="s">
        <v>1595</v>
      </c>
      <c r="B581" s="60" t="s">
        <v>90</v>
      </c>
      <c r="C581" s="40" t="s">
        <v>79</v>
      </c>
      <c r="D581" s="41">
        <f>$D$486</f>
        <v>434.18</v>
      </c>
      <c r="E581" s="41">
        <f t="shared" ref="E581:AA581" si="337">$D$486</f>
        <v>434.18</v>
      </c>
      <c r="F581" s="41">
        <f t="shared" si="337"/>
        <v>434.18</v>
      </c>
      <c r="G581" s="41">
        <f t="shared" si="337"/>
        <v>434.18</v>
      </c>
      <c r="H581" s="41">
        <f t="shared" si="337"/>
        <v>434.18</v>
      </c>
      <c r="I581" s="41">
        <f t="shared" si="337"/>
        <v>434.18</v>
      </c>
      <c r="J581" s="41">
        <f t="shared" si="337"/>
        <v>434.18</v>
      </c>
      <c r="K581" s="41">
        <f t="shared" si="337"/>
        <v>434.18</v>
      </c>
      <c r="L581" s="41">
        <f t="shared" si="337"/>
        <v>434.18</v>
      </c>
      <c r="M581" s="41">
        <f t="shared" si="337"/>
        <v>434.18</v>
      </c>
      <c r="N581" s="41">
        <f t="shared" si="337"/>
        <v>434.18</v>
      </c>
      <c r="O581" s="41">
        <f t="shared" si="337"/>
        <v>434.18</v>
      </c>
      <c r="P581" s="41">
        <f t="shared" si="337"/>
        <v>434.18</v>
      </c>
      <c r="Q581" s="41">
        <f t="shared" si="337"/>
        <v>434.18</v>
      </c>
      <c r="R581" s="41">
        <f t="shared" si="337"/>
        <v>434.18</v>
      </c>
      <c r="S581" s="41">
        <f t="shared" si="337"/>
        <v>434.18</v>
      </c>
      <c r="T581" s="41">
        <f t="shared" si="337"/>
        <v>434.18</v>
      </c>
      <c r="U581" s="41">
        <f t="shared" si="337"/>
        <v>434.18</v>
      </c>
      <c r="V581" s="41">
        <f t="shared" si="337"/>
        <v>434.18</v>
      </c>
      <c r="W581" s="41">
        <f t="shared" si="337"/>
        <v>434.18</v>
      </c>
      <c r="X581" s="41">
        <f t="shared" si="337"/>
        <v>434.18</v>
      </c>
      <c r="Y581" s="41">
        <f t="shared" si="337"/>
        <v>434.18</v>
      </c>
      <c r="Z581" s="41">
        <f t="shared" si="337"/>
        <v>434.18</v>
      </c>
      <c r="AA581" s="41">
        <f t="shared" si="337"/>
        <v>434.18</v>
      </c>
    </row>
    <row r="582" spans="1:27" ht="12.75" hidden="1" customHeight="1" outlineLevel="1" x14ac:dyDescent="0.2">
      <c r="A582" s="99" t="s">
        <v>1596</v>
      </c>
      <c r="B582" s="60" t="s">
        <v>83</v>
      </c>
      <c r="C582" s="40" t="s">
        <v>79</v>
      </c>
      <c r="D582" s="41">
        <v>3.72</v>
      </c>
      <c r="E582" s="41">
        <v>3.72</v>
      </c>
      <c r="F582" s="41">
        <v>3.72</v>
      </c>
      <c r="G582" s="41">
        <v>3.72</v>
      </c>
      <c r="H582" s="41">
        <v>3.72</v>
      </c>
      <c r="I582" s="41">
        <v>3.72</v>
      </c>
      <c r="J582" s="41">
        <v>3.72</v>
      </c>
      <c r="K582" s="41">
        <v>3.72</v>
      </c>
      <c r="L582" s="41">
        <v>3.72</v>
      </c>
      <c r="M582" s="41">
        <v>3.72</v>
      </c>
      <c r="N582" s="41">
        <v>3.72</v>
      </c>
      <c r="O582" s="41">
        <v>3.72</v>
      </c>
      <c r="P582" s="41">
        <v>3.72</v>
      </c>
      <c r="Q582" s="41">
        <v>3.72</v>
      </c>
      <c r="R582" s="41">
        <v>3.72</v>
      </c>
      <c r="S582" s="41">
        <v>3.72</v>
      </c>
      <c r="T582" s="41">
        <v>3.72</v>
      </c>
      <c r="U582" s="41">
        <v>3.72</v>
      </c>
      <c r="V582" s="41">
        <v>3.72</v>
      </c>
      <c r="W582" s="41">
        <v>3.72</v>
      </c>
      <c r="X582" s="41">
        <v>3.72</v>
      </c>
      <c r="Y582" s="41">
        <v>3.72</v>
      </c>
      <c r="Z582" s="41">
        <v>3.72</v>
      </c>
      <c r="AA582" s="41">
        <v>3.72</v>
      </c>
    </row>
    <row r="583" spans="1:27" ht="12.75" hidden="1" customHeight="1" outlineLevel="1" x14ac:dyDescent="0.2">
      <c r="A583" s="99" t="s">
        <v>1597</v>
      </c>
      <c r="B583" s="60" t="s">
        <v>81</v>
      </c>
      <c r="C583" s="40" t="s">
        <v>79</v>
      </c>
      <c r="D583" s="41">
        <f>$D$11</f>
        <v>264.79000000000002</v>
      </c>
      <c r="E583" s="41">
        <f t="shared" ref="E583:AA583" si="338">$D$11</f>
        <v>264.79000000000002</v>
      </c>
      <c r="F583" s="41">
        <f t="shared" si="338"/>
        <v>264.79000000000002</v>
      </c>
      <c r="G583" s="41">
        <f t="shared" si="338"/>
        <v>264.79000000000002</v>
      </c>
      <c r="H583" s="41">
        <f t="shared" si="338"/>
        <v>264.79000000000002</v>
      </c>
      <c r="I583" s="41">
        <f t="shared" si="338"/>
        <v>264.79000000000002</v>
      </c>
      <c r="J583" s="41">
        <f t="shared" si="338"/>
        <v>264.79000000000002</v>
      </c>
      <c r="K583" s="41">
        <f t="shared" si="338"/>
        <v>264.79000000000002</v>
      </c>
      <c r="L583" s="41">
        <f t="shared" si="338"/>
        <v>264.79000000000002</v>
      </c>
      <c r="M583" s="41">
        <f t="shared" si="338"/>
        <v>264.79000000000002</v>
      </c>
      <c r="N583" s="41">
        <f t="shared" si="338"/>
        <v>264.79000000000002</v>
      </c>
      <c r="O583" s="41">
        <f t="shared" si="338"/>
        <v>264.79000000000002</v>
      </c>
      <c r="P583" s="41">
        <f t="shared" si="338"/>
        <v>264.79000000000002</v>
      </c>
      <c r="Q583" s="41">
        <f t="shared" si="338"/>
        <v>264.79000000000002</v>
      </c>
      <c r="R583" s="41">
        <f t="shared" si="338"/>
        <v>264.79000000000002</v>
      </c>
      <c r="S583" s="41">
        <f t="shared" si="338"/>
        <v>264.79000000000002</v>
      </c>
      <c r="T583" s="41">
        <f t="shared" si="338"/>
        <v>264.79000000000002</v>
      </c>
      <c r="U583" s="41">
        <f t="shared" si="338"/>
        <v>264.79000000000002</v>
      </c>
      <c r="V583" s="41">
        <f t="shared" si="338"/>
        <v>264.79000000000002</v>
      </c>
      <c r="W583" s="41">
        <f t="shared" si="338"/>
        <v>264.79000000000002</v>
      </c>
      <c r="X583" s="41">
        <f t="shared" si="338"/>
        <v>264.79000000000002</v>
      </c>
      <c r="Y583" s="41">
        <f t="shared" si="338"/>
        <v>264.79000000000002</v>
      </c>
      <c r="Z583" s="41">
        <f t="shared" si="338"/>
        <v>264.79000000000002</v>
      </c>
      <c r="AA583" s="41">
        <f t="shared" si="338"/>
        <v>264.79000000000002</v>
      </c>
    </row>
    <row r="584" spans="1:27" collapsed="1" x14ac:dyDescent="0.2">
      <c r="A584" s="98" t="s">
        <v>1598</v>
      </c>
      <c r="B584" s="25" t="str">
        <f>"21"&amp;"."&amp;$B$663&amp;"."&amp;$B$664</f>
        <v>21.01.2024</v>
      </c>
      <c r="C584" s="88" t="s">
        <v>76</v>
      </c>
      <c r="D584" s="89">
        <f>ROUND(((D585+D586+D588+D587)/1000),5)</f>
        <v>2.03579</v>
      </c>
      <c r="E584" s="89">
        <f>ROUND(((E585+E586+E588+E587)/1000),5)</f>
        <v>1.9309400000000001</v>
      </c>
      <c r="F584" s="89">
        <f>ROUND(((F585+F586+F588+F587)/1000),5)</f>
        <v>1.8473200000000001</v>
      </c>
      <c r="G584" s="89">
        <f t="shared" ref="G584:AA584" si="339">ROUND(((G585+G586+G588+G587)/1000),5)</f>
        <v>1.84032</v>
      </c>
      <c r="H584" s="89">
        <f t="shared" si="339"/>
        <v>1.8451500000000001</v>
      </c>
      <c r="I584" s="89">
        <f t="shared" si="339"/>
        <v>1.88863</v>
      </c>
      <c r="J584" s="89">
        <f t="shared" si="339"/>
        <v>1.92374</v>
      </c>
      <c r="K584" s="89">
        <f t="shared" si="339"/>
        <v>2.0418099999999999</v>
      </c>
      <c r="L584" s="89">
        <f t="shared" si="339"/>
        <v>2.2379899999999999</v>
      </c>
      <c r="M584" s="89">
        <f t="shared" si="339"/>
        <v>2.37954</v>
      </c>
      <c r="N584" s="89">
        <f t="shared" si="339"/>
        <v>2.4642900000000001</v>
      </c>
      <c r="O584" s="89">
        <f t="shared" si="339"/>
        <v>2.5630899999999999</v>
      </c>
      <c r="P584" s="89">
        <f t="shared" si="339"/>
        <v>2.56616</v>
      </c>
      <c r="Q584" s="89">
        <f t="shared" si="339"/>
        <v>2.56149</v>
      </c>
      <c r="R584" s="89">
        <f t="shared" si="339"/>
        <v>2.5658699999999999</v>
      </c>
      <c r="S584" s="89">
        <f t="shared" si="339"/>
        <v>2.5353599999999998</v>
      </c>
      <c r="T584" s="89">
        <f t="shared" si="339"/>
        <v>2.6341600000000001</v>
      </c>
      <c r="U584" s="89">
        <f t="shared" si="339"/>
        <v>2.7614700000000001</v>
      </c>
      <c r="V584" s="89">
        <f t="shared" si="339"/>
        <v>2.7922899999999999</v>
      </c>
      <c r="W584" s="89">
        <f t="shared" si="339"/>
        <v>2.5820699999999999</v>
      </c>
      <c r="X584" s="89">
        <f t="shared" si="339"/>
        <v>2.5646499999999999</v>
      </c>
      <c r="Y584" s="89">
        <f t="shared" si="339"/>
        <v>2.4678399999999998</v>
      </c>
      <c r="Z584" s="89">
        <f t="shared" si="339"/>
        <v>2.2328299999999999</v>
      </c>
      <c r="AA584" s="89">
        <f t="shared" si="339"/>
        <v>2.1690499999999999</v>
      </c>
    </row>
    <row r="585" spans="1:27" ht="12.75" hidden="1" customHeight="1" outlineLevel="1" x14ac:dyDescent="0.2">
      <c r="A585" s="99" t="s">
        <v>1599</v>
      </c>
      <c r="B585" s="60" t="s">
        <v>238</v>
      </c>
      <c r="C585" s="40" t="s">
        <v>79</v>
      </c>
      <c r="D585" s="41">
        <v>1333.1</v>
      </c>
      <c r="E585" s="41">
        <v>1228.25</v>
      </c>
      <c r="F585" s="41">
        <v>1144.6300000000001</v>
      </c>
      <c r="G585" s="41">
        <v>1137.6300000000001</v>
      </c>
      <c r="H585" s="41">
        <v>1142.46</v>
      </c>
      <c r="I585" s="41">
        <v>1185.94</v>
      </c>
      <c r="J585" s="41">
        <v>1221.05</v>
      </c>
      <c r="K585" s="41">
        <v>1339.12</v>
      </c>
      <c r="L585" s="41">
        <v>1535.3</v>
      </c>
      <c r="M585" s="41">
        <v>1676.85</v>
      </c>
      <c r="N585" s="41">
        <v>1761.6</v>
      </c>
      <c r="O585" s="41">
        <v>1860.4</v>
      </c>
      <c r="P585" s="41">
        <v>1863.47</v>
      </c>
      <c r="Q585" s="41">
        <v>1858.8</v>
      </c>
      <c r="R585" s="41">
        <v>1863.18</v>
      </c>
      <c r="S585" s="41">
        <v>1832.67</v>
      </c>
      <c r="T585" s="41">
        <v>1931.47</v>
      </c>
      <c r="U585" s="41">
        <v>2058.7800000000002</v>
      </c>
      <c r="V585" s="41">
        <v>2089.6</v>
      </c>
      <c r="W585" s="41">
        <v>1879.38</v>
      </c>
      <c r="X585" s="41">
        <v>1861.96</v>
      </c>
      <c r="Y585" s="41">
        <v>1765.15</v>
      </c>
      <c r="Z585" s="41">
        <v>1530.14</v>
      </c>
      <c r="AA585" s="41">
        <v>1466.36</v>
      </c>
    </row>
    <row r="586" spans="1:27" ht="12.75" hidden="1" customHeight="1" outlineLevel="1" x14ac:dyDescent="0.2">
      <c r="A586" s="99" t="s">
        <v>1600</v>
      </c>
      <c r="B586" s="60" t="s">
        <v>90</v>
      </c>
      <c r="C586" s="40" t="s">
        <v>79</v>
      </c>
      <c r="D586" s="41">
        <f>$D$486</f>
        <v>434.18</v>
      </c>
      <c r="E586" s="41">
        <f t="shared" ref="E586:AA586" si="340">$D$486</f>
        <v>434.18</v>
      </c>
      <c r="F586" s="41">
        <f t="shared" si="340"/>
        <v>434.18</v>
      </c>
      <c r="G586" s="41">
        <f t="shared" si="340"/>
        <v>434.18</v>
      </c>
      <c r="H586" s="41">
        <f t="shared" si="340"/>
        <v>434.18</v>
      </c>
      <c r="I586" s="41">
        <f t="shared" si="340"/>
        <v>434.18</v>
      </c>
      <c r="J586" s="41">
        <f t="shared" si="340"/>
        <v>434.18</v>
      </c>
      <c r="K586" s="41">
        <f t="shared" si="340"/>
        <v>434.18</v>
      </c>
      <c r="L586" s="41">
        <f t="shared" si="340"/>
        <v>434.18</v>
      </c>
      <c r="M586" s="41">
        <f t="shared" si="340"/>
        <v>434.18</v>
      </c>
      <c r="N586" s="41">
        <f t="shared" si="340"/>
        <v>434.18</v>
      </c>
      <c r="O586" s="41">
        <f t="shared" si="340"/>
        <v>434.18</v>
      </c>
      <c r="P586" s="41">
        <f t="shared" si="340"/>
        <v>434.18</v>
      </c>
      <c r="Q586" s="41">
        <f t="shared" si="340"/>
        <v>434.18</v>
      </c>
      <c r="R586" s="41">
        <f t="shared" si="340"/>
        <v>434.18</v>
      </c>
      <c r="S586" s="41">
        <f t="shared" si="340"/>
        <v>434.18</v>
      </c>
      <c r="T586" s="41">
        <f t="shared" si="340"/>
        <v>434.18</v>
      </c>
      <c r="U586" s="41">
        <f t="shared" si="340"/>
        <v>434.18</v>
      </c>
      <c r="V586" s="41">
        <f t="shared" si="340"/>
        <v>434.18</v>
      </c>
      <c r="W586" s="41">
        <f t="shared" si="340"/>
        <v>434.18</v>
      </c>
      <c r="X586" s="41">
        <f t="shared" si="340"/>
        <v>434.18</v>
      </c>
      <c r="Y586" s="41">
        <f t="shared" si="340"/>
        <v>434.18</v>
      </c>
      <c r="Z586" s="41">
        <f t="shared" si="340"/>
        <v>434.18</v>
      </c>
      <c r="AA586" s="41">
        <f t="shared" si="340"/>
        <v>434.18</v>
      </c>
    </row>
    <row r="587" spans="1:27" ht="12.75" hidden="1" customHeight="1" outlineLevel="1" x14ac:dyDescent="0.2">
      <c r="A587" s="99" t="s">
        <v>1601</v>
      </c>
      <c r="B587" s="60" t="s">
        <v>83</v>
      </c>
      <c r="C587" s="40" t="s">
        <v>79</v>
      </c>
      <c r="D587" s="41">
        <v>3.72</v>
      </c>
      <c r="E587" s="41">
        <v>3.72</v>
      </c>
      <c r="F587" s="41">
        <v>3.72</v>
      </c>
      <c r="G587" s="41">
        <v>3.72</v>
      </c>
      <c r="H587" s="41">
        <v>3.72</v>
      </c>
      <c r="I587" s="41">
        <v>3.72</v>
      </c>
      <c r="J587" s="41">
        <v>3.72</v>
      </c>
      <c r="K587" s="41">
        <v>3.72</v>
      </c>
      <c r="L587" s="41">
        <v>3.72</v>
      </c>
      <c r="M587" s="41">
        <v>3.72</v>
      </c>
      <c r="N587" s="41">
        <v>3.72</v>
      </c>
      <c r="O587" s="41">
        <v>3.72</v>
      </c>
      <c r="P587" s="41">
        <v>3.72</v>
      </c>
      <c r="Q587" s="41">
        <v>3.72</v>
      </c>
      <c r="R587" s="41">
        <v>3.72</v>
      </c>
      <c r="S587" s="41">
        <v>3.72</v>
      </c>
      <c r="T587" s="41">
        <v>3.72</v>
      </c>
      <c r="U587" s="41">
        <v>3.72</v>
      </c>
      <c r="V587" s="41">
        <v>3.72</v>
      </c>
      <c r="W587" s="41">
        <v>3.72</v>
      </c>
      <c r="X587" s="41">
        <v>3.72</v>
      </c>
      <c r="Y587" s="41">
        <v>3.72</v>
      </c>
      <c r="Z587" s="41">
        <v>3.72</v>
      </c>
      <c r="AA587" s="41">
        <v>3.72</v>
      </c>
    </row>
    <row r="588" spans="1:27" ht="12.75" hidden="1" customHeight="1" outlineLevel="1" x14ac:dyDescent="0.2">
      <c r="A588" s="99" t="s">
        <v>1602</v>
      </c>
      <c r="B588" s="60" t="s">
        <v>81</v>
      </c>
      <c r="C588" s="40" t="s">
        <v>79</v>
      </c>
      <c r="D588" s="41">
        <f>$D$11</f>
        <v>264.79000000000002</v>
      </c>
      <c r="E588" s="41">
        <f t="shared" ref="E588:AA588" si="341">$D$11</f>
        <v>264.79000000000002</v>
      </c>
      <c r="F588" s="41">
        <f t="shared" si="341"/>
        <v>264.79000000000002</v>
      </c>
      <c r="G588" s="41">
        <f t="shared" si="341"/>
        <v>264.79000000000002</v>
      </c>
      <c r="H588" s="41">
        <f t="shared" si="341"/>
        <v>264.79000000000002</v>
      </c>
      <c r="I588" s="41">
        <f t="shared" si="341"/>
        <v>264.79000000000002</v>
      </c>
      <c r="J588" s="41">
        <f t="shared" si="341"/>
        <v>264.79000000000002</v>
      </c>
      <c r="K588" s="41">
        <f t="shared" si="341"/>
        <v>264.79000000000002</v>
      </c>
      <c r="L588" s="41">
        <f t="shared" si="341"/>
        <v>264.79000000000002</v>
      </c>
      <c r="M588" s="41">
        <f t="shared" si="341"/>
        <v>264.79000000000002</v>
      </c>
      <c r="N588" s="41">
        <f t="shared" si="341"/>
        <v>264.79000000000002</v>
      </c>
      <c r="O588" s="41">
        <f t="shared" si="341"/>
        <v>264.79000000000002</v>
      </c>
      <c r="P588" s="41">
        <f t="shared" si="341"/>
        <v>264.79000000000002</v>
      </c>
      <c r="Q588" s="41">
        <f t="shared" si="341"/>
        <v>264.79000000000002</v>
      </c>
      <c r="R588" s="41">
        <f t="shared" si="341"/>
        <v>264.79000000000002</v>
      </c>
      <c r="S588" s="41">
        <f t="shared" si="341"/>
        <v>264.79000000000002</v>
      </c>
      <c r="T588" s="41">
        <f t="shared" si="341"/>
        <v>264.79000000000002</v>
      </c>
      <c r="U588" s="41">
        <f t="shared" si="341"/>
        <v>264.79000000000002</v>
      </c>
      <c r="V588" s="41">
        <f t="shared" si="341"/>
        <v>264.79000000000002</v>
      </c>
      <c r="W588" s="41">
        <f t="shared" si="341"/>
        <v>264.79000000000002</v>
      </c>
      <c r="X588" s="41">
        <f t="shared" si="341"/>
        <v>264.79000000000002</v>
      </c>
      <c r="Y588" s="41">
        <f t="shared" si="341"/>
        <v>264.79000000000002</v>
      </c>
      <c r="Z588" s="41">
        <f t="shared" si="341"/>
        <v>264.79000000000002</v>
      </c>
      <c r="AA588" s="41">
        <f t="shared" si="341"/>
        <v>264.79000000000002</v>
      </c>
    </row>
    <row r="589" spans="1:27" collapsed="1" x14ac:dyDescent="0.2">
      <c r="A589" s="98" t="s">
        <v>1603</v>
      </c>
      <c r="B589" s="25" t="str">
        <f>"22"&amp;"."&amp;$B$663&amp;"."&amp;$B$664</f>
        <v>22.01.2024</v>
      </c>
      <c r="C589" s="88" t="s">
        <v>76</v>
      </c>
      <c r="D589" s="89">
        <f>ROUND(((D590+D591+D593+D592)/1000),5)</f>
        <v>2.0633499999999998</v>
      </c>
      <c r="E589" s="89">
        <f>ROUND(((E590+E591+E593+E592)/1000),5)</f>
        <v>1.96444</v>
      </c>
      <c r="F589" s="89">
        <f>ROUND(((F590+F591+F593+F592)/1000),5)</f>
        <v>1.92136</v>
      </c>
      <c r="G589" s="89">
        <f t="shared" ref="G589:AA589" si="342">ROUND(((G590+G591+G593+G592)/1000),5)</f>
        <v>1.9156</v>
      </c>
      <c r="H589" s="89">
        <f t="shared" si="342"/>
        <v>1.95085</v>
      </c>
      <c r="I589" s="89">
        <f t="shared" si="342"/>
        <v>2.0602900000000002</v>
      </c>
      <c r="J589" s="89">
        <f t="shared" si="342"/>
        <v>2.2126199999999998</v>
      </c>
      <c r="K589" s="89">
        <f t="shared" si="342"/>
        <v>2.5644999999999998</v>
      </c>
      <c r="L589" s="89">
        <f t="shared" si="342"/>
        <v>2.8037999999999998</v>
      </c>
      <c r="M589" s="89">
        <f t="shared" si="342"/>
        <v>2.8492799999999998</v>
      </c>
      <c r="N589" s="89">
        <f t="shared" si="342"/>
        <v>2.86334</v>
      </c>
      <c r="O589" s="89">
        <f t="shared" si="342"/>
        <v>2.9049299999999998</v>
      </c>
      <c r="P589" s="89">
        <f t="shared" si="342"/>
        <v>2.8926799999999999</v>
      </c>
      <c r="Q589" s="89">
        <f t="shared" si="342"/>
        <v>2.8931100000000001</v>
      </c>
      <c r="R589" s="89">
        <f t="shared" si="342"/>
        <v>2.8839199999999998</v>
      </c>
      <c r="S589" s="89">
        <f t="shared" si="342"/>
        <v>2.8560599999999998</v>
      </c>
      <c r="T589" s="89">
        <f t="shared" si="342"/>
        <v>2.8951600000000002</v>
      </c>
      <c r="U589" s="89">
        <f t="shared" si="342"/>
        <v>2.9255800000000001</v>
      </c>
      <c r="V589" s="89">
        <f t="shared" si="342"/>
        <v>2.9453399999999998</v>
      </c>
      <c r="W589" s="89">
        <f t="shared" si="342"/>
        <v>2.8616700000000002</v>
      </c>
      <c r="X589" s="89">
        <f t="shared" si="342"/>
        <v>2.75935</v>
      </c>
      <c r="Y589" s="89">
        <f t="shared" si="342"/>
        <v>2.5570499999999998</v>
      </c>
      <c r="Z589" s="89">
        <f t="shared" si="342"/>
        <v>2.2653699999999999</v>
      </c>
      <c r="AA589" s="89">
        <f t="shared" si="342"/>
        <v>2.1864300000000001</v>
      </c>
    </row>
    <row r="590" spans="1:27" ht="12.75" hidden="1" customHeight="1" outlineLevel="1" x14ac:dyDescent="0.2">
      <c r="A590" s="99" t="s">
        <v>1604</v>
      </c>
      <c r="B590" s="60" t="s">
        <v>238</v>
      </c>
      <c r="C590" s="40" t="s">
        <v>79</v>
      </c>
      <c r="D590" s="41">
        <v>1360.66</v>
      </c>
      <c r="E590" s="41">
        <v>1261.75</v>
      </c>
      <c r="F590" s="41">
        <v>1218.67</v>
      </c>
      <c r="G590" s="41">
        <v>1212.9100000000001</v>
      </c>
      <c r="H590" s="41">
        <v>1248.1600000000001</v>
      </c>
      <c r="I590" s="41">
        <v>1357.6</v>
      </c>
      <c r="J590" s="41">
        <v>1509.93</v>
      </c>
      <c r="K590" s="41">
        <v>1861.81</v>
      </c>
      <c r="L590" s="41">
        <v>2101.11</v>
      </c>
      <c r="M590" s="41">
        <v>2146.59</v>
      </c>
      <c r="N590" s="41">
        <v>2160.65</v>
      </c>
      <c r="O590" s="41">
        <v>2202.2399999999998</v>
      </c>
      <c r="P590" s="41">
        <v>2189.9899999999998</v>
      </c>
      <c r="Q590" s="41">
        <v>2190.42</v>
      </c>
      <c r="R590" s="41">
        <v>2181.23</v>
      </c>
      <c r="S590" s="41">
        <v>2153.37</v>
      </c>
      <c r="T590" s="41">
        <v>2192.4699999999998</v>
      </c>
      <c r="U590" s="41">
        <v>2222.89</v>
      </c>
      <c r="V590" s="41">
        <v>2242.65</v>
      </c>
      <c r="W590" s="41">
        <v>2158.98</v>
      </c>
      <c r="X590" s="41">
        <v>2056.66</v>
      </c>
      <c r="Y590" s="41">
        <v>1854.36</v>
      </c>
      <c r="Z590" s="41">
        <v>1562.68</v>
      </c>
      <c r="AA590" s="41">
        <v>1483.74</v>
      </c>
    </row>
    <row r="591" spans="1:27" ht="12.75" hidden="1" customHeight="1" outlineLevel="1" x14ac:dyDescent="0.2">
      <c r="A591" s="99" t="s">
        <v>1605</v>
      </c>
      <c r="B591" s="60" t="s">
        <v>90</v>
      </c>
      <c r="C591" s="40" t="s">
        <v>79</v>
      </c>
      <c r="D591" s="41">
        <f>$D$486</f>
        <v>434.18</v>
      </c>
      <c r="E591" s="41">
        <f t="shared" ref="E591:AA591" si="343">$D$486</f>
        <v>434.18</v>
      </c>
      <c r="F591" s="41">
        <f t="shared" si="343"/>
        <v>434.18</v>
      </c>
      <c r="G591" s="41">
        <f t="shared" si="343"/>
        <v>434.18</v>
      </c>
      <c r="H591" s="41">
        <f t="shared" si="343"/>
        <v>434.18</v>
      </c>
      <c r="I591" s="41">
        <f t="shared" si="343"/>
        <v>434.18</v>
      </c>
      <c r="J591" s="41">
        <f t="shared" si="343"/>
        <v>434.18</v>
      </c>
      <c r="K591" s="41">
        <f t="shared" si="343"/>
        <v>434.18</v>
      </c>
      <c r="L591" s="41">
        <f t="shared" si="343"/>
        <v>434.18</v>
      </c>
      <c r="M591" s="41">
        <f t="shared" si="343"/>
        <v>434.18</v>
      </c>
      <c r="N591" s="41">
        <f t="shared" si="343"/>
        <v>434.18</v>
      </c>
      <c r="O591" s="41">
        <f t="shared" si="343"/>
        <v>434.18</v>
      </c>
      <c r="P591" s="41">
        <f t="shared" si="343"/>
        <v>434.18</v>
      </c>
      <c r="Q591" s="41">
        <f t="shared" si="343"/>
        <v>434.18</v>
      </c>
      <c r="R591" s="41">
        <f t="shared" si="343"/>
        <v>434.18</v>
      </c>
      <c r="S591" s="41">
        <f t="shared" si="343"/>
        <v>434.18</v>
      </c>
      <c r="T591" s="41">
        <f t="shared" si="343"/>
        <v>434.18</v>
      </c>
      <c r="U591" s="41">
        <f t="shared" si="343"/>
        <v>434.18</v>
      </c>
      <c r="V591" s="41">
        <f t="shared" si="343"/>
        <v>434.18</v>
      </c>
      <c r="W591" s="41">
        <f t="shared" si="343"/>
        <v>434.18</v>
      </c>
      <c r="X591" s="41">
        <f t="shared" si="343"/>
        <v>434.18</v>
      </c>
      <c r="Y591" s="41">
        <f t="shared" si="343"/>
        <v>434.18</v>
      </c>
      <c r="Z591" s="41">
        <f t="shared" si="343"/>
        <v>434.18</v>
      </c>
      <c r="AA591" s="41">
        <f t="shared" si="343"/>
        <v>434.18</v>
      </c>
    </row>
    <row r="592" spans="1:27" ht="12.75" hidden="1" customHeight="1" outlineLevel="1" x14ac:dyDescent="0.2">
      <c r="A592" s="99" t="s">
        <v>1606</v>
      </c>
      <c r="B592" s="60" t="s">
        <v>83</v>
      </c>
      <c r="C592" s="40" t="s">
        <v>79</v>
      </c>
      <c r="D592" s="41">
        <v>3.72</v>
      </c>
      <c r="E592" s="41">
        <v>3.72</v>
      </c>
      <c r="F592" s="41">
        <v>3.72</v>
      </c>
      <c r="G592" s="41">
        <v>3.72</v>
      </c>
      <c r="H592" s="41">
        <v>3.72</v>
      </c>
      <c r="I592" s="41">
        <v>3.72</v>
      </c>
      <c r="J592" s="41">
        <v>3.72</v>
      </c>
      <c r="K592" s="41">
        <v>3.72</v>
      </c>
      <c r="L592" s="41">
        <v>3.72</v>
      </c>
      <c r="M592" s="41">
        <v>3.72</v>
      </c>
      <c r="N592" s="41">
        <v>3.72</v>
      </c>
      <c r="O592" s="41">
        <v>3.72</v>
      </c>
      <c r="P592" s="41">
        <v>3.72</v>
      </c>
      <c r="Q592" s="41">
        <v>3.72</v>
      </c>
      <c r="R592" s="41">
        <v>3.72</v>
      </c>
      <c r="S592" s="41">
        <v>3.72</v>
      </c>
      <c r="T592" s="41">
        <v>3.72</v>
      </c>
      <c r="U592" s="41">
        <v>3.72</v>
      </c>
      <c r="V592" s="41">
        <v>3.72</v>
      </c>
      <c r="W592" s="41">
        <v>3.72</v>
      </c>
      <c r="X592" s="41">
        <v>3.72</v>
      </c>
      <c r="Y592" s="41">
        <v>3.72</v>
      </c>
      <c r="Z592" s="41">
        <v>3.72</v>
      </c>
      <c r="AA592" s="41">
        <v>3.72</v>
      </c>
    </row>
    <row r="593" spans="1:27" ht="12.75" hidden="1" customHeight="1" outlineLevel="1" x14ac:dyDescent="0.2">
      <c r="A593" s="99" t="s">
        <v>1607</v>
      </c>
      <c r="B593" s="60" t="s">
        <v>81</v>
      </c>
      <c r="C593" s="40" t="s">
        <v>79</v>
      </c>
      <c r="D593" s="41">
        <f>$D$11</f>
        <v>264.79000000000002</v>
      </c>
      <c r="E593" s="41">
        <f t="shared" ref="E593:AA593" si="344">$D$11</f>
        <v>264.79000000000002</v>
      </c>
      <c r="F593" s="41">
        <f t="shared" si="344"/>
        <v>264.79000000000002</v>
      </c>
      <c r="G593" s="41">
        <f t="shared" si="344"/>
        <v>264.79000000000002</v>
      </c>
      <c r="H593" s="41">
        <f t="shared" si="344"/>
        <v>264.79000000000002</v>
      </c>
      <c r="I593" s="41">
        <f t="shared" si="344"/>
        <v>264.79000000000002</v>
      </c>
      <c r="J593" s="41">
        <f t="shared" si="344"/>
        <v>264.79000000000002</v>
      </c>
      <c r="K593" s="41">
        <f t="shared" si="344"/>
        <v>264.79000000000002</v>
      </c>
      <c r="L593" s="41">
        <f t="shared" si="344"/>
        <v>264.79000000000002</v>
      </c>
      <c r="M593" s="41">
        <f t="shared" si="344"/>
        <v>264.79000000000002</v>
      </c>
      <c r="N593" s="41">
        <f t="shared" si="344"/>
        <v>264.79000000000002</v>
      </c>
      <c r="O593" s="41">
        <f t="shared" si="344"/>
        <v>264.79000000000002</v>
      </c>
      <c r="P593" s="41">
        <f t="shared" si="344"/>
        <v>264.79000000000002</v>
      </c>
      <c r="Q593" s="41">
        <f t="shared" si="344"/>
        <v>264.79000000000002</v>
      </c>
      <c r="R593" s="41">
        <f t="shared" si="344"/>
        <v>264.79000000000002</v>
      </c>
      <c r="S593" s="41">
        <f t="shared" si="344"/>
        <v>264.79000000000002</v>
      </c>
      <c r="T593" s="41">
        <f t="shared" si="344"/>
        <v>264.79000000000002</v>
      </c>
      <c r="U593" s="41">
        <f t="shared" si="344"/>
        <v>264.79000000000002</v>
      </c>
      <c r="V593" s="41">
        <f t="shared" si="344"/>
        <v>264.79000000000002</v>
      </c>
      <c r="W593" s="41">
        <f t="shared" si="344"/>
        <v>264.79000000000002</v>
      </c>
      <c r="X593" s="41">
        <f t="shared" si="344"/>
        <v>264.79000000000002</v>
      </c>
      <c r="Y593" s="41">
        <f t="shared" si="344"/>
        <v>264.79000000000002</v>
      </c>
      <c r="Z593" s="41">
        <f t="shared" si="344"/>
        <v>264.79000000000002</v>
      </c>
      <c r="AA593" s="41">
        <f t="shared" si="344"/>
        <v>264.79000000000002</v>
      </c>
    </row>
    <row r="594" spans="1:27" collapsed="1" x14ac:dyDescent="0.2">
      <c r="A594" s="98" t="s">
        <v>1608</v>
      </c>
      <c r="B594" s="25" t="str">
        <f>"23"&amp;"."&amp;$B$663&amp;"."&amp;$B$664</f>
        <v>23.01.2024</v>
      </c>
      <c r="C594" s="88" t="s">
        <v>76</v>
      </c>
      <c r="D594" s="89">
        <f>ROUND(((D595+D596+D598+D597)/1000),5)</f>
        <v>1.96251</v>
      </c>
      <c r="E594" s="89">
        <f>ROUND(((E595+E596+E598+E597)/1000),5)</f>
        <v>1.9079999999999999</v>
      </c>
      <c r="F594" s="89">
        <f>ROUND(((F595+F596+F598+F597)/1000),5)</f>
        <v>1.85812</v>
      </c>
      <c r="G594" s="89">
        <f t="shared" ref="G594:AA594" si="345">ROUND(((G595+G596+G598+G597)/1000),5)</f>
        <v>1.84707</v>
      </c>
      <c r="H594" s="89">
        <f t="shared" si="345"/>
        <v>1.8991899999999999</v>
      </c>
      <c r="I594" s="89">
        <f t="shared" si="345"/>
        <v>1.98204</v>
      </c>
      <c r="J594" s="89">
        <f t="shared" si="345"/>
        <v>2.17638</v>
      </c>
      <c r="K594" s="89">
        <f t="shared" si="345"/>
        <v>2.4841799999999998</v>
      </c>
      <c r="L594" s="89">
        <f t="shared" si="345"/>
        <v>2.6806399999999999</v>
      </c>
      <c r="M594" s="89">
        <f t="shared" si="345"/>
        <v>2.7367499999999998</v>
      </c>
      <c r="N594" s="89">
        <f t="shared" si="345"/>
        <v>2.73977</v>
      </c>
      <c r="O594" s="89">
        <f t="shared" si="345"/>
        <v>2.8025899999999999</v>
      </c>
      <c r="P594" s="89">
        <f t="shared" si="345"/>
        <v>2.7717200000000002</v>
      </c>
      <c r="Q594" s="89">
        <f t="shared" si="345"/>
        <v>2.7856800000000002</v>
      </c>
      <c r="R594" s="89">
        <f t="shared" si="345"/>
        <v>2.78416</v>
      </c>
      <c r="S594" s="89">
        <f t="shared" si="345"/>
        <v>2.7371799999999999</v>
      </c>
      <c r="T594" s="89">
        <f t="shared" si="345"/>
        <v>2.76125</v>
      </c>
      <c r="U594" s="89">
        <f t="shared" si="345"/>
        <v>2.8136700000000001</v>
      </c>
      <c r="V594" s="89">
        <f t="shared" si="345"/>
        <v>2.81847</v>
      </c>
      <c r="W594" s="89">
        <f t="shared" si="345"/>
        <v>2.7580499999999999</v>
      </c>
      <c r="X594" s="89">
        <f t="shared" si="345"/>
        <v>2.62215</v>
      </c>
      <c r="Y594" s="89">
        <f t="shared" si="345"/>
        <v>2.5223</v>
      </c>
      <c r="Z594" s="89">
        <f t="shared" si="345"/>
        <v>2.2303099999999998</v>
      </c>
      <c r="AA594" s="89">
        <f t="shared" si="345"/>
        <v>2.08989</v>
      </c>
    </row>
    <row r="595" spans="1:27" ht="12.75" hidden="1" customHeight="1" outlineLevel="1" x14ac:dyDescent="0.2">
      <c r="A595" s="99" t="s">
        <v>1609</v>
      </c>
      <c r="B595" s="60" t="s">
        <v>238</v>
      </c>
      <c r="C595" s="40" t="s">
        <v>79</v>
      </c>
      <c r="D595" s="41">
        <v>1259.82</v>
      </c>
      <c r="E595" s="41">
        <v>1205.31</v>
      </c>
      <c r="F595" s="41">
        <v>1155.43</v>
      </c>
      <c r="G595" s="41">
        <v>1144.3800000000001</v>
      </c>
      <c r="H595" s="41">
        <v>1196.5</v>
      </c>
      <c r="I595" s="41">
        <v>1279.3499999999999</v>
      </c>
      <c r="J595" s="41">
        <v>1473.69</v>
      </c>
      <c r="K595" s="41">
        <v>1781.49</v>
      </c>
      <c r="L595" s="41">
        <v>1977.95</v>
      </c>
      <c r="M595" s="41">
        <v>2034.06</v>
      </c>
      <c r="N595" s="41">
        <v>2037.08</v>
      </c>
      <c r="O595" s="41">
        <v>2099.9</v>
      </c>
      <c r="P595" s="41">
        <v>2069.0300000000002</v>
      </c>
      <c r="Q595" s="41">
        <v>2082.9899999999998</v>
      </c>
      <c r="R595" s="41">
        <v>2081.4699999999998</v>
      </c>
      <c r="S595" s="41">
        <v>2034.49</v>
      </c>
      <c r="T595" s="41">
        <v>2058.56</v>
      </c>
      <c r="U595" s="41">
        <v>2110.98</v>
      </c>
      <c r="V595" s="41">
        <v>2115.7800000000002</v>
      </c>
      <c r="W595" s="41">
        <v>2055.36</v>
      </c>
      <c r="X595" s="41">
        <v>1919.46</v>
      </c>
      <c r="Y595" s="41">
        <v>1819.61</v>
      </c>
      <c r="Z595" s="41">
        <v>1527.62</v>
      </c>
      <c r="AA595" s="41">
        <v>1387.2</v>
      </c>
    </row>
    <row r="596" spans="1:27" ht="12.75" hidden="1" customHeight="1" outlineLevel="1" x14ac:dyDescent="0.2">
      <c r="A596" s="99" t="s">
        <v>1610</v>
      </c>
      <c r="B596" s="60" t="s">
        <v>90</v>
      </c>
      <c r="C596" s="40" t="s">
        <v>79</v>
      </c>
      <c r="D596" s="41">
        <f>$D$486</f>
        <v>434.18</v>
      </c>
      <c r="E596" s="41">
        <f t="shared" ref="E596:AA596" si="346">$D$486</f>
        <v>434.18</v>
      </c>
      <c r="F596" s="41">
        <f t="shared" si="346"/>
        <v>434.18</v>
      </c>
      <c r="G596" s="41">
        <f t="shared" si="346"/>
        <v>434.18</v>
      </c>
      <c r="H596" s="41">
        <f t="shared" si="346"/>
        <v>434.18</v>
      </c>
      <c r="I596" s="41">
        <f t="shared" si="346"/>
        <v>434.18</v>
      </c>
      <c r="J596" s="41">
        <f t="shared" si="346"/>
        <v>434.18</v>
      </c>
      <c r="K596" s="41">
        <f t="shared" si="346"/>
        <v>434.18</v>
      </c>
      <c r="L596" s="41">
        <f t="shared" si="346"/>
        <v>434.18</v>
      </c>
      <c r="M596" s="41">
        <f t="shared" si="346"/>
        <v>434.18</v>
      </c>
      <c r="N596" s="41">
        <f t="shared" si="346"/>
        <v>434.18</v>
      </c>
      <c r="O596" s="41">
        <f t="shared" si="346"/>
        <v>434.18</v>
      </c>
      <c r="P596" s="41">
        <f t="shared" si="346"/>
        <v>434.18</v>
      </c>
      <c r="Q596" s="41">
        <f t="shared" si="346"/>
        <v>434.18</v>
      </c>
      <c r="R596" s="41">
        <f t="shared" si="346"/>
        <v>434.18</v>
      </c>
      <c r="S596" s="41">
        <f t="shared" si="346"/>
        <v>434.18</v>
      </c>
      <c r="T596" s="41">
        <f t="shared" si="346"/>
        <v>434.18</v>
      </c>
      <c r="U596" s="41">
        <f t="shared" si="346"/>
        <v>434.18</v>
      </c>
      <c r="V596" s="41">
        <f t="shared" si="346"/>
        <v>434.18</v>
      </c>
      <c r="W596" s="41">
        <f t="shared" si="346"/>
        <v>434.18</v>
      </c>
      <c r="X596" s="41">
        <f t="shared" si="346"/>
        <v>434.18</v>
      </c>
      <c r="Y596" s="41">
        <f t="shared" si="346"/>
        <v>434.18</v>
      </c>
      <c r="Z596" s="41">
        <f t="shared" si="346"/>
        <v>434.18</v>
      </c>
      <c r="AA596" s="41">
        <f t="shared" si="346"/>
        <v>434.18</v>
      </c>
    </row>
    <row r="597" spans="1:27" ht="12.75" hidden="1" customHeight="1" outlineLevel="1" x14ac:dyDescent="0.2">
      <c r="A597" s="99" t="s">
        <v>1611</v>
      </c>
      <c r="B597" s="60" t="s">
        <v>83</v>
      </c>
      <c r="C597" s="40" t="s">
        <v>79</v>
      </c>
      <c r="D597" s="41">
        <v>3.72</v>
      </c>
      <c r="E597" s="41">
        <v>3.72</v>
      </c>
      <c r="F597" s="41">
        <v>3.72</v>
      </c>
      <c r="G597" s="41">
        <v>3.72</v>
      </c>
      <c r="H597" s="41">
        <v>3.72</v>
      </c>
      <c r="I597" s="41">
        <v>3.72</v>
      </c>
      <c r="J597" s="41">
        <v>3.72</v>
      </c>
      <c r="K597" s="41">
        <v>3.72</v>
      </c>
      <c r="L597" s="41">
        <v>3.72</v>
      </c>
      <c r="M597" s="41">
        <v>3.72</v>
      </c>
      <c r="N597" s="41">
        <v>3.72</v>
      </c>
      <c r="O597" s="41">
        <v>3.72</v>
      </c>
      <c r="P597" s="41">
        <v>3.72</v>
      </c>
      <c r="Q597" s="41">
        <v>3.72</v>
      </c>
      <c r="R597" s="41">
        <v>3.72</v>
      </c>
      <c r="S597" s="41">
        <v>3.72</v>
      </c>
      <c r="T597" s="41">
        <v>3.72</v>
      </c>
      <c r="U597" s="41">
        <v>3.72</v>
      </c>
      <c r="V597" s="41">
        <v>3.72</v>
      </c>
      <c r="W597" s="41">
        <v>3.72</v>
      </c>
      <c r="X597" s="41">
        <v>3.72</v>
      </c>
      <c r="Y597" s="41">
        <v>3.72</v>
      </c>
      <c r="Z597" s="41">
        <v>3.72</v>
      </c>
      <c r="AA597" s="41">
        <v>3.72</v>
      </c>
    </row>
    <row r="598" spans="1:27" ht="12.75" hidden="1" customHeight="1" outlineLevel="1" x14ac:dyDescent="0.2">
      <c r="A598" s="99" t="s">
        <v>1612</v>
      </c>
      <c r="B598" s="60" t="s">
        <v>81</v>
      </c>
      <c r="C598" s="40" t="s">
        <v>79</v>
      </c>
      <c r="D598" s="41">
        <f>$D$11</f>
        <v>264.79000000000002</v>
      </c>
      <c r="E598" s="41">
        <f t="shared" ref="E598:AA598" si="347">$D$11</f>
        <v>264.79000000000002</v>
      </c>
      <c r="F598" s="41">
        <f t="shared" si="347"/>
        <v>264.79000000000002</v>
      </c>
      <c r="G598" s="41">
        <f t="shared" si="347"/>
        <v>264.79000000000002</v>
      </c>
      <c r="H598" s="41">
        <f t="shared" si="347"/>
        <v>264.79000000000002</v>
      </c>
      <c r="I598" s="41">
        <f t="shared" si="347"/>
        <v>264.79000000000002</v>
      </c>
      <c r="J598" s="41">
        <f t="shared" si="347"/>
        <v>264.79000000000002</v>
      </c>
      <c r="K598" s="41">
        <f t="shared" si="347"/>
        <v>264.79000000000002</v>
      </c>
      <c r="L598" s="41">
        <f t="shared" si="347"/>
        <v>264.79000000000002</v>
      </c>
      <c r="M598" s="41">
        <f t="shared" si="347"/>
        <v>264.79000000000002</v>
      </c>
      <c r="N598" s="41">
        <f t="shared" si="347"/>
        <v>264.79000000000002</v>
      </c>
      <c r="O598" s="41">
        <f t="shared" si="347"/>
        <v>264.79000000000002</v>
      </c>
      <c r="P598" s="41">
        <f t="shared" si="347"/>
        <v>264.79000000000002</v>
      </c>
      <c r="Q598" s="41">
        <f t="shared" si="347"/>
        <v>264.79000000000002</v>
      </c>
      <c r="R598" s="41">
        <f t="shared" si="347"/>
        <v>264.79000000000002</v>
      </c>
      <c r="S598" s="41">
        <f t="shared" si="347"/>
        <v>264.79000000000002</v>
      </c>
      <c r="T598" s="41">
        <f t="shared" si="347"/>
        <v>264.79000000000002</v>
      </c>
      <c r="U598" s="41">
        <f t="shared" si="347"/>
        <v>264.79000000000002</v>
      </c>
      <c r="V598" s="41">
        <f t="shared" si="347"/>
        <v>264.79000000000002</v>
      </c>
      <c r="W598" s="41">
        <f t="shared" si="347"/>
        <v>264.79000000000002</v>
      </c>
      <c r="X598" s="41">
        <f t="shared" si="347"/>
        <v>264.79000000000002</v>
      </c>
      <c r="Y598" s="41">
        <f t="shared" si="347"/>
        <v>264.79000000000002</v>
      </c>
      <c r="Z598" s="41">
        <f t="shared" si="347"/>
        <v>264.79000000000002</v>
      </c>
      <c r="AA598" s="41">
        <f t="shared" si="347"/>
        <v>264.79000000000002</v>
      </c>
    </row>
    <row r="599" spans="1:27" collapsed="1" x14ac:dyDescent="0.2">
      <c r="A599" s="98" t="s">
        <v>1613</v>
      </c>
      <c r="B599" s="25" t="str">
        <f>"24"&amp;"."&amp;$B$663&amp;"."&amp;$B$664</f>
        <v>24.01.2024</v>
      </c>
      <c r="C599" s="88" t="s">
        <v>76</v>
      </c>
      <c r="D599" s="89">
        <f>ROUND(((D600+D601+D603+D602)/1000),5)</f>
        <v>2.0040399999999998</v>
      </c>
      <c r="E599" s="89">
        <f>ROUND(((E600+E601+E603+E602)/1000),5)</f>
        <v>1.9294100000000001</v>
      </c>
      <c r="F599" s="89">
        <f>ROUND(((F600+F601+F603+F602)/1000),5)</f>
        <v>1.90069</v>
      </c>
      <c r="G599" s="89">
        <f t="shared" ref="G599:AA599" si="348">ROUND(((G600+G601+G603+G602)/1000),5)</f>
        <v>1.9069100000000001</v>
      </c>
      <c r="H599" s="89">
        <f t="shared" si="348"/>
        <v>1.95183</v>
      </c>
      <c r="I599" s="89">
        <f t="shared" si="348"/>
        <v>2.0179200000000002</v>
      </c>
      <c r="J599" s="89">
        <f t="shared" si="348"/>
        <v>2.2473100000000001</v>
      </c>
      <c r="K599" s="89">
        <f t="shared" si="348"/>
        <v>2.6257999999999999</v>
      </c>
      <c r="L599" s="89">
        <f t="shared" si="348"/>
        <v>2.8209300000000002</v>
      </c>
      <c r="M599" s="89">
        <f t="shared" si="348"/>
        <v>2.8587400000000001</v>
      </c>
      <c r="N599" s="89">
        <f t="shared" si="348"/>
        <v>2.8652799999999998</v>
      </c>
      <c r="O599" s="89">
        <f t="shared" si="348"/>
        <v>2.9095900000000001</v>
      </c>
      <c r="P599" s="89">
        <f t="shared" si="348"/>
        <v>2.88151</v>
      </c>
      <c r="Q599" s="89">
        <f t="shared" si="348"/>
        <v>2.8845299999999998</v>
      </c>
      <c r="R599" s="89">
        <f t="shared" si="348"/>
        <v>2.8777400000000002</v>
      </c>
      <c r="S599" s="89">
        <f t="shared" si="348"/>
        <v>2.8405300000000002</v>
      </c>
      <c r="T599" s="89">
        <f t="shared" si="348"/>
        <v>2.8635000000000002</v>
      </c>
      <c r="U599" s="89">
        <f t="shared" si="348"/>
        <v>2.8620399999999999</v>
      </c>
      <c r="V599" s="89">
        <f t="shared" si="348"/>
        <v>2.8638400000000002</v>
      </c>
      <c r="W599" s="89">
        <f t="shared" si="348"/>
        <v>2.8105500000000001</v>
      </c>
      <c r="X599" s="89">
        <f t="shared" si="348"/>
        <v>2.78043</v>
      </c>
      <c r="Y599" s="89">
        <f t="shared" si="348"/>
        <v>2.5535100000000002</v>
      </c>
      <c r="Z599" s="89">
        <f t="shared" si="348"/>
        <v>2.2523499999999999</v>
      </c>
      <c r="AA599" s="89">
        <f t="shared" si="348"/>
        <v>2.1749900000000002</v>
      </c>
    </row>
    <row r="600" spans="1:27" ht="12.75" hidden="1" customHeight="1" outlineLevel="1" x14ac:dyDescent="0.2">
      <c r="A600" s="99" t="s">
        <v>1614</v>
      </c>
      <c r="B600" s="60" t="s">
        <v>238</v>
      </c>
      <c r="C600" s="40" t="s">
        <v>79</v>
      </c>
      <c r="D600" s="41">
        <v>1301.3499999999999</v>
      </c>
      <c r="E600" s="41">
        <v>1226.72</v>
      </c>
      <c r="F600" s="41">
        <v>1198</v>
      </c>
      <c r="G600" s="41">
        <v>1204.22</v>
      </c>
      <c r="H600" s="41">
        <v>1249.1400000000001</v>
      </c>
      <c r="I600" s="41">
        <v>1315.23</v>
      </c>
      <c r="J600" s="41">
        <v>1544.62</v>
      </c>
      <c r="K600" s="41">
        <v>1923.11</v>
      </c>
      <c r="L600" s="41">
        <v>2118.2399999999998</v>
      </c>
      <c r="M600" s="41">
        <v>2156.0500000000002</v>
      </c>
      <c r="N600" s="41">
        <v>2162.59</v>
      </c>
      <c r="O600" s="41">
        <v>2206.9</v>
      </c>
      <c r="P600" s="41">
        <v>2178.8200000000002</v>
      </c>
      <c r="Q600" s="41">
        <v>2181.84</v>
      </c>
      <c r="R600" s="41">
        <v>2175.0500000000002</v>
      </c>
      <c r="S600" s="41">
        <v>2137.84</v>
      </c>
      <c r="T600" s="41">
        <v>2160.81</v>
      </c>
      <c r="U600" s="41">
        <v>2159.35</v>
      </c>
      <c r="V600" s="41">
        <v>2161.15</v>
      </c>
      <c r="W600" s="41">
        <v>2107.86</v>
      </c>
      <c r="X600" s="41">
        <v>2077.7399999999998</v>
      </c>
      <c r="Y600" s="41">
        <v>1850.82</v>
      </c>
      <c r="Z600" s="41">
        <v>1549.66</v>
      </c>
      <c r="AA600" s="41">
        <v>1472.3</v>
      </c>
    </row>
    <row r="601" spans="1:27" ht="12.75" hidden="1" customHeight="1" outlineLevel="1" x14ac:dyDescent="0.2">
      <c r="A601" s="99" t="s">
        <v>1615</v>
      </c>
      <c r="B601" s="60" t="s">
        <v>90</v>
      </c>
      <c r="C601" s="40" t="s">
        <v>79</v>
      </c>
      <c r="D601" s="41">
        <f>$D$486</f>
        <v>434.18</v>
      </c>
      <c r="E601" s="41">
        <f t="shared" ref="E601:AA601" si="349">$D$486</f>
        <v>434.18</v>
      </c>
      <c r="F601" s="41">
        <f t="shared" si="349"/>
        <v>434.18</v>
      </c>
      <c r="G601" s="41">
        <f t="shared" si="349"/>
        <v>434.18</v>
      </c>
      <c r="H601" s="41">
        <f t="shared" si="349"/>
        <v>434.18</v>
      </c>
      <c r="I601" s="41">
        <f t="shared" si="349"/>
        <v>434.18</v>
      </c>
      <c r="J601" s="41">
        <f t="shared" si="349"/>
        <v>434.18</v>
      </c>
      <c r="K601" s="41">
        <f t="shared" si="349"/>
        <v>434.18</v>
      </c>
      <c r="L601" s="41">
        <f t="shared" si="349"/>
        <v>434.18</v>
      </c>
      <c r="M601" s="41">
        <f t="shared" si="349"/>
        <v>434.18</v>
      </c>
      <c r="N601" s="41">
        <f t="shared" si="349"/>
        <v>434.18</v>
      </c>
      <c r="O601" s="41">
        <f t="shared" si="349"/>
        <v>434.18</v>
      </c>
      <c r="P601" s="41">
        <f t="shared" si="349"/>
        <v>434.18</v>
      </c>
      <c r="Q601" s="41">
        <f t="shared" si="349"/>
        <v>434.18</v>
      </c>
      <c r="R601" s="41">
        <f t="shared" si="349"/>
        <v>434.18</v>
      </c>
      <c r="S601" s="41">
        <f t="shared" si="349"/>
        <v>434.18</v>
      </c>
      <c r="T601" s="41">
        <f t="shared" si="349"/>
        <v>434.18</v>
      </c>
      <c r="U601" s="41">
        <f t="shared" si="349"/>
        <v>434.18</v>
      </c>
      <c r="V601" s="41">
        <f t="shared" si="349"/>
        <v>434.18</v>
      </c>
      <c r="W601" s="41">
        <f t="shared" si="349"/>
        <v>434.18</v>
      </c>
      <c r="X601" s="41">
        <f t="shared" si="349"/>
        <v>434.18</v>
      </c>
      <c r="Y601" s="41">
        <f t="shared" si="349"/>
        <v>434.18</v>
      </c>
      <c r="Z601" s="41">
        <f t="shared" si="349"/>
        <v>434.18</v>
      </c>
      <c r="AA601" s="41">
        <f t="shared" si="349"/>
        <v>434.18</v>
      </c>
    </row>
    <row r="602" spans="1:27" ht="12.75" hidden="1" customHeight="1" outlineLevel="1" x14ac:dyDescent="0.2">
      <c r="A602" s="99" t="s">
        <v>1616</v>
      </c>
      <c r="B602" s="60" t="s">
        <v>83</v>
      </c>
      <c r="C602" s="40" t="s">
        <v>79</v>
      </c>
      <c r="D602" s="41">
        <v>3.72</v>
      </c>
      <c r="E602" s="41">
        <v>3.72</v>
      </c>
      <c r="F602" s="41">
        <v>3.72</v>
      </c>
      <c r="G602" s="41">
        <v>3.72</v>
      </c>
      <c r="H602" s="41">
        <v>3.72</v>
      </c>
      <c r="I602" s="41">
        <v>3.72</v>
      </c>
      <c r="J602" s="41">
        <v>3.72</v>
      </c>
      <c r="K602" s="41">
        <v>3.72</v>
      </c>
      <c r="L602" s="41">
        <v>3.72</v>
      </c>
      <c r="M602" s="41">
        <v>3.72</v>
      </c>
      <c r="N602" s="41">
        <v>3.72</v>
      </c>
      <c r="O602" s="41">
        <v>3.72</v>
      </c>
      <c r="P602" s="41">
        <v>3.72</v>
      </c>
      <c r="Q602" s="41">
        <v>3.72</v>
      </c>
      <c r="R602" s="41">
        <v>3.72</v>
      </c>
      <c r="S602" s="41">
        <v>3.72</v>
      </c>
      <c r="T602" s="41">
        <v>3.72</v>
      </c>
      <c r="U602" s="41">
        <v>3.72</v>
      </c>
      <c r="V602" s="41">
        <v>3.72</v>
      </c>
      <c r="W602" s="41">
        <v>3.72</v>
      </c>
      <c r="X602" s="41">
        <v>3.72</v>
      </c>
      <c r="Y602" s="41">
        <v>3.72</v>
      </c>
      <c r="Z602" s="41">
        <v>3.72</v>
      </c>
      <c r="AA602" s="41">
        <v>3.72</v>
      </c>
    </row>
    <row r="603" spans="1:27" ht="12.75" hidden="1" customHeight="1" outlineLevel="1" x14ac:dyDescent="0.2">
      <c r="A603" s="99" t="s">
        <v>1617</v>
      </c>
      <c r="B603" s="60" t="s">
        <v>81</v>
      </c>
      <c r="C603" s="40" t="s">
        <v>79</v>
      </c>
      <c r="D603" s="41">
        <f>$D$11</f>
        <v>264.79000000000002</v>
      </c>
      <c r="E603" s="41">
        <f t="shared" ref="E603:AA603" si="350">$D$11</f>
        <v>264.79000000000002</v>
      </c>
      <c r="F603" s="41">
        <f t="shared" si="350"/>
        <v>264.79000000000002</v>
      </c>
      <c r="G603" s="41">
        <f t="shared" si="350"/>
        <v>264.79000000000002</v>
      </c>
      <c r="H603" s="41">
        <f t="shared" si="350"/>
        <v>264.79000000000002</v>
      </c>
      <c r="I603" s="41">
        <f t="shared" si="350"/>
        <v>264.79000000000002</v>
      </c>
      <c r="J603" s="41">
        <f t="shared" si="350"/>
        <v>264.79000000000002</v>
      </c>
      <c r="K603" s="41">
        <f t="shared" si="350"/>
        <v>264.79000000000002</v>
      </c>
      <c r="L603" s="41">
        <f t="shared" si="350"/>
        <v>264.79000000000002</v>
      </c>
      <c r="M603" s="41">
        <f t="shared" si="350"/>
        <v>264.79000000000002</v>
      </c>
      <c r="N603" s="41">
        <f t="shared" si="350"/>
        <v>264.79000000000002</v>
      </c>
      <c r="O603" s="41">
        <f t="shared" si="350"/>
        <v>264.79000000000002</v>
      </c>
      <c r="P603" s="41">
        <f t="shared" si="350"/>
        <v>264.79000000000002</v>
      </c>
      <c r="Q603" s="41">
        <f t="shared" si="350"/>
        <v>264.79000000000002</v>
      </c>
      <c r="R603" s="41">
        <f t="shared" si="350"/>
        <v>264.79000000000002</v>
      </c>
      <c r="S603" s="41">
        <f t="shared" si="350"/>
        <v>264.79000000000002</v>
      </c>
      <c r="T603" s="41">
        <f t="shared" si="350"/>
        <v>264.79000000000002</v>
      </c>
      <c r="U603" s="41">
        <f t="shared" si="350"/>
        <v>264.79000000000002</v>
      </c>
      <c r="V603" s="41">
        <f t="shared" si="350"/>
        <v>264.79000000000002</v>
      </c>
      <c r="W603" s="41">
        <f t="shared" si="350"/>
        <v>264.79000000000002</v>
      </c>
      <c r="X603" s="41">
        <f t="shared" si="350"/>
        <v>264.79000000000002</v>
      </c>
      <c r="Y603" s="41">
        <f t="shared" si="350"/>
        <v>264.79000000000002</v>
      </c>
      <c r="Z603" s="41">
        <f t="shared" si="350"/>
        <v>264.79000000000002</v>
      </c>
      <c r="AA603" s="41">
        <f t="shared" si="350"/>
        <v>264.79000000000002</v>
      </c>
    </row>
    <row r="604" spans="1:27" collapsed="1" x14ac:dyDescent="0.2">
      <c r="A604" s="98" t="s">
        <v>1618</v>
      </c>
      <c r="B604" s="25" t="str">
        <f>"25"&amp;"."&amp;$B$663&amp;"."&amp;$B$664</f>
        <v>25.01.2024</v>
      </c>
      <c r="C604" s="88" t="s">
        <v>76</v>
      </c>
      <c r="D604" s="89">
        <f>ROUND(((D605+D606+D608+D607)/1000),5)</f>
        <v>2.0285500000000001</v>
      </c>
      <c r="E604" s="89">
        <f>ROUND(((E605+E606+E608+E607)/1000),5)</f>
        <v>1.9633400000000001</v>
      </c>
      <c r="F604" s="89">
        <f>ROUND(((F605+F606+F608+F607)/1000),5)</f>
        <v>1.92563</v>
      </c>
      <c r="G604" s="89">
        <f t="shared" ref="G604:AA604" si="351">ROUND(((G605+G606+G608+G607)/1000),5)</f>
        <v>1.9277599999999999</v>
      </c>
      <c r="H604" s="89">
        <f t="shared" si="351"/>
        <v>1.9667300000000001</v>
      </c>
      <c r="I604" s="89">
        <f t="shared" si="351"/>
        <v>2.0913499999999998</v>
      </c>
      <c r="J604" s="89">
        <f t="shared" si="351"/>
        <v>2.3102299999999998</v>
      </c>
      <c r="K604" s="89">
        <f t="shared" si="351"/>
        <v>2.5948000000000002</v>
      </c>
      <c r="L604" s="89">
        <f t="shared" si="351"/>
        <v>2.7931300000000001</v>
      </c>
      <c r="M604" s="89">
        <f t="shared" si="351"/>
        <v>2.8451900000000001</v>
      </c>
      <c r="N604" s="89">
        <f t="shared" si="351"/>
        <v>2.86225</v>
      </c>
      <c r="O604" s="89">
        <f t="shared" si="351"/>
        <v>2.89154</v>
      </c>
      <c r="P604" s="89">
        <f t="shared" si="351"/>
        <v>2.8685299999999998</v>
      </c>
      <c r="Q604" s="89">
        <f t="shared" si="351"/>
        <v>2.8845399999999999</v>
      </c>
      <c r="R604" s="89">
        <f t="shared" si="351"/>
        <v>2.86883</v>
      </c>
      <c r="S604" s="89">
        <f t="shared" si="351"/>
        <v>2.8239899999999998</v>
      </c>
      <c r="T604" s="89">
        <f t="shared" si="351"/>
        <v>2.8666900000000002</v>
      </c>
      <c r="U604" s="89">
        <f t="shared" si="351"/>
        <v>2.8762300000000001</v>
      </c>
      <c r="V604" s="89">
        <f t="shared" si="351"/>
        <v>2.8910300000000002</v>
      </c>
      <c r="W604" s="89">
        <f t="shared" si="351"/>
        <v>2.8435899999999998</v>
      </c>
      <c r="X604" s="89">
        <f t="shared" si="351"/>
        <v>2.6918299999999999</v>
      </c>
      <c r="Y604" s="89">
        <f t="shared" si="351"/>
        <v>2.5248499999999998</v>
      </c>
      <c r="Z604" s="89">
        <f t="shared" si="351"/>
        <v>2.2600699999999998</v>
      </c>
      <c r="AA604" s="89">
        <f t="shared" si="351"/>
        <v>2.1511100000000001</v>
      </c>
    </row>
    <row r="605" spans="1:27" ht="12.75" hidden="1" customHeight="1" outlineLevel="1" x14ac:dyDescent="0.2">
      <c r="A605" s="99" t="s">
        <v>1619</v>
      </c>
      <c r="B605" s="60" t="s">
        <v>238</v>
      </c>
      <c r="C605" s="40" t="s">
        <v>79</v>
      </c>
      <c r="D605" s="41">
        <v>1325.86</v>
      </c>
      <c r="E605" s="41">
        <v>1260.6500000000001</v>
      </c>
      <c r="F605" s="41">
        <v>1222.94</v>
      </c>
      <c r="G605" s="41">
        <v>1225.07</v>
      </c>
      <c r="H605" s="41">
        <v>1264.04</v>
      </c>
      <c r="I605" s="41">
        <v>1388.66</v>
      </c>
      <c r="J605" s="41">
        <v>1607.54</v>
      </c>
      <c r="K605" s="41">
        <v>1892.11</v>
      </c>
      <c r="L605" s="41">
        <v>2090.44</v>
      </c>
      <c r="M605" s="41">
        <v>2142.5</v>
      </c>
      <c r="N605" s="41">
        <v>2159.56</v>
      </c>
      <c r="O605" s="41">
        <v>2188.85</v>
      </c>
      <c r="P605" s="41">
        <v>2165.84</v>
      </c>
      <c r="Q605" s="41">
        <v>2181.85</v>
      </c>
      <c r="R605" s="41">
        <v>2166.14</v>
      </c>
      <c r="S605" s="41">
        <v>2121.3000000000002</v>
      </c>
      <c r="T605" s="41">
        <v>2164</v>
      </c>
      <c r="U605" s="41">
        <v>2173.54</v>
      </c>
      <c r="V605" s="41">
        <v>2188.34</v>
      </c>
      <c r="W605" s="41">
        <v>2140.9</v>
      </c>
      <c r="X605" s="41">
        <v>1989.14</v>
      </c>
      <c r="Y605" s="41">
        <v>1822.16</v>
      </c>
      <c r="Z605" s="41">
        <v>1557.38</v>
      </c>
      <c r="AA605" s="41">
        <v>1448.42</v>
      </c>
    </row>
    <row r="606" spans="1:27" ht="12.75" hidden="1" customHeight="1" outlineLevel="1" x14ac:dyDescent="0.2">
      <c r="A606" s="99" t="s">
        <v>1620</v>
      </c>
      <c r="B606" s="60" t="s">
        <v>90</v>
      </c>
      <c r="C606" s="40" t="s">
        <v>79</v>
      </c>
      <c r="D606" s="41">
        <f>$D$486</f>
        <v>434.18</v>
      </c>
      <c r="E606" s="41">
        <f t="shared" ref="E606:AA606" si="352">$D$486</f>
        <v>434.18</v>
      </c>
      <c r="F606" s="41">
        <f t="shared" si="352"/>
        <v>434.18</v>
      </c>
      <c r="G606" s="41">
        <f t="shared" si="352"/>
        <v>434.18</v>
      </c>
      <c r="H606" s="41">
        <f t="shared" si="352"/>
        <v>434.18</v>
      </c>
      <c r="I606" s="41">
        <f t="shared" si="352"/>
        <v>434.18</v>
      </c>
      <c r="J606" s="41">
        <f t="shared" si="352"/>
        <v>434.18</v>
      </c>
      <c r="K606" s="41">
        <f t="shared" si="352"/>
        <v>434.18</v>
      </c>
      <c r="L606" s="41">
        <f t="shared" si="352"/>
        <v>434.18</v>
      </c>
      <c r="M606" s="41">
        <f t="shared" si="352"/>
        <v>434.18</v>
      </c>
      <c r="N606" s="41">
        <f t="shared" si="352"/>
        <v>434.18</v>
      </c>
      <c r="O606" s="41">
        <f t="shared" si="352"/>
        <v>434.18</v>
      </c>
      <c r="P606" s="41">
        <f t="shared" si="352"/>
        <v>434.18</v>
      </c>
      <c r="Q606" s="41">
        <f t="shared" si="352"/>
        <v>434.18</v>
      </c>
      <c r="R606" s="41">
        <f t="shared" si="352"/>
        <v>434.18</v>
      </c>
      <c r="S606" s="41">
        <f t="shared" si="352"/>
        <v>434.18</v>
      </c>
      <c r="T606" s="41">
        <f t="shared" si="352"/>
        <v>434.18</v>
      </c>
      <c r="U606" s="41">
        <f t="shared" si="352"/>
        <v>434.18</v>
      </c>
      <c r="V606" s="41">
        <f t="shared" si="352"/>
        <v>434.18</v>
      </c>
      <c r="W606" s="41">
        <f t="shared" si="352"/>
        <v>434.18</v>
      </c>
      <c r="X606" s="41">
        <f t="shared" si="352"/>
        <v>434.18</v>
      </c>
      <c r="Y606" s="41">
        <f t="shared" si="352"/>
        <v>434.18</v>
      </c>
      <c r="Z606" s="41">
        <f t="shared" si="352"/>
        <v>434.18</v>
      </c>
      <c r="AA606" s="41">
        <f t="shared" si="352"/>
        <v>434.18</v>
      </c>
    </row>
    <row r="607" spans="1:27" ht="12.75" hidden="1" customHeight="1" outlineLevel="1" x14ac:dyDescent="0.2">
      <c r="A607" s="99" t="s">
        <v>1621</v>
      </c>
      <c r="B607" s="60" t="s">
        <v>83</v>
      </c>
      <c r="C607" s="40" t="s">
        <v>79</v>
      </c>
      <c r="D607" s="41">
        <v>3.72</v>
      </c>
      <c r="E607" s="41">
        <v>3.72</v>
      </c>
      <c r="F607" s="41">
        <v>3.72</v>
      </c>
      <c r="G607" s="41">
        <v>3.72</v>
      </c>
      <c r="H607" s="41">
        <v>3.72</v>
      </c>
      <c r="I607" s="41">
        <v>3.72</v>
      </c>
      <c r="J607" s="41">
        <v>3.72</v>
      </c>
      <c r="K607" s="41">
        <v>3.72</v>
      </c>
      <c r="L607" s="41">
        <v>3.72</v>
      </c>
      <c r="M607" s="41">
        <v>3.72</v>
      </c>
      <c r="N607" s="41">
        <v>3.72</v>
      </c>
      <c r="O607" s="41">
        <v>3.72</v>
      </c>
      <c r="P607" s="41">
        <v>3.72</v>
      </c>
      <c r="Q607" s="41">
        <v>3.72</v>
      </c>
      <c r="R607" s="41">
        <v>3.72</v>
      </c>
      <c r="S607" s="41">
        <v>3.72</v>
      </c>
      <c r="T607" s="41">
        <v>3.72</v>
      </c>
      <c r="U607" s="41">
        <v>3.72</v>
      </c>
      <c r="V607" s="41">
        <v>3.72</v>
      </c>
      <c r="W607" s="41">
        <v>3.72</v>
      </c>
      <c r="X607" s="41">
        <v>3.72</v>
      </c>
      <c r="Y607" s="41">
        <v>3.72</v>
      </c>
      <c r="Z607" s="41">
        <v>3.72</v>
      </c>
      <c r="AA607" s="41">
        <v>3.72</v>
      </c>
    </row>
    <row r="608" spans="1:27" ht="12.75" hidden="1" customHeight="1" outlineLevel="1" x14ac:dyDescent="0.2">
      <c r="A608" s="99" t="s">
        <v>1622</v>
      </c>
      <c r="B608" s="60" t="s">
        <v>81</v>
      </c>
      <c r="C608" s="40" t="s">
        <v>79</v>
      </c>
      <c r="D608" s="41">
        <f>$D$11</f>
        <v>264.79000000000002</v>
      </c>
      <c r="E608" s="41">
        <f t="shared" ref="E608:AA608" si="353">$D$11</f>
        <v>264.79000000000002</v>
      </c>
      <c r="F608" s="41">
        <f t="shared" si="353"/>
        <v>264.79000000000002</v>
      </c>
      <c r="G608" s="41">
        <f t="shared" si="353"/>
        <v>264.79000000000002</v>
      </c>
      <c r="H608" s="41">
        <f t="shared" si="353"/>
        <v>264.79000000000002</v>
      </c>
      <c r="I608" s="41">
        <f t="shared" si="353"/>
        <v>264.79000000000002</v>
      </c>
      <c r="J608" s="41">
        <f t="shared" si="353"/>
        <v>264.79000000000002</v>
      </c>
      <c r="K608" s="41">
        <f t="shared" si="353"/>
        <v>264.79000000000002</v>
      </c>
      <c r="L608" s="41">
        <f t="shared" si="353"/>
        <v>264.79000000000002</v>
      </c>
      <c r="M608" s="41">
        <f t="shared" si="353"/>
        <v>264.79000000000002</v>
      </c>
      <c r="N608" s="41">
        <f t="shared" si="353"/>
        <v>264.79000000000002</v>
      </c>
      <c r="O608" s="41">
        <f t="shared" si="353"/>
        <v>264.79000000000002</v>
      </c>
      <c r="P608" s="41">
        <f t="shared" si="353"/>
        <v>264.79000000000002</v>
      </c>
      <c r="Q608" s="41">
        <f t="shared" si="353"/>
        <v>264.79000000000002</v>
      </c>
      <c r="R608" s="41">
        <f t="shared" si="353"/>
        <v>264.79000000000002</v>
      </c>
      <c r="S608" s="41">
        <f t="shared" si="353"/>
        <v>264.79000000000002</v>
      </c>
      <c r="T608" s="41">
        <f t="shared" si="353"/>
        <v>264.79000000000002</v>
      </c>
      <c r="U608" s="41">
        <f t="shared" si="353"/>
        <v>264.79000000000002</v>
      </c>
      <c r="V608" s="41">
        <f t="shared" si="353"/>
        <v>264.79000000000002</v>
      </c>
      <c r="W608" s="41">
        <f t="shared" si="353"/>
        <v>264.79000000000002</v>
      </c>
      <c r="X608" s="41">
        <f t="shared" si="353"/>
        <v>264.79000000000002</v>
      </c>
      <c r="Y608" s="41">
        <f t="shared" si="353"/>
        <v>264.79000000000002</v>
      </c>
      <c r="Z608" s="41">
        <f t="shared" si="353"/>
        <v>264.79000000000002</v>
      </c>
      <c r="AA608" s="41">
        <f t="shared" si="353"/>
        <v>264.79000000000002</v>
      </c>
    </row>
    <row r="609" spans="1:27" collapsed="1" x14ac:dyDescent="0.2">
      <c r="A609" s="98" t="s">
        <v>1623</v>
      </c>
      <c r="B609" s="25" t="str">
        <f>"26"&amp;"."&amp;$B$663&amp;"."&amp;$B$664</f>
        <v>26.01.2024</v>
      </c>
      <c r="C609" s="88" t="s">
        <v>76</v>
      </c>
      <c r="D609" s="89">
        <f>ROUND(((D610+D611+D613+D612)/1000),5)</f>
        <v>2.0104799999999998</v>
      </c>
      <c r="E609" s="89">
        <f>ROUND(((E610+E611+E613+E612)/1000),5)</f>
        <v>1.9248099999999999</v>
      </c>
      <c r="F609" s="89">
        <f>ROUND(((F610+F611+F613+F612)/1000),5)</f>
        <v>1.9107099999999999</v>
      </c>
      <c r="G609" s="89">
        <f t="shared" ref="G609:AA609" si="354">ROUND(((G610+G611+G613+G612)/1000),5)</f>
        <v>1.91194</v>
      </c>
      <c r="H609" s="89">
        <f t="shared" si="354"/>
        <v>1.92987</v>
      </c>
      <c r="I609" s="89">
        <f t="shared" si="354"/>
        <v>2.0547200000000001</v>
      </c>
      <c r="J609" s="89">
        <f t="shared" si="354"/>
        <v>2.2112500000000002</v>
      </c>
      <c r="K609" s="89">
        <f t="shared" si="354"/>
        <v>2.5866899999999999</v>
      </c>
      <c r="L609" s="89">
        <f t="shared" si="354"/>
        <v>2.7582499999999999</v>
      </c>
      <c r="M609" s="89">
        <f t="shared" si="354"/>
        <v>2.7728299999999999</v>
      </c>
      <c r="N609" s="89">
        <f t="shared" si="354"/>
        <v>2.7875399999999999</v>
      </c>
      <c r="O609" s="89">
        <f t="shared" si="354"/>
        <v>2.8418000000000001</v>
      </c>
      <c r="P609" s="89">
        <f t="shared" si="354"/>
        <v>2.8209399999999998</v>
      </c>
      <c r="Q609" s="89">
        <f t="shared" si="354"/>
        <v>2.8299599999999998</v>
      </c>
      <c r="R609" s="89">
        <f t="shared" si="354"/>
        <v>2.8315700000000001</v>
      </c>
      <c r="S609" s="89">
        <f t="shared" si="354"/>
        <v>2.77345</v>
      </c>
      <c r="T609" s="89">
        <f t="shared" si="354"/>
        <v>2.7711800000000002</v>
      </c>
      <c r="U609" s="89">
        <f t="shared" si="354"/>
        <v>2.7838699999999998</v>
      </c>
      <c r="V609" s="89">
        <f t="shared" si="354"/>
        <v>2.7565400000000002</v>
      </c>
      <c r="W609" s="89">
        <f t="shared" si="354"/>
        <v>2.77732</v>
      </c>
      <c r="X609" s="89">
        <f t="shared" si="354"/>
        <v>2.6507800000000001</v>
      </c>
      <c r="Y609" s="89">
        <f t="shared" si="354"/>
        <v>2.5274100000000002</v>
      </c>
      <c r="Z609" s="89">
        <f t="shared" si="354"/>
        <v>2.2429899999999998</v>
      </c>
      <c r="AA609" s="89">
        <f t="shared" si="354"/>
        <v>2.18886</v>
      </c>
    </row>
    <row r="610" spans="1:27" ht="12.75" hidden="1" customHeight="1" outlineLevel="1" x14ac:dyDescent="0.2">
      <c r="A610" s="99" t="s">
        <v>1624</v>
      </c>
      <c r="B610" s="60" t="s">
        <v>238</v>
      </c>
      <c r="C610" s="40" t="s">
        <v>79</v>
      </c>
      <c r="D610" s="41">
        <v>1307.79</v>
      </c>
      <c r="E610" s="41">
        <v>1222.1199999999999</v>
      </c>
      <c r="F610" s="41">
        <v>1208.02</v>
      </c>
      <c r="G610" s="41">
        <v>1209.25</v>
      </c>
      <c r="H610" s="41">
        <v>1227.18</v>
      </c>
      <c r="I610" s="41">
        <v>1352.03</v>
      </c>
      <c r="J610" s="41">
        <v>1508.56</v>
      </c>
      <c r="K610" s="41">
        <v>1884</v>
      </c>
      <c r="L610" s="41">
        <v>2055.56</v>
      </c>
      <c r="M610" s="41">
        <v>2070.14</v>
      </c>
      <c r="N610" s="41">
        <v>2084.85</v>
      </c>
      <c r="O610" s="41">
        <v>2139.11</v>
      </c>
      <c r="P610" s="41">
        <v>2118.25</v>
      </c>
      <c r="Q610" s="41">
        <v>2127.27</v>
      </c>
      <c r="R610" s="41">
        <v>2128.88</v>
      </c>
      <c r="S610" s="41">
        <v>2070.7600000000002</v>
      </c>
      <c r="T610" s="41">
        <v>2068.4899999999998</v>
      </c>
      <c r="U610" s="41">
        <v>2081.1799999999998</v>
      </c>
      <c r="V610" s="41">
        <v>2053.85</v>
      </c>
      <c r="W610" s="41">
        <v>2074.63</v>
      </c>
      <c r="X610" s="41">
        <v>1948.09</v>
      </c>
      <c r="Y610" s="41">
        <v>1824.72</v>
      </c>
      <c r="Z610" s="41">
        <v>1540.3</v>
      </c>
      <c r="AA610" s="41">
        <v>1486.17</v>
      </c>
    </row>
    <row r="611" spans="1:27" ht="12.75" hidden="1" customHeight="1" outlineLevel="1" x14ac:dyDescent="0.2">
      <c r="A611" s="99" t="s">
        <v>1625</v>
      </c>
      <c r="B611" s="60" t="s">
        <v>90</v>
      </c>
      <c r="C611" s="40" t="s">
        <v>79</v>
      </c>
      <c r="D611" s="41">
        <f>$D$486</f>
        <v>434.18</v>
      </c>
      <c r="E611" s="41">
        <f t="shared" ref="E611:AA611" si="355">$D$486</f>
        <v>434.18</v>
      </c>
      <c r="F611" s="41">
        <f t="shared" si="355"/>
        <v>434.18</v>
      </c>
      <c r="G611" s="41">
        <f t="shared" si="355"/>
        <v>434.18</v>
      </c>
      <c r="H611" s="41">
        <f t="shared" si="355"/>
        <v>434.18</v>
      </c>
      <c r="I611" s="41">
        <f t="shared" si="355"/>
        <v>434.18</v>
      </c>
      <c r="J611" s="41">
        <f t="shared" si="355"/>
        <v>434.18</v>
      </c>
      <c r="K611" s="41">
        <f t="shared" si="355"/>
        <v>434.18</v>
      </c>
      <c r="L611" s="41">
        <f t="shared" si="355"/>
        <v>434.18</v>
      </c>
      <c r="M611" s="41">
        <f t="shared" si="355"/>
        <v>434.18</v>
      </c>
      <c r="N611" s="41">
        <f t="shared" si="355"/>
        <v>434.18</v>
      </c>
      <c r="O611" s="41">
        <f t="shared" si="355"/>
        <v>434.18</v>
      </c>
      <c r="P611" s="41">
        <f t="shared" si="355"/>
        <v>434.18</v>
      </c>
      <c r="Q611" s="41">
        <f t="shared" si="355"/>
        <v>434.18</v>
      </c>
      <c r="R611" s="41">
        <f t="shared" si="355"/>
        <v>434.18</v>
      </c>
      <c r="S611" s="41">
        <f t="shared" si="355"/>
        <v>434.18</v>
      </c>
      <c r="T611" s="41">
        <f t="shared" si="355"/>
        <v>434.18</v>
      </c>
      <c r="U611" s="41">
        <f t="shared" si="355"/>
        <v>434.18</v>
      </c>
      <c r="V611" s="41">
        <f t="shared" si="355"/>
        <v>434.18</v>
      </c>
      <c r="W611" s="41">
        <f t="shared" si="355"/>
        <v>434.18</v>
      </c>
      <c r="X611" s="41">
        <f t="shared" si="355"/>
        <v>434.18</v>
      </c>
      <c r="Y611" s="41">
        <f t="shared" si="355"/>
        <v>434.18</v>
      </c>
      <c r="Z611" s="41">
        <f t="shared" si="355"/>
        <v>434.18</v>
      </c>
      <c r="AA611" s="41">
        <f t="shared" si="355"/>
        <v>434.18</v>
      </c>
    </row>
    <row r="612" spans="1:27" ht="12.75" hidden="1" customHeight="1" outlineLevel="1" x14ac:dyDescent="0.2">
      <c r="A612" s="99" t="s">
        <v>1626</v>
      </c>
      <c r="B612" s="60" t="s">
        <v>83</v>
      </c>
      <c r="C612" s="40" t="s">
        <v>79</v>
      </c>
      <c r="D612" s="41">
        <v>3.72</v>
      </c>
      <c r="E612" s="41">
        <v>3.72</v>
      </c>
      <c r="F612" s="41">
        <v>3.72</v>
      </c>
      <c r="G612" s="41">
        <v>3.72</v>
      </c>
      <c r="H612" s="41">
        <v>3.72</v>
      </c>
      <c r="I612" s="41">
        <v>3.72</v>
      </c>
      <c r="J612" s="41">
        <v>3.72</v>
      </c>
      <c r="K612" s="41">
        <v>3.72</v>
      </c>
      <c r="L612" s="41">
        <v>3.72</v>
      </c>
      <c r="M612" s="41">
        <v>3.72</v>
      </c>
      <c r="N612" s="41">
        <v>3.72</v>
      </c>
      <c r="O612" s="41">
        <v>3.72</v>
      </c>
      <c r="P612" s="41">
        <v>3.72</v>
      </c>
      <c r="Q612" s="41">
        <v>3.72</v>
      </c>
      <c r="R612" s="41">
        <v>3.72</v>
      </c>
      <c r="S612" s="41">
        <v>3.72</v>
      </c>
      <c r="T612" s="41">
        <v>3.72</v>
      </c>
      <c r="U612" s="41">
        <v>3.72</v>
      </c>
      <c r="V612" s="41">
        <v>3.72</v>
      </c>
      <c r="W612" s="41">
        <v>3.72</v>
      </c>
      <c r="X612" s="41">
        <v>3.72</v>
      </c>
      <c r="Y612" s="41">
        <v>3.72</v>
      </c>
      <c r="Z612" s="41">
        <v>3.72</v>
      </c>
      <c r="AA612" s="41">
        <v>3.72</v>
      </c>
    </row>
    <row r="613" spans="1:27" ht="12.75" hidden="1" customHeight="1" outlineLevel="1" x14ac:dyDescent="0.2">
      <c r="A613" s="99" t="s">
        <v>1627</v>
      </c>
      <c r="B613" s="60" t="s">
        <v>81</v>
      </c>
      <c r="C613" s="40" t="s">
        <v>79</v>
      </c>
      <c r="D613" s="41">
        <f>$D$11</f>
        <v>264.79000000000002</v>
      </c>
      <c r="E613" s="41">
        <f t="shared" ref="E613:AA613" si="356">$D$11</f>
        <v>264.79000000000002</v>
      </c>
      <c r="F613" s="41">
        <f t="shared" si="356"/>
        <v>264.79000000000002</v>
      </c>
      <c r="G613" s="41">
        <f t="shared" si="356"/>
        <v>264.79000000000002</v>
      </c>
      <c r="H613" s="41">
        <f t="shared" si="356"/>
        <v>264.79000000000002</v>
      </c>
      <c r="I613" s="41">
        <f t="shared" si="356"/>
        <v>264.79000000000002</v>
      </c>
      <c r="J613" s="41">
        <f t="shared" si="356"/>
        <v>264.79000000000002</v>
      </c>
      <c r="K613" s="41">
        <f t="shared" si="356"/>
        <v>264.79000000000002</v>
      </c>
      <c r="L613" s="41">
        <f t="shared" si="356"/>
        <v>264.79000000000002</v>
      </c>
      <c r="M613" s="41">
        <f t="shared" si="356"/>
        <v>264.79000000000002</v>
      </c>
      <c r="N613" s="41">
        <f t="shared" si="356"/>
        <v>264.79000000000002</v>
      </c>
      <c r="O613" s="41">
        <f t="shared" si="356"/>
        <v>264.79000000000002</v>
      </c>
      <c r="P613" s="41">
        <f t="shared" si="356"/>
        <v>264.79000000000002</v>
      </c>
      <c r="Q613" s="41">
        <f t="shared" si="356"/>
        <v>264.79000000000002</v>
      </c>
      <c r="R613" s="41">
        <f t="shared" si="356"/>
        <v>264.79000000000002</v>
      </c>
      <c r="S613" s="41">
        <f t="shared" si="356"/>
        <v>264.79000000000002</v>
      </c>
      <c r="T613" s="41">
        <f t="shared" si="356"/>
        <v>264.79000000000002</v>
      </c>
      <c r="U613" s="41">
        <f t="shared" si="356"/>
        <v>264.79000000000002</v>
      </c>
      <c r="V613" s="41">
        <f t="shared" si="356"/>
        <v>264.79000000000002</v>
      </c>
      <c r="W613" s="41">
        <f t="shared" si="356"/>
        <v>264.79000000000002</v>
      </c>
      <c r="X613" s="41">
        <f t="shared" si="356"/>
        <v>264.79000000000002</v>
      </c>
      <c r="Y613" s="41">
        <f t="shared" si="356"/>
        <v>264.79000000000002</v>
      </c>
      <c r="Z613" s="41">
        <f t="shared" si="356"/>
        <v>264.79000000000002</v>
      </c>
      <c r="AA613" s="41">
        <f t="shared" si="356"/>
        <v>264.79000000000002</v>
      </c>
    </row>
    <row r="614" spans="1:27" collapsed="1" x14ac:dyDescent="0.2">
      <c r="A614" s="98" t="s">
        <v>1628</v>
      </c>
      <c r="B614" s="25" t="str">
        <f>"27"&amp;"."&amp;$B$663&amp;"."&amp;$B$664</f>
        <v>27.01.2024</v>
      </c>
      <c r="C614" s="88" t="s">
        <v>76</v>
      </c>
      <c r="D614" s="89">
        <f>ROUND(((D615+D616+D618+D617)/1000),5)</f>
        <v>2.2568999999999999</v>
      </c>
      <c r="E614" s="89">
        <f>ROUND(((E615+E616+E618+E617)/1000),5)</f>
        <v>2.17238</v>
      </c>
      <c r="F614" s="89">
        <f>ROUND(((F615+F616+F618+F617)/1000),5)</f>
        <v>2.0569099999999998</v>
      </c>
      <c r="G614" s="89">
        <f t="shared" ref="G614:AA614" si="357">ROUND(((G615+G616+G618+G617)/1000),5)</f>
        <v>2.0285099999999998</v>
      </c>
      <c r="H614" s="89">
        <f t="shared" si="357"/>
        <v>2.0467399999999998</v>
      </c>
      <c r="I614" s="89">
        <f t="shared" si="357"/>
        <v>2.0983399999999999</v>
      </c>
      <c r="J614" s="89">
        <f t="shared" si="357"/>
        <v>2.2117800000000001</v>
      </c>
      <c r="K614" s="89">
        <f t="shared" si="357"/>
        <v>2.36652</v>
      </c>
      <c r="L614" s="89">
        <f t="shared" si="357"/>
        <v>2.53986</v>
      </c>
      <c r="M614" s="89">
        <f t="shared" si="357"/>
        <v>2.67035</v>
      </c>
      <c r="N614" s="89">
        <f t="shared" si="357"/>
        <v>2.7504200000000001</v>
      </c>
      <c r="O614" s="89">
        <f t="shared" si="357"/>
        <v>2.74926</v>
      </c>
      <c r="P614" s="89">
        <f t="shared" si="357"/>
        <v>2.7570899999999998</v>
      </c>
      <c r="Q614" s="89">
        <f t="shared" si="357"/>
        <v>2.7540100000000001</v>
      </c>
      <c r="R614" s="89">
        <f t="shared" si="357"/>
        <v>2.76336</v>
      </c>
      <c r="S614" s="89">
        <f t="shared" si="357"/>
        <v>2.6743299999999999</v>
      </c>
      <c r="T614" s="89">
        <f t="shared" si="357"/>
        <v>2.8911500000000001</v>
      </c>
      <c r="U614" s="89">
        <f t="shared" si="357"/>
        <v>3.00014</v>
      </c>
      <c r="V614" s="89">
        <f t="shared" si="357"/>
        <v>3.0367999999999999</v>
      </c>
      <c r="W614" s="89">
        <f t="shared" si="357"/>
        <v>2.6783399999999999</v>
      </c>
      <c r="X614" s="89">
        <f t="shared" si="357"/>
        <v>2.66066</v>
      </c>
      <c r="Y614" s="89">
        <f t="shared" si="357"/>
        <v>2.5467900000000001</v>
      </c>
      <c r="Z614" s="89">
        <f t="shared" si="357"/>
        <v>2.3665500000000002</v>
      </c>
      <c r="AA614" s="89">
        <f t="shared" si="357"/>
        <v>2.2467899999999998</v>
      </c>
    </row>
    <row r="615" spans="1:27" ht="12.75" hidden="1" customHeight="1" outlineLevel="1" x14ac:dyDescent="0.2">
      <c r="A615" s="99" t="s">
        <v>1629</v>
      </c>
      <c r="B615" s="60" t="s">
        <v>238</v>
      </c>
      <c r="C615" s="40" t="s">
        <v>79</v>
      </c>
      <c r="D615" s="41">
        <v>1554.21</v>
      </c>
      <c r="E615" s="41">
        <v>1469.69</v>
      </c>
      <c r="F615" s="41">
        <v>1354.22</v>
      </c>
      <c r="G615" s="41">
        <v>1325.82</v>
      </c>
      <c r="H615" s="41">
        <v>1344.05</v>
      </c>
      <c r="I615" s="41">
        <v>1395.65</v>
      </c>
      <c r="J615" s="41">
        <v>1509.09</v>
      </c>
      <c r="K615" s="41">
        <v>1663.83</v>
      </c>
      <c r="L615" s="41">
        <v>1837.17</v>
      </c>
      <c r="M615" s="41">
        <v>1967.66</v>
      </c>
      <c r="N615" s="41">
        <v>2047.73</v>
      </c>
      <c r="O615" s="41">
        <v>2046.57</v>
      </c>
      <c r="P615" s="41">
        <v>2054.4</v>
      </c>
      <c r="Q615" s="41">
        <v>2051.3200000000002</v>
      </c>
      <c r="R615" s="41">
        <v>2060.67</v>
      </c>
      <c r="S615" s="41">
        <v>1971.64</v>
      </c>
      <c r="T615" s="41">
        <v>2188.46</v>
      </c>
      <c r="U615" s="41">
        <v>2297.4499999999998</v>
      </c>
      <c r="V615" s="41">
        <v>2334.11</v>
      </c>
      <c r="W615" s="41">
        <v>1975.65</v>
      </c>
      <c r="X615" s="41">
        <v>1957.97</v>
      </c>
      <c r="Y615" s="41">
        <v>1844.1</v>
      </c>
      <c r="Z615" s="41">
        <v>1663.86</v>
      </c>
      <c r="AA615" s="41">
        <v>1544.1</v>
      </c>
    </row>
    <row r="616" spans="1:27" ht="12.75" hidden="1" customHeight="1" outlineLevel="1" x14ac:dyDescent="0.2">
      <c r="A616" s="99" t="s">
        <v>1630</v>
      </c>
      <c r="B616" s="60" t="s">
        <v>90</v>
      </c>
      <c r="C616" s="40" t="s">
        <v>79</v>
      </c>
      <c r="D616" s="41">
        <f>$D$486</f>
        <v>434.18</v>
      </c>
      <c r="E616" s="41">
        <f t="shared" ref="E616:AA616" si="358">$D$486</f>
        <v>434.18</v>
      </c>
      <c r="F616" s="41">
        <f t="shared" si="358"/>
        <v>434.18</v>
      </c>
      <c r="G616" s="41">
        <f t="shared" si="358"/>
        <v>434.18</v>
      </c>
      <c r="H616" s="41">
        <f t="shared" si="358"/>
        <v>434.18</v>
      </c>
      <c r="I616" s="41">
        <f t="shared" si="358"/>
        <v>434.18</v>
      </c>
      <c r="J616" s="41">
        <f t="shared" si="358"/>
        <v>434.18</v>
      </c>
      <c r="K616" s="41">
        <f t="shared" si="358"/>
        <v>434.18</v>
      </c>
      <c r="L616" s="41">
        <f t="shared" si="358"/>
        <v>434.18</v>
      </c>
      <c r="M616" s="41">
        <f t="shared" si="358"/>
        <v>434.18</v>
      </c>
      <c r="N616" s="41">
        <f t="shared" si="358"/>
        <v>434.18</v>
      </c>
      <c r="O616" s="41">
        <f t="shared" si="358"/>
        <v>434.18</v>
      </c>
      <c r="P616" s="41">
        <f t="shared" si="358"/>
        <v>434.18</v>
      </c>
      <c r="Q616" s="41">
        <f t="shared" si="358"/>
        <v>434.18</v>
      </c>
      <c r="R616" s="41">
        <f t="shared" si="358"/>
        <v>434.18</v>
      </c>
      <c r="S616" s="41">
        <f t="shared" si="358"/>
        <v>434.18</v>
      </c>
      <c r="T616" s="41">
        <f t="shared" si="358"/>
        <v>434.18</v>
      </c>
      <c r="U616" s="41">
        <f t="shared" si="358"/>
        <v>434.18</v>
      </c>
      <c r="V616" s="41">
        <f t="shared" si="358"/>
        <v>434.18</v>
      </c>
      <c r="W616" s="41">
        <f t="shared" si="358"/>
        <v>434.18</v>
      </c>
      <c r="X616" s="41">
        <f t="shared" si="358"/>
        <v>434.18</v>
      </c>
      <c r="Y616" s="41">
        <f t="shared" si="358"/>
        <v>434.18</v>
      </c>
      <c r="Z616" s="41">
        <f t="shared" si="358"/>
        <v>434.18</v>
      </c>
      <c r="AA616" s="41">
        <f t="shared" si="358"/>
        <v>434.18</v>
      </c>
    </row>
    <row r="617" spans="1:27" ht="12.75" hidden="1" customHeight="1" outlineLevel="1" x14ac:dyDescent="0.2">
      <c r="A617" s="99" t="s">
        <v>1631</v>
      </c>
      <c r="B617" s="60" t="s">
        <v>83</v>
      </c>
      <c r="C617" s="40" t="s">
        <v>79</v>
      </c>
      <c r="D617" s="41">
        <v>3.72</v>
      </c>
      <c r="E617" s="41">
        <v>3.72</v>
      </c>
      <c r="F617" s="41">
        <v>3.72</v>
      </c>
      <c r="G617" s="41">
        <v>3.72</v>
      </c>
      <c r="H617" s="41">
        <v>3.72</v>
      </c>
      <c r="I617" s="41">
        <v>3.72</v>
      </c>
      <c r="J617" s="41">
        <v>3.72</v>
      </c>
      <c r="K617" s="41">
        <v>3.72</v>
      </c>
      <c r="L617" s="41">
        <v>3.72</v>
      </c>
      <c r="M617" s="41">
        <v>3.72</v>
      </c>
      <c r="N617" s="41">
        <v>3.72</v>
      </c>
      <c r="O617" s="41">
        <v>3.72</v>
      </c>
      <c r="P617" s="41">
        <v>3.72</v>
      </c>
      <c r="Q617" s="41">
        <v>3.72</v>
      </c>
      <c r="R617" s="41">
        <v>3.72</v>
      </c>
      <c r="S617" s="41">
        <v>3.72</v>
      </c>
      <c r="T617" s="41">
        <v>3.72</v>
      </c>
      <c r="U617" s="41">
        <v>3.72</v>
      </c>
      <c r="V617" s="41">
        <v>3.72</v>
      </c>
      <c r="W617" s="41">
        <v>3.72</v>
      </c>
      <c r="X617" s="41">
        <v>3.72</v>
      </c>
      <c r="Y617" s="41">
        <v>3.72</v>
      </c>
      <c r="Z617" s="41">
        <v>3.72</v>
      </c>
      <c r="AA617" s="41">
        <v>3.72</v>
      </c>
    </row>
    <row r="618" spans="1:27" ht="12.75" hidden="1" customHeight="1" outlineLevel="1" x14ac:dyDescent="0.2">
      <c r="A618" s="99" t="s">
        <v>1632</v>
      </c>
      <c r="B618" s="60" t="s">
        <v>81</v>
      </c>
      <c r="C618" s="40" t="s">
        <v>79</v>
      </c>
      <c r="D618" s="41">
        <f>$D$11</f>
        <v>264.79000000000002</v>
      </c>
      <c r="E618" s="41">
        <f t="shared" ref="E618:AA618" si="359">$D$11</f>
        <v>264.79000000000002</v>
      </c>
      <c r="F618" s="41">
        <f t="shared" si="359"/>
        <v>264.79000000000002</v>
      </c>
      <c r="G618" s="41">
        <f t="shared" si="359"/>
        <v>264.79000000000002</v>
      </c>
      <c r="H618" s="41">
        <f t="shared" si="359"/>
        <v>264.79000000000002</v>
      </c>
      <c r="I618" s="41">
        <f t="shared" si="359"/>
        <v>264.79000000000002</v>
      </c>
      <c r="J618" s="41">
        <f t="shared" si="359"/>
        <v>264.79000000000002</v>
      </c>
      <c r="K618" s="41">
        <f t="shared" si="359"/>
        <v>264.79000000000002</v>
      </c>
      <c r="L618" s="41">
        <f t="shared" si="359"/>
        <v>264.79000000000002</v>
      </c>
      <c r="M618" s="41">
        <f t="shared" si="359"/>
        <v>264.79000000000002</v>
      </c>
      <c r="N618" s="41">
        <f t="shared" si="359"/>
        <v>264.79000000000002</v>
      </c>
      <c r="O618" s="41">
        <f t="shared" si="359"/>
        <v>264.79000000000002</v>
      </c>
      <c r="P618" s="41">
        <f t="shared" si="359"/>
        <v>264.79000000000002</v>
      </c>
      <c r="Q618" s="41">
        <f t="shared" si="359"/>
        <v>264.79000000000002</v>
      </c>
      <c r="R618" s="41">
        <f t="shared" si="359"/>
        <v>264.79000000000002</v>
      </c>
      <c r="S618" s="41">
        <f t="shared" si="359"/>
        <v>264.79000000000002</v>
      </c>
      <c r="T618" s="41">
        <f t="shared" si="359"/>
        <v>264.79000000000002</v>
      </c>
      <c r="U618" s="41">
        <f t="shared" si="359"/>
        <v>264.79000000000002</v>
      </c>
      <c r="V618" s="41">
        <f t="shared" si="359"/>
        <v>264.79000000000002</v>
      </c>
      <c r="W618" s="41">
        <f t="shared" si="359"/>
        <v>264.79000000000002</v>
      </c>
      <c r="X618" s="41">
        <f t="shared" si="359"/>
        <v>264.79000000000002</v>
      </c>
      <c r="Y618" s="41">
        <f t="shared" si="359"/>
        <v>264.79000000000002</v>
      </c>
      <c r="Z618" s="41">
        <f t="shared" si="359"/>
        <v>264.79000000000002</v>
      </c>
      <c r="AA618" s="41">
        <f t="shared" si="359"/>
        <v>264.79000000000002</v>
      </c>
    </row>
    <row r="619" spans="1:27" collapsed="1" x14ac:dyDescent="0.2">
      <c r="A619" s="98" t="s">
        <v>1633</v>
      </c>
      <c r="B619" s="25" t="str">
        <f>"28"&amp;"."&amp;$B$663&amp;"."&amp;$B$664</f>
        <v>28.01.2024</v>
      </c>
      <c r="C619" s="88" t="s">
        <v>76</v>
      </c>
      <c r="D619" s="89">
        <f>ROUND(((D620+D621+D623+D622)/1000),5)</f>
        <v>2.1831299999999998</v>
      </c>
      <c r="E619" s="89">
        <f>ROUND(((E620+E621+E623+E622)/1000),5)</f>
        <v>2.0841599999999998</v>
      </c>
      <c r="F619" s="89">
        <f>ROUND(((F620+F621+F623+F622)/1000),5)</f>
        <v>1.9862899999999999</v>
      </c>
      <c r="G619" s="89">
        <f t="shared" ref="G619:AA619" si="360">ROUND(((G620+G621+G623+G622)/1000),5)</f>
        <v>1.97793</v>
      </c>
      <c r="H619" s="89">
        <f t="shared" si="360"/>
        <v>1.9846299999999999</v>
      </c>
      <c r="I619" s="89">
        <f t="shared" si="360"/>
        <v>1.9940199999999999</v>
      </c>
      <c r="J619" s="89">
        <f t="shared" si="360"/>
        <v>2.08684</v>
      </c>
      <c r="K619" s="89">
        <f t="shared" si="360"/>
        <v>2.2347100000000002</v>
      </c>
      <c r="L619" s="89">
        <f t="shared" si="360"/>
        <v>2.38612</v>
      </c>
      <c r="M619" s="89">
        <f t="shared" si="360"/>
        <v>2.5214799999999999</v>
      </c>
      <c r="N619" s="89">
        <f t="shared" si="360"/>
        <v>2.5964299999999998</v>
      </c>
      <c r="O619" s="89">
        <f t="shared" si="360"/>
        <v>2.6199499999999998</v>
      </c>
      <c r="P619" s="89">
        <f t="shared" si="360"/>
        <v>2.6334499999999998</v>
      </c>
      <c r="Q619" s="89">
        <f t="shared" si="360"/>
        <v>2.64507</v>
      </c>
      <c r="R619" s="89">
        <f t="shared" si="360"/>
        <v>2.6036100000000002</v>
      </c>
      <c r="S619" s="89">
        <f t="shared" si="360"/>
        <v>2.5919300000000001</v>
      </c>
      <c r="T619" s="89">
        <f t="shared" si="360"/>
        <v>2.6522000000000001</v>
      </c>
      <c r="U619" s="89">
        <f t="shared" si="360"/>
        <v>2.6844199999999998</v>
      </c>
      <c r="V619" s="89">
        <f t="shared" si="360"/>
        <v>2.6804299999999999</v>
      </c>
      <c r="W619" s="89">
        <f t="shared" si="360"/>
        <v>2.6539299999999999</v>
      </c>
      <c r="X619" s="89">
        <f t="shared" si="360"/>
        <v>2.6321099999999999</v>
      </c>
      <c r="Y619" s="89">
        <f t="shared" si="360"/>
        <v>2.51979</v>
      </c>
      <c r="Z619" s="89">
        <f t="shared" si="360"/>
        <v>2.3612899999999999</v>
      </c>
      <c r="AA619" s="89">
        <f t="shared" si="360"/>
        <v>2.2522899999999999</v>
      </c>
    </row>
    <row r="620" spans="1:27" ht="12.75" hidden="1" customHeight="1" outlineLevel="1" x14ac:dyDescent="0.2">
      <c r="A620" s="99" t="s">
        <v>1634</v>
      </c>
      <c r="B620" s="60" t="s">
        <v>238</v>
      </c>
      <c r="C620" s="40" t="s">
        <v>79</v>
      </c>
      <c r="D620" s="41">
        <v>1480.44</v>
      </c>
      <c r="E620" s="41">
        <v>1381.47</v>
      </c>
      <c r="F620" s="41">
        <v>1283.5999999999999</v>
      </c>
      <c r="G620" s="41">
        <v>1275.24</v>
      </c>
      <c r="H620" s="41">
        <v>1281.94</v>
      </c>
      <c r="I620" s="41">
        <v>1291.33</v>
      </c>
      <c r="J620" s="41">
        <v>1384.15</v>
      </c>
      <c r="K620" s="41">
        <v>1532.02</v>
      </c>
      <c r="L620" s="41">
        <v>1683.43</v>
      </c>
      <c r="M620" s="41">
        <v>1818.79</v>
      </c>
      <c r="N620" s="41">
        <v>1893.74</v>
      </c>
      <c r="O620" s="41">
        <v>1917.26</v>
      </c>
      <c r="P620" s="41">
        <v>1930.76</v>
      </c>
      <c r="Q620" s="41">
        <v>1942.38</v>
      </c>
      <c r="R620" s="41">
        <v>1900.92</v>
      </c>
      <c r="S620" s="41">
        <v>1889.24</v>
      </c>
      <c r="T620" s="41">
        <v>1949.51</v>
      </c>
      <c r="U620" s="41">
        <v>1981.73</v>
      </c>
      <c r="V620" s="41">
        <v>1977.74</v>
      </c>
      <c r="W620" s="41">
        <v>1951.24</v>
      </c>
      <c r="X620" s="41">
        <v>1929.42</v>
      </c>
      <c r="Y620" s="41">
        <v>1817.1</v>
      </c>
      <c r="Z620" s="41">
        <v>1658.6</v>
      </c>
      <c r="AA620" s="41">
        <v>1549.6</v>
      </c>
    </row>
    <row r="621" spans="1:27" ht="12.75" hidden="1" customHeight="1" outlineLevel="1" x14ac:dyDescent="0.2">
      <c r="A621" s="99" t="s">
        <v>1635</v>
      </c>
      <c r="B621" s="60" t="s">
        <v>90</v>
      </c>
      <c r="C621" s="40" t="s">
        <v>79</v>
      </c>
      <c r="D621" s="41">
        <f>$D$486</f>
        <v>434.18</v>
      </c>
      <c r="E621" s="41">
        <f t="shared" ref="E621:AA621" si="361">$D$486</f>
        <v>434.18</v>
      </c>
      <c r="F621" s="41">
        <f t="shared" si="361"/>
        <v>434.18</v>
      </c>
      <c r="G621" s="41">
        <f t="shared" si="361"/>
        <v>434.18</v>
      </c>
      <c r="H621" s="41">
        <f t="shared" si="361"/>
        <v>434.18</v>
      </c>
      <c r="I621" s="41">
        <f t="shared" si="361"/>
        <v>434.18</v>
      </c>
      <c r="J621" s="41">
        <f t="shared" si="361"/>
        <v>434.18</v>
      </c>
      <c r="K621" s="41">
        <f t="shared" si="361"/>
        <v>434.18</v>
      </c>
      <c r="L621" s="41">
        <f t="shared" si="361"/>
        <v>434.18</v>
      </c>
      <c r="M621" s="41">
        <f t="shared" si="361"/>
        <v>434.18</v>
      </c>
      <c r="N621" s="41">
        <f t="shared" si="361"/>
        <v>434.18</v>
      </c>
      <c r="O621" s="41">
        <f t="shared" si="361"/>
        <v>434.18</v>
      </c>
      <c r="P621" s="41">
        <f t="shared" si="361"/>
        <v>434.18</v>
      </c>
      <c r="Q621" s="41">
        <f t="shared" si="361"/>
        <v>434.18</v>
      </c>
      <c r="R621" s="41">
        <f t="shared" si="361"/>
        <v>434.18</v>
      </c>
      <c r="S621" s="41">
        <f t="shared" si="361"/>
        <v>434.18</v>
      </c>
      <c r="T621" s="41">
        <f t="shared" si="361"/>
        <v>434.18</v>
      </c>
      <c r="U621" s="41">
        <f t="shared" si="361"/>
        <v>434.18</v>
      </c>
      <c r="V621" s="41">
        <f t="shared" si="361"/>
        <v>434.18</v>
      </c>
      <c r="W621" s="41">
        <f t="shared" si="361"/>
        <v>434.18</v>
      </c>
      <c r="X621" s="41">
        <f t="shared" si="361"/>
        <v>434.18</v>
      </c>
      <c r="Y621" s="41">
        <f t="shared" si="361"/>
        <v>434.18</v>
      </c>
      <c r="Z621" s="41">
        <f t="shared" si="361"/>
        <v>434.18</v>
      </c>
      <c r="AA621" s="41">
        <f t="shared" si="361"/>
        <v>434.18</v>
      </c>
    </row>
    <row r="622" spans="1:27" ht="12.75" hidden="1" customHeight="1" outlineLevel="1" x14ac:dyDescent="0.2">
      <c r="A622" s="99" t="s">
        <v>1636</v>
      </c>
      <c r="B622" s="60" t="s">
        <v>83</v>
      </c>
      <c r="C622" s="40" t="s">
        <v>79</v>
      </c>
      <c r="D622" s="41">
        <v>3.72</v>
      </c>
      <c r="E622" s="41">
        <v>3.72</v>
      </c>
      <c r="F622" s="41">
        <v>3.72</v>
      </c>
      <c r="G622" s="41">
        <v>3.72</v>
      </c>
      <c r="H622" s="41">
        <v>3.72</v>
      </c>
      <c r="I622" s="41">
        <v>3.72</v>
      </c>
      <c r="J622" s="41">
        <v>3.72</v>
      </c>
      <c r="K622" s="41">
        <v>3.72</v>
      </c>
      <c r="L622" s="41">
        <v>3.72</v>
      </c>
      <c r="M622" s="41">
        <v>3.72</v>
      </c>
      <c r="N622" s="41">
        <v>3.72</v>
      </c>
      <c r="O622" s="41">
        <v>3.72</v>
      </c>
      <c r="P622" s="41">
        <v>3.72</v>
      </c>
      <c r="Q622" s="41">
        <v>3.72</v>
      </c>
      <c r="R622" s="41">
        <v>3.72</v>
      </c>
      <c r="S622" s="41">
        <v>3.72</v>
      </c>
      <c r="T622" s="41">
        <v>3.72</v>
      </c>
      <c r="U622" s="41">
        <v>3.72</v>
      </c>
      <c r="V622" s="41">
        <v>3.72</v>
      </c>
      <c r="W622" s="41">
        <v>3.72</v>
      </c>
      <c r="X622" s="41">
        <v>3.72</v>
      </c>
      <c r="Y622" s="41">
        <v>3.72</v>
      </c>
      <c r="Z622" s="41">
        <v>3.72</v>
      </c>
      <c r="AA622" s="41">
        <v>3.72</v>
      </c>
    </row>
    <row r="623" spans="1:27" ht="12.75" hidden="1" customHeight="1" outlineLevel="1" x14ac:dyDescent="0.2">
      <c r="A623" s="99" t="s">
        <v>1637</v>
      </c>
      <c r="B623" s="60" t="s">
        <v>81</v>
      </c>
      <c r="C623" s="40" t="s">
        <v>79</v>
      </c>
      <c r="D623" s="41">
        <f>$D$11</f>
        <v>264.79000000000002</v>
      </c>
      <c r="E623" s="41">
        <f t="shared" ref="E623:AA623" si="362">$D$11</f>
        <v>264.79000000000002</v>
      </c>
      <c r="F623" s="41">
        <f t="shared" si="362"/>
        <v>264.79000000000002</v>
      </c>
      <c r="G623" s="41">
        <f t="shared" si="362"/>
        <v>264.79000000000002</v>
      </c>
      <c r="H623" s="41">
        <f t="shared" si="362"/>
        <v>264.79000000000002</v>
      </c>
      <c r="I623" s="41">
        <f t="shared" si="362"/>
        <v>264.79000000000002</v>
      </c>
      <c r="J623" s="41">
        <f t="shared" si="362"/>
        <v>264.79000000000002</v>
      </c>
      <c r="K623" s="41">
        <f t="shared" si="362"/>
        <v>264.79000000000002</v>
      </c>
      <c r="L623" s="41">
        <f t="shared" si="362"/>
        <v>264.79000000000002</v>
      </c>
      <c r="M623" s="41">
        <f t="shared" si="362"/>
        <v>264.79000000000002</v>
      </c>
      <c r="N623" s="41">
        <f t="shared" si="362"/>
        <v>264.79000000000002</v>
      </c>
      <c r="O623" s="41">
        <f t="shared" si="362"/>
        <v>264.79000000000002</v>
      </c>
      <c r="P623" s="41">
        <f t="shared" si="362"/>
        <v>264.79000000000002</v>
      </c>
      <c r="Q623" s="41">
        <f t="shared" si="362"/>
        <v>264.79000000000002</v>
      </c>
      <c r="R623" s="41">
        <f t="shared" si="362"/>
        <v>264.79000000000002</v>
      </c>
      <c r="S623" s="41">
        <f t="shared" si="362"/>
        <v>264.79000000000002</v>
      </c>
      <c r="T623" s="41">
        <f t="shared" si="362"/>
        <v>264.79000000000002</v>
      </c>
      <c r="U623" s="41">
        <f t="shared" si="362"/>
        <v>264.79000000000002</v>
      </c>
      <c r="V623" s="41">
        <f t="shared" si="362"/>
        <v>264.79000000000002</v>
      </c>
      <c r="W623" s="41">
        <f t="shared" si="362"/>
        <v>264.79000000000002</v>
      </c>
      <c r="X623" s="41">
        <f t="shared" si="362"/>
        <v>264.79000000000002</v>
      </c>
      <c r="Y623" s="41">
        <f t="shared" si="362"/>
        <v>264.79000000000002</v>
      </c>
      <c r="Z623" s="41">
        <f t="shared" si="362"/>
        <v>264.79000000000002</v>
      </c>
      <c r="AA623" s="41">
        <f t="shared" si="362"/>
        <v>264.79000000000002</v>
      </c>
    </row>
    <row r="624" spans="1:27" collapsed="1" x14ac:dyDescent="0.2">
      <c r="A624" s="98" t="s">
        <v>1638</v>
      </c>
      <c r="B624" s="25" t="str">
        <f>"29"&amp;"."&amp;$B$663&amp;"."&amp;$B$664</f>
        <v>29.01.2024</v>
      </c>
      <c r="C624" s="88" t="s">
        <v>76</v>
      </c>
      <c r="D624" s="89">
        <f>ROUND(((D625+D626+D628+D627)/1000),5)</f>
        <v>2.0399799999999999</v>
      </c>
      <c r="E624" s="89">
        <f>ROUND(((E625+E626+E628+E627)/1000),5)</f>
        <v>1.98641</v>
      </c>
      <c r="F624" s="89">
        <f>ROUND(((F625+F626+F628+F627)/1000),5)</f>
        <v>1.9509300000000001</v>
      </c>
      <c r="G624" s="89">
        <f t="shared" ref="G624:AA624" si="363">ROUND(((G625+G626+G628+G627)/1000),5)</f>
        <v>1.93875</v>
      </c>
      <c r="H624" s="89">
        <f t="shared" si="363"/>
        <v>1.95824</v>
      </c>
      <c r="I624" s="89">
        <f t="shared" si="363"/>
        <v>2.06915</v>
      </c>
      <c r="J624" s="89">
        <f t="shared" si="363"/>
        <v>2.2271399999999999</v>
      </c>
      <c r="K624" s="89">
        <f t="shared" si="363"/>
        <v>2.5222199999999999</v>
      </c>
      <c r="L624" s="89">
        <f t="shared" si="363"/>
        <v>2.75949</v>
      </c>
      <c r="M624" s="89">
        <f t="shared" si="363"/>
        <v>2.7123400000000002</v>
      </c>
      <c r="N624" s="89">
        <f t="shared" si="363"/>
        <v>2.7121499999999998</v>
      </c>
      <c r="O624" s="89">
        <f t="shared" si="363"/>
        <v>2.80219</v>
      </c>
      <c r="P624" s="89">
        <f t="shared" si="363"/>
        <v>2.79637</v>
      </c>
      <c r="Q624" s="89">
        <f t="shared" si="363"/>
        <v>2.8018999999999998</v>
      </c>
      <c r="R624" s="89">
        <f t="shared" si="363"/>
        <v>2.8011200000000001</v>
      </c>
      <c r="S624" s="89">
        <f t="shared" si="363"/>
        <v>2.7840400000000001</v>
      </c>
      <c r="T624" s="89">
        <f t="shared" si="363"/>
        <v>2.66465</v>
      </c>
      <c r="U624" s="89">
        <f t="shared" si="363"/>
        <v>2.68512</v>
      </c>
      <c r="V624" s="89">
        <f t="shared" si="363"/>
        <v>2.6845500000000002</v>
      </c>
      <c r="W624" s="89">
        <f t="shared" si="363"/>
        <v>2.77847</v>
      </c>
      <c r="X624" s="89">
        <f t="shared" si="363"/>
        <v>2.65734</v>
      </c>
      <c r="Y624" s="89">
        <f t="shared" si="363"/>
        <v>2.5280300000000002</v>
      </c>
      <c r="Z624" s="89">
        <f t="shared" si="363"/>
        <v>2.2420499999999999</v>
      </c>
      <c r="AA624" s="89">
        <f t="shared" si="363"/>
        <v>2.19164</v>
      </c>
    </row>
    <row r="625" spans="1:27" ht="12.75" hidden="1" customHeight="1" outlineLevel="1" x14ac:dyDescent="0.2">
      <c r="A625" s="99" t="s">
        <v>1639</v>
      </c>
      <c r="B625" s="60" t="s">
        <v>238</v>
      </c>
      <c r="C625" s="40" t="s">
        <v>79</v>
      </c>
      <c r="D625" s="41">
        <v>1337.29</v>
      </c>
      <c r="E625" s="41">
        <v>1283.72</v>
      </c>
      <c r="F625" s="41">
        <v>1248.24</v>
      </c>
      <c r="G625" s="41">
        <v>1236.06</v>
      </c>
      <c r="H625" s="41">
        <v>1255.55</v>
      </c>
      <c r="I625" s="41">
        <v>1366.46</v>
      </c>
      <c r="J625" s="41">
        <v>1524.45</v>
      </c>
      <c r="K625" s="41">
        <v>1819.53</v>
      </c>
      <c r="L625" s="41">
        <v>2056.8000000000002</v>
      </c>
      <c r="M625" s="41">
        <v>2009.65</v>
      </c>
      <c r="N625" s="41">
        <v>2009.46</v>
      </c>
      <c r="O625" s="41">
        <v>2099.5</v>
      </c>
      <c r="P625" s="41">
        <v>2093.6799999999998</v>
      </c>
      <c r="Q625" s="41">
        <v>2099.21</v>
      </c>
      <c r="R625" s="41">
        <v>2098.4299999999998</v>
      </c>
      <c r="S625" s="41">
        <v>2081.35</v>
      </c>
      <c r="T625" s="41">
        <v>1961.96</v>
      </c>
      <c r="U625" s="41">
        <v>1982.43</v>
      </c>
      <c r="V625" s="41">
        <v>1981.86</v>
      </c>
      <c r="W625" s="41">
        <v>2075.7800000000002</v>
      </c>
      <c r="X625" s="41">
        <v>1954.65</v>
      </c>
      <c r="Y625" s="41">
        <v>1825.34</v>
      </c>
      <c r="Z625" s="41">
        <v>1539.36</v>
      </c>
      <c r="AA625" s="41">
        <v>1488.95</v>
      </c>
    </row>
    <row r="626" spans="1:27" ht="12.75" hidden="1" customHeight="1" outlineLevel="1" x14ac:dyDescent="0.2">
      <c r="A626" s="99" t="s">
        <v>1640</v>
      </c>
      <c r="B626" s="60" t="s">
        <v>90</v>
      </c>
      <c r="C626" s="40" t="s">
        <v>79</v>
      </c>
      <c r="D626" s="41">
        <f>$D$486</f>
        <v>434.18</v>
      </c>
      <c r="E626" s="41">
        <f t="shared" ref="E626:AA626" si="364">$D$486</f>
        <v>434.18</v>
      </c>
      <c r="F626" s="41">
        <f t="shared" si="364"/>
        <v>434.18</v>
      </c>
      <c r="G626" s="41">
        <f t="shared" si="364"/>
        <v>434.18</v>
      </c>
      <c r="H626" s="41">
        <f t="shared" si="364"/>
        <v>434.18</v>
      </c>
      <c r="I626" s="41">
        <f t="shared" si="364"/>
        <v>434.18</v>
      </c>
      <c r="J626" s="41">
        <f t="shared" si="364"/>
        <v>434.18</v>
      </c>
      <c r="K626" s="41">
        <f t="shared" si="364"/>
        <v>434.18</v>
      </c>
      <c r="L626" s="41">
        <f t="shared" si="364"/>
        <v>434.18</v>
      </c>
      <c r="M626" s="41">
        <f t="shared" si="364"/>
        <v>434.18</v>
      </c>
      <c r="N626" s="41">
        <f t="shared" si="364"/>
        <v>434.18</v>
      </c>
      <c r="O626" s="41">
        <f t="shared" si="364"/>
        <v>434.18</v>
      </c>
      <c r="P626" s="41">
        <f t="shared" si="364"/>
        <v>434.18</v>
      </c>
      <c r="Q626" s="41">
        <f t="shared" si="364"/>
        <v>434.18</v>
      </c>
      <c r="R626" s="41">
        <f t="shared" si="364"/>
        <v>434.18</v>
      </c>
      <c r="S626" s="41">
        <f t="shared" si="364"/>
        <v>434.18</v>
      </c>
      <c r="T626" s="41">
        <f t="shared" si="364"/>
        <v>434.18</v>
      </c>
      <c r="U626" s="41">
        <f t="shared" si="364"/>
        <v>434.18</v>
      </c>
      <c r="V626" s="41">
        <f t="shared" si="364"/>
        <v>434.18</v>
      </c>
      <c r="W626" s="41">
        <f t="shared" si="364"/>
        <v>434.18</v>
      </c>
      <c r="X626" s="41">
        <f t="shared" si="364"/>
        <v>434.18</v>
      </c>
      <c r="Y626" s="41">
        <f t="shared" si="364"/>
        <v>434.18</v>
      </c>
      <c r="Z626" s="41">
        <f t="shared" si="364"/>
        <v>434.18</v>
      </c>
      <c r="AA626" s="41">
        <f t="shared" si="364"/>
        <v>434.18</v>
      </c>
    </row>
    <row r="627" spans="1:27" ht="12.75" hidden="1" customHeight="1" outlineLevel="1" x14ac:dyDescent="0.2">
      <c r="A627" s="99" t="s">
        <v>1641</v>
      </c>
      <c r="B627" s="60" t="s">
        <v>83</v>
      </c>
      <c r="C627" s="40" t="s">
        <v>79</v>
      </c>
      <c r="D627" s="41">
        <v>3.72</v>
      </c>
      <c r="E627" s="41">
        <v>3.72</v>
      </c>
      <c r="F627" s="41">
        <v>3.72</v>
      </c>
      <c r="G627" s="41">
        <v>3.72</v>
      </c>
      <c r="H627" s="41">
        <v>3.72</v>
      </c>
      <c r="I627" s="41">
        <v>3.72</v>
      </c>
      <c r="J627" s="41">
        <v>3.72</v>
      </c>
      <c r="K627" s="41">
        <v>3.72</v>
      </c>
      <c r="L627" s="41">
        <v>3.72</v>
      </c>
      <c r="M627" s="41">
        <v>3.72</v>
      </c>
      <c r="N627" s="41">
        <v>3.72</v>
      </c>
      <c r="O627" s="41">
        <v>3.72</v>
      </c>
      <c r="P627" s="41">
        <v>3.72</v>
      </c>
      <c r="Q627" s="41">
        <v>3.72</v>
      </c>
      <c r="R627" s="41">
        <v>3.72</v>
      </c>
      <c r="S627" s="41">
        <v>3.72</v>
      </c>
      <c r="T627" s="41">
        <v>3.72</v>
      </c>
      <c r="U627" s="41">
        <v>3.72</v>
      </c>
      <c r="V627" s="41">
        <v>3.72</v>
      </c>
      <c r="W627" s="41">
        <v>3.72</v>
      </c>
      <c r="X627" s="41">
        <v>3.72</v>
      </c>
      <c r="Y627" s="41">
        <v>3.72</v>
      </c>
      <c r="Z627" s="41">
        <v>3.72</v>
      </c>
      <c r="AA627" s="41">
        <v>3.72</v>
      </c>
    </row>
    <row r="628" spans="1:27" ht="12.75" hidden="1" customHeight="1" outlineLevel="1" x14ac:dyDescent="0.2">
      <c r="A628" s="99" t="s">
        <v>1642</v>
      </c>
      <c r="B628" s="60" t="s">
        <v>81</v>
      </c>
      <c r="C628" s="40" t="s">
        <v>79</v>
      </c>
      <c r="D628" s="41">
        <f>$D$11</f>
        <v>264.79000000000002</v>
      </c>
      <c r="E628" s="41">
        <f t="shared" ref="E628:AA628" si="365">$D$11</f>
        <v>264.79000000000002</v>
      </c>
      <c r="F628" s="41">
        <f t="shared" si="365"/>
        <v>264.79000000000002</v>
      </c>
      <c r="G628" s="41">
        <f t="shared" si="365"/>
        <v>264.79000000000002</v>
      </c>
      <c r="H628" s="41">
        <f t="shared" si="365"/>
        <v>264.79000000000002</v>
      </c>
      <c r="I628" s="41">
        <f t="shared" si="365"/>
        <v>264.79000000000002</v>
      </c>
      <c r="J628" s="41">
        <f t="shared" si="365"/>
        <v>264.79000000000002</v>
      </c>
      <c r="K628" s="41">
        <f t="shared" si="365"/>
        <v>264.79000000000002</v>
      </c>
      <c r="L628" s="41">
        <f t="shared" si="365"/>
        <v>264.79000000000002</v>
      </c>
      <c r="M628" s="41">
        <f t="shared" si="365"/>
        <v>264.79000000000002</v>
      </c>
      <c r="N628" s="41">
        <f t="shared" si="365"/>
        <v>264.79000000000002</v>
      </c>
      <c r="O628" s="41">
        <f t="shared" si="365"/>
        <v>264.79000000000002</v>
      </c>
      <c r="P628" s="41">
        <f t="shared" si="365"/>
        <v>264.79000000000002</v>
      </c>
      <c r="Q628" s="41">
        <f t="shared" si="365"/>
        <v>264.79000000000002</v>
      </c>
      <c r="R628" s="41">
        <f t="shared" si="365"/>
        <v>264.79000000000002</v>
      </c>
      <c r="S628" s="41">
        <f t="shared" si="365"/>
        <v>264.79000000000002</v>
      </c>
      <c r="T628" s="41">
        <f t="shared" si="365"/>
        <v>264.79000000000002</v>
      </c>
      <c r="U628" s="41">
        <f t="shared" si="365"/>
        <v>264.79000000000002</v>
      </c>
      <c r="V628" s="41">
        <f t="shared" si="365"/>
        <v>264.79000000000002</v>
      </c>
      <c r="W628" s="41">
        <f t="shared" si="365"/>
        <v>264.79000000000002</v>
      </c>
      <c r="X628" s="41">
        <f t="shared" si="365"/>
        <v>264.79000000000002</v>
      </c>
      <c r="Y628" s="41">
        <f t="shared" si="365"/>
        <v>264.79000000000002</v>
      </c>
      <c r="Z628" s="41">
        <f t="shared" si="365"/>
        <v>264.79000000000002</v>
      </c>
      <c r="AA628" s="41">
        <f t="shared" si="365"/>
        <v>264.79000000000002</v>
      </c>
    </row>
    <row r="629" spans="1:27" collapsed="1" x14ac:dyDescent="0.2">
      <c r="A629" s="98" t="s">
        <v>1643</v>
      </c>
      <c r="B629" s="25" t="str">
        <f>"30"&amp;"."&amp;$B$663&amp;"."&amp;$B$664</f>
        <v>30.01.2024</v>
      </c>
      <c r="C629" s="88" t="s">
        <v>76</v>
      </c>
      <c r="D629" s="89">
        <f>ROUND(((D630+D631+D633+D632)/1000),5)</f>
        <v>2.0648399999999998</v>
      </c>
      <c r="E629" s="89">
        <f>ROUND(((E630+E631+E633+E632)/1000),5)</f>
        <v>1.9856199999999999</v>
      </c>
      <c r="F629" s="89">
        <f>ROUND(((F630+F631+F633+F632)/1000),5)</f>
        <v>1.9548399999999999</v>
      </c>
      <c r="G629" s="89">
        <f t="shared" ref="G629:AA629" si="366">ROUND(((G630+G631+G633+G632)/1000),5)</f>
        <v>1.94665</v>
      </c>
      <c r="H629" s="89">
        <f t="shared" si="366"/>
        <v>1.98587</v>
      </c>
      <c r="I629" s="89">
        <f t="shared" si="366"/>
        <v>2.12771</v>
      </c>
      <c r="J629" s="89">
        <f t="shared" si="366"/>
        <v>2.3365300000000002</v>
      </c>
      <c r="K629" s="89">
        <f t="shared" si="366"/>
        <v>2.54928</v>
      </c>
      <c r="L629" s="89">
        <f t="shared" si="366"/>
        <v>2.7589000000000001</v>
      </c>
      <c r="M629" s="89">
        <f t="shared" si="366"/>
        <v>2.77515</v>
      </c>
      <c r="N629" s="89">
        <f t="shared" si="366"/>
        <v>2.7817699999999999</v>
      </c>
      <c r="O629" s="89">
        <f t="shared" si="366"/>
        <v>2.8235999999999999</v>
      </c>
      <c r="P629" s="89">
        <f t="shared" si="366"/>
        <v>2.8113000000000001</v>
      </c>
      <c r="Q629" s="89">
        <f t="shared" si="366"/>
        <v>2.81778</v>
      </c>
      <c r="R629" s="89">
        <f t="shared" si="366"/>
        <v>2.8259799999999999</v>
      </c>
      <c r="S629" s="89">
        <f t="shared" si="366"/>
        <v>2.7942100000000001</v>
      </c>
      <c r="T629" s="89">
        <f t="shared" si="366"/>
        <v>2.7771599999999999</v>
      </c>
      <c r="U629" s="89">
        <f t="shared" si="366"/>
        <v>2.7814000000000001</v>
      </c>
      <c r="V629" s="89">
        <f t="shared" si="366"/>
        <v>2.7495400000000001</v>
      </c>
      <c r="W629" s="89">
        <f t="shared" si="366"/>
        <v>2.7856100000000001</v>
      </c>
      <c r="X629" s="89">
        <f t="shared" si="366"/>
        <v>2.6078899999999998</v>
      </c>
      <c r="Y629" s="89">
        <f t="shared" si="366"/>
        <v>2.5397799999999999</v>
      </c>
      <c r="Z629" s="89">
        <f t="shared" si="366"/>
        <v>2.2719900000000002</v>
      </c>
      <c r="AA629" s="89">
        <f t="shared" si="366"/>
        <v>2.1990599999999998</v>
      </c>
    </row>
    <row r="630" spans="1:27" ht="12.75" hidden="1" customHeight="1" outlineLevel="1" x14ac:dyDescent="0.2">
      <c r="A630" s="99" t="s">
        <v>1644</v>
      </c>
      <c r="B630" s="60" t="s">
        <v>238</v>
      </c>
      <c r="C630" s="40" t="s">
        <v>79</v>
      </c>
      <c r="D630" s="41">
        <v>1362.15</v>
      </c>
      <c r="E630" s="41">
        <v>1282.93</v>
      </c>
      <c r="F630" s="41">
        <v>1252.1500000000001</v>
      </c>
      <c r="G630" s="41">
        <v>1243.96</v>
      </c>
      <c r="H630" s="41">
        <v>1283.18</v>
      </c>
      <c r="I630" s="41">
        <v>1425.02</v>
      </c>
      <c r="J630" s="41">
        <v>1633.84</v>
      </c>
      <c r="K630" s="41">
        <v>1846.59</v>
      </c>
      <c r="L630" s="41">
        <v>2056.21</v>
      </c>
      <c r="M630" s="41">
        <v>2072.46</v>
      </c>
      <c r="N630" s="41">
        <v>2079.08</v>
      </c>
      <c r="O630" s="41">
        <v>2120.91</v>
      </c>
      <c r="P630" s="41">
        <v>2108.61</v>
      </c>
      <c r="Q630" s="41">
        <v>2115.09</v>
      </c>
      <c r="R630" s="41">
        <v>2123.29</v>
      </c>
      <c r="S630" s="41">
        <v>2091.52</v>
      </c>
      <c r="T630" s="41">
        <v>2074.4699999999998</v>
      </c>
      <c r="U630" s="41">
        <v>2078.71</v>
      </c>
      <c r="V630" s="41">
        <v>2046.85</v>
      </c>
      <c r="W630" s="41">
        <v>2082.92</v>
      </c>
      <c r="X630" s="41">
        <v>1905.2</v>
      </c>
      <c r="Y630" s="41">
        <v>1837.09</v>
      </c>
      <c r="Z630" s="41">
        <v>1569.3</v>
      </c>
      <c r="AA630" s="41">
        <v>1496.37</v>
      </c>
    </row>
    <row r="631" spans="1:27" ht="12.75" hidden="1" customHeight="1" outlineLevel="1" x14ac:dyDescent="0.2">
      <c r="A631" s="99" t="s">
        <v>1645</v>
      </c>
      <c r="B631" s="60" t="s">
        <v>90</v>
      </c>
      <c r="C631" s="40" t="s">
        <v>79</v>
      </c>
      <c r="D631" s="41">
        <f>$D$486</f>
        <v>434.18</v>
      </c>
      <c r="E631" s="41">
        <f t="shared" ref="E631:AA631" si="367">$D$486</f>
        <v>434.18</v>
      </c>
      <c r="F631" s="41">
        <f t="shared" si="367"/>
        <v>434.18</v>
      </c>
      <c r="G631" s="41">
        <f t="shared" si="367"/>
        <v>434.18</v>
      </c>
      <c r="H631" s="41">
        <f t="shared" si="367"/>
        <v>434.18</v>
      </c>
      <c r="I631" s="41">
        <f t="shared" si="367"/>
        <v>434.18</v>
      </c>
      <c r="J631" s="41">
        <f t="shared" si="367"/>
        <v>434.18</v>
      </c>
      <c r="K631" s="41">
        <f t="shared" si="367"/>
        <v>434.18</v>
      </c>
      <c r="L631" s="41">
        <f t="shared" si="367"/>
        <v>434.18</v>
      </c>
      <c r="M631" s="41">
        <f t="shared" si="367"/>
        <v>434.18</v>
      </c>
      <c r="N631" s="41">
        <f t="shared" si="367"/>
        <v>434.18</v>
      </c>
      <c r="O631" s="41">
        <f t="shared" si="367"/>
        <v>434.18</v>
      </c>
      <c r="P631" s="41">
        <f t="shared" si="367"/>
        <v>434.18</v>
      </c>
      <c r="Q631" s="41">
        <f t="shared" si="367"/>
        <v>434.18</v>
      </c>
      <c r="R631" s="41">
        <f t="shared" si="367"/>
        <v>434.18</v>
      </c>
      <c r="S631" s="41">
        <f t="shared" si="367"/>
        <v>434.18</v>
      </c>
      <c r="T631" s="41">
        <f t="shared" si="367"/>
        <v>434.18</v>
      </c>
      <c r="U631" s="41">
        <f t="shared" si="367"/>
        <v>434.18</v>
      </c>
      <c r="V631" s="41">
        <f t="shared" si="367"/>
        <v>434.18</v>
      </c>
      <c r="W631" s="41">
        <f t="shared" si="367"/>
        <v>434.18</v>
      </c>
      <c r="X631" s="41">
        <f t="shared" si="367"/>
        <v>434.18</v>
      </c>
      <c r="Y631" s="41">
        <f t="shared" si="367"/>
        <v>434.18</v>
      </c>
      <c r="Z631" s="41">
        <f t="shared" si="367"/>
        <v>434.18</v>
      </c>
      <c r="AA631" s="41">
        <f t="shared" si="367"/>
        <v>434.18</v>
      </c>
    </row>
    <row r="632" spans="1:27" ht="12.75" hidden="1" customHeight="1" outlineLevel="1" x14ac:dyDescent="0.2">
      <c r="A632" s="99" t="s">
        <v>1646</v>
      </c>
      <c r="B632" s="60" t="s">
        <v>83</v>
      </c>
      <c r="C632" s="40" t="s">
        <v>79</v>
      </c>
      <c r="D632" s="41">
        <v>3.72</v>
      </c>
      <c r="E632" s="41">
        <v>3.72</v>
      </c>
      <c r="F632" s="41">
        <v>3.72</v>
      </c>
      <c r="G632" s="41">
        <v>3.72</v>
      </c>
      <c r="H632" s="41">
        <v>3.72</v>
      </c>
      <c r="I632" s="41">
        <v>3.72</v>
      </c>
      <c r="J632" s="41">
        <v>3.72</v>
      </c>
      <c r="K632" s="41">
        <v>3.72</v>
      </c>
      <c r="L632" s="41">
        <v>3.72</v>
      </c>
      <c r="M632" s="41">
        <v>3.72</v>
      </c>
      <c r="N632" s="41">
        <v>3.72</v>
      </c>
      <c r="O632" s="41">
        <v>3.72</v>
      </c>
      <c r="P632" s="41">
        <v>3.72</v>
      </c>
      <c r="Q632" s="41">
        <v>3.72</v>
      </c>
      <c r="R632" s="41">
        <v>3.72</v>
      </c>
      <c r="S632" s="41">
        <v>3.72</v>
      </c>
      <c r="T632" s="41">
        <v>3.72</v>
      </c>
      <c r="U632" s="41">
        <v>3.72</v>
      </c>
      <c r="V632" s="41">
        <v>3.72</v>
      </c>
      <c r="W632" s="41">
        <v>3.72</v>
      </c>
      <c r="X632" s="41">
        <v>3.72</v>
      </c>
      <c r="Y632" s="41">
        <v>3.72</v>
      </c>
      <c r="Z632" s="41">
        <v>3.72</v>
      </c>
      <c r="AA632" s="41">
        <v>3.72</v>
      </c>
    </row>
    <row r="633" spans="1:27" ht="12.75" hidden="1" customHeight="1" outlineLevel="1" x14ac:dyDescent="0.2">
      <c r="A633" s="99" t="s">
        <v>1647</v>
      </c>
      <c r="B633" s="60" t="s">
        <v>81</v>
      </c>
      <c r="C633" s="40" t="s">
        <v>79</v>
      </c>
      <c r="D633" s="41">
        <f>$D$11</f>
        <v>264.79000000000002</v>
      </c>
      <c r="E633" s="41">
        <f t="shared" ref="E633:AA633" si="368">$D$11</f>
        <v>264.79000000000002</v>
      </c>
      <c r="F633" s="41">
        <f t="shared" si="368"/>
        <v>264.79000000000002</v>
      </c>
      <c r="G633" s="41">
        <f t="shared" si="368"/>
        <v>264.79000000000002</v>
      </c>
      <c r="H633" s="41">
        <f t="shared" si="368"/>
        <v>264.79000000000002</v>
      </c>
      <c r="I633" s="41">
        <f t="shared" si="368"/>
        <v>264.79000000000002</v>
      </c>
      <c r="J633" s="41">
        <f t="shared" si="368"/>
        <v>264.79000000000002</v>
      </c>
      <c r="K633" s="41">
        <f t="shared" si="368"/>
        <v>264.79000000000002</v>
      </c>
      <c r="L633" s="41">
        <f t="shared" si="368"/>
        <v>264.79000000000002</v>
      </c>
      <c r="M633" s="41">
        <f t="shared" si="368"/>
        <v>264.79000000000002</v>
      </c>
      <c r="N633" s="41">
        <f t="shared" si="368"/>
        <v>264.79000000000002</v>
      </c>
      <c r="O633" s="41">
        <f t="shared" si="368"/>
        <v>264.79000000000002</v>
      </c>
      <c r="P633" s="41">
        <f t="shared" si="368"/>
        <v>264.79000000000002</v>
      </c>
      <c r="Q633" s="41">
        <f t="shared" si="368"/>
        <v>264.79000000000002</v>
      </c>
      <c r="R633" s="41">
        <f t="shared" si="368"/>
        <v>264.79000000000002</v>
      </c>
      <c r="S633" s="41">
        <f t="shared" si="368"/>
        <v>264.79000000000002</v>
      </c>
      <c r="T633" s="41">
        <f t="shared" si="368"/>
        <v>264.79000000000002</v>
      </c>
      <c r="U633" s="41">
        <f t="shared" si="368"/>
        <v>264.79000000000002</v>
      </c>
      <c r="V633" s="41">
        <f t="shared" si="368"/>
        <v>264.79000000000002</v>
      </c>
      <c r="W633" s="41">
        <f t="shared" si="368"/>
        <v>264.79000000000002</v>
      </c>
      <c r="X633" s="41">
        <f t="shared" si="368"/>
        <v>264.79000000000002</v>
      </c>
      <c r="Y633" s="41">
        <f t="shared" si="368"/>
        <v>264.79000000000002</v>
      </c>
      <c r="Z633" s="41">
        <f t="shared" si="368"/>
        <v>264.79000000000002</v>
      </c>
      <c r="AA633" s="41">
        <f t="shared" si="368"/>
        <v>264.79000000000002</v>
      </c>
    </row>
    <row r="634" spans="1:27" collapsed="1" x14ac:dyDescent="0.2">
      <c r="A634" s="98" t="s">
        <v>1648</v>
      </c>
      <c r="B634" s="25" t="str">
        <f>"31"&amp;"."&amp;$B$663&amp;"."&amp;$B$664</f>
        <v>31.01.2024</v>
      </c>
      <c r="C634" s="88" t="s">
        <v>76</v>
      </c>
      <c r="D634" s="89">
        <f>ROUND(((D635+D636+D638+D637)/1000),5)</f>
        <v>2.00074</v>
      </c>
      <c r="E634" s="89">
        <f>ROUND(((E635+E636+E638+E637)/1000),5)</f>
        <v>1.9412</v>
      </c>
      <c r="F634" s="89">
        <f>ROUND(((F635+F636+F638+F637)/1000),5)</f>
        <v>1.9036999999999999</v>
      </c>
      <c r="G634" s="89">
        <f t="shared" ref="G634:AA634" si="369">ROUND(((G635+G636+G638+G637)/1000),5)</f>
        <v>1.9097900000000001</v>
      </c>
      <c r="H634" s="89">
        <f t="shared" si="369"/>
        <v>1.98031</v>
      </c>
      <c r="I634" s="89">
        <f t="shared" si="369"/>
        <v>2.1430799999999999</v>
      </c>
      <c r="J634" s="89">
        <f t="shared" si="369"/>
        <v>2.39425</v>
      </c>
      <c r="K634" s="89">
        <f t="shared" si="369"/>
        <v>2.56257</v>
      </c>
      <c r="L634" s="89">
        <f t="shared" si="369"/>
        <v>2.7754699999999999</v>
      </c>
      <c r="M634" s="89">
        <f t="shared" si="369"/>
        <v>2.8621099999999999</v>
      </c>
      <c r="N634" s="89">
        <f t="shared" si="369"/>
        <v>2.90286</v>
      </c>
      <c r="O634" s="89">
        <f t="shared" si="369"/>
        <v>2.9559500000000001</v>
      </c>
      <c r="P634" s="89">
        <f t="shared" si="369"/>
        <v>2.9043999999999999</v>
      </c>
      <c r="Q634" s="89">
        <f t="shared" si="369"/>
        <v>2.9108700000000001</v>
      </c>
      <c r="R634" s="89">
        <f t="shared" si="369"/>
        <v>2.8953899999999999</v>
      </c>
      <c r="S634" s="89">
        <f t="shared" si="369"/>
        <v>2.8601999999999999</v>
      </c>
      <c r="T634" s="89">
        <f t="shared" si="369"/>
        <v>2.82192</v>
      </c>
      <c r="U634" s="89">
        <f t="shared" si="369"/>
        <v>2.8730500000000001</v>
      </c>
      <c r="V634" s="89">
        <f t="shared" si="369"/>
        <v>2.86246</v>
      </c>
      <c r="W634" s="89">
        <f t="shared" si="369"/>
        <v>2.8623699999999999</v>
      </c>
      <c r="X634" s="89">
        <f t="shared" si="369"/>
        <v>2.7565300000000001</v>
      </c>
      <c r="Y634" s="89">
        <f t="shared" si="369"/>
        <v>2.6204000000000001</v>
      </c>
      <c r="Z634" s="89">
        <f t="shared" si="369"/>
        <v>2.5273300000000001</v>
      </c>
      <c r="AA634" s="89">
        <f t="shared" si="369"/>
        <v>2.3174800000000002</v>
      </c>
    </row>
    <row r="635" spans="1:27" ht="12.75" hidden="1" customHeight="1" outlineLevel="1" x14ac:dyDescent="0.2">
      <c r="A635" s="99" t="s">
        <v>1649</v>
      </c>
      <c r="B635" s="60" t="s">
        <v>238</v>
      </c>
      <c r="C635" s="40" t="s">
        <v>79</v>
      </c>
      <c r="D635" s="41">
        <v>1298.05</v>
      </c>
      <c r="E635" s="41">
        <v>1238.51</v>
      </c>
      <c r="F635" s="41">
        <v>1201.01</v>
      </c>
      <c r="G635" s="41">
        <v>1207.0999999999999</v>
      </c>
      <c r="H635" s="41">
        <v>1277.6199999999999</v>
      </c>
      <c r="I635" s="41">
        <v>1440.39</v>
      </c>
      <c r="J635" s="41">
        <v>1691.56</v>
      </c>
      <c r="K635" s="41">
        <v>1859.88</v>
      </c>
      <c r="L635" s="41">
        <v>2072.7800000000002</v>
      </c>
      <c r="M635" s="41">
        <v>2159.42</v>
      </c>
      <c r="N635" s="41">
        <v>2200.17</v>
      </c>
      <c r="O635" s="41">
        <v>2253.2600000000002</v>
      </c>
      <c r="P635" s="41">
        <v>2201.71</v>
      </c>
      <c r="Q635" s="41">
        <v>2208.1799999999998</v>
      </c>
      <c r="R635" s="41">
        <v>2192.6999999999998</v>
      </c>
      <c r="S635" s="41">
        <v>2157.5100000000002</v>
      </c>
      <c r="T635" s="41">
        <v>2119.23</v>
      </c>
      <c r="U635" s="41">
        <v>2170.36</v>
      </c>
      <c r="V635" s="41">
        <v>2159.77</v>
      </c>
      <c r="W635" s="41">
        <v>2159.6799999999998</v>
      </c>
      <c r="X635" s="41">
        <v>2053.84</v>
      </c>
      <c r="Y635" s="41">
        <v>1917.71</v>
      </c>
      <c r="Z635" s="41">
        <v>1824.64</v>
      </c>
      <c r="AA635" s="41">
        <v>1614.79</v>
      </c>
    </row>
    <row r="636" spans="1:27" ht="12.75" hidden="1" customHeight="1" outlineLevel="1" x14ac:dyDescent="0.2">
      <c r="A636" s="99" t="s">
        <v>1650</v>
      </c>
      <c r="B636" s="60" t="s">
        <v>90</v>
      </c>
      <c r="C636" s="40" t="s">
        <v>79</v>
      </c>
      <c r="D636" s="41">
        <f>$D$486</f>
        <v>434.18</v>
      </c>
      <c r="E636" s="41">
        <f t="shared" ref="E636:AA636" si="370">$D$486</f>
        <v>434.18</v>
      </c>
      <c r="F636" s="41">
        <f t="shared" si="370"/>
        <v>434.18</v>
      </c>
      <c r="G636" s="41">
        <f t="shared" si="370"/>
        <v>434.18</v>
      </c>
      <c r="H636" s="41">
        <f t="shared" si="370"/>
        <v>434.18</v>
      </c>
      <c r="I636" s="41">
        <f t="shared" si="370"/>
        <v>434.18</v>
      </c>
      <c r="J636" s="41">
        <f t="shared" si="370"/>
        <v>434.18</v>
      </c>
      <c r="K636" s="41">
        <f t="shared" si="370"/>
        <v>434.18</v>
      </c>
      <c r="L636" s="41">
        <f t="shared" si="370"/>
        <v>434.18</v>
      </c>
      <c r="M636" s="41">
        <f t="shared" si="370"/>
        <v>434.18</v>
      </c>
      <c r="N636" s="41">
        <f t="shared" si="370"/>
        <v>434.18</v>
      </c>
      <c r="O636" s="41">
        <f t="shared" si="370"/>
        <v>434.18</v>
      </c>
      <c r="P636" s="41">
        <f t="shared" si="370"/>
        <v>434.18</v>
      </c>
      <c r="Q636" s="41">
        <f t="shared" si="370"/>
        <v>434.18</v>
      </c>
      <c r="R636" s="41">
        <f t="shared" si="370"/>
        <v>434.18</v>
      </c>
      <c r="S636" s="41">
        <f t="shared" si="370"/>
        <v>434.18</v>
      </c>
      <c r="T636" s="41">
        <f t="shared" si="370"/>
        <v>434.18</v>
      </c>
      <c r="U636" s="41">
        <f t="shared" si="370"/>
        <v>434.18</v>
      </c>
      <c r="V636" s="41">
        <f t="shared" si="370"/>
        <v>434.18</v>
      </c>
      <c r="W636" s="41">
        <f t="shared" si="370"/>
        <v>434.18</v>
      </c>
      <c r="X636" s="41">
        <f t="shared" si="370"/>
        <v>434.18</v>
      </c>
      <c r="Y636" s="41">
        <f t="shared" si="370"/>
        <v>434.18</v>
      </c>
      <c r="Z636" s="41">
        <f t="shared" si="370"/>
        <v>434.18</v>
      </c>
      <c r="AA636" s="41">
        <f t="shared" si="370"/>
        <v>434.18</v>
      </c>
    </row>
    <row r="637" spans="1:27" ht="12.75" hidden="1" customHeight="1" outlineLevel="1" x14ac:dyDescent="0.2">
      <c r="A637" s="99" t="s">
        <v>1651</v>
      </c>
      <c r="B637" s="60" t="s">
        <v>83</v>
      </c>
      <c r="C637" s="40" t="s">
        <v>79</v>
      </c>
      <c r="D637" s="41">
        <v>3.72</v>
      </c>
      <c r="E637" s="41">
        <v>3.72</v>
      </c>
      <c r="F637" s="41">
        <v>3.72</v>
      </c>
      <c r="G637" s="41">
        <v>3.72</v>
      </c>
      <c r="H637" s="41">
        <v>3.72</v>
      </c>
      <c r="I637" s="41">
        <v>3.72</v>
      </c>
      <c r="J637" s="41">
        <v>3.72</v>
      </c>
      <c r="K637" s="41">
        <v>3.72</v>
      </c>
      <c r="L637" s="41">
        <v>3.72</v>
      </c>
      <c r="M637" s="41">
        <v>3.72</v>
      </c>
      <c r="N637" s="41">
        <v>3.72</v>
      </c>
      <c r="O637" s="41">
        <v>3.72</v>
      </c>
      <c r="P637" s="41">
        <v>3.72</v>
      </c>
      <c r="Q637" s="41">
        <v>3.72</v>
      </c>
      <c r="R637" s="41">
        <v>3.72</v>
      </c>
      <c r="S637" s="41">
        <v>3.72</v>
      </c>
      <c r="T637" s="41">
        <v>3.72</v>
      </c>
      <c r="U637" s="41">
        <v>3.72</v>
      </c>
      <c r="V637" s="41">
        <v>3.72</v>
      </c>
      <c r="W637" s="41">
        <v>3.72</v>
      </c>
      <c r="X637" s="41">
        <v>3.72</v>
      </c>
      <c r="Y637" s="41">
        <v>3.72</v>
      </c>
      <c r="Z637" s="41">
        <v>3.72</v>
      </c>
      <c r="AA637" s="41">
        <v>3.72</v>
      </c>
    </row>
    <row r="638" spans="1:27" ht="12.75" hidden="1" customHeight="1" outlineLevel="1" x14ac:dyDescent="0.2">
      <c r="A638" s="99" t="s">
        <v>1652</v>
      </c>
      <c r="B638" s="60" t="s">
        <v>81</v>
      </c>
      <c r="C638" s="40" t="s">
        <v>79</v>
      </c>
      <c r="D638" s="41">
        <f>$D$11</f>
        <v>264.79000000000002</v>
      </c>
      <c r="E638" s="41">
        <f t="shared" ref="E638:AA638" si="371">$D$11</f>
        <v>264.79000000000002</v>
      </c>
      <c r="F638" s="41">
        <f t="shared" si="371"/>
        <v>264.79000000000002</v>
      </c>
      <c r="G638" s="41">
        <f t="shared" si="371"/>
        <v>264.79000000000002</v>
      </c>
      <c r="H638" s="41">
        <f t="shared" si="371"/>
        <v>264.79000000000002</v>
      </c>
      <c r="I638" s="41">
        <f t="shared" si="371"/>
        <v>264.79000000000002</v>
      </c>
      <c r="J638" s="41">
        <f t="shared" si="371"/>
        <v>264.79000000000002</v>
      </c>
      <c r="K638" s="41">
        <f t="shared" si="371"/>
        <v>264.79000000000002</v>
      </c>
      <c r="L638" s="41">
        <f t="shared" si="371"/>
        <v>264.79000000000002</v>
      </c>
      <c r="M638" s="41">
        <f t="shared" si="371"/>
        <v>264.79000000000002</v>
      </c>
      <c r="N638" s="41">
        <f t="shared" si="371"/>
        <v>264.79000000000002</v>
      </c>
      <c r="O638" s="41">
        <f t="shared" si="371"/>
        <v>264.79000000000002</v>
      </c>
      <c r="P638" s="41">
        <f t="shared" si="371"/>
        <v>264.79000000000002</v>
      </c>
      <c r="Q638" s="41">
        <f t="shared" si="371"/>
        <v>264.79000000000002</v>
      </c>
      <c r="R638" s="41">
        <f t="shared" si="371"/>
        <v>264.79000000000002</v>
      </c>
      <c r="S638" s="41">
        <f t="shared" si="371"/>
        <v>264.79000000000002</v>
      </c>
      <c r="T638" s="41">
        <f t="shared" si="371"/>
        <v>264.79000000000002</v>
      </c>
      <c r="U638" s="41">
        <f t="shared" si="371"/>
        <v>264.79000000000002</v>
      </c>
      <c r="V638" s="41">
        <f t="shared" si="371"/>
        <v>264.79000000000002</v>
      </c>
      <c r="W638" s="41">
        <f t="shared" si="371"/>
        <v>264.79000000000002</v>
      </c>
      <c r="X638" s="41">
        <f t="shared" si="371"/>
        <v>264.79000000000002</v>
      </c>
      <c r="Y638" s="41">
        <f t="shared" si="371"/>
        <v>264.79000000000002</v>
      </c>
      <c r="Z638" s="41">
        <f t="shared" si="371"/>
        <v>264.79000000000002</v>
      </c>
      <c r="AA638" s="41">
        <f t="shared" si="371"/>
        <v>264.79000000000002</v>
      </c>
    </row>
    <row r="639" spans="1:27" collapsed="1" x14ac:dyDescent="0.2">
      <c r="B639" s="101" t="s">
        <v>392</v>
      </c>
    </row>
    <row r="640" spans="1:27" x14ac:dyDescent="0.2">
      <c r="B640" s="101" t="s">
        <v>392</v>
      </c>
    </row>
    <row r="641" spans="1:27" x14ac:dyDescent="0.2">
      <c r="A641" s="175" t="s">
        <v>861</v>
      </c>
      <c r="B641" s="176"/>
      <c r="C641" s="176"/>
      <c r="D641" s="176"/>
      <c r="E641" s="176"/>
      <c r="F641" s="176"/>
      <c r="G641" s="176"/>
      <c r="H641" s="176"/>
      <c r="I641" s="176"/>
      <c r="J641" s="176"/>
      <c r="K641" s="176"/>
      <c r="L641" s="176"/>
      <c r="M641" s="176"/>
      <c r="N641" s="176"/>
      <c r="O641" s="176"/>
      <c r="P641" s="176"/>
      <c r="Q641" s="176"/>
      <c r="R641" s="176"/>
      <c r="S641" s="176"/>
      <c r="T641" s="176"/>
      <c r="U641" s="176"/>
      <c r="V641" s="176"/>
      <c r="W641" s="176"/>
      <c r="X641" s="176"/>
      <c r="Y641" s="176"/>
      <c r="Z641" s="176"/>
      <c r="AA641" s="177"/>
    </row>
    <row r="642" spans="1:27" ht="15" customHeight="1" x14ac:dyDescent="0.2">
      <c r="A642" s="178" t="s">
        <v>1653</v>
      </c>
      <c r="B642" s="180" t="s">
        <v>863</v>
      </c>
      <c r="C642" s="182" t="s">
        <v>864</v>
      </c>
      <c r="D642" s="97" t="s">
        <v>69</v>
      </c>
      <c r="E642" s="97" t="s">
        <v>70</v>
      </c>
      <c r="F642" s="97" t="s">
        <v>865</v>
      </c>
      <c r="G642" s="97" t="s">
        <v>866</v>
      </c>
      <c r="H642" s="104"/>
      <c r="I642" s="104"/>
      <c r="J642" s="104"/>
      <c r="K642" s="104"/>
      <c r="L642" s="104"/>
      <c r="M642" s="104"/>
      <c r="N642" s="104"/>
      <c r="O642" s="104"/>
      <c r="P642" s="104"/>
      <c r="Q642" s="104"/>
      <c r="R642" s="104"/>
      <c r="S642" s="104"/>
      <c r="T642" s="104"/>
      <c r="U642" s="104"/>
      <c r="V642" s="104"/>
      <c r="W642" s="104"/>
      <c r="X642" s="104"/>
      <c r="Y642" s="104"/>
      <c r="Z642" s="104"/>
      <c r="AA642" s="104"/>
    </row>
    <row r="643" spans="1:27" hidden="1" x14ac:dyDescent="0.2">
      <c r="A643" s="179"/>
      <c r="B643" s="181"/>
      <c r="C643" s="183"/>
      <c r="D643" s="105"/>
      <c r="E643" s="105"/>
      <c r="F643" s="105"/>
      <c r="G643" s="105"/>
    </row>
    <row r="644" spans="1:27" ht="12.75" customHeight="1" x14ac:dyDescent="0.2">
      <c r="A644" s="106" t="s">
        <v>1654</v>
      </c>
      <c r="B644" s="107" t="s">
        <v>868</v>
      </c>
      <c r="C644" s="108" t="s">
        <v>864</v>
      </c>
      <c r="D644" s="105">
        <v>793017.17</v>
      </c>
      <c r="E644" s="105">
        <f>$D644</f>
        <v>793017.17</v>
      </c>
      <c r="F644" s="105">
        <f>$D644</f>
        <v>793017.17</v>
      </c>
      <c r="G644" s="105">
        <f>$D644</f>
        <v>793017.17</v>
      </c>
    </row>
    <row r="645" spans="1:27" ht="12.75" customHeight="1" x14ac:dyDescent="0.2">
      <c r="A645" s="106" t="s">
        <v>1655</v>
      </c>
      <c r="B645" s="107" t="s">
        <v>90</v>
      </c>
      <c r="C645" s="108" t="s">
        <v>864</v>
      </c>
      <c r="D645" s="105">
        <v>571820.46</v>
      </c>
      <c r="E645" s="105">
        <v>1008357.15</v>
      </c>
      <c r="F645" s="105">
        <v>1092208.6499999999</v>
      </c>
      <c r="G645" s="105">
        <v>1355806.62</v>
      </c>
    </row>
    <row r="648" spans="1:27" ht="12.75" customHeight="1" x14ac:dyDescent="0.25">
      <c r="A648" s="184" t="s">
        <v>84</v>
      </c>
      <c r="B648" s="184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1:27" ht="12.75" customHeight="1" x14ac:dyDescent="0.25">
      <c r="A649" s="185" t="s">
        <v>3163</v>
      </c>
      <c r="B649" s="185"/>
      <c r="C649" s="185"/>
      <c r="D649" s="185"/>
      <c r="E649" s="185"/>
      <c r="F649" s="185"/>
      <c r="G649" s="185"/>
      <c r="H649" s="185"/>
      <c r="I649" s="185"/>
      <c r="J649" s="185"/>
      <c r="K649" s="185"/>
      <c r="L649" s="185"/>
      <c r="M649" s="185"/>
      <c r="N649" s="185"/>
      <c r="O649" s="185"/>
      <c r="P649"/>
      <c r="Q649"/>
      <c r="R649"/>
      <c r="S649"/>
      <c r="T649"/>
      <c r="U649"/>
      <c r="V649"/>
      <c r="W649"/>
      <c r="X649"/>
      <c r="Y649"/>
      <c r="Z649"/>
      <c r="AA649"/>
    </row>
    <row r="651" spans="1:27" x14ac:dyDescent="0.2">
      <c r="A651" s="51"/>
      <c r="B651" s="52"/>
    </row>
    <row r="652" spans="1:27" x14ac:dyDescent="0.2">
      <c r="A652" s="51"/>
      <c r="B652" s="53"/>
    </row>
    <row r="663" spans="2:2" hidden="1" x14ac:dyDescent="0.2">
      <c r="B663" s="109" t="s">
        <v>3164</v>
      </c>
    </row>
    <row r="664" spans="2:2" hidden="1" x14ac:dyDescent="0.2">
      <c r="B664" s="110" t="s">
        <v>3165</v>
      </c>
    </row>
  </sheetData>
  <autoFilter ref="B6:C585" xr:uid="{00000000-0001-0000-0900-000000000000}"/>
  <mergeCells count="12">
    <mergeCell ref="A649:O649"/>
    <mergeCell ref="A1:AA3"/>
    <mergeCell ref="A4:AA4"/>
    <mergeCell ref="A5:AA5"/>
    <mergeCell ref="A164:AA164"/>
    <mergeCell ref="A323:AA323"/>
    <mergeCell ref="A482:AA482"/>
    <mergeCell ref="A641:AA641"/>
    <mergeCell ref="A642:A643"/>
    <mergeCell ref="B642:B643"/>
    <mergeCell ref="C642:C643"/>
    <mergeCell ref="A648:B648"/>
  </mergeCells>
  <pageMargins left="0.25" right="0.25" top="0.75" bottom="0.75" header="0.3" footer="0.3"/>
  <pageSetup paperSize="9" scale="41" fitToHeight="0" orientation="landscape" r:id="rId1"/>
  <colBreaks count="1" manualBreakCount="1">
    <brk id="12" max="648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AD5EDF-3F83-4490-ADB3-3242429E7A6E}">
  <sheetPr>
    <tabColor theme="5" tint="0.59999389629810485"/>
    <pageSetUpPr fitToPage="1"/>
  </sheetPr>
  <dimension ref="A1:AA664"/>
  <sheetViews>
    <sheetView view="pageBreakPreview" zoomScale="75" zoomScaleNormal="100" zoomScaleSheetLayoutView="75" workbookViewId="0">
      <pane ySplit="4" topLeftCell="A5" activePane="bottomLeft" state="frozen"/>
      <selection activeCell="B30" sqref="B30:L30"/>
      <selection pane="bottomLeft" activeCell="B30" sqref="B30:L30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ht="12.75" customHeight="1" x14ac:dyDescent="0.2">
      <c r="A1" s="186" t="s">
        <v>1032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</row>
    <row r="2" spans="1:27" x14ac:dyDescent="0.2">
      <c r="A2" s="186"/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</row>
    <row r="3" spans="1:27" x14ac:dyDescent="0.2">
      <c r="A3" s="192"/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  <c r="Z3" s="192"/>
      <c r="AA3" s="192"/>
    </row>
    <row r="4" spans="1:27" ht="15" customHeight="1" x14ac:dyDescent="0.25">
      <c r="A4" s="189" t="s">
        <v>869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  <c r="AA4" s="194"/>
    </row>
    <row r="5" spans="1:27" x14ac:dyDescent="0.2">
      <c r="A5" s="175" t="s">
        <v>209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7"/>
    </row>
    <row r="6" spans="1:27" ht="27" customHeight="1" x14ac:dyDescent="0.2">
      <c r="A6" s="96" t="s">
        <v>64</v>
      </c>
      <c r="B6" s="97" t="s">
        <v>210</v>
      </c>
      <c r="C6" s="96" t="s">
        <v>211</v>
      </c>
      <c r="D6" s="97" t="s">
        <v>212</v>
      </c>
      <c r="E6" s="97" t="s">
        <v>213</v>
      </c>
      <c r="F6" s="97" t="s">
        <v>214</v>
      </c>
      <c r="G6" s="97" t="s">
        <v>215</v>
      </c>
      <c r="H6" s="97" t="s">
        <v>216</v>
      </c>
      <c r="I6" s="97" t="s">
        <v>217</v>
      </c>
      <c r="J6" s="97" t="s">
        <v>218</v>
      </c>
      <c r="K6" s="97" t="s">
        <v>219</v>
      </c>
      <c r="L6" s="97" t="s">
        <v>220</v>
      </c>
      <c r="M6" s="97" t="s">
        <v>221</v>
      </c>
      <c r="N6" s="97" t="s">
        <v>222</v>
      </c>
      <c r="O6" s="97" t="s">
        <v>223</v>
      </c>
      <c r="P6" s="97" t="s">
        <v>224</v>
      </c>
      <c r="Q6" s="97" t="s">
        <v>225</v>
      </c>
      <c r="R6" s="97" t="s">
        <v>226</v>
      </c>
      <c r="S6" s="97" t="s">
        <v>227</v>
      </c>
      <c r="T6" s="97" t="s">
        <v>228</v>
      </c>
      <c r="U6" s="97" t="s">
        <v>229</v>
      </c>
      <c r="V6" s="97" t="s">
        <v>230</v>
      </c>
      <c r="W6" s="97" t="s">
        <v>231</v>
      </c>
      <c r="X6" s="97" t="s">
        <v>232</v>
      </c>
      <c r="Y6" s="97" t="s">
        <v>233</v>
      </c>
      <c r="Z6" s="97" t="s">
        <v>234</v>
      </c>
      <c r="AA6" s="97" t="s">
        <v>235</v>
      </c>
    </row>
    <row r="7" spans="1:27" x14ac:dyDescent="0.2">
      <c r="A7" s="98" t="s">
        <v>1033</v>
      </c>
      <c r="B7" s="25" t="str">
        <f>"01"&amp;"."&amp;$B$663&amp;"."&amp;$B$664</f>
        <v>01.01.2024</v>
      </c>
      <c r="C7" s="88" t="s">
        <v>76</v>
      </c>
      <c r="D7" s="89">
        <f>ROUND(((D8+D9+D11+D10)/1000),5)</f>
        <v>1.3855500000000001</v>
      </c>
      <c r="E7" s="89">
        <f>ROUND(((E8+E9+E11+E10)/1000),5)</f>
        <v>1.31551</v>
      </c>
      <c r="F7" s="89">
        <f>ROUND(((F8+F9+F11+F10)/1000),5)</f>
        <v>1.30864</v>
      </c>
      <c r="G7" s="89">
        <f t="shared" ref="G7:AA7" si="0">ROUND(((G8+G9+G11+G10)/1000),5)</f>
        <v>1.2162599999999999</v>
      </c>
      <c r="H7" s="89">
        <f t="shared" si="0"/>
        <v>1.17736</v>
      </c>
      <c r="I7" s="89">
        <f t="shared" si="0"/>
        <v>1.1801299999999999</v>
      </c>
      <c r="J7" s="89">
        <f t="shared" si="0"/>
        <v>1.22783</v>
      </c>
      <c r="K7" s="89">
        <f t="shared" si="0"/>
        <v>1.2150700000000001</v>
      </c>
      <c r="L7" s="89">
        <f t="shared" si="0"/>
        <v>1.0892599999999999</v>
      </c>
      <c r="M7" s="89">
        <f t="shared" si="0"/>
        <v>1.16205</v>
      </c>
      <c r="N7" s="89">
        <f t="shared" si="0"/>
        <v>1.31226</v>
      </c>
      <c r="O7" s="89">
        <f t="shared" si="0"/>
        <v>1.3367800000000001</v>
      </c>
      <c r="P7" s="89">
        <f t="shared" si="0"/>
        <v>1.3687100000000001</v>
      </c>
      <c r="Q7" s="89">
        <f t="shared" si="0"/>
        <v>1.39842</v>
      </c>
      <c r="R7" s="89">
        <f t="shared" si="0"/>
        <v>1.40909</v>
      </c>
      <c r="S7" s="89">
        <f t="shared" si="0"/>
        <v>1.44909</v>
      </c>
      <c r="T7" s="89">
        <f t="shared" si="0"/>
        <v>1.4839899999999999</v>
      </c>
      <c r="U7" s="89">
        <f t="shared" si="0"/>
        <v>1.5107999999999999</v>
      </c>
      <c r="V7" s="89">
        <f t="shared" si="0"/>
        <v>1.51481</v>
      </c>
      <c r="W7" s="89">
        <f t="shared" si="0"/>
        <v>1.5127299999999999</v>
      </c>
      <c r="X7" s="89">
        <f t="shared" si="0"/>
        <v>1.5160800000000001</v>
      </c>
      <c r="Y7" s="89">
        <f t="shared" si="0"/>
        <v>1.51145</v>
      </c>
      <c r="Z7" s="89">
        <f t="shared" si="0"/>
        <v>1.44519</v>
      </c>
      <c r="AA7" s="89">
        <f t="shared" si="0"/>
        <v>1.3520300000000001</v>
      </c>
    </row>
    <row r="8" spans="1:27" ht="12.75" hidden="1" customHeight="1" outlineLevel="1" x14ac:dyDescent="0.2">
      <c r="A8" s="99" t="s">
        <v>1034</v>
      </c>
      <c r="B8" s="60" t="s">
        <v>238</v>
      </c>
      <c r="C8" s="40" t="s">
        <v>79</v>
      </c>
      <c r="D8" s="41">
        <v>1099.29</v>
      </c>
      <c r="E8" s="41">
        <v>1029.25</v>
      </c>
      <c r="F8" s="41">
        <v>1022.38</v>
      </c>
      <c r="G8" s="41">
        <v>930</v>
      </c>
      <c r="H8" s="41">
        <v>891.1</v>
      </c>
      <c r="I8" s="41">
        <v>893.87</v>
      </c>
      <c r="J8" s="41">
        <v>941.57</v>
      </c>
      <c r="K8" s="41">
        <v>928.81</v>
      </c>
      <c r="L8" s="41">
        <v>803</v>
      </c>
      <c r="M8" s="41">
        <v>875.79</v>
      </c>
      <c r="N8" s="41">
        <v>1026</v>
      </c>
      <c r="O8" s="41">
        <v>1050.52</v>
      </c>
      <c r="P8" s="41">
        <v>1082.45</v>
      </c>
      <c r="Q8" s="41">
        <v>1112.1600000000001</v>
      </c>
      <c r="R8" s="41">
        <v>1122.83</v>
      </c>
      <c r="S8" s="41">
        <v>1162.83</v>
      </c>
      <c r="T8" s="41">
        <v>1197.73</v>
      </c>
      <c r="U8" s="41">
        <v>1224.54</v>
      </c>
      <c r="V8" s="41">
        <v>1228.55</v>
      </c>
      <c r="W8" s="41">
        <v>1226.47</v>
      </c>
      <c r="X8" s="41">
        <v>1229.82</v>
      </c>
      <c r="Y8" s="41">
        <v>1225.19</v>
      </c>
      <c r="Z8" s="41">
        <v>1158.93</v>
      </c>
      <c r="AA8" s="41">
        <v>1065.77</v>
      </c>
    </row>
    <row r="9" spans="1:27" ht="12.75" hidden="1" customHeight="1" outlineLevel="1" x14ac:dyDescent="0.2">
      <c r="A9" s="99" t="s">
        <v>1035</v>
      </c>
      <c r="B9" s="60" t="s">
        <v>90</v>
      </c>
      <c r="C9" s="40" t="s">
        <v>79</v>
      </c>
      <c r="D9" s="41">
        <v>66.180000000000007</v>
      </c>
      <c r="E9" s="41">
        <f>$D$9</f>
        <v>66.180000000000007</v>
      </c>
      <c r="F9" s="41">
        <f t="shared" ref="F9:AA9" si="1">$D$9</f>
        <v>66.180000000000007</v>
      </c>
      <c r="G9" s="41">
        <f t="shared" si="1"/>
        <v>66.180000000000007</v>
      </c>
      <c r="H9" s="41">
        <f t="shared" si="1"/>
        <v>66.180000000000007</v>
      </c>
      <c r="I9" s="41">
        <f t="shared" si="1"/>
        <v>66.180000000000007</v>
      </c>
      <c r="J9" s="41">
        <f t="shared" si="1"/>
        <v>66.180000000000007</v>
      </c>
      <c r="K9" s="41">
        <f t="shared" si="1"/>
        <v>66.180000000000007</v>
      </c>
      <c r="L9" s="41">
        <f t="shared" si="1"/>
        <v>66.180000000000007</v>
      </c>
      <c r="M9" s="41">
        <f t="shared" si="1"/>
        <v>66.180000000000007</v>
      </c>
      <c r="N9" s="41">
        <f t="shared" si="1"/>
        <v>66.180000000000007</v>
      </c>
      <c r="O9" s="41">
        <f t="shared" si="1"/>
        <v>66.180000000000007</v>
      </c>
      <c r="P9" s="41">
        <f t="shared" si="1"/>
        <v>66.180000000000007</v>
      </c>
      <c r="Q9" s="41">
        <f t="shared" si="1"/>
        <v>66.180000000000007</v>
      </c>
      <c r="R9" s="41">
        <f t="shared" si="1"/>
        <v>66.180000000000007</v>
      </c>
      <c r="S9" s="41">
        <f t="shared" si="1"/>
        <v>66.180000000000007</v>
      </c>
      <c r="T9" s="41">
        <f t="shared" si="1"/>
        <v>66.180000000000007</v>
      </c>
      <c r="U9" s="41">
        <f t="shared" si="1"/>
        <v>66.180000000000007</v>
      </c>
      <c r="V9" s="41">
        <f t="shared" si="1"/>
        <v>66.180000000000007</v>
      </c>
      <c r="W9" s="41">
        <f t="shared" si="1"/>
        <v>66.180000000000007</v>
      </c>
      <c r="X9" s="41">
        <f t="shared" si="1"/>
        <v>66.180000000000007</v>
      </c>
      <c r="Y9" s="41">
        <f t="shared" si="1"/>
        <v>66.180000000000007</v>
      </c>
      <c r="Z9" s="41">
        <f t="shared" si="1"/>
        <v>66.180000000000007</v>
      </c>
      <c r="AA9" s="41">
        <f t="shared" si="1"/>
        <v>66.180000000000007</v>
      </c>
    </row>
    <row r="10" spans="1:27" ht="12.75" hidden="1" customHeight="1" outlineLevel="1" x14ac:dyDescent="0.2">
      <c r="A10" s="99" t="s">
        <v>1036</v>
      </c>
      <c r="B10" s="60" t="s">
        <v>83</v>
      </c>
      <c r="C10" s="40" t="s">
        <v>79</v>
      </c>
      <c r="D10" s="41">
        <v>3.72</v>
      </c>
      <c r="E10" s="41">
        <v>3.72</v>
      </c>
      <c r="F10" s="41">
        <v>3.72</v>
      </c>
      <c r="G10" s="41">
        <v>3.72</v>
      </c>
      <c r="H10" s="41">
        <v>3.72</v>
      </c>
      <c r="I10" s="41">
        <v>3.72</v>
      </c>
      <c r="J10" s="41">
        <v>3.72</v>
      </c>
      <c r="K10" s="41">
        <v>3.72</v>
      </c>
      <c r="L10" s="41">
        <v>3.72</v>
      </c>
      <c r="M10" s="41">
        <v>3.72</v>
      </c>
      <c r="N10" s="41">
        <v>3.72</v>
      </c>
      <c r="O10" s="41">
        <v>3.72</v>
      </c>
      <c r="P10" s="41">
        <v>3.72</v>
      </c>
      <c r="Q10" s="41">
        <v>3.72</v>
      </c>
      <c r="R10" s="41">
        <v>3.72</v>
      </c>
      <c r="S10" s="41">
        <v>3.72</v>
      </c>
      <c r="T10" s="41">
        <v>3.72</v>
      </c>
      <c r="U10" s="41">
        <v>3.72</v>
      </c>
      <c r="V10" s="41">
        <v>3.72</v>
      </c>
      <c r="W10" s="41">
        <v>3.72</v>
      </c>
      <c r="X10" s="41">
        <v>3.72</v>
      </c>
      <c r="Y10" s="41">
        <v>3.72</v>
      </c>
      <c r="Z10" s="41">
        <v>3.72</v>
      </c>
      <c r="AA10" s="41">
        <v>3.72</v>
      </c>
    </row>
    <row r="11" spans="1:27" ht="12.75" hidden="1" customHeight="1" outlineLevel="1" x14ac:dyDescent="0.2">
      <c r="A11" s="99" t="s">
        <v>1037</v>
      </c>
      <c r="B11" s="60" t="s">
        <v>81</v>
      </c>
      <c r="C11" s="40" t="s">
        <v>79</v>
      </c>
      <c r="D11" s="41">
        <v>216.36</v>
      </c>
      <c r="E11" s="41">
        <f>$D$11</f>
        <v>216.36</v>
      </c>
      <c r="F11" s="41">
        <f t="shared" ref="F11:AA11" si="2">$D$11</f>
        <v>216.36</v>
      </c>
      <c r="G11" s="41">
        <f t="shared" si="2"/>
        <v>216.36</v>
      </c>
      <c r="H11" s="41">
        <f t="shared" si="2"/>
        <v>216.36</v>
      </c>
      <c r="I11" s="41">
        <f t="shared" si="2"/>
        <v>216.36</v>
      </c>
      <c r="J11" s="41">
        <f t="shared" si="2"/>
        <v>216.36</v>
      </c>
      <c r="K11" s="41">
        <f t="shared" si="2"/>
        <v>216.36</v>
      </c>
      <c r="L11" s="41">
        <f t="shared" si="2"/>
        <v>216.36</v>
      </c>
      <c r="M11" s="41">
        <f t="shared" si="2"/>
        <v>216.36</v>
      </c>
      <c r="N11" s="41">
        <f t="shared" si="2"/>
        <v>216.36</v>
      </c>
      <c r="O11" s="41">
        <f t="shared" si="2"/>
        <v>216.36</v>
      </c>
      <c r="P11" s="41">
        <f t="shared" si="2"/>
        <v>216.36</v>
      </c>
      <c r="Q11" s="41">
        <f t="shared" si="2"/>
        <v>216.36</v>
      </c>
      <c r="R11" s="41">
        <f t="shared" si="2"/>
        <v>216.36</v>
      </c>
      <c r="S11" s="41">
        <f t="shared" si="2"/>
        <v>216.36</v>
      </c>
      <c r="T11" s="41">
        <f t="shared" si="2"/>
        <v>216.36</v>
      </c>
      <c r="U11" s="41">
        <f t="shared" si="2"/>
        <v>216.36</v>
      </c>
      <c r="V11" s="41">
        <f t="shared" si="2"/>
        <v>216.36</v>
      </c>
      <c r="W11" s="41">
        <f t="shared" si="2"/>
        <v>216.36</v>
      </c>
      <c r="X11" s="41">
        <f t="shared" si="2"/>
        <v>216.36</v>
      </c>
      <c r="Y11" s="41">
        <f t="shared" si="2"/>
        <v>216.36</v>
      </c>
      <c r="Z11" s="41">
        <f t="shared" si="2"/>
        <v>216.36</v>
      </c>
      <c r="AA11" s="41">
        <f t="shared" si="2"/>
        <v>216.36</v>
      </c>
    </row>
    <row r="12" spans="1:27" collapsed="1" x14ac:dyDescent="0.2">
      <c r="A12" s="98" t="s">
        <v>1038</v>
      </c>
      <c r="B12" s="25" t="str">
        <f>"02"&amp;"."&amp;$B$663&amp;"."&amp;$B$664</f>
        <v>02.01.2024</v>
      </c>
      <c r="C12" s="88" t="s">
        <v>76</v>
      </c>
      <c r="D12" s="89">
        <f>ROUND(((D13+D14+D16+D15)/1000),5)</f>
        <v>1.3927</v>
      </c>
      <c r="E12" s="89">
        <f>ROUND(((E13+E14+E16+E15)/1000),5)</f>
        <v>1.2583899999999999</v>
      </c>
      <c r="F12" s="89">
        <f>ROUND(((F13+F14+F16+F15)/1000),5)</f>
        <v>1.1312199999999999</v>
      </c>
      <c r="G12" s="89">
        <f t="shared" ref="G12:AA12" si="3">ROUND(((G13+G14+G16+G15)/1000),5)</f>
        <v>1.08769</v>
      </c>
      <c r="H12" s="89">
        <f t="shared" si="3"/>
        <v>1.0865800000000001</v>
      </c>
      <c r="I12" s="89">
        <f t="shared" si="3"/>
        <v>1.12548</v>
      </c>
      <c r="J12" s="89">
        <f t="shared" si="3"/>
        <v>1.1963299999999999</v>
      </c>
      <c r="K12" s="89">
        <f t="shared" si="3"/>
        <v>1.3896500000000001</v>
      </c>
      <c r="L12" s="89">
        <f t="shared" si="3"/>
        <v>1.4630399999999999</v>
      </c>
      <c r="M12" s="89">
        <f t="shared" si="3"/>
        <v>1.6039699999999999</v>
      </c>
      <c r="N12" s="89">
        <f t="shared" si="3"/>
        <v>1.7849900000000001</v>
      </c>
      <c r="O12" s="89">
        <f t="shared" si="3"/>
        <v>1.8186800000000001</v>
      </c>
      <c r="P12" s="89">
        <f t="shared" si="3"/>
        <v>1.8265899999999999</v>
      </c>
      <c r="Q12" s="89">
        <f t="shared" si="3"/>
        <v>1.8297300000000001</v>
      </c>
      <c r="R12" s="89">
        <f t="shared" si="3"/>
        <v>1.80376</v>
      </c>
      <c r="S12" s="89">
        <f t="shared" si="3"/>
        <v>1.80627</v>
      </c>
      <c r="T12" s="89">
        <f t="shared" si="3"/>
        <v>1.86032</v>
      </c>
      <c r="U12" s="89">
        <f t="shared" si="3"/>
        <v>1.8944300000000001</v>
      </c>
      <c r="V12" s="89">
        <f t="shared" si="3"/>
        <v>1.90473</v>
      </c>
      <c r="W12" s="89">
        <f t="shared" si="3"/>
        <v>1.9035</v>
      </c>
      <c r="X12" s="89">
        <f t="shared" si="3"/>
        <v>1.90916</v>
      </c>
      <c r="Y12" s="89">
        <f t="shared" si="3"/>
        <v>1.8854200000000001</v>
      </c>
      <c r="Z12" s="89">
        <f t="shared" si="3"/>
        <v>1.7446900000000001</v>
      </c>
      <c r="AA12" s="89">
        <f t="shared" si="3"/>
        <v>1.5190399999999999</v>
      </c>
    </row>
    <row r="13" spans="1:27" ht="12.75" hidden="1" customHeight="1" outlineLevel="1" x14ac:dyDescent="0.2">
      <c r="A13" s="99" t="s">
        <v>1039</v>
      </c>
      <c r="B13" s="60" t="s">
        <v>238</v>
      </c>
      <c r="C13" s="40" t="s">
        <v>79</v>
      </c>
      <c r="D13" s="41">
        <v>1106.44</v>
      </c>
      <c r="E13" s="41">
        <v>972.13</v>
      </c>
      <c r="F13" s="41">
        <v>844.96</v>
      </c>
      <c r="G13" s="41">
        <v>801.43</v>
      </c>
      <c r="H13" s="41">
        <v>800.32</v>
      </c>
      <c r="I13" s="41">
        <v>839.22</v>
      </c>
      <c r="J13" s="41">
        <v>910.07</v>
      </c>
      <c r="K13" s="41">
        <v>1103.3900000000001</v>
      </c>
      <c r="L13" s="41">
        <v>1176.78</v>
      </c>
      <c r="M13" s="41">
        <v>1317.71</v>
      </c>
      <c r="N13" s="41">
        <v>1498.73</v>
      </c>
      <c r="O13" s="41">
        <v>1532.42</v>
      </c>
      <c r="P13" s="41">
        <v>1540.33</v>
      </c>
      <c r="Q13" s="41">
        <v>1543.47</v>
      </c>
      <c r="R13" s="41">
        <v>1517.5</v>
      </c>
      <c r="S13" s="41">
        <v>1520.01</v>
      </c>
      <c r="T13" s="41">
        <v>1574.06</v>
      </c>
      <c r="U13" s="41">
        <v>1608.17</v>
      </c>
      <c r="V13" s="41">
        <v>1618.47</v>
      </c>
      <c r="W13" s="41">
        <v>1617.24</v>
      </c>
      <c r="X13" s="41">
        <v>1622.9</v>
      </c>
      <c r="Y13" s="41">
        <v>1599.16</v>
      </c>
      <c r="Z13" s="41">
        <v>1458.43</v>
      </c>
      <c r="AA13" s="41">
        <v>1232.78</v>
      </c>
    </row>
    <row r="14" spans="1:27" ht="12.75" hidden="1" customHeight="1" outlineLevel="1" x14ac:dyDescent="0.2">
      <c r="A14" s="99" t="s">
        <v>1040</v>
      </c>
      <c r="B14" s="60" t="s">
        <v>90</v>
      </c>
      <c r="C14" s="40" t="s">
        <v>79</v>
      </c>
      <c r="D14" s="41">
        <f t="shared" ref="D14:AA14" si="4">$D$9</f>
        <v>66.180000000000007</v>
      </c>
      <c r="E14" s="41">
        <f t="shared" si="4"/>
        <v>66.180000000000007</v>
      </c>
      <c r="F14" s="41">
        <f t="shared" si="4"/>
        <v>66.180000000000007</v>
      </c>
      <c r="G14" s="41">
        <f t="shared" si="4"/>
        <v>66.180000000000007</v>
      </c>
      <c r="H14" s="41">
        <f t="shared" si="4"/>
        <v>66.180000000000007</v>
      </c>
      <c r="I14" s="41">
        <f t="shared" si="4"/>
        <v>66.180000000000007</v>
      </c>
      <c r="J14" s="41">
        <f t="shared" si="4"/>
        <v>66.180000000000007</v>
      </c>
      <c r="K14" s="41">
        <f t="shared" si="4"/>
        <v>66.180000000000007</v>
      </c>
      <c r="L14" s="41">
        <f t="shared" si="4"/>
        <v>66.180000000000007</v>
      </c>
      <c r="M14" s="41">
        <f t="shared" si="4"/>
        <v>66.180000000000007</v>
      </c>
      <c r="N14" s="41">
        <f t="shared" si="4"/>
        <v>66.180000000000007</v>
      </c>
      <c r="O14" s="41">
        <f t="shared" si="4"/>
        <v>66.180000000000007</v>
      </c>
      <c r="P14" s="41">
        <f t="shared" si="4"/>
        <v>66.180000000000007</v>
      </c>
      <c r="Q14" s="41">
        <f t="shared" si="4"/>
        <v>66.180000000000007</v>
      </c>
      <c r="R14" s="41">
        <f t="shared" si="4"/>
        <v>66.180000000000007</v>
      </c>
      <c r="S14" s="41">
        <f t="shared" si="4"/>
        <v>66.180000000000007</v>
      </c>
      <c r="T14" s="41">
        <f t="shared" si="4"/>
        <v>66.180000000000007</v>
      </c>
      <c r="U14" s="41">
        <f t="shared" si="4"/>
        <v>66.180000000000007</v>
      </c>
      <c r="V14" s="41">
        <f t="shared" si="4"/>
        <v>66.180000000000007</v>
      </c>
      <c r="W14" s="41">
        <f t="shared" si="4"/>
        <v>66.180000000000007</v>
      </c>
      <c r="X14" s="41">
        <f t="shared" si="4"/>
        <v>66.180000000000007</v>
      </c>
      <c r="Y14" s="41">
        <f t="shared" si="4"/>
        <v>66.180000000000007</v>
      </c>
      <c r="Z14" s="41">
        <f t="shared" si="4"/>
        <v>66.180000000000007</v>
      </c>
      <c r="AA14" s="41">
        <f t="shared" si="4"/>
        <v>66.180000000000007</v>
      </c>
    </row>
    <row r="15" spans="1:27" ht="12.75" hidden="1" customHeight="1" outlineLevel="1" x14ac:dyDescent="0.2">
      <c r="A15" s="99" t="s">
        <v>1041</v>
      </c>
      <c r="B15" s="60" t="s">
        <v>83</v>
      </c>
      <c r="C15" s="40" t="s">
        <v>79</v>
      </c>
      <c r="D15" s="41">
        <v>3.72</v>
      </c>
      <c r="E15" s="41">
        <v>3.72</v>
      </c>
      <c r="F15" s="41">
        <v>3.72</v>
      </c>
      <c r="G15" s="41">
        <v>3.72</v>
      </c>
      <c r="H15" s="41">
        <v>3.72</v>
      </c>
      <c r="I15" s="41">
        <v>3.72</v>
      </c>
      <c r="J15" s="41">
        <v>3.72</v>
      </c>
      <c r="K15" s="41">
        <v>3.72</v>
      </c>
      <c r="L15" s="41">
        <v>3.72</v>
      </c>
      <c r="M15" s="41">
        <v>3.72</v>
      </c>
      <c r="N15" s="41">
        <v>3.72</v>
      </c>
      <c r="O15" s="41">
        <v>3.72</v>
      </c>
      <c r="P15" s="41">
        <v>3.72</v>
      </c>
      <c r="Q15" s="41">
        <v>3.72</v>
      </c>
      <c r="R15" s="41">
        <v>3.72</v>
      </c>
      <c r="S15" s="41">
        <v>3.72</v>
      </c>
      <c r="T15" s="41">
        <v>3.72</v>
      </c>
      <c r="U15" s="41">
        <v>3.72</v>
      </c>
      <c r="V15" s="41">
        <v>3.72</v>
      </c>
      <c r="W15" s="41">
        <v>3.72</v>
      </c>
      <c r="X15" s="41">
        <v>3.72</v>
      </c>
      <c r="Y15" s="41">
        <v>3.72</v>
      </c>
      <c r="Z15" s="41">
        <v>3.72</v>
      </c>
      <c r="AA15" s="41">
        <v>3.72</v>
      </c>
    </row>
    <row r="16" spans="1:27" ht="12.75" hidden="1" customHeight="1" outlineLevel="1" x14ac:dyDescent="0.2">
      <c r="A16" s="99" t="s">
        <v>1042</v>
      </c>
      <c r="B16" s="60" t="s">
        <v>81</v>
      </c>
      <c r="C16" s="40" t="s">
        <v>79</v>
      </c>
      <c r="D16" s="41">
        <f>$D$11</f>
        <v>216.36</v>
      </c>
      <c r="E16" s="41">
        <f t="shared" ref="E16:AA16" si="5">$D$11</f>
        <v>216.36</v>
      </c>
      <c r="F16" s="41">
        <f t="shared" si="5"/>
        <v>216.36</v>
      </c>
      <c r="G16" s="41">
        <f t="shared" si="5"/>
        <v>216.36</v>
      </c>
      <c r="H16" s="41">
        <f t="shared" si="5"/>
        <v>216.36</v>
      </c>
      <c r="I16" s="41">
        <f t="shared" si="5"/>
        <v>216.36</v>
      </c>
      <c r="J16" s="41">
        <f t="shared" si="5"/>
        <v>216.36</v>
      </c>
      <c r="K16" s="41">
        <f t="shared" si="5"/>
        <v>216.36</v>
      </c>
      <c r="L16" s="41">
        <f t="shared" si="5"/>
        <v>216.36</v>
      </c>
      <c r="M16" s="41">
        <f t="shared" si="5"/>
        <v>216.36</v>
      </c>
      <c r="N16" s="41">
        <f t="shared" si="5"/>
        <v>216.36</v>
      </c>
      <c r="O16" s="41">
        <f t="shared" si="5"/>
        <v>216.36</v>
      </c>
      <c r="P16" s="41">
        <f t="shared" si="5"/>
        <v>216.36</v>
      </c>
      <c r="Q16" s="41">
        <f t="shared" si="5"/>
        <v>216.36</v>
      </c>
      <c r="R16" s="41">
        <f>$D$11</f>
        <v>216.36</v>
      </c>
      <c r="S16" s="41">
        <f t="shared" si="5"/>
        <v>216.36</v>
      </c>
      <c r="T16" s="41">
        <f t="shared" si="5"/>
        <v>216.36</v>
      </c>
      <c r="U16" s="41">
        <f t="shared" si="5"/>
        <v>216.36</v>
      </c>
      <c r="V16" s="41">
        <f t="shared" si="5"/>
        <v>216.36</v>
      </c>
      <c r="W16" s="41">
        <f t="shared" si="5"/>
        <v>216.36</v>
      </c>
      <c r="X16" s="41">
        <f t="shared" si="5"/>
        <v>216.36</v>
      </c>
      <c r="Y16" s="41">
        <f t="shared" si="5"/>
        <v>216.36</v>
      </c>
      <c r="Z16" s="41">
        <f t="shared" si="5"/>
        <v>216.36</v>
      </c>
      <c r="AA16" s="41">
        <f t="shared" si="5"/>
        <v>216.36</v>
      </c>
    </row>
    <row r="17" spans="1:27" ht="12.75" customHeight="1" collapsed="1" x14ac:dyDescent="0.2">
      <c r="A17" s="98" t="s">
        <v>1043</v>
      </c>
      <c r="B17" s="25" t="str">
        <f>"03"&amp;"."&amp;$B$663&amp;"."&amp;$B$664</f>
        <v>03.01.2024</v>
      </c>
      <c r="C17" s="88" t="s">
        <v>76</v>
      </c>
      <c r="D17" s="89">
        <f>ROUND(((D18+D19+D21+D20)/1000),5)</f>
        <v>1.4030899999999999</v>
      </c>
      <c r="E17" s="89">
        <f>ROUND(((E18+E19+E21+E20)/1000),5)</f>
        <v>1.32952</v>
      </c>
      <c r="F17" s="89">
        <f>ROUND(((F18+F19+F21+F20)/1000),5)</f>
        <v>1.30463</v>
      </c>
      <c r="G17" s="89">
        <f t="shared" ref="G17:AA17" si="6">ROUND(((G18+G19+G21+G20)/1000),5)</f>
        <v>1.2653399999999999</v>
      </c>
      <c r="H17" s="89">
        <f t="shared" si="6"/>
        <v>1.24501</v>
      </c>
      <c r="I17" s="89">
        <f t="shared" si="6"/>
        <v>1.32576</v>
      </c>
      <c r="J17" s="89">
        <f t="shared" si="6"/>
        <v>1.3883799999999999</v>
      </c>
      <c r="K17" s="89">
        <f t="shared" si="6"/>
        <v>1.5124200000000001</v>
      </c>
      <c r="L17" s="89">
        <f t="shared" si="6"/>
        <v>1.6519699999999999</v>
      </c>
      <c r="M17" s="89">
        <f t="shared" si="6"/>
        <v>1.84097</v>
      </c>
      <c r="N17" s="89">
        <f t="shared" si="6"/>
        <v>1.93218</v>
      </c>
      <c r="O17" s="89">
        <f t="shared" si="6"/>
        <v>1.96485</v>
      </c>
      <c r="P17" s="89">
        <f t="shared" si="6"/>
        <v>1.9616499999999999</v>
      </c>
      <c r="Q17" s="89">
        <f t="shared" si="6"/>
        <v>1.95932</v>
      </c>
      <c r="R17" s="89">
        <f t="shared" si="6"/>
        <v>1.91028</v>
      </c>
      <c r="S17" s="89">
        <f t="shared" si="6"/>
        <v>1.8970899999999999</v>
      </c>
      <c r="T17" s="89">
        <f t="shared" si="6"/>
        <v>1.96726</v>
      </c>
      <c r="U17" s="89">
        <f t="shared" si="6"/>
        <v>2.01241</v>
      </c>
      <c r="V17" s="89">
        <f t="shared" si="6"/>
        <v>2.0230000000000001</v>
      </c>
      <c r="W17" s="89">
        <f t="shared" si="6"/>
        <v>2.0049000000000001</v>
      </c>
      <c r="X17" s="89">
        <f t="shared" si="6"/>
        <v>1.97482</v>
      </c>
      <c r="Y17" s="89">
        <f t="shared" si="6"/>
        <v>1.8661700000000001</v>
      </c>
      <c r="Z17" s="89">
        <f t="shared" si="6"/>
        <v>1.6835599999999999</v>
      </c>
      <c r="AA17" s="89">
        <f t="shared" si="6"/>
        <v>1.51081</v>
      </c>
    </row>
    <row r="18" spans="1:27" ht="12.75" hidden="1" customHeight="1" outlineLevel="1" x14ac:dyDescent="0.2">
      <c r="A18" s="99" t="s">
        <v>1044</v>
      </c>
      <c r="B18" s="60" t="s">
        <v>238</v>
      </c>
      <c r="C18" s="40" t="s">
        <v>79</v>
      </c>
      <c r="D18" s="41">
        <v>1116.83</v>
      </c>
      <c r="E18" s="41">
        <v>1043.26</v>
      </c>
      <c r="F18" s="41">
        <v>1018.37</v>
      </c>
      <c r="G18" s="41">
        <v>979.08</v>
      </c>
      <c r="H18" s="41">
        <v>958.75</v>
      </c>
      <c r="I18" s="41">
        <v>1039.5</v>
      </c>
      <c r="J18" s="41">
        <v>1102.1199999999999</v>
      </c>
      <c r="K18" s="41">
        <v>1226.1600000000001</v>
      </c>
      <c r="L18" s="41">
        <v>1365.71</v>
      </c>
      <c r="M18" s="41">
        <v>1554.71</v>
      </c>
      <c r="N18" s="41">
        <v>1645.92</v>
      </c>
      <c r="O18" s="41">
        <v>1678.59</v>
      </c>
      <c r="P18" s="41">
        <v>1675.39</v>
      </c>
      <c r="Q18" s="41">
        <v>1673.06</v>
      </c>
      <c r="R18" s="41">
        <v>1624.02</v>
      </c>
      <c r="S18" s="41">
        <v>1610.83</v>
      </c>
      <c r="T18" s="41">
        <v>1681</v>
      </c>
      <c r="U18" s="41">
        <v>1726.15</v>
      </c>
      <c r="V18" s="41">
        <v>1736.74</v>
      </c>
      <c r="W18" s="41">
        <v>1718.64</v>
      </c>
      <c r="X18" s="41">
        <v>1688.56</v>
      </c>
      <c r="Y18" s="41">
        <v>1579.91</v>
      </c>
      <c r="Z18" s="41">
        <v>1397.3</v>
      </c>
      <c r="AA18" s="41">
        <v>1224.55</v>
      </c>
    </row>
    <row r="19" spans="1:27" ht="12.75" hidden="1" customHeight="1" outlineLevel="1" x14ac:dyDescent="0.2">
      <c r="A19" s="99" t="s">
        <v>1045</v>
      </c>
      <c r="B19" s="60" t="s">
        <v>90</v>
      </c>
      <c r="C19" s="40" t="s">
        <v>79</v>
      </c>
      <c r="D19" s="41">
        <f t="shared" ref="D19:AA19" si="7">$D$9</f>
        <v>66.180000000000007</v>
      </c>
      <c r="E19" s="41">
        <f t="shared" si="7"/>
        <v>66.180000000000007</v>
      </c>
      <c r="F19" s="41">
        <f t="shared" si="7"/>
        <v>66.180000000000007</v>
      </c>
      <c r="G19" s="41">
        <f t="shared" si="7"/>
        <v>66.180000000000007</v>
      </c>
      <c r="H19" s="41">
        <f t="shared" si="7"/>
        <v>66.180000000000007</v>
      </c>
      <c r="I19" s="41">
        <f t="shared" si="7"/>
        <v>66.180000000000007</v>
      </c>
      <c r="J19" s="41">
        <f t="shared" si="7"/>
        <v>66.180000000000007</v>
      </c>
      <c r="K19" s="41">
        <f t="shared" si="7"/>
        <v>66.180000000000007</v>
      </c>
      <c r="L19" s="41">
        <f t="shared" si="7"/>
        <v>66.180000000000007</v>
      </c>
      <c r="M19" s="41">
        <f t="shared" si="7"/>
        <v>66.180000000000007</v>
      </c>
      <c r="N19" s="41">
        <f t="shared" si="7"/>
        <v>66.180000000000007</v>
      </c>
      <c r="O19" s="41">
        <f t="shared" si="7"/>
        <v>66.180000000000007</v>
      </c>
      <c r="P19" s="41">
        <f t="shared" si="7"/>
        <v>66.180000000000007</v>
      </c>
      <c r="Q19" s="41">
        <f t="shared" si="7"/>
        <v>66.180000000000007</v>
      </c>
      <c r="R19" s="41">
        <f t="shared" si="7"/>
        <v>66.180000000000007</v>
      </c>
      <c r="S19" s="41">
        <f t="shared" si="7"/>
        <v>66.180000000000007</v>
      </c>
      <c r="T19" s="41">
        <f t="shared" si="7"/>
        <v>66.180000000000007</v>
      </c>
      <c r="U19" s="41">
        <f t="shared" si="7"/>
        <v>66.180000000000007</v>
      </c>
      <c r="V19" s="41">
        <f t="shared" si="7"/>
        <v>66.180000000000007</v>
      </c>
      <c r="W19" s="41">
        <f t="shared" si="7"/>
        <v>66.180000000000007</v>
      </c>
      <c r="X19" s="41">
        <f t="shared" si="7"/>
        <v>66.180000000000007</v>
      </c>
      <c r="Y19" s="41">
        <f t="shared" si="7"/>
        <v>66.180000000000007</v>
      </c>
      <c r="Z19" s="41">
        <f t="shared" si="7"/>
        <v>66.180000000000007</v>
      </c>
      <c r="AA19" s="41">
        <f t="shared" si="7"/>
        <v>66.180000000000007</v>
      </c>
    </row>
    <row r="20" spans="1:27" ht="12.75" hidden="1" customHeight="1" outlineLevel="1" x14ac:dyDescent="0.2">
      <c r="A20" s="99" t="s">
        <v>1046</v>
      </c>
      <c r="B20" s="60" t="s">
        <v>83</v>
      </c>
      <c r="C20" s="40" t="s">
        <v>79</v>
      </c>
      <c r="D20" s="41">
        <v>3.72</v>
      </c>
      <c r="E20" s="41">
        <v>3.72</v>
      </c>
      <c r="F20" s="41">
        <v>3.72</v>
      </c>
      <c r="G20" s="41">
        <v>3.72</v>
      </c>
      <c r="H20" s="41">
        <v>3.72</v>
      </c>
      <c r="I20" s="41">
        <v>3.72</v>
      </c>
      <c r="J20" s="41">
        <v>3.72</v>
      </c>
      <c r="K20" s="41">
        <v>3.72</v>
      </c>
      <c r="L20" s="41">
        <v>3.72</v>
      </c>
      <c r="M20" s="41">
        <v>3.72</v>
      </c>
      <c r="N20" s="41">
        <v>3.72</v>
      </c>
      <c r="O20" s="41">
        <v>3.72</v>
      </c>
      <c r="P20" s="41">
        <v>3.72</v>
      </c>
      <c r="Q20" s="41">
        <v>3.72</v>
      </c>
      <c r="R20" s="41">
        <v>3.72</v>
      </c>
      <c r="S20" s="41">
        <v>3.72</v>
      </c>
      <c r="T20" s="41">
        <v>3.72</v>
      </c>
      <c r="U20" s="41">
        <v>3.72</v>
      </c>
      <c r="V20" s="41">
        <v>3.72</v>
      </c>
      <c r="W20" s="41">
        <v>3.72</v>
      </c>
      <c r="X20" s="41">
        <v>3.72</v>
      </c>
      <c r="Y20" s="41">
        <v>3.72</v>
      </c>
      <c r="Z20" s="41">
        <v>3.72</v>
      </c>
      <c r="AA20" s="41">
        <v>3.72</v>
      </c>
    </row>
    <row r="21" spans="1:27" ht="12.75" hidden="1" customHeight="1" outlineLevel="1" x14ac:dyDescent="0.2">
      <c r="A21" s="99" t="s">
        <v>1047</v>
      </c>
      <c r="B21" s="60" t="s">
        <v>81</v>
      </c>
      <c r="C21" s="40" t="s">
        <v>79</v>
      </c>
      <c r="D21" s="41">
        <f>$D$11</f>
        <v>216.36</v>
      </c>
      <c r="E21" s="41">
        <f t="shared" ref="E21:AA21" si="8">$D$11</f>
        <v>216.36</v>
      </c>
      <c r="F21" s="41">
        <f t="shared" si="8"/>
        <v>216.36</v>
      </c>
      <c r="G21" s="41">
        <f t="shared" si="8"/>
        <v>216.36</v>
      </c>
      <c r="H21" s="41">
        <f t="shared" si="8"/>
        <v>216.36</v>
      </c>
      <c r="I21" s="41">
        <f t="shared" si="8"/>
        <v>216.36</v>
      </c>
      <c r="J21" s="41">
        <f t="shared" si="8"/>
        <v>216.36</v>
      </c>
      <c r="K21" s="41">
        <f t="shared" si="8"/>
        <v>216.36</v>
      </c>
      <c r="L21" s="41">
        <f t="shared" si="8"/>
        <v>216.36</v>
      </c>
      <c r="M21" s="41">
        <f t="shared" si="8"/>
        <v>216.36</v>
      </c>
      <c r="N21" s="41">
        <f t="shared" si="8"/>
        <v>216.36</v>
      </c>
      <c r="O21" s="41">
        <f t="shared" si="8"/>
        <v>216.36</v>
      </c>
      <c r="P21" s="41">
        <f t="shared" si="8"/>
        <v>216.36</v>
      </c>
      <c r="Q21" s="41">
        <f t="shared" si="8"/>
        <v>216.36</v>
      </c>
      <c r="R21" s="41">
        <f>$D$11</f>
        <v>216.36</v>
      </c>
      <c r="S21" s="41">
        <f t="shared" si="8"/>
        <v>216.36</v>
      </c>
      <c r="T21" s="41">
        <f t="shared" si="8"/>
        <v>216.36</v>
      </c>
      <c r="U21" s="41">
        <f t="shared" si="8"/>
        <v>216.36</v>
      </c>
      <c r="V21" s="41">
        <f t="shared" si="8"/>
        <v>216.36</v>
      </c>
      <c r="W21" s="41">
        <f t="shared" si="8"/>
        <v>216.36</v>
      </c>
      <c r="X21" s="41">
        <f t="shared" si="8"/>
        <v>216.36</v>
      </c>
      <c r="Y21" s="41">
        <f t="shared" si="8"/>
        <v>216.36</v>
      </c>
      <c r="Z21" s="41">
        <f t="shared" si="8"/>
        <v>216.36</v>
      </c>
      <c r="AA21" s="41">
        <f t="shared" si="8"/>
        <v>216.36</v>
      </c>
    </row>
    <row r="22" spans="1:27" ht="12.75" customHeight="1" collapsed="1" x14ac:dyDescent="0.2">
      <c r="A22" s="98" t="s">
        <v>1048</v>
      </c>
      <c r="B22" s="25" t="str">
        <f>"04"&amp;"."&amp;$B$663&amp;"."&amp;$B$664</f>
        <v>04.01.2024</v>
      </c>
      <c r="C22" s="88" t="s">
        <v>76</v>
      </c>
      <c r="D22" s="89">
        <f>ROUND(((D23+D24+D26+D25)/1000),5)</f>
        <v>1.51569</v>
      </c>
      <c r="E22" s="89">
        <f>ROUND(((E23+E24+E26+E25)/1000),5)</f>
        <v>1.4053500000000001</v>
      </c>
      <c r="F22" s="89">
        <f>ROUND(((F23+F24+F26+F25)/1000),5)</f>
        <v>1.3281400000000001</v>
      </c>
      <c r="G22" s="89">
        <f t="shared" ref="G22:AA22" si="9">ROUND(((G23+G24+G26+G25)/1000),5)</f>
        <v>1.2779400000000001</v>
      </c>
      <c r="H22" s="89">
        <f t="shared" si="9"/>
        <v>1.2860400000000001</v>
      </c>
      <c r="I22" s="89">
        <f t="shared" si="9"/>
        <v>1.3246100000000001</v>
      </c>
      <c r="J22" s="89">
        <f t="shared" si="9"/>
        <v>1.35964</v>
      </c>
      <c r="K22" s="89">
        <f t="shared" si="9"/>
        <v>1.52102</v>
      </c>
      <c r="L22" s="89">
        <f t="shared" si="9"/>
        <v>1.7610399999999999</v>
      </c>
      <c r="M22" s="89">
        <f t="shared" si="9"/>
        <v>1.96871</v>
      </c>
      <c r="N22" s="89">
        <f t="shared" si="9"/>
        <v>2.1452599999999999</v>
      </c>
      <c r="O22" s="89">
        <f t="shared" si="9"/>
        <v>2.1711999999999998</v>
      </c>
      <c r="P22" s="89">
        <f t="shared" si="9"/>
        <v>2.1734200000000001</v>
      </c>
      <c r="Q22" s="89">
        <f t="shared" si="9"/>
        <v>2.1752600000000002</v>
      </c>
      <c r="R22" s="89">
        <f t="shared" si="9"/>
        <v>2.1410499999999999</v>
      </c>
      <c r="S22" s="89">
        <f t="shared" si="9"/>
        <v>2.1218400000000002</v>
      </c>
      <c r="T22" s="89">
        <f t="shared" si="9"/>
        <v>2.1684999999999999</v>
      </c>
      <c r="U22" s="89">
        <f t="shared" si="9"/>
        <v>2.1938300000000002</v>
      </c>
      <c r="V22" s="89">
        <f t="shared" si="9"/>
        <v>2.1794799999999999</v>
      </c>
      <c r="W22" s="89">
        <f t="shared" si="9"/>
        <v>2.1649099999999999</v>
      </c>
      <c r="X22" s="89">
        <f t="shared" si="9"/>
        <v>2.14663</v>
      </c>
      <c r="Y22" s="89">
        <f t="shared" si="9"/>
        <v>1.9711399999999999</v>
      </c>
      <c r="Z22" s="89">
        <f t="shared" si="9"/>
        <v>1.83992</v>
      </c>
      <c r="AA22" s="89">
        <f t="shared" si="9"/>
        <v>1.62175</v>
      </c>
    </row>
    <row r="23" spans="1:27" ht="12.75" hidden="1" customHeight="1" outlineLevel="1" x14ac:dyDescent="0.2">
      <c r="A23" s="99" t="s">
        <v>1049</v>
      </c>
      <c r="B23" s="60" t="s">
        <v>238</v>
      </c>
      <c r="C23" s="40" t="s">
        <v>79</v>
      </c>
      <c r="D23" s="41">
        <v>1229.43</v>
      </c>
      <c r="E23" s="41">
        <v>1119.0899999999999</v>
      </c>
      <c r="F23" s="41">
        <v>1041.8800000000001</v>
      </c>
      <c r="G23" s="41">
        <v>991.68</v>
      </c>
      <c r="H23" s="41">
        <v>999.78</v>
      </c>
      <c r="I23" s="41">
        <v>1038.3499999999999</v>
      </c>
      <c r="J23" s="41">
        <v>1073.3800000000001</v>
      </c>
      <c r="K23" s="41">
        <v>1234.76</v>
      </c>
      <c r="L23" s="41">
        <v>1474.78</v>
      </c>
      <c r="M23" s="41">
        <v>1682.45</v>
      </c>
      <c r="N23" s="41">
        <v>1859</v>
      </c>
      <c r="O23" s="41">
        <v>1884.94</v>
      </c>
      <c r="P23" s="41">
        <v>1887.16</v>
      </c>
      <c r="Q23" s="41">
        <v>1889</v>
      </c>
      <c r="R23" s="41">
        <v>1854.79</v>
      </c>
      <c r="S23" s="41">
        <v>1835.58</v>
      </c>
      <c r="T23" s="41">
        <v>1882.24</v>
      </c>
      <c r="U23" s="41">
        <v>1907.57</v>
      </c>
      <c r="V23" s="41">
        <v>1893.22</v>
      </c>
      <c r="W23" s="41">
        <v>1878.65</v>
      </c>
      <c r="X23" s="41">
        <v>1860.37</v>
      </c>
      <c r="Y23" s="41">
        <v>1684.88</v>
      </c>
      <c r="Z23" s="41">
        <v>1553.66</v>
      </c>
      <c r="AA23" s="41">
        <v>1335.49</v>
      </c>
    </row>
    <row r="24" spans="1:27" ht="12.75" hidden="1" customHeight="1" outlineLevel="1" x14ac:dyDescent="0.2">
      <c r="A24" s="99" t="s">
        <v>1050</v>
      </c>
      <c r="B24" s="60" t="s">
        <v>90</v>
      </c>
      <c r="C24" s="40" t="s">
        <v>79</v>
      </c>
      <c r="D24" s="41">
        <f t="shared" ref="D24:AA24" si="10">$D$9</f>
        <v>66.180000000000007</v>
      </c>
      <c r="E24" s="41">
        <f t="shared" si="10"/>
        <v>66.180000000000007</v>
      </c>
      <c r="F24" s="41">
        <f t="shared" si="10"/>
        <v>66.180000000000007</v>
      </c>
      <c r="G24" s="41">
        <f t="shared" si="10"/>
        <v>66.180000000000007</v>
      </c>
      <c r="H24" s="41">
        <f t="shared" si="10"/>
        <v>66.180000000000007</v>
      </c>
      <c r="I24" s="41">
        <f t="shared" si="10"/>
        <v>66.180000000000007</v>
      </c>
      <c r="J24" s="41">
        <f t="shared" si="10"/>
        <v>66.180000000000007</v>
      </c>
      <c r="K24" s="41">
        <f t="shared" si="10"/>
        <v>66.180000000000007</v>
      </c>
      <c r="L24" s="41">
        <f t="shared" si="10"/>
        <v>66.180000000000007</v>
      </c>
      <c r="M24" s="41">
        <f t="shared" si="10"/>
        <v>66.180000000000007</v>
      </c>
      <c r="N24" s="41">
        <f t="shared" si="10"/>
        <v>66.180000000000007</v>
      </c>
      <c r="O24" s="41">
        <f t="shared" si="10"/>
        <v>66.180000000000007</v>
      </c>
      <c r="P24" s="41">
        <f t="shared" si="10"/>
        <v>66.180000000000007</v>
      </c>
      <c r="Q24" s="41">
        <f t="shared" si="10"/>
        <v>66.180000000000007</v>
      </c>
      <c r="R24" s="41">
        <f t="shared" si="10"/>
        <v>66.180000000000007</v>
      </c>
      <c r="S24" s="41">
        <f t="shared" si="10"/>
        <v>66.180000000000007</v>
      </c>
      <c r="T24" s="41">
        <f t="shared" si="10"/>
        <v>66.180000000000007</v>
      </c>
      <c r="U24" s="41">
        <f t="shared" si="10"/>
        <v>66.180000000000007</v>
      </c>
      <c r="V24" s="41">
        <f t="shared" si="10"/>
        <v>66.180000000000007</v>
      </c>
      <c r="W24" s="41">
        <f t="shared" si="10"/>
        <v>66.180000000000007</v>
      </c>
      <c r="X24" s="41">
        <f t="shared" si="10"/>
        <v>66.180000000000007</v>
      </c>
      <c r="Y24" s="41">
        <f t="shared" si="10"/>
        <v>66.180000000000007</v>
      </c>
      <c r="Z24" s="41">
        <f t="shared" si="10"/>
        <v>66.180000000000007</v>
      </c>
      <c r="AA24" s="41">
        <f t="shared" si="10"/>
        <v>66.180000000000007</v>
      </c>
    </row>
    <row r="25" spans="1:27" ht="12.75" hidden="1" customHeight="1" outlineLevel="1" x14ac:dyDescent="0.2">
      <c r="A25" s="99" t="s">
        <v>1051</v>
      </c>
      <c r="B25" s="60" t="s">
        <v>83</v>
      </c>
      <c r="C25" s="40" t="s">
        <v>79</v>
      </c>
      <c r="D25" s="41">
        <v>3.72</v>
      </c>
      <c r="E25" s="41">
        <v>3.72</v>
      </c>
      <c r="F25" s="41">
        <v>3.72</v>
      </c>
      <c r="G25" s="41">
        <v>3.72</v>
      </c>
      <c r="H25" s="41">
        <v>3.72</v>
      </c>
      <c r="I25" s="41">
        <v>3.72</v>
      </c>
      <c r="J25" s="41">
        <v>3.72</v>
      </c>
      <c r="K25" s="41">
        <v>3.72</v>
      </c>
      <c r="L25" s="41">
        <v>3.72</v>
      </c>
      <c r="M25" s="41">
        <v>3.72</v>
      </c>
      <c r="N25" s="41">
        <v>3.72</v>
      </c>
      <c r="O25" s="41">
        <v>3.72</v>
      </c>
      <c r="P25" s="41">
        <v>3.72</v>
      </c>
      <c r="Q25" s="41">
        <v>3.72</v>
      </c>
      <c r="R25" s="41">
        <v>3.72</v>
      </c>
      <c r="S25" s="41">
        <v>3.72</v>
      </c>
      <c r="T25" s="41">
        <v>3.72</v>
      </c>
      <c r="U25" s="41">
        <v>3.72</v>
      </c>
      <c r="V25" s="41">
        <v>3.72</v>
      </c>
      <c r="W25" s="41">
        <v>3.72</v>
      </c>
      <c r="X25" s="41">
        <v>3.72</v>
      </c>
      <c r="Y25" s="41">
        <v>3.72</v>
      </c>
      <c r="Z25" s="41">
        <v>3.72</v>
      </c>
      <c r="AA25" s="41">
        <v>3.72</v>
      </c>
    </row>
    <row r="26" spans="1:27" ht="12.75" hidden="1" customHeight="1" outlineLevel="1" x14ac:dyDescent="0.2">
      <c r="A26" s="99" t="s">
        <v>1052</v>
      </c>
      <c r="B26" s="60" t="s">
        <v>81</v>
      </c>
      <c r="C26" s="40" t="s">
        <v>79</v>
      </c>
      <c r="D26" s="41">
        <f>$D$11</f>
        <v>216.36</v>
      </c>
      <c r="E26" s="41">
        <f t="shared" ref="E26:AA26" si="11">$D$11</f>
        <v>216.36</v>
      </c>
      <c r="F26" s="41">
        <f t="shared" si="11"/>
        <v>216.36</v>
      </c>
      <c r="G26" s="41">
        <f t="shared" si="11"/>
        <v>216.36</v>
      </c>
      <c r="H26" s="41">
        <f t="shared" si="11"/>
        <v>216.36</v>
      </c>
      <c r="I26" s="41">
        <f t="shared" si="11"/>
        <v>216.36</v>
      </c>
      <c r="J26" s="41">
        <f t="shared" si="11"/>
        <v>216.36</v>
      </c>
      <c r="K26" s="41">
        <f t="shared" si="11"/>
        <v>216.36</v>
      </c>
      <c r="L26" s="41">
        <f t="shared" si="11"/>
        <v>216.36</v>
      </c>
      <c r="M26" s="41">
        <f t="shared" si="11"/>
        <v>216.36</v>
      </c>
      <c r="N26" s="41">
        <f t="shared" si="11"/>
        <v>216.36</v>
      </c>
      <c r="O26" s="41">
        <f t="shared" si="11"/>
        <v>216.36</v>
      </c>
      <c r="P26" s="41">
        <f t="shared" si="11"/>
        <v>216.36</v>
      </c>
      <c r="Q26" s="41">
        <f t="shared" si="11"/>
        <v>216.36</v>
      </c>
      <c r="R26" s="41">
        <f>$D$11</f>
        <v>216.36</v>
      </c>
      <c r="S26" s="41">
        <f t="shared" si="11"/>
        <v>216.36</v>
      </c>
      <c r="T26" s="41">
        <f t="shared" si="11"/>
        <v>216.36</v>
      </c>
      <c r="U26" s="41">
        <f t="shared" si="11"/>
        <v>216.36</v>
      </c>
      <c r="V26" s="41">
        <f t="shared" si="11"/>
        <v>216.36</v>
      </c>
      <c r="W26" s="41">
        <f t="shared" si="11"/>
        <v>216.36</v>
      </c>
      <c r="X26" s="41">
        <f t="shared" si="11"/>
        <v>216.36</v>
      </c>
      <c r="Y26" s="41">
        <f t="shared" si="11"/>
        <v>216.36</v>
      </c>
      <c r="Z26" s="41">
        <f t="shared" si="11"/>
        <v>216.36</v>
      </c>
      <c r="AA26" s="41">
        <f t="shared" si="11"/>
        <v>216.36</v>
      </c>
    </row>
    <row r="27" spans="1:27" ht="12.75" customHeight="1" collapsed="1" x14ac:dyDescent="0.2">
      <c r="A27" s="98" t="s">
        <v>1053</v>
      </c>
      <c r="B27" s="25" t="str">
        <f>"05"&amp;"."&amp;$B$663&amp;"."&amp;$B$664</f>
        <v>05.01.2024</v>
      </c>
      <c r="C27" s="88" t="s">
        <v>76</v>
      </c>
      <c r="D27" s="89">
        <f>ROUND(((D28+D29+D31+D30)/1000),5)</f>
        <v>1.57307</v>
      </c>
      <c r="E27" s="89">
        <f>ROUND(((E28+E29+E31+E30)/1000),5)</f>
        <v>1.5142</v>
      </c>
      <c r="F27" s="89">
        <f>ROUND(((F28+F29+F31+F30)/1000),5)</f>
        <v>1.4570700000000001</v>
      </c>
      <c r="G27" s="89">
        <f t="shared" ref="G27:AA27" si="12">ROUND(((G28+G29+G31+G30)/1000),5)</f>
        <v>1.3989400000000001</v>
      </c>
      <c r="H27" s="89">
        <f t="shared" si="12"/>
        <v>1.3980600000000001</v>
      </c>
      <c r="I27" s="89">
        <f t="shared" si="12"/>
        <v>1.40554</v>
      </c>
      <c r="J27" s="89">
        <f t="shared" si="12"/>
        <v>1.4317500000000001</v>
      </c>
      <c r="K27" s="89">
        <f t="shared" si="12"/>
        <v>1.5634399999999999</v>
      </c>
      <c r="L27" s="89">
        <f t="shared" si="12"/>
        <v>1.8231599999999999</v>
      </c>
      <c r="M27" s="89">
        <f t="shared" si="12"/>
        <v>1.98309</v>
      </c>
      <c r="N27" s="89">
        <f t="shared" si="12"/>
        <v>2.1603400000000001</v>
      </c>
      <c r="O27" s="89">
        <f t="shared" si="12"/>
        <v>2.1890299999999998</v>
      </c>
      <c r="P27" s="89">
        <f t="shared" si="12"/>
        <v>2.1933199999999999</v>
      </c>
      <c r="Q27" s="89">
        <f t="shared" si="12"/>
        <v>2.1957399999999998</v>
      </c>
      <c r="R27" s="89">
        <f t="shared" si="12"/>
        <v>2.16615</v>
      </c>
      <c r="S27" s="89">
        <f t="shared" si="12"/>
        <v>2.15848</v>
      </c>
      <c r="T27" s="89">
        <f t="shared" si="12"/>
        <v>2.1980499999999998</v>
      </c>
      <c r="U27" s="89">
        <f t="shared" si="12"/>
        <v>2.2175799999999999</v>
      </c>
      <c r="V27" s="89">
        <f t="shared" si="12"/>
        <v>2.2061099999999998</v>
      </c>
      <c r="W27" s="89">
        <f t="shared" si="12"/>
        <v>2.1787000000000001</v>
      </c>
      <c r="X27" s="89">
        <f t="shared" si="12"/>
        <v>2.1221299999999998</v>
      </c>
      <c r="Y27" s="89">
        <f t="shared" si="12"/>
        <v>1.9771000000000001</v>
      </c>
      <c r="Z27" s="89">
        <f t="shared" si="12"/>
        <v>1.7538800000000001</v>
      </c>
      <c r="AA27" s="89">
        <f t="shared" si="12"/>
        <v>1.6079399999999999</v>
      </c>
    </row>
    <row r="28" spans="1:27" ht="12.75" hidden="1" customHeight="1" outlineLevel="1" x14ac:dyDescent="0.2">
      <c r="A28" s="99" t="s">
        <v>1054</v>
      </c>
      <c r="B28" s="60" t="s">
        <v>238</v>
      </c>
      <c r="C28" s="40" t="s">
        <v>79</v>
      </c>
      <c r="D28" s="41">
        <v>1286.81</v>
      </c>
      <c r="E28" s="41">
        <v>1227.94</v>
      </c>
      <c r="F28" s="41">
        <v>1170.81</v>
      </c>
      <c r="G28" s="41">
        <v>1112.68</v>
      </c>
      <c r="H28" s="41">
        <v>1111.8</v>
      </c>
      <c r="I28" s="41">
        <v>1119.28</v>
      </c>
      <c r="J28" s="41">
        <v>1145.49</v>
      </c>
      <c r="K28" s="41">
        <v>1277.18</v>
      </c>
      <c r="L28" s="41">
        <v>1536.9</v>
      </c>
      <c r="M28" s="41">
        <v>1696.83</v>
      </c>
      <c r="N28" s="41">
        <v>1874.08</v>
      </c>
      <c r="O28" s="41">
        <v>1902.77</v>
      </c>
      <c r="P28" s="41">
        <v>1907.06</v>
      </c>
      <c r="Q28" s="41">
        <v>1909.48</v>
      </c>
      <c r="R28" s="41">
        <v>1879.89</v>
      </c>
      <c r="S28" s="41">
        <v>1872.22</v>
      </c>
      <c r="T28" s="41">
        <v>1911.79</v>
      </c>
      <c r="U28" s="41">
        <v>1931.32</v>
      </c>
      <c r="V28" s="41">
        <v>1919.85</v>
      </c>
      <c r="W28" s="41">
        <v>1892.44</v>
      </c>
      <c r="X28" s="41">
        <v>1835.87</v>
      </c>
      <c r="Y28" s="41">
        <v>1690.84</v>
      </c>
      <c r="Z28" s="41">
        <v>1467.62</v>
      </c>
      <c r="AA28" s="41">
        <v>1321.68</v>
      </c>
    </row>
    <row r="29" spans="1:27" ht="12.75" hidden="1" customHeight="1" outlineLevel="1" x14ac:dyDescent="0.2">
      <c r="A29" s="99" t="s">
        <v>1055</v>
      </c>
      <c r="B29" s="60" t="s">
        <v>90</v>
      </c>
      <c r="C29" s="40" t="s">
        <v>79</v>
      </c>
      <c r="D29" s="41">
        <f t="shared" ref="D29:AA29" si="13">$D$9</f>
        <v>66.180000000000007</v>
      </c>
      <c r="E29" s="41">
        <f t="shared" si="13"/>
        <v>66.180000000000007</v>
      </c>
      <c r="F29" s="41">
        <f t="shared" si="13"/>
        <v>66.180000000000007</v>
      </c>
      <c r="G29" s="41">
        <f t="shared" si="13"/>
        <v>66.180000000000007</v>
      </c>
      <c r="H29" s="41">
        <f t="shared" si="13"/>
        <v>66.180000000000007</v>
      </c>
      <c r="I29" s="41">
        <f t="shared" si="13"/>
        <v>66.180000000000007</v>
      </c>
      <c r="J29" s="41">
        <f t="shared" si="13"/>
        <v>66.180000000000007</v>
      </c>
      <c r="K29" s="41">
        <f t="shared" si="13"/>
        <v>66.180000000000007</v>
      </c>
      <c r="L29" s="41">
        <f t="shared" si="13"/>
        <v>66.180000000000007</v>
      </c>
      <c r="M29" s="41">
        <f t="shared" si="13"/>
        <v>66.180000000000007</v>
      </c>
      <c r="N29" s="41">
        <f t="shared" si="13"/>
        <v>66.180000000000007</v>
      </c>
      <c r="O29" s="41">
        <f t="shared" si="13"/>
        <v>66.180000000000007</v>
      </c>
      <c r="P29" s="41">
        <f t="shared" si="13"/>
        <v>66.180000000000007</v>
      </c>
      <c r="Q29" s="41">
        <f t="shared" si="13"/>
        <v>66.180000000000007</v>
      </c>
      <c r="R29" s="41">
        <f t="shared" si="13"/>
        <v>66.180000000000007</v>
      </c>
      <c r="S29" s="41">
        <f t="shared" si="13"/>
        <v>66.180000000000007</v>
      </c>
      <c r="T29" s="41">
        <f t="shared" si="13"/>
        <v>66.180000000000007</v>
      </c>
      <c r="U29" s="41">
        <f t="shared" si="13"/>
        <v>66.180000000000007</v>
      </c>
      <c r="V29" s="41">
        <f t="shared" si="13"/>
        <v>66.180000000000007</v>
      </c>
      <c r="W29" s="41">
        <f t="shared" si="13"/>
        <v>66.180000000000007</v>
      </c>
      <c r="X29" s="41">
        <f t="shared" si="13"/>
        <v>66.180000000000007</v>
      </c>
      <c r="Y29" s="41">
        <f t="shared" si="13"/>
        <v>66.180000000000007</v>
      </c>
      <c r="Z29" s="41">
        <f t="shared" si="13"/>
        <v>66.180000000000007</v>
      </c>
      <c r="AA29" s="41">
        <f t="shared" si="13"/>
        <v>66.180000000000007</v>
      </c>
    </row>
    <row r="30" spans="1:27" ht="12.75" hidden="1" customHeight="1" outlineLevel="1" x14ac:dyDescent="0.2">
      <c r="A30" s="99" t="s">
        <v>1056</v>
      </c>
      <c r="B30" s="60" t="s">
        <v>83</v>
      </c>
      <c r="C30" s="40" t="s">
        <v>79</v>
      </c>
      <c r="D30" s="41">
        <v>3.72</v>
      </c>
      <c r="E30" s="41">
        <v>3.72</v>
      </c>
      <c r="F30" s="41">
        <v>3.72</v>
      </c>
      <c r="G30" s="41">
        <v>3.72</v>
      </c>
      <c r="H30" s="41">
        <v>3.72</v>
      </c>
      <c r="I30" s="41">
        <v>3.72</v>
      </c>
      <c r="J30" s="41">
        <v>3.72</v>
      </c>
      <c r="K30" s="41">
        <v>3.72</v>
      </c>
      <c r="L30" s="41">
        <v>3.72</v>
      </c>
      <c r="M30" s="41">
        <v>3.72</v>
      </c>
      <c r="N30" s="41">
        <v>3.72</v>
      </c>
      <c r="O30" s="41">
        <v>3.72</v>
      </c>
      <c r="P30" s="41">
        <v>3.72</v>
      </c>
      <c r="Q30" s="41">
        <v>3.72</v>
      </c>
      <c r="R30" s="41">
        <v>3.72</v>
      </c>
      <c r="S30" s="41">
        <v>3.72</v>
      </c>
      <c r="T30" s="41">
        <v>3.72</v>
      </c>
      <c r="U30" s="41">
        <v>3.72</v>
      </c>
      <c r="V30" s="41">
        <v>3.72</v>
      </c>
      <c r="W30" s="41">
        <v>3.72</v>
      </c>
      <c r="X30" s="41">
        <v>3.72</v>
      </c>
      <c r="Y30" s="41">
        <v>3.72</v>
      </c>
      <c r="Z30" s="41">
        <v>3.72</v>
      </c>
      <c r="AA30" s="41">
        <v>3.72</v>
      </c>
    </row>
    <row r="31" spans="1:27" ht="12.75" hidden="1" customHeight="1" outlineLevel="1" x14ac:dyDescent="0.2">
      <c r="A31" s="99" t="s">
        <v>1057</v>
      </c>
      <c r="B31" s="60" t="s">
        <v>81</v>
      </c>
      <c r="C31" s="40" t="s">
        <v>79</v>
      </c>
      <c r="D31" s="41">
        <f>$D$11</f>
        <v>216.36</v>
      </c>
      <c r="E31" s="41">
        <f t="shared" ref="E31:AA31" si="14">$D$11</f>
        <v>216.36</v>
      </c>
      <c r="F31" s="41">
        <f t="shared" si="14"/>
        <v>216.36</v>
      </c>
      <c r="G31" s="41">
        <f t="shared" si="14"/>
        <v>216.36</v>
      </c>
      <c r="H31" s="41">
        <f t="shared" si="14"/>
        <v>216.36</v>
      </c>
      <c r="I31" s="41">
        <f t="shared" si="14"/>
        <v>216.36</v>
      </c>
      <c r="J31" s="41">
        <f t="shared" si="14"/>
        <v>216.36</v>
      </c>
      <c r="K31" s="41">
        <f t="shared" si="14"/>
        <v>216.36</v>
      </c>
      <c r="L31" s="41">
        <f t="shared" si="14"/>
        <v>216.36</v>
      </c>
      <c r="M31" s="41">
        <f t="shared" si="14"/>
        <v>216.36</v>
      </c>
      <c r="N31" s="41">
        <f t="shared" si="14"/>
        <v>216.36</v>
      </c>
      <c r="O31" s="41">
        <f t="shared" si="14"/>
        <v>216.36</v>
      </c>
      <c r="P31" s="41">
        <f t="shared" si="14"/>
        <v>216.36</v>
      </c>
      <c r="Q31" s="41">
        <f t="shared" si="14"/>
        <v>216.36</v>
      </c>
      <c r="R31" s="41">
        <f>$D$11</f>
        <v>216.36</v>
      </c>
      <c r="S31" s="41">
        <f t="shared" si="14"/>
        <v>216.36</v>
      </c>
      <c r="T31" s="41">
        <f t="shared" si="14"/>
        <v>216.36</v>
      </c>
      <c r="U31" s="41">
        <f t="shared" si="14"/>
        <v>216.36</v>
      </c>
      <c r="V31" s="41">
        <f t="shared" si="14"/>
        <v>216.36</v>
      </c>
      <c r="W31" s="41">
        <f t="shared" si="14"/>
        <v>216.36</v>
      </c>
      <c r="X31" s="41">
        <f t="shared" si="14"/>
        <v>216.36</v>
      </c>
      <c r="Y31" s="41">
        <f t="shared" si="14"/>
        <v>216.36</v>
      </c>
      <c r="Z31" s="41">
        <f t="shared" si="14"/>
        <v>216.36</v>
      </c>
      <c r="AA31" s="41">
        <f t="shared" si="14"/>
        <v>216.36</v>
      </c>
    </row>
    <row r="32" spans="1:27" ht="12.75" customHeight="1" collapsed="1" x14ac:dyDescent="0.2">
      <c r="A32" s="98" t="s">
        <v>1058</v>
      </c>
      <c r="B32" s="25" t="str">
        <f>"06"&amp;"."&amp;$B$663&amp;"."&amp;$B$664</f>
        <v>06.01.2024</v>
      </c>
      <c r="C32" s="88" t="s">
        <v>76</v>
      </c>
      <c r="D32" s="89">
        <f>ROUND(((D33+D34+D36+D35)/1000),5)</f>
        <v>1.60846</v>
      </c>
      <c r="E32" s="89">
        <f>ROUND(((E33+E34+E36+E35)/1000),5)</f>
        <v>1.5513399999999999</v>
      </c>
      <c r="F32" s="89">
        <f>ROUND(((F33+F34+F36+F35)/1000),5)</f>
        <v>1.5027999999999999</v>
      </c>
      <c r="G32" s="89">
        <f t="shared" ref="G32:AA32" si="15">ROUND(((G33+G34+G36+G35)/1000),5)</f>
        <v>1.48874</v>
      </c>
      <c r="H32" s="89">
        <f t="shared" si="15"/>
        <v>1.4022300000000001</v>
      </c>
      <c r="I32" s="89">
        <f t="shared" si="15"/>
        <v>1.4132199999999999</v>
      </c>
      <c r="J32" s="89">
        <f t="shared" si="15"/>
        <v>1.43676</v>
      </c>
      <c r="K32" s="89">
        <f t="shared" si="15"/>
        <v>1.5520700000000001</v>
      </c>
      <c r="L32" s="89">
        <f t="shared" si="15"/>
        <v>1.74583</v>
      </c>
      <c r="M32" s="89">
        <f t="shared" si="15"/>
        <v>1.98201</v>
      </c>
      <c r="N32" s="89">
        <f t="shared" si="15"/>
        <v>2.1755100000000001</v>
      </c>
      <c r="O32" s="89">
        <f t="shared" si="15"/>
        <v>2.2050100000000001</v>
      </c>
      <c r="P32" s="89">
        <f t="shared" si="15"/>
        <v>2.2040999999999999</v>
      </c>
      <c r="Q32" s="89">
        <f t="shared" si="15"/>
        <v>2.20363</v>
      </c>
      <c r="R32" s="89">
        <f t="shared" si="15"/>
        <v>2.1716299999999999</v>
      </c>
      <c r="S32" s="89">
        <f t="shared" si="15"/>
        <v>2.1646299999999998</v>
      </c>
      <c r="T32" s="89">
        <f t="shared" si="15"/>
        <v>2.2084899999999998</v>
      </c>
      <c r="U32" s="89">
        <f t="shared" si="15"/>
        <v>2.2382</v>
      </c>
      <c r="V32" s="89">
        <f t="shared" si="15"/>
        <v>2.2268699999999999</v>
      </c>
      <c r="W32" s="89">
        <f t="shared" si="15"/>
        <v>2.2130000000000001</v>
      </c>
      <c r="X32" s="89">
        <f t="shared" si="15"/>
        <v>2.2017000000000002</v>
      </c>
      <c r="Y32" s="89">
        <f t="shared" si="15"/>
        <v>2.1232099999999998</v>
      </c>
      <c r="Z32" s="89">
        <f t="shared" si="15"/>
        <v>1.8355300000000001</v>
      </c>
      <c r="AA32" s="89">
        <f t="shared" si="15"/>
        <v>1.6448799999999999</v>
      </c>
    </row>
    <row r="33" spans="1:27" ht="12.75" hidden="1" customHeight="1" outlineLevel="1" x14ac:dyDescent="0.2">
      <c r="A33" s="99" t="s">
        <v>1059</v>
      </c>
      <c r="B33" s="60" t="s">
        <v>238</v>
      </c>
      <c r="C33" s="40" t="s">
        <v>79</v>
      </c>
      <c r="D33" s="41">
        <v>1322.2</v>
      </c>
      <c r="E33" s="41">
        <v>1265.08</v>
      </c>
      <c r="F33" s="41">
        <v>1216.54</v>
      </c>
      <c r="G33" s="41">
        <v>1202.48</v>
      </c>
      <c r="H33" s="41">
        <v>1115.97</v>
      </c>
      <c r="I33" s="41">
        <v>1126.96</v>
      </c>
      <c r="J33" s="41">
        <v>1150.5</v>
      </c>
      <c r="K33" s="41">
        <v>1265.81</v>
      </c>
      <c r="L33" s="41">
        <v>1459.57</v>
      </c>
      <c r="M33" s="41">
        <v>1695.75</v>
      </c>
      <c r="N33" s="41">
        <v>1889.25</v>
      </c>
      <c r="O33" s="41">
        <v>1918.75</v>
      </c>
      <c r="P33" s="41">
        <v>1917.84</v>
      </c>
      <c r="Q33" s="41">
        <v>1917.37</v>
      </c>
      <c r="R33" s="41">
        <v>1885.37</v>
      </c>
      <c r="S33" s="41">
        <v>1878.37</v>
      </c>
      <c r="T33" s="41">
        <v>1922.23</v>
      </c>
      <c r="U33" s="41">
        <v>1951.94</v>
      </c>
      <c r="V33" s="41">
        <v>1940.61</v>
      </c>
      <c r="W33" s="41">
        <v>1926.74</v>
      </c>
      <c r="X33" s="41">
        <v>1915.44</v>
      </c>
      <c r="Y33" s="41">
        <v>1836.95</v>
      </c>
      <c r="Z33" s="41">
        <v>1549.27</v>
      </c>
      <c r="AA33" s="41">
        <v>1358.62</v>
      </c>
    </row>
    <row r="34" spans="1:27" ht="12.75" hidden="1" customHeight="1" outlineLevel="1" x14ac:dyDescent="0.2">
      <c r="A34" s="99" t="s">
        <v>1060</v>
      </c>
      <c r="B34" s="60" t="s">
        <v>90</v>
      </c>
      <c r="C34" s="40" t="s">
        <v>79</v>
      </c>
      <c r="D34" s="41">
        <f t="shared" ref="D34:AA34" si="16">$D$9</f>
        <v>66.180000000000007</v>
      </c>
      <c r="E34" s="41">
        <f t="shared" si="16"/>
        <v>66.180000000000007</v>
      </c>
      <c r="F34" s="41">
        <f t="shared" si="16"/>
        <v>66.180000000000007</v>
      </c>
      <c r="G34" s="41">
        <f t="shared" si="16"/>
        <v>66.180000000000007</v>
      </c>
      <c r="H34" s="41">
        <f t="shared" si="16"/>
        <v>66.180000000000007</v>
      </c>
      <c r="I34" s="41">
        <f t="shared" si="16"/>
        <v>66.180000000000007</v>
      </c>
      <c r="J34" s="41">
        <f t="shared" si="16"/>
        <v>66.180000000000007</v>
      </c>
      <c r="K34" s="41">
        <f t="shared" si="16"/>
        <v>66.180000000000007</v>
      </c>
      <c r="L34" s="41">
        <f t="shared" si="16"/>
        <v>66.180000000000007</v>
      </c>
      <c r="M34" s="41">
        <f t="shared" si="16"/>
        <v>66.180000000000007</v>
      </c>
      <c r="N34" s="41">
        <f t="shared" si="16"/>
        <v>66.180000000000007</v>
      </c>
      <c r="O34" s="41">
        <f t="shared" si="16"/>
        <v>66.180000000000007</v>
      </c>
      <c r="P34" s="41">
        <f t="shared" si="16"/>
        <v>66.180000000000007</v>
      </c>
      <c r="Q34" s="41">
        <f t="shared" si="16"/>
        <v>66.180000000000007</v>
      </c>
      <c r="R34" s="41">
        <f t="shared" si="16"/>
        <v>66.180000000000007</v>
      </c>
      <c r="S34" s="41">
        <f t="shared" si="16"/>
        <v>66.180000000000007</v>
      </c>
      <c r="T34" s="41">
        <f t="shared" si="16"/>
        <v>66.180000000000007</v>
      </c>
      <c r="U34" s="41">
        <f t="shared" si="16"/>
        <v>66.180000000000007</v>
      </c>
      <c r="V34" s="41">
        <f t="shared" si="16"/>
        <v>66.180000000000007</v>
      </c>
      <c r="W34" s="41">
        <f t="shared" si="16"/>
        <v>66.180000000000007</v>
      </c>
      <c r="X34" s="41">
        <f t="shared" si="16"/>
        <v>66.180000000000007</v>
      </c>
      <c r="Y34" s="41">
        <f t="shared" si="16"/>
        <v>66.180000000000007</v>
      </c>
      <c r="Z34" s="41">
        <f t="shared" si="16"/>
        <v>66.180000000000007</v>
      </c>
      <c r="AA34" s="41">
        <f t="shared" si="16"/>
        <v>66.180000000000007</v>
      </c>
    </row>
    <row r="35" spans="1:27" ht="12.75" hidden="1" customHeight="1" outlineLevel="1" x14ac:dyDescent="0.2">
      <c r="A35" s="99" t="s">
        <v>1061</v>
      </c>
      <c r="B35" s="60" t="s">
        <v>83</v>
      </c>
      <c r="C35" s="40" t="s">
        <v>79</v>
      </c>
      <c r="D35" s="41">
        <v>3.72</v>
      </c>
      <c r="E35" s="41">
        <v>3.72</v>
      </c>
      <c r="F35" s="41">
        <v>3.72</v>
      </c>
      <c r="G35" s="41">
        <v>3.72</v>
      </c>
      <c r="H35" s="41">
        <v>3.72</v>
      </c>
      <c r="I35" s="41">
        <v>3.72</v>
      </c>
      <c r="J35" s="41">
        <v>3.72</v>
      </c>
      <c r="K35" s="41">
        <v>3.72</v>
      </c>
      <c r="L35" s="41">
        <v>3.72</v>
      </c>
      <c r="M35" s="41">
        <v>3.72</v>
      </c>
      <c r="N35" s="41">
        <v>3.72</v>
      </c>
      <c r="O35" s="41">
        <v>3.72</v>
      </c>
      <c r="P35" s="41">
        <v>3.72</v>
      </c>
      <c r="Q35" s="41">
        <v>3.72</v>
      </c>
      <c r="R35" s="41">
        <v>3.72</v>
      </c>
      <c r="S35" s="41">
        <v>3.72</v>
      </c>
      <c r="T35" s="41">
        <v>3.72</v>
      </c>
      <c r="U35" s="41">
        <v>3.72</v>
      </c>
      <c r="V35" s="41">
        <v>3.72</v>
      </c>
      <c r="W35" s="41">
        <v>3.72</v>
      </c>
      <c r="X35" s="41">
        <v>3.72</v>
      </c>
      <c r="Y35" s="41">
        <v>3.72</v>
      </c>
      <c r="Z35" s="41">
        <v>3.72</v>
      </c>
      <c r="AA35" s="41">
        <v>3.72</v>
      </c>
    </row>
    <row r="36" spans="1:27" ht="12.75" hidden="1" customHeight="1" outlineLevel="1" x14ac:dyDescent="0.2">
      <c r="A36" s="99" t="s">
        <v>1062</v>
      </c>
      <c r="B36" s="60" t="s">
        <v>81</v>
      </c>
      <c r="C36" s="40" t="s">
        <v>79</v>
      </c>
      <c r="D36" s="41">
        <f>$D$11</f>
        <v>216.36</v>
      </c>
      <c r="E36" s="41">
        <f t="shared" ref="E36:AA36" si="17">$D$11</f>
        <v>216.36</v>
      </c>
      <c r="F36" s="41">
        <f t="shared" si="17"/>
        <v>216.36</v>
      </c>
      <c r="G36" s="41">
        <f t="shared" si="17"/>
        <v>216.36</v>
      </c>
      <c r="H36" s="41">
        <f t="shared" si="17"/>
        <v>216.36</v>
      </c>
      <c r="I36" s="41">
        <f t="shared" si="17"/>
        <v>216.36</v>
      </c>
      <c r="J36" s="41">
        <f t="shared" si="17"/>
        <v>216.36</v>
      </c>
      <c r="K36" s="41">
        <f t="shared" si="17"/>
        <v>216.36</v>
      </c>
      <c r="L36" s="41">
        <f t="shared" si="17"/>
        <v>216.36</v>
      </c>
      <c r="M36" s="41">
        <f t="shared" si="17"/>
        <v>216.36</v>
      </c>
      <c r="N36" s="41">
        <f t="shared" si="17"/>
        <v>216.36</v>
      </c>
      <c r="O36" s="41">
        <f t="shared" si="17"/>
        <v>216.36</v>
      </c>
      <c r="P36" s="41">
        <f t="shared" si="17"/>
        <v>216.36</v>
      </c>
      <c r="Q36" s="41">
        <f t="shared" si="17"/>
        <v>216.36</v>
      </c>
      <c r="R36" s="41">
        <f>$D$11</f>
        <v>216.36</v>
      </c>
      <c r="S36" s="41">
        <f t="shared" si="17"/>
        <v>216.36</v>
      </c>
      <c r="T36" s="41">
        <f t="shared" si="17"/>
        <v>216.36</v>
      </c>
      <c r="U36" s="41">
        <f t="shared" si="17"/>
        <v>216.36</v>
      </c>
      <c r="V36" s="41">
        <f t="shared" si="17"/>
        <v>216.36</v>
      </c>
      <c r="W36" s="41">
        <f t="shared" si="17"/>
        <v>216.36</v>
      </c>
      <c r="X36" s="41">
        <f t="shared" si="17"/>
        <v>216.36</v>
      </c>
      <c r="Y36" s="41">
        <f t="shared" si="17"/>
        <v>216.36</v>
      </c>
      <c r="Z36" s="41">
        <f t="shared" si="17"/>
        <v>216.36</v>
      </c>
      <c r="AA36" s="41">
        <f t="shared" si="17"/>
        <v>216.36</v>
      </c>
    </row>
    <row r="37" spans="1:27" ht="12.75" customHeight="1" collapsed="1" x14ac:dyDescent="0.2">
      <c r="A37" s="98" t="s">
        <v>1063</v>
      </c>
      <c r="B37" s="25" t="str">
        <f>"07"&amp;"."&amp;$B$663&amp;"."&amp;$B$664</f>
        <v>07.01.2024</v>
      </c>
      <c r="C37" s="88" t="s">
        <v>76</v>
      </c>
      <c r="D37" s="89">
        <f>ROUND(((D38+D39+D41+D40)/1000),5)</f>
        <v>1.5588599999999999</v>
      </c>
      <c r="E37" s="89">
        <f>ROUND(((E38+E39+E41+E40)/1000),5)</f>
        <v>1.5159400000000001</v>
      </c>
      <c r="F37" s="89">
        <f>ROUND(((F38+F39+F41+F40)/1000),5)</f>
        <v>1.4386699999999999</v>
      </c>
      <c r="G37" s="89">
        <f t="shared" ref="G37:AA37" si="18">ROUND(((G38+G39+G41+G40)/1000),5)</f>
        <v>1.40455</v>
      </c>
      <c r="H37" s="89">
        <f t="shared" si="18"/>
        <v>1.42567</v>
      </c>
      <c r="I37" s="89">
        <f t="shared" si="18"/>
        <v>1.4298200000000001</v>
      </c>
      <c r="J37" s="89">
        <f t="shared" si="18"/>
        <v>1.46705</v>
      </c>
      <c r="K37" s="89">
        <f t="shared" si="18"/>
        <v>1.56349</v>
      </c>
      <c r="L37" s="89">
        <f t="shared" si="18"/>
        <v>1.74454</v>
      </c>
      <c r="M37" s="89">
        <f t="shared" si="18"/>
        <v>1.87575</v>
      </c>
      <c r="N37" s="89">
        <f t="shared" si="18"/>
        <v>2.06698</v>
      </c>
      <c r="O37" s="89">
        <f t="shared" si="18"/>
        <v>2.13279</v>
      </c>
      <c r="P37" s="89">
        <f t="shared" si="18"/>
        <v>2.1366499999999999</v>
      </c>
      <c r="Q37" s="89">
        <f t="shared" si="18"/>
        <v>2.13985</v>
      </c>
      <c r="R37" s="89">
        <f t="shared" si="18"/>
        <v>2.10893</v>
      </c>
      <c r="S37" s="89">
        <f t="shared" si="18"/>
        <v>2.0973299999999999</v>
      </c>
      <c r="T37" s="89">
        <f t="shared" si="18"/>
        <v>2.16066</v>
      </c>
      <c r="U37" s="89">
        <f t="shared" si="18"/>
        <v>2.1932900000000002</v>
      </c>
      <c r="V37" s="89">
        <f t="shared" si="18"/>
        <v>2.19339</v>
      </c>
      <c r="W37" s="89">
        <f t="shared" si="18"/>
        <v>2.17821</v>
      </c>
      <c r="X37" s="89">
        <f t="shared" si="18"/>
        <v>2.17028</v>
      </c>
      <c r="Y37" s="89">
        <f t="shared" si="18"/>
        <v>2.0840100000000001</v>
      </c>
      <c r="Z37" s="89">
        <f t="shared" si="18"/>
        <v>1.83202</v>
      </c>
      <c r="AA37" s="89">
        <f t="shared" si="18"/>
        <v>1.65821</v>
      </c>
    </row>
    <row r="38" spans="1:27" ht="12.75" hidden="1" customHeight="1" outlineLevel="1" x14ac:dyDescent="0.2">
      <c r="A38" s="99" t="s">
        <v>1064</v>
      </c>
      <c r="B38" s="60" t="s">
        <v>238</v>
      </c>
      <c r="C38" s="40" t="s">
        <v>79</v>
      </c>
      <c r="D38" s="41">
        <v>1272.5999999999999</v>
      </c>
      <c r="E38" s="41">
        <v>1229.68</v>
      </c>
      <c r="F38" s="41">
        <v>1152.4100000000001</v>
      </c>
      <c r="G38" s="41">
        <v>1118.29</v>
      </c>
      <c r="H38" s="41">
        <v>1139.4100000000001</v>
      </c>
      <c r="I38" s="41">
        <v>1143.56</v>
      </c>
      <c r="J38" s="41">
        <v>1180.79</v>
      </c>
      <c r="K38" s="41">
        <v>1277.23</v>
      </c>
      <c r="L38" s="41">
        <v>1458.28</v>
      </c>
      <c r="M38" s="41">
        <v>1589.49</v>
      </c>
      <c r="N38" s="41">
        <v>1780.72</v>
      </c>
      <c r="O38" s="41">
        <v>1846.53</v>
      </c>
      <c r="P38" s="41">
        <v>1850.39</v>
      </c>
      <c r="Q38" s="41">
        <v>1853.59</v>
      </c>
      <c r="R38" s="41">
        <v>1822.67</v>
      </c>
      <c r="S38" s="41">
        <v>1811.07</v>
      </c>
      <c r="T38" s="41">
        <v>1874.4</v>
      </c>
      <c r="U38" s="41">
        <v>1907.03</v>
      </c>
      <c r="V38" s="41">
        <v>1907.13</v>
      </c>
      <c r="W38" s="41">
        <v>1891.95</v>
      </c>
      <c r="X38" s="41">
        <v>1884.02</v>
      </c>
      <c r="Y38" s="41">
        <v>1797.75</v>
      </c>
      <c r="Z38" s="41">
        <v>1545.76</v>
      </c>
      <c r="AA38" s="41">
        <v>1371.95</v>
      </c>
    </row>
    <row r="39" spans="1:27" ht="12.75" hidden="1" customHeight="1" outlineLevel="1" x14ac:dyDescent="0.2">
      <c r="A39" s="99" t="s">
        <v>1065</v>
      </c>
      <c r="B39" s="60" t="s">
        <v>90</v>
      </c>
      <c r="C39" s="40" t="s">
        <v>79</v>
      </c>
      <c r="D39" s="41">
        <f t="shared" ref="D39:AA39" si="19">$D$9</f>
        <v>66.180000000000007</v>
      </c>
      <c r="E39" s="41">
        <f t="shared" si="19"/>
        <v>66.180000000000007</v>
      </c>
      <c r="F39" s="41">
        <f t="shared" si="19"/>
        <v>66.180000000000007</v>
      </c>
      <c r="G39" s="41">
        <f t="shared" si="19"/>
        <v>66.180000000000007</v>
      </c>
      <c r="H39" s="41">
        <f t="shared" si="19"/>
        <v>66.180000000000007</v>
      </c>
      <c r="I39" s="41">
        <f t="shared" si="19"/>
        <v>66.180000000000007</v>
      </c>
      <c r="J39" s="41">
        <f t="shared" si="19"/>
        <v>66.180000000000007</v>
      </c>
      <c r="K39" s="41">
        <f t="shared" si="19"/>
        <v>66.180000000000007</v>
      </c>
      <c r="L39" s="41">
        <f t="shared" si="19"/>
        <v>66.180000000000007</v>
      </c>
      <c r="M39" s="41">
        <f t="shared" si="19"/>
        <v>66.180000000000007</v>
      </c>
      <c r="N39" s="41">
        <f t="shared" si="19"/>
        <v>66.180000000000007</v>
      </c>
      <c r="O39" s="41">
        <f t="shared" si="19"/>
        <v>66.180000000000007</v>
      </c>
      <c r="P39" s="41">
        <f t="shared" si="19"/>
        <v>66.180000000000007</v>
      </c>
      <c r="Q39" s="41">
        <f t="shared" si="19"/>
        <v>66.180000000000007</v>
      </c>
      <c r="R39" s="41">
        <f t="shared" si="19"/>
        <v>66.180000000000007</v>
      </c>
      <c r="S39" s="41">
        <f t="shared" si="19"/>
        <v>66.180000000000007</v>
      </c>
      <c r="T39" s="41">
        <f t="shared" si="19"/>
        <v>66.180000000000007</v>
      </c>
      <c r="U39" s="41">
        <f t="shared" si="19"/>
        <v>66.180000000000007</v>
      </c>
      <c r="V39" s="41">
        <f t="shared" si="19"/>
        <v>66.180000000000007</v>
      </c>
      <c r="W39" s="41">
        <f t="shared" si="19"/>
        <v>66.180000000000007</v>
      </c>
      <c r="X39" s="41">
        <f t="shared" si="19"/>
        <v>66.180000000000007</v>
      </c>
      <c r="Y39" s="41">
        <f t="shared" si="19"/>
        <v>66.180000000000007</v>
      </c>
      <c r="Z39" s="41">
        <f t="shared" si="19"/>
        <v>66.180000000000007</v>
      </c>
      <c r="AA39" s="41">
        <f t="shared" si="19"/>
        <v>66.180000000000007</v>
      </c>
    </row>
    <row r="40" spans="1:27" ht="12.75" hidden="1" customHeight="1" outlineLevel="1" x14ac:dyDescent="0.2">
      <c r="A40" s="99" t="s">
        <v>1066</v>
      </c>
      <c r="B40" s="60" t="s">
        <v>83</v>
      </c>
      <c r="C40" s="40" t="s">
        <v>79</v>
      </c>
      <c r="D40" s="41">
        <v>3.72</v>
      </c>
      <c r="E40" s="41">
        <v>3.72</v>
      </c>
      <c r="F40" s="41">
        <v>3.72</v>
      </c>
      <c r="G40" s="41">
        <v>3.72</v>
      </c>
      <c r="H40" s="41">
        <v>3.72</v>
      </c>
      <c r="I40" s="41">
        <v>3.72</v>
      </c>
      <c r="J40" s="41">
        <v>3.72</v>
      </c>
      <c r="K40" s="41">
        <v>3.72</v>
      </c>
      <c r="L40" s="41">
        <v>3.72</v>
      </c>
      <c r="M40" s="41">
        <v>3.72</v>
      </c>
      <c r="N40" s="41">
        <v>3.72</v>
      </c>
      <c r="O40" s="41">
        <v>3.72</v>
      </c>
      <c r="P40" s="41">
        <v>3.72</v>
      </c>
      <c r="Q40" s="41">
        <v>3.72</v>
      </c>
      <c r="R40" s="41">
        <v>3.72</v>
      </c>
      <c r="S40" s="41">
        <v>3.72</v>
      </c>
      <c r="T40" s="41">
        <v>3.72</v>
      </c>
      <c r="U40" s="41">
        <v>3.72</v>
      </c>
      <c r="V40" s="41">
        <v>3.72</v>
      </c>
      <c r="W40" s="41">
        <v>3.72</v>
      </c>
      <c r="X40" s="41">
        <v>3.72</v>
      </c>
      <c r="Y40" s="41">
        <v>3.72</v>
      </c>
      <c r="Z40" s="41">
        <v>3.72</v>
      </c>
      <c r="AA40" s="41">
        <v>3.72</v>
      </c>
    </row>
    <row r="41" spans="1:27" ht="12.75" hidden="1" customHeight="1" outlineLevel="1" x14ac:dyDescent="0.2">
      <c r="A41" s="99" t="s">
        <v>1067</v>
      </c>
      <c r="B41" s="60" t="s">
        <v>81</v>
      </c>
      <c r="C41" s="40" t="s">
        <v>79</v>
      </c>
      <c r="D41" s="41">
        <f>$D$11</f>
        <v>216.36</v>
      </c>
      <c r="E41" s="41">
        <f t="shared" ref="E41:AA41" si="20">$D$11</f>
        <v>216.36</v>
      </c>
      <c r="F41" s="41">
        <f t="shared" si="20"/>
        <v>216.36</v>
      </c>
      <c r="G41" s="41">
        <f t="shared" si="20"/>
        <v>216.36</v>
      </c>
      <c r="H41" s="41">
        <f t="shared" si="20"/>
        <v>216.36</v>
      </c>
      <c r="I41" s="41">
        <f t="shared" si="20"/>
        <v>216.36</v>
      </c>
      <c r="J41" s="41">
        <f t="shared" si="20"/>
        <v>216.36</v>
      </c>
      <c r="K41" s="41">
        <f t="shared" si="20"/>
        <v>216.36</v>
      </c>
      <c r="L41" s="41">
        <f t="shared" si="20"/>
        <v>216.36</v>
      </c>
      <c r="M41" s="41">
        <f t="shared" si="20"/>
        <v>216.36</v>
      </c>
      <c r="N41" s="41">
        <f t="shared" si="20"/>
        <v>216.36</v>
      </c>
      <c r="O41" s="41">
        <f t="shared" si="20"/>
        <v>216.36</v>
      </c>
      <c r="P41" s="41">
        <f t="shared" si="20"/>
        <v>216.36</v>
      </c>
      <c r="Q41" s="41">
        <f t="shared" si="20"/>
        <v>216.36</v>
      </c>
      <c r="R41" s="41">
        <f>$D$11</f>
        <v>216.36</v>
      </c>
      <c r="S41" s="41">
        <f t="shared" si="20"/>
        <v>216.36</v>
      </c>
      <c r="T41" s="41">
        <f t="shared" si="20"/>
        <v>216.36</v>
      </c>
      <c r="U41" s="41">
        <f t="shared" si="20"/>
        <v>216.36</v>
      </c>
      <c r="V41" s="41">
        <f t="shared" si="20"/>
        <v>216.36</v>
      </c>
      <c r="W41" s="41">
        <f t="shared" si="20"/>
        <v>216.36</v>
      </c>
      <c r="X41" s="41">
        <f t="shared" si="20"/>
        <v>216.36</v>
      </c>
      <c r="Y41" s="41">
        <f t="shared" si="20"/>
        <v>216.36</v>
      </c>
      <c r="Z41" s="41">
        <f t="shared" si="20"/>
        <v>216.36</v>
      </c>
      <c r="AA41" s="41">
        <f t="shared" si="20"/>
        <v>216.36</v>
      </c>
    </row>
    <row r="42" spans="1:27" ht="12.75" customHeight="1" collapsed="1" x14ac:dyDescent="0.2">
      <c r="A42" s="98" t="s">
        <v>1068</v>
      </c>
      <c r="B42" s="25" t="str">
        <f>"08"&amp;"."&amp;$B$663&amp;"."&amp;$B$664</f>
        <v>08.01.2024</v>
      </c>
      <c r="C42" s="88" t="s">
        <v>76</v>
      </c>
      <c r="D42" s="89">
        <f>ROUND(((D43+D44+D46+D45)/1000),5)</f>
        <v>1.6686399999999999</v>
      </c>
      <c r="E42" s="89">
        <f>ROUND(((E43+E44+E46+E45)/1000),5)</f>
        <v>1.55705</v>
      </c>
      <c r="F42" s="89">
        <f>ROUND(((F43+F44+F46+F45)/1000),5)</f>
        <v>1.5459000000000001</v>
      </c>
      <c r="G42" s="89">
        <f t="shared" ref="G42:AA42" si="21">ROUND(((G43+G44+G46+G45)/1000),5)</f>
        <v>1.5282199999999999</v>
      </c>
      <c r="H42" s="89">
        <f t="shared" si="21"/>
        <v>1.52905</v>
      </c>
      <c r="I42" s="89">
        <f t="shared" si="21"/>
        <v>1.52989</v>
      </c>
      <c r="J42" s="89">
        <f t="shared" si="21"/>
        <v>1.5154399999999999</v>
      </c>
      <c r="K42" s="89">
        <f t="shared" si="21"/>
        <v>1.65601</v>
      </c>
      <c r="L42" s="89">
        <f t="shared" si="21"/>
        <v>1.8087</v>
      </c>
      <c r="M42" s="89">
        <f t="shared" si="21"/>
        <v>2.0152199999999998</v>
      </c>
      <c r="N42" s="89">
        <f t="shared" si="21"/>
        <v>2.1550799999999999</v>
      </c>
      <c r="O42" s="89">
        <f t="shared" si="21"/>
        <v>2.1812800000000001</v>
      </c>
      <c r="P42" s="89">
        <f t="shared" si="21"/>
        <v>2.1806299999999998</v>
      </c>
      <c r="Q42" s="89">
        <f t="shared" si="21"/>
        <v>2.18519</v>
      </c>
      <c r="R42" s="89">
        <f t="shared" si="21"/>
        <v>2.1443099999999999</v>
      </c>
      <c r="S42" s="89">
        <f t="shared" si="21"/>
        <v>2.1501199999999998</v>
      </c>
      <c r="T42" s="89">
        <f t="shared" si="21"/>
        <v>2.1738900000000001</v>
      </c>
      <c r="U42" s="89">
        <f t="shared" si="21"/>
        <v>2.2086000000000001</v>
      </c>
      <c r="V42" s="89">
        <f t="shared" si="21"/>
        <v>2.19156</v>
      </c>
      <c r="W42" s="89">
        <f t="shared" si="21"/>
        <v>2.1724199999999998</v>
      </c>
      <c r="X42" s="89">
        <f t="shared" si="21"/>
        <v>2.1621199999999998</v>
      </c>
      <c r="Y42" s="89">
        <f t="shared" si="21"/>
        <v>2.0087899999999999</v>
      </c>
      <c r="Z42" s="89">
        <f t="shared" si="21"/>
        <v>1.7633700000000001</v>
      </c>
      <c r="AA42" s="89">
        <f t="shared" si="21"/>
        <v>1.5510900000000001</v>
      </c>
    </row>
    <row r="43" spans="1:27" ht="12.75" hidden="1" customHeight="1" outlineLevel="1" x14ac:dyDescent="0.2">
      <c r="A43" s="99" t="s">
        <v>1069</v>
      </c>
      <c r="B43" s="60" t="s">
        <v>238</v>
      </c>
      <c r="C43" s="40" t="s">
        <v>79</v>
      </c>
      <c r="D43" s="41">
        <v>1382.38</v>
      </c>
      <c r="E43" s="41">
        <v>1270.79</v>
      </c>
      <c r="F43" s="41">
        <v>1259.6400000000001</v>
      </c>
      <c r="G43" s="41">
        <v>1241.96</v>
      </c>
      <c r="H43" s="41">
        <v>1242.79</v>
      </c>
      <c r="I43" s="41">
        <v>1243.6300000000001</v>
      </c>
      <c r="J43" s="41">
        <v>1229.18</v>
      </c>
      <c r="K43" s="41">
        <v>1369.75</v>
      </c>
      <c r="L43" s="41">
        <v>1522.44</v>
      </c>
      <c r="M43" s="41">
        <v>1728.96</v>
      </c>
      <c r="N43" s="41">
        <v>1868.82</v>
      </c>
      <c r="O43" s="41">
        <v>1895.02</v>
      </c>
      <c r="P43" s="41">
        <v>1894.37</v>
      </c>
      <c r="Q43" s="41">
        <v>1898.93</v>
      </c>
      <c r="R43" s="41">
        <v>1858.05</v>
      </c>
      <c r="S43" s="41">
        <v>1863.86</v>
      </c>
      <c r="T43" s="41">
        <v>1887.63</v>
      </c>
      <c r="U43" s="41">
        <v>1922.34</v>
      </c>
      <c r="V43" s="41">
        <v>1905.3</v>
      </c>
      <c r="W43" s="41">
        <v>1886.16</v>
      </c>
      <c r="X43" s="41">
        <v>1875.86</v>
      </c>
      <c r="Y43" s="41">
        <v>1722.53</v>
      </c>
      <c r="Z43" s="41">
        <v>1477.11</v>
      </c>
      <c r="AA43" s="41">
        <v>1264.83</v>
      </c>
    </row>
    <row r="44" spans="1:27" ht="12.75" hidden="1" customHeight="1" outlineLevel="1" x14ac:dyDescent="0.2">
      <c r="A44" s="99" t="s">
        <v>1070</v>
      </c>
      <c r="B44" s="60" t="s">
        <v>90</v>
      </c>
      <c r="C44" s="40" t="s">
        <v>79</v>
      </c>
      <c r="D44" s="41">
        <f t="shared" ref="D44:AA44" si="22">$D$9</f>
        <v>66.180000000000007</v>
      </c>
      <c r="E44" s="41">
        <f t="shared" si="22"/>
        <v>66.180000000000007</v>
      </c>
      <c r="F44" s="41">
        <f t="shared" si="22"/>
        <v>66.180000000000007</v>
      </c>
      <c r="G44" s="41">
        <f t="shared" si="22"/>
        <v>66.180000000000007</v>
      </c>
      <c r="H44" s="41">
        <f t="shared" si="22"/>
        <v>66.180000000000007</v>
      </c>
      <c r="I44" s="41">
        <f t="shared" si="22"/>
        <v>66.180000000000007</v>
      </c>
      <c r="J44" s="41">
        <f t="shared" si="22"/>
        <v>66.180000000000007</v>
      </c>
      <c r="K44" s="41">
        <f t="shared" si="22"/>
        <v>66.180000000000007</v>
      </c>
      <c r="L44" s="41">
        <f t="shared" si="22"/>
        <v>66.180000000000007</v>
      </c>
      <c r="M44" s="41">
        <f t="shared" si="22"/>
        <v>66.180000000000007</v>
      </c>
      <c r="N44" s="41">
        <f t="shared" si="22"/>
        <v>66.180000000000007</v>
      </c>
      <c r="O44" s="41">
        <f t="shared" si="22"/>
        <v>66.180000000000007</v>
      </c>
      <c r="P44" s="41">
        <f t="shared" si="22"/>
        <v>66.180000000000007</v>
      </c>
      <c r="Q44" s="41">
        <f t="shared" si="22"/>
        <v>66.180000000000007</v>
      </c>
      <c r="R44" s="41">
        <f t="shared" si="22"/>
        <v>66.180000000000007</v>
      </c>
      <c r="S44" s="41">
        <f t="shared" si="22"/>
        <v>66.180000000000007</v>
      </c>
      <c r="T44" s="41">
        <f t="shared" si="22"/>
        <v>66.180000000000007</v>
      </c>
      <c r="U44" s="41">
        <f t="shared" si="22"/>
        <v>66.180000000000007</v>
      </c>
      <c r="V44" s="41">
        <f t="shared" si="22"/>
        <v>66.180000000000007</v>
      </c>
      <c r="W44" s="41">
        <f t="shared" si="22"/>
        <v>66.180000000000007</v>
      </c>
      <c r="X44" s="41">
        <f t="shared" si="22"/>
        <v>66.180000000000007</v>
      </c>
      <c r="Y44" s="41">
        <f t="shared" si="22"/>
        <v>66.180000000000007</v>
      </c>
      <c r="Z44" s="41">
        <f t="shared" si="22"/>
        <v>66.180000000000007</v>
      </c>
      <c r="AA44" s="41">
        <f t="shared" si="22"/>
        <v>66.180000000000007</v>
      </c>
    </row>
    <row r="45" spans="1:27" ht="12.75" hidden="1" customHeight="1" outlineLevel="1" x14ac:dyDescent="0.2">
      <c r="A45" s="99" t="s">
        <v>1071</v>
      </c>
      <c r="B45" s="60" t="s">
        <v>83</v>
      </c>
      <c r="C45" s="40" t="s">
        <v>79</v>
      </c>
      <c r="D45" s="41">
        <v>3.72</v>
      </c>
      <c r="E45" s="41">
        <v>3.72</v>
      </c>
      <c r="F45" s="41">
        <v>3.72</v>
      </c>
      <c r="G45" s="41">
        <v>3.72</v>
      </c>
      <c r="H45" s="41">
        <v>3.72</v>
      </c>
      <c r="I45" s="41">
        <v>3.72</v>
      </c>
      <c r="J45" s="41">
        <v>3.72</v>
      </c>
      <c r="K45" s="41">
        <v>3.72</v>
      </c>
      <c r="L45" s="41">
        <v>3.72</v>
      </c>
      <c r="M45" s="41">
        <v>3.72</v>
      </c>
      <c r="N45" s="41">
        <v>3.72</v>
      </c>
      <c r="O45" s="41">
        <v>3.72</v>
      </c>
      <c r="P45" s="41">
        <v>3.72</v>
      </c>
      <c r="Q45" s="41">
        <v>3.72</v>
      </c>
      <c r="R45" s="41">
        <v>3.72</v>
      </c>
      <c r="S45" s="41">
        <v>3.72</v>
      </c>
      <c r="T45" s="41">
        <v>3.72</v>
      </c>
      <c r="U45" s="41">
        <v>3.72</v>
      </c>
      <c r="V45" s="41">
        <v>3.72</v>
      </c>
      <c r="W45" s="41">
        <v>3.72</v>
      </c>
      <c r="X45" s="41">
        <v>3.72</v>
      </c>
      <c r="Y45" s="41">
        <v>3.72</v>
      </c>
      <c r="Z45" s="41">
        <v>3.72</v>
      </c>
      <c r="AA45" s="41">
        <v>3.72</v>
      </c>
    </row>
    <row r="46" spans="1:27" ht="12.75" hidden="1" customHeight="1" outlineLevel="1" x14ac:dyDescent="0.2">
      <c r="A46" s="99" t="s">
        <v>1072</v>
      </c>
      <c r="B46" s="60" t="s">
        <v>81</v>
      </c>
      <c r="C46" s="40" t="s">
        <v>79</v>
      </c>
      <c r="D46" s="41">
        <f>$D$11</f>
        <v>216.36</v>
      </c>
      <c r="E46" s="41">
        <f t="shared" ref="E46:AA46" si="23">$D$11</f>
        <v>216.36</v>
      </c>
      <c r="F46" s="41">
        <f t="shared" si="23"/>
        <v>216.36</v>
      </c>
      <c r="G46" s="41">
        <f t="shared" si="23"/>
        <v>216.36</v>
      </c>
      <c r="H46" s="41">
        <f t="shared" si="23"/>
        <v>216.36</v>
      </c>
      <c r="I46" s="41">
        <f t="shared" si="23"/>
        <v>216.36</v>
      </c>
      <c r="J46" s="41">
        <f t="shared" si="23"/>
        <v>216.36</v>
      </c>
      <c r="K46" s="41">
        <f t="shared" si="23"/>
        <v>216.36</v>
      </c>
      <c r="L46" s="41">
        <f t="shared" si="23"/>
        <v>216.36</v>
      </c>
      <c r="M46" s="41">
        <f t="shared" si="23"/>
        <v>216.36</v>
      </c>
      <c r="N46" s="41">
        <f t="shared" si="23"/>
        <v>216.36</v>
      </c>
      <c r="O46" s="41">
        <f t="shared" si="23"/>
        <v>216.36</v>
      </c>
      <c r="P46" s="41">
        <f t="shared" si="23"/>
        <v>216.36</v>
      </c>
      <c r="Q46" s="41">
        <f t="shared" si="23"/>
        <v>216.36</v>
      </c>
      <c r="R46" s="41">
        <f>$D$11</f>
        <v>216.36</v>
      </c>
      <c r="S46" s="41">
        <f t="shared" si="23"/>
        <v>216.36</v>
      </c>
      <c r="T46" s="41">
        <f t="shared" si="23"/>
        <v>216.36</v>
      </c>
      <c r="U46" s="41">
        <f t="shared" si="23"/>
        <v>216.36</v>
      </c>
      <c r="V46" s="41">
        <f t="shared" si="23"/>
        <v>216.36</v>
      </c>
      <c r="W46" s="41">
        <f t="shared" si="23"/>
        <v>216.36</v>
      </c>
      <c r="X46" s="41">
        <f t="shared" si="23"/>
        <v>216.36</v>
      </c>
      <c r="Y46" s="41">
        <f t="shared" si="23"/>
        <v>216.36</v>
      </c>
      <c r="Z46" s="41">
        <f t="shared" si="23"/>
        <v>216.36</v>
      </c>
      <c r="AA46" s="41">
        <f t="shared" si="23"/>
        <v>216.36</v>
      </c>
    </row>
    <row r="47" spans="1:27" ht="12.75" customHeight="1" collapsed="1" x14ac:dyDescent="0.2">
      <c r="A47" s="98" t="s">
        <v>1073</v>
      </c>
      <c r="B47" s="25" t="str">
        <f>"09"&amp;"."&amp;$B$663&amp;"."&amp;$B$664</f>
        <v>09.01.2024</v>
      </c>
      <c r="C47" s="88" t="s">
        <v>76</v>
      </c>
      <c r="D47" s="89">
        <f>ROUND(((D48+D49+D51+D50)/1000),5)</f>
        <v>1.46919</v>
      </c>
      <c r="E47" s="89">
        <f>ROUND(((E48+E49+E51+E50)/1000),5)</f>
        <v>1.3994899999999999</v>
      </c>
      <c r="F47" s="89">
        <f>ROUND(((F48+F49+F51+F50)/1000),5)</f>
        <v>1.3278799999999999</v>
      </c>
      <c r="G47" s="89">
        <f t="shared" ref="G47:AA47" si="24">ROUND(((G48+G49+G51+G50)/1000),5)</f>
        <v>1.31717</v>
      </c>
      <c r="H47" s="89">
        <f t="shared" si="24"/>
        <v>1.34152</v>
      </c>
      <c r="I47" s="89">
        <f t="shared" si="24"/>
        <v>1.4047700000000001</v>
      </c>
      <c r="J47" s="89">
        <f t="shared" si="24"/>
        <v>1.58362</v>
      </c>
      <c r="K47" s="89">
        <f t="shared" si="24"/>
        <v>1.8690599999999999</v>
      </c>
      <c r="L47" s="89">
        <f t="shared" si="24"/>
        <v>2.1766800000000002</v>
      </c>
      <c r="M47" s="89">
        <f t="shared" si="24"/>
        <v>2.2164899999999998</v>
      </c>
      <c r="N47" s="89">
        <f t="shared" si="24"/>
        <v>2.23454</v>
      </c>
      <c r="O47" s="89">
        <f t="shared" si="24"/>
        <v>2.2839700000000001</v>
      </c>
      <c r="P47" s="89">
        <f t="shared" si="24"/>
        <v>2.2622100000000001</v>
      </c>
      <c r="Q47" s="89">
        <f t="shared" si="24"/>
        <v>2.2716799999999999</v>
      </c>
      <c r="R47" s="89">
        <f t="shared" si="24"/>
        <v>2.2663799999999998</v>
      </c>
      <c r="S47" s="89">
        <f t="shared" si="24"/>
        <v>2.2218</v>
      </c>
      <c r="T47" s="89">
        <f t="shared" si="24"/>
        <v>2.2142599999999999</v>
      </c>
      <c r="U47" s="89">
        <f t="shared" si="24"/>
        <v>2.1990699999999999</v>
      </c>
      <c r="V47" s="89">
        <f t="shared" si="24"/>
        <v>2.1859799999999998</v>
      </c>
      <c r="W47" s="89">
        <f t="shared" si="24"/>
        <v>2.22004</v>
      </c>
      <c r="X47" s="89">
        <f t="shared" si="24"/>
        <v>2.1267999999999998</v>
      </c>
      <c r="Y47" s="89">
        <f t="shared" si="24"/>
        <v>1.98763</v>
      </c>
      <c r="Z47" s="89">
        <f t="shared" si="24"/>
        <v>1.7500800000000001</v>
      </c>
      <c r="AA47" s="89">
        <f t="shared" si="24"/>
        <v>1.50885</v>
      </c>
    </row>
    <row r="48" spans="1:27" ht="12.75" hidden="1" customHeight="1" outlineLevel="1" x14ac:dyDescent="0.2">
      <c r="A48" s="99" t="s">
        <v>1074</v>
      </c>
      <c r="B48" s="60" t="s">
        <v>238</v>
      </c>
      <c r="C48" s="40" t="s">
        <v>79</v>
      </c>
      <c r="D48" s="41">
        <v>1182.93</v>
      </c>
      <c r="E48" s="41">
        <v>1113.23</v>
      </c>
      <c r="F48" s="41">
        <v>1041.6199999999999</v>
      </c>
      <c r="G48" s="41">
        <v>1030.9100000000001</v>
      </c>
      <c r="H48" s="41">
        <v>1055.26</v>
      </c>
      <c r="I48" s="41">
        <v>1118.51</v>
      </c>
      <c r="J48" s="41">
        <v>1297.3599999999999</v>
      </c>
      <c r="K48" s="41">
        <v>1582.8</v>
      </c>
      <c r="L48" s="41">
        <v>1890.42</v>
      </c>
      <c r="M48" s="41">
        <v>1930.23</v>
      </c>
      <c r="N48" s="41">
        <v>1948.28</v>
      </c>
      <c r="O48" s="41">
        <v>1997.71</v>
      </c>
      <c r="P48" s="41">
        <v>1975.95</v>
      </c>
      <c r="Q48" s="41">
        <v>1985.42</v>
      </c>
      <c r="R48" s="41">
        <v>1980.12</v>
      </c>
      <c r="S48" s="41">
        <v>1935.54</v>
      </c>
      <c r="T48" s="41">
        <v>1928</v>
      </c>
      <c r="U48" s="41">
        <v>1912.81</v>
      </c>
      <c r="V48" s="41">
        <v>1899.72</v>
      </c>
      <c r="W48" s="41">
        <v>1933.78</v>
      </c>
      <c r="X48" s="41">
        <v>1840.54</v>
      </c>
      <c r="Y48" s="41">
        <v>1701.37</v>
      </c>
      <c r="Z48" s="41">
        <v>1463.82</v>
      </c>
      <c r="AA48" s="41">
        <v>1222.5899999999999</v>
      </c>
    </row>
    <row r="49" spans="1:27" ht="12.75" hidden="1" customHeight="1" outlineLevel="1" x14ac:dyDescent="0.2">
      <c r="A49" s="99" t="s">
        <v>1075</v>
      </c>
      <c r="B49" s="60" t="s">
        <v>90</v>
      </c>
      <c r="C49" s="40" t="s">
        <v>79</v>
      </c>
      <c r="D49" s="41">
        <f t="shared" ref="D49:AA49" si="25">$D$9</f>
        <v>66.180000000000007</v>
      </c>
      <c r="E49" s="41">
        <f t="shared" si="25"/>
        <v>66.180000000000007</v>
      </c>
      <c r="F49" s="41">
        <f t="shared" si="25"/>
        <v>66.180000000000007</v>
      </c>
      <c r="G49" s="41">
        <f t="shared" si="25"/>
        <v>66.180000000000007</v>
      </c>
      <c r="H49" s="41">
        <f t="shared" si="25"/>
        <v>66.180000000000007</v>
      </c>
      <c r="I49" s="41">
        <f t="shared" si="25"/>
        <v>66.180000000000007</v>
      </c>
      <c r="J49" s="41">
        <f t="shared" si="25"/>
        <v>66.180000000000007</v>
      </c>
      <c r="K49" s="41">
        <f t="shared" si="25"/>
        <v>66.180000000000007</v>
      </c>
      <c r="L49" s="41">
        <f t="shared" si="25"/>
        <v>66.180000000000007</v>
      </c>
      <c r="M49" s="41">
        <f t="shared" si="25"/>
        <v>66.180000000000007</v>
      </c>
      <c r="N49" s="41">
        <f t="shared" si="25"/>
        <v>66.180000000000007</v>
      </c>
      <c r="O49" s="41">
        <f t="shared" si="25"/>
        <v>66.180000000000007</v>
      </c>
      <c r="P49" s="41">
        <f t="shared" si="25"/>
        <v>66.180000000000007</v>
      </c>
      <c r="Q49" s="41">
        <f t="shared" si="25"/>
        <v>66.180000000000007</v>
      </c>
      <c r="R49" s="41">
        <f t="shared" si="25"/>
        <v>66.180000000000007</v>
      </c>
      <c r="S49" s="41">
        <f t="shared" si="25"/>
        <v>66.180000000000007</v>
      </c>
      <c r="T49" s="41">
        <f t="shared" si="25"/>
        <v>66.180000000000007</v>
      </c>
      <c r="U49" s="41">
        <f t="shared" si="25"/>
        <v>66.180000000000007</v>
      </c>
      <c r="V49" s="41">
        <f t="shared" si="25"/>
        <v>66.180000000000007</v>
      </c>
      <c r="W49" s="41">
        <f t="shared" si="25"/>
        <v>66.180000000000007</v>
      </c>
      <c r="X49" s="41">
        <f t="shared" si="25"/>
        <v>66.180000000000007</v>
      </c>
      <c r="Y49" s="41">
        <f t="shared" si="25"/>
        <v>66.180000000000007</v>
      </c>
      <c r="Z49" s="41">
        <f t="shared" si="25"/>
        <v>66.180000000000007</v>
      </c>
      <c r="AA49" s="41">
        <f t="shared" si="25"/>
        <v>66.180000000000007</v>
      </c>
    </row>
    <row r="50" spans="1:27" ht="12.75" hidden="1" customHeight="1" outlineLevel="1" x14ac:dyDescent="0.2">
      <c r="A50" s="99" t="s">
        <v>1076</v>
      </c>
      <c r="B50" s="60" t="s">
        <v>83</v>
      </c>
      <c r="C50" s="40" t="s">
        <v>79</v>
      </c>
      <c r="D50" s="41">
        <v>3.72</v>
      </c>
      <c r="E50" s="41">
        <v>3.72</v>
      </c>
      <c r="F50" s="41">
        <v>3.72</v>
      </c>
      <c r="G50" s="41">
        <v>3.72</v>
      </c>
      <c r="H50" s="41">
        <v>3.72</v>
      </c>
      <c r="I50" s="41">
        <v>3.72</v>
      </c>
      <c r="J50" s="41">
        <v>3.72</v>
      </c>
      <c r="K50" s="41">
        <v>3.72</v>
      </c>
      <c r="L50" s="41">
        <v>3.72</v>
      </c>
      <c r="M50" s="41">
        <v>3.72</v>
      </c>
      <c r="N50" s="41">
        <v>3.72</v>
      </c>
      <c r="O50" s="41">
        <v>3.72</v>
      </c>
      <c r="P50" s="41">
        <v>3.72</v>
      </c>
      <c r="Q50" s="41">
        <v>3.72</v>
      </c>
      <c r="R50" s="41">
        <v>3.72</v>
      </c>
      <c r="S50" s="41">
        <v>3.72</v>
      </c>
      <c r="T50" s="41">
        <v>3.72</v>
      </c>
      <c r="U50" s="41">
        <v>3.72</v>
      </c>
      <c r="V50" s="41">
        <v>3.72</v>
      </c>
      <c r="W50" s="41">
        <v>3.72</v>
      </c>
      <c r="X50" s="41">
        <v>3.72</v>
      </c>
      <c r="Y50" s="41">
        <v>3.72</v>
      </c>
      <c r="Z50" s="41">
        <v>3.72</v>
      </c>
      <c r="AA50" s="41">
        <v>3.72</v>
      </c>
    </row>
    <row r="51" spans="1:27" ht="12.75" hidden="1" customHeight="1" outlineLevel="1" x14ac:dyDescent="0.2">
      <c r="A51" s="99" t="s">
        <v>1077</v>
      </c>
      <c r="B51" s="60" t="s">
        <v>81</v>
      </c>
      <c r="C51" s="40" t="s">
        <v>79</v>
      </c>
      <c r="D51" s="41">
        <f>$D$11</f>
        <v>216.36</v>
      </c>
      <c r="E51" s="41">
        <f t="shared" ref="E51:AA51" si="26">$D$11</f>
        <v>216.36</v>
      </c>
      <c r="F51" s="41">
        <f t="shared" si="26"/>
        <v>216.36</v>
      </c>
      <c r="G51" s="41">
        <f t="shared" si="26"/>
        <v>216.36</v>
      </c>
      <c r="H51" s="41">
        <f t="shared" si="26"/>
        <v>216.36</v>
      </c>
      <c r="I51" s="41">
        <f t="shared" si="26"/>
        <v>216.36</v>
      </c>
      <c r="J51" s="41">
        <f t="shared" si="26"/>
        <v>216.36</v>
      </c>
      <c r="K51" s="41">
        <f t="shared" si="26"/>
        <v>216.36</v>
      </c>
      <c r="L51" s="41">
        <f t="shared" si="26"/>
        <v>216.36</v>
      </c>
      <c r="M51" s="41">
        <f t="shared" si="26"/>
        <v>216.36</v>
      </c>
      <c r="N51" s="41">
        <f t="shared" si="26"/>
        <v>216.36</v>
      </c>
      <c r="O51" s="41">
        <f t="shared" si="26"/>
        <v>216.36</v>
      </c>
      <c r="P51" s="41">
        <f t="shared" si="26"/>
        <v>216.36</v>
      </c>
      <c r="Q51" s="41">
        <f t="shared" si="26"/>
        <v>216.36</v>
      </c>
      <c r="R51" s="41">
        <f>$D$11</f>
        <v>216.36</v>
      </c>
      <c r="S51" s="41">
        <f t="shared" si="26"/>
        <v>216.36</v>
      </c>
      <c r="T51" s="41">
        <f t="shared" si="26"/>
        <v>216.36</v>
      </c>
      <c r="U51" s="41">
        <f t="shared" si="26"/>
        <v>216.36</v>
      </c>
      <c r="V51" s="41">
        <f t="shared" si="26"/>
        <v>216.36</v>
      </c>
      <c r="W51" s="41">
        <f t="shared" si="26"/>
        <v>216.36</v>
      </c>
      <c r="X51" s="41">
        <f t="shared" si="26"/>
        <v>216.36</v>
      </c>
      <c r="Y51" s="41">
        <f t="shared" si="26"/>
        <v>216.36</v>
      </c>
      <c r="Z51" s="41">
        <f t="shared" si="26"/>
        <v>216.36</v>
      </c>
      <c r="AA51" s="41">
        <f t="shared" si="26"/>
        <v>216.36</v>
      </c>
    </row>
    <row r="52" spans="1:27" ht="12.75" customHeight="1" collapsed="1" x14ac:dyDescent="0.2">
      <c r="A52" s="98" t="s">
        <v>1078</v>
      </c>
      <c r="B52" s="25" t="str">
        <f>"10"&amp;"."&amp;$B$663&amp;"."&amp;$B$664</f>
        <v>10.01.2024</v>
      </c>
      <c r="C52" s="88" t="s">
        <v>76</v>
      </c>
      <c r="D52" s="89">
        <f>ROUND(((D53+D54+D56+D55)/1000),5)</f>
        <v>1.4862200000000001</v>
      </c>
      <c r="E52" s="89">
        <f>ROUND(((E53+E54+E56+E55)/1000),5)</f>
        <v>1.40527</v>
      </c>
      <c r="F52" s="89">
        <f>ROUND(((F53+F54+F56+F55)/1000),5)</f>
        <v>1.37947</v>
      </c>
      <c r="G52" s="89">
        <f t="shared" ref="G52:AA52" si="27">ROUND(((G53+G54+G56+G55)/1000),5)</f>
        <v>1.3789</v>
      </c>
      <c r="H52" s="89">
        <f t="shared" si="27"/>
        <v>1.4367000000000001</v>
      </c>
      <c r="I52" s="89">
        <f t="shared" si="27"/>
        <v>1.5279700000000001</v>
      </c>
      <c r="J52" s="89">
        <f t="shared" si="27"/>
        <v>1.7464999999999999</v>
      </c>
      <c r="K52" s="89">
        <f t="shared" si="27"/>
        <v>2.0401099999999999</v>
      </c>
      <c r="L52" s="89">
        <f t="shared" si="27"/>
        <v>2.2270400000000001</v>
      </c>
      <c r="M52" s="89">
        <f t="shared" si="27"/>
        <v>2.2762600000000002</v>
      </c>
      <c r="N52" s="89">
        <f t="shared" si="27"/>
        <v>2.3008999999999999</v>
      </c>
      <c r="O52" s="89">
        <f t="shared" si="27"/>
        <v>2.3534299999999999</v>
      </c>
      <c r="P52" s="89">
        <f t="shared" si="27"/>
        <v>2.3233000000000001</v>
      </c>
      <c r="Q52" s="89">
        <f t="shared" si="27"/>
        <v>2.33263</v>
      </c>
      <c r="R52" s="89">
        <f t="shared" si="27"/>
        <v>2.3284199999999999</v>
      </c>
      <c r="S52" s="89">
        <f t="shared" si="27"/>
        <v>2.27576</v>
      </c>
      <c r="T52" s="89">
        <f t="shared" si="27"/>
        <v>2.2787899999999999</v>
      </c>
      <c r="U52" s="89">
        <f t="shared" si="27"/>
        <v>2.2643499999999999</v>
      </c>
      <c r="V52" s="89">
        <f t="shared" si="27"/>
        <v>2.2442500000000001</v>
      </c>
      <c r="W52" s="89">
        <f t="shared" si="27"/>
        <v>2.28586</v>
      </c>
      <c r="X52" s="89">
        <f t="shared" si="27"/>
        <v>2.1654300000000002</v>
      </c>
      <c r="Y52" s="89">
        <f t="shared" si="27"/>
        <v>2.04236</v>
      </c>
      <c r="Z52" s="89">
        <f t="shared" si="27"/>
        <v>1.82379</v>
      </c>
      <c r="AA52" s="89">
        <f t="shared" si="27"/>
        <v>1.5375099999999999</v>
      </c>
    </row>
    <row r="53" spans="1:27" ht="12.75" hidden="1" customHeight="1" outlineLevel="1" x14ac:dyDescent="0.2">
      <c r="A53" s="99" t="s">
        <v>1079</v>
      </c>
      <c r="B53" s="60" t="s">
        <v>238</v>
      </c>
      <c r="C53" s="40" t="s">
        <v>79</v>
      </c>
      <c r="D53" s="41">
        <v>1199.96</v>
      </c>
      <c r="E53" s="41">
        <v>1119.01</v>
      </c>
      <c r="F53" s="41">
        <v>1093.21</v>
      </c>
      <c r="G53" s="41">
        <v>1092.6400000000001</v>
      </c>
      <c r="H53" s="41">
        <v>1150.44</v>
      </c>
      <c r="I53" s="41">
        <v>1241.71</v>
      </c>
      <c r="J53" s="41">
        <v>1460.24</v>
      </c>
      <c r="K53" s="41">
        <v>1753.85</v>
      </c>
      <c r="L53" s="41">
        <v>1940.78</v>
      </c>
      <c r="M53" s="41">
        <v>1990</v>
      </c>
      <c r="N53" s="41">
        <v>2014.64</v>
      </c>
      <c r="O53" s="41">
        <v>2067.17</v>
      </c>
      <c r="P53" s="41">
        <v>2037.04</v>
      </c>
      <c r="Q53" s="41">
        <v>2046.37</v>
      </c>
      <c r="R53" s="41">
        <v>2042.16</v>
      </c>
      <c r="S53" s="41">
        <v>1989.5</v>
      </c>
      <c r="T53" s="41">
        <v>1992.53</v>
      </c>
      <c r="U53" s="41">
        <v>1978.09</v>
      </c>
      <c r="V53" s="41">
        <v>1957.99</v>
      </c>
      <c r="W53" s="41">
        <v>1999.6</v>
      </c>
      <c r="X53" s="41">
        <v>1879.17</v>
      </c>
      <c r="Y53" s="41">
        <v>1756.1</v>
      </c>
      <c r="Z53" s="41">
        <v>1537.53</v>
      </c>
      <c r="AA53" s="41">
        <v>1251.25</v>
      </c>
    </row>
    <row r="54" spans="1:27" ht="12.75" hidden="1" customHeight="1" outlineLevel="1" x14ac:dyDescent="0.2">
      <c r="A54" s="99" t="s">
        <v>1080</v>
      </c>
      <c r="B54" s="60" t="s">
        <v>90</v>
      </c>
      <c r="C54" s="40" t="s">
        <v>79</v>
      </c>
      <c r="D54" s="41">
        <f t="shared" ref="D54:AA54" si="28">$D$9</f>
        <v>66.180000000000007</v>
      </c>
      <c r="E54" s="41">
        <f t="shared" si="28"/>
        <v>66.180000000000007</v>
      </c>
      <c r="F54" s="41">
        <f t="shared" si="28"/>
        <v>66.180000000000007</v>
      </c>
      <c r="G54" s="41">
        <f t="shared" si="28"/>
        <v>66.180000000000007</v>
      </c>
      <c r="H54" s="41">
        <f t="shared" si="28"/>
        <v>66.180000000000007</v>
      </c>
      <c r="I54" s="41">
        <f t="shared" si="28"/>
        <v>66.180000000000007</v>
      </c>
      <c r="J54" s="41">
        <f t="shared" si="28"/>
        <v>66.180000000000007</v>
      </c>
      <c r="K54" s="41">
        <f t="shared" si="28"/>
        <v>66.180000000000007</v>
      </c>
      <c r="L54" s="41">
        <f t="shared" si="28"/>
        <v>66.180000000000007</v>
      </c>
      <c r="M54" s="41">
        <f t="shared" si="28"/>
        <v>66.180000000000007</v>
      </c>
      <c r="N54" s="41">
        <f t="shared" si="28"/>
        <v>66.180000000000007</v>
      </c>
      <c r="O54" s="41">
        <f t="shared" si="28"/>
        <v>66.180000000000007</v>
      </c>
      <c r="P54" s="41">
        <f t="shared" si="28"/>
        <v>66.180000000000007</v>
      </c>
      <c r="Q54" s="41">
        <f t="shared" si="28"/>
        <v>66.180000000000007</v>
      </c>
      <c r="R54" s="41">
        <f t="shared" si="28"/>
        <v>66.180000000000007</v>
      </c>
      <c r="S54" s="41">
        <f t="shared" si="28"/>
        <v>66.180000000000007</v>
      </c>
      <c r="T54" s="41">
        <f t="shared" si="28"/>
        <v>66.180000000000007</v>
      </c>
      <c r="U54" s="41">
        <f t="shared" si="28"/>
        <v>66.180000000000007</v>
      </c>
      <c r="V54" s="41">
        <f t="shared" si="28"/>
        <v>66.180000000000007</v>
      </c>
      <c r="W54" s="41">
        <f t="shared" si="28"/>
        <v>66.180000000000007</v>
      </c>
      <c r="X54" s="41">
        <f t="shared" si="28"/>
        <v>66.180000000000007</v>
      </c>
      <c r="Y54" s="41">
        <f t="shared" si="28"/>
        <v>66.180000000000007</v>
      </c>
      <c r="Z54" s="41">
        <f t="shared" si="28"/>
        <v>66.180000000000007</v>
      </c>
      <c r="AA54" s="41">
        <f t="shared" si="28"/>
        <v>66.180000000000007</v>
      </c>
    </row>
    <row r="55" spans="1:27" ht="12.75" hidden="1" customHeight="1" outlineLevel="1" x14ac:dyDescent="0.2">
      <c r="A55" s="99" t="s">
        <v>1081</v>
      </c>
      <c r="B55" s="60" t="s">
        <v>83</v>
      </c>
      <c r="C55" s="40" t="s">
        <v>79</v>
      </c>
      <c r="D55" s="41">
        <v>3.72</v>
      </c>
      <c r="E55" s="41">
        <v>3.72</v>
      </c>
      <c r="F55" s="41">
        <v>3.72</v>
      </c>
      <c r="G55" s="41">
        <v>3.72</v>
      </c>
      <c r="H55" s="41">
        <v>3.72</v>
      </c>
      <c r="I55" s="41">
        <v>3.72</v>
      </c>
      <c r="J55" s="41">
        <v>3.72</v>
      </c>
      <c r="K55" s="41">
        <v>3.72</v>
      </c>
      <c r="L55" s="41">
        <v>3.72</v>
      </c>
      <c r="M55" s="41">
        <v>3.72</v>
      </c>
      <c r="N55" s="41">
        <v>3.72</v>
      </c>
      <c r="O55" s="41">
        <v>3.72</v>
      </c>
      <c r="P55" s="41">
        <v>3.72</v>
      </c>
      <c r="Q55" s="41">
        <v>3.72</v>
      </c>
      <c r="R55" s="41">
        <v>3.72</v>
      </c>
      <c r="S55" s="41">
        <v>3.72</v>
      </c>
      <c r="T55" s="41">
        <v>3.72</v>
      </c>
      <c r="U55" s="41">
        <v>3.72</v>
      </c>
      <c r="V55" s="41">
        <v>3.72</v>
      </c>
      <c r="W55" s="41">
        <v>3.72</v>
      </c>
      <c r="X55" s="41">
        <v>3.72</v>
      </c>
      <c r="Y55" s="41">
        <v>3.72</v>
      </c>
      <c r="Z55" s="41">
        <v>3.72</v>
      </c>
      <c r="AA55" s="41">
        <v>3.72</v>
      </c>
    </row>
    <row r="56" spans="1:27" ht="12.75" hidden="1" customHeight="1" outlineLevel="1" x14ac:dyDescent="0.2">
      <c r="A56" s="99" t="s">
        <v>1082</v>
      </c>
      <c r="B56" s="60" t="s">
        <v>81</v>
      </c>
      <c r="C56" s="40" t="s">
        <v>79</v>
      </c>
      <c r="D56" s="41">
        <f>$D$11</f>
        <v>216.36</v>
      </c>
      <c r="E56" s="41">
        <f t="shared" ref="E56:AA56" si="29">$D$11</f>
        <v>216.36</v>
      </c>
      <c r="F56" s="41">
        <f t="shared" si="29"/>
        <v>216.36</v>
      </c>
      <c r="G56" s="41">
        <f t="shared" si="29"/>
        <v>216.36</v>
      </c>
      <c r="H56" s="41">
        <f t="shared" si="29"/>
        <v>216.36</v>
      </c>
      <c r="I56" s="41">
        <f t="shared" si="29"/>
        <v>216.36</v>
      </c>
      <c r="J56" s="41">
        <f t="shared" si="29"/>
        <v>216.36</v>
      </c>
      <c r="K56" s="41">
        <f t="shared" si="29"/>
        <v>216.36</v>
      </c>
      <c r="L56" s="41">
        <f t="shared" si="29"/>
        <v>216.36</v>
      </c>
      <c r="M56" s="41">
        <f t="shared" si="29"/>
        <v>216.36</v>
      </c>
      <c r="N56" s="41">
        <f t="shared" si="29"/>
        <v>216.36</v>
      </c>
      <c r="O56" s="41">
        <f t="shared" si="29"/>
        <v>216.36</v>
      </c>
      <c r="P56" s="41">
        <f t="shared" si="29"/>
        <v>216.36</v>
      </c>
      <c r="Q56" s="41">
        <f t="shared" si="29"/>
        <v>216.36</v>
      </c>
      <c r="R56" s="41">
        <f>$D$11</f>
        <v>216.36</v>
      </c>
      <c r="S56" s="41">
        <f t="shared" si="29"/>
        <v>216.36</v>
      </c>
      <c r="T56" s="41">
        <f t="shared" si="29"/>
        <v>216.36</v>
      </c>
      <c r="U56" s="41">
        <f t="shared" si="29"/>
        <v>216.36</v>
      </c>
      <c r="V56" s="41">
        <f t="shared" si="29"/>
        <v>216.36</v>
      </c>
      <c r="W56" s="41">
        <f t="shared" si="29"/>
        <v>216.36</v>
      </c>
      <c r="X56" s="41">
        <f t="shared" si="29"/>
        <v>216.36</v>
      </c>
      <c r="Y56" s="41">
        <f t="shared" si="29"/>
        <v>216.36</v>
      </c>
      <c r="Z56" s="41">
        <f t="shared" si="29"/>
        <v>216.36</v>
      </c>
      <c r="AA56" s="41">
        <f t="shared" si="29"/>
        <v>216.36</v>
      </c>
    </row>
    <row r="57" spans="1:27" ht="12.75" customHeight="1" collapsed="1" x14ac:dyDescent="0.2">
      <c r="A57" s="98" t="s">
        <v>1083</v>
      </c>
      <c r="B57" s="25" t="str">
        <f>"11"&amp;"."&amp;$B$663&amp;"."&amp;$B$664</f>
        <v>11.01.2024</v>
      </c>
      <c r="C57" s="88" t="s">
        <v>76</v>
      </c>
      <c r="D57" s="89">
        <f>ROUND(((D58+D59+D61+D60)/1000),5)</f>
        <v>1.53111</v>
      </c>
      <c r="E57" s="89">
        <f>ROUND(((E58+E59+E61+E60)/1000),5)</f>
        <v>1.46088</v>
      </c>
      <c r="F57" s="89">
        <f>ROUND(((F58+F59+F61+F60)/1000),5)</f>
        <v>1.40557</v>
      </c>
      <c r="G57" s="89">
        <f t="shared" ref="G57:AA57" si="30">ROUND(((G58+G59+G61+G60)/1000),5)</f>
        <v>1.4329499999999999</v>
      </c>
      <c r="H57" s="89">
        <f t="shared" si="30"/>
        <v>1.4777100000000001</v>
      </c>
      <c r="I57" s="89">
        <f t="shared" si="30"/>
        <v>1.5458799999999999</v>
      </c>
      <c r="J57" s="89">
        <f t="shared" si="30"/>
        <v>1.7689699999999999</v>
      </c>
      <c r="K57" s="89">
        <f t="shared" si="30"/>
        <v>2.1274500000000001</v>
      </c>
      <c r="L57" s="89">
        <f t="shared" si="30"/>
        <v>2.2643800000000001</v>
      </c>
      <c r="M57" s="89">
        <f t="shared" si="30"/>
        <v>2.3111700000000002</v>
      </c>
      <c r="N57" s="89">
        <f t="shared" si="30"/>
        <v>2.3555600000000001</v>
      </c>
      <c r="O57" s="89">
        <f t="shared" si="30"/>
        <v>2.3792</v>
      </c>
      <c r="P57" s="89">
        <f t="shared" si="30"/>
        <v>2.3496199999999998</v>
      </c>
      <c r="Q57" s="89">
        <f t="shared" si="30"/>
        <v>2.3592300000000002</v>
      </c>
      <c r="R57" s="89">
        <f t="shared" si="30"/>
        <v>2.3570899999999999</v>
      </c>
      <c r="S57" s="89">
        <f t="shared" si="30"/>
        <v>2.3045100000000001</v>
      </c>
      <c r="T57" s="89">
        <f t="shared" si="30"/>
        <v>2.3231199999999999</v>
      </c>
      <c r="U57" s="89">
        <f t="shared" si="30"/>
        <v>2.3446699999999998</v>
      </c>
      <c r="V57" s="89">
        <f t="shared" si="30"/>
        <v>2.2630499999999998</v>
      </c>
      <c r="W57" s="89">
        <f t="shared" si="30"/>
        <v>2.2986800000000001</v>
      </c>
      <c r="X57" s="89">
        <f t="shared" si="30"/>
        <v>2.17509</v>
      </c>
      <c r="Y57" s="89">
        <f t="shared" si="30"/>
        <v>2.0646200000000001</v>
      </c>
      <c r="Z57" s="89">
        <f t="shared" si="30"/>
        <v>1.8255399999999999</v>
      </c>
      <c r="AA57" s="89">
        <f t="shared" si="30"/>
        <v>1.5328900000000001</v>
      </c>
    </row>
    <row r="58" spans="1:27" ht="12.75" hidden="1" customHeight="1" outlineLevel="1" x14ac:dyDescent="0.2">
      <c r="A58" s="99" t="s">
        <v>1084</v>
      </c>
      <c r="B58" s="60" t="s">
        <v>238</v>
      </c>
      <c r="C58" s="40" t="s">
        <v>79</v>
      </c>
      <c r="D58" s="41">
        <v>1244.8499999999999</v>
      </c>
      <c r="E58" s="41">
        <v>1174.6199999999999</v>
      </c>
      <c r="F58" s="41">
        <v>1119.31</v>
      </c>
      <c r="G58" s="41">
        <v>1146.69</v>
      </c>
      <c r="H58" s="41">
        <v>1191.45</v>
      </c>
      <c r="I58" s="41">
        <v>1259.6199999999999</v>
      </c>
      <c r="J58" s="41">
        <v>1482.71</v>
      </c>
      <c r="K58" s="41">
        <v>1841.19</v>
      </c>
      <c r="L58" s="41">
        <v>1978.12</v>
      </c>
      <c r="M58" s="41">
        <v>2024.91</v>
      </c>
      <c r="N58" s="41">
        <v>2069.3000000000002</v>
      </c>
      <c r="O58" s="41">
        <v>2092.94</v>
      </c>
      <c r="P58" s="41">
        <v>2063.36</v>
      </c>
      <c r="Q58" s="41">
        <v>2072.9699999999998</v>
      </c>
      <c r="R58" s="41">
        <v>2070.83</v>
      </c>
      <c r="S58" s="41">
        <v>2018.25</v>
      </c>
      <c r="T58" s="41">
        <v>2036.86</v>
      </c>
      <c r="U58" s="41">
        <v>2058.41</v>
      </c>
      <c r="V58" s="41">
        <v>1976.79</v>
      </c>
      <c r="W58" s="41">
        <v>2012.42</v>
      </c>
      <c r="X58" s="41">
        <v>1888.83</v>
      </c>
      <c r="Y58" s="41">
        <v>1778.36</v>
      </c>
      <c r="Z58" s="41">
        <v>1539.28</v>
      </c>
      <c r="AA58" s="41">
        <v>1246.6300000000001</v>
      </c>
    </row>
    <row r="59" spans="1:27" ht="12.75" hidden="1" customHeight="1" outlineLevel="1" x14ac:dyDescent="0.2">
      <c r="A59" s="99" t="s">
        <v>1085</v>
      </c>
      <c r="B59" s="60" t="s">
        <v>90</v>
      </c>
      <c r="C59" s="40" t="s">
        <v>79</v>
      </c>
      <c r="D59" s="41">
        <f t="shared" ref="D59:AA59" si="31">$D$9</f>
        <v>66.180000000000007</v>
      </c>
      <c r="E59" s="41">
        <f t="shared" si="31"/>
        <v>66.180000000000007</v>
      </c>
      <c r="F59" s="41">
        <f t="shared" si="31"/>
        <v>66.180000000000007</v>
      </c>
      <c r="G59" s="41">
        <f t="shared" si="31"/>
        <v>66.180000000000007</v>
      </c>
      <c r="H59" s="41">
        <f t="shared" si="31"/>
        <v>66.180000000000007</v>
      </c>
      <c r="I59" s="41">
        <f t="shared" si="31"/>
        <v>66.180000000000007</v>
      </c>
      <c r="J59" s="41">
        <f t="shared" si="31"/>
        <v>66.180000000000007</v>
      </c>
      <c r="K59" s="41">
        <f t="shared" si="31"/>
        <v>66.180000000000007</v>
      </c>
      <c r="L59" s="41">
        <f t="shared" si="31"/>
        <v>66.180000000000007</v>
      </c>
      <c r="M59" s="41">
        <f t="shared" si="31"/>
        <v>66.180000000000007</v>
      </c>
      <c r="N59" s="41">
        <f t="shared" si="31"/>
        <v>66.180000000000007</v>
      </c>
      <c r="O59" s="41">
        <f t="shared" si="31"/>
        <v>66.180000000000007</v>
      </c>
      <c r="P59" s="41">
        <f t="shared" si="31"/>
        <v>66.180000000000007</v>
      </c>
      <c r="Q59" s="41">
        <f t="shared" si="31"/>
        <v>66.180000000000007</v>
      </c>
      <c r="R59" s="41">
        <f t="shared" si="31"/>
        <v>66.180000000000007</v>
      </c>
      <c r="S59" s="41">
        <f t="shared" si="31"/>
        <v>66.180000000000007</v>
      </c>
      <c r="T59" s="41">
        <f t="shared" si="31"/>
        <v>66.180000000000007</v>
      </c>
      <c r="U59" s="41">
        <f t="shared" si="31"/>
        <v>66.180000000000007</v>
      </c>
      <c r="V59" s="41">
        <f t="shared" si="31"/>
        <v>66.180000000000007</v>
      </c>
      <c r="W59" s="41">
        <f t="shared" si="31"/>
        <v>66.180000000000007</v>
      </c>
      <c r="X59" s="41">
        <f t="shared" si="31"/>
        <v>66.180000000000007</v>
      </c>
      <c r="Y59" s="41">
        <f t="shared" si="31"/>
        <v>66.180000000000007</v>
      </c>
      <c r="Z59" s="41">
        <f t="shared" si="31"/>
        <v>66.180000000000007</v>
      </c>
      <c r="AA59" s="41">
        <f t="shared" si="31"/>
        <v>66.180000000000007</v>
      </c>
    </row>
    <row r="60" spans="1:27" ht="12.75" hidden="1" customHeight="1" outlineLevel="1" x14ac:dyDescent="0.2">
      <c r="A60" s="99" t="s">
        <v>1086</v>
      </c>
      <c r="B60" s="60" t="s">
        <v>83</v>
      </c>
      <c r="C60" s="40" t="s">
        <v>79</v>
      </c>
      <c r="D60" s="41">
        <v>3.72</v>
      </c>
      <c r="E60" s="41">
        <v>3.72</v>
      </c>
      <c r="F60" s="41">
        <v>3.72</v>
      </c>
      <c r="G60" s="41">
        <v>3.72</v>
      </c>
      <c r="H60" s="41">
        <v>3.72</v>
      </c>
      <c r="I60" s="41">
        <v>3.72</v>
      </c>
      <c r="J60" s="41">
        <v>3.72</v>
      </c>
      <c r="K60" s="41">
        <v>3.72</v>
      </c>
      <c r="L60" s="41">
        <v>3.72</v>
      </c>
      <c r="M60" s="41">
        <v>3.72</v>
      </c>
      <c r="N60" s="41">
        <v>3.72</v>
      </c>
      <c r="O60" s="41">
        <v>3.72</v>
      </c>
      <c r="P60" s="41">
        <v>3.72</v>
      </c>
      <c r="Q60" s="41">
        <v>3.72</v>
      </c>
      <c r="R60" s="41">
        <v>3.72</v>
      </c>
      <c r="S60" s="41">
        <v>3.72</v>
      </c>
      <c r="T60" s="41">
        <v>3.72</v>
      </c>
      <c r="U60" s="41">
        <v>3.72</v>
      </c>
      <c r="V60" s="41">
        <v>3.72</v>
      </c>
      <c r="W60" s="41">
        <v>3.72</v>
      </c>
      <c r="X60" s="41">
        <v>3.72</v>
      </c>
      <c r="Y60" s="41">
        <v>3.72</v>
      </c>
      <c r="Z60" s="41">
        <v>3.72</v>
      </c>
      <c r="AA60" s="41">
        <v>3.72</v>
      </c>
    </row>
    <row r="61" spans="1:27" ht="12.75" hidden="1" customHeight="1" outlineLevel="1" x14ac:dyDescent="0.2">
      <c r="A61" s="99" t="s">
        <v>1087</v>
      </c>
      <c r="B61" s="60" t="s">
        <v>81</v>
      </c>
      <c r="C61" s="40" t="s">
        <v>79</v>
      </c>
      <c r="D61" s="41">
        <f>$D$11</f>
        <v>216.36</v>
      </c>
      <c r="E61" s="41">
        <f t="shared" ref="E61:AA61" si="32">$D$11</f>
        <v>216.36</v>
      </c>
      <c r="F61" s="41">
        <f t="shared" si="32"/>
        <v>216.36</v>
      </c>
      <c r="G61" s="41">
        <f t="shared" si="32"/>
        <v>216.36</v>
      </c>
      <c r="H61" s="41">
        <f t="shared" si="32"/>
        <v>216.36</v>
      </c>
      <c r="I61" s="41">
        <f t="shared" si="32"/>
        <v>216.36</v>
      </c>
      <c r="J61" s="41">
        <f t="shared" si="32"/>
        <v>216.36</v>
      </c>
      <c r="K61" s="41">
        <f t="shared" si="32"/>
        <v>216.36</v>
      </c>
      <c r="L61" s="41">
        <f t="shared" si="32"/>
        <v>216.36</v>
      </c>
      <c r="M61" s="41">
        <f t="shared" si="32"/>
        <v>216.36</v>
      </c>
      <c r="N61" s="41">
        <f t="shared" si="32"/>
        <v>216.36</v>
      </c>
      <c r="O61" s="41">
        <f t="shared" si="32"/>
        <v>216.36</v>
      </c>
      <c r="P61" s="41">
        <f t="shared" si="32"/>
        <v>216.36</v>
      </c>
      <c r="Q61" s="41">
        <f t="shared" si="32"/>
        <v>216.36</v>
      </c>
      <c r="R61" s="41">
        <f>$D$11</f>
        <v>216.36</v>
      </c>
      <c r="S61" s="41">
        <f t="shared" si="32"/>
        <v>216.36</v>
      </c>
      <c r="T61" s="41">
        <f t="shared" si="32"/>
        <v>216.36</v>
      </c>
      <c r="U61" s="41">
        <f t="shared" si="32"/>
        <v>216.36</v>
      </c>
      <c r="V61" s="41">
        <f t="shared" si="32"/>
        <v>216.36</v>
      </c>
      <c r="W61" s="41">
        <f t="shared" si="32"/>
        <v>216.36</v>
      </c>
      <c r="X61" s="41">
        <f t="shared" si="32"/>
        <v>216.36</v>
      </c>
      <c r="Y61" s="41">
        <f t="shared" si="32"/>
        <v>216.36</v>
      </c>
      <c r="Z61" s="41">
        <f t="shared" si="32"/>
        <v>216.36</v>
      </c>
      <c r="AA61" s="41">
        <f t="shared" si="32"/>
        <v>216.36</v>
      </c>
    </row>
    <row r="62" spans="1:27" ht="12.75" customHeight="1" collapsed="1" x14ac:dyDescent="0.2">
      <c r="A62" s="98" t="s">
        <v>1088</v>
      </c>
      <c r="B62" s="25" t="str">
        <f>"12"&amp;"."&amp;$B$663&amp;"."&amp;$B$664</f>
        <v>12.01.2024</v>
      </c>
      <c r="C62" s="88" t="s">
        <v>76</v>
      </c>
      <c r="D62" s="89">
        <f>ROUND(((D63+D64+D66+D65)/1000),5)</f>
        <v>1.4755499999999999</v>
      </c>
      <c r="E62" s="89">
        <f>ROUND(((E63+E64+E66+E65)/1000),5)</f>
        <v>1.39866</v>
      </c>
      <c r="F62" s="89">
        <f>ROUND(((F63+F64+F66+F65)/1000),5)</f>
        <v>1.3265800000000001</v>
      </c>
      <c r="G62" s="89">
        <f t="shared" ref="G62:AA62" si="33">ROUND(((G63+G64+G66+G65)/1000),5)</f>
        <v>1.3414600000000001</v>
      </c>
      <c r="H62" s="89">
        <f t="shared" si="33"/>
        <v>1.4037599999999999</v>
      </c>
      <c r="I62" s="89">
        <f t="shared" si="33"/>
        <v>1.5307500000000001</v>
      </c>
      <c r="J62" s="89">
        <f t="shared" si="33"/>
        <v>1.7437800000000001</v>
      </c>
      <c r="K62" s="89">
        <f t="shared" si="33"/>
        <v>1.9814799999999999</v>
      </c>
      <c r="L62" s="89">
        <f t="shared" si="33"/>
        <v>2.15245</v>
      </c>
      <c r="M62" s="89">
        <f t="shared" si="33"/>
        <v>2.1974100000000001</v>
      </c>
      <c r="N62" s="89">
        <f t="shared" si="33"/>
        <v>2.2423600000000001</v>
      </c>
      <c r="O62" s="89">
        <f t="shared" si="33"/>
        <v>2.2871700000000001</v>
      </c>
      <c r="P62" s="89">
        <f t="shared" si="33"/>
        <v>2.2516400000000001</v>
      </c>
      <c r="Q62" s="89">
        <f t="shared" si="33"/>
        <v>2.26634</v>
      </c>
      <c r="R62" s="89">
        <f t="shared" si="33"/>
        <v>2.2616000000000001</v>
      </c>
      <c r="S62" s="89">
        <f t="shared" si="33"/>
        <v>2.1928700000000001</v>
      </c>
      <c r="T62" s="89">
        <f t="shared" si="33"/>
        <v>2.2112099999999999</v>
      </c>
      <c r="U62" s="89">
        <f t="shared" si="33"/>
        <v>2.2399100000000001</v>
      </c>
      <c r="V62" s="89">
        <f t="shared" si="33"/>
        <v>2.2334800000000001</v>
      </c>
      <c r="W62" s="89">
        <f t="shared" si="33"/>
        <v>2.26789</v>
      </c>
      <c r="X62" s="89">
        <f t="shared" si="33"/>
        <v>2.1925500000000002</v>
      </c>
      <c r="Y62" s="89">
        <f t="shared" si="33"/>
        <v>2.0789599999999999</v>
      </c>
      <c r="Z62" s="89">
        <f t="shared" si="33"/>
        <v>1.8395999999999999</v>
      </c>
      <c r="AA62" s="89">
        <f t="shared" si="33"/>
        <v>1.6296299999999999</v>
      </c>
    </row>
    <row r="63" spans="1:27" ht="12.75" hidden="1" customHeight="1" outlineLevel="1" x14ac:dyDescent="0.2">
      <c r="A63" s="99" t="s">
        <v>1089</v>
      </c>
      <c r="B63" s="60" t="s">
        <v>238</v>
      </c>
      <c r="C63" s="40" t="s">
        <v>79</v>
      </c>
      <c r="D63" s="41">
        <v>1189.29</v>
      </c>
      <c r="E63" s="41">
        <v>1112.4000000000001</v>
      </c>
      <c r="F63" s="41">
        <v>1040.32</v>
      </c>
      <c r="G63" s="41">
        <v>1055.2</v>
      </c>
      <c r="H63" s="41">
        <v>1117.5</v>
      </c>
      <c r="I63" s="41">
        <v>1244.49</v>
      </c>
      <c r="J63" s="41">
        <v>1457.52</v>
      </c>
      <c r="K63" s="41">
        <v>1695.22</v>
      </c>
      <c r="L63" s="41">
        <v>1866.19</v>
      </c>
      <c r="M63" s="41">
        <v>1911.15</v>
      </c>
      <c r="N63" s="41">
        <v>1956.1</v>
      </c>
      <c r="O63" s="41">
        <v>2000.91</v>
      </c>
      <c r="P63" s="41">
        <v>1965.38</v>
      </c>
      <c r="Q63" s="41">
        <v>1980.08</v>
      </c>
      <c r="R63" s="41">
        <v>1975.34</v>
      </c>
      <c r="S63" s="41">
        <v>1906.61</v>
      </c>
      <c r="T63" s="41">
        <v>1924.95</v>
      </c>
      <c r="U63" s="41">
        <v>1953.65</v>
      </c>
      <c r="V63" s="41">
        <v>1947.22</v>
      </c>
      <c r="W63" s="41">
        <v>1981.63</v>
      </c>
      <c r="X63" s="41">
        <v>1906.29</v>
      </c>
      <c r="Y63" s="41">
        <v>1792.7</v>
      </c>
      <c r="Z63" s="41">
        <v>1553.34</v>
      </c>
      <c r="AA63" s="41">
        <v>1343.37</v>
      </c>
    </row>
    <row r="64" spans="1:27" ht="12.75" hidden="1" customHeight="1" outlineLevel="1" x14ac:dyDescent="0.2">
      <c r="A64" s="99" t="s">
        <v>1090</v>
      </c>
      <c r="B64" s="60" t="s">
        <v>90</v>
      </c>
      <c r="C64" s="40" t="s">
        <v>79</v>
      </c>
      <c r="D64" s="41">
        <f t="shared" ref="D64:AA64" si="34">$D$9</f>
        <v>66.180000000000007</v>
      </c>
      <c r="E64" s="41">
        <f t="shared" si="34"/>
        <v>66.180000000000007</v>
      </c>
      <c r="F64" s="41">
        <f t="shared" si="34"/>
        <v>66.180000000000007</v>
      </c>
      <c r="G64" s="41">
        <f t="shared" si="34"/>
        <v>66.180000000000007</v>
      </c>
      <c r="H64" s="41">
        <f t="shared" si="34"/>
        <v>66.180000000000007</v>
      </c>
      <c r="I64" s="41">
        <f t="shared" si="34"/>
        <v>66.180000000000007</v>
      </c>
      <c r="J64" s="41">
        <f t="shared" si="34"/>
        <v>66.180000000000007</v>
      </c>
      <c r="K64" s="41">
        <f t="shared" si="34"/>
        <v>66.180000000000007</v>
      </c>
      <c r="L64" s="41">
        <f t="shared" si="34"/>
        <v>66.180000000000007</v>
      </c>
      <c r="M64" s="41">
        <f t="shared" si="34"/>
        <v>66.180000000000007</v>
      </c>
      <c r="N64" s="41">
        <f t="shared" si="34"/>
        <v>66.180000000000007</v>
      </c>
      <c r="O64" s="41">
        <f t="shared" si="34"/>
        <v>66.180000000000007</v>
      </c>
      <c r="P64" s="41">
        <f t="shared" si="34"/>
        <v>66.180000000000007</v>
      </c>
      <c r="Q64" s="41">
        <f t="shared" si="34"/>
        <v>66.180000000000007</v>
      </c>
      <c r="R64" s="41">
        <f t="shared" si="34"/>
        <v>66.180000000000007</v>
      </c>
      <c r="S64" s="41">
        <f t="shared" si="34"/>
        <v>66.180000000000007</v>
      </c>
      <c r="T64" s="41">
        <f t="shared" si="34"/>
        <v>66.180000000000007</v>
      </c>
      <c r="U64" s="41">
        <f t="shared" si="34"/>
        <v>66.180000000000007</v>
      </c>
      <c r="V64" s="41">
        <f t="shared" si="34"/>
        <v>66.180000000000007</v>
      </c>
      <c r="W64" s="41">
        <f t="shared" si="34"/>
        <v>66.180000000000007</v>
      </c>
      <c r="X64" s="41">
        <f t="shared" si="34"/>
        <v>66.180000000000007</v>
      </c>
      <c r="Y64" s="41">
        <f t="shared" si="34"/>
        <v>66.180000000000007</v>
      </c>
      <c r="Z64" s="41">
        <f t="shared" si="34"/>
        <v>66.180000000000007</v>
      </c>
      <c r="AA64" s="41">
        <f t="shared" si="34"/>
        <v>66.180000000000007</v>
      </c>
    </row>
    <row r="65" spans="1:27" ht="12.75" hidden="1" customHeight="1" outlineLevel="1" x14ac:dyDescent="0.2">
      <c r="A65" s="99" t="s">
        <v>1091</v>
      </c>
      <c r="B65" s="60" t="s">
        <v>83</v>
      </c>
      <c r="C65" s="40" t="s">
        <v>79</v>
      </c>
      <c r="D65" s="41">
        <v>3.72</v>
      </c>
      <c r="E65" s="41">
        <v>3.72</v>
      </c>
      <c r="F65" s="41">
        <v>3.72</v>
      </c>
      <c r="G65" s="41">
        <v>3.72</v>
      </c>
      <c r="H65" s="41">
        <v>3.72</v>
      </c>
      <c r="I65" s="41">
        <v>3.72</v>
      </c>
      <c r="J65" s="41">
        <v>3.72</v>
      </c>
      <c r="K65" s="41">
        <v>3.72</v>
      </c>
      <c r="L65" s="41">
        <v>3.72</v>
      </c>
      <c r="M65" s="41">
        <v>3.72</v>
      </c>
      <c r="N65" s="41">
        <v>3.72</v>
      </c>
      <c r="O65" s="41">
        <v>3.72</v>
      </c>
      <c r="P65" s="41">
        <v>3.72</v>
      </c>
      <c r="Q65" s="41">
        <v>3.72</v>
      </c>
      <c r="R65" s="41">
        <v>3.72</v>
      </c>
      <c r="S65" s="41">
        <v>3.72</v>
      </c>
      <c r="T65" s="41">
        <v>3.72</v>
      </c>
      <c r="U65" s="41">
        <v>3.72</v>
      </c>
      <c r="V65" s="41">
        <v>3.72</v>
      </c>
      <c r="W65" s="41">
        <v>3.72</v>
      </c>
      <c r="X65" s="41">
        <v>3.72</v>
      </c>
      <c r="Y65" s="41">
        <v>3.72</v>
      </c>
      <c r="Z65" s="41">
        <v>3.72</v>
      </c>
      <c r="AA65" s="41">
        <v>3.72</v>
      </c>
    </row>
    <row r="66" spans="1:27" ht="12.75" hidden="1" customHeight="1" outlineLevel="1" x14ac:dyDescent="0.2">
      <c r="A66" s="99" t="s">
        <v>1092</v>
      </c>
      <c r="B66" s="60" t="s">
        <v>81</v>
      </c>
      <c r="C66" s="40" t="s">
        <v>79</v>
      </c>
      <c r="D66" s="41">
        <f>$D$11</f>
        <v>216.36</v>
      </c>
      <c r="E66" s="41">
        <f t="shared" ref="E66:AA66" si="35">$D$11</f>
        <v>216.36</v>
      </c>
      <c r="F66" s="41">
        <f t="shared" si="35"/>
        <v>216.36</v>
      </c>
      <c r="G66" s="41">
        <f t="shared" si="35"/>
        <v>216.36</v>
      </c>
      <c r="H66" s="41">
        <f t="shared" si="35"/>
        <v>216.36</v>
      </c>
      <c r="I66" s="41">
        <f t="shared" si="35"/>
        <v>216.36</v>
      </c>
      <c r="J66" s="41">
        <f t="shared" si="35"/>
        <v>216.36</v>
      </c>
      <c r="K66" s="41">
        <f t="shared" si="35"/>
        <v>216.36</v>
      </c>
      <c r="L66" s="41">
        <f t="shared" si="35"/>
        <v>216.36</v>
      </c>
      <c r="M66" s="41">
        <f t="shared" si="35"/>
        <v>216.36</v>
      </c>
      <c r="N66" s="41">
        <f t="shared" si="35"/>
        <v>216.36</v>
      </c>
      <c r="O66" s="41">
        <f t="shared" si="35"/>
        <v>216.36</v>
      </c>
      <c r="P66" s="41">
        <f t="shared" si="35"/>
        <v>216.36</v>
      </c>
      <c r="Q66" s="41">
        <f t="shared" si="35"/>
        <v>216.36</v>
      </c>
      <c r="R66" s="41">
        <f>$D$11</f>
        <v>216.36</v>
      </c>
      <c r="S66" s="41">
        <f t="shared" si="35"/>
        <v>216.36</v>
      </c>
      <c r="T66" s="41">
        <f t="shared" si="35"/>
        <v>216.36</v>
      </c>
      <c r="U66" s="41">
        <f t="shared" si="35"/>
        <v>216.36</v>
      </c>
      <c r="V66" s="41">
        <f t="shared" si="35"/>
        <v>216.36</v>
      </c>
      <c r="W66" s="41">
        <f t="shared" si="35"/>
        <v>216.36</v>
      </c>
      <c r="X66" s="41">
        <f t="shared" si="35"/>
        <v>216.36</v>
      </c>
      <c r="Y66" s="41">
        <f t="shared" si="35"/>
        <v>216.36</v>
      </c>
      <c r="Z66" s="41">
        <f t="shared" si="35"/>
        <v>216.36</v>
      </c>
      <c r="AA66" s="41">
        <f t="shared" si="35"/>
        <v>216.36</v>
      </c>
    </row>
    <row r="67" spans="1:27" ht="12.75" customHeight="1" collapsed="1" x14ac:dyDescent="0.2">
      <c r="A67" s="98" t="s">
        <v>1093</v>
      </c>
      <c r="B67" s="25" t="str">
        <f>"13"&amp;"."&amp;$B$663&amp;"."&amp;$B$664</f>
        <v>13.01.2024</v>
      </c>
      <c r="C67" s="88" t="s">
        <v>76</v>
      </c>
      <c r="D67" s="89">
        <f>ROUND(((D68+D69+D71+D70)/1000),5)</f>
        <v>1.80667</v>
      </c>
      <c r="E67" s="89">
        <f>ROUND(((E68+E69+E71+E70)/1000),5)</f>
        <v>1.6198699999999999</v>
      </c>
      <c r="F67" s="89">
        <f>ROUND(((F68+F69+F71+F70)/1000),5)</f>
        <v>1.57402</v>
      </c>
      <c r="G67" s="89">
        <f t="shared" ref="G67:AA67" si="36">ROUND(((G68+G69+G71+G70)/1000),5)</f>
        <v>1.56918</v>
      </c>
      <c r="H67" s="89">
        <f t="shared" si="36"/>
        <v>1.60717</v>
      </c>
      <c r="I67" s="89">
        <f t="shared" si="36"/>
        <v>1.7141599999999999</v>
      </c>
      <c r="J67" s="89">
        <f t="shared" si="36"/>
        <v>1.7634300000000001</v>
      </c>
      <c r="K67" s="89">
        <f t="shared" si="36"/>
        <v>1.81934</v>
      </c>
      <c r="L67" s="89">
        <f t="shared" si="36"/>
        <v>1.9929699999999999</v>
      </c>
      <c r="M67" s="89">
        <f t="shared" si="36"/>
        <v>1.99952</v>
      </c>
      <c r="N67" s="89">
        <f t="shared" si="36"/>
        <v>2.0633300000000001</v>
      </c>
      <c r="O67" s="89">
        <f t="shared" si="36"/>
        <v>2.09606</v>
      </c>
      <c r="P67" s="89">
        <f t="shared" si="36"/>
        <v>2.1886100000000002</v>
      </c>
      <c r="Q67" s="89">
        <f t="shared" si="36"/>
        <v>2.2098900000000001</v>
      </c>
      <c r="R67" s="89">
        <f t="shared" si="36"/>
        <v>2.1120299999999999</v>
      </c>
      <c r="S67" s="89">
        <f t="shared" si="36"/>
        <v>2.0941299999999998</v>
      </c>
      <c r="T67" s="89">
        <f t="shared" si="36"/>
        <v>2.1923699999999999</v>
      </c>
      <c r="U67" s="89">
        <f t="shared" si="36"/>
        <v>2.4698899999999999</v>
      </c>
      <c r="V67" s="89">
        <f t="shared" si="36"/>
        <v>2.4945200000000001</v>
      </c>
      <c r="W67" s="89">
        <f t="shared" si="36"/>
        <v>2.1689500000000002</v>
      </c>
      <c r="X67" s="89">
        <f t="shared" si="36"/>
        <v>2.0415999999999999</v>
      </c>
      <c r="Y67" s="89">
        <f t="shared" si="36"/>
        <v>1.76213</v>
      </c>
      <c r="Z67" s="89">
        <f t="shared" si="36"/>
        <v>1.7390300000000001</v>
      </c>
      <c r="AA67" s="89">
        <f t="shared" si="36"/>
        <v>1.81704</v>
      </c>
    </row>
    <row r="68" spans="1:27" ht="12.75" hidden="1" customHeight="1" outlineLevel="1" x14ac:dyDescent="0.2">
      <c r="A68" s="99" t="s">
        <v>1094</v>
      </c>
      <c r="B68" s="60" t="s">
        <v>238</v>
      </c>
      <c r="C68" s="40" t="s">
        <v>79</v>
      </c>
      <c r="D68" s="41">
        <v>1520.41</v>
      </c>
      <c r="E68" s="41">
        <v>1333.61</v>
      </c>
      <c r="F68" s="41">
        <v>1287.76</v>
      </c>
      <c r="G68" s="41">
        <v>1282.92</v>
      </c>
      <c r="H68" s="41">
        <v>1320.91</v>
      </c>
      <c r="I68" s="41">
        <v>1427.9</v>
      </c>
      <c r="J68" s="41">
        <v>1477.17</v>
      </c>
      <c r="K68" s="41">
        <v>1533.08</v>
      </c>
      <c r="L68" s="41">
        <v>1706.71</v>
      </c>
      <c r="M68" s="41">
        <v>1713.26</v>
      </c>
      <c r="N68" s="41">
        <v>1777.07</v>
      </c>
      <c r="O68" s="41">
        <v>1809.8</v>
      </c>
      <c r="P68" s="41">
        <v>1902.35</v>
      </c>
      <c r="Q68" s="41">
        <v>1923.63</v>
      </c>
      <c r="R68" s="41">
        <v>1825.77</v>
      </c>
      <c r="S68" s="41">
        <v>1807.87</v>
      </c>
      <c r="T68" s="41">
        <v>1906.11</v>
      </c>
      <c r="U68" s="41">
        <v>2183.63</v>
      </c>
      <c r="V68" s="41">
        <v>2208.2600000000002</v>
      </c>
      <c r="W68" s="41">
        <v>1882.69</v>
      </c>
      <c r="X68" s="41">
        <v>1755.34</v>
      </c>
      <c r="Y68" s="41">
        <v>1475.87</v>
      </c>
      <c r="Z68" s="41">
        <v>1452.77</v>
      </c>
      <c r="AA68" s="41">
        <v>1530.78</v>
      </c>
    </row>
    <row r="69" spans="1:27" ht="12.75" hidden="1" customHeight="1" outlineLevel="1" x14ac:dyDescent="0.2">
      <c r="A69" s="99" t="s">
        <v>1095</v>
      </c>
      <c r="B69" s="60" t="s">
        <v>90</v>
      </c>
      <c r="C69" s="40" t="s">
        <v>79</v>
      </c>
      <c r="D69" s="41">
        <f t="shared" ref="D69:AA69" si="37">$D$9</f>
        <v>66.180000000000007</v>
      </c>
      <c r="E69" s="41">
        <f t="shared" si="37"/>
        <v>66.180000000000007</v>
      </c>
      <c r="F69" s="41">
        <f t="shared" si="37"/>
        <v>66.180000000000007</v>
      </c>
      <c r="G69" s="41">
        <f t="shared" si="37"/>
        <v>66.180000000000007</v>
      </c>
      <c r="H69" s="41">
        <f t="shared" si="37"/>
        <v>66.180000000000007</v>
      </c>
      <c r="I69" s="41">
        <f t="shared" si="37"/>
        <v>66.180000000000007</v>
      </c>
      <c r="J69" s="41">
        <f t="shared" si="37"/>
        <v>66.180000000000007</v>
      </c>
      <c r="K69" s="41">
        <f t="shared" si="37"/>
        <v>66.180000000000007</v>
      </c>
      <c r="L69" s="41">
        <f t="shared" si="37"/>
        <v>66.180000000000007</v>
      </c>
      <c r="M69" s="41">
        <f t="shared" si="37"/>
        <v>66.180000000000007</v>
      </c>
      <c r="N69" s="41">
        <f t="shared" si="37"/>
        <v>66.180000000000007</v>
      </c>
      <c r="O69" s="41">
        <f t="shared" si="37"/>
        <v>66.180000000000007</v>
      </c>
      <c r="P69" s="41">
        <f t="shared" si="37"/>
        <v>66.180000000000007</v>
      </c>
      <c r="Q69" s="41">
        <f t="shared" si="37"/>
        <v>66.180000000000007</v>
      </c>
      <c r="R69" s="41">
        <f t="shared" si="37"/>
        <v>66.180000000000007</v>
      </c>
      <c r="S69" s="41">
        <f t="shared" si="37"/>
        <v>66.180000000000007</v>
      </c>
      <c r="T69" s="41">
        <f t="shared" si="37"/>
        <v>66.180000000000007</v>
      </c>
      <c r="U69" s="41">
        <f t="shared" si="37"/>
        <v>66.180000000000007</v>
      </c>
      <c r="V69" s="41">
        <f t="shared" si="37"/>
        <v>66.180000000000007</v>
      </c>
      <c r="W69" s="41">
        <f t="shared" si="37"/>
        <v>66.180000000000007</v>
      </c>
      <c r="X69" s="41">
        <f t="shared" si="37"/>
        <v>66.180000000000007</v>
      </c>
      <c r="Y69" s="41">
        <f t="shared" si="37"/>
        <v>66.180000000000007</v>
      </c>
      <c r="Z69" s="41">
        <f t="shared" si="37"/>
        <v>66.180000000000007</v>
      </c>
      <c r="AA69" s="41">
        <f t="shared" si="37"/>
        <v>66.180000000000007</v>
      </c>
    </row>
    <row r="70" spans="1:27" ht="12.75" hidden="1" customHeight="1" outlineLevel="1" x14ac:dyDescent="0.2">
      <c r="A70" s="99" t="s">
        <v>1096</v>
      </c>
      <c r="B70" s="60" t="s">
        <v>83</v>
      </c>
      <c r="C70" s="40" t="s">
        <v>79</v>
      </c>
      <c r="D70" s="41">
        <v>3.72</v>
      </c>
      <c r="E70" s="41">
        <v>3.72</v>
      </c>
      <c r="F70" s="41">
        <v>3.72</v>
      </c>
      <c r="G70" s="41">
        <v>3.72</v>
      </c>
      <c r="H70" s="41">
        <v>3.72</v>
      </c>
      <c r="I70" s="41">
        <v>3.72</v>
      </c>
      <c r="J70" s="41">
        <v>3.72</v>
      </c>
      <c r="K70" s="41">
        <v>3.72</v>
      </c>
      <c r="L70" s="41">
        <v>3.72</v>
      </c>
      <c r="M70" s="41">
        <v>3.72</v>
      </c>
      <c r="N70" s="41">
        <v>3.72</v>
      </c>
      <c r="O70" s="41">
        <v>3.72</v>
      </c>
      <c r="P70" s="41">
        <v>3.72</v>
      </c>
      <c r="Q70" s="41">
        <v>3.72</v>
      </c>
      <c r="R70" s="41">
        <v>3.72</v>
      </c>
      <c r="S70" s="41">
        <v>3.72</v>
      </c>
      <c r="T70" s="41">
        <v>3.72</v>
      </c>
      <c r="U70" s="41">
        <v>3.72</v>
      </c>
      <c r="V70" s="41">
        <v>3.72</v>
      </c>
      <c r="W70" s="41">
        <v>3.72</v>
      </c>
      <c r="X70" s="41">
        <v>3.72</v>
      </c>
      <c r="Y70" s="41">
        <v>3.72</v>
      </c>
      <c r="Z70" s="41">
        <v>3.72</v>
      </c>
      <c r="AA70" s="41">
        <v>3.72</v>
      </c>
    </row>
    <row r="71" spans="1:27" ht="12.75" hidden="1" customHeight="1" outlineLevel="1" x14ac:dyDescent="0.2">
      <c r="A71" s="99" t="s">
        <v>1097</v>
      </c>
      <c r="B71" s="60" t="s">
        <v>81</v>
      </c>
      <c r="C71" s="40" t="s">
        <v>79</v>
      </c>
      <c r="D71" s="41">
        <f>$D$11</f>
        <v>216.36</v>
      </c>
      <c r="E71" s="41">
        <f t="shared" ref="E71:AA71" si="38">$D$11</f>
        <v>216.36</v>
      </c>
      <c r="F71" s="41">
        <f t="shared" si="38"/>
        <v>216.36</v>
      </c>
      <c r="G71" s="41">
        <f t="shared" si="38"/>
        <v>216.36</v>
      </c>
      <c r="H71" s="41">
        <f t="shared" si="38"/>
        <v>216.36</v>
      </c>
      <c r="I71" s="41">
        <f t="shared" si="38"/>
        <v>216.36</v>
      </c>
      <c r="J71" s="41">
        <f t="shared" si="38"/>
        <v>216.36</v>
      </c>
      <c r="K71" s="41">
        <f t="shared" si="38"/>
        <v>216.36</v>
      </c>
      <c r="L71" s="41">
        <f t="shared" si="38"/>
        <v>216.36</v>
      </c>
      <c r="M71" s="41">
        <f t="shared" si="38"/>
        <v>216.36</v>
      </c>
      <c r="N71" s="41">
        <f t="shared" si="38"/>
        <v>216.36</v>
      </c>
      <c r="O71" s="41">
        <f t="shared" si="38"/>
        <v>216.36</v>
      </c>
      <c r="P71" s="41">
        <f t="shared" si="38"/>
        <v>216.36</v>
      </c>
      <c r="Q71" s="41">
        <f t="shared" si="38"/>
        <v>216.36</v>
      </c>
      <c r="R71" s="41">
        <f>$D$11</f>
        <v>216.36</v>
      </c>
      <c r="S71" s="41">
        <f t="shared" si="38"/>
        <v>216.36</v>
      </c>
      <c r="T71" s="41">
        <f t="shared" si="38"/>
        <v>216.36</v>
      </c>
      <c r="U71" s="41">
        <f t="shared" si="38"/>
        <v>216.36</v>
      </c>
      <c r="V71" s="41">
        <f t="shared" si="38"/>
        <v>216.36</v>
      </c>
      <c r="W71" s="41">
        <f t="shared" si="38"/>
        <v>216.36</v>
      </c>
      <c r="X71" s="41">
        <f t="shared" si="38"/>
        <v>216.36</v>
      </c>
      <c r="Y71" s="41">
        <f t="shared" si="38"/>
        <v>216.36</v>
      </c>
      <c r="Z71" s="41">
        <f t="shared" si="38"/>
        <v>216.36</v>
      </c>
      <c r="AA71" s="41">
        <f t="shared" si="38"/>
        <v>216.36</v>
      </c>
    </row>
    <row r="72" spans="1:27" ht="12.75" customHeight="1" collapsed="1" x14ac:dyDescent="0.2">
      <c r="A72" s="98" t="s">
        <v>1098</v>
      </c>
      <c r="B72" s="25" t="str">
        <f>"14"&amp;"."&amp;$B$663&amp;"."&amp;$B$664</f>
        <v>14.01.2024</v>
      </c>
      <c r="C72" s="88" t="s">
        <v>76</v>
      </c>
      <c r="D72" s="89">
        <f>ROUND(((D73+D74+D76+D75)/1000),5)</f>
        <v>1.83541</v>
      </c>
      <c r="E72" s="89">
        <f>ROUND(((E73+E74+E76+E75)/1000),5)</f>
        <v>1.70051</v>
      </c>
      <c r="F72" s="89">
        <f>ROUND(((F73+F74+F76+F75)/1000),5)</f>
        <v>1.57223</v>
      </c>
      <c r="G72" s="89">
        <f t="shared" ref="G72:AA72" si="39">ROUND(((G73+G74+G76+G75)/1000),5)</f>
        <v>1.55802</v>
      </c>
      <c r="H72" s="89">
        <f t="shared" si="39"/>
        <v>1.57412</v>
      </c>
      <c r="I72" s="89">
        <f t="shared" si="39"/>
        <v>1.6514800000000001</v>
      </c>
      <c r="J72" s="89">
        <f t="shared" si="39"/>
        <v>1.6843399999999999</v>
      </c>
      <c r="K72" s="89">
        <f t="shared" si="39"/>
        <v>1.7963</v>
      </c>
      <c r="L72" s="89">
        <f t="shared" si="39"/>
        <v>1.8810899999999999</v>
      </c>
      <c r="M72" s="89">
        <f t="shared" si="39"/>
        <v>2.03823</v>
      </c>
      <c r="N72" s="89">
        <f t="shared" si="39"/>
        <v>2.1637599999999999</v>
      </c>
      <c r="O72" s="89">
        <f t="shared" si="39"/>
        <v>2.2382900000000001</v>
      </c>
      <c r="P72" s="89">
        <f t="shared" si="39"/>
        <v>2.2644500000000001</v>
      </c>
      <c r="Q72" s="89">
        <f t="shared" si="39"/>
        <v>2.2831899999999998</v>
      </c>
      <c r="R72" s="89">
        <f t="shared" si="39"/>
        <v>2.1532499999999999</v>
      </c>
      <c r="S72" s="89">
        <f t="shared" si="39"/>
        <v>2.2849599999999999</v>
      </c>
      <c r="T72" s="89">
        <f t="shared" si="39"/>
        <v>2.4645700000000001</v>
      </c>
      <c r="U72" s="89">
        <f t="shared" si="39"/>
        <v>2.4955599999999998</v>
      </c>
      <c r="V72" s="89">
        <f t="shared" si="39"/>
        <v>2.4899800000000001</v>
      </c>
      <c r="W72" s="89">
        <f t="shared" si="39"/>
        <v>2.33575</v>
      </c>
      <c r="X72" s="89">
        <f t="shared" si="39"/>
        <v>2.1766100000000002</v>
      </c>
      <c r="Y72" s="89">
        <f t="shared" si="39"/>
        <v>2.0513300000000001</v>
      </c>
      <c r="Z72" s="89">
        <f t="shared" si="39"/>
        <v>1.8515600000000001</v>
      </c>
      <c r="AA72" s="89">
        <f t="shared" si="39"/>
        <v>1.79244</v>
      </c>
    </row>
    <row r="73" spans="1:27" ht="12.75" hidden="1" customHeight="1" outlineLevel="1" x14ac:dyDescent="0.2">
      <c r="A73" s="99" t="s">
        <v>1099</v>
      </c>
      <c r="B73" s="60" t="s">
        <v>238</v>
      </c>
      <c r="C73" s="40" t="s">
        <v>79</v>
      </c>
      <c r="D73" s="41">
        <v>1549.15</v>
      </c>
      <c r="E73" s="41">
        <v>1414.25</v>
      </c>
      <c r="F73" s="41">
        <v>1285.97</v>
      </c>
      <c r="G73" s="41">
        <v>1271.76</v>
      </c>
      <c r="H73" s="41">
        <v>1287.8599999999999</v>
      </c>
      <c r="I73" s="41">
        <v>1365.22</v>
      </c>
      <c r="J73" s="41">
        <v>1398.08</v>
      </c>
      <c r="K73" s="41">
        <v>1510.04</v>
      </c>
      <c r="L73" s="41">
        <v>1594.83</v>
      </c>
      <c r="M73" s="41">
        <v>1751.97</v>
      </c>
      <c r="N73" s="41">
        <v>1877.5</v>
      </c>
      <c r="O73" s="41">
        <v>1952.03</v>
      </c>
      <c r="P73" s="41">
        <v>1978.19</v>
      </c>
      <c r="Q73" s="41">
        <v>1996.93</v>
      </c>
      <c r="R73" s="41">
        <v>1866.99</v>
      </c>
      <c r="S73" s="41">
        <v>1998.7</v>
      </c>
      <c r="T73" s="41">
        <v>2178.31</v>
      </c>
      <c r="U73" s="41">
        <v>2209.3000000000002</v>
      </c>
      <c r="V73" s="41">
        <v>2203.7199999999998</v>
      </c>
      <c r="W73" s="41">
        <v>2049.4899999999998</v>
      </c>
      <c r="X73" s="41">
        <v>1890.35</v>
      </c>
      <c r="Y73" s="41">
        <v>1765.07</v>
      </c>
      <c r="Z73" s="41">
        <v>1565.3</v>
      </c>
      <c r="AA73" s="41">
        <v>1506.18</v>
      </c>
    </row>
    <row r="74" spans="1:27" ht="12.75" hidden="1" customHeight="1" outlineLevel="1" x14ac:dyDescent="0.2">
      <c r="A74" s="99" t="s">
        <v>1100</v>
      </c>
      <c r="B74" s="60" t="s">
        <v>90</v>
      </c>
      <c r="C74" s="40" t="s">
        <v>79</v>
      </c>
      <c r="D74" s="41">
        <f t="shared" ref="D74:AA74" si="40">$D$9</f>
        <v>66.180000000000007</v>
      </c>
      <c r="E74" s="41">
        <f t="shared" si="40"/>
        <v>66.180000000000007</v>
      </c>
      <c r="F74" s="41">
        <f t="shared" si="40"/>
        <v>66.180000000000007</v>
      </c>
      <c r="G74" s="41">
        <f t="shared" si="40"/>
        <v>66.180000000000007</v>
      </c>
      <c r="H74" s="41">
        <f t="shared" si="40"/>
        <v>66.180000000000007</v>
      </c>
      <c r="I74" s="41">
        <f t="shared" si="40"/>
        <v>66.180000000000007</v>
      </c>
      <c r="J74" s="41">
        <f t="shared" si="40"/>
        <v>66.180000000000007</v>
      </c>
      <c r="K74" s="41">
        <f t="shared" si="40"/>
        <v>66.180000000000007</v>
      </c>
      <c r="L74" s="41">
        <f t="shared" si="40"/>
        <v>66.180000000000007</v>
      </c>
      <c r="M74" s="41">
        <f t="shared" si="40"/>
        <v>66.180000000000007</v>
      </c>
      <c r="N74" s="41">
        <f t="shared" si="40"/>
        <v>66.180000000000007</v>
      </c>
      <c r="O74" s="41">
        <f t="shared" si="40"/>
        <v>66.180000000000007</v>
      </c>
      <c r="P74" s="41">
        <f t="shared" si="40"/>
        <v>66.180000000000007</v>
      </c>
      <c r="Q74" s="41">
        <f t="shared" si="40"/>
        <v>66.180000000000007</v>
      </c>
      <c r="R74" s="41">
        <f t="shared" si="40"/>
        <v>66.180000000000007</v>
      </c>
      <c r="S74" s="41">
        <f t="shared" si="40"/>
        <v>66.180000000000007</v>
      </c>
      <c r="T74" s="41">
        <f t="shared" si="40"/>
        <v>66.180000000000007</v>
      </c>
      <c r="U74" s="41">
        <f t="shared" si="40"/>
        <v>66.180000000000007</v>
      </c>
      <c r="V74" s="41">
        <f t="shared" si="40"/>
        <v>66.180000000000007</v>
      </c>
      <c r="W74" s="41">
        <f t="shared" si="40"/>
        <v>66.180000000000007</v>
      </c>
      <c r="X74" s="41">
        <f t="shared" si="40"/>
        <v>66.180000000000007</v>
      </c>
      <c r="Y74" s="41">
        <f t="shared" si="40"/>
        <v>66.180000000000007</v>
      </c>
      <c r="Z74" s="41">
        <f t="shared" si="40"/>
        <v>66.180000000000007</v>
      </c>
      <c r="AA74" s="41">
        <f t="shared" si="40"/>
        <v>66.180000000000007</v>
      </c>
    </row>
    <row r="75" spans="1:27" ht="12.75" hidden="1" customHeight="1" outlineLevel="1" x14ac:dyDescent="0.2">
      <c r="A75" s="99" t="s">
        <v>1101</v>
      </c>
      <c r="B75" s="60" t="s">
        <v>83</v>
      </c>
      <c r="C75" s="40" t="s">
        <v>79</v>
      </c>
      <c r="D75" s="41">
        <v>3.72</v>
      </c>
      <c r="E75" s="41">
        <v>3.72</v>
      </c>
      <c r="F75" s="41">
        <v>3.72</v>
      </c>
      <c r="G75" s="41">
        <v>3.72</v>
      </c>
      <c r="H75" s="41">
        <v>3.72</v>
      </c>
      <c r="I75" s="41">
        <v>3.72</v>
      </c>
      <c r="J75" s="41">
        <v>3.72</v>
      </c>
      <c r="K75" s="41">
        <v>3.72</v>
      </c>
      <c r="L75" s="41">
        <v>3.72</v>
      </c>
      <c r="M75" s="41">
        <v>3.72</v>
      </c>
      <c r="N75" s="41">
        <v>3.72</v>
      </c>
      <c r="O75" s="41">
        <v>3.72</v>
      </c>
      <c r="P75" s="41">
        <v>3.72</v>
      </c>
      <c r="Q75" s="41">
        <v>3.72</v>
      </c>
      <c r="R75" s="41">
        <v>3.72</v>
      </c>
      <c r="S75" s="41">
        <v>3.72</v>
      </c>
      <c r="T75" s="41">
        <v>3.72</v>
      </c>
      <c r="U75" s="41">
        <v>3.72</v>
      </c>
      <c r="V75" s="41">
        <v>3.72</v>
      </c>
      <c r="W75" s="41">
        <v>3.72</v>
      </c>
      <c r="X75" s="41">
        <v>3.72</v>
      </c>
      <c r="Y75" s="41">
        <v>3.72</v>
      </c>
      <c r="Z75" s="41">
        <v>3.72</v>
      </c>
      <c r="AA75" s="41">
        <v>3.72</v>
      </c>
    </row>
    <row r="76" spans="1:27" ht="12.75" hidden="1" customHeight="1" outlineLevel="1" x14ac:dyDescent="0.2">
      <c r="A76" s="99" t="s">
        <v>1102</v>
      </c>
      <c r="B76" s="60" t="s">
        <v>81</v>
      </c>
      <c r="C76" s="40" t="s">
        <v>79</v>
      </c>
      <c r="D76" s="41">
        <f>$D$11</f>
        <v>216.36</v>
      </c>
      <c r="E76" s="41">
        <f t="shared" ref="E76:AA76" si="41">$D$11</f>
        <v>216.36</v>
      </c>
      <c r="F76" s="41">
        <f t="shared" si="41"/>
        <v>216.36</v>
      </c>
      <c r="G76" s="41">
        <f t="shared" si="41"/>
        <v>216.36</v>
      </c>
      <c r="H76" s="41">
        <f t="shared" si="41"/>
        <v>216.36</v>
      </c>
      <c r="I76" s="41">
        <f t="shared" si="41"/>
        <v>216.36</v>
      </c>
      <c r="J76" s="41">
        <f t="shared" si="41"/>
        <v>216.36</v>
      </c>
      <c r="K76" s="41">
        <f t="shared" si="41"/>
        <v>216.36</v>
      </c>
      <c r="L76" s="41">
        <f t="shared" si="41"/>
        <v>216.36</v>
      </c>
      <c r="M76" s="41">
        <f t="shared" si="41"/>
        <v>216.36</v>
      </c>
      <c r="N76" s="41">
        <f t="shared" si="41"/>
        <v>216.36</v>
      </c>
      <c r="O76" s="41">
        <f t="shared" si="41"/>
        <v>216.36</v>
      </c>
      <c r="P76" s="41">
        <f t="shared" si="41"/>
        <v>216.36</v>
      </c>
      <c r="Q76" s="41">
        <f t="shared" si="41"/>
        <v>216.36</v>
      </c>
      <c r="R76" s="41">
        <f>$D$11</f>
        <v>216.36</v>
      </c>
      <c r="S76" s="41">
        <f t="shared" si="41"/>
        <v>216.36</v>
      </c>
      <c r="T76" s="41">
        <f t="shared" si="41"/>
        <v>216.36</v>
      </c>
      <c r="U76" s="41">
        <f t="shared" si="41"/>
        <v>216.36</v>
      </c>
      <c r="V76" s="41">
        <f t="shared" si="41"/>
        <v>216.36</v>
      </c>
      <c r="W76" s="41">
        <f t="shared" si="41"/>
        <v>216.36</v>
      </c>
      <c r="X76" s="41">
        <f t="shared" si="41"/>
        <v>216.36</v>
      </c>
      <c r="Y76" s="41">
        <f t="shared" si="41"/>
        <v>216.36</v>
      </c>
      <c r="Z76" s="41">
        <f t="shared" si="41"/>
        <v>216.36</v>
      </c>
      <c r="AA76" s="41">
        <f t="shared" si="41"/>
        <v>216.36</v>
      </c>
    </row>
    <row r="77" spans="1:27" ht="12.75" customHeight="1" collapsed="1" x14ac:dyDescent="0.2">
      <c r="A77" s="98" t="s">
        <v>1103</v>
      </c>
      <c r="B77" s="25" t="str">
        <f>"15"&amp;"."&amp;$B$663&amp;"."&amp;$B$664</f>
        <v>15.01.2024</v>
      </c>
      <c r="C77" s="88" t="s">
        <v>76</v>
      </c>
      <c r="D77" s="89">
        <f>ROUND(((D78+D79+D81+D80)/1000),5)</f>
        <v>1.56088</v>
      </c>
      <c r="E77" s="89">
        <f>ROUND(((E78+E79+E81+E80)/1000),5)</f>
        <v>1.5033300000000001</v>
      </c>
      <c r="F77" s="89">
        <f>ROUND(((F78+F79+F81+F80)/1000),5)</f>
        <v>1.44794</v>
      </c>
      <c r="G77" s="89">
        <f t="shared" ref="G77:AA77" si="42">ROUND(((G78+G79+G81+G80)/1000),5)</f>
        <v>1.44116</v>
      </c>
      <c r="H77" s="89">
        <f t="shared" si="42"/>
        <v>1.5028300000000001</v>
      </c>
      <c r="I77" s="89">
        <f t="shared" si="42"/>
        <v>1.6276299999999999</v>
      </c>
      <c r="J77" s="89">
        <f t="shared" si="42"/>
        <v>1.83802</v>
      </c>
      <c r="K77" s="89">
        <f t="shared" si="42"/>
        <v>2.0558800000000002</v>
      </c>
      <c r="L77" s="89">
        <f t="shared" si="42"/>
        <v>2.3191000000000002</v>
      </c>
      <c r="M77" s="89">
        <f t="shared" si="42"/>
        <v>2.3525499999999999</v>
      </c>
      <c r="N77" s="89">
        <f t="shared" si="42"/>
        <v>2.3402799999999999</v>
      </c>
      <c r="O77" s="89">
        <f t="shared" si="42"/>
        <v>2.4342100000000002</v>
      </c>
      <c r="P77" s="89">
        <f t="shared" si="42"/>
        <v>2.4339</v>
      </c>
      <c r="Q77" s="89">
        <f t="shared" si="42"/>
        <v>2.44441</v>
      </c>
      <c r="R77" s="89">
        <f t="shared" si="42"/>
        <v>2.44075</v>
      </c>
      <c r="S77" s="89">
        <f t="shared" si="42"/>
        <v>2.3771300000000002</v>
      </c>
      <c r="T77" s="89">
        <f t="shared" si="42"/>
        <v>2.4875400000000001</v>
      </c>
      <c r="U77" s="89">
        <f t="shared" si="42"/>
        <v>2.5144600000000001</v>
      </c>
      <c r="V77" s="89">
        <f t="shared" si="42"/>
        <v>2.5072299999999998</v>
      </c>
      <c r="W77" s="89">
        <f t="shared" si="42"/>
        <v>2.3739400000000002</v>
      </c>
      <c r="X77" s="89">
        <f t="shared" si="42"/>
        <v>2.2442899999999999</v>
      </c>
      <c r="Y77" s="89">
        <f t="shared" si="42"/>
        <v>2.0773999999999999</v>
      </c>
      <c r="Z77" s="89">
        <f t="shared" si="42"/>
        <v>1.88167</v>
      </c>
      <c r="AA77" s="89">
        <f t="shared" si="42"/>
        <v>1.74932</v>
      </c>
    </row>
    <row r="78" spans="1:27" ht="12.75" hidden="1" customHeight="1" outlineLevel="1" x14ac:dyDescent="0.2">
      <c r="A78" s="99" t="s">
        <v>1104</v>
      </c>
      <c r="B78" s="60" t="s">
        <v>238</v>
      </c>
      <c r="C78" s="40" t="s">
        <v>79</v>
      </c>
      <c r="D78" s="41">
        <v>1274.6199999999999</v>
      </c>
      <c r="E78" s="41">
        <v>1217.07</v>
      </c>
      <c r="F78" s="41">
        <v>1161.68</v>
      </c>
      <c r="G78" s="41">
        <v>1154.9000000000001</v>
      </c>
      <c r="H78" s="41">
        <v>1216.57</v>
      </c>
      <c r="I78" s="41">
        <v>1341.37</v>
      </c>
      <c r="J78" s="41">
        <v>1551.76</v>
      </c>
      <c r="K78" s="41">
        <v>1769.62</v>
      </c>
      <c r="L78" s="41">
        <v>2032.84</v>
      </c>
      <c r="M78" s="41">
        <v>2066.29</v>
      </c>
      <c r="N78" s="41">
        <v>2054.02</v>
      </c>
      <c r="O78" s="41">
        <v>2147.9499999999998</v>
      </c>
      <c r="P78" s="41">
        <v>2147.64</v>
      </c>
      <c r="Q78" s="41">
        <v>2158.15</v>
      </c>
      <c r="R78" s="41">
        <v>2154.4899999999998</v>
      </c>
      <c r="S78" s="41">
        <v>2090.87</v>
      </c>
      <c r="T78" s="41">
        <v>2201.2800000000002</v>
      </c>
      <c r="U78" s="41">
        <v>2228.1999999999998</v>
      </c>
      <c r="V78" s="41">
        <v>2220.9699999999998</v>
      </c>
      <c r="W78" s="41">
        <v>2087.6799999999998</v>
      </c>
      <c r="X78" s="41">
        <v>1958.03</v>
      </c>
      <c r="Y78" s="41">
        <v>1791.14</v>
      </c>
      <c r="Z78" s="41">
        <v>1595.41</v>
      </c>
      <c r="AA78" s="41">
        <v>1463.06</v>
      </c>
    </row>
    <row r="79" spans="1:27" ht="12.75" hidden="1" customHeight="1" outlineLevel="1" x14ac:dyDescent="0.2">
      <c r="A79" s="99" t="s">
        <v>1105</v>
      </c>
      <c r="B79" s="60" t="s">
        <v>90</v>
      </c>
      <c r="C79" s="40" t="s">
        <v>79</v>
      </c>
      <c r="D79" s="41">
        <f t="shared" ref="D79:AA79" si="43">$D$9</f>
        <v>66.180000000000007</v>
      </c>
      <c r="E79" s="41">
        <f t="shared" si="43"/>
        <v>66.180000000000007</v>
      </c>
      <c r="F79" s="41">
        <f t="shared" si="43"/>
        <v>66.180000000000007</v>
      </c>
      <c r="G79" s="41">
        <f t="shared" si="43"/>
        <v>66.180000000000007</v>
      </c>
      <c r="H79" s="41">
        <f t="shared" si="43"/>
        <v>66.180000000000007</v>
      </c>
      <c r="I79" s="41">
        <f t="shared" si="43"/>
        <v>66.180000000000007</v>
      </c>
      <c r="J79" s="41">
        <f t="shared" si="43"/>
        <v>66.180000000000007</v>
      </c>
      <c r="K79" s="41">
        <f t="shared" si="43"/>
        <v>66.180000000000007</v>
      </c>
      <c r="L79" s="41">
        <f t="shared" si="43"/>
        <v>66.180000000000007</v>
      </c>
      <c r="M79" s="41">
        <f t="shared" si="43"/>
        <v>66.180000000000007</v>
      </c>
      <c r="N79" s="41">
        <f t="shared" si="43"/>
        <v>66.180000000000007</v>
      </c>
      <c r="O79" s="41">
        <f t="shared" si="43"/>
        <v>66.180000000000007</v>
      </c>
      <c r="P79" s="41">
        <f t="shared" si="43"/>
        <v>66.180000000000007</v>
      </c>
      <c r="Q79" s="41">
        <f t="shared" si="43"/>
        <v>66.180000000000007</v>
      </c>
      <c r="R79" s="41">
        <f t="shared" si="43"/>
        <v>66.180000000000007</v>
      </c>
      <c r="S79" s="41">
        <f t="shared" si="43"/>
        <v>66.180000000000007</v>
      </c>
      <c r="T79" s="41">
        <f t="shared" si="43"/>
        <v>66.180000000000007</v>
      </c>
      <c r="U79" s="41">
        <f t="shared" si="43"/>
        <v>66.180000000000007</v>
      </c>
      <c r="V79" s="41">
        <f t="shared" si="43"/>
        <v>66.180000000000007</v>
      </c>
      <c r="W79" s="41">
        <f t="shared" si="43"/>
        <v>66.180000000000007</v>
      </c>
      <c r="X79" s="41">
        <f t="shared" si="43"/>
        <v>66.180000000000007</v>
      </c>
      <c r="Y79" s="41">
        <f t="shared" si="43"/>
        <v>66.180000000000007</v>
      </c>
      <c r="Z79" s="41">
        <f t="shared" si="43"/>
        <v>66.180000000000007</v>
      </c>
      <c r="AA79" s="41">
        <f t="shared" si="43"/>
        <v>66.180000000000007</v>
      </c>
    </row>
    <row r="80" spans="1:27" ht="12.75" hidden="1" customHeight="1" outlineLevel="1" x14ac:dyDescent="0.2">
      <c r="A80" s="99" t="s">
        <v>1106</v>
      </c>
      <c r="B80" s="60" t="s">
        <v>83</v>
      </c>
      <c r="C80" s="40" t="s">
        <v>79</v>
      </c>
      <c r="D80" s="41">
        <v>3.72</v>
      </c>
      <c r="E80" s="41">
        <v>3.72</v>
      </c>
      <c r="F80" s="41">
        <v>3.72</v>
      </c>
      <c r="G80" s="41">
        <v>3.72</v>
      </c>
      <c r="H80" s="41">
        <v>3.72</v>
      </c>
      <c r="I80" s="41">
        <v>3.72</v>
      </c>
      <c r="J80" s="41">
        <v>3.72</v>
      </c>
      <c r="K80" s="41">
        <v>3.72</v>
      </c>
      <c r="L80" s="41">
        <v>3.72</v>
      </c>
      <c r="M80" s="41">
        <v>3.72</v>
      </c>
      <c r="N80" s="41">
        <v>3.72</v>
      </c>
      <c r="O80" s="41">
        <v>3.72</v>
      </c>
      <c r="P80" s="41">
        <v>3.72</v>
      </c>
      <c r="Q80" s="41">
        <v>3.72</v>
      </c>
      <c r="R80" s="41">
        <v>3.72</v>
      </c>
      <c r="S80" s="41">
        <v>3.72</v>
      </c>
      <c r="T80" s="41">
        <v>3.72</v>
      </c>
      <c r="U80" s="41">
        <v>3.72</v>
      </c>
      <c r="V80" s="41">
        <v>3.72</v>
      </c>
      <c r="W80" s="41">
        <v>3.72</v>
      </c>
      <c r="X80" s="41">
        <v>3.72</v>
      </c>
      <c r="Y80" s="41">
        <v>3.72</v>
      </c>
      <c r="Z80" s="41">
        <v>3.72</v>
      </c>
      <c r="AA80" s="41">
        <v>3.72</v>
      </c>
    </row>
    <row r="81" spans="1:27" ht="12.75" hidden="1" customHeight="1" outlineLevel="1" x14ac:dyDescent="0.2">
      <c r="A81" s="99" t="s">
        <v>1107</v>
      </c>
      <c r="B81" s="60" t="s">
        <v>81</v>
      </c>
      <c r="C81" s="40" t="s">
        <v>79</v>
      </c>
      <c r="D81" s="41">
        <f>$D$11</f>
        <v>216.36</v>
      </c>
      <c r="E81" s="41">
        <f t="shared" ref="E81:AA81" si="44">$D$11</f>
        <v>216.36</v>
      </c>
      <c r="F81" s="41">
        <f t="shared" si="44"/>
        <v>216.36</v>
      </c>
      <c r="G81" s="41">
        <f t="shared" si="44"/>
        <v>216.36</v>
      </c>
      <c r="H81" s="41">
        <f t="shared" si="44"/>
        <v>216.36</v>
      </c>
      <c r="I81" s="41">
        <f t="shared" si="44"/>
        <v>216.36</v>
      </c>
      <c r="J81" s="41">
        <f t="shared" si="44"/>
        <v>216.36</v>
      </c>
      <c r="K81" s="41">
        <f t="shared" si="44"/>
        <v>216.36</v>
      </c>
      <c r="L81" s="41">
        <f t="shared" si="44"/>
        <v>216.36</v>
      </c>
      <c r="M81" s="41">
        <f t="shared" si="44"/>
        <v>216.36</v>
      </c>
      <c r="N81" s="41">
        <f t="shared" si="44"/>
        <v>216.36</v>
      </c>
      <c r="O81" s="41">
        <f t="shared" si="44"/>
        <v>216.36</v>
      </c>
      <c r="P81" s="41">
        <f t="shared" si="44"/>
        <v>216.36</v>
      </c>
      <c r="Q81" s="41">
        <f t="shared" si="44"/>
        <v>216.36</v>
      </c>
      <c r="R81" s="41">
        <f>$D$11</f>
        <v>216.36</v>
      </c>
      <c r="S81" s="41">
        <f t="shared" si="44"/>
        <v>216.36</v>
      </c>
      <c r="T81" s="41">
        <f t="shared" si="44"/>
        <v>216.36</v>
      </c>
      <c r="U81" s="41">
        <f t="shared" si="44"/>
        <v>216.36</v>
      </c>
      <c r="V81" s="41">
        <f t="shared" si="44"/>
        <v>216.36</v>
      </c>
      <c r="W81" s="41">
        <f t="shared" si="44"/>
        <v>216.36</v>
      </c>
      <c r="X81" s="41">
        <f t="shared" si="44"/>
        <v>216.36</v>
      </c>
      <c r="Y81" s="41">
        <f t="shared" si="44"/>
        <v>216.36</v>
      </c>
      <c r="Z81" s="41">
        <f t="shared" si="44"/>
        <v>216.36</v>
      </c>
      <c r="AA81" s="41">
        <f t="shared" si="44"/>
        <v>216.36</v>
      </c>
    </row>
    <row r="82" spans="1:27" ht="12.75" customHeight="1" collapsed="1" x14ac:dyDescent="0.2">
      <c r="A82" s="98" t="s">
        <v>1108</v>
      </c>
      <c r="B82" s="25" t="str">
        <f>"16"&amp;"."&amp;$B$663&amp;"."&amp;$B$664</f>
        <v>16.01.2024</v>
      </c>
      <c r="C82" s="88" t="s">
        <v>76</v>
      </c>
      <c r="D82" s="89">
        <f>ROUND(((D83+D84+D86+D85)/1000),5)</f>
        <v>1.5889599999999999</v>
      </c>
      <c r="E82" s="89">
        <f>ROUND(((E83+E84+E86+E85)/1000),5)</f>
        <v>1.52189</v>
      </c>
      <c r="F82" s="89">
        <f>ROUND(((F83+F84+F86+F85)/1000),5)</f>
        <v>1.4988999999999999</v>
      </c>
      <c r="G82" s="89">
        <f t="shared" ref="G82:AA82" si="45">ROUND(((G83+G84+G86+G85)/1000),5)</f>
        <v>1.4644900000000001</v>
      </c>
      <c r="H82" s="89">
        <f t="shared" si="45"/>
        <v>1.50847</v>
      </c>
      <c r="I82" s="89">
        <f t="shared" si="45"/>
        <v>1.6227</v>
      </c>
      <c r="J82" s="89">
        <f t="shared" si="45"/>
        <v>1.8187199999999999</v>
      </c>
      <c r="K82" s="89">
        <f t="shared" si="45"/>
        <v>2.0049199999999998</v>
      </c>
      <c r="L82" s="89">
        <f t="shared" si="45"/>
        <v>2.2720500000000001</v>
      </c>
      <c r="M82" s="89">
        <f t="shared" si="45"/>
        <v>2.30098</v>
      </c>
      <c r="N82" s="89">
        <f t="shared" si="45"/>
        <v>2.34477</v>
      </c>
      <c r="O82" s="89">
        <f t="shared" si="45"/>
        <v>2.3655400000000002</v>
      </c>
      <c r="P82" s="89">
        <f t="shared" si="45"/>
        <v>2.3690899999999999</v>
      </c>
      <c r="Q82" s="89">
        <f t="shared" si="45"/>
        <v>2.3978700000000002</v>
      </c>
      <c r="R82" s="89">
        <f t="shared" si="45"/>
        <v>2.3765700000000001</v>
      </c>
      <c r="S82" s="89">
        <f t="shared" si="45"/>
        <v>2.3422399999999999</v>
      </c>
      <c r="T82" s="89">
        <f t="shared" si="45"/>
        <v>2.45174</v>
      </c>
      <c r="U82" s="89">
        <f t="shared" si="45"/>
        <v>2.49878</v>
      </c>
      <c r="V82" s="89">
        <f t="shared" si="45"/>
        <v>2.4832999999999998</v>
      </c>
      <c r="W82" s="89">
        <f t="shared" si="45"/>
        <v>2.3337400000000001</v>
      </c>
      <c r="X82" s="89">
        <f t="shared" si="45"/>
        <v>2.2129400000000001</v>
      </c>
      <c r="Y82" s="89">
        <f t="shared" si="45"/>
        <v>2.0990899999999999</v>
      </c>
      <c r="Z82" s="89">
        <f t="shared" si="45"/>
        <v>1.88896</v>
      </c>
      <c r="AA82" s="89">
        <f t="shared" si="45"/>
        <v>1.7682199999999999</v>
      </c>
    </row>
    <row r="83" spans="1:27" ht="12.75" hidden="1" customHeight="1" outlineLevel="1" x14ac:dyDescent="0.2">
      <c r="A83" s="99" t="s">
        <v>1109</v>
      </c>
      <c r="B83" s="60" t="s">
        <v>238</v>
      </c>
      <c r="C83" s="40" t="s">
        <v>79</v>
      </c>
      <c r="D83" s="41">
        <v>1302.7</v>
      </c>
      <c r="E83" s="41">
        <v>1235.6300000000001</v>
      </c>
      <c r="F83" s="41">
        <v>1212.6400000000001</v>
      </c>
      <c r="G83" s="41">
        <v>1178.23</v>
      </c>
      <c r="H83" s="41">
        <v>1222.21</v>
      </c>
      <c r="I83" s="41">
        <v>1336.44</v>
      </c>
      <c r="J83" s="41">
        <v>1532.46</v>
      </c>
      <c r="K83" s="41">
        <v>1718.66</v>
      </c>
      <c r="L83" s="41">
        <v>1985.79</v>
      </c>
      <c r="M83" s="41">
        <v>2014.72</v>
      </c>
      <c r="N83" s="41">
        <v>2058.5100000000002</v>
      </c>
      <c r="O83" s="41">
        <v>2079.2800000000002</v>
      </c>
      <c r="P83" s="41">
        <v>2082.83</v>
      </c>
      <c r="Q83" s="41">
        <v>2111.61</v>
      </c>
      <c r="R83" s="41">
        <v>2090.31</v>
      </c>
      <c r="S83" s="41">
        <v>2055.98</v>
      </c>
      <c r="T83" s="41">
        <v>2165.48</v>
      </c>
      <c r="U83" s="41">
        <v>2212.52</v>
      </c>
      <c r="V83" s="41">
        <v>2197.04</v>
      </c>
      <c r="W83" s="41">
        <v>2047.48</v>
      </c>
      <c r="X83" s="41">
        <v>1926.68</v>
      </c>
      <c r="Y83" s="41">
        <v>1812.83</v>
      </c>
      <c r="Z83" s="41">
        <v>1602.7</v>
      </c>
      <c r="AA83" s="41">
        <v>1481.96</v>
      </c>
    </row>
    <row r="84" spans="1:27" ht="12.75" hidden="1" customHeight="1" outlineLevel="1" x14ac:dyDescent="0.2">
      <c r="A84" s="99" t="s">
        <v>1110</v>
      </c>
      <c r="B84" s="60" t="s">
        <v>90</v>
      </c>
      <c r="C84" s="40" t="s">
        <v>79</v>
      </c>
      <c r="D84" s="41">
        <f t="shared" ref="D84:AA84" si="46">$D$9</f>
        <v>66.180000000000007</v>
      </c>
      <c r="E84" s="41">
        <f t="shared" si="46"/>
        <v>66.180000000000007</v>
      </c>
      <c r="F84" s="41">
        <f t="shared" si="46"/>
        <v>66.180000000000007</v>
      </c>
      <c r="G84" s="41">
        <f t="shared" si="46"/>
        <v>66.180000000000007</v>
      </c>
      <c r="H84" s="41">
        <f t="shared" si="46"/>
        <v>66.180000000000007</v>
      </c>
      <c r="I84" s="41">
        <f t="shared" si="46"/>
        <v>66.180000000000007</v>
      </c>
      <c r="J84" s="41">
        <f t="shared" si="46"/>
        <v>66.180000000000007</v>
      </c>
      <c r="K84" s="41">
        <f t="shared" si="46"/>
        <v>66.180000000000007</v>
      </c>
      <c r="L84" s="41">
        <f t="shared" si="46"/>
        <v>66.180000000000007</v>
      </c>
      <c r="M84" s="41">
        <f t="shared" si="46"/>
        <v>66.180000000000007</v>
      </c>
      <c r="N84" s="41">
        <f t="shared" si="46"/>
        <v>66.180000000000007</v>
      </c>
      <c r="O84" s="41">
        <f t="shared" si="46"/>
        <v>66.180000000000007</v>
      </c>
      <c r="P84" s="41">
        <f t="shared" si="46"/>
        <v>66.180000000000007</v>
      </c>
      <c r="Q84" s="41">
        <f t="shared" si="46"/>
        <v>66.180000000000007</v>
      </c>
      <c r="R84" s="41">
        <f t="shared" si="46"/>
        <v>66.180000000000007</v>
      </c>
      <c r="S84" s="41">
        <f t="shared" si="46"/>
        <v>66.180000000000007</v>
      </c>
      <c r="T84" s="41">
        <f t="shared" si="46"/>
        <v>66.180000000000007</v>
      </c>
      <c r="U84" s="41">
        <f t="shared" si="46"/>
        <v>66.180000000000007</v>
      </c>
      <c r="V84" s="41">
        <f t="shared" si="46"/>
        <v>66.180000000000007</v>
      </c>
      <c r="W84" s="41">
        <f t="shared" si="46"/>
        <v>66.180000000000007</v>
      </c>
      <c r="X84" s="41">
        <f t="shared" si="46"/>
        <v>66.180000000000007</v>
      </c>
      <c r="Y84" s="41">
        <f t="shared" si="46"/>
        <v>66.180000000000007</v>
      </c>
      <c r="Z84" s="41">
        <f t="shared" si="46"/>
        <v>66.180000000000007</v>
      </c>
      <c r="AA84" s="41">
        <f t="shared" si="46"/>
        <v>66.180000000000007</v>
      </c>
    </row>
    <row r="85" spans="1:27" ht="12.75" hidden="1" customHeight="1" outlineLevel="1" x14ac:dyDescent="0.2">
      <c r="A85" s="99" t="s">
        <v>1111</v>
      </c>
      <c r="B85" s="60" t="s">
        <v>83</v>
      </c>
      <c r="C85" s="40" t="s">
        <v>79</v>
      </c>
      <c r="D85" s="41">
        <v>3.72</v>
      </c>
      <c r="E85" s="41">
        <v>3.72</v>
      </c>
      <c r="F85" s="41">
        <v>3.72</v>
      </c>
      <c r="G85" s="41">
        <v>3.72</v>
      </c>
      <c r="H85" s="41">
        <v>3.72</v>
      </c>
      <c r="I85" s="41">
        <v>3.72</v>
      </c>
      <c r="J85" s="41">
        <v>3.72</v>
      </c>
      <c r="K85" s="41">
        <v>3.72</v>
      </c>
      <c r="L85" s="41">
        <v>3.72</v>
      </c>
      <c r="M85" s="41">
        <v>3.72</v>
      </c>
      <c r="N85" s="41">
        <v>3.72</v>
      </c>
      <c r="O85" s="41">
        <v>3.72</v>
      </c>
      <c r="P85" s="41">
        <v>3.72</v>
      </c>
      <c r="Q85" s="41">
        <v>3.72</v>
      </c>
      <c r="R85" s="41">
        <v>3.72</v>
      </c>
      <c r="S85" s="41">
        <v>3.72</v>
      </c>
      <c r="T85" s="41">
        <v>3.72</v>
      </c>
      <c r="U85" s="41">
        <v>3.72</v>
      </c>
      <c r="V85" s="41">
        <v>3.72</v>
      </c>
      <c r="W85" s="41">
        <v>3.72</v>
      </c>
      <c r="X85" s="41">
        <v>3.72</v>
      </c>
      <c r="Y85" s="41">
        <v>3.72</v>
      </c>
      <c r="Z85" s="41">
        <v>3.72</v>
      </c>
      <c r="AA85" s="41">
        <v>3.72</v>
      </c>
    </row>
    <row r="86" spans="1:27" ht="12.75" hidden="1" customHeight="1" outlineLevel="1" x14ac:dyDescent="0.2">
      <c r="A86" s="99" t="s">
        <v>1112</v>
      </c>
      <c r="B86" s="60" t="s">
        <v>81</v>
      </c>
      <c r="C86" s="40" t="s">
        <v>79</v>
      </c>
      <c r="D86" s="41">
        <f>$D$11</f>
        <v>216.36</v>
      </c>
      <c r="E86" s="41">
        <f t="shared" ref="E86:AA86" si="47">$D$11</f>
        <v>216.36</v>
      </c>
      <c r="F86" s="41">
        <f t="shared" si="47"/>
        <v>216.36</v>
      </c>
      <c r="G86" s="41">
        <f t="shared" si="47"/>
        <v>216.36</v>
      </c>
      <c r="H86" s="41">
        <f t="shared" si="47"/>
        <v>216.36</v>
      </c>
      <c r="I86" s="41">
        <f t="shared" si="47"/>
        <v>216.36</v>
      </c>
      <c r="J86" s="41">
        <f t="shared" si="47"/>
        <v>216.36</v>
      </c>
      <c r="K86" s="41">
        <f t="shared" si="47"/>
        <v>216.36</v>
      </c>
      <c r="L86" s="41">
        <f t="shared" si="47"/>
        <v>216.36</v>
      </c>
      <c r="M86" s="41">
        <f t="shared" si="47"/>
        <v>216.36</v>
      </c>
      <c r="N86" s="41">
        <f t="shared" si="47"/>
        <v>216.36</v>
      </c>
      <c r="O86" s="41">
        <f t="shared" si="47"/>
        <v>216.36</v>
      </c>
      <c r="P86" s="41">
        <f t="shared" si="47"/>
        <v>216.36</v>
      </c>
      <c r="Q86" s="41">
        <f t="shared" si="47"/>
        <v>216.36</v>
      </c>
      <c r="R86" s="41">
        <f>$D$11</f>
        <v>216.36</v>
      </c>
      <c r="S86" s="41">
        <f t="shared" si="47"/>
        <v>216.36</v>
      </c>
      <c r="T86" s="41">
        <f t="shared" si="47"/>
        <v>216.36</v>
      </c>
      <c r="U86" s="41">
        <f t="shared" si="47"/>
        <v>216.36</v>
      </c>
      <c r="V86" s="41">
        <f t="shared" si="47"/>
        <v>216.36</v>
      </c>
      <c r="W86" s="41">
        <f t="shared" si="47"/>
        <v>216.36</v>
      </c>
      <c r="X86" s="41">
        <f t="shared" si="47"/>
        <v>216.36</v>
      </c>
      <c r="Y86" s="41">
        <f t="shared" si="47"/>
        <v>216.36</v>
      </c>
      <c r="Z86" s="41">
        <f t="shared" si="47"/>
        <v>216.36</v>
      </c>
      <c r="AA86" s="41">
        <f t="shared" si="47"/>
        <v>216.36</v>
      </c>
    </row>
    <row r="87" spans="1:27" ht="12.75" customHeight="1" collapsed="1" x14ac:dyDescent="0.2">
      <c r="A87" s="98" t="s">
        <v>1113</v>
      </c>
      <c r="B87" s="25" t="str">
        <f>"17"&amp;"."&amp;$B$663&amp;"."&amp;$B$664</f>
        <v>17.01.2024</v>
      </c>
      <c r="C87" s="88" t="s">
        <v>76</v>
      </c>
      <c r="D87" s="89">
        <f>ROUND(((D88+D89+D91+D90)/1000),5)</f>
        <v>1.5581199999999999</v>
      </c>
      <c r="E87" s="89">
        <f>ROUND(((E88+E89+E91+E90)/1000),5)</f>
        <v>1.48024</v>
      </c>
      <c r="F87" s="89">
        <f>ROUND(((F88+F89+F91+F90)/1000),5)</f>
        <v>1.4330000000000001</v>
      </c>
      <c r="G87" s="89">
        <f t="shared" ref="G87:AA87" si="48">ROUND(((G88+G89+G91+G90)/1000),5)</f>
        <v>1.4322299999999999</v>
      </c>
      <c r="H87" s="89">
        <f t="shared" si="48"/>
        <v>1.5011000000000001</v>
      </c>
      <c r="I87" s="89">
        <f t="shared" si="48"/>
        <v>1.6268800000000001</v>
      </c>
      <c r="J87" s="89">
        <f t="shared" si="48"/>
        <v>1.82189</v>
      </c>
      <c r="K87" s="89">
        <f t="shared" si="48"/>
        <v>2.1363799999999999</v>
      </c>
      <c r="L87" s="89">
        <f t="shared" si="48"/>
        <v>2.3445</v>
      </c>
      <c r="M87" s="89">
        <f t="shared" si="48"/>
        <v>2.3145099999999998</v>
      </c>
      <c r="N87" s="89">
        <f t="shared" si="48"/>
        <v>2.39255</v>
      </c>
      <c r="O87" s="89">
        <f t="shared" si="48"/>
        <v>2.4310399999999999</v>
      </c>
      <c r="P87" s="89">
        <f t="shared" si="48"/>
        <v>2.4281700000000002</v>
      </c>
      <c r="Q87" s="89">
        <f t="shared" si="48"/>
        <v>2.4289499999999999</v>
      </c>
      <c r="R87" s="89">
        <f t="shared" si="48"/>
        <v>2.4283899999999998</v>
      </c>
      <c r="S87" s="89">
        <f t="shared" si="48"/>
        <v>2.3974799999999998</v>
      </c>
      <c r="T87" s="89">
        <f t="shared" si="48"/>
        <v>2.5184600000000001</v>
      </c>
      <c r="U87" s="89">
        <f t="shared" si="48"/>
        <v>2.4826199999999998</v>
      </c>
      <c r="V87" s="89">
        <f t="shared" si="48"/>
        <v>2.4596900000000002</v>
      </c>
      <c r="W87" s="89">
        <f t="shared" si="48"/>
        <v>2.3256000000000001</v>
      </c>
      <c r="X87" s="89">
        <f t="shared" si="48"/>
        <v>2.3302100000000001</v>
      </c>
      <c r="Y87" s="89">
        <f t="shared" si="48"/>
        <v>2.1663199999999998</v>
      </c>
      <c r="Z87" s="89">
        <f t="shared" si="48"/>
        <v>1.9462299999999999</v>
      </c>
      <c r="AA87" s="89">
        <f t="shared" si="48"/>
        <v>1.77182</v>
      </c>
    </row>
    <row r="88" spans="1:27" ht="12.75" hidden="1" customHeight="1" outlineLevel="1" x14ac:dyDescent="0.2">
      <c r="A88" s="99" t="s">
        <v>1114</v>
      </c>
      <c r="B88" s="60" t="s">
        <v>238</v>
      </c>
      <c r="C88" s="40" t="s">
        <v>79</v>
      </c>
      <c r="D88" s="41">
        <v>1271.8599999999999</v>
      </c>
      <c r="E88" s="41">
        <v>1193.98</v>
      </c>
      <c r="F88" s="41">
        <v>1146.74</v>
      </c>
      <c r="G88" s="41">
        <v>1145.97</v>
      </c>
      <c r="H88" s="41">
        <v>1214.8399999999999</v>
      </c>
      <c r="I88" s="41">
        <v>1340.62</v>
      </c>
      <c r="J88" s="41">
        <v>1535.63</v>
      </c>
      <c r="K88" s="41">
        <v>1850.12</v>
      </c>
      <c r="L88" s="41">
        <v>2058.2399999999998</v>
      </c>
      <c r="M88" s="41">
        <v>2028.25</v>
      </c>
      <c r="N88" s="41">
        <v>2106.29</v>
      </c>
      <c r="O88" s="41">
        <v>2144.7800000000002</v>
      </c>
      <c r="P88" s="41">
        <v>2141.91</v>
      </c>
      <c r="Q88" s="41">
        <v>2142.69</v>
      </c>
      <c r="R88" s="41">
        <v>2142.13</v>
      </c>
      <c r="S88" s="41">
        <v>2111.2199999999998</v>
      </c>
      <c r="T88" s="41">
        <v>2232.1999999999998</v>
      </c>
      <c r="U88" s="41">
        <v>2196.36</v>
      </c>
      <c r="V88" s="41">
        <v>2173.4299999999998</v>
      </c>
      <c r="W88" s="41">
        <v>2039.34</v>
      </c>
      <c r="X88" s="41">
        <v>2043.95</v>
      </c>
      <c r="Y88" s="41">
        <v>1880.06</v>
      </c>
      <c r="Z88" s="41">
        <v>1659.97</v>
      </c>
      <c r="AA88" s="41">
        <v>1485.56</v>
      </c>
    </row>
    <row r="89" spans="1:27" ht="12.75" hidden="1" customHeight="1" outlineLevel="1" x14ac:dyDescent="0.2">
      <c r="A89" s="99" t="s">
        <v>1115</v>
      </c>
      <c r="B89" s="60" t="s">
        <v>90</v>
      </c>
      <c r="C89" s="40" t="s">
        <v>79</v>
      </c>
      <c r="D89" s="41">
        <f t="shared" ref="D89:AA89" si="49">$D$9</f>
        <v>66.180000000000007</v>
      </c>
      <c r="E89" s="41">
        <f t="shared" si="49"/>
        <v>66.180000000000007</v>
      </c>
      <c r="F89" s="41">
        <f t="shared" si="49"/>
        <v>66.180000000000007</v>
      </c>
      <c r="G89" s="41">
        <f t="shared" si="49"/>
        <v>66.180000000000007</v>
      </c>
      <c r="H89" s="41">
        <f t="shared" si="49"/>
        <v>66.180000000000007</v>
      </c>
      <c r="I89" s="41">
        <f t="shared" si="49"/>
        <v>66.180000000000007</v>
      </c>
      <c r="J89" s="41">
        <f t="shared" si="49"/>
        <v>66.180000000000007</v>
      </c>
      <c r="K89" s="41">
        <f t="shared" si="49"/>
        <v>66.180000000000007</v>
      </c>
      <c r="L89" s="41">
        <f t="shared" si="49"/>
        <v>66.180000000000007</v>
      </c>
      <c r="M89" s="41">
        <f t="shared" si="49"/>
        <v>66.180000000000007</v>
      </c>
      <c r="N89" s="41">
        <f t="shared" si="49"/>
        <v>66.180000000000007</v>
      </c>
      <c r="O89" s="41">
        <f t="shared" si="49"/>
        <v>66.180000000000007</v>
      </c>
      <c r="P89" s="41">
        <f t="shared" si="49"/>
        <v>66.180000000000007</v>
      </c>
      <c r="Q89" s="41">
        <f t="shared" si="49"/>
        <v>66.180000000000007</v>
      </c>
      <c r="R89" s="41">
        <f t="shared" si="49"/>
        <v>66.180000000000007</v>
      </c>
      <c r="S89" s="41">
        <f t="shared" si="49"/>
        <v>66.180000000000007</v>
      </c>
      <c r="T89" s="41">
        <f t="shared" si="49"/>
        <v>66.180000000000007</v>
      </c>
      <c r="U89" s="41">
        <f t="shared" si="49"/>
        <v>66.180000000000007</v>
      </c>
      <c r="V89" s="41">
        <f t="shared" si="49"/>
        <v>66.180000000000007</v>
      </c>
      <c r="W89" s="41">
        <f t="shared" si="49"/>
        <v>66.180000000000007</v>
      </c>
      <c r="X89" s="41">
        <f t="shared" si="49"/>
        <v>66.180000000000007</v>
      </c>
      <c r="Y89" s="41">
        <f t="shared" si="49"/>
        <v>66.180000000000007</v>
      </c>
      <c r="Z89" s="41">
        <f t="shared" si="49"/>
        <v>66.180000000000007</v>
      </c>
      <c r="AA89" s="41">
        <f t="shared" si="49"/>
        <v>66.180000000000007</v>
      </c>
    </row>
    <row r="90" spans="1:27" ht="12.75" hidden="1" customHeight="1" outlineLevel="1" x14ac:dyDescent="0.2">
      <c r="A90" s="99" t="s">
        <v>1116</v>
      </c>
      <c r="B90" s="60" t="s">
        <v>83</v>
      </c>
      <c r="C90" s="40" t="s">
        <v>79</v>
      </c>
      <c r="D90" s="41">
        <v>3.72</v>
      </c>
      <c r="E90" s="41">
        <v>3.72</v>
      </c>
      <c r="F90" s="41">
        <v>3.72</v>
      </c>
      <c r="G90" s="41">
        <v>3.72</v>
      </c>
      <c r="H90" s="41">
        <v>3.72</v>
      </c>
      <c r="I90" s="41">
        <v>3.72</v>
      </c>
      <c r="J90" s="41">
        <v>3.72</v>
      </c>
      <c r="K90" s="41">
        <v>3.72</v>
      </c>
      <c r="L90" s="41">
        <v>3.72</v>
      </c>
      <c r="M90" s="41">
        <v>3.72</v>
      </c>
      <c r="N90" s="41">
        <v>3.72</v>
      </c>
      <c r="O90" s="41">
        <v>3.72</v>
      </c>
      <c r="P90" s="41">
        <v>3.72</v>
      </c>
      <c r="Q90" s="41">
        <v>3.72</v>
      </c>
      <c r="R90" s="41">
        <v>3.72</v>
      </c>
      <c r="S90" s="41">
        <v>3.72</v>
      </c>
      <c r="T90" s="41">
        <v>3.72</v>
      </c>
      <c r="U90" s="41">
        <v>3.72</v>
      </c>
      <c r="V90" s="41">
        <v>3.72</v>
      </c>
      <c r="W90" s="41">
        <v>3.72</v>
      </c>
      <c r="X90" s="41">
        <v>3.72</v>
      </c>
      <c r="Y90" s="41">
        <v>3.72</v>
      </c>
      <c r="Z90" s="41">
        <v>3.72</v>
      </c>
      <c r="AA90" s="41">
        <v>3.72</v>
      </c>
    </row>
    <row r="91" spans="1:27" ht="12.75" hidden="1" customHeight="1" outlineLevel="1" x14ac:dyDescent="0.2">
      <c r="A91" s="99" t="s">
        <v>1117</v>
      </c>
      <c r="B91" s="60" t="s">
        <v>81</v>
      </c>
      <c r="C91" s="40" t="s">
        <v>79</v>
      </c>
      <c r="D91" s="41">
        <f>$D$11</f>
        <v>216.36</v>
      </c>
      <c r="E91" s="41">
        <f t="shared" ref="E91:AA91" si="50">$D$11</f>
        <v>216.36</v>
      </c>
      <c r="F91" s="41">
        <f t="shared" si="50"/>
        <v>216.36</v>
      </c>
      <c r="G91" s="41">
        <f t="shared" si="50"/>
        <v>216.36</v>
      </c>
      <c r="H91" s="41">
        <f t="shared" si="50"/>
        <v>216.36</v>
      </c>
      <c r="I91" s="41">
        <f t="shared" si="50"/>
        <v>216.36</v>
      </c>
      <c r="J91" s="41">
        <f t="shared" si="50"/>
        <v>216.36</v>
      </c>
      <c r="K91" s="41">
        <f t="shared" si="50"/>
        <v>216.36</v>
      </c>
      <c r="L91" s="41">
        <f t="shared" si="50"/>
        <v>216.36</v>
      </c>
      <c r="M91" s="41">
        <f t="shared" si="50"/>
        <v>216.36</v>
      </c>
      <c r="N91" s="41">
        <f t="shared" si="50"/>
        <v>216.36</v>
      </c>
      <c r="O91" s="41">
        <f t="shared" si="50"/>
        <v>216.36</v>
      </c>
      <c r="P91" s="41">
        <f t="shared" si="50"/>
        <v>216.36</v>
      </c>
      <c r="Q91" s="41">
        <f t="shared" si="50"/>
        <v>216.36</v>
      </c>
      <c r="R91" s="41">
        <f>$D$11</f>
        <v>216.36</v>
      </c>
      <c r="S91" s="41">
        <f t="shared" si="50"/>
        <v>216.36</v>
      </c>
      <c r="T91" s="41">
        <f t="shared" si="50"/>
        <v>216.36</v>
      </c>
      <c r="U91" s="41">
        <f t="shared" si="50"/>
        <v>216.36</v>
      </c>
      <c r="V91" s="41">
        <f t="shared" si="50"/>
        <v>216.36</v>
      </c>
      <c r="W91" s="41">
        <f t="shared" si="50"/>
        <v>216.36</v>
      </c>
      <c r="X91" s="41">
        <f t="shared" si="50"/>
        <v>216.36</v>
      </c>
      <c r="Y91" s="41">
        <f t="shared" si="50"/>
        <v>216.36</v>
      </c>
      <c r="Z91" s="41">
        <f t="shared" si="50"/>
        <v>216.36</v>
      </c>
      <c r="AA91" s="41">
        <f t="shared" si="50"/>
        <v>216.36</v>
      </c>
    </row>
    <row r="92" spans="1:27" ht="12.75" customHeight="1" collapsed="1" x14ac:dyDescent="0.2">
      <c r="A92" s="98" t="s">
        <v>1118</v>
      </c>
      <c r="B92" s="25" t="str">
        <f>"18"&amp;"."&amp;$B$663&amp;"."&amp;$B$664</f>
        <v>18.01.2024</v>
      </c>
      <c r="C92" s="88" t="s">
        <v>76</v>
      </c>
      <c r="D92" s="89">
        <f>ROUND(((D93+D94+D96+D95)/1000),5)</f>
        <v>1.6944999999999999</v>
      </c>
      <c r="E92" s="89">
        <f>ROUND(((E93+E94+E96+E95)/1000),5)</f>
        <v>1.53488</v>
      </c>
      <c r="F92" s="89">
        <f>ROUND(((F93+F94+F96+F95)/1000),5)</f>
        <v>1.49851</v>
      </c>
      <c r="G92" s="89">
        <f t="shared" ref="G92:AA92" si="51">ROUND(((G93+G94+G96+G95)/1000),5)</f>
        <v>1.49014</v>
      </c>
      <c r="H92" s="89">
        <f t="shared" si="51"/>
        <v>1.53033</v>
      </c>
      <c r="I92" s="89">
        <f t="shared" si="51"/>
        <v>1.6741900000000001</v>
      </c>
      <c r="J92" s="89">
        <f t="shared" si="51"/>
        <v>1.80328</v>
      </c>
      <c r="K92" s="89">
        <f t="shared" si="51"/>
        <v>2.1054599999999999</v>
      </c>
      <c r="L92" s="89">
        <f t="shared" si="51"/>
        <v>2.3040699999999998</v>
      </c>
      <c r="M92" s="89">
        <f t="shared" si="51"/>
        <v>2.2562700000000002</v>
      </c>
      <c r="N92" s="89">
        <f t="shared" si="51"/>
        <v>2.4391799999999999</v>
      </c>
      <c r="O92" s="89">
        <f t="shared" si="51"/>
        <v>2.3977400000000002</v>
      </c>
      <c r="P92" s="89">
        <f t="shared" si="51"/>
        <v>2.3821599999999998</v>
      </c>
      <c r="Q92" s="89">
        <f t="shared" si="51"/>
        <v>2.4013399999999998</v>
      </c>
      <c r="R92" s="89">
        <f t="shared" si="51"/>
        <v>2.3997199999999999</v>
      </c>
      <c r="S92" s="89">
        <f t="shared" si="51"/>
        <v>2.45411</v>
      </c>
      <c r="T92" s="89">
        <f t="shared" si="51"/>
        <v>2.5183499999999999</v>
      </c>
      <c r="U92" s="89">
        <f t="shared" si="51"/>
        <v>2.53051</v>
      </c>
      <c r="V92" s="89">
        <f t="shared" si="51"/>
        <v>2.52338</v>
      </c>
      <c r="W92" s="89">
        <f t="shared" si="51"/>
        <v>2.33622</v>
      </c>
      <c r="X92" s="89">
        <f t="shared" si="51"/>
        <v>2.18852</v>
      </c>
      <c r="Y92" s="89">
        <f t="shared" si="51"/>
        <v>2.0778500000000002</v>
      </c>
      <c r="Z92" s="89">
        <f t="shared" si="51"/>
        <v>1.8242100000000001</v>
      </c>
      <c r="AA92" s="89">
        <f t="shared" si="51"/>
        <v>1.6534500000000001</v>
      </c>
    </row>
    <row r="93" spans="1:27" ht="12.75" hidden="1" customHeight="1" outlineLevel="1" x14ac:dyDescent="0.2">
      <c r="A93" s="99" t="s">
        <v>1119</v>
      </c>
      <c r="B93" s="60" t="s">
        <v>238</v>
      </c>
      <c r="C93" s="40" t="s">
        <v>79</v>
      </c>
      <c r="D93" s="41">
        <v>1408.24</v>
      </c>
      <c r="E93" s="41">
        <v>1248.6199999999999</v>
      </c>
      <c r="F93" s="41">
        <v>1212.25</v>
      </c>
      <c r="G93" s="41">
        <v>1203.8800000000001</v>
      </c>
      <c r="H93" s="41">
        <v>1244.07</v>
      </c>
      <c r="I93" s="41">
        <v>1387.93</v>
      </c>
      <c r="J93" s="41">
        <v>1517.02</v>
      </c>
      <c r="K93" s="41">
        <v>1819.2</v>
      </c>
      <c r="L93" s="41">
        <v>2017.81</v>
      </c>
      <c r="M93" s="41">
        <v>1970.01</v>
      </c>
      <c r="N93" s="41">
        <v>2152.92</v>
      </c>
      <c r="O93" s="41">
        <v>2111.48</v>
      </c>
      <c r="P93" s="41">
        <v>2095.9</v>
      </c>
      <c r="Q93" s="41">
        <v>2115.08</v>
      </c>
      <c r="R93" s="41">
        <v>2113.46</v>
      </c>
      <c r="S93" s="41">
        <v>2167.85</v>
      </c>
      <c r="T93" s="41">
        <v>2232.09</v>
      </c>
      <c r="U93" s="41">
        <v>2244.25</v>
      </c>
      <c r="V93" s="41">
        <v>2237.12</v>
      </c>
      <c r="W93" s="41">
        <v>2049.96</v>
      </c>
      <c r="X93" s="41">
        <v>1902.26</v>
      </c>
      <c r="Y93" s="41">
        <v>1791.59</v>
      </c>
      <c r="Z93" s="41">
        <v>1537.95</v>
      </c>
      <c r="AA93" s="41">
        <v>1367.19</v>
      </c>
    </row>
    <row r="94" spans="1:27" ht="12.75" hidden="1" customHeight="1" outlineLevel="1" x14ac:dyDescent="0.2">
      <c r="A94" s="99" t="s">
        <v>1120</v>
      </c>
      <c r="B94" s="60" t="s">
        <v>90</v>
      </c>
      <c r="C94" s="40" t="s">
        <v>79</v>
      </c>
      <c r="D94" s="41">
        <f t="shared" ref="D94:AA94" si="52">$D$9</f>
        <v>66.180000000000007</v>
      </c>
      <c r="E94" s="41">
        <f t="shared" si="52"/>
        <v>66.180000000000007</v>
      </c>
      <c r="F94" s="41">
        <f t="shared" si="52"/>
        <v>66.180000000000007</v>
      </c>
      <c r="G94" s="41">
        <f t="shared" si="52"/>
        <v>66.180000000000007</v>
      </c>
      <c r="H94" s="41">
        <f t="shared" si="52"/>
        <v>66.180000000000007</v>
      </c>
      <c r="I94" s="41">
        <f t="shared" si="52"/>
        <v>66.180000000000007</v>
      </c>
      <c r="J94" s="41">
        <f t="shared" si="52"/>
        <v>66.180000000000007</v>
      </c>
      <c r="K94" s="41">
        <f t="shared" si="52"/>
        <v>66.180000000000007</v>
      </c>
      <c r="L94" s="41">
        <f t="shared" si="52"/>
        <v>66.180000000000007</v>
      </c>
      <c r="M94" s="41">
        <f t="shared" si="52"/>
        <v>66.180000000000007</v>
      </c>
      <c r="N94" s="41">
        <f t="shared" si="52"/>
        <v>66.180000000000007</v>
      </c>
      <c r="O94" s="41">
        <f t="shared" si="52"/>
        <v>66.180000000000007</v>
      </c>
      <c r="P94" s="41">
        <f t="shared" si="52"/>
        <v>66.180000000000007</v>
      </c>
      <c r="Q94" s="41">
        <f t="shared" si="52"/>
        <v>66.180000000000007</v>
      </c>
      <c r="R94" s="41">
        <f t="shared" si="52"/>
        <v>66.180000000000007</v>
      </c>
      <c r="S94" s="41">
        <f t="shared" si="52"/>
        <v>66.180000000000007</v>
      </c>
      <c r="T94" s="41">
        <f t="shared" si="52"/>
        <v>66.180000000000007</v>
      </c>
      <c r="U94" s="41">
        <f t="shared" si="52"/>
        <v>66.180000000000007</v>
      </c>
      <c r="V94" s="41">
        <f t="shared" si="52"/>
        <v>66.180000000000007</v>
      </c>
      <c r="W94" s="41">
        <f t="shared" si="52"/>
        <v>66.180000000000007</v>
      </c>
      <c r="X94" s="41">
        <f t="shared" si="52"/>
        <v>66.180000000000007</v>
      </c>
      <c r="Y94" s="41">
        <f t="shared" si="52"/>
        <v>66.180000000000007</v>
      </c>
      <c r="Z94" s="41">
        <f t="shared" si="52"/>
        <v>66.180000000000007</v>
      </c>
      <c r="AA94" s="41">
        <f t="shared" si="52"/>
        <v>66.180000000000007</v>
      </c>
    </row>
    <row r="95" spans="1:27" ht="12.75" hidden="1" customHeight="1" outlineLevel="1" x14ac:dyDescent="0.2">
      <c r="A95" s="99" t="s">
        <v>1121</v>
      </c>
      <c r="B95" s="60" t="s">
        <v>83</v>
      </c>
      <c r="C95" s="40" t="s">
        <v>79</v>
      </c>
      <c r="D95" s="41">
        <v>3.72</v>
      </c>
      <c r="E95" s="41">
        <v>3.72</v>
      </c>
      <c r="F95" s="41">
        <v>3.72</v>
      </c>
      <c r="G95" s="41">
        <v>3.72</v>
      </c>
      <c r="H95" s="41">
        <v>3.72</v>
      </c>
      <c r="I95" s="41">
        <v>3.72</v>
      </c>
      <c r="J95" s="41">
        <v>3.72</v>
      </c>
      <c r="K95" s="41">
        <v>3.72</v>
      </c>
      <c r="L95" s="41">
        <v>3.72</v>
      </c>
      <c r="M95" s="41">
        <v>3.72</v>
      </c>
      <c r="N95" s="41">
        <v>3.72</v>
      </c>
      <c r="O95" s="41">
        <v>3.72</v>
      </c>
      <c r="P95" s="41">
        <v>3.72</v>
      </c>
      <c r="Q95" s="41">
        <v>3.72</v>
      </c>
      <c r="R95" s="41">
        <v>3.72</v>
      </c>
      <c r="S95" s="41">
        <v>3.72</v>
      </c>
      <c r="T95" s="41">
        <v>3.72</v>
      </c>
      <c r="U95" s="41">
        <v>3.72</v>
      </c>
      <c r="V95" s="41">
        <v>3.72</v>
      </c>
      <c r="W95" s="41">
        <v>3.72</v>
      </c>
      <c r="X95" s="41">
        <v>3.72</v>
      </c>
      <c r="Y95" s="41">
        <v>3.72</v>
      </c>
      <c r="Z95" s="41">
        <v>3.72</v>
      </c>
      <c r="AA95" s="41">
        <v>3.72</v>
      </c>
    </row>
    <row r="96" spans="1:27" ht="12.75" hidden="1" customHeight="1" outlineLevel="1" x14ac:dyDescent="0.2">
      <c r="A96" s="99" t="s">
        <v>1122</v>
      </c>
      <c r="B96" s="60" t="s">
        <v>81</v>
      </c>
      <c r="C96" s="40" t="s">
        <v>79</v>
      </c>
      <c r="D96" s="41">
        <f>$D$11</f>
        <v>216.36</v>
      </c>
      <c r="E96" s="41">
        <f t="shared" ref="E96:AA96" si="53">$D$11</f>
        <v>216.36</v>
      </c>
      <c r="F96" s="41">
        <f t="shared" si="53"/>
        <v>216.36</v>
      </c>
      <c r="G96" s="41">
        <f t="shared" si="53"/>
        <v>216.36</v>
      </c>
      <c r="H96" s="41">
        <f t="shared" si="53"/>
        <v>216.36</v>
      </c>
      <c r="I96" s="41">
        <f t="shared" si="53"/>
        <v>216.36</v>
      </c>
      <c r="J96" s="41">
        <f t="shared" si="53"/>
        <v>216.36</v>
      </c>
      <c r="K96" s="41">
        <f t="shared" si="53"/>
        <v>216.36</v>
      </c>
      <c r="L96" s="41">
        <f t="shared" si="53"/>
        <v>216.36</v>
      </c>
      <c r="M96" s="41">
        <f t="shared" si="53"/>
        <v>216.36</v>
      </c>
      <c r="N96" s="41">
        <f t="shared" si="53"/>
        <v>216.36</v>
      </c>
      <c r="O96" s="41">
        <f t="shared" si="53"/>
        <v>216.36</v>
      </c>
      <c r="P96" s="41">
        <f t="shared" si="53"/>
        <v>216.36</v>
      </c>
      <c r="Q96" s="41">
        <f t="shared" si="53"/>
        <v>216.36</v>
      </c>
      <c r="R96" s="41">
        <f>$D$11</f>
        <v>216.36</v>
      </c>
      <c r="S96" s="41">
        <f t="shared" si="53"/>
        <v>216.36</v>
      </c>
      <c r="T96" s="41">
        <f t="shared" si="53"/>
        <v>216.36</v>
      </c>
      <c r="U96" s="41">
        <f t="shared" si="53"/>
        <v>216.36</v>
      </c>
      <c r="V96" s="41">
        <f t="shared" si="53"/>
        <v>216.36</v>
      </c>
      <c r="W96" s="41">
        <f t="shared" si="53"/>
        <v>216.36</v>
      </c>
      <c r="X96" s="41">
        <f t="shared" si="53"/>
        <v>216.36</v>
      </c>
      <c r="Y96" s="41">
        <f t="shared" si="53"/>
        <v>216.36</v>
      </c>
      <c r="Z96" s="41">
        <f t="shared" si="53"/>
        <v>216.36</v>
      </c>
      <c r="AA96" s="41">
        <f t="shared" si="53"/>
        <v>216.36</v>
      </c>
    </row>
    <row r="97" spans="1:27" ht="12.75" customHeight="1" collapsed="1" x14ac:dyDescent="0.2">
      <c r="A97" s="98" t="s">
        <v>1123</v>
      </c>
      <c r="B97" s="25" t="str">
        <f>"19"&amp;"."&amp;$B$663&amp;"."&amp;$B$664</f>
        <v>19.01.2024</v>
      </c>
      <c r="C97" s="88" t="s">
        <v>76</v>
      </c>
      <c r="D97" s="89">
        <f>ROUND(((D98+D99+D101+D100)/1000),5)</f>
        <v>1.5768500000000001</v>
      </c>
      <c r="E97" s="89">
        <f>ROUND(((E98+E99+E101+E100)/1000),5)</f>
        <v>1.5003200000000001</v>
      </c>
      <c r="F97" s="89">
        <f>ROUND(((F98+F99+F101+F100)/1000),5)</f>
        <v>1.4620599999999999</v>
      </c>
      <c r="G97" s="89">
        <f t="shared" ref="G97:AA97" si="54">ROUND(((G98+G99+G101+G100)/1000),5)</f>
        <v>1.4565399999999999</v>
      </c>
      <c r="H97" s="89">
        <f t="shared" si="54"/>
        <v>1.49857</v>
      </c>
      <c r="I97" s="89">
        <f t="shared" si="54"/>
        <v>1.61521</v>
      </c>
      <c r="J97" s="89">
        <f t="shared" si="54"/>
        <v>1.7710300000000001</v>
      </c>
      <c r="K97" s="89">
        <f t="shared" si="54"/>
        <v>2.14866</v>
      </c>
      <c r="L97" s="89">
        <f t="shared" si="54"/>
        <v>2.33745</v>
      </c>
      <c r="M97" s="89">
        <f t="shared" si="54"/>
        <v>2.39954</v>
      </c>
      <c r="N97" s="89">
        <f t="shared" si="54"/>
        <v>2.4137300000000002</v>
      </c>
      <c r="O97" s="89">
        <f t="shared" si="54"/>
        <v>2.45424</v>
      </c>
      <c r="P97" s="89">
        <f t="shared" si="54"/>
        <v>2.4453499999999999</v>
      </c>
      <c r="Q97" s="89">
        <f t="shared" si="54"/>
        <v>2.4556800000000001</v>
      </c>
      <c r="R97" s="89">
        <f t="shared" si="54"/>
        <v>2.4616199999999999</v>
      </c>
      <c r="S97" s="89">
        <f t="shared" si="54"/>
        <v>2.37323</v>
      </c>
      <c r="T97" s="89">
        <f t="shared" si="54"/>
        <v>2.40849</v>
      </c>
      <c r="U97" s="89">
        <f t="shared" si="54"/>
        <v>2.4272</v>
      </c>
      <c r="V97" s="89">
        <f t="shared" si="54"/>
        <v>2.4237799999999998</v>
      </c>
      <c r="W97" s="89">
        <f t="shared" si="54"/>
        <v>2.4215599999999999</v>
      </c>
      <c r="X97" s="89">
        <f t="shared" si="54"/>
        <v>2.31053</v>
      </c>
      <c r="Y97" s="89">
        <f t="shared" si="54"/>
        <v>2.1797200000000001</v>
      </c>
      <c r="Z97" s="89">
        <f t="shared" si="54"/>
        <v>1.9552400000000001</v>
      </c>
      <c r="AA97" s="89">
        <f t="shared" si="54"/>
        <v>1.7769600000000001</v>
      </c>
    </row>
    <row r="98" spans="1:27" ht="12.75" hidden="1" customHeight="1" outlineLevel="1" x14ac:dyDescent="0.2">
      <c r="A98" s="99" t="s">
        <v>1124</v>
      </c>
      <c r="B98" s="60" t="s">
        <v>238</v>
      </c>
      <c r="C98" s="40" t="s">
        <v>79</v>
      </c>
      <c r="D98" s="41">
        <v>1290.5899999999999</v>
      </c>
      <c r="E98" s="41">
        <v>1214.06</v>
      </c>
      <c r="F98" s="41">
        <v>1175.8</v>
      </c>
      <c r="G98" s="41">
        <v>1170.28</v>
      </c>
      <c r="H98" s="41">
        <v>1212.31</v>
      </c>
      <c r="I98" s="41">
        <v>1328.95</v>
      </c>
      <c r="J98" s="41">
        <v>1484.77</v>
      </c>
      <c r="K98" s="41">
        <v>1862.4</v>
      </c>
      <c r="L98" s="41">
        <v>2051.19</v>
      </c>
      <c r="M98" s="41">
        <v>2113.2800000000002</v>
      </c>
      <c r="N98" s="41">
        <v>2127.4699999999998</v>
      </c>
      <c r="O98" s="41">
        <v>2167.98</v>
      </c>
      <c r="P98" s="41">
        <v>2159.09</v>
      </c>
      <c r="Q98" s="41">
        <v>2169.42</v>
      </c>
      <c r="R98" s="41">
        <v>2175.36</v>
      </c>
      <c r="S98" s="41">
        <v>2086.9699999999998</v>
      </c>
      <c r="T98" s="41">
        <v>2122.23</v>
      </c>
      <c r="U98" s="41">
        <v>2140.94</v>
      </c>
      <c r="V98" s="41">
        <v>2137.52</v>
      </c>
      <c r="W98" s="41">
        <v>2135.3000000000002</v>
      </c>
      <c r="X98" s="41">
        <v>2024.27</v>
      </c>
      <c r="Y98" s="41">
        <v>1893.46</v>
      </c>
      <c r="Z98" s="41">
        <v>1668.98</v>
      </c>
      <c r="AA98" s="41">
        <v>1490.7</v>
      </c>
    </row>
    <row r="99" spans="1:27" ht="12.75" hidden="1" customHeight="1" outlineLevel="1" x14ac:dyDescent="0.2">
      <c r="A99" s="99" t="s">
        <v>1125</v>
      </c>
      <c r="B99" s="60" t="s">
        <v>90</v>
      </c>
      <c r="C99" s="40" t="s">
        <v>79</v>
      </c>
      <c r="D99" s="41">
        <f t="shared" ref="D99:AA99" si="55">$D$9</f>
        <v>66.180000000000007</v>
      </c>
      <c r="E99" s="41">
        <f t="shared" si="55"/>
        <v>66.180000000000007</v>
      </c>
      <c r="F99" s="41">
        <f t="shared" si="55"/>
        <v>66.180000000000007</v>
      </c>
      <c r="G99" s="41">
        <f t="shared" si="55"/>
        <v>66.180000000000007</v>
      </c>
      <c r="H99" s="41">
        <f t="shared" si="55"/>
        <v>66.180000000000007</v>
      </c>
      <c r="I99" s="41">
        <f t="shared" si="55"/>
        <v>66.180000000000007</v>
      </c>
      <c r="J99" s="41">
        <f t="shared" si="55"/>
        <v>66.180000000000007</v>
      </c>
      <c r="K99" s="41">
        <f t="shared" si="55"/>
        <v>66.180000000000007</v>
      </c>
      <c r="L99" s="41">
        <f t="shared" si="55"/>
        <v>66.180000000000007</v>
      </c>
      <c r="M99" s="41">
        <f t="shared" si="55"/>
        <v>66.180000000000007</v>
      </c>
      <c r="N99" s="41">
        <f t="shared" si="55"/>
        <v>66.180000000000007</v>
      </c>
      <c r="O99" s="41">
        <f t="shared" si="55"/>
        <v>66.180000000000007</v>
      </c>
      <c r="P99" s="41">
        <f t="shared" si="55"/>
        <v>66.180000000000007</v>
      </c>
      <c r="Q99" s="41">
        <f t="shared" si="55"/>
        <v>66.180000000000007</v>
      </c>
      <c r="R99" s="41">
        <f t="shared" si="55"/>
        <v>66.180000000000007</v>
      </c>
      <c r="S99" s="41">
        <f t="shared" si="55"/>
        <v>66.180000000000007</v>
      </c>
      <c r="T99" s="41">
        <f t="shared" si="55"/>
        <v>66.180000000000007</v>
      </c>
      <c r="U99" s="41">
        <f t="shared" si="55"/>
        <v>66.180000000000007</v>
      </c>
      <c r="V99" s="41">
        <f t="shared" si="55"/>
        <v>66.180000000000007</v>
      </c>
      <c r="W99" s="41">
        <f t="shared" si="55"/>
        <v>66.180000000000007</v>
      </c>
      <c r="X99" s="41">
        <f t="shared" si="55"/>
        <v>66.180000000000007</v>
      </c>
      <c r="Y99" s="41">
        <f t="shared" si="55"/>
        <v>66.180000000000007</v>
      </c>
      <c r="Z99" s="41">
        <f t="shared" si="55"/>
        <v>66.180000000000007</v>
      </c>
      <c r="AA99" s="41">
        <f t="shared" si="55"/>
        <v>66.180000000000007</v>
      </c>
    </row>
    <row r="100" spans="1:27" ht="12.75" hidden="1" customHeight="1" outlineLevel="1" x14ac:dyDescent="0.2">
      <c r="A100" s="99" t="s">
        <v>1126</v>
      </c>
      <c r="B100" s="60" t="s">
        <v>83</v>
      </c>
      <c r="C100" s="40" t="s">
        <v>79</v>
      </c>
      <c r="D100" s="41">
        <v>3.72</v>
      </c>
      <c r="E100" s="41">
        <v>3.72</v>
      </c>
      <c r="F100" s="41">
        <v>3.72</v>
      </c>
      <c r="G100" s="41">
        <v>3.72</v>
      </c>
      <c r="H100" s="41">
        <v>3.72</v>
      </c>
      <c r="I100" s="41">
        <v>3.72</v>
      </c>
      <c r="J100" s="41">
        <v>3.72</v>
      </c>
      <c r="K100" s="41">
        <v>3.72</v>
      </c>
      <c r="L100" s="41">
        <v>3.72</v>
      </c>
      <c r="M100" s="41">
        <v>3.72</v>
      </c>
      <c r="N100" s="41">
        <v>3.72</v>
      </c>
      <c r="O100" s="41">
        <v>3.72</v>
      </c>
      <c r="P100" s="41">
        <v>3.72</v>
      </c>
      <c r="Q100" s="41">
        <v>3.72</v>
      </c>
      <c r="R100" s="41">
        <v>3.72</v>
      </c>
      <c r="S100" s="41">
        <v>3.72</v>
      </c>
      <c r="T100" s="41">
        <v>3.72</v>
      </c>
      <c r="U100" s="41">
        <v>3.72</v>
      </c>
      <c r="V100" s="41">
        <v>3.72</v>
      </c>
      <c r="W100" s="41">
        <v>3.72</v>
      </c>
      <c r="X100" s="41">
        <v>3.72</v>
      </c>
      <c r="Y100" s="41">
        <v>3.72</v>
      </c>
      <c r="Z100" s="41">
        <v>3.72</v>
      </c>
      <c r="AA100" s="41">
        <v>3.72</v>
      </c>
    </row>
    <row r="101" spans="1:27" ht="12.75" hidden="1" customHeight="1" outlineLevel="1" x14ac:dyDescent="0.2">
      <c r="A101" s="99" t="s">
        <v>1127</v>
      </c>
      <c r="B101" s="60" t="s">
        <v>81</v>
      </c>
      <c r="C101" s="40" t="s">
        <v>79</v>
      </c>
      <c r="D101" s="41">
        <f>$D$11</f>
        <v>216.36</v>
      </c>
      <c r="E101" s="41">
        <f t="shared" ref="E101:AA101" si="56">$D$11</f>
        <v>216.36</v>
      </c>
      <c r="F101" s="41">
        <f t="shared" si="56"/>
        <v>216.36</v>
      </c>
      <c r="G101" s="41">
        <f t="shared" si="56"/>
        <v>216.36</v>
      </c>
      <c r="H101" s="41">
        <f t="shared" si="56"/>
        <v>216.36</v>
      </c>
      <c r="I101" s="41">
        <f t="shared" si="56"/>
        <v>216.36</v>
      </c>
      <c r="J101" s="41">
        <f t="shared" si="56"/>
        <v>216.36</v>
      </c>
      <c r="K101" s="41">
        <f t="shared" si="56"/>
        <v>216.36</v>
      </c>
      <c r="L101" s="41">
        <f t="shared" si="56"/>
        <v>216.36</v>
      </c>
      <c r="M101" s="41">
        <f t="shared" si="56"/>
        <v>216.36</v>
      </c>
      <c r="N101" s="41">
        <f t="shared" si="56"/>
        <v>216.36</v>
      </c>
      <c r="O101" s="41">
        <f t="shared" si="56"/>
        <v>216.36</v>
      </c>
      <c r="P101" s="41">
        <f t="shared" si="56"/>
        <v>216.36</v>
      </c>
      <c r="Q101" s="41">
        <f t="shared" si="56"/>
        <v>216.36</v>
      </c>
      <c r="R101" s="41">
        <f>$D$11</f>
        <v>216.36</v>
      </c>
      <c r="S101" s="41">
        <f t="shared" si="56"/>
        <v>216.36</v>
      </c>
      <c r="T101" s="41">
        <f t="shared" si="56"/>
        <v>216.36</v>
      </c>
      <c r="U101" s="41">
        <f t="shared" si="56"/>
        <v>216.36</v>
      </c>
      <c r="V101" s="41">
        <f t="shared" si="56"/>
        <v>216.36</v>
      </c>
      <c r="W101" s="41">
        <f t="shared" si="56"/>
        <v>216.36</v>
      </c>
      <c r="X101" s="41">
        <f t="shared" si="56"/>
        <v>216.36</v>
      </c>
      <c r="Y101" s="41">
        <f t="shared" si="56"/>
        <v>216.36</v>
      </c>
      <c r="Z101" s="41">
        <f t="shared" si="56"/>
        <v>216.36</v>
      </c>
      <c r="AA101" s="41">
        <f t="shared" si="56"/>
        <v>216.36</v>
      </c>
    </row>
    <row r="102" spans="1:27" ht="12.75" customHeight="1" collapsed="1" x14ac:dyDescent="0.2">
      <c r="A102" s="98" t="s">
        <v>1128</v>
      </c>
      <c r="B102" s="25" t="str">
        <f>"20"&amp;"."&amp;$B$663&amp;"."&amp;$B$664</f>
        <v>20.01.2024</v>
      </c>
      <c r="C102" s="88" t="s">
        <v>76</v>
      </c>
      <c r="D102" s="89">
        <f>ROUND(((D103+D104+D106+D105)/1000),5)</f>
        <v>1.7788200000000001</v>
      </c>
      <c r="E102" s="89">
        <f>ROUND(((E103+E104+E106+E105)/1000),5)</f>
        <v>1.6157600000000001</v>
      </c>
      <c r="F102" s="89">
        <f>ROUND(((F103+F104+F106+F105)/1000),5)</f>
        <v>1.5518099999999999</v>
      </c>
      <c r="G102" s="89">
        <f t="shared" ref="G102:AA102" si="57">ROUND(((G103+G104+G106+G105)/1000),5)</f>
        <v>1.5532300000000001</v>
      </c>
      <c r="H102" s="89">
        <f t="shared" si="57"/>
        <v>1.58142</v>
      </c>
      <c r="I102" s="89">
        <f t="shared" si="57"/>
        <v>1.6266700000000001</v>
      </c>
      <c r="J102" s="89">
        <f t="shared" si="57"/>
        <v>1.7384599999999999</v>
      </c>
      <c r="K102" s="89">
        <f t="shared" si="57"/>
        <v>1.89611</v>
      </c>
      <c r="L102" s="89">
        <f t="shared" si="57"/>
        <v>2.1813899999999999</v>
      </c>
      <c r="M102" s="89">
        <f t="shared" si="57"/>
        <v>2.3028400000000002</v>
      </c>
      <c r="N102" s="89">
        <f t="shared" si="57"/>
        <v>2.40509</v>
      </c>
      <c r="O102" s="89">
        <f t="shared" si="57"/>
        <v>2.4319899999999999</v>
      </c>
      <c r="P102" s="89">
        <f t="shared" si="57"/>
        <v>2.4279899999999999</v>
      </c>
      <c r="Q102" s="89">
        <f t="shared" si="57"/>
        <v>2.42808</v>
      </c>
      <c r="R102" s="89">
        <f t="shared" si="57"/>
        <v>2.3674400000000002</v>
      </c>
      <c r="S102" s="89">
        <f t="shared" si="57"/>
        <v>2.34273</v>
      </c>
      <c r="T102" s="89">
        <f t="shared" si="57"/>
        <v>2.3897400000000002</v>
      </c>
      <c r="U102" s="89">
        <f t="shared" si="57"/>
        <v>2.4311699999999998</v>
      </c>
      <c r="V102" s="89">
        <f t="shared" si="57"/>
        <v>2.4569800000000002</v>
      </c>
      <c r="W102" s="89">
        <f t="shared" si="57"/>
        <v>2.3410099999999998</v>
      </c>
      <c r="X102" s="89">
        <f t="shared" si="57"/>
        <v>2.28918</v>
      </c>
      <c r="Y102" s="89">
        <f t="shared" si="57"/>
        <v>2.1924999999999999</v>
      </c>
      <c r="Z102" s="89">
        <f t="shared" si="57"/>
        <v>1.90642</v>
      </c>
      <c r="AA102" s="89">
        <f t="shared" si="57"/>
        <v>1.8020499999999999</v>
      </c>
    </row>
    <row r="103" spans="1:27" ht="12.75" hidden="1" customHeight="1" outlineLevel="1" x14ac:dyDescent="0.2">
      <c r="A103" s="99" t="s">
        <v>1129</v>
      </c>
      <c r="B103" s="60" t="s">
        <v>238</v>
      </c>
      <c r="C103" s="40" t="s">
        <v>79</v>
      </c>
      <c r="D103" s="41">
        <v>1492.56</v>
      </c>
      <c r="E103" s="41">
        <v>1329.5</v>
      </c>
      <c r="F103" s="41">
        <v>1265.55</v>
      </c>
      <c r="G103" s="41">
        <v>1266.97</v>
      </c>
      <c r="H103" s="41">
        <v>1295.1600000000001</v>
      </c>
      <c r="I103" s="41">
        <v>1340.41</v>
      </c>
      <c r="J103" s="41">
        <v>1452.2</v>
      </c>
      <c r="K103" s="41">
        <v>1609.85</v>
      </c>
      <c r="L103" s="41">
        <v>1895.13</v>
      </c>
      <c r="M103" s="41">
        <v>2016.58</v>
      </c>
      <c r="N103" s="41">
        <v>2118.83</v>
      </c>
      <c r="O103" s="41">
        <v>2145.73</v>
      </c>
      <c r="P103" s="41">
        <v>2141.73</v>
      </c>
      <c r="Q103" s="41">
        <v>2141.8200000000002</v>
      </c>
      <c r="R103" s="41">
        <v>2081.1799999999998</v>
      </c>
      <c r="S103" s="41">
        <v>2056.4699999999998</v>
      </c>
      <c r="T103" s="41">
        <v>2103.48</v>
      </c>
      <c r="U103" s="41">
        <v>2144.91</v>
      </c>
      <c r="V103" s="41">
        <v>2170.7199999999998</v>
      </c>
      <c r="W103" s="41">
        <v>2054.75</v>
      </c>
      <c r="X103" s="41">
        <v>2002.92</v>
      </c>
      <c r="Y103" s="41">
        <v>1906.24</v>
      </c>
      <c r="Z103" s="41">
        <v>1620.16</v>
      </c>
      <c r="AA103" s="41">
        <v>1515.79</v>
      </c>
    </row>
    <row r="104" spans="1:27" ht="12.75" hidden="1" customHeight="1" outlineLevel="1" x14ac:dyDescent="0.2">
      <c r="A104" s="99" t="s">
        <v>1130</v>
      </c>
      <c r="B104" s="60" t="s">
        <v>90</v>
      </c>
      <c r="C104" s="40" t="s">
        <v>79</v>
      </c>
      <c r="D104" s="41">
        <f t="shared" ref="D104:AA104" si="58">$D$9</f>
        <v>66.180000000000007</v>
      </c>
      <c r="E104" s="41">
        <f t="shared" si="58"/>
        <v>66.180000000000007</v>
      </c>
      <c r="F104" s="41">
        <f t="shared" si="58"/>
        <v>66.180000000000007</v>
      </c>
      <c r="G104" s="41">
        <f t="shared" si="58"/>
        <v>66.180000000000007</v>
      </c>
      <c r="H104" s="41">
        <f t="shared" si="58"/>
        <v>66.180000000000007</v>
      </c>
      <c r="I104" s="41">
        <f t="shared" si="58"/>
        <v>66.180000000000007</v>
      </c>
      <c r="J104" s="41">
        <f t="shared" si="58"/>
        <v>66.180000000000007</v>
      </c>
      <c r="K104" s="41">
        <f t="shared" si="58"/>
        <v>66.180000000000007</v>
      </c>
      <c r="L104" s="41">
        <f t="shared" si="58"/>
        <v>66.180000000000007</v>
      </c>
      <c r="M104" s="41">
        <f t="shared" si="58"/>
        <v>66.180000000000007</v>
      </c>
      <c r="N104" s="41">
        <f t="shared" si="58"/>
        <v>66.180000000000007</v>
      </c>
      <c r="O104" s="41">
        <f t="shared" si="58"/>
        <v>66.180000000000007</v>
      </c>
      <c r="P104" s="41">
        <f t="shared" si="58"/>
        <v>66.180000000000007</v>
      </c>
      <c r="Q104" s="41">
        <f t="shared" si="58"/>
        <v>66.180000000000007</v>
      </c>
      <c r="R104" s="41">
        <f t="shared" si="58"/>
        <v>66.180000000000007</v>
      </c>
      <c r="S104" s="41">
        <f t="shared" si="58"/>
        <v>66.180000000000007</v>
      </c>
      <c r="T104" s="41">
        <f t="shared" si="58"/>
        <v>66.180000000000007</v>
      </c>
      <c r="U104" s="41">
        <f t="shared" si="58"/>
        <v>66.180000000000007</v>
      </c>
      <c r="V104" s="41">
        <f t="shared" si="58"/>
        <v>66.180000000000007</v>
      </c>
      <c r="W104" s="41">
        <f t="shared" si="58"/>
        <v>66.180000000000007</v>
      </c>
      <c r="X104" s="41">
        <f t="shared" si="58"/>
        <v>66.180000000000007</v>
      </c>
      <c r="Y104" s="41">
        <f t="shared" si="58"/>
        <v>66.180000000000007</v>
      </c>
      <c r="Z104" s="41">
        <f t="shared" si="58"/>
        <v>66.180000000000007</v>
      </c>
      <c r="AA104" s="41">
        <f t="shared" si="58"/>
        <v>66.180000000000007</v>
      </c>
    </row>
    <row r="105" spans="1:27" ht="12.75" hidden="1" customHeight="1" outlineLevel="1" x14ac:dyDescent="0.2">
      <c r="A105" s="99" t="s">
        <v>1131</v>
      </c>
      <c r="B105" s="60" t="s">
        <v>83</v>
      </c>
      <c r="C105" s="40" t="s">
        <v>79</v>
      </c>
      <c r="D105" s="41">
        <v>3.72</v>
      </c>
      <c r="E105" s="41">
        <v>3.72</v>
      </c>
      <c r="F105" s="41">
        <v>3.72</v>
      </c>
      <c r="G105" s="41">
        <v>3.72</v>
      </c>
      <c r="H105" s="41">
        <v>3.72</v>
      </c>
      <c r="I105" s="41">
        <v>3.72</v>
      </c>
      <c r="J105" s="41">
        <v>3.72</v>
      </c>
      <c r="K105" s="41">
        <v>3.72</v>
      </c>
      <c r="L105" s="41">
        <v>3.72</v>
      </c>
      <c r="M105" s="41">
        <v>3.72</v>
      </c>
      <c r="N105" s="41">
        <v>3.72</v>
      </c>
      <c r="O105" s="41">
        <v>3.72</v>
      </c>
      <c r="P105" s="41">
        <v>3.72</v>
      </c>
      <c r="Q105" s="41">
        <v>3.72</v>
      </c>
      <c r="R105" s="41">
        <v>3.72</v>
      </c>
      <c r="S105" s="41">
        <v>3.72</v>
      </c>
      <c r="T105" s="41">
        <v>3.72</v>
      </c>
      <c r="U105" s="41">
        <v>3.72</v>
      </c>
      <c r="V105" s="41">
        <v>3.72</v>
      </c>
      <c r="W105" s="41">
        <v>3.72</v>
      </c>
      <c r="X105" s="41">
        <v>3.72</v>
      </c>
      <c r="Y105" s="41">
        <v>3.72</v>
      </c>
      <c r="Z105" s="41">
        <v>3.72</v>
      </c>
      <c r="AA105" s="41">
        <v>3.72</v>
      </c>
    </row>
    <row r="106" spans="1:27" ht="12.75" hidden="1" customHeight="1" outlineLevel="1" x14ac:dyDescent="0.2">
      <c r="A106" s="99" t="s">
        <v>1132</v>
      </c>
      <c r="B106" s="60" t="s">
        <v>81</v>
      </c>
      <c r="C106" s="40" t="s">
        <v>79</v>
      </c>
      <c r="D106" s="41">
        <f>$D$11</f>
        <v>216.36</v>
      </c>
      <c r="E106" s="41">
        <f t="shared" ref="E106:AA106" si="59">$D$11</f>
        <v>216.36</v>
      </c>
      <c r="F106" s="41">
        <f t="shared" si="59"/>
        <v>216.36</v>
      </c>
      <c r="G106" s="41">
        <f t="shared" si="59"/>
        <v>216.36</v>
      </c>
      <c r="H106" s="41">
        <f t="shared" si="59"/>
        <v>216.36</v>
      </c>
      <c r="I106" s="41">
        <f t="shared" si="59"/>
        <v>216.36</v>
      </c>
      <c r="J106" s="41">
        <f t="shared" si="59"/>
        <v>216.36</v>
      </c>
      <c r="K106" s="41">
        <f t="shared" si="59"/>
        <v>216.36</v>
      </c>
      <c r="L106" s="41">
        <f t="shared" si="59"/>
        <v>216.36</v>
      </c>
      <c r="M106" s="41">
        <f t="shared" si="59"/>
        <v>216.36</v>
      </c>
      <c r="N106" s="41">
        <f t="shared" si="59"/>
        <v>216.36</v>
      </c>
      <c r="O106" s="41">
        <f t="shared" si="59"/>
        <v>216.36</v>
      </c>
      <c r="P106" s="41">
        <f t="shared" si="59"/>
        <v>216.36</v>
      </c>
      <c r="Q106" s="41">
        <f t="shared" si="59"/>
        <v>216.36</v>
      </c>
      <c r="R106" s="41">
        <f>$D$11</f>
        <v>216.36</v>
      </c>
      <c r="S106" s="41">
        <f t="shared" si="59"/>
        <v>216.36</v>
      </c>
      <c r="T106" s="41">
        <f t="shared" si="59"/>
        <v>216.36</v>
      </c>
      <c r="U106" s="41">
        <f t="shared" si="59"/>
        <v>216.36</v>
      </c>
      <c r="V106" s="41">
        <f t="shared" si="59"/>
        <v>216.36</v>
      </c>
      <c r="W106" s="41">
        <f t="shared" si="59"/>
        <v>216.36</v>
      </c>
      <c r="X106" s="41">
        <f t="shared" si="59"/>
        <v>216.36</v>
      </c>
      <c r="Y106" s="41">
        <f t="shared" si="59"/>
        <v>216.36</v>
      </c>
      <c r="Z106" s="41">
        <f t="shared" si="59"/>
        <v>216.36</v>
      </c>
      <c r="AA106" s="41">
        <f t="shared" si="59"/>
        <v>216.36</v>
      </c>
    </row>
    <row r="107" spans="1:27" ht="12.75" customHeight="1" collapsed="1" x14ac:dyDescent="0.2">
      <c r="A107" s="98" t="s">
        <v>1133</v>
      </c>
      <c r="B107" s="25" t="str">
        <f>"21"&amp;"."&amp;$B$663&amp;"."&amp;$B$664</f>
        <v>21.01.2024</v>
      </c>
      <c r="C107" s="88" t="s">
        <v>76</v>
      </c>
      <c r="D107" s="89">
        <f>ROUND(((D108+D109+D111+D110)/1000),5)</f>
        <v>1.6193599999999999</v>
      </c>
      <c r="E107" s="89">
        <f>ROUND(((E108+E109+E111+E110)/1000),5)</f>
        <v>1.51451</v>
      </c>
      <c r="F107" s="89">
        <f>ROUND(((F108+F109+F111+F110)/1000),5)</f>
        <v>1.43089</v>
      </c>
      <c r="G107" s="89">
        <f t="shared" ref="G107:AA107" si="60">ROUND(((G108+G109+G111+G110)/1000),5)</f>
        <v>1.4238900000000001</v>
      </c>
      <c r="H107" s="89">
        <f t="shared" si="60"/>
        <v>1.42872</v>
      </c>
      <c r="I107" s="89">
        <f t="shared" si="60"/>
        <v>1.4722</v>
      </c>
      <c r="J107" s="89">
        <f t="shared" si="60"/>
        <v>1.5073099999999999</v>
      </c>
      <c r="K107" s="89">
        <f t="shared" si="60"/>
        <v>1.62538</v>
      </c>
      <c r="L107" s="89">
        <f t="shared" si="60"/>
        <v>1.8215600000000001</v>
      </c>
      <c r="M107" s="89">
        <f t="shared" si="60"/>
        <v>1.9631099999999999</v>
      </c>
      <c r="N107" s="89">
        <f t="shared" si="60"/>
        <v>2.04786</v>
      </c>
      <c r="O107" s="89">
        <f t="shared" si="60"/>
        <v>2.1466599999999998</v>
      </c>
      <c r="P107" s="89">
        <f t="shared" si="60"/>
        <v>2.1497299999999999</v>
      </c>
      <c r="Q107" s="89">
        <f t="shared" si="60"/>
        <v>2.14506</v>
      </c>
      <c r="R107" s="89">
        <f t="shared" si="60"/>
        <v>2.1494399999999998</v>
      </c>
      <c r="S107" s="89">
        <f t="shared" si="60"/>
        <v>2.1189300000000002</v>
      </c>
      <c r="T107" s="89">
        <f t="shared" si="60"/>
        <v>2.21773</v>
      </c>
      <c r="U107" s="89">
        <f t="shared" si="60"/>
        <v>2.34504</v>
      </c>
      <c r="V107" s="89">
        <f t="shared" si="60"/>
        <v>2.3758599999999999</v>
      </c>
      <c r="W107" s="89">
        <f t="shared" si="60"/>
        <v>2.1656399999999998</v>
      </c>
      <c r="X107" s="89">
        <f t="shared" si="60"/>
        <v>2.1482199999999998</v>
      </c>
      <c r="Y107" s="89">
        <f t="shared" si="60"/>
        <v>2.0514100000000002</v>
      </c>
      <c r="Z107" s="89">
        <f t="shared" si="60"/>
        <v>1.8164</v>
      </c>
      <c r="AA107" s="89">
        <f t="shared" si="60"/>
        <v>1.7526200000000001</v>
      </c>
    </row>
    <row r="108" spans="1:27" ht="12.75" hidden="1" customHeight="1" outlineLevel="1" x14ac:dyDescent="0.2">
      <c r="A108" s="99" t="s">
        <v>1134</v>
      </c>
      <c r="B108" s="60" t="s">
        <v>238</v>
      </c>
      <c r="C108" s="40" t="s">
        <v>79</v>
      </c>
      <c r="D108" s="41">
        <v>1333.1</v>
      </c>
      <c r="E108" s="41">
        <v>1228.25</v>
      </c>
      <c r="F108" s="41">
        <v>1144.6300000000001</v>
      </c>
      <c r="G108" s="41">
        <v>1137.6300000000001</v>
      </c>
      <c r="H108" s="41">
        <v>1142.46</v>
      </c>
      <c r="I108" s="41">
        <v>1185.94</v>
      </c>
      <c r="J108" s="41">
        <v>1221.05</v>
      </c>
      <c r="K108" s="41">
        <v>1339.12</v>
      </c>
      <c r="L108" s="41">
        <v>1535.3</v>
      </c>
      <c r="M108" s="41">
        <v>1676.85</v>
      </c>
      <c r="N108" s="41">
        <v>1761.6</v>
      </c>
      <c r="O108" s="41">
        <v>1860.4</v>
      </c>
      <c r="P108" s="41">
        <v>1863.47</v>
      </c>
      <c r="Q108" s="41">
        <v>1858.8</v>
      </c>
      <c r="R108" s="41">
        <v>1863.18</v>
      </c>
      <c r="S108" s="41">
        <v>1832.67</v>
      </c>
      <c r="T108" s="41">
        <v>1931.47</v>
      </c>
      <c r="U108" s="41">
        <v>2058.7800000000002</v>
      </c>
      <c r="V108" s="41">
        <v>2089.6</v>
      </c>
      <c r="W108" s="41">
        <v>1879.38</v>
      </c>
      <c r="X108" s="41">
        <v>1861.96</v>
      </c>
      <c r="Y108" s="41">
        <v>1765.15</v>
      </c>
      <c r="Z108" s="41">
        <v>1530.14</v>
      </c>
      <c r="AA108" s="41">
        <v>1466.36</v>
      </c>
    </row>
    <row r="109" spans="1:27" ht="12.75" hidden="1" customHeight="1" outlineLevel="1" x14ac:dyDescent="0.2">
      <c r="A109" s="99" t="s">
        <v>1135</v>
      </c>
      <c r="B109" s="60" t="s">
        <v>90</v>
      </c>
      <c r="C109" s="40" t="s">
        <v>79</v>
      </c>
      <c r="D109" s="41">
        <f t="shared" ref="D109:AA109" si="61">$D$9</f>
        <v>66.180000000000007</v>
      </c>
      <c r="E109" s="41">
        <f t="shared" si="61"/>
        <v>66.180000000000007</v>
      </c>
      <c r="F109" s="41">
        <f t="shared" si="61"/>
        <v>66.180000000000007</v>
      </c>
      <c r="G109" s="41">
        <f t="shared" si="61"/>
        <v>66.180000000000007</v>
      </c>
      <c r="H109" s="41">
        <f t="shared" si="61"/>
        <v>66.180000000000007</v>
      </c>
      <c r="I109" s="41">
        <f t="shared" si="61"/>
        <v>66.180000000000007</v>
      </c>
      <c r="J109" s="41">
        <f t="shared" si="61"/>
        <v>66.180000000000007</v>
      </c>
      <c r="K109" s="41">
        <f t="shared" si="61"/>
        <v>66.180000000000007</v>
      </c>
      <c r="L109" s="41">
        <f t="shared" si="61"/>
        <v>66.180000000000007</v>
      </c>
      <c r="M109" s="41">
        <f t="shared" si="61"/>
        <v>66.180000000000007</v>
      </c>
      <c r="N109" s="41">
        <f t="shared" si="61"/>
        <v>66.180000000000007</v>
      </c>
      <c r="O109" s="41">
        <f t="shared" si="61"/>
        <v>66.180000000000007</v>
      </c>
      <c r="P109" s="41">
        <f t="shared" si="61"/>
        <v>66.180000000000007</v>
      </c>
      <c r="Q109" s="41">
        <f t="shared" si="61"/>
        <v>66.180000000000007</v>
      </c>
      <c r="R109" s="41">
        <f t="shared" si="61"/>
        <v>66.180000000000007</v>
      </c>
      <c r="S109" s="41">
        <f t="shared" si="61"/>
        <v>66.180000000000007</v>
      </c>
      <c r="T109" s="41">
        <f t="shared" si="61"/>
        <v>66.180000000000007</v>
      </c>
      <c r="U109" s="41">
        <f t="shared" si="61"/>
        <v>66.180000000000007</v>
      </c>
      <c r="V109" s="41">
        <f t="shared" si="61"/>
        <v>66.180000000000007</v>
      </c>
      <c r="W109" s="41">
        <f t="shared" si="61"/>
        <v>66.180000000000007</v>
      </c>
      <c r="X109" s="41">
        <f t="shared" si="61"/>
        <v>66.180000000000007</v>
      </c>
      <c r="Y109" s="41">
        <f t="shared" si="61"/>
        <v>66.180000000000007</v>
      </c>
      <c r="Z109" s="41">
        <f t="shared" si="61"/>
        <v>66.180000000000007</v>
      </c>
      <c r="AA109" s="41">
        <f t="shared" si="61"/>
        <v>66.180000000000007</v>
      </c>
    </row>
    <row r="110" spans="1:27" ht="12.75" hidden="1" customHeight="1" outlineLevel="1" x14ac:dyDescent="0.2">
      <c r="A110" s="99" t="s">
        <v>1136</v>
      </c>
      <c r="B110" s="60" t="s">
        <v>83</v>
      </c>
      <c r="C110" s="40" t="s">
        <v>79</v>
      </c>
      <c r="D110" s="41">
        <v>3.72</v>
      </c>
      <c r="E110" s="41">
        <v>3.72</v>
      </c>
      <c r="F110" s="41">
        <v>3.72</v>
      </c>
      <c r="G110" s="41">
        <v>3.72</v>
      </c>
      <c r="H110" s="41">
        <v>3.72</v>
      </c>
      <c r="I110" s="41">
        <v>3.72</v>
      </c>
      <c r="J110" s="41">
        <v>3.72</v>
      </c>
      <c r="K110" s="41">
        <v>3.72</v>
      </c>
      <c r="L110" s="41">
        <v>3.72</v>
      </c>
      <c r="M110" s="41">
        <v>3.72</v>
      </c>
      <c r="N110" s="41">
        <v>3.72</v>
      </c>
      <c r="O110" s="41">
        <v>3.72</v>
      </c>
      <c r="P110" s="41">
        <v>3.72</v>
      </c>
      <c r="Q110" s="41">
        <v>3.72</v>
      </c>
      <c r="R110" s="41">
        <v>3.72</v>
      </c>
      <c r="S110" s="41">
        <v>3.72</v>
      </c>
      <c r="T110" s="41">
        <v>3.72</v>
      </c>
      <c r="U110" s="41">
        <v>3.72</v>
      </c>
      <c r="V110" s="41">
        <v>3.72</v>
      </c>
      <c r="W110" s="41">
        <v>3.72</v>
      </c>
      <c r="X110" s="41">
        <v>3.72</v>
      </c>
      <c r="Y110" s="41">
        <v>3.72</v>
      </c>
      <c r="Z110" s="41">
        <v>3.72</v>
      </c>
      <c r="AA110" s="41">
        <v>3.72</v>
      </c>
    </row>
    <row r="111" spans="1:27" ht="12.75" hidden="1" customHeight="1" outlineLevel="1" x14ac:dyDescent="0.2">
      <c r="A111" s="99" t="s">
        <v>1137</v>
      </c>
      <c r="B111" s="60" t="s">
        <v>81</v>
      </c>
      <c r="C111" s="40" t="s">
        <v>79</v>
      </c>
      <c r="D111" s="41">
        <f>$D$11</f>
        <v>216.36</v>
      </c>
      <c r="E111" s="41">
        <f t="shared" ref="E111:AA111" si="62">$D$11</f>
        <v>216.36</v>
      </c>
      <c r="F111" s="41">
        <f t="shared" si="62"/>
        <v>216.36</v>
      </c>
      <c r="G111" s="41">
        <f t="shared" si="62"/>
        <v>216.36</v>
      </c>
      <c r="H111" s="41">
        <f t="shared" si="62"/>
        <v>216.36</v>
      </c>
      <c r="I111" s="41">
        <f t="shared" si="62"/>
        <v>216.36</v>
      </c>
      <c r="J111" s="41">
        <f t="shared" si="62"/>
        <v>216.36</v>
      </c>
      <c r="K111" s="41">
        <f t="shared" si="62"/>
        <v>216.36</v>
      </c>
      <c r="L111" s="41">
        <f t="shared" si="62"/>
        <v>216.36</v>
      </c>
      <c r="M111" s="41">
        <f t="shared" si="62"/>
        <v>216.36</v>
      </c>
      <c r="N111" s="41">
        <f t="shared" si="62"/>
        <v>216.36</v>
      </c>
      <c r="O111" s="41">
        <f t="shared" si="62"/>
        <v>216.36</v>
      </c>
      <c r="P111" s="41">
        <f t="shared" si="62"/>
        <v>216.36</v>
      </c>
      <c r="Q111" s="41">
        <f t="shared" si="62"/>
        <v>216.36</v>
      </c>
      <c r="R111" s="41">
        <f>$D$11</f>
        <v>216.36</v>
      </c>
      <c r="S111" s="41">
        <f t="shared" si="62"/>
        <v>216.36</v>
      </c>
      <c r="T111" s="41">
        <f t="shared" si="62"/>
        <v>216.36</v>
      </c>
      <c r="U111" s="41">
        <f t="shared" si="62"/>
        <v>216.36</v>
      </c>
      <c r="V111" s="41">
        <f t="shared" si="62"/>
        <v>216.36</v>
      </c>
      <c r="W111" s="41">
        <f t="shared" si="62"/>
        <v>216.36</v>
      </c>
      <c r="X111" s="41">
        <f t="shared" si="62"/>
        <v>216.36</v>
      </c>
      <c r="Y111" s="41">
        <f t="shared" si="62"/>
        <v>216.36</v>
      </c>
      <c r="Z111" s="41">
        <f t="shared" si="62"/>
        <v>216.36</v>
      </c>
      <c r="AA111" s="41">
        <f t="shared" si="62"/>
        <v>216.36</v>
      </c>
    </row>
    <row r="112" spans="1:27" ht="12.75" customHeight="1" collapsed="1" x14ac:dyDescent="0.2">
      <c r="A112" s="98" t="s">
        <v>1138</v>
      </c>
      <c r="B112" s="25" t="str">
        <f>"22"&amp;"."&amp;$B$663&amp;"."&amp;$B$664</f>
        <v>22.01.2024</v>
      </c>
      <c r="C112" s="88" t="s">
        <v>76</v>
      </c>
      <c r="D112" s="89">
        <f>ROUND(((D113+D114+D116+D115)/1000),5)</f>
        <v>1.6469199999999999</v>
      </c>
      <c r="E112" s="89">
        <f>ROUND(((E113+E114+E116+E115)/1000),5)</f>
        <v>1.5480100000000001</v>
      </c>
      <c r="F112" s="89">
        <f>ROUND(((F113+F114+F116+F115)/1000),5)</f>
        <v>1.5049300000000001</v>
      </c>
      <c r="G112" s="89">
        <f t="shared" ref="G112:AA112" si="63">ROUND(((G113+G114+G116+G115)/1000),5)</f>
        <v>1.4991699999999999</v>
      </c>
      <c r="H112" s="89">
        <f t="shared" si="63"/>
        <v>1.5344199999999999</v>
      </c>
      <c r="I112" s="89">
        <f t="shared" si="63"/>
        <v>1.6438600000000001</v>
      </c>
      <c r="J112" s="89">
        <f t="shared" si="63"/>
        <v>1.79619</v>
      </c>
      <c r="K112" s="89">
        <f t="shared" si="63"/>
        <v>2.1480700000000001</v>
      </c>
      <c r="L112" s="89">
        <f t="shared" si="63"/>
        <v>2.3873700000000002</v>
      </c>
      <c r="M112" s="89">
        <f t="shared" si="63"/>
        <v>2.4328500000000002</v>
      </c>
      <c r="N112" s="89">
        <f t="shared" si="63"/>
        <v>2.4469099999999999</v>
      </c>
      <c r="O112" s="89">
        <f t="shared" si="63"/>
        <v>2.4885000000000002</v>
      </c>
      <c r="P112" s="89">
        <f t="shared" si="63"/>
        <v>2.4762499999999998</v>
      </c>
      <c r="Q112" s="89">
        <f t="shared" si="63"/>
        <v>2.47668</v>
      </c>
      <c r="R112" s="89">
        <f t="shared" si="63"/>
        <v>2.4674900000000002</v>
      </c>
      <c r="S112" s="89">
        <f t="shared" si="63"/>
        <v>2.4396300000000002</v>
      </c>
      <c r="T112" s="89">
        <f t="shared" si="63"/>
        <v>2.4787300000000001</v>
      </c>
      <c r="U112" s="89">
        <f t="shared" si="63"/>
        <v>2.50915</v>
      </c>
      <c r="V112" s="89">
        <f t="shared" si="63"/>
        <v>2.5289100000000002</v>
      </c>
      <c r="W112" s="89">
        <f t="shared" si="63"/>
        <v>2.4452400000000001</v>
      </c>
      <c r="X112" s="89">
        <f t="shared" si="63"/>
        <v>2.3429199999999999</v>
      </c>
      <c r="Y112" s="89">
        <f t="shared" si="63"/>
        <v>2.1406200000000002</v>
      </c>
      <c r="Z112" s="89">
        <f t="shared" si="63"/>
        <v>1.84894</v>
      </c>
      <c r="AA112" s="89">
        <f t="shared" si="63"/>
        <v>1.77</v>
      </c>
    </row>
    <row r="113" spans="1:27" ht="12.75" hidden="1" customHeight="1" outlineLevel="1" x14ac:dyDescent="0.2">
      <c r="A113" s="99" t="s">
        <v>1139</v>
      </c>
      <c r="B113" s="60" t="s">
        <v>238</v>
      </c>
      <c r="C113" s="40" t="s">
        <v>79</v>
      </c>
      <c r="D113" s="41">
        <v>1360.66</v>
      </c>
      <c r="E113" s="41">
        <v>1261.75</v>
      </c>
      <c r="F113" s="41">
        <v>1218.67</v>
      </c>
      <c r="G113" s="41">
        <v>1212.9100000000001</v>
      </c>
      <c r="H113" s="41">
        <v>1248.1600000000001</v>
      </c>
      <c r="I113" s="41">
        <v>1357.6</v>
      </c>
      <c r="J113" s="41">
        <v>1509.93</v>
      </c>
      <c r="K113" s="41">
        <v>1861.81</v>
      </c>
      <c r="L113" s="41">
        <v>2101.11</v>
      </c>
      <c r="M113" s="41">
        <v>2146.59</v>
      </c>
      <c r="N113" s="41">
        <v>2160.65</v>
      </c>
      <c r="O113" s="41">
        <v>2202.2399999999998</v>
      </c>
      <c r="P113" s="41">
        <v>2189.9899999999998</v>
      </c>
      <c r="Q113" s="41">
        <v>2190.42</v>
      </c>
      <c r="R113" s="41">
        <v>2181.23</v>
      </c>
      <c r="S113" s="41">
        <v>2153.37</v>
      </c>
      <c r="T113" s="41">
        <v>2192.4699999999998</v>
      </c>
      <c r="U113" s="41">
        <v>2222.89</v>
      </c>
      <c r="V113" s="41">
        <v>2242.65</v>
      </c>
      <c r="W113" s="41">
        <v>2158.98</v>
      </c>
      <c r="X113" s="41">
        <v>2056.66</v>
      </c>
      <c r="Y113" s="41">
        <v>1854.36</v>
      </c>
      <c r="Z113" s="41">
        <v>1562.68</v>
      </c>
      <c r="AA113" s="41">
        <v>1483.74</v>
      </c>
    </row>
    <row r="114" spans="1:27" ht="12.75" hidden="1" customHeight="1" outlineLevel="1" x14ac:dyDescent="0.2">
      <c r="A114" s="99" t="s">
        <v>1140</v>
      </c>
      <c r="B114" s="60" t="s">
        <v>90</v>
      </c>
      <c r="C114" s="40" t="s">
        <v>79</v>
      </c>
      <c r="D114" s="41">
        <f t="shared" ref="D114:AA114" si="64">$D$9</f>
        <v>66.180000000000007</v>
      </c>
      <c r="E114" s="41">
        <f t="shared" si="64"/>
        <v>66.180000000000007</v>
      </c>
      <c r="F114" s="41">
        <f t="shared" si="64"/>
        <v>66.180000000000007</v>
      </c>
      <c r="G114" s="41">
        <f t="shared" si="64"/>
        <v>66.180000000000007</v>
      </c>
      <c r="H114" s="41">
        <f t="shared" si="64"/>
        <v>66.180000000000007</v>
      </c>
      <c r="I114" s="41">
        <f t="shared" si="64"/>
        <v>66.180000000000007</v>
      </c>
      <c r="J114" s="41">
        <f t="shared" si="64"/>
        <v>66.180000000000007</v>
      </c>
      <c r="K114" s="41">
        <f t="shared" si="64"/>
        <v>66.180000000000007</v>
      </c>
      <c r="L114" s="41">
        <f t="shared" si="64"/>
        <v>66.180000000000007</v>
      </c>
      <c r="M114" s="41">
        <f t="shared" si="64"/>
        <v>66.180000000000007</v>
      </c>
      <c r="N114" s="41">
        <f t="shared" si="64"/>
        <v>66.180000000000007</v>
      </c>
      <c r="O114" s="41">
        <f t="shared" si="64"/>
        <v>66.180000000000007</v>
      </c>
      <c r="P114" s="41">
        <f t="shared" si="64"/>
        <v>66.180000000000007</v>
      </c>
      <c r="Q114" s="41">
        <f t="shared" si="64"/>
        <v>66.180000000000007</v>
      </c>
      <c r="R114" s="41">
        <f t="shared" si="64"/>
        <v>66.180000000000007</v>
      </c>
      <c r="S114" s="41">
        <f t="shared" si="64"/>
        <v>66.180000000000007</v>
      </c>
      <c r="T114" s="41">
        <f t="shared" si="64"/>
        <v>66.180000000000007</v>
      </c>
      <c r="U114" s="41">
        <f t="shared" si="64"/>
        <v>66.180000000000007</v>
      </c>
      <c r="V114" s="41">
        <f t="shared" si="64"/>
        <v>66.180000000000007</v>
      </c>
      <c r="W114" s="41">
        <f t="shared" si="64"/>
        <v>66.180000000000007</v>
      </c>
      <c r="X114" s="41">
        <f t="shared" si="64"/>
        <v>66.180000000000007</v>
      </c>
      <c r="Y114" s="41">
        <f t="shared" si="64"/>
        <v>66.180000000000007</v>
      </c>
      <c r="Z114" s="41">
        <f t="shared" si="64"/>
        <v>66.180000000000007</v>
      </c>
      <c r="AA114" s="41">
        <f t="shared" si="64"/>
        <v>66.180000000000007</v>
      </c>
    </row>
    <row r="115" spans="1:27" ht="12.75" hidden="1" customHeight="1" outlineLevel="1" x14ac:dyDescent="0.2">
      <c r="A115" s="99" t="s">
        <v>1141</v>
      </c>
      <c r="B115" s="60" t="s">
        <v>83</v>
      </c>
      <c r="C115" s="40" t="s">
        <v>79</v>
      </c>
      <c r="D115" s="41">
        <v>3.72</v>
      </c>
      <c r="E115" s="41">
        <v>3.72</v>
      </c>
      <c r="F115" s="41">
        <v>3.72</v>
      </c>
      <c r="G115" s="41">
        <v>3.72</v>
      </c>
      <c r="H115" s="41">
        <v>3.72</v>
      </c>
      <c r="I115" s="41">
        <v>3.72</v>
      </c>
      <c r="J115" s="41">
        <v>3.72</v>
      </c>
      <c r="K115" s="41">
        <v>3.72</v>
      </c>
      <c r="L115" s="41">
        <v>3.72</v>
      </c>
      <c r="M115" s="41">
        <v>3.72</v>
      </c>
      <c r="N115" s="41">
        <v>3.72</v>
      </c>
      <c r="O115" s="41">
        <v>3.72</v>
      </c>
      <c r="P115" s="41">
        <v>3.72</v>
      </c>
      <c r="Q115" s="41">
        <v>3.72</v>
      </c>
      <c r="R115" s="41">
        <v>3.72</v>
      </c>
      <c r="S115" s="41">
        <v>3.72</v>
      </c>
      <c r="T115" s="41">
        <v>3.72</v>
      </c>
      <c r="U115" s="41">
        <v>3.72</v>
      </c>
      <c r="V115" s="41">
        <v>3.72</v>
      </c>
      <c r="W115" s="41">
        <v>3.72</v>
      </c>
      <c r="X115" s="41">
        <v>3.72</v>
      </c>
      <c r="Y115" s="41">
        <v>3.72</v>
      </c>
      <c r="Z115" s="41">
        <v>3.72</v>
      </c>
      <c r="AA115" s="41">
        <v>3.72</v>
      </c>
    </row>
    <row r="116" spans="1:27" ht="12.75" hidden="1" customHeight="1" outlineLevel="1" x14ac:dyDescent="0.2">
      <c r="A116" s="99" t="s">
        <v>1142</v>
      </c>
      <c r="B116" s="60" t="s">
        <v>81</v>
      </c>
      <c r="C116" s="40" t="s">
        <v>79</v>
      </c>
      <c r="D116" s="41">
        <f>$D$11</f>
        <v>216.36</v>
      </c>
      <c r="E116" s="41">
        <f t="shared" ref="E116:AA116" si="65">$D$11</f>
        <v>216.36</v>
      </c>
      <c r="F116" s="41">
        <f t="shared" si="65"/>
        <v>216.36</v>
      </c>
      <c r="G116" s="41">
        <f t="shared" si="65"/>
        <v>216.36</v>
      </c>
      <c r="H116" s="41">
        <f t="shared" si="65"/>
        <v>216.36</v>
      </c>
      <c r="I116" s="41">
        <f t="shared" si="65"/>
        <v>216.36</v>
      </c>
      <c r="J116" s="41">
        <f t="shared" si="65"/>
        <v>216.36</v>
      </c>
      <c r="K116" s="41">
        <f t="shared" si="65"/>
        <v>216.36</v>
      </c>
      <c r="L116" s="41">
        <f t="shared" si="65"/>
        <v>216.36</v>
      </c>
      <c r="M116" s="41">
        <f t="shared" si="65"/>
        <v>216.36</v>
      </c>
      <c r="N116" s="41">
        <f t="shared" si="65"/>
        <v>216.36</v>
      </c>
      <c r="O116" s="41">
        <f t="shared" si="65"/>
        <v>216.36</v>
      </c>
      <c r="P116" s="41">
        <f t="shared" si="65"/>
        <v>216.36</v>
      </c>
      <c r="Q116" s="41">
        <f t="shared" si="65"/>
        <v>216.36</v>
      </c>
      <c r="R116" s="41">
        <f>$D$11</f>
        <v>216.36</v>
      </c>
      <c r="S116" s="41">
        <f t="shared" si="65"/>
        <v>216.36</v>
      </c>
      <c r="T116" s="41">
        <f t="shared" si="65"/>
        <v>216.36</v>
      </c>
      <c r="U116" s="41">
        <f t="shared" si="65"/>
        <v>216.36</v>
      </c>
      <c r="V116" s="41">
        <f t="shared" si="65"/>
        <v>216.36</v>
      </c>
      <c r="W116" s="41">
        <f t="shared" si="65"/>
        <v>216.36</v>
      </c>
      <c r="X116" s="41">
        <f t="shared" si="65"/>
        <v>216.36</v>
      </c>
      <c r="Y116" s="41">
        <f t="shared" si="65"/>
        <v>216.36</v>
      </c>
      <c r="Z116" s="41">
        <f t="shared" si="65"/>
        <v>216.36</v>
      </c>
      <c r="AA116" s="41">
        <f t="shared" si="65"/>
        <v>216.36</v>
      </c>
    </row>
    <row r="117" spans="1:27" ht="12.75" customHeight="1" collapsed="1" x14ac:dyDescent="0.2">
      <c r="A117" s="98" t="s">
        <v>1143</v>
      </c>
      <c r="B117" s="25" t="str">
        <f>"23"&amp;"."&amp;$B$663&amp;"."&amp;$B$664</f>
        <v>23.01.2024</v>
      </c>
      <c r="C117" s="88" t="s">
        <v>76</v>
      </c>
      <c r="D117" s="89">
        <f>ROUND(((D118+D119+D121+D120)/1000),5)</f>
        <v>1.5460799999999999</v>
      </c>
      <c r="E117" s="89">
        <f>ROUND(((E118+E119+E121+E120)/1000),5)</f>
        <v>1.4915700000000001</v>
      </c>
      <c r="F117" s="89">
        <f>ROUND(((F118+F119+F121+F120)/1000),5)</f>
        <v>1.4416899999999999</v>
      </c>
      <c r="G117" s="89">
        <f t="shared" ref="G117:AA117" si="66">ROUND(((G118+G119+G121+G120)/1000),5)</f>
        <v>1.4306399999999999</v>
      </c>
      <c r="H117" s="89">
        <f t="shared" si="66"/>
        <v>1.4827600000000001</v>
      </c>
      <c r="I117" s="89">
        <f t="shared" si="66"/>
        <v>1.5656099999999999</v>
      </c>
      <c r="J117" s="89">
        <f t="shared" si="66"/>
        <v>1.7599499999999999</v>
      </c>
      <c r="K117" s="89">
        <f t="shared" si="66"/>
        <v>2.0677500000000002</v>
      </c>
      <c r="L117" s="89">
        <f t="shared" si="66"/>
        <v>2.2642099999999998</v>
      </c>
      <c r="M117" s="89">
        <f t="shared" si="66"/>
        <v>2.3203200000000002</v>
      </c>
      <c r="N117" s="89">
        <f t="shared" si="66"/>
        <v>2.32334</v>
      </c>
      <c r="O117" s="89">
        <f t="shared" si="66"/>
        <v>2.3861599999999998</v>
      </c>
      <c r="P117" s="89">
        <f t="shared" si="66"/>
        <v>2.3552900000000001</v>
      </c>
      <c r="Q117" s="89">
        <f t="shared" si="66"/>
        <v>2.3692500000000001</v>
      </c>
      <c r="R117" s="89">
        <f t="shared" si="66"/>
        <v>2.3677299999999999</v>
      </c>
      <c r="S117" s="89">
        <f t="shared" si="66"/>
        <v>2.3207499999999999</v>
      </c>
      <c r="T117" s="89">
        <f t="shared" si="66"/>
        <v>2.3448199999999999</v>
      </c>
      <c r="U117" s="89">
        <f t="shared" si="66"/>
        <v>2.39724</v>
      </c>
      <c r="V117" s="89">
        <f t="shared" si="66"/>
        <v>2.40204</v>
      </c>
      <c r="W117" s="89">
        <f t="shared" si="66"/>
        <v>2.3416199999999998</v>
      </c>
      <c r="X117" s="89">
        <f t="shared" si="66"/>
        <v>2.2057199999999999</v>
      </c>
      <c r="Y117" s="89">
        <f t="shared" si="66"/>
        <v>2.1058699999999999</v>
      </c>
      <c r="Z117" s="89">
        <f t="shared" si="66"/>
        <v>1.8138799999999999</v>
      </c>
      <c r="AA117" s="89">
        <f t="shared" si="66"/>
        <v>1.6734599999999999</v>
      </c>
    </row>
    <row r="118" spans="1:27" ht="12.75" hidden="1" customHeight="1" outlineLevel="1" x14ac:dyDescent="0.2">
      <c r="A118" s="99" t="s">
        <v>1144</v>
      </c>
      <c r="B118" s="60" t="s">
        <v>238</v>
      </c>
      <c r="C118" s="40" t="s">
        <v>79</v>
      </c>
      <c r="D118" s="41">
        <v>1259.82</v>
      </c>
      <c r="E118" s="41">
        <v>1205.31</v>
      </c>
      <c r="F118" s="41">
        <v>1155.43</v>
      </c>
      <c r="G118" s="41">
        <v>1144.3800000000001</v>
      </c>
      <c r="H118" s="41">
        <v>1196.5</v>
      </c>
      <c r="I118" s="41">
        <v>1279.3499999999999</v>
      </c>
      <c r="J118" s="41">
        <v>1473.69</v>
      </c>
      <c r="K118" s="41">
        <v>1781.49</v>
      </c>
      <c r="L118" s="41">
        <v>1977.95</v>
      </c>
      <c r="M118" s="41">
        <v>2034.06</v>
      </c>
      <c r="N118" s="41">
        <v>2037.08</v>
      </c>
      <c r="O118" s="41">
        <v>2099.9</v>
      </c>
      <c r="P118" s="41">
        <v>2069.0300000000002</v>
      </c>
      <c r="Q118" s="41">
        <v>2082.9899999999998</v>
      </c>
      <c r="R118" s="41">
        <v>2081.4699999999998</v>
      </c>
      <c r="S118" s="41">
        <v>2034.49</v>
      </c>
      <c r="T118" s="41">
        <v>2058.56</v>
      </c>
      <c r="U118" s="41">
        <v>2110.98</v>
      </c>
      <c r="V118" s="41">
        <v>2115.7800000000002</v>
      </c>
      <c r="W118" s="41">
        <v>2055.36</v>
      </c>
      <c r="X118" s="41">
        <v>1919.46</v>
      </c>
      <c r="Y118" s="41">
        <v>1819.61</v>
      </c>
      <c r="Z118" s="41">
        <v>1527.62</v>
      </c>
      <c r="AA118" s="41">
        <v>1387.2</v>
      </c>
    </row>
    <row r="119" spans="1:27" ht="12.75" hidden="1" customHeight="1" outlineLevel="1" x14ac:dyDescent="0.2">
      <c r="A119" s="99" t="s">
        <v>1145</v>
      </c>
      <c r="B119" s="60" t="s">
        <v>90</v>
      </c>
      <c r="C119" s="40" t="s">
        <v>79</v>
      </c>
      <c r="D119" s="41">
        <f t="shared" ref="D119:AA119" si="67">$D$9</f>
        <v>66.180000000000007</v>
      </c>
      <c r="E119" s="41">
        <f t="shared" si="67"/>
        <v>66.180000000000007</v>
      </c>
      <c r="F119" s="41">
        <f t="shared" si="67"/>
        <v>66.180000000000007</v>
      </c>
      <c r="G119" s="41">
        <f t="shared" si="67"/>
        <v>66.180000000000007</v>
      </c>
      <c r="H119" s="41">
        <f t="shared" si="67"/>
        <v>66.180000000000007</v>
      </c>
      <c r="I119" s="41">
        <f t="shared" si="67"/>
        <v>66.180000000000007</v>
      </c>
      <c r="J119" s="41">
        <f t="shared" si="67"/>
        <v>66.180000000000007</v>
      </c>
      <c r="K119" s="41">
        <f t="shared" si="67"/>
        <v>66.180000000000007</v>
      </c>
      <c r="L119" s="41">
        <f t="shared" si="67"/>
        <v>66.180000000000007</v>
      </c>
      <c r="M119" s="41">
        <f t="shared" si="67"/>
        <v>66.180000000000007</v>
      </c>
      <c r="N119" s="41">
        <f t="shared" si="67"/>
        <v>66.180000000000007</v>
      </c>
      <c r="O119" s="41">
        <f t="shared" si="67"/>
        <v>66.180000000000007</v>
      </c>
      <c r="P119" s="41">
        <f t="shared" si="67"/>
        <v>66.180000000000007</v>
      </c>
      <c r="Q119" s="41">
        <f t="shared" si="67"/>
        <v>66.180000000000007</v>
      </c>
      <c r="R119" s="41">
        <f t="shared" si="67"/>
        <v>66.180000000000007</v>
      </c>
      <c r="S119" s="41">
        <f t="shared" si="67"/>
        <v>66.180000000000007</v>
      </c>
      <c r="T119" s="41">
        <f t="shared" si="67"/>
        <v>66.180000000000007</v>
      </c>
      <c r="U119" s="41">
        <f t="shared" si="67"/>
        <v>66.180000000000007</v>
      </c>
      <c r="V119" s="41">
        <f t="shared" si="67"/>
        <v>66.180000000000007</v>
      </c>
      <c r="W119" s="41">
        <f t="shared" si="67"/>
        <v>66.180000000000007</v>
      </c>
      <c r="X119" s="41">
        <f t="shared" si="67"/>
        <v>66.180000000000007</v>
      </c>
      <c r="Y119" s="41">
        <f t="shared" si="67"/>
        <v>66.180000000000007</v>
      </c>
      <c r="Z119" s="41">
        <f t="shared" si="67"/>
        <v>66.180000000000007</v>
      </c>
      <c r="AA119" s="41">
        <f t="shared" si="67"/>
        <v>66.180000000000007</v>
      </c>
    </row>
    <row r="120" spans="1:27" ht="12.75" hidden="1" customHeight="1" outlineLevel="1" x14ac:dyDescent="0.2">
      <c r="A120" s="99" t="s">
        <v>1146</v>
      </c>
      <c r="B120" s="60" t="s">
        <v>83</v>
      </c>
      <c r="C120" s="40" t="s">
        <v>79</v>
      </c>
      <c r="D120" s="41">
        <v>3.72</v>
      </c>
      <c r="E120" s="41">
        <v>3.72</v>
      </c>
      <c r="F120" s="41">
        <v>3.72</v>
      </c>
      <c r="G120" s="41">
        <v>3.72</v>
      </c>
      <c r="H120" s="41">
        <v>3.72</v>
      </c>
      <c r="I120" s="41">
        <v>3.72</v>
      </c>
      <c r="J120" s="41">
        <v>3.72</v>
      </c>
      <c r="K120" s="41">
        <v>3.72</v>
      </c>
      <c r="L120" s="41">
        <v>3.72</v>
      </c>
      <c r="M120" s="41">
        <v>3.72</v>
      </c>
      <c r="N120" s="41">
        <v>3.72</v>
      </c>
      <c r="O120" s="41">
        <v>3.72</v>
      </c>
      <c r="P120" s="41">
        <v>3.72</v>
      </c>
      <c r="Q120" s="41">
        <v>3.72</v>
      </c>
      <c r="R120" s="41">
        <v>3.72</v>
      </c>
      <c r="S120" s="41">
        <v>3.72</v>
      </c>
      <c r="T120" s="41">
        <v>3.72</v>
      </c>
      <c r="U120" s="41">
        <v>3.72</v>
      </c>
      <c r="V120" s="41">
        <v>3.72</v>
      </c>
      <c r="W120" s="41">
        <v>3.72</v>
      </c>
      <c r="X120" s="41">
        <v>3.72</v>
      </c>
      <c r="Y120" s="41">
        <v>3.72</v>
      </c>
      <c r="Z120" s="41">
        <v>3.72</v>
      </c>
      <c r="AA120" s="41">
        <v>3.72</v>
      </c>
    </row>
    <row r="121" spans="1:27" ht="12.75" hidden="1" customHeight="1" outlineLevel="1" x14ac:dyDescent="0.2">
      <c r="A121" s="99" t="s">
        <v>1147</v>
      </c>
      <c r="B121" s="60" t="s">
        <v>81</v>
      </c>
      <c r="C121" s="40" t="s">
        <v>79</v>
      </c>
      <c r="D121" s="41">
        <f>$D$11</f>
        <v>216.36</v>
      </c>
      <c r="E121" s="41">
        <f t="shared" ref="E121:AA121" si="68">$D$11</f>
        <v>216.36</v>
      </c>
      <c r="F121" s="41">
        <f t="shared" si="68"/>
        <v>216.36</v>
      </c>
      <c r="G121" s="41">
        <f t="shared" si="68"/>
        <v>216.36</v>
      </c>
      <c r="H121" s="41">
        <f t="shared" si="68"/>
        <v>216.36</v>
      </c>
      <c r="I121" s="41">
        <f t="shared" si="68"/>
        <v>216.36</v>
      </c>
      <c r="J121" s="41">
        <f t="shared" si="68"/>
        <v>216.36</v>
      </c>
      <c r="K121" s="41">
        <f t="shared" si="68"/>
        <v>216.36</v>
      </c>
      <c r="L121" s="41">
        <f t="shared" si="68"/>
        <v>216.36</v>
      </c>
      <c r="M121" s="41">
        <f t="shared" si="68"/>
        <v>216.36</v>
      </c>
      <c r="N121" s="41">
        <f t="shared" si="68"/>
        <v>216.36</v>
      </c>
      <c r="O121" s="41">
        <f t="shared" si="68"/>
        <v>216.36</v>
      </c>
      <c r="P121" s="41">
        <f t="shared" si="68"/>
        <v>216.36</v>
      </c>
      <c r="Q121" s="41">
        <f t="shared" si="68"/>
        <v>216.36</v>
      </c>
      <c r="R121" s="41">
        <f>$D$11</f>
        <v>216.36</v>
      </c>
      <c r="S121" s="41">
        <f t="shared" si="68"/>
        <v>216.36</v>
      </c>
      <c r="T121" s="41">
        <f t="shared" si="68"/>
        <v>216.36</v>
      </c>
      <c r="U121" s="41">
        <f t="shared" si="68"/>
        <v>216.36</v>
      </c>
      <c r="V121" s="41">
        <f t="shared" si="68"/>
        <v>216.36</v>
      </c>
      <c r="W121" s="41">
        <f t="shared" si="68"/>
        <v>216.36</v>
      </c>
      <c r="X121" s="41">
        <f t="shared" si="68"/>
        <v>216.36</v>
      </c>
      <c r="Y121" s="41">
        <f t="shared" si="68"/>
        <v>216.36</v>
      </c>
      <c r="Z121" s="41">
        <f t="shared" si="68"/>
        <v>216.36</v>
      </c>
      <c r="AA121" s="41">
        <f t="shared" si="68"/>
        <v>216.36</v>
      </c>
    </row>
    <row r="122" spans="1:27" ht="12.75" customHeight="1" collapsed="1" x14ac:dyDescent="0.2">
      <c r="A122" s="98" t="s">
        <v>1148</v>
      </c>
      <c r="B122" s="25" t="str">
        <f>"24"&amp;"."&amp;$B$663&amp;"."&amp;$B$664</f>
        <v>24.01.2024</v>
      </c>
      <c r="C122" s="88" t="s">
        <v>76</v>
      </c>
      <c r="D122" s="89">
        <f>ROUND(((D123+D124+D126+D125)/1000),5)</f>
        <v>1.58761</v>
      </c>
      <c r="E122" s="89">
        <f>ROUND(((E123+E124+E126+E125)/1000),5)</f>
        <v>1.51298</v>
      </c>
      <c r="F122" s="89">
        <f>ROUND(((F123+F124+F126+F125)/1000),5)</f>
        <v>1.4842599999999999</v>
      </c>
      <c r="G122" s="89">
        <f t="shared" ref="G122:AA122" si="69">ROUND(((G123+G124+G126+G125)/1000),5)</f>
        <v>1.49048</v>
      </c>
      <c r="H122" s="89">
        <f t="shared" si="69"/>
        <v>1.5354000000000001</v>
      </c>
      <c r="I122" s="89">
        <f t="shared" si="69"/>
        <v>1.6014900000000001</v>
      </c>
      <c r="J122" s="89">
        <f t="shared" si="69"/>
        <v>1.8308800000000001</v>
      </c>
      <c r="K122" s="89">
        <f t="shared" si="69"/>
        <v>2.2093699999999998</v>
      </c>
      <c r="L122" s="89">
        <f t="shared" si="69"/>
        <v>2.4045000000000001</v>
      </c>
      <c r="M122" s="89">
        <f t="shared" si="69"/>
        <v>2.44231</v>
      </c>
      <c r="N122" s="89">
        <f t="shared" si="69"/>
        <v>2.4488500000000002</v>
      </c>
      <c r="O122" s="89">
        <f t="shared" si="69"/>
        <v>2.49316</v>
      </c>
      <c r="P122" s="89">
        <f t="shared" si="69"/>
        <v>2.4650799999999999</v>
      </c>
      <c r="Q122" s="89">
        <f t="shared" si="69"/>
        <v>2.4681000000000002</v>
      </c>
      <c r="R122" s="89">
        <f t="shared" si="69"/>
        <v>2.4613100000000001</v>
      </c>
      <c r="S122" s="89">
        <f t="shared" si="69"/>
        <v>2.4241000000000001</v>
      </c>
      <c r="T122" s="89">
        <f t="shared" si="69"/>
        <v>2.4470700000000001</v>
      </c>
      <c r="U122" s="89">
        <f t="shared" si="69"/>
        <v>2.4456099999999998</v>
      </c>
      <c r="V122" s="89">
        <f t="shared" si="69"/>
        <v>2.4474100000000001</v>
      </c>
      <c r="W122" s="89">
        <f t="shared" si="69"/>
        <v>2.39412</v>
      </c>
      <c r="X122" s="89">
        <f t="shared" si="69"/>
        <v>2.3639999999999999</v>
      </c>
      <c r="Y122" s="89">
        <f t="shared" si="69"/>
        <v>2.1370800000000001</v>
      </c>
      <c r="Z122" s="89">
        <f t="shared" si="69"/>
        <v>1.83592</v>
      </c>
      <c r="AA122" s="89">
        <f t="shared" si="69"/>
        <v>1.7585599999999999</v>
      </c>
    </row>
    <row r="123" spans="1:27" ht="12.75" hidden="1" customHeight="1" outlineLevel="1" x14ac:dyDescent="0.2">
      <c r="A123" s="99" t="s">
        <v>1149</v>
      </c>
      <c r="B123" s="60" t="s">
        <v>238</v>
      </c>
      <c r="C123" s="40" t="s">
        <v>79</v>
      </c>
      <c r="D123" s="41">
        <v>1301.3499999999999</v>
      </c>
      <c r="E123" s="41">
        <v>1226.72</v>
      </c>
      <c r="F123" s="41">
        <v>1198</v>
      </c>
      <c r="G123" s="41">
        <v>1204.22</v>
      </c>
      <c r="H123" s="41">
        <v>1249.1400000000001</v>
      </c>
      <c r="I123" s="41">
        <v>1315.23</v>
      </c>
      <c r="J123" s="41">
        <v>1544.62</v>
      </c>
      <c r="K123" s="41">
        <v>1923.11</v>
      </c>
      <c r="L123" s="41">
        <v>2118.2399999999998</v>
      </c>
      <c r="M123" s="41">
        <v>2156.0500000000002</v>
      </c>
      <c r="N123" s="41">
        <v>2162.59</v>
      </c>
      <c r="O123" s="41">
        <v>2206.9</v>
      </c>
      <c r="P123" s="41">
        <v>2178.8200000000002</v>
      </c>
      <c r="Q123" s="41">
        <v>2181.84</v>
      </c>
      <c r="R123" s="41">
        <v>2175.0500000000002</v>
      </c>
      <c r="S123" s="41">
        <v>2137.84</v>
      </c>
      <c r="T123" s="41">
        <v>2160.81</v>
      </c>
      <c r="U123" s="41">
        <v>2159.35</v>
      </c>
      <c r="V123" s="41">
        <v>2161.15</v>
      </c>
      <c r="W123" s="41">
        <v>2107.86</v>
      </c>
      <c r="X123" s="41">
        <v>2077.7399999999998</v>
      </c>
      <c r="Y123" s="41">
        <v>1850.82</v>
      </c>
      <c r="Z123" s="41">
        <v>1549.66</v>
      </c>
      <c r="AA123" s="41">
        <v>1472.3</v>
      </c>
    </row>
    <row r="124" spans="1:27" ht="12.75" hidden="1" customHeight="1" outlineLevel="1" x14ac:dyDescent="0.2">
      <c r="A124" s="99" t="s">
        <v>1150</v>
      </c>
      <c r="B124" s="60" t="s">
        <v>90</v>
      </c>
      <c r="C124" s="40" t="s">
        <v>79</v>
      </c>
      <c r="D124" s="41">
        <f t="shared" ref="D124:AA124" si="70">$D$9</f>
        <v>66.180000000000007</v>
      </c>
      <c r="E124" s="41">
        <f t="shared" si="70"/>
        <v>66.180000000000007</v>
      </c>
      <c r="F124" s="41">
        <f t="shared" si="70"/>
        <v>66.180000000000007</v>
      </c>
      <c r="G124" s="41">
        <f t="shared" si="70"/>
        <v>66.180000000000007</v>
      </c>
      <c r="H124" s="41">
        <f t="shared" si="70"/>
        <v>66.180000000000007</v>
      </c>
      <c r="I124" s="41">
        <f t="shared" si="70"/>
        <v>66.180000000000007</v>
      </c>
      <c r="J124" s="41">
        <f t="shared" si="70"/>
        <v>66.180000000000007</v>
      </c>
      <c r="K124" s="41">
        <f t="shared" si="70"/>
        <v>66.180000000000007</v>
      </c>
      <c r="L124" s="41">
        <f t="shared" si="70"/>
        <v>66.180000000000007</v>
      </c>
      <c r="M124" s="41">
        <f t="shared" si="70"/>
        <v>66.180000000000007</v>
      </c>
      <c r="N124" s="41">
        <f t="shared" si="70"/>
        <v>66.180000000000007</v>
      </c>
      <c r="O124" s="41">
        <f t="shared" si="70"/>
        <v>66.180000000000007</v>
      </c>
      <c r="P124" s="41">
        <f t="shared" si="70"/>
        <v>66.180000000000007</v>
      </c>
      <c r="Q124" s="41">
        <f t="shared" si="70"/>
        <v>66.180000000000007</v>
      </c>
      <c r="R124" s="41">
        <f t="shared" si="70"/>
        <v>66.180000000000007</v>
      </c>
      <c r="S124" s="41">
        <f t="shared" si="70"/>
        <v>66.180000000000007</v>
      </c>
      <c r="T124" s="41">
        <f t="shared" si="70"/>
        <v>66.180000000000007</v>
      </c>
      <c r="U124" s="41">
        <f t="shared" si="70"/>
        <v>66.180000000000007</v>
      </c>
      <c r="V124" s="41">
        <f t="shared" si="70"/>
        <v>66.180000000000007</v>
      </c>
      <c r="W124" s="41">
        <f t="shared" si="70"/>
        <v>66.180000000000007</v>
      </c>
      <c r="X124" s="41">
        <f t="shared" si="70"/>
        <v>66.180000000000007</v>
      </c>
      <c r="Y124" s="41">
        <f t="shared" si="70"/>
        <v>66.180000000000007</v>
      </c>
      <c r="Z124" s="41">
        <f t="shared" si="70"/>
        <v>66.180000000000007</v>
      </c>
      <c r="AA124" s="41">
        <f t="shared" si="70"/>
        <v>66.180000000000007</v>
      </c>
    </row>
    <row r="125" spans="1:27" ht="12.75" hidden="1" customHeight="1" outlineLevel="1" x14ac:dyDescent="0.2">
      <c r="A125" s="99" t="s">
        <v>1151</v>
      </c>
      <c r="B125" s="60" t="s">
        <v>83</v>
      </c>
      <c r="C125" s="40" t="s">
        <v>79</v>
      </c>
      <c r="D125" s="41">
        <v>3.72</v>
      </c>
      <c r="E125" s="41">
        <v>3.72</v>
      </c>
      <c r="F125" s="41">
        <v>3.72</v>
      </c>
      <c r="G125" s="41">
        <v>3.72</v>
      </c>
      <c r="H125" s="41">
        <v>3.72</v>
      </c>
      <c r="I125" s="41">
        <v>3.72</v>
      </c>
      <c r="J125" s="41">
        <v>3.72</v>
      </c>
      <c r="K125" s="41">
        <v>3.72</v>
      </c>
      <c r="L125" s="41">
        <v>3.72</v>
      </c>
      <c r="M125" s="41">
        <v>3.72</v>
      </c>
      <c r="N125" s="41">
        <v>3.72</v>
      </c>
      <c r="O125" s="41">
        <v>3.72</v>
      </c>
      <c r="P125" s="41">
        <v>3.72</v>
      </c>
      <c r="Q125" s="41">
        <v>3.72</v>
      </c>
      <c r="R125" s="41">
        <v>3.72</v>
      </c>
      <c r="S125" s="41">
        <v>3.72</v>
      </c>
      <c r="T125" s="41">
        <v>3.72</v>
      </c>
      <c r="U125" s="41">
        <v>3.72</v>
      </c>
      <c r="V125" s="41">
        <v>3.72</v>
      </c>
      <c r="W125" s="41">
        <v>3.72</v>
      </c>
      <c r="X125" s="41">
        <v>3.72</v>
      </c>
      <c r="Y125" s="41">
        <v>3.72</v>
      </c>
      <c r="Z125" s="41">
        <v>3.72</v>
      </c>
      <c r="AA125" s="41">
        <v>3.72</v>
      </c>
    </row>
    <row r="126" spans="1:27" ht="12.75" hidden="1" customHeight="1" outlineLevel="1" x14ac:dyDescent="0.2">
      <c r="A126" s="99" t="s">
        <v>1152</v>
      </c>
      <c r="B126" s="60" t="s">
        <v>81</v>
      </c>
      <c r="C126" s="40" t="s">
        <v>79</v>
      </c>
      <c r="D126" s="41">
        <f>$D$11</f>
        <v>216.36</v>
      </c>
      <c r="E126" s="41">
        <f t="shared" ref="E126:AA126" si="71">$D$11</f>
        <v>216.36</v>
      </c>
      <c r="F126" s="41">
        <f t="shared" si="71"/>
        <v>216.36</v>
      </c>
      <c r="G126" s="41">
        <f t="shared" si="71"/>
        <v>216.36</v>
      </c>
      <c r="H126" s="41">
        <f t="shared" si="71"/>
        <v>216.36</v>
      </c>
      <c r="I126" s="41">
        <f t="shared" si="71"/>
        <v>216.36</v>
      </c>
      <c r="J126" s="41">
        <f t="shared" si="71"/>
        <v>216.36</v>
      </c>
      <c r="K126" s="41">
        <f t="shared" si="71"/>
        <v>216.36</v>
      </c>
      <c r="L126" s="41">
        <f t="shared" si="71"/>
        <v>216.36</v>
      </c>
      <c r="M126" s="41">
        <f t="shared" si="71"/>
        <v>216.36</v>
      </c>
      <c r="N126" s="41">
        <f t="shared" si="71"/>
        <v>216.36</v>
      </c>
      <c r="O126" s="41">
        <f t="shared" si="71"/>
        <v>216.36</v>
      </c>
      <c r="P126" s="41">
        <f t="shared" si="71"/>
        <v>216.36</v>
      </c>
      <c r="Q126" s="41">
        <f t="shared" si="71"/>
        <v>216.36</v>
      </c>
      <c r="R126" s="41">
        <f>$D$11</f>
        <v>216.36</v>
      </c>
      <c r="S126" s="41">
        <f t="shared" si="71"/>
        <v>216.36</v>
      </c>
      <c r="T126" s="41">
        <f t="shared" si="71"/>
        <v>216.36</v>
      </c>
      <c r="U126" s="41">
        <f t="shared" si="71"/>
        <v>216.36</v>
      </c>
      <c r="V126" s="41">
        <f t="shared" si="71"/>
        <v>216.36</v>
      </c>
      <c r="W126" s="41">
        <f t="shared" si="71"/>
        <v>216.36</v>
      </c>
      <c r="X126" s="41">
        <f t="shared" si="71"/>
        <v>216.36</v>
      </c>
      <c r="Y126" s="41">
        <f t="shared" si="71"/>
        <v>216.36</v>
      </c>
      <c r="Z126" s="41">
        <f t="shared" si="71"/>
        <v>216.36</v>
      </c>
      <c r="AA126" s="41">
        <f t="shared" si="71"/>
        <v>216.36</v>
      </c>
    </row>
    <row r="127" spans="1:27" ht="12.75" customHeight="1" collapsed="1" x14ac:dyDescent="0.2">
      <c r="A127" s="98" t="s">
        <v>1153</v>
      </c>
      <c r="B127" s="25" t="str">
        <f>"25"&amp;"."&amp;$B$663&amp;"."&amp;$B$664</f>
        <v>25.01.2024</v>
      </c>
      <c r="C127" s="88" t="s">
        <v>76</v>
      </c>
      <c r="D127" s="89">
        <f>ROUND(((D128+D129+D131+D130)/1000),5)</f>
        <v>1.61212</v>
      </c>
      <c r="E127" s="89">
        <f>ROUND(((E128+E129+E131+E130)/1000),5)</f>
        <v>1.54691</v>
      </c>
      <c r="F127" s="89">
        <f>ROUND(((F128+F129+F131+F130)/1000),5)</f>
        <v>1.5092000000000001</v>
      </c>
      <c r="G127" s="89">
        <f t="shared" ref="G127:AA127" si="72">ROUND(((G128+G129+G131+G130)/1000),5)</f>
        <v>1.5113300000000001</v>
      </c>
      <c r="H127" s="89">
        <f t="shared" si="72"/>
        <v>1.5503</v>
      </c>
      <c r="I127" s="89">
        <f t="shared" si="72"/>
        <v>1.67492</v>
      </c>
      <c r="J127" s="89">
        <f t="shared" si="72"/>
        <v>1.8937999999999999</v>
      </c>
      <c r="K127" s="89">
        <f t="shared" si="72"/>
        <v>2.1783700000000001</v>
      </c>
      <c r="L127" s="89">
        <f t="shared" si="72"/>
        <v>2.3767</v>
      </c>
      <c r="M127" s="89">
        <f t="shared" si="72"/>
        <v>2.42876</v>
      </c>
      <c r="N127" s="89">
        <f t="shared" si="72"/>
        <v>2.4458199999999999</v>
      </c>
      <c r="O127" s="89">
        <f t="shared" si="72"/>
        <v>2.4751099999999999</v>
      </c>
      <c r="P127" s="89">
        <f t="shared" si="72"/>
        <v>2.4521000000000002</v>
      </c>
      <c r="Q127" s="89">
        <f t="shared" si="72"/>
        <v>2.4681099999999998</v>
      </c>
      <c r="R127" s="89">
        <f t="shared" si="72"/>
        <v>2.4523999999999999</v>
      </c>
      <c r="S127" s="89">
        <f t="shared" si="72"/>
        <v>2.4075600000000001</v>
      </c>
      <c r="T127" s="89">
        <f t="shared" si="72"/>
        <v>2.4502600000000001</v>
      </c>
      <c r="U127" s="89">
        <f t="shared" si="72"/>
        <v>2.4598</v>
      </c>
      <c r="V127" s="89">
        <f t="shared" si="72"/>
        <v>2.4746000000000001</v>
      </c>
      <c r="W127" s="89">
        <f t="shared" si="72"/>
        <v>2.4271600000000002</v>
      </c>
      <c r="X127" s="89">
        <f t="shared" si="72"/>
        <v>2.2753999999999999</v>
      </c>
      <c r="Y127" s="89">
        <f t="shared" si="72"/>
        <v>2.1084200000000002</v>
      </c>
      <c r="Z127" s="89">
        <f t="shared" si="72"/>
        <v>1.8436399999999999</v>
      </c>
      <c r="AA127" s="89">
        <f t="shared" si="72"/>
        <v>1.73468</v>
      </c>
    </row>
    <row r="128" spans="1:27" ht="12.75" hidden="1" customHeight="1" outlineLevel="1" x14ac:dyDescent="0.2">
      <c r="A128" s="99" t="s">
        <v>1154</v>
      </c>
      <c r="B128" s="60" t="s">
        <v>238</v>
      </c>
      <c r="C128" s="40" t="s">
        <v>79</v>
      </c>
      <c r="D128" s="41">
        <v>1325.86</v>
      </c>
      <c r="E128" s="41">
        <v>1260.6500000000001</v>
      </c>
      <c r="F128" s="41">
        <v>1222.94</v>
      </c>
      <c r="G128" s="41">
        <v>1225.07</v>
      </c>
      <c r="H128" s="41">
        <v>1264.04</v>
      </c>
      <c r="I128" s="41">
        <v>1388.66</v>
      </c>
      <c r="J128" s="41">
        <v>1607.54</v>
      </c>
      <c r="K128" s="41">
        <v>1892.11</v>
      </c>
      <c r="L128" s="41">
        <v>2090.44</v>
      </c>
      <c r="M128" s="41">
        <v>2142.5</v>
      </c>
      <c r="N128" s="41">
        <v>2159.56</v>
      </c>
      <c r="O128" s="41">
        <v>2188.85</v>
      </c>
      <c r="P128" s="41">
        <v>2165.84</v>
      </c>
      <c r="Q128" s="41">
        <v>2181.85</v>
      </c>
      <c r="R128" s="41">
        <v>2166.14</v>
      </c>
      <c r="S128" s="41">
        <v>2121.3000000000002</v>
      </c>
      <c r="T128" s="41">
        <v>2164</v>
      </c>
      <c r="U128" s="41">
        <v>2173.54</v>
      </c>
      <c r="V128" s="41">
        <v>2188.34</v>
      </c>
      <c r="W128" s="41">
        <v>2140.9</v>
      </c>
      <c r="X128" s="41">
        <v>1989.14</v>
      </c>
      <c r="Y128" s="41">
        <v>1822.16</v>
      </c>
      <c r="Z128" s="41">
        <v>1557.38</v>
      </c>
      <c r="AA128" s="41">
        <v>1448.42</v>
      </c>
    </row>
    <row r="129" spans="1:27" ht="12.75" hidden="1" customHeight="1" outlineLevel="1" x14ac:dyDescent="0.2">
      <c r="A129" s="99" t="s">
        <v>1155</v>
      </c>
      <c r="B129" s="60" t="s">
        <v>90</v>
      </c>
      <c r="C129" s="40" t="s">
        <v>79</v>
      </c>
      <c r="D129" s="41">
        <f t="shared" ref="D129:AA129" si="73">$D$9</f>
        <v>66.180000000000007</v>
      </c>
      <c r="E129" s="41">
        <f t="shared" si="73"/>
        <v>66.180000000000007</v>
      </c>
      <c r="F129" s="41">
        <f t="shared" si="73"/>
        <v>66.180000000000007</v>
      </c>
      <c r="G129" s="41">
        <f t="shared" si="73"/>
        <v>66.180000000000007</v>
      </c>
      <c r="H129" s="41">
        <f t="shared" si="73"/>
        <v>66.180000000000007</v>
      </c>
      <c r="I129" s="41">
        <f t="shared" si="73"/>
        <v>66.180000000000007</v>
      </c>
      <c r="J129" s="41">
        <f t="shared" si="73"/>
        <v>66.180000000000007</v>
      </c>
      <c r="K129" s="41">
        <f t="shared" si="73"/>
        <v>66.180000000000007</v>
      </c>
      <c r="L129" s="41">
        <f t="shared" si="73"/>
        <v>66.180000000000007</v>
      </c>
      <c r="M129" s="41">
        <f t="shared" si="73"/>
        <v>66.180000000000007</v>
      </c>
      <c r="N129" s="41">
        <f t="shared" si="73"/>
        <v>66.180000000000007</v>
      </c>
      <c r="O129" s="41">
        <f t="shared" si="73"/>
        <v>66.180000000000007</v>
      </c>
      <c r="P129" s="41">
        <f t="shared" si="73"/>
        <v>66.180000000000007</v>
      </c>
      <c r="Q129" s="41">
        <f t="shared" si="73"/>
        <v>66.180000000000007</v>
      </c>
      <c r="R129" s="41">
        <f t="shared" si="73"/>
        <v>66.180000000000007</v>
      </c>
      <c r="S129" s="41">
        <f t="shared" si="73"/>
        <v>66.180000000000007</v>
      </c>
      <c r="T129" s="41">
        <f t="shared" si="73"/>
        <v>66.180000000000007</v>
      </c>
      <c r="U129" s="41">
        <f t="shared" si="73"/>
        <v>66.180000000000007</v>
      </c>
      <c r="V129" s="41">
        <f t="shared" si="73"/>
        <v>66.180000000000007</v>
      </c>
      <c r="W129" s="41">
        <f t="shared" si="73"/>
        <v>66.180000000000007</v>
      </c>
      <c r="X129" s="41">
        <f t="shared" si="73"/>
        <v>66.180000000000007</v>
      </c>
      <c r="Y129" s="41">
        <f t="shared" si="73"/>
        <v>66.180000000000007</v>
      </c>
      <c r="Z129" s="41">
        <f t="shared" si="73"/>
        <v>66.180000000000007</v>
      </c>
      <c r="AA129" s="41">
        <f t="shared" si="73"/>
        <v>66.180000000000007</v>
      </c>
    </row>
    <row r="130" spans="1:27" ht="12.75" hidden="1" customHeight="1" outlineLevel="1" x14ac:dyDescent="0.2">
      <c r="A130" s="99" t="s">
        <v>1156</v>
      </c>
      <c r="B130" s="60" t="s">
        <v>83</v>
      </c>
      <c r="C130" s="40" t="s">
        <v>79</v>
      </c>
      <c r="D130" s="41">
        <v>3.72</v>
      </c>
      <c r="E130" s="41">
        <v>3.72</v>
      </c>
      <c r="F130" s="41">
        <v>3.72</v>
      </c>
      <c r="G130" s="41">
        <v>3.72</v>
      </c>
      <c r="H130" s="41">
        <v>3.72</v>
      </c>
      <c r="I130" s="41">
        <v>3.72</v>
      </c>
      <c r="J130" s="41">
        <v>3.72</v>
      </c>
      <c r="K130" s="41">
        <v>3.72</v>
      </c>
      <c r="L130" s="41">
        <v>3.72</v>
      </c>
      <c r="M130" s="41">
        <v>3.72</v>
      </c>
      <c r="N130" s="41">
        <v>3.72</v>
      </c>
      <c r="O130" s="41">
        <v>3.72</v>
      </c>
      <c r="P130" s="41">
        <v>3.72</v>
      </c>
      <c r="Q130" s="41">
        <v>3.72</v>
      </c>
      <c r="R130" s="41">
        <v>3.72</v>
      </c>
      <c r="S130" s="41">
        <v>3.72</v>
      </c>
      <c r="T130" s="41">
        <v>3.72</v>
      </c>
      <c r="U130" s="41">
        <v>3.72</v>
      </c>
      <c r="V130" s="41">
        <v>3.72</v>
      </c>
      <c r="W130" s="41">
        <v>3.72</v>
      </c>
      <c r="X130" s="41">
        <v>3.72</v>
      </c>
      <c r="Y130" s="41">
        <v>3.72</v>
      </c>
      <c r="Z130" s="41">
        <v>3.72</v>
      </c>
      <c r="AA130" s="41">
        <v>3.72</v>
      </c>
    </row>
    <row r="131" spans="1:27" ht="12.75" hidden="1" customHeight="1" outlineLevel="1" x14ac:dyDescent="0.2">
      <c r="A131" s="99" t="s">
        <v>1157</v>
      </c>
      <c r="B131" s="60" t="s">
        <v>81</v>
      </c>
      <c r="C131" s="40" t="s">
        <v>79</v>
      </c>
      <c r="D131" s="41">
        <f>$D$11</f>
        <v>216.36</v>
      </c>
      <c r="E131" s="41">
        <f t="shared" ref="E131:AA131" si="74">$D$11</f>
        <v>216.36</v>
      </c>
      <c r="F131" s="41">
        <f t="shared" si="74"/>
        <v>216.36</v>
      </c>
      <c r="G131" s="41">
        <f t="shared" si="74"/>
        <v>216.36</v>
      </c>
      <c r="H131" s="41">
        <f t="shared" si="74"/>
        <v>216.36</v>
      </c>
      <c r="I131" s="41">
        <f t="shared" si="74"/>
        <v>216.36</v>
      </c>
      <c r="J131" s="41">
        <f t="shared" si="74"/>
        <v>216.36</v>
      </c>
      <c r="K131" s="41">
        <f t="shared" si="74"/>
        <v>216.36</v>
      </c>
      <c r="L131" s="41">
        <f t="shared" si="74"/>
        <v>216.36</v>
      </c>
      <c r="M131" s="41">
        <f t="shared" si="74"/>
        <v>216.36</v>
      </c>
      <c r="N131" s="41">
        <f t="shared" si="74"/>
        <v>216.36</v>
      </c>
      <c r="O131" s="41">
        <f t="shared" si="74"/>
        <v>216.36</v>
      </c>
      <c r="P131" s="41">
        <f t="shared" si="74"/>
        <v>216.36</v>
      </c>
      <c r="Q131" s="41">
        <f t="shared" si="74"/>
        <v>216.36</v>
      </c>
      <c r="R131" s="41">
        <f>$D$11</f>
        <v>216.36</v>
      </c>
      <c r="S131" s="41">
        <f t="shared" si="74"/>
        <v>216.36</v>
      </c>
      <c r="T131" s="41">
        <f t="shared" si="74"/>
        <v>216.36</v>
      </c>
      <c r="U131" s="41">
        <f t="shared" si="74"/>
        <v>216.36</v>
      </c>
      <c r="V131" s="41">
        <f t="shared" si="74"/>
        <v>216.36</v>
      </c>
      <c r="W131" s="41">
        <f t="shared" si="74"/>
        <v>216.36</v>
      </c>
      <c r="X131" s="41">
        <f t="shared" si="74"/>
        <v>216.36</v>
      </c>
      <c r="Y131" s="41">
        <f t="shared" si="74"/>
        <v>216.36</v>
      </c>
      <c r="Z131" s="41">
        <f t="shared" si="74"/>
        <v>216.36</v>
      </c>
      <c r="AA131" s="41">
        <f t="shared" si="74"/>
        <v>216.36</v>
      </c>
    </row>
    <row r="132" spans="1:27" ht="12.75" customHeight="1" collapsed="1" x14ac:dyDescent="0.2">
      <c r="A132" s="98" t="s">
        <v>1158</v>
      </c>
      <c r="B132" s="25" t="str">
        <f>"26"&amp;"."&amp;$B$663&amp;"."&amp;$B$664</f>
        <v>26.01.2024</v>
      </c>
      <c r="C132" s="88" t="s">
        <v>76</v>
      </c>
      <c r="D132" s="89">
        <f>ROUND(((D133+D134+D136+D135)/1000),5)</f>
        <v>1.59405</v>
      </c>
      <c r="E132" s="89">
        <f>ROUND(((E133+E134+E136+E135)/1000),5)</f>
        <v>1.5083800000000001</v>
      </c>
      <c r="F132" s="89">
        <f>ROUND(((F133+F134+F136+F135)/1000),5)</f>
        <v>1.4942800000000001</v>
      </c>
      <c r="G132" s="89">
        <f t="shared" ref="G132:AA132" si="75">ROUND(((G133+G134+G136+G135)/1000),5)</f>
        <v>1.4955099999999999</v>
      </c>
      <c r="H132" s="89">
        <f t="shared" si="75"/>
        <v>1.5134399999999999</v>
      </c>
      <c r="I132" s="89">
        <f t="shared" si="75"/>
        <v>1.63829</v>
      </c>
      <c r="J132" s="89">
        <f t="shared" si="75"/>
        <v>1.7948200000000001</v>
      </c>
      <c r="K132" s="89">
        <f t="shared" si="75"/>
        <v>2.1702599999999999</v>
      </c>
      <c r="L132" s="89">
        <f t="shared" si="75"/>
        <v>2.3418199999999998</v>
      </c>
      <c r="M132" s="89">
        <f t="shared" si="75"/>
        <v>2.3563999999999998</v>
      </c>
      <c r="N132" s="89">
        <f t="shared" si="75"/>
        <v>2.3711099999999998</v>
      </c>
      <c r="O132" s="89">
        <f t="shared" si="75"/>
        <v>2.42537</v>
      </c>
      <c r="P132" s="89">
        <f t="shared" si="75"/>
        <v>2.4045100000000001</v>
      </c>
      <c r="Q132" s="89">
        <f t="shared" si="75"/>
        <v>2.4135300000000002</v>
      </c>
      <c r="R132" s="89">
        <f t="shared" si="75"/>
        <v>2.4151400000000001</v>
      </c>
      <c r="S132" s="89">
        <f t="shared" si="75"/>
        <v>2.3570199999999999</v>
      </c>
      <c r="T132" s="89">
        <f t="shared" si="75"/>
        <v>2.3547500000000001</v>
      </c>
      <c r="U132" s="89">
        <f t="shared" si="75"/>
        <v>2.3674400000000002</v>
      </c>
      <c r="V132" s="89">
        <f t="shared" si="75"/>
        <v>2.3401100000000001</v>
      </c>
      <c r="W132" s="89">
        <f t="shared" si="75"/>
        <v>2.3608899999999999</v>
      </c>
      <c r="X132" s="89">
        <f t="shared" si="75"/>
        <v>2.2343500000000001</v>
      </c>
      <c r="Y132" s="89">
        <f t="shared" si="75"/>
        <v>2.1109800000000001</v>
      </c>
      <c r="Z132" s="89">
        <f t="shared" si="75"/>
        <v>1.82656</v>
      </c>
      <c r="AA132" s="89">
        <f t="shared" si="75"/>
        <v>1.7724299999999999</v>
      </c>
    </row>
    <row r="133" spans="1:27" ht="12.75" hidden="1" customHeight="1" outlineLevel="1" x14ac:dyDescent="0.2">
      <c r="A133" s="99" t="s">
        <v>1159</v>
      </c>
      <c r="B133" s="60" t="s">
        <v>238</v>
      </c>
      <c r="C133" s="40" t="s">
        <v>79</v>
      </c>
      <c r="D133" s="41">
        <v>1307.79</v>
      </c>
      <c r="E133" s="41">
        <v>1222.1199999999999</v>
      </c>
      <c r="F133" s="41">
        <v>1208.02</v>
      </c>
      <c r="G133" s="41">
        <v>1209.25</v>
      </c>
      <c r="H133" s="41">
        <v>1227.18</v>
      </c>
      <c r="I133" s="41">
        <v>1352.03</v>
      </c>
      <c r="J133" s="41">
        <v>1508.56</v>
      </c>
      <c r="K133" s="41">
        <v>1884</v>
      </c>
      <c r="L133" s="41">
        <v>2055.56</v>
      </c>
      <c r="M133" s="41">
        <v>2070.14</v>
      </c>
      <c r="N133" s="41">
        <v>2084.85</v>
      </c>
      <c r="O133" s="41">
        <v>2139.11</v>
      </c>
      <c r="P133" s="41">
        <v>2118.25</v>
      </c>
      <c r="Q133" s="41">
        <v>2127.27</v>
      </c>
      <c r="R133" s="41">
        <v>2128.88</v>
      </c>
      <c r="S133" s="41">
        <v>2070.7600000000002</v>
      </c>
      <c r="T133" s="41">
        <v>2068.4899999999998</v>
      </c>
      <c r="U133" s="41">
        <v>2081.1799999999998</v>
      </c>
      <c r="V133" s="41">
        <v>2053.85</v>
      </c>
      <c r="W133" s="41">
        <v>2074.63</v>
      </c>
      <c r="X133" s="41">
        <v>1948.09</v>
      </c>
      <c r="Y133" s="41">
        <v>1824.72</v>
      </c>
      <c r="Z133" s="41">
        <v>1540.3</v>
      </c>
      <c r="AA133" s="41">
        <v>1486.17</v>
      </c>
    </row>
    <row r="134" spans="1:27" ht="12.75" hidden="1" customHeight="1" outlineLevel="1" x14ac:dyDescent="0.2">
      <c r="A134" s="99" t="s">
        <v>1160</v>
      </c>
      <c r="B134" s="60" t="s">
        <v>90</v>
      </c>
      <c r="C134" s="40" t="s">
        <v>79</v>
      </c>
      <c r="D134" s="41">
        <f t="shared" ref="D134:AA134" si="76">$D$9</f>
        <v>66.180000000000007</v>
      </c>
      <c r="E134" s="41">
        <f t="shared" si="76"/>
        <v>66.180000000000007</v>
      </c>
      <c r="F134" s="41">
        <f t="shared" si="76"/>
        <v>66.180000000000007</v>
      </c>
      <c r="G134" s="41">
        <f t="shared" si="76"/>
        <v>66.180000000000007</v>
      </c>
      <c r="H134" s="41">
        <f t="shared" si="76"/>
        <v>66.180000000000007</v>
      </c>
      <c r="I134" s="41">
        <f t="shared" si="76"/>
        <v>66.180000000000007</v>
      </c>
      <c r="J134" s="41">
        <f t="shared" si="76"/>
        <v>66.180000000000007</v>
      </c>
      <c r="K134" s="41">
        <f t="shared" si="76"/>
        <v>66.180000000000007</v>
      </c>
      <c r="L134" s="41">
        <f t="shared" si="76"/>
        <v>66.180000000000007</v>
      </c>
      <c r="M134" s="41">
        <f t="shared" si="76"/>
        <v>66.180000000000007</v>
      </c>
      <c r="N134" s="41">
        <f t="shared" si="76"/>
        <v>66.180000000000007</v>
      </c>
      <c r="O134" s="41">
        <f t="shared" si="76"/>
        <v>66.180000000000007</v>
      </c>
      <c r="P134" s="41">
        <f t="shared" si="76"/>
        <v>66.180000000000007</v>
      </c>
      <c r="Q134" s="41">
        <f t="shared" si="76"/>
        <v>66.180000000000007</v>
      </c>
      <c r="R134" s="41">
        <f t="shared" si="76"/>
        <v>66.180000000000007</v>
      </c>
      <c r="S134" s="41">
        <f t="shared" si="76"/>
        <v>66.180000000000007</v>
      </c>
      <c r="T134" s="41">
        <f t="shared" si="76"/>
        <v>66.180000000000007</v>
      </c>
      <c r="U134" s="41">
        <f t="shared" si="76"/>
        <v>66.180000000000007</v>
      </c>
      <c r="V134" s="41">
        <f t="shared" si="76"/>
        <v>66.180000000000007</v>
      </c>
      <c r="W134" s="41">
        <f t="shared" si="76"/>
        <v>66.180000000000007</v>
      </c>
      <c r="X134" s="41">
        <f t="shared" si="76"/>
        <v>66.180000000000007</v>
      </c>
      <c r="Y134" s="41">
        <f t="shared" si="76"/>
        <v>66.180000000000007</v>
      </c>
      <c r="Z134" s="41">
        <f t="shared" si="76"/>
        <v>66.180000000000007</v>
      </c>
      <c r="AA134" s="41">
        <f t="shared" si="76"/>
        <v>66.180000000000007</v>
      </c>
    </row>
    <row r="135" spans="1:27" ht="12.75" hidden="1" customHeight="1" outlineLevel="1" x14ac:dyDescent="0.2">
      <c r="A135" s="99" t="s">
        <v>1161</v>
      </c>
      <c r="B135" s="60" t="s">
        <v>83</v>
      </c>
      <c r="C135" s="40" t="s">
        <v>79</v>
      </c>
      <c r="D135" s="41">
        <v>3.72</v>
      </c>
      <c r="E135" s="41">
        <v>3.72</v>
      </c>
      <c r="F135" s="41">
        <v>3.72</v>
      </c>
      <c r="G135" s="41">
        <v>3.72</v>
      </c>
      <c r="H135" s="41">
        <v>3.72</v>
      </c>
      <c r="I135" s="41">
        <v>3.72</v>
      </c>
      <c r="J135" s="41">
        <v>3.72</v>
      </c>
      <c r="K135" s="41">
        <v>3.72</v>
      </c>
      <c r="L135" s="41">
        <v>3.72</v>
      </c>
      <c r="M135" s="41">
        <v>3.72</v>
      </c>
      <c r="N135" s="41">
        <v>3.72</v>
      </c>
      <c r="O135" s="41">
        <v>3.72</v>
      </c>
      <c r="P135" s="41">
        <v>3.72</v>
      </c>
      <c r="Q135" s="41">
        <v>3.72</v>
      </c>
      <c r="R135" s="41">
        <v>3.72</v>
      </c>
      <c r="S135" s="41">
        <v>3.72</v>
      </c>
      <c r="T135" s="41">
        <v>3.72</v>
      </c>
      <c r="U135" s="41">
        <v>3.72</v>
      </c>
      <c r="V135" s="41">
        <v>3.72</v>
      </c>
      <c r="W135" s="41">
        <v>3.72</v>
      </c>
      <c r="X135" s="41">
        <v>3.72</v>
      </c>
      <c r="Y135" s="41">
        <v>3.72</v>
      </c>
      <c r="Z135" s="41">
        <v>3.72</v>
      </c>
      <c r="AA135" s="41">
        <v>3.72</v>
      </c>
    </row>
    <row r="136" spans="1:27" ht="12.75" hidden="1" customHeight="1" outlineLevel="1" x14ac:dyDescent="0.2">
      <c r="A136" s="99" t="s">
        <v>1162</v>
      </c>
      <c r="B136" s="60" t="s">
        <v>81</v>
      </c>
      <c r="C136" s="40" t="s">
        <v>79</v>
      </c>
      <c r="D136" s="41">
        <f>$D$11</f>
        <v>216.36</v>
      </c>
      <c r="E136" s="41">
        <f t="shared" ref="E136:AA136" si="77">$D$11</f>
        <v>216.36</v>
      </c>
      <c r="F136" s="41">
        <f t="shared" si="77"/>
        <v>216.36</v>
      </c>
      <c r="G136" s="41">
        <f t="shared" si="77"/>
        <v>216.36</v>
      </c>
      <c r="H136" s="41">
        <f t="shared" si="77"/>
        <v>216.36</v>
      </c>
      <c r="I136" s="41">
        <f t="shared" si="77"/>
        <v>216.36</v>
      </c>
      <c r="J136" s="41">
        <f t="shared" si="77"/>
        <v>216.36</v>
      </c>
      <c r="K136" s="41">
        <f t="shared" si="77"/>
        <v>216.36</v>
      </c>
      <c r="L136" s="41">
        <f t="shared" si="77"/>
        <v>216.36</v>
      </c>
      <c r="M136" s="41">
        <f t="shared" si="77"/>
        <v>216.36</v>
      </c>
      <c r="N136" s="41">
        <f t="shared" si="77"/>
        <v>216.36</v>
      </c>
      <c r="O136" s="41">
        <f t="shared" si="77"/>
        <v>216.36</v>
      </c>
      <c r="P136" s="41">
        <f t="shared" si="77"/>
        <v>216.36</v>
      </c>
      <c r="Q136" s="41">
        <f t="shared" si="77"/>
        <v>216.36</v>
      </c>
      <c r="R136" s="41">
        <f>$D$11</f>
        <v>216.36</v>
      </c>
      <c r="S136" s="41">
        <f t="shared" si="77"/>
        <v>216.36</v>
      </c>
      <c r="T136" s="41">
        <f t="shared" si="77"/>
        <v>216.36</v>
      </c>
      <c r="U136" s="41">
        <f t="shared" si="77"/>
        <v>216.36</v>
      </c>
      <c r="V136" s="41">
        <f t="shared" si="77"/>
        <v>216.36</v>
      </c>
      <c r="W136" s="41">
        <f t="shared" si="77"/>
        <v>216.36</v>
      </c>
      <c r="X136" s="41">
        <f t="shared" si="77"/>
        <v>216.36</v>
      </c>
      <c r="Y136" s="41">
        <f t="shared" si="77"/>
        <v>216.36</v>
      </c>
      <c r="Z136" s="41">
        <f t="shared" si="77"/>
        <v>216.36</v>
      </c>
      <c r="AA136" s="41">
        <f t="shared" si="77"/>
        <v>216.36</v>
      </c>
    </row>
    <row r="137" spans="1:27" ht="12.75" customHeight="1" collapsed="1" x14ac:dyDescent="0.2">
      <c r="A137" s="98" t="s">
        <v>1163</v>
      </c>
      <c r="B137" s="25" t="str">
        <f>"27"&amp;"."&amp;$B$663&amp;"."&amp;$B$664</f>
        <v>27.01.2024</v>
      </c>
      <c r="C137" s="88" t="s">
        <v>76</v>
      </c>
      <c r="D137" s="89">
        <f>ROUND(((D138+D139+D141+D140)/1000),5)</f>
        <v>1.8404700000000001</v>
      </c>
      <c r="E137" s="89">
        <f>ROUND(((E138+E139+E141+E140)/1000),5)</f>
        <v>1.7559499999999999</v>
      </c>
      <c r="F137" s="89">
        <f>ROUND(((F138+F139+F141+F140)/1000),5)</f>
        <v>1.6404799999999999</v>
      </c>
      <c r="G137" s="89">
        <f t="shared" ref="G137:AA137" si="78">ROUND(((G138+G139+G141+G140)/1000),5)</f>
        <v>1.61208</v>
      </c>
      <c r="H137" s="89">
        <f t="shared" si="78"/>
        <v>1.6303099999999999</v>
      </c>
      <c r="I137" s="89">
        <f t="shared" si="78"/>
        <v>1.68191</v>
      </c>
      <c r="J137" s="89">
        <f t="shared" si="78"/>
        <v>1.79535</v>
      </c>
      <c r="K137" s="89">
        <f t="shared" si="78"/>
        <v>1.9500900000000001</v>
      </c>
      <c r="L137" s="89">
        <f t="shared" si="78"/>
        <v>2.1234299999999999</v>
      </c>
      <c r="M137" s="89">
        <f t="shared" si="78"/>
        <v>2.2539199999999999</v>
      </c>
      <c r="N137" s="89">
        <f t="shared" si="78"/>
        <v>2.33399</v>
      </c>
      <c r="O137" s="89">
        <f t="shared" si="78"/>
        <v>2.33283</v>
      </c>
      <c r="P137" s="89">
        <f t="shared" si="78"/>
        <v>2.3406600000000002</v>
      </c>
      <c r="Q137" s="89">
        <f t="shared" si="78"/>
        <v>2.33758</v>
      </c>
      <c r="R137" s="89">
        <f t="shared" si="78"/>
        <v>2.34693</v>
      </c>
      <c r="S137" s="89">
        <f t="shared" si="78"/>
        <v>2.2578999999999998</v>
      </c>
      <c r="T137" s="89">
        <f t="shared" si="78"/>
        <v>2.47472</v>
      </c>
      <c r="U137" s="89">
        <f t="shared" si="78"/>
        <v>2.58371</v>
      </c>
      <c r="V137" s="89">
        <f t="shared" si="78"/>
        <v>2.6203699999999999</v>
      </c>
      <c r="W137" s="89">
        <f t="shared" si="78"/>
        <v>2.2619099999999999</v>
      </c>
      <c r="X137" s="89">
        <f t="shared" si="78"/>
        <v>2.2442299999999999</v>
      </c>
      <c r="Y137" s="89">
        <f t="shared" si="78"/>
        <v>2.13036</v>
      </c>
      <c r="Z137" s="89">
        <f t="shared" si="78"/>
        <v>1.9501200000000001</v>
      </c>
      <c r="AA137" s="89">
        <f t="shared" si="78"/>
        <v>1.83036</v>
      </c>
    </row>
    <row r="138" spans="1:27" ht="12.75" hidden="1" customHeight="1" outlineLevel="1" x14ac:dyDescent="0.2">
      <c r="A138" s="99" t="s">
        <v>1164</v>
      </c>
      <c r="B138" s="60" t="s">
        <v>238</v>
      </c>
      <c r="C138" s="40" t="s">
        <v>79</v>
      </c>
      <c r="D138" s="41">
        <v>1554.21</v>
      </c>
      <c r="E138" s="41">
        <v>1469.69</v>
      </c>
      <c r="F138" s="41">
        <v>1354.22</v>
      </c>
      <c r="G138" s="41">
        <v>1325.82</v>
      </c>
      <c r="H138" s="41">
        <v>1344.05</v>
      </c>
      <c r="I138" s="41">
        <v>1395.65</v>
      </c>
      <c r="J138" s="41">
        <v>1509.09</v>
      </c>
      <c r="K138" s="41">
        <v>1663.83</v>
      </c>
      <c r="L138" s="41">
        <v>1837.17</v>
      </c>
      <c r="M138" s="41">
        <v>1967.66</v>
      </c>
      <c r="N138" s="41">
        <v>2047.73</v>
      </c>
      <c r="O138" s="41">
        <v>2046.57</v>
      </c>
      <c r="P138" s="41">
        <v>2054.4</v>
      </c>
      <c r="Q138" s="41">
        <v>2051.3200000000002</v>
      </c>
      <c r="R138" s="41">
        <v>2060.67</v>
      </c>
      <c r="S138" s="41">
        <v>1971.64</v>
      </c>
      <c r="T138" s="41">
        <v>2188.46</v>
      </c>
      <c r="U138" s="41">
        <v>2297.4499999999998</v>
      </c>
      <c r="V138" s="41">
        <v>2334.11</v>
      </c>
      <c r="W138" s="41">
        <v>1975.65</v>
      </c>
      <c r="X138" s="41">
        <v>1957.97</v>
      </c>
      <c r="Y138" s="41">
        <v>1844.1</v>
      </c>
      <c r="Z138" s="41">
        <v>1663.86</v>
      </c>
      <c r="AA138" s="41">
        <v>1544.1</v>
      </c>
    </row>
    <row r="139" spans="1:27" ht="12.75" hidden="1" customHeight="1" outlineLevel="1" x14ac:dyDescent="0.2">
      <c r="A139" s="99" t="s">
        <v>1165</v>
      </c>
      <c r="B139" s="60" t="s">
        <v>90</v>
      </c>
      <c r="C139" s="40" t="s">
        <v>79</v>
      </c>
      <c r="D139" s="41">
        <f t="shared" ref="D139:AA139" si="79">$D$9</f>
        <v>66.180000000000007</v>
      </c>
      <c r="E139" s="41">
        <f t="shared" si="79"/>
        <v>66.180000000000007</v>
      </c>
      <c r="F139" s="41">
        <f t="shared" si="79"/>
        <v>66.180000000000007</v>
      </c>
      <c r="G139" s="41">
        <f t="shared" si="79"/>
        <v>66.180000000000007</v>
      </c>
      <c r="H139" s="41">
        <f t="shared" si="79"/>
        <v>66.180000000000007</v>
      </c>
      <c r="I139" s="41">
        <f t="shared" si="79"/>
        <v>66.180000000000007</v>
      </c>
      <c r="J139" s="41">
        <f t="shared" si="79"/>
        <v>66.180000000000007</v>
      </c>
      <c r="K139" s="41">
        <f t="shared" si="79"/>
        <v>66.180000000000007</v>
      </c>
      <c r="L139" s="41">
        <f t="shared" si="79"/>
        <v>66.180000000000007</v>
      </c>
      <c r="M139" s="41">
        <f t="shared" si="79"/>
        <v>66.180000000000007</v>
      </c>
      <c r="N139" s="41">
        <f t="shared" si="79"/>
        <v>66.180000000000007</v>
      </c>
      <c r="O139" s="41">
        <f t="shared" si="79"/>
        <v>66.180000000000007</v>
      </c>
      <c r="P139" s="41">
        <f t="shared" si="79"/>
        <v>66.180000000000007</v>
      </c>
      <c r="Q139" s="41">
        <f t="shared" si="79"/>
        <v>66.180000000000007</v>
      </c>
      <c r="R139" s="41">
        <f t="shared" si="79"/>
        <v>66.180000000000007</v>
      </c>
      <c r="S139" s="41">
        <f t="shared" si="79"/>
        <v>66.180000000000007</v>
      </c>
      <c r="T139" s="41">
        <f t="shared" si="79"/>
        <v>66.180000000000007</v>
      </c>
      <c r="U139" s="41">
        <f t="shared" si="79"/>
        <v>66.180000000000007</v>
      </c>
      <c r="V139" s="41">
        <f t="shared" si="79"/>
        <v>66.180000000000007</v>
      </c>
      <c r="W139" s="41">
        <f t="shared" si="79"/>
        <v>66.180000000000007</v>
      </c>
      <c r="X139" s="41">
        <f t="shared" si="79"/>
        <v>66.180000000000007</v>
      </c>
      <c r="Y139" s="41">
        <f t="shared" si="79"/>
        <v>66.180000000000007</v>
      </c>
      <c r="Z139" s="41">
        <f t="shared" si="79"/>
        <v>66.180000000000007</v>
      </c>
      <c r="AA139" s="41">
        <f t="shared" si="79"/>
        <v>66.180000000000007</v>
      </c>
    </row>
    <row r="140" spans="1:27" ht="12.75" hidden="1" customHeight="1" outlineLevel="1" x14ac:dyDescent="0.2">
      <c r="A140" s="99" t="s">
        <v>1166</v>
      </c>
      <c r="B140" s="60" t="s">
        <v>83</v>
      </c>
      <c r="C140" s="40" t="s">
        <v>79</v>
      </c>
      <c r="D140" s="41">
        <v>3.72</v>
      </c>
      <c r="E140" s="41">
        <v>3.72</v>
      </c>
      <c r="F140" s="41">
        <v>3.72</v>
      </c>
      <c r="G140" s="41">
        <v>3.72</v>
      </c>
      <c r="H140" s="41">
        <v>3.72</v>
      </c>
      <c r="I140" s="41">
        <v>3.72</v>
      </c>
      <c r="J140" s="41">
        <v>3.72</v>
      </c>
      <c r="K140" s="41">
        <v>3.72</v>
      </c>
      <c r="L140" s="41">
        <v>3.72</v>
      </c>
      <c r="M140" s="41">
        <v>3.72</v>
      </c>
      <c r="N140" s="41">
        <v>3.72</v>
      </c>
      <c r="O140" s="41">
        <v>3.72</v>
      </c>
      <c r="P140" s="41">
        <v>3.72</v>
      </c>
      <c r="Q140" s="41">
        <v>3.72</v>
      </c>
      <c r="R140" s="41">
        <v>3.72</v>
      </c>
      <c r="S140" s="41">
        <v>3.72</v>
      </c>
      <c r="T140" s="41">
        <v>3.72</v>
      </c>
      <c r="U140" s="41">
        <v>3.72</v>
      </c>
      <c r="V140" s="41">
        <v>3.72</v>
      </c>
      <c r="W140" s="41">
        <v>3.72</v>
      </c>
      <c r="X140" s="41">
        <v>3.72</v>
      </c>
      <c r="Y140" s="41">
        <v>3.72</v>
      </c>
      <c r="Z140" s="41">
        <v>3.72</v>
      </c>
      <c r="AA140" s="41">
        <v>3.72</v>
      </c>
    </row>
    <row r="141" spans="1:27" ht="12.75" hidden="1" customHeight="1" outlineLevel="1" x14ac:dyDescent="0.2">
      <c r="A141" s="99" t="s">
        <v>1167</v>
      </c>
      <c r="B141" s="60" t="s">
        <v>81</v>
      </c>
      <c r="C141" s="40" t="s">
        <v>79</v>
      </c>
      <c r="D141" s="41">
        <f>$D$11</f>
        <v>216.36</v>
      </c>
      <c r="E141" s="41">
        <f t="shared" ref="E141:AA141" si="80">$D$11</f>
        <v>216.36</v>
      </c>
      <c r="F141" s="41">
        <f t="shared" si="80"/>
        <v>216.36</v>
      </c>
      <c r="G141" s="41">
        <f t="shared" si="80"/>
        <v>216.36</v>
      </c>
      <c r="H141" s="41">
        <f t="shared" si="80"/>
        <v>216.36</v>
      </c>
      <c r="I141" s="41">
        <f t="shared" si="80"/>
        <v>216.36</v>
      </c>
      <c r="J141" s="41">
        <f t="shared" si="80"/>
        <v>216.36</v>
      </c>
      <c r="K141" s="41">
        <f t="shared" si="80"/>
        <v>216.36</v>
      </c>
      <c r="L141" s="41">
        <f t="shared" si="80"/>
        <v>216.36</v>
      </c>
      <c r="M141" s="41">
        <f t="shared" si="80"/>
        <v>216.36</v>
      </c>
      <c r="N141" s="41">
        <f t="shared" si="80"/>
        <v>216.36</v>
      </c>
      <c r="O141" s="41">
        <f t="shared" si="80"/>
        <v>216.36</v>
      </c>
      <c r="P141" s="41">
        <f t="shared" si="80"/>
        <v>216.36</v>
      </c>
      <c r="Q141" s="41">
        <f t="shared" si="80"/>
        <v>216.36</v>
      </c>
      <c r="R141" s="41">
        <f>$D$11</f>
        <v>216.36</v>
      </c>
      <c r="S141" s="41">
        <f t="shared" si="80"/>
        <v>216.36</v>
      </c>
      <c r="T141" s="41">
        <f t="shared" si="80"/>
        <v>216.36</v>
      </c>
      <c r="U141" s="41">
        <f t="shared" si="80"/>
        <v>216.36</v>
      </c>
      <c r="V141" s="41">
        <f t="shared" si="80"/>
        <v>216.36</v>
      </c>
      <c r="W141" s="41">
        <f t="shared" si="80"/>
        <v>216.36</v>
      </c>
      <c r="X141" s="41">
        <f t="shared" si="80"/>
        <v>216.36</v>
      </c>
      <c r="Y141" s="41">
        <f t="shared" si="80"/>
        <v>216.36</v>
      </c>
      <c r="Z141" s="41">
        <f t="shared" si="80"/>
        <v>216.36</v>
      </c>
      <c r="AA141" s="41">
        <f t="shared" si="80"/>
        <v>216.36</v>
      </c>
    </row>
    <row r="142" spans="1:27" ht="12.75" customHeight="1" collapsed="1" x14ac:dyDescent="0.2">
      <c r="A142" s="98" t="s">
        <v>1168</v>
      </c>
      <c r="B142" s="25" t="str">
        <f>"28"&amp;"."&amp;$B$663&amp;"."&amp;$B$664</f>
        <v>28.01.2024</v>
      </c>
      <c r="C142" s="88" t="s">
        <v>76</v>
      </c>
      <c r="D142" s="89">
        <f>ROUND(((D143+D144+D146+D145)/1000),5)</f>
        <v>1.7666999999999999</v>
      </c>
      <c r="E142" s="89">
        <f>ROUND(((E143+E144+E146+E145)/1000),5)</f>
        <v>1.6677299999999999</v>
      </c>
      <c r="F142" s="89">
        <f>ROUND(((F143+F144+F146+F145)/1000),5)</f>
        <v>1.56986</v>
      </c>
      <c r="G142" s="89">
        <f t="shared" ref="G142:AA142" si="81">ROUND(((G143+G144+G146+G145)/1000),5)</f>
        <v>1.5615000000000001</v>
      </c>
      <c r="H142" s="89">
        <f t="shared" si="81"/>
        <v>1.5682</v>
      </c>
      <c r="I142" s="89">
        <f t="shared" si="81"/>
        <v>1.57759</v>
      </c>
      <c r="J142" s="89">
        <f t="shared" si="81"/>
        <v>1.67041</v>
      </c>
      <c r="K142" s="89">
        <f t="shared" si="81"/>
        <v>1.8182799999999999</v>
      </c>
      <c r="L142" s="89">
        <f t="shared" si="81"/>
        <v>1.9696899999999999</v>
      </c>
      <c r="M142" s="89">
        <f t="shared" si="81"/>
        <v>2.1050499999999999</v>
      </c>
      <c r="N142" s="89">
        <f t="shared" si="81"/>
        <v>2.1800000000000002</v>
      </c>
      <c r="O142" s="89">
        <f t="shared" si="81"/>
        <v>2.2035200000000001</v>
      </c>
      <c r="P142" s="89">
        <f t="shared" si="81"/>
        <v>2.2170200000000002</v>
      </c>
      <c r="Q142" s="89">
        <f t="shared" si="81"/>
        <v>2.22864</v>
      </c>
      <c r="R142" s="89">
        <f t="shared" si="81"/>
        <v>2.1871800000000001</v>
      </c>
      <c r="S142" s="89">
        <f t="shared" si="81"/>
        <v>2.1755</v>
      </c>
      <c r="T142" s="89">
        <f t="shared" si="81"/>
        <v>2.23577</v>
      </c>
      <c r="U142" s="89">
        <f t="shared" si="81"/>
        <v>2.2679900000000002</v>
      </c>
      <c r="V142" s="89">
        <f t="shared" si="81"/>
        <v>2.2639999999999998</v>
      </c>
      <c r="W142" s="89">
        <f t="shared" si="81"/>
        <v>2.2374999999999998</v>
      </c>
      <c r="X142" s="89">
        <f t="shared" si="81"/>
        <v>2.2156799999999999</v>
      </c>
      <c r="Y142" s="89">
        <f t="shared" si="81"/>
        <v>2.1033599999999999</v>
      </c>
      <c r="Z142" s="89">
        <f t="shared" si="81"/>
        <v>1.94486</v>
      </c>
      <c r="AA142" s="89">
        <f t="shared" si="81"/>
        <v>1.83586</v>
      </c>
    </row>
    <row r="143" spans="1:27" ht="12.75" hidden="1" customHeight="1" outlineLevel="1" x14ac:dyDescent="0.2">
      <c r="A143" s="99" t="s">
        <v>1169</v>
      </c>
      <c r="B143" s="60" t="s">
        <v>238</v>
      </c>
      <c r="C143" s="40" t="s">
        <v>79</v>
      </c>
      <c r="D143" s="41">
        <v>1480.44</v>
      </c>
      <c r="E143" s="41">
        <v>1381.47</v>
      </c>
      <c r="F143" s="41">
        <v>1283.5999999999999</v>
      </c>
      <c r="G143" s="41">
        <v>1275.24</v>
      </c>
      <c r="H143" s="41">
        <v>1281.94</v>
      </c>
      <c r="I143" s="41">
        <v>1291.33</v>
      </c>
      <c r="J143" s="41">
        <v>1384.15</v>
      </c>
      <c r="K143" s="41">
        <v>1532.02</v>
      </c>
      <c r="L143" s="41">
        <v>1683.43</v>
      </c>
      <c r="M143" s="41">
        <v>1818.79</v>
      </c>
      <c r="N143" s="41">
        <v>1893.74</v>
      </c>
      <c r="O143" s="41">
        <v>1917.26</v>
      </c>
      <c r="P143" s="41">
        <v>1930.76</v>
      </c>
      <c r="Q143" s="41">
        <v>1942.38</v>
      </c>
      <c r="R143" s="41">
        <v>1900.92</v>
      </c>
      <c r="S143" s="41">
        <v>1889.24</v>
      </c>
      <c r="T143" s="41">
        <v>1949.51</v>
      </c>
      <c r="U143" s="41">
        <v>1981.73</v>
      </c>
      <c r="V143" s="41">
        <v>1977.74</v>
      </c>
      <c r="W143" s="41">
        <v>1951.24</v>
      </c>
      <c r="X143" s="41">
        <v>1929.42</v>
      </c>
      <c r="Y143" s="41">
        <v>1817.1</v>
      </c>
      <c r="Z143" s="41">
        <v>1658.6</v>
      </c>
      <c r="AA143" s="41">
        <v>1549.6</v>
      </c>
    </row>
    <row r="144" spans="1:27" ht="12.75" hidden="1" customHeight="1" outlineLevel="1" x14ac:dyDescent="0.2">
      <c r="A144" s="99" t="s">
        <v>1170</v>
      </c>
      <c r="B144" s="60" t="s">
        <v>90</v>
      </c>
      <c r="C144" s="40" t="s">
        <v>79</v>
      </c>
      <c r="D144" s="41">
        <f t="shared" ref="D144:AA144" si="82">$D$9</f>
        <v>66.180000000000007</v>
      </c>
      <c r="E144" s="41">
        <f t="shared" si="82"/>
        <v>66.180000000000007</v>
      </c>
      <c r="F144" s="41">
        <f t="shared" si="82"/>
        <v>66.180000000000007</v>
      </c>
      <c r="G144" s="41">
        <f t="shared" si="82"/>
        <v>66.180000000000007</v>
      </c>
      <c r="H144" s="41">
        <f t="shared" si="82"/>
        <v>66.180000000000007</v>
      </c>
      <c r="I144" s="41">
        <f t="shared" si="82"/>
        <v>66.180000000000007</v>
      </c>
      <c r="J144" s="41">
        <f t="shared" si="82"/>
        <v>66.180000000000007</v>
      </c>
      <c r="K144" s="41">
        <f t="shared" si="82"/>
        <v>66.180000000000007</v>
      </c>
      <c r="L144" s="41">
        <f t="shared" si="82"/>
        <v>66.180000000000007</v>
      </c>
      <c r="M144" s="41">
        <f t="shared" si="82"/>
        <v>66.180000000000007</v>
      </c>
      <c r="N144" s="41">
        <f t="shared" si="82"/>
        <v>66.180000000000007</v>
      </c>
      <c r="O144" s="41">
        <f t="shared" si="82"/>
        <v>66.180000000000007</v>
      </c>
      <c r="P144" s="41">
        <f t="shared" si="82"/>
        <v>66.180000000000007</v>
      </c>
      <c r="Q144" s="41">
        <f t="shared" si="82"/>
        <v>66.180000000000007</v>
      </c>
      <c r="R144" s="41">
        <f t="shared" si="82"/>
        <v>66.180000000000007</v>
      </c>
      <c r="S144" s="41">
        <f t="shared" si="82"/>
        <v>66.180000000000007</v>
      </c>
      <c r="T144" s="41">
        <f t="shared" si="82"/>
        <v>66.180000000000007</v>
      </c>
      <c r="U144" s="41">
        <f t="shared" si="82"/>
        <v>66.180000000000007</v>
      </c>
      <c r="V144" s="41">
        <f t="shared" si="82"/>
        <v>66.180000000000007</v>
      </c>
      <c r="W144" s="41">
        <f t="shared" si="82"/>
        <v>66.180000000000007</v>
      </c>
      <c r="X144" s="41">
        <f t="shared" si="82"/>
        <v>66.180000000000007</v>
      </c>
      <c r="Y144" s="41">
        <f t="shared" si="82"/>
        <v>66.180000000000007</v>
      </c>
      <c r="Z144" s="41">
        <f t="shared" si="82"/>
        <v>66.180000000000007</v>
      </c>
      <c r="AA144" s="41">
        <f t="shared" si="82"/>
        <v>66.180000000000007</v>
      </c>
    </row>
    <row r="145" spans="1:27" ht="12.75" hidden="1" customHeight="1" outlineLevel="1" x14ac:dyDescent="0.2">
      <c r="A145" s="99" t="s">
        <v>1171</v>
      </c>
      <c r="B145" s="60" t="s">
        <v>83</v>
      </c>
      <c r="C145" s="40" t="s">
        <v>79</v>
      </c>
      <c r="D145" s="41">
        <v>3.72</v>
      </c>
      <c r="E145" s="41">
        <v>3.72</v>
      </c>
      <c r="F145" s="41">
        <v>3.72</v>
      </c>
      <c r="G145" s="41">
        <v>3.72</v>
      </c>
      <c r="H145" s="41">
        <v>3.72</v>
      </c>
      <c r="I145" s="41">
        <v>3.72</v>
      </c>
      <c r="J145" s="41">
        <v>3.72</v>
      </c>
      <c r="K145" s="41">
        <v>3.72</v>
      </c>
      <c r="L145" s="41">
        <v>3.72</v>
      </c>
      <c r="M145" s="41">
        <v>3.72</v>
      </c>
      <c r="N145" s="41">
        <v>3.72</v>
      </c>
      <c r="O145" s="41">
        <v>3.72</v>
      </c>
      <c r="P145" s="41">
        <v>3.72</v>
      </c>
      <c r="Q145" s="41">
        <v>3.72</v>
      </c>
      <c r="R145" s="41">
        <v>3.72</v>
      </c>
      <c r="S145" s="41">
        <v>3.72</v>
      </c>
      <c r="T145" s="41">
        <v>3.72</v>
      </c>
      <c r="U145" s="41">
        <v>3.72</v>
      </c>
      <c r="V145" s="41">
        <v>3.72</v>
      </c>
      <c r="W145" s="41">
        <v>3.72</v>
      </c>
      <c r="X145" s="41">
        <v>3.72</v>
      </c>
      <c r="Y145" s="41">
        <v>3.72</v>
      </c>
      <c r="Z145" s="41">
        <v>3.72</v>
      </c>
      <c r="AA145" s="41">
        <v>3.72</v>
      </c>
    </row>
    <row r="146" spans="1:27" ht="12.75" hidden="1" customHeight="1" outlineLevel="1" x14ac:dyDescent="0.2">
      <c r="A146" s="99" t="s">
        <v>1172</v>
      </c>
      <c r="B146" s="60" t="s">
        <v>81</v>
      </c>
      <c r="C146" s="40" t="s">
        <v>79</v>
      </c>
      <c r="D146" s="41">
        <f>$D$11</f>
        <v>216.36</v>
      </c>
      <c r="E146" s="41">
        <f t="shared" ref="E146:AA146" si="83">$D$11</f>
        <v>216.36</v>
      </c>
      <c r="F146" s="41">
        <f t="shared" si="83"/>
        <v>216.36</v>
      </c>
      <c r="G146" s="41">
        <f t="shared" si="83"/>
        <v>216.36</v>
      </c>
      <c r="H146" s="41">
        <f t="shared" si="83"/>
        <v>216.36</v>
      </c>
      <c r="I146" s="41">
        <f t="shared" si="83"/>
        <v>216.36</v>
      </c>
      <c r="J146" s="41">
        <f t="shared" si="83"/>
        <v>216.36</v>
      </c>
      <c r="K146" s="41">
        <f t="shared" si="83"/>
        <v>216.36</v>
      </c>
      <c r="L146" s="41">
        <f t="shared" si="83"/>
        <v>216.36</v>
      </c>
      <c r="M146" s="41">
        <f t="shared" si="83"/>
        <v>216.36</v>
      </c>
      <c r="N146" s="41">
        <f t="shared" si="83"/>
        <v>216.36</v>
      </c>
      <c r="O146" s="41">
        <f t="shared" si="83"/>
        <v>216.36</v>
      </c>
      <c r="P146" s="41">
        <f t="shared" si="83"/>
        <v>216.36</v>
      </c>
      <c r="Q146" s="41">
        <f t="shared" si="83"/>
        <v>216.36</v>
      </c>
      <c r="R146" s="41">
        <f>$D$11</f>
        <v>216.36</v>
      </c>
      <c r="S146" s="41">
        <f t="shared" si="83"/>
        <v>216.36</v>
      </c>
      <c r="T146" s="41">
        <f t="shared" si="83"/>
        <v>216.36</v>
      </c>
      <c r="U146" s="41">
        <f t="shared" si="83"/>
        <v>216.36</v>
      </c>
      <c r="V146" s="41">
        <f t="shared" si="83"/>
        <v>216.36</v>
      </c>
      <c r="W146" s="41">
        <f t="shared" si="83"/>
        <v>216.36</v>
      </c>
      <c r="X146" s="41">
        <f t="shared" si="83"/>
        <v>216.36</v>
      </c>
      <c r="Y146" s="41">
        <f t="shared" si="83"/>
        <v>216.36</v>
      </c>
      <c r="Z146" s="41">
        <f t="shared" si="83"/>
        <v>216.36</v>
      </c>
      <c r="AA146" s="41">
        <f t="shared" si="83"/>
        <v>216.36</v>
      </c>
    </row>
    <row r="147" spans="1:27" ht="12.75" customHeight="1" collapsed="1" x14ac:dyDescent="0.2">
      <c r="A147" s="98" t="s">
        <v>1173</v>
      </c>
      <c r="B147" s="25" t="str">
        <f>"29"&amp;"."&amp;$B$663&amp;"."&amp;$B$664</f>
        <v>29.01.2024</v>
      </c>
      <c r="C147" s="88" t="s">
        <v>76</v>
      </c>
      <c r="D147" s="89">
        <f>ROUND(((D148+D149+D151+D150)/1000),5)</f>
        <v>1.62355</v>
      </c>
      <c r="E147" s="89">
        <f>ROUND(((E148+E149+E151+E150)/1000),5)</f>
        <v>1.5699799999999999</v>
      </c>
      <c r="F147" s="89">
        <f>ROUND(((F148+F149+F151+F150)/1000),5)</f>
        <v>1.5345</v>
      </c>
      <c r="G147" s="89">
        <f t="shared" ref="G147:AA147" si="84">ROUND(((G148+G149+G151+G150)/1000),5)</f>
        <v>1.5223199999999999</v>
      </c>
      <c r="H147" s="89">
        <f t="shared" si="84"/>
        <v>1.5418099999999999</v>
      </c>
      <c r="I147" s="89">
        <f t="shared" si="84"/>
        <v>1.65272</v>
      </c>
      <c r="J147" s="89">
        <f t="shared" si="84"/>
        <v>1.81071</v>
      </c>
      <c r="K147" s="89">
        <f t="shared" si="84"/>
        <v>2.1057899999999998</v>
      </c>
      <c r="L147" s="89">
        <f t="shared" si="84"/>
        <v>2.3430599999999999</v>
      </c>
      <c r="M147" s="89">
        <f t="shared" si="84"/>
        <v>2.2959100000000001</v>
      </c>
      <c r="N147" s="89">
        <f t="shared" si="84"/>
        <v>2.2957200000000002</v>
      </c>
      <c r="O147" s="89">
        <f t="shared" si="84"/>
        <v>2.3857599999999999</v>
      </c>
      <c r="P147" s="89">
        <f t="shared" si="84"/>
        <v>2.3799399999999999</v>
      </c>
      <c r="Q147" s="89">
        <f t="shared" si="84"/>
        <v>2.3854700000000002</v>
      </c>
      <c r="R147" s="89">
        <f t="shared" si="84"/>
        <v>2.38469</v>
      </c>
      <c r="S147" s="89">
        <f t="shared" si="84"/>
        <v>2.36761</v>
      </c>
      <c r="T147" s="89">
        <f t="shared" si="84"/>
        <v>2.2482199999999999</v>
      </c>
      <c r="U147" s="89">
        <f t="shared" si="84"/>
        <v>2.2686899999999999</v>
      </c>
      <c r="V147" s="89">
        <f t="shared" si="84"/>
        <v>2.2681200000000001</v>
      </c>
      <c r="W147" s="89">
        <f t="shared" si="84"/>
        <v>2.3620399999999999</v>
      </c>
      <c r="X147" s="89">
        <f t="shared" si="84"/>
        <v>2.24091</v>
      </c>
      <c r="Y147" s="89">
        <f t="shared" si="84"/>
        <v>2.1116000000000001</v>
      </c>
      <c r="Z147" s="89">
        <f t="shared" si="84"/>
        <v>1.82562</v>
      </c>
      <c r="AA147" s="89">
        <f t="shared" si="84"/>
        <v>1.77521</v>
      </c>
    </row>
    <row r="148" spans="1:27" ht="12.75" hidden="1" customHeight="1" outlineLevel="1" x14ac:dyDescent="0.2">
      <c r="A148" s="99" t="s">
        <v>1174</v>
      </c>
      <c r="B148" s="60" t="s">
        <v>238</v>
      </c>
      <c r="C148" s="40" t="s">
        <v>79</v>
      </c>
      <c r="D148" s="41">
        <v>1337.29</v>
      </c>
      <c r="E148" s="41">
        <v>1283.72</v>
      </c>
      <c r="F148" s="41">
        <v>1248.24</v>
      </c>
      <c r="G148" s="41">
        <v>1236.06</v>
      </c>
      <c r="H148" s="41">
        <v>1255.55</v>
      </c>
      <c r="I148" s="41">
        <v>1366.46</v>
      </c>
      <c r="J148" s="41">
        <v>1524.45</v>
      </c>
      <c r="K148" s="41">
        <v>1819.53</v>
      </c>
      <c r="L148" s="41">
        <v>2056.8000000000002</v>
      </c>
      <c r="M148" s="41">
        <v>2009.65</v>
      </c>
      <c r="N148" s="41">
        <v>2009.46</v>
      </c>
      <c r="O148" s="41">
        <v>2099.5</v>
      </c>
      <c r="P148" s="41">
        <v>2093.6799999999998</v>
      </c>
      <c r="Q148" s="41">
        <v>2099.21</v>
      </c>
      <c r="R148" s="41">
        <v>2098.4299999999998</v>
      </c>
      <c r="S148" s="41">
        <v>2081.35</v>
      </c>
      <c r="T148" s="41">
        <v>1961.96</v>
      </c>
      <c r="U148" s="41">
        <v>1982.43</v>
      </c>
      <c r="V148" s="41">
        <v>1981.86</v>
      </c>
      <c r="W148" s="41">
        <v>2075.7800000000002</v>
      </c>
      <c r="X148" s="41">
        <v>1954.65</v>
      </c>
      <c r="Y148" s="41">
        <v>1825.34</v>
      </c>
      <c r="Z148" s="41">
        <v>1539.36</v>
      </c>
      <c r="AA148" s="41">
        <v>1488.95</v>
      </c>
    </row>
    <row r="149" spans="1:27" ht="12.75" hidden="1" customHeight="1" outlineLevel="1" x14ac:dyDescent="0.2">
      <c r="A149" s="99" t="s">
        <v>1175</v>
      </c>
      <c r="B149" s="60" t="s">
        <v>90</v>
      </c>
      <c r="C149" s="40" t="s">
        <v>79</v>
      </c>
      <c r="D149" s="41">
        <f t="shared" ref="D149:AA149" si="85">$D$9</f>
        <v>66.180000000000007</v>
      </c>
      <c r="E149" s="41">
        <f t="shared" si="85"/>
        <v>66.180000000000007</v>
      </c>
      <c r="F149" s="41">
        <f t="shared" si="85"/>
        <v>66.180000000000007</v>
      </c>
      <c r="G149" s="41">
        <f t="shared" si="85"/>
        <v>66.180000000000007</v>
      </c>
      <c r="H149" s="41">
        <f t="shared" si="85"/>
        <v>66.180000000000007</v>
      </c>
      <c r="I149" s="41">
        <f t="shared" si="85"/>
        <v>66.180000000000007</v>
      </c>
      <c r="J149" s="41">
        <f t="shared" si="85"/>
        <v>66.180000000000007</v>
      </c>
      <c r="K149" s="41">
        <f t="shared" si="85"/>
        <v>66.180000000000007</v>
      </c>
      <c r="L149" s="41">
        <f t="shared" si="85"/>
        <v>66.180000000000007</v>
      </c>
      <c r="M149" s="41">
        <f t="shared" si="85"/>
        <v>66.180000000000007</v>
      </c>
      <c r="N149" s="41">
        <f t="shared" si="85"/>
        <v>66.180000000000007</v>
      </c>
      <c r="O149" s="41">
        <f t="shared" si="85"/>
        <v>66.180000000000007</v>
      </c>
      <c r="P149" s="41">
        <f t="shared" si="85"/>
        <v>66.180000000000007</v>
      </c>
      <c r="Q149" s="41">
        <f t="shared" si="85"/>
        <v>66.180000000000007</v>
      </c>
      <c r="R149" s="41">
        <f t="shared" si="85"/>
        <v>66.180000000000007</v>
      </c>
      <c r="S149" s="41">
        <f t="shared" si="85"/>
        <v>66.180000000000007</v>
      </c>
      <c r="T149" s="41">
        <f t="shared" si="85"/>
        <v>66.180000000000007</v>
      </c>
      <c r="U149" s="41">
        <f t="shared" si="85"/>
        <v>66.180000000000007</v>
      </c>
      <c r="V149" s="41">
        <f t="shared" si="85"/>
        <v>66.180000000000007</v>
      </c>
      <c r="W149" s="41">
        <f t="shared" si="85"/>
        <v>66.180000000000007</v>
      </c>
      <c r="X149" s="41">
        <f t="shared" si="85"/>
        <v>66.180000000000007</v>
      </c>
      <c r="Y149" s="41">
        <f t="shared" si="85"/>
        <v>66.180000000000007</v>
      </c>
      <c r="Z149" s="41">
        <f t="shared" si="85"/>
        <v>66.180000000000007</v>
      </c>
      <c r="AA149" s="41">
        <f t="shared" si="85"/>
        <v>66.180000000000007</v>
      </c>
    </row>
    <row r="150" spans="1:27" ht="12.75" hidden="1" customHeight="1" outlineLevel="1" x14ac:dyDescent="0.2">
      <c r="A150" s="99" t="s">
        <v>1176</v>
      </c>
      <c r="B150" s="60" t="s">
        <v>83</v>
      </c>
      <c r="C150" s="40" t="s">
        <v>79</v>
      </c>
      <c r="D150" s="41">
        <v>3.72</v>
      </c>
      <c r="E150" s="41">
        <v>3.72</v>
      </c>
      <c r="F150" s="41">
        <v>3.72</v>
      </c>
      <c r="G150" s="41">
        <v>3.72</v>
      </c>
      <c r="H150" s="41">
        <v>3.72</v>
      </c>
      <c r="I150" s="41">
        <v>3.72</v>
      </c>
      <c r="J150" s="41">
        <v>3.72</v>
      </c>
      <c r="K150" s="41">
        <v>3.72</v>
      </c>
      <c r="L150" s="41">
        <v>3.72</v>
      </c>
      <c r="M150" s="41">
        <v>3.72</v>
      </c>
      <c r="N150" s="41">
        <v>3.72</v>
      </c>
      <c r="O150" s="41">
        <v>3.72</v>
      </c>
      <c r="P150" s="41">
        <v>3.72</v>
      </c>
      <c r="Q150" s="41">
        <v>3.72</v>
      </c>
      <c r="R150" s="41">
        <v>3.72</v>
      </c>
      <c r="S150" s="41">
        <v>3.72</v>
      </c>
      <c r="T150" s="41">
        <v>3.72</v>
      </c>
      <c r="U150" s="41">
        <v>3.72</v>
      </c>
      <c r="V150" s="41">
        <v>3.72</v>
      </c>
      <c r="W150" s="41">
        <v>3.72</v>
      </c>
      <c r="X150" s="41">
        <v>3.72</v>
      </c>
      <c r="Y150" s="41">
        <v>3.72</v>
      </c>
      <c r="Z150" s="41">
        <v>3.72</v>
      </c>
      <c r="AA150" s="41">
        <v>3.72</v>
      </c>
    </row>
    <row r="151" spans="1:27" ht="12.75" hidden="1" customHeight="1" outlineLevel="1" x14ac:dyDescent="0.2">
      <c r="A151" s="99" t="s">
        <v>1177</v>
      </c>
      <c r="B151" s="60" t="s">
        <v>81</v>
      </c>
      <c r="C151" s="40" t="s">
        <v>79</v>
      </c>
      <c r="D151" s="41">
        <f>$D$11</f>
        <v>216.36</v>
      </c>
      <c r="E151" s="41">
        <f t="shared" ref="E151:AA151" si="86">$D$11</f>
        <v>216.36</v>
      </c>
      <c r="F151" s="41">
        <f t="shared" si="86"/>
        <v>216.36</v>
      </c>
      <c r="G151" s="41">
        <f t="shared" si="86"/>
        <v>216.36</v>
      </c>
      <c r="H151" s="41">
        <f t="shared" si="86"/>
        <v>216.36</v>
      </c>
      <c r="I151" s="41">
        <f t="shared" si="86"/>
        <v>216.36</v>
      </c>
      <c r="J151" s="41">
        <f t="shared" si="86"/>
        <v>216.36</v>
      </c>
      <c r="K151" s="41">
        <f t="shared" si="86"/>
        <v>216.36</v>
      </c>
      <c r="L151" s="41">
        <f t="shared" si="86"/>
        <v>216.36</v>
      </c>
      <c r="M151" s="41">
        <f t="shared" si="86"/>
        <v>216.36</v>
      </c>
      <c r="N151" s="41">
        <f t="shared" si="86"/>
        <v>216.36</v>
      </c>
      <c r="O151" s="41">
        <f t="shared" si="86"/>
        <v>216.36</v>
      </c>
      <c r="P151" s="41">
        <f t="shared" si="86"/>
        <v>216.36</v>
      </c>
      <c r="Q151" s="41">
        <f t="shared" si="86"/>
        <v>216.36</v>
      </c>
      <c r="R151" s="41">
        <f>$D$11</f>
        <v>216.36</v>
      </c>
      <c r="S151" s="41">
        <f t="shared" si="86"/>
        <v>216.36</v>
      </c>
      <c r="T151" s="41">
        <f t="shared" si="86"/>
        <v>216.36</v>
      </c>
      <c r="U151" s="41">
        <f t="shared" si="86"/>
        <v>216.36</v>
      </c>
      <c r="V151" s="41">
        <f t="shared" si="86"/>
        <v>216.36</v>
      </c>
      <c r="W151" s="41">
        <f t="shared" si="86"/>
        <v>216.36</v>
      </c>
      <c r="X151" s="41">
        <f t="shared" si="86"/>
        <v>216.36</v>
      </c>
      <c r="Y151" s="41">
        <f t="shared" si="86"/>
        <v>216.36</v>
      </c>
      <c r="Z151" s="41">
        <f t="shared" si="86"/>
        <v>216.36</v>
      </c>
      <c r="AA151" s="41">
        <f t="shared" si="86"/>
        <v>216.36</v>
      </c>
    </row>
    <row r="152" spans="1:27" ht="12.75" customHeight="1" collapsed="1" x14ac:dyDescent="0.2">
      <c r="A152" s="98" t="s">
        <v>1178</v>
      </c>
      <c r="B152" s="25" t="str">
        <f>"30"&amp;"."&amp;$B$663&amp;"."&amp;$B$664</f>
        <v>30.01.2024</v>
      </c>
      <c r="C152" s="88" t="s">
        <v>76</v>
      </c>
      <c r="D152" s="89">
        <f>ROUND(((D153+D154+D156+D155)/1000),5)</f>
        <v>1.6484099999999999</v>
      </c>
      <c r="E152" s="89">
        <f>ROUND(((E153+E154+E156+E155)/1000),5)</f>
        <v>1.5691900000000001</v>
      </c>
      <c r="F152" s="89">
        <f>ROUND(((F153+F154+F156+F155)/1000),5)</f>
        <v>1.5384100000000001</v>
      </c>
      <c r="G152" s="89">
        <f t="shared" ref="G152:AA152" si="87">ROUND(((G153+G154+G156+G155)/1000),5)</f>
        <v>1.5302199999999999</v>
      </c>
      <c r="H152" s="89">
        <f t="shared" si="87"/>
        <v>1.5694399999999999</v>
      </c>
      <c r="I152" s="89">
        <f t="shared" si="87"/>
        <v>1.7112799999999999</v>
      </c>
      <c r="J152" s="89">
        <f t="shared" si="87"/>
        <v>1.9200999999999999</v>
      </c>
      <c r="K152" s="89">
        <f t="shared" si="87"/>
        <v>2.1328499999999999</v>
      </c>
      <c r="L152" s="89">
        <f t="shared" si="87"/>
        <v>2.3424700000000001</v>
      </c>
      <c r="M152" s="89">
        <f t="shared" si="87"/>
        <v>2.3587199999999999</v>
      </c>
      <c r="N152" s="89">
        <f t="shared" si="87"/>
        <v>2.3653400000000002</v>
      </c>
      <c r="O152" s="89">
        <f t="shared" si="87"/>
        <v>2.4071699999999998</v>
      </c>
      <c r="P152" s="89">
        <f t="shared" si="87"/>
        <v>2.3948700000000001</v>
      </c>
      <c r="Q152" s="89">
        <f t="shared" si="87"/>
        <v>2.4013499999999999</v>
      </c>
      <c r="R152" s="89">
        <f t="shared" si="87"/>
        <v>2.4095499999999999</v>
      </c>
      <c r="S152" s="89">
        <f t="shared" si="87"/>
        <v>2.37778</v>
      </c>
      <c r="T152" s="89">
        <f t="shared" si="87"/>
        <v>2.3607300000000002</v>
      </c>
      <c r="U152" s="89">
        <f t="shared" si="87"/>
        <v>2.36497</v>
      </c>
      <c r="V152" s="89">
        <f t="shared" si="87"/>
        <v>2.33311</v>
      </c>
      <c r="W152" s="89">
        <f t="shared" si="87"/>
        <v>2.3691800000000001</v>
      </c>
      <c r="X152" s="89">
        <f t="shared" si="87"/>
        <v>2.1914600000000002</v>
      </c>
      <c r="Y152" s="89">
        <f t="shared" si="87"/>
        <v>2.1233499999999998</v>
      </c>
      <c r="Z152" s="89">
        <f t="shared" si="87"/>
        <v>1.8555600000000001</v>
      </c>
      <c r="AA152" s="89">
        <f t="shared" si="87"/>
        <v>1.7826299999999999</v>
      </c>
    </row>
    <row r="153" spans="1:27" ht="12.75" hidden="1" customHeight="1" outlineLevel="1" x14ac:dyDescent="0.2">
      <c r="A153" s="99" t="s">
        <v>1179</v>
      </c>
      <c r="B153" s="60" t="s">
        <v>238</v>
      </c>
      <c r="C153" s="40" t="s">
        <v>79</v>
      </c>
      <c r="D153" s="41">
        <v>1362.15</v>
      </c>
      <c r="E153" s="41">
        <v>1282.93</v>
      </c>
      <c r="F153" s="41">
        <v>1252.1500000000001</v>
      </c>
      <c r="G153" s="41">
        <v>1243.96</v>
      </c>
      <c r="H153" s="41">
        <v>1283.18</v>
      </c>
      <c r="I153" s="41">
        <v>1425.02</v>
      </c>
      <c r="J153" s="41">
        <v>1633.84</v>
      </c>
      <c r="K153" s="41">
        <v>1846.59</v>
      </c>
      <c r="L153" s="41">
        <v>2056.21</v>
      </c>
      <c r="M153" s="41">
        <v>2072.46</v>
      </c>
      <c r="N153" s="41">
        <v>2079.08</v>
      </c>
      <c r="O153" s="41">
        <v>2120.91</v>
      </c>
      <c r="P153" s="41">
        <v>2108.61</v>
      </c>
      <c r="Q153" s="41">
        <v>2115.09</v>
      </c>
      <c r="R153" s="41">
        <v>2123.29</v>
      </c>
      <c r="S153" s="41">
        <v>2091.52</v>
      </c>
      <c r="T153" s="41">
        <v>2074.4699999999998</v>
      </c>
      <c r="U153" s="41">
        <v>2078.71</v>
      </c>
      <c r="V153" s="41">
        <v>2046.85</v>
      </c>
      <c r="W153" s="41">
        <v>2082.92</v>
      </c>
      <c r="X153" s="41">
        <v>1905.2</v>
      </c>
      <c r="Y153" s="41">
        <v>1837.09</v>
      </c>
      <c r="Z153" s="41">
        <v>1569.3</v>
      </c>
      <c r="AA153" s="41">
        <v>1496.37</v>
      </c>
    </row>
    <row r="154" spans="1:27" ht="12.75" hidden="1" customHeight="1" outlineLevel="1" x14ac:dyDescent="0.2">
      <c r="A154" s="99" t="s">
        <v>1180</v>
      </c>
      <c r="B154" s="60" t="s">
        <v>90</v>
      </c>
      <c r="C154" s="40" t="s">
        <v>79</v>
      </c>
      <c r="D154" s="41">
        <f t="shared" ref="D154:AA154" si="88">$D$9</f>
        <v>66.180000000000007</v>
      </c>
      <c r="E154" s="41">
        <f t="shared" si="88"/>
        <v>66.180000000000007</v>
      </c>
      <c r="F154" s="41">
        <f t="shared" si="88"/>
        <v>66.180000000000007</v>
      </c>
      <c r="G154" s="41">
        <f t="shared" si="88"/>
        <v>66.180000000000007</v>
      </c>
      <c r="H154" s="41">
        <f t="shared" si="88"/>
        <v>66.180000000000007</v>
      </c>
      <c r="I154" s="41">
        <f t="shared" si="88"/>
        <v>66.180000000000007</v>
      </c>
      <c r="J154" s="41">
        <f t="shared" si="88"/>
        <v>66.180000000000007</v>
      </c>
      <c r="K154" s="41">
        <f t="shared" si="88"/>
        <v>66.180000000000007</v>
      </c>
      <c r="L154" s="41">
        <f t="shared" si="88"/>
        <v>66.180000000000007</v>
      </c>
      <c r="M154" s="41">
        <f t="shared" si="88"/>
        <v>66.180000000000007</v>
      </c>
      <c r="N154" s="41">
        <f t="shared" si="88"/>
        <v>66.180000000000007</v>
      </c>
      <c r="O154" s="41">
        <f t="shared" si="88"/>
        <v>66.180000000000007</v>
      </c>
      <c r="P154" s="41">
        <f t="shared" si="88"/>
        <v>66.180000000000007</v>
      </c>
      <c r="Q154" s="41">
        <f t="shared" si="88"/>
        <v>66.180000000000007</v>
      </c>
      <c r="R154" s="41">
        <f t="shared" si="88"/>
        <v>66.180000000000007</v>
      </c>
      <c r="S154" s="41">
        <f t="shared" si="88"/>
        <v>66.180000000000007</v>
      </c>
      <c r="T154" s="41">
        <f t="shared" si="88"/>
        <v>66.180000000000007</v>
      </c>
      <c r="U154" s="41">
        <f t="shared" si="88"/>
        <v>66.180000000000007</v>
      </c>
      <c r="V154" s="41">
        <f t="shared" si="88"/>
        <v>66.180000000000007</v>
      </c>
      <c r="W154" s="41">
        <f t="shared" si="88"/>
        <v>66.180000000000007</v>
      </c>
      <c r="X154" s="41">
        <f t="shared" si="88"/>
        <v>66.180000000000007</v>
      </c>
      <c r="Y154" s="41">
        <f t="shared" si="88"/>
        <v>66.180000000000007</v>
      </c>
      <c r="Z154" s="41">
        <f t="shared" si="88"/>
        <v>66.180000000000007</v>
      </c>
      <c r="AA154" s="41">
        <f t="shared" si="88"/>
        <v>66.180000000000007</v>
      </c>
    </row>
    <row r="155" spans="1:27" ht="12.75" hidden="1" customHeight="1" outlineLevel="1" x14ac:dyDescent="0.2">
      <c r="A155" s="99" t="s">
        <v>1181</v>
      </c>
      <c r="B155" s="60" t="s">
        <v>83</v>
      </c>
      <c r="C155" s="40" t="s">
        <v>79</v>
      </c>
      <c r="D155" s="41">
        <v>3.72</v>
      </c>
      <c r="E155" s="41">
        <v>3.72</v>
      </c>
      <c r="F155" s="41">
        <v>3.72</v>
      </c>
      <c r="G155" s="41">
        <v>3.72</v>
      </c>
      <c r="H155" s="41">
        <v>3.72</v>
      </c>
      <c r="I155" s="41">
        <v>3.72</v>
      </c>
      <c r="J155" s="41">
        <v>3.72</v>
      </c>
      <c r="K155" s="41">
        <v>3.72</v>
      </c>
      <c r="L155" s="41">
        <v>3.72</v>
      </c>
      <c r="M155" s="41">
        <v>3.72</v>
      </c>
      <c r="N155" s="41">
        <v>3.72</v>
      </c>
      <c r="O155" s="41">
        <v>3.72</v>
      </c>
      <c r="P155" s="41">
        <v>3.72</v>
      </c>
      <c r="Q155" s="41">
        <v>3.72</v>
      </c>
      <c r="R155" s="41">
        <v>3.72</v>
      </c>
      <c r="S155" s="41">
        <v>3.72</v>
      </c>
      <c r="T155" s="41">
        <v>3.72</v>
      </c>
      <c r="U155" s="41">
        <v>3.72</v>
      </c>
      <c r="V155" s="41">
        <v>3.72</v>
      </c>
      <c r="W155" s="41">
        <v>3.72</v>
      </c>
      <c r="X155" s="41">
        <v>3.72</v>
      </c>
      <c r="Y155" s="41">
        <v>3.72</v>
      </c>
      <c r="Z155" s="41">
        <v>3.72</v>
      </c>
      <c r="AA155" s="41">
        <v>3.72</v>
      </c>
    </row>
    <row r="156" spans="1:27" ht="12.75" hidden="1" customHeight="1" outlineLevel="1" x14ac:dyDescent="0.2">
      <c r="A156" s="99" t="s">
        <v>1182</v>
      </c>
      <c r="B156" s="60" t="s">
        <v>81</v>
      </c>
      <c r="C156" s="40" t="s">
        <v>79</v>
      </c>
      <c r="D156" s="41">
        <f>$D$11</f>
        <v>216.36</v>
      </c>
      <c r="E156" s="41">
        <f t="shared" ref="E156:AA156" si="89">$D$11</f>
        <v>216.36</v>
      </c>
      <c r="F156" s="41">
        <f t="shared" si="89"/>
        <v>216.36</v>
      </c>
      <c r="G156" s="41">
        <f t="shared" si="89"/>
        <v>216.36</v>
      </c>
      <c r="H156" s="41">
        <f t="shared" si="89"/>
        <v>216.36</v>
      </c>
      <c r="I156" s="41">
        <f t="shared" si="89"/>
        <v>216.36</v>
      </c>
      <c r="J156" s="41">
        <f t="shared" si="89"/>
        <v>216.36</v>
      </c>
      <c r="K156" s="41">
        <f t="shared" si="89"/>
        <v>216.36</v>
      </c>
      <c r="L156" s="41">
        <f t="shared" si="89"/>
        <v>216.36</v>
      </c>
      <c r="M156" s="41">
        <f t="shared" si="89"/>
        <v>216.36</v>
      </c>
      <c r="N156" s="41">
        <f t="shared" si="89"/>
        <v>216.36</v>
      </c>
      <c r="O156" s="41">
        <f t="shared" si="89"/>
        <v>216.36</v>
      </c>
      <c r="P156" s="41">
        <f t="shared" si="89"/>
        <v>216.36</v>
      </c>
      <c r="Q156" s="41">
        <f t="shared" si="89"/>
        <v>216.36</v>
      </c>
      <c r="R156" s="41">
        <f>$D$11</f>
        <v>216.36</v>
      </c>
      <c r="S156" s="41">
        <f t="shared" si="89"/>
        <v>216.36</v>
      </c>
      <c r="T156" s="41">
        <f t="shared" si="89"/>
        <v>216.36</v>
      </c>
      <c r="U156" s="41">
        <f t="shared" si="89"/>
        <v>216.36</v>
      </c>
      <c r="V156" s="41">
        <f t="shared" si="89"/>
        <v>216.36</v>
      </c>
      <c r="W156" s="41">
        <f t="shared" si="89"/>
        <v>216.36</v>
      </c>
      <c r="X156" s="41">
        <f t="shared" si="89"/>
        <v>216.36</v>
      </c>
      <c r="Y156" s="41">
        <f t="shared" si="89"/>
        <v>216.36</v>
      </c>
      <c r="Z156" s="41">
        <f t="shared" si="89"/>
        <v>216.36</v>
      </c>
      <c r="AA156" s="41">
        <f t="shared" si="89"/>
        <v>216.36</v>
      </c>
    </row>
    <row r="157" spans="1:27" ht="12.75" customHeight="1" collapsed="1" x14ac:dyDescent="0.2">
      <c r="A157" s="98" t="s">
        <v>1183</v>
      </c>
      <c r="B157" s="25" t="str">
        <f>"31"&amp;"."&amp;$B$663&amp;"."&amp;$B$664</f>
        <v>31.01.2024</v>
      </c>
      <c r="C157" s="88" t="s">
        <v>76</v>
      </c>
      <c r="D157" s="89">
        <f>ROUND(((D158+D159+D161+D160)/1000),5)</f>
        <v>1.5843100000000001</v>
      </c>
      <c r="E157" s="89">
        <f>ROUND(((E158+E159+E161+E160)/1000),5)</f>
        <v>1.52477</v>
      </c>
      <c r="F157" s="89">
        <f>ROUND(((F158+F159+F161+F160)/1000),5)</f>
        <v>1.4872700000000001</v>
      </c>
      <c r="G157" s="89">
        <f t="shared" ref="G157:AA157" si="90">ROUND(((G158+G159+G161+G160)/1000),5)</f>
        <v>1.49336</v>
      </c>
      <c r="H157" s="89">
        <f t="shared" si="90"/>
        <v>1.5638799999999999</v>
      </c>
      <c r="I157" s="89">
        <f t="shared" si="90"/>
        <v>1.72665</v>
      </c>
      <c r="J157" s="89">
        <f t="shared" si="90"/>
        <v>1.9778199999999999</v>
      </c>
      <c r="K157" s="89">
        <f t="shared" si="90"/>
        <v>2.1461399999999999</v>
      </c>
      <c r="L157" s="89">
        <f t="shared" si="90"/>
        <v>2.3590399999999998</v>
      </c>
      <c r="M157" s="89">
        <f t="shared" si="90"/>
        <v>2.4456799999999999</v>
      </c>
      <c r="N157" s="89">
        <f t="shared" si="90"/>
        <v>2.4864299999999999</v>
      </c>
      <c r="O157" s="89">
        <f t="shared" si="90"/>
        <v>2.53952</v>
      </c>
      <c r="P157" s="89">
        <f t="shared" si="90"/>
        <v>2.4879699999999998</v>
      </c>
      <c r="Q157" s="89">
        <f t="shared" si="90"/>
        <v>2.49444</v>
      </c>
      <c r="R157" s="89">
        <f t="shared" si="90"/>
        <v>2.4789599999999998</v>
      </c>
      <c r="S157" s="89">
        <f t="shared" si="90"/>
        <v>2.4437700000000002</v>
      </c>
      <c r="T157" s="89">
        <f t="shared" si="90"/>
        <v>2.4054899999999999</v>
      </c>
      <c r="U157" s="89">
        <f t="shared" si="90"/>
        <v>2.45662</v>
      </c>
      <c r="V157" s="89">
        <f t="shared" si="90"/>
        <v>2.4460299999999999</v>
      </c>
      <c r="W157" s="89">
        <f t="shared" si="90"/>
        <v>2.4459399999999998</v>
      </c>
      <c r="X157" s="89">
        <f t="shared" si="90"/>
        <v>2.3401000000000001</v>
      </c>
      <c r="Y157" s="89">
        <f t="shared" si="90"/>
        <v>2.20397</v>
      </c>
      <c r="Z157" s="89">
        <f t="shared" si="90"/>
        <v>2.1109</v>
      </c>
      <c r="AA157" s="89">
        <f t="shared" si="90"/>
        <v>1.9010499999999999</v>
      </c>
    </row>
    <row r="158" spans="1:27" ht="12.75" hidden="1" customHeight="1" outlineLevel="1" x14ac:dyDescent="0.2">
      <c r="A158" s="99" t="s">
        <v>1184</v>
      </c>
      <c r="B158" s="60" t="s">
        <v>238</v>
      </c>
      <c r="C158" s="40" t="s">
        <v>79</v>
      </c>
      <c r="D158" s="41">
        <v>1298.05</v>
      </c>
      <c r="E158" s="41">
        <v>1238.51</v>
      </c>
      <c r="F158" s="41">
        <v>1201.01</v>
      </c>
      <c r="G158" s="41">
        <v>1207.0999999999999</v>
      </c>
      <c r="H158" s="41">
        <v>1277.6199999999999</v>
      </c>
      <c r="I158" s="41">
        <v>1440.39</v>
      </c>
      <c r="J158" s="41">
        <v>1691.56</v>
      </c>
      <c r="K158" s="41">
        <v>1859.88</v>
      </c>
      <c r="L158" s="41">
        <v>2072.7800000000002</v>
      </c>
      <c r="M158" s="41">
        <v>2159.42</v>
      </c>
      <c r="N158" s="41">
        <v>2200.17</v>
      </c>
      <c r="O158" s="41">
        <v>2253.2600000000002</v>
      </c>
      <c r="P158" s="41">
        <v>2201.71</v>
      </c>
      <c r="Q158" s="41">
        <v>2208.1799999999998</v>
      </c>
      <c r="R158" s="41">
        <v>2192.6999999999998</v>
      </c>
      <c r="S158" s="41">
        <v>2157.5100000000002</v>
      </c>
      <c r="T158" s="41">
        <v>2119.23</v>
      </c>
      <c r="U158" s="41">
        <v>2170.36</v>
      </c>
      <c r="V158" s="41">
        <v>2159.77</v>
      </c>
      <c r="W158" s="41">
        <v>2159.6799999999998</v>
      </c>
      <c r="X158" s="41">
        <v>2053.84</v>
      </c>
      <c r="Y158" s="41">
        <v>1917.71</v>
      </c>
      <c r="Z158" s="41">
        <v>1824.64</v>
      </c>
      <c r="AA158" s="41">
        <v>1614.79</v>
      </c>
    </row>
    <row r="159" spans="1:27" ht="12.75" hidden="1" customHeight="1" outlineLevel="1" x14ac:dyDescent="0.2">
      <c r="A159" s="99" t="s">
        <v>1185</v>
      </c>
      <c r="B159" s="60" t="s">
        <v>90</v>
      </c>
      <c r="C159" s="40" t="s">
        <v>79</v>
      </c>
      <c r="D159" s="41">
        <f t="shared" ref="D159:AA159" si="91">$D$9</f>
        <v>66.180000000000007</v>
      </c>
      <c r="E159" s="41">
        <f t="shared" si="91"/>
        <v>66.180000000000007</v>
      </c>
      <c r="F159" s="41">
        <f t="shared" si="91"/>
        <v>66.180000000000007</v>
      </c>
      <c r="G159" s="41">
        <f t="shared" si="91"/>
        <v>66.180000000000007</v>
      </c>
      <c r="H159" s="41">
        <f t="shared" si="91"/>
        <v>66.180000000000007</v>
      </c>
      <c r="I159" s="41">
        <f t="shared" si="91"/>
        <v>66.180000000000007</v>
      </c>
      <c r="J159" s="41">
        <f t="shared" si="91"/>
        <v>66.180000000000007</v>
      </c>
      <c r="K159" s="41">
        <f t="shared" si="91"/>
        <v>66.180000000000007</v>
      </c>
      <c r="L159" s="41">
        <f t="shared" si="91"/>
        <v>66.180000000000007</v>
      </c>
      <c r="M159" s="41">
        <f t="shared" si="91"/>
        <v>66.180000000000007</v>
      </c>
      <c r="N159" s="41">
        <f t="shared" si="91"/>
        <v>66.180000000000007</v>
      </c>
      <c r="O159" s="41">
        <f t="shared" si="91"/>
        <v>66.180000000000007</v>
      </c>
      <c r="P159" s="41">
        <f t="shared" si="91"/>
        <v>66.180000000000007</v>
      </c>
      <c r="Q159" s="41">
        <f t="shared" si="91"/>
        <v>66.180000000000007</v>
      </c>
      <c r="R159" s="41">
        <f t="shared" si="91"/>
        <v>66.180000000000007</v>
      </c>
      <c r="S159" s="41">
        <f t="shared" si="91"/>
        <v>66.180000000000007</v>
      </c>
      <c r="T159" s="41">
        <f t="shared" si="91"/>
        <v>66.180000000000007</v>
      </c>
      <c r="U159" s="41">
        <f t="shared" si="91"/>
        <v>66.180000000000007</v>
      </c>
      <c r="V159" s="41">
        <f t="shared" si="91"/>
        <v>66.180000000000007</v>
      </c>
      <c r="W159" s="41">
        <f t="shared" si="91"/>
        <v>66.180000000000007</v>
      </c>
      <c r="X159" s="41">
        <f t="shared" si="91"/>
        <v>66.180000000000007</v>
      </c>
      <c r="Y159" s="41">
        <f t="shared" si="91"/>
        <v>66.180000000000007</v>
      </c>
      <c r="Z159" s="41">
        <f t="shared" si="91"/>
        <v>66.180000000000007</v>
      </c>
      <c r="AA159" s="41">
        <f t="shared" si="91"/>
        <v>66.180000000000007</v>
      </c>
    </row>
    <row r="160" spans="1:27" ht="12.75" hidden="1" customHeight="1" outlineLevel="1" x14ac:dyDescent="0.2">
      <c r="A160" s="99" t="s">
        <v>1186</v>
      </c>
      <c r="B160" s="60" t="s">
        <v>83</v>
      </c>
      <c r="C160" s="40" t="s">
        <v>79</v>
      </c>
      <c r="D160" s="41">
        <v>3.72</v>
      </c>
      <c r="E160" s="41">
        <v>3.72</v>
      </c>
      <c r="F160" s="41">
        <v>3.72</v>
      </c>
      <c r="G160" s="41">
        <v>3.72</v>
      </c>
      <c r="H160" s="41">
        <v>3.72</v>
      </c>
      <c r="I160" s="41">
        <v>3.72</v>
      </c>
      <c r="J160" s="41">
        <v>3.72</v>
      </c>
      <c r="K160" s="41">
        <v>3.72</v>
      </c>
      <c r="L160" s="41">
        <v>3.72</v>
      </c>
      <c r="M160" s="41">
        <v>3.72</v>
      </c>
      <c r="N160" s="41">
        <v>3.72</v>
      </c>
      <c r="O160" s="41">
        <v>3.72</v>
      </c>
      <c r="P160" s="41">
        <v>3.72</v>
      </c>
      <c r="Q160" s="41">
        <v>3.72</v>
      </c>
      <c r="R160" s="41">
        <v>3.72</v>
      </c>
      <c r="S160" s="41">
        <v>3.72</v>
      </c>
      <c r="T160" s="41">
        <v>3.72</v>
      </c>
      <c r="U160" s="41">
        <v>3.72</v>
      </c>
      <c r="V160" s="41">
        <v>3.72</v>
      </c>
      <c r="W160" s="41">
        <v>3.72</v>
      </c>
      <c r="X160" s="41">
        <v>3.72</v>
      </c>
      <c r="Y160" s="41">
        <v>3.72</v>
      </c>
      <c r="Z160" s="41">
        <v>3.72</v>
      </c>
      <c r="AA160" s="41">
        <v>3.72</v>
      </c>
    </row>
    <row r="161" spans="1:27" ht="12.75" hidden="1" customHeight="1" outlineLevel="1" x14ac:dyDescent="0.2">
      <c r="A161" s="99" t="s">
        <v>1187</v>
      </c>
      <c r="B161" s="60" t="s">
        <v>81</v>
      </c>
      <c r="C161" s="40" t="s">
        <v>79</v>
      </c>
      <c r="D161" s="41">
        <f>$D$11</f>
        <v>216.36</v>
      </c>
      <c r="E161" s="41">
        <f t="shared" ref="E161:AA161" si="92">$D$11</f>
        <v>216.36</v>
      </c>
      <c r="F161" s="41">
        <f t="shared" si="92"/>
        <v>216.36</v>
      </c>
      <c r="G161" s="41">
        <f t="shared" si="92"/>
        <v>216.36</v>
      </c>
      <c r="H161" s="41">
        <f t="shared" si="92"/>
        <v>216.36</v>
      </c>
      <c r="I161" s="41">
        <f t="shared" si="92"/>
        <v>216.36</v>
      </c>
      <c r="J161" s="41">
        <f t="shared" si="92"/>
        <v>216.36</v>
      </c>
      <c r="K161" s="41">
        <f t="shared" si="92"/>
        <v>216.36</v>
      </c>
      <c r="L161" s="41">
        <f t="shared" si="92"/>
        <v>216.36</v>
      </c>
      <c r="M161" s="41">
        <f t="shared" si="92"/>
        <v>216.36</v>
      </c>
      <c r="N161" s="41">
        <f t="shared" si="92"/>
        <v>216.36</v>
      </c>
      <c r="O161" s="41">
        <f t="shared" si="92"/>
        <v>216.36</v>
      </c>
      <c r="P161" s="41">
        <f t="shared" si="92"/>
        <v>216.36</v>
      </c>
      <c r="Q161" s="41">
        <f t="shared" si="92"/>
        <v>216.36</v>
      </c>
      <c r="R161" s="41">
        <f>$D$11</f>
        <v>216.36</v>
      </c>
      <c r="S161" s="41">
        <f t="shared" si="92"/>
        <v>216.36</v>
      </c>
      <c r="T161" s="41">
        <f t="shared" si="92"/>
        <v>216.36</v>
      </c>
      <c r="U161" s="41">
        <f t="shared" si="92"/>
        <v>216.36</v>
      </c>
      <c r="V161" s="41">
        <f t="shared" si="92"/>
        <v>216.36</v>
      </c>
      <c r="W161" s="41">
        <f t="shared" si="92"/>
        <v>216.36</v>
      </c>
      <c r="X161" s="41">
        <f t="shared" si="92"/>
        <v>216.36</v>
      </c>
      <c r="Y161" s="41">
        <f t="shared" si="92"/>
        <v>216.36</v>
      </c>
      <c r="Z161" s="41">
        <f t="shared" si="92"/>
        <v>216.36</v>
      </c>
      <c r="AA161" s="41">
        <f t="shared" si="92"/>
        <v>216.36</v>
      </c>
    </row>
    <row r="162" spans="1:27" ht="12.75" customHeight="1" collapsed="1" x14ac:dyDescent="0.2">
      <c r="A162" s="100"/>
      <c r="B162" s="101" t="s">
        <v>392</v>
      </c>
      <c r="C162" s="102"/>
      <c r="D162" s="103"/>
      <c r="E162" s="103"/>
      <c r="F162" s="103"/>
      <c r="G162" s="103"/>
      <c r="I162" s="36"/>
    </row>
    <row r="163" spans="1:27" ht="12.75" customHeight="1" x14ac:dyDescent="0.2">
      <c r="A163" s="100"/>
      <c r="B163" s="101" t="s">
        <v>392</v>
      </c>
      <c r="C163" s="102"/>
      <c r="D163" s="103"/>
      <c r="E163" s="103"/>
      <c r="F163" s="103"/>
      <c r="G163" s="103"/>
      <c r="I163" s="36"/>
    </row>
    <row r="164" spans="1:27" x14ac:dyDescent="0.2">
      <c r="A164" s="175" t="s">
        <v>393</v>
      </c>
      <c r="B164" s="176"/>
      <c r="C164" s="176"/>
      <c r="D164" s="176"/>
      <c r="E164" s="176"/>
      <c r="F164" s="176"/>
      <c r="G164" s="176"/>
      <c r="H164" s="176"/>
      <c r="I164" s="176"/>
      <c r="J164" s="176"/>
      <c r="K164" s="176"/>
      <c r="L164" s="176"/>
      <c r="M164" s="176"/>
      <c r="N164" s="176"/>
      <c r="O164" s="176"/>
      <c r="P164" s="176"/>
      <c r="Q164" s="176"/>
      <c r="R164" s="176"/>
      <c r="S164" s="176"/>
      <c r="T164" s="176"/>
      <c r="U164" s="176"/>
      <c r="V164" s="176"/>
      <c r="W164" s="176"/>
      <c r="X164" s="176"/>
      <c r="Y164" s="176"/>
      <c r="Z164" s="176"/>
      <c r="AA164" s="177"/>
    </row>
    <row r="165" spans="1:27" ht="27" customHeight="1" x14ac:dyDescent="0.2">
      <c r="A165" s="96" t="s">
        <v>64</v>
      </c>
      <c r="B165" s="97" t="s">
        <v>210</v>
      </c>
      <c r="C165" s="96" t="s">
        <v>211</v>
      </c>
      <c r="D165" s="97" t="s">
        <v>212</v>
      </c>
      <c r="E165" s="97" t="s">
        <v>213</v>
      </c>
      <c r="F165" s="97" t="s">
        <v>214</v>
      </c>
      <c r="G165" s="97" t="s">
        <v>215</v>
      </c>
      <c r="H165" s="97" t="s">
        <v>216</v>
      </c>
      <c r="I165" s="97" t="s">
        <v>217</v>
      </c>
      <c r="J165" s="97" t="s">
        <v>218</v>
      </c>
      <c r="K165" s="97" t="s">
        <v>219</v>
      </c>
      <c r="L165" s="97" t="s">
        <v>220</v>
      </c>
      <c r="M165" s="97" t="s">
        <v>221</v>
      </c>
      <c r="N165" s="97" t="s">
        <v>222</v>
      </c>
      <c r="O165" s="97" t="s">
        <v>223</v>
      </c>
      <c r="P165" s="97" t="s">
        <v>224</v>
      </c>
      <c r="Q165" s="97" t="s">
        <v>225</v>
      </c>
      <c r="R165" s="97" t="s">
        <v>226</v>
      </c>
      <c r="S165" s="97" t="s">
        <v>227</v>
      </c>
      <c r="T165" s="97" t="s">
        <v>228</v>
      </c>
      <c r="U165" s="97" t="s">
        <v>229</v>
      </c>
      <c r="V165" s="97" t="s">
        <v>230</v>
      </c>
      <c r="W165" s="97" t="s">
        <v>231</v>
      </c>
      <c r="X165" s="97" t="s">
        <v>232</v>
      </c>
      <c r="Y165" s="97" t="s">
        <v>233</v>
      </c>
      <c r="Z165" s="97" t="s">
        <v>234</v>
      </c>
      <c r="AA165" s="97" t="s">
        <v>235</v>
      </c>
    </row>
    <row r="166" spans="1:27" x14ac:dyDescent="0.2">
      <c r="A166" s="98" t="s">
        <v>1188</v>
      </c>
      <c r="B166" s="25" t="str">
        <f>"01"&amp;"."&amp;$B$663&amp;"."&amp;$B$664</f>
        <v>01.01.2024</v>
      </c>
      <c r="C166" s="88" t="s">
        <v>76</v>
      </c>
      <c r="D166" s="89">
        <f>ROUND(((D167+D168+D170+D169)/1000),5)</f>
        <v>1.43249</v>
      </c>
      <c r="E166" s="89">
        <f>ROUND(((E167+E168+E170+E169)/1000),5)</f>
        <v>1.3624499999999999</v>
      </c>
      <c r="F166" s="89">
        <f>ROUND(((F167+F168+F170+F169)/1000),5)</f>
        <v>1.35558</v>
      </c>
      <c r="G166" s="89">
        <f t="shared" ref="G166:AA166" si="93">ROUND(((G167+G168+G170+G169)/1000),5)</f>
        <v>1.2632000000000001</v>
      </c>
      <c r="H166" s="89">
        <f t="shared" si="93"/>
        <v>1.2242999999999999</v>
      </c>
      <c r="I166" s="89">
        <f t="shared" si="93"/>
        <v>1.2270700000000001</v>
      </c>
      <c r="J166" s="89">
        <f t="shared" si="93"/>
        <v>1.27477</v>
      </c>
      <c r="K166" s="89">
        <f t="shared" si="93"/>
        <v>1.2620100000000001</v>
      </c>
      <c r="L166" s="89">
        <f t="shared" si="93"/>
        <v>1.1362000000000001</v>
      </c>
      <c r="M166" s="89">
        <f t="shared" si="93"/>
        <v>1.20899</v>
      </c>
      <c r="N166" s="89">
        <f t="shared" si="93"/>
        <v>1.3592</v>
      </c>
      <c r="O166" s="89">
        <f t="shared" si="93"/>
        <v>1.3837200000000001</v>
      </c>
      <c r="P166" s="89">
        <f t="shared" si="93"/>
        <v>1.4156500000000001</v>
      </c>
      <c r="Q166" s="89">
        <f t="shared" si="93"/>
        <v>1.44536</v>
      </c>
      <c r="R166" s="89">
        <f t="shared" si="93"/>
        <v>1.4560299999999999</v>
      </c>
      <c r="S166" s="89">
        <f t="shared" si="93"/>
        <v>1.49603</v>
      </c>
      <c r="T166" s="89">
        <f t="shared" si="93"/>
        <v>1.5309299999999999</v>
      </c>
      <c r="U166" s="89">
        <f t="shared" si="93"/>
        <v>1.5577399999999999</v>
      </c>
      <c r="V166" s="89">
        <f t="shared" si="93"/>
        <v>1.56175</v>
      </c>
      <c r="W166" s="89">
        <f t="shared" si="93"/>
        <v>1.5596699999999999</v>
      </c>
      <c r="X166" s="89">
        <f t="shared" si="93"/>
        <v>1.5630200000000001</v>
      </c>
      <c r="Y166" s="89">
        <f t="shared" si="93"/>
        <v>1.5583899999999999</v>
      </c>
      <c r="Z166" s="89">
        <f t="shared" si="93"/>
        <v>1.49213</v>
      </c>
      <c r="AA166" s="89">
        <f t="shared" si="93"/>
        <v>1.39897</v>
      </c>
    </row>
    <row r="167" spans="1:27" ht="12.75" hidden="1" customHeight="1" outlineLevel="1" x14ac:dyDescent="0.2">
      <c r="A167" s="99" t="s">
        <v>1189</v>
      </c>
      <c r="B167" s="60" t="s">
        <v>238</v>
      </c>
      <c r="C167" s="40" t="s">
        <v>79</v>
      </c>
      <c r="D167" s="41">
        <v>1099.29</v>
      </c>
      <c r="E167" s="41">
        <v>1029.25</v>
      </c>
      <c r="F167" s="41">
        <v>1022.38</v>
      </c>
      <c r="G167" s="41">
        <v>930</v>
      </c>
      <c r="H167" s="41">
        <v>891.1</v>
      </c>
      <c r="I167" s="41">
        <v>893.87</v>
      </c>
      <c r="J167" s="41">
        <v>941.57</v>
      </c>
      <c r="K167" s="41">
        <v>928.81</v>
      </c>
      <c r="L167" s="41">
        <v>803</v>
      </c>
      <c r="M167" s="41">
        <v>875.79</v>
      </c>
      <c r="N167" s="41">
        <v>1026</v>
      </c>
      <c r="O167" s="41">
        <v>1050.52</v>
      </c>
      <c r="P167" s="41">
        <v>1082.45</v>
      </c>
      <c r="Q167" s="41">
        <v>1112.1600000000001</v>
      </c>
      <c r="R167" s="41">
        <v>1122.83</v>
      </c>
      <c r="S167" s="41">
        <v>1162.83</v>
      </c>
      <c r="T167" s="41">
        <v>1197.73</v>
      </c>
      <c r="U167" s="41">
        <v>1224.54</v>
      </c>
      <c r="V167" s="41">
        <v>1228.55</v>
      </c>
      <c r="W167" s="41">
        <v>1226.47</v>
      </c>
      <c r="X167" s="41">
        <v>1229.82</v>
      </c>
      <c r="Y167" s="41">
        <v>1225.19</v>
      </c>
      <c r="Z167" s="41">
        <v>1158.93</v>
      </c>
      <c r="AA167" s="41">
        <v>1065.77</v>
      </c>
    </row>
    <row r="168" spans="1:27" ht="12.75" hidden="1" customHeight="1" outlineLevel="1" x14ac:dyDescent="0.2">
      <c r="A168" s="99" t="s">
        <v>1190</v>
      </c>
      <c r="B168" s="60" t="s">
        <v>90</v>
      </c>
      <c r="C168" s="40" t="s">
        <v>79</v>
      </c>
      <c r="D168" s="41">
        <v>113.12</v>
      </c>
      <c r="E168" s="41">
        <f>$D$168</f>
        <v>113.12</v>
      </c>
      <c r="F168" s="41">
        <f t="shared" ref="F168:AA168" si="94">$D$168</f>
        <v>113.12</v>
      </c>
      <c r="G168" s="41">
        <f t="shared" si="94"/>
        <v>113.12</v>
      </c>
      <c r="H168" s="41">
        <f t="shared" si="94"/>
        <v>113.12</v>
      </c>
      <c r="I168" s="41">
        <f t="shared" si="94"/>
        <v>113.12</v>
      </c>
      <c r="J168" s="41">
        <f t="shared" si="94"/>
        <v>113.12</v>
      </c>
      <c r="K168" s="41">
        <f t="shared" si="94"/>
        <v>113.12</v>
      </c>
      <c r="L168" s="41">
        <f t="shared" si="94"/>
        <v>113.12</v>
      </c>
      <c r="M168" s="41">
        <f t="shared" si="94"/>
        <v>113.12</v>
      </c>
      <c r="N168" s="41">
        <f t="shared" si="94"/>
        <v>113.12</v>
      </c>
      <c r="O168" s="41">
        <f t="shared" si="94"/>
        <v>113.12</v>
      </c>
      <c r="P168" s="41">
        <f t="shared" si="94"/>
        <v>113.12</v>
      </c>
      <c r="Q168" s="41">
        <f t="shared" si="94"/>
        <v>113.12</v>
      </c>
      <c r="R168" s="41">
        <f t="shared" si="94"/>
        <v>113.12</v>
      </c>
      <c r="S168" s="41">
        <f t="shared" si="94"/>
        <v>113.12</v>
      </c>
      <c r="T168" s="41">
        <f t="shared" si="94"/>
        <v>113.12</v>
      </c>
      <c r="U168" s="41">
        <f t="shared" si="94"/>
        <v>113.12</v>
      </c>
      <c r="V168" s="41">
        <f t="shared" si="94"/>
        <v>113.12</v>
      </c>
      <c r="W168" s="41">
        <f t="shared" si="94"/>
        <v>113.12</v>
      </c>
      <c r="X168" s="41">
        <f t="shared" si="94"/>
        <v>113.12</v>
      </c>
      <c r="Y168" s="41">
        <f t="shared" si="94"/>
        <v>113.12</v>
      </c>
      <c r="Z168" s="41">
        <f t="shared" si="94"/>
        <v>113.12</v>
      </c>
      <c r="AA168" s="41">
        <f t="shared" si="94"/>
        <v>113.12</v>
      </c>
    </row>
    <row r="169" spans="1:27" ht="12.75" hidden="1" customHeight="1" outlineLevel="1" x14ac:dyDescent="0.2">
      <c r="A169" s="99" t="s">
        <v>1191</v>
      </c>
      <c r="B169" s="60" t="s">
        <v>83</v>
      </c>
      <c r="C169" s="40" t="s">
        <v>79</v>
      </c>
      <c r="D169" s="41">
        <v>3.72</v>
      </c>
      <c r="E169" s="41">
        <v>3.72</v>
      </c>
      <c r="F169" s="41">
        <v>3.72</v>
      </c>
      <c r="G169" s="41">
        <v>3.72</v>
      </c>
      <c r="H169" s="41">
        <v>3.72</v>
      </c>
      <c r="I169" s="41">
        <v>3.72</v>
      </c>
      <c r="J169" s="41">
        <v>3.72</v>
      </c>
      <c r="K169" s="41">
        <v>3.72</v>
      </c>
      <c r="L169" s="41">
        <v>3.72</v>
      </c>
      <c r="M169" s="41">
        <v>3.72</v>
      </c>
      <c r="N169" s="41">
        <v>3.72</v>
      </c>
      <c r="O169" s="41">
        <v>3.72</v>
      </c>
      <c r="P169" s="41">
        <v>3.72</v>
      </c>
      <c r="Q169" s="41">
        <v>3.72</v>
      </c>
      <c r="R169" s="41">
        <v>3.72</v>
      </c>
      <c r="S169" s="41">
        <v>3.72</v>
      </c>
      <c r="T169" s="41">
        <v>3.72</v>
      </c>
      <c r="U169" s="41">
        <v>3.72</v>
      </c>
      <c r="V169" s="41">
        <v>3.72</v>
      </c>
      <c r="W169" s="41">
        <v>3.72</v>
      </c>
      <c r="X169" s="41">
        <v>3.72</v>
      </c>
      <c r="Y169" s="41">
        <v>3.72</v>
      </c>
      <c r="Z169" s="41">
        <v>3.72</v>
      </c>
      <c r="AA169" s="41">
        <v>3.72</v>
      </c>
    </row>
    <row r="170" spans="1:27" ht="12.75" hidden="1" customHeight="1" outlineLevel="1" x14ac:dyDescent="0.2">
      <c r="A170" s="99" t="s">
        <v>1192</v>
      </c>
      <c r="B170" s="60" t="s">
        <v>81</v>
      </c>
      <c r="C170" s="40" t="s">
        <v>79</v>
      </c>
      <c r="D170" s="41">
        <f>$D$11</f>
        <v>216.36</v>
      </c>
      <c r="E170" s="41">
        <f t="shared" ref="E170:AA170" si="95">$D$11</f>
        <v>216.36</v>
      </c>
      <c r="F170" s="41">
        <f t="shared" si="95"/>
        <v>216.36</v>
      </c>
      <c r="G170" s="41">
        <f t="shared" si="95"/>
        <v>216.36</v>
      </c>
      <c r="H170" s="41">
        <f t="shared" si="95"/>
        <v>216.36</v>
      </c>
      <c r="I170" s="41">
        <f t="shared" si="95"/>
        <v>216.36</v>
      </c>
      <c r="J170" s="41">
        <f t="shared" si="95"/>
        <v>216.36</v>
      </c>
      <c r="K170" s="41">
        <f t="shared" si="95"/>
        <v>216.36</v>
      </c>
      <c r="L170" s="41">
        <f t="shared" si="95"/>
        <v>216.36</v>
      </c>
      <c r="M170" s="41">
        <f t="shared" si="95"/>
        <v>216.36</v>
      </c>
      <c r="N170" s="41">
        <f t="shared" si="95"/>
        <v>216.36</v>
      </c>
      <c r="O170" s="41">
        <f t="shared" si="95"/>
        <v>216.36</v>
      </c>
      <c r="P170" s="41">
        <f t="shared" si="95"/>
        <v>216.36</v>
      </c>
      <c r="Q170" s="41">
        <f t="shared" si="95"/>
        <v>216.36</v>
      </c>
      <c r="R170" s="41">
        <f>$D$11</f>
        <v>216.36</v>
      </c>
      <c r="S170" s="41">
        <f t="shared" si="95"/>
        <v>216.36</v>
      </c>
      <c r="T170" s="41">
        <f t="shared" si="95"/>
        <v>216.36</v>
      </c>
      <c r="U170" s="41">
        <f t="shared" si="95"/>
        <v>216.36</v>
      </c>
      <c r="V170" s="41">
        <f t="shared" si="95"/>
        <v>216.36</v>
      </c>
      <c r="W170" s="41">
        <f t="shared" si="95"/>
        <v>216.36</v>
      </c>
      <c r="X170" s="41">
        <f t="shared" si="95"/>
        <v>216.36</v>
      </c>
      <c r="Y170" s="41">
        <f t="shared" si="95"/>
        <v>216.36</v>
      </c>
      <c r="Z170" s="41">
        <f t="shared" si="95"/>
        <v>216.36</v>
      </c>
      <c r="AA170" s="41">
        <f t="shared" si="95"/>
        <v>216.36</v>
      </c>
    </row>
    <row r="171" spans="1:27" collapsed="1" x14ac:dyDescent="0.2">
      <c r="A171" s="98" t="s">
        <v>1193</v>
      </c>
      <c r="B171" s="25" t="str">
        <f>"02"&amp;"."&amp;$B$663&amp;"."&amp;$B$664</f>
        <v>02.01.2024</v>
      </c>
      <c r="C171" s="88" t="s">
        <v>76</v>
      </c>
      <c r="D171" s="89">
        <f>ROUND(((D172+D173+D175+D174)/1000),5)</f>
        <v>1.43964</v>
      </c>
      <c r="E171" s="89">
        <f>ROUND(((E172+E173+E175+E174)/1000),5)</f>
        <v>1.3053300000000001</v>
      </c>
      <c r="F171" s="89">
        <f>ROUND(((F172+F173+F175+F174)/1000),5)</f>
        <v>1.1781600000000001</v>
      </c>
      <c r="G171" s="89">
        <f t="shared" ref="G171:AA171" si="96">ROUND(((G172+G173+G175+G174)/1000),5)</f>
        <v>1.13463</v>
      </c>
      <c r="H171" s="89">
        <f t="shared" si="96"/>
        <v>1.1335200000000001</v>
      </c>
      <c r="I171" s="89">
        <f t="shared" si="96"/>
        <v>1.17242</v>
      </c>
      <c r="J171" s="89">
        <f t="shared" si="96"/>
        <v>1.2432700000000001</v>
      </c>
      <c r="K171" s="89">
        <f t="shared" si="96"/>
        <v>1.43659</v>
      </c>
      <c r="L171" s="89">
        <f t="shared" si="96"/>
        <v>1.5099800000000001</v>
      </c>
      <c r="M171" s="89">
        <f t="shared" si="96"/>
        <v>1.6509100000000001</v>
      </c>
      <c r="N171" s="89">
        <f t="shared" si="96"/>
        <v>1.8319300000000001</v>
      </c>
      <c r="O171" s="89">
        <f t="shared" si="96"/>
        <v>1.8656200000000001</v>
      </c>
      <c r="P171" s="89">
        <f t="shared" si="96"/>
        <v>1.8735299999999999</v>
      </c>
      <c r="Q171" s="89">
        <f t="shared" si="96"/>
        <v>1.8766700000000001</v>
      </c>
      <c r="R171" s="89">
        <f t="shared" si="96"/>
        <v>1.8507</v>
      </c>
      <c r="S171" s="89">
        <f t="shared" si="96"/>
        <v>1.85321</v>
      </c>
      <c r="T171" s="89">
        <f t="shared" si="96"/>
        <v>1.90726</v>
      </c>
      <c r="U171" s="89">
        <f t="shared" si="96"/>
        <v>1.94137</v>
      </c>
      <c r="V171" s="89">
        <f t="shared" si="96"/>
        <v>1.95167</v>
      </c>
      <c r="W171" s="89">
        <f t="shared" si="96"/>
        <v>1.95044</v>
      </c>
      <c r="X171" s="89">
        <f t="shared" si="96"/>
        <v>1.9560999999999999</v>
      </c>
      <c r="Y171" s="89">
        <f t="shared" si="96"/>
        <v>1.9323600000000001</v>
      </c>
      <c r="Z171" s="89">
        <f t="shared" si="96"/>
        <v>1.7916300000000001</v>
      </c>
      <c r="AA171" s="89">
        <f t="shared" si="96"/>
        <v>1.5659799999999999</v>
      </c>
    </row>
    <row r="172" spans="1:27" ht="12.75" hidden="1" customHeight="1" outlineLevel="1" x14ac:dyDescent="0.2">
      <c r="A172" s="99" t="s">
        <v>1194</v>
      </c>
      <c r="B172" s="60" t="s">
        <v>238</v>
      </c>
      <c r="C172" s="40" t="s">
        <v>79</v>
      </c>
      <c r="D172" s="41">
        <v>1106.44</v>
      </c>
      <c r="E172" s="41">
        <v>972.13</v>
      </c>
      <c r="F172" s="41">
        <v>844.96</v>
      </c>
      <c r="G172" s="41">
        <v>801.43</v>
      </c>
      <c r="H172" s="41">
        <v>800.32</v>
      </c>
      <c r="I172" s="41">
        <v>839.22</v>
      </c>
      <c r="J172" s="41">
        <v>910.07</v>
      </c>
      <c r="K172" s="41">
        <v>1103.3900000000001</v>
      </c>
      <c r="L172" s="41">
        <v>1176.78</v>
      </c>
      <c r="M172" s="41">
        <v>1317.71</v>
      </c>
      <c r="N172" s="41">
        <v>1498.73</v>
      </c>
      <c r="O172" s="41">
        <v>1532.42</v>
      </c>
      <c r="P172" s="41">
        <v>1540.33</v>
      </c>
      <c r="Q172" s="41">
        <v>1543.47</v>
      </c>
      <c r="R172" s="41">
        <v>1517.5</v>
      </c>
      <c r="S172" s="41">
        <v>1520.01</v>
      </c>
      <c r="T172" s="41">
        <v>1574.06</v>
      </c>
      <c r="U172" s="41">
        <v>1608.17</v>
      </c>
      <c r="V172" s="41">
        <v>1618.47</v>
      </c>
      <c r="W172" s="41">
        <v>1617.24</v>
      </c>
      <c r="X172" s="41">
        <v>1622.9</v>
      </c>
      <c r="Y172" s="41">
        <v>1599.16</v>
      </c>
      <c r="Z172" s="41">
        <v>1458.43</v>
      </c>
      <c r="AA172" s="41">
        <v>1232.78</v>
      </c>
    </row>
    <row r="173" spans="1:27" ht="12.75" hidden="1" customHeight="1" outlineLevel="1" x14ac:dyDescent="0.2">
      <c r="A173" s="99" t="s">
        <v>1195</v>
      </c>
      <c r="B173" s="60" t="s">
        <v>90</v>
      </c>
      <c r="C173" s="40" t="s">
        <v>79</v>
      </c>
      <c r="D173" s="41">
        <f>$D$168</f>
        <v>113.12</v>
      </c>
      <c r="E173" s="41">
        <f>$D$168</f>
        <v>113.12</v>
      </c>
      <c r="F173" s="41">
        <f t="shared" ref="F173:AA173" si="97">$D$168</f>
        <v>113.12</v>
      </c>
      <c r="G173" s="41">
        <f t="shared" si="97"/>
        <v>113.12</v>
      </c>
      <c r="H173" s="41">
        <f t="shared" si="97"/>
        <v>113.12</v>
      </c>
      <c r="I173" s="41">
        <f t="shared" si="97"/>
        <v>113.12</v>
      </c>
      <c r="J173" s="41">
        <f t="shared" si="97"/>
        <v>113.12</v>
      </c>
      <c r="K173" s="41">
        <f t="shared" si="97"/>
        <v>113.12</v>
      </c>
      <c r="L173" s="41">
        <f t="shared" si="97"/>
        <v>113.12</v>
      </c>
      <c r="M173" s="41">
        <f t="shared" si="97"/>
        <v>113.12</v>
      </c>
      <c r="N173" s="41">
        <f t="shared" si="97"/>
        <v>113.12</v>
      </c>
      <c r="O173" s="41">
        <f t="shared" si="97"/>
        <v>113.12</v>
      </c>
      <c r="P173" s="41">
        <f t="shared" si="97"/>
        <v>113.12</v>
      </c>
      <c r="Q173" s="41">
        <f t="shared" si="97"/>
        <v>113.12</v>
      </c>
      <c r="R173" s="41">
        <f t="shared" si="97"/>
        <v>113.12</v>
      </c>
      <c r="S173" s="41">
        <f t="shared" si="97"/>
        <v>113.12</v>
      </c>
      <c r="T173" s="41">
        <f t="shared" si="97"/>
        <v>113.12</v>
      </c>
      <c r="U173" s="41">
        <f t="shared" si="97"/>
        <v>113.12</v>
      </c>
      <c r="V173" s="41">
        <f t="shared" si="97"/>
        <v>113.12</v>
      </c>
      <c r="W173" s="41">
        <f t="shared" si="97"/>
        <v>113.12</v>
      </c>
      <c r="X173" s="41">
        <f t="shared" si="97"/>
        <v>113.12</v>
      </c>
      <c r="Y173" s="41">
        <f t="shared" si="97"/>
        <v>113.12</v>
      </c>
      <c r="Z173" s="41">
        <f t="shared" si="97"/>
        <v>113.12</v>
      </c>
      <c r="AA173" s="41">
        <f t="shared" si="97"/>
        <v>113.12</v>
      </c>
    </row>
    <row r="174" spans="1:27" ht="12.75" hidden="1" customHeight="1" outlineLevel="1" x14ac:dyDescent="0.2">
      <c r="A174" s="99" t="s">
        <v>1196</v>
      </c>
      <c r="B174" s="60" t="s">
        <v>83</v>
      </c>
      <c r="C174" s="40" t="s">
        <v>79</v>
      </c>
      <c r="D174" s="41">
        <v>3.72</v>
      </c>
      <c r="E174" s="41">
        <v>3.72</v>
      </c>
      <c r="F174" s="41">
        <v>3.72</v>
      </c>
      <c r="G174" s="41">
        <v>3.72</v>
      </c>
      <c r="H174" s="41">
        <v>3.72</v>
      </c>
      <c r="I174" s="41">
        <v>3.72</v>
      </c>
      <c r="J174" s="41">
        <v>3.72</v>
      </c>
      <c r="K174" s="41">
        <v>3.72</v>
      </c>
      <c r="L174" s="41">
        <v>3.72</v>
      </c>
      <c r="M174" s="41">
        <v>3.72</v>
      </c>
      <c r="N174" s="41">
        <v>3.72</v>
      </c>
      <c r="O174" s="41">
        <v>3.72</v>
      </c>
      <c r="P174" s="41">
        <v>3.72</v>
      </c>
      <c r="Q174" s="41">
        <v>3.72</v>
      </c>
      <c r="R174" s="41">
        <v>3.72</v>
      </c>
      <c r="S174" s="41">
        <v>3.72</v>
      </c>
      <c r="T174" s="41">
        <v>3.72</v>
      </c>
      <c r="U174" s="41">
        <v>3.72</v>
      </c>
      <c r="V174" s="41">
        <v>3.72</v>
      </c>
      <c r="W174" s="41">
        <v>3.72</v>
      </c>
      <c r="X174" s="41">
        <v>3.72</v>
      </c>
      <c r="Y174" s="41">
        <v>3.72</v>
      </c>
      <c r="Z174" s="41">
        <v>3.72</v>
      </c>
      <c r="AA174" s="41">
        <v>3.72</v>
      </c>
    </row>
    <row r="175" spans="1:27" ht="12.75" hidden="1" customHeight="1" outlineLevel="1" x14ac:dyDescent="0.2">
      <c r="A175" s="99" t="s">
        <v>1197</v>
      </c>
      <c r="B175" s="60" t="s">
        <v>81</v>
      </c>
      <c r="C175" s="40" t="s">
        <v>79</v>
      </c>
      <c r="D175" s="41">
        <f>$D$11</f>
        <v>216.36</v>
      </c>
      <c r="E175" s="41">
        <f t="shared" ref="E175:AA175" si="98">$D$11</f>
        <v>216.36</v>
      </c>
      <c r="F175" s="41">
        <f t="shared" si="98"/>
        <v>216.36</v>
      </c>
      <c r="G175" s="41">
        <f t="shared" si="98"/>
        <v>216.36</v>
      </c>
      <c r="H175" s="41">
        <f t="shared" si="98"/>
        <v>216.36</v>
      </c>
      <c r="I175" s="41">
        <f t="shared" si="98"/>
        <v>216.36</v>
      </c>
      <c r="J175" s="41">
        <f t="shared" si="98"/>
        <v>216.36</v>
      </c>
      <c r="K175" s="41">
        <f t="shared" si="98"/>
        <v>216.36</v>
      </c>
      <c r="L175" s="41">
        <f t="shared" si="98"/>
        <v>216.36</v>
      </c>
      <c r="M175" s="41">
        <f t="shared" si="98"/>
        <v>216.36</v>
      </c>
      <c r="N175" s="41">
        <f t="shared" si="98"/>
        <v>216.36</v>
      </c>
      <c r="O175" s="41">
        <f t="shared" si="98"/>
        <v>216.36</v>
      </c>
      <c r="P175" s="41">
        <f t="shared" si="98"/>
        <v>216.36</v>
      </c>
      <c r="Q175" s="41">
        <f t="shared" si="98"/>
        <v>216.36</v>
      </c>
      <c r="R175" s="41">
        <f>$D$11</f>
        <v>216.36</v>
      </c>
      <c r="S175" s="41">
        <f t="shared" si="98"/>
        <v>216.36</v>
      </c>
      <c r="T175" s="41">
        <f t="shared" si="98"/>
        <v>216.36</v>
      </c>
      <c r="U175" s="41">
        <f t="shared" si="98"/>
        <v>216.36</v>
      </c>
      <c r="V175" s="41">
        <f t="shared" si="98"/>
        <v>216.36</v>
      </c>
      <c r="W175" s="41">
        <f t="shared" si="98"/>
        <v>216.36</v>
      </c>
      <c r="X175" s="41">
        <f t="shared" si="98"/>
        <v>216.36</v>
      </c>
      <c r="Y175" s="41">
        <f t="shared" si="98"/>
        <v>216.36</v>
      </c>
      <c r="Z175" s="41">
        <f t="shared" si="98"/>
        <v>216.36</v>
      </c>
      <c r="AA175" s="41">
        <f t="shared" si="98"/>
        <v>216.36</v>
      </c>
    </row>
    <row r="176" spans="1:27" ht="12.75" customHeight="1" collapsed="1" x14ac:dyDescent="0.2">
      <c r="A176" s="98" t="s">
        <v>1198</v>
      </c>
      <c r="B176" s="25" t="str">
        <f>"03"&amp;"."&amp;$B$663&amp;"."&amp;$B$664</f>
        <v>03.01.2024</v>
      </c>
      <c r="C176" s="88" t="s">
        <v>76</v>
      </c>
      <c r="D176" s="89">
        <f>ROUND(((D177+D178+D180+D179)/1000),5)</f>
        <v>1.4500299999999999</v>
      </c>
      <c r="E176" s="89">
        <f>ROUND(((E177+E178+E180+E179)/1000),5)</f>
        <v>1.37646</v>
      </c>
      <c r="F176" s="89">
        <f>ROUND(((F177+F178+F180+F179)/1000),5)</f>
        <v>1.3515699999999999</v>
      </c>
      <c r="G176" s="89">
        <f t="shared" ref="G176:AA176" si="99">ROUND(((G177+G178+G180+G179)/1000),5)</f>
        <v>1.3122799999999999</v>
      </c>
      <c r="H176" s="89">
        <f t="shared" si="99"/>
        <v>1.2919499999999999</v>
      </c>
      <c r="I176" s="89">
        <f t="shared" si="99"/>
        <v>1.3727</v>
      </c>
      <c r="J176" s="89">
        <f t="shared" si="99"/>
        <v>1.4353199999999999</v>
      </c>
      <c r="K176" s="89">
        <f t="shared" si="99"/>
        <v>1.5593600000000001</v>
      </c>
      <c r="L176" s="89">
        <f t="shared" si="99"/>
        <v>1.6989099999999999</v>
      </c>
      <c r="M176" s="89">
        <f t="shared" si="99"/>
        <v>1.88791</v>
      </c>
      <c r="N176" s="89">
        <f t="shared" si="99"/>
        <v>1.97912</v>
      </c>
      <c r="O176" s="89">
        <f t="shared" si="99"/>
        <v>2.01179</v>
      </c>
      <c r="P176" s="89">
        <f t="shared" si="99"/>
        <v>2.0085899999999999</v>
      </c>
      <c r="Q176" s="89">
        <f t="shared" si="99"/>
        <v>2.0062600000000002</v>
      </c>
      <c r="R176" s="89">
        <f t="shared" si="99"/>
        <v>1.95722</v>
      </c>
      <c r="S176" s="89">
        <f t="shared" si="99"/>
        <v>1.9440299999999999</v>
      </c>
      <c r="T176" s="89">
        <f t="shared" si="99"/>
        <v>2.0142000000000002</v>
      </c>
      <c r="U176" s="89">
        <f t="shared" si="99"/>
        <v>2.0593499999999998</v>
      </c>
      <c r="V176" s="89">
        <f t="shared" si="99"/>
        <v>2.0699399999999999</v>
      </c>
      <c r="W176" s="89">
        <f t="shared" si="99"/>
        <v>2.0518399999999999</v>
      </c>
      <c r="X176" s="89">
        <f t="shared" si="99"/>
        <v>2.02176</v>
      </c>
      <c r="Y176" s="89">
        <f t="shared" si="99"/>
        <v>1.9131100000000001</v>
      </c>
      <c r="Z176" s="89">
        <f t="shared" si="99"/>
        <v>1.7304999999999999</v>
      </c>
      <c r="AA176" s="89">
        <f t="shared" si="99"/>
        <v>1.55775</v>
      </c>
    </row>
    <row r="177" spans="1:27" ht="12.75" hidden="1" customHeight="1" outlineLevel="1" x14ac:dyDescent="0.2">
      <c r="A177" s="99" t="s">
        <v>1199</v>
      </c>
      <c r="B177" s="60" t="s">
        <v>238</v>
      </c>
      <c r="C177" s="40" t="s">
        <v>79</v>
      </c>
      <c r="D177" s="41">
        <v>1116.83</v>
      </c>
      <c r="E177" s="41">
        <v>1043.26</v>
      </c>
      <c r="F177" s="41">
        <v>1018.37</v>
      </c>
      <c r="G177" s="41">
        <v>979.08</v>
      </c>
      <c r="H177" s="41">
        <v>958.75</v>
      </c>
      <c r="I177" s="41">
        <v>1039.5</v>
      </c>
      <c r="J177" s="41">
        <v>1102.1199999999999</v>
      </c>
      <c r="K177" s="41">
        <v>1226.1600000000001</v>
      </c>
      <c r="L177" s="41">
        <v>1365.71</v>
      </c>
      <c r="M177" s="41">
        <v>1554.71</v>
      </c>
      <c r="N177" s="41">
        <v>1645.92</v>
      </c>
      <c r="O177" s="41">
        <v>1678.59</v>
      </c>
      <c r="P177" s="41">
        <v>1675.39</v>
      </c>
      <c r="Q177" s="41">
        <v>1673.06</v>
      </c>
      <c r="R177" s="41">
        <v>1624.02</v>
      </c>
      <c r="S177" s="41">
        <v>1610.83</v>
      </c>
      <c r="T177" s="41">
        <v>1681</v>
      </c>
      <c r="U177" s="41">
        <v>1726.15</v>
      </c>
      <c r="V177" s="41">
        <v>1736.74</v>
      </c>
      <c r="W177" s="41">
        <v>1718.64</v>
      </c>
      <c r="X177" s="41">
        <v>1688.56</v>
      </c>
      <c r="Y177" s="41">
        <v>1579.91</v>
      </c>
      <c r="Z177" s="41">
        <v>1397.3</v>
      </c>
      <c r="AA177" s="41">
        <v>1224.55</v>
      </c>
    </row>
    <row r="178" spans="1:27" ht="12.75" hidden="1" customHeight="1" outlineLevel="1" x14ac:dyDescent="0.2">
      <c r="A178" s="99" t="s">
        <v>1200</v>
      </c>
      <c r="B178" s="60" t="s">
        <v>90</v>
      </c>
      <c r="C178" s="40" t="s">
        <v>79</v>
      </c>
      <c r="D178" s="41">
        <f>$D$168</f>
        <v>113.12</v>
      </c>
      <c r="E178" s="41">
        <f>$D$168</f>
        <v>113.12</v>
      </c>
      <c r="F178" s="41">
        <f t="shared" ref="F178:AA178" si="100">$D$168</f>
        <v>113.12</v>
      </c>
      <c r="G178" s="41">
        <f t="shared" si="100"/>
        <v>113.12</v>
      </c>
      <c r="H178" s="41">
        <f t="shared" si="100"/>
        <v>113.12</v>
      </c>
      <c r="I178" s="41">
        <f t="shared" si="100"/>
        <v>113.12</v>
      </c>
      <c r="J178" s="41">
        <f t="shared" si="100"/>
        <v>113.12</v>
      </c>
      <c r="K178" s="41">
        <f t="shared" si="100"/>
        <v>113.12</v>
      </c>
      <c r="L178" s="41">
        <f t="shared" si="100"/>
        <v>113.12</v>
      </c>
      <c r="M178" s="41">
        <f t="shared" si="100"/>
        <v>113.12</v>
      </c>
      <c r="N178" s="41">
        <f t="shared" si="100"/>
        <v>113.12</v>
      </c>
      <c r="O178" s="41">
        <f t="shared" si="100"/>
        <v>113.12</v>
      </c>
      <c r="P178" s="41">
        <f t="shared" si="100"/>
        <v>113.12</v>
      </c>
      <c r="Q178" s="41">
        <f t="shared" si="100"/>
        <v>113.12</v>
      </c>
      <c r="R178" s="41">
        <f t="shared" si="100"/>
        <v>113.12</v>
      </c>
      <c r="S178" s="41">
        <f t="shared" si="100"/>
        <v>113.12</v>
      </c>
      <c r="T178" s="41">
        <f t="shared" si="100"/>
        <v>113.12</v>
      </c>
      <c r="U178" s="41">
        <f t="shared" si="100"/>
        <v>113.12</v>
      </c>
      <c r="V178" s="41">
        <f t="shared" si="100"/>
        <v>113.12</v>
      </c>
      <c r="W178" s="41">
        <f t="shared" si="100"/>
        <v>113.12</v>
      </c>
      <c r="X178" s="41">
        <f t="shared" si="100"/>
        <v>113.12</v>
      </c>
      <c r="Y178" s="41">
        <f t="shared" si="100"/>
        <v>113.12</v>
      </c>
      <c r="Z178" s="41">
        <f t="shared" si="100"/>
        <v>113.12</v>
      </c>
      <c r="AA178" s="41">
        <f t="shared" si="100"/>
        <v>113.12</v>
      </c>
    </row>
    <row r="179" spans="1:27" ht="12.75" hidden="1" customHeight="1" outlineLevel="1" x14ac:dyDescent="0.2">
      <c r="A179" s="99" t="s">
        <v>1201</v>
      </c>
      <c r="B179" s="60" t="s">
        <v>83</v>
      </c>
      <c r="C179" s="40" t="s">
        <v>79</v>
      </c>
      <c r="D179" s="41">
        <v>3.72</v>
      </c>
      <c r="E179" s="41">
        <v>3.72</v>
      </c>
      <c r="F179" s="41">
        <v>3.72</v>
      </c>
      <c r="G179" s="41">
        <v>3.72</v>
      </c>
      <c r="H179" s="41">
        <v>3.72</v>
      </c>
      <c r="I179" s="41">
        <v>3.72</v>
      </c>
      <c r="J179" s="41">
        <v>3.72</v>
      </c>
      <c r="K179" s="41">
        <v>3.72</v>
      </c>
      <c r="L179" s="41">
        <v>3.72</v>
      </c>
      <c r="M179" s="41">
        <v>3.72</v>
      </c>
      <c r="N179" s="41">
        <v>3.72</v>
      </c>
      <c r="O179" s="41">
        <v>3.72</v>
      </c>
      <c r="P179" s="41">
        <v>3.72</v>
      </c>
      <c r="Q179" s="41">
        <v>3.72</v>
      </c>
      <c r="R179" s="41">
        <v>3.72</v>
      </c>
      <c r="S179" s="41">
        <v>3.72</v>
      </c>
      <c r="T179" s="41">
        <v>3.72</v>
      </c>
      <c r="U179" s="41">
        <v>3.72</v>
      </c>
      <c r="V179" s="41">
        <v>3.72</v>
      </c>
      <c r="W179" s="41">
        <v>3.72</v>
      </c>
      <c r="X179" s="41">
        <v>3.72</v>
      </c>
      <c r="Y179" s="41">
        <v>3.72</v>
      </c>
      <c r="Z179" s="41">
        <v>3.72</v>
      </c>
      <c r="AA179" s="41">
        <v>3.72</v>
      </c>
    </row>
    <row r="180" spans="1:27" ht="12.75" hidden="1" customHeight="1" outlineLevel="1" x14ac:dyDescent="0.2">
      <c r="A180" s="99" t="s">
        <v>1202</v>
      </c>
      <c r="B180" s="60" t="s">
        <v>81</v>
      </c>
      <c r="C180" s="40" t="s">
        <v>79</v>
      </c>
      <c r="D180" s="41">
        <f>$D$11</f>
        <v>216.36</v>
      </c>
      <c r="E180" s="41">
        <f t="shared" ref="E180:AA180" si="101">$D$11</f>
        <v>216.36</v>
      </c>
      <c r="F180" s="41">
        <f t="shared" si="101"/>
        <v>216.36</v>
      </c>
      <c r="G180" s="41">
        <f t="shared" si="101"/>
        <v>216.36</v>
      </c>
      <c r="H180" s="41">
        <f t="shared" si="101"/>
        <v>216.36</v>
      </c>
      <c r="I180" s="41">
        <f t="shared" si="101"/>
        <v>216.36</v>
      </c>
      <c r="J180" s="41">
        <f t="shared" si="101"/>
        <v>216.36</v>
      </c>
      <c r="K180" s="41">
        <f t="shared" si="101"/>
        <v>216.36</v>
      </c>
      <c r="L180" s="41">
        <f t="shared" si="101"/>
        <v>216.36</v>
      </c>
      <c r="M180" s="41">
        <f t="shared" si="101"/>
        <v>216.36</v>
      </c>
      <c r="N180" s="41">
        <f t="shared" si="101"/>
        <v>216.36</v>
      </c>
      <c r="O180" s="41">
        <f t="shared" si="101"/>
        <v>216.36</v>
      </c>
      <c r="P180" s="41">
        <f t="shared" si="101"/>
        <v>216.36</v>
      </c>
      <c r="Q180" s="41">
        <f t="shared" si="101"/>
        <v>216.36</v>
      </c>
      <c r="R180" s="41">
        <f>$D$11</f>
        <v>216.36</v>
      </c>
      <c r="S180" s="41">
        <f t="shared" si="101"/>
        <v>216.36</v>
      </c>
      <c r="T180" s="41">
        <f t="shared" si="101"/>
        <v>216.36</v>
      </c>
      <c r="U180" s="41">
        <f t="shared" si="101"/>
        <v>216.36</v>
      </c>
      <c r="V180" s="41">
        <f t="shared" si="101"/>
        <v>216.36</v>
      </c>
      <c r="W180" s="41">
        <f t="shared" si="101"/>
        <v>216.36</v>
      </c>
      <c r="X180" s="41">
        <f t="shared" si="101"/>
        <v>216.36</v>
      </c>
      <c r="Y180" s="41">
        <f t="shared" si="101"/>
        <v>216.36</v>
      </c>
      <c r="Z180" s="41">
        <f t="shared" si="101"/>
        <v>216.36</v>
      </c>
      <c r="AA180" s="41">
        <f t="shared" si="101"/>
        <v>216.36</v>
      </c>
    </row>
    <row r="181" spans="1:27" ht="12.75" customHeight="1" collapsed="1" x14ac:dyDescent="0.2">
      <c r="A181" s="98" t="s">
        <v>1203</v>
      </c>
      <c r="B181" s="25" t="str">
        <f>"04"&amp;"."&amp;$B$663&amp;"."&amp;$B$664</f>
        <v>04.01.2024</v>
      </c>
      <c r="C181" s="88" t="s">
        <v>76</v>
      </c>
      <c r="D181" s="89">
        <f>ROUND(((D182+D183+D185+D184)/1000),5)</f>
        <v>1.56263</v>
      </c>
      <c r="E181" s="89">
        <f>ROUND(((E182+E183+E185+E184)/1000),5)</f>
        <v>1.4522900000000001</v>
      </c>
      <c r="F181" s="89">
        <f>ROUND(((F182+F183+F185+F184)/1000),5)</f>
        <v>1.3750800000000001</v>
      </c>
      <c r="G181" s="89">
        <f t="shared" ref="G181:AA181" si="102">ROUND(((G182+G183+G185+G184)/1000),5)</f>
        <v>1.3248800000000001</v>
      </c>
      <c r="H181" s="89">
        <f t="shared" si="102"/>
        <v>1.3329800000000001</v>
      </c>
      <c r="I181" s="89">
        <f t="shared" si="102"/>
        <v>1.37155</v>
      </c>
      <c r="J181" s="89">
        <f t="shared" si="102"/>
        <v>1.4065799999999999</v>
      </c>
      <c r="K181" s="89">
        <f t="shared" si="102"/>
        <v>1.56796</v>
      </c>
      <c r="L181" s="89">
        <f t="shared" si="102"/>
        <v>1.8079799999999999</v>
      </c>
      <c r="M181" s="89">
        <f t="shared" si="102"/>
        <v>2.0156499999999999</v>
      </c>
      <c r="N181" s="89">
        <f t="shared" si="102"/>
        <v>2.1922000000000001</v>
      </c>
      <c r="O181" s="89">
        <f t="shared" si="102"/>
        <v>2.21814</v>
      </c>
      <c r="P181" s="89">
        <f t="shared" si="102"/>
        <v>2.2203599999999999</v>
      </c>
      <c r="Q181" s="89">
        <f t="shared" si="102"/>
        <v>2.2222</v>
      </c>
      <c r="R181" s="89">
        <f t="shared" si="102"/>
        <v>2.1879900000000001</v>
      </c>
      <c r="S181" s="89">
        <f t="shared" si="102"/>
        <v>2.1687799999999999</v>
      </c>
      <c r="T181" s="89">
        <f t="shared" si="102"/>
        <v>2.2154400000000001</v>
      </c>
      <c r="U181" s="89">
        <f t="shared" si="102"/>
        <v>2.2407699999999999</v>
      </c>
      <c r="V181" s="89">
        <f t="shared" si="102"/>
        <v>2.2264200000000001</v>
      </c>
      <c r="W181" s="89">
        <f t="shared" si="102"/>
        <v>2.2118500000000001</v>
      </c>
      <c r="X181" s="89">
        <f t="shared" si="102"/>
        <v>2.1935699999999998</v>
      </c>
      <c r="Y181" s="89">
        <f t="shared" si="102"/>
        <v>2.0180799999999999</v>
      </c>
      <c r="Z181" s="89">
        <f t="shared" si="102"/>
        <v>1.88686</v>
      </c>
      <c r="AA181" s="89">
        <f t="shared" si="102"/>
        <v>1.66869</v>
      </c>
    </row>
    <row r="182" spans="1:27" ht="12.75" hidden="1" customHeight="1" outlineLevel="1" x14ac:dyDescent="0.2">
      <c r="A182" s="99" t="s">
        <v>1204</v>
      </c>
      <c r="B182" s="60" t="s">
        <v>238</v>
      </c>
      <c r="C182" s="40" t="s">
        <v>79</v>
      </c>
      <c r="D182" s="41">
        <v>1229.43</v>
      </c>
      <c r="E182" s="41">
        <v>1119.0899999999999</v>
      </c>
      <c r="F182" s="41">
        <v>1041.8800000000001</v>
      </c>
      <c r="G182" s="41">
        <v>991.68</v>
      </c>
      <c r="H182" s="41">
        <v>999.78</v>
      </c>
      <c r="I182" s="41">
        <v>1038.3499999999999</v>
      </c>
      <c r="J182" s="41">
        <v>1073.3800000000001</v>
      </c>
      <c r="K182" s="41">
        <v>1234.76</v>
      </c>
      <c r="L182" s="41">
        <v>1474.78</v>
      </c>
      <c r="M182" s="41">
        <v>1682.45</v>
      </c>
      <c r="N182" s="41">
        <v>1859</v>
      </c>
      <c r="O182" s="41">
        <v>1884.94</v>
      </c>
      <c r="P182" s="41">
        <v>1887.16</v>
      </c>
      <c r="Q182" s="41">
        <v>1889</v>
      </c>
      <c r="R182" s="41">
        <v>1854.79</v>
      </c>
      <c r="S182" s="41">
        <v>1835.58</v>
      </c>
      <c r="T182" s="41">
        <v>1882.24</v>
      </c>
      <c r="U182" s="41">
        <v>1907.57</v>
      </c>
      <c r="V182" s="41">
        <v>1893.22</v>
      </c>
      <c r="W182" s="41">
        <v>1878.65</v>
      </c>
      <c r="X182" s="41">
        <v>1860.37</v>
      </c>
      <c r="Y182" s="41">
        <v>1684.88</v>
      </c>
      <c r="Z182" s="41">
        <v>1553.66</v>
      </c>
      <c r="AA182" s="41">
        <v>1335.49</v>
      </c>
    </row>
    <row r="183" spans="1:27" ht="12.75" hidden="1" customHeight="1" outlineLevel="1" x14ac:dyDescent="0.2">
      <c r="A183" s="99" t="s">
        <v>1205</v>
      </c>
      <c r="B183" s="60" t="s">
        <v>90</v>
      </c>
      <c r="C183" s="40" t="s">
        <v>79</v>
      </c>
      <c r="D183" s="41">
        <f>$D$168</f>
        <v>113.12</v>
      </c>
      <c r="E183" s="41">
        <f>$D$168</f>
        <v>113.12</v>
      </c>
      <c r="F183" s="41">
        <f t="shared" ref="F183:AA183" si="103">$D$168</f>
        <v>113.12</v>
      </c>
      <c r="G183" s="41">
        <f t="shared" si="103"/>
        <v>113.12</v>
      </c>
      <c r="H183" s="41">
        <f t="shared" si="103"/>
        <v>113.12</v>
      </c>
      <c r="I183" s="41">
        <f t="shared" si="103"/>
        <v>113.12</v>
      </c>
      <c r="J183" s="41">
        <f t="shared" si="103"/>
        <v>113.12</v>
      </c>
      <c r="K183" s="41">
        <f t="shared" si="103"/>
        <v>113.12</v>
      </c>
      <c r="L183" s="41">
        <f t="shared" si="103"/>
        <v>113.12</v>
      </c>
      <c r="M183" s="41">
        <f t="shared" si="103"/>
        <v>113.12</v>
      </c>
      <c r="N183" s="41">
        <f t="shared" si="103"/>
        <v>113.12</v>
      </c>
      <c r="O183" s="41">
        <f t="shared" si="103"/>
        <v>113.12</v>
      </c>
      <c r="P183" s="41">
        <f t="shared" si="103"/>
        <v>113.12</v>
      </c>
      <c r="Q183" s="41">
        <f t="shared" si="103"/>
        <v>113.12</v>
      </c>
      <c r="R183" s="41">
        <f t="shared" si="103"/>
        <v>113.12</v>
      </c>
      <c r="S183" s="41">
        <f t="shared" si="103"/>
        <v>113.12</v>
      </c>
      <c r="T183" s="41">
        <f t="shared" si="103"/>
        <v>113.12</v>
      </c>
      <c r="U183" s="41">
        <f t="shared" si="103"/>
        <v>113.12</v>
      </c>
      <c r="V183" s="41">
        <f t="shared" si="103"/>
        <v>113.12</v>
      </c>
      <c r="W183" s="41">
        <f t="shared" si="103"/>
        <v>113.12</v>
      </c>
      <c r="X183" s="41">
        <f t="shared" si="103"/>
        <v>113.12</v>
      </c>
      <c r="Y183" s="41">
        <f t="shared" si="103"/>
        <v>113.12</v>
      </c>
      <c r="Z183" s="41">
        <f t="shared" si="103"/>
        <v>113.12</v>
      </c>
      <c r="AA183" s="41">
        <f t="shared" si="103"/>
        <v>113.12</v>
      </c>
    </row>
    <row r="184" spans="1:27" ht="12.75" hidden="1" customHeight="1" outlineLevel="1" x14ac:dyDescent="0.2">
      <c r="A184" s="99" t="s">
        <v>1206</v>
      </c>
      <c r="B184" s="60" t="s">
        <v>83</v>
      </c>
      <c r="C184" s="40" t="s">
        <v>79</v>
      </c>
      <c r="D184" s="41">
        <v>3.72</v>
      </c>
      <c r="E184" s="41">
        <v>3.72</v>
      </c>
      <c r="F184" s="41">
        <v>3.72</v>
      </c>
      <c r="G184" s="41">
        <v>3.72</v>
      </c>
      <c r="H184" s="41">
        <v>3.72</v>
      </c>
      <c r="I184" s="41">
        <v>3.72</v>
      </c>
      <c r="J184" s="41">
        <v>3.72</v>
      </c>
      <c r="K184" s="41">
        <v>3.72</v>
      </c>
      <c r="L184" s="41">
        <v>3.72</v>
      </c>
      <c r="M184" s="41">
        <v>3.72</v>
      </c>
      <c r="N184" s="41">
        <v>3.72</v>
      </c>
      <c r="O184" s="41">
        <v>3.72</v>
      </c>
      <c r="P184" s="41">
        <v>3.72</v>
      </c>
      <c r="Q184" s="41">
        <v>3.72</v>
      </c>
      <c r="R184" s="41">
        <v>3.72</v>
      </c>
      <c r="S184" s="41">
        <v>3.72</v>
      </c>
      <c r="T184" s="41">
        <v>3.72</v>
      </c>
      <c r="U184" s="41">
        <v>3.72</v>
      </c>
      <c r="V184" s="41">
        <v>3.72</v>
      </c>
      <c r="W184" s="41">
        <v>3.72</v>
      </c>
      <c r="X184" s="41">
        <v>3.72</v>
      </c>
      <c r="Y184" s="41">
        <v>3.72</v>
      </c>
      <c r="Z184" s="41">
        <v>3.72</v>
      </c>
      <c r="AA184" s="41">
        <v>3.72</v>
      </c>
    </row>
    <row r="185" spans="1:27" ht="12.75" hidden="1" customHeight="1" outlineLevel="1" x14ac:dyDescent="0.2">
      <c r="A185" s="99" t="s">
        <v>1207</v>
      </c>
      <c r="B185" s="60" t="s">
        <v>81</v>
      </c>
      <c r="C185" s="40" t="s">
        <v>79</v>
      </c>
      <c r="D185" s="41">
        <f>$D$11</f>
        <v>216.36</v>
      </c>
      <c r="E185" s="41">
        <f t="shared" ref="E185:AA185" si="104">$D$11</f>
        <v>216.36</v>
      </c>
      <c r="F185" s="41">
        <f t="shared" si="104"/>
        <v>216.36</v>
      </c>
      <c r="G185" s="41">
        <f t="shared" si="104"/>
        <v>216.36</v>
      </c>
      <c r="H185" s="41">
        <f t="shared" si="104"/>
        <v>216.36</v>
      </c>
      <c r="I185" s="41">
        <f t="shared" si="104"/>
        <v>216.36</v>
      </c>
      <c r="J185" s="41">
        <f t="shared" si="104"/>
        <v>216.36</v>
      </c>
      <c r="K185" s="41">
        <f t="shared" si="104"/>
        <v>216.36</v>
      </c>
      <c r="L185" s="41">
        <f t="shared" si="104"/>
        <v>216.36</v>
      </c>
      <c r="M185" s="41">
        <f t="shared" si="104"/>
        <v>216.36</v>
      </c>
      <c r="N185" s="41">
        <f t="shared" si="104"/>
        <v>216.36</v>
      </c>
      <c r="O185" s="41">
        <f t="shared" si="104"/>
        <v>216.36</v>
      </c>
      <c r="P185" s="41">
        <f t="shared" si="104"/>
        <v>216.36</v>
      </c>
      <c r="Q185" s="41">
        <f t="shared" si="104"/>
        <v>216.36</v>
      </c>
      <c r="R185" s="41">
        <f>$D$11</f>
        <v>216.36</v>
      </c>
      <c r="S185" s="41">
        <f t="shared" si="104"/>
        <v>216.36</v>
      </c>
      <c r="T185" s="41">
        <f t="shared" si="104"/>
        <v>216.36</v>
      </c>
      <c r="U185" s="41">
        <f t="shared" si="104"/>
        <v>216.36</v>
      </c>
      <c r="V185" s="41">
        <f t="shared" si="104"/>
        <v>216.36</v>
      </c>
      <c r="W185" s="41">
        <f t="shared" si="104"/>
        <v>216.36</v>
      </c>
      <c r="X185" s="41">
        <f t="shared" si="104"/>
        <v>216.36</v>
      </c>
      <c r="Y185" s="41">
        <f t="shared" si="104"/>
        <v>216.36</v>
      </c>
      <c r="Z185" s="41">
        <f t="shared" si="104"/>
        <v>216.36</v>
      </c>
      <c r="AA185" s="41">
        <f t="shared" si="104"/>
        <v>216.36</v>
      </c>
    </row>
    <row r="186" spans="1:27" ht="12.75" customHeight="1" collapsed="1" x14ac:dyDescent="0.2">
      <c r="A186" s="98" t="s">
        <v>1208</v>
      </c>
      <c r="B186" s="25" t="str">
        <f>"05"&amp;"."&amp;$B$663&amp;"."&amp;$B$664</f>
        <v>05.01.2024</v>
      </c>
      <c r="C186" s="88" t="s">
        <v>76</v>
      </c>
      <c r="D186" s="89">
        <f>ROUND(((D187+D188+D190+D189)/1000),5)</f>
        <v>1.62001</v>
      </c>
      <c r="E186" s="89">
        <f>ROUND(((E187+E188+E190+E189)/1000),5)</f>
        <v>1.56114</v>
      </c>
      <c r="F186" s="89">
        <f>ROUND(((F187+F188+F190+F189)/1000),5)</f>
        <v>1.5040100000000001</v>
      </c>
      <c r="G186" s="89">
        <f t="shared" ref="G186:AA186" si="105">ROUND(((G187+G188+G190+G189)/1000),5)</f>
        <v>1.4458800000000001</v>
      </c>
      <c r="H186" s="89">
        <f t="shared" si="105"/>
        <v>1.4450000000000001</v>
      </c>
      <c r="I186" s="89">
        <f t="shared" si="105"/>
        <v>1.45248</v>
      </c>
      <c r="J186" s="89">
        <f t="shared" si="105"/>
        <v>1.4786900000000001</v>
      </c>
      <c r="K186" s="89">
        <f t="shared" si="105"/>
        <v>1.6103799999999999</v>
      </c>
      <c r="L186" s="89">
        <f t="shared" si="105"/>
        <v>1.8701000000000001</v>
      </c>
      <c r="M186" s="89">
        <f t="shared" si="105"/>
        <v>2.03003</v>
      </c>
      <c r="N186" s="89">
        <f t="shared" si="105"/>
        <v>2.2072799999999999</v>
      </c>
      <c r="O186" s="89">
        <f t="shared" si="105"/>
        <v>2.23597</v>
      </c>
      <c r="P186" s="89">
        <f t="shared" si="105"/>
        <v>2.2402600000000001</v>
      </c>
      <c r="Q186" s="89">
        <f t="shared" si="105"/>
        <v>2.24268</v>
      </c>
      <c r="R186" s="89">
        <f t="shared" si="105"/>
        <v>2.2130899999999998</v>
      </c>
      <c r="S186" s="89">
        <f t="shared" si="105"/>
        <v>2.2054200000000002</v>
      </c>
      <c r="T186" s="89">
        <f t="shared" si="105"/>
        <v>2.24499</v>
      </c>
      <c r="U186" s="89">
        <f t="shared" si="105"/>
        <v>2.2645200000000001</v>
      </c>
      <c r="V186" s="89">
        <f t="shared" si="105"/>
        <v>2.25305</v>
      </c>
      <c r="W186" s="89">
        <f t="shared" si="105"/>
        <v>2.2256399999999998</v>
      </c>
      <c r="X186" s="89">
        <f t="shared" si="105"/>
        <v>2.1690700000000001</v>
      </c>
      <c r="Y186" s="89">
        <f t="shared" si="105"/>
        <v>2.0240399999999998</v>
      </c>
      <c r="Z186" s="89">
        <f t="shared" si="105"/>
        <v>1.8008200000000001</v>
      </c>
      <c r="AA186" s="89">
        <f t="shared" si="105"/>
        <v>1.6548799999999999</v>
      </c>
    </row>
    <row r="187" spans="1:27" ht="12.75" hidden="1" customHeight="1" outlineLevel="1" x14ac:dyDescent="0.2">
      <c r="A187" s="99" t="s">
        <v>1209</v>
      </c>
      <c r="B187" s="60" t="s">
        <v>238</v>
      </c>
      <c r="C187" s="40" t="s">
        <v>79</v>
      </c>
      <c r="D187" s="41">
        <v>1286.81</v>
      </c>
      <c r="E187" s="41">
        <v>1227.94</v>
      </c>
      <c r="F187" s="41">
        <v>1170.81</v>
      </c>
      <c r="G187" s="41">
        <v>1112.68</v>
      </c>
      <c r="H187" s="41">
        <v>1111.8</v>
      </c>
      <c r="I187" s="41">
        <v>1119.28</v>
      </c>
      <c r="J187" s="41">
        <v>1145.49</v>
      </c>
      <c r="K187" s="41">
        <v>1277.18</v>
      </c>
      <c r="L187" s="41">
        <v>1536.9</v>
      </c>
      <c r="M187" s="41">
        <v>1696.83</v>
      </c>
      <c r="N187" s="41">
        <v>1874.08</v>
      </c>
      <c r="O187" s="41">
        <v>1902.77</v>
      </c>
      <c r="P187" s="41">
        <v>1907.06</v>
      </c>
      <c r="Q187" s="41">
        <v>1909.48</v>
      </c>
      <c r="R187" s="41">
        <v>1879.89</v>
      </c>
      <c r="S187" s="41">
        <v>1872.22</v>
      </c>
      <c r="T187" s="41">
        <v>1911.79</v>
      </c>
      <c r="U187" s="41">
        <v>1931.32</v>
      </c>
      <c r="V187" s="41">
        <v>1919.85</v>
      </c>
      <c r="W187" s="41">
        <v>1892.44</v>
      </c>
      <c r="X187" s="41">
        <v>1835.87</v>
      </c>
      <c r="Y187" s="41">
        <v>1690.84</v>
      </c>
      <c r="Z187" s="41">
        <v>1467.62</v>
      </c>
      <c r="AA187" s="41">
        <v>1321.68</v>
      </c>
    </row>
    <row r="188" spans="1:27" ht="12.75" hidden="1" customHeight="1" outlineLevel="1" x14ac:dyDescent="0.2">
      <c r="A188" s="99" t="s">
        <v>1210</v>
      </c>
      <c r="B188" s="60" t="s">
        <v>90</v>
      </c>
      <c r="C188" s="40" t="s">
        <v>79</v>
      </c>
      <c r="D188" s="41">
        <f>$D$168</f>
        <v>113.12</v>
      </c>
      <c r="E188" s="41">
        <f>$D$168</f>
        <v>113.12</v>
      </c>
      <c r="F188" s="41">
        <f t="shared" ref="F188:AA188" si="106">$D$168</f>
        <v>113.12</v>
      </c>
      <c r="G188" s="41">
        <f t="shared" si="106"/>
        <v>113.12</v>
      </c>
      <c r="H188" s="41">
        <f t="shared" si="106"/>
        <v>113.12</v>
      </c>
      <c r="I188" s="41">
        <f t="shared" si="106"/>
        <v>113.12</v>
      </c>
      <c r="J188" s="41">
        <f t="shared" si="106"/>
        <v>113.12</v>
      </c>
      <c r="K188" s="41">
        <f t="shared" si="106"/>
        <v>113.12</v>
      </c>
      <c r="L188" s="41">
        <f t="shared" si="106"/>
        <v>113.12</v>
      </c>
      <c r="M188" s="41">
        <f t="shared" si="106"/>
        <v>113.12</v>
      </c>
      <c r="N188" s="41">
        <f t="shared" si="106"/>
        <v>113.12</v>
      </c>
      <c r="O188" s="41">
        <f t="shared" si="106"/>
        <v>113.12</v>
      </c>
      <c r="P188" s="41">
        <f t="shared" si="106"/>
        <v>113.12</v>
      </c>
      <c r="Q188" s="41">
        <f t="shared" si="106"/>
        <v>113.12</v>
      </c>
      <c r="R188" s="41">
        <f t="shared" si="106"/>
        <v>113.12</v>
      </c>
      <c r="S188" s="41">
        <f t="shared" si="106"/>
        <v>113.12</v>
      </c>
      <c r="T188" s="41">
        <f t="shared" si="106"/>
        <v>113.12</v>
      </c>
      <c r="U188" s="41">
        <f t="shared" si="106"/>
        <v>113.12</v>
      </c>
      <c r="V188" s="41">
        <f t="shared" si="106"/>
        <v>113.12</v>
      </c>
      <c r="W188" s="41">
        <f t="shared" si="106"/>
        <v>113.12</v>
      </c>
      <c r="X188" s="41">
        <f t="shared" si="106"/>
        <v>113.12</v>
      </c>
      <c r="Y188" s="41">
        <f t="shared" si="106"/>
        <v>113.12</v>
      </c>
      <c r="Z188" s="41">
        <f t="shared" si="106"/>
        <v>113.12</v>
      </c>
      <c r="AA188" s="41">
        <f t="shared" si="106"/>
        <v>113.12</v>
      </c>
    </row>
    <row r="189" spans="1:27" ht="12.75" hidden="1" customHeight="1" outlineLevel="1" x14ac:dyDescent="0.2">
      <c r="A189" s="99" t="s">
        <v>1211</v>
      </c>
      <c r="B189" s="60" t="s">
        <v>83</v>
      </c>
      <c r="C189" s="40" t="s">
        <v>79</v>
      </c>
      <c r="D189" s="41">
        <v>3.72</v>
      </c>
      <c r="E189" s="41">
        <v>3.72</v>
      </c>
      <c r="F189" s="41">
        <v>3.72</v>
      </c>
      <c r="G189" s="41">
        <v>3.72</v>
      </c>
      <c r="H189" s="41">
        <v>3.72</v>
      </c>
      <c r="I189" s="41">
        <v>3.72</v>
      </c>
      <c r="J189" s="41">
        <v>3.72</v>
      </c>
      <c r="K189" s="41">
        <v>3.72</v>
      </c>
      <c r="L189" s="41">
        <v>3.72</v>
      </c>
      <c r="M189" s="41">
        <v>3.72</v>
      </c>
      <c r="N189" s="41">
        <v>3.72</v>
      </c>
      <c r="O189" s="41">
        <v>3.72</v>
      </c>
      <c r="P189" s="41">
        <v>3.72</v>
      </c>
      <c r="Q189" s="41">
        <v>3.72</v>
      </c>
      <c r="R189" s="41">
        <v>3.72</v>
      </c>
      <c r="S189" s="41">
        <v>3.72</v>
      </c>
      <c r="T189" s="41">
        <v>3.72</v>
      </c>
      <c r="U189" s="41">
        <v>3.72</v>
      </c>
      <c r="V189" s="41">
        <v>3.72</v>
      </c>
      <c r="W189" s="41">
        <v>3.72</v>
      </c>
      <c r="X189" s="41">
        <v>3.72</v>
      </c>
      <c r="Y189" s="41">
        <v>3.72</v>
      </c>
      <c r="Z189" s="41">
        <v>3.72</v>
      </c>
      <c r="AA189" s="41">
        <v>3.72</v>
      </c>
    </row>
    <row r="190" spans="1:27" ht="12.75" hidden="1" customHeight="1" outlineLevel="1" x14ac:dyDescent="0.2">
      <c r="A190" s="99" t="s">
        <v>1212</v>
      </c>
      <c r="B190" s="60" t="s">
        <v>81</v>
      </c>
      <c r="C190" s="40" t="s">
        <v>79</v>
      </c>
      <c r="D190" s="41">
        <f>$D$11</f>
        <v>216.36</v>
      </c>
      <c r="E190" s="41">
        <f t="shared" ref="E190:AA190" si="107">$D$11</f>
        <v>216.36</v>
      </c>
      <c r="F190" s="41">
        <f t="shared" si="107"/>
        <v>216.36</v>
      </c>
      <c r="G190" s="41">
        <f t="shared" si="107"/>
        <v>216.36</v>
      </c>
      <c r="H190" s="41">
        <f t="shared" si="107"/>
        <v>216.36</v>
      </c>
      <c r="I190" s="41">
        <f t="shared" si="107"/>
        <v>216.36</v>
      </c>
      <c r="J190" s="41">
        <f t="shared" si="107"/>
        <v>216.36</v>
      </c>
      <c r="K190" s="41">
        <f t="shared" si="107"/>
        <v>216.36</v>
      </c>
      <c r="L190" s="41">
        <f t="shared" si="107"/>
        <v>216.36</v>
      </c>
      <c r="M190" s="41">
        <f t="shared" si="107"/>
        <v>216.36</v>
      </c>
      <c r="N190" s="41">
        <f t="shared" si="107"/>
        <v>216.36</v>
      </c>
      <c r="O190" s="41">
        <f t="shared" si="107"/>
        <v>216.36</v>
      </c>
      <c r="P190" s="41">
        <f t="shared" si="107"/>
        <v>216.36</v>
      </c>
      <c r="Q190" s="41">
        <f t="shared" si="107"/>
        <v>216.36</v>
      </c>
      <c r="R190" s="41">
        <f>$D$11</f>
        <v>216.36</v>
      </c>
      <c r="S190" s="41">
        <f t="shared" si="107"/>
        <v>216.36</v>
      </c>
      <c r="T190" s="41">
        <f t="shared" si="107"/>
        <v>216.36</v>
      </c>
      <c r="U190" s="41">
        <f t="shared" si="107"/>
        <v>216.36</v>
      </c>
      <c r="V190" s="41">
        <f t="shared" si="107"/>
        <v>216.36</v>
      </c>
      <c r="W190" s="41">
        <f t="shared" si="107"/>
        <v>216.36</v>
      </c>
      <c r="X190" s="41">
        <f t="shared" si="107"/>
        <v>216.36</v>
      </c>
      <c r="Y190" s="41">
        <f t="shared" si="107"/>
        <v>216.36</v>
      </c>
      <c r="Z190" s="41">
        <f t="shared" si="107"/>
        <v>216.36</v>
      </c>
      <c r="AA190" s="41">
        <f t="shared" si="107"/>
        <v>216.36</v>
      </c>
    </row>
    <row r="191" spans="1:27" ht="12.75" customHeight="1" collapsed="1" x14ac:dyDescent="0.2">
      <c r="A191" s="98" t="s">
        <v>1213</v>
      </c>
      <c r="B191" s="25" t="str">
        <f>"06"&amp;"."&amp;$B$663&amp;"."&amp;$B$664</f>
        <v>06.01.2024</v>
      </c>
      <c r="C191" s="88" t="s">
        <v>76</v>
      </c>
      <c r="D191" s="89">
        <f>ROUND(((D192+D193+D195+D194)/1000),5)</f>
        <v>1.6554</v>
      </c>
      <c r="E191" s="89">
        <f>ROUND(((E192+E193+E195+E194)/1000),5)</f>
        <v>1.5982799999999999</v>
      </c>
      <c r="F191" s="89">
        <f>ROUND(((F192+F193+F195+F194)/1000),5)</f>
        <v>1.5497399999999999</v>
      </c>
      <c r="G191" s="89">
        <f t="shared" ref="G191:AA191" si="108">ROUND(((G192+G193+G195+G194)/1000),5)</f>
        <v>1.5356799999999999</v>
      </c>
      <c r="H191" s="89">
        <f t="shared" si="108"/>
        <v>1.4491700000000001</v>
      </c>
      <c r="I191" s="89">
        <f t="shared" si="108"/>
        <v>1.4601599999999999</v>
      </c>
      <c r="J191" s="89">
        <f t="shared" si="108"/>
        <v>1.4837</v>
      </c>
      <c r="K191" s="89">
        <f t="shared" si="108"/>
        <v>1.59901</v>
      </c>
      <c r="L191" s="89">
        <f t="shared" si="108"/>
        <v>1.79277</v>
      </c>
      <c r="M191" s="89">
        <f t="shared" si="108"/>
        <v>2.02895</v>
      </c>
      <c r="N191" s="89">
        <f t="shared" si="108"/>
        <v>2.2224499999999998</v>
      </c>
      <c r="O191" s="89">
        <f t="shared" si="108"/>
        <v>2.2519499999999999</v>
      </c>
      <c r="P191" s="89">
        <f t="shared" si="108"/>
        <v>2.2510400000000002</v>
      </c>
      <c r="Q191" s="89">
        <f t="shared" si="108"/>
        <v>2.2505700000000002</v>
      </c>
      <c r="R191" s="89">
        <f t="shared" si="108"/>
        <v>2.2185700000000002</v>
      </c>
      <c r="S191" s="89">
        <f t="shared" si="108"/>
        <v>2.21157</v>
      </c>
      <c r="T191" s="89">
        <f t="shared" si="108"/>
        <v>2.25543</v>
      </c>
      <c r="U191" s="89">
        <f t="shared" si="108"/>
        <v>2.2851400000000002</v>
      </c>
      <c r="V191" s="89">
        <f t="shared" si="108"/>
        <v>2.2738100000000001</v>
      </c>
      <c r="W191" s="89">
        <f t="shared" si="108"/>
        <v>2.2599399999999998</v>
      </c>
      <c r="X191" s="89">
        <f t="shared" si="108"/>
        <v>2.24864</v>
      </c>
      <c r="Y191" s="89">
        <f t="shared" si="108"/>
        <v>2.17015</v>
      </c>
      <c r="Z191" s="89">
        <f t="shared" si="108"/>
        <v>1.8824700000000001</v>
      </c>
      <c r="AA191" s="89">
        <f t="shared" si="108"/>
        <v>1.6918200000000001</v>
      </c>
    </row>
    <row r="192" spans="1:27" ht="12.75" hidden="1" customHeight="1" outlineLevel="1" x14ac:dyDescent="0.2">
      <c r="A192" s="99" t="s">
        <v>1214</v>
      </c>
      <c r="B192" s="60" t="s">
        <v>238</v>
      </c>
      <c r="C192" s="40" t="s">
        <v>79</v>
      </c>
      <c r="D192" s="41">
        <v>1322.2</v>
      </c>
      <c r="E192" s="41">
        <v>1265.08</v>
      </c>
      <c r="F192" s="41">
        <v>1216.54</v>
      </c>
      <c r="G192" s="41">
        <v>1202.48</v>
      </c>
      <c r="H192" s="41">
        <v>1115.97</v>
      </c>
      <c r="I192" s="41">
        <v>1126.96</v>
      </c>
      <c r="J192" s="41">
        <v>1150.5</v>
      </c>
      <c r="K192" s="41">
        <v>1265.81</v>
      </c>
      <c r="L192" s="41">
        <v>1459.57</v>
      </c>
      <c r="M192" s="41">
        <v>1695.75</v>
      </c>
      <c r="N192" s="41">
        <v>1889.25</v>
      </c>
      <c r="O192" s="41">
        <v>1918.75</v>
      </c>
      <c r="P192" s="41">
        <v>1917.84</v>
      </c>
      <c r="Q192" s="41">
        <v>1917.37</v>
      </c>
      <c r="R192" s="41">
        <v>1885.37</v>
      </c>
      <c r="S192" s="41">
        <v>1878.37</v>
      </c>
      <c r="T192" s="41">
        <v>1922.23</v>
      </c>
      <c r="U192" s="41">
        <v>1951.94</v>
      </c>
      <c r="V192" s="41">
        <v>1940.61</v>
      </c>
      <c r="W192" s="41">
        <v>1926.74</v>
      </c>
      <c r="X192" s="41">
        <v>1915.44</v>
      </c>
      <c r="Y192" s="41">
        <v>1836.95</v>
      </c>
      <c r="Z192" s="41">
        <v>1549.27</v>
      </c>
      <c r="AA192" s="41">
        <v>1358.62</v>
      </c>
    </row>
    <row r="193" spans="1:27" ht="12.75" hidden="1" customHeight="1" outlineLevel="1" x14ac:dyDescent="0.2">
      <c r="A193" s="99" t="s">
        <v>1215</v>
      </c>
      <c r="B193" s="60" t="s">
        <v>90</v>
      </c>
      <c r="C193" s="40" t="s">
        <v>79</v>
      </c>
      <c r="D193" s="41">
        <f>$D$168</f>
        <v>113.12</v>
      </c>
      <c r="E193" s="41">
        <f>$D$168</f>
        <v>113.12</v>
      </c>
      <c r="F193" s="41">
        <f t="shared" ref="F193:AA193" si="109">$D$168</f>
        <v>113.12</v>
      </c>
      <c r="G193" s="41">
        <f t="shared" si="109"/>
        <v>113.12</v>
      </c>
      <c r="H193" s="41">
        <f t="shared" si="109"/>
        <v>113.12</v>
      </c>
      <c r="I193" s="41">
        <f t="shared" si="109"/>
        <v>113.12</v>
      </c>
      <c r="J193" s="41">
        <f t="shared" si="109"/>
        <v>113.12</v>
      </c>
      <c r="K193" s="41">
        <f t="shared" si="109"/>
        <v>113.12</v>
      </c>
      <c r="L193" s="41">
        <f t="shared" si="109"/>
        <v>113.12</v>
      </c>
      <c r="M193" s="41">
        <f t="shared" si="109"/>
        <v>113.12</v>
      </c>
      <c r="N193" s="41">
        <f t="shared" si="109"/>
        <v>113.12</v>
      </c>
      <c r="O193" s="41">
        <f t="shared" si="109"/>
        <v>113.12</v>
      </c>
      <c r="P193" s="41">
        <f t="shared" si="109"/>
        <v>113.12</v>
      </c>
      <c r="Q193" s="41">
        <f t="shared" si="109"/>
        <v>113.12</v>
      </c>
      <c r="R193" s="41">
        <f t="shared" si="109"/>
        <v>113.12</v>
      </c>
      <c r="S193" s="41">
        <f t="shared" si="109"/>
        <v>113.12</v>
      </c>
      <c r="T193" s="41">
        <f t="shared" si="109"/>
        <v>113.12</v>
      </c>
      <c r="U193" s="41">
        <f t="shared" si="109"/>
        <v>113.12</v>
      </c>
      <c r="V193" s="41">
        <f t="shared" si="109"/>
        <v>113.12</v>
      </c>
      <c r="W193" s="41">
        <f t="shared" si="109"/>
        <v>113.12</v>
      </c>
      <c r="X193" s="41">
        <f t="shared" si="109"/>
        <v>113.12</v>
      </c>
      <c r="Y193" s="41">
        <f t="shared" si="109"/>
        <v>113.12</v>
      </c>
      <c r="Z193" s="41">
        <f t="shared" si="109"/>
        <v>113.12</v>
      </c>
      <c r="AA193" s="41">
        <f t="shared" si="109"/>
        <v>113.12</v>
      </c>
    </row>
    <row r="194" spans="1:27" ht="12.75" hidden="1" customHeight="1" outlineLevel="1" x14ac:dyDescent="0.2">
      <c r="A194" s="99" t="s">
        <v>1216</v>
      </c>
      <c r="B194" s="60" t="s">
        <v>83</v>
      </c>
      <c r="C194" s="40" t="s">
        <v>79</v>
      </c>
      <c r="D194" s="41">
        <v>3.72</v>
      </c>
      <c r="E194" s="41">
        <v>3.72</v>
      </c>
      <c r="F194" s="41">
        <v>3.72</v>
      </c>
      <c r="G194" s="41">
        <v>3.72</v>
      </c>
      <c r="H194" s="41">
        <v>3.72</v>
      </c>
      <c r="I194" s="41">
        <v>3.72</v>
      </c>
      <c r="J194" s="41">
        <v>3.72</v>
      </c>
      <c r="K194" s="41">
        <v>3.72</v>
      </c>
      <c r="L194" s="41">
        <v>3.72</v>
      </c>
      <c r="M194" s="41">
        <v>3.72</v>
      </c>
      <c r="N194" s="41">
        <v>3.72</v>
      </c>
      <c r="O194" s="41">
        <v>3.72</v>
      </c>
      <c r="P194" s="41">
        <v>3.72</v>
      </c>
      <c r="Q194" s="41">
        <v>3.72</v>
      </c>
      <c r="R194" s="41">
        <v>3.72</v>
      </c>
      <c r="S194" s="41">
        <v>3.72</v>
      </c>
      <c r="T194" s="41">
        <v>3.72</v>
      </c>
      <c r="U194" s="41">
        <v>3.72</v>
      </c>
      <c r="V194" s="41">
        <v>3.72</v>
      </c>
      <c r="W194" s="41">
        <v>3.72</v>
      </c>
      <c r="X194" s="41">
        <v>3.72</v>
      </c>
      <c r="Y194" s="41">
        <v>3.72</v>
      </c>
      <c r="Z194" s="41">
        <v>3.72</v>
      </c>
      <c r="AA194" s="41">
        <v>3.72</v>
      </c>
    </row>
    <row r="195" spans="1:27" ht="12.75" hidden="1" customHeight="1" outlineLevel="1" x14ac:dyDescent="0.2">
      <c r="A195" s="99" t="s">
        <v>1217</v>
      </c>
      <c r="B195" s="60" t="s">
        <v>81</v>
      </c>
      <c r="C195" s="40" t="s">
        <v>79</v>
      </c>
      <c r="D195" s="41">
        <f>$D$11</f>
        <v>216.36</v>
      </c>
      <c r="E195" s="41">
        <f t="shared" ref="E195:AA195" si="110">$D$11</f>
        <v>216.36</v>
      </c>
      <c r="F195" s="41">
        <f t="shared" si="110"/>
        <v>216.36</v>
      </c>
      <c r="G195" s="41">
        <f t="shared" si="110"/>
        <v>216.36</v>
      </c>
      <c r="H195" s="41">
        <f t="shared" si="110"/>
        <v>216.36</v>
      </c>
      <c r="I195" s="41">
        <f t="shared" si="110"/>
        <v>216.36</v>
      </c>
      <c r="J195" s="41">
        <f t="shared" si="110"/>
        <v>216.36</v>
      </c>
      <c r="K195" s="41">
        <f t="shared" si="110"/>
        <v>216.36</v>
      </c>
      <c r="L195" s="41">
        <f t="shared" si="110"/>
        <v>216.36</v>
      </c>
      <c r="M195" s="41">
        <f t="shared" si="110"/>
        <v>216.36</v>
      </c>
      <c r="N195" s="41">
        <f t="shared" si="110"/>
        <v>216.36</v>
      </c>
      <c r="O195" s="41">
        <f t="shared" si="110"/>
        <v>216.36</v>
      </c>
      <c r="P195" s="41">
        <f t="shared" si="110"/>
        <v>216.36</v>
      </c>
      <c r="Q195" s="41">
        <f t="shared" si="110"/>
        <v>216.36</v>
      </c>
      <c r="R195" s="41">
        <f>$D$11</f>
        <v>216.36</v>
      </c>
      <c r="S195" s="41">
        <f t="shared" si="110"/>
        <v>216.36</v>
      </c>
      <c r="T195" s="41">
        <f t="shared" si="110"/>
        <v>216.36</v>
      </c>
      <c r="U195" s="41">
        <f t="shared" si="110"/>
        <v>216.36</v>
      </c>
      <c r="V195" s="41">
        <f t="shared" si="110"/>
        <v>216.36</v>
      </c>
      <c r="W195" s="41">
        <f t="shared" si="110"/>
        <v>216.36</v>
      </c>
      <c r="X195" s="41">
        <f t="shared" si="110"/>
        <v>216.36</v>
      </c>
      <c r="Y195" s="41">
        <f t="shared" si="110"/>
        <v>216.36</v>
      </c>
      <c r="Z195" s="41">
        <f t="shared" si="110"/>
        <v>216.36</v>
      </c>
      <c r="AA195" s="41">
        <f t="shared" si="110"/>
        <v>216.36</v>
      </c>
    </row>
    <row r="196" spans="1:27" ht="12.75" customHeight="1" collapsed="1" x14ac:dyDescent="0.2">
      <c r="A196" s="98" t="s">
        <v>1218</v>
      </c>
      <c r="B196" s="25" t="str">
        <f>"07"&amp;"."&amp;$B$663&amp;"."&amp;$B$664</f>
        <v>07.01.2024</v>
      </c>
      <c r="C196" s="88" t="s">
        <v>76</v>
      </c>
      <c r="D196" s="89">
        <f>ROUND(((D197+D198+D200+D199)/1000),5)</f>
        <v>1.6057999999999999</v>
      </c>
      <c r="E196" s="89">
        <f>ROUND(((E197+E198+E200+E199)/1000),5)</f>
        <v>1.56288</v>
      </c>
      <c r="F196" s="89">
        <f>ROUND(((F197+F198+F200+F199)/1000),5)</f>
        <v>1.4856100000000001</v>
      </c>
      <c r="G196" s="89">
        <f t="shared" ref="G196:AA196" si="111">ROUND(((G197+G198+G200+G199)/1000),5)</f>
        <v>1.4514899999999999</v>
      </c>
      <c r="H196" s="89">
        <f t="shared" si="111"/>
        <v>1.47261</v>
      </c>
      <c r="I196" s="89">
        <f t="shared" si="111"/>
        <v>1.4767600000000001</v>
      </c>
      <c r="J196" s="89">
        <f t="shared" si="111"/>
        <v>1.5139899999999999</v>
      </c>
      <c r="K196" s="89">
        <f t="shared" si="111"/>
        <v>1.61043</v>
      </c>
      <c r="L196" s="89">
        <f t="shared" si="111"/>
        <v>1.79148</v>
      </c>
      <c r="M196" s="89">
        <f t="shared" si="111"/>
        <v>1.92269</v>
      </c>
      <c r="N196" s="89">
        <f t="shared" si="111"/>
        <v>2.1139199999999998</v>
      </c>
      <c r="O196" s="89">
        <f t="shared" si="111"/>
        <v>2.1797300000000002</v>
      </c>
      <c r="P196" s="89">
        <f t="shared" si="111"/>
        <v>2.1835900000000001</v>
      </c>
      <c r="Q196" s="89">
        <f t="shared" si="111"/>
        <v>2.1867899999999998</v>
      </c>
      <c r="R196" s="89">
        <f t="shared" si="111"/>
        <v>2.1558700000000002</v>
      </c>
      <c r="S196" s="89">
        <f t="shared" si="111"/>
        <v>2.1442700000000001</v>
      </c>
      <c r="T196" s="89">
        <f t="shared" si="111"/>
        <v>2.2075999999999998</v>
      </c>
      <c r="U196" s="89">
        <f t="shared" si="111"/>
        <v>2.2402299999999999</v>
      </c>
      <c r="V196" s="89">
        <f t="shared" si="111"/>
        <v>2.2403300000000002</v>
      </c>
      <c r="W196" s="89">
        <f t="shared" si="111"/>
        <v>2.2251500000000002</v>
      </c>
      <c r="X196" s="89">
        <f t="shared" si="111"/>
        <v>2.2172200000000002</v>
      </c>
      <c r="Y196" s="89">
        <f t="shared" si="111"/>
        <v>2.1309499999999999</v>
      </c>
      <c r="Z196" s="89">
        <f t="shared" si="111"/>
        <v>1.87896</v>
      </c>
      <c r="AA196" s="89">
        <f t="shared" si="111"/>
        <v>1.7051499999999999</v>
      </c>
    </row>
    <row r="197" spans="1:27" ht="12.75" hidden="1" customHeight="1" outlineLevel="1" x14ac:dyDescent="0.2">
      <c r="A197" s="99" t="s">
        <v>1219</v>
      </c>
      <c r="B197" s="60" t="s">
        <v>238</v>
      </c>
      <c r="C197" s="40" t="s">
        <v>79</v>
      </c>
      <c r="D197" s="41">
        <v>1272.5999999999999</v>
      </c>
      <c r="E197" s="41">
        <v>1229.68</v>
      </c>
      <c r="F197" s="41">
        <v>1152.4100000000001</v>
      </c>
      <c r="G197" s="41">
        <v>1118.29</v>
      </c>
      <c r="H197" s="41">
        <v>1139.4100000000001</v>
      </c>
      <c r="I197" s="41">
        <v>1143.56</v>
      </c>
      <c r="J197" s="41">
        <v>1180.79</v>
      </c>
      <c r="K197" s="41">
        <v>1277.23</v>
      </c>
      <c r="L197" s="41">
        <v>1458.28</v>
      </c>
      <c r="M197" s="41">
        <v>1589.49</v>
      </c>
      <c r="N197" s="41">
        <v>1780.72</v>
      </c>
      <c r="O197" s="41">
        <v>1846.53</v>
      </c>
      <c r="P197" s="41">
        <v>1850.39</v>
      </c>
      <c r="Q197" s="41">
        <v>1853.59</v>
      </c>
      <c r="R197" s="41">
        <v>1822.67</v>
      </c>
      <c r="S197" s="41">
        <v>1811.07</v>
      </c>
      <c r="T197" s="41">
        <v>1874.4</v>
      </c>
      <c r="U197" s="41">
        <v>1907.03</v>
      </c>
      <c r="V197" s="41">
        <v>1907.13</v>
      </c>
      <c r="W197" s="41">
        <v>1891.95</v>
      </c>
      <c r="X197" s="41">
        <v>1884.02</v>
      </c>
      <c r="Y197" s="41">
        <v>1797.75</v>
      </c>
      <c r="Z197" s="41">
        <v>1545.76</v>
      </c>
      <c r="AA197" s="41">
        <v>1371.95</v>
      </c>
    </row>
    <row r="198" spans="1:27" ht="12.75" hidden="1" customHeight="1" outlineLevel="1" x14ac:dyDescent="0.2">
      <c r="A198" s="99" t="s">
        <v>1220</v>
      </c>
      <c r="B198" s="60" t="s">
        <v>90</v>
      </c>
      <c r="C198" s="40" t="s">
        <v>79</v>
      </c>
      <c r="D198" s="41">
        <f>$D$168</f>
        <v>113.12</v>
      </c>
      <c r="E198" s="41">
        <f>$D$168</f>
        <v>113.12</v>
      </c>
      <c r="F198" s="41">
        <f t="shared" ref="F198:AA198" si="112">$D$168</f>
        <v>113.12</v>
      </c>
      <c r="G198" s="41">
        <f t="shared" si="112"/>
        <v>113.12</v>
      </c>
      <c r="H198" s="41">
        <f t="shared" si="112"/>
        <v>113.12</v>
      </c>
      <c r="I198" s="41">
        <f t="shared" si="112"/>
        <v>113.12</v>
      </c>
      <c r="J198" s="41">
        <f t="shared" si="112"/>
        <v>113.12</v>
      </c>
      <c r="K198" s="41">
        <f t="shared" si="112"/>
        <v>113.12</v>
      </c>
      <c r="L198" s="41">
        <f t="shared" si="112"/>
        <v>113.12</v>
      </c>
      <c r="M198" s="41">
        <f t="shared" si="112"/>
        <v>113.12</v>
      </c>
      <c r="N198" s="41">
        <f t="shared" si="112"/>
        <v>113.12</v>
      </c>
      <c r="O198" s="41">
        <f t="shared" si="112"/>
        <v>113.12</v>
      </c>
      <c r="P198" s="41">
        <f t="shared" si="112"/>
        <v>113.12</v>
      </c>
      <c r="Q198" s="41">
        <f t="shared" si="112"/>
        <v>113.12</v>
      </c>
      <c r="R198" s="41">
        <f t="shared" si="112"/>
        <v>113.12</v>
      </c>
      <c r="S198" s="41">
        <f t="shared" si="112"/>
        <v>113.12</v>
      </c>
      <c r="T198" s="41">
        <f t="shared" si="112"/>
        <v>113.12</v>
      </c>
      <c r="U198" s="41">
        <f t="shared" si="112"/>
        <v>113.12</v>
      </c>
      <c r="V198" s="41">
        <f t="shared" si="112"/>
        <v>113.12</v>
      </c>
      <c r="W198" s="41">
        <f t="shared" si="112"/>
        <v>113.12</v>
      </c>
      <c r="X198" s="41">
        <f t="shared" si="112"/>
        <v>113.12</v>
      </c>
      <c r="Y198" s="41">
        <f t="shared" si="112"/>
        <v>113.12</v>
      </c>
      <c r="Z198" s="41">
        <f t="shared" si="112"/>
        <v>113.12</v>
      </c>
      <c r="AA198" s="41">
        <f t="shared" si="112"/>
        <v>113.12</v>
      </c>
    </row>
    <row r="199" spans="1:27" ht="12.75" hidden="1" customHeight="1" outlineLevel="1" x14ac:dyDescent="0.2">
      <c r="A199" s="99" t="s">
        <v>1221</v>
      </c>
      <c r="B199" s="60" t="s">
        <v>83</v>
      </c>
      <c r="C199" s="40" t="s">
        <v>79</v>
      </c>
      <c r="D199" s="41">
        <v>3.72</v>
      </c>
      <c r="E199" s="41">
        <v>3.72</v>
      </c>
      <c r="F199" s="41">
        <v>3.72</v>
      </c>
      <c r="G199" s="41">
        <v>3.72</v>
      </c>
      <c r="H199" s="41">
        <v>3.72</v>
      </c>
      <c r="I199" s="41">
        <v>3.72</v>
      </c>
      <c r="J199" s="41">
        <v>3.72</v>
      </c>
      <c r="K199" s="41">
        <v>3.72</v>
      </c>
      <c r="L199" s="41">
        <v>3.72</v>
      </c>
      <c r="M199" s="41">
        <v>3.72</v>
      </c>
      <c r="N199" s="41">
        <v>3.72</v>
      </c>
      <c r="O199" s="41">
        <v>3.72</v>
      </c>
      <c r="P199" s="41">
        <v>3.72</v>
      </c>
      <c r="Q199" s="41">
        <v>3.72</v>
      </c>
      <c r="R199" s="41">
        <v>3.72</v>
      </c>
      <c r="S199" s="41">
        <v>3.72</v>
      </c>
      <c r="T199" s="41">
        <v>3.72</v>
      </c>
      <c r="U199" s="41">
        <v>3.72</v>
      </c>
      <c r="V199" s="41">
        <v>3.72</v>
      </c>
      <c r="W199" s="41">
        <v>3.72</v>
      </c>
      <c r="X199" s="41">
        <v>3.72</v>
      </c>
      <c r="Y199" s="41">
        <v>3.72</v>
      </c>
      <c r="Z199" s="41">
        <v>3.72</v>
      </c>
      <c r="AA199" s="41">
        <v>3.72</v>
      </c>
    </row>
    <row r="200" spans="1:27" ht="12.75" hidden="1" customHeight="1" outlineLevel="1" x14ac:dyDescent="0.2">
      <c r="A200" s="99" t="s">
        <v>1222</v>
      </c>
      <c r="B200" s="60" t="s">
        <v>81</v>
      </c>
      <c r="C200" s="40" t="s">
        <v>79</v>
      </c>
      <c r="D200" s="41">
        <f>$D$11</f>
        <v>216.36</v>
      </c>
      <c r="E200" s="41">
        <f t="shared" ref="E200:AA200" si="113">$D$11</f>
        <v>216.36</v>
      </c>
      <c r="F200" s="41">
        <f t="shared" si="113"/>
        <v>216.36</v>
      </c>
      <c r="G200" s="41">
        <f t="shared" si="113"/>
        <v>216.36</v>
      </c>
      <c r="H200" s="41">
        <f t="shared" si="113"/>
        <v>216.36</v>
      </c>
      <c r="I200" s="41">
        <f t="shared" si="113"/>
        <v>216.36</v>
      </c>
      <c r="J200" s="41">
        <f t="shared" si="113"/>
        <v>216.36</v>
      </c>
      <c r="K200" s="41">
        <f t="shared" si="113"/>
        <v>216.36</v>
      </c>
      <c r="L200" s="41">
        <f t="shared" si="113"/>
        <v>216.36</v>
      </c>
      <c r="M200" s="41">
        <f t="shared" si="113"/>
        <v>216.36</v>
      </c>
      <c r="N200" s="41">
        <f t="shared" si="113"/>
        <v>216.36</v>
      </c>
      <c r="O200" s="41">
        <f t="shared" si="113"/>
        <v>216.36</v>
      </c>
      <c r="P200" s="41">
        <f t="shared" si="113"/>
        <v>216.36</v>
      </c>
      <c r="Q200" s="41">
        <f t="shared" si="113"/>
        <v>216.36</v>
      </c>
      <c r="R200" s="41">
        <f>$D$11</f>
        <v>216.36</v>
      </c>
      <c r="S200" s="41">
        <f t="shared" si="113"/>
        <v>216.36</v>
      </c>
      <c r="T200" s="41">
        <f t="shared" si="113"/>
        <v>216.36</v>
      </c>
      <c r="U200" s="41">
        <f t="shared" si="113"/>
        <v>216.36</v>
      </c>
      <c r="V200" s="41">
        <f t="shared" si="113"/>
        <v>216.36</v>
      </c>
      <c r="W200" s="41">
        <f t="shared" si="113"/>
        <v>216.36</v>
      </c>
      <c r="X200" s="41">
        <f t="shared" si="113"/>
        <v>216.36</v>
      </c>
      <c r="Y200" s="41">
        <f t="shared" si="113"/>
        <v>216.36</v>
      </c>
      <c r="Z200" s="41">
        <f t="shared" si="113"/>
        <v>216.36</v>
      </c>
      <c r="AA200" s="41">
        <f t="shared" si="113"/>
        <v>216.36</v>
      </c>
    </row>
    <row r="201" spans="1:27" ht="12.75" customHeight="1" collapsed="1" x14ac:dyDescent="0.2">
      <c r="A201" s="98" t="s">
        <v>1223</v>
      </c>
      <c r="B201" s="25" t="str">
        <f>"08"&amp;"."&amp;$B$663&amp;"."&amp;$B$664</f>
        <v>08.01.2024</v>
      </c>
      <c r="C201" s="88" t="s">
        <v>76</v>
      </c>
      <c r="D201" s="89">
        <f>ROUND(((D202+D203+D205+D204)/1000),5)</f>
        <v>1.7155800000000001</v>
      </c>
      <c r="E201" s="89">
        <f>ROUND(((E202+E203+E205+E204)/1000),5)</f>
        <v>1.60399</v>
      </c>
      <c r="F201" s="89">
        <f>ROUND(((F202+F203+F205+F204)/1000),5)</f>
        <v>1.59284</v>
      </c>
      <c r="G201" s="89">
        <f t="shared" ref="G201:AA201" si="114">ROUND(((G202+G203+G205+G204)/1000),5)</f>
        <v>1.5751599999999999</v>
      </c>
      <c r="H201" s="89">
        <f t="shared" si="114"/>
        <v>1.57599</v>
      </c>
      <c r="I201" s="89">
        <f t="shared" si="114"/>
        <v>1.57683</v>
      </c>
      <c r="J201" s="89">
        <f t="shared" si="114"/>
        <v>1.5623800000000001</v>
      </c>
      <c r="K201" s="89">
        <f t="shared" si="114"/>
        <v>1.70295</v>
      </c>
      <c r="L201" s="89">
        <f t="shared" si="114"/>
        <v>1.85564</v>
      </c>
      <c r="M201" s="89">
        <f t="shared" si="114"/>
        <v>2.06216</v>
      </c>
      <c r="N201" s="89">
        <f t="shared" si="114"/>
        <v>2.2020200000000001</v>
      </c>
      <c r="O201" s="89">
        <f t="shared" si="114"/>
        <v>2.2282199999999999</v>
      </c>
      <c r="P201" s="89">
        <f t="shared" si="114"/>
        <v>2.2275700000000001</v>
      </c>
      <c r="Q201" s="89">
        <f t="shared" si="114"/>
        <v>2.2321300000000002</v>
      </c>
      <c r="R201" s="89">
        <f t="shared" si="114"/>
        <v>2.1912500000000001</v>
      </c>
      <c r="S201" s="89">
        <f t="shared" si="114"/>
        <v>2.19706</v>
      </c>
      <c r="T201" s="89">
        <f t="shared" si="114"/>
        <v>2.2208299999999999</v>
      </c>
      <c r="U201" s="89">
        <f t="shared" si="114"/>
        <v>2.2555399999999999</v>
      </c>
      <c r="V201" s="89">
        <f t="shared" si="114"/>
        <v>2.2385000000000002</v>
      </c>
      <c r="W201" s="89">
        <f t="shared" si="114"/>
        <v>2.21936</v>
      </c>
      <c r="X201" s="89">
        <f t="shared" si="114"/>
        <v>2.20906</v>
      </c>
      <c r="Y201" s="89">
        <f t="shared" si="114"/>
        <v>2.0557300000000001</v>
      </c>
      <c r="Z201" s="89">
        <f t="shared" si="114"/>
        <v>1.8103100000000001</v>
      </c>
      <c r="AA201" s="89">
        <f t="shared" si="114"/>
        <v>1.5980300000000001</v>
      </c>
    </row>
    <row r="202" spans="1:27" ht="12.75" hidden="1" customHeight="1" outlineLevel="1" x14ac:dyDescent="0.2">
      <c r="A202" s="99" t="s">
        <v>1224</v>
      </c>
      <c r="B202" s="60" t="s">
        <v>238</v>
      </c>
      <c r="C202" s="40" t="s">
        <v>79</v>
      </c>
      <c r="D202" s="41">
        <v>1382.38</v>
      </c>
      <c r="E202" s="41">
        <v>1270.79</v>
      </c>
      <c r="F202" s="41">
        <v>1259.6400000000001</v>
      </c>
      <c r="G202" s="41">
        <v>1241.96</v>
      </c>
      <c r="H202" s="41">
        <v>1242.79</v>
      </c>
      <c r="I202" s="41">
        <v>1243.6300000000001</v>
      </c>
      <c r="J202" s="41">
        <v>1229.18</v>
      </c>
      <c r="K202" s="41">
        <v>1369.75</v>
      </c>
      <c r="L202" s="41">
        <v>1522.44</v>
      </c>
      <c r="M202" s="41">
        <v>1728.96</v>
      </c>
      <c r="N202" s="41">
        <v>1868.82</v>
      </c>
      <c r="O202" s="41">
        <v>1895.02</v>
      </c>
      <c r="P202" s="41">
        <v>1894.37</v>
      </c>
      <c r="Q202" s="41">
        <v>1898.93</v>
      </c>
      <c r="R202" s="41">
        <v>1858.05</v>
      </c>
      <c r="S202" s="41">
        <v>1863.86</v>
      </c>
      <c r="T202" s="41">
        <v>1887.63</v>
      </c>
      <c r="U202" s="41">
        <v>1922.34</v>
      </c>
      <c r="V202" s="41">
        <v>1905.3</v>
      </c>
      <c r="W202" s="41">
        <v>1886.16</v>
      </c>
      <c r="X202" s="41">
        <v>1875.86</v>
      </c>
      <c r="Y202" s="41">
        <v>1722.53</v>
      </c>
      <c r="Z202" s="41">
        <v>1477.11</v>
      </c>
      <c r="AA202" s="41">
        <v>1264.83</v>
      </c>
    </row>
    <row r="203" spans="1:27" ht="12.75" hidden="1" customHeight="1" outlineLevel="1" x14ac:dyDescent="0.2">
      <c r="A203" s="99" t="s">
        <v>1225</v>
      </c>
      <c r="B203" s="60" t="s">
        <v>90</v>
      </c>
      <c r="C203" s="40" t="s">
        <v>79</v>
      </c>
      <c r="D203" s="41">
        <f>$D$168</f>
        <v>113.12</v>
      </c>
      <c r="E203" s="41">
        <f>$D$168</f>
        <v>113.12</v>
      </c>
      <c r="F203" s="41">
        <f t="shared" ref="F203:AA203" si="115">$D$168</f>
        <v>113.12</v>
      </c>
      <c r="G203" s="41">
        <f t="shared" si="115"/>
        <v>113.12</v>
      </c>
      <c r="H203" s="41">
        <f t="shared" si="115"/>
        <v>113.12</v>
      </c>
      <c r="I203" s="41">
        <f t="shared" si="115"/>
        <v>113.12</v>
      </c>
      <c r="J203" s="41">
        <f t="shared" si="115"/>
        <v>113.12</v>
      </c>
      <c r="K203" s="41">
        <f t="shared" si="115"/>
        <v>113.12</v>
      </c>
      <c r="L203" s="41">
        <f t="shared" si="115"/>
        <v>113.12</v>
      </c>
      <c r="M203" s="41">
        <f t="shared" si="115"/>
        <v>113.12</v>
      </c>
      <c r="N203" s="41">
        <f t="shared" si="115"/>
        <v>113.12</v>
      </c>
      <c r="O203" s="41">
        <f t="shared" si="115"/>
        <v>113.12</v>
      </c>
      <c r="P203" s="41">
        <f t="shared" si="115"/>
        <v>113.12</v>
      </c>
      <c r="Q203" s="41">
        <f t="shared" si="115"/>
        <v>113.12</v>
      </c>
      <c r="R203" s="41">
        <f t="shared" si="115"/>
        <v>113.12</v>
      </c>
      <c r="S203" s="41">
        <f t="shared" si="115"/>
        <v>113.12</v>
      </c>
      <c r="T203" s="41">
        <f t="shared" si="115"/>
        <v>113.12</v>
      </c>
      <c r="U203" s="41">
        <f t="shared" si="115"/>
        <v>113.12</v>
      </c>
      <c r="V203" s="41">
        <f t="shared" si="115"/>
        <v>113.12</v>
      </c>
      <c r="W203" s="41">
        <f t="shared" si="115"/>
        <v>113.12</v>
      </c>
      <c r="X203" s="41">
        <f t="shared" si="115"/>
        <v>113.12</v>
      </c>
      <c r="Y203" s="41">
        <f t="shared" si="115"/>
        <v>113.12</v>
      </c>
      <c r="Z203" s="41">
        <f t="shared" si="115"/>
        <v>113.12</v>
      </c>
      <c r="AA203" s="41">
        <f t="shared" si="115"/>
        <v>113.12</v>
      </c>
    </row>
    <row r="204" spans="1:27" ht="12.75" hidden="1" customHeight="1" outlineLevel="1" x14ac:dyDescent="0.2">
      <c r="A204" s="99" t="s">
        <v>1226</v>
      </c>
      <c r="B204" s="60" t="s">
        <v>83</v>
      </c>
      <c r="C204" s="40" t="s">
        <v>79</v>
      </c>
      <c r="D204" s="41">
        <v>3.72</v>
      </c>
      <c r="E204" s="41">
        <v>3.72</v>
      </c>
      <c r="F204" s="41">
        <v>3.72</v>
      </c>
      <c r="G204" s="41">
        <v>3.72</v>
      </c>
      <c r="H204" s="41">
        <v>3.72</v>
      </c>
      <c r="I204" s="41">
        <v>3.72</v>
      </c>
      <c r="J204" s="41">
        <v>3.72</v>
      </c>
      <c r="K204" s="41">
        <v>3.72</v>
      </c>
      <c r="L204" s="41">
        <v>3.72</v>
      </c>
      <c r="M204" s="41">
        <v>3.72</v>
      </c>
      <c r="N204" s="41">
        <v>3.72</v>
      </c>
      <c r="O204" s="41">
        <v>3.72</v>
      </c>
      <c r="P204" s="41">
        <v>3.72</v>
      </c>
      <c r="Q204" s="41">
        <v>3.72</v>
      </c>
      <c r="R204" s="41">
        <v>3.72</v>
      </c>
      <c r="S204" s="41">
        <v>3.72</v>
      </c>
      <c r="T204" s="41">
        <v>3.72</v>
      </c>
      <c r="U204" s="41">
        <v>3.72</v>
      </c>
      <c r="V204" s="41">
        <v>3.72</v>
      </c>
      <c r="W204" s="41">
        <v>3.72</v>
      </c>
      <c r="X204" s="41">
        <v>3.72</v>
      </c>
      <c r="Y204" s="41">
        <v>3.72</v>
      </c>
      <c r="Z204" s="41">
        <v>3.72</v>
      </c>
      <c r="AA204" s="41">
        <v>3.72</v>
      </c>
    </row>
    <row r="205" spans="1:27" ht="12.75" hidden="1" customHeight="1" outlineLevel="1" x14ac:dyDescent="0.2">
      <c r="A205" s="99" t="s">
        <v>1227</v>
      </c>
      <c r="B205" s="60" t="s">
        <v>81</v>
      </c>
      <c r="C205" s="40" t="s">
        <v>79</v>
      </c>
      <c r="D205" s="41">
        <f>$D$11</f>
        <v>216.36</v>
      </c>
      <c r="E205" s="41">
        <f t="shared" ref="E205:AA205" si="116">$D$11</f>
        <v>216.36</v>
      </c>
      <c r="F205" s="41">
        <f t="shared" si="116"/>
        <v>216.36</v>
      </c>
      <c r="G205" s="41">
        <f t="shared" si="116"/>
        <v>216.36</v>
      </c>
      <c r="H205" s="41">
        <f t="shared" si="116"/>
        <v>216.36</v>
      </c>
      <c r="I205" s="41">
        <f t="shared" si="116"/>
        <v>216.36</v>
      </c>
      <c r="J205" s="41">
        <f t="shared" si="116"/>
        <v>216.36</v>
      </c>
      <c r="K205" s="41">
        <f t="shared" si="116"/>
        <v>216.36</v>
      </c>
      <c r="L205" s="41">
        <f t="shared" si="116"/>
        <v>216.36</v>
      </c>
      <c r="M205" s="41">
        <f t="shared" si="116"/>
        <v>216.36</v>
      </c>
      <c r="N205" s="41">
        <f t="shared" si="116"/>
        <v>216.36</v>
      </c>
      <c r="O205" s="41">
        <f t="shared" si="116"/>
        <v>216.36</v>
      </c>
      <c r="P205" s="41">
        <f t="shared" si="116"/>
        <v>216.36</v>
      </c>
      <c r="Q205" s="41">
        <f t="shared" si="116"/>
        <v>216.36</v>
      </c>
      <c r="R205" s="41">
        <f>$D$11</f>
        <v>216.36</v>
      </c>
      <c r="S205" s="41">
        <f t="shared" si="116"/>
        <v>216.36</v>
      </c>
      <c r="T205" s="41">
        <f t="shared" si="116"/>
        <v>216.36</v>
      </c>
      <c r="U205" s="41">
        <f t="shared" si="116"/>
        <v>216.36</v>
      </c>
      <c r="V205" s="41">
        <f t="shared" si="116"/>
        <v>216.36</v>
      </c>
      <c r="W205" s="41">
        <f t="shared" si="116"/>
        <v>216.36</v>
      </c>
      <c r="X205" s="41">
        <f t="shared" si="116"/>
        <v>216.36</v>
      </c>
      <c r="Y205" s="41">
        <f t="shared" si="116"/>
        <v>216.36</v>
      </c>
      <c r="Z205" s="41">
        <f t="shared" si="116"/>
        <v>216.36</v>
      </c>
      <c r="AA205" s="41">
        <f t="shared" si="116"/>
        <v>216.36</v>
      </c>
    </row>
    <row r="206" spans="1:27" ht="12.75" customHeight="1" collapsed="1" x14ac:dyDescent="0.2">
      <c r="A206" s="98" t="s">
        <v>1228</v>
      </c>
      <c r="B206" s="25" t="str">
        <f>"09"&amp;"."&amp;$B$663&amp;"."&amp;$B$664</f>
        <v>09.01.2024</v>
      </c>
      <c r="C206" s="88" t="s">
        <v>76</v>
      </c>
      <c r="D206" s="89">
        <f>ROUND(((D207+D208+D210+D209)/1000),5)</f>
        <v>1.51613</v>
      </c>
      <c r="E206" s="89">
        <f>ROUND(((E207+E208+E210+E209)/1000),5)</f>
        <v>1.4464300000000001</v>
      </c>
      <c r="F206" s="89">
        <f>ROUND(((F207+F208+F210+F209)/1000),5)</f>
        <v>1.3748199999999999</v>
      </c>
      <c r="G206" s="89">
        <f t="shared" ref="G206:AA206" si="117">ROUND(((G207+G208+G210+G209)/1000),5)</f>
        <v>1.3641099999999999</v>
      </c>
      <c r="H206" s="89">
        <f t="shared" si="117"/>
        <v>1.38846</v>
      </c>
      <c r="I206" s="89">
        <f t="shared" si="117"/>
        <v>1.4517100000000001</v>
      </c>
      <c r="J206" s="89">
        <f t="shared" si="117"/>
        <v>1.63056</v>
      </c>
      <c r="K206" s="89">
        <f t="shared" si="117"/>
        <v>1.9159999999999999</v>
      </c>
      <c r="L206" s="89">
        <f t="shared" si="117"/>
        <v>2.2236199999999999</v>
      </c>
      <c r="M206" s="89">
        <f t="shared" si="117"/>
        <v>2.2634300000000001</v>
      </c>
      <c r="N206" s="89">
        <f t="shared" si="117"/>
        <v>2.2814800000000002</v>
      </c>
      <c r="O206" s="89">
        <f t="shared" si="117"/>
        <v>2.3309099999999998</v>
      </c>
      <c r="P206" s="89">
        <f t="shared" si="117"/>
        <v>2.3091499999999998</v>
      </c>
      <c r="Q206" s="89">
        <f t="shared" si="117"/>
        <v>2.3186200000000001</v>
      </c>
      <c r="R206" s="89">
        <f t="shared" si="117"/>
        <v>2.31332</v>
      </c>
      <c r="S206" s="89">
        <f t="shared" si="117"/>
        <v>2.2687400000000002</v>
      </c>
      <c r="T206" s="89">
        <f t="shared" si="117"/>
        <v>2.2612000000000001</v>
      </c>
      <c r="U206" s="89">
        <f t="shared" si="117"/>
        <v>2.2460100000000001</v>
      </c>
      <c r="V206" s="89">
        <f t="shared" si="117"/>
        <v>2.23292</v>
      </c>
      <c r="W206" s="89">
        <f t="shared" si="117"/>
        <v>2.2669800000000002</v>
      </c>
      <c r="X206" s="89">
        <f t="shared" si="117"/>
        <v>2.17374</v>
      </c>
      <c r="Y206" s="89">
        <f t="shared" si="117"/>
        <v>2.03457</v>
      </c>
      <c r="Z206" s="89">
        <f t="shared" si="117"/>
        <v>1.7970200000000001</v>
      </c>
      <c r="AA206" s="89">
        <f t="shared" si="117"/>
        <v>1.55579</v>
      </c>
    </row>
    <row r="207" spans="1:27" ht="12.75" hidden="1" customHeight="1" outlineLevel="1" x14ac:dyDescent="0.2">
      <c r="A207" s="99" t="s">
        <v>1229</v>
      </c>
      <c r="B207" s="60" t="s">
        <v>238</v>
      </c>
      <c r="C207" s="40" t="s">
        <v>79</v>
      </c>
      <c r="D207" s="41">
        <v>1182.93</v>
      </c>
      <c r="E207" s="41">
        <v>1113.23</v>
      </c>
      <c r="F207" s="41">
        <v>1041.6199999999999</v>
      </c>
      <c r="G207" s="41">
        <v>1030.9100000000001</v>
      </c>
      <c r="H207" s="41">
        <v>1055.26</v>
      </c>
      <c r="I207" s="41">
        <v>1118.51</v>
      </c>
      <c r="J207" s="41">
        <v>1297.3599999999999</v>
      </c>
      <c r="K207" s="41">
        <v>1582.8</v>
      </c>
      <c r="L207" s="41">
        <v>1890.42</v>
      </c>
      <c r="M207" s="41">
        <v>1930.23</v>
      </c>
      <c r="N207" s="41">
        <v>1948.28</v>
      </c>
      <c r="O207" s="41">
        <v>1997.71</v>
      </c>
      <c r="P207" s="41">
        <v>1975.95</v>
      </c>
      <c r="Q207" s="41">
        <v>1985.42</v>
      </c>
      <c r="R207" s="41">
        <v>1980.12</v>
      </c>
      <c r="S207" s="41">
        <v>1935.54</v>
      </c>
      <c r="T207" s="41">
        <v>1928</v>
      </c>
      <c r="U207" s="41">
        <v>1912.81</v>
      </c>
      <c r="V207" s="41">
        <v>1899.72</v>
      </c>
      <c r="W207" s="41">
        <v>1933.78</v>
      </c>
      <c r="X207" s="41">
        <v>1840.54</v>
      </c>
      <c r="Y207" s="41">
        <v>1701.37</v>
      </c>
      <c r="Z207" s="41">
        <v>1463.82</v>
      </c>
      <c r="AA207" s="41">
        <v>1222.5899999999999</v>
      </c>
    </row>
    <row r="208" spans="1:27" ht="12.75" hidden="1" customHeight="1" outlineLevel="1" x14ac:dyDescent="0.2">
      <c r="A208" s="99" t="s">
        <v>1230</v>
      </c>
      <c r="B208" s="60" t="s">
        <v>90</v>
      </c>
      <c r="C208" s="40" t="s">
        <v>79</v>
      </c>
      <c r="D208" s="41">
        <f>$D$168</f>
        <v>113.12</v>
      </c>
      <c r="E208" s="41">
        <f>$D$168</f>
        <v>113.12</v>
      </c>
      <c r="F208" s="41">
        <f t="shared" ref="F208:AA208" si="118">$D$168</f>
        <v>113.12</v>
      </c>
      <c r="G208" s="41">
        <f t="shared" si="118"/>
        <v>113.12</v>
      </c>
      <c r="H208" s="41">
        <f t="shared" si="118"/>
        <v>113.12</v>
      </c>
      <c r="I208" s="41">
        <f t="shared" si="118"/>
        <v>113.12</v>
      </c>
      <c r="J208" s="41">
        <f t="shared" si="118"/>
        <v>113.12</v>
      </c>
      <c r="K208" s="41">
        <f t="shared" si="118"/>
        <v>113.12</v>
      </c>
      <c r="L208" s="41">
        <f t="shared" si="118"/>
        <v>113.12</v>
      </c>
      <c r="M208" s="41">
        <f t="shared" si="118"/>
        <v>113.12</v>
      </c>
      <c r="N208" s="41">
        <f t="shared" si="118"/>
        <v>113.12</v>
      </c>
      <c r="O208" s="41">
        <f t="shared" si="118"/>
        <v>113.12</v>
      </c>
      <c r="P208" s="41">
        <f t="shared" si="118"/>
        <v>113.12</v>
      </c>
      <c r="Q208" s="41">
        <f t="shared" si="118"/>
        <v>113.12</v>
      </c>
      <c r="R208" s="41">
        <f t="shared" si="118"/>
        <v>113.12</v>
      </c>
      <c r="S208" s="41">
        <f t="shared" si="118"/>
        <v>113.12</v>
      </c>
      <c r="T208" s="41">
        <f t="shared" si="118"/>
        <v>113.12</v>
      </c>
      <c r="U208" s="41">
        <f t="shared" si="118"/>
        <v>113.12</v>
      </c>
      <c r="V208" s="41">
        <f t="shared" si="118"/>
        <v>113.12</v>
      </c>
      <c r="W208" s="41">
        <f t="shared" si="118"/>
        <v>113.12</v>
      </c>
      <c r="X208" s="41">
        <f t="shared" si="118"/>
        <v>113.12</v>
      </c>
      <c r="Y208" s="41">
        <f t="shared" si="118"/>
        <v>113.12</v>
      </c>
      <c r="Z208" s="41">
        <f t="shared" si="118"/>
        <v>113.12</v>
      </c>
      <c r="AA208" s="41">
        <f t="shared" si="118"/>
        <v>113.12</v>
      </c>
    </row>
    <row r="209" spans="1:27" ht="12.75" hidden="1" customHeight="1" outlineLevel="1" x14ac:dyDescent="0.2">
      <c r="A209" s="99" t="s">
        <v>1231</v>
      </c>
      <c r="B209" s="60" t="s">
        <v>83</v>
      </c>
      <c r="C209" s="40" t="s">
        <v>79</v>
      </c>
      <c r="D209" s="41">
        <v>3.72</v>
      </c>
      <c r="E209" s="41">
        <v>3.72</v>
      </c>
      <c r="F209" s="41">
        <v>3.72</v>
      </c>
      <c r="G209" s="41">
        <v>3.72</v>
      </c>
      <c r="H209" s="41">
        <v>3.72</v>
      </c>
      <c r="I209" s="41">
        <v>3.72</v>
      </c>
      <c r="J209" s="41">
        <v>3.72</v>
      </c>
      <c r="K209" s="41">
        <v>3.72</v>
      </c>
      <c r="L209" s="41">
        <v>3.72</v>
      </c>
      <c r="M209" s="41">
        <v>3.72</v>
      </c>
      <c r="N209" s="41">
        <v>3.72</v>
      </c>
      <c r="O209" s="41">
        <v>3.72</v>
      </c>
      <c r="P209" s="41">
        <v>3.72</v>
      </c>
      <c r="Q209" s="41">
        <v>3.72</v>
      </c>
      <c r="R209" s="41">
        <v>3.72</v>
      </c>
      <c r="S209" s="41">
        <v>3.72</v>
      </c>
      <c r="T209" s="41">
        <v>3.72</v>
      </c>
      <c r="U209" s="41">
        <v>3.72</v>
      </c>
      <c r="V209" s="41">
        <v>3.72</v>
      </c>
      <c r="W209" s="41">
        <v>3.72</v>
      </c>
      <c r="X209" s="41">
        <v>3.72</v>
      </c>
      <c r="Y209" s="41">
        <v>3.72</v>
      </c>
      <c r="Z209" s="41">
        <v>3.72</v>
      </c>
      <c r="AA209" s="41">
        <v>3.72</v>
      </c>
    </row>
    <row r="210" spans="1:27" ht="12.75" hidden="1" customHeight="1" outlineLevel="1" x14ac:dyDescent="0.2">
      <c r="A210" s="99" t="s">
        <v>1232</v>
      </c>
      <c r="B210" s="60" t="s">
        <v>81</v>
      </c>
      <c r="C210" s="40" t="s">
        <v>79</v>
      </c>
      <c r="D210" s="41">
        <f>$D$11</f>
        <v>216.36</v>
      </c>
      <c r="E210" s="41">
        <f t="shared" ref="E210:AA210" si="119">$D$11</f>
        <v>216.36</v>
      </c>
      <c r="F210" s="41">
        <f t="shared" si="119"/>
        <v>216.36</v>
      </c>
      <c r="G210" s="41">
        <f t="shared" si="119"/>
        <v>216.36</v>
      </c>
      <c r="H210" s="41">
        <f t="shared" si="119"/>
        <v>216.36</v>
      </c>
      <c r="I210" s="41">
        <f t="shared" si="119"/>
        <v>216.36</v>
      </c>
      <c r="J210" s="41">
        <f t="shared" si="119"/>
        <v>216.36</v>
      </c>
      <c r="K210" s="41">
        <f t="shared" si="119"/>
        <v>216.36</v>
      </c>
      <c r="L210" s="41">
        <f t="shared" si="119"/>
        <v>216.36</v>
      </c>
      <c r="M210" s="41">
        <f t="shared" si="119"/>
        <v>216.36</v>
      </c>
      <c r="N210" s="41">
        <f t="shared" si="119"/>
        <v>216.36</v>
      </c>
      <c r="O210" s="41">
        <f t="shared" si="119"/>
        <v>216.36</v>
      </c>
      <c r="P210" s="41">
        <f t="shared" si="119"/>
        <v>216.36</v>
      </c>
      <c r="Q210" s="41">
        <f t="shared" si="119"/>
        <v>216.36</v>
      </c>
      <c r="R210" s="41">
        <f>$D$11</f>
        <v>216.36</v>
      </c>
      <c r="S210" s="41">
        <f t="shared" si="119"/>
        <v>216.36</v>
      </c>
      <c r="T210" s="41">
        <f t="shared" si="119"/>
        <v>216.36</v>
      </c>
      <c r="U210" s="41">
        <f t="shared" si="119"/>
        <v>216.36</v>
      </c>
      <c r="V210" s="41">
        <f t="shared" si="119"/>
        <v>216.36</v>
      </c>
      <c r="W210" s="41">
        <f t="shared" si="119"/>
        <v>216.36</v>
      </c>
      <c r="X210" s="41">
        <f t="shared" si="119"/>
        <v>216.36</v>
      </c>
      <c r="Y210" s="41">
        <f t="shared" si="119"/>
        <v>216.36</v>
      </c>
      <c r="Z210" s="41">
        <f t="shared" si="119"/>
        <v>216.36</v>
      </c>
      <c r="AA210" s="41">
        <f t="shared" si="119"/>
        <v>216.36</v>
      </c>
    </row>
    <row r="211" spans="1:27" ht="12.75" customHeight="1" collapsed="1" x14ac:dyDescent="0.2">
      <c r="A211" s="98" t="s">
        <v>1233</v>
      </c>
      <c r="B211" s="25" t="str">
        <f>"10"&amp;"."&amp;$B$663&amp;"."&amp;$B$664</f>
        <v>10.01.2024</v>
      </c>
      <c r="C211" s="88" t="s">
        <v>76</v>
      </c>
      <c r="D211" s="89">
        <f>ROUND(((D212+D213+D215+D214)/1000),5)</f>
        <v>1.5331600000000001</v>
      </c>
      <c r="E211" s="89">
        <f>ROUND(((E212+E213+E215+E214)/1000),5)</f>
        <v>1.45221</v>
      </c>
      <c r="F211" s="89">
        <f>ROUND(((F212+F213+F215+F214)/1000),5)</f>
        <v>1.42641</v>
      </c>
      <c r="G211" s="89">
        <f t="shared" ref="G211:AA211" si="120">ROUND(((G212+G213+G215+G214)/1000),5)</f>
        <v>1.42584</v>
      </c>
      <c r="H211" s="89">
        <f t="shared" si="120"/>
        <v>1.4836400000000001</v>
      </c>
      <c r="I211" s="89">
        <f t="shared" si="120"/>
        <v>1.57491</v>
      </c>
      <c r="J211" s="89">
        <f t="shared" si="120"/>
        <v>1.7934399999999999</v>
      </c>
      <c r="K211" s="89">
        <f t="shared" si="120"/>
        <v>2.0870500000000001</v>
      </c>
      <c r="L211" s="89">
        <f t="shared" si="120"/>
        <v>2.2739799999999999</v>
      </c>
      <c r="M211" s="89">
        <f t="shared" si="120"/>
        <v>2.3231999999999999</v>
      </c>
      <c r="N211" s="89">
        <f t="shared" si="120"/>
        <v>2.3478400000000001</v>
      </c>
      <c r="O211" s="89">
        <f t="shared" si="120"/>
        <v>2.4003700000000001</v>
      </c>
      <c r="P211" s="89">
        <f t="shared" si="120"/>
        <v>2.3702399999999999</v>
      </c>
      <c r="Q211" s="89">
        <f t="shared" si="120"/>
        <v>2.3795700000000002</v>
      </c>
      <c r="R211" s="89">
        <f t="shared" si="120"/>
        <v>2.3753600000000001</v>
      </c>
      <c r="S211" s="89">
        <f t="shared" si="120"/>
        <v>2.3227000000000002</v>
      </c>
      <c r="T211" s="89">
        <f t="shared" si="120"/>
        <v>2.3257300000000001</v>
      </c>
      <c r="U211" s="89">
        <f t="shared" si="120"/>
        <v>2.3112900000000001</v>
      </c>
      <c r="V211" s="89">
        <f t="shared" si="120"/>
        <v>2.2911899999999998</v>
      </c>
      <c r="W211" s="89">
        <f t="shared" si="120"/>
        <v>2.3328000000000002</v>
      </c>
      <c r="X211" s="89">
        <f t="shared" si="120"/>
        <v>2.2123699999999999</v>
      </c>
      <c r="Y211" s="89">
        <f t="shared" si="120"/>
        <v>2.0893000000000002</v>
      </c>
      <c r="Z211" s="89">
        <f t="shared" si="120"/>
        <v>1.87073</v>
      </c>
      <c r="AA211" s="89">
        <f t="shared" si="120"/>
        <v>1.5844499999999999</v>
      </c>
    </row>
    <row r="212" spans="1:27" ht="12.75" hidden="1" customHeight="1" outlineLevel="1" x14ac:dyDescent="0.2">
      <c r="A212" s="99" t="s">
        <v>1234</v>
      </c>
      <c r="B212" s="60" t="s">
        <v>238</v>
      </c>
      <c r="C212" s="40" t="s">
        <v>79</v>
      </c>
      <c r="D212" s="41">
        <v>1199.96</v>
      </c>
      <c r="E212" s="41">
        <v>1119.01</v>
      </c>
      <c r="F212" s="41">
        <v>1093.21</v>
      </c>
      <c r="G212" s="41">
        <v>1092.6400000000001</v>
      </c>
      <c r="H212" s="41">
        <v>1150.44</v>
      </c>
      <c r="I212" s="41">
        <v>1241.71</v>
      </c>
      <c r="J212" s="41">
        <v>1460.24</v>
      </c>
      <c r="K212" s="41">
        <v>1753.85</v>
      </c>
      <c r="L212" s="41">
        <v>1940.78</v>
      </c>
      <c r="M212" s="41">
        <v>1990</v>
      </c>
      <c r="N212" s="41">
        <v>2014.64</v>
      </c>
      <c r="O212" s="41">
        <v>2067.17</v>
      </c>
      <c r="P212" s="41">
        <v>2037.04</v>
      </c>
      <c r="Q212" s="41">
        <v>2046.37</v>
      </c>
      <c r="R212" s="41">
        <v>2042.16</v>
      </c>
      <c r="S212" s="41">
        <v>1989.5</v>
      </c>
      <c r="T212" s="41">
        <v>1992.53</v>
      </c>
      <c r="U212" s="41">
        <v>1978.09</v>
      </c>
      <c r="V212" s="41">
        <v>1957.99</v>
      </c>
      <c r="W212" s="41">
        <v>1999.6</v>
      </c>
      <c r="X212" s="41">
        <v>1879.17</v>
      </c>
      <c r="Y212" s="41">
        <v>1756.1</v>
      </c>
      <c r="Z212" s="41">
        <v>1537.53</v>
      </c>
      <c r="AA212" s="41">
        <v>1251.25</v>
      </c>
    </row>
    <row r="213" spans="1:27" ht="12.75" hidden="1" customHeight="1" outlineLevel="1" x14ac:dyDescent="0.2">
      <c r="A213" s="99" t="s">
        <v>1235</v>
      </c>
      <c r="B213" s="60" t="s">
        <v>90</v>
      </c>
      <c r="C213" s="40" t="s">
        <v>79</v>
      </c>
      <c r="D213" s="41">
        <f>$D$168</f>
        <v>113.12</v>
      </c>
      <c r="E213" s="41">
        <f>$D$168</f>
        <v>113.12</v>
      </c>
      <c r="F213" s="41">
        <f t="shared" ref="F213:AA213" si="121">$D$168</f>
        <v>113.12</v>
      </c>
      <c r="G213" s="41">
        <f t="shared" si="121"/>
        <v>113.12</v>
      </c>
      <c r="H213" s="41">
        <f t="shared" si="121"/>
        <v>113.12</v>
      </c>
      <c r="I213" s="41">
        <f t="shared" si="121"/>
        <v>113.12</v>
      </c>
      <c r="J213" s="41">
        <f t="shared" si="121"/>
        <v>113.12</v>
      </c>
      <c r="K213" s="41">
        <f t="shared" si="121"/>
        <v>113.12</v>
      </c>
      <c r="L213" s="41">
        <f t="shared" si="121"/>
        <v>113.12</v>
      </c>
      <c r="M213" s="41">
        <f t="shared" si="121"/>
        <v>113.12</v>
      </c>
      <c r="N213" s="41">
        <f t="shared" si="121"/>
        <v>113.12</v>
      </c>
      <c r="O213" s="41">
        <f t="shared" si="121"/>
        <v>113.12</v>
      </c>
      <c r="P213" s="41">
        <f t="shared" si="121"/>
        <v>113.12</v>
      </c>
      <c r="Q213" s="41">
        <f t="shared" si="121"/>
        <v>113.12</v>
      </c>
      <c r="R213" s="41">
        <f t="shared" si="121"/>
        <v>113.12</v>
      </c>
      <c r="S213" s="41">
        <f t="shared" si="121"/>
        <v>113.12</v>
      </c>
      <c r="T213" s="41">
        <f t="shared" si="121"/>
        <v>113.12</v>
      </c>
      <c r="U213" s="41">
        <f t="shared" si="121"/>
        <v>113.12</v>
      </c>
      <c r="V213" s="41">
        <f t="shared" si="121"/>
        <v>113.12</v>
      </c>
      <c r="W213" s="41">
        <f t="shared" si="121"/>
        <v>113.12</v>
      </c>
      <c r="X213" s="41">
        <f t="shared" si="121"/>
        <v>113.12</v>
      </c>
      <c r="Y213" s="41">
        <f t="shared" si="121"/>
        <v>113.12</v>
      </c>
      <c r="Z213" s="41">
        <f t="shared" si="121"/>
        <v>113.12</v>
      </c>
      <c r="AA213" s="41">
        <f t="shared" si="121"/>
        <v>113.12</v>
      </c>
    </row>
    <row r="214" spans="1:27" ht="12.75" hidden="1" customHeight="1" outlineLevel="1" x14ac:dyDescent="0.2">
      <c r="A214" s="99" t="s">
        <v>1236</v>
      </c>
      <c r="B214" s="60" t="s">
        <v>83</v>
      </c>
      <c r="C214" s="40" t="s">
        <v>79</v>
      </c>
      <c r="D214" s="41">
        <v>3.72</v>
      </c>
      <c r="E214" s="41">
        <v>3.72</v>
      </c>
      <c r="F214" s="41">
        <v>3.72</v>
      </c>
      <c r="G214" s="41">
        <v>3.72</v>
      </c>
      <c r="H214" s="41">
        <v>3.72</v>
      </c>
      <c r="I214" s="41">
        <v>3.72</v>
      </c>
      <c r="J214" s="41">
        <v>3.72</v>
      </c>
      <c r="K214" s="41">
        <v>3.72</v>
      </c>
      <c r="L214" s="41">
        <v>3.72</v>
      </c>
      <c r="M214" s="41">
        <v>3.72</v>
      </c>
      <c r="N214" s="41">
        <v>3.72</v>
      </c>
      <c r="O214" s="41">
        <v>3.72</v>
      </c>
      <c r="P214" s="41">
        <v>3.72</v>
      </c>
      <c r="Q214" s="41">
        <v>3.72</v>
      </c>
      <c r="R214" s="41">
        <v>3.72</v>
      </c>
      <c r="S214" s="41">
        <v>3.72</v>
      </c>
      <c r="T214" s="41">
        <v>3.72</v>
      </c>
      <c r="U214" s="41">
        <v>3.72</v>
      </c>
      <c r="V214" s="41">
        <v>3.72</v>
      </c>
      <c r="W214" s="41">
        <v>3.72</v>
      </c>
      <c r="X214" s="41">
        <v>3.72</v>
      </c>
      <c r="Y214" s="41">
        <v>3.72</v>
      </c>
      <c r="Z214" s="41">
        <v>3.72</v>
      </c>
      <c r="AA214" s="41">
        <v>3.72</v>
      </c>
    </row>
    <row r="215" spans="1:27" ht="12.75" hidden="1" customHeight="1" outlineLevel="1" x14ac:dyDescent="0.2">
      <c r="A215" s="99" t="s">
        <v>1237</v>
      </c>
      <c r="B215" s="60" t="s">
        <v>81</v>
      </c>
      <c r="C215" s="40" t="s">
        <v>79</v>
      </c>
      <c r="D215" s="41">
        <f>$D$11</f>
        <v>216.36</v>
      </c>
      <c r="E215" s="41">
        <f t="shared" ref="E215:AA215" si="122">$D$11</f>
        <v>216.36</v>
      </c>
      <c r="F215" s="41">
        <f t="shared" si="122"/>
        <v>216.36</v>
      </c>
      <c r="G215" s="41">
        <f t="shared" si="122"/>
        <v>216.36</v>
      </c>
      <c r="H215" s="41">
        <f t="shared" si="122"/>
        <v>216.36</v>
      </c>
      <c r="I215" s="41">
        <f t="shared" si="122"/>
        <v>216.36</v>
      </c>
      <c r="J215" s="41">
        <f t="shared" si="122"/>
        <v>216.36</v>
      </c>
      <c r="K215" s="41">
        <f t="shared" si="122"/>
        <v>216.36</v>
      </c>
      <c r="L215" s="41">
        <f t="shared" si="122"/>
        <v>216.36</v>
      </c>
      <c r="M215" s="41">
        <f t="shared" si="122"/>
        <v>216.36</v>
      </c>
      <c r="N215" s="41">
        <f t="shared" si="122"/>
        <v>216.36</v>
      </c>
      <c r="O215" s="41">
        <f t="shared" si="122"/>
        <v>216.36</v>
      </c>
      <c r="P215" s="41">
        <f t="shared" si="122"/>
        <v>216.36</v>
      </c>
      <c r="Q215" s="41">
        <f t="shared" si="122"/>
        <v>216.36</v>
      </c>
      <c r="R215" s="41">
        <f>$D$11</f>
        <v>216.36</v>
      </c>
      <c r="S215" s="41">
        <f t="shared" si="122"/>
        <v>216.36</v>
      </c>
      <c r="T215" s="41">
        <f t="shared" si="122"/>
        <v>216.36</v>
      </c>
      <c r="U215" s="41">
        <f t="shared" si="122"/>
        <v>216.36</v>
      </c>
      <c r="V215" s="41">
        <f t="shared" si="122"/>
        <v>216.36</v>
      </c>
      <c r="W215" s="41">
        <f t="shared" si="122"/>
        <v>216.36</v>
      </c>
      <c r="X215" s="41">
        <f t="shared" si="122"/>
        <v>216.36</v>
      </c>
      <c r="Y215" s="41">
        <f t="shared" si="122"/>
        <v>216.36</v>
      </c>
      <c r="Z215" s="41">
        <f t="shared" si="122"/>
        <v>216.36</v>
      </c>
      <c r="AA215" s="41">
        <f t="shared" si="122"/>
        <v>216.36</v>
      </c>
    </row>
    <row r="216" spans="1:27" ht="12.75" customHeight="1" collapsed="1" x14ac:dyDescent="0.2">
      <c r="A216" s="98" t="s">
        <v>1238</v>
      </c>
      <c r="B216" s="25" t="str">
        <f>"11"&amp;"."&amp;$B$663&amp;"."&amp;$B$664</f>
        <v>11.01.2024</v>
      </c>
      <c r="C216" s="88" t="s">
        <v>76</v>
      </c>
      <c r="D216" s="89">
        <f>ROUND(((D217+D218+D220+D219)/1000),5)</f>
        <v>1.57805</v>
      </c>
      <c r="E216" s="89">
        <f>ROUND(((E217+E218+E220+E219)/1000),5)</f>
        <v>1.5078199999999999</v>
      </c>
      <c r="F216" s="89">
        <f>ROUND(((F217+F218+F220+F219)/1000),5)</f>
        <v>1.45251</v>
      </c>
      <c r="G216" s="89">
        <f t="shared" ref="G216:AA216" si="123">ROUND(((G217+G218+G220+G219)/1000),5)</f>
        <v>1.4798899999999999</v>
      </c>
      <c r="H216" s="89">
        <f t="shared" si="123"/>
        <v>1.5246500000000001</v>
      </c>
      <c r="I216" s="89">
        <f t="shared" si="123"/>
        <v>1.5928199999999999</v>
      </c>
      <c r="J216" s="89">
        <f t="shared" si="123"/>
        <v>1.8159099999999999</v>
      </c>
      <c r="K216" s="89">
        <f t="shared" si="123"/>
        <v>2.1743899999999998</v>
      </c>
      <c r="L216" s="89">
        <f t="shared" si="123"/>
        <v>2.3113199999999998</v>
      </c>
      <c r="M216" s="89">
        <f t="shared" si="123"/>
        <v>2.3581099999999999</v>
      </c>
      <c r="N216" s="89">
        <f t="shared" si="123"/>
        <v>2.4024999999999999</v>
      </c>
      <c r="O216" s="89">
        <f t="shared" si="123"/>
        <v>2.4261400000000002</v>
      </c>
      <c r="P216" s="89">
        <f t="shared" si="123"/>
        <v>2.39656</v>
      </c>
      <c r="Q216" s="89">
        <f t="shared" si="123"/>
        <v>2.4061699999999999</v>
      </c>
      <c r="R216" s="89">
        <f t="shared" si="123"/>
        <v>2.4040300000000001</v>
      </c>
      <c r="S216" s="89">
        <f t="shared" si="123"/>
        <v>2.3514499999999998</v>
      </c>
      <c r="T216" s="89">
        <f t="shared" si="123"/>
        <v>2.3700600000000001</v>
      </c>
      <c r="U216" s="89">
        <f t="shared" si="123"/>
        <v>2.39161</v>
      </c>
      <c r="V216" s="89">
        <f t="shared" si="123"/>
        <v>2.30999</v>
      </c>
      <c r="W216" s="89">
        <f t="shared" si="123"/>
        <v>2.3456199999999998</v>
      </c>
      <c r="X216" s="89">
        <f t="shared" si="123"/>
        <v>2.2220300000000002</v>
      </c>
      <c r="Y216" s="89">
        <f t="shared" si="123"/>
        <v>2.1115599999999999</v>
      </c>
      <c r="Z216" s="89">
        <f t="shared" si="123"/>
        <v>1.8724799999999999</v>
      </c>
      <c r="AA216" s="89">
        <f t="shared" si="123"/>
        <v>1.5798300000000001</v>
      </c>
    </row>
    <row r="217" spans="1:27" ht="12.75" hidden="1" customHeight="1" outlineLevel="1" x14ac:dyDescent="0.2">
      <c r="A217" s="99" t="s">
        <v>1239</v>
      </c>
      <c r="B217" s="60" t="s">
        <v>238</v>
      </c>
      <c r="C217" s="40" t="s">
        <v>79</v>
      </c>
      <c r="D217" s="41">
        <v>1244.8499999999999</v>
      </c>
      <c r="E217" s="41">
        <v>1174.6199999999999</v>
      </c>
      <c r="F217" s="41">
        <v>1119.31</v>
      </c>
      <c r="G217" s="41">
        <v>1146.69</v>
      </c>
      <c r="H217" s="41">
        <v>1191.45</v>
      </c>
      <c r="I217" s="41">
        <v>1259.6199999999999</v>
      </c>
      <c r="J217" s="41">
        <v>1482.71</v>
      </c>
      <c r="K217" s="41">
        <v>1841.19</v>
      </c>
      <c r="L217" s="41">
        <v>1978.12</v>
      </c>
      <c r="M217" s="41">
        <v>2024.91</v>
      </c>
      <c r="N217" s="41">
        <v>2069.3000000000002</v>
      </c>
      <c r="O217" s="41">
        <v>2092.94</v>
      </c>
      <c r="P217" s="41">
        <v>2063.36</v>
      </c>
      <c r="Q217" s="41">
        <v>2072.9699999999998</v>
      </c>
      <c r="R217" s="41">
        <v>2070.83</v>
      </c>
      <c r="S217" s="41">
        <v>2018.25</v>
      </c>
      <c r="T217" s="41">
        <v>2036.86</v>
      </c>
      <c r="U217" s="41">
        <v>2058.41</v>
      </c>
      <c r="V217" s="41">
        <v>1976.79</v>
      </c>
      <c r="W217" s="41">
        <v>2012.42</v>
      </c>
      <c r="X217" s="41">
        <v>1888.83</v>
      </c>
      <c r="Y217" s="41">
        <v>1778.36</v>
      </c>
      <c r="Z217" s="41">
        <v>1539.28</v>
      </c>
      <c r="AA217" s="41">
        <v>1246.6300000000001</v>
      </c>
    </row>
    <row r="218" spans="1:27" ht="12.75" hidden="1" customHeight="1" outlineLevel="1" x14ac:dyDescent="0.2">
      <c r="A218" s="99" t="s">
        <v>1240</v>
      </c>
      <c r="B218" s="60" t="s">
        <v>90</v>
      </c>
      <c r="C218" s="40" t="s">
        <v>79</v>
      </c>
      <c r="D218" s="41">
        <f>$D$168</f>
        <v>113.12</v>
      </c>
      <c r="E218" s="41">
        <f>$D$168</f>
        <v>113.12</v>
      </c>
      <c r="F218" s="41">
        <f t="shared" ref="F218:AA218" si="124">$D$168</f>
        <v>113.12</v>
      </c>
      <c r="G218" s="41">
        <f t="shared" si="124"/>
        <v>113.12</v>
      </c>
      <c r="H218" s="41">
        <f t="shared" si="124"/>
        <v>113.12</v>
      </c>
      <c r="I218" s="41">
        <f t="shared" si="124"/>
        <v>113.12</v>
      </c>
      <c r="J218" s="41">
        <f t="shared" si="124"/>
        <v>113.12</v>
      </c>
      <c r="K218" s="41">
        <f t="shared" si="124"/>
        <v>113.12</v>
      </c>
      <c r="L218" s="41">
        <f t="shared" si="124"/>
        <v>113.12</v>
      </c>
      <c r="M218" s="41">
        <f t="shared" si="124"/>
        <v>113.12</v>
      </c>
      <c r="N218" s="41">
        <f t="shared" si="124"/>
        <v>113.12</v>
      </c>
      <c r="O218" s="41">
        <f t="shared" si="124"/>
        <v>113.12</v>
      </c>
      <c r="P218" s="41">
        <f t="shared" si="124"/>
        <v>113.12</v>
      </c>
      <c r="Q218" s="41">
        <f t="shared" si="124"/>
        <v>113.12</v>
      </c>
      <c r="R218" s="41">
        <f t="shared" si="124"/>
        <v>113.12</v>
      </c>
      <c r="S218" s="41">
        <f t="shared" si="124"/>
        <v>113.12</v>
      </c>
      <c r="T218" s="41">
        <f t="shared" si="124"/>
        <v>113.12</v>
      </c>
      <c r="U218" s="41">
        <f t="shared" si="124"/>
        <v>113.12</v>
      </c>
      <c r="V218" s="41">
        <f t="shared" si="124"/>
        <v>113.12</v>
      </c>
      <c r="W218" s="41">
        <f t="shared" si="124"/>
        <v>113.12</v>
      </c>
      <c r="X218" s="41">
        <f t="shared" si="124"/>
        <v>113.12</v>
      </c>
      <c r="Y218" s="41">
        <f t="shared" si="124"/>
        <v>113.12</v>
      </c>
      <c r="Z218" s="41">
        <f t="shared" si="124"/>
        <v>113.12</v>
      </c>
      <c r="AA218" s="41">
        <f t="shared" si="124"/>
        <v>113.12</v>
      </c>
    </row>
    <row r="219" spans="1:27" ht="12.75" hidden="1" customHeight="1" outlineLevel="1" x14ac:dyDescent="0.2">
      <c r="A219" s="99" t="s">
        <v>1241</v>
      </c>
      <c r="B219" s="60" t="s">
        <v>83</v>
      </c>
      <c r="C219" s="40" t="s">
        <v>79</v>
      </c>
      <c r="D219" s="41">
        <v>3.72</v>
      </c>
      <c r="E219" s="41">
        <v>3.72</v>
      </c>
      <c r="F219" s="41">
        <v>3.72</v>
      </c>
      <c r="G219" s="41">
        <v>3.72</v>
      </c>
      <c r="H219" s="41">
        <v>3.72</v>
      </c>
      <c r="I219" s="41">
        <v>3.72</v>
      </c>
      <c r="J219" s="41">
        <v>3.72</v>
      </c>
      <c r="K219" s="41">
        <v>3.72</v>
      </c>
      <c r="L219" s="41">
        <v>3.72</v>
      </c>
      <c r="M219" s="41">
        <v>3.72</v>
      </c>
      <c r="N219" s="41">
        <v>3.72</v>
      </c>
      <c r="O219" s="41">
        <v>3.72</v>
      </c>
      <c r="P219" s="41">
        <v>3.72</v>
      </c>
      <c r="Q219" s="41">
        <v>3.72</v>
      </c>
      <c r="R219" s="41">
        <v>3.72</v>
      </c>
      <c r="S219" s="41">
        <v>3.72</v>
      </c>
      <c r="T219" s="41">
        <v>3.72</v>
      </c>
      <c r="U219" s="41">
        <v>3.72</v>
      </c>
      <c r="V219" s="41">
        <v>3.72</v>
      </c>
      <c r="W219" s="41">
        <v>3.72</v>
      </c>
      <c r="X219" s="41">
        <v>3.72</v>
      </c>
      <c r="Y219" s="41">
        <v>3.72</v>
      </c>
      <c r="Z219" s="41">
        <v>3.72</v>
      </c>
      <c r="AA219" s="41">
        <v>3.72</v>
      </c>
    </row>
    <row r="220" spans="1:27" ht="12.75" hidden="1" customHeight="1" outlineLevel="1" x14ac:dyDescent="0.2">
      <c r="A220" s="99" t="s">
        <v>1242</v>
      </c>
      <c r="B220" s="60" t="s">
        <v>81</v>
      </c>
      <c r="C220" s="40" t="s">
        <v>79</v>
      </c>
      <c r="D220" s="41">
        <f>$D$11</f>
        <v>216.36</v>
      </c>
      <c r="E220" s="41">
        <f t="shared" ref="E220:AA220" si="125">$D$11</f>
        <v>216.36</v>
      </c>
      <c r="F220" s="41">
        <f t="shared" si="125"/>
        <v>216.36</v>
      </c>
      <c r="G220" s="41">
        <f t="shared" si="125"/>
        <v>216.36</v>
      </c>
      <c r="H220" s="41">
        <f t="shared" si="125"/>
        <v>216.36</v>
      </c>
      <c r="I220" s="41">
        <f t="shared" si="125"/>
        <v>216.36</v>
      </c>
      <c r="J220" s="41">
        <f t="shared" si="125"/>
        <v>216.36</v>
      </c>
      <c r="K220" s="41">
        <f t="shared" si="125"/>
        <v>216.36</v>
      </c>
      <c r="L220" s="41">
        <f t="shared" si="125"/>
        <v>216.36</v>
      </c>
      <c r="M220" s="41">
        <f t="shared" si="125"/>
        <v>216.36</v>
      </c>
      <c r="N220" s="41">
        <f t="shared" si="125"/>
        <v>216.36</v>
      </c>
      <c r="O220" s="41">
        <f t="shared" si="125"/>
        <v>216.36</v>
      </c>
      <c r="P220" s="41">
        <f t="shared" si="125"/>
        <v>216.36</v>
      </c>
      <c r="Q220" s="41">
        <f t="shared" si="125"/>
        <v>216.36</v>
      </c>
      <c r="R220" s="41">
        <f>$D$11</f>
        <v>216.36</v>
      </c>
      <c r="S220" s="41">
        <f t="shared" si="125"/>
        <v>216.36</v>
      </c>
      <c r="T220" s="41">
        <f t="shared" si="125"/>
        <v>216.36</v>
      </c>
      <c r="U220" s="41">
        <f t="shared" si="125"/>
        <v>216.36</v>
      </c>
      <c r="V220" s="41">
        <f t="shared" si="125"/>
        <v>216.36</v>
      </c>
      <c r="W220" s="41">
        <f t="shared" si="125"/>
        <v>216.36</v>
      </c>
      <c r="X220" s="41">
        <f t="shared" si="125"/>
        <v>216.36</v>
      </c>
      <c r="Y220" s="41">
        <f t="shared" si="125"/>
        <v>216.36</v>
      </c>
      <c r="Z220" s="41">
        <f t="shared" si="125"/>
        <v>216.36</v>
      </c>
      <c r="AA220" s="41">
        <f t="shared" si="125"/>
        <v>216.36</v>
      </c>
    </row>
    <row r="221" spans="1:27" ht="12.75" customHeight="1" collapsed="1" x14ac:dyDescent="0.2">
      <c r="A221" s="98" t="s">
        <v>1243</v>
      </c>
      <c r="B221" s="25" t="str">
        <f>"12"&amp;"."&amp;$B$663&amp;"."&amp;$B$664</f>
        <v>12.01.2024</v>
      </c>
      <c r="C221" s="88" t="s">
        <v>76</v>
      </c>
      <c r="D221" s="89">
        <f>ROUND(((D222+D223+D225+D224)/1000),5)</f>
        <v>1.5224899999999999</v>
      </c>
      <c r="E221" s="89">
        <f>ROUND(((E222+E223+E225+E224)/1000),5)</f>
        <v>1.4456</v>
      </c>
      <c r="F221" s="89">
        <f>ROUND(((F222+F223+F225+F224)/1000),5)</f>
        <v>1.3735200000000001</v>
      </c>
      <c r="G221" s="89">
        <f t="shared" ref="G221:AA221" si="126">ROUND(((G222+G223+G225+G224)/1000),5)</f>
        <v>1.3884000000000001</v>
      </c>
      <c r="H221" s="89">
        <f t="shared" si="126"/>
        <v>1.4507000000000001</v>
      </c>
      <c r="I221" s="89">
        <f t="shared" si="126"/>
        <v>1.57769</v>
      </c>
      <c r="J221" s="89">
        <f t="shared" si="126"/>
        <v>1.7907200000000001</v>
      </c>
      <c r="K221" s="89">
        <f t="shared" si="126"/>
        <v>2.0284200000000001</v>
      </c>
      <c r="L221" s="89">
        <f t="shared" si="126"/>
        <v>2.1993900000000002</v>
      </c>
      <c r="M221" s="89">
        <f t="shared" si="126"/>
        <v>2.2443499999999998</v>
      </c>
      <c r="N221" s="89">
        <f t="shared" si="126"/>
        <v>2.2892999999999999</v>
      </c>
      <c r="O221" s="89">
        <f t="shared" si="126"/>
        <v>2.3341099999999999</v>
      </c>
      <c r="P221" s="89">
        <f t="shared" si="126"/>
        <v>2.2985799999999998</v>
      </c>
      <c r="Q221" s="89">
        <f t="shared" si="126"/>
        <v>2.3132799999999998</v>
      </c>
      <c r="R221" s="89">
        <f t="shared" si="126"/>
        <v>2.3085399999999998</v>
      </c>
      <c r="S221" s="89">
        <f t="shared" si="126"/>
        <v>2.2398099999999999</v>
      </c>
      <c r="T221" s="89">
        <f t="shared" si="126"/>
        <v>2.2581500000000001</v>
      </c>
      <c r="U221" s="89">
        <f t="shared" si="126"/>
        <v>2.2868499999999998</v>
      </c>
      <c r="V221" s="89">
        <f t="shared" si="126"/>
        <v>2.2804199999999999</v>
      </c>
      <c r="W221" s="89">
        <f t="shared" si="126"/>
        <v>2.3148300000000002</v>
      </c>
      <c r="X221" s="89">
        <f t="shared" si="126"/>
        <v>2.23949</v>
      </c>
      <c r="Y221" s="89">
        <f t="shared" si="126"/>
        <v>2.1259000000000001</v>
      </c>
      <c r="Z221" s="89">
        <f t="shared" si="126"/>
        <v>1.8865400000000001</v>
      </c>
      <c r="AA221" s="89">
        <f t="shared" si="126"/>
        <v>1.6765699999999999</v>
      </c>
    </row>
    <row r="222" spans="1:27" ht="12.75" hidden="1" customHeight="1" outlineLevel="1" x14ac:dyDescent="0.2">
      <c r="A222" s="99" t="s">
        <v>1244</v>
      </c>
      <c r="B222" s="60" t="s">
        <v>238</v>
      </c>
      <c r="C222" s="40" t="s">
        <v>79</v>
      </c>
      <c r="D222" s="41">
        <v>1189.29</v>
      </c>
      <c r="E222" s="41">
        <v>1112.4000000000001</v>
      </c>
      <c r="F222" s="41">
        <v>1040.32</v>
      </c>
      <c r="G222" s="41">
        <v>1055.2</v>
      </c>
      <c r="H222" s="41">
        <v>1117.5</v>
      </c>
      <c r="I222" s="41">
        <v>1244.49</v>
      </c>
      <c r="J222" s="41">
        <v>1457.52</v>
      </c>
      <c r="K222" s="41">
        <v>1695.22</v>
      </c>
      <c r="L222" s="41">
        <v>1866.19</v>
      </c>
      <c r="M222" s="41">
        <v>1911.15</v>
      </c>
      <c r="N222" s="41">
        <v>1956.1</v>
      </c>
      <c r="O222" s="41">
        <v>2000.91</v>
      </c>
      <c r="P222" s="41">
        <v>1965.38</v>
      </c>
      <c r="Q222" s="41">
        <v>1980.08</v>
      </c>
      <c r="R222" s="41">
        <v>1975.34</v>
      </c>
      <c r="S222" s="41">
        <v>1906.61</v>
      </c>
      <c r="T222" s="41">
        <v>1924.95</v>
      </c>
      <c r="U222" s="41">
        <v>1953.65</v>
      </c>
      <c r="V222" s="41">
        <v>1947.22</v>
      </c>
      <c r="W222" s="41">
        <v>1981.63</v>
      </c>
      <c r="X222" s="41">
        <v>1906.29</v>
      </c>
      <c r="Y222" s="41">
        <v>1792.7</v>
      </c>
      <c r="Z222" s="41">
        <v>1553.34</v>
      </c>
      <c r="AA222" s="41">
        <v>1343.37</v>
      </c>
    </row>
    <row r="223" spans="1:27" ht="12.75" hidden="1" customHeight="1" outlineLevel="1" x14ac:dyDescent="0.2">
      <c r="A223" s="99" t="s">
        <v>1245</v>
      </c>
      <c r="B223" s="60" t="s">
        <v>90</v>
      </c>
      <c r="C223" s="40" t="s">
        <v>79</v>
      </c>
      <c r="D223" s="41">
        <f>$D$168</f>
        <v>113.12</v>
      </c>
      <c r="E223" s="41">
        <f>$D$168</f>
        <v>113.12</v>
      </c>
      <c r="F223" s="41">
        <f t="shared" ref="F223:AA223" si="127">$D$168</f>
        <v>113.12</v>
      </c>
      <c r="G223" s="41">
        <f t="shared" si="127"/>
        <v>113.12</v>
      </c>
      <c r="H223" s="41">
        <f t="shared" si="127"/>
        <v>113.12</v>
      </c>
      <c r="I223" s="41">
        <f t="shared" si="127"/>
        <v>113.12</v>
      </c>
      <c r="J223" s="41">
        <f t="shared" si="127"/>
        <v>113.12</v>
      </c>
      <c r="K223" s="41">
        <f t="shared" si="127"/>
        <v>113.12</v>
      </c>
      <c r="L223" s="41">
        <f t="shared" si="127"/>
        <v>113.12</v>
      </c>
      <c r="M223" s="41">
        <f t="shared" si="127"/>
        <v>113.12</v>
      </c>
      <c r="N223" s="41">
        <f t="shared" si="127"/>
        <v>113.12</v>
      </c>
      <c r="O223" s="41">
        <f t="shared" si="127"/>
        <v>113.12</v>
      </c>
      <c r="P223" s="41">
        <f t="shared" si="127"/>
        <v>113.12</v>
      </c>
      <c r="Q223" s="41">
        <f t="shared" si="127"/>
        <v>113.12</v>
      </c>
      <c r="R223" s="41">
        <f t="shared" si="127"/>
        <v>113.12</v>
      </c>
      <c r="S223" s="41">
        <f t="shared" si="127"/>
        <v>113.12</v>
      </c>
      <c r="T223" s="41">
        <f t="shared" si="127"/>
        <v>113.12</v>
      </c>
      <c r="U223" s="41">
        <f t="shared" si="127"/>
        <v>113.12</v>
      </c>
      <c r="V223" s="41">
        <f t="shared" si="127"/>
        <v>113.12</v>
      </c>
      <c r="W223" s="41">
        <f t="shared" si="127"/>
        <v>113.12</v>
      </c>
      <c r="X223" s="41">
        <f t="shared" si="127"/>
        <v>113.12</v>
      </c>
      <c r="Y223" s="41">
        <f t="shared" si="127"/>
        <v>113.12</v>
      </c>
      <c r="Z223" s="41">
        <f t="shared" si="127"/>
        <v>113.12</v>
      </c>
      <c r="AA223" s="41">
        <f t="shared" si="127"/>
        <v>113.12</v>
      </c>
    </row>
    <row r="224" spans="1:27" ht="12.75" hidden="1" customHeight="1" outlineLevel="1" x14ac:dyDescent="0.2">
      <c r="A224" s="99" t="s">
        <v>1246</v>
      </c>
      <c r="B224" s="60" t="s">
        <v>83</v>
      </c>
      <c r="C224" s="40" t="s">
        <v>79</v>
      </c>
      <c r="D224" s="41">
        <v>3.72</v>
      </c>
      <c r="E224" s="41">
        <v>3.72</v>
      </c>
      <c r="F224" s="41">
        <v>3.72</v>
      </c>
      <c r="G224" s="41">
        <v>3.72</v>
      </c>
      <c r="H224" s="41">
        <v>3.72</v>
      </c>
      <c r="I224" s="41">
        <v>3.72</v>
      </c>
      <c r="J224" s="41">
        <v>3.72</v>
      </c>
      <c r="K224" s="41">
        <v>3.72</v>
      </c>
      <c r="L224" s="41">
        <v>3.72</v>
      </c>
      <c r="M224" s="41">
        <v>3.72</v>
      </c>
      <c r="N224" s="41">
        <v>3.72</v>
      </c>
      <c r="O224" s="41">
        <v>3.72</v>
      </c>
      <c r="P224" s="41">
        <v>3.72</v>
      </c>
      <c r="Q224" s="41">
        <v>3.72</v>
      </c>
      <c r="R224" s="41">
        <v>3.72</v>
      </c>
      <c r="S224" s="41">
        <v>3.72</v>
      </c>
      <c r="T224" s="41">
        <v>3.72</v>
      </c>
      <c r="U224" s="41">
        <v>3.72</v>
      </c>
      <c r="V224" s="41">
        <v>3.72</v>
      </c>
      <c r="W224" s="41">
        <v>3.72</v>
      </c>
      <c r="X224" s="41">
        <v>3.72</v>
      </c>
      <c r="Y224" s="41">
        <v>3.72</v>
      </c>
      <c r="Z224" s="41">
        <v>3.72</v>
      </c>
      <c r="AA224" s="41">
        <v>3.72</v>
      </c>
    </row>
    <row r="225" spans="1:27" ht="12.75" hidden="1" customHeight="1" outlineLevel="1" x14ac:dyDescent="0.2">
      <c r="A225" s="99" t="s">
        <v>1247</v>
      </c>
      <c r="B225" s="60" t="s">
        <v>81</v>
      </c>
      <c r="C225" s="40" t="s">
        <v>79</v>
      </c>
      <c r="D225" s="41">
        <f>$D$11</f>
        <v>216.36</v>
      </c>
      <c r="E225" s="41">
        <f t="shared" ref="E225:AA225" si="128">$D$11</f>
        <v>216.36</v>
      </c>
      <c r="F225" s="41">
        <f t="shared" si="128"/>
        <v>216.36</v>
      </c>
      <c r="G225" s="41">
        <f t="shared" si="128"/>
        <v>216.36</v>
      </c>
      <c r="H225" s="41">
        <f t="shared" si="128"/>
        <v>216.36</v>
      </c>
      <c r="I225" s="41">
        <f t="shared" si="128"/>
        <v>216.36</v>
      </c>
      <c r="J225" s="41">
        <f t="shared" si="128"/>
        <v>216.36</v>
      </c>
      <c r="K225" s="41">
        <f t="shared" si="128"/>
        <v>216.36</v>
      </c>
      <c r="L225" s="41">
        <f t="shared" si="128"/>
        <v>216.36</v>
      </c>
      <c r="M225" s="41">
        <f t="shared" si="128"/>
        <v>216.36</v>
      </c>
      <c r="N225" s="41">
        <f t="shared" si="128"/>
        <v>216.36</v>
      </c>
      <c r="O225" s="41">
        <f t="shared" si="128"/>
        <v>216.36</v>
      </c>
      <c r="P225" s="41">
        <f t="shared" si="128"/>
        <v>216.36</v>
      </c>
      <c r="Q225" s="41">
        <f t="shared" si="128"/>
        <v>216.36</v>
      </c>
      <c r="R225" s="41">
        <f>$D$11</f>
        <v>216.36</v>
      </c>
      <c r="S225" s="41">
        <f t="shared" si="128"/>
        <v>216.36</v>
      </c>
      <c r="T225" s="41">
        <f t="shared" si="128"/>
        <v>216.36</v>
      </c>
      <c r="U225" s="41">
        <f t="shared" si="128"/>
        <v>216.36</v>
      </c>
      <c r="V225" s="41">
        <f t="shared" si="128"/>
        <v>216.36</v>
      </c>
      <c r="W225" s="41">
        <f t="shared" si="128"/>
        <v>216.36</v>
      </c>
      <c r="X225" s="41">
        <f t="shared" si="128"/>
        <v>216.36</v>
      </c>
      <c r="Y225" s="41">
        <f t="shared" si="128"/>
        <v>216.36</v>
      </c>
      <c r="Z225" s="41">
        <f t="shared" si="128"/>
        <v>216.36</v>
      </c>
      <c r="AA225" s="41">
        <f t="shared" si="128"/>
        <v>216.36</v>
      </c>
    </row>
    <row r="226" spans="1:27" ht="12.75" customHeight="1" collapsed="1" x14ac:dyDescent="0.2">
      <c r="A226" s="98" t="s">
        <v>1248</v>
      </c>
      <c r="B226" s="25" t="str">
        <f>"13"&amp;"."&amp;$B$663&amp;"."&amp;$B$664</f>
        <v>13.01.2024</v>
      </c>
      <c r="C226" s="88" t="s">
        <v>76</v>
      </c>
      <c r="D226" s="89">
        <f>ROUND(((D227+D228+D230+D229)/1000),5)</f>
        <v>1.85361</v>
      </c>
      <c r="E226" s="89">
        <f>ROUND(((E227+E228+E230+E229)/1000),5)</f>
        <v>1.6668099999999999</v>
      </c>
      <c r="F226" s="89">
        <f>ROUND(((F227+F228+F230+F229)/1000),5)</f>
        <v>1.62096</v>
      </c>
      <c r="G226" s="89">
        <f t="shared" ref="G226:AA226" si="129">ROUND(((G227+G228+G230+G229)/1000),5)</f>
        <v>1.61612</v>
      </c>
      <c r="H226" s="89">
        <f t="shared" si="129"/>
        <v>1.65411</v>
      </c>
      <c r="I226" s="89">
        <f t="shared" si="129"/>
        <v>1.7611000000000001</v>
      </c>
      <c r="J226" s="89">
        <f t="shared" si="129"/>
        <v>1.81037</v>
      </c>
      <c r="K226" s="89">
        <f t="shared" si="129"/>
        <v>1.8662799999999999</v>
      </c>
      <c r="L226" s="89">
        <f t="shared" si="129"/>
        <v>2.0399099999999999</v>
      </c>
      <c r="M226" s="89">
        <f t="shared" si="129"/>
        <v>2.0464600000000002</v>
      </c>
      <c r="N226" s="89">
        <f t="shared" si="129"/>
        <v>2.1102699999999999</v>
      </c>
      <c r="O226" s="89">
        <f t="shared" si="129"/>
        <v>2.1429999999999998</v>
      </c>
      <c r="P226" s="89">
        <f t="shared" si="129"/>
        <v>2.2355499999999999</v>
      </c>
      <c r="Q226" s="89">
        <f t="shared" si="129"/>
        <v>2.2568299999999999</v>
      </c>
      <c r="R226" s="89">
        <f t="shared" si="129"/>
        <v>2.1589700000000001</v>
      </c>
      <c r="S226" s="89">
        <f t="shared" si="129"/>
        <v>2.14107</v>
      </c>
      <c r="T226" s="89">
        <f t="shared" si="129"/>
        <v>2.2393100000000001</v>
      </c>
      <c r="U226" s="89">
        <f t="shared" si="129"/>
        <v>2.5168300000000001</v>
      </c>
      <c r="V226" s="89">
        <f t="shared" si="129"/>
        <v>2.5414599999999998</v>
      </c>
      <c r="W226" s="89">
        <f t="shared" si="129"/>
        <v>2.2158899999999999</v>
      </c>
      <c r="X226" s="89">
        <f t="shared" si="129"/>
        <v>2.0885400000000001</v>
      </c>
      <c r="Y226" s="89">
        <f t="shared" si="129"/>
        <v>1.80907</v>
      </c>
      <c r="Z226" s="89">
        <f t="shared" si="129"/>
        <v>1.7859700000000001</v>
      </c>
      <c r="AA226" s="89">
        <f t="shared" si="129"/>
        <v>1.86398</v>
      </c>
    </row>
    <row r="227" spans="1:27" ht="12.75" hidden="1" customHeight="1" outlineLevel="1" x14ac:dyDescent="0.2">
      <c r="A227" s="99" t="s">
        <v>1249</v>
      </c>
      <c r="B227" s="60" t="s">
        <v>238</v>
      </c>
      <c r="C227" s="40" t="s">
        <v>79</v>
      </c>
      <c r="D227" s="41">
        <v>1520.41</v>
      </c>
      <c r="E227" s="41">
        <v>1333.61</v>
      </c>
      <c r="F227" s="41">
        <v>1287.76</v>
      </c>
      <c r="G227" s="41">
        <v>1282.92</v>
      </c>
      <c r="H227" s="41">
        <v>1320.91</v>
      </c>
      <c r="I227" s="41">
        <v>1427.9</v>
      </c>
      <c r="J227" s="41">
        <v>1477.17</v>
      </c>
      <c r="K227" s="41">
        <v>1533.08</v>
      </c>
      <c r="L227" s="41">
        <v>1706.71</v>
      </c>
      <c r="M227" s="41">
        <v>1713.26</v>
      </c>
      <c r="N227" s="41">
        <v>1777.07</v>
      </c>
      <c r="O227" s="41">
        <v>1809.8</v>
      </c>
      <c r="P227" s="41">
        <v>1902.35</v>
      </c>
      <c r="Q227" s="41">
        <v>1923.63</v>
      </c>
      <c r="R227" s="41">
        <v>1825.77</v>
      </c>
      <c r="S227" s="41">
        <v>1807.87</v>
      </c>
      <c r="T227" s="41">
        <v>1906.11</v>
      </c>
      <c r="U227" s="41">
        <v>2183.63</v>
      </c>
      <c r="V227" s="41">
        <v>2208.2600000000002</v>
      </c>
      <c r="W227" s="41">
        <v>1882.69</v>
      </c>
      <c r="X227" s="41">
        <v>1755.34</v>
      </c>
      <c r="Y227" s="41">
        <v>1475.87</v>
      </c>
      <c r="Z227" s="41">
        <v>1452.77</v>
      </c>
      <c r="AA227" s="41">
        <v>1530.78</v>
      </c>
    </row>
    <row r="228" spans="1:27" ht="12.75" hidden="1" customHeight="1" outlineLevel="1" x14ac:dyDescent="0.2">
      <c r="A228" s="99" t="s">
        <v>1250</v>
      </c>
      <c r="B228" s="60" t="s">
        <v>90</v>
      </c>
      <c r="C228" s="40" t="s">
        <v>79</v>
      </c>
      <c r="D228" s="41">
        <f>$D$168</f>
        <v>113.12</v>
      </c>
      <c r="E228" s="41">
        <f>$D$168</f>
        <v>113.12</v>
      </c>
      <c r="F228" s="41">
        <f t="shared" ref="F228:AA228" si="130">$D$168</f>
        <v>113.12</v>
      </c>
      <c r="G228" s="41">
        <f t="shared" si="130"/>
        <v>113.12</v>
      </c>
      <c r="H228" s="41">
        <f t="shared" si="130"/>
        <v>113.12</v>
      </c>
      <c r="I228" s="41">
        <f t="shared" si="130"/>
        <v>113.12</v>
      </c>
      <c r="J228" s="41">
        <f t="shared" si="130"/>
        <v>113.12</v>
      </c>
      <c r="K228" s="41">
        <f t="shared" si="130"/>
        <v>113.12</v>
      </c>
      <c r="L228" s="41">
        <f t="shared" si="130"/>
        <v>113.12</v>
      </c>
      <c r="M228" s="41">
        <f t="shared" si="130"/>
        <v>113.12</v>
      </c>
      <c r="N228" s="41">
        <f t="shared" si="130"/>
        <v>113.12</v>
      </c>
      <c r="O228" s="41">
        <f t="shared" si="130"/>
        <v>113.12</v>
      </c>
      <c r="P228" s="41">
        <f t="shared" si="130"/>
        <v>113.12</v>
      </c>
      <c r="Q228" s="41">
        <f t="shared" si="130"/>
        <v>113.12</v>
      </c>
      <c r="R228" s="41">
        <f t="shared" si="130"/>
        <v>113.12</v>
      </c>
      <c r="S228" s="41">
        <f t="shared" si="130"/>
        <v>113.12</v>
      </c>
      <c r="T228" s="41">
        <f t="shared" si="130"/>
        <v>113.12</v>
      </c>
      <c r="U228" s="41">
        <f t="shared" si="130"/>
        <v>113.12</v>
      </c>
      <c r="V228" s="41">
        <f t="shared" si="130"/>
        <v>113.12</v>
      </c>
      <c r="W228" s="41">
        <f t="shared" si="130"/>
        <v>113.12</v>
      </c>
      <c r="X228" s="41">
        <f t="shared" si="130"/>
        <v>113.12</v>
      </c>
      <c r="Y228" s="41">
        <f t="shared" si="130"/>
        <v>113.12</v>
      </c>
      <c r="Z228" s="41">
        <f t="shared" si="130"/>
        <v>113.12</v>
      </c>
      <c r="AA228" s="41">
        <f t="shared" si="130"/>
        <v>113.12</v>
      </c>
    </row>
    <row r="229" spans="1:27" ht="12.75" hidden="1" customHeight="1" outlineLevel="1" x14ac:dyDescent="0.2">
      <c r="A229" s="99" t="s">
        <v>1251</v>
      </c>
      <c r="B229" s="60" t="s">
        <v>83</v>
      </c>
      <c r="C229" s="40" t="s">
        <v>79</v>
      </c>
      <c r="D229" s="41">
        <v>3.72</v>
      </c>
      <c r="E229" s="41">
        <v>3.72</v>
      </c>
      <c r="F229" s="41">
        <v>3.72</v>
      </c>
      <c r="G229" s="41">
        <v>3.72</v>
      </c>
      <c r="H229" s="41">
        <v>3.72</v>
      </c>
      <c r="I229" s="41">
        <v>3.72</v>
      </c>
      <c r="J229" s="41">
        <v>3.72</v>
      </c>
      <c r="K229" s="41">
        <v>3.72</v>
      </c>
      <c r="L229" s="41">
        <v>3.72</v>
      </c>
      <c r="M229" s="41">
        <v>3.72</v>
      </c>
      <c r="N229" s="41">
        <v>3.72</v>
      </c>
      <c r="O229" s="41">
        <v>3.72</v>
      </c>
      <c r="P229" s="41">
        <v>3.72</v>
      </c>
      <c r="Q229" s="41">
        <v>3.72</v>
      </c>
      <c r="R229" s="41">
        <v>3.72</v>
      </c>
      <c r="S229" s="41">
        <v>3.72</v>
      </c>
      <c r="T229" s="41">
        <v>3.72</v>
      </c>
      <c r="U229" s="41">
        <v>3.72</v>
      </c>
      <c r="V229" s="41">
        <v>3.72</v>
      </c>
      <c r="W229" s="41">
        <v>3.72</v>
      </c>
      <c r="X229" s="41">
        <v>3.72</v>
      </c>
      <c r="Y229" s="41">
        <v>3.72</v>
      </c>
      <c r="Z229" s="41">
        <v>3.72</v>
      </c>
      <c r="AA229" s="41">
        <v>3.72</v>
      </c>
    </row>
    <row r="230" spans="1:27" ht="12.75" hidden="1" customHeight="1" outlineLevel="1" x14ac:dyDescent="0.2">
      <c r="A230" s="99" t="s">
        <v>1252</v>
      </c>
      <c r="B230" s="60" t="s">
        <v>81</v>
      </c>
      <c r="C230" s="40" t="s">
        <v>79</v>
      </c>
      <c r="D230" s="41">
        <f>$D$11</f>
        <v>216.36</v>
      </c>
      <c r="E230" s="41">
        <f t="shared" ref="E230:AA230" si="131">$D$11</f>
        <v>216.36</v>
      </c>
      <c r="F230" s="41">
        <f t="shared" si="131"/>
        <v>216.36</v>
      </c>
      <c r="G230" s="41">
        <f t="shared" si="131"/>
        <v>216.36</v>
      </c>
      <c r="H230" s="41">
        <f t="shared" si="131"/>
        <v>216.36</v>
      </c>
      <c r="I230" s="41">
        <f t="shared" si="131"/>
        <v>216.36</v>
      </c>
      <c r="J230" s="41">
        <f t="shared" si="131"/>
        <v>216.36</v>
      </c>
      <c r="K230" s="41">
        <f t="shared" si="131"/>
        <v>216.36</v>
      </c>
      <c r="L230" s="41">
        <f t="shared" si="131"/>
        <v>216.36</v>
      </c>
      <c r="M230" s="41">
        <f t="shared" si="131"/>
        <v>216.36</v>
      </c>
      <c r="N230" s="41">
        <f t="shared" si="131"/>
        <v>216.36</v>
      </c>
      <c r="O230" s="41">
        <f t="shared" si="131"/>
        <v>216.36</v>
      </c>
      <c r="P230" s="41">
        <f t="shared" si="131"/>
        <v>216.36</v>
      </c>
      <c r="Q230" s="41">
        <f t="shared" si="131"/>
        <v>216.36</v>
      </c>
      <c r="R230" s="41">
        <f>$D$11</f>
        <v>216.36</v>
      </c>
      <c r="S230" s="41">
        <f t="shared" si="131"/>
        <v>216.36</v>
      </c>
      <c r="T230" s="41">
        <f t="shared" si="131"/>
        <v>216.36</v>
      </c>
      <c r="U230" s="41">
        <f t="shared" si="131"/>
        <v>216.36</v>
      </c>
      <c r="V230" s="41">
        <f t="shared" si="131"/>
        <v>216.36</v>
      </c>
      <c r="W230" s="41">
        <f t="shared" si="131"/>
        <v>216.36</v>
      </c>
      <c r="X230" s="41">
        <f t="shared" si="131"/>
        <v>216.36</v>
      </c>
      <c r="Y230" s="41">
        <f t="shared" si="131"/>
        <v>216.36</v>
      </c>
      <c r="Z230" s="41">
        <f t="shared" si="131"/>
        <v>216.36</v>
      </c>
      <c r="AA230" s="41">
        <f t="shared" si="131"/>
        <v>216.36</v>
      </c>
    </row>
    <row r="231" spans="1:27" ht="12.75" customHeight="1" collapsed="1" x14ac:dyDescent="0.2">
      <c r="A231" s="98" t="s">
        <v>1253</v>
      </c>
      <c r="B231" s="25" t="str">
        <f>"14"&amp;"."&amp;$B$663&amp;"."&amp;$B$664</f>
        <v>14.01.2024</v>
      </c>
      <c r="C231" s="88" t="s">
        <v>76</v>
      </c>
      <c r="D231" s="89">
        <f>ROUND(((D232+D233+D235+D234)/1000),5)</f>
        <v>1.88235</v>
      </c>
      <c r="E231" s="89">
        <f>ROUND(((E232+E233+E235+E234)/1000),5)</f>
        <v>1.7474499999999999</v>
      </c>
      <c r="F231" s="89">
        <f>ROUND(((F232+F233+F235+F234)/1000),5)</f>
        <v>1.61917</v>
      </c>
      <c r="G231" s="89">
        <f t="shared" ref="G231:AA231" si="132">ROUND(((G232+G233+G235+G234)/1000),5)</f>
        <v>1.6049599999999999</v>
      </c>
      <c r="H231" s="89">
        <f t="shared" si="132"/>
        <v>1.6210599999999999</v>
      </c>
      <c r="I231" s="89">
        <f t="shared" si="132"/>
        <v>1.69842</v>
      </c>
      <c r="J231" s="89">
        <f t="shared" si="132"/>
        <v>1.7312799999999999</v>
      </c>
      <c r="K231" s="89">
        <f t="shared" si="132"/>
        <v>1.84324</v>
      </c>
      <c r="L231" s="89">
        <f t="shared" si="132"/>
        <v>1.9280299999999999</v>
      </c>
      <c r="M231" s="89">
        <f t="shared" si="132"/>
        <v>2.0851700000000002</v>
      </c>
      <c r="N231" s="89">
        <f t="shared" si="132"/>
        <v>2.2107000000000001</v>
      </c>
      <c r="O231" s="89">
        <f t="shared" si="132"/>
        <v>2.2852299999999999</v>
      </c>
      <c r="P231" s="89">
        <f t="shared" si="132"/>
        <v>2.3113899999999998</v>
      </c>
      <c r="Q231" s="89">
        <f t="shared" si="132"/>
        <v>2.33013</v>
      </c>
      <c r="R231" s="89">
        <f t="shared" si="132"/>
        <v>2.2001900000000001</v>
      </c>
      <c r="S231" s="89">
        <f t="shared" si="132"/>
        <v>2.3319000000000001</v>
      </c>
      <c r="T231" s="89">
        <f t="shared" si="132"/>
        <v>2.5115099999999999</v>
      </c>
      <c r="U231" s="89">
        <f t="shared" si="132"/>
        <v>2.5425</v>
      </c>
      <c r="V231" s="89">
        <f t="shared" si="132"/>
        <v>2.5369199999999998</v>
      </c>
      <c r="W231" s="89">
        <f t="shared" si="132"/>
        <v>2.3826900000000002</v>
      </c>
      <c r="X231" s="89">
        <f t="shared" si="132"/>
        <v>2.2235499999999999</v>
      </c>
      <c r="Y231" s="89">
        <f t="shared" si="132"/>
        <v>2.0982699999999999</v>
      </c>
      <c r="Z231" s="89">
        <f t="shared" si="132"/>
        <v>1.8985000000000001</v>
      </c>
      <c r="AA231" s="89">
        <f t="shared" si="132"/>
        <v>1.83938</v>
      </c>
    </row>
    <row r="232" spans="1:27" ht="12.75" hidden="1" customHeight="1" outlineLevel="1" x14ac:dyDescent="0.2">
      <c r="A232" s="99" t="s">
        <v>1254</v>
      </c>
      <c r="B232" s="60" t="s">
        <v>238</v>
      </c>
      <c r="C232" s="40" t="s">
        <v>79</v>
      </c>
      <c r="D232" s="41">
        <v>1549.15</v>
      </c>
      <c r="E232" s="41">
        <v>1414.25</v>
      </c>
      <c r="F232" s="41">
        <v>1285.97</v>
      </c>
      <c r="G232" s="41">
        <v>1271.76</v>
      </c>
      <c r="H232" s="41">
        <v>1287.8599999999999</v>
      </c>
      <c r="I232" s="41">
        <v>1365.22</v>
      </c>
      <c r="J232" s="41">
        <v>1398.08</v>
      </c>
      <c r="K232" s="41">
        <v>1510.04</v>
      </c>
      <c r="L232" s="41">
        <v>1594.83</v>
      </c>
      <c r="M232" s="41">
        <v>1751.97</v>
      </c>
      <c r="N232" s="41">
        <v>1877.5</v>
      </c>
      <c r="O232" s="41">
        <v>1952.03</v>
      </c>
      <c r="P232" s="41">
        <v>1978.19</v>
      </c>
      <c r="Q232" s="41">
        <v>1996.93</v>
      </c>
      <c r="R232" s="41">
        <v>1866.99</v>
      </c>
      <c r="S232" s="41">
        <v>1998.7</v>
      </c>
      <c r="T232" s="41">
        <v>2178.31</v>
      </c>
      <c r="U232" s="41">
        <v>2209.3000000000002</v>
      </c>
      <c r="V232" s="41">
        <v>2203.7199999999998</v>
      </c>
      <c r="W232" s="41">
        <v>2049.4899999999998</v>
      </c>
      <c r="X232" s="41">
        <v>1890.35</v>
      </c>
      <c r="Y232" s="41">
        <v>1765.07</v>
      </c>
      <c r="Z232" s="41">
        <v>1565.3</v>
      </c>
      <c r="AA232" s="41">
        <v>1506.18</v>
      </c>
    </row>
    <row r="233" spans="1:27" ht="12.75" hidden="1" customHeight="1" outlineLevel="1" x14ac:dyDescent="0.2">
      <c r="A233" s="99" t="s">
        <v>1255</v>
      </c>
      <c r="B233" s="60" t="s">
        <v>90</v>
      </c>
      <c r="C233" s="40" t="s">
        <v>79</v>
      </c>
      <c r="D233" s="41">
        <f>$D$168</f>
        <v>113.12</v>
      </c>
      <c r="E233" s="41">
        <f>$D$168</f>
        <v>113.12</v>
      </c>
      <c r="F233" s="41">
        <f t="shared" ref="F233:AA233" si="133">$D$168</f>
        <v>113.12</v>
      </c>
      <c r="G233" s="41">
        <f t="shared" si="133"/>
        <v>113.12</v>
      </c>
      <c r="H233" s="41">
        <f t="shared" si="133"/>
        <v>113.12</v>
      </c>
      <c r="I233" s="41">
        <f t="shared" si="133"/>
        <v>113.12</v>
      </c>
      <c r="J233" s="41">
        <f t="shared" si="133"/>
        <v>113.12</v>
      </c>
      <c r="K233" s="41">
        <f t="shared" si="133"/>
        <v>113.12</v>
      </c>
      <c r="L233" s="41">
        <f t="shared" si="133"/>
        <v>113.12</v>
      </c>
      <c r="M233" s="41">
        <f t="shared" si="133"/>
        <v>113.12</v>
      </c>
      <c r="N233" s="41">
        <f t="shared" si="133"/>
        <v>113.12</v>
      </c>
      <c r="O233" s="41">
        <f t="shared" si="133"/>
        <v>113.12</v>
      </c>
      <c r="P233" s="41">
        <f t="shared" si="133"/>
        <v>113.12</v>
      </c>
      <c r="Q233" s="41">
        <f t="shared" si="133"/>
        <v>113.12</v>
      </c>
      <c r="R233" s="41">
        <f t="shared" si="133"/>
        <v>113.12</v>
      </c>
      <c r="S233" s="41">
        <f t="shared" si="133"/>
        <v>113.12</v>
      </c>
      <c r="T233" s="41">
        <f t="shared" si="133"/>
        <v>113.12</v>
      </c>
      <c r="U233" s="41">
        <f t="shared" si="133"/>
        <v>113.12</v>
      </c>
      <c r="V233" s="41">
        <f t="shared" si="133"/>
        <v>113.12</v>
      </c>
      <c r="W233" s="41">
        <f t="shared" si="133"/>
        <v>113.12</v>
      </c>
      <c r="X233" s="41">
        <f t="shared" si="133"/>
        <v>113.12</v>
      </c>
      <c r="Y233" s="41">
        <f t="shared" si="133"/>
        <v>113.12</v>
      </c>
      <c r="Z233" s="41">
        <f t="shared" si="133"/>
        <v>113.12</v>
      </c>
      <c r="AA233" s="41">
        <f t="shared" si="133"/>
        <v>113.12</v>
      </c>
    </row>
    <row r="234" spans="1:27" ht="12.75" hidden="1" customHeight="1" outlineLevel="1" x14ac:dyDescent="0.2">
      <c r="A234" s="99" t="s">
        <v>1256</v>
      </c>
      <c r="B234" s="60" t="s">
        <v>83</v>
      </c>
      <c r="C234" s="40" t="s">
        <v>79</v>
      </c>
      <c r="D234" s="41">
        <v>3.72</v>
      </c>
      <c r="E234" s="41">
        <v>3.72</v>
      </c>
      <c r="F234" s="41">
        <v>3.72</v>
      </c>
      <c r="G234" s="41">
        <v>3.72</v>
      </c>
      <c r="H234" s="41">
        <v>3.72</v>
      </c>
      <c r="I234" s="41">
        <v>3.72</v>
      </c>
      <c r="J234" s="41">
        <v>3.72</v>
      </c>
      <c r="K234" s="41">
        <v>3.72</v>
      </c>
      <c r="L234" s="41">
        <v>3.72</v>
      </c>
      <c r="M234" s="41">
        <v>3.72</v>
      </c>
      <c r="N234" s="41">
        <v>3.72</v>
      </c>
      <c r="O234" s="41">
        <v>3.72</v>
      </c>
      <c r="P234" s="41">
        <v>3.72</v>
      </c>
      <c r="Q234" s="41">
        <v>3.72</v>
      </c>
      <c r="R234" s="41">
        <v>3.72</v>
      </c>
      <c r="S234" s="41">
        <v>3.72</v>
      </c>
      <c r="T234" s="41">
        <v>3.72</v>
      </c>
      <c r="U234" s="41">
        <v>3.72</v>
      </c>
      <c r="V234" s="41">
        <v>3.72</v>
      </c>
      <c r="W234" s="41">
        <v>3.72</v>
      </c>
      <c r="X234" s="41">
        <v>3.72</v>
      </c>
      <c r="Y234" s="41">
        <v>3.72</v>
      </c>
      <c r="Z234" s="41">
        <v>3.72</v>
      </c>
      <c r="AA234" s="41">
        <v>3.72</v>
      </c>
    </row>
    <row r="235" spans="1:27" ht="12.75" hidden="1" customHeight="1" outlineLevel="1" x14ac:dyDescent="0.2">
      <c r="A235" s="99" t="s">
        <v>1257</v>
      </c>
      <c r="B235" s="60" t="s">
        <v>81</v>
      </c>
      <c r="C235" s="40" t="s">
        <v>79</v>
      </c>
      <c r="D235" s="41">
        <f>$D$11</f>
        <v>216.36</v>
      </c>
      <c r="E235" s="41">
        <f t="shared" ref="E235:AA235" si="134">$D$11</f>
        <v>216.36</v>
      </c>
      <c r="F235" s="41">
        <f t="shared" si="134"/>
        <v>216.36</v>
      </c>
      <c r="G235" s="41">
        <f t="shared" si="134"/>
        <v>216.36</v>
      </c>
      <c r="H235" s="41">
        <f t="shared" si="134"/>
        <v>216.36</v>
      </c>
      <c r="I235" s="41">
        <f t="shared" si="134"/>
        <v>216.36</v>
      </c>
      <c r="J235" s="41">
        <f t="shared" si="134"/>
        <v>216.36</v>
      </c>
      <c r="K235" s="41">
        <f t="shared" si="134"/>
        <v>216.36</v>
      </c>
      <c r="L235" s="41">
        <f t="shared" si="134"/>
        <v>216.36</v>
      </c>
      <c r="M235" s="41">
        <f t="shared" si="134"/>
        <v>216.36</v>
      </c>
      <c r="N235" s="41">
        <f t="shared" si="134"/>
        <v>216.36</v>
      </c>
      <c r="O235" s="41">
        <f t="shared" si="134"/>
        <v>216.36</v>
      </c>
      <c r="P235" s="41">
        <f t="shared" si="134"/>
        <v>216.36</v>
      </c>
      <c r="Q235" s="41">
        <f t="shared" si="134"/>
        <v>216.36</v>
      </c>
      <c r="R235" s="41">
        <f>$D$11</f>
        <v>216.36</v>
      </c>
      <c r="S235" s="41">
        <f t="shared" si="134"/>
        <v>216.36</v>
      </c>
      <c r="T235" s="41">
        <f t="shared" si="134"/>
        <v>216.36</v>
      </c>
      <c r="U235" s="41">
        <f t="shared" si="134"/>
        <v>216.36</v>
      </c>
      <c r="V235" s="41">
        <f t="shared" si="134"/>
        <v>216.36</v>
      </c>
      <c r="W235" s="41">
        <f t="shared" si="134"/>
        <v>216.36</v>
      </c>
      <c r="X235" s="41">
        <f t="shared" si="134"/>
        <v>216.36</v>
      </c>
      <c r="Y235" s="41">
        <f t="shared" si="134"/>
        <v>216.36</v>
      </c>
      <c r="Z235" s="41">
        <f t="shared" si="134"/>
        <v>216.36</v>
      </c>
      <c r="AA235" s="41">
        <f t="shared" si="134"/>
        <v>216.36</v>
      </c>
    </row>
    <row r="236" spans="1:27" ht="12.75" customHeight="1" collapsed="1" x14ac:dyDescent="0.2">
      <c r="A236" s="98" t="s">
        <v>1258</v>
      </c>
      <c r="B236" s="25" t="str">
        <f>"15"&amp;"."&amp;$B$663&amp;"."&amp;$B$664</f>
        <v>15.01.2024</v>
      </c>
      <c r="C236" s="88" t="s">
        <v>76</v>
      </c>
      <c r="D236" s="89">
        <f>ROUND(((D237+D238+D240+D239)/1000),5)</f>
        <v>1.60782</v>
      </c>
      <c r="E236" s="89">
        <f>ROUND(((E237+E238+E240+E239)/1000),5)</f>
        <v>1.55027</v>
      </c>
      <c r="F236" s="89">
        <f>ROUND(((F237+F238+F240+F239)/1000),5)</f>
        <v>1.49488</v>
      </c>
      <c r="G236" s="89">
        <f t="shared" ref="G236:AA236" si="135">ROUND(((G237+G238+G240+G239)/1000),5)</f>
        <v>1.4881</v>
      </c>
      <c r="H236" s="89">
        <f t="shared" si="135"/>
        <v>1.5497700000000001</v>
      </c>
      <c r="I236" s="89">
        <f t="shared" si="135"/>
        <v>1.6745699999999999</v>
      </c>
      <c r="J236" s="89">
        <f t="shared" si="135"/>
        <v>1.88496</v>
      </c>
      <c r="K236" s="89">
        <f t="shared" si="135"/>
        <v>2.1028199999999999</v>
      </c>
      <c r="L236" s="89">
        <f t="shared" si="135"/>
        <v>2.3660399999999999</v>
      </c>
      <c r="M236" s="89">
        <f t="shared" si="135"/>
        <v>2.3994900000000001</v>
      </c>
      <c r="N236" s="89">
        <f t="shared" si="135"/>
        <v>2.3872200000000001</v>
      </c>
      <c r="O236" s="89">
        <f t="shared" si="135"/>
        <v>2.48115</v>
      </c>
      <c r="P236" s="89">
        <f t="shared" si="135"/>
        <v>2.4808400000000002</v>
      </c>
      <c r="Q236" s="89">
        <f t="shared" si="135"/>
        <v>2.4913500000000002</v>
      </c>
      <c r="R236" s="89">
        <f t="shared" si="135"/>
        <v>2.4876900000000002</v>
      </c>
      <c r="S236" s="89">
        <f t="shared" si="135"/>
        <v>2.4240699999999999</v>
      </c>
      <c r="T236" s="89">
        <f t="shared" si="135"/>
        <v>2.5344799999999998</v>
      </c>
      <c r="U236" s="89">
        <f t="shared" si="135"/>
        <v>2.5613999999999999</v>
      </c>
      <c r="V236" s="89">
        <f t="shared" si="135"/>
        <v>2.5541700000000001</v>
      </c>
      <c r="W236" s="89">
        <f t="shared" si="135"/>
        <v>2.4208799999999999</v>
      </c>
      <c r="X236" s="89">
        <f t="shared" si="135"/>
        <v>2.2912300000000001</v>
      </c>
      <c r="Y236" s="89">
        <f t="shared" si="135"/>
        <v>2.1243400000000001</v>
      </c>
      <c r="Z236" s="89">
        <f t="shared" si="135"/>
        <v>1.9286099999999999</v>
      </c>
      <c r="AA236" s="89">
        <f t="shared" si="135"/>
        <v>1.79626</v>
      </c>
    </row>
    <row r="237" spans="1:27" ht="12.75" hidden="1" customHeight="1" outlineLevel="1" x14ac:dyDescent="0.2">
      <c r="A237" s="99" t="s">
        <v>1259</v>
      </c>
      <c r="B237" s="60" t="s">
        <v>238</v>
      </c>
      <c r="C237" s="40" t="s">
        <v>79</v>
      </c>
      <c r="D237" s="41">
        <v>1274.6199999999999</v>
      </c>
      <c r="E237" s="41">
        <v>1217.07</v>
      </c>
      <c r="F237" s="41">
        <v>1161.68</v>
      </c>
      <c r="G237" s="41">
        <v>1154.9000000000001</v>
      </c>
      <c r="H237" s="41">
        <v>1216.57</v>
      </c>
      <c r="I237" s="41">
        <v>1341.37</v>
      </c>
      <c r="J237" s="41">
        <v>1551.76</v>
      </c>
      <c r="K237" s="41">
        <v>1769.62</v>
      </c>
      <c r="L237" s="41">
        <v>2032.84</v>
      </c>
      <c r="M237" s="41">
        <v>2066.29</v>
      </c>
      <c r="N237" s="41">
        <v>2054.02</v>
      </c>
      <c r="O237" s="41">
        <v>2147.9499999999998</v>
      </c>
      <c r="P237" s="41">
        <v>2147.64</v>
      </c>
      <c r="Q237" s="41">
        <v>2158.15</v>
      </c>
      <c r="R237" s="41">
        <v>2154.4899999999998</v>
      </c>
      <c r="S237" s="41">
        <v>2090.87</v>
      </c>
      <c r="T237" s="41">
        <v>2201.2800000000002</v>
      </c>
      <c r="U237" s="41">
        <v>2228.1999999999998</v>
      </c>
      <c r="V237" s="41">
        <v>2220.9699999999998</v>
      </c>
      <c r="W237" s="41">
        <v>2087.6799999999998</v>
      </c>
      <c r="X237" s="41">
        <v>1958.03</v>
      </c>
      <c r="Y237" s="41">
        <v>1791.14</v>
      </c>
      <c r="Z237" s="41">
        <v>1595.41</v>
      </c>
      <c r="AA237" s="41">
        <v>1463.06</v>
      </c>
    </row>
    <row r="238" spans="1:27" ht="12.75" hidden="1" customHeight="1" outlineLevel="1" x14ac:dyDescent="0.2">
      <c r="A238" s="99" t="s">
        <v>1260</v>
      </c>
      <c r="B238" s="60" t="s">
        <v>90</v>
      </c>
      <c r="C238" s="40" t="s">
        <v>79</v>
      </c>
      <c r="D238" s="41">
        <f>$D$168</f>
        <v>113.12</v>
      </c>
      <c r="E238" s="41">
        <f>$D$168</f>
        <v>113.12</v>
      </c>
      <c r="F238" s="41">
        <f t="shared" ref="F238:AA238" si="136">$D$168</f>
        <v>113.12</v>
      </c>
      <c r="G238" s="41">
        <f t="shared" si="136"/>
        <v>113.12</v>
      </c>
      <c r="H238" s="41">
        <f t="shared" si="136"/>
        <v>113.12</v>
      </c>
      <c r="I238" s="41">
        <f t="shared" si="136"/>
        <v>113.12</v>
      </c>
      <c r="J238" s="41">
        <f t="shared" si="136"/>
        <v>113.12</v>
      </c>
      <c r="K238" s="41">
        <f t="shared" si="136"/>
        <v>113.12</v>
      </c>
      <c r="L238" s="41">
        <f t="shared" si="136"/>
        <v>113.12</v>
      </c>
      <c r="M238" s="41">
        <f t="shared" si="136"/>
        <v>113.12</v>
      </c>
      <c r="N238" s="41">
        <f t="shared" si="136"/>
        <v>113.12</v>
      </c>
      <c r="O238" s="41">
        <f t="shared" si="136"/>
        <v>113.12</v>
      </c>
      <c r="P238" s="41">
        <f t="shared" si="136"/>
        <v>113.12</v>
      </c>
      <c r="Q238" s="41">
        <f t="shared" si="136"/>
        <v>113.12</v>
      </c>
      <c r="R238" s="41">
        <f t="shared" si="136"/>
        <v>113.12</v>
      </c>
      <c r="S238" s="41">
        <f t="shared" si="136"/>
        <v>113.12</v>
      </c>
      <c r="T238" s="41">
        <f t="shared" si="136"/>
        <v>113.12</v>
      </c>
      <c r="U238" s="41">
        <f t="shared" si="136"/>
        <v>113.12</v>
      </c>
      <c r="V238" s="41">
        <f t="shared" si="136"/>
        <v>113.12</v>
      </c>
      <c r="W238" s="41">
        <f t="shared" si="136"/>
        <v>113.12</v>
      </c>
      <c r="X238" s="41">
        <f t="shared" si="136"/>
        <v>113.12</v>
      </c>
      <c r="Y238" s="41">
        <f t="shared" si="136"/>
        <v>113.12</v>
      </c>
      <c r="Z238" s="41">
        <f t="shared" si="136"/>
        <v>113.12</v>
      </c>
      <c r="AA238" s="41">
        <f t="shared" si="136"/>
        <v>113.12</v>
      </c>
    </row>
    <row r="239" spans="1:27" ht="12.75" hidden="1" customHeight="1" outlineLevel="1" x14ac:dyDescent="0.2">
      <c r="A239" s="99" t="s">
        <v>1261</v>
      </c>
      <c r="B239" s="60" t="s">
        <v>83</v>
      </c>
      <c r="C239" s="40" t="s">
        <v>79</v>
      </c>
      <c r="D239" s="41">
        <v>3.72</v>
      </c>
      <c r="E239" s="41">
        <v>3.72</v>
      </c>
      <c r="F239" s="41">
        <v>3.72</v>
      </c>
      <c r="G239" s="41">
        <v>3.72</v>
      </c>
      <c r="H239" s="41">
        <v>3.72</v>
      </c>
      <c r="I239" s="41">
        <v>3.72</v>
      </c>
      <c r="J239" s="41">
        <v>3.72</v>
      </c>
      <c r="K239" s="41">
        <v>3.72</v>
      </c>
      <c r="L239" s="41">
        <v>3.72</v>
      </c>
      <c r="M239" s="41">
        <v>3.72</v>
      </c>
      <c r="N239" s="41">
        <v>3.72</v>
      </c>
      <c r="O239" s="41">
        <v>3.72</v>
      </c>
      <c r="P239" s="41">
        <v>3.72</v>
      </c>
      <c r="Q239" s="41">
        <v>3.72</v>
      </c>
      <c r="R239" s="41">
        <v>3.72</v>
      </c>
      <c r="S239" s="41">
        <v>3.72</v>
      </c>
      <c r="T239" s="41">
        <v>3.72</v>
      </c>
      <c r="U239" s="41">
        <v>3.72</v>
      </c>
      <c r="V239" s="41">
        <v>3.72</v>
      </c>
      <c r="W239" s="41">
        <v>3.72</v>
      </c>
      <c r="X239" s="41">
        <v>3.72</v>
      </c>
      <c r="Y239" s="41">
        <v>3.72</v>
      </c>
      <c r="Z239" s="41">
        <v>3.72</v>
      </c>
      <c r="AA239" s="41">
        <v>3.72</v>
      </c>
    </row>
    <row r="240" spans="1:27" ht="12.75" hidden="1" customHeight="1" outlineLevel="1" x14ac:dyDescent="0.2">
      <c r="A240" s="99" t="s">
        <v>1262</v>
      </c>
      <c r="B240" s="60" t="s">
        <v>81</v>
      </c>
      <c r="C240" s="40" t="s">
        <v>79</v>
      </c>
      <c r="D240" s="41">
        <f>$D$11</f>
        <v>216.36</v>
      </c>
      <c r="E240" s="41">
        <f t="shared" ref="E240:AA240" si="137">$D$11</f>
        <v>216.36</v>
      </c>
      <c r="F240" s="41">
        <f t="shared" si="137"/>
        <v>216.36</v>
      </c>
      <c r="G240" s="41">
        <f t="shared" si="137"/>
        <v>216.36</v>
      </c>
      <c r="H240" s="41">
        <f t="shared" si="137"/>
        <v>216.36</v>
      </c>
      <c r="I240" s="41">
        <f t="shared" si="137"/>
        <v>216.36</v>
      </c>
      <c r="J240" s="41">
        <f t="shared" si="137"/>
        <v>216.36</v>
      </c>
      <c r="K240" s="41">
        <f t="shared" si="137"/>
        <v>216.36</v>
      </c>
      <c r="L240" s="41">
        <f t="shared" si="137"/>
        <v>216.36</v>
      </c>
      <c r="M240" s="41">
        <f t="shared" si="137"/>
        <v>216.36</v>
      </c>
      <c r="N240" s="41">
        <f t="shared" si="137"/>
        <v>216.36</v>
      </c>
      <c r="O240" s="41">
        <f t="shared" si="137"/>
        <v>216.36</v>
      </c>
      <c r="P240" s="41">
        <f t="shared" si="137"/>
        <v>216.36</v>
      </c>
      <c r="Q240" s="41">
        <f t="shared" si="137"/>
        <v>216.36</v>
      </c>
      <c r="R240" s="41">
        <f>$D$11</f>
        <v>216.36</v>
      </c>
      <c r="S240" s="41">
        <f t="shared" si="137"/>
        <v>216.36</v>
      </c>
      <c r="T240" s="41">
        <f t="shared" si="137"/>
        <v>216.36</v>
      </c>
      <c r="U240" s="41">
        <f t="shared" si="137"/>
        <v>216.36</v>
      </c>
      <c r="V240" s="41">
        <f t="shared" si="137"/>
        <v>216.36</v>
      </c>
      <c r="W240" s="41">
        <f t="shared" si="137"/>
        <v>216.36</v>
      </c>
      <c r="X240" s="41">
        <f t="shared" si="137"/>
        <v>216.36</v>
      </c>
      <c r="Y240" s="41">
        <f t="shared" si="137"/>
        <v>216.36</v>
      </c>
      <c r="Z240" s="41">
        <f t="shared" si="137"/>
        <v>216.36</v>
      </c>
      <c r="AA240" s="41">
        <f t="shared" si="137"/>
        <v>216.36</v>
      </c>
    </row>
    <row r="241" spans="1:27" ht="12.75" customHeight="1" collapsed="1" x14ac:dyDescent="0.2">
      <c r="A241" s="98" t="s">
        <v>1263</v>
      </c>
      <c r="B241" s="25" t="str">
        <f>"16"&amp;"."&amp;$B$663&amp;"."&amp;$B$664</f>
        <v>16.01.2024</v>
      </c>
      <c r="C241" s="88" t="s">
        <v>76</v>
      </c>
      <c r="D241" s="89">
        <f>ROUND(((D242+D243+D245+D244)/1000),5)</f>
        <v>1.6358999999999999</v>
      </c>
      <c r="E241" s="89">
        <f>ROUND(((E242+E243+E245+E244)/1000),5)</f>
        <v>1.5688299999999999</v>
      </c>
      <c r="F241" s="89">
        <f>ROUND(((F242+F243+F245+F244)/1000),5)</f>
        <v>1.5458400000000001</v>
      </c>
      <c r="G241" s="89">
        <f t="shared" ref="G241:AA241" si="138">ROUND(((G242+G243+G245+G244)/1000),5)</f>
        <v>1.5114300000000001</v>
      </c>
      <c r="H241" s="89">
        <f t="shared" si="138"/>
        <v>1.55541</v>
      </c>
      <c r="I241" s="89">
        <f t="shared" si="138"/>
        <v>1.66964</v>
      </c>
      <c r="J241" s="89">
        <f t="shared" si="138"/>
        <v>1.8656600000000001</v>
      </c>
      <c r="K241" s="89">
        <f t="shared" si="138"/>
        <v>2.05186</v>
      </c>
      <c r="L241" s="89">
        <f t="shared" si="138"/>
        <v>2.3189899999999999</v>
      </c>
      <c r="M241" s="89">
        <f t="shared" si="138"/>
        <v>2.3479199999999998</v>
      </c>
      <c r="N241" s="89">
        <f t="shared" si="138"/>
        <v>2.3917099999999998</v>
      </c>
      <c r="O241" s="89">
        <f t="shared" si="138"/>
        <v>2.41248</v>
      </c>
      <c r="P241" s="89">
        <f t="shared" si="138"/>
        <v>2.4160300000000001</v>
      </c>
      <c r="Q241" s="89">
        <f t="shared" si="138"/>
        <v>2.4448099999999999</v>
      </c>
      <c r="R241" s="89">
        <f t="shared" si="138"/>
        <v>2.4235099999999998</v>
      </c>
      <c r="S241" s="89">
        <f t="shared" si="138"/>
        <v>2.3891800000000001</v>
      </c>
      <c r="T241" s="89">
        <f t="shared" si="138"/>
        <v>2.4986799999999998</v>
      </c>
      <c r="U241" s="89">
        <f t="shared" si="138"/>
        <v>2.5457200000000002</v>
      </c>
      <c r="V241" s="89">
        <f t="shared" si="138"/>
        <v>2.53024</v>
      </c>
      <c r="W241" s="89">
        <f t="shared" si="138"/>
        <v>2.3806799999999999</v>
      </c>
      <c r="X241" s="89">
        <f t="shared" si="138"/>
        <v>2.2598799999999999</v>
      </c>
      <c r="Y241" s="89">
        <f t="shared" si="138"/>
        <v>2.1460300000000001</v>
      </c>
      <c r="Z241" s="89">
        <f t="shared" si="138"/>
        <v>1.9359</v>
      </c>
      <c r="AA241" s="89">
        <f t="shared" si="138"/>
        <v>1.8151600000000001</v>
      </c>
    </row>
    <row r="242" spans="1:27" ht="12.75" hidden="1" customHeight="1" outlineLevel="1" x14ac:dyDescent="0.2">
      <c r="A242" s="99" t="s">
        <v>1264</v>
      </c>
      <c r="B242" s="60" t="s">
        <v>238</v>
      </c>
      <c r="C242" s="40" t="s">
        <v>79</v>
      </c>
      <c r="D242" s="41">
        <v>1302.7</v>
      </c>
      <c r="E242" s="41">
        <v>1235.6300000000001</v>
      </c>
      <c r="F242" s="41">
        <v>1212.6400000000001</v>
      </c>
      <c r="G242" s="41">
        <v>1178.23</v>
      </c>
      <c r="H242" s="41">
        <v>1222.21</v>
      </c>
      <c r="I242" s="41">
        <v>1336.44</v>
      </c>
      <c r="J242" s="41">
        <v>1532.46</v>
      </c>
      <c r="K242" s="41">
        <v>1718.66</v>
      </c>
      <c r="L242" s="41">
        <v>1985.79</v>
      </c>
      <c r="M242" s="41">
        <v>2014.72</v>
      </c>
      <c r="N242" s="41">
        <v>2058.5100000000002</v>
      </c>
      <c r="O242" s="41">
        <v>2079.2800000000002</v>
      </c>
      <c r="P242" s="41">
        <v>2082.83</v>
      </c>
      <c r="Q242" s="41">
        <v>2111.61</v>
      </c>
      <c r="R242" s="41">
        <v>2090.31</v>
      </c>
      <c r="S242" s="41">
        <v>2055.98</v>
      </c>
      <c r="T242" s="41">
        <v>2165.48</v>
      </c>
      <c r="U242" s="41">
        <v>2212.52</v>
      </c>
      <c r="V242" s="41">
        <v>2197.04</v>
      </c>
      <c r="W242" s="41">
        <v>2047.48</v>
      </c>
      <c r="X242" s="41">
        <v>1926.68</v>
      </c>
      <c r="Y242" s="41">
        <v>1812.83</v>
      </c>
      <c r="Z242" s="41">
        <v>1602.7</v>
      </c>
      <c r="AA242" s="41">
        <v>1481.96</v>
      </c>
    </row>
    <row r="243" spans="1:27" ht="12.75" hidden="1" customHeight="1" outlineLevel="1" x14ac:dyDescent="0.2">
      <c r="A243" s="99" t="s">
        <v>1265</v>
      </c>
      <c r="B243" s="60" t="s">
        <v>90</v>
      </c>
      <c r="C243" s="40" t="s">
        <v>79</v>
      </c>
      <c r="D243" s="41">
        <f>$D$168</f>
        <v>113.12</v>
      </c>
      <c r="E243" s="41">
        <f>$D$168</f>
        <v>113.12</v>
      </c>
      <c r="F243" s="41">
        <f t="shared" ref="F243:AA243" si="139">$D$168</f>
        <v>113.12</v>
      </c>
      <c r="G243" s="41">
        <f t="shared" si="139"/>
        <v>113.12</v>
      </c>
      <c r="H243" s="41">
        <f t="shared" si="139"/>
        <v>113.12</v>
      </c>
      <c r="I243" s="41">
        <f t="shared" si="139"/>
        <v>113.12</v>
      </c>
      <c r="J243" s="41">
        <f t="shared" si="139"/>
        <v>113.12</v>
      </c>
      <c r="K243" s="41">
        <f t="shared" si="139"/>
        <v>113.12</v>
      </c>
      <c r="L243" s="41">
        <f t="shared" si="139"/>
        <v>113.12</v>
      </c>
      <c r="M243" s="41">
        <f t="shared" si="139"/>
        <v>113.12</v>
      </c>
      <c r="N243" s="41">
        <f t="shared" si="139"/>
        <v>113.12</v>
      </c>
      <c r="O243" s="41">
        <f t="shared" si="139"/>
        <v>113.12</v>
      </c>
      <c r="P243" s="41">
        <f t="shared" si="139"/>
        <v>113.12</v>
      </c>
      <c r="Q243" s="41">
        <f t="shared" si="139"/>
        <v>113.12</v>
      </c>
      <c r="R243" s="41">
        <f t="shared" si="139"/>
        <v>113.12</v>
      </c>
      <c r="S243" s="41">
        <f t="shared" si="139"/>
        <v>113.12</v>
      </c>
      <c r="T243" s="41">
        <f t="shared" si="139"/>
        <v>113.12</v>
      </c>
      <c r="U243" s="41">
        <f t="shared" si="139"/>
        <v>113.12</v>
      </c>
      <c r="V243" s="41">
        <f t="shared" si="139"/>
        <v>113.12</v>
      </c>
      <c r="W243" s="41">
        <f t="shared" si="139"/>
        <v>113.12</v>
      </c>
      <c r="X243" s="41">
        <f t="shared" si="139"/>
        <v>113.12</v>
      </c>
      <c r="Y243" s="41">
        <f t="shared" si="139"/>
        <v>113.12</v>
      </c>
      <c r="Z243" s="41">
        <f t="shared" si="139"/>
        <v>113.12</v>
      </c>
      <c r="AA243" s="41">
        <f t="shared" si="139"/>
        <v>113.12</v>
      </c>
    </row>
    <row r="244" spans="1:27" ht="12.75" hidden="1" customHeight="1" outlineLevel="1" x14ac:dyDescent="0.2">
      <c r="A244" s="99" t="s">
        <v>1266</v>
      </c>
      <c r="B244" s="60" t="s">
        <v>83</v>
      </c>
      <c r="C244" s="40" t="s">
        <v>79</v>
      </c>
      <c r="D244" s="41">
        <v>3.72</v>
      </c>
      <c r="E244" s="41">
        <v>3.72</v>
      </c>
      <c r="F244" s="41">
        <v>3.72</v>
      </c>
      <c r="G244" s="41">
        <v>3.72</v>
      </c>
      <c r="H244" s="41">
        <v>3.72</v>
      </c>
      <c r="I244" s="41">
        <v>3.72</v>
      </c>
      <c r="J244" s="41">
        <v>3.72</v>
      </c>
      <c r="K244" s="41">
        <v>3.72</v>
      </c>
      <c r="L244" s="41">
        <v>3.72</v>
      </c>
      <c r="M244" s="41">
        <v>3.72</v>
      </c>
      <c r="N244" s="41">
        <v>3.72</v>
      </c>
      <c r="O244" s="41">
        <v>3.72</v>
      </c>
      <c r="P244" s="41">
        <v>3.72</v>
      </c>
      <c r="Q244" s="41">
        <v>3.72</v>
      </c>
      <c r="R244" s="41">
        <v>3.72</v>
      </c>
      <c r="S244" s="41">
        <v>3.72</v>
      </c>
      <c r="T244" s="41">
        <v>3.72</v>
      </c>
      <c r="U244" s="41">
        <v>3.72</v>
      </c>
      <c r="V244" s="41">
        <v>3.72</v>
      </c>
      <c r="W244" s="41">
        <v>3.72</v>
      </c>
      <c r="X244" s="41">
        <v>3.72</v>
      </c>
      <c r="Y244" s="41">
        <v>3.72</v>
      </c>
      <c r="Z244" s="41">
        <v>3.72</v>
      </c>
      <c r="AA244" s="41">
        <v>3.72</v>
      </c>
    </row>
    <row r="245" spans="1:27" ht="12.75" hidden="1" customHeight="1" outlineLevel="1" x14ac:dyDescent="0.2">
      <c r="A245" s="99" t="s">
        <v>1267</v>
      </c>
      <c r="B245" s="60" t="s">
        <v>81</v>
      </c>
      <c r="C245" s="40" t="s">
        <v>79</v>
      </c>
      <c r="D245" s="41">
        <f>$D$11</f>
        <v>216.36</v>
      </c>
      <c r="E245" s="41">
        <f t="shared" ref="E245:AA245" si="140">$D$11</f>
        <v>216.36</v>
      </c>
      <c r="F245" s="41">
        <f t="shared" si="140"/>
        <v>216.36</v>
      </c>
      <c r="G245" s="41">
        <f t="shared" si="140"/>
        <v>216.36</v>
      </c>
      <c r="H245" s="41">
        <f t="shared" si="140"/>
        <v>216.36</v>
      </c>
      <c r="I245" s="41">
        <f t="shared" si="140"/>
        <v>216.36</v>
      </c>
      <c r="J245" s="41">
        <f t="shared" si="140"/>
        <v>216.36</v>
      </c>
      <c r="K245" s="41">
        <f t="shared" si="140"/>
        <v>216.36</v>
      </c>
      <c r="L245" s="41">
        <f t="shared" si="140"/>
        <v>216.36</v>
      </c>
      <c r="M245" s="41">
        <f t="shared" si="140"/>
        <v>216.36</v>
      </c>
      <c r="N245" s="41">
        <f t="shared" si="140"/>
        <v>216.36</v>
      </c>
      <c r="O245" s="41">
        <f t="shared" si="140"/>
        <v>216.36</v>
      </c>
      <c r="P245" s="41">
        <f t="shared" si="140"/>
        <v>216.36</v>
      </c>
      <c r="Q245" s="41">
        <f t="shared" si="140"/>
        <v>216.36</v>
      </c>
      <c r="R245" s="41">
        <f>$D$11</f>
        <v>216.36</v>
      </c>
      <c r="S245" s="41">
        <f t="shared" si="140"/>
        <v>216.36</v>
      </c>
      <c r="T245" s="41">
        <f t="shared" si="140"/>
        <v>216.36</v>
      </c>
      <c r="U245" s="41">
        <f t="shared" si="140"/>
        <v>216.36</v>
      </c>
      <c r="V245" s="41">
        <f t="shared" si="140"/>
        <v>216.36</v>
      </c>
      <c r="W245" s="41">
        <f t="shared" si="140"/>
        <v>216.36</v>
      </c>
      <c r="X245" s="41">
        <f t="shared" si="140"/>
        <v>216.36</v>
      </c>
      <c r="Y245" s="41">
        <f t="shared" si="140"/>
        <v>216.36</v>
      </c>
      <c r="Z245" s="41">
        <f t="shared" si="140"/>
        <v>216.36</v>
      </c>
      <c r="AA245" s="41">
        <f t="shared" si="140"/>
        <v>216.36</v>
      </c>
    </row>
    <row r="246" spans="1:27" ht="12.75" customHeight="1" collapsed="1" x14ac:dyDescent="0.2">
      <c r="A246" s="98" t="s">
        <v>1268</v>
      </c>
      <c r="B246" s="25" t="str">
        <f>"17"&amp;"."&amp;$B$663&amp;"."&amp;$B$664</f>
        <v>17.01.2024</v>
      </c>
      <c r="C246" s="88" t="s">
        <v>76</v>
      </c>
      <c r="D246" s="89">
        <f>ROUND(((D247+D248+D250+D249)/1000),5)</f>
        <v>1.6050599999999999</v>
      </c>
      <c r="E246" s="89">
        <f>ROUND(((E247+E248+E250+E249)/1000),5)</f>
        <v>1.52718</v>
      </c>
      <c r="F246" s="89">
        <f>ROUND(((F247+F248+F250+F249)/1000),5)</f>
        <v>1.47994</v>
      </c>
      <c r="G246" s="89">
        <f t="shared" ref="G246:AA246" si="141">ROUND(((G247+G248+G250+G249)/1000),5)</f>
        <v>1.4791700000000001</v>
      </c>
      <c r="H246" s="89">
        <f t="shared" si="141"/>
        <v>1.5480400000000001</v>
      </c>
      <c r="I246" s="89">
        <f t="shared" si="141"/>
        <v>1.6738200000000001</v>
      </c>
      <c r="J246" s="89">
        <f t="shared" si="141"/>
        <v>1.86883</v>
      </c>
      <c r="K246" s="89">
        <f t="shared" si="141"/>
        <v>2.1833200000000001</v>
      </c>
      <c r="L246" s="89">
        <f t="shared" si="141"/>
        <v>2.3914399999999998</v>
      </c>
      <c r="M246" s="89">
        <f t="shared" si="141"/>
        <v>2.36145</v>
      </c>
      <c r="N246" s="89">
        <f t="shared" si="141"/>
        <v>2.4394900000000002</v>
      </c>
      <c r="O246" s="89">
        <f t="shared" si="141"/>
        <v>2.4779800000000001</v>
      </c>
      <c r="P246" s="89">
        <f t="shared" si="141"/>
        <v>2.4751099999999999</v>
      </c>
      <c r="Q246" s="89">
        <f t="shared" si="141"/>
        <v>2.4758900000000001</v>
      </c>
      <c r="R246" s="89">
        <f t="shared" si="141"/>
        <v>2.47533</v>
      </c>
      <c r="S246" s="89">
        <f t="shared" si="141"/>
        <v>2.44442</v>
      </c>
      <c r="T246" s="89">
        <f t="shared" si="141"/>
        <v>2.5653999999999999</v>
      </c>
      <c r="U246" s="89">
        <f t="shared" si="141"/>
        <v>2.52956</v>
      </c>
      <c r="V246" s="89">
        <f t="shared" si="141"/>
        <v>2.5066299999999999</v>
      </c>
      <c r="W246" s="89">
        <f t="shared" si="141"/>
        <v>2.3725399999999999</v>
      </c>
      <c r="X246" s="89">
        <f t="shared" si="141"/>
        <v>2.3771499999999999</v>
      </c>
      <c r="Y246" s="89">
        <f t="shared" si="141"/>
        <v>2.21326</v>
      </c>
      <c r="Z246" s="89">
        <f t="shared" si="141"/>
        <v>1.9931700000000001</v>
      </c>
      <c r="AA246" s="89">
        <f t="shared" si="141"/>
        <v>1.8187599999999999</v>
      </c>
    </row>
    <row r="247" spans="1:27" ht="12.75" hidden="1" customHeight="1" outlineLevel="1" x14ac:dyDescent="0.2">
      <c r="A247" s="99" t="s">
        <v>1269</v>
      </c>
      <c r="B247" s="60" t="s">
        <v>238</v>
      </c>
      <c r="C247" s="40" t="s">
        <v>79</v>
      </c>
      <c r="D247" s="41">
        <v>1271.8599999999999</v>
      </c>
      <c r="E247" s="41">
        <v>1193.98</v>
      </c>
      <c r="F247" s="41">
        <v>1146.74</v>
      </c>
      <c r="G247" s="41">
        <v>1145.97</v>
      </c>
      <c r="H247" s="41">
        <v>1214.8399999999999</v>
      </c>
      <c r="I247" s="41">
        <v>1340.62</v>
      </c>
      <c r="J247" s="41">
        <v>1535.63</v>
      </c>
      <c r="K247" s="41">
        <v>1850.12</v>
      </c>
      <c r="L247" s="41">
        <v>2058.2399999999998</v>
      </c>
      <c r="M247" s="41">
        <v>2028.25</v>
      </c>
      <c r="N247" s="41">
        <v>2106.29</v>
      </c>
      <c r="O247" s="41">
        <v>2144.7800000000002</v>
      </c>
      <c r="P247" s="41">
        <v>2141.91</v>
      </c>
      <c r="Q247" s="41">
        <v>2142.69</v>
      </c>
      <c r="R247" s="41">
        <v>2142.13</v>
      </c>
      <c r="S247" s="41">
        <v>2111.2199999999998</v>
      </c>
      <c r="T247" s="41">
        <v>2232.1999999999998</v>
      </c>
      <c r="U247" s="41">
        <v>2196.36</v>
      </c>
      <c r="V247" s="41">
        <v>2173.4299999999998</v>
      </c>
      <c r="W247" s="41">
        <v>2039.34</v>
      </c>
      <c r="X247" s="41">
        <v>2043.95</v>
      </c>
      <c r="Y247" s="41">
        <v>1880.06</v>
      </c>
      <c r="Z247" s="41">
        <v>1659.97</v>
      </c>
      <c r="AA247" s="41">
        <v>1485.56</v>
      </c>
    </row>
    <row r="248" spans="1:27" ht="12.75" hidden="1" customHeight="1" outlineLevel="1" x14ac:dyDescent="0.2">
      <c r="A248" s="99" t="s">
        <v>1270</v>
      </c>
      <c r="B248" s="60" t="s">
        <v>90</v>
      </c>
      <c r="C248" s="40" t="s">
        <v>79</v>
      </c>
      <c r="D248" s="41">
        <f>$D$168</f>
        <v>113.12</v>
      </c>
      <c r="E248" s="41">
        <f>$D$168</f>
        <v>113.12</v>
      </c>
      <c r="F248" s="41">
        <f t="shared" ref="F248:AA248" si="142">$D$168</f>
        <v>113.12</v>
      </c>
      <c r="G248" s="41">
        <f t="shared" si="142"/>
        <v>113.12</v>
      </c>
      <c r="H248" s="41">
        <f t="shared" si="142"/>
        <v>113.12</v>
      </c>
      <c r="I248" s="41">
        <f t="shared" si="142"/>
        <v>113.12</v>
      </c>
      <c r="J248" s="41">
        <f t="shared" si="142"/>
        <v>113.12</v>
      </c>
      <c r="K248" s="41">
        <f t="shared" si="142"/>
        <v>113.12</v>
      </c>
      <c r="L248" s="41">
        <f t="shared" si="142"/>
        <v>113.12</v>
      </c>
      <c r="M248" s="41">
        <f t="shared" si="142"/>
        <v>113.12</v>
      </c>
      <c r="N248" s="41">
        <f t="shared" si="142"/>
        <v>113.12</v>
      </c>
      <c r="O248" s="41">
        <f t="shared" si="142"/>
        <v>113.12</v>
      </c>
      <c r="P248" s="41">
        <f t="shared" si="142"/>
        <v>113.12</v>
      </c>
      <c r="Q248" s="41">
        <f t="shared" si="142"/>
        <v>113.12</v>
      </c>
      <c r="R248" s="41">
        <f t="shared" si="142"/>
        <v>113.12</v>
      </c>
      <c r="S248" s="41">
        <f t="shared" si="142"/>
        <v>113.12</v>
      </c>
      <c r="T248" s="41">
        <f t="shared" si="142"/>
        <v>113.12</v>
      </c>
      <c r="U248" s="41">
        <f t="shared" si="142"/>
        <v>113.12</v>
      </c>
      <c r="V248" s="41">
        <f t="shared" si="142"/>
        <v>113.12</v>
      </c>
      <c r="W248" s="41">
        <f t="shared" si="142"/>
        <v>113.12</v>
      </c>
      <c r="X248" s="41">
        <f t="shared" si="142"/>
        <v>113.12</v>
      </c>
      <c r="Y248" s="41">
        <f t="shared" si="142"/>
        <v>113.12</v>
      </c>
      <c r="Z248" s="41">
        <f t="shared" si="142"/>
        <v>113.12</v>
      </c>
      <c r="AA248" s="41">
        <f t="shared" si="142"/>
        <v>113.12</v>
      </c>
    </row>
    <row r="249" spans="1:27" ht="12.75" hidden="1" customHeight="1" outlineLevel="1" x14ac:dyDescent="0.2">
      <c r="A249" s="99" t="s">
        <v>1271</v>
      </c>
      <c r="B249" s="60" t="s">
        <v>83</v>
      </c>
      <c r="C249" s="40" t="s">
        <v>79</v>
      </c>
      <c r="D249" s="41">
        <v>3.72</v>
      </c>
      <c r="E249" s="41">
        <v>3.72</v>
      </c>
      <c r="F249" s="41">
        <v>3.72</v>
      </c>
      <c r="G249" s="41">
        <v>3.72</v>
      </c>
      <c r="H249" s="41">
        <v>3.72</v>
      </c>
      <c r="I249" s="41">
        <v>3.72</v>
      </c>
      <c r="J249" s="41">
        <v>3.72</v>
      </c>
      <c r="K249" s="41">
        <v>3.72</v>
      </c>
      <c r="L249" s="41">
        <v>3.72</v>
      </c>
      <c r="M249" s="41">
        <v>3.72</v>
      </c>
      <c r="N249" s="41">
        <v>3.72</v>
      </c>
      <c r="O249" s="41">
        <v>3.72</v>
      </c>
      <c r="P249" s="41">
        <v>3.72</v>
      </c>
      <c r="Q249" s="41">
        <v>3.72</v>
      </c>
      <c r="R249" s="41">
        <v>3.72</v>
      </c>
      <c r="S249" s="41">
        <v>3.72</v>
      </c>
      <c r="T249" s="41">
        <v>3.72</v>
      </c>
      <c r="U249" s="41">
        <v>3.72</v>
      </c>
      <c r="V249" s="41">
        <v>3.72</v>
      </c>
      <c r="W249" s="41">
        <v>3.72</v>
      </c>
      <c r="X249" s="41">
        <v>3.72</v>
      </c>
      <c r="Y249" s="41">
        <v>3.72</v>
      </c>
      <c r="Z249" s="41">
        <v>3.72</v>
      </c>
      <c r="AA249" s="41">
        <v>3.72</v>
      </c>
    </row>
    <row r="250" spans="1:27" ht="12.75" hidden="1" customHeight="1" outlineLevel="1" x14ac:dyDescent="0.2">
      <c r="A250" s="99" t="s">
        <v>1272</v>
      </c>
      <c r="B250" s="60" t="s">
        <v>81</v>
      </c>
      <c r="C250" s="40" t="s">
        <v>79</v>
      </c>
      <c r="D250" s="41">
        <f>$D$11</f>
        <v>216.36</v>
      </c>
      <c r="E250" s="41">
        <f t="shared" ref="E250:AA250" si="143">$D$11</f>
        <v>216.36</v>
      </c>
      <c r="F250" s="41">
        <f t="shared" si="143"/>
        <v>216.36</v>
      </c>
      <c r="G250" s="41">
        <f t="shared" si="143"/>
        <v>216.36</v>
      </c>
      <c r="H250" s="41">
        <f t="shared" si="143"/>
        <v>216.36</v>
      </c>
      <c r="I250" s="41">
        <f t="shared" si="143"/>
        <v>216.36</v>
      </c>
      <c r="J250" s="41">
        <f t="shared" si="143"/>
        <v>216.36</v>
      </c>
      <c r="K250" s="41">
        <f t="shared" si="143"/>
        <v>216.36</v>
      </c>
      <c r="L250" s="41">
        <f t="shared" si="143"/>
        <v>216.36</v>
      </c>
      <c r="M250" s="41">
        <f t="shared" si="143"/>
        <v>216.36</v>
      </c>
      <c r="N250" s="41">
        <f t="shared" si="143"/>
        <v>216.36</v>
      </c>
      <c r="O250" s="41">
        <f t="shared" si="143"/>
        <v>216.36</v>
      </c>
      <c r="P250" s="41">
        <f t="shared" si="143"/>
        <v>216.36</v>
      </c>
      <c r="Q250" s="41">
        <f t="shared" si="143"/>
        <v>216.36</v>
      </c>
      <c r="R250" s="41">
        <f>$D$11</f>
        <v>216.36</v>
      </c>
      <c r="S250" s="41">
        <f t="shared" si="143"/>
        <v>216.36</v>
      </c>
      <c r="T250" s="41">
        <f t="shared" si="143"/>
        <v>216.36</v>
      </c>
      <c r="U250" s="41">
        <f t="shared" si="143"/>
        <v>216.36</v>
      </c>
      <c r="V250" s="41">
        <f t="shared" si="143"/>
        <v>216.36</v>
      </c>
      <c r="W250" s="41">
        <f t="shared" si="143"/>
        <v>216.36</v>
      </c>
      <c r="X250" s="41">
        <f t="shared" si="143"/>
        <v>216.36</v>
      </c>
      <c r="Y250" s="41">
        <f t="shared" si="143"/>
        <v>216.36</v>
      </c>
      <c r="Z250" s="41">
        <f t="shared" si="143"/>
        <v>216.36</v>
      </c>
      <c r="AA250" s="41">
        <f t="shared" si="143"/>
        <v>216.36</v>
      </c>
    </row>
    <row r="251" spans="1:27" ht="12.75" customHeight="1" collapsed="1" x14ac:dyDescent="0.2">
      <c r="A251" s="98" t="s">
        <v>1273</v>
      </c>
      <c r="B251" s="25" t="str">
        <f>"18"&amp;"."&amp;$B$663&amp;"."&amp;$B$664</f>
        <v>18.01.2024</v>
      </c>
      <c r="C251" s="88" t="s">
        <v>76</v>
      </c>
      <c r="D251" s="89">
        <f>ROUND(((D252+D253+D255+D254)/1000),5)</f>
        <v>1.7414400000000001</v>
      </c>
      <c r="E251" s="89">
        <f>ROUND(((E252+E253+E255+E254)/1000),5)</f>
        <v>1.58182</v>
      </c>
      <c r="F251" s="89">
        <f>ROUND(((F252+F253+F255+F254)/1000),5)</f>
        <v>1.54545</v>
      </c>
      <c r="G251" s="89">
        <f t="shared" ref="G251:AA251" si="144">ROUND(((G252+G253+G255+G254)/1000),5)</f>
        <v>1.53708</v>
      </c>
      <c r="H251" s="89">
        <f t="shared" si="144"/>
        <v>1.5772699999999999</v>
      </c>
      <c r="I251" s="89">
        <f t="shared" si="144"/>
        <v>1.72113</v>
      </c>
      <c r="J251" s="89">
        <f t="shared" si="144"/>
        <v>1.85022</v>
      </c>
      <c r="K251" s="89">
        <f t="shared" si="144"/>
        <v>2.1524000000000001</v>
      </c>
      <c r="L251" s="89">
        <f t="shared" si="144"/>
        <v>2.35101</v>
      </c>
      <c r="M251" s="89">
        <f t="shared" si="144"/>
        <v>2.30321</v>
      </c>
      <c r="N251" s="89">
        <f t="shared" si="144"/>
        <v>2.4861200000000001</v>
      </c>
      <c r="O251" s="89">
        <f t="shared" si="144"/>
        <v>2.44468</v>
      </c>
      <c r="P251" s="89">
        <f t="shared" si="144"/>
        <v>2.4291</v>
      </c>
      <c r="Q251" s="89">
        <f t="shared" si="144"/>
        <v>2.44828</v>
      </c>
      <c r="R251" s="89">
        <f t="shared" si="144"/>
        <v>2.4466600000000001</v>
      </c>
      <c r="S251" s="89">
        <f t="shared" si="144"/>
        <v>2.5010500000000002</v>
      </c>
      <c r="T251" s="89">
        <f t="shared" si="144"/>
        <v>2.5652900000000001</v>
      </c>
      <c r="U251" s="89">
        <f t="shared" si="144"/>
        <v>2.5774499999999998</v>
      </c>
      <c r="V251" s="89">
        <f t="shared" si="144"/>
        <v>2.5703200000000002</v>
      </c>
      <c r="W251" s="89">
        <f t="shared" si="144"/>
        <v>2.3831600000000002</v>
      </c>
      <c r="X251" s="89">
        <f t="shared" si="144"/>
        <v>2.2354599999999998</v>
      </c>
      <c r="Y251" s="89">
        <f t="shared" si="144"/>
        <v>2.12479</v>
      </c>
      <c r="Z251" s="89">
        <f t="shared" si="144"/>
        <v>1.8711500000000001</v>
      </c>
      <c r="AA251" s="89">
        <f t="shared" si="144"/>
        <v>1.7003900000000001</v>
      </c>
    </row>
    <row r="252" spans="1:27" ht="12.75" hidden="1" customHeight="1" outlineLevel="1" x14ac:dyDescent="0.2">
      <c r="A252" s="99" t="s">
        <v>1274</v>
      </c>
      <c r="B252" s="60" t="s">
        <v>238</v>
      </c>
      <c r="C252" s="40" t="s">
        <v>79</v>
      </c>
      <c r="D252" s="41">
        <v>1408.24</v>
      </c>
      <c r="E252" s="41">
        <v>1248.6199999999999</v>
      </c>
      <c r="F252" s="41">
        <v>1212.25</v>
      </c>
      <c r="G252" s="41">
        <v>1203.8800000000001</v>
      </c>
      <c r="H252" s="41">
        <v>1244.07</v>
      </c>
      <c r="I252" s="41">
        <v>1387.93</v>
      </c>
      <c r="J252" s="41">
        <v>1517.02</v>
      </c>
      <c r="K252" s="41">
        <v>1819.2</v>
      </c>
      <c r="L252" s="41">
        <v>2017.81</v>
      </c>
      <c r="M252" s="41">
        <v>1970.01</v>
      </c>
      <c r="N252" s="41">
        <v>2152.92</v>
      </c>
      <c r="O252" s="41">
        <v>2111.48</v>
      </c>
      <c r="P252" s="41">
        <v>2095.9</v>
      </c>
      <c r="Q252" s="41">
        <v>2115.08</v>
      </c>
      <c r="R252" s="41">
        <v>2113.46</v>
      </c>
      <c r="S252" s="41">
        <v>2167.85</v>
      </c>
      <c r="T252" s="41">
        <v>2232.09</v>
      </c>
      <c r="U252" s="41">
        <v>2244.25</v>
      </c>
      <c r="V252" s="41">
        <v>2237.12</v>
      </c>
      <c r="W252" s="41">
        <v>2049.96</v>
      </c>
      <c r="X252" s="41">
        <v>1902.26</v>
      </c>
      <c r="Y252" s="41">
        <v>1791.59</v>
      </c>
      <c r="Z252" s="41">
        <v>1537.95</v>
      </c>
      <c r="AA252" s="41">
        <v>1367.19</v>
      </c>
    </row>
    <row r="253" spans="1:27" ht="12.75" hidden="1" customHeight="1" outlineLevel="1" x14ac:dyDescent="0.2">
      <c r="A253" s="99" t="s">
        <v>1275</v>
      </c>
      <c r="B253" s="60" t="s">
        <v>90</v>
      </c>
      <c r="C253" s="40" t="s">
        <v>79</v>
      </c>
      <c r="D253" s="41">
        <f>$D$168</f>
        <v>113.12</v>
      </c>
      <c r="E253" s="41">
        <f>$D$168</f>
        <v>113.12</v>
      </c>
      <c r="F253" s="41">
        <f t="shared" ref="F253:AA253" si="145">$D$168</f>
        <v>113.12</v>
      </c>
      <c r="G253" s="41">
        <f t="shared" si="145"/>
        <v>113.12</v>
      </c>
      <c r="H253" s="41">
        <f t="shared" si="145"/>
        <v>113.12</v>
      </c>
      <c r="I253" s="41">
        <f t="shared" si="145"/>
        <v>113.12</v>
      </c>
      <c r="J253" s="41">
        <f t="shared" si="145"/>
        <v>113.12</v>
      </c>
      <c r="K253" s="41">
        <f t="shared" si="145"/>
        <v>113.12</v>
      </c>
      <c r="L253" s="41">
        <f t="shared" si="145"/>
        <v>113.12</v>
      </c>
      <c r="M253" s="41">
        <f t="shared" si="145"/>
        <v>113.12</v>
      </c>
      <c r="N253" s="41">
        <f t="shared" si="145"/>
        <v>113.12</v>
      </c>
      <c r="O253" s="41">
        <f t="shared" si="145"/>
        <v>113.12</v>
      </c>
      <c r="P253" s="41">
        <f t="shared" si="145"/>
        <v>113.12</v>
      </c>
      <c r="Q253" s="41">
        <f t="shared" si="145"/>
        <v>113.12</v>
      </c>
      <c r="R253" s="41">
        <f t="shared" si="145"/>
        <v>113.12</v>
      </c>
      <c r="S253" s="41">
        <f t="shared" si="145"/>
        <v>113.12</v>
      </c>
      <c r="T253" s="41">
        <f t="shared" si="145"/>
        <v>113.12</v>
      </c>
      <c r="U253" s="41">
        <f t="shared" si="145"/>
        <v>113.12</v>
      </c>
      <c r="V253" s="41">
        <f t="shared" si="145"/>
        <v>113.12</v>
      </c>
      <c r="W253" s="41">
        <f t="shared" si="145"/>
        <v>113.12</v>
      </c>
      <c r="X253" s="41">
        <f t="shared" si="145"/>
        <v>113.12</v>
      </c>
      <c r="Y253" s="41">
        <f t="shared" si="145"/>
        <v>113.12</v>
      </c>
      <c r="Z253" s="41">
        <f t="shared" si="145"/>
        <v>113.12</v>
      </c>
      <c r="AA253" s="41">
        <f t="shared" si="145"/>
        <v>113.12</v>
      </c>
    </row>
    <row r="254" spans="1:27" ht="12.75" hidden="1" customHeight="1" outlineLevel="1" x14ac:dyDescent="0.2">
      <c r="A254" s="99" t="s">
        <v>1276</v>
      </c>
      <c r="B254" s="60" t="s">
        <v>83</v>
      </c>
      <c r="C254" s="40" t="s">
        <v>79</v>
      </c>
      <c r="D254" s="41">
        <v>3.72</v>
      </c>
      <c r="E254" s="41">
        <v>3.72</v>
      </c>
      <c r="F254" s="41">
        <v>3.72</v>
      </c>
      <c r="G254" s="41">
        <v>3.72</v>
      </c>
      <c r="H254" s="41">
        <v>3.72</v>
      </c>
      <c r="I254" s="41">
        <v>3.72</v>
      </c>
      <c r="J254" s="41">
        <v>3.72</v>
      </c>
      <c r="K254" s="41">
        <v>3.72</v>
      </c>
      <c r="L254" s="41">
        <v>3.72</v>
      </c>
      <c r="M254" s="41">
        <v>3.72</v>
      </c>
      <c r="N254" s="41">
        <v>3.72</v>
      </c>
      <c r="O254" s="41">
        <v>3.72</v>
      </c>
      <c r="P254" s="41">
        <v>3.72</v>
      </c>
      <c r="Q254" s="41">
        <v>3.72</v>
      </c>
      <c r="R254" s="41">
        <v>3.72</v>
      </c>
      <c r="S254" s="41">
        <v>3.72</v>
      </c>
      <c r="T254" s="41">
        <v>3.72</v>
      </c>
      <c r="U254" s="41">
        <v>3.72</v>
      </c>
      <c r="V254" s="41">
        <v>3.72</v>
      </c>
      <c r="W254" s="41">
        <v>3.72</v>
      </c>
      <c r="X254" s="41">
        <v>3.72</v>
      </c>
      <c r="Y254" s="41">
        <v>3.72</v>
      </c>
      <c r="Z254" s="41">
        <v>3.72</v>
      </c>
      <c r="AA254" s="41">
        <v>3.72</v>
      </c>
    </row>
    <row r="255" spans="1:27" ht="12.75" hidden="1" customHeight="1" outlineLevel="1" x14ac:dyDescent="0.2">
      <c r="A255" s="99" t="s">
        <v>1277</v>
      </c>
      <c r="B255" s="60" t="s">
        <v>81</v>
      </c>
      <c r="C255" s="40" t="s">
        <v>79</v>
      </c>
      <c r="D255" s="41">
        <f>$D$11</f>
        <v>216.36</v>
      </c>
      <c r="E255" s="41">
        <f t="shared" ref="E255:AA255" si="146">$D$11</f>
        <v>216.36</v>
      </c>
      <c r="F255" s="41">
        <f t="shared" si="146"/>
        <v>216.36</v>
      </c>
      <c r="G255" s="41">
        <f t="shared" si="146"/>
        <v>216.36</v>
      </c>
      <c r="H255" s="41">
        <f t="shared" si="146"/>
        <v>216.36</v>
      </c>
      <c r="I255" s="41">
        <f t="shared" si="146"/>
        <v>216.36</v>
      </c>
      <c r="J255" s="41">
        <f t="shared" si="146"/>
        <v>216.36</v>
      </c>
      <c r="K255" s="41">
        <f t="shared" si="146"/>
        <v>216.36</v>
      </c>
      <c r="L255" s="41">
        <f t="shared" si="146"/>
        <v>216.36</v>
      </c>
      <c r="M255" s="41">
        <f t="shared" si="146"/>
        <v>216.36</v>
      </c>
      <c r="N255" s="41">
        <f t="shared" si="146"/>
        <v>216.36</v>
      </c>
      <c r="O255" s="41">
        <f t="shared" si="146"/>
        <v>216.36</v>
      </c>
      <c r="P255" s="41">
        <f t="shared" si="146"/>
        <v>216.36</v>
      </c>
      <c r="Q255" s="41">
        <f t="shared" si="146"/>
        <v>216.36</v>
      </c>
      <c r="R255" s="41">
        <f>$D$11</f>
        <v>216.36</v>
      </c>
      <c r="S255" s="41">
        <f t="shared" si="146"/>
        <v>216.36</v>
      </c>
      <c r="T255" s="41">
        <f t="shared" si="146"/>
        <v>216.36</v>
      </c>
      <c r="U255" s="41">
        <f t="shared" si="146"/>
        <v>216.36</v>
      </c>
      <c r="V255" s="41">
        <f t="shared" si="146"/>
        <v>216.36</v>
      </c>
      <c r="W255" s="41">
        <f t="shared" si="146"/>
        <v>216.36</v>
      </c>
      <c r="X255" s="41">
        <f t="shared" si="146"/>
        <v>216.36</v>
      </c>
      <c r="Y255" s="41">
        <f t="shared" si="146"/>
        <v>216.36</v>
      </c>
      <c r="Z255" s="41">
        <f t="shared" si="146"/>
        <v>216.36</v>
      </c>
      <c r="AA255" s="41">
        <f t="shared" si="146"/>
        <v>216.36</v>
      </c>
    </row>
    <row r="256" spans="1:27" ht="12.75" customHeight="1" collapsed="1" x14ac:dyDescent="0.2">
      <c r="A256" s="98" t="s">
        <v>1278</v>
      </c>
      <c r="B256" s="25" t="str">
        <f>"19"&amp;"."&amp;$B$663&amp;"."&amp;$B$664</f>
        <v>19.01.2024</v>
      </c>
      <c r="C256" s="88" t="s">
        <v>76</v>
      </c>
      <c r="D256" s="89">
        <f>ROUND(((D257+D258+D260+D259)/1000),5)</f>
        <v>1.6237900000000001</v>
      </c>
      <c r="E256" s="89">
        <f>ROUND(((E257+E258+E260+E259)/1000),5)</f>
        <v>1.5472600000000001</v>
      </c>
      <c r="F256" s="89">
        <f>ROUND(((F257+F258+F260+F259)/1000),5)</f>
        <v>1.5089999999999999</v>
      </c>
      <c r="G256" s="89">
        <f t="shared" ref="G256:AA256" si="147">ROUND(((G257+G258+G260+G259)/1000),5)</f>
        <v>1.5034799999999999</v>
      </c>
      <c r="H256" s="89">
        <f t="shared" si="147"/>
        <v>1.5455099999999999</v>
      </c>
      <c r="I256" s="89">
        <f t="shared" si="147"/>
        <v>1.66215</v>
      </c>
      <c r="J256" s="89">
        <f t="shared" si="147"/>
        <v>1.8179700000000001</v>
      </c>
      <c r="K256" s="89">
        <f t="shared" si="147"/>
        <v>2.1956000000000002</v>
      </c>
      <c r="L256" s="89">
        <f t="shared" si="147"/>
        <v>2.3843899999999998</v>
      </c>
      <c r="M256" s="89">
        <f t="shared" si="147"/>
        <v>2.4464800000000002</v>
      </c>
      <c r="N256" s="89">
        <f t="shared" si="147"/>
        <v>2.4606699999999999</v>
      </c>
      <c r="O256" s="89">
        <f t="shared" si="147"/>
        <v>2.5011800000000002</v>
      </c>
      <c r="P256" s="89">
        <f t="shared" si="147"/>
        <v>2.4922900000000001</v>
      </c>
      <c r="Q256" s="89">
        <f t="shared" si="147"/>
        <v>2.5026199999999998</v>
      </c>
      <c r="R256" s="89">
        <f t="shared" si="147"/>
        <v>2.5085600000000001</v>
      </c>
      <c r="S256" s="89">
        <f t="shared" si="147"/>
        <v>2.4201700000000002</v>
      </c>
      <c r="T256" s="89">
        <f t="shared" si="147"/>
        <v>2.4554299999999998</v>
      </c>
      <c r="U256" s="89">
        <f t="shared" si="147"/>
        <v>2.4741399999999998</v>
      </c>
      <c r="V256" s="89">
        <f t="shared" si="147"/>
        <v>2.47072</v>
      </c>
      <c r="W256" s="89">
        <f t="shared" si="147"/>
        <v>2.4685000000000001</v>
      </c>
      <c r="X256" s="89">
        <f t="shared" si="147"/>
        <v>2.3574700000000002</v>
      </c>
      <c r="Y256" s="89">
        <f t="shared" si="147"/>
        <v>2.2266599999999999</v>
      </c>
      <c r="Z256" s="89">
        <f t="shared" si="147"/>
        <v>2.0021800000000001</v>
      </c>
      <c r="AA256" s="89">
        <f t="shared" si="147"/>
        <v>1.8239000000000001</v>
      </c>
    </row>
    <row r="257" spans="1:27" ht="12.75" hidden="1" customHeight="1" outlineLevel="1" x14ac:dyDescent="0.2">
      <c r="A257" s="99" t="s">
        <v>1279</v>
      </c>
      <c r="B257" s="60" t="s">
        <v>238</v>
      </c>
      <c r="C257" s="40" t="s">
        <v>79</v>
      </c>
      <c r="D257" s="41">
        <v>1290.5899999999999</v>
      </c>
      <c r="E257" s="41">
        <v>1214.06</v>
      </c>
      <c r="F257" s="41">
        <v>1175.8</v>
      </c>
      <c r="G257" s="41">
        <v>1170.28</v>
      </c>
      <c r="H257" s="41">
        <v>1212.31</v>
      </c>
      <c r="I257" s="41">
        <v>1328.95</v>
      </c>
      <c r="J257" s="41">
        <v>1484.77</v>
      </c>
      <c r="K257" s="41">
        <v>1862.4</v>
      </c>
      <c r="L257" s="41">
        <v>2051.19</v>
      </c>
      <c r="M257" s="41">
        <v>2113.2800000000002</v>
      </c>
      <c r="N257" s="41">
        <v>2127.4699999999998</v>
      </c>
      <c r="O257" s="41">
        <v>2167.98</v>
      </c>
      <c r="P257" s="41">
        <v>2159.09</v>
      </c>
      <c r="Q257" s="41">
        <v>2169.42</v>
      </c>
      <c r="R257" s="41">
        <v>2175.36</v>
      </c>
      <c r="S257" s="41">
        <v>2086.9699999999998</v>
      </c>
      <c r="T257" s="41">
        <v>2122.23</v>
      </c>
      <c r="U257" s="41">
        <v>2140.94</v>
      </c>
      <c r="V257" s="41">
        <v>2137.52</v>
      </c>
      <c r="W257" s="41">
        <v>2135.3000000000002</v>
      </c>
      <c r="X257" s="41">
        <v>2024.27</v>
      </c>
      <c r="Y257" s="41">
        <v>1893.46</v>
      </c>
      <c r="Z257" s="41">
        <v>1668.98</v>
      </c>
      <c r="AA257" s="41">
        <v>1490.7</v>
      </c>
    </row>
    <row r="258" spans="1:27" ht="12.75" hidden="1" customHeight="1" outlineLevel="1" x14ac:dyDescent="0.2">
      <c r="A258" s="99" t="s">
        <v>1280</v>
      </c>
      <c r="B258" s="60" t="s">
        <v>90</v>
      </c>
      <c r="C258" s="40" t="s">
        <v>79</v>
      </c>
      <c r="D258" s="41">
        <f>$D$168</f>
        <v>113.12</v>
      </c>
      <c r="E258" s="41">
        <f>$D$168</f>
        <v>113.12</v>
      </c>
      <c r="F258" s="41">
        <f t="shared" ref="F258:AA258" si="148">$D$168</f>
        <v>113.12</v>
      </c>
      <c r="G258" s="41">
        <f t="shared" si="148"/>
        <v>113.12</v>
      </c>
      <c r="H258" s="41">
        <f t="shared" si="148"/>
        <v>113.12</v>
      </c>
      <c r="I258" s="41">
        <f t="shared" si="148"/>
        <v>113.12</v>
      </c>
      <c r="J258" s="41">
        <f t="shared" si="148"/>
        <v>113.12</v>
      </c>
      <c r="K258" s="41">
        <f t="shared" si="148"/>
        <v>113.12</v>
      </c>
      <c r="L258" s="41">
        <f t="shared" si="148"/>
        <v>113.12</v>
      </c>
      <c r="M258" s="41">
        <f t="shared" si="148"/>
        <v>113.12</v>
      </c>
      <c r="N258" s="41">
        <f t="shared" si="148"/>
        <v>113.12</v>
      </c>
      <c r="O258" s="41">
        <f t="shared" si="148"/>
        <v>113.12</v>
      </c>
      <c r="P258" s="41">
        <f t="shared" si="148"/>
        <v>113.12</v>
      </c>
      <c r="Q258" s="41">
        <f t="shared" si="148"/>
        <v>113.12</v>
      </c>
      <c r="R258" s="41">
        <f t="shared" si="148"/>
        <v>113.12</v>
      </c>
      <c r="S258" s="41">
        <f t="shared" si="148"/>
        <v>113.12</v>
      </c>
      <c r="T258" s="41">
        <f t="shared" si="148"/>
        <v>113.12</v>
      </c>
      <c r="U258" s="41">
        <f t="shared" si="148"/>
        <v>113.12</v>
      </c>
      <c r="V258" s="41">
        <f t="shared" si="148"/>
        <v>113.12</v>
      </c>
      <c r="W258" s="41">
        <f t="shared" si="148"/>
        <v>113.12</v>
      </c>
      <c r="X258" s="41">
        <f t="shared" si="148"/>
        <v>113.12</v>
      </c>
      <c r="Y258" s="41">
        <f t="shared" si="148"/>
        <v>113.12</v>
      </c>
      <c r="Z258" s="41">
        <f t="shared" si="148"/>
        <v>113.12</v>
      </c>
      <c r="AA258" s="41">
        <f t="shared" si="148"/>
        <v>113.12</v>
      </c>
    </row>
    <row r="259" spans="1:27" ht="12.75" hidden="1" customHeight="1" outlineLevel="1" x14ac:dyDescent="0.2">
      <c r="A259" s="99" t="s">
        <v>1281</v>
      </c>
      <c r="B259" s="60" t="s">
        <v>83</v>
      </c>
      <c r="C259" s="40" t="s">
        <v>79</v>
      </c>
      <c r="D259" s="41">
        <v>3.72</v>
      </c>
      <c r="E259" s="41">
        <v>3.72</v>
      </c>
      <c r="F259" s="41">
        <v>3.72</v>
      </c>
      <c r="G259" s="41">
        <v>3.72</v>
      </c>
      <c r="H259" s="41">
        <v>3.72</v>
      </c>
      <c r="I259" s="41">
        <v>3.72</v>
      </c>
      <c r="J259" s="41">
        <v>3.72</v>
      </c>
      <c r="K259" s="41">
        <v>3.72</v>
      </c>
      <c r="L259" s="41">
        <v>3.72</v>
      </c>
      <c r="M259" s="41">
        <v>3.72</v>
      </c>
      <c r="N259" s="41">
        <v>3.72</v>
      </c>
      <c r="O259" s="41">
        <v>3.72</v>
      </c>
      <c r="P259" s="41">
        <v>3.72</v>
      </c>
      <c r="Q259" s="41">
        <v>3.72</v>
      </c>
      <c r="R259" s="41">
        <v>3.72</v>
      </c>
      <c r="S259" s="41">
        <v>3.72</v>
      </c>
      <c r="T259" s="41">
        <v>3.72</v>
      </c>
      <c r="U259" s="41">
        <v>3.72</v>
      </c>
      <c r="V259" s="41">
        <v>3.72</v>
      </c>
      <c r="W259" s="41">
        <v>3.72</v>
      </c>
      <c r="X259" s="41">
        <v>3.72</v>
      </c>
      <c r="Y259" s="41">
        <v>3.72</v>
      </c>
      <c r="Z259" s="41">
        <v>3.72</v>
      </c>
      <c r="AA259" s="41">
        <v>3.72</v>
      </c>
    </row>
    <row r="260" spans="1:27" ht="12.75" hidden="1" customHeight="1" outlineLevel="1" x14ac:dyDescent="0.2">
      <c r="A260" s="99" t="s">
        <v>1282</v>
      </c>
      <c r="B260" s="60" t="s">
        <v>81</v>
      </c>
      <c r="C260" s="40" t="s">
        <v>79</v>
      </c>
      <c r="D260" s="41">
        <f>$D$11</f>
        <v>216.36</v>
      </c>
      <c r="E260" s="41">
        <f t="shared" ref="E260:AA260" si="149">$D$11</f>
        <v>216.36</v>
      </c>
      <c r="F260" s="41">
        <f t="shared" si="149"/>
        <v>216.36</v>
      </c>
      <c r="G260" s="41">
        <f t="shared" si="149"/>
        <v>216.36</v>
      </c>
      <c r="H260" s="41">
        <f t="shared" si="149"/>
        <v>216.36</v>
      </c>
      <c r="I260" s="41">
        <f t="shared" si="149"/>
        <v>216.36</v>
      </c>
      <c r="J260" s="41">
        <f t="shared" si="149"/>
        <v>216.36</v>
      </c>
      <c r="K260" s="41">
        <f t="shared" si="149"/>
        <v>216.36</v>
      </c>
      <c r="L260" s="41">
        <f t="shared" si="149"/>
        <v>216.36</v>
      </c>
      <c r="M260" s="41">
        <f t="shared" si="149"/>
        <v>216.36</v>
      </c>
      <c r="N260" s="41">
        <f t="shared" si="149"/>
        <v>216.36</v>
      </c>
      <c r="O260" s="41">
        <f t="shared" si="149"/>
        <v>216.36</v>
      </c>
      <c r="P260" s="41">
        <f t="shared" si="149"/>
        <v>216.36</v>
      </c>
      <c r="Q260" s="41">
        <f t="shared" si="149"/>
        <v>216.36</v>
      </c>
      <c r="R260" s="41">
        <f>$D$11</f>
        <v>216.36</v>
      </c>
      <c r="S260" s="41">
        <f t="shared" si="149"/>
        <v>216.36</v>
      </c>
      <c r="T260" s="41">
        <f t="shared" si="149"/>
        <v>216.36</v>
      </c>
      <c r="U260" s="41">
        <f t="shared" si="149"/>
        <v>216.36</v>
      </c>
      <c r="V260" s="41">
        <f t="shared" si="149"/>
        <v>216.36</v>
      </c>
      <c r="W260" s="41">
        <f t="shared" si="149"/>
        <v>216.36</v>
      </c>
      <c r="X260" s="41">
        <f t="shared" si="149"/>
        <v>216.36</v>
      </c>
      <c r="Y260" s="41">
        <f t="shared" si="149"/>
        <v>216.36</v>
      </c>
      <c r="Z260" s="41">
        <f t="shared" si="149"/>
        <v>216.36</v>
      </c>
      <c r="AA260" s="41">
        <f t="shared" si="149"/>
        <v>216.36</v>
      </c>
    </row>
    <row r="261" spans="1:27" ht="12.75" customHeight="1" collapsed="1" x14ac:dyDescent="0.2">
      <c r="A261" s="98" t="s">
        <v>1283</v>
      </c>
      <c r="B261" s="25" t="str">
        <f>"20"&amp;"."&amp;$B$663&amp;"."&amp;$B$664</f>
        <v>20.01.2024</v>
      </c>
      <c r="C261" s="88" t="s">
        <v>76</v>
      </c>
      <c r="D261" s="89">
        <f>ROUND(((D262+D263+D265+D264)/1000),5)</f>
        <v>1.82576</v>
      </c>
      <c r="E261" s="89">
        <f>ROUND(((E262+E263+E265+E264)/1000),5)</f>
        <v>1.6627000000000001</v>
      </c>
      <c r="F261" s="89">
        <f>ROUND(((F262+F263+F265+F264)/1000),5)</f>
        <v>1.5987499999999999</v>
      </c>
      <c r="G261" s="89">
        <f t="shared" ref="G261:AA261" si="150">ROUND(((G262+G263+G265+G264)/1000),5)</f>
        <v>1.6001700000000001</v>
      </c>
      <c r="H261" s="89">
        <f t="shared" si="150"/>
        <v>1.62836</v>
      </c>
      <c r="I261" s="89">
        <f t="shared" si="150"/>
        <v>1.67361</v>
      </c>
      <c r="J261" s="89">
        <f t="shared" si="150"/>
        <v>1.7854000000000001</v>
      </c>
      <c r="K261" s="89">
        <f t="shared" si="150"/>
        <v>1.9430499999999999</v>
      </c>
      <c r="L261" s="89">
        <f t="shared" si="150"/>
        <v>2.2283300000000001</v>
      </c>
      <c r="M261" s="89">
        <f t="shared" si="150"/>
        <v>2.34978</v>
      </c>
      <c r="N261" s="89">
        <f t="shared" si="150"/>
        <v>2.4520300000000002</v>
      </c>
      <c r="O261" s="89">
        <f t="shared" si="150"/>
        <v>2.4789300000000001</v>
      </c>
      <c r="P261" s="89">
        <f t="shared" si="150"/>
        <v>2.4749300000000001</v>
      </c>
      <c r="Q261" s="89">
        <f t="shared" si="150"/>
        <v>2.4750200000000002</v>
      </c>
      <c r="R261" s="89">
        <f t="shared" si="150"/>
        <v>2.41438</v>
      </c>
      <c r="S261" s="89">
        <f t="shared" si="150"/>
        <v>2.3896700000000002</v>
      </c>
      <c r="T261" s="89">
        <f t="shared" si="150"/>
        <v>2.43668</v>
      </c>
      <c r="U261" s="89">
        <f t="shared" si="150"/>
        <v>2.47811</v>
      </c>
      <c r="V261" s="89">
        <f t="shared" si="150"/>
        <v>2.5039199999999999</v>
      </c>
      <c r="W261" s="89">
        <f t="shared" si="150"/>
        <v>2.38795</v>
      </c>
      <c r="X261" s="89">
        <f t="shared" si="150"/>
        <v>2.3361200000000002</v>
      </c>
      <c r="Y261" s="89">
        <f t="shared" si="150"/>
        <v>2.2394400000000001</v>
      </c>
      <c r="Z261" s="89">
        <f t="shared" si="150"/>
        <v>1.95336</v>
      </c>
      <c r="AA261" s="89">
        <f t="shared" si="150"/>
        <v>1.8489899999999999</v>
      </c>
    </row>
    <row r="262" spans="1:27" ht="12.75" hidden="1" customHeight="1" outlineLevel="1" x14ac:dyDescent="0.2">
      <c r="A262" s="99" t="s">
        <v>1284</v>
      </c>
      <c r="B262" s="60" t="s">
        <v>238</v>
      </c>
      <c r="C262" s="40" t="s">
        <v>79</v>
      </c>
      <c r="D262" s="41">
        <v>1492.56</v>
      </c>
      <c r="E262" s="41">
        <v>1329.5</v>
      </c>
      <c r="F262" s="41">
        <v>1265.55</v>
      </c>
      <c r="G262" s="41">
        <v>1266.97</v>
      </c>
      <c r="H262" s="41">
        <v>1295.1600000000001</v>
      </c>
      <c r="I262" s="41">
        <v>1340.41</v>
      </c>
      <c r="J262" s="41">
        <v>1452.2</v>
      </c>
      <c r="K262" s="41">
        <v>1609.85</v>
      </c>
      <c r="L262" s="41">
        <v>1895.13</v>
      </c>
      <c r="M262" s="41">
        <v>2016.58</v>
      </c>
      <c r="N262" s="41">
        <v>2118.83</v>
      </c>
      <c r="O262" s="41">
        <v>2145.73</v>
      </c>
      <c r="P262" s="41">
        <v>2141.73</v>
      </c>
      <c r="Q262" s="41">
        <v>2141.8200000000002</v>
      </c>
      <c r="R262" s="41">
        <v>2081.1799999999998</v>
      </c>
      <c r="S262" s="41">
        <v>2056.4699999999998</v>
      </c>
      <c r="T262" s="41">
        <v>2103.48</v>
      </c>
      <c r="U262" s="41">
        <v>2144.91</v>
      </c>
      <c r="V262" s="41">
        <v>2170.7199999999998</v>
      </c>
      <c r="W262" s="41">
        <v>2054.75</v>
      </c>
      <c r="X262" s="41">
        <v>2002.92</v>
      </c>
      <c r="Y262" s="41">
        <v>1906.24</v>
      </c>
      <c r="Z262" s="41">
        <v>1620.16</v>
      </c>
      <c r="AA262" s="41">
        <v>1515.79</v>
      </c>
    </row>
    <row r="263" spans="1:27" ht="12.75" hidden="1" customHeight="1" outlineLevel="1" x14ac:dyDescent="0.2">
      <c r="A263" s="99" t="s">
        <v>1285</v>
      </c>
      <c r="B263" s="60" t="s">
        <v>90</v>
      </c>
      <c r="C263" s="40" t="s">
        <v>79</v>
      </c>
      <c r="D263" s="41">
        <f>$D$168</f>
        <v>113.12</v>
      </c>
      <c r="E263" s="41">
        <f>$D$168</f>
        <v>113.12</v>
      </c>
      <c r="F263" s="41">
        <f t="shared" ref="F263:AA263" si="151">$D$168</f>
        <v>113.12</v>
      </c>
      <c r="G263" s="41">
        <f t="shared" si="151"/>
        <v>113.12</v>
      </c>
      <c r="H263" s="41">
        <f t="shared" si="151"/>
        <v>113.12</v>
      </c>
      <c r="I263" s="41">
        <f t="shared" si="151"/>
        <v>113.12</v>
      </c>
      <c r="J263" s="41">
        <f t="shared" si="151"/>
        <v>113.12</v>
      </c>
      <c r="K263" s="41">
        <f t="shared" si="151"/>
        <v>113.12</v>
      </c>
      <c r="L263" s="41">
        <f t="shared" si="151"/>
        <v>113.12</v>
      </c>
      <c r="M263" s="41">
        <f t="shared" si="151"/>
        <v>113.12</v>
      </c>
      <c r="N263" s="41">
        <f t="shared" si="151"/>
        <v>113.12</v>
      </c>
      <c r="O263" s="41">
        <f t="shared" si="151"/>
        <v>113.12</v>
      </c>
      <c r="P263" s="41">
        <f t="shared" si="151"/>
        <v>113.12</v>
      </c>
      <c r="Q263" s="41">
        <f t="shared" si="151"/>
        <v>113.12</v>
      </c>
      <c r="R263" s="41">
        <f t="shared" si="151"/>
        <v>113.12</v>
      </c>
      <c r="S263" s="41">
        <f t="shared" si="151"/>
        <v>113.12</v>
      </c>
      <c r="T263" s="41">
        <f t="shared" si="151"/>
        <v>113.12</v>
      </c>
      <c r="U263" s="41">
        <f t="shared" si="151"/>
        <v>113.12</v>
      </c>
      <c r="V263" s="41">
        <f t="shared" si="151"/>
        <v>113.12</v>
      </c>
      <c r="W263" s="41">
        <f t="shared" si="151"/>
        <v>113.12</v>
      </c>
      <c r="X263" s="41">
        <f t="shared" si="151"/>
        <v>113.12</v>
      </c>
      <c r="Y263" s="41">
        <f t="shared" si="151"/>
        <v>113.12</v>
      </c>
      <c r="Z263" s="41">
        <f t="shared" si="151"/>
        <v>113.12</v>
      </c>
      <c r="AA263" s="41">
        <f t="shared" si="151"/>
        <v>113.12</v>
      </c>
    </row>
    <row r="264" spans="1:27" ht="12.75" hidden="1" customHeight="1" outlineLevel="1" x14ac:dyDescent="0.2">
      <c r="A264" s="99" t="s">
        <v>1286</v>
      </c>
      <c r="B264" s="60" t="s">
        <v>83</v>
      </c>
      <c r="C264" s="40" t="s">
        <v>79</v>
      </c>
      <c r="D264" s="41">
        <v>3.72</v>
      </c>
      <c r="E264" s="41">
        <v>3.72</v>
      </c>
      <c r="F264" s="41">
        <v>3.72</v>
      </c>
      <c r="G264" s="41">
        <v>3.72</v>
      </c>
      <c r="H264" s="41">
        <v>3.72</v>
      </c>
      <c r="I264" s="41">
        <v>3.72</v>
      </c>
      <c r="J264" s="41">
        <v>3.72</v>
      </c>
      <c r="K264" s="41">
        <v>3.72</v>
      </c>
      <c r="L264" s="41">
        <v>3.72</v>
      </c>
      <c r="M264" s="41">
        <v>3.72</v>
      </c>
      <c r="N264" s="41">
        <v>3.72</v>
      </c>
      <c r="O264" s="41">
        <v>3.72</v>
      </c>
      <c r="P264" s="41">
        <v>3.72</v>
      </c>
      <c r="Q264" s="41">
        <v>3.72</v>
      </c>
      <c r="R264" s="41">
        <v>3.72</v>
      </c>
      <c r="S264" s="41">
        <v>3.72</v>
      </c>
      <c r="T264" s="41">
        <v>3.72</v>
      </c>
      <c r="U264" s="41">
        <v>3.72</v>
      </c>
      <c r="V264" s="41">
        <v>3.72</v>
      </c>
      <c r="W264" s="41">
        <v>3.72</v>
      </c>
      <c r="X264" s="41">
        <v>3.72</v>
      </c>
      <c r="Y264" s="41">
        <v>3.72</v>
      </c>
      <c r="Z264" s="41">
        <v>3.72</v>
      </c>
      <c r="AA264" s="41">
        <v>3.72</v>
      </c>
    </row>
    <row r="265" spans="1:27" ht="12.75" hidden="1" customHeight="1" outlineLevel="1" x14ac:dyDescent="0.2">
      <c r="A265" s="99" t="s">
        <v>1287</v>
      </c>
      <c r="B265" s="60" t="s">
        <v>81</v>
      </c>
      <c r="C265" s="40" t="s">
        <v>79</v>
      </c>
      <c r="D265" s="41">
        <f>$D$11</f>
        <v>216.36</v>
      </c>
      <c r="E265" s="41">
        <f t="shared" ref="E265:AA265" si="152">$D$11</f>
        <v>216.36</v>
      </c>
      <c r="F265" s="41">
        <f t="shared" si="152"/>
        <v>216.36</v>
      </c>
      <c r="G265" s="41">
        <f t="shared" si="152"/>
        <v>216.36</v>
      </c>
      <c r="H265" s="41">
        <f t="shared" si="152"/>
        <v>216.36</v>
      </c>
      <c r="I265" s="41">
        <f t="shared" si="152"/>
        <v>216.36</v>
      </c>
      <c r="J265" s="41">
        <f t="shared" si="152"/>
        <v>216.36</v>
      </c>
      <c r="K265" s="41">
        <f t="shared" si="152"/>
        <v>216.36</v>
      </c>
      <c r="L265" s="41">
        <f t="shared" si="152"/>
        <v>216.36</v>
      </c>
      <c r="M265" s="41">
        <f t="shared" si="152"/>
        <v>216.36</v>
      </c>
      <c r="N265" s="41">
        <f t="shared" si="152"/>
        <v>216.36</v>
      </c>
      <c r="O265" s="41">
        <f t="shared" si="152"/>
        <v>216.36</v>
      </c>
      <c r="P265" s="41">
        <f t="shared" si="152"/>
        <v>216.36</v>
      </c>
      <c r="Q265" s="41">
        <f t="shared" si="152"/>
        <v>216.36</v>
      </c>
      <c r="R265" s="41">
        <f>$D$11</f>
        <v>216.36</v>
      </c>
      <c r="S265" s="41">
        <f t="shared" si="152"/>
        <v>216.36</v>
      </c>
      <c r="T265" s="41">
        <f t="shared" si="152"/>
        <v>216.36</v>
      </c>
      <c r="U265" s="41">
        <f t="shared" si="152"/>
        <v>216.36</v>
      </c>
      <c r="V265" s="41">
        <f t="shared" si="152"/>
        <v>216.36</v>
      </c>
      <c r="W265" s="41">
        <f t="shared" si="152"/>
        <v>216.36</v>
      </c>
      <c r="X265" s="41">
        <f t="shared" si="152"/>
        <v>216.36</v>
      </c>
      <c r="Y265" s="41">
        <f t="shared" si="152"/>
        <v>216.36</v>
      </c>
      <c r="Z265" s="41">
        <f t="shared" si="152"/>
        <v>216.36</v>
      </c>
      <c r="AA265" s="41">
        <f t="shared" si="152"/>
        <v>216.36</v>
      </c>
    </row>
    <row r="266" spans="1:27" ht="12.75" customHeight="1" collapsed="1" x14ac:dyDescent="0.2">
      <c r="A266" s="98" t="s">
        <v>1288</v>
      </c>
      <c r="B266" s="25" t="str">
        <f>"21"&amp;"."&amp;$B$663&amp;"."&amp;$B$664</f>
        <v>21.01.2024</v>
      </c>
      <c r="C266" s="88" t="s">
        <v>76</v>
      </c>
      <c r="D266" s="89">
        <f>ROUND(((D267+D268+D270+D269)/1000),5)</f>
        <v>1.6662999999999999</v>
      </c>
      <c r="E266" s="89">
        <f>ROUND(((E267+E268+E270+E269)/1000),5)</f>
        <v>1.56145</v>
      </c>
      <c r="F266" s="89">
        <f>ROUND(((F267+F268+F270+F269)/1000),5)</f>
        <v>1.47783</v>
      </c>
      <c r="G266" s="89">
        <f t="shared" ref="G266:AA266" si="153">ROUND(((G267+G268+G270+G269)/1000),5)</f>
        <v>1.4708300000000001</v>
      </c>
      <c r="H266" s="89">
        <f t="shared" si="153"/>
        <v>1.47566</v>
      </c>
      <c r="I266" s="89">
        <f t="shared" si="153"/>
        <v>1.5191399999999999</v>
      </c>
      <c r="J266" s="89">
        <f t="shared" si="153"/>
        <v>1.5542499999999999</v>
      </c>
      <c r="K266" s="89">
        <f t="shared" si="153"/>
        <v>1.67232</v>
      </c>
      <c r="L266" s="89">
        <f t="shared" si="153"/>
        <v>1.8685</v>
      </c>
      <c r="M266" s="89">
        <f t="shared" si="153"/>
        <v>2.0100500000000001</v>
      </c>
      <c r="N266" s="89">
        <f t="shared" si="153"/>
        <v>2.0948000000000002</v>
      </c>
      <c r="O266" s="89">
        <f t="shared" si="153"/>
        <v>2.1936</v>
      </c>
      <c r="P266" s="89">
        <f t="shared" si="153"/>
        <v>2.1966700000000001</v>
      </c>
      <c r="Q266" s="89">
        <f t="shared" si="153"/>
        <v>2.1920000000000002</v>
      </c>
      <c r="R266" s="89">
        <f t="shared" si="153"/>
        <v>2.19638</v>
      </c>
      <c r="S266" s="89">
        <f t="shared" si="153"/>
        <v>2.16587</v>
      </c>
      <c r="T266" s="89">
        <f t="shared" si="153"/>
        <v>2.2646700000000002</v>
      </c>
      <c r="U266" s="89">
        <f t="shared" si="153"/>
        <v>2.3919800000000002</v>
      </c>
      <c r="V266" s="89">
        <f t="shared" si="153"/>
        <v>2.4228000000000001</v>
      </c>
      <c r="W266" s="89">
        <f t="shared" si="153"/>
        <v>2.21258</v>
      </c>
      <c r="X266" s="89">
        <f t="shared" si="153"/>
        <v>2.19516</v>
      </c>
      <c r="Y266" s="89">
        <f t="shared" si="153"/>
        <v>2.0983499999999999</v>
      </c>
      <c r="Z266" s="89">
        <f t="shared" si="153"/>
        <v>1.86334</v>
      </c>
      <c r="AA266" s="89">
        <f t="shared" si="153"/>
        <v>1.79956</v>
      </c>
    </row>
    <row r="267" spans="1:27" ht="12.75" hidden="1" customHeight="1" outlineLevel="1" x14ac:dyDescent="0.2">
      <c r="A267" s="99" t="s">
        <v>1289</v>
      </c>
      <c r="B267" s="60" t="s">
        <v>238</v>
      </c>
      <c r="C267" s="40" t="s">
        <v>79</v>
      </c>
      <c r="D267" s="41">
        <v>1333.1</v>
      </c>
      <c r="E267" s="41">
        <v>1228.25</v>
      </c>
      <c r="F267" s="41">
        <v>1144.6300000000001</v>
      </c>
      <c r="G267" s="41">
        <v>1137.6300000000001</v>
      </c>
      <c r="H267" s="41">
        <v>1142.46</v>
      </c>
      <c r="I267" s="41">
        <v>1185.94</v>
      </c>
      <c r="J267" s="41">
        <v>1221.05</v>
      </c>
      <c r="K267" s="41">
        <v>1339.12</v>
      </c>
      <c r="L267" s="41">
        <v>1535.3</v>
      </c>
      <c r="M267" s="41">
        <v>1676.85</v>
      </c>
      <c r="N267" s="41">
        <v>1761.6</v>
      </c>
      <c r="O267" s="41">
        <v>1860.4</v>
      </c>
      <c r="P267" s="41">
        <v>1863.47</v>
      </c>
      <c r="Q267" s="41">
        <v>1858.8</v>
      </c>
      <c r="R267" s="41">
        <v>1863.18</v>
      </c>
      <c r="S267" s="41">
        <v>1832.67</v>
      </c>
      <c r="T267" s="41">
        <v>1931.47</v>
      </c>
      <c r="U267" s="41">
        <v>2058.7800000000002</v>
      </c>
      <c r="V267" s="41">
        <v>2089.6</v>
      </c>
      <c r="W267" s="41">
        <v>1879.38</v>
      </c>
      <c r="X267" s="41">
        <v>1861.96</v>
      </c>
      <c r="Y267" s="41">
        <v>1765.15</v>
      </c>
      <c r="Z267" s="41">
        <v>1530.14</v>
      </c>
      <c r="AA267" s="41">
        <v>1466.36</v>
      </c>
    </row>
    <row r="268" spans="1:27" ht="12.75" hidden="1" customHeight="1" outlineLevel="1" x14ac:dyDescent="0.2">
      <c r="A268" s="99" t="s">
        <v>1290</v>
      </c>
      <c r="B268" s="60" t="s">
        <v>90</v>
      </c>
      <c r="C268" s="40" t="s">
        <v>79</v>
      </c>
      <c r="D268" s="41">
        <f>$D$168</f>
        <v>113.12</v>
      </c>
      <c r="E268" s="41">
        <f>$D$168</f>
        <v>113.12</v>
      </c>
      <c r="F268" s="41">
        <f t="shared" ref="F268:AA268" si="154">$D$168</f>
        <v>113.12</v>
      </c>
      <c r="G268" s="41">
        <f t="shared" si="154"/>
        <v>113.12</v>
      </c>
      <c r="H268" s="41">
        <f t="shared" si="154"/>
        <v>113.12</v>
      </c>
      <c r="I268" s="41">
        <f t="shared" si="154"/>
        <v>113.12</v>
      </c>
      <c r="J268" s="41">
        <f t="shared" si="154"/>
        <v>113.12</v>
      </c>
      <c r="K268" s="41">
        <f t="shared" si="154"/>
        <v>113.12</v>
      </c>
      <c r="L268" s="41">
        <f t="shared" si="154"/>
        <v>113.12</v>
      </c>
      <c r="M268" s="41">
        <f t="shared" si="154"/>
        <v>113.12</v>
      </c>
      <c r="N268" s="41">
        <f t="shared" si="154"/>
        <v>113.12</v>
      </c>
      <c r="O268" s="41">
        <f t="shared" si="154"/>
        <v>113.12</v>
      </c>
      <c r="P268" s="41">
        <f t="shared" si="154"/>
        <v>113.12</v>
      </c>
      <c r="Q268" s="41">
        <f t="shared" si="154"/>
        <v>113.12</v>
      </c>
      <c r="R268" s="41">
        <f t="shared" si="154"/>
        <v>113.12</v>
      </c>
      <c r="S268" s="41">
        <f t="shared" si="154"/>
        <v>113.12</v>
      </c>
      <c r="T268" s="41">
        <f t="shared" si="154"/>
        <v>113.12</v>
      </c>
      <c r="U268" s="41">
        <f t="shared" si="154"/>
        <v>113.12</v>
      </c>
      <c r="V268" s="41">
        <f t="shared" si="154"/>
        <v>113.12</v>
      </c>
      <c r="W268" s="41">
        <f t="shared" si="154"/>
        <v>113.12</v>
      </c>
      <c r="X268" s="41">
        <f t="shared" si="154"/>
        <v>113.12</v>
      </c>
      <c r="Y268" s="41">
        <f t="shared" si="154"/>
        <v>113.12</v>
      </c>
      <c r="Z268" s="41">
        <f t="shared" si="154"/>
        <v>113.12</v>
      </c>
      <c r="AA268" s="41">
        <f t="shared" si="154"/>
        <v>113.12</v>
      </c>
    </row>
    <row r="269" spans="1:27" ht="12.75" hidden="1" customHeight="1" outlineLevel="1" x14ac:dyDescent="0.2">
      <c r="A269" s="99" t="s">
        <v>1291</v>
      </c>
      <c r="B269" s="60" t="s">
        <v>83</v>
      </c>
      <c r="C269" s="40" t="s">
        <v>79</v>
      </c>
      <c r="D269" s="41">
        <v>3.72</v>
      </c>
      <c r="E269" s="41">
        <v>3.72</v>
      </c>
      <c r="F269" s="41">
        <v>3.72</v>
      </c>
      <c r="G269" s="41">
        <v>3.72</v>
      </c>
      <c r="H269" s="41">
        <v>3.72</v>
      </c>
      <c r="I269" s="41">
        <v>3.72</v>
      </c>
      <c r="J269" s="41">
        <v>3.72</v>
      </c>
      <c r="K269" s="41">
        <v>3.72</v>
      </c>
      <c r="L269" s="41">
        <v>3.72</v>
      </c>
      <c r="M269" s="41">
        <v>3.72</v>
      </c>
      <c r="N269" s="41">
        <v>3.72</v>
      </c>
      <c r="O269" s="41">
        <v>3.72</v>
      </c>
      <c r="P269" s="41">
        <v>3.72</v>
      </c>
      <c r="Q269" s="41">
        <v>3.72</v>
      </c>
      <c r="R269" s="41">
        <v>3.72</v>
      </c>
      <c r="S269" s="41">
        <v>3.72</v>
      </c>
      <c r="T269" s="41">
        <v>3.72</v>
      </c>
      <c r="U269" s="41">
        <v>3.72</v>
      </c>
      <c r="V269" s="41">
        <v>3.72</v>
      </c>
      <c r="W269" s="41">
        <v>3.72</v>
      </c>
      <c r="X269" s="41">
        <v>3.72</v>
      </c>
      <c r="Y269" s="41">
        <v>3.72</v>
      </c>
      <c r="Z269" s="41">
        <v>3.72</v>
      </c>
      <c r="AA269" s="41">
        <v>3.72</v>
      </c>
    </row>
    <row r="270" spans="1:27" ht="12.75" hidden="1" customHeight="1" outlineLevel="1" x14ac:dyDescent="0.2">
      <c r="A270" s="99" t="s">
        <v>1292</v>
      </c>
      <c r="B270" s="60" t="s">
        <v>81</v>
      </c>
      <c r="C270" s="40" t="s">
        <v>79</v>
      </c>
      <c r="D270" s="41">
        <f>$D$11</f>
        <v>216.36</v>
      </c>
      <c r="E270" s="41">
        <f t="shared" ref="E270:AA270" si="155">$D$11</f>
        <v>216.36</v>
      </c>
      <c r="F270" s="41">
        <f t="shared" si="155"/>
        <v>216.36</v>
      </c>
      <c r="G270" s="41">
        <f t="shared" si="155"/>
        <v>216.36</v>
      </c>
      <c r="H270" s="41">
        <f t="shared" si="155"/>
        <v>216.36</v>
      </c>
      <c r="I270" s="41">
        <f t="shared" si="155"/>
        <v>216.36</v>
      </c>
      <c r="J270" s="41">
        <f t="shared" si="155"/>
        <v>216.36</v>
      </c>
      <c r="K270" s="41">
        <f t="shared" si="155"/>
        <v>216.36</v>
      </c>
      <c r="L270" s="41">
        <f t="shared" si="155"/>
        <v>216.36</v>
      </c>
      <c r="M270" s="41">
        <f t="shared" si="155"/>
        <v>216.36</v>
      </c>
      <c r="N270" s="41">
        <f t="shared" si="155"/>
        <v>216.36</v>
      </c>
      <c r="O270" s="41">
        <f t="shared" si="155"/>
        <v>216.36</v>
      </c>
      <c r="P270" s="41">
        <f t="shared" si="155"/>
        <v>216.36</v>
      </c>
      <c r="Q270" s="41">
        <f t="shared" si="155"/>
        <v>216.36</v>
      </c>
      <c r="R270" s="41">
        <f>$D$11</f>
        <v>216.36</v>
      </c>
      <c r="S270" s="41">
        <f t="shared" si="155"/>
        <v>216.36</v>
      </c>
      <c r="T270" s="41">
        <f t="shared" si="155"/>
        <v>216.36</v>
      </c>
      <c r="U270" s="41">
        <f t="shared" si="155"/>
        <v>216.36</v>
      </c>
      <c r="V270" s="41">
        <f t="shared" si="155"/>
        <v>216.36</v>
      </c>
      <c r="W270" s="41">
        <f t="shared" si="155"/>
        <v>216.36</v>
      </c>
      <c r="X270" s="41">
        <f t="shared" si="155"/>
        <v>216.36</v>
      </c>
      <c r="Y270" s="41">
        <f t="shared" si="155"/>
        <v>216.36</v>
      </c>
      <c r="Z270" s="41">
        <f t="shared" si="155"/>
        <v>216.36</v>
      </c>
      <c r="AA270" s="41">
        <f t="shared" si="155"/>
        <v>216.36</v>
      </c>
    </row>
    <row r="271" spans="1:27" ht="12.75" customHeight="1" collapsed="1" x14ac:dyDescent="0.2">
      <c r="A271" s="98" t="s">
        <v>1293</v>
      </c>
      <c r="B271" s="25" t="str">
        <f>"22"&amp;"."&amp;$B$663&amp;"."&amp;$B$664</f>
        <v>22.01.2024</v>
      </c>
      <c r="C271" s="88" t="s">
        <v>76</v>
      </c>
      <c r="D271" s="89">
        <f>ROUND(((D272+D273+D275+D274)/1000),5)</f>
        <v>1.6938599999999999</v>
      </c>
      <c r="E271" s="89">
        <f>ROUND(((E272+E273+E275+E274)/1000),5)</f>
        <v>1.5949500000000001</v>
      </c>
      <c r="F271" s="89">
        <f>ROUND(((F272+F273+F275+F274)/1000),5)</f>
        <v>1.5518700000000001</v>
      </c>
      <c r="G271" s="89">
        <f t="shared" ref="G271:AA271" si="156">ROUND(((G272+G273+G275+G274)/1000),5)</f>
        <v>1.5461100000000001</v>
      </c>
      <c r="H271" s="89">
        <f t="shared" si="156"/>
        <v>1.5813600000000001</v>
      </c>
      <c r="I271" s="89">
        <f t="shared" si="156"/>
        <v>1.6908000000000001</v>
      </c>
      <c r="J271" s="89">
        <f t="shared" si="156"/>
        <v>1.8431299999999999</v>
      </c>
      <c r="K271" s="89">
        <f t="shared" si="156"/>
        <v>2.1950099999999999</v>
      </c>
      <c r="L271" s="89">
        <f t="shared" si="156"/>
        <v>2.43431</v>
      </c>
      <c r="M271" s="89">
        <f t="shared" si="156"/>
        <v>2.4797899999999999</v>
      </c>
      <c r="N271" s="89">
        <f t="shared" si="156"/>
        <v>2.4938500000000001</v>
      </c>
      <c r="O271" s="89">
        <f t="shared" si="156"/>
        <v>2.5354399999999999</v>
      </c>
      <c r="P271" s="89">
        <f t="shared" si="156"/>
        <v>2.52319</v>
      </c>
      <c r="Q271" s="89">
        <f t="shared" si="156"/>
        <v>2.5236200000000002</v>
      </c>
      <c r="R271" s="89">
        <f t="shared" si="156"/>
        <v>2.5144299999999999</v>
      </c>
      <c r="S271" s="89">
        <f t="shared" si="156"/>
        <v>2.4865699999999999</v>
      </c>
      <c r="T271" s="89">
        <f t="shared" si="156"/>
        <v>2.5256699999999999</v>
      </c>
      <c r="U271" s="89">
        <f t="shared" si="156"/>
        <v>2.5560900000000002</v>
      </c>
      <c r="V271" s="89">
        <f t="shared" si="156"/>
        <v>2.57585</v>
      </c>
      <c r="W271" s="89">
        <f t="shared" si="156"/>
        <v>2.4921799999999998</v>
      </c>
      <c r="X271" s="89">
        <f t="shared" si="156"/>
        <v>2.3898600000000001</v>
      </c>
      <c r="Y271" s="89">
        <f t="shared" si="156"/>
        <v>2.1875599999999999</v>
      </c>
      <c r="Z271" s="89">
        <f t="shared" si="156"/>
        <v>1.89588</v>
      </c>
      <c r="AA271" s="89">
        <f t="shared" si="156"/>
        <v>1.81694</v>
      </c>
    </row>
    <row r="272" spans="1:27" ht="12.75" hidden="1" customHeight="1" outlineLevel="1" x14ac:dyDescent="0.2">
      <c r="A272" s="99" t="s">
        <v>1294</v>
      </c>
      <c r="B272" s="60" t="s">
        <v>238</v>
      </c>
      <c r="C272" s="40" t="s">
        <v>79</v>
      </c>
      <c r="D272" s="41">
        <v>1360.66</v>
      </c>
      <c r="E272" s="41">
        <v>1261.75</v>
      </c>
      <c r="F272" s="41">
        <v>1218.67</v>
      </c>
      <c r="G272" s="41">
        <v>1212.9100000000001</v>
      </c>
      <c r="H272" s="41">
        <v>1248.1600000000001</v>
      </c>
      <c r="I272" s="41">
        <v>1357.6</v>
      </c>
      <c r="J272" s="41">
        <v>1509.93</v>
      </c>
      <c r="K272" s="41">
        <v>1861.81</v>
      </c>
      <c r="L272" s="41">
        <v>2101.11</v>
      </c>
      <c r="M272" s="41">
        <v>2146.59</v>
      </c>
      <c r="N272" s="41">
        <v>2160.65</v>
      </c>
      <c r="O272" s="41">
        <v>2202.2399999999998</v>
      </c>
      <c r="P272" s="41">
        <v>2189.9899999999998</v>
      </c>
      <c r="Q272" s="41">
        <v>2190.42</v>
      </c>
      <c r="R272" s="41">
        <v>2181.23</v>
      </c>
      <c r="S272" s="41">
        <v>2153.37</v>
      </c>
      <c r="T272" s="41">
        <v>2192.4699999999998</v>
      </c>
      <c r="U272" s="41">
        <v>2222.89</v>
      </c>
      <c r="V272" s="41">
        <v>2242.65</v>
      </c>
      <c r="W272" s="41">
        <v>2158.98</v>
      </c>
      <c r="X272" s="41">
        <v>2056.66</v>
      </c>
      <c r="Y272" s="41">
        <v>1854.36</v>
      </c>
      <c r="Z272" s="41">
        <v>1562.68</v>
      </c>
      <c r="AA272" s="41">
        <v>1483.74</v>
      </c>
    </row>
    <row r="273" spans="1:27" ht="12.75" hidden="1" customHeight="1" outlineLevel="1" x14ac:dyDescent="0.2">
      <c r="A273" s="99" t="s">
        <v>1295</v>
      </c>
      <c r="B273" s="60" t="s">
        <v>90</v>
      </c>
      <c r="C273" s="40" t="s">
        <v>79</v>
      </c>
      <c r="D273" s="41">
        <f>$D$168</f>
        <v>113.12</v>
      </c>
      <c r="E273" s="41">
        <f>$D$168</f>
        <v>113.12</v>
      </c>
      <c r="F273" s="41">
        <f t="shared" ref="F273:AA273" si="157">$D$168</f>
        <v>113.12</v>
      </c>
      <c r="G273" s="41">
        <f t="shared" si="157"/>
        <v>113.12</v>
      </c>
      <c r="H273" s="41">
        <f t="shared" si="157"/>
        <v>113.12</v>
      </c>
      <c r="I273" s="41">
        <f t="shared" si="157"/>
        <v>113.12</v>
      </c>
      <c r="J273" s="41">
        <f t="shared" si="157"/>
        <v>113.12</v>
      </c>
      <c r="K273" s="41">
        <f t="shared" si="157"/>
        <v>113.12</v>
      </c>
      <c r="L273" s="41">
        <f t="shared" si="157"/>
        <v>113.12</v>
      </c>
      <c r="M273" s="41">
        <f t="shared" si="157"/>
        <v>113.12</v>
      </c>
      <c r="N273" s="41">
        <f t="shared" si="157"/>
        <v>113.12</v>
      </c>
      <c r="O273" s="41">
        <f t="shared" si="157"/>
        <v>113.12</v>
      </c>
      <c r="P273" s="41">
        <f t="shared" si="157"/>
        <v>113.12</v>
      </c>
      <c r="Q273" s="41">
        <f t="shared" si="157"/>
        <v>113.12</v>
      </c>
      <c r="R273" s="41">
        <f t="shared" si="157"/>
        <v>113.12</v>
      </c>
      <c r="S273" s="41">
        <f t="shared" si="157"/>
        <v>113.12</v>
      </c>
      <c r="T273" s="41">
        <f t="shared" si="157"/>
        <v>113.12</v>
      </c>
      <c r="U273" s="41">
        <f t="shared" si="157"/>
        <v>113.12</v>
      </c>
      <c r="V273" s="41">
        <f t="shared" si="157"/>
        <v>113.12</v>
      </c>
      <c r="W273" s="41">
        <f t="shared" si="157"/>
        <v>113.12</v>
      </c>
      <c r="X273" s="41">
        <f t="shared" si="157"/>
        <v>113.12</v>
      </c>
      <c r="Y273" s="41">
        <f t="shared" si="157"/>
        <v>113.12</v>
      </c>
      <c r="Z273" s="41">
        <f t="shared" si="157"/>
        <v>113.12</v>
      </c>
      <c r="AA273" s="41">
        <f t="shared" si="157"/>
        <v>113.12</v>
      </c>
    </row>
    <row r="274" spans="1:27" ht="12.75" hidden="1" customHeight="1" outlineLevel="1" x14ac:dyDescent="0.2">
      <c r="A274" s="99" t="s">
        <v>1296</v>
      </c>
      <c r="B274" s="60" t="s">
        <v>83</v>
      </c>
      <c r="C274" s="40" t="s">
        <v>79</v>
      </c>
      <c r="D274" s="41">
        <v>3.72</v>
      </c>
      <c r="E274" s="41">
        <v>3.72</v>
      </c>
      <c r="F274" s="41">
        <v>3.72</v>
      </c>
      <c r="G274" s="41">
        <v>3.72</v>
      </c>
      <c r="H274" s="41">
        <v>3.72</v>
      </c>
      <c r="I274" s="41">
        <v>3.72</v>
      </c>
      <c r="J274" s="41">
        <v>3.72</v>
      </c>
      <c r="K274" s="41">
        <v>3.72</v>
      </c>
      <c r="L274" s="41">
        <v>3.72</v>
      </c>
      <c r="M274" s="41">
        <v>3.72</v>
      </c>
      <c r="N274" s="41">
        <v>3.72</v>
      </c>
      <c r="O274" s="41">
        <v>3.72</v>
      </c>
      <c r="P274" s="41">
        <v>3.72</v>
      </c>
      <c r="Q274" s="41">
        <v>3.72</v>
      </c>
      <c r="R274" s="41">
        <v>3.72</v>
      </c>
      <c r="S274" s="41">
        <v>3.72</v>
      </c>
      <c r="T274" s="41">
        <v>3.72</v>
      </c>
      <c r="U274" s="41">
        <v>3.72</v>
      </c>
      <c r="V274" s="41">
        <v>3.72</v>
      </c>
      <c r="W274" s="41">
        <v>3.72</v>
      </c>
      <c r="X274" s="41">
        <v>3.72</v>
      </c>
      <c r="Y274" s="41">
        <v>3.72</v>
      </c>
      <c r="Z274" s="41">
        <v>3.72</v>
      </c>
      <c r="AA274" s="41">
        <v>3.72</v>
      </c>
    </row>
    <row r="275" spans="1:27" ht="12.75" hidden="1" customHeight="1" outlineLevel="1" x14ac:dyDescent="0.2">
      <c r="A275" s="99" t="s">
        <v>1297</v>
      </c>
      <c r="B275" s="60" t="s">
        <v>81</v>
      </c>
      <c r="C275" s="40" t="s">
        <v>79</v>
      </c>
      <c r="D275" s="41">
        <f>$D$11</f>
        <v>216.36</v>
      </c>
      <c r="E275" s="41">
        <f t="shared" ref="E275:AA275" si="158">$D$11</f>
        <v>216.36</v>
      </c>
      <c r="F275" s="41">
        <f t="shared" si="158"/>
        <v>216.36</v>
      </c>
      <c r="G275" s="41">
        <f t="shared" si="158"/>
        <v>216.36</v>
      </c>
      <c r="H275" s="41">
        <f t="shared" si="158"/>
        <v>216.36</v>
      </c>
      <c r="I275" s="41">
        <f t="shared" si="158"/>
        <v>216.36</v>
      </c>
      <c r="J275" s="41">
        <f t="shared" si="158"/>
        <v>216.36</v>
      </c>
      <c r="K275" s="41">
        <f t="shared" si="158"/>
        <v>216.36</v>
      </c>
      <c r="L275" s="41">
        <f t="shared" si="158"/>
        <v>216.36</v>
      </c>
      <c r="M275" s="41">
        <f t="shared" si="158"/>
        <v>216.36</v>
      </c>
      <c r="N275" s="41">
        <f t="shared" si="158"/>
        <v>216.36</v>
      </c>
      <c r="O275" s="41">
        <f t="shared" si="158"/>
        <v>216.36</v>
      </c>
      <c r="P275" s="41">
        <f t="shared" si="158"/>
        <v>216.36</v>
      </c>
      <c r="Q275" s="41">
        <f t="shared" si="158"/>
        <v>216.36</v>
      </c>
      <c r="R275" s="41">
        <f>$D$11</f>
        <v>216.36</v>
      </c>
      <c r="S275" s="41">
        <f t="shared" si="158"/>
        <v>216.36</v>
      </c>
      <c r="T275" s="41">
        <f t="shared" si="158"/>
        <v>216.36</v>
      </c>
      <c r="U275" s="41">
        <f t="shared" si="158"/>
        <v>216.36</v>
      </c>
      <c r="V275" s="41">
        <f t="shared" si="158"/>
        <v>216.36</v>
      </c>
      <c r="W275" s="41">
        <f t="shared" si="158"/>
        <v>216.36</v>
      </c>
      <c r="X275" s="41">
        <f t="shared" si="158"/>
        <v>216.36</v>
      </c>
      <c r="Y275" s="41">
        <f t="shared" si="158"/>
        <v>216.36</v>
      </c>
      <c r="Z275" s="41">
        <f t="shared" si="158"/>
        <v>216.36</v>
      </c>
      <c r="AA275" s="41">
        <f t="shared" si="158"/>
        <v>216.36</v>
      </c>
    </row>
    <row r="276" spans="1:27" ht="12.75" customHeight="1" collapsed="1" x14ac:dyDescent="0.2">
      <c r="A276" s="98" t="s">
        <v>1298</v>
      </c>
      <c r="B276" s="25" t="str">
        <f>"23"&amp;"."&amp;$B$663&amp;"."&amp;$B$664</f>
        <v>23.01.2024</v>
      </c>
      <c r="C276" s="88" t="s">
        <v>76</v>
      </c>
      <c r="D276" s="89">
        <f>ROUND(((D277+D278+D280+D279)/1000),5)</f>
        <v>1.5930200000000001</v>
      </c>
      <c r="E276" s="89">
        <f>ROUND(((E277+E278+E280+E279)/1000),5)</f>
        <v>1.53851</v>
      </c>
      <c r="F276" s="89">
        <f>ROUND(((F277+F278+F280+F279)/1000),5)</f>
        <v>1.4886299999999999</v>
      </c>
      <c r="G276" s="89">
        <f t="shared" ref="G276:AA276" si="159">ROUND(((G277+G278+G280+G279)/1000),5)</f>
        <v>1.4775799999999999</v>
      </c>
      <c r="H276" s="89">
        <f t="shared" si="159"/>
        <v>1.5297000000000001</v>
      </c>
      <c r="I276" s="89">
        <f t="shared" si="159"/>
        <v>1.6125499999999999</v>
      </c>
      <c r="J276" s="89">
        <f t="shared" si="159"/>
        <v>1.8068900000000001</v>
      </c>
      <c r="K276" s="89">
        <f t="shared" si="159"/>
        <v>2.11469</v>
      </c>
      <c r="L276" s="89">
        <f t="shared" si="159"/>
        <v>2.31115</v>
      </c>
      <c r="M276" s="89">
        <f t="shared" si="159"/>
        <v>2.3672599999999999</v>
      </c>
      <c r="N276" s="89">
        <f t="shared" si="159"/>
        <v>2.3702800000000002</v>
      </c>
      <c r="O276" s="89">
        <f t="shared" si="159"/>
        <v>2.4331</v>
      </c>
      <c r="P276" s="89">
        <f t="shared" si="159"/>
        <v>2.4022299999999999</v>
      </c>
      <c r="Q276" s="89">
        <f t="shared" si="159"/>
        <v>2.4161899999999998</v>
      </c>
      <c r="R276" s="89">
        <f t="shared" si="159"/>
        <v>2.4146700000000001</v>
      </c>
      <c r="S276" s="89">
        <f t="shared" si="159"/>
        <v>2.3676900000000001</v>
      </c>
      <c r="T276" s="89">
        <f t="shared" si="159"/>
        <v>2.3917600000000001</v>
      </c>
      <c r="U276" s="89">
        <f t="shared" si="159"/>
        <v>2.4441799999999998</v>
      </c>
      <c r="V276" s="89">
        <f t="shared" si="159"/>
        <v>2.4489800000000002</v>
      </c>
      <c r="W276" s="89">
        <f t="shared" si="159"/>
        <v>2.38856</v>
      </c>
      <c r="X276" s="89">
        <f t="shared" si="159"/>
        <v>2.2526600000000001</v>
      </c>
      <c r="Y276" s="89">
        <f t="shared" si="159"/>
        <v>2.1528100000000001</v>
      </c>
      <c r="Z276" s="89">
        <f t="shared" si="159"/>
        <v>1.8608199999999999</v>
      </c>
      <c r="AA276" s="89">
        <f t="shared" si="159"/>
        <v>1.7203999999999999</v>
      </c>
    </row>
    <row r="277" spans="1:27" ht="12.75" hidden="1" customHeight="1" outlineLevel="1" x14ac:dyDescent="0.2">
      <c r="A277" s="99" t="s">
        <v>1299</v>
      </c>
      <c r="B277" s="60" t="s">
        <v>238</v>
      </c>
      <c r="C277" s="40" t="s">
        <v>79</v>
      </c>
      <c r="D277" s="41">
        <v>1259.82</v>
      </c>
      <c r="E277" s="41">
        <v>1205.31</v>
      </c>
      <c r="F277" s="41">
        <v>1155.43</v>
      </c>
      <c r="G277" s="41">
        <v>1144.3800000000001</v>
      </c>
      <c r="H277" s="41">
        <v>1196.5</v>
      </c>
      <c r="I277" s="41">
        <v>1279.3499999999999</v>
      </c>
      <c r="J277" s="41">
        <v>1473.69</v>
      </c>
      <c r="K277" s="41">
        <v>1781.49</v>
      </c>
      <c r="L277" s="41">
        <v>1977.95</v>
      </c>
      <c r="M277" s="41">
        <v>2034.06</v>
      </c>
      <c r="N277" s="41">
        <v>2037.08</v>
      </c>
      <c r="O277" s="41">
        <v>2099.9</v>
      </c>
      <c r="P277" s="41">
        <v>2069.0300000000002</v>
      </c>
      <c r="Q277" s="41">
        <v>2082.9899999999998</v>
      </c>
      <c r="R277" s="41">
        <v>2081.4699999999998</v>
      </c>
      <c r="S277" s="41">
        <v>2034.49</v>
      </c>
      <c r="T277" s="41">
        <v>2058.56</v>
      </c>
      <c r="U277" s="41">
        <v>2110.98</v>
      </c>
      <c r="V277" s="41">
        <v>2115.7800000000002</v>
      </c>
      <c r="W277" s="41">
        <v>2055.36</v>
      </c>
      <c r="X277" s="41">
        <v>1919.46</v>
      </c>
      <c r="Y277" s="41">
        <v>1819.61</v>
      </c>
      <c r="Z277" s="41">
        <v>1527.62</v>
      </c>
      <c r="AA277" s="41">
        <v>1387.2</v>
      </c>
    </row>
    <row r="278" spans="1:27" ht="12.75" hidden="1" customHeight="1" outlineLevel="1" x14ac:dyDescent="0.2">
      <c r="A278" s="99" t="s">
        <v>1300</v>
      </c>
      <c r="B278" s="60" t="s">
        <v>90</v>
      </c>
      <c r="C278" s="40" t="s">
        <v>79</v>
      </c>
      <c r="D278" s="41">
        <f>$D$168</f>
        <v>113.12</v>
      </c>
      <c r="E278" s="41">
        <f>$D$168</f>
        <v>113.12</v>
      </c>
      <c r="F278" s="41">
        <f t="shared" ref="F278:AA278" si="160">$D$168</f>
        <v>113.12</v>
      </c>
      <c r="G278" s="41">
        <f t="shared" si="160"/>
        <v>113.12</v>
      </c>
      <c r="H278" s="41">
        <f t="shared" si="160"/>
        <v>113.12</v>
      </c>
      <c r="I278" s="41">
        <f t="shared" si="160"/>
        <v>113.12</v>
      </c>
      <c r="J278" s="41">
        <f t="shared" si="160"/>
        <v>113.12</v>
      </c>
      <c r="K278" s="41">
        <f t="shared" si="160"/>
        <v>113.12</v>
      </c>
      <c r="L278" s="41">
        <f t="shared" si="160"/>
        <v>113.12</v>
      </c>
      <c r="M278" s="41">
        <f t="shared" si="160"/>
        <v>113.12</v>
      </c>
      <c r="N278" s="41">
        <f t="shared" si="160"/>
        <v>113.12</v>
      </c>
      <c r="O278" s="41">
        <f t="shared" si="160"/>
        <v>113.12</v>
      </c>
      <c r="P278" s="41">
        <f t="shared" si="160"/>
        <v>113.12</v>
      </c>
      <c r="Q278" s="41">
        <f t="shared" si="160"/>
        <v>113.12</v>
      </c>
      <c r="R278" s="41">
        <f t="shared" si="160"/>
        <v>113.12</v>
      </c>
      <c r="S278" s="41">
        <f t="shared" si="160"/>
        <v>113.12</v>
      </c>
      <c r="T278" s="41">
        <f t="shared" si="160"/>
        <v>113.12</v>
      </c>
      <c r="U278" s="41">
        <f t="shared" si="160"/>
        <v>113.12</v>
      </c>
      <c r="V278" s="41">
        <f t="shared" si="160"/>
        <v>113.12</v>
      </c>
      <c r="W278" s="41">
        <f t="shared" si="160"/>
        <v>113.12</v>
      </c>
      <c r="X278" s="41">
        <f t="shared" si="160"/>
        <v>113.12</v>
      </c>
      <c r="Y278" s="41">
        <f t="shared" si="160"/>
        <v>113.12</v>
      </c>
      <c r="Z278" s="41">
        <f t="shared" si="160"/>
        <v>113.12</v>
      </c>
      <c r="AA278" s="41">
        <f t="shared" si="160"/>
        <v>113.12</v>
      </c>
    </row>
    <row r="279" spans="1:27" ht="12.75" hidden="1" customHeight="1" outlineLevel="1" x14ac:dyDescent="0.2">
      <c r="A279" s="99" t="s">
        <v>1301</v>
      </c>
      <c r="B279" s="60" t="s">
        <v>83</v>
      </c>
      <c r="C279" s="40" t="s">
        <v>79</v>
      </c>
      <c r="D279" s="41">
        <v>3.72</v>
      </c>
      <c r="E279" s="41">
        <v>3.72</v>
      </c>
      <c r="F279" s="41">
        <v>3.72</v>
      </c>
      <c r="G279" s="41">
        <v>3.72</v>
      </c>
      <c r="H279" s="41">
        <v>3.72</v>
      </c>
      <c r="I279" s="41">
        <v>3.72</v>
      </c>
      <c r="J279" s="41">
        <v>3.72</v>
      </c>
      <c r="K279" s="41">
        <v>3.72</v>
      </c>
      <c r="L279" s="41">
        <v>3.72</v>
      </c>
      <c r="M279" s="41">
        <v>3.72</v>
      </c>
      <c r="N279" s="41">
        <v>3.72</v>
      </c>
      <c r="O279" s="41">
        <v>3.72</v>
      </c>
      <c r="P279" s="41">
        <v>3.72</v>
      </c>
      <c r="Q279" s="41">
        <v>3.72</v>
      </c>
      <c r="R279" s="41">
        <v>3.72</v>
      </c>
      <c r="S279" s="41">
        <v>3.72</v>
      </c>
      <c r="T279" s="41">
        <v>3.72</v>
      </c>
      <c r="U279" s="41">
        <v>3.72</v>
      </c>
      <c r="V279" s="41">
        <v>3.72</v>
      </c>
      <c r="W279" s="41">
        <v>3.72</v>
      </c>
      <c r="X279" s="41">
        <v>3.72</v>
      </c>
      <c r="Y279" s="41">
        <v>3.72</v>
      </c>
      <c r="Z279" s="41">
        <v>3.72</v>
      </c>
      <c r="AA279" s="41">
        <v>3.72</v>
      </c>
    </row>
    <row r="280" spans="1:27" ht="12.75" hidden="1" customHeight="1" outlineLevel="1" x14ac:dyDescent="0.2">
      <c r="A280" s="99" t="s">
        <v>1302</v>
      </c>
      <c r="B280" s="60" t="s">
        <v>81</v>
      </c>
      <c r="C280" s="40" t="s">
        <v>79</v>
      </c>
      <c r="D280" s="41">
        <f>$D$11</f>
        <v>216.36</v>
      </c>
      <c r="E280" s="41">
        <f t="shared" ref="E280:AA280" si="161">$D$11</f>
        <v>216.36</v>
      </c>
      <c r="F280" s="41">
        <f t="shared" si="161"/>
        <v>216.36</v>
      </c>
      <c r="G280" s="41">
        <f t="shared" si="161"/>
        <v>216.36</v>
      </c>
      <c r="H280" s="41">
        <f t="shared" si="161"/>
        <v>216.36</v>
      </c>
      <c r="I280" s="41">
        <f t="shared" si="161"/>
        <v>216.36</v>
      </c>
      <c r="J280" s="41">
        <f t="shared" si="161"/>
        <v>216.36</v>
      </c>
      <c r="K280" s="41">
        <f t="shared" si="161"/>
        <v>216.36</v>
      </c>
      <c r="L280" s="41">
        <f t="shared" si="161"/>
        <v>216.36</v>
      </c>
      <c r="M280" s="41">
        <f t="shared" si="161"/>
        <v>216.36</v>
      </c>
      <c r="N280" s="41">
        <f t="shared" si="161"/>
        <v>216.36</v>
      </c>
      <c r="O280" s="41">
        <f t="shared" si="161"/>
        <v>216.36</v>
      </c>
      <c r="P280" s="41">
        <f t="shared" si="161"/>
        <v>216.36</v>
      </c>
      <c r="Q280" s="41">
        <f t="shared" si="161"/>
        <v>216.36</v>
      </c>
      <c r="R280" s="41">
        <f>$D$11</f>
        <v>216.36</v>
      </c>
      <c r="S280" s="41">
        <f t="shared" si="161"/>
        <v>216.36</v>
      </c>
      <c r="T280" s="41">
        <f t="shared" si="161"/>
        <v>216.36</v>
      </c>
      <c r="U280" s="41">
        <f t="shared" si="161"/>
        <v>216.36</v>
      </c>
      <c r="V280" s="41">
        <f t="shared" si="161"/>
        <v>216.36</v>
      </c>
      <c r="W280" s="41">
        <f t="shared" si="161"/>
        <v>216.36</v>
      </c>
      <c r="X280" s="41">
        <f t="shared" si="161"/>
        <v>216.36</v>
      </c>
      <c r="Y280" s="41">
        <f t="shared" si="161"/>
        <v>216.36</v>
      </c>
      <c r="Z280" s="41">
        <f t="shared" si="161"/>
        <v>216.36</v>
      </c>
      <c r="AA280" s="41">
        <f t="shared" si="161"/>
        <v>216.36</v>
      </c>
    </row>
    <row r="281" spans="1:27" ht="12.75" customHeight="1" collapsed="1" x14ac:dyDescent="0.2">
      <c r="A281" s="98" t="s">
        <v>1303</v>
      </c>
      <c r="B281" s="25" t="str">
        <f>"24"&amp;"."&amp;$B$663&amp;"."&amp;$B$664</f>
        <v>24.01.2024</v>
      </c>
      <c r="C281" s="88" t="s">
        <v>76</v>
      </c>
      <c r="D281" s="89">
        <f>ROUND(((D282+D283+D285+D284)/1000),5)</f>
        <v>1.6345499999999999</v>
      </c>
      <c r="E281" s="89">
        <f>ROUND(((E282+E283+E285+E284)/1000),5)</f>
        <v>1.55992</v>
      </c>
      <c r="F281" s="89">
        <f>ROUND(((F282+F283+F285+F284)/1000),5)</f>
        <v>1.5311999999999999</v>
      </c>
      <c r="G281" s="89">
        <f t="shared" ref="G281:AA281" si="162">ROUND(((G282+G283+G285+G284)/1000),5)</f>
        <v>1.53742</v>
      </c>
      <c r="H281" s="89">
        <f t="shared" si="162"/>
        <v>1.5823400000000001</v>
      </c>
      <c r="I281" s="89">
        <f t="shared" si="162"/>
        <v>1.6484300000000001</v>
      </c>
      <c r="J281" s="89">
        <f t="shared" si="162"/>
        <v>1.87782</v>
      </c>
      <c r="K281" s="89">
        <f t="shared" si="162"/>
        <v>2.25631</v>
      </c>
      <c r="L281" s="89">
        <f t="shared" si="162"/>
        <v>2.4514399999999998</v>
      </c>
      <c r="M281" s="89">
        <f t="shared" si="162"/>
        <v>2.4892500000000002</v>
      </c>
      <c r="N281" s="89">
        <f t="shared" si="162"/>
        <v>2.49579</v>
      </c>
      <c r="O281" s="89">
        <f t="shared" si="162"/>
        <v>2.5400999999999998</v>
      </c>
      <c r="P281" s="89">
        <f t="shared" si="162"/>
        <v>2.5120200000000001</v>
      </c>
      <c r="Q281" s="89">
        <f t="shared" si="162"/>
        <v>2.5150399999999999</v>
      </c>
      <c r="R281" s="89">
        <f t="shared" si="162"/>
        <v>2.5082499999999999</v>
      </c>
      <c r="S281" s="89">
        <f t="shared" si="162"/>
        <v>2.4710399999999999</v>
      </c>
      <c r="T281" s="89">
        <f t="shared" si="162"/>
        <v>2.4940099999999998</v>
      </c>
      <c r="U281" s="89">
        <f t="shared" si="162"/>
        <v>2.49255</v>
      </c>
      <c r="V281" s="89">
        <f t="shared" si="162"/>
        <v>2.4943499999999998</v>
      </c>
      <c r="W281" s="89">
        <f t="shared" si="162"/>
        <v>2.4410599999999998</v>
      </c>
      <c r="X281" s="89">
        <f t="shared" si="162"/>
        <v>2.4109400000000001</v>
      </c>
      <c r="Y281" s="89">
        <f t="shared" si="162"/>
        <v>2.1840199999999999</v>
      </c>
      <c r="Z281" s="89">
        <f t="shared" si="162"/>
        <v>1.88286</v>
      </c>
      <c r="AA281" s="89">
        <f t="shared" si="162"/>
        <v>1.8055000000000001</v>
      </c>
    </row>
    <row r="282" spans="1:27" ht="12.75" hidden="1" customHeight="1" outlineLevel="1" x14ac:dyDescent="0.2">
      <c r="A282" s="99" t="s">
        <v>1304</v>
      </c>
      <c r="B282" s="60" t="s">
        <v>238</v>
      </c>
      <c r="C282" s="40" t="s">
        <v>79</v>
      </c>
      <c r="D282" s="41">
        <v>1301.3499999999999</v>
      </c>
      <c r="E282" s="41">
        <v>1226.72</v>
      </c>
      <c r="F282" s="41">
        <v>1198</v>
      </c>
      <c r="G282" s="41">
        <v>1204.22</v>
      </c>
      <c r="H282" s="41">
        <v>1249.1400000000001</v>
      </c>
      <c r="I282" s="41">
        <v>1315.23</v>
      </c>
      <c r="J282" s="41">
        <v>1544.62</v>
      </c>
      <c r="K282" s="41">
        <v>1923.11</v>
      </c>
      <c r="L282" s="41">
        <v>2118.2399999999998</v>
      </c>
      <c r="M282" s="41">
        <v>2156.0500000000002</v>
      </c>
      <c r="N282" s="41">
        <v>2162.59</v>
      </c>
      <c r="O282" s="41">
        <v>2206.9</v>
      </c>
      <c r="P282" s="41">
        <v>2178.8200000000002</v>
      </c>
      <c r="Q282" s="41">
        <v>2181.84</v>
      </c>
      <c r="R282" s="41">
        <v>2175.0500000000002</v>
      </c>
      <c r="S282" s="41">
        <v>2137.84</v>
      </c>
      <c r="T282" s="41">
        <v>2160.81</v>
      </c>
      <c r="U282" s="41">
        <v>2159.35</v>
      </c>
      <c r="V282" s="41">
        <v>2161.15</v>
      </c>
      <c r="W282" s="41">
        <v>2107.86</v>
      </c>
      <c r="X282" s="41">
        <v>2077.7399999999998</v>
      </c>
      <c r="Y282" s="41">
        <v>1850.82</v>
      </c>
      <c r="Z282" s="41">
        <v>1549.66</v>
      </c>
      <c r="AA282" s="41">
        <v>1472.3</v>
      </c>
    </row>
    <row r="283" spans="1:27" ht="12.75" hidden="1" customHeight="1" outlineLevel="1" x14ac:dyDescent="0.2">
      <c r="A283" s="99" t="s">
        <v>1305</v>
      </c>
      <c r="B283" s="60" t="s">
        <v>90</v>
      </c>
      <c r="C283" s="40" t="s">
        <v>79</v>
      </c>
      <c r="D283" s="41">
        <f>$D$168</f>
        <v>113.12</v>
      </c>
      <c r="E283" s="41">
        <f>$D$168</f>
        <v>113.12</v>
      </c>
      <c r="F283" s="41">
        <f t="shared" ref="F283:AA283" si="163">$D$168</f>
        <v>113.12</v>
      </c>
      <c r="G283" s="41">
        <f t="shared" si="163"/>
        <v>113.12</v>
      </c>
      <c r="H283" s="41">
        <f t="shared" si="163"/>
        <v>113.12</v>
      </c>
      <c r="I283" s="41">
        <f t="shared" si="163"/>
        <v>113.12</v>
      </c>
      <c r="J283" s="41">
        <f t="shared" si="163"/>
        <v>113.12</v>
      </c>
      <c r="K283" s="41">
        <f t="shared" si="163"/>
        <v>113.12</v>
      </c>
      <c r="L283" s="41">
        <f t="shared" si="163"/>
        <v>113.12</v>
      </c>
      <c r="M283" s="41">
        <f t="shared" si="163"/>
        <v>113.12</v>
      </c>
      <c r="N283" s="41">
        <f t="shared" si="163"/>
        <v>113.12</v>
      </c>
      <c r="O283" s="41">
        <f t="shared" si="163"/>
        <v>113.12</v>
      </c>
      <c r="P283" s="41">
        <f t="shared" si="163"/>
        <v>113.12</v>
      </c>
      <c r="Q283" s="41">
        <f t="shared" si="163"/>
        <v>113.12</v>
      </c>
      <c r="R283" s="41">
        <f t="shared" si="163"/>
        <v>113.12</v>
      </c>
      <c r="S283" s="41">
        <f t="shared" si="163"/>
        <v>113.12</v>
      </c>
      <c r="T283" s="41">
        <f t="shared" si="163"/>
        <v>113.12</v>
      </c>
      <c r="U283" s="41">
        <f t="shared" si="163"/>
        <v>113.12</v>
      </c>
      <c r="V283" s="41">
        <f t="shared" si="163"/>
        <v>113.12</v>
      </c>
      <c r="W283" s="41">
        <f t="shared" si="163"/>
        <v>113.12</v>
      </c>
      <c r="X283" s="41">
        <f t="shared" si="163"/>
        <v>113.12</v>
      </c>
      <c r="Y283" s="41">
        <f t="shared" si="163"/>
        <v>113.12</v>
      </c>
      <c r="Z283" s="41">
        <f t="shared" si="163"/>
        <v>113.12</v>
      </c>
      <c r="AA283" s="41">
        <f t="shared" si="163"/>
        <v>113.12</v>
      </c>
    </row>
    <row r="284" spans="1:27" ht="12.75" hidden="1" customHeight="1" outlineLevel="1" x14ac:dyDescent="0.2">
      <c r="A284" s="99" t="s">
        <v>1306</v>
      </c>
      <c r="B284" s="60" t="s">
        <v>83</v>
      </c>
      <c r="C284" s="40" t="s">
        <v>79</v>
      </c>
      <c r="D284" s="41">
        <v>3.72</v>
      </c>
      <c r="E284" s="41">
        <v>3.72</v>
      </c>
      <c r="F284" s="41">
        <v>3.72</v>
      </c>
      <c r="G284" s="41">
        <v>3.72</v>
      </c>
      <c r="H284" s="41">
        <v>3.72</v>
      </c>
      <c r="I284" s="41">
        <v>3.72</v>
      </c>
      <c r="J284" s="41">
        <v>3.72</v>
      </c>
      <c r="K284" s="41">
        <v>3.72</v>
      </c>
      <c r="L284" s="41">
        <v>3.72</v>
      </c>
      <c r="M284" s="41">
        <v>3.72</v>
      </c>
      <c r="N284" s="41">
        <v>3.72</v>
      </c>
      <c r="O284" s="41">
        <v>3.72</v>
      </c>
      <c r="P284" s="41">
        <v>3.72</v>
      </c>
      <c r="Q284" s="41">
        <v>3.72</v>
      </c>
      <c r="R284" s="41">
        <v>3.72</v>
      </c>
      <c r="S284" s="41">
        <v>3.72</v>
      </c>
      <c r="T284" s="41">
        <v>3.72</v>
      </c>
      <c r="U284" s="41">
        <v>3.72</v>
      </c>
      <c r="V284" s="41">
        <v>3.72</v>
      </c>
      <c r="W284" s="41">
        <v>3.72</v>
      </c>
      <c r="X284" s="41">
        <v>3.72</v>
      </c>
      <c r="Y284" s="41">
        <v>3.72</v>
      </c>
      <c r="Z284" s="41">
        <v>3.72</v>
      </c>
      <c r="AA284" s="41">
        <v>3.72</v>
      </c>
    </row>
    <row r="285" spans="1:27" ht="12.75" hidden="1" customHeight="1" outlineLevel="1" x14ac:dyDescent="0.2">
      <c r="A285" s="99" t="s">
        <v>1307</v>
      </c>
      <c r="B285" s="60" t="s">
        <v>81</v>
      </c>
      <c r="C285" s="40" t="s">
        <v>79</v>
      </c>
      <c r="D285" s="41">
        <f>$D$11</f>
        <v>216.36</v>
      </c>
      <c r="E285" s="41">
        <f t="shared" ref="E285:AA285" si="164">$D$11</f>
        <v>216.36</v>
      </c>
      <c r="F285" s="41">
        <f t="shared" si="164"/>
        <v>216.36</v>
      </c>
      <c r="G285" s="41">
        <f t="shared" si="164"/>
        <v>216.36</v>
      </c>
      <c r="H285" s="41">
        <f t="shared" si="164"/>
        <v>216.36</v>
      </c>
      <c r="I285" s="41">
        <f t="shared" si="164"/>
        <v>216.36</v>
      </c>
      <c r="J285" s="41">
        <f t="shared" si="164"/>
        <v>216.36</v>
      </c>
      <c r="K285" s="41">
        <f t="shared" si="164"/>
        <v>216.36</v>
      </c>
      <c r="L285" s="41">
        <f t="shared" si="164"/>
        <v>216.36</v>
      </c>
      <c r="M285" s="41">
        <f t="shared" si="164"/>
        <v>216.36</v>
      </c>
      <c r="N285" s="41">
        <f t="shared" si="164"/>
        <v>216.36</v>
      </c>
      <c r="O285" s="41">
        <f t="shared" si="164"/>
        <v>216.36</v>
      </c>
      <c r="P285" s="41">
        <f t="shared" si="164"/>
        <v>216.36</v>
      </c>
      <c r="Q285" s="41">
        <f t="shared" si="164"/>
        <v>216.36</v>
      </c>
      <c r="R285" s="41">
        <f>$D$11</f>
        <v>216.36</v>
      </c>
      <c r="S285" s="41">
        <f t="shared" si="164"/>
        <v>216.36</v>
      </c>
      <c r="T285" s="41">
        <f t="shared" si="164"/>
        <v>216.36</v>
      </c>
      <c r="U285" s="41">
        <f t="shared" si="164"/>
        <v>216.36</v>
      </c>
      <c r="V285" s="41">
        <f t="shared" si="164"/>
        <v>216.36</v>
      </c>
      <c r="W285" s="41">
        <f t="shared" si="164"/>
        <v>216.36</v>
      </c>
      <c r="X285" s="41">
        <f t="shared" si="164"/>
        <v>216.36</v>
      </c>
      <c r="Y285" s="41">
        <f t="shared" si="164"/>
        <v>216.36</v>
      </c>
      <c r="Z285" s="41">
        <f t="shared" si="164"/>
        <v>216.36</v>
      </c>
      <c r="AA285" s="41">
        <f t="shared" si="164"/>
        <v>216.36</v>
      </c>
    </row>
    <row r="286" spans="1:27" ht="12.75" customHeight="1" collapsed="1" x14ac:dyDescent="0.2">
      <c r="A286" s="98" t="s">
        <v>1308</v>
      </c>
      <c r="B286" s="25" t="str">
        <f>"25"&amp;"."&amp;$B$663&amp;"."&amp;$B$664</f>
        <v>25.01.2024</v>
      </c>
      <c r="C286" s="88" t="s">
        <v>76</v>
      </c>
      <c r="D286" s="89">
        <f>ROUND(((D287+D288+D290+D289)/1000),5)</f>
        <v>1.65906</v>
      </c>
      <c r="E286" s="89">
        <f>ROUND(((E287+E288+E290+E289)/1000),5)</f>
        <v>1.59385</v>
      </c>
      <c r="F286" s="89">
        <f>ROUND(((F287+F288+F290+F289)/1000),5)</f>
        <v>1.5561400000000001</v>
      </c>
      <c r="G286" s="89">
        <f t="shared" ref="G286:AA286" si="165">ROUND(((G287+G288+G290+G289)/1000),5)</f>
        <v>1.55827</v>
      </c>
      <c r="H286" s="89">
        <f t="shared" si="165"/>
        <v>1.59724</v>
      </c>
      <c r="I286" s="89">
        <f t="shared" si="165"/>
        <v>1.7218599999999999</v>
      </c>
      <c r="J286" s="89">
        <f t="shared" si="165"/>
        <v>1.9407399999999999</v>
      </c>
      <c r="K286" s="89">
        <f t="shared" si="165"/>
        <v>2.2253099999999999</v>
      </c>
      <c r="L286" s="89">
        <f t="shared" si="165"/>
        <v>2.4236399999999998</v>
      </c>
      <c r="M286" s="89">
        <f t="shared" si="165"/>
        <v>2.4756999999999998</v>
      </c>
      <c r="N286" s="89">
        <f t="shared" si="165"/>
        <v>2.4927600000000001</v>
      </c>
      <c r="O286" s="89">
        <f t="shared" si="165"/>
        <v>2.5220500000000001</v>
      </c>
      <c r="P286" s="89">
        <f t="shared" si="165"/>
        <v>2.4990399999999999</v>
      </c>
      <c r="Q286" s="89">
        <f t="shared" si="165"/>
        <v>2.51505</v>
      </c>
      <c r="R286" s="89">
        <f t="shared" si="165"/>
        <v>2.4993400000000001</v>
      </c>
      <c r="S286" s="89">
        <f t="shared" si="165"/>
        <v>2.4544999999999999</v>
      </c>
      <c r="T286" s="89">
        <f t="shared" si="165"/>
        <v>2.4971999999999999</v>
      </c>
      <c r="U286" s="89">
        <f t="shared" si="165"/>
        <v>2.5067400000000002</v>
      </c>
      <c r="V286" s="89">
        <f t="shared" si="165"/>
        <v>2.5215399999999999</v>
      </c>
      <c r="W286" s="89">
        <f t="shared" si="165"/>
        <v>2.4741</v>
      </c>
      <c r="X286" s="89">
        <f t="shared" si="165"/>
        <v>2.3223400000000001</v>
      </c>
      <c r="Y286" s="89">
        <f t="shared" si="165"/>
        <v>2.1553599999999999</v>
      </c>
      <c r="Z286" s="89">
        <f t="shared" si="165"/>
        <v>1.8905799999999999</v>
      </c>
      <c r="AA286" s="89">
        <f t="shared" si="165"/>
        <v>1.78162</v>
      </c>
    </row>
    <row r="287" spans="1:27" ht="12.75" hidden="1" customHeight="1" outlineLevel="1" x14ac:dyDescent="0.2">
      <c r="A287" s="99" t="s">
        <v>1309</v>
      </c>
      <c r="B287" s="60" t="s">
        <v>238</v>
      </c>
      <c r="C287" s="40" t="s">
        <v>79</v>
      </c>
      <c r="D287" s="41">
        <v>1325.86</v>
      </c>
      <c r="E287" s="41">
        <v>1260.6500000000001</v>
      </c>
      <c r="F287" s="41">
        <v>1222.94</v>
      </c>
      <c r="G287" s="41">
        <v>1225.07</v>
      </c>
      <c r="H287" s="41">
        <v>1264.04</v>
      </c>
      <c r="I287" s="41">
        <v>1388.66</v>
      </c>
      <c r="J287" s="41">
        <v>1607.54</v>
      </c>
      <c r="K287" s="41">
        <v>1892.11</v>
      </c>
      <c r="L287" s="41">
        <v>2090.44</v>
      </c>
      <c r="M287" s="41">
        <v>2142.5</v>
      </c>
      <c r="N287" s="41">
        <v>2159.56</v>
      </c>
      <c r="O287" s="41">
        <v>2188.85</v>
      </c>
      <c r="P287" s="41">
        <v>2165.84</v>
      </c>
      <c r="Q287" s="41">
        <v>2181.85</v>
      </c>
      <c r="R287" s="41">
        <v>2166.14</v>
      </c>
      <c r="S287" s="41">
        <v>2121.3000000000002</v>
      </c>
      <c r="T287" s="41">
        <v>2164</v>
      </c>
      <c r="U287" s="41">
        <v>2173.54</v>
      </c>
      <c r="V287" s="41">
        <v>2188.34</v>
      </c>
      <c r="W287" s="41">
        <v>2140.9</v>
      </c>
      <c r="X287" s="41">
        <v>1989.14</v>
      </c>
      <c r="Y287" s="41">
        <v>1822.16</v>
      </c>
      <c r="Z287" s="41">
        <v>1557.38</v>
      </c>
      <c r="AA287" s="41">
        <v>1448.42</v>
      </c>
    </row>
    <row r="288" spans="1:27" ht="12.75" hidden="1" customHeight="1" outlineLevel="1" x14ac:dyDescent="0.2">
      <c r="A288" s="99" t="s">
        <v>1310</v>
      </c>
      <c r="B288" s="60" t="s">
        <v>90</v>
      </c>
      <c r="C288" s="40" t="s">
        <v>79</v>
      </c>
      <c r="D288" s="41">
        <f>$D$168</f>
        <v>113.12</v>
      </c>
      <c r="E288" s="41">
        <f>$D$168</f>
        <v>113.12</v>
      </c>
      <c r="F288" s="41">
        <f t="shared" ref="F288:AA288" si="166">$D$168</f>
        <v>113.12</v>
      </c>
      <c r="G288" s="41">
        <f t="shared" si="166"/>
        <v>113.12</v>
      </c>
      <c r="H288" s="41">
        <f t="shared" si="166"/>
        <v>113.12</v>
      </c>
      <c r="I288" s="41">
        <f t="shared" si="166"/>
        <v>113.12</v>
      </c>
      <c r="J288" s="41">
        <f t="shared" si="166"/>
        <v>113.12</v>
      </c>
      <c r="K288" s="41">
        <f t="shared" si="166"/>
        <v>113.12</v>
      </c>
      <c r="L288" s="41">
        <f t="shared" si="166"/>
        <v>113.12</v>
      </c>
      <c r="M288" s="41">
        <f t="shared" si="166"/>
        <v>113.12</v>
      </c>
      <c r="N288" s="41">
        <f t="shared" si="166"/>
        <v>113.12</v>
      </c>
      <c r="O288" s="41">
        <f t="shared" si="166"/>
        <v>113.12</v>
      </c>
      <c r="P288" s="41">
        <f t="shared" si="166"/>
        <v>113.12</v>
      </c>
      <c r="Q288" s="41">
        <f t="shared" si="166"/>
        <v>113.12</v>
      </c>
      <c r="R288" s="41">
        <f t="shared" si="166"/>
        <v>113.12</v>
      </c>
      <c r="S288" s="41">
        <f t="shared" si="166"/>
        <v>113.12</v>
      </c>
      <c r="T288" s="41">
        <f t="shared" si="166"/>
        <v>113.12</v>
      </c>
      <c r="U288" s="41">
        <f t="shared" si="166"/>
        <v>113.12</v>
      </c>
      <c r="V288" s="41">
        <f t="shared" si="166"/>
        <v>113.12</v>
      </c>
      <c r="W288" s="41">
        <f t="shared" si="166"/>
        <v>113.12</v>
      </c>
      <c r="X288" s="41">
        <f t="shared" si="166"/>
        <v>113.12</v>
      </c>
      <c r="Y288" s="41">
        <f t="shared" si="166"/>
        <v>113.12</v>
      </c>
      <c r="Z288" s="41">
        <f t="shared" si="166"/>
        <v>113.12</v>
      </c>
      <c r="AA288" s="41">
        <f t="shared" si="166"/>
        <v>113.12</v>
      </c>
    </row>
    <row r="289" spans="1:27" ht="12.75" hidden="1" customHeight="1" outlineLevel="1" x14ac:dyDescent="0.2">
      <c r="A289" s="99" t="s">
        <v>1311</v>
      </c>
      <c r="B289" s="60" t="s">
        <v>83</v>
      </c>
      <c r="C289" s="40" t="s">
        <v>79</v>
      </c>
      <c r="D289" s="41">
        <v>3.72</v>
      </c>
      <c r="E289" s="41">
        <v>3.72</v>
      </c>
      <c r="F289" s="41">
        <v>3.72</v>
      </c>
      <c r="G289" s="41">
        <v>3.72</v>
      </c>
      <c r="H289" s="41">
        <v>3.72</v>
      </c>
      <c r="I289" s="41">
        <v>3.72</v>
      </c>
      <c r="J289" s="41">
        <v>3.72</v>
      </c>
      <c r="K289" s="41">
        <v>3.72</v>
      </c>
      <c r="L289" s="41">
        <v>3.72</v>
      </c>
      <c r="M289" s="41">
        <v>3.72</v>
      </c>
      <c r="N289" s="41">
        <v>3.72</v>
      </c>
      <c r="O289" s="41">
        <v>3.72</v>
      </c>
      <c r="P289" s="41">
        <v>3.72</v>
      </c>
      <c r="Q289" s="41">
        <v>3.72</v>
      </c>
      <c r="R289" s="41">
        <v>3.72</v>
      </c>
      <c r="S289" s="41">
        <v>3.72</v>
      </c>
      <c r="T289" s="41">
        <v>3.72</v>
      </c>
      <c r="U289" s="41">
        <v>3.72</v>
      </c>
      <c r="V289" s="41">
        <v>3.72</v>
      </c>
      <c r="W289" s="41">
        <v>3.72</v>
      </c>
      <c r="X289" s="41">
        <v>3.72</v>
      </c>
      <c r="Y289" s="41">
        <v>3.72</v>
      </c>
      <c r="Z289" s="41">
        <v>3.72</v>
      </c>
      <c r="AA289" s="41">
        <v>3.72</v>
      </c>
    </row>
    <row r="290" spans="1:27" ht="12.75" hidden="1" customHeight="1" outlineLevel="1" x14ac:dyDescent="0.2">
      <c r="A290" s="99" t="s">
        <v>1312</v>
      </c>
      <c r="B290" s="60" t="s">
        <v>81</v>
      </c>
      <c r="C290" s="40" t="s">
        <v>79</v>
      </c>
      <c r="D290" s="41">
        <f>$D$11</f>
        <v>216.36</v>
      </c>
      <c r="E290" s="41">
        <f t="shared" ref="E290:AA290" si="167">$D$11</f>
        <v>216.36</v>
      </c>
      <c r="F290" s="41">
        <f t="shared" si="167"/>
        <v>216.36</v>
      </c>
      <c r="G290" s="41">
        <f t="shared" si="167"/>
        <v>216.36</v>
      </c>
      <c r="H290" s="41">
        <f t="shared" si="167"/>
        <v>216.36</v>
      </c>
      <c r="I290" s="41">
        <f t="shared" si="167"/>
        <v>216.36</v>
      </c>
      <c r="J290" s="41">
        <f t="shared" si="167"/>
        <v>216.36</v>
      </c>
      <c r="K290" s="41">
        <f t="shared" si="167"/>
        <v>216.36</v>
      </c>
      <c r="L290" s="41">
        <f t="shared" si="167"/>
        <v>216.36</v>
      </c>
      <c r="M290" s="41">
        <f t="shared" si="167"/>
        <v>216.36</v>
      </c>
      <c r="N290" s="41">
        <f t="shared" si="167"/>
        <v>216.36</v>
      </c>
      <c r="O290" s="41">
        <f t="shared" si="167"/>
        <v>216.36</v>
      </c>
      <c r="P290" s="41">
        <f t="shared" si="167"/>
        <v>216.36</v>
      </c>
      <c r="Q290" s="41">
        <f t="shared" si="167"/>
        <v>216.36</v>
      </c>
      <c r="R290" s="41">
        <f>$D$11</f>
        <v>216.36</v>
      </c>
      <c r="S290" s="41">
        <f t="shared" si="167"/>
        <v>216.36</v>
      </c>
      <c r="T290" s="41">
        <f t="shared" si="167"/>
        <v>216.36</v>
      </c>
      <c r="U290" s="41">
        <f t="shared" si="167"/>
        <v>216.36</v>
      </c>
      <c r="V290" s="41">
        <f t="shared" si="167"/>
        <v>216.36</v>
      </c>
      <c r="W290" s="41">
        <f t="shared" si="167"/>
        <v>216.36</v>
      </c>
      <c r="X290" s="41">
        <f t="shared" si="167"/>
        <v>216.36</v>
      </c>
      <c r="Y290" s="41">
        <f t="shared" si="167"/>
        <v>216.36</v>
      </c>
      <c r="Z290" s="41">
        <f t="shared" si="167"/>
        <v>216.36</v>
      </c>
      <c r="AA290" s="41">
        <f t="shared" si="167"/>
        <v>216.36</v>
      </c>
    </row>
    <row r="291" spans="1:27" ht="12.75" customHeight="1" collapsed="1" x14ac:dyDescent="0.2">
      <c r="A291" s="98" t="s">
        <v>1313</v>
      </c>
      <c r="B291" s="25" t="str">
        <f>"26"&amp;"."&amp;$B$663&amp;"."&amp;$B$664</f>
        <v>26.01.2024</v>
      </c>
      <c r="C291" s="88" t="s">
        <v>76</v>
      </c>
      <c r="D291" s="89">
        <f>ROUND(((D292+D293+D295+D294)/1000),5)</f>
        <v>1.6409899999999999</v>
      </c>
      <c r="E291" s="89">
        <f>ROUND(((E292+E293+E295+E294)/1000),5)</f>
        <v>1.55532</v>
      </c>
      <c r="F291" s="89">
        <f>ROUND(((F292+F293+F295+F294)/1000),5)</f>
        <v>1.54122</v>
      </c>
      <c r="G291" s="89">
        <f t="shared" ref="G291:AA291" si="168">ROUND(((G292+G293+G295+G294)/1000),5)</f>
        <v>1.5424500000000001</v>
      </c>
      <c r="H291" s="89">
        <f t="shared" si="168"/>
        <v>1.5603800000000001</v>
      </c>
      <c r="I291" s="89">
        <f t="shared" si="168"/>
        <v>1.68523</v>
      </c>
      <c r="J291" s="89">
        <f t="shared" si="168"/>
        <v>1.8417600000000001</v>
      </c>
      <c r="K291" s="89">
        <f t="shared" si="168"/>
        <v>2.2172000000000001</v>
      </c>
      <c r="L291" s="89">
        <f t="shared" si="168"/>
        <v>2.38876</v>
      </c>
      <c r="M291" s="89">
        <f t="shared" si="168"/>
        <v>2.40334</v>
      </c>
      <c r="N291" s="89">
        <f t="shared" si="168"/>
        <v>2.41805</v>
      </c>
      <c r="O291" s="89">
        <f t="shared" si="168"/>
        <v>2.4723099999999998</v>
      </c>
      <c r="P291" s="89">
        <f t="shared" si="168"/>
        <v>2.4514499999999999</v>
      </c>
      <c r="Q291" s="89">
        <f t="shared" si="168"/>
        <v>2.4604699999999999</v>
      </c>
      <c r="R291" s="89">
        <f t="shared" si="168"/>
        <v>2.4620799999999998</v>
      </c>
      <c r="S291" s="89">
        <f t="shared" si="168"/>
        <v>2.4039600000000001</v>
      </c>
      <c r="T291" s="89">
        <f t="shared" si="168"/>
        <v>2.4016899999999999</v>
      </c>
      <c r="U291" s="89">
        <f t="shared" si="168"/>
        <v>2.41438</v>
      </c>
      <c r="V291" s="89">
        <f t="shared" si="168"/>
        <v>2.3870499999999999</v>
      </c>
      <c r="W291" s="89">
        <f t="shared" si="168"/>
        <v>2.4078300000000001</v>
      </c>
      <c r="X291" s="89">
        <f t="shared" si="168"/>
        <v>2.2812899999999998</v>
      </c>
      <c r="Y291" s="89">
        <f t="shared" si="168"/>
        <v>2.1579199999999998</v>
      </c>
      <c r="Z291" s="89">
        <f t="shared" si="168"/>
        <v>1.8734999999999999</v>
      </c>
      <c r="AA291" s="89">
        <f t="shared" si="168"/>
        <v>1.8193699999999999</v>
      </c>
    </row>
    <row r="292" spans="1:27" ht="12.75" hidden="1" customHeight="1" outlineLevel="1" x14ac:dyDescent="0.2">
      <c r="A292" s="99" t="s">
        <v>1314</v>
      </c>
      <c r="B292" s="60" t="s">
        <v>238</v>
      </c>
      <c r="C292" s="40" t="s">
        <v>79</v>
      </c>
      <c r="D292" s="41">
        <v>1307.79</v>
      </c>
      <c r="E292" s="41">
        <v>1222.1199999999999</v>
      </c>
      <c r="F292" s="41">
        <v>1208.02</v>
      </c>
      <c r="G292" s="41">
        <v>1209.25</v>
      </c>
      <c r="H292" s="41">
        <v>1227.18</v>
      </c>
      <c r="I292" s="41">
        <v>1352.03</v>
      </c>
      <c r="J292" s="41">
        <v>1508.56</v>
      </c>
      <c r="K292" s="41">
        <v>1884</v>
      </c>
      <c r="L292" s="41">
        <v>2055.56</v>
      </c>
      <c r="M292" s="41">
        <v>2070.14</v>
      </c>
      <c r="N292" s="41">
        <v>2084.85</v>
      </c>
      <c r="O292" s="41">
        <v>2139.11</v>
      </c>
      <c r="P292" s="41">
        <v>2118.25</v>
      </c>
      <c r="Q292" s="41">
        <v>2127.27</v>
      </c>
      <c r="R292" s="41">
        <v>2128.88</v>
      </c>
      <c r="S292" s="41">
        <v>2070.7600000000002</v>
      </c>
      <c r="T292" s="41">
        <v>2068.4899999999998</v>
      </c>
      <c r="U292" s="41">
        <v>2081.1799999999998</v>
      </c>
      <c r="V292" s="41">
        <v>2053.85</v>
      </c>
      <c r="W292" s="41">
        <v>2074.63</v>
      </c>
      <c r="X292" s="41">
        <v>1948.09</v>
      </c>
      <c r="Y292" s="41">
        <v>1824.72</v>
      </c>
      <c r="Z292" s="41">
        <v>1540.3</v>
      </c>
      <c r="AA292" s="41">
        <v>1486.17</v>
      </c>
    </row>
    <row r="293" spans="1:27" ht="12.75" hidden="1" customHeight="1" outlineLevel="1" x14ac:dyDescent="0.2">
      <c r="A293" s="99" t="s">
        <v>1315</v>
      </c>
      <c r="B293" s="60" t="s">
        <v>90</v>
      </c>
      <c r="C293" s="40" t="s">
        <v>79</v>
      </c>
      <c r="D293" s="41">
        <f>$D$168</f>
        <v>113.12</v>
      </c>
      <c r="E293" s="41">
        <f>$D$168</f>
        <v>113.12</v>
      </c>
      <c r="F293" s="41">
        <f t="shared" ref="F293:AA293" si="169">$D$168</f>
        <v>113.12</v>
      </c>
      <c r="G293" s="41">
        <f t="shared" si="169"/>
        <v>113.12</v>
      </c>
      <c r="H293" s="41">
        <f t="shared" si="169"/>
        <v>113.12</v>
      </c>
      <c r="I293" s="41">
        <f t="shared" si="169"/>
        <v>113.12</v>
      </c>
      <c r="J293" s="41">
        <f t="shared" si="169"/>
        <v>113.12</v>
      </c>
      <c r="K293" s="41">
        <f t="shared" si="169"/>
        <v>113.12</v>
      </c>
      <c r="L293" s="41">
        <f t="shared" si="169"/>
        <v>113.12</v>
      </c>
      <c r="M293" s="41">
        <f t="shared" si="169"/>
        <v>113.12</v>
      </c>
      <c r="N293" s="41">
        <f t="shared" si="169"/>
        <v>113.12</v>
      </c>
      <c r="O293" s="41">
        <f t="shared" si="169"/>
        <v>113.12</v>
      </c>
      <c r="P293" s="41">
        <f t="shared" si="169"/>
        <v>113.12</v>
      </c>
      <c r="Q293" s="41">
        <f t="shared" si="169"/>
        <v>113.12</v>
      </c>
      <c r="R293" s="41">
        <f t="shared" si="169"/>
        <v>113.12</v>
      </c>
      <c r="S293" s="41">
        <f t="shared" si="169"/>
        <v>113.12</v>
      </c>
      <c r="T293" s="41">
        <f t="shared" si="169"/>
        <v>113.12</v>
      </c>
      <c r="U293" s="41">
        <f t="shared" si="169"/>
        <v>113.12</v>
      </c>
      <c r="V293" s="41">
        <f t="shared" si="169"/>
        <v>113.12</v>
      </c>
      <c r="W293" s="41">
        <f t="shared" si="169"/>
        <v>113.12</v>
      </c>
      <c r="X293" s="41">
        <f t="shared" si="169"/>
        <v>113.12</v>
      </c>
      <c r="Y293" s="41">
        <f t="shared" si="169"/>
        <v>113.12</v>
      </c>
      <c r="Z293" s="41">
        <f t="shared" si="169"/>
        <v>113.12</v>
      </c>
      <c r="AA293" s="41">
        <f t="shared" si="169"/>
        <v>113.12</v>
      </c>
    </row>
    <row r="294" spans="1:27" ht="12.75" hidden="1" customHeight="1" outlineLevel="1" x14ac:dyDescent="0.2">
      <c r="A294" s="99" t="s">
        <v>1316</v>
      </c>
      <c r="B294" s="60" t="s">
        <v>83</v>
      </c>
      <c r="C294" s="40" t="s">
        <v>79</v>
      </c>
      <c r="D294" s="41">
        <v>3.72</v>
      </c>
      <c r="E294" s="41">
        <v>3.72</v>
      </c>
      <c r="F294" s="41">
        <v>3.72</v>
      </c>
      <c r="G294" s="41">
        <v>3.72</v>
      </c>
      <c r="H294" s="41">
        <v>3.72</v>
      </c>
      <c r="I294" s="41">
        <v>3.72</v>
      </c>
      <c r="J294" s="41">
        <v>3.72</v>
      </c>
      <c r="K294" s="41">
        <v>3.72</v>
      </c>
      <c r="L294" s="41">
        <v>3.72</v>
      </c>
      <c r="M294" s="41">
        <v>3.72</v>
      </c>
      <c r="N294" s="41">
        <v>3.72</v>
      </c>
      <c r="O294" s="41">
        <v>3.72</v>
      </c>
      <c r="P294" s="41">
        <v>3.72</v>
      </c>
      <c r="Q294" s="41">
        <v>3.72</v>
      </c>
      <c r="R294" s="41">
        <v>3.72</v>
      </c>
      <c r="S294" s="41">
        <v>3.72</v>
      </c>
      <c r="T294" s="41">
        <v>3.72</v>
      </c>
      <c r="U294" s="41">
        <v>3.72</v>
      </c>
      <c r="V294" s="41">
        <v>3.72</v>
      </c>
      <c r="W294" s="41">
        <v>3.72</v>
      </c>
      <c r="X294" s="41">
        <v>3.72</v>
      </c>
      <c r="Y294" s="41">
        <v>3.72</v>
      </c>
      <c r="Z294" s="41">
        <v>3.72</v>
      </c>
      <c r="AA294" s="41">
        <v>3.72</v>
      </c>
    </row>
    <row r="295" spans="1:27" ht="12.75" hidden="1" customHeight="1" outlineLevel="1" x14ac:dyDescent="0.2">
      <c r="A295" s="99" t="s">
        <v>1317</v>
      </c>
      <c r="B295" s="60" t="s">
        <v>81</v>
      </c>
      <c r="C295" s="40" t="s">
        <v>79</v>
      </c>
      <c r="D295" s="41">
        <f>$D$11</f>
        <v>216.36</v>
      </c>
      <c r="E295" s="41">
        <f t="shared" ref="E295:AA295" si="170">$D$11</f>
        <v>216.36</v>
      </c>
      <c r="F295" s="41">
        <f t="shared" si="170"/>
        <v>216.36</v>
      </c>
      <c r="G295" s="41">
        <f t="shared" si="170"/>
        <v>216.36</v>
      </c>
      <c r="H295" s="41">
        <f t="shared" si="170"/>
        <v>216.36</v>
      </c>
      <c r="I295" s="41">
        <f t="shared" si="170"/>
        <v>216.36</v>
      </c>
      <c r="J295" s="41">
        <f t="shared" si="170"/>
        <v>216.36</v>
      </c>
      <c r="K295" s="41">
        <f t="shared" si="170"/>
        <v>216.36</v>
      </c>
      <c r="L295" s="41">
        <f t="shared" si="170"/>
        <v>216.36</v>
      </c>
      <c r="M295" s="41">
        <f t="shared" si="170"/>
        <v>216.36</v>
      </c>
      <c r="N295" s="41">
        <f t="shared" si="170"/>
        <v>216.36</v>
      </c>
      <c r="O295" s="41">
        <f t="shared" si="170"/>
        <v>216.36</v>
      </c>
      <c r="P295" s="41">
        <f t="shared" si="170"/>
        <v>216.36</v>
      </c>
      <c r="Q295" s="41">
        <f t="shared" si="170"/>
        <v>216.36</v>
      </c>
      <c r="R295" s="41">
        <f>$D$11</f>
        <v>216.36</v>
      </c>
      <c r="S295" s="41">
        <f t="shared" si="170"/>
        <v>216.36</v>
      </c>
      <c r="T295" s="41">
        <f t="shared" si="170"/>
        <v>216.36</v>
      </c>
      <c r="U295" s="41">
        <f t="shared" si="170"/>
        <v>216.36</v>
      </c>
      <c r="V295" s="41">
        <f t="shared" si="170"/>
        <v>216.36</v>
      </c>
      <c r="W295" s="41">
        <f t="shared" si="170"/>
        <v>216.36</v>
      </c>
      <c r="X295" s="41">
        <f t="shared" si="170"/>
        <v>216.36</v>
      </c>
      <c r="Y295" s="41">
        <f t="shared" si="170"/>
        <v>216.36</v>
      </c>
      <c r="Z295" s="41">
        <f t="shared" si="170"/>
        <v>216.36</v>
      </c>
      <c r="AA295" s="41">
        <f t="shared" si="170"/>
        <v>216.36</v>
      </c>
    </row>
    <row r="296" spans="1:27" ht="12.75" customHeight="1" collapsed="1" x14ac:dyDescent="0.2">
      <c r="A296" s="98" t="s">
        <v>1318</v>
      </c>
      <c r="B296" s="25" t="str">
        <f>"27"&amp;"."&amp;$B$663&amp;"."&amp;$B$664</f>
        <v>27.01.2024</v>
      </c>
      <c r="C296" s="88" t="s">
        <v>76</v>
      </c>
      <c r="D296" s="89">
        <f>ROUND(((D297+D298+D300+D299)/1000),5)</f>
        <v>1.88741</v>
      </c>
      <c r="E296" s="89">
        <f>ROUND(((E297+E298+E300+E299)/1000),5)</f>
        <v>1.8028900000000001</v>
      </c>
      <c r="F296" s="89">
        <f>ROUND(((F297+F298+F300+F299)/1000),5)</f>
        <v>1.6874199999999999</v>
      </c>
      <c r="G296" s="89">
        <f t="shared" ref="G296:AA296" si="171">ROUND(((G297+G298+G300+G299)/1000),5)</f>
        <v>1.6590199999999999</v>
      </c>
      <c r="H296" s="89">
        <f t="shared" si="171"/>
        <v>1.6772499999999999</v>
      </c>
      <c r="I296" s="89">
        <f t="shared" si="171"/>
        <v>1.72885</v>
      </c>
      <c r="J296" s="89">
        <f t="shared" si="171"/>
        <v>1.84229</v>
      </c>
      <c r="K296" s="89">
        <f t="shared" si="171"/>
        <v>1.9970300000000001</v>
      </c>
      <c r="L296" s="89">
        <f t="shared" si="171"/>
        <v>2.1703700000000001</v>
      </c>
      <c r="M296" s="89">
        <f t="shared" si="171"/>
        <v>2.3008600000000001</v>
      </c>
      <c r="N296" s="89">
        <f t="shared" si="171"/>
        <v>2.3809300000000002</v>
      </c>
      <c r="O296" s="89">
        <f t="shared" si="171"/>
        <v>2.3797700000000002</v>
      </c>
      <c r="P296" s="89">
        <f t="shared" si="171"/>
        <v>2.3875999999999999</v>
      </c>
      <c r="Q296" s="89">
        <f t="shared" si="171"/>
        <v>2.3845200000000002</v>
      </c>
      <c r="R296" s="89">
        <f t="shared" si="171"/>
        <v>2.3938700000000002</v>
      </c>
      <c r="S296" s="89">
        <f t="shared" si="171"/>
        <v>2.30484</v>
      </c>
      <c r="T296" s="89">
        <f t="shared" si="171"/>
        <v>2.5216599999999998</v>
      </c>
      <c r="U296" s="89">
        <f t="shared" si="171"/>
        <v>2.6306500000000002</v>
      </c>
      <c r="V296" s="89">
        <f t="shared" si="171"/>
        <v>2.6673100000000001</v>
      </c>
      <c r="W296" s="89">
        <f t="shared" si="171"/>
        <v>2.3088500000000001</v>
      </c>
      <c r="X296" s="89">
        <f t="shared" si="171"/>
        <v>2.2911700000000002</v>
      </c>
      <c r="Y296" s="89">
        <f t="shared" si="171"/>
        <v>2.1772999999999998</v>
      </c>
      <c r="Z296" s="89">
        <f t="shared" si="171"/>
        <v>1.9970600000000001</v>
      </c>
      <c r="AA296" s="89">
        <f t="shared" si="171"/>
        <v>1.8773</v>
      </c>
    </row>
    <row r="297" spans="1:27" ht="12.75" hidden="1" customHeight="1" outlineLevel="1" x14ac:dyDescent="0.2">
      <c r="A297" s="99" t="s">
        <v>1319</v>
      </c>
      <c r="B297" s="60" t="s">
        <v>238</v>
      </c>
      <c r="C297" s="40" t="s">
        <v>79</v>
      </c>
      <c r="D297" s="41">
        <v>1554.21</v>
      </c>
      <c r="E297" s="41">
        <v>1469.69</v>
      </c>
      <c r="F297" s="41">
        <v>1354.22</v>
      </c>
      <c r="G297" s="41">
        <v>1325.82</v>
      </c>
      <c r="H297" s="41">
        <v>1344.05</v>
      </c>
      <c r="I297" s="41">
        <v>1395.65</v>
      </c>
      <c r="J297" s="41">
        <v>1509.09</v>
      </c>
      <c r="K297" s="41">
        <v>1663.83</v>
      </c>
      <c r="L297" s="41">
        <v>1837.17</v>
      </c>
      <c r="M297" s="41">
        <v>1967.66</v>
      </c>
      <c r="N297" s="41">
        <v>2047.73</v>
      </c>
      <c r="O297" s="41">
        <v>2046.57</v>
      </c>
      <c r="P297" s="41">
        <v>2054.4</v>
      </c>
      <c r="Q297" s="41">
        <v>2051.3200000000002</v>
      </c>
      <c r="R297" s="41">
        <v>2060.67</v>
      </c>
      <c r="S297" s="41">
        <v>1971.64</v>
      </c>
      <c r="T297" s="41">
        <v>2188.46</v>
      </c>
      <c r="U297" s="41">
        <v>2297.4499999999998</v>
      </c>
      <c r="V297" s="41">
        <v>2334.11</v>
      </c>
      <c r="W297" s="41">
        <v>1975.65</v>
      </c>
      <c r="X297" s="41">
        <v>1957.97</v>
      </c>
      <c r="Y297" s="41">
        <v>1844.1</v>
      </c>
      <c r="Z297" s="41">
        <v>1663.86</v>
      </c>
      <c r="AA297" s="41">
        <v>1544.1</v>
      </c>
    </row>
    <row r="298" spans="1:27" ht="12.75" hidden="1" customHeight="1" outlineLevel="1" x14ac:dyDescent="0.2">
      <c r="A298" s="99" t="s">
        <v>1320</v>
      </c>
      <c r="B298" s="60" t="s">
        <v>90</v>
      </c>
      <c r="C298" s="40" t="s">
        <v>79</v>
      </c>
      <c r="D298" s="41">
        <f>$D$168</f>
        <v>113.12</v>
      </c>
      <c r="E298" s="41">
        <f>$D$168</f>
        <v>113.12</v>
      </c>
      <c r="F298" s="41">
        <f t="shared" ref="F298:AA298" si="172">$D$168</f>
        <v>113.12</v>
      </c>
      <c r="G298" s="41">
        <f t="shared" si="172"/>
        <v>113.12</v>
      </c>
      <c r="H298" s="41">
        <f t="shared" si="172"/>
        <v>113.12</v>
      </c>
      <c r="I298" s="41">
        <f t="shared" si="172"/>
        <v>113.12</v>
      </c>
      <c r="J298" s="41">
        <f t="shared" si="172"/>
        <v>113.12</v>
      </c>
      <c r="K298" s="41">
        <f t="shared" si="172"/>
        <v>113.12</v>
      </c>
      <c r="L298" s="41">
        <f t="shared" si="172"/>
        <v>113.12</v>
      </c>
      <c r="M298" s="41">
        <f t="shared" si="172"/>
        <v>113.12</v>
      </c>
      <c r="N298" s="41">
        <f t="shared" si="172"/>
        <v>113.12</v>
      </c>
      <c r="O298" s="41">
        <f t="shared" si="172"/>
        <v>113.12</v>
      </c>
      <c r="P298" s="41">
        <f t="shared" si="172"/>
        <v>113.12</v>
      </c>
      <c r="Q298" s="41">
        <f t="shared" si="172"/>
        <v>113.12</v>
      </c>
      <c r="R298" s="41">
        <f t="shared" si="172"/>
        <v>113.12</v>
      </c>
      <c r="S298" s="41">
        <f t="shared" si="172"/>
        <v>113.12</v>
      </c>
      <c r="T298" s="41">
        <f t="shared" si="172"/>
        <v>113.12</v>
      </c>
      <c r="U298" s="41">
        <f t="shared" si="172"/>
        <v>113.12</v>
      </c>
      <c r="V298" s="41">
        <f t="shared" si="172"/>
        <v>113.12</v>
      </c>
      <c r="W298" s="41">
        <f t="shared" si="172"/>
        <v>113.12</v>
      </c>
      <c r="X298" s="41">
        <f t="shared" si="172"/>
        <v>113.12</v>
      </c>
      <c r="Y298" s="41">
        <f t="shared" si="172"/>
        <v>113.12</v>
      </c>
      <c r="Z298" s="41">
        <f t="shared" si="172"/>
        <v>113.12</v>
      </c>
      <c r="AA298" s="41">
        <f t="shared" si="172"/>
        <v>113.12</v>
      </c>
    </row>
    <row r="299" spans="1:27" ht="12.75" hidden="1" customHeight="1" outlineLevel="1" x14ac:dyDescent="0.2">
      <c r="A299" s="99" t="s">
        <v>1321</v>
      </c>
      <c r="B299" s="60" t="s">
        <v>83</v>
      </c>
      <c r="C299" s="40" t="s">
        <v>79</v>
      </c>
      <c r="D299" s="41">
        <v>3.72</v>
      </c>
      <c r="E299" s="41">
        <v>3.72</v>
      </c>
      <c r="F299" s="41">
        <v>3.72</v>
      </c>
      <c r="G299" s="41">
        <v>3.72</v>
      </c>
      <c r="H299" s="41">
        <v>3.72</v>
      </c>
      <c r="I299" s="41">
        <v>3.72</v>
      </c>
      <c r="J299" s="41">
        <v>3.72</v>
      </c>
      <c r="K299" s="41">
        <v>3.72</v>
      </c>
      <c r="L299" s="41">
        <v>3.72</v>
      </c>
      <c r="M299" s="41">
        <v>3.72</v>
      </c>
      <c r="N299" s="41">
        <v>3.72</v>
      </c>
      <c r="O299" s="41">
        <v>3.72</v>
      </c>
      <c r="P299" s="41">
        <v>3.72</v>
      </c>
      <c r="Q299" s="41">
        <v>3.72</v>
      </c>
      <c r="R299" s="41">
        <v>3.72</v>
      </c>
      <c r="S299" s="41">
        <v>3.72</v>
      </c>
      <c r="T299" s="41">
        <v>3.72</v>
      </c>
      <c r="U299" s="41">
        <v>3.72</v>
      </c>
      <c r="V299" s="41">
        <v>3.72</v>
      </c>
      <c r="W299" s="41">
        <v>3.72</v>
      </c>
      <c r="X299" s="41">
        <v>3.72</v>
      </c>
      <c r="Y299" s="41">
        <v>3.72</v>
      </c>
      <c r="Z299" s="41">
        <v>3.72</v>
      </c>
      <c r="AA299" s="41">
        <v>3.72</v>
      </c>
    </row>
    <row r="300" spans="1:27" ht="12.75" hidden="1" customHeight="1" outlineLevel="1" x14ac:dyDescent="0.2">
      <c r="A300" s="99" t="s">
        <v>1322</v>
      </c>
      <c r="B300" s="60" t="s">
        <v>81</v>
      </c>
      <c r="C300" s="40" t="s">
        <v>79</v>
      </c>
      <c r="D300" s="41">
        <f>$D$11</f>
        <v>216.36</v>
      </c>
      <c r="E300" s="41">
        <f t="shared" ref="E300:AA300" si="173">$D$11</f>
        <v>216.36</v>
      </c>
      <c r="F300" s="41">
        <f t="shared" si="173"/>
        <v>216.36</v>
      </c>
      <c r="G300" s="41">
        <f t="shared" si="173"/>
        <v>216.36</v>
      </c>
      <c r="H300" s="41">
        <f t="shared" si="173"/>
        <v>216.36</v>
      </c>
      <c r="I300" s="41">
        <f t="shared" si="173"/>
        <v>216.36</v>
      </c>
      <c r="J300" s="41">
        <f t="shared" si="173"/>
        <v>216.36</v>
      </c>
      <c r="K300" s="41">
        <f t="shared" si="173"/>
        <v>216.36</v>
      </c>
      <c r="L300" s="41">
        <f t="shared" si="173"/>
        <v>216.36</v>
      </c>
      <c r="M300" s="41">
        <f t="shared" si="173"/>
        <v>216.36</v>
      </c>
      <c r="N300" s="41">
        <f t="shared" si="173"/>
        <v>216.36</v>
      </c>
      <c r="O300" s="41">
        <f t="shared" si="173"/>
        <v>216.36</v>
      </c>
      <c r="P300" s="41">
        <f t="shared" si="173"/>
        <v>216.36</v>
      </c>
      <c r="Q300" s="41">
        <f t="shared" si="173"/>
        <v>216.36</v>
      </c>
      <c r="R300" s="41">
        <f>$D$11</f>
        <v>216.36</v>
      </c>
      <c r="S300" s="41">
        <f t="shared" si="173"/>
        <v>216.36</v>
      </c>
      <c r="T300" s="41">
        <f t="shared" si="173"/>
        <v>216.36</v>
      </c>
      <c r="U300" s="41">
        <f t="shared" si="173"/>
        <v>216.36</v>
      </c>
      <c r="V300" s="41">
        <f t="shared" si="173"/>
        <v>216.36</v>
      </c>
      <c r="W300" s="41">
        <f t="shared" si="173"/>
        <v>216.36</v>
      </c>
      <c r="X300" s="41">
        <f t="shared" si="173"/>
        <v>216.36</v>
      </c>
      <c r="Y300" s="41">
        <f t="shared" si="173"/>
        <v>216.36</v>
      </c>
      <c r="Z300" s="41">
        <f t="shared" si="173"/>
        <v>216.36</v>
      </c>
      <c r="AA300" s="41">
        <f t="shared" si="173"/>
        <v>216.36</v>
      </c>
    </row>
    <row r="301" spans="1:27" ht="12.75" customHeight="1" collapsed="1" x14ac:dyDescent="0.2">
      <c r="A301" s="98" t="s">
        <v>1323</v>
      </c>
      <c r="B301" s="25" t="str">
        <f>"28"&amp;"."&amp;$B$663&amp;"."&amp;$B$664</f>
        <v>28.01.2024</v>
      </c>
      <c r="C301" s="88" t="s">
        <v>76</v>
      </c>
      <c r="D301" s="89">
        <f>ROUND(((D302+D303+D305+D304)/1000),5)</f>
        <v>1.8136399999999999</v>
      </c>
      <c r="E301" s="89">
        <f>ROUND(((E302+E303+E305+E304)/1000),5)</f>
        <v>1.7146699999999999</v>
      </c>
      <c r="F301" s="89">
        <f>ROUND(((F302+F303+F305+F304)/1000),5)</f>
        <v>1.6168</v>
      </c>
      <c r="G301" s="89">
        <f t="shared" ref="G301:AA301" si="174">ROUND(((G302+G303+G305+G304)/1000),5)</f>
        <v>1.6084400000000001</v>
      </c>
      <c r="H301" s="89">
        <f t="shared" si="174"/>
        <v>1.61514</v>
      </c>
      <c r="I301" s="89">
        <f t="shared" si="174"/>
        <v>1.62453</v>
      </c>
      <c r="J301" s="89">
        <f t="shared" si="174"/>
        <v>1.7173499999999999</v>
      </c>
      <c r="K301" s="89">
        <f t="shared" si="174"/>
        <v>1.8652200000000001</v>
      </c>
      <c r="L301" s="89">
        <f t="shared" si="174"/>
        <v>2.0166300000000001</v>
      </c>
      <c r="M301" s="89">
        <f t="shared" si="174"/>
        <v>2.1519900000000001</v>
      </c>
      <c r="N301" s="89">
        <f t="shared" si="174"/>
        <v>2.2269399999999999</v>
      </c>
      <c r="O301" s="89">
        <f t="shared" si="174"/>
        <v>2.2504599999999999</v>
      </c>
      <c r="P301" s="89">
        <f t="shared" si="174"/>
        <v>2.26396</v>
      </c>
      <c r="Q301" s="89">
        <f t="shared" si="174"/>
        <v>2.2755800000000002</v>
      </c>
      <c r="R301" s="89">
        <f t="shared" si="174"/>
        <v>2.2341199999999999</v>
      </c>
      <c r="S301" s="89">
        <f t="shared" si="174"/>
        <v>2.2224400000000002</v>
      </c>
      <c r="T301" s="89">
        <f t="shared" si="174"/>
        <v>2.2827099999999998</v>
      </c>
      <c r="U301" s="89">
        <f t="shared" si="174"/>
        <v>2.3149299999999999</v>
      </c>
      <c r="V301" s="89">
        <f t="shared" si="174"/>
        <v>2.31094</v>
      </c>
      <c r="W301" s="89">
        <f t="shared" si="174"/>
        <v>2.28444</v>
      </c>
      <c r="X301" s="89">
        <f t="shared" si="174"/>
        <v>2.2626200000000001</v>
      </c>
      <c r="Y301" s="89">
        <f t="shared" si="174"/>
        <v>2.1503000000000001</v>
      </c>
      <c r="Z301" s="89">
        <f t="shared" si="174"/>
        <v>1.9918</v>
      </c>
      <c r="AA301" s="89">
        <f t="shared" si="174"/>
        <v>1.8828</v>
      </c>
    </row>
    <row r="302" spans="1:27" ht="12.75" hidden="1" customHeight="1" outlineLevel="1" x14ac:dyDescent="0.2">
      <c r="A302" s="99" t="s">
        <v>1324</v>
      </c>
      <c r="B302" s="60" t="s">
        <v>238</v>
      </c>
      <c r="C302" s="40" t="s">
        <v>79</v>
      </c>
      <c r="D302" s="41">
        <v>1480.44</v>
      </c>
      <c r="E302" s="41">
        <v>1381.47</v>
      </c>
      <c r="F302" s="41">
        <v>1283.5999999999999</v>
      </c>
      <c r="G302" s="41">
        <v>1275.24</v>
      </c>
      <c r="H302" s="41">
        <v>1281.94</v>
      </c>
      <c r="I302" s="41">
        <v>1291.33</v>
      </c>
      <c r="J302" s="41">
        <v>1384.15</v>
      </c>
      <c r="K302" s="41">
        <v>1532.02</v>
      </c>
      <c r="L302" s="41">
        <v>1683.43</v>
      </c>
      <c r="M302" s="41">
        <v>1818.79</v>
      </c>
      <c r="N302" s="41">
        <v>1893.74</v>
      </c>
      <c r="O302" s="41">
        <v>1917.26</v>
      </c>
      <c r="P302" s="41">
        <v>1930.76</v>
      </c>
      <c r="Q302" s="41">
        <v>1942.38</v>
      </c>
      <c r="R302" s="41">
        <v>1900.92</v>
      </c>
      <c r="S302" s="41">
        <v>1889.24</v>
      </c>
      <c r="T302" s="41">
        <v>1949.51</v>
      </c>
      <c r="U302" s="41">
        <v>1981.73</v>
      </c>
      <c r="V302" s="41">
        <v>1977.74</v>
      </c>
      <c r="W302" s="41">
        <v>1951.24</v>
      </c>
      <c r="X302" s="41">
        <v>1929.42</v>
      </c>
      <c r="Y302" s="41">
        <v>1817.1</v>
      </c>
      <c r="Z302" s="41">
        <v>1658.6</v>
      </c>
      <c r="AA302" s="41">
        <v>1549.6</v>
      </c>
    </row>
    <row r="303" spans="1:27" ht="12.75" hidden="1" customHeight="1" outlineLevel="1" x14ac:dyDescent="0.2">
      <c r="A303" s="99" t="s">
        <v>1325</v>
      </c>
      <c r="B303" s="60" t="s">
        <v>90</v>
      </c>
      <c r="C303" s="40" t="s">
        <v>79</v>
      </c>
      <c r="D303" s="41">
        <f>$D$168</f>
        <v>113.12</v>
      </c>
      <c r="E303" s="41">
        <f>$D$168</f>
        <v>113.12</v>
      </c>
      <c r="F303" s="41">
        <f t="shared" ref="F303:AA303" si="175">$D$168</f>
        <v>113.12</v>
      </c>
      <c r="G303" s="41">
        <f t="shared" si="175"/>
        <v>113.12</v>
      </c>
      <c r="H303" s="41">
        <f t="shared" si="175"/>
        <v>113.12</v>
      </c>
      <c r="I303" s="41">
        <f t="shared" si="175"/>
        <v>113.12</v>
      </c>
      <c r="J303" s="41">
        <f t="shared" si="175"/>
        <v>113.12</v>
      </c>
      <c r="K303" s="41">
        <f t="shared" si="175"/>
        <v>113.12</v>
      </c>
      <c r="L303" s="41">
        <f t="shared" si="175"/>
        <v>113.12</v>
      </c>
      <c r="M303" s="41">
        <f t="shared" si="175"/>
        <v>113.12</v>
      </c>
      <c r="N303" s="41">
        <f t="shared" si="175"/>
        <v>113.12</v>
      </c>
      <c r="O303" s="41">
        <f t="shared" si="175"/>
        <v>113.12</v>
      </c>
      <c r="P303" s="41">
        <f t="shared" si="175"/>
        <v>113.12</v>
      </c>
      <c r="Q303" s="41">
        <f t="shared" si="175"/>
        <v>113.12</v>
      </c>
      <c r="R303" s="41">
        <f t="shared" si="175"/>
        <v>113.12</v>
      </c>
      <c r="S303" s="41">
        <f t="shared" si="175"/>
        <v>113.12</v>
      </c>
      <c r="T303" s="41">
        <f t="shared" si="175"/>
        <v>113.12</v>
      </c>
      <c r="U303" s="41">
        <f t="shared" si="175"/>
        <v>113.12</v>
      </c>
      <c r="V303" s="41">
        <f t="shared" si="175"/>
        <v>113.12</v>
      </c>
      <c r="W303" s="41">
        <f t="shared" si="175"/>
        <v>113.12</v>
      </c>
      <c r="X303" s="41">
        <f t="shared" si="175"/>
        <v>113.12</v>
      </c>
      <c r="Y303" s="41">
        <f t="shared" si="175"/>
        <v>113.12</v>
      </c>
      <c r="Z303" s="41">
        <f t="shared" si="175"/>
        <v>113.12</v>
      </c>
      <c r="AA303" s="41">
        <f t="shared" si="175"/>
        <v>113.12</v>
      </c>
    </row>
    <row r="304" spans="1:27" ht="12.75" hidden="1" customHeight="1" outlineLevel="1" x14ac:dyDescent="0.2">
      <c r="A304" s="99" t="s">
        <v>1326</v>
      </c>
      <c r="B304" s="60" t="s">
        <v>83</v>
      </c>
      <c r="C304" s="40" t="s">
        <v>79</v>
      </c>
      <c r="D304" s="41">
        <v>3.72</v>
      </c>
      <c r="E304" s="41">
        <v>3.72</v>
      </c>
      <c r="F304" s="41">
        <v>3.72</v>
      </c>
      <c r="G304" s="41">
        <v>3.72</v>
      </c>
      <c r="H304" s="41">
        <v>3.72</v>
      </c>
      <c r="I304" s="41">
        <v>3.72</v>
      </c>
      <c r="J304" s="41">
        <v>3.72</v>
      </c>
      <c r="K304" s="41">
        <v>3.72</v>
      </c>
      <c r="L304" s="41">
        <v>3.72</v>
      </c>
      <c r="M304" s="41">
        <v>3.72</v>
      </c>
      <c r="N304" s="41">
        <v>3.72</v>
      </c>
      <c r="O304" s="41">
        <v>3.72</v>
      </c>
      <c r="P304" s="41">
        <v>3.72</v>
      </c>
      <c r="Q304" s="41">
        <v>3.72</v>
      </c>
      <c r="R304" s="41">
        <v>3.72</v>
      </c>
      <c r="S304" s="41">
        <v>3.72</v>
      </c>
      <c r="T304" s="41">
        <v>3.72</v>
      </c>
      <c r="U304" s="41">
        <v>3.72</v>
      </c>
      <c r="V304" s="41">
        <v>3.72</v>
      </c>
      <c r="W304" s="41">
        <v>3.72</v>
      </c>
      <c r="X304" s="41">
        <v>3.72</v>
      </c>
      <c r="Y304" s="41">
        <v>3.72</v>
      </c>
      <c r="Z304" s="41">
        <v>3.72</v>
      </c>
      <c r="AA304" s="41">
        <v>3.72</v>
      </c>
    </row>
    <row r="305" spans="1:27" ht="12.75" hidden="1" customHeight="1" outlineLevel="1" x14ac:dyDescent="0.2">
      <c r="A305" s="99" t="s">
        <v>1327</v>
      </c>
      <c r="B305" s="60" t="s">
        <v>81</v>
      </c>
      <c r="C305" s="40" t="s">
        <v>79</v>
      </c>
      <c r="D305" s="41">
        <f>$D$11</f>
        <v>216.36</v>
      </c>
      <c r="E305" s="41">
        <f t="shared" ref="E305:AA305" si="176">$D$11</f>
        <v>216.36</v>
      </c>
      <c r="F305" s="41">
        <f t="shared" si="176"/>
        <v>216.36</v>
      </c>
      <c r="G305" s="41">
        <f t="shared" si="176"/>
        <v>216.36</v>
      </c>
      <c r="H305" s="41">
        <f t="shared" si="176"/>
        <v>216.36</v>
      </c>
      <c r="I305" s="41">
        <f t="shared" si="176"/>
        <v>216.36</v>
      </c>
      <c r="J305" s="41">
        <f t="shared" si="176"/>
        <v>216.36</v>
      </c>
      <c r="K305" s="41">
        <f t="shared" si="176"/>
        <v>216.36</v>
      </c>
      <c r="L305" s="41">
        <f t="shared" si="176"/>
        <v>216.36</v>
      </c>
      <c r="M305" s="41">
        <f t="shared" si="176"/>
        <v>216.36</v>
      </c>
      <c r="N305" s="41">
        <f t="shared" si="176"/>
        <v>216.36</v>
      </c>
      <c r="O305" s="41">
        <f t="shared" si="176"/>
        <v>216.36</v>
      </c>
      <c r="P305" s="41">
        <f t="shared" si="176"/>
        <v>216.36</v>
      </c>
      <c r="Q305" s="41">
        <f t="shared" si="176"/>
        <v>216.36</v>
      </c>
      <c r="R305" s="41">
        <f>$D$11</f>
        <v>216.36</v>
      </c>
      <c r="S305" s="41">
        <f t="shared" si="176"/>
        <v>216.36</v>
      </c>
      <c r="T305" s="41">
        <f t="shared" si="176"/>
        <v>216.36</v>
      </c>
      <c r="U305" s="41">
        <f t="shared" si="176"/>
        <v>216.36</v>
      </c>
      <c r="V305" s="41">
        <f t="shared" si="176"/>
        <v>216.36</v>
      </c>
      <c r="W305" s="41">
        <f t="shared" si="176"/>
        <v>216.36</v>
      </c>
      <c r="X305" s="41">
        <f t="shared" si="176"/>
        <v>216.36</v>
      </c>
      <c r="Y305" s="41">
        <f t="shared" si="176"/>
        <v>216.36</v>
      </c>
      <c r="Z305" s="41">
        <f t="shared" si="176"/>
        <v>216.36</v>
      </c>
      <c r="AA305" s="41">
        <f t="shared" si="176"/>
        <v>216.36</v>
      </c>
    </row>
    <row r="306" spans="1:27" ht="12.75" customHeight="1" collapsed="1" x14ac:dyDescent="0.2">
      <c r="A306" s="98" t="s">
        <v>1328</v>
      </c>
      <c r="B306" s="25" t="str">
        <f>"29"&amp;"."&amp;$B$663&amp;"."&amp;$B$664</f>
        <v>29.01.2024</v>
      </c>
      <c r="C306" s="88" t="s">
        <v>76</v>
      </c>
      <c r="D306" s="89">
        <f>ROUND(((D307+D308+D310+D309)/1000),5)</f>
        <v>1.67049</v>
      </c>
      <c r="E306" s="89">
        <f>ROUND(((E307+E308+E310+E309)/1000),5)</f>
        <v>1.6169199999999999</v>
      </c>
      <c r="F306" s="89">
        <f>ROUND(((F307+F308+F310+F309)/1000),5)</f>
        <v>1.58144</v>
      </c>
      <c r="G306" s="89">
        <f t="shared" ref="G306:AA306" si="177">ROUND(((G307+G308+G310+G309)/1000),5)</f>
        <v>1.5692600000000001</v>
      </c>
      <c r="H306" s="89">
        <f t="shared" si="177"/>
        <v>1.5887500000000001</v>
      </c>
      <c r="I306" s="89">
        <f t="shared" si="177"/>
        <v>1.6996599999999999</v>
      </c>
      <c r="J306" s="89">
        <f t="shared" si="177"/>
        <v>1.85765</v>
      </c>
      <c r="K306" s="89">
        <f t="shared" si="177"/>
        <v>2.15273</v>
      </c>
      <c r="L306" s="89">
        <f t="shared" si="177"/>
        <v>2.39</v>
      </c>
      <c r="M306" s="89">
        <f t="shared" si="177"/>
        <v>2.3428499999999999</v>
      </c>
      <c r="N306" s="89">
        <f t="shared" si="177"/>
        <v>2.34266</v>
      </c>
      <c r="O306" s="89">
        <f t="shared" si="177"/>
        <v>2.4327000000000001</v>
      </c>
      <c r="P306" s="89">
        <f t="shared" si="177"/>
        <v>2.4268800000000001</v>
      </c>
      <c r="Q306" s="89">
        <f t="shared" si="177"/>
        <v>2.43241</v>
      </c>
      <c r="R306" s="89">
        <f t="shared" si="177"/>
        <v>2.4316300000000002</v>
      </c>
      <c r="S306" s="89">
        <f t="shared" si="177"/>
        <v>2.4145500000000002</v>
      </c>
      <c r="T306" s="89">
        <f t="shared" si="177"/>
        <v>2.2951600000000001</v>
      </c>
      <c r="U306" s="89">
        <f t="shared" si="177"/>
        <v>2.3156300000000001</v>
      </c>
      <c r="V306" s="89">
        <f t="shared" si="177"/>
        <v>2.3150599999999999</v>
      </c>
      <c r="W306" s="89">
        <f t="shared" si="177"/>
        <v>2.4089800000000001</v>
      </c>
      <c r="X306" s="89">
        <f t="shared" si="177"/>
        <v>2.2878500000000002</v>
      </c>
      <c r="Y306" s="89">
        <f t="shared" si="177"/>
        <v>2.1585399999999999</v>
      </c>
      <c r="Z306" s="89">
        <f t="shared" si="177"/>
        <v>1.87256</v>
      </c>
      <c r="AA306" s="89">
        <f t="shared" si="177"/>
        <v>1.8221499999999999</v>
      </c>
    </row>
    <row r="307" spans="1:27" ht="12.75" hidden="1" customHeight="1" outlineLevel="1" x14ac:dyDescent="0.2">
      <c r="A307" s="99" t="s">
        <v>1329</v>
      </c>
      <c r="B307" s="60" t="s">
        <v>238</v>
      </c>
      <c r="C307" s="40" t="s">
        <v>79</v>
      </c>
      <c r="D307" s="41">
        <v>1337.29</v>
      </c>
      <c r="E307" s="41">
        <v>1283.72</v>
      </c>
      <c r="F307" s="41">
        <v>1248.24</v>
      </c>
      <c r="G307" s="41">
        <v>1236.06</v>
      </c>
      <c r="H307" s="41">
        <v>1255.55</v>
      </c>
      <c r="I307" s="41">
        <v>1366.46</v>
      </c>
      <c r="J307" s="41">
        <v>1524.45</v>
      </c>
      <c r="K307" s="41">
        <v>1819.53</v>
      </c>
      <c r="L307" s="41">
        <v>2056.8000000000002</v>
      </c>
      <c r="M307" s="41">
        <v>2009.65</v>
      </c>
      <c r="N307" s="41">
        <v>2009.46</v>
      </c>
      <c r="O307" s="41">
        <v>2099.5</v>
      </c>
      <c r="P307" s="41">
        <v>2093.6799999999998</v>
      </c>
      <c r="Q307" s="41">
        <v>2099.21</v>
      </c>
      <c r="R307" s="41">
        <v>2098.4299999999998</v>
      </c>
      <c r="S307" s="41">
        <v>2081.35</v>
      </c>
      <c r="T307" s="41">
        <v>1961.96</v>
      </c>
      <c r="U307" s="41">
        <v>1982.43</v>
      </c>
      <c r="V307" s="41">
        <v>1981.86</v>
      </c>
      <c r="W307" s="41">
        <v>2075.7800000000002</v>
      </c>
      <c r="X307" s="41">
        <v>1954.65</v>
      </c>
      <c r="Y307" s="41">
        <v>1825.34</v>
      </c>
      <c r="Z307" s="41">
        <v>1539.36</v>
      </c>
      <c r="AA307" s="41">
        <v>1488.95</v>
      </c>
    </row>
    <row r="308" spans="1:27" ht="12.75" hidden="1" customHeight="1" outlineLevel="1" x14ac:dyDescent="0.2">
      <c r="A308" s="99" t="s">
        <v>1330</v>
      </c>
      <c r="B308" s="60" t="s">
        <v>90</v>
      </c>
      <c r="C308" s="40" t="s">
        <v>79</v>
      </c>
      <c r="D308" s="41">
        <f>$D$168</f>
        <v>113.12</v>
      </c>
      <c r="E308" s="41">
        <f>$D$168</f>
        <v>113.12</v>
      </c>
      <c r="F308" s="41">
        <f t="shared" ref="F308:AA308" si="178">$D$168</f>
        <v>113.12</v>
      </c>
      <c r="G308" s="41">
        <f t="shared" si="178"/>
        <v>113.12</v>
      </c>
      <c r="H308" s="41">
        <f t="shared" si="178"/>
        <v>113.12</v>
      </c>
      <c r="I308" s="41">
        <f t="shared" si="178"/>
        <v>113.12</v>
      </c>
      <c r="J308" s="41">
        <f t="shared" si="178"/>
        <v>113.12</v>
      </c>
      <c r="K308" s="41">
        <f t="shared" si="178"/>
        <v>113.12</v>
      </c>
      <c r="L308" s="41">
        <f t="shared" si="178"/>
        <v>113.12</v>
      </c>
      <c r="M308" s="41">
        <f t="shared" si="178"/>
        <v>113.12</v>
      </c>
      <c r="N308" s="41">
        <f t="shared" si="178"/>
        <v>113.12</v>
      </c>
      <c r="O308" s="41">
        <f t="shared" si="178"/>
        <v>113.12</v>
      </c>
      <c r="P308" s="41">
        <f t="shared" si="178"/>
        <v>113.12</v>
      </c>
      <c r="Q308" s="41">
        <f t="shared" si="178"/>
        <v>113.12</v>
      </c>
      <c r="R308" s="41">
        <f t="shared" si="178"/>
        <v>113.12</v>
      </c>
      <c r="S308" s="41">
        <f t="shared" si="178"/>
        <v>113.12</v>
      </c>
      <c r="T308" s="41">
        <f t="shared" si="178"/>
        <v>113.12</v>
      </c>
      <c r="U308" s="41">
        <f t="shared" si="178"/>
        <v>113.12</v>
      </c>
      <c r="V308" s="41">
        <f t="shared" si="178"/>
        <v>113.12</v>
      </c>
      <c r="W308" s="41">
        <f t="shared" si="178"/>
        <v>113.12</v>
      </c>
      <c r="X308" s="41">
        <f t="shared" si="178"/>
        <v>113.12</v>
      </c>
      <c r="Y308" s="41">
        <f t="shared" si="178"/>
        <v>113.12</v>
      </c>
      <c r="Z308" s="41">
        <f t="shared" si="178"/>
        <v>113.12</v>
      </c>
      <c r="AA308" s="41">
        <f t="shared" si="178"/>
        <v>113.12</v>
      </c>
    </row>
    <row r="309" spans="1:27" ht="12.75" hidden="1" customHeight="1" outlineLevel="1" x14ac:dyDescent="0.2">
      <c r="A309" s="99" t="s">
        <v>1331</v>
      </c>
      <c r="B309" s="60" t="s">
        <v>83</v>
      </c>
      <c r="C309" s="40" t="s">
        <v>79</v>
      </c>
      <c r="D309" s="41">
        <v>3.72</v>
      </c>
      <c r="E309" s="41">
        <v>3.72</v>
      </c>
      <c r="F309" s="41">
        <v>3.72</v>
      </c>
      <c r="G309" s="41">
        <v>3.72</v>
      </c>
      <c r="H309" s="41">
        <v>3.72</v>
      </c>
      <c r="I309" s="41">
        <v>3.72</v>
      </c>
      <c r="J309" s="41">
        <v>3.72</v>
      </c>
      <c r="K309" s="41">
        <v>3.72</v>
      </c>
      <c r="L309" s="41">
        <v>3.72</v>
      </c>
      <c r="M309" s="41">
        <v>3.72</v>
      </c>
      <c r="N309" s="41">
        <v>3.72</v>
      </c>
      <c r="O309" s="41">
        <v>3.72</v>
      </c>
      <c r="P309" s="41">
        <v>3.72</v>
      </c>
      <c r="Q309" s="41">
        <v>3.72</v>
      </c>
      <c r="R309" s="41">
        <v>3.72</v>
      </c>
      <c r="S309" s="41">
        <v>3.72</v>
      </c>
      <c r="T309" s="41">
        <v>3.72</v>
      </c>
      <c r="U309" s="41">
        <v>3.72</v>
      </c>
      <c r="V309" s="41">
        <v>3.72</v>
      </c>
      <c r="W309" s="41">
        <v>3.72</v>
      </c>
      <c r="X309" s="41">
        <v>3.72</v>
      </c>
      <c r="Y309" s="41">
        <v>3.72</v>
      </c>
      <c r="Z309" s="41">
        <v>3.72</v>
      </c>
      <c r="AA309" s="41">
        <v>3.72</v>
      </c>
    </row>
    <row r="310" spans="1:27" ht="12.75" hidden="1" customHeight="1" outlineLevel="1" x14ac:dyDescent="0.2">
      <c r="A310" s="99" t="s">
        <v>1332</v>
      </c>
      <c r="B310" s="60" t="s">
        <v>81</v>
      </c>
      <c r="C310" s="40" t="s">
        <v>79</v>
      </c>
      <c r="D310" s="41">
        <f>$D$11</f>
        <v>216.36</v>
      </c>
      <c r="E310" s="41">
        <f t="shared" ref="E310:AA310" si="179">$D$11</f>
        <v>216.36</v>
      </c>
      <c r="F310" s="41">
        <f t="shared" si="179"/>
        <v>216.36</v>
      </c>
      <c r="G310" s="41">
        <f t="shared" si="179"/>
        <v>216.36</v>
      </c>
      <c r="H310" s="41">
        <f t="shared" si="179"/>
        <v>216.36</v>
      </c>
      <c r="I310" s="41">
        <f t="shared" si="179"/>
        <v>216.36</v>
      </c>
      <c r="J310" s="41">
        <f t="shared" si="179"/>
        <v>216.36</v>
      </c>
      <c r="K310" s="41">
        <f t="shared" si="179"/>
        <v>216.36</v>
      </c>
      <c r="L310" s="41">
        <f t="shared" si="179"/>
        <v>216.36</v>
      </c>
      <c r="M310" s="41">
        <f t="shared" si="179"/>
        <v>216.36</v>
      </c>
      <c r="N310" s="41">
        <f t="shared" si="179"/>
        <v>216.36</v>
      </c>
      <c r="O310" s="41">
        <f t="shared" si="179"/>
        <v>216.36</v>
      </c>
      <c r="P310" s="41">
        <f t="shared" si="179"/>
        <v>216.36</v>
      </c>
      <c r="Q310" s="41">
        <f t="shared" si="179"/>
        <v>216.36</v>
      </c>
      <c r="R310" s="41">
        <f>$D$11</f>
        <v>216.36</v>
      </c>
      <c r="S310" s="41">
        <f t="shared" si="179"/>
        <v>216.36</v>
      </c>
      <c r="T310" s="41">
        <f t="shared" si="179"/>
        <v>216.36</v>
      </c>
      <c r="U310" s="41">
        <f t="shared" si="179"/>
        <v>216.36</v>
      </c>
      <c r="V310" s="41">
        <f t="shared" si="179"/>
        <v>216.36</v>
      </c>
      <c r="W310" s="41">
        <f t="shared" si="179"/>
        <v>216.36</v>
      </c>
      <c r="X310" s="41">
        <f t="shared" si="179"/>
        <v>216.36</v>
      </c>
      <c r="Y310" s="41">
        <f t="shared" si="179"/>
        <v>216.36</v>
      </c>
      <c r="Z310" s="41">
        <f t="shared" si="179"/>
        <v>216.36</v>
      </c>
      <c r="AA310" s="41">
        <f t="shared" si="179"/>
        <v>216.36</v>
      </c>
    </row>
    <row r="311" spans="1:27" ht="12.75" customHeight="1" collapsed="1" x14ac:dyDescent="0.2">
      <c r="A311" s="98" t="s">
        <v>1333</v>
      </c>
      <c r="B311" s="25" t="str">
        <f>"30"&amp;"."&amp;$B$663&amp;"."&amp;$B$664</f>
        <v>30.01.2024</v>
      </c>
      <c r="C311" s="88" t="s">
        <v>76</v>
      </c>
      <c r="D311" s="89">
        <f>ROUND(((D312+D313+D315+D314)/1000),5)</f>
        <v>1.6953499999999999</v>
      </c>
      <c r="E311" s="89">
        <f>ROUND(((E312+E313+E315+E314)/1000),5)</f>
        <v>1.6161300000000001</v>
      </c>
      <c r="F311" s="89">
        <f>ROUND(((F312+F313+F315+F314)/1000),5)</f>
        <v>1.58535</v>
      </c>
      <c r="G311" s="89">
        <f t="shared" ref="G311:AA311" si="180">ROUND(((G312+G313+G315+G314)/1000),5)</f>
        <v>1.5771599999999999</v>
      </c>
      <c r="H311" s="89">
        <f t="shared" si="180"/>
        <v>1.6163799999999999</v>
      </c>
      <c r="I311" s="89">
        <f t="shared" si="180"/>
        <v>1.7582199999999999</v>
      </c>
      <c r="J311" s="89">
        <f t="shared" si="180"/>
        <v>1.9670399999999999</v>
      </c>
      <c r="K311" s="89">
        <f t="shared" si="180"/>
        <v>2.1797900000000001</v>
      </c>
      <c r="L311" s="89">
        <f t="shared" si="180"/>
        <v>2.3894099999999998</v>
      </c>
      <c r="M311" s="89">
        <f t="shared" si="180"/>
        <v>2.4056600000000001</v>
      </c>
      <c r="N311" s="89">
        <f t="shared" si="180"/>
        <v>2.41228</v>
      </c>
      <c r="O311" s="89">
        <f t="shared" si="180"/>
        <v>2.45411</v>
      </c>
      <c r="P311" s="89">
        <f t="shared" si="180"/>
        <v>2.4418099999999998</v>
      </c>
      <c r="Q311" s="89">
        <f t="shared" si="180"/>
        <v>2.4482900000000001</v>
      </c>
      <c r="R311" s="89">
        <f t="shared" si="180"/>
        <v>2.4564900000000001</v>
      </c>
      <c r="S311" s="89">
        <f t="shared" si="180"/>
        <v>2.4247200000000002</v>
      </c>
      <c r="T311" s="89">
        <f t="shared" si="180"/>
        <v>2.40767</v>
      </c>
      <c r="U311" s="89">
        <f t="shared" si="180"/>
        <v>2.4119100000000002</v>
      </c>
      <c r="V311" s="89">
        <f t="shared" si="180"/>
        <v>2.3800500000000002</v>
      </c>
      <c r="W311" s="89">
        <f t="shared" si="180"/>
        <v>2.4161199999999998</v>
      </c>
      <c r="X311" s="89">
        <f t="shared" si="180"/>
        <v>2.2383999999999999</v>
      </c>
      <c r="Y311" s="89">
        <f t="shared" si="180"/>
        <v>2.1702900000000001</v>
      </c>
      <c r="Z311" s="89">
        <f t="shared" si="180"/>
        <v>1.9025000000000001</v>
      </c>
      <c r="AA311" s="89">
        <f t="shared" si="180"/>
        <v>1.8295699999999999</v>
      </c>
    </row>
    <row r="312" spans="1:27" ht="12.75" hidden="1" customHeight="1" outlineLevel="1" x14ac:dyDescent="0.2">
      <c r="A312" s="99" t="s">
        <v>1334</v>
      </c>
      <c r="B312" s="60" t="s">
        <v>238</v>
      </c>
      <c r="C312" s="40" t="s">
        <v>79</v>
      </c>
      <c r="D312" s="41">
        <v>1362.15</v>
      </c>
      <c r="E312" s="41">
        <v>1282.93</v>
      </c>
      <c r="F312" s="41">
        <v>1252.1500000000001</v>
      </c>
      <c r="G312" s="41">
        <v>1243.96</v>
      </c>
      <c r="H312" s="41">
        <v>1283.18</v>
      </c>
      <c r="I312" s="41">
        <v>1425.02</v>
      </c>
      <c r="J312" s="41">
        <v>1633.84</v>
      </c>
      <c r="K312" s="41">
        <v>1846.59</v>
      </c>
      <c r="L312" s="41">
        <v>2056.21</v>
      </c>
      <c r="M312" s="41">
        <v>2072.46</v>
      </c>
      <c r="N312" s="41">
        <v>2079.08</v>
      </c>
      <c r="O312" s="41">
        <v>2120.91</v>
      </c>
      <c r="P312" s="41">
        <v>2108.61</v>
      </c>
      <c r="Q312" s="41">
        <v>2115.09</v>
      </c>
      <c r="R312" s="41">
        <v>2123.29</v>
      </c>
      <c r="S312" s="41">
        <v>2091.52</v>
      </c>
      <c r="T312" s="41">
        <v>2074.4699999999998</v>
      </c>
      <c r="U312" s="41">
        <v>2078.71</v>
      </c>
      <c r="V312" s="41">
        <v>2046.85</v>
      </c>
      <c r="W312" s="41">
        <v>2082.92</v>
      </c>
      <c r="X312" s="41">
        <v>1905.2</v>
      </c>
      <c r="Y312" s="41">
        <v>1837.09</v>
      </c>
      <c r="Z312" s="41">
        <v>1569.3</v>
      </c>
      <c r="AA312" s="41">
        <v>1496.37</v>
      </c>
    </row>
    <row r="313" spans="1:27" ht="12.75" hidden="1" customHeight="1" outlineLevel="1" x14ac:dyDescent="0.2">
      <c r="A313" s="99" t="s">
        <v>1335</v>
      </c>
      <c r="B313" s="60" t="s">
        <v>90</v>
      </c>
      <c r="C313" s="40" t="s">
        <v>79</v>
      </c>
      <c r="D313" s="41">
        <f>$D$168</f>
        <v>113.12</v>
      </c>
      <c r="E313" s="41">
        <f>$D$168</f>
        <v>113.12</v>
      </c>
      <c r="F313" s="41">
        <f t="shared" ref="F313:AA313" si="181">$D$168</f>
        <v>113.12</v>
      </c>
      <c r="G313" s="41">
        <f t="shared" si="181"/>
        <v>113.12</v>
      </c>
      <c r="H313" s="41">
        <f t="shared" si="181"/>
        <v>113.12</v>
      </c>
      <c r="I313" s="41">
        <f t="shared" si="181"/>
        <v>113.12</v>
      </c>
      <c r="J313" s="41">
        <f t="shared" si="181"/>
        <v>113.12</v>
      </c>
      <c r="K313" s="41">
        <f t="shared" si="181"/>
        <v>113.12</v>
      </c>
      <c r="L313" s="41">
        <f t="shared" si="181"/>
        <v>113.12</v>
      </c>
      <c r="M313" s="41">
        <f t="shared" si="181"/>
        <v>113.12</v>
      </c>
      <c r="N313" s="41">
        <f t="shared" si="181"/>
        <v>113.12</v>
      </c>
      <c r="O313" s="41">
        <f t="shared" si="181"/>
        <v>113.12</v>
      </c>
      <c r="P313" s="41">
        <f t="shared" si="181"/>
        <v>113.12</v>
      </c>
      <c r="Q313" s="41">
        <f t="shared" si="181"/>
        <v>113.12</v>
      </c>
      <c r="R313" s="41">
        <f t="shared" si="181"/>
        <v>113.12</v>
      </c>
      <c r="S313" s="41">
        <f t="shared" si="181"/>
        <v>113.12</v>
      </c>
      <c r="T313" s="41">
        <f t="shared" si="181"/>
        <v>113.12</v>
      </c>
      <c r="U313" s="41">
        <f t="shared" si="181"/>
        <v>113.12</v>
      </c>
      <c r="V313" s="41">
        <f t="shared" si="181"/>
        <v>113.12</v>
      </c>
      <c r="W313" s="41">
        <f t="shared" si="181"/>
        <v>113.12</v>
      </c>
      <c r="X313" s="41">
        <f t="shared" si="181"/>
        <v>113.12</v>
      </c>
      <c r="Y313" s="41">
        <f t="shared" si="181"/>
        <v>113.12</v>
      </c>
      <c r="Z313" s="41">
        <f t="shared" si="181"/>
        <v>113.12</v>
      </c>
      <c r="AA313" s="41">
        <f t="shared" si="181"/>
        <v>113.12</v>
      </c>
    </row>
    <row r="314" spans="1:27" ht="12.75" hidden="1" customHeight="1" outlineLevel="1" x14ac:dyDescent="0.2">
      <c r="A314" s="99" t="s">
        <v>1336</v>
      </c>
      <c r="B314" s="60" t="s">
        <v>83</v>
      </c>
      <c r="C314" s="40" t="s">
        <v>79</v>
      </c>
      <c r="D314" s="41">
        <v>3.72</v>
      </c>
      <c r="E314" s="41">
        <v>3.72</v>
      </c>
      <c r="F314" s="41">
        <v>3.72</v>
      </c>
      <c r="G314" s="41">
        <v>3.72</v>
      </c>
      <c r="H314" s="41">
        <v>3.72</v>
      </c>
      <c r="I314" s="41">
        <v>3.72</v>
      </c>
      <c r="J314" s="41">
        <v>3.72</v>
      </c>
      <c r="K314" s="41">
        <v>3.72</v>
      </c>
      <c r="L314" s="41">
        <v>3.72</v>
      </c>
      <c r="M314" s="41">
        <v>3.72</v>
      </c>
      <c r="N314" s="41">
        <v>3.72</v>
      </c>
      <c r="O314" s="41">
        <v>3.72</v>
      </c>
      <c r="P314" s="41">
        <v>3.72</v>
      </c>
      <c r="Q314" s="41">
        <v>3.72</v>
      </c>
      <c r="R314" s="41">
        <v>3.72</v>
      </c>
      <c r="S314" s="41">
        <v>3.72</v>
      </c>
      <c r="T314" s="41">
        <v>3.72</v>
      </c>
      <c r="U314" s="41">
        <v>3.72</v>
      </c>
      <c r="V314" s="41">
        <v>3.72</v>
      </c>
      <c r="W314" s="41">
        <v>3.72</v>
      </c>
      <c r="X314" s="41">
        <v>3.72</v>
      </c>
      <c r="Y314" s="41">
        <v>3.72</v>
      </c>
      <c r="Z314" s="41">
        <v>3.72</v>
      </c>
      <c r="AA314" s="41">
        <v>3.72</v>
      </c>
    </row>
    <row r="315" spans="1:27" ht="12.75" hidden="1" customHeight="1" outlineLevel="1" x14ac:dyDescent="0.2">
      <c r="A315" s="99" t="s">
        <v>1337</v>
      </c>
      <c r="B315" s="60" t="s">
        <v>81</v>
      </c>
      <c r="C315" s="40" t="s">
        <v>79</v>
      </c>
      <c r="D315" s="41">
        <f>$D$11</f>
        <v>216.36</v>
      </c>
      <c r="E315" s="41">
        <f t="shared" ref="E315:AA315" si="182">$D$11</f>
        <v>216.36</v>
      </c>
      <c r="F315" s="41">
        <f t="shared" si="182"/>
        <v>216.36</v>
      </c>
      <c r="G315" s="41">
        <f t="shared" si="182"/>
        <v>216.36</v>
      </c>
      <c r="H315" s="41">
        <f t="shared" si="182"/>
        <v>216.36</v>
      </c>
      <c r="I315" s="41">
        <f t="shared" si="182"/>
        <v>216.36</v>
      </c>
      <c r="J315" s="41">
        <f t="shared" si="182"/>
        <v>216.36</v>
      </c>
      <c r="K315" s="41">
        <f t="shared" si="182"/>
        <v>216.36</v>
      </c>
      <c r="L315" s="41">
        <f t="shared" si="182"/>
        <v>216.36</v>
      </c>
      <c r="M315" s="41">
        <f t="shared" si="182"/>
        <v>216.36</v>
      </c>
      <c r="N315" s="41">
        <f t="shared" si="182"/>
        <v>216.36</v>
      </c>
      <c r="O315" s="41">
        <f t="shared" si="182"/>
        <v>216.36</v>
      </c>
      <c r="P315" s="41">
        <f t="shared" si="182"/>
        <v>216.36</v>
      </c>
      <c r="Q315" s="41">
        <f t="shared" si="182"/>
        <v>216.36</v>
      </c>
      <c r="R315" s="41">
        <f>$D$11</f>
        <v>216.36</v>
      </c>
      <c r="S315" s="41">
        <f t="shared" si="182"/>
        <v>216.36</v>
      </c>
      <c r="T315" s="41">
        <f t="shared" si="182"/>
        <v>216.36</v>
      </c>
      <c r="U315" s="41">
        <f t="shared" si="182"/>
        <v>216.36</v>
      </c>
      <c r="V315" s="41">
        <f t="shared" si="182"/>
        <v>216.36</v>
      </c>
      <c r="W315" s="41">
        <f t="shared" si="182"/>
        <v>216.36</v>
      </c>
      <c r="X315" s="41">
        <f t="shared" si="182"/>
        <v>216.36</v>
      </c>
      <c r="Y315" s="41">
        <f t="shared" si="182"/>
        <v>216.36</v>
      </c>
      <c r="Z315" s="41">
        <f t="shared" si="182"/>
        <v>216.36</v>
      </c>
      <c r="AA315" s="41">
        <f t="shared" si="182"/>
        <v>216.36</v>
      </c>
    </row>
    <row r="316" spans="1:27" ht="12.75" customHeight="1" collapsed="1" x14ac:dyDescent="0.2">
      <c r="A316" s="98" t="s">
        <v>1338</v>
      </c>
      <c r="B316" s="25" t="str">
        <f>"31"&amp;"."&amp;$B$663&amp;"."&amp;$B$664</f>
        <v>31.01.2024</v>
      </c>
      <c r="C316" s="88" t="s">
        <v>76</v>
      </c>
      <c r="D316" s="89">
        <f>ROUND(((D317+D318+D320+D319)/1000),5)</f>
        <v>1.6312500000000001</v>
      </c>
      <c r="E316" s="89">
        <f>ROUND(((E317+E318+E320+E319)/1000),5)</f>
        <v>1.5717099999999999</v>
      </c>
      <c r="F316" s="89">
        <f>ROUND(((F317+F318+F320+F319)/1000),5)</f>
        <v>1.5342100000000001</v>
      </c>
      <c r="G316" s="89">
        <f t="shared" ref="G316:AA316" si="183">ROUND(((G317+G318+G320+G319)/1000),5)</f>
        <v>1.5403</v>
      </c>
      <c r="H316" s="89">
        <f t="shared" si="183"/>
        <v>1.6108199999999999</v>
      </c>
      <c r="I316" s="89">
        <f t="shared" si="183"/>
        <v>1.77359</v>
      </c>
      <c r="J316" s="89">
        <f t="shared" si="183"/>
        <v>2.0247600000000001</v>
      </c>
      <c r="K316" s="89">
        <f t="shared" si="183"/>
        <v>2.1930800000000001</v>
      </c>
      <c r="L316" s="89">
        <f t="shared" si="183"/>
        <v>2.40598</v>
      </c>
      <c r="M316" s="89">
        <f t="shared" si="183"/>
        <v>2.4926200000000001</v>
      </c>
      <c r="N316" s="89">
        <f t="shared" si="183"/>
        <v>2.5333700000000001</v>
      </c>
      <c r="O316" s="89">
        <f t="shared" si="183"/>
        <v>2.5864600000000002</v>
      </c>
      <c r="P316" s="89">
        <f t="shared" si="183"/>
        <v>2.53491</v>
      </c>
      <c r="Q316" s="89">
        <f t="shared" si="183"/>
        <v>2.5413800000000002</v>
      </c>
      <c r="R316" s="89">
        <f t="shared" si="183"/>
        <v>2.5259</v>
      </c>
      <c r="S316" s="89">
        <f t="shared" si="183"/>
        <v>2.49071</v>
      </c>
      <c r="T316" s="89">
        <f t="shared" si="183"/>
        <v>2.4524300000000001</v>
      </c>
      <c r="U316" s="89">
        <f t="shared" si="183"/>
        <v>2.5035599999999998</v>
      </c>
      <c r="V316" s="89">
        <f t="shared" si="183"/>
        <v>2.4929700000000001</v>
      </c>
      <c r="W316" s="89">
        <f t="shared" si="183"/>
        <v>2.49288</v>
      </c>
      <c r="X316" s="89">
        <f t="shared" si="183"/>
        <v>2.3870399999999998</v>
      </c>
      <c r="Y316" s="89">
        <f t="shared" si="183"/>
        <v>2.2509100000000002</v>
      </c>
      <c r="Z316" s="89">
        <f t="shared" si="183"/>
        <v>2.1578400000000002</v>
      </c>
      <c r="AA316" s="89">
        <f t="shared" si="183"/>
        <v>1.9479900000000001</v>
      </c>
    </row>
    <row r="317" spans="1:27" ht="12.75" hidden="1" customHeight="1" outlineLevel="1" x14ac:dyDescent="0.2">
      <c r="A317" s="99" t="s">
        <v>1339</v>
      </c>
      <c r="B317" s="60" t="s">
        <v>238</v>
      </c>
      <c r="C317" s="40" t="s">
        <v>79</v>
      </c>
      <c r="D317" s="41">
        <v>1298.05</v>
      </c>
      <c r="E317" s="41">
        <v>1238.51</v>
      </c>
      <c r="F317" s="41">
        <v>1201.01</v>
      </c>
      <c r="G317" s="41">
        <v>1207.0999999999999</v>
      </c>
      <c r="H317" s="41">
        <v>1277.6199999999999</v>
      </c>
      <c r="I317" s="41">
        <v>1440.39</v>
      </c>
      <c r="J317" s="41">
        <v>1691.56</v>
      </c>
      <c r="K317" s="41">
        <v>1859.88</v>
      </c>
      <c r="L317" s="41">
        <v>2072.7800000000002</v>
      </c>
      <c r="M317" s="41">
        <v>2159.42</v>
      </c>
      <c r="N317" s="41">
        <v>2200.17</v>
      </c>
      <c r="O317" s="41">
        <v>2253.2600000000002</v>
      </c>
      <c r="P317" s="41">
        <v>2201.71</v>
      </c>
      <c r="Q317" s="41">
        <v>2208.1799999999998</v>
      </c>
      <c r="R317" s="41">
        <v>2192.6999999999998</v>
      </c>
      <c r="S317" s="41">
        <v>2157.5100000000002</v>
      </c>
      <c r="T317" s="41">
        <v>2119.23</v>
      </c>
      <c r="U317" s="41">
        <v>2170.36</v>
      </c>
      <c r="V317" s="41">
        <v>2159.77</v>
      </c>
      <c r="W317" s="41">
        <v>2159.6799999999998</v>
      </c>
      <c r="X317" s="41">
        <v>2053.84</v>
      </c>
      <c r="Y317" s="41">
        <v>1917.71</v>
      </c>
      <c r="Z317" s="41">
        <v>1824.64</v>
      </c>
      <c r="AA317" s="41">
        <v>1614.79</v>
      </c>
    </row>
    <row r="318" spans="1:27" ht="12.75" hidden="1" customHeight="1" outlineLevel="1" x14ac:dyDescent="0.2">
      <c r="A318" s="99" t="s">
        <v>1340</v>
      </c>
      <c r="B318" s="60" t="s">
        <v>90</v>
      </c>
      <c r="C318" s="40" t="s">
        <v>79</v>
      </c>
      <c r="D318" s="41">
        <f>$D$168</f>
        <v>113.12</v>
      </c>
      <c r="E318" s="41">
        <f>$D$168</f>
        <v>113.12</v>
      </c>
      <c r="F318" s="41">
        <f t="shared" ref="F318:AA318" si="184">$D$168</f>
        <v>113.12</v>
      </c>
      <c r="G318" s="41">
        <f t="shared" si="184"/>
        <v>113.12</v>
      </c>
      <c r="H318" s="41">
        <f t="shared" si="184"/>
        <v>113.12</v>
      </c>
      <c r="I318" s="41">
        <f t="shared" si="184"/>
        <v>113.12</v>
      </c>
      <c r="J318" s="41">
        <f t="shared" si="184"/>
        <v>113.12</v>
      </c>
      <c r="K318" s="41">
        <f t="shared" si="184"/>
        <v>113.12</v>
      </c>
      <c r="L318" s="41">
        <f t="shared" si="184"/>
        <v>113.12</v>
      </c>
      <c r="M318" s="41">
        <f t="shared" si="184"/>
        <v>113.12</v>
      </c>
      <c r="N318" s="41">
        <f t="shared" si="184"/>
        <v>113.12</v>
      </c>
      <c r="O318" s="41">
        <f t="shared" si="184"/>
        <v>113.12</v>
      </c>
      <c r="P318" s="41">
        <f t="shared" si="184"/>
        <v>113.12</v>
      </c>
      <c r="Q318" s="41">
        <f t="shared" si="184"/>
        <v>113.12</v>
      </c>
      <c r="R318" s="41">
        <f t="shared" si="184"/>
        <v>113.12</v>
      </c>
      <c r="S318" s="41">
        <f t="shared" si="184"/>
        <v>113.12</v>
      </c>
      <c r="T318" s="41">
        <f t="shared" si="184"/>
        <v>113.12</v>
      </c>
      <c r="U318" s="41">
        <f t="shared" si="184"/>
        <v>113.12</v>
      </c>
      <c r="V318" s="41">
        <f t="shared" si="184"/>
        <v>113.12</v>
      </c>
      <c r="W318" s="41">
        <f t="shared" si="184"/>
        <v>113.12</v>
      </c>
      <c r="X318" s="41">
        <f t="shared" si="184"/>
        <v>113.12</v>
      </c>
      <c r="Y318" s="41">
        <f t="shared" si="184"/>
        <v>113.12</v>
      </c>
      <c r="Z318" s="41">
        <f t="shared" si="184"/>
        <v>113.12</v>
      </c>
      <c r="AA318" s="41">
        <f t="shared" si="184"/>
        <v>113.12</v>
      </c>
    </row>
    <row r="319" spans="1:27" ht="12.75" hidden="1" customHeight="1" outlineLevel="1" x14ac:dyDescent="0.2">
      <c r="A319" s="99" t="s">
        <v>1341</v>
      </c>
      <c r="B319" s="60" t="s">
        <v>83</v>
      </c>
      <c r="C319" s="40" t="s">
        <v>79</v>
      </c>
      <c r="D319" s="41">
        <v>3.72</v>
      </c>
      <c r="E319" s="41">
        <v>3.72</v>
      </c>
      <c r="F319" s="41">
        <v>3.72</v>
      </c>
      <c r="G319" s="41">
        <v>3.72</v>
      </c>
      <c r="H319" s="41">
        <v>3.72</v>
      </c>
      <c r="I319" s="41">
        <v>3.72</v>
      </c>
      <c r="J319" s="41">
        <v>3.72</v>
      </c>
      <c r="K319" s="41">
        <v>3.72</v>
      </c>
      <c r="L319" s="41">
        <v>3.72</v>
      </c>
      <c r="M319" s="41">
        <v>3.72</v>
      </c>
      <c r="N319" s="41">
        <v>3.72</v>
      </c>
      <c r="O319" s="41">
        <v>3.72</v>
      </c>
      <c r="P319" s="41">
        <v>3.72</v>
      </c>
      <c r="Q319" s="41">
        <v>3.72</v>
      </c>
      <c r="R319" s="41">
        <v>3.72</v>
      </c>
      <c r="S319" s="41">
        <v>3.72</v>
      </c>
      <c r="T319" s="41">
        <v>3.72</v>
      </c>
      <c r="U319" s="41">
        <v>3.72</v>
      </c>
      <c r="V319" s="41">
        <v>3.72</v>
      </c>
      <c r="W319" s="41">
        <v>3.72</v>
      </c>
      <c r="X319" s="41">
        <v>3.72</v>
      </c>
      <c r="Y319" s="41">
        <v>3.72</v>
      </c>
      <c r="Z319" s="41">
        <v>3.72</v>
      </c>
      <c r="AA319" s="41">
        <v>3.72</v>
      </c>
    </row>
    <row r="320" spans="1:27" ht="12.75" hidden="1" customHeight="1" outlineLevel="1" x14ac:dyDescent="0.2">
      <c r="A320" s="99" t="s">
        <v>1342</v>
      </c>
      <c r="B320" s="60" t="s">
        <v>81</v>
      </c>
      <c r="C320" s="40" t="s">
        <v>79</v>
      </c>
      <c r="D320" s="41">
        <f>$D$11</f>
        <v>216.36</v>
      </c>
      <c r="E320" s="41">
        <f t="shared" ref="E320:AA320" si="185">$D$11</f>
        <v>216.36</v>
      </c>
      <c r="F320" s="41">
        <f t="shared" si="185"/>
        <v>216.36</v>
      </c>
      <c r="G320" s="41">
        <f t="shared" si="185"/>
        <v>216.36</v>
      </c>
      <c r="H320" s="41">
        <f t="shared" si="185"/>
        <v>216.36</v>
      </c>
      <c r="I320" s="41">
        <f t="shared" si="185"/>
        <v>216.36</v>
      </c>
      <c r="J320" s="41">
        <f t="shared" si="185"/>
        <v>216.36</v>
      </c>
      <c r="K320" s="41">
        <f t="shared" si="185"/>
        <v>216.36</v>
      </c>
      <c r="L320" s="41">
        <f t="shared" si="185"/>
        <v>216.36</v>
      </c>
      <c r="M320" s="41">
        <f t="shared" si="185"/>
        <v>216.36</v>
      </c>
      <c r="N320" s="41">
        <f t="shared" si="185"/>
        <v>216.36</v>
      </c>
      <c r="O320" s="41">
        <f t="shared" si="185"/>
        <v>216.36</v>
      </c>
      <c r="P320" s="41">
        <f t="shared" si="185"/>
        <v>216.36</v>
      </c>
      <c r="Q320" s="41">
        <f t="shared" si="185"/>
        <v>216.36</v>
      </c>
      <c r="R320" s="41">
        <f>$D$11</f>
        <v>216.36</v>
      </c>
      <c r="S320" s="41">
        <f t="shared" si="185"/>
        <v>216.36</v>
      </c>
      <c r="T320" s="41">
        <f t="shared" si="185"/>
        <v>216.36</v>
      </c>
      <c r="U320" s="41">
        <f t="shared" si="185"/>
        <v>216.36</v>
      </c>
      <c r="V320" s="41">
        <f t="shared" si="185"/>
        <v>216.36</v>
      </c>
      <c r="W320" s="41">
        <f t="shared" si="185"/>
        <v>216.36</v>
      </c>
      <c r="X320" s="41">
        <f t="shared" si="185"/>
        <v>216.36</v>
      </c>
      <c r="Y320" s="41">
        <f t="shared" si="185"/>
        <v>216.36</v>
      </c>
      <c r="Z320" s="41">
        <f t="shared" si="185"/>
        <v>216.36</v>
      </c>
      <c r="AA320" s="41">
        <f t="shared" si="185"/>
        <v>216.36</v>
      </c>
    </row>
    <row r="321" spans="1:27" ht="12.75" customHeight="1" collapsed="1" x14ac:dyDescent="0.2">
      <c r="A321" s="100"/>
      <c r="B321" s="101" t="s">
        <v>392</v>
      </c>
      <c r="C321" s="102"/>
      <c r="D321" s="103"/>
      <c r="E321" s="103"/>
      <c r="F321" s="103"/>
      <c r="G321" s="103"/>
      <c r="I321" s="36"/>
    </row>
    <row r="322" spans="1:27" ht="12.75" customHeight="1" x14ac:dyDescent="0.2">
      <c r="A322" s="100"/>
      <c r="B322" s="101" t="s">
        <v>392</v>
      </c>
      <c r="C322" s="102"/>
      <c r="D322" s="103"/>
      <c r="E322" s="103"/>
      <c r="F322" s="103"/>
      <c r="G322" s="103"/>
      <c r="I322" s="36"/>
    </row>
    <row r="323" spans="1:27" ht="12.75" customHeight="1" x14ac:dyDescent="0.2">
      <c r="A323" s="175" t="s">
        <v>549</v>
      </c>
      <c r="B323" s="176"/>
      <c r="C323" s="176"/>
      <c r="D323" s="176"/>
      <c r="E323" s="176"/>
      <c r="F323" s="176"/>
      <c r="G323" s="176"/>
      <c r="H323" s="176"/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  <c r="Z323" s="176"/>
      <c r="AA323" s="177"/>
    </row>
    <row r="324" spans="1:27" ht="25.5" x14ac:dyDescent="0.2">
      <c r="A324" s="96" t="s">
        <v>64</v>
      </c>
      <c r="B324" s="97" t="s">
        <v>210</v>
      </c>
      <c r="C324" s="96" t="s">
        <v>211</v>
      </c>
      <c r="D324" s="97" t="s">
        <v>212</v>
      </c>
      <c r="E324" s="97" t="s">
        <v>213</v>
      </c>
      <c r="F324" s="97" t="s">
        <v>214</v>
      </c>
      <c r="G324" s="97" t="s">
        <v>215</v>
      </c>
      <c r="H324" s="97" t="s">
        <v>216</v>
      </c>
      <c r="I324" s="97" t="s">
        <v>217</v>
      </c>
      <c r="J324" s="97" t="s">
        <v>218</v>
      </c>
      <c r="K324" s="97" t="s">
        <v>219</v>
      </c>
      <c r="L324" s="97" t="s">
        <v>220</v>
      </c>
      <c r="M324" s="97" t="s">
        <v>221</v>
      </c>
      <c r="N324" s="97" t="s">
        <v>222</v>
      </c>
      <c r="O324" s="97" t="s">
        <v>223</v>
      </c>
      <c r="P324" s="97" t="s">
        <v>224</v>
      </c>
      <c r="Q324" s="97" t="s">
        <v>225</v>
      </c>
      <c r="R324" s="97" t="s">
        <v>226</v>
      </c>
      <c r="S324" s="97" t="s">
        <v>227</v>
      </c>
      <c r="T324" s="97" t="s">
        <v>228</v>
      </c>
      <c r="U324" s="97" t="s">
        <v>229</v>
      </c>
      <c r="V324" s="97" t="s">
        <v>230</v>
      </c>
      <c r="W324" s="97" t="s">
        <v>231</v>
      </c>
      <c r="X324" s="97" t="s">
        <v>232</v>
      </c>
      <c r="Y324" s="97" t="s">
        <v>233</v>
      </c>
      <c r="Z324" s="97" t="s">
        <v>234</v>
      </c>
      <c r="AA324" s="97" t="s">
        <v>235</v>
      </c>
    </row>
    <row r="325" spans="1:27" ht="12.75" customHeight="1" x14ac:dyDescent="0.2">
      <c r="A325" s="98" t="s">
        <v>1343</v>
      </c>
      <c r="B325" s="25" t="str">
        <f>"01"&amp;"."&amp;$B$663&amp;"."&amp;$B$664</f>
        <v>01.01.2024</v>
      </c>
      <c r="C325" s="88" t="s">
        <v>76</v>
      </c>
      <c r="D325" s="89">
        <f>ROUND(((D326+D327+D329+D328)/1000),5)</f>
        <v>1.5364</v>
      </c>
      <c r="E325" s="89">
        <f>ROUND(((E326+E327+E329+E328)/1000),5)</f>
        <v>1.4663600000000001</v>
      </c>
      <c r="F325" s="89">
        <f>ROUND(((F326+F327+F329+F328)/1000),5)</f>
        <v>1.45949</v>
      </c>
      <c r="G325" s="89">
        <f t="shared" ref="G325:AA325" si="186">ROUND(((G326+G327+G329+G328)/1000),5)</f>
        <v>1.36711</v>
      </c>
      <c r="H325" s="89">
        <f t="shared" si="186"/>
        <v>1.3282099999999999</v>
      </c>
      <c r="I325" s="89">
        <f t="shared" si="186"/>
        <v>1.3309800000000001</v>
      </c>
      <c r="J325" s="89">
        <f t="shared" si="186"/>
        <v>1.3786799999999999</v>
      </c>
      <c r="K325" s="89">
        <f t="shared" si="186"/>
        <v>1.36592</v>
      </c>
      <c r="L325" s="89">
        <f t="shared" si="186"/>
        <v>1.24011</v>
      </c>
      <c r="M325" s="89">
        <f t="shared" si="186"/>
        <v>1.3129</v>
      </c>
      <c r="N325" s="89">
        <f t="shared" si="186"/>
        <v>1.4631099999999999</v>
      </c>
      <c r="O325" s="89">
        <f t="shared" si="186"/>
        <v>1.48763</v>
      </c>
      <c r="P325" s="89">
        <f t="shared" si="186"/>
        <v>1.51956</v>
      </c>
      <c r="Q325" s="89">
        <f t="shared" si="186"/>
        <v>1.5492699999999999</v>
      </c>
      <c r="R325" s="89">
        <f t="shared" si="186"/>
        <v>1.5599400000000001</v>
      </c>
      <c r="S325" s="89">
        <f t="shared" si="186"/>
        <v>1.5999399999999999</v>
      </c>
      <c r="T325" s="89">
        <f t="shared" si="186"/>
        <v>1.6348400000000001</v>
      </c>
      <c r="U325" s="89">
        <f t="shared" si="186"/>
        <v>1.6616500000000001</v>
      </c>
      <c r="V325" s="89">
        <f t="shared" si="186"/>
        <v>1.6656599999999999</v>
      </c>
      <c r="W325" s="89">
        <f t="shared" si="186"/>
        <v>1.6635800000000001</v>
      </c>
      <c r="X325" s="89">
        <f t="shared" si="186"/>
        <v>1.66693</v>
      </c>
      <c r="Y325" s="89">
        <f t="shared" si="186"/>
        <v>1.6623000000000001</v>
      </c>
      <c r="Z325" s="89">
        <f t="shared" si="186"/>
        <v>1.5960399999999999</v>
      </c>
      <c r="AA325" s="89">
        <f t="shared" si="186"/>
        <v>1.50288</v>
      </c>
    </row>
    <row r="326" spans="1:27" ht="12.75" hidden="1" customHeight="1" outlineLevel="1" x14ac:dyDescent="0.2">
      <c r="A326" s="99" t="s">
        <v>1344</v>
      </c>
      <c r="B326" s="60" t="s">
        <v>238</v>
      </c>
      <c r="C326" s="40" t="s">
        <v>79</v>
      </c>
      <c r="D326" s="41">
        <v>1099.29</v>
      </c>
      <c r="E326" s="41">
        <v>1029.25</v>
      </c>
      <c r="F326" s="41">
        <v>1022.38</v>
      </c>
      <c r="G326" s="41">
        <v>930</v>
      </c>
      <c r="H326" s="41">
        <v>891.1</v>
      </c>
      <c r="I326" s="41">
        <v>893.87</v>
      </c>
      <c r="J326" s="41">
        <v>941.57</v>
      </c>
      <c r="K326" s="41">
        <v>928.81</v>
      </c>
      <c r="L326" s="41">
        <v>803</v>
      </c>
      <c r="M326" s="41">
        <v>875.79</v>
      </c>
      <c r="N326" s="41">
        <v>1026</v>
      </c>
      <c r="O326" s="41">
        <v>1050.52</v>
      </c>
      <c r="P326" s="41">
        <v>1082.45</v>
      </c>
      <c r="Q326" s="41">
        <v>1112.1600000000001</v>
      </c>
      <c r="R326" s="41">
        <v>1122.83</v>
      </c>
      <c r="S326" s="41">
        <v>1162.83</v>
      </c>
      <c r="T326" s="41">
        <v>1197.73</v>
      </c>
      <c r="U326" s="41">
        <v>1224.54</v>
      </c>
      <c r="V326" s="41">
        <v>1228.55</v>
      </c>
      <c r="W326" s="41">
        <v>1226.47</v>
      </c>
      <c r="X326" s="41">
        <v>1229.82</v>
      </c>
      <c r="Y326" s="41">
        <v>1225.19</v>
      </c>
      <c r="Z326" s="41">
        <v>1158.93</v>
      </c>
      <c r="AA326" s="41">
        <v>1065.77</v>
      </c>
    </row>
    <row r="327" spans="1:27" ht="12.75" hidden="1" customHeight="1" outlineLevel="1" x14ac:dyDescent="0.2">
      <c r="A327" s="99" t="s">
        <v>1345</v>
      </c>
      <c r="B327" s="60" t="s">
        <v>90</v>
      </c>
      <c r="C327" s="40" t="s">
        <v>79</v>
      </c>
      <c r="D327" s="41">
        <v>217.03</v>
      </c>
      <c r="E327" s="41">
        <f>$D$327</f>
        <v>217.03</v>
      </c>
      <c r="F327" s="41">
        <f t="shared" ref="F327:AA327" si="187">$D$327</f>
        <v>217.03</v>
      </c>
      <c r="G327" s="41">
        <f t="shared" si="187"/>
        <v>217.03</v>
      </c>
      <c r="H327" s="41">
        <f t="shared" si="187"/>
        <v>217.03</v>
      </c>
      <c r="I327" s="41">
        <f t="shared" si="187"/>
        <v>217.03</v>
      </c>
      <c r="J327" s="41">
        <f t="shared" si="187"/>
        <v>217.03</v>
      </c>
      <c r="K327" s="41">
        <f t="shared" si="187"/>
        <v>217.03</v>
      </c>
      <c r="L327" s="41">
        <f t="shared" si="187"/>
        <v>217.03</v>
      </c>
      <c r="M327" s="41">
        <f t="shared" si="187"/>
        <v>217.03</v>
      </c>
      <c r="N327" s="41">
        <f t="shared" si="187"/>
        <v>217.03</v>
      </c>
      <c r="O327" s="41">
        <f t="shared" si="187"/>
        <v>217.03</v>
      </c>
      <c r="P327" s="41">
        <f t="shared" si="187"/>
        <v>217.03</v>
      </c>
      <c r="Q327" s="41">
        <f t="shared" si="187"/>
        <v>217.03</v>
      </c>
      <c r="R327" s="41">
        <f t="shared" si="187"/>
        <v>217.03</v>
      </c>
      <c r="S327" s="41">
        <f t="shared" si="187"/>
        <v>217.03</v>
      </c>
      <c r="T327" s="41">
        <f t="shared" si="187"/>
        <v>217.03</v>
      </c>
      <c r="U327" s="41">
        <f t="shared" si="187"/>
        <v>217.03</v>
      </c>
      <c r="V327" s="41">
        <f t="shared" si="187"/>
        <v>217.03</v>
      </c>
      <c r="W327" s="41">
        <f t="shared" si="187"/>
        <v>217.03</v>
      </c>
      <c r="X327" s="41">
        <f t="shared" si="187"/>
        <v>217.03</v>
      </c>
      <c r="Y327" s="41">
        <f t="shared" si="187"/>
        <v>217.03</v>
      </c>
      <c r="Z327" s="41">
        <f t="shared" si="187"/>
        <v>217.03</v>
      </c>
      <c r="AA327" s="41">
        <f t="shared" si="187"/>
        <v>217.03</v>
      </c>
    </row>
    <row r="328" spans="1:27" ht="12.75" hidden="1" customHeight="1" outlineLevel="1" x14ac:dyDescent="0.2">
      <c r="A328" s="99" t="s">
        <v>1346</v>
      </c>
      <c r="B328" s="60" t="s">
        <v>83</v>
      </c>
      <c r="C328" s="40" t="s">
        <v>79</v>
      </c>
      <c r="D328" s="41">
        <v>3.72</v>
      </c>
      <c r="E328" s="41">
        <v>3.72</v>
      </c>
      <c r="F328" s="41">
        <v>3.72</v>
      </c>
      <c r="G328" s="41">
        <v>3.72</v>
      </c>
      <c r="H328" s="41">
        <v>3.72</v>
      </c>
      <c r="I328" s="41">
        <v>3.72</v>
      </c>
      <c r="J328" s="41">
        <v>3.72</v>
      </c>
      <c r="K328" s="41">
        <v>3.72</v>
      </c>
      <c r="L328" s="41">
        <v>3.72</v>
      </c>
      <c r="M328" s="41">
        <v>3.72</v>
      </c>
      <c r="N328" s="41">
        <v>3.72</v>
      </c>
      <c r="O328" s="41">
        <v>3.72</v>
      </c>
      <c r="P328" s="41">
        <v>3.72</v>
      </c>
      <c r="Q328" s="41">
        <v>3.72</v>
      </c>
      <c r="R328" s="41">
        <v>3.72</v>
      </c>
      <c r="S328" s="41">
        <v>3.72</v>
      </c>
      <c r="T328" s="41">
        <v>3.72</v>
      </c>
      <c r="U328" s="41">
        <v>3.72</v>
      </c>
      <c r="V328" s="41">
        <v>3.72</v>
      </c>
      <c r="W328" s="41">
        <v>3.72</v>
      </c>
      <c r="X328" s="41">
        <v>3.72</v>
      </c>
      <c r="Y328" s="41">
        <v>3.72</v>
      </c>
      <c r="Z328" s="41">
        <v>3.72</v>
      </c>
      <c r="AA328" s="41">
        <v>3.72</v>
      </c>
    </row>
    <row r="329" spans="1:27" ht="12.75" hidden="1" customHeight="1" outlineLevel="1" x14ac:dyDescent="0.2">
      <c r="A329" s="99" t="s">
        <v>1347</v>
      </c>
      <c r="B329" s="60" t="s">
        <v>81</v>
      </c>
      <c r="C329" s="40" t="s">
        <v>79</v>
      </c>
      <c r="D329" s="41">
        <f>$D$11</f>
        <v>216.36</v>
      </c>
      <c r="E329" s="41">
        <f t="shared" ref="E329:AA329" si="188">$D$11</f>
        <v>216.36</v>
      </c>
      <c r="F329" s="41">
        <f t="shared" si="188"/>
        <v>216.36</v>
      </c>
      <c r="G329" s="41">
        <f t="shared" si="188"/>
        <v>216.36</v>
      </c>
      <c r="H329" s="41">
        <f t="shared" si="188"/>
        <v>216.36</v>
      </c>
      <c r="I329" s="41">
        <f t="shared" si="188"/>
        <v>216.36</v>
      </c>
      <c r="J329" s="41">
        <f t="shared" si="188"/>
        <v>216.36</v>
      </c>
      <c r="K329" s="41">
        <f t="shared" si="188"/>
        <v>216.36</v>
      </c>
      <c r="L329" s="41">
        <f t="shared" si="188"/>
        <v>216.36</v>
      </c>
      <c r="M329" s="41">
        <f t="shared" si="188"/>
        <v>216.36</v>
      </c>
      <c r="N329" s="41">
        <f t="shared" si="188"/>
        <v>216.36</v>
      </c>
      <c r="O329" s="41">
        <f t="shared" si="188"/>
        <v>216.36</v>
      </c>
      <c r="P329" s="41">
        <f t="shared" si="188"/>
        <v>216.36</v>
      </c>
      <c r="Q329" s="41">
        <f t="shared" si="188"/>
        <v>216.36</v>
      </c>
      <c r="R329" s="41">
        <f>$D$11</f>
        <v>216.36</v>
      </c>
      <c r="S329" s="41">
        <f t="shared" si="188"/>
        <v>216.36</v>
      </c>
      <c r="T329" s="41">
        <f t="shared" si="188"/>
        <v>216.36</v>
      </c>
      <c r="U329" s="41">
        <f t="shared" si="188"/>
        <v>216.36</v>
      </c>
      <c r="V329" s="41">
        <f t="shared" si="188"/>
        <v>216.36</v>
      </c>
      <c r="W329" s="41">
        <f t="shared" si="188"/>
        <v>216.36</v>
      </c>
      <c r="X329" s="41">
        <f t="shared" si="188"/>
        <v>216.36</v>
      </c>
      <c r="Y329" s="41">
        <f t="shared" si="188"/>
        <v>216.36</v>
      </c>
      <c r="Z329" s="41">
        <f t="shared" si="188"/>
        <v>216.36</v>
      </c>
      <c r="AA329" s="41">
        <f t="shared" si="188"/>
        <v>216.36</v>
      </c>
    </row>
    <row r="330" spans="1:27" ht="12.75" customHeight="1" collapsed="1" x14ac:dyDescent="0.2">
      <c r="A330" s="98" t="s">
        <v>1348</v>
      </c>
      <c r="B330" s="25" t="str">
        <f>"02"&amp;"."&amp;$B$663&amp;"."&amp;$B$664</f>
        <v>02.01.2024</v>
      </c>
      <c r="C330" s="88" t="s">
        <v>76</v>
      </c>
      <c r="D330" s="89">
        <f>ROUND(((D331+D332+D334+D333)/1000),5)</f>
        <v>1.54355</v>
      </c>
      <c r="E330" s="89">
        <f>ROUND(((E331+E332+E334+E333)/1000),5)</f>
        <v>1.40924</v>
      </c>
      <c r="F330" s="89">
        <f>ROUND(((F331+F332+F334+F333)/1000),5)</f>
        <v>1.28207</v>
      </c>
      <c r="G330" s="89">
        <f t="shared" ref="G330:AA330" si="189">ROUND(((G331+G332+G334+G333)/1000),5)</f>
        <v>1.23854</v>
      </c>
      <c r="H330" s="89">
        <f t="shared" si="189"/>
        <v>1.23743</v>
      </c>
      <c r="I330" s="89">
        <f t="shared" si="189"/>
        <v>1.27633</v>
      </c>
      <c r="J330" s="89">
        <f t="shared" si="189"/>
        <v>1.34718</v>
      </c>
      <c r="K330" s="89">
        <f t="shared" si="189"/>
        <v>1.5405</v>
      </c>
      <c r="L330" s="89">
        <f t="shared" si="189"/>
        <v>1.61389</v>
      </c>
      <c r="M330" s="89">
        <f t="shared" si="189"/>
        <v>1.75482</v>
      </c>
      <c r="N330" s="89">
        <f t="shared" si="189"/>
        <v>1.93584</v>
      </c>
      <c r="O330" s="89">
        <f t="shared" si="189"/>
        <v>1.96953</v>
      </c>
      <c r="P330" s="89">
        <f t="shared" si="189"/>
        <v>1.9774400000000001</v>
      </c>
      <c r="Q330" s="89">
        <f t="shared" si="189"/>
        <v>1.98058</v>
      </c>
      <c r="R330" s="89">
        <f t="shared" si="189"/>
        <v>1.95461</v>
      </c>
      <c r="S330" s="89">
        <f t="shared" si="189"/>
        <v>1.95712</v>
      </c>
      <c r="T330" s="89">
        <f t="shared" si="189"/>
        <v>2.0111699999999999</v>
      </c>
      <c r="U330" s="89">
        <f t="shared" si="189"/>
        <v>2.04528</v>
      </c>
      <c r="V330" s="89">
        <f t="shared" si="189"/>
        <v>2.05558</v>
      </c>
      <c r="W330" s="89">
        <f t="shared" si="189"/>
        <v>2.0543499999999999</v>
      </c>
      <c r="X330" s="89">
        <f t="shared" si="189"/>
        <v>2.0600100000000001</v>
      </c>
      <c r="Y330" s="89">
        <f t="shared" si="189"/>
        <v>2.03627</v>
      </c>
      <c r="Z330" s="89">
        <f t="shared" si="189"/>
        <v>1.89554</v>
      </c>
      <c r="AA330" s="89">
        <f t="shared" si="189"/>
        <v>1.6698900000000001</v>
      </c>
    </row>
    <row r="331" spans="1:27" ht="12.75" hidden="1" customHeight="1" outlineLevel="1" x14ac:dyDescent="0.2">
      <c r="A331" s="99" t="s">
        <v>1349</v>
      </c>
      <c r="B331" s="60" t="s">
        <v>238</v>
      </c>
      <c r="C331" s="40" t="s">
        <v>79</v>
      </c>
      <c r="D331" s="41">
        <v>1106.44</v>
      </c>
      <c r="E331" s="41">
        <v>972.13</v>
      </c>
      <c r="F331" s="41">
        <v>844.96</v>
      </c>
      <c r="G331" s="41">
        <v>801.43</v>
      </c>
      <c r="H331" s="41">
        <v>800.32</v>
      </c>
      <c r="I331" s="41">
        <v>839.22</v>
      </c>
      <c r="J331" s="41">
        <v>910.07</v>
      </c>
      <c r="K331" s="41">
        <v>1103.3900000000001</v>
      </c>
      <c r="L331" s="41">
        <v>1176.78</v>
      </c>
      <c r="M331" s="41">
        <v>1317.71</v>
      </c>
      <c r="N331" s="41">
        <v>1498.73</v>
      </c>
      <c r="O331" s="41">
        <v>1532.42</v>
      </c>
      <c r="P331" s="41">
        <v>1540.33</v>
      </c>
      <c r="Q331" s="41">
        <v>1543.47</v>
      </c>
      <c r="R331" s="41">
        <v>1517.5</v>
      </c>
      <c r="S331" s="41">
        <v>1520.01</v>
      </c>
      <c r="T331" s="41">
        <v>1574.06</v>
      </c>
      <c r="U331" s="41">
        <v>1608.17</v>
      </c>
      <c r="V331" s="41">
        <v>1618.47</v>
      </c>
      <c r="W331" s="41">
        <v>1617.24</v>
      </c>
      <c r="X331" s="41">
        <v>1622.9</v>
      </c>
      <c r="Y331" s="41">
        <v>1599.16</v>
      </c>
      <c r="Z331" s="41">
        <v>1458.43</v>
      </c>
      <c r="AA331" s="41">
        <v>1232.78</v>
      </c>
    </row>
    <row r="332" spans="1:27" ht="12.75" hidden="1" customHeight="1" outlineLevel="1" x14ac:dyDescent="0.2">
      <c r="A332" s="99" t="s">
        <v>1350</v>
      </c>
      <c r="B332" s="60" t="s">
        <v>90</v>
      </c>
      <c r="C332" s="40" t="s">
        <v>79</v>
      </c>
      <c r="D332" s="41">
        <f>$D$327</f>
        <v>217.03</v>
      </c>
      <c r="E332" s="41">
        <f t="shared" ref="E332:AA332" si="190">$D$327</f>
        <v>217.03</v>
      </c>
      <c r="F332" s="41">
        <f t="shared" si="190"/>
        <v>217.03</v>
      </c>
      <c r="G332" s="41">
        <f t="shared" si="190"/>
        <v>217.03</v>
      </c>
      <c r="H332" s="41">
        <f t="shared" si="190"/>
        <v>217.03</v>
      </c>
      <c r="I332" s="41">
        <f t="shared" si="190"/>
        <v>217.03</v>
      </c>
      <c r="J332" s="41">
        <f t="shared" si="190"/>
        <v>217.03</v>
      </c>
      <c r="K332" s="41">
        <f t="shared" si="190"/>
        <v>217.03</v>
      </c>
      <c r="L332" s="41">
        <f t="shared" si="190"/>
        <v>217.03</v>
      </c>
      <c r="M332" s="41">
        <f t="shared" si="190"/>
        <v>217.03</v>
      </c>
      <c r="N332" s="41">
        <f t="shared" si="190"/>
        <v>217.03</v>
      </c>
      <c r="O332" s="41">
        <f t="shared" si="190"/>
        <v>217.03</v>
      </c>
      <c r="P332" s="41">
        <f t="shared" si="190"/>
        <v>217.03</v>
      </c>
      <c r="Q332" s="41">
        <f t="shared" si="190"/>
        <v>217.03</v>
      </c>
      <c r="R332" s="41">
        <f t="shared" si="190"/>
        <v>217.03</v>
      </c>
      <c r="S332" s="41">
        <f t="shared" si="190"/>
        <v>217.03</v>
      </c>
      <c r="T332" s="41">
        <f t="shared" si="190"/>
        <v>217.03</v>
      </c>
      <c r="U332" s="41">
        <f t="shared" si="190"/>
        <v>217.03</v>
      </c>
      <c r="V332" s="41">
        <f t="shared" si="190"/>
        <v>217.03</v>
      </c>
      <c r="W332" s="41">
        <f t="shared" si="190"/>
        <v>217.03</v>
      </c>
      <c r="X332" s="41">
        <f t="shared" si="190"/>
        <v>217.03</v>
      </c>
      <c r="Y332" s="41">
        <f t="shared" si="190"/>
        <v>217.03</v>
      </c>
      <c r="Z332" s="41">
        <f t="shared" si="190"/>
        <v>217.03</v>
      </c>
      <c r="AA332" s="41">
        <f t="shared" si="190"/>
        <v>217.03</v>
      </c>
    </row>
    <row r="333" spans="1:27" ht="12.75" hidden="1" customHeight="1" outlineLevel="1" x14ac:dyDescent="0.2">
      <c r="A333" s="99" t="s">
        <v>1351</v>
      </c>
      <c r="B333" s="60" t="s">
        <v>83</v>
      </c>
      <c r="C333" s="40" t="s">
        <v>79</v>
      </c>
      <c r="D333" s="41">
        <v>3.72</v>
      </c>
      <c r="E333" s="41">
        <v>3.72</v>
      </c>
      <c r="F333" s="41">
        <v>3.72</v>
      </c>
      <c r="G333" s="41">
        <v>3.72</v>
      </c>
      <c r="H333" s="41">
        <v>3.72</v>
      </c>
      <c r="I333" s="41">
        <v>3.72</v>
      </c>
      <c r="J333" s="41">
        <v>3.72</v>
      </c>
      <c r="K333" s="41">
        <v>3.72</v>
      </c>
      <c r="L333" s="41">
        <v>3.72</v>
      </c>
      <c r="M333" s="41">
        <v>3.72</v>
      </c>
      <c r="N333" s="41">
        <v>3.72</v>
      </c>
      <c r="O333" s="41">
        <v>3.72</v>
      </c>
      <c r="P333" s="41">
        <v>3.72</v>
      </c>
      <c r="Q333" s="41">
        <v>3.72</v>
      </c>
      <c r="R333" s="41">
        <v>3.72</v>
      </c>
      <c r="S333" s="41">
        <v>3.72</v>
      </c>
      <c r="T333" s="41">
        <v>3.72</v>
      </c>
      <c r="U333" s="41">
        <v>3.72</v>
      </c>
      <c r="V333" s="41">
        <v>3.72</v>
      </c>
      <c r="W333" s="41">
        <v>3.72</v>
      </c>
      <c r="X333" s="41">
        <v>3.72</v>
      </c>
      <c r="Y333" s="41">
        <v>3.72</v>
      </c>
      <c r="Z333" s="41">
        <v>3.72</v>
      </c>
      <c r="AA333" s="41">
        <v>3.72</v>
      </c>
    </row>
    <row r="334" spans="1:27" ht="12.75" hidden="1" customHeight="1" outlineLevel="1" x14ac:dyDescent="0.2">
      <c r="A334" s="99" t="s">
        <v>1352</v>
      </c>
      <c r="B334" s="60" t="s">
        <v>81</v>
      </c>
      <c r="C334" s="40" t="s">
        <v>79</v>
      </c>
      <c r="D334" s="41">
        <f>$D$11</f>
        <v>216.36</v>
      </c>
      <c r="E334" s="41">
        <f t="shared" ref="E334:AA334" si="191">$D$11</f>
        <v>216.36</v>
      </c>
      <c r="F334" s="41">
        <f t="shared" si="191"/>
        <v>216.36</v>
      </c>
      <c r="G334" s="41">
        <f t="shared" si="191"/>
        <v>216.36</v>
      </c>
      <c r="H334" s="41">
        <f t="shared" si="191"/>
        <v>216.36</v>
      </c>
      <c r="I334" s="41">
        <f t="shared" si="191"/>
        <v>216.36</v>
      </c>
      <c r="J334" s="41">
        <f t="shared" si="191"/>
        <v>216.36</v>
      </c>
      <c r="K334" s="41">
        <f t="shared" si="191"/>
        <v>216.36</v>
      </c>
      <c r="L334" s="41">
        <f t="shared" si="191"/>
        <v>216.36</v>
      </c>
      <c r="M334" s="41">
        <f t="shared" si="191"/>
        <v>216.36</v>
      </c>
      <c r="N334" s="41">
        <f t="shared" si="191"/>
        <v>216.36</v>
      </c>
      <c r="O334" s="41">
        <f t="shared" si="191"/>
        <v>216.36</v>
      </c>
      <c r="P334" s="41">
        <f t="shared" si="191"/>
        <v>216.36</v>
      </c>
      <c r="Q334" s="41">
        <f t="shared" si="191"/>
        <v>216.36</v>
      </c>
      <c r="R334" s="41">
        <f>$D$11</f>
        <v>216.36</v>
      </c>
      <c r="S334" s="41">
        <f t="shared" si="191"/>
        <v>216.36</v>
      </c>
      <c r="T334" s="41">
        <f t="shared" si="191"/>
        <v>216.36</v>
      </c>
      <c r="U334" s="41">
        <f t="shared" si="191"/>
        <v>216.36</v>
      </c>
      <c r="V334" s="41">
        <f t="shared" si="191"/>
        <v>216.36</v>
      </c>
      <c r="W334" s="41">
        <f t="shared" si="191"/>
        <v>216.36</v>
      </c>
      <c r="X334" s="41">
        <f t="shared" si="191"/>
        <v>216.36</v>
      </c>
      <c r="Y334" s="41">
        <f t="shared" si="191"/>
        <v>216.36</v>
      </c>
      <c r="Z334" s="41">
        <f t="shared" si="191"/>
        <v>216.36</v>
      </c>
      <c r="AA334" s="41">
        <f t="shared" si="191"/>
        <v>216.36</v>
      </c>
    </row>
    <row r="335" spans="1:27" ht="12.75" customHeight="1" collapsed="1" x14ac:dyDescent="0.2">
      <c r="A335" s="98" t="s">
        <v>1353</v>
      </c>
      <c r="B335" s="25" t="str">
        <f>"03"&amp;"."&amp;$B$663&amp;"."&amp;$B$664</f>
        <v>03.01.2024</v>
      </c>
      <c r="C335" s="88" t="s">
        <v>76</v>
      </c>
      <c r="D335" s="89">
        <f>ROUND(((D336+D337+D339+D338)/1000),5)</f>
        <v>1.5539400000000001</v>
      </c>
      <c r="E335" s="89">
        <f>ROUND(((E336+E337+E339+E338)/1000),5)</f>
        <v>1.48037</v>
      </c>
      <c r="F335" s="89">
        <f>ROUND(((F336+F337+F339+F338)/1000),5)</f>
        <v>1.4554800000000001</v>
      </c>
      <c r="G335" s="89">
        <f t="shared" ref="G335:AA335" si="192">ROUND(((G336+G337+G339+G338)/1000),5)</f>
        <v>1.4161900000000001</v>
      </c>
      <c r="H335" s="89">
        <f t="shared" si="192"/>
        <v>1.3958600000000001</v>
      </c>
      <c r="I335" s="89">
        <f t="shared" si="192"/>
        <v>1.47661</v>
      </c>
      <c r="J335" s="89">
        <f t="shared" si="192"/>
        <v>1.5392300000000001</v>
      </c>
      <c r="K335" s="89">
        <f t="shared" si="192"/>
        <v>1.66327</v>
      </c>
      <c r="L335" s="89">
        <f t="shared" si="192"/>
        <v>1.8028200000000001</v>
      </c>
      <c r="M335" s="89">
        <f t="shared" si="192"/>
        <v>1.9918199999999999</v>
      </c>
      <c r="N335" s="89">
        <f t="shared" si="192"/>
        <v>2.0830299999999999</v>
      </c>
      <c r="O335" s="89">
        <f t="shared" si="192"/>
        <v>2.1156999999999999</v>
      </c>
      <c r="P335" s="89">
        <f t="shared" si="192"/>
        <v>2.1124999999999998</v>
      </c>
      <c r="Q335" s="89">
        <f t="shared" si="192"/>
        <v>2.1101700000000001</v>
      </c>
      <c r="R335" s="89">
        <f t="shared" si="192"/>
        <v>2.0611299999999999</v>
      </c>
      <c r="S335" s="89">
        <f t="shared" si="192"/>
        <v>2.0479400000000001</v>
      </c>
      <c r="T335" s="89">
        <f t="shared" si="192"/>
        <v>2.1181100000000002</v>
      </c>
      <c r="U335" s="89">
        <f t="shared" si="192"/>
        <v>2.1632600000000002</v>
      </c>
      <c r="V335" s="89">
        <f t="shared" si="192"/>
        <v>2.1738499999999998</v>
      </c>
      <c r="W335" s="89">
        <f t="shared" si="192"/>
        <v>2.1557499999999998</v>
      </c>
      <c r="X335" s="89">
        <f t="shared" si="192"/>
        <v>2.1256699999999999</v>
      </c>
      <c r="Y335" s="89">
        <f t="shared" si="192"/>
        <v>2.01702</v>
      </c>
      <c r="Z335" s="89">
        <f t="shared" si="192"/>
        <v>1.8344100000000001</v>
      </c>
      <c r="AA335" s="89">
        <f t="shared" si="192"/>
        <v>1.6616599999999999</v>
      </c>
    </row>
    <row r="336" spans="1:27" ht="12.75" hidden="1" customHeight="1" outlineLevel="1" x14ac:dyDescent="0.2">
      <c r="A336" s="99" t="s">
        <v>1354</v>
      </c>
      <c r="B336" s="60" t="s">
        <v>238</v>
      </c>
      <c r="C336" s="40" t="s">
        <v>79</v>
      </c>
      <c r="D336" s="41">
        <v>1116.83</v>
      </c>
      <c r="E336" s="41">
        <v>1043.26</v>
      </c>
      <c r="F336" s="41">
        <v>1018.37</v>
      </c>
      <c r="G336" s="41">
        <v>979.08</v>
      </c>
      <c r="H336" s="41">
        <v>958.75</v>
      </c>
      <c r="I336" s="41">
        <v>1039.5</v>
      </c>
      <c r="J336" s="41">
        <v>1102.1199999999999</v>
      </c>
      <c r="K336" s="41">
        <v>1226.1600000000001</v>
      </c>
      <c r="L336" s="41">
        <v>1365.71</v>
      </c>
      <c r="M336" s="41">
        <v>1554.71</v>
      </c>
      <c r="N336" s="41">
        <v>1645.92</v>
      </c>
      <c r="O336" s="41">
        <v>1678.59</v>
      </c>
      <c r="P336" s="41">
        <v>1675.39</v>
      </c>
      <c r="Q336" s="41">
        <v>1673.06</v>
      </c>
      <c r="R336" s="41">
        <v>1624.02</v>
      </c>
      <c r="S336" s="41">
        <v>1610.83</v>
      </c>
      <c r="T336" s="41">
        <v>1681</v>
      </c>
      <c r="U336" s="41">
        <v>1726.15</v>
      </c>
      <c r="V336" s="41">
        <v>1736.74</v>
      </c>
      <c r="W336" s="41">
        <v>1718.64</v>
      </c>
      <c r="X336" s="41">
        <v>1688.56</v>
      </c>
      <c r="Y336" s="41">
        <v>1579.91</v>
      </c>
      <c r="Z336" s="41">
        <v>1397.3</v>
      </c>
      <c r="AA336" s="41">
        <v>1224.55</v>
      </c>
    </row>
    <row r="337" spans="1:27" ht="12.75" hidden="1" customHeight="1" outlineLevel="1" x14ac:dyDescent="0.2">
      <c r="A337" s="99" t="s">
        <v>1355</v>
      </c>
      <c r="B337" s="60" t="s">
        <v>90</v>
      </c>
      <c r="C337" s="40" t="s">
        <v>79</v>
      </c>
      <c r="D337" s="41">
        <f>$D$327</f>
        <v>217.03</v>
      </c>
      <c r="E337" s="41">
        <f t="shared" ref="E337:AA337" si="193">$D$327</f>
        <v>217.03</v>
      </c>
      <c r="F337" s="41">
        <f t="shared" si="193"/>
        <v>217.03</v>
      </c>
      <c r="G337" s="41">
        <f t="shared" si="193"/>
        <v>217.03</v>
      </c>
      <c r="H337" s="41">
        <f t="shared" si="193"/>
        <v>217.03</v>
      </c>
      <c r="I337" s="41">
        <f t="shared" si="193"/>
        <v>217.03</v>
      </c>
      <c r="J337" s="41">
        <f t="shared" si="193"/>
        <v>217.03</v>
      </c>
      <c r="K337" s="41">
        <f t="shared" si="193"/>
        <v>217.03</v>
      </c>
      <c r="L337" s="41">
        <f t="shared" si="193"/>
        <v>217.03</v>
      </c>
      <c r="M337" s="41">
        <f t="shared" si="193"/>
        <v>217.03</v>
      </c>
      <c r="N337" s="41">
        <f t="shared" si="193"/>
        <v>217.03</v>
      </c>
      <c r="O337" s="41">
        <f t="shared" si="193"/>
        <v>217.03</v>
      </c>
      <c r="P337" s="41">
        <f t="shared" si="193"/>
        <v>217.03</v>
      </c>
      <c r="Q337" s="41">
        <f t="shared" si="193"/>
        <v>217.03</v>
      </c>
      <c r="R337" s="41">
        <f t="shared" si="193"/>
        <v>217.03</v>
      </c>
      <c r="S337" s="41">
        <f t="shared" si="193"/>
        <v>217.03</v>
      </c>
      <c r="T337" s="41">
        <f t="shared" si="193"/>
        <v>217.03</v>
      </c>
      <c r="U337" s="41">
        <f t="shared" si="193"/>
        <v>217.03</v>
      </c>
      <c r="V337" s="41">
        <f t="shared" si="193"/>
        <v>217.03</v>
      </c>
      <c r="W337" s="41">
        <f t="shared" si="193"/>
        <v>217.03</v>
      </c>
      <c r="X337" s="41">
        <f t="shared" si="193"/>
        <v>217.03</v>
      </c>
      <c r="Y337" s="41">
        <f t="shared" si="193"/>
        <v>217.03</v>
      </c>
      <c r="Z337" s="41">
        <f t="shared" si="193"/>
        <v>217.03</v>
      </c>
      <c r="AA337" s="41">
        <f t="shared" si="193"/>
        <v>217.03</v>
      </c>
    </row>
    <row r="338" spans="1:27" ht="12.75" hidden="1" customHeight="1" outlineLevel="1" x14ac:dyDescent="0.2">
      <c r="A338" s="99" t="s">
        <v>1356</v>
      </c>
      <c r="B338" s="60" t="s">
        <v>83</v>
      </c>
      <c r="C338" s="40" t="s">
        <v>79</v>
      </c>
      <c r="D338" s="41">
        <v>3.72</v>
      </c>
      <c r="E338" s="41">
        <v>3.72</v>
      </c>
      <c r="F338" s="41">
        <v>3.72</v>
      </c>
      <c r="G338" s="41">
        <v>3.72</v>
      </c>
      <c r="H338" s="41">
        <v>3.72</v>
      </c>
      <c r="I338" s="41">
        <v>3.72</v>
      </c>
      <c r="J338" s="41">
        <v>3.72</v>
      </c>
      <c r="K338" s="41">
        <v>3.72</v>
      </c>
      <c r="L338" s="41">
        <v>3.72</v>
      </c>
      <c r="M338" s="41">
        <v>3.72</v>
      </c>
      <c r="N338" s="41">
        <v>3.72</v>
      </c>
      <c r="O338" s="41">
        <v>3.72</v>
      </c>
      <c r="P338" s="41">
        <v>3.72</v>
      </c>
      <c r="Q338" s="41">
        <v>3.72</v>
      </c>
      <c r="R338" s="41">
        <v>3.72</v>
      </c>
      <c r="S338" s="41">
        <v>3.72</v>
      </c>
      <c r="T338" s="41">
        <v>3.72</v>
      </c>
      <c r="U338" s="41">
        <v>3.72</v>
      </c>
      <c r="V338" s="41">
        <v>3.72</v>
      </c>
      <c r="W338" s="41">
        <v>3.72</v>
      </c>
      <c r="X338" s="41">
        <v>3.72</v>
      </c>
      <c r="Y338" s="41">
        <v>3.72</v>
      </c>
      <c r="Z338" s="41">
        <v>3.72</v>
      </c>
      <c r="AA338" s="41">
        <v>3.72</v>
      </c>
    </row>
    <row r="339" spans="1:27" ht="12.75" hidden="1" customHeight="1" outlineLevel="1" x14ac:dyDescent="0.2">
      <c r="A339" s="99" t="s">
        <v>1357</v>
      </c>
      <c r="B339" s="60" t="s">
        <v>81</v>
      </c>
      <c r="C339" s="40" t="s">
        <v>79</v>
      </c>
      <c r="D339" s="41">
        <f>$D$11</f>
        <v>216.36</v>
      </c>
      <c r="E339" s="41">
        <f t="shared" ref="E339:AA339" si="194">$D$11</f>
        <v>216.36</v>
      </c>
      <c r="F339" s="41">
        <f t="shared" si="194"/>
        <v>216.36</v>
      </c>
      <c r="G339" s="41">
        <f t="shared" si="194"/>
        <v>216.36</v>
      </c>
      <c r="H339" s="41">
        <f t="shared" si="194"/>
        <v>216.36</v>
      </c>
      <c r="I339" s="41">
        <f t="shared" si="194"/>
        <v>216.36</v>
      </c>
      <c r="J339" s="41">
        <f t="shared" si="194"/>
        <v>216.36</v>
      </c>
      <c r="K339" s="41">
        <f t="shared" si="194"/>
        <v>216.36</v>
      </c>
      <c r="L339" s="41">
        <f t="shared" si="194"/>
        <v>216.36</v>
      </c>
      <c r="M339" s="41">
        <f t="shared" si="194"/>
        <v>216.36</v>
      </c>
      <c r="N339" s="41">
        <f t="shared" si="194"/>
        <v>216.36</v>
      </c>
      <c r="O339" s="41">
        <f t="shared" si="194"/>
        <v>216.36</v>
      </c>
      <c r="P339" s="41">
        <f t="shared" si="194"/>
        <v>216.36</v>
      </c>
      <c r="Q339" s="41">
        <f t="shared" si="194"/>
        <v>216.36</v>
      </c>
      <c r="R339" s="41">
        <f>$D$11</f>
        <v>216.36</v>
      </c>
      <c r="S339" s="41">
        <f t="shared" si="194"/>
        <v>216.36</v>
      </c>
      <c r="T339" s="41">
        <f t="shared" si="194"/>
        <v>216.36</v>
      </c>
      <c r="U339" s="41">
        <f t="shared" si="194"/>
        <v>216.36</v>
      </c>
      <c r="V339" s="41">
        <f t="shared" si="194"/>
        <v>216.36</v>
      </c>
      <c r="W339" s="41">
        <f t="shared" si="194"/>
        <v>216.36</v>
      </c>
      <c r="X339" s="41">
        <f t="shared" si="194"/>
        <v>216.36</v>
      </c>
      <c r="Y339" s="41">
        <f t="shared" si="194"/>
        <v>216.36</v>
      </c>
      <c r="Z339" s="41">
        <f t="shared" si="194"/>
        <v>216.36</v>
      </c>
      <c r="AA339" s="41">
        <f t="shared" si="194"/>
        <v>216.36</v>
      </c>
    </row>
    <row r="340" spans="1:27" ht="12.75" customHeight="1" collapsed="1" x14ac:dyDescent="0.2">
      <c r="A340" s="98" t="s">
        <v>1358</v>
      </c>
      <c r="B340" s="25" t="str">
        <f>"04"&amp;"."&amp;$B$663&amp;"."&amp;$B$664</f>
        <v>04.01.2024</v>
      </c>
      <c r="C340" s="88" t="s">
        <v>76</v>
      </c>
      <c r="D340" s="89">
        <f>ROUND(((D341+D342+D344+D343)/1000),5)</f>
        <v>1.6665399999999999</v>
      </c>
      <c r="E340" s="89">
        <f>ROUND(((E341+E342+E344+E343)/1000),5)</f>
        <v>1.5562</v>
      </c>
      <c r="F340" s="89">
        <f>ROUND(((F341+F342+F344+F343)/1000),5)</f>
        <v>1.47899</v>
      </c>
      <c r="G340" s="89">
        <f t="shared" ref="G340:AA340" si="195">ROUND(((G341+G342+G344+G343)/1000),5)</f>
        <v>1.42879</v>
      </c>
      <c r="H340" s="89">
        <f t="shared" si="195"/>
        <v>1.43689</v>
      </c>
      <c r="I340" s="89">
        <f t="shared" si="195"/>
        <v>1.47546</v>
      </c>
      <c r="J340" s="89">
        <f t="shared" si="195"/>
        <v>1.5104900000000001</v>
      </c>
      <c r="K340" s="89">
        <f t="shared" si="195"/>
        <v>1.67187</v>
      </c>
      <c r="L340" s="89">
        <f t="shared" si="195"/>
        <v>1.9118900000000001</v>
      </c>
      <c r="M340" s="89">
        <f t="shared" si="195"/>
        <v>2.1195599999999999</v>
      </c>
      <c r="N340" s="89">
        <f t="shared" si="195"/>
        <v>2.2961100000000001</v>
      </c>
      <c r="O340" s="89">
        <f t="shared" si="195"/>
        <v>2.3220499999999999</v>
      </c>
      <c r="P340" s="89">
        <f t="shared" si="195"/>
        <v>2.3242699999999998</v>
      </c>
      <c r="Q340" s="89">
        <f t="shared" si="195"/>
        <v>2.3261099999999999</v>
      </c>
      <c r="R340" s="89">
        <f t="shared" si="195"/>
        <v>2.2919</v>
      </c>
      <c r="S340" s="89">
        <f t="shared" si="195"/>
        <v>2.2726899999999999</v>
      </c>
      <c r="T340" s="89">
        <f t="shared" si="195"/>
        <v>2.31935</v>
      </c>
      <c r="U340" s="89">
        <f t="shared" si="195"/>
        <v>2.3446799999999999</v>
      </c>
      <c r="V340" s="89">
        <f t="shared" si="195"/>
        <v>2.33033</v>
      </c>
      <c r="W340" s="89">
        <f t="shared" si="195"/>
        <v>2.31576</v>
      </c>
      <c r="X340" s="89">
        <f t="shared" si="195"/>
        <v>2.2974800000000002</v>
      </c>
      <c r="Y340" s="89">
        <f t="shared" si="195"/>
        <v>2.1219899999999998</v>
      </c>
      <c r="Z340" s="89">
        <f t="shared" si="195"/>
        <v>1.9907699999999999</v>
      </c>
      <c r="AA340" s="89">
        <f t="shared" si="195"/>
        <v>1.7726</v>
      </c>
    </row>
    <row r="341" spans="1:27" ht="12.75" hidden="1" customHeight="1" outlineLevel="1" x14ac:dyDescent="0.2">
      <c r="A341" s="99" t="s">
        <v>1359</v>
      </c>
      <c r="B341" s="60" t="s">
        <v>238</v>
      </c>
      <c r="C341" s="40" t="s">
        <v>79</v>
      </c>
      <c r="D341" s="41">
        <v>1229.43</v>
      </c>
      <c r="E341" s="41">
        <v>1119.0899999999999</v>
      </c>
      <c r="F341" s="41">
        <v>1041.8800000000001</v>
      </c>
      <c r="G341" s="41">
        <v>991.68</v>
      </c>
      <c r="H341" s="41">
        <v>999.78</v>
      </c>
      <c r="I341" s="41">
        <v>1038.3499999999999</v>
      </c>
      <c r="J341" s="41">
        <v>1073.3800000000001</v>
      </c>
      <c r="K341" s="41">
        <v>1234.76</v>
      </c>
      <c r="L341" s="41">
        <v>1474.78</v>
      </c>
      <c r="M341" s="41">
        <v>1682.45</v>
      </c>
      <c r="N341" s="41">
        <v>1859</v>
      </c>
      <c r="O341" s="41">
        <v>1884.94</v>
      </c>
      <c r="P341" s="41">
        <v>1887.16</v>
      </c>
      <c r="Q341" s="41">
        <v>1889</v>
      </c>
      <c r="R341" s="41">
        <v>1854.79</v>
      </c>
      <c r="S341" s="41">
        <v>1835.58</v>
      </c>
      <c r="T341" s="41">
        <v>1882.24</v>
      </c>
      <c r="U341" s="41">
        <v>1907.57</v>
      </c>
      <c r="V341" s="41">
        <v>1893.22</v>
      </c>
      <c r="W341" s="41">
        <v>1878.65</v>
      </c>
      <c r="X341" s="41">
        <v>1860.37</v>
      </c>
      <c r="Y341" s="41">
        <v>1684.88</v>
      </c>
      <c r="Z341" s="41">
        <v>1553.66</v>
      </c>
      <c r="AA341" s="41">
        <v>1335.49</v>
      </c>
    </row>
    <row r="342" spans="1:27" ht="12.75" hidden="1" customHeight="1" outlineLevel="1" x14ac:dyDescent="0.2">
      <c r="A342" s="99" t="s">
        <v>1360</v>
      </c>
      <c r="B342" s="60" t="s">
        <v>90</v>
      </c>
      <c r="C342" s="40" t="s">
        <v>79</v>
      </c>
      <c r="D342" s="41">
        <f>$D$327</f>
        <v>217.03</v>
      </c>
      <c r="E342" s="41">
        <f t="shared" ref="E342:AA342" si="196">$D$327</f>
        <v>217.03</v>
      </c>
      <c r="F342" s="41">
        <f t="shared" si="196"/>
        <v>217.03</v>
      </c>
      <c r="G342" s="41">
        <f t="shared" si="196"/>
        <v>217.03</v>
      </c>
      <c r="H342" s="41">
        <f t="shared" si="196"/>
        <v>217.03</v>
      </c>
      <c r="I342" s="41">
        <f t="shared" si="196"/>
        <v>217.03</v>
      </c>
      <c r="J342" s="41">
        <f t="shared" si="196"/>
        <v>217.03</v>
      </c>
      <c r="K342" s="41">
        <f t="shared" si="196"/>
        <v>217.03</v>
      </c>
      <c r="L342" s="41">
        <f t="shared" si="196"/>
        <v>217.03</v>
      </c>
      <c r="M342" s="41">
        <f t="shared" si="196"/>
        <v>217.03</v>
      </c>
      <c r="N342" s="41">
        <f t="shared" si="196"/>
        <v>217.03</v>
      </c>
      <c r="O342" s="41">
        <f t="shared" si="196"/>
        <v>217.03</v>
      </c>
      <c r="P342" s="41">
        <f t="shared" si="196"/>
        <v>217.03</v>
      </c>
      <c r="Q342" s="41">
        <f t="shared" si="196"/>
        <v>217.03</v>
      </c>
      <c r="R342" s="41">
        <f t="shared" si="196"/>
        <v>217.03</v>
      </c>
      <c r="S342" s="41">
        <f t="shared" si="196"/>
        <v>217.03</v>
      </c>
      <c r="T342" s="41">
        <f t="shared" si="196"/>
        <v>217.03</v>
      </c>
      <c r="U342" s="41">
        <f t="shared" si="196"/>
        <v>217.03</v>
      </c>
      <c r="V342" s="41">
        <f t="shared" si="196"/>
        <v>217.03</v>
      </c>
      <c r="W342" s="41">
        <f t="shared" si="196"/>
        <v>217.03</v>
      </c>
      <c r="X342" s="41">
        <f t="shared" si="196"/>
        <v>217.03</v>
      </c>
      <c r="Y342" s="41">
        <f t="shared" si="196"/>
        <v>217.03</v>
      </c>
      <c r="Z342" s="41">
        <f t="shared" si="196"/>
        <v>217.03</v>
      </c>
      <c r="AA342" s="41">
        <f t="shared" si="196"/>
        <v>217.03</v>
      </c>
    </row>
    <row r="343" spans="1:27" ht="12.75" hidden="1" customHeight="1" outlineLevel="1" x14ac:dyDescent="0.2">
      <c r="A343" s="99" t="s">
        <v>1361</v>
      </c>
      <c r="B343" s="60" t="s">
        <v>83</v>
      </c>
      <c r="C343" s="40" t="s">
        <v>79</v>
      </c>
      <c r="D343" s="41">
        <v>3.72</v>
      </c>
      <c r="E343" s="41">
        <v>3.72</v>
      </c>
      <c r="F343" s="41">
        <v>3.72</v>
      </c>
      <c r="G343" s="41">
        <v>3.72</v>
      </c>
      <c r="H343" s="41">
        <v>3.72</v>
      </c>
      <c r="I343" s="41">
        <v>3.72</v>
      </c>
      <c r="J343" s="41">
        <v>3.72</v>
      </c>
      <c r="K343" s="41">
        <v>3.72</v>
      </c>
      <c r="L343" s="41">
        <v>3.72</v>
      </c>
      <c r="M343" s="41">
        <v>3.72</v>
      </c>
      <c r="N343" s="41">
        <v>3.72</v>
      </c>
      <c r="O343" s="41">
        <v>3.72</v>
      </c>
      <c r="P343" s="41">
        <v>3.72</v>
      </c>
      <c r="Q343" s="41">
        <v>3.72</v>
      </c>
      <c r="R343" s="41">
        <v>3.72</v>
      </c>
      <c r="S343" s="41">
        <v>3.72</v>
      </c>
      <c r="T343" s="41">
        <v>3.72</v>
      </c>
      <c r="U343" s="41">
        <v>3.72</v>
      </c>
      <c r="V343" s="41">
        <v>3.72</v>
      </c>
      <c r="W343" s="41">
        <v>3.72</v>
      </c>
      <c r="X343" s="41">
        <v>3.72</v>
      </c>
      <c r="Y343" s="41">
        <v>3.72</v>
      </c>
      <c r="Z343" s="41">
        <v>3.72</v>
      </c>
      <c r="AA343" s="41">
        <v>3.72</v>
      </c>
    </row>
    <row r="344" spans="1:27" ht="12.75" hidden="1" customHeight="1" outlineLevel="1" x14ac:dyDescent="0.2">
      <c r="A344" s="99" t="s">
        <v>1362</v>
      </c>
      <c r="B344" s="60" t="s">
        <v>81</v>
      </c>
      <c r="C344" s="40" t="s">
        <v>79</v>
      </c>
      <c r="D344" s="41">
        <f>$D$11</f>
        <v>216.36</v>
      </c>
      <c r="E344" s="41">
        <f t="shared" ref="E344:AA344" si="197">$D$11</f>
        <v>216.36</v>
      </c>
      <c r="F344" s="41">
        <f t="shared" si="197"/>
        <v>216.36</v>
      </c>
      <c r="G344" s="41">
        <f t="shared" si="197"/>
        <v>216.36</v>
      </c>
      <c r="H344" s="41">
        <f t="shared" si="197"/>
        <v>216.36</v>
      </c>
      <c r="I344" s="41">
        <f t="shared" si="197"/>
        <v>216.36</v>
      </c>
      <c r="J344" s="41">
        <f t="shared" si="197"/>
        <v>216.36</v>
      </c>
      <c r="K344" s="41">
        <f t="shared" si="197"/>
        <v>216.36</v>
      </c>
      <c r="L344" s="41">
        <f t="shared" si="197"/>
        <v>216.36</v>
      </c>
      <c r="M344" s="41">
        <f t="shared" si="197"/>
        <v>216.36</v>
      </c>
      <c r="N344" s="41">
        <f t="shared" si="197"/>
        <v>216.36</v>
      </c>
      <c r="O344" s="41">
        <f t="shared" si="197"/>
        <v>216.36</v>
      </c>
      <c r="P344" s="41">
        <f t="shared" si="197"/>
        <v>216.36</v>
      </c>
      <c r="Q344" s="41">
        <f t="shared" si="197"/>
        <v>216.36</v>
      </c>
      <c r="R344" s="41">
        <f>$D$11</f>
        <v>216.36</v>
      </c>
      <c r="S344" s="41">
        <f t="shared" si="197"/>
        <v>216.36</v>
      </c>
      <c r="T344" s="41">
        <f t="shared" si="197"/>
        <v>216.36</v>
      </c>
      <c r="U344" s="41">
        <f t="shared" si="197"/>
        <v>216.36</v>
      </c>
      <c r="V344" s="41">
        <f t="shared" si="197"/>
        <v>216.36</v>
      </c>
      <c r="W344" s="41">
        <f t="shared" si="197"/>
        <v>216.36</v>
      </c>
      <c r="X344" s="41">
        <f t="shared" si="197"/>
        <v>216.36</v>
      </c>
      <c r="Y344" s="41">
        <f t="shared" si="197"/>
        <v>216.36</v>
      </c>
      <c r="Z344" s="41">
        <f t="shared" si="197"/>
        <v>216.36</v>
      </c>
      <c r="AA344" s="41">
        <f t="shared" si="197"/>
        <v>216.36</v>
      </c>
    </row>
    <row r="345" spans="1:27" ht="12.75" customHeight="1" collapsed="1" x14ac:dyDescent="0.2">
      <c r="A345" s="98" t="s">
        <v>1363</v>
      </c>
      <c r="B345" s="25" t="str">
        <f>"05"&amp;"."&amp;$B$663&amp;"."&amp;$B$664</f>
        <v>05.01.2024</v>
      </c>
      <c r="C345" s="88" t="s">
        <v>76</v>
      </c>
      <c r="D345" s="89">
        <f>ROUND(((D346+D347+D349+D348)/1000),5)</f>
        <v>1.7239199999999999</v>
      </c>
      <c r="E345" s="89">
        <f>ROUND(((E346+E347+E349+E348)/1000),5)</f>
        <v>1.6650499999999999</v>
      </c>
      <c r="F345" s="89">
        <f>ROUND(((F346+F347+F349+F348)/1000),5)</f>
        <v>1.60792</v>
      </c>
      <c r="G345" s="89">
        <f t="shared" ref="G345:AA345" si="198">ROUND(((G346+G347+G349+G348)/1000),5)</f>
        <v>1.54979</v>
      </c>
      <c r="H345" s="89">
        <f t="shared" si="198"/>
        <v>1.54891</v>
      </c>
      <c r="I345" s="89">
        <f t="shared" si="198"/>
        <v>1.5563899999999999</v>
      </c>
      <c r="J345" s="89">
        <f t="shared" si="198"/>
        <v>1.5826</v>
      </c>
      <c r="K345" s="89">
        <f t="shared" si="198"/>
        <v>1.7142900000000001</v>
      </c>
      <c r="L345" s="89">
        <f t="shared" si="198"/>
        <v>1.97401</v>
      </c>
      <c r="M345" s="89">
        <f t="shared" si="198"/>
        <v>2.1339399999999999</v>
      </c>
      <c r="N345" s="89">
        <f t="shared" si="198"/>
        <v>2.3111899999999999</v>
      </c>
      <c r="O345" s="89">
        <f t="shared" si="198"/>
        <v>2.33988</v>
      </c>
      <c r="P345" s="89">
        <f t="shared" si="198"/>
        <v>2.3441700000000001</v>
      </c>
      <c r="Q345" s="89">
        <f t="shared" si="198"/>
        <v>2.34659</v>
      </c>
      <c r="R345" s="89">
        <f t="shared" si="198"/>
        <v>2.3170000000000002</v>
      </c>
      <c r="S345" s="89">
        <f t="shared" si="198"/>
        <v>2.3093300000000001</v>
      </c>
      <c r="T345" s="89">
        <f t="shared" si="198"/>
        <v>2.3489</v>
      </c>
      <c r="U345" s="89">
        <f t="shared" si="198"/>
        <v>2.36843</v>
      </c>
      <c r="V345" s="89">
        <f t="shared" si="198"/>
        <v>2.3569599999999999</v>
      </c>
      <c r="W345" s="89">
        <f t="shared" si="198"/>
        <v>2.3295499999999998</v>
      </c>
      <c r="X345" s="89">
        <f t="shared" si="198"/>
        <v>2.27298</v>
      </c>
      <c r="Y345" s="89">
        <f t="shared" si="198"/>
        <v>2.1279499999999998</v>
      </c>
      <c r="Z345" s="89">
        <f t="shared" si="198"/>
        <v>1.90473</v>
      </c>
      <c r="AA345" s="89">
        <f t="shared" si="198"/>
        <v>1.7587900000000001</v>
      </c>
    </row>
    <row r="346" spans="1:27" ht="12.75" hidden="1" customHeight="1" outlineLevel="1" x14ac:dyDescent="0.2">
      <c r="A346" s="99" t="s">
        <v>1364</v>
      </c>
      <c r="B346" s="60" t="s">
        <v>238</v>
      </c>
      <c r="C346" s="40" t="s">
        <v>79</v>
      </c>
      <c r="D346" s="41">
        <v>1286.81</v>
      </c>
      <c r="E346" s="41">
        <v>1227.94</v>
      </c>
      <c r="F346" s="41">
        <v>1170.81</v>
      </c>
      <c r="G346" s="41">
        <v>1112.68</v>
      </c>
      <c r="H346" s="41">
        <v>1111.8</v>
      </c>
      <c r="I346" s="41">
        <v>1119.28</v>
      </c>
      <c r="J346" s="41">
        <v>1145.49</v>
      </c>
      <c r="K346" s="41">
        <v>1277.18</v>
      </c>
      <c r="L346" s="41">
        <v>1536.9</v>
      </c>
      <c r="M346" s="41">
        <v>1696.83</v>
      </c>
      <c r="N346" s="41">
        <v>1874.08</v>
      </c>
      <c r="O346" s="41">
        <v>1902.77</v>
      </c>
      <c r="P346" s="41">
        <v>1907.06</v>
      </c>
      <c r="Q346" s="41">
        <v>1909.48</v>
      </c>
      <c r="R346" s="41">
        <v>1879.89</v>
      </c>
      <c r="S346" s="41">
        <v>1872.22</v>
      </c>
      <c r="T346" s="41">
        <v>1911.79</v>
      </c>
      <c r="U346" s="41">
        <v>1931.32</v>
      </c>
      <c r="V346" s="41">
        <v>1919.85</v>
      </c>
      <c r="W346" s="41">
        <v>1892.44</v>
      </c>
      <c r="X346" s="41">
        <v>1835.87</v>
      </c>
      <c r="Y346" s="41">
        <v>1690.84</v>
      </c>
      <c r="Z346" s="41">
        <v>1467.62</v>
      </c>
      <c r="AA346" s="41">
        <v>1321.68</v>
      </c>
    </row>
    <row r="347" spans="1:27" ht="12.75" hidden="1" customHeight="1" outlineLevel="1" x14ac:dyDescent="0.2">
      <c r="A347" s="99" t="s">
        <v>1365</v>
      </c>
      <c r="B347" s="60" t="s">
        <v>90</v>
      </c>
      <c r="C347" s="40" t="s">
        <v>79</v>
      </c>
      <c r="D347" s="41">
        <f>$D$327</f>
        <v>217.03</v>
      </c>
      <c r="E347" s="41">
        <f t="shared" ref="E347:AA347" si="199">$D$327</f>
        <v>217.03</v>
      </c>
      <c r="F347" s="41">
        <f t="shared" si="199"/>
        <v>217.03</v>
      </c>
      <c r="G347" s="41">
        <f t="shared" si="199"/>
        <v>217.03</v>
      </c>
      <c r="H347" s="41">
        <f t="shared" si="199"/>
        <v>217.03</v>
      </c>
      <c r="I347" s="41">
        <f t="shared" si="199"/>
        <v>217.03</v>
      </c>
      <c r="J347" s="41">
        <f t="shared" si="199"/>
        <v>217.03</v>
      </c>
      <c r="K347" s="41">
        <f t="shared" si="199"/>
        <v>217.03</v>
      </c>
      <c r="L347" s="41">
        <f t="shared" si="199"/>
        <v>217.03</v>
      </c>
      <c r="M347" s="41">
        <f t="shared" si="199"/>
        <v>217.03</v>
      </c>
      <c r="N347" s="41">
        <f t="shared" si="199"/>
        <v>217.03</v>
      </c>
      <c r="O347" s="41">
        <f t="shared" si="199"/>
        <v>217.03</v>
      </c>
      <c r="P347" s="41">
        <f t="shared" si="199"/>
        <v>217.03</v>
      </c>
      <c r="Q347" s="41">
        <f t="shared" si="199"/>
        <v>217.03</v>
      </c>
      <c r="R347" s="41">
        <f t="shared" si="199"/>
        <v>217.03</v>
      </c>
      <c r="S347" s="41">
        <f t="shared" si="199"/>
        <v>217.03</v>
      </c>
      <c r="T347" s="41">
        <f t="shared" si="199"/>
        <v>217.03</v>
      </c>
      <c r="U347" s="41">
        <f t="shared" si="199"/>
        <v>217.03</v>
      </c>
      <c r="V347" s="41">
        <f t="shared" si="199"/>
        <v>217.03</v>
      </c>
      <c r="W347" s="41">
        <f t="shared" si="199"/>
        <v>217.03</v>
      </c>
      <c r="X347" s="41">
        <f t="shared" si="199"/>
        <v>217.03</v>
      </c>
      <c r="Y347" s="41">
        <f t="shared" si="199"/>
        <v>217.03</v>
      </c>
      <c r="Z347" s="41">
        <f t="shared" si="199"/>
        <v>217.03</v>
      </c>
      <c r="AA347" s="41">
        <f t="shared" si="199"/>
        <v>217.03</v>
      </c>
    </row>
    <row r="348" spans="1:27" ht="12.75" hidden="1" customHeight="1" outlineLevel="1" x14ac:dyDescent="0.2">
      <c r="A348" s="99" t="s">
        <v>1366</v>
      </c>
      <c r="B348" s="60" t="s">
        <v>83</v>
      </c>
      <c r="C348" s="40" t="s">
        <v>79</v>
      </c>
      <c r="D348" s="41">
        <v>3.72</v>
      </c>
      <c r="E348" s="41">
        <v>3.72</v>
      </c>
      <c r="F348" s="41">
        <v>3.72</v>
      </c>
      <c r="G348" s="41">
        <v>3.72</v>
      </c>
      <c r="H348" s="41">
        <v>3.72</v>
      </c>
      <c r="I348" s="41">
        <v>3.72</v>
      </c>
      <c r="J348" s="41">
        <v>3.72</v>
      </c>
      <c r="K348" s="41">
        <v>3.72</v>
      </c>
      <c r="L348" s="41">
        <v>3.72</v>
      </c>
      <c r="M348" s="41">
        <v>3.72</v>
      </c>
      <c r="N348" s="41">
        <v>3.72</v>
      </c>
      <c r="O348" s="41">
        <v>3.72</v>
      </c>
      <c r="P348" s="41">
        <v>3.72</v>
      </c>
      <c r="Q348" s="41">
        <v>3.72</v>
      </c>
      <c r="R348" s="41">
        <v>3.72</v>
      </c>
      <c r="S348" s="41">
        <v>3.72</v>
      </c>
      <c r="T348" s="41">
        <v>3.72</v>
      </c>
      <c r="U348" s="41">
        <v>3.72</v>
      </c>
      <c r="V348" s="41">
        <v>3.72</v>
      </c>
      <c r="W348" s="41">
        <v>3.72</v>
      </c>
      <c r="X348" s="41">
        <v>3.72</v>
      </c>
      <c r="Y348" s="41">
        <v>3.72</v>
      </c>
      <c r="Z348" s="41">
        <v>3.72</v>
      </c>
      <c r="AA348" s="41">
        <v>3.72</v>
      </c>
    </row>
    <row r="349" spans="1:27" ht="12.75" hidden="1" customHeight="1" outlineLevel="1" x14ac:dyDescent="0.2">
      <c r="A349" s="99" t="s">
        <v>1367</v>
      </c>
      <c r="B349" s="60" t="s">
        <v>81</v>
      </c>
      <c r="C349" s="40" t="s">
        <v>79</v>
      </c>
      <c r="D349" s="41">
        <f>$D$11</f>
        <v>216.36</v>
      </c>
      <c r="E349" s="41">
        <f t="shared" ref="E349:AA349" si="200">$D$11</f>
        <v>216.36</v>
      </c>
      <c r="F349" s="41">
        <f t="shared" si="200"/>
        <v>216.36</v>
      </c>
      <c r="G349" s="41">
        <f t="shared" si="200"/>
        <v>216.36</v>
      </c>
      <c r="H349" s="41">
        <f t="shared" si="200"/>
        <v>216.36</v>
      </c>
      <c r="I349" s="41">
        <f t="shared" si="200"/>
        <v>216.36</v>
      </c>
      <c r="J349" s="41">
        <f t="shared" si="200"/>
        <v>216.36</v>
      </c>
      <c r="K349" s="41">
        <f t="shared" si="200"/>
        <v>216.36</v>
      </c>
      <c r="L349" s="41">
        <f t="shared" si="200"/>
        <v>216.36</v>
      </c>
      <c r="M349" s="41">
        <f t="shared" si="200"/>
        <v>216.36</v>
      </c>
      <c r="N349" s="41">
        <f t="shared" si="200"/>
        <v>216.36</v>
      </c>
      <c r="O349" s="41">
        <f t="shared" si="200"/>
        <v>216.36</v>
      </c>
      <c r="P349" s="41">
        <f t="shared" si="200"/>
        <v>216.36</v>
      </c>
      <c r="Q349" s="41">
        <f t="shared" si="200"/>
        <v>216.36</v>
      </c>
      <c r="R349" s="41">
        <f>$D$11</f>
        <v>216.36</v>
      </c>
      <c r="S349" s="41">
        <f t="shared" si="200"/>
        <v>216.36</v>
      </c>
      <c r="T349" s="41">
        <f t="shared" si="200"/>
        <v>216.36</v>
      </c>
      <c r="U349" s="41">
        <f t="shared" si="200"/>
        <v>216.36</v>
      </c>
      <c r="V349" s="41">
        <f t="shared" si="200"/>
        <v>216.36</v>
      </c>
      <c r="W349" s="41">
        <f t="shared" si="200"/>
        <v>216.36</v>
      </c>
      <c r="X349" s="41">
        <f t="shared" si="200"/>
        <v>216.36</v>
      </c>
      <c r="Y349" s="41">
        <f t="shared" si="200"/>
        <v>216.36</v>
      </c>
      <c r="Z349" s="41">
        <f t="shared" si="200"/>
        <v>216.36</v>
      </c>
      <c r="AA349" s="41">
        <f t="shared" si="200"/>
        <v>216.36</v>
      </c>
    </row>
    <row r="350" spans="1:27" ht="12.75" customHeight="1" collapsed="1" x14ac:dyDescent="0.2">
      <c r="A350" s="98" t="s">
        <v>1368</v>
      </c>
      <c r="B350" s="25" t="str">
        <f>"06"&amp;"."&amp;$B$663&amp;"."&amp;$B$664</f>
        <v>06.01.2024</v>
      </c>
      <c r="C350" s="88" t="s">
        <v>76</v>
      </c>
      <c r="D350" s="89">
        <f>ROUND(((D351+D352+D354+D353)/1000),5)</f>
        <v>1.7593099999999999</v>
      </c>
      <c r="E350" s="89">
        <f>ROUND(((E351+E352+E354+E353)/1000),5)</f>
        <v>1.7021900000000001</v>
      </c>
      <c r="F350" s="89">
        <f>ROUND(((F351+F352+F354+F353)/1000),5)</f>
        <v>1.6536500000000001</v>
      </c>
      <c r="G350" s="89">
        <f t="shared" ref="G350:AA350" si="201">ROUND(((G351+G352+G354+G353)/1000),5)</f>
        <v>1.6395900000000001</v>
      </c>
      <c r="H350" s="89">
        <f t="shared" si="201"/>
        <v>1.55308</v>
      </c>
      <c r="I350" s="89">
        <f t="shared" si="201"/>
        <v>1.5640700000000001</v>
      </c>
      <c r="J350" s="89">
        <f t="shared" si="201"/>
        <v>1.58761</v>
      </c>
      <c r="K350" s="89">
        <f t="shared" si="201"/>
        <v>1.70292</v>
      </c>
      <c r="L350" s="89">
        <f t="shared" si="201"/>
        <v>1.8966799999999999</v>
      </c>
      <c r="M350" s="89">
        <f t="shared" si="201"/>
        <v>2.13286</v>
      </c>
      <c r="N350" s="89">
        <f t="shared" si="201"/>
        <v>2.3263600000000002</v>
      </c>
      <c r="O350" s="89">
        <f t="shared" si="201"/>
        <v>2.3558599999999998</v>
      </c>
      <c r="P350" s="89">
        <f t="shared" si="201"/>
        <v>2.3549500000000001</v>
      </c>
      <c r="Q350" s="89">
        <f t="shared" si="201"/>
        <v>2.3544800000000001</v>
      </c>
      <c r="R350" s="89">
        <f t="shared" si="201"/>
        <v>2.3224800000000001</v>
      </c>
      <c r="S350" s="89">
        <f t="shared" si="201"/>
        <v>2.31548</v>
      </c>
      <c r="T350" s="89">
        <f t="shared" si="201"/>
        <v>2.35934</v>
      </c>
      <c r="U350" s="89">
        <f t="shared" si="201"/>
        <v>2.3890500000000001</v>
      </c>
      <c r="V350" s="89">
        <f t="shared" si="201"/>
        <v>2.3777200000000001</v>
      </c>
      <c r="W350" s="89">
        <f t="shared" si="201"/>
        <v>2.3638499999999998</v>
      </c>
      <c r="X350" s="89">
        <f t="shared" si="201"/>
        <v>2.3525499999999999</v>
      </c>
      <c r="Y350" s="89">
        <f t="shared" si="201"/>
        <v>2.27406</v>
      </c>
      <c r="Z350" s="89">
        <f t="shared" si="201"/>
        <v>1.98638</v>
      </c>
      <c r="AA350" s="89">
        <f t="shared" si="201"/>
        <v>1.79573</v>
      </c>
    </row>
    <row r="351" spans="1:27" ht="12.75" hidden="1" customHeight="1" outlineLevel="1" x14ac:dyDescent="0.2">
      <c r="A351" s="99" t="s">
        <v>1369</v>
      </c>
      <c r="B351" s="60" t="s">
        <v>238</v>
      </c>
      <c r="C351" s="40" t="s">
        <v>79</v>
      </c>
      <c r="D351" s="41">
        <v>1322.2</v>
      </c>
      <c r="E351" s="41">
        <v>1265.08</v>
      </c>
      <c r="F351" s="41">
        <v>1216.54</v>
      </c>
      <c r="G351" s="41">
        <v>1202.48</v>
      </c>
      <c r="H351" s="41">
        <v>1115.97</v>
      </c>
      <c r="I351" s="41">
        <v>1126.96</v>
      </c>
      <c r="J351" s="41">
        <v>1150.5</v>
      </c>
      <c r="K351" s="41">
        <v>1265.81</v>
      </c>
      <c r="L351" s="41">
        <v>1459.57</v>
      </c>
      <c r="M351" s="41">
        <v>1695.75</v>
      </c>
      <c r="N351" s="41">
        <v>1889.25</v>
      </c>
      <c r="O351" s="41">
        <v>1918.75</v>
      </c>
      <c r="P351" s="41">
        <v>1917.84</v>
      </c>
      <c r="Q351" s="41">
        <v>1917.37</v>
      </c>
      <c r="R351" s="41">
        <v>1885.37</v>
      </c>
      <c r="S351" s="41">
        <v>1878.37</v>
      </c>
      <c r="T351" s="41">
        <v>1922.23</v>
      </c>
      <c r="U351" s="41">
        <v>1951.94</v>
      </c>
      <c r="V351" s="41">
        <v>1940.61</v>
      </c>
      <c r="W351" s="41">
        <v>1926.74</v>
      </c>
      <c r="X351" s="41">
        <v>1915.44</v>
      </c>
      <c r="Y351" s="41">
        <v>1836.95</v>
      </c>
      <c r="Z351" s="41">
        <v>1549.27</v>
      </c>
      <c r="AA351" s="41">
        <v>1358.62</v>
      </c>
    </row>
    <row r="352" spans="1:27" ht="12.75" hidden="1" customHeight="1" outlineLevel="1" x14ac:dyDescent="0.2">
      <c r="A352" s="99" t="s">
        <v>1370</v>
      </c>
      <c r="B352" s="60" t="s">
        <v>90</v>
      </c>
      <c r="C352" s="40" t="s">
        <v>79</v>
      </c>
      <c r="D352" s="41">
        <f>$D$327</f>
        <v>217.03</v>
      </c>
      <c r="E352" s="41">
        <f t="shared" ref="E352:AA352" si="202">$D$327</f>
        <v>217.03</v>
      </c>
      <c r="F352" s="41">
        <f t="shared" si="202"/>
        <v>217.03</v>
      </c>
      <c r="G352" s="41">
        <f t="shared" si="202"/>
        <v>217.03</v>
      </c>
      <c r="H352" s="41">
        <f t="shared" si="202"/>
        <v>217.03</v>
      </c>
      <c r="I352" s="41">
        <f t="shared" si="202"/>
        <v>217.03</v>
      </c>
      <c r="J352" s="41">
        <f t="shared" si="202"/>
        <v>217.03</v>
      </c>
      <c r="K352" s="41">
        <f t="shared" si="202"/>
        <v>217.03</v>
      </c>
      <c r="L352" s="41">
        <f t="shared" si="202"/>
        <v>217.03</v>
      </c>
      <c r="M352" s="41">
        <f t="shared" si="202"/>
        <v>217.03</v>
      </c>
      <c r="N352" s="41">
        <f t="shared" si="202"/>
        <v>217.03</v>
      </c>
      <c r="O352" s="41">
        <f t="shared" si="202"/>
        <v>217.03</v>
      </c>
      <c r="P352" s="41">
        <f t="shared" si="202"/>
        <v>217.03</v>
      </c>
      <c r="Q352" s="41">
        <f t="shared" si="202"/>
        <v>217.03</v>
      </c>
      <c r="R352" s="41">
        <f t="shared" si="202"/>
        <v>217.03</v>
      </c>
      <c r="S352" s="41">
        <f t="shared" si="202"/>
        <v>217.03</v>
      </c>
      <c r="T352" s="41">
        <f t="shared" si="202"/>
        <v>217.03</v>
      </c>
      <c r="U352" s="41">
        <f t="shared" si="202"/>
        <v>217.03</v>
      </c>
      <c r="V352" s="41">
        <f t="shared" si="202"/>
        <v>217.03</v>
      </c>
      <c r="W352" s="41">
        <f t="shared" si="202"/>
        <v>217.03</v>
      </c>
      <c r="X352" s="41">
        <f t="shared" si="202"/>
        <v>217.03</v>
      </c>
      <c r="Y352" s="41">
        <f t="shared" si="202"/>
        <v>217.03</v>
      </c>
      <c r="Z352" s="41">
        <f t="shared" si="202"/>
        <v>217.03</v>
      </c>
      <c r="AA352" s="41">
        <f t="shared" si="202"/>
        <v>217.03</v>
      </c>
    </row>
    <row r="353" spans="1:27" ht="12.75" hidden="1" customHeight="1" outlineLevel="1" x14ac:dyDescent="0.2">
      <c r="A353" s="99" t="s">
        <v>1371</v>
      </c>
      <c r="B353" s="60" t="s">
        <v>83</v>
      </c>
      <c r="C353" s="40" t="s">
        <v>79</v>
      </c>
      <c r="D353" s="41">
        <v>3.72</v>
      </c>
      <c r="E353" s="41">
        <v>3.72</v>
      </c>
      <c r="F353" s="41">
        <v>3.72</v>
      </c>
      <c r="G353" s="41">
        <v>3.72</v>
      </c>
      <c r="H353" s="41">
        <v>3.72</v>
      </c>
      <c r="I353" s="41">
        <v>3.72</v>
      </c>
      <c r="J353" s="41">
        <v>3.72</v>
      </c>
      <c r="K353" s="41">
        <v>3.72</v>
      </c>
      <c r="L353" s="41">
        <v>3.72</v>
      </c>
      <c r="M353" s="41">
        <v>3.72</v>
      </c>
      <c r="N353" s="41">
        <v>3.72</v>
      </c>
      <c r="O353" s="41">
        <v>3.72</v>
      </c>
      <c r="P353" s="41">
        <v>3.72</v>
      </c>
      <c r="Q353" s="41">
        <v>3.72</v>
      </c>
      <c r="R353" s="41">
        <v>3.72</v>
      </c>
      <c r="S353" s="41">
        <v>3.72</v>
      </c>
      <c r="T353" s="41">
        <v>3.72</v>
      </c>
      <c r="U353" s="41">
        <v>3.72</v>
      </c>
      <c r="V353" s="41">
        <v>3.72</v>
      </c>
      <c r="W353" s="41">
        <v>3.72</v>
      </c>
      <c r="X353" s="41">
        <v>3.72</v>
      </c>
      <c r="Y353" s="41">
        <v>3.72</v>
      </c>
      <c r="Z353" s="41">
        <v>3.72</v>
      </c>
      <c r="AA353" s="41">
        <v>3.72</v>
      </c>
    </row>
    <row r="354" spans="1:27" ht="12.75" hidden="1" customHeight="1" outlineLevel="1" x14ac:dyDescent="0.2">
      <c r="A354" s="99" t="s">
        <v>1372</v>
      </c>
      <c r="B354" s="60" t="s">
        <v>81</v>
      </c>
      <c r="C354" s="40" t="s">
        <v>79</v>
      </c>
      <c r="D354" s="41">
        <f>$D$11</f>
        <v>216.36</v>
      </c>
      <c r="E354" s="41">
        <f t="shared" ref="E354:AA354" si="203">$D$11</f>
        <v>216.36</v>
      </c>
      <c r="F354" s="41">
        <f t="shared" si="203"/>
        <v>216.36</v>
      </c>
      <c r="G354" s="41">
        <f t="shared" si="203"/>
        <v>216.36</v>
      </c>
      <c r="H354" s="41">
        <f t="shared" si="203"/>
        <v>216.36</v>
      </c>
      <c r="I354" s="41">
        <f t="shared" si="203"/>
        <v>216.36</v>
      </c>
      <c r="J354" s="41">
        <f t="shared" si="203"/>
        <v>216.36</v>
      </c>
      <c r="K354" s="41">
        <f t="shared" si="203"/>
        <v>216.36</v>
      </c>
      <c r="L354" s="41">
        <f t="shared" si="203"/>
        <v>216.36</v>
      </c>
      <c r="M354" s="41">
        <f t="shared" si="203"/>
        <v>216.36</v>
      </c>
      <c r="N354" s="41">
        <f t="shared" si="203"/>
        <v>216.36</v>
      </c>
      <c r="O354" s="41">
        <f t="shared" si="203"/>
        <v>216.36</v>
      </c>
      <c r="P354" s="41">
        <f t="shared" si="203"/>
        <v>216.36</v>
      </c>
      <c r="Q354" s="41">
        <f t="shared" si="203"/>
        <v>216.36</v>
      </c>
      <c r="R354" s="41">
        <f>$D$11</f>
        <v>216.36</v>
      </c>
      <c r="S354" s="41">
        <f t="shared" si="203"/>
        <v>216.36</v>
      </c>
      <c r="T354" s="41">
        <f t="shared" si="203"/>
        <v>216.36</v>
      </c>
      <c r="U354" s="41">
        <f t="shared" si="203"/>
        <v>216.36</v>
      </c>
      <c r="V354" s="41">
        <f t="shared" si="203"/>
        <v>216.36</v>
      </c>
      <c r="W354" s="41">
        <f t="shared" si="203"/>
        <v>216.36</v>
      </c>
      <c r="X354" s="41">
        <f t="shared" si="203"/>
        <v>216.36</v>
      </c>
      <c r="Y354" s="41">
        <f t="shared" si="203"/>
        <v>216.36</v>
      </c>
      <c r="Z354" s="41">
        <f t="shared" si="203"/>
        <v>216.36</v>
      </c>
      <c r="AA354" s="41">
        <f t="shared" si="203"/>
        <v>216.36</v>
      </c>
    </row>
    <row r="355" spans="1:27" ht="12.75" customHeight="1" collapsed="1" x14ac:dyDescent="0.2">
      <c r="A355" s="98" t="s">
        <v>1373</v>
      </c>
      <c r="B355" s="25" t="str">
        <f>"07"&amp;"."&amp;$B$663&amp;"."&amp;$B$664</f>
        <v>07.01.2024</v>
      </c>
      <c r="C355" s="88" t="s">
        <v>76</v>
      </c>
      <c r="D355" s="89">
        <f>ROUND(((D356+D357+D359+D358)/1000),5)</f>
        <v>1.7097100000000001</v>
      </c>
      <c r="E355" s="89">
        <f>ROUND(((E356+E357+E359+E358)/1000),5)</f>
        <v>1.66679</v>
      </c>
      <c r="F355" s="89">
        <f>ROUND(((F356+F357+F359+F358)/1000),5)</f>
        <v>1.58952</v>
      </c>
      <c r="G355" s="89">
        <f t="shared" ref="G355:AA355" si="204">ROUND(((G356+G357+G359+G358)/1000),5)</f>
        <v>1.5553999999999999</v>
      </c>
      <c r="H355" s="89">
        <f t="shared" si="204"/>
        <v>1.5765199999999999</v>
      </c>
      <c r="I355" s="89">
        <f t="shared" si="204"/>
        <v>1.58067</v>
      </c>
      <c r="J355" s="89">
        <f t="shared" si="204"/>
        <v>1.6178999999999999</v>
      </c>
      <c r="K355" s="89">
        <f t="shared" si="204"/>
        <v>1.71434</v>
      </c>
      <c r="L355" s="89">
        <f t="shared" si="204"/>
        <v>1.8953899999999999</v>
      </c>
      <c r="M355" s="89">
        <f t="shared" si="204"/>
        <v>2.0266000000000002</v>
      </c>
      <c r="N355" s="89">
        <f t="shared" si="204"/>
        <v>2.2178300000000002</v>
      </c>
      <c r="O355" s="89">
        <f t="shared" si="204"/>
        <v>2.2836400000000001</v>
      </c>
      <c r="P355" s="89">
        <f t="shared" si="204"/>
        <v>2.2875000000000001</v>
      </c>
      <c r="Q355" s="89">
        <f t="shared" si="204"/>
        <v>2.2907000000000002</v>
      </c>
      <c r="R355" s="89">
        <f t="shared" si="204"/>
        <v>2.2597800000000001</v>
      </c>
      <c r="S355" s="89">
        <f t="shared" si="204"/>
        <v>2.2481800000000001</v>
      </c>
      <c r="T355" s="89">
        <f t="shared" si="204"/>
        <v>2.3115100000000002</v>
      </c>
      <c r="U355" s="89">
        <f t="shared" si="204"/>
        <v>2.3441399999999999</v>
      </c>
      <c r="V355" s="89">
        <f t="shared" si="204"/>
        <v>2.3442400000000001</v>
      </c>
      <c r="W355" s="89">
        <f t="shared" si="204"/>
        <v>2.3290600000000001</v>
      </c>
      <c r="X355" s="89">
        <f t="shared" si="204"/>
        <v>2.3211300000000001</v>
      </c>
      <c r="Y355" s="89">
        <f t="shared" si="204"/>
        <v>2.2348599999999998</v>
      </c>
      <c r="Z355" s="89">
        <f t="shared" si="204"/>
        <v>1.9828699999999999</v>
      </c>
      <c r="AA355" s="89">
        <f t="shared" si="204"/>
        <v>1.8090599999999999</v>
      </c>
    </row>
    <row r="356" spans="1:27" ht="12.75" hidden="1" customHeight="1" outlineLevel="1" x14ac:dyDescent="0.2">
      <c r="A356" s="99" t="s">
        <v>1374</v>
      </c>
      <c r="B356" s="60" t="s">
        <v>238</v>
      </c>
      <c r="C356" s="40" t="s">
        <v>79</v>
      </c>
      <c r="D356" s="41">
        <v>1272.5999999999999</v>
      </c>
      <c r="E356" s="41">
        <v>1229.68</v>
      </c>
      <c r="F356" s="41">
        <v>1152.4100000000001</v>
      </c>
      <c r="G356" s="41">
        <v>1118.29</v>
      </c>
      <c r="H356" s="41">
        <v>1139.4100000000001</v>
      </c>
      <c r="I356" s="41">
        <v>1143.56</v>
      </c>
      <c r="J356" s="41">
        <v>1180.79</v>
      </c>
      <c r="K356" s="41">
        <v>1277.23</v>
      </c>
      <c r="L356" s="41">
        <v>1458.28</v>
      </c>
      <c r="M356" s="41">
        <v>1589.49</v>
      </c>
      <c r="N356" s="41">
        <v>1780.72</v>
      </c>
      <c r="O356" s="41">
        <v>1846.53</v>
      </c>
      <c r="P356" s="41">
        <v>1850.39</v>
      </c>
      <c r="Q356" s="41">
        <v>1853.59</v>
      </c>
      <c r="R356" s="41">
        <v>1822.67</v>
      </c>
      <c r="S356" s="41">
        <v>1811.07</v>
      </c>
      <c r="T356" s="41">
        <v>1874.4</v>
      </c>
      <c r="U356" s="41">
        <v>1907.03</v>
      </c>
      <c r="V356" s="41">
        <v>1907.13</v>
      </c>
      <c r="W356" s="41">
        <v>1891.95</v>
      </c>
      <c r="X356" s="41">
        <v>1884.02</v>
      </c>
      <c r="Y356" s="41">
        <v>1797.75</v>
      </c>
      <c r="Z356" s="41">
        <v>1545.76</v>
      </c>
      <c r="AA356" s="41">
        <v>1371.95</v>
      </c>
    </row>
    <row r="357" spans="1:27" ht="12.75" hidden="1" customHeight="1" outlineLevel="1" x14ac:dyDescent="0.2">
      <c r="A357" s="99" t="s">
        <v>1375</v>
      </c>
      <c r="B357" s="60" t="s">
        <v>90</v>
      </c>
      <c r="C357" s="40" t="s">
        <v>79</v>
      </c>
      <c r="D357" s="41">
        <f>$D$327</f>
        <v>217.03</v>
      </c>
      <c r="E357" s="41">
        <f t="shared" ref="E357:AA357" si="205">$D$327</f>
        <v>217.03</v>
      </c>
      <c r="F357" s="41">
        <f t="shared" si="205"/>
        <v>217.03</v>
      </c>
      <c r="G357" s="41">
        <f t="shared" si="205"/>
        <v>217.03</v>
      </c>
      <c r="H357" s="41">
        <f t="shared" si="205"/>
        <v>217.03</v>
      </c>
      <c r="I357" s="41">
        <f t="shared" si="205"/>
        <v>217.03</v>
      </c>
      <c r="J357" s="41">
        <f t="shared" si="205"/>
        <v>217.03</v>
      </c>
      <c r="K357" s="41">
        <f t="shared" si="205"/>
        <v>217.03</v>
      </c>
      <c r="L357" s="41">
        <f t="shared" si="205"/>
        <v>217.03</v>
      </c>
      <c r="M357" s="41">
        <f t="shared" si="205"/>
        <v>217.03</v>
      </c>
      <c r="N357" s="41">
        <f t="shared" si="205"/>
        <v>217.03</v>
      </c>
      <c r="O357" s="41">
        <f t="shared" si="205"/>
        <v>217.03</v>
      </c>
      <c r="P357" s="41">
        <f t="shared" si="205"/>
        <v>217.03</v>
      </c>
      <c r="Q357" s="41">
        <f t="shared" si="205"/>
        <v>217.03</v>
      </c>
      <c r="R357" s="41">
        <f t="shared" si="205"/>
        <v>217.03</v>
      </c>
      <c r="S357" s="41">
        <f t="shared" si="205"/>
        <v>217.03</v>
      </c>
      <c r="T357" s="41">
        <f t="shared" si="205"/>
        <v>217.03</v>
      </c>
      <c r="U357" s="41">
        <f t="shared" si="205"/>
        <v>217.03</v>
      </c>
      <c r="V357" s="41">
        <f t="shared" si="205"/>
        <v>217.03</v>
      </c>
      <c r="W357" s="41">
        <f t="shared" si="205"/>
        <v>217.03</v>
      </c>
      <c r="X357" s="41">
        <f t="shared" si="205"/>
        <v>217.03</v>
      </c>
      <c r="Y357" s="41">
        <f t="shared" si="205"/>
        <v>217.03</v>
      </c>
      <c r="Z357" s="41">
        <f t="shared" si="205"/>
        <v>217.03</v>
      </c>
      <c r="AA357" s="41">
        <f t="shared" si="205"/>
        <v>217.03</v>
      </c>
    </row>
    <row r="358" spans="1:27" ht="12.75" hidden="1" customHeight="1" outlineLevel="1" x14ac:dyDescent="0.2">
      <c r="A358" s="99" t="s">
        <v>1376</v>
      </c>
      <c r="B358" s="60" t="s">
        <v>83</v>
      </c>
      <c r="C358" s="40" t="s">
        <v>79</v>
      </c>
      <c r="D358" s="41">
        <v>3.72</v>
      </c>
      <c r="E358" s="41">
        <v>3.72</v>
      </c>
      <c r="F358" s="41">
        <v>3.72</v>
      </c>
      <c r="G358" s="41">
        <v>3.72</v>
      </c>
      <c r="H358" s="41">
        <v>3.72</v>
      </c>
      <c r="I358" s="41">
        <v>3.72</v>
      </c>
      <c r="J358" s="41">
        <v>3.72</v>
      </c>
      <c r="K358" s="41">
        <v>3.72</v>
      </c>
      <c r="L358" s="41">
        <v>3.72</v>
      </c>
      <c r="M358" s="41">
        <v>3.72</v>
      </c>
      <c r="N358" s="41">
        <v>3.72</v>
      </c>
      <c r="O358" s="41">
        <v>3.72</v>
      </c>
      <c r="P358" s="41">
        <v>3.72</v>
      </c>
      <c r="Q358" s="41">
        <v>3.72</v>
      </c>
      <c r="R358" s="41">
        <v>3.72</v>
      </c>
      <c r="S358" s="41">
        <v>3.72</v>
      </c>
      <c r="T358" s="41">
        <v>3.72</v>
      </c>
      <c r="U358" s="41">
        <v>3.72</v>
      </c>
      <c r="V358" s="41">
        <v>3.72</v>
      </c>
      <c r="W358" s="41">
        <v>3.72</v>
      </c>
      <c r="X358" s="41">
        <v>3.72</v>
      </c>
      <c r="Y358" s="41">
        <v>3.72</v>
      </c>
      <c r="Z358" s="41">
        <v>3.72</v>
      </c>
      <c r="AA358" s="41">
        <v>3.72</v>
      </c>
    </row>
    <row r="359" spans="1:27" ht="12.75" hidden="1" customHeight="1" outlineLevel="1" x14ac:dyDescent="0.2">
      <c r="A359" s="99" t="s">
        <v>1377</v>
      </c>
      <c r="B359" s="60" t="s">
        <v>81</v>
      </c>
      <c r="C359" s="40" t="s">
        <v>79</v>
      </c>
      <c r="D359" s="41">
        <f>$D$11</f>
        <v>216.36</v>
      </c>
      <c r="E359" s="41">
        <f t="shared" ref="E359:AA359" si="206">$D$11</f>
        <v>216.36</v>
      </c>
      <c r="F359" s="41">
        <f t="shared" si="206"/>
        <v>216.36</v>
      </c>
      <c r="G359" s="41">
        <f t="shared" si="206"/>
        <v>216.36</v>
      </c>
      <c r="H359" s="41">
        <f t="shared" si="206"/>
        <v>216.36</v>
      </c>
      <c r="I359" s="41">
        <f t="shared" si="206"/>
        <v>216.36</v>
      </c>
      <c r="J359" s="41">
        <f t="shared" si="206"/>
        <v>216.36</v>
      </c>
      <c r="K359" s="41">
        <f t="shared" si="206"/>
        <v>216.36</v>
      </c>
      <c r="L359" s="41">
        <f t="shared" si="206"/>
        <v>216.36</v>
      </c>
      <c r="M359" s="41">
        <f t="shared" si="206"/>
        <v>216.36</v>
      </c>
      <c r="N359" s="41">
        <f t="shared" si="206"/>
        <v>216.36</v>
      </c>
      <c r="O359" s="41">
        <f t="shared" si="206"/>
        <v>216.36</v>
      </c>
      <c r="P359" s="41">
        <f t="shared" si="206"/>
        <v>216.36</v>
      </c>
      <c r="Q359" s="41">
        <f t="shared" si="206"/>
        <v>216.36</v>
      </c>
      <c r="R359" s="41">
        <f>$D$11</f>
        <v>216.36</v>
      </c>
      <c r="S359" s="41">
        <f t="shared" si="206"/>
        <v>216.36</v>
      </c>
      <c r="T359" s="41">
        <f t="shared" si="206"/>
        <v>216.36</v>
      </c>
      <c r="U359" s="41">
        <f t="shared" si="206"/>
        <v>216.36</v>
      </c>
      <c r="V359" s="41">
        <f t="shared" si="206"/>
        <v>216.36</v>
      </c>
      <c r="W359" s="41">
        <f t="shared" si="206"/>
        <v>216.36</v>
      </c>
      <c r="X359" s="41">
        <f t="shared" si="206"/>
        <v>216.36</v>
      </c>
      <c r="Y359" s="41">
        <f t="shared" si="206"/>
        <v>216.36</v>
      </c>
      <c r="Z359" s="41">
        <f t="shared" si="206"/>
        <v>216.36</v>
      </c>
      <c r="AA359" s="41">
        <f t="shared" si="206"/>
        <v>216.36</v>
      </c>
    </row>
    <row r="360" spans="1:27" ht="12.75" customHeight="1" collapsed="1" x14ac:dyDescent="0.2">
      <c r="A360" s="98" t="s">
        <v>1378</v>
      </c>
      <c r="B360" s="25" t="str">
        <f>"08"&amp;"."&amp;$B$663&amp;"."&amp;$B$664</f>
        <v>08.01.2024</v>
      </c>
      <c r="C360" s="88" t="s">
        <v>76</v>
      </c>
      <c r="D360" s="89">
        <f>ROUND(((D361+D362+D364+D363)/1000),5)</f>
        <v>1.8194900000000001</v>
      </c>
      <c r="E360" s="89">
        <f>ROUND(((E361+E362+E364+E363)/1000),5)</f>
        <v>1.7079</v>
      </c>
      <c r="F360" s="89">
        <f>ROUND(((F361+F362+F364+F363)/1000),5)</f>
        <v>1.69675</v>
      </c>
      <c r="G360" s="89">
        <f t="shared" ref="G360:AA360" si="207">ROUND(((G361+G362+G364+G363)/1000),5)</f>
        <v>1.6790700000000001</v>
      </c>
      <c r="H360" s="89">
        <f t="shared" si="207"/>
        <v>1.6798999999999999</v>
      </c>
      <c r="I360" s="89">
        <f t="shared" si="207"/>
        <v>1.6807399999999999</v>
      </c>
      <c r="J360" s="89">
        <f t="shared" si="207"/>
        <v>1.66629</v>
      </c>
      <c r="K360" s="89">
        <f t="shared" si="207"/>
        <v>1.8068599999999999</v>
      </c>
      <c r="L360" s="89">
        <f t="shared" si="207"/>
        <v>1.9595499999999999</v>
      </c>
      <c r="M360" s="89">
        <f t="shared" si="207"/>
        <v>2.1660699999999999</v>
      </c>
      <c r="N360" s="89">
        <f t="shared" si="207"/>
        <v>2.30593</v>
      </c>
      <c r="O360" s="89">
        <f t="shared" si="207"/>
        <v>2.3321299999999998</v>
      </c>
      <c r="P360" s="89">
        <f t="shared" si="207"/>
        <v>2.33148</v>
      </c>
      <c r="Q360" s="89">
        <f t="shared" si="207"/>
        <v>2.3360400000000001</v>
      </c>
      <c r="R360" s="89">
        <f t="shared" si="207"/>
        <v>2.2951600000000001</v>
      </c>
      <c r="S360" s="89">
        <f t="shared" si="207"/>
        <v>2.30097</v>
      </c>
      <c r="T360" s="89">
        <f t="shared" si="207"/>
        <v>2.3247399999999998</v>
      </c>
      <c r="U360" s="89">
        <f t="shared" si="207"/>
        <v>2.3594499999999998</v>
      </c>
      <c r="V360" s="89">
        <f t="shared" si="207"/>
        <v>2.3424100000000001</v>
      </c>
      <c r="W360" s="89">
        <f t="shared" si="207"/>
        <v>2.3232699999999999</v>
      </c>
      <c r="X360" s="89">
        <f t="shared" si="207"/>
        <v>2.31297</v>
      </c>
      <c r="Y360" s="89">
        <f t="shared" si="207"/>
        <v>2.15964</v>
      </c>
      <c r="Z360" s="89">
        <f t="shared" si="207"/>
        <v>1.91422</v>
      </c>
      <c r="AA360" s="89">
        <f t="shared" si="207"/>
        <v>1.70194</v>
      </c>
    </row>
    <row r="361" spans="1:27" ht="12.75" hidden="1" customHeight="1" outlineLevel="1" x14ac:dyDescent="0.2">
      <c r="A361" s="99" t="s">
        <v>1379</v>
      </c>
      <c r="B361" s="60" t="s">
        <v>238</v>
      </c>
      <c r="C361" s="40" t="s">
        <v>79</v>
      </c>
      <c r="D361" s="41">
        <v>1382.38</v>
      </c>
      <c r="E361" s="41">
        <v>1270.79</v>
      </c>
      <c r="F361" s="41">
        <v>1259.6400000000001</v>
      </c>
      <c r="G361" s="41">
        <v>1241.96</v>
      </c>
      <c r="H361" s="41">
        <v>1242.79</v>
      </c>
      <c r="I361" s="41">
        <v>1243.6300000000001</v>
      </c>
      <c r="J361" s="41">
        <v>1229.18</v>
      </c>
      <c r="K361" s="41">
        <v>1369.75</v>
      </c>
      <c r="L361" s="41">
        <v>1522.44</v>
      </c>
      <c r="M361" s="41">
        <v>1728.96</v>
      </c>
      <c r="N361" s="41">
        <v>1868.82</v>
      </c>
      <c r="O361" s="41">
        <v>1895.02</v>
      </c>
      <c r="P361" s="41">
        <v>1894.37</v>
      </c>
      <c r="Q361" s="41">
        <v>1898.93</v>
      </c>
      <c r="R361" s="41">
        <v>1858.05</v>
      </c>
      <c r="S361" s="41">
        <v>1863.86</v>
      </c>
      <c r="T361" s="41">
        <v>1887.63</v>
      </c>
      <c r="U361" s="41">
        <v>1922.34</v>
      </c>
      <c r="V361" s="41">
        <v>1905.3</v>
      </c>
      <c r="W361" s="41">
        <v>1886.16</v>
      </c>
      <c r="X361" s="41">
        <v>1875.86</v>
      </c>
      <c r="Y361" s="41">
        <v>1722.53</v>
      </c>
      <c r="Z361" s="41">
        <v>1477.11</v>
      </c>
      <c r="AA361" s="41">
        <v>1264.83</v>
      </c>
    </row>
    <row r="362" spans="1:27" ht="12.75" hidden="1" customHeight="1" outlineLevel="1" x14ac:dyDescent="0.2">
      <c r="A362" s="99" t="s">
        <v>1380</v>
      </c>
      <c r="B362" s="60" t="s">
        <v>90</v>
      </c>
      <c r="C362" s="40" t="s">
        <v>79</v>
      </c>
      <c r="D362" s="41">
        <f>$D$327</f>
        <v>217.03</v>
      </c>
      <c r="E362" s="41">
        <f t="shared" ref="E362:AA362" si="208">$D$327</f>
        <v>217.03</v>
      </c>
      <c r="F362" s="41">
        <f t="shared" si="208"/>
        <v>217.03</v>
      </c>
      <c r="G362" s="41">
        <f t="shared" si="208"/>
        <v>217.03</v>
      </c>
      <c r="H362" s="41">
        <f t="shared" si="208"/>
        <v>217.03</v>
      </c>
      <c r="I362" s="41">
        <f t="shared" si="208"/>
        <v>217.03</v>
      </c>
      <c r="J362" s="41">
        <f t="shared" si="208"/>
        <v>217.03</v>
      </c>
      <c r="K362" s="41">
        <f t="shared" si="208"/>
        <v>217.03</v>
      </c>
      <c r="L362" s="41">
        <f t="shared" si="208"/>
        <v>217.03</v>
      </c>
      <c r="M362" s="41">
        <f t="shared" si="208"/>
        <v>217.03</v>
      </c>
      <c r="N362" s="41">
        <f t="shared" si="208"/>
        <v>217.03</v>
      </c>
      <c r="O362" s="41">
        <f t="shared" si="208"/>
        <v>217.03</v>
      </c>
      <c r="P362" s="41">
        <f t="shared" si="208"/>
        <v>217.03</v>
      </c>
      <c r="Q362" s="41">
        <f t="shared" si="208"/>
        <v>217.03</v>
      </c>
      <c r="R362" s="41">
        <f t="shared" si="208"/>
        <v>217.03</v>
      </c>
      <c r="S362" s="41">
        <f t="shared" si="208"/>
        <v>217.03</v>
      </c>
      <c r="T362" s="41">
        <f t="shared" si="208"/>
        <v>217.03</v>
      </c>
      <c r="U362" s="41">
        <f t="shared" si="208"/>
        <v>217.03</v>
      </c>
      <c r="V362" s="41">
        <f t="shared" si="208"/>
        <v>217.03</v>
      </c>
      <c r="W362" s="41">
        <f t="shared" si="208"/>
        <v>217.03</v>
      </c>
      <c r="X362" s="41">
        <f t="shared" si="208"/>
        <v>217.03</v>
      </c>
      <c r="Y362" s="41">
        <f t="shared" si="208"/>
        <v>217.03</v>
      </c>
      <c r="Z362" s="41">
        <f t="shared" si="208"/>
        <v>217.03</v>
      </c>
      <c r="AA362" s="41">
        <f t="shared" si="208"/>
        <v>217.03</v>
      </c>
    </row>
    <row r="363" spans="1:27" ht="12.75" hidden="1" customHeight="1" outlineLevel="1" x14ac:dyDescent="0.2">
      <c r="A363" s="99" t="s">
        <v>1381</v>
      </c>
      <c r="B363" s="60" t="s">
        <v>83</v>
      </c>
      <c r="C363" s="40" t="s">
        <v>79</v>
      </c>
      <c r="D363" s="41">
        <v>3.72</v>
      </c>
      <c r="E363" s="41">
        <v>3.72</v>
      </c>
      <c r="F363" s="41">
        <v>3.72</v>
      </c>
      <c r="G363" s="41">
        <v>3.72</v>
      </c>
      <c r="H363" s="41">
        <v>3.72</v>
      </c>
      <c r="I363" s="41">
        <v>3.72</v>
      </c>
      <c r="J363" s="41">
        <v>3.72</v>
      </c>
      <c r="K363" s="41">
        <v>3.72</v>
      </c>
      <c r="L363" s="41">
        <v>3.72</v>
      </c>
      <c r="M363" s="41">
        <v>3.72</v>
      </c>
      <c r="N363" s="41">
        <v>3.72</v>
      </c>
      <c r="O363" s="41">
        <v>3.72</v>
      </c>
      <c r="P363" s="41">
        <v>3.72</v>
      </c>
      <c r="Q363" s="41">
        <v>3.72</v>
      </c>
      <c r="R363" s="41">
        <v>3.72</v>
      </c>
      <c r="S363" s="41">
        <v>3.72</v>
      </c>
      <c r="T363" s="41">
        <v>3.72</v>
      </c>
      <c r="U363" s="41">
        <v>3.72</v>
      </c>
      <c r="V363" s="41">
        <v>3.72</v>
      </c>
      <c r="W363" s="41">
        <v>3.72</v>
      </c>
      <c r="X363" s="41">
        <v>3.72</v>
      </c>
      <c r="Y363" s="41">
        <v>3.72</v>
      </c>
      <c r="Z363" s="41">
        <v>3.72</v>
      </c>
      <c r="AA363" s="41">
        <v>3.72</v>
      </c>
    </row>
    <row r="364" spans="1:27" ht="12.75" hidden="1" customHeight="1" outlineLevel="1" x14ac:dyDescent="0.2">
      <c r="A364" s="99" t="s">
        <v>1382</v>
      </c>
      <c r="B364" s="60" t="s">
        <v>81</v>
      </c>
      <c r="C364" s="40" t="s">
        <v>79</v>
      </c>
      <c r="D364" s="41">
        <f>$D$11</f>
        <v>216.36</v>
      </c>
      <c r="E364" s="41">
        <f t="shared" ref="E364:AA364" si="209">$D$11</f>
        <v>216.36</v>
      </c>
      <c r="F364" s="41">
        <f t="shared" si="209"/>
        <v>216.36</v>
      </c>
      <c r="G364" s="41">
        <f t="shared" si="209"/>
        <v>216.36</v>
      </c>
      <c r="H364" s="41">
        <f t="shared" si="209"/>
        <v>216.36</v>
      </c>
      <c r="I364" s="41">
        <f t="shared" si="209"/>
        <v>216.36</v>
      </c>
      <c r="J364" s="41">
        <f t="shared" si="209"/>
        <v>216.36</v>
      </c>
      <c r="K364" s="41">
        <f t="shared" si="209"/>
        <v>216.36</v>
      </c>
      <c r="L364" s="41">
        <f t="shared" si="209"/>
        <v>216.36</v>
      </c>
      <c r="M364" s="41">
        <f t="shared" si="209"/>
        <v>216.36</v>
      </c>
      <c r="N364" s="41">
        <f t="shared" si="209"/>
        <v>216.36</v>
      </c>
      <c r="O364" s="41">
        <f t="shared" si="209"/>
        <v>216.36</v>
      </c>
      <c r="P364" s="41">
        <f t="shared" si="209"/>
        <v>216.36</v>
      </c>
      <c r="Q364" s="41">
        <f t="shared" si="209"/>
        <v>216.36</v>
      </c>
      <c r="R364" s="41">
        <f>$D$11</f>
        <v>216.36</v>
      </c>
      <c r="S364" s="41">
        <f t="shared" si="209"/>
        <v>216.36</v>
      </c>
      <c r="T364" s="41">
        <f t="shared" si="209"/>
        <v>216.36</v>
      </c>
      <c r="U364" s="41">
        <f t="shared" si="209"/>
        <v>216.36</v>
      </c>
      <c r="V364" s="41">
        <f t="shared" si="209"/>
        <v>216.36</v>
      </c>
      <c r="W364" s="41">
        <f t="shared" si="209"/>
        <v>216.36</v>
      </c>
      <c r="X364" s="41">
        <f t="shared" si="209"/>
        <v>216.36</v>
      </c>
      <c r="Y364" s="41">
        <f t="shared" si="209"/>
        <v>216.36</v>
      </c>
      <c r="Z364" s="41">
        <f t="shared" si="209"/>
        <v>216.36</v>
      </c>
      <c r="AA364" s="41">
        <f t="shared" si="209"/>
        <v>216.36</v>
      </c>
    </row>
    <row r="365" spans="1:27" ht="12.75" customHeight="1" collapsed="1" x14ac:dyDescent="0.2">
      <c r="A365" s="98" t="s">
        <v>1383</v>
      </c>
      <c r="B365" s="25" t="str">
        <f>"09"&amp;"."&amp;$B$663&amp;"."&amp;$B$664</f>
        <v>09.01.2024</v>
      </c>
      <c r="C365" s="88" t="s">
        <v>76</v>
      </c>
      <c r="D365" s="89">
        <f>ROUND(((D366+D367+D369+D368)/1000),5)</f>
        <v>1.6200399999999999</v>
      </c>
      <c r="E365" s="89">
        <f>ROUND(((E366+E367+E369+E368)/1000),5)</f>
        <v>1.5503400000000001</v>
      </c>
      <c r="F365" s="89">
        <f>ROUND(((F366+F367+F369+F368)/1000),5)</f>
        <v>1.4787300000000001</v>
      </c>
      <c r="G365" s="89">
        <f t="shared" ref="G365:AA365" si="210">ROUND(((G366+G367+G369+G368)/1000),5)</f>
        <v>1.4680200000000001</v>
      </c>
      <c r="H365" s="89">
        <f t="shared" si="210"/>
        <v>1.49237</v>
      </c>
      <c r="I365" s="89">
        <f t="shared" si="210"/>
        <v>1.55562</v>
      </c>
      <c r="J365" s="89">
        <f t="shared" si="210"/>
        <v>1.73447</v>
      </c>
      <c r="K365" s="89">
        <f t="shared" si="210"/>
        <v>2.0199099999999999</v>
      </c>
      <c r="L365" s="89">
        <f t="shared" si="210"/>
        <v>2.3275299999999999</v>
      </c>
      <c r="M365" s="89">
        <f t="shared" si="210"/>
        <v>2.36734</v>
      </c>
      <c r="N365" s="89">
        <f t="shared" si="210"/>
        <v>2.3853900000000001</v>
      </c>
      <c r="O365" s="89">
        <f t="shared" si="210"/>
        <v>2.4348200000000002</v>
      </c>
      <c r="P365" s="89">
        <f t="shared" si="210"/>
        <v>2.4130600000000002</v>
      </c>
      <c r="Q365" s="89">
        <f t="shared" si="210"/>
        <v>2.4225300000000001</v>
      </c>
      <c r="R365" s="89">
        <f t="shared" si="210"/>
        <v>2.41723</v>
      </c>
      <c r="S365" s="89">
        <f t="shared" si="210"/>
        <v>2.3726500000000001</v>
      </c>
      <c r="T365" s="89">
        <f t="shared" si="210"/>
        <v>2.36511</v>
      </c>
      <c r="U365" s="89">
        <f t="shared" si="210"/>
        <v>2.34992</v>
      </c>
      <c r="V365" s="89">
        <f t="shared" si="210"/>
        <v>2.33683</v>
      </c>
      <c r="W365" s="89">
        <f t="shared" si="210"/>
        <v>2.3708900000000002</v>
      </c>
      <c r="X365" s="89">
        <f t="shared" si="210"/>
        <v>2.27765</v>
      </c>
      <c r="Y365" s="89">
        <f t="shared" si="210"/>
        <v>2.1384799999999999</v>
      </c>
      <c r="Z365" s="89">
        <f t="shared" si="210"/>
        <v>1.90093</v>
      </c>
      <c r="AA365" s="89">
        <f t="shared" si="210"/>
        <v>1.6597</v>
      </c>
    </row>
    <row r="366" spans="1:27" ht="12.75" hidden="1" customHeight="1" outlineLevel="1" x14ac:dyDescent="0.2">
      <c r="A366" s="99" t="s">
        <v>1384</v>
      </c>
      <c r="B366" s="60" t="s">
        <v>238</v>
      </c>
      <c r="C366" s="40" t="s">
        <v>79</v>
      </c>
      <c r="D366" s="41">
        <v>1182.93</v>
      </c>
      <c r="E366" s="41">
        <v>1113.23</v>
      </c>
      <c r="F366" s="41">
        <v>1041.6199999999999</v>
      </c>
      <c r="G366" s="41">
        <v>1030.9100000000001</v>
      </c>
      <c r="H366" s="41">
        <v>1055.26</v>
      </c>
      <c r="I366" s="41">
        <v>1118.51</v>
      </c>
      <c r="J366" s="41">
        <v>1297.3599999999999</v>
      </c>
      <c r="K366" s="41">
        <v>1582.8</v>
      </c>
      <c r="L366" s="41">
        <v>1890.42</v>
      </c>
      <c r="M366" s="41">
        <v>1930.23</v>
      </c>
      <c r="N366" s="41">
        <v>1948.28</v>
      </c>
      <c r="O366" s="41">
        <v>1997.71</v>
      </c>
      <c r="P366" s="41">
        <v>1975.95</v>
      </c>
      <c r="Q366" s="41">
        <v>1985.42</v>
      </c>
      <c r="R366" s="41">
        <v>1980.12</v>
      </c>
      <c r="S366" s="41">
        <v>1935.54</v>
      </c>
      <c r="T366" s="41">
        <v>1928</v>
      </c>
      <c r="U366" s="41">
        <v>1912.81</v>
      </c>
      <c r="V366" s="41">
        <v>1899.72</v>
      </c>
      <c r="W366" s="41">
        <v>1933.78</v>
      </c>
      <c r="X366" s="41">
        <v>1840.54</v>
      </c>
      <c r="Y366" s="41">
        <v>1701.37</v>
      </c>
      <c r="Z366" s="41">
        <v>1463.82</v>
      </c>
      <c r="AA366" s="41">
        <v>1222.5899999999999</v>
      </c>
    </row>
    <row r="367" spans="1:27" ht="12.75" hidden="1" customHeight="1" outlineLevel="1" x14ac:dyDescent="0.2">
      <c r="A367" s="99" t="s">
        <v>1385</v>
      </c>
      <c r="B367" s="60" t="s">
        <v>90</v>
      </c>
      <c r="C367" s="40" t="s">
        <v>79</v>
      </c>
      <c r="D367" s="41">
        <f>$D$327</f>
        <v>217.03</v>
      </c>
      <c r="E367" s="41">
        <f t="shared" ref="E367:AA367" si="211">$D$327</f>
        <v>217.03</v>
      </c>
      <c r="F367" s="41">
        <f t="shared" si="211"/>
        <v>217.03</v>
      </c>
      <c r="G367" s="41">
        <f t="shared" si="211"/>
        <v>217.03</v>
      </c>
      <c r="H367" s="41">
        <f t="shared" si="211"/>
        <v>217.03</v>
      </c>
      <c r="I367" s="41">
        <f t="shared" si="211"/>
        <v>217.03</v>
      </c>
      <c r="J367" s="41">
        <f t="shared" si="211"/>
        <v>217.03</v>
      </c>
      <c r="K367" s="41">
        <f t="shared" si="211"/>
        <v>217.03</v>
      </c>
      <c r="L367" s="41">
        <f t="shared" si="211"/>
        <v>217.03</v>
      </c>
      <c r="M367" s="41">
        <f t="shared" si="211"/>
        <v>217.03</v>
      </c>
      <c r="N367" s="41">
        <f t="shared" si="211"/>
        <v>217.03</v>
      </c>
      <c r="O367" s="41">
        <f t="shared" si="211"/>
        <v>217.03</v>
      </c>
      <c r="P367" s="41">
        <f t="shared" si="211"/>
        <v>217.03</v>
      </c>
      <c r="Q367" s="41">
        <f t="shared" si="211"/>
        <v>217.03</v>
      </c>
      <c r="R367" s="41">
        <f t="shared" si="211"/>
        <v>217.03</v>
      </c>
      <c r="S367" s="41">
        <f t="shared" si="211"/>
        <v>217.03</v>
      </c>
      <c r="T367" s="41">
        <f t="shared" si="211"/>
        <v>217.03</v>
      </c>
      <c r="U367" s="41">
        <f t="shared" si="211"/>
        <v>217.03</v>
      </c>
      <c r="V367" s="41">
        <f t="shared" si="211"/>
        <v>217.03</v>
      </c>
      <c r="W367" s="41">
        <f t="shared" si="211"/>
        <v>217.03</v>
      </c>
      <c r="X367" s="41">
        <f t="shared" si="211"/>
        <v>217.03</v>
      </c>
      <c r="Y367" s="41">
        <f t="shared" si="211"/>
        <v>217.03</v>
      </c>
      <c r="Z367" s="41">
        <f t="shared" si="211"/>
        <v>217.03</v>
      </c>
      <c r="AA367" s="41">
        <f t="shared" si="211"/>
        <v>217.03</v>
      </c>
    </row>
    <row r="368" spans="1:27" ht="12.75" hidden="1" customHeight="1" outlineLevel="1" x14ac:dyDescent="0.2">
      <c r="A368" s="99" t="s">
        <v>1386</v>
      </c>
      <c r="B368" s="60" t="s">
        <v>83</v>
      </c>
      <c r="C368" s="40" t="s">
        <v>79</v>
      </c>
      <c r="D368" s="41">
        <v>3.72</v>
      </c>
      <c r="E368" s="41">
        <v>3.72</v>
      </c>
      <c r="F368" s="41">
        <v>3.72</v>
      </c>
      <c r="G368" s="41">
        <v>3.72</v>
      </c>
      <c r="H368" s="41">
        <v>3.72</v>
      </c>
      <c r="I368" s="41">
        <v>3.72</v>
      </c>
      <c r="J368" s="41">
        <v>3.72</v>
      </c>
      <c r="K368" s="41">
        <v>3.72</v>
      </c>
      <c r="L368" s="41">
        <v>3.72</v>
      </c>
      <c r="M368" s="41">
        <v>3.72</v>
      </c>
      <c r="N368" s="41">
        <v>3.72</v>
      </c>
      <c r="O368" s="41">
        <v>3.72</v>
      </c>
      <c r="P368" s="41">
        <v>3.72</v>
      </c>
      <c r="Q368" s="41">
        <v>3.72</v>
      </c>
      <c r="R368" s="41">
        <v>3.72</v>
      </c>
      <c r="S368" s="41">
        <v>3.72</v>
      </c>
      <c r="T368" s="41">
        <v>3.72</v>
      </c>
      <c r="U368" s="41">
        <v>3.72</v>
      </c>
      <c r="V368" s="41">
        <v>3.72</v>
      </c>
      <c r="W368" s="41">
        <v>3.72</v>
      </c>
      <c r="X368" s="41">
        <v>3.72</v>
      </c>
      <c r="Y368" s="41">
        <v>3.72</v>
      </c>
      <c r="Z368" s="41">
        <v>3.72</v>
      </c>
      <c r="AA368" s="41">
        <v>3.72</v>
      </c>
    </row>
    <row r="369" spans="1:27" ht="12.75" hidden="1" customHeight="1" outlineLevel="1" x14ac:dyDescent="0.2">
      <c r="A369" s="99" t="s">
        <v>1387</v>
      </c>
      <c r="B369" s="60" t="s">
        <v>81</v>
      </c>
      <c r="C369" s="40" t="s">
        <v>79</v>
      </c>
      <c r="D369" s="41">
        <f>$D$11</f>
        <v>216.36</v>
      </c>
      <c r="E369" s="41">
        <f t="shared" ref="E369:AA369" si="212">$D$11</f>
        <v>216.36</v>
      </c>
      <c r="F369" s="41">
        <f t="shared" si="212"/>
        <v>216.36</v>
      </c>
      <c r="G369" s="41">
        <f t="shared" si="212"/>
        <v>216.36</v>
      </c>
      <c r="H369" s="41">
        <f t="shared" si="212"/>
        <v>216.36</v>
      </c>
      <c r="I369" s="41">
        <f t="shared" si="212"/>
        <v>216.36</v>
      </c>
      <c r="J369" s="41">
        <f t="shared" si="212"/>
        <v>216.36</v>
      </c>
      <c r="K369" s="41">
        <f t="shared" si="212"/>
        <v>216.36</v>
      </c>
      <c r="L369" s="41">
        <f t="shared" si="212"/>
        <v>216.36</v>
      </c>
      <c r="M369" s="41">
        <f t="shared" si="212"/>
        <v>216.36</v>
      </c>
      <c r="N369" s="41">
        <f t="shared" si="212"/>
        <v>216.36</v>
      </c>
      <c r="O369" s="41">
        <f t="shared" si="212"/>
        <v>216.36</v>
      </c>
      <c r="P369" s="41">
        <f t="shared" si="212"/>
        <v>216.36</v>
      </c>
      <c r="Q369" s="41">
        <f t="shared" si="212"/>
        <v>216.36</v>
      </c>
      <c r="R369" s="41">
        <f>$D$11</f>
        <v>216.36</v>
      </c>
      <c r="S369" s="41">
        <f t="shared" si="212"/>
        <v>216.36</v>
      </c>
      <c r="T369" s="41">
        <f t="shared" si="212"/>
        <v>216.36</v>
      </c>
      <c r="U369" s="41">
        <f t="shared" si="212"/>
        <v>216.36</v>
      </c>
      <c r="V369" s="41">
        <f t="shared" si="212"/>
        <v>216.36</v>
      </c>
      <c r="W369" s="41">
        <f t="shared" si="212"/>
        <v>216.36</v>
      </c>
      <c r="X369" s="41">
        <f t="shared" si="212"/>
        <v>216.36</v>
      </c>
      <c r="Y369" s="41">
        <f t="shared" si="212"/>
        <v>216.36</v>
      </c>
      <c r="Z369" s="41">
        <f t="shared" si="212"/>
        <v>216.36</v>
      </c>
      <c r="AA369" s="41">
        <f t="shared" si="212"/>
        <v>216.36</v>
      </c>
    </row>
    <row r="370" spans="1:27" ht="12.75" customHeight="1" collapsed="1" x14ac:dyDescent="0.2">
      <c r="A370" s="98" t="s">
        <v>1388</v>
      </c>
      <c r="B370" s="25" t="str">
        <f>"10"&amp;"."&amp;$B$663&amp;"."&amp;$B$664</f>
        <v>10.01.2024</v>
      </c>
      <c r="C370" s="88" t="s">
        <v>76</v>
      </c>
      <c r="D370" s="89">
        <f>ROUND(((D371+D372+D374+D373)/1000),5)</f>
        <v>1.63707</v>
      </c>
      <c r="E370" s="89">
        <f>ROUND(((E371+E372+E374+E373)/1000),5)</f>
        <v>1.5561199999999999</v>
      </c>
      <c r="F370" s="89">
        <f>ROUND(((F371+F372+F374+F373)/1000),5)</f>
        <v>1.5303199999999999</v>
      </c>
      <c r="G370" s="89">
        <f t="shared" ref="G370:AA370" si="213">ROUND(((G371+G372+G374+G373)/1000),5)</f>
        <v>1.5297499999999999</v>
      </c>
      <c r="H370" s="89">
        <f t="shared" si="213"/>
        <v>1.58755</v>
      </c>
      <c r="I370" s="89">
        <f t="shared" si="213"/>
        <v>1.67882</v>
      </c>
      <c r="J370" s="89">
        <f t="shared" si="213"/>
        <v>1.8973500000000001</v>
      </c>
      <c r="K370" s="89">
        <f t="shared" si="213"/>
        <v>2.19096</v>
      </c>
      <c r="L370" s="89">
        <f t="shared" si="213"/>
        <v>2.3778899999999998</v>
      </c>
      <c r="M370" s="89">
        <f t="shared" si="213"/>
        <v>2.4271099999999999</v>
      </c>
      <c r="N370" s="89">
        <f t="shared" si="213"/>
        <v>2.4517500000000001</v>
      </c>
      <c r="O370" s="89">
        <f t="shared" si="213"/>
        <v>2.5042800000000001</v>
      </c>
      <c r="P370" s="89">
        <f t="shared" si="213"/>
        <v>2.4741499999999998</v>
      </c>
      <c r="Q370" s="89">
        <f t="shared" si="213"/>
        <v>2.4834800000000001</v>
      </c>
      <c r="R370" s="89">
        <f t="shared" si="213"/>
        <v>2.4792700000000001</v>
      </c>
      <c r="S370" s="89">
        <f t="shared" si="213"/>
        <v>2.4266100000000002</v>
      </c>
      <c r="T370" s="89">
        <f t="shared" si="213"/>
        <v>2.42964</v>
      </c>
      <c r="U370" s="89">
        <f t="shared" si="213"/>
        <v>2.4152</v>
      </c>
      <c r="V370" s="89">
        <f t="shared" si="213"/>
        <v>2.3950999999999998</v>
      </c>
      <c r="W370" s="89">
        <f t="shared" si="213"/>
        <v>2.4367100000000002</v>
      </c>
      <c r="X370" s="89">
        <f t="shared" si="213"/>
        <v>2.3162799999999999</v>
      </c>
      <c r="Y370" s="89">
        <f t="shared" si="213"/>
        <v>2.1932100000000001</v>
      </c>
      <c r="Z370" s="89">
        <f t="shared" si="213"/>
        <v>1.97464</v>
      </c>
      <c r="AA370" s="89">
        <f t="shared" si="213"/>
        <v>1.6883600000000001</v>
      </c>
    </row>
    <row r="371" spans="1:27" ht="12.75" hidden="1" customHeight="1" outlineLevel="1" x14ac:dyDescent="0.2">
      <c r="A371" s="99" t="s">
        <v>1389</v>
      </c>
      <c r="B371" s="60" t="s">
        <v>238</v>
      </c>
      <c r="C371" s="40" t="s">
        <v>79</v>
      </c>
      <c r="D371" s="41">
        <v>1199.96</v>
      </c>
      <c r="E371" s="41">
        <v>1119.01</v>
      </c>
      <c r="F371" s="41">
        <v>1093.21</v>
      </c>
      <c r="G371" s="41">
        <v>1092.6400000000001</v>
      </c>
      <c r="H371" s="41">
        <v>1150.44</v>
      </c>
      <c r="I371" s="41">
        <v>1241.71</v>
      </c>
      <c r="J371" s="41">
        <v>1460.24</v>
      </c>
      <c r="K371" s="41">
        <v>1753.85</v>
      </c>
      <c r="L371" s="41">
        <v>1940.78</v>
      </c>
      <c r="M371" s="41">
        <v>1990</v>
      </c>
      <c r="N371" s="41">
        <v>2014.64</v>
      </c>
      <c r="O371" s="41">
        <v>2067.17</v>
      </c>
      <c r="P371" s="41">
        <v>2037.04</v>
      </c>
      <c r="Q371" s="41">
        <v>2046.37</v>
      </c>
      <c r="R371" s="41">
        <v>2042.16</v>
      </c>
      <c r="S371" s="41">
        <v>1989.5</v>
      </c>
      <c r="T371" s="41">
        <v>1992.53</v>
      </c>
      <c r="U371" s="41">
        <v>1978.09</v>
      </c>
      <c r="V371" s="41">
        <v>1957.99</v>
      </c>
      <c r="W371" s="41">
        <v>1999.6</v>
      </c>
      <c r="X371" s="41">
        <v>1879.17</v>
      </c>
      <c r="Y371" s="41">
        <v>1756.1</v>
      </c>
      <c r="Z371" s="41">
        <v>1537.53</v>
      </c>
      <c r="AA371" s="41">
        <v>1251.25</v>
      </c>
    </row>
    <row r="372" spans="1:27" ht="12.75" hidden="1" customHeight="1" outlineLevel="1" x14ac:dyDescent="0.2">
      <c r="A372" s="99" t="s">
        <v>1390</v>
      </c>
      <c r="B372" s="60" t="s">
        <v>90</v>
      </c>
      <c r="C372" s="40" t="s">
        <v>79</v>
      </c>
      <c r="D372" s="41">
        <f>$D$327</f>
        <v>217.03</v>
      </c>
      <c r="E372" s="41">
        <f t="shared" ref="E372:AA372" si="214">$D$327</f>
        <v>217.03</v>
      </c>
      <c r="F372" s="41">
        <f t="shared" si="214"/>
        <v>217.03</v>
      </c>
      <c r="G372" s="41">
        <f t="shared" si="214"/>
        <v>217.03</v>
      </c>
      <c r="H372" s="41">
        <f t="shared" si="214"/>
        <v>217.03</v>
      </c>
      <c r="I372" s="41">
        <f t="shared" si="214"/>
        <v>217.03</v>
      </c>
      <c r="J372" s="41">
        <f t="shared" si="214"/>
        <v>217.03</v>
      </c>
      <c r="K372" s="41">
        <f t="shared" si="214"/>
        <v>217.03</v>
      </c>
      <c r="L372" s="41">
        <f t="shared" si="214"/>
        <v>217.03</v>
      </c>
      <c r="M372" s="41">
        <f t="shared" si="214"/>
        <v>217.03</v>
      </c>
      <c r="N372" s="41">
        <f t="shared" si="214"/>
        <v>217.03</v>
      </c>
      <c r="O372" s="41">
        <f t="shared" si="214"/>
        <v>217.03</v>
      </c>
      <c r="P372" s="41">
        <f t="shared" si="214"/>
        <v>217.03</v>
      </c>
      <c r="Q372" s="41">
        <f t="shared" si="214"/>
        <v>217.03</v>
      </c>
      <c r="R372" s="41">
        <f t="shared" si="214"/>
        <v>217.03</v>
      </c>
      <c r="S372" s="41">
        <f t="shared" si="214"/>
        <v>217.03</v>
      </c>
      <c r="T372" s="41">
        <f t="shared" si="214"/>
        <v>217.03</v>
      </c>
      <c r="U372" s="41">
        <f t="shared" si="214"/>
        <v>217.03</v>
      </c>
      <c r="V372" s="41">
        <f t="shared" si="214"/>
        <v>217.03</v>
      </c>
      <c r="W372" s="41">
        <f t="shared" si="214"/>
        <v>217.03</v>
      </c>
      <c r="X372" s="41">
        <f t="shared" si="214"/>
        <v>217.03</v>
      </c>
      <c r="Y372" s="41">
        <f t="shared" si="214"/>
        <v>217.03</v>
      </c>
      <c r="Z372" s="41">
        <f t="shared" si="214"/>
        <v>217.03</v>
      </c>
      <c r="AA372" s="41">
        <f t="shared" si="214"/>
        <v>217.03</v>
      </c>
    </row>
    <row r="373" spans="1:27" ht="12.75" hidden="1" customHeight="1" outlineLevel="1" x14ac:dyDescent="0.2">
      <c r="A373" s="99" t="s">
        <v>1391</v>
      </c>
      <c r="B373" s="60" t="s">
        <v>83</v>
      </c>
      <c r="C373" s="40" t="s">
        <v>79</v>
      </c>
      <c r="D373" s="41">
        <v>3.72</v>
      </c>
      <c r="E373" s="41">
        <v>3.72</v>
      </c>
      <c r="F373" s="41">
        <v>3.72</v>
      </c>
      <c r="G373" s="41">
        <v>3.72</v>
      </c>
      <c r="H373" s="41">
        <v>3.72</v>
      </c>
      <c r="I373" s="41">
        <v>3.72</v>
      </c>
      <c r="J373" s="41">
        <v>3.72</v>
      </c>
      <c r="K373" s="41">
        <v>3.72</v>
      </c>
      <c r="L373" s="41">
        <v>3.72</v>
      </c>
      <c r="M373" s="41">
        <v>3.72</v>
      </c>
      <c r="N373" s="41">
        <v>3.72</v>
      </c>
      <c r="O373" s="41">
        <v>3.72</v>
      </c>
      <c r="P373" s="41">
        <v>3.72</v>
      </c>
      <c r="Q373" s="41">
        <v>3.72</v>
      </c>
      <c r="R373" s="41">
        <v>3.72</v>
      </c>
      <c r="S373" s="41">
        <v>3.72</v>
      </c>
      <c r="T373" s="41">
        <v>3.72</v>
      </c>
      <c r="U373" s="41">
        <v>3.72</v>
      </c>
      <c r="V373" s="41">
        <v>3.72</v>
      </c>
      <c r="W373" s="41">
        <v>3.72</v>
      </c>
      <c r="X373" s="41">
        <v>3.72</v>
      </c>
      <c r="Y373" s="41">
        <v>3.72</v>
      </c>
      <c r="Z373" s="41">
        <v>3.72</v>
      </c>
      <c r="AA373" s="41">
        <v>3.72</v>
      </c>
    </row>
    <row r="374" spans="1:27" ht="12.75" hidden="1" customHeight="1" outlineLevel="1" x14ac:dyDescent="0.2">
      <c r="A374" s="99" t="s">
        <v>1392</v>
      </c>
      <c r="B374" s="60" t="s">
        <v>81</v>
      </c>
      <c r="C374" s="40" t="s">
        <v>79</v>
      </c>
      <c r="D374" s="41">
        <f>$D$11</f>
        <v>216.36</v>
      </c>
      <c r="E374" s="41">
        <f t="shared" ref="E374:AA374" si="215">$D$11</f>
        <v>216.36</v>
      </c>
      <c r="F374" s="41">
        <f t="shared" si="215"/>
        <v>216.36</v>
      </c>
      <c r="G374" s="41">
        <f t="shared" si="215"/>
        <v>216.36</v>
      </c>
      <c r="H374" s="41">
        <f t="shared" si="215"/>
        <v>216.36</v>
      </c>
      <c r="I374" s="41">
        <f t="shared" si="215"/>
        <v>216.36</v>
      </c>
      <c r="J374" s="41">
        <f t="shared" si="215"/>
        <v>216.36</v>
      </c>
      <c r="K374" s="41">
        <f t="shared" si="215"/>
        <v>216.36</v>
      </c>
      <c r="L374" s="41">
        <f t="shared" si="215"/>
        <v>216.36</v>
      </c>
      <c r="M374" s="41">
        <f t="shared" si="215"/>
        <v>216.36</v>
      </c>
      <c r="N374" s="41">
        <f t="shared" si="215"/>
        <v>216.36</v>
      </c>
      <c r="O374" s="41">
        <f t="shared" si="215"/>
        <v>216.36</v>
      </c>
      <c r="P374" s="41">
        <f t="shared" si="215"/>
        <v>216.36</v>
      </c>
      <c r="Q374" s="41">
        <f t="shared" si="215"/>
        <v>216.36</v>
      </c>
      <c r="R374" s="41">
        <f>$D$11</f>
        <v>216.36</v>
      </c>
      <c r="S374" s="41">
        <f t="shared" si="215"/>
        <v>216.36</v>
      </c>
      <c r="T374" s="41">
        <f t="shared" si="215"/>
        <v>216.36</v>
      </c>
      <c r="U374" s="41">
        <f t="shared" si="215"/>
        <v>216.36</v>
      </c>
      <c r="V374" s="41">
        <f t="shared" si="215"/>
        <v>216.36</v>
      </c>
      <c r="W374" s="41">
        <f t="shared" si="215"/>
        <v>216.36</v>
      </c>
      <c r="X374" s="41">
        <f t="shared" si="215"/>
        <v>216.36</v>
      </c>
      <c r="Y374" s="41">
        <f t="shared" si="215"/>
        <v>216.36</v>
      </c>
      <c r="Z374" s="41">
        <f t="shared" si="215"/>
        <v>216.36</v>
      </c>
      <c r="AA374" s="41">
        <f t="shared" si="215"/>
        <v>216.36</v>
      </c>
    </row>
    <row r="375" spans="1:27" ht="12.75" customHeight="1" collapsed="1" x14ac:dyDescent="0.2">
      <c r="A375" s="98" t="s">
        <v>1393</v>
      </c>
      <c r="B375" s="25" t="str">
        <f>"11"&amp;"."&amp;$B$663&amp;"."&amp;$B$664</f>
        <v>11.01.2024</v>
      </c>
      <c r="C375" s="88" t="s">
        <v>76</v>
      </c>
      <c r="D375" s="89">
        <f>ROUND(((D376+D377+D379+D378)/1000),5)</f>
        <v>1.6819599999999999</v>
      </c>
      <c r="E375" s="89">
        <f>ROUND(((E376+E377+E379+E378)/1000),5)</f>
        <v>1.6117300000000001</v>
      </c>
      <c r="F375" s="89">
        <f>ROUND(((F376+F377+F379+F378)/1000),5)</f>
        <v>1.5564199999999999</v>
      </c>
      <c r="G375" s="89">
        <f t="shared" ref="G375:AA375" si="216">ROUND(((G376+G377+G379+G378)/1000),5)</f>
        <v>1.5838000000000001</v>
      </c>
      <c r="H375" s="89">
        <f t="shared" si="216"/>
        <v>1.62856</v>
      </c>
      <c r="I375" s="89">
        <f t="shared" si="216"/>
        <v>1.6967300000000001</v>
      </c>
      <c r="J375" s="89">
        <f t="shared" si="216"/>
        <v>1.9198200000000001</v>
      </c>
      <c r="K375" s="89">
        <f t="shared" si="216"/>
        <v>2.2783000000000002</v>
      </c>
      <c r="L375" s="89">
        <f t="shared" si="216"/>
        <v>2.4152300000000002</v>
      </c>
      <c r="M375" s="89">
        <f t="shared" si="216"/>
        <v>2.4620199999999999</v>
      </c>
      <c r="N375" s="89">
        <f t="shared" si="216"/>
        <v>2.5064099999999998</v>
      </c>
      <c r="O375" s="89">
        <f t="shared" si="216"/>
        <v>2.5300500000000001</v>
      </c>
      <c r="P375" s="89">
        <f t="shared" si="216"/>
        <v>2.50047</v>
      </c>
      <c r="Q375" s="89">
        <f t="shared" si="216"/>
        <v>2.5100799999999999</v>
      </c>
      <c r="R375" s="89">
        <f t="shared" si="216"/>
        <v>2.5079400000000001</v>
      </c>
      <c r="S375" s="89">
        <f t="shared" si="216"/>
        <v>2.4553600000000002</v>
      </c>
      <c r="T375" s="89">
        <f t="shared" si="216"/>
        <v>2.47397</v>
      </c>
      <c r="U375" s="89">
        <f t="shared" si="216"/>
        <v>2.49552</v>
      </c>
      <c r="V375" s="89">
        <f t="shared" si="216"/>
        <v>2.4138999999999999</v>
      </c>
      <c r="W375" s="89">
        <f t="shared" si="216"/>
        <v>2.4495300000000002</v>
      </c>
      <c r="X375" s="89">
        <f t="shared" si="216"/>
        <v>2.3259400000000001</v>
      </c>
      <c r="Y375" s="89">
        <f t="shared" si="216"/>
        <v>2.2154699999999998</v>
      </c>
      <c r="Z375" s="89">
        <f t="shared" si="216"/>
        <v>1.9763900000000001</v>
      </c>
      <c r="AA375" s="89">
        <f t="shared" si="216"/>
        <v>1.68374</v>
      </c>
    </row>
    <row r="376" spans="1:27" ht="12.75" hidden="1" customHeight="1" outlineLevel="1" x14ac:dyDescent="0.2">
      <c r="A376" s="99" t="s">
        <v>1394</v>
      </c>
      <c r="B376" s="60" t="s">
        <v>238</v>
      </c>
      <c r="C376" s="40" t="s">
        <v>79</v>
      </c>
      <c r="D376" s="41">
        <v>1244.8499999999999</v>
      </c>
      <c r="E376" s="41">
        <v>1174.6199999999999</v>
      </c>
      <c r="F376" s="41">
        <v>1119.31</v>
      </c>
      <c r="G376" s="41">
        <v>1146.69</v>
      </c>
      <c r="H376" s="41">
        <v>1191.45</v>
      </c>
      <c r="I376" s="41">
        <v>1259.6199999999999</v>
      </c>
      <c r="J376" s="41">
        <v>1482.71</v>
      </c>
      <c r="K376" s="41">
        <v>1841.19</v>
      </c>
      <c r="L376" s="41">
        <v>1978.12</v>
      </c>
      <c r="M376" s="41">
        <v>2024.91</v>
      </c>
      <c r="N376" s="41">
        <v>2069.3000000000002</v>
      </c>
      <c r="O376" s="41">
        <v>2092.94</v>
      </c>
      <c r="P376" s="41">
        <v>2063.36</v>
      </c>
      <c r="Q376" s="41">
        <v>2072.9699999999998</v>
      </c>
      <c r="R376" s="41">
        <v>2070.83</v>
      </c>
      <c r="S376" s="41">
        <v>2018.25</v>
      </c>
      <c r="T376" s="41">
        <v>2036.86</v>
      </c>
      <c r="U376" s="41">
        <v>2058.41</v>
      </c>
      <c r="V376" s="41">
        <v>1976.79</v>
      </c>
      <c r="W376" s="41">
        <v>2012.42</v>
      </c>
      <c r="X376" s="41">
        <v>1888.83</v>
      </c>
      <c r="Y376" s="41">
        <v>1778.36</v>
      </c>
      <c r="Z376" s="41">
        <v>1539.28</v>
      </c>
      <c r="AA376" s="41">
        <v>1246.6300000000001</v>
      </c>
    </row>
    <row r="377" spans="1:27" ht="12.75" hidden="1" customHeight="1" outlineLevel="1" x14ac:dyDescent="0.2">
      <c r="A377" s="99" t="s">
        <v>1395</v>
      </c>
      <c r="B377" s="60" t="s">
        <v>90</v>
      </c>
      <c r="C377" s="40" t="s">
        <v>79</v>
      </c>
      <c r="D377" s="41">
        <f>$D$327</f>
        <v>217.03</v>
      </c>
      <c r="E377" s="41">
        <f t="shared" ref="E377:AA377" si="217">$D$327</f>
        <v>217.03</v>
      </c>
      <c r="F377" s="41">
        <f t="shared" si="217"/>
        <v>217.03</v>
      </c>
      <c r="G377" s="41">
        <f t="shared" si="217"/>
        <v>217.03</v>
      </c>
      <c r="H377" s="41">
        <f t="shared" si="217"/>
        <v>217.03</v>
      </c>
      <c r="I377" s="41">
        <f t="shared" si="217"/>
        <v>217.03</v>
      </c>
      <c r="J377" s="41">
        <f t="shared" si="217"/>
        <v>217.03</v>
      </c>
      <c r="K377" s="41">
        <f t="shared" si="217"/>
        <v>217.03</v>
      </c>
      <c r="L377" s="41">
        <f t="shared" si="217"/>
        <v>217.03</v>
      </c>
      <c r="M377" s="41">
        <f t="shared" si="217"/>
        <v>217.03</v>
      </c>
      <c r="N377" s="41">
        <f t="shared" si="217"/>
        <v>217.03</v>
      </c>
      <c r="O377" s="41">
        <f t="shared" si="217"/>
        <v>217.03</v>
      </c>
      <c r="P377" s="41">
        <f t="shared" si="217"/>
        <v>217.03</v>
      </c>
      <c r="Q377" s="41">
        <f t="shared" si="217"/>
        <v>217.03</v>
      </c>
      <c r="R377" s="41">
        <f t="shared" si="217"/>
        <v>217.03</v>
      </c>
      <c r="S377" s="41">
        <f t="shared" si="217"/>
        <v>217.03</v>
      </c>
      <c r="T377" s="41">
        <f t="shared" si="217"/>
        <v>217.03</v>
      </c>
      <c r="U377" s="41">
        <f t="shared" si="217"/>
        <v>217.03</v>
      </c>
      <c r="V377" s="41">
        <f t="shared" si="217"/>
        <v>217.03</v>
      </c>
      <c r="W377" s="41">
        <f t="shared" si="217"/>
        <v>217.03</v>
      </c>
      <c r="X377" s="41">
        <f t="shared" si="217"/>
        <v>217.03</v>
      </c>
      <c r="Y377" s="41">
        <f t="shared" si="217"/>
        <v>217.03</v>
      </c>
      <c r="Z377" s="41">
        <f t="shared" si="217"/>
        <v>217.03</v>
      </c>
      <c r="AA377" s="41">
        <f t="shared" si="217"/>
        <v>217.03</v>
      </c>
    </row>
    <row r="378" spans="1:27" ht="12.75" hidden="1" customHeight="1" outlineLevel="1" x14ac:dyDescent="0.2">
      <c r="A378" s="99" t="s">
        <v>1396</v>
      </c>
      <c r="B378" s="60" t="s">
        <v>83</v>
      </c>
      <c r="C378" s="40" t="s">
        <v>79</v>
      </c>
      <c r="D378" s="41">
        <v>3.72</v>
      </c>
      <c r="E378" s="41">
        <v>3.72</v>
      </c>
      <c r="F378" s="41">
        <v>3.72</v>
      </c>
      <c r="G378" s="41">
        <v>3.72</v>
      </c>
      <c r="H378" s="41">
        <v>3.72</v>
      </c>
      <c r="I378" s="41">
        <v>3.72</v>
      </c>
      <c r="J378" s="41">
        <v>3.72</v>
      </c>
      <c r="K378" s="41">
        <v>3.72</v>
      </c>
      <c r="L378" s="41">
        <v>3.72</v>
      </c>
      <c r="M378" s="41">
        <v>3.72</v>
      </c>
      <c r="N378" s="41">
        <v>3.72</v>
      </c>
      <c r="O378" s="41">
        <v>3.72</v>
      </c>
      <c r="P378" s="41">
        <v>3.72</v>
      </c>
      <c r="Q378" s="41">
        <v>3.72</v>
      </c>
      <c r="R378" s="41">
        <v>3.72</v>
      </c>
      <c r="S378" s="41">
        <v>3.72</v>
      </c>
      <c r="T378" s="41">
        <v>3.72</v>
      </c>
      <c r="U378" s="41">
        <v>3.72</v>
      </c>
      <c r="V378" s="41">
        <v>3.72</v>
      </c>
      <c r="W378" s="41">
        <v>3.72</v>
      </c>
      <c r="X378" s="41">
        <v>3.72</v>
      </c>
      <c r="Y378" s="41">
        <v>3.72</v>
      </c>
      <c r="Z378" s="41">
        <v>3.72</v>
      </c>
      <c r="AA378" s="41">
        <v>3.72</v>
      </c>
    </row>
    <row r="379" spans="1:27" ht="12.75" hidden="1" customHeight="1" outlineLevel="1" x14ac:dyDescent="0.2">
      <c r="A379" s="99" t="s">
        <v>1397</v>
      </c>
      <c r="B379" s="60" t="s">
        <v>81</v>
      </c>
      <c r="C379" s="40" t="s">
        <v>79</v>
      </c>
      <c r="D379" s="41">
        <f>$D$11</f>
        <v>216.36</v>
      </c>
      <c r="E379" s="41">
        <f t="shared" ref="E379:AA379" si="218">$D$11</f>
        <v>216.36</v>
      </c>
      <c r="F379" s="41">
        <f t="shared" si="218"/>
        <v>216.36</v>
      </c>
      <c r="G379" s="41">
        <f t="shared" si="218"/>
        <v>216.36</v>
      </c>
      <c r="H379" s="41">
        <f t="shared" si="218"/>
        <v>216.36</v>
      </c>
      <c r="I379" s="41">
        <f t="shared" si="218"/>
        <v>216.36</v>
      </c>
      <c r="J379" s="41">
        <f t="shared" si="218"/>
        <v>216.36</v>
      </c>
      <c r="K379" s="41">
        <f t="shared" si="218"/>
        <v>216.36</v>
      </c>
      <c r="L379" s="41">
        <f t="shared" si="218"/>
        <v>216.36</v>
      </c>
      <c r="M379" s="41">
        <f t="shared" si="218"/>
        <v>216.36</v>
      </c>
      <c r="N379" s="41">
        <f t="shared" si="218"/>
        <v>216.36</v>
      </c>
      <c r="O379" s="41">
        <f t="shared" si="218"/>
        <v>216.36</v>
      </c>
      <c r="P379" s="41">
        <f t="shared" si="218"/>
        <v>216.36</v>
      </c>
      <c r="Q379" s="41">
        <f t="shared" si="218"/>
        <v>216.36</v>
      </c>
      <c r="R379" s="41">
        <f>$D$11</f>
        <v>216.36</v>
      </c>
      <c r="S379" s="41">
        <f t="shared" si="218"/>
        <v>216.36</v>
      </c>
      <c r="T379" s="41">
        <f t="shared" si="218"/>
        <v>216.36</v>
      </c>
      <c r="U379" s="41">
        <f t="shared" si="218"/>
        <v>216.36</v>
      </c>
      <c r="V379" s="41">
        <f t="shared" si="218"/>
        <v>216.36</v>
      </c>
      <c r="W379" s="41">
        <f t="shared" si="218"/>
        <v>216.36</v>
      </c>
      <c r="X379" s="41">
        <f t="shared" si="218"/>
        <v>216.36</v>
      </c>
      <c r="Y379" s="41">
        <f t="shared" si="218"/>
        <v>216.36</v>
      </c>
      <c r="Z379" s="41">
        <f t="shared" si="218"/>
        <v>216.36</v>
      </c>
      <c r="AA379" s="41">
        <f t="shared" si="218"/>
        <v>216.36</v>
      </c>
    </row>
    <row r="380" spans="1:27" ht="12.75" customHeight="1" collapsed="1" x14ac:dyDescent="0.2">
      <c r="A380" s="98" t="s">
        <v>1398</v>
      </c>
      <c r="B380" s="25" t="str">
        <f>"12"&amp;"."&amp;$B$663&amp;"."&amp;$B$664</f>
        <v>12.01.2024</v>
      </c>
      <c r="C380" s="88" t="s">
        <v>76</v>
      </c>
      <c r="D380" s="89">
        <f>ROUND(((D381+D382+D384+D383)/1000),5)</f>
        <v>1.6264000000000001</v>
      </c>
      <c r="E380" s="89">
        <f>ROUND(((E381+E382+E384+E383)/1000),5)</f>
        <v>1.5495099999999999</v>
      </c>
      <c r="F380" s="89">
        <f>ROUND(((F381+F382+F384+F383)/1000),5)</f>
        <v>1.47743</v>
      </c>
      <c r="G380" s="89">
        <f t="shared" ref="G380:AA380" si="219">ROUND(((G381+G382+G384+G383)/1000),5)</f>
        <v>1.49231</v>
      </c>
      <c r="H380" s="89">
        <f t="shared" si="219"/>
        <v>1.55461</v>
      </c>
      <c r="I380" s="89">
        <f t="shared" si="219"/>
        <v>1.6816</v>
      </c>
      <c r="J380" s="89">
        <f t="shared" si="219"/>
        <v>1.89463</v>
      </c>
      <c r="K380" s="89">
        <f t="shared" si="219"/>
        <v>2.1323300000000001</v>
      </c>
      <c r="L380" s="89">
        <f t="shared" si="219"/>
        <v>2.3033000000000001</v>
      </c>
      <c r="M380" s="89">
        <f t="shared" si="219"/>
        <v>2.3482599999999998</v>
      </c>
      <c r="N380" s="89">
        <f t="shared" si="219"/>
        <v>2.3932099999999998</v>
      </c>
      <c r="O380" s="89">
        <f t="shared" si="219"/>
        <v>2.4380199999999999</v>
      </c>
      <c r="P380" s="89">
        <f t="shared" si="219"/>
        <v>2.4024899999999998</v>
      </c>
      <c r="Q380" s="89">
        <f t="shared" si="219"/>
        <v>2.4171900000000002</v>
      </c>
      <c r="R380" s="89">
        <f t="shared" si="219"/>
        <v>2.4124500000000002</v>
      </c>
      <c r="S380" s="89">
        <f t="shared" si="219"/>
        <v>2.3437199999999998</v>
      </c>
      <c r="T380" s="89">
        <f t="shared" si="219"/>
        <v>2.36206</v>
      </c>
      <c r="U380" s="89">
        <f t="shared" si="219"/>
        <v>2.3907600000000002</v>
      </c>
      <c r="V380" s="89">
        <f t="shared" si="219"/>
        <v>2.3843299999999998</v>
      </c>
      <c r="W380" s="89">
        <f t="shared" si="219"/>
        <v>2.4187400000000001</v>
      </c>
      <c r="X380" s="89">
        <f t="shared" si="219"/>
        <v>2.3433999999999999</v>
      </c>
      <c r="Y380" s="89">
        <f t="shared" si="219"/>
        <v>2.2298100000000001</v>
      </c>
      <c r="Z380" s="89">
        <f t="shared" si="219"/>
        <v>1.9904500000000001</v>
      </c>
      <c r="AA380" s="89">
        <f t="shared" si="219"/>
        <v>1.7804800000000001</v>
      </c>
    </row>
    <row r="381" spans="1:27" ht="12.75" hidden="1" customHeight="1" outlineLevel="1" x14ac:dyDescent="0.2">
      <c r="A381" s="99" t="s">
        <v>1399</v>
      </c>
      <c r="B381" s="60" t="s">
        <v>238</v>
      </c>
      <c r="C381" s="40" t="s">
        <v>79</v>
      </c>
      <c r="D381" s="41">
        <v>1189.29</v>
      </c>
      <c r="E381" s="41">
        <v>1112.4000000000001</v>
      </c>
      <c r="F381" s="41">
        <v>1040.32</v>
      </c>
      <c r="G381" s="41">
        <v>1055.2</v>
      </c>
      <c r="H381" s="41">
        <v>1117.5</v>
      </c>
      <c r="I381" s="41">
        <v>1244.49</v>
      </c>
      <c r="J381" s="41">
        <v>1457.52</v>
      </c>
      <c r="K381" s="41">
        <v>1695.22</v>
      </c>
      <c r="L381" s="41">
        <v>1866.19</v>
      </c>
      <c r="M381" s="41">
        <v>1911.15</v>
      </c>
      <c r="N381" s="41">
        <v>1956.1</v>
      </c>
      <c r="O381" s="41">
        <v>2000.91</v>
      </c>
      <c r="P381" s="41">
        <v>1965.38</v>
      </c>
      <c r="Q381" s="41">
        <v>1980.08</v>
      </c>
      <c r="R381" s="41">
        <v>1975.34</v>
      </c>
      <c r="S381" s="41">
        <v>1906.61</v>
      </c>
      <c r="T381" s="41">
        <v>1924.95</v>
      </c>
      <c r="U381" s="41">
        <v>1953.65</v>
      </c>
      <c r="V381" s="41">
        <v>1947.22</v>
      </c>
      <c r="W381" s="41">
        <v>1981.63</v>
      </c>
      <c r="X381" s="41">
        <v>1906.29</v>
      </c>
      <c r="Y381" s="41">
        <v>1792.7</v>
      </c>
      <c r="Z381" s="41">
        <v>1553.34</v>
      </c>
      <c r="AA381" s="41">
        <v>1343.37</v>
      </c>
    </row>
    <row r="382" spans="1:27" ht="12.75" hidden="1" customHeight="1" outlineLevel="1" x14ac:dyDescent="0.2">
      <c r="A382" s="99" t="s">
        <v>1400</v>
      </c>
      <c r="B382" s="60" t="s">
        <v>90</v>
      </c>
      <c r="C382" s="40" t="s">
        <v>79</v>
      </c>
      <c r="D382" s="41">
        <f>$D$327</f>
        <v>217.03</v>
      </c>
      <c r="E382" s="41">
        <f t="shared" ref="E382:AA382" si="220">$D$327</f>
        <v>217.03</v>
      </c>
      <c r="F382" s="41">
        <f t="shared" si="220"/>
        <v>217.03</v>
      </c>
      <c r="G382" s="41">
        <f t="shared" si="220"/>
        <v>217.03</v>
      </c>
      <c r="H382" s="41">
        <f t="shared" si="220"/>
        <v>217.03</v>
      </c>
      <c r="I382" s="41">
        <f t="shared" si="220"/>
        <v>217.03</v>
      </c>
      <c r="J382" s="41">
        <f t="shared" si="220"/>
        <v>217.03</v>
      </c>
      <c r="K382" s="41">
        <f t="shared" si="220"/>
        <v>217.03</v>
      </c>
      <c r="L382" s="41">
        <f t="shared" si="220"/>
        <v>217.03</v>
      </c>
      <c r="M382" s="41">
        <f t="shared" si="220"/>
        <v>217.03</v>
      </c>
      <c r="N382" s="41">
        <f t="shared" si="220"/>
        <v>217.03</v>
      </c>
      <c r="O382" s="41">
        <f t="shared" si="220"/>
        <v>217.03</v>
      </c>
      <c r="P382" s="41">
        <f t="shared" si="220"/>
        <v>217.03</v>
      </c>
      <c r="Q382" s="41">
        <f t="shared" si="220"/>
        <v>217.03</v>
      </c>
      <c r="R382" s="41">
        <f t="shared" si="220"/>
        <v>217.03</v>
      </c>
      <c r="S382" s="41">
        <f t="shared" si="220"/>
        <v>217.03</v>
      </c>
      <c r="T382" s="41">
        <f t="shared" si="220"/>
        <v>217.03</v>
      </c>
      <c r="U382" s="41">
        <f t="shared" si="220"/>
        <v>217.03</v>
      </c>
      <c r="V382" s="41">
        <f t="shared" si="220"/>
        <v>217.03</v>
      </c>
      <c r="W382" s="41">
        <f t="shared" si="220"/>
        <v>217.03</v>
      </c>
      <c r="X382" s="41">
        <f t="shared" si="220"/>
        <v>217.03</v>
      </c>
      <c r="Y382" s="41">
        <f t="shared" si="220"/>
        <v>217.03</v>
      </c>
      <c r="Z382" s="41">
        <f t="shared" si="220"/>
        <v>217.03</v>
      </c>
      <c r="AA382" s="41">
        <f t="shared" si="220"/>
        <v>217.03</v>
      </c>
    </row>
    <row r="383" spans="1:27" ht="12.75" hidden="1" customHeight="1" outlineLevel="1" x14ac:dyDescent="0.2">
      <c r="A383" s="99" t="s">
        <v>1401</v>
      </c>
      <c r="B383" s="60" t="s">
        <v>83</v>
      </c>
      <c r="C383" s="40" t="s">
        <v>79</v>
      </c>
      <c r="D383" s="41">
        <v>3.72</v>
      </c>
      <c r="E383" s="41">
        <v>3.72</v>
      </c>
      <c r="F383" s="41">
        <v>3.72</v>
      </c>
      <c r="G383" s="41">
        <v>3.72</v>
      </c>
      <c r="H383" s="41">
        <v>3.72</v>
      </c>
      <c r="I383" s="41">
        <v>3.72</v>
      </c>
      <c r="J383" s="41">
        <v>3.72</v>
      </c>
      <c r="K383" s="41">
        <v>3.72</v>
      </c>
      <c r="L383" s="41">
        <v>3.72</v>
      </c>
      <c r="M383" s="41">
        <v>3.72</v>
      </c>
      <c r="N383" s="41">
        <v>3.72</v>
      </c>
      <c r="O383" s="41">
        <v>3.72</v>
      </c>
      <c r="P383" s="41">
        <v>3.72</v>
      </c>
      <c r="Q383" s="41">
        <v>3.72</v>
      </c>
      <c r="R383" s="41">
        <v>3.72</v>
      </c>
      <c r="S383" s="41">
        <v>3.72</v>
      </c>
      <c r="T383" s="41">
        <v>3.72</v>
      </c>
      <c r="U383" s="41">
        <v>3.72</v>
      </c>
      <c r="V383" s="41">
        <v>3.72</v>
      </c>
      <c r="W383" s="41">
        <v>3.72</v>
      </c>
      <c r="X383" s="41">
        <v>3.72</v>
      </c>
      <c r="Y383" s="41">
        <v>3.72</v>
      </c>
      <c r="Z383" s="41">
        <v>3.72</v>
      </c>
      <c r="AA383" s="41">
        <v>3.72</v>
      </c>
    </row>
    <row r="384" spans="1:27" ht="12.75" hidden="1" customHeight="1" outlineLevel="1" x14ac:dyDescent="0.2">
      <c r="A384" s="99" t="s">
        <v>1402</v>
      </c>
      <c r="B384" s="60" t="s">
        <v>81</v>
      </c>
      <c r="C384" s="40" t="s">
        <v>79</v>
      </c>
      <c r="D384" s="41">
        <f>$D$11</f>
        <v>216.36</v>
      </c>
      <c r="E384" s="41">
        <f t="shared" ref="E384:AA384" si="221">$D$11</f>
        <v>216.36</v>
      </c>
      <c r="F384" s="41">
        <f t="shared" si="221"/>
        <v>216.36</v>
      </c>
      <c r="G384" s="41">
        <f t="shared" si="221"/>
        <v>216.36</v>
      </c>
      <c r="H384" s="41">
        <f t="shared" si="221"/>
        <v>216.36</v>
      </c>
      <c r="I384" s="41">
        <f t="shared" si="221"/>
        <v>216.36</v>
      </c>
      <c r="J384" s="41">
        <f t="shared" si="221"/>
        <v>216.36</v>
      </c>
      <c r="K384" s="41">
        <f t="shared" si="221"/>
        <v>216.36</v>
      </c>
      <c r="L384" s="41">
        <f t="shared" si="221"/>
        <v>216.36</v>
      </c>
      <c r="M384" s="41">
        <f t="shared" si="221"/>
        <v>216.36</v>
      </c>
      <c r="N384" s="41">
        <f t="shared" si="221"/>
        <v>216.36</v>
      </c>
      <c r="O384" s="41">
        <f t="shared" si="221"/>
        <v>216.36</v>
      </c>
      <c r="P384" s="41">
        <f t="shared" si="221"/>
        <v>216.36</v>
      </c>
      <c r="Q384" s="41">
        <f t="shared" si="221"/>
        <v>216.36</v>
      </c>
      <c r="R384" s="41">
        <f>$D$11</f>
        <v>216.36</v>
      </c>
      <c r="S384" s="41">
        <f t="shared" si="221"/>
        <v>216.36</v>
      </c>
      <c r="T384" s="41">
        <f t="shared" si="221"/>
        <v>216.36</v>
      </c>
      <c r="U384" s="41">
        <f t="shared" si="221"/>
        <v>216.36</v>
      </c>
      <c r="V384" s="41">
        <f t="shared" si="221"/>
        <v>216.36</v>
      </c>
      <c r="W384" s="41">
        <f t="shared" si="221"/>
        <v>216.36</v>
      </c>
      <c r="X384" s="41">
        <f t="shared" si="221"/>
        <v>216.36</v>
      </c>
      <c r="Y384" s="41">
        <f t="shared" si="221"/>
        <v>216.36</v>
      </c>
      <c r="Z384" s="41">
        <f t="shared" si="221"/>
        <v>216.36</v>
      </c>
      <c r="AA384" s="41">
        <f t="shared" si="221"/>
        <v>216.36</v>
      </c>
    </row>
    <row r="385" spans="1:27" ht="12.75" customHeight="1" collapsed="1" x14ac:dyDescent="0.2">
      <c r="A385" s="98" t="s">
        <v>1403</v>
      </c>
      <c r="B385" s="25" t="str">
        <f>"13"&amp;"."&amp;$B$663&amp;"."&amp;$B$664</f>
        <v>13.01.2024</v>
      </c>
      <c r="C385" s="88" t="s">
        <v>76</v>
      </c>
      <c r="D385" s="89">
        <f>ROUND(((D386+D387+D389+D388)/1000),5)</f>
        <v>1.9575199999999999</v>
      </c>
      <c r="E385" s="89">
        <f>ROUND(((E386+E387+E389+E388)/1000),5)</f>
        <v>1.7707200000000001</v>
      </c>
      <c r="F385" s="89">
        <f>ROUND(((F386+F387+F389+F388)/1000),5)</f>
        <v>1.7248699999999999</v>
      </c>
      <c r="G385" s="89">
        <f t="shared" ref="G385:AA385" si="222">ROUND(((G386+G387+G389+G388)/1000),5)</f>
        <v>1.7200299999999999</v>
      </c>
      <c r="H385" s="89">
        <f t="shared" si="222"/>
        <v>1.7580199999999999</v>
      </c>
      <c r="I385" s="89">
        <f t="shared" si="222"/>
        <v>1.8650100000000001</v>
      </c>
      <c r="J385" s="89">
        <f t="shared" si="222"/>
        <v>1.91428</v>
      </c>
      <c r="K385" s="89">
        <f t="shared" si="222"/>
        <v>1.9701900000000001</v>
      </c>
      <c r="L385" s="89">
        <f t="shared" si="222"/>
        <v>2.1438199999999998</v>
      </c>
      <c r="M385" s="89">
        <f t="shared" si="222"/>
        <v>2.1503700000000001</v>
      </c>
      <c r="N385" s="89">
        <f t="shared" si="222"/>
        <v>2.2141799999999998</v>
      </c>
      <c r="O385" s="89">
        <f t="shared" si="222"/>
        <v>2.2469100000000002</v>
      </c>
      <c r="P385" s="89">
        <f t="shared" si="222"/>
        <v>2.3394599999999999</v>
      </c>
      <c r="Q385" s="89">
        <f t="shared" si="222"/>
        <v>2.3607399999999998</v>
      </c>
      <c r="R385" s="89">
        <f t="shared" si="222"/>
        <v>2.26288</v>
      </c>
      <c r="S385" s="89">
        <f t="shared" si="222"/>
        <v>2.24498</v>
      </c>
      <c r="T385" s="89">
        <f t="shared" si="222"/>
        <v>2.3432200000000001</v>
      </c>
      <c r="U385" s="89">
        <f t="shared" si="222"/>
        <v>2.6207400000000001</v>
      </c>
      <c r="V385" s="89">
        <f t="shared" si="222"/>
        <v>2.6453700000000002</v>
      </c>
      <c r="W385" s="89">
        <f t="shared" si="222"/>
        <v>2.3197999999999999</v>
      </c>
      <c r="X385" s="89">
        <f t="shared" si="222"/>
        <v>2.19245</v>
      </c>
      <c r="Y385" s="89">
        <f t="shared" si="222"/>
        <v>1.9129799999999999</v>
      </c>
      <c r="Z385" s="89">
        <f t="shared" si="222"/>
        <v>1.88988</v>
      </c>
      <c r="AA385" s="89">
        <f t="shared" si="222"/>
        <v>1.9678899999999999</v>
      </c>
    </row>
    <row r="386" spans="1:27" ht="12.75" hidden="1" customHeight="1" outlineLevel="1" x14ac:dyDescent="0.2">
      <c r="A386" s="99" t="s">
        <v>1404</v>
      </c>
      <c r="B386" s="60" t="s">
        <v>238</v>
      </c>
      <c r="C386" s="40" t="s">
        <v>79</v>
      </c>
      <c r="D386" s="41">
        <v>1520.41</v>
      </c>
      <c r="E386" s="41">
        <v>1333.61</v>
      </c>
      <c r="F386" s="41">
        <v>1287.76</v>
      </c>
      <c r="G386" s="41">
        <v>1282.92</v>
      </c>
      <c r="H386" s="41">
        <v>1320.91</v>
      </c>
      <c r="I386" s="41">
        <v>1427.9</v>
      </c>
      <c r="J386" s="41">
        <v>1477.17</v>
      </c>
      <c r="K386" s="41">
        <v>1533.08</v>
      </c>
      <c r="L386" s="41">
        <v>1706.71</v>
      </c>
      <c r="M386" s="41">
        <v>1713.26</v>
      </c>
      <c r="N386" s="41">
        <v>1777.07</v>
      </c>
      <c r="O386" s="41">
        <v>1809.8</v>
      </c>
      <c r="P386" s="41">
        <v>1902.35</v>
      </c>
      <c r="Q386" s="41">
        <v>1923.63</v>
      </c>
      <c r="R386" s="41">
        <v>1825.77</v>
      </c>
      <c r="S386" s="41">
        <v>1807.87</v>
      </c>
      <c r="T386" s="41">
        <v>1906.11</v>
      </c>
      <c r="U386" s="41">
        <v>2183.63</v>
      </c>
      <c r="V386" s="41">
        <v>2208.2600000000002</v>
      </c>
      <c r="W386" s="41">
        <v>1882.69</v>
      </c>
      <c r="X386" s="41">
        <v>1755.34</v>
      </c>
      <c r="Y386" s="41">
        <v>1475.87</v>
      </c>
      <c r="Z386" s="41">
        <v>1452.77</v>
      </c>
      <c r="AA386" s="41">
        <v>1530.78</v>
      </c>
    </row>
    <row r="387" spans="1:27" ht="12.75" hidden="1" customHeight="1" outlineLevel="1" x14ac:dyDescent="0.2">
      <c r="A387" s="99" t="s">
        <v>1405</v>
      </c>
      <c r="B387" s="60" t="s">
        <v>90</v>
      </c>
      <c r="C387" s="40" t="s">
        <v>79</v>
      </c>
      <c r="D387" s="41">
        <f>$D$327</f>
        <v>217.03</v>
      </c>
      <c r="E387" s="41">
        <f t="shared" ref="E387:AA387" si="223">$D$327</f>
        <v>217.03</v>
      </c>
      <c r="F387" s="41">
        <f t="shared" si="223"/>
        <v>217.03</v>
      </c>
      <c r="G387" s="41">
        <f t="shared" si="223"/>
        <v>217.03</v>
      </c>
      <c r="H387" s="41">
        <f t="shared" si="223"/>
        <v>217.03</v>
      </c>
      <c r="I387" s="41">
        <f t="shared" si="223"/>
        <v>217.03</v>
      </c>
      <c r="J387" s="41">
        <f t="shared" si="223"/>
        <v>217.03</v>
      </c>
      <c r="K387" s="41">
        <f t="shared" si="223"/>
        <v>217.03</v>
      </c>
      <c r="L387" s="41">
        <f t="shared" si="223"/>
        <v>217.03</v>
      </c>
      <c r="M387" s="41">
        <f t="shared" si="223"/>
        <v>217.03</v>
      </c>
      <c r="N387" s="41">
        <f t="shared" si="223"/>
        <v>217.03</v>
      </c>
      <c r="O387" s="41">
        <f t="shared" si="223"/>
        <v>217.03</v>
      </c>
      <c r="P387" s="41">
        <f t="shared" si="223"/>
        <v>217.03</v>
      </c>
      <c r="Q387" s="41">
        <f t="shared" si="223"/>
        <v>217.03</v>
      </c>
      <c r="R387" s="41">
        <f t="shared" si="223"/>
        <v>217.03</v>
      </c>
      <c r="S387" s="41">
        <f t="shared" si="223"/>
        <v>217.03</v>
      </c>
      <c r="T387" s="41">
        <f t="shared" si="223"/>
        <v>217.03</v>
      </c>
      <c r="U387" s="41">
        <f t="shared" si="223"/>
        <v>217.03</v>
      </c>
      <c r="V387" s="41">
        <f t="shared" si="223"/>
        <v>217.03</v>
      </c>
      <c r="W387" s="41">
        <f t="shared" si="223"/>
        <v>217.03</v>
      </c>
      <c r="X387" s="41">
        <f t="shared" si="223"/>
        <v>217.03</v>
      </c>
      <c r="Y387" s="41">
        <f t="shared" si="223"/>
        <v>217.03</v>
      </c>
      <c r="Z387" s="41">
        <f t="shared" si="223"/>
        <v>217.03</v>
      </c>
      <c r="AA387" s="41">
        <f t="shared" si="223"/>
        <v>217.03</v>
      </c>
    </row>
    <row r="388" spans="1:27" ht="12.75" hidden="1" customHeight="1" outlineLevel="1" x14ac:dyDescent="0.2">
      <c r="A388" s="99" t="s">
        <v>1406</v>
      </c>
      <c r="B388" s="60" t="s">
        <v>83</v>
      </c>
      <c r="C388" s="40" t="s">
        <v>79</v>
      </c>
      <c r="D388" s="41">
        <v>3.72</v>
      </c>
      <c r="E388" s="41">
        <v>3.72</v>
      </c>
      <c r="F388" s="41">
        <v>3.72</v>
      </c>
      <c r="G388" s="41">
        <v>3.72</v>
      </c>
      <c r="H388" s="41">
        <v>3.72</v>
      </c>
      <c r="I388" s="41">
        <v>3.72</v>
      </c>
      <c r="J388" s="41">
        <v>3.72</v>
      </c>
      <c r="K388" s="41">
        <v>3.72</v>
      </c>
      <c r="L388" s="41">
        <v>3.72</v>
      </c>
      <c r="M388" s="41">
        <v>3.72</v>
      </c>
      <c r="N388" s="41">
        <v>3.72</v>
      </c>
      <c r="O388" s="41">
        <v>3.72</v>
      </c>
      <c r="P388" s="41">
        <v>3.72</v>
      </c>
      <c r="Q388" s="41">
        <v>3.72</v>
      </c>
      <c r="R388" s="41">
        <v>3.72</v>
      </c>
      <c r="S388" s="41">
        <v>3.72</v>
      </c>
      <c r="T388" s="41">
        <v>3.72</v>
      </c>
      <c r="U388" s="41">
        <v>3.72</v>
      </c>
      <c r="V388" s="41">
        <v>3.72</v>
      </c>
      <c r="W388" s="41">
        <v>3.72</v>
      </c>
      <c r="X388" s="41">
        <v>3.72</v>
      </c>
      <c r="Y388" s="41">
        <v>3.72</v>
      </c>
      <c r="Z388" s="41">
        <v>3.72</v>
      </c>
      <c r="AA388" s="41">
        <v>3.72</v>
      </c>
    </row>
    <row r="389" spans="1:27" ht="12.75" hidden="1" customHeight="1" outlineLevel="1" x14ac:dyDescent="0.2">
      <c r="A389" s="99" t="s">
        <v>1407</v>
      </c>
      <c r="B389" s="60" t="s">
        <v>81</v>
      </c>
      <c r="C389" s="40" t="s">
        <v>79</v>
      </c>
      <c r="D389" s="41">
        <f>$D$11</f>
        <v>216.36</v>
      </c>
      <c r="E389" s="41">
        <f t="shared" ref="E389:AA389" si="224">$D$11</f>
        <v>216.36</v>
      </c>
      <c r="F389" s="41">
        <f t="shared" si="224"/>
        <v>216.36</v>
      </c>
      <c r="G389" s="41">
        <f t="shared" si="224"/>
        <v>216.36</v>
      </c>
      <c r="H389" s="41">
        <f t="shared" si="224"/>
        <v>216.36</v>
      </c>
      <c r="I389" s="41">
        <f t="shared" si="224"/>
        <v>216.36</v>
      </c>
      <c r="J389" s="41">
        <f t="shared" si="224"/>
        <v>216.36</v>
      </c>
      <c r="K389" s="41">
        <f t="shared" si="224"/>
        <v>216.36</v>
      </c>
      <c r="L389" s="41">
        <f t="shared" si="224"/>
        <v>216.36</v>
      </c>
      <c r="M389" s="41">
        <f t="shared" si="224"/>
        <v>216.36</v>
      </c>
      <c r="N389" s="41">
        <f t="shared" si="224"/>
        <v>216.36</v>
      </c>
      <c r="O389" s="41">
        <f t="shared" si="224"/>
        <v>216.36</v>
      </c>
      <c r="P389" s="41">
        <f t="shared" si="224"/>
        <v>216.36</v>
      </c>
      <c r="Q389" s="41">
        <f t="shared" si="224"/>
        <v>216.36</v>
      </c>
      <c r="R389" s="41">
        <f>$D$11</f>
        <v>216.36</v>
      </c>
      <c r="S389" s="41">
        <f t="shared" si="224"/>
        <v>216.36</v>
      </c>
      <c r="T389" s="41">
        <f t="shared" si="224"/>
        <v>216.36</v>
      </c>
      <c r="U389" s="41">
        <f t="shared" si="224"/>
        <v>216.36</v>
      </c>
      <c r="V389" s="41">
        <f t="shared" si="224"/>
        <v>216.36</v>
      </c>
      <c r="W389" s="41">
        <f t="shared" si="224"/>
        <v>216.36</v>
      </c>
      <c r="X389" s="41">
        <f t="shared" si="224"/>
        <v>216.36</v>
      </c>
      <c r="Y389" s="41">
        <f t="shared" si="224"/>
        <v>216.36</v>
      </c>
      <c r="Z389" s="41">
        <f t="shared" si="224"/>
        <v>216.36</v>
      </c>
      <c r="AA389" s="41">
        <f t="shared" si="224"/>
        <v>216.36</v>
      </c>
    </row>
    <row r="390" spans="1:27" ht="12.75" customHeight="1" collapsed="1" x14ac:dyDescent="0.2">
      <c r="A390" s="98" t="s">
        <v>1408</v>
      </c>
      <c r="B390" s="25" t="str">
        <f>"14"&amp;"."&amp;$B$663&amp;"."&amp;$B$664</f>
        <v>14.01.2024</v>
      </c>
      <c r="C390" s="88" t="s">
        <v>76</v>
      </c>
      <c r="D390" s="89">
        <f>ROUND(((D391+D392+D394+D393)/1000),5)</f>
        <v>1.9862599999999999</v>
      </c>
      <c r="E390" s="89">
        <f>ROUND(((E391+E392+E394+E393)/1000),5)</f>
        <v>1.8513599999999999</v>
      </c>
      <c r="F390" s="89">
        <f>ROUND(((F391+F392+F394+F393)/1000),5)</f>
        <v>1.7230799999999999</v>
      </c>
      <c r="G390" s="89">
        <f t="shared" ref="G390:AA390" si="225">ROUND(((G391+G392+G394+G393)/1000),5)</f>
        <v>1.7088699999999999</v>
      </c>
      <c r="H390" s="89">
        <f t="shared" si="225"/>
        <v>1.7249699999999999</v>
      </c>
      <c r="I390" s="89">
        <f t="shared" si="225"/>
        <v>1.80233</v>
      </c>
      <c r="J390" s="89">
        <f t="shared" si="225"/>
        <v>1.8351900000000001</v>
      </c>
      <c r="K390" s="89">
        <f t="shared" si="225"/>
        <v>1.9471499999999999</v>
      </c>
      <c r="L390" s="89">
        <f t="shared" si="225"/>
        <v>2.0319400000000001</v>
      </c>
      <c r="M390" s="89">
        <f t="shared" si="225"/>
        <v>2.1890800000000001</v>
      </c>
      <c r="N390" s="89">
        <f t="shared" si="225"/>
        <v>2.3146100000000001</v>
      </c>
      <c r="O390" s="89">
        <f t="shared" si="225"/>
        <v>2.3891399999999998</v>
      </c>
      <c r="P390" s="89">
        <f t="shared" si="225"/>
        <v>2.4152999999999998</v>
      </c>
      <c r="Q390" s="89">
        <f t="shared" si="225"/>
        <v>2.43404</v>
      </c>
      <c r="R390" s="89">
        <f t="shared" si="225"/>
        <v>2.3041</v>
      </c>
      <c r="S390" s="89">
        <f t="shared" si="225"/>
        <v>2.43581</v>
      </c>
      <c r="T390" s="89">
        <f t="shared" si="225"/>
        <v>2.6154199999999999</v>
      </c>
      <c r="U390" s="89">
        <f t="shared" si="225"/>
        <v>2.6464099999999999</v>
      </c>
      <c r="V390" s="89">
        <f t="shared" si="225"/>
        <v>2.6408299999999998</v>
      </c>
      <c r="W390" s="89">
        <f t="shared" si="225"/>
        <v>2.4866000000000001</v>
      </c>
      <c r="X390" s="89">
        <f t="shared" si="225"/>
        <v>2.3274599999999999</v>
      </c>
      <c r="Y390" s="89">
        <f t="shared" si="225"/>
        <v>2.2021799999999998</v>
      </c>
      <c r="Z390" s="89">
        <f t="shared" si="225"/>
        <v>2.0024099999999998</v>
      </c>
      <c r="AA390" s="89">
        <f t="shared" si="225"/>
        <v>1.94329</v>
      </c>
    </row>
    <row r="391" spans="1:27" ht="12.75" hidden="1" customHeight="1" outlineLevel="1" x14ac:dyDescent="0.2">
      <c r="A391" s="99" t="s">
        <v>1409</v>
      </c>
      <c r="B391" s="60" t="s">
        <v>238</v>
      </c>
      <c r="C391" s="40" t="s">
        <v>79</v>
      </c>
      <c r="D391" s="41">
        <v>1549.15</v>
      </c>
      <c r="E391" s="41">
        <v>1414.25</v>
      </c>
      <c r="F391" s="41">
        <v>1285.97</v>
      </c>
      <c r="G391" s="41">
        <v>1271.76</v>
      </c>
      <c r="H391" s="41">
        <v>1287.8599999999999</v>
      </c>
      <c r="I391" s="41">
        <v>1365.22</v>
      </c>
      <c r="J391" s="41">
        <v>1398.08</v>
      </c>
      <c r="K391" s="41">
        <v>1510.04</v>
      </c>
      <c r="L391" s="41">
        <v>1594.83</v>
      </c>
      <c r="M391" s="41">
        <v>1751.97</v>
      </c>
      <c r="N391" s="41">
        <v>1877.5</v>
      </c>
      <c r="O391" s="41">
        <v>1952.03</v>
      </c>
      <c r="P391" s="41">
        <v>1978.19</v>
      </c>
      <c r="Q391" s="41">
        <v>1996.93</v>
      </c>
      <c r="R391" s="41">
        <v>1866.99</v>
      </c>
      <c r="S391" s="41">
        <v>1998.7</v>
      </c>
      <c r="T391" s="41">
        <v>2178.31</v>
      </c>
      <c r="U391" s="41">
        <v>2209.3000000000002</v>
      </c>
      <c r="V391" s="41">
        <v>2203.7199999999998</v>
      </c>
      <c r="W391" s="41">
        <v>2049.4899999999998</v>
      </c>
      <c r="X391" s="41">
        <v>1890.35</v>
      </c>
      <c r="Y391" s="41">
        <v>1765.07</v>
      </c>
      <c r="Z391" s="41">
        <v>1565.3</v>
      </c>
      <c r="AA391" s="41">
        <v>1506.18</v>
      </c>
    </row>
    <row r="392" spans="1:27" ht="12.75" hidden="1" customHeight="1" outlineLevel="1" x14ac:dyDescent="0.2">
      <c r="A392" s="99" t="s">
        <v>1410</v>
      </c>
      <c r="B392" s="60" t="s">
        <v>90</v>
      </c>
      <c r="C392" s="40" t="s">
        <v>79</v>
      </c>
      <c r="D392" s="41">
        <f>$D$327</f>
        <v>217.03</v>
      </c>
      <c r="E392" s="41">
        <f t="shared" ref="E392:AA392" si="226">$D$327</f>
        <v>217.03</v>
      </c>
      <c r="F392" s="41">
        <f t="shared" si="226"/>
        <v>217.03</v>
      </c>
      <c r="G392" s="41">
        <f t="shared" si="226"/>
        <v>217.03</v>
      </c>
      <c r="H392" s="41">
        <f t="shared" si="226"/>
        <v>217.03</v>
      </c>
      <c r="I392" s="41">
        <f t="shared" si="226"/>
        <v>217.03</v>
      </c>
      <c r="J392" s="41">
        <f t="shared" si="226"/>
        <v>217.03</v>
      </c>
      <c r="K392" s="41">
        <f t="shared" si="226"/>
        <v>217.03</v>
      </c>
      <c r="L392" s="41">
        <f t="shared" si="226"/>
        <v>217.03</v>
      </c>
      <c r="M392" s="41">
        <f t="shared" si="226"/>
        <v>217.03</v>
      </c>
      <c r="N392" s="41">
        <f t="shared" si="226"/>
        <v>217.03</v>
      </c>
      <c r="O392" s="41">
        <f t="shared" si="226"/>
        <v>217.03</v>
      </c>
      <c r="P392" s="41">
        <f t="shared" si="226"/>
        <v>217.03</v>
      </c>
      <c r="Q392" s="41">
        <f t="shared" si="226"/>
        <v>217.03</v>
      </c>
      <c r="R392" s="41">
        <f t="shared" si="226"/>
        <v>217.03</v>
      </c>
      <c r="S392" s="41">
        <f t="shared" si="226"/>
        <v>217.03</v>
      </c>
      <c r="T392" s="41">
        <f t="shared" si="226"/>
        <v>217.03</v>
      </c>
      <c r="U392" s="41">
        <f t="shared" si="226"/>
        <v>217.03</v>
      </c>
      <c r="V392" s="41">
        <f t="shared" si="226"/>
        <v>217.03</v>
      </c>
      <c r="W392" s="41">
        <f t="shared" si="226"/>
        <v>217.03</v>
      </c>
      <c r="X392" s="41">
        <f t="shared" si="226"/>
        <v>217.03</v>
      </c>
      <c r="Y392" s="41">
        <f t="shared" si="226"/>
        <v>217.03</v>
      </c>
      <c r="Z392" s="41">
        <f t="shared" si="226"/>
        <v>217.03</v>
      </c>
      <c r="AA392" s="41">
        <f t="shared" si="226"/>
        <v>217.03</v>
      </c>
    </row>
    <row r="393" spans="1:27" ht="12.75" hidden="1" customHeight="1" outlineLevel="1" x14ac:dyDescent="0.2">
      <c r="A393" s="99" t="s">
        <v>1411</v>
      </c>
      <c r="B393" s="60" t="s">
        <v>83</v>
      </c>
      <c r="C393" s="40" t="s">
        <v>79</v>
      </c>
      <c r="D393" s="41">
        <v>3.72</v>
      </c>
      <c r="E393" s="41">
        <v>3.72</v>
      </c>
      <c r="F393" s="41">
        <v>3.72</v>
      </c>
      <c r="G393" s="41">
        <v>3.72</v>
      </c>
      <c r="H393" s="41">
        <v>3.72</v>
      </c>
      <c r="I393" s="41">
        <v>3.72</v>
      </c>
      <c r="J393" s="41">
        <v>3.72</v>
      </c>
      <c r="K393" s="41">
        <v>3.72</v>
      </c>
      <c r="L393" s="41">
        <v>3.72</v>
      </c>
      <c r="M393" s="41">
        <v>3.72</v>
      </c>
      <c r="N393" s="41">
        <v>3.72</v>
      </c>
      <c r="O393" s="41">
        <v>3.72</v>
      </c>
      <c r="P393" s="41">
        <v>3.72</v>
      </c>
      <c r="Q393" s="41">
        <v>3.72</v>
      </c>
      <c r="R393" s="41">
        <v>3.72</v>
      </c>
      <c r="S393" s="41">
        <v>3.72</v>
      </c>
      <c r="T393" s="41">
        <v>3.72</v>
      </c>
      <c r="U393" s="41">
        <v>3.72</v>
      </c>
      <c r="V393" s="41">
        <v>3.72</v>
      </c>
      <c r="W393" s="41">
        <v>3.72</v>
      </c>
      <c r="X393" s="41">
        <v>3.72</v>
      </c>
      <c r="Y393" s="41">
        <v>3.72</v>
      </c>
      <c r="Z393" s="41">
        <v>3.72</v>
      </c>
      <c r="AA393" s="41">
        <v>3.72</v>
      </c>
    </row>
    <row r="394" spans="1:27" ht="12.75" hidden="1" customHeight="1" outlineLevel="1" x14ac:dyDescent="0.2">
      <c r="A394" s="99" t="s">
        <v>1412</v>
      </c>
      <c r="B394" s="60" t="s">
        <v>81</v>
      </c>
      <c r="C394" s="40" t="s">
        <v>79</v>
      </c>
      <c r="D394" s="41">
        <f>$D$11</f>
        <v>216.36</v>
      </c>
      <c r="E394" s="41">
        <f t="shared" ref="E394:AA394" si="227">$D$11</f>
        <v>216.36</v>
      </c>
      <c r="F394" s="41">
        <f t="shared" si="227"/>
        <v>216.36</v>
      </c>
      <c r="G394" s="41">
        <f t="shared" si="227"/>
        <v>216.36</v>
      </c>
      <c r="H394" s="41">
        <f t="shared" si="227"/>
        <v>216.36</v>
      </c>
      <c r="I394" s="41">
        <f t="shared" si="227"/>
        <v>216.36</v>
      </c>
      <c r="J394" s="41">
        <f t="shared" si="227"/>
        <v>216.36</v>
      </c>
      <c r="K394" s="41">
        <f t="shared" si="227"/>
        <v>216.36</v>
      </c>
      <c r="L394" s="41">
        <f t="shared" si="227"/>
        <v>216.36</v>
      </c>
      <c r="M394" s="41">
        <f t="shared" si="227"/>
        <v>216.36</v>
      </c>
      <c r="N394" s="41">
        <f t="shared" si="227"/>
        <v>216.36</v>
      </c>
      <c r="O394" s="41">
        <f t="shared" si="227"/>
        <v>216.36</v>
      </c>
      <c r="P394" s="41">
        <f t="shared" si="227"/>
        <v>216.36</v>
      </c>
      <c r="Q394" s="41">
        <f t="shared" si="227"/>
        <v>216.36</v>
      </c>
      <c r="R394" s="41">
        <f>$D$11</f>
        <v>216.36</v>
      </c>
      <c r="S394" s="41">
        <f t="shared" si="227"/>
        <v>216.36</v>
      </c>
      <c r="T394" s="41">
        <f t="shared" si="227"/>
        <v>216.36</v>
      </c>
      <c r="U394" s="41">
        <f t="shared" si="227"/>
        <v>216.36</v>
      </c>
      <c r="V394" s="41">
        <f t="shared" si="227"/>
        <v>216.36</v>
      </c>
      <c r="W394" s="41">
        <f t="shared" si="227"/>
        <v>216.36</v>
      </c>
      <c r="X394" s="41">
        <f t="shared" si="227"/>
        <v>216.36</v>
      </c>
      <c r="Y394" s="41">
        <f t="shared" si="227"/>
        <v>216.36</v>
      </c>
      <c r="Z394" s="41">
        <f t="shared" si="227"/>
        <v>216.36</v>
      </c>
      <c r="AA394" s="41">
        <f t="shared" si="227"/>
        <v>216.36</v>
      </c>
    </row>
    <row r="395" spans="1:27" ht="12.75" customHeight="1" collapsed="1" x14ac:dyDescent="0.2">
      <c r="A395" s="98" t="s">
        <v>1413</v>
      </c>
      <c r="B395" s="25" t="str">
        <f>"15"&amp;"."&amp;$B$663&amp;"."&amp;$B$664</f>
        <v>15.01.2024</v>
      </c>
      <c r="C395" s="88" t="s">
        <v>76</v>
      </c>
      <c r="D395" s="89">
        <f>ROUND(((D396+D397+D399+D398)/1000),5)</f>
        <v>1.71173</v>
      </c>
      <c r="E395" s="89">
        <f>ROUND(((E396+E397+E399+E398)/1000),5)</f>
        <v>1.65418</v>
      </c>
      <c r="F395" s="89">
        <f>ROUND(((F396+F397+F399+F398)/1000),5)</f>
        <v>1.5987899999999999</v>
      </c>
      <c r="G395" s="89">
        <f t="shared" ref="G395:AA395" si="228">ROUND(((G396+G397+G399+G398)/1000),5)</f>
        <v>1.5920099999999999</v>
      </c>
      <c r="H395" s="89">
        <f t="shared" si="228"/>
        <v>1.65368</v>
      </c>
      <c r="I395" s="89">
        <f t="shared" si="228"/>
        <v>1.7784800000000001</v>
      </c>
      <c r="J395" s="89">
        <f t="shared" si="228"/>
        <v>1.9888699999999999</v>
      </c>
      <c r="K395" s="89">
        <f t="shared" si="228"/>
        <v>2.2067299999999999</v>
      </c>
      <c r="L395" s="89">
        <f t="shared" si="228"/>
        <v>2.4699499999999999</v>
      </c>
      <c r="M395" s="89">
        <f t="shared" si="228"/>
        <v>2.5034000000000001</v>
      </c>
      <c r="N395" s="89">
        <f t="shared" si="228"/>
        <v>2.4911300000000001</v>
      </c>
      <c r="O395" s="89">
        <f t="shared" si="228"/>
        <v>2.5850599999999999</v>
      </c>
      <c r="P395" s="89">
        <f t="shared" si="228"/>
        <v>2.5847500000000001</v>
      </c>
      <c r="Q395" s="89">
        <f t="shared" si="228"/>
        <v>2.5952600000000001</v>
      </c>
      <c r="R395" s="89">
        <f t="shared" si="228"/>
        <v>2.5916000000000001</v>
      </c>
      <c r="S395" s="89">
        <f t="shared" si="228"/>
        <v>2.5279799999999999</v>
      </c>
      <c r="T395" s="89">
        <f t="shared" si="228"/>
        <v>2.6383899999999998</v>
      </c>
      <c r="U395" s="89">
        <f t="shared" si="228"/>
        <v>2.6653099999999998</v>
      </c>
      <c r="V395" s="89">
        <f t="shared" si="228"/>
        <v>2.65808</v>
      </c>
      <c r="W395" s="89">
        <f t="shared" si="228"/>
        <v>2.5247899999999999</v>
      </c>
      <c r="X395" s="89">
        <f t="shared" si="228"/>
        <v>2.39514</v>
      </c>
      <c r="Y395" s="89">
        <f t="shared" si="228"/>
        <v>2.2282500000000001</v>
      </c>
      <c r="Z395" s="89">
        <f t="shared" si="228"/>
        <v>2.0325199999999999</v>
      </c>
      <c r="AA395" s="89">
        <f t="shared" si="228"/>
        <v>1.9001699999999999</v>
      </c>
    </row>
    <row r="396" spans="1:27" ht="12.75" hidden="1" customHeight="1" outlineLevel="1" x14ac:dyDescent="0.2">
      <c r="A396" s="99" t="s">
        <v>1414</v>
      </c>
      <c r="B396" s="60" t="s">
        <v>238</v>
      </c>
      <c r="C396" s="40" t="s">
        <v>79</v>
      </c>
      <c r="D396" s="41">
        <v>1274.6199999999999</v>
      </c>
      <c r="E396" s="41">
        <v>1217.07</v>
      </c>
      <c r="F396" s="41">
        <v>1161.68</v>
      </c>
      <c r="G396" s="41">
        <v>1154.9000000000001</v>
      </c>
      <c r="H396" s="41">
        <v>1216.57</v>
      </c>
      <c r="I396" s="41">
        <v>1341.37</v>
      </c>
      <c r="J396" s="41">
        <v>1551.76</v>
      </c>
      <c r="K396" s="41">
        <v>1769.62</v>
      </c>
      <c r="L396" s="41">
        <v>2032.84</v>
      </c>
      <c r="M396" s="41">
        <v>2066.29</v>
      </c>
      <c r="N396" s="41">
        <v>2054.02</v>
      </c>
      <c r="O396" s="41">
        <v>2147.9499999999998</v>
      </c>
      <c r="P396" s="41">
        <v>2147.64</v>
      </c>
      <c r="Q396" s="41">
        <v>2158.15</v>
      </c>
      <c r="R396" s="41">
        <v>2154.4899999999998</v>
      </c>
      <c r="S396" s="41">
        <v>2090.87</v>
      </c>
      <c r="T396" s="41">
        <v>2201.2800000000002</v>
      </c>
      <c r="U396" s="41">
        <v>2228.1999999999998</v>
      </c>
      <c r="V396" s="41">
        <v>2220.9699999999998</v>
      </c>
      <c r="W396" s="41">
        <v>2087.6799999999998</v>
      </c>
      <c r="X396" s="41">
        <v>1958.03</v>
      </c>
      <c r="Y396" s="41">
        <v>1791.14</v>
      </c>
      <c r="Z396" s="41">
        <v>1595.41</v>
      </c>
      <c r="AA396" s="41">
        <v>1463.06</v>
      </c>
    </row>
    <row r="397" spans="1:27" ht="12.75" hidden="1" customHeight="1" outlineLevel="1" x14ac:dyDescent="0.2">
      <c r="A397" s="99" t="s">
        <v>1415</v>
      </c>
      <c r="B397" s="60" t="s">
        <v>90</v>
      </c>
      <c r="C397" s="40" t="s">
        <v>79</v>
      </c>
      <c r="D397" s="41">
        <f>$D$327</f>
        <v>217.03</v>
      </c>
      <c r="E397" s="41">
        <f t="shared" ref="E397:AA397" si="229">$D$327</f>
        <v>217.03</v>
      </c>
      <c r="F397" s="41">
        <f t="shared" si="229"/>
        <v>217.03</v>
      </c>
      <c r="G397" s="41">
        <f t="shared" si="229"/>
        <v>217.03</v>
      </c>
      <c r="H397" s="41">
        <f t="shared" si="229"/>
        <v>217.03</v>
      </c>
      <c r="I397" s="41">
        <f t="shared" si="229"/>
        <v>217.03</v>
      </c>
      <c r="J397" s="41">
        <f t="shared" si="229"/>
        <v>217.03</v>
      </c>
      <c r="K397" s="41">
        <f t="shared" si="229"/>
        <v>217.03</v>
      </c>
      <c r="L397" s="41">
        <f t="shared" si="229"/>
        <v>217.03</v>
      </c>
      <c r="M397" s="41">
        <f t="shared" si="229"/>
        <v>217.03</v>
      </c>
      <c r="N397" s="41">
        <f t="shared" si="229"/>
        <v>217.03</v>
      </c>
      <c r="O397" s="41">
        <f t="shared" si="229"/>
        <v>217.03</v>
      </c>
      <c r="P397" s="41">
        <f t="shared" si="229"/>
        <v>217.03</v>
      </c>
      <c r="Q397" s="41">
        <f t="shared" si="229"/>
        <v>217.03</v>
      </c>
      <c r="R397" s="41">
        <f t="shared" si="229"/>
        <v>217.03</v>
      </c>
      <c r="S397" s="41">
        <f t="shared" si="229"/>
        <v>217.03</v>
      </c>
      <c r="T397" s="41">
        <f t="shared" si="229"/>
        <v>217.03</v>
      </c>
      <c r="U397" s="41">
        <f t="shared" si="229"/>
        <v>217.03</v>
      </c>
      <c r="V397" s="41">
        <f t="shared" si="229"/>
        <v>217.03</v>
      </c>
      <c r="W397" s="41">
        <f t="shared" si="229"/>
        <v>217.03</v>
      </c>
      <c r="X397" s="41">
        <f t="shared" si="229"/>
        <v>217.03</v>
      </c>
      <c r="Y397" s="41">
        <f t="shared" si="229"/>
        <v>217.03</v>
      </c>
      <c r="Z397" s="41">
        <f t="shared" si="229"/>
        <v>217.03</v>
      </c>
      <c r="AA397" s="41">
        <f t="shared" si="229"/>
        <v>217.03</v>
      </c>
    </row>
    <row r="398" spans="1:27" ht="12.75" hidden="1" customHeight="1" outlineLevel="1" x14ac:dyDescent="0.2">
      <c r="A398" s="99" t="s">
        <v>1416</v>
      </c>
      <c r="B398" s="60" t="s">
        <v>83</v>
      </c>
      <c r="C398" s="40" t="s">
        <v>79</v>
      </c>
      <c r="D398" s="41">
        <v>3.72</v>
      </c>
      <c r="E398" s="41">
        <v>3.72</v>
      </c>
      <c r="F398" s="41">
        <v>3.72</v>
      </c>
      <c r="G398" s="41">
        <v>3.72</v>
      </c>
      <c r="H398" s="41">
        <v>3.72</v>
      </c>
      <c r="I398" s="41">
        <v>3.72</v>
      </c>
      <c r="J398" s="41">
        <v>3.72</v>
      </c>
      <c r="K398" s="41">
        <v>3.72</v>
      </c>
      <c r="L398" s="41">
        <v>3.72</v>
      </c>
      <c r="M398" s="41">
        <v>3.72</v>
      </c>
      <c r="N398" s="41">
        <v>3.72</v>
      </c>
      <c r="O398" s="41">
        <v>3.72</v>
      </c>
      <c r="P398" s="41">
        <v>3.72</v>
      </c>
      <c r="Q398" s="41">
        <v>3.72</v>
      </c>
      <c r="R398" s="41">
        <v>3.72</v>
      </c>
      <c r="S398" s="41">
        <v>3.72</v>
      </c>
      <c r="T398" s="41">
        <v>3.72</v>
      </c>
      <c r="U398" s="41">
        <v>3.72</v>
      </c>
      <c r="V398" s="41">
        <v>3.72</v>
      </c>
      <c r="W398" s="41">
        <v>3.72</v>
      </c>
      <c r="X398" s="41">
        <v>3.72</v>
      </c>
      <c r="Y398" s="41">
        <v>3.72</v>
      </c>
      <c r="Z398" s="41">
        <v>3.72</v>
      </c>
      <c r="AA398" s="41">
        <v>3.72</v>
      </c>
    </row>
    <row r="399" spans="1:27" ht="12.75" hidden="1" customHeight="1" outlineLevel="1" x14ac:dyDescent="0.2">
      <c r="A399" s="99" t="s">
        <v>1417</v>
      </c>
      <c r="B399" s="60" t="s">
        <v>81</v>
      </c>
      <c r="C399" s="40" t="s">
        <v>79</v>
      </c>
      <c r="D399" s="41">
        <f>$D$11</f>
        <v>216.36</v>
      </c>
      <c r="E399" s="41">
        <f t="shared" ref="E399:AA399" si="230">$D$11</f>
        <v>216.36</v>
      </c>
      <c r="F399" s="41">
        <f t="shared" si="230"/>
        <v>216.36</v>
      </c>
      <c r="G399" s="41">
        <f t="shared" si="230"/>
        <v>216.36</v>
      </c>
      <c r="H399" s="41">
        <f t="shared" si="230"/>
        <v>216.36</v>
      </c>
      <c r="I399" s="41">
        <f t="shared" si="230"/>
        <v>216.36</v>
      </c>
      <c r="J399" s="41">
        <f t="shared" si="230"/>
        <v>216.36</v>
      </c>
      <c r="K399" s="41">
        <f t="shared" si="230"/>
        <v>216.36</v>
      </c>
      <c r="L399" s="41">
        <f t="shared" si="230"/>
        <v>216.36</v>
      </c>
      <c r="M399" s="41">
        <f t="shared" si="230"/>
        <v>216.36</v>
      </c>
      <c r="N399" s="41">
        <f t="shared" si="230"/>
        <v>216.36</v>
      </c>
      <c r="O399" s="41">
        <f t="shared" si="230"/>
        <v>216.36</v>
      </c>
      <c r="P399" s="41">
        <f t="shared" si="230"/>
        <v>216.36</v>
      </c>
      <c r="Q399" s="41">
        <f t="shared" si="230"/>
        <v>216.36</v>
      </c>
      <c r="R399" s="41">
        <f>$D$11</f>
        <v>216.36</v>
      </c>
      <c r="S399" s="41">
        <f t="shared" si="230"/>
        <v>216.36</v>
      </c>
      <c r="T399" s="41">
        <f t="shared" si="230"/>
        <v>216.36</v>
      </c>
      <c r="U399" s="41">
        <f t="shared" si="230"/>
        <v>216.36</v>
      </c>
      <c r="V399" s="41">
        <f t="shared" si="230"/>
        <v>216.36</v>
      </c>
      <c r="W399" s="41">
        <f t="shared" si="230"/>
        <v>216.36</v>
      </c>
      <c r="X399" s="41">
        <f t="shared" si="230"/>
        <v>216.36</v>
      </c>
      <c r="Y399" s="41">
        <f t="shared" si="230"/>
        <v>216.36</v>
      </c>
      <c r="Z399" s="41">
        <f t="shared" si="230"/>
        <v>216.36</v>
      </c>
      <c r="AA399" s="41">
        <f t="shared" si="230"/>
        <v>216.36</v>
      </c>
    </row>
    <row r="400" spans="1:27" ht="12.75" customHeight="1" collapsed="1" x14ac:dyDescent="0.2">
      <c r="A400" s="98" t="s">
        <v>1418</v>
      </c>
      <c r="B400" s="25" t="str">
        <f>"16"&amp;"."&amp;$B$663&amp;"."&amp;$B$664</f>
        <v>16.01.2024</v>
      </c>
      <c r="C400" s="88" t="s">
        <v>76</v>
      </c>
      <c r="D400" s="89">
        <f>ROUND(((D401+D402+D404+D403)/1000),5)</f>
        <v>1.7398100000000001</v>
      </c>
      <c r="E400" s="89">
        <f>ROUND(((E401+E402+E404+E403)/1000),5)</f>
        <v>1.6727399999999999</v>
      </c>
      <c r="F400" s="89">
        <f>ROUND(((F401+F402+F404+F403)/1000),5)</f>
        <v>1.64975</v>
      </c>
      <c r="G400" s="89">
        <f t="shared" ref="G400:AA400" si="231">ROUND(((G401+G402+G404+G403)/1000),5)</f>
        <v>1.61534</v>
      </c>
      <c r="H400" s="89">
        <f t="shared" si="231"/>
        <v>1.6593199999999999</v>
      </c>
      <c r="I400" s="89">
        <f t="shared" si="231"/>
        <v>1.77355</v>
      </c>
      <c r="J400" s="89">
        <f t="shared" si="231"/>
        <v>1.96957</v>
      </c>
      <c r="K400" s="89">
        <f t="shared" si="231"/>
        <v>2.15577</v>
      </c>
      <c r="L400" s="89">
        <f t="shared" si="231"/>
        <v>2.4228999999999998</v>
      </c>
      <c r="M400" s="89">
        <f t="shared" si="231"/>
        <v>2.4518300000000002</v>
      </c>
      <c r="N400" s="89">
        <f t="shared" si="231"/>
        <v>2.4956200000000002</v>
      </c>
      <c r="O400" s="89">
        <f t="shared" si="231"/>
        <v>2.5163899999999999</v>
      </c>
      <c r="P400" s="89">
        <f t="shared" si="231"/>
        <v>2.5199400000000001</v>
      </c>
      <c r="Q400" s="89">
        <f t="shared" si="231"/>
        <v>2.5487199999999999</v>
      </c>
      <c r="R400" s="89">
        <f t="shared" si="231"/>
        <v>2.5274200000000002</v>
      </c>
      <c r="S400" s="89">
        <f t="shared" si="231"/>
        <v>2.49309</v>
      </c>
      <c r="T400" s="89">
        <f t="shared" si="231"/>
        <v>2.6025900000000002</v>
      </c>
      <c r="U400" s="89">
        <f t="shared" si="231"/>
        <v>2.6496300000000002</v>
      </c>
      <c r="V400" s="89">
        <f t="shared" si="231"/>
        <v>2.63415</v>
      </c>
      <c r="W400" s="89">
        <f t="shared" si="231"/>
        <v>2.4845899999999999</v>
      </c>
      <c r="X400" s="89">
        <f t="shared" si="231"/>
        <v>2.3637899999999998</v>
      </c>
      <c r="Y400" s="89">
        <f t="shared" si="231"/>
        <v>2.2499400000000001</v>
      </c>
      <c r="Z400" s="89">
        <f t="shared" si="231"/>
        <v>2.0398100000000001</v>
      </c>
      <c r="AA400" s="89">
        <f t="shared" si="231"/>
        <v>1.9190700000000001</v>
      </c>
    </row>
    <row r="401" spans="1:27" ht="12.75" hidden="1" customHeight="1" outlineLevel="1" x14ac:dyDescent="0.2">
      <c r="A401" s="99" t="s">
        <v>1419</v>
      </c>
      <c r="B401" s="60" t="s">
        <v>238</v>
      </c>
      <c r="C401" s="40" t="s">
        <v>79</v>
      </c>
      <c r="D401" s="41">
        <v>1302.7</v>
      </c>
      <c r="E401" s="41">
        <v>1235.6300000000001</v>
      </c>
      <c r="F401" s="41">
        <v>1212.6400000000001</v>
      </c>
      <c r="G401" s="41">
        <v>1178.23</v>
      </c>
      <c r="H401" s="41">
        <v>1222.21</v>
      </c>
      <c r="I401" s="41">
        <v>1336.44</v>
      </c>
      <c r="J401" s="41">
        <v>1532.46</v>
      </c>
      <c r="K401" s="41">
        <v>1718.66</v>
      </c>
      <c r="L401" s="41">
        <v>1985.79</v>
      </c>
      <c r="M401" s="41">
        <v>2014.72</v>
      </c>
      <c r="N401" s="41">
        <v>2058.5100000000002</v>
      </c>
      <c r="O401" s="41">
        <v>2079.2800000000002</v>
      </c>
      <c r="P401" s="41">
        <v>2082.83</v>
      </c>
      <c r="Q401" s="41">
        <v>2111.61</v>
      </c>
      <c r="R401" s="41">
        <v>2090.31</v>
      </c>
      <c r="S401" s="41">
        <v>2055.98</v>
      </c>
      <c r="T401" s="41">
        <v>2165.48</v>
      </c>
      <c r="U401" s="41">
        <v>2212.52</v>
      </c>
      <c r="V401" s="41">
        <v>2197.04</v>
      </c>
      <c r="W401" s="41">
        <v>2047.48</v>
      </c>
      <c r="X401" s="41">
        <v>1926.68</v>
      </c>
      <c r="Y401" s="41">
        <v>1812.83</v>
      </c>
      <c r="Z401" s="41">
        <v>1602.7</v>
      </c>
      <c r="AA401" s="41">
        <v>1481.96</v>
      </c>
    </row>
    <row r="402" spans="1:27" ht="12.75" hidden="1" customHeight="1" outlineLevel="1" x14ac:dyDescent="0.2">
      <c r="A402" s="99" t="s">
        <v>1420</v>
      </c>
      <c r="B402" s="60" t="s">
        <v>90</v>
      </c>
      <c r="C402" s="40" t="s">
        <v>79</v>
      </c>
      <c r="D402" s="41">
        <f>$D$327</f>
        <v>217.03</v>
      </c>
      <c r="E402" s="41">
        <f t="shared" ref="E402:AA402" si="232">$D$327</f>
        <v>217.03</v>
      </c>
      <c r="F402" s="41">
        <f t="shared" si="232"/>
        <v>217.03</v>
      </c>
      <c r="G402" s="41">
        <f t="shared" si="232"/>
        <v>217.03</v>
      </c>
      <c r="H402" s="41">
        <f t="shared" si="232"/>
        <v>217.03</v>
      </c>
      <c r="I402" s="41">
        <f t="shared" si="232"/>
        <v>217.03</v>
      </c>
      <c r="J402" s="41">
        <f t="shared" si="232"/>
        <v>217.03</v>
      </c>
      <c r="K402" s="41">
        <f t="shared" si="232"/>
        <v>217.03</v>
      </c>
      <c r="L402" s="41">
        <f t="shared" si="232"/>
        <v>217.03</v>
      </c>
      <c r="M402" s="41">
        <f t="shared" si="232"/>
        <v>217.03</v>
      </c>
      <c r="N402" s="41">
        <f t="shared" si="232"/>
        <v>217.03</v>
      </c>
      <c r="O402" s="41">
        <f t="shared" si="232"/>
        <v>217.03</v>
      </c>
      <c r="P402" s="41">
        <f t="shared" si="232"/>
        <v>217.03</v>
      </c>
      <c r="Q402" s="41">
        <f t="shared" si="232"/>
        <v>217.03</v>
      </c>
      <c r="R402" s="41">
        <f t="shared" si="232"/>
        <v>217.03</v>
      </c>
      <c r="S402" s="41">
        <f t="shared" si="232"/>
        <v>217.03</v>
      </c>
      <c r="T402" s="41">
        <f t="shared" si="232"/>
        <v>217.03</v>
      </c>
      <c r="U402" s="41">
        <f t="shared" si="232"/>
        <v>217.03</v>
      </c>
      <c r="V402" s="41">
        <f t="shared" si="232"/>
        <v>217.03</v>
      </c>
      <c r="W402" s="41">
        <f t="shared" si="232"/>
        <v>217.03</v>
      </c>
      <c r="X402" s="41">
        <f t="shared" si="232"/>
        <v>217.03</v>
      </c>
      <c r="Y402" s="41">
        <f t="shared" si="232"/>
        <v>217.03</v>
      </c>
      <c r="Z402" s="41">
        <f t="shared" si="232"/>
        <v>217.03</v>
      </c>
      <c r="AA402" s="41">
        <f t="shared" si="232"/>
        <v>217.03</v>
      </c>
    </row>
    <row r="403" spans="1:27" ht="12.75" hidden="1" customHeight="1" outlineLevel="1" x14ac:dyDescent="0.2">
      <c r="A403" s="99" t="s">
        <v>1421</v>
      </c>
      <c r="B403" s="60" t="s">
        <v>83</v>
      </c>
      <c r="C403" s="40" t="s">
        <v>79</v>
      </c>
      <c r="D403" s="41">
        <v>3.72</v>
      </c>
      <c r="E403" s="41">
        <v>3.72</v>
      </c>
      <c r="F403" s="41">
        <v>3.72</v>
      </c>
      <c r="G403" s="41">
        <v>3.72</v>
      </c>
      <c r="H403" s="41">
        <v>3.72</v>
      </c>
      <c r="I403" s="41">
        <v>3.72</v>
      </c>
      <c r="J403" s="41">
        <v>3.72</v>
      </c>
      <c r="K403" s="41">
        <v>3.72</v>
      </c>
      <c r="L403" s="41">
        <v>3.72</v>
      </c>
      <c r="M403" s="41">
        <v>3.72</v>
      </c>
      <c r="N403" s="41">
        <v>3.72</v>
      </c>
      <c r="O403" s="41">
        <v>3.72</v>
      </c>
      <c r="P403" s="41">
        <v>3.72</v>
      </c>
      <c r="Q403" s="41">
        <v>3.72</v>
      </c>
      <c r="R403" s="41">
        <v>3.72</v>
      </c>
      <c r="S403" s="41">
        <v>3.72</v>
      </c>
      <c r="T403" s="41">
        <v>3.72</v>
      </c>
      <c r="U403" s="41">
        <v>3.72</v>
      </c>
      <c r="V403" s="41">
        <v>3.72</v>
      </c>
      <c r="W403" s="41">
        <v>3.72</v>
      </c>
      <c r="X403" s="41">
        <v>3.72</v>
      </c>
      <c r="Y403" s="41">
        <v>3.72</v>
      </c>
      <c r="Z403" s="41">
        <v>3.72</v>
      </c>
      <c r="AA403" s="41">
        <v>3.72</v>
      </c>
    </row>
    <row r="404" spans="1:27" ht="12.75" hidden="1" customHeight="1" outlineLevel="1" x14ac:dyDescent="0.2">
      <c r="A404" s="99" t="s">
        <v>1422</v>
      </c>
      <c r="B404" s="60" t="s">
        <v>81</v>
      </c>
      <c r="C404" s="40" t="s">
        <v>79</v>
      </c>
      <c r="D404" s="41">
        <f>$D$11</f>
        <v>216.36</v>
      </c>
      <c r="E404" s="41">
        <f t="shared" ref="E404:AA404" si="233">$D$11</f>
        <v>216.36</v>
      </c>
      <c r="F404" s="41">
        <f t="shared" si="233"/>
        <v>216.36</v>
      </c>
      <c r="G404" s="41">
        <f t="shared" si="233"/>
        <v>216.36</v>
      </c>
      <c r="H404" s="41">
        <f t="shared" si="233"/>
        <v>216.36</v>
      </c>
      <c r="I404" s="41">
        <f t="shared" si="233"/>
        <v>216.36</v>
      </c>
      <c r="J404" s="41">
        <f t="shared" si="233"/>
        <v>216.36</v>
      </c>
      <c r="K404" s="41">
        <f t="shared" si="233"/>
        <v>216.36</v>
      </c>
      <c r="L404" s="41">
        <f t="shared" si="233"/>
        <v>216.36</v>
      </c>
      <c r="M404" s="41">
        <f t="shared" si="233"/>
        <v>216.36</v>
      </c>
      <c r="N404" s="41">
        <f t="shared" si="233"/>
        <v>216.36</v>
      </c>
      <c r="O404" s="41">
        <f t="shared" si="233"/>
        <v>216.36</v>
      </c>
      <c r="P404" s="41">
        <f t="shared" si="233"/>
        <v>216.36</v>
      </c>
      <c r="Q404" s="41">
        <f t="shared" si="233"/>
        <v>216.36</v>
      </c>
      <c r="R404" s="41">
        <f>$D$11</f>
        <v>216.36</v>
      </c>
      <c r="S404" s="41">
        <f t="shared" si="233"/>
        <v>216.36</v>
      </c>
      <c r="T404" s="41">
        <f t="shared" si="233"/>
        <v>216.36</v>
      </c>
      <c r="U404" s="41">
        <f t="shared" si="233"/>
        <v>216.36</v>
      </c>
      <c r="V404" s="41">
        <f t="shared" si="233"/>
        <v>216.36</v>
      </c>
      <c r="W404" s="41">
        <f t="shared" si="233"/>
        <v>216.36</v>
      </c>
      <c r="X404" s="41">
        <f t="shared" si="233"/>
        <v>216.36</v>
      </c>
      <c r="Y404" s="41">
        <f t="shared" si="233"/>
        <v>216.36</v>
      </c>
      <c r="Z404" s="41">
        <f t="shared" si="233"/>
        <v>216.36</v>
      </c>
      <c r="AA404" s="41">
        <f t="shared" si="233"/>
        <v>216.36</v>
      </c>
    </row>
    <row r="405" spans="1:27" ht="12.75" customHeight="1" collapsed="1" x14ac:dyDescent="0.2">
      <c r="A405" s="98" t="s">
        <v>1423</v>
      </c>
      <c r="B405" s="25" t="str">
        <f>"17"&amp;"."&amp;$B$663&amp;"."&amp;$B$664</f>
        <v>17.01.2024</v>
      </c>
      <c r="C405" s="88" t="s">
        <v>76</v>
      </c>
      <c r="D405" s="89">
        <f>ROUND(((D406+D407+D409+D408)/1000),5)</f>
        <v>1.7089700000000001</v>
      </c>
      <c r="E405" s="89">
        <f>ROUND(((E406+E407+E409+E408)/1000),5)</f>
        <v>1.6310899999999999</v>
      </c>
      <c r="F405" s="89">
        <f>ROUND(((F406+F407+F409+F408)/1000),5)</f>
        <v>1.58385</v>
      </c>
      <c r="G405" s="89">
        <f t="shared" ref="G405:AA405" si="234">ROUND(((G406+G407+G409+G408)/1000),5)</f>
        <v>1.58308</v>
      </c>
      <c r="H405" s="89">
        <f t="shared" si="234"/>
        <v>1.65195</v>
      </c>
      <c r="I405" s="89">
        <f t="shared" si="234"/>
        <v>1.77773</v>
      </c>
      <c r="J405" s="89">
        <f t="shared" si="234"/>
        <v>1.9727399999999999</v>
      </c>
      <c r="K405" s="89">
        <f t="shared" si="234"/>
        <v>2.2872300000000001</v>
      </c>
      <c r="L405" s="89">
        <f t="shared" si="234"/>
        <v>2.4953500000000002</v>
      </c>
      <c r="M405" s="89">
        <f t="shared" si="234"/>
        <v>2.46536</v>
      </c>
      <c r="N405" s="89">
        <f t="shared" si="234"/>
        <v>2.5434000000000001</v>
      </c>
      <c r="O405" s="89">
        <f t="shared" si="234"/>
        <v>2.58189</v>
      </c>
      <c r="P405" s="89">
        <f t="shared" si="234"/>
        <v>2.5790199999999999</v>
      </c>
      <c r="Q405" s="89">
        <f t="shared" si="234"/>
        <v>2.5798000000000001</v>
      </c>
      <c r="R405" s="89">
        <f t="shared" si="234"/>
        <v>2.57924</v>
      </c>
      <c r="S405" s="89">
        <f t="shared" si="234"/>
        <v>2.54833</v>
      </c>
      <c r="T405" s="89">
        <f t="shared" si="234"/>
        <v>2.6693099999999998</v>
      </c>
      <c r="U405" s="89">
        <f t="shared" si="234"/>
        <v>2.63347</v>
      </c>
      <c r="V405" s="89">
        <f t="shared" si="234"/>
        <v>2.6105399999999999</v>
      </c>
      <c r="W405" s="89">
        <f t="shared" si="234"/>
        <v>2.4764499999999998</v>
      </c>
      <c r="X405" s="89">
        <f t="shared" si="234"/>
        <v>2.4810599999999998</v>
      </c>
      <c r="Y405" s="89">
        <f t="shared" si="234"/>
        <v>2.31717</v>
      </c>
      <c r="Z405" s="89">
        <f t="shared" si="234"/>
        <v>2.0970800000000001</v>
      </c>
      <c r="AA405" s="89">
        <f t="shared" si="234"/>
        <v>1.9226700000000001</v>
      </c>
    </row>
    <row r="406" spans="1:27" ht="12.75" hidden="1" customHeight="1" outlineLevel="1" x14ac:dyDescent="0.2">
      <c r="A406" s="99" t="s">
        <v>1424</v>
      </c>
      <c r="B406" s="60" t="s">
        <v>238</v>
      </c>
      <c r="C406" s="40" t="s">
        <v>79</v>
      </c>
      <c r="D406" s="41">
        <v>1271.8599999999999</v>
      </c>
      <c r="E406" s="41">
        <v>1193.98</v>
      </c>
      <c r="F406" s="41">
        <v>1146.74</v>
      </c>
      <c r="G406" s="41">
        <v>1145.97</v>
      </c>
      <c r="H406" s="41">
        <v>1214.8399999999999</v>
      </c>
      <c r="I406" s="41">
        <v>1340.62</v>
      </c>
      <c r="J406" s="41">
        <v>1535.63</v>
      </c>
      <c r="K406" s="41">
        <v>1850.12</v>
      </c>
      <c r="L406" s="41">
        <v>2058.2399999999998</v>
      </c>
      <c r="M406" s="41">
        <v>2028.25</v>
      </c>
      <c r="N406" s="41">
        <v>2106.29</v>
      </c>
      <c r="O406" s="41">
        <v>2144.7800000000002</v>
      </c>
      <c r="P406" s="41">
        <v>2141.91</v>
      </c>
      <c r="Q406" s="41">
        <v>2142.69</v>
      </c>
      <c r="R406" s="41">
        <v>2142.13</v>
      </c>
      <c r="S406" s="41">
        <v>2111.2199999999998</v>
      </c>
      <c r="T406" s="41">
        <v>2232.1999999999998</v>
      </c>
      <c r="U406" s="41">
        <v>2196.36</v>
      </c>
      <c r="V406" s="41">
        <v>2173.4299999999998</v>
      </c>
      <c r="W406" s="41">
        <v>2039.34</v>
      </c>
      <c r="X406" s="41">
        <v>2043.95</v>
      </c>
      <c r="Y406" s="41">
        <v>1880.06</v>
      </c>
      <c r="Z406" s="41">
        <v>1659.97</v>
      </c>
      <c r="AA406" s="41">
        <v>1485.56</v>
      </c>
    </row>
    <row r="407" spans="1:27" ht="12.75" hidden="1" customHeight="1" outlineLevel="1" x14ac:dyDescent="0.2">
      <c r="A407" s="99" t="s">
        <v>1425</v>
      </c>
      <c r="B407" s="60" t="s">
        <v>90</v>
      </c>
      <c r="C407" s="40" t="s">
        <v>79</v>
      </c>
      <c r="D407" s="41">
        <f>$D$327</f>
        <v>217.03</v>
      </c>
      <c r="E407" s="41">
        <f t="shared" ref="E407:AA407" si="235">$D$327</f>
        <v>217.03</v>
      </c>
      <c r="F407" s="41">
        <f t="shared" si="235"/>
        <v>217.03</v>
      </c>
      <c r="G407" s="41">
        <f t="shared" si="235"/>
        <v>217.03</v>
      </c>
      <c r="H407" s="41">
        <f t="shared" si="235"/>
        <v>217.03</v>
      </c>
      <c r="I407" s="41">
        <f t="shared" si="235"/>
        <v>217.03</v>
      </c>
      <c r="J407" s="41">
        <f t="shared" si="235"/>
        <v>217.03</v>
      </c>
      <c r="K407" s="41">
        <f t="shared" si="235"/>
        <v>217.03</v>
      </c>
      <c r="L407" s="41">
        <f t="shared" si="235"/>
        <v>217.03</v>
      </c>
      <c r="M407" s="41">
        <f t="shared" si="235"/>
        <v>217.03</v>
      </c>
      <c r="N407" s="41">
        <f t="shared" si="235"/>
        <v>217.03</v>
      </c>
      <c r="O407" s="41">
        <f t="shared" si="235"/>
        <v>217.03</v>
      </c>
      <c r="P407" s="41">
        <f t="shared" si="235"/>
        <v>217.03</v>
      </c>
      <c r="Q407" s="41">
        <f t="shared" si="235"/>
        <v>217.03</v>
      </c>
      <c r="R407" s="41">
        <f t="shared" si="235"/>
        <v>217.03</v>
      </c>
      <c r="S407" s="41">
        <f t="shared" si="235"/>
        <v>217.03</v>
      </c>
      <c r="T407" s="41">
        <f t="shared" si="235"/>
        <v>217.03</v>
      </c>
      <c r="U407" s="41">
        <f t="shared" si="235"/>
        <v>217.03</v>
      </c>
      <c r="V407" s="41">
        <f t="shared" si="235"/>
        <v>217.03</v>
      </c>
      <c r="W407" s="41">
        <f t="shared" si="235"/>
        <v>217.03</v>
      </c>
      <c r="X407" s="41">
        <f t="shared" si="235"/>
        <v>217.03</v>
      </c>
      <c r="Y407" s="41">
        <f t="shared" si="235"/>
        <v>217.03</v>
      </c>
      <c r="Z407" s="41">
        <f t="shared" si="235"/>
        <v>217.03</v>
      </c>
      <c r="AA407" s="41">
        <f t="shared" si="235"/>
        <v>217.03</v>
      </c>
    </row>
    <row r="408" spans="1:27" ht="12.75" hidden="1" customHeight="1" outlineLevel="1" x14ac:dyDescent="0.2">
      <c r="A408" s="99" t="s">
        <v>1426</v>
      </c>
      <c r="B408" s="60" t="s">
        <v>83</v>
      </c>
      <c r="C408" s="40" t="s">
        <v>79</v>
      </c>
      <c r="D408" s="41">
        <v>3.72</v>
      </c>
      <c r="E408" s="41">
        <v>3.72</v>
      </c>
      <c r="F408" s="41">
        <v>3.72</v>
      </c>
      <c r="G408" s="41">
        <v>3.72</v>
      </c>
      <c r="H408" s="41">
        <v>3.72</v>
      </c>
      <c r="I408" s="41">
        <v>3.72</v>
      </c>
      <c r="J408" s="41">
        <v>3.72</v>
      </c>
      <c r="K408" s="41">
        <v>3.72</v>
      </c>
      <c r="L408" s="41">
        <v>3.72</v>
      </c>
      <c r="M408" s="41">
        <v>3.72</v>
      </c>
      <c r="N408" s="41">
        <v>3.72</v>
      </c>
      <c r="O408" s="41">
        <v>3.72</v>
      </c>
      <c r="P408" s="41">
        <v>3.72</v>
      </c>
      <c r="Q408" s="41">
        <v>3.72</v>
      </c>
      <c r="R408" s="41">
        <v>3.72</v>
      </c>
      <c r="S408" s="41">
        <v>3.72</v>
      </c>
      <c r="T408" s="41">
        <v>3.72</v>
      </c>
      <c r="U408" s="41">
        <v>3.72</v>
      </c>
      <c r="V408" s="41">
        <v>3.72</v>
      </c>
      <c r="W408" s="41">
        <v>3.72</v>
      </c>
      <c r="X408" s="41">
        <v>3.72</v>
      </c>
      <c r="Y408" s="41">
        <v>3.72</v>
      </c>
      <c r="Z408" s="41">
        <v>3.72</v>
      </c>
      <c r="AA408" s="41">
        <v>3.72</v>
      </c>
    </row>
    <row r="409" spans="1:27" ht="12.75" hidden="1" customHeight="1" outlineLevel="1" x14ac:dyDescent="0.2">
      <c r="A409" s="99" t="s">
        <v>1427</v>
      </c>
      <c r="B409" s="60" t="s">
        <v>81</v>
      </c>
      <c r="C409" s="40" t="s">
        <v>79</v>
      </c>
      <c r="D409" s="41">
        <f>$D$11</f>
        <v>216.36</v>
      </c>
      <c r="E409" s="41">
        <f t="shared" ref="E409:AA409" si="236">$D$11</f>
        <v>216.36</v>
      </c>
      <c r="F409" s="41">
        <f t="shared" si="236"/>
        <v>216.36</v>
      </c>
      <c r="G409" s="41">
        <f t="shared" si="236"/>
        <v>216.36</v>
      </c>
      <c r="H409" s="41">
        <f t="shared" si="236"/>
        <v>216.36</v>
      </c>
      <c r="I409" s="41">
        <f t="shared" si="236"/>
        <v>216.36</v>
      </c>
      <c r="J409" s="41">
        <f t="shared" si="236"/>
        <v>216.36</v>
      </c>
      <c r="K409" s="41">
        <f t="shared" si="236"/>
        <v>216.36</v>
      </c>
      <c r="L409" s="41">
        <f t="shared" si="236"/>
        <v>216.36</v>
      </c>
      <c r="M409" s="41">
        <f t="shared" si="236"/>
        <v>216.36</v>
      </c>
      <c r="N409" s="41">
        <f t="shared" si="236"/>
        <v>216.36</v>
      </c>
      <c r="O409" s="41">
        <f t="shared" si="236"/>
        <v>216.36</v>
      </c>
      <c r="P409" s="41">
        <f t="shared" si="236"/>
        <v>216.36</v>
      </c>
      <c r="Q409" s="41">
        <f t="shared" si="236"/>
        <v>216.36</v>
      </c>
      <c r="R409" s="41">
        <f>$D$11</f>
        <v>216.36</v>
      </c>
      <c r="S409" s="41">
        <f t="shared" si="236"/>
        <v>216.36</v>
      </c>
      <c r="T409" s="41">
        <f t="shared" si="236"/>
        <v>216.36</v>
      </c>
      <c r="U409" s="41">
        <f t="shared" si="236"/>
        <v>216.36</v>
      </c>
      <c r="V409" s="41">
        <f t="shared" si="236"/>
        <v>216.36</v>
      </c>
      <c r="W409" s="41">
        <f t="shared" si="236"/>
        <v>216.36</v>
      </c>
      <c r="X409" s="41">
        <f t="shared" si="236"/>
        <v>216.36</v>
      </c>
      <c r="Y409" s="41">
        <f t="shared" si="236"/>
        <v>216.36</v>
      </c>
      <c r="Z409" s="41">
        <f t="shared" si="236"/>
        <v>216.36</v>
      </c>
      <c r="AA409" s="41">
        <f t="shared" si="236"/>
        <v>216.36</v>
      </c>
    </row>
    <row r="410" spans="1:27" ht="12.75" customHeight="1" collapsed="1" x14ac:dyDescent="0.2">
      <c r="A410" s="98" t="s">
        <v>1428</v>
      </c>
      <c r="B410" s="25" t="str">
        <f>"18"&amp;"."&amp;$B$663&amp;"."&amp;$B$664</f>
        <v>18.01.2024</v>
      </c>
      <c r="C410" s="88" t="s">
        <v>76</v>
      </c>
      <c r="D410" s="89">
        <f>ROUND(((D411+D412+D414+D413)/1000),5)</f>
        <v>1.84535</v>
      </c>
      <c r="E410" s="89">
        <f>ROUND(((E411+E412+E414+E413)/1000),5)</f>
        <v>1.68573</v>
      </c>
      <c r="F410" s="89">
        <f>ROUND(((F411+F412+F414+F413)/1000),5)</f>
        <v>1.6493599999999999</v>
      </c>
      <c r="G410" s="89">
        <f t="shared" ref="G410:AA410" si="237">ROUND(((G411+G412+G414+G413)/1000),5)</f>
        <v>1.6409899999999999</v>
      </c>
      <c r="H410" s="89">
        <f t="shared" si="237"/>
        <v>1.6811799999999999</v>
      </c>
      <c r="I410" s="89">
        <f t="shared" si="237"/>
        <v>1.82504</v>
      </c>
      <c r="J410" s="89">
        <f t="shared" si="237"/>
        <v>1.9541299999999999</v>
      </c>
      <c r="K410" s="89">
        <f t="shared" si="237"/>
        <v>2.25631</v>
      </c>
      <c r="L410" s="89">
        <f t="shared" si="237"/>
        <v>2.45492</v>
      </c>
      <c r="M410" s="89">
        <f t="shared" si="237"/>
        <v>2.4071199999999999</v>
      </c>
      <c r="N410" s="89">
        <f t="shared" si="237"/>
        <v>2.5900300000000001</v>
      </c>
      <c r="O410" s="89">
        <f t="shared" si="237"/>
        <v>2.5485899999999999</v>
      </c>
      <c r="P410" s="89">
        <f t="shared" si="237"/>
        <v>2.53301</v>
      </c>
      <c r="Q410" s="89">
        <f t="shared" si="237"/>
        <v>2.55219</v>
      </c>
      <c r="R410" s="89">
        <f t="shared" si="237"/>
        <v>2.55057</v>
      </c>
      <c r="S410" s="89">
        <f t="shared" si="237"/>
        <v>2.6049600000000002</v>
      </c>
      <c r="T410" s="89">
        <f t="shared" si="237"/>
        <v>2.6692</v>
      </c>
      <c r="U410" s="89">
        <f t="shared" si="237"/>
        <v>2.6813600000000002</v>
      </c>
      <c r="V410" s="89">
        <f t="shared" si="237"/>
        <v>2.6742300000000001</v>
      </c>
      <c r="W410" s="89">
        <f t="shared" si="237"/>
        <v>2.4870700000000001</v>
      </c>
      <c r="X410" s="89">
        <f t="shared" si="237"/>
        <v>2.3393700000000002</v>
      </c>
      <c r="Y410" s="89">
        <f t="shared" si="237"/>
        <v>2.2286999999999999</v>
      </c>
      <c r="Z410" s="89">
        <f t="shared" si="237"/>
        <v>1.97506</v>
      </c>
      <c r="AA410" s="89">
        <f t="shared" si="237"/>
        <v>1.8043</v>
      </c>
    </row>
    <row r="411" spans="1:27" ht="12.75" hidden="1" customHeight="1" outlineLevel="1" x14ac:dyDescent="0.2">
      <c r="A411" s="99" t="s">
        <v>1429</v>
      </c>
      <c r="B411" s="60" t="s">
        <v>238</v>
      </c>
      <c r="C411" s="40" t="s">
        <v>79</v>
      </c>
      <c r="D411" s="41">
        <v>1408.24</v>
      </c>
      <c r="E411" s="41">
        <v>1248.6199999999999</v>
      </c>
      <c r="F411" s="41">
        <v>1212.25</v>
      </c>
      <c r="G411" s="41">
        <v>1203.8800000000001</v>
      </c>
      <c r="H411" s="41">
        <v>1244.07</v>
      </c>
      <c r="I411" s="41">
        <v>1387.93</v>
      </c>
      <c r="J411" s="41">
        <v>1517.02</v>
      </c>
      <c r="K411" s="41">
        <v>1819.2</v>
      </c>
      <c r="L411" s="41">
        <v>2017.81</v>
      </c>
      <c r="M411" s="41">
        <v>1970.01</v>
      </c>
      <c r="N411" s="41">
        <v>2152.92</v>
      </c>
      <c r="O411" s="41">
        <v>2111.48</v>
      </c>
      <c r="P411" s="41">
        <v>2095.9</v>
      </c>
      <c r="Q411" s="41">
        <v>2115.08</v>
      </c>
      <c r="R411" s="41">
        <v>2113.46</v>
      </c>
      <c r="S411" s="41">
        <v>2167.85</v>
      </c>
      <c r="T411" s="41">
        <v>2232.09</v>
      </c>
      <c r="U411" s="41">
        <v>2244.25</v>
      </c>
      <c r="V411" s="41">
        <v>2237.12</v>
      </c>
      <c r="W411" s="41">
        <v>2049.96</v>
      </c>
      <c r="X411" s="41">
        <v>1902.26</v>
      </c>
      <c r="Y411" s="41">
        <v>1791.59</v>
      </c>
      <c r="Z411" s="41">
        <v>1537.95</v>
      </c>
      <c r="AA411" s="41">
        <v>1367.19</v>
      </c>
    </row>
    <row r="412" spans="1:27" ht="12.75" hidden="1" customHeight="1" outlineLevel="1" x14ac:dyDescent="0.2">
      <c r="A412" s="99" t="s">
        <v>1430</v>
      </c>
      <c r="B412" s="60" t="s">
        <v>90</v>
      </c>
      <c r="C412" s="40" t="s">
        <v>79</v>
      </c>
      <c r="D412" s="41">
        <f>$D$327</f>
        <v>217.03</v>
      </c>
      <c r="E412" s="41">
        <f t="shared" ref="E412:AA412" si="238">$D$327</f>
        <v>217.03</v>
      </c>
      <c r="F412" s="41">
        <f t="shared" si="238"/>
        <v>217.03</v>
      </c>
      <c r="G412" s="41">
        <f t="shared" si="238"/>
        <v>217.03</v>
      </c>
      <c r="H412" s="41">
        <f t="shared" si="238"/>
        <v>217.03</v>
      </c>
      <c r="I412" s="41">
        <f t="shared" si="238"/>
        <v>217.03</v>
      </c>
      <c r="J412" s="41">
        <f t="shared" si="238"/>
        <v>217.03</v>
      </c>
      <c r="K412" s="41">
        <f t="shared" si="238"/>
        <v>217.03</v>
      </c>
      <c r="L412" s="41">
        <f t="shared" si="238"/>
        <v>217.03</v>
      </c>
      <c r="M412" s="41">
        <f t="shared" si="238"/>
        <v>217.03</v>
      </c>
      <c r="N412" s="41">
        <f t="shared" si="238"/>
        <v>217.03</v>
      </c>
      <c r="O412" s="41">
        <f t="shared" si="238"/>
        <v>217.03</v>
      </c>
      <c r="P412" s="41">
        <f t="shared" si="238"/>
        <v>217.03</v>
      </c>
      <c r="Q412" s="41">
        <f t="shared" si="238"/>
        <v>217.03</v>
      </c>
      <c r="R412" s="41">
        <f t="shared" si="238"/>
        <v>217.03</v>
      </c>
      <c r="S412" s="41">
        <f t="shared" si="238"/>
        <v>217.03</v>
      </c>
      <c r="T412" s="41">
        <f t="shared" si="238"/>
        <v>217.03</v>
      </c>
      <c r="U412" s="41">
        <f t="shared" si="238"/>
        <v>217.03</v>
      </c>
      <c r="V412" s="41">
        <f t="shared" si="238"/>
        <v>217.03</v>
      </c>
      <c r="W412" s="41">
        <f t="shared" si="238"/>
        <v>217.03</v>
      </c>
      <c r="X412" s="41">
        <f t="shared" si="238"/>
        <v>217.03</v>
      </c>
      <c r="Y412" s="41">
        <f t="shared" si="238"/>
        <v>217.03</v>
      </c>
      <c r="Z412" s="41">
        <f t="shared" si="238"/>
        <v>217.03</v>
      </c>
      <c r="AA412" s="41">
        <f t="shared" si="238"/>
        <v>217.03</v>
      </c>
    </row>
    <row r="413" spans="1:27" ht="12.75" hidden="1" customHeight="1" outlineLevel="1" x14ac:dyDescent="0.2">
      <c r="A413" s="99" t="s">
        <v>1431</v>
      </c>
      <c r="B413" s="60" t="s">
        <v>83</v>
      </c>
      <c r="C413" s="40" t="s">
        <v>79</v>
      </c>
      <c r="D413" s="41">
        <v>3.72</v>
      </c>
      <c r="E413" s="41">
        <v>3.72</v>
      </c>
      <c r="F413" s="41">
        <v>3.72</v>
      </c>
      <c r="G413" s="41">
        <v>3.72</v>
      </c>
      <c r="H413" s="41">
        <v>3.72</v>
      </c>
      <c r="I413" s="41">
        <v>3.72</v>
      </c>
      <c r="J413" s="41">
        <v>3.72</v>
      </c>
      <c r="K413" s="41">
        <v>3.72</v>
      </c>
      <c r="L413" s="41">
        <v>3.72</v>
      </c>
      <c r="M413" s="41">
        <v>3.72</v>
      </c>
      <c r="N413" s="41">
        <v>3.72</v>
      </c>
      <c r="O413" s="41">
        <v>3.72</v>
      </c>
      <c r="P413" s="41">
        <v>3.72</v>
      </c>
      <c r="Q413" s="41">
        <v>3.72</v>
      </c>
      <c r="R413" s="41">
        <v>3.72</v>
      </c>
      <c r="S413" s="41">
        <v>3.72</v>
      </c>
      <c r="T413" s="41">
        <v>3.72</v>
      </c>
      <c r="U413" s="41">
        <v>3.72</v>
      </c>
      <c r="V413" s="41">
        <v>3.72</v>
      </c>
      <c r="W413" s="41">
        <v>3.72</v>
      </c>
      <c r="X413" s="41">
        <v>3.72</v>
      </c>
      <c r="Y413" s="41">
        <v>3.72</v>
      </c>
      <c r="Z413" s="41">
        <v>3.72</v>
      </c>
      <c r="AA413" s="41">
        <v>3.72</v>
      </c>
    </row>
    <row r="414" spans="1:27" ht="12.75" hidden="1" customHeight="1" outlineLevel="1" x14ac:dyDescent="0.2">
      <c r="A414" s="99" t="s">
        <v>1432</v>
      </c>
      <c r="B414" s="60" t="s">
        <v>81</v>
      </c>
      <c r="C414" s="40" t="s">
        <v>79</v>
      </c>
      <c r="D414" s="41">
        <f>$D$11</f>
        <v>216.36</v>
      </c>
      <c r="E414" s="41">
        <f t="shared" ref="E414:AA414" si="239">$D$11</f>
        <v>216.36</v>
      </c>
      <c r="F414" s="41">
        <f t="shared" si="239"/>
        <v>216.36</v>
      </c>
      <c r="G414" s="41">
        <f t="shared" si="239"/>
        <v>216.36</v>
      </c>
      <c r="H414" s="41">
        <f t="shared" si="239"/>
        <v>216.36</v>
      </c>
      <c r="I414" s="41">
        <f t="shared" si="239"/>
        <v>216.36</v>
      </c>
      <c r="J414" s="41">
        <f t="shared" si="239"/>
        <v>216.36</v>
      </c>
      <c r="K414" s="41">
        <f t="shared" si="239"/>
        <v>216.36</v>
      </c>
      <c r="L414" s="41">
        <f t="shared" si="239"/>
        <v>216.36</v>
      </c>
      <c r="M414" s="41">
        <f t="shared" si="239"/>
        <v>216.36</v>
      </c>
      <c r="N414" s="41">
        <f t="shared" si="239"/>
        <v>216.36</v>
      </c>
      <c r="O414" s="41">
        <f t="shared" si="239"/>
        <v>216.36</v>
      </c>
      <c r="P414" s="41">
        <f t="shared" si="239"/>
        <v>216.36</v>
      </c>
      <c r="Q414" s="41">
        <f t="shared" si="239"/>
        <v>216.36</v>
      </c>
      <c r="R414" s="41">
        <f>$D$11</f>
        <v>216.36</v>
      </c>
      <c r="S414" s="41">
        <f t="shared" si="239"/>
        <v>216.36</v>
      </c>
      <c r="T414" s="41">
        <f t="shared" si="239"/>
        <v>216.36</v>
      </c>
      <c r="U414" s="41">
        <f t="shared" si="239"/>
        <v>216.36</v>
      </c>
      <c r="V414" s="41">
        <f t="shared" si="239"/>
        <v>216.36</v>
      </c>
      <c r="W414" s="41">
        <f t="shared" si="239"/>
        <v>216.36</v>
      </c>
      <c r="X414" s="41">
        <f t="shared" si="239"/>
        <v>216.36</v>
      </c>
      <c r="Y414" s="41">
        <f t="shared" si="239"/>
        <v>216.36</v>
      </c>
      <c r="Z414" s="41">
        <f t="shared" si="239"/>
        <v>216.36</v>
      </c>
      <c r="AA414" s="41">
        <f t="shared" si="239"/>
        <v>216.36</v>
      </c>
    </row>
    <row r="415" spans="1:27" ht="12.75" customHeight="1" collapsed="1" x14ac:dyDescent="0.2">
      <c r="A415" s="98" t="s">
        <v>1433</v>
      </c>
      <c r="B415" s="25" t="str">
        <f>"19"&amp;"."&amp;$B$663&amp;"."&amp;$B$664</f>
        <v>19.01.2024</v>
      </c>
      <c r="C415" s="88" t="s">
        <v>76</v>
      </c>
      <c r="D415" s="89">
        <f>ROUND(((D416+D417+D419+D418)/1000),5)</f>
        <v>1.7277</v>
      </c>
      <c r="E415" s="89">
        <f>ROUND(((E416+E417+E419+E418)/1000),5)</f>
        <v>1.65117</v>
      </c>
      <c r="F415" s="89">
        <f>ROUND(((F416+F417+F419+F418)/1000),5)</f>
        <v>1.6129100000000001</v>
      </c>
      <c r="G415" s="89">
        <f t="shared" ref="G415:AA415" si="240">ROUND(((G416+G417+G419+G418)/1000),5)</f>
        <v>1.6073900000000001</v>
      </c>
      <c r="H415" s="89">
        <f t="shared" si="240"/>
        <v>1.6494200000000001</v>
      </c>
      <c r="I415" s="89">
        <f t="shared" si="240"/>
        <v>1.76606</v>
      </c>
      <c r="J415" s="89">
        <f t="shared" si="240"/>
        <v>1.92188</v>
      </c>
      <c r="K415" s="89">
        <f t="shared" si="240"/>
        <v>2.2995100000000002</v>
      </c>
      <c r="L415" s="89">
        <f t="shared" si="240"/>
        <v>2.4883000000000002</v>
      </c>
      <c r="M415" s="89">
        <f t="shared" si="240"/>
        <v>2.5503900000000002</v>
      </c>
      <c r="N415" s="89">
        <f t="shared" si="240"/>
        <v>2.5645799999999999</v>
      </c>
      <c r="O415" s="89">
        <f t="shared" si="240"/>
        <v>2.6050900000000001</v>
      </c>
      <c r="P415" s="89">
        <f t="shared" si="240"/>
        <v>2.5962000000000001</v>
      </c>
      <c r="Q415" s="89">
        <f t="shared" si="240"/>
        <v>2.6065299999999998</v>
      </c>
      <c r="R415" s="89">
        <f t="shared" si="240"/>
        <v>2.6124700000000001</v>
      </c>
      <c r="S415" s="89">
        <f t="shared" si="240"/>
        <v>2.5240800000000001</v>
      </c>
      <c r="T415" s="89">
        <f t="shared" si="240"/>
        <v>2.5593400000000002</v>
      </c>
      <c r="U415" s="89">
        <f t="shared" si="240"/>
        <v>2.5780500000000002</v>
      </c>
      <c r="V415" s="89">
        <f t="shared" si="240"/>
        <v>2.57463</v>
      </c>
      <c r="W415" s="89">
        <f t="shared" si="240"/>
        <v>2.5724100000000001</v>
      </c>
      <c r="X415" s="89">
        <f t="shared" si="240"/>
        <v>2.4613800000000001</v>
      </c>
      <c r="Y415" s="89">
        <f t="shared" si="240"/>
        <v>2.3305699999999998</v>
      </c>
      <c r="Z415" s="89">
        <f t="shared" si="240"/>
        <v>2.10609</v>
      </c>
      <c r="AA415" s="89">
        <f t="shared" si="240"/>
        <v>1.92781</v>
      </c>
    </row>
    <row r="416" spans="1:27" ht="12.75" hidden="1" customHeight="1" outlineLevel="1" x14ac:dyDescent="0.2">
      <c r="A416" s="99" t="s">
        <v>1434</v>
      </c>
      <c r="B416" s="60" t="s">
        <v>238</v>
      </c>
      <c r="C416" s="40" t="s">
        <v>79</v>
      </c>
      <c r="D416" s="41">
        <v>1290.5899999999999</v>
      </c>
      <c r="E416" s="41">
        <v>1214.06</v>
      </c>
      <c r="F416" s="41">
        <v>1175.8</v>
      </c>
      <c r="G416" s="41">
        <v>1170.28</v>
      </c>
      <c r="H416" s="41">
        <v>1212.31</v>
      </c>
      <c r="I416" s="41">
        <v>1328.95</v>
      </c>
      <c r="J416" s="41">
        <v>1484.77</v>
      </c>
      <c r="K416" s="41">
        <v>1862.4</v>
      </c>
      <c r="L416" s="41">
        <v>2051.19</v>
      </c>
      <c r="M416" s="41">
        <v>2113.2800000000002</v>
      </c>
      <c r="N416" s="41">
        <v>2127.4699999999998</v>
      </c>
      <c r="O416" s="41">
        <v>2167.98</v>
      </c>
      <c r="P416" s="41">
        <v>2159.09</v>
      </c>
      <c r="Q416" s="41">
        <v>2169.42</v>
      </c>
      <c r="R416" s="41">
        <v>2175.36</v>
      </c>
      <c r="S416" s="41">
        <v>2086.9699999999998</v>
      </c>
      <c r="T416" s="41">
        <v>2122.23</v>
      </c>
      <c r="U416" s="41">
        <v>2140.94</v>
      </c>
      <c r="V416" s="41">
        <v>2137.52</v>
      </c>
      <c r="W416" s="41">
        <v>2135.3000000000002</v>
      </c>
      <c r="X416" s="41">
        <v>2024.27</v>
      </c>
      <c r="Y416" s="41">
        <v>1893.46</v>
      </c>
      <c r="Z416" s="41">
        <v>1668.98</v>
      </c>
      <c r="AA416" s="41">
        <v>1490.7</v>
      </c>
    </row>
    <row r="417" spans="1:27" ht="12.75" hidden="1" customHeight="1" outlineLevel="1" x14ac:dyDescent="0.2">
      <c r="A417" s="99" t="s">
        <v>1435</v>
      </c>
      <c r="B417" s="60" t="s">
        <v>90</v>
      </c>
      <c r="C417" s="40" t="s">
        <v>79</v>
      </c>
      <c r="D417" s="41">
        <f>$D$327</f>
        <v>217.03</v>
      </c>
      <c r="E417" s="41">
        <f t="shared" ref="E417:AA417" si="241">$D$327</f>
        <v>217.03</v>
      </c>
      <c r="F417" s="41">
        <f t="shared" si="241"/>
        <v>217.03</v>
      </c>
      <c r="G417" s="41">
        <f t="shared" si="241"/>
        <v>217.03</v>
      </c>
      <c r="H417" s="41">
        <f t="shared" si="241"/>
        <v>217.03</v>
      </c>
      <c r="I417" s="41">
        <f t="shared" si="241"/>
        <v>217.03</v>
      </c>
      <c r="J417" s="41">
        <f t="shared" si="241"/>
        <v>217.03</v>
      </c>
      <c r="K417" s="41">
        <f t="shared" si="241"/>
        <v>217.03</v>
      </c>
      <c r="L417" s="41">
        <f t="shared" si="241"/>
        <v>217.03</v>
      </c>
      <c r="M417" s="41">
        <f t="shared" si="241"/>
        <v>217.03</v>
      </c>
      <c r="N417" s="41">
        <f t="shared" si="241"/>
        <v>217.03</v>
      </c>
      <c r="O417" s="41">
        <f t="shared" si="241"/>
        <v>217.03</v>
      </c>
      <c r="P417" s="41">
        <f t="shared" si="241"/>
        <v>217.03</v>
      </c>
      <c r="Q417" s="41">
        <f t="shared" si="241"/>
        <v>217.03</v>
      </c>
      <c r="R417" s="41">
        <f t="shared" si="241"/>
        <v>217.03</v>
      </c>
      <c r="S417" s="41">
        <f t="shared" si="241"/>
        <v>217.03</v>
      </c>
      <c r="T417" s="41">
        <f t="shared" si="241"/>
        <v>217.03</v>
      </c>
      <c r="U417" s="41">
        <f t="shared" si="241"/>
        <v>217.03</v>
      </c>
      <c r="V417" s="41">
        <f t="shared" si="241"/>
        <v>217.03</v>
      </c>
      <c r="W417" s="41">
        <f t="shared" si="241"/>
        <v>217.03</v>
      </c>
      <c r="X417" s="41">
        <f t="shared" si="241"/>
        <v>217.03</v>
      </c>
      <c r="Y417" s="41">
        <f t="shared" si="241"/>
        <v>217.03</v>
      </c>
      <c r="Z417" s="41">
        <f t="shared" si="241"/>
        <v>217.03</v>
      </c>
      <c r="AA417" s="41">
        <f t="shared" si="241"/>
        <v>217.03</v>
      </c>
    </row>
    <row r="418" spans="1:27" ht="12.75" hidden="1" customHeight="1" outlineLevel="1" x14ac:dyDescent="0.2">
      <c r="A418" s="99" t="s">
        <v>1436</v>
      </c>
      <c r="B418" s="60" t="s">
        <v>83</v>
      </c>
      <c r="C418" s="40" t="s">
        <v>79</v>
      </c>
      <c r="D418" s="111">
        <v>3.72</v>
      </c>
      <c r="E418" s="111">
        <v>3.72</v>
      </c>
      <c r="F418" s="111">
        <v>3.72</v>
      </c>
      <c r="G418" s="111">
        <v>3.72</v>
      </c>
      <c r="H418" s="111">
        <v>3.72</v>
      </c>
      <c r="I418" s="111">
        <v>3.72</v>
      </c>
      <c r="J418" s="111">
        <v>3.72</v>
      </c>
      <c r="K418" s="111">
        <v>3.72</v>
      </c>
      <c r="L418" s="111">
        <v>3.72</v>
      </c>
      <c r="M418" s="111">
        <v>3.72</v>
      </c>
      <c r="N418" s="111">
        <v>3.72</v>
      </c>
      <c r="O418" s="111">
        <v>3.72</v>
      </c>
      <c r="P418" s="111">
        <v>3.72</v>
      </c>
      <c r="Q418" s="111">
        <v>3.72</v>
      </c>
      <c r="R418" s="111">
        <v>3.72</v>
      </c>
      <c r="S418" s="111">
        <v>3.72</v>
      </c>
      <c r="T418" s="111">
        <v>3.72</v>
      </c>
      <c r="U418" s="111">
        <v>3.72</v>
      </c>
      <c r="V418" s="111">
        <v>3.72</v>
      </c>
      <c r="W418" s="111">
        <v>3.72</v>
      </c>
      <c r="X418" s="111">
        <v>3.72</v>
      </c>
      <c r="Y418" s="111">
        <v>3.72</v>
      </c>
      <c r="Z418" s="111">
        <v>3.72</v>
      </c>
      <c r="AA418" s="111">
        <v>3.72</v>
      </c>
    </row>
    <row r="419" spans="1:27" ht="12.75" hidden="1" customHeight="1" outlineLevel="1" x14ac:dyDescent="0.2">
      <c r="A419" s="99" t="s">
        <v>1437</v>
      </c>
      <c r="B419" s="60" t="s">
        <v>81</v>
      </c>
      <c r="C419" s="40" t="s">
        <v>79</v>
      </c>
      <c r="D419" s="41">
        <f>$D$11</f>
        <v>216.36</v>
      </c>
      <c r="E419" s="41">
        <f t="shared" ref="E419:AA419" si="242">$D$11</f>
        <v>216.36</v>
      </c>
      <c r="F419" s="41">
        <f t="shared" si="242"/>
        <v>216.36</v>
      </c>
      <c r="G419" s="41">
        <f t="shared" si="242"/>
        <v>216.36</v>
      </c>
      <c r="H419" s="41">
        <f t="shared" si="242"/>
        <v>216.36</v>
      </c>
      <c r="I419" s="41">
        <f t="shared" si="242"/>
        <v>216.36</v>
      </c>
      <c r="J419" s="41">
        <f t="shared" si="242"/>
        <v>216.36</v>
      </c>
      <c r="K419" s="41">
        <f t="shared" si="242"/>
        <v>216.36</v>
      </c>
      <c r="L419" s="41">
        <f t="shared" si="242"/>
        <v>216.36</v>
      </c>
      <c r="M419" s="41">
        <f t="shared" si="242"/>
        <v>216.36</v>
      </c>
      <c r="N419" s="41">
        <f t="shared" si="242"/>
        <v>216.36</v>
      </c>
      <c r="O419" s="41">
        <f t="shared" si="242"/>
        <v>216.36</v>
      </c>
      <c r="P419" s="41">
        <f t="shared" si="242"/>
        <v>216.36</v>
      </c>
      <c r="Q419" s="41">
        <f t="shared" si="242"/>
        <v>216.36</v>
      </c>
      <c r="R419" s="41">
        <f>$D$11</f>
        <v>216.36</v>
      </c>
      <c r="S419" s="41">
        <f t="shared" si="242"/>
        <v>216.36</v>
      </c>
      <c r="T419" s="41">
        <f t="shared" si="242"/>
        <v>216.36</v>
      </c>
      <c r="U419" s="41">
        <f t="shared" si="242"/>
        <v>216.36</v>
      </c>
      <c r="V419" s="41">
        <f t="shared" si="242"/>
        <v>216.36</v>
      </c>
      <c r="W419" s="41">
        <f t="shared" si="242"/>
        <v>216.36</v>
      </c>
      <c r="X419" s="41">
        <f t="shared" si="242"/>
        <v>216.36</v>
      </c>
      <c r="Y419" s="41">
        <f t="shared" si="242"/>
        <v>216.36</v>
      </c>
      <c r="Z419" s="41">
        <f t="shared" si="242"/>
        <v>216.36</v>
      </c>
      <c r="AA419" s="41">
        <f t="shared" si="242"/>
        <v>216.36</v>
      </c>
    </row>
    <row r="420" spans="1:27" ht="12.75" customHeight="1" collapsed="1" x14ac:dyDescent="0.2">
      <c r="A420" s="98" t="s">
        <v>1438</v>
      </c>
      <c r="B420" s="25" t="str">
        <f>"20"&amp;"."&amp;$B$663&amp;"."&amp;$B$664</f>
        <v>20.01.2024</v>
      </c>
      <c r="C420" s="88" t="s">
        <v>76</v>
      </c>
      <c r="D420" s="89">
        <f>ROUND(((D421+D422+D424+D423)/1000),5)</f>
        <v>1.92967</v>
      </c>
      <c r="E420" s="89">
        <f>ROUND(((E421+E422+E424+E423)/1000),5)</f>
        <v>1.76661</v>
      </c>
      <c r="F420" s="89">
        <f>ROUND(((F421+F422+F424+F423)/1000),5)</f>
        <v>1.7026600000000001</v>
      </c>
      <c r="G420" s="89">
        <f t="shared" ref="G420:AA420" si="243">ROUND(((G421+G422+G424+G423)/1000),5)</f>
        <v>1.70408</v>
      </c>
      <c r="H420" s="89">
        <f t="shared" si="243"/>
        <v>1.73227</v>
      </c>
      <c r="I420" s="89">
        <f t="shared" si="243"/>
        <v>1.77752</v>
      </c>
      <c r="J420" s="89">
        <f t="shared" si="243"/>
        <v>1.88931</v>
      </c>
      <c r="K420" s="89">
        <f t="shared" si="243"/>
        <v>2.0469599999999999</v>
      </c>
      <c r="L420" s="89">
        <f t="shared" si="243"/>
        <v>2.3322400000000001</v>
      </c>
      <c r="M420" s="89">
        <f t="shared" si="243"/>
        <v>2.4536899999999999</v>
      </c>
      <c r="N420" s="89">
        <f t="shared" si="243"/>
        <v>2.5559400000000001</v>
      </c>
      <c r="O420" s="89">
        <f t="shared" si="243"/>
        <v>2.58284</v>
      </c>
      <c r="P420" s="89">
        <f t="shared" si="243"/>
        <v>2.57884</v>
      </c>
      <c r="Q420" s="89">
        <f t="shared" si="243"/>
        <v>2.5789300000000002</v>
      </c>
      <c r="R420" s="89">
        <f t="shared" si="243"/>
        <v>2.5182899999999999</v>
      </c>
      <c r="S420" s="89">
        <f t="shared" si="243"/>
        <v>2.4935800000000001</v>
      </c>
      <c r="T420" s="89">
        <f t="shared" si="243"/>
        <v>2.5405899999999999</v>
      </c>
      <c r="U420" s="89">
        <f t="shared" si="243"/>
        <v>2.58202</v>
      </c>
      <c r="V420" s="89">
        <f t="shared" si="243"/>
        <v>2.6078299999999999</v>
      </c>
      <c r="W420" s="89">
        <f t="shared" si="243"/>
        <v>2.49186</v>
      </c>
      <c r="X420" s="89">
        <f t="shared" si="243"/>
        <v>2.4400300000000001</v>
      </c>
      <c r="Y420" s="89">
        <f t="shared" si="243"/>
        <v>2.34335</v>
      </c>
      <c r="Z420" s="89">
        <f t="shared" si="243"/>
        <v>2.0572699999999999</v>
      </c>
      <c r="AA420" s="89">
        <f t="shared" si="243"/>
        <v>1.9529000000000001</v>
      </c>
    </row>
    <row r="421" spans="1:27" ht="12.75" hidden="1" customHeight="1" outlineLevel="1" x14ac:dyDescent="0.2">
      <c r="A421" s="99" t="s">
        <v>1439</v>
      </c>
      <c r="B421" s="60" t="s">
        <v>238</v>
      </c>
      <c r="C421" s="40" t="s">
        <v>79</v>
      </c>
      <c r="D421" s="41">
        <v>1492.56</v>
      </c>
      <c r="E421" s="41">
        <v>1329.5</v>
      </c>
      <c r="F421" s="41">
        <v>1265.55</v>
      </c>
      <c r="G421" s="41">
        <v>1266.97</v>
      </c>
      <c r="H421" s="41">
        <v>1295.1600000000001</v>
      </c>
      <c r="I421" s="41">
        <v>1340.41</v>
      </c>
      <c r="J421" s="41">
        <v>1452.2</v>
      </c>
      <c r="K421" s="41">
        <v>1609.85</v>
      </c>
      <c r="L421" s="41">
        <v>1895.13</v>
      </c>
      <c r="M421" s="41">
        <v>2016.58</v>
      </c>
      <c r="N421" s="41">
        <v>2118.83</v>
      </c>
      <c r="O421" s="41">
        <v>2145.73</v>
      </c>
      <c r="P421" s="41">
        <v>2141.73</v>
      </c>
      <c r="Q421" s="41">
        <v>2141.8200000000002</v>
      </c>
      <c r="R421" s="41">
        <v>2081.1799999999998</v>
      </c>
      <c r="S421" s="41">
        <v>2056.4699999999998</v>
      </c>
      <c r="T421" s="41">
        <v>2103.48</v>
      </c>
      <c r="U421" s="41">
        <v>2144.91</v>
      </c>
      <c r="V421" s="41">
        <v>2170.7199999999998</v>
      </c>
      <c r="W421" s="41">
        <v>2054.75</v>
      </c>
      <c r="X421" s="41">
        <v>2002.92</v>
      </c>
      <c r="Y421" s="41">
        <v>1906.24</v>
      </c>
      <c r="Z421" s="41">
        <v>1620.16</v>
      </c>
      <c r="AA421" s="41">
        <v>1515.79</v>
      </c>
    </row>
    <row r="422" spans="1:27" ht="12.75" hidden="1" customHeight="1" outlineLevel="1" x14ac:dyDescent="0.2">
      <c r="A422" s="99" t="s">
        <v>1440</v>
      </c>
      <c r="B422" s="60" t="s">
        <v>90</v>
      </c>
      <c r="C422" s="40" t="s">
        <v>79</v>
      </c>
      <c r="D422" s="41">
        <f>$D$327</f>
        <v>217.03</v>
      </c>
      <c r="E422" s="41">
        <f t="shared" ref="E422:AA422" si="244">$D$327</f>
        <v>217.03</v>
      </c>
      <c r="F422" s="41">
        <f t="shared" si="244"/>
        <v>217.03</v>
      </c>
      <c r="G422" s="41">
        <f t="shared" si="244"/>
        <v>217.03</v>
      </c>
      <c r="H422" s="41">
        <f t="shared" si="244"/>
        <v>217.03</v>
      </c>
      <c r="I422" s="41">
        <f t="shared" si="244"/>
        <v>217.03</v>
      </c>
      <c r="J422" s="41">
        <f t="shared" si="244"/>
        <v>217.03</v>
      </c>
      <c r="K422" s="41">
        <f t="shared" si="244"/>
        <v>217.03</v>
      </c>
      <c r="L422" s="41">
        <f t="shared" si="244"/>
        <v>217.03</v>
      </c>
      <c r="M422" s="41">
        <f t="shared" si="244"/>
        <v>217.03</v>
      </c>
      <c r="N422" s="41">
        <f t="shared" si="244"/>
        <v>217.03</v>
      </c>
      <c r="O422" s="41">
        <f t="shared" si="244"/>
        <v>217.03</v>
      </c>
      <c r="P422" s="41">
        <f t="shared" si="244"/>
        <v>217.03</v>
      </c>
      <c r="Q422" s="41">
        <f t="shared" si="244"/>
        <v>217.03</v>
      </c>
      <c r="R422" s="41">
        <f t="shared" si="244"/>
        <v>217.03</v>
      </c>
      <c r="S422" s="41">
        <f t="shared" si="244"/>
        <v>217.03</v>
      </c>
      <c r="T422" s="41">
        <f t="shared" si="244"/>
        <v>217.03</v>
      </c>
      <c r="U422" s="41">
        <f t="shared" si="244"/>
        <v>217.03</v>
      </c>
      <c r="V422" s="41">
        <f t="shared" si="244"/>
        <v>217.03</v>
      </c>
      <c r="W422" s="41">
        <f t="shared" si="244"/>
        <v>217.03</v>
      </c>
      <c r="X422" s="41">
        <f t="shared" si="244"/>
        <v>217.03</v>
      </c>
      <c r="Y422" s="41">
        <f t="shared" si="244"/>
        <v>217.03</v>
      </c>
      <c r="Z422" s="41">
        <f t="shared" si="244"/>
        <v>217.03</v>
      </c>
      <c r="AA422" s="41">
        <f t="shared" si="244"/>
        <v>217.03</v>
      </c>
    </row>
    <row r="423" spans="1:27" ht="12.75" hidden="1" customHeight="1" outlineLevel="1" x14ac:dyDescent="0.2">
      <c r="A423" s="99" t="s">
        <v>1441</v>
      </c>
      <c r="B423" s="60" t="s">
        <v>83</v>
      </c>
      <c r="C423" s="40" t="s">
        <v>79</v>
      </c>
      <c r="D423" s="41">
        <v>3.72</v>
      </c>
      <c r="E423" s="41">
        <v>3.72</v>
      </c>
      <c r="F423" s="41">
        <v>3.72</v>
      </c>
      <c r="G423" s="41">
        <v>3.72</v>
      </c>
      <c r="H423" s="41">
        <v>3.72</v>
      </c>
      <c r="I423" s="41">
        <v>3.72</v>
      </c>
      <c r="J423" s="41">
        <v>3.72</v>
      </c>
      <c r="K423" s="41">
        <v>3.72</v>
      </c>
      <c r="L423" s="41">
        <v>3.72</v>
      </c>
      <c r="M423" s="41">
        <v>3.72</v>
      </c>
      <c r="N423" s="41">
        <v>3.72</v>
      </c>
      <c r="O423" s="41">
        <v>3.72</v>
      </c>
      <c r="P423" s="41">
        <v>3.72</v>
      </c>
      <c r="Q423" s="41">
        <v>3.72</v>
      </c>
      <c r="R423" s="41">
        <v>3.72</v>
      </c>
      <c r="S423" s="41">
        <v>3.72</v>
      </c>
      <c r="T423" s="41">
        <v>3.72</v>
      </c>
      <c r="U423" s="41">
        <v>3.72</v>
      </c>
      <c r="V423" s="41">
        <v>3.72</v>
      </c>
      <c r="W423" s="41">
        <v>3.72</v>
      </c>
      <c r="X423" s="41">
        <v>3.72</v>
      </c>
      <c r="Y423" s="41">
        <v>3.72</v>
      </c>
      <c r="Z423" s="41">
        <v>3.72</v>
      </c>
      <c r="AA423" s="41">
        <v>3.72</v>
      </c>
    </row>
    <row r="424" spans="1:27" ht="12.75" hidden="1" customHeight="1" outlineLevel="1" x14ac:dyDescent="0.2">
      <c r="A424" s="99" t="s">
        <v>1442</v>
      </c>
      <c r="B424" s="60" t="s">
        <v>81</v>
      </c>
      <c r="C424" s="40" t="s">
        <v>79</v>
      </c>
      <c r="D424" s="41">
        <f>$D$11</f>
        <v>216.36</v>
      </c>
      <c r="E424" s="41">
        <f t="shared" ref="E424:AA424" si="245">$D$11</f>
        <v>216.36</v>
      </c>
      <c r="F424" s="41">
        <f t="shared" si="245"/>
        <v>216.36</v>
      </c>
      <c r="G424" s="41">
        <f t="shared" si="245"/>
        <v>216.36</v>
      </c>
      <c r="H424" s="41">
        <f t="shared" si="245"/>
        <v>216.36</v>
      </c>
      <c r="I424" s="41">
        <f t="shared" si="245"/>
        <v>216.36</v>
      </c>
      <c r="J424" s="41">
        <f t="shared" si="245"/>
        <v>216.36</v>
      </c>
      <c r="K424" s="41">
        <f t="shared" si="245"/>
        <v>216.36</v>
      </c>
      <c r="L424" s="41">
        <f t="shared" si="245"/>
        <v>216.36</v>
      </c>
      <c r="M424" s="41">
        <f t="shared" si="245"/>
        <v>216.36</v>
      </c>
      <c r="N424" s="41">
        <f t="shared" si="245"/>
        <v>216.36</v>
      </c>
      <c r="O424" s="41">
        <f t="shared" si="245"/>
        <v>216.36</v>
      </c>
      <c r="P424" s="41">
        <f t="shared" si="245"/>
        <v>216.36</v>
      </c>
      <c r="Q424" s="41">
        <f t="shared" si="245"/>
        <v>216.36</v>
      </c>
      <c r="R424" s="41">
        <f>$D$11</f>
        <v>216.36</v>
      </c>
      <c r="S424" s="41">
        <f t="shared" si="245"/>
        <v>216.36</v>
      </c>
      <c r="T424" s="41">
        <f t="shared" si="245"/>
        <v>216.36</v>
      </c>
      <c r="U424" s="41">
        <f t="shared" si="245"/>
        <v>216.36</v>
      </c>
      <c r="V424" s="41">
        <f t="shared" si="245"/>
        <v>216.36</v>
      </c>
      <c r="W424" s="41">
        <f t="shared" si="245"/>
        <v>216.36</v>
      </c>
      <c r="X424" s="41">
        <f t="shared" si="245"/>
        <v>216.36</v>
      </c>
      <c r="Y424" s="41">
        <f t="shared" si="245"/>
        <v>216.36</v>
      </c>
      <c r="Z424" s="41">
        <f t="shared" si="245"/>
        <v>216.36</v>
      </c>
      <c r="AA424" s="41">
        <f t="shared" si="245"/>
        <v>216.36</v>
      </c>
    </row>
    <row r="425" spans="1:27" ht="12.75" customHeight="1" collapsed="1" x14ac:dyDescent="0.2">
      <c r="A425" s="98" t="s">
        <v>1443</v>
      </c>
      <c r="B425" s="25" t="str">
        <f>"21"&amp;"."&amp;$B$663&amp;"."&amp;$B$664</f>
        <v>21.01.2024</v>
      </c>
      <c r="C425" s="88" t="s">
        <v>76</v>
      </c>
      <c r="D425" s="89">
        <f>ROUND(((D426+D427+D429+D428)/1000),5)</f>
        <v>1.7702100000000001</v>
      </c>
      <c r="E425" s="89">
        <f>ROUND(((E426+E427+E429+E428)/1000),5)</f>
        <v>1.66536</v>
      </c>
      <c r="F425" s="89">
        <f>ROUND(((F426+F427+F429+F428)/1000),5)</f>
        <v>1.5817399999999999</v>
      </c>
      <c r="G425" s="89">
        <f t="shared" ref="G425:AA425" si="246">ROUND(((G426+G427+G429+G428)/1000),5)</f>
        <v>1.57474</v>
      </c>
      <c r="H425" s="89">
        <f t="shared" si="246"/>
        <v>1.5795699999999999</v>
      </c>
      <c r="I425" s="89">
        <f t="shared" si="246"/>
        <v>1.6230500000000001</v>
      </c>
      <c r="J425" s="89">
        <f t="shared" si="246"/>
        <v>1.6581600000000001</v>
      </c>
      <c r="K425" s="89">
        <f t="shared" si="246"/>
        <v>1.77623</v>
      </c>
      <c r="L425" s="89">
        <f t="shared" si="246"/>
        <v>1.97241</v>
      </c>
      <c r="M425" s="89">
        <f t="shared" si="246"/>
        <v>2.1139600000000001</v>
      </c>
      <c r="N425" s="89">
        <f t="shared" si="246"/>
        <v>2.1987100000000002</v>
      </c>
      <c r="O425" s="89">
        <f t="shared" si="246"/>
        <v>2.2975099999999999</v>
      </c>
      <c r="P425" s="89">
        <f t="shared" si="246"/>
        <v>2.3005800000000001</v>
      </c>
      <c r="Q425" s="89">
        <f t="shared" si="246"/>
        <v>2.2959100000000001</v>
      </c>
      <c r="R425" s="89">
        <f t="shared" si="246"/>
        <v>2.3002899999999999</v>
      </c>
      <c r="S425" s="89">
        <f t="shared" si="246"/>
        <v>2.2697799999999999</v>
      </c>
      <c r="T425" s="89">
        <f t="shared" si="246"/>
        <v>2.3685800000000001</v>
      </c>
      <c r="U425" s="89">
        <f t="shared" si="246"/>
        <v>2.4958900000000002</v>
      </c>
      <c r="V425" s="89">
        <f t="shared" si="246"/>
        <v>2.52671</v>
      </c>
      <c r="W425" s="89">
        <f t="shared" si="246"/>
        <v>2.3164899999999999</v>
      </c>
      <c r="X425" s="89">
        <f t="shared" si="246"/>
        <v>2.2990699999999999</v>
      </c>
      <c r="Y425" s="89">
        <f t="shared" si="246"/>
        <v>2.2022599999999999</v>
      </c>
      <c r="Z425" s="89">
        <f t="shared" si="246"/>
        <v>1.9672499999999999</v>
      </c>
      <c r="AA425" s="89">
        <f t="shared" si="246"/>
        <v>1.90347</v>
      </c>
    </row>
    <row r="426" spans="1:27" ht="12.75" hidden="1" customHeight="1" outlineLevel="1" x14ac:dyDescent="0.2">
      <c r="A426" s="99" t="s">
        <v>1444</v>
      </c>
      <c r="B426" s="60" t="s">
        <v>238</v>
      </c>
      <c r="C426" s="40" t="s">
        <v>79</v>
      </c>
      <c r="D426" s="41">
        <v>1333.1</v>
      </c>
      <c r="E426" s="41">
        <v>1228.25</v>
      </c>
      <c r="F426" s="41">
        <v>1144.6300000000001</v>
      </c>
      <c r="G426" s="41">
        <v>1137.6300000000001</v>
      </c>
      <c r="H426" s="41">
        <v>1142.46</v>
      </c>
      <c r="I426" s="41">
        <v>1185.94</v>
      </c>
      <c r="J426" s="41">
        <v>1221.05</v>
      </c>
      <c r="K426" s="41">
        <v>1339.12</v>
      </c>
      <c r="L426" s="41">
        <v>1535.3</v>
      </c>
      <c r="M426" s="41">
        <v>1676.85</v>
      </c>
      <c r="N426" s="41">
        <v>1761.6</v>
      </c>
      <c r="O426" s="41">
        <v>1860.4</v>
      </c>
      <c r="P426" s="41">
        <v>1863.47</v>
      </c>
      <c r="Q426" s="41">
        <v>1858.8</v>
      </c>
      <c r="R426" s="41">
        <v>1863.18</v>
      </c>
      <c r="S426" s="41">
        <v>1832.67</v>
      </c>
      <c r="T426" s="41">
        <v>1931.47</v>
      </c>
      <c r="U426" s="41">
        <v>2058.7800000000002</v>
      </c>
      <c r="V426" s="41">
        <v>2089.6</v>
      </c>
      <c r="W426" s="41">
        <v>1879.38</v>
      </c>
      <c r="X426" s="41">
        <v>1861.96</v>
      </c>
      <c r="Y426" s="41">
        <v>1765.15</v>
      </c>
      <c r="Z426" s="41">
        <v>1530.14</v>
      </c>
      <c r="AA426" s="41">
        <v>1466.36</v>
      </c>
    </row>
    <row r="427" spans="1:27" ht="12.75" hidden="1" customHeight="1" outlineLevel="1" x14ac:dyDescent="0.2">
      <c r="A427" s="99" t="s">
        <v>1445</v>
      </c>
      <c r="B427" s="60" t="s">
        <v>90</v>
      </c>
      <c r="C427" s="40" t="s">
        <v>79</v>
      </c>
      <c r="D427" s="41">
        <f>$D$327</f>
        <v>217.03</v>
      </c>
      <c r="E427" s="41">
        <f t="shared" ref="E427:AA427" si="247">$D$327</f>
        <v>217.03</v>
      </c>
      <c r="F427" s="41">
        <f t="shared" si="247"/>
        <v>217.03</v>
      </c>
      <c r="G427" s="41">
        <f t="shared" si="247"/>
        <v>217.03</v>
      </c>
      <c r="H427" s="41">
        <f t="shared" si="247"/>
        <v>217.03</v>
      </c>
      <c r="I427" s="41">
        <f t="shared" si="247"/>
        <v>217.03</v>
      </c>
      <c r="J427" s="41">
        <f t="shared" si="247"/>
        <v>217.03</v>
      </c>
      <c r="K427" s="41">
        <f t="shared" si="247"/>
        <v>217.03</v>
      </c>
      <c r="L427" s="41">
        <f t="shared" si="247"/>
        <v>217.03</v>
      </c>
      <c r="M427" s="41">
        <f t="shared" si="247"/>
        <v>217.03</v>
      </c>
      <c r="N427" s="41">
        <f t="shared" si="247"/>
        <v>217.03</v>
      </c>
      <c r="O427" s="41">
        <f t="shared" si="247"/>
        <v>217.03</v>
      </c>
      <c r="P427" s="41">
        <f t="shared" si="247"/>
        <v>217.03</v>
      </c>
      <c r="Q427" s="41">
        <f t="shared" si="247"/>
        <v>217.03</v>
      </c>
      <c r="R427" s="41">
        <f t="shared" si="247"/>
        <v>217.03</v>
      </c>
      <c r="S427" s="41">
        <f t="shared" si="247"/>
        <v>217.03</v>
      </c>
      <c r="T427" s="41">
        <f t="shared" si="247"/>
        <v>217.03</v>
      </c>
      <c r="U427" s="41">
        <f t="shared" si="247"/>
        <v>217.03</v>
      </c>
      <c r="V427" s="41">
        <f t="shared" si="247"/>
        <v>217.03</v>
      </c>
      <c r="W427" s="41">
        <f t="shared" si="247"/>
        <v>217.03</v>
      </c>
      <c r="X427" s="41">
        <f t="shared" si="247"/>
        <v>217.03</v>
      </c>
      <c r="Y427" s="41">
        <f t="shared" si="247"/>
        <v>217.03</v>
      </c>
      <c r="Z427" s="41">
        <f t="shared" si="247"/>
        <v>217.03</v>
      </c>
      <c r="AA427" s="41">
        <f t="shared" si="247"/>
        <v>217.03</v>
      </c>
    </row>
    <row r="428" spans="1:27" ht="12.75" hidden="1" customHeight="1" outlineLevel="1" x14ac:dyDescent="0.2">
      <c r="A428" s="99" t="s">
        <v>1446</v>
      </c>
      <c r="B428" s="60" t="s">
        <v>83</v>
      </c>
      <c r="C428" s="40" t="s">
        <v>79</v>
      </c>
      <c r="D428" s="41">
        <v>3.72</v>
      </c>
      <c r="E428" s="41">
        <v>3.72</v>
      </c>
      <c r="F428" s="41">
        <v>3.72</v>
      </c>
      <c r="G428" s="41">
        <v>3.72</v>
      </c>
      <c r="H428" s="41">
        <v>3.72</v>
      </c>
      <c r="I428" s="41">
        <v>3.72</v>
      </c>
      <c r="J428" s="41">
        <v>3.72</v>
      </c>
      <c r="K428" s="41">
        <v>3.72</v>
      </c>
      <c r="L428" s="41">
        <v>3.72</v>
      </c>
      <c r="M428" s="41">
        <v>3.72</v>
      </c>
      <c r="N428" s="41">
        <v>3.72</v>
      </c>
      <c r="O428" s="41">
        <v>3.72</v>
      </c>
      <c r="P428" s="41">
        <v>3.72</v>
      </c>
      <c r="Q428" s="41">
        <v>3.72</v>
      </c>
      <c r="R428" s="41">
        <v>3.72</v>
      </c>
      <c r="S428" s="41">
        <v>3.72</v>
      </c>
      <c r="T428" s="41">
        <v>3.72</v>
      </c>
      <c r="U428" s="41">
        <v>3.72</v>
      </c>
      <c r="V428" s="41">
        <v>3.72</v>
      </c>
      <c r="W428" s="41">
        <v>3.72</v>
      </c>
      <c r="X428" s="41">
        <v>3.72</v>
      </c>
      <c r="Y428" s="41">
        <v>3.72</v>
      </c>
      <c r="Z428" s="41">
        <v>3.72</v>
      </c>
      <c r="AA428" s="41">
        <v>3.72</v>
      </c>
    </row>
    <row r="429" spans="1:27" ht="12.75" hidden="1" customHeight="1" outlineLevel="1" x14ac:dyDescent="0.2">
      <c r="A429" s="99" t="s">
        <v>1447</v>
      </c>
      <c r="B429" s="60" t="s">
        <v>81</v>
      </c>
      <c r="C429" s="40" t="s">
        <v>79</v>
      </c>
      <c r="D429" s="41">
        <f>$D$11</f>
        <v>216.36</v>
      </c>
      <c r="E429" s="41">
        <f t="shared" ref="E429:AA429" si="248">$D$11</f>
        <v>216.36</v>
      </c>
      <c r="F429" s="41">
        <f t="shared" si="248"/>
        <v>216.36</v>
      </c>
      <c r="G429" s="41">
        <f t="shared" si="248"/>
        <v>216.36</v>
      </c>
      <c r="H429" s="41">
        <f t="shared" si="248"/>
        <v>216.36</v>
      </c>
      <c r="I429" s="41">
        <f t="shared" si="248"/>
        <v>216.36</v>
      </c>
      <c r="J429" s="41">
        <f t="shared" si="248"/>
        <v>216.36</v>
      </c>
      <c r="K429" s="41">
        <f t="shared" si="248"/>
        <v>216.36</v>
      </c>
      <c r="L429" s="41">
        <f t="shared" si="248"/>
        <v>216.36</v>
      </c>
      <c r="M429" s="41">
        <f t="shared" si="248"/>
        <v>216.36</v>
      </c>
      <c r="N429" s="41">
        <f t="shared" si="248"/>
        <v>216.36</v>
      </c>
      <c r="O429" s="41">
        <f t="shared" si="248"/>
        <v>216.36</v>
      </c>
      <c r="P429" s="41">
        <f t="shared" si="248"/>
        <v>216.36</v>
      </c>
      <c r="Q429" s="41">
        <f t="shared" si="248"/>
        <v>216.36</v>
      </c>
      <c r="R429" s="41">
        <f>$D$11</f>
        <v>216.36</v>
      </c>
      <c r="S429" s="41">
        <f t="shared" si="248"/>
        <v>216.36</v>
      </c>
      <c r="T429" s="41">
        <f t="shared" si="248"/>
        <v>216.36</v>
      </c>
      <c r="U429" s="41">
        <f t="shared" si="248"/>
        <v>216.36</v>
      </c>
      <c r="V429" s="41">
        <f t="shared" si="248"/>
        <v>216.36</v>
      </c>
      <c r="W429" s="41">
        <f t="shared" si="248"/>
        <v>216.36</v>
      </c>
      <c r="X429" s="41">
        <f t="shared" si="248"/>
        <v>216.36</v>
      </c>
      <c r="Y429" s="41">
        <f t="shared" si="248"/>
        <v>216.36</v>
      </c>
      <c r="Z429" s="41">
        <f t="shared" si="248"/>
        <v>216.36</v>
      </c>
      <c r="AA429" s="41">
        <f t="shared" si="248"/>
        <v>216.36</v>
      </c>
    </row>
    <row r="430" spans="1:27" ht="12.75" customHeight="1" collapsed="1" x14ac:dyDescent="0.2">
      <c r="A430" s="98" t="s">
        <v>1448</v>
      </c>
      <c r="B430" s="25" t="str">
        <f>"22"&amp;"."&amp;$B$663&amp;"."&amp;$B$664</f>
        <v>22.01.2024</v>
      </c>
      <c r="C430" s="88" t="s">
        <v>76</v>
      </c>
      <c r="D430" s="89">
        <f>ROUND(((D431+D432+D434+D433)/1000),5)</f>
        <v>1.7977700000000001</v>
      </c>
      <c r="E430" s="89">
        <f>ROUND(((E431+E432+E434+E433)/1000),5)</f>
        <v>1.69886</v>
      </c>
      <c r="F430" s="89">
        <f>ROUND(((F431+F432+F434+F433)/1000),5)</f>
        <v>1.65578</v>
      </c>
      <c r="G430" s="89">
        <f t="shared" ref="G430:AA430" si="249">ROUND(((G431+G432+G434+G433)/1000),5)</f>
        <v>1.65002</v>
      </c>
      <c r="H430" s="89">
        <f t="shared" si="249"/>
        <v>1.68527</v>
      </c>
      <c r="I430" s="89">
        <f t="shared" si="249"/>
        <v>1.79471</v>
      </c>
      <c r="J430" s="89">
        <f t="shared" si="249"/>
        <v>1.9470400000000001</v>
      </c>
      <c r="K430" s="89">
        <f t="shared" si="249"/>
        <v>2.2989199999999999</v>
      </c>
      <c r="L430" s="89">
        <f t="shared" si="249"/>
        <v>2.5382199999999999</v>
      </c>
      <c r="M430" s="89">
        <f t="shared" si="249"/>
        <v>2.5836999999999999</v>
      </c>
      <c r="N430" s="89">
        <f t="shared" si="249"/>
        <v>2.5977600000000001</v>
      </c>
      <c r="O430" s="89">
        <f t="shared" si="249"/>
        <v>2.6393499999999999</v>
      </c>
      <c r="P430" s="89">
        <f t="shared" si="249"/>
        <v>2.6271</v>
      </c>
      <c r="Q430" s="89">
        <f t="shared" si="249"/>
        <v>2.6275300000000001</v>
      </c>
      <c r="R430" s="89">
        <f t="shared" si="249"/>
        <v>2.6183399999999999</v>
      </c>
      <c r="S430" s="89">
        <f t="shared" si="249"/>
        <v>2.5904799999999999</v>
      </c>
      <c r="T430" s="89">
        <f t="shared" si="249"/>
        <v>2.6295799999999998</v>
      </c>
      <c r="U430" s="89">
        <f t="shared" si="249"/>
        <v>2.66</v>
      </c>
      <c r="V430" s="89">
        <f t="shared" si="249"/>
        <v>2.6797599999999999</v>
      </c>
      <c r="W430" s="89">
        <f t="shared" si="249"/>
        <v>2.5960899999999998</v>
      </c>
      <c r="X430" s="89">
        <f t="shared" si="249"/>
        <v>2.49377</v>
      </c>
      <c r="Y430" s="89">
        <f t="shared" si="249"/>
        <v>2.2914699999999999</v>
      </c>
      <c r="Z430" s="89">
        <f t="shared" si="249"/>
        <v>1.99979</v>
      </c>
      <c r="AA430" s="89">
        <f t="shared" si="249"/>
        <v>1.9208499999999999</v>
      </c>
    </row>
    <row r="431" spans="1:27" ht="12.75" hidden="1" customHeight="1" outlineLevel="1" x14ac:dyDescent="0.2">
      <c r="A431" s="99" t="s">
        <v>1449</v>
      </c>
      <c r="B431" s="60" t="s">
        <v>238</v>
      </c>
      <c r="C431" s="40" t="s">
        <v>79</v>
      </c>
      <c r="D431" s="41">
        <v>1360.66</v>
      </c>
      <c r="E431" s="41">
        <v>1261.75</v>
      </c>
      <c r="F431" s="41">
        <v>1218.67</v>
      </c>
      <c r="G431" s="41">
        <v>1212.9100000000001</v>
      </c>
      <c r="H431" s="41">
        <v>1248.1600000000001</v>
      </c>
      <c r="I431" s="41">
        <v>1357.6</v>
      </c>
      <c r="J431" s="41">
        <v>1509.93</v>
      </c>
      <c r="K431" s="41">
        <v>1861.81</v>
      </c>
      <c r="L431" s="41">
        <v>2101.11</v>
      </c>
      <c r="M431" s="41">
        <v>2146.59</v>
      </c>
      <c r="N431" s="41">
        <v>2160.65</v>
      </c>
      <c r="O431" s="41">
        <v>2202.2399999999998</v>
      </c>
      <c r="P431" s="41">
        <v>2189.9899999999998</v>
      </c>
      <c r="Q431" s="41">
        <v>2190.42</v>
      </c>
      <c r="R431" s="41">
        <v>2181.23</v>
      </c>
      <c r="S431" s="41">
        <v>2153.37</v>
      </c>
      <c r="T431" s="41">
        <v>2192.4699999999998</v>
      </c>
      <c r="U431" s="41">
        <v>2222.89</v>
      </c>
      <c r="V431" s="41">
        <v>2242.65</v>
      </c>
      <c r="W431" s="41">
        <v>2158.98</v>
      </c>
      <c r="X431" s="41">
        <v>2056.66</v>
      </c>
      <c r="Y431" s="41">
        <v>1854.36</v>
      </c>
      <c r="Z431" s="41">
        <v>1562.68</v>
      </c>
      <c r="AA431" s="41">
        <v>1483.74</v>
      </c>
    </row>
    <row r="432" spans="1:27" ht="12.75" hidden="1" customHeight="1" outlineLevel="1" x14ac:dyDescent="0.2">
      <c r="A432" s="99" t="s">
        <v>1450</v>
      </c>
      <c r="B432" s="60" t="s">
        <v>90</v>
      </c>
      <c r="C432" s="40" t="s">
        <v>79</v>
      </c>
      <c r="D432" s="41">
        <f>$D$327</f>
        <v>217.03</v>
      </c>
      <c r="E432" s="41">
        <f t="shared" ref="E432:AA432" si="250">$D$327</f>
        <v>217.03</v>
      </c>
      <c r="F432" s="41">
        <f t="shared" si="250"/>
        <v>217.03</v>
      </c>
      <c r="G432" s="41">
        <f t="shared" si="250"/>
        <v>217.03</v>
      </c>
      <c r="H432" s="41">
        <f t="shared" si="250"/>
        <v>217.03</v>
      </c>
      <c r="I432" s="41">
        <f t="shared" si="250"/>
        <v>217.03</v>
      </c>
      <c r="J432" s="41">
        <f t="shared" si="250"/>
        <v>217.03</v>
      </c>
      <c r="K432" s="41">
        <f t="shared" si="250"/>
        <v>217.03</v>
      </c>
      <c r="L432" s="41">
        <f t="shared" si="250"/>
        <v>217.03</v>
      </c>
      <c r="M432" s="41">
        <f t="shared" si="250"/>
        <v>217.03</v>
      </c>
      <c r="N432" s="41">
        <f t="shared" si="250"/>
        <v>217.03</v>
      </c>
      <c r="O432" s="41">
        <f t="shared" si="250"/>
        <v>217.03</v>
      </c>
      <c r="P432" s="41">
        <f t="shared" si="250"/>
        <v>217.03</v>
      </c>
      <c r="Q432" s="41">
        <f t="shared" si="250"/>
        <v>217.03</v>
      </c>
      <c r="R432" s="41">
        <f t="shared" si="250"/>
        <v>217.03</v>
      </c>
      <c r="S432" s="41">
        <f t="shared" si="250"/>
        <v>217.03</v>
      </c>
      <c r="T432" s="41">
        <f t="shared" si="250"/>
        <v>217.03</v>
      </c>
      <c r="U432" s="41">
        <f t="shared" si="250"/>
        <v>217.03</v>
      </c>
      <c r="V432" s="41">
        <f t="shared" si="250"/>
        <v>217.03</v>
      </c>
      <c r="W432" s="41">
        <f t="shared" si="250"/>
        <v>217.03</v>
      </c>
      <c r="X432" s="41">
        <f t="shared" si="250"/>
        <v>217.03</v>
      </c>
      <c r="Y432" s="41">
        <f t="shared" si="250"/>
        <v>217.03</v>
      </c>
      <c r="Z432" s="41">
        <f t="shared" si="250"/>
        <v>217.03</v>
      </c>
      <c r="AA432" s="41">
        <f t="shared" si="250"/>
        <v>217.03</v>
      </c>
    </row>
    <row r="433" spans="1:27" ht="12.75" hidden="1" customHeight="1" outlineLevel="1" x14ac:dyDescent="0.2">
      <c r="A433" s="99" t="s">
        <v>1451</v>
      </c>
      <c r="B433" s="60" t="s">
        <v>83</v>
      </c>
      <c r="C433" s="40" t="s">
        <v>79</v>
      </c>
      <c r="D433" s="41">
        <v>3.72</v>
      </c>
      <c r="E433" s="41">
        <v>3.72</v>
      </c>
      <c r="F433" s="41">
        <v>3.72</v>
      </c>
      <c r="G433" s="41">
        <v>3.72</v>
      </c>
      <c r="H433" s="41">
        <v>3.72</v>
      </c>
      <c r="I433" s="41">
        <v>3.72</v>
      </c>
      <c r="J433" s="41">
        <v>3.72</v>
      </c>
      <c r="K433" s="41">
        <v>3.72</v>
      </c>
      <c r="L433" s="41">
        <v>3.72</v>
      </c>
      <c r="M433" s="41">
        <v>3.72</v>
      </c>
      <c r="N433" s="41">
        <v>3.72</v>
      </c>
      <c r="O433" s="41">
        <v>3.72</v>
      </c>
      <c r="P433" s="41">
        <v>3.72</v>
      </c>
      <c r="Q433" s="41">
        <v>3.72</v>
      </c>
      <c r="R433" s="41">
        <v>3.72</v>
      </c>
      <c r="S433" s="41">
        <v>3.72</v>
      </c>
      <c r="T433" s="41">
        <v>3.72</v>
      </c>
      <c r="U433" s="41">
        <v>3.72</v>
      </c>
      <c r="V433" s="41">
        <v>3.72</v>
      </c>
      <c r="W433" s="41">
        <v>3.72</v>
      </c>
      <c r="X433" s="41">
        <v>3.72</v>
      </c>
      <c r="Y433" s="41">
        <v>3.72</v>
      </c>
      <c r="Z433" s="41">
        <v>3.72</v>
      </c>
      <c r="AA433" s="41">
        <v>3.72</v>
      </c>
    </row>
    <row r="434" spans="1:27" ht="12.75" hidden="1" customHeight="1" outlineLevel="1" x14ac:dyDescent="0.2">
      <c r="A434" s="99" t="s">
        <v>1452</v>
      </c>
      <c r="B434" s="60" t="s">
        <v>81</v>
      </c>
      <c r="C434" s="40" t="s">
        <v>79</v>
      </c>
      <c r="D434" s="41">
        <f>$D$11</f>
        <v>216.36</v>
      </c>
      <c r="E434" s="41">
        <f t="shared" ref="E434:AA434" si="251">$D$11</f>
        <v>216.36</v>
      </c>
      <c r="F434" s="41">
        <f t="shared" si="251"/>
        <v>216.36</v>
      </c>
      <c r="G434" s="41">
        <f t="shared" si="251"/>
        <v>216.36</v>
      </c>
      <c r="H434" s="41">
        <f t="shared" si="251"/>
        <v>216.36</v>
      </c>
      <c r="I434" s="41">
        <f t="shared" si="251"/>
        <v>216.36</v>
      </c>
      <c r="J434" s="41">
        <f t="shared" si="251"/>
        <v>216.36</v>
      </c>
      <c r="K434" s="41">
        <f t="shared" si="251"/>
        <v>216.36</v>
      </c>
      <c r="L434" s="41">
        <f t="shared" si="251"/>
        <v>216.36</v>
      </c>
      <c r="M434" s="41">
        <f t="shared" si="251"/>
        <v>216.36</v>
      </c>
      <c r="N434" s="41">
        <f t="shared" si="251"/>
        <v>216.36</v>
      </c>
      <c r="O434" s="41">
        <f t="shared" si="251"/>
        <v>216.36</v>
      </c>
      <c r="P434" s="41">
        <f t="shared" si="251"/>
        <v>216.36</v>
      </c>
      <c r="Q434" s="41">
        <f t="shared" si="251"/>
        <v>216.36</v>
      </c>
      <c r="R434" s="41">
        <f>$D$11</f>
        <v>216.36</v>
      </c>
      <c r="S434" s="41">
        <f t="shared" si="251"/>
        <v>216.36</v>
      </c>
      <c r="T434" s="41">
        <f t="shared" si="251"/>
        <v>216.36</v>
      </c>
      <c r="U434" s="41">
        <f t="shared" si="251"/>
        <v>216.36</v>
      </c>
      <c r="V434" s="41">
        <f t="shared" si="251"/>
        <v>216.36</v>
      </c>
      <c r="W434" s="41">
        <f t="shared" si="251"/>
        <v>216.36</v>
      </c>
      <c r="X434" s="41">
        <f t="shared" si="251"/>
        <v>216.36</v>
      </c>
      <c r="Y434" s="41">
        <f t="shared" si="251"/>
        <v>216.36</v>
      </c>
      <c r="Z434" s="41">
        <f t="shared" si="251"/>
        <v>216.36</v>
      </c>
      <c r="AA434" s="41">
        <f t="shared" si="251"/>
        <v>216.36</v>
      </c>
    </row>
    <row r="435" spans="1:27" ht="12.75" customHeight="1" collapsed="1" x14ac:dyDescent="0.2">
      <c r="A435" s="98" t="s">
        <v>1453</v>
      </c>
      <c r="B435" s="25" t="str">
        <f>"23"&amp;"."&amp;$B$663&amp;"."&amp;$B$664</f>
        <v>23.01.2024</v>
      </c>
      <c r="C435" s="88" t="s">
        <v>76</v>
      </c>
      <c r="D435" s="89">
        <f>ROUND(((D436+D437+D439+D438)/1000),5)</f>
        <v>1.69693</v>
      </c>
      <c r="E435" s="89">
        <f>ROUND(((E436+E437+E439+E438)/1000),5)</f>
        <v>1.64242</v>
      </c>
      <c r="F435" s="89">
        <f>ROUND(((F436+F437+F439+F438)/1000),5)</f>
        <v>1.5925400000000001</v>
      </c>
      <c r="G435" s="89">
        <f t="shared" ref="G435:AA435" si="252">ROUND(((G436+G437+G439+G438)/1000),5)</f>
        <v>1.5814900000000001</v>
      </c>
      <c r="H435" s="89">
        <f t="shared" si="252"/>
        <v>1.63361</v>
      </c>
      <c r="I435" s="89">
        <f t="shared" si="252"/>
        <v>1.7164600000000001</v>
      </c>
      <c r="J435" s="89">
        <f t="shared" si="252"/>
        <v>1.9108000000000001</v>
      </c>
      <c r="K435" s="89">
        <f t="shared" si="252"/>
        <v>2.2185999999999999</v>
      </c>
      <c r="L435" s="89">
        <f t="shared" si="252"/>
        <v>2.41506</v>
      </c>
      <c r="M435" s="89">
        <f t="shared" si="252"/>
        <v>2.4711699999999999</v>
      </c>
      <c r="N435" s="89">
        <f t="shared" si="252"/>
        <v>2.4741900000000001</v>
      </c>
      <c r="O435" s="89">
        <f t="shared" si="252"/>
        <v>2.53701</v>
      </c>
      <c r="P435" s="89">
        <f t="shared" si="252"/>
        <v>2.5061399999999998</v>
      </c>
      <c r="Q435" s="89">
        <f t="shared" si="252"/>
        <v>2.5200999999999998</v>
      </c>
      <c r="R435" s="89">
        <f t="shared" si="252"/>
        <v>2.51858</v>
      </c>
      <c r="S435" s="89">
        <f t="shared" si="252"/>
        <v>2.4716</v>
      </c>
      <c r="T435" s="89">
        <f t="shared" si="252"/>
        <v>2.4956700000000001</v>
      </c>
      <c r="U435" s="89">
        <f t="shared" si="252"/>
        <v>2.5480900000000002</v>
      </c>
      <c r="V435" s="89">
        <f t="shared" si="252"/>
        <v>2.5528900000000001</v>
      </c>
      <c r="W435" s="89">
        <f t="shared" si="252"/>
        <v>2.49247</v>
      </c>
      <c r="X435" s="89">
        <f t="shared" si="252"/>
        <v>2.3565700000000001</v>
      </c>
      <c r="Y435" s="89">
        <f t="shared" si="252"/>
        <v>2.2567200000000001</v>
      </c>
      <c r="Z435" s="89">
        <f t="shared" si="252"/>
        <v>1.9647300000000001</v>
      </c>
      <c r="AA435" s="89">
        <f t="shared" si="252"/>
        <v>1.8243100000000001</v>
      </c>
    </row>
    <row r="436" spans="1:27" ht="12.75" hidden="1" customHeight="1" outlineLevel="1" x14ac:dyDescent="0.2">
      <c r="A436" s="99" t="s">
        <v>1454</v>
      </c>
      <c r="B436" s="60" t="s">
        <v>238</v>
      </c>
      <c r="C436" s="40" t="s">
        <v>79</v>
      </c>
      <c r="D436" s="41">
        <v>1259.82</v>
      </c>
      <c r="E436" s="41">
        <v>1205.31</v>
      </c>
      <c r="F436" s="41">
        <v>1155.43</v>
      </c>
      <c r="G436" s="41">
        <v>1144.3800000000001</v>
      </c>
      <c r="H436" s="41">
        <v>1196.5</v>
      </c>
      <c r="I436" s="41">
        <v>1279.3499999999999</v>
      </c>
      <c r="J436" s="41">
        <v>1473.69</v>
      </c>
      <c r="K436" s="41">
        <v>1781.49</v>
      </c>
      <c r="L436" s="41">
        <v>1977.95</v>
      </c>
      <c r="M436" s="41">
        <v>2034.06</v>
      </c>
      <c r="N436" s="41">
        <v>2037.08</v>
      </c>
      <c r="O436" s="41">
        <v>2099.9</v>
      </c>
      <c r="P436" s="41">
        <v>2069.0300000000002</v>
      </c>
      <c r="Q436" s="41">
        <v>2082.9899999999998</v>
      </c>
      <c r="R436" s="41">
        <v>2081.4699999999998</v>
      </c>
      <c r="S436" s="41">
        <v>2034.49</v>
      </c>
      <c r="T436" s="41">
        <v>2058.56</v>
      </c>
      <c r="U436" s="41">
        <v>2110.98</v>
      </c>
      <c r="V436" s="41">
        <v>2115.7800000000002</v>
      </c>
      <c r="W436" s="41">
        <v>2055.36</v>
      </c>
      <c r="X436" s="41">
        <v>1919.46</v>
      </c>
      <c r="Y436" s="41">
        <v>1819.61</v>
      </c>
      <c r="Z436" s="41">
        <v>1527.62</v>
      </c>
      <c r="AA436" s="41">
        <v>1387.2</v>
      </c>
    </row>
    <row r="437" spans="1:27" ht="12.75" hidden="1" customHeight="1" outlineLevel="1" x14ac:dyDescent="0.2">
      <c r="A437" s="99" t="s">
        <v>1455</v>
      </c>
      <c r="B437" s="60" t="s">
        <v>90</v>
      </c>
      <c r="C437" s="40" t="s">
        <v>79</v>
      </c>
      <c r="D437" s="41">
        <f>$D$327</f>
        <v>217.03</v>
      </c>
      <c r="E437" s="41">
        <f t="shared" ref="E437:AA437" si="253">$D$327</f>
        <v>217.03</v>
      </c>
      <c r="F437" s="41">
        <f t="shared" si="253"/>
        <v>217.03</v>
      </c>
      <c r="G437" s="41">
        <f t="shared" si="253"/>
        <v>217.03</v>
      </c>
      <c r="H437" s="41">
        <f t="shared" si="253"/>
        <v>217.03</v>
      </c>
      <c r="I437" s="41">
        <f t="shared" si="253"/>
        <v>217.03</v>
      </c>
      <c r="J437" s="41">
        <f t="shared" si="253"/>
        <v>217.03</v>
      </c>
      <c r="K437" s="41">
        <f t="shared" si="253"/>
        <v>217.03</v>
      </c>
      <c r="L437" s="41">
        <f t="shared" si="253"/>
        <v>217.03</v>
      </c>
      <c r="M437" s="41">
        <f t="shared" si="253"/>
        <v>217.03</v>
      </c>
      <c r="N437" s="41">
        <f t="shared" si="253"/>
        <v>217.03</v>
      </c>
      <c r="O437" s="41">
        <f t="shared" si="253"/>
        <v>217.03</v>
      </c>
      <c r="P437" s="41">
        <f t="shared" si="253"/>
        <v>217.03</v>
      </c>
      <c r="Q437" s="41">
        <f t="shared" si="253"/>
        <v>217.03</v>
      </c>
      <c r="R437" s="41">
        <f t="shared" si="253"/>
        <v>217.03</v>
      </c>
      <c r="S437" s="41">
        <f t="shared" si="253"/>
        <v>217.03</v>
      </c>
      <c r="T437" s="41">
        <f t="shared" si="253"/>
        <v>217.03</v>
      </c>
      <c r="U437" s="41">
        <f t="shared" si="253"/>
        <v>217.03</v>
      </c>
      <c r="V437" s="41">
        <f t="shared" si="253"/>
        <v>217.03</v>
      </c>
      <c r="W437" s="41">
        <f t="shared" si="253"/>
        <v>217.03</v>
      </c>
      <c r="X437" s="41">
        <f t="shared" si="253"/>
        <v>217.03</v>
      </c>
      <c r="Y437" s="41">
        <f t="shared" si="253"/>
        <v>217.03</v>
      </c>
      <c r="Z437" s="41">
        <f t="shared" si="253"/>
        <v>217.03</v>
      </c>
      <c r="AA437" s="41">
        <f t="shared" si="253"/>
        <v>217.03</v>
      </c>
    </row>
    <row r="438" spans="1:27" ht="12.75" hidden="1" customHeight="1" outlineLevel="1" x14ac:dyDescent="0.2">
      <c r="A438" s="99" t="s">
        <v>1456</v>
      </c>
      <c r="B438" s="60" t="s">
        <v>83</v>
      </c>
      <c r="C438" s="40" t="s">
        <v>79</v>
      </c>
      <c r="D438" s="41">
        <v>3.72</v>
      </c>
      <c r="E438" s="41">
        <v>3.72</v>
      </c>
      <c r="F438" s="41">
        <v>3.72</v>
      </c>
      <c r="G438" s="41">
        <v>3.72</v>
      </c>
      <c r="H438" s="41">
        <v>3.72</v>
      </c>
      <c r="I438" s="41">
        <v>3.72</v>
      </c>
      <c r="J438" s="41">
        <v>3.72</v>
      </c>
      <c r="K438" s="41">
        <v>3.72</v>
      </c>
      <c r="L438" s="41">
        <v>3.72</v>
      </c>
      <c r="M438" s="41">
        <v>3.72</v>
      </c>
      <c r="N438" s="41">
        <v>3.72</v>
      </c>
      <c r="O438" s="41">
        <v>3.72</v>
      </c>
      <c r="P438" s="41">
        <v>3.72</v>
      </c>
      <c r="Q438" s="41">
        <v>3.72</v>
      </c>
      <c r="R438" s="41">
        <v>3.72</v>
      </c>
      <c r="S438" s="41">
        <v>3.72</v>
      </c>
      <c r="T438" s="41">
        <v>3.72</v>
      </c>
      <c r="U438" s="41">
        <v>3.72</v>
      </c>
      <c r="V438" s="41">
        <v>3.72</v>
      </c>
      <c r="W438" s="41">
        <v>3.72</v>
      </c>
      <c r="X438" s="41">
        <v>3.72</v>
      </c>
      <c r="Y438" s="41">
        <v>3.72</v>
      </c>
      <c r="Z438" s="41">
        <v>3.72</v>
      </c>
      <c r="AA438" s="41">
        <v>3.72</v>
      </c>
    </row>
    <row r="439" spans="1:27" ht="12.75" hidden="1" customHeight="1" outlineLevel="1" x14ac:dyDescent="0.2">
      <c r="A439" s="99" t="s">
        <v>1457</v>
      </c>
      <c r="B439" s="60" t="s">
        <v>81</v>
      </c>
      <c r="C439" s="40" t="s">
        <v>79</v>
      </c>
      <c r="D439" s="41">
        <f>$D$11</f>
        <v>216.36</v>
      </c>
      <c r="E439" s="41">
        <f t="shared" ref="E439:AA439" si="254">$D$11</f>
        <v>216.36</v>
      </c>
      <c r="F439" s="41">
        <f t="shared" si="254"/>
        <v>216.36</v>
      </c>
      <c r="G439" s="41">
        <f t="shared" si="254"/>
        <v>216.36</v>
      </c>
      <c r="H439" s="41">
        <f t="shared" si="254"/>
        <v>216.36</v>
      </c>
      <c r="I439" s="41">
        <f t="shared" si="254"/>
        <v>216.36</v>
      </c>
      <c r="J439" s="41">
        <f t="shared" si="254"/>
        <v>216.36</v>
      </c>
      <c r="K439" s="41">
        <f t="shared" si="254"/>
        <v>216.36</v>
      </c>
      <c r="L439" s="41">
        <f t="shared" si="254"/>
        <v>216.36</v>
      </c>
      <c r="M439" s="41">
        <f t="shared" si="254"/>
        <v>216.36</v>
      </c>
      <c r="N439" s="41">
        <f t="shared" si="254"/>
        <v>216.36</v>
      </c>
      <c r="O439" s="41">
        <f t="shared" si="254"/>
        <v>216.36</v>
      </c>
      <c r="P439" s="41">
        <f t="shared" si="254"/>
        <v>216.36</v>
      </c>
      <c r="Q439" s="41">
        <f t="shared" si="254"/>
        <v>216.36</v>
      </c>
      <c r="R439" s="41">
        <f>$D$11</f>
        <v>216.36</v>
      </c>
      <c r="S439" s="41">
        <f t="shared" si="254"/>
        <v>216.36</v>
      </c>
      <c r="T439" s="41">
        <f t="shared" si="254"/>
        <v>216.36</v>
      </c>
      <c r="U439" s="41">
        <f t="shared" si="254"/>
        <v>216.36</v>
      </c>
      <c r="V439" s="41">
        <f t="shared" si="254"/>
        <v>216.36</v>
      </c>
      <c r="W439" s="41">
        <f t="shared" si="254"/>
        <v>216.36</v>
      </c>
      <c r="X439" s="41">
        <f t="shared" si="254"/>
        <v>216.36</v>
      </c>
      <c r="Y439" s="41">
        <f t="shared" si="254"/>
        <v>216.36</v>
      </c>
      <c r="Z439" s="41">
        <f t="shared" si="254"/>
        <v>216.36</v>
      </c>
      <c r="AA439" s="41">
        <f t="shared" si="254"/>
        <v>216.36</v>
      </c>
    </row>
    <row r="440" spans="1:27" ht="12.75" customHeight="1" collapsed="1" x14ac:dyDescent="0.2">
      <c r="A440" s="98" t="s">
        <v>1458</v>
      </c>
      <c r="B440" s="25" t="str">
        <f>"24"&amp;"."&amp;$B$663&amp;"."&amp;$B$664</f>
        <v>24.01.2024</v>
      </c>
      <c r="C440" s="88" t="s">
        <v>76</v>
      </c>
      <c r="D440" s="89">
        <f>ROUND(((D441+D442+D444+D443)/1000),5)</f>
        <v>1.7384599999999999</v>
      </c>
      <c r="E440" s="89">
        <f>ROUND(((E441+E442+E444+E443)/1000),5)</f>
        <v>1.6638299999999999</v>
      </c>
      <c r="F440" s="89">
        <f>ROUND(((F441+F442+F444+F443)/1000),5)</f>
        <v>1.6351100000000001</v>
      </c>
      <c r="G440" s="89">
        <f t="shared" ref="G440:AA440" si="255">ROUND(((G441+G442+G444+G443)/1000),5)</f>
        <v>1.64133</v>
      </c>
      <c r="H440" s="89">
        <f t="shared" si="255"/>
        <v>1.68625</v>
      </c>
      <c r="I440" s="89">
        <f t="shared" si="255"/>
        <v>1.75234</v>
      </c>
      <c r="J440" s="89">
        <f t="shared" si="255"/>
        <v>1.98173</v>
      </c>
      <c r="K440" s="89">
        <f t="shared" si="255"/>
        <v>2.36022</v>
      </c>
      <c r="L440" s="89">
        <f t="shared" si="255"/>
        <v>2.5553499999999998</v>
      </c>
      <c r="M440" s="89">
        <f t="shared" si="255"/>
        <v>2.5931600000000001</v>
      </c>
      <c r="N440" s="89">
        <f t="shared" si="255"/>
        <v>2.5996999999999999</v>
      </c>
      <c r="O440" s="89">
        <f t="shared" si="255"/>
        <v>2.6440100000000002</v>
      </c>
      <c r="P440" s="89">
        <f t="shared" si="255"/>
        <v>2.6159300000000001</v>
      </c>
      <c r="Q440" s="89">
        <f t="shared" si="255"/>
        <v>2.6189499999999999</v>
      </c>
      <c r="R440" s="89">
        <f t="shared" si="255"/>
        <v>2.6121599999999998</v>
      </c>
      <c r="S440" s="89">
        <f t="shared" si="255"/>
        <v>2.5749499999999999</v>
      </c>
      <c r="T440" s="89">
        <f t="shared" si="255"/>
        <v>2.5979199999999998</v>
      </c>
      <c r="U440" s="89">
        <f t="shared" si="255"/>
        <v>2.59646</v>
      </c>
      <c r="V440" s="89">
        <f t="shared" si="255"/>
        <v>2.5982599999999998</v>
      </c>
      <c r="W440" s="89">
        <f t="shared" si="255"/>
        <v>2.5449700000000002</v>
      </c>
      <c r="X440" s="89">
        <f t="shared" si="255"/>
        <v>2.51485</v>
      </c>
      <c r="Y440" s="89">
        <f t="shared" si="255"/>
        <v>2.2879299999999998</v>
      </c>
      <c r="Z440" s="89">
        <f t="shared" si="255"/>
        <v>1.9867699999999999</v>
      </c>
      <c r="AA440" s="89">
        <f t="shared" si="255"/>
        <v>1.9094100000000001</v>
      </c>
    </row>
    <row r="441" spans="1:27" ht="12.75" hidden="1" customHeight="1" outlineLevel="1" x14ac:dyDescent="0.2">
      <c r="A441" s="99" t="s">
        <v>1459</v>
      </c>
      <c r="B441" s="60" t="s">
        <v>238</v>
      </c>
      <c r="C441" s="40" t="s">
        <v>79</v>
      </c>
      <c r="D441" s="41">
        <v>1301.3499999999999</v>
      </c>
      <c r="E441" s="41">
        <v>1226.72</v>
      </c>
      <c r="F441" s="41">
        <v>1198</v>
      </c>
      <c r="G441" s="41">
        <v>1204.22</v>
      </c>
      <c r="H441" s="41">
        <v>1249.1400000000001</v>
      </c>
      <c r="I441" s="41">
        <v>1315.23</v>
      </c>
      <c r="J441" s="41">
        <v>1544.62</v>
      </c>
      <c r="K441" s="41">
        <v>1923.11</v>
      </c>
      <c r="L441" s="41">
        <v>2118.2399999999998</v>
      </c>
      <c r="M441" s="41">
        <v>2156.0500000000002</v>
      </c>
      <c r="N441" s="41">
        <v>2162.59</v>
      </c>
      <c r="O441" s="41">
        <v>2206.9</v>
      </c>
      <c r="P441" s="41">
        <v>2178.8200000000002</v>
      </c>
      <c r="Q441" s="41">
        <v>2181.84</v>
      </c>
      <c r="R441" s="41">
        <v>2175.0500000000002</v>
      </c>
      <c r="S441" s="41">
        <v>2137.84</v>
      </c>
      <c r="T441" s="41">
        <v>2160.81</v>
      </c>
      <c r="U441" s="41">
        <v>2159.35</v>
      </c>
      <c r="V441" s="41">
        <v>2161.15</v>
      </c>
      <c r="W441" s="41">
        <v>2107.86</v>
      </c>
      <c r="X441" s="41">
        <v>2077.7399999999998</v>
      </c>
      <c r="Y441" s="41">
        <v>1850.82</v>
      </c>
      <c r="Z441" s="41">
        <v>1549.66</v>
      </c>
      <c r="AA441" s="41">
        <v>1472.3</v>
      </c>
    </row>
    <row r="442" spans="1:27" ht="12.75" hidden="1" customHeight="1" outlineLevel="1" x14ac:dyDescent="0.2">
      <c r="A442" s="99" t="s">
        <v>1460</v>
      </c>
      <c r="B442" s="60" t="s">
        <v>90</v>
      </c>
      <c r="C442" s="40" t="s">
        <v>79</v>
      </c>
      <c r="D442" s="41">
        <f>$D$327</f>
        <v>217.03</v>
      </c>
      <c r="E442" s="41">
        <f t="shared" ref="E442:AA442" si="256">$D$327</f>
        <v>217.03</v>
      </c>
      <c r="F442" s="41">
        <f t="shared" si="256"/>
        <v>217.03</v>
      </c>
      <c r="G442" s="41">
        <f t="shared" si="256"/>
        <v>217.03</v>
      </c>
      <c r="H442" s="41">
        <f t="shared" si="256"/>
        <v>217.03</v>
      </c>
      <c r="I442" s="41">
        <f t="shared" si="256"/>
        <v>217.03</v>
      </c>
      <c r="J442" s="41">
        <f t="shared" si="256"/>
        <v>217.03</v>
      </c>
      <c r="K442" s="41">
        <f t="shared" si="256"/>
        <v>217.03</v>
      </c>
      <c r="L442" s="41">
        <f t="shared" si="256"/>
        <v>217.03</v>
      </c>
      <c r="M442" s="41">
        <f t="shared" si="256"/>
        <v>217.03</v>
      </c>
      <c r="N442" s="41">
        <f t="shared" si="256"/>
        <v>217.03</v>
      </c>
      <c r="O442" s="41">
        <f t="shared" si="256"/>
        <v>217.03</v>
      </c>
      <c r="P442" s="41">
        <f t="shared" si="256"/>
        <v>217.03</v>
      </c>
      <c r="Q442" s="41">
        <f t="shared" si="256"/>
        <v>217.03</v>
      </c>
      <c r="R442" s="41">
        <f t="shared" si="256"/>
        <v>217.03</v>
      </c>
      <c r="S442" s="41">
        <f t="shared" si="256"/>
        <v>217.03</v>
      </c>
      <c r="T442" s="41">
        <f t="shared" si="256"/>
        <v>217.03</v>
      </c>
      <c r="U442" s="41">
        <f t="shared" si="256"/>
        <v>217.03</v>
      </c>
      <c r="V442" s="41">
        <f t="shared" si="256"/>
        <v>217.03</v>
      </c>
      <c r="W442" s="41">
        <f t="shared" si="256"/>
        <v>217.03</v>
      </c>
      <c r="X442" s="41">
        <f t="shared" si="256"/>
        <v>217.03</v>
      </c>
      <c r="Y442" s="41">
        <f t="shared" si="256"/>
        <v>217.03</v>
      </c>
      <c r="Z442" s="41">
        <f t="shared" si="256"/>
        <v>217.03</v>
      </c>
      <c r="AA442" s="41">
        <f t="shared" si="256"/>
        <v>217.03</v>
      </c>
    </row>
    <row r="443" spans="1:27" ht="12.75" hidden="1" customHeight="1" outlineLevel="1" x14ac:dyDescent="0.2">
      <c r="A443" s="99" t="s">
        <v>1461</v>
      </c>
      <c r="B443" s="60" t="s">
        <v>83</v>
      </c>
      <c r="C443" s="40" t="s">
        <v>79</v>
      </c>
      <c r="D443" s="41">
        <v>3.72</v>
      </c>
      <c r="E443" s="41">
        <v>3.72</v>
      </c>
      <c r="F443" s="41">
        <v>3.72</v>
      </c>
      <c r="G443" s="41">
        <v>3.72</v>
      </c>
      <c r="H443" s="41">
        <v>3.72</v>
      </c>
      <c r="I443" s="41">
        <v>3.72</v>
      </c>
      <c r="J443" s="41">
        <v>3.72</v>
      </c>
      <c r="K443" s="41">
        <v>3.72</v>
      </c>
      <c r="L443" s="41">
        <v>3.72</v>
      </c>
      <c r="M443" s="41">
        <v>3.72</v>
      </c>
      <c r="N443" s="41">
        <v>3.72</v>
      </c>
      <c r="O443" s="41">
        <v>3.72</v>
      </c>
      <c r="P443" s="41">
        <v>3.72</v>
      </c>
      <c r="Q443" s="41">
        <v>3.72</v>
      </c>
      <c r="R443" s="41">
        <v>3.72</v>
      </c>
      <c r="S443" s="41">
        <v>3.72</v>
      </c>
      <c r="T443" s="41">
        <v>3.72</v>
      </c>
      <c r="U443" s="41">
        <v>3.72</v>
      </c>
      <c r="V443" s="41">
        <v>3.72</v>
      </c>
      <c r="W443" s="41">
        <v>3.72</v>
      </c>
      <c r="X443" s="41">
        <v>3.72</v>
      </c>
      <c r="Y443" s="41">
        <v>3.72</v>
      </c>
      <c r="Z443" s="41">
        <v>3.72</v>
      </c>
      <c r="AA443" s="41">
        <v>3.72</v>
      </c>
    </row>
    <row r="444" spans="1:27" ht="12.75" hidden="1" customHeight="1" outlineLevel="1" x14ac:dyDescent="0.2">
      <c r="A444" s="99" t="s">
        <v>1462</v>
      </c>
      <c r="B444" s="60" t="s">
        <v>81</v>
      </c>
      <c r="C444" s="40" t="s">
        <v>79</v>
      </c>
      <c r="D444" s="41">
        <f>$D$11</f>
        <v>216.36</v>
      </c>
      <c r="E444" s="41">
        <f t="shared" ref="E444:AA444" si="257">$D$11</f>
        <v>216.36</v>
      </c>
      <c r="F444" s="41">
        <f t="shared" si="257"/>
        <v>216.36</v>
      </c>
      <c r="G444" s="41">
        <f t="shared" si="257"/>
        <v>216.36</v>
      </c>
      <c r="H444" s="41">
        <f t="shared" si="257"/>
        <v>216.36</v>
      </c>
      <c r="I444" s="41">
        <f t="shared" si="257"/>
        <v>216.36</v>
      </c>
      <c r="J444" s="41">
        <f t="shared" si="257"/>
        <v>216.36</v>
      </c>
      <c r="K444" s="41">
        <f t="shared" si="257"/>
        <v>216.36</v>
      </c>
      <c r="L444" s="41">
        <f t="shared" si="257"/>
        <v>216.36</v>
      </c>
      <c r="M444" s="41">
        <f t="shared" si="257"/>
        <v>216.36</v>
      </c>
      <c r="N444" s="41">
        <f t="shared" si="257"/>
        <v>216.36</v>
      </c>
      <c r="O444" s="41">
        <f t="shared" si="257"/>
        <v>216.36</v>
      </c>
      <c r="P444" s="41">
        <f t="shared" si="257"/>
        <v>216.36</v>
      </c>
      <c r="Q444" s="41">
        <f t="shared" si="257"/>
        <v>216.36</v>
      </c>
      <c r="R444" s="41">
        <f>$D$11</f>
        <v>216.36</v>
      </c>
      <c r="S444" s="41">
        <f t="shared" si="257"/>
        <v>216.36</v>
      </c>
      <c r="T444" s="41">
        <f t="shared" si="257"/>
        <v>216.36</v>
      </c>
      <c r="U444" s="41">
        <f t="shared" si="257"/>
        <v>216.36</v>
      </c>
      <c r="V444" s="41">
        <f t="shared" si="257"/>
        <v>216.36</v>
      </c>
      <c r="W444" s="41">
        <f t="shared" si="257"/>
        <v>216.36</v>
      </c>
      <c r="X444" s="41">
        <f t="shared" si="257"/>
        <v>216.36</v>
      </c>
      <c r="Y444" s="41">
        <f t="shared" si="257"/>
        <v>216.36</v>
      </c>
      <c r="Z444" s="41">
        <f t="shared" si="257"/>
        <v>216.36</v>
      </c>
      <c r="AA444" s="41">
        <f t="shared" si="257"/>
        <v>216.36</v>
      </c>
    </row>
    <row r="445" spans="1:27" collapsed="1" x14ac:dyDescent="0.2">
      <c r="A445" s="98" t="s">
        <v>1463</v>
      </c>
      <c r="B445" s="25" t="str">
        <f>"25"&amp;"."&amp;$B$663&amp;"."&amp;$B$664</f>
        <v>25.01.2024</v>
      </c>
      <c r="C445" s="88" t="s">
        <v>76</v>
      </c>
      <c r="D445" s="89">
        <f>ROUND(((D446+D447+D449+D448)/1000),5)</f>
        <v>1.7629699999999999</v>
      </c>
      <c r="E445" s="89">
        <f>ROUND(((E446+E447+E449+E448)/1000),5)</f>
        <v>1.6977599999999999</v>
      </c>
      <c r="F445" s="89">
        <f>ROUND(((F446+F447+F449+F448)/1000),5)</f>
        <v>1.66005</v>
      </c>
      <c r="G445" s="89">
        <f t="shared" ref="G445:AA445" si="258">ROUND(((G446+G447+G449+G448)/1000),5)</f>
        <v>1.66218</v>
      </c>
      <c r="H445" s="89">
        <f t="shared" si="258"/>
        <v>1.7011499999999999</v>
      </c>
      <c r="I445" s="89">
        <f t="shared" si="258"/>
        <v>1.8257699999999999</v>
      </c>
      <c r="J445" s="89">
        <f t="shared" si="258"/>
        <v>2.0446499999999999</v>
      </c>
      <c r="K445" s="89">
        <f t="shared" si="258"/>
        <v>2.3292199999999998</v>
      </c>
      <c r="L445" s="89">
        <f t="shared" si="258"/>
        <v>2.5275500000000002</v>
      </c>
      <c r="M445" s="89">
        <f t="shared" si="258"/>
        <v>2.5796100000000002</v>
      </c>
      <c r="N445" s="89">
        <f t="shared" si="258"/>
        <v>2.59667</v>
      </c>
      <c r="O445" s="89">
        <f t="shared" si="258"/>
        <v>2.6259600000000001</v>
      </c>
      <c r="P445" s="89">
        <f t="shared" si="258"/>
        <v>2.6029499999999999</v>
      </c>
      <c r="Q445" s="89">
        <f t="shared" si="258"/>
        <v>2.61896</v>
      </c>
      <c r="R445" s="89">
        <f t="shared" si="258"/>
        <v>2.6032500000000001</v>
      </c>
      <c r="S445" s="89">
        <f t="shared" si="258"/>
        <v>2.5584099999999999</v>
      </c>
      <c r="T445" s="89">
        <f t="shared" si="258"/>
        <v>2.6011099999999998</v>
      </c>
      <c r="U445" s="89">
        <f t="shared" si="258"/>
        <v>2.6106500000000001</v>
      </c>
      <c r="V445" s="89">
        <f t="shared" si="258"/>
        <v>2.6254499999999998</v>
      </c>
      <c r="W445" s="89">
        <f t="shared" si="258"/>
        <v>2.5780099999999999</v>
      </c>
      <c r="X445" s="89">
        <f t="shared" si="258"/>
        <v>2.42625</v>
      </c>
      <c r="Y445" s="89">
        <f t="shared" si="258"/>
        <v>2.2592699999999999</v>
      </c>
      <c r="Z445" s="89">
        <f t="shared" si="258"/>
        <v>1.9944900000000001</v>
      </c>
      <c r="AA445" s="89">
        <f t="shared" si="258"/>
        <v>1.8855299999999999</v>
      </c>
    </row>
    <row r="446" spans="1:27" ht="12.75" hidden="1" customHeight="1" outlineLevel="1" x14ac:dyDescent="0.2">
      <c r="A446" s="99" t="s">
        <v>1464</v>
      </c>
      <c r="B446" s="60" t="s">
        <v>238</v>
      </c>
      <c r="C446" s="40" t="s">
        <v>79</v>
      </c>
      <c r="D446" s="41">
        <v>1325.86</v>
      </c>
      <c r="E446" s="41">
        <v>1260.6500000000001</v>
      </c>
      <c r="F446" s="41">
        <v>1222.94</v>
      </c>
      <c r="G446" s="41">
        <v>1225.07</v>
      </c>
      <c r="H446" s="41">
        <v>1264.04</v>
      </c>
      <c r="I446" s="41">
        <v>1388.66</v>
      </c>
      <c r="J446" s="41">
        <v>1607.54</v>
      </c>
      <c r="K446" s="41">
        <v>1892.11</v>
      </c>
      <c r="L446" s="41">
        <v>2090.44</v>
      </c>
      <c r="M446" s="41">
        <v>2142.5</v>
      </c>
      <c r="N446" s="41">
        <v>2159.56</v>
      </c>
      <c r="O446" s="41">
        <v>2188.85</v>
      </c>
      <c r="P446" s="41">
        <v>2165.84</v>
      </c>
      <c r="Q446" s="41">
        <v>2181.85</v>
      </c>
      <c r="R446" s="41">
        <v>2166.14</v>
      </c>
      <c r="S446" s="41">
        <v>2121.3000000000002</v>
      </c>
      <c r="T446" s="41">
        <v>2164</v>
      </c>
      <c r="U446" s="41">
        <v>2173.54</v>
      </c>
      <c r="V446" s="41">
        <v>2188.34</v>
      </c>
      <c r="W446" s="41">
        <v>2140.9</v>
      </c>
      <c r="X446" s="41">
        <v>1989.14</v>
      </c>
      <c r="Y446" s="41">
        <v>1822.16</v>
      </c>
      <c r="Z446" s="41">
        <v>1557.38</v>
      </c>
      <c r="AA446" s="41">
        <v>1448.42</v>
      </c>
    </row>
    <row r="447" spans="1:27" ht="12.75" hidden="1" customHeight="1" outlineLevel="1" x14ac:dyDescent="0.2">
      <c r="A447" s="99" t="s">
        <v>1465</v>
      </c>
      <c r="B447" s="60" t="s">
        <v>90</v>
      </c>
      <c r="C447" s="40" t="s">
        <v>79</v>
      </c>
      <c r="D447" s="41">
        <f>$D$327</f>
        <v>217.03</v>
      </c>
      <c r="E447" s="41">
        <f t="shared" ref="E447:AA447" si="259">$D$327</f>
        <v>217.03</v>
      </c>
      <c r="F447" s="41">
        <f t="shared" si="259"/>
        <v>217.03</v>
      </c>
      <c r="G447" s="41">
        <f t="shared" si="259"/>
        <v>217.03</v>
      </c>
      <c r="H447" s="41">
        <f t="shared" si="259"/>
        <v>217.03</v>
      </c>
      <c r="I447" s="41">
        <f t="shared" si="259"/>
        <v>217.03</v>
      </c>
      <c r="J447" s="41">
        <f t="shared" si="259"/>
        <v>217.03</v>
      </c>
      <c r="K447" s="41">
        <f t="shared" si="259"/>
        <v>217.03</v>
      </c>
      <c r="L447" s="41">
        <f t="shared" si="259"/>
        <v>217.03</v>
      </c>
      <c r="M447" s="41">
        <f t="shared" si="259"/>
        <v>217.03</v>
      </c>
      <c r="N447" s="41">
        <f t="shared" si="259"/>
        <v>217.03</v>
      </c>
      <c r="O447" s="41">
        <f t="shared" si="259"/>
        <v>217.03</v>
      </c>
      <c r="P447" s="41">
        <f t="shared" si="259"/>
        <v>217.03</v>
      </c>
      <c r="Q447" s="41">
        <f t="shared" si="259"/>
        <v>217.03</v>
      </c>
      <c r="R447" s="41">
        <f t="shared" si="259"/>
        <v>217.03</v>
      </c>
      <c r="S447" s="41">
        <f t="shared" si="259"/>
        <v>217.03</v>
      </c>
      <c r="T447" s="41">
        <f t="shared" si="259"/>
        <v>217.03</v>
      </c>
      <c r="U447" s="41">
        <f t="shared" si="259"/>
        <v>217.03</v>
      </c>
      <c r="V447" s="41">
        <f t="shared" si="259"/>
        <v>217.03</v>
      </c>
      <c r="W447" s="41">
        <f t="shared" si="259"/>
        <v>217.03</v>
      </c>
      <c r="X447" s="41">
        <f t="shared" si="259"/>
        <v>217.03</v>
      </c>
      <c r="Y447" s="41">
        <f t="shared" si="259"/>
        <v>217.03</v>
      </c>
      <c r="Z447" s="41">
        <f t="shared" si="259"/>
        <v>217.03</v>
      </c>
      <c r="AA447" s="41">
        <f t="shared" si="259"/>
        <v>217.03</v>
      </c>
    </row>
    <row r="448" spans="1:27" ht="12.75" hidden="1" customHeight="1" outlineLevel="1" x14ac:dyDescent="0.2">
      <c r="A448" s="99" t="s">
        <v>1466</v>
      </c>
      <c r="B448" s="60" t="s">
        <v>83</v>
      </c>
      <c r="C448" s="40" t="s">
        <v>79</v>
      </c>
      <c r="D448" s="41">
        <v>3.72</v>
      </c>
      <c r="E448" s="41">
        <v>3.72</v>
      </c>
      <c r="F448" s="41">
        <v>3.72</v>
      </c>
      <c r="G448" s="41">
        <v>3.72</v>
      </c>
      <c r="H448" s="41">
        <v>3.72</v>
      </c>
      <c r="I448" s="41">
        <v>3.72</v>
      </c>
      <c r="J448" s="41">
        <v>3.72</v>
      </c>
      <c r="K448" s="41">
        <v>3.72</v>
      </c>
      <c r="L448" s="41">
        <v>3.72</v>
      </c>
      <c r="M448" s="41">
        <v>3.72</v>
      </c>
      <c r="N448" s="41">
        <v>3.72</v>
      </c>
      <c r="O448" s="41">
        <v>3.72</v>
      </c>
      <c r="P448" s="41">
        <v>3.72</v>
      </c>
      <c r="Q448" s="41">
        <v>3.72</v>
      </c>
      <c r="R448" s="41">
        <v>3.72</v>
      </c>
      <c r="S448" s="41">
        <v>3.72</v>
      </c>
      <c r="T448" s="41">
        <v>3.72</v>
      </c>
      <c r="U448" s="41">
        <v>3.72</v>
      </c>
      <c r="V448" s="41">
        <v>3.72</v>
      </c>
      <c r="W448" s="41">
        <v>3.72</v>
      </c>
      <c r="X448" s="41">
        <v>3.72</v>
      </c>
      <c r="Y448" s="41">
        <v>3.72</v>
      </c>
      <c r="Z448" s="41">
        <v>3.72</v>
      </c>
      <c r="AA448" s="41">
        <v>3.72</v>
      </c>
    </row>
    <row r="449" spans="1:27" ht="12.75" hidden="1" customHeight="1" outlineLevel="1" x14ac:dyDescent="0.2">
      <c r="A449" s="99" t="s">
        <v>1467</v>
      </c>
      <c r="B449" s="60" t="s">
        <v>81</v>
      </c>
      <c r="C449" s="40" t="s">
        <v>79</v>
      </c>
      <c r="D449" s="41">
        <f>$D$11</f>
        <v>216.36</v>
      </c>
      <c r="E449" s="41">
        <f t="shared" ref="E449:AA449" si="260">$D$11</f>
        <v>216.36</v>
      </c>
      <c r="F449" s="41">
        <f t="shared" si="260"/>
        <v>216.36</v>
      </c>
      <c r="G449" s="41">
        <f t="shared" si="260"/>
        <v>216.36</v>
      </c>
      <c r="H449" s="41">
        <f t="shared" si="260"/>
        <v>216.36</v>
      </c>
      <c r="I449" s="41">
        <f t="shared" si="260"/>
        <v>216.36</v>
      </c>
      <c r="J449" s="41">
        <f t="shared" si="260"/>
        <v>216.36</v>
      </c>
      <c r="K449" s="41">
        <f t="shared" si="260"/>
        <v>216.36</v>
      </c>
      <c r="L449" s="41">
        <f t="shared" si="260"/>
        <v>216.36</v>
      </c>
      <c r="M449" s="41">
        <f t="shared" si="260"/>
        <v>216.36</v>
      </c>
      <c r="N449" s="41">
        <f t="shared" si="260"/>
        <v>216.36</v>
      </c>
      <c r="O449" s="41">
        <f t="shared" si="260"/>
        <v>216.36</v>
      </c>
      <c r="P449" s="41">
        <f t="shared" si="260"/>
        <v>216.36</v>
      </c>
      <c r="Q449" s="41">
        <f t="shared" si="260"/>
        <v>216.36</v>
      </c>
      <c r="R449" s="41">
        <f>$D$11</f>
        <v>216.36</v>
      </c>
      <c r="S449" s="41">
        <f t="shared" si="260"/>
        <v>216.36</v>
      </c>
      <c r="T449" s="41">
        <f t="shared" si="260"/>
        <v>216.36</v>
      </c>
      <c r="U449" s="41">
        <f t="shared" si="260"/>
        <v>216.36</v>
      </c>
      <c r="V449" s="41">
        <f t="shared" si="260"/>
        <v>216.36</v>
      </c>
      <c r="W449" s="41">
        <f t="shared" si="260"/>
        <v>216.36</v>
      </c>
      <c r="X449" s="41">
        <f t="shared" si="260"/>
        <v>216.36</v>
      </c>
      <c r="Y449" s="41">
        <f t="shared" si="260"/>
        <v>216.36</v>
      </c>
      <c r="Z449" s="41">
        <f t="shared" si="260"/>
        <v>216.36</v>
      </c>
      <c r="AA449" s="41">
        <f t="shared" si="260"/>
        <v>216.36</v>
      </c>
    </row>
    <row r="450" spans="1:27" collapsed="1" x14ac:dyDescent="0.2">
      <c r="A450" s="98" t="s">
        <v>1468</v>
      </c>
      <c r="B450" s="25" t="str">
        <f>"26"&amp;"."&amp;$B$663&amp;"."&amp;$B$664</f>
        <v>26.01.2024</v>
      </c>
      <c r="C450" s="88" t="s">
        <v>76</v>
      </c>
      <c r="D450" s="89">
        <f>ROUND(((D451+D452+D454+D453)/1000),5)</f>
        <v>1.7448999999999999</v>
      </c>
      <c r="E450" s="89">
        <f>ROUND(((E451+E452+E454+E453)/1000),5)</f>
        <v>1.65923</v>
      </c>
      <c r="F450" s="89">
        <f>ROUND(((F451+F452+F454+F453)/1000),5)</f>
        <v>1.64513</v>
      </c>
      <c r="G450" s="89">
        <f t="shared" ref="G450:AA450" si="261">ROUND(((G451+G452+G454+G453)/1000),5)</f>
        <v>1.64636</v>
      </c>
      <c r="H450" s="89">
        <f t="shared" si="261"/>
        <v>1.66429</v>
      </c>
      <c r="I450" s="89">
        <f t="shared" si="261"/>
        <v>1.78914</v>
      </c>
      <c r="J450" s="89">
        <f t="shared" si="261"/>
        <v>1.94567</v>
      </c>
      <c r="K450" s="89">
        <f t="shared" si="261"/>
        <v>2.32111</v>
      </c>
      <c r="L450" s="89">
        <f t="shared" si="261"/>
        <v>2.4926699999999999</v>
      </c>
      <c r="M450" s="89">
        <f t="shared" si="261"/>
        <v>2.50725</v>
      </c>
      <c r="N450" s="89">
        <f t="shared" si="261"/>
        <v>2.52196</v>
      </c>
      <c r="O450" s="89">
        <f t="shared" si="261"/>
        <v>2.5762200000000002</v>
      </c>
      <c r="P450" s="89">
        <f t="shared" si="261"/>
        <v>2.5553599999999999</v>
      </c>
      <c r="Q450" s="89">
        <f t="shared" si="261"/>
        <v>2.5643799999999999</v>
      </c>
      <c r="R450" s="89">
        <f t="shared" si="261"/>
        <v>2.5659900000000002</v>
      </c>
      <c r="S450" s="89">
        <f t="shared" si="261"/>
        <v>2.50787</v>
      </c>
      <c r="T450" s="89">
        <f t="shared" si="261"/>
        <v>2.5055999999999998</v>
      </c>
      <c r="U450" s="89">
        <f t="shared" si="261"/>
        <v>2.5182899999999999</v>
      </c>
      <c r="V450" s="89">
        <f t="shared" si="261"/>
        <v>2.4909599999999998</v>
      </c>
      <c r="W450" s="89">
        <f t="shared" si="261"/>
        <v>2.5117400000000001</v>
      </c>
      <c r="X450" s="89">
        <f t="shared" si="261"/>
        <v>2.3852000000000002</v>
      </c>
      <c r="Y450" s="89">
        <f t="shared" si="261"/>
        <v>2.2618299999999998</v>
      </c>
      <c r="Z450" s="89">
        <f t="shared" si="261"/>
        <v>1.9774099999999999</v>
      </c>
      <c r="AA450" s="89">
        <f t="shared" si="261"/>
        <v>1.9232800000000001</v>
      </c>
    </row>
    <row r="451" spans="1:27" ht="12.75" hidden="1" customHeight="1" outlineLevel="1" x14ac:dyDescent="0.2">
      <c r="A451" s="99" t="s">
        <v>1469</v>
      </c>
      <c r="B451" s="60" t="s">
        <v>238</v>
      </c>
      <c r="C451" s="40" t="s">
        <v>79</v>
      </c>
      <c r="D451" s="41">
        <v>1307.79</v>
      </c>
      <c r="E451" s="41">
        <v>1222.1199999999999</v>
      </c>
      <c r="F451" s="41">
        <v>1208.02</v>
      </c>
      <c r="G451" s="41">
        <v>1209.25</v>
      </c>
      <c r="H451" s="41">
        <v>1227.18</v>
      </c>
      <c r="I451" s="41">
        <v>1352.03</v>
      </c>
      <c r="J451" s="41">
        <v>1508.56</v>
      </c>
      <c r="K451" s="41">
        <v>1884</v>
      </c>
      <c r="L451" s="41">
        <v>2055.56</v>
      </c>
      <c r="M451" s="41">
        <v>2070.14</v>
      </c>
      <c r="N451" s="41">
        <v>2084.85</v>
      </c>
      <c r="O451" s="41">
        <v>2139.11</v>
      </c>
      <c r="P451" s="41">
        <v>2118.25</v>
      </c>
      <c r="Q451" s="41">
        <v>2127.27</v>
      </c>
      <c r="R451" s="41">
        <v>2128.88</v>
      </c>
      <c r="S451" s="41">
        <v>2070.7600000000002</v>
      </c>
      <c r="T451" s="41">
        <v>2068.4899999999998</v>
      </c>
      <c r="U451" s="41">
        <v>2081.1799999999998</v>
      </c>
      <c r="V451" s="41">
        <v>2053.85</v>
      </c>
      <c r="W451" s="41">
        <v>2074.63</v>
      </c>
      <c r="X451" s="41">
        <v>1948.09</v>
      </c>
      <c r="Y451" s="41">
        <v>1824.72</v>
      </c>
      <c r="Z451" s="41">
        <v>1540.3</v>
      </c>
      <c r="AA451" s="41">
        <v>1486.17</v>
      </c>
    </row>
    <row r="452" spans="1:27" ht="12.75" hidden="1" customHeight="1" outlineLevel="1" x14ac:dyDescent="0.2">
      <c r="A452" s="99" t="s">
        <v>1470</v>
      </c>
      <c r="B452" s="60" t="s">
        <v>90</v>
      </c>
      <c r="C452" s="40" t="s">
        <v>79</v>
      </c>
      <c r="D452" s="41">
        <f>$D$327</f>
        <v>217.03</v>
      </c>
      <c r="E452" s="41">
        <f t="shared" ref="E452:AA452" si="262">$D$327</f>
        <v>217.03</v>
      </c>
      <c r="F452" s="41">
        <f t="shared" si="262"/>
        <v>217.03</v>
      </c>
      <c r="G452" s="41">
        <f t="shared" si="262"/>
        <v>217.03</v>
      </c>
      <c r="H452" s="41">
        <f t="shared" si="262"/>
        <v>217.03</v>
      </c>
      <c r="I452" s="41">
        <f t="shared" si="262"/>
        <v>217.03</v>
      </c>
      <c r="J452" s="41">
        <f t="shared" si="262"/>
        <v>217.03</v>
      </c>
      <c r="K452" s="41">
        <f t="shared" si="262"/>
        <v>217.03</v>
      </c>
      <c r="L452" s="41">
        <f t="shared" si="262"/>
        <v>217.03</v>
      </c>
      <c r="M452" s="41">
        <f t="shared" si="262"/>
        <v>217.03</v>
      </c>
      <c r="N452" s="41">
        <f t="shared" si="262"/>
        <v>217.03</v>
      </c>
      <c r="O452" s="41">
        <f t="shared" si="262"/>
        <v>217.03</v>
      </c>
      <c r="P452" s="41">
        <f t="shared" si="262"/>
        <v>217.03</v>
      </c>
      <c r="Q452" s="41">
        <f t="shared" si="262"/>
        <v>217.03</v>
      </c>
      <c r="R452" s="41">
        <f t="shared" si="262"/>
        <v>217.03</v>
      </c>
      <c r="S452" s="41">
        <f t="shared" si="262"/>
        <v>217.03</v>
      </c>
      <c r="T452" s="41">
        <f t="shared" si="262"/>
        <v>217.03</v>
      </c>
      <c r="U452" s="41">
        <f t="shared" si="262"/>
        <v>217.03</v>
      </c>
      <c r="V452" s="41">
        <f t="shared" si="262"/>
        <v>217.03</v>
      </c>
      <c r="W452" s="41">
        <f t="shared" si="262"/>
        <v>217.03</v>
      </c>
      <c r="X452" s="41">
        <f t="shared" si="262"/>
        <v>217.03</v>
      </c>
      <c r="Y452" s="41">
        <f t="shared" si="262"/>
        <v>217.03</v>
      </c>
      <c r="Z452" s="41">
        <f t="shared" si="262"/>
        <v>217.03</v>
      </c>
      <c r="AA452" s="41">
        <f t="shared" si="262"/>
        <v>217.03</v>
      </c>
    </row>
    <row r="453" spans="1:27" ht="12.75" hidden="1" customHeight="1" outlineLevel="1" x14ac:dyDescent="0.2">
      <c r="A453" s="99" t="s">
        <v>1471</v>
      </c>
      <c r="B453" s="60" t="s">
        <v>83</v>
      </c>
      <c r="C453" s="40" t="s">
        <v>79</v>
      </c>
      <c r="D453" s="41">
        <v>3.72</v>
      </c>
      <c r="E453" s="41">
        <v>3.72</v>
      </c>
      <c r="F453" s="41">
        <v>3.72</v>
      </c>
      <c r="G453" s="41">
        <v>3.72</v>
      </c>
      <c r="H453" s="41">
        <v>3.72</v>
      </c>
      <c r="I453" s="41">
        <v>3.72</v>
      </c>
      <c r="J453" s="41">
        <v>3.72</v>
      </c>
      <c r="K453" s="41">
        <v>3.72</v>
      </c>
      <c r="L453" s="41">
        <v>3.72</v>
      </c>
      <c r="M453" s="41">
        <v>3.72</v>
      </c>
      <c r="N453" s="41">
        <v>3.72</v>
      </c>
      <c r="O453" s="41">
        <v>3.72</v>
      </c>
      <c r="P453" s="41">
        <v>3.72</v>
      </c>
      <c r="Q453" s="41">
        <v>3.72</v>
      </c>
      <c r="R453" s="41">
        <v>3.72</v>
      </c>
      <c r="S453" s="41">
        <v>3.72</v>
      </c>
      <c r="T453" s="41">
        <v>3.72</v>
      </c>
      <c r="U453" s="41">
        <v>3.72</v>
      </c>
      <c r="V453" s="41">
        <v>3.72</v>
      </c>
      <c r="W453" s="41">
        <v>3.72</v>
      </c>
      <c r="X453" s="41">
        <v>3.72</v>
      </c>
      <c r="Y453" s="41">
        <v>3.72</v>
      </c>
      <c r="Z453" s="41">
        <v>3.72</v>
      </c>
      <c r="AA453" s="41">
        <v>3.72</v>
      </c>
    </row>
    <row r="454" spans="1:27" ht="12.75" hidden="1" customHeight="1" outlineLevel="1" x14ac:dyDescent="0.2">
      <c r="A454" s="99" t="s">
        <v>1472</v>
      </c>
      <c r="B454" s="60" t="s">
        <v>81</v>
      </c>
      <c r="C454" s="40" t="s">
        <v>79</v>
      </c>
      <c r="D454" s="41">
        <f>$D$11</f>
        <v>216.36</v>
      </c>
      <c r="E454" s="41">
        <f t="shared" ref="E454:AA454" si="263">$D$11</f>
        <v>216.36</v>
      </c>
      <c r="F454" s="41">
        <f t="shared" si="263"/>
        <v>216.36</v>
      </c>
      <c r="G454" s="41">
        <f t="shared" si="263"/>
        <v>216.36</v>
      </c>
      <c r="H454" s="41">
        <f t="shared" si="263"/>
        <v>216.36</v>
      </c>
      <c r="I454" s="41">
        <f t="shared" si="263"/>
        <v>216.36</v>
      </c>
      <c r="J454" s="41">
        <f t="shared" si="263"/>
        <v>216.36</v>
      </c>
      <c r="K454" s="41">
        <f t="shared" si="263"/>
        <v>216.36</v>
      </c>
      <c r="L454" s="41">
        <f t="shared" si="263"/>
        <v>216.36</v>
      </c>
      <c r="M454" s="41">
        <f t="shared" si="263"/>
        <v>216.36</v>
      </c>
      <c r="N454" s="41">
        <f t="shared" si="263"/>
        <v>216.36</v>
      </c>
      <c r="O454" s="41">
        <f t="shared" si="263"/>
        <v>216.36</v>
      </c>
      <c r="P454" s="41">
        <f t="shared" si="263"/>
        <v>216.36</v>
      </c>
      <c r="Q454" s="41">
        <f t="shared" si="263"/>
        <v>216.36</v>
      </c>
      <c r="R454" s="41">
        <f>$D$11</f>
        <v>216.36</v>
      </c>
      <c r="S454" s="41">
        <f t="shared" si="263"/>
        <v>216.36</v>
      </c>
      <c r="T454" s="41">
        <f t="shared" si="263"/>
        <v>216.36</v>
      </c>
      <c r="U454" s="41">
        <f t="shared" si="263"/>
        <v>216.36</v>
      </c>
      <c r="V454" s="41">
        <f t="shared" si="263"/>
        <v>216.36</v>
      </c>
      <c r="W454" s="41">
        <f t="shared" si="263"/>
        <v>216.36</v>
      </c>
      <c r="X454" s="41">
        <f t="shared" si="263"/>
        <v>216.36</v>
      </c>
      <c r="Y454" s="41">
        <f t="shared" si="263"/>
        <v>216.36</v>
      </c>
      <c r="Z454" s="41">
        <f t="shared" si="263"/>
        <v>216.36</v>
      </c>
      <c r="AA454" s="41">
        <f t="shared" si="263"/>
        <v>216.36</v>
      </c>
    </row>
    <row r="455" spans="1:27" collapsed="1" x14ac:dyDescent="0.2">
      <c r="A455" s="98" t="s">
        <v>1473</v>
      </c>
      <c r="B455" s="25" t="str">
        <f>"27"&amp;"."&amp;$B$663&amp;"."&amp;$B$664</f>
        <v>27.01.2024</v>
      </c>
      <c r="C455" s="88" t="s">
        <v>76</v>
      </c>
      <c r="D455" s="89">
        <f>ROUND(((D456+D457+D459+D458)/1000),5)</f>
        <v>1.99132</v>
      </c>
      <c r="E455" s="89">
        <f>ROUND(((E456+E457+E459+E458)/1000),5)</f>
        <v>1.9068000000000001</v>
      </c>
      <c r="F455" s="89">
        <f>ROUND(((F456+F457+F459+F458)/1000),5)</f>
        <v>1.7913300000000001</v>
      </c>
      <c r="G455" s="89">
        <f t="shared" ref="G455:AA455" si="264">ROUND(((G456+G457+G459+G458)/1000),5)</f>
        <v>1.7629300000000001</v>
      </c>
      <c r="H455" s="89">
        <f t="shared" si="264"/>
        <v>1.7811600000000001</v>
      </c>
      <c r="I455" s="89">
        <f t="shared" si="264"/>
        <v>1.8327599999999999</v>
      </c>
      <c r="J455" s="89">
        <f t="shared" si="264"/>
        <v>1.9461999999999999</v>
      </c>
      <c r="K455" s="89">
        <f t="shared" si="264"/>
        <v>2.10094</v>
      </c>
      <c r="L455" s="89">
        <f t="shared" si="264"/>
        <v>2.2742800000000001</v>
      </c>
      <c r="M455" s="89">
        <f t="shared" si="264"/>
        <v>2.4047700000000001</v>
      </c>
      <c r="N455" s="89">
        <f t="shared" si="264"/>
        <v>2.4848400000000002</v>
      </c>
      <c r="O455" s="89">
        <f t="shared" si="264"/>
        <v>2.4836800000000001</v>
      </c>
      <c r="P455" s="89">
        <f t="shared" si="264"/>
        <v>2.4915099999999999</v>
      </c>
      <c r="Q455" s="89">
        <f t="shared" si="264"/>
        <v>2.4884300000000001</v>
      </c>
      <c r="R455" s="89">
        <f t="shared" si="264"/>
        <v>2.4977800000000001</v>
      </c>
      <c r="S455" s="89">
        <f t="shared" si="264"/>
        <v>2.4087499999999999</v>
      </c>
      <c r="T455" s="89">
        <f t="shared" si="264"/>
        <v>2.6255700000000002</v>
      </c>
      <c r="U455" s="89">
        <f t="shared" si="264"/>
        <v>2.7345600000000001</v>
      </c>
      <c r="V455" s="89">
        <f t="shared" si="264"/>
        <v>2.77122</v>
      </c>
      <c r="W455" s="89">
        <f t="shared" si="264"/>
        <v>2.41276</v>
      </c>
      <c r="X455" s="89">
        <f t="shared" si="264"/>
        <v>2.3950800000000001</v>
      </c>
      <c r="Y455" s="89">
        <f t="shared" si="264"/>
        <v>2.2812100000000002</v>
      </c>
      <c r="Z455" s="89">
        <f t="shared" si="264"/>
        <v>2.1009699999999998</v>
      </c>
      <c r="AA455" s="89">
        <f t="shared" si="264"/>
        <v>1.9812099999999999</v>
      </c>
    </row>
    <row r="456" spans="1:27" ht="12.75" hidden="1" customHeight="1" outlineLevel="1" x14ac:dyDescent="0.2">
      <c r="A456" s="99" t="s">
        <v>1474</v>
      </c>
      <c r="B456" s="60" t="s">
        <v>238</v>
      </c>
      <c r="C456" s="40" t="s">
        <v>79</v>
      </c>
      <c r="D456" s="41">
        <v>1554.21</v>
      </c>
      <c r="E456" s="41">
        <v>1469.69</v>
      </c>
      <c r="F456" s="41">
        <v>1354.22</v>
      </c>
      <c r="G456" s="41">
        <v>1325.82</v>
      </c>
      <c r="H456" s="41">
        <v>1344.05</v>
      </c>
      <c r="I456" s="41">
        <v>1395.65</v>
      </c>
      <c r="J456" s="41">
        <v>1509.09</v>
      </c>
      <c r="K456" s="41">
        <v>1663.83</v>
      </c>
      <c r="L456" s="41">
        <v>1837.17</v>
      </c>
      <c r="M456" s="41">
        <v>1967.66</v>
      </c>
      <c r="N456" s="41">
        <v>2047.73</v>
      </c>
      <c r="O456" s="41">
        <v>2046.57</v>
      </c>
      <c r="P456" s="41">
        <v>2054.4</v>
      </c>
      <c r="Q456" s="41">
        <v>2051.3200000000002</v>
      </c>
      <c r="R456" s="41">
        <v>2060.67</v>
      </c>
      <c r="S456" s="41">
        <v>1971.64</v>
      </c>
      <c r="T456" s="41">
        <v>2188.46</v>
      </c>
      <c r="U456" s="41">
        <v>2297.4499999999998</v>
      </c>
      <c r="V456" s="41">
        <v>2334.11</v>
      </c>
      <c r="W456" s="41">
        <v>1975.65</v>
      </c>
      <c r="X456" s="41">
        <v>1957.97</v>
      </c>
      <c r="Y456" s="41">
        <v>1844.1</v>
      </c>
      <c r="Z456" s="41">
        <v>1663.86</v>
      </c>
      <c r="AA456" s="41">
        <v>1544.1</v>
      </c>
    </row>
    <row r="457" spans="1:27" ht="12.75" hidden="1" customHeight="1" outlineLevel="1" x14ac:dyDescent="0.2">
      <c r="A457" s="99" t="s">
        <v>1475</v>
      </c>
      <c r="B457" s="60" t="s">
        <v>90</v>
      </c>
      <c r="C457" s="40" t="s">
        <v>79</v>
      </c>
      <c r="D457" s="41">
        <f>$D$327</f>
        <v>217.03</v>
      </c>
      <c r="E457" s="41">
        <f t="shared" ref="E457:AA457" si="265">$D$327</f>
        <v>217.03</v>
      </c>
      <c r="F457" s="41">
        <f t="shared" si="265"/>
        <v>217.03</v>
      </c>
      <c r="G457" s="41">
        <f t="shared" si="265"/>
        <v>217.03</v>
      </c>
      <c r="H457" s="41">
        <f t="shared" si="265"/>
        <v>217.03</v>
      </c>
      <c r="I457" s="41">
        <f t="shared" si="265"/>
        <v>217.03</v>
      </c>
      <c r="J457" s="41">
        <f t="shared" si="265"/>
        <v>217.03</v>
      </c>
      <c r="K457" s="41">
        <f t="shared" si="265"/>
        <v>217.03</v>
      </c>
      <c r="L457" s="41">
        <f t="shared" si="265"/>
        <v>217.03</v>
      </c>
      <c r="M457" s="41">
        <f t="shared" si="265"/>
        <v>217.03</v>
      </c>
      <c r="N457" s="41">
        <f t="shared" si="265"/>
        <v>217.03</v>
      </c>
      <c r="O457" s="41">
        <f t="shared" si="265"/>
        <v>217.03</v>
      </c>
      <c r="P457" s="41">
        <f t="shared" si="265"/>
        <v>217.03</v>
      </c>
      <c r="Q457" s="41">
        <f t="shared" si="265"/>
        <v>217.03</v>
      </c>
      <c r="R457" s="41">
        <f t="shared" si="265"/>
        <v>217.03</v>
      </c>
      <c r="S457" s="41">
        <f t="shared" si="265"/>
        <v>217.03</v>
      </c>
      <c r="T457" s="41">
        <f t="shared" si="265"/>
        <v>217.03</v>
      </c>
      <c r="U457" s="41">
        <f t="shared" si="265"/>
        <v>217.03</v>
      </c>
      <c r="V457" s="41">
        <f t="shared" si="265"/>
        <v>217.03</v>
      </c>
      <c r="W457" s="41">
        <f t="shared" si="265"/>
        <v>217.03</v>
      </c>
      <c r="X457" s="41">
        <f t="shared" si="265"/>
        <v>217.03</v>
      </c>
      <c r="Y457" s="41">
        <f t="shared" si="265"/>
        <v>217.03</v>
      </c>
      <c r="Z457" s="41">
        <f t="shared" si="265"/>
        <v>217.03</v>
      </c>
      <c r="AA457" s="41">
        <f t="shared" si="265"/>
        <v>217.03</v>
      </c>
    </row>
    <row r="458" spans="1:27" ht="12.75" hidden="1" customHeight="1" outlineLevel="1" x14ac:dyDescent="0.2">
      <c r="A458" s="99" t="s">
        <v>1476</v>
      </c>
      <c r="B458" s="60" t="s">
        <v>83</v>
      </c>
      <c r="C458" s="40" t="s">
        <v>79</v>
      </c>
      <c r="D458" s="41">
        <v>3.72</v>
      </c>
      <c r="E458" s="41">
        <v>3.72</v>
      </c>
      <c r="F458" s="41">
        <v>3.72</v>
      </c>
      <c r="G458" s="41">
        <v>3.72</v>
      </c>
      <c r="H458" s="41">
        <v>3.72</v>
      </c>
      <c r="I458" s="41">
        <v>3.72</v>
      </c>
      <c r="J458" s="41">
        <v>3.72</v>
      </c>
      <c r="K458" s="41">
        <v>3.72</v>
      </c>
      <c r="L458" s="41">
        <v>3.72</v>
      </c>
      <c r="M458" s="41">
        <v>3.72</v>
      </c>
      <c r="N458" s="41">
        <v>3.72</v>
      </c>
      <c r="O458" s="41">
        <v>3.72</v>
      </c>
      <c r="P458" s="41">
        <v>3.72</v>
      </c>
      <c r="Q458" s="41">
        <v>3.72</v>
      </c>
      <c r="R458" s="41">
        <v>3.72</v>
      </c>
      <c r="S458" s="41">
        <v>3.72</v>
      </c>
      <c r="T458" s="41">
        <v>3.72</v>
      </c>
      <c r="U458" s="41">
        <v>3.72</v>
      </c>
      <c r="V458" s="41">
        <v>3.72</v>
      </c>
      <c r="W458" s="41">
        <v>3.72</v>
      </c>
      <c r="X458" s="41">
        <v>3.72</v>
      </c>
      <c r="Y458" s="41">
        <v>3.72</v>
      </c>
      <c r="Z458" s="41">
        <v>3.72</v>
      </c>
      <c r="AA458" s="41">
        <v>3.72</v>
      </c>
    </row>
    <row r="459" spans="1:27" ht="12.75" hidden="1" customHeight="1" outlineLevel="1" x14ac:dyDescent="0.2">
      <c r="A459" s="99" t="s">
        <v>1477</v>
      </c>
      <c r="B459" s="60" t="s">
        <v>81</v>
      </c>
      <c r="C459" s="40" t="s">
        <v>79</v>
      </c>
      <c r="D459" s="41">
        <f>$D$11</f>
        <v>216.36</v>
      </c>
      <c r="E459" s="41">
        <f t="shared" ref="E459:AA459" si="266">$D$11</f>
        <v>216.36</v>
      </c>
      <c r="F459" s="41">
        <f t="shared" si="266"/>
        <v>216.36</v>
      </c>
      <c r="G459" s="41">
        <f t="shared" si="266"/>
        <v>216.36</v>
      </c>
      <c r="H459" s="41">
        <f t="shared" si="266"/>
        <v>216.36</v>
      </c>
      <c r="I459" s="41">
        <f t="shared" si="266"/>
        <v>216.36</v>
      </c>
      <c r="J459" s="41">
        <f t="shared" si="266"/>
        <v>216.36</v>
      </c>
      <c r="K459" s="41">
        <f t="shared" si="266"/>
        <v>216.36</v>
      </c>
      <c r="L459" s="41">
        <f t="shared" si="266"/>
        <v>216.36</v>
      </c>
      <c r="M459" s="41">
        <f t="shared" si="266"/>
        <v>216.36</v>
      </c>
      <c r="N459" s="41">
        <f t="shared" si="266"/>
        <v>216.36</v>
      </c>
      <c r="O459" s="41">
        <f t="shared" si="266"/>
        <v>216.36</v>
      </c>
      <c r="P459" s="41">
        <f t="shared" si="266"/>
        <v>216.36</v>
      </c>
      <c r="Q459" s="41">
        <f t="shared" si="266"/>
        <v>216.36</v>
      </c>
      <c r="R459" s="41">
        <f>$D$11</f>
        <v>216.36</v>
      </c>
      <c r="S459" s="41">
        <f t="shared" si="266"/>
        <v>216.36</v>
      </c>
      <c r="T459" s="41">
        <f t="shared" si="266"/>
        <v>216.36</v>
      </c>
      <c r="U459" s="41">
        <f t="shared" si="266"/>
        <v>216.36</v>
      </c>
      <c r="V459" s="41">
        <f t="shared" si="266"/>
        <v>216.36</v>
      </c>
      <c r="W459" s="41">
        <f t="shared" si="266"/>
        <v>216.36</v>
      </c>
      <c r="X459" s="41">
        <f t="shared" si="266"/>
        <v>216.36</v>
      </c>
      <c r="Y459" s="41">
        <f t="shared" si="266"/>
        <v>216.36</v>
      </c>
      <c r="Z459" s="41">
        <f t="shared" si="266"/>
        <v>216.36</v>
      </c>
      <c r="AA459" s="41">
        <f t="shared" si="266"/>
        <v>216.36</v>
      </c>
    </row>
    <row r="460" spans="1:27" collapsed="1" x14ac:dyDescent="0.2">
      <c r="A460" s="98" t="s">
        <v>1478</v>
      </c>
      <c r="B460" s="25" t="str">
        <f>"28"&amp;"."&amp;$B$663&amp;"."&amp;$B$664</f>
        <v>28.01.2024</v>
      </c>
      <c r="C460" s="88" t="s">
        <v>76</v>
      </c>
      <c r="D460" s="89">
        <f>ROUND(((D461+D462+D464+D463)/1000),5)</f>
        <v>1.9175500000000001</v>
      </c>
      <c r="E460" s="89">
        <f>ROUND(((E461+E462+E464+E463)/1000),5)</f>
        <v>1.8185800000000001</v>
      </c>
      <c r="F460" s="89">
        <f>ROUND(((F461+F462+F464+F463)/1000),5)</f>
        <v>1.72071</v>
      </c>
      <c r="G460" s="89">
        <f t="shared" ref="G460:AA460" si="267">ROUND(((G461+G462+G464+G463)/1000),5)</f>
        <v>1.71235</v>
      </c>
      <c r="H460" s="89">
        <f t="shared" si="267"/>
        <v>1.71905</v>
      </c>
      <c r="I460" s="89">
        <f t="shared" si="267"/>
        <v>1.72844</v>
      </c>
      <c r="J460" s="89">
        <f t="shared" si="267"/>
        <v>1.8212600000000001</v>
      </c>
      <c r="K460" s="89">
        <f t="shared" si="267"/>
        <v>1.96913</v>
      </c>
      <c r="L460" s="89">
        <f t="shared" si="267"/>
        <v>2.1205400000000001</v>
      </c>
      <c r="M460" s="89">
        <f t="shared" si="267"/>
        <v>2.2559</v>
      </c>
      <c r="N460" s="89">
        <f t="shared" si="267"/>
        <v>2.3308499999999999</v>
      </c>
      <c r="O460" s="89">
        <f t="shared" si="267"/>
        <v>2.3543699999999999</v>
      </c>
      <c r="P460" s="89">
        <f t="shared" si="267"/>
        <v>2.3678699999999999</v>
      </c>
      <c r="Q460" s="89">
        <f t="shared" si="267"/>
        <v>2.3794900000000001</v>
      </c>
      <c r="R460" s="89">
        <f t="shared" si="267"/>
        <v>2.3380299999999998</v>
      </c>
      <c r="S460" s="89">
        <f t="shared" si="267"/>
        <v>2.3263500000000001</v>
      </c>
      <c r="T460" s="89">
        <f t="shared" si="267"/>
        <v>2.3866200000000002</v>
      </c>
      <c r="U460" s="89">
        <f t="shared" si="267"/>
        <v>2.4188399999999999</v>
      </c>
      <c r="V460" s="89">
        <f t="shared" si="267"/>
        <v>2.4148499999999999</v>
      </c>
      <c r="W460" s="89">
        <f t="shared" si="267"/>
        <v>2.38835</v>
      </c>
      <c r="X460" s="89">
        <f t="shared" si="267"/>
        <v>2.36653</v>
      </c>
      <c r="Y460" s="89">
        <f t="shared" si="267"/>
        <v>2.25421</v>
      </c>
      <c r="Z460" s="89">
        <f t="shared" si="267"/>
        <v>2.09571</v>
      </c>
      <c r="AA460" s="89">
        <f t="shared" si="267"/>
        <v>1.98671</v>
      </c>
    </row>
    <row r="461" spans="1:27" ht="12.75" hidden="1" customHeight="1" outlineLevel="1" x14ac:dyDescent="0.2">
      <c r="A461" s="99" t="s">
        <v>1479</v>
      </c>
      <c r="B461" s="60" t="s">
        <v>238</v>
      </c>
      <c r="C461" s="40" t="s">
        <v>79</v>
      </c>
      <c r="D461" s="41">
        <v>1480.44</v>
      </c>
      <c r="E461" s="41">
        <v>1381.47</v>
      </c>
      <c r="F461" s="41">
        <v>1283.5999999999999</v>
      </c>
      <c r="G461" s="41">
        <v>1275.24</v>
      </c>
      <c r="H461" s="41">
        <v>1281.94</v>
      </c>
      <c r="I461" s="41">
        <v>1291.33</v>
      </c>
      <c r="J461" s="41">
        <v>1384.15</v>
      </c>
      <c r="K461" s="41">
        <v>1532.02</v>
      </c>
      <c r="L461" s="41">
        <v>1683.43</v>
      </c>
      <c r="M461" s="41">
        <v>1818.79</v>
      </c>
      <c r="N461" s="41">
        <v>1893.74</v>
      </c>
      <c r="O461" s="41">
        <v>1917.26</v>
      </c>
      <c r="P461" s="41">
        <v>1930.76</v>
      </c>
      <c r="Q461" s="41">
        <v>1942.38</v>
      </c>
      <c r="R461" s="41">
        <v>1900.92</v>
      </c>
      <c r="S461" s="41">
        <v>1889.24</v>
      </c>
      <c r="T461" s="41">
        <v>1949.51</v>
      </c>
      <c r="U461" s="41">
        <v>1981.73</v>
      </c>
      <c r="V461" s="41">
        <v>1977.74</v>
      </c>
      <c r="W461" s="41">
        <v>1951.24</v>
      </c>
      <c r="X461" s="41">
        <v>1929.42</v>
      </c>
      <c r="Y461" s="41">
        <v>1817.1</v>
      </c>
      <c r="Z461" s="41">
        <v>1658.6</v>
      </c>
      <c r="AA461" s="41">
        <v>1549.6</v>
      </c>
    </row>
    <row r="462" spans="1:27" ht="12.75" hidden="1" customHeight="1" outlineLevel="1" x14ac:dyDescent="0.2">
      <c r="A462" s="99" t="s">
        <v>1480</v>
      </c>
      <c r="B462" s="60" t="s">
        <v>90</v>
      </c>
      <c r="C462" s="40" t="s">
        <v>79</v>
      </c>
      <c r="D462" s="41">
        <f>$D$327</f>
        <v>217.03</v>
      </c>
      <c r="E462" s="41">
        <f t="shared" ref="E462:AA462" si="268">$D$327</f>
        <v>217.03</v>
      </c>
      <c r="F462" s="41">
        <f t="shared" si="268"/>
        <v>217.03</v>
      </c>
      <c r="G462" s="41">
        <f t="shared" si="268"/>
        <v>217.03</v>
      </c>
      <c r="H462" s="41">
        <f t="shared" si="268"/>
        <v>217.03</v>
      </c>
      <c r="I462" s="41">
        <f t="shared" si="268"/>
        <v>217.03</v>
      </c>
      <c r="J462" s="41">
        <f t="shared" si="268"/>
        <v>217.03</v>
      </c>
      <c r="K462" s="41">
        <f t="shared" si="268"/>
        <v>217.03</v>
      </c>
      <c r="L462" s="41">
        <f t="shared" si="268"/>
        <v>217.03</v>
      </c>
      <c r="M462" s="41">
        <f t="shared" si="268"/>
        <v>217.03</v>
      </c>
      <c r="N462" s="41">
        <f t="shared" si="268"/>
        <v>217.03</v>
      </c>
      <c r="O462" s="41">
        <f t="shared" si="268"/>
        <v>217.03</v>
      </c>
      <c r="P462" s="41">
        <f t="shared" si="268"/>
        <v>217.03</v>
      </c>
      <c r="Q462" s="41">
        <f t="shared" si="268"/>
        <v>217.03</v>
      </c>
      <c r="R462" s="41">
        <f t="shared" si="268"/>
        <v>217.03</v>
      </c>
      <c r="S462" s="41">
        <f t="shared" si="268"/>
        <v>217.03</v>
      </c>
      <c r="T462" s="41">
        <f t="shared" si="268"/>
        <v>217.03</v>
      </c>
      <c r="U462" s="41">
        <f t="shared" si="268"/>
        <v>217.03</v>
      </c>
      <c r="V462" s="41">
        <f t="shared" si="268"/>
        <v>217.03</v>
      </c>
      <c r="W462" s="41">
        <f t="shared" si="268"/>
        <v>217.03</v>
      </c>
      <c r="X462" s="41">
        <f t="shared" si="268"/>
        <v>217.03</v>
      </c>
      <c r="Y462" s="41">
        <f t="shared" si="268"/>
        <v>217.03</v>
      </c>
      <c r="Z462" s="41">
        <f t="shared" si="268"/>
        <v>217.03</v>
      </c>
      <c r="AA462" s="41">
        <f t="shared" si="268"/>
        <v>217.03</v>
      </c>
    </row>
    <row r="463" spans="1:27" ht="12.75" hidden="1" customHeight="1" outlineLevel="1" x14ac:dyDescent="0.2">
      <c r="A463" s="99" t="s">
        <v>1481</v>
      </c>
      <c r="B463" s="60" t="s">
        <v>83</v>
      </c>
      <c r="C463" s="40" t="s">
        <v>79</v>
      </c>
      <c r="D463" s="41">
        <v>3.72</v>
      </c>
      <c r="E463" s="41">
        <v>3.72</v>
      </c>
      <c r="F463" s="41">
        <v>3.72</v>
      </c>
      <c r="G463" s="41">
        <v>3.72</v>
      </c>
      <c r="H463" s="41">
        <v>3.72</v>
      </c>
      <c r="I463" s="41">
        <v>3.72</v>
      </c>
      <c r="J463" s="41">
        <v>3.72</v>
      </c>
      <c r="K463" s="41">
        <v>3.72</v>
      </c>
      <c r="L463" s="41">
        <v>3.72</v>
      </c>
      <c r="M463" s="41">
        <v>3.72</v>
      </c>
      <c r="N463" s="41">
        <v>3.72</v>
      </c>
      <c r="O463" s="41">
        <v>3.72</v>
      </c>
      <c r="P463" s="41">
        <v>3.72</v>
      </c>
      <c r="Q463" s="41">
        <v>3.72</v>
      </c>
      <c r="R463" s="41">
        <v>3.72</v>
      </c>
      <c r="S463" s="41">
        <v>3.72</v>
      </c>
      <c r="T463" s="41">
        <v>3.72</v>
      </c>
      <c r="U463" s="41">
        <v>3.72</v>
      </c>
      <c r="V463" s="41">
        <v>3.72</v>
      </c>
      <c r="W463" s="41">
        <v>3.72</v>
      </c>
      <c r="X463" s="41">
        <v>3.72</v>
      </c>
      <c r="Y463" s="41">
        <v>3.72</v>
      </c>
      <c r="Z463" s="41">
        <v>3.72</v>
      </c>
      <c r="AA463" s="41">
        <v>3.72</v>
      </c>
    </row>
    <row r="464" spans="1:27" ht="12.75" hidden="1" customHeight="1" outlineLevel="1" x14ac:dyDescent="0.2">
      <c r="A464" s="99" t="s">
        <v>1482</v>
      </c>
      <c r="B464" s="60" t="s">
        <v>81</v>
      </c>
      <c r="C464" s="40" t="s">
        <v>79</v>
      </c>
      <c r="D464" s="41">
        <f>$D$11</f>
        <v>216.36</v>
      </c>
      <c r="E464" s="41">
        <f t="shared" ref="E464:AA464" si="269">$D$11</f>
        <v>216.36</v>
      </c>
      <c r="F464" s="41">
        <f t="shared" si="269"/>
        <v>216.36</v>
      </c>
      <c r="G464" s="41">
        <f t="shared" si="269"/>
        <v>216.36</v>
      </c>
      <c r="H464" s="41">
        <f t="shared" si="269"/>
        <v>216.36</v>
      </c>
      <c r="I464" s="41">
        <f t="shared" si="269"/>
        <v>216.36</v>
      </c>
      <c r="J464" s="41">
        <f t="shared" si="269"/>
        <v>216.36</v>
      </c>
      <c r="K464" s="41">
        <f t="shared" si="269"/>
        <v>216.36</v>
      </c>
      <c r="L464" s="41">
        <f t="shared" si="269"/>
        <v>216.36</v>
      </c>
      <c r="M464" s="41">
        <f t="shared" si="269"/>
        <v>216.36</v>
      </c>
      <c r="N464" s="41">
        <f t="shared" si="269"/>
        <v>216.36</v>
      </c>
      <c r="O464" s="41">
        <f t="shared" si="269"/>
        <v>216.36</v>
      </c>
      <c r="P464" s="41">
        <f t="shared" si="269"/>
        <v>216.36</v>
      </c>
      <c r="Q464" s="41">
        <f t="shared" si="269"/>
        <v>216.36</v>
      </c>
      <c r="R464" s="41">
        <f>$D$11</f>
        <v>216.36</v>
      </c>
      <c r="S464" s="41">
        <f t="shared" si="269"/>
        <v>216.36</v>
      </c>
      <c r="T464" s="41">
        <f t="shared" si="269"/>
        <v>216.36</v>
      </c>
      <c r="U464" s="41">
        <f t="shared" si="269"/>
        <v>216.36</v>
      </c>
      <c r="V464" s="41">
        <f t="shared" si="269"/>
        <v>216.36</v>
      </c>
      <c r="W464" s="41">
        <f t="shared" si="269"/>
        <v>216.36</v>
      </c>
      <c r="X464" s="41">
        <f t="shared" si="269"/>
        <v>216.36</v>
      </c>
      <c r="Y464" s="41">
        <f t="shared" si="269"/>
        <v>216.36</v>
      </c>
      <c r="Z464" s="41">
        <f t="shared" si="269"/>
        <v>216.36</v>
      </c>
      <c r="AA464" s="41">
        <f t="shared" si="269"/>
        <v>216.36</v>
      </c>
    </row>
    <row r="465" spans="1:27" collapsed="1" x14ac:dyDescent="0.2">
      <c r="A465" s="98" t="s">
        <v>1483</v>
      </c>
      <c r="B465" s="25" t="str">
        <f>"29"&amp;"."&amp;$B$663&amp;"."&amp;$B$664</f>
        <v>29.01.2024</v>
      </c>
      <c r="C465" s="88" t="s">
        <v>76</v>
      </c>
      <c r="D465" s="89">
        <f>ROUND(((D466+D467+D469+D468)/1000),5)</f>
        <v>1.7744</v>
      </c>
      <c r="E465" s="89">
        <f>ROUND(((E466+E467+E469+E468)/1000),5)</f>
        <v>1.7208300000000001</v>
      </c>
      <c r="F465" s="89">
        <f>ROUND(((F466+F467+F469+F468)/1000),5)</f>
        <v>1.6853499999999999</v>
      </c>
      <c r="G465" s="89">
        <f t="shared" ref="G465:AA465" si="270">ROUND(((G466+G467+G469+G468)/1000),5)</f>
        <v>1.67317</v>
      </c>
      <c r="H465" s="89">
        <f t="shared" si="270"/>
        <v>1.6926600000000001</v>
      </c>
      <c r="I465" s="89">
        <f t="shared" si="270"/>
        <v>1.8035699999999999</v>
      </c>
      <c r="J465" s="89">
        <f t="shared" si="270"/>
        <v>1.96156</v>
      </c>
      <c r="K465" s="89">
        <f t="shared" si="270"/>
        <v>2.25664</v>
      </c>
      <c r="L465" s="89">
        <f t="shared" si="270"/>
        <v>2.4939100000000001</v>
      </c>
      <c r="M465" s="89">
        <f t="shared" si="270"/>
        <v>2.4467599999999998</v>
      </c>
      <c r="N465" s="89">
        <f t="shared" si="270"/>
        <v>2.4465699999999999</v>
      </c>
      <c r="O465" s="89">
        <f t="shared" si="270"/>
        <v>2.53661</v>
      </c>
      <c r="P465" s="89">
        <f t="shared" si="270"/>
        <v>2.5307900000000001</v>
      </c>
      <c r="Q465" s="89">
        <f t="shared" si="270"/>
        <v>2.5363199999999999</v>
      </c>
      <c r="R465" s="89">
        <f t="shared" si="270"/>
        <v>2.5355400000000001</v>
      </c>
      <c r="S465" s="89">
        <f t="shared" si="270"/>
        <v>2.5184600000000001</v>
      </c>
      <c r="T465" s="89">
        <f t="shared" si="270"/>
        <v>2.39907</v>
      </c>
      <c r="U465" s="89">
        <f t="shared" si="270"/>
        <v>2.41954</v>
      </c>
      <c r="V465" s="89">
        <f t="shared" si="270"/>
        <v>2.4189699999999998</v>
      </c>
      <c r="W465" s="89">
        <f t="shared" si="270"/>
        <v>2.5128900000000001</v>
      </c>
      <c r="X465" s="89">
        <f t="shared" si="270"/>
        <v>2.3917600000000001</v>
      </c>
      <c r="Y465" s="89">
        <f t="shared" si="270"/>
        <v>2.2624499999999999</v>
      </c>
      <c r="Z465" s="89">
        <f t="shared" si="270"/>
        <v>1.9764699999999999</v>
      </c>
      <c r="AA465" s="89">
        <f t="shared" si="270"/>
        <v>1.9260600000000001</v>
      </c>
    </row>
    <row r="466" spans="1:27" ht="12.75" hidden="1" customHeight="1" outlineLevel="1" x14ac:dyDescent="0.2">
      <c r="A466" s="99" t="s">
        <v>1484</v>
      </c>
      <c r="B466" s="60" t="s">
        <v>238</v>
      </c>
      <c r="C466" s="40" t="s">
        <v>79</v>
      </c>
      <c r="D466" s="41">
        <v>1337.29</v>
      </c>
      <c r="E466" s="41">
        <v>1283.72</v>
      </c>
      <c r="F466" s="41">
        <v>1248.24</v>
      </c>
      <c r="G466" s="41">
        <v>1236.06</v>
      </c>
      <c r="H466" s="41">
        <v>1255.55</v>
      </c>
      <c r="I466" s="41">
        <v>1366.46</v>
      </c>
      <c r="J466" s="41">
        <v>1524.45</v>
      </c>
      <c r="K466" s="41">
        <v>1819.53</v>
      </c>
      <c r="L466" s="41">
        <v>2056.8000000000002</v>
      </c>
      <c r="M466" s="41">
        <v>2009.65</v>
      </c>
      <c r="N466" s="41">
        <v>2009.46</v>
      </c>
      <c r="O466" s="41">
        <v>2099.5</v>
      </c>
      <c r="P466" s="41">
        <v>2093.6799999999998</v>
      </c>
      <c r="Q466" s="41">
        <v>2099.21</v>
      </c>
      <c r="R466" s="41">
        <v>2098.4299999999998</v>
      </c>
      <c r="S466" s="41">
        <v>2081.35</v>
      </c>
      <c r="T466" s="41">
        <v>1961.96</v>
      </c>
      <c r="U466" s="41">
        <v>1982.43</v>
      </c>
      <c r="V466" s="41">
        <v>1981.86</v>
      </c>
      <c r="W466" s="41">
        <v>2075.7800000000002</v>
      </c>
      <c r="X466" s="41">
        <v>1954.65</v>
      </c>
      <c r="Y466" s="41">
        <v>1825.34</v>
      </c>
      <c r="Z466" s="41">
        <v>1539.36</v>
      </c>
      <c r="AA466" s="41">
        <v>1488.95</v>
      </c>
    </row>
    <row r="467" spans="1:27" ht="12.75" hidden="1" customHeight="1" outlineLevel="1" x14ac:dyDescent="0.2">
      <c r="A467" s="99" t="s">
        <v>1485</v>
      </c>
      <c r="B467" s="60" t="s">
        <v>90</v>
      </c>
      <c r="C467" s="40" t="s">
        <v>79</v>
      </c>
      <c r="D467" s="41">
        <f>$D$327</f>
        <v>217.03</v>
      </c>
      <c r="E467" s="41">
        <f t="shared" ref="E467:AA467" si="271">$D$327</f>
        <v>217.03</v>
      </c>
      <c r="F467" s="41">
        <f t="shared" si="271"/>
        <v>217.03</v>
      </c>
      <c r="G467" s="41">
        <f t="shared" si="271"/>
        <v>217.03</v>
      </c>
      <c r="H467" s="41">
        <f t="shared" si="271"/>
        <v>217.03</v>
      </c>
      <c r="I467" s="41">
        <f t="shared" si="271"/>
        <v>217.03</v>
      </c>
      <c r="J467" s="41">
        <f t="shared" si="271"/>
        <v>217.03</v>
      </c>
      <c r="K467" s="41">
        <f t="shared" si="271"/>
        <v>217.03</v>
      </c>
      <c r="L467" s="41">
        <f t="shared" si="271"/>
        <v>217.03</v>
      </c>
      <c r="M467" s="41">
        <f t="shared" si="271"/>
        <v>217.03</v>
      </c>
      <c r="N467" s="41">
        <f t="shared" si="271"/>
        <v>217.03</v>
      </c>
      <c r="O467" s="41">
        <f t="shared" si="271"/>
        <v>217.03</v>
      </c>
      <c r="P467" s="41">
        <f t="shared" si="271"/>
        <v>217.03</v>
      </c>
      <c r="Q467" s="41">
        <f t="shared" si="271"/>
        <v>217.03</v>
      </c>
      <c r="R467" s="41">
        <f t="shared" si="271"/>
        <v>217.03</v>
      </c>
      <c r="S467" s="41">
        <f t="shared" si="271"/>
        <v>217.03</v>
      </c>
      <c r="T467" s="41">
        <f t="shared" si="271"/>
        <v>217.03</v>
      </c>
      <c r="U467" s="41">
        <f t="shared" si="271"/>
        <v>217.03</v>
      </c>
      <c r="V467" s="41">
        <f t="shared" si="271"/>
        <v>217.03</v>
      </c>
      <c r="W467" s="41">
        <f t="shared" si="271"/>
        <v>217.03</v>
      </c>
      <c r="X467" s="41">
        <f t="shared" si="271"/>
        <v>217.03</v>
      </c>
      <c r="Y467" s="41">
        <f t="shared" si="271"/>
        <v>217.03</v>
      </c>
      <c r="Z467" s="41">
        <f t="shared" si="271"/>
        <v>217.03</v>
      </c>
      <c r="AA467" s="41">
        <f t="shared" si="271"/>
        <v>217.03</v>
      </c>
    </row>
    <row r="468" spans="1:27" ht="12.75" hidden="1" customHeight="1" outlineLevel="1" x14ac:dyDescent="0.2">
      <c r="A468" s="99" t="s">
        <v>1486</v>
      </c>
      <c r="B468" s="60" t="s">
        <v>83</v>
      </c>
      <c r="C468" s="40" t="s">
        <v>79</v>
      </c>
      <c r="D468" s="41">
        <v>3.72</v>
      </c>
      <c r="E468" s="41">
        <v>3.72</v>
      </c>
      <c r="F468" s="41">
        <v>3.72</v>
      </c>
      <c r="G468" s="41">
        <v>3.72</v>
      </c>
      <c r="H468" s="41">
        <v>3.72</v>
      </c>
      <c r="I468" s="41">
        <v>3.72</v>
      </c>
      <c r="J468" s="41">
        <v>3.72</v>
      </c>
      <c r="K468" s="41">
        <v>3.72</v>
      </c>
      <c r="L468" s="41">
        <v>3.72</v>
      </c>
      <c r="M468" s="41">
        <v>3.72</v>
      </c>
      <c r="N468" s="41">
        <v>3.72</v>
      </c>
      <c r="O468" s="41">
        <v>3.72</v>
      </c>
      <c r="P468" s="41">
        <v>3.72</v>
      </c>
      <c r="Q468" s="41">
        <v>3.72</v>
      </c>
      <c r="R468" s="41">
        <v>3.72</v>
      </c>
      <c r="S468" s="41">
        <v>3.72</v>
      </c>
      <c r="T468" s="41">
        <v>3.72</v>
      </c>
      <c r="U468" s="41">
        <v>3.72</v>
      </c>
      <c r="V468" s="41">
        <v>3.72</v>
      </c>
      <c r="W468" s="41">
        <v>3.72</v>
      </c>
      <c r="X468" s="41">
        <v>3.72</v>
      </c>
      <c r="Y468" s="41">
        <v>3.72</v>
      </c>
      <c r="Z468" s="41">
        <v>3.72</v>
      </c>
      <c r="AA468" s="41">
        <v>3.72</v>
      </c>
    </row>
    <row r="469" spans="1:27" ht="12.75" hidden="1" customHeight="1" outlineLevel="1" x14ac:dyDescent="0.2">
      <c r="A469" s="99" t="s">
        <v>1487</v>
      </c>
      <c r="B469" s="60" t="s">
        <v>81</v>
      </c>
      <c r="C469" s="40" t="s">
        <v>79</v>
      </c>
      <c r="D469" s="41">
        <f>$D$11</f>
        <v>216.36</v>
      </c>
      <c r="E469" s="41">
        <f t="shared" ref="E469:AA469" si="272">$D$11</f>
        <v>216.36</v>
      </c>
      <c r="F469" s="41">
        <f t="shared" si="272"/>
        <v>216.36</v>
      </c>
      <c r="G469" s="41">
        <f t="shared" si="272"/>
        <v>216.36</v>
      </c>
      <c r="H469" s="41">
        <f t="shared" si="272"/>
        <v>216.36</v>
      </c>
      <c r="I469" s="41">
        <f t="shared" si="272"/>
        <v>216.36</v>
      </c>
      <c r="J469" s="41">
        <f t="shared" si="272"/>
        <v>216.36</v>
      </c>
      <c r="K469" s="41">
        <f t="shared" si="272"/>
        <v>216.36</v>
      </c>
      <c r="L469" s="41">
        <f t="shared" si="272"/>
        <v>216.36</v>
      </c>
      <c r="M469" s="41">
        <f t="shared" si="272"/>
        <v>216.36</v>
      </c>
      <c r="N469" s="41">
        <f t="shared" si="272"/>
        <v>216.36</v>
      </c>
      <c r="O469" s="41">
        <f t="shared" si="272"/>
        <v>216.36</v>
      </c>
      <c r="P469" s="41">
        <f t="shared" si="272"/>
        <v>216.36</v>
      </c>
      <c r="Q469" s="41">
        <f t="shared" si="272"/>
        <v>216.36</v>
      </c>
      <c r="R469" s="41">
        <f>$D$11</f>
        <v>216.36</v>
      </c>
      <c r="S469" s="41">
        <f t="shared" si="272"/>
        <v>216.36</v>
      </c>
      <c r="T469" s="41">
        <f t="shared" si="272"/>
        <v>216.36</v>
      </c>
      <c r="U469" s="41">
        <f t="shared" si="272"/>
        <v>216.36</v>
      </c>
      <c r="V469" s="41">
        <f t="shared" si="272"/>
        <v>216.36</v>
      </c>
      <c r="W469" s="41">
        <f t="shared" si="272"/>
        <v>216.36</v>
      </c>
      <c r="X469" s="41">
        <f t="shared" si="272"/>
        <v>216.36</v>
      </c>
      <c r="Y469" s="41">
        <f t="shared" si="272"/>
        <v>216.36</v>
      </c>
      <c r="Z469" s="41">
        <f t="shared" si="272"/>
        <v>216.36</v>
      </c>
      <c r="AA469" s="41">
        <f t="shared" si="272"/>
        <v>216.36</v>
      </c>
    </row>
    <row r="470" spans="1:27" collapsed="1" x14ac:dyDescent="0.2">
      <c r="A470" s="98" t="s">
        <v>1488</v>
      </c>
      <c r="B470" s="25" t="str">
        <f>"30"&amp;"."&amp;$B$663&amp;"."&amp;$B$664</f>
        <v>30.01.2024</v>
      </c>
      <c r="C470" s="88" t="s">
        <v>76</v>
      </c>
      <c r="D470" s="89">
        <f>ROUND(((D471+D472+D474+D473)/1000),5)</f>
        <v>1.7992600000000001</v>
      </c>
      <c r="E470" s="89">
        <f>ROUND(((E471+E472+E474+E473)/1000),5)</f>
        <v>1.72004</v>
      </c>
      <c r="F470" s="89">
        <f>ROUND(((F471+F472+F474+F473)/1000),5)</f>
        <v>1.68926</v>
      </c>
      <c r="G470" s="89">
        <f t="shared" ref="G470:AA470" si="273">ROUND(((G471+G472+G474+G473)/1000),5)</f>
        <v>1.6810700000000001</v>
      </c>
      <c r="H470" s="89">
        <f t="shared" si="273"/>
        <v>1.7202900000000001</v>
      </c>
      <c r="I470" s="89">
        <f t="shared" si="273"/>
        <v>1.8621300000000001</v>
      </c>
      <c r="J470" s="89">
        <f t="shared" si="273"/>
        <v>2.0709499999999998</v>
      </c>
      <c r="K470" s="89">
        <f t="shared" si="273"/>
        <v>2.2837000000000001</v>
      </c>
      <c r="L470" s="89">
        <f t="shared" si="273"/>
        <v>2.4933200000000002</v>
      </c>
      <c r="M470" s="89">
        <f t="shared" si="273"/>
        <v>2.5095700000000001</v>
      </c>
      <c r="N470" s="89">
        <f t="shared" si="273"/>
        <v>2.5161899999999999</v>
      </c>
      <c r="O470" s="89">
        <f t="shared" si="273"/>
        <v>2.55802</v>
      </c>
      <c r="P470" s="89">
        <f t="shared" si="273"/>
        <v>2.5457200000000002</v>
      </c>
      <c r="Q470" s="89">
        <f t="shared" si="273"/>
        <v>2.5522</v>
      </c>
      <c r="R470" s="89">
        <f t="shared" si="273"/>
        <v>2.5604</v>
      </c>
      <c r="S470" s="89">
        <f t="shared" si="273"/>
        <v>2.5286300000000002</v>
      </c>
      <c r="T470" s="89">
        <f t="shared" si="273"/>
        <v>2.5115799999999999</v>
      </c>
      <c r="U470" s="89">
        <f t="shared" si="273"/>
        <v>2.5158200000000002</v>
      </c>
      <c r="V470" s="89">
        <f t="shared" si="273"/>
        <v>2.4839600000000002</v>
      </c>
      <c r="W470" s="89">
        <f t="shared" si="273"/>
        <v>2.5200300000000002</v>
      </c>
      <c r="X470" s="89">
        <f t="shared" si="273"/>
        <v>2.3423099999999999</v>
      </c>
      <c r="Y470" s="89">
        <f t="shared" si="273"/>
        <v>2.2742</v>
      </c>
      <c r="Z470" s="89">
        <f t="shared" si="273"/>
        <v>2.0064099999999998</v>
      </c>
      <c r="AA470" s="89">
        <f t="shared" si="273"/>
        <v>1.9334800000000001</v>
      </c>
    </row>
    <row r="471" spans="1:27" ht="12.75" hidden="1" customHeight="1" outlineLevel="1" x14ac:dyDescent="0.2">
      <c r="A471" s="99" t="s">
        <v>1489</v>
      </c>
      <c r="B471" s="60" t="s">
        <v>238</v>
      </c>
      <c r="C471" s="40" t="s">
        <v>79</v>
      </c>
      <c r="D471" s="41">
        <v>1362.15</v>
      </c>
      <c r="E471" s="41">
        <v>1282.93</v>
      </c>
      <c r="F471" s="41">
        <v>1252.1500000000001</v>
      </c>
      <c r="G471" s="41">
        <v>1243.96</v>
      </c>
      <c r="H471" s="41">
        <v>1283.18</v>
      </c>
      <c r="I471" s="41">
        <v>1425.02</v>
      </c>
      <c r="J471" s="41">
        <v>1633.84</v>
      </c>
      <c r="K471" s="41">
        <v>1846.59</v>
      </c>
      <c r="L471" s="41">
        <v>2056.21</v>
      </c>
      <c r="M471" s="41">
        <v>2072.46</v>
      </c>
      <c r="N471" s="41">
        <v>2079.08</v>
      </c>
      <c r="O471" s="41">
        <v>2120.91</v>
      </c>
      <c r="P471" s="41">
        <v>2108.61</v>
      </c>
      <c r="Q471" s="41">
        <v>2115.09</v>
      </c>
      <c r="R471" s="41">
        <v>2123.29</v>
      </c>
      <c r="S471" s="41">
        <v>2091.52</v>
      </c>
      <c r="T471" s="41">
        <v>2074.4699999999998</v>
      </c>
      <c r="U471" s="41">
        <v>2078.71</v>
      </c>
      <c r="V471" s="41">
        <v>2046.85</v>
      </c>
      <c r="W471" s="41">
        <v>2082.92</v>
      </c>
      <c r="X471" s="41">
        <v>1905.2</v>
      </c>
      <c r="Y471" s="41">
        <v>1837.09</v>
      </c>
      <c r="Z471" s="41">
        <v>1569.3</v>
      </c>
      <c r="AA471" s="41">
        <v>1496.37</v>
      </c>
    </row>
    <row r="472" spans="1:27" ht="12.75" hidden="1" customHeight="1" outlineLevel="1" x14ac:dyDescent="0.2">
      <c r="A472" s="99" t="s">
        <v>1490</v>
      </c>
      <c r="B472" s="60" t="s">
        <v>90</v>
      </c>
      <c r="C472" s="40" t="s">
        <v>79</v>
      </c>
      <c r="D472" s="41">
        <f>$D$327</f>
        <v>217.03</v>
      </c>
      <c r="E472" s="41">
        <f t="shared" ref="E472:AA472" si="274">$D$327</f>
        <v>217.03</v>
      </c>
      <c r="F472" s="41">
        <f t="shared" si="274"/>
        <v>217.03</v>
      </c>
      <c r="G472" s="41">
        <f t="shared" si="274"/>
        <v>217.03</v>
      </c>
      <c r="H472" s="41">
        <f t="shared" si="274"/>
        <v>217.03</v>
      </c>
      <c r="I472" s="41">
        <f t="shared" si="274"/>
        <v>217.03</v>
      </c>
      <c r="J472" s="41">
        <f t="shared" si="274"/>
        <v>217.03</v>
      </c>
      <c r="K472" s="41">
        <f t="shared" si="274"/>
        <v>217.03</v>
      </c>
      <c r="L472" s="41">
        <f t="shared" si="274"/>
        <v>217.03</v>
      </c>
      <c r="M472" s="41">
        <f t="shared" si="274"/>
        <v>217.03</v>
      </c>
      <c r="N472" s="41">
        <f t="shared" si="274"/>
        <v>217.03</v>
      </c>
      <c r="O472" s="41">
        <f t="shared" si="274"/>
        <v>217.03</v>
      </c>
      <c r="P472" s="41">
        <f t="shared" si="274"/>
        <v>217.03</v>
      </c>
      <c r="Q472" s="41">
        <f t="shared" si="274"/>
        <v>217.03</v>
      </c>
      <c r="R472" s="41">
        <f t="shared" si="274"/>
        <v>217.03</v>
      </c>
      <c r="S472" s="41">
        <f t="shared" si="274"/>
        <v>217.03</v>
      </c>
      <c r="T472" s="41">
        <f t="shared" si="274"/>
        <v>217.03</v>
      </c>
      <c r="U472" s="41">
        <f t="shared" si="274"/>
        <v>217.03</v>
      </c>
      <c r="V472" s="41">
        <f t="shared" si="274"/>
        <v>217.03</v>
      </c>
      <c r="W472" s="41">
        <f t="shared" si="274"/>
        <v>217.03</v>
      </c>
      <c r="X472" s="41">
        <f t="shared" si="274"/>
        <v>217.03</v>
      </c>
      <c r="Y472" s="41">
        <f t="shared" si="274"/>
        <v>217.03</v>
      </c>
      <c r="Z472" s="41">
        <f t="shared" si="274"/>
        <v>217.03</v>
      </c>
      <c r="AA472" s="41">
        <f t="shared" si="274"/>
        <v>217.03</v>
      </c>
    </row>
    <row r="473" spans="1:27" ht="12.75" hidden="1" customHeight="1" outlineLevel="1" x14ac:dyDescent="0.2">
      <c r="A473" s="99" t="s">
        <v>1491</v>
      </c>
      <c r="B473" s="60" t="s">
        <v>83</v>
      </c>
      <c r="C473" s="40" t="s">
        <v>79</v>
      </c>
      <c r="D473" s="41">
        <v>3.72</v>
      </c>
      <c r="E473" s="41">
        <v>3.72</v>
      </c>
      <c r="F473" s="41">
        <v>3.72</v>
      </c>
      <c r="G473" s="41">
        <v>3.72</v>
      </c>
      <c r="H473" s="41">
        <v>3.72</v>
      </c>
      <c r="I473" s="41">
        <v>3.72</v>
      </c>
      <c r="J473" s="41">
        <v>3.72</v>
      </c>
      <c r="K473" s="41">
        <v>3.72</v>
      </c>
      <c r="L473" s="41">
        <v>3.72</v>
      </c>
      <c r="M473" s="41">
        <v>3.72</v>
      </c>
      <c r="N473" s="41">
        <v>3.72</v>
      </c>
      <c r="O473" s="41">
        <v>3.72</v>
      </c>
      <c r="P473" s="41">
        <v>3.72</v>
      </c>
      <c r="Q473" s="41">
        <v>3.72</v>
      </c>
      <c r="R473" s="41">
        <v>3.72</v>
      </c>
      <c r="S473" s="41">
        <v>3.72</v>
      </c>
      <c r="T473" s="41">
        <v>3.72</v>
      </c>
      <c r="U473" s="41">
        <v>3.72</v>
      </c>
      <c r="V473" s="41">
        <v>3.72</v>
      </c>
      <c r="W473" s="41">
        <v>3.72</v>
      </c>
      <c r="X473" s="41">
        <v>3.72</v>
      </c>
      <c r="Y473" s="41">
        <v>3.72</v>
      </c>
      <c r="Z473" s="41">
        <v>3.72</v>
      </c>
      <c r="AA473" s="41">
        <v>3.72</v>
      </c>
    </row>
    <row r="474" spans="1:27" ht="12.75" hidden="1" customHeight="1" outlineLevel="1" x14ac:dyDescent="0.2">
      <c r="A474" s="99" t="s">
        <v>1492</v>
      </c>
      <c r="B474" s="60" t="s">
        <v>81</v>
      </c>
      <c r="C474" s="40" t="s">
        <v>79</v>
      </c>
      <c r="D474" s="41">
        <f>$D$11</f>
        <v>216.36</v>
      </c>
      <c r="E474" s="41">
        <f t="shared" ref="E474:AA474" si="275">$D$11</f>
        <v>216.36</v>
      </c>
      <c r="F474" s="41">
        <f t="shared" si="275"/>
        <v>216.36</v>
      </c>
      <c r="G474" s="41">
        <f t="shared" si="275"/>
        <v>216.36</v>
      </c>
      <c r="H474" s="41">
        <f t="shared" si="275"/>
        <v>216.36</v>
      </c>
      <c r="I474" s="41">
        <f t="shared" si="275"/>
        <v>216.36</v>
      </c>
      <c r="J474" s="41">
        <f t="shared" si="275"/>
        <v>216.36</v>
      </c>
      <c r="K474" s="41">
        <f t="shared" si="275"/>
        <v>216.36</v>
      </c>
      <c r="L474" s="41">
        <f t="shared" si="275"/>
        <v>216.36</v>
      </c>
      <c r="M474" s="41">
        <f t="shared" si="275"/>
        <v>216.36</v>
      </c>
      <c r="N474" s="41">
        <f t="shared" si="275"/>
        <v>216.36</v>
      </c>
      <c r="O474" s="41">
        <f t="shared" si="275"/>
        <v>216.36</v>
      </c>
      <c r="P474" s="41">
        <f t="shared" si="275"/>
        <v>216.36</v>
      </c>
      <c r="Q474" s="41">
        <f t="shared" si="275"/>
        <v>216.36</v>
      </c>
      <c r="R474" s="41">
        <f>$D$11</f>
        <v>216.36</v>
      </c>
      <c r="S474" s="41">
        <f t="shared" si="275"/>
        <v>216.36</v>
      </c>
      <c r="T474" s="41">
        <f t="shared" si="275"/>
        <v>216.36</v>
      </c>
      <c r="U474" s="41">
        <f t="shared" si="275"/>
        <v>216.36</v>
      </c>
      <c r="V474" s="41">
        <f t="shared" si="275"/>
        <v>216.36</v>
      </c>
      <c r="W474" s="41">
        <f t="shared" si="275"/>
        <v>216.36</v>
      </c>
      <c r="X474" s="41">
        <f t="shared" si="275"/>
        <v>216.36</v>
      </c>
      <c r="Y474" s="41">
        <f t="shared" si="275"/>
        <v>216.36</v>
      </c>
      <c r="Z474" s="41">
        <f t="shared" si="275"/>
        <v>216.36</v>
      </c>
      <c r="AA474" s="41">
        <f t="shared" si="275"/>
        <v>216.36</v>
      </c>
    </row>
    <row r="475" spans="1:27" collapsed="1" x14ac:dyDescent="0.2">
      <c r="A475" s="98" t="s">
        <v>1493</v>
      </c>
      <c r="B475" s="25" t="str">
        <f>"31"&amp;"."&amp;$B$663&amp;"."&amp;$B$664</f>
        <v>31.01.2024</v>
      </c>
      <c r="C475" s="88" t="s">
        <v>76</v>
      </c>
      <c r="D475" s="89">
        <f>ROUND(((D476+D477+D479+D478)/1000),5)</f>
        <v>1.73516</v>
      </c>
      <c r="E475" s="89">
        <f>ROUND(((E476+E477+E479+E478)/1000),5)</f>
        <v>1.6756200000000001</v>
      </c>
      <c r="F475" s="89">
        <f>ROUND(((F476+F477+F479+F478)/1000),5)</f>
        <v>1.63812</v>
      </c>
      <c r="G475" s="89">
        <f t="shared" ref="G475:AA475" si="276">ROUND(((G476+G477+G479+G478)/1000),5)</f>
        <v>1.6442099999999999</v>
      </c>
      <c r="H475" s="89">
        <f t="shared" si="276"/>
        <v>1.7147300000000001</v>
      </c>
      <c r="I475" s="89">
        <f t="shared" si="276"/>
        <v>1.8774999999999999</v>
      </c>
      <c r="J475" s="89">
        <f t="shared" si="276"/>
        <v>2.1286700000000001</v>
      </c>
      <c r="K475" s="89">
        <f t="shared" si="276"/>
        <v>2.2969900000000001</v>
      </c>
      <c r="L475" s="89">
        <f t="shared" si="276"/>
        <v>2.50989</v>
      </c>
      <c r="M475" s="89">
        <f t="shared" si="276"/>
        <v>2.59653</v>
      </c>
      <c r="N475" s="89">
        <f t="shared" si="276"/>
        <v>2.6372800000000001</v>
      </c>
      <c r="O475" s="89">
        <f t="shared" si="276"/>
        <v>2.6903700000000002</v>
      </c>
      <c r="P475" s="89">
        <f t="shared" si="276"/>
        <v>2.6388199999999999</v>
      </c>
      <c r="Q475" s="89">
        <f t="shared" si="276"/>
        <v>2.6452900000000001</v>
      </c>
      <c r="R475" s="89">
        <f t="shared" si="276"/>
        <v>2.62981</v>
      </c>
      <c r="S475" s="89">
        <f t="shared" si="276"/>
        <v>2.5946199999999999</v>
      </c>
      <c r="T475" s="89">
        <f t="shared" si="276"/>
        <v>2.5563400000000001</v>
      </c>
      <c r="U475" s="89">
        <f t="shared" si="276"/>
        <v>2.6074700000000002</v>
      </c>
      <c r="V475" s="89">
        <f t="shared" si="276"/>
        <v>2.5968800000000001</v>
      </c>
      <c r="W475" s="89">
        <f t="shared" si="276"/>
        <v>2.5967899999999999</v>
      </c>
      <c r="X475" s="89">
        <f t="shared" si="276"/>
        <v>2.4909500000000002</v>
      </c>
      <c r="Y475" s="89">
        <f t="shared" si="276"/>
        <v>2.3548200000000001</v>
      </c>
      <c r="Z475" s="89">
        <f t="shared" si="276"/>
        <v>2.2617500000000001</v>
      </c>
      <c r="AA475" s="89">
        <f t="shared" si="276"/>
        <v>2.0518999999999998</v>
      </c>
    </row>
    <row r="476" spans="1:27" ht="12.75" hidden="1" customHeight="1" outlineLevel="1" x14ac:dyDescent="0.2">
      <c r="A476" s="99" t="s">
        <v>1494</v>
      </c>
      <c r="B476" s="60" t="s">
        <v>238</v>
      </c>
      <c r="C476" s="40" t="s">
        <v>79</v>
      </c>
      <c r="D476" s="41">
        <v>1298.05</v>
      </c>
      <c r="E476" s="41">
        <v>1238.51</v>
      </c>
      <c r="F476" s="41">
        <v>1201.01</v>
      </c>
      <c r="G476" s="41">
        <v>1207.0999999999999</v>
      </c>
      <c r="H476" s="41">
        <v>1277.6199999999999</v>
      </c>
      <c r="I476" s="41">
        <v>1440.39</v>
      </c>
      <c r="J476" s="41">
        <v>1691.56</v>
      </c>
      <c r="K476" s="41">
        <v>1859.88</v>
      </c>
      <c r="L476" s="41">
        <v>2072.7800000000002</v>
      </c>
      <c r="M476" s="41">
        <v>2159.42</v>
      </c>
      <c r="N476" s="41">
        <v>2200.17</v>
      </c>
      <c r="O476" s="41">
        <v>2253.2600000000002</v>
      </c>
      <c r="P476" s="41">
        <v>2201.71</v>
      </c>
      <c r="Q476" s="41">
        <v>2208.1799999999998</v>
      </c>
      <c r="R476" s="41">
        <v>2192.6999999999998</v>
      </c>
      <c r="S476" s="41">
        <v>2157.5100000000002</v>
      </c>
      <c r="T476" s="41">
        <v>2119.23</v>
      </c>
      <c r="U476" s="41">
        <v>2170.36</v>
      </c>
      <c r="V476" s="41">
        <v>2159.77</v>
      </c>
      <c r="W476" s="41">
        <v>2159.6799999999998</v>
      </c>
      <c r="X476" s="41">
        <v>2053.84</v>
      </c>
      <c r="Y476" s="41">
        <v>1917.71</v>
      </c>
      <c r="Z476" s="41">
        <v>1824.64</v>
      </c>
      <c r="AA476" s="41">
        <v>1614.79</v>
      </c>
    </row>
    <row r="477" spans="1:27" ht="12.75" hidden="1" customHeight="1" outlineLevel="1" x14ac:dyDescent="0.2">
      <c r="A477" s="99" t="s">
        <v>1495</v>
      </c>
      <c r="B477" s="60" t="s">
        <v>90</v>
      </c>
      <c r="C477" s="40" t="s">
        <v>79</v>
      </c>
      <c r="D477" s="41">
        <f>$D$327</f>
        <v>217.03</v>
      </c>
      <c r="E477" s="41">
        <f t="shared" ref="E477:AA477" si="277">$D$327</f>
        <v>217.03</v>
      </c>
      <c r="F477" s="41">
        <f t="shared" si="277"/>
        <v>217.03</v>
      </c>
      <c r="G477" s="41">
        <f t="shared" si="277"/>
        <v>217.03</v>
      </c>
      <c r="H477" s="41">
        <f t="shared" si="277"/>
        <v>217.03</v>
      </c>
      <c r="I477" s="41">
        <f t="shared" si="277"/>
        <v>217.03</v>
      </c>
      <c r="J477" s="41">
        <f t="shared" si="277"/>
        <v>217.03</v>
      </c>
      <c r="K477" s="41">
        <f t="shared" si="277"/>
        <v>217.03</v>
      </c>
      <c r="L477" s="41">
        <f t="shared" si="277"/>
        <v>217.03</v>
      </c>
      <c r="M477" s="41">
        <f t="shared" si="277"/>
        <v>217.03</v>
      </c>
      <c r="N477" s="41">
        <f t="shared" si="277"/>
        <v>217.03</v>
      </c>
      <c r="O477" s="41">
        <f t="shared" si="277"/>
        <v>217.03</v>
      </c>
      <c r="P477" s="41">
        <f t="shared" si="277"/>
        <v>217.03</v>
      </c>
      <c r="Q477" s="41">
        <f t="shared" si="277"/>
        <v>217.03</v>
      </c>
      <c r="R477" s="41">
        <f t="shared" si="277"/>
        <v>217.03</v>
      </c>
      <c r="S477" s="41">
        <f t="shared" si="277"/>
        <v>217.03</v>
      </c>
      <c r="T477" s="41">
        <f t="shared" si="277"/>
        <v>217.03</v>
      </c>
      <c r="U477" s="41">
        <f t="shared" si="277"/>
        <v>217.03</v>
      </c>
      <c r="V477" s="41">
        <f t="shared" si="277"/>
        <v>217.03</v>
      </c>
      <c r="W477" s="41">
        <f t="shared" si="277"/>
        <v>217.03</v>
      </c>
      <c r="X477" s="41">
        <f t="shared" si="277"/>
        <v>217.03</v>
      </c>
      <c r="Y477" s="41">
        <f t="shared" si="277"/>
        <v>217.03</v>
      </c>
      <c r="Z477" s="41">
        <f t="shared" si="277"/>
        <v>217.03</v>
      </c>
      <c r="AA477" s="41">
        <f t="shared" si="277"/>
        <v>217.03</v>
      </c>
    </row>
    <row r="478" spans="1:27" ht="12.75" hidden="1" customHeight="1" outlineLevel="1" x14ac:dyDescent="0.2">
      <c r="A478" s="99" t="s">
        <v>1496</v>
      </c>
      <c r="B478" s="60" t="s">
        <v>83</v>
      </c>
      <c r="C478" s="40" t="s">
        <v>79</v>
      </c>
      <c r="D478" s="41">
        <v>3.72</v>
      </c>
      <c r="E478" s="41">
        <v>3.72</v>
      </c>
      <c r="F478" s="41">
        <v>3.72</v>
      </c>
      <c r="G478" s="41">
        <v>3.72</v>
      </c>
      <c r="H478" s="41">
        <v>3.72</v>
      </c>
      <c r="I478" s="41">
        <v>3.72</v>
      </c>
      <c r="J478" s="41">
        <v>3.72</v>
      </c>
      <c r="K478" s="41">
        <v>3.72</v>
      </c>
      <c r="L478" s="41">
        <v>3.72</v>
      </c>
      <c r="M478" s="41">
        <v>3.72</v>
      </c>
      <c r="N478" s="41">
        <v>3.72</v>
      </c>
      <c r="O478" s="41">
        <v>3.72</v>
      </c>
      <c r="P478" s="41">
        <v>3.72</v>
      </c>
      <c r="Q478" s="41">
        <v>3.72</v>
      </c>
      <c r="R478" s="41">
        <v>3.72</v>
      </c>
      <c r="S478" s="41">
        <v>3.72</v>
      </c>
      <c r="T478" s="41">
        <v>3.72</v>
      </c>
      <c r="U478" s="41">
        <v>3.72</v>
      </c>
      <c r="V478" s="41">
        <v>3.72</v>
      </c>
      <c r="W478" s="41">
        <v>3.72</v>
      </c>
      <c r="X478" s="41">
        <v>3.72</v>
      </c>
      <c r="Y478" s="41">
        <v>3.72</v>
      </c>
      <c r="Z478" s="41">
        <v>3.72</v>
      </c>
      <c r="AA478" s="41">
        <v>3.72</v>
      </c>
    </row>
    <row r="479" spans="1:27" ht="12.75" hidden="1" customHeight="1" outlineLevel="1" x14ac:dyDescent="0.2">
      <c r="A479" s="99" t="s">
        <v>1497</v>
      </c>
      <c r="B479" s="60" t="s">
        <v>81</v>
      </c>
      <c r="C479" s="40" t="s">
        <v>79</v>
      </c>
      <c r="D479" s="41">
        <f>$D$11</f>
        <v>216.36</v>
      </c>
      <c r="E479" s="41">
        <f t="shared" ref="E479:AA479" si="278">$D$11</f>
        <v>216.36</v>
      </c>
      <c r="F479" s="41">
        <f t="shared" si="278"/>
        <v>216.36</v>
      </c>
      <c r="G479" s="41">
        <f t="shared" si="278"/>
        <v>216.36</v>
      </c>
      <c r="H479" s="41">
        <f t="shared" si="278"/>
        <v>216.36</v>
      </c>
      <c r="I479" s="41">
        <f t="shared" si="278"/>
        <v>216.36</v>
      </c>
      <c r="J479" s="41">
        <f t="shared" si="278"/>
        <v>216.36</v>
      </c>
      <c r="K479" s="41">
        <f t="shared" si="278"/>
        <v>216.36</v>
      </c>
      <c r="L479" s="41">
        <f t="shared" si="278"/>
        <v>216.36</v>
      </c>
      <c r="M479" s="41">
        <f t="shared" si="278"/>
        <v>216.36</v>
      </c>
      <c r="N479" s="41">
        <f t="shared" si="278"/>
        <v>216.36</v>
      </c>
      <c r="O479" s="41">
        <f t="shared" si="278"/>
        <v>216.36</v>
      </c>
      <c r="P479" s="41">
        <f t="shared" si="278"/>
        <v>216.36</v>
      </c>
      <c r="Q479" s="41">
        <f t="shared" si="278"/>
        <v>216.36</v>
      </c>
      <c r="R479" s="41">
        <f>$D$11</f>
        <v>216.36</v>
      </c>
      <c r="S479" s="41">
        <f t="shared" si="278"/>
        <v>216.36</v>
      </c>
      <c r="T479" s="41">
        <f t="shared" si="278"/>
        <v>216.36</v>
      </c>
      <c r="U479" s="41">
        <f t="shared" si="278"/>
        <v>216.36</v>
      </c>
      <c r="V479" s="41">
        <f t="shared" si="278"/>
        <v>216.36</v>
      </c>
      <c r="W479" s="41">
        <f t="shared" si="278"/>
        <v>216.36</v>
      </c>
      <c r="X479" s="41">
        <f t="shared" si="278"/>
        <v>216.36</v>
      </c>
      <c r="Y479" s="41">
        <f t="shared" si="278"/>
        <v>216.36</v>
      </c>
      <c r="Z479" s="41">
        <f t="shared" si="278"/>
        <v>216.36</v>
      </c>
      <c r="AA479" s="41">
        <f t="shared" si="278"/>
        <v>216.36</v>
      </c>
    </row>
    <row r="480" spans="1:27" collapsed="1" x14ac:dyDescent="0.2">
      <c r="B480" s="101" t="s">
        <v>392</v>
      </c>
    </row>
    <row r="481" spans="1:27" x14ac:dyDescent="0.2">
      <c r="B481" s="101" t="s">
        <v>392</v>
      </c>
    </row>
    <row r="482" spans="1:27" x14ac:dyDescent="0.2">
      <c r="A482" s="175" t="s">
        <v>705</v>
      </c>
      <c r="B482" s="176"/>
      <c r="C482" s="176"/>
      <c r="D482" s="176"/>
      <c r="E482" s="176"/>
      <c r="F482" s="176"/>
      <c r="G482" s="176"/>
      <c r="H482" s="176"/>
      <c r="I482" s="176"/>
      <c r="J482" s="176"/>
      <c r="K482" s="176"/>
      <c r="L482" s="176"/>
      <c r="M482" s="176"/>
      <c r="N482" s="176"/>
      <c r="O482" s="176"/>
      <c r="P482" s="176"/>
      <c r="Q482" s="176"/>
      <c r="R482" s="176"/>
      <c r="S482" s="176"/>
      <c r="T482" s="176"/>
      <c r="U482" s="176"/>
      <c r="V482" s="176"/>
      <c r="W482" s="176"/>
      <c r="X482" s="176"/>
      <c r="Y482" s="176"/>
      <c r="Z482" s="176"/>
      <c r="AA482" s="177"/>
    </row>
    <row r="483" spans="1:27" ht="25.5" x14ac:dyDescent="0.2">
      <c r="A483" s="96" t="s">
        <v>64</v>
      </c>
      <c r="B483" s="97" t="s">
        <v>210</v>
      </c>
      <c r="C483" s="96" t="s">
        <v>211</v>
      </c>
      <c r="D483" s="97" t="s">
        <v>212</v>
      </c>
      <c r="E483" s="97" t="s">
        <v>213</v>
      </c>
      <c r="F483" s="97" t="s">
        <v>214</v>
      </c>
      <c r="G483" s="97" t="s">
        <v>215</v>
      </c>
      <c r="H483" s="97" t="s">
        <v>216</v>
      </c>
      <c r="I483" s="97" t="s">
        <v>217</v>
      </c>
      <c r="J483" s="97" t="s">
        <v>218</v>
      </c>
      <c r="K483" s="97" t="s">
        <v>219</v>
      </c>
      <c r="L483" s="97" t="s">
        <v>220</v>
      </c>
      <c r="M483" s="97" t="s">
        <v>221</v>
      </c>
      <c r="N483" s="97" t="s">
        <v>222</v>
      </c>
      <c r="O483" s="97" t="s">
        <v>223</v>
      </c>
      <c r="P483" s="97" t="s">
        <v>224</v>
      </c>
      <c r="Q483" s="97" t="s">
        <v>225</v>
      </c>
      <c r="R483" s="97" t="s">
        <v>226</v>
      </c>
      <c r="S483" s="97" t="s">
        <v>227</v>
      </c>
      <c r="T483" s="97" t="s">
        <v>228</v>
      </c>
      <c r="U483" s="97" t="s">
        <v>229</v>
      </c>
      <c r="V483" s="97" t="s">
        <v>230</v>
      </c>
      <c r="W483" s="97" t="s">
        <v>231</v>
      </c>
      <c r="X483" s="97" t="s">
        <v>232</v>
      </c>
      <c r="Y483" s="97" t="s">
        <v>233</v>
      </c>
      <c r="Z483" s="97" t="s">
        <v>234</v>
      </c>
      <c r="AA483" s="97" t="s">
        <v>235</v>
      </c>
    </row>
    <row r="484" spans="1:27" x14ac:dyDescent="0.2">
      <c r="A484" s="98" t="s">
        <v>1498</v>
      </c>
      <c r="B484" s="25" t="str">
        <f>"01"&amp;"."&amp;$B$663&amp;"."&amp;$B$664</f>
        <v>01.01.2024</v>
      </c>
      <c r="C484" s="88" t="s">
        <v>76</v>
      </c>
      <c r="D484" s="89">
        <f>ROUND(((D485+D486+D488+D487)/1000),5)</f>
        <v>1.7535499999999999</v>
      </c>
      <c r="E484" s="89">
        <f>ROUND(((E485+E486+E488+E487)/1000),5)</f>
        <v>1.6835100000000001</v>
      </c>
      <c r="F484" s="89">
        <f>ROUND(((F485+F486+F488+F487)/1000),5)</f>
        <v>1.6766399999999999</v>
      </c>
      <c r="G484" s="89">
        <f t="shared" ref="G484:AA484" si="279">ROUND(((G485+G486+G488+G487)/1000),5)</f>
        <v>1.58426</v>
      </c>
      <c r="H484" s="89">
        <f t="shared" si="279"/>
        <v>1.5453600000000001</v>
      </c>
      <c r="I484" s="89">
        <f t="shared" si="279"/>
        <v>1.54813</v>
      </c>
      <c r="J484" s="89">
        <f t="shared" si="279"/>
        <v>1.5958300000000001</v>
      </c>
      <c r="K484" s="89">
        <f t="shared" si="279"/>
        <v>1.58307</v>
      </c>
      <c r="L484" s="89">
        <f t="shared" si="279"/>
        <v>1.45726</v>
      </c>
      <c r="M484" s="89">
        <f t="shared" si="279"/>
        <v>1.5300499999999999</v>
      </c>
      <c r="N484" s="89">
        <f t="shared" si="279"/>
        <v>1.6802600000000001</v>
      </c>
      <c r="O484" s="89">
        <f t="shared" si="279"/>
        <v>1.70478</v>
      </c>
      <c r="P484" s="89">
        <f t="shared" si="279"/>
        <v>1.73671</v>
      </c>
      <c r="Q484" s="89">
        <f t="shared" si="279"/>
        <v>1.7664200000000001</v>
      </c>
      <c r="R484" s="89">
        <f t="shared" si="279"/>
        <v>1.7770900000000001</v>
      </c>
      <c r="S484" s="89">
        <f t="shared" si="279"/>
        <v>1.8170900000000001</v>
      </c>
      <c r="T484" s="89">
        <f t="shared" si="279"/>
        <v>1.85199</v>
      </c>
      <c r="U484" s="89">
        <f t="shared" si="279"/>
        <v>1.8788</v>
      </c>
      <c r="V484" s="89">
        <f t="shared" si="279"/>
        <v>1.8828100000000001</v>
      </c>
      <c r="W484" s="89">
        <f t="shared" si="279"/>
        <v>1.88073</v>
      </c>
      <c r="X484" s="89">
        <f t="shared" si="279"/>
        <v>1.88408</v>
      </c>
      <c r="Y484" s="89">
        <f t="shared" si="279"/>
        <v>1.8794500000000001</v>
      </c>
      <c r="Z484" s="89">
        <f t="shared" si="279"/>
        <v>1.8131900000000001</v>
      </c>
      <c r="AA484" s="89">
        <f t="shared" si="279"/>
        <v>1.7200299999999999</v>
      </c>
    </row>
    <row r="485" spans="1:27" ht="12.75" hidden="1" customHeight="1" outlineLevel="1" x14ac:dyDescent="0.2">
      <c r="A485" s="99" t="s">
        <v>1499</v>
      </c>
      <c r="B485" s="60" t="s">
        <v>238</v>
      </c>
      <c r="C485" s="40" t="s">
        <v>79</v>
      </c>
      <c r="D485" s="41">
        <v>1099.29</v>
      </c>
      <c r="E485" s="41">
        <v>1029.25</v>
      </c>
      <c r="F485" s="41">
        <v>1022.38</v>
      </c>
      <c r="G485" s="41">
        <v>930</v>
      </c>
      <c r="H485" s="41">
        <v>891.1</v>
      </c>
      <c r="I485" s="41">
        <v>893.87</v>
      </c>
      <c r="J485" s="41">
        <v>941.57</v>
      </c>
      <c r="K485" s="41">
        <v>928.81</v>
      </c>
      <c r="L485" s="41">
        <v>803</v>
      </c>
      <c r="M485" s="41">
        <v>875.79</v>
      </c>
      <c r="N485" s="41">
        <v>1026</v>
      </c>
      <c r="O485" s="41">
        <v>1050.52</v>
      </c>
      <c r="P485" s="41">
        <v>1082.45</v>
      </c>
      <c r="Q485" s="41">
        <v>1112.1600000000001</v>
      </c>
      <c r="R485" s="41">
        <v>1122.83</v>
      </c>
      <c r="S485" s="41">
        <v>1162.83</v>
      </c>
      <c r="T485" s="41">
        <v>1197.73</v>
      </c>
      <c r="U485" s="41">
        <v>1224.54</v>
      </c>
      <c r="V485" s="41">
        <v>1228.55</v>
      </c>
      <c r="W485" s="41">
        <v>1226.47</v>
      </c>
      <c r="X485" s="41">
        <v>1229.82</v>
      </c>
      <c r="Y485" s="41">
        <v>1225.19</v>
      </c>
      <c r="Z485" s="41">
        <v>1158.93</v>
      </c>
      <c r="AA485" s="41">
        <v>1065.77</v>
      </c>
    </row>
    <row r="486" spans="1:27" ht="12.75" hidden="1" customHeight="1" outlineLevel="1" x14ac:dyDescent="0.2">
      <c r="A486" s="99" t="s">
        <v>1500</v>
      </c>
      <c r="B486" s="60" t="s">
        <v>90</v>
      </c>
      <c r="C486" s="40" t="s">
        <v>79</v>
      </c>
      <c r="D486" s="41">
        <v>434.18</v>
      </c>
      <c r="E486" s="41">
        <f>$D$486</f>
        <v>434.18</v>
      </c>
      <c r="F486" s="41">
        <f t="shared" ref="F486:AA486" si="280">$D$486</f>
        <v>434.18</v>
      </c>
      <c r="G486" s="41">
        <f t="shared" si="280"/>
        <v>434.18</v>
      </c>
      <c r="H486" s="41">
        <f t="shared" si="280"/>
        <v>434.18</v>
      </c>
      <c r="I486" s="41">
        <f t="shared" si="280"/>
        <v>434.18</v>
      </c>
      <c r="J486" s="41">
        <f t="shared" si="280"/>
        <v>434.18</v>
      </c>
      <c r="K486" s="41">
        <f t="shared" si="280"/>
        <v>434.18</v>
      </c>
      <c r="L486" s="41">
        <f t="shared" si="280"/>
        <v>434.18</v>
      </c>
      <c r="M486" s="41">
        <f t="shared" si="280"/>
        <v>434.18</v>
      </c>
      <c r="N486" s="41">
        <f t="shared" si="280"/>
        <v>434.18</v>
      </c>
      <c r="O486" s="41">
        <f t="shared" si="280"/>
        <v>434.18</v>
      </c>
      <c r="P486" s="41">
        <f t="shared" si="280"/>
        <v>434.18</v>
      </c>
      <c r="Q486" s="41">
        <f t="shared" si="280"/>
        <v>434.18</v>
      </c>
      <c r="R486" s="41">
        <f t="shared" si="280"/>
        <v>434.18</v>
      </c>
      <c r="S486" s="41">
        <f t="shared" si="280"/>
        <v>434.18</v>
      </c>
      <c r="T486" s="41">
        <f t="shared" si="280"/>
        <v>434.18</v>
      </c>
      <c r="U486" s="41">
        <f t="shared" si="280"/>
        <v>434.18</v>
      </c>
      <c r="V486" s="41">
        <f t="shared" si="280"/>
        <v>434.18</v>
      </c>
      <c r="W486" s="41">
        <f t="shared" si="280"/>
        <v>434.18</v>
      </c>
      <c r="X486" s="41">
        <f t="shared" si="280"/>
        <v>434.18</v>
      </c>
      <c r="Y486" s="41">
        <f t="shared" si="280"/>
        <v>434.18</v>
      </c>
      <c r="Z486" s="41">
        <f t="shared" si="280"/>
        <v>434.18</v>
      </c>
      <c r="AA486" s="41">
        <f t="shared" si="280"/>
        <v>434.18</v>
      </c>
    </row>
    <row r="487" spans="1:27" ht="12.75" hidden="1" customHeight="1" outlineLevel="1" x14ac:dyDescent="0.2">
      <c r="A487" s="99" t="s">
        <v>1501</v>
      </c>
      <c r="B487" s="60" t="s">
        <v>83</v>
      </c>
      <c r="C487" s="40" t="s">
        <v>79</v>
      </c>
      <c r="D487" s="41">
        <v>3.72</v>
      </c>
      <c r="E487" s="41">
        <v>3.72</v>
      </c>
      <c r="F487" s="41">
        <v>3.72</v>
      </c>
      <c r="G487" s="41">
        <v>3.72</v>
      </c>
      <c r="H487" s="41">
        <v>3.72</v>
      </c>
      <c r="I487" s="41">
        <v>3.72</v>
      </c>
      <c r="J487" s="41">
        <v>3.72</v>
      </c>
      <c r="K487" s="41">
        <v>3.72</v>
      </c>
      <c r="L487" s="41">
        <v>3.72</v>
      </c>
      <c r="M487" s="41">
        <v>3.72</v>
      </c>
      <c r="N487" s="41">
        <v>3.72</v>
      </c>
      <c r="O487" s="41">
        <v>3.72</v>
      </c>
      <c r="P487" s="41">
        <v>3.72</v>
      </c>
      <c r="Q487" s="41">
        <v>3.72</v>
      </c>
      <c r="R487" s="41">
        <v>3.72</v>
      </c>
      <c r="S487" s="41">
        <v>3.72</v>
      </c>
      <c r="T487" s="41">
        <v>3.72</v>
      </c>
      <c r="U487" s="41">
        <v>3.72</v>
      </c>
      <c r="V487" s="41">
        <v>3.72</v>
      </c>
      <c r="W487" s="41">
        <v>3.72</v>
      </c>
      <c r="X487" s="41">
        <v>3.72</v>
      </c>
      <c r="Y487" s="41">
        <v>3.72</v>
      </c>
      <c r="Z487" s="41">
        <v>3.72</v>
      </c>
      <c r="AA487" s="41">
        <v>3.72</v>
      </c>
    </row>
    <row r="488" spans="1:27" ht="12.75" hidden="1" customHeight="1" outlineLevel="1" x14ac:dyDescent="0.2">
      <c r="A488" s="99" t="s">
        <v>1502</v>
      </c>
      <c r="B488" s="60" t="s">
        <v>81</v>
      </c>
      <c r="C488" s="40" t="s">
        <v>79</v>
      </c>
      <c r="D488" s="41">
        <f>$D$11</f>
        <v>216.36</v>
      </c>
      <c r="E488" s="41">
        <f t="shared" ref="E488:AA488" si="281">$D$11</f>
        <v>216.36</v>
      </c>
      <c r="F488" s="41">
        <f t="shared" si="281"/>
        <v>216.36</v>
      </c>
      <c r="G488" s="41">
        <f t="shared" si="281"/>
        <v>216.36</v>
      </c>
      <c r="H488" s="41">
        <f t="shared" si="281"/>
        <v>216.36</v>
      </c>
      <c r="I488" s="41">
        <f t="shared" si="281"/>
        <v>216.36</v>
      </c>
      <c r="J488" s="41">
        <f t="shared" si="281"/>
        <v>216.36</v>
      </c>
      <c r="K488" s="41">
        <f t="shared" si="281"/>
        <v>216.36</v>
      </c>
      <c r="L488" s="41">
        <f t="shared" si="281"/>
        <v>216.36</v>
      </c>
      <c r="M488" s="41">
        <f t="shared" si="281"/>
        <v>216.36</v>
      </c>
      <c r="N488" s="41">
        <f t="shared" si="281"/>
        <v>216.36</v>
      </c>
      <c r="O488" s="41">
        <f t="shared" si="281"/>
        <v>216.36</v>
      </c>
      <c r="P488" s="41">
        <f t="shared" si="281"/>
        <v>216.36</v>
      </c>
      <c r="Q488" s="41">
        <f t="shared" si="281"/>
        <v>216.36</v>
      </c>
      <c r="R488" s="41">
        <f>$D$11</f>
        <v>216.36</v>
      </c>
      <c r="S488" s="41">
        <f t="shared" si="281"/>
        <v>216.36</v>
      </c>
      <c r="T488" s="41">
        <f t="shared" si="281"/>
        <v>216.36</v>
      </c>
      <c r="U488" s="41">
        <f t="shared" si="281"/>
        <v>216.36</v>
      </c>
      <c r="V488" s="41">
        <f t="shared" si="281"/>
        <v>216.36</v>
      </c>
      <c r="W488" s="41">
        <f t="shared" si="281"/>
        <v>216.36</v>
      </c>
      <c r="X488" s="41">
        <f t="shared" si="281"/>
        <v>216.36</v>
      </c>
      <c r="Y488" s="41">
        <f t="shared" si="281"/>
        <v>216.36</v>
      </c>
      <c r="Z488" s="41">
        <f t="shared" si="281"/>
        <v>216.36</v>
      </c>
      <c r="AA488" s="41">
        <f t="shared" si="281"/>
        <v>216.36</v>
      </c>
    </row>
    <row r="489" spans="1:27" collapsed="1" x14ac:dyDescent="0.2">
      <c r="A489" s="98" t="s">
        <v>1503</v>
      </c>
      <c r="B489" s="25" t="str">
        <f>"02"&amp;"."&amp;$B$663&amp;"."&amp;$B$664</f>
        <v>02.01.2024</v>
      </c>
      <c r="C489" s="88" t="s">
        <v>76</v>
      </c>
      <c r="D489" s="89">
        <f>ROUND(((D490+D491+D493+D492)/1000),5)</f>
        <v>1.7606999999999999</v>
      </c>
      <c r="E489" s="89">
        <f>ROUND(((E490+E491+E493+E492)/1000),5)</f>
        <v>1.62639</v>
      </c>
      <c r="F489" s="89">
        <f>ROUND(((F490+F491+F493+F492)/1000),5)</f>
        <v>1.49922</v>
      </c>
      <c r="G489" s="89">
        <f t="shared" ref="G489:AA489" si="282">ROUND(((G490+G491+G493+G492)/1000),5)</f>
        <v>1.4556899999999999</v>
      </c>
      <c r="H489" s="89">
        <f t="shared" si="282"/>
        <v>1.45458</v>
      </c>
      <c r="I489" s="89">
        <f t="shared" si="282"/>
        <v>1.4934799999999999</v>
      </c>
      <c r="J489" s="89">
        <f t="shared" si="282"/>
        <v>1.56433</v>
      </c>
      <c r="K489" s="89">
        <f t="shared" si="282"/>
        <v>1.7576499999999999</v>
      </c>
      <c r="L489" s="89">
        <f t="shared" si="282"/>
        <v>1.83104</v>
      </c>
      <c r="M489" s="89">
        <f t="shared" si="282"/>
        <v>1.97197</v>
      </c>
      <c r="N489" s="89">
        <f t="shared" si="282"/>
        <v>2.15299</v>
      </c>
      <c r="O489" s="89">
        <f t="shared" si="282"/>
        <v>2.18668</v>
      </c>
      <c r="P489" s="89">
        <f t="shared" si="282"/>
        <v>2.1945899999999998</v>
      </c>
      <c r="Q489" s="89">
        <f t="shared" si="282"/>
        <v>2.19773</v>
      </c>
      <c r="R489" s="89">
        <f t="shared" si="282"/>
        <v>2.1717599999999999</v>
      </c>
      <c r="S489" s="89">
        <f t="shared" si="282"/>
        <v>2.1742699999999999</v>
      </c>
      <c r="T489" s="89">
        <f t="shared" si="282"/>
        <v>2.2283200000000001</v>
      </c>
      <c r="U489" s="89">
        <f t="shared" si="282"/>
        <v>2.2624300000000002</v>
      </c>
      <c r="V489" s="89">
        <f t="shared" si="282"/>
        <v>2.2727300000000001</v>
      </c>
      <c r="W489" s="89">
        <f t="shared" si="282"/>
        <v>2.2715000000000001</v>
      </c>
      <c r="X489" s="89">
        <f t="shared" si="282"/>
        <v>2.2771599999999999</v>
      </c>
      <c r="Y489" s="89">
        <f t="shared" si="282"/>
        <v>2.2534200000000002</v>
      </c>
      <c r="Z489" s="89">
        <f t="shared" si="282"/>
        <v>2.1126900000000002</v>
      </c>
      <c r="AA489" s="89">
        <f t="shared" si="282"/>
        <v>1.8870400000000001</v>
      </c>
    </row>
    <row r="490" spans="1:27" ht="12.75" hidden="1" customHeight="1" outlineLevel="1" x14ac:dyDescent="0.2">
      <c r="A490" s="99" t="s">
        <v>1504</v>
      </c>
      <c r="B490" s="60" t="s">
        <v>238</v>
      </c>
      <c r="C490" s="40" t="s">
        <v>79</v>
      </c>
      <c r="D490" s="41">
        <v>1106.44</v>
      </c>
      <c r="E490" s="41">
        <v>972.13</v>
      </c>
      <c r="F490" s="41">
        <v>844.96</v>
      </c>
      <c r="G490" s="41">
        <v>801.43</v>
      </c>
      <c r="H490" s="41">
        <v>800.32</v>
      </c>
      <c r="I490" s="41">
        <v>839.22</v>
      </c>
      <c r="J490" s="41">
        <v>910.07</v>
      </c>
      <c r="K490" s="41">
        <v>1103.3900000000001</v>
      </c>
      <c r="L490" s="41">
        <v>1176.78</v>
      </c>
      <c r="M490" s="41">
        <v>1317.71</v>
      </c>
      <c r="N490" s="41">
        <v>1498.73</v>
      </c>
      <c r="O490" s="41">
        <v>1532.42</v>
      </c>
      <c r="P490" s="41">
        <v>1540.33</v>
      </c>
      <c r="Q490" s="41">
        <v>1543.47</v>
      </c>
      <c r="R490" s="41">
        <v>1517.5</v>
      </c>
      <c r="S490" s="41">
        <v>1520.01</v>
      </c>
      <c r="T490" s="41">
        <v>1574.06</v>
      </c>
      <c r="U490" s="41">
        <v>1608.17</v>
      </c>
      <c r="V490" s="41">
        <v>1618.47</v>
      </c>
      <c r="W490" s="41">
        <v>1617.24</v>
      </c>
      <c r="X490" s="41">
        <v>1622.9</v>
      </c>
      <c r="Y490" s="41">
        <v>1599.16</v>
      </c>
      <c r="Z490" s="41">
        <v>1458.43</v>
      </c>
      <c r="AA490" s="41">
        <v>1232.78</v>
      </c>
    </row>
    <row r="491" spans="1:27" ht="12.75" hidden="1" customHeight="1" outlineLevel="1" x14ac:dyDescent="0.2">
      <c r="A491" s="99" t="s">
        <v>1505</v>
      </c>
      <c r="B491" s="60" t="s">
        <v>90</v>
      </c>
      <c r="C491" s="40" t="s">
        <v>79</v>
      </c>
      <c r="D491" s="41">
        <f>$D$486</f>
        <v>434.18</v>
      </c>
      <c r="E491" s="41">
        <f t="shared" ref="E491:AA491" si="283">$D$486</f>
        <v>434.18</v>
      </c>
      <c r="F491" s="41">
        <f t="shared" si="283"/>
        <v>434.18</v>
      </c>
      <c r="G491" s="41">
        <f t="shared" si="283"/>
        <v>434.18</v>
      </c>
      <c r="H491" s="41">
        <f t="shared" si="283"/>
        <v>434.18</v>
      </c>
      <c r="I491" s="41">
        <f t="shared" si="283"/>
        <v>434.18</v>
      </c>
      <c r="J491" s="41">
        <f t="shared" si="283"/>
        <v>434.18</v>
      </c>
      <c r="K491" s="41">
        <f t="shared" si="283"/>
        <v>434.18</v>
      </c>
      <c r="L491" s="41">
        <f t="shared" si="283"/>
        <v>434.18</v>
      </c>
      <c r="M491" s="41">
        <f t="shared" si="283"/>
        <v>434.18</v>
      </c>
      <c r="N491" s="41">
        <f t="shared" si="283"/>
        <v>434.18</v>
      </c>
      <c r="O491" s="41">
        <f t="shared" si="283"/>
        <v>434.18</v>
      </c>
      <c r="P491" s="41">
        <f t="shared" si="283"/>
        <v>434.18</v>
      </c>
      <c r="Q491" s="41">
        <f t="shared" si="283"/>
        <v>434.18</v>
      </c>
      <c r="R491" s="41">
        <f t="shared" si="283"/>
        <v>434.18</v>
      </c>
      <c r="S491" s="41">
        <f t="shared" si="283"/>
        <v>434.18</v>
      </c>
      <c r="T491" s="41">
        <f t="shared" si="283"/>
        <v>434.18</v>
      </c>
      <c r="U491" s="41">
        <f t="shared" si="283"/>
        <v>434.18</v>
      </c>
      <c r="V491" s="41">
        <f t="shared" si="283"/>
        <v>434.18</v>
      </c>
      <c r="W491" s="41">
        <f t="shared" si="283"/>
        <v>434.18</v>
      </c>
      <c r="X491" s="41">
        <f t="shared" si="283"/>
        <v>434.18</v>
      </c>
      <c r="Y491" s="41">
        <f t="shared" si="283"/>
        <v>434.18</v>
      </c>
      <c r="Z491" s="41">
        <f t="shared" si="283"/>
        <v>434.18</v>
      </c>
      <c r="AA491" s="41">
        <f t="shared" si="283"/>
        <v>434.18</v>
      </c>
    </row>
    <row r="492" spans="1:27" ht="12.75" hidden="1" customHeight="1" outlineLevel="1" x14ac:dyDescent="0.2">
      <c r="A492" s="99" t="s">
        <v>1506</v>
      </c>
      <c r="B492" s="60" t="s">
        <v>83</v>
      </c>
      <c r="C492" s="40" t="s">
        <v>79</v>
      </c>
      <c r="D492" s="41">
        <v>3.72</v>
      </c>
      <c r="E492" s="41">
        <v>3.72</v>
      </c>
      <c r="F492" s="41">
        <v>3.72</v>
      </c>
      <c r="G492" s="41">
        <v>3.72</v>
      </c>
      <c r="H492" s="41">
        <v>3.72</v>
      </c>
      <c r="I492" s="41">
        <v>3.72</v>
      </c>
      <c r="J492" s="41">
        <v>3.72</v>
      </c>
      <c r="K492" s="41">
        <v>3.72</v>
      </c>
      <c r="L492" s="41">
        <v>3.72</v>
      </c>
      <c r="M492" s="41">
        <v>3.72</v>
      </c>
      <c r="N492" s="41">
        <v>3.72</v>
      </c>
      <c r="O492" s="41">
        <v>3.72</v>
      </c>
      <c r="P492" s="41">
        <v>3.72</v>
      </c>
      <c r="Q492" s="41">
        <v>3.72</v>
      </c>
      <c r="R492" s="41">
        <v>3.72</v>
      </c>
      <c r="S492" s="41">
        <v>3.72</v>
      </c>
      <c r="T492" s="41">
        <v>3.72</v>
      </c>
      <c r="U492" s="41">
        <v>3.72</v>
      </c>
      <c r="V492" s="41">
        <v>3.72</v>
      </c>
      <c r="W492" s="41">
        <v>3.72</v>
      </c>
      <c r="X492" s="41">
        <v>3.72</v>
      </c>
      <c r="Y492" s="41">
        <v>3.72</v>
      </c>
      <c r="Z492" s="41">
        <v>3.72</v>
      </c>
      <c r="AA492" s="41">
        <v>3.72</v>
      </c>
    </row>
    <row r="493" spans="1:27" ht="12.75" hidden="1" customHeight="1" outlineLevel="1" x14ac:dyDescent="0.2">
      <c r="A493" s="99" t="s">
        <v>1507</v>
      </c>
      <c r="B493" s="60" t="s">
        <v>81</v>
      </c>
      <c r="C493" s="40" t="s">
        <v>79</v>
      </c>
      <c r="D493" s="41">
        <f>$D$11</f>
        <v>216.36</v>
      </c>
      <c r="E493" s="41">
        <f t="shared" ref="E493:AA493" si="284">$D$11</f>
        <v>216.36</v>
      </c>
      <c r="F493" s="41">
        <f t="shared" si="284"/>
        <v>216.36</v>
      </c>
      <c r="G493" s="41">
        <f t="shared" si="284"/>
        <v>216.36</v>
      </c>
      <c r="H493" s="41">
        <f t="shared" si="284"/>
        <v>216.36</v>
      </c>
      <c r="I493" s="41">
        <f t="shared" si="284"/>
        <v>216.36</v>
      </c>
      <c r="J493" s="41">
        <f t="shared" si="284"/>
        <v>216.36</v>
      </c>
      <c r="K493" s="41">
        <f t="shared" si="284"/>
        <v>216.36</v>
      </c>
      <c r="L493" s="41">
        <f t="shared" si="284"/>
        <v>216.36</v>
      </c>
      <c r="M493" s="41">
        <f t="shared" si="284"/>
        <v>216.36</v>
      </c>
      <c r="N493" s="41">
        <f t="shared" si="284"/>
        <v>216.36</v>
      </c>
      <c r="O493" s="41">
        <f t="shared" si="284"/>
        <v>216.36</v>
      </c>
      <c r="P493" s="41">
        <f t="shared" si="284"/>
        <v>216.36</v>
      </c>
      <c r="Q493" s="41">
        <f t="shared" si="284"/>
        <v>216.36</v>
      </c>
      <c r="R493" s="41">
        <f>$D$11</f>
        <v>216.36</v>
      </c>
      <c r="S493" s="41">
        <f t="shared" si="284"/>
        <v>216.36</v>
      </c>
      <c r="T493" s="41">
        <f t="shared" si="284"/>
        <v>216.36</v>
      </c>
      <c r="U493" s="41">
        <f t="shared" si="284"/>
        <v>216.36</v>
      </c>
      <c r="V493" s="41">
        <f t="shared" si="284"/>
        <v>216.36</v>
      </c>
      <c r="W493" s="41">
        <f t="shared" si="284"/>
        <v>216.36</v>
      </c>
      <c r="X493" s="41">
        <f t="shared" si="284"/>
        <v>216.36</v>
      </c>
      <c r="Y493" s="41">
        <f t="shared" si="284"/>
        <v>216.36</v>
      </c>
      <c r="Z493" s="41">
        <f t="shared" si="284"/>
        <v>216.36</v>
      </c>
      <c r="AA493" s="41">
        <f t="shared" si="284"/>
        <v>216.36</v>
      </c>
    </row>
    <row r="494" spans="1:27" collapsed="1" x14ac:dyDescent="0.2">
      <c r="A494" s="98" t="s">
        <v>1508</v>
      </c>
      <c r="B494" s="25" t="str">
        <f>"03"&amp;"."&amp;$B$663&amp;"."&amp;$B$664</f>
        <v>03.01.2024</v>
      </c>
      <c r="C494" s="88" t="s">
        <v>76</v>
      </c>
      <c r="D494" s="89">
        <f>ROUND(((D495+D496+D498+D497)/1000),5)</f>
        <v>1.7710900000000001</v>
      </c>
      <c r="E494" s="89">
        <f>ROUND(((E495+E496+E498+E497)/1000),5)</f>
        <v>1.6975199999999999</v>
      </c>
      <c r="F494" s="89">
        <f>ROUND(((F495+F496+F498+F497)/1000),5)</f>
        <v>1.6726300000000001</v>
      </c>
      <c r="G494" s="89">
        <f t="shared" ref="G494:AA494" si="285">ROUND(((G495+G496+G498+G497)/1000),5)</f>
        <v>1.63334</v>
      </c>
      <c r="H494" s="89">
        <f t="shared" si="285"/>
        <v>1.6130100000000001</v>
      </c>
      <c r="I494" s="89">
        <f t="shared" si="285"/>
        <v>1.6937599999999999</v>
      </c>
      <c r="J494" s="89">
        <f t="shared" si="285"/>
        <v>1.7563800000000001</v>
      </c>
      <c r="K494" s="89">
        <f t="shared" si="285"/>
        <v>1.88042</v>
      </c>
      <c r="L494" s="89">
        <f t="shared" si="285"/>
        <v>2.0199699999999998</v>
      </c>
      <c r="M494" s="89">
        <f t="shared" si="285"/>
        <v>2.2089699999999999</v>
      </c>
      <c r="N494" s="89">
        <f t="shared" si="285"/>
        <v>2.3001800000000001</v>
      </c>
      <c r="O494" s="89">
        <f t="shared" si="285"/>
        <v>2.3328500000000001</v>
      </c>
      <c r="P494" s="89">
        <f t="shared" si="285"/>
        <v>2.32965</v>
      </c>
      <c r="Q494" s="89">
        <f t="shared" si="285"/>
        <v>2.3273199999999998</v>
      </c>
      <c r="R494" s="89">
        <f t="shared" si="285"/>
        <v>2.2782800000000001</v>
      </c>
      <c r="S494" s="89">
        <f t="shared" si="285"/>
        <v>2.2650899999999998</v>
      </c>
      <c r="T494" s="89">
        <f t="shared" si="285"/>
        <v>2.3352599999999999</v>
      </c>
      <c r="U494" s="89">
        <f t="shared" si="285"/>
        <v>2.3804099999999999</v>
      </c>
      <c r="V494" s="89">
        <f t="shared" si="285"/>
        <v>2.391</v>
      </c>
      <c r="W494" s="89">
        <f t="shared" si="285"/>
        <v>2.3729</v>
      </c>
      <c r="X494" s="89">
        <f t="shared" si="285"/>
        <v>2.3428200000000001</v>
      </c>
      <c r="Y494" s="89">
        <f t="shared" si="285"/>
        <v>2.2341700000000002</v>
      </c>
      <c r="Z494" s="89">
        <f t="shared" si="285"/>
        <v>2.0515599999999998</v>
      </c>
      <c r="AA494" s="89">
        <f t="shared" si="285"/>
        <v>1.8788100000000001</v>
      </c>
    </row>
    <row r="495" spans="1:27" ht="12.75" hidden="1" customHeight="1" outlineLevel="1" x14ac:dyDescent="0.2">
      <c r="A495" s="99" t="s">
        <v>1509</v>
      </c>
      <c r="B495" s="60" t="s">
        <v>238</v>
      </c>
      <c r="C495" s="40" t="s">
        <v>79</v>
      </c>
      <c r="D495" s="41">
        <v>1116.83</v>
      </c>
      <c r="E495" s="41">
        <v>1043.26</v>
      </c>
      <c r="F495" s="41">
        <v>1018.37</v>
      </c>
      <c r="G495" s="41">
        <v>979.08</v>
      </c>
      <c r="H495" s="41">
        <v>958.75</v>
      </c>
      <c r="I495" s="41">
        <v>1039.5</v>
      </c>
      <c r="J495" s="41">
        <v>1102.1199999999999</v>
      </c>
      <c r="K495" s="41">
        <v>1226.1600000000001</v>
      </c>
      <c r="L495" s="41">
        <v>1365.71</v>
      </c>
      <c r="M495" s="41">
        <v>1554.71</v>
      </c>
      <c r="N495" s="41">
        <v>1645.92</v>
      </c>
      <c r="O495" s="41">
        <v>1678.59</v>
      </c>
      <c r="P495" s="41">
        <v>1675.39</v>
      </c>
      <c r="Q495" s="41">
        <v>1673.06</v>
      </c>
      <c r="R495" s="41">
        <v>1624.02</v>
      </c>
      <c r="S495" s="41">
        <v>1610.83</v>
      </c>
      <c r="T495" s="41">
        <v>1681</v>
      </c>
      <c r="U495" s="41">
        <v>1726.15</v>
      </c>
      <c r="V495" s="41">
        <v>1736.74</v>
      </c>
      <c r="W495" s="41">
        <v>1718.64</v>
      </c>
      <c r="X495" s="41">
        <v>1688.56</v>
      </c>
      <c r="Y495" s="41">
        <v>1579.91</v>
      </c>
      <c r="Z495" s="41">
        <v>1397.3</v>
      </c>
      <c r="AA495" s="41">
        <v>1224.55</v>
      </c>
    </row>
    <row r="496" spans="1:27" ht="12.75" hidden="1" customHeight="1" outlineLevel="1" x14ac:dyDescent="0.2">
      <c r="A496" s="99" t="s">
        <v>1510</v>
      </c>
      <c r="B496" s="60" t="s">
        <v>90</v>
      </c>
      <c r="C496" s="40" t="s">
        <v>79</v>
      </c>
      <c r="D496" s="41">
        <f>$D$486</f>
        <v>434.18</v>
      </c>
      <c r="E496" s="41">
        <f t="shared" ref="E496:AA496" si="286">$D$486</f>
        <v>434.18</v>
      </c>
      <c r="F496" s="41">
        <f t="shared" si="286"/>
        <v>434.18</v>
      </c>
      <c r="G496" s="41">
        <f t="shared" si="286"/>
        <v>434.18</v>
      </c>
      <c r="H496" s="41">
        <f t="shared" si="286"/>
        <v>434.18</v>
      </c>
      <c r="I496" s="41">
        <f t="shared" si="286"/>
        <v>434.18</v>
      </c>
      <c r="J496" s="41">
        <f t="shared" si="286"/>
        <v>434.18</v>
      </c>
      <c r="K496" s="41">
        <f t="shared" si="286"/>
        <v>434.18</v>
      </c>
      <c r="L496" s="41">
        <f t="shared" si="286"/>
        <v>434.18</v>
      </c>
      <c r="M496" s="41">
        <f t="shared" si="286"/>
        <v>434.18</v>
      </c>
      <c r="N496" s="41">
        <f t="shared" si="286"/>
        <v>434.18</v>
      </c>
      <c r="O496" s="41">
        <f t="shared" si="286"/>
        <v>434.18</v>
      </c>
      <c r="P496" s="41">
        <f t="shared" si="286"/>
        <v>434.18</v>
      </c>
      <c r="Q496" s="41">
        <f t="shared" si="286"/>
        <v>434.18</v>
      </c>
      <c r="R496" s="41">
        <f t="shared" si="286"/>
        <v>434.18</v>
      </c>
      <c r="S496" s="41">
        <f t="shared" si="286"/>
        <v>434.18</v>
      </c>
      <c r="T496" s="41">
        <f t="shared" si="286"/>
        <v>434.18</v>
      </c>
      <c r="U496" s="41">
        <f t="shared" si="286"/>
        <v>434.18</v>
      </c>
      <c r="V496" s="41">
        <f t="shared" si="286"/>
        <v>434.18</v>
      </c>
      <c r="W496" s="41">
        <f t="shared" si="286"/>
        <v>434.18</v>
      </c>
      <c r="X496" s="41">
        <f t="shared" si="286"/>
        <v>434.18</v>
      </c>
      <c r="Y496" s="41">
        <f t="shared" si="286"/>
        <v>434.18</v>
      </c>
      <c r="Z496" s="41">
        <f t="shared" si="286"/>
        <v>434.18</v>
      </c>
      <c r="AA496" s="41">
        <f t="shared" si="286"/>
        <v>434.18</v>
      </c>
    </row>
    <row r="497" spans="1:27" ht="12.75" hidden="1" customHeight="1" outlineLevel="1" x14ac:dyDescent="0.2">
      <c r="A497" s="99" t="s">
        <v>1511</v>
      </c>
      <c r="B497" s="60" t="s">
        <v>83</v>
      </c>
      <c r="C497" s="40" t="s">
        <v>79</v>
      </c>
      <c r="D497" s="41">
        <v>3.72</v>
      </c>
      <c r="E497" s="41">
        <v>3.72</v>
      </c>
      <c r="F497" s="41">
        <v>3.72</v>
      </c>
      <c r="G497" s="41">
        <v>3.72</v>
      </c>
      <c r="H497" s="41">
        <v>3.72</v>
      </c>
      <c r="I497" s="41">
        <v>3.72</v>
      </c>
      <c r="J497" s="41">
        <v>3.72</v>
      </c>
      <c r="K497" s="41">
        <v>3.72</v>
      </c>
      <c r="L497" s="41">
        <v>3.72</v>
      </c>
      <c r="M497" s="41">
        <v>3.72</v>
      </c>
      <c r="N497" s="41">
        <v>3.72</v>
      </c>
      <c r="O497" s="41">
        <v>3.72</v>
      </c>
      <c r="P497" s="41">
        <v>3.72</v>
      </c>
      <c r="Q497" s="41">
        <v>3.72</v>
      </c>
      <c r="R497" s="41">
        <v>3.72</v>
      </c>
      <c r="S497" s="41">
        <v>3.72</v>
      </c>
      <c r="T497" s="41">
        <v>3.72</v>
      </c>
      <c r="U497" s="41">
        <v>3.72</v>
      </c>
      <c r="V497" s="41">
        <v>3.72</v>
      </c>
      <c r="W497" s="41">
        <v>3.72</v>
      </c>
      <c r="X497" s="41">
        <v>3.72</v>
      </c>
      <c r="Y497" s="41">
        <v>3.72</v>
      </c>
      <c r="Z497" s="41">
        <v>3.72</v>
      </c>
      <c r="AA497" s="41">
        <v>3.72</v>
      </c>
    </row>
    <row r="498" spans="1:27" ht="12.75" hidden="1" customHeight="1" outlineLevel="1" x14ac:dyDescent="0.2">
      <c r="A498" s="99" t="s">
        <v>1512</v>
      </c>
      <c r="B498" s="60" t="s">
        <v>81</v>
      </c>
      <c r="C498" s="40" t="s">
        <v>79</v>
      </c>
      <c r="D498" s="41">
        <f>$D$11</f>
        <v>216.36</v>
      </c>
      <c r="E498" s="41">
        <f t="shared" ref="E498:AA498" si="287">$D$11</f>
        <v>216.36</v>
      </c>
      <c r="F498" s="41">
        <f t="shared" si="287"/>
        <v>216.36</v>
      </c>
      <c r="G498" s="41">
        <f t="shared" si="287"/>
        <v>216.36</v>
      </c>
      <c r="H498" s="41">
        <f t="shared" si="287"/>
        <v>216.36</v>
      </c>
      <c r="I498" s="41">
        <f t="shared" si="287"/>
        <v>216.36</v>
      </c>
      <c r="J498" s="41">
        <f t="shared" si="287"/>
        <v>216.36</v>
      </c>
      <c r="K498" s="41">
        <f t="shared" si="287"/>
        <v>216.36</v>
      </c>
      <c r="L498" s="41">
        <f t="shared" si="287"/>
        <v>216.36</v>
      </c>
      <c r="M498" s="41">
        <f t="shared" si="287"/>
        <v>216.36</v>
      </c>
      <c r="N498" s="41">
        <f t="shared" si="287"/>
        <v>216.36</v>
      </c>
      <c r="O498" s="41">
        <f t="shared" si="287"/>
        <v>216.36</v>
      </c>
      <c r="P498" s="41">
        <f t="shared" si="287"/>
        <v>216.36</v>
      </c>
      <c r="Q498" s="41">
        <f t="shared" si="287"/>
        <v>216.36</v>
      </c>
      <c r="R498" s="41">
        <f>$D$11</f>
        <v>216.36</v>
      </c>
      <c r="S498" s="41">
        <f t="shared" si="287"/>
        <v>216.36</v>
      </c>
      <c r="T498" s="41">
        <f t="shared" si="287"/>
        <v>216.36</v>
      </c>
      <c r="U498" s="41">
        <f t="shared" si="287"/>
        <v>216.36</v>
      </c>
      <c r="V498" s="41">
        <f t="shared" si="287"/>
        <v>216.36</v>
      </c>
      <c r="W498" s="41">
        <f t="shared" si="287"/>
        <v>216.36</v>
      </c>
      <c r="X498" s="41">
        <f t="shared" si="287"/>
        <v>216.36</v>
      </c>
      <c r="Y498" s="41">
        <f t="shared" si="287"/>
        <v>216.36</v>
      </c>
      <c r="Z498" s="41">
        <f t="shared" si="287"/>
        <v>216.36</v>
      </c>
      <c r="AA498" s="41">
        <f t="shared" si="287"/>
        <v>216.36</v>
      </c>
    </row>
    <row r="499" spans="1:27" collapsed="1" x14ac:dyDescent="0.2">
      <c r="A499" s="98" t="s">
        <v>1513</v>
      </c>
      <c r="B499" s="25" t="str">
        <f>"04"&amp;"."&amp;$B$663&amp;"."&amp;$B$664</f>
        <v>04.01.2024</v>
      </c>
      <c r="C499" s="88" t="s">
        <v>76</v>
      </c>
      <c r="D499" s="89">
        <f>ROUND(((D500+D501+D503+D502)/1000),5)</f>
        <v>1.8836900000000001</v>
      </c>
      <c r="E499" s="89">
        <f>ROUND(((E500+E501+E503+E502)/1000),5)</f>
        <v>1.77335</v>
      </c>
      <c r="F499" s="89">
        <f>ROUND(((F500+F501+F503+F502)/1000),5)</f>
        <v>1.69614</v>
      </c>
      <c r="G499" s="89">
        <f t="shared" ref="G499:AA499" si="288">ROUND(((G500+G501+G503+G502)/1000),5)</f>
        <v>1.64594</v>
      </c>
      <c r="H499" s="89">
        <f t="shared" si="288"/>
        <v>1.65404</v>
      </c>
      <c r="I499" s="89">
        <f t="shared" si="288"/>
        <v>1.6926099999999999</v>
      </c>
      <c r="J499" s="89">
        <f t="shared" si="288"/>
        <v>1.7276400000000001</v>
      </c>
      <c r="K499" s="89">
        <f t="shared" si="288"/>
        <v>1.8890199999999999</v>
      </c>
      <c r="L499" s="89">
        <f t="shared" si="288"/>
        <v>2.1290399999999998</v>
      </c>
      <c r="M499" s="89">
        <f t="shared" si="288"/>
        <v>2.3367100000000001</v>
      </c>
      <c r="N499" s="89">
        <f t="shared" si="288"/>
        <v>2.5132599999999998</v>
      </c>
      <c r="O499" s="89">
        <f t="shared" si="288"/>
        <v>2.5392000000000001</v>
      </c>
      <c r="P499" s="89">
        <f t="shared" si="288"/>
        <v>2.54142</v>
      </c>
      <c r="Q499" s="89">
        <f t="shared" si="288"/>
        <v>2.5432600000000001</v>
      </c>
      <c r="R499" s="89">
        <f t="shared" si="288"/>
        <v>2.5090499999999998</v>
      </c>
      <c r="S499" s="89">
        <f t="shared" si="288"/>
        <v>2.4898400000000001</v>
      </c>
      <c r="T499" s="89">
        <f t="shared" si="288"/>
        <v>2.5365000000000002</v>
      </c>
      <c r="U499" s="89">
        <f t="shared" si="288"/>
        <v>2.5618300000000001</v>
      </c>
      <c r="V499" s="89">
        <f t="shared" si="288"/>
        <v>2.5474800000000002</v>
      </c>
      <c r="W499" s="89">
        <f t="shared" si="288"/>
        <v>2.5329100000000002</v>
      </c>
      <c r="X499" s="89">
        <f t="shared" si="288"/>
        <v>2.5146299999999999</v>
      </c>
      <c r="Y499" s="89">
        <f t="shared" si="288"/>
        <v>2.33914</v>
      </c>
      <c r="Z499" s="89">
        <f t="shared" si="288"/>
        <v>2.2079200000000001</v>
      </c>
      <c r="AA499" s="89">
        <f t="shared" si="288"/>
        <v>1.9897499999999999</v>
      </c>
    </row>
    <row r="500" spans="1:27" ht="12.75" hidden="1" customHeight="1" outlineLevel="1" x14ac:dyDescent="0.2">
      <c r="A500" s="99" t="s">
        <v>1514</v>
      </c>
      <c r="B500" s="60" t="s">
        <v>238</v>
      </c>
      <c r="C500" s="40" t="s">
        <v>79</v>
      </c>
      <c r="D500" s="41">
        <v>1229.43</v>
      </c>
      <c r="E500" s="41">
        <v>1119.0899999999999</v>
      </c>
      <c r="F500" s="41">
        <v>1041.8800000000001</v>
      </c>
      <c r="G500" s="41">
        <v>991.68</v>
      </c>
      <c r="H500" s="41">
        <v>999.78</v>
      </c>
      <c r="I500" s="41">
        <v>1038.3499999999999</v>
      </c>
      <c r="J500" s="41">
        <v>1073.3800000000001</v>
      </c>
      <c r="K500" s="41">
        <v>1234.76</v>
      </c>
      <c r="L500" s="41">
        <v>1474.78</v>
      </c>
      <c r="M500" s="41">
        <v>1682.45</v>
      </c>
      <c r="N500" s="41">
        <v>1859</v>
      </c>
      <c r="O500" s="41">
        <v>1884.94</v>
      </c>
      <c r="P500" s="41">
        <v>1887.16</v>
      </c>
      <c r="Q500" s="41">
        <v>1889</v>
      </c>
      <c r="R500" s="41">
        <v>1854.79</v>
      </c>
      <c r="S500" s="41">
        <v>1835.58</v>
      </c>
      <c r="T500" s="41">
        <v>1882.24</v>
      </c>
      <c r="U500" s="41">
        <v>1907.57</v>
      </c>
      <c r="V500" s="41">
        <v>1893.22</v>
      </c>
      <c r="W500" s="41">
        <v>1878.65</v>
      </c>
      <c r="X500" s="41">
        <v>1860.37</v>
      </c>
      <c r="Y500" s="41">
        <v>1684.88</v>
      </c>
      <c r="Z500" s="41">
        <v>1553.66</v>
      </c>
      <c r="AA500" s="41">
        <v>1335.49</v>
      </c>
    </row>
    <row r="501" spans="1:27" ht="12.75" hidden="1" customHeight="1" outlineLevel="1" x14ac:dyDescent="0.2">
      <c r="A501" s="99" t="s">
        <v>1515</v>
      </c>
      <c r="B501" s="60" t="s">
        <v>90</v>
      </c>
      <c r="C501" s="40" t="s">
        <v>79</v>
      </c>
      <c r="D501" s="41">
        <f>$D$486</f>
        <v>434.18</v>
      </c>
      <c r="E501" s="41">
        <f t="shared" ref="E501:AA501" si="289">$D$486</f>
        <v>434.18</v>
      </c>
      <c r="F501" s="41">
        <f t="shared" si="289"/>
        <v>434.18</v>
      </c>
      <c r="G501" s="41">
        <f t="shared" si="289"/>
        <v>434.18</v>
      </c>
      <c r="H501" s="41">
        <f t="shared" si="289"/>
        <v>434.18</v>
      </c>
      <c r="I501" s="41">
        <f t="shared" si="289"/>
        <v>434.18</v>
      </c>
      <c r="J501" s="41">
        <f t="shared" si="289"/>
        <v>434.18</v>
      </c>
      <c r="K501" s="41">
        <f t="shared" si="289"/>
        <v>434.18</v>
      </c>
      <c r="L501" s="41">
        <f t="shared" si="289"/>
        <v>434.18</v>
      </c>
      <c r="M501" s="41">
        <f t="shared" si="289"/>
        <v>434.18</v>
      </c>
      <c r="N501" s="41">
        <f t="shared" si="289"/>
        <v>434.18</v>
      </c>
      <c r="O501" s="41">
        <f t="shared" si="289"/>
        <v>434.18</v>
      </c>
      <c r="P501" s="41">
        <f t="shared" si="289"/>
        <v>434.18</v>
      </c>
      <c r="Q501" s="41">
        <f t="shared" si="289"/>
        <v>434.18</v>
      </c>
      <c r="R501" s="41">
        <f t="shared" si="289"/>
        <v>434.18</v>
      </c>
      <c r="S501" s="41">
        <f t="shared" si="289"/>
        <v>434.18</v>
      </c>
      <c r="T501" s="41">
        <f t="shared" si="289"/>
        <v>434.18</v>
      </c>
      <c r="U501" s="41">
        <f t="shared" si="289"/>
        <v>434.18</v>
      </c>
      <c r="V501" s="41">
        <f t="shared" si="289"/>
        <v>434.18</v>
      </c>
      <c r="W501" s="41">
        <f t="shared" si="289"/>
        <v>434.18</v>
      </c>
      <c r="X501" s="41">
        <f t="shared" si="289"/>
        <v>434.18</v>
      </c>
      <c r="Y501" s="41">
        <f t="shared" si="289"/>
        <v>434.18</v>
      </c>
      <c r="Z501" s="41">
        <f t="shared" si="289"/>
        <v>434.18</v>
      </c>
      <c r="AA501" s="41">
        <f t="shared" si="289"/>
        <v>434.18</v>
      </c>
    </row>
    <row r="502" spans="1:27" ht="12.75" hidden="1" customHeight="1" outlineLevel="1" x14ac:dyDescent="0.2">
      <c r="A502" s="99" t="s">
        <v>1516</v>
      </c>
      <c r="B502" s="60" t="s">
        <v>83</v>
      </c>
      <c r="C502" s="40" t="s">
        <v>79</v>
      </c>
      <c r="D502" s="41">
        <v>3.72</v>
      </c>
      <c r="E502" s="41">
        <v>3.72</v>
      </c>
      <c r="F502" s="41">
        <v>3.72</v>
      </c>
      <c r="G502" s="41">
        <v>3.72</v>
      </c>
      <c r="H502" s="41">
        <v>3.72</v>
      </c>
      <c r="I502" s="41">
        <v>3.72</v>
      </c>
      <c r="J502" s="41">
        <v>3.72</v>
      </c>
      <c r="K502" s="41">
        <v>3.72</v>
      </c>
      <c r="L502" s="41">
        <v>3.72</v>
      </c>
      <c r="M502" s="41">
        <v>3.72</v>
      </c>
      <c r="N502" s="41">
        <v>3.72</v>
      </c>
      <c r="O502" s="41">
        <v>3.72</v>
      </c>
      <c r="P502" s="41">
        <v>3.72</v>
      </c>
      <c r="Q502" s="41">
        <v>3.72</v>
      </c>
      <c r="R502" s="41">
        <v>3.72</v>
      </c>
      <c r="S502" s="41">
        <v>3.72</v>
      </c>
      <c r="T502" s="41">
        <v>3.72</v>
      </c>
      <c r="U502" s="41">
        <v>3.72</v>
      </c>
      <c r="V502" s="41">
        <v>3.72</v>
      </c>
      <c r="W502" s="41">
        <v>3.72</v>
      </c>
      <c r="X502" s="41">
        <v>3.72</v>
      </c>
      <c r="Y502" s="41">
        <v>3.72</v>
      </c>
      <c r="Z502" s="41">
        <v>3.72</v>
      </c>
      <c r="AA502" s="41">
        <v>3.72</v>
      </c>
    </row>
    <row r="503" spans="1:27" ht="12.75" hidden="1" customHeight="1" outlineLevel="1" x14ac:dyDescent="0.2">
      <c r="A503" s="99" t="s">
        <v>1517</v>
      </c>
      <c r="B503" s="60" t="s">
        <v>81</v>
      </c>
      <c r="C503" s="40" t="s">
        <v>79</v>
      </c>
      <c r="D503" s="41">
        <f>$D$11</f>
        <v>216.36</v>
      </c>
      <c r="E503" s="41">
        <f t="shared" ref="E503:AA503" si="290">$D$11</f>
        <v>216.36</v>
      </c>
      <c r="F503" s="41">
        <f t="shared" si="290"/>
        <v>216.36</v>
      </c>
      <c r="G503" s="41">
        <f t="shared" si="290"/>
        <v>216.36</v>
      </c>
      <c r="H503" s="41">
        <f t="shared" si="290"/>
        <v>216.36</v>
      </c>
      <c r="I503" s="41">
        <f t="shared" si="290"/>
        <v>216.36</v>
      </c>
      <c r="J503" s="41">
        <f t="shared" si="290"/>
        <v>216.36</v>
      </c>
      <c r="K503" s="41">
        <f t="shared" si="290"/>
        <v>216.36</v>
      </c>
      <c r="L503" s="41">
        <f t="shared" si="290"/>
        <v>216.36</v>
      </c>
      <c r="M503" s="41">
        <f t="shared" si="290"/>
        <v>216.36</v>
      </c>
      <c r="N503" s="41">
        <f t="shared" si="290"/>
        <v>216.36</v>
      </c>
      <c r="O503" s="41">
        <f t="shared" si="290"/>
        <v>216.36</v>
      </c>
      <c r="P503" s="41">
        <f t="shared" si="290"/>
        <v>216.36</v>
      </c>
      <c r="Q503" s="41">
        <f t="shared" si="290"/>
        <v>216.36</v>
      </c>
      <c r="R503" s="41">
        <f>$D$11</f>
        <v>216.36</v>
      </c>
      <c r="S503" s="41">
        <f t="shared" si="290"/>
        <v>216.36</v>
      </c>
      <c r="T503" s="41">
        <f t="shared" si="290"/>
        <v>216.36</v>
      </c>
      <c r="U503" s="41">
        <f t="shared" si="290"/>
        <v>216.36</v>
      </c>
      <c r="V503" s="41">
        <f t="shared" si="290"/>
        <v>216.36</v>
      </c>
      <c r="W503" s="41">
        <f t="shared" si="290"/>
        <v>216.36</v>
      </c>
      <c r="X503" s="41">
        <f t="shared" si="290"/>
        <v>216.36</v>
      </c>
      <c r="Y503" s="41">
        <f t="shared" si="290"/>
        <v>216.36</v>
      </c>
      <c r="Z503" s="41">
        <f t="shared" si="290"/>
        <v>216.36</v>
      </c>
      <c r="AA503" s="41">
        <f t="shared" si="290"/>
        <v>216.36</v>
      </c>
    </row>
    <row r="504" spans="1:27" collapsed="1" x14ac:dyDescent="0.2">
      <c r="A504" s="98" t="s">
        <v>1518</v>
      </c>
      <c r="B504" s="25" t="str">
        <f>"05"&amp;"."&amp;$B$663&amp;"."&amp;$B$664</f>
        <v>05.01.2024</v>
      </c>
      <c r="C504" s="88" t="s">
        <v>76</v>
      </c>
      <c r="D504" s="89">
        <f>ROUND(((D505+D506+D508+D507)/1000),5)</f>
        <v>1.9410700000000001</v>
      </c>
      <c r="E504" s="89">
        <f>ROUND(((E505+E506+E508+E507)/1000),5)</f>
        <v>1.8822000000000001</v>
      </c>
      <c r="F504" s="89">
        <f>ROUND(((F505+F506+F508+F507)/1000),5)</f>
        <v>1.82507</v>
      </c>
      <c r="G504" s="89">
        <f t="shared" ref="G504:AA504" si="291">ROUND(((G505+G506+G508+G507)/1000),5)</f>
        <v>1.76694</v>
      </c>
      <c r="H504" s="89">
        <f t="shared" si="291"/>
        <v>1.76606</v>
      </c>
      <c r="I504" s="89">
        <f t="shared" si="291"/>
        <v>1.7735399999999999</v>
      </c>
      <c r="J504" s="89">
        <f t="shared" si="291"/>
        <v>1.79975</v>
      </c>
      <c r="K504" s="89">
        <f t="shared" si="291"/>
        <v>1.93144</v>
      </c>
      <c r="L504" s="89">
        <f t="shared" si="291"/>
        <v>2.19116</v>
      </c>
      <c r="M504" s="89">
        <f t="shared" si="291"/>
        <v>2.3510900000000001</v>
      </c>
      <c r="N504" s="89">
        <f t="shared" si="291"/>
        <v>2.52834</v>
      </c>
      <c r="O504" s="89">
        <f t="shared" si="291"/>
        <v>2.5570300000000001</v>
      </c>
      <c r="P504" s="89">
        <f t="shared" si="291"/>
        <v>2.5613199999999998</v>
      </c>
      <c r="Q504" s="89">
        <f t="shared" si="291"/>
        <v>2.5637400000000001</v>
      </c>
      <c r="R504" s="89">
        <f t="shared" si="291"/>
        <v>2.5341499999999999</v>
      </c>
      <c r="S504" s="89">
        <f t="shared" si="291"/>
        <v>2.5264799999999998</v>
      </c>
      <c r="T504" s="89">
        <f t="shared" si="291"/>
        <v>2.5660500000000002</v>
      </c>
      <c r="U504" s="89">
        <f t="shared" si="291"/>
        <v>2.5855800000000002</v>
      </c>
      <c r="V504" s="89">
        <f t="shared" si="291"/>
        <v>2.5741100000000001</v>
      </c>
      <c r="W504" s="89">
        <f t="shared" si="291"/>
        <v>2.5467</v>
      </c>
      <c r="X504" s="89">
        <f t="shared" si="291"/>
        <v>2.4901300000000002</v>
      </c>
      <c r="Y504" s="89">
        <f t="shared" si="291"/>
        <v>2.3451</v>
      </c>
      <c r="Z504" s="89">
        <f t="shared" si="291"/>
        <v>2.12188</v>
      </c>
      <c r="AA504" s="89">
        <f t="shared" si="291"/>
        <v>1.97594</v>
      </c>
    </row>
    <row r="505" spans="1:27" ht="12.75" hidden="1" customHeight="1" outlineLevel="1" x14ac:dyDescent="0.2">
      <c r="A505" s="99" t="s">
        <v>1519</v>
      </c>
      <c r="B505" s="60" t="s">
        <v>238</v>
      </c>
      <c r="C505" s="40" t="s">
        <v>79</v>
      </c>
      <c r="D505" s="41">
        <v>1286.81</v>
      </c>
      <c r="E505" s="41">
        <v>1227.94</v>
      </c>
      <c r="F505" s="41">
        <v>1170.81</v>
      </c>
      <c r="G505" s="41">
        <v>1112.68</v>
      </c>
      <c r="H505" s="41">
        <v>1111.8</v>
      </c>
      <c r="I505" s="41">
        <v>1119.28</v>
      </c>
      <c r="J505" s="41">
        <v>1145.49</v>
      </c>
      <c r="K505" s="41">
        <v>1277.18</v>
      </c>
      <c r="L505" s="41">
        <v>1536.9</v>
      </c>
      <c r="M505" s="41">
        <v>1696.83</v>
      </c>
      <c r="N505" s="41">
        <v>1874.08</v>
      </c>
      <c r="O505" s="41">
        <v>1902.77</v>
      </c>
      <c r="P505" s="41">
        <v>1907.06</v>
      </c>
      <c r="Q505" s="41">
        <v>1909.48</v>
      </c>
      <c r="R505" s="41">
        <v>1879.89</v>
      </c>
      <c r="S505" s="41">
        <v>1872.22</v>
      </c>
      <c r="T505" s="41">
        <v>1911.79</v>
      </c>
      <c r="U505" s="41">
        <v>1931.32</v>
      </c>
      <c r="V505" s="41">
        <v>1919.85</v>
      </c>
      <c r="W505" s="41">
        <v>1892.44</v>
      </c>
      <c r="X505" s="41">
        <v>1835.87</v>
      </c>
      <c r="Y505" s="41">
        <v>1690.84</v>
      </c>
      <c r="Z505" s="41">
        <v>1467.62</v>
      </c>
      <c r="AA505" s="41">
        <v>1321.68</v>
      </c>
    </row>
    <row r="506" spans="1:27" ht="12.75" hidden="1" customHeight="1" outlineLevel="1" x14ac:dyDescent="0.2">
      <c r="A506" s="99" t="s">
        <v>1520</v>
      </c>
      <c r="B506" s="60" t="s">
        <v>90</v>
      </c>
      <c r="C506" s="40" t="s">
        <v>79</v>
      </c>
      <c r="D506" s="41">
        <f>$D$486</f>
        <v>434.18</v>
      </c>
      <c r="E506" s="41">
        <f t="shared" ref="E506:AA506" si="292">$D$486</f>
        <v>434.18</v>
      </c>
      <c r="F506" s="41">
        <f t="shared" si="292"/>
        <v>434.18</v>
      </c>
      <c r="G506" s="41">
        <f t="shared" si="292"/>
        <v>434.18</v>
      </c>
      <c r="H506" s="41">
        <f t="shared" si="292"/>
        <v>434.18</v>
      </c>
      <c r="I506" s="41">
        <f t="shared" si="292"/>
        <v>434.18</v>
      </c>
      <c r="J506" s="41">
        <f t="shared" si="292"/>
        <v>434.18</v>
      </c>
      <c r="K506" s="41">
        <f t="shared" si="292"/>
        <v>434.18</v>
      </c>
      <c r="L506" s="41">
        <f t="shared" si="292"/>
        <v>434.18</v>
      </c>
      <c r="M506" s="41">
        <f t="shared" si="292"/>
        <v>434.18</v>
      </c>
      <c r="N506" s="41">
        <f t="shared" si="292"/>
        <v>434.18</v>
      </c>
      <c r="O506" s="41">
        <f t="shared" si="292"/>
        <v>434.18</v>
      </c>
      <c r="P506" s="41">
        <f t="shared" si="292"/>
        <v>434.18</v>
      </c>
      <c r="Q506" s="41">
        <f t="shared" si="292"/>
        <v>434.18</v>
      </c>
      <c r="R506" s="41">
        <f t="shared" si="292"/>
        <v>434.18</v>
      </c>
      <c r="S506" s="41">
        <f t="shared" si="292"/>
        <v>434.18</v>
      </c>
      <c r="T506" s="41">
        <f t="shared" si="292"/>
        <v>434.18</v>
      </c>
      <c r="U506" s="41">
        <f t="shared" si="292"/>
        <v>434.18</v>
      </c>
      <c r="V506" s="41">
        <f t="shared" si="292"/>
        <v>434.18</v>
      </c>
      <c r="W506" s="41">
        <f t="shared" si="292"/>
        <v>434.18</v>
      </c>
      <c r="X506" s="41">
        <f t="shared" si="292"/>
        <v>434.18</v>
      </c>
      <c r="Y506" s="41">
        <f t="shared" si="292"/>
        <v>434.18</v>
      </c>
      <c r="Z506" s="41">
        <f t="shared" si="292"/>
        <v>434.18</v>
      </c>
      <c r="AA506" s="41">
        <f t="shared" si="292"/>
        <v>434.18</v>
      </c>
    </row>
    <row r="507" spans="1:27" ht="12.75" hidden="1" customHeight="1" outlineLevel="1" x14ac:dyDescent="0.2">
      <c r="A507" s="99" t="s">
        <v>1521</v>
      </c>
      <c r="B507" s="60" t="s">
        <v>83</v>
      </c>
      <c r="C507" s="40" t="s">
        <v>79</v>
      </c>
      <c r="D507" s="41">
        <v>3.72</v>
      </c>
      <c r="E507" s="41">
        <v>3.72</v>
      </c>
      <c r="F507" s="41">
        <v>3.72</v>
      </c>
      <c r="G507" s="41">
        <v>3.72</v>
      </c>
      <c r="H507" s="41">
        <v>3.72</v>
      </c>
      <c r="I507" s="41">
        <v>3.72</v>
      </c>
      <c r="J507" s="41">
        <v>3.72</v>
      </c>
      <c r="K507" s="41">
        <v>3.72</v>
      </c>
      <c r="L507" s="41">
        <v>3.72</v>
      </c>
      <c r="M507" s="41">
        <v>3.72</v>
      </c>
      <c r="N507" s="41">
        <v>3.72</v>
      </c>
      <c r="O507" s="41">
        <v>3.72</v>
      </c>
      <c r="P507" s="41">
        <v>3.72</v>
      </c>
      <c r="Q507" s="41">
        <v>3.72</v>
      </c>
      <c r="R507" s="41">
        <v>3.72</v>
      </c>
      <c r="S507" s="41">
        <v>3.72</v>
      </c>
      <c r="T507" s="41">
        <v>3.72</v>
      </c>
      <c r="U507" s="41">
        <v>3.72</v>
      </c>
      <c r="V507" s="41">
        <v>3.72</v>
      </c>
      <c r="W507" s="41">
        <v>3.72</v>
      </c>
      <c r="X507" s="41">
        <v>3.72</v>
      </c>
      <c r="Y507" s="41">
        <v>3.72</v>
      </c>
      <c r="Z507" s="41">
        <v>3.72</v>
      </c>
      <c r="AA507" s="41">
        <v>3.72</v>
      </c>
    </row>
    <row r="508" spans="1:27" ht="12.75" hidden="1" customHeight="1" outlineLevel="1" x14ac:dyDescent="0.2">
      <c r="A508" s="99" t="s">
        <v>1522</v>
      </c>
      <c r="B508" s="60" t="s">
        <v>81</v>
      </c>
      <c r="C508" s="40" t="s">
        <v>79</v>
      </c>
      <c r="D508" s="41">
        <f>$D$11</f>
        <v>216.36</v>
      </c>
      <c r="E508" s="41">
        <f t="shared" ref="E508:AA508" si="293">$D$11</f>
        <v>216.36</v>
      </c>
      <c r="F508" s="41">
        <f t="shared" si="293"/>
        <v>216.36</v>
      </c>
      <c r="G508" s="41">
        <f t="shared" si="293"/>
        <v>216.36</v>
      </c>
      <c r="H508" s="41">
        <f t="shared" si="293"/>
        <v>216.36</v>
      </c>
      <c r="I508" s="41">
        <f t="shared" si="293"/>
        <v>216.36</v>
      </c>
      <c r="J508" s="41">
        <f t="shared" si="293"/>
        <v>216.36</v>
      </c>
      <c r="K508" s="41">
        <f t="shared" si="293"/>
        <v>216.36</v>
      </c>
      <c r="L508" s="41">
        <f t="shared" si="293"/>
        <v>216.36</v>
      </c>
      <c r="M508" s="41">
        <f t="shared" si="293"/>
        <v>216.36</v>
      </c>
      <c r="N508" s="41">
        <f t="shared" si="293"/>
        <v>216.36</v>
      </c>
      <c r="O508" s="41">
        <f t="shared" si="293"/>
        <v>216.36</v>
      </c>
      <c r="P508" s="41">
        <f t="shared" si="293"/>
        <v>216.36</v>
      </c>
      <c r="Q508" s="41">
        <f t="shared" si="293"/>
        <v>216.36</v>
      </c>
      <c r="R508" s="41">
        <f>$D$11</f>
        <v>216.36</v>
      </c>
      <c r="S508" s="41">
        <f t="shared" si="293"/>
        <v>216.36</v>
      </c>
      <c r="T508" s="41">
        <f t="shared" si="293"/>
        <v>216.36</v>
      </c>
      <c r="U508" s="41">
        <f t="shared" si="293"/>
        <v>216.36</v>
      </c>
      <c r="V508" s="41">
        <f t="shared" si="293"/>
        <v>216.36</v>
      </c>
      <c r="W508" s="41">
        <f t="shared" si="293"/>
        <v>216.36</v>
      </c>
      <c r="X508" s="41">
        <f t="shared" si="293"/>
        <v>216.36</v>
      </c>
      <c r="Y508" s="41">
        <f t="shared" si="293"/>
        <v>216.36</v>
      </c>
      <c r="Z508" s="41">
        <f t="shared" si="293"/>
        <v>216.36</v>
      </c>
      <c r="AA508" s="41">
        <f t="shared" si="293"/>
        <v>216.36</v>
      </c>
    </row>
    <row r="509" spans="1:27" collapsed="1" x14ac:dyDescent="0.2">
      <c r="A509" s="98" t="s">
        <v>1523</v>
      </c>
      <c r="B509" s="25" t="str">
        <f>"06"&amp;"."&amp;$B$663&amp;"."&amp;$B$664</f>
        <v>06.01.2024</v>
      </c>
      <c r="C509" s="88" t="s">
        <v>76</v>
      </c>
      <c r="D509" s="89">
        <f>ROUND(((D510+D511+D513+D512)/1000),5)</f>
        <v>1.9764600000000001</v>
      </c>
      <c r="E509" s="89">
        <f>ROUND(((E510+E511+E513+E512)/1000),5)</f>
        <v>1.91934</v>
      </c>
      <c r="F509" s="89">
        <f>ROUND(((F510+F511+F513+F512)/1000),5)</f>
        <v>1.8708</v>
      </c>
      <c r="G509" s="89">
        <f t="shared" ref="G509:AA509" si="294">ROUND(((G510+G511+G513+G512)/1000),5)</f>
        <v>1.8567400000000001</v>
      </c>
      <c r="H509" s="89">
        <f t="shared" si="294"/>
        <v>1.77023</v>
      </c>
      <c r="I509" s="89">
        <f t="shared" si="294"/>
        <v>1.78122</v>
      </c>
      <c r="J509" s="89">
        <f t="shared" si="294"/>
        <v>1.8047599999999999</v>
      </c>
      <c r="K509" s="89">
        <f t="shared" si="294"/>
        <v>1.9200699999999999</v>
      </c>
      <c r="L509" s="89">
        <f t="shared" si="294"/>
        <v>2.1138300000000001</v>
      </c>
      <c r="M509" s="89">
        <f t="shared" si="294"/>
        <v>2.3500100000000002</v>
      </c>
      <c r="N509" s="89">
        <f t="shared" si="294"/>
        <v>2.5435099999999999</v>
      </c>
      <c r="O509" s="89">
        <f t="shared" si="294"/>
        <v>2.57301</v>
      </c>
      <c r="P509" s="89">
        <f t="shared" si="294"/>
        <v>2.5720999999999998</v>
      </c>
      <c r="Q509" s="89">
        <f t="shared" si="294"/>
        <v>2.5716299999999999</v>
      </c>
      <c r="R509" s="89">
        <f t="shared" si="294"/>
        <v>2.5396299999999998</v>
      </c>
      <c r="S509" s="89">
        <f t="shared" si="294"/>
        <v>2.5326300000000002</v>
      </c>
      <c r="T509" s="89">
        <f t="shared" si="294"/>
        <v>2.5764900000000002</v>
      </c>
      <c r="U509" s="89">
        <f t="shared" si="294"/>
        <v>2.6061999999999999</v>
      </c>
      <c r="V509" s="89">
        <f t="shared" si="294"/>
        <v>2.5948699999999998</v>
      </c>
      <c r="W509" s="89">
        <f t="shared" si="294"/>
        <v>2.581</v>
      </c>
      <c r="X509" s="89">
        <f t="shared" si="294"/>
        <v>2.5697000000000001</v>
      </c>
      <c r="Y509" s="89">
        <f t="shared" si="294"/>
        <v>2.4912100000000001</v>
      </c>
      <c r="Z509" s="89">
        <f t="shared" si="294"/>
        <v>2.2035300000000002</v>
      </c>
      <c r="AA509" s="89">
        <f t="shared" si="294"/>
        <v>2.01288</v>
      </c>
    </row>
    <row r="510" spans="1:27" ht="12.75" hidden="1" customHeight="1" outlineLevel="1" x14ac:dyDescent="0.2">
      <c r="A510" s="99" t="s">
        <v>1524</v>
      </c>
      <c r="B510" s="60" t="s">
        <v>238</v>
      </c>
      <c r="C510" s="40" t="s">
        <v>79</v>
      </c>
      <c r="D510" s="41">
        <v>1322.2</v>
      </c>
      <c r="E510" s="41">
        <v>1265.08</v>
      </c>
      <c r="F510" s="41">
        <v>1216.54</v>
      </c>
      <c r="G510" s="41">
        <v>1202.48</v>
      </c>
      <c r="H510" s="41">
        <v>1115.97</v>
      </c>
      <c r="I510" s="41">
        <v>1126.96</v>
      </c>
      <c r="J510" s="41">
        <v>1150.5</v>
      </c>
      <c r="K510" s="41">
        <v>1265.81</v>
      </c>
      <c r="L510" s="41">
        <v>1459.57</v>
      </c>
      <c r="M510" s="41">
        <v>1695.75</v>
      </c>
      <c r="N510" s="41">
        <v>1889.25</v>
      </c>
      <c r="O510" s="41">
        <v>1918.75</v>
      </c>
      <c r="P510" s="41">
        <v>1917.84</v>
      </c>
      <c r="Q510" s="41">
        <v>1917.37</v>
      </c>
      <c r="R510" s="41">
        <v>1885.37</v>
      </c>
      <c r="S510" s="41">
        <v>1878.37</v>
      </c>
      <c r="T510" s="41">
        <v>1922.23</v>
      </c>
      <c r="U510" s="41">
        <v>1951.94</v>
      </c>
      <c r="V510" s="41">
        <v>1940.61</v>
      </c>
      <c r="W510" s="41">
        <v>1926.74</v>
      </c>
      <c r="X510" s="41">
        <v>1915.44</v>
      </c>
      <c r="Y510" s="41">
        <v>1836.95</v>
      </c>
      <c r="Z510" s="41">
        <v>1549.27</v>
      </c>
      <c r="AA510" s="41">
        <v>1358.62</v>
      </c>
    </row>
    <row r="511" spans="1:27" ht="12.75" hidden="1" customHeight="1" outlineLevel="1" x14ac:dyDescent="0.2">
      <c r="A511" s="99" t="s">
        <v>1525</v>
      </c>
      <c r="B511" s="60" t="s">
        <v>90</v>
      </c>
      <c r="C511" s="40" t="s">
        <v>79</v>
      </c>
      <c r="D511" s="41">
        <f>$D$486</f>
        <v>434.18</v>
      </c>
      <c r="E511" s="41">
        <f t="shared" ref="E511:AA511" si="295">$D$486</f>
        <v>434.18</v>
      </c>
      <c r="F511" s="41">
        <f t="shared" si="295"/>
        <v>434.18</v>
      </c>
      <c r="G511" s="41">
        <f t="shared" si="295"/>
        <v>434.18</v>
      </c>
      <c r="H511" s="41">
        <f t="shared" si="295"/>
        <v>434.18</v>
      </c>
      <c r="I511" s="41">
        <f t="shared" si="295"/>
        <v>434.18</v>
      </c>
      <c r="J511" s="41">
        <f t="shared" si="295"/>
        <v>434.18</v>
      </c>
      <c r="K511" s="41">
        <f t="shared" si="295"/>
        <v>434.18</v>
      </c>
      <c r="L511" s="41">
        <f t="shared" si="295"/>
        <v>434.18</v>
      </c>
      <c r="M511" s="41">
        <f t="shared" si="295"/>
        <v>434.18</v>
      </c>
      <c r="N511" s="41">
        <f t="shared" si="295"/>
        <v>434.18</v>
      </c>
      <c r="O511" s="41">
        <f t="shared" si="295"/>
        <v>434.18</v>
      </c>
      <c r="P511" s="41">
        <f t="shared" si="295"/>
        <v>434.18</v>
      </c>
      <c r="Q511" s="41">
        <f t="shared" si="295"/>
        <v>434.18</v>
      </c>
      <c r="R511" s="41">
        <f t="shared" si="295"/>
        <v>434.18</v>
      </c>
      <c r="S511" s="41">
        <f t="shared" si="295"/>
        <v>434.18</v>
      </c>
      <c r="T511" s="41">
        <f t="shared" si="295"/>
        <v>434.18</v>
      </c>
      <c r="U511" s="41">
        <f t="shared" si="295"/>
        <v>434.18</v>
      </c>
      <c r="V511" s="41">
        <f t="shared" si="295"/>
        <v>434.18</v>
      </c>
      <c r="W511" s="41">
        <f t="shared" si="295"/>
        <v>434.18</v>
      </c>
      <c r="X511" s="41">
        <f t="shared" si="295"/>
        <v>434.18</v>
      </c>
      <c r="Y511" s="41">
        <f t="shared" si="295"/>
        <v>434.18</v>
      </c>
      <c r="Z511" s="41">
        <f t="shared" si="295"/>
        <v>434.18</v>
      </c>
      <c r="AA511" s="41">
        <f t="shared" si="295"/>
        <v>434.18</v>
      </c>
    </row>
    <row r="512" spans="1:27" ht="12.75" hidden="1" customHeight="1" outlineLevel="1" x14ac:dyDescent="0.2">
      <c r="A512" s="99" t="s">
        <v>1526</v>
      </c>
      <c r="B512" s="60" t="s">
        <v>83</v>
      </c>
      <c r="C512" s="40" t="s">
        <v>79</v>
      </c>
      <c r="D512" s="41">
        <v>3.72</v>
      </c>
      <c r="E512" s="41">
        <v>3.72</v>
      </c>
      <c r="F512" s="41">
        <v>3.72</v>
      </c>
      <c r="G512" s="41">
        <v>3.72</v>
      </c>
      <c r="H512" s="41">
        <v>3.72</v>
      </c>
      <c r="I512" s="41">
        <v>3.72</v>
      </c>
      <c r="J512" s="41">
        <v>3.72</v>
      </c>
      <c r="K512" s="41">
        <v>3.72</v>
      </c>
      <c r="L512" s="41">
        <v>3.72</v>
      </c>
      <c r="M512" s="41">
        <v>3.72</v>
      </c>
      <c r="N512" s="41">
        <v>3.72</v>
      </c>
      <c r="O512" s="41">
        <v>3.72</v>
      </c>
      <c r="P512" s="41">
        <v>3.72</v>
      </c>
      <c r="Q512" s="41">
        <v>3.72</v>
      </c>
      <c r="R512" s="41">
        <v>3.72</v>
      </c>
      <c r="S512" s="41">
        <v>3.72</v>
      </c>
      <c r="T512" s="41">
        <v>3.72</v>
      </c>
      <c r="U512" s="41">
        <v>3.72</v>
      </c>
      <c r="V512" s="41">
        <v>3.72</v>
      </c>
      <c r="W512" s="41">
        <v>3.72</v>
      </c>
      <c r="X512" s="41">
        <v>3.72</v>
      </c>
      <c r="Y512" s="41">
        <v>3.72</v>
      </c>
      <c r="Z512" s="41">
        <v>3.72</v>
      </c>
      <c r="AA512" s="41">
        <v>3.72</v>
      </c>
    </row>
    <row r="513" spans="1:27" ht="12.75" hidden="1" customHeight="1" outlineLevel="1" x14ac:dyDescent="0.2">
      <c r="A513" s="99" t="s">
        <v>1527</v>
      </c>
      <c r="B513" s="60" t="s">
        <v>81</v>
      </c>
      <c r="C513" s="40" t="s">
        <v>79</v>
      </c>
      <c r="D513" s="41">
        <f>$D$11</f>
        <v>216.36</v>
      </c>
      <c r="E513" s="41">
        <f t="shared" ref="E513:AA513" si="296">$D$11</f>
        <v>216.36</v>
      </c>
      <c r="F513" s="41">
        <f t="shared" si="296"/>
        <v>216.36</v>
      </c>
      <c r="G513" s="41">
        <f t="shared" si="296"/>
        <v>216.36</v>
      </c>
      <c r="H513" s="41">
        <f t="shared" si="296"/>
        <v>216.36</v>
      </c>
      <c r="I513" s="41">
        <f t="shared" si="296"/>
        <v>216.36</v>
      </c>
      <c r="J513" s="41">
        <f t="shared" si="296"/>
        <v>216.36</v>
      </c>
      <c r="K513" s="41">
        <f t="shared" si="296"/>
        <v>216.36</v>
      </c>
      <c r="L513" s="41">
        <f t="shared" si="296"/>
        <v>216.36</v>
      </c>
      <c r="M513" s="41">
        <f t="shared" si="296"/>
        <v>216.36</v>
      </c>
      <c r="N513" s="41">
        <f t="shared" si="296"/>
        <v>216.36</v>
      </c>
      <c r="O513" s="41">
        <f t="shared" si="296"/>
        <v>216.36</v>
      </c>
      <c r="P513" s="41">
        <f t="shared" si="296"/>
        <v>216.36</v>
      </c>
      <c r="Q513" s="41">
        <f t="shared" si="296"/>
        <v>216.36</v>
      </c>
      <c r="R513" s="41">
        <f>$D$11</f>
        <v>216.36</v>
      </c>
      <c r="S513" s="41">
        <f t="shared" si="296"/>
        <v>216.36</v>
      </c>
      <c r="T513" s="41">
        <f t="shared" si="296"/>
        <v>216.36</v>
      </c>
      <c r="U513" s="41">
        <f t="shared" si="296"/>
        <v>216.36</v>
      </c>
      <c r="V513" s="41">
        <f t="shared" si="296"/>
        <v>216.36</v>
      </c>
      <c r="W513" s="41">
        <f t="shared" si="296"/>
        <v>216.36</v>
      </c>
      <c r="X513" s="41">
        <f t="shared" si="296"/>
        <v>216.36</v>
      </c>
      <c r="Y513" s="41">
        <f t="shared" si="296"/>
        <v>216.36</v>
      </c>
      <c r="Z513" s="41">
        <f t="shared" si="296"/>
        <v>216.36</v>
      </c>
      <c r="AA513" s="41">
        <f t="shared" si="296"/>
        <v>216.36</v>
      </c>
    </row>
    <row r="514" spans="1:27" collapsed="1" x14ac:dyDescent="0.2">
      <c r="A514" s="98" t="s">
        <v>1528</v>
      </c>
      <c r="B514" s="25" t="str">
        <f>"07"&amp;"."&amp;$B$663&amp;"."&amp;$B$664</f>
        <v>07.01.2024</v>
      </c>
      <c r="C514" s="88" t="s">
        <v>76</v>
      </c>
      <c r="D514" s="89">
        <f>ROUND(((D515+D516+D518+D517)/1000),5)</f>
        <v>1.92686</v>
      </c>
      <c r="E514" s="89">
        <f>ROUND(((E515+E516+E518+E517)/1000),5)</f>
        <v>1.8839399999999999</v>
      </c>
      <c r="F514" s="89">
        <f>ROUND(((F515+F516+F518+F517)/1000),5)</f>
        <v>1.80667</v>
      </c>
      <c r="G514" s="89">
        <f t="shared" ref="G514:AA514" si="297">ROUND(((G515+G516+G518+G517)/1000),5)</f>
        <v>1.7725500000000001</v>
      </c>
      <c r="H514" s="89">
        <f t="shared" si="297"/>
        <v>1.7936700000000001</v>
      </c>
      <c r="I514" s="89">
        <f t="shared" si="297"/>
        <v>1.79782</v>
      </c>
      <c r="J514" s="89">
        <f t="shared" si="297"/>
        <v>1.8350500000000001</v>
      </c>
      <c r="K514" s="89">
        <f t="shared" si="297"/>
        <v>1.9314899999999999</v>
      </c>
      <c r="L514" s="89">
        <f t="shared" si="297"/>
        <v>2.1125400000000001</v>
      </c>
      <c r="M514" s="89">
        <f t="shared" si="297"/>
        <v>2.2437499999999999</v>
      </c>
      <c r="N514" s="89">
        <f t="shared" si="297"/>
        <v>2.4349799999999999</v>
      </c>
      <c r="O514" s="89">
        <f t="shared" si="297"/>
        <v>2.5007899999999998</v>
      </c>
      <c r="P514" s="89">
        <f t="shared" si="297"/>
        <v>2.5046499999999998</v>
      </c>
      <c r="Q514" s="89">
        <f t="shared" si="297"/>
        <v>2.5078499999999999</v>
      </c>
      <c r="R514" s="89">
        <f t="shared" si="297"/>
        <v>2.4769299999999999</v>
      </c>
      <c r="S514" s="89">
        <f t="shared" si="297"/>
        <v>2.4653299999999998</v>
      </c>
      <c r="T514" s="89">
        <f t="shared" si="297"/>
        <v>2.5286599999999999</v>
      </c>
      <c r="U514" s="89">
        <f t="shared" si="297"/>
        <v>2.5612900000000001</v>
      </c>
      <c r="V514" s="89">
        <f t="shared" si="297"/>
        <v>2.5613899999999998</v>
      </c>
      <c r="W514" s="89">
        <f t="shared" si="297"/>
        <v>2.5462099999999999</v>
      </c>
      <c r="X514" s="89">
        <f t="shared" si="297"/>
        <v>2.5382799999999999</v>
      </c>
      <c r="Y514" s="89">
        <f t="shared" si="297"/>
        <v>2.45201</v>
      </c>
      <c r="Z514" s="89">
        <f t="shared" si="297"/>
        <v>2.2000199999999999</v>
      </c>
      <c r="AA514" s="89">
        <f t="shared" si="297"/>
        <v>2.0262099999999998</v>
      </c>
    </row>
    <row r="515" spans="1:27" ht="12.75" hidden="1" customHeight="1" outlineLevel="1" x14ac:dyDescent="0.2">
      <c r="A515" s="99" t="s">
        <v>1529</v>
      </c>
      <c r="B515" s="60" t="s">
        <v>238</v>
      </c>
      <c r="C515" s="40" t="s">
        <v>79</v>
      </c>
      <c r="D515" s="41">
        <v>1272.5999999999999</v>
      </c>
      <c r="E515" s="41">
        <v>1229.68</v>
      </c>
      <c r="F515" s="41">
        <v>1152.4100000000001</v>
      </c>
      <c r="G515" s="41">
        <v>1118.29</v>
      </c>
      <c r="H515" s="41">
        <v>1139.4100000000001</v>
      </c>
      <c r="I515" s="41">
        <v>1143.56</v>
      </c>
      <c r="J515" s="41">
        <v>1180.79</v>
      </c>
      <c r="K515" s="41">
        <v>1277.23</v>
      </c>
      <c r="L515" s="41">
        <v>1458.28</v>
      </c>
      <c r="M515" s="41">
        <v>1589.49</v>
      </c>
      <c r="N515" s="41">
        <v>1780.72</v>
      </c>
      <c r="O515" s="41">
        <v>1846.53</v>
      </c>
      <c r="P515" s="41">
        <v>1850.39</v>
      </c>
      <c r="Q515" s="41">
        <v>1853.59</v>
      </c>
      <c r="R515" s="41">
        <v>1822.67</v>
      </c>
      <c r="S515" s="41">
        <v>1811.07</v>
      </c>
      <c r="T515" s="41">
        <v>1874.4</v>
      </c>
      <c r="U515" s="41">
        <v>1907.03</v>
      </c>
      <c r="V515" s="41">
        <v>1907.13</v>
      </c>
      <c r="W515" s="41">
        <v>1891.95</v>
      </c>
      <c r="X515" s="41">
        <v>1884.02</v>
      </c>
      <c r="Y515" s="41">
        <v>1797.75</v>
      </c>
      <c r="Z515" s="41">
        <v>1545.76</v>
      </c>
      <c r="AA515" s="41">
        <v>1371.95</v>
      </c>
    </row>
    <row r="516" spans="1:27" ht="12.75" hidden="1" customHeight="1" outlineLevel="1" x14ac:dyDescent="0.2">
      <c r="A516" s="99" t="s">
        <v>1530</v>
      </c>
      <c r="B516" s="60" t="s">
        <v>90</v>
      </c>
      <c r="C516" s="40" t="s">
        <v>79</v>
      </c>
      <c r="D516" s="41">
        <f>$D$486</f>
        <v>434.18</v>
      </c>
      <c r="E516" s="41">
        <f t="shared" ref="E516:AA516" si="298">$D$486</f>
        <v>434.18</v>
      </c>
      <c r="F516" s="41">
        <f t="shared" si="298"/>
        <v>434.18</v>
      </c>
      <c r="G516" s="41">
        <f t="shared" si="298"/>
        <v>434.18</v>
      </c>
      <c r="H516" s="41">
        <f t="shared" si="298"/>
        <v>434.18</v>
      </c>
      <c r="I516" s="41">
        <f t="shared" si="298"/>
        <v>434.18</v>
      </c>
      <c r="J516" s="41">
        <f t="shared" si="298"/>
        <v>434.18</v>
      </c>
      <c r="K516" s="41">
        <f t="shared" si="298"/>
        <v>434.18</v>
      </c>
      <c r="L516" s="41">
        <f t="shared" si="298"/>
        <v>434.18</v>
      </c>
      <c r="M516" s="41">
        <f t="shared" si="298"/>
        <v>434.18</v>
      </c>
      <c r="N516" s="41">
        <f t="shared" si="298"/>
        <v>434.18</v>
      </c>
      <c r="O516" s="41">
        <f t="shared" si="298"/>
        <v>434.18</v>
      </c>
      <c r="P516" s="41">
        <f t="shared" si="298"/>
        <v>434.18</v>
      </c>
      <c r="Q516" s="41">
        <f t="shared" si="298"/>
        <v>434.18</v>
      </c>
      <c r="R516" s="41">
        <f t="shared" si="298"/>
        <v>434.18</v>
      </c>
      <c r="S516" s="41">
        <f t="shared" si="298"/>
        <v>434.18</v>
      </c>
      <c r="T516" s="41">
        <f t="shared" si="298"/>
        <v>434.18</v>
      </c>
      <c r="U516" s="41">
        <f t="shared" si="298"/>
        <v>434.18</v>
      </c>
      <c r="V516" s="41">
        <f t="shared" si="298"/>
        <v>434.18</v>
      </c>
      <c r="W516" s="41">
        <f t="shared" si="298"/>
        <v>434.18</v>
      </c>
      <c r="X516" s="41">
        <f t="shared" si="298"/>
        <v>434.18</v>
      </c>
      <c r="Y516" s="41">
        <f t="shared" si="298"/>
        <v>434.18</v>
      </c>
      <c r="Z516" s="41">
        <f t="shared" si="298"/>
        <v>434.18</v>
      </c>
      <c r="AA516" s="41">
        <f t="shared" si="298"/>
        <v>434.18</v>
      </c>
    </row>
    <row r="517" spans="1:27" ht="12.75" hidden="1" customHeight="1" outlineLevel="1" x14ac:dyDescent="0.2">
      <c r="A517" s="99" t="s">
        <v>1531</v>
      </c>
      <c r="B517" s="60" t="s">
        <v>83</v>
      </c>
      <c r="C517" s="40" t="s">
        <v>79</v>
      </c>
      <c r="D517" s="41">
        <v>3.72</v>
      </c>
      <c r="E517" s="41">
        <v>3.72</v>
      </c>
      <c r="F517" s="41">
        <v>3.72</v>
      </c>
      <c r="G517" s="41">
        <v>3.72</v>
      </c>
      <c r="H517" s="41">
        <v>3.72</v>
      </c>
      <c r="I517" s="41">
        <v>3.72</v>
      </c>
      <c r="J517" s="41">
        <v>3.72</v>
      </c>
      <c r="K517" s="41">
        <v>3.72</v>
      </c>
      <c r="L517" s="41">
        <v>3.72</v>
      </c>
      <c r="M517" s="41">
        <v>3.72</v>
      </c>
      <c r="N517" s="41">
        <v>3.72</v>
      </c>
      <c r="O517" s="41">
        <v>3.72</v>
      </c>
      <c r="P517" s="41">
        <v>3.72</v>
      </c>
      <c r="Q517" s="41">
        <v>3.72</v>
      </c>
      <c r="R517" s="41">
        <v>3.72</v>
      </c>
      <c r="S517" s="41">
        <v>3.72</v>
      </c>
      <c r="T517" s="41">
        <v>3.72</v>
      </c>
      <c r="U517" s="41">
        <v>3.72</v>
      </c>
      <c r="V517" s="41">
        <v>3.72</v>
      </c>
      <c r="W517" s="41">
        <v>3.72</v>
      </c>
      <c r="X517" s="41">
        <v>3.72</v>
      </c>
      <c r="Y517" s="41">
        <v>3.72</v>
      </c>
      <c r="Z517" s="41">
        <v>3.72</v>
      </c>
      <c r="AA517" s="41">
        <v>3.72</v>
      </c>
    </row>
    <row r="518" spans="1:27" ht="12.75" hidden="1" customHeight="1" outlineLevel="1" x14ac:dyDescent="0.2">
      <c r="A518" s="99" t="s">
        <v>1532</v>
      </c>
      <c r="B518" s="60" t="s">
        <v>81</v>
      </c>
      <c r="C518" s="40" t="s">
        <v>79</v>
      </c>
      <c r="D518" s="41">
        <f>$D$11</f>
        <v>216.36</v>
      </c>
      <c r="E518" s="41">
        <f t="shared" ref="E518:AA518" si="299">$D$11</f>
        <v>216.36</v>
      </c>
      <c r="F518" s="41">
        <f t="shared" si="299"/>
        <v>216.36</v>
      </c>
      <c r="G518" s="41">
        <f t="shared" si="299"/>
        <v>216.36</v>
      </c>
      <c r="H518" s="41">
        <f t="shared" si="299"/>
        <v>216.36</v>
      </c>
      <c r="I518" s="41">
        <f t="shared" si="299"/>
        <v>216.36</v>
      </c>
      <c r="J518" s="41">
        <f t="shared" si="299"/>
        <v>216.36</v>
      </c>
      <c r="K518" s="41">
        <f t="shared" si="299"/>
        <v>216.36</v>
      </c>
      <c r="L518" s="41">
        <f t="shared" si="299"/>
        <v>216.36</v>
      </c>
      <c r="M518" s="41">
        <f t="shared" si="299"/>
        <v>216.36</v>
      </c>
      <c r="N518" s="41">
        <f t="shared" si="299"/>
        <v>216.36</v>
      </c>
      <c r="O518" s="41">
        <f t="shared" si="299"/>
        <v>216.36</v>
      </c>
      <c r="P518" s="41">
        <f t="shared" si="299"/>
        <v>216.36</v>
      </c>
      <c r="Q518" s="41">
        <f t="shared" si="299"/>
        <v>216.36</v>
      </c>
      <c r="R518" s="41">
        <f>$D$11</f>
        <v>216.36</v>
      </c>
      <c r="S518" s="41">
        <f t="shared" si="299"/>
        <v>216.36</v>
      </c>
      <c r="T518" s="41">
        <f t="shared" si="299"/>
        <v>216.36</v>
      </c>
      <c r="U518" s="41">
        <f t="shared" si="299"/>
        <v>216.36</v>
      </c>
      <c r="V518" s="41">
        <f t="shared" si="299"/>
        <v>216.36</v>
      </c>
      <c r="W518" s="41">
        <f t="shared" si="299"/>
        <v>216.36</v>
      </c>
      <c r="X518" s="41">
        <f t="shared" si="299"/>
        <v>216.36</v>
      </c>
      <c r="Y518" s="41">
        <f t="shared" si="299"/>
        <v>216.36</v>
      </c>
      <c r="Z518" s="41">
        <f t="shared" si="299"/>
        <v>216.36</v>
      </c>
      <c r="AA518" s="41">
        <f t="shared" si="299"/>
        <v>216.36</v>
      </c>
    </row>
    <row r="519" spans="1:27" collapsed="1" x14ac:dyDescent="0.2">
      <c r="A519" s="98" t="s">
        <v>1533</v>
      </c>
      <c r="B519" s="25" t="str">
        <f>"08"&amp;"."&amp;$B$663&amp;"."&amp;$B$664</f>
        <v>08.01.2024</v>
      </c>
      <c r="C519" s="88" t="s">
        <v>76</v>
      </c>
      <c r="D519" s="89">
        <f>ROUND(((D520+D521+D523+D522)/1000),5)</f>
        <v>2.0366399999999998</v>
      </c>
      <c r="E519" s="89">
        <f>ROUND(((E520+E521+E523+E522)/1000),5)</f>
        <v>1.9250499999999999</v>
      </c>
      <c r="F519" s="89">
        <f>ROUND(((F520+F521+F523+F522)/1000),5)</f>
        <v>1.9138999999999999</v>
      </c>
      <c r="G519" s="89">
        <f t="shared" ref="G519:AA519" si="300">ROUND(((G520+G521+G523+G522)/1000),5)</f>
        <v>1.89622</v>
      </c>
      <c r="H519" s="89">
        <f t="shared" si="300"/>
        <v>1.8970499999999999</v>
      </c>
      <c r="I519" s="89">
        <f t="shared" si="300"/>
        <v>1.8978900000000001</v>
      </c>
      <c r="J519" s="89">
        <f t="shared" si="300"/>
        <v>1.88344</v>
      </c>
      <c r="K519" s="89">
        <f t="shared" si="300"/>
        <v>2.0240100000000001</v>
      </c>
      <c r="L519" s="89">
        <f t="shared" si="300"/>
        <v>2.1766999999999999</v>
      </c>
      <c r="M519" s="89">
        <f t="shared" si="300"/>
        <v>2.3832200000000001</v>
      </c>
      <c r="N519" s="89">
        <f t="shared" si="300"/>
        <v>2.5230800000000002</v>
      </c>
      <c r="O519" s="89">
        <f t="shared" si="300"/>
        <v>2.54928</v>
      </c>
      <c r="P519" s="89">
        <f t="shared" si="300"/>
        <v>2.5486300000000002</v>
      </c>
      <c r="Q519" s="89">
        <f t="shared" si="300"/>
        <v>2.5531899999999998</v>
      </c>
      <c r="R519" s="89">
        <f t="shared" si="300"/>
        <v>2.5123099999999998</v>
      </c>
      <c r="S519" s="89">
        <f t="shared" si="300"/>
        <v>2.5181200000000001</v>
      </c>
      <c r="T519" s="89">
        <f t="shared" si="300"/>
        <v>2.54189</v>
      </c>
      <c r="U519" s="89">
        <f t="shared" si="300"/>
        <v>2.5766</v>
      </c>
      <c r="V519" s="89">
        <f t="shared" si="300"/>
        <v>2.5595599999999998</v>
      </c>
      <c r="W519" s="89">
        <f t="shared" si="300"/>
        <v>2.5404200000000001</v>
      </c>
      <c r="X519" s="89">
        <f t="shared" si="300"/>
        <v>2.5301200000000001</v>
      </c>
      <c r="Y519" s="89">
        <f t="shared" si="300"/>
        <v>2.3767900000000002</v>
      </c>
      <c r="Z519" s="89">
        <f t="shared" si="300"/>
        <v>2.13137</v>
      </c>
      <c r="AA519" s="89">
        <f t="shared" si="300"/>
        <v>1.91909</v>
      </c>
    </row>
    <row r="520" spans="1:27" ht="12.75" hidden="1" customHeight="1" outlineLevel="1" x14ac:dyDescent="0.2">
      <c r="A520" s="99" t="s">
        <v>1534</v>
      </c>
      <c r="B520" s="60" t="s">
        <v>238</v>
      </c>
      <c r="C520" s="40" t="s">
        <v>79</v>
      </c>
      <c r="D520" s="41">
        <v>1382.38</v>
      </c>
      <c r="E520" s="41">
        <v>1270.79</v>
      </c>
      <c r="F520" s="41">
        <v>1259.6400000000001</v>
      </c>
      <c r="G520" s="41">
        <v>1241.96</v>
      </c>
      <c r="H520" s="41">
        <v>1242.79</v>
      </c>
      <c r="I520" s="41">
        <v>1243.6300000000001</v>
      </c>
      <c r="J520" s="41">
        <v>1229.18</v>
      </c>
      <c r="K520" s="41">
        <v>1369.75</v>
      </c>
      <c r="L520" s="41">
        <v>1522.44</v>
      </c>
      <c r="M520" s="41">
        <v>1728.96</v>
      </c>
      <c r="N520" s="41">
        <v>1868.82</v>
      </c>
      <c r="O520" s="41">
        <v>1895.02</v>
      </c>
      <c r="P520" s="41">
        <v>1894.37</v>
      </c>
      <c r="Q520" s="41">
        <v>1898.93</v>
      </c>
      <c r="R520" s="41">
        <v>1858.05</v>
      </c>
      <c r="S520" s="41">
        <v>1863.86</v>
      </c>
      <c r="T520" s="41">
        <v>1887.63</v>
      </c>
      <c r="U520" s="41">
        <v>1922.34</v>
      </c>
      <c r="V520" s="41">
        <v>1905.3</v>
      </c>
      <c r="W520" s="41">
        <v>1886.16</v>
      </c>
      <c r="X520" s="41">
        <v>1875.86</v>
      </c>
      <c r="Y520" s="41">
        <v>1722.53</v>
      </c>
      <c r="Z520" s="41">
        <v>1477.11</v>
      </c>
      <c r="AA520" s="41">
        <v>1264.83</v>
      </c>
    </row>
    <row r="521" spans="1:27" ht="12.75" hidden="1" customHeight="1" outlineLevel="1" x14ac:dyDescent="0.2">
      <c r="A521" s="99" t="s">
        <v>1535</v>
      </c>
      <c r="B521" s="60" t="s">
        <v>90</v>
      </c>
      <c r="C521" s="40" t="s">
        <v>79</v>
      </c>
      <c r="D521" s="41">
        <f>$D$486</f>
        <v>434.18</v>
      </c>
      <c r="E521" s="41">
        <f t="shared" ref="E521:AA521" si="301">$D$486</f>
        <v>434.18</v>
      </c>
      <c r="F521" s="41">
        <f t="shared" si="301"/>
        <v>434.18</v>
      </c>
      <c r="G521" s="41">
        <f t="shared" si="301"/>
        <v>434.18</v>
      </c>
      <c r="H521" s="41">
        <f t="shared" si="301"/>
        <v>434.18</v>
      </c>
      <c r="I521" s="41">
        <f t="shared" si="301"/>
        <v>434.18</v>
      </c>
      <c r="J521" s="41">
        <f t="shared" si="301"/>
        <v>434.18</v>
      </c>
      <c r="K521" s="41">
        <f t="shared" si="301"/>
        <v>434.18</v>
      </c>
      <c r="L521" s="41">
        <f t="shared" si="301"/>
        <v>434.18</v>
      </c>
      <c r="M521" s="41">
        <f t="shared" si="301"/>
        <v>434.18</v>
      </c>
      <c r="N521" s="41">
        <f t="shared" si="301"/>
        <v>434.18</v>
      </c>
      <c r="O521" s="41">
        <f t="shared" si="301"/>
        <v>434.18</v>
      </c>
      <c r="P521" s="41">
        <f t="shared" si="301"/>
        <v>434.18</v>
      </c>
      <c r="Q521" s="41">
        <f t="shared" si="301"/>
        <v>434.18</v>
      </c>
      <c r="R521" s="41">
        <f t="shared" si="301"/>
        <v>434.18</v>
      </c>
      <c r="S521" s="41">
        <f t="shared" si="301"/>
        <v>434.18</v>
      </c>
      <c r="T521" s="41">
        <f t="shared" si="301"/>
        <v>434.18</v>
      </c>
      <c r="U521" s="41">
        <f t="shared" si="301"/>
        <v>434.18</v>
      </c>
      <c r="V521" s="41">
        <f t="shared" si="301"/>
        <v>434.18</v>
      </c>
      <c r="W521" s="41">
        <f t="shared" si="301"/>
        <v>434.18</v>
      </c>
      <c r="X521" s="41">
        <f t="shared" si="301"/>
        <v>434.18</v>
      </c>
      <c r="Y521" s="41">
        <f t="shared" si="301"/>
        <v>434.18</v>
      </c>
      <c r="Z521" s="41">
        <f t="shared" si="301"/>
        <v>434.18</v>
      </c>
      <c r="AA521" s="41">
        <f t="shared" si="301"/>
        <v>434.18</v>
      </c>
    </row>
    <row r="522" spans="1:27" ht="12.75" hidden="1" customHeight="1" outlineLevel="1" x14ac:dyDescent="0.2">
      <c r="A522" s="99" t="s">
        <v>1536</v>
      </c>
      <c r="B522" s="60" t="s">
        <v>83</v>
      </c>
      <c r="C522" s="40" t="s">
        <v>79</v>
      </c>
      <c r="D522" s="41">
        <v>3.72</v>
      </c>
      <c r="E522" s="41">
        <v>3.72</v>
      </c>
      <c r="F522" s="41">
        <v>3.72</v>
      </c>
      <c r="G522" s="41">
        <v>3.72</v>
      </c>
      <c r="H522" s="41">
        <v>3.72</v>
      </c>
      <c r="I522" s="41">
        <v>3.72</v>
      </c>
      <c r="J522" s="41">
        <v>3.72</v>
      </c>
      <c r="K522" s="41">
        <v>3.72</v>
      </c>
      <c r="L522" s="41">
        <v>3.72</v>
      </c>
      <c r="M522" s="41">
        <v>3.72</v>
      </c>
      <c r="N522" s="41">
        <v>3.72</v>
      </c>
      <c r="O522" s="41">
        <v>3.72</v>
      </c>
      <c r="P522" s="41">
        <v>3.72</v>
      </c>
      <c r="Q522" s="41">
        <v>3.72</v>
      </c>
      <c r="R522" s="41">
        <v>3.72</v>
      </c>
      <c r="S522" s="41">
        <v>3.72</v>
      </c>
      <c r="T522" s="41">
        <v>3.72</v>
      </c>
      <c r="U522" s="41">
        <v>3.72</v>
      </c>
      <c r="V522" s="41">
        <v>3.72</v>
      </c>
      <c r="W522" s="41">
        <v>3.72</v>
      </c>
      <c r="X522" s="41">
        <v>3.72</v>
      </c>
      <c r="Y522" s="41">
        <v>3.72</v>
      </c>
      <c r="Z522" s="41">
        <v>3.72</v>
      </c>
      <c r="AA522" s="41">
        <v>3.72</v>
      </c>
    </row>
    <row r="523" spans="1:27" ht="12.75" hidden="1" customHeight="1" outlineLevel="1" x14ac:dyDescent="0.2">
      <c r="A523" s="99" t="s">
        <v>1537</v>
      </c>
      <c r="B523" s="60" t="s">
        <v>81</v>
      </c>
      <c r="C523" s="40" t="s">
        <v>79</v>
      </c>
      <c r="D523" s="41">
        <f>$D$11</f>
        <v>216.36</v>
      </c>
      <c r="E523" s="41">
        <f t="shared" ref="E523:AA523" si="302">$D$11</f>
        <v>216.36</v>
      </c>
      <c r="F523" s="41">
        <f t="shared" si="302"/>
        <v>216.36</v>
      </c>
      <c r="G523" s="41">
        <f t="shared" si="302"/>
        <v>216.36</v>
      </c>
      <c r="H523" s="41">
        <f t="shared" si="302"/>
        <v>216.36</v>
      </c>
      <c r="I523" s="41">
        <f t="shared" si="302"/>
        <v>216.36</v>
      </c>
      <c r="J523" s="41">
        <f t="shared" si="302"/>
        <v>216.36</v>
      </c>
      <c r="K523" s="41">
        <f t="shared" si="302"/>
        <v>216.36</v>
      </c>
      <c r="L523" s="41">
        <f t="shared" si="302"/>
        <v>216.36</v>
      </c>
      <c r="M523" s="41">
        <f t="shared" si="302"/>
        <v>216.36</v>
      </c>
      <c r="N523" s="41">
        <f t="shared" si="302"/>
        <v>216.36</v>
      </c>
      <c r="O523" s="41">
        <f t="shared" si="302"/>
        <v>216.36</v>
      </c>
      <c r="P523" s="41">
        <f t="shared" si="302"/>
        <v>216.36</v>
      </c>
      <c r="Q523" s="41">
        <f t="shared" si="302"/>
        <v>216.36</v>
      </c>
      <c r="R523" s="41">
        <f>$D$11</f>
        <v>216.36</v>
      </c>
      <c r="S523" s="41">
        <f t="shared" si="302"/>
        <v>216.36</v>
      </c>
      <c r="T523" s="41">
        <f t="shared" si="302"/>
        <v>216.36</v>
      </c>
      <c r="U523" s="41">
        <f t="shared" si="302"/>
        <v>216.36</v>
      </c>
      <c r="V523" s="41">
        <f t="shared" si="302"/>
        <v>216.36</v>
      </c>
      <c r="W523" s="41">
        <f t="shared" si="302"/>
        <v>216.36</v>
      </c>
      <c r="X523" s="41">
        <f t="shared" si="302"/>
        <v>216.36</v>
      </c>
      <c r="Y523" s="41">
        <f t="shared" si="302"/>
        <v>216.36</v>
      </c>
      <c r="Z523" s="41">
        <f t="shared" si="302"/>
        <v>216.36</v>
      </c>
      <c r="AA523" s="41">
        <f t="shared" si="302"/>
        <v>216.36</v>
      </c>
    </row>
    <row r="524" spans="1:27" collapsed="1" x14ac:dyDescent="0.2">
      <c r="A524" s="98" t="s">
        <v>1538</v>
      </c>
      <c r="B524" s="25" t="str">
        <f>"09"&amp;"."&amp;$B$663&amp;"."&amp;$B$664</f>
        <v>09.01.2024</v>
      </c>
      <c r="C524" s="88" t="s">
        <v>76</v>
      </c>
      <c r="D524" s="89">
        <f>ROUND(((D525+D526+D528+D527)/1000),5)</f>
        <v>1.8371900000000001</v>
      </c>
      <c r="E524" s="89">
        <f>ROUND(((E525+E526+E528+E527)/1000),5)</f>
        <v>1.76749</v>
      </c>
      <c r="F524" s="89">
        <f>ROUND(((F525+F526+F528+F527)/1000),5)</f>
        <v>1.6958800000000001</v>
      </c>
      <c r="G524" s="89">
        <f t="shared" ref="G524:AA524" si="303">ROUND(((G525+G526+G528+G527)/1000),5)</f>
        <v>1.6851700000000001</v>
      </c>
      <c r="H524" s="89">
        <f t="shared" si="303"/>
        <v>1.7095199999999999</v>
      </c>
      <c r="I524" s="89">
        <f t="shared" si="303"/>
        <v>1.77277</v>
      </c>
      <c r="J524" s="89">
        <f t="shared" si="303"/>
        <v>1.9516199999999999</v>
      </c>
      <c r="K524" s="89">
        <f t="shared" si="303"/>
        <v>2.23706</v>
      </c>
      <c r="L524" s="89">
        <f t="shared" si="303"/>
        <v>2.5446800000000001</v>
      </c>
      <c r="M524" s="89">
        <f t="shared" si="303"/>
        <v>2.5844900000000002</v>
      </c>
      <c r="N524" s="89">
        <f t="shared" si="303"/>
        <v>2.6025399999999999</v>
      </c>
      <c r="O524" s="89">
        <f t="shared" si="303"/>
        <v>2.6519699999999999</v>
      </c>
      <c r="P524" s="89">
        <f t="shared" si="303"/>
        <v>2.6302099999999999</v>
      </c>
      <c r="Q524" s="89">
        <f t="shared" si="303"/>
        <v>2.6396799999999998</v>
      </c>
      <c r="R524" s="89">
        <f t="shared" si="303"/>
        <v>2.6343800000000002</v>
      </c>
      <c r="S524" s="89">
        <f t="shared" si="303"/>
        <v>2.5897999999999999</v>
      </c>
      <c r="T524" s="89">
        <f t="shared" si="303"/>
        <v>2.5822600000000002</v>
      </c>
      <c r="U524" s="89">
        <f t="shared" si="303"/>
        <v>2.5670700000000002</v>
      </c>
      <c r="V524" s="89">
        <f t="shared" si="303"/>
        <v>2.5539800000000001</v>
      </c>
      <c r="W524" s="89">
        <f t="shared" si="303"/>
        <v>2.5880399999999999</v>
      </c>
      <c r="X524" s="89">
        <f t="shared" si="303"/>
        <v>2.4948000000000001</v>
      </c>
      <c r="Y524" s="89">
        <f t="shared" si="303"/>
        <v>2.3556300000000001</v>
      </c>
      <c r="Z524" s="89">
        <f t="shared" si="303"/>
        <v>2.11808</v>
      </c>
      <c r="AA524" s="89">
        <f t="shared" si="303"/>
        <v>1.8768499999999999</v>
      </c>
    </row>
    <row r="525" spans="1:27" ht="12.75" hidden="1" customHeight="1" outlineLevel="1" x14ac:dyDescent="0.2">
      <c r="A525" s="99" t="s">
        <v>1539</v>
      </c>
      <c r="B525" s="60" t="s">
        <v>238</v>
      </c>
      <c r="C525" s="40" t="s">
        <v>79</v>
      </c>
      <c r="D525" s="41">
        <v>1182.93</v>
      </c>
      <c r="E525" s="41">
        <v>1113.23</v>
      </c>
      <c r="F525" s="41">
        <v>1041.6199999999999</v>
      </c>
      <c r="G525" s="41">
        <v>1030.9100000000001</v>
      </c>
      <c r="H525" s="41">
        <v>1055.26</v>
      </c>
      <c r="I525" s="41">
        <v>1118.51</v>
      </c>
      <c r="J525" s="41">
        <v>1297.3599999999999</v>
      </c>
      <c r="K525" s="41">
        <v>1582.8</v>
      </c>
      <c r="L525" s="41">
        <v>1890.42</v>
      </c>
      <c r="M525" s="41">
        <v>1930.23</v>
      </c>
      <c r="N525" s="41">
        <v>1948.28</v>
      </c>
      <c r="O525" s="41">
        <v>1997.71</v>
      </c>
      <c r="P525" s="41">
        <v>1975.95</v>
      </c>
      <c r="Q525" s="41">
        <v>1985.42</v>
      </c>
      <c r="R525" s="41">
        <v>1980.12</v>
      </c>
      <c r="S525" s="41">
        <v>1935.54</v>
      </c>
      <c r="T525" s="41">
        <v>1928</v>
      </c>
      <c r="U525" s="41">
        <v>1912.81</v>
      </c>
      <c r="V525" s="41">
        <v>1899.72</v>
      </c>
      <c r="W525" s="41">
        <v>1933.78</v>
      </c>
      <c r="X525" s="41">
        <v>1840.54</v>
      </c>
      <c r="Y525" s="41">
        <v>1701.37</v>
      </c>
      <c r="Z525" s="41">
        <v>1463.82</v>
      </c>
      <c r="AA525" s="41">
        <v>1222.5899999999999</v>
      </c>
    </row>
    <row r="526" spans="1:27" ht="12.75" hidden="1" customHeight="1" outlineLevel="1" x14ac:dyDescent="0.2">
      <c r="A526" s="99" t="s">
        <v>1540</v>
      </c>
      <c r="B526" s="60" t="s">
        <v>90</v>
      </c>
      <c r="C526" s="40" t="s">
        <v>79</v>
      </c>
      <c r="D526" s="41">
        <f>$D$486</f>
        <v>434.18</v>
      </c>
      <c r="E526" s="41">
        <f t="shared" ref="E526:AA526" si="304">$D$486</f>
        <v>434.18</v>
      </c>
      <c r="F526" s="41">
        <f t="shared" si="304"/>
        <v>434.18</v>
      </c>
      <c r="G526" s="41">
        <f t="shared" si="304"/>
        <v>434.18</v>
      </c>
      <c r="H526" s="41">
        <f t="shared" si="304"/>
        <v>434.18</v>
      </c>
      <c r="I526" s="41">
        <f t="shared" si="304"/>
        <v>434.18</v>
      </c>
      <c r="J526" s="41">
        <f t="shared" si="304"/>
        <v>434.18</v>
      </c>
      <c r="K526" s="41">
        <f t="shared" si="304"/>
        <v>434.18</v>
      </c>
      <c r="L526" s="41">
        <f t="shared" si="304"/>
        <v>434.18</v>
      </c>
      <c r="M526" s="41">
        <f t="shared" si="304"/>
        <v>434.18</v>
      </c>
      <c r="N526" s="41">
        <f t="shared" si="304"/>
        <v>434.18</v>
      </c>
      <c r="O526" s="41">
        <f t="shared" si="304"/>
        <v>434.18</v>
      </c>
      <c r="P526" s="41">
        <f t="shared" si="304"/>
        <v>434.18</v>
      </c>
      <c r="Q526" s="41">
        <f t="shared" si="304"/>
        <v>434.18</v>
      </c>
      <c r="R526" s="41">
        <f t="shared" si="304"/>
        <v>434.18</v>
      </c>
      <c r="S526" s="41">
        <f t="shared" si="304"/>
        <v>434.18</v>
      </c>
      <c r="T526" s="41">
        <f t="shared" si="304"/>
        <v>434.18</v>
      </c>
      <c r="U526" s="41">
        <f t="shared" si="304"/>
        <v>434.18</v>
      </c>
      <c r="V526" s="41">
        <f t="shared" si="304"/>
        <v>434.18</v>
      </c>
      <c r="W526" s="41">
        <f t="shared" si="304"/>
        <v>434.18</v>
      </c>
      <c r="X526" s="41">
        <f t="shared" si="304"/>
        <v>434.18</v>
      </c>
      <c r="Y526" s="41">
        <f t="shared" si="304"/>
        <v>434.18</v>
      </c>
      <c r="Z526" s="41">
        <f t="shared" si="304"/>
        <v>434.18</v>
      </c>
      <c r="AA526" s="41">
        <f t="shared" si="304"/>
        <v>434.18</v>
      </c>
    </row>
    <row r="527" spans="1:27" ht="12.75" hidden="1" customHeight="1" outlineLevel="1" x14ac:dyDescent="0.2">
      <c r="A527" s="99" t="s">
        <v>1541</v>
      </c>
      <c r="B527" s="60" t="s">
        <v>83</v>
      </c>
      <c r="C527" s="40" t="s">
        <v>79</v>
      </c>
      <c r="D527" s="41">
        <v>3.72</v>
      </c>
      <c r="E527" s="41">
        <v>3.72</v>
      </c>
      <c r="F527" s="41">
        <v>3.72</v>
      </c>
      <c r="G527" s="41">
        <v>3.72</v>
      </c>
      <c r="H527" s="41">
        <v>3.72</v>
      </c>
      <c r="I527" s="41">
        <v>3.72</v>
      </c>
      <c r="J527" s="41">
        <v>3.72</v>
      </c>
      <c r="K527" s="41">
        <v>3.72</v>
      </c>
      <c r="L527" s="41">
        <v>3.72</v>
      </c>
      <c r="M527" s="41">
        <v>3.72</v>
      </c>
      <c r="N527" s="41">
        <v>3.72</v>
      </c>
      <c r="O527" s="41">
        <v>3.72</v>
      </c>
      <c r="P527" s="41">
        <v>3.72</v>
      </c>
      <c r="Q527" s="41">
        <v>3.72</v>
      </c>
      <c r="R527" s="41">
        <v>3.72</v>
      </c>
      <c r="S527" s="41">
        <v>3.72</v>
      </c>
      <c r="T527" s="41">
        <v>3.72</v>
      </c>
      <c r="U527" s="41">
        <v>3.72</v>
      </c>
      <c r="V527" s="41">
        <v>3.72</v>
      </c>
      <c r="W527" s="41">
        <v>3.72</v>
      </c>
      <c r="X527" s="41">
        <v>3.72</v>
      </c>
      <c r="Y527" s="41">
        <v>3.72</v>
      </c>
      <c r="Z527" s="41">
        <v>3.72</v>
      </c>
      <c r="AA527" s="41">
        <v>3.72</v>
      </c>
    </row>
    <row r="528" spans="1:27" ht="12.75" hidden="1" customHeight="1" outlineLevel="1" x14ac:dyDescent="0.2">
      <c r="A528" s="99" t="s">
        <v>1542</v>
      </c>
      <c r="B528" s="60" t="s">
        <v>81</v>
      </c>
      <c r="C528" s="40" t="s">
        <v>79</v>
      </c>
      <c r="D528" s="41">
        <f>$D$11</f>
        <v>216.36</v>
      </c>
      <c r="E528" s="41">
        <f t="shared" ref="E528:AA528" si="305">$D$11</f>
        <v>216.36</v>
      </c>
      <c r="F528" s="41">
        <f t="shared" si="305"/>
        <v>216.36</v>
      </c>
      <c r="G528" s="41">
        <f t="shared" si="305"/>
        <v>216.36</v>
      </c>
      <c r="H528" s="41">
        <f t="shared" si="305"/>
        <v>216.36</v>
      </c>
      <c r="I528" s="41">
        <f t="shared" si="305"/>
        <v>216.36</v>
      </c>
      <c r="J528" s="41">
        <f t="shared" si="305"/>
        <v>216.36</v>
      </c>
      <c r="K528" s="41">
        <f t="shared" si="305"/>
        <v>216.36</v>
      </c>
      <c r="L528" s="41">
        <f t="shared" si="305"/>
        <v>216.36</v>
      </c>
      <c r="M528" s="41">
        <f t="shared" si="305"/>
        <v>216.36</v>
      </c>
      <c r="N528" s="41">
        <f t="shared" si="305"/>
        <v>216.36</v>
      </c>
      <c r="O528" s="41">
        <f t="shared" si="305"/>
        <v>216.36</v>
      </c>
      <c r="P528" s="41">
        <f t="shared" si="305"/>
        <v>216.36</v>
      </c>
      <c r="Q528" s="41">
        <f t="shared" si="305"/>
        <v>216.36</v>
      </c>
      <c r="R528" s="41">
        <f>$D$11</f>
        <v>216.36</v>
      </c>
      <c r="S528" s="41">
        <f t="shared" si="305"/>
        <v>216.36</v>
      </c>
      <c r="T528" s="41">
        <f t="shared" si="305"/>
        <v>216.36</v>
      </c>
      <c r="U528" s="41">
        <f t="shared" si="305"/>
        <v>216.36</v>
      </c>
      <c r="V528" s="41">
        <f t="shared" si="305"/>
        <v>216.36</v>
      </c>
      <c r="W528" s="41">
        <f t="shared" si="305"/>
        <v>216.36</v>
      </c>
      <c r="X528" s="41">
        <f t="shared" si="305"/>
        <v>216.36</v>
      </c>
      <c r="Y528" s="41">
        <f t="shared" si="305"/>
        <v>216.36</v>
      </c>
      <c r="Z528" s="41">
        <f t="shared" si="305"/>
        <v>216.36</v>
      </c>
      <c r="AA528" s="41">
        <f t="shared" si="305"/>
        <v>216.36</v>
      </c>
    </row>
    <row r="529" spans="1:27" collapsed="1" x14ac:dyDescent="0.2">
      <c r="A529" s="98" t="s">
        <v>1543</v>
      </c>
      <c r="B529" s="25" t="str">
        <f>"10"&amp;"."&amp;$B$663&amp;"."&amp;$B$664</f>
        <v>10.01.2024</v>
      </c>
      <c r="C529" s="88" t="s">
        <v>76</v>
      </c>
      <c r="D529" s="89">
        <f>ROUND(((D530+D531+D533+D532)/1000),5)</f>
        <v>1.85422</v>
      </c>
      <c r="E529" s="89">
        <f>ROUND(((E530+E531+E533+E532)/1000),5)</f>
        <v>1.7732699999999999</v>
      </c>
      <c r="F529" s="89">
        <f>ROUND(((F530+F531+F533+F532)/1000),5)</f>
        <v>1.7474700000000001</v>
      </c>
      <c r="G529" s="89">
        <f t="shared" ref="G529:AA529" si="306">ROUND(((G530+G531+G533+G532)/1000),5)</f>
        <v>1.7468999999999999</v>
      </c>
      <c r="H529" s="89">
        <f t="shared" si="306"/>
        <v>1.8047</v>
      </c>
      <c r="I529" s="89">
        <f t="shared" si="306"/>
        <v>1.8959699999999999</v>
      </c>
      <c r="J529" s="89">
        <f t="shared" si="306"/>
        <v>2.1145</v>
      </c>
      <c r="K529" s="89">
        <f t="shared" si="306"/>
        <v>2.4081100000000002</v>
      </c>
      <c r="L529" s="89">
        <f t="shared" si="306"/>
        <v>2.59504</v>
      </c>
      <c r="M529" s="89">
        <f t="shared" si="306"/>
        <v>2.6442600000000001</v>
      </c>
      <c r="N529" s="89">
        <f t="shared" si="306"/>
        <v>2.6688999999999998</v>
      </c>
      <c r="O529" s="89">
        <f t="shared" si="306"/>
        <v>2.7214299999999998</v>
      </c>
      <c r="P529" s="89">
        <f t="shared" si="306"/>
        <v>2.6913</v>
      </c>
      <c r="Q529" s="89">
        <f t="shared" si="306"/>
        <v>2.7006299999999999</v>
      </c>
      <c r="R529" s="89">
        <f t="shared" si="306"/>
        <v>2.6964199999999998</v>
      </c>
      <c r="S529" s="89">
        <f t="shared" si="306"/>
        <v>2.6437599999999999</v>
      </c>
      <c r="T529" s="89">
        <f t="shared" si="306"/>
        <v>2.6467900000000002</v>
      </c>
      <c r="U529" s="89">
        <f t="shared" si="306"/>
        <v>2.6323500000000002</v>
      </c>
      <c r="V529" s="89">
        <f t="shared" si="306"/>
        <v>2.61225</v>
      </c>
      <c r="W529" s="89">
        <f t="shared" si="306"/>
        <v>2.6538599999999999</v>
      </c>
      <c r="X529" s="89">
        <f t="shared" si="306"/>
        <v>2.5334300000000001</v>
      </c>
      <c r="Y529" s="89">
        <f t="shared" si="306"/>
        <v>2.4103599999999998</v>
      </c>
      <c r="Z529" s="89">
        <f t="shared" si="306"/>
        <v>2.1917900000000001</v>
      </c>
      <c r="AA529" s="89">
        <f t="shared" si="306"/>
        <v>1.90551</v>
      </c>
    </row>
    <row r="530" spans="1:27" ht="12.75" hidden="1" customHeight="1" outlineLevel="1" x14ac:dyDescent="0.2">
      <c r="A530" s="99" t="s">
        <v>1544</v>
      </c>
      <c r="B530" s="60" t="s">
        <v>238</v>
      </c>
      <c r="C530" s="40" t="s">
        <v>79</v>
      </c>
      <c r="D530" s="41">
        <v>1199.96</v>
      </c>
      <c r="E530" s="41">
        <v>1119.01</v>
      </c>
      <c r="F530" s="41">
        <v>1093.21</v>
      </c>
      <c r="G530" s="41">
        <v>1092.6400000000001</v>
      </c>
      <c r="H530" s="41">
        <v>1150.44</v>
      </c>
      <c r="I530" s="41">
        <v>1241.71</v>
      </c>
      <c r="J530" s="41">
        <v>1460.24</v>
      </c>
      <c r="K530" s="41">
        <v>1753.85</v>
      </c>
      <c r="L530" s="41">
        <v>1940.78</v>
      </c>
      <c r="M530" s="41">
        <v>1990</v>
      </c>
      <c r="N530" s="41">
        <v>2014.64</v>
      </c>
      <c r="O530" s="41">
        <v>2067.17</v>
      </c>
      <c r="P530" s="41">
        <v>2037.04</v>
      </c>
      <c r="Q530" s="41">
        <v>2046.37</v>
      </c>
      <c r="R530" s="41">
        <v>2042.16</v>
      </c>
      <c r="S530" s="41">
        <v>1989.5</v>
      </c>
      <c r="T530" s="41">
        <v>1992.53</v>
      </c>
      <c r="U530" s="41">
        <v>1978.09</v>
      </c>
      <c r="V530" s="41">
        <v>1957.99</v>
      </c>
      <c r="W530" s="41">
        <v>1999.6</v>
      </c>
      <c r="X530" s="41">
        <v>1879.17</v>
      </c>
      <c r="Y530" s="41">
        <v>1756.1</v>
      </c>
      <c r="Z530" s="41">
        <v>1537.53</v>
      </c>
      <c r="AA530" s="41">
        <v>1251.25</v>
      </c>
    </row>
    <row r="531" spans="1:27" ht="12.75" hidden="1" customHeight="1" outlineLevel="1" x14ac:dyDescent="0.2">
      <c r="A531" s="99" t="s">
        <v>1545</v>
      </c>
      <c r="B531" s="60" t="s">
        <v>90</v>
      </c>
      <c r="C531" s="40" t="s">
        <v>79</v>
      </c>
      <c r="D531" s="41">
        <f>$D$486</f>
        <v>434.18</v>
      </c>
      <c r="E531" s="41">
        <f t="shared" ref="E531:AA531" si="307">$D$486</f>
        <v>434.18</v>
      </c>
      <c r="F531" s="41">
        <f t="shared" si="307"/>
        <v>434.18</v>
      </c>
      <c r="G531" s="41">
        <f t="shared" si="307"/>
        <v>434.18</v>
      </c>
      <c r="H531" s="41">
        <f t="shared" si="307"/>
        <v>434.18</v>
      </c>
      <c r="I531" s="41">
        <f t="shared" si="307"/>
        <v>434.18</v>
      </c>
      <c r="J531" s="41">
        <f t="shared" si="307"/>
        <v>434.18</v>
      </c>
      <c r="K531" s="41">
        <f t="shared" si="307"/>
        <v>434.18</v>
      </c>
      <c r="L531" s="41">
        <f t="shared" si="307"/>
        <v>434.18</v>
      </c>
      <c r="M531" s="41">
        <f t="shared" si="307"/>
        <v>434.18</v>
      </c>
      <c r="N531" s="41">
        <f t="shared" si="307"/>
        <v>434.18</v>
      </c>
      <c r="O531" s="41">
        <f t="shared" si="307"/>
        <v>434.18</v>
      </c>
      <c r="P531" s="41">
        <f t="shared" si="307"/>
        <v>434.18</v>
      </c>
      <c r="Q531" s="41">
        <f t="shared" si="307"/>
        <v>434.18</v>
      </c>
      <c r="R531" s="41">
        <f t="shared" si="307"/>
        <v>434.18</v>
      </c>
      <c r="S531" s="41">
        <f t="shared" si="307"/>
        <v>434.18</v>
      </c>
      <c r="T531" s="41">
        <f t="shared" si="307"/>
        <v>434.18</v>
      </c>
      <c r="U531" s="41">
        <f t="shared" si="307"/>
        <v>434.18</v>
      </c>
      <c r="V531" s="41">
        <f t="shared" si="307"/>
        <v>434.18</v>
      </c>
      <c r="W531" s="41">
        <f t="shared" si="307"/>
        <v>434.18</v>
      </c>
      <c r="X531" s="41">
        <f t="shared" si="307"/>
        <v>434.18</v>
      </c>
      <c r="Y531" s="41">
        <f t="shared" si="307"/>
        <v>434.18</v>
      </c>
      <c r="Z531" s="41">
        <f t="shared" si="307"/>
        <v>434.18</v>
      </c>
      <c r="AA531" s="41">
        <f t="shared" si="307"/>
        <v>434.18</v>
      </c>
    </row>
    <row r="532" spans="1:27" ht="12.75" hidden="1" customHeight="1" outlineLevel="1" x14ac:dyDescent="0.2">
      <c r="A532" s="99" t="s">
        <v>1546</v>
      </c>
      <c r="B532" s="60" t="s">
        <v>83</v>
      </c>
      <c r="C532" s="40" t="s">
        <v>79</v>
      </c>
      <c r="D532" s="41">
        <v>3.72</v>
      </c>
      <c r="E532" s="41">
        <v>3.72</v>
      </c>
      <c r="F532" s="41">
        <v>3.72</v>
      </c>
      <c r="G532" s="41">
        <v>3.72</v>
      </c>
      <c r="H532" s="41">
        <v>3.72</v>
      </c>
      <c r="I532" s="41">
        <v>3.72</v>
      </c>
      <c r="J532" s="41">
        <v>3.72</v>
      </c>
      <c r="K532" s="41">
        <v>3.72</v>
      </c>
      <c r="L532" s="41">
        <v>3.72</v>
      </c>
      <c r="M532" s="41">
        <v>3.72</v>
      </c>
      <c r="N532" s="41">
        <v>3.72</v>
      </c>
      <c r="O532" s="41">
        <v>3.72</v>
      </c>
      <c r="P532" s="41">
        <v>3.72</v>
      </c>
      <c r="Q532" s="41">
        <v>3.72</v>
      </c>
      <c r="R532" s="41">
        <v>3.72</v>
      </c>
      <c r="S532" s="41">
        <v>3.72</v>
      </c>
      <c r="T532" s="41">
        <v>3.72</v>
      </c>
      <c r="U532" s="41">
        <v>3.72</v>
      </c>
      <c r="V532" s="41">
        <v>3.72</v>
      </c>
      <c r="W532" s="41">
        <v>3.72</v>
      </c>
      <c r="X532" s="41">
        <v>3.72</v>
      </c>
      <c r="Y532" s="41">
        <v>3.72</v>
      </c>
      <c r="Z532" s="41">
        <v>3.72</v>
      </c>
      <c r="AA532" s="41">
        <v>3.72</v>
      </c>
    </row>
    <row r="533" spans="1:27" ht="12.75" hidden="1" customHeight="1" outlineLevel="1" x14ac:dyDescent="0.2">
      <c r="A533" s="99" t="s">
        <v>1547</v>
      </c>
      <c r="B533" s="60" t="s">
        <v>81</v>
      </c>
      <c r="C533" s="40" t="s">
        <v>79</v>
      </c>
      <c r="D533" s="41">
        <f>$D$11</f>
        <v>216.36</v>
      </c>
      <c r="E533" s="41">
        <f t="shared" ref="E533:AA533" si="308">$D$11</f>
        <v>216.36</v>
      </c>
      <c r="F533" s="41">
        <f t="shared" si="308"/>
        <v>216.36</v>
      </c>
      <c r="G533" s="41">
        <f t="shared" si="308"/>
        <v>216.36</v>
      </c>
      <c r="H533" s="41">
        <f t="shared" si="308"/>
        <v>216.36</v>
      </c>
      <c r="I533" s="41">
        <f t="shared" si="308"/>
        <v>216.36</v>
      </c>
      <c r="J533" s="41">
        <f t="shared" si="308"/>
        <v>216.36</v>
      </c>
      <c r="K533" s="41">
        <f t="shared" si="308"/>
        <v>216.36</v>
      </c>
      <c r="L533" s="41">
        <f t="shared" si="308"/>
        <v>216.36</v>
      </c>
      <c r="M533" s="41">
        <f t="shared" si="308"/>
        <v>216.36</v>
      </c>
      <c r="N533" s="41">
        <f t="shared" si="308"/>
        <v>216.36</v>
      </c>
      <c r="O533" s="41">
        <f t="shared" si="308"/>
        <v>216.36</v>
      </c>
      <c r="P533" s="41">
        <f t="shared" si="308"/>
        <v>216.36</v>
      </c>
      <c r="Q533" s="41">
        <f t="shared" si="308"/>
        <v>216.36</v>
      </c>
      <c r="R533" s="41">
        <f>$D$11</f>
        <v>216.36</v>
      </c>
      <c r="S533" s="41">
        <f t="shared" si="308"/>
        <v>216.36</v>
      </c>
      <c r="T533" s="41">
        <f t="shared" si="308"/>
        <v>216.36</v>
      </c>
      <c r="U533" s="41">
        <f t="shared" si="308"/>
        <v>216.36</v>
      </c>
      <c r="V533" s="41">
        <f t="shared" si="308"/>
        <v>216.36</v>
      </c>
      <c r="W533" s="41">
        <f t="shared" si="308"/>
        <v>216.36</v>
      </c>
      <c r="X533" s="41">
        <f t="shared" si="308"/>
        <v>216.36</v>
      </c>
      <c r="Y533" s="41">
        <f t="shared" si="308"/>
        <v>216.36</v>
      </c>
      <c r="Z533" s="41">
        <f t="shared" si="308"/>
        <v>216.36</v>
      </c>
      <c r="AA533" s="41">
        <f t="shared" si="308"/>
        <v>216.36</v>
      </c>
    </row>
    <row r="534" spans="1:27" collapsed="1" x14ac:dyDescent="0.2">
      <c r="A534" s="98" t="s">
        <v>1548</v>
      </c>
      <c r="B534" s="25" t="str">
        <f>"11"&amp;"."&amp;$B$663&amp;"."&amp;$B$664</f>
        <v>11.01.2024</v>
      </c>
      <c r="C534" s="88" t="s">
        <v>76</v>
      </c>
      <c r="D534" s="89">
        <f>ROUND(((D535+D536+D538+D537)/1000),5)</f>
        <v>1.8991100000000001</v>
      </c>
      <c r="E534" s="89">
        <f>ROUND(((E535+E536+E538+E537)/1000),5)</f>
        <v>1.8288800000000001</v>
      </c>
      <c r="F534" s="89">
        <f>ROUND(((F535+F536+F538+F537)/1000),5)</f>
        <v>1.7735700000000001</v>
      </c>
      <c r="G534" s="89">
        <f t="shared" ref="G534:AA534" si="309">ROUND(((G535+G536+G538+G537)/1000),5)</f>
        <v>1.8009500000000001</v>
      </c>
      <c r="H534" s="89">
        <f t="shared" si="309"/>
        <v>1.84571</v>
      </c>
      <c r="I534" s="89">
        <f t="shared" si="309"/>
        <v>1.91388</v>
      </c>
      <c r="J534" s="89">
        <f t="shared" si="309"/>
        <v>2.1369699999999998</v>
      </c>
      <c r="K534" s="89">
        <f t="shared" si="309"/>
        <v>2.4954499999999999</v>
      </c>
      <c r="L534" s="89">
        <f t="shared" si="309"/>
        <v>2.6323799999999999</v>
      </c>
      <c r="M534" s="89">
        <f t="shared" si="309"/>
        <v>2.6791700000000001</v>
      </c>
      <c r="N534" s="89">
        <f t="shared" si="309"/>
        <v>2.72356</v>
      </c>
      <c r="O534" s="89">
        <f t="shared" si="309"/>
        <v>2.7471999999999999</v>
      </c>
      <c r="P534" s="89">
        <f t="shared" si="309"/>
        <v>2.7176200000000001</v>
      </c>
      <c r="Q534" s="89">
        <f t="shared" si="309"/>
        <v>2.72723</v>
      </c>
      <c r="R534" s="89">
        <f t="shared" si="309"/>
        <v>2.7250899999999998</v>
      </c>
      <c r="S534" s="89">
        <f t="shared" si="309"/>
        <v>2.6725099999999999</v>
      </c>
      <c r="T534" s="89">
        <f t="shared" si="309"/>
        <v>2.6911200000000002</v>
      </c>
      <c r="U534" s="89">
        <f t="shared" si="309"/>
        <v>2.7126700000000001</v>
      </c>
      <c r="V534" s="89">
        <f t="shared" si="309"/>
        <v>2.6310500000000001</v>
      </c>
      <c r="W534" s="89">
        <f t="shared" si="309"/>
        <v>2.6666799999999999</v>
      </c>
      <c r="X534" s="89">
        <f t="shared" si="309"/>
        <v>2.5430899999999999</v>
      </c>
      <c r="Y534" s="89">
        <f t="shared" si="309"/>
        <v>2.43262</v>
      </c>
      <c r="Z534" s="89">
        <f t="shared" si="309"/>
        <v>2.19354</v>
      </c>
      <c r="AA534" s="89">
        <f t="shared" si="309"/>
        <v>1.90089</v>
      </c>
    </row>
    <row r="535" spans="1:27" ht="12.75" hidden="1" customHeight="1" outlineLevel="1" x14ac:dyDescent="0.2">
      <c r="A535" s="99" t="s">
        <v>1549</v>
      </c>
      <c r="B535" s="60" t="s">
        <v>238</v>
      </c>
      <c r="C535" s="40" t="s">
        <v>79</v>
      </c>
      <c r="D535" s="41">
        <v>1244.8499999999999</v>
      </c>
      <c r="E535" s="41">
        <v>1174.6199999999999</v>
      </c>
      <c r="F535" s="41">
        <v>1119.31</v>
      </c>
      <c r="G535" s="41">
        <v>1146.69</v>
      </c>
      <c r="H535" s="41">
        <v>1191.45</v>
      </c>
      <c r="I535" s="41">
        <v>1259.6199999999999</v>
      </c>
      <c r="J535" s="41">
        <v>1482.71</v>
      </c>
      <c r="K535" s="41">
        <v>1841.19</v>
      </c>
      <c r="L535" s="41">
        <v>1978.12</v>
      </c>
      <c r="M535" s="41">
        <v>2024.91</v>
      </c>
      <c r="N535" s="41">
        <v>2069.3000000000002</v>
      </c>
      <c r="O535" s="41">
        <v>2092.94</v>
      </c>
      <c r="P535" s="41">
        <v>2063.36</v>
      </c>
      <c r="Q535" s="41">
        <v>2072.9699999999998</v>
      </c>
      <c r="R535" s="41">
        <v>2070.83</v>
      </c>
      <c r="S535" s="41">
        <v>2018.25</v>
      </c>
      <c r="T535" s="41">
        <v>2036.86</v>
      </c>
      <c r="U535" s="41">
        <v>2058.41</v>
      </c>
      <c r="V535" s="41">
        <v>1976.79</v>
      </c>
      <c r="W535" s="41">
        <v>2012.42</v>
      </c>
      <c r="X535" s="41">
        <v>1888.83</v>
      </c>
      <c r="Y535" s="41">
        <v>1778.36</v>
      </c>
      <c r="Z535" s="41">
        <v>1539.28</v>
      </c>
      <c r="AA535" s="41">
        <v>1246.6300000000001</v>
      </c>
    </row>
    <row r="536" spans="1:27" ht="12.75" hidden="1" customHeight="1" outlineLevel="1" x14ac:dyDescent="0.2">
      <c r="A536" s="99" t="s">
        <v>1550</v>
      </c>
      <c r="B536" s="60" t="s">
        <v>90</v>
      </c>
      <c r="C536" s="40" t="s">
        <v>79</v>
      </c>
      <c r="D536" s="41">
        <f>$D$486</f>
        <v>434.18</v>
      </c>
      <c r="E536" s="41">
        <f t="shared" ref="E536:AA536" si="310">$D$486</f>
        <v>434.18</v>
      </c>
      <c r="F536" s="41">
        <f t="shared" si="310"/>
        <v>434.18</v>
      </c>
      <c r="G536" s="41">
        <f t="shared" si="310"/>
        <v>434.18</v>
      </c>
      <c r="H536" s="41">
        <f t="shared" si="310"/>
        <v>434.18</v>
      </c>
      <c r="I536" s="41">
        <f t="shared" si="310"/>
        <v>434.18</v>
      </c>
      <c r="J536" s="41">
        <f t="shared" si="310"/>
        <v>434.18</v>
      </c>
      <c r="K536" s="41">
        <f t="shared" si="310"/>
        <v>434.18</v>
      </c>
      <c r="L536" s="41">
        <f t="shared" si="310"/>
        <v>434.18</v>
      </c>
      <c r="M536" s="41">
        <f t="shared" si="310"/>
        <v>434.18</v>
      </c>
      <c r="N536" s="41">
        <f t="shared" si="310"/>
        <v>434.18</v>
      </c>
      <c r="O536" s="41">
        <f t="shared" si="310"/>
        <v>434.18</v>
      </c>
      <c r="P536" s="41">
        <f t="shared" si="310"/>
        <v>434.18</v>
      </c>
      <c r="Q536" s="41">
        <f t="shared" si="310"/>
        <v>434.18</v>
      </c>
      <c r="R536" s="41">
        <f t="shared" si="310"/>
        <v>434.18</v>
      </c>
      <c r="S536" s="41">
        <f t="shared" si="310"/>
        <v>434.18</v>
      </c>
      <c r="T536" s="41">
        <f t="shared" si="310"/>
        <v>434.18</v>
      </c>
      <c r="U536" s="41">
        <f t="shared" si="310"/>
        <v>434.18</v>
      </c>
      <c r="V536" s="41">
        <f t="shared" si="310"/>
        <v>434.18</v>
      </c>
      <c r="W536" s="41">
        <f t="shared" si="310"/>
        <v>434.18</v>
      </c>
      <c r="X536" s="41">
        <f t="shared" si="310"/>
        <v>434.18</v>
      </c>
      <c r="Y536" s="41">
        <f t="shared" si="310"/>
        <v>434.18</v>
      </c>
      <c r="Z536" s="41">
        <f t="shared" si="310"/>
        <v>434.18</v>
      </c>
      <c r="AA536" s="41">
        <f t="shared" si="310"/>
        <v>434.18</v>
      </c>
    </row>
    <row r="537" spans="1:27" ht="12.75" hidden="1" customHeight="1" outlineLevel="1" x14ac:dyDescent="0.2">
      <c r="A537" s="99" t="s">
        <v>1551</v>
      </c>
      <c r="B537" s="60" t="s">
        <v>83</v>
      </c>
      <c r="C537" s="40" t="s">
        <v>79</v>
      </c>
      <c r="D537" s="41">
        <v>3.72</v>
      </c>
      <c r="E537" s="41">
        <v>3.72</v>
      </c>
      <c r="F537" s="41">
        <v>3.72</v>
      </c>
      <c r="G537" s="41">
        <v>3.72</v>
      </c>
      <c r="H537" s="41">
        <v>3.72</v>
      </c>
      <c r="I537" s="41">
        <v>3.72</v>
      </c>
      <c r="J537" s="41">
        <v>3.72</v>
      </c>
      <c r="K537" s="41">
        <v>3.72</v>
      </c>
      <c r="L537" s="41">
        <v>3.72</v>
      </c>
      <c r="M537" s="41">
        <v>3.72</v>
      </c>
      <c r="N537" s="41">
        <v>3.72</v>
      </c>
      <c r="O537" s="41">
        <v>3.72</v>
      </c>
      <c r="P537" s="41">
        <v>3.72</v>
      </c>
      <c r="Q537" s="41">
        <v>3.72</v>
      </c>
      <c r="R537" s="41">
        <v>3.72</v>
      </c>
      <c r="S537" s="41">
        <v>3.72</v>
      </c>
      <c r="T537" s="41">
        <v>3.72</v>
      </c>
      <c r="U537" s="41">
        <v>3.72</v>
      </c>
      <c r="V537" s="41">
        <v>3.72</v>
      </c>
      <c r="W537" s="41">
        <v>3.72</v>
      </c>
      <c r="X537" s="41">
        <v>3.72</v>
      </c>
      <c r="Y537" s="41">
        <v>3.72</v>
      </c>
      <c r="Z537" s="41">
        <v>3.72</v>
      </c>
      <c r="AA537" s="41">
        <v>3.72</v>
      </c>
    </row>
    <row r="538" spans="1:27" ht="12.75" hidden="1" customHeight="1" outlineLevel="1" x14ac:dyDescent="0.2">
      <c r="A538" s="99" t="s">
        <v>1552</v>
      </c>
      <c r="B538" s="60" t="s">
        <v>81</v>
      </c>
      <c r="C538" s="40" t="s">
        <v>79</v>
      </c>
      <c r="D538" s="41">
        <f>$D$11</f>
        <v>216.36</v>
      </c>
      <c r="E538" s="41">
        <f t="shared" ref="E538:AA538" si="311">$D$11</f>
        <v>216.36</v>
      </c>
      <c r="F538" s="41">
        <f t="shared" si="311"/>
        <v>216.36</v>
      </c>
      <c r="G538" s="41">
        <f t="shared" si="311"/>
        <v>216.36</v>
      </c>
      <c r="H538" s="41">
        <f t="shared" si="311"/>
        <v>216.36</v>
      </c>
      <c r="I538" s="41">
        <f t="shared" si="311"/>
        <v>216.36</v>
      </c>
      <c r="J538" s="41">
        <f t="shared" si="311"/>
        <v>216.36</v>
      </c>
      <c r="K538" s="41">
        <f t="shared" si="311"/>
        <v>216.36</v>
      </c>
      <c r="L538" s="41">
        <f t="shared" si="311"/>
        <v>216.36</v>
      </c>
      <c r="M538" s="41">
        <f t="shared" si="311"/>
        <v>216.36</v>
      </c>
      <c r="N538" s="41">
        <f t="shared" si="311"/>
        <v>216.36</v>
      </c>
      <c r="O538" s="41">
        <f t="shared" si="311"/>
        <v>216.36</v>
      </c>
      <c r="P538" s="41">
        <f t="shared" si="311"/>
        <v>216.36</v>
      </c>
      <c r="Q538" s="41">
        <f t="shared" si="311"/>
        <v>216.36</v>
      </c>
      <c r="R538" s="41">
        <f>$D$11</f>
        <v>216.36</v>
      </c>
      <c r="S538" s="41">
        <f t="shared" si="311"/>
        <v>216.36</v>
      </c>
      <c r="T538" s="41">
        <f t="shared" si="311"/>
        <v>216.36</v>
      </c>
      <c r="U538" s="41">
        <f t="shared" si="311"/>
        <v>216.36</v>
      </c>
      <c r="V538" s="41">
        <f t="shared" si="311"/>
        <v>216.36</v>
      </c>
      <c r="W538" s="41">
        <f t="shared" si="311"/>
        <v>216.36</v>
      </c>
      <c r="X538" s="41">
        <f t="shared" si="311"/>
        <v>216.36</v>
      </c>
      <c r="Y538" s="41">
        <f t="shared" si="311"/>
        <v>216.36</v>
      </c>
      <c r="Z538" s="41">
        <f t="shared" si="311"/>
        <v>216.36</v>
      </c>
      <c r="AA538" s="41">
        <f t="shared" si="311"/>
        <v>216.36</v>
      </c>
    </row>
    <row r="539" spans="1:27" collapsed="1" x14ac:dyDescent="0.2">
      <c r="A539" s="98" t="s">
        <v>1553</v>
      </c>
      <c r="B539" s="25" t="str">
        <f>"12"&amp;"."&amp;$B$663&amp;"."&amp;$B$664</f>
        <v>12.01.2024</v>
      </c>
      <c r="C539" s="88" t="s">
        <v>76</v>
      </c>
      <c r="D539" s="89">
        <f>ROUND(((D540+D541+D543+D542)/1000),5)</f>
        <v>1.84355</v>
      </c>
      <c r="E539" s="89">
        <f>ROUND(((E540+E541+E543+E542)/1000),5)</f>
        <v>1.7666599999999999</v>
      </c>
      <c r="F539" s="89">
        <f>ROUND(((F540+F541+F543+F542)/1000),5)</f>
        <v>1.69458</v>
      </c>
      <c r="G539" s="89">
        <f t="shared" ref="G539:AA539" si="312">ROUND(((G540+G541+G543+G542)/1000),5)</f>
        <v>1.70946</v>
      </c>
      <c r="H539" s="89">
        <f t="shared" si="312"/>
        <v>1.77176</v>
      </c>
      <c r="I539" s="89">
        <f t="shared" si="312"/>
        <v>1.8987499999999999</v>
      </c>
      <c r="J539" s="89">
        <f t="shared" si="312"/>
        <v>2.11178</v>
      </c>
      <c r="K539" s="89">
        <f t="shared" si="312"/>
        <v>2.3494799999999998</v>
      </c>
      <c r="L539" s="89">
        <f t="shared" si="312"/>
        <v>2.5204499999999999</v>
      </c>
      <c r="M539" s="89">
        <f t="shared" si="312"/>
        <v>2.56541</v>
      </c>
      <c r="N539" s="89">
        <f t="shared" si="312"/>
        <v>2.61036</v>
      </c>
      <c r="O539" s="89">
        <f t="shared" si="312"/>
        <v>2.65517</v>
      </c>
      <c r="P539" s="89">
        <f t="shared" si="312"/>
        <v>2.61964</v>
      </c>
      <c r="Q539" s="89">
        <f t="shared" si="312"/>
        <v>2.6343399999999999</v>
      </c>
      <c r="R539" s="89">
        <f t="shared" si="312"/>
        <v>2.6295999999999999</v>
      </c>
      <c r="S539" s="89">
        <f t="shared" si="312"/>
        <v>2.56087</v>
      </c>
      <c r="T539" s="89">
        <f t="shared" si="312"/>
        <v>2.5792099999999998</v>
      </c>
      <c r="U539" s="89">
        <f t="shared" si="312"/>
        <v>2.60791</v>
      </c>
      <c r="V539" s="89">
        <f t="shared" si="312"/>
        <v>2.60148</v>
      </c>
      <c r="W539" s="89">
        <f t="shared" si="312"/>
        <v>2.6358899999999998</v>
      </c>
      <c r="X539" s="89">
        <f t="shared" si="312"/>
        <v>2.5605500000000001</v>
      </c>
      <c r="Y539" s="89">
        <f t="shared" si="312"/>
        <v>2.4469599999999998</v>
      </c>
      <c r="Z539" s="89">
        <f t="shared" si="312"/>
        <v>2.2075999999999998</v>
      </c>
      <c r="AA539" s="89">
        <f t="shared" si="312"/>
        <v>1.99763</v>
      </c>
    </row>
    <row r="540" spans="1:27" ht="12.75" hidden="1" customHeight="1" outlineLevel="1" x14ac:dyDescent="0.2">
      <c r="A540" s="99" t="s">
        <v>1554</v>
      </c>
      <c r="B540" s="60" t="s">
        <v>238</v>
      </c>
      <c r="C540" s="40" t="s">
        <v>79</v>
      </c>
      <c r="D540" s="41">
        <v>1189.29</v>
      </c>
      <c r="E540" s="41">
        <v>1112.4000000000001</v>
      </c>
      <c r="F540" s="41">
        <v>1040.32</v>
      </c>
      <c r="G540" s="41">
        <v>1055.2</v>
      </c>
      <c r="H540" s="41">
        <v>1117.5</v>
      </c>
      <c r="I540" s="41">
        <v>1244.49</v>
      </c>
      <c r="J540" s="41">
        <v>1457.52</v>
      </c>
      <c r="K540" s="41">
        <v>1695.22</v>
      </c>
      <c r="L540" s="41">
        <v>1866.19</v>
      </c>
      <c r="M540" s="41">
        <v>1911.15</v>
      </c>
      <c r="N540" s="41">
        <v>1956.1</v>
      </c>
      <c r="O540" s="41">
        <v>2000.91</v>
      </c>
      <c r="P540" s="41">
        <v>1965.38</v>
      </c>
      <c r="Q540" s="41">
        <v>1980.08</v>
      </c>
      <c r="R540" s="41">
        <v>1975.34</v>
      </c>
      <c r="S540" s="41">
        <v>1906.61</v>
      </c>
      <c r="T540" s="41">
        <v>1924.95</v>
      </c>
      <c r="U540" s="41">
        <v>1953.65</v>
      </c>
      <c r="V540" s="41">
        <v>1947.22</v>
      </c>
      <c r="W540" s="41">
        <v>1981.63</v>
      </c>
      <c r="X540" s="41">
        <v>1906.29</v>
      </c>
      <c r="Y540" s="41">
        <v>1792.7</v>
      </c>
      <c r="Z540" s="41">
        <v>1553.34</v>
      </c>
      <c r="AA540" s="41">
        <v>1343.37</v>
      </c>
    </row>
    <row r="541" spans="1:27" ht="12.75" hidden="1" customHeight="1" outlineLevel="1" x14ac:dyDescent="0.2">
      <c r="A541" s="99" t="s">
        <v>1555</v>
      </c>
      <c r="B541" s="60" t="s">
        <v>90</v>
      </c>
      <c r="C541" s="40" t="s">
        <v>79</v>
      </c>
      <c r="D541" s="41">
        <f>$D$486</f>
        <v>434.18</v>
      </c>
      <c r="E541" s="41">
        <f t="shared" ref="E541:AA541" si="313">$D$486</f>
        <v>434.18</v>
      </c>
      <c r="F541" s="41">
        <f t="shared" si="313"/>
        <v>434.18</v>
      </c>
      <c r="G541" s="41">
        <f t="shared" si="313"/>
        <v>434.18</v>
      </c>
      <c r="H541" s="41">
        <f t="shared" si="313"/>
        <v>434.18</v>
      </c>
      <c r="I541" s="41">
        <f t="shared" si="313"/>
        <v>434.18</v>
      </c>
      <c r="J541" s="41">
        <f t="shared" si="313"/>
        <v>434.18</v>
      </c>
      <c r="K541" s="41">
        <f t="shared" si="313"/>
        <v>434.18</v>
      </c>
      <c r="L541" s="41">
        <f t="shared" si="313"/>
        <v>434.18</v>
      </c>
      <c r="M541" s="41">
        <f t="shared" si="313"/>
        <v>434.18</v>
      </c>
      <c r="N541" s="41">
        <f t="shared" si="313"/>
        <v>434.18</v>
      </c>
      <c r="O541" s="41">
        <f t="shared" si="313"/>
        <v>434.18</v>
      </c>
      <c r="P541" s="41">
        <f t="shared" si="313"/>
        <v>434.18</v>
      </c>
      <c r="Q541" s="41">
        <f t="shared" si="313"/>
        <v>434.18</v>
      </c>
      <c r="R541" s="41">
        <f t="shared" si="313"/>
        <v>434.18</v>
      </c>
      <c r="S541" s="41">
        <f t="shared" si="313"/>
        <v>434.18</v>
      </c>
      <c r="T541" s="41">
        <f t="shared" si="313"/>
        <v>434.18</v>
      </c>
      <c r="U541" s="41">
        <f t="shared" si="313"/>
        <v>434.18</v>
      </c>
      <c r="V541" s="41">
        <f t="shared" si="313"/>
        <v>434.18</v>
      </c>
      <c r="W541" s="41">
        <f t="shared" si="313"/>
        <v>434.18</v>
      </c>
      <c r="X541" s="41">
        <f t="shared" si="313"/>
        <v>434.18</v>
      </c>
      <c r="Y541" s="41">
        <f t="shared" si="313"/>
        <v>434.18</v>
      </c>
      <c r="Z541" s="41">
        <f t="shared" si="313"/>
        <v>434.18</v>
      </c>
      <c r="AA541" s="41">
        <f t="shared" si="313"/>
        <v>434.18</v>
      </c>
    </row>
    <row r="542" spans="1:27" ht="12.75" hidden="1" customHeight="1" outlineLevel="1" x14ac:dyDescent="0.2">
      <c r="A542" s="99" t="s">
        <v>1556</v>
      </c>
      <c r="B542" s="60" t="s">
        <v>83</v>
      </c>
      <c r="C542" s="40" t="s">
        <v>79</v>
      </c>
      <c r="D542" s="41">
        <v>3.72</v>
      </c>
      <c r="E542" s="41">
        <v>3.72</v>
      </c>
      <c r="F542" s="41">
        <v>3.72</v>
      </c>
      <c r="G542" s="41">
        <v>3.72</v>
      </c>
      <c r="H542" s="41">
        <v>3.72</v>
      </c>
      <c r="I542" s="41">
        <v>3.72</v>
      </c>
      <c r="J542" s="41">
        <v>3.72</v>
      </c>
      <c r="K542" s="41">
        <v>3.72</v>
      </c>
      <c r="L542" s="41">
        <v>3.72</v>
      </c>
      <c r="M542" s="41">
        <v>3.72</v>
      </c>
      <c r="N542" s="41">
        <v>3.72</v>
      </c>
      <c r="O542" s="41">
        <v>3.72</v>
      </c>
      <c r="P542" s="41">
        <v>3.72</v>
      </c>
      <c r="Q542" s="41">
        <v>3.72</v>
      </c>
      <c r="R542" s="41">
        <v>3.72</v>
      </c>
      <c r="S542" s="41">
        <v>3.72</v>
      </c>
      <c r="T542" s="41">
        <v>3.72</v>
      </c>
      <c r="U542" s="41">
        <v>3.72</v>
      </c>
      <c r="V542" s="41">
        <v>3.72</v>
      </c>
      <c r="W542" s="41">
        <v>3.72</v>
      </c>
      <c r="X542" s="41">
        <v>3.72</v>
      </c>
      <c r="Y542" s="41">
        <v>3.72</v>
      </c>
      <c r="Z542" s="41">
        <v>3.72</v>
      </c>
      <c r="AA542" s="41">
        <v>3.72</v>
      </c>
    </row>
    <row r="543" spans="1:27" ht="12.75" hidden="1" customHeight="1" outlineLevel="1" x14ac:dyDescent="0.2">
      <c r="A543" s="99" t="s">
        <v>1557</v>
      </c>
      <c r="B543" s="60" t="s">
        <v>81</v>
      </c>
      <c r="C543" s="40" t="s">
        <v>79</v>
      </c>
      <c r="D543" s="41">
        <f>$D$11</f>
        <v>216.36</v>
      </c>
      <c r="E543" s="41">
        <f t="shared" ref="E543:AA543" si="314">$D$11</f>
        <v>216.36</v>
      </c>
      <c r="F543" s="41">
        <f t="shared" si="314"/>
        <v>216.36</v>
      </c>
      <c r="G543" s="41">
        <f t="shared" si="314"/>
        <v>216.36</v>
      </c>
      <c r="H543" s="41">
        <f t="shared" si="314"/>
        <v>216.36</v>
      </c>
      <c r="I543" s="41">
        <f t="shared" si="314"/>
        <v>216.36</v>
      </c>
      <c r="J543" s="41">
        <f t="shared" si="314"/>
        <v>216.36</v>
      </c>
      <c r="K543" s="41">
        <f t="shared" si="314"/>
        <v>216.36</v>
      </c>
      <c r="L543" s="41">
        <f t="shared" si="314"/>
        <v>216.36</v>
      </c>
      <c r="M543" s="41">
        <f t="shared" si="314"/>
        <v>216.36</v>
      </c>
      <c r="N543" s="41">
        <f t="shared" si="314"/>
        <v>216.36</v>
      </c>
      <c r="O543" s="41">
        <f t="shared" si="314"/>
        <v>216.36</v>
      </c>
      <c r="P543" s="41">
        <f t="shared" si="314"/>
        <v>216.36</v>
      </c>
      <c r="Q543" s="41">
        <f t="shared" si="314"/>
        <v>216.36</v>
      </c>
      <c r="R543" s="41">
        <f>$D$11</f>
        <v>216.36</v>
      </c>
      <c r="S543" s="41">
        <f t="shared" si="314"/>
        <v>216.36</v>
      </c>
      <c r="T543" s="41">
        <f t="shared" si="314"/>
        <v>216.36</v>
      </c>
      <c r="U543" s="41">
        <f t="shared" si="314"/>
        <v>216.36</v>
      </c>
      <c r="V543" s="41">
        <f t="shared" si="314"/>
        <v>216.36</v>
      </c>
      <c r="W543" s="41">
        <f t="shared" si="314"/>
        <v>216.36</v>
      </c>
      <c r="X543" s="41">
        <f t="shared" si="314"/>
        <v>216.36</v>
      </c>
      <c r="Y543" s="41">
        <f t="shared" si="314"/>
        <v>216.36</v>
      </c>
      <c r="Z543" s="41">
        <f t="shared" si="314"/>
        <v>216.36</v>
      </c>
      <c r="AA543" s="41">
        <f t="shared" si="314"/>
        <v>216.36</v>
      </c>
    </row>
    <row r="544" spans="1:27" collapsed="1" x14ac:dyDescent="0.2">
      <c r="A544" s="98" t="s">
        <v>1558</v>
      </c>
      <c r="B544" s="25" t="str">
        <f>"13"&amp;"."&amp;$B$663&amp;"."&amp;$B$664</f>
        <v>13.01.2024</v>
      </c>
      <c r="C544" s="88" t="s">
        <v>76</v>
      </c>
      <c r="D544" s="89">
        <f>ROUND(((D545+D546+D548+D547)/1000),5)</f>
        <v>2.1746699999999999</v>
      </c>
      <c r="E544" s="89">
        <f>ROUND(((E545+E546+E548+E547)/1000),5)</f>
        <v>1.98787</v>
      </c>
      <c r="F544" s="89">
        <f>ROUND(((F545+F546+F548+F547)/1000),5)</f>
        <v>1.9420200000000001</v>
      </c>
      <c r="G544" s="89">
        <f t="shared" ref="G544:AA544" si="315">ROUND(((G545+G546+G548+G547)/1000),5)</f>
        <v>1.9371799999999999</v>
      </c>
      <c r="H544" s="89">
        <f t="shared" si="315"/>
        <v>1.9751700000000001</v>
      </c>
      <c r="I544" s="89">
        <f t="shared" si="315"/>
        <v>2.08216</v>
      </c>
      <c r="J544" s="89">
        <f t="shared" si="315"/>
        <v>2.1314299999999999</v>
      </c>
      <c r="K544" s="89">
        <f t="shared" si="315"/>
        <v>2.1873399999999998</v>
      </c>
      <c r="L544" s="89">
        <f t="shared" si="315"/>
        <v>2.36097</v>
      </c>
      <c r="M544" s="89">
        <f t="shared" si="315"/>
        <v>2.3675199999999998</v>
      </c>
      <c r="N544" s="89">
        <f t="shared" si="315"/>
        <v>2.43133</v>
      </c>
      <c r="O544" s="89">
        <f t="shared" si="315"/>
        <v>2.4640599999999999</v>
      </c>
      <c r="P544" s="89">
        <f t="shared" si="315"/>
        <v>2.55661</v>
      </c>
      <c r="Q544" s="89">
        <f t="shared" si="315"/>
        <v>2.57789</v>
      </c>
      <c r="R544" s="89">
        <f t="shared" si="315"/>
        <v>2.4800300000000002</v>
      </c>
      <c r="S544" s="89">
        <f t="shared" si="315"/>
        <v>2.4621300000000002</v>
      </c>
      <c r="T544" s="89">
        <f t="shared" si="315"/>
        <v>2.5603699999999998</v>
      </c>
      <c r="U544" s="89">
        <f t="shared" si="315"/>
        <v>2.8378899999999998</v>
      </c>
      <c r="V544" s="89">
        <f t="shared" si="315"/>
        <v>2.86252</v>
      </c>
      <c r="W544" s="89">
        <f t="shared" si="315"/>
        <v>2.53695</v>
      </c>
      <c r="X544" s="89">
        <f t="shared" si="315"/>
        <v>2.4096000000000002</v>
      </c>
      <c r="Y544" s="89">
        <f t="shared" si="315"/>
        <v>2.1301299999999999</v>
      </c>
      <c r="Z544" s="89">
        <f t="shared" si="315"/>
        <v>2.10703</v>
      </c>
      <c r="AA544" s="89">
        <f t="shared" si="315"/>
        <v>2.1850399999999999</v>
      </c>
    </row>
    <row r="545" spans="1:27" ht="12.75" hidden="1" customHeight="1" outlineLevel="1" x14ac:dyDescent="0.2">
      <c r="A545" s="99" t="s">
        <v>1559</v>
      </c>
      <c r="B545" s="60" t="s">
        <v>238</v>
      </c>
      <c r="C545" s="40" t="s">
        <v>79</v>
      </c>
      <c r="D545" s="41">
        <v>1520.41</v>
      </c>
      <c r="E545" s="41">
        <v>1333.61</v>
      </c>
      <c r="F545" s="41">
        <v>1287.76</v>
      </c>
      <c r="G545" s="41">
        <v>1282.92</v>
      </c>
      <c r="H545" s="41">
        <v>1320.91</v>
      </c>
      <c r="I545" s="41">
        <v>1427.9</v>
      </c>
      <c r="J545" s="41">
        <v>1477.17</v>
      </c>
      <c r="K545" s="41">
        <v>1533.08</v>
      </c>
      <c r="L545" s="41">
        <v>1706.71</v>
      </c>
      <c r="M545" s="41">
        <v>1713.26</v>
      </c>
      <c r="N545" s="41">
        <v>1777.07</v>
      </c>
      <c r="O545" s="41">
        <v>1809.8</v>
      </c>
      <c r="P545" s="41">
        <v>1902.35</v>
      </c>
      <c r="Q545" s="41">
        <v>1923.63</v>
      </c>
      <c r="R545" s="41">
        <v>1825.77</v>
      </c>
      <c r="S545" s="41">
        <v>1807.87</v>
      </c>
      <c r="T545" s="41">
        <v>1906.11</v>
      </c>
      <c r="U545" s="41">
        <v>2183.63</v>
      </c>
      <c r="V545" s="41">
        <v>2208.2600000000002</v>
      </c>
      <c r="W545" s="41">
        <v>1882.69</v>
      </c>
      <c r="X545" s="41">
        <v>1755.34</v>
      </c>
      <c r="Y545" s="41">
        <v>1475.87</v>
      </c>
      <c r="Z545" s="41">
        <v>1452.77</v>
      </c>
      <c r="AA545" s="41">
        <v>1530.78</v>
      </c>
    </row>
    <row r="546" spans="1:27" ht="12.75" hidden="1" customHeight="1" outlineLevel="1" x14ac:dyDescent="0.2">
      <c r="A546" s="99" t="s">
        <v>1560</v>
      </c>
      <c r="B546" s="60" t="s">
        <v>90</v>
      </c>
      <c r="C546" s="40" t="s">
        <v>79</v>
      </c>
      <c r="D546" s="41">
        <f>$D$486</f>
        <v>434.18</v>
      </c>
      <c r="E546" s="41">
        <f t="shared" ref="E546:AA546" si="316">$D$486</f>
        <v>434.18</v>
      </c>
      <c r="F546" s="41">
        <f t="shared" si="316"/>
        <v>434.18</v>
      </c>
      <c r="G546" s="41">
        <f t="shared" si="316"/>
        <v>434.18</v>
      </c>
      <c r="H546" s="41">
        <f t="shared" si="316"/>
        <v>434.18</v>
      </c>
      <c r="I546" s="41">
        <f t="shared" si="316"/>
        <v>434.18</v>
      </c>
      <c r="J546" s="41">
        <f t="shared" si="316"/>
        <v>434.18</v>
      </c>
      <c r="K546" s="41">
        <f t="shared" si="316"/>
        <v>434.18</v>
      </c>
      <c r="L546" s="41">
        <f t="shared" si="316"/>
        <v>434.18</v>
      </c>
      <c r="M546" s="41">
        <f t="shared" si="316"/>
        <v>434.18</v>
      </c>
      <c r="N546" s="41">
        <f t="shared" si="316"/>
        <v>434.18</v>
      </c>
      <c r="O546" s="41">
        <f t="shared" si="316"/>
        <v>434.18</v>
      </c>
      <c r="P546" s="41">
        <f t="shared" si="316"/>
        <v>434.18</v>
      </c>
      <c r="Q546" s="41">
        <f t="shared" si="316"/>
        <v>434.18</v>
      </c>
      <c r="R546" s="41">
        <f t="shared" si="316"/>
        <v>434.18</v>
      </c>
      <c r="S546" s="41">
        <f t="shared" si="316"/>
        <v>434.18</v>
      </c>
      <c r="T546" s="41">
        <f t="shared" si="316"/>
        <v>434.18</v>
      </c>
      <c r="U546" s="41">
        <f t="shared" si="316"/>
        <v>434.18</v>
      </c>
      <c r="V546" s="41">
        <f t="shared" si="316"/>
        <v>434.18</v>
      </c>
      <c r="W546" s="41">
        <f t="shared" si="316"/>
        <v>434.18</v>
      </c>
      <c r="X546" s="41">
        <f t="shared" si="316"/>
        <v>434.18</v>
      </c>
      <c r="Y546" s="41">
        <f t="shared" si="316"/>
        <v>434.18</v>
      </c>
      <c r="Z546" s="41">
        <f t="shared" si="316"/>
        <v>434.18</v>
      </c>
      <c r="AA546" s="41">
        <f t="shared" si="316"/>
        <v>434.18</v>
      </c>
    </row>
    <row r="547" spans="1:27" ht="12.75" hidden="1" customHeight="1" outlineLevel="1" x14ac:dyDescent="0.2">
      <c r="A547" s="99" t="s">
        <v>1561</v>
      </c>
      <c r="B547" s="60" t="s">
        <v>83</v>
      </c>
      <c r="C547" s="40" t="s">
        <v>79</v>
      </c>
      <c r="D547" s="41">
        <v>3.72</v>
      </c>
      <c r="E547" s="41">
        <v>3.72</v>
      </c>
      <c r="F547" s="41">
        <v>3.72</v>
      </c>
      <c r="G547" s="41">
        <v>3.72</v>
      </c>
      <c r="H547" s="41">
        <v>3.72</v>
      </c>
      <c r="I547" s="41">
        <v>3.72</v>
      </c>
      <c r="J547" s="41">
        <v>3.72</v>
      </c>
      <c r="K547" s="41">
        <v>3.72</v>
      </c>
      <c r="L547" s="41">
        <v>3.72</v>
      </c>
      <c r="M547" s="41">
        <v>3.72</v>
      </c>
      <c r="N547" s="41">
        <v>3.72</v>
      </c>
      <c r="O547" s="41">
        <v>3.72</v>
      </c>
      <c r="P547" s="41">
        <v>3.72</v>
      </c>
      <c r="Q547" s="41">
        <v>3.72</v>
      </c>
      <c r="R547" s="41">
        <v>3.72</v>
      </c>
      <c r="S547" s="41">
        <v>3.72</v>
      </c>
      <c r="T547" s="41">
        <v>3.72</v>
      </c>
      <c r="U547" s="41">
        <v>3.72</v>
      </c>
      <c r="V547" s="41">
        <v>3.72</v>
      </c>
      <c r="W547" s="41">
        <v>3.72</v>
      </c>
      <c r="X547" s="41">
        <v>3.72</v>
      </c>
      <c r="Y547" s="41">
        <v>3.72</v>
      </c>
      <c r="Z547" s="41">
        <v>3.72</v>
      </c>
      <c r="AA547" s="41">
        <v>3.72</v>
      </c>
    </row>
    <row r="548" spans="1:27" ht="12.75" hidden="1" customHeight="1" outlineLevel="1" x14ac:dyDescent="0.2">
      <c r="A548" s="99" t="s">
        <v>1562</v>
      </c>
      <c r="B548" s="60" t="s">
        <v>81</v>
      </c>
      <c r="C548" s="40" t="s">
        <v>79</v>
      </c>
      <c r="D548" s="41">
        <f>$D$11</f>
        <v>216.36</v>
      </c>
      <c r="E548" s="41">
        <f t="shared" ref="E548:AA548" si="317">$D$11</f>
        <v>216.36</v>
      </c>
      <c r="F548" s="41">
        <f t="shared" si="317"/>
        <v>216.36</v>
      </c>
      <c r="G548" s="41">
        <f t="shared" si="317"/>
        <v>216.36</v>
      </c>
      <c r="H548" s="41">
        <f t="shared" si="317"/>
        <v>216.36</v>
      </c>
      <c r="I548" s="41">
        <f t="shared" si="317"/>
        <v>216.36</v>
      </c>
      <c r="J548" s="41">
        <f t="shared" si="317"/>
        <v>216.36</v>
      </c>
      <c r="K548" s="41">
        <f t="shared" si="317"/>
        <v>216.36</v>
      </c>
      <c r="L548" s="41">
        <f t="shared" si="317"/>
        <v>216.36</v>
      </c>
      <c r="M548" s="41">
        <f t="shared" si="317"/>
        <v>216.36</v>
      </c>
      <c r="N548" s="41">
        <f t="shared" si="317"/>
        <v>216.36</v>
      </c>
      <c r="O548" s="41">
        <f t="shared" si="317"/>
        <v>216.36</v>
      </c>
      <c r="P548" s="41">
        <f t="shared" si="317"/>
        <v>216.36</v>
      </c>
      <c r="Q548" s="41">
        <f t="shared" si="317"/>
        <v>216.36</v>
      </c>
      <c r="R548" s="41">
        <f>$D$11</f>
        <v>216.36</v>
      </c>
      <c r="S548" s="41">
        <f t="shared" si="317"/>
        <v>216.36</v>
      </c>
      <c r="T548" s="41">
        <f t="shared" si="317"/>
        <v>216.36</v>
      </c>
      <c r="U548" s="41">
        <f t="shared" si="317"/>
        <v>216.36</v>
      </c>
      <c r="V548" s="41">
        <f t="shared" si="317"/>
        <v>216.36</v>
      </c>
      <c r="W548" s="41">
        <f t="shared" si="317"/>
        <v>216.36</v>
      </c>
      <c r="X548" s="41">
        <f t="shared" si="317"/>
        <v>216.36</v>
      </c>
      <c r="Y548" s="41">
        <f t="shared" si="317"/>
        <v>216.36</v>
      </c>
      <c r="Z548" s="41">
        <f t="shared" si="317"/>
        <v>216.36</v>
      </c>
      <c r="AA548" s="41">
        <f t="shared" si="317"/>
        <v>216.36</v>
      </c>
    </row>
    <row r="549" spans="1:27" collapsed="1" x14ac:dyDescent="0.2">
      <c r="A549" s="98" t="s">
        <v>1563</v>
      </c>
      <c r="B549" s="25" t="str">
        <f>"14"&amp;"."&amp;$B$663&amp;"."&amp;$B$664</f>
        <v>14.01.2024</v>
      </c>
      <c r="C549" s="88" t="s">
        <v>76</v>
      </c>
      <c r="D549" s="89">
        <f>ROUND(((D550+D551+D553+D552)/1000),5)</f>
        <v>2.2034099999999999</v>
      </c>
      <c r="E549" s="89">
        <f>ROUND(((E550+E551+E553+E552)/1000),5)</f>
        <v>2.0685099999999998</v>
      </c>
      <c r="F549" s="89">
        <f>ROUND(((F550+F551+F553+F552)/1000),5)</f>
        <v>1.9402299999999999</v>
      </c>
      <c r="G549" s="89">
        <f t="shared" ref="G549:AA549" si="318">ROUND(((G550+G551+G553+G552)/1000),5)</f>
        <v>1.9260200000000001</v>
      </c>
      <c r="H549" s="89">
        <f t="shared" si="318"/>
        <v>1.9421200000000001</v>
      </c>
      <c r="I549" s="89">
        <f t="shared" si="318"/>
        <v>2.0194800000000002</v>
      </c>
      <c r="J549" s="89">
        <f t="shared" si="318"/>
        <v>2.0523400000000001</v>
      </c>
      <c r="K549" s="89">
        <f t="shared" si="318"/>
        <v>2.1642999999999999</v>
      </c>
      <c r="L549" s="89">
        <f t="shared" si="318"/>
        <v>2.2490899999999998</v>
      </c>
      <c r="M549" s="89">
        <f t="shared" si="318"/>
        <v>2.4062299999999999</v>
      </c>
      <c r="N549" s="89">
        <f t="shared" si="318"/>
        <v>2.5317599999999998</v>
      </c>
      <c r="O549" s="89">
        <f t="shared" si="318"/>
        <v>2.60629</v>
      </c>
      <c r="P549" s="89">
        <f t="shared" si="318"/>
        <v>2.63245</v>
      </c>
      <c r="Q549" s="89">
        <f t="shared" si="318"/>
        <v>2.6511900000000002</v>
      </c>
      <c r="R549" s="89">
        <f t="shared" si="318"/>
        <v>2.5212500000000002</v>
      </c>
      <c r="S549" s="89">
        <f t="shared" si="318"/>
        <v>2.6529600000000002</v>
      </c>
      <c r="T549" s="89">
        <f t="shared" si="318"/>
        <v>2.83257</v>
      </c>
      <c r="U549" s="89">
        <f t="shared" si="318"/>
        <v>2.8635600000000001</v>
      </c>
      <c r="V549" s="89">
        <f t="shared" si="318"/>
        <v>2.85798</v>
      </c>
      <c r="W549" s="89">
        <f t="shared" si="318"/>
        <v>2.7037499999999999</v>
      </c>
      <c r="X549" s="89">
        <f t="shared" si="318"/>
        <v>2.54461</v>
      </c>
      <c r="Y549" s="89">
        <f t="shared" si="318"/>
        <v>2.41933</v>
      </c>
      <c r="Z549" s="89">
        <f t="shared" si="318"/>
        <v>2.21956</v>
      </c>
      <c r="AA549" s="89">
        <f t="shared" si="318"/>
        <v>2.1604399999999999</v>
      </c>
    </row>
    <row r="550" spans="1:27" ht="12.75" hidden="1" customHeight="1" outlineLevel="1" x14ac:dyDescent="0.2">
      <c r="A550" s="99" t="s">
        <v>1564</v>
      </c>
      <c r="B550" s="60" t="s">
        <v>238</v>
      </c>
      <c r="C550" s="40" t="s">
        <v>79</v>
      </c>
      <c r="D550" s="41">
        <v>1549.15</v>
      </c>
      <c r="E550" s="41">
        <v>1414.25</v>
      </c>
      <c r="F550" s="41">
        <v>1285.97</v>
      </c>
      <c r="G550" s="41">
        <v>1271.76</v>
      </c>
      <c r="H550" s="41">
        <v>1287.8599999999999</v>
      </c>
      <c r="I550" s="41">
        <v>1365.22</v>
      </c>
      <c r="J550" s="41">
        <v>1398.08</v>
      </c>
      <c r="K550" s="41">
        <v>1510.04</v>
      </c>
      <c r="L550" s="41">
        <v>1594.83</v>
      </c>
      <c r="M550" s="41">
        <v>1751.97</v>
      </c>
      <c r="N550" s="41">
        <v>1877.5</v>
      </c>
      <c r="O550" s="41">
        <v>1952.03</v>
      </c>
      <c r="P550" s="41">
        <v>1978.19</v>
      </c>
      <c r="Q550" s="41">
        <v>1996.93</v>
      </c>
      <c r="R550" s="41">
        <v>1866.99</v>
      </c>
      <c r="S550" s="41">
        <v>1998.7</v>
      </c>
      <c r="T550" s="41">
        <v>2178.31</v>
      </c>
      <c r="U550" s="41">
        <v>2209.3000000000002</v>
      </c>
      <c r="V550" s="41">
        <v>2203.7199999999998</v>
      </c>
      <c r="W550" s="41">
        <v>2049.4899999999998</v>
      </c>
      <c r="X550" s="41">
        <v>1890.35</v>
      </c>
      <c r="Y550" s="41">
        <v>1765.07</v>
      </c>
      <c r="Z550" s="41">
        <v>1565.3</v>
      </c>
      <c r="AA550" s="41">
        <v>1506.18</v>
      </c>
    </row>
    <row r="551" spans="1:27" ht="12.75" hidden="1" customHeight="1" outlineLevel="1" x14ac:dyDescent="0.2">
      <c r="A551" s="99" t="s">
        <v>1565</v>
      </c>
      <c r="B551" s="60" t="s">
        <v>90</v>
      </c>
      <c r="C551" s="40" t="s">
        <v>79</v>
      </c>
      <c r="D551" s="41">
        <f>$D$486</f>
        <v>434.18</v>
      </c>
      <c r="E551" s="41">
        <f t="shared" ref="E551:AA551" si="319">$D$486</f>
        <v>434.18</v>
      </c>
      <c r="F551" s="41">
        <f t="shared" si="319"/>
        <v>434.18</v>
      </c>
      <c r="G551" s="41">
        <f t="shared" si="319"/>
        <v>434.18</v>
      </c>
      <c r="H551" s="41">
        <f t="shared" si="319"/>
        <v>434.18</v>
      </c>
      <c r="I551" s="41">
        <f t="shared" si="319"/>
        <v>434.18</v>
      </c>
      <c r="J551" s="41">
        <f t="shared" si="319"/>
        <v>434.18</v>
      </c>
      <c r="K551" s="41">
        <f t="shared" si="319"/>
        <v>434.18</v>
      </c>
      <c r="L551" s="41">
        <f t="shared" si="319"/>
        <v>434.18</v>
      </c>
      <c r="M551" s="41">
        <f t="shared" si="319"/>
        <v>434.18</v>
      </c>
      <c r="N551" s="41">
        <f t="shared" si="319"/>
        <v>434.18</v>
      </c>
      <c r="O551" s="41">
        <f t="shared" si="319"/>
        <v>434.18</v>
      </c>
      <c r="P551" s="41">
        <f t="shared" si="319"/>
        <v>434.18</v>
      </c>
      <c r="Q551" s="41">
        <f t="shared" si="319"/>
        <v>434.18</v>
      </c>
      <c r="R551" s="41">
        <f t="shared" si="319"/>
        <v>434.18</v>
      </c>
      <c r="S551" s="41">
        <f t="shared" si="319"/>
        <v>434.18</v>
      </c>
      <c r="T551" s="41">
        <f t="shared" si="319"/>
        <v>434.18</v>
      </c>
      <c r="U551" s="41">
        <f t="shared" si="319"/>
        <v>434.18</v>
      </c>
      <c r="V551" s="41">
        <f t="shared" si="319"/>
        <v>434.18</v>
      </c>
      <c r="W551" s="41">
        <f t="shared" si="319"/>
        <v>434.18</v>
      </c>
      <c r="X551" s="41">
        <f t="shared" si="319"/>
        <v>434.18</v>
      </c>
      <c r="Y551" s="41">
        <f t="shared" si="319"/>
        <v>434.18</v>
      </c>
      <c r="Z551" s="41">
        <f t="shared" si="319"/>
        <v>434.18</v>
      </c>
      <c r="AA551" s="41">
        <f t="shared" si="319"/>
        <v>434.18</v>
      </c>
    </row>
    <row r="552" spans="1:27" ht="12.75" hidden="1" customHeight="1" outlineLevel="1" x14ac:dyDescent="0.2">
      <c r="A552" s="99" t="s">
        <v>1566</v>
      </c>
      <c r="B552" s="60" t="s">
        <v>83</v>
      </c>
      <c r="C552" s="40" t="s">
        <v>79</v>
      </c>
      <c r="D552" s="41">
        <v>3.72</v>
      </c>
      <c r="E552" s="41">
        <v>3.72</v>
      </c>
      <c r="F552" s="41">
        <v>3.72</v>
      </c>
      <c r="G552" s="41">
        <v>3.72</v>
      </c>
      <c r="H552" s="41">
        <v>3.72</v>
      </c>
      <c r="I552" s="41">
        <v>3.72</v>
      </c>
      <c r="J552" s="41">
        <v>3.72</v>
      </c>
      <c r="K552" s="41">
        <v>3.72</v>
      </c>
      <c r="L552" s="41">
        <v>3.72</v>
      </c>
      <c r="M552" s="41">
        <v>3.72</v>
      </c>
      <c r="N552" s="41">
        <v>3.72</v>
      </c>
      <c r="O552" s="41">
        <v>3.72</v>
      </c>
      <c r="P552" s="41">
        <v>3.72</v>
      </c>
      <c r="Q552" s="41">
        <v>3.72</v>
      </c>
      <c r="R552" s="41">
        <v>3.72</v>
      </c>
      <c r="S552" s="41">
        <v>3.72</v>
      </c>
      <c r="T552" s="41">
        <v>3.72</v>
      </c>
      <c r="U552" s="41">
        <v>3.72</v>
      </c>
      <c r="V552" s="41">
        <v>3.72</v>
      </c>
      <c r="W552" s="41">
        <v>3.72</v>
      </c>
      <c r="X552" s="41">
        <v>3.72</v>
      </c>
      <c r="Y552" s="41">
        <v>3.72</v>
      </c>
      <c r="Z552" s="41">
        <v>3.72</v>
      </c>
      <c r="AA552" s="41">
        <v>3.72</v>
      </c>
    </row>
    <row r="553" spans="1:27" ht="12.75" hidden="1" customHeight="1" outlineLevel="1" x14ac:dyDescent="0.2">
      <c r="A553" s="99" t="s">
        <v>1567</v>
      </c>
      <c r="B553" s="60" t="s">
        <v>81</v>
      </c>
      <c r="C553" s="40" t="s">
        <v>79</v>
      </c>
      <c r="D553" s="41">
        <f>$D$11</f>
        <v>216.36</v>
      </c>
      <c r="E553" s="41">
        <f t="shared" ref="E553:AA553" si="320">$D$11</f>
        <v>216.36</v>
      </c>
      <c r="F553" s="41">
        <f t="shared" si="320"/>
        <v>216.36</v>
      </c>
      <c r="G553" s="41">
        <f t="shared" si="320"/>
        <v>216.36</v>
      </c>
      <c r="H553" s="41">
        <f t="shared" si="320"/>
        <v>216.36</v>
      </c>
      <c r="I553" s="41">
        <f t="shared" si="320"/>
        <v>216.36</v>
      </c>
      <c r="J553" s="41">
        <f t="shared" si="320"/>
        <v>216.36</v>
      </c>
      <c r="K553" s="41">
        <f t="shared" si="320"/>
        <v>216.36</v>
      </c>
      <c r="L553" s="41">
        <f t="shared" si="320"/>
        <v>216.36</v>
      </c>
      <c r="M553" s="41">
        <f t="shared" si="320"/>
        <v>216.36</v>
      </c>
      <c r="N553" s="41">
        <f t="shared" si="320"/>
        <v>216.36</v>
      </c>
      <c r="O553" s="41">
        <f t="shared" si="320"/>
        <v>216.36</v>
      </c>
      <c r="P553" s="41">
        <f t="shared" si="320"/>
        <v>216.36</v>
      </c>
      <c r="Q553" s="41">
        <f t="shared" si="320"/>
        <v>216.36</v>
      </c>
      <c r="R553" s="41">
        <f>$D$11</f>
        <v>216.36</v>
      </c>
      <c r="S553" s="41">
        <f t="shared" si="320"/>
        <v>216.36</v>
      </c>
      <c r="T553" s="41">
        <f t="shared" si="320"/>
        <v>216.36</v>
      </c>
      <c r="U553" s="41">
        <f t="shared" si="320"/>
        <v>216.36</v>
      </c>
      <c r="V553" s="41">
        <f t="shared" si="320"/>
        <v>216.36</v>
      </c>
      <c r="W553" s="41">
        <f t="shared" si="320"/>
        <v>216.36</v>
      </c>
      <c r="X553" s="41">
        <f t="shared" si="320"/>
        <v>216.36</v>
      </c>
      <c r="Y553" s="41">
        <f t="shared" si="320"/>
        <v>216.36</v>
      </c>
      <c r="Z553" s="41">
        <f t="shared" si="320"/>
        <v>216.36</v>
      </c>
      <c r="AA553" s="41">
        <f t="shared" si="320"/>
        <v>216.36</v>
      </c>
    </row>
    <row r="554" spans="1:27" collapsed="1" x14ac:dyDescent="0.2">
      <c r="A554" s="98" t="s">
        <v>1568</v>
      </c>
      <c r="B554" s="25" t="str">
        <f>"15"&amp;"."&amp;$B$663&amp;"."&amp;$B$664</f>
        <v>15.01.2024</v>
      </c>
      <c r="C554" s="88" t="s">
        <v>76</v>
      </c>
      <c r="D554" s="89">
        <f>ROUND(((D555+D556+D558+D557)/1000),5)</f>
        <v>1.9288799999999999</v>
      </c>
      <c r="E554" s="89">
        <f>ROUND(((E555+E556+E558+E557)/1000),5)</f>
        <v>1.8713299999999999</v>
      </c>
      <c r="F554" s="89">
        <f>ROUND(((F555+F556+F558+F557)/1000),5)</f>
        <v>1.8159400000000001</v>
      </c>
      <c r="G554" s="89">
        <f t="shared" ref="G554:AA554" si="321">ROUND(((G555+G556+G558+G557)/1000),5)</f>
        <v>1.8091600000000001</v>
      </c>
      <c r="H554" s="89">
        <f t="shared" si="321"/>
        <v>1.87083</v>
      </c>
      <c r="I554" s="89">
        <f t="shared" si="321"/>
        <v>1.99563</v>
      </c>
      <c r="J554" s="89">
        <f t="shared" si="321"/>
        <v>2.2060200000000001</v>
      </c>
      <c r="K554" s="89">
        <f t="shared" si="321"/>
        <v>2.42388</v>
      </c>
      <c r="L554" s="89">
        <f t="shared" si="321"/>
        <v>2.6871</v>
      </c>
      <c r="M554" s="89">
        <f t="shared" si="321"/>
        <v>2.7205499999999998</v>
      </c>
      <c r="N554" s="89">
        <f t="shared" si="321"/>
        <v>2.7082799999999998</v>
      </c>
      <c r="O554" s="89">
        <f t="shared" si="321"/>
        <v>2.8022100000000001</v>
      </c>
      <c r="P554" s="89">
        <f t="shared" si="321"/>
        <v>2.8018999999999998</v>
      </c>
      <c r="Q554" s="89">
        <f t="shared" si="321"/>
        <v>2.8124099999999999</v>
      </c>
      <c r="R554" s="89">
        <f t="shared" si="321"/>
        <v>2.8087499999999999</v>
      </c>
      <c r="S554" s="89">
        <f t="shared" si="321"/>
        <v>2.7451300000000001</v>
      </c>
      <c r="T554" s="89">
        <f t="shared" si="321"/>
        <v>2.85554</v>
      </c>
      <c r="U554" s="89">
        <f t="shared" si="321"/>
        <v>2.88246</v>
      </c>
      <c r="V554" s="89">
        <f t="shared" si="321"/>
        <v>2.8752300000000002</v>
      </c>
      <c r="W554" s="89">
        <f t="shared" si="321"/>
        <v>2.74194</v>
      </c>
      <c r="X554" s="89">
        <f t="shared" si="321"/>
        <v>2.6122899999999998</v>
      </c>
      <c r="Y554" s="89">
        <f t="shared" si="321"/>
        <v>2.4453999999999998</v>
      </c>
      <c r="Z554" s="89">
        <f t="shared" si="321"/>
        <v>2.2496700000000001</v>
      </c>
      <c r="AA554" s="89">
        <f t="shared" si="321"/>
        <v>2.1173199999999999</v>
      </c>
    </row>
    <row r="555" spans="1:27" ht="12.75" hidden="1" customHeight="1" outlineLevel="1" x14ac:dyDescent="0.2">
      <c r="A555" s="99" t="s">
        <v>1569</v>
      </c>
      <c r="B555" s="60" t="s">
        <v>238</v>
      </c>
      <c r="C555" s="40" t="s">
        <v>79</v>
      </c>
      <c r="D555" s="41">
        <v>1274.6199999999999</v>
      </c>
      <c r="E555" s="41">
        <v>1217.07</v>
      </c>
      <c r="F555" s="41">
        <v>1161.68</v>
      </c>
      <c r="G555" s="41">
        <v>1154.9000000000001</v>
      </c>
      <c r="H555" s="41">
        <v>1216.57</v>
      </c>
      <c r="I555" s="41">
        <v>1341.37</v>
      </c>
      <c r="J555" s="41">
        <v>1551.76</v>
      </c>
      <c r="K555" s="41">
        <v>1769.62</v>
      </c>
      <c r="L555" s="41">
        <v>2032.84</v>
      </c>
      <c r="M555" s="41">
        <v>2066.29</v>
      </c>
      <c r="N555" s="41">
        <v>2054.02</v>
      </c>
      <c r="O555" s="41">
        <v>2147.9499999999998</v>
      </c>
      <c r="P555" s="41">
        <v>2147.64</v>
      </c>
      <c r="Q555" s="41">
        <v>2158.15</v>
      </c>
      <c r="R555" s="41">
        <v>2154.4899999999998</v>
      </c>
      <c r="S555" s="41">
        <v>2090.87</v>
      </c>
      <c r="T555" s="41">
        <v>2201.2800000000002</v>
      </c>
      <c r="U555" s="41">
        <v>2228.1999999999998</v>
      </c>
      <c r="V555" s="41">
        <v>2220.9699999999998</v>
      </c>
      <c r="W555" s="41">
        <v>2087.6799999999998</v>
      </c>
      <c r="X555" s="41">
        <v>1958.03</v>
      </c>
      <c r="Y555" s="41">
        <v>1791.14</v>
      </c>
      <c r="Z555" s="41">
        <v>1595.41</v>
      </c>
      <c r="AA555" s="41">
        <v>1463.06</v>
      </c>
    </row>
    <row r="556" spans="1:27" ht="12.75" hidden="1" customHeight="1" outlineLevel="1" x14ac:dyDescent="0.2">
      <c r="A556" s="99" t="s">
        <v>1570</v>
      </c>
      <c r="B556" s="60" t="s">
        <v>90</v>
      </c>
      <c r="C556" s="40" t="s">
        <v>79</v>
      </c>
      <c r="D556" s="41">
        <f>$D$486</f>
        <v>434.18</v>
      </c>
      <c r="E556" s="41">
        <f t="shared" ref="E556:AA556" si="322">$D$486</f>
        <v>434.18</v>
      </c>
      <c r="F556" s="41">
        <f t="shared" si="322"/>
        <v>434.18</v>
      </c>
      <c r="G556" s="41">
        <f t="shared" si="322"/>
        <v>434.18</v>
      </c>
      <c r="H556" s="41">
        <f t="shared" si="322"/>
        <v>434.18</v>
      </c>
      <c r="I556" s="41">
        <f t="shared" si="322"/>
        <v>434.18</v>
      </c>
      <c r="J556" s="41">
        <f t="shared" si="322"/>
        <v>434.18</v>
      </c>
      <c r="K556" s="41">
        <f t="shared" si="322"/>
        <v>434.18</v>
      </c>
      <c r="L556" s="41">
        <f t="shared" si="322"/>
        <v>434.18</v>
      </c>
      <c r="M556" s="41">
        <f t="shared" si="322"/>
        <v>434.18</v>
      </c>
      <c r="N556" s="41">
        <f t="shared" si="322"/>
        <v>434.18</v>
      </c>
      <c r="O556" s="41">
        <f t="shared" si="322"/>
        <v>434.18</v>
      </c>
      <c r="P556" s="41">
        <f t="shared" si="322"/>
        <v>434.18</v>
      </c>
      <c r="Q556" s="41">
        <f t="shared" si="322"/>
        <v>434.18</v>
      </c>
      <c r="R556" s="41">
        <f t="shared" si="322"/>
        <v>434.18</v>
      </c>
      <c r="S556" s="41">
        <f t="shared" si="322"/>
        <v>434.18</v>
      </c>
      <c r="T556" s="41">
        <f t="shared" si="322"/>
        <v>434.18</v>
      </c>
      <c r="U556" s="41">
        <f t="shared" si="322"/>
        <v>434.18</v>
      </c>
      <c r="V556" s="41">
        <f t="shared" si="322"/>
        <v>434.18</v>
      </c>
      <c r="W556" s="41">
        <f t="shared" si="322"/>
        <v>434.18</v>
      </c>
      <c r="X556" s="41">
        <f t="shared" si="322"/>
        <v>434.18</v>
      </c>
      <c r="Y556" s="41">
        <f t="shared" si="322"/>
        <v>434.18</v>
      </c>
      <c r="Z556" s="41">
        <f t="shared" si="322"/>
        <v>434.18</v>
      </c>
      <c r="AA556" s="41">
        <f t="shared" si="322"/>
        <v>434.18</v>
      </c>
    </row>
    <row r="557" spans="1:27" ht="12.75" hidden="1" customHeight="1" outlineLevel="1" x14ac:dyDescent="0.2">
      <c r="A557" s="99" t="s">
        <v>1571</v>
      </c>
      <c r="B557" s="60" t="s">
        <v>83</v>
      </c>
      <c r="C557" s="40" t="s">
        <v>79</v>
      </c>
      <c r="D557" s="41">
        <v>3.72</v>
      </c>
      <c r="E557" s="41">
        <v>3.72</v>
      </c>
      <c r="F557" s="41">
        <v>3.72</v>
      </c>
      <c r="G557" s="41">
        <v>3.72</v>
      </c>
      <c r="H557" s="41">
        <v>3.72</v>
      </c>
      <c r="I557" s="41">
        <v>3.72</v>
      </c>
      <c r="J557" s="41">
        <v>3.72</v>
      </c>
      <c r="K557" s="41">
        <v>3.72</v>
      </c>
      <c r="L557" s="41">
        <v>3.72</v>
      </c>
      <c r="M557" s="41">
        <v>3.72</v>
      </c>
      <c r="N557" s="41">
        <v>3.72</v>
      </c>
      <c r="O557" s="41">
        <v>3.72</v>
      </c>
      <c r="P557" s="41">
        <v>3.72</v>
      </c>
      <c r="Q557" s="41">
        <v>3.72</v>
      </c>
      <c r="R557" s="41">
        <v>3.72</v>
      </c>
      <c r="S557" s="41">
        <v>3.72</v>
      </c>
      <c r="T557" s="41">
        <v>3.72</v>
      </c>
      <c r="U557" s="41">
        <v>3.72</v>
      </c>
      <c r="V557" s="41">
        <v>3.72</v>
      </c>
      <c r="W557" s="41">
        <v>3.72</v>
      </c>
      <c r="X557" s="41">
        <v>3.72</v>
      </c>
      <c r="Y557" s="41">
        <v>3.72</v>
      </c>
      <c r="Z557" s="41">
        <v>3.72</v>
      </c>
      <c r="AA557" s="41">
        <v>3.72</v>
      </c>
    </row>
    <row r="558" spans="1:27" ht="12.75" hidden="1" customHeight="1" outlineLevel="1" x14ac:dyDescent="0.2">
      <c r="A558" s="99" t="s">
        <v>1572</v>
      </c>
      <c r="B558" s="60" t="s">
        <v>81</v>
      </c>
      <c r="C558" s="40" t="s">
        <v>79</v>
      </c>
      <c r="D558" s="41">
        <f>$D$11</f>
        <v>216.36</v>
      </c>
      <c r="E558" s="41">
        <f t="shared" ref="E558:AA558" si="323">$D$11</f>
        <v>216.36</v>
      </c>
      <c r="F558" s="41">
        <f t="shared" si="323"/>
        <v>216.36</v>
      </c>
      <c r="G558" s="41">
        <f t="shared" si="323"/>
        <v>216.36</v>
      </c>
      <c r="H558" s="41">
        <f t="shared" si="323"/>
        <v>216.36</v>
      </c>
      <c r="I558" s="41">
        <f t="shared" si="323"/>
        <v>216.36</v>
      </c>
      <c r="J558" s="41">
        <f t="shared" si="323"/>
        <v>216.36</v>
      </c>
      <c r="K558" s="41">
        <f t="shared" si="323"/>
        <v>216.36</v>
      </c>
      <c r="L558" s="41">
        <f t="shared" si="323"/>
        <v>216.36</v>
      </c>
      <c r="M558" s="41">
        <f t="shared" si="323"/>
        <v>216.36</v>
      </c>
      <c r="N558" s="41">
        <f t="shared" si="323"/>
        <v>216.36</v>
      </c>
      <c r="O558" s="41">
        <f t="shared" si="323"/>
        <v>216.36</v>
      </c>
      <c r="P558" s="41">
        <f t="shared" si="323"/>
        <v>216.36</v>
      </c>
      <c r="Q558" s="41">
        <f t="shared" si="323"/>
        <v>216.36</v>
      </c>
      <c r="R558" s="41">
        <f>$D$11</f>
        <v>216.36</v>
      </c>
      <c r="S558" s="41">
        <f t="shared" si="323"/>
        <v>216.36</v>
      </c>
      <c r="T558" s="41">
        <f t="shared" si="323"/>
        <v>216.36</v>
      </c>
      <c r="U558" s="41">
        <f t="shared" si="323"/>
        <v>216.36</v>
      </c>
      <c r="V558" s="41">
        <f t="shared" si="323"/>
        <v>216.36</v>
      </c>
      <c r="W558" s="41">
        <f t="shared" si="323"/>
        <v>216.36</v>
      </c>
      <c r="X558" s="41">
        <f t="shared" si="323"/>
        <v>216.36</v>
      </c>
      <c r="Y558" s="41">
        <f t="shared" si="323"/>
        <v>216.36</v>
      </c>
      <c r="Z558" s="41">
        <f t="shared" si="323"/>
        <v>216.36</v>
      </c>
      <c r="AA558" s="41">
        <f t="shared" si="323"/>
        <v>216.36</v>
      </c>
    </row>
    <row r="559" spans="1:27" collapsed="1" x14ac:dyDescent="0.2">
      <c r="A559" s="98" t="s">
        <v>1573</v>
      </c>
      <c r="B559" s="25" t="str">
        <f>"16"&amp;"."&amp;$B$663&amp;"."&amp;$B$664</f>
        <v>16.01.2024</v>
      </c>
      <c r="C559" s="88" t="s">
        <v>76</v>
      </c>
      <c r="D559" s="89">
        <f>ROUND(((D560+D561+D563+D562)/1000),5)</f>
        <v>1.95696</v>
      </c>
      <c r="E559" s="89">
        <f>ROUND(((E560+E561+E563+E562)/1000),5)</f>
        <v>1.8898900000000001</v>
      </c>
      <c r="F559" s="89">
        <f>ROUND(((F560+F561+F563+F562)/1000),5)</f>
        <v>1.8669</v>
      </c>
      <c r="G559" s="89">
        <f t="shared" ref="G559:AA559" si="324">ROUND(((G560+G561+G563+G562)/1000),5)</f>
        <v>1.83249</v>
      </c>
      <c r="H559" s="89">
        <f t="shared" si="324"/>
        <v>1.8764700000000001</v>
      </c>
      <c r="I559" s="89">
        <f t="shared" si="324"/>
        <v>1.9906999999999999</v>
      </c>
      <c r="J559" s="89">
        <f t="shared" si="324"/>
        <v>2.1867200000000002</v>
      </c>
      <c r="K559" s="89">
        <f t="shared" si="324"/>
        <v>2.3729200000000001</v>
      </c>
      <c r="L559" s="89">
        <f t="shared" si="324"/>
        <v>2.64005</v>
      </c>
      <c r="M559" s="89">
        <f t="shared" si="324"/>
        <v>2.6689799999999999</v>
      </c>
      <c r="N559" s="89">
        <f t="shared" si="324"/>
        <v>2.7127699999999999</v>
      </c>
      <c r="O559" s="89">
        <f t="shared" si="324"/>
        <v>2.7335400000000001</v>
      </c>
      <c r="P559" s="89">
        <f t="shared" si="324"/>
        <v>2.7370899999999998</v>
      </c>
      <c r="Q559" s="89">
        <f t="shared" si="324"/>
        <v>2.7658700000000001</v>
      </c>
      <c r="R559" s="89">
        <f t="shared" si="324"/>
        <v>2.74457</v>
      </c>
      <c r="S559" s="89">
        <f t="shared" si="324"/>
        <v>2.7102400000000002</v>
      </c>
      <c r="T559" s="89">
        <f t="shared" si="324"/>
        <v>2.8197399999999999</v>
      </c>
      <c r="U559" s="89">
        <f t="shared" si="324"/>
        <v>2.8667799999999999</v>
      </c>
      <c r="V559" s="89">
        <f t="shared" si="324"/>
        <v>2.8513000000000002</v>
      </c>
      <c r="W559" s="89">
        <f t="shared" si="324"/>
        <v>2.70174</v>
      </c>
      <c r="X559" s="89">
        <f t="shared" si="324"/>
        <v>2.58094</v>
      </c>
      <c r="Y559" s="89">
        <f t="shared" si="324"/>
        <v>2.4670899999999998</v>
      </c>
      <c r="Z559" s="89">
        <f t="shared" si="324"/>
        <v>2.2569599999999999</v>
      </c>
      <c r="AA559" s="89">
        <f t="shared" si="324"/>
        <v>2.1362199999999998</v>
      </c>
    </row>
    <row r="560" spans="1:27" ht="12.75" hidden="1" customHeight="1" outlineLevel="1" x14ac:dyDescent="0.2">
      <c r="A560" s="99" t="s">
        <v>1574</v>
      </c>
      <c r="B560" s="60" t="s">
        <v>238</v>
      </c>
      <c r="C560" s="40" t="s">
        <v>79</v>
      </c>
      <c r="D560" s="41">
        <v>1302.7</v>
      </c>
      <c r="E560" s="41">
        <v>1235.6300000000001</v>
      </c>
      <c r="F560" s="41">
        <v>1212.6400000000001</v>
      </c>
      <c r="G560" s="41">
        <v>1178.23</v>
      </c>
      <c r="H560" s="41">
        <v>1222.21</v>
      </c>
      <c r="I560" s="41">
        <v>1336.44</v>
      </c>
      <c r="J560" s="41">
        <v>1532.46</v>
      </c>
      <c r="K560" s="41">
        <v>1718.66</v>
      </c>
      <c r="L560" s="41">
        <v>1985.79</v>
      </c>
      <c r="M560" s="41">
        <v>2014.72</v>
      </c>
      <c r="N560" s="41">
        <v>2058.5100000000002</v>
      </c>
      <c r="O560" s="41">
        <v>2079.2800000000002</v>
      </c>
      <c r="P560" s="41">
        <v>2082.83</v>
      </c>
      <c r="Q560" s="41">
        <v>2111.61</v>
      </c>
      <c r="R560" s="41">
        <v>2090.31</v>
      </c>
      <c r="S560" s="41">
        <v>2055.98</v>
      </c>
      <c r="T560" s="41">
        <v>2165.48</v>
      </c>
      <c r="U560" s="41">
        <v>2212.52</v>
      </c>
      <c r="V560" s="41">
        <v>2197.04</v>
      </c>
      <c r="W560" s="41">
        <v>2047.48</v>
      </c>
      <c r="X560" s="41">
        <v>1926.68</v>
      </c>
      <c r="Y560" s="41">
        <v>1812.83</v>
      </c>
      <c r="Z560" s="41">
        <v>1602.7</v>
      </c>
      <c r="AA560" s="41">
        <v>1481.96</v>
      </c>
    </row>
    <row r="561" spans="1:27" ht="12.75" hidden="1" customHeight="1" outlineLevel="1" x14ac:dyDescent="0.2">
      <c r="A561" s="99" t="s">
        <v>1575</v>
      </c>
      <c r="B561" s="60" t="s">
        <v>90</v>
      </c>
      <c r="C561" s="40" t="s">
        <v>79</v>
      </c>
      <c r="D561" s="41">
        <f>$D$486</f>
        <v>434.18</v>
      </c>
      <c r="E561" s="41">
        <f t="shared" ref="E561:AA561" si="325">$D$486</f>
        <v>434.18</v>
      </c>
      <c r="F561" s="41">
        <f t="shared" si="325"/>
        <v>434.18</v>
      </c>
      <c r="G561" s="41">
        <f t="shared" si="325"/>
        <v>434.18</v>
      </c>
      <c r="H561" s="41">
        <f t="shared" si="325"/>
        <v>434.18</v>
      </c>
      <c r="I561" s="41">
        <f t="shared" si="325"/>
        <v>434.18</v>
      </c>
      <c r="J561" s="41">
        <f t="shared" si="325"/>
        <v>434.18</v>
      </c>
      <c r="K561" s="41">
        <f t="shared" si="325"/>
        <v>434.18</v>
      </c>
      <c r="L561" s="41">
        <f t="shared" si="325"/>
        <v>434.18</v>
      </c>
      <c r="M561" s="41">
        <f t="shared" si="325"/>
        <v>434.18</v>
      </c>
      <c r="N561" s="41">
        <f t="shared" si="325"/>
        <v>434.18</v>
      </c>
      <c r="O561" s="41">
        <f t="shared" si="325"/>
        <v>434.18</v>
      </c>
      <c r="P561" s="41">
        <f t="shared" si="325"/>
        <v>434.18</v>
      </c>
      <c r="Q561" s="41">
        <f t="shared" si="325"/>
        <v>434.18</v>
      </c>
      <c r="R561" s="41">
        <f t="shared" si="325"/>
        <v>434.18</v>
      </c>
      <c r="S561" s="41">
        <f t="shared" si="325"/>
        <v>434.18</v>
      </c>
      <c r="T561" s="41">
        <f t="shared" si="325"/>
        <v>434.18</v>
      </c>
      <c r="U561" s="41">
        <f t="shared" si="325"/>
        <v>434.18</v>
      </c>
      <c r="V561" s="41">
        <f t="shared" si="325"/>
        <v>434.18</v>
      </c>
      <c r="W561" s="41">
        <f t="shared" si="325"/>
        <v>434.18</v>
      </c>
      <c r="X561" s="41">
        <f t="shared" si="325"/>
        <v>434.18</v>
      </c>
      <c r="Y561" s="41">
        <f t="shared" si="325"/>
        <v>434.18</v>
      </c>
      <c r="Z561" s="41">
        <f t="shared" si="325"/>
        <v>434.18</v>
      </c>
      <c r="AA561" s="41">
        <f t="shared" si="325"/>
        <v>434.18</v>
      </c>
    </row>
    <row r="562" spans="1:27" ht="12.75" hidden="1" customHeight="1" outlineLevel="1" x14ac:dyDescent="0.2">
      <c r="A562" s="99" t="s">
        <v>1576</v>
      </c>
      <c r="B562" s="60" t="s">
        <v>83</v>
      </c>
      <c r="C562" s="40" t="s">
        <v>79</v>
      </c>
      <c r="D562" s="41">
        <v>3.72</v>
      </c>
      <c r="E562" s="41">
        <v>3.72</v>
      </c>
      <c r="F562" s="41">
        <v>3.72</v>
      </c>
      <c r="G562" s="41">
        <v>3.72</v>
      </c>
      <c r="H562" s="41">
        <v>3.72</v>
      </c>
      <c r="I562" s="41">
        <v>3.72</v>
      </c>
      <c r="J562" s="41">
        <v>3.72</v>
      </c>
      <c r="K562" s="41">
        <v>3.72</v>
      </c>
      <c r="L562" s="41">
        <v>3.72</v>
      </c>
      <c r="M562" s="41">
        <v>3.72</v>
      </c>
      <c r="N562" s="41">
        <v>3.72</v>
      </c>
      <c r="O562" s="41">
        <v>3.72</v>
      </c>
      <c r="P562" s="41">
        <v>3.72</v>
      </c>
      <c r="Q562" s="41">
        <v>3.72</v>
      </c>
      <c r="R562" s="41">
        <v>3.72</v>
      </c>
      <c r="S562" s="41">
        <v>3.72</v>
      </c>
      <c r="T562" s="41">
        <v>3.72</v>
      </c>
      <c r="U562" s="41">
        <v>3.72</v>
      </c>
      <c r="V562" s="41">
        <v>3.72</v>
      </c>
      <c r="W562" s="41">
        <v>3.72</v>
      </c>
      <c r="X562" s="41">
        <v>3.72</v>
      </c>
      <c r="Y562" s="41">
        <v>3.72</v>
      </c>
      <c r="Z562" s="41">
        <v>3.72</v>
      </c>
      <c r="AA562" s="41">
        <v>3.72</v>
      </c>
    </row>
    <row r="563" spans="1:27" ht="12.75" hidden="1" customHeight="1" outlineLevel="1" x14ac:dyDescent="0.2">
      <c r="A563" s="99" t="s">
        <v>1577</v>
      </c>
      <c r="B563" s="60" t="s">
        <v>81</v>
      </c>
      <c r="C563" s="40" t="s">
        <v>79</v>
      </c>
      <c r="D563" s="41">
        <f>$D$11</f>
        <v>216.36</v>
      </c>
      <c r="E563" s="41">
        <f t="shared" ref="E563:AA563" si="326">$D$11</f>
        <v>216.36</v>
      </c>
      <c r="F563" s="41">
        <f t="shared" si="326"/>
        <v>216.36</v>
      </c>
      <c r="G563" s="41">
        <f t="shared" si="326"/>
        <v>216.36</v>
      </c>
      <c r="H563" s="41">
        <f t="shared" si="326"/>
        <v>216.36</v>
      </c>
      <c r="I563" s="41">
        <f t="shared" si="326"/>
        <v>216.36</v>
      </c>
      <c r="J563" s="41">
        <f t="shared" si="326"/>
        <v>216.36</v>
      </c>
      <c r="K563" s="41">
        <f t="shared" si="326"/>
        <v>216.36</v>
      </c>
      <c r="L563" s="41">
        <f t="shared" si="326"/>
        <v>216.36</v>
      </c>
      <c r="M563" s="41">
        <f t="shared" si="326"/>
        <v>216.36</v>
      </c>
      <c r="N563" s="41">
        <f t="shared" si="326"/>
        <v>216.36</v>
      </c>
      <c r="O563" s="41">
        <f t="shared" si="326"/>
        <v>216.36</v>
      </c>
      <c r="P563" s="41">
        <f t="shared" si="326"/>
        <v>216.36</v>
      </c>
      <c r="Q563" s="41">
        <f t="shared" si="326"/>
        <v>216.36</v>
      </c>
      <c r="R563" s="41">
        <f>$D$11</f>
        <v>216.36</v>
      </c>
      <c r="S563" s="41">
        <f t="shared" si="326"/>
        <v>216.36</v>
      </c>
      <c r="T563" s="41">
        <f t="shared" si="326"/>
        <v>216.36</v>
      </c>
      <c r="U563" s="41">
        <f t="shared" si="326"/>
        <v>216.36</v>
      </c>
      <c r="V563" s="41">
        <f t="shared" si="326"/>
        <v>216.36</v>
      </c>
      <c r="W563" s="41">
        <f t="shared" si="326"/>
        <v>216.36</v>
      </c>
      <c r="X563" s="41">
        <f t="shared" si="326"/>
        <v>216.36</v>
      </c>
      <c r="Y563" s="41">
        <f t="shared" si="326"/>
        <v>216.36</v>
      </c>
      <c r="Z563" s="41">
        <f t="shared" si="326"/>
        <v>216.36</v>
      </c>
      <c r="AA563" s="41">
        <f t="shared" si="326"/>
        <v>216.36</v>
      </c>
    </row>
    <row r="564" spans="1:27" collapsed="1" x14ac:dyDescent="0.2">
      <c r="A564" s="98" t="s">
        <v>1578</v>
      </c>
      <c r="B564" s="25" t="str">
        <f>"17"&amp;"."&amp;$B$663&amp;"."&amp;$B$664</f>
        <v>17.01.2024</v>
      </c>
      <c r="C564" s="88" t="s">
        <v>76</v>
      </c>
      <c r="D564" s="89">
        <f>ROUND(((D565+D566+D568+D567)/1000),5)</f>
        <v>1.9261200000000001</v>
      </c>
      <c r="E564" s="89">
        <f>ROUND(((E565+E566+E568+E567)/1000),5)</f>
        <v>1.8482400000000001</v>
      </c>
      <c r="F564" s="89">
        <f>ROUND(((F565+F566+F568+F567)/1000),5)</f>
        <v>1.8009999999999999</v>
      </c>
      <c r="G564" s="89">
        <f t="shared" ref="G564:AA564" si="327">ROUND(((G565+G566+G568+G567)/1000),5)</f>
        <v>1.80023</v>
      </c>
      <c r="H564" s="89">
        <f t="shared" si="327"/>
        <v>1.8691</v>
      </c>
      <c r="I564" s="89">
        <f t="shared" si="327"/>
        <v>1.99488</v>
      </c>
      <c r="J564" s="89">
        <f t="shared" si="327"/>
        <v>2.1898900000000001</v>
      </c>
      <c r="K564" s="89">
        <f t="shared" si="327"/>
        <v>2.5043799999999998</v>
      </c>
      <c r="L564" s="89">
        <f t="shared" si="327"/>
        <v>2.7124999999999999</v>
      </c>
      <c r="M564" s="89">
        <f t="shared" si="327"/>
        <v>2.6825100000000002</v>
      </c>
      <c r="N564" s="89">
        <f t="shared" si="327"/>
        <v>2.7605499999999998</v>
      </c>
      <c r="O564" s="89">
        <f t="shared" si="327"/>
        <v>2.7990400000000002</v>
      </c>
      <c r="P564" s="89">
        <f t="shared" si="327"/>
        <v>2.79617</v>
      </c>
      <c r="Q564" s="89">
        <f t="shared" si="327"/>
        <v>2.7969499999999998</v>
      </c>
      <c r="R564" s="89">
        <f t="shared" si="327"/>
        <v>2.7963900000000002</v>
      </c>
      <c r="S564" s="89">
        <f t="shared" si="327"/>
        <v>2.7654800000000002</v>
      </c>
      <c r="T564" s="89">
        <f t="shared" si="327"/>
        <v>2.88646</v>
      </c>
      <c r="U564" s="89">
        <f t="shared" si="327"/>
        <v>2.8506200000000002</v>
      </c>
      <c r="V564" s="89">
        <f t="shared" si="327"/>
        <v>2.82769</v>
      </c>
      <c r="W564" s="89">
        <f t="shared" si="327"/>
        <v>2.6936</v>
      </c>
      <c r="X564" s="89">
        <f t="shared" si="327"/>
        <v>2.69821</v>
      </c>
      <c r="Y564" s="89">
        <f t="shared" si="327"/>
        <v>2.5343200000000001</v>
      </c>
      <c r="Z564" s="89">
        <f t="shared" si="327"/>
        <v>2.3142299999999998</v>
      </c>
      <c r="AA564" s="89">
        <f t="shared" si="327"/>
        <v>2.1398199999999998</v>
      </c>
    </row>
    <row r="565" spans="1:27" ht="12.75" hidden="1" customHeight="1" outlineLevel="1" x14ac:dyDescent="0.2">
      <c r="A565" s="99" t="s">
        <v>1579</v>
      </c>
      <c r="B565" s="60" t="s">
        <v>238</v>
      </c>
      <c r="C565" s="40" t="s">
        <v>79</v>
      </c>
      <c r="D565" s="41">
        <v>1271.8599999999999</v>
      </c>
      <c r="E565" s="41">
        <v>1193.98</v>
      </c>
      <c r="F565" s="41">
        <v>1146.74</v>
      </c>
      <c r="G565" s="41">
        <v>1145.97</v>
      </c>
      <c r="H565" s="41">
        <v>1214.8399999999999</v>
      </c>
      <c r="I565" s="41">
        <v>1340.62</v>
      </c>
      <c r="J565" s="41">
        <v>1535.63</v>
      </c>
      <c r="K565" s="41">
        <v>1850.12</v>
      </c>
      <c r="L565" s="41">
        <v>2058.2399999999998</v>
      </c>
      <c r="M565" s="41">
        <v>2028.25</v>
      </c>
      <c r="N565" s="41">
        <v>2106.29</v>
      </c>
      <c r="O565" s="41">
        <v>2144.7800000000002</v>
      </c>
      <c r="P565" s="41">
        <v>2141.91</v>
      </c>
      <c r="Q565" s="41">
        <v>2142.69</v>
      </c>
      <c r="R565" s="41">
        <v>2142.13</v>
      </c>
      <c r="S565" s="41">
        <v>2111.2199999999998</v>
      </c>
      <c r="T565" s="41">
        <v>2232.1999999999998</v>
      </c>
      <c r="U565" s="41">
        <v>2196.36</v>
      </c>
      <c r="V565" s="41">
        <v>2173.4299999999998</v>
      </c>
      <c r="W565" s="41">
        <v>2039.34</v>
      </c>
      <c r="X565" s="41">
        <v>2043.95</v>
      </c>
      <c r="Y565" s="41">
        <v>1880.06</v>
      </c>
      <c r="Z565" s="41">
        <v>1659.97</v>
      </c>
      <c r="AA565" s="41">
        <v>1485.56</v>
      </c>
    </row>
    <row r="566" spans="1:27" ht="12.75" hidden="1" customHeight="1" outlineLevel="1" x14ac:dyDescent="0.2">
      <c r="A566" s="99" t="s">
        <v>1580</v>
      </c>
      <c r="B566" s="60" t="s">
        <v>90</v>
      </c>
      <c r="C566" s="40" t="s">
        <v>79</v>
      </c>
      <c r="D566" s="41">
        <f>$D$486</f>
        <v>434.18</v>
      </c>
      <c r="E566" s="41">
        <f t="shared" ref="E566:AA566" si="328">$D$486</f>
        <v>434.18</v>
      </c>
      <c r="F566" s="41">
        <f t="shared" si="328"/>
        <v>434.18</v>
      </c>
      <c r="G566" s="41">
        <f t="shared" si="328"/>
        <v>434.18</v>
      </c>
      <c r="H566" s="41">
        <f t="shared" si="328"/>
        <v>434.18</v>
      </c>
      <c r="I566" s="41">
        <f t="shared" si="328"/>
        <v>434.18</v>
      </c>
      <c r="J566" s="41">
        <f t="shared" si="328"/>
        <v>434.18</v>
      </c>
      <c r="K566" s="41">
        <f t="shared" si="328"/>
        <v>434.18</v>
      </c>
      <c r="L566" s="41">
        <f t="shared" si="328"/>
        <v>434.18</v>
      </c>
      <c r="M566" s="41">
        <f t="shared" si="328"/>
        <v>434.18</v>
      </c>
      <c r="N566" s="41">
        <f t="shared" si="328"/>
        <v>434.18</v>
      </c>
      <c r="O566" s="41">
        <f t="shared" si="328"/>
        <v>434.18</v>
      </c>
      <c r="P566" s="41">
        <f t="shared" si="328"/>
        <v>434.18</v>
      </c>
      <c r="Q566" s="41">
        <f t="shared" si="328"/>
        <v>434.18</v>
      </c>
      <c r="R566" s="41">
        <f t="shared" si="328"/>
        <v>434.18</v>
      </c>
      <c r="S566" s="41">
        <f t="shared" si="328"/>
        <v>434.18</v>
      </c>
      <c r="T566" s="41">
        <f t="shared" si="328"/>
        <v>434.18</v>
      </c>
      <c r="U566" s="41">
        <f t="shared" si="328"/>
        <v>434.18</v>
      </c>
      <c r="V566" s="41">
        <f t="shared" si="328"/>
        <v>434.18</v>
      </c>
      <c r="W566" s="41">
        <f t="shared" si="328"/>
        <v>434.18</v>
      </c>
      <c r="X566" s="41">
        <f t="shared" si="328"/>
        <v>434.18</v>
      </c>
      <c r="Y566" s="41">
        <f t="shared" si="328"/>
        <v>434.18</v>
      </c>
      <c r="Z566" s="41">
        <f t="shared" si="328"/>
        <v>434.18</v>
      </c>
      <c r="AA566" s="41">
        <f t="shared" si="328"/>
        <v>434.18</v>
      </c>
    </row>
    <row r="567" spans="1:27" ht="12.75" hidden="1" customHeight="1" outlineLevel="1" x14ac:dyDescent="0.2">
      <c r="A567" s="99" t="s">
        <v>1581</v>
      </c>
      <c r="B567" s="60" t="s">
        <v>83</v>
      </c>
      <c r="C567" s="40" t="s">
        <v>79</v>
      </c>
      <c r="D567" s="41">
        <v>3.72</v>
      </c>
      <c r="E567" s="41">
        <v>3.72</v>
      </c>
      <c r="F567" s="41">
        <v>3.72</v>
      </c>
      <c r="G567" s="41">
        <v>3.72</v>
      </c>
      <c r="H567" s="41">
        <v>3.72</v>
      </c>
      <c r="I567" s="41">
        <v>3.72</v>
      </c>
      <c r="J567" s="41">
        <v>3.72</v>
      </c>
      <c r="K567" s="41">
        <v>3.72</v>
      </c>
      <c r="L567" s="41">
        <v>3.72</v>
      </c>
      <c r="M567" s="41">
        <v>3.72</v>
      </c>
      <c r="N567" s="41">
        <v>3.72</v>
      </c>
      <c r="O567" s="41">
        <v>3.72</v>
      </c>
      <c r="P567" s="41">
        <v>3.72</v>
      </c>
      <c r="Q567" s="41">
        <v>3.72</v>
      </c>
      <c r="R567" s="41">
        <v>3.72</v>
      </c>
      <c r="S567" s="41">
        <v>3.72</v>
      </c>
      <c r="T567" s="41">
        <v>3.72</v>
      </c>
      <c r="U567" s="41">
        <v>3.72</v>
      </c>
      <c r="V567" s="41">
        <v>3.72</v>
      </c>
      <c r="W567" s="41">
        <v>3.72</v>
      </c>
      <c r="X567" s="41">
        <v>3.72</v>
      </c>
      <c r="Y567" s="41">
        <v>3.72</v>
      </c>
      <c r="Z567" s="41">
        <v>3.72</v>
      </c>
      <c r="AA567" s="41">
        <v>3.72</v>
      </c>
    </row>
    <row r="568" spans="1:27" ht="12.75" hidden="1" customHeight="1" outlineLevel="1" x14ac:dyDescent="0.2">
      <c r="A568" s="99" t="s">
        <v>1582</v>
      </c>
      <c r="B568" s="60" t="s">
        <v>81</v>
      </c>
      <c r="C568" s="40" t="s">
        <v>79</v>
      </c>
      <c r="D568" s="41">
        <f>$D$11</f>
        <v>216.36</v>
      </c>
      <c r="E568" s="41">
        <f t="shared" ref="E568:AA568" si="329">$D$11</f>
        <v>216.36</v>
      </c>
      <c r="F568" s="41">
        <f t="shared" si="329"/>
        <v>216.36</v>
      </c>
      <c r="G568" s="41">
        <f t="shared" si="329"/>
        <v>216.36</v>
      </c>
      <c r="H568" s="41">
        <f t="shared" si="329"/>
        <v>216.36</v>
      </c>
      <c r="I568" s="41">
        <f t="shared" si="329"/>
        <v>216.36</v>
      </c>
      <c r="J568" s="41">
        <f t="shared" si="329"/>
        <v>216.36</v>
      </c>
      <c r="K568" s="41">
        <f t="shared" si="329"/>
        <v>216.36</v>
      </c>
      <c r="L568" s="41">
        <f t="shared" si="329"/>
        <v>216.36</v>
      </c>
      <c r="M568" s="41">
        <f t="shared" si="329"/>
        <v>216.36</v>
      </c>
      <c r="N568" s="41">
        <f t="shared" si="329"/>
        <v>216.36</v>
      </c>
      <c r="O568" s="41">
        <f t="shared" si="329"/>
        <v>216.36</v>
      </c>
      <c r="P568" s="41">
        <f t="shared" si="329"/>
        <v>216.36</v>
      </c>
      <c r="Q568" s="41">
        <f t="shared" si="329"/>
        <v>216.36</v>
      </c>
      <c r="R568" s="41">
        <f>$D$11</f>
        <v>216.36</v>
      </c>
      <c r="S568" s="41">
        <f t="shared" si="329"/>
        <v>216.36</v>
      </c>
      <c r="T568" s="41">
        <f t="shared" si="329"/>
        <v>216.36</v>
      </c>
      <c r="U568" s="41">
        <f t="shared" si="329"/>
        <v>216.36</v>
      </c>
      <c r="V568" s="41">
        <f t="shared" si="329"/>
        <v>216.36</v>
      </c>
      <c r="W568" s="41">
        <f t="shared" si="329"/>
        <v>216.36</v>
      </c>
      <c r="X568" s="41">
        <f t="shared" si="329"/>
        <v>216.36</v>
      </c>
      <c r="Y568" s="41">
        <f t="shared" si="329"/>
        <v>216.36</v>
      </c>
      <c r="Z568" s="41">
        <f t="shared" si="329"/>
        <v>216.36</v>
      </c>
      <c r="AA568" s="41">
        <f t="shared" si="329"/>
        <v>216.36</v>
      </c>
    </row>
    <row r="569" spans="1:27" collapsed="1" x14ac:dyDescent="0.2">
      <c r="A569" s="98" t="s">
        <v>1583</v>
      </c>
      <c r="B569" s="25" t="str">
        <f>"18"&amp;"."&amp;$B$663&amp;"."&amp;$B$664</f>
        <v>18.01.2024</v>
      </c>
      <c r="C569" s="88" t="s">
        <v>76</v>
      </c>
      <c r="D569" s="89">
        <f>ROUND(((D570+D571+D573+D572)/1000),5)</f>
        <v>2.0625</v>
      </c>
      <c r="E569" s="89">
        <f>ROUND(((E570+E571+E573+E572)/1000),5)</f>
        <v>1.9028799999999999</v>
      </c>
      <c r="F569" s="89">
        <f>ROUND(((F570+F571+F573+F572)/1000),5)</f>
        <v>1.8665099999999999</v>
      </c>
      <c r="G569" s="89">
        <f t="shared" ref="G569:AA569" si="330">ROUND(((G570+G571+G573+G572)/1000),5)</f>
        <v>1.8581399999999999</v>
      </c>
      <c r="H569" s="89">
        <f t="shared" si="330"/>
        <v>1.8983300000000001</v>
      </c>
      <c r="I569" s="89">
        <f t="shared" si="330"/>
        <v>2.0421900000000002</v>
      </c>
      <c r="J569" s="89">
        <f t="shared" si="330"/>
        <v>2.1712799999999999</v>
      </c>
      <c r="K569" s="89">
        <f t="shared" si="330"/>
        <v>2.4734600000000002</v>
      </c>
      <c r="L569" s="89">
        <f t="shared" si="330"/>
        <v>2.6720700000000002</v>
      </c>
      <c r="M569" s="89">
        <f t="shared" si="330"/>
        <v>2.6242700000000001</v>
      </c>
      <c r="N569" s="89">
        <f t="shared" si="330"/>
        <v>2.8071799999999998</v>
      </c>
      <c r="O569" s="89">
        <f t="shared" si="330"/>
        <v>2.7657400000000001</v>
      </c>
      <c r="P569" s="89">
        <f t="shared" si="330"/>
        <v>2.7501600000000002</v>
      </c>
      <c r="Q569" s="89">
        <f t="shared" si="330"/>
        <v>2.7693400000000001</v>
      </c>
      <c r="R569" s="89">
        <f t="shared" si="330"/>
        <v>2.7677200000000002</v>
      </c>
      <c r="S569" s="89">
        <f t="shared" si="330"/>
        <v>2.8221099999999999</v>
      </c>
      <c r="T569" s="89">
        <f t="shared" si="330"/>
        <v>2.8863500000000002</v>
      </c>
      <c r="U569" s="89">
        <f t="shared" si="330"/>
        <v>2.8985099999999999</v>
      </c>
      <c r="V569" s="89">
        <f t="shared" si="330"/>
        <v>2.8913799999999998</v>
      </c>
      <c r="W569" s="89">
        <f t="shared" si="330"/>
        <v>2.7042199999999998</v>
      </c>
      <c r="X569" s="89">
        <f t="shared" si="330"/>
        <v>2.5565199999999999</v>
      </c>
      <c r="Y569" s="89">
        <f t="shared" si="330"/>
        <v>2.4458500000000001</v>
      </c>
      <c r="Z569" s="89">
        <f t="shared" si="330"/>
        <v>2.1922100000000002</v>
      </c>
      <c r="AA569" s="89">
        <f t="shared" si="330"/>
        <v>2.0214500000000002</v>
      </c>
    </row>
    <row r="570" spans="1:27" ht="12.75" hidden="1" customHeight="1" outlineLevel="1" x14ac:dyDescent="0.2">
      <c r="A570" s="99" t="s">
        <v>1584</v>
      </c>
      <c r="B570" s="60" t="s">
        <v>238</v>
      </c>
      <c r="C570" s="40" t="s">
        <v>79</v>
      </c>
      <c r="D570" s="41">
        <v>1408.24</v>
      </c>
      <c r="E570" s="41">
        <v>1248.6199999999999</v>
      </c>
      <c r="F570" s="41">
        <v>1212.25</v>
      </c>
      <c r="G570" s="41">
        <v>1203.8800000000001</v>
      </c>
      <c r="H570" s="41">
        <v>1244.07</v>
      </c>
      <c r="I570" s="41">
        <v>1387.93</v>
      </c>
      <c r="J570" s="41">
        <v>1517.02</v>
      </c>
      <c r="K570" s="41">
        <v>1819.2</v>
      </c>
      <c r="L570" s="41">
        <v>2017.81</v>
      </c>
      <c r="M570" s="41">
        <v>1970.01</v>
      </c>
      <c r="N570" s="41">
        <v>2152.92</v>
      </c>
      <c r="O570" s="41">
        <v>2111.48</v>
      </c>
      <c r="P570" s="41">
        <v>2095.9</v>
      </c>
      <c r="Q570" s="41">
        <v>2115.08</v>
      </c>
      <c r="R570" s="41">
        <v>2113.46</v>
      </c>
      <c r="S570" s="41">
        <v>2167.85</v>
      </c>
      <c r="T570" s="41">
        <v>2232.09</v>
      </c>
      <c r="U570" s="41">
        <v>2244.25</v>
      </c>
      <c r="V570" s="41">
        <v>2237.12</v>
      </c>
      <c r="W570" s="41">
        <v>2049.96</v>
      </c>
      <c r="X570" s="41">
        <v>1902.26</v>
      </c>
      <c r="Y570" s="41">
        <v>1791.59</v>
      </c>
      <c r="Z570" s="41">
        <v>1537.95</v>
      </c>
      <c r="AA570" s="41">
        <v>1367.19</v>
      </c>
    </row>
    <row r="571" spans="1:27" ht="12.75" hidden="1" customHeight="1" outlineLevel="1" x14ac:dyDescent="0.2">
      <c r="A571" s="99" t="s">
        <v>1585</v>
      </c>
      <c r="B571" s="60" t="s">
        <v>90</v>
      </c>
      <c r="C571" s="40" t="s">
        <v>79</v>
      </c>
      <c r="D571" s="41">
        <f>$D$486</f>
        <v>434.18</v>
      </c>
      <c r="E571" s="41">
        <f t="shared" ref="E571:AA571" si="331">$D$486</f>
        <v>434.18</v>
      </c>
      <c r="F571" s="41">
        <f t="shared" si="331"/>
        <v>434.18</v>
      </c>
      <c r="G571" s="41">
        <f t="shared" si="331"/>
        <v>434.18</v>
      </c>
      <c r="H571" s="41">
        <f t="shared" si="331"/>
        <v>434.18</v>
      </c>
      <c r="I571" s="41">
        <f t="shared" si="331"/>
        <v>434.18</v>
      </c>
      <c r="J571" s="41">
        <f t="shared" si="331"/>
        <v>434.18</v>
      </c>
      <c r="K571" s="41">
        <f t="shared" si="331"/>
        <v>434.18</v>
      </c>
      <c r="L571" s="41">
        <f t="shared" si="331"/>
        <v>434.18</v>
      </c>
      <c r="M571" s="41">
        <f t="shared" si="331"/>
        <v>434.18</v>
      </c>
      <c r="N571" s="41">
        <f t="shared" si="331"/>
        <v>434.18</v>
      </c>
      <c r="O571" s="41">
        <f t="shared" si="331"/>
        <v>434.18</v>
      </c>
      <c r="P571" s="41">
        <f t="shared" si="331"/>
        <v>434.18</v>
      </c>
      <c r="Q571" s="41">
        <f t="shared" si="331"/>
        <v>434.18</v>
      </c>
      <c r="R571" s="41">
        <f t="shared" si="331"/>
        <v>434.18</v>
      </c>
      <c r="S571" s="41">
        <f t="shared" si="331"/>
        <v>434.18</v>
      </c>
      <c r="T571" s="41">
        <f t="shared" si="331"/>
        <v>434.18</v>
      </c>
      <c r="U571" s="41">
        <f t="shared" si="331"/>
        <v>434.18</v>
      </c>
      <c r="V571" s="41">
        <f t="shared" si="331"/>
        <v>434.18</v>
      </c>
      <c r="W571" s="41">
        <f t="shared" si="331"/>
        <v>434.18</v>
      </c>
      <c r="X571" s="41">
        <f t="shared" si="331"/>
        <v>434.18</v>
      </c>
      <c r="Y571" s="41">
        <f t="shared" si="331"/>
        <v>434.18</v>
      </c>
      <c r="Z571" s="41">
        <f t="shared" si="331"/>
        <v>434.18</v>
      </c>
      <c r="AA571" s="41">
        <f t="shared" si="331"/>
        <v>434.18</v>
      </c>
    </row>
    <row r="572" spans="1:27" ht="12.75" hidden="1" customHeight="1" outlineLevel="1" x14ac:dyDescent="0.2">
      <c r="A572" s="99" t="s">
        <v>1586</v>
      </c>
      <c r="B572" s="60" t="s">
        <v>83</v>
      </c>
      <c r="C572" s="40" t="s">
        <v>79</v>
      </c>
      <c r="D572" s="41">
        <v>3.72</v>
      </c>
      <c r="E572" s="41">
        <v>3.72</v>
      </c>
      <c r="F572" s="41">
        <v>3.72</v>
      </c>
      <c r="G572" s="41">
        <v>3.72</v>
      </c>
      <c r="H572" s="41">
        <v>3.72</v>
      </c>
      <c r="I572" s="41">
        <v>3.72</v>
      </c>
      <c r="J572" s="41">
        <v>3.72</v>
      </c>
      <c r="K572" s="41">
        <v>3.72</v>
      </c>
      <c r="L572" s="41">
        <v>3.72</v>
      </c>
      <c r="M572" s="41">
        <v>3.72</v>
      </c>
      <c r="N572" s="41">
        <v>3.72</v>
      </c>
      <c r="O572" s="41">
        <v>3.72</v>
      </c>
      <c r="P572" s="41">
        <v>3.72</v>
      </c>
      <c r="Q572" s="41">
        <v>3.72</v>
      </c>
      <c r="R572" s="41">
        <v>3.72</v>
      </c>
      <c r="S572" s="41">
        <v>3.72</v>
      </c>
      <c r="T572" s="41">
        <v>3.72</v>
      </c>
      <c r="U572" s="41">
        <v>3.72</v>
      </c>
      <c r="V572" s="41">
        <v>3.72</v>
      </c>
      <c r="W572" s="41">
        <v>3.72</v>
      </c>
      <c r="X572" s="41">
        <v>3.72</v>
      </c>
      <c r="Y572" s="41">
        <v>3.72</v>
      </c>
      <c r="Z572" s="41">
        <v>3.72</v>
      </c>
      <c r="AA572" s="41">
        <v>3.72</v>
      </c>
    </row>
    <row r="573" spans="1:27" ht="12.75" hidden="1" customHeight="1" outlineLevel="1" x14ac:dyDescent="0.2">
      <c r="A573" s="99" t="s">
        <v>1587</v>
      </c>
      <c r="B573" s="60" t="s">
        <v>81</v>
      </c>
      <c r="C573" s="40" t="s">
        <v>79</v>
      </c>
      <c r="D573" s="41">
        <f>$D$11</f>
        <v>216.36</v>
      </c>
      <c r="E573" s="41">
        <f t="shared" ref="E573:AA573" si="332">$D$11</f>
        <v>216.36</v>
      </c>
      <c r="F573" s="41">
        <f t="shared" si="332"/>
        <v>216.36</v>
      </c>
      <c r="G573" s="41">
        <f t="shared" si="332"/>
        <v>216.36</v>
      </c>
      <c r="H573" s="41">
        <f t="shared" si="332"/>
        <v>216.36</v>
      </c>
      <c r="I573" s="41">
        <f t="shared" si="332"/>
        <v>216.36</v>
      </c>
      <c r="J573" s="41">
        <f t="shared" si="332"/>
        <v>216.36</v>
      </c>
      <c r="K573" s="41">
        <f t="shared" si="332"/>
        <v>216.36</v>
      </c>
      <c r="L573" s="41">
        <f t="shared" si="332"/>
        <v>216.36</v>
      </c>
      <c r="M573" s="41">
        <f t="shared" si="332"/>
        <v>216.36</v>
      </c>
      <c r="N573" s="41">
        <f t="shared" si="332"/>
        <v>216.36</v>
      </c>
      <c r="O573" s="41">
        <f t="shared" si="332"/>
        <v>216.36</v>
      </c>
      <c r="P573" s="41">
        <f t="shared" si="332"/>
        <v>216.36</v>
      </c>
      <c r="Q573" s="41">
        <f t="shared" si="332"/>
        <v>216.36</v>
      </c>
      <c r="R573" s="41">
        <f>$D$11</f>
        <v>216.36</v>
      </c>
      <c r="S573" s="41">
        <f t="shared" si="332"/>
        <v>216.36</v>
      </c>
      <c r="T573" s="41">
        <f t="shared" si="332"/>
        <v>216.36</v>
      </c>
      <c r="U573" s="41">
        <f t="shared" si="332"/>
        <v>216.36</v>
      </c>
      <c r="V573" s="41">
        <f t="shared" si="332"/>
        <v>216.36</v>
      </c>
      <c r="W573" s="41">
        <f t="shared" si="332"/>
        <v>216.36</v>
      </c>
      <c r="X573" s="41">
        <f t="shared" si="332"/>
        <v>216.36</v>
      </c>
      <c r="Y573" s="41">
        <f t="shared" si="332"/>
        <v>216.36</v>
      </c>
      <c r="Z573" s="41">
        <f t="shared" si="332"/>
        <v>216.36</v>
      </c>
      <c r="AA573" s="41">
        <f t="shared" si="332"/>
        <v>216.36</v>
      </c>
    </row>
    <row r="574" spans="1:27" collapsed="1" x14ac:dyDescent="0.2">
      <c r="A574" s="98" t="s">
        <v>1588</v>
      </c>
      <c r="B574" s="25" t="str">
        <f>"19"&amp;"."&amp;$B$663&amp;"."&amp;$B$664</f>
        <v>19.01.2024</v>
      </c>
      <c r="C574" s="88" t="s">
        <v>76</v>
      </c>
      <c r="D574" s="89">
        <f>ROUND(((D575+D576+D578+D577)/1000),5)</f>
        <v>1.94485</v>
      </c>
      <c r="E574" s="89">
        <f>ROUND(((E575+E576+E578+E577)/1000),5)</f>
        <v>1.86832</v>
      </c>
      <c r="F574" s="89">
        <f>ROUND(((F575+F576+F578+F577)/1000),5)</f>
        <v>1.83006</v>
      </c>
      <c r="G574" s="89">
        <f t="shared" ref="G574:AA574" si="333">ROUND(((G575+G576+G578+G577)/1000),5)</f>
        <v>1.8245400000000001</v>
      </c>
      <c r="H574" s="89">
        <f t="shared" si="333"/>
        <v>1.8665700000000001</v>
      </c>
      <c r="I574" s="89">
        <f t="shared" si="333"/>
        <v>1.9832099999999999</v>
      </c>
      <c r="J574" s="89">
        <f t="shared" si="333"/>
        <v>2.13903</v>
      </c>
      <c r="K574" s="89">
        <f t="shared" si="333"/>
        <v>2.5166599999999999</v>
      </c>
      <c r="L574" s="89">
        <f t="shared" si="333"/>
        <v>2.7054499999999999</v>
      </c>
      <c r="M574" s="89">
        <f t="shared" si="333"/>
        <v>2.7675399999999999</v>
      </c>
      <c r="N574" s="89">
        <f t="shared" si="333"/>
        <v>2.78173</v>
      </c>
      <c r="O574" s="89">
        <f t="shared" si="333"/>
        <v>2.8222399999999999</v>
      </c>
      <c r="P574" s="89">
        <f t="shared" si="333"/>
        <v>2.8133499999999998</v>
      </c>
      <c r="Q574" s="89">
        <f t="shared" si="333"/>
        <v>2.82368</v>
      </c>
      <c r="R574" s="89">
        <f t="shared" si="333"/>
        <v>2.8296199999999998</v>
      </c>
      <c r="S574" s="89">
        <f t="shared" si="333"/>
        <v>2.7412299999999998</v>
      </c>
      <c r="T574" s="89">
        <f t="shared" si="333"/>
        <v>2.7764899999999999</v>
      </c>
      <c r="U574" s="89">
        <f t="shared" si="333"/>
        <v>2.7951999999999999</v>
      </c>
      <c r="V574" s="89">
        <f t="shared" si="333"/>
        <v>2.7917800000000002</v>
      </c>
      <c r="W574" s="89">
        <f t="shared" si="333"/>
        <v>2.7895599999999998</v>
      </c>
      <c r="X574" s="89">
        <f t="shared" si="333"/>
        <v>2.6785299999999999</v>
      </c>
      <c r="Y574" s="89">
        <f t="shared" si="333"/>
        <v>2.54772</v>
      </c>
      <c r="Z574" s="89">
        <f t="shared" si="333"/>
        <v>2.3232400000000002</v>
      </c>
      <c r="AA574" s="89">
        <f t="shared" si="333"/>
        <v>2.1449600000000002</v>
      </c>
    </row>
    <row r="575" spans="1:27" ht="12.75" hidden="1" customHeight="1" outlineLevel="1" x14ac:dyDescent="0.2">
      <c r="A575" s="99" t="s">
        <v>1589</v>
      </c>
      <c r="B575" s="60" t="s">
        <v>238</v>
      </c>
      <c r="C575" s="40" t="s">
        <v>79</v>
      </c>
      <c r="D575" s="41">
        <v>1290.5899999999999</v>
      </c>
      <c r="E575" s="41">
        <v>1214.06</v>
      </c>
      <c r="F575" s="41">
        <v>1175.8</v>
      </c>
      <c r="G575" s="41">
        <v>1170.28</v>
      </c>
      <c r="H575" s="41">
        <v>1212.31</v>
      </c>
      <c r="I575" s="41">
        <v>1328.95</v>
      </c>
      <c r="J575" s="41">
        <v>1484.77</v>
      </c>
      <c r="K575" s="41">
        <v>1862.4</v>
      </c>
      <c r="L575" s="41">
        <v>2051.19</v>
      </c>
      <c r="M575" s="41">
        <v>2113.2800000000002</v>
      </c>
      <c r="N575" s="41">
        <v>2127.4699999999998</v>
      </c>
      <c r="O575" s="41">
        <v>2167.98</v>
      </c>
      <c r="P575" s="41">
        <v>2159.09</v>
      </c>
      <c r="Q575" s="41">
        <v>2169.42</v>
      </c>
      <c r="R575" s="41">
        <v>2175.36</v>
      </c>
      <c r="S575" s="41">
        <v>2086.9699999999998</v>
      </c>
      <c r="T575" s="41">
        <v>2122.23</v>
      </c>
      <c r="U575" s="41">
        <v>2140.94</v>
      </c>
      <c r="V575" s="41">
        <v>2137.52</v>
      </c>
      <c r="W575" s="41">
        <v>2135.3000000000002</v>
      </c>
      <c r="X575" s="41">
        <v>2024.27</v>
      </c>
      <c r="Y575" s="41">
        <v>1893.46</v>
      </c>
      <c r="Z575" s="41">
        <v>1668.98</v>
      </c>
      <c r="AA575" s="41">
        <v>1490.7</v>
      </c>
    </row>
    <row r="576" spans="1:27" ht="12.75" hidden="1" customHeight="1" outlineLevel="1" x14ac:dyDescent="0.2">
      <c r="A576" s="99" t="s">
        <v>1590</v>
      </c>
      <c r="B576" s="60" t="s">
        <v>90</v>
      </c>
      <c r="C576" s="40" t="s">
        <v>79</v>
      </c>
      <c r="D576" s="41">
        <f>$D$486</f>
        <v>434.18</v>
      </c>
      <c r="E576" s="41">
        <f t="shared" ref="E576:AA576" si="334">$D$486</f>
        <v>434.18</v>
      </c>
      <c r="F576" s="41">
        <f t="shared" si="334"/>
        <v>434.18</v>
      </c>
      <c r="G576" s="41">
        <f t="shared" si="334"/>
        <v>434.18</v>
      </c>
      <c r="H576" s="41">
        <f t="shared" si="334"/>
        <v>434.18</v>
      </c>
      <c r="I576" s="41">
        <f t="shared" si="334"/>
        <v>434.18</v>
      </c>
      <c r="J576" s="41">
        <f t="shared" si="334"/>
        <v>434.18</v>
      </c>
      <c r="K576" s="41">
        <f t="shared" si="334"/>
        <v>434.18</v>
      </c>
      <c r="L576" s="41">
        <f t="shared" si="334"/>
        <v>434.18</v>
      </c>
      <c r="M576" s="41">
        <f t="shared" si="334"/>
        <v>434.18</v>
      </c>
      <c r="N576" s="41">
        <f t="shared" si="334"/>
        <v>434.18</v>
      </c>
      <c r="O576" s="41">
        <f t="shared" si="334"/>
        <v>434.18</v>
      </c>
      <c r="P576" s="41">
        <f t="shared" si="334"/>
        <v>434.18</v>
      </c>
      <c r="Q576" s="41">
        <f t="shared" si="334"/>
        <v>434.18</v>
      </c>
      <c r="R576" s="41">
        <f t="shared" si="334"/>
        <v>434.18</v>
      </c>
      <c r="S576" s="41">
        <f t="shared" si="334"/>
        <v>434.18</v>
      </c>
      <c r="T576" s="41">
        <f t="shared" si="334"/>
        <v>434.18</v>
      </c>
      <c r="U576" s="41">
        <f t="shared" si="334"/>
        <v>434.18</v>
      </c>
      <c r="V576" s="41">
        <f t="shared" si="334"/>
        <v>434.18</v>
      </c>
      <c r="W576" s="41">
        <f t="shared" si="334"/>
        <v>434.18</v>
      </c>
      <c r="X576" s="41">
        <f t="shared" si="334"/>
        <v>434.18</v>
      </c>
      <c r="Y576" s="41">
        <f t="shared" si="334"/>
        <v>434.18</v>
      </c>
      <c r="Z576" s="41">
        <f t="shared" si="334"/>
        <v>434.18</v>
      </c>
      <c r="AA576" s="41">
        <f t="shared" si="334"/>
        <v>434.18</v>
      </c>
    </row>
    <row r="577" spans="1:27" ht="12.75" hidden="1" customHeight="1" outlineLevel="1" x14ac:dyDescent="0.2">
      <c r="A577" s="99" t="s">
        <v>1591</v>
      </c>
      <c r="B577" s="60" t="s">
        <v>83</v>
      </c>
      <c r="C577" s="40" t="s">
        <v>79</v>
      </c>
      <c r="D577" s="41">
        <v>3.72</v>
      </c>
      <c r="E577" s="41">
        <v>3.72</v>
      </c>
      <c r="F577" s="41">
        <v>3.72</v>
      </c>
      <c r="G577" s="41">
        <v>3.72</v>
      </c>
      <c r="H577" s="41">
        <v>3.72</v>
      </c>
      <c r="I577" s="41">
        <v>3.72</v>
      </c>
      <c r="J577" s="41">
        <v>3.72</v>
      </c>
      <c r="K577" s="41">
        <v>3.72</v>
      </c>
      <c r="L577" s="41">
        <v>3.72</v>
      </c>
      <c r="M577" s="41">
        <v>3.72</v>
      </c>
      <c r="N577" s="41">
        <v>3.72</v>
      </c>
      <c r="O577" s="41">
        <v>3.72</v>
      </c>
      <c r="P577" s="41">
        <v>3.72</v>
      </c>
      <c r="Q577" s="41">
        <v>3.72</v>
      </c>
      <c r="R577" s="41">
        <v>3.72</v>
      </c>
      <c r="S577" s="41">
        <v>3.72</v>
      </c>
      <c r="T577" s="41">
        <v>3.72</v>
      </c>
      <c r="U577" s="41">
        <v>3.72</v>
      </c>
      <c r="V577" s="41">
        <v>3.72</v>
      </c>
      <c r="W577" s="41">
        <v>3.72</v>
      </c>
      <c r="X577" s="41">
        <v>3.72</v>
      </c>
      <c r="Y577" s="41">
        <v>3.72</v>
      </c>
      <c r="Z577" s="41">
        <v>3.72</v>
      </c>
      <c r="AA577" s="41">
        <v>3.72</v>
      </c>
    </row>
    <row r="578" spans="1:27" ht="12.75" hidden="1" customHeight="1" outlineLevel="1" x14ac:dyDescent="0.2">
      <c r="A578" s="99" t="s">
        <v>1592</v>
      </c>
      <c r="B578" s="60" t="s">
        <v>81</v>
      </c>
      <c r="C578" s="40" t="s">
        <v>79</v>
      </c>
      <c r="D578" s="41">
        <f>$D$11</f>
        <v>216.36</v>
      </c>
      <c r="E578" s="41">
        <f t="shared" ref="E578:AA578" si="335">$D$11</f>
        <v>216.36</v>
      </c>
      <c r="F578" s="41">
        <f t="shared" si="335"/>
        <v>216.36</v>
      </c>
      <c r="G578" s="41">
        <f t="shared" si="335"/>
        <v>216.36</v>
      </c>
      <c r="H578" s="41">
        <f t="shared" si="335"/>
        <v>216.36</v>
      </c>
      <c r="I578" s="41">
        <f t="shared" si="335"/>
        <v>216.36</v>
      </c>
      <c r="J578" s="41">
        <f t="shared" si="335"/>
        <v>216.36</v>
      </c>
      <c r="K578" s="41">
        <f t="shared" si="335"/>
        <v>216.36</v>
      </c>
      <c r="L578" s="41">
        <f t="shared" si="335"/>
        <v>216.36</v>
      </c>
      <c r="M578" s="41">
        <f t="shared" si="335"/>
        <v>216.36</v>
      </c>
      <c r="N578" s="41">
        <f t="shared" si="335"/>
        <v>216.36</v>
      </c>
      <c r="O578" s="41">
        <f t="shared" si="335"/>
        <v>216.36</v>
      </c>
      <c r="P578" s="41">
        <f t="shared" si="335"/>
        <v>216.36</v>
      </c>
      <c r="Q578" s="41">
        <f t="shared" si="335"/>
        <v>216.36</v>
      </c>
      <c r="R578" s="41">
        <f>$D$11</f>
        <v>216.36</v>
      </c>
      <c r="S578" s="41">
        <f t="shared" si="335"/>
        <v>216.36</v>
      </c>
      <c r="T578" s="41">
        <f t="shared" si="335"/>
        <v>216.36</v>
      </c>
      <c r="U578" s="41">
        <f t="shared" si="335"/>
        <v>216.36</v>
      </c>
      <c r="V578" s="41">
        <f t="shared" si="335"/>
        <v>216.36</v>
      </c>
      <c r="W578" s="41">
        <f t="shared" si="335"/>
        <v>216.36</v>
      </c>
      <c r="X578" s="41">
        <f t="shared" si="335"/>
        <v>216.36</v>
      </c>
      <c r="Y578" s="41">
        <f t="shared" si="335"/>
        <v>216.36</v>
      </c>
      <c r="Z578" s="41">
        <f t="shared" si="335"/>
        <v>216.36</v>
      </c>
      <c r="AA578" s="41">
        <f t="shared" si="335"/>
        <v>216.36</v>
      </c>
    </row>
    <row r="579" spans="1:27" collapsed="1" x14ac:dyDescent="0.2">
      <c r="A579" s="98" t="s">
        <v>1593</v>
      </c>
      <c r="B579" s="25" t="str">
        <f>"20"&amp;"."&amp;$B$663&amp;"."&amp;$B$664</f>
        <v>20.01.2024</v>
      </c>
      <c r="C579" s="88" t="s">
        <v>76</v>
      </c>
      <c r="D579" s="89">
        <f>ROUND(((D580+D581+D583+D582)/1000),5)</f>
        <v>2.14682</v>
      </c>
      <c r="E579" s="89">
        <f>ROUND(((E580+E581+E583+E582)/1000),5)</f>
        <v>1.98376</v>
      </c>
      <c r="F579" s="89">
        <f>ROUND(((F580+F581+F583+F582)/1000),5)</f>
        <v>1.91981</v>
      </c>
      <c r="G579" s="89">
        <f t="shared" ref="G579:AA579" si="336">ROUND(((G580+G581+G583+G582)/1000),5)</f>
        <v>1.92123</v>
      </c>
      <c r="H579" s="89">
        <f t="shared" si="336"/>
        <v>1.9494199999999999</v>
      </c>
      <c r="I579" s="89">
        <f t="shared" si="336"/>
        <v>1.9946699999999999</v>
      </c>
      <c r="J579" s="89">
        <f t="shared" si="336"/>
        <v>2.1064600000000002</v>
      </c>
      <c r="K579" s="89">
        <f t="shared" si="336"/>
        <v>2.2641100000000001</v>
      </c>
      <c r="L579" s="89">
        <f t="shared" si="336"/>
        <v>2.5493899999999998</v>
      </c>
      <c r="M579" s="89">
        <f t="shared" si="336"/>
        <v>2.6708400000000001</v>
      </c>
      <c r="N579" s="89">
        <f t="shared" si="336"/>
        <v>2.7730899999999998</v>
      </c>
      <c r="O579" s="89">
        <f t="shared" si="336"/>
        <v>2.7999900000000002</v>
      </c>
      <c r="P579" s="89">
        <f t="shared" si="336"/>
        <v>2.7959900000000002</v>
      </c>
      <c r="Q579" s="89">
        <f t="shared" si="336"/>
        <v>2.7960799999999999</v>
      </c>
      <c r="R579" s="89">
        <f t="shared" si="336"/>
        <v>2.7354400000000001</v>
      </c>
      <c r="S579" s="89">
        <f t="shared" si="336"/>
        <v>2.7107299999999999</v>
      </c>
      <c r="T579" s="89">
        <f t="shared" si="336"/>
        <v>2.7577400000000001</v>
      </c>
      <c r="U579" s="89">
        <f t="shared" si="336"/>
        <v>2.7991700000000002</v>
      </c>
      <c r="V579" s="89">
        <f t="shared" si="336"/>
        <v>2.82498</v>
      </c>
      <c r="W579" s="89">
        <f t="shared" si="336"/>
        <v>2.7090100000000001</v>
      </c>
      <c r="X579" s="89">
        <f t="shared" si="336"/>
        <v>2.6571799999999999</v>
      </c>
      <c r="Y579" s="89">
        <f t="shared" si="336"/>
        <v>2.5605000000000002</v>
      </c>
      <c r="Z579" s="89">
        <f t="shared" si="336"/>
        <v>2.2744200000000001</v>
      </c>
      <c r="AA579" s="89">
        <f t="shared" si="336"/>
        <v>2.1700499999999998</v>
      </c>
    </row>
    <row r="580" spans="1:27" ht="12.75" hidden="1" customHeight="1" outlineLevel="1" x14ac:dyDescent="0.2">
      <c r="A580" s="99" t="s">
        <v>1594</v>
      </c>
      <c r="B580" s="60" t="s">
        <v>238</v>
      </c>
      <c r="C580" s="40" t="s">
        <v>79</v>
      </c>
      <c r="D580" s="41">
        <v>1492.56</v>
      </c>
      <c r="E580" s="41">
        <v>1329.5</v>
      </c>
      <c r="F580" s="41">
        <v>1265.55</v>
      </c>
      <c r="G580" s="41">
        <v>1266.97</v>
      </c>
      <c r="H580" s="41">
        <v>1295.1600000000001</v>
      </c>
      <c r="I580" s="41">
        <v>1340.41</v>
      </c>
      <c r="J580" s="41">
        <v>1452.2</v>
      </c>
      <c r="K580" s="41">
        <v>1609.85</v>
      </c>
      <c r="L580" s="41">
        <v>1895.13</v>
      </c>
      <c r="M580" s="41">
        <v>2016.58</v>
      </c>
      <c r="N580" s="41">
        <v>2118.83</v>
      </c>
      <c r="O580" s="41">
        <v>2145.73</v>
      </c>
      <c r="P580" s="41">
        <v>2141.73</v>
      </c>
      <c r="Q580" s="41">
        <v>2141.8200000000002</v>
      </c>
      <c r="R580" s="41">
        <v>2081.1799999999998</v>
      </c>
      <c r="S580" s="41">
        <v>2056.4699999999998</v>
      </c>
      <c r="T580" s="41">
        <v>2103.48</v>
      </c>
      <c r="U580" s="41">
        <v>2144.91</v>
      </c>
      <c r="V580" s="41">
        <v>2170.7199999999998</v>
      </c>
      <c r="W580" s="41">
        <v>2054.75</v>
      </c>
      <c r="X580" s="41">
        <v>2002.92</v>
      </c>
      <c r="Y580" s="41">
        <v>1906.24</v>
      </c>
      <c r="Z580" s="41">
        <v>1620.16</v>
      </c>
      <c r="AA580" s="41">
        <v>1515.79</v>
      </c>
    </row>
    <row r="581" spans="1:27" ht="12.75" hidden="1" customHeight="1" outlineLevel="1" x14ac:dyDescent="0.2">
      <c r="A581" s="99" t="s">
        <v>1595</v>
      </c>
      <c r="B581" s="60" t="s">
        <v>90</v>
      </c>
      <c r="C581" s="40" t="s">
        <v>79</v>
      </c>
      <c r="D581" s="41">
        <f>$D$486</f>
        <v>434.18</v>
      </c>
      <c r="E581" s="41">
        <f t="shared" ref="E581:AA581" si="337">$D$486</f>
        <v>434.18</v>
      </c>
      <c r="F581" s="41">
        <f t="shared" si="337"/>
        <v>434.18</v>
      </c>
      <c r="G581" s="41">
        <f t="shared" si="337"/>
        <v>434.18</v>
      </c>
      <c r="H581" s="41">
        <f t="shared" si="337"/>
        <v>434.18</v>
      </c>
      <c r="I581" s="41">
        <f t="shared" si="337"/>
        <v>434.18</v>
      </c>
      <c r="J581" s="41">
        <f t="shared" si="337"/>
        <v>434.18</v>
      </c>
      <c r="K581" s="41">
        <f t="shared" si="337"/>
        <v>434.18</v>
      </c>
      <c r="L581" s="41">
        <f t="shared" si="337"/>
        <v>434.18</v>
      </c>
      <c r="M581" s="41">
        <f t="shared" si="337"/>
        <v>434.18</v>
      </c>
      <c r="N581" s="41">
        <f t="shared" si="337"/>
        <v>434.18</v>
      </c>
      <c r="O581" s="41">
        <f t="shared" si="337"/>
        <v>434.18</v>
      </c>
      <c r="P581" s="41">
        <f t="shared" si="337"/>
        <v>434.18</v>
      </c>
      <c r="Q581" s="41">
        <f t="shared" si="337"/>
        <v>434.18</v>
      </c>
      <c r="R581" s="41">
        <f t="shared" si="337"/>
        <v>434.18</v>
      </c>
      <c r="S581" s="41">
        <f t="shared" si="337"/>
        <v>434.18</v>
      </c>
      <c r="T581" s="41">
        <f t="shared" si="337"/>
        <v>434.18</v>
      </c>
      <c r="U581" s="41">
        <f t="shared" si="337"/>
        <v>434.18</v>
      </c>
      <c r="V581" s="41">
        <f t="shared" si="337"/>
        <v>434.18</v>
      </c>
      <c r="W581" s="41">
        <f t="shared" si="337"/>
        <v>434.18</v>
      </c>
      <c r="X581" s="41">
        <f t="shared" si="337"/>
        <v>434.18</v>
      </c>
      <c r="Y581" s="41">
        <f t="shared" si="337"/>
        <v>434.18</v>
      </c>
      <c r="Z581" s="41">
        <f t="shared" si="337"/>
        <v>434.18</v>
      </c>
      <c r="AA581" s="41">
        <f t="shared" si="337"/>
        <v>434.18</v>
      </c>
    </row>
    <row r="582" spans="1:27" ht="12.75" hidden="1" customHeight="1" outlineLevel="1" x14ac:dyDescent="0.2">
      <c r="A582" s="99" t="s">
        <v>1596</v>
      </c>
      <c r="B582" s="60" t="s">
        <v>83</v>
      </c>
      <c r="C582" s="40" t="s">
        <v>79</v>
      </c>
      <c r="D582" s="41">
        <v>3.72</v>
      </c>
      <c r="E582" s="41">
        <v>3.72</v>
      </c>
      <c r="F582" s="41">
        <v>3.72</v>
      </c>
      <c r="G582" s="41">
        <v>3.72</v>
      </c>
      <c r="H582" s="41">
        <v>3.72</v>
      </c>
      <c r="I582" s="41">
        <v>3.72</v>
      </c>
      <c r="J582" s="41">
        <v>3.72</v>
      </c>
      <c r="K582" s="41">
        <v>3.72</v>
      </c>
      <c r="L582" s="41">
        <v>3.72</v>
      </c>
      <c r="M582" s="41">
        <v>3.72</v>
      </c>
      <c r="N582" s="41">
        <v>3.72</v>
      </c>
      <c r="O582" s="41">
        <v>3.72</v>
      </c>
      <c r="P582" s="41">
        <v>3.72</v>
      </c>
      <c r="Q582" s="41">
        <v>3.72</v>
      </c>
      <c r="R582" s="41">
        <v>3.72</v>
      </c>
      <c r="S582" s="41">
        <v>3.72</v>
      </c>
      <c r="T582" s="41">
        <v>3.72</v>
      </c>
      <c r="U582" s="41">
        <v>3.72</v>
      </c>
      <c r="V582" s="41">
        <v>3.72</v>
      </c>
      <c r="W582" s="41">
        <v>3.72</v>
      </c>
      <c r="X582" s="41">
        <v>3.72</v>
      </c>
      <c r="Y582" s="41">
        <v>3.72</v>
      </c>
      <c r="Z582" s="41">
        <v>3.72</v>
      </c>
      <c r="AA582" s="41">
        <v>3.72</v>
      </c>
    </row>
    <row r="583" spans="1:27" ht="12.75" hidden="1" customHeight="1" outlineLevel="1" x14ac:dyDescent="0.2">
      <c r="A583" s="99" t="s">
        <v>1597</v>
      </c>
      <c r="B583" s="60" t="s">
        <v>81</v>
      </c>
      <c r="C583" s="40" t="s">
        <v>79</v>
      </c>
      <c r="D583" s="41">
        <f>$D$11</f>
        <v>216.36</v>
      </c>
      <c r="E583" s="41">
        <f t="shared" ref="E583:AA583" si="338">$D$11</f>
        <v>216.36</v>
      </c>
      <c r="F583" s="41">
        <f t="shared" si="338"/>
        <v>216.36</v>
      </c>
      <c r="G583" s="41">
        <f t="shared" si="338"/>
        <v>216.36</v>
      </c>
      <c r="H583" s="41">
        <f t="shared" si="338"/>
        <v>216.36</v>
      </c>
      <c r="I583" s="41">
        <f t="shared" si="338"/>
        <v>216.36</v>
      </c>
      <c r="J583" s="41">
        <f t="shared" si="338"/>
        <v>216.36</v>
      </c>
      <c r="K583" s="41">
        <f t="shared" si="338"/>
        <v>216.36</v>
      </c>
      <c r="L583" s="41">
        <f t="shared" si="338"/>
        <v>216.36</v>
      </c>
      <c r="M583" s="41">
        <f t="shared" si="338"/>
        <v>216.36</v>
      </c>
      <c r="N583" s="41">
        <f t="shared" si="338"/>
        <v>216.36</v>
      </c>
      <c r="O583" s="41">
        <f t="shared" si="338"/>
        <v>216.36</v>
      </c>
      <c r="P583" s="41">
        <f t="shared" si="338"/>
        <v>216.36</v>
      </c>
      <c r="Q583" s="41">
        <f t="shared" si="338"/>
        <v>216.36</v>
      </c>
      <c r="R583" s="41">
        <f>$D$11</f>
        <v>216.36</v>
      </c>
      <c r="S583" s="41">
        <f t="shared" si="338"/>
        <v>216.36</v>
      </c>
      <c r="T583" s="41">
        <f t="shared" si="338"/>
        <v>216.36</v>
      </c>
      <c r="U583" s="41">
        <f t="shared" si="338"/>
        <v>216.36</v>
      </c>
      <c r="V583" s="41">
        <f t="shared" si="338"/>
        <v>216.36</v>
      </c>
      <c r="W583" s="41">
        <f t="shared" si="338"/>
        <v>216.36</v>
      </c>
      <c r="X583" s="41">
        <f t="shared" si="338"/>
        <v>216.36</v>
      </c>
      <c r="Y583" s="41">
        <f t="shared" si="338"/>
        <v>216.36</v>
      </c>
      <c r="Z583" s="41">
        <f t="shared" si="338"/>
        <v>216.36</v>
      </c>
      <c r="AA583" s="41">
        <f t="shared" si="338"/>
        <v>216.36</v>
      </c>
    </row>
    <row r="584" spans="1:27" collapsed="1" x14ac:dyDescent="0.2">
      <c r="A584" s="98" t="s">
        <v>1598</v>
      </c>
      <c r="B584" s="25" t="str">
        <f>"21"&amp;"."&amp;$B$663&amp;"."&amp;$B$664</f>
        <v>21.01.2024</v>
      </c>
      <c r="C584" s="88" t="s">
        <v>76</v>
      </c>
      <c r="D584" s="89">
        <f>ROUND(((D585+D586+D588+D587)/1000),5)</f>
        <v>1.98736</v>
      </c>
      <c r="E584" s="89">
        <f>ROUND(((E585+E586+E588+E587)/1000),5)</f>
        <v>1.8825099999999999</v>
      </c>
      <c r="F584" s="89">
        <f>ROUND(((F585+F586+F588+F587)/1000),5)</f>
        <v>1.7988900000000001</v>
      </c>
      <c r="G584" s="89">
        <f t="shared" ref="G584:AA584" si="339">ROUND(((G585+G586+G588+G587)/1000),5)</f>
        <v>1.79189</v>
      </c>
      <c r="H584" s="89">
        <f t="shared" si="339"/>
        <v>1.7967200000000001</v>
      </c>
      <c r="I584" s="89">
        <f t="shared" si="339"/>
        <v>1.8402000000000001</v>
      </c>
      <c r="J584" s="89">
        <f t="shared" si="339"/>
        <v>1.87531</v>
      </c>
      <c r="K584" s="89">
        <f t="shared" si="339"/>
        <v>1.9933799999999999</v>
      </c>
      <c r="L584" s="89">
        <f t="shared" si="339"/>
        <v>2.1895600000000002</v>
      </c>
      <c r="M584" s="89">
        <f t="shared" si="339"/>
        <v>2.3311099999999998</v>
      </c>
      <c r="N584" s="89">
        <f t="shared" si="339"/>
        <v>2.4158599999999999</v>
      </c>
      <c r="O584" s="89">
        <f t="shared" si="339"/>
        <v>2.5146600000000001</v>
      </c>
      <c r="P584" s="89">
        <f t="shared" si="339"/>
        <v>2.5177299999999998</v>
      </c>
      <c r="Q584" s="89">
        <f t="shared" si="339"/>
        <v>2.5130599999999998</v>
      </c>
      <c r="R584" s="89">
        <f t="shared" si="339"/>
        <v>2.5174400000000001</v>
      </c>
      <c r="S584" s="89">
        <f t="shared" si="339"/>
        <v>2.4869300000000001</v>
      </c>
      <c r="T584" s="89">
        <f t="shared" si="339"/>
        <v>2.5857299999999999</v>
      </c>
      <c r="U584" s="89">
        <f t="shared" si="339"/>
        <v>2.7130399999999999</v>
      </c>
      <c r="V584" s="89">
        <f t="shared" si="339"/>
        <v>2.7438600000000002</v>
      </c>
      <c r="W584" s="89">
        <f t="shared" si="339"/>
        <v>2.5336400000000001</v>
      </c>
      <c r="X584" s="89">
        <f t="shared" si="339"/>
        <v>2.5162200000000001</v>
      </c>
      <c r="Y584" s="89">
        <f t="shared" si="339"/>
        <v>2.4194100000000001</v>
      </c>
      <c r="Z584" s="89">
        <f t="shared" si="339"/>
        <v>2.1844000000000001</v>
      </c>
      <c r="AA584" s="89">
        <f t="shared" si="339"/>
        <v>2.1206200000000002</v>
      </c>
    </row>
    <row r="585" spans="1:27" ht="12.75" hidden="1" customHeight="1" outlineLevel="1" x14ac:dyDescent="0.2">
      <c r="A585" s="99" t="s">
        <v>1599</v>
      </c>
      <c r="B585" s="60" t="s">
        <v>238</v>
      </c>
      <c r="C585" s="40" t="s">
        <v>79</v>
      </c>
      <c r="D585" s="41">
        <v>1333.1</v>
      </c>
      <c r="E585" s="41">
        <v>1228.25</v>
      </c>
      <c r="F585" s="41">
        <v>1144.6300000000001</v>
      </c>
      <c r="G585" s="41">
        <v>1137.6300000000001</v>
      </c>
      <c r="H585" s="41">
        <v>1142.46</v>
      </c>
      <c r="I585" s="41">
        <v>1185.94</v>
      </c>
      <c r="J585" s="41">
        <v>1221.05</v>
      </c>
      <c r="K585" s="41">
        <v>1339.12</v>
      </c>
      <c r="L585" s="41">
        <v>1535.3</v>
      </c>
      <c r="M585" s="41">
        <v>1676.85</v>
      </c>
      <c r="N585" s="41">
        <v>1761.6</v>
      </c>
      <c r="O585" s="41">
        <v>1860.4</v>
      </c>
      <c r="P585" s="41">
        <v>1863.47</v>
      </c>
      <c r="Q585" s="41">
        <v>1858.8</v>
      </c>
      <c r="R585" s="41">
        <v>1863.18</v>
      </c>
      <c r="S585" s="41">
        <v>1832.67</v>
      </c>
      <c r="T585" s="41">
        <v>1931.47</v>
      </c>
      <c r="U585" s="41">
        <v>2058.7800000000002</v>
      </c>
      <c r="V585" s="41">
        <v>2089.6</v>
      </c>
      <c r="W585" s="41">
        <v>1879.38</v>
      </c>
      <c r="X585" s="41">
        <v>1861.96</v>
      </c>
      <c r="Y585" s="41">
        <v>1765.15</v>
      </c>
      <c r="Z585" s="41">
        <v>1530.14</v>
      </c>
      <c r="AA585" s="41">
        <v>1466.36</v>
      </c>
    </row>
    <row r="586" spans="1:27" ht="12.75" hidden="1" customHeight="1" outlineLevel="1" x14ac:dyDescent="0.2">
      <c r="A586" s="99" t="s">
        <v>1600</v>
      </c>
      <c r="B586" s="60" t="s">
        <v>90</v>
      </c>
      <c r="C586" s="40" t="s">
        <v>79</v>
      </c>
      <c r="D586" s="41">
        <f>$D$486</f>
        <v>434.18</v>
      </c>
      <c r="E586" s="41">
        <f t="shared" ref="E586:AA586" si="340">$D$486</f>
        <v>434.18</v>
      </c>
      <c r="F586" s="41">
        <f t="shared" si="340"/>
        <v>434.18</v>
      </c>
      <c r="G586" s="41">
        <f t="shared" si="340"/>
        <v>434.18</v>
      </c>
      <c r="H586" s="41">
        <f t="shared" si="340"/>
        <v>434.18</v>
      </c>
      <c r="I586" s="41">
        <f t="shared" si="340"/>
        <v>434.18</v>
      </c>
      <c r="J586" s="41">
        <f t="shared" si="340"/>
        <v>434.18</v>
      </c>
      <c r="K586" s="41">
        <f t="shared" si="340"/>
        <v>434.18</v>
      </c>
      <c r="L586" s="41">
        <f t="shared" si="340"/>
        <v>434.18</v>
      </c>
      <c r="M586" s="41">
        <f t="shared" si="340"/>
        <v>434.18</v>
      </c>
      <c r="N586" s="41">
        <f t="shared" si="340"/>
        <v>434.18</v>
      </c>
      <c r="O586" s="41">
        <f t="shared" si="340"/>
        <v>434.18</v>
      </c>
      <c r="P586" s="41">
        <f t="shared" si="340"/>
        <v>434.18</v>
      </c>
      <c r="Q586" s="41">
        <f t="shared" si="340"/>
        <v>434.18</v>
      </c>
      <c r="R586" s="41">
        <f t="shared" si="340"/>
        <v>434.18</v>
      </c>
      <c r="S586" s="41">
        <f t="shared" si="340"/>
        <v>434.18</v>
      </c>
      <c r="T586" s="41">
        <f t="shared" si="340"/>
        <v>434.18</v>
      </c>
      <c r="U586" s="41">
        <f t="shared" si="340"/>
        <v>434.18</v>
      </c>
      <c r="V586" s="41">
        <f t="shared" si="340"/>
        <v>434.18</v>
      </c>
      <c r="W586" s="41">
        <f t="shared" si="340"/>
        <v>434.18</v>
      </c>
      <c r="X586" s="41">
        <f t="shared" si="340"/>
        <v>434.18</v>
      </c>
      <c r="Y586" s="41">
        <f t="shared" si="340"/>
        <v>434.18</v>
      </c>
      <c r="Z586" s="41">
        <f t="shared" si="340"/>
        <v>434.18</v>
      </c>
      <c r="AA586" s="41">
        <f t="shared" si="340"/>
        <v>434.18</v>
      </c>
    </row>
    <row r="587" spans="1:27" ht="12.75" hidden="1" customHeight="1" outlineLevel="1" x14ac:dyDescent="0.2">
      <c r="A587" s="99" t="s">
        <v>1601</v>
      </c>
      <c r="B587" s="60" t="s">
        <v>83</v>
      </c>
      <c r="C587" s="40" t="s">
        <v>79</v>
      </c>
      <c r="D587" s="41">
        <v>3.72</v>
      </c>
      <c r="E587" s="41">
        <v>3.72</v>
      </c>
      <c r="F587" s="41">
        <v>3.72</v>
      </c>
      <c r="G587" s="41">
        <v>3.72</v>
      </c>
      <c r="H587" s="41">
        <v>3.72</v>
      </c>
      <c r="I587" s="41">
        <v>3.72</v>
      </c>
      <c r="J587" s="41">
        <v>3.72</v>
      </c>
      <c r="K587" s="41">
        <v>3.72</v>
      </c>
      <c r="L587" s="41">
        <v>3.72</v>
      </c>
      <c r="M587" s="41">
        <v>3.72</v>
      </c>
      <c r="N587" s="41">
        <v>3.72</v>
      </c>
      <c r="O587" s="41">
        <v>3.72</v>
      </c>
      <c r="P587" s="41">
        <v>3.72</v>
      </c>
      <c r="Q587" s="41">
        <v>3.72</v>
      </c>
      <c r="R587" s="41">
        <v>3.72</v>
      </c>
      <c r="S587" s="41">
        <v>3.72</v>
      </c>
      <c r="T587" s="41">
        <v>3.72</v>
      </c>
      <c r="U587" s="41">
        <v>3.72</v>
      </c>
      <c r="V587" s="41">
        <v>3.72</v>
      </c>
      <c r="W587" s="41">
        <v>3.72</v>
      </c>
      <c r="X587" s="41">
        <v>3.72</v>
      </c>
      <c r="Y587" s="41">
        <v>3.72</v>
      </c>
      <c r="Z587" s="41">
        <v>3.72</v>
      </c>
      <c r="AA587" s="41">
        <v>3.72</v>
      </c>
    </row>
    <row r="588" spans="1:27" ht="12.75" hidden="1" customHeight="1" outlineLevel="1" x14ac:dyDescent="0.2">
      <c r="A588" s="99" t="s">
        <v>1602</v>
      </c>
      <c r="B588" s="60" t="s">
        <v>81</v>
      </c>
      <c r="C588" s="40" t="s">
        <v>79</v>
      </c>
      <c r="D588" s="41">
        <f>$D$11</f>
        <v>216.36</v>
      </c>
      <c r="E588" s="41">
        <f t="shared" ref="E588:AA588" si="341">$D$11</f>
        <v>216.36</v>
      </c>
      <c r="F588" s="41">
        <f t="shared" si="341"/>
        <v>216.36</v>
      </c>
      <c r="G588" s="41">
        <f t="shared" si="341"/>
        <v>216.36</v>
      </c>
      <c r="H588" s="41">
        <f t="shared" si="341"/>
        <v>216.36</v>
      </c>
      <c r="I588" s="41">
        <f t="shared" si="341"/>
        <v>216.36</v>
      </c>
      <c r="J588" s="41">
        <f t="shared" si="341"/>
        <v>216.36</v>
      </c>
      <c r="K588" s="41">
        <f t="shared" si="341"/>
        <v>216.36</v>
      </c>
      <c r="L588" s="41">
        <f t="shared" si="341"/>
        <v>216.36</v>
      </c>
      <c r="M588" s="41">
        <f t="shared" si="341"/>
        <v>216.36</v>
      </c>
      <c r="N588" s="41">
        <f t="shared" si="341"/>
        <v>216.36</v>
      </c>
      <c r="O588" s="41">
        <f t="shared" si="341"/>
        <v>216.36</v>
      </c>
      <c r="P588" s="41">
        <f t="shared" si="341"/>
        <v>216.36</v>
      </c>
      <c r="Q588" s="41">
        <f t="shared" si="341"/>
        <v>216.36</v>
      </c>
      <c r="R588" s="41">
        <f>$D$11</f>
        <v>216.36</v>
      </c>
      <c r="S588" s="41">
        <f t="shared" si="341"/>
        <v>216.36</v>
      </c>
      <c r="T588" s="41">
        <f t="shared" si="341"/>
        <v>216.36</v>
      </c>
      <c r="U588" s="41">
        <f t="shared" si="341"/>
        <v>216.36</v>
      </c>
      <c r="V588" s="41">
        <f t="shared" si="341"/>
        <v>216.36</v>
      </c>
      <c r="W588" s="41">
        <f t="shared" si="341"/>
        <v>216.36</v>
      </c>
      <c r="X588" s="41">
        <f t="shared" si="341"/>
        <v>216.36</v>
      </c>
      <c r="Y588" s="41">
        <f t="shared" si="341"/>
        <v>216.36</v>
      </c>
      <c r="Z588" s="41">
        <f t="shared" si="341"/>
        <v>216.36</v>
      </c>
      <c r="AA588" s="41">
        <f t="shared" si="341"/>
        <v>216.36</v>
      </c>
    </row>
    <row r="589" spans="1:27" collapsed="1" x14ac:dyDescent="0.2">
      <c r="A589" s="98" t="s">
        <v>1603</v>
      </c>
      <c r="B589" s="25" t="str">
        <f>"22"&amp;"."&amp;$B$663&amp;"."&amp;$B$664</f>
        <v>22.01.2024</v>
      </c>
      <c r="C589" s="88" t="s">
        <v>76</v>
      </c>
      <c r="D589" s="89">
        <f>ROUND(((D590+D591+D593+D592)/1000),5)</f>
        <v>2.01492</v>
      </c>
      <c r="E589" s="89">
        <f>ROUND(((E590+E591+E593+E592)/1000),5)</f>
        <v>1.91601</v>
      </c>
      <c r="F589" s="89">
        <f>ROUND(((F590+F591+F593+F592)/1000),5)</f>
        <v>1.87293</v>
      </c>
      <c r="G589" s="89">
        <f t="shared" ref="G589:AA589" si="342">ROUND(((G590+G591+G593+G592)/1000),5)</f>
        <v>1.86717</v>
      </c>
      <c r="H589" s="89">
        <f t="shared" si="342"/>
        <v>1.90242</v>
      </c>
      <c r="I589" s="89">
        <f t="shared" si="342"/>
        <v>2.01186</v>
      </c>
      <c r="J589" s="89">
        <f t="shared" si="342"/>
        <v>2.1641900000000001</v>
      </c>
      <c r="K589" s="89">
        <f t="shared" si="342"/>
        <v>2.51607</v>
      </c>
      <c r="L589" s="89">
        <f t="shared" si="342"/>
        <v>2.7553700000000001</v>
      </c>
      <c r="M589" s="89">
        <f t="shared" si="342"/>
        <v>2.8008500000000001</v>
      </c>
      <c r="N589" s="89">
        <f t="shared" si="342"/>
        <v>2.8149099999999998</v>
      </c>
      <c r="O589" s="89">
        <f t="shared" si="342"/>
        <v>2.8565</v>
      </c>
      <c r="P589" s="89">
        <f t="shared" si="342"/>
        <v>2.8442500000000002</v>
      </c>
      <c r="Q589" s="89">
        <f t="shared" si="342"/>
        <v>2.8446799999999999</v>
      </c>
      <c r="R589" s="89">
        <f t="shared" si="342"/>
        <v>2.8354900000000001</v>
      </c>
      <c r="S589" s="89">
        <f t="shared" si="342"/>
        <v>2.8076300000000001</v>
      </c>
      <c r="T589" s="89">
        <f t="shared" si="342"/>
        <v>2.84673</v>
      </c>
      <c r="U589" s="89">
        <f t="shared" si="342"/>
        <v>2.8771499999999999</v>
      </c>
      <c r="V589" s="89">
        <f t="shared" si="342"/>
        <v>2.8969100000000001</v>
      </c>
      <c r="W589" s="89">
        <f t="shared" si="342"/>
        <v>2.81324</v>
      </c>
      <c r="X589" s="89">
        <f t="shared" si="342"/>
        <v>2.7109200000000002</v>
      </c>
      <c r="Y589" s="89">
        <f t="shared" si="342"/>
        <v>2.5086200000000001</v>
      </c>
      <c r="Z589" s="89">
        <f t="shared" si="342"/>
        <v>2.2169400000000001</v>
      </c>
      <c r="AA589" s="89">
        <f t="shared" si="342"/>
        <v>2.1379999999999999</v>
      </c>
    </row>
    <row r="590" spans="1:27" ht="12.75" hidden="1" customHeight="1" outlineLevel="1" x14ac:dyDescent="0.2">
      <c r="A590" s="99" t="s">
        <v>1604</v>
      </c>
      <c r="B590" s="60" t="s">
        <v>238</v>
      </c>
      <c r="C590" s="40" t="s">
        <v>79</v>
      </c>
      <c r="D590" s="41">
        <v>1360.66</v>
      </c>
      <c r="E590" s="41">
        <v>1261.75</v>
      </c>
      <c r="F590" s="41">
        <v>1218.67</v>
      </c>
      <c r="G590" s="41">
        <v>1212.9100000000001</v>
      </c>
      <c r="H590" s="41">
        <v>1248.1600000000001</v>
      </c>
      <c r="I590" s="41">
        <v>1357.6</v>
      </c>
      <c r="J590" s="41">
        <v>1509.93</v>
      </c>
      <c r="K590" s="41">
        <v>1861.81</v>
      </c>
      <c r="L590" s="41">
        <v>2101.11</v>
      </c>
      <c r="M590" s="41">
        <v>2146.59</v>
      </c>
      <c r="N590" s="41">
        <v>2160.65</v>
      </c>
      <c r="O590" s="41">
        <v>2202.2399999999998</v>
      </c>
      <c r="P590" s="41">
        <v>2189.9899999999998</v>
      </c>
      <c r="Q590" s="41">
        <v>2190.42</v>
      </c>
      <c r="R590" s="41">
        <v>2181.23</v>
      </c>
      <c r="S590" s="41">
        <v>2153.37</v>
      </c>
      <c r="T590" s="41">
        <v>2192.4699999999998</v>
      </c>
      <c r="U590" s="41">
        <v>2222.89</v>
      </c>
      <c r="V590" s="41">
        <v>2242.65</v>
      </c>
      <c r="W590" s="41">
        <v>2158.98</v>
      </c>
      <c r="X590" s="41">
        <v>2056.66</v>
      </c>
      <c r="Y590" s="41">
        <v>1854.36</v>
      </c>
      <c r="Z590" s="41">
        <v>1562.68</v>
      </c>
      <c r="AA590" s="41">
        <v>1483.74</v>
      </c>
    </row>
    <row r="591" spans="1:27" ht="12.75" hidden="1" customHeight="1" outlineLevel="1" x14ac:dyDescent="0.2">
      <c r="A591" s="99" t="s">
        <v>1605</v>
      </c>
      <c r="B591" s="60" t="s">
        <v>90</v>
      </c>
      <c r="C591" s="40" t="s">
        <v>79</v>
      </c>
      <c r="D591" s="41">
        <f>$D$486</f>
        <v>434.18</v>
      </c>
      <c r="E591" s="41">
        <f t="shared" ref="E591:AA591" si="343">$D$486</f>
        <v>434.18</v>
      </c>
      <c r="F591" s="41">
        <f t="shared" si="343"/>
        <v>434.18</v>
      </c>
      <c r="G591" s="41">
        <f t="shared" si="343"/>
        <v>434.18</v>
      </c>
      <c r="H591" s="41">
        <f t="shared" si="343"/>
        <v>434.18</v>
      </c>
      <c r="I591" s="41">
        <f t="shared" si="343"/>
        <v>434.18</v>
      </c>
      <c r="J591" s="41">
        <f t="shared" si="343"/>
        <v>434.18</v>
      </c>
      <c r="K591" s="41">
        <f t="shared" si="343"/>
        <v>434.18</v>
      </c>
      <c r="L591" s="41">
        <f t="shared" si="343"/>
        <v>434.18</v>
      </c>
      <c r="M591" s="41">
        <f t="shared" si="343"/>
        <v>434.18</v>
      </c>
      <c r="N591" s="41">
        <f t="shared" si="343"/>
        <v>434.18</v>
      </c>
      <c r="O591" s="41">
        <f t="shared" si="343"/>
        <v>434.18</v>
      </c>
      <c r="P591" s="41">
        <f t="shared" si="343"/>
        <v>434.18</v>
      </c>
      <c r="Q591" s="41">
        <f t="shared" si="343"/>
        <v>434.18</v>
      </c>
      <c r="R591" s="41">
        <f t="shared" si="343"/>
        <v>434.18</v>
      </c>
      <c r="S591" s="41">
        <f t="shared" si="343"/>
        <v>434.18</v>
      </c>
      <c r="T591" s="41">
        <f t="shared" si="343"/>
        <v>434.18</v>
      </c>
      <c r="U591" s="41">
        <f t="shared" si="343"/>
        <v>434.18</v>
      </c>
      <c r="V591" s="41">
        <f t="shared" si="343"/>
        <v>434.18</v>
      </c>
      <c r="W591" s="41">
        <f t="shared" si="343"/>
        <v>434.18</v>
      </c>
      <c r="X591" s="41">
        <f t="shared" si="343"/>
        <v>434.18</v>
      </c>
      <c r="Y591" s="41">
        <f t="shared" si="343"/>
        <v>434.18</v>
      </c>
      <c r="Z591" s="41">
        <f t="shared" si="343"/>
        <v>434.18</v>
      </c>
      <c r="AA591" s="41">
        <f t="shared" si="343"/>
        <v>434.18</v>
      </c>
    </row>
    <row r="592" spans="1:27" ht="12.75" hidden="1" customHeight="1" outlineLevel="1" x14ac:dyDescent="0.2">
      <c r="A592" s="99" t="s">
        <v>1606</v>
      </c>
      <c r="B592" s="60" t="s">
        <v>83</v>
      </c>
      <c r="C592" s="40" t="s">
        <v>79</v>
      </c>
      <c r="D592" s="41">
        <v>3.72</v>
      </c>
      <c r="E592" s="41">
        <v>3.72</v>
      </c>
      <c r="F592" s="41">
        <v>3.72</v>
      </c>
      <c r="G592" s="41">
        <v>3.72</v>
      </c>
      <c r="H592" s="41">
        <v>3.72</v>
      </c>
      <c r="I592" s="41">
        <v>3.72</v>
      </c>
      <c r="J592" s="41">
        <v>3.72</v>
      </c>
      <c r="K592" s="41">
        <v>3.72</v>
      </c>
      <c r="L592" s="41">
        <v>3.72</v>
      </c>
      <c r="M592" s="41">
        <v>3.72</v>
      </c>
      <c r="N592" s="41">
        <v>3.72</v>
      </c>
      <c r="O592" s="41">
        <v>3.72</v>
      </c>
      <c r="P592" s="41">
        <v>3.72</v>
      </c>
      <c r="Q592" s="41">
        <v>3.72</v>
      </c>
      <c r="R592" s="41">
        <v>3.72</v>
      </c>
      <c r="S592" s="41">
        <v>3.72</v>
      </c>
      <c r="T592" s="41">
        <v>3.72</v>
      </c>
      <c r="U592" s="41">
        <v>3.72</v>
      </c>
      <c r="V592" s="41">
        <v>3.72</v>
      </c>
      <c r="W592" s="41">
        <v>3.72</v>
      </c>
      <c r="X592" s="41">
        <v>3.72</v>
      </c>
      <c r="Y592" s="41">
        <v>3.72</v>
      </c>
      <c r="Z592" s="41">
        <v>3.72</v>
      </c>
      <c r="AA592" s="41">
        <v>3.72</v>
      </c>
    </row>
    <row r="593" spans="1:27" ht="12.75" hidden="1" customHeight="1" outlineLevel="1" x14ac:dyDescent="0.2">
      <c r="A593" s="99" t="s">
        <v>1607</v>
      </c>
      <c r="B593" s="60" t="s">
        <v>81</v>
      </c>
      <c r="C593" s="40" t="s">
        <v>79</v>
      </c>
      <c r="D593" s="41">
        <f>$D$11</f>
        <v>216.36</v>
      </c>
      <c r="E593" s="41">
        <f t="shared" ref="E593:AA593" si="344">$D$11</f>
        <v>216.36</v>
      </c>
      <c r="F593" s="41">
        <f t="shared" si="344"/>
        <v>216.36</v>
      </c>
      <c r="G593" s="41">
        <f t="shared" si="344"/>
        <v>216.36</v>
      </c>
      <c r="H593" s="41">
        <f t="shared" si="344"/>
        <v>216.36</v>
      </c>
      <c r="I593" s="41">
        <f t="shared" si="344"/>
        <v>216.36</v>
      </c>
      <c r="J593" s="41">
        <f t="shared" si="344"/>
        <v>216.36</v>
      </c>
      <c r="K593" s="41">
        <f t="shared" si="344"/>
        <v>216.36</v>
      </c>
      <c r="L593" s="41">
        <f t="shared" si="344"/>
        <v>216.36</v>
      </c>
      <c r="M593" s="41">
        <f t="shared" si="344"/>
        <v>216.36</v>
      </c>
      <c r="N593" s="41">
        <f t="shared" si="344"/>
        <v>216.36</v>
      </c>
      <c r="O593" s="41">
        <f t="shared" si="344"/>
        <v>216.36</v>
      </c>
      <c r="P593" s="41">
        <f t="shared" si="344"/>
        <v>216.36</v>
      </c>
      <c r="Q593" s="41">
        <f t="shared" si="344"/>
        <v>216.36</v>
      </c>
      <c r="R593" s="41">
        <f>$D$11</f>
        <v>216.36</v>
      </c>
      <c r="S593" s="41">
        <f t="shared" si="344"/>
        <v>216.36</v>
      </c>
      <c r="T593" s="41">
        <f t="shared" si="344"/>
        <v>216.36</v>
      </c>
      <c r="U593" s="41">
        <f t="shared" si="344"/>
        <v>216.36</v>
      </c>
      <c r="V593" s="41">
        <f t="shared" si="344"/>
        <v>216.36</v>
      </c>
      <c r="W593" s="41">
        <f t="shared" si="344"/>
        <v>216.36</v>
      </c>
      <c r="X593" s="41">
        <f t="shared" si="344"/>
        <v>216.36</v>
      </c>
      <c r="Y593" s="41">
        <f t="shared" si="344"/>
        <v>216.36</v>
      </c>
      <c r="Z593" s="41">
        <f t="shared" si="344"/>
        <v>216.36</v>
      </c>
      <c r="AA593" s="41">
        <f t="shared" si="344"/>
        <v>216.36</v>
      </c>
    </row>
    <row r="594" spans="1:27" collapsed="1" x14ac:dyDescent="0.2">
      <c r="A594" s="98" t="s">
        <v>1608</v>
      </c>
      <c r="B594" s="25" t="str">
        <f>"23"&amp;"."&amp;$B$663&amp;"."&amp;$B$664</f>
        <v>23.01.2024</v>
      </c>
      <c r="C594" s="88" t="s">
        <v>76</v>
      </c>
      <c r="D594" s="89">
        <f>ROUND(((D595+D596+D598+D597)/1000),5)</f>
        <v>1.91408</v>
      </c>
      <c r="E594" s="89">
        <f>ROUND(((E595+E596+E598+E597)/1000),5)</f>
        <v>1.8595699999999999</v>
      </c>
      <c r="F594" s="89">
        <f>ROUND(((F595+F596+F598+F597)/1000),5)</f>
        <v>1.80969</v>
      </c>
      <c r="G594" s="89">
        <f t="shared" ref="G594:AA594" si="345">ROUND(((G595+G596+G598+G597)/1000),5)</f>
        <v>1.79864</v>
      </c>
      <c r="H594" s="89">
        <f t="shared" si="345"/>
        <v>1.85076</v>
      </c>
      <c r="I594" s="89">
        <f t="shared" si="345"/>
        <v>1.9336100000000001</v>
      </c>
      <c r="J594" s="89">
        <f t="shared" si="345"/>
        <v>2.1279499999999998</v>
      </c>
      <c r="K594" s="89">
        <f t="shared" si="345"/>
        <v>2.4357500000000001</v>
      </c>
      <c r="L594" s="89">
        <f t="shared" si="345"/>
        <v>2.6322100000000002</v>
      </c>
      <c r="M594" s="89">
        <f t="shared" si="345"/>
        <v>2.68832</v>
      </c>
      <c r="N594" s="89">
        <f t="shared" si="345"/>
        <v>2.6913399999999998</v>
      </c>
      <c r="O594" s="89">
        <f t="shared" si="345"/>
        <v>2.7541600000000002</v>
      </c>
      <c r="P594" s="89">
        <f t="shared" si="345"/>
        <v>2.72329</v>
      </c>
      <c r="Q594" s="89">
        <f t="shared" si="345"/>
        <v>2.73725</v>
      </c>
      <c r="R594" s="89">
        <f t="shared" si="345"/>
        <v>2.7357300000000002</v>
      </c>
      <c r="S594" s="89">
        <f t="shared" si="345"/>
        <v>2.6887500000000002</v>
      </c>
      <c r="T594" s="89">
        <f t="shared" si="345"/>
        <v>2.7128199999999998</v>
      </c>
      <c r="U594" s="89">
        <f t="shared" si="345"/>
        <v>2.7652399999999999</v>
      </c>
      <c r="V594" s="89">
        <f t="shared" si="345"/>
        <v>2.7700399999999998</v>
      </c>
      <c r="W594" s="89">
        <f t="shared" si="345"/>
        <v>2.7096200000000001</v>
      </c>
      <c r="X594" s="89">
        <f t="shared" si="345"/>
        <v>2.5737199999999998</v>
      </c>
      <c r="Y594" s="89">
        <f t="shared" si="345"/>
        <v>2.4738699999999998</v>
      </c>
      <c r="Z594" s="89">
        <f t="shared" si="345"/>
        <v>2.18188</v>
      </c>
      <c r="AA594" s="89">
        <f t="shared" si="345"/>
        <v>2.0414599999999998</v>
      </c>
    </row>
    <row r="595" spans="1:27" ht="12.75" hidden="1" customHeight="1" outlineLevel="1" x14ac:dyDescent="0.2">
      <c r="A595" s="99" t="s">
        <v>1609</v>
      </c>
      <c r="B595" s="60" t="s">
        <v>238</v>
      </c>
      <c r="C595" s="40" t="s">
        <v>79</v>
      </c>
      <c r="D595" s="41">
        <v>1259.82</v>
      </c>
      <c r="E595" s="41">
        <v>1205.31</v>
      </c>
      <c r="F595" s="41">
        <v>1155.43</v>
      </c>
      <c r="G595" s="41">
        <v>1144.3800000000001</v>
      </c>
      <c r="H595" s="41">
        <v>1196.5</v>
      </c>
      <c r="I595" s="41">
        <v>1279.3499999999999</v>
      </c>
      <c r="J595" s="41">
        <v>1473.69</v>
      </c>
      <c r="K595" s="41">
        <v>1781.49</v>
      </c>
      <c r="L595" s="41">
        <v>1977.95</v>
      </c>
      <c r="M595" s="41">
        <v>2034.06</v>
      </c>
      <c r="N595" s="41">
        <v>2037.08</v>
      </c>
      <c r="O595" s="41">
        <v>2099.9</v>
      </c>
      <c r="P595" s="41">
        <v>2069.0300000000002</v>
      </c>
      <c r="Q595" s="41">
        <v>2082.9899999999998</v>
      </c>
      <c r="R595" s="41">
        <v>2081.4699999999998</v>
      </c>
      <c r="S595" s="41">
        <v>2034.49</v>
      </c>
      <c r="T595" s="41">
        <v>2058.56</v>
      </c>
      <c r="U595" s="41">
        <v>2110.98</v>
      </c>
      <c r="V595" s="41">
        <v>2115.7800000000002</v>
      </c>
      <c r="W595" s="41">
        <v>2055.36</v>
      </c>
      <c r="X595" s="41">
        <v>1919.46</v>
      </c>
      <c r="Y595" s="41">
        <v>1819.61</v>
      </c>
      <c r="Z595" s="41">
        <v>1527.62</v>
      </c>
      <c r="AA595" s="41">
        <v>1387.2</v>
      </c>
    </row>
    <row r="596" spans="1:27" ht="12.75" hidden="1" customHeight="1" outlineLevel="1" x14ac:dyDescent="0.2">
      <c r="A596" s="99" t="s">
        <v>1610</v>
      </c>
      <c r="B596" s="60" t="s">
        <v>90</v>
      </c>
      <c r="C596" s="40" t="s">
        <v>79</v>
      </c>
      <c r="D596" s="41">
        <f>$D$486</f>
        <v>434.18</v>
      </c>
      <c r="E596" s="41">
        <f t="shared" ref="E596:AA596" si="346">$D$486</f>
        <v>434.18</v>
      </c>
      <c r="F596" s="41">
        <f t="shared" si="346"/>
        <v>434.18</v>
      </c>
      <c r="G596" s="41">
        <f t="shared" si="346"/>
        <v>434.18</v>
      </c>
      <c r="H596" s="41">
        <f t="shared" si="346"/>
        <v>434.18</v>
      </c>
      <c r="I596" s="41">
        <f t="shared" si="346"/>
        <v>434.18</v>
      </c>
      <c r="J596" s="41">
        <f t="shared" si="346"/>
        <v>434.18</v>
      </c>
      <c r="K596" s="41">
        <f t="shared" si="346"/>
        <v>434.18</v>
      </c>
      <c r="L596" s="41">
        <f t="shared" si="346"/>
        <v>434.18</v>
      </c>
      <c r="M596" s="41">
        <f t="shared" si="346"/>
        <v>434.18</v>
      </c>
      <c r="N596" s="41">
        <f t="shared" si="346"/>
        <v>434.18</v>
      </c>
      <c r="O596" s="41">
        <f t="shared" si="346"/>
        <v>434.18</v>
      </c>
      <c r="P596" s="41">
        <f t="shared" si="346"/>
        <v>434.18</v>
      </c>
      <c r="Q596" s="41">
        <f t="shared" si="346"/>
        <v>434.18</v>
      </c>
      <c r="R596" s="41">
        <f t="shared" si="346"/>
        <v>434.18</v>
      </c>
      <c r="S596" s="41">
        <f t="shared" si="346"/>
        <v>434.18</v>
      </c>
      <c r="T596" s="41">
        <f t="shared" si="346"/>
        <v>434.18</v>
      </c>
      <c r="U596" s="41">
        <f t="shared" si="346"/>
        <v>434.18</v>
      </c>
      <c r="V596" s="41">
        <f t="shared" si="346"/>
        <v>434.18</v>
      </c>
      <c r="W596" s="41">
        <f t="shared" si="346"/>
        <v>434.18</v>
      </c>
      <c r="X596" s="41">
        <f t="shared" si="346"/>
        <v>434.18</v>
      </c>
      <c r="Y596" s="41">
        <f t="shared" si="346"/>
        <v>434.18</v>
      </c>
      <c r="Z596" s="41">
        <f t="shared" si="346"/>
        <v>434.18</v>
      </c>
      <c r="AA596" s="41">
        <f t="shared" si="346"/>
        <v>434.18</v>
      </c>
    </row>
    <row r="597" spans="1:27" ht="12.75" hidden="1" customHeight="1" outlineLevel="1" x14ac:dyDescent="0.2">
      <c r="A597" s="99" t="s">
        <v>1611</v>
      </c>
      <c r="B597" s="60" t="s">
        <v>83</v>
      </c>
      <c r="C597" s="40" t="s">
        <v>79</v>
      </c>
      <c r="D597" s="41">
        <v>3.72</v>
      </c>
      <c r="E597" s="41">
        <v>3.72</v>
      </c>
      <c r="F597" s="41">
        <v>3.72</v>
      </c>
      <c r="G597" s="41">
        <v>3.72</v>
      </c>
      <c r="H597" s="41">
        <v>3.72</v>
      </c>
      <c r="I597" s="41">
        <v>3.72</v>
      </c>
      <c r="J597" s="41">
        <v>3.72</v>
      </c>
      <c r="K597" s="41">
        <v>3.72</v>
      </c>
      <c r="L597" s="41">
        <v>3.72</v>
      </c>
      <c r="M597" s="41">
        <v>3.72</v>
      </c>
      <c r="N597" s="41">
        <v>3.72</v>
      </c>
      <c r="O597" s="41">
        <v>3.72</v>
      </c>
      <c r="P597" s="41">
        <v>3.72</v>
      </c>
      <c r="Q597" s="41">
        <v>3.72</v>
      </c>
      <c r="R597" s="41">
        <v>3.72</v>
      </c>
      <c r="S597" s="41">
        <v>3.72</v>
      </c>
      <c r="T597" s="41">
        <v>3.72</v>
      </c>
      <c r="U597" s="41">
        <v>3.72</v>
      </c>
      <c r="V597" s="41">
        <v>3.72</v>
      </c>
      <c r="W597" s="41">
        <v>3.72</v>
      </c>
      <c r="X597" s="41">
        <v>3.72</v>
      </c>
      <c r="Y597" s="41">
        <v>3.72</v>
      </c>
      <c r="Z597" s="41">
        <v>3.72</v>
      </c>
      <c r="AA597" s="41">
        <v>3.72</v>
      </c>
    </row>
    <row r="598" spans="1:27" ht="12.75" hidden="1" customHeight="1" outlineLevel="1" x14ac:dyDescent="0.2">
      <c r="A598" s="99" t="s">
        <v>1612</v>
      </c>
      <c r="B598" s="60" t="s">
        <v>81</v>
      </c>
      <c r="C598" s="40" t="s">
        <v>79</v>
      </c>
      <c r="D598" s="41">
        <f>$D$11</f>
        <v>216.36</v>
      </c>
      <c r="E598" s="41">
        <f t="shared" ref="E598:AA598" si="347">$D$11</f>
        <v>216.36</v>
      </c>
      <c r="F598" s="41">
        <f t="shared" si="347"/>
        <v>216.36</v>
      </c>
      <c r="G598" s="41">
        <f t="shared" si="347"/>
        <v>216.36</v>
      </c>
      <c r="H598" s="41">
        <f t="shared" si="347"/>
        <v>216.36</v>
      </c>
      <c r="I598" s="41">
        <f t="shared" si="347"/>
        <v>216.36</v>
      </c>
      <c r="J598" s="41">
        <f t="shared" si="347"/>
        <v>216.36</v>
      </c>
      <c r="K598" s="41">
        <f t="shared" si="347"/>
        <v>216.36</v>
      </c>
      <c r="L598" s="41">
        <f t="shared" si="347"/>
        <v>216.36</v>
      </c>
      <c r="M598" s="41">
        <f t="shared" si="347"/>
        <v>216.36</v>
      </c>
      <c r="N598" s="41">
        <f t="shared" si="347"/>
        <v>216.36</v>
      </c>
      <c r="O598" s="41">
        <f t="shared" si="347"/>
        <v>216.36</v>
      </c>
      <c r="P598" s="41">
        <f t="shared" si="347"/>
        <v>216.36</v>
      </c>
      <c r="Q598" s="41">
        <f t="shared" si="347"/>
        <v>216.36</v>
      </c>
      <c r="R598" s="41">
        <f>$D$11</f>
        <v>216.36</v>
      </c>
      <c r="S598" s="41">
        <f t="shared" si="347"/>
        <v>216.36</v>
      </c>
      <c r="T598" s="41">
        <f t="shared" si="347"/>
        <v>216.36</v>
      </c>
      <c r="U598" s="41">
        <f t="shared" si="347"/>
        <v>216.36</v>
      </c>
      <c r="V598" s="41">
        <f t="shared" si="347"/>
        <v>216.36</v>
      </c>
      <c r="W598" s="41">
        <f t="shared" si="347"/>
        <v>216.36</v>
      </c>
      <c r="X598" s="41">
        <f t="shared" si="347"/>
        <v>216.36</v>
      </c>
      <c r="Y598" s="41">
        <f t="shared" si="347"/>
        <v>216.36</v>
      </c>
      <c r="Z598" s="41">
        <f t="shared" si="347"/>
        <v>216.36</v>
      </c>
      <c r="AA598" s="41">
        <f t="shared" si="347"/>
        <v>216.36</v>
      </c>
    </row>
    <row r="599" spans="1:27" collapsed="1" x14ac:dyDescent="0.2">
      <c r="A599" s="98" t="s">
        <v>1613</v>
      </c>
      <c r="B599" s="25" t="str">
        <f>"24"&amp;"."&amp;$B$663&amp;"."&amp;$B$664</f>
        <v>24.01.2024</v>
      </c>
      <c r="C599" s="88" t="s">
        <v>76</v>
      </c>
      <c r="D599" s="89">
        <f>ROUND(((D600+D601+D603+D602)/1000),5)</f>
        <v>1.9556100000000001</v>
      </c>
      <c r="E599" s="89">
        <f>ROUND(((E600+E601+E603+E602)/1000),5)</f>
        <v>1.8809800000000001</v>
      </c>
      <c r="F599" s="89">
        <f>ROUND(((F600+F601+F603+F602)/1000),5)</f>
        <v>1.85226</v>
      </c>
      <c r="G599" s="89">
        <f t="shared" ref="G599:AA599" si="348">ROUND(((G600+G601+G603+G602)/1000),5)</f>
        <v>1.8584799999999999</v>
      </c>
      <c r="H599" s="89">
        <f t="shared" si="348"/>
        <v>1.9034</v>
      </c>
      <c r="I599" s="89">
        <f t="shared" si="348"/>
        <v>1.96949</v>
      </c>
      <c r="J599" s="89">
        <f t="shared" si="348"/>
        <v>2.1988799999999999</v>
      </c>
      <c r="K599" s="89">
        <f t="shared" si="348"/>
        <v>2.5773700000000002</v>
      </c>
      <c r="L599" s="89">
        <f t="shared" si="348"/>
        <v>2.7725</v>
      </c>
      <c r="M599" s="89">
        <f t="shared" si="348"/>
        <v>2.8103099999999999</v>
      </c>
      <c r="N599" s="89">
        <f t="shared" si="348"/>
        <v>2.8168500000000001</v>
      </c>
      <c r="O599" s="89">
        <f t="shared" si="348"/>
        <v>2.8611599999999999</v>
      </c>
      <c r="P599" s="89">
        <f t="shared" si="348"/>
        <v>2.8330799999999998</v>
      </c>
      <c r="Q599" s="89">
        <f t="shared" si="348"/>
        <v>2.8361000000000001</v>
      </c>
      <c r="R599" s="89">
        <f t="shared" si="348"/>
        <v>2.82931</v>
      </c>
      <c r="S599" s="89">
        <f t="shared" si="348"/>
        <v>2.7921</v>
      </c>
      <c r="T599" s="89">
        <f t="shared" si="348"/>
        <v>2.81507</v>
      </c>
      <c r="U599" s="89">
        <f t="shared" si="348"/>
        <v>2.8136100000000002</v>
      </c>
      <c r="V599" s="89">
        <f t="shared" si="348"/>
        <v>2.81541</v>
      </c>
      <c r="W599" s="89">
        <f t="shared" si="348"/>
        <v>2.7621199999999999</v>
      </c>
      <c r="X599" s="89">
        <f t="shared" si="348"/>
        <v>2.7320000000000002</v>
      </c>
      <c r="Y599" s="89">
        <f t="shared" si="348"/>
        <v>2.50508</v>
      </c>
      <c r="Z599" s="89">
        <f t="shared" si="348"/>
        <v>2.2039200000000001</v>
      </c>
      <c r="AA599" s="89">
        <f t="shared" si="348"/>
        <v>2.12656</v>
      </c>
    </row>
    <row r="600" spans="1:27" ht="12.75" hidden="1" customHeight="1" outlineLevel="1" x14ac:dyDescent="0.2">
      <c r="A600" s="99" t="s">
        <v>1614</v>
      </c>
      <c r="B600" s="60" t="s">
        <v>238</v>
      </c>
      <c r="C600" s="40" t="s">
        <v>79</v>
      </c>
      <c r="D600" s="41">
        <v>1301.3499999999999</v>
      </c>
      <c r="E600" s="41">
        <v>1226.72</v>
      </c>
      <c r="F600" s="41">
        <v>1198</v>
      </c>
      <c r="G600" s="41">
        <v>1204.22</v>
      </c>
      <c r="H600" s="41">
        <v>1249.1400000000001</v>
      </c>
      <c r="I600" s="41">
        <v>1315.23</v>
      </c>
      <c r="J600" s="41">
        <v>1544.62</v>
      </c>
      <c r="K600" s="41">
        <v>1923.11</v>
      </c>
      <c r="L600" s="41">
        <v>2118.2399999999998</v>
      </c>
      <c r="M600" s="41">
        <v>2156.0500000000002</v>
      </c>
      <c r="N600" s="41">
        <v>2162.59</v>
      </c>
      <c r="O600" s="41">
        <v>2206.9</v>
      </c>
      <c r="P600" s="41">
        <v>2178.8200000000002</v>
      </c>
      <c r="Q600" s="41">
        <v>2181.84</v>
      </c>
      <c r="R600" s="41">
        <v>2175.0500000000002</v>
      </c>
      <c r="S600" s="41">
        <v>2137.84</v>
      </c>
      <c r="T600" s="41">
        <v>2160.81</v>
      </c>
      <c r="U600" s="41">
        <v>2159.35</v>
      </c>
      <c r="V600" s="41">
        <v>2161.15</v>
      </c>
      <c r="W600" s="41">
        <v>2107.86</v>
      </c>
      <c r="X600" s="41">
        <v>2077.7399999999998</v>
      </c>
      <c r="Y600" s="41">
        <v>1850.82</v>
      </c>
      <c r="Z600" s="41">
        <v>1549.66</v>
      </c>
      <c r="AA600" s="41">
        <v>1472.3</v>
      </c>
    </row>
    <row r="601" spans="1:27" ht="12.75" hidden="1" customHeight="1" outlineLevel="1" x14ac:dyDescent="0.2">
      <c r="A601" s="99" t="s">
        <v>1615</v>
      </c>
      <c r="B601" s="60" t="s">
        <v>90</v>
      </c>
      <c r="C601" s="40" t="s">
        <v>79</v>
      </c>
      <c r="D601" s="41">
        <f>$D$486</f>
        <v>434.18</v>
      </c>
      <c r="E601" s="41">
        <f t="shared" ref="E601:AA601" si="349">$D$486</f>
        <v>434.18</v>
      </c>
      <c r="F601" s="41">
        <f t="shared" si="349"/>
        <v>434.18</v>
      </c>
      <c r="G601" s="41">
        <f t="shared" si="349"/>
        <v>434.18</v>
      </c>
      <c r="H601" s="41">
        <f t="shared" si="349"/>
        <v>434.18</v>
      </c>
      <c r="I601" s="41">
        <f t="shared" si="349"/>
        <v>434.18</v>
      </c>
      <c r="J601" s="41">
        <f t="shared" si="349"/>
        <v>434.18</v>
      </c>
      <c r="K601" s="41">
        <f t="shared" si="349"/>
        <v>434.18</v>
      </c>
      <c r="L601" s="41">
        <f t="shared" si="349"/>
        <v>434.18</v>
      </c>
      <c r="M601" s="41">
        <f t="shared" si="349"/>
        <v>434.18</v>
      </c>
      <c r="N601" s="41">
        <f t="shared" si="349"/>
        <v>434.18</v>
      </c>
      <c r="O601" s="41">
        <f t="shared" si="349"/>
        <v>434.18</v>
      </c>
      <c r="P601" s="41">
        <f t="shared" si="349"/>
        <v>434.18</v>
      </c>
      <c r="Q601" s="41">
        <f t="shared" si="349"/>
        <v>434.18</v>
      </c>
      <c r="R601" s="41">
        <f t="shared" si="349"/>
        <v>434.18</v>
      </c>
      <c r="S601" s="41">
        <f t="shared" si="349"/>
        <v>434.18</v>
      </c>
      <c r="T601" s="41">
        <f t="shared" si="349"/>
        <v>434.18</v>
      </c>
      <c r="U601" s="41">
        <f t="shared" si="349"/>
        <v>434.18</v>
      </c>
      <c r="V601" s="41">
        <f t="shared" si="349"/>
        <v>434.18</v>
      </c>
      <c r="W601" s="41">
        <f t="shared" si="349"/>
        <v>434.18</v>
      </c>
      <c r="X601" s="41">
        <f t="shared" si="349"/>
        <v>434.18</v>
      </c>
      <c r="Y601" s="41">
        <f t="shared" si="349"/>
        <v>434.18</v>
      </c>
      <c r="Z601" s="41">
        <f t="shared" si="349"/>
        <v>434.18</v>
      </c>
      <c r="AA601" s="41">
        <f t="shared" si="349"/>
        <v>434.18</v>
      </c>
    </row>
    <row r="602" spans="1:27" ht="12.75" hidden="1" customHeight="1" outlineLevel="1" x14ac:dyDescent="0.2">
      <c r="A602" s="99" t="s">
        <v>1616</v>
      </c>
      <c r="B602" s="60" t="s">
        <v>83</v>
      </c>
      <c r="C602" s="40" t="s">
        <v>79</v>
      </c>
      <c r="D602" s="41">
        <v>3.72</v>
      </c>
      <c r="E602" s="41">
        <v>3.72</v>
      </c>
      <c r="F602" s="41">
        <v>3.72</v>
      </c>
      <c r="G602" s="41">
        <v>3.72</v>
      </c>
      <c r="H602" s="41">
        <v>3.72</v>
      </c>
      <c r="I602" s="41">
        <v>3.72</v>
      </c>
      <c r="J602" s="41">
        <v>3.72</v>
      </c>
      <c r="K602" s="41">
        <v>3.72</v>
      </c>
      <c r="L602" s="41">
        <v>3.72</v>
      </c>
      <c r="M602" s="41">
        <v>3.72</v>
      </c>
      <c r="N602" s="41">
        <v>3.72</v>
      </c>
      <c r="O602" s="41">
        <v>3.72</v>
      </c>
      <c r="P602" s="41">
        <v>3.72</v>
      </c>
      <c r="Q602" s="41">
        <v>3.72</v>
      </c>
      <c r="R602" s="41">
        <v>3.72</v>
      </c>
      <c r="S602" s="41">
        <v>3.72</v>
      </c>
      <c r="T602" s="41">
        <v>3.72</v>
      </c>
      <c r="U602" s="41">
        <v>3.72</v>
      </c>
      <c r="V602" s="41">
        <v>3.72</v>
      </c>
      <c r="W602" s="41">
        <v>3.72</v>
      </c>
      <c r="X602" s="41">
        <v>3.72</v>
      </c>
      <c r="Y602" s="41">
        <v>3.72</v>
      </c>
      <c r="Z602" s="41">
        <v>3.72</v>
      </c>
      <c r="AA602" s="41">
        <v>3.72</v>
      </c>
    </row>
    <row r="603" spans="1:27" ht="12.75" hidden="1" customHeight="1" outlineLevel="1" x14ac:dyDescent="0.2">
      <c r="A603" s="99" t="s">
        <v>1617</v>
      </c>
      <c r="B603" s="60" t="s">
        <v>81</v>
      </c>
      <c r="C603" s="40" t="s">
        <v>79</v>
      </c>
      <c r="D603" s="41">
        <f>$D$11</f>
        <v>216.36</v>
      </c>
      <c r="E603" s="41">
        <f t="shared" ref="E603:AA603" si="350">$D$11</f>
        <v>216.36</v>
      </c>
      <c r="F603" s="41">
        <f t="shared" si="350"/>
        <v>216.36</v>
      </c>
      <c r="G603" s="41">
        <f t="shared" si="350"/>
        <v>216.36</v>
      </c>
      <c r="H603" s="41">
        <f t="shared" si="350"/>
        <v>216.36</v>
      </c>
      <c r="I603" s="41">
        <f t="shared" si="350"/>
        <v>216.36</v>
      </c>
      <c r="J603" s="41">
        <f t="shared" si="350"/>
        <v>216.36</v>
      </c>
      <c r="K603" s="41">
        <f t="shared" si="350"/>
        <v>216.36</v>
      </c>
      <c r="L603" s="41">
        <f t="shared" si="350"/>
        <v>216.36</v>
      </c>
      <c r="M603" s="41">
        <f t="shared" si="350"/>
        <v>216.36</v>
      </c>
      <c r="N603" s="41">
        <f t="shared" si="350"/>
        <v>216.36</v>
      </c>
      <c r="O603" s="41">
        <f t="shared" si="350"/>
        <v>216.36</v>
      </c>
      <c r="P603" s="41">
        <f t="shared" si="350"/>
        <v>216.36</v>
      </c>
      <c r="Q603" s="41">
        <f t="shared" si="350"/>
        <v>216.36</v>
      </c>
      <c r="R603" s="41">
        <f>$D$11</f>
        <v>216.36</v>
      </c>
      <c r="S603" s="41">
        <f t="shared" si="350"/>
        <v>216.36</v>
      </c>
      <c r="T603" s="41">
        <f t="shared" si="350"/>
        <v>216.36</v>
      </c>
      <c r="U603" s="41">
        <f t="shared" si="350"/>
        <v>216.36</v>
      </c>
      <c r="V603" s="41">
        <f t="shared" si="350"/>
        <v>216.36</v>
      </c>
      <c r="W603" s="41">
        <f t="shared" si="350"/>
        <v>216.36</v>
      </c>
      <c r="X603" s="41">
        <f t="shared" si="350"/>
        <v>216.36</v>
      </c>
      <c r="Y603" s="41">
        <f t="shared" si="350"/>
        <v>216.36</v>
      </c>
      <c r="Z603" s="41">
        <f t="shared" si="350"/>
        <v>216.36</v>
      </c>
      <c r="AA603" s="41">
        <f t="shared" si="350"/>
        <v>216.36</v>
      </c>
    </row>
    <row r="604" spans="1:27" collapsed="1" x14ac:dyDescent="0.2">
      <c r="A604" s="98" t="s">
        <v>1618</v>
      </c>
      <c r="B604" s="25" t="str">
        <f>"25"&amp;"."&amp;$B$663&amp;"."&amp;$B$664</f>
        <v>25.01.2024</v>
      </c>
      <c r="C604" s="88" t="s">
        <v>76</v>
      </c>
      <c r="D604" s="89">
        <f>ROUND(((D605+D606+D608+D607)/1000),5)</f>
        <v>1.9801200000000001</v>
      </c>
      <c r="E604" s="89">
        <f>ROUND(((E605+E606+E608+E607)/1000),5)</f>
        <v>1.9149099999999999</v>
      </c>
      <c r="F604" s="89">
        <f>ROUND(((F605+F606+F608+F607)/1000),5)</f>
        <v>1.8772</v>
      </c>
      <c r="G604" s="89">
        <f t="shared" ref="G604:AA604" si="351">ROUND(((G605+G606+G608+G607)/1000),5)</f>
        <v>1.8793299999999999</v>
      </c>
      <c r="H604" s="89">
        <f t="shared" si="351"/>
        <v>1.9182999999999999</v>
      </c>
      <c r="I604" s="89">
        <f t="shared" si="351"/>
        <v>2.0429200000000001</v>
      </c>
      <c r="J604" s="89">
        <f t="shared" si="351"/>
        <v>2.2618</v>
      </c>
      <c r="K604" s="89">
        <f t="shared" si="351"/>
        <v>2.54637</v>
      </c>
      <c r="L604" s="89">
        <f t="shared" si="351"/>
        <v>2.7446999999999999</v>
      </c>
      <c r="M604" s="89">
        <f t="shared" si="351"/>
        <v>2.7967599999999999</v>
      </c>
      <c r="N604" s="89">
        <f t="shared" si="351"/>
        <v>2.8138200000000002</v>
      </c>
      <c r="O604" s="89">
        <f t="shared" si="351"/>
        <v>2.8431099999999998</v>
      </c>
      <c r="P604" s="89">
        <f t="shared" si="351"/>
        <v>2.8201000000000001</v>
      </c>
      <c r="Q604" s="89">
        <f t="shared" si="351"/>
        <v>2.8361100000000001</v>
      </c>
      <c r="R604" s="89">
        <f t="shared" si="351"/>
        <v>2.8203999999999998</v>
      </c>
      <c r="S604" s="89">
        <f t="shared" si="351"/>
        <v>2.77556</v>
      </c>
      <c r="T604" s="89">
        <f t="shared" si="351"/>
        <v>2.81826</v>
      </c>
      <c r="U604" s="89">
        <f t="shared" si="351"/>
        <v>2.8277999999999999</v>
      </c>
      <c r="V604" s="89">
        <f t="shared" si="351"/>
        <v>2.8426</v>
      </c>
      <c r="W604" s="89">
        <f t="shared" si="351"/>
        <v>2.7951600000000001</v>
      </c>
      <c r="X604" s="89">
        <f t="shared" si="351"/>
        <v>2.6434000000000002</v>
      </c>
      <c r="Y604" s="89">
        <f t="shared" si="351"/>
        <v>2.4764200000000001</v>
      </c>
      <c r="Z604" s="89">
        <f t="shared" si="351"/>
        <v>2.2116400000000001</v>
      </c>
      <c r="AA604" s="89">
        <f t="shared" si="351"/>
        <v>2.1026799999999999</v>
      </c>
    </row>
    <row r="605" spans="1:27" ht="12.75" hidden="1" customHeight="1" outlineLevel="1" x14ac:dyDescent="0.2">
      <c r="A605" s="99" t="s">
        <v>1619</v>
      </c>
      <c r="B605" s="60" t="s">
        <v>238</v>
      </c>
      <c r="C605" s="40" t="s">
        <v>79</v>
      </c>
      <c r="D605" s="41">
        <v>1325.86</v>
      </c>
      <c r="E605" s="41">
        <v>1260.6500000000001</v>
      </c>
      <c r="F605" s="41">
        <v>1222.94</v>
      </c>
      <c r="G605" s="41">
        <v>1225.07</v>
      </c>
      <c r="H605" s="41">
        <v>1264.04</v>
      </c>
      <c r="I605" s="41">
        <v>1388.66</v>
      </c>
      <c r="J605" s="41">
        <v>1607.54</v>
      </c>
      <c r="K605" s="41">
        <v>1892.11</v>
      </c>
      <c r="L605" s="41">
        <v>2090.44</v>
      </c>
      <c r="M605" s="41">
        <v>2142.5</v>
      </c>
      <c r="N605" s="41">
        <v>2159.56</v>
      </c>
      <c r="O605" s="41">
        <v>2188.85</v>
      </c>
      <c r="P605" s="41">
        <v>2165.84</v>
      </c>
      <c r="Q605" s="41">
        <v>2181.85</v>
      </c>
      <c r="R605" s="41">
        <v>2166.14</v>
      </c>
      <c r="S605" s="41">
        <v>2121.3000000000002</v>
      </c>
      <c r="T605" s="41">
        <v>2164</v>
      </c>
      <c r="U605" s="41">
        <v>2173.54</v>
      </c>
      <c r="V605" s="41">
        <v>2188.34</v>
      </c>
      <c r="W605" s="41">
        <v>2140.9</v>
      </c>
      <c r="X605" s="41">
        <v>1989.14</v>
      </c>
      <c r="Y605" s="41">
        <v>1822.16</v>
      </c>
      <c r="Z605" s="41">
        <v>1557.38</v>
      </c>
      <c r="AA605" s="41">
        <v>1448.42</v>
      </c>
    </row>
    <row r="606" spans="1:27" ht="12.75" hidden="1" customHeight="1" outlineLevel="1" x14ac:dyDescent="0.2">
      <c r="A606" s="99" t="s">
        <v>1620</v>
      </c>
      <c r="B606" s="60" t="s">
        <v>90</v>
      </c>
      <c r="C606" s="40" t="s">
        <v>79</v>
      </c>
      <c r="D606" s="41">
        <f>$D$486</f>
        <v>434.18</v>
      </c>
      <c r="E606" s="41">
        <f t="shared" ref="E606:AA606" si="352">$D$486</f>
        <v>434.18</v>
      </c>
      <c r="F606" s="41">
        <f t="shared" si="352"/>
        <v>434.18</v>
      </c>
      <c r="G606" s="41">
        <f t="shared" si="352"/>
        <v>434.18</v>
      </c>
      <c r="H606" s="41">
        <f t="shared" si="352"/>
        <v>434.18</v>
      </c>
      <c r="I606" s="41">
        <f t="shared" si="352"/>
        <v>434.18</v>
      </c>
      <c r="J606" s="41">
        <f t="shared" si="352"/>
        <v>434.18</v>
      </c>
      <c r="K606" s="41">
        <f t="shared" si="352"/>
        <v>434.18</v>
      </c>
      <c r="L606" s="41">
        <f t="shared" si="352"/>
        <v>434.18</v>
      </c>
      <c r="M606" s="41">
        <f t="shared" si="352"/>
        <v>434.18</v>
      </c>
      <c r="N606" s="41">
        <f t="shared" si="352"/>
        <v>434.18</v>
      </c>
      <c r="O606" s="41">
        <f t="shared" si="352"/>
        <v>434.18</v>
      </c>
      <c r="P606" s="41">
        <f t="shared" si="352"/>
        <v>434.18</v>
      </c>
      <c r="Q606" s="41">
        <f t="shared" si="352"/>
        <v>434.18</v>
      </c>
      <c r="R606" s="41">
        <f t="shared" si="352"/>
        <v>434.18</v>
      </c>
      <c r="S606" s="41">
        <f t="shared" si="352"/>
        <v>434.18</v>
      </c>
      <c r="T606" s="41">
        <f t="shared" si="352"/>
        <v>434.18</v>
      </c>
      <c r="U606" s="41">
        <f t="shared" si="352"/>
        <v>434.18</v>
      </c>
      <c r="V606" s="41">
        <f t="shared" si="352"/>
        <v>434.18</v>
      </c>
      <c r="W606" s="41">
        <f t="shared" si="352"/>
        <v>434.18</v>
      </c>
      <c r="X606" s="41">
        <f t="shared" si="352"/>
        <v>434.18</v>
      </c>
      <c r="Y606" s="41">
        <f t="shared" si="352"/>
        <v>434.18</v>
      </c>
      <c r="Z606" s="41">
        <f t="shared" si="352"/>
        <v>434.18</v>
      </c>
      <c r="AA606" s="41">
        <f t="shared" si="352"/>
        <v>434.18</v>
      </c>
    </row>
    <row r="607" spans="1:27" ht="12.75" hidden="1" customHeight="1" outlineLevel="1" x14ac:dyDescent="0.2">
      <c r="A607" s="99" t="s">
        <v>1621</v>
      </c>
      <c r="B607" s="60" t="s">
        <v>83</v>
      </c>
      <c r="C607" s="40" t="s">
        <v>79</v>
      </c>
      <c r="D607" s="41">
        <v>3.72</v>
      </c>
      <c r="E607" s="41">
        <v>3.72</v>
      </c>
      <c r="F607" s="41">
        <v>3.72</v>
      </c>
      <c r="G607" s="41">
        <v>3.72</v>
      </c>
      <c r="H607" s="41">
        <v>3.72</v>
      </c>
      <c r="I607" s="41">
        <v>3.72</v>
      </c>
      <c r="J607" s="41">
        <v>3.72</v>
      </c>
      <c r="K607" s="41">
        <v>3.72</v>
      </c>
      <c r="L607" s="41">
        <v>3.72</v>
      </c>
      <c r="M607" s="41">
        <v>3.72</v>
      </c>
      <c r="N607" s="41">
        <v>3.72</v>
      </c>
      <c r="O607" s="41">
        <v>3.72</v>
      </c>
      <c r="P607" s="41">
        <v>3.72</v>
      </c>
      <c r="Q607" s="41">
        <v>3.72</v>
      </c>
      <c r="R607" s="41">
        <v>3.72</v>
      </c>
      <c r="S607" s="41">
        <v>3.72</v>
      </c>
      <c r="T607" s="41">
        <v>3.72</v>
      </c>
      <c r="U607" s="41">
        <v>3.72</v>
      </c>
      <c r="V607" s="41">
        <v>3.72</v>
      </c>
      <c r="W607" s="41">
        <v>3.72</v>
      </c>
      <c r="X607" s="41">
        <v>3.72</v>
      </c>
      <c r="Y607" s="41">
        <v>3.72</v>
      </c>
      <c r="Z607" s="41">
        <v>3.72</v>
      </c>
      <c r="AA607" s="41">
        <v>3.72</v>
      </c>
    </row>
    <row r="608" spans="1:27" ht="12.75" hidden="1" customHeight="1" outlineLevel="1" x14ac:dyDescent="0.2">
      <c r="A608" s="99" t="s">
        <v>1622</v>
      </c>
      <c r="B608" s="60" t="s">
        <v>81</v>
      </c>
      <c r="C608" s="40" t="s">
        <v>79</v>
      </c>
      <c r="D608" s="41">
        <f>$D$11</f>
        <v>216.36</v>
      </c>
      <c r="E608" s="41">
        <f t="shared" ref="E608:AA608" si="353">$D$11</f>
        <v>216.36</v>
      </c>
      <c r="F608" s="41">
        <f t="shared" si="353"/>
        <v>216.36</v>
      </c>
      <c r="G608" s="41">
        <f t="shared" si="353"/>
        <v>216.36</v>
      </c>
      <c r="H608" s="41">
        <f t="shared" si="353"/>
        <v>216.36</v>
      </c>
      <c r="I608" s="41">
        <f t="shared" si="353"/>
        <v>216.36</v>
      </c>
      <c r="J608" s="41">
        <f t="shared" si="353"/>
        <v>216.36</v>
      </c>
      <c r="K608" s="41">
        <f t="shared" si="353"/>
        <v>216.36</v>
      </c>
      <c r="L608" s="41">
        <f t="shared" si="353"/>
        <v>216.36</v>
      </c>
      <c r="M608" s="41">
        <f t="shared" si="353"/>
        <v>216.36</v>
      </c>
      <c r="N608" s="41">
        <f t="shared" si="353"/>
        <v>216.36</v>
      </c>
      <c r="O608" s="41">
        <f t="shared" si="353"/>
        <v>216.36</v>
      </c>
      <c r="P608" s="41">
        <f t="shared" si="353"/>
        <v>216.36</v>
      </c>
      <c r="Q608" s="41">
        <f t="shared" si="353"/>
        <v>216.36</v>
      </c>
      <c r="R608" s="41">
        <f>$D$11</f>
        <v>216.36</v>
      </c>
      <c r="S608" s="41">
        <f t="shared" si="353"/>
        <v>216.36</v>
      </c>
      <c r="T608" s="41">
        <f t="shared" si="353"/>
        <v>216.36</v>
      </c>
      <c r="U608" s="41">
        <f t="shared" si="353"/>
        <v>216.36</v>
      </c>
      <c r="V608" s="41">
        <f t="shared" si="353"/>
        <v>216.36</v>
      </c>
      <c r="W608" s="41">
        <f t="shared" si="353"/>
        <v>216.36</v>
      </c>
      <c r="X608" s="41">
        <f t="shared" si="353"/>
        <v>216.36</v>
      </c>
      <c r="Y608" s="41">
        <f t="shared" si="353"/>
        <v>216.36</v>
      </c>
      <c r="Z608" s="41">
        <f t="shared" si="353"/>
        <v>216.36</v>
      </c>
      <c r="AA608" s="41">
        <f t="shared" si="353"/>
        <v>216.36</v>
      </c>
    </row>
    <row r="609" spans="1:27" collapsed="1" x14ac:dyDescent="0.2">
      <c r="A609" s="98" t="s">
        <v>1623</v>
      </c>
      <c r="B609" s="25" t="str">
        <f>"26"&amp;"."&amp;$B$663&amp;"."&amp;$B$664</f>
        <v>26.01.2024</v>
      </c>
      <c r="C609" s="88" t="s">
        <v>76</v>
      </c>
      <c r="D609" s="89">
        <f>ROUND(((D610+D611+D613+D612)/1000),5)</f>
        <v>1.9620500000000001</v>
      </c>
      <c r="E609" s="89">
        <f>ROUND(((E610+E611+E613+E612)/1000),5)</f>
        <v>1.8763799999999999</v>
      </c>
      <c r="F609" s="89">
        <f>ROUND(((F610+F611+F613+F612)/1000),5)</f>
        <v>1.8622799999999999</v>
      </c>
      <c r="G609" s="89">
        <f t="shared" ref="G609:AA609" si="354">ROUND(((G610+G611+G613+G612)/1000),5)</f>
        <v>1.86351</v>
      </c>
      <c r="H609" s="89">
        <f t="shared" si="354"/>
        <v>1.88144</v>
      </c>
      <c r="I609" s="89">
        <f t="shared" si="354"/>
        <v>2.0062899999999999</v>
      </c>
      <c r="J609" s="89">
        <f t="shared" si="354"/>
        <v>2.16282</v>
      </c>
      <c r="K609" s="89">
        <f t="shared" si="354"/>
        <v>2.5382600000000002</v>
      </c>
      <c r="L609" s="89">
        <f t="shared" si="354"/>
        <v>2.7098200000000001</v>
      </c>
      <c r="M609" s="89">
        <f t="shared" si="354"/>
        <v>2.7244000000000002</v>
      </c>
      <c r="N609" s="89">
        <f t="shared" si="354"/>
        <v>2.7391100000000002</v>
      </c>
      <c r="O609" s="89">
        <f t="shared" si="354"/>
        <v>2.7933699999999999</v>
      </c>
      <c r="P609" s="89">
        <f t="shared" si="354"/>
        <v>2.77251</v>
      </c>
      <c r="Q609" s="89">
        <f t="shared" si="354"/>
        <v>2.7815300000000001</v>
      </c>
      <c r="R609" s="89">
        <f t="shared" si="354"/>
        <v>2.7831399999999999</v>
      </c>
      <c r="S609" s="89">
        <f t="shared" si="354"/>
        <v>2.7250200000000002</v>
      </c>
      <c r="T609" s="89">
        <f t="shared" si="354"/>
        <v>2.72275</v>
      </c>
      <c r="U609" s="89">
        <f t="shared" si="354"/>
        <v>2.7354400000000001</v>
      </c>
      <c r="V609" s="89">
        <f t="shared" si="354"/>
        <v>2.70811</v>
      </c>
      <c r="W609" s="89">
        <f t="shared" si="354"/>
        <v>2.7288899999999998</v>
      </c>
      <c r="X609" s="89">
        <f t="shared" si="354"/>
        <v>2.6023499999999999</v>
      </c>
      <c r="Y609" s="89">
        <f t="shared" si="354"/>
        <v>2.47898</v>
      </c>
      <c r="Z609" s="89">
        <f t="shared" si="354"/>
        <v>2.1945600000000001</v>
      </c>
      <c r="AA609" s="89">
        <f t="shared" si="354"/>
        <v>2.1404299999999998</v>
      </c>
    </row>
    <row r="610" spans="1:27" ht="12.75" hidden="1" customHeight="1" outlineLevel="1" x14ac:dyDescent="0.2">
      <c r="A610" s="99" t="s">
        <v>1624</v>
      </c>
      <c r="B610" s="60" t="s">
        <v>238</v>
      </c>
      <c r="C610" s="40" t="s">
        <v>79</v>
      </c>
      <c r="D610" s="41">
        <v>1307.79</v>
      </c>
      <c r="E610" s="41">
        <v>1222.1199999999999</v>
      </c>
      <c r="F610" s="41">
        <v>1208.02</v>
      </c>
      <c r="G610" s="41">
        <v>1209.25</v>
      </c>
      <c r="H610" s="41">
        <v>1227.18</v>
      </c>
      <c r="I610" s="41">
        <v>1352.03</v>
      </c>
      <c r="J610" s="41">
        <v>1508.56</v>
      </c>
      <c r="K610" s="41">
        <v>1884</v>
      </c>
      <c r="L610" s="41">
        <v>2055.56</v>
      </c>
      <c r="M610" s="41">
        <v>2070.14</v>
      </c>
      <c r="N610" s="41">
        <v>2084.85</v>
      </c>
      <c r="O610" s="41">
        <v>2139.11</v>
      </c>
      <c r="P610" s="41">
        <v>2118.25</v>
      </c>
      <c r="Q610" s="41">
        <v>2127.27</v>
      </c>
      <c r="R610" s="41">
        <v>2128.88</v>
      </c>
      <c r="S610" s="41">
        <v>2070.7600000000002</v>
      </c>
      <c r="T610" s="41">
        <v>2068.4899999999998</v>
      </c>
      <c r="U610" s="41">
        <v>2081.1799999999998</v>
      </c>
      <c r="V610" s="41">
        <v>2053.85</v>
      </c>
      <c r="W610" s="41">
        <v>2074.63</v>
      </c>
      <c r="X610" s="41">
        <v>1948.09</v>
      </c>
      <c r="Y610" s="41">
        <v>1824.72</v>
      </c>
      <c r="Z610" s="41">
        <v>1540.3</v>
      </c>
      <c r="AA610" s="41">
        <v>1486.17</v>
      </c>
    </row>
    <row r="611" spans="1:27" ht="12.75" hidden="1" customHeight="1" outlineLevel="1" x14ac:dyDescent="0.2">
      <c r="A611" s="99" t="s">
        <v>1625</v>
      </c>
      <c r="B611" s="60" t="s">
        <v>90</v>
      </c>
      <c r="C611" s="40" t="s">
        <v>79</v>
      </c>
      <c r="D611" s="41">
        <f>$D$486</f>
        <v>434.18</v>
      </c>
      <c r="E611" s="41">
        <f t="shared" ref="E611:AA611" si="355">$D$486</f>
        <v>434.18</v>
      </c>
      <c r="F611" s="41">
        <f t="shared" si="355"/>
        <v>434.18</v>
      </c>
      <c r="G611" s="41">
        <f t="shared" si="355"/>
        <v>434.18</v>
      </c>
      <c r="H611" s="41">
        <f t="shared" si="355"/>
        <v>434.18</v>
      </c>
      <c r="I611" s="41">
        <f t="shared" si="355"/>
        <v>434.18</v>
      </c>
      <c r="J611" s="41">
        <f t="shared" si="355"/>
        <v>434.18</v>
      </c>
      <c r="K611" s="41">
        <f t="shared" si="355"/>
        <v>434.18</v>
      </c>
      <c r="L611" s="41">
        <f t="shared" si="355"/>
        <v>434.18</v>
      </c>
      <c r="M611" s="41">
        <f t="shared" si="355"/>
        <v>434.18</v>
      </c>
      <c r="N611" s="41">
        <f t="shared" si="355"/>
        <v>434.18</v>
      </c>
      <c r="O611" s="41">
        <f t="shared" si="355"/>
        <v>434.18</v>
      </c>
      <c r="P611" s="41">
        <f t="shared" si="355"/>
        <v>434.18</v>
      </c>
      <c r="Q611" s="41">
        <f t="shared" si="355"/>
        <v>434.18</v>
      </c>
      <c r="R611" s="41">
        <f t="shared" si="355"/>
        <v>434.18</v>
      </c>
      <c r="S611" s="41">
        <f t="shared" si="355"/>
        <v>434.18</v>
      </c>
      <c r="T611" s="41">
        <f t="shared" si="355"/>
        <v>434.18</v>
      </c>
      <c r="U611" s="41">
        <f t="shared" si="355"/>
        <v>434.18</v>
      </c>
      <c r="V611" s="41">
        <f t="shared" si="355"/>
        <v>434.18</v>
      </c>
      <c r="W611" s="41">
        <f t="shared" si="355"/>
        <v>434.18</v>
      </c>
      <c r="X611" s="41">
        <f t="shared" si="355"/>
        <v>434.18</v>
      </c>
      <c r="Y611" s="41">
        <f t="shared" si="355"/>
        <v>434.18</v>
      </c>
      <c r="Z611" s="41">
        <f t="shared" si="355"/>
        <v>434.18</v>
      </c>
      <c r="AA611" s="41">
        <f t="shared" si="355"/>
        <v>434.18</v>
      </c>
    </row>
    <row r="612" spans="1:27" ht="12.75" hidden="1" customHeight="1" outlineLevel="1" x14ac:dyDescent="0.2">
      <c r="A612" s="99" t="s">
        <v>1626</v>
      </c>
      <c r="B612" s="60" t="s">
        <v>83</v>
      </c>
      <c r="C612" s="40" t="s">
        <v>79</v>
      </c>
      <c r="D612" s="41">
        <v>3.72</v>
      </c>
      <c r="E612" s="41">
        <v>3.72</v>
      </c>
      <c r="F612" s="41">
        <v>3.72</v>
      </c>
      <c r="G612" s="41">
        <v>3.72</v>
      </c>
      <c r="H612" s="41">
        <v>3.72</v>
      </c>
      <c r="I612" s="41">
        <v>3.72</v>
      </c>
      <c r="J612" s="41">
        <v>3.72</v>
      </c>
      <c r="K612" s="41">
        <v>3.72</v>
      </c>
      <c r="L612" s="41">
        <v>3.72</v>
      </c>
      <c r="M612" s="41">
        <v>3.72</v>
      </c>
      <c r="N612" s="41">
        <v>3.72</v>
      </c>
      <c r="O612" s="41">
        <v>3.72</v>
      </c>
      <c r="P612" s="41">
        <v>3.72</v>
      </c>
      <c r="Q612" s="41">
        <v>3.72</v>
      </c>
      <c r="R612" s="41">
        <v>3.72</v>
      </c>
      <c r="S612" s="41">
        <v>3.72</v>
      </c>
      <c r="T612" s="41">
        <v>3.72</v>
      </c>
      <c r="U612" s="41">
        <v>3.72</v>
      </c>
      <c r="V612" s="41">
        <v>3.72</v>
      </c>
      <c r="W612" s="41">
        <v>3.72</v>
      </c>
      <c r="X612" s="41">
        <v>3.72</v>
      </c>
      <c r="Y612" s="41">
        <v>3.72</v>
      </c>
      <c r="Z612" s="41">
        <v>3.72</v>
      </c>
      <c r="AA612" s="41">
        <v>3.72</v>
      </c>
    </row>
    <row r="613" spans="1:27" ht="12.75" hidden="1" customHeight="1" outlineLevel="1" x14ac:dyDescent="0.2">
      <c r="A613" s="99" t="s">
        <v>1627</v>
      </c>
      <c r="B613" s="60" t="s">
        <v>81</v>
      </c>
      <c r="C613" s="40" t="s">
        <v>79</v>
      </c>
      <c r="D613" s="41">
        <f>$D$11</f>
        <v>216.36</v>
      </c>
      <c r="E613" s="41">
        <f t="shared" ref="E613:AA613" si="356">$D$11</f>
        <v>216.36</v>
      </c>
      <c r="F613" s="41">
        <f t="shared" si="356"/>
        <v>216.36</v>
      </c>
      <c r="G613" s="41">
        <f t="shared" si="356"/>
        <v>216.36</v>
      </c>
      <c r="H613" s="41">
        <f t="shared" si="356"/>
        <v>216.36</v>
      </c>
      <c r="I613" s="41">
        <f t="shared" si="356"/>
        <v>216.36</v>
      </c>
      <c r="J613" s="41">
        <f t="shared" si="356"/>
        <v>216.36</v>
      </c>
      <c r="K613" s="41">
        <f t="shared" si="356"/>
        <v>216.36</v>
      </c>
      <c r="L613" s="41">
        <f t="shared" si="356"/>
        <v>216.36</v>
      </c>
      <c r="M613" s="41">
        <f t="shared" si="356"/>
        <v>216.36</v>
      </c>
      <c r="N613" s="41">
        <f t="shared" si="356"/>
        <v>216.36</v>
      </c>
      <c r="O613" s="41">
        <f t="shared" si="356"/>
        <v>216.36</v>
      </c>
      <c r="P613" s="41">
        <f t="shared" si="356"/>
        <v>216.36</v>
      </c>
      <c r="Q613" s="41">
        <f t="shared" si="356"/>
        <v>216.36</v>
      </c>
      <c r="R613" s="41">
        <f>$D$11</f>
        <v>216.36</v>
      </c>
      <c r="S613" s="41">
        <f t="shared" si="356"/>
        <v>216.36</v>
      </c>
      <c r="T613" s="41">
        <f t="shared" si="356"/>
        <v>216.36</v>
      </c>
      <c r="U613" s="41">
        <f t="shared" si="356"/>
        <v>216.36</v>
      </c>
      <c r="V613" s="41">
        <f t="shared" si="356"/>
        <v>216.36</v>
      </c>
      <c r="W613" s="41">
        <f t="shared" si="356"/>
        <v>216.36</v>
      </c>
      <c r="X613" s="41">
        <f t="shared" si="356"/>
        <v>216.36</v>
      </c>
      <c r="Y613" s="41">
        <f t="shared" si="356"/>
        <v>216.36</v>
      </c>
      <c r="Z613" s="41">
        <f t="shared" si="356"/>
        <v>216.36</v>
      </c>
      <c r="AA613" s="41">
        <f t="shared" si="356"/>
        <v>216.36</v>
      </c>
    </row>
    <row r="614" spans="1:27" collapsed="1" x14ac:dyDescent="0.2">
      <c r="A614" s="98" t="s">
        <v>1628</v>
      </c>
      <c r="B614" s="25" t="str">
        <f>"27"&amp;"."&amp;$B$663&amp;"."&amp;$B$664</f>
        <v>27.01.2024</v>
      </c>
      <c r="C614" s="88" t="s">
        <v>76</v>
      </c>
      <c r="D614" s="89">
        <f>ROUND(((D615+D616+D618+D617)/1000),5)</f>
        <v>2.2084700000000002</v>
      </c>
      <c r="E614" s="89">
        <f>ROUND(((E615+E616+E618+E617)/1000),5)</f>
        <v>2.1239499999999998</v>
      </c>
      <c r="F614" s="89">
        <f>ROUND(((F615+F616+F618+F617)/1000),5)</f>
        <v>2.00848</v>
      </c>
      <c r="G614" s="89">
        <f t="shared" ref="G614:AA614" si="357">ROUND(((G615+G616+G618+G617)/1000),5)</f>
        <v>1.9800800000000001</v>
      </c>
      <c r="H614" s="89">
        <f t="shared" si="357"/>
        <v>1.99831</v>
      </c>
      <c r="I614" s="89">
        <f t="shared" si="357"/>
        <v>2.0499100000000001</v>
      </c>
      <c r="J614" s="89">
        <f t="shared" si="357"/>
        <v>2.1633499999999999</v>
      </c>
      <c r="K614" s="89">
        <f t="shared" si="357"/>
        <v>2.3180900000000002</v>
      </c>
      <c r="L614" s="89">
        <f t="shared" si="357"/>
        <v>2.4914299999999998</v>
      </c>
      <c r="M614" s="89">
        <f t="shared" si="357"/>
        <v>2.6219199999999998</v>
      </c>
      <c r="N614" s="89">
        <f t="shared" si="357"/>
        <v>2.7019899999999999</v>
      </c>
      <c r="O614" s="89">
        <f t="shared" si="357"/>
        <v>2.7008299999999998</v>
      </c>
      <c r="P614" s="89">
        <f t="shared" si="357"/>
        <v>2.7086600000000001</v>
      </c>
      <c r="Q614" s="89">
        <f t="shared" si="357"/>
        <v>2.7055799999999999</v>
      </c>
      <c r="R614" s="89">
        <f t="shared" si="357"/>
        <v>2.7149299999999998</v>
      </c>
      <c r="S614" s="89">
        <f t="shared" si="357"/>
        <v>2.6259000000000001</v>
      </c>
      <c r="T614" s="89">
        <f t="shared" si="357"/>
        <v>2.8427199999999999</v>
      </c>
      <c r="U614" s="89">
        <f t="shared" si="357"/>
        <v>2.9517099999999998</v>
      </c>
      <c r="V614" s="89">
        <f t="shared" si="357"/>
        <v>2.9883700000000002</v>
      </c>
      <c r="W614" s="89">
        <f t="shared" si="357"/>
        <v>2.6299100000000002</v>
      </c>
      <c r="X614" s="89">
        <f t="shared" si="357"/>
        <v>2.6122299999999998</v>
      </c>
      <c r="Y614" s="89">
        <f t="shared" si="357"/>
        <v>2.4983599999999999</v>
      </c>
      <c r="Z614" s="89">
        <f t="shared" si="357"/>
        <v>2.31812</v>
      </c>
      <c r="AA614" s="89">
        <f t="shared" si="357"/>
        <v>2.1983600000000001</v>
      </c>
    </row>
    <row r="615" spans="1:27" ht="12.75" hidden="1" customHeight="1" outlineLevel="1" x14ac:dyDescent="0.2">
      <c r="A615" s="99" t="s">
        <v>1629</v>
      </c>
      <c r="B615" s="60" t="s">
        <v>238</v>
      </c>
      <c r="C615" s="40" t="s">
        <v>79</v>
      </c>
      <c r="D615" s="41">
        <v>1554.21</v>
      </c>
      <c r="E615" s="41">
        <v>1469.69</v>
      </c>
      <c r="F615" s="41">
        <v>1354.22</v>
      </c>
      <c r="G615" s="41">
        <v>1325.82</v>
      </c>
      <c r="H615" s="41">
        <v>1344.05</v>
      </c>
      <c r="I615" s="41">
        <v>1395.65</v>
      </c>
      <c r="J615" s="41">
        <v>1509.09</v>
      </c>
      <c r="K615" s="41">
        <v>1663.83</v>
      </c>
      <c r="L615" s="41">
        <v>1837.17</v>
      </c>
      <c r="M615" s="41">
        <v>1967.66</v>
      </c>
      <c r="N615" s="41">
        <v>2047.73</v>
      </c>
      <c r="O615" s="41">
        <v>2046.57</v>
      </c>
      <c r="P615" s="41">
        <v>2054.4</v>
      </c>
      <c r="Q615" s="41">
        <v>2051.3200000000002</v>
      </c>
      <c r="R615" s="41">
        <v>2060.67</v>
      </c>
      <c r="S615" s="41">
        <v>1971.64</v>
      </c>
      <c r="T615" s="41">
        <v>2188.46</v>
      </c>
      <c r="U615" s="41">
        <v>2297.4499999999998</v>
      </c>
      <c r="V615" s="41">
        <v>2334.11</v>
      </c>
      <c r="W615" s="41">
        <v>1975.65</v>
      </c>
      <c r="X615" s="41">
        <v>1957.97</v>
      </c>
      <c r="Y615" s="41">
        <v>1844.1</v>
      </c>
      <c r="Z615" s="41">
        <v>1663.86</v>
      </c>
      <c r="AA615" s="41">
        <v>1544.1</v>
      </c>
    </row>
    <row r="616" spans="1:27" ht="12.75" hidden="1" customHeight="1" outlineLevel="1" x14ac:dyDescent="0.2">
      <c r="A616" s="99" t="s">
        <v>1630</v>
      </c>
      <c r="B616" s="60" t="s">
        <v>90</v>
      </c>
      <c r="C616" s="40" t="s">
        <v>79</v>
      </c>
      <c r="D616" s="41">
        <f>$D$486</f>
        <v>434.18</v>
      </c>
      <c r="E616" s="41">
        <f t="shared" ref="E616:AA616" si="358">$D$486</f>
        <v>434.18</v>
      </c>
      <c r="F616" s="41">
        <f t="shared" si="358"/>
        <v>434.18</v>
      </c>
      <c r="G616" s="41">
        <f t="shared" si="358"/>
        <v>434.18</v>
      </c>
      <c r="H616" s="41">
        <f t="shared" si="358"/>
        <v>434.18</v>
      </c>
      <c r="I616" s="41">
        <f t="shared" si="358"/>
        <v>434.18</v>
      </c>
      <c r="J616" s="41">
        <f t="shared" si="358"/>
        <v>434.18</v>
      </c>
      <c r="K616" s="41">
        <f t="shared" si="358"/>
        <v>434.18</v>
      </c>
      <c r="L616" s="41">
        <f t="shared" si="358"/>
        <v>434.18</v>
      </c>
      <c r="M616" s="41">
        <f t="shared" si="358"/>
        <v>434.18</v>
      </c>
      <c r="N616" s="41">
        <f t="shared" si="358"/>
        <v>434.18</v>
      </c>
      <c r="O616" s="41">
        <f t="shared" si="358"/>
        <v>434.18</v>
      </c>
      <c r="P616" s="41">
        <f t="shared" si="358"/>
        <v>434.18</v>
      </c>
      <c r="Q616" s="41">
        <f t="shared" si="358"/>
        <v>434.18</v>
      </c>
      <c r="R616" s="41">
        <f t="shared" si="358"/>
        <v>434.18</v>
      </c>
      <c r="S616" s="41">
        <f t="shared" si="358"/>
        <v>434.18</v>
      </c>
      <c r="T616" s="41">
        <f t="shared" si="358"/>
        <v>434.18</v>
      </c>
      <c r="U616" s="41">
        <f t="shared" si="358"/>
        <v>434.18</v>
      </c>
      <c r="V616" s="41">
        <f t="shared" si="358"/>
        <v>434.18</v>
      </c>
      <c r="W616" s="41">
        <f t="shared" si="358"/>
        <v>434.18</v>
      </c>
      <c r="X616" s="41">
        <f t="shared" si="358"/>
        <v>434.18</v>
      </c>
      <c r="Y616" s="41">
        <f t="shared" si="358"/>
        <v>434.18</v>
      </c>
      <c r="Z616" s="41">
        <f t="shared" si="358"/>
        <v>434.18</v>
      </c>
      <c r="AA616" s="41">
        <f t="shared" si="358"/>
        <v>434.18</v>
      </c>
    </row>
    <row r="617" spans="1:27" ht="12.75" hidden="1" customHeight="1" outlineLevel="1" x14ac:dyDescent="0.2">
      <c r="A617" s="99" t="s">
        <v>1631</v>
      </c>
      <c r="B617" s="60" t="s">
        <v>83</v>
      </c>
      <c r="C617" s="40" t="s">
        <v>79</v>
      </c>
      <c r="D617" s="41">
        <v>3.72</v>
      </c>
      <c r="E617" s="41">
        <v>3.72</v>
      </c>
      <c r="F617" s="41">
        <v>3.72</v>
      </c>
      <c r="G617" s="41">
        <v>3.72</v>
      </c>
      <c r="H617" s="41">
        <v>3.72</v>
      </c>
      <c r="I617" s="41">
        <v>3.72</v>
      </c>
      <c r="J617" s="41">
        <v>3.72</v>
      </c>
      <c r="K617" s="41">
        <v>3.72</v>
      </c>
      <c r="L617" s="41">
        <v>3.72</v>
      </c>
      <c r="M617" s="41">
        <v>3.72</v>
      </c>
      <c r="N617" s="41">
        <v>3.72</v>
      </c>
      <c r="O617" s="41">
        <v>3.72</v>
      </c>
      <c r="P617" s="41">
        <v>3.72</v>
      </c>
      <c r="Q617" s="41">
        <v>3.72</v>
      </c>
      <c r="R617" s="41">
        <v>3.72</v>
      </c>
      <c r="S617" s="41">
        <v>3.72</v>
      </c>
      <c r="T617" s="41">
        <v>3.72</v>
      </c>
      <c r="U617" s="41">
        <v>3.72</v>
      </c>
      <c r="V617" s="41">
        <v>3.72</v>
      </c>
      <c r="W617" s="41">
        <v>3.72</v>
      </c>
      <c r="X617" s="41">
        <v>3.72</v>
      </c>
      <c r="Y617" s="41">
        <v>3.72</v>
      </c>
      <c r="Z617" s="41">
        <v>3.72</v>
      </c>
      <c r="AA617" s="41">
        <v>3.72</v>
      </c>
    </row>
    <row r="618" spans="1:27" ht="12.75" hidden="1" customHeight="1" outlineLevel="1" x14ac:dyDescent="0.2">
      <c r="A618" s="99" t="s">
        <v>1632</v>
      </c>
      <c r="B618" s="60" t="s">
        <v>81</v>
      </c>
      <c r="C618" s="40" t="s">
        <v>79</v>
      </c>
      <c r="D618" s="41">
        <f>$D$11</f>
        <v>216.36</v>
      </c>
      <c r="E618" s="41">
        <f t="shared" ref="E618:AA618" si="359">$D$11</f>
        <v>216.36</v>
      </c>
      <c r="F618" s="41">
        <f t="shared" si="359"/>
        <v>216.36</v>
      </c>
      <c r="G618" s="41">
        <f t="shared" si="359"/>
        <v>216.36</v>
      </c>
      <c r="H618" s="41">
        <f t="shared" si="359"/>
        <v>216.36</v>
      </c>
      <c r="I618" s="41">
        <f t="shared" si="359"/>
        <v>216.36</v>
      </c>
      <c r="J618" s="41">
        <f t="shared" si="359"/>
        <v>216.36</v>
      </c>
      <c r="K618" s="41">
        <f t="shared" si="359"/>
        <v>216.36</v>
      </c>
      <c r="L618" s="41">
        <f t="shared" si="359"/>
        <v>216.36</v>
      </c>
      <c r="M618" s="41">
        <f t="shared" si="359"/>
        <v>216.36</v>
      </c>
      <c r="N618" s="41">
        <f t="shared" si="359"/>
        <v>216.36</v>
      </c>
      <c r="O618" s="41">
        <f t="shared" si="359"/>
        <v>216.36</v>
      </c>
      <c r="P618" s="41">
        <f t="shared" si="359"/>
        <v>216.36</v>
      </c>
      <c r="Q618" s="41">
        <f t="shared" si="359"/>
        <v>216.36</v>
      </c>
      <c r="R618" s="41">
        <f>$D$11</f>
        <v>216.36</v>
      </c>
      <c r="S618" s="41">
        <f t="shared" si="359"/>
        <v>216.36</v>
      </c>
      <c r="T618" s="41">
        <f t="shared" si="359"/>
        <v>216.36</v>
      </c>
      <c r="U618" s="41">
        <f t="shared" si="359"/>
        <v>216.36</v>
      </c>
      <c r="V618" s="41">
        <f t="shared" si="359"/>
        <v>216.36</v>
      </c>
      <c r="W618" s="41">
        <f t="shared" si="359"/>
        <v>216.36</v>
      </c>
      <c r="X618" s="41">
        <f t="shared" si="359"/>
        <v>216.36</v>
      </c>
      <c r="Y618" s="41">
        <f t="shared" si="359"/>
        <v>216.36</v>
      </c>
      <c r="Z618" s="41">
        <f t="shared" si="359"/>
        <v>216.36</v>
      </c>
      <c r="AA618" s="41">
        <f t="shared" si="359"/>
        <v>216.36</v>
      </c>
    </row>
    <row r="619" spans="1:27" collapsed="1" x14ac:dyDescent="0.2">
      <c r="A619" s="98" t="s">
        <v>1633</v>
      </c>
      <c r="B619" s="25" t="str">
        <f>"28"&amp;"."&amp;$B$663&amp;"."&amp;$B$664</f>
        <v>28.01.2024</v>
      </c>
      <c r="C619" s="88" t="s">
        <v>76</v>
      </c>
      <c r="D619" s="89">
        <f>ROUND(((D620+D621+D623+D622)/1000),5)</f>
        <v>2.1347</v>
      </c>
      <c r="E619" s="89">
        <f>ROUND(((E620+E621+E623+E622)/1000),5)</f>
        <v>2.03573</v>
      </c>
      <c r="F619" s="89">
        <f>ROUND(((F620+F621+F623+F622)/1000),5)</f>
        <v>1.9378599999999999</v>
      </c>
      <c r="G619" s="89">
        <f t="shared" ref="G619:AA619" si="360">ROUND(((G620+G621+G623+G622)/1000),5)</f>
        <v>1.9295</v>
      </c>
      <c r="H619" s="89">
        <f t="shared" si="360"/>
        <v>1.9361999999999999</v>
      </c>
      <c r="I619" s="89">
        <f t="shared" si="360"/>
        <v>1.9455899999999999</v>
      </c>
      <c r="J619" s="89">
        <f t="shared" si="360"/>
        <v>2.0384099999999998</v>
      </c>
      <c r="K619" s="89">
        <f t="shared" si="360"/>
        <v>2.18628</v>
      </c>
      <c r="L619" s="89">
        <f t="shared" si="360"/>
        <v>2.3376899999999998</v>
      </c>
      <c r="M619" s="89">
        <f t="shared" si="360"/>
        <v>2.4730500000000002</v>
      </c>
      <c r="N619" s="89">
        <f t="shared" si="360"/>
        <v>2.548</v>
      </c>
      <c r="O619" s="89">
        <f t="shared" si="360"/>
        <v>2.57152</v>
      </c>
      <c r="P619" s="89">
        <f t="shared" si="360"/>
        <v>2.5850200000000001</v>
      </c>
      <c r="Q619" s="89">
        <f t="shared" si="360"/>
        <v>2.5966399999999998</v>
      </c>
      <c r="R619" s="89">
        <f t="shared" si="360"/>
        <v>2.55518</v>
      </c>
      <c r="S619" s="89">
        <f t="shared" si="360"/>
        <v>2.5434999999999999</v>
      </c>
      <c r="T619" s="89">
        <f t="shared" si="360"/>
        <v>2.6037699999999999</v>
      </c>
      <c r="U619" s="89">
        <f t="shared" si="360"/>
        <v>2.6359900000000001</v>
      </c>
      <c r="V619" s="89">
        <f t="shared" si="360"/>
        <v>2.6320000000000001</v>
      </c>
      <c r="W619" s="89">
        <f t="shared" si="360"/>
        <v>2.6055000000000001</v>
      </c>
      <c r="X619" s="89">
        <f t="shared" si="360"/>
        <v>2.5836800000000002</v>
      </c>
      <c r="Y619" s="89">
        <f t="shared" si="360"/>
        <v>2.4713599999999998</v>
      </c>
      <c r="Z619" s="89">
        <f t="shared" si="360"/>
        <v>2.3128600000000001</v>
      </c>
      <c r="AA619" s="89">
        <f t="shared" si="360"/>
        <v>2.2038600000000002</v>
      </c>
    </row>
    <row r="620" spans="1:27" ht="12.75" hidden="1" customHeight="1" outlineLevel="1" x14ac:dyDescent="0.2">
      <c r="A620" s="99" t="s">
        <v>1634</v>
      </c>
      <c r="B620" s="60" t="s">
        <v>238</v>
      </c>
      <c r="C620" s="40" t="s">
        <v>79</v>
      </c>
      <c r="D620" s="41">
        <v>1480.44</v>
      </c>
      <c r="E620" s="41">
        <v>1381.47</v>
      </c>
      <c r="F620" s="41">
        <v>1283.5999999999999</v>
      </c>
      <c r="G620" s="41">
        <v>1275.24</v>
      </c>
      <c r="H620" s="41">
        <v>1281.94</v>
      </c>
      <c r="I620" s="41">
        <v>1291.33</v>
      </c>
      <c r="J620" s="41">
        <v>1384.15</v>
      </c>
      <c r="K620" s="41">
        <v>1532.02</v>
      </c>
      <c r="L620" s="41">
        <v>1683.43</v>
      </c>
      <c r="M620" s="41">
        <v>1818.79</v>
      </c>
      <c r="N620" s="41">
        <v>1893.74</v>
      </c>
      <c r="O620" s="41">
        <v>1917.26</v>
      </c>
      <c r="P620" s="41">
        <v>1930.76</v>
      </c>
      <c r="Q620" s="41">
        <v>1942.38</v>
      </c>
      <c r="R620" s="41">
        <v>1900.92</v>
      </c>
      <c r="S620" s="41">
        <v>1889.24</v>
      </c>
      <c r="T620" s="41">
        <v>1949.51</v>
      </c>
      <c r="U620" s="41">
        <v>1981.73</v>
      </c>
      <c r="V620" s="41">
        <v>1977.74</v>
      </c>
      <c r="W620" s="41">
        <v>1951.24</v>
      </c>
      <c r="X620" s="41">
        <v>1929.42</v>
      </c>
      <c r="Y620" s="41">
        <v>1817.1</v>
      </c>
      <c r="Z620" s="41">
        <v>1658.6</v>
      </c>
      <c r="AA620" s="41">
        <v>1549.6</v>
      </c>
    </row>
    <row r="621" spans="1:27" ht="12.75" hidden="1" customHeight="1" outlineLevel="1" x14ac:dyDescent="0.2">
      <c r="A621" s="99" t="s">
        <v>1635</v>
      </c>
      <c r="B621" s="60" t="s">
        <v>90</v>
      </c>
      <c r="C621" s="40" t="s">
        <v>79</v>
      </c>
      <c r="D621" s="41">
        <f>$D$486</f>
        <v>434.18</v>
      </c>
      <c r="E621" s="41">
        <f t="shared" ref="E621:AA621" si="361">$D$486</f>
        <v>434.18</v>
      </c>
      <c r="F621" s="41">
        <f t="shared" si="361"/>
        <v>434.18</v>
      </c>
      <c r="G621" s="41">
        <f t="shared" si="361"/>
        <v>434.18</v>
      </c>
      <c r="H621" s="41">
        <f t="shared" si="361"/>
        <v>434.18</v>
      </c>
      <c r="I621" s="41">
        <f t="shared" si="361"/>
        <v>434.18</v>
      </c>
      <c r="J621" s="41">
        <f t="shared" si="361"/>
        <v>434.18</v>
      </c>
      <c r="K621" s="41">
        <f t="shared" si="361"/>
        <v>434.18</v>
      </c>
      <c r="L621" s="41">
        <f t="shared" si="361"/>
        <v>434.18</v>
      </c>
      <c r="M621" s="41">
        <f t="shared" si="361"/>
        <v>434.18</v>
      </c>
      <c r="N621" s="41">
        <f t="shared" si="361"/>
        <v>434.18</v>
      </c>
      <c r="O621" s="41">
        <f t="shared" si="361"/>
        <v>434.18</v>
      </c>
      <c r="P621" s="41">
        <f t="shared" si="361"/>
        <v>434.18</v>
      </c>
      <c r="Q621" s="41">
        <f t="shared" si="361"/>
        <v>434.18</v>
      </c>
      <c r="R621" s="41">
        <f t="shared" si="361"/>
        <v>434.18</v>
      </c>
      <c r="S621" s="41">
        <f t="shared" si="361"/>
        <v>434.18</v>
      </c>
      <c r="T621" s="41">
        <f t="shared" si="361"/>
        <v>434.18</v>
      </c>
      <c r="U621" s="41">
        <f t="shared" si="361"/>
        <v>434.18</v>
      </c>
      <c r="V621" s="41">
        <f t="shared" si="361"/>
        <v>434.18</v>
      </c>
      <c r="W621" s="41">
        <f t="shared" si="361"/>
        <v>434.18</v>
      </c>
      <c r="X621" s="41">
        <f t="shared" si="361"/>
        <v>434.18</v>
      </c>
      <c r="Y621" s="41">
        <f t="shared" si="361"/>
        <v>434.18</v>
      </c>
      <c r="Z621" s="41">
        <f t="shared" si="361"/>
        <v>434.18</v>
      </c>
      <c r="AA621" s="41">
        <f t="shared" si="361"/>
        <v>434.18</v>
      </c>
    </row>
    <row r="622" spans="1:27" ht="12.75" hidden="1" customHeight="1" outlineLevel="1" x14ac:dyDescent="0.2">
      <c r="A622" s="99" t="s">
        <v>1636</v>
      </c>
      <c r="B622" s="60" t="s">
        <v>83</v>
      </c>
      <c r="C622" s="40" t="s">
        <v>79</v>
      </c>
      <c r="D622" s="41">
        <v>3.72</v>
      </c>
      <c r="E622" s="41">
        <v>3.72</v>
      </c>
      <c r="F622" s="41">
        <v>3.72</v>
      </c>
      <c r="G622" s="41">
        <v>3.72</v>
      </c>
      <c r="H622" s="41">
        <v>3.72</v>
      </c>
      <c r="I622" s="41">
        <v>3.72</v>
      </c>
      <c r="J622" s="41">
        <v>3.72</v>
      </c>
      <c r="K622" s="41">
        <v>3.72</v>
      </c>
      <c r="L622" s="41">
        <v>3.72</v>
      </c>
      <c r="M622" s="41">
        <v>3.72</v>
      </c>
      <c r="N622" s="41">
        <v>3.72</v>
      </c>
      <c r="O622" s="41">
        <v>3.72</v>
      </c>
      <c r="P622" s="41">
        <v>3.72</v>
      </c>
      <c r="Q622" s="41">
        <v>3.72</v>
      </c>
      <c r="R622" s="41">
        <v>3.72</v>
      </c>
      <c r="S622" s="41">
        <v>3.72</v>
      </c>
      <c r="T622" s="41">
        <v>3.72</v>
      </c>
      <c r="U622" s="41">
        <v>3.72</v>
      </c>
      <c r="V622" s="41">
        <v>3.72</v>
      </c>
      <c r="W622" s="41">
        <v>3.72</v>
      </c>
      <c r="X622" s="41">
        <v>3.72</v>
      </c>
      <c r="Y622" s="41">
        <v>3.72</v>
      </c>
      <c r="Z622" s="41">
        <v>3.72</v>
      </c>
      <c r="AA622" s="41">
        <v>3.72</v>
      </c>
    </row>
    <row r="623" spans="1:27" ht="12.75" hidden="1" customHeight="1" outlineLevel="1" x14ac:dyDescent="0.2">
      <c r="A623" s="99" t="s">
        <v>1637</v>
      </c>
      <c r="B623" s="60" t="s">
        <v>81</v>
      </c>
      <c r="C623" s="40" t="s">
        <v>79</v>
      </c>
      <c r="D623" s="41">
        <f>$D$11</f>
        <v>216.36</v>
      </c>
      <c r="E623" s="41">
        <f t="shared" ref="E623:AA623" si="362">$D$11</f>
        <v>216.36</v>
      </c>
      <c r="F623" s="41">
        <f t="shared" si="362"/>
        <v>216.36</v>
      </c>
      <c r="G623" s="41">
        <f t="shared" si="362"/>
        <v>216.36</v>
      </c>
      <c r="H623" s="41">
        <f t="shared" si="362"/>
        <v>216.36</v>
      </c>
      <c r="I623" s="41">
        <f t="shared" si="362"/>
        <v>216.36</v>
      </c>
      <c r="J623" s="41">
        <f t="shared" si="362"/>
        <v>216.36</v>
      </c>
      <c r="K623" s="41">
        <f t="shared" si="362"/>
        <v>216.36</v>
      </c>
      <c r="L623" s="41">
        <f t="shared" si="362"/>
        <v>216.36</v>
      </c>
      <c r="M623" s="41">
        <f t="shared" si="362"/>
        <v>216.36</v>
      </c>
      <c r="N623" s="41">
        <f t="shared" si="362"/>
        <v>216.36</v>
      </c>
      <c r="O623" s="41">
        <f t="shared" si="362"/>
        <v>216.36</v>
      </c>
      <c r="P623" s="41">
        <f t="shared" si="362"/>
        <v>216.36</v>
      </c>
      <c r="Q623" s="41">
        <f t="shared" si="362"/>
        <v>216.36</v>
      </c>
      <c r="R623" s="41">
        <f>$D$11</f>
        <v>216.36</v>
      </c>
      <c r="S623" s="41">
        <f t="shared" si="362"/>
        <v>216.36</v>
      </c>
      <c r="T623" s="41">
        <f t="shared" si="362"/>
        <v>216.36</v>
      </c>
      <c r="U623" s="41">
        <f t="shared" si="362"/>
        <v>216.36</v>
      </c>
      <c r="V623" s="41">
        <f t="shared" si="362"/>
        <v>216.36</v>
      </c>
      <c r="W623" s="41">
        <f t="shared" si="362"/>
        <v>216.36</v>
      </c>
      <c r="X623" s="41">
        <f t="shared" si="362"/>
        <v>216.36</v>
      </c>
      <c r="Y623" s="41">
        <f t="shared" si="362"/>
        <v>216.36</v>
      </c>
      <c r="Z623" s="41">
        <f t="shared" si="362"/>
        <v>216.36</v>
      </c>
      <c r="AA623" s="41">
        <f t="shared" si="362"/>
        <v>216.36</v>
      </c>
    </row>
    <row r="624" spans="1:27" collapsed="1" x14ac:dyDescent="0.2">
      <c r="A624" s="98" t="s">
        <v>1638</v>
      </c>
      <c r="B624" s="25" t="str">
        <f>"29"&amp;"."&amp;$B$663&amp;"."&amp;$B$664</f>
        <v>29.01.2024</v>
      </c>
      <c r="C624" s="88" t="s">
        <v>76</v>
      </c>
      <c r="D624" s="89">
        <f>ROUND(((D625+D626+D628+D627)/1000),5)</f>
        <v>1.9915499999999999</v>
      </c>
      <c r="E624" s="89">
        <f>ROUND(((E625+E626+E628+E627)/1000),5)</f>
        <v>1.93798</v>
      </c>
      <c r="F624" s="89">
        <f>ROUND(((F625+F626+F628+F627)/1000),5)</f>
        <v>1.9025000000000001</v>
      </c>
      <c r="G624" s="89">
        <f t="shared" ref="G624:AA624" si="363">ROUND(((G625+G626+G628+G627)/1000),5)</f>
        <v>1.89032</v>
      </c>
      <c r="H624" s="89">
        <f t="shared" si="363"/>
        <v>1.90981</v>
      </c>
      <c r="I624" s="89">
        <f t="shared" si="363"/>
        <v>2.0207199999999998</v>
      </c>
      <c r="J624" s="89">
        <f t="shared" si="363"/>
        <v>2.1787100000000001</v>
      </c>
      <c r="K624" s="89">
        <f t="shared" si="363"/>
        <v>2.4737900000000002</v>
      </c>
      <c r="L624" s="89">
        <f t="shared" si="363"/>
        <v>2.7110599999999998</v>
      </c>
      <c r="M624" s="89">
        <f t="shared" si="363"/>
        <v>2.66391</v>
      </c>
      <c r="N624" s="89">
        <f t="shared" si="363"/>
        <v>2.6637200000000001</v>
      </c>
      <c r="O624" s="89">
        <f t="shared" si="363"/>
        <v>2.7537600000000002</v>
      </c>
      <c r="P624" s="89">
        <f t="shared" si="363"/>
        <v>2.7479399999999998</v>
      </c>
      <c r="Q624" s="89">
        <f t="shared" si="363"/>
        <v>2.7534700000000001</v>
      </c>
      <c r="R624" s="89">
        <f t="shared" si="363"/>
        <v>2.7526899999999999</v>
      </c>
      <c r="S624" s="89">
        <f t="shared" si="363"/>
        <v>2.7356099999999999</v>
      </c>
      <c r="T624" s="89">
        <f t="shared" si="363"/>
        <v>2.6162200000000002</v>
      </c>
      <c r="U624" s="89">
        <f t="shared" si="363"/>
        <v>2.6366900000000002</v>
      </c>
      <c r="V624" s="89">
        <f t="shared" si="363"/>
        <v>2.63612</v>
      </c>
      <c r="W624" s="89">
        <f t="shared" si="363"/>
        <v>2.7300399999999998</v>
      </c>
      <c r="X624" s="89">
        <f t="shared" si="363"/>
        <v>2.6089099999999998</v>
      </c>
      <c r="Y624" s="89">
        <f t="shared" si="363"/>
        <v>2.4796</v>
      </c>
      <c r="Z624" s="89">
        <f t="shared" si="363"/>
        <v>2.1936200000000001</v>
      </c>
      <c r="AA624" s="89">
        <f t="shared" si="363"/>
        <v>2.1432099999999998</v>
      </c>
    </row>
    <row r="625" spans="1:27" ht="12.75" hidden="1" customHeight="1" outlineLevel="1" x14ac:dyDescent="0.2">
      <c r="A625" s="99" t="s">
        <v>1639</v>
      </c>
      <c r="B625" s="60" t="s">
        <v>238</v>
      </c>
      <c r="C625" s="40" t="s">
        <v>79</v>
      </c>
      <c r="D625" s="41">
        <v>1337.29</v>
      </c>
      <c r="E625" s="41">
        <v>1283.72</v>
      </c>
      <c r="F625" s="41">
        <v>1248.24</v>
      </c>
      <c r="G625" s="41">
        <v>1236.06</v>
      </c>
      <c r="H625" s="41">
        <v>1255.55</v>
      </c>
      <c r="I625" s="41">
        <v>1366.46</v>
      </c>
      <c r="J625" s="41">
        <v>1524.45</v>
      </c>
      <c r="K625" s="41">
        <v>1819.53</v>
      </c>
      <c r="L625" s="41">
        <v>2056.8000000000002</v>
      </c>
      <c r="M625" s="41">
        <v>2009.65</v>
      </c>
      <c r="N625" s="41">
        <v>2009.46</v>
      </c>
      <c r="O625" s="41">
        <v>2099.5</v>
      </c>
      <c r="P625" s="41">
        <v>2093.6799999999998</v>
      </c>
      <c r="Q625" s="41">
        <v>2099.21</v>
      </c>
      <c r="R625" s="41">
        <v>2098.4299999999998</v>
      </c>
      <c r="S625" s="41">
        <v>2081.35</v>
      </c>
      <c r="T625" s="41">
        <v>1961.96</v>
      </c>
      <c r="U625" s="41">
        <v>1982.43</v>
      </c>
      <c r="V625" s="41">
        <v>1981.86</v>
      </c>
      <c r="W625" s="41">
        <v>2075.7800000000002</v>
      </c>
      <c r="X625" s="41">
        <v>1954.65</v>
      </c>
      <c r="Y625" s="41">
        <v>1825.34</v>
      </c>
      <c r="Z625" s="41">
        <v>1539.36</v>
      </c>
      <c r="AA625" s="41">
        <v>1488.95</v>
      </c>
    </row>
    <row r="626" spans="1:27" ht="12.75" hidden="1" customHeight="1" outlineLevel="1" x14ac:dyDescent="0.2">
      <c r="A626" s="99" t="s">
        <v>1640</v>
      </c>
      <c r="B626" s="60" t="s">
        <v>90</v>
      </c>
      <c r="C626" s="40" t="s">
        <v>79</v>
      </c>
      <c r="D626" s="41">
        <f>$D$486</f>
        <v>434.18</v>
      </c>
      <c r="E626" s="41">
        <f t="shared" ref="E626:AA626" si="364">$D$486</f>
        <v>434.18</v>
      </c>
      <c r="F626" s="41">
        <f t="shared" si="364"/>
        <v>434.18</v>
      </c>
      <c r="G626" s="41">
        <f t="shared" si="364"/>
        <v>434.18</v>
      </c>
      <c r="H626" s="41">
        <f t="shared" si="364"/>
        <v>434.18</v>
      </c>
      <c r="I626" s="41">
        <f t="shared" si="364"/>
        <v>434.18</v>
      </c>
      <c r="J626" s="41">
        <f t="shared" si="364"/>
        <v>434.18</v>
      </c>
      <c r="K626" s="41">
        <f t="shared" si="364"/>
        <v>434.18</v>
      </c>
      <c r="L626" s="41">
        <f t="shared" si="364"/>
        <v>434.18</v>
      </c>
      <c r="M626" s="41">
        <f t="shared" si="364"/>
        <v>434.18</v>
      </c>
      <c r="N626" s="41">
        <f t="shared" si="364"/>
        <v>434.18</v>
      </c>
      <c r="O626" s="41">
        <f t="shared" si="364"/>
        <v>434.18</v>
      </c>
      <c r="P626" s="41">
        <f t="shared" si="364"/>
        <v>434.18</v>
      </c>
      <c r="Q626" s="41">
        <f t="shared" si="364"/>
        <v>434.18</v>
      </c>
      <c r="R626" s="41">
        <f t="shared" si="364"/>
        <v>434.18</v>
      </c>
      <c r="S626" s="41">
        <f t="shared" si="364"/>
        <v>434.18</v>
      </c>
      <c r="T626" s="41">
        <f t="shared" si="364"/>
        <v>434.18</v>
      </c>
      <c r="U626" s="41">
        <f t="shared" si="364"/>
        <v>434.18</v>
      </c>
      <c r="V626" s="41">
        <f t="shared" si="364"/>
        <v>434.18</v>
      </c>
      <c r="W626" s="41">
        <f t="shared" si="364"/>
        <v>434.18</v>
      </c>
      <c r="X626" s="41">
        <f t="shared" si="364"/>
        <v>434.18</v>
      </c>
      <c r="Y626" s="41">
        <f t="shared" si="364"/>
        <v>434.18</v>
      </c>
      <c r="Z626" s="41">
        <f t="shared" si="364"/>
        <v>434.18</v>
      </c>
      <c r="AA626" s="41">
        <f t="shared" si="364"/>
        <v>434.18</v>
      </c>
    </row>
    <row r="627" spans="1:27" ht="12.75" hidden="1" customHeight="1" outlineLevel="1" x14ac:dyDescent="0.2">
      <c r="A627" s="99" t="s">
        <v>1641</v>
      </c>
      <c r="B627" s="60" t="s">
        <v>83</v>
      </c>
      <c r="C627" s="40" t="s">
        <v>79</v>
      </c>
      <c r="D627" s="41">
        <v>3.72</v>
      </c>
      <c r="E627" s="41">
        <v>3.72</v>
      </c>
      <c r="F627" s="41">
        <v>3.72</v>
      </c>
      <c r="G627" s="41">
        <v>3.72</v>
      </c>
      <c r="H627" s="41">
        <v>3.72</v>
      </c>
      <c r="I627" s="41">
        <v>3.72</v>
      </c>
      <c r="J627" s="41">
        <v>3.72</v>
      </c>
      <c r="K627" s="41">
        <v>3.72</v>
      </c>
      <c r="L627" s="41">
        <v>3.72</v>
      </c>
      <c r="M627" s="41">
        <v>3.72</v>
      </c>
      <c r="N627" s="41">
        <v>3.72</v>
      </c>
      <c r="O627" s="41">
        <v>3.72</v>
      </c>
      <c r="P627" s="41">
        <v>3.72</v>
      </c>
      <c r="Q627" s="41">
        <v>3.72</v>
      </c>
      <c r="R627" s="41">
        <v>3.72</v>
      </c>
      <c r="S627" s="41">
        <v>3.72</v>
      </c>
      <c r="T627" s="41">
        <v>3.72</v>
      </c>
      <c r="U627" s="41">
        <v>3.72</v>
      </c>
      <c r="V627" s="41">
        <v>3.72</v>
      </c>
      <c r="W627" s="41">
        <v>3.72</v>
      </c>
      <c r="X627" s="41">
        <v>3.72</v>
      </c>
      <c r="Y627" s="41">
        <v>3.72</v>
      </c>
      <c r="Z627" s="41">
        <v>3.72</v>
      </c>
      <c r="AA627" s="41">
        <v>3.72</v>
      </c>
    </row>
    <row r="628" spans="1:27" ht="12.75" hidden="1" customHeight="1" outlineLevel="1" x14ac:dyDescent="0.2">
      <c r="A628" s="99" t="s">
        <v>1642</v>
      </c>
      <c r="B628" s="60" t="s">
        <v>81</v>
      </c>
      <c r="C628" s="40" t="s">
        <v>79</v>
      </c>
      <c r="D628" s="41">
        <f>$D$11</f>
        <v>216.36</v>
      </c>
      <c r="E628" s="41">
        <f t="shared" ref="E628:AA628" si="365">$D$11</f>
        <v>216.36</v>
      </c>
      <c r="F628" s="41">
        <f t="shared" si="365"/>
        <v>216.36</v>
      </c>
      <c r="G628" s="41">
        <f t="shared" si="365"/>
        <v>216.36</v>
      </c>
      <c r="H628" s="41">
        <f t="shared" si="365"/>
        <v>216.36</v>
      </c>
      <c r="I628" s="41">
        <f t="shared" si="365"/>
        <v>216.36</v>
      </c>
      <c r="J628" s="41">
        <f t="shared" si="365"/>
        <v>216.36</v>
      </c>
      <c r="K628" s="41">
        <f t="shared" si="365"/>
        <v>216.36</v>
      </c>
      <c r="L628" s="41">
        <f t="shared" si="365"/>
        <v>216.36</v>
      </c>
      <c r="M628" s="41">
        <f t="shared" si="365"/>
        <v>216.36</v>
      </c>
      <c r="N628" s="41">
        <f t="shared" si="365"/>
        <v>216.36</v>
      </c>
      <c r="O628" s="41">
        <f t="shared" si="365"/>
        <v>216.36</v>
      </c>
      <c r="P628" s="41">
        <f t="shared" si="365"/>
        <v>216.36</v>
      </c>
      <c r="Q628" s="41">
        <f t="shared" si="365"/>
        <v>216.36</v>
      </c>
      <c r="R628" s="41">
        <f>$D$11</f>
        <v>216.36</v>
      </c>
      <c r="S628" s="41">
        <f t="shared" si="365"/>
        <v>216.36</v>
      </c>
      <c r="T628" s="41">
        <f t="shared" si="365"/>
        <v>216.36</v>
      </c>
      <c r="U628" s="41">
        <f t="shared" si="365"/>
        <v>216.36</v>
      </c>
      <c r="V628" s="41">
        <f t="shared" si="365"/>
        <v>216.36</v>
      </c>
      <c r="W628" s="41">
        <f t="shared" si="365"/>
        <v>216.36</v>
      </c>
      <c r="X628" s="41">
        <f t="shared" si="365"/>
        <v>216.36</v>
      </c>
      <c r="Y628" s="41">
        <f t="shared" si="365"/>
        <v>216.36</v>
      </c>
      <c r="Z628" s="41">
        <f t="shared" si="365"/>
        <v>216.36</v>
      </c>
      <c r="AA628" s="41">
        <f t="shared" si="365"/>
        <v>216.36</v>
      </c>
    </row>
    <row r="629" spans="1:27" collapsed="1" x14ac:dyDescent="0.2">
      <c r="A629" s="98" t="s">
        <v>1643</v>
      </c>
      <c r="B629" s="25" t="str">
        <f>"30"&amp;"."&amp;$B$663&amp;"."&amp;$B$664</f>
        <v>30.01.2024</v>
      </c>
      <c r="C629" s="88" t="s">
        <v>76</v>
      </c>
      <c r="D629" s="89">
        <f>ROUND(((D630+D631+D633+D632)/1000),5)</f>
        <v>2.01641</v>
      </c>
      <c r="E629" s="89">
        <f>ROUND(((E630+E631+E633+E632)/1000),5)</f>
        <v>1.93719</v>
      </c>
      <c r="F629" s="89">
        <f>ROUND(((F630+F631+F633+F632)/1000),5)</f>
        <v>1.9064099999999999</v>
      </c>
      <c r="G629" s="89">
        <f t="shared" ref="G629:AA629" si="366">ROUND(((G630+G631+G633+G632)/1000),5)</f>
        <v>1.89822</v>
      </c>
      <c r="H629" s="89">
        <f t="shared" si="366"/>
        <v>1.9374400000000001</v>
      </c>
      <c r="I629" s="89">
        <f t="shared" si="366"/>
        <v>2.0792799999999998</v>
      </c>
      <c r="J629" s="89">
        <f t="shared" si="366"/>
        <v>2.2881</v>
      </c>
      <c r="K629" s="89">
        <f t="shared" si="366"/>
        <v>2.5008499999999998</v>
      </c>
      <c r="L629" s="89">
        <f t="shared" si="366"/>
        <v>2.7104699999999999</v>
      </c>
      <c r="M629" s="89">
        <f t="shared" si="366"/>
        <v>2.7267199999999998</v>
      </c>
      <c r="N629" s="89">
        <f t="shared" si="366"/>
        <v>2.7333400000000001</v>
      </c>
      <c r="O629" s="89">
        <f t="shared" si="366"/>
        <v>2.7751700000000001</v>
      </c>
      <c r="P629" s="89">
        <f t="shared" si="366"/>
        <v>2.7628699999999999</v>
      </c>
      <c r="Q629" s="89">
        <f t="shared" si="366"/>
        <v>2.7693500000000002</v>
      </c>
      <c r="R629" s="89">
        <f t="shared" si="366"/>
        <v>2.7775500000000002</v>
      </c>
      <c r="S629" s="89">
        <f t="shared" si="366"/>
        <v>2.7457799999999999</v>
      </c>
      <c r="T629" s="89">
        <f t="shared" si="366"/>
        <v>2.7287300000000001</v>
      </c>
      <c r="U629" s="89">
        <f t="shared" si="366"/>
        <v>2.7329699999999999</v>
      </c>
      <c r="V629" s="89">
        <f t="shared" si="366"/>
        <v>2.7011099999999999</v>
      </c>
      <c r="W629" s="89">
        <f t="shared" si="366"/>
        <v>2.7371799999999999</v>
      </c>
      <c r="X629" s="89">
        <f t="shared" si="366"/>
        <v>2.5594600000000001</v>
      </c>
      <c r="Y629" s="89">
        <f t="shared" si="366"/>
        <v>2.4913500000000002</v>
      </c>
      <c r="Z629" s="89">
        <f t="shared" si="366"/>
        <v>2.22356</v>
      </c>
      <c r="AA629" s="89">
        <f t="shared" si="366"/>
        <v>2.15063</v>
      </c>
    </row>
    <row r="630" spans="1:27" ht="12.75" hidden="1" customHeight="1" outlineLevel="1" x14ac:dyDescent="0.2">
      <c r="A630" s="99" t="s">
        <v>1644</v>
      </c>
      <c r="B630" s="60" t="s">
        <v>238</v>
      </c>
      <c r="C630" s="40" t="s">
        <v>79</v>
      </c>
      <c r="D630" s="41">
        <v>1362.15</v>
      </c>
      <c r="E630" s="41">
        <v>1282.93</v>
      </c>
      <c r="F630" s="41">
        <v>1252.1500000000001</v>
      </c>
      <c r="G630" s="41">
        <v>1243.96</v>
      </c>
      <c r="H630" s="41">
        <v>1283.18</v>
      </c>
      <c r="I630" s="41">
        <v>1425.02</v>
      </c>
      <c r="J630" s="41">
        <v>1633.84</v>
      </c>
      <c r="K630" s="41">
        <v>1846.59</v>
      </c>
      <c r="L630" s="41">
        <v>2056.21</v>
      </c>
      <c r="M630" s="41">
        <v>2072.46</v>
      </c>
      <c r="N630" s="41">
        <v>2079.08</v>
      </c>
      <c r="O630" s="41">
        <v>2120.91</v>
      </c>
      <c r="P630" s="41">
        <v>2108.61</v>
      </c>
      <c r="Q630" s="41">
        <v>2115.09</v>
      </c>
      <c r="R630" s="41">
        <v>2123.29</v>
      </c>
      <c r="S630" s="41">
        <v>2091.52</v>
      </c>
      <c r="T630" s="41">
        <v>2074.4699999999998</v>
      </c>
      <c r="U630" s="41">
        <v>2078.71</v>
      </c>
      <c r="V630" s="41">
        <v>2046.85</v>
      </c>
      <c r="W630" s="41">
        <v>2082.92</v>
      </c>
      <c r="X630" s="41">
        <v>1905.2</v>
      </c>
      <c r="Y630" s="41">
        <v>1837.09</v>
      </c>
      <c r="Z630" s="41">
        <v>1569.3</v>
      </c>
      <c r="AA630" s="41">
        <v>1496.37</v>
      </c>
    </row>
    <row r="631" spans="1:27" ht="12.75" hidden="1" customHeight="1" outlineLevel="1" x14ac:dyDescent="0.2">
      <c r="A631" s="99" t="s">
        <v>1645</v>
      </c>
      <c r="B631" s="60" t="s">
        <v>90</v>
      </c>
      <c r="C631" s="40" t="s">
        <v>79</v>
      </c>
      <c r="D631" s="41">
        <f>$D$486</f>
        <v>434.18</v>
      </c>
      <c r="E631" s="41">
        <f t="shared" ref="E631:AA631" si="367">$D$486</f>
        <v>434.18</v>
      </c>
      <c r="F631" s="41">
        <f t="shared" si="367"/>
        <v>434.18</v>
      </c>
      <c r="G631" s="41">
        <f t="shared" si="367"/>
        <v>434.18</v>
      </c>
      <c r="H631" s="41">
        <f t="shared" si="367"/>
        <v>434.18</v>
      </c>
      <c r="I631" s="41">
        <f t="shared" si="367"/>
        <v>434.18</v>
      </c>
      <c r="J631" s="41">
        <f t="shared" si="367"/>
        <v>434.18</v>
      </c>
      <c r="K631" s="41">
        <f t="shared" si="367"/>
        <v>434.18</v>
      </c>
      <c r="L631" s="41">
        <f t="shared" si="367"/>
        <v>434.18</v>
      </c>
      <c r="M631" s="41">
        <f t="shared" si="367"/>
        <v>434.18</v>
      </c>
      <c r="N631" s="41">
        <f t="shared" si="367"/>
        <v>434.18</v>
      </c>
      <c r="O631" s="41">
        <f t="shared" si="367"/>
        <v>434.18</v>
      </c>
      <c r="P631" s="41">
        <f t="shared" si="367"/>
        <v>434.18</v>
      </c>
      <c r="Q631" s="41">
        <f t="shared" si="367"/>
        <v>434.18</v>
      </c>
      <c r="R631" s="41">
        <f t="shared" si="367"/>
        <v>434.18</v>
      </c>
      <c r="S631" s="41">
        <f t="shared" si="367"/>
        <v>434.18</v>
      </c>
      <c r="T631" s="41">
        <f t="shared" si="367"/>
        <v>434.18</v>
      </c>
      <c r="U631" s="41">
        <f t="shared" si="367"/>
        <v>434.18</v>
      </c>
      <c r="V631" s="41">
        <f t="shared" si="367"/>
        <v>434.18</v>
      </c>
      <c r="W631" s="41">
        <f t="shared" si="367"/>
        <v>434.18</v>
      </c>
      <c r="X631" s="41">
        <f t="shared" si="367"/>
        <v>434.18</v>
      </c>
      <c r="Y631" s="41">
        <f t="shared" si="367"/>
        <v>434.18</v>
      </c>
      <c r="Z631" s="41">
        <f t="shared" si="367"/>
        <v>434.18</v>
      </c>
      <c r="AA631" s="41">
        <f t="shared" si="367"/>
        <v>434.18</v>
      </c>
    </row>
    <row r="632" spans="1:27" ht="12.75" hidden="1" customHeight="1" outlineLevel="1" x14ac:dyDescent="0.2">
      <c r="A632" s="99" t="s">
        <v>1646</v>
      </c>
      <c r="B632" s="60" t="s">
        <v>83</v>
      </c>
      <c r="C632" s="40" t="s">
        <v>79</v>
      </c>
      <c r="D632" s="41">
        <v>3.72</v>
      </c>
      <c r="E632" s="41">
        <v>3.72</v>
      </c>
      <c r="F632" s="41">
        <v>3.72</v>
      </c>
      <c r="G632" s="41">
        <v>3.72</v>
      </c>
      <c r="H632" s="41">
        <v>3.72</v>
      </c>
      <c r="I632" s="41">
        <v>3.72</v>
      </c>
      <c r="J632" s="41">
        <v>3.72</v>
      </c>
      <c r="K632" s="41">
        <v>3.72</v>
      </c>
      <c r="L632" s="41">
        <v>3.72</v>
      </c>
      <c r="M632" s="41">
        <v>3.72</v>
      </c>
      <c r="N632" s="41">
        <v>3.72</v>
      </c>
      <c r="O632" s="41">
        <v>3.72</v>
      </c>
      <c r="P632" s="41">
        <v>3.72</v>
      </c>
      <c r="Q632" s="41">
        <v>3.72</v>
      </c>
      <c r="R632" s="41">
        <v>3.72</v>
      </c>
      <c r="S632" s="41">
        <v>3.72</v>
      </c>
      <c r="T632" s="41">
        <v>3.72</v>
      </c>
      <c r="U632" s="41">
        <v>3.72</v>
      </c>
      <c r="V632" s="41">
        <v>3.72</v>
      </c>
      <c r="W632" s="41">
        <v>3.72</v>
      </c>
      <c r="X632" s="41">
        <v>3.72</v>
      </c>
      <c r="Y632" s="41">
        <v>3.72</v>
      </c>
      <c r="Z632" s="41">
        <v>3.72</v>
      </c>
      <c r="AA632" s="41">
        <v>3.72</v>
      </c>
    </row>
    <row r="633" spans="1:27" ht="12.75" hidden="1" customHeight="1" outlineLevel="1" x14ac:dyDescent="0.2">
      <c r="A633" s="99" t="s">
        <v>1647</v>
      </c>
      <c r="B633" s="60" t="s">
        <v>81</v>
      </c>
      <c r="C633" s="40" t="s">
        <v>79</v>
      </c>
      <c r="D633" s="41">
        <f>$D$11</f>
        <v>216.36</v>
      </c>
      <c r="E633" s="41">
        <f t="shared" ref="E633:AA633" si="368">$D$11</f>
        <v>216.36</v>
      </c>
      <c r="F633" s="41">
        <f t="shared" si="368"/>
        <v>216.36</v>
      </c>
      <c r="G633" s="41">
        <f t="shared" si="368"/>
        <v>216.36</v>
      </c>
      <c r="H633" s="41">
        <f t="shared" si="368"/>
        <v>216.36</v>
      </c>
      <c r="I633" s="41">
        <f t="shared" si="368"/>
        <v>216.36</v>
      </c>
      <c r="J633" s="41">
        <f t="shared" si="368"/>
        <v>216.36</v>
      </c>
      <c r="K633" s="41">
        <f t="shared" si="368"/>
        <v>216.36</v>
      </c>
      <c r="L633" s="41">
        <f t="shared" si="368"/>
        <v>216.36</v>
      </c>
      <c r="M633" s="41">
        <f t="shared" si="368"/>
        <v>216.36</v>
      </c>
      <c r="N633" s="41">
        <f t="shared" si="368"/>
        <v>216.36</v>
      </c>
      <c r="O633" s="41">
        <f t="shared" si="368"/>
        <v>216.36</v>
      </c>
      <c r="P633" s="41">
        <f t="shared" si="368"/>
        <v>216.36</v>
      </c>
      <c r="Q633" s="41">
        <f t="shared" si="368"/>
        <v>216.36</v>
      </c>
      <c r="R633" s="41">
        <f>$D$11</f>
        <v>216.36</v>
      </c>
      <c r="S633" s="41">
        <f t="shared" si="368"/>
        <v>216.36</v>
      </c>
      <c r="T633" s="41">
        <f t="shared" si="368"/>
        <v>216.36</v>
      </c>
      <c r="U633" s="41">
        <f t="shared" si="368"/>
        <v>216.36</v>
      </c>
      <c r="V633" s="41">
        <f t="shared" si="368"/>
        <v>216.36</v>
      </c>
      <c r="W633" s="41">
        <f t="shared" si="368"/>
        <v>216.36</v>
      </c>
      <c r="X633" s="41">
        <f t="shared" si="368"/>
        <v>216.36</v>
      </c>
      <c r="Y633" s="41">
        <f t="shared" si="368"/>
        <v>216.36</v>
      </c>
      <c r="Z633" s="41">
        <f t="shared" si="368"/>
        <v>216.36</v>
      </c>
      <c r="AA633" s="41">
        <f t="shared" si="368"/>
        <v>216.36</v>
      </c>
    </row>
    <row r="634" spans="1:27" collapsed="1" x14ac:dyDescent="0.2">
      <c r="A634" s="98" t="s">
        <v>1648</v>
      </c>
      <c r="B634" s="25" t="str">
        <f>"31"&amp;"."&amp;$B$663&amp;"."&amp;$B$664</f>
        <v>31.01.2024</v>
      </c>
      <c r="C634" s="88" t="s">
        <v>76</v>
      </c>
      <c r="D634" s="89">
        <f>ROUND(((D635+D636+D638+D637)/1000),5)</f>
        <v>1.95231</v>
      </c>
      <c r="E634" s="89">
        <f>ROUND(((E635+E636+E638+E637)/1000),5)</f>
        <v>1.8927700000000001</v>
      </c>
      <c r="F634" s="89">
        <f>ROUND(((F635+F636+F638+F637)/1000),5)</f>
        <v>1.85527</v>
      </c>
      <c r="G634" s="89">
        <f t="shared" ref="G634:AA634" si="369">ROUND(((G635+G636+G638+G637)/1000),5)</f>
        <v>1.8613599999999999</v>
      </c>
      <c r="H634" s="89">
        <f t="shared" si="369"/>
        <v>1.93188</v>
      </c>
      <c r="I634" s="89">
        <f t="shared" si="369"/>
        <v>2.0946500000000001</v>
      </c>
      <c r="J634" s="89">
        <f t="shared" si="369"/>
        <v>2.3458199999999998</v>
      </c>
      <c r="K634" s="89">
        <f t="shared" si="369"/>
        <v>2.5141399999999998</v>
      </c>
      <c r="L634" s="89">
        <f t="shared" si="369"/>
        <v>2.7270400000000001</v>
      </c>
      <c r="M634" s="89">
        <f t="shared" si="369"/>
        <v>2.8136800000000002</v>
      </c>
      <c r="N634" s="89">
        <f t="shared" si="369"/>
        <v>2.8544299999999998</v>
      </c>
      <c r="O634" s="89">
        <f t="shared" si="369"/>
        <v>2.9075199999999999</v>
      </c>
      <c r="P634" s="89">
        <f t="shared" si="369"/>
        <v>2.8559700000000001</v>
      </c>
      <c r="Q634" s="89">
        <f t="shared" si="369"/>
        <v>2.8624399999999999</v>
      </c>
      <c r="R634" s="89">
        <f t="shared" si="369"/>
        <v>2.8469600000000002</v>
      </c>
      <c r="S634" s="89">
        <f t="shared" si="369"/>
        <v>2.8117700000000001</v>
      </c>
      <c r="T634" s="89">
        <f t="shared" si="369"/>
        <v>2.7734899999999998</v>
      </c>
      <c r="U634" s="89">
        <f t="shared" si="369"/>
        <v>2.8246199999999999</v>
      </c>
      <c r="V634" s="89">
        <f t="shared" si="369"/>
        <v>2.8140299999999998</v>
      </c>
      <c r="W634" s="89">
        <f t="shared" si="369"/>
        <v>2.8139400000000001</v>
      </c>
      <c r="X634" s="89">
        <f t="shared" si="369"/>
        <v>2.7081</v>
      </c>
      <c r="Y634" s="89">
        <f t="shared" si="369"/>
        <v>2.5719699999999999</v>
      </c>
      <c r="Z634" s="89">
        <f t="shared" si="369"/>
        <v>2.4788999999999999</v>
      </c>
      <c r="AA634" s="89">
        <f t="shared" si="369"/>
        <v>2.26905</v>
      </c>
    </row>
    <row r="635" spans="1:27" ht="12.75" hidden="1" customHeight="1" outlineLevel="1" x14ac:dyDescent="0.2">
      <c r="A635" s="99" t="s">
        <v>1649</v>
      </c>
      <c r="B635" s="60" t="s">
        <v>238</v>
      </c>
      <c r="C635" s="40" t="s">
        <v>79</v>
      </c>
      <c r="D635" s="41">
        <v>1298.05</v>
      </c>
      <c r="E635" s="41">
        <v>1238.51</v>
      </c>
      <c r="F635" s="41">
        <v>1201.01</v>
      </c>
      <c r="G635" s="41">
        <v>1207.0999999999999</v>
      </c>
      <c r="H635" s="41">
        <v>1277.6199999999999</v>
      </c>
      <c r="I635" s="41">
        <v>1440.39</v>
      </c>
      <c r="J635" s="41">
        <v>1691.56</v>
      </c>
      <c r="K635" s="41">
        <v>1859.88</v>
      </c>
      <c r="L635" s="41">
        <v>2072.7800000000002</v>
      </c>
      <c r="M635" s="41">
        <v>2159.42</v>
      </c>
      <c r="N635" s="41">
        <v>2200.17</v>
      </c>
      <c r="O635" s="41">
        <v>2253.2600000000002</v>
      </c>
      <c r="P635" s="41">
        <v>2201.71</v>
      </c>
      <c r="Q635" s="41">
        <v>2208.1799999999998</v>
      </c>
      <c r="R635" s="41">
        <v>2192.6999999999998</v>
      </c>
      <c r="S635" s="41">
        <v>2157.5100000000002</v>
      </c>
      <c r="T635" s="41">
        <v>2119.23</v>
      </c>
      <c r="U635" s="41">
        <v>2170.36</v>
      </c>
      <c r="V635" s="41">
        <v>2159.77</v>
      </c>
      <c r="W635" s="41">
        <v>2159.6799999999998</v>
      </c>
      <c r="X635" s="41">
        <v>2053.84</v>
      </c>
      <c r="Y635" s="41">
        <v>1917.71</v>
      </c>
      <c r="Z635" s="41">
        <v>1824.64</v>
      </c>
      <c r="AA635" s="41">
        <v>1614.79</v>
      </c>
    </row>
    <row r="636" spans="1:27" ht="12.75" hidden="1" customHeight="1" outlineLevel="1" x14ac:dyDescent="0.2">
      <c r="A636" s="99" t="s">
        <v>1650</v>
      </c>
      <c r="B636" s="60" t="s">
        <v>90</v>
      </c>
      <c r="C636" s="40" t="s">
        <v>79</v>
      </c>
      <c r="D636" s="41">
        <f>$D$486</f>
        <v>434.18</v>
      </c>
      <c r="E636" s="41">
        <f t="shared" ref="E636:AA636" si="370">$D$486</f>
        <v>434.18</v>
      </c>
      <c r="F636" s="41">
        <f t="shared" si="370"/>
        <v>434.18</v>
      </c>
      <c r="G636" s="41">
        <f t="shared" si="370"/>
        <v>434.18</v>
      </c>
      <c r="H636" s="41">
        <f t="shared" si="370"/>
        <v>434.18</v>
      </c>
      <c r="I636" s="41">
        <f t="shared" si="370"/>
        <v>434.18</v>
      </c>
      <c r="J636" s="41">
        <f t="shared" si="370"/>
        <v>434.18</v>
      </c>
      <c r="K636" s="41">
        <f t="shared" si="370"/>
        <v>434.18</v>
      </c>
      <c r="L636" s="41">
        <f t="shared" si="370"/>
        <v>434.18</v>
      </c>
      <c r="M636" s="41">
        <f t="shared" si="370"/>
        <v>434.18</v>
      </c>
      <c r="N636" s="41">
        <f t="shared" si="370"/>
        <v>434.18</v>
      </c>
      <c r="O636" s="41">
        <f t="shared" si="370"/>
        <v>434.18</v>
      </c>
      <c r="P636" s="41">
        <f t="shared" si="370"/>
        <v>434.18</v>
      </c>
      <c r="Q636" s="41">
        <f t="shared" si="370"/>
        <v>434.18</v>
      </c>
      <c r="R636" s="41">
        <f t="shared" si="370"/>
        <v>434.18</v>
      </c>
      <c r="S636" s="41">
        <f t="shared" si="370"/>
        <v>434.18</v>
      </c>
      <c r="T636" s="41">
        <f t="shared" si="370"/>
        <v>434.18</v>
      </c>
      <c r="U636" s="41">
        <f t="shared" si="370"/>
        <v>434.18</v>
      </c>
      <c r="V636" s="41">
        <f t="shared" si="370"/>
        <v>434.18</v>
      </c>
      <c r="W636" s="41">
        <f t="shared" si="370"/>
        <v>434.18</v>
      </c>
      <c r="X636" s="41">
        <f t="shared" si="370"/>
        <v>434.18</v>
      </c>
      <c r="Y636" s="41">
        <f t="shared" si="370"/>
        <v>434.18</v>
      </c>
      <c r="Z636" s="41">
        <f t="shared" si="370"/>
        <v>434.18</v>
      </c>
      <c r="AA636" s="41">
        <f t="shared" si="370"/>
        <v>434.18</v>
      </c>
    </row>
    <row r="637" spans="1:27" ht="12.75" hidden="1" customHeight="1" outlineLevel="1" x14ac:dyDescent="0.2">
      <c r="A637" s="99" t="s">
        <v>1651</v>
      </c>
      <c r="B637" s="60" t="s">
        <v>83</v>
      </c>
      <c r="C637" s="40" t="s">
        <v>79</v>
      </c>
      <c r="D637" s="41">
        <v>3.72</v>
      </c>
      <c r="E637" s="41">
        <v>3.72</v>
      </c>
      <c r="F637" s="41">
        <v>3.72</v>
      </c>
      <c r="G637" s="41">
        <v>3.72</v>
      </c>
      <c r="H637" s="41">
        <v>3.72</v>
      </c>
      <c r="I637" s="41">
        <v>3.72</v>
      </c>
      <c r="J637" s="41">
        <v>3.72</v>
      </c>
      <c r="K637" s="41">
        <v>3.72</v>
      </c>
      <c r="L637" s="41">
        <v>3.72</v>
      </c>
      <c r="M637" s="41">
        <v>3.72</v>
      </c>
      <c r="N637" s="41">
        <v>3.72</v>
      </c>
      <c r="O637" s="41">
        <v>3.72</v>
      </c>
      <c r="P637" s="41">
        <v>3.72</v>
      </c>
      <c r="Q637" s="41">
        <v>3.72</v>
      </c>
      <c r="R637" s="41">
        <v>3.72</v>
      </c>
      <c r="S637" s="41">
        <v>3.72</v>
      </c>
      <c r="T637" s="41">
        <v>3.72</v>
      </c>
      <c r="U637" s="41">
        <v>3.72</v>
      </c>
      <c r="V637" s="41">
        <v>3.72</v>
      </c>
      <c r="W637" s="41">
        <v>3.72</v>
      </c>
      <c r="X637" s="41">
        <v>3.72</v>
      </c>
      <c r="Y637" s="41">
        <v>3.72</v>
      </c>
      <c r="Z637" s="41">
        <v>3.72</v>
      </c>
      <c r="AA637" s="41">
        <v>3.72</v>
      </c>
    </row>
    <row r="638" spans="1:27" ht="12.75" hidden="1" customHeight="1" outlineLevel="1" x14ac:dyDescent="0.2">
      <c r="A638" s="99" t="s">
        <v>1652</v>
      </c>
      <c r="B638" s="60" t="s">
        <v>81</v>
      </c>
      <c r="C638" s="40" t="s">
        <v>79</v>
      </c>
      <c r="D638" s="41">
        <f>$D$11</f>
        <v>216.36</v>
      </c>
      <c r="E638" s="41">
        <f t="shared" ref="E638:AA638" si="371">$D$11</f>
        <v>216.36</v>
      </c>
      <c r="F638" s="41">
        <f t="shared" si="371"/>
        <v>216.36</v>
      </c>
      <c r="G638" s="41">
        <f t="shared" si="371"/>
        <v>216.36</v>
      </c>
      <c r="H638" s="41">
        <f t="shared" si="371"/>
        <v>216.36</v>
      </c>
      <c r="I638" s="41">
        <f t="shared" si="371"/>
        <v>216.36</v>
      </c>
      <c r="J638" s="41">
        <f t="shared" si="371"/>
        <v>216.36</v>
      </c>
      <c r="K638" s="41">
        <f t="shared" si="371"/>
        <v>216.36</v>
      </c>
      <c r="L638" s="41">
        <f t="shared" si="371"/>
        <v>216.36</v>
      </c>
      <c r="M638" s="41">
        <f t="shared" si="371"/>
        <v>216.36</v>
      </c>
      <c r="N638" s="41">
        <f t="shared" si="371"/>
        <v>216.36</v>
      </c>
      <c r="O638" s="41">
        <f t="shared" si="371"/>
        <v>216.36</v>
      </c>
      <c r="P638" s="41">
        <f t="shared" si="371"/>
        <v>216.36</v>
      </c>
      <c r="Q638" s="41">
        <f t="shared" si="371"/>
        <v>216.36</v>
      </c>
      <c r="R638" s="41">
        <f>$D$11</f>
        <v>216.36</v>
      </c>
      <c r="S638" s="41">
        <f t="shared" si="371"/>
        <v>216.36</v>
      </c>
      <c r="T638" s="41">
        <f t="shared" si="371"/>
        <v>216.36</v>
      </c>
      <c r="U638" s="41">
        <f t="shared" si="371"/>
        <v>216.36</v>
      </c>
      <c r="V638" s="41">
        <f t="shared" si="371"/>
        <v>216.36</v>
      </c>
      <c r="W638" s="41">
        <f t="shared" si="371"/>
        <v>216.36</v>
      </c>
      <c r="X638" s="41">
        <f t="shared" si="371"/>
        <v>216.36</v>
      </c>
      <c r="Y638" s="41">
        <f t="shared" si="371"/>
        <v>216.36</v>
      </c>
      <c r="Z638" s="41">
        <f t="shared" si="371"/>
        <v>216.36</v>
      </c>
      <c r="AA638" s="41">
        <f t="shared" si="371"/>
        <v>216.36</v>
      </c>
    </row>
    <row r="639" spans="1:27" collapsed="1" x14ac:dyDescent="0.2">
      <c r="B639" s="101"/>
    </row>
    <row r="640" spans="1:27" x14ac:dyDescent="0.2">
      <c r="B640" s="101"/>
    </row>
    <row r="641" spans="1:27" x14ac:dyDescent="0.2">
      <c r="A641" s="175" t="s">
        <v>861</v>
      </c>
      <c r="B641" s="176"/>
      <c r="C641" s="176"/>
      <c r="D641" s="176"/>
      <c r="E641" s="176"/>
      <c r="F641" s="176"/>
      <c r="G641" s="176"/>
      <c r="H641" s="176"/>
      <c r="I641" s="176"/>
      <c r="J641" s="176"/>
      <c r="K641" s="176"/>
      <c r="L641" s="176"/>
      <c r="M641" s="176"/>
      <c r="N641" s="176"/>
      <c r="O641" s="176"/>
      <c r="P641" s="176"/>
      <c r="Q641" s="176"/>
      <c r="R641" s="176"/>
      <c r="S641" s="176"/>
      <c r="T641" s="176"/>
      <c r="U641" s="176"/>
      <c r="V641" s="176"/>
      <c r="W641" s="176"/>
      <c r="X641" s="176"/>
      <c r="Y641" s="176"/>
      <c r="Z641" s="176"/>
      <c r="AA641" s="177"/>
    </row>
    <row r="642" spans="1:27" ht="15" customHeight="1" x14ac:dyDescent="0.2">
      <c r="A642" s="178" t="s">
        <v>1653</v>
      </c>
      <c r="B642" s="180" t="s">
        <v>863</v>
      </c>
      <c r="C642" s="182" t="s">
        <v>864</v>
      </c>
      <c r="D642" s="97" t="s">
        <v>69</v>
      </c>
      <c r="E642" s="97" t="s">
        <v>70</v>
      </c>
      <c r="F642" s="97" t="s">
        <v>865</v>
      </c>
      <c r="G642" s="97" t="s">
        <v>866</v>
      </c>
      <c r="H642" s="104"/>
      <c r="I642" s="104"/>
      <c r="J642" s="104"/>
      <c r="K642" s="104"/>
      <c r="L642" s="104"/>
      <c r="M642" s="104"/>
      <c r="N642" s="104"/>
      <c r="O642" s="104"/>
      <c r="P642" s="104"/>
      <c r="Q642" s="104"/>
      <c r="R642" s="104"/>
      <c r="S642" s="104"/>
      <c r="T642" s="104"/>
      <c r="U642" s="104"/>
      <c r="V642" s="104"/>
      <c r="W642" s="104"/>
      <c r="X642" s="104"/>
      <c r="Y642" s="104"/>
      <c r="Z642" s="104"/>
      <c r="AA642" s="104"/>
    </row>
    <row r="643" spans="1:27" hidden="1" x14ac:dyDescent="0.2">
      <c r="A643" s="179"/>
      <c r="B643" s="181"/>
      <c r="C643" s="183"/>
      <c r="D643" s="105"/>
      <c r="E643" s="105"/>
      <c r="F643" s="105"/>
      <c r="G643" s="105"/>
    </row>
    <row r="644" spans="1:27" ht="12.75" customHeight="1" x14ac:dyDescent="0.2">
      <c r="A644" s="106" t="s">
        <v>1654</v>
      </c>
      <c r="B644" s="107" t="s">
        <v>868</v>
      </c>
      <c r="C644" s="108" t="s">
        <v>864</v>
      </c>
      <c r="D644" s="105">
        <v>793017.17</v>
      </c>
      <c r="E644" s="105">
        <f>$D644</f>
        <v>793017.17</v>
      </c>
      <c r="F644" s="105">
        <f>$D644</f>
        <v>793017.17</v>
      </c>
      <c r="G644" s="105">
        <f>$D644</f>
        <v>793017.17</v>
      </c>
    </row>
    <row r="645" spans="1:27" ht="12.75" customHeight="1" x14ac:dyDescent="0.2">
      <c r="A645" s="106" t="s">
        <v>1655</v>
      </c>
      <c r="B645" s="107" t="s">
        <v>90</v>
      </c>
      <c r="C645" s="108" t="s">
        <v>864</v>
      </c>
      <c r="D645" s="105">
        <v>571820.46</v>
      </c>
      <c r="E645" s="105">
        <v>1008357.15</v>
      </c>
      <c r="F645" s="105">
        <v>1092208.6499999999</v>
      </c>
      <c r="G645" s="105">
        <v>1355806.62</v>
      </c>
    </row>
    <row r="648" spans="1:27" ht="12.75" customHeight="1" x14ac:dyDescent="0.25">
      <c r="A648" s="184" t="s">
        <v>84</v>
      </c>
      <c r="B648" s="184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1:27" ht="12.75" customHeight="1" x14ac:dyDescent="0.25">
      <c r="A649" s="185" t="s">
        <v>3163</v>
      </c>
      <c r="B649" s="185"/>
      <c r="C649" s="185"/>
      <c r="D649" s="185"/>
      <c r="E649" s="185"/>
      <c r="F649" s="185"/>
      <c r="G649" s="185"/>
      <c r="H649" s="185"/>
      <c r="I649" s="185"/>
      <c r="J649" s="185"/>
      <c r="K649" s="185"/>
      <c r="L649" s="185"/>
      <c r="M649" s="185"/>
      <c r="N649" s="185"/>
      <c r="O649" s="185"/>
      <c r="P649"/>
      <c r="Q649"/>
      <c r="R649"/>
      <c r="S649"/>
      <c r="T649"/>
      <c r="U649"/>
      <c r="V649"/>
      <c r="W649"/>
      <c r="X649"/>
      <c r="Y649"/>
      <c r="Z649"/>
      <c r="AA649"/>
    </row>
    <row r="651" spans="1:27" x14ac:dyDescent="0.2">
      <c r="A651" s="51"/>
      <c r="B651" s="52"/>
    </row>
    <row r="652" spans="1:27" x14ac:dyDescent="0.2">
      <c r="A652" s="51"/>
      <c r="B652" s="53"/>
    </row>
    <row r="663" spans="2:2" hidden="1" x14ac:dyDescent="0.2">
      <c r="B663" s="109" t="s">
        <v>3164</v>
      </c>
    </row>
    <row r="664" spans="2:2" hidden="1" x14ac:dyDescent="0.2">
      <c r="B664" s="110" t="s">
        <v>3165</v>
      </c>
    </row>
  </sheetData>
  <autoFilter ref="B7:C578" xr:uid="{00000000-0001-0000-0A00-000000000000}"/>
  <mergeCells count="12">
    <mergeCell ref="A649:O649"/>
    <mergeCell ref="A1:AA3"/>
    <mergeCell ref="A4:AA4"/>
    <mergeCell ref="A5:AA5"/>
    <mergeCell ref="A164:AA164"/>
    <mergeCell ref="A323:AA323"/>
    <mergeCell ref="A482:AA482"/>
    <mergeCell ref="A641:AA641"/>
    <mergeCell ref="A642:A643"/>
    <mergeCell ref="B642:B643"/>
    <mergeCell ref="C642:C643"/>
    <mergeCell ref="A648:B648"/>
  </mergeCells>
  <pageMargins left="0.25" right="0.25" top="0.75" bottom="0.75" header="0.3" footer="0.3"/>
  <pageSetup paperSize="9" scale="41" fitToHeight="0" orientation="landscape" r:id="rId1"/>
  <rowBreaks count="7" manualBreakCount="7">
    <brk id="81" max="26" man="1"/>
    <brk id="163" max="26" man="1"/>
    <brk id="240" max="26" man="1"/>
    <brk id="322" max="26" man="1"/>
    <brk id="399" max="26" man="1"/>
    <brk id="481" max="26" man="1"/>
    <brk id="558" max="26" man="1"/>
  </rowBreaks>
  <colBreaks count="1" manualBreakCount="1">
    <brk id="12" max="648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9FB05F-11AB-49AE-8771-D5CB18BED379}">
  <sheetPr>
    <tabColor theme="5" tint="0.59999389629810485"/>
    <pageSetUpPr fitToPage="1"/>
  </sheetPr>
  <dimension ref="A1:AA664"/>
  <sheetViews>
    <sheetView view="pageBreakPreview" zoomScale="75" zoomScaleNormal="100" zoomScaleSheetLayoutView="75" workbookViewId="0">
      <pane ySplit="4" topLeftCell="A5" activePane="bottomLeft" state="frozen"/>
      <selection activeCell="B30" sqref="B30:L30"/>
      <selection pane="bottomLeft" activeCell="B30" sqref="B30:L30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ht="12.75" customHeight="1" x14ac:dyDescent="0.2">
      <c r="A1" s="186" t="s">
        <v>1032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</row>
    <row r="2" spans="1:27" x14ac:dyDescent="0.2">
      <c r="A2" s="186"/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</row>
    <row r="3" spans="1:27" x14ac:dyDescent="0.2">
      <c r="A3" s="192"/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  <c r="Z3" s="192"/>
      <c r="AA3" s="192"/>
    </row>
    <row r="4" spans="1:27" ht="15" customHeight="1" x14ac:dyDescent="0.25">
      <c r="A4" s="189" t="s">
        <v>1031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  <c r="AA4" s="194"/>
    </row>
    <row r="5" spans="1:27" x14ac:dyDescent="0.2">
      <c r="A5" s="175" t="s">
        <v>209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7"/>
    </row>
    <row r="6" spans="1:27" ht="27" customHeight="1" x14ac:dyDescent="0.2">
      <c r="A6" s="96" t="s">
        <v>64</v>
      </c>
      <c r="B6" s="97" t="s">
        <v>210</v>
      </c>
      <c r="C6" s="96" t="s">
        <v>211</v>
      </c>
      <c r="D6" s="97" t="s">
        <v>212</v>
      </c>
      <c r="E6" s="97" t="s">
        <v>213</v>
      </c>
      <c r="F6" s="97" t="s">
        <v>214</v>
      </c>
      <c r="G6" s="97" t="s">
        <v>215</v>
      </c>
      <c r="H6" s="97" t="s">
        <v>216</v>
      </c>
      <c r="I6" s="97" t="s">
        <v>217</v>
      </c>
      <c r="J6" s="97" t="s">
        <v>218</v>
      </c>
      <c r="K6" s="97" t="s">
        <v>219</v>
      </c>
      <c r="L6" s="97" t="s">
        <v>220</v>
      </c>
      <c r="M6" s="97" t="s">
        <v>221</v>
      </c>
      <c r="N6" s="97" t="s">
        <v>222</v>
      </c>
      <c r="O6" s="97" t="s">
        <v>223</v>
      </c>
      <c r="P6" s="97" t="s">
        <v>224</v>
      </c>
      <c r="Q6" s="97" t="s">
        <v>225</v>
      </c>
      <c r="R6" s="97" t="s">
        <v>226</v>
      </c>
      <c r="S6" s="97" t="s">
        <v>227</v>
      </c>
      <c r="T6" s="97" t="s">
        <v>228</v>
      </c>
      <c r="U6" s="97" t="s">
        <v>229</v>
      </c>
      <c r="V6" s="97" t="s">
        <v>230</v>
      </c>
      <c r="W6" s="97" t="s">
        <v>231</v>
      </c>
      <c r="X6" s="97" t="s">
        <v>232</v>
      </c>
      <c r="Y6" s="97" t="s">
        <v>233</v>
      </c>
      <c r="Z6" s="97" t="s">
        <v>234</v>
      </c>
      <c r="AA6" s="97" t="s">
        <v>235</v>
      </c>
    </row>
    <row r="7" spans="1:27" x14ac:dyDescent="0.2">
      <c r="A7" s="98" t="s">
        <v>1033</v>
      </c>
      <c r="B7" s="25" t="str">
        <f>"01"&amp;"."&amp;$B$663&amp;"."&amp;$B$664</f>
        <v>01.01.2024</v>
      </c>
      <c r="C7" s="88" t="s">
        <v>76</v>
      </c>
      <c r="D7" s="89">
        <f>ROUND(((D8+D9+D11+D10)/1000),5)</f>
        <v>1.25746</v>
      </c>
      <c r="E7" s="89">
        <f>ROUND(((E8+E9+E11+E10)/1000),5)</f>
        <v>1.1874199999999999</v>
      </c>
      <c r="F7" s="89">
        <f>ROUND(((F8+F9+F11+F10)/1000),5)</f>
        <v>1.18055</v>
      </c>
      <c r="G7" s="89">
        <f t="shared" ref="G7:AA7" si="0">ROUND(((G8+G9+G11+G10)/1000),5)</f>
        <v>1.0881700000000001</v>
      </c>
      <c r="H7" s="89">
        <f t="shared" si="0"/>
        <v>1.0492699999999999</v>
      </c>
      <c r="I7" s="89">
        <f t="shared" si="0"/>
        <v>1.0520400000000001</v>
      </c>
      <c r="J7" s="89">
        <f t="shared" si="0"/>
        <v>1.0997399999999999</v>
      </c>
      <c r="K7" s="89">
        <f t="shared" si="0"/>
        <v>1.0869800000000001</v>
      </c>
      <c r="L7" s="89">
        <f t="shared" si="0"/>
        <v>0.96116999999999997</v>
      </c>
      <c r="M7" s="89">
        <f t="shared" si="0"/>
        <v>1.03396</v>
      </c>
      <c r="N7" s="89">
        <f t="shared" si="0"/>
        <v>1.1841699999999999</v>
      </c>
      <c r="O7" s="89">
        <f t="shared" si="0"/>
        <v>1.20869</v>
      </c>
      <c r="P7" s="89">
        <f t="shared" si="0"/>
        <v>1.2406200000000001</v>
      </c>
      <c r="Q7" s="89">
        <f t="shared" si="0"/>
        <v>1.27033</v>
      </c>
      <c r="R7" s="89">
        <f t="shared" si="0"/>
        <v>1.2809999999999999</v>
      </c>
      <c r="S7" s="89">
        <f t="shared" si="0"/>
        <v>1.321</v>
      </c>
      <c r="T7" s="89">
        <f t="shared" si="0"/>
        <v>1.3559000000000001</v>
      </c>
      <c r="U7" s="89">
        <f t="shared" si="0"/>
        <v>1.3827100000000001</v>
      </c>
      <c r="V7" s="89">
        <f t="shared" si="0"/>
        <v>1.38672</v>
      </c>
      <c r="W7" s="89">
        <f t="shared" si="0"/>
        <v>1.3846400000000001</v>
      </c>
      <c r="X7" s="89">
        <f t="shared" si="0"/>
        <v>1.3879900000000001</v>
      </c>
      <c r="Y7" s="89">
        <f t="shared" si="0"/>
        <v>1.3833599999999999</v>
      </c>
      <c r="Z7" s="89">
        <f t="shared" si="0"/>
        <v>1.3170999999999999</v>
      </c>
      <c r="AA7" s="89">
        <f t="shared" si="0"/>
        <v>1.22394</v>
      </c>
    </row>
    <row r="8" spans="1:27" ht="12.75" hidden="1" customHeight="1" outlineLevel="1" x14ac:dyDescent="0.2">
      <c r="A8" s="99" t="s">
        <v>1034</v>
      </c>
      <c r="B8" s="60" t="s">
        <v>238</v>
      </c>
      <c r="C8" s="40" t="s">
        <v>79</v>
      </c>
      <c r="D8" s="41">
        <v>1099.29</v>
      </c>
      <c r="E8" s="41">
        <v>1029.25</v>
      </c>
      <c r="F8" s="41">
        <v>1022.38</v>
      </c>
      <c r="G8" s="41">
        <v>930</v>
      </c>
      <c r="H8" s="41">
        <v>891.1</v>
      </c>
      <c r="I8" s="41">
        <v>893.87</v>
      </c>
      <c r="J8" s="41">
        <v>941.57</v>
      </c>
      <c r="K8" s="41">
        <v>928.81</v>
      </c>
      <c r="L8" s="41">
        <v>803</v>
      </c>
      <c r="M8" s="41">
        <v>875.79</v>
      </c>
      <c r="N8" s="41">
        <v>1026</v>
      </c>
      <c r="O8" s="41">
        <v>1050.52</v>
      </c>
      <c r="P8" s="41">
        <v>1082.45</v>
      </c>
      <c r="Q8" s="41">
        <v>1112.1600000000001</v>
      </c>
      <c r="R8" s="41">
        <v>1122.83</v>
      </c>
      <c r="S8" s="41">
        <v>1162.83</v>
      </c>
      <c r="T8" s="41">
        <v>1197.73</v>
      </c>
      <c r="U8" s="41">
        <v>1224.54</v>
      </c>
      <c r="V8" s="41">
        <v>1228.55</v>
      </c>
      <c r="W8" s="41">
        <v>1226.47</v>
      </c>
      <c r="X8" s="41">
        <v>1229.82</v>
      </c>
      <c r="Y8" s="41">
        <v>1225.19</v>
      </c>
      <c r="Z8" s="41">
        <v>1158.93</v>
      </c>
      <c r="AA8" s="41">
        <v>1065.77</v>
      </c>
    </row>
    <row r="9" spans="1:27" ht="12.75" hidden="1" customHeight="1" outlineLevel="1" x14ac:dyDescent="0.2">
      <c r="A9" s="99" t="s">
        <v>1035</v>
      </c>
      <c r="B9" s="60" t="s">
        <v>90</v>
      </c>
      <c r="C9" s="40" t="s">
        <v>79</v>
      </c>
      <c r="D9" s="41">
        <v>66.180000000000007</v>
      </c>
      <c r="E9" s="41">
        <f>$D$9</f>
        <v>66.180000000000007</v>
      </c>
      <c r="F9" s="41">
        <f t="shared" ref="F9:AA9" si="1">$D$9</f>
        <v>66.180000000000007</v>
      </c>
      <c r="G9" s="41">
        <f t="shared" si="1"/>
        <v>66.180000000000007</v>
      </c>
      <c r="H9" s="41">
        <f t="shared" si="1"/>
        <v>66.180000000000007</v>
      </c>
      <c r="I9" s="41">
        <f t="shared" si="1"/>
        <v>66.180000000000007</v>
      </c>
      <c r="J9" s="41">
        <f t="shared" si="1"/>
        <v>66.180000000000007</v>
      </c>
      <c r="K9" s="41">
        <f t="shared" si="1"/>
        <v>66.180000000000007</v>
      </c>
      <c r="L9" s="41">
        <f t="shared" si="1"/>
        <v>66.180000000000007</v>
      </c>
      <c r="M9" s="41">
        <f t="shared" si="1"/>
        <v>66.180000000000007</v>
      </c>
      <c r="N9" s="41">
        <f t="shared" si="1"/>
        <v>66.180000000000007</v>
      </c>
      <c r="O9" s="41">
        <f t="shared" si="1"/>
        <v>66.180000000000007</v>
      </c>
      <c r="P9" s="41">
        <f t="shared" si="1"/>
        <v>66.180000000000007</v>
      </c>
      <c r="Q9" s="41">
        <f t="shared" si="1"/>
        <v>66.180000000000007</v>
      </c>
      <c r="R9" s="41">
        <f t="shared" si="1"/>
        <v>66.180000000000007</v>
      </c>
      <c r="S9" s="41">
        <f t="shared" si="1"/>
        <v>66.180000000000007</v>
      </c>
      <c r="T9" s="41">
        <f t="shared" si="1"/>
        <v>66.180000000000007</v>
      </c>
      <c r="U9" s="41">
        <f t="shared" si="1"/>
        <v>66.180000000000007</v>
      </c>
      <c r="V9" s="41">
        <f t="shared" si="1"/>
        <v>66.180000000000007</v>
      </c>
      <c r="W9" s="41">
        <f t="shared" si="1"/>
        <v>66.180000000000007</v>
      </c>
      <c r="X9" s="41">
        <f t="shared" si="1"/>
        <v>66.180000000000007</v>
      </c>
      <c r="Y9" s="41">
        <f t="shared" si="1"/>
        <v>66.180000000000007</v>
      </c>
      <c r="Z9" s="41">
        <f t="shared" si="1"/>
        <v>66.180000000000007</v>
      </c>
      <c r="AA9" s="41">
        <f t="shared" si="1"/>
        <v>66.180000000000007</v>
      </c>
    </row>
    <row r="10" spans="1:27" ht="12.75" hidden="1" customHeight="1" outlineLevel="1" x14ac:dyDescent="0.2">
      <c r="A10" s="99" t="s">
        <v>1036</v>
      </c>
      <c r="B10" s="60" t="s">
        <v>83</v>
      </c>
      <c r="C10" s="40" t="s">
        <v>79</v>
      </c>
      <c r="D10" s="41">
        <v>3.72</v>
      </c>
      <c r="E10" s="41">
        <v>3.72</v>
      </c>
      <c r="F10" s="41">
        <v>3.72</v>
      </c>
      <c r="G10" s="41">
        <v>3.72</v>
      </c>
      <c r="H10" s="41">
        <v>3.72</v>
      </c>
      <c r="I10" s="41">
        <v>3.72</v>
      </c>
      <c r="J10" s="41">
        <v>3.72</v>
      </c>
      <c r="K10" s="41">
        <v>3.72</v>
      </c>
      <c r="L10" s="41">
        <v>3.72</v>
      </c>
      <c r="M10" s="41">
        <v>3.72</v>
      </c>
      <c r="N10" s="41">
        <v>3.72</v>
      </c>
      <c r="O10" s="41">
        <v>3.72</v>
      </c>
      <c r="P10" s="41">
        <v>3.72</v>
      </c>
      <c r="Q10" s="41">
        <v>3.72</v>
      </c>
      <c r="R10" s="41">
        <v>3.72</v>
      </c>
      <c r="S10" s="41">
        <v>3.72</v>
      </c>
      <c r="T10" s="41">
        <v>3.72</v>
      </c>
      <c r="U10" s="41">
        <v>3.72</v>
      </c>
      <c r="V10" s="41">
        <v>3.72</v>
      </c>
      <c r="W10" s="41">
        <v>3.72</v>
      </c>
      <c r="X10" s="41">
        <v>3.72</v>
      </c>
      <c r="Y10" s="41">
        <v>3.72</v>
      </c>
      <c r="Z10" s="41">
        <v>3.72</v>
      </c>
      <c r="AA10" s="41">
        <v>3.72</v>
      </c>
    </row>
    <row r="11" spans="1:27" ht="12.75" hidden="1" customHeight="1" outlineLevel="1" x14ac:dyDescent="0.2">
      <c r="A11" s="99" t="s">
        <v>1037</v>
      </c>
      <c r="B11" s="60" t="s">
        <v>81</v>
      </c>
      <c r="C11" s="40" t="s">
        <v>79</v>
      </c>
      <c r="D11" s="41">
        <v>88.27</v>
      </c>
      <c r="E11" s="41">
        <f>$D$11</f>
        <v>88.27</v>
      </c>
      <c r="F11" s="41">
        <f t="shared" ref="F11:AA11" si="2">$D$11</f>
        <v>88.27</v>
      </c>
      <c r="G11" s="41">
        <f t="shared" si="2"/>
        <v>88.27</v>
      </c>
      <c r="H11" s="41">
        <f t="shared" si="2"/>
        <v>88.27</v>
      </c>
      <c r="I11" s="41">
        <f t="shared" si="2"/>
        <v>88.27</v>
      </c>
      <c r="J11" s="41">
        <f t="shared" si="2"/>
        <v>88.27</v>
      </c>
      <c r="K11" s="41">
        <f t="shared" si="2"/>
        <v>88.27</v>
      </c>
      <c r="L11" s="41">
        <f t="shared" si="2"/>
        <v>88.27</v>
      </c>
      <c r="M11" s="41">
        <f t="shared" si="2"/>
        <v>88.27</v>
      </c>
      <c r="N11" s="41">
        <f t="shared" si="2"/>
        <v>88.27</v>
      </c>
      <c r="O11" s="41">
        <f t="shared" si="2"/>
        <v>88.27</v>
      </c>
      <c r="P11" s="41">
        <f t="shared" si="2"/>
        <v>88.27</v>
      </c>
      <c r="Q11" s="41">
        <f t="shared" si="2"/>
        <v>88.27</v>
      </c>
      <c r="R11" s="41">
        <f t="shared" si="2"/>
        <v>88.27</v>
      </c>
      <c r="S11" s="41">
        <f t="shared" si="2"/>
        <v>88.27</v>
      </c>
      <c r="T11" s="41">
        <f t="shared" si="2"/>
        <v>88.27</v>
      </c>
      <c r="U11" s="41">
        <f t="shared" si="2"/>
        <v>88.27</v>
      </c>
      <c r="V11" s="41">
        <f t="shared" si="2"/>
        <v>88.27</v>
      </c>
      <c r="W11" s="41">
        <f t="shared" si="2"/>
        <v>88.27</v>
      </c>
      <c r="X11" s="41">
        <f t="shared" si="2"/>
        <v>88.27</v>
      </c>
      <c r="Y11" s="41">
        <f t="shared" si="2"/>
        <v>88.27</v>
      </c>
      <c r="Z11" s="41">
        <f t="shared" si="2"/>
        <v>88.27</v>
      </c>
      <c r="AA11" s="41">
        <f t="shared" si="2"/>
        <v>88.27</v>
      </c>
    </row>
    <row r="12" spans="1:27" collapsed="1" x14ac:dyDescent="0.2">
      <c r="A12" s="98" t="s">
        <v>1038</v>
      </c>
      <c r="B12" s="25" t="str">
        <f>"02"&amp;"."&amp;$B$663&amp;"."&amp;$B$664</f>
        <v>02.01.2024</v>
      </c>
      <c r="C12" s="88" t="s">
        <v>76</v>
      </c>
      <c r="D12" s="89">
        <f>ROUND(((D13+D14+D16+D15)/1000),5)</f>
        <v>1.26461</v>
      </c>
      <c r="E12" s="89">
        <f>ROUND(((E13+E14+E16+E15)/1000),5)</f>
        <v>1.1303000000000001</v>
      </c>
      <c r="F12" s="89">
        <f>ROUND(((F13+F14+F16+F15)/1000),5)</f>
        <v>1.0031300000000001</v>
      </c>
      <c r="G12" s="89">
        <f t="shared" ref="G12:AA12" si="3">ROUND(((G13+G14+G16+G15)/1000),5)</f>
        <v>0.95960000000000001</v>
      </c>
      <c r="H12" s="89">
        <f t="shared" si="3"/>
        <v>0.95848999999999995</v>
      </c>
      <c r="I12" s="89">
        <f t="shared" si="3"/>
        <v>0.99739</v>
      </c>
      <c r="J12" s="89">
        <f t="shared" si="3"/>
        <v>1.0682400000000001</v>
      </c>
      <c r="K12" s="89">
        <f t="shared" si="3"/>
        <v>1.26156</v>
      </c>
      <c r="L12" s="89">
        <f t="shared" si="3"/>
        <v>1.3349500000000001</v>
      </c>
      <c r="M12" s="89">
        <f t="shared" si="3"/>
        <v>1.4758800000000001</v>
      </c>
      <c r="N12" s="89">
        <f t="shared" si="3"/>
        <v>1.6569</v>
      </c>
      <c r="O12" s="89">
        <f t="shared" si="3"/>
        <v>1.69059</v>
      </c>
      <c r="P12" s="89">
        <f t="shared" si="3"/>
        <v>1.6984999999999999</v>
      </c>
      <c r="Q12" s="89">
        <f t="shared" si="3"/>
        <v>1.70164</v>
      </c>
      <c r="R12" s="89">
        <f t="shared" si="3"/>
        <v>1.67567</v>
      </c>
      <c r="S12" s="89">
        <f t="shared" si="3"/>
        <v>1.67818</v>
      </c>
      <c r="T12" s="89">
        <f t="shared" si="3"/>
        <v>1.7322299999999999</v>
      </c>
      <c r="U12" s="89">
        <f t="shared" si="3"/>
        <v>1.76634</v>
      </c>
      <c r="V12" s="89">
        <f t="shared" si="3"/>
        <v>1.77664</v>
      </c>
      <c r="W12" s="89">
        <f t="shared" si="3"/>
        <v>1.7754099999999999</v>
      </c>
      <c r="X12" s="89">
        <f t="shared" si="3"/>
        <v>1.7810699999999999</v>
      </c>
      <c r="Y12" s="89">
        <f t="shared" si="3"/>
        <v>1.7573300000000001</v>
      </c>
      <c r="Z12" s="89">
        <f t="shared" si="3"/>
        <v>1.6166</v>
      </c>
      <c r="AA12" s="89">
        <f t="shared" si="3"/>
        <v>1.3909499999999999</v>
      </c>
    </row>
    <row r="13" spans="1:27" ht="12.75" hidden="1" customHeight="1" outlineLevel="1" x14ac:dyDescent="0.2">
      <c r="A13" s="99" t="s">
        <v>1039</v>
      </c>
      <c r="B13" s="60" t="s">
        <v>238</v>
      </c>
      <c r="C13" s="40" t="s">
        <v>79</v>
      </c>
      <c r="D13" s="41">
        <v>1106.44</v>
      </c>
      <c r="E13" s="41">
        <v>972.13</v>
      </c>
      <c r="F13" s="41">
        <v>844.96</v>
      </c>
      <c r="G13" s="41">
        <v>801.43</v>
      </c>
      <c r="H13" s="41">
        <v>800.32</v>
      </c>
      <c r="I13" s="41">
        <v>839.22</v>
      </c>
      <c r="J13" s="41">
        <v>910.07</v>
      </c>
      <c r="K13" s="41">
        <v>1103.3900000000001</v>
      </c>
      <c r="L13" s="41">
        <v>1176.78</v>
      </c>
      <c r="M13" s="41">
        <v>1317.71</v>
      </c>
      <c r="N13" s="41">
        <v>1498.73</v>
      </c>
      <c r="O13" s="41">
        <v>1532.42</v>
      </c>
      <c r="P13" s="41">
        <v>1540.33</v>
      </c>
      <c r="Q13" s="41">
        <v>1543.47</v>
      </c>
      <c r="R13" s="41">
        <v>1517.5</v>
      </c>
      <c r="S13" s="41">
        <v>1520.01</v>
      </c>
      <c r="T13" s="41">
        <v>1574.06</v>
      </c>
      <c r="U13" s="41">
        <v>1608.17</v>
      </c>
      <c r="V13" s="41">
        <v>1618.47</v>
      </c>
      <c r="W13" s="41">
        <v>1617.24</v>
      </c>
      <c r="X13" s="41">
        <v>1622.9</v>
      </c>
      <c r="Y13" s="41">
        <v>1599.16</v>
      </c>
      <c r="Z13" s="41">
        <v>1458.43</v>
      </c>
      <c r="AA13" s="41">
        <v>1232.78</v>
      </c>
    </row>
    <row r="14" spans="1:27" ht="12.75" hidden="1" customHeight="1" outlineLevel="1" x14ac:dyDescent="0.2">
      <c r="A14" s="99" t="s">
        <v>1040</v>
      </c>
      <c r="B14" s="60" t="s">
        <v>90</v>
      </c>
      <c r="C14" s="40" t="s">
        <v>79</v>
      </c>
      <c r="D14" s="41">
        <f t="shared" ref="D14:AA14" si="4">$D$9</f>
        <v>66.180000000000007</v>
      </c>
      <c r="E14" s="41">
        <f t="shared" si="4"/>
        <v>66.180000000000007</v>
      </c>
      <c r="F14" s="41">
        <f t="shared" si="4"/>
        <v>66.180000000000007</v>
      </c>
      <c r="G14" s="41">
        <f t="shared" si="4"/>
        <v>66.180000000000007</v>
      </c>
      <c r="H14" s="41">
        <f t="shared" si="4"/>
        <v>66.180000000000007</v>
      </c>
      <c r="I14" s="41">
        <f t="shared" si="4"/>
        <v>66.180000000000007</v>
      </c>
      <c r="J14" s="41">
        <f t="shared" si="4"/>
        <v>66.180000000000007</v>
      </c>
      <c r="K14" s="41">
        <f t="shared" si="4"/>
        <v>66.180000000000007</v>
      </c>
      <c r="L14" s="41">
        <f t="shared" si="4"/>
        <v>66.180000000000007</v>
      </c>
      <c r="M14" s="41">
        <f t="shared" si="4"/>
        <v>66.180000000000007</v>
      </c>
      <c r="N14" s="41">
        <f t="shared" si="4"/>
        <v>66.180000000000007</v>
      </c>
      <c r="O14" s="41">
        <f t="shared" si="4"/>
        <v>66.180000000000007</v>
      </c>
      <c r="P14" s="41">
        <f t="shared" si="4"/>
        <v>66.180000000000007</v>
      </c>
      <c r="Q14" s="41">
        <f t="shared" si="4"/>
        <v>66.180000000000007</v>
      </c>
      <c r="R14" s="41">
        <f t="shared" si="4"/>
        <v>66.180000000000007</v>
      </c>
      <c r="S14" s="41">
        <f t="shared" si="4"/>
        <v>66.180000000000007</v>
      </c>
      <c r="T14" s="41">
        <f t="shared" si="4"/>
        <v>66.180000000000007</v>
      </c>
      <c r="U14" s="41">
        <f t="shared" si="4"/>
        <v>66.180000000000007</v>
      </c>
      <c r="V14" s="41">
        <f t="shared" si="4"/>
        <v>66.180000000000007</v>
      </c>
      <c r="W14" s="41">
        <f t="shared" si="4"/>
        <v>66.180000000000007</v>
      </c>
      <c r="X14" s="41">
        <f t="shared" si="4"/>
        <v>66.180000000000007</v>
      </c>
      <c r="Y14" s="41">
        <f t="shared" si="4"/>
        <v>66.180000000000007</v>
      </c>
      <c r="Z14" s="41">
        <f t="shared" si="4"/>
        <v>66.180000000000007</v>
      </c>
      <c r="AA14" s="41">
        <f t="shared" si="4"/>
        <v>66.180000000000007</v>
      </c>
    </row>
    <row r="15" spans="1:27" ht="12.75" hidden="1" customHeight="1" outlineLevel="1" x14ac:dyDescent="0.2">
      <c r="A15" s="99" t="s">
        <v>1041</v>
      </c>
      <c r="B15" s="60" t="s">
        <v>83</v>
      </c>
      <c r="C15" s="40" t="s">
        <v>79</v>
      </c>
      <c r="D15" s="41">
        <v>3.72</v>
      </c>
      <c r="E15" s="41">
        <v>3.72</v>
      </c>
      <c r="F15" s="41">
        <v>3.72</v>
      </c>
      <c r="G15" s="41">
        <v>3.72</v>
      </c>
      <c r="H15" s="41">
        <v>3.72</v>
      </c>
      <c r="I15" s="41">
        <v>3.72</v>
      </c>
      <c r="J15" s="41">
        <v>3.72</v>
      </c>
      <c r="K15" s="41">
        <v>3.72</v>
      </c>
      <c r="L15" s="41">
        <v>3.72</v>
      </c>
      <c r="M15" s="41">
        <v>3.72</v>
      </c>
      <c r="N15" s="41">
        <v>3.72</v>
      </c>
      <c r="O15" s="41">
        <v>3.72</v>
      </c>
      <c r="P15" s="41">
        <v>3.72</v>
      </c>
      <c r="Q15" s="41">
        <v>3.72</v>
      </c>
      <c r="R15" s="41">
        <v>3.72</v>
      </c>
      <c r="S15" s="41">
        <v>3.72</v>
      </c>
      <c r="T15" s="41">
        <v>3.72</v>
      </c>
      <c r="U15" s="41">
        <v>3.72</v>
      </c>
      <c r="V15" s="41">
        <v>3.72</v>
      </c>
      <c r="W15" s="41">
        <v>3.72</v>
      </c>
      <c r="X15" s="41">
        <v>3.72</v>
      </c>
      <c r="Y15" s="41">
        <v>3.72</v>
      </c>
      <c r="Z15" s="41">
        <v>3.72</v>
      </c>
      <c r="AA15" s="41">
        <v>3.72</v>
      </c>
    </row>
    <row r="16" spans="1:27" ht="12.75" hidden="1" customHeight="1" outlineLevel="1" x14ac:dyDescent="0.2">
      <c r="A16" s="99" t="s">
        <v>1042</v>
      </c>
      <c r="B16" s="60" t="s">
        <v>81</v>
      </c>
      <c r="C16" s="40" t="s">
        <v>79</v>
      </c>
      <c r="D16" s="41">
        <f>$D$11</f>
        <v>88.27</v>
      </c>
      <c r="E16" s="41">
        <f t="shared" ref="E16:AA16" si="5">$D$11</f>
        <v>88.27</v>
      </c>
      <c r="F16" s="41">
        <f t="shared" si="5"/>
        <v>88.27</v>
      </c>
      <c r="G16" s="41">
        <f t="shared" si="5"/>
        <v>88.27</v>
      </c>
      <c r="H16" s="41">
        <f t="shared" si="5"/>
        <v>88.27</v>
      </c>
      <c r="I16" s="41">
        <f t="shared" si="5"/>
        <v>88.27</v>
      </c>
      <c r="J16" s="41">
        <f t="shared" si="5"/>
        <v>88.27</v>
      </c>
      <c r="K16" s="41">
        <f t="shared" si="5"/>
        <v>88.27</v>
      </c>
      <c r="L16" s="41">
        <f t="shared" si="5"/>
        <v>88.27</v>
      </c>
      <c r="M16" s="41">
        <f t="shared" si="5"/>
        <v>88.27</v>
      </c>
      <c r="N16" s="41">
        <f t="shared" si="5"/>
        <v>88.27</v>
      </c>
      <c r="O16" s="41">
        <f t="shared" si="5"/>
        <v>88.27</v>
      </c>
      <c r="P16" s="41">
        <f t="shared" si="5"/>
        <v>88.27</v>
      </c>
      <c r="Q16" s="41">
        <f t="shared" si="5"/>
        <v>88.27</v>
      </c>
      <c r="R16" s="41">
        <f t="shared" si="5"/>
        <v>88.27</v>
      </c>
      <c r="S16" s="41">
        <f t="shared" si="5"/>
        <v>88.27</v>
      </c>
      <c r="T16" s="41">
        <f t="shared" si="5"/>
        <v>88.27</v>
      </c>
      <c r="U16" s="41">
        <f t="shared" si="5"/>
        <v>88.27</v>
      </c>
      <c r="V16" s="41">
        <f t="shared" si="5"/>
        <v>88.27</v>
      </c>
      <c r="W16" s="41">
        <f t="shared" si="5"/>
        <v>88.27</v>
      </c>
      <c r="X16" s="41">
        <f t="shared" si="5"/>
        <v>88.27</v>
      </c>
      <c r="Y16" s="41">
        <f t="shared" si="5"/>
        <v>88.27</v>
      </c>
      <c r="Z16" s="41">
        <f t="shared" si="5"/>
        <v>88.27</v>
      </c>
      <c r="AA16" s="41">
        <f t="shared" si="5"/>
        <v>88.27</v>
      </c>
    </row>
    <row r="17" spans="1:27" ht="12.75" customHeight="1" collapsed="1" x14ac:dyDescent="0.2">
      <c r="A17" s="98" t="s">
        <v>1043</v>
      </c>
      <c r="B17" s="25" t="str">
        <f>"03"&amp;"."&amp;$B$663&amp;"."&amp;$B$664</f>
        <v>03.01.2024</v>
      </c>
      <c r="C17" s="88" t="s">
        <v>76</v>
      </c>
      <c r="D17" s="89">
        <f>ROUND(((D18+D19+D21+D20)/1000),5)</f>
        <v>1.2749999999999999</v>
      </c>
      <c r="E17" s="89">
        <f>ROUND(((E18+E19+E21+E20)/1000),5)</f>
        <v>1.20143</v>
      </c>
      <c r="F17" s="89">
        <f>ROUND(((F18+F19+F21+F20)/1000),5)</f>
        <v>1.1765399999999999</v>
      </c>
      <c r="G17" s="89">
        <f t="shared" ref="G17:AA17" si="6">ROUND(((G18+G19+G21+G20)/1000),5)</f>
        <v>1.1372500000000001</v>
      </c>
      <c r="H17" s="89">
        <f t="shared" si="6"/>
        <v>1.1169199999999999</v>
      </c>
      <c r="I17" s="89">
        <f t="shared" si="6"/>
        <v>1.19767</v>
      </c>
      <c r="J17" s="89">
        <f t="shared" si="6"/>
        <v>1.2602899999999999</v>
      </c>
      <c r="K17" s="89">
        <f t="shared" si="6"/>
        <v>1.3843300000000001</v>
      </c>
      <c r="L17" s="89">
        <f t="shared" si="6"/>
        <v>1.5238799999999999</v>
      </c>
      <c r="M17" s="89">
        <f t="shared" si="6"/>
        <v>1.71288</v>
      </c>
      <c r="N17" s="89">
        <f t="shared" si="6"/>
        <v>1.80409</v>
      </c>
      <c r="O17" s="89">
        <f t="shared" si="6"/>
        <v>1.8367599999999999</v>
      </c>
      <c r="P17" s="89">
        <f t="shared" si="6"/>
        <v>1.8335600000000001</v>
      </c>
      <c r="Q17" s="89">
        <f t="shared" si="6"/>
        <v>1.8312299999999999</v>
      </c>
      <c r="R17" s="89">
        <f t="shared" si="6"/>
        <v>1.7821899999999999</v>
      </c>
      <c r="S17" s="89">
        <f t="shared" si="6"/>
        <v>1.7689999999999999</v>
      </c>
      <c r="T17" s="89">
        <f t="shared" si="6"/>
        <v>1.83917</v>
      </c>
      <c r="U17" s="89">
        <f t="shared" si="6"/>
        <v>1.88432</v>
      </c>
      <c r="V17" s="89">
        <f t="shared" si="6"/>
        <v>1.8949100000000001</v>
      </c>
      <c r="W17" s="89">
        <f t="shared" si="6"/>
        <v>1.8768100000000001</v>
      </c>
      <c r="X17" s="89">
        <f t="shared" si="6"/>
        <v>1.84673</v>
      </c>
      <c r="Y17" s="89">
        <f t="shared" si="6"/>
        <v>1.7380800000000001</v>
      </c>
      <c r="Z17" s="89">
        <f t="shared" si="6"/>
        <v>1.5554699999999999</v>
      </c>
      <c r="AA17" s="89">
        <f t="shared" si="6"/>
        <v>1.3827199999999999</v>
      </c>
    </row>
    <row r="18" spans="1:27" ht="12.75" hidden="1" customHeight="1" outlineLevel="1" x14ac:dyDescent="0.2">
      <c r="A18" s="99" t="s">
        <v>1044</v>
      </c>
      <c r="B18" s="60" t="s">
        <v>238</v>
      </c>
      <c r="C18" s="40" t="s">
        <v>79</v>
      </c>
      <c r="D18" s="41">
        <v>1116.83</v>
      </c>
      <c r="E18" s="41">
        <v>1043.26</v>
      </c>
      <c r="F18" s="41">
        <v>1018.37</v>
      </c>
      <c r="G18" s="41">
        <v>979.08</v>
      </c>
      <c r="H18" s="41">
        <v>958.75</v>
      </c>
      <c r="I18" s="41">
        <v>1039.5</v>
      </c>
      <c r="J18" s="41">
        <v>1102.1199999999999</v>
      </c>
      <c r="K18" s="41">
        <v>1226.1600000000001</v>
      </c>
      <c r="L18" s="41">
        <v>1365.71</v>
      </c>
      <c r="M18" s="41">
        <v>1554.71</v>
      </c>
      <c r="N18" s="41">
        <v>1645.92</v>
      </c>
      <c r="O18" s="41">
        <v>1678.59</v>
      </c>
      <c r="P18" s="41">
        <v>1675.39</v>
      </c>
      <c r="Q18" s="41">
        <v>1673.06</v>
      </c>
      <c r="R18" s="41">
        <v>1624.02</v>
      </c>
      <c r="S18" s="41">
        <v>1610.83</v>
      </c>
      <c r="T18" s="41">
        <v>1681</v>
      </c>
      <c r="U18" s="41">
        <v>1726.15</v>
      </c>
      <c r="V18" s="41">
        <v>1736.74</v>
      </c>
      <c r="W18" s="41">
        <v>1718.64</v>
      </c>
      <c r="X18" s="41">
        <v>1688.56</v>
      </c>
      <c r="Y18" s="41">
        <v>1579.91</v>
      </c>
      <c r="Z18" s="41">
        <v>1397.3</v>
      </c>
      <c r="AA18" s="41">
        <v>1224.55</v>
      </c>
    </row>
    <row r="19" spans="1:27" ht="12.75" hidden="1" customHeight="1" outlineLevel="1" x14ac:dyDescent="0.2">
      <c r="A19" s="99" t="s">
        <v>1045</v>
      </c>
      <c r="B19" s="60" t="s">
        <v>90</v>
      </c>
      <c r="C19" s="40" t="s">
        <v>79</v>
      </c>
      <c r="D19" s="41">
        <f t="shared" ref="D19:AA19" si="7">$D$9</f>
        <v>66.180000000000007</v>
      </c>
      <c r="E19" s="41">
        <f t="shared" si="7"/>
        <v>66.180000000000007</v>
      </c>
      <c r="F19" s="41">
        <f t="shared" si="7"/>
        <v>66.180000000000007</v>
      </c>
      <c r="G19" s="41">
        <f t="shared" si="7"/>
        <v>66.180000000000007</v>
      </c>
      <c r="H19" s="41">
        <f t="shared" si="7"/>
        <v>66.180000000000007</v>
      </c>
      <c r="I19" s="41">
        <f t="shared" si="7"/>
        <v>66.180000000000007</v>
      </c>
      <c r="J19" s="41">
        <f t="shared" si="7"/>
        <v>66.180000000000007</v>
      </c>
      <c r="K19" s="41">
        <f t="shared" si="7"/>
        <v>66.180000000000007</v>
      </c>
      <c r="L19" s="41">
        <f t="shared" si="7"/>
        <v>66.180000000000007</v>
      </c>
      <c r="M19" s="41">
        <f t="shared" si="7"/>
        <v>66.180000000000007</v>
      </c>
      <c r="N19" s="41">
        <f t="shared" si="7"/>
        <v>66.180000000000007</v>
      </c>
      <c r="O19" s="41">
        <f t="shared" si="7"/>
        <v>66.180000000000007</v>
      </c>
      <c r="P19" s="41">
        <f t="shared" si="7"/>
        <v>66.180000000000007</v>
      </c>
      <c r="Q19" s="41">
        <f t="shared" si="7"/>
        <v>66.180000000000007</v>
      </c>
      <c r="R19" s="41">
        <f t="shared" si="7"/>
        <v>66.180000000000007</v>
      </c>
      <c r="S19" s="41">
        <f t="shared" si="7"/>
        <v>66.180000000000007</v>
      </c>
      <c r="T19" s="41">
        <f t="shared" si="7"/>
        <v>66.180000000000007</v>
      </c>
      <c r="U19" s="41">
        <f t="shared" si="7"/>
        <v>66.180000000000007</v>
      </c>
      <c r="V19" s="41">
        <f t="shared" si="7"/>
        <v>66.180000000000007</v>
      </c>
      <c r="W19" s="41">
        <f t="shared" si="7"/>
        <v>66.180000000000007</v>
      </c>
      <c r="X19" s="41">
        <f t="shared" si="7"/>
        <v>66.180000000000007</v>
      </c>
      <c r="Y19" s="41">
        <f t="shared" si="7"/>
        <v>66.180000000000007</v>
      </c>
      <c r="Z19" s="41">
        <f t="shared" si="7"/>
        <v>66.180000000000007</v>
      </c>
      <c r="AA19" s="41">
        <f t="shared" si="7"/>
        <v>66.180000000000007</v>
      </c>
    </row>
    <row r="20" spans="1:27" ht="12.75" hidden="1" customHeight="1" outlineLevel="1" x14ac:dyDescent="0.2">
      <c r="A20" s="99" t="s">
        <v>1046</v>
      </c>
      <c r="B20" s="60" t="s">
        <v>83</v>
      </c>
      <c r="C20" s="40" t="s">
        <v>79</v>
      </c>
      <c r="D20" s="41">
        <v>3.72</v>
      </c>
      <c r="E20" s="41">
        <v>3.72</v>
      </c>
      <c r="F20" s="41">
        <v>3.72</v>
      </c>
      <c r="G20" s="41">
        <v>3.72</v>
      </c>
      <c r="H20" s="41">
        <v>3.72</v>
      </c>
      <c r="I20" s="41">
        <v>3.72</v>
      </c>
      <c r="J20" s="41">
        <v>3.72</v>
      </c>
      <c r="K20" s="41">
        <v>3.72</v>
      </c>
      <c r="L20" s="41">
        <v>3.72</v>
      </c>
      <c r="M20" s="41">
        <v>3.72</v>
      </c>
      <c r="N20" s="41">
        <v>3.72</v>
      </c>
      <c r="O20" s="41">
        <v>3.72</v>
      </c>
      <c r="P20" s="41">
        <v>3.72</v>
      </c>
      <c r="Q20" s="41">
        <v>3.72</v>
      </c>
      <c r="R20" s="41">
        <v>3.72</v>
      </c>
      <c r="S20" s="41">
        <v>3.72</v>
      </c>
      <c r="T20" s="41">
        <v>3.72</v>
      </c>
      <c r="U20" s="41">
        <v>3.72</v>
      </c>
      <c r="V20" s="41">
        <v>3.72</v>
      </c>
      <c r="W20" s="41">
        <v>3.72</v>
      </c>
      <c r="X20" s="41">
        <v>3.72</v>
      </c>
      <c r="Y20" s="41">
        <v>3.72</v>
      </c>
      <c r="Z20" s="41">
        <v>3.72</v>
      </c>
      <c r="AA20" s="41">
        <v>3.72</v>
      </c>
    </row>
    <row r="21" spans="1:27" ht="12.75" hidden="1" customHeight="1" outlineLevel="1" x14ac:dyDescent="0.2">
      <c r="A21" s="99" t="s">
        <v>1047</v>
      </c>
      <c r="B21" s="60" t="s">
        <v>81</v>
      </c>
      <c r="C21" s="40" t="s">
        <v>79</v>
      </c>
      <c r="D21" s="41">
        <f>$D$11</f>
        <v>88.27</v>
      </c>
      <c r="E21" s="41">
        <f t="shared" ref="E21:AA21" si="8">$D$11</f>
        <v>88.27</v>
      </c>
      <c r="F21" s="41">
        <f t="shared" si="8"/>
        <v>88.27</v>
      </c>
      <c r="G21" s="41">
        <f t="shared" si="8"/>
        <v>88.27</v>
      </c>
      <c r="H21" s="41">
        <f t="shared" si="8"/>
        <v>88.27</v>
      </c>
      <c r="I21" s="41">
        <f t="shared" si="8"/>
        <v>88.27</v>
      </c>
      <c r="J21" s="41">
        <f t="shared" si="8"/>
        <v>88.27</v>
      </c>
      <c r="K21" s="41">
        <f t="shared" si="8"/>
        <v>88.27</v>
      </c>
      <c r="L21" s="41">
        <f t="shared" si="8"/>
        <v>88.27</v>
      </c>
      <c r="M21" s="41">
        <f t="shared" si="8"/>
        <v>88.27</v>
      </c>
      <c r="N21" s="41">
        <f t="shared" si="8"/>
        <v>88.27</v>
      </c>
      <c r="O21" s="41">
        <f t="shared" si="8"/>
        <v>88.27</v>
      </c>
      <c r="P21" s="41">
        <f t="shared" si="8"/>
        <v>88.27</v>
      </c>
      <c r="Q21" s="41">
        <f t="shared" si="8"/>
        <v>88.27</v>
      </c>
      <c r="R21" s="41">
        <f t="shared" si="8"/>
        <v>88.27</v>
      </c>
      <c r="S21" s="41">
        <f t="shared" si="8"/>
        <v>88.27</v>
      </c>
      <c r="T21" s="41">
        <f t="shared" si="8"/>
        <v>88.27</v>
      </c>
      <c r="U21" s="41">
        <f t="shared" si="8"/>
        <v>88.27</v>
      </c>
      <c r="V21" s="41">
        <f t="shared" si="8"/>
        <v>88.27</v>
      </c>
      <c r="W21" s="41">
        <f t="shared" si="8"/>
        <v>88.27</v>
      </c>
      <c r="X21" s="41">
        <f t="shared" si="8"/>
        <v>88.27</v>
      </c>
      <c r="Y21" s="41">
        <f t="shared" si="8"/>
        <v>88.27</v>
      </c>
      <c r="Z21" s="41">
        <f t="shared" si="8"/>
        <v>88.27</v>
      </c>
      <c r="AA21" s="41">
        <f t="shared" si="8"/>
        <v>88.27</v>
      </c>
    </row>
    <row r="22" spans="1:27" ht="12.75" customHeight="1" collapsed="1" x14ac:dyDescent="0.2">
      <c r="A22" s="98" t="s">
        <v>1048</v>
      </c>
      <c r="B22" s="25" t="str">
        <f>"04"&amp;"."&amp;$B$663&amp;"."&amp;$B$664</f>
        <v>04.01.2024</v>
      </c>
      <c r="C22" s="88" t="s">
        <v>76</v>
      </c>
      <c r="D22" s="89">
        <f>ROUND(((D23+D24+D26+D25)/1000),5)</f>
        <v>1.3875999999999999</v>
      </c>
      <c r="E22" s="89">
        <f>ROUND(((E23+E24+E26+E25)/1000),5)</f>
        <v>1.2772600000000001</v>
      </c>
      <c r="F22" s="89">
        <f>ROUND(((F23+F24+F26+F25)/1000),5)</f>
        <v>1.2000500000000001</v>
      </c>
      <c r="G22" s="89">
        <f t="shared" ref="G22:AA22" si="9">ROUND(((G23+G24+G26+G25)/1000),5)</f>
        <v>1.14985</v>
      </c>
      <c r="H22" s="89">
        <f t="shared" si="9"/>
        <v>1.15795</v>
      </c>
      <c r="I22" s="89">
        <f t="shared" si="9"/>
        <v>1.19652</v>
      </c>
      <c r="J22" s="89">
        <f t="shared" si="9"/>
        <v>1.2315499999999999</v>
      </c>
      <c r="K22" s="89">
        <f t="shared" si="9"/>
        <v>1.39293</v>
      </c>
      <c r="L22" s="89">
        <f t="shared" si="9"/>
        <v>1.6329499999999999</v>
      </c>
      <c r="M22" s="89">
        <f t="shared" si="9"/>
        <v>1.8406199999999999</v>
      </c>
      <c r="N22" s="89">
        <f t="shared" si="9"/>
        <v>2.0171700000000001</v>
      </c>
      <c r="O22" s="89">
        <f t="shared" si="9"/>
        <v>2.04311</v>
      </c>
      <c r="P22" s="89">
        <f t="shared" si="9"/>
        <v>2.0453299999999999</v>
      </c>
      <c r="Q22" s="89">
        <f t="shared" si="9"/>
        <v>2.0471699999999999</v>
      </c>
      <c r="R22" s="89">
        <f t="shared" si="9"/>
        <v>2.0129600000000001</v>
      </c>
      <c r="S22" s="89">
        <f t="shared" si="9"/>
        <v>1.9937499999999999</v>
      </c>
      <c r="T22" s="89">
        <f t="shared" si="9"/>
        <v>2.0404100000000001</v>
      </c>
      <c r="U22" s="89">
        <f t="shared" si="9"/>
        <v>2.0657399999999999</v>
      </c>
      <c r="V22" s="89">
        <f t="shared" si="9"/>
        <v>2.05139</v>
      </c>
      <c r="W22" s="89">
        <f t="shared" si="9"/>
        <v>2.0368200000000001</v>
      </c>
      <c r="X22" s="89">
        <f t="shared" si="9"/>
        <v>2.0185399999999998</v>
      </c>
      <c r="Y22" s="89">
        <f t="shared" si="9"/>
        <v>1.8430500000000001</v>
      </c>
      <c r="Z22" s="89">
        <f t="shared" si="9"/>
        <v>1.71183</v>
      </c>
      <c r="AA22" s="89">
        <f t="shared" si="9"/>
        <v>1.49366</v>
      </c>
    </row>
    <row r="23" spans="1:27" ht="12.75" hidden="1" customHeight="1" outlineLevel="1" x14ac:dyDescent="0.2">
      <c r="A23" s="99" t="s">
        <v>1049</v>
      </c>
      <c r="B23" s="60" t="s">
        <v>238</v>
      </c>
      <c r="C23" s="40" t="s">
        <v>79</v>
      </c>
      <c r="D23" s="41">
        <v>1229.43</v>
      </c>
      <c r="E23" s="41">
        <v>1119.0899999999999</v>
      </c>
      <c r="F23" s="41">
        <v>1041.8800000000001</v>
      </c>
      <c r="G23" s="41">
        <v>991.68</v>
      </c>
      <c r="H23" s="41">
        <v>999.78</v>
      </c>
      <c r="I23" s="41">
        <v>1038.3499999999999</v>
      </c>
      <c r="J23" s="41">
        <v>1073.3800000000001</v>
      </c>
      <c r="K23" s="41">
        <v>1234.76</v>
      </c>
      <c r="L23" s="41">
        <v>1474.78</v>
      </c>
      <c r="M23" s="41">
        <v>1682.45</v>
      </c>
      <c r="N23" s="41">
        <v>1859</v>
      </c>
      <c r="O23" s="41">
        <v>1884.94</v>
      </c>
      <c r="P23" s="41">
        <v>1887.16</v>
      </c>
      <c r="Q23" s="41">
        <v>1889</v>
      </c>
      <c r="R23" s="41">
        <v>1854.79</v>
      </c>
      <c r="S23" s="41">
        <v>1835.58</v>
      </c>
      <c r="T23" s="41">
        <v>1882.24</v>
      </c>
      <c r="U23" s="41">
        <v>1907.57</v>
      </c>
      <c r="V23" s="41">
        <v>1893.22</v>
      </c>
      <c r="W23" s="41">
        <v>1878.65</v>
      </c>
      <c r="X23" s="41">
        <v>1860.37</v>
      </c>
      <c r="Y23" s="41">
        <v>1684.88</v>
      </c>
      <c r="Z23" s="41">
        <v>1553.66</v>
      </c>
      <c r="AA23" s="41">
        <v>1335.49</v>
      </c>
    </row>
    <row r="24" spans="1:27" ht="12.75" hidden="1" customHeight="1" outlineLevel="1" x14ac:dyDescent="0.2">
      <c r="A24" s="99" t="s">
        <v>1050</v>
      </c>
      <c r="B24" s="60" t="s">
        <v>90</v>
      </c>
      <c r="C24" s="40" t="s">
        <v>79</v>
      </c>
      <c r="D24" s="41">
        <f t="shared" ref="D24:AA24" si="10">$D$9</f>
        <v>66.180000000000007</v>
      </c>
      <c r="E24" s="41">
        <f t="shared" si="10"/>
        <v>66.180000000000007</v>
      </c>
      <c r="F24" s="41">
        <f t="shared" si="10"/>
        <v>66.180000000000007</v>
      </c>
      <c r="G24" s="41">
        <f t="shared" si="10"/>
        <v>66.180000000000007</v>
      </c>
      <c r="H24" s="41">
        <f t="shared" si="10"/>
        <v>66.180000000000007</v>
      </c>
      <c r="I24" s="41">
        <f t="shared" si="10"/>
        <v>66.180000000000007</v>
      </c>
      <c r="J24" s="41">
        <f t="shared" si="10"/>
        <v>66.180000000000007</v>
      </c>
      <c r="K24" s="41">
        <f t="shared" si="10"/>
        <v>66.180000000000007</v>
      </c>
      <c r="L24" s="41">
        <f t="shared" si="10"/>
        <v>66.180000000000007</v>
      </c>
      <c r="M24" s="41">
        <f t="shared" si="10"/>
        <v>66.180000000000007</v>
      </c>
      <c r="N24" s="41">
        <f t="shared" si="10"/>
        <v>66.180000000000007</v>
      </c>
      <c r="O24" s="41">
        <f t="shared" si="10"/>
        <v>66.180000000000007</v>
      </c>
      <c r="P24" s="41">
        <f t="shared" si="10"/>
        <v>66.180000000000007</v>
      </c>
      <c r="Q24" s="41">
        <f t="shared" si="10"/>
        <v>66.180000000000007</v>
      </c>
      <c r="R24" s="41">
        <f t="shared" si="10"/>
        <v>66.180000000000007</v>
      </c>
      <c r="S24" s="41">
        <f t="shared" si="10"/>
        <v>66.180000000000007</v>
      </c>
      <c r="T24" s="41">
        <f t="shared" si="10"/>
        <v>66.180000000000007</v>
      </c>
      <c r="U24" s="41">
        <f t="shared" si="10"/>
        <v>66.180000000000007</v>
      </c>
      <c r="V24" s="41">
        <f t="shared" si="10"/>
        <v>66.180000000000007</v>
      </c>
      <c r="W24" s="41">
        <f t="shared" si="10"/>
        <v>66.180000000000007</v>
      </c>
      <c r="X24" s="41">
        <f t="shared" si="10"/>
        <v>66.180000000000007</v>
      </c>
      <c r="Y24" s="41">
        <f t="shared" si="10"/>
        <v>66.180000000000007</v>
      </c>
      <c r="Z24" s="41">
        <f t="shared" si="10"/>
        <v>66.180000000000007</v>
      </c>
      <c r="AA24" s="41">
        <f t="shared" si="10"/>
        <v>66.180000000000007</v>
      </c>
    </row>
    <row r="25" spans="1:27" ht="12.75" hidden="1" customHeight="1" outlineLevel="1" x14ac:dyDescent="0.2">
      <c r="A25" s="99" t="s">
        <v>1051</v>
      </c>
      <c r="B25" s="60" t="s">
        <v>83</v>
      </c>
      <c r="C25" s="40" t="s">
        <v>79</v>
      </c>
      <c r="D25" s="41">
        <v>3.72</v>
      </c>
      <c r="E25" s="41">
        <v>3.72</v>
      </c>
      <c r="F25" s="41">
        <v>3.72</v>
      </c>
      <c r="G25" s="41">
        <v>3.72</v>
      </c>
      <c r="H25" s="41">
        <v>3.72</v>
      </c>
      <c r="I25" s="41">
        <v>3.72</v>
      </c>
      <c r="J25" s="41">
        <v>3.72</v>
      </c>
      <c r="K25" s="41">
        <v>3.72</v>
      </c>
      <c r="L25" s="41">
        <v>3.72</v>
      </c>
      <c r="M25" s="41">
        <v>3.72</v>
      </c>
      <c r="N25" s="41">
        <v>3.72</v>
      </c>
      <c r="O25" s="41">
        <v>3.72</v>
      </c>
      <c r="P25" s="41">
        <v>3.72</v>
      </c>
      <c r="Q25" s="41">
        <v>3.72</v>
      </c>
      <c r="R25" s="41">
        <v>3.72</v>
      </c>
      <c r="S25" s="41">
        <v>3.72</v>
      </c>
      <c r="T25" s="41">
        <v>3.72</v>
      </c>
      <c r="U25" s="41">
        <v>3.72</v>
      </c>
      <c r="V25" s="41">
        <v>3.72</v>
      </c>
      <c r="W25" s="41">
        <v>3.72</v>
      </c>
      <c r="X25" s="41">
        <v>3.72</v>
      </c>
      <c r="Y25" s="41">
        <v>3.72</v>
      </c>
      <c r="Z25" s="41">
        <v>3.72</v>
      </c>
      <c r="AA25" s="41">
        <v>3.72</v>
      </c>
    </row>
    <row r="26" spans="1:27" ht="12.75" hidden="1" customHeight="1" outlineLevel="1" x14ac:dyDescent="0.2">
      <c r="A26" s="99" t="s">
        <v>1052</v>
      </c>
      <c r="B26" s="60" t="s">
        <v>81</v>
      </c>
      <c r="C26" s="40" t="s">
        <v>79</v>
      </c>
      <c r="D26" s="41">
        <f>$D$11</f>
        <v>88.27</v>
      </c>
      <c r="E26" s="41">
        <f t="shared" ref="E26:AA26" si="11">$D$11</f>
        <v>88.27</v>
      </c>
      <c r="F26" s="41">
        <f t="shared" si="11"/>
        <v>88.27</v>
      </c>
      <c r="G26" s="41">
        <f t="shared" si="11"/>
        <v>88.27</v>
      </c>
      <c r="H26" s="41">
        <f t="shared" si="11"/>
        <v>88.27</v>
      </c>
      <c r="I26" s="41">
        <f t="shared" si="11"/>
        <v>88.27</v>
      </c>
      <c r="J26" s="41">
        <f t="shared" si="11"/>
        <v>88.27</v>
      </c>
      <c r="K26" s="41">
        <f t="shared" si="11"/>
        <v>88.27</v>
      </c>
      <c r="L26" s="41">
        <f t="shared" si="11"/>
        <v>88.27</v>
      </c>
      <c r="M26" s="41">
        <f t="shared" si="11"/>
        <v>88.27</v>
      </c>
      <c r="N26" s="41">
        <f t="shared" si="11"/>
        <v>88.27</v>
      </c>
      <c r="O26" s="41">
        <f t="shared" si="11"/>
        <v>88.27</v>
      </c>
      <c r="P26" s="41">
        <f t="shared" si="11"/>
        <v>88.27</v>
      </c>
      <c r="Q26" s="41">
        <f t="shared" si="11"/>
        <v>88.27</v>
      </c>
      <c r="R26" s="41">
        <f t="shared" si="11"/>
        <v>88.27</v>
      </c>
      <c r="S26" s="41">
        <f t="shared" si="11"/>
        <v>88.27</v>
      </c>
      <c r="T26" s="41">
        <f t="shared" si="11"/>
        <v>88.27</v>
      </c>
      <c r="U26" s="41">
        <f t="shared" si="11"/>
        <v>88.27</v>
      </c>
      <c r="V26" s="41">
        <f t="shared" si="11"/>
        <v>88.27</v>
      </c>
      <c r="W26" s="41">
        <f t="shared" si="11"/>
        <v>88.27</v>
      </c>
      <c r="X26" s="41">
        <f t="shared" si="11"/>
        <v>88.27</v>
      </c>
      <c r="Y26" s="41">
        <f t="shared" si="11"/>
        <v>88.27</v>
      </c>
      <c r="Z26" s="41">
        <f t="shared" si="11"/>
        <v>88.27</v>
      </c>
      <c r="AA26" s="41">
        <f t="shared" si="11"/>
        <v>88.27</v>
      </c>
    </row>
    <row r="27" spans="1:27" ht="12.75" customHeight="1" collapsed="1" x14ac:dyDescent="0.2">
      <c r="A27" s="98" t="s">
        <v>1053</v>
      </c>
      <c r="B27" s="25" t="str">
        <f>"05"&amp;"."&amp;$B$663&amp;"."&amp;$B$664</f>
        <v>05.01.2024</v>
      </c>
      <c r="C27" s="88" t="s">
        <v>76</v>
      </c>
      <c r="D27" s="89">
        <f>ROUND(((D28+D29+D31+D30)/1000),5)</f>
        <v>1.4449799999999999</v>
      </c>
      <c r="E27" s="89">
        <f>ROUND(((E28+E29+E31+E30)/1000),5)</f>
        <v>1.38611</v>
      </c>
      <c r="F27" s="89">
        <f>ROUND(((F28+F29+F31+F30)/1000),5)</f>
        <v>1.3289800000000001</v>
      </c>
      <c r="G27" s="89">
        <f t="shared" ref="G27:AA27" si="12">ROUND(((G28+G29+G31+G30)/1000),5)</f>
        <v>1.27085</v>
      </c>
      <c r="H27" s="89">
        <f t="shared" si="12"/>
        <v>1.26997</v>
      </c>
      <c r="I27" s="89">
        <f t="shared" si="12"/>
        <v>1.27745</v>
      </c>
      <c r="J27" s="89">
        <f t="shared" si="12"/>
        <v>1.30366</v>
      </c>
      <c r="K27" s="89">
        <f t="shared" si="12"/>
        <v>1.4353499999999999</v>
      </c>
      <c r="L27" s="89">
        <f t="shared" si="12"/>
        <v>1.6950700000000001</v>
      </c>
      <c r="M27" s="89">
        <f t="shared" si="12"/>
        <v>1.855</v>
      </c>
      <c r="N27" s="89">
        <f t="shared" si="12"/>
        <v>2.0322499999999999</v>
      </c>
      <c r="O27" s="89">
        <f t="shared" si="12"/>
        <v>2.06094</v>
      </c>
      <c r="P27" s="89">
        <f t="shared" si="12"/>
        <v>2.0652300000000001</v>
      </c>
      <c r="Q27" s="89">
        <f t="shared" si="12"/>
        <v>2.06765</v>
      </c>
      <c r="R27" s="89">
        <f t="shared" si="12"/>
        <v>2.0380600000000002</v>
      </c>
      <c r="S27" s="89">
        <f t="shared" si="12"/>
        <v>2.0303900000000001</v>
      </c>
      <c r="T27" s="89">
        <f t="shared" si="12"/>
        <v>2.06996</v>
      </c>
      <c r="U27" s="89">
        <f t="shared" si="12"/>
        <v>2.0894900000000001</v>
      </c>
      <c r="V27" s="89">
        <f t="shared" si="12"/>
        <v>2.07802</v>
      </c>
      <c r="W27" s="89">
        <f t="shared" si="12"/>
        <v>2.0506099999999998</v>
      </c>
      <c r="X27" s="89">
        <f t="shared" si="12"/>
        <v>1.99404</v>
      </c>
      <c r="Y27" s="89">
        <f t="shared" si="12"/>
        <v>1.84901</v>
      </c>
      <c r="Z27" s="89">
        <f t="shared" si="12"/>
        <v>1.6257900000000001</v>
      </c>
      <c r="AA27" s="89">
        <f t="shared" si="12"/>
        <v>1.4798500000000001</v>
      </c>
    </row>
    <row r="28" spans="1:27" ht="12.75" hidden="1" customHeight="1" outlineLevel="1" x14ac:dyDescent="0.2">
      <c r="A28" s="99" t="s">
        <v>1054</v>
      </c>
      <c r="B28" s="60" t="s">
        <v>238</v>
      </c>
      <c r="C28" s="40" t="s">
        <v>79</v>
      </c>
      <c r="D28" s="41">
        <v>1286.81</v>
      </c>
      <c r="E28" s="41">
        <v>1227.94</v>
      </c>
      <c r="F28" s="41">
        <v>1170.81</v>
      </c>
      <c r="G28" s="41">
        <v>1112.68</v>
      </c>
      <c r="H28" s="41">
        <v>1111.8</v>
      </c>
      <c r="I28" s="41">
        <v>1119.28</v>
      </c>
      <c r="J28" s="41">
        <v>1145.49</v>
      </c>
      <c r="K28" s="41">
        <v>1277.18</v>
      </c>
      <c r="L28" s="41">
        <v>1536.9</v>
      </c>
      <c r="M28" s="41">
        <v>1696.83</v>
      </c>
      <c r="N28" s="41">
        <v>1874.08</v>
      </c>
      <c r="O28" s="41">
        <v>1902.77</v>
      </c>
      <c r="P28" s="41">
        <v>1907.06</v>
      </c>
      <c r="Q28" s="41">
        <v>1909.48</v>
      </c>
      <c r="R28" s="41">
        <v>1879.89</v>
      </c>
      <c r="S28" s="41">
        <v>1872.22</v>
      </c>
      <c r="T28" s="41">
        <v>1911.79</v>
      </c>
      <c r="U28" s="41">
        <v>1931.32</v>
      </c>
      <c r="V28" s="41">
        <v>1919.85</v>
      </c>
      <c r="W28" s="41">
        <v>1892.44</v>
      </c>
      <c r="X28" s="41">
        <v>1835.87</v>
      </c>
      <c r="Y28" s="41">
        <v>1690.84</v>
      </c>
      <c r="Z28" s="41">
        <v>1467.62</v>
      </c>
      <c r="AA28" s="41">
        <v>1321.68</v>
      </c>
    </row>
    <row r="29" spans="1:27" ht="12.75" hidden="1" customHeight="1" outlineLevel="1" x14ac:dyDescent="0.2">
      <c r="A29" s="99" t="s">
        <v>1055</v>
      </c>
      <c r="B29" s="60" t="s">
        <v>90</v>
      </c>
      <c r="C29" s="40" t="s">
        <v>79</v>
      </c>
      <c r="D29" s="41">
        <f t="shared" ref="D29:AA29" si="13">$D$9</f>
        <v>66.180000000000007</v>
      </c>
      <c r="E29" s="41">
        <f t="shared" si="13"/>
        <v>66.180000000000007</v>
      </c>
      <c r="F29" s="41">
        <f t="shared" si="13"/>
        <v>66.180000000000007</v>
      </c>
      <c r="G29" s="41">
        <f t="shared" si="13"/>
        <v>66.180000000000007</v>
      </c>
      <c r="H29" s="41">
        <f t="shared" si="13"/>
        <v>66.180000000000007</v>
      </c>
      <c r="I29" s="41">
        <f t="shared" si="13"/>
        <v>66.180000000000007</v>
      </c>
      <c r="J29" s="41">
        <f t="shared" si="13"/>
        <v>66.180000000000007</v>
      </c>
      <c r="K29" s="41">
        <f t="shared" si="13"/>
        <v>66.180000000000007</v>
      </c>
      <c r="L29" s="41">
        <f t="shared" si="13"/>
        <v>66.180000000000007</v>
      </c>
      <c r="M29" s="41">
        <f t="shared" si="13"/>
        <v>66.180000000000007</v>
      </c>
      <c r="N29" s="41">
        <f t="shared" si="13"/>
        <v>66.180000000000007</v>
      </c>
      <c r="O29" s="41">
        <f t="shared" si="13"/>
        <v>66.180000000000007</v>
      </c>
      <c r="P29" s="41">
        <f t="shared" si="13"/>
        <v>66.180000000000007</v>
      </c>
      <c r="Q29" s="41">
        <f t="shared" si="13"/>
        <v>66.180000000000007</v>
      </c>
      <c r="R29" s="41">
        <f t="shared" si="13"/>
        <v>66.180000000000007</v>
      </c>
      <c r="S29" s="41">
        <f t="shared" si="13"/>
        <v>66.180000000000007</v>
      </c>
      <c r="T29" s="41">
        <f t="shared" si="13"/>
        <v>66.180000000000007</v>
      </c>
      <c r="U29" s="41">
        <f t="shared" si="13"/>
        <v>66.180000000000007</v>
      </c>
      <c r="V29" s="41">
        <f t="shared" si="13"/>
        <v>66.180000000000007</v>
      </c>
      <c r="W29" s="41">
        <f t="shared" si="13"/>
        <v>66.180000000000007</v>
      </c>
      <c r="X29" s="41">
        <f t="shared" si="13"/>
        <v>66.180000000000007</v>
      </c>
      <c r="Y29" s="41">
        <f t="shared" si="13"/>
        <v>66.180000000000007</v>
      </c>
      <c r="Z29" s="41">
        <f t="shared" si="13"/>
        <v>66.180000000000007</v>
      </c>
      <c r="AA29" s="41">
        <f t="shared" si="13"/>
        <v>66.180000000000007</v>
      </c>
    </row>
    <row r="30" spans="1:27" ht="12.75" hidden="1" customHeight="1" outlineLevel="1" x14ac:dyDescent="0.2">
      <c r="A30" s="99" t="s">
        <v>1056</v>
      </c>
      <c r="B30" s="60" t="s">
        <v>83</v>
      </c>
      <c r="C30" s="40" t="s">
        <v>79</v>
      </c>
      <c r="D30" s="41">
        <v>3.72</v>
      </c>
      <c r="E30" s="41">
        <v>3.72</v>
      </c>
      <c r="F30" s="41">
        <v>3.72</v>
      </c>
      <c r="G30" s="41">
        <v>3.72</v>
      </c>
      <c r="H30" s="41">
        <v>3.72</v>
      </c>
      <c r="I30" s="41">
        <v>3.72</v>
      </c>
      <c r="J30" s="41">
        <v>3.72</v>
      </c>
      <c r="K30" s="41">
        <v>3.72</v>
      </c>
      <c r="L30" s="41">
        <v>3.72</v>
      </c>
      <c r="M30" s="41">
        <v>3.72</v>
      </c>
      <c r="N30" s="41">
        <v>3.72</v>
      </c>
      <c r="O30" s="41">
        <v>3.72</v>
      </c>
      <c r="P30" s="41">
        <v>3.72</v>
      </c>
      <c r="Q30" s="41">
        <v>3.72</v>
      </c>
      <c r="R30" s="41">
        <v>3.72</v>
      </c>
      <c r="S30" s="41">
        <v>3.72</v>
      </c>
      <c r="T30" s="41">
        <v>3.72</v>
      </c>
      <c r="U30" s="41">
        <v>3.72</v>
      </c>
      <c r="V30" s="41">
        <v>3.72</v>
      </c>
      <c r="W30" s="41">
        <v>3.72</v>
      </c>
      <c r="X30" s="41">
        <v>3.72</v>
      </c>
      <c r="Y30" s="41">
        <v>3.72</v>
      </c>
      <c r="Z30" s="41">
        <v>3.72</v>
      </c>
      <c r="AA30" s="41">
        <v>3.72</v>
      </c>
    </row>
    <row r="31" spans="1:27" ht="12.75" hidden="1" customHeight="1" outlineLevel="1" x14ac:dyDescent="0.2">
      <c r="A31" s="99" t="s">
        <v>1057</v>
      </c>
      <c r="B31" s="60" t="s">
        <v>81</v>
      </c>
      <c r="C31" s="40" t="s">
        <v>79</v>
      </c>
      <c r="D31" s="41">
        <f>$D$11</f>
        <v>88.27</v>
      </c>
      <c r="E31" s="41">
        <f t="shared" ref="E31:AA31" si="14">$D$11</f>
        <v>88.27</v>
      </c>
      <c r="F31" s="41">
        <f t="shared" si="14"/>
        <v>88.27</v>
      </c>
      <c r="G31" s="41">
        <f t="shared" si="14"/>
        <v>88.27</v>
      </c>
      <c r="H31" s="41">
        <f t="shared" si="14"/>
        <v>88.27</v>
      </c>
      <c r="I31" s="41">
        <f t="shared" si="14"/>
        <v>88.27</v>
      </c>
      <c r="J31" s="41">
        <f t="shared" si="14"/>
        <v>88.27</v>
      </c>
      <c r="K31" s="41">
        <f t="shared" si="14"/>
        <v>88.27</v>
      </c>
      <c r="L31" s="41">
        <f t="shared" si="14"/>
        <v>88.27</v>
      </c>
      <c r="M31" s="41">
        <f t="shared" si="14"/>
        <v>88.27</v>
      </c>
      <c r="N31" s="41">
        <f t="shared" si="14"/>
        <v>88.27</v>
      </c>
      <c r="O31" s="41">
        <f t="shared" si="14"/>
        <v>88.27</v>
      </c>
      <c r="P31" s="41">
        <f t="shared" si="14"/>
        <v>88.27</v>
      </c>
      <c r="Q31" s="41">
        <f t="shared" si="14"/>
        <v>88.27</v>
      </c>
      <c r="R31" s="41">
        <f t="shared" si="14"/>
        <v>88.27</v>
      </c>
      <c r="S31" s="41">
        <f t="shared" si="14"/>
        <v>88.27</v>
      </c>
      <c r="T31" s="41">
        <f t="shared" si="14"/>
        <v>88.27</v>
      </c>
      <c r="U31" s="41">
        <f t="shared" si="14"/>
        <v>88.27</v>
      </c>
      <c r="V31" s="41">
        <f t="shared" si="14"/>
        <v>88.27</v>
      </c>
      <c r="W31" s="41">
        <f t="shared" si="14"/>
        <v>88.27</v>
      </c>
      <c r="X31" s="41">
        <f t="shared" si="14"/>
        <v>88.27</v>
      </c>
      <c r="Y31" s="41">
        <f t="shared" si="14"/>
        <v>88.27</v>
      </c>
      <c r="Z31" s="41">
        <f t="shared" si="14"/>
        <v>88.27</v>
      </c>
      <c r="AA31" s="41">
        <f t="shared" si="14"/>
        <v>88.27</v>
      </c>
    </row>
    <row r="32" spans="1:27" ht="12.75" customHeight="1" collapsed="1" x14ac:dyDescent="0.2">
      <c r="A32" s="98" t="s">
        <v>1058</v>
      </c>
      <c r="B32" s="25" t="str">
        <f>"06"&amp;"."&amp;$B$663&amp;"."&amp;$B$664</f>
        <v>06.01.2024</v>
      </c>
      <c r="C32" s="88" t="s">
        <v>76</v>
      </c>
      <c r="D32" s="89">
        <f>ROUND(((D33+D34+D36+D35)/1000),5)</f>
        <v>1.48037</v>
      </c>
      <c r="E32" s="89">
        <f>ROUND(((E33+E34+E36+E35)/1000),5)</f>
        <v>1.4232499999999999</v>
      </c>
      <c r="F32" s="89">
        <f>ROUND(((F33+F34+F36+F35)/1000),5)</f>
        <v>1.3747100000000001</v>
      </c>
      <c r="G32" s="89">
        <f t="shared" ref="G32:AA32" si="15">ROUND(((G33+G34+G36+G35)/1000),5)</f>
        <v>1.3606499999999999</v>
      </c>
      <c r="H32" s="89">
        <f t="shared" si="15"/>
        <v>1.2741400000000001</v>
      </c>
      <c r="I32" s="89">
        <f t="shared" si="15"/>
        <v>1.2851300000000001</v>
      </c>
      <c r="J32" s="89">
        <f t="shared" si="15"/>
        <v>1.30867</v>
      </c>
      <c r="K32" s="89">
        <f t="shared" si="15"/>
        <v>1.42398</v>
      </c>
      <c r="L32" s="89">
        <f t="shared" si="15"/>
        <v>1.61774</v>
      </c>
      <c r="M32" s="89">
        <f t="shared" si="15"/>
        <v>1.85392</v>
      </c>
      <c r="N32" s="89">
        <f t="shared" si="15"/>
        <v>2.0474199999999998</v>
      </c>
      <c r="O32" s="89">
        <f t="shared" si="15"/>
        <v>2.0769199999999999</v>
      </c>
      <c r="P32" s="89">
        <f t="shared" si="15"/>
        <v>2.0760100000000001</v>
      </c>
      <c r="Q32" s="89">
        <f t="shared" si="15"/>
        <v>2.0755400000000002</v>
      </c>
      <c r="R32" s="89">
        <f t="shared" si="15"/>
        <v>2.0435400000000001</v>
      </c>
      <c r="S32" s="89">
        <f t="shared" si="15"/>
        <v>2.03654</v>
      </c>
      <c r="T32" s="89">
        <f t="shared" si="15"/>
        <v>2.0804</v>
      </c>
      <c r="U32" s="89">
        <f t="shared" si="15"/>
        <v>2.1101100000000002</v>
      </c>
      <c r="V32" s="89">
        <f t="shared" si="15"/>
        <v>2.0987800000000001</v>
      </c>
      <c r="W32" s="89">
        <f t="shared" si="15"/>
        <v>2.0849099999999998</v>
      </c>
      <c r="X32" s="89">
        <f t="shared" si="15"/>
        <v>2.07361</v>
      </c>
      <c r="Y32" s="89">
        <f t="shared" si="15"/>
        <v>1.99512</v>
      </c>
      <c r="Z32" s="89">
        <f t="shared" si="15"/>
        <v>1.7074400000000001</v>
      </c>
      <c r="AA32" s="89">
        <f t="shared" si="15"/>
        <v>1.5167900000000001</v>
      </c>
    </row>
    <row r="33" spans="1:27" ht="12.75" hidden="1" customHeight="1" outlineLevel="1" x14ac:dyDescent="0.2">
      <c r="A33" s="99" t="s">
        <v>1059</v>
      </c>
      <c r="B33" s="60" t="s">
        <v>238</v>
      </c>
      <c r="C33" s="40" t="s">
        <v>79</v>
      </c>
      <c r="D33" s="41">
        <v>1322.2</v>
      </c>
      <c r="E33" s="41">
        <v>1265.08</v>
      </c>
      <c r="F33" s="41">
        <v>1216.54</v>
      </c>
      <c r="G33" s="41">
        <v>1202.48</v>
      </c>
      <c r="H33" s="41">
        <v>1115.97</v>
      </c>
      <c r="I33" s="41">
        <v>1126.96</v>
      </c>
      <c r="J33" s="41">
        <v>1150.5</v>
      </c>
      <c r="K33" s="41">
        <v>1265.81</v>
      </c>
      <c r="L33" s="41">
        <v>1459.57</v>
      </c>
      <c r="M33" s="41">
        <v>1695.75</v>
      </c>
      <c r="N33" s="41">
        <v>1889.25</v>
      </c>
      <c r="O33" s="41">
        <v>1918.75</v>
      </c>
      <c r="P33" s="41">
        <v>1917.84</v>
      </c>
      <c r="Q33" s="41">
        <v>1917.37</v>
      </c>
      <c r="R33" s="41">
        <v>1885.37</v>
      </c>
      <c r="S33" s="41">
        <v>1878.37</v>
      </c>
      <c r="T33" s="41">
        <v>1922.23</v>
      </c>
      <c r="U33" s="41">
        <v>1951.94</v>
      </c>
      <c r="V33" s="41">
        <v>1940.61</v>
      </c>
      <c r="W33" s="41">
        <v>1926.74</v>
      </c>
      <c r="X33" s="41">
        <v>1915.44</v>
      </c>
      <c r="Y33" s="41">
        <v>1836.95</v>
      </c>
      <c r="Z33" s="41">
        <v>1549.27</v>
      </c>
      <c r="AA33" s="41">
        <v>1358.62</v>
      </c>
    </row>
    <row r="34" spans="1:27" ht="12.75" hidden="1" customHeight="1" outlineLevel="1" x14ac:dyDescent="0.2">
      <c r="A34" s="99" t="s">
        <v>1060</v>
      </c>
      <c r="B34" s="60" t="s">
        <v>90</v>
      </c>
      <c r="C34" s="40" t="s">
        <v>79</v>
      </c>
      <c r="D34" s="41">
        <f t="shared" ref="D34:AA34" si="16">$D$9</f>
        <v>66.180000000000007</v>
      </c>
      <c r="E34" s="41">
        <f t="shared" si="16"/>
        <v>66.180000000000007</v>
      </c>
      <c r="F34" s="41">
        <f t="shared" si="16"/>
        <v>66.180000000000007</v>
      </c>
      <c r="G34" s="41">
        <f t="shared" si="16"/>
        <v>66.180000000000007</v>
      </c>
      <c r="H34" s="41">
        <f t="shared" si="16"/>
        <v>66.180000000000007</v>
      </c>
      <c r="I34" s="41">
        <f t="shared" si="16"/>
        <v>66.180000000000007</v>
      </c>
      <c r="J34" s="41">
        <f t="shared" si="16"/>
        <v>66.180000000000007</v>
      </c>
      <c r="K34" s="41">
        <f t="shared" si="16"/>
        <v>66.180000000000007</v>
      </c>
      <c r="L34" s="41">
        <f t="shared" si="16"/>
        <v>66.180000000000007</v>
      </c>
      <c r="M34" s="41">
        <f t="shared" si="16"/>
        <v>66.180000000000007</v>
      </c>
      <c r="N34" s="41">
        <f t="shared" si="16"/>
        <v>66.180000000000007</v>
      </c>
      <c r="O34" s="41">
        <f t="shared" si="16"/>
        <v>66.180000000000007</v>
      </c>
      <c r="P34" s="41">
        <f t="shared" si="16"/>
        <v>66.180000000000007</v>
      </c>
      <c r="Q34" s="41">
        <f t="shared" si="16"/>
        <v>66.180000000000007</v>
      </c>
      <c r="R34" s="41">
        <f t="shared" si="16"/>
        <v>66.180000000000007</v>
      </c>
      <c r="S34" s="41">
        <f t="shared" si="16"/>
        <v>66.180000000000007</v>
      </c>
      <c r="T34" s="41">
        <f t="shared" si="16"/>
        <v>66.180000000000007</v>
      </c>
      <c r="U34" s="41">
        <f t="shared" si="16"/>
        <v>66.180000000000007</v>
      </c>
      <c r="V34" s="41">
        <f t="shared" si="16"/>
        <v>66.180000000000007</v>
      </c>
      <c r="W34" s="41">
        <f t="shared" si="16"/>
        <v>66.180000000000007</v>
      </c>
      <c r="X34" s="41">
        <f t="shared" si="16"/>
        <v>66.180000000000007</v>
      </c>
      <c r="Y34" s="41">
        <f t="shared" si="16"/>
        <v>66.180000000000007</v>
      </c>
      <c r="Z34" s="41">
        <f t="shared" si="16"/>
        <v>66.180000000000007</v>
      </c>
      <c r="AA34" s="41">
        <f t="shared" si="16"/>
        <v>66.180000000000007</v>
      </c>
    </row>
    <row r="35" spans="1:27" ht="12.75" hidden="1" customHeight="1" outlineLevel="1" x14ac:dyDescent="0.2">
      <c r="A35" s="99" t="s">
        <v>1061</v>
      </c>
      <c r="B35" s="60" t="s">
        <v>83</v>
      </c>
      <c r="C35" s="40" t="s">
        <v>79</v>
      </c>
      <c r="D35" s="41">
        <v>3.72</v>
      </c>
      <c r="E35" s="41">
        <v>3.72</v>
      </c>
      <c r="F35" s="41">
        <v>3.72</v>
      </c>
      <c r="G35" s="41">
        <v>3.72</v>
      </c>
      <c r="H35" s="41">
        <v>3.72</v>
      </c>
      <c r="I35" s="41">
        <v>3.72</v>
      </c>
      <c r="J35" s="41">
        <v>3.72</v>
      </c>
      <c r="K35" s="41">
        <v>3.72</v>
      </c>
      <c r="L35" s="41">
        <v>3.72</v>
      </c>
      <c r="M35" s="41">
        <v>3.72</v>
      </c>
      <c r="N35" s="41">
        <v>3.72</v>
      </c>
      <c r="O35" s="41">
        <v>3.72</v>
      </c>
      <c r="P35" s="41">
        <v>3.72</v>
      </c>
      <c r="Q35" s="41">
        <v>3.72</v>
      </c>
      <c r="R35" s="41">
        <v>3.72</v>
      </c>
      <c r="S35" s="41">
        <v>3.72</v>
      </c>
      <c r="T35" s="41">
        <v>3.72</v>
      </c>
      <c r="U35" s="41">
        <v>3.72</v>
      </c>
      <c r="V35" s="41">
        <v>3.72</v>
      </c>
      <c r="W35" s="41">
        <v>3.72</v>
      </c>
      <c r="X35" s="41">
        <v>3.72</v>
      </c>
      <c r="Y35" s="41">
        <v>3.72</v>
      </c>
      <c r="Z35" s="41">
        <v>3.72</v>
      </c>
      <c r="AA35" s="41">
        <v>3.72</v>
      </c>
    </row>
    <row r="36" spans="1:27" ht="12.75" hidden="1" customHeight="1" outlineLevel="1" x14ac:dyDescent="0.2">
      <c r="A36" s="99" t="s">
        <v>1062</v>
      </c>
      <c r="B36" s="60" t="s">
        <v>81</v>
      </c>
      <c r="C36" s="40" t="s">
        <v>79</v>
      </c>
      <c r="D36" s="41">
        <f>$D$11</f>
        <v>88.27</v>
      </c>
      <c r="E36" s="41">
        <f t="shared" ref="E36:AA36" si="17">$D$11</f>
        <v>88.27</v>
      </c>
      <c r="F36" s="41">
        <f t="shared" si="17"/>
        <v>88.27</v>
      </c>
      <c r="G36" s="41">
        <f t="shared" si="17"/>
        <v>88.27</v>
      </c>
      <c r="H36" s="41">
        <f t="shared" si="17"/>
        <v>88.27</v>
      </c>
      <c r="I36" s="41">
        <f t="shared" si="17"/>
        <v>88.27</v>
      </c>
      <c r="J36" s="41">
        <f t="shared" si="17"/>
        <v>88.27</v>
      </c>
      <c r="K36" s="41">
        <f t="shared" si="17"/>
        <v>88.27</v>
      </c>
      <c r="L36" s="41">
        <f t="shared" si="17"/>
        <v>88.27</v>
      </c>
      <c r="M36" s="41">
        <f t="shared" si="17"/>
        <v>88.27</v>
      </c>
      <c r="N36" s="41">
        <f t="shared" si="17"/>
        <v>88.27</v>
      </c>
      <c r="O36" s="41">
        <f t="shared" si="17"/>
        <v>88.27</v>
      </c>
      <c r="P36" s="41">
        <f t="shared" si="17"/>
        <v>88.27</v>
      </c>
      <c r="Q36" s="41">
        <f t="shared" si="17"/>
        <v>88.27</v>
      </c>
      <c r="R36" s="41">
        <f t="shared" si="17"/>
        <v>88.27</v>
      </c>
      <c r="S36" s="41">
        <f t="shared" si="17"/>
        <v>88.27</v>
      </c>
      <c r="T36" s="41">
        <f t="shared" si="17"/>
        <v>88.27</v>
      </c>
      <c r="U36" s="41">
        <f t="shared" si="17"/>
        <v>88.27</v>
      </c>
      <c r="V36" s="41">
        <f t="shared" si="17"/>
        <v>88.27</v>
      </c>
      <c r="W36" s="41">
        <f t="shared" si="17"/>
        <v>88.27</v>
      </c>
      <c r="X36" s="41">
        <f t="shared" si="17"/>
        <v>88.27</v>
      </c>
      <c r="Y36" s="41">
        <f t="shared" si="17"/>
        <v>88.27</v>
      </c>
      <c r="Z36" s="41">
        <f t="shared" si="17"/>
        <v>88.27</v>
      </c>
      <c r="AA36" s="41">
        <f t="shared" si="17"/>
        <v>88.27</v>
      </c>
    </row>
    <row r="37" spans="1:27" ht="12.75" customHeight="1" collapsed="1" x14ac:dyDescent="0.2">
      <c r="A37" s="98" t="s">
        <v>1063</v>
      </c>
      <c r="B37" s="25" t="str">
        <f>"07"&amp;"."&amp;$B$663&amp;"."&amp;$B$664</f>
        <v>07.01.2024</v>
      </c>
      <c r="C37" s="88" t="s">
        <v>76</v>
      </c>
      <c r="D37" s="89">
        <f>ROUND(((D38+D39+D41+D40)/1000),5)</f>
        <v>1.4307700000000001</v>
      </c>
      <c r="E37" s="89">
        <f>ROUND(((E38+E39+E41+E40)/1000),5)</f>
        <v>1.38785</v>
      </c>
      <c r="F37" s="89">
        <f>ROUND(((F38+F39+F41+F40)/1000),5)</f>
        <v>1.3105800000000001</v>
      </c>
      <c r="G37" s="89">
        <f t="shared" ref="G37:AA37" si="18">ROUND(((G38+G39+G41+G40)/1000),5)</f>
        <v>1.2764599999999999</v>
      </c>
      <c r="H37" s="89">
        <f t="shared" si="18"/>
        <v>1.29758</v>
      </c>
      <c r="I37" s="89">
        <f t="shared" si="18"/>
        <v>1.3017300000000001</v>
      </c>
      <c r="J37" s="89">
        <f t="shared" si="18"/>
        <v>1.3389599999999999</v>
      </c>
      <c r="K37" s="89">
        <f t="shared" si="18"/>
        <v>1.4354</v>
      </c>
      <c r="L37" s="89">
        <f t="shared" si="18"/>
        <v>1.6164499999999999</v>
      </c>
      <c r="M37" s="89">
        <f t="shared" si="18"/>
        <v>1.74766</v>
      </c>
      <c r="N37" s="89">
        <f t="shared" si="18"/>
        <v>1.93889</v>
      </c>
      <c r="O37" s="89">
        <f t="shared" si="18"/>
        <v>2.0047000000000001</v>
      </c>
      <c r="P37" s="89">
        <f t="shared" si="18"/>
        <v>2.0085600000000001</v>
      </c>
      <c r="Q37" s="89">
        <f t="shared" si="18"/>
        <v>2.0117600000000002</v>
      </c>
      <c r="R37" s="89">
        <f t="shared" si="18"/>
        <v>1.9808399999999999</v>
      </c>
      <c r="S37" s="89">
        <f t="shared" si="18"/>
        <v>1.9692400000000001</v>
      </c>
      <c r="T37" s="89">
        <f t="shared" si="18"/>
        <v>2.0325700000000002</v>
      </c>
      <c r="U37" s="89">
        <f t="shared" si="18"/>
        <v>2.0651999999999999</v>
      </c>
      <c r="V37" s="89">
        <f t="shared" si="18"/>
        <v>2.0653000000000001</v>
      </c>
      <c r="W37" s="89">
        <f t="shared" si="18"/>
        <v>2.0501200000000002</v>
      </c>
      <c r="X37" s="89">
        <f t="shared" si="18"/>
        <v>2.0421900000000002</v>
      </c>
      <c r="Y37" s="89">
        <f t="shared" si="18"/>
        <v>1.9559200000000001</v>
      </c>
      <c r="Z37" s="89">
        <f t="shared" si="18"/>
        <v>1.7039299999999999</v>
      </c>
      <c r="AA37" s="89">
        <f t="shared" si="18"/>
        <v>1.5301199999999999</v>
      </c>
    </row>
    <row r="38" spans="1:27" ht="12.75" hidden="1" customHeight="1" outlineLevel="1" x14ac:dyDescent="0.2">
      <c r="A38" s="99" t="s">
        <v>1064</v>
      </c>
      <c r="B38" s="60" t="s">
        <v>238</v>
      </c>
      <c r="C38" s="40" t="s">
        <v>79</v>
      </c>
      <c r="D38" s="41">
        <v>1272.5999999999999</v>
      </c>
      <c r="E38" s="41">
        <v>1229.68</v>
      </c>
      <c r="F38" s="41">
        <v>1152.4100000000001</v>
      </c>
      <c r="G38" s="41">
        <v>1118.29</v>
      </c>
      <c r="H38" s="41">
        <v>1139.4100000000001</v>
      </c>
      <c r="I38" s="41">
        <v>1143.56</v>
      </c>
      <c r="J38" s="41">
        <v>1180.79</v>
      </c>
      <c r="K38" s="41">
        <v>1277.23</v>
      </c>
      <c r="L38" s="41">
        <v>1458.28</v>
      </c>
      <c r="M38" s="41">
        <v>1589.49</v>
      </c>
      <c r="N38" s="41">
        <v>1780.72</v>
      </c>
      <c r="O38" s="41">
        <v>1846.53</v>
      </c>
      <c r="P38" s="41">
        <v>1850.39</v>
      </c>
      <c r="Q38" s="41">
        <v>1853.59</v>
      </c>
      <c r="R38" s="41">
        <v>1822.67</v>
      </c>
      <c r="S38" s="41">
        <v>1811.07</v>
      </c>
      <c r="T38" s="41">
        <v>1874.4</v>
      </c>
      <c r="U38" s="41">
        <v>1907.03</v>
      </c>
      <c r="V38" s="41">
        <v>1907.13</v>
      </c>
      <c r="W38" s="41">
        <v>1891.95</v>
      </c>
      <c r="X38" s="41">
        <v>1884.02</v>
      </c>
      <c r="Y38" s="41">
        <v>1797.75</v>
      </c>
      <c r="Z38" s="41">
        <v>1545.76</v>
      </c>
      <c r="AA38" s="41">
        <v>1371.95</v>
      </c>
    </row>
    <row r="39" spans="1:27" ht="12.75" hidden="1" customHeight="1" outlineLevel="1" x14ac:dyDescent="0.2">
      <c r="A39" s="99" t="s">
        <v>1065</v>
      </c>
      <c r="B39" s="60" t="s">
        <v>90</v>
      </c>
      <c r="C39" s="40" t="s">
        <v>79</v>
      </c>
      <c r="D39" s="41">
        <f t="shared" ref="D39:AA39" si="19">$D$9</f>
        <v>66.180000000000007</v>
      </c>
      <c r="E39" s="41">
        <f t="shared" si="19"/>
        <v>66.180000000000007</v>
      </c>
      <c r="F39" s="41">
        <f t="shared" si="19"/>
        <v>66.180000000000007</v>
      </c>
      <c r="G39" s="41">
        <f t="shared" si="19"/>
        <v>66.180000000000007</v>
      </c>
      <c r="H39" s="41">
        <f t="shared" si="19"/>
        <v>66.180000000000007</v>
      </c>
      <c r="I39" s="41">
        <f t="shared" si="19"/>
        <v>66.180000000000007</v>
      </c>
      <c r="J39" s="41">
        <f t="shared" si="19"/>
        <v>66.180000000000007</v>
      </c>
      <c r="K39" s="41">
        <f t="shared" si="19"/>
        <v>66.180000000000007</v>
      </c>
      <c r="L39" s="41">
        <f t="shared" si="19"/>
        <v>66.180000000000007</v>
      </c>
      <c r="M39" s="41">
        <f t="shared" si="19"/>
        <v>66.180000000000007</v>
      </c>
      <c r="N39" s="41">
        <f t="shared" si="19"/>
        <v>66.180000000000007</v>
      </c>
      <c r="O39" s="41">
        <f t="shared" si="19"/>
        <v>66.180000000000007</v>
      </c>
      <c r="P39" s="41">
        <f t="shared" si="19"/>
        <v>66.180000000000007</v>
      </c>
      <c r="Q39" s="41">
        <f t="shared" si="19"/>
        <v>66.180000000000007</v>
      </c>
      <c r="R39" s="41">
        <f t="shared" si="19"/>
        <v>66.180000000000007</v>
      </c>
      <c r="S39" s="41">
        <f t="shared" si="19"/>
        <v>66.180000000000007</v>
      </c>
      <c r="T39" s="41">
        <f t="shared" si="19"/>
        <v>66.180000000000007</v>
      </c>
      <c r="U39" s="41">
        <f t="shared" si="19"/>
        <v>66.180000000000007</v>
      </c>
      <c r="V39" s="41">
        <f t="shared" si="19"/>
        <v>66.180000000000007</v>
      </c>
      <c r="W39" s="41">
        <f t="shared" si="19"/>
        <v>66.180000000000007</v>
      </c>
      <c r="X39" s="41">
        <f t="shared" si="19"/>
        <v>66.180000000000007</v>
      </c>
      <c r="Y39" s="41">
        <f t="shared" si="19"/>
        <v>66.180000000000007</v>
      </c>
      <c r="Z39" s="41">
        <f t="shared" si="19"/>
        <v>66.180000000000007</v>
      </c>
      <c r="AA39" s="41">
        <f t="shared" si="19"/>
        <v>66.180000000000007</v>
      </c>
    </row>
    <row r="40" spans="1:27" ht="12.75" hidden="1" customHeight="1" outlineLevel="1" x14ac:dyDescent="0.2">
      <c r="A40" s="99" t="s">
        <v>1066</v>
      </c>
      <c r="B40" s="60" t="s">
        <v>83</v>
      </c>
      <c r="C40" s="40" t="s">
        <v>79</v>
      </c>
      <c r="D40" s="41">
        <v>3.72</v>
      </c>
      <c r="E40" s="41">
        <v>3.72</v>
      </c>
      <c r="F40" s="41">
        <v>3.72</v>
      </c>
      <c r="G40" s="41">
        <v>3.72</v>
      </c>
      <c r="H40" s="41">
        <v>3.72</v>
      </c>
      <c r="I40" s="41">
        <v>3.72</v>
      </c>
      <c r="J40" s="41">
        <v>3.72</v>
      </c>
      <c r="K40" s="41">
        <v>3.72</v>
      </c>
      <c r="L40" s="41">
        <v>3.72</v>
      </c>
      <c r="M40" s="41">
        <v>3.72</v>
      </c>
      <c r="N40" s="41">
        <v>3.72</v>
      </c>
      <c r="O40" s="41">
        <v>3.72</v>
      </c>
      <c r="P40" s="41">
        <v>3.72</v>
      </c>
      <c r="Q40" s="41">
        <v>3.72</v>
      </c>
      <c r="R40" s="41">
        <v>3.72</v>
      </c>
      <c r="S40" s="41">
        <v>3.72</v>
      </c>
      <c r="T40" s="41">
        <v>3.72</v>
      </c>
      <c r="U40" s="41">
        <v>3.72</v>
      </c>
      <c r="V40" s="41">
        <v>3.72</v>
      </c>
      <c r="W40" s="41">
        <v>3.72</v>
      </c>
      <c r="X40" s="41">
        <v>3.72</v>
      </c>
      <c r="Y40" s="41">
        <v>3.72</v>
      </c>
      <c r="Z40" s="41">
        <v>3.72</v>
      </c>
      <c r="AA40" s="41">
        <v>3.72</v>
      </c>
    </row>
    <row r="41" spans="1:27" ht="12.75" hidden="1" customHeight="1" outlineLevel="1" x14ac:dyDescent="0.2">
      <c r="A41" s="99" t="s">
        <v>1067</v>
      </c>
      <c r="B41" s="60" t="s">
        <v>81</v>
      </c>
      <c r="C41" s="40" t="s">
        <v>79</v>
      </c>
      <c r="D41" s="41">
        <f>$D$11</f>
        <v>88.27</v>
      </c>
      <c r="E41" s="41">
        <f t="shared" ref="E41:AA41" si="20">$D$11</f>
        <v>88.27</v>
      </c>
      <c r="F41" s="41">
        <f t="shared" si="20"/>
        <v>88.27</v>
      </c>
      <c r="G41" s="41">
        <f t="shared" si="20"/>
        <v>88.27</v>
      </c>
      <c r="H41" s="41">
        <f t="shared" si="20"/>
        <v>88.27</v>
      </c>
      <c r="I41" s="41">
        <f t="shared" si="20"/>
        <v>88.27</v>
      </c>
      <c r="J41" s="41">
        <f t="shared" si="20"/>
        <v>88.27</v>
      </c>
      <c r="K41" s="41">
        <f t="shared" si="20"/>
        <v>88.27</v>
      </c>
      <c r="L41" s="41">
        <f t="shared" si="20"/>
        <v>88.27</v>
      </c>
      <c r="M41" s="41">
        <f t="shared" si="20"/>
        <v>88.27</v>
      </c>
      <c r="N41" s="41">
        <f t="shared" si="20"/>
        <v>88.27</v>
      </c>
      <c r="O41" s="41">
        <f t="shared" si="20"/>
        <v>88.27</v>
      </c>
      <c r="P41" s="41">
        <f t="shared" si="20"/>
        <v>88.27</v>
      </c>
      <c r="Q41" s="41">
        <f t="shared" si="20"/>
        <v>88.27</v>
      </c>
      <c r="R41" s="41">
        <f t="shared" si="20"/>
        <v>88.27</v>
      </c>
      <c r="S41" s="41">
        <f t="shared" si="20"/>
        <v>88.27</v>
      </c>
      <c r="T41" s="41">
        <f t="shared" si="20"/>
        <v>88.27</v>
      </c>
      <c r="U41" s="41">
        <f t="shared" si="20"/>
        <v>88.27</v>
      </c>
      <c r="V41" s="41">
        <f t="shared" si="20"/>
        <v>88.27</v>
      </c>
      <c r="W41" s="41">
        <f t="shared" si="20"/>
        <v>88.27</v>
      </c>
      <c r="X41" s="41">
        <f t="shared" si="20"/>
        <v>88.27</v>
      </c>
      <c r="Y41" s="41">
        <f t="shared" si="20"/>
        <v>88.27</v>
      </c>
      <c r="Z41" s="41">
        <f t="shared" si="20"/>
        <v>88.27</v>
      </c>
      <c r="AA41" s="41">
        <f t="shared" si="20"/>
        <v>88.27</v>
      </c>
    </row>
    <row r="42" spans="1:27" ht="12.75" customHeight="1" collapsed="1" x14ac:dyDescent="0.2">
      <c r="A42" s="98" t="s">
        <v>1068</v>
      </c>
      <c r="B42" s="25" t="str">
        <f>"08"&amp;"."&amp;$B$663&amp;"."&amp;$B$664</f>
        <v>08.01.2024</v>
      </c>
      <c r="C42" s="88" t="s">
        <v>76</v>
      </c>
      <c r="D42" s="89">
        <f>ROUND(((D43+D44+D46+D45)/1000),5)</f>
        <v>1.5405500000000001</v>
      </c>
      <c r="E42" s="89">
        <f>ROUND(((E43+E44+E46+E45)/1000),5)</f>
        <v>1.42896</v>
      </c>
      <c r="F42" s="89">
        <f>ROUND(((F43+F44+F46+F45)/1000),5)</f>
        <v>1.41781</v>
      </c>
      <c r="G42" s="89">
        <f t="shared" ref="G42:AA42" si="21">ROUND(((G43+G44+G46+G45)/1000),5)</f>
        <v>1.4001300000000001</v>
      </c>
      <c r="H42" s="89">
        <f t="shared" si="21"/>
        <v>1.40096</v>
      </c>
      <c r="I42" s="89">
        <f t="shared" si="21"/>
        <v>1.4017999999999999</v>
      </c>
      <c r="J42" s="89">
        <f t="shared" si="21"/>
        <v>1.3873500000000001</v>
      </c>
      <c r="K42" s="89">
        <f t="shared" si="21"/>
        <v>1.5279199999999999</v>
      </c>
      <c r="L42" s="89">
        <f t="shared" si="21"/>
        <v>1.6806099999999999</v>
      </c>
      <c r="M42" s="89">
        <f t="shared" si="21"/>
        <v>1.88713</v>
      </c>
      <c r="N42" s="89">
        <f t="shared" si="21"/>
        <v>2.0269900000000001</v>
      </c>
      <c r="O42" s="89">
        <f t="shared" si="21"/>
        <v>2.0531899999999998</v>
      </c>
      <c r="P42" s="89">
        <f t="shared" si="21"/>
        <v>2.05254</v>
      </c>
      <c r="Q42" s="89">
        <f t="shared" si="21"/>
        <v>2.0571000000000002</v>
      </c>
      <c r="R42" s="89">
        <f t="shared" si="21"/>
        <v>2.0162200000000001</v>
      </c>
      <c r="S42" s="89">
        <f t="shared" si="21"/>
        <v>2.02203</v>
      </c>
      <c r="T42" s="89">
        <f t="shared" si="21"/>
        <v>2.0457999999999998</v>
      </c>
      <c r="U42" s="89">
        <f t="shared" si="21"/>
        <v>2.0805099999999999</v>
      </c>
      <c r="V42" s="89">
        <f t="shared" si="21"/>
        <v>2.0634700000000001</v>
      </c>
      <c r="W42" s="89">
        <f t="shared" si="21"/>
        <v>2.04433</v>
      </c>
      <c r="X42" s="89">
        <f t="shared" si="21"/>
        <v>2.03403</v>
      </c>
      <c r="Y42" s="89">
        <f t="shared" si="21"/>
        <v>1.8807</v>
      </c>
      <c r="Z42" s="89">
        <f t="shared" si="21"/>
        <v>1.6352800000000001</v>
      </c>
      <c r="AA42" s="89">
        <f t="shared" si="21"/>
        <v>1.423</v>
      </c>
    </row>
    <row r="43" spans="1:27" ht="12.75" hidden="1" customHeight="1" outlineLevel="1" x14ac:dyDescent="0.2">
      <c r="A43" s="99" t="s">
        <v>1069</v>
      </c>
      <c r="B43" s="60" t="s">
        <v>238</v>
      </c>
      <c r="C43" s="40" t="s">
        <v>79</v>
      </c>
      <c r="D43" s="41">
        <v>1382.38</v>
      </c>
      <c r="E43" s="41">
        <v>1270.79</v>
      </c>
      <c r="F43" s="41">
        <v>1259.6400000000001</v>
      </c>
      <c r="G43" s="41">
        <v>1241.96</v>
      </c>
      <c r="H43" s="41">
        <v>1242.79</v>
      </c>
      <c r="I43" s="41">
        <v>1243.6300000000001</v>
      </c>
      <c r="J43" s="41">
        <v>1229.18</v>
      </c>
      <c r="K43" s="41">
        <v>1369.75</v>
      </c>
      <c r="L43" s="41">
        <v>1522.44</v>
      </c>
      <c r="M43" s="41">
        <v>1728.96</v>
      </c>
      <c r="N43" s="41">
        <v>1868.82</v>
      </c>
      <c r="O43" s="41">
        <v>1895.02</v>
      </c>
      <c r="P43" s="41">
        <v>1894.37</v>
      </c>
      <c r="Q43" s="41">
        <v>1898.93</v>
      </c>
      <c r="R43" s="41">
        <v>1858.05</v>
      </c>
      <c r="S43" s="41">
        <v>1863.86</v>
      </c>
      <c r="T43" s="41">
        <v>1887.63</v>
      </c>
      <c r="U43" s="41">
        <v>1922.34</v>
      </c>
      <c r="V43" s="41">
        <v>1905.3</v>
      </c>
      <c r="W43" s="41">
        <v>1886.16</v>
      </c>
      <c r="X43" s="41">
        <v>1875.86</v>
      </c>
      <c r="Y43" s="41">
        <v>1722.53</v>
      </c>
      <c r="Z43" s="41">
        <v>1477.11</v>
      </c>
      <c r="AA43" s="41">
        <v>1264.83</v>
      </c>
    </row>
    <row r="44" spans="1:27" ht="12.75" hidden="1" customHeight="1" outlineLevel="1" x14ac:dyDescent="0.2">
      <c r="A44" s="99" t="s">
        <v>1070</v>
      </c>
      <c r="B44" s="60" t="s">
        <v>90</v>
      </c>
      <c r="C44" s="40" t="s">
        <v>79</v>
      </c>
      <c r="D44" s="41">
        <f t="shared" ref="D44:AA44" si="22">$D$9</f>
        <v>66.180000000000007</v>
      </c>
      <c r="E44" s="41">
        <f t="shared" si="22"/>
        <v>66.180000000000007</v>
      </c>
      <c r="F44" s="41">
        <f t="shared" si="22"/>
        <v>66.180000000000007</v>
      </c>
      <c r="G44" s="41">
        <f t="shared" si="22"/>
        <v>66.180000000000007</v>
      </c>
      <c r="H44" s="41">
        <f t="shared" si="22"/>
        <v>66.180000000000007</v>
      </c>
      <c r="I44" s="41">
        <f t="shared" si="22"/>
        <v>66.180000000000007</v>
      </c>
      <c r="J44" s="41">
        <f t="shared" si="22"/>
        <v>66.180000000000007</v>
      </c>
      <c r="K44" s="41">
        <f t="shared" si="22"/>
        <v>66.180000000000007</v>
      </c>
      <c r="L44" s="41">
        <f t="shared" si="22"/>
        <v>66.180000000000007</v>
      </c>
      <c r="M44" s="41">
        <f t="shared" si="22"/>
        <v>66.180000000000007</v>
      </c>
      <c r="N44" s="41">
        <f t="shared" si="22"/>
        <v>66.180000000000007</v>
      </c>
      <c r="O44" s="41">
        <f t="shared" si="22"/>
        <v>66.180000000000007</v>
      </c>
      <c r="P44" s="41">
        <f t="shared" si="22"/>
        <v>66.180000000000007</v>
      </c>
      <c r="Q44" s="41">
        <f t="shared" si="22"/>
        <v>66.180000000000007</v>
      </c>
      <c r="R44" s="41">
        <f t="shared" si="22"/>
        <v>66.180000000000007</v>
      </c>
      <c r="S44" s="41">
        <f t="shared" si="22"/>
        <v>66.180000000000007</v>
      </c>
      <c r="T44" s="41">
        <f t="shared" si="22"/>
        <v>66.180000000000007</v>
      </c>
      <c r="U44" s="41">
        <f t="shared" si="22"/>
        <v>66.180000000000007</v>
      </c>
      <c r="V44" s="41">
        <f t="shared" si="22"/>
        <v>66.180000000000007</v>
      </c>
      <c r="W44" s="41">
        <f t="shared" si="22"/>
        <v>66.180000000000007</v>
      </c>
      <c r="X44" s="41">
        <f t="shared" si="22"/>
        <v>66.180000000000007</v>
      </c>
      <c r="Y44" s="41">
        <f t="shared" si="22"/>
        <v>66.180000000000007</v>
      </c>
      <c r="Z44" s="41">
        <f t="shared" si="22"/>
        <v>66.180000000000007</v>
      </c>
      <c r="AA44" s="41">
        <f t="shared" si="22"/>
        <v>66.180000000000007</v>
      </c>
    </row>
    <row r="45" spans="1:27" ht="12.75" hidden="1" customHeight="1" outlineLevel="1" x14ac:dyDescent="0.2">
      <c r="A45" s="99" t="s">
        <v>1071</v>
      </c>
      <c r="B45" s="60" t="s">
        <v>83</v>
      </c>
      <c r="C45" s="40" t="s">
        <v>79</v>
      </c>
      <c r="D45" s="41">
        <v>3.72</v>
      </c>
      <c r="E45" s="41">
        <v>3.72</v>
      </c>
      <c r="F45" s="41">
        <v>3.72</v>
      </c>
      <c r="G45" s="41">
        <v>3.72</v>
      </c>
      <c r="H45" s="41">
        <v>3.72</v>
      </c>
      <c r="I45" s="41">
        <v>3.72</v>
      </c>
      <c r="J45" s="41">
        <v>3.72</v>
      </c>
      <c r="K45" s="41">
        <v>3.72</v>
      </c>
      <c r="L45" s="41">
        <v>3.72</v>
      </c>
      <c r="M45" s="41">
        <v>3.72</v>
      </c>
      <c r="N45" s="41">
        <v>3.72</v>
      </c>
      <c r="O45" s="41">
        <v>3.72</v>
      </c>
      <c r="P45" s="41">
        <v>3.72</v>
      </c>
      <c r="Q45" s="41">
        <v>3.72</v>
      </c>
      <c r="R45" s="41">
        <v>3.72</v>
      </c>
      <c r="S45" s="41">
        <v>3.72</v>
      </c>
      <c r="T45" s="41">
        <v>3.72</v>
      </c>
      <c r="U45" s="41">
        <v>3.72</v>
      </c>
      <c r="V45" s="41">
        <v>3.72</v>
      </c>
      <c r="W45" s="41">
        <v>3.72</v>
      </c>
      <c r="X45" s="41">
        <v>3.72</v>
      </c>
      <c r="Y45" s="41">
        <v>3.72</v>
      </c>
      <c r="Z45" s="41">
        <v>3.72</v>
      </c>
      <c r="AA45" s="41">
        <v>3.72</v>
      </c>
    </row>
    <row r="46" spans="1:27" ht="12.75" hidden="1" customHeight="1" outlineLevel="1" x14ac:dyDescent="0.2">
      <c r="A46" s="99" t="s">
        <v>1072</v>
      </c>
      <c r="B46" s="60" t="s">
        <v>81</v>
      </c>
      <c r="C46" s="40" t="s">
        <v>79</v>
      </c>
      <c r="D46" s="41">
        <f>$D$11</f>
        <v>88.27</v>
      </c>
      <c r="E46" s="41">
        <f t="shared" ref="E46:AA46" si="23">$D$11</f>
        <v>88.27</v>
      </c>
      <c r="F46" s="41">
        <f t="shared" si="23"/>
        <v>88.27</v>
      </c>
      <c r="G46" s="41">
        <f t="shared" si="23"/>
        <v>88.27</v>
      </c>
      <c r="H46" s="41">
        <f t="shared" si="23"/>
        <v>88.27</v>
      </c>
      <c r="I46" s="41">
        <f t="shared" si="23"/>
        <v>88.27</v>
      </c>
      <c r="J46" s="41">
        <f t="shared" si="23"/>
        <v>88.27</v>
      </c>
      <c r="K46" s="41">
        <f t="shared" si="23"/>
        <v>88.27</v>
      </c>
      <c r="L46" s="41">
        <f t="shared" si="23"/>
        <v>88.27</v>
      </c>
      <c r="M46" s="41">
        <f t="shared" si="23"/>
        <v>88.27</v>
      </c>
      <c r="N46" s="41">
        <f t="shared" si="23"/>
        <v>88.27</v>
      </c>
      <c r="O46" s="41">
        <f t="shared" si="23"/>
        <v>88.27</v>
      </c>
      <c r="P46" s="41">
        <f t="shared" si="23"/>
        <v>88.27</v>
      </c>
      <c r="Q46" s="41">
        <f t="shared" si="23"/>
        <v>88.27</v>
      </c>
      <c r="R46" s="41">
        <f t="shared" si="23"/>
        <v>88.27</v>
      </c>
      <c r="S46" s="41">
        <f t="shared" si="23"/>
        <v>88.27</v>
      </c>
      <c r="T46" s="41">
        <f t="shared" si="23"/>
        <v>88.27</v>
      </c>
      <c r="U46" s="41">
        <f t="shared" si="23"/>
        <v>88.27</v>
      </c>
      <c r="V46" s="41">
        <f t="shared" si="23"/>
        <v>88.27</v>
      </c>
      <c r="W46" s="41">
        <f t="shared" si="23"/>
        <v>88.27</v>
      </c>
      <c r="X46" s="41">
        <f t="shared" si="23"/>
        <v>88.27</v>
      </c>
      <c r="Y46" s="41">
        <f t="shared" si="23"/>
        <v>88.27</v>
      </c>
      <c r="Z46" s="41">
        <f t="shared" si="23"/>
        <v>88.27</v>
      </c>
      <c r="AA46" s="41">
        <f t="shared" si="23"/>
        <v>88.27</v>
      </c>
    </row>
    <row r="47" spans="1:27" ht="12.75" customHeight="1" collapsed="1" x14ac:dyDescent="0.2">
      <c r="A47" s="98" t="s">
        <v>1073</v>
      </c>
      <c r="B47" s="25" t="str">
        <f>"09"&amp;"."&amp;$B$663&amp;"."&amp;$B$664</f>
        <v>09.01.2024</v>
      </c>
      <c r="C47" s="88" t="s">
        <v>76</v>
      </c>
      <c r="D47" s="89">
        <f>ROUND(((D48+D49+D51+D50)/1000),5)</f>
        <v>1.3411</v>
      </c>
      <c r="E47" s="89">
        <f>ROUND(((E48+E49+E51+E50)/1000),5)</f>
        <v>1.2714000000000001</v>
      </c>
      <c r="F47" s="89">
        <f>ROUND(((F48+F49+F51+F50)/1000),5)</f>
        <v>1.1997899999999999</v>
      </c>
      <c r="G47" s="89">
        <f t="shared" ref="G47:AA47" si="24">ROUND(((G48+G49+G51+G50)/1000),5)</f>
        <v>1.1890799999999999</v>
      </c>
      <c r="H47" s="89">
        <f t="shared" si="24"/>
        <v>1.21343</v>
      </c>
      <c r="I47" s="89">
        <f t="shared" si="24"/>
        <v>1.27668</v>
      </c>
      <c r="J47" s="89">
        <f t="shared" si="24"/>
        <v>1.45553</v>
      </c>
      <c r="K47" s="89">
        <f t="shared" si="24"/>
        <v>1.7409699999999999</v>
      </c>
      <c r="L47" s="89">
        <f t="shared" si="24"/>
        <v>2.0485899999999999</v>
      </c>
      <c r="M47" s="89">
        <f t="shared" si="24"/>
        <v>2.0884</v>
      </c>
      <c r="N47" s="89">
        <f t="shared" si="24"/>
        <v>2.1064500000000002</v>
      </c>
      <c r="O47" s="89">
        <f t="shared" si="24"/>
        <v>2.1558799999999998</v>
      </c>
      <c r="P47" s="89">
        <f t="shared" si="24"/>
        <v>2.1341199999999998</v>
      </c>
      <c r="Q47" s="89">
        <f t="shared" si="24"/>
        <v>2.1435900000000001</v>
      </c>
      <c r="R47" s="89">
        <f t="shared" si="24"/>
        <v>2.13829</v>
      </c>
      <c r="S47" s="89">
        <f t="shared" si="24"/>
        <v>2.0937100000000002</v>
      </c>
      <c r="T47" s="89">
        <f t="shared" si="24"/>
        <v>2.0861700000000001</v>
      </c>
      <c r="U47" s="89">
        <f t="shared" si="24"/>
        <v>2.07098</v>
      </c>
      <c r="V47" s="89">
        <f t="shared" si="24"/>
        <v>2.05789</v>
      </c>
      <c r="W47" s="89">
        <f t="shared" si="24"/>
        <v>2.0919500000000002</v>
      </c>
      <c r="X47" s="89">
        <f t="shared" si="24"/>
        <v>1.99871</v>
      </c>
      <c r="Y47" s="89">
        <f t="shared" si="24"/>
        <v>1.85954</v>
      </c>
      <c r="Z47" s="89">
        <f t="shared" si="24"/>
        <v>1.62199</v>
      </c>
      <c r="AA47" s="89">
        <f t="shared" si="24"/>
        <v>1.38076</v>
      </c>
    </row>
    <row r="48" spans="1:27" ht="12.75" hidden="1" customHeight="1" outlineLevel="1" x14ac:dyDescent="0.2">
      <c r="A48" s="99" t="s">
        <v>1074</v>
      </c>
      <c r="B48" s="60" t="s">
        <v>238</v>
      </c>
      <c r="C48" s="40" t="s">
        <v>79</v>
      </c>
      <c r="D48" s="41">
        <v>1182.93</v>
      </c>
      <c r="E48" s="41">
        <v>1113.23</v>
      </c>
      <c r="F48" s="41">
        <v>1041.6199999999999</v>
      </c>
      <c r="G48" s="41">
        <v>1030.9100000000001</v>
      </c>
      <c r="H48" s="41">
        <v>1055.26</v>
      </c>
      <c r="I48" s="41">
        <v>1118.51</v>
      </c>
      <c r="J48" s="41">
        <v>1297.3599999999999</v>
      </c>
      <c r="K48" s="41">
        <v>1582.8</v>
      </c>
      <c r="L48" s="41">
        <v>1890.42</v>
      </c>
      <c r="M48" s="41">
        <v>1930.23</v>
      </c>
      <c r="N48" s="41">
        <v>1948.28</v>
      </c>
      <c r="O48" s="41">
        <v>1997.71</v>
      </c>
      <c r="P48" s="41">
        <v>1975.95</v>
      </c>
      <c r="Q48" s="41">
        <v>1985.42</v>
      </c>
      <c r="R48" s="41">
        <v>1980.12</v>
      </c>
      <c r="S48" s="41">
        <v>1935.54</v>
      </c>
      <c r="T48" s="41">
        <v>1928</v>
      </c>
      <c r="U48" s="41">
        <v>1912.81</v>
      </c>
      <c r="V48" s="41">
        <v>1899.72</v>
      </c>
      <c r="W48" s="41">
        <v>1933.78</v>
      </c>
      <c r="X48" s="41">
        <v>1840.54</v>
      </c>
      <c r="Y48" s="41">
        <v>1701.37</v>
      </c>
      <c r="Z48" s="41">
        <v>1463.82</v>
      </c>
      <c r="AA48" s="41">
        <v>1222.5899999999999</v>
      </c>
    </row>
    <row r="49" spans="1:27" ht="12.75" hidden="1" customHeight="1" outlineLevel="1" x14ac:dyDescent="0.2">
      <c r="A49" s="99" t="s">
        <v>1075</v>
      </c>
      <c r="B49" s="60" t="s">
        <v>90</v>
      </c>
      <c r="C49" s="40" t="s">
        <v>79</v>
      </c>
      <c r="D49" s="41">
        <f t="shared" ref="D49:AA49" si="25">$D$9</f>
        <v>66.180000000000007</v>
      </c>
      <c r="E49" s="41">
        <f t="shared" si="25"/>
        <v>66.180000000000007</v>
      </c>
      <c r="F49" s="41">
        <f t="shared" si="25"/>
        <v>66.180000000000007</v>
      </c>
      <c r="G49" s="41">
        <f t="shared" si="25"/>
        <v>66.180000000000007</v>
      </c>
      <c r="H49" s="41">
        <f t="shared" si="25"/>
        <v>66.180000000000007</v>
      </c>
      <c r="I49" s="41">
        <f t="shared" si="25"/>
        <v>66.180000000000007</v>
      </c>
      <c r="J49" s="41">
        <f t="shared" si="25"/>
        <v>66.180000000000007</v>
      </c>
      <c r="K49" s="41">
        <f t="shared" si="25"/>
        <v>66.180000000000007</v>
      </c>
      <c r="L49" s="41">
        <f t="shared" si="25"/>
        <v>66.180000000000007</v>
      </c>
      <c r="M49" s="41">
        <f t="shared" si="25"/>
        <v>66.180000000000007</v>
      </c>
      <c r="N49" s="41">
        <f t="shared" si="25"/>
        <v>66.180000000000007</v>
      </c>
      <c r="O49" s="41">
        <f t="shared" si="25"/>
        <v>66.180000000000007</v>
      </c>
      <c r="P49" s="41">
        <f t="shared" si="25"/>
        <v>66.180000000000007</v>
      </c>
      <c r="Q49" s="41">
        <f t="shared" si="25"/>
        <v>66.180000000000007</v>
      </c>
      <c r="R49" s="41">
        <f t="shared" si="25"/>
        <v>66.180000000000007</v>
      </c>
      <c r="S49" s="41">
        <f t="shared" si="25"/>
        <v>66.180000000000007</v>
      </c>
      <c r="T49" s="41">
        <f t="shared" si="25"/>
        <v>66.180000000000007</v>
      </c>
      <c r="U49" s="41">
        <f t="shared" si="25"/>
        <v>66.180000000000007</v>
      </c>
      <c r="V49" s="41">
        <f t="shared" si="25"/>
        <v>66.180000000000007</v>
      </c>
      <c r="W49" s="41">
        <f t="shared" si="25"/>
        <v>66.180000000000007</v>
      </c>
      <c r="X49" s="41">
        <f t="shared" si="25"/>
        <v>66.180000000000007</v>
      </c>
      <c r="Y49" s="41">
        <f t="shared" si="25"/>
        <v>66.180000000000007</v>
      </c>
      <c r="Z49" s="41">
        <f t="shared" si="25"/>
        <v>66.180000000000007</v>
      </c>
      <c r="AA49" s="41">
        <f t="shared" si="25"/>
        <v>66.180000000000007</v>
      </c>
    </row>
    <row r="50" spans="1:27" ht="12.75" hidden="1" customHeight="1" outlineLevel="1" x14ac:dyDescent="0.2">
      <c r="A50" s="99" t="s">
        <v>1076</v>
      </c>
      <c r="B50" s="60" t="s">
        <v>83</v>
      </c>
      <c r="C50" s="40" t="s">
        <v>79</v>
      </c>
      <c r="D50" s="41">
        <v>3.72</v>
      </c>
      <c r="E50" s="41">
        <v>3.72</v>
      </c>
      <c r="F50" s="41">
        <v>3.72</v>
      </c>
      <c r="G50" s="41">
        <v>3.72</v>
      </c>
      <c r="H50" s="41">
        <v>3.72</v>
      </c>
      <c r="I50" s="41">
        <v>3.72</v>
      </c>
      <c r="J50" s="41">
        <v>3.72</v>
      </c>
      <c r="K50" s="41">
        <v>3.72</v>
      </c>
      <c r="L50" s="41">
        <v>3.72</v>
      </c>
      <c r="M50" s="41">
        <v>3.72</v>
      </c>
      <c r="N50" s="41">
        <v>3.72</v>
      </c>
      <c r="O50" s="41">
        <v>3.72</v>
      </c>
      <c r="P50" s="41">
        <v>3.72</v>
      </c>
      <c r="Q50" s="41">
        <v>3.72</v>
      </c>
      <c r="R50" s="41">
        <v>3.72</v>
      </c>
      <c r="S50" s="41">
        <v>3.72</v>
      </c>
      <c r="T50" s="41">
        <v>3.72</v>
      </c>
      <c r="U50" s="41">
        <v>3.72</v>
      </c>
      <c r="V50" s="41">
        <v>3.72</v>
      </c>
      <c r="W50" s="41">
        <v>3.72</v>
      </c>
      <c r="X50" s="41">
        <v>3.72</v>
      </c>
      <c r="Y50" s="41">
        <v>3.72</v>
      </c>
      <c r="Z50" s="41">
        <v>3.72</v>
      </c>
      <c r="AA50" s="41">
        <v>3.72</v>
      </c>
    </row>
    <row r="51" spans="1:27" ht="12.75" hidden="1" customHeight="1" outlineLevel="1" x14ac:dyDescent="0.2">
      <c r="A51" s="99" t="s">
        <v>1077</v>
      </c>
      <c r="B51" s="60" t="s">
        <v>81</v>
      </c>
      <c r="C51" s="40" t="s">
        <v>79</v>
      </c>
      <c r="D51" s="41">
        <f>$D$11</f>
        <v>88.27</v>
      </c>
      <c r="E51" s="41">
        <f t="shared" ref="E51:AA51" si="26">$D$11</f>
        <v>88.27</v>
      </c>
      <c r="F51" s="41">
        <f t="shared" si="26"/>
        <v>88.27</v>
      </c>
      <c r="G51" s="41">
        <f t="shared" si="26"/>
        <v>88.27</v>
      </c>
      <c r="H51" s="41">
        <f t="shared" si="26"/>
        <v>88.27</v>
      </c>
      <c r="I51" s="41">
        <f t="shared" si="26"/>
        <v>88.27</v>
      </c>
      <c r="J51" s="41">
        <f t="shared" si="26"/>
        <v>88.27</v>
      </c>
      <c r="K51" s="41">
        <f t="shared" si="26"/>
        <v>88.27</v>
      </c>
      <c r="L51" s="41">
        <f t="shared" si="26"/>
        <v>88.27</v>
      </c>
      <c r="M51" s="41">
        <f t="shared" si="26"/>
        <v>88.27</v>
      </c>
      <c r="N51" s="41">
        <f t="shared" si="26"/>
        <v>88.27</v>
      </c>
      <c r="O51" s="41">
        <f t="shared" si="26"/>
        <v>88.27</v>
      </c>
      <c r="P51" s="41">
        <f t="shared" si="26"/>
        <v>88.27</v>
      </c>
      <c r="Q51" s="41">
        <f t="shared" si="26"/>
        <v>88.27</v>
      </c>
      <c r="R51" s="41">
        <f t="shared" si="26"/>
        <v>88.27</v>
      </c>
      <c r="S51" s="41">
        <f t="shared" si="26"/>
        <v>88.27</v>
      </c>
      <c r="T51" s="41">
        <f t="shared" si="26"/>
        <v>88.27</v>
      </c>
      <c r="U51" s="41">
        <f t="shared" si="26"/>
        <v>88.27</v>
      </c>
      <c r="V51" s="41">
        <f t="shared" si="26"/>
        <v>88.27</v>
      </c>
      <c r="W51" s="41">
        <f t="shared" si="26"/>
        <v>88.27</v>
      </c>
      <c r="X51" s="41">
        <f t="shared" si="26"/>
        <v>88.27</v>
      </c>
      <c r="Y51" s="41">
        <f t="shared" si="26"/>
        <v>88.27</v>
      </c>
      <c r="Z51" s="41">
        <f t="shared" si="26"/>
        <v>88.27</v>
      </c>
      <c r="AA51" s="41">
        <f t="shared" si="26"/>
        <v>88.27</v>
      </c>
    </row>
    <row r="52" spans="1:27" ht="12.75" customHeight="1" collapsed="1" x14ac:dyDescent="0.2">
      <c r="A52" s="98" t="s">
        <v>1078</v>
      </c>
      <c r="B52" s="25" t="str">
        <f>"10"&amp;"."&amp;$B$663&amp;"."&amp;$B$664</f>
        <v>10.01.2024</v>
      </c>
      <c r="C52" s="88" t="s">
        <v>76</v>
      </c>
      <c r="D52" s="89">
        <f>ROUND(((D53+D54+D56+D55)/1000),5)</f>
        <v>1.3581300000000001</v>
      </c>
      <c r="E52" s="89">
        <f>ROUND(((E53+E54+E56+E55)/1000),5)</f>
        <v>1.27718</v>
      </c>
      <c r="F52" s="89">
        <f>ROUND(((F53+F54+F56+F55)/1000),5)</f>
        <v>1.2513799999999999</v>
      </c>
      <c r="G52" s="89">
        <f t="shared" ref="G52:AA52" si="27">ROUND(((G53+G54+G56+G55)/1000),5)</f>
        <v>1.25081</v>
      </c>
      <c r="H52" s="89">
        <f t="shared" si="27"/>
        <v>1.3086100000000001</v>
      </c>
      <c r="I52" s="89">
        <f t="shared" si="27"/>
        <v>1.39988</v>
      </c>
      <c r="J52" s="89">
        <f t="shared" si="27"/>
        <v>1.6184099999999999</v>
      </c>
      <c r="K52" s="89">
        <f t="shared" si="27"/>
        <v>1.9120200000000001</v>
      </c>
      <c r="L52" s="89">
        <f t="shared" si="27"/>
        <v>2.0989499999999999</v>
      </c>
      <c r="M52" s="89">
        <f t="shared" si="27"/>
        <v>2.1481699999999999</v>
      </c>
      <c r="N52" s="89">
        <f t="shared" si="27"/>
        <v>2.1728100000000001</v>
      </c>
      <c r="O52" s="89">
        <f t="shared" si="27"/>
        <v>2.2253400000000001</v>
      </c>
      <c r="P52" s="89">
        <f t="shared" si="27"/>
        <v>2.1952099999999999</v>
      </c>
      <c r="Q52" s="89">
        <f t="shared" si="27"/>
        <v>2.2045400000000002</v>
      </c>
      <c r="R52" s="89">
        <f t="shared" si="27"/>
        <v>2.2003300000000001</v>
      </c>
      <c r="S52" s="89">
        <f t="shared" si="27"/>
        <v>2.1476700000000002</v>
      </c>
      <c r="T52" s="89">
        <f t="shared" si="27"/>
        <v>2.1507000000000001</v>
      </c>
      <c r="U52" s="89">
        <f t="shared" si="27"/>
        <v>2.13626</v>
      </c>
      <c r="V52" s="89">
        <f t="shared" si="27"/>
        <v>2.1161599999999998</v>
      </c>
      <c r="W52" s="89">
        <f t="shared" si="27"/>
        <v>2.1577700000000002</v>
      </c>
      <c r="X52" s="89">
        <f t="shared" si="27"/>
        <v>2.0373399999999999</v>
      </c>
      <c r="Y52" s="89">
        <f t="shared" si="27"/>
        <v>1.9142699999999999</v>
      </c>
      <c r="Z52" s="89">
        <f t="shared" si="27"/>
        <v>1.6957</v>
      </c>
      <c r="AA52" s="89">
        <f t="shared" si="27"/>
        <v>1.4094199999999999</v>
      </c>
    </row>
    <row r="53" spans="1:27" ht="12.75" hidden="1" customHeight="1" outlineLevel="1" x14ac:dyDescent="0.2">
      <c r="A53" s="99" t="s">
        <v>1079</v>
      </c>
      <c r="B53" s="60" t="s">
        <v>238</v>
      </c>
      <c r="C53" s="40" t="s">
        <v>79</v>
      </c>
      <c r="D53" s="41">
        <v>1199.96</v>
      </c>
      <c r="E53" s="41">
        <v>1119.01</v>
      </c>
      <c r="F53" s="41">
        <v>1093.21</v>
      </c>
      <c r="G53" s="41">
        <v>1092.6400000000001</v>
      </c>
      <c r="H53" s="41">
        <v>1150.44</v>
      </c>
      <c r="I53" s="41">
        <v>1241.71</v>
      </c>
      <c r="J53" s="41">
        <v>1460.24</v>
      </c>
      <c r="K53" s="41">
        <v>1753.85</v>
      </c>
      <c r="L53" s="41">
        <v>1940.78</v>
      </c>
      <c r="M53" s="41">
        <v>1990</v>
      </c>
      <c r="N53" s="41">
        <v>2014.64</v>
      </c>
      <c r="O53" s="41">
        <v>2067.17</v>
      </c>
      <c r="P53" s="41">
        <v>2037.04</v>
      </c>
      <c r="Q53" s="41">
        <v>2046.37</v>
      </c>
      <c r="R53" s="41">
        <v>2042.16</v>
      </c>
      <c r="S53" s="41">
        <v>1989.5</v>
      </c>
      <c r="T53" s="41">
        <v>1992.53</v>
      </c>
      <c r="U53" s="41">
        <v>1978.09</v>
      </c>
      <c r="V53" s="41">
        <v>1957.99</v>
      </c>
      <c r="W53" s="41">
        <v>1999.6</v>
      </c>
      <c r="X53" s="41">
        <v>1879.17</v>
      </c>
      <c r="Y53" s="41">
        <v>1756.1</v>
      </c>
      <c r="Z53" s="41">
        <v>1537.53</v>
      </c>
      <c r="AA53" s="41">
        <v>1251.25</v>
      </c>
    </row>
    <row r="54" spans="1:27" ht="12.75" hidden="1" customHeight="1" outlineLevel="1" x14ac:dyDescent="0.2">
      <c r="A54" s="99" t="s">
        <v>1080</v>
      </c>
      <c r="B54" s="60" t="s">
        <v>90</v>
      </c>
      <c r="C54" s="40" t="s">
        <v>79</v>
      </c>
      <c r="D54" s="41">
        <f t="shared" ref="D54:AA54" si="28">$D$9</f>
        <v>66.180000000000007</v>
      </c>
      <c r="E54" s="41">
        <f t="shared" si="28"/>
        <v>66.180000000000007</v>
      </c>
      <c r="F54" s="41">
        <f t="shared" si="28"/>
        <v>66.180000000000007</v>
      </c>
      <c r="G54" s="41">
        <f t="shared" si="28"/>
        <v>66.180000000000007</v>
      </c>
      <c r="H54" s="41">
        <f t="shared" si="28"/>
        <v>66.180000000000007</v>
      </c>
      <c r="I54" s="41">
        <f t="shared" si="28"/>
        <v>66.180000000000007</v>
      </c>
      <c r="J54" s="41">
        <f t="shared" si="28"/>
        <v>66.180000000000007</v>
      </c>
      <c r="K54" s="41">
        <f t="shared" si="28"/>
        <v>66.180000000000007</v>
      </c>
      <c r="L54" s="41">
        <f t="shared" si="28"/>
        <v>66.180000000000007</v>
      </c>
      <c r="M54" s="41">
        <f t="shared" si="28"/>
        <v>66.180000000000007</v>
      </c>
      <c r="N54" s="41">
        <f t="shared" si="28"/>
        <v>66.180000000000007</v>
      </c>
      <c r="O54" s="41">
        <f t="shared" si="28"/>
        <v>66.180000000000007</v>
      </c>
      <c r="P54" s="41">
        <f t="shared" si="28"/>
        <v>66.180000000000007</v>
      </c>
      <c r="Q54" s="41">
        <f t="shared" si="28"/>
        <v>66.180000000000007</v>
      </c>
      <c r="R54" s="41">
        <f t="shared" si="28"/>
        <v>66.180000000000007</v>
      </c>
      <c r="S54" s="41">
        <f t="shared" si="28"/>
        <v>66.180000000000007</v>
      </c>
      <c r="T54" s="41">
        <f t="shared" si="28"/>
        <v>66.180000000000007</v>
      </c>
      <c r="U54" s="41">
        <f t="shared" si="28"/>
        <v>66.180000000000007</v>
      </c>
      <c r="V54" s="41">
        <f t="shared" si="28"/>
        <v>66.180000000000007</v>
      </c>
      <c r="W54" s="41">
        <f t="shared" si="28"/>
        <v>66.180000000000007</v>
      </c>
      <c r="X54" s="41">
        <f t="shared" si="28"/>
        <v>66.180000000000007</v>
      </c>
      <c r="Y54" s="41">
        <f t="shared" si="28"/>
        <v>66.180000000000007</v>
      </c>
      <c r="Z54" s="41">
        <f t="shared" si="28"/>
        <v>66.180000000000007</v>
      </c>
      <c r="AA54" s="41">
        <f t="shared" si="28"/>
        <v>66.180000000000007</v>
      </c>
    </row>
    <row r="55" spans="1:27" ht="12.75" hidden="1" customHeight="1" outlineLevel="1" x14ac:dyDescent="0.2">
      <c r="A55" s="99" t="s">
        <v>1081</v>
      </c>
      <c r="B55" s="60" t="s">
        <v>83</v>
      </c>
      <c r="C55" s="40" t="s">
        <v>79</v>
      </c>
      <c r="D55" s="41">
        <v>3.72</v>
      </c>
      <c r="E55" s="41">
        <v>3.72</v>
      </c>
      <c r="F55" s="41">
        <v>3.72</v>
      </c>
      <c r="G55" s="41">
        <v>3.72</v>
      </c>
      <c r="H55" s="41">
        <v>3.72</v>
      </c>
      <c r="I55" s="41">
        <v>3.72</v>
      </c>
      <c r="J55" s="41">
        <v>3.72</v>
      </c>
      <c r="K55" s="41">
        <v>3.72</v>
      </c>
      <c r="L55" s="41">
        <v>3.72</v>
      </c>
      <c r="M55" s="41">
        <v>3.72</v>
      </c>
      <c r="N55" s="41">
        <v>3.72</v>
      </c>
      <c r="O55" s="41">
        <v>3.72</v>
      </c>
      <c r="P55" s="41">
        <v>3.72</v>
      </c>
      <c r="Q55" s="41">
        <v>3.72</v>
      </c>
      <c r="R55" s="41">
        <v>3.72</v>
      </c>
      <c r="S55" s="41">
        <v>3.72</v>
      </c>
      <c r="T55" s="41">
        <v>3.72</v>
      </c>
      <c r="U55" s="41">
        <v>3.72</v>
      </c>
      <c r="V55" s="41">
        <v>3.72</v>
      </c>
      <c r="W55" s="41">
        <v>3.72</v>
      </c>
      <c r="X55" s="41">
        <v>3.72</v>
      </c>
      <c r="Y55" s="41">
        <v>3.72</v>
      </c>
      <c r="Z55" s="41">
        <v>3.72</v>
      </c>
      <c r="AA55" s="41">
        <v>3.72</v>
      </c>
    </row>
    <row r="56" spans="1:27" ht="12.75" hidden="1" customHeight="1" outlineLevel="1" x14ac:dyDescent="0.2">
      <c r="A56" s="99" t="s">
        <v>1082</v>
      </c>
      <c r="B56" s="60" t="s">
        <v>81</v>
      </c>
      <c r="C56" s="40" t="s">
        <v>79</v>
      </c>
      <c r="D56" s="41">
        <f>$D$11</f>
        <v>88.27</v>
      </c>
      <c r="E56" s="41">
        <f t="shared" ref="E56:AA56" si="29">$D$11</f>
        <v>88.27</v>
      </c>
      <c r="F56" s="41">
        <f t="shared" si="29"/>
        <v>88.27</v>
      </c>
      <c r="G56" s="41">
        <f t="shared" si="29"/>
        <v>88.27</v>
      </c>
      <c r="H56" s="41">
        <f t="shared" si="29"/>
        <v>88.27</v>
      </c>
      <c r="I56" s="41">
        <f t="shared" si="29"/>
        <v>88.27</v>
      </c>
      <c r="J56" s="41">
        <f t="shared" si="29"/>
        <v>88.27</v>
      </c>
      <c r="K56" s="41">
        <f t="shared" si="29"/>
        <v>88.27</v>
      </c>
      <c r="L56" s="41">
        <f t="shared" si="29"/>
        <v>88.27</v>
      </c>
      <c r="M56" s="41">
        <f t="shared" si="29"/>
        <v>88.27</v>
      </c>
      <c r="N56" s="41">
        <f t="shared" si="29"/>
        <v>88.27</v>
      </c>
      <c r="O56" s="41">
        <f t="shared" si="29"/>
        <v>88.27</v>
      </c>
      <c r="P56" s="41">
        <f t="shared" si="29"/>
        <v>88.27</v>
      </c>
      <c r="Q56" s="41">
        <f t="shared" si="29"/>
        <v>88.27</v>
      </c>
      <c r="R56" s="41">
        <f t="shared" si="29"/>
        <v>88.27</v>
      </c>
      <c r="S56" s="41">
        <f t="shared" si="29"/>
        <v>88.27</v>
      </c>
      <c r="T56" s="41">
        <f t="shared" si="29"/>
        <v>88.27</v>
      </c>
      <c r="U56" s="41">
        <f t="shared" si="29"/>
        <v>88.27</v>
      </c>
      <c r="V56" s="41">
        <f t="shared" si="29"/>
        <v>88.27</v>
      </c>
      <c r="W56" s="41">
        <f t="shared" si="29"/>
        <v>88.27</v>
      </c>
      <c r="X56" s="41">
        <f t="shared" si="29"/>
        <v>88.27</v>
      </c>
      <c r="Y56" s="41">
        <f t="shared" si="29"/>
        <v>88.27</v>
      </c>
      <c r="Z56" s="41">
        <f t="shared" si="29"/>
        <v>88.27</v>
      </c>
      <c r="AA56" s="41">
        <f t="shared" si="29"/>
        <v>88.27</v>
      </c>
    </row>
    <row r="57" spans="1:27" ht="12.75" customHeight="1" collapsed="1" x14ac:dyDescent="0.2">
      <c r="A57" s="98" t="s">
        <v>1083</v>
      </c>
      <c r="B57" s="25" t="str">
        <f>"11"&amp;"."&amp;$B$663&amp;"."&amp;$B$664</f>
        <v>11.01.2024</v>
      </c>
      <c r="C57" s="88" t="s">
        <v>76</v>
      </c>
      <c r="D57" s="89">
        <f>ROUND(((D58+D59+D61+D60)/1000),5)</f>
        <v>1.4030199999999999</v>
      </c>
      <c r="E57" s="89">
        <f>ROUND(((E58+E59+E61+E60)/1000),5)</f>
        <v>1.3327899999999999</v>
      </c>
      <c r="F57" s="89">
        <f>ROUND(((F58+F59+F61+F60)/1000),5)</f>
        <v>1.2774799999999999</v>
      </c>
      <c r="G57" s="89">
        <f t="shared" ref="G57:AA57" si="30">ROUND(((G58+G59+G61+G60)/1000),5)</f>
        <v>1.3048599999999999</v>
      </c>
      <c r="H57" s="89">
        <f t="shared" si="30"/>
        <v>1.34962</v>
      </c>
      <c r="I57" s="89">
        <f t="shared" si="30"/>
        <v>1.4177900000000001</v>
      </c>
      <c r="J57" s="89">
        <f t="shared" si="30"/>
        <v>1.6408799999999999</v>
      </c>
      <c r="K57" s="89">
        <f t="shared" si="30"/>
        <v>1.99936</v>
      </c>
      <c r="L57" s="89">
        <f t="shared" si="30"/>
        <v>2.1362899999999998</v>
      </c>
      <c r="M57" s="89">
        <f t="shared" si="30"/>
        <v>2.1830799999999999</v>
      </c>
      <c r="N57" s="89">
        <f t="shared" si="30"/>
        <v>2.2274699999999998</v>
      </c>
      <c r="O57" s="89">
        <f t="shared" si="30"/>
        <v>2.2511100000000002</v>
      </c>
      <c r="P57" s="89">
        <f t="shared" si="30"/>
        <v>2.22153</v>
      </c>
      <c r="Q57" s="89">
        <f t="shared" si="30"/>
        <v>2.2311399999999999</v>
      </c>
      <c r="R57" s="89">
        <f t="shared" si="30"/>
        <v>2.2290000000000001</v>
      </c>
      <c r="S57" s="89">
        <f t="shared" si="30"/>
        <v>2.1764199999999998</v>
      </c>
      <c r="T57" s="89">
        <f t="shared" si="30"/>
        <v>2.19503</v>
      </c>
      <c r="U57" s="89">
        <f t="shared" si="30"/>
        <v>2.21658</v>
      </c>
      <c r="V57" s="89">
        <f t="shared" si="30"/>
        <v>2.13496</v>
      </c>
      <c r="W57" s="89">
        <f t="shared" si="30"/>
        <v>2.1705899999999998</v>
      </c>
      <c r="X57" s="89">
        <f t="shared" si="30"/>
        <v>2.0470000000000002</v>
      </c>
      <c r="Y57" s="89">
        <f t="shared" si="30"/>
        <v>1.9365300000000001</v>
      </c>
      <c r="Z57" s="89">
        <f t="shared" si="30"/>
        <v>1.6974499999999999</v>
      </c>
      <c r="AA57" s="89">
        <f t="shared" si="30"/>
        <v>1.4048</v>
      </c>
    </row>
    <row r="58" spans="1:27" ht="12.75" hidden="1" customHeight="1" outlineLevel="1" x14ac:dyDescent="0.2">
      <c r="A58" s="99" t="s">
        <v>1084</v>
      </c>
      <c r="B58" s="60" t="s">
        <v>238</v>
      </c>
      <c r="C58" s="40" t="s">
        <v>79</v>
      </c>
      <c r="D58" s="41">
        <v>1244.8499999999999</v>
      </c>
      <c r="E58" s="41">
        <v>1174.6199999999999</v>
      </c>
      <c r="F58" s="41">
        <v>1119.31</v>
      </c>
      <c r="G58" s="41">
        <v>1146.69</v>
      </c>
      <c r="H58" s="41">
        <v>1191.45</v>
      </c>
      <c r="I58" s="41">
        <v>1259.6199999999999</v>
      </c>
      <c r="J58" s="41">
        <v>1482.71</v>
      </c>
      <c r="K58" s="41">
        <v>1841.19</v>
      </c>
      <c r="L58" s="41">
        <v>1978.12</v>
      </c>
      <c r="M58" s="41">
        <v>2024.91</v>
      </c>
      <c r="N58" s="41">
        <v>2069.3000000000002</v>
      </c>
      <c r="O58" s="41">
        <v>2092.94</v>
      </c>
      <c r="P58" s="41">
        <v>2063.36</v>
      </c>
      <c r="Q58" s="41">
        <v>2072.9699999999998</v>
      </c>
      <c r="R58" s="41">
        <v>2070.83</v>
      </c>
      <c r="S58" s="41">
        <v>2018.25</v>
      </c>
      <c r="T58" s="41">
        <v>2036.86</v>
      </c>
      <c r="U58" s="41">
        <v>2058.41</v>
      </c>
      <c r="V58" s="41">
        <v>1976.79</v>
      </c>
      <c r="W58" s="41">
        <v>2012.42</v>
      </c>
      <c r="X58" s="41">
        <v>1888.83</v>
      </c>
      <c r="Y58" s="41">
        <v>1778.36</v>
      </c>
      <c r="Z58" s="41">
        <v>1539.28</v>
      </c>
      <c r="AA58" s="41">
        <v>1246.6300000000001</v>
      </c>
    </row>
    <row r="59" spans="1:27" ht="12.75" hidden="1" customHeight="1" outlineLevel="1" x14ac:dyDescent="0.2">
      <c r="A59" s="99" t="s">
        <v>1085</v>
      </c>
      <c r="B59" s="60" t="s">
        <v>90</v>
      </c>
      <c r="C59" s="40" t="s">
        <v>79</v>
      </c>
      <c r="D59" s="41">
        <f t="shared" ref="D59:AA59" si="31">$D$9</f>
        <v>66.180000000000007</v>
      </c>
      <c r="E59" s="41">
        <f t="shared" si="31"/>
        <v>66.180000000000007</v>
      </c>
      <c r="F59" s="41">
        <f t="shared" si="31"/>
        <v>66.180000000000007</v>
      </c>
      <c r="G59" s="41">
        <f t="shared" si="31"/>
        <v>66.180000000000007</v>
      </c>
      <c r="H59" s="41">
        <f t="shared" si="31"/>
        <v>66.180000000000007</v>
      </c>
      <c r="I59" s="41">
        <f t="shared" si="31"/>
        <v>66.180000000000007</v>
      </c>
      <c r="J59" s="41">
        <f t="shared" si="31"/>
        <v>66.180000000000007</v>
      </c>
      <c r="K59" s="41">
        <f t="shared" si="31"/>
        <v>66.180000000000007</v>
      </c>
      <c r="L59" s="41">
        <f t="shared" si="31"/>
        <v>66.180000000000007</v>
      </c>
      <c r="M59" s="41">
        <f t="shared" si="31"/>
        <v>66.180000000000007</v>
      </c>
      <c r="N59" s="41">
        <f t="shared" si="31"/>
        <v>66.180000000000007</v>
      </c>
      <c r="O59" s="41">
        <f t="shared" si="31"/>
        <v>66.180000000000007</v>
      </c>
      <c r="P59" s="41">
        <f t="shared" si="31"/>
        <v>66.180000000000007</v>
      </c>
      <c r="Q59" s="41">
        <f t="shared" si="31"/>
        <v>66.180000000000007</v>
      </c>
      <c r="R59" s="41">
        <f t="shared" si="31"/>
        <v>66.180000000000007</v>
      </c>
      <c r="S59" s="41">
        <f t="shared" si="31"/>
        <v>66.180000000000007</v>
      </c>
      <c r="T59" s="41">
        <f t="shared" si="31"/>
        <v>66.180000000000007</v>
      </c>
      <c r="U59" s="41">
        <f t="shared" si="31"/>
        <v>66.180000000000007</v>
      </c>
      <c r="V59" s="41">
        <f t="shared" si="31"/>
        <v>66.180000000000007</v>
      </c>
      <c r="W59" s="41">
        <f t="shared" si="31"/>
        <v>66.180000000000007</v>
      </c>
      <c r="X59" s="41">
        <f t="shared" si="31"/>
        <v>66.180000000000007</v>
      </c>
      <c r="Y59" s="41">
        <f t="shared" si="31"/>
        <v>66.180000000000007</v>
      </c>
      <c r="Z59" s="41">
        <f t="shared" si="31"/>
        <v>66.180000000000007</v>
      </c>
      <c r="AA59" s="41">
        <f t="shared" si="31"/>
        <v>66.180000000000007</v>
      </c>
    </row>
    <row r="60" spans="1:27" ht="12.75" hidden="1" customHeight="1" outlineLevel="1" x14ac:dyDescent="0.2">
      <c r="A60" s="99" t="s">
        <v>1086</v>
      </c>
      <c r="B60" s="60" t="s">
        <v>83</v>
      </c>
      <c r="C60" s="40" t="s">
        <v>79</v>
      </c>
      <c r="D60" s="41">
        <v>3.72</v>
      </c>
      <c r="E60" s="41">
        <v>3.72</v>
      </c>
      <c r="F60" s="41">
        <v>3.72</v>
      </c>
      <c r="G60" s="41">
        <v>3.72</v>
      </c>
      <c r="H60" s="41">
        <v>3.72</v>
      </c>
      <c r="I60" s="41">
        <v>3.72</v>
      </c>
      <c r="J60" s="41">
        <v>3.72</v>
      </c>
      <c r="K60" s="41">
        <v>3.72</v>
      </c>
      <c r="L60" s="41">
        <v>3.72</v>
      </c>
      <c r="M60" s="41">
        <v>3.72</v>
      </c>
      <c r="N60" s="41">
        <v>3.72</v>
      </c>
      <c r="O60" s="41">
        <v>3.72</v>
      </c>
      <c r="P60" s="41">
        <v>3.72</v>
      </c>
      <c r="Q60" s="41">
        <v>3.72</v>
      </c>
      <c r="R60" s="41">
        <v>3.72</v>
      </c>
      <c r="S60" s="41">
        <v>3.72</v>
      </c>
      <c r="T60" s="41">
        <v>3.72</v>
      </c>
      <c r="U60" s="41">
        <v>3.72</v>
      </c>
      <c r="V60" s="41">
        <v>3.72</v>
      </c>
      <c r="W60" s="41">
        <v>3.72</v>
      </c>
      <c r="X60" s="41">
        <v>3.72</v>
      </c>
      <c r="Y60" s="41">
        <v>3.72</v>
      </c>
      <c r="Z60" s="41">
        <v>3.72</v>
      </c>
      <c r="AA60" s="41">
        <v>3.72</v>
      </c>
    </row>
    <row r="61" spans="1:27" ht="12.75" hidden="1" customHeight="1" outlineLevel="1" x14ac:dyDescent="0.2">
      <c r="A61" s="99" t="s">
        <v>1087</v>
      </c>
      <c r="B61" s="60" t="s">
        <v>81</v>
      </c>
      <c r="C61" s="40" t="s">
        <v>79</v>
      </c>
      <c r="D61" s="41">
        <f>$D$11</f>
        <v>88.27</v>
      </c>
      <c r="E61" s="41">
        <f t="shared" ref="E61:AA61" si="32">$D$11</f>
        <v>88.27</v>
      </c>
      <c r="F61" s="41">
        <f t="shared" si="32"/>
        <v>88.27</v>
      </c>
      <c r="G61" s="41">
        <f t="shared" si="32"/>
        <v>88.27</v>
      </c>
      <c r="H61" s="41">
        <f t="shared" si="32"/>
        <v>88.27</v>
      </c>
      <c r="I61" s="41">
        <f t="shared" si="32"/>
        <v>88.27</v>
      </c>
      <c r="J61" s="41">
        <f t="shared" si="32"/>
        <v>88.27</v>
      </c>
      <c r="K61" s="41">
        <f t="shared" si="32"/>
        <v>88.27</v>
      </c>
      <c r="L61" s="41">
        <f t="shared" si="32"/>
        <v>88.27</v>
      </c>
      <c r="M61" s="41">
        <f t="shared" si="32"/>
        <v>88.27</v>
      </c>
      <c r="N61" s="41">
        <f t="shared" si="32"/>
        <v>88.27</v>
      </c>
      <c r="O61" s="41">
        <f t="shared" si="32"/>
        <v>88.27</v>
      </c>
      <c r="P61" s="41">
        <f t="shared" si="32"/>
        <v>88.27</v>
      </c>
      <c r="Q61" s="41">
        <f t="shared" si="32"/>
        <v>88.27</v>
      </c>
      <c r="R61" s="41">
        <f t="shared" si="32"/>
        <v>88.27</v>
      </c>
      <c r="S61" s="41">
        <f t="shared" si="32"/>
        <v>88.27</v>
      </c>
      <c r="T61" s="41">
        <f t="shared" si="32"/>
        <v>88.27</v>
      </c>
      <c r="U61" s="41">
        <f t="shared" si="32"/>
        <v>88.27</v>
      </c>
      <c r="V61" s="41">
        <f t="shared" si="32"/>
        <v>88.27</v>
      </c>
      <c r="W61" s="41">
        <f t="shared" si="32"/>
        <v>88.27</v>
      </c>
      <c r="X61" s="41">
        <f t="shared" si="32"/>
        <v>88.27</v>
      </c>
      <c r="Y61" s="41">
        <f t="shared" si="32"/>
        <v>88.27</v>
      </c>
      <c r="Z61" s="41">
        <f t="shared" si="32"/>
        <v>88.27</v>
      </c>
      <c r="AA61" s="41">
        <f t="shared" si="32"/>
        <v>88.27</v>
      </c>
    </row>
    <row r="62" spans="1:27" ht="12.75" customHeight="1" collapsed="1" x14ac:dyDescent="0.2">
      <c r="A62" s="98" t="s">
        <v>1088</v>
      </c>
      <c r="B62" s="25" t="str">
        <f>"12"&amp;"."&amp;$B$663&amp;"."&amp;$B$664</f>
        <v>12.01.2024</v>
      </c>
      <c r="C62" s="88" t="s">
        <v>76</v>
      </c>
      <c r="D62" s="89">
        <f>ROUND(((D63+D64+D66+D65)/1000),5)</f>
        <v>1.3474600000000001</v>
      </c>
      <c r="E62" s="89">
        <f>ROUND(((E63+E64+E66+E65)/1000),5)</f>
        <v>1.27057</v>
      </c>
      <c r="F62" s="89">
        <f>ROUND(((F63+F64+F66+F65)/1000),5)</f>
        <v>1.1984900000000001</v>
      </c>
      <c r="G62" s="89">
        <f t="shared" ref="G62:AA62" si="33">ROUND(((G63+G64+G66+G65)/1000),5)</f>
        <v>1.2133700000000001</v>
      </c>
      <c r="H62" s="89">
        <f t="shared" si="33"/>
        <v>1.2756700000000001</v>
      </c>
      <c r="I62" s="89">
        <f t="shared" si="33"/>
        <v>1.40266</v>
      </c>
      <c r="J62" s="89">
        <f t="shared" si="33"/>
        <v>1.6156900000000001</v>
      </c>
      <c r="K62" s="89">
        <f t="shared" si="33"/>
        <v>1.8533900000000001</v>
      </c>
      <c r="L62" s="89">
        <f t="shared" si="33"/>
        <v>2.0243600000000002</v>
      </c>
      <c r="M62" s="89">
        <f t="shared" si="33"/>
        <v>2.0693199999999998</v>
      </c>
      <c r="N62" s="89">
        <f t="shared" si="33"/>
        <v>2.1142699999999999</v>
      </c>
      <c r="O62" s="89">
        <f t="shared" si="33"/>
        <v>2.1590799999999999</v>
      </c>
      <c r="P62" s="89">
        <f t="shared" si="33"/>
        <v>2.1235499999999998</v>
      </c>
      <c r="Q62" s="89">
        <f t="shared" si="33"/>
        <v>2.1382500000000002</v>
      </c>
      <c r="R62" s="89">
        <f t="shared" si="33"/>
        <v>2.1335099999999998</v>
      </c>
      <c r="S62" s="89">
        <f t="shared" si="33"/>
        <v>2.0647799999999998</v>
      </c>
      <c r="T62" s="89">
        <f t="shared" si="33"/>
        <v>2.0831200000000001</v>
      </c>
      <c r="U62" s="89">
        <f t="shared" si="33"/>
        <v>2.1118199999999998</v>
      </c>
      <c r="V62" s="89">
        <f t="shared" si="33"/>
        <v>2.1053899999999999</v>
      </c>
      <c r="W62" s="89">
        <f t="shared" si="33"/>
        <v>2.1398000000000001</v>
      </c>
      <c r="X62" s="89">
        <f t="shared" si="33"/>
        <v>2.06446</v>
      </c>
      <c r="Y62" s="89">
        <f t="shared" si="33"/>
        <v>1.9508700000000001</v>
      </c>
      <c r="Z62" s="89">
        <f t="shared" si="33"/>
        <v>1.7115100000000001</v>
      </c>
      <c r="AA62" s="89">
        <f t="shared" si="33"/>
        <v>1.5015400000000001</v>
      </c>
    </row>
    <row r="63" spans="1:27" ht="12.75" hidden="1" customHeight="1" outlineLevel="1" x14ac:dyDescent="0.2">
      <c r="A63" s="99" t="s">
        <v>1089</v>
      </c>
      <c r="B63" s="60" t="s">
        <v>238</v>
      </c>
      <c r="C63" s="40" t="s">
        <v>79</v>
      </c>
      <c r="D63" s="41">
        <v>1189.29</v>
      </c>
      <c r="E63" s="41">
        <v>1112.4000000000001</v>
      </c>
      <c r="F63" s="41">
        <v>1040.32</v>
      </c>
      <c r="G63" s="41">
        <v>1055.2</v>
      </c>
      <c r="H63" s="41">
        <v>1117.5</v>
      </c>
      <c r="I63" s="41">
        <v>1244.49</v>
      </c>
      <c r="J63" s="41">
        <v>1457.52</v>
      </c>
      <c r="K63" s="41">
        <v>1695.22</v>
      </c>
      <c r="L63" s="41">
        <v>1866.19</v>
      </c>
      <c r="M63" s="41">
        <v>1911.15</v>
      </c>
      <c r="N63" s="41">
        <v>1956.1</v>
      </c>
      <c r="O63" s="41">
        <v>2000.91</v>
      </c>
      <c r="P63" s="41">
        <v>1965.38</v>
      </c>
      <c r="Q63" s="41">
        <v>1980.08</v>
      </c>
      <c r="R63" s="41">
        <v>1975.34</v>
      </c>
      <c r="S63" s="41">
        <v>1906.61</v>
      </c>
      <c r="T63" s="41">
        <v>1924.95</v>
      </c>
      <c r="U63" s="41">
        <v>1953.65</v>
      </c>
      <c r="V63" s="41">
        <v>1947.22</v>
      </c>
      <c r="W63" s="41">
        <v>1981.63</v>
      </c>
      <c r="X63" s="41">
        <v>1906.29</v>
      </c>
      <c r="Y63" s="41">
        <v>1792.7</v>
      </c>
      <c r="Z63" s="41">
        <v>1553.34</v>
      </c>
      <c r="AA63" s="41">
        <v>1343.37</v>
      </c>
    </row>
    <row r="64" spans="1:27" ht="12.75" hidden="1" customHeight="1" outlineLevel="1" x14ac:dyDescent="0.2">
      <c r="A64" s="99" t="s">
        <v>1090</v>
      </c>
      <c r="B64" s="60" t="s">
        <v>90</v>
      </c>
      <c r="C64" s="40" t="s">
        <v>79</v>
      </c>
      <c r="D64" s="41">
        <f t="shared" ref="D64:AA64" si="34">$D$9</f>
        <v>66.180000000000007</v>
      </c>
      <c r="E64" s="41">
        <f t="shared" si="34"/>
        <v>66.180000000000007</v>
      </c>
      <c r="F64" s="41">
        <f t="shared" si="34"/>
        <v>66.180000000000007</v>
      </c>
      <c r="G64" s="41">
        <f t="shared" si="34"/>
        <v>66.180000000000007</v>
      </c>
      <c r="H64" s="41">
        <f t="shared" si="34"/>
        <v>66.180000000000007</v>
      </c>
      <c r="I64" s="41">
        <f t="shared" si="34"/>
        <v>66.180000000000007</v>
      </c>
      <c r="J64" s="41">
        <f t="shared" si="34"/>
        <v>66.180000000000007</v>
      </c>
      <c r="K64" s="41">
        <f t="shared" si="34"/>
        <v>66.180000000000007</v>
      </c>
      <c r="L64" s="41">
        <f t="shared" si="34"/>
        <v>66.180000000000007</v>
      </c>
      <c r="M64" s="41">
        <f t="shared" si="34"/>
        <v>66.180000000000007</v>
      </c>
      <c r="N64" s="41">
        <f t="shared" si="34"/>
        <v>66.180000000000007</v>
      </c>
      <c r="O64" s="41">
        <f t="shared" si="34"/>
        <v>66.180000000000007</v>
      </c>
      <c r="P64" s="41">
        <f t="shared" si="34"/>
        <v>66.180000000000007</v>
      </c>
      <c r="Q64" s="41">
        <f t="shared" si="34"/>
        <v>66.180000000000007</v>
      </c>
      <c r="R64" s="41">
        <f t="shared" si="34"/>
        <v>66.180000000000007</v>
      </c>
      <c r="S64" s="41">
        <f t="shared" si="34"/>
        <v>66.180000000000007</v>
      </c>
      <c r="T64" s="41">
        <f t="shared" si="34"/>
        <v>66.180000000000007</v>
      </c>
      <c r="U64" s="41">
        <f t="shared" si="34"/>
        <v>66.180000000000007</v>
      </c>
      <c r="V64" s="41">
        <f t="shared" si="34"/>
        <v>66.180000000000007</v>
      </c>
      <c r="W64" s="41">
        <f t="shared" si="34"/>
        <v>66.180000000000007</v>
      </c>
      <c r="X64" s="41">
        <f t="shared" si="34"/>
        <v>66.180000000000007</v>
      </c>
      <c r="Y64" s="41">
        <f t="shared" si="34"/>
        <v>66.180000000000007</v>
      </c>
      <c r="Z64" s="41">
        <f t="shared" si="34"/>
        <v>66.180000000000007</v>
      </c>
      <c r="AA64" s="41">
        <f t="shared" si="34"/>
        <v>66.180000000000007</v>
      </c>
    </row>
    <row r="65" spans="1:27" ht="12.75" hidden="1" customHeight="1" outlineLevel="1" x14ac:dyDescent="0.2">
      <c r="A65" s="99" t="s">
        <v>1091</v>
      </c>
      <c r="B65" s="60" t="s">
        <v>83</v>
      </c>
      <c r="C65" s="40" t="s">
        <v>79</v>
      </c>
      <c r="D65" s="41">
        <v>3.72</v>
      </c>
      <c r="E65" s="41">
        <v>3.72</v>
      </c>
      <c r="F65" s="41">
        <v>3.72</v>
      </c>
      <c r="G65" s="41">
        <v>3.72</v>
      </c>
      <c r="H65" s="41">
        <v>3.72</v>
      </c>
      <c r="I65" s="41">
        <v>3.72</v>
      </c>
      <c r="J65" s="41">
        <v>3.72</v>
      </c>
      <c r="K65" s="41">
        <v>3.72</v>
      </c>
      <c r="L65" s="41">
        <v>3.72</v>
      </c>
      <c r="M65" s="41">
        <v>3.72</v>
      </c>
      <c r="N65" s="41">
        <v>3.72</v>
      </c>
      <c r="O65" s="41">
        <v>3.72</v>
      </c>
      <c r="P65" s="41">
        <v>3.72</v>
      </c>
      <c r="Q65" s="41">
        <v>3.72</v>
      </c>
      <c r="R65" s="41">
        <v>3.72</v>
      </c>
      <c r="S65" s="41">
        <v>3.72</v>
      </c>
      <c r="T65" s="41">
        <v>3.72</v>
      </c>
      <c r="U65" s="41">
        <v>3.72</v>
      </c>
      <c r="V65" s="41">
        <v>3.72</v>
      </c>
      <c r="W65" s="41">
        <v>3.72</v>
      </c>
      <c r="X65" s="41">
        <v>3.72</v>
      </c>
      <c r="Y65" s="41">
        <v>3.72</v>
      </c>
      <c r="Z65" s="41">
        <v>3.72</v>
      </c>
      <c r="AA65" s="41">
        <v>3.72</v>
      </c>
    </row>
    <row r="66" spans="1:27" ht="12.75" hidden="1" customHeight="1" outlineLevel="1" x14ac:dyDescent="0.2">
      <c r="A66" s="99" t="s">
        <v>1092</v>
      </c>
      <c r="B66" s="60" t="s">
        <v>81</v>
      </c>
      <c r="C66" s="40" t="s">
        <v>79</v>
      </c>
      <c r="D66" s="41">
        <f>$D$11</f>
        <v>88.27</v>
      </c>
      <c r="E66" s="41">
        <f t="shared" ref="E66:AA66" si="35">$D$11</f>
        <v>88.27</v>
      </c>
      <c r="F66" s="41">
        <f t="shared" si="35"/>
        <v>88.27</v>
      </c>
      <c r="G66" s="41">
        <f t="shared" si="35"/>
        <v>88.27</v>
      </c>
      <c r="H66" s="41">
        <f t="shared" si="35"/>
        <v>88.27</v>
      </c>
      <c r="I66" s="41">
        <f t="shared" si="35"/>
        <v>88.27</v>
      </c>
      <c r="J66" s="41">
        <f t="shared" si="35"/>
        <v>88.27</v>
      </c>
      <c r="K66" s="41">
        <f t="shared" si="35"/>
        <v>88.27</v>
      </c>
      <c r="L66" s="41">
        <f t="shared" si="35"/>
        <v>88.27</v>
      </c>
      <c r="M66" s="41">
        <f t="shared" si="35"/>
        <v>88.27</v>
      </c>
      <c r="N66" s="41">
        <f t="shared" si="35"/>
        <v>88.27</v>
      </c>
      <c r="O66" s="41">
        <f t="shared" si="35"/>
        <v>88.27</v>
      </c>
      <c r="P66" s="41">
        <f t="shared" si="35"/>
        <v>88.27</v>
      </c>
      <c r="Q66" s="41">
        <f t="shared" si="35"/>
        <v>88.27</v>
      </c>
      <c r="R66" s="41">
        <f t="shared" si="35"/>
        <v>88.27</v>
      </c>
      <c r="S66" s="41">
        <f t="shared" si="35"/>
        <v>88.27</v>
      </c>
      <c r="T66" s="41">
        <f t="shared" si="35"/>
        <v>88.27</v>
      </c>
      <c r="U66" s="41">
        <f t="shared" si="35"/>
        <v>88.27</v>
      </c>
      <c r="V66" s="41">
        <f t="shared" si="35"/>
        <v>88.27</v>
      </c>
      <c r="W66" s="41">
        <f t="shared" si="35"/>
        <v>88.27</v>
      </c>
      <c r="X66" s="41">
        <f t="shared" si="35"/>
        <v>88.27</v>
      </c>
      <c r="Y66" s="41">
        <f t="shared" si="35"/>
        <v>88.27</v>
      </c>
      <c r="Z66" s="41">
        <f t="shared" si="35"/>
        <v>88.27</v>
      </c>
      <c r="AA66" s="41">
        <f t="shared" si="35"/>
        <v>88.27</v>
      </c>
    </row>
    <row r="67" spans="1:27" ht="12.75" customHeight="1" collapsed="1" x14ac:dyDescent="0.2">
      <c r="A67" s="98" t="s">
        <v>1093</v>
      </c>
      <c r="B67" s="25" t="str">
        <f>"13"&amp;"."&amp;$B$663&amp;"."&amp;$B$664</f>
        <v>13.01.2024</v>
      </c>
      <c r="C67" s="88" t="s">
        <v>76</v>
      </c>
      <c r="D67" s="89">
        <f>ROUND(((D68+D69+D71+D70)/1000),5)</f>
        <v>1.67858</v>
      </c>
      <c r="E67" s="89">
        <f>ROUND(((E68+E69+E71+E70)/1000),5)</f>
        <v>1.4917800000000001</v>
      </c>
      <c r="F67" s="89">
        <f>ROUND(((F68+F69+F71+F70)/1000),5)</f>
        <v>1.4459299999999999</v>
      </c>
      <c r="G67" s="89">
        <f t="shared" ref="G67:AA67" si="36">ROUND(((G68+G69+G71+G70)/1000),5)</f>
        <v>1.44109</v>
      </c>
      <c r="H67" s="89">
        <f t="shared" si="36"/>
        <v>1.47908</v>
      </c>
      <c r="I67" s="89">
        <f t="shared" si="36"/>
        <v>1.5860700000000001</v>
      </c>
      <c r="J67" s="89">
        <f t="shared" si="36"/>
        <v>1.63534</v>
      </c>
      <c r="K67" s="89">
        <f t="shared" si="36"/>
        <v>1.6912499999999999</v>
      </c>
      <c r="L67" s="89">
        <f t="shared" si="36"/>
        <v>1.8648800000000001</v>
      </c>
      <c r="M67" s="89">
        <f t="shared" si="36"/>
        <v>1.8714299999999999</v>
      </c>
      <c r="N67" s="89">
        <f t="shared" si="36"/>
        <v>1.9352400000000001</v>
      </c>
      <c r="O67" s="89">
        <f t="shared" si="36"/>
        <v>1.96797</v>
      </c>
      <c r="P67" s="89">
        <f t="shared" si="36"/>
        <v>2.0605199999999999</v>
      </c>
      <c r="Q67" s="89">
        <f t="shared" si="36"/>
        <v>2.0817999999999999</v>
      </c>
      <c r="R67" s="89">
        <f t="shared" si="36"/>
        <v>1.98394</v>
      </c>
      <c r="S67" s="89">
        <f t="shared" si="36"/>
        <v>1.96604</v>
      </c>
      <c r="T67" s="89">
        <f t="shared" si="36"/>
        <v>2.0642800000000001</v>
      </c>
      <c r="U67" s="89">
        <f t="shared" si="36"/>
        <v>2.3418000000000001</v>
      </c>
      <c r="V67" s="89">
        <f t="shared" si="36"/>
        <v>2.3664299999999998</v>
      </c>
      <c r="W67" s="89">
        <f t="shared" si="36"/>
        <v>2.0408599999999999</v>
      </c>
      <c r="X67" s="89">
        <f t="shared" si="36"/>
        <v>1.91351</v>
      </c>
      <c r="Y67" s="89">
        <f t="shared" si="36"/>
        <v>1.6340399999999999</v>
      </c>
      <c r="Z67" s="89">
        <f t="shared" si="36"/>
        <v>1.61094</v>
      </c>
      <c r="AA67" s="89">
        <f t="shared" si="36"/>
        <v>1.68895</v>
      </c>
    </row>
    <row r="68" spans="1:27" ht="12.75" hidden="1" customHeight="1" outlineLevel="1" x14ac:dyDescent="0.2">
      <c r="A68" s="99" t="s">
        <v>1094</v>
      </c>
      <c r="B68" s="60" t="s">
        <v>238</v>
      </c>
      <c r="C68" s="40" t="s">
        <v>79</v>
      </c>
      <c r="D68" s="41">
        <v>1520.41</v>
      </c>
      <c r="E68" s="41">
        <v>1333.61</v>
      </c>
      <c r="F68" s="41">
        <v>1287.76</v>
      </c>
      <c r="G68" s="41">
        <v>1282.92</v>
      </c>
      <c r="H68" s="41">
        <v>1320.91</v>
      </c>
      <c r="I68" s="41">
        <v>1427.9</v>
      </c>
      <c r="J68" s="41">
        <v>1477.17</v>
      </c>
      <c r="K68" s="41">
        <v>1533.08</v>
      </c>
      <c r="L68" s="41">
        <v>1706.71</v>
      </c>
      <c r="M68" s="41">
        <v>1713.26</v>
      </c>
      <c r="N68" s="41">
        <v>1777.07</v>
      </c>
      <c r="O68" s="41">
        <v>1809.8</v>
      </c>
      <c r="P68" s="41">
        <v>1902.35</v>
      </c>
      <c r="Q68" s="41">
        <v>1923.63</v>
      </c>
      <c r="R68" s="41">
        <v>1825.77</v>
      </c>
      <c r="S68" s="41">
        <v>1807.87</v>
      </c>
      <c r="T68" s="41">
        <v>1906.11</v>
      </c>
      <c r="U68" s="41">
        <v>2183.63</v>
      </c>
      <c r="V68" s="41">
        <v>2208.2600000000002</v>
      </c>
      <c r="W68" s="41">
        <v>1882.69</v>
      </c>
      <c r="X68" s="41">
        <v>1755.34</v>
      </c>
      <c r="Y68" s="41">
        <v>1475.87</v>
      </c>
      <c r="Z68" s="41">
        <v>1452.77</v>
      </c>
      <c r="AA68" s="41">
        <v>1530.78</v>
      </c>
    </row>
    <row r="69" spans="1:27" ht="12.75" hidden="1" customHeight="1" outlineLevel="1" x14ac:dyDescent="0.2">
      <c r="A69" s="99" t="s">
        <v>1095</v>
      </c>
      <c r="B69" s="60" t="s">
        <v>90</v>
      </c>
      <c r="C69" s="40" t="s">
        <v>79</v>
      </c>
      <c r="D69" s="41">
        <f t="shared" ref="D69:AA69" si="37">$D$9</f>
        <v>66.180000000000007</v>
      </c>
      <c r="E69" s="41">
        <f t="shared" si="37"/>
        <v>66.180000000000007</v>
      </c>
      <c r="F69" s="41">
        <f t="shared" si="37"/>
        <v>66.180000000000007</v>
      </c>
      <c r="G69" s="41">
        <f t="shared" si="37"/>
        <v>66.180000000000007</v>
      </c>
      <c r="H69" s="41">
        <f t="shared" si="37"/>
        <v>66.180000000000007</v>
      </c>
      <c r="I69" s="41">
        <f t="shared" si="37"/>
        <v>66.180000000000007</v>
      </c>
      <c r="J69" s="41">
        <f t="shared" si="37"/>
        <v>66.180000000000007</v>
      </c>
      <c r="K69" s="41">
        <f t="shared" si="37"/>
        <v>66.180000000000007</v>
      </c>
      <c r="L69" s="41">
        <f t="shared" si="37"/>
        <v>66.180000000000007</v>
      </c>
      <c r="M69" s="41">
        <f t="shared" si="37"/>
        <v>66.180000000000007</v>
      </c>
      <c r="N69" s="41">
        <f t="shared" si="37"/>
        <v>66.180000000000007</v>
      </c>
      <c r="O69" s="41">
        <f t="shared" si="37"/>
        <v>66.180000000000007</v>
      </c>
      <c r="P69" s="41">
        <f t="shared" si="37"/>
        <v>66.180000000000007</v>
      </c>
      <c r="Q69" s="41">
        <f t="shared" si="37"/>
        <v>66.180000000000007</v>
      </c>
      <c r="R69" s="41">
        <f t="shared" si="37"/>
        <v>66.180000000000007</v>
      </c>
      <c r="S69" s="41">
        <f t="shared" si="37"/>
        <v>66.180000000000007</v>
      </c>
      <c r="T69" s="41">
        <f t="shared" si="37"/>
        <v>66.180000000000007</v>
      </c>
      <c r="U69" s="41">
        <f t="shared" si="37"/>
        <v>66.180000000000007</v>
      </c>
      <c r="V69" s="41">
        <f t="shared" si="37"/>
        <v>66.180000000000007</v>
      </c>
      <c r="W69" s="41">
        <f t="shared" si="37"/>
        <v>66.180000000000007</v>
      </c>
      <c r="X69" s="41">
        <f t="shared" si="37"/>
        <v>66.180000000000007</v>
      </c>
      <c r="Y69" s="41">
        <f t="shared" si="37"/>
        <v>66.180000000000007</v>
      </c>
      <c r="Z69" s="41">
        <f t="shared" si="37"/>
        <v>66.180000000000007</v>
      </c>
      <c r="AA69" s="41">
        <f t="shared" si="37"/>
        <v>66.180000000000007</v>
      </c>
    </row>
    <row r="70" spans="1:27" ht="12.75" hidden="1" customHeight="1" outlineLevel="1" x14ac:dyDescent="0.2">
      <c r="A70" s="99" t="s">
        <v>1096</v>
      </c>
      <c r="B70" s="60" t="s">
        <v>83</v>
      </c>
      <c r="C70" s="40" t="s">
        <v>79</v>
      </c>
      <c r="D70" s="41">
        <v>3.72</v>
      </c>
      <c r="E70" s="41">
        <v>3.72</v>
      </c>
      <c r="F70" s="41">
        <v>3.72</v>
      </c>
      <c r="G70" s="41">
        <v>3.72</v>
      </c>
      <c r="H70" s="41">
        <v>3.72</v>
      </c>
      <c r="I70" s="41">
        <v>3.72</v>
      </c>
      <c r="J70" s="41">
        <v>3.72</v>
      </c>
      <c r="K70" s="41">
        <v>3.72</v>
      </c>
      <c r="L70" s="41">
        <v>3.72</v>
      </c>
      <c r="M70" s="41">
        <v>3.72</v>
      </c>
      <c r="N70" s="41">
        <v>3.72</v>
      </c>
      <c r="O70" s="41">
        <v>3.72</v>
      </c>
      <c r="P70" s="41">
        <v>3.72</v>
      </c>
      <c r="Q70" s="41">
        <v>3.72</v>
      </c>
      <c r="R70" s="41">
        <v>3.72</v>
      </c>
      <c r="S70" s="41">
        <v>3.72</v>
      </c>
      <c r="T70" s="41">
        <v>3.72</v>
      </c>
      <c r="U70" s="41">
        <v>3.72</v>
      </c>
      <c r="V70" s="41">
        <v>3.72</v>
      </c>
      <c r="W70" s="41">
        <v>3.72</v>
      </c>
      <c r="X70" s="41">
        <v>3.72</v>
      </c>
      <c r="Y70" s="41">
        <v>3.72</v>
      </c>
      <c r="Z70" s="41">
        <v>3.72</v>
      </c>
      <c r="AA70" s="41">
        <v>3.72</v>
      </c>
    </row>
    <row r="71" spans="1:27" ht="12.75" hidden="1" customHeight="1" outlineLevel="1" x14ac:dyDescent="0.2">
      <c r="A71" s="99" t="s">
        <v>1097</v>
      </c>
      <c r="B71" s="60" t="s">
        <v>81</v>
      </c>
      <c r="C71" s="40" t="s">
        <v>79</v>
      </c>
      <c r="D71" s="41">
        <f>$D$11</f>
        <v>88.27</v>
      </c>
      <c r="E71" s="41">
        <f t="shared" ref="E71:AA71" si="38">$D$11</f>
        <v>88.27</v>
      </c>
      <c r="F71" s="41">
        <f t="shared" si="38"/>
        <v>88.27</v>
      </c>
      <c r="G71" s="41">
        <f t="shared" si="38"/>
        <v>88.27</v>
      </c>
      <c r="H71" s="41">
        <f t="shared" si="38"/>
        <v>88.27</v>
      </c>
      <c r="I71" s="41">
        <f t="shared" si="38"/>
        <v>88.27</v>
      </c>
      <c r="J71" s="41">
        <f t="shared" si="38"/>
        <v>88.27</v>
      </c>
      <c r="K71" s="41">
        <f t="shared" si="38"/>
        <v>88.27</v>
      </c>
      <c r="L71" s="41">
        <f t="shared" si="38"/>
        <v>88.27</v>
      </c>
      <c r="M71" s="41">
        <f t="shared" si="38"/>
        <v>88.27</v>
      </c>
      <c r="N71" s="41">
        <f t="shared" si="38"/>
        <v>88.27</v>
      </c>
      <c r="O71" s="41">
        <f t="shared" si="38"/>
        <v>88.27</v>
      </c>
      <c r="P71" s="41">
        <f t="shared" si="38"/>
        <v>88.27</v>
      </c>
      <c r="Q71" s="41">
        <f t="shared" si="38"/>
        <v>88.27</v>
      </c>
      <c r="R71" s="41">
        <f t="shared" si="38"/>
        <v>88.27</v>
      </c>
      <c r="S71" s="41">
        <f t="shared" si="38"/>
        <v>88.27</v>
      </c>
      <c r="T71" s="41">
        <f t="shared" si="38"/>
        <v>88.27</v>
      </c>
      <c r="U71" s="41">
        <f t="shared" si="38"/>
        <v>88.27</v>
      </c>
      <c r="V71" s="41">
        <f t="shared" si="38"/>
        <v>88.27</v>
      </c>
      <c r="W71" s="41">
        <f t="shared" si="38"/>
        <v>88.27</v>
      </c>
      <c r="X71" s="41">
        <f t="shared" si="38"/>
        <v>88.27</v>
      </c>
      <c r="Y71" s="41">
        <f t="shared" si="38"/>
        <v>88.27</v>
      </c>
      <c r="Z71" s="41">
        <f t="shared" si="38"/>
        <v>88.27</v>
      </c>
      <c r="AA71" s="41">
        <f t="shared" si="38"/>
        <v>88.27</v>
      </c>
    </row>
    <row r="72" spans="1:27" ht="12.75" customHeight="1" collapsed="1" x14ac:dyDescent="0.2">
      <c r="A72" s="98" t="s">
        <v>1098</v>
      </c>
      <c r="B72" s="25" t="str">
        <f>"14"&amp;"."&amp;$B$663&amp;"."&amp;$B$664</f>
        <v>14.01.2024</v>
      </c>
      <c r="C72" s="88" t="s">
        <v>76</v>
      </c>
      <c r="D72" s="89">
        <f>ROUND(((D73+D74+D76+D75)/1000),5)</f>
        <v>1.7073199999999999</v>
      </c>
      <c r="E72" s="89">
        <f>ROUND(((E73+E74+E76+E75)/1000),5)</f>
        <v>1.5724199999999999</v>
      </c>
      <c r="F72" s="89">
        <f>ROUND(((F73+F74+F76+F75)/1000),5)</f>
        <v>1.44414</v>
      </c>
      <c r="G72" s="89">
        <f t="shared" ref="G72:AA72" si="39">ROUND(((G73+G74+G76+G75)/1000),5)</f>
        <v>1.4299299999999999</v>
      </c>
      <c r="H72" s="89">
        <f t="shared" si="39"/>
        <v>1.4460299999999999</v>
      </c>
      <c r="I72" s="89">
        <f t="shared" si="39"/>
        <v>1.52339</v>
      </c>
      <c r="J72" s="89">
        <f t="shared" si="39"/>
        <v>1.5562499999999999</v>
      </c>
      <c r="K72" s="89">
        <f t="shared" si="39"/>
        <v>1.66821</v>
      </c>
      <c r="L72" s="89">
        <f t="shared" si="39"/>
        <v>1.7529999999999999</v>
      </c>
      <c r="M72" s="89">
        <f t="shared" si="39"/>
        <v>1.9101399999999999</v>
      </c>
      <c r="N72" s="89">
        <f t="shared" si="39"/>
        <v>2.0356700000000001</v>
      </c>
      <c r="O72" s="89">
        <f t="shared" si="39"/>
        <v>2.1101999999999999</v>
      </c>
      <c r="P72" s="89">
        <f t="shared" si="39"/>
        <v>2.1363599999999998</v>
      </c>
      <c r="Q72" s="89">
        <f t="shared" si="39"/>
        <v>2.1551</v>
      </c>
      <c r="R72" s="89">
        <f t="shared" si="39"/>
        <v>2.0251600000000001</v>
      </c>
      <c r="S72" s="89">
        <f t="shared" si="39"/>
        <v>2.1568700000000001</v>
      </c>
      <c r="T72" s="89">
        <f t="shared" si="39"/>
        <v>2.3364799999999999</v>
      </c>
      <c r="U72" s="89">
        <f t="shared" si="39"/>
        <v>2.36747</v>
      </c>
      <c r="V72" s="89">
        <f t="shared" si="39"/>
        <v>2.3618899999999998</v>
      </c>
      <c r="W72" s="89">
        <f t="shared" si="39"/>
        <v>2.2076600000000002</v>
      </c>
      <c r="X72" s="89">
        <f t="shared" si="39"/>
        <v>2.0485199999999999</v>
      </c>
      <c r="Y72" s="89">
        <f t="shared" si="39"/>
        <v>1.9232400000000001</v>
      </c>
      <c r="Z72" s="89">
        <f t="shared" si="39"/>
        <v>1.7234700000000001</v>
      </c>
      <c r="AA72" s="89">
        <f t="shared" si="39"/>
        <v>1.66435</v>
      </c>
    </row>
    <row r="73" spans="1:27" ht="12.75" hidden="1" customHeight="1" outlineLevel="1" x14ac:dyDescent="0.2">
      <c r="A73" s="99" t="s">
        <v>1099</v>
      </c>
      <c r="B73" s="60" t="s">
        <v>238</v>
      </c>
      <c r="C73" s="40" t="s">
        <v>79</v>
      </c>
      <c r="D73" s="41">
        <v>1549.15</v>
      </c>
      <c r="E73" s="41">
        <v>1414.25</v>
      </c>
      <c r="F73" s="41">
        <v>1285.97</v>
      </c>
      <c r="G73" s="41">
        <v>1271.76</v>
      </c>
      <c r="H73" s="41">
        <v>1287.8599999999999</v>
      </c>
      <c r="I73" s="41">
        <v>1365.22</v>
      </c>
      <c r="J73" s="41">
        <v>1398.08</v>
      </c>
      <c r="K73" s="41">
        <v>1510.04</v>
      </c>
      <c r="L73" s="41">
        <v>1594.83</v>
      </c>
      <c r="M73" s="41">
        <v>1751.97</v>
      </c>
      <c r="N73" s="41">
        <v>1877.5</v>
      </c>
      <c r="O73" s="41">
        <v>1952.03</v>
      </c>
      <c r="P73" s="41">
        <v>1978.19</v>
      </c>
      <c r="Q73" s="41">
        <v>1996.93</v>
      </c>
      <c r="R73" s="41">
        <v>1866.99</v>
      </c>
      <c r="S73" s="41">
        <v>1998.7</v>
      </c>
      <c r="T73" s="41">
        <v>2178.31</v>
      </c>
      <c r="U73" s="41">
        <v>2209.3000000000002</v>
      </c>
      <c r="V73" s="41">
        <v>2203.7199999999998</v>
      </c>
      <c r="W73" s="41">
        <v>2049.4899999999998</v>
      </c>
      <c r="X73" s="41">
        <v>1890.35</v>
      </c>
      <c r="Y73" s="41">
        <v>1765.07</v>
      </c>
      <c r="Z73" s="41">
        <v>1565.3</v>
      </c>
      <c r="AA73" s="41">
        <v>1506.18</v>
      </c>
    </row>
    <row r="74" spans="1:27" ht="12.75" hidden="1" customHeight="1" outlineLevel="1" x14ac:dyDescent="0.2">
      <c r="A74" s="99" t="s">
        <v>1100</v>
      </c>
      <c r="B74" s="60" t="s">
        <v>90</v>
      </c>
      <c r="C74" s="40" t="s">
        <v>79</v>
      </c>
      <c r="D74" s="41">
        <f t="shared" ref="D74:AA74" si="40">$D$9</f>
        <v>66.180000000000007</v>
      </c>
      <c r="E74" s="41">
        <f t="shared" si="40"/>
        <v>66.180000000000007</v>
      </c>
      <c r="F74" s="41">
        <f t="shared" si="40"/>
        <v>66.180000000000007</v>
      </c>
      <c r="G74" s="41">
        <f t="shared" si="40"/>
        <v>66.180000000000007</v>
      </c>
      <c r="H74" s="41">
        <f t="shared" si="40"/>
        <v>66.180000000000007</v>
      </c>
      <c r="I74" s="41">
        <f t="shared" si="40"/>
        <v>66.180000000000007</v>
      </c>
      <c r="J74" s="41">
        <f t="shared" si="40"/>
        <v>66.180000000000007</v>
      </c>
      <c r="K74" s="41">
        <f t="shared" si="40"/>
        <v>66.180000000000007</v>
      </c>
      <c r="L74" s="41">
        <f t="shared" si="40"/>
        <v>66.180000000000007</v>
      </c>
      <c r="M74" s="41">
        <f t="shared" si="40"/>
        <v>66.180000000000007</v>
      </c>
      <c r="N74" s="41">
        <f t="shared" si="40"/>
        <v>66.180000000000007</v>
      </c>
      <c r="O74" s="41">
        <f t="shared" si="40"/>
        <v>66.180000000000007</v>
      </c>
      <c r="P74" s="41">
        <f t="shared" si="40"/>
        <v>66.180000000000007</v>
      </c>
      <c r="Q74" s="41">
        <f t="shared" si="40"/>
        <v>66.180000000000007</v>
      </c>
      <c r="R74" s="41">
        <f t="shared" si="40"/>
        <v>66.180000000000007</v>
      </c>
      <c r="S74" s="41">
        <f t="shared" si="40"/>
        <v>66.180000000000007</v>
      </c>
      <c r="T74" s="41">
        <f t="shared" si="40"/>
        <v>66.180000000000007</v>
      </c>
      <c r="U74" s="41">
        <f t="shared" si="40"/>
        <v>66.180000000000007</v>
      </c>
      <c r="V74" s="41">
        <f t="shared" si="40"/>
        <v>66.180000000000007</v>
      </c>
      <c r="W74" s="41">
        <f t="shared" si="40"/>
        <v>66.180000000000007</v>
      </c>
      <c r="X74" s="41">
        <f t="shared" si="40"/>
        <v>66.180000000000007</v>
      </c>
      <c r="Y74" s="41">
        <f t="shared" si="40"/>
        <v>66.180000000000007</v>
      </c>
      <c r="Z74" s="41">
        <f t="shared" si="40"/>
        <v>66.180000000000007</v>
      </c>
      <c r="AA74" s="41">
        <f t="shared" si="40"/>
        <v>66.180000000000007</v>
      </c>
    </row>
    <row r="75" spans="1:27" ht="12.75" hidden="1" customHeight="1" outlineLevel="1" x14ac:dyDescent="0.2">
      <c r="A75" s="99" t="s">
        <v>1101</v>
      </c>
      <c r="B75" s="60" t="s">
        <v>83</v>
      </c>
      <c r="C75" s="40" t="s">
        <v>79</v>
      </c>
      <c r="D75" s="41">
        <v>3.72</v>
      </c>
      <c r="E75" s="41">
        <v>3.72</v>
      </c>
      <c r="F75" s="41">
        <v>3.72</v>
      </c>
      <c r="G75" s="41">
        <v>3.72</v>
      </c>
      <c r="H75" s="41">
        <v>3.72</v>
      </c>
      <c r="I75" s="41">
        <v>3.72</v>
      </c>
      <c r="J75" s="41">
        <v>3.72</v>
      </c>
      <c r="K75" s="41">
        <v>3.72</v>
      </c>
      <c r="L75" s="41">
        <v>3.72</v>
      </c>
      <c r="M75" s="41">
        <v>3.72</v>
      </c>
      <c r="N75" s="41">
        <v>3.72</v>
      </c>
      <c r="O75" s="41">
        <v>3.72</v>
      </c>
      <c r="P75" s="41">
        <v>3.72</v>
      </c>
      <c r="Q75" s="41">
        <v>3.72</v>
      </c>
      <c r="R75" s="41">
        <v>3.72</v>
      </c>
      <c r="S75" s="41">
        <v>3.72</v>
      </c>
      <c r="T75" s="41">
        <v>3.72</v>
      </c>
      <c r="U75" s="41">
        <v>3.72</v>
      </c>
      <c r="V75" s="41">
        <v>3.72</v>
      </c>
      <c r="W75" s="41">
        <v>3.72</v>
      </c>
      <c r="X75" s="41">
        <v>3.72</v>
      </c>
      <c r="Y75" s="41">
        <v>3.72</v>
      </c>
      <c r="Z75" s="41">
        <v>3.72</v>
      </c>
      <c r="AA75" s="41">
        <v>3.72</v>
      </c>
    </row>
    <row r="76" spans="1:27" ht="12.75" hidden="1" customHeight="1" outlineLevel="1" x14ac:dyDescent="0.2">
      <c r="A76" s="99" t="s">
        <v>1102</v>
      </c>
      <c r="B76" s="60" t="s">
        <v>81</v>
      </c>
      <c r="C76" s="40" t="s">
        <v>79</v>
      </c>
      <c r="D76" s="41">
        <f>$D$11</f>
        <v>88.27</v>
      </c>
      <c r="E76" s="41">
        <f t="shared" ref="E76:AA76" si="41">$D$11</f>
        <v>88.27</v>
      </c>
      <c r="F76" s="41">
        <f t="shared" si="41"/>
        <v>88.27</v>
      </c>
      <c r="G76" s="41">
        <f t="shared" si="41"/>
        <v>88.27</v>
      </c>
      <c r="H76" s="41">
        <f t="shared" si="41"/>
        <v>88.27</v>
      </c>
      <c r="I76" s="41">
        <f t="shared" si="41"/>
        <v>88.27</v>
      </c>
      <c r="J76" s="41">
        <f t="shared" si="41"/>
        <v>88.27</v>
      </c>
      <c r="K76" s="41">
        <f t="shared" si="41"/>
        <v>88.27</v>
      </c>
      <c r="L76" s="41">
        <f t="shared" si="41"/>
        <v>88.27</v>
      </c>
      <c r="M76" s="41">
        <f t="shared" si="41"/>
        <v>88.27</v>
      </c>
      <c r="N76" s="41">
        <f t="shared" si="41"/>
        <v>88.27</v>
      </c>
      <c r="O76" s="41">
        <f t="shared" si="41"/>
        <v>88.27</v>
      </c>
      <c r="P76" s="41">
        <f t="shared" si="41"/>
        <v>88.27</v>
      </c>
      <c r="Q76" s="41">
        <f t="shared" si="41"/>
        <v>88.27</v>
      </c>
      <c r="R76" s="41">
        <f t="shared" si="41"/>
        <v>88.27</v>
      </c>
      <c r="S76" s="41">
        <f t="shared" si="41"/>
        <v>88.27</v>
      </c>
      <c r="T76" s="41">
        <f t="shared" si="41"/>
        <v>88.27</v>
      </c>
      <c r="U76" s="41">
        <f t="shared" si="41"/>
        <v>88.27</v>
      </c>
      <c r="V76" s="41">
        <f t="shared" si="41"/>
        <v>88.27</v>
      </c>
      <c r="W76" s="41">
        <f t="shared" si="41"/>
        <v>88.27</v>
      </c>
      <c r="X76" s="41">
        <f t="shared" si="41"/>
        <v>88.27</v>
      </c>
      <c r="Y76" s="41">
        <f t="shared" si="41"/>
        <v>88.27</v>
      </c>
      <c r="Z76" s="41">
        <f t="shared" si="41"/>
        <v>88.27</v>
      </c>
      <c r="AA76" s="41">
        <f t="shared" si="41"/>
        <v>88.27</v>
      </c>
    </row>
    <row r="77" spans="1:27" ht="12.75" customHeight="1" collapsed="1" x14ac:dyDescent="0.2">
      <c r="A77" s="98" t="s">
        <v>1103</v>
      </c>
      <c r="B77" s="25" t="str">
        <f>"15"&amp;"."&amp;$B$663&amp;"."&amp;$B$664</f>
        <v>15.01.2024</v>
      </c>
      <c r="C77" s="88" t="s">
        <v>76</v>
      </c>
      <c r="D77" s="89">
        <f>ROUND(((D78+D79+D81+D80)/1000),5)</f>
        <v>1.43279</v>
      </c>
      <c r="E77" s="89">
        <f>ROUND(((E78+E79+E81+E80)/1000),5)</f>
        <v>1.37524</v>
      </c>
      <c r="F77" s="89">
        <f>ROUND(((F78+F79+F81+F80)/1000),5)</f>
        <v>1.31985</v>
      </c>
      <c r="G77" s="89">
        <f t="shared" ref="G77:AA77" si="42">ROUND(((G78+G79+G81+G80)/1000),5)</f>
        <v>1.31307</v>
      </c>
      <c r="H77" s="89">
        <f t="shared" si="42"/>
        <v>1.3747400000000001</v>
      </c>
      <c r="I77" s="89">
        <f t="shared" si="42"/>
        <v>1.4995400000000001</v>
      </c>
      <c r="J77" s="89">
        <f t="shared" si="42"/>
        <v>1.7099299999999999</v>
      </c>
      <c r="K77" s="89">
        <f t="shared" si="42"/>
        <v>1.9277899999999999</v>
      </c>
      <c r="L77" s="89">
        <f t="shared" si="42"/>
        <v>2.1910099999999999</v>
      </c>
      <c r="M77" s="89">
        <f t="shared" si="42"/>
        <v>2.2244600000000001</v>
      </c>
      <c r="N77" s="89">
        <f t="shared" si="42"/>
        <v>2.2121900000000001</v>
      </c>
      <c r="O77" s="89">
        <f t="shared" si="42"/>
        <v>2.3061199999999999</v>
      </c>
      <c r="P77" s="89">
        <f t="shared" si="42"/>
        <v>2.3058100000000001</v>
      </c>
      <c r="Q77" s="89">
        <f t="shared" si="42"/>
        <v>2.3163200000000002</v>
      </c>
      <c r="R77" s="89">
        <f t="shared" si="42"/>
        <v>2.3126600000000002</v>
      </c>
      <c r="S77" s="89">
        <f t="shared" si="42"/>
        <v>2.2490399999999999</v>
      </c>
      <c r="T77" s="89">
        <f t="shared" si="42"/>
        <v>2.3594499999999998</v>
      </c>
      <c r="U77" s="89">
        <f t="shared" si="42"/>
        <v>2.3863699999999999</v>
      </c>
      <c r="V77" s="89">
        <f t="shared" si="42"/>
        <v>2.37914</v>
      </c>
      <c r="W77" s="89">
        <f t="shared" si="42"/>
        <v>2.2458499999999999</v>
      </c>
      <c r="X77" s="89">
        <f t="shared" si="42"/>
        <v>2.1162000000000001</v>
      </c>
      <c r="Y77" s="89">
        <f t="shared" si="42"/>
        <v>1.9493100000000001</v>
      </c>
      <c r="Z77" s="89">
        <f t="shared" si="42"/>
        <v>1.7535799999999999</v>
      </c>
      <c r="AA77" s="89">
        <f t="shared" si="42"/>
        <v>1.6212299999999999</v>
      </c>
    </row>
    <row r="78" spans="1:27" ht="12.75" hidden="1" customHeight="1" outlineLevel="1" x14ac:dyDescent="0.2">
      <c r="A78" s="99" t="s">
        <v>1104</v>
      </c>
      <c r="B78" s="60" t="s">
        <v>238</v>
      </c>
      <c r="C78" s="40" t="s">
        <v>79</v>
      </c>
      <c r="D78" s="41">
        <v>1274.6199999999999</v>
      </c>
      <c r="E78" s="41">
        <v>1217.07</v>
      </c>
      <c r="F78" s="41">
        <v>1161.68</v>
      </c>
      <c r="G78" s="41">
        <v>1154.9000000000001</v>
      </c>
      <c r="H78" s="41">
        <v>1216.57</v>
      </c>
      <c r="I78" s="41">
        <v>1341.37</v>
      </c>
      <c r="J78" s="41">
        <v>1551.76</v>
      </c>
      <c r="K78" s="41">
        <v>1769.62</v>
      </c>
      <c r="L78" s="41">
        <v>2032.84</v>
      </c>
      <c r="M78" s="41">
        <v>2066.29</v>
      </c>
      <c r="N78" s="41">
        <v>2054.02</v>
      </c>
      <c r="O78" s="41">
        <v>2147.9499999999998</v>
      </c>
      <c r="P78" s="41">
        <v>2147.64</v>
      </c>
      <c r="Q78" s="41">
        <v>2158.15</v>
      </c>
      <c r="R78" s="41">
        <v>2154.4899999999998</v>
      </c>
      <c r="S78" s="41">
        <v>2090.87</v>
      </c>
      <c r="T78" s="41">
        <v>2201.2800000000002</v>
      </c>
      <c r="U78" s="41">
        <v>2228.1999999999998</v>
      </c>
      <c r="V78" s="41">
        <v>2220.9699999999998</v>
      </c>
      <c r="W78" s="41">
        <v>2087.6799999999998</v>
      </c>
      <c r="X78" s="41">
        <v>1958.03</v>
      </c>
      <c r="Y78" s="41">
        <v>1791.14</v>
      </c>
      <c r="Z78" s="41">
        <v>1595.41</v>
      </c>
      <c r="AA78" s="41">
        <v>1463.06</v>
      </c>
    </row>
    <row r="79" spans="1:27" ht="12.75" hidden="1" customHeight="1" outlineLevel="1" x14ac:dyDescent="0.2">
      <c r="A79" s="99" t="s">
        <v>1105</v>
      </c>
      <c r="B79" s="60" t="s">
        <v>90</v>
      </c>
      <c r="C79" s="40" t="s">
        <v>79</v>
      </c>
      <c r="D79" s="41">
        <f t="shared" ref="D79:AA79" si="43">$D$9</f>
        <v>66.180000000000007</v>
      </c>
      <c r="E79" s="41">
        <f t="shared" si="43"/>
        <v>66.180000000000007</v>
      </c>
      <c r="F79" s="41">
        <f t="shared" si="43"/>
        <v>66.180000000000007</v>
      </c>
      <c r="G79" s="41">
        <f t="shared" si="43"/>
        <v>66.180000000000007</v>
      </c>
      <c r="H79" s="41">
        <f t="shared" si="43"/>
        <v>66.180000000000007</v>
      </c>
      <c r="I79" s="41">
        <f t="shared" si="43"/>
        <v>66.180000000000007</v>
      </c>
      <c r="J79" s="41">
        <f t="shared" si="43"/>
        <v>66.180000000000007</v>
      </c>
      <c r="K79" s="41">
        <f t="shared" si="43"/>
        <v>66.180000000000007</v>
      </c>
      <c r="L79" s="41">
        <f t="shared" si="43"/>
        <v>66.180000000000007</v>
      </c>
      <c r="M79" s="41">
        <f t="shared" si="43"/>
        <v>66.180000000000007</v>
      </c>
      <c r="N79" s="41">
        <f t="shared" si="43"/>
        <v>66.180000000000007</v>
      </c>
      <c r="O79" s="41">
        <f t="shared" si="43"/>
        <v>66.180000000000007</v>
      </c>
      <c r="P79" s="41">
        <f t="shared" si="43"/>
        <v>66.180000000000007</v>
      </c>
      <c r="Q79" s="41">
        <f t="shared" si="43"/>
        <v>66.180000000000007</v>
      </c>
      <c r="R79" s="41">
        <f t="shared" si="43"/>
        <v>66.180000000000007</v>
      </c>
      <c r="S79" s="41">
        <f t="shared" si="43"/>
        <v>66.180000000000007</v>
      </c>
      <c r="T79" s="41">
        <f t="shared" si="43"/>
        <v>66.180000000000007</v>
      </c>
      <c r="U79" s="41">
        <f t="shared" si="43"/>
        <v>66.180000000000007</v>
      </c>
      <c r="V79" s="41">
        <f t="shared" si="43"/>
        <v>66.180000000000007</v>
      </c>
      <c r="W79" s="41">
        <f t="shared" si="43"/>
        <v>66.180000000000007</v>
      </c>
      <c r="X79" s="41">
        <f t="shared" si="43"/>
        <v>66.180000000000007</v>
      </c>
      <c r="Y79" s="41">
        <f t="shared" si="43"/>
        <v>66.180000000000007</v>
      </c>
      <c r="Z79" s="41">
        <f t="shared" si="43"/>
        <v>66.180000000000007</v>
      </c>
      <c r="AA79" s="41">
        <f t="shared" si="43"/>
        <v>66.180000000000007</v>
      </c>
    </row>
    <row r="80" spans="1:27" ht="12.75" hidden="1" customHeight="1" outlineLevel="1" x14ac:dyDescent="0.2">
      <c r="A80" s="99" t="s">
        <v>1106</v>
      </c>
      <c r="B80" s="60" t="s">
        <v>83</v>
      </c>
      <c r="C80" s="40" t="s">
        <v>79</v>
      </c>
      <c r="D80" s="41">
        <v>3.72</v>
      </c>
      <c r="E80" s="41">
        <v>3.72</v>
      </c>
      <c r="F80" s="41">
        <v>3.72</v>
      </c>
      <c r="G80" s="41">
        <v>3.72</v>
      </c>
      <c r="H80" s="41">
        <v>3.72</v>
      </c>
      <c r="I80" s="41">
        <v>3.72</v>
      </c>
      <c r="J80" s="41">
        <v>3.72</v>
      </c>
      <c r="K80" s="41">
        <v>3.72</v>
      </c>
      <c r="L80" s="41">
        <v>3.72</v>
      </c>
      <c r="M80" s="41">
        <v>3.72</v>
      </c>
      <c r="N80" s="41">
        <v>3.72</v>
      </c>
      <c r="O80" s="41">
        <v>3.72</v>
      </c>
      <c r="P80" s="41">
        <v>3.72</v>
      </c>
      <c r="Q80" s="41">
        <v>3.72</v>
      </c>
      <c r="R80" s="41">
        <v>3.72</v>
      </c>
      <c r="S80" s="41">
        <v>3.72</v>
      </c>
      <c r="T80" s="41">
        <v>3.72</v>
      </c>
      <c r="U80" s="41">
        <v>3.72</v>
      </c>
      <c r="V80" s="41">
        <v>3.72</v>
      </c>
      <c r="W80" s="41">
        <v>3.72</v>
      </c>
      <c r="X80" s="41">
        <v>3.72</v>
      </c>
      <c r="Y80" s="41">
        <v>3.72</v>
      </c>
      <c r="Z80" s="41">
        <v>3.72</v>
      </c>
      <c r="AA80" s="41">
        <v>3.72</v>
      </c>
    </row>
    <row r="81" spans="1:27" ht="12.75" hidden="1" customHeight="1" outlineLevel="1" x14ac:dyDescent="0.2">
      <c r="A81" s="99" t="s">
        <v>1107</v>
      </c>
      <c r="B81" s="60" t="s">
        <v>81</v>
      </c>
      <c r="C81" s="40" t="s">
        <v>79</v>
      </c>
      <c r="D81" s="41">
        <f>$D$11</f>
        <v>88.27</v>
      </c>
      <c r="E81" s="41">
        <f t="shared" ref="E81:AA81" si="44">$D$11</f>
        <v>88.27</v>
      </c>
      <c r="F81" s="41">
        <f t="shared" si="44"/>
        <v>88.27</v>
      </c>
      <c r="G81" s="41">
        <f t="shared" si="44"/>
        <v>88.27</v>
      </c>
      <c r="H81" s="41">
        <f t="shared" si="44"/>
        <v>88.27</v>
      </c>
      <c r="I81" s="41">
        <f t="shared" si="44"/>
        <v>88.27</v>
      </c>
      <c r="J81" s="41">
        <f t="shared" si="44"/>
        <v>88.27</v>
      </c>
      <c r="K81" s="41">
        <f t="shared" si="44"/>
        <v>88.27</v>
      </c>
      <c r="L81" s="41">
        <f t="shared" si="44"/>
        <v>88.27</v>
      </c>
      <c r="M81" s="41">
        <f t="shared" si="44"/>
        <v>88.27</v>
      </c>
      <c r="N81" s="41">
        <f t="shared" si="44"/>
        <v>88.27</v>
      </c>
      <c r="O81" s="41">
        <f t="shared" si="44"/>
        <v>88.27</v>
      </c>
      <c r="P81" s="41">
        <f t="shared" si="44"/>
        <v>88.27</v>
      </c>
      <c r="Q81" s="41">
        <f t="shared" si="44"/>
        <v>88.27</v>
      </c>
      <c r="R81" s="41">
        <f t="shared" si="44"/>
        <v>88.27</v>
      </c>
      <c r="S81" s="41">
        <f t="shared" si="44"/>
        <v>88.27</v>
      </c>
      <c r="T81" s="41">
        <f t="shared" si="44"/>
        <v>88.27</v>
      </c>
      <c r="U81" s="41">
        <f t="shared" si="44"/>
        <v>88.27</v>
      </c>
      <c r="V81" s="41">
        <f t="shared" si="44"/>
        <v>88.27</v>
      </c>
      <c r="W81" s="41">
        <f t="shared" si="44"/>
        <v>88.27</v>
      </c>
      <c r="X81" s="41">
        <f t="shared" si="44"/>
        <v>88.27</v>
      </c>
      <c r="Y81" s="41">
        <f t="shared" si="44"/>
        <v>88.27</v>
      </c>
      <c r="Z81" s="41">
        <f t="shared" si="44"/>
        <v>88.27</v>
      </c>
      <c r="AA81" s="41">
        <f t="shared" si="44"/>
        <v>88.27</v>
      </c>
    </row>
    <row r="82" spans="1:27" ht="12.75" customHeight="1" collapsed="1" x14ac:dyDescent="0.2">
      <c r="A82" s="98" t="s">
        <v>1108</v>
      </c>
      <c r="B82" s="25" t="str">
        <f>"16"&amp;"."&amp;$B$663&amp;"."&amp;$B$664</f>
        <v>16.01.2024</v>
      </c>
      <c r="C82" s="88" t="s">
        <v>76</v>
      </c>
      <c r="D82" s="89">
        <f>ROUND(((D83+D84+D86+D85)/1000),5)</f>
        <v>1.4608699999999999</v>
      </c>
      <c r="E82" s="89">
        <f>ROUND(((E83+E84+E86+E85)/1000),5)</f>
        <v>1.3937999999999999</v>
      </c>
      <c r="F82" s="89">
        <f>ROUND(((F83+F84+F86+F85)/1000),5)</f>
        <v>1.3708100000000001</v>
      </c>
      <c r="G82" s="89">
        <f t="shared" ref="G82:AA82" si="45">ROUND(((G83+G84+G86+G85)/1000),5)</f>
        <v>1.3364</v>
      </c>
      <c r="H82" s="89">
        <f t="shared" si="45"/>
        <v>1.3803799999999999</v>
      </c>
      <c r="I82" s="89">
        <f t="shared" si="45"/>
        <v>1.49461</v>
      </c>
      <c r="J82" s="89">
        <f t="shared" si="45"/>
        <v>1.6906300000000001</v>
      </c>
      <c r="K82" s="89">
        <f t="shared" si="45"/>
        <v>1.87683</v>
      </c>
      <c r="L82" s="89">
        <f t="shared" si="45"/>
        <v>2.1439599999999999</v>
      </c>
      <c r="M82" s="89">
        <f t="shared" si="45"/>
        <v>2.1728900000000002</v>
      </c>
      <c r="N82" s="89">
        <f t="shared" si="45"/>
        <v>2.2166800000000002</v>
      </c>
      <c r="O82" s="89">
        <f t="shared" si="45"/>
        <v>2.2374499999999999</v>
      </c>
      <c r="P82" s="89">
        <f t="shared" si="45"/>
        <v>2.2410000000000001</v>
      </c>
      <c r="Q82" s="89">
        <f t="shared" si="45"/>
        <v>2.2697799999999999</v>
      </c>
      <c r="R82" s="89">
        <f t="shared" si="45"/>
        <v>2.2484799999999998</v>
      </c>
      <c r="S82" s="89">
        <f t="shared" si="45"/>
        <v>2.2141500000000001</v>
      </c>
      <c r="T82" s="89">
        <f t="shared" si="45"/>
        <v>2.3236500000000002</v>
      </c>
      <c r="U82" s="89">
        <f t="shared" si="45"/>
        <v>2.3706900000000002</v>
      </c>
      <c r="V82" s="89">
        <f t="shared" si="45"/>
        <v>2.35521</v>
      </c>
      <c r="W82" s="89">
        <f t="shared" si="45"/>
        <v>2.2056499999999999</v>
      </c>
      <c r="X82" s="89">
        <f t="shared" si="45"/>
        <v>2.0848499999999999</v>
      </c>
      <c r="Y82" s="89">
        <f t="shared" si="45"/>
        <v>1.9710000000000001</v>
      </c>
      <c r="Z82" s="89">
        <f t="shared" si="45"/>
        <v>1.7608699999999999</v>
      </c>
      <c r="AA82" s="89">
        <f t="shared" si="45"/>
        <v>1.6401300000000001</v>
      </c>
    </row>
    <row r="83" spans="1:27" ht="12.75" hidden="1" customHeight="1" outlineLevel="1" x14ac:dyDescent="0.2">
      <c r="A83" s="99" t="s">
        <v>1109</v>
      </c>
      <c r="B83" s="60" t="s">
        <v>238</v>
      </c>
      <c r="C83" s="40" t="s">
        <v>79</v>
      </c>
      <c r="D83" s="41">
        <v>1302.7</v>
      </c>
      <c r="E83" s="41">
        <v>1235.6300000000001</v>
      </c>
      <c r="F83" s="41">
        <v>1212.6400000000001</v>
      </c>
      <c r="G83" s="41">
        <v>1178.23</v>
      </c>
      <c r="H83" s="41">
        <v>1222.21</v>
      </c>
      <c r="I83" s="41">
        <v>1336.44</v>
      </c>
      <c r="J83" s="41">
        <v>1532.46</v>
      </c>
      <c r="K83" s="41">
        <v>1718.66</v>
      </c>
      <c r="L83" s="41">
        <v>1985.79</v>
      </c>
      <c r="M83" s="41">
        <v>2014.72</v>
      </c>
      <c r="N83" s="41">
        <v>2058.5100000000002</v>
      </c>
      <c r="O83" s="41">
        <v>2079.2800000000002</v>
      </c>
      <c r="P83" s="41">
        <v>2082.83</v>
      </c>
      <c r="Q83" s="41">
        <v>2111.61</v>
      </c>
      <c r="R83" s="41">
        <v>2090.31</v>
      </c>
      <c r="S83" s="41">
        <v>2055.98</v>
      </c>
      <c r="T83" s="41">
        <v>2165.48</v>
      </c>
      <c r="U83" s="41">
        <v>2212.52</v>
      </c>
      <c r="V83" s="41">
        <v>2197.04</v>
      </c>
      <c r="W83" s="41">
        <v>2047.48</v>
      </c>
      <c r="X83" s="41">
        <v>1926.68</v>
      </c>
      <c r="Y83" s="41">
        <v>1812.83</v>
      </c>
      <c r="Z83" s="41">
        <v>1602.7</v>
      </c>
      <c r="AA83" s="41">
        <v>1481.96</v>
      </c>
    </row>
    <row r="84" spans="1:27" ht="12.75" hidden="1" customHeight="1" outlineLevel="1" x14ac:dyDescent="0.2">
      <c r="A84" s="99" t="s">
        <v>1110</v>
      </c>
      <c r="B84" s="60" t="s">
        <v>90</v>
      </c>
      <c r="C84" s="40" t="s">
        <v>79</v>
      </c>
      <c r="D84" s="41">
        <f t="shared" ref="D84:AA84" si="46">$D$9</f>
        <v>66.180000000000007</v>
      </c>
      <c r="E84" s="41">
        <f t="shared" si="46"/>
        <v>66.180000000000007</v>
      </c>
      <c r="F84" s="41">
        <f t="shared" si="46"/>
        <v>66.180000000000007</v>
      </c>
      <c r="G84" s="41">
        <f t="shared" si="46"/>
        <v>66.180000000000007</v>
      </c>
      <c r="H84" s="41">
        <f t="shared" si="46"/>
        <v>66.180000000000007</v>
      </c>
      <c r="I84" s="41">
        <f t="shared" si="46"/>
        <v>66.180000000000007</v>
      </c>
      <c r="J84" s="41">
        <f t="shared" si="46"/>
        <v>66.180000000000007</v>
      </c>
      <c r="K84" s="41">
        <f t="shared" si="46"/>
        <v>66.180000000000007</v>
      </c>
      <c r="L84" s="41">
        <f t="shared" si="46"/>
        <v>66.180000000000007</v>
      </c>
      <c r="M84" s="41">
        <f t="shared" si="46"/>
        <v>66.180000000000007</v>
      </c>
      <c r="N84" s="41">
        <f t="shared" si="46"/>
        <v>66.180000000000007</v>
      </c>
      <c r="O84" s="41">
        <f t="shared" si="46"/>
        <v>66.180000000000007</v>
      </c>
      <c r="P84" s="41">
        <f t="shared" si="46"/>
        <v>66.180000000000007</v>
      </c>
      <c r="Q84" s="41">
        <f t="shared" si="46"/>
        <v>66.180000000000007</v>
      </c>
      <c r="R84" s="41">
        <f t="shared" si="46"/>
        <v>66.180000000000007</v>
      </c>
      <c r="S84" s="41">
        <f t="shared" si="46"/>
        <v>66.180000000000007</v>
      </c>
      <c r="T84" s="41">
        <f t="shared" si="46"/>
        <v>66.180000000000007</v>
      </c>
      <c r="U84" s="41">
        <f t="shared" si="46"/>
        <v>66.180000000000007</v>
      </c>
      <c r="V84" s="41">
        <f t="shared" si="46"/>
        <v>66.180000000000007</v>
      </c>
      <c r="W84" s="41">
        <f t="shared" si="46"/>
        <v>66.180000000000007</v>
      </c>
      <c r="X84" s="41">
        <f t="shared" si="46"/>
        <v>66.180000000000007</v>
      </c>
      <c r="Y84" s="41">
        <f t="shared" si="46"/>
        <v>66.180000000000007</v>
      </c>
      <c r="Z84" s="41">
        <f t="shared" si="46"/>
        <v>66.180000000000007</v>
      </c>
      <c r="AA84" s="41">
        <f t="shared" si="46"/>
        <v>66.180000000000007</v>
      </c>
    </row>
    <row r="85" spans="1:27" ht="12.75" hidden="1" customHeight="1" outlineLevel="1" x14ac:dyDescent="0.2">
      <c r="A85" s="99" t="s">
        <v>1111</v>
      </c>
      <c r="B85" s="60" t="s">
        <v>83</v>
      </c>
      <c r="C85" s="40" t="s">
        <v>79</v>
      </c>
      <c r="D85" s="41">
        <v>3.72</v>
      </c>
      <c r="E85" s="41">
        <v>3.72</v>
      </c>
      <c r="F85" s="41">
        <v>3.72</v>
      </c>
      <c r="G85" s="41">
        <v>3.72</v>
      </c>
      <c r="H85" s="41">
        <v>3.72</v>
      </c>
      <c r="I85" s="41">
        <v>3.72</v>
      </c>
      <c r="J85" s="41">
        <v>3.72</v>
      </c>
      <c r="K85" s="41">
        <v>3.72</v>
      </c>
      <c r="L85" s="41">
        <v>3.72</v>
      </c>
      <c r="M85" s="41">
        <v>3.72</v>
      </c>
      <c r="N85" s="41">
        <v>3.72</v>
      </c>
      <c r="O85" s="41">
        <v>3.72</v>
      </c>
      <c r="P85" s="41">
        <v>3.72</v>
      </c>
      <c r="Q85" s="41">
        <v>3.72</v>
      </c>
      <c r="R85" s="41">
        <v>3.72</v>
      </c>
      <c r="S85" s="41">
        <v>3.72</v>
      </c>
      <c r="T85" s="41">
        <v>3.72</v>
      </c>
      <c r="U85" s="41">
        <v>3.72</v>
      </c>
      <c r="V85" s="41">
        <v>3.72</v>
      </c>
      <c r="W85" s="41">
        <v>3.72</v>
      </c>
      <c r="X85" s="41">
        <v>3.72</v>
      </c>
      <c r="Y85" s="41">
        <v>3.72</v>
      </c>
      <c r="Z85" s="41">
        <v>3.72</v>
      </c>
      <c r="AA85" s="41">
        <v>3.72</v>
      </c>
    </row>
    <row r="86" spans="1:27" ht="12.75" hidden="1" customHeight="1" outlineLevel="1" x14ac:dyDescent="0.2">
      <c r="A86" s="99" t="s">
        <v>1112</v>
      </c>
      <c r="B86" s="60" t="s">
        <v>81</v>
      </c>
      <c r="C86" s="40" t="s">
        <v>79</v>
      </c>
      <c r="D86" s="41">
        <f>$D$11</f>
        <v>88.27</v>
      </c>
      <c r="E86" s="41">
        <f t="shared" ref="E86:AA86" si="47">$D$11</f>
        <v>88.27</v>
      </c>
      <c r="F86" s="41">
        <f t="shared" si="47"/>
        <v>88.27</v>
      </c>
      <c r="G86" s="41">
        <f t="shared" si="47"/>
        <v>88.27</v>
      </c>
      <c r="H86" s="41">
        <f t="shared" si="47"/>
        <v>88.27</v>
      </c>
      <c r="I86" s="41">
        <f t="shared" si="47"/>
        <v>88.27</v>
      </c>
      <c r="J86" s="41">
        <f t="shared" si="47"/>
        <v>88.27</v>
      </c>
      <c r="K86" s="41">
        <f t="shared" si="47"/>
        <v>88.27</v>
      </c>
      <c r="L86" s="41">
        <f t="shared" si="47"/>
        <v>88.27</v>
      </c>
      <c r="M86" s="41">
        <f t="shared" si="47"/>
        <v>88.27</v>
      </c>
      <c r="N86" s="41">
        <f t="shared" si="47"/>
        <v>88.27</v>
      </c>
      <c r="O86" s="41">
        <f t="shared" si="47"/>
        <v>88.27</v>
      </c>
      <c r="P86" s="41">
        <f t="shared" si="47"/>
        <v>88.27</v>
      </c>
      <c r="Q86" s="41">
        <f t="shared" si="47"/>
        <v>88.27</v>
      </c>
      <c r="R86" s="41">
        <f t="shared" si="47"/>
        <v>88.27</v>
      </c>
      <c r="S86" s="41">
        <f t="shared" si="47"/>
        <v>88.27</v>
      </c>
      <c r="T86" s="41">
        <f t="shared" si="47"/>
        <v>88.27</v>
      </c>
      <c r="U86" s="41">
        <f t="shared" si="47"/>
        <v>88.27</v>
      </c>
      <c r="V86" s="41">
        <f t="shared" si="47"/>
        <v>88.27</v>
      </c>
      <c r="W86" s="41">
        <f t="shared" si="47"/>
        <v>88.27</v>
      </c>
      <c r="X86" s="41">
        <f t="shared" si="47"/>
        <v>88.27</v>
      </c>
      <c r="Y86" s="41">
        <f t="shared" si="47"/>
        <v>88.27</v>
      </c>
      <c r="Z86" s="41">
        <f t="shared" si="47"/>
        <v>88.27</v>
      </c>
      <c r="AA86" s="41">
        <f t="shared" si="47"/>
        <v>88.27</v>
      </c>
    </row>
    <row r="87" spans="1:27" ht="12.75" customHeight="1" collapsed="1" x14ac:dyDescent="0.2">
      <c r="A87" s="98" t="s">
        <v>1113</v>
      </c>
      <c r="B87" s="25" t="str">
        <f>"17"&amp;"."&amp;$B$663&amp;"."&amp;$B$664</f>
        <v>17.01.2024</v>
      </c>
      <c r="C87" s="88" t="s">
        <v>76</v>
      </c>
      <c r="D87" s="89">
        <f>ROUND(((D88+D89+D91+D90)/1000),5)</f>
        <v>1.4300299999999999</v>
      </c>
      <c r="E87" s="89">
        <f>ROUND(((E88+E89+E91+E90)/1000),5)</f>
        <v>1.35215</v>
      </c>
      <c r="F87" s="89">
        <f>ROUND(((F88+F89+F91+F90)/1000),5)</f>
        <v>1.30491</v>
      </c>
      <c r="G87" s="89">
        <f t="shared" ref="G87:AA87" si="48">ROUND(((G88+G89+G91+G90)/1000),5)</f>
        <v>1.3041400000000001</v>
      </c>
      <c r="H87" s="89">
        <f t="shared" si="48"/>
        <v>1.3730100000000001</v>
      </c>
      <c r="I87" s="89">
        <f t="shared" si="48"/>
        <v>1.4987900000000001</v>
      </c>
      <c r="J87" s="89">
        <f t="shared" si="48"/>
        <v>1.6938</v>
      </c>
      <c r="K87" s="89">
        <f t="shared" si="48"/>
        <v>2.0082900000000001</v>
      </c>
      <c r="L87" s="89">
        <f t="shared" si="48"/>
        <v>2.2164100000000002</v>
      </c>
      <c r="M87" s="89">
        <f t="shared" si="48"/>
        <v>2.18642</v>
      </c>
      <c r="N87" s="89">
        <f t="shared" si="48"/>
        <v>2.2644600000000001</v>
      </c>
      <c r="O87" s="89">
        <f t="shared" si="48"/>
        <v>2.3029500000000001</v>
      </c>
      <c r="P87" s="89">
        <f t="shared" si="48"/>
        <v>2.3000799999999999</v>
      </c>
      <c r="Q87" s="89">
        <f t="shared" si="48"/>
        <v>2.3008600000000001</v>
      </c>
      <c r="R87" s="89">
        <f t="shared" si="48"/>
        <v>2.3003</v>
      </c>
      <c r="S87" s="89">
        <f t="shared" si="48"/>
        <v>2.26939</v>
      </c>
      <c r="T87" s="89">
        <f t="shared" si="48"/>
        <v>2.3903699999999999</v>
      </c>
      <c r="U87" s="89">
        <f t="shared" si="48"/>
        <v>2.35453</v>
      </c>
      <c r="V87" s="89">
        <f t="shared" si="48"/>
        <v>2.3315999999999999</v>
      </c>
      <c r="W87" s="89">
        <f t="shared" si="48"/>
        <v>2.1975099999999999</v>
      </c>
      <c r="X87" s="89">
        <f t="shared" si="48"/>
        <v>2.2021199999999999</v>
      </c>
      <c r="Y87" s="89">
        <f t="shared" si="48"/>
        <v>2.03823</v>
      </c>
      <c r="Z87" s="89">
        <f t="shared" si="48"/>
        <v>1.8181400000000001</v>
      </c>
      <c r="AA87" s="89">
        <f t="shared" si="48"/>
        <v>1.6437299999999999</v>
      </c>
    </row>
    <row r="88" spans="1:27" ht="12.75" hidden="1" customHeight="1" outlineLevel="1" x14ac:dyDescent="0.2">
      <c r="A88" s="99" t="s">
        <v>1114</v>
      </c>
      <c r="B88" s="60" t="s">
        <v>238</v>
      </c>
      <c r="C88" s="40" t="s">
        <v>79</v>
      </c>
      <c r="D88" s="41">
        <v>1271.8599999999999</v>
      </c>
      <c r="E88" s="41">
        <v>1193.98</v>
      </c>
      <c r="F88" s="41">
        <v>1146.74</v>
      </c>
      <c r="G88" s="41">
        <v>1145.97</v>
      </c>
      <c r="H88" s="41">
        <v>1214.8399999999999</v>
      </c>
      <c r="I88" s="41">
        <v>1340.62</v>
      </c>
      <c r="J88" s="41">
        <v>1535.63</v>
      </c>
      <c r="K88" s="41">
        <v>1850.12</v>
      </c>
      <c r="L88" s="41">
        <v>2058.2399999999998</v>
      </c>
      <c r="M88" s="41">
        <v>2028.25</v>
      </c>
      <c r="N88" s="41">
        <v>2106.29</v>
      </c>
      <c r="O88" s="41">
        <v>2144.7800000000002</v>
      </c>
      <c r="P88" s="41">
        <v>2141.91</v>
      </c>
      <c r="Q88" s="41">
        <v>2142.69</v>
      </c>
      <c r="R88" s="41">
        <v>2142.13</v>
      </c>
      <c r="S88" s="41">
        <v>2111.2199999999998</v>
      </c>
      <c r="T88" s="41">
        <v>2232.1999999999998</v>
      </c>
      <c r="U88" s="41">
        <v>2196.36</v>
      </c>
      <c r="V88" s="41">
        <v>2173.4299999999998</v>
      </c>
      <c r="W88" s="41">
        <v>2039.34</v>
      </c>
      <c r="X88" s="41">
        <v>2043.95</v>
      </c>
      <c r="Y88" s="41">
        <v>1880.06</v>
      </c>
      <c r="Z88" s="41">
        <v>1659.97</v>
      </c>
      <c r="AA88" s="41">
        <v>1485.56</v>
      </c>
    </row>
    <row r="89" spans="1:27" ht="12.75" hidden="1" customHeight="1" outlineLevel="1" x14ac:dyDescent="0.2">
      <c r="A89" s="99" t="s">
        <v>1115</v>
      </c>
      <c r="B89" s="60" t="s">
        <v>90</v>
      </c>
      <c r="C89" s="40" t="s">
        <v>79</v>
      </c>
      <c r="D89" s="41">
        <f t="shared" ref="D89:AA89" si="49">$D$9</f>
        <v>66.180000000000007</v>
      </c>
      <c r="E89" s="41">
        <f t="shared" si="49"/>
        <v>66.180000000000007</v>
      </c>
      <c r="F89" s="41">
        <f t="shared" si="49"/>
        <v>66.180000000000007</v>
      </c>
      <c r="G89" s="41">
        <f t="shared" si="49"/>
        <v>66.180000000000007</v>
      </c>
      <c r="H89" s="41">
        <f t="shared" si="49"/>
        <v>66.180000000000007</v>
      </c>
      <c r="I89" s="41">
        <f t="shared" si="49"/>
        <v>66.180000000000007</v>
      </c>
      <c r="J89" s="41">
        <f t="shared" si="49"/>
        <v>66.180000000000007</v>
      </c>
      <c r="K89" s="41">
        <f t="shared" si="49"/>
        <v>66.180000000000007</v>
      </c>
      <c r="L89" s="41">
        <f t="shared" si="49"/>
        <v>66.180000000000007</v>
      </c>
      <c r="M89" s="41">
        <f t="shared" si="49"/>
        <v>66.180000000000007</v>
      </c>
      <c r="N89" s="41">
        <f t="shared" si="49"/>
        <v>66.180000000000007</v>
      </c>
      <c r="O89" s="41">
        <f t="shared" si="49"/>
        <v>66.180000000000007</v>
      </c>
      <c r="P89" s="41">
        <f t="shared" si="49"/>
        <v>66.180000000000007</v>
      </c>
      <c r="Q89" s="41">
        <f t="shared" si="49"/>
        <v>66.180000000000007</v>
      </c>
      <c r="R89" s="41">
        <f t="shared" si="49"/>
        <v>66.180000000000007</v>
      </c>
      <c r="S89" s="41">
        <f t="shared" si="49"/>
        <v>66.180000000000007</v>
      </c>
      <c r="T89" s="41">
        <f t="shared" si="49"/>
        <v>66.180000000000007</v>
      </c>
      <c r="U89" s="41">
        <f t="shared" si="49"/>
        <v>66.180000000000007</v>
      </c>
      <c r="V89" s="41">
        <f t="shared" si="49"/>
        <v>66.180000000000007</v>
      </c>
      <c r="W89" s="41">
        <f t="shared" si="49"/>
        <v>66.180000000000007</v>
      </c>
      <c r="X89" s="41">
        <f t="shared" si="49"/>
        <v>66.180000000000007</v>
      </c>
      <c r="Y89" s="41">
        <f t="shared" si="49"/>
        <v>66.180000000000007</v>
      </c>
      <c r="Z89" s="41">
        <f t="shared" si="49"/>
        <v>66.180000000000007</v>
      </c>
      <c r="AA89" s="41">
        <f t="shared" si="49"/>
        <v>66.180000000000007</v>
      </c>
    </row>
    <row r="90" spans="1:27" ht="12.75" hidden="1" customHeight="1" outlineLevel="1" x14ac:dyDescent="0.2">
      <c r="A90" s="99" t="s">
        <v>1116</v>
      </c>
      <c r="B90" s="60" t="s">
        <v>83</v>
      </c>
      <c r="C90" s="40" t="s">
        <v>79</v>
      </c>
      <c r="D90" s="41">
        <v>3.72</v>
      </c>
      <c r="E90" s="41">
        <v>3.72</v>
      </c>
      <c r="F90" s="41">
        <v>3.72</v>
      </c>
      <c r="G90" s="41">
        <v>3.72</v>
      </c>
      <c r="H90" s="41">
        <v>3.72</v>
      </c>
      <c r="I90" s="41">
        <v>3.72</v>
      </c>
      <c r="J90" s="41">
        <v>3.72</v>
      </c>
      <c r="K90" s="41">
        <v>3.72</v>
      </c>
      <c r="L90" s="41">
        <v>3.72</v>
      </c>
      <c r="M90" s="41">
        <v>3.72</v>
      </c>
      <c r="N90" s="41">
        <v>3.72</v>
      </c>
      <c r="O90" s="41">
        <v>3.72</v>
      </c>
      <c r="P90" s="41">
        <v>3.72</v>
      </c>
      <c r="Q90" s="41">
        <v>3.72</v>
      </c>
      <c r="R90" s="41">
        <v>3.72</v>
      </c>
      <c r="S90" s="41">
        <v>3.72</v>
      </c>
      <c r="T90" s="41">
        <v>3.72</v>
      </c>
      <c r="U90" s="41">
        <v>3.72</v>
      </c>
      <c r="V90" s="41">
        <v>3.72</v>
      </c>
      <c r="W90" s="41">
        <v>3.72</v>
      </c>
      <c r="X90" s="41">
        <v>3.72</v>
      </c>
      <c r="Y90" s="41">
        <v>3.72</v>
      </c>
      <c r="Z90" s="41">
        <v>3.72</v>
      </c>
      <c r="AA90" s="41">
        <v>3.72</v>
      </c>
    </row>
    <row r="91" spans="1:27" ht="12.75" hidden="1" customHeight="1" outlineLevel="1" x14ac:dyDescent="0.2">
      <c r="A91" s="99" t="s">
        <v>1117</v>
      </c>
      <c r="B91" s="60" t="s">
        <v>81</v>
      </c>
      <c r="C91" s="40" t="s">
        <v>79</v>
      </c>
      <c r="D91" s="41">
        <f>$D$11</f>
        <v>88.27</v>
      </c>
      <c r="E91" s="41">
        <f t="shared" ref="E91:AA91" si="50">$D$11</f>
        <v>88.27</v>
      </c>
      <c r="F91" s="41">
        <f t="shared" si="50"/>
        <v>88.27</v>
      </c>
      <c r="G91" s="41">
        <f t="shared" si="50"/>
        <v>88.27</v>
      </c>
      <c r="H91" s="41">
        <f t="shared" si="50"/>
        <v>88.27</v>
      </c>
      <c r="I91" s="41">
        <f t="shared" si="50"/>
        <v>88.27</v>
      </c>
      <c r="J91" s="41">
        <f t="shared" si="50"/>
        <v>88.27</v>
      </c>
      <c r="K91" s="41">
        <f t="shared" si="50"/>
        <v>88.27</v>
      </c>
      <c r="L91" s="41">
        <f t="shared" si="50"/>
        <v>88.27</v>
      </c>
      <c r="M91" s="41">
        <f t="shared" si="50"/>
        <v>88.27</v>
      </c>
      <c r="N91" s="41">
        <f t="shared" si="50"/>
        <v>88.27</v>
      </c>
      <c r="O91" s="41">
        <f t="shared" si="50"/>
        <v>88.27</v>
      </c>
      <c r="P91" s="41">
        <f t="shared" si="50"/>
        <v>88.27</v>
      </c>
      <c r="Q91" s="41">
        <f t="shared" si="50"/>
        <v>88.27</v>
      </c>
      <c r="R91" s="41">
        <f t="shared" si="50"/>
        <v>88.27</v>
      </c>
      <c r="S91" s="41">
        <f t="shared" si="50"/>
        <v>88.27</v>
      </c>
      <c r="T91" s="41">
        <f t="shared" si="50"/>
        <v>88.27</v>
      </c>
      <c r="U91" s="41">
        <f t="shared" si="50"/>
        <v>88.27</v>
      </c>
      <c r="V91" s="41">
        <f t="shared" si="50"/>
        <v>88.27</v>
      </c>
      <c r="W91" s="41">
        <f t="shared" si="50"/>
        <v>88.27</v>
      </c>
      <c r="X91" s="41">
        <f t="shared" si="50"/>
        <v>88.27</v>
      </c>
      <c r="Y91" s="41">
        <f t="shared" si="50"/>
        <v>88.27</v>
      </c>
      <c r="Z91" s="41">
        <f t="shared" si="50"/>
        <v>88.27</v>
      </c>
      <c r="AA91" s="41">
        <f t="shared" si="50"/>
        <v>88.27</v>
      </c>
    </row>
    <row r="92" spans="1:27" ht="12.75" customHeight="1" collapsed="1" x14ac:dyDescent="0.2">
      <c r="A92" s="98" t="s">
        <v>1118</v>
      </c>
      <c r="B92" s="25" t="str">
        <f>"18"&amp;"."&amp;$B$663&amp;"."&amp;$B$664</f>
        <v>18.01.2024</v>
      </c>
      <c r="C92" s="88" t="s">
        <v>76</v>
      </c>
      <c r="D92" s="89">
        <f>ROUND(((D93+D94+D96+D95)/1000),5)</f>
        <v>1.5664100000000001</v>
      </c>
      <c r="E92" s="89">
        <f>ROUND(((E93+E94+E96+E95)/1000),5)</f>
        <v>1.40679</v>
      </c>
      <c r="F92" s="89">
        <f>ROUND(((F93+F94+F96+F95)/1000),5)</f>
        <v>1.37042</v>
      </c>
      <c r="G92" s="89">
        <f t="shared" ref="G92:AA92" si="51">ROUND(((G93+G94+G96+G95)/1000),5)</f>
        <v>1.36205</v>
      </c>
      <c r="H92" s="89">
        <f t="shared" si="51"/>
        <v>1.4022399999999999</v>
      </c>
      <c r="I92" s="89">
        <f t="shared" si="51"/>
        <v>1.5461</v>
      </c>
      <c r="J92" s="89">
        <f t="shared" si="51"/>
        <v>1.67519</v>
      </c>
      <c r="K92" s="89">
        <f t="shared" si="51"/>
        <v>1.9773700000000001</v>
      </c>
      <c r="L92" s="89">
        <f t="shared" si="51"/>
        <v>2.17598</v>
      </c>
      <c r="M92" s="89">
        <f t="shared" si="51"/>
        <v>2.12818</v>
      </c>
      <c r="N92" s="89">
        <f t="shared" si="51"/>
        <v>2.3110900000000001</v>
      </c>
      <c r="O92" s="89">
        <f t="shared" si="51"/>
        <v>2.2696499999999999</v>
      </c>
      <c r="P92" s="89">
        <f t="shared" si="51"/>
        <v>2.25407</v>
      </c>
      <c r="Q92" s="89">
        <f t="shared" si="51"/>
        <v>2.27325</v>
      </c>
      <c r="R92" s="89">
        <f t="shared" si="51"/>
        <v>2.27163</v>
      </c>
      <c r="S92" s="89">
        <f t="shared" si="51"/>
        <v>2.3260200000000002</v>
      </c>
      <c r="T92" s="89">
        <f t="shared" si="51"/>
        <v>2.3902600000000001</v>
      </c>
      <c r="U92" s="89">
        <f t="shared" si="51"/>
        <v>2.4024200000000002</v>
      </c>
      <c r="V92" s="89">
        <f t="shared" si="51"/>
        <v>2.3952900000000001</v>
      </c>
      <c r="W92" s="89">
        <f t="shared" si="51"/>
        <v>2.2081300000000001</v>
      </c>
      <c r="X92" s="89">
        <f t="shared" si="51"/>
        <v>2.0604300000000002</v>
      </c>
      <c r="Y92" s="89">
        <f t="shared" si="51"/>
        <v>1.9497599999999999</v>
      </c>
      <c r="Z92" s="89">
        <f t="shared" si="51"/>
        <v>1.6961200000000001</v>
      </c>
      <c r="AA92" s="89">
        <f t="shared" si="51"/>
        <v>1.52536</v>
      </c>
    </row>
    <row r="93" spans="1:27" ht="12.75" hidden="1" customHeight="1" outlineLevel="1" x14ac:dyDescent="0.2">
      <c r="A93" s="99" t="s">
        <v>1119</v>
      </c>
      <c r="B93" s="60" t="s">
        <v>238</v>
      </c>
      <c r="C93" s="40" t="s">
        <v>79</v>
      </c>
      <c r="D93" s="41">
        <v>1408.24</v>
      </c>
      <c r="E93" s="41">
        <v>1248.6199999999999</v>
      </c>
      <c r="F93" s="41">
        <v>1212.25</v>
      </c>
      <c r="G93" s="41">
        <v>1203.8800000000001</v>
      </c>
      <c r="H93" s="41">
        <v>1244.07</v>
      </c>
      <c r="I93" s="41">
        <v>1387.93</v>
      </c>
      <c r="J93" s="41">
        <v>1517.02</v>
      </c>
      <c r="K93" s="41">
        <v>1819.2</v>
      </c>
      <c r="L93" s="41">
        <v>2017.81</v>
      </c>
      <c r="M93" s="41">
        <v>1970.01</v>
      </c>
      <c r="N93" s="41">
        <v>2152.92</v>
      </c>
      <c r="O93" s="41">
        <v>2111.48</v>
      </c>
      <c r="P93" s="41">
        <v>2095.9</v>
      </c>
      <c r="Q93" s="41">
        <v>2115.08</v>
      </c>
      <c r="R93" s="41">
        <v>2113.46</v>
      </c>
      <c r="S93" s="41">
        <v>2167.85</v>
      </c>
      <c r="T93" s="41">
        <v>2232.09</v>
      </c>
      <c r="U93" s="41">
        <v>2244.25</v>
      </c>
      <c r="V93" s="41">
        <v>2237.12</v>
      </c>
      <c r="W93" s="41">
        <v>2049.96</v>
      </c>
      <c r="X93" s="41">
        <v>1902.26</v>
      </c>
      <c r="Y93" s="41">
        <v>1791.59</v>
      </c>
      <c r="Z93" s="41">
        <v>1537.95</v>
      </c>
      <c r="AA93" s="41">
        <v>1367.19</v>
      </c>
    </row>
    <row r="94" spans="1:27" ht="12.75" hidden="1" customHeight="1" outlineLevel="1" x14ac:dyDescent="0.2">
      <c r="A94" s="99" t="s">
        <v>1120</v>
      </c>
      <c r="B94" s="60" t="s">
        <v>90</v>
      </c>
      <c r="C94" s="40" t="s">
        <v>79</v>
      </c>
      <c r="D94" s="41">
        <f t="shared" ref="D94:AA94" si="52">$D$9</f>
        <v>66.180000000000007</v>
      </c>
      <c r="E94" s="41">
        <f t="shared" si="52"/>
        <v>66.180000000000007</v>
      </c>
      <c r="F94" s="41">
        <f t="shared" si="52"/>
        <v>66.180000000000007</v>
      </c>
      <c r="G94" s="41">
        <f t="shared" si="52"/>
        <v>66.180000000000007</v>
      </c>
      <c r="H94" s="41">
        <f t="shared" si="52"/>
        <v>66.180000000000007</v>
      </c>
      <c r="I94" s="41">
        <f t="shared" si="52"/>
        <v>66.180000000000007</v>
      </c>
      <c r="J94" s="41">
        <f t="shared" si="52"/>
        <v>66.180000000000007</v>
      </c>
      <c r="K94" s="41">
        <f t="shared" si="52"/>
        <v>66.180000000000007</v>
      </c>
      <c r="L94" s="41">
        <f t="shared" si="52"/>
        <v>66.180000000000007</v>
      </c>
      <c r="M94" s="41">
        <f t="shared" si="52"/>
        <v>66.180000000000007</v>
      </c>
      <c r="N94" s="41">
        <f t="shared" si="52"/>
        <v>66.180000000000007</v>
      </c>
      <c r="O94" s="41">
        <f t="shared" si="52"/>
        <v>66.180000000000007</v>
      </c>
      <c r="P94" s="41">
        <f t="shared" si="52"/>
        <v>66.180000000000007</v>
      </c>
      <c r="Q94" s="41">
        <f t="shared" si="52"/>
        <v>66.180000000000007</v>
      </c>
      <c r="R94" s="41">
        <f t="shared" si="52"/>
        <v>66.180000000000007</v>
      </c>
      <c r="S94" s="41">
        <f t="shared" si="52"/>
        <v>66.180000000000007</v>
      </c>
      <c r="T94" s="41">
        <f t="shared" si="52"/>
        <v>66.180000000000007</v>
      </c>
      <c r="U94" s="41">
        <f t="shared" si="52"/>
        <v>66.180000000000007</v>
      </c>
      <c r="V94" s="41">
        <f t="shared" si="52"/>
        <v>66.180000000000007</v>
      </c>
      <c r="W94" s="41">
        <f t="shared" si="52"/>
        <v>66.180000000000007</v>
      </c>
      <c r="X94" s="41">
        <f t="shared" si="52"/>
        <v>66.180000000000007</v>
      </c>
      <c r="Y94" s="41">
        <f t="shared" si="52"/>
        <v>66.180000000000007</v>
      </c>
      <c r="Z94" s="41">
        <f t="shared" si="52"/>
        <v>66.180000000000007</v>
      </c>
      <c r="AA94" s="41">
        <f t="shared" si="52"/>
        <v>66.180000000000007</v>
      </c>
    </row>
    <row r="95" spans="1:27" ht="12.75" hidden="1" customHeight="1" outlineLevel="1" x14ac:dyDescent="0.2">
      <c r="A95" s="99" t="s">
        <v>1121</v>
      </c>
      <c r="B95" s="60" t="s">
        <v>83</v>
      </c>
      <c r="C95" s="40" t="s">
        <v>79</v>
      </c>
      <c r="D95" s="41">
        <v>3.72</v>
      </c>
      <c r="E95" s="41">
        <v>3.72</v>
      </c>
      <c r="F95" s="41">
        <v>3.72</v>
      </c>
      <c r="G95" s="41">
        <v>3.72</v>
      </c>
      <c r="H95" s="41">
        <v>3.72</v>
      </c>
      <c r="I95" s="41">
        <v>3.72</v>
      </c>
      <c r="J95" s="41">
        <v>3.72</v>
      </c>
      <c r="K95" s="41">
        <v>3.72</v>
      </c>
      <c r="L95" s="41">
        <v>3.72</v>
      </c>
      <c r="M95" s="41">
        <v>3.72</v>
      </c>
      <c r="N95" s="41">
        <v>3.72</v>
      </c>
      <c r="O95" s="41">
        <v>3.72</v>
      </c>
      <c r="P95" s="41">
        <v>3.72</v>
      </c>
      <c r="Q95" s="41">
        <v>3.72</v>
      </c>
      <c r="R95" s="41">
        <v>3.72</v>
      </c>
      <c r="S95" s="41">
        <v>3.72</v>
      </c>
      <c r="T95" s="41">
        <v>3.72</v>
      </c>
      <c r="U95" s="41">
        <v>3.72</v>
      </c>
      <c r="V95" s="41">
        <v>3.72</v>
      </c>
      <c r="W95" s="41">
        <v>3.72</v>
      </c>
      <c r="X95" s="41">
        <v>3.72</v>
      </c>
      <c r="Y95" s="41">
        <v>3.72</v>
      </c>
      <c r="Z95" s="41">
        <v>3.72</v>
      </c>
      <c r="AA95" s="41">
        <v>3.72</v>
      </c>
    </row>
    <row r="96" spans="1:27" ht="12.75" hidden="1" customHeight="1" outlineLevel="1" x14ac:dyDescent="0.2">
      <c r="A96" s="99" t="s">
        <v>1122</v>
      </c>
      <c r="B96" s="60" t="s">
        <v>81</v>
      </c>
      <c r="C96" s="40" t="s">
        <v>79</v>
      </c>
      <c r="D96" s="41">
        <f>$D$11</f>
        <v>88.27</v>
      </c>
      <c r="E96" s="41">
        <f t="shared" ref="E96:AA96" si="53">$D$11</f>
        <v>88.27</v>
      </c>
      <c r="F96" s="41">
        <f t="shared" si="53"/>
        <v>88.27</v>
      </c>
      <c r="G96" s="41">
        <f t="shared" si="53"/>
        <v>88.27</v>
      </c>
      <c r="H96" s="41">
        <f t="shared" si="53"/>
        <v>88.27</v>
      </c>
      <c r="I96" s="41">
        <f t="shared" si="53"/>
        <v>88.27</v>
      </c>
      <c r="J96" s="41">
        <f t="shared" si="53"/>
        <v>88.27</v>
      </c>
      <c r="K96" s="41">
        <f t="shared" si="53"/>
        <v>88.27</v>
      </c>
      <c r="L96" s="41">
        <f t="shared" si="53"/>
        <v>88.27</v>
      </c>
      <c r="M96" s="41">
        <f t="shared" si="53"/>
        <v>88.27</v>
      </c>
      <c r="N96" s="41">
        <f t="shared" si="53"/>
        <v>88.27</v>
      </c>
      <c r="O96" s="41">
        <f t="shared" si="53"/>
        <v>88.27</v>
      </c>
      <c r="P96" s="41">
        <f t="shared" si="53"/>
        <v>88.27</v>
      </c>
      <c r="Q96" s="41">
        <f t="shared" si="53"/>
        <v>88.27</v>
      </c>
      <c r="R96" s="41">
        <f t="shared" si="53"/>
        <v>88.27</v>
      </c>
      <c r="S96" s="41">
        <f t="shared" si="53"/>
        <v>88.27</v>
      </c>
      <c r="T96" s="41">
        <f t="shared" si="53"/>
        <v>88.27</v>
      </c>
      <c r="U96" s="41">
        <f t="shared" si="53"/>
        <v>88.27</v>
      </c>
      <c r="V96" s="41">
        <f t="shared" si="53"/>
        <v>88.27</v>
      </c>
      <c r="W96" s="41">
        <f t="shared" si="53"/>
        <v>88.27</v>
      </c>
      <c r="X96" s="41">
        <f t="shared" si="53"/>
        <v>88.27</v>
      </c>
      <c r="Y96" s="41">
        <f t="shared" si="53"/>
        <v>88.27</v>
      </c>
      <c r="Z96" s="41">
        <f t="shared" si="53"/>
        <v>88.27</v>
      </c>
      <c r="AA96" s="41">
        <f t="shared" si="53"/>
        <v>88.27</v>
      </c>
    </row>
    <row r="97" spans="1:27" ht="12.75" customHeight="1" collapsed="1" x14ac:dyDescent="0.2">
      <c r="A97" s="98" t="s">
        <v>1123</v>
      </c>
      <c r="B97" s="25" t="str">
        <f>"19"&amp;"."&amp;$B$663&amp;"."&amp;$B$664</f>
        <v>19.01.2024</v>
      </c>
      <c r="C97" s="88" t="s">
        <v>76</v>
      </c>
      <c r="D97" s="89">
        <f>ROUND(((D98+D99+D101+D100)/1000),5)</f>
        <v>1.44876</v>
      </c>
      <c r="E97" s="89">
        <f>ROUND(((E98+E99+E101+E100)/1000),5)</f>
        <v>1.3722300000000001</v>
      </c>
      <c r="F97" s="89">
        <f>ROUND(((F98+F99+F101+F100)/1000),5)</f>
        <v>1.3339700000000001</v>
      </c>
      <c r="G97" s="89">
        <f t="shared" ref="G97:AA97" si="54">ROUND(((G98+G99+G101+G100)/1000),5)</f>
        <v>1.3284499999999999</v>
      </c>
      <c r="H97" s="89">
        <f t="shared" si="54"/>
        <v>1.3704799999999999</v>
      </c>
      <c r="I97" s="89">
        <f t="shared" si="54"/>
        <v>1.48712</v>
      </c>
      <c r="J97" s="89">
        <f t="shared" si="54"/>
        <v>1.6429400000000001</v>
      </c>
      <c r="K97" s="89">
        <f t="shared" si="54"/>
        <v>2.0205700000000002</v>
      </c>
      <c r="L97" s="89">
        <f t="shared" si="54"/>
        <v>2.2093600000000002</v>
      </c>
      <c r="M97" s="89">
        <f t="shared" si="54"/>
        <v>2.2714500000000002</v>
      </c>
      <c r="N97" s="89">
        <f t="shared" si="54"/>
        <v>2.2856399999999999</v>
      </c>
      <c r="O97" s="89">
        <f t="shared" si="54"/>
        <v>2.3261500000000002</v>
      </c>
      <c r="P97" s="89">
        <f t="shared" si="54"/>
        <v>2.3172600000000001</v>
      </c>
      <c r="Q97" s="89">
        <f t="shared" si="54"/>
        <v>2.3275899999999998</v>
      </c>
      <c r="R97" s="89">
        <f t="shared" si="54"/>
        <v>2.3335300000000001</v>
      </c>
      <c r="S97" s="89">
        <f t="shared" si="54"/>
        <v>2.2451400000000001</v>
      </c>
      <c r="T97" s="89">
        <f t="shared" si="54"/>
        <v>2.2804000000000002</v>
      </c>
      <c r="U97" s="89">
        <f t="shared" si="54"/>
        <v>2.2991100000000002</v>
      </c>
      <c r="V97" s="89">
        <f t="shared" si="54"/>
        <v>2.29569</v>
      </c>
      <c r="W97" s="89">
        <f t="shared" si="54"/>
        <v>2.2934700000000001</v>
      </c>
      <c r="X97" s="89">
        <f t="shared" si="54"/>
        <v>2.1824400000000002</v>
      </c>
      <c r="Y97" s="89">
        <f t="shared" si="54"/>
        <v>2.0516299999999998</v>
      </c>
      <c r="Z97" s="89">
        <f t="shared" si="54"/>
        <v>1.8271500000000001</v>
      </c>
      <c r="AA97" s="89">
        <f t="shared" si="54"/>
        <v>1.6488700000000001</v>
      </c>
    </row>
    <row r="98" spans="1:27" ht="12.75" hidden="1" customHeight="1" outlineLevel="1" x14ac:dyDescent="0.2">
      <c r="A98" s="99" t="s">
        <v>1124</v>
      </c>
      <c r="B98" s="60" t="s">
        <v>238</v>
      </c>
      <c r="C98" s="40" t="s">
        <v>79</v>
      </c>
      <c r="D98" s="41">
        <v>1290.5899999999999</v>
      </c>
      <c r="E98" s="41">
        <v>1214.06</v>
      </c>
      <c r="F98" s="41">
        <v>1175.8</v>
      </c>
      <c r="G98" s="41">
        <v>1170.28</v>
      </c>
      <c r="H98" s="41">
        <v>1212.31</v>
      </c>
      <c r="I98" s="41">
        <v>1328.95</v>
      </c>
      <c r="J98" s="41">
        <v>1484.77</v>
      </c>
      <c r="K98" s="41">
        <v>1862.4</v>
      </c>
      <c r="L98" s="41">
        <v>2051.19</v>
      </c>
      <c r="M98" s="41">
        <v>2113.2800000000002</v>
      </c>
      <c r="N98" s="41">
        <v>2127.4699999999998</v>
      </c>
      <c r="O98" s="41">
        <v>2167.98</v>
      </c>
      <c r="P98" s="41">
        <v>2159.09</v>
      </c>
      <c r="Q98" s="41">
        <v>2169.42</v>
      </c>
      <c r="R98" s="41">
        <v>2175.36</v>
      </c>
      <c r="S98" s="41">
        <v>2086.9699999999998</v>
      </c>
      <c r="T98" s="41">
        <v>2122.23</v>
      </c>
      <c r="U98" s="41">
        <v>2140.94</v>
      </c>
      <c r="V98" s="41">
        <v>2137.52</v>
      </c>
      <c r="W98" s="41">
        <v>2135.3000000000002</v>
      </c>
      <c r="X98" s="41">
        <v>2024.27</v>
      </c>
      <c r="Y98" s="41">
        <v>1893.46</v>
      </c>
      <c r="Z98" s="41">
        <v>1668.98</v>
      </c>
      <c r="AA98" s="41">
        <v>1490.7</v>
      </c>
    </row>
    <row r="99" spans="1:27" ht="12.75" hidden="1" customHeight="1" outlineLevel="1" x14ac:dyDescent="0.2">
      <c r="A99" s="99" t="s">
        <v>1125</v>
      </c>
      <c r="B99" s="60" t="s">
        <v>90</v>
      </c>
      <c r="C99" s="40" t="s">
        <v>79</v>
      </c>
      <c r="D99" s="41">
        <f t="shared" ref="D99:AA99" si="55">$D$9</f>
        <v>66.180000000000007</v>
      </c>
      <c r="E99" s="41">
        <f t="shared" si="55"/>
        <v>66.180000000000007</v>
      </c>
      <c r="F99" s="41">
        <f t="shared" si="55"/>
        <v>66.180000000000007</v>
      </c>
      <c r="G99" s="41">
        <f t="shared" si="55"/>
        <v>66.180000000000007</v>
      </c>
      <c r="H99" s="41">
        <f t="shared" si="55"/>
        <v>66.180000000000007</v>
      </c>
      <c r="I99" s="41">
        <f t="shared" si="55"/>
        <v>66.180000000000007</v>
      </c>
      <c r="J99" s="41">
        <f t="shared" si="55"/>
        <v>66.180000000000007</v>
      </c>
      <c r="K99" s="41">
        <f t="shared" si="55"/>
        <v>66.180000000000007</v>
      </c>
      <c r="L99" s="41">
        <f t="shared" si="55"/>
        <v>66.180000000000007</v>
      </c>
      <c r="M99" s="41">
        <f t="shared" si="55"/>
        <v>66.180000000000007</v>
      </c>
      <c r="N99" s="41">
        <f t="shared" si="55"/>
        <v>66.180000000000007</v>
      </c>
      <c r="O99" s="41">
        <f t="shared" si="55"/>
        <v>66.180000000000007</v>
      </c>
      <c r="P99" s="41">
        <f t="shared" si="55"/>
        <v>66.180000000000007</v>
      </c>
      <c r="Q99" s="41">
        <f t="shared" si="55"/>
        <v>66.180000000000007</v>
      </c>
      <c r="R99" s="41">
        <f t="shared" si="55"/>
        <v>66.180000000000007</v>
      </c>
      <c r="S99" s="41">
        <f t="shared" si="55"/>
        <v>66.180000000000007</v>
      </c>
      <c r="T99" s="41">
        <f t="shared" si="55"/>
        <v>66.180000000000007</v>
      </c>
      <c r="U99" s="41">
        <f t="shared" si="55"/>
        <v>66.180000000000007</v>
      </c>
      <c r="V99" s="41">
        <f t="shared" si="55"/>
        <v>66.180000000000007</v>
      </c>
      <c r="W99" s="41">
        <f t="shared" si="55"/>
        <v>66.180000000000007</v>
      </c>
      <c r="X99" s="41">
        <f t="shared" si="55"/>
        <v>66.180000000000007</v>
      </c>
      <c r="Y99" s="41">
        <f t="shared" si="55"/>
        <v>66.180000000000007</v>
      </c>
      <c r="Z99" s="41">
        <f t="shared" si="55"/>
        <v>66.180000000000007</v>
      </c>
      <c r="AA99" s="41">
        <f t="shared" si="55"/>
        <v>66.180000000000007</v>
      </c>
    </row>
    <row r="100" spans="1:27" ht="12.75" hidden="1" customHeight="1" outlineLevel="1" x14ac:dyDescent="0.2">
      <c r="A100" s="99" t="s">
        <v>1126</v>
      </c>
      <c r="B100" s="60" t="s">
        <v>83</v>
      </c>
      <c r="C100" s="40" t="s">
        <v>79</v>
      </c>
      <c r="D100" s="41">
        <v>3.72</v>
      </c>
      <c r="E100" s="41">
        <v>3.72</v>
      </c>
      <c r="F100" s="41">
        <v>3.72</v>
      </c>
      <c r="G100" s="41">
        <v>3.72</v>
      </c>
      <c r="H100" s="41">
        <v>3.72</v>
      </c>
      <c r="I100" s="41">
        <v>3.72</v>
      </c>
      <c r="J100" s="41">
        <v>3.72</v>
      </c>
      <c r="K100" s="41">
        <v>3.72</v>
      </c>
      <c r="L100" s="41">
        <v>3.72</v>
      </c>
      <c r="M100" s="41">
        <v>3.72</v>
      </c>
      <c r="N100" s="41">
        <v>3.72</v>
      </c>
      <c r="O100" s="41">
        <v>3.72</v>
      </c>
      <c r="P100" s="41">
        <v>3.72</v>
      </c>
      <c r="Q100" s="41">
        <v>3.72</v>
      </c>
      <c r="R100" s="41">
        <v>3.72</v>
      </c>
      <c r="S100" s="41">
        <v>3.72</v>
      </c>
      <c r="T100" s="41">
        <v>3.72</v>
      </c>
      <c r="U100" s="41">
        <v>3.72</v>
      </c>
      <c r="V100" s="41">
        <v>3.72</v>
      </c>
      <c r="W100" s="41">
        <v>3.72</v>
      </c>
      <c r="X100" s="41">
        <v>3.72</v>
      </c>
      <c r="Y100" s="41">
        <v>3.72</v>
      </c>
      <c r="Z100" s="41">
        <v>3.72</v>
      </c>
      <c r="AA100" s="41">
        <v>3.72</v>
      </c>
    </row>
    <row r="101" spans="1:27" ht="12.75" hidden="1" customHeight="1" outlineLevel="1" x14ac:dyDescent="0.2">
      <c r="A101" s="99" t="s">
        <v>1127</v>
      </c>
      <c r="B101" s="60" t="s">
        <v>81</v>
      </c>
      <c r="C101" s="40" t="s">
        <v>79</v>
      </c>
      <c r="D101" s="41">
        <f>$D$11</f>
        <v>88.27</v>
      </c>
      <c r="E101" s="41">
        <f t="shared" ref="E101:AA101" si="56">$D$11</f>
        <v>88.27</v>
      </c>
      <c r="F101" s="41">
        <f t="shared" si="56"/>
        <v>88.27</v>
      </c>
      <c r="G101" s="41">
        <f t="shared" si="56"/>
        <v>88.27</v>
      </c>
      <c r="H101" s="41">
        <f t="shared" si="56"/>
        <v>88.27</v>
      </c>
      <c r="I101" s="41">
        <f t="shared" si="56"/>
        <v>88.27</v>
      </c>
      <c r="J101" s="41">
        <f t="shared" si="56"/>
        <v>88.27</v>
      </c>
      <c r="K101" s="41">
        <f t="shared" si="56"/>
        <v>88.27</v>
      </c>
      <c r="L101" s="41">
        <f t="shared" si="56"/>
        <v>88.27</v>
      </c>
      <c r="M101" s="41">
        <f t="shared" si="56"/>
        <v>88.27</v>
      </c>
      <c r="N101" s="41">
        <f t="shared" si="56"/>
        <v>88.27</v>
      </c>
      <c r="O101" s="41">
        <f t="shared" si="56"/>
        <v>88.27</v>
      </c>
      <c r="P101" s="41">
        <f t="shared" si="56"/>
        <v>88.27</v>
      </c>
      <c r="Q101" s="41">
        <f t="shared" si="56"/>
        <v>88.27</v>
      </c>
      <c r="R101" s="41">
        <f t="shared" si="56"/>
        <v>88.27</v>
      </c>
      <c r="S101" s="41">
        <f t="shared" si="56"/>
        <v>88.27</v>
      </c>
      <c r="T101" s="41">
        <f t="shared" si="56"/>
        <v>88.27</v>
      </c>
      <c r="U101" s="41">
        <f t="shared" si="56"/>
        <v>88.27</v>
      </c>
      <c r="V101" s="41">
        <f t="shared" si="56"/>
        <v>88.27</v>
      </c>
      <c r="W101" s="41">
        <f t="shared" si="56"/>
        <v>88.27</v>
      </c>
      <c r="X101" s="41">
        <f t="shared" si="56"/>
        <v>88.27</v>
      </c>
      <c r="Y101" s="41">
        <f t="shared" si="56"/>
        <v>88.27</v>
      </c>
      <c r="Z101" s="41">
        <f t="shared" si="56"/>
        <v>88.27</v>
      </c>
      <c r="AA101" s="41">
        <f t="shared" si="56"/>
        <v>88.27</v>
      </c>
    </row>
    <row r="102" spans="1:27" ht="12.75" customHeight="1" collapsed="1" x14ac:dyDescent="0.2">
      <c r="A102" s="98" t="s">
        <v>1128</v>
      </c>
      <c r="B102" s="25" t="str">
        <f>"20"&amp;"."&amp;$B$663&amp;"."&amp;$B$664</f>
        <v>20.01.2024</v>
      </c>
      <c r="C102" s="88" t="s">
        <v>76</v>
      </c>
      <c r="D102" s="89">
        <f>ROUND(((D103+D104+D106+D105)/1000),5)</f>
        <v>1.65073</v>
      </c>
      <c r="E102" s="89">
        <f>ROUND(((E103+E104+E106+E105)/1000),5)</f>
        <v>1.48767</v>
      </c>
      <c r="F102" s="89">
        <f>ROUND(((F103+F104+F106+F105)/1000),5)</f>
        <v>1.4237200000000001</v>
      </c>
      <c r="G102" s="89">
        <f t="shared" ref="G102:AA102" si="57">ROUND(((G103+G104+G106+G105)/1000),5)</f>
        <v>1.4251400000000001</v>
      </c>
      <c r="H102" s="89">
        <f t="shared" si="57"/>
        <v>1.45333</v>
      </c>
      <c r="I102" s="89">
        <f t="shared" si="57"/>
        <v>1.49858</v>
      </c>
      <c r="J102" s="89">
        <f t="shared" si="57"/>
        <v>1.6103700000000001</v>
      </c>
      <c r="K102" s="89">
        <f t="shared" si="57"/>
        <v>1.7680199999999999</v>
      </c>
      <c r="L102" s="89">
        <f t="shared" si="57"/>
        <v>2.0533000000000001</v>
      </c>
      <c r="M102" s="89">
        <f t="shared" si="57"/>
        <v>2.17475</v>
      </c>
      <c r="N102" s="89">
        <f t="shared" si="57"/>
        <v>2.2770000000000001</v>
      </c>
      <c r="O102" s="89">
        <f t="shared" si="57"/>
        <v>2.3039000000000001</v>
      </c>
      <c r="P102" s="89">
        <f t="shared" si="57"/>
        <v>2.2999000000000001</v>
      </c>
      <c r="Q102" s="89">
        <f t="shared" si="57"/>
        <v>2.2999900000000002</v>
      </c>
      <c r="R102" s="89">
        <f t="shared" si="57"/>
        <v>2.23935</v>
      </c>
      <c r="S102" s="89">
        <f t="shared" si="57"/>
        <v>2.2146400000000002</v>
      </c>
      <c r="T102" s="89">
        <f t="shared" si="57"/>
        <v>2.2616499999999999</v>
      </c>
      <c r="U102" s="89">
        <f t="shared" si="57"/>
        <v>2.30308</v>
      </c>
      <c r="V102" s="89">
        <f t="shared" si="57"/>
        <v>2.3288899999999999</v>
      </c>
      <c r="W102" s="89">
        <f t="shared" si="57"/>
        <v>2.21292</v>
      </c>
      <c r="X102" s="89">
        <f t="shared" si="57"/>
        <v>2.1610900000000002</v>
      </c>
      <c r="Y102" s="89">
        <f t="shared" si="57"/>
        <v>2.0644100000000001</v>
      </c>
      <c r="Z102" s="89">
        <f t="shared" si="57"/>
        <v>1.77833</v>
      </c>
      <c r="AA102" s="89">
        <f t="shared" si="57"/>
        <v>1.6739599999999999</v>
      </c>
    </row>
    <row r="103" spans="1:27" ht="12.75" hidden="1" customHeight="1" outlineLevel="1" x14ac:dyDescent="0.2">
      <c r="A103" s="99" t="s">
        <v>1129</v>
      </c>
      <c r="B103" s="60" t="s">
        <v>238</v>
      </c>
      <c r="C103" s="40" t="s">
        <v>79</v>
      </c>
      <c r="D103" s="41">
        <v>1492.56</v>
      </c>
      <c r="E103" s="41">
        <v>1329.5</v>
      </c>
      <c r="F103" s="41">
        <v>1265.55</v>
      </c>
      <c r="G103" s="41">
        <v>1266.97</v>
      </c>
      <c r="H103" s="41">
        <v>1295.1600000000001</v>
      </c>
      <c r="I103" s="41">
        <v>1340.41</v>
      </c>
      <c r="J103" s="41">
        <v>1452.2</v>
      </c>
      <c r="K103" s="41">
        <v>1609.85</v>
      </c>
      <c r="L103" s="41">
        <v>1895.13</v>
      </c>
      <c r="M103" s="41">
        <v>2016.58</v>
      </c>
      <c r="N103" s="41">
        <v>2118.83</v>
      </c>
      <c r="O103" s="41">
        <v>2145.73</v>
      </c>
      <c r="P103" s="41">
        <v>2141.73</v>
      </c>
      <c r="Q103" s="41">
        <v>2141.8200000000002</v>
      </c>
      <c r="R103" s="41">
        <v>2081.1799999999998</v>
      </c>
      <c r="S103" s="41">
        <v>2056.4699999999998</v>
      </c>
      <c r="T103" s="41">
        <v>2103.48</v>
      </c>
      <c r="U103" s="41">
        <v>2144.91</v>
      </c>
      <c r="V103" s="41">
        <v>2170.7199999999998</v>
      </c>
      <c r="W103" s="41">
        <v>2054.75</v>
      </c>
      <c r="X103" s="41">
        <v>2002.92</v>
      </c>
      <c r="Y103" s="41">
        <v>1906.24</v>
      </c>
      <c r="Z103" s="41">
        <v>1620.16</v>
      </c>
      <c r="AA103" s="41">
        <v>1515.79</v>
      </c>
    </row>
    <row r="104" spans="1:27" ht="12.75" hidden="1" customHeight="1" outlineLevel="1" x14ac:dyDescent="0.2">
      <c r="A104" s="99" t="s">
        <v>1130</v>
      </c>
      <c r="B104" s="60" t="s">
        <v>90</v>
      </c>
      <c r="C104" s="40" t="s">
        <v>79</v>
      </c>
      <c r="D104" s="41">
        <f t="shared" ref="D104:AA104" si="58">$D$9</f>
        <v>66.180000000000007</v>
      </c>
      <c r="E104" s="41">
        <f t="shared" si="58"/>
        <v>66.180000000000007</v>
      </c>
      <c r="F104" s="41">
        <f t="shared" si="58"/>
        <v>66.180000000000007</v>
      </c>
      <c r="G104" s="41">
        <f t="shared" si="58"/>
        <v>66.180000000000007</v>
      </c>
      <c r="H104" s="41">
        <f t="shared" si="58"/>
        <v>66.180000000000007</v>
      </c>
      <c r="I104" s="41">
        <f t="shared" si="58"/>
        <v>66.180000000000007</v>
      </c>
      <c r="J104" s="41">
        <f t="shared" si="58"/>
        <v>66.180000000000007</v>
      </c>
      <c r="K104" s="41">
        <f t="shared" si="58"/>
        <v>66.180000000000007</v>
      </c>
      <c r="L104" s="41">
        <f t="shared" si="58"/>
        <v>66.180000000000007</v>
      </c>
      <c r="M104" s="41">
        <f t="shared" si="58"/>
        <v>66.180000000000007</v>
      </c>
      <c r="N104" s="41">
        <f t="shared" si="58"/>
        <v>66.180000000000007</v>
      </c>
      <c r="O104" s="41">
        <f t="shared" si="58"/>
        <v>66.180000000000007</v>
      </c>
      <c r="P104" s="41">
        <f t="shared" si="58"/>
        <v>66.180000000000007</v>
      </c>
      <c r="Q104" s="41">
        <f t="shared" si="58"/>
        <v>66.180000000000007</v>
      </c>
      <c r="R104" s="41">
        <f t="shared" si="58"/>
        <v>66.180000000000007</v>
      </c>
      <c r="S104" s="41">
        <f t="shared" si="58"/>
        <v>66.180000000000007</v>
      </c>
      <c r="T104" s="41">
        <f t="shared" si="58"/>
        <v>66.180000000000007</v>
      </c>
      <c r="U104" s="41">
        <f t="shared" si="58"/>
        <v>66.180000000000007</v>
      </c>
      <c r="V104" s="41">
        <f t="shared" si="58"/>
        <v>66.180000000000007</v>
      </c>
      <c r="W104" s="41">
        <f t="shared" si="58"/>
        <v>66.180000000000007</v>
      </c>
      <c r="X104" s="41">
        <f t="shared" si="58"/>
        <v>66.180000000000007</v>
      </c>
      <c r="Y104" s="41">
        <f t="shared" si="58"/>
        <v>66.180000000000007</v>
      </c>
      <c r="Z104" s="41">
        <f t="shared" si="58"/>
        <v>66.180000000000007</v>
      </c>
      <c r="AA104" s="41">
        <f t="shared" si="58"/>
        <v>66.180000000000007</v>
      </c>
    </row>
    <row r="105" spans="1:27" ht="12.75" hidden="1" customHeight="1" outlineLevel="1" x14ac:dyDescent="0.2">
      <c r="A105" s="99" t="s">
        <v>1131</v>
      </c>
      <c r="B105" s="60" t="s">
        <v>83</v>
      </c>
      <c r="C105" s="40" t="s">
        <v>79</v>
      </c>
      <c r="D105" s="41">
        <v>3.72</v>
      </c>
      <c r="E105" s="41">
        <v>3.72</v>
      </c>
      <c r="F105" s="41">
        <v>3.72</v>
      </c>
      <c r="G105" s="41">
        <v>3.72</v>
      </c>
      <c r="H105" s="41">
        <v>3.72</v>
      </c>
      <c r="I105" s="41">
        <v>3.72</v>
      </c>
      <c r="J105" s="41">
        <v>3.72</v>
      </c>
      <c r="K105" s="41">
        <v>3.72</v>
      </c>
      <c r="L105" s="41">
        <v>3.72</v>
      </c>
      <c r="M105" s="41">
        <v>3.72</v>
      </c>
      <c r="N105" s="41">
        <v>3.72</v>
      </c>
      <c r="O105" s="41">
        <v>3.72</v>
      </c>
      <c r="P105" s="41">
        <v>3.72</v>
      </c>
      <c r="Q105" s="41">
        <v>3.72</v>
      </c>
      <c r="R105" s="41">
        <v>3.72</v>
      </c>
      <c r="S105" s="41">
        <v>3.72</v>
      </c>
      <c r="T105" s="41">
        <v>3.72</v>
      </c>
      <c r="U105" s="41">
        <v>3.72</v>
      </c>
      <c r="V105" s="41">
        <v>3.72</v>
      </c>
      <c r="W105" s="41">
        <v>3.72</v>
      </c>
      <c r="X105" s="41">
        <v>3.72</v>
      </c>
      <c r="Y105" s="41">
        <v>3.72</v>
      </c>
      <c r="Z105" s="41">
        <v>3.72</v>
      </c>
      <c r="AA105" s="41">
        <v>3.72</v>
      </c>
    </row>
    <row r="106" spans="1:27" ht="12.75" hidden="1" customHeight="1" outlineLevel="1" x14ac:dyDescent="0.2">
      <c r="A106" s="99" t="s">
        <v>1132</v>
      </c>
      <c r="B106" s="60" t="s">
        <v>81</v>
      </c>
      <c r="C106" s="40" t="s">
        <v>79</v>
      </c>
      <c r="D106" s="41">
        <f>$D$11</f>
        <v>88.27</v>
      </c>
      <c r="E106" s="41">
        <f t="shared" ref="E106:AA106" si="59">$D$11</f>
        <v>88.27</v>
      </c>
      <c r="F106" s="41">
        <f t="shared" si="59"/>
        <v>88.27</v>
      </c>
      <c r="G106" s="41">
        <f t="shared" si="59"/>
        <v>88.27</v>
      </c>
      <c r="H106" s="41">
        <f t="shared" si="59"/>
        <v>88.27</v>
      </c>
      <c r="I106" s="41">
        <f t="shared" si="59"/>
        <v>88.27</v>
      </c>
      <c r="J106" s="41">
        <f t="shared" si="59"/>
        <v>88.27</v>
      </c>
      <c r="K106" s="41">
        <f t="shared" si="59"/>
        <v>88.27</v>
      </c>
      <c r="L106" s="41">
        <f t="shared" si="59"/>
        <v>88.27</v>
      </c>
      <c r="M106" s="41">
        <f t="shared" si="59"/>
        <v>88.27</v>
      </c>
      <c r="N106" s="41">
        <f t="shared" si="59"/>
        <v>88.27</v>
      </c>
      <c r="O106" s="41">
        <f t="shared" si="59"/>
        <v>88.27</v>
      </c>
      <c r="P106" s="41">
        <f t="shared" si="59"/>
        <v>88.27</v>
      </c>
      <c r="Q106" s="41">
        <f t="shared" si="59"/>
        <v>88.27</v>
      </c>
      <c r="R106" s="41">
        <f t="shared" si="59"/>
        <v>88.27</v>
      </c>
      <c r="S106" s="41">
        <f t="shared" si="59"/>
        <v>88.27</v>
      </c>
      <c r="T106" s="41">
        <f t="shared" si="59"/>
        <v>88.27</v>
      </c>
      <c r="U106" s="41">
        <f t="shared" si="59"/>
        <v>88.27</v>
      </c>
      <c r="V106" s="41">
        <f t="shared" si="59"/>
        <v>88.27</v>
      </c>
      <c r="W106" s="41">
        <f t="shared" si="59"/>
        <v>88.27</v>
      </c>
      <c r="X106" s="41">
        <f t="shared" si="59"/>
        <v>88.27</v>
      </c>
      <c r="Y106" s="41">
        <f t="shared" si="59"/>
        <v>88.27</v>
      </c>
      <c r="Z106" s="41">
        <f t="shared" si="59"/>
        <v>88.27</v>
      </c>
      <c r="AA106" s="41">
        <f t="shared" si="59"/>
        <v>88.27</v>
      </c>
    </row>
    <row r="107" spans="1:27" ht="12.75" customHeight="1" collapsed="1" x14ac:dyDescent="0.2">
      <c r="A107" s="98" t="s">
        <v>1133</v>
      </c>
      <c r="B107" s="25" t="str">
        <f>"21"&amp;"."&amp;$B$663&amp;"."&amp;$B$664</f>
        <v>21.01.2024</v>
      </c>
      <c r="C107" s="88" t="s">
        <v>76</v>
      </c>
      <c r="D107" s="89">
        <f>ROUND(((D108+D109+D111+D110)/1000),5)</f>
        <v>1.4912700000000001</v>
      </c>
      <c r="E107" s="89">
        <f>ROUND(((E108+E109+E111+E110)/1000),5)</f>
        <v>1.38642</v>
      </c>
      <c r="F107" s="89">
        <f>ROUND(((F108+F109+F111+F110)/1000),5)</f>
        <v>1.3028</v>
      </c>
      <c r="G107" s="89">
        <f t="shared" ref="G107:AA107" si="60">ROUND(((G108+G109+G111+G110)/1000),5)</f>
        <v>1.2958000000000001</v>
      </c>
      <c r="H107" s="89">
        <f t="shared" si="60"/>
        <v>1.30063</v>
      </c>
      <c r="I107" s="89">
        <f t="shared" si="60"/>
        <v>1.3441099999999999</v>
      </c>
      <c r="J107" s="89">
        <f t="shared" si="60"/>
        <v>1.3792199999999999</v>
      </c>
      <c r="K107" s="89">
        <f t="shared" si="60"/>
        <v>1.49729</v>
      </c>
      <c r="L107" s="89">
        <f t="shared" si="60"/>
        <v>1.69347</v>
      </c>
      <c r="M107" s="89">
        <f t="shared" si="60"/>
        <v>1.8350200000000001</v>
      </c>
      <c r="N107" s="89">
        <f t="shared" si="60"/>
        <v>1.91977</v>
      </c>
      <c r="O107" s="89">
        <f t="shared" si="60"/>
        <v>2.01857</v>
      </c>
      <c r="P107" s="89">
        <f t="shared" si="60"/>
        <v>2.0216400000000001</v>
      </c>
      <c r="Q107" s="89">
        <f t="shared" si="60"/>
        <v>2.0169700000000002</v>
      </c>
      <c r="R107" s="89">
        <f t="shared" si="60"/>
        <v>2.02135</v>
      </c>
      <c r="S107" s="89">
        <f t="shared" si="60"/>
        <v>1.9908399999999999</v>
      </c>
      <c r="T107" s="89">
        <f t="shared" si="60"/>
        <v>2.0896400000000002</v>
      </c>
      <c r="U107" s="89">
        <f t="shared" si="60"/>
        <v>2.2169500000000002</v>
      </c>
      <c r="V107" s="89">
        <f t="shared" si="60"/>
        <v>2.24777</v>
      </c>
      <c r="W107" s="89">
        <f t="shared" si="60"/>
        <v>2.03755</v>
      </c>
      <c r="X107" s="89">
        <f t="shared" si="60"/>
        <v>2.02013</v>
      </c>
      <c r="Y107" s="89">
        <f t="shared" si="60"/>
        <v>1.9233199999999999</v>
      </c>
      <c r="Z107" s="89">
        <f t="shared" si="60"/>
        <v>1.68831</v>
      </c>
      <c r="AA107" s="89">
        <f t="shared" si="60"/>
        <v>1.62453</v>
      </c>
    </row>
    <row r="108" spans="1:27" ht="12.75" hidden="1" customHeight="1" outlineLevel="1" x14ac:dyDescent="0.2">
      <c r="A108" s="99" t="s">
        <v>1134</v>
      </c>
      <c r="B108" s="60" t="s">
        <v>238</v>
      </c>
      <c r="C108" s="40" t="s">
        <v>79</v>
      </c>
      <c r="D108" s="41">
        <v>1333.1</v>
      </c>
      <c r="E108" s="41">
        <v>1228.25</v>
      </c>
      <c r="F108" s="41">
        <v>1144.6300000000001</v>
      </c>
      <c r="G108" s="41">
        <v>1137.6300000000001</v>
      </c>
      <c r="H108" s="41">
        <v>1142.46</v>
      </c>
      <c r="I108" s="41">
        <v>1185.94</v>
      </c>
      <c r="J108" s="41">
        <v>1221.05</v>
      </c>
      <c r="K108" s="41">
        <v>1339.12</v>
      </c>
      <c r="L108" s="41">
        <v>1535.3</v>
      </c>
      <c r="M108" s="41">
        <v>1676.85</v>
      </c>
      <c r="N108" s="41">
        <v>1761.6</v>
      </c>
      <c r="O108" s="41">
        <v>1860.4</v>
      </c>
      <c r="P108" s="41">
        <v>1863.47</v>
      </c>
      <c r="Q108" s="41">
        <v>1858.8</v>
      </c>
      <c r="R108" s="41">
        <v>1863.18</v>
      </c>
      <c r="S108" s="41">
        <v>1832.67</v>
      </c>
      <c r="T108" s="41">
        <v>1931.47</v>
      </c>
      <c r="U108" s="41">
        <v>2058.7800000000002</v>
      </c>
      <c r="V108" s="41">
        <v>2089.6</v>
      </c>
      <c r="W108" s="41">
        <v>1879.38</v>
      </c>
      <c r="X108" s="41">
        <v>1861.96</v>
      </c>
      <c r="Y108" s="41">
        <v>1765.15</v>
      </c>
      <c r="Z108" s="41">
        <v>1530.14</v>
      </c>
      <c r="AA108" s="41">
        <v>1466.36</v>
      </c>
    </row>
    <row r="109" spans="1:27" ht="12.75" hidden="1" customHeight="1" outlineLevel="1" x14ac:dyDescent="0.2">
      <c r="A109" s="99" t="s">
        <v>1135</v>
      </c>
      <c r="B109" s="60" t="s">
        <v>90</v>
      </c>
      <c r="C109" s="40" t="s">
        <v>79</v>
      </c>
      <c r="D109" s="41">
        <f t="shared" ref="D109:AA109" si="61">$D$9</f>
        <v>66.180000000000007</v>
      </c>
      <c r="E109" s="41">
        <f t="shared" si="61"/>
        <v>66.180000000000007</v>
      </c>
      <c r="F109" s="41">
        <f t="shared" si="61"/>
        <v>66.180000000000007</v>
      </c>
      <c r="G109" s="41">
        <f t="shared" si="61"/>
        <v>66.180000000000007</v>
      </c>
      <c r="H109" s="41">
        <f t="shared" si="61"/>
        <v>66.180000000000007</v>
      </c>
      <c r="I109" s="41">
        <f t="shared" si="61"/>
        <v>66.180000000000007</v>
      </c>
      <c r="J109" s="41">
        <f t="shared" si="61"/>
        <v>66.180000000000007</v>
      </c>
      <c r="K109" s="41">
        <f t="shared" si="61"/>
        <v>66.180000000000007</v>
      </c>
      <c r="L109" s="41">
        <f t="shared" si="61"/>
        <v>66.180000000000007</v>
      </c>
      <c r="M109" s="41">
        <f t="shared" si="61"/>
        <v>66.180000000000007</v>
      </c>
      <c r="N109" s="41">
        <f t="shared" si="61"/>
        <v>66.180000000000007</v>
      </c>
      <c r="O109" s="41">
        <f t="shared" si="61"/>
        <v>66.180000000000007</v>
      </c>
      <c r="P109" s="41">
        <f t="shared" si="61"/>
        <v>66.180000000000007</v>
      </c>
      <c r="Q109" s="41">
        <f t="shared" si="61"/>
        <v>66.180000000000007</v>
      </c>
      <c r="R109" s="41">
        <f t="shared" si="61"/>
        <v>66.180000000000007</v>
      </c>
      <c r="S109" s="41">
        <f t="shared" si="61"/>
        <v>66.180000000000007</v>
      </c>
      <c r="T109" s="41">
        <f t="shared" si="61"/>
        <v>66.180000000000007</v>
      </c>
      <c r="U109" s="41">
        <f t="shared" si="61"/>
        <v>66.180000000000007</v>
      </c>
      <c r="V109" s="41">
        <f t="shared" si="61"/>
        <v>66.180000000000007</v>
      </c>
      <c r="W109" s="41">
        <f t="shared" si="61"/>
        <v>66.180000000000007</v>
      </c>
      <c r="X109" s="41">
        <f t="shared" si="61"/>
        <v>66.180000000000007</v>
      </c>
      <c r="Y109" s="41">
        <f t="shared" si="61"/>
        <v>66.180000000000007</v>
      </c>
      <c r="Z109" s="41">
        <f t="shared" si="61"/>
        <v>66.180000000000007</v>
      </c>
      <c r="AA109" s="41">
        <f t="shared" si="61"/>
        <v>66.180000000000007</v>
      </c>
    </row>
    <row r="110" spans="1:27" ht="12.75" hidden="1" customHeight="1" outlineLevel="1" x14ac:dyDescent="0.2">
      <c r="A110" s="99" t="s">
        <v>1136</v>
      </c>
      <c r="B110" s="60" t="s">
        <v>83</v>
      </c>
      <c r="C110" s="40" t="s">
        <v>79</v>
      </c>
      <c r="D110" s="41">
        <v>3.72</v>
      </c>
      <c r="E110" s="41">
        <v>3.72</v>
      </c>
      <c r="F110" s="41">
        <v>3.72</v>
      </c>
      <c r="G110" s="41">
        <v>3.72</v>
      </c>
      <c r="H110" s="41">
        <v>3.72</v>
      </c>
      <c r="I110" s="41">
        <v>3.72</v>
      </c>
      <c r="J110" s="41">
        <v>3.72</v>
      </c>
      <c r="K110" s="41">
        <v>3.72</v>
      </c>
      <c r="L110" s="41">
        <v>3.72</v>
      </c>
      <c r="M110" s="41">
        <v>3.72</v>
      </c>
      <c r="N110" s="41">
        <v>3.72</v>
      </c>
      <c r="O110" s="41">
        <v>3.72</v>
      </c>
      <c r="P110" s="41">
        <v>3.72</v>
      </c>
      <c r="Q110" s="41">
        <v>3.72</v>
      </c>
      <c r="R110" s="41">
        <v>3.72</v>
      </c>
      <c r="S110" s="41">
        <v>3.72</v>
      </c>
      <c r="T110" s="41">
        <v>3.72</v>
      </c>
      <c r="U110" s="41">
        <v>3.72</v>
      </c>
      <c r="V110" s="41">
        <v>3.72</v>
      </c>
      <c r="W110" s="41">
        <v>3.72</v>
      </c>
      <c r="X110" s="41">
        <v>3.72</v>
      </c>
      <c r="Y110" s="41">
        <v>3.72</v>
      </c>
      <c r="Z110" s="41">
        <v>3.72</v>
      </c>
      <c r="AA110" s="41">
        <v>3.72</v>
      </c>
    </row>
    <row r="111" spans="1:27" ht="12.75" hidden="1" customHeight="1" outlineLevel="1" x14ac:dyDescent="0.2">
      <c r="A111" s="99" t="s">
        <v>1137</v>
      </c>
      <c r="B111" s="60" t="s">
        <v>81</v>
      </c>
      <c r="C111" s="40" t="s">
        <v>79</v>
      </c>
      <c r="D111" s="41">
        <f>$D$11</f>
        <v>88.27</v>
      </c>
      <c r="E111" s="41">
        <f t="shared" ref="E111:AA111" si="62">$D$11</f>
        <v>88.27</v>
      </c>
      <c r="F111" s="41">
        <f t="shared" si="62"/>
        <v>88.27</v>
      </c>
      <c r="G111" s="41">
        <f t="shared" si="62"/>
        <v>88.27</v>
      </c>
      <c r="H111" s="41">
        <f t="shared" si="62"/>
        <v>88.27</v>
      </c>
      <c r="I111" s="41">
        <f t="shared" si="62"/>
        <v>88.27</v>
      </c>
      <c r="J111" s="41">
        <f t="shared" si="62"/>
        <v>88.27</v>
      </c>
      <c r="K111" s="41">
        <f t="shared" si="62"/>
        <v>88.27</v>
      </c>
      <c r="L111" s="41">
        <f t="shared" si="62"/>
        <v>88.27</v>
      </c>
      <c r="M111" s="41">
        <f t="shared" si="62"/>
        <v>88.27</v>
      </c>
      <c r="N111" s="41">
        <f t="shared" si="62"/>
        <v>88.27</v>
      </c>
      <c r="O111" s="41">
        <f t="shared" si="62"/>
        <v>88.27</v>
      </c>
      <c r="P111" s="41">
        <f t="shared" si="62"/>
        <v>88.27</v>
      </c>
      <c r="Q111" s="41">
        <f t="shared" si="62"/>
        <v>88.27</v>
      </c>
      <c r="R111" s="41">
        <f t="shared" si="62"/>
        <v>88.27</v>
      </c>
      <c r="S111" s="41">
        <f t="shared" si="62"/>
        <v>88.27</v>
      </c>
      <c r="T111" s="41">
        <f t="shared" si="62"/>
        <v>88.27</v>
      </c>
      <c r="U111" s="41">
        <f t="shared" si="62"/>
        <v>88.27</v>
      </c>
      <c r="V111" s="41">
        <f t="shared" si="62"/>
        <v>88.27</v>
      </c>
      <c r="W111" s="41">
        <f t="shared" si="62"/>
        <v>88.27</v>
      </c>
      <c r="X111" s="41">
        <f t="shared" si="62"/>
        <v>88.27</v>
      </c>
      <c r="Y111" s="41">
        <f t="shared" si="62"/>
        <v>88.27</v>
      </c>
      <c r="Z111" s="41">
        <f t="shared" si="62"/>
        <v>88.27</v>
      </c>
      <c r="AA111" s="41">
        <f t="shared" si="62"/>
        <v>88.27</v>
      </c>
    </row>
    <row r="112" spans="1:27" ht="12.75" customHeight="1" collapsed="1" x14ac:dyDescent="0.2">
      <c r="A112" s="98" t="s">
        <v>1138</v>
      </c>
      <c r="B112" s="25" t="str">
        <f>"22"&amp;"."&amp;$B$663&amp;"."&amp;$B$664</f>
        <v>22.01.2024</v>
      </c>
      <c r="C112" s="88" t="s">
        <v>76</v>
      </c>
      <c r="D112" s="89">
        <f>ROUND(((D113+D114+D116+D115)/1000),5)</f>
        <v>1.5188299999999999</v>
      </c>
      <c r="E112" s="89">
        <f>ROUND(((E113+E114+E116+E115)/1000),5)</f>
        <v>1.4199200000000001</v>
      </c>
      <c r="F112" s="89">
        <f>ROUND(((F113+F114+F116+F115)/1000),5)</f>
        <v>1.3768400000000001</v>
      </c>
      <c r="G112" s="89">
        <f t="shared" ref="G112:AA112" si="63">ROUND(((G113+G114+G116+G115)/1000),5)</f>
        <v>1.3710800000000001</v>
      </c>
      <c r="H112" s="89">
        <f t="shared" si="63"/>
        <v>1.4063300000000001</v>
      </c>
      <c r="I112" s="89">
        <f t="shared" si="63"/>
        <v>1.5157700000000001</v>
      </c>
      <c r="J112" s="89">
        <f t="shared" si="63"/>
        <v>1.6680999999999999</v>
      </c>
      <c r="K112" s="89">
        <f t="shared" si="63"/>
        <v>2.0199799999999999</v>
      </c>
      <c r="L112" s="89">
        <f t="shared" si="63"/>
        <v>2.25928</v>
      </c>
      <c r="M112" s="89">
        <f t="shared" si="63"/>
        <v>2.3047599999999999</v>
      </c>
      <c r="N112" s="89">
        <f t="shared" si="63"/>
        <v>2.3188200000000001</v>
      </c>
      <c r="O112" s="89">
        <f t="shared" si="63"/>
        <v>2.3604099999999999</v>
      </c>
      <c r="P112" s="89">
        <f t="shared" si="63"/>
        <v>2.34816</v>
      </c>
      <c r="Q112" s="89">
        <f t="shared" si="63"/>
        <v>2.3485900000000002</v>
      </c>
      <c r="R112" s="89">
        <f t="shared" si="63"/>
        <v>2.3393999999999999</v>
      </c>
      <c r="S112" s="89">
        <f t="shared" si="63"/>
        <v>2.3115399999999999</v>
      </c>
      <c r="T112" s="89">
        <f t="shared" si="63"/>
        <v>2.3506399999999998</v>
      </c>
      <c r="U112" s="89">
        <f t="shared" si="63"/>
        <v>2.3810600000000002</v>
      </c>
      <c r="V112" s="89">
        <f t="shared" si="63"/>
        <v>2.40082</v>
      </c>
      <c r="W112" s="89">
        <f t="shared" si="63"/>
        <v>2.3171499999999998</v>
      </c>
      <c r="X112" s="89">
        <f t="shared" si="63"/>
        <v>2.2148300000000001</v>
      </c>
      <c r="Y112" s="89">
        <f t="shared" si="63"/>
        <v>2.0125299999999999</v>
      </c>
      <c r="Z112" s="89">
        <f t="shared" si="63"/>
        <v>1.72085</v>
      </c>
      <c r="AA112" s="89">
        <f t="shared" si="63"/>
        <v>1.64191</v>
      </c>
    </row>
    <row r="113" spans="1:27" ht="12.75" hidden="1" customHeight="1" outlineLevel="1" x14ac:dyDescent="0.2">
      <c r="A113" s="99" t="s">
        <v>1139</v>
      </c>
      <c r="B113" s="60" t="s">
        <v>238</v>
      </c>
      <c r="C113" s="40" t="s">
        <v>79</v>
      </c>
      <c r="D113" s="41">
        <v>1360.66</v>
      </c>
      <c r="E113" s="41">
        <v>1261.75</v>
      </c>
      <c r="F113" s="41">
        <v>1218.67</v>
      </c>
      <c r="G113" s="41">
        <v>1212.9100000000001</v>
      </c>
      <c r="H113" s="41">
        <v>1248.1600000000001</v>
      </c>
      <c r="I113" s="41">
        <v>1357.6</v>
      </c>
      <c r="J113" s="41">
        <v>1509.93</v>
      </c>
      <c r="K113" s="41">
        <v>1861.81</v>
      </c>
      <c r="L113" s="41">
        <v>2101.11</v>
      </c>
      <c r="M113" s="41">
        <v>2146.59</v>
      </c>
      <c r="N113" s="41">
        <v>2160.65</v>
      </c>
      <c r="O113" s="41">
        <v>2202.2399999999998</v>
      </c>
      <c r="P113" s="41">
        <v>2189.9899999999998</v>
      </c>
      <c r="Q113" s="41">
        <v>2190.42</v>
      </c>
      <c r="R113" s="41">
        <v>2181.23</v>
      </c>
      <c r="S113" s="41">
        <v>2153.37</v>
      </c>
      <c r="T113" s="41">
        <v>2192.4699999999998</v>
      </c>
      <c r="U113" s="41">
        <v>2222.89</v>
      </c>
      <c r="V113" s="41">
        <v>2242.65</v>
      </c>
      <c r="W113" s="41">
        <v>2158.98</v>
      </c>
      <c r="X113" s="41">
        <v>2056.66</v>
      </c>
      <c r="Y113" s="41">
        <v>1854.36</v>
      </c>
      <c r="Z113" s="41">
        <v>1562.68</v>
      </c>
      <c r="AA113" s="41">
        <v>1483.74</v>
      </c>
    </row>
    <row r="114" spans="1:27" ht="12.75" hidden="1" customHeight="1" outlineLevel="1" x14ac:dyDescent="0.2">
      <c r="A114" s="99" t="s">
        <v>1140</v>
      </c>
      <c r="B114" s="60" t="s">
        <v>90</v>
      </c>
      <c r="C114" s="40" t="s">
        <v>79</v>
      </c>
      <c r="D114" s="41">
        <f t="shared" ref="D114:AA114" si="64">$D$9</f>
        <v>66.180000000000007</v>
      </c>
      <c r="E114" s="41">
        <f t="shared" si="64"/>
        <v>66.180000000000007</v>
      </c>
      <c r="F114" s="41">
        <f t="shared" si="64"/>
        <v>66.180000000000007</v>
      </c>
      <c r="G114" s="41">
        <f t="shared" si="64"/>
        <v>66.180000000000007</v>
      </c>
      <c r="H114" s="41">
        <f t="shared" si="64"/>
        <v>66.180000000000007</v>
      </c>
      <c r="I114" s="41">
        <f t="shared" si="64"/>
        <v>66.180000000000007</v>
      </c>
      <c r="J114" s="41">
        <f t="shared" si="64"/>
        <v>66.180000000000007</v>
      </c>
      <c r="K114" s="41">
        <f t="shared" si="64"/>
        <v>66.180000000000007</v>
      </c>
      <c r="L114" s="41">
        <f t="shared" si="64"/>
        <v>66.180000000000007</v>
      </c>
      <c r="M114" s="41">
        <f t="shared" si="64"/>
        <v>66.180000000000007</v>
      </c>
      <c r="N114" s="41">
        <f t="shared" si="64"/>
        <v>66.180000000000007</v>
      </c>
      <c r="O114" s="41">
        <f t="shared" si="64"/>
        <v>66.180000000000007</v>
      </c>
      <c r="P114" s="41">
        <f t="shared" si="64"/>
        <v>66.180000000000007</v>
      </c>
      <c r="Q114" s="41">
        <f t="shared" si="64"/>
        <v>66.180000000000007</v>
      </c>
      <c r="R114" s="41">
        <f t="shared" si="64"/>
        <v>66.180000000000007</v>
      </c>
      <c r="S114" s="41">
        <f t="shared" si="64"/>
        <v>66.180000000000007</v>
      </c>
      <c r="T114" s="41">
        <f t="shared" si="64"/>
        <v>66.180000000000007</v>
      </c>
      <c r="U114" s="41">
        <f t="shared" si="64"/>
        <v>66.180000000000007</v>
      </c>
      <c r="V114" s="41">
        <f t="shared" si="64"/>
        <v>66.180000000000007</v>
      </c>
      <c r="W114" s="41">
        <f t="shared" si="64"/>
        <v>66.180000000000007</v>
      </c>
      <c r="X114" s="41">
        <f t="shared" si="64"/>
        <v>66.180000000000007</v>
      </c>
      <c r="Y114" s="41">
        <f t="shared" si="64"/>
        <v>66.180000000000007</v>
      </c>
      <c r="Z114" s="41">
        <f t="shared" si="64"/>
        <v>66.180000000000007</v>
      </c>
      <c r="AA114" s="41">
        <f t="shared" si="64"/>
        <v>66.180000000000007</v>
      </c>
    </row>
    <row r="115" spans="1:27" ht="12.75" hidden="1" customHeight="1" outlineLevel="1" x14ac:dyDescent="0.2">
      <c r="A115" s="99" t="s">
        <v>1141</v>
      </c>
      <c r="B115" s="60" t="s">
        <v>83</v>
      </c>
      <c r="C115" s="40" t="s">
        <v>79</v>
      </c>
      <c r="D115" s="41">
        <v>3.72</v>
      </c>
      <c r="E115" s="41">
        <v>3.72</v>
      </c>
      <c r="F115" s="41">
        <v>3.72</v>
      </c>
      <c r="G115" s="41">
        <v>3.72</v>
      </c>
      <c r="H115" s="41">
        <v>3.72</v>
      </c>
      <c r="I115" s="41">
        <v>3.72</v>
      </c>
      <c r="J115" s="41">
        <v>3.72</v>
      </c>
      <c r="K115" s="41">
        <v>3.72</v>
      </c>
      <c r="L115" s="41">
        <v>3.72</v>
      </c>
      <c r="M115" s="41">
        <v>3.72</v>
      </c>
      <c r="N115" s="41">
        <v>3.72</v>
      </c>
      <c r="O115" s="41">
        <v>3.72</v>
      </c>
      <c r="P115" s="41">
        <v>3.72</v>
      </c>
      <c r="Q115" s="41">
        <v>3.72</v>
      </c>
      <c r="R115" s="41">
        <v>3.72</v>
      </c>
      <c r="S115" s="41">
        <v>3.72</v>
      </c>
      <c r="T115" s="41">
        <v>3.72</v>
      </c>
      <c r="U115" s="41">
        <v>3.72</v>
      </c>
      <c r="V115" s="41">
        <v>3.72</v>
      </c>
      <c r="W115" s="41">
        <v>3.72</v>
      </c>
      <c r="X115" s="41">
        <v>3.72</v>
      </c>
      <c r="Y115" s="41">
        <v>3.72</v>
      </c>
      <c r="Z115" s="41">
        <v>3.72</v>
      </c>
      <c r="AA115" s="41">
        <v>3.72</v>
      </c>
    </row>
    <row r="116" spans="1:27" ht="12.75" hidden="1" customHeight="1" outlineLevel="1" x14ac:dyDescent="0.2">
      <c r="A116" s="99" t="s">
        <v>1142</v>
      </c>
      <c r="B116" s="60" t="s">
        <v>81</v>
      </c>
      <c r="C116" s="40" t="s">
        <v>79</v>
      </c>
      <c r="D116" s="41">
        <f>$D$11</f>
        <v>88.27</v>
      </c>
      <c r="E116" s="41">
        <f t="shared" ref="E116:AA116" si="65">$D$11</f>
        <v>88.27</v>
      </c>
      <c r="F116" s="41">
        <f t="shared" si="65"/>
        <v>88.27</v>
      </c>
      <c r="G116" s="41">
        <f t="shared" si="65"/>
        <v>88.27</v>
      </c>
      <c r="H116" s="41">
        <f t="shared" si="65"/>
        <v>88.27</v>
      </c>
      <c r="I116" s="41">
        <f t="shared" si="65"/>
        <v>88.27</v>
      </c>
      <c r="J116" s="41">
        <f t="shared" si="65"/>
        <v>88.27</v>
      </c>
      <c r="K116" s="41">
        <f t="shared" si="65"/>
        <v>88.27</v>
      </c>
      <c r="L116" s="41">
        <f t="shared" si="65"/>
        <v>88.27</v>
      </c>
      <c r="M116" s="41">
        <f t="shared" si="65"/>
        <v>88.27</v>
      </c>
      <c r="N116" s="41">
        <f t="shared" si="65"/>
        <v>88.27</v>
      </c>
      <c r="O116" s="41">
        <f t="shared" si="65"/>
        <v>88.27</v>
      </c>
      <c r="P116" s="41">
        <f t="shared" si="65"/>
        <v>88.27</v>
      </c>
      <c r="Q116" s="41">
        <f t="shared" si="65"/>
        <v>88.27</v>
      </c>
      <c r="R116" s="41">
        <f t="shared" si="65"/>
        <v>88.27</v>
      </c>
      <c r="S116" s="41">
        <f t="shared" si="65"/>
        <v>88.27</v>
      </c>
      <c r="T116" s="41">
        <f t="shared" si="65"/>
        <v>88.27</v>
      </c>
      <c r="U116" s="41">
        <f t="shared" si="65"/>
        <v>88.27</v>
      </c>
      <c r="V116" s="41">
        <f t="shared" si="65"/>
        <v>88.27</v>
      </c>
      <c r="W116" s="41">
        <f t="shared" si="65"/>
        <v>88.27</v>
      </c>
      <c r="X116" s="41">
        <f t="shared" si="65"/>
        <v>88.27</v>
      </c>
      <c r="Y116" s="41">
        <f t="shared" si="65"/>
        <v>88.27</v>
      </c>
      <c r="Z116" s="41">
        <f t="shared" si="65"/>
        <v>88.27</v>
      </c>
      <c r="AA116" s="41">
        <f t="shared" si="65"/>
        <v>88.27</v>
      </c>
    </row>
    <row r="117" spans="1:27" ht="12.75" customHeight="1" collapsed="1" x14ac:dyDescent="0.2">
      <c r="A117" s="98" t="s">
        <v>1143</v>
      </c>
      <c r="B117" s="25" t="str">
        <f>"23"&amp;"."&amp;$B$663&amp;"."&amp;$B$664</f>
        <v>23.01.2024</v>
      </c>
      <c r="C117" s="88" t="s">
        <v>76</v>
      </c>
      <c r="D117" s="89">
        <f>ROUND(((D118+D119+D121+D120)/1000),5)</f>
        <v>1.4179900000000001</v>
      </c>
      <c r="E117" s="89">
        <f>ROUND(((E118+E119+E121+E120)/1000),5)</f>
        <v>1.36348</v>
      </c>
      <c r="F117" s="89">
        <f>ROUND(((F118+F119+F121+F120)/1000),5)</f>
        <v>1.3136000000000001</v>
      </c>
      <c r="G117" s="89">
        <f t="shared" ref="G117:AA117" si="66">ROUND(((G118+G119+G121+G120)/1000),5)</f>
        <v>1.3025500000000001</v>
      </c>
      <c r="H117" s="89">
        <f t="shared" si="66"/>
        <v>1.35467</v>
      </c>
      <c r="I117" s="89">
        <f t="shared" si="66"/>
        <v>1.4375199999999999</v>
      </c>
      <c r="J117" s="89">
        <f t="shared" si="66"/>
        <v>1.6318600000000001</v>
      </c>
      <c r="K117" s="89">
        <f t="shared" si="66"/>
        <v>1.9396599999999999</v>
      </c>
      <c r="L117" s="89">
        <f t="shared" si="66"/>
        <v>2.13612</v>
      </c>
      <c r="M117" s="89">
        <f t="shared" si="66"/>
        <v>2.1922299999999999</v>
      </c>
      <c r="N117" s="89">
        <f t="shared" si="66"/>
        <v>2.1952500000000001</v>
      </c>
      <c r="O117" s="89">
        <f t="shared" si="66"/>
        <v>2.25807</v>
      </c>
      <c r="P117" s="89">
        <f t="shared" si="66"/>
        <v>2.2271999999999998</v>
      </c>
      <c r="Q117" s="89">
        <f t="shared" si="66"/>
        <v>2.2411599999999998</v>
      </c>
      <c r="R117" s="89">
        <f t="shared" si="66"/>
        <v>2.2396400000000001</v>
      </c>
      <c r="S117" s="89">
        <f t="shared" si="66"/>
        <v>2.1926600000000001</v>
      </c>
      <c r="T117" s="89">
        <f t="shared" si="66"/>
        <v>2.2167300000000001</v>
      </c>
      <c r="U117" s="89">
        <f t="shared" si="66"/>
        <v>2.2691499999999998</v>
      </c>
      <c r="V117" s="89">
        <f t="shared" si="66"/>
        <v>2.2739500000000001</v>
      </c>
      <c r="W117" s="89">
        <f t="shared" si="66"/>
        <v>2.21353</v>
      </c>
      <c r="X117" s="89">
        <f t="shared" si="66"/>
        <v>2.0776300000000001</v>
      </c>
      <c r="Y117" s="89">
        <f t="shared" si="66"/>
        <v>1.9777800000000001</v>
      </c>
      <c r="Z117" s="89">
        <f t="shared" si="66"/>
        <v>1.6857899999999999</v>
      </c>
      <c r="AA117" s="89">
        <f t="shared" si="66"/>
        <v>1.5453699999999999</v>
      </c>
    </row>
    <row r="118" spans="1:27" ht="12.75" hidden="1" customHeight="1" outlineLevel="1" x14ac:dyDescent="0.2">
      <c r="A118" s="99" t="s">
        <v>1144</v>
      </c>
      <c r="B118" s="60" t="s">
        <v>238</v>
      </c>
      <c r="C118" s="40" t="s">
        <v>79</v>
      </c>
      <c r="D118" s="41">
        <v>1259.82</v>
      </c>
      <c r="E118" s="41">
        <v>1205.31</v>
      </c>
      <c r="F118" s="41">
        <v>1155.43</v>
      </c>
      <c r="G118" s="41">
        <v>1144.3800000000001</v>
      </c>
      <c r="H118" s="41">
        <v>1196.5</v>
      </c>
      <c r="I118" s="41">
        <v>1279.3499999999999</v>
      </c>
      <c r="J118" s="41">
        <v>1473.69</v>
      </c>
      <c r="K118" s="41">
        <v>1781.49</v>
      </c>
      <c r="L118" s="41">
        <v>1977.95</v>
      </c>
      <c r="M118" s="41">
        <v>2034.06</v>
      </c>
      <c r="N118" s="41">
        <v>2037.08</v>
      </c>
      <c r="O118" s="41">
        <v>2099.9</v>
      </c>
      <c r="P118" s="41">
        <v>2069.0300000000002</v>
      </c>
      <c r="Q118" s="41">
        <v>2082.9899999999998</v>
      </c>
      <c r="R118" s="41">
        <v>2081.4699999999998</v>
      </c>
      <c r="S118" s="41">
        <v>2034.49</v>
      </c>
      <c r="T118" s="41">
        <v>2058.56</v>
      </c>
      <c r="U118" s="41">
        <v>2110.98</v>
      </c>
      <c r="V118" s="41">
        <v>2115.7800000000002</v>
      </c>
      <c r="W118" s="41">
        <v>2055.36</v>
      </c>
      <c r="X118" s="41">
        <v>1919.46</v>
      </c>
      <c r="Y118" s="41">
        <v>1819.61</v>
      </c>
      <c r="Z118" s="41">
        <v>1527.62</v>
      </c>
      <c r="AA118" s="41">
        <v>1387.2</v>
      </c>
    </row>
    <row r="119" spans="1:27" ht="12.75" hidden="1" customHeight="1" outlineLevel="1" x14ac:dyDescent="0.2">
      <c r="A119" s="99" t="s">
        <v>1145</v>
      </c>
      <c r="B119" s="60" t="s">
        <v>90</v>
      </c>
      <c r="C119" s="40" t="s">
        <v>79</v>
      </c>
      <c r="D119" s="41">
        <f t="shared" ref="D119:AA119" si="67">$D$9</f>
        <v>66.180000000000007</v>
      </c>
      <c r="E119" s="41">
        <f t="shared" si="67"/>
        <v>66.180000000000007</v>
      </c>
      <c r="F119" s="41">
        <f t="shared" si="67"/>
        <v>66.180000000000007</v>
      </c>
      <c r="G119" s="41">
        <f t="shared" si="67"/>
        <v>66.180000000000007</v>
      </c>
      <c r="H119" s="41">
        <f t="shared" si="67"/>
        <v>66.180000000000007</v>
      </c>
      <c r="I119" s="41">
        <f t="shared" si="67"/>
        <v>66.180000000000007</v>
      </c>
      <c r="J119" s="41">
        <f t="shared" si="67"/>
        <v>66.180000000000007</v>
      </c>
      <c r="K119" s="41">
        <f t="shared" si="67"/>
        <v>66.180000000000007</v>
      </c>
      <c r="L119" s="41">
        <f t="shared" si="67"/>
        <v>66.180000000000007</v>
      </c>
      <c r="M119" s="41">
        <f t="shared" si="67"/>
        <v>66.180000000000007</v>
      </c>
      <c r="N119" s="41">
        <f t="shared" si="67"/>
        <v>66.180000000000007</v>
      </c>
      <c r="O119" s="41">
        <f t="shared" si="67"/>
        <v>66.180000000000007</v>
      </c>
      <c r="P119" s="41">
        <f t="shared" si="67"/>
        <v>66.180000000000007</v>
      </c>
      <c r="Q119" s="41">
        <f t="shared" si="67"/>
        <v>66.180000000000007</v>
      </c>
      <c r="R119" s="41">
        <f t="shared" si="67"/>
        <v>66.180000000000007</v>
      </c>
      <c r="S119" s="41">
        <f t="shared" si="67"/>
        <v>66.180000000000007</v>
      </c>
      <c r="T119" s="41">
        <f t="shared" si="67"/>
        <v>66.180000000000007</v>
      </c>
      <c r="U119" s="41">
        <f t="shared" si="67"/>
        <v>66.180000000000007</v>
      </c>
      <c r="V119" s="41">
        <f t="shared" si="67"/>
        <v>66.180000000000007</v>
      </c>
      <c r="W119" s="41">
        <f t="shared" si="67"/>
        <v>66.180000000000007</v>
      </c>
      <c r="X119" s="41">
        <f t="shared" si="67"/>
        <v>66.180000000000007</v>
      </c>
      <c r="Y119" s="41">
        <f t="shared" si="67"/>
        <v>66.180000000000007</v>
      </c>
      <c r="Z119" s="41">
        <f t="shared" si="67"/>
        <v>66.180000000000007</v>
      </c>
      <c r="AA119" s="41">
        <f t="shared" si="67"/>
        <v>66.180000000000007</v>
      </c>
    </row>
    <row r="120" spans="1:27" ht="12.75" hidden="1" customHeight="1" outlineLevel="1" x14ac:dyDescent="0.2">
      <c r="A120" s="99" t="s">
        <v>1146</v>
      </c>
      <c r="B120" s="60" t="s">
        <v>83</v>
      </c>
      <c r="C120" s="40" t="s">
        <v>79</v>
      </c>
      <c r="D120" s="41">
        <v>3.72</v>
      </c>
      <c r="E120" s="41">
        <v>3.72</v>
      </c>
      <c r="F120" s="41">
        <v>3.72</v>
      </c>
      <c r="G120" s="41">
        <v>3.72</v>
      </c>
      <c r="H120" s="41">
        <v>3.72</v>
      </c>
      <c r="I120" s="41">
        <v>3.72</v>
      </c>
      <c r="J120" s="41">
        <v>3.72</v>
      </c>
      <c r="K120" s="41">
        <v>3.72</v>
      </c>
      <c r="L120" s="41">
        <v>3.72</v>
      </c>
      <c r="M120" s="41">
        <v>3.72</v>
      </c>
      <c r="N120" s="41">
        <v>3.72</v>
      </c>
      <c r="O120" s="41">
        <v>3.72</v>
      </c>
      <c r="P120" s="41">
        <v>3.72</v>
      </c>
      <c r="Q120" s="41">
        <v>3.72</v>
      </c>
      <c r="R120" s="41">
        <v>3.72</v>
      </c>
      <c r="S120" s="41">
        <v>3.72</v>
      </c>
      <c r="T120" s="41">
        <v>3.72</v>
      </c>
      <c r="U120" s="41">
        <v>3.72</v>
      </c>
      <c r="V120" s="41">
        <v>3.72</v>
      </c>
      <c r="W120" s="41">
        <v>3.72</v>
      </c>
      <c r="X120" s="41">
        <v>3.72</v>
      </c>
      <c r="Y120" s="41">
        <v>3.72</v>
      </c>
      <c r="Z120" s="41">
        <v>3.72</v>
      </c>
      <c r="AA120" s="41">
        <v>3.72</v>
      </c>
    </row>
    <row r="121" spans="1:27" ht="12.75" hidden="1" customHeight="1" outlineLevel="1" x14ac:dyDescent="0.2">
      <c r="A121" s="99" t="s">
        <v>1147</v>
      </c>
      <c r="B121" s="60" t="s">
        <v>81</v>
      </c>
      <c r="C121" s="40" t="s">
        <v>79</v>
      </c>
      <c r="D121" s="41">
        <f>$D$11</f>
        <v>88.27</v>
      </c>
      <c r="E121" s="41">
        <f t="shared" ref="E121:AA121" si="68">$D$11</f>
        <v>88.27</v>
      </c>
      <c r="F121" s="41">
        <f t="shared" si="68"/>
        <v>88.27</v>
      </c>
      <c r="G121" s="41">
        <f t="shared" si="68"/>
        <v>88.27</v>
      </c>
      <c r="H121" s="41">
        <f t="shared" si="68"/>
        <v>88.27</v>
      </c>
      <c r="I121" s="41">
        <f t="shared" si="68"/>
        <v>88.27</v>
      </c>
      <c r="J121" s="41">
        <f t="shared" si="68"/>
        <v>88.27</v>
      </c>
      <c r="K121" s="41">
        <f t="shared" si="68"/>
        <v>88.27</v>
      </c>
      <c r="L121" s="41">
        <f t="shared" si="68"/>
        <v>88.27</v>
      </c>
      <c r="M121" s="41">
        <f t="shared" si="68"/>
        <v>88.27</v>
      </c>
      <c r="N121" s="41">
        <f t="shared" si="68"/>
        <v>88.27</v>
      </c>
      <c r="O121" s="41">
        <f t="shared" si="68"/>
        <v>88.27</v>
      </c>
      <c r="P121" s="41">
        <f t="shared" si="68"/>
        <v>88.27</v>
      </c>
      <c r="Q121" s="41">
        <f t="shared" si="68"/>
        <v>88.27</v>
      </c>
      <c r="R121" s="41">
        <f t="shared" si="68"/>
        <v>88.27</v>
      </c>
      <c r="S121" s="41">
        <f t="shared" si="68"/>
        <v>88.27</v>
      </c>
      <c r="T121" s="41">
        <f t="shared" si="68"/>
        <v>88.27</v>
      </c>
      <c r="U121" s="41">
        <f t="shared" si="68"/>
        <v>88.27</v>
      </c>
      <c r="V121" s="41">
        <f t="shared" si="68"/>
        <v>88.27</v>
      </c>
      <c r="W121" s="41">
        <f t="shared" si="68"/>
        <v>88.27</v>
      </c>
      <c r="X121" s="41">
        <f t="shared" si="68"/>
        <v>88.27</v>
      </c>
      <c r="Y121" s="41">
        <f t="shared" si="68"/>
        <v>88.27</v>
      </c>
      <c r="Z121" s="41">
        <f t="shared" si="68"/>
        <v>88.27</v>
      </c>
      <c r="AA121" s="41">
        <f t="shared" si="68"/>
        <v>88.27</v>
      </c>
    </row>
    <row r="122" spans="1:27" ht="12.75" customHeight="1" collapsed="1" x14ac:dyDescent="0.2">
      <c r="A122" s="98" t="s">
        <v>1148</v>
      </c>
      <c r="B122" s="25" t="str">
        <f>"24"&amp;"."&amp;$B$663&amp;"."&amp;$B$664</f>
        <v>24.01.2024</v>
      </c>
      <c r="C122" s="88" t="s">
        <v>76</v>
      </c>
      <c r="D122" s="89">
        <f>ROUND(((D123+D124+D126+D125)/1000),5)</f>
        <v>1.4595199999999999</v>
      </c>
      <c r="E122" s="89">
        <f>ROUND(((E123+E124+E126+E125)/1000),5)</f>
        <v>1.38489</v>
      </c>
      <c r="F122" s="89">
        <f>ROUND(((F123+F124+F126+F125)/1000),5)</f>
        <v>1.3561700000000001</v>
      </c>
      <c r="G122" s="89">
        <f t="shared" ref="G122:AA122" si="69">ROUND(((G123+G124+G126+G125)/1000),5)</f>
        <v>1.36239</v>
      </c>
      <c r="H122" s="89">
        <f t="shared" si="69"/>
        <v>1.4073100000000001</v>
      </c>
      <c r="I122" s="89">
        <f t="shared" si="69"/>
        <v>1.4734</v>
      </c>
      <c r="J122" s="89">
        <f t="shared" si="69"/>
        <v>1.70279</v>
      </c>
      <c r="K122" s="89">
        <f t="shared" si="69"/>
        <v>2.08128</v>
      </c>
      <c r="L122" s="89">
        <f t="shared" si="69"/>
        <v>2.2764099999999998</v>
      </c>
      <c r="M122" s="89">
        <f t="shared" si="69"/>
        <v>2.3142200000000002</v>
      </c>
      <c r="N122" s="89">
        <f t="shared" si="69"/>
        <v>2.3207599999999999</v>
      </c>
      <c r="O122" s="89">
        <f t="shared" si="69"/>
        <v>2.3650699999999998</v>
      </c>
      <c r="P122" s="89">
        <f t="shared" si="69"/>
        <v>2.3369900000000001</v>
      </c>
      <c r="Q122" s="89">
        <f t="shared" si="69"/>
        <v>2.3400099999999999</v>
      </c>
      <c r="R122" s="89">
        <f t="shared" si="69"/>
        <v>2.3332199999999998</v>
      </c>
      <c r="S122" s="89">
        <f t="shared" si="69"/>
        <v>2.2960099999999999</v>
      </c>
      <c r="T122" s="89">
        <f t="shared" si="69"/>
        <v>2.3189799999999998</v>
      </c>
      <c r="U122" s="89">
        <f t="shared" si="69"/>
        <v>2.31752</v>
      </c>
      <c r="V122" s="89">
        <f t="shared" si="69"/>
        <v>2.3193199999999998</v>
      </c>
      <c r="W122" s="89">
        <f t="shared" si="69"/>
        <v>2.2660300000000002</v>
      </c>
      <c r="X122" s="89">
        <f t="shared" si="69"/>
        <v>2.2359100000000001</v>
      </c>
      <c r="Y122" s="89">
        <f t="shared" si="69"/>
        <v>2.0089899999999998</v>
      </c>
      <c r="Z122" s="89">
        <f t="shared" si="69"/>
        <v>1.70783</v>
      </c>
      <c r="AA122" s="89">
        <f t="shared" si="69"/>
        <v>1.6304700000000001</v>
      </c>
    </row>
    <row r="123" spans="1:27" ht="12.75" hidden="1" customHeight="1" outlineLevel="1" x14ac:dyDescent="0.2">
      <c r="A123" s="99" t="s">
        <v>1149</v>
      </c>
      <c r="B123" s="60" t="s">
        <v>238</v>
      </c>
      <c r="C123" s="40" t="s">
        <v>79</v>
      </c>
      <c r="D123" s="41">
        <v>1301.3499999999999</v>
      </c>
      <c r="E123" s="41">
        <v>1226.72</v>
      </c>
      <c r="F123" s="41">
        <v>1198</v>
      </c>
      <c r="G123" s="41">
        <v>1204.22</v>
      </c>
      <c r="H123" s="41">
        <v>1249.1400000000001</v>
      </c>
      <c r="I123" s="41">
        <v>1315.23</v>
      </c>
      <c r="J123" s="41">
        <v>1544.62</v>
      </c>
      <c r="K123" s="41">
        <v>1923.11</v>
      </c>
      <c r="L123" s="41">
        <v>2118.2399999999998</v>
      </c>
      <c r="M123" s="41">
        <v>2156.0500000000002</v>
      </c>
      <c r="N123" s="41">
        <v>2162.59</v>
      </c>
      <c r="O123" s="41">
        <v>2206.9</v>
      </c>
      <c r="P123" s="41">
        <v>2178.8200000000002</v>
      </c>
      <c r="Q123" s="41">
        <v>2181.84</v>
      </c>
      <c r="R123" s="41">
        <v>2175.0500000000002</v>
      </c>
      <c r="S123" s="41">
        <v>2137.84</v>
      </c>
      <c r="T123" s="41">
        <v>2160.81</v>
      </c>
      <c r="U123" s="41">
        <v>2159.35</v>
      </c>
      <c r="V123" s="41">
        <v>2161.15</v>
      </c>
      <c r="W123" s="41">
        <v>2107.86</v>
      </c>
      <c r="X123" s="41">
        <v>2077.7399999999998</v>
      </c>
      <c r="Y123" s="41">
        <v>1850.82</v>
      </c>
      <c r="Z123" s="41">
        <v>1549.66</v>
      </c>
      <c r="AA123" s="41">
        <v>1472.3</v>
      </c>
    </row>
    <row r="124" spans="1:27" ht="12.75" hidden="1" customHeight="1" outlineLevel="1" x14ac:dyDescent="0.2">
      <c r="A124" s="99" t="s">
        <v>1150</v>
      </c>
      <c r="B124" s="60" t="s">
        <v>90</v>
      </c>
      <c r="C124" s="40" t="s">
        <v>79</v>
      </c>
      <c r="D124" s="41">
        <f t="shared" ref="D124:AA124" si="70">$D$9</f>
        <v>66.180000000000007</v>
      </c>
      <c r="E124" s="41">
        <f t="shared" si="70"/>
        <v>66.180000000000007</v>
      </c>
      <c r="F124" s="41">
        <f t="shared" si="70"/>
        <v>66.180000000000007</v>
      </c>
      <c r="G124" s="41">
        <f t="shared" si="70"/>
        <v>66.180000000000007</v>
      </c>
      <c r="H124" s="41">
        <f t="shared" si="70"/>
        <v>66.180000000000007</v>
      </c>
      <c r="I124" s="41">
        <f t="shared" si="70"/>
        <v>66.180000000000007</v>
      </c>
      <c r="J124" s="41">
        <f t="shared" si="70"/>
        <v>66.180000000000007</v>
      </c>
      <c r="K124" s="41">
        <f t="shared" si="70"/>
        <v>66.180000000000007</v>
      </c>
      <c r="L124" s="41">
        <f t="shared" si="70"/>
        <v>66.180000000000007</v>
      </c>
      <c r="M124" s="41">
        <f t="shared" si="70"/>
        <v>66.180000000000007</v>
      </c>
      <c r="N124" s="41">
        <f t="shared" si="70"/>
        <v>66.180000000000007</v>
      </c>
      <c r="O124" s="41">
        <f t="shared" si="70"/>
        <v>66.180000000000007</v>
      </c>
      <c r="P124" s="41">
        <f t="shared" si="70"/>
        <v>66.180000000000007</v>
      </c>
      <c r="Q124" s="41">
        <f t="shared" si="70"/>
        <v>66.180000000000007</v>
      </c>
      <c r="R124" s="41">
        <f t="shared" si="70"/>
        <v>66.180000000000007</v>
      </c>
      <c r="S124" s="41">
        <f t="shared" si="70"/>
        <v>66.180000000000007</v>
      </c>
      <c r="T124" s="41">
        <f t="shared" si="70"/>
        <v>66.180000000000007</v>
      </c>
      <c r="U124" s="41">
        <f t="shared" si="70"/>
        <v>66.180000000000007</v>
      </c>
      <c r="V124" s="41">
        <f t="shared" si="70"/>
        <v>66.180000000000007</v>
      </c>
      <c r="W124" s="41">
        <f t="shared" si="70"/>
        <v>66.180000000000007</v>
      </c>
      <c r="X124" s="41">
        <f t="shared" si="70"/>
        <v>66.180000000000007</v>
      </c>
      <c r="Y124" s="41">
        <f t="shared" si="70"/>
        <v>66.180000000000007</v>
      </c>
      <c r="Z124" s="41">
        <f t="shared" si="70"/>
        <v>66.180000000000007</v>
      </c>
      <c r="AA124" s="41">
        <f t="shared" si="70"/>
        <v>66.180000000000007</v>
      </c>
    </row>
    <row r="125" spans="1:27" ht="12.75" hidden="1" customHeight="1" outlineLevel="1" x14ac:dyDescent="0.2">
      <c r="A125" s="99" t="s">
        <v>1151</v>
      </c>
      <c r="B125" s="60" t="s">
        <v>83</v>
      </c>
      <c r="C125" s="40" t="s">
        <v>79</v>
      </c>
      <c r="D125" s="41">
        <v>3.72</v>
      </c>
      <c r="E125" s="41">
        <v>3.72</v>
      </c>
      <c r="F125" s="41">
        <v>3.72</v>
      </c>
      <c r="G125" s="41">
        <v>3.72</v>
      </c>
      <c r="H125" s="41">
        <v>3.72</v>
      </c>
      <c r="I125" s="41">
        <v>3.72</v>
      </c>
      <c r="J125" s="41">
        <v>3.72</v>
      </c>
      <c r="K125" s="41">
        <v>3.72</v>
      </c>
      <c r="L125" s="41">
        <v>3.72</v>
      </c>
      <c r="M125" s="41">
        <v>3.72</v>
      </c>
      <c r="N125" s="41">
        <v>3.72</v>
      </c>
      <c r="O125" s="41">
        <v>3.72</v>
      </c>
      <c r="P125" s="41">
        <v>3.72</v>
      </c>
      <c r="Q125" s="41">
        <v>3.72</v>
      </c>
      <c r="R125" s="41">
        <v>3.72</v>
      </c>
      <c r="S125" s="41">
        <v>3.72</v>
      </c>
      <c r="T125" s="41">
        <v>3.72</v>
      </c>
      <c r="U125" s="41">
        <v>3.72</v>
      </c>
      <c r="V125" s="41">
        <v>3.72</v>
      </c>
      <c r="W125" s="41">
        <v>3.72</v>
      </c>
      <c r="X125" s="41">
        <v>3.72</v>
      </c>
      <c r="Y125" s="41">
        <v>3.72</v>
      </c>
      <c r="Z125" s="41">
        <v>3.72</v>
      </c>
      <c r="AA125" s="41">
        <v>3.72</v>
      </c>
    </row>
    <row r="126" spans="1:27" ht="12.75" hidden="1" customHeight="1" outlineLevel="1" x14ac:dyDescent="0.2">
      <c r="A126" s="99" t="s">
        <v>1152</v>
      </c>
      <c r="B126" s="60" t="s">
        <v>81</v>
      </c>
      <c r="C126" s="40" t="s">
        <v>79</v>
      </c>
      <c r="D126" s="41">
        <f>$D$11</f>
        <v>88.27</v>
      </c>
      <c r="E126" s="41">
        <f t="shared" ref="E126:AA126" si="71">$D$11</f>
        <v>88.27</v>
      </c>
      <c r="F126" s="41">
        <f t="shared" si="71"/>
        <v>88.27</v>
      </c>
      <c r="G126" s="41">
        <f t="shared" si="71"/>
        <v>88.27</v>
      </c>
      <c r="H126" s="41">
        <f t="shared" si="71"/>
        <v>88.27</v>
      </c>
      <c r="I126" s="41">
        <f t="shared" si="71"/>
        <v>88.27</v>
      </c>
      <c r="J126" s="41">
        <f t="shared" si="71"/>
        <v>88.27</v>
      </c>
      <c r="K126" s="41">
        <f t="shared" si="71"/>
        <v>88.27</v>
      </c>
      <c r="L126" s="41">
        <f t="shared" si="71"/>
        <v>88.27</v>
      </c>
      <c r="M126" s="41">
        <f t="shared" si="71"/>
        <v>88.27</v>
      </c>
      <c r="N126" s="41">
        <f t="shared" si="71"/>
        <v>88.27</v>
      </c>
      <c r="O126" s="41">
        <f t="shared" si="71"/>
        <v>88.27</v>
      </c>
      <c r="P126" s="41">
        <f t="shared" si="71"/>
        <v>88.27</v>
      </c>
      <c r="Q126" s="41">
        <f t="shared" si="71"/>
        <v>88.27</v>
      </c>
      <c r="R126" s="41">
        <f t="shared" si="71"/>
        <v>88.27</v>
      </c>
      <c r="S126" s="41">
        <f t="shared" si="71"/>
        <v>88.27</v>
      </c>
      <c r="T126" s="41">
        <f t="shared" si="71"/>
        <v>88.27</v>
      </c>
      <c r="U126" s="41">
        <f t="shared" si="71"/>
        <v>88.27</v>
      </c>
      <c r="V126" s="41">
        <f t="shared" si="71"/>
        <v>88.27</v>
      </c>
      <c r="W126" s="41">
        <f t="shared" si="71"/>
        <v>88.27</v>
      </c>
      <c r="X126" s="41">
        <f t="shared" si="71"/>
        <v>88.27</v>
      </c>
      <c r="Y126" s="41">
        <f t="shared" si="71"/>
        <v>88.27</v>
      </c>
      <c r="Z126" s="41">
        <f t="shared" si="71"/>
        <v>88.27</v>
      </c>
      <c r="AA126" s="41">
        <f t="shared" si="71"/>
        <v>88.27</v>
      </c>
    </row>
    <row r="127" spans="1:27" ht="12.75" customHeight="1" collapsed="1" x14ac:dyDescent="0.2">
      <c r="A127" s="98" t="s">
        <v>1153</v>
      </c>
      <c r="B127" s="25" t="str">
        <f>"25"&amp;"."&amp;$B$663&amp;"."&amp;$B$664</f>
        <v>25.01.2024</v>
      </c>
      <c r="C127" s="88" t="s">
        <v>76</v>
      </c>
      <c r="D127" s="89">
        <f>ROUND(((D128+D129+D131+D130)/1000),5)</f>
        <v>1.48403</v>
      </c>
      <c r="E127" s="89">
        <f>ROUND(((E128+E129+E131+E130)/1000),5)</f>
        <v>1.41882</v>
      </c>
      <c r="F127" s="89">
        <f>ROUND(((F128+F129+F131+F130)/1000),5)</f>
        <v>1.3811100000000001</v>
      </c>
      <c r="G127" s="89">
        <f t="shared" ref="G127:AA127" si="72">ROUND(((G128+G129+G131+G130)/1000),5)</f>
        <v>1.38324</v>
      </c>
      <c r="H127" s="89">
        <f t="shared" si="72"/>
        <v>1.42221</v>
      </c>
      <c r="I127" s="89">
        <f t="shared" si="72"/>
        <v>1.5468299999999999</v>
      </c>
      <c r="J127" s="89">
        <f t="shared" si="72"/>
        <v>1.7657099999999999</v>
      </c>
      <c r="K127" s="89">
        <f t="shared" si="72"/>
        <v>2.0502799999999999</v>
      </c>
      <c r="L127" s="89">
        <f t="shared" si="72"/>
        <v>2.2486100000000002</v>
      </c>
      <c r="M127" s="89">
        <f t="shared" si="72"/>
        <v>2.3006700000000002</v>
      </c>
      <c r="N127" s="89">
        <f t="shared" si="72"/>
        <v>2.3177300000000001</v>
      </c>
      <c r="O127" s="89">
        <f t="shared" si="72"/>
        <v>2.3470200000000001</v>
      </c>
      <c r="P127" s="89">
        <f t="shared" si="72"/>
        <v>2.3240099999999999</v>
      </c>
      <c r="Q127" s="89">
        <f t="shared" si="72"/>
        <v>2.34002</v>
      </c>
      <c r="R127" s="89">
        <f t="shared" si="72"/>
        <v>2.3243100000000001</v>
      </c>
      <c r="S127" s="89">
        <f t="shared" si="72"/>
        <v>2.2794699999999999</v>
      </c>
      <c r="T127" s="89">
        <f t="shared" si="72"/>
        <v>2.3221699999999998</v>
      </c>
      <c r="U127" s="89">
        <f t="shared" si="72"/>
        <v>2.3317100000000002</v>
      </c>
      <c r="V127" s="89">
        <f t="shared" si="72"/>
        <v>2.3465099999999999</v>
      </c>
      <c r="W127" s="89">
        <f t="shared" si="72"/>
        <v>2.2990699999999999</v>
      </c>
      <c r="X127" s="89">
        <f t="shared" si="72"/>
        <v>2.1473100000000001</v>
      </c>
      <c r="Y127" s="89">
        <f t="shared" si="72"/>
        <v>1.9803299999999999</v>
      </c>
      <c r="Z127" s="89">
        <f t="shared" si="72"/>
        <v>1.7155499999999999</v>
      </c>
      <c r="AA127" s="89">
        <f t="shared" si="72"/>
        <v>1.60659</v>
      </c>
    </row>
    <row r="128" spans="1:27" ht="12.75" hidden="1" customHeight="1" outlineLevel="1" x14ac:dyDescent="0.2">
      <c r="A128" s="99" t="s">
        <v>1154</v>
      </c>
      <c r="B128" s="60" t="s">
        <v>238</v>
      </c>
      <c r="C128" s="40" t="s">
        <v>79</v>
      </c>
      <c r="D128" s="41">
        <v>1325.86</v>
      </c>
      <c r="E128" s="41">
        <v>1260.6500000000001</v>
      </c>
      <c r="F128" s="41">
        <v>1222.94</v>
      </c>
      <c r="G128" s="41">
        <v>1225.07</v>
      </c>
      <c r="H128" s="41">
        <v>1264.04</v>
      </c>
      <c r="I128" s="41">
        <v>1388.66</v>
      </c>
      <c r="J128" s="41">
        <v>1607.54</v>
      </c>
      <c r="K128" s="41">
        <v>1892.11</v>
      </c>
      <c r="L128" s="41">
        <v>2090.44</v>
      </c>
      <c r="M128" s="41">
        <v>2142.5</v>
      </c>
      <c r="N128" s="41">
        <v>2159.56</v>
      </c>
      <c r="O128" s="41">
        <v>2188.85</v>
      </c>
      <c r="P128" s="41">
        <v>2165.84</v>
      </c>
      <c r="Q128" s="41">
        <v>2181.85</v>
      </c>
      <c r="R128" s="41">
        <v>2166.14</v>
      </c>
      <c r="S128" s="41">
        <v>2121.3000000000002</v>
      </c>
      <c r="T128" s="41">
        <v>2164</v>
      </c>
      <c r="U128" s="41">
        <v>2173.54</v>
      </c>
      <c r="V128" s="41">
        <v>2188.34</v>
      </c>
      <c r="W128" s="41">
        <v>2140.9</v>
      </c>
      <c r="X128" s="41">
        <v>1989.14</v>
      </c>
      <c r="Y128" s="41">
        <v>1822.16</v>
      </c>
      <c r="Z128" s="41">
        <v>1557.38</v>
      </c>
      <c r="AA128" s="41">
        <v>1448.42</v>
      </c>
    </row>
    <row r="129" spans="1:27" ht="12.75" hidden="1" customHeight="1" outlineLevel="1" x14ac:dyDescent="0.2">
      <c r="A129" s="99" t="s">
        <v>1155</v>
      </c>
      <c r="B129" s="60" t="s">
        <v>90</v>
      </c>
      <c r="C129" s="40" t="s">
        <v>79</v>
      </c>
      <c r="D129" s="41">
        <f t="shared" ref="D129:AA129" si="73">$D$9</f>
        <v>66.180000000000007</v>
      </c>
      <c r="E129" s="41">
        <f t="shared" si="73"/>
        <v>66.180000000000007</v>
      </c>
      <c r="F129" s="41">
        <f t="shared" si="73"/>
        <v>66.180000000000007</v>
      </c>
      <c r="G129" s="41">
        <f t="shared" si="73"/>
        <v>66.180000000000007</v>
      </c>
      <c r="H129" s="41">
        <f t="shared" si="73"/>
        <v>66.180000000000007</v>
      </c>
      <c r="I129" s="41">
        <f t="shared" si="73"/>
        <v>66.180000000000007</v>
      </c>
      <c r="J129" s="41">
        <f t="shared" si="73"/>
        <v>66.180000000000007</v>
      </c>
      <c r="K129" s="41">
        <f t="shared" si="73"/>
        <v>66.180000000000007</v>
      </c>
      <c r="L129" s="41">
        <f t="shared" si="73"/>
        <v>66.180000000000007</v>
      </c>
      <c r="M129" s="41">
        <f t="shared" si="73"/>
        <v>66.180000000000007</v>
      </c>
      <c r="N129" s="41">
        <f t="shared" si="73"/>
        <v>66.180000000000007</v>
      </c>
      <c r="O129" s="41">
        <f t="shared" si="73"/>
        <v>66.180000000000007</v>
      </c>
      <c r="P129" s="41">
        <f t="shared" si="73"/>
        <v>66.180000000000007</v>
      </c>
      <c r="Q129" s="41">
        <f t="shared" si="73"/>
        <v>66.180000000000007</v>
      </c>
      <c r="R129" s="41">
        <f t="shared" si="73"/>
        <v>66.180000000000007</v>
      </c>
      <c r="S129" s="41">
        <f t="shared" si="73"/>
        <v>66.180000000000007</v>
      </c>
      <c r="T129" s="41">
        <f t="shared" si="73"/>
        <v>66.180000000000007</v>
      </c>
      <c r="U129" s="41">
        <f t="shared" si="73"/>
        <v>66.180000000000007</v>
      </c>
      <c r="V129" s="41">
        <f t="shared" si="73"/>
        <v>66.180000000000007</v>
      </c>
      <c r="W129" s="41">
        <f t="shared" si="73"/>
        <v>66.180000000000007</v>
      </c>
      <c r="X129" s="41">
        <f t="shared" si="73"/>
        <v>66.180000000000007</v>
      </c>
      <c r="Y129" s="41">
        <f t="shared" si="73"/>
        <v>66.180000000000007</v>
      </c>
      <c r="Z129" s="41">
        <f t="shared" si="73"/>
        <v>66.180000000000007</v>
      </c>
      <c r="AA129" s="41">
        <f t="shared" si="73"/>
        <v>66.180000000000007</v>
      </c>
    </row>
    <row r="130" spans="1:27" ht="12.75" hidden="1" customHeight="1" outlineLevel="1" x14ac:dyDescent="0.2">
      <c r="A130" s="99" t="s">
        <v>1156</v>
      </c>
      <c r="B130" s="60" t="s">
        <v>83</v>
      </c>
      <c r="C130" s="40" t="s">
        <v>79</v>
      </c>
      <c r="D130" s="41">
        <v>3.72</v>
      </c>
      <c r="E130" s="41">
        <v>3.72</v>
      </c>
      <c r="F130" s="41">
        <v>3.72</v>
      </c>
      <c r="G130" s="41">
        <v>3.72</v>
      </c>
      <c r="H130" s="41">
        <v>3.72</v>
      </c>
      <c r="I130" s="41">
        <v>3.72</v>
      </c>
      <c r="J130" s="41">
        <v>3.72</v>
      </c>
      <c r="K130" s="41">
        <v>3.72</v>
      </c>
      <c r="L130" s="41">
        <v>3.72</v>
      </c>
      <c r="M130" s="41">
        <v>3.72</v>
      </c>
      <c r="N130" s="41">
        <v>3.72</v>
      </c>
      <c r="O130" s="41">
        <v>3.72</v>
      </c>
      <c r="P130" s="41">
        <v>3.72</v>
      </c>
      <c r="Q130" s="41">
        <v>3.72</v>
      </c>
      <c r="R130" s="41">
        <v>3.72</v>
      </c>
      <c r="S130" s="41">
        <v>3.72</v>
      </c>
      <c r="T130" s="41">
        <v>3.72</v>
      </c>
      <c r="U130" s="41">
        <v>3.72</v>
      </c>
      <c r="V130" s="41">
        <v>3.72</v>
      </c>
      <c r="W130" s="41">
        <v>3.72</v>
      </c>
      <c r="X130" s="41">
        <v>3.72</v>
      </c>
      <c r="Y130" s="41">
        <v>3.72</v>
      </c>
      <c r="Z130" s="41">
        <v>3.72</v>
      </c>
      <c r="AA130" s="41">
        <v>3.72</v>
      </c>
    </row>
    <row r="131" spans="1:27" ht="12.75" hidden="1" customHeight="1" outlineLevel="1" x14ac:dyDescent="0.2">
      <c r="A131" s="99" t="s">
        <v>1157</v>
      </c>
      <c r="B131" s="60" t="s">
        <v>81</v>
      </c>
      <c r="C131" s="40" t="s">
        <v>79</v>
      </c>
      <c r="D131" s="41">
        <f>$D$11</f>
        <v>88.27</v>
      </c>
      <c r="E131" s="41">
        <f t="shared" ref="E131:AA131" si="74">$D$11</f>
        <v>88.27</v>
      </c>
      <c r="F131" s="41">
        <f t="shared" si="74"/>
        <v>88.27</v>
      </c>
      <c r="G131" s="41">
        <f t="shared" si="74"/>
        <v>88.27</v>
      </c>
      <c r="H131" s="41">
        <f t="shared" si="74"/>
        <v>88.27</v>
      </c>
      <c r="I131" s="41">
        <f t="shared" si="74"/>
        <v>88.27</v>
      </c>
      <c r="J131" s="41">
        <f t="shared" si="74"/>
        <v>88.27</v>
      </c>
      <c r="K131" s="41">
        <f t="shared" si="74"/>
        <v>88.27</v>
      </c>
      <c r="L131" s="41">
        <f t="shared" si="74"/>
        <v>88.27</v>
      </c>
      <c r="M131" s="41">
        <f t="shared" si="74"/>
        <v>88.27</v>
      </c>
      <c r="N131" s="41">
        <f t="shared" si="74"/>
        <v>88.27</v>
      </c>
      <c r="O131" s="41">
        <f t="shared" si="74"/>
        <v>88.27</v>
      </c>
      <c r="P131" s="41">
        <f t="shared" si="74"/>
        <v>88.27</v>
      </c>
      <c r="Q131" s="41">
        <f t="shared" si="74"/>
        <v>88.27</v>
      </c>
      <c r="R131" s="41">
        <f t="shared" si="74"/>
        <v>88.27</v>
      </c>
      <c r="S131" s="41">
        <f t="shared" si="74"/>
        <v>88.27</v>
      </c>
      <c r="T131" s="41">
        <f t="shared" si="74"/>
        <v>88.27</v>
      </c>
      <c r="U131" s="41">
        <f t="shared" si="74"/>
        <v>88.27</v>
      </c>
      <c r="V131" s="41">
        <f t="shared" si="74"/>
        <v>88.27</v>
      </c>
      <c r="W131" s="41">
        <f t="shared" si="74"/>
        <v>88.27</v>
      </c>
      <c r="X131" s="41">
        <f t="shared" si="74"/>
        <v>88.27</v>
      </c>
      <c r="Y131" s="41">
        <f t="shared" si="74"/>
        <v>88.27</v>
      </c>
      <c r="Z131" s="41">
        <f t="shared" si="74"/>
        <v>88.27</v>
      </c>
      <c r="AA131" s="41">
        <f t="shared" si="74"/>
        <v>88.27</v>
      </c>
    </row>
    <row r="132" spans="1:27" ht="12.75" customHeight="1" collapsed="1" x14ac:dyDescent="0.2">
      <c r="A132" s="98" t="s">
        <v>1158</v>
      </c>
      <c r="B132" s="25" t="str">
        <f>"26"&amp;"."&amp;$B$663&amp;"."&amp;$B$664</f>
        <v>26.01.2024</v>
      </c>
      <c r="C132" s="88" t="s">
        <v>76</v>
      </c>
      <c r="D132" s="89">
        <f>ROUND(((D133+D134+D136+D135)/1000),5)</f>
        <v>1.4659599999999999</v>
      </c>
      <c r="E132" s="89">
        <f>ROUND(((E133+E134+E136+E135)/1000),5)</f>
        <v>1.38029</v>
      </c>
      <c r="F132" s="89">
        <f>ROUND(((F133+F134+F136+F135)/1000),5)</f>
        <v>1.36619</v>
      </c>
      <c r="G132" s="89">
        <f t="shared" ref="G132:AA132" si="75">ROUND(((G133+G134+G136+G135)/1000),5)</f>
        <v>1.3674200000000001</v>
      </c>
      <c r="H132" s="89">
        <f t="shared" si="75"/>
        <v>1.3853500000000001</v>
      </c>
      <c r="I132" s="89">
        <f t="shared" si="75"/>
        <v>1.5102</v>
      </c>
      <c r="J132" s="89">
        <f t="shared" si="75"/>
        <v>1.66673</v>
      </c>
      <c r="K132" s="89">
        <f t="shared" si="75"/>
        <v>2.04217</v>
      </c>
      <c r="L132" s="89">
        <f t="shared" si="75"/>
        <v>2.21373</v>
      </c>
      <c r="M132" s="89">
        <f t="shared" si="75"/>
        <v>2.22831</v>
      </c>
      <c r="N132" s="89">
        <f t="shared" si="75"/>
        <v>2.24302</v>
      </c>
      <c r="O132" s="89">
        <f t="shared" si="75"/>
        <v>2.2972800000000002</v>
      </c>
      <c r="P132" s="89">
        <f t="shared" si="75"/>
        <v>2.2764199999999999</v>
      </c>
      <c r="Q132" s="89">
        <f t="shared" si="75"/>
        <v>2.2854399999999999</v>
      </c>
      <c r="R132" s="89">
        <f t="shared" si="75"/>
        <v>2.2870499999999998</v>
      </c>
      <c r="S132" s="89">
        <f t="shared" si="75"/>
        <v>2.2289300000000001</v>
      </c>
      <c r="T132" s="89">
        <f t="shared" si="75"/>
        <v>2.2266599999999999</v>
      </c>
      <c r="U132" s="89">
        <f t="shared" si="75"/>
        <v>2.23935</v>
      </c>
      <c r="V132" s="89">
        <f t="shared" si="75"/>
        <v>2.2120199999999999</v>
      </c>
      <c r="W132" s="89">
        <f t="shared" si="75"/>
        <v>2.2328000000000001</v>
      </c>
      <c r="X132" s="89">
        <f t="shared" si="75"/>
        <v>2.1062599999999998</v>
      </c>
      <c r="Y132" s="89">
        <f t="shared" si="75"/>
        <v>1.98289</v>
      </c>
      <c r="Z132" s="89">
        <f t="shared" si="75"/>
        <v>1.6984699999999999</v>
      </c>
      <c r="AA132" s="89">
        <f t="shared" si="75"/>
        <v>1.6443399999999999</v>
      </c>
    </row>
    <row r="133" spans="1:27" ht="12.75" hidden="1" customHeight="1" outlineLevel="1" x14ac:dyDescent="0.2">
      <c r="A133" s="99" t="s">
        <v>1159</v>
      </c>
      <c r="B133" s="60" t="s">
        <v>238</v>
      </c>
      <c r="C133" s="40" t="s">
        <v>79</v>
      </c>
      <c r="D133" s="41">
        <v>1307.79</v>
      </c>
      <c r="E133" s="41">
        <v>1222.1199999999999</v>
      </c>
      <c r="F133" s="41">
        <v>1208.02</v>
      </c>
      <c r="G133" s="41">
        <v>1209.25</v>
      </c>
      <c r="H133" s="41">
        <v>1227.18</v>
      </c>
      <c r="I133" s="41">
        <v>1352.03</v>
      </c>
      <c r="J133" s="41">
        <v>1508.56</v>
      </c>
      <c r="K133" s="41">
        <v>1884</v>
      </c>
      <c r="L133" s="41">
        <v>2055.56</v>
      </c>
      <c r="M133" s="41">
        <v>2070.14</v>
      </c>
      <c r="N133" s="41">
        <v>2084.85</v>
      </c>
      <c r="O133" s="41">
        <v>2139.11</v>
      </c>
      <c r="P133" s="41">
        <v>2118.25</v>
      </c>
      <c r="Q133" s="41">
        <v>2127.27</v>
      </c>
      <c r="R133" s="41">
        <v>2128.88</v>
      </c>
      <c r="S133" s="41">
        <v>2070.7600000000002</v>
      </c>
      <c r="T133" s="41">
        <v>2068.4899999999998</v>
      </c>
      <c r="U133" s="41">
        <v>2081.1799999999998</v>
      </c>
      <c r="V133" s="41">
        <v>2053.85</v>
      </c>
      <c r="W133" s="41">
        <v>2074.63</v>
      </c>
      <c r="X133" s="41">
        <v>1948.09</v>
      </c>
      <c r="Y133" s="41">
        <v>1824.72</v>
      </c>
      <c r="Z133" s="41">
        <v>1540.3</v>
      </c>
      <c r="AA133" s="41">
        <v>1486.17</v>
      </c>
    </row>
    <row r="134" spans="1:27" ht="12.75" hidden="1" customHeight="1" outlineLevel="1" x14ac:dyDescent="0.2">
      <c r="A134" s="99" t="s">
        <v>1160</v>
      </c>
      <c r="B134" s="60" t="s">
        <v>90</v>
      </c>
      <c r="C134" s="40" t="s">
        <v>79</v>
      </c>
      <c r="D134" s="41">
        <f t="shared" ref="D134:AA134" si="76">$D$9</f>
        <v>66.180000000000007</v>
      </c>
      <c r="E134" s="41">
        <f t="shared" si="76"/>
        <v>66.180000000000007</v>
      </c>
      <c r="F134" s="41">
        <f t="shared" si="76"/>
        <v>66.180000000000007</v>
      </c>
      <c r="G134" s="41">
        <f t="shared" si="76"/>
        <v>66.180000000000007</v>
      </c>
      <c r="H134" s="41">
        <f t="shared" si="76"/>
        <v>66.180000000000007</v>
      </c>
      <c r="I134" s="41">
        <f t="shared" si="76"/>
        <v>66.180000000000007</v>
      </c>
      <c r="J134" s="41">
        <f t="shared" si="76"/>
        <v>66.180000000000007</v>
      </c>
      <c r="K134" s="41">
        <f t="shared" si="76"/>
        <v>66.180000000000007</v>
      </c>
      <c r="L134" s="41">
        <f t="shared" si="76"/>
        <v>66.180000000000007</v>
      </c>
      <c r="M134" s="41">
        <f t="shared" si="76"/>
        <v>66.180000000000007</v>
      </c>
      <c r="N134" s="41">
        <f t="shared" si="76"/>
        <v>66.180000000000007</v>
      </c>
      <c r="O134" s="41">
        <f t="shared" si="76"/>
        <v>66.180000000000007</v>
      </c>
      <c r="P134" s="41">
        <f t="shared" si="76"/>
        <v>66.180000000000007</v>
      </c>
      <c r="Q134" s="41">
        <f t="shared" si="76"/>
        <v>66.180000000000007</v>
      </c>
      <c r="R134" s="41">
        <f t="shared" si="76"/>
        <v>66.180000000000007</v>
      </c>
      <c r="S134" s="41">
        <f t="shared" si="76"/>
        <v>66.180000000000007</v>
      </c>
      <c r="T134" s="41">
        <f t="shared" si="76"/>
        <v>66.180000000000007</v>
      </c>
      <c r="U134" s="41">
        <f t="shared" si="76"/>
        <v>66.180000000000007</v>
      </c>
      <c r="V134" s="41">
        <f t="shared" si="76"/>
        <v>66.180000000000007</v>
      </c>
      <c r="W134" s="41">
        <f t="shared" si="76"/>
        <v>66.180000000000007</v>
      </c>
      <c r="X134" s="41">
        <f t="shared" si="76"/>
        <v>66.180000000000007</v>
      </c>
      <c r="Y134" s="41">
        <f t="shared" si="76"/>
        <v>66.180000000000007</v>
      </c>
      <c r="Z134" s="41">
        <f t="shared" si="76"/>
        <v>66.180000000000007</v>
      </c>
      <c r="AA134" s="41">
        <f t="shared" si="76"/>
        <v>66.180000000000007</v>
      </c>
    </row>
    <row r="135" spans="1:27" ht="12.75" hidden="1" customHeight="1" outlineLevel="1" x14ac:dyDescent="0.2">
      <c r="A135" s="99" t="s">
        <v>1161</v>
      </c>
      <c r="B135" s="60" t="s">
        <v>83</v>
      </c>
      <c r="C135" s="40" t="s">
        <v>79</v>
      </c>
      <c r="D135" s="41">
        <v>3.72</v>
      </c>
      <c r="E135" s="41">
        <v>3.72</v>
      </c>
      <c r="F135" s="41">
        <v>3.72</v>
      </c>
      <c r="G135" s="41">
        <v>3.72</v>
      </c>
      <c r="H135" s="41">
        <v>3.72</v>
      </c>
      <c r="I135" s="41">
        <v>3.72</v>
      </c>
      <c r="J135" s="41">
        <v>3.72</v>
      </c>
      <c r="K135" s="41">
        <v>3.72</v>
      </c>
      <c r="L135" s="41">
        <v>3.72</v>
      </c>
      <c r="M135" s="41">
        <v>3.72</v>
      </c>
      <c r="N135" s="41">
        <v>3.72</v>
      </c>
      <c r="O135" s="41">
        <v>3.72</v>
      </c>
      <c r="P135" s="41">
        <v>3.72</v>
      </c>
      <c r="Q135" s="41">
        <v>3.72</v>
      </c>
      <c r="R135" s="41">
        <v>3.72</v>
      </c>
      <c r="S135" s="41">
        <v>3.72</v>
      </c>
      <c r="T135" s="41">
        <v>3.72</v>
      </c>
      <c r="U135" s="41">
        <v>3.72</v>
      </c>
      <c r="V135" s="41">
        <v>3.72</v>
      </c>
      <c r="W135" s="41">
        <v>3.72</v>
      </c>
      <c r="X135" s="41">
        <v>3.72</v>
      </c>
      <c r="Y135" s="41">
        <v>3.72</v>
      </c>
      <c r="Z135" s="41">
        <v>3.72</v>
      </c>
      <c r="AA135" s="41">
        <v>3.72</v>
      </c>
    </row>
    <row r="136" spans="1:27" ht="12.75" hidden="1" customHeight="1" outlineLevel="1" x14ac:dyDescent="0.2">
      <c r="A136" s="99" t="s">
        <v>1162</v>
      </c>
      <c r="B136" s="60" t="s">
        <v>81</v>
      </c>
      <c r="C136" s="40" t="s">
        <v>79</v>
      </c>
      <c r="D136" s="41">
        <f>$D$11</f>
        <v>88.27</v>
      </c>
      <c r="E136" s="41">
        <f t="shared" ref="E136:AA136" si="77">$D$11</f>
        <v>88.27</v>
      </c>
      <c r="F136" s="41">
        <f t="shared" si="77"/>
        <v>88.27</v>
      </c>
      <c r="G136" s="41">
        <f t="shared" si="77"/>
        <v>88.27</v>
      </c>
      <c r="H136" s="41">
        <f t="shared" si="77"/>
        <v>88.27</v>
      </c>
      <c r="I136" s="41">
        <f t="shared" si="77"/>
        <v>88.27</v>
      </c>
      <c r="J136" s="41">
        <f t="shared" si="77"/>
        <v>88.27</v>
      </c>
      <c r="K136" s="41">
        <f t="shared" si="77"/>
        <v>88.27</v>
      </c>
      <c r="L136" s="41">
        <f t="shared" si="77"/>
        <v>88.27</v>
      </c>
      <c r="M136" s="41">
        <f t="shared" si="77"/>
        <v>88.27</v>
      </c>
      <c r="N136" s="41">
        <f t="shared" si="77"/>
        <v>88.27</v>
      </c>
      <c r="O136" s="41">
        <f t="shared" si="77"/>
        <v>88.27</v>
      </c>
      <c r="P136" s="41">
        <f t="shared" si="77"/>
        <v>88.27</v>
      </c>
      <c r="Q136" s="41">
        <f t="shared" si="77"/>
        <v>88.27</v>
      </c>
      <c r="R136" s="41">
        <f t="shared" si="77"/>
        <v>88.27</v>
      </c>
      <c r="S136" s="41">
        <f t="shared" si="77"/>
        <v>88.27</v>
      </c>
      <c r="T136" s="41">
        <f t="shared" si="77"/>
        <v>88.27</v>
      </c>
      <c r="U136" s="41">
        <f t="shared" si="77"/>
        <v>88.27</v>
      </c>
      <c r="V136" s="41">
        <f t="shared" si="77"/>
        <v>88.27</v>
      </c>
      <c r="W136" s="41">
        <f t="shared" si="77"/>
        <v>88.27</v>
      </c>
      <c r="X136" s="41">
        <f t="shared" si="77"/>
        <v>88.27</v>
      </c>
      <c r="Y136" s="41">
        <f t="shared" si="77"/>
        <v>88.27</v>
      </c>
      <c r="Z136" s="41">
        <f t="shared" si="77"/>
        <v>88.27</v>
      </c>
      <c r="AA136" s="41">
        <f t="shared" si="77"/>
        <v>88.27</v>
      </c>
    </row>
    <row r="137" spans="1:27" ht="12.75" customHeight="1" collapsed="1" x14ac:dyDescent="0.2">
      <c r="A137" s="98" t="s">
        <v>1163</v>
      </c>
      <c r="B137" s="25" t="str">
        <f>"27"&amp;"."&amp;$B$663&amp;"."&amp;$B$664</f>
        <v>27.01.2024</v>
      </c>
      <c r="C137" s="88" t="s">
        <v>76</v>
      </c>
      <c r="D137" s="89">
        <f>ROUND(((D138+D139+D141+D140)/1000),5)</f>
        <v>1.71238</v>
      </c>
      <c r="E137" s="89">
        <f>ROUND(((E138+E139+E141+E140)/1000),5)</f>
        <v>1.6278600000000001</v>
      </c>
      <c r="F137" s="89">
        <f>ROUND(((F138+F139+F141+F140)/1000),5)</f>
        <v>1.5123899999999999</v>
      </c>
      <c r="G137" s="89">
        <f t="shared" ref="G137:AA137" si="78">ROUND(((G138+G139+G141+G140)/1000),5)</f>
        <v>1.4839899999999999</v>
      </c>
      <c r="H137" s="89">
        <f t="shared" si="78"/>
        <v>1.5022200000000001</v>
      </c>
      <c r="I137" s="89">
        <f t="shared" si="78"/>
        <v>1.55382</v>
      </c>
      <c r="J137" s="89">
        <f t="shared" si="78"/>
        <v>1.66726</v>
      </c>
      <c r="K137" s="89">
        <f t="shared" si="78"/>
        <v>1.8220000000000001</v>
      </c>
      <c r="L137" s="89">
        <f t="shared" si="78"/>
        <v>1.9953399999999999</v>
      </c>
      <c r="M137" s="89">
        <f t="shared" si="78"/>
        <v>2.1258300000000001</v>
      </c>
      <c r="N137" s="89">
        <f t="shared" si="78"/>
        <v>2.2059000000000002</v>
      </c>
      <c r="O137" s="89">
        <f t="shared" si="78"/>
        <v>2.2047400000000001</v>
      </c>
      <c r="P137" s="89">
        <f t="shared" si="78"/>
        <v>2.2125699999999999</v>
      </c>
      <c r="Q137" s="89">
        <f t="shared" si="78"/>
        <v>2.2094900000000002</v>
      </c>
      <c r="R137" s="89">
        <f t="shared" si="78"/>
        <v>2.2188400000000001</v>
      </c>
      <c r="S137" s="89">
        <f t="shared" si="78"/>
        <v>2.12981</v>
      </c>
      <c r="T137" s="89">
        <f t="shared" si="78"/>
        <v>2.3466300000000002</v>
      </c>
      <c r="U137" s="89">
        <f t="shared" si="78"/>
        <v>2.4556200000000001</v>
      </c>
      <c r="V137" s="89">
        <f t="shared" si="78"/>
        <v>2.4922800000000001</v>
      </c>
      <c r="W137" s="89">
        <f t="shared" si="78"/>
        <v>2.1338200000000001</v>
      </c>
      <c r="X137" s="89">
        <f t="shared" si="78"/>
        <v>2.1161400000000001</v>
      </c>
      <c r="Y137" s="89">
        <f t="shared" si="78"/>
        <v>2.0022700000000002</v>
      </c>
      <c r="Z137" s="89">
        <f t="shared" si="78"/>
        <v>1.82203</v>
      </c>
      <c r="AA137" s="89">
        <f t="shared" si="78"/>
        <v>1.7022699999999999</v>
      </c>
    </row>
    <row r="138" spans="1:27" ht="12.75" hidden="1" customHeight="1" outlineLevel="1" x14ac:dyDescent="0.2">
      <c r="A138" s="99" t="s">
        <v>1164</v>
      </c>
      <c r="B138" s="60" t="s">
        <v>238</v>
      </c>
      <c r="C138" s="40" t="s">
        <v>79</v>
      </c>
      <c r="D138" s="41">
        <v>1554.21</v>
      </c>
      <c r="E138" s="41">
        <v>1469.69</v>
      </c>
      <c r="F138" s="41">
        <v>1354.22</v>
      </c>
      <c r="G138" s="41">
        <v>1325.82</v>
      </c>
      <c r="H138" s="41">
        <v>1344.05</v>
      </c>
      <c r="I138" s="41">
        <v>1395.65</v>
      </c>
      <c r="J138" s="41">
        <v>1509.09</v>
      </c>
      <c r="K138" s="41">
        <v>1663.83</v>
      </c>
      <c r="L138" s="41">
        <v>1837.17</v>
      </c>
      <c r="M138" s="41">
        <v>1967.66</v>
      </c>
      <c r="N138" s="41">
        <v>2047.73</v>
      </c>
      <c r="O138" s="41">
        <v>2046.57</v>
      </c>
      <c r="P138" s="41">
        <v>2054.4</v>
      </c>
      <c r="Q138" s="41">
        <v>2051.3200000000002</v>
      </c>
      <c r="R138" s="41">
        <v>2060.67</v>
      </c>
      <c r="S138" s="41">
        <v>1971.64</v>
      </c>
      <c r="T138" s="41">
        <v>2188.46</v>
      </c>
      <c r="U138" s="41">
        <v>2297.4499999999998</v>
      </c>
      <c r="V138" s="41">
        <v>2334.11</v>
      </c>
      <c r="W138" s="41">
        <v>1975.65</v>
      </c>
      <c r="X138" s="41">
        <v>1957.97</v>
      </c>
      <c r="Y138" s="41">
        <v>1844.1</v>
      </c>
      <c r="Z138" s="41">
        <v>1663.86</v>
      </c>
      <c r="AA138" s="41">
        <v>1544.1</v>
      </c>
    </row>
    <row r="139" spans="1:27" ht="12.75" hidden="1" customHeight="1" outlineLevel="1" x14ac:dyDescent="0.2">
      <c r="A139" s="99" t="s">
        <v>1165</v>
      </c>
      <c r="B139" s="60" t="s">
        <v>90</v>
      </c>
      <c r="C139" s="40" t="s">
        <v>79</v>
      </c>
      <c r="D139" s="41">
        <f t="shared" ref="D139:AA139" si="79">$D$9</f>
        <v>66.180000000000007</v>
      </c>
      <c r="E139" s="41">
        <f t="shared" si="79"/>
        <v>66.180000000000007</v>
      </c>
      <c r="F139" s="41">
        <f t="shared" si="79"/>
        <v>66.180000000000007</v>
      </c>
      <c r="G139" s="41">
        <f t="shared" si="79"/>
        <v>66.180000000000007</v>
      </c>
      <c r="H139" s="41">
        <f t="shared" si="79"/>
        <v>66.180000000000007</v>
      </c>
      <c r="I139" s="41">
        <f t="shared" si="79"/>
        <v>66.180000000000007</v>
      </c>
      <c r="J139" s="41">
        <f t="shared" si="79"/>
        <v>66.180000000000007</v>
      </c>
      <c r="K139" s="41">
        <f t="shared" si="79"/>
        <v>66.180000000000007</v>
      </c>
      <c r="L139" s="41">
        <f t="shared" si="79"/>
        <v>66.180000000000007</v>
      </c>
      <c r="M139" s="41">
        <f t="shared" si="79"/>
        <v>66.180000000000007</v>
      </c>
      <c r="N139" s="41">
        <f t="shared" si="79"/>
        <v>66.180000000000007</v>
      </c>
      <c r="O139" s="41">
        <f t="shared" si="79"/>
        <v>66.180000000000007</v>
      </c>
      <c r="P139" s="41">
        <f t="shared" si="79"/>
        <v>66.180000000000007</v>
      </c>
      <c r="Q139" s="41">
        <f t="shared" si="79"/>
        <v>66.180000000000007</v>
      </c>
      <c r="R139" s="41">
        <f t="shared" si="79"/>
        <v>66.180000000000007</v>
      </c>
      <c r="S139" s="41">
        <f t="shared" si="79"/>
        <v>66.180000000000007</v>
      </c>
      <c r="T139" s="41">
        <f t="shared" si="79"/>
        <v>66.180000000000007</v>
      </c>
      <c r="U139" s="41">
        <f t="shared" si="79"/>
        <v>66.180000000000007</v>
      </c>
      <c r="V139" s="41">
        <f t="shared" si="79"/>
        <v>66.180000000000007</v>
      </c>
      <c r="W139" s="41">
        <f t="shared" si="79"/>
        <v>66.180000000000007</v>
      </c>
      <c r="X139" s="41">
        <f t="shared" si="79"/>
        <v>66.180000000000007</v>
      </c>
      <c r="Y139" s="41">
        <f t="shared" si="79"/>
        <v>66.180000000000007</v>
      </c>
      <c r="Z139" s="41">
        <f t="shared" si="79"/>
        <v>66.180000000000007</v>
      </c>
      <c r="AA139" s="41">
        <f t="shared" si="79"/>
        <v>66.180000000000007</v>
      </c>
    </row>
    <row r="140" spans="1:27" ht="12.75" hidden="1" customHeight="1" outlineLevel="1" x14ac:dyDescent="0.2">
      <c r="A140" s="99" t="s">
        <v>1166</v>
      </c>
      <c r="B140" s="60" t="s">
        <v>83</v>
      </c>
      <c r="C140" s="40" t="s">
        <v>79</v>
      </c>
      <c r="D140" s="41">
        <v>3.72</v>
      </c>
      <c r="E140" s="41">
        <v>3.72</v>
      </c>
      <c r="F140" s="41">
        <v>3.72</v>
      </c>
      <c r="G140" s="41">
        <v>3.72</v>
      </c>
      <c r="H140" s="41">
        <v>3.72</v>
      </c>
      <c r="I140" s="41">
        <v>3.72</v>
      </c>
      <c r="J140" s="41">
        <v>3.72</v>
      </c>
      <c r="K140" s="41">
        <v>3.72</v>
      </c>
      <c r="L140" s="41">
        <v>3.72</v>
      </c>
      <c r="M140" s="41">
        <v>3.72</v>
      </c>
      <c r="N140" s="41">
        <v>3.72</v>
      </c>
      <c r="O140" s="41">
        <v>3.72</v>
      </c>
      <c r="P140" s="41">
        <v>3.72</v>
      </c>
      <c r="Q140" s="41">
        <v>3.72</v>
      </c>
      <c r="R140" s="41">
        <v>3.72</v>
      </c>
      <c r="S140" s="41">
        <v>3.72</v>
      </c>
      <c r="T140" s="41">
        <v>3.72</v>
      </c>
      <c r="U140" s="41">
        <v>3.72</v>
      </c>
      <c r="V140" s="41">
        <v>3.72</v>
      </c>
      <c r="W140" s="41">
        <v>3.72</v>
      </c>
      <c r="X140" s="41">
        <v>3.72</v>
      </c>
      <c r="Y140" s="41">
        <v>3.72</v>
      </c>
      <c r="Z140" s="41">
        <v>3.72</v>
      </c>
      <c r="AA140" s="41">
        <v>3.72</v>
      </c>
    </row>
    <row r="141" spans="1:27" ht="12.75" hidden="1" customHeight="1" outlineLevel="1" x14ac:dyDescent="0.2">
      <c r="A141" s="99" t="s">
        <v>1167</v>
      </c>
      <c r="B141" s="60" t="s">
        <v>81</v>
      </c>
      <c r="C141" s="40" t="s">
        <v>79</v>
      </c>
      <c r="D141" s="41">
        <f>$D$11</f>
        <v>88.27</v>
      </c>
      <c r="E141" s="41">
        <f t="shared" ref="E141:AA141" si="80">$D$11</f>
        <v>88.27</v>
      </c>
      <c r="F141" s="41">
        <f t="shared" si="80"/>
        <v>88.27</v>
      </c>
      <c r="G141" s="41">
        <f t="shared" si="80"/>
        <v>88.27</v>
      </c>
      <c r="H141" s="41">
        <f t="shared" si="80"/>
        <v>88.27</v>
      </c>
      <c r="I141" s="41">
        <f t="shared" si="80"/>
        <v>88.27</v>
      </c>
      <c r="J141" s="41">
        <f t="shared" si="80"/>
        <v>88.27</v>
      </c>
      <c r="K141" s="41">
        <f t="shared" si="80"/>
        <v>88.27</v>
      </c>
      <c r="L141" s="41">
        <f t="shared" si="80"/>
        <v>88.27</v>
      </c>
      <c r="M141" s="41">
        <f t="shared" si="80"/>
        <v>88.27</v>
      </c>
      <c r="N141" s="41">
        <f t="shared" si="80"/>
        <v>88.27</v>
      </c>
      <c r="O141" s="41">
        <f t="shared" si="80"/>
        <v>88.27</v>
      </c>
      <c r="P141" s="41">
        <f t="shared" si="80"/>
        <v>88.27</v>
      </c>
      <c r="Q141" s="41">
        <f t="shared" si="80"/>
        <v>88.27</v>
      </c>
      <c r="R141" s="41">
        <f t="shared" si="80"/>
        <v>88.27</v>
      </c>
      <c r="S141" s="41">
        <f t="shared" si="80"/>
        <v>88.27</v>
      </c>
      <c r="T141" s="41">
        <f t="shared" si="80"/>
        <v>88.27</v>
      </c>
      <c r="U141" s="41">
        <f t="shared" si="80"/>
        <v>88.27</v>
      </c>
      <c r="V141" s="41">
        <f t="shared" si="80"/>
        <v>88.27</v>
      </c>
      <c r="W141" s="41">
        <f t="shared" si="80"/>
        <v>88.27</v>
      </c>
      <c r="X141" s="41">
        <f t="shared" si="80"/>
        <v>88.27</v>
      </c>
      <c r="Y141" s="41">
        <f t="shared" si="80"/>
        <v>88.27</v>
      </c>
      <c r="Z141" s="41">
        <f t="shared" si="80"/>
        <v>88.27</v>
      </c>
      <c r="AA141" s="41">
        <f t="shared" si="80"/>
        <v>88.27</v>
      </c>
    </row>
    <row r="142" spans="1:27" ht="12.75" customHeight="1" collapsed="1" x14ac:dyDescent="0.2">
      <c r="A142" s="98" t="s">
        <v>1168</v>
      </c>
      <c r="B142" s="25" t="str">
        <f>"28"&amp;"."&amp;$B$663&amp;"."&amp;$B$664</f>
        <v>28.01.2024</v>
      </c>
      <c r="C142" s="88" t="s">
        <v>76</v>
      </c>
      <c r="D142" s="89">
        <f>ROUND(((D143+D144+D146+D145)/1000),5)</f>
        <v>1.6386099999999999</v>
      </c>
      <c r="E142" s="89">
        <f>ROUND(((E143+E144+E146+E145)/1000),5)</f>
        <v>1.5396399999999999</v>
      </c>
      <c r="F142" s="89">
        <f>ROUND(((F143+F144+F146+F145)/1000),5)</f>
        <v>1.44177</v>
      </c>
      <c r="G142" s="89">
        <f t="shared" ref="G142:AA142" si="81">ROUND(((G143+G144+G146+G145)/1000),5)</f>
        <v>1.4334100000000001</v>
      </c>
      <c r="H142" s="89">
        <f t="shared" si="81"/>
        <v>1.44011</v>
      </c>
      <c r="I142" s="89">
        <f t="shared" si="81"/>
        <v>1.4495</v>
      </c>
      <c r="J142" s="89">
        <f t="shared" si="81"/>
        <v>1.5423199999999999</v>
      </c>
      <c r="K142" s="89">
        <f t="shared" si="81"/>
        <v>1.6901900000000001</v>
      </c>
      <c r="L142" s="89">
        <f t="shared" si="81"/>
        <v>1.8415999999999999</v>
      </c>
      <c r="M142" s="89">
        <f t="shared" si="81"/>
        <v>1.9769600000000001</v>
      </c>
      <c r="N142" s="89">
        <f t="shared" si="81"/>
        <v>2.0519099999999999</v>
      </c>
      <c r="O142" s="89">
        <f t="shared" si="81"/>
        <v>2.0754299999999999</v>
      </c>
      <c r="P142" s="89">
        <f t="shared" si="81"/>
        <v>2.08893</v>
      </c>
      <c r="Q142" s="89">
        <f t="shared" si="81"/>
        <v>2.1005500000000001</v>
      </c>
      <c r="R142" s="89">
        <f t="shared" si="81"/>
        <v>2.0590899999999999</v>
      </c>
      <c r="S142" s="89">
        <f t="shared" si="81"/>
        <v>2.0474100000000002</v>
      </c>
      <c r="T142" s="89">
        <f t="shared" si="81"/>
        <v>2.1076800000000002</v>
      </c>
      <c r="U142" s="89">
        <f t="shared" si="81"/>
        <v>2.1398999999999999</v>
      </c>
      <c r="V142" s="89">
        <f t="shared" si="81"/>
        <v>2.13591</v>
      </c>
      <c r="W142" s="89">
        <f t="shared" si="81"/>
        <v>2.10941</v>
      </c>
      <c r="X142" s="89">
        <f t="shared" si="81"/>
        <v>2.0875900000000001</v>
      </c>
      <c r="Y142" s="89">
        <f t="shared" si="81"/>
        <v>1.9752700000000001</v>
      </c>
      <c r="Z142" s="89">
        <f t="shared" si="81"/>
        <v>1.81677</v>
      </c>
      <c r="AA142" s="89">
        <f t="shared" si="81"/>
        <v>1.70777</v>
      </c>
    </row>
    <row r="143" spans="1:27" ht="12.75" hidden="1" customHeight="1" outlineLevel="1" x14ac:dyDescent="0.2">
      <c r="A143" s="99" t="s">
        <v>1169</v>
      </c>
      <c r="B143" s="60" t="s">
        <v>238</v>
      </c>
      <c r="C143" s="40" t="s">
        <v>79</v>
      </c>
      <c r="D143" s="41">
        <v>1480.44</v>
      </c>
      <c r="E143" s="41">
        <v>1381.47</v>
      </c>
      <c r="F143" s="41">
        <v>1283.5999999999999</v>
      </c>
      <c r="G143" s="41">
        <v>1275.24</v>
      </c>
      <c r="H143" s="41">
        <v>1281.94</v>
      </c>
      <c r="I143" s="41">
        <v>1291.33</v>
      </c>
      <c r="J143" s="41">
        <v>1384.15</v>
      </c>
      <c r="K143" s="41">
        <v>1532.02</v>
      </c>
      <c r="L143" s="41">
        <v>1683.43</v>
      </c>
      <c r="M143" s="41">
        <v>1818.79</v>
      </c>
      <c r="N143" s="41">
        <v>1893.74</v>
      </c>
      <c r="O143" s="41">
        <v>1917.26</v>
      </c>
      <c r="P143" s="41">
        <v>1930.76</v>
      </c>
      <c r="Q143" s="41">
        <v>1942.38</v>
      </c>
      <c r="R143" s="41">
        <v>1900.92</v>
      </c>
      <c r="S143" s="41">
        <v>1889.24</v>
      </c>
      <c r="T143" s="41">
        <v>1949.51</v>
      </c>
      <c r="U143" s="41">
        <v>1981.73</v>
      </c>
      <c r="V143" s="41">
        <v>1977.74</v>
      </c>
      <c r="W143" s="41">
        <v>1951.24</v>
      </c>
      <c r="X143" s="41">
        <v>1929.42</v>
      </c>
      <c r="Y143" s="41">
        <v>1817.1</v>
      </c>
      <c r="Z143" s="41">
        <v>1658.6</v>
      </c>
      <c r="AA143" s="41">
        <v>1549.6</v>
      </c>
    </row>
    <row r="144" spans="1:27" ht="12.75" hidden="1" customHeight="1" outlineLevel="1" x14ac:dyDescent="0.2">
      <c r="A144" s="99" t="s">
        <v>1170</v>
      </c>
      <c r="B144" s="60" t="s">
        <v>90</v>
      </c>
      <c r="C144" s="40" t="s">
        <v>79</v>
      </c>
      <c r="D144" s="41">
        <f t="shared" ref="D144:AA144" si="82">$D$9</f>
        <v>66.180000000000007</v>
      </c>
      <c r="E144" s="41">
        <f t="shared" si="82"/>
        <v>66.180000000000007</v>
      </c>
      <c r="F144" s="41">
        <f t="shared" si="82"/>
        <v>66.180000000000007</v>
      </c>
      <c r="G144" s="41">
        <f t="shared" si="82"/>
        <v>66.180000000000007</v>
      </c>
      <c r="H144" s="41">
        <f t="shared" si="82"/>
        <v>66.180000000000007</v>
      </c>
      <c r="I144" s="41">
        <f t="shared" si="82"/>
        <v>66.180000000000007</v>
      </c>
      <c r="J144" s="41">
        <f t="shared" si="82"/>
        <v>66.180000000000007</v>
      </c>
      <c r="K144" s="41">
        <f t="shared" si="82"/>
        <v>66.180000000000007</v>
      </c>
      <c r="L144" s="41">
        <f t="shared" si="82"/>
        <v>66.180000000000007</v>
      </c>
      <c r="M144" s="41">
        <f t="shared" si="82"/>
        <v>66.180000000000007</v>
      </c>
      <c r="N144" s="41">
        <f t="shared" si="82"/>
        <v>66.180000000000007</v>
      </c>
      <c r="O144" s="41">
        <f t="shared" si="82"/>
        <v>66.180000000000007</v>
      </c>
      <c r="P144" s="41">
        <f t="shared" si="82"/>
        <v>66.180000000000007</v>
      </c>
      <c r="Q144" s="41">
        <f t="shared" si="82"/>
        <v>66.180000000000007</v>
      </c>
      <c r="R144" s="41">
        <f t="shared" si="82"/>
        <v>66.180000000000007</v>
      </c>
      <c r="S144" s="41">
        <f t="shared" si="82"/>
        <v>66.180000000000007</v>
      </c>
      <c r="T144" s="41">
        <f t="shared" si="82"/>
        <v>66.180000000000007</v>
      </c>
      <c r="U144" s="41">
        <f t="shared" si="82"/>
        <v>66.180000000000007</v>
      </c>
      <c r="V144" s="41">
        <f t="shared" si="82"/>
        <v>66.180000000000007</v>
      </c>
      <c r="W144" s="41">
        <f t="shared" si="82"/>
        <v>66.180000000000007</v>
      </c>
      <c r="X144" s="41">
        <f t="shared" si="82"/>
        <v>66.180000000000007</v>
      </c>
      <c r="Y144" s="41">
        <f t="shared" si="82"/>
        <v>66.180000000000007</v>
      </c>
      <c r="Z144" s="41">
        <f t="shared" si="82"/>
        <v>66.180000000000007</v>
      </c>
      <c r="AA144" s="41">
        <f t="shared" si="82"/>
        <v>66.180000000000007</v>
      </c>
    </row>
    <row r="145" spans="1:27" ht="12.75" hidden="1" customHeight="1" outlineLevel="1" x14ac:dyDescent="0.2">
      <c r="A145" s="99" t="s">
        <v>1171</v>
      </c>
      <c r="B145" s="60" t="s">
        <v>83</v>
      </c>
      <c r="C145" s="40" t="s">
        <v>79</v>
      </c>
      <c r="D145" s="41">
        <v>3.72</v>
      </c>
      <c r="E145" s="41">
        <v>3.72</v>
      </c>
      <c r="F145" s="41">
        <v>3.72</v>
      </c>
      <c r="G145" s="41">
        <v>3.72</v>
      </c>
      <c r="H145" s="41">
        <v>3.72</v>
      </c>
      <c r="I145" s="41">
        <v>3.72</v>
      </c>
      <c r="J145" s="41">
        <v>3.72</v>
      </c>
      <c r="K145" s="41">
        <v>3.72</v>
      </c>
      <c r="L145" s="41">
        <v>3.72</v>
      </c>
      <c r="M145" s="41">
        <v>3.72</v>
      </c>
      <c r="N145" s="41">
        <v>3.72</v>
      </c>
      <c r="O145" s="41">
        <v>3.72</v>
      </c>
      <c r="P145" s="41">
        <v>3.72</v>
      </c>
      <c r="Q145" s="41">
        <v>3.72</v>
      </c>
      <c r="R145" s="41">
        <v>3.72</v>
      </c>
      <c r="S145" s="41">
        <v>3.72</v>
      </c>
      <c r="T145" s="41">
        <v>3.72</v>
      </c>
      <c r="U145" s="41">
        <v>3.72</v>
      </c>
      <c r="V145" s="41">
        <v>3.72</v>
      </c>
      <c r="W145" s="41">
        <v>3.72</v>
      </c>
      <c r="X145" s="41">
        <v>3.72</v>
      </c>
      <c r="Y145" s="41">
        <v>3.72</v>
      </c>
      <c r="Z145" s="41">
        <v>3.72</v>
      </c>
      <c r="AA145" s="41">
        <v>3.72</v>
      </c>
    </row>
    <row r="146" spans="1:27" ht="12.75" hidden="1" customHeight="1" outlineLevel="1" x14ac:dyDescent="0.2">
      <c r="A146" s="99" t="s">
        <v>1172</v>
      </c>
      <c r="B146" s="60" t="s">
        <v>81</v>
      </c>
      <c r="C146" s="40" t="s">
        <v>79</v>
      </c>
      <c r="D146" s="41">
        <f>$D$11</f>
        <v>88.27</v>
      </c>
      <c r="E146" s="41">
        <f t="shared" ref="E146:AA146" si="83">$D$11</f>
        <v>88.27</v>
      </c>
      <c r="F146" s="41">
        <f t="shared" si="83"/>
        <v>88.27</v>
      </c>
      <c r="G146" s="41">
        <f t="shared" si="83"/>
        <v>88.27</v>
      </c>
      <c r="H146" s="41">
        <f t="shared" si="83"/>
        <v>88.27</v>
      </c>
      <c r="I146" s="41">
        <f t="shared" si="83"/>
        <v>88.27</v>
      </c>
      <c r="J146" s="41">
        <f t="shared" si="83"/>
        <v>88.27</v>
      </c>
      <c r="K146" s="41">
        <f t="shared" si="83"/>
        <v>88.27</v>
      </c>
      <c r="L146" s="41">
        <f t="shared" si="83"/>
        <v>88.27</v>
      </c>
      <c r="M146" s="41">
        <f t="shared" si="83"/>
        <v>88.27</v>
      </c>
      <c r="N146" s="41">
        <f t="shared" si="83"/>
        <v>88.27</v>
      </c>
      <c r="O146" s="41">
        <f t="shared" si="83"/>
        <v>88.27</v>
      </c>
      <c r="P146" s="41">
        <f t="shared" si="83"/>
        <v>88.27</v>
      </c>
      <c r="Q146" s="41">
        <f t="shared" si="83"/>
        <v>88.27</v>
      </c>
      <c r="R146" s="41">
        <f t="shared" si="83"/>
        <v>88.27</v>
      </c>
      <c r="S146" s="41">
        <f t="shared" si="83"/>
        <v>88.27</v>
      </c>
      <c r="T146" s="41">
        <f t="shared" si="83"/>
        <v>88.27</v>
      </c>
      <c r="U146" s="41">
        <f t="shared" si="83"/>
        <v>88.27</v>
      </c>
      <c r="V146" s="41">
        <f t="shared" si="83"/>
        <v>88.27</v>
      </c>
      <c r="W146" s="41">
        <f t="shared" si="83"/>
        <v>88.27</v>
      </c>
      <c r="X146" s="41">
        <f t="shared" si="83"/>
        <v>88.27</v>
      </c>
      <c r="Y146" s="41">
        <f t="shared" si="83"/>
        <v>88.27</v>
      </c>
      <c r="Z146" s="41">
        <f t="shared" si="83"/>
        <v>88.27</v>
      </c>
      <c r="AA146" s="41">
        <f t="shared" si="83"/>
        <v>88.27</v>
      </c>
    </row>
    <row r="147" spans="1:27" ht="12.75" customHeight="1" collapsed="1" x14ac:dyDescent="0.2">
      <c r="A147" s="98" t="s">
        <v>1173</v>
      </c>
      <c r="B147" s="25" t="str">
        <f>"29"&amp;"."&amp;$B$663&amp;"."&amp;$B$664</f>
        <v>29.01.2024</v>
      </c>
      <c r="C147" s="88" t="s">
        <v>76</v>
      </c>
      <c r="D147" s="89">
        <f>ROUND(((D148+D149+D151+D150)/1000),5)</f>
        <v>1.49546</v>
      </c>
      <c r="E147" s="89">
        <f>ROUND(((E148+E149+E151+E150)/1000),5)</f>
        <v>1.4418899999999999</v>
      </c>
      <c r="F147" s="89">
        <f>ROUND(((F148+F149+F151+F150)/1000),5)</f>
        <v>1.4064099999999999</v>
      </c>
      <c r="G147" s="89">
        <f t="shared" ref="G147:AA147" si="84">ROUND(((G148+G149+G151+G150)/1000),5)</f>
        <v>1.3942300000000001</v>
      </c>
      <c r="H147" s="89">
        <f t="shared" si="84"/>
        <v>1.4137200000000001</v>
      </c>
      <c r="I147" s="89">
        <f t="shared" si="84"/>
        <v>1.5246299999999999</v>
      </c>
      <c r="J147" s="89">
        <f t="shared" si="84"/>
        <v>1.68262</v>
      </c>
      <c r="K147" s="89">
        <f t="shared" si="84"/>
        <v>1.9777</v>
      </c>
      <c r="L147" s="89">
        <f t="shared" si="84"/>
        <v>2.2149700000000001</v>
      </c>
      <c r="M147" s="89">
        <f t="shared" si="84"/>
        <v>2.1678199999999999</v>
      </c>
      <c r="N147" s="89">
        <f t="shared" si="84"/>
        <v>2.1676299999999999</v>
      </c>
      <c r="O147" s="89">
        <f t="shared" si="84"/>
        <v>2.2576700000000001</v>
      </c>
      <c r="P147" s="89">
        <f t="shared" si="84"/>
        <v>2.2518500000000001</v>
      </c>
      <c r="Q147" s="89">
        <f t="shared" si="84"/>
        <v>2.2573799999999999</v>
      </c>
      <c r="R147" s="89">
        <f t="shared" si="84"/>
        <v>2.2566000000000002</v>
      </c>
      <c r="S147" s="89">
        <f t="shared" si="84"/>
        <v>2.2395200000000002</v>
      </c>
      <c r="T147" s="89">
        <f t="shared" si="84"/>
        <v>2.1201300000000001</v>
      </c>
      <c r="U147" s="89">
        <f t="shared" si="84"/>
        <v>2.1406000000000001</v>
      </c>
      <c r="V147" s="89">
        <f t="shared" si="84"/>
        <v>2.1400299999999999</v>
      </c>
      <c r="W147" s="89">
        <f t="shared" si="84"/>
        <v>2.2339500000000001</v>
      </c>
      <c r="X147" s="89">
        <f t="shared" si="84"/>
        <v>2.1128200000000001</v>
      </c>
      <c r="Y147" s="89">
        <f t="shared" si="84"/>
        <v>1.9835100000000001</v>
      </c>
      <c r="Z147" s="89">
        <f t="shared" si="84"/>
        <v>1.69753</v>
      </c>
      <c r="AA147" s="89">
        <f t="shared" si="84"/>
        <v>1.6471199999999999</v>
      </c>
    </row>
    <row r="148" spans="1:27" ht="12.75" hidden="1" customHeight="1" outlineLevel="1" x14ac:dyDescent="0.2">
      <c r="A148" s="99" t="s">
        <v>1174</v>
      </c>
      <c r="B148" s="60" t="s">
        <v>238</v>
      </c>
      <c r="C148" s="40" t="s">
        <v>79</v>
      </c>
      <c r="D148" s="41">
        <v>1337.29</v>
      </c>
      <c r="E148" s="41">
        <v>1283.72</v>
      </c>
      <c r="F148" s="41">
        <v>1248.24</v>
      </c>
      <c r="G148" s="41">
        <v>1236.06</v>
      </c>
      <c r="H148" s="41">
        <v>1255.55</v>
      </c>
      <c r="I148" s="41">
        <v>1366.46</v>
      </c>
      <c r="J148" s="41">
        <v>1524.45</v>
      </c>
      <c r="K148" s="41">
        <v>1819.53</v>
      </c>
      <c r="L148" s="41">
        <v>2056.8000000000002</v>
      </c>
      <c r="M148" s="41">
        <v>2009.65</v>
      </c>
      <c r="N148" s="41">
        <v>2009.46</v>
      </c>
      <c r="O148" s="41">
        <v>2099.5</v>
      </c>
      <c r="P148" s="41">
        <v>2093.6799999999998</v>
      </c>
      <c r="Q148" s="41">
        <v>2099.21</v>
      </c>
      <c r="R148" s="41">
        <v>2098.4299999999998</v>
      </c>
      <c r="S148" s="41">
        <v>2081.35</v>
      </c>
      <c r="T148" s="41">
        <v>1961.96</v>
      </c>
      <c r="U148" s="41">
        <v>1982.43</v>
      </c>
      <c r="V148" s="41">
        <v>1981.86</v>
      </c>
      <c r="W148" s="41">
        <v>2075.7800000000002</v>
      </c>
      <c r="X148" s="41">
        <v>1954.65</v>
      </c>
      <c r="Y148" s="41">
        <v>1825.34</v>
      </c>
      <c r="Z148" s="41">
        <v>1539.36</v>
      </c>
      <c r="AA148" s="41">
        <v>1488.95</v>
      </c>
    </row>
    <row r="149" spans="1:27" ht="12.75" hidden="1" customHeight="1" outlineLevel="1" x14ac:dyDescent="0.2">
      <c r="A149" s="99" t="s">
        <v>1175</v>
      </c>
      <c r="B149" s="60" t="s">
        <v>90</v>
      </c>
      <c r="C149" s="40" t="s">
        <v>79</v>
      </c>
      <c r="D149" s="41">
        <f t="shared" ref="D149:AA149" si="85">$D$9</f>
        <v>66.180000000000007</v>
      </c>
      <c r="E149" s="41">
        <f t="shared" si="85"/>
        <v>66.180000000000007</v>
      </c>
      <c r="F149" s="41">
        <f t="shared" si="85"/>
        <v>66.180000000000007</v>
      </c>
      <c r="G149" s="41">
        <f t="shared" si="85"/>
        <v>66.180000000000007</v>
      </c>
      <c r="H149" s="41">
        <f t="shared" si="85"/>
        <v>66.180000000000007</v>
      </c>
      <c r="I149" s="41">
        <f t="shared" si="85"/>
        <v>66.180000000000007</v>
      </c>
      <c r="J149" s="41">
        <f t="shared" si="85"/>
        <v>66.180000000000007</v>
      </c>
      <c r="K149" s="41">
        <f t="shared" si="85"/>
        <v>66.180000000000007</v>
      </c>
      <c r="L149" s="41">
        <f t="shared" si="85"/>
        <v>66.180000000000007</v>
      </c>
      <c r="M149" s="41">
        <f t="shared" si="85"/>
        <v>66.180000000000007</v>
      </c>
      <c r="N149" s="41">
        <f t="shared" si="85"/>
        <v>66.180000000000007</v>
      </c>
      <c r="O149" s="41">
        <f t="shared" si="85"/>
        <v>66.180000000000007</v>
      </c>
      <c r="P149" s="41">
        <f t="shared" si="85"/>
        <v>66.180000000000007</v>
      </c>
      <c r="Q149" s="41">
        <f t="shared" si="85"/>
        <v>66.180000000000007</v>
      </c>
      <c r="R149" s="41">
        <f t="shared" si="85"/>
        <v>66.180000000000007</v>
      </c>
      <c r="S149" s="41">
        <f t="shared" si="85"/>
        <v>66.180000000000007</v>
      </c>
      <c r="T149" s="41">
        <f t="shared" si="85"/>
        <v>66.180000000000007</v>
      </c>
      <c r="U149" s="41">
        <f t="shared" si="85"/>
        <v>66.180000000000007</v>
      </c>
      <c r="V149" s="41">
        <f t="shared" si="85"/>
        <v>66.180000000000007</v>
      </c>
      <c r="W149" s="41">
        <f t="shared" si="85"/>
        <v>66.180000000000007</v>
      </c>
      <c r="X149" s="41">
        <f t="shared" si="85"/>
        <v>66.180000000000007</v>
      </c>
      <c r="Y149" s="41">
        <f t="shared" si="85"/>
        <v>66.180000000000007</v>
      </c>
      <c r="Z149" s="41">
        <f t="shared" si="85"/>
        <v>66.180000000000007</v>
      </c>
      <c r="AA149" s="41">
        <f t="shared" si="85"/>
        <v>66.180000000000007</v>
      </c>
    </row>
    <row r="150" spans="1:27" ht="12.75" hidden="1" customHeight="1" outlineLevel="1" x14ac:dyDescent="0.2">
      <c r="A150" s="99" t="s">
        <v>1176</v>
      </c>
      <c r="B150" s="60" t="s">
        <v>83</v>
      </c>
      <c r="C150" s="40" t="s">
        <v>79</v>
      </c>
      <c r="D150" s="41">
        <v>3.72</v>
      </c>
      <c r="E150" s="41">
        <v>3.72</v>
      </c>
      <c r="F150" s="41">
        <v>3.72</v>
      </c>
      <c r="G150" s="41">
        <v>3.72</v>
      </c>
      <c r="H150" s="41">
        <v>3.72</v>
      </c>
      <c r="I150" s="41">
        <v>3.72</v>
      </c>
      <c r="J150" s="41">
        <v>3.72</v>
      </c>
      <c r="K150" s="41">
        <v>3.72</v>
      </c>
      <c r="L150" s="41">
        <v>3.72</v>
      </c>
      <c r="M150" s="41">
        <v>3.72</v>
      </c>
      <c r="N150" s="41">
        <v>3.72</v>
      </c>
      <c r="O150" s="41">
        <v>3.72</v>
      </c>
      <c r="P150" s="41">
        <v>3.72</v>
      </c>
      <c r="Q150" s="41">
        <v>3.72</v>
      </c>
      <c r="R150" s="41">
        <v>3.72</v>
      </c>
      <c r="S150" s="41">
        <v>3.72</v>
      </c>
      <c r="T150" s="41">
        <v>3.72</v>
      </c>
      <c r="U150" s="41">
        <v>3.72</v>
      </c>
      <c r="V150" s="41">
        <v>3.72</v>
      </c>
      <c r="W150" s="41">
        <v>3.72</v>
      </c>
      <c r="X150" s="41">
        <v>3.72</v>
      </c>
      <c r="Y150" s="41">
        <v>3.72</v>
      </c>
      <c r="Z150" s="41">
        <v>3.72</v>
      </c>
      <c r="AA150" s="41">
        <v>3.72</v>
      </c>
    </row>
    <row r="151" spans="1:27" ht="12.75" hidden="1" customHeight="1" outlineLevel="1" x14ac:dyDescent="0.2">
      <c r="A151" s="99" t="s">
        <v>1177</v>
      </c>
      <c r="B151" s="60" t="s">
        <v>81</v>
      </c>
      <c r="C151" s="40" t="s">
        <v>79</v>
      </c>
      <c r="D151" s="41">
        <f>$D$11</f>
        <v>88.27</v>
      </c>
      <c r="E151" s="41">
        <f t="shared" ref="E151:AA151" si="86">$D$11</f>
        <v>88.27</v>
      </c>
      <c r="F151" s="41">
        <f t="shared" si="86"/>
        <v>88.27</v>
      </c>
      <c r="G151" s="41">
        <f t="shared" si="86"/>
        <v>88.27</v>
      </c>
      <c r="H151" s="41">
        <f t="shared" si="86"/>
        <v>88.27</v>
      </c>
      <c r="I151" s="41">
        <f t="shared" si="86"/>
        <v>88.27</v>
      </c>
      <c r="J151" s="41">
        <f t="shared" si="86"/>
        <v>88.27</v>
      </c>
      <c r="K151" s="41">
        <f t="shared" si="86"/>
        <v>88.27</v>
      </c>
      <c r="L151" s="41">
        <f t="shared" si="86"/>
        <v>88.27</v>
      </c>
      <c r="M151" s="41">
        <f t="shared" si="86"/>
        <v>88.27</v>
      </c>
      <c r="N151" s="41">
        <f t="shared" si="86"/>
        <v>88.27</v>
      </c>
      <c r="O151" s="41">
        <f t="shared" si="86"/>
        <v>88.27</v>
      </c>
      <c r="P151" s="41">
        <f t="shared" si="86"/>
        <v>88.27</v>
      </c>
      <c r="Q151" s="41">
        <f t="shared" si="86"/>
        <v>88.27</v>
      </c>
      <c r="R151" s="41">
        <f t="shared" si="86"/>
        <v>88.27</v>
      </c>
      <c r="S151" s="41">
        <f t="shared" si="86"/>
        <v>88.27</v>
      </c>
      <c r="T151" s="41">
        <f t="shared" si="86"/>
        <v>88.27</v>
      </c>
      <c r="U151" s="41">
        <f t="shared" si="86"/>
        <v>88.27</v>
      </c>
      <c r="V151" s="41">
        <f t="shared" si="86"/>
        <v>88.27</v>
      </c>
      <c r="W151" s="41">
        <f t="shared" si="86"/>
        <v>88.27</v>
      </c>
      <c r="X151" s="41">
        <f t="shared" si="86"/>
        <v>88.27</v>
      </c>
      <c r="Y151" s="41">
        <f t="shared" si="86"/>
        <v>88.27</v>
      </c>
      <c r="Z151" s="41">
        <f t="shared" si="86"/>
        <v>88.27</v>
      </c>
      <c r="AA151" s="41">
        <f t="shared" si="86"/>
        <v>88.27</v>
      </c>
    </row>
    <row r="152" spans="1:27" ht="12.75" customHeight="1" collapsed="1" x14ac:dyDescent="0.2">
      <c r="A152" s="98" t="s">
        <v>1178</v>
      </c>
      <c r="B152" s="25" t="str">
        <f>"30"&amp;"."&amp;$B$663&amp;"."&amp;$B$664</f>
        <v>30.01.2024</v>
      </c>
      <c r="C152" s="88" t="s">
        <v>76</v>
      </c>
      <c r="D152" s="89">
        <f>ROUND(((D153+D154+D156+D155)/1000),5)</f>
        <v>1.5203199999999999</v>
      </c>
      <c r="E152" s="89">
        <f>ROUND(((E153+E154+E156+E155)/1000),5)</f>
        <v>1.4411</v>
      </c>
      <c r="F152" s="89">
        <f>ROUND(((F153+F154+F156+F155)/1000),5)</f>
        <v>1.41032</v>
      </c>
      <c r="G152" s="89">
        <f t="shared" ref="G152:AA152" si="87">ROUND(((G153+G154+G156+G155)/1000),5)</f>
        <v>1.4021300000000001</v>
      </c>
      <c r="H152" s="89">
        <f t="shared" si="87"/>
        <v>1.4413499999999999</v>
      </c>
      <c r="I152" s="89">
        <f t="shared" si="87"/>
        <v>1.5831900000000001</v>
      </c>
      <c r="J152" s="89">
        <f t="shared" si="87"/>
        <v>1.7920100000000001</v>
      </c>
      <c r="K152" s="89">
        <f t="shared" si="87"/>
        <v>2.0047600000000001</v>
      </c>
      <c r="L152" s="89">
        <f t="shared" si="87"/>
        <v>2.2143799999999998</v>
      </c>
      <c r="M152" s="89">
        <f t="shared" si="87"/>
        <v>2.2306300000000001</v>
      </c>
      <c r="N152" s="89">
        <f t="shared" si="87"/>
        <v>2.23725</v>
      </c>
      <c r="O152" s="89">
        <f t="shared" si="87"/>
        <v>2.27908</v>
      </c>
      <c r="P152" s="89">
        <f t="shared" si="87"/>
        <v>2.2667799999999998</v>
      </c>
      <c r="Q152" s="89">
        <f t="shared" si="87"/>
        <v>2.2732600000000001</v>
      </c>
      <c r="R152" s="89">
        <f t="shared" si="87"/>
        <v>2.28146</v>
      </c>
      <c r="S152" s="89">
        <f t="shared" si="87"/>
        <v>2.2496900000000002</v>
      </c>
      <c r="T152" s="89">
        <f t="shared" si="87"/>
        <v>2.23264</v>
      </c>
      <c r="U152" s="89">
        <f t="shared" si="87"/>
        <v>2.2368800000000002</v>
      </c>
      <c r="V152" s="89">
        <f t="shared" si="87"/>
        <v>2.2050200000000002</v>
      </c>
      <c r="W152" s="89">
        <f t="shared" si="87"/>
        <v>2.2410899999999998</v>
      </c>
      <c r="X152" s="89">
        <f t="shared" si="87"/>
        <v>2.0633699999999999</v>
      </c>
      <c r="Y152" s="89">
        <f t="shared" si="87"/>
        <v>1.99526</v>
      </c>
      <c r="Z152" s="89">
        <f t="shared" si="87"/>
        <v>1.7274700000000001</v>
      </c>
      <c r="AA152" s="89">
        <f t="shared" si="87"/>
        <v>1.6545399999999999</v>
      </c>
    </row>
    <row r="153" spans="1:27" ht="12.75" hidden="1" customHeight="1" outlineLevel="1" x14ac:dyDescent="0.2">
      <c r="A153" s="99" t="s">
        <v>1179</v>
      </c>
      <c r="B153" s="60" t="s">
        <v>238</v>
      </c>
      <c r="C153" s="40" t="s">
        <v>79</v>
      </c>
      <c r="D153" s="41">
        <v>1362.15</v>
      </c>
      <c r="E153" s="41">
        <v>1282.93</v>
      </c>
      <c r="F153" s="41">
        <v>1252.1500000000001</v>
      </c>
      <c r="G153" s="41">
        <v>1243.96</v>
      </c>
      <c r="H153" s="41">
        <v>1283.18</v>
      </c>
      <c r="I153" s="41">
        <v>1425.02</v>
      </c>
      <c r="J153" s="41">
        <v>1633.84</v>
      </c>
      <c r="K153" s="41">
        <v>1846.59</v>
      </c>
      <c r="L153" s="41">
        <v>2056.21</v>
      </c>
      <c r="M153" s="41">
        <v>2072.46</v>
      </c>
      <c r="N153" s="41">
        <v>2079.08</v>
      </c>
      <c r="O153" s="41">
        <v>2120.91</v>
      </c>
      <c r="P153" s="41">
        <v>2108.61</v>
      </c>
      <c r="Q153" s="41">
        <v>2115.09</v>
      </c>
      <c r="R153" s="41">
        <v>2123.29</v>
      </c>
      <c r="S153" s="41">
        <v>2091.52</v>
      </c>
      <c r="T153" s="41">
        <v>2074.4699999999998</v>
      </c>
      <c r="U153" s="41">
        <v>2078.71</v>
      </c>
      <c r="V153" s="41">
        <v>2046.85</v>
      </c>
      <c r="W153" s="41">
        <v>2082.92</v>
      </c>
      <c r="X153" s="41">
        <v>1905.2</v>
      </c>
      <c r="Y153" s="41">
        <v>1837.09</v>
      </c>
      <c r="Z153" s="41">
        <v>1569.3</v>
      </c>
      <c r="AA153" s="41">
        <v>1496.37</v>
      </c>
    </row>
    <row r="154" spans="1:27" ht="12.75" hidden="1" customHeight="1" outlineLevel="1" x14ac:dyDescent="0.2">
      <c r="A154" s="99" t="s">
        <v>1180</v>
      </c>
      <c r="B154" s="60" t="s">
        <v>90</v>
      </c>
      <c r="C154" s="40" t="s">
        <v>79</v>
      </c>
      <c r="D154" s="41">
        <f t="shared" ref="D154:AA154" si="88">$D$9</f>
        <v>66.180000000000007</v>
      </c>
      <c r="E154" s="41">
        <f t="shared" si="88"/>
        <v>66.180000000000007</v>
      </c>
      <c r="F154" s="41">
        <f t="shared" si="88"/>
        <v>66.180000000000007</v>
      </c>
      <c r="G154" s="41">
        <f t="shared" si="88"/>
        <v>66.180000000000007</v>
      </c>
      <c r="H154" s="41">
        <f t="shared" si="88"/>
        <v>66.180000000000007</v>
      </c>
      <c r="I154" s="41">
        <f t="shared" si="88"/>
        <v>66.180000000000007</v>
      </c>
      <c r="J154" s="41">
        <f t="shared" si="88"/>
        <v>66.180000000000007</v>
      </c>
      <c r="K154" s="41">
        <f t="shared" si="88"/>
        <v>66.180000000000007</v>
      </c>
      <c r="L154" s="41">
        <f t="shared" si="88"/>
        <v>66.180000000000007</v>
      </c>
      <c r="M154" s="41">
        <f t="shared" si="88"/>
        <v>66.180000000000007</v>
      </c>
      <c r="N154" s="41">
        <f t="shared" si="88"/>
        <v>66.180000000000007</v>
      </c>
      <c r="O154" s="41">
        <f t="shared" si="88"/>
        <v>66.180000000000007</v>
      </c>
      <c r="P154" s="41">
        <f t="shared" si="88"/>
        <v>66.180000000000007</v>
      </c>
      <c r="Q154" s="41">
        <f t="shared" si="88"/>
        <v>66.180000000000007</v>
      </c>
      <c r="R154" s="41">
        <f t="shared" si="88"/>
        <v>66.180000000000007</v>
      </c>
      <c r="S154" s="41">
        <f t="shared" si="88"/>
        <v>66.180000000000007</v>
      </c>
      <c r="T154" s="41">
        <f t="shared" si="88"/>
        <v>66.180000000000007</v>
      </c>
      <c r="U154" s="41">
        <f t="shared" si="88"/>
        <v>66.180000000000007</v>
      </c>
      <c r="V154" s="41">
        <f t="shared" si="88"/>
        <v>66.180000000000007</v>
      </c>
      <c r="W154" s="41">
        <f t="shared" si="88"/>
        <v>66.180000000000007</v>
      </c>
      <c r="X154" s="41">
        <f t="shared" si="88"/>
        <v>66.180000000000007</v>
      </c>
      <c r="Y154" s="41">
        <f t="shared" si="88"/>
        <v>66.180000000000007</v>
      </c>
      <c r="Z154" s="41">
        <f t="shared" si="88"/>
        <v>66.180000000000007</v>
      </c>
      <c r="AA154" s="41">
        <f t="shared" si="88"/>
        <v>66.180000000000007</v>
      </c>
    </row>
    <row r="155" spans="1:27" ht="12.75" hidden="1" customHeight="1" outlineLevel="1" x14ac:dyDescent="0.2">
      <c r="A155" s="99" t="s">
        <v>1181</v>
      </c>
      <c r="B155" s="60" t="s">
        <v>83</v>
      </c>
      <c r="C155" s="40" t="s">
        <v>79</v>
      </c>
      <c r="D155" s="41">
        <v>3.72</v>
      </c>
      <c r="E155" s="41">
        <v>3.72</v>
      </c>
      <c r="F155" s="41">
        <v>3.72</v>
      </c>
      <c r="G155" s="41">
        <v>3.72</v>
      </c>
      <c r="H155" s="41">
        <v>3.72</v>
      </c>
      <c r="I155" s="41">
        <v>3.72</v>
      </c>
      <c r="J155" s="41">
        <v>3.72</v>
      </c>
      <c r="K155" s="41">
        <v>3.72</v>
      </c>
      <c r="L155" s="41">
        <v>3.72</v>
      </c>
      <c r="M155" s="41">
        <v>3.72</v>
      </c>
      <c r="N155" s="41">
        <v>3.72</v>
      </c>
      <c r="O155" s="41">
        <v>3.72</v>
      </c>
      <c r="P155" s="41">
        <v>3.72</v>
      </c>
      <c r="Q155" s="41">
        <v>3.72</v>
      </c>
      <c r="R155" s="41">
        <v>3.72</v>
      </c>
      <c r="S155" s="41">
        <v>3.72</v>
      </c>
      <c r="T155" s="41">
        <v>3.72</v>
      </c>
      <c r="U155" s="41">
        <v>3.72</v>
      </c>
      <c r="V155" s="41">
        <v>3.72</v>
      </c>
      <c r="W155" s="41">
        <v>3.72</v>
      </c>
      <c r="X155" s="41">
        <v>3.72</v>
      </c>
      <c r="Y155" s="41">
        <v>3.72</v>
      </c>
      <c r="Z155" s="41">
        <v>3.72</v>
      </c>
      <c r="AA155" s="41">
        <v>3.72</v>
      </c>
    </row>
    <row r="156" spans="1:27" ht="12.75" hidden="1" customHeight="1" outlineLevel="1" x14ac:dyDescent="0.2">
      <c r="A156" s="99" t="s">
        <v>1182</v>
      </c>
      <c r="B156" s="60" t="s">
        <v>81</v>
      </c>
      <c r="C156" s="40" t="s">
        <v>79</v>
      </c>
      <c r="D156" s="41">
        <f>$D$11</f>
        <v>88.27</v>
      </c>
      <c r="E156" s="41">
        <f t="shared" ref="E156:AA156" si="89">$D$11</f>
        <v>88.27</v>
      </c>
      <c r="F156" s="41">
        <f t="shared" si="89"/>
        <v>88.27</v>
      </c>
      <c r="G156" s="41">
        <f t="shared" si="89"/>
        <v>88.27</v>
      </c>
      <c r="H156" s="41">
        <f t="shared" si="89"/>
        <v>88.27</v>
      </c>
      <c r="I156" s="41">
        <f t="shared" si="89"/>
        <v>88.27</v>
      </c>
      <c r="J156" s="41">
        <f t="shared" si="89"/>
        <v>88.27</v>
      </c>
      <c r="K156" s="41">
        <f t="shared" si="89"/>
        <v>88.27</v>
      </c>
      <c r="L156" s="41">
        <f t="shared" si="89"/>
        <v>88.27</v>
      </c>
      <c r="M156" s="41">
        <f t="shared" si="89"/>
        <v>88.27</v>
      </c>
      <c r="N156" s="41">
        <f t="shared" si="89"/>
        <v>88.27</v>
      </c>
      <c r="O156" s="41">
        <f t="shared" si="89"/>
        <v>88.27</v>
      </c>
      <c r="P156" s="41">
        <f t="shared" si="89"/>
        <v>88.27</v>
      </c>
      <c r="Q156" s="41">
        <f t="shared" si="89"/>
        <v>88.27</v>
      </c>
      <c r="R156" s="41">
        <f t="shared" si="89"/>
        <v>88.27</v>
      </c>
      <c r="S156" s="41">
        <f t="shared" si="89"/>
        <v>88.27</v>
      </c>
      <c r="T156" s="41">
        <f t="shared" si="89"/>
        <v>88.27</v>
      </c>
      <c r="U156" s="41">
        <f t="shared" si="89"/>
        <v>88.27</v>
      </c>
      <c r="V156" s="41">
        <f t="shared" si="89"/>
        <v>88.27</v>
      </c>
      <c r="W156" s="41">
        <f t="shared" si="89"/>
        <v>88.27</v>
      </c>
      <c r="X156" s="41">
        <f t="shared" si="89"/>
        <v>88.27</v>
      </c>
      <c r="Y156" s="41">
        <f t="shared" si="89"/>
        <v>88.27</v>
      </c>
      <c r="Z156" s="41">
        <f t="shared" si="89"/>
        <v>88.27</v>
      </c>
      <c r="AA156" s="41">
        <f t="shared" si="89"/>
        <v>88.27</v>
      </c>
    </row>
    <row r="157" spans="1:27" ht="12.75" customHeight="1" collapsed="1" x14ac:dyDescent="0.2">
      <c r="A157" s="98" t="s">
        <v>1183</v>
      </c>
      <c r="B157" s="25" t="str">
        <f>"31"&amp;"."&amp;$B$663&amp;"."&amp;$B$664</f>
        <v>31.01.2024</v>
      </c>
      <c r="C157" s="88" t="s">
        <v>76</v>
      </c>
      <c r="D157" s="89">
        <f>ROUND(((D158+D159+D161+D160)/1000),5)</f>
        <v>1.4562200000000001</v>
      </c>
      <c r="E157" s="89">
        <f>ROUND(((E158+E159+E161+E160)/1000),5)</f>
        <v>1.3966799999999999</v>
      </c>
      <c r="F157" s="89">
        <f>ROUND(((F158+F159+F161+F160)/1000),5)</f>
        <v>1.3591800000000001</v>
      </c>
      <c r="G157" s="89">
        <f t="shared" ref="G157:AA157" si="90">ROUND(((G158+G159+G161+G160)/1000),5)</f>
        <v>1.36527</v>
      </c>
      <c r="H157" s="89">
        <f t="shared" si="90"/>
        <v>1.4357899999999999</v>
      </c>
      <c r="I157" s="89">
        <f t="shared" si="90"/>
        <v>1.59856</v>
      </c>
      <c r="J157" s="89">
        <f t="shared" si="90"/>
        <v>1.8497300000000001</v>
      </c>
      <c r="K157" s="89">
        <f t="shared" si="90"/>
        <v>2.0180500000000001</v>
      </c>
      <c r="L157" s="89">
        <f t="shared" si="90"/>
        <v>2.23095</v>
      </c>
      <c r="M157" s="89">
        <f t="shared" si="90"/>
        <v>2.31759</v>
      </c>
      <c r="N157" s="89">
        <f t="shared" si="90"/>
        <v>2.3583400000000001</v>
      </c>
      <c r="O157" s="89">
        <f t="shared" si="90"/>
        <v>2.4114300000000002</v>
      </c>
      <c r="P157" s="89">
        <f t="shared" si="90"/>
        <v>2.35988</v>
      </c>
      <c r="Q157" s="89">
        <f t="shared" si="90"/>
        <v>2.3663500000000002</v>
      </c>
      <c r="R157" s="89">
        <f t="shared" si="90"/>
        <v>2.35087</v>
      </c>
      <c r="S157" s="89">
        <f t="shared" si="90"/>
        <v>2.31568</v>
      </c>
      <c r="T157" s="89">
        <f t="shared" si="90"/>
        <v>2.2774000000000001</v>
      </c>
      <c r="U157" s="89">
        <f t="shared" si="90"/>
        <v>2.3285300000000002</v>
      </c>
      <c r="V157" s="89">
        <f t="shared" si="90"/>
        <v>2.3179400000000001</v>
      </c>
      <c r="W157" s="89">
        <f t="shared" si="90"/>
        <v>2.31785</v>
      </c>
      <c r="X157" s="89">
        <f t="shared" si="90"/>
        <v>2.2120099999999998</v>
      </c>
      <c r="Y157" s="89">
        <f t="shared" si="90"/>
        <v>2.0758800000000002</v>
      </c>
      <c r="Z157" s="89">
        <f t="shared" si="90"/>
        <v>1.98281</v>
      </c>
      <c r="AA157" s="89">
        <f t="shared" si="90"/>
        <v>1.7729600000000001</v>
      </c>
    </row>
    <row r="158" spans="1:27" ht="12.75" hidden="1" customHeight="1" outlineLevel="1" x14ac:dyDescent="0.2">
      <c r="A158" s="99" t="s">
        <v>1184</v>
      </c>
      <c r="B158" s="60" t="s">
        <v>238</v>
      </c>
      <c r="C158" s="40" t="s">
        <v>79</v>
      </c>
      <c r="D158" s="41">
        <v>1298.05</v>
      </c>
      <c r="E158" s="41">
        <v>1238.51</v>
      </c>
      <c r="F158" s="41">
        <v>1201.01</v>
      </c>
      <c r="G158" s="41">
        <v>1207.0999999999999</v>
      </c>
      <c r="H158" s="41">
        <v>1277.6199999999999</v>
      </c>
      <c r="I158" s="41">
        <v>1440.39</v>
      </c>
      <c r="J158" s="41">
        <v>1691.56</v>
      </c>
      <c r="K158" s="41">
        <v>1859.88</v>
      </c>
      <c r="L158" s="41">
        <v>2072.7800000000002</v>
      </c>
      <c r="M158" s="41">
        <v>2159.42</v>
      </c>
      <c r="N158" s="41">
        <v>2200.17</v>
      </c>
      <c r="O158" s="41">
        <v>2253.2600000000002</v>
      </c>
      <c r="P158" s="41">
        <v>2201.71</v>
      </c>
      <c r="Q158" s="41">
        <v>2208.1799999999998</v>
      </c>
      <c r="R158" s="41">
        <v>2192.6999999999998</v>
      </c>
      <c r="S158" s="41">
        <v>2157.5100000000002</v>
      </c>
      <c r="T158" s="41">
        <v>2119.23</v>
      </c>
      <c r="U158" s="41">
        <v>2170.36</v>
      </c>
      <c r="V158" s="41">
        <v>2159.77</v>
      </c>
      <c r="W158" s="41">
        <v>2159.6799999999998</v>
      </c>
      <c r="X158" s="41">
        <v>2053.84</v>
      </c>
      <c r="Y158" s="41">
        <v>1917.71</v>
      </c>
      <c r="Z158" s="41">
        <v>1824.64</v>
      </c>
      <c r="AA158" s="41">
        <v>1614.79</v>
      </c>
    </row>
    <row r="159" spans="1:27" ht="12.75" hidden="1" customHeight="1" outlineLevel="1" x14ac:dyDescent="0.2">
      <c r="A159" s="99" t="s">
        <v>1185</v>
      </c>
      <c r="B159" s="60" t="s">
        <v>90</v>
      </c>
      <c r="C159" s="40" t="s">
        <v>79</v>
      </c>
      <c r="D159" s="41">
        <f t="shared" ref="D159:AA159" si="91">$D$9</f>
        <v>66.180000000000007</v>
      </c>
      <c r="E159" s="41">
        <f t="shared" si="91"/>
        <v>66.180000000000007</v>
      </c>
      <c r="F159" s="41">
        <f t="shared" si="91"/>
        <v>66.180000000000007</v>
      </c>
      <c r="G159" s="41">
        <f t="shared" si="91"/>
        <v>66.180000000000007</v>
      </c>
      <c r="H159" s="41">
        <f t="shared" si="91"/>
        <v>66.180000000000007</v>
      </c>
      <c r="I159" s="41">
        <f t="shared" si="91"/>
        <v>66.180000000000007</v>
      </c>
      <c r="J159" s="41">
        <f t="shared" si="91"/>
        <v>66.180000000000007</v>
      </c>
      <c r="K159" s="41">
        <f t="shared" si="91"/>
        <v>66.180000000000007</v>
      </c>
      <c r="L159" s="41">
        <f t="shared" si="91"/>
        <v>66.180000000000007</v>
      </c>
      <c r="M159" s="41">
        <f t="shared" si="91"/>
        <v>66.180000000000007</v>
      </c>
      <c r="N159" s="41">
        <f t="shared" si="91"/>
        <v>66.180000000000007</v>
      </c>
      <c r="O159" s="41">
        <f t="shared" si="91"/>
        <v>66.180000000000007</v>
      </c>
      <c r="P159" s="41">
        <f t="shared" si="91"/>
        <v>66.180000000000007</v>
      </c>
      <c r="Q159" s="41">
        <f t="shared" si="91"/>
        <v>66.180000000000007</v>
      </c>
      <c r="R159" s="41">
        <f t="shared" si="91"/>
        <v>66.180000000000007</v>
      </c>
      <c r="S159" s="41">
        <f t="shared" si="91"/>
        <v>66.180000000000007</v>
      </c>
      <c r="T159" s="41">
        <f t="shared" si="91"/>
        <v>66.180000000000007</v>
      </c>
      <c r="U159" s="41">
        <f t="shared" si="91"/>
        <v>66.180000000000007</v>
      </c>
      <c r="V159" s="41">
        <f t="shared" si="91"/>
        <v>66.180000000000007</v>
      </c>
      <c r="W159" s="41">
        <f t="shared" si="91"/>
        <v>66.180000000000007</v>
      </c>
      <c r="X159" s="41">
        <f t="shared" si="91"/>
        <v>66.180000000000007</v>
      </c>
      <c r="Y159" s="41">
        <f t="shared" si="91"/>
        <v>66.180000000000007</v>
      </c>
      <c r="Z159" s="41">
        <f t="shared" si="91"/>
        <v>66.180000000000007</v>
      </c>
      <c r="AA159" s="41">
        <f t="shared" si="91"/>
        <v>66.180000000000007</v>
      </c>
    </row>
    <row r="160" spans="1:27" ht="12.75" hidden="1" customHeight="1" outlineLevel="1" x14ac:dyDescent="0.2">
      <c r="A160" s="99" t="s">
        <v>1186</v>
      </c>
      <c r="B160" s="60" t="s">
        <v>83</v>
      </c>
      <c r="C160" s="40" t="s">
        <v>79</v>
      </c>
      <c r="D160" s="41">
        <v>3.72</v>
      </c>
      <c r="E160" s="41">
        <v>3.72</v>
      </c>
      <c r="F160" s="41">
        <v>3.72</v>
      </c>
      <c r="G160" s="41">
        <v>3.72</v>
      </c>
      <c r="H160" s="41">
        <v>3.72</v>
      </c>
      <c r="I160" s="41">
        <v>3.72</v>
      </c>
      <c r="J160" s="41">
        <v>3.72</v>
      </c>
      <c r="K160" s="41">
        <v>3.72</v>
      </c>
      <c r="L160" s="41">
        <v>3.72</v>
      </c>
      <c r="M160" s="41">
        <v>3.72</v>
      </c>
      <c r="N160" s="41">
        <v>3.72</v>
      </c>
      <c r="O160" s="41">
        <v>3.72</v>
      </c>
      <c r="P160" s="41">
        <v>3.72</v>
      </c>
      <c r="Q160" s="41">
        <v>3.72</v>
      </c>
      <c r="R160" s="41">
        <v>3.72</v>
      </c>
      <c r="S160" s="41">
        <v>3.72</v>
      </c>
      <c r="T160" s="41">
        <v>3.72</v>
      </c>
      <c r="U160" s="41">
        <v>3.72</v>
      </c>
      <c r="V160" s="41">
        <v>3.72</v>
      </c>
      <c r="W160" s="41">
        <v>3.72</v>
      </c>
      <c r="X160" s="41">
        <v>3.72</v>
      </c>
      <c r="Y160" s="41">
        <v>3.72</v>
      </c>
      <c r="Z160" s="41">
        <v>3.72</v>
      </c>
      <c r="AA160" s="41">
        <v>3.72</v>
      </c>
    </row>
    <row r="161" spans="1:27" ht="12.75" hidden="1" customHeight="1" outlineLevel="1" x14ac:dyDescent="0.2">
      <c r="A161" s="99" t="s">
        <v>1187</v>
      </c>
      <c r="B161" s="60" t="s">
        <v>81</v>
      </c>
      <c r="C161" s="40" t="s">
        <v>79</v>
      </c>
      <c r="D161" s="41">
        <f>$D$11</f>
        <v>88.27</v>
      </c>
      <c r="E161" s="41">
        <f t="shared" ref="E161:AA161" si="92">$D$11</f>
        <v>88.27</v>
      </c>
      <c r="F161" s="41">
        <f t="shared" si="92"/>
        <v>88.27</v>
      </c>
      <c r="G161" s="41">
        <f t="shared" si="92"/>
        <v>88.27</v>
      </c>
      <c r="H161" s="41">
        <f t="shared" si="92"/>
        <v>88.27</v>
      </c>
      <c r="I161" s="41">
        <f t="shared" si="92"/>
        <v>88.27</v>
      </c>
      <c r="J161" s="41">
        <f t="shared" si="92"/>
        <v>88.27</v>
      </c>
      <c r="K161" s="41">
        <f t="shared" si="92"/>
        <v>88.27</v>
      </c>
      <c r="L161" s="41">
        <f t="shared" si="92"/>
        <v>88.27</v>
      </c>
      <c r="M161" s="41">
        <f t="shared" si="92"/>
        <v>88.27</v>
      </c>
      <c r="N161" s="41">
        <f t="shared" si="92"/>
        <v>88.27</v>
      </c>
      <c r="O161" s="41">
        <f t="shared" si="92"/>
        <v>88.27</v>
      </c>
      <c r="P161" s="41">
        <f t="shared" si="92"/>
        <v>88.27</v>
      </c>
      <c r="Q161" s="41">
        <f t="shared" si="92"/>
        <v>88.27</v>
      </c>
      <c r="R161" s="41">
        <f t="shared" si="92"/>
        <v>88.27</v>
      </c>
      <c r="S161" s="41">
        <f t="shared" si="92"/>
        <v>88.27</v>
      </c>
      <c r="T161" s="41">
        <f t="shared" si="92"/>
        <v>88.27</v>
      </c>
      <c r="U161" s="41">
        <f t="shared" si="92"/>
        <v>88.27</v>
      </c>
      <c r="V161" s="41">
        <f t="shared" si="92"/>
        <v>88.27</v>
      </c>
      <c r="W161" s="41">
        <f t="shared" si="92"/>
        <v>88.27</v>
      </c>
      <c r="X161" s="41">
        <f t="shared" si="92"/>
        <v>88.27</v>
      </c>
      <c r="Y161" s="41">
        <f t="shared" si="92"/>
        <v>88.27</v>
      </c>
      <c r="Z161" s="41">
        <f t="shared" si="92"/>
        <v>88.27</v>
      </c>
      <c r="AA161" s="41">
        <f t="shared" si="92"/>
        <v>88.27</v>
      </c>
    </row>
    <row r="162" spans="1:27" ht="12.75" customHeight="1" collapsed="1" x14ac:dyDescent="0.2">
      <c r="A162" s="100"/>
      <c r="B162" s="101" t="s">
        <v>392</v>
      </c>
      <c r="C162" s="102"/>
      <c r="D162" s="103"/>
      <c r="E162" s="103"/>
      <c r="F162" s="103"/>
      <c r="G162" s="103"/>
      <c r="I162" s="36"/>
    </row>
    <row r="163" spans="1:27" ht="12.75" customHeight="1" x14ac:dyDescent="0.2">
      <c r="A163" s="100"/>
      <c r="B163" s="101" t="s">
        <v>392</v>
      </c>
      <c r="C163" s="102"/>
      <c r="D163" s="103"/>
      <c r="E163" s="103"/>
      <c r="F163" s="103"/>
      <c r="G163" s="103"/>
      <c r="I163" s="36"/>
    </row>
    <row r="164" spans="1:27" x14ac:dyDescent="0.2">
      <c r="A164" s="175" t="s">
        <v>393</v>
      </c>
      <c r="B164" s="176"/>
      <c r="C164" s="176"/>
      <c r="D164" s="176"/>
      <c r="E164" s="176"/>
      <c r="F164" s="176"/>
      <c r="G164" s="176"/>
      <c r="H164" s="176"/>
      <c r="I164" s="176"/>
      <c r="J164" s="176"/>
      <c r="K164" s="176"/>
      <c r="L164" s="176"/>
      <c r="M164" s="176"/>
      <c r="N164" s="176"/>
      <c r="O164" s="176"/>
      <c r="P164" s="176"/>
      <c r="Q164" s="176"/>
      <c r="R164" s="176"/>
      <c r="S164" s="176"/>
      <c r="T164" s="176"/>
      <c r="U164" s="176"/>
      <c r="V164" s="176"/>
      <c r="W164" s="176"/>
      <c r="X164" s="176"/>
      <c r="Y164" s="176"/>
      <c r="Z164" s="176"/>
      <c r="AA164" s="177"/>
    </row>
    <row r="165" spans="1:27" ht="27" customHeight="1" x14ac:dyDescent="0.2">
      <c r="A165" s="96" t="s">
        <v>64</v>
      </c>
      <c r="B165" s="97" t="s">
        <v>210</v>
      </c>
      <c r="C165" s="96" t="s">
        <v>211</v>
      </c>
      <c r="D165" s="97" t="s">
        <v>212</v>
      </c>
      <c r="E165" s="97" t="s">
        <v>213</v>
      </c>
      <c r="F165" s="97" t="s">
        <v>214</v>
      </c>
      <c r="G165" s="97" t="s">
        <v>215</v>
      </c>
      <c r="H165" s="97" t="s">
        <v>216</v>
      </c>
      <c r="I165" s="97" t="s">
        <v>217</v>
      </c>
      <c r="J165" s="97" t="s">
        <v>218</v>
      </c>
      <c r="K165" s="97" t="s">
        <v>219</v>
      </c>
      <c r="L165" s="97" t="s">
        <v>220</v>
      </c>
      <c r="M165" s="97" t="s">
        <v>221</v>
      </c>
      <c r="N165" s="97" t="s">
        <v>222</v>
      </c>
      <c r="O165" s="97" t="s">
        <v>223</v>
      </c>
      <c r="P165" s="97" t="s">
        <v>224</v>
      </c>
      <c r="Q165" s="97" t="s">
        <v>225</v>
      </c>
      <c r="R165" s="97" t="s">
        <v>226</v>
      </c>
      <c r="S165" s="97" t="s">
        <v>227</v>
      </c>
      <c r="T165" s="97" t="s">
        <v>228</v>
      </c>
      <c r="U165" s="97" t="s">
        <v>229</v>
      </c>
      <c r="V165" s="97" t="s">
        <v>230</v>
      </c>
      <c r="W165" s="97" t="s">
        <v>231</v>
      </c>
      <c r="X165" s="97" t="s">
        <v>232</v>
      </c>
      <c r="Y165" s="97" t="s">
        <v>233</v>
      </c>
      <c r="Z165" s="97" t="s">
        <v>234</v>
      </c>
      <c r="AA165" s="97" t="s">
        <v>235</v>
      </c>
    </row>
    <row r="166" spans="1:27" x14ac:dyDescent="0.2">
      <c r="A166" s="98" t="s">
        <v>1188</v>
      </c>
      <c r="B166" s="25" t="str">
        <f>"01"&amp;"."&amp;$B$663&amp;"."&amp;$B$664</f>
        <v>01.01.2024</v>
      </c>
      <c r="C166" s="88" t="s">
        <v>76</v>
      </c>
      <c r="D166" s="89">
        <f>ROUND(((D167+D168+D170+D169)/1000),5)</f>
        <v>1.3044</v>
      </c>
      <c r="E166" s="89">
        <f>ROUND(((E167+E168+E170+E169)/1000),5)</f>
        <v>1.2343599999999999</v>
      </c>
      <c r="F166" s="89">
        <f>ROUND(((F167+F168+F170+F169)/1000),5)</f>
        <v>1.22749</v>
      </c>
      <c r="G166" s="89">
        <f t="shared" ref="G166:AA166" si="93">ROUND(((G167+G168+G170+G169)/1000),5)</f>
        <v>1.1351100000000001</v>
      </c>
      <c r="H166" s="89">
        <f t="shared" si="93"/>
        <v>1.0962099999999999</v>
      </c>
      <c r="I166" s="89">
        <f t="shared" si="93"/>
        <v>1.0989800000000001</v>
      </c>
      <c r="J166" s="89">
        <f t="shared" si="93"/>
        <v>1.1466799999999999</v>
      </c>
      <c r="K166" s="89">
        <f t="shared" si="93"/>
        <v>1.13392</v>
      </c>
      <c r="L166" s="89">
        <f t="shared" si="93"/>
        <v>1.0081100000000001</v>
      </c>
      <c r="M166" s="89">
        <f t="shared" si="93"/>
        <v>1.0809</v>
      </c>
      <c r="N166" s="89">
        <f t="shared" si="93"/>
        <v>1.2311099999999999</v>
      </c>
      <c r="O166" s="89">
        <f t="shared" si="93"/>
        <v>1.25563</v>
      </c>
      <c r="P166" s="89">
        <f t="shared" si="93"/>
        <v>1.28756</v>
      </c>
      <c r="Q166" s="89">
        <f t="shared" si="93"/>
        <v>1.3172699999999999</v>
      </c>
      <c r="R166" s="89">
        <f t="shared" si="93"/>
        <v>1.3279399999999999</v>
      </c>
      <c r="S166" s="89">
        <f t="shared" si="93"/>
        <v>1.3679399999999999</v>
      </c>
      <c r="T166" s="89">
        <f t="shared" si="93"/>
        <v>1.4028400000000001</v>
      </c>
      <c r="U166" s="89">
        <f t="shared" si="93"/>
        <v>1.4296500000000001</v>
      </c>
      <c r="V166" s="89">
        <f t="shared" si="93"/>
        <v>1.4336599999999999</v>
      </c>
      <c r="W166" s="89">
        <f t="shared" si="93"/>
        <v>1.4315800000000001</v>
      </c>
      <c r="X166" s="89">
        <f t="shared" si="93"/>
        <v>1.43493</v>
      </c>
      <c r="Y166" s="89">
        <f t="shared" si="93"/>
        <v>1.4302999999999999</v>
      </c>
      <c r="Z166" s="89">
        <f t="shared" si="93"/>
        <v>1.3640399999999999</v>
      </c>
      <c r="AA166" s="89">
        <f t="shared" si="93"/>
        <v>1.27088</v>
      </c>
    </row>
    <row r="167" spans="1:27" ht="12.75" hidden="1" customHeight="1" outlineLevel="1" x14ac:dyDescent="0.2">
      <c r="A167" s="99" t="s">
        <v>1189</v>
      </c>
      <c r="B167" s="60" t="s">
        <v>238</v>
      </c>
      <c r="C167" s="40" t="s">
        <v>79</v>
      </c>
      <c r="D167" s="41">
        <v>1099.29</v>
      </c>
      <c r="E167" s="41">
        <v>1029.25</v>
      </c>
      <c r="F167" s="41">
        <v>1022.38</v>
      </c>
      <c r="G167" s="41">
        <v>930</v>
      </c>
      <c r="H167" s="41">
        <v>891.1</v>
      </c>
      <c r="I167" s="41">
        <v>893.87</v>
      </c>
      <c r="J167" s="41">
        <v>941.57</v>
      </c>
      <c r="K167" s="41">
        <v>928.81</v>
      </c>
      <c r="L167" s="41">
        <v>803</v>
      </c>
      <c r="M167" s="41">
        <v>875.79</v>
      </c>
      <c r="N167" s="41">
        <v>1026</v>
      </c>
      <c r="O167" s="41">
        <v>1050.52</v>
      </c>
      <c r="P167" s="41">
        <v>1082.45</v>
      </c>
      <c r="Q167" s="41">
        <v>1112.1600000000001</v>
      </c>
      <c r="R167" s="41">
        <v>1122.83</v>
      </c>
      <c r="S167" s="41">
        <v>1162.83</v>
      </c>
      <c r="T167" s="41">
        <v>1197.73</v>
      </c>
      <c r="U167" s="41">
        <v>1224.54</v>
      </c>
      <c r="V167" s="41">
        <v>1228.55</v>
      </c>
      <c r="W167" s="41">
        <v>1226.47</v>
      </c>
      <c r="X167" s="41">
        <v>1229.82</v>
      </c>
      <c r="Y167" s="41">
        <v>1225.19</v>
      </c>
      <c r="Z167" s="41">
        <v>1158.93</v>
      </c>
      <c r="AA167" s="41">
        <v>1065.77</v>
      </c>
    </row>
    <row r="168" spans="1:27" ht="12.75" hidden="1" customHeight="1" outlineLevel="1" x14ac:dyDescent="0.2">
      <c r="A168" s="99" t="s">
        <v>1190</v>
      </c>
      <c r="B168" s="60" t="s">
        <v>90</v>
      </c>
      <c r="C168" s="40" t="s">
        <v>79</v>
      </c>
      <c r="D168" s="41">
        <v>113.12</v>
      </c>
      <c r="E168" s="41">
        <f>$D$168</f>
        <v>113.12</v>
      </c>
      <c r="F168" s="41">
        <f t="shared" ref="F168:AA168" si="94">$D$168</f>
        <v>113.12</v>
      </c>
      <c r="G168" s="41">
        <f t="shared" si="94"/>
        <v>113.12</v>
      </c>
      <c r="H168" s="41">
        <f t="shared" si="94"/>
        <v>113.12</v>
      </c>
      <c r="I168" s="41">
        <f t="shared" si="94"/>
        <v>113.12</v>
      </c>
      <c r="J168" s="41">
        <f t="shared" si="94"/>
        <v>113.12</v>
      </c>
      <c r="K168" s="41">
        <f t="shared" si="94"/>
        <v>113.12</v>
      </c>
      <c r="L168" s="41">
        <f t="shared" si="94"/>
        <v>113.12</v>
      </c>
      <c r="M168" s="41">
        <f t="shared" si="94"/>
        <v>113.12</v>
      </c>
      <c r="N168" s="41">
        <f t="shared" si="94"/>
        <v>113.12</v>
      </c>
      <c r="O168" s="41">
        <f t="shared" si="94"/>
        <v>113.12</v>
      </c>
      <c r="P168" s="41">
        <f t="shared" si="94"/>
        <v>113.12</v>
      </c>
      <c r="Q168" s="41">
        <f t="shared" si="94"/>
        <v>113.12</v>
      </c>
      <c r="R168" s="41">
        <f t="shared" si="94"/>
        <v>113.12</v>
      </c>
      <c r="S168" s="41">
        <f t="shared" si="94"/>
        <v>113.12</v>
      </c>
      <c r="T168" s="41">
        <f t="shared" si="94"/>
        <v>113.12</v>
      </c>
      <c r="U168" s="41">
        <f t="shared" si="94"/>
        <v>113.12</v>
      </c>
      <c r="V168" s="41">
        <f t="shared" si="94"/>
        <v>113.12</v>
      </c>
      <c r="W168" s="41">
        <f t="shared" si="94"/>
        <v>113.12</v>
      </c>
      <c r="X168" s="41">
        <f t="shared" si="94"/>
        <v>113.12</v>
      </c>
      <c r="Y168" s="41">
        <f t="shared" si="94"/>
        <v>113.12</v>
      </c>
      <c r="Z168" s="41">
        <f t="shared" si="94"/>
        <v>113.12</v>
      </c>
      <c r="AA168" s="41">
        <f t="shared" si="94"/>
        <v>113.12</v>
      </c>
    </row>
    <row r="169" spans="1:27" ht="12.75" hidden="1" customHeight="1" outlineLevel="1" x14ac:dyDescent="0.2">
      <c r="A169" s="99" t="s">
        <v>1191</v>
      </c>
      <c r="B169" s="60" t="s">
        <v>83</v>
      </c>
      <c r="C169" s="40" t="s">
        <v>79</v>
      </c>
      <c r="D169" s="41">
        <v>3.72</v>
      </c>
      <c r="E169" s="41">
        <v>3.72</v>
      </c>
      <c r="F169" s="41">
        <v>3.72</v>
      </c>
      <c r="G169" s="41">
        <v>3.72</v>
      </c>
      <c r="H169" s="41">
        <v>3.72</v>
      </c>
      <c r="I169" s="41">
        <v>3.72</v>
      </c>
      <c r="J169" s="41">
        <v>3.72</v>
      </c>
      <c r="K169" s="41">
        <v>3.72</v>
      </c>
      <c r="L169" s="41">
        <v>3.72</v>
      </c>
      <c r="M169" s="41">
        <v>3.72</v>
      </c>
      <c r="N169" s="41">
        <v>3.72</v>
      </c>
      <c r="O169" s="41">
        <v>3.72</v>
      </c>
      <c r="P169" s="41">
        <v>3.72</v>
      </c>
      <c r="Q169" s="41">
        <v>3.72</v>
      </c>
      <c r="R169" s="41">
        <v>3.72</v>
      </c>
      <c r="S169" s="41">
        <v>3.72</v>
      </c>
      <c r="T169" s="41">
        <v>3.72</v>
      </c>
      <c r="U169" s="41">
        <v>3.72</v>
      </c>
      <c r="V169" s="41">
        <v>3.72</v>
      </c>
      <c r="W169" s="41">
        <v>3.72</v>
      </c>
      <c r="X169" s="41">
        <v>3.72</v>
      </c>
      <c r="Y169" s="41">
        <v>3.72</v>
      </c>
      <c r="Z169" s="41">
        <v>3.72</v>
      </c>
      <c r="AA169" s="41">
        <v>3.72</v>
      </c>
    </row>
    <row r="170" spans="1:27" ht="12.75" hidden="1" customHeight="1" outlineLevel="1" x14ac:dyDescent="0.2">
      <c r="A170" s="99" t="s">
        <v>1192</v>
      </c>
      <c r="B170" s="60" t="s">
        <v>81</v>
      </c>
      <c r="C170" s="40" t="s">
        <v>79</v>
      </c>
      <c r="D170" s="41">
        <f>$D$11</f>
        <v>88.27</v>
      </c>
      <c r="E170" s="41">
        <f t="shared" ref="E170:AA170" si="95">$D$11</f>
        <v>88.27</v>
      </c>
      <c r="F170" s="41">
        <f t="shared" si="95"/>
        <v>88.27</v>
      </c>
      <c r="G170" s="41">
        <f t="shared" si="95"/>
        <v>88.27</v>
      </c>
      <c r="H170" s="41">
        <f t="shared" si="95"/>
        <v>88.27</v>
      </c>
      <c r="I170" s="41">
        <f t="shared" si="95"/>
        <v>88.27</v>
      </c>
      <c r="J170" s="41">
        <f t="shared" si="95"/>
        <v>88.27</v>
      </c>
      <c r="K170" s="41">
        <f t="shared" si="95"/>
        <v>88.27</v>
      </c>
      <c r="L170" s="41">
        <f t="shared" si="95"/>
        <v>88.27</v>
      </c>
      <c r="M170" s="41">
        <f t="shared" si="95"/>
        <v>88.27</v>
      </c>
      <c r="N170" s="41">
        <f t="shared" si="95"/>
        <v>88.27</v>
      </c>
      <c r="O170" s="41">
        <f t="shared" si="95"/>
        <v>88.27</v>
      </c>
      <c r="P170" s="41">
        <f t="shared" si="95"/>
        <v>88.27</v>
      </c>
      <c r="Q170" s="41">
        <f t="shared" si="95"/>
        <v>88.27</v>
      </c>
      <c r="R170" s="41">
        <f t="shared" si="95"/>
        <v>88.27</v>
      </c>
      <c r="S170" s="41">
        <f t="shared" si="95"/>
        <v>88.27</v>
      </c>
      <c r="T170" s="41">
        <f t="shared" si="95"/>
        <v>88.27</v>
      </c>
      <c r="U170" s="41">
        <f t="shared" si="95"/>
        <v>88.27</v>
      </c>
      <c r="V170" s="41">
        <f t="shared" si="95"/>
        <v>88.27</v>
      </c>
      <c r="W170" s="41">
        <f t="shared" si="95"/>
        <v>88.27</v>
      </c>
      <c r="X170" s="41">
        <f t="shared" si="95"/>
        <v>88.27</v>
      </c>
      <c r="Y170" s="41">
        <f t="shared" si="95"/>
        <v>88.27</v>
      </c>
      <c r="Z170" s="41">
        <f t="shared" si="95"/>
        <v>88.27</v>
      </c>
      <c r="AA170" s="41">
        <f t="shared" si="95"/>
        <v>88.27</v>
      </c>
    </row>
    <row r="171" spans="1:27" collapsed="1" x14ac:dyDescent="0.2">
      <c r="A171" s="98" t="s">
        <v>1193</v>
      </c>
      <c r="B171" s="25" t="str">
        <f>"02"&amp;"."&amp;$B$663&amp;"."&amp;$B$664</f>
        <v>02.01.2024</v>
      </c>
      <c r="C171" s="88" t="s">
        <v>76</v>
      </c>
      <c r="D171" s="89">
        <f>ROUND(((D172+D173+D175+D174)/1000),5)</f>
        <v>1.31155</v>
      </c>
      <c r="E171" s="89">
        <f>ROUND(((E172+E173+E175+E174)/1000),5)</f>
        <v>1.1772400000000001</v>
      </c>
      <c r="F171" s="89">
        <f>ROUND(((F172+F173+F175+F174)/1000),5)</f>
        <v>1.0500700000000001</v>
      </c>
      <c r="G171" s="89">
        <f t="shared" ref="G171:AA171" si="96">ROUND(((G172+G173+G175+G174)/1000),5)</f>
        <v>1.00654</v>
      </c>
      <c r="H171" s="89">
        <f t="shared" si="96"/>
        <v>1.00543</v>
      </c>
      <c r="I171" s="89">
        <f t="shared" si="96"/>
        <v>1.04433</v>
      </c>
      <c r="J171" s="89">
        <f t="shared" si="96"/>
        <v>1.1151800000000001</v>
      </c>
      <c r="K171" s="89">
        <f t="shared" si="96"/>
        <v>1.3085</v>
      </c>
      <c r="L171" s="89">
        <f t="shared" si="96"/>
        <v>1.3818900000000001</v>
      </c>
      <c r="M171" s="89">
        <f t="shared" si="96"/>
        <v>1.5228200000000001</v>
      </c>
      <c r="N171" s="89">
        <f t="shared" si="96"/>
        <v>1.70384</v>
      </c>
      <c r="O171" s="89">
        <f t="shared" si="96"/>
        <v>1.73753</v>
      </c>
      <c r="P171" s="89">
        <f t="shared" si="96"/>
        <v>1.7454400000000001</v>
      </c>
      <c r="Q171" s="89">
        <f t="shared" si="96"/>
        <v>1.74858</v>
      </c>
      <c r="R171" s="89">
        <f t="shared" si="96"/>
        <v>1.72261</v>
      </c>
      <c r="S171" s="89">
        <f t="shared" si="96"/>
        <v>1.72512</v>
      </c>
      <c r="T171" s="89">
        <f t="shared" si="96"/>
        <v>1.7791699999999999</v>
      </c>
      <c r="U171" s="89">
        <f t="shared" si="96"/>
        <v>1.81328</v>
      </c>
      <c r="V171" s="89">
        <f t="shared" si="96"/>
        <v>1.82358</v>
      </c>
      <c r="W171" s="89">
        <f t="shared" si="96"/>
        <v>1.8223499999999999</v>
      </c>
      <c r="X171" s="89">
        <f t="shared" si="96"/>
        <v>1.8280099999999999</v>
      </c>
      <c r="Y171" s="89">
        <f t="shared" si="96"/>
        <v>1.80427</v>
      </c>
      <c r="Z171" s="89">
        <f t="shared" si="96"/>
        <v>1.66354</v>
      </c>
      <c r="AA171" s="89">
        <f t="shared" si="96"/>
        <v>1.4378899999999999</v>
      </c>
    </row>
    <row r="172" spans="1:27" ht="12.75" hidden="1" customHeight="1" outlineLevel="1" x14ac:dyDescent="0.2">
      <c r="A172" s="99" t="s">
        <v>1194</v>
      </c>
      <c r="B172" s="60" t="s">
        <v>238</v>
      </c>
      <c r="C172" s="40" t="s">
        <v>79</v>
      </c>
      <c r="D172" s="41">
        <v>1106.44</v>
      </c>
      <c r="E172" s="41">
        <v>972.13</v>
      </c>
      <c r="F172" s="41">
        <v>844.96</v>
      </c>
      <c r="G172" s="41">
        <v>801.43</v>
      </c>
      <c r="H172" s="41">
        <v>800.32</v>
      </c>
      <c r="I172" s="41">
        <v>839.22</v>
      </c>
      <c r="J172" s="41">
        <v>910.07</v>
      </c>
      <c r="K172" s="41">
        <v>1103.3900000000001</v>
      </c>
      <c r="L172" s="41">
        <v>1176.78</v>
      </c>
      <c r="M172" s="41">
        <v>1317.71</v>
      </c>
      <c r="N172" s="41">
        <v>1498.73</v>
      </c>
      <c r="O172" s="41">
        <v>1532.42</v>
      </c>
      <c r="P172" s="41">
        <v>1540.33</v>
      </c>
      <c r="Q172" s="41">
        <v>1543.47</v>
      </c>
      <c r="R172" s="41">
        <v>1517.5</v>
      </c>
      <c r="S172" s="41">
        <v>1520.01</v>
      </c>
      <c r="T172" s="41">
        <v>1574.06</v>
      </c>
      <c r="U172" s="41">
        <v>1608.17</v>
      </c>
      <c r="V172" s="41">
        <v>1618.47</v>
      </c>
      <c r="W172" s="41">
        <v>1617.24</v>
      </c>
      <c r="X172" s="41">
        <v>1622.9</v>
      </c>
      <c r="Y172" s="41">
        <v>1599.16</v>
      </c>
      <c r="Z172" s="41">
        <v>1458.43</v>
      </c>
      <c r="AA172" s="41">
        <v>1232.78</v>
      </c>
    </row>
    <row r="173" spans="1:27" ht="12.75" hidden="1" customHeight="1" outlineLevel="1" x14ac:dyDescent="0.2">
      <c r="A173" s="99" t="s">
        <v>1195</v>
      </c>
      <c r="B173" s="60" t="s">
        <v>90</v>
      </c>
      <c r="C173" s="40" t="s">
        <v>79</v>
      </c>
      <c r="D173" s="41">
        <f>$D$168</f>
        <v>113.12</v>
      </c>
      <c r="E173" s="41">
        <f>$D$168</f>
        <v>113.12</v>
      </c>
      <c r="F173" s="41">
        <f t="shared" ref="F173:AA173" si="97">$D$168</f>
        <v>113.12</v>
      </c>
      <c r="G173" s="41">
        <f t="shared" si="97"/>
        <v>113.12</v>
      </c>
      <c r="H173" s="41">
        <f t="shared" si="97"/>
        <v>113.12</v>
      </c>
      <c r="I173" s="41">
        <f t="shared" si="97"/>
        <v>113.12</v>
      </c>
      <c r="J173" s="41">
        <f t="shared" si="97"/>
        <v>113.12</v>
      </c>
      <c r="K173" s="41">
        <f t="shared" si="97"/>
        <v>113.12</v>
      </c>
      <c r="L173" s="41">
        <f t="shared" si="97"/>
        <v>113.12</v>
      </c>
      <c r="M173" s="41">
        <f t="shared" si="97"/>
        <v>113.12</v>
      </c>
      <c r="N173" s="41">
        <f t="shared" si="97"/>
        <v>113.12</v>
      </c>
      <c r="O173" s="41">
        <f t="shared" si="97"/>
        <v>113.12</v>
      </c>
      <c r="P173" s="41">
        <f t="shared" si="97"/>
        <v>113.12</v>
      </c>
      <c r="Q173" s="41">
        <f t="shared" si="97"/>
        <v>113.12</v>
      </c>
      <c r="R173" s="41">
        <f t="shared" si="97"/>
        <v>113.12</v>
      </c>
      <c r="S173" s="41">
        <f t="shared" si="97"/>
        <v>113.12</v>
      </c>
      <c r="T173" s="41">
        <f t="shared" si="97"/>
        <v>113.12</v>
      </c>
      <c r="U173" s="41">
        <f t="shared" si="97"/>
        <v>113.12</v>
      </c>
      <c r="V173" s="41">
        <f t="shared" si="97"/>
        <v>113.12</v>
      </c>
      <c r="W173" s="41">
        <f t="shared" si="97"/>
        <v>113.12</v>
      </c>
      <c r="X173" s="41">
        <f t="shared" si="97"/>
        <v>113.12</v>
      </c>
      <c r="Y173" s="41">
        <f t="shared" si="97"/>
        <v>113.12</v>
      </c>
      <c r="Z173" s="41">
        <f t="shared" si="97"/>
        <v>113.12</v>
      </c>
      <c r="AA173" s="41">
        <f t="shared" si="97"/>
        <v>113.12</v>
      </c>
    </row>
    <row r="174" spans="1:27" ht="12.75" hidden="1" customHeight="1" outlineLevel="1" x14ac:dyDescent="0.2">
      <c r="A174" s="99" t="s">
        <v>1196</v>
      </c>
      <c r="B174" s="60" t="s">
        <v>83</v>
      </c>
      <c r="C174" s="40" t="s">
        <v>79</v>
      </c>
      <c r="D174" s="41">
        <v>3.72</v>
      </c>
      <c r="E174" s="41">
        <v>3.72</v>
      </c>
      <c r="F174" s="41">
        <v>3.72</v>
      </c>
      <c r="G174" s="41">
        <v>3.72</v>
      </c>
      <c r="H174" s="41">
        <v>3.72</v>
      </c>
      <c r="I174" s="41">
        <v>3.72</v>
      </c>
      <c r="J174" s="41">
        <v>3.72</v>
      </c>
      <c r="K174" s="41">
        <v>3.72</v>
      </c>
      <c r="L174" s="41">
        <v>3.72</v>
      </c>
      <c r="M174" s="41">
        <v>3.72</v>
      </c>
      <c r="N174" s="41">
        <v>3.72</v>
      </c>
      <c r="O174" s="41">
        <v>3.72</v>
      </c>
      <c r="P174" s="41">
        <v>3.72</v>
      </c>
      <c r="Q174" s="41">
        <v>3.72</v>
      </c>
      <c r="R174" s="41">
        <v>3.72</v>
      </c>
      <c r="S174" s="41">
        <v>3.72</v>
      </c>
      <c r="T174" s="41">
        <v>3.72</v>
      </c>
      <c r="U174" s="41">
        <v>3.72</v>
      </c>
      <c r="V174" s="41">
        <v>3.72</v>
      </c>
      <c r="W174" s="41">
        <v>3.72</v>
      </c>
      <c r="X174" s="41">
        <v>3.72</v>
      </c>
      <c r="Y174" s="41">
        <v>3.72</v>
      </c>
      <c r="Z174" s="41">
        <v>3.72</v>
      </c>
      <c r="AA174" s="41">
        <v>3.72</v>
      </c>
    </row>
    <row r="175" spans="1:27" ht="12.75" hidden="1" customHeight="1" outlineLevel="1" x14ac:dyDescent="0.2">
      <c r="A175" s="99" t="s">
        <v>1197</v>
      </c>
      <c r="B175" s="60" t="s">
        <v>81</v>
      </c>
      <c r="C175" s="40" t="s">
        <v>79</v>
      </c>
      <c r="D175" s="41">
        <f>$D$11</f>
        <v>88.27</v>
      </c>
      <c r="E175" s="41">
        <f t="shared" ref="E175:AA175" si="98">$D$11</f>
        <v>88.27</v>
      </c>
      <c r="F175" s="41">
        <f t="shared" si="98"/>
        <v>88.27</v>
      </c>
      <c r="G175" s="41">
        <f t="shared" si="98"/>
        <v>88.27</v>
      </c>
      <c r="H175" s="41">
        <f t="shared" si="98"/>
        <v>88.27</v>
      </c>
      <c r="I175" s="41">
        <f t="shared" si="98"/>
        <v>88.27</v>
      </c>
      <c r="J175" s="41">
        <f t="shared" si="98"/>
        <v>88.27</v>
      </c>
      <c r="K175" s="41">
        <f t="shared" si="98"/>
        <v>88.27</v>
      </c>
      <c r="L175" s="41">
        <f t="shared" si="98"/>
        <v>88.27</v>
      </c>
      <c r="M175" s="41">
        <f t="shared" si="98"/>
        <v>88.27</v>
      </c>
      <c r="N175" s="41">
        <f t="shared" si="98"/>
        <v>88.27</v>
      </c>
      <c r="O175" s="41">
        <f t="shared" si="98"/>
        <v>88.27</v>
      </c>
      <c r="P175" s="41">
        <f t="shared" si="98"/>
        <v>88.27</v>
      </c>
      <c r="Q175" s="41">
        <f t="shared" si="98"/>
        <v>88.27</v>
      </c>
      <c r="R175" s="41">
        <f t="shared" si="98"/>
        <v>88.27</v>
      </c>
      <c r="S175" s="41">
        <f t="shared" si="98"/>
        <v>88.27</v>
      </c>
      <c r="T175" s="41">
        <f t="shared" si="98"/>
        <v>88.27</v>
      </c>
      <c r="U175" s="41">
        <f t="shared" si="98"/>
        <v>88.27</v>
      </c>
      <c r="V175" s="41">
        <f t="shared" si="98"/>
        <v>88.27</v>
      </c>
      <c r="W175" s="41">
        <f t="shared" si="98"/>
        <v>88.27</v>
      </c>
      <c r="X175" s="41">
        <f t="shared" si="98"/>
        <v>88.27</v>
      </c>
      <c r="Y175" s="41">
        <f t="shared" si="98"/>
        <v>88.27</v>
      </c>
      <c r="Z175" s="41">
        <f t="shared" si="98"/>
        <v>88.27</v>
      </c>
      <c r="AA175" s="41">
        <f t="shared" si="98"/>
        <v>88.27</v>
      </c>
    </row>
    <row r="176" spans="1:27" ht="12.75" customHeight="1" collapsed="1" x14ac:dyDescent="0.2">
      <c r="A176" s="98" t="s">
        <v>1198</v>
      </c>
      <c r="B176" s="25" t="str">
        <f>"03"&amp;"."&amp;$B$663&amp;"."&amp;$B$664</f>
        <v>03.01.2024</v>
      </c>
      <c r="C176" s="88" t="s">
        <v>76</v>
      </c>
      <c r="D176" s="89">
        <f>ROUND(((D177+D178+D180+D179)/1000),5)</f>
        <v>1.3219399999999999</v>
      </c>
      <c r="E176" s="89">
        <f>ROUND(((E177+E178+E180+E179)/1000),5)</f>
        <v>1.24837</v>
      </c>
      <c r="F176" s="89">
        <f>ROUND(((F177+F178+F180+F179)/1000),5)</f>
        <v>1.2234799999999999</v>
      </c>
      <c r="G176" s="89">
        <f t="shared" ref="G176:AA176" si="99">ROUND(((G177+G178+G180+G179)/1000),5)</f>
        <v>1.1841900000000001</v>
      </c>
      <c r="H176" s="89">
        <f t="shared" si="99"/>
        <v>1.1638599999999999</v>
      </c>
      <c r="I176" s="89">
        <f t="shared" si="99"/>
        <v>1.24461</v>
      </c>
      <c r="J176" s="89">
        <f t="shared" si="99"/>
        <v>1.3072299999999999</v>
      </c>
      <c r="K176" s="89">
        <f t="shared" si="99"/>
        <v>1.43127</v>
      </c>
      <c r="L176" s="89">
        <f t="shared" si="99"/>
        <v>1.5708200000000001</v>
      </c>
      <c r="M176" s="89">
        <f t="shared" si="99"/>
        <v>1.7598199999999999</v>
      </c>
      <c r="N176" s="89">
        <f t="shared" si="99"/>
        <v>1.85103</v>
      </c>
      <c r="O176" s="89">
        <f t="shared" si="99"/>
        <v>1.8836999999999999</v>
      </c>
      <c r="P176" s="89">
        <f t="shared" si="99"/>
        <v>1.8805000000000001</v>
      </c>
      <c r="Q176" s="89">
        <f t="shared" si="99"/>
        <v>1.8781699999999999</v>
      </c>
      <c r="R176" s="89">
        <f t="shared" si="99"/>
        <v>1.8291299999999999</v>
      </c>
      <c r="S176" s="89">
        <f t="shared" si="99"/>
        <v>1.8159400000000001</v>
      </c>
      <c r="T176" s="89">
        <f t="shared" si="99"/>
        <v>1.88611</v>
      </c>
      <c r="U176" s="89">
        <f t="shared" si="99"/>
        <v>1.93126</v>
      </c>
      <c r="V176" s="89">
        <f t="shared" si="99"/>
        <v>1.9418500000000001</v>
      </c>
      <c r="W176" s="89">
        <f t="shared" si="99"/>
        <v>1.9237500000000001</v>
      </c>
      <c r="X176" s="89">
        <f t="shared" si="99"/>
        <v>1.89367</v>
      </c>
      <c r="Y176" s="89">
        <f t="shared" si="99"/>
        <v>1.7850200000000001</v>
      </c>
      <c r="Z176" s="89">
        <f t="shared" si="99"/>
        <v>1.6024099999999999</v>
      </c>
      <c r="AA176" s="89">
        <f t="shared" si="99"/>
        <v>1.4296599999999999</v>
      </c>
    </row>
    <row r="177" spans="1:27" ht="12.75" hidden="1" customHeight="1" outlineLevel="1" x14ac:dyDescent="0.2">
      <c r="A177" s="99" t="s">
        <v>1199</v>
      </c>
      <c r="B177" s="60" t="s">
        <v>238</v>
      </c>
      <c r="C177" s="40" t="s">
        <v>79</v>
      </c>
      <c r="D177" s="41">
        <v>1116.83</v>
      </c>
      <c r="E177" s="41">
        <v>1043.26</v>
      </c>
      <c r="F177" s="41">
        <v>1018.37</v>
      </c>
      <c r="G177" s="41">
        <v>979.08</v>
      </c>
      <c r="H177" s="41">
        <v>958.75</v>
      </c>
      <c r="I177" s="41">
        <v>1039.5</v>
      </c>
      <c r="J177" s="41">
        <v>1102.1199999999999</v>
      </c>
      <c r="K177" s="41">
        <v>1226.1600000000001</v>
      </c>
      <c r="L177" s="41">
        <v>1365.71</v>
      </c>
      <c r="M177" s="41">
        <v>1554.71</v>
      </c>
      <c r="N177" s="41">
        <v>1645.92</v>
      </c>
      <c r="O177" s="41">
        <v>1678.59</v>
      </c>
      <c r="P177" s="41">
        <v>1675.39</v>
      </c>
      <c r="Q177" s="41">
        <v>1673.06</v>
      </c>
      <c r="R177" s="41">
        <v>1624.02</v>
      </c>
      <c r="S177" s="41">
        <v>1610.83</v>
      </c>
      <c r="T177" s="41">
        <v>1681</v>
      </c>
      <c r="U177" s="41">
        <v>1726.15</v>
      </c>
      <c r="V177" s="41">
        <v>1736.74</v>
      </c>
      <c r="W177" s="41">
        <v>1718.64</v>
      </c>
      <c r="X177" s="41">
        <v>1688.56</v>
      </c>
      <c r="Y177" s="41">
        <v>1579.91</v>
      </c>
      <c r="Z177" s="41">
        <v>1397.3</v>
      </c>
      <c r="AA177" s="41">
        <v>1224.55</v>
      </c>
    </row>
    <row r="178" spans="1:27" ht="12.75" hidden="1" customHeight="1" outlineLevel="1" x14ac:dyDescent="0.2">
      <c r="A178" s="99" t="s">
        <v>1200</v>
      </c>
      <c r="B178" s="60" t="s">
        <v>90</v>
      </c>
      <c r="C178" s="40" t="s">
        <v>79</v>
      </c>
      <c r="D178" s="41">
        <f>$D$168</f>
        <v>113.12</v>
      </c>
      <c r="E178" s="41">
        <f>$D$168</f>
        <v>113.12</v>
      </c>
      <c r="F178" s="41">
        <f t="shared" ref="F178:AA178" si="100">$D$168</f>
        <v>113.12</v>
      </c>
      <c r="G178" s="41">
        <f t="shared" si="100"/>
        <v>113.12</v>
      </c>
      <c r="H178" s="41">
        <f t="shared" si="100"/>
        <v>113.12</v>
      </c>
      <c r="I178" s="41">
        <f t="shared" si="100"/>
        <v>113.12</v>
      </c>
      <c r="J178" s="41">
        <f t="shared" si="100"/>
        <v>113.12</v>
      </c>
      <c r="K178" s="41">
        <f t="shared" si="100"/>
        <v>113.12</v>
      </c>
      <c r="L178" s="41">
        <f t="shared" si="100"/>
        <v>113.12</v>
      </c>
      <c r="M178" s="41">
        <f t="shared" si="100"/>
        <v>113.12</v>
      </c>
      <c r="N178" s="41">
        <f t="shared" si="100"/>
        <v>113.12</v>
      </c>
      <c r="O178" s="41">
        <f t="shared" si="100"/>
        <v>113.12</v>
      </c>
      <c r="P178" s="41">
        <f t="shared" si="100"/>
        <v>113.12</v>
      </c>
      <c r="Q178" s="41">
        <f t="shared" si="100"/>
        <v>113.12</v>
      </c>
      <c r="R178" s="41">
        <f t="shared" si="100"/>
        <v>113.12</v>
      </c>
      <c r="S178" s="41">
        <f t="shared" si="100"/>
        <v>113.12</v>
      </c>
      <c r="T178" s="41">
        <f t="shared" si="100"/>
        <v>113.12</v>
      </c>
      <c r="U178" s="41">
        <f t="shared" si="100"/>
        <v>113.12</v>
      </c>
      <c r="V178" s="41">
        <f t="shared" si="100"/>
        <v>113.12</v>
      </c>
      <c r="W178" s="41">
        <f t="shared" si="100"/>
        <v>113.12</v>
      </c>
      <c r="X178" s="41">
        <f t="shared" si="100"/>
        <v>113.12</v>
      </c>
      <c r="Y178" s="41">
        <f t="shared" si="100"/>
        <v>113.12</v>
      </c>
      <c r="Z178" s="41">
        <f t="shared" si="100"/>
        <v>113.12</v>
      </c>
      <c r="AA178" s="41">
        <f t="shared" si="100"/>
        <v>113.12</v>
      </c>
    </row>
    <row r="179" spans="1:27" ht="12.75" hidden="1" customHeight="1" outlineLevel="1" x14ac:dyDescent="0.2">
      <c r="A179" s="99" t="s">
        <v>1201</v>
      </c>
      <c r="B179" s="60" t="s">
        <v>83</v>
      </c>
      <c r="C179" s="40" t="s">
        <v>79</v>
      </c>
      <c r="D179" s="41">
        <v>3.72</v>
      </c>
      <c r="E179" s="41">
        <v>3.72</v>
      </c>
      <c r="F179" s="41">
        <v>3.72</v>
      </c>
      <c r="G179" s="41">
        <v>3.72</v>
      </c>
      <c r="H179" s="41">
        <v>3.72</v>
      </c>
      <c r="I179" s="41">
        <v>3.72</v>
      </c>
      <c r="J179" s="41">
        <v>3.72</v>
      </c>
      <c r="K179" s="41">
        <v>3.72</v>
      </c>
      <c r="L179" s="41">
        <v>3.72</v>
      </c>
      <c r="M179" s="41">
        <v>3.72</v>
      </c>
      <c r="N179" s="41">
        <v>3.72</v>
      </c>
      <c r="O179" s="41">
        <v>3.72</v>
      </c>
      <c r="P179" s="41">
        <v>3.72</v>
      </c>
      <c r="Q179" s="41">
        <v>3.72</v>
      </c>
      <c r="R179" s="41">
        <v>3.72</v>
      </c>
      <c r="S179" s="41">
        <v>3.72</v>
      </c>
      <c r="T179" s="41">
        <v>3.72</v>
      </c>
      <c r="U179" s="41">
        <v>3.72</v>
      </c>
      <c r="V179" s="41">
        <v>3.72</v>
      </c>
      <c r="W179" s="41">
        <v>3.72</v>
      </c>
      <c r="X179" s="41">
        <v>3.72</v>
      </c>
      <c r="Y179" s="41">
        <v>3.72</v>
      </c>
      <c r="Z179" s="41">
        <v>3.72</v>
      </c>
      <c r="AA179" s="41">
        <v>3.72</v>
      </c>
    </row>
    <row r="180" spans="1:27" ht="12.75" hidden="1" customHeight="1" outlineLevel="1" x14ac:dyDescent="0.2">
      <c r="A180" s="99" t="s">
        <v>1202</v>
      </c>
      <c r="B180" s="60" t="s">
        <v>81</v>
      </c>
      <c r="C180" s="40" t="s">
        <v>79</v>
      </c>
      <c r="D180" s="41">
        <f>$D$11</f>
        <v>88.27</v>
      </c>
      <c r="E180" s="41">
        <f t="shared" ref="E180:AA180" si="101">$D$11</f>
        <v>88.27</v>
      </c>
      <c r="F180" s="41">
        <f t="shared" si="101"/>
        <v>88.27</v>
      </c>
      <c r="G180" s="41">
        <f t="shared" si="101"/>
        <v>88.27</v>
      </c>
      <c r="H180" s="41">
        <f t="shared" si="101"/>
        <v>88.27</v>
      </c>
      <c r="I180" s="41">
        <f t="shared" si="101"/>
        <v>88.27</v>
      </c>
      <c r="J180" s="41">
        <f t="shared" si="101"/>
        <v>88.27</v>
      </c>
      <c r="K180" s="41">
        <f t="shared" si="101"/>
        <v>88.27</v>
      </c>
      <c r="L180" s="41">
        <f t="shared" si="101"/>
        <v>88.27</v>
      </c>
      <c r="M180" s="41">
        <f t="shared" si="101"/>
        <v>88.27</v>
      </c>
      <c r="N180" s="41">
        <f t="shared" si="101"/>
        <v>88.27</v>
      </c>
      <c r="O180" s="41">
        <f t="shared" si="101"/>
        <v>88.27</v>
      </c>
      <c r="P180" s="41">
        <f t="shared" si="101"/>
        <v>88.27</v>
      </c>
      <c r="Q180" s="41">
        <f t="shared" si="101"/>
        <v>88.27</v>
      </c>
      <c r="R180" s="41">
        <f t="shared" si="101"/>
        <v>88.27</v>
      </c>
      <c r="S180" s="41">
        <f t="shared" si="101"/>
        <v>88.27</v>
      </c>
      <c r="T180" s="41">
        <f t="shared" si="101"/>
        <v>88.27</v>
      </c>
      <c r="U180" s="41">
        <f t="shared" si="101"/>
        <v>88.27</v>
      </c>
      <c r="V180" s="41">
        <f t="shared" si="101"/>
        <v>88.27</v>
      </c>
      <c r="W180" s="41">
        <f t="shared" si="101"/>
        <v>88.27</v>
      </c>
      <c r="X180" s="41">
        <f t="shared" si="101"/>
        <v>88.27</v>
      </c>
      <c r="Y180" s="41">
        <f t="shared" si="101"/>
        <v>88.27</v>
      </c>
      <c r="Z180" s="41">
        <f t="shared" si="101"/>
        <v>88.27</v>
      </c>
      <c r="AA180" s="41">
        <f t="shared" si="101"/>
        <v>88.27</v>
      </c>
    </row>
    <row r="181" spans="1:27" ht="12.75" customHeight="1" collapsed="1" x14ac:dyDescent="0.2">
      <c r="A181" s="98" t="s">
        <v>1203</v>
      </c>
      <c r="B181" s="25" t="str">
        <f>"04"&amp;"."&amp;$B$663&amp;"."&amp;$B$664</f>
        <v>04.01.2024</v>
      </c>
      <c r="C181" s="88" t="s">
        <v>76</v>
      </c>
      <c r="D181" s="89">
        <f>ROUND(((D182+D183+D185+D184)/1000),5)</f>
        <v>1.4345399999999999</v>
      </c>
      <c r="E181" s="89">
        <f>ROUND(((E182+E183+E185+E184)/1000),5)</f>
        <v>1.3242</v>
      </c>
      <c r="F181" s="89">
        <f>ROUND(((F182+F183+F185+F184)/1000),5)</f>
        <v>1.24699</v>
      </c>
      <c r="G181" s="89">
        <f t="shared" ref="G181:AA181" si="102">ROUND(((G182+G183+G185+G184)/1000),5)</f>
        <v>1.19679</v>
      </c>
      <c r="H181" s="89">
        <f t="shared" si="102"/>
        <v>1.20489</v>
      </c>
      <c r="I181" s="89">
        <f t="shared" si="102"/>
        <v>1.24346</v>
      </c>
      <c r="J181" s="89">
        <f t="shared" si="102"/>
        <v>1.2784899999999999</v>
      </c>
      <c r="K181" s="89">
        <f t="shared" si="102"/>
        <v>1.43987</v>
      </c>
      <c r="L181" s="89">
        <f t="shared" si="102"/>
        <v>1.6798900000000001</v>
      </c>
      <c r="M181" s="89">
        <f t="shared" si="102"/>
        <v>1.8875599999999999</v>
      </c>
      <c r="N181" s="89">
        <f t="shared" si="102"/>
        <v>2.0641099999999999</v>
      </c>
      <c r="O181" s="89">
        <f t="shared" si="102"/>
        <v>2.0900500000000002</v>
      </c>
      <c r="P181" s="89">
        <f t="shared" si="102"/>
        <v>2.0922700000000001</v>
      </c>
      <c r="Q181" s="89">
        <f t="shared" si="102"/>
        <v>2.0941100000000001</v>
      </c>
      <c r="R181" s="89">
        <f t="shared" si="102"/>
        <v>2.0598999999999998</v>
      </c>
      <c r="S181" s="89">
        <f t="shared" si="102"/>
        <v>2.0406900000000001</v>
      </c>
      <c r="T181" s="89">
        <f t="shared" si="102"/>
        <v>2.0873499999999998</v>
      </c>
      <c r="U181" s="89">
        <f t="shared" si="102"/>
        <v>2.1126800000000001</v>
      </c>
      <c r="V181" s="89">
        <f t="shared" si="102"/>
        <v>2.0983299999999998</v>
      </c>
      <c r="W181" s="89">
        <f t="shared" si="102"/>
        <v>2.0837599999999998</v>
      </c>
      <c r="X181" s="89">
        <f t="shared" si="102"/>
        <v>2.06548</v>
      </c>
      <c r="Y181" s="89">
        <f t="shared" si="102"/>
        <v>1.8899900000000001</v>
      </c>
      <c r="Z181" s="89">
        <f t="shared" si="102"/>
        <v>1.7587699999999999</v>
      </c>
      <c r="AA181" s="89">
        <f t="shared" si="102"/>
        <v>1.5406</v>
      </c>
    </row>
    <row r="182" spans="1:27" ht="12.75" hidden="1" customHeight="1" outlineLevel="1" x14ac:dyDescent="0.2">
      <c r="A182" s="99" t="s">
        <v>1204</v>
      </c>
      <c r="B182" s="60" t="s">
        <v>238</v>
      </c>
      <c r="C182" s="40" t="s">
        <v>79</v>
      </c>
      <c r="D182" s="41">
        <v>1229.43</v>
      </c>
      <c r="E182" s="41">
        <v>1119.0899999999999</v>
      </c>
      <c r="F182" s="41">
        <v>1041.8800000000001</v>
      </c>
      <c r="G182" s="41">
        <v>991.68</v>
      </c>
      <c r="H182" s="41">
        <v>999.78</v>
      </c>
      <c r="I182" s="41">
        <v>1038.3499999999999</v>
      </c>
      <c r="J182" s="41">
        <v>1073.3800000000001</v>
      </c>
      <c r="K182" s="41">
        <v>1234.76</v>
      </c>
      <c r="L182" s="41">
        <v>1474.78</v>
      </c>
      <c r="M182" s="41">
        <v>1682.45</v>
      </c>
      <c r="N182" s="41">
        <v>1859</v>
      </c>
      <c r="O182" s="41">
        <v>1884.94</v>
      </c>
      <c r="P182" s="41">
        <v>1887.16</v>
      </c>
      <c r="Q182" s="41">
        <v>1889</v>
      </c>
      <c r="R182" s="41">
        <v>1854.79</v>
      </c>
      <c r="S182" s="41">
        <v>1835.58</v>
      </c>
      <c r="T182" s="41">
        <v>1882.24</v>
      </c>
      <c r="U182" s="41">
        <v>1907.57</v>
      </c>
      <c r="V182" s="41">
        <v>1893.22</v>
      </c>
      <c r="W182" s="41">
        <v>1878.65</v>
      </c>
      <c r="X182" s="41">
        <v>1860.37</v>
      </c>
      <c r="Y182" s="41">
        <v>1684.88</v>
      </c>
      <c r="Z182" s="41">
        <v>1553.66</v>
      </c>
      <c r="AA182" s="41">
        <v>1335.49</v>
      </c>
    </row>
    <row r="183" spans="1:27" ht="12.75" hidden="1" customHeight="1" outlineLevel="1" x14ac:dyDescent="0.2">
      <c r="A183" s="99" t="s">
        <v>1205</v>
      </c>
      <c r="B183" s="60" t="s">
        <v>90</v>
      </c>
      <c r="C183" s="40" t="s">
        <v>79</v>
      </c>
      <c r="D183" s="41">
        <f>$D$168</f>
        <v>113.12</v>
      </c>
      <c r="E183" s="41">
        <f>$D$168</f>
        <v>113.12</v>
      </c>
      <c r="F183" s="41">
        <f t="shared" ref="F183:AA183" si="103">$D$168</f>
        <v>113.12</v>
      </c>
      <c r="G183" s="41">
        <f t="shared" si="103"/>
        <v>113.12</v>
      </c>
      <c r="H183" s="41">
        <f t="shared" si="103"/>
        <v>113.12</v>
      </c>
      <c r="I183" s="41">
        <f t="shared" si="103"/>
        <v>113.12</v>
      </c>
      <c r="J183" s="41">
        <f t="shared" si="103"/>
        <v>113.12</v>
      </c>
      <c r="K183" s="41">
        <f t="shared" si="103"/>
        <v>113.12</v>
      </c>
      <c r="L183" s="41">
        <f t="shared" si="103"/>
        <v>113.12</v>
      </c>
      <c r="M183" s="41">
        <f t="shared" si="103"/>
        <v>113.12</v>
      </c>
      <c r="N183" s="41">
        <f t="shared" si="103"/>
        <v>113.12</v>
      </c>
      <c r="O183" s="41">
        <f t="shared" si="103"/>
        <v>113.12</v>
      </c>
      <c r="P183" s="41">
        <f t="shared" si="103"/>
        <v>113.12</v>
      </c>
      <c r="Q183" s="41">
        <f t="shared" si="103"/>
        <v>113.12</v>
      </c>
      <c r="R183" s="41">
        <f t="shared" si="103"/>
        <v>113.12</v>
      </c>
      <c r="S183" s="41">
        <f t="shared" si="103"/>
        <v>113.12</v>
      </c>
      <c r="T183" s="41">
        <f t="shared" si="103"/>
        <v>113.12</v>
      </c>
      <c r="U183" s="41">
        <f t="shared" si="103"/>
        <v>113.12</v>
      </c>
      <c r="V183" s="41">
        <f t="shared" si="103"/>
        <v>113.12</v>
      </c>
      <c r="W183" s="41">
        <f t="shared" si="103"/>
        <v>113.12</v>
      </c>
      <c r="X183" s="41">
        <f t="shared" si="103"/>
        <v>113.12</v>
      </c>
      <c r="Y183" s="41">
        <f t="shared" si="103"/>
        <v>113.12</v>
      </c>
      <c r="Z183" s="41">
        <f t="shared" si="103"/>
        <v>113.12</v>
      </c>
      <c r="AA183" s="41">
        <f t="shared" si="103"/>
        <v>113.12</v>
      </c>
    </row>
    <row r="184" spans="1:27" ht="12.75" hidden="1" customHeight="1" outlineLevel="1" x14ac:dyDescent="0.2">
      <c r="A184" s="99" t="s">
        <v>1206</v>
      </c>
      <c r="B184" s="60" t="s">
        <v>83</v>
      </c>
      <c r="C184" s="40" t="s">
        <v>79</v>
      </c>
      <c r="D184" s="41">
        <v>3.72</v>
      </c>
      <c r="E184" s="41">
        <v>3.72</v>
      </c>
      <c r="F184" s="41">
        <v>3.72</v>
      </c>
      <c r="G184" s="41">
        <v>3.72</v>
      </c>
      <c r="H184" s="41">
        <v>3.72</v>
      </c>
      <c r="I184" s="41">
        <v>3.72</v>
      </c>
      <c r="J184" s="41">
        <v>3.72</v>
      </c>
      <c r="K184" s="41">
        <v>3.72</v>
      </c>
      <c r="L184" s="41">
        <v>3.72</v>
      </c>
      <c r="M184" s="41">
        <v>3.72</v>
      </c>
      <c r="N184" s="41">
        <v>3.72</v>
      </c>
      <c r="O184" s="41">
        <v>3.72</v>
      </c>
      <c r="P184" s="41">
        <v>3.72</v>
      </c>
      <c r="Q184" s="41">
        <v>3.72</v>
      </c>
      <c r="R184" s="41">
        <v>3.72</v>
      </c>
      <c r="S184" s="41">
        <v>3.72</v>
      </c>
      <c r="T184" s="41">
        <v>3.72</v>
      </c>
      <c r="U184" s="41">
        <v>3.72</v>
      </c>
      <c r="V184" s="41">
        <v>3.72</v>
      </c>
      <c r="W184" s="41">
        <v>3.72</v>
      </c>
      <c r="X184" s="41">
        <v>3.72</v>
      </c>
      <c r="Y184" s="41">
        <v>3.72</v>
      </c>
      <c r="Z184" s="41">
        <v>3.72</v>
      </c>
      <c r="AA184" s="41">
        <v>3.72</v>
      </c>
    </row>
    <row r="185" spans="1:27" ht="12.75" hidden="1" customHeight="1" outlineLevel="1" x14ac:dyDescent="0.2">
      <c r="A185" s="99" t="s">
        <v>1207</v>
      </c>
      <c r="B185" s="60" t="s">
        <v>81</v>
      </c>
      <c r="C185" s="40" t="s">
        <v>79</v>
      </c>
      <c r="D185" s="41">
        <f>$D$11</f>
        <v>88.27</v>
      </c>
      <c r="E185" s="41">
        <f t="shared" ref="E185:AA185" si="104">$D$11</f>
        <v>88.27</v>
      </c>
      <c r="F185" s="41">
        <f t="shared" si="104"/>
        <v>88.27</v>
      </c>
      <c r="G185" s="41">
        <f t="shared" si="104"/>
        <v>88.27</v>
      </c>
      <c r="H185" s="41">
        <f t="shared" si="104"/>
        <v>88.27</v>
      </c>
      <c r="I185" s="41">
        <f t="shared" si="104"/>
        <v>88.27</v>
      </c>
      <c r="J185" s="41">
        <f t="shared" si="104"/>
        <v>88.27</v>
      </c>
      <c r="K185" s="41">
        <f t="shared" si="104"/>
        <v>88.27</v>
      </c>
      <c r="L185" s="41">
        <f t="shared" si="104"/>
        <v>88.27</v>
      </c>
      <c r="M185" s="41">
        <f t="shared" si="104"/>
        <v>88.27</v>
      </c>
      <c r="N185" s="41">
        <f t="shared" si="104"/>
        <v>88.27</v>
      </c>
      <c r="O185" s="41">
        <f t="shared" si="104"/>
        <v>88.27</v>
      </c>
      <c r="P185" s="41">
        <f t="shared" si="104"/>
        <v>88.27</v>
      </c>
      <c r="Q185" s="41">
        <f t="shared" si="104"/>
        <v>88.27</v>
      </c>
      <c r="R185" s="41">
        <f t="shared" si="104"/>
        <v>88.27</v>
      </c>
      <c r="S185" s="41">
        <f t="shared" si="104"/>
        <v>88.27</v>
      </c>
      <c r="T185" s="41">
        <f t="shared" si="104"/>
        <v>88.27</v>
      </c>
      <c r="U185" s="41">
        <f t="shared" si="104"/>
        <v>88.27</v>
      </c>
      <c r="V185" s="41">
        <f t="shared" si="104"/>
        <v>88.27</v>
      </c>
      <c r="W185" s="41">
        <f t="shared" si="104"/>
        <v>88.27</v>
      </c>
      <c r="X185" s="41">
        <f t="shared" si="104"/>
        <v>88.27</v>
      </c>
      <c r="Y185" s="41">
        <f t="shared" si="104"/>
        <v>88.27</v>
      </c>
      <c r="Z185" s="41">
        <f t="shared" si="104"/>
        <v>88.27</v>
      </c>
      <c r="AA185" s="41">
        <f t="shared" si="104"/>
        <v>88.27</v>
      </c>
    </row>
    <row r="186" spans="1:27" ht="12.75" customHeight="1" collapsed="1" x14ac:dyDescent="0.2">
      <c r="A186" s="98" t="s">
        <v>1208</v>
      </c>
      <c r="B186" s="25" t="str">
        <f>"05"&amp;"."&amp;$B$663&amp;"."&amp;$B$664</f>
        <v>05.01.2024</v>
      </c>
      <c r="C186" s="88" t="s">
        <v>76</v>
      </c>
      <c r="D186" s="89">
        <f>ROUND(((D187+D188+D190+D189)/1000),5)</f>
        <v>1.4919199999999999</v>
      </c>
      <c r="E186" s="89">
        <f>ROUND(((E187+E188+E190+E189)/1000),5)</f>
        <v>1.4330499999999999</v>
      </c>
      <c r="F186" s="89">
        <f>ROUND(((F187+F188+F190+F189)/1000),5)</f>
        <v>1.37592</v>
      </c>
      <c r="G186" s="89">
        <f t="shared" ref="G186:AA186" si="105">ROUND(((G187+G188+G190+G189)/1000),5)</f>
        <v>1.31779</v>
      </c>
      <c r="H186" s="89">
        <f t="shared" si="105"/>
        <v>1.31691</v>
      </c>
      <c r="I186" s="89">
        <f t="shared" si="105"/>
        <v>1.32439</v>
      </c>
      <c r="J186" s="89">
        <f t="shared" si="105"/>
        <v>1.3506</v>
      </c>
      <c r="K186" s="89">
        <f t="shared" si="105"/>
        <v>1.4822900000000001</v>
      </c>
      <c r="L186" s="89">
        <f t="shared" si="105"/>
        <v>1.7420100000000001</v>
      </c>
      <c r="M186" s="89">
        <f t="shared" si="105"/>
        <v>1.90194</v>
      </c>
      <c r="N186" s="89">
        <f t="shared" si="105"/>
        <v>2.0791900000000001</v>
      </c>
      <c r="O186" s="89">
        <f t="shared" si="105"/>
        <v>2.1078800000000002</v>
      </c>
      <c r="P186" s="89">
        <f t="shared" si="105"/>
        <v>2.1121699999999999</v>
      </c>
      <c r="Q186" s="89">
        <f t="shared" si="105"/>
        <v>2.1145900000000002</v>
      </c>
      <c r="R186" s="89">
        <f t="shared" si="105"/>
        <v>2.085</v>
      </c>
      <c r="S186" s="89">
        <f t="shared" si="105"/>
        <v>2.0773299999999999</v>
      </c>
      <c r="T186" s="89">
        <f t="shared" si="105"/>
        <v>2.1168999999999998</v>
      </c>
      <c r="U186" s="89">
        <f t="shared" si="105"/>
        <v>2.1364299999999998</v>
      </c>
      <c r="V186" s="89">
        <f t="shared" si="105"/>
        <v>2.1249600000000002</v>
      </c>
      <c r="W186" s="89">
        <f t="shared" si="105"/>
        <v>2.09755</v>
      </c>
      <c r="X186" s="89">
        <f t="shared" si="105"/>
        <v>2.0409799999999998</v>
      </c>
      <c r="Y186" s="89">
        <f t="shared" si="105"/>
        <v>1.89595</v>
      </c>
      <c r="Z186" s="89">
        <f t="shared" si="105"/>
        <v>1.6727300000000001</v>
      </c>
      <c r="AA186" s="89">
        <f t="shared" si="105"/>
        <v>1.5267900000000001</v>
      </c>
    </row>
    <row r="187" spans="1:27" ht="12.75" hidden="1" customHeight="1" outlineLevel="1" x14ac:dyDescent="0.2">
      <c r="A187" s="99" t="s">
        <v>1209</v>
      </c>
      <c r="B187" s="60" t="s">
        <v>238</v>
      </c>
      <c r="C187" s="40" t="s">
        <v>79</v>
      </c>
      <c r="D187" s="41">
        <v>1286.81</v>
      </c>
      <c r="E187" s="41">
        <v>1227.94</v>
      </c>
      <c r="F187" s="41">
        <v>1170.81</v>
      </c>
      <c r="G187" s="41">
        <v>1112.68</v>
      </c>
      <c r="H187" s="41">
        <v>1111.8</v>
      </c>
      <c r="I187" s="41">
        <v>1119.28</v>
      </c>
      <c r="J187" s="41">
        <v>1145.49</v>
      </c>
      <c r="K187" s="41">
        <v>1277.18</v>
      </c>
      <c r="L187" s="41">
        <v>1536.9</v>
      </c>
      <c r="M187" s="41">
        <v>1696.83</v>
      </c>
      <c r="N187" s="41">
        <v>1874.08</v>
      </c>
      <c r="O187" s="41">
        <v>1902.77</v>
      </c>
      <c r="P187" s="41">
        <v>1907.06</v>
      </c>
      <c r="Q187" s="41">
        <v>1909.48</v>
      </c>
      <c r="R187" s="41">
        <v>1879.89</v>
      </c>
      <c r="S187" s="41">
        <v>1872.22</v>
      </c>
      <c r="T187" s="41">
        <v>1911.79</v>
      </c>
      <c r="U187" s="41">
        <v>1931.32</v>
      </c>
      <c r="V187" s="41">
        <v>1919.85</v>
      </c>
      <c r="W187" s="41">
        <v>1892.44</v>
      </c>
      <c r="X187" s="41">
        <v>1835.87</v>
      </c>
      <c r="Y187" s="41">
        <v>1690.84</v>
      </c>
      <c r="Z187" s="41">
        <v>1467.62</v>
      </c>
      <c r="AA187" s="41">
        <v>1321.68</v>
      </c>
    </row>
    <row r="188" spans="1:27" ht="12.75" hidden="1" customHeight="1" outlineLevel="1" x14ac:dyDescent="0.2">
      <c r="A188" s="99" t="s">
        <v>1210</v>
      </c>
      <c r="B188" s="60" t="s">
        <v>90</v>
      </c>
      <c r="C188" s="40" t="s">
        <v>79</v>
      </c>
      <c r="D188" s="41">
        <f>$D$168</f>
        <v>113.12</v>
      </c>
      <c r="E188" s="41">
        <f>$D$168</f>
        <v>113.12</v>
      </c>
      <c r="F188" s="41">
        <f t="shared" ref="F188:AA188" si="106">$D$168</f>
        <v>113.12</v>
      </c>
      <c r="G188" s="41">
        <f t="shared" si="106"/>
        <v>113.12</v>
      </c>
      <c r="H188" s="41">
        <f t="shared" si="106"/>
        <v>113.12</v>
      </c>
      <c r="I188" s="41">
        <f t="shared" si="106"/>
        <v>113.12</v>
      </c>
      <c r="J188" s="41">
        <f t="shared" si="106"/>
        <v>113.12</v>
      </c>
      <c r="K188" s="41">
        <f t="shared" si="106"/>
        <v>113.12</v>
      </c>
      <c r="L188" s="41">
        <f t="shared" si="106"/>
        <v>113.12</v>
      </c>
      <c r="M188" s="41">
        <f t="shared" si="106"/>
        <v>113.12</v>
      </c>
      <c r="N188" s="41">
        <f t="shared" si="106"/>
        <v>113.12</v>
      </c>
      <c r="O188" s="41">
        <f t="shared" si="106"/>
        <v>113.12</v>
      </c>
      <c r="P188" s="41">
        <f t="shared" si="106"/>
        <v>113.12</v>
      </c>
      <c r="Q188" s="41">
        <f t="shared" si="106"/>
        <v>113.12</v>
      </c>
      <c r="R188" s="41">
        <f t="shared" si="106"/>
        <v>113.12</v>
      </c>
      <c r="S188" s="41">
        <f t="shared" si="106"/>
        <v>113.12</v>
      </c>
      <c r="T188" s="41">
        <f t="shared" si="106"/>
        <v>113.12</v>
      </c>
      <c r="U188" s="41">
        <f t="shared" si="106"/>
        <v>113.12</v>
      </c>
      <c r="V188" s="41">
        <f t="shared" si="106"/>
        <v>113.12</v>
      </c>
      <c r="W188" s="41">
        <f t="shared" si="106"/>
        <v>113.12</v>
      </c>
      <c r="X188" s="41">
        <f t="shared" si="106"/>
        <v>113.12</v>
      </c>
      <c r="Y188" s="41">
        <f t="shared" si="106"/>
        <v>113.12</v>
      </c>
      <c r="Z188" s="41">
        <f t="shared" si="106"/>
        <v>113.12</v>
      </c>
      <c r="AA188" s="41">
        <f t="shared" si="106"/>
        <v>113.12</v>
      </c>
    </row>
    <row r="189" spans="1:27" ht="12.75" hidden="1" customHeight="1" outlineLevel="1" x14ac:dyDescent="0.2">
      <c r="A189" s="99" t="s">
        <v>1211</v>
      </c>
      <c r="B189" s="60" t="s">
        <v>83</v>
      </c>
      <c r="C189" s="40" t="s">
        <v>79</v>
      </c>
      <c r="D189" s="41">
        <v>3.72</v>
      </c>
      <c r="E189" s="41">
        <v>3.72</v>
      </c>
      <c r="F189" s="41">
        <v>3.72</v>
      </c>
      <c r="G189" s="41">
        <v>3.72</v>
      </c>
      <c r="H189" s="41">
        <v>3.72</v>
      </c>
      <c r="I189" s="41">
        <v>3.72</v>
      </c>
      <c r="J189" s="41">
        <v>3.72</v>
      </c>
      <c r="K189" s="41">
        <v>3.72</v>
      </c>
      <c r="L189" s="41">
        <v>3.72</v>
      </c>
      <c r="M189" s="41">
        <v>3.72</v>
      </c>
      <c r="N189" s="41">
        <v>3.72</v>
      </c>
      <c r="O189" s="41">
        <v>3.72</v>
      </c>
      <c r="P189" s="41">
        <v>3.72</v>
      </c>
      <c r="Q189" s="41">
        <v>3.72</v>
      </c>
      <c r="R189" s="41">
        <v>3.72</v>
      </c>
      <c r="S189" s="41">
        <v>3.72</v>
      </c>
      <c r="T189" s="41">
        <v>3.72</v>
      </c>
      <c r="U189" s="41">
        <v>3.72</v>
      </c>
      <c r="V189" s="41">
        <v>3.72</v>
      </c>
      <c r="W189" s="41">
        <v>3.72</v>
      </c>
      <c r="X189" s="41">
        <v>3.72</v>
      </c>
      <c r="Y189" s="41">
        <v>3.72</v>
      </c>
      <c r="Z189" s="41">
        <v>3.72</v>
      </c>
      <c r="AA189" s="41">
        <v>3.72</v>
      </c>
    </row>
    <row r="190" spans="1:27" ht="12.75" hidden="1" customHeight="1" outlineLevel="1" x14ac:dyDescent="0.2">
      <c r="A190" s="99" t="s">
        <v>1212</v>
      </c>
      <c r="B190" s="60" t="s">
        <v>81</v>
      </c>
      <c r="C190" s="40" t="s">
        <v>79</v>
      </c>
      <c r="D190" s="41">
        <f>$D$11</f>
        <v>88.27</v>
      </c>
      <c r="E190" s="41">
        <f t="shared" ref="E190:AA190" si="107">$D$11</f>
        <v>88.27</v>
      </c>
      <c r="F190" s="41">
        <f t="shared" si="107"/>
        <v>88.27</v>
      </c>
      <c r="G190" s="41">
        <f t="shared" si="107"/>
        <v>88.27</v>
      </c>
      <c r="H190" s="41">
        <f t="shared" si="107"/>
        <v>88.27</v>
      </c>
      <c r="I190" s="41">
        <f t="shared" si="107"/>
        <v>88.27</v>
      </c>
      <c r="J190" s="41">
        <f t="shared" si="107"/>
        <v>88.27</v>
      </c>
      <c r="K190" s="41">
        <f t="shared" si="107"/>
        <v>88.27</v>
      </c>
      <c r="L190" s="41">
        <f t="shared" si="107"/>
        <v>88.27</v>
      </c>
      <c r="M190" s="41">
        <f t="shared" si="107"/>
        <v>88.27</v>
      </c>
      <c r="N190" s="41">
        <f t="shared" si="107"/>
        <v>88.27</v>
      </c>
      <c r="O190" s="41">
        <f t="shared" si="107"/>
        <v>88.27</v>
      </c>
      <c r="P190" s="41">
        <f t="shared" si="107"/>
        <v>88.27</v>
      </c>
      <c r="Q190" s="41">
        <f t="shared" si="107"/>
        <v>88.27</v>
      </c>
      <c r="R190" s="41">
        <f t="shared" si="107"/>
        <v>88.27</v>
      </c>
      <c r="S190" s="41">
        <f t="shared" si="107"/>
        <v>88.27</v>
      </c>
      <c r="T190" s="41">
        <f t="shared" si="107"/>
        <v>88.27</v>
      </c>
      <c r="U190" s="41">
        <f t="shared" si="107"/>
        <v>88.27</v>
      </c>
      <c r="V190" s="41">
        <f t="shared" si="107"/>
        <v>88.27</v>
      </c>
      <c r="W190" s="41">
        <f t="shared" si="107"/>
        <v>88.27</v>
      </c>
      <c r="X190" s="41">
        <f t="shared" si="107"/>
        <v>88.27</v>
      </c>
      <c r="Y190" s="41">
        <f t="shared" si="107"/>
        <v>88.27</v>
      </c>
      <c r="Z190" s="41">
        <f t="shared" si="107"/>
        <v>88.27</v>
      </c>
      <c r="AA190" s="41">
        <f t="shared" si="107"/>
        <v>88.27</v>
      </c>
    </row>
    <row r="191" spans="1:27" ht="12.75" customHeight="1" collapsed="1" x14ac:dyDescent="0.2">
      <c r="A191" s="98" t="s">
        <v>1213</v>
      </c>
      <c r="B191" s="25" t="str">
        <f>"06"&amp;"."&amp;$B$663&amp;"."&amp;$B$664</f>
        <v>06.01.2024</v>
      </c>
      <c r="C191" s="88" t="s">
        <v>76</v>
      </c>
      <c r="D191" s="89">
        <f>ROUND(((D192+D193+D195+D194)/1000),5)</f>
        <v>1.5273099999999999</v>
      </c>
      <c r="E191" s="89">
        <f>ROUND(((E192+E193+E195+E194)/1000),5)</f>
        <v>1.4701900000000001</v>
      </c>
      <c r="F191" s="89">
        <f>ROUND(((F192+F193+F195+F194)/1000),5)</f>
        <v>1.4216500000000001</v>
      </c>
      <c r="G191" s="89">
        <f t="shared" ref="G191:AA191" si="108">ROUND(((G192+G193+G195+G194)/1000),5)</f>
        <v>1.4075899999999999</v>
      </c>
      <c r="H191" s="89">
        <f t="shared" si="108"/>
        <v>1.32108</v>
      </c>
      <c r="I191" s="89">
        <f t="shared" si="108"/>
        <v>1.3320700000000001</v>
      </c>
      <c r="J191" s="89">
        <f t="shared" si="108"/>
        <v>1.35561</v>
      </c>
      <c r="K191" s="89">
        <f t="shared" si="108"/>
        <v>1.47092</v>
      </c>
      <c r="L191" s="89">
        <f t="shared" si="108"/>
        <v>1.6646799999999999</v>
      </c>
      <c r="M191" s="89">
        <f t="shared" si="108"/>
        <v>1.90086</v>
      </c>
      <c r="N191" s="89">
        <f t="shared" si="108"/>
        <v>2.09436</v>
      </c>
      <c r="O191" s="89">
        <f t="shared" si="108"/>
        <v>2.1238600000000001</v>
      </c>
      <c r="P191" s="89">
        <f t="shared" si="108"/>
        <v>2.1229499999999999</v>
      </c>
      <c r="Q191" s="89">
        <f t="shared" si="108"/>
        <v>2.1224799999999999</v>
      </c>
      <c r="R191" s="89">
        <f t="shared" si="108"/>
        <v>2.0904799999999999</v>
      </c>
      <c r="S191" s="89">
        <f t="shared" si="108"/>
        <v>2.0834800000000002</v>
      </c>
      <c r="T191" s="89">
        <f t="shared" si="108"/>
        <v>2.1273399999999998</v>
      </c>
      <c r="U191" s="89">
        <f t="shared" si="108"/>
        <v>2.1570499999999999</v>
      </c>
      <c r="V191" s="89">
        <f t="shared" si="108"/>
        <v>2.1457199999999998</v>
      </c>
      <c r="W191" s="89">
        <f t="shared" si="108"/>
        <v>2.13185</v>
      </c>
      <c r="X191" s="89">
        <f t="shared" si="108"/>
        <v>2.1205500000000002</v>
      </c>
      <c r="Y191" s="89">
        <f t="shared" si="108"/>
        <v>2.0420600000000002</v>
      </c>
      <c r="Z191" s="89">
        <f t="shared" si="108"/>
        <v>1.7543800000000001</v>
      </c>
      <c r="AA191" s="89">
        <f t="shared" si="108"/>
        <v>1.5637300000000001</v>
      </c>
    </row>
    <row r="192" spans="1:27" ht="12.75" hidden="1" customHeight="1" outlineLevel="1" x14ac:dyDescent="0.2">
      <c r="A192" s="99" t="s">
        <v>1214</v>
      </c>
      <c r="B192" s="60" t="s">
        <v>238</v>
      </c>
      <c r="C192" s="40" t="s">
        <v>79</v>
      </c>
      <c r="D192" s="41">
        <v>1322.2</v>
      </c>
      <c r="E192" s="41">
        <v>1265.08</v>
      </c>
      <c r="F192" s="41">
        <v>1216.54</v>
      </c>
      <c r="G192" s="41">
        <v>1202.48</v>
      </c>
      <c r="H192" s="41">
        <v>1115.97</v>
      </c>
      <c r="I192" s="41">
        <v>1126.96</v>
      </c>
      <c r="J192" s="41">
        <v>1150.5</v>
      </c>
      <c r="K192" s="41">
        <v>1265.81</v>
      </c>
      <c r="L192" s="41">
        <v>1459.57</v>
      </c>
      <c r="M192" s="41">
        <v>1695.75</v>
      </c>
      <c r="N192" s="41">
        <v>1889.25</v>
      </c>
      <c r="O192" s="41">
        <v>1918.75</v>
      </c>
      <c r="P192" s="41">
        <v>1917.84</v>
      </c>
      <c r="Q192" s="41">
        <v>1917.37</v>
      </c>
      <c r="R192" s="41">
        <v>1885.37</v>
      </c>
      <c r="S192" s="41">
        <v>1878.37</v>
      </c>
      <c r="T192" s="41">
        <v>1922.23</v>
      </c>
      <c r="U192" s="41">
        <v>1951.94</v>
      </c>
      <c r="V192" s="41">
        <v>1940.61</v>
      </c>
      <c r="W192" s="41">
        <v>1926.74</v>
      </c>
      <c r="X192" s="41">
        <v>1915.44</v>
      </c>
      <c r="Y192" s="41">
        <v>1836.95</v>
      </c>
      <c r="Z192" s="41">
        <v>1549.27</v>
      </c>
      <c r="AA192" s="41">
        <v>1358.62</v>
      </c>
    </row>
    <row r="193" spans="1:27" ht="12.75" hidden="1" customHeight="1" outlineLevel="1" x14ac:dyDescent="0.2">
      <c r="A193" s="99" t="s">
        <v>1215</v>
      </c>
      <c r="B193" s="60" t="s">
        <v>90</v>
      </c>
      <c r="C193" s="40" t="s">
        <v>79</v>
      </c>
      <c r="D193" s="41">
        <f>$D$168</f>
        <v>113.12</v>
      </c>
      <c r="E193" s="41">
        <f>$D$168</f>
        <v>113.12</v>
      </c>
      <c r="F193" s="41">
        <f t="shared" ref="F193:AA193" si="109">$D$168</f>
        <v>113.12</v>
      </c>
      <c r="G193" s="41">
        <f t="shared" si="109"/>
        <v>113.12</v>
      </c>
      <c r="H193" s="41">
        <f t="shared" si="109"/>
        <v>113.12</v>
      </c>
      <c r="I193" s="41">
        <f t="shared" si="109"/>
        <v>113.12</v>
      </c>
      <c r="J193" s="41">
        <f t="shared" si="109"/>
        <v>113.12</v>
      </c>
      <c r="K193" s="41">
        <f t="shared" si="109"/>
        <v>113.12</v>
      </c>
      <c r="L193" s="41">
        <f t="shared" si="109"/>
        <v>113.12</v>
      </c>
      <c r="M193" s="41">
        <f t="shared" si="109"/>
        <v>113.12</v>
      </c>
      <c r="N193" s="41">
        <f t="shared" si="109"/>
        <v>113.12</v>
      </c>
      <c r="O193" s="41">
        <f t="shared" si="109"/>
        <v>113.12</v>
      </c>
      <c r="P193" s="41">
        <f t="shared" si="109"/>
        <v>113.12</v>
      </c>
      <c r="Q193" s="41">
        <f t="shared" si="109"/>
        <v>113.12</v>
      </c>
      <c r="R193" s="41">
        <f t="shared" si="109"/>
        <v>113.12</v>
      </c>
      <c r="S193" s="41">
        <f t="shared" si="109"/>
        <v>113.12</v>
      </c>
      <c r="T193" s="41">
        <f t="shared" si="109"/>
        <v>113.12</v>
      </c>
      <c r="U193" s="41">
        <f t="shared" si="109"/>
        <v>113.12</v>
      </c>
      <c r="V193" s="41">
        <f t="shared" si="109"/>
        <v>113.12</v>
      </c>
      <c r="W193" s="41">
        <f t="shared" si="109"/>
        <v>113.12</v>
      </c>
      <c r="X193" s="41">
        <f t="shared" si="109"/>
        <v>113.12</v>
      </c>
      <c r="Y193" s="41">
        <f t="shared" si="109"/>
        <v>113.12</v>
      </c>
      <c r="Z193" s="41">
        <f t="shared" si="109"/>
        <v>113.12</v>
      </c>
      <c r="AA193" s="41">
        <f t="shared" si="109"/>
        <v>113.12</v>
      </c>
    </row>
    <row r="194" spans="1:27" ht="12.75" hidden="1" customHeight="1" outlineLevel="1" x14ac:dyDescent="0.2">
      <c r="A194" s="99" t="s">
        <v>1216</v>
      </c>
      <c r="B194" s="60" t="s">
        <v>83</v>
      </c>
      <c r="C194" s="40" t="s">
        <v>79</v>
      </c>
      <c r="D194" s="41">
        <v>3.72</v>
      </c>
      <c r="E194" s="41">
        <v>3.72</v>
      </c>
      <c r="F194" s="41">
        <v>3.72</v>
      </c>
      <c r="G194" s="41">
        <v>3.72</v>
      </c>
      <c r="H194" s="41">
        <v>3.72</v>
      </c>
      <c r="I194" s="41">
        <v>3.72</v>
      </c>
      <c r="J194" s="41">
        <v>3.72</v>
      </c>
      <c r="K194" s="41">
        <v>3.72</v>
      </c>
      <c r="L194" s="41">
        <v>3.72</v>
      </c>
      <c r="M194" s="41">
        <v>3.72</v>
      </c>
      <c r="N194" s="41">
        <v>3.72</v>
      </c>
      <c r="O194" s="41">
        <v>3.72</v>
      </c>
      <c r="P194" s="41">
        <v>3.72</v>
      </c>
      <c r="Q194" s="41">
        <v>3.72</v>
      </c>
      <c r="R194" s="41">
        <v>3.72</v>
      </c>
      <c r="S194" s="41">
        <v>3.72</v>
      </c>
      <c r="T194" s="41">
        <v>3.72</v>
      </c>
      <c r="U194" s="41">
        <v>3.72</v>
      </c>
      <c r="V194" s="41">
        <v>3.72</v>
      </c>
      <c r="W194" s="41">
        <v>3.72</v>
      </c>
      <c r="X194" s="41">
        <v>3.72</v>
      </c>
      <c r="Y194" s="41">
        <v>3.72</v>
      </c>
      <c r="Z194" s="41">
        <v>3.72</v>
      </c>
      <c r="AA194" s="41">
        <v>3.72</v>
      </c>
    </row>
    <row r="195" spans="1:27" ht="12.75" hidden="1" customHeight="1" outlineLevel="1" x14ac:dyDescent="0.2">
      <c r="A195" s="99" t="s">
        <v>1217</v>
      </c>
      <c r="B195" s="60" t="s">
        <v>81</v>
      </c>
      <c r="C195" s="40" t="s">
        <v>79</v>
      </c>
      <c r="D195" s="41">
        <f>$D$11</f>
        <v>88.27</v>
      </c>
      <c r="E195" s="41">
        <f t="shared" ref="E195:AA195" si="110">$D$11</f>
        <v>88.27</v>
      </c>
      <c r="F195" s="41">
        <f t="shared" si="110"/>
        <v>88.27</v>
      </c>
      <c r="G195" s="41">
        <f t="shared" si="110"/>
        <v>88.27</v>
      </c>
      <c r="H195" s="41">
        <f t="shared" si="110"/>
        <v>88.27</v>
      </c>
      <c r="I195" s="41">
        <f t="shared" si="110"/>
        <v>88.27</v>
      </c>
      <c r="J195" s="41">
        <f t="shared" si="110"/>
        <v>88.27</v>
      </c>
      <c r="K195" s="41">
        <f t="shared" si="110"/>
        <v>88.27</v>
      </c>
      <c r="L195" s="41">
        <f t="shared" si="110"/>
        <v>88.27</v>
      </c>
      <c r="M195" s="41">
        <f t="shared" si="110"/>
        <v>88.27</v>
      </c>
      <c r="N195" s="41">
        <f t="shared" si="110"/>
        <v>88.27</v>
      </c>
      <c r="O195" s="41">
        <f t="shared" si="110"/>
        <v>88.27</v>
      </c>
      <c r="P195" s="41">
        <f t="shared" si="110"/>
        <v>88.27</v>
      </c>
      <c r="Q195" s="41">
        <f t="shared" si="110"/>
        <v>88.27</v>
      </c>
      <c r="R195" s="41">
        <f t="shared" si="110"/>
        <v>88.27</v>
      </c>
      <c r="S195" s="41">
        <f t="shared" si="110"/>
        <v>88.27</v>
      </c>
      <c r="T195" s="41">
        <f t="shared" si="110"/>
        <v>88.27</v>
      </c>
      <c r="U195" s="41">
        <f t="shared" si="110"/>
        <v>88.27</v>
      </c>
      <c r="V195" s="41">
        <f t="shared" si="110"/>
        <v>88.27</v>
      </c>
      <c r="W195" s="41">
        <f t="shared" si="110"/>
        <v>88.27</v>
      </c>
      <c r="X195" s="41">
        <f t="shared" si="110"/>
        <v>88.27</v>
      </c>
      <c r="Y195" s="41">
        <f t="shared" si="110"/>
        <v>88.27</v>
      </c>
      <c r="Z195" s="41">
        <f t="shared" si="110"/>
        <v>88.27</v>
      </c>
      <c r="AA195" s="41">
        <f t="shared" si="110"/>
        <v>88.27</v>
      </c>
    </row>
    <row r="196" spans="1:27" ht="12.75" customHeight="1" collapsed="1" x14ac:dyDescent="0.2">
      <c r="A196" s="98" t="s">
        <v>1218</v>
      </c>
      <c r="B196" s="25" t="str">
        <f>"07"&amp;"."&amp;$B$663&amp;"."&amp;$B$664</f>
        <v>07.01.2024</v>
      </c>
      <c r="C196" s="88" t="s">
        <v>76</v>
      </c>
      <c r="D196" s="89">
        <f>ROUND(((D197+D198+D200+D199)/1000),5)</f>
        <v>1.4777100000000001</v>
      </c>
      <c r="E196" s="89">
        <f>ROUND(((E197+E198+E200+E199)/1000),5)</f>
        <v>1.43479</v>
      </c>
      <c r="F196" s="89">
        <f>ROUND(((F197+F198+F200+F199)/1000),5)</f>
        <v>1.3575200000000001</v>
      </c>
      <c r="G196" s="89">
        <f t="shared" ref="G196:AA196" si="111">ROUND(((G197+G198+G200+G199)/1000),5)</f>
        <v>1.3233999999999999</v>
      </c>
      <c r="H196" s="89">
        <f t="shared" si="111"/>
        <v>1.3445199999999999</v>
      </c>
      <c r="I196" s="89">
        <f t="shared" si="111"/>
        <v>1.34867</v>
      </c>
      <c r="J196" s="89">
        <f t="shared" si="111"/>
        <v>1.3858999999999999</v>
      </c>
      <c r="K196" s="89">
        <f t="shared" si="111"/>
        <v>1.48234</v>
      </c>
      <c r="L196" s="89">
        <f t="shared" si="111"/>
        <v>1.6633899999999999</v>
      </c>
      <c r="M196" s="89">
        <f t="shared" si="111"/>
        <v>1.7946</v>
      </c>
      <c r="N196" s="89">
        <f t="shared" si="111"/>
        <v>1.98583</v>
      </c>
      <c r="O196" s="89">
        <f t="shared" si="111"/>
        <v>2.0516399999999999</v>
      </c>
      <c r="P196" s="89">
        <f t="shared" si="111"/>
        <v>2.0554999999999999</v>
      </c>
      <c r="Q196" s="89">
        <f t="shared" si="111"/>
        <v>2.0587</v>
      </c>
      <c r="R196" s="89">
        <f t="shared" si="111"/>
        <v>2.0277799999999999</v>
      </c>
      <c r="S196" s="89">
        <f t="shared" si="111"/>
        <v>2.0161799999999999</v>
      </c>
      <c r="T196" s="89">
        <f t="shared" si="111"/>
        <v>2.07951</v>
      </c>
      <c r="U196" s="89">
        <f t="shared" si="111"/>
        <v>2.1121400000000001</v>
      </c>
      <c r="V196" s="89">
        <f t="shared" si="111"/>
        <v>2.1122399999999999</v>
      </c>
      <c r="W196" s="89">
        <f t="shared" si="111"/>
        <v>2.0970599999999999</v>
      </c>
      <c r="X196" s="89">
        <f t="shared" si="111"/>
        <v>2.0891299999999999</v>
      </c>
      <c r="Y196" s="89">
        <f t="shared" si="111"/>
        <v>2.0028600000000001</v>
      </c>
      <c r="Z196" s="89">
        <f t="shared" si="111"/>
        <v>1.7508699999999999</v>
      </c>
      <c r="AA196" s="89">
        <f t="shared" si="111"/>
        <v>1.5770599999999999</v>
      </c>
    </row>
    <row r="197" spans="1:27" ht="12.75" hidden="1" customHeight="1" outlineLevel="1" x14ac:dyDescent="0.2">
      <c r="A197" s="99" t="s">
        <v>1219</v>
      </c>
      <c r="B197" s="60" t="s">
        <v>238</v>
      </c>
      <c r="C197" s="40" t="s">
        <v>79</v>
      </c>
      <c r="D197" s="41">
        <v>1272.5999999999999</v>
      </c>
      <c r="E197" s="41">
        <v>1229.68</v>
      </c>
      <c r="F197" s="41">
        <v>1152.4100000000001</v>
      </c>
      <c r="G197" s="41">
        <v>1118.29</v>
      </c>
      <c r="H197" s="41">
        <v>1139.4100000000001</v>
      </c>
      <c r="I197" s="41">
        <v>1143.56</v>
      </c>
      <c r="J197" s="41">
        <v>1180.79</v>
      </c>
      <c r="K197" s="41">
        <v>1277.23</v>
      </c>
      <c r="L197" s="41">
        <v>1458.28</v>
      </c>
      <c r="M197" s="41">
        <v>1589.49</v>
      </c>
      <c r="N197" s="41">
        <v>1780.72</v>
      </c>
      <c r="O197" s="41">
        <v>1846.53</v>
      </c>
      <c r="P197" s="41">
        <v>1850.39</v>
      </c>
      <c r="Q197" s="41">
        <v>1853.59</v>
      </c>
      <c r="R197" s="41">
        <v>1822.67</v>
      </c>
      <c r="S197" s="41">
        <v>1811.07</v>
      </c>
      <c r="T197" s="41">
        <v>1874.4</v>
      </c>
      <c r="U197" s="41">
        <v>1907.03</v>
      </c>
      <c r="V197" s="41">
        <v>1907.13</v>
      </c>
      <c r="W197" s="41">
        <v>1891.95</v>
      </c>
      <c r="X197" s="41">
        <v>1884.02</v>
      </c>
      <c r="Y197" s="41">
        <v>1797.75</v>
      </c>
      <c r="Z197" s="41">
        <v>1545.76</v>
      </c>
      <c r="AA197" s="41">
        <v>1371.95</v>
      </c>
    </row>
    <row r="198" spans="1:27" ht="12.75" hidden="1" customHeight="1" outlineLevel="1" x14ac:dyDescent="0.2">
      <c r="A198" s="99" t="s">
        <v>1220</v>
      </c>
      <c r="B198" s="60" t="s">
        <v>90</v>
      </c>
      <c r="C198" s="40" t="s">
        <v>79</v>
      </c>
      <c r="D198" s="41">
        <f>$D$168</f>
        <v>113.12</v>
      </c>
      <c r="E198" s="41">
        <f>$D$168</f>
        <v>113.12</v>
      </c>
      <c r="F198" s="41">
        <f t="shared" ref="F198:AA198" si="112">$D$168</f>
        <v>113.12</v>
      </c>
      <c r="G198" s="41">
        <f t="shared" si="112"/>
        <v>113.12</v>
      </c>
      <c r="H198" s="41">
        <f t="shared" si="112"/>
        <v>113.12</v>
      </c>
      <c r="I198" s="41">
        <f t="shared" si="112"/>
        <v>113.12</v>
      </c>
      <c r="J198" s="41">
        <f t="shared" si="112"/>
        <v>113.12</v>
      </c>
      <c r="K198" s="41">
        <f t="shared" si="112"/>
        <v>113.12</v>
      </c>
      <c r="L198" s="41">
        <f t="shared" si="112"/>
        <v>113.12</v>
      </c>
      <c r="M198" s="41">
        <f t="shared" si="112"/>
        <v>113.12</v>
      </c>
      <c r="N198" s="41">
        <f t="shared" si="112"/>
        <v>113.12</v>
      </c>
      <c r="O198" s="41">
        <f t="shared" si="112"/>
        <v>113.12</v>
      </c>
      <c r="P198" s="41">
        <f t="shared" si="112"/>
        <v>113.12</v>
      </c>
      <c r="Q198" s="41">
        <f t="shared" si="112"/>
        <v>113.12</v>
      </c>
      <c r="R198" s="41">
        <f t="shared" si="112"/>
        <v>113.12</v>
      </c>
      <c r="S198" s="41">
        <f t="shared" si="112"/>
        <v>113.12</v>
      </c>
      <c r="T198" s="41">
        <f t="shared" si="112"/>
        <v>113.12</v>
      </c>
      <c r="U198" s="41">
        <f t="shared" si="112"/>
        <v>113.12</v>
      </c>
      <c r="V198" s="41">
        <f t="shared" si="112"/>
        <v>113.12</v>
      </c>
      <c r="W198" s="41">
        <f t="shared" si="112"/>
        <v>113.12</v>
      </c>
      <c r="X198" s="41">
        <f t="shared" si="112"/>
        <v>113.12</v>
      </c>
      <c r="Y198" s="41">
        <f t="shared" si="112"/>
        <v>113.12</v>
      </c>
      <c r="Z198" s="41">
        <f t="shared" si="112"/>
        <v>113.12</v>
      </c>
      <c r="AA198" s="41">
        <f t="shared" si="112"/>
        <v>113.12</v>
      </c>
    </row>
    <row r="199" spans="1:27" ht="12.75" hidden="1" customHeight="1" outlineLevel="1" x14ac:dyDescent="0.2">
      <c r="A199" s="99" t="s">
        <v>1221</v>
      </c>
      <c r="B199" s="60" t="s">
        <v>83</v>
      </c>
      <c r="C199" s="40" t="s">
        <v>79</v>
      </c>
      <c r="D199" s="41">
        <v>3.72</v>
      </c>
      <c r="E199" s="41">
        <v>3.72</v>
      </c>
      <c r="F199" s="41">
        <v>3.72</v>
      </c>
      <c r="G199" s="41">
        <v>3.72</v>
      </c>
      <c r="H199" s="41">
        <v>3.72</v>
      </c>
      <c r="I199" s="41">
        <v>3.72</v>
      </c>
      <c r="J199" s="41">
        <v>3.72</v>
      </c>
      <c r="K199" s="41">
        <v>3.72</v>
      </c>
      <c r="L199" s="41">
        <v>3.72</v>
      </c>
      <c r="M199" s="41">
        <v>3.72</v>
      </c>
      <c r="N199" s="41">
        <v>3.72</v>
      </c>
      <c r="O199" s="41">
        <v>3.72</v>
      </c>
      <c r="P199" s="41">
        <v>3.72</v>
      </c>
      <c r="Q199" s="41">
        <v>3.72</v>
      </c>
      <c r="R199" s="41">
        <v>3.72</v>
      </c>
      <c r="S199" s="41">
        <v>3.72</v>
      </c>
      <c r="T199" s="41">
        <v>3.72</v>
      </c>
      <c r="U199" s="41">
        <v>3.72</v>
      </c>
      <c r="V199" s="41">
        <v>3.72</v>
      </c>
      <c r="W199" s="41">
        <v>3.72</v>
      </c>
      <c r="X199" s="41">
        <v>3.72</v>
      </c>
      <c r="Y199" s="41">
        <v>3.72</v>
      </c>
      <c r="Z199" s="41">
        <v>3.72</v>
      </c>
      <c r="AA199" s="41">
        <v>3.72</v>
      </c>
    </row>
    <row r="200" spans="1:27" ht="12.75" hidden="1" customHeight="1" outlineLevel="1" x14ac:dyDescent="0.2">
      <c r="A200" s="99" t="s">
        <v>1222</v>
      </c>
      <c r="B200" s="60" t="s">
        <v>81</v>
      </c>
      <c r="C200" s="40" t="s">
        <v>79</v>
      </c>
      <c r="D200" s="41">
        <f>$D$11</f>
        <v>88.27</v>
      </c>
      <c r="E200" s="41">
        <f t="shared" ref="E200:AA200" si="113">$D$11</f>
        <v>88.27</v>
      </c>
      <c r="F200" s="41">
        <f t="shared" si="113"/>
        <v>88.27</v>
      </c>
      <c r="G200" s="41">
        <f t="shared" si="113"/>
        <v>88.27</v>
      </c>
      <c r="H200" s="41">
        <f t="shared" si="113"/>
        <v>88.27</v>
      </c>
      <c r="I200" s="41">
        <f t="shared" si="113"/>
        <v>88.27</v>
      </c>
      <c r="J200" s="41">
        <f t="shared" si="113"/>
        <v>88.27</v>
      </c>
      <c r="K200" s="41">
        <f t="shared" si="113"/>
        <v>88.27</v>
      </c>
      <c r="L200" s="41">
        <f t="shared" si="113"/>
        <v>88.27</v>
      </c>
      <c r="M200" s="41">
        <f t="shared" si="113"/>
        <v>88.27</v>
      </c>
      <c r="N200" s="41">
        <f t="shared" si="113"/>
        <v>88.27</v>
      </c>
      <c r="O200" s="41">
        <f t="shared" si="113"/>
        <v>88.27</v>
      </c>
      <c r="P200" s="41">
        <f t="shared" si="113"/>
        <v>88.27</v>
      </c>
      <c r="Q200" s="41">
        <f t="shared" si="113"/>
        <v>88.27</v>
      </c>
      <c r="R200" s="41">
        <f t="shared" si="113"/>
        <v>88.27</v>
      </c>
      <c r="S200" s="41">
        <f t="shared" si="113"/>
        <v>88.27</v>
      </c>
      <c r="T200" s="41">
        <f t="shared" si="113"/>
        <v>88.27</v>
      </c>
      <c r="U200" s="41">
        <f t="shared" si="113"/>
        <v>88.27</v>
      </c>
      <c r="V200" s="41">
        <f t="shared" si="113"/>
        <v>88.27</v>
      </c>
      <c r="W200" s="41">
        <f t="shared" si="113"/>
        <v>88.27</v>
      </c>
      <c r="X200" s="41">
        <f t="shared" si="113"/>
        <v>88.27</v>
      </c>
      <c r="Y200" s="41">
        <f t="shared" si="113"/>
        <v>88.27</v>
      </c>
      <c r="Z200" s="41">
        <f t="shared" si="113"/>
        <v>88.27</v>
      </c>
      <c r="AA200" s="41">
        <f t="shared" si="113"/>
        <v>88.27</v>
      </c>
    </row>
    <row r="201" spans="1:27" ht="12.75" customHeight="1" collapsed="1" x14ac:dyDescent="0.2">
      <c r="A201" s="98" t="s">
        <v>1223</v>
      </c>
      <c r="B201" s="25" t="str">
        <f>"08"&amp;"."&amp;$B$663&amp;"."&amp;$B$664</f>
        <v>08.01.2024</v>
      </c>
      <c r="C201" s="88" t="s">
        <v>76</v>
      </c>
      <c r="D201" s="89">
        <f>ROUND(((D202+D203+D205+D204)/1000),5)</f>
        <v>1.5874900000000001</v>
      </c>
      <c r="E201" s="89">
        <f>ROUND(((E202+E203+E205+E204)/1000),5)</f>
        <v>1.4759</v>
      </c>
      <c r="F201" s="89">
        <f>ROUND(((F202+F203+F205+F204)/1000),5)</f>
        <v>1.46475</v>
      </c>
      <c r="G201" s="89">
        <f t="shared" ref="G201:AA201" si="114">ROUND(((G202+G203+G205+G204)/1000),5)</f>
        <v>1.4470700000000001</v>
      </c>
      <c r="H201" s="89">
        <f t="shared" si="114"/>
        <v>1.4479</v>
      </c>
      <c r="I201" s="89">
        <f t="shared" si="114"/>
        <v>1.4487399999999999</v>
      </c>
      <c r="J201" s="89">
        <f t="shared" si="114"/>
        <v>1.4342900000000001</v>
      </c>
      <c r="K201" s="89">
        <f t="shared" si="114"/>
        <v>1.5748599999999999</v>
      </c>
      <c r="L201" s="89">
        <f t="shared" si="114"/>
        <v>1.7275499999999999</v>
      </c>
      <c r="M201" s="89">
        <f t="shared" si="114"/>
        <v>1.93407</v>
      </c>
      <c r="N201" s="89">
        <f t="shared" si="114"/>
        <v>2.0739299999999998</v>
      </c>
      <c r="O201" s="89">
        <f t="shared" si="114"/>
        <v>2.1001300000000001</v>
      </c>
      <c r="P201" s="89">
        <f t="shared" si="114"/>
        <v>2.0994799999999998</v>
      </c>
      <c r="Q201" s="89">
        <f t="shared" si="114"/>
        <v>2.1040399999999999</v>
      </c>
      <c r="R201" s="89">
        <f t="shared" si="114"/>
        <v>2.0631599999999999</v>
      </c>
      <c r="S201" s="89">
        <f t="shared" si="114"/>
        <v>2.0689700000000002</v>
      </c>
      <c r="T201" s="89">
        <f t="shared" si="114"/>
        <v>2.09274</v>
      </c>
      <c r="U201" s="89">
        <f t="shared" si="114"/>
        <v>2.1274500000000001</v>
      </c>
      <c r="V201" s="89">
        <f t="shared" si="114"/>
        <v>2.1104099999999999</v>
      </c>
      <c r="W201" s="89">
        <f t="shared" si="114"/>
        <v>2.0912700000000002</v>
      </c>
      <c r="X201" s="89">
        <f t="shared" si="114"/>
        <v>2.0809700000000002</v>
      </c>
      <c r="Y201" s="89">
        <f t="shared" si="114"/>
        <v>1.92764</v>
      </c>
      <c r="Z201" s="89">
        <f t="shared" si="114"/>
        <v>1.68222</v>
      </c>
      <c r="AA201" s="89">
        <f t="shared" si="114"/>
        <v>1.46994</v>
      </c>
    </row>
    <row r="202" spans="1:27" ht="12.75" hidden="1" customHeight="1" outlineLevel="1" x14ac:dyDescent="0.2">
      <c r="A202" s="99" t="s">
        <v>1224</v>
      </c>
      <c r="B202" s="60" t="s">
        <v>238</v>
      </c>
      <c r="C202" s="40" t="s">
        <v>79</v>
      </c>
      <c r="D202" s="41">
        <v>1382.38</v>
      </c>
      <c r="E202" s="41">
        <v>1270.79</v>
      </c>
      <c r="F202" s="41">
        <v>1259.6400000000001</v>
      </c>
      <c r="G202" s="41">
        <v>1241.96</v>
      </c>
      <c r="H202" s="41">
        <v>1242.79</v>
      </c>
      <c r="I202" s="41">
        <v>1243.6300000000001</v>
      </c>
      <c r="J202" s="41">
        <v>1229.18</v>
      </c>
      <c r="K202" s="41">
        <v>1369.75</v>
      </c>
      <c r="L202" s="41">
        <v>1522.44</v>
      </c>
      <c r="M202" s="41">
        <v>1728.96</v>
      </c>
      <c r="N202" s="41">
        <v>1868.82</v>
      </c>
      <c r="O202" s="41">
        <v>1895.02</v>
      </c>
      <c r="P202" s="41">
        <v>1894.37</v>
      </c>
      <c r="Q202" s="41">
        <v>1898.93</v>
      </c>
      <c r="R202" s="41">
        <v>1858.05</v>
      </c>
      <c r="S202" s="41">
        <v>1863.86</v>
      </c>
      <c r="T202" s="41">
        <v>1887.63</v>
      </c>
      <c r="U202" s="41">
        <v>1922.34</v>
      </c>
      <c r="V202" s="41">
        <v>1905.3</v>
      </c>
      <c r="W202" s="41">
        <v>1886.16</v>
      </c>
      <c r="X202" s="41">
        <v>1875.86</v>
      </c>
      <c r="Y202" s="41">
        <v>1722.53</v>
      </c>
      <c r="Z202" s="41">
        <v>1477.11</v>
      </c>
      <c r="AA202" s="41">
        <v>1264.83</v>
      </c>
    </row>
    <row r="203" spans="1:27" ht="12.75" hidden="1" customHeight="1" outlineLevel="1" x14ac:dyDescent="0.2">
      <c r="A203" s="99" t="s">
        <v>1225</v>
      </c>
      <c r="B203" s="60" t="s">
        <v>90</v>
      </c>
      <c r="C203" s="40" t="s">
        <v>79</v>
      </c>
      <c r="D203" s="41">
        <f>$D$168</f>
        <v>113.12</v>
      </c>
      <c r="E203" s="41">
        <f>$D$168</f>
        <v>113.12</v>
      </c>
      <c r="F203" s="41">
        <f t="shared" ref="F203:AA203" si="115">$D$168</f>
        <v>113.12</v>
      </c>
      <c r="G203" s="41">
        <f t="shared" si="115"/>
        <v>113.12</v>
      </c>
      <c r="H203" s="41">
        <f t="shared" si="115"/>
        <v>113.12</v>
      </c>
      <c r="I203" s="41">
        <f t="shared" si="115"/>
        <v>113.12</v>
      </c>
      <c r="J203" s="41">
        <f t="shared" si="115"/>
        <v>113.12</v>
      </c>
      <c r="K203" s="41">
        <f t="shared" si="115"/>
        <v>113.12</v>
      </c>
      <c r="L203" s="41">
        <f t="shared" si="115"/>
        <v>113.12</v>
      </c>
      <c r="M203" s="41">
        <f t="shared" si="115"/>
        <v>113.12</v>
      </c>
      <c r="N203" s="41">
        <f t="shared" si="115"/>
        <v>113.12</v>
      </c>
      <c r="O203" s="41">
        <f t="shared" si="115"/>
        <v>113.12</v>
      </c>
      <c r="P203" s="41">
        <f t="shared" si="115"/>
        <v>113.12</v>
      </c>
      <c r="Q203" s="41">
        <f t="shared" si="115"/>
        <v>113.12</v>
      </c>
      <c r="R203" s="41">
        <f t="shared" si="115"/>
        <v>113.12</v>
      </c>
      <c r="S203" s="41">
        <f t="shared" si="115"/>
        <v>113.12</v>
      </c>
      <c r="T203" s="41">
        <f t="shared" si="115"/>
        <v>113.12</v>
      </c>
      <c r="U203" s="41">
        <f t="shared" si="115"/>
        <v>113.12</v>
      </c>
      <c r="V203" s="41">
        <f t="shared" si="115"/>
        <v>113.12</v>
      </c>
      <c r="W203" s="41">
        <f t="shared" si="115"/>
        <v>113.12</v>
      </c>
      <c r="X203" s="41">
        <f t="shared" si="115"/>
        <v>113.12</v>
      </c>
      <c r="Y203" s="41">
        <f t="shared" si="115"/>
        <v>113.12</v>
      </c>
      <c r="Z203" s="41">
        <f t="shared" si="115"/>
        <v>113.12</v>
      </c>
      <c r="AA203" s="41">
        <f t="shared" si="115"/>
        <v>113.12</v>
      </c>
    </row>
    <row r="204" spans="1:27" ht="12.75" hidden="1" customHeight="1" outlineLevel="1" x14ac:dyDescent="0.2">
      <c r="A204" s="99" t="s">
        <v>1226</v>
      </c>
      <c r="B204" s="60" t="s">
        <v>83</v>
      </c>
      <c r="C204" s="40" t="s">
        <v>79</v>
      </c>
      <c r="D204" s="41">
        <v>3.72</v>
      </c>
      <c r="E204" s="41">
        <v>3.72</v>
      </c>
      <c r="F204" s="41">
        <v>3.72</v>
      </c>
      <c r="G204" s="41">
        <v>3.72</v>
      </c>
      <c r="H204" s="41">
        <v>3.72</v>
      </c>
      <c r="I204" s="41">
        <v>3.72</v>
      </c>
      <c r="J204" s="41">
        <v>3.72</v>
      </c>
      <c r="K204" s="41">
        <v>3.72</v>
      </c>
      <c r="L204" s="41">
        <v>3.72</v>
      </c>
      <c r="M204" s="41">
        <v>3.72</v>
      </c>
      <c r="N204" s="41">
        <v>3.72</v>
      </c>
      <c r="O204" s="41">
        <v>3.72</v>
      </c>
      <c r="P204" s="41">
        <v>3.72</v>
      </c>
      <c r="Q204" s="41">
        <v>3.72</v>
      </c>
      <c r="R204" s="41">
        <v>3.72</v>
      </c>
      <c r="S204" s="41">
        <v>3.72</v>
      </c>
      <c r="T204" s="41">
        <v>3.72</v>
      </c>
      <c r="U204" s="41">
        <v>3.72</v>
      </c>
      <c r="V204" s="41">
        <v>3.72</v>
      </c>
      <c r="W204" s="41">
        <v>3.72</v>
      </c>
      <c r="X204" s="41">
        <v>3.72</v>
      </c>
      <c r="Y204" s="41">
        <v>3.72</v>
      </c>
      <c r="Z204" s="41">
        <v>3.72</v>
      </c>
      <c r="AA204" s="41">
        <v>3.72</v>
      </c>
    </row>
    <row r="205" spans="1:27" ht="12.75" hidden="1" customHeight="1" outlineLevel="1" x14ac:dyDescent="0.2">
      <c r="A205" s="99" t="s">
        <v>1227</v>
      </c>
      <c r="B205" s="60" t="s">
        <v>81</v>
      </c>
      <c r="C205" s="40" t="s">
        <v>79</v>
      </c>
      <c r="D205" s="41">
        <f>$D$11</f>
        <v>88.27</v>
      </c>
      <c r="E205" s="41">
        <f t="shared" ref="E205:AA205" si="116">$D$11</f>
        <v>88.27</v>
      </c>
      <c r="F205" s="41">
        <f t="shared" si="116"/>
        <v>88.27</v>
      </c>
      <c r="G205" s="41">
        <f t="shared" si="116"/>
        <v>88.27</v>
      </c>
      <c r="H205" s="41">
        <f t="shared" si="116"/>
        <v>88.27</v>
      </c>
      <c r="I205" s="41">
        <f t="shared" si="116"/>
        <v>88.27</v>
      </c>
      <c r="J205" s="41">
        <f t="shared" si="116"/>
        <v>88.27</v>
      </c>
      <c r="K205" s="41">
        <f t="shared" si="116"/>
        <v>88.27</v>
      </c>
      <c r="L205" s="41">
        <f t="shared" si="116"/>
        <v>88.27</v>
      </c>
      <c r="M205" s="41">
        <f t="shared" si="116"/>
        <v>88.27</v>
      </c>
      <c r="N205" s="41">
        <f t="shared" si="116"/>
        <v>88.27</v>
      </c>
      <c r="O205" s="41">
        <f t="shared" si="116"/>
        <v>88.27</v>
      </c>
      <c r="P205" s="41">
        <f t="shared" si="116"/>
        <v>88.27</v>
      </c>
      <c r="Q205" s="41">
        <f t="shared" si="116"/>
        <v>88.27</v>
      </c>
      <c r="R205" s="41">
        <f t="shared" si="116"/>
        <v>88.27</v>
      </c>
      <c r="S205" s="41">
        <f t="shared" si="116"/>
        <v>88.27</v>
      </c>
      <c r="T205" s="41">
        <f t="shared" si="116"/>
        <v>88.27</v>
      </c>
      <c r="U205" s="41">
        <f t="shared" si="116"/>
        <v>88.27</v>
      </c>
      <c r="V205" s="41">
        <f t="shared" si="116"/>
        <v>88.27</v>
      </c>
      <c r="W205" s="41">
        <f t="shared" si="116"/>
        <v>88.27</v>
      </c>
      <c r="X205" s="41">
        <f t="shared" si="116"/>
        <v>88.27</v>
      </c>
      <c r="Y205" s="41">
        <f t="shared" si="116"/>
        <v>88.27</v>
      </c>
      <c r="Z205" s="41">
        <f t="shared" si="116"/>
        <v>88.27</v>
      </c>
      <c r="AA205" s="41">
        <f t="shared" si="116"/>
        <v>88.27</v>
      </c>
    </row>
    <row r="206" spans="1:27" ht="12.75" customHeight="1" collapsed="1" x14ac:dyDescent="0.2">
      <c r="A206" s="98" t="s">
        <v>1228</v>
      </c>
      <c r="B206" s="25" t="str">
        <f>"09"&amp;"."&amp;$B$663&amp;"."&amp;$B$664</f>
        <v>09.01.2024</v>
      </c>
      <c r="C206" s="88" t="s">
        <v>76</v>
      </c>
      <c r="D206" s="89">
        <f>ROUND(((D207+D208+D210+D209)/1000),5)</f>
        <v>1.3880399999999999</v>
      </c>
      <c r="E206" s="89">
        <f>ROUND(((E207+E208+E210+E209)/1000),5)</f>
        <v>1.3183400000000001</v>
      </c>
      <c r="F206" s="89">
        <f>ROUND(((F207+F208+F210+F209)/1000),5)</f>
        <v>1.2467299999999999</v>
      </c>
      <c r="G206" s="89">
        <f t="shared" ref="G206:AA206" si="117">ROUND(((G207+G208+G210+G209)/1000),5)</f>
        <v>1.2360199999999999</v>
      </c>
      <c r="H206" s="89">
        <f t="shared" si="117"/>
        <v>1.26037</v>
      </c>
      <c r="I206" s="89">
        <f t="shared" si="117"/>
        <v>1.32362</v>
      </c>
      <c r="J206" s="89">
        <f t="shared" si="117"/>
        <v>1.50247</v>
      </c>
      <c r="K206" s="89">
        <f t="shared" si="117"/>
        <v>1.7879100000000001</v>
      </c>
      <c r="L206" s="89">
        <f t="shared" si="117"/>
        <v>2.0955300000000001</v>
      </c>
      <c r="M206" s="89">
        <f t="shared" si="117"/>
        <v>2.1353399999999998</v>
      </c>
      <c r="N206" s="89">
        <f t="shared" si="117"/>
        <v>2.1533899999999999</v>
      </c>
      <c r="O206" s="89">
        <f t="shared" si="117"/>
        <v>2.20282</v>
      </c>
      <c r="P206" s="89">
        <f t="shared" si="117"/>
        <v>2.18106</v>
      </c>
      <c r="Q206" s="89">
        <f t="shared" si="117"/>
        <v>2.1905299999999999</v>
      </c>
      <c r="R206" s="89">
        <f t="shared" si="117"/>
        <v>2.1852299999999998</v>
      </c>
      <c r="S206" s="89">
        <f t="shared" si="117"/>
        <v>2.1406499999999999</v>
      </c>
      <c r="T206" s="89">
        <f t="shared" si="117"/>
        <v>2.1331099999999998</v>
      </c>
      <c r="U206" s="89">
        <f t="shared" si="117"/>
        <v>2.1179199999999998</v>
      </c>
      <c r="V206" s="89">
        <f t="shared" si="117"/>
        <v>2.1048300000000002</v>
      </c>
      <c r="W206" s="89">
        <f t="shared" si="117"/>
        <v>2.13889</v>
      </c>
      <c r="X206" s="89">
        <f t="shared" si="117"/>
        <v>2.0456500000000002</v>
      </c>
      <c r="Y206" s="89">
        <f t="shared" si="117"/>
        <v>1.90648</v>
      </c>
      <c r="Z206" s="89">
        <f t="shared" si="117"/>
        <v>1.66893</v>
      </c>
      <c r="AA206" s="89">
        <f t="shared" si="117"/>
        <v>1.4277</v>
      </c>
    </row>
    <row r="207" spans="1:27" ht="12.75" hidden="1" customHeight="1" outlineLevel="1" x14ac:dyDescent="0.2">
      <c r="A207" s="99" t="s">
        <v>1229</v>
      </c>
      <c r="B207" s="60" t="s">
        <v>238</v>
      </c>
      <c r="C207" s="40" t="s">
        <v>79</v>
      </c>
      <c r="D207" s="41">
        <v>1182.93</v>
      </c>
      <c r="E207" s="41">
        <v>1113.23</v>
      </c>
      <c r="F207" s="41">
        <v>1041.6199999999999</v>
      </c>
      <c r="G207" s="41">
        <v>1030.9100000000001</v>
      </c>
      <c r="H207" s="41">
        <v>1055.26</v>
      </c>
      <c r="I207" s="41">
        <v>1118.51</v>
      </c>
      <c r="J207" s="41">
        <v>1297.3599999999999</v>
      </c>
      <c r="K207" s="41">
        <v>1582.8</v>
      </c>
      <c r="L207" s="41">
        <v>1890.42</v>
      </c>
      <c r="M207" s="41">
        <v>1930.23</v>
      </c>
      <c r="N207" s="41">
        <v>1948.28</v>
      </c>
      <c r="O207" s="41">
        <v>1997.71</v>
      </c>
      <c r="P207" s="41">
        <v>1975.95</v>
      </c>
      <c r="Q207" s="41">
        <v>1985.42</v>
      </c>
      <c r="R207" s="41">
        <v>1980.12</v>
      </c>
      <c r="S207" s="41">
        <v>1935.54</v>
      </c>
      <c r="T207" s="41">
        <v>1928</v>
      </c>
      <c r="U207" s="41">
        <v>1912.81</v>
      </c>
      <c r="V207" s="41">
        <v>1899.72</v>
      </c>
      <c r="W207" s="41">
        <v>1933.78</v>
      </c>
      <c r="X207" s="41">
        <v>1840.54</v>
      </c>
      <c r="Y207" s="41">
        <v>1701.37</v>
      </c>
      <c r="Z207" s="41">
        <v>1463.82</v>
      </c>
      <c r="AA207" s="41">
        <v>1222.5899999999999</v>
      </c>
    </row>
    <row r="208" spans="1:27" ht="12.75" hidden="1" customHeight="1" outlineLevel="1" x14ac:dyDescent="0.2">
      <c r="A208" s="99" t="s">
        <v>1230</v>
      </c>
      <c r="B208" s="60" t="s">
        <v>90</v>
      </c>
      <c r="C208" s="40" t="s">
        <v>79</v>
      </c>
      <c r="D208" s="41">
        <f>$D$168</f>
        <v>113.12</v>
      </c>
      <c r="E208" s="41">
        <f>$D$168</f>
        <v>113.12</v>
      </c>
      <c r="F208" s="41">
        <f t="shared" ref="F208:AA208" si="118">$D$168</f>
        <v>113.12</v>
      </c>
      <c r="G208" s="41">
        <f t="shared" si="118"/>
        <v>113.12</v>
      </c>
      <c r="H208" s="41">
        <f t="shared" si="118"/>
        <v>113.12</v>
      </c>
      <c r="I208" s="41">
        <f t="shared" si="118"/>
        <v>113.12</v>
      </c>
      <c r="J208" s="41">
        <f t="shared" si="118"/>
        <v>113.12</v>
      </c>
      <c r="K208" s="41">
        <f t="shared" si="118"/>
        <v>113.12</v>
      </c>
      <c r="L208" s="41">
        <f t="shared" si="118"/>
        <v>113.12</v>
      </c>
      <c r="M208" s="41">
        <f t="shared" si="118"/>
        <v>113.12</v>
      </c>
      <c r="N208" s="41">
        <f t="shared" si="118"/>
        <v>113.12</v>
      </c>
      <c r="O208" s="41">
        <f t="shared" si="118"/>
        <v>113.12</v>
      </c>
      <c r="P208" s="41">
        <f t="shared" si="118"/>
        <v>113.12</v>
      </c>
      <c r="Q208" s="41">
        <f t="shared" si="118"/>
        <v>113.12</v>
      </c>
      <c r="R208" s="41">
        <f t="shared" si="118"/>
        <v>113.12</v>
      </c>
      <c r="S208" s="41">
        <f t="shared" si="118"/>
        <v>113.12</v>
      </c>
      <c r="T208" s="41">
        <f t="shared" si="118"/>
        <v>113.12</v>
      </c>
      <c r="U208" s="41">
        <f t="shared" si="118"/>
        <v>113.12</v>
      </c>
      <c r="V208" s="41">
        <f t="shared" si="118"/>
        <v>113.12</v>
      </c>
      <c r="W208" s="41">
        <f t="shared" si="118"/>
        <v>113.12</v>
      </c>
      <c r="X208" s="41">
        <f t="shared" si="118"/>
        <v>113.12</v>
      </c>
      <c r="Y208" s="41">
        <f t="shared" si="118"/>
        <v>113.12</v>
      </c>
      <c r="Z208" s="41">
        <f t="shared" si="118"/>
        <v>113.12</v>
      </c>
      <c r="AA208" s="41">
        <f t="shared" si="118"/>
        <v>113.12</v>
      </c>
    </row>
    <row r="209" spans="1:27" ht="12.75" hidden="1" customHeight="1" outlineLevel="1" x14ac:dyDescent="0.2">
      <c r="A209" s="99" t="s">
        <v>1231</v>
      </c>
      <c r="B209" s="60" t="s">
        <v>83</v>
      </c>
      <c r="C209" s="40" t="s">
        <v>79</v>
      </c>
      <c r="D209" s="41">
        <v>3.72</v>
      </c>
      <c r="E209" s="41">
        <v>3.72</v>
      </c>
      <c r="F209" s="41">
        <v>3.72</v>
      </c>
      <c r="G209" s="41">
        <v>3.72</v>
      </c>
      <c r="H209" s="41">
        <v>3.72</v>
      </c>
      <c r="I209" s="41">
        <v>3.72</v>
      </c>
      <c r="J209" s="41">
        <v>3.72</v>
      </c>
      <c r="K209" s="41">
        <v>3.72</v>
      </c>
      <c r="L209" s="41">
        <v>3.72</v>
      </c>
      <c r="M209" s="41">
        <v>3.72</v>
      </c>
      <c r="N209" s="41">
        <v>3.72</v>
      </c>
      <c r="O209" s="41">
        <v>3.72</v>
      </c>
      <c r="P209" s="41">
        <v>3.72</v>
      </c>
      <c r="Q209" s="41">
        <v>3.72</v>
      </c>
      <c r="R209" s="41">
        <v>3.72</v>
      </c>
      <c r="S209" s="41">
        <v>3.72</v>
      </c>
      <c r="T209" s="41">
        <v>3.72</v>
      </c>
      <c r="U209" s="41">
        <v>3.72</v>
      </c>
      <c r="V209" s="41">
        <v>3.72</v>
      </c>
      <c r="W209" s="41">
        <v>3.72</v>
      </c>
      <c r="X209" s="41">
        <v>3.72</v>
      </c>
      <c r="Y209" s="41">
        <v>3.72</v>
      </c>
      <c r="Z209" s="41">
        <v>3.72</v>
      </c>
      <c r="AA209" s="41">
        <v>3.72</v>
      </c>
    </row>
    <row r="210" spans="1:27" ht="12.75" hidden="1" customHeight="1" outlineLevel="1" x14ac:dyDescent="0.2">
      <c r="A210" s="99" t="s">
        <v>1232</v>
      </c>
      <c r="B210" s="60" t="s">
        <v>81</v>
      </c>
      <c r="C210" s="40" t="s">
        <v>79</v>
      </c>
      <c r="D210" s="41">
        <f>$D$11</f>
        <v>88.27</v>
      </c>
      <c r="E210" s="41">
        <f t="shared" ref="E210:AA210" si="119">$D$11</f>
        <v>88.27</v>
      </c>
      <c r="F210" s="41">
        <f t="shared" si="119"/>
        <v>88.27</v>
      </c>
      <c r="G210" s="41">
        <f t="shared" si="119"/>
        <v>88.27</v>
      </c>
      <c r="H210" s="41">
        <f t="shared" si="119"/>
        <v>88.27</v>
      </c>
      <c r="I210" s="41">
        <f t="shared" si="119"/>
        <v>88.27</v>
      </c>
      <c r="J210" s="41">
        <f t="shared" si="119"/>
        <v>88.27</v>
      </c>
      <c r="K210" s="41">
        <f t="shared" si="119"/>
        <v>88.27</v>
      </c>
      <c r="L210" s="41">
        <f t="shared" si="119"/>
        <v>88.27</v>
      </c>
      <c r="M210" s="41">
        <f t="shared" si="119"/>
        <v>88.27</v>
      </c>
      <c r="N210" s="41">
        <f t="shared" si="119"/>
        <v>88.27</v>
      </c>
      <c r="O210" s="41">
        <f t="shared" si="119"/>
        <v>88.27</v>
      </c>
      <c r="P210" s="41">
        <f t="shared" si="119"/>
        <v>88.27</v>
      </c>
      <c r="Q210" s="41">
        <f t="shared" si="119"/>
        <v>88.27</v>
      </c>
      <c r="R210" s="41">
        <f t="shared" si="119"/>
        <v>88.27</v>
      </c>
      <c r="S210" s="41">
        <f t="shared" si="119"/>
        <v>88.27</v>
      </c>
      <c r="T210" s="41">
        <f t="shared" si="119"/>
        <v>88.27</v>
      </c>
      <c r="U210" s="41">
        <f t="shared" si="119"/>
        <v>88.27</v>
      </c>
      <c r="V210" s="41">
        <f t="shared" si="119"/>
        <v>88.27</v>
      </c>
      <c r="W210" s="41">
        <f t="shared" si="119"/>
        <v>88.27</v>
      </c>
      <c r="X210" s="41">
        <f t="shared" si="119"/>
        <v>88.27</v>
      </c>
      <c r="Y210" s="41">
        <f t="shared" si="119"/>
        <v>88.27</v>
      </c>
      <c r="Z210" s="41">
        <f t="shared" si="119"/>
        <v>88.27</v>
      </c>
      <c r="AA210" s="41">
        <f t="shared" si="119"/>
        <v>88.27</v>
      </c>
    </row>
    <row r="211" spans="1:27" ht="12.75" customHeight="1" collapsed="1" x14ac:dyDescent="0.2">
      <c r="A211" s="98" t="s">
        <v>1233</v>
      </c>
      <c r="B211" s="25" t="str">
        <f>"10"&amp;"."&amp;$B$663&amp;"."&amp;$B$664</f>
        <v>10.01.2024</v>
      </c>
      <c r="C211" s="88" t="s">
        <v>76</v>
      </c>
      <c r="D211" s="89">
        <f>ROUND(((D212+D213+D215+D214)/1000),5)</f>
        <v>1.40507</v>
      </c>
      <c r="E211" s="89">
        <f>ROUND(((E212+E213+E215+E214)/1000),5)</f>
        <v>1.32412</v>
      </c>
      <c r="F211" s="89">
        <f>ROUND(((F212+F213+F215+F214)/1000),5)</f>
        <v>1.2983199999999999</v>
      </c>
      <c r="G211" s="89">
        <f t="shared" ref="G211:AA211" si="120">ROUND(((G212+G213+G215+G214)/1000),5)</f>
        <v>1.29775</v>
      </c>
      <c r="H211" s="89">
        <f t="shared" si="120"/>
        <v>1.35555</v>
      </c>
      <c r="I211" s="89">
        <f t="shared" si="120"/>
        <v>1.44682</v>
      </c>
      <c r="J211" s="89">
        <f t="shared" si="120"/>
        <v>1.6653500000000001</v>
      </c>
      <c r="K211" s="89">
        <f t="shared" si="120"/>
        <v>1.95896</v>
      </c>
      <c r="L211" s="89">
        <f t="shared" si="120"/>
        <v>2.1458900000000001</v>
      </c>
      <c r="M211" s="89">
        <f t="shared" si="120"/>
        <v>2.1951100000000001</v>
      </c>
      <c r="N211" s="89">
        <f t="shared" si="120"/>
        <v>2.2197499999999999</v>
      </c>
      <c r="O211" s="89">
        <f t="shared" si="120"/>
        <v>2.2722799999999999</v>
      </c>
      <c r="P211" s="89">
        <f t="shared" si="120"/>
        <v>2.2421500000000001</v>
      </c>
      <c r="Q211" s="89">
        <f t="shared" si="120"/>
        <v>2.2514799999999999</v>
      </c>
      <c r="R211" s="89">
        <f t="shared" si="120"/>
        <v>2.2472699999999999</v>
      </c>
      <c r="S211" s="89">
        <f t="shared" si="120"/>
        <v>2.1946099999999999</v>
      </c>
      <c r="T211" s="89">
        <f t="shared" si="120"/>
        <v>2.1976399999999998</v>
      </c>
      <c r="U211" s="89">
        <f t="shared" si="120"/>
        <v>2.1831999999999998</v>
      </c>
      <c r="V211" s="89">
        <f t="shared" si="120"/>
        <v>2.1631</v>
      </c>
      <c r="W211" s="89">
        <f t="shared" si="120"/>
        <v>2.2047099999999999</v>
      </c>
      <c r="X211" s="89">
        <f t="shared" si="120"/>
        <v>2.0842800000000001</v>
      </c>
      <c r="Y211" s="89">
        <f t="shared" si="120"/>
        <v>1.9612099999999999</v>
      </c>
      <c r="Z211" s="89">
        <f t="shared" si="120"/>
        <v>1.74264</v>
      </c>
      <c r="AA211" s="89">
        <f t="shared" si="120"/>
        <v>1.4563600000000001</v>
      </c>
    </row>
    <row r="212" spans="1:27" ht="12.75" hidden="1" customHeight="1" outlineLevel="1" x14ac:dyDescent="0.2">
      <c r="A212" s="99" t="s">
        <v>1234</v>
      </c>
      <c r="B212" s="60" t="s">
        <v>238</v>
      </c>
      <c r="C212" s="40" t="s">
        <v>79</v>
      </c>
      <c r="D212" s="41">
        <v>1199.96</v>
      </c>
      <c r="E212" s="41">
        <v>1119.01</v>
      </c>
      <c r="F212" s="41">
        <v>1093.21</v>
      </c>
      <c r="G212" s="41">
        <v>1092.6400000000001</v>
      </c>
      <c r="H212" s="41">
        <v>1150.44</v>
      </c>
      <c r="I212" s="41">
        <v>1241.71</v>
      </c>
      <c r="J212" s="41">
        <v>1460.24</v>
      </c>
      <c r="K212" s="41">
        <v>1753.85</v>
      </c>
      <c r="L212" s="41">
        <v>1940.78</v>
      </c>
      <c r="M212" s="41">
        <v>1990</v>
      </c>
      <c r="N212" s="41">
        <v>2014.64</v>
      </c>
      <c r="O212" s="41">
        <v>2067.17</v>
      </c>
      <c r="P212" s="41">
        <v>2037.04</v>
      </c>
      <c r="Q212" s="41">
        <v>2046.37</v>
      </c>
      <c r="R212" s="41">
        <v>2042.16</v>
      </c>
      <c r="S212" s="41">
        <v>1989.5</v>
      </c>
      <c r="T212" s="41">
        <v>1992.53</v>
      </c>
      <c r="U212" s="41">
        <v>1978.09</v>
      </c>
      <c r="V212" s="41">
        <v>1957.99</v>
      </c>
      <c r="W212" s="41">
        <v>1999.6</v>
      </c>
      <c r="X212" s="41">
        <v>1879.17</v>
      </c>
      <c r="Y212" s="41">
        <v>1756.1</v>
      </c>
      <c r="Z212" s="41">
        <v>1537.53</v>
      </c>
      <c r="AA212" s="41">
        <v>1251.25</v>
      </c>
    </row>
    <row r="213" spans="1:27" ht="12.75" hidden="1" customHeight="1" outlineLevel="1" x14ac:dyDescent="0.2">
      <c r="A213" s="99" t="s">
        <v>1235</v>
      </c>
      <c r="B213" s="60" t="s">
        <v>90</v>
      </c>
      <c r="C213" s="40" t="s">
        <v>79</v>
      </c>
      <c r="D213" s="41">
        <f>$D$168</f>
        <v>113.12</v>
      </c>
      <c r="E213" s="41">
        <f>$D$168</f>
        <v>113.12</v>
      </c>
      <c r="F213" s="41">
        <f t="shared" ref="F213:AA213" si="121">$D$168</f>
        <v>113.12</v>
      </c>
      <c r="G213" s="41">
        <f t="shared" si="121"/>
        <v>113.12</v>
      </c>
      <c r="H213" s="41">
        <f t="shared" si="121"/>
        <v>113.12</v>
      </c>
      <c r="I213" s="41">
        <f t="shared" si="121"/>
        <v>113.12</v>
      </c>
      <c r="J213" s="41">
        <f t="shared" si="121"/>
        <v>113.12</v>
      </c>
      <c r="K213" s="41">
        <f t="shared" si="121"/>
        <v>113.12</v>
      </c>
      <c r="L213" s="41">
        <f t="shared" si="121"/>
        <v>113.12</v>
      </c>
      <c r="M213" s="41">
        <f t="shared" si="121"/>
        <v>113.12</v>
      </c>
      <c r="N213" s="41">
        <f t="shared" si="121"/>
        <v>113.12</v>
      </c>
      <c r="O213" s="41">
        <f t="shared" si="121"/>
        <v>113.12</v>
      </c>
      <c r="P213" s="41">
        <f t="shared" si="121"/>
        <v>113.12</v>
      </c>
      <c r="Q213" s="41">
        <f t="shared" si="121"/>
        <v>113.12</v>
      </c>
      <c r="R213" s="41">
        <f t="shared" si="121"/>
        <v>113.12</v>
      </c>
      <c r="S213" s="41">
        <f t="shared" si="121"/>
        <v>113.12</v>
      </c>
      <c r="T213" s="41">
        <f t="shared" si="121"/>
        <v>113.12</v>
      </c>
      <c r="U213" s="41">
        <f t="shared" si="121"/>
        <v>113.12</v>
      </c>
      <c r="V213" s="41">
        <f t="shared" si="121"/>
        <v>113.12</v>
      </c>
      <c r="W213" s="41">
        <f t="shared" si="121"/>
        <v>113.12</v>
      </c>
      <c r="X213" s="41">
        <f t="shared" si="121"/>
        <v>113.12</v>
      </c>
      <c r="Y213" s="41">
        <f t="shared" si="121"/>
        <v>113.12</v>
      </c>
      <c r="Z213" s="41">
        <f t="shared" si="121"/>
        <v>113.12</v>
      </c>
      <c r="AA213" s="41">
        <f t="shared" si="121"/>
        <v>113.12</v>
      </c>
    </row>
    <row r="214" spans="1:27" ht="12.75" hidden="1" customHeight="1" outlineLevel="1" x14ac:dyDescent="0.2">
      <c r="A214" s="99" t="s">
        <v>1236</v>
      </c>
      <c r="B214" s="60" t="s">
        <v>83</v>
      </c>
      <c r="C214" s="40" t="s">
        <v>79</v>
      </c>
      <c r="D214" s="41">
        <v>3.72</v>
      </c>
      <c r="E214" s="41">
        <v>3.72</v>
      </c>
      <c r="F214" s="41">
        <v>3.72</v>
      </c>
      <c r="G214" s="41">
        <v>3.72</v>
      </c>
      <c r="H214" s="41">
        <v>3.72</v>
      </c>
      <c r="I214" s="41">
        <v>3.72</v>
      </c>
      <c r="J214" s="41">
        <v>3.72</v>
      </c>
      <c r="K214" s="41">
        <v>3.72</v>
      </c>
      <c r="L214" s="41">
        <v>3.72</v>
      </c>
      <c r="M214" s="41">
        <v>3.72</v>
      </c>
      <c r="N214" s="41">
        <v>3.72</v>
      </c>
      <c r="O214" s="41">
        <v>3.72</v>
      </c>
      <c r="P214" s="41">
        <v>3.72</v>
      </c>
      <c r="Q214" s="41">
        <v>3.72</v>
      </c>
      <c r="R214" s="41">
        <v>3.72</v>
      </c>
      <c r="S214" s="41">
        <v>3.72</v>
      </c>
      <c r="T214" s="41">
        <v>3.72</v>
      </c>
      <c r="U214" s="41">
        <v>3.72</v>
      </c>
      <c r="V214" s="41">
        <v>3.72</v>
      </c>
      <c r="W214" s="41">
        <v>3.72</v>
      </c>
      <c r="X214" s="41">
        <v>3.72</v>
      </c>
      <c r="Y214" s="41">
        <v>3.72</v>
      </c>
      <c r="Z214" s="41">
        <v>3.72</v>
      </c>
      <c r="AA214" s="41">
        <v>3.72</v>
      </c>
    </row>
    <row r="215" spans="1:27" ht="12.75" hidden="1" customHeight="1" outlineLevel="1" x14ac:dyDescent="0.2">
      <c r="A215" s="99" t="s">
        <v>1237</v>
      </c>
      <c r="B215" s="60" t="s">
        <v>81</v>
      </c>
      <c r="C215" s="40" t="s">
        <v>79</v>
      </c>
      <c r="D215" s="41">
        <f>$D$11</f>
        <v>88.27</v>
      </c>
      <c r="E215" s="41">
        <f t="shared" ref="E215:AA215" si="122">$D$11</f>
        <v>88.27</v>
      </c>
      <c r="F215" s="41">
        <f t="shared" si="122"/>
        <v>88.27</v>
      </c>
      <c r="G215" s="41">
        <f t="shared" si="122"/>
        <v>88.27</v>
      </c>
      <c r="H215" s="41">
        <f t="shared" si="122"/>
        <v>88.27</v>
      </c>
      <c r="I215" s="41">
        <f t="shared" si="122"/>
        <v>88.27</v>
      </c>
      <c r="J215" s="41">
        <f t="shared" si="122"/>
        <v>88.27</v>
      </c>
      <c r="K215" s="41">
        <f t="shared" si="122"/>
        <v>88.27</v>
      </c>
      <c r="L215" s="41">
        <f t="shared" si="122"/>
        <v>88.27</v>
      </c>
      <c r="M215" s="41">
        <f t="shared" si="122"/>
        <v>88.27</v>
      </c>
      <c r="N215" s="41">
        <f t="shared" si="122"/>
        <v>88.27</v>
      </c>
      <c r="O215" s="41">
        <f t="shared" si="122"/>
        <v>88.27</v>
      </c>
      <c r="P215" s="41">
        <f t="shared" si="122"/>
        <v>88.27</v>
      </c>
      <c r="Q215" s="41">
        <f t="shared" si="122"/>
        <v>88.27</v>
      </c>
      <c r="R215" s="41">
        <f t="shared" si="122"/>
        <v>88.27</v>
      </c>
      <c r="S215" s="41">
        <f t="shared" si="122"/>
        <v>88.27</v>
      </c>
      <c r="T215" s="41">
        <f t="shared" si="122"/>
        <v>88.27</v>
      </c>
      <c r="U215" s="41">
        <f t="shared" si="122"/>
        <v>88.27</v>
      </c>
      <c r="V215" s="41">
        <f t="shared" si="122"/>
        <v>88.27</v>
      </c>
      <c r="W215" s="41">
        <f t="shared" si="122"/>
        <v>88.27</v>
      </c>
      <c r="X215" s="41">
        <f t="shared" si="122"/>
        <v>88.27</v>
      </c>
      <c r="Y215" s="41">
        <f t="shared" si="122"/>
        <v>88.27</v>
      </c>
      <c r="Z215" s="41">
        <f t="shared" si="122"/>
        <v>88.27</v>
      </c>
      <c r="AA215" s="41">
        <f t="shared" si="122"/>
        <v>88.27</v>
      </c>
    </row>
    <row r="216" spans="1:27" ht="12.75" customHeight="1" collapsed="1" x14ac:dyDescent="0.2">
      <c r="A216" s="98" t="s">
        <v>1238</v>
      </c>
      <c r="B216" s="25" t="str">
        <f>"11"&amp;"."&amp;$B$663&amp;"."&amp;$B$664</f>
        <v>11.01.2024</v>
      </c>
      <c r="C216" s="88" t="s">
        <v>76</v>
      </c>
      <c r="D216" s="89">
        <f>ROUND(((D217+D218+D220+D219)/1000),5)</f>
        <v>1.4499599999999999</v>
      </c>
      <c r="E216" s="89">
        <f>ROUND(((E217+E218+E220+E219)/1000),5)</f>
        <v>1.3797299999999999</v>
      </c>
      <c r="F216" s="89">
        <f>ROUND(((F217+F218+F220+F219)/1000),5)</f>
        <v>1.3244199999999999</v>
      </c>
      <c r="G216" s="89">
        <f t="shared" ref="G216:AA216" si="123">ROUND(((G217+G218+G220+G219)/1000),5)</f>
        <v>1.3517999999999999</v>
      </c>
      <c r="H216" s="89">
        <f t="shared" si="123"/>
        <v>1.39656</v>
      </c>
      <c r="I216" s="89">
        <f t="shared" si="123"/>
        <v>1.4647300000000001</v>
      </c>
      <c r="J216" s="89">
        <f t="shared" si="123"/>
        <v>1.6878200000000001</v>
      </c>
      <c r="K216" s="89">
        <f t="shared" si="123"/>
        <v>2.0463</v>
      </c>
      <c r="L216" s="89">
        <f t="shared" si="123"/>
        <v>2.18323</v>
      </c>
      <c r="M216" s="89">
        <f t="shared" si="123"/>
        <v>2.2300200000000001</v>
      </c>
      <c r="N216" s="89">
        <f t="shared" si="123"/>
        <v>2.27441</v>
      </c>
      <c r="O216" s="89">
        <f t="shared" si="123"/>
        <v>2.2980499999999999</v>
      </c>
      <c r="P216" s="89">
        <f t="shared" si="123"/>
        <v>2.2684700000000002</v>
      </c>
      <c r="Q216" s="89">
        <f t="shared" si="123"/>
        <v>2.2780800000000001</v>
      </c>
      <c r="R216" s="89">
        <f t="shared" si="123"/>
        <v>2.2759399999999999</v>
      </c>
      <c r="S216" s="89">
        <f t="shared" si="123"/>
        <v>2.22336</v>
      </c>
      <c r="T216" s="89">
        <f t="shared" si="123"/>
        <v>2.2419699999999998</v>
      </c>
      <c r="U216" s="89">
        <f t="shared" si="123"/>
        <v>2.2635200000000002</v>
      </c>
      <c r="V216" s="89">
        <f t="shared" si="123"/>
        <v>2.1819000000000002</v>
      </c>
      <c r="W216" s="89">
        <f t="shared" si="123"/>
        <v>2.21753</v>
      </c>
      <c r="X216" s="89">
        <f t="shared" si="123"/>
        <v>2.0939399999999999</v>
      </c>
      <c r="Y216" s="89">
        <f t="shared" si="123"/>
        <v>1.9834700000000001</v>
      </c>
      <c r="Z216" s="89">
        <f t="shared" si="123"/>
        <v>1.7443900000000001</v>
      </c>
      <c r="AA216" s="89">
        <f t="shared" si="123"/>
        <v>1.45174</v>
      </c>
    </row>
    <row r="217" spans="1:27" ht="12.75" hidden="1" customHeight="1" outlineLevel="1" x14ac:dyDescent="0.2">
      <c r="A217" s="99" t="s">
        <v>1239</v>
      </c>
      <c r="B217" s="60" t="s">
        <v>238</v>
      </c>
      <c r="C217" s="40" t="s">
        <v>79</v>
      </c>
      <c r="D217" s="41">
        <v>1244.8499999999999</v>
      </c>
      <c r="E217" s="41">
        <v>1174.6199999999999</v>
      </c>
      <c r="F217" s="41">
        <v>1119.31</v>
      </c>
      <c r="G217" s="41">
        <v>1146.69</v>
      </c>
      <c r="H217" s="41">
        <v>1191.45</v>
      </c>
      <c r="I217" s="41">
        <v>1259.6199999999999</v>
      </c>
      <c r="J217" s="41">
        <v>1482.71</v>
      </c>
      <c r="K217" s="41">
        <v>1841.19</v>
      </c>
      <c r="L217" s="41">
        <v>1978.12</v>
      </c>
      <c r="M217" s="41">
        <v>2024.91</v>
      </c>
      <c r="N217" s="41">
        <v>2069.3000000000002</v>
      </c>
      <c r="O217" s="41">
        <v>2092.94</v>
      </c>
      <c r="P217" s="41">
        <v>2063.36</v>
      </c>
      <c r="Q217" s="41">
        <v>2072.9699999999998</v>
      </c>
      <c r="R217" s="41">
        <v>2070.83</v>
      </c>
      <c r="S217" s="41">
        <v>2018.25</v>
      </c>
      <c r="T217" s="41">
        <v>2036.86</v>
      </c>
      <c r="U217" s="41">
        <v>2058.41</v>
      </c>
      <c r="V217" s="41">
        <v>1976.79</v>
      </c>
      <c r="W217" s="41">
        <v>2012.42</v>
      </c>
      <c r="X217" s="41">
        <v>1888.83</v>
      </c>
      <c r="Y217" s="41">
        <v>1778.36</v>
      </c>
      <c r="Z217" s="41">
        <v>1539.28</v>
      </c>
      <c r="AA217" s="41">
        <v>1246.6300000000001</v>
      </c>
    </row>
    <row r="218" spans="1:27" ht="12.75" hidden="1" customHeight="1" outlineLevel="1" x14ac:dyDescent="0.2">
      <c r="A218" s="99" t="s">
        <v>1240</v>
      </c>
      <c r="B218" s="60" t="s">
        <v>90</v>
      </c>
      <c r="C218" s="40" t="s">
        <v>79</v>
      </c>
      <c r="D218" s="41">
        <f>$D$168</f>
        <v>113.12</v>
      </c>
      <c r="E218" s="41">
        <f>$D$168</f>
        <v>113.12</v>
      </c>
      <c r="F218" s="41">
        <f t="shared" ref="F218:AA218" si="124">$D$168</f>
        <v>113.12</v>
      </c>
      <c r="G218" s="41">
        <f t="shared" si="124"/>
        <v>113.12</v>
      </c>
      <c r="H218" s="41">
        <f t="shared" si="124"/>
        <v>113.12</v>
      </c>
      <c r="I218" s="41">
        <f t="shared" si="124"/>
        <v>113.12</v>
      </c>
      <c r="J218" s="41">
        <f t="shared" si="124"/>
        <v>113.12</v>
      </c>
      <c r="K218" s="41">
        <f t="shared" si="124"/>
        <v>113.12</v>
      </c>
      <c r="L218" s="41">
        <f t="shared" si="124"/>
        <v>113.12</v>
      </c>
      <c r="M218" s="41">
        <f t="shared" si="124"/>
        <v>113.12</v>
      </c>
      <c r="N218" s="41">
        <f t="shared" si="124"/>
        <v>113.12</v>
      </c>
      <c r="O218" s="41">
        <f t="shared" si="124"/>
        <v>113.12</v>
      </c>
      <c r="P218" s="41">
        <f t="shared" si="124"/>
        <v>113.12</v>
      </c>
      <c r="Q218" s="41">
        <f t="shared" si="124"/>
        <v>113.12</v>
      </c>
      <c r="R218" s="41">
        <f t="shared" si="124"/>
        <v>113.12</v>
      </c>
      <c r="S218" s="41">
        <f t="shared" si="124"/>
        <v>113.12</v>
      </c>
      <c r="T218" s="41">
        <f t="shared" si="124"/>
        <v>113.12</v>
      </c>
      <c r="U218" s="41">
        <f t="shared" si="124"/>
        <v>113.12</v>
      </c>
      <c r="V218" s="41">
        <f t="shared" si="124"/>
        <v>113.12</v>
      </c>
      <c r="W218" s="41">
        <f t="shared" si="124"/>
        <v>113.12</v>
      </c>
      <c r="X218" s="41">
        <f t="shared" si="124"/>
        <v>113.12</v>
      </c>
      <c r="Y218" s="41">
        <f t="shared" si="124"/>
        <v>113.12</v>
      </c>
      <c r="Z218" s="41">
        <f t="shared" si="124"/>
        <v>113.12</v>
      </c>
      <c r="AA218" s="41">
        <f t="shared" si="124"/>
        <v>113.12</v>
      </c>
    </row>
    <row r="219" spans="1:27" ht="12.75" hidden="1" customHeight="1" outlineLevel="1" x14ac:dyDescent="0.2">
      <c r="A219" s="99" t="s">
        <v>1241</v>
      </c>
      <c r="B219" s="60" t="s">
        <v>83</v>
      </c>
      <c r="C219" s="40" t="s">
        <v>79</v>
      </c>
      <c r="D219" s="41">
        <v>3.72</v>
      </c>
      <c r="E219" s="41">
        <v>3.72</v>
      </c>
      <c r="F219" s="41">
        <v>3.72</v>
      </c>
      <c r="G219" s="41">
        <v>3.72</v>
      </c>
      <c r="H219" s="41">
        <v>3.72</v>
      </c>
      <c r="I219" s="41">
        <v>3.72</v>
      </c>
      <c r="J219" s="41">
        <v>3.72</v>
      </c>
      <c r="K219" s="41">
        <v>3.72</v>
      </c>
      <c r="L219" s="41">
        <v>3.72</v>
      </c>
      <c r="M219" s="41">
        <v>3.72</v>
      </c>
      <c r="N219" s="41">
        <v>3.72</v>
      </c>
      <c r="O219" s="41">
        <v>3.72</v>
      </c>
      <c r="P219" s="41">
        <v>3.72</v>
      </c>
      <c r="Q219" s="41">
        <v>3.72</v>
      </c>
      <c r="R219" s="41">
        <v>3.72</v>
      </c>
      <c r="S219" s="41">
        <v>3.72</v>
      </c>
      <c r="T219" s="41">
        <v>3.72</v>
      </c>
      <c r="U219" s="41">
        <v>3.72</v>
      </c>
      <c r="V219" s="41">
        <v>3.72</v>
      </c>
      <c r="W219" s="41">
        <v>3.72</v>
      </c>
      <c r="X219" s="41">
        <v>3.72</v>
      </c>
      <c r="Y219" s="41">
        <v>3.72</v>
      </c>
      <c r="Z219" s="41">
        <v>3.72</v>
      </c>
      <c r="AA219" s="41">
        <v>3.72</v>
      </c>
    </row>
    <row r="220" spans="1:27" ht="12.75" hidden="1" customHeight="1" outlineLevel="1" x14ac:dyDescent="0.2">
      <c r="A220" s="99" t="s">
        <v>1242</v>
      </c>
      <c r="B220" s="60" t="s">
        <v>81</v>
      </c>
      <c r="C220" s="40" t="s">
        <v>79</v>
      </c>
      <c r="D220" s="41">
        <f>$D$11</f>
        <v>88.27</v>
      </c>
      <c r="E220" s="41">
        <f t="shared" ref="E220:AA220" si="125">$D$11</f>
        <v>88.27</v>
      </c>
      <c r="F220" s="41">
        <f t="shared" si="125"/>
        <v>88.27</v>
      </c>
      <c r="G220" s="41">
        <f t="shared" si="125"/>
        <v>88.27</v>
      </c>
      <c r="H220" s="41">
        <f t="shared" si="125"/>
        <v>88.27</v>
      </c>
      <c r="I220" s="41">
        <f t="shared" si="125"/>
        <v>88.27</v>
      </c>
      <c r="J220" s="41">
        <f t="shared" si="125"/>
        <v>88.27</v>
      </c>
      <c r="K220" s="41">
        <f t="shared" si="125"/>
        <v>88.27</v>
      </c>
      <c r="L220" s="41">
        <f t="shared" si="125"/>
        <v>88.27</v>
      </c>
      <c r="M220" s="41">
        <f t="shared" si="125"/>
        <v>88.27</v>
      </c>
      <c r="N220" s="41">
        <f t="shared" si="125"/>
        <v>88.27</v>
      </c>
      <c r="O220" s="41">
        <f t="shared" si="125"/>
        <v>88.27</v>
      </c>
      <c r="P220" s="41">
        <f t="shared" si="125"/>
        <v>88.27</v>
      </c>
      <c r="Q220" s="41">
        <f t="shared" si="125"/>
        <v>88.27</v>
      </c>
      <c r="R220" s="41">
        <f t="shared" si="125"/>
        <v>88.27</v>
      </c>
      <c r="S220" s="41">
        <f t="shared" si="125"/>
        <v>88.27</v>
      </c>
      <c r="T220" s="41">
        <f t="shared" si="125"/>
        <v>88.27</v>
      </c>
      <c r="U220" s="41">
        <f t="shared" si="125"/>
        <v>88.27</v>
      </c>
      <c r="V220" s="41">
        <f t="shared" si="125"/>
        <v>88.27</v>
      </c>
      <c r="W220" s="41">
        <f t="shared" si="125"/>
        <v>88.27</v>
      </c>
      <c r="X220" s="41">
        <f t="shared" si="125"/>
        <v>88.27</v>
      </c>
      <c r="Y220" s="41">
        <f t="shared" si="125"/>
        <v>88.27</v>
      </c>
      <c r="Z220" s="41">
        <f t="shared" si="125"/>
        <v>88.27</v>
      </c>
      <c r="AA220" s="41">
        <f t="shared" si="125"/>
        <v>88.27</v>
      </c>
    </row>
    <row r="221" spans="1:27" ht="12.75" customHeight="1" collapsed="1" x14ac:dyDescent="0.2">
      <c r="A221" s="98" t="s">
        <v>1243</v>
      </c>
      <c r="B221" s="25" t="str">
        <f>"12"&amp;"."&amp;$B$663&amp;"."&amp;$B$664</f>
        <v>12.01.2024</v>
      </c>
      <c r="C221" s="88" t="s">
        <v>76</v>
      </c>
      <c r="D221" s="89">
        <f>ROUND(((D222+D223+D225+D224)/1000),5)</f>
        <v>1.3944000000000001</v>
      </c>
      <c r="E221" s="89">
        <f>ROUND(((E222+E223+E225+E224)/1000),5)</f>
        <v>1.31751</v>
      </c>
      <c r="F221" s="89">
        <f>ROUND(((F222+F223+F225+F224)/1000),5)</f>
        <v>1.24543</v>
      </c>
      <c r="G221" s="89">
        <f t="shared" ref="G221:AA221" si="126">ROUND(((G222+G223+G225+G224)/1000),5)</f>
        <v>1.26031</v>
      </c>
      <c r="H221" s="89">
        <f t="shared" si="126"/>
        <v>1.3226100000000001</v>
      </c>
      <c r="I221" s="89">
        <f t="shared" si="126"/>
        <v>1.4496</v>
      </c>
      <c r="J221" s="89">
        <f t="shared" si="126"/>
        <v>1.6626300000000001</v>
      </c>
      <c r="K221" s="89">
        <f t="shared" si="126"/>
        <v>1.9003300000000001</v>
      </c>
      <c r="L221" s="89">
        <f t="shared" si="126"/>
        <v>2.0712999999999999</v>
      </c>
      <c r="M221" s="89">
        <f t="shared" si="126"/>
        <v>2.11626</v>
      </c>
      <c r="N221" s="89">
        <f t="shared" si="126"/>
        <v>2.1612100000000001</v>
      </c>
      <c r="O221" s="89">
        <f t="shared" si="126"/>
        <v>2.2060200000000001</v>
      </c>
      <c r="P221" s="89">
        <f t="shared" si="126"/>
        <v>2.17049</v>
      </c>
      <c r="Q221" s="89">
        <f t="shared" si="126"/>
        <v>2.18519</v>
      </c>
      <c r="R221" s="89">
        <f t="shared" si="126"/>
        <v>2.18045</v>
      </c>
      <c r="S221" s="89">
        <f t="shared" si="126"/>
        <v>2.11172</v>
      </c>
      <c r="T221" s="89">
        <f t="shared" si="126"/>
        <v>2.1300599999999998</v>
      </c>
      <c r="U221" s="89">
        <f t="shared" si="126"/>
        <v>2.15876</v>
      </c>
      <c r="V221" s="89">
        <f t="shared" si="126"/>
        <v>2.1523300000000001</v>
      </c>
      <c r="W221" s="89">
        <f t="shared" si="126"/>
        <v>2.1867399999999999</v>
      </c>
      <c r="X221" s="89">
        <f t="shared" si="126"/>
        <v>2.1114000000000002</v>
      </c>
      <c r="Y221" s="89">
        <f t="shared" si="126"/>
        <v>1.9978100000000001</v>
      </c>
      <c r="Z221" s="89">
        <f t="shared" si="126"/>
        <v>1.7584500000000001</v>
      </c>
      <c r="AA221" s="89">
        <f t="shared" si="126"/>
        <v>1.5484800000000001</v>
      </c>
    </row>
    <row r="222" spans="1:27" ht="12.75" hidden="1" customHeight="1" outlineLevel="1" x14ac:dyDescent="0.2">
      <c r="A222" s="99" t="s">
        <v>1244</v>
      </c>
      <c r="B222" s="60" t="s">
        <v>238</v>
      </c>
      <c r="C222" s="40" t="s">
        <v>79</v>
      </c>
      <c r="D222" s="41">
        <v>1189.29</v>
      </c>
      <c r="E222" s="41">
        <v>1112.4000000000001</v>
      </c>
      <c r="F222" s="41">
        <v>1040.32</v>
      </c>
      <c r="G222" s="41">
        <v>1055.2</v>
      </c>
      <c r="H222" s="41">
        <v>1117.5</v>
      </c>
      <c r="I222" s="41">
        <v>1244.49</v>
      </c>
      <c r="J222" s="41">
        <v>1457.52</v>
      </c>
      <c r="K222" s="41">
        <v>1695.22</v>
      </c>
      <c r="L222" s="41">
        <v>1866.19</v>
      </c>
      <c r="M222" s="41">
        <v>1911.15</v>
      </c>
      <c r="N222" s="41">
        <v>1956.1</v>
      </c>
      <c r="O222" s="41">
        <v>2000.91</v>
      </c>
      <c r="P222" s="41">
        <v>1965.38</v>
      </c>
      <c r="Q222" s="41">
        <v>1980.08</v>
      </c>
      <c r="R222" s="41">
        <v>1975.34</v>
      </c>
      <c r="S222" s="41">
        <v>1906.61</v>
      </c>
      <c r="T222" s="41">
        <v>1924.95</v>
      </c>
      <c r="U222" s="41">
        <v>1953.65</v>
      </c>
      <c r="V222" s="41">
        <v>1947.22</v>
      </c>
      <c r="W222" s="41">
        <v>1981.63</v>
      </c>
      <c r="X222" s="41">
        <v>1906.29</v>
      </c>
      <c r="Y222" s="41">
        <v>1792.7</v>
      </c>
      <c r="Z222" s="41">
        <v>1553.34</v>
      </c>
      <c r="AA222" s="41">
        <v>1343.37</v>
      </c>
    </row>
    <row r="223" spans="1:27" ht="12.75" hidden="1" customHeight="1" outlineLevel="1" x14ac:dyDescent="0.2">
      <c r="A223" s="99" t="s">
        <v>1245</v>
      </c>
      <c r="B223" s="60" t="s">
        <v>90</v>
      </c>
      <c r="C223" s="40" t="s">
        <v>79</v>
      </c>
      <c r="D223" s="41">
        <f>$D$168</f>
        <v>113.12</v>
      </c>
      <c r="E223" s="41">
        <f>$D$168</f>
        <v>113.12</v>
      </c>
      <c r="F223" s="41">
        <f t="shared" ref="F223:AA223" si="127">$D$168</f>
        <v>113.12</v>
      </c>
      <c r="G223" s="41">
        <f t="shared" si="127"/>
        <v>113.12</v>
      </c>
      <c r="H223" s="41">
        <f t="shared" si="127"/>
        <v>113.12</v>
      </c>
      <c r="I223" s="41">
        <f t="shared" si="127"/>
        <v>113.12</v>
      </c>
      <c r="J223" s="41">
        <f t="shared" si="127"/>
        <v>113.12</v>
      </c>
      <c r="K223" s="41">
        <f t="shared" si="127"/>
        <v>113.12</v>
      </c>
      <c r="L223" s="41">
        <f t="shared" si="127"/>
        <v>113.12</v>
      </c>
      <c r="M223" s="41">
        <f t="shared" si="127"/>
        <v>113.12</v>
      </c>
      <c r="N223" s="41">
        <f t="shared" si="127"/>
        <v>113.12</v>
      </c>
      <c r="O223" s="41">
        <f t="shared" si="127"/>
        <v>113.12</v>
      </c>
      <c r="P223" s="41">
        <f t="shared" si="127"/>
        <v>113.12</v>
      </c>
      <c r="Q223" s="41">
        <f t="shared" si="127"/>
        <v>113.12</v>
      </c>
      <c r="R223" s="41">
        <f t="shared" si="127"/>
        <v>113.12</v>
      </c>
      <c r="S223" s="41">
        <f t="shared" si="127"/>
        <v>113.12</v>
      </c>
      <c r="T223" s="41">
        <f t="shared" si="127"/>
        <v>113.12</v>
      </c>
      <c r="U223" s="41">
        <f t="shared" si="127"/>
        <v>113.12</v>
      </c>
      <c r="V223" s="41">
        <f t="shared" si="127"/>
        <v>113.12</v>
      </c>
      <c r="W223" s="41">
        <f t="shared" si="127"/>
        <v>113.12</v>
      </c>
      <c r="X223" s="41">
        <f t="shared" si="127"/>
        <v>113.12</v>
      </c>
      <c r="Y223" s="41">
        <f t="shared" si="127"/>
        <v>113.12</v>
      </c>
      <c r="Z223" s="41">
        <f t="shared" si="127"/>
        <v>113.12</v>
      </c>
      <c r="AA223" s="41">
        <f t="shared" si="127"/>
        <v>113.12</v>
      </c>
    </row>
    <row r="224" spans="1:27" ht="12.75" hidden="1" customHeight="1" outlineLevel="1" x14ac:dyDescent="0.2">
      <c r="A224" s="99" t="s">
        <v>1246</v>
      </c>
      <c r="B224" s="60" t="s">
        <v>83</v>
      </c>
      <c r="C224" s="40" t="s">
        <v>79</v>
      </c>
      <c r="D224" s="41">
        <v>3.72</v>
      </c>
      <c r="E224" s="41">
        <v>3.72</v>
      </c>
      <c r="F224" s="41">
        <v>3.72</v>
      </c>
      <c r="G224" s="41">
        <v>3.72</v>
      </c>
      <c r="H224" s="41">
        <v>3.72</v>
      </c>
      <c r="I224" s="41">
        <v>3.72</v>
      </c>
      <c r="J224" s="41">
        <v>3.72</v>
      </c>
      <c r="K224" s="41">
        <v>3.72</v>
      </c>
      <c r="L224" s="41">
        <v>3.72</v>
      </c>
      <c r="M224" s="41">
        <v>3.72</v>
      </c>
      <c r="N224" s="41">
        <v>3.72</v>
      </c>
      <c r="O224" s="41">
        <v>3.72</v>
      </c>
      <c r="P224" s="41">
        <v>3.72</v>
      </c>
      <c r="Q224" s="41">
        <v>3.72</v>
      </c>
      <c r="R224" s="41">
        <v>3.72</v>
      </c>
      <c r="S224" s="41">
        <v>3.72</v>
      </c>
      <c r="T224" s="41">
        <v>3.72</v>
      </c>
      <c r="U224" s="41">
        <v>3.72</v>
      </c>
      <c r="V224" s="41">
        <v>3.72</v>
      </c>
      <c r="W224" s="41">
        <v>3.72</v>
      </c>
      <c r="X224" s="41">
        <v>3.72</v>
      </c>
      <c r="Y224" s="41">
        <v>3.72</v>
      </c>
      <c r="Z224" s="41">
        <v>3.72</v>
      </c>
      <c r="AA224" s="41">
        <v>3.72</v>
      </c>
    </row>
    <row r="225" spans="1:27" ht="12.75" hidden="1" customHeight="1" outlineLevel="1" x14ac:dyDescent="0.2">
      <c r="A225" s="99" t="s">
        <v>1247</v>
      </c>
      <c r="B225" s="60" t="s">
        <v>81</v>
      </c>
      <c r="C225" s="40" t="s">
        <v>79</v>
      </c>
      <c r="D225" s="41">
        <f>$D$11</f>
        <v>88.27</v>
      </c>
      <c r="E225" s="41">
        <f t="shared" ref="E225:AA225" si="128">$D$11</f>
        <v>88.27</v>
      </c>
      <c r="F225" s="41">
        <f t="shared" si="128"/>
        <v>88.27</v>
      </c>
      <c r="G225" s="41">
        <f t="shared" si="128"/>
        <v>88.27</v>
      </c>
      <c r="H225" s="41">
        <f t="shared" si="128"/>
        <v>88.27</v>
      </c>
      <c r="I225" s="41">
        <f t="shared" si="128"/>
        <v>88.27</v>
      </c>
      <c r="J225" s="41">
        <f t="shared" si="128"/>
        <v>88.27</v>
      </c>
      <c r="K225" s="41">
        <f t="shared" si="128"/>
        <v>88.27</v>
      </c>
      <c r="L225" s="41">
        <f t="shared" si="128"/>
        <v>88.27</v>
      </c>
      <c r="M225" s="41">
        <f t="shared" si="128"/>
        <v>88.27</v>
      </c>
      <c r="N225" s="41">
        <f t="shared" si="128"/>
        <v>88.27</v>
      </c>
      <c r="O225" s="41">
        <f t="shared" si="128"/>
        <v>88.27</v>
      </c>
      <c r="P225" s="41">
        <f t="shared" si="128"/>
        <v>88.27</v>
      </c>
      <c r="Q225" s="41">
        <f t="shared" si="128"/>
        <v>88.27</v>
      </c>
      <c r="R225" s="41">
        <f t="shared" si="128"/>
        <v>88.27</v>
      </c>
      <c r="S225" s="41">
        <f t="shared" si="128"/>
        <v>88.27</v>
      </c>
      <c r="T225" s="41">
        <f t="shared" si="128"/>
        <v>88.27</v>
      </c>
      <c r="U225" s="41">
        <f t="shared" si="128"/>
        <v>88.27</v>
      </c>
      <c r="V225" s="41">
        <f t="shared" si="128"/>
        <v>88.27</v>
      </c>
      <c r="W225" s="41">
        <f t="shared" si="128"/>
        <v>88.27</v>
      </c>
      <c r="X225" s="41">
        <f t="shared" si="128"/>
        <v>88.27</v>
      </c>
      <c r="Y225" s="41">
        <f t="shared" si="128"/>
        <v>88.27</v>
      </c>
      <c r="Z225" s="41">
        <f t="shared" si="128"/>
        <v>88.27</v>
      </c>
      <c r="AA225" s="41">
        <f t="shared" si="128"/>
        <v>88.27</v>
      </c>
    </row>
    <row r="226" spans="1:27" ht="12.75" customHeight="1" collapsed="1" x14ac:dyDescent="0.2">
      <c r="A226" s="98" t="s">
        <v>1248</v>
      </c>
      <c r="B226" s="25" t="str">
        <f>"13"&amp;"."&amp;$B$663&amp;"."&amp;$B$664</f>
        <v>13.01.2024</v>
      </c>
      <c r="C226" s="88" t="s">
        <v>76</v>
      </c>
      <c r="D226" s="89">
        <f>ROUND(((D227+D228+D230+D229)/1000),5)</f>
        <v>1.7255199999999999</v>
      </c>
      <c r="E226" s="89">
        <f>ROUND(((E227+E228+E230+E229)/1000),5)</f>
        <v>1.5387200000000001</v>
      </c>
      <c r="F226" s="89">
        <f>ROUND(((F227+F228+F230+F229)/1000),5)</f>
        <v>1.4928699999999999</v>
      </c>
      <c r="G226" s="89">
        <f t="shared" ref="G226:AA226" si="129">ROUND(((G227+G228+G230+G229)/1000),5)</f>
        <v>1.48803</v>
      </c>
      <c r="H226" s="89">
        <f t="shared" si="129"/>
        <v>1.5260199999999999</v>
      </c>
      <c r="I226" s="89">
        <f t="shared" si="129"/>
        <v>1.6330100000000001</v>
      </c>
      <c r="J226" s="89">
        <f t="shared" si="129"/>
        <v>1.68228</v>
      </c>
      <c r="K226" s="89">
        <f t="shared" si="129"/>
        <v>1.7381899999999999</v>
      </c>
      <c r="L226" s="89">
        <f t="shared" si="129"/>
        <v>1.9118200000000001</v>
      </c>
      <c r="M226" s="89">
        <f t="shared" si="129"/>
        <v>1.9183699999999999</v>
      </c>
      <c r="N226" s="89">
        <f t="shared" si="129"/>
        <v>1.9821800000000001</v>
      </c>
      <c r="O226" s="89">
        <f t="shared" si="129"/>
        <v>2.01491</v>
      </c>
      <c r="P226" s="89">
        <f t="shared" si="129"/>
        <v>2.1074600000000001</v>
      </c>
      <c r="Q226" s="89">
        <f t="shared" si="129"/>
        <v>2.1287400000000001</v>
      </c>
      <c r="R226" s="89">
        <f t="shared" si="129"/>
        <v>2.0308799999999998</v>
      </c>
      <c r="S226" s="89">
        <f t="shared" si="129"/>
        <v>2.0129800000000002</v>
      </c>
      <c r="T226" s="89">
        <f t="shared" si="129"/>
        <v>2.1112199999999999</v>
      </c>
      <c r="U226" s="89">
        <f t="shared" si="129"/>
        <v>2.3887399999999999</v>
      </c>
      <c r="V226" s="89">
        <f t="shared" si="129"/>
        <v>2.41337</v>
      </c>
      <c r="W226" s="89">
        <f t="shared" si="129"/>
        <v>2.0878000000000001</v>
      </c>
      <c r="X226" s="89">
        <f t="shared" si="129"/>
        <v>1.96045</v>
      </c>
      <c r="Y226" s="89">
        <f t="shared" si="129"/>
        <v>1.6809799999999999</v>
      </c>
      <c r="Z226" s="89">
        <f t="shared" si="129"/>
        <v>1.65788</v>
      </c>
      <c r="AA226" s="89">
        <f t="shared" si="129"/>
        <v>1.7358899999999999</v>
      </c>
    </row>
    <row r="227" spans="1:27" ht="12.75" hidden="1" customHeight="1" outlineLevel="1" x14ac:dyDescent="0.2">
      <c r="A227" s="99" t="s">
        <v>1249</v>
      </c>
      <c r="B227" s="60" t="s">
        <v>238</v>
      </c>
      <c r="C227" s="40" t="s">
        <v>79</v>
      </c>
      <c r="D227" s="41">
        <v>1520.41</v>
      </c>
      <c r="E227" s="41">
        <v>1333.61</v>
      </c>
      <c r="F227" s="41">
        <v>1287.76</v>
      </c>
      <c r="G227" s="41">
        <v>1282.92</v>
      </c>
      <c r="H227" s="41">
        <v>1320.91</v>
      </c>
      <c r="I227" s="41">
        <v>1427.9</v>
      </c>
      <c r="J227" s="41">
        <v>1477.17</v>
      </c>
      <c r="K227" s="41">
        <v>1533.08</v>
      </c>
      <c r="L227" s="41">
        <v>1706.71</v>
      </c>
      <c r="M227" s="41">
        <v>1713.26</v>
      </c>
      <c r="N227" s="41">
        <v>1777.07</v>
      </c>
      <c r="O227" s="41">
        <v>1809.8</v>
      </c>
      <c r="P227" s="41">
        <v>1902.35</v>
      </c>
      <c r="Q227" s="41">
        <v>1923.63</v>
      </c>
      <c r="R227" s="41">
        <v>1825.77</v>
      </c>
      <c r="S227" s="41">
        <v>1807.87</v>
      </c>
      <c r="T227" s="41">
        <v>1906.11</v>
      </c>
      <c r="U227" s="41">
        <v>2183.63</v>
      </c>
      <c r="V227" s="41">
        <v>2208.2600000000002</v>
      </c>
      <c r="W227" s="41">
        <v>1882.69</v>
      </c>
      <c r="X227" s="41">
        <v>1755.34</v>
      </c>
      <c r="Y227" s="41">
        <v>1475.87</v>
      </c>
      <c r="Z227" s="41">
        <v>1452.77</v>
      </c>
      <c r="AA227" s="41">
        <v>1530.78</v>
      </c>
    </row>
    <row r="228" spans="1:27" ht="12.75" hidden="1" customHeight="1" outlineLevel="1" x14ac:dyDescent="0.2">
      <c r="A228" s="99" t="s">
        <v>1250</v>
      </c>
      <c r="B228" s="60" t="s">
        <v>90</v>
      </c>
      <c r="C228" s="40" t="s">
        <v>79</v>
      </c>
      <c r="D228" s="41">
        <f>$D$168</f>
        <v>113.12</v>
      </c>
      <c r="E228" s="41">
        <f>$D$168</f>
        <v>113.12</v>
      </c>
      <c r="F228" s="41">
        <f t="shared" ref="F228:AA228" si="130">$D$168</f>
        <v>113.12</v>
      </c>
      <c r="G228" s="41">
        <f t="shared" si="130"/>
        <v>113.12</v>
      </c>
      <c r="H228" s="41">
        <f t="shared" si="130"/>
        <v>113.12</v>
      </c>
      <c r="I228" s="41">
        <f t="shared" si="130"/>
        <v>113.12</v>
      </c>
      <c r="J228" s="41">
        <f t="shared" si="130"/>
        <v>113.12</v>
      </c>
      <c r="K228" s="41">
        <f t="shared" si="130"/>
        <v>113.12</v>
      </c>
      <c r="L228" s="41">
        <f t="shared" si="130"/>
        <v>113.12</v>
      </c>
      <c r="M228" s="41">
        <f t="shared" si="130"/>
        <v>113.12</v>
      </c>
      <c r="N228" s="41">
        <f t="shared" si="130"/>
        <v>113.12</v>
      </c>
      <c r="O228" s="41">
        <f t="shared" si="130"/>
        <v>113.12</v>
      </c>
      <c r="P228" s="41">
        <f t="shared" si="130"/>
        <v>113.12</v>
      </c>
      <c r="Q228" s="41">
        <f t="shared" si="130"/>
        <v>113.12</v>
      </c>
      <c r="R228" s="41">
        <f t="shared" si="130"/>
        <v>113.12</v>
      </c>
      <c r="S228" s="41">
        <f t="shared" si="130"/>
        <v>113.12</v>
      </c>
      <c r="T228" s="41">
        <f t="shared" si="130"/>
        <v>113.12</v>
      </c>
      <c r="U228" s="41">
        <f t="shared" si="130"/>
        <v>113.12</v>
      </c>
      <c r="V228" s="41">
        <f t="shared" si="130"/>
        <v>113.12</v>
      </c>
      <c r="W228" s="41">
        <f t="shared" si="130"/>
        <v>113.12</v>
      </c>
      <c r="X228" s="41">
        <f t="shared" si="130"/>
        <v>113.12</v>
      </c>
      <c r="Y228" s="41">
        <f t="shared" si="130"/>
        <v>113.12</v>
      </c>
      <c r="Z228" s="41">
        <f t="shared" si="130"/>
        <v>113.12</v>
      </c>
      <c r="AA228" s="41">
        <f t="shared" si="130"/>
        <v>113.12</v>
      </c>
    </row>
    <row r="229" spans="1:27" ht="12.75" hidden="1" customHeight="1" outlineLevel="1" x14ac:dyDescent="0.2">
      <c r="A229" s="99" t="s">
        <v>1251</v>
      </c>
      <c r="B229" s="60" t="s">
        <v>83</v>
      </c>
      <c r="C229" s="40" t="s">
        <v>79</v>
      </c>
      <c r="D229" s="41">
        <v>3.72</v>
      </c>
      <c r="E229" s="41">
        <v>3.72</v>
      </c>
      <c r="F229" s="41">
        <v>3.72</v>
      </c>
      <c r="G229" s="41">
        <v>3.72</v>
      </c>
      <c r="H229" s="41">
        <v>3.72</v>
      </c>
      <c r="I229" s="41">
        <v>3.72</v>
      </c>
      <c r="J229" s="41">
        <v>3.72</v>
      </c>
      <c r="K229" s="41">
        <v>3.72</v>
      </c>
      <c r="L229" s="41">
        <v>3.72</v>
      </c>
      <c r="M229" s="41">
        <v>3.72</v>
      </c>
      <c r="N229" s="41">
        <v>3.72</v>
      </c>
      <c r="O229" s="41">
        <v>3.72</v>
      </c>
      <c r="P229" s="41">
        <v>3.72</v>
      </c>
      <c r="Q229" s="41">
        <v>3.72</v>
      </c>
      <c r="R229" s="41">
        <v>3.72</v>
      </c>
      <c r="S229" s="41">
        <v>3.72</v>
      </c>
      <c r="T229" s="41">
        <v>3.72</v>
      </c>
      <c r="U229" s="41">
        <v>3.72</v>
      </c>
      <c r="V229" s="41">
        <v>3.72</v>
      </c>
      <c r="W229" s="41">
        <v>3.72</v>
      </c>
      <c r="X229" s="41">
        <v>3.72</v>
      </c>
      <c r="Y229" s="41">
        <v>3.72</v>
      </c>
      <c r="Z229" s="41">
        <v>3.72</v>
      </c>
      <c r="AA229" s="41">
        <v>3.72</v>
      </c>
    </row>
    <row r="230" spans="1:27" ht="12.75" hidden="1" customHeight="1" outlineLevel="1" x14ac:dyDescent="0.2">
      <c r="A230" s="99" t="s">
        <v>1252</v>
      </c>
      <c r="B230" s="60" t="s">
        <v>81</v>
      </c>
      <c r="C230" s="40" t="s">
        <v>79</v>
      </c>
      <c r="D230" s="41">
        <f>$D$11</f>
        <v>88.27</v>
      </c>
      <c r="E230" s="41">
        <f t="shared" ref="E230:AA230" si="131">$D$11</f>
        <v>88.27</v>
      </c>
      <c r="F230" s="41">
        <f t="shared" si="131"/>
        <v>88.27</v>
      </c>
      <c r="G230" s="41">
        <f t="shared" si="131"/>
        <v>88.27</v>
      </c>
      <c r="H230" s="41">
        <f t="shared" si="131"/>
        <v>88.27</v>
      </c>
      <c r="I230" s="41">
        <f t="shared" si="131"/>
        <v>88.27</v>
      </c>
      <c r="J230" s="41">
        <f t="shared" si="131"/>
        <v>88.27</v>
      </c>
      <c r="K230" s="41">
        <f t="shared" si="131"/>
        <v>88.27</v>
      </c>
      <c r="L230" s="41">
        <f t="shared" si="131"/>
        <v>88.27</v>
      </c>
      <c r="M230" s="41">
        <f t="shared" si="131"/>
        <v>88.27</v>
      </c>
      <c r="N230" s="41">
        <f t="shared" si="131"/>
        <v>88.27</v>
      </c>
      <c r="O230" s="41">
        <f t="shared" si="131"/>
        <v>88.27</v>
      </c>
      <c r="P230" s="41">
        <f t="shared" si="131"/>
        <v>88.27</v>
      </c>
      <c r="Q230" s="41">
        <f t="shared" si="131"/>
        <v>88.27</v>
      </c>
      <c r="R230" s="41">
        <f t="shared" si="131"/>
        <v>88.27</v>
      </c>
      <c r="S230" s="41">
        <f t="shared" si="131"/>
        <v>88.27</v>
      </c>
      <c r="T230" s="41">
        <f t="shared" si="131"/>
        <v>88.27</v>
      </c>
      <c r="U230" s="41">
        <f t="shared" si="131"/>
        <v>88.27</v>
      </c>
      <c r="V230" s="41">
        <f t="shared" si="131"/>
        <v>88.27</v>
      </c>
      <c r="W230" s="41">
        <f t="shared" si="131"/>
        <v>88.27</v>
      </c>
      <c r="X230" s="41">
        <f t="shared" si="131"/>
        <v>88.27</v>
      </c>
      <c r="Y230" s="41">
        <f t="shared" si="131"/>
        <v>88.27</v>
      </c>
      <c r="Z230" s="41">
        <f t="shared" si="131"/>
        <v>88.27</v>
      </c>
      <c r="AA230" s="41">
        <f t="shared" si="131"/>
        <v>88.27</v>
      </c>
    </row>
    <row r="231" spans="1:27" ht="12.75" customHeight="1" collapsed="1" x14ac:dyDescent="0.2">
      <c r="A231" s="98" t="s">
        <v>1253</v>
      </c>
      <c r="B231" s="25" t="str">
        <f>"14"&amp;"."&amp;$B$663&amp;"."&amp;$B$664</f>
        <v>14.01.2024</v>
      </c>
      <c r="C231" s="88" t="s">
        <v>76</v>
      </c>
      <c r="D231" s="89">
        <f>ROUND(((D232+D233+D235+D234)/1000),5)</f>
        <v>1.7542599999999999</v>
      </c>
      <c r="E231" s="89">
        <f>ROUND(((E232+E233+E235+E234)/1000),5)</f>
        <v>1.6193599999999999</v>
      </c>
      <c r="F231" s="89">
        <f>ROUND(((F232+F233+F235+F234)/1000),5)</f>
        <v>1.49108</v>
      </c>
      <c r="G231" s="89">
        <f t="shared" ref="G231:AA231" si="132">ROUND(((G232+G233+G235+G234)/1000),5)</f>
        <v>1.4768699999999999</v>
      </c>
      <c r="H231" s="89">
        <f t="shared" si="132"/>
        <v>1.4929699999999999</v>
      </c>
      <c r="I231" s="89">
        <f t="shared" si="132"/>
        <v>1.57033</v>
      </c>
      <c r="J231" s="89">
        <f t="shared" si="132"/>
        <v>1.6031899999999999</v>
      </c>
      <c r="K231" s="89">
        <f t="shared" si="132"/>
        <v>1.71515</v>
      </c>
      <c r="L231" s="89">
        <f t="shared" si="132"/>
        <v>1.7999400000000001</v>
      </c>
      <c r="M231" s="89">
        <f t="shared" si="132"/>
        <v>1.9570799999999999</v>
      </c>
      <c r="N231" s="89">
        <f t="shared" si="132"/>
        <v>2.0826099999999999</v>
      </c>
      <c r="O231" s="89">
        <f t="shared" si="132"/>
        <v>2.1571400000000001</v>
      </c>
      <c r="P231" s="89">
        <f t="shared" si="132"/>
        <v>2.1833</v>
      </c>
      <c r="Q231" s="89">
        <f t="shared" si="132"/>
        <v>2.2020400000000002</v>
      </c>
      <c r="R231" s="89">
        <f t="shared" si="132"/>
        <v>2.0720999999999998</v>
      </c>
      <c r="S231" s="89">
        <f t="shared" si="132"/>
        <v>2.2038099999999998</v>
      </c>
      <c r="T231" s="89">
        <f t="shared" si="132"/>
        <v>2.3834200000000001</v>
      </c>
      <c r="U231" s="89">
        <f t="shared" si="132"/>
        <v>2.4144100000000002</v>
      </c>
      <c r="V231" s="89">
        <f t="shared" si="132"/>
        <v>2.40883</v>
      </c>
      <c r="W231" s="89">
        <f t="shared" si="132"/>
        <v>2.2545999999999999</v>
      </c>
      <c r="X231" s="89">
        <f t="shared" si="132"/>
        <v>2.0954600000000001</v>
      </c>
      <c r="Y231" s="89">
        <f t="shared" si="132"/>
        <v>1.97018</v>
      </c>
      <c r="Z231" s="89">
        <f t="shared" si="132"/>
        <v>1.77041</v>
      </c>
      <c r="AA231" s="89">
        <f t="shared" si="132"/>
        <v>1.71129</v>
      </c>
    </row>
    <row r="232" spans="1:27" ht="12.75" hidden="1" customHeight="1" outlineLevel="1" x14ac:dyDescent="0.2">
      <c r="A232" s="99" t="s">
        <v>1254</v>
      </c>
      <c r="B232" s="60" t="s">
        <v>238</v>
      </c>
      <c r="C232" s="40" t="s">
        <v>79</v>
      </c>
      <c r="D232" s="41">
        <v>1549.15</v>
      </c>
      <c r="E232" s="41">
        <v>1414.25</v>
      </c>
      <c r="F232" s="41">
        <v>1285.97</v>
      </c>
      <c r="G232" s="41">
        <v>1271.76</v>
      </c>
      <c r="H232" s="41">
        <v>1287.8599999999999</v>
      </c>
      <c r="I232" s="41">
        <v>1365.22</v>
      </c>
      <c r="J232" s="41">
        <v>1398.08</v>
      </c>
      <c r="K232" s="41">
        <v>1510.04</v>
      </c>
      <c r="L232" s="41">
        <v>1594.83</v>
      </c>
      <c r="M232" s="41">
        <v>1751.97</v>
      </c>
      <c r="N232" s="41">
        <v>1877.5</v>
      </c>
      <c r="O232" s="41">
        <v>1952.03</v>
      </c>
      <c r="P232" s="41">
        <v>1978.19</v>
      </c>
      <c r="Q232" s="41">
        <v>1996.93</v>
      </c>
      <c r="R232" s="41">
        <v>1866.99</v>
      </c>
      <c r="S232" s="41">
        <v>1998.7</v>
      </c>
      <c r="T232" s="41">
        <v>2178.31</v>
      </c>
      <c r="U232" s="41">
        <v>2209.3000000000002</v>
      </c>
      <c r="V232" s="41">
        <v>2203.7199999999998</v>
      </c>
      <c r="W232" s="41">
        <v>2049.4899999999998</v>
      </c>
      <c r="X232" s="41">
        <v>1890.35</v>
      </c>
      <c r="Y232" s="41">
        <v>1765.07</v>
      </c>
      <c r="Z232" s="41">
        <v>1565.3</v>
      </c>
      <c r="AA232" s="41">
        <v>1506.18</v>
      </c>
    </row>
    <row r="233" spans="1:27" ht="12.75" hidden="1" customHeight="1" outlineLevel="1" x14ac:dyDescent="0.2">
      <c r="A233" s="99" t="s">
        <v>1255</v>
      </c>
      <c r="B233" s="60" t="s">
        <v>90</v>
      </c>
      <c r="C233" s="40" t="s">
        <v>79</v>
      </c>
      <c r="D233" s="41">
        <f>$D$168</f>
        <v>113.12</v>
      </c>
      <c r="E233" s="41">
        <f>$D$168</f>
        <v>113.12</v>
      </c>
      <c r="F233" s="41">
        <f t="shared" ref="F233:AA233" si="133">$D$168</f>
        <v>113.12</v>
      </c>
      <c r="G233" s="41">
        <f t="shared" si="133"/>
        <v>113.12</v>
      </c>
      <c r="H233" s="41">
        <f t="shared" si="133"/>
        <v>113.12</v>
      </c>
      <c r="I233" s="41">
        <f t="shared" si="133"/>
        <v>113.12</v>
      </c>
      <c r="J233" s="41">
        <f t="shared" si="133"/>
        <v>113.12</v>
      </c>
      <c r="K233" s="41">
        <f t="shared" si="133"/>
        <v>113.12</v>
      </c>
      <c r="L233" s="41">
        <f t="shared" si="133"/>
        <v>113.12</v>
      </c>
      <c r="M233" s="41">
        <f t="shared" si="133"/>
        <v>113.12</v>
      </c>
      <c r="N233" s="41">
        <f t="shared" si="133"/>
        <v>113.12</v>
      </c>
      <c r="O233" s="41">
        <f t="shared" si="133"/>
        <v>113.12</v>
      </c>
      <c r="P233" s="41">
        <f t="shared" si="133"/>
        <v>113.12</v>
      </c>
      <c r="Q233" s="41">
        <f t="shared" si="133"/>
        <v>113.12</v>
      </c>
      <c r="R233" s="41">
        <f t="shared" si="133"/>
        <v>113.12</v>
      </c>
      <c r="S233" s="41">
        <f t="shared" si="133"/>
        <v>113.12</v>
      </c>
      <c r="T233" s="41">
        <f t="shared" si="133"/>
        <v>113.12</v>
      </c>
      <c r="U233" s="41">
        <f t="shared" si="133"/>
        <v>113.12</v>
      </c>
      <c r="V233" s="41">
        <f t="shared" si="133"/>
        <v>113.12</v>
      </c>
      <c r="W233" s="41">
        <f t="shared" si="133"/>
        <v>113.12</v>
      </c>
      <c r="X233" s="41">
        <f t="shared" si="133"/>
        <v>113.12</v>
      </c>
      <c r="Y233" s="41">
        <f t="shared" si="133"/>
        <v>113.12</v>
      </c>
      <c r="Z233" s="41">
        <f t="shared" si="133"/>
        <v>113.12</v>
      </c>
      <c r="AA233" s="41">
        <f t="shared" si="133"/>
        <v>113.12</v>
      </c>
    </row>
    <row r="234" spans="1:27" ht="12.75" hidden="1" customHeight="1" outlineLevel="1" x14ac:dyDescent="0.2">
      <c r="A234" s="99" t="s">
        <v>1256</v>
      </c>
      <c r="B234" s="60" t="s">
        <v>83</v>
      </c>
      <c r="C234" s="40" t="s">
        <v>79</v>
      </c>
      <c r="D234" s="41">
        <v>3.72</v>
      </c>
      <c r="E234" s="41">
        <v>3.72</v>
      </c>
      <c r="F234" s="41">
        <v>3.72</v>
      </c>
      <c r="G234" s="41">
        <v>3.72</v>
      </c>
      <c r="H234" s="41">
        <v>3.72</v>
      </c>
      <c r="I234" s="41">
        <v>3.72</v>
      </c>
      <c r="J234" s="41">
        <v>3.72</v>
      </c>
      <c r="K234" s="41">
        <v>3.72</v>
      </c>
      <c r="L234" s="41">
        <v>3.72</v>
      </c>
      <c r="M234" s="41">
        <v>3.72</v>
      </c>
      <c r="N234" s="41">
        <v>3.72</v>
      </c>
      <c r="O234" s="41">
        <v>3.72</v>
      </c>
      <c r="P234" s="41">
        <v>3.72</v>
      </c>
      <c r="Q234" s="41">
        <v>3.72</v>
      </c>
      <c r="R234" s="41">
        <v>3.72</v>
      </c>
      <c r="S234" s="41">
        <v>3.72</v>
      </c>
      <c r="T234" s="41">
        <v>3.72</v>
      </c>
      <c r="U234" s="41">
        <v>3.72</v>
      </c>
      <c r="V234" s="41">
        <v>3.72</v>
      </c>
      <c r="W234" s="41">
        <v>3.72</v>
      </c>
      <c r="X234" s="41">
        <v>3.72</v>
      </c>
      <c r="Y234" s="41">
        <v>3.72</v>
      </c>
      <c r="Z234" s="41">
        <v>3.72</v>
      </c>
      <c r="AA234" s="41">
        <v>3.72</v>
      </c>
    </row>
    <row r="235" spans="1:27" ht="12.75" hidden="1" customHeight="1" outlineLevel="1" x14ac:dyDescent="0.2">
      <c r="A235" s="99" t="s">
        <v>1257</v>
      </c>
      <c r="B235" s="60" t="s">
        <v>81</v>
      </c>
      <c r="C235" s="40" t="s">
        <v>79</v>
      </c>
      <c r="D235" s="41">
        <f>$D$11</f>
        <v>88.27</v>
      </c>
      <c r="E235" s="41">
        <f t="shared" ref="E235:AA235" si="134">$D$11</f>
        <v>88.27</v>
      </c>
      <c r="F235" s="41">
        <f t="shared" si="134"/>
        <v>88.27</v>
      </c>
      <c r="G235" s="41">
        <f t="shared" si="134"/>
        <v>88.27</v>
      </c>
      <c r="H235" s="41">
        <f t="shared" si="134"/>
        <v>88.27</v>
      </c>
      <c r="I235" s="41">
        <f t="shared" si="134"/>
        <v>88.27</v>
      </c>
      <c r="J235" s="41">
        <f t="shared" si="134"/>
        <v>88.27</v>
      </c>
      <c r="K235" s="41">
        <f t="shared" si="134"/>
        <v>88.27</v>
      </c>
      <c r="L235" s="41">
        <f t="shared" si="134"/>
        <v>88.27</v>
      </c>
      <c r="M235" s="41">
        <f t="shared" si="134"/>
        <v>88.27</v>
      </c>
      <c r="N235" s="41">
        <f t="shared" si="134"/>
        <v>88.27</v>
      </c>
      <c r="O235" s="41">
        <f t="shared" si="134"/>
        <v>88.27</v>
      </c>
      <c r="P235" s="41">
        <f t="shared" si="134"/>
        <v>88.27</v>
      </c>
      <c r="Q235" s="41">
        <f t="shared" si="134"/>
        <v>88.27</v>
      </c>
      <c r="R235" s="41">
        <f t="shared" si="134"/>
        <v>88.27</v>
      </c>
      <c r="S235" s="41">
        <f t="shared" si="134"/>
        <v>88.27</v>
      </c>
      <c r="T235" s="41">
        <f t="shared" si="134"/>
        <v>88.27</v>
      </c>
      <c r="U235" s="41">
        <f t="shared" si="134"/>
        <v>88.27</v>
      </c>
      <c r="V235" s="41">
        <f t="shared" si="134"/>
        <v>88.27</v>
      </c>
      <c r="W235" s="41">
        <f t="shared" si="134"/>
        <v>88.27</v>
      </c>
      <c r="X235" s="41">
        <f t="shared" si="134"/>
        <v>88.27</v>
      </c>
      <c r="Y235" s="41">
        <f t="shared" si="134"/>
        <v>88.27</v>
      </c>
      <c r="Z235" s="41">
        <f t="shared" si="134"/>
        <v>88.27</v>
      </c>
      <c r="AA235" s="41">
        <f t="shared" si="134"/>
        <v>88.27</v>
      </c>
    </row>
    <row r="236" spans="1:27" ht="12.75" customHeight="1" collapsed="1" x14ac:dyDescent="0.2">
      <c r="A236" s="98" t="s">
        <v>1258</v>
      </c>
      <c r="B236" s="25" t="str">
        <f>"15"&amp;"."&amp;$B$663&amp;"."&amp;$B$664</f>
        <v>15.01.2024</v>
      </c>
      <c r="C236" s="88" t="s">
        <v>76</v>
      </c>
      <c r="D236" s="89">
        <f>ROUND(((D237+D238+D240+D239)/1000),5)</f>
        <v>1.47973</v>
      </c>
      <c r="E236" s="89">
        <f>ROUND(((E237+E238+E240+E239)/1000),5)</f>
        <v>1.42218</v>
      </c>
      <c r="F236" s="89">
        <f>ROUND(((F237+F238+F240+F239)/1000),5)</f>
        <v>1.3667899999999999</v>
      </c>
      <c r="G236" s="89">
        <f t="shared" ref="G236:AA236" si="135">ROUND(((G237+G238+G240+G239)/1000),5)</f>
        <v>1.3600099999999999</v>
      </c>
      <c r="H236" s="89">
        <f t="shared" si="135"/>
        <v>1.4216800000000001</v>
      </c>
      <c r="I236" s="89">
        <f t="shared" si="135"/>
        <v>1.5464800000000001</v>
      </c>
      <c r="J236" s="89">
        <f t="shared" si="135"/>
        <v>1.7568699999999999</v>
      </c>
      <c r="K236" s="89">
        <f t="shared" si="135"/>
        <v>1.9747300000000001</v>
      </c>
      <c r="L236" s="89">
        <f t="shared" si="135"/>
        <v>2.2379500000000001</v>
      </c>
      <c r="M236" s="89">
        <f t="shared" si="135"/>
        <v>2.2713999999999999</v>
      </c>
      <c r="N236" s="89">
        <f t="shared" si="135"/>
        <v>2.2591299999999999</v>
      </c>
      <c r="O236" s="89">
        <f t="shared" si="135"/>
        <v>2.3530600000000002</v>
      </c>
      <c r="P236" s="89">
        <f t="shared" si="135"/>
        <v>2.3527499999999999</v>
      </c>
      <c r="Q236" s="89">
        <f t="shared" si="135"/>
        <v>2.3632599999999999</v>
      </c>
      <c r="R236" s="89">
        <f t="shared" si="135"/>
        <v>2.3595999999999999</v>
      </c>
      <c r="S236" s="89">
        <f t="shared" si="135"/>
        <v>2.2959800000000001</v>
      </c>
      <c r="T236" s="89">
        <f t="shared" si="135"/>
        <v>2.40639</v>
      </c>
      <c r="U236" s="89">
        <f t="shared" si="135"/>
        <v>2.4333100000000001</v>
      </c>
      <c r="V236" s="89">
        <f t="shared" si="135"/>
        <v>2.4260799999999998</v>
      </c>
      <c r="W236" s="89">
        <f t="shared" si="135"/>
        <v>2.2927900000000001</v>
      </c>
      <c r="X236" s="89">
        <f t="shared" si="135"/>
        <v>2.1631399999999998</v>
      </c>
      <c r="Y236" s="89">
        <f t="shared" si="135"/>
        <v>1.9962500000000001</v>
      </c>
      <c r="Z236" s="89">
        <f t="shared" si="135"/>
        <v>1.8005199999999999</v>
      </c>
      <c r="AA236" s="89">
        <f t="shared" si="135"/>
        <v>1.6681699999999999</v>
      </c>
    </row>
    <row r="237" spans="1:27" ht="12.75" hidden="1" customHeight="1" outlineLevel="1" x14ac:dyDescent="0.2">
      <c r="A237" s="99" t="s">
        <v>1259</v>
      </c>
      <c r="B237" s="60" t="s">
        <v>238</v>
      </c>
      <c r="C237" s="40" t="s">
        <v>79</v>
      </c>
      <c r="D237" s="41">
        <v>1274.6199999999999</v>
      </c>
      <c r="E237" s="41">
        <v>1217.07</v>
      </c>
      <c r="F237" s="41">
        <v>1161.68</v>
      </c>
      <c r="G237" s="41">
        <v>1154.9000000000001</v>
      </c>
      <c r="H237" s="41">
        <v>1216.57</v>
      </c>
      <c r="I237" s="41">
        <v>1341.37</v>
      </c>
      <c r="J237" s="41">
        <v>1551.76</v>
      </c>
      <c r="K237" s="41">
        <v>1769.62</v>
      </c>
      <c r="L237" s="41">
        <v>2032.84</v>
      </c>
      <c r="M237" s="41">
        <v>2066.29</v>
      </c>
      <c r="N237" s="41">
        <v>2054.02</v>
      </c>
      <c r="O237" s="41">
        <v>2147.9499999999998</v>
      </c>
      <c r="P237" s="41">
        <v>2147.64</v>
      </c>
      <c r="Q237" s="41">
        <v>2158.15</v>
      </c>
      <c r="R237" s="41">
        <v>2154.4899999999998</v>
      </c>
      <c r="S237" s="41">
        <v>2090.87</v>
      </c>
      <c r="T237" s="41">
        <v>2201.2800000000002</v>
      </c>
      <c r="U237" s="41">
        <v>2228.1999999999998</v>
      </c>
      <c r="V237" s="41">
        <v>2220.9699999999998</v>
      </c>
      <c r="W237" s="41">
        <v>2087.6799999999998</v>
      </c>
      <c r="X237" s="41">
        <v>1958.03</v>
      </c>
      <c r="Y237" s="41">
        <v>1791.14</v>
      </c>
      <c r="Z237" s="41">
        <v>1595.41</v>
      </c>
      <c r="AA237" s="41">
        <v>1463.06</v>
      </c>
    </row>
    <row r="238" spans="1:27" ht="12.75" hidden="1" customHeight="1" outlineLevel="1" x14ac:dyDescent="0.2">
      <c r="A238" s="99" t="s">
        <v>1260</v>
      </c>
      <c r="B238" s="60" t="s">
        <v>90</v>
      </c>
      <c r="C238" s="40" t="s">
        <v>79</v>
      </c>
      <c r="D238" s="41">
        <f>$D$168</f>
        <v>113.12</v>
      </c>
      <c r="E238" s="41">
        <f>$D$168</f>
        <v>113.12</v>
      </c>
      <c r="F238" s="41">
        <f t="shared" ref="F238:AA238" si="136">$D$168</f>
        <v>113.12</v>
      </c>
      <c r="G238" s="41">
        <f t="shared" si="136"/>
        <v>113.12</v>
      </c>
      <c r="H238" s="41">
        <f t="shared" si="136"/>
        <v>113.12</v>
      </c>
      <c r="I238" s="41">
        <f t="shared" si="136"/>
        <v>113.12</v>
      </c>
      <c r="J238" s="41">
        <f t="shared" si="136"/>
        <v>113.12</v>
      </c>
      <c r="K238" s="41">
        <f t="shared" si="136"/>
        <v>113.12</v>
      </c>
      <c r="L238" s="41">
        <f t="shared" si="136"/>
        <v>113.12</v>
      </c>
      <c r="M238" s="41">
        <f t="shared" si="136"/>
        <v>113.12</v>
      </c>
      <c r="N238" s="41">
        <f t="shared" si="136"/>
        <v>113.12</v>
      </c>
      <c r="O238" s="41">
        <f t="shared" si="136"/>
        <v>113.12</v>
      </c>
      <c r="P238" s="41">
        <f t="shared" si="136"/>
        <v>113.12</v>
      </c>
      <c r="Q238" s="41">
        <f t="shared" si="136"/>
        <v>113.12</v>
      </c>
      <c r="R238" s="41">
        <f t="shared" si="136"/>
        <v>113.12</v>
      </c>
      <c r="S238" s="41">
        <f t="shared" si="136"/>
        <v>113.12</v>
      </c>
      <c r="T238" s="41">
        <f t="shared" si="136"/>
        <v>113.12</v>
      </c>
      <c r="U238" s="41">
        <f t="shared" si="136"/>
        <v>113.12</v>
      </c>
      <c r="V238" s="41">
        <f t="shared" si="136"/>
        <v>113.12</v>
      </c>
      <c r="W238" s="41">
        <f t="shared" si="136"/>
        <v>113.12</v>
      </c>
      <c r="X238" s="41">
        <f t="shared" si="136"/>
        <v>113.12</v>
      </c>
      <c r="Y238" s="41">
        <f t="shared" si="136"/>
        <v>113.12</v>
      </c>
      <c r="Z238" s="41">
        <f t="shared" si="136"/>
        <v>113.12</v>
      </c>
      <c r="AA238" s="41">
        <f t="shared" si="136"/>
        <v>113.12</v>
      </c>
    </row>
    <row r="239" spans="1:27" ht="12.75" hidden="1" customHeight="1" outlineLevel="1" x14ac:dyDescent="0.2">
      <c r="A239" s="99" t="s">
        <v>1261</v>
      </c>
      <c r="B239" s="60" t="s">
        <v>83</v>
      </c>
      <c r="C239" s="40" t="s">
        <v>79</v>
      </c>
      <c r="D239" s="41">
        <v>3.72</v>
      </c>
      <c r="E239" s="41">
        <v>3.72</v>
      </c>
      <c r="F239" s="41">
        <v>3.72</v>
      </c>
      <c r="G239" s="41">
        <v>3.72</v>
      </c>
      <c r="H239" s="41">
        <v>3.72</v>
      </c>
      <c r="I239" s="41">
        <v>3.72</v>
      </c>
      <c r="J239" s="41">
        <v>3.72</v>
      </c>
      <c r="K239" s="41">
        <v>3.72</v>
      </c>
      <c r="L239" s="41">
        <v>3.72</v>
      </c>
      <c r="M239" s="41">
        <v>3.72</v>
      </c>
      <c r="N239" s="41">
        <v>3.72</v>
      </c>
      <c r="O239" s="41">
        <v>3.72</v>
      </c>
      <c r="P239" s="41">
        <v>3.72</v>
      </c>
      <c r="Q239" s="41">
        <v>3.72</v>
      </c>
      <c r="R239" s="41">
        <v>3.72</v>
      </c>
      <c r="S239" s="41">
        <v>3.72</v>
      </c>
      <c r="T239" s="41">
        <v>3.72</v>
      </c>
      <c r="U239" s="41">
        <v>3.72</v>
      </c>
      <c r="V239" s="41">
        <v>3.72</v>
      </c>
      <c r="W239" s="41">
        <v>3.72</v>
      </c>
      <c r="X239" s="41">
        <v>3.72</v>
      </c>
      <c r="Y239" s="41">
        <v>3.72</v>
      </c>
      <c r="Z239" s="41">
        <v>3.72</v>
      </c>
      <c r="AA239" s="41">
        <v>3.72</v>
      </c>
    </row>
    <row r="240" spans="1:27" ht="12.75" hidden="1" customHeight="1" outlineLevel="1" x14ac:dyDescent="0.2">
      <c r="A240" s="99" t="s">
        <v>1262</v>
      </c>
      <c r="B240" s="60" t="s">
        <v>81</v>
      </c>
      <c r="C240" s="40" t="s">
        <v>79</v>
      </c>
      <c r="D240" s="41">
        <f>$D$11</f>
        <v>88.27</v>
      </c>
      <c r="E240" s="41">
        <f t="shared" ref="E240:AA240" si="137">$D$11</f>
        <v>88.27</v>
      </c>
      <c r="F240" s="41">
        <f t="shared" si="137"/>
        <v>88.27</v>
      </c>
      <c r="G240" s="41">
        <f t="shared" si="137"/>
        <v>88.27</v>
      </c>
      <c r="H240" s="41">
        <f t="shared" si="137"/>
        <v>88.27</v>
      </c>
      <c r="I240" s="41">
        <f t="shared" si="137"/>
        <v>88.27</v>
      </c>
      <c r="J240" s="41">
        <f t="shared" si="137"/>
        <v>88.27</v>
      </c>
      <c r="K240" s="41">
        <f t="shared" si="137"/>
        <v>88.27</v>
      </c>
      <c r="L240" s="41">
        <f t="shared" si="137"/>
        <v>88.27</v>
      </c>
      <c r="M240" s="41">
        <f t="shared" si="137"/>
        <v>88.27</v>
      </c>
      <c r="N240" s="41">
        <f t="shared" si="137"/>
        <v>88.27</v>
      </c>
      <c r="O240" s="41">
        <f t="shared" si="137"/>
        <v>88.27</v>
      </c>
      <c r="P240" s="41">
        <f t="shared" si="137"/>
        <v>88.27</v>
      </c>
      <c r="Q240" s="41">
        <f t="shared" si="137"/>
        <v>88.27</v>
      </c>
      <c r="R240" s="41">
        <f t="shared" si="137"/>
        <v>88.27</v>
      </c>
      <c r="S240" s="41">
        <f t="shared" si="137"/>
        <v>88.27</v>
      </c>
      <c r="T240" s="41">
        <f t="shared" si="137"/>
        <v>88.27</v>
      </c>
      <c r="U240" s="41">
        <f t="shared" si="137"/>
        <v>88.27</v>
      </c>
      <c r="V240" s="41">
        <f t="shared" si="137"/>
        <v>88.27</v>
      </c>
      <c r="W240" s="41">
        <f t="shared" si="137"/>
        <v>88.27</v>
      </c>
      <c r="X240" s="41">
        <f t="shared" si="137"/>
        <v>88.27</v>
      </c>
      <c r="Y240" s="41">
        <f t="shared" si="137"/>
        <v>88.27</v>
      </c>
      <c r="Z240" s="41">
        <f t="shared" si="137"/>
        <v>88.27</v>
      </c>
      <c r="AA240" s="41">
        <f t="shared" si="137"/>
        <v>88.27</v>
      </c>
    </row>
    <row r="241" spans="1:27" ht="12.75" customHeight="1" collapsed="1" x14ac:dyDescent="0.2">
      <c r="A241" s="98" t="s">
        <v>1263</v>
      </c>
      <c r="B241" s="25" t="str">
        <f>"16"&amp;"."&amp;$B$663&amp;"."&amp;$B$664</f>
        <v>16.01.2024</v>
      </c>
      <c r="C241" s="88" t="s">
        <v>76</v>
      </c>
      <c r="D241" s="89">
        <f>ROUND(((D242+D243+D245+D244)/1000),5)</f>
        <v>1.5078100000000001</v>
      </c>
      <c r="E241" s="89">
        <f>ROUND(((E242+E243+E245+E244)/1000),5)</f>
        <v>1.4407399999999999</v>
      </c>
      <c r="F241" s="89">
        <f>ROUND(((F242+F243+F245+F244)/1000),5)</f>
        <v>1.4177500000000001</v>
      </c>
      <c r="G241" s="89">
        <f t="shared" ref="G241:AA241" si="138">ROUND(((G242+G243+G245+G244)/1000),5)</f>
        <v>1.38334</v>
      </c>
      <c r="H241" s="89">
        <f t="shared" si="138"/>
        <v>1.4273199999999999</v>
      </c>
      <c r="I241" s="89">
        <f t="shared" si="138"/>
        <v>1.54155</v>
      </c>
      <c r="J241" s="89">
        <f t="shared" si="138"/>
        <v>1.7375700000000001</v>
      </c>
      <c r="K241" s="89">
        <f t="shared" si="138"/>
        <v>1.92377</v>
      </c>
      <c r="L241" s="89">
        <f t="shared" si="138"/>
        <v>2.1909000000000001</v>
      </c>
      <c r="M241" s="89">
        <f t="shared" si="138"/>
        <v>2.21983</v>
      </c>
      <c r="N241" s="89">
        <f t="shared" si="138"/>
        <v>2.26362</v>
      </c>
      <c r="O241" s="89">
        <f t="shared" si="138"/>
        <v>2.2843900000000001</v>
      </c>
      <c r="P241" s="89">
        <f t="shared" si="138"/>
        <v>2.2879399999999999</v>
      </c>
      <c r="Q241" s="89">
        <f t="shared" si="138"/>
        <v>2.3167200000000001</v>
      </c>
      <c r="R241" s="89">
        <f t="shared" si="138"/>
        <v>2.29542</v>
      </c>
      <c r="S241" s="89">
        <f t="shared" si="138"/>
        <v>2.2610899999999998</v>
      </c>
      <c r="T241" s="89">
        <f t="shared" si="138"/>
        <v>2.37059</v>
      </c>
      <c r="U241" s="89">
        <f t="shared" si="138"/>
        <v>2.4176299999999999</v>
      </c>
      <c r="V241" s="89">
        <f t="shared" si="138"/>
        <v>2.4021499999999998</v>
      </c>
      <c r="W241" s="89">
        <f t="shared" si="138"/>
        <v>2.2525900000000001</v>
      </c>
      <c r="X241" s="89">
        <f t="shared" si="138"/>
        <v>2.1317900000000001</v>
      </c>
      <c r="Y241" s="89">
        <f t="shared" si="138"/>
        <v>2.0179399999999998</v>
      </c>
      <c r="Z241" s="89">
        <f t="shared" si="138"/>
        <v>1.8078099999999999</v>
      </c>
      <c r="AA241" s="89">
        <f t="shared" si="138"/>
        <v>1.6870700000000001</v>
      </c>
    </row>
    <row r="242" spans="1:27" ht="12.75" hidden="1" customHeight="1" outlineLevel="1" x14ac:dyDescent="0.2">
      <c r="A242" s="99" t="s">
        <v>1264</v>
      </c>
      <c r="B242" s="60" t="s">
        <v>238</v>
      </c>
      <c r="C242" s="40" t="s">
        <v>79</v>
      </c>
      <c r="D242" s="41">
        <v>1302.7</v>
      </c>
      <c r="E242" s="41">
        <v>1235.6300000000001</v>
      </c>
      <c r="F242" s="41">
        <v>1212.6400000000001</v>
      </c>
      <c r="G242" s="41">
        <v>1178.23</v>
      </c>
      <c r="H242" s="41">
        <v>1222.21</v>
      </c>
      <c r="I242" s="41">
        <v>1336.44</v>
      </c>
      <c r="J242" s="41">
        <v>1532.46</v>
      </c>
      <c r="K242" s="41">
        <v>1718.66</v>
      </c>
      <c r="L242" s="41">
        <v>1985.79</v>
      </c>
      <c r="M242" s="41">
        <v>2014.72</v>
      </c>
      <c r="N242" s="41">
        <v>2058.5100000000002</v>
      </c>
      <c r="O242" s="41">
        <v>2079.2800000000002</v>
      </c>
      <c r="P242" s="41">
        <v>2082.83</v>
      </c>
      <c r="Q242" s="41">
        <v>2111.61</v>
      </c>
      <c r="R242" s="41">
        <v>2090.31</v>
      </c>
      <c r="S242" s="41">
        <v>2055.98</v>
      </c>
      <c r="T242" s="41">
        <v>2165.48</v>
      </c>
      <c r="U242" s="41">
        <v>2212.52</v>
      </c>
      <c r="V242" s="41">
        <v>2197.04</v>
      </c>
      <c r="W242" s="41">
        <v>2047.48</v>
      </c>
      <c r="X242" s="41">
        <v>1926.68</v>
      </c>
      <c r="Y242" s="41">
        <v>1812.83</v>
      </c>
      <c r="Z242" s="41">
        <v>1602.7</v>
      </c>
      <c r="AA242" s="41">
        <v>1481.96</v>
      </c>
    </row>
    <row r="243" spans="1:27" ht="12.75" hidden="1" customHeight="1" outlineLevel="1" x14ac:dyDescent="0.2">
      <c r="A243" s="99" t="s">
        <v>1265</v>
      </c>
      <c r="B243" s="60" t="s">
        <v>90</v>
      </c>
      <c r="C243" s="40" t="s">
        <v>79</v>
      </c>
      <c r="D243" s="41">
        <f>$D$168</f>
        <v>113.12</v>
      </c>
      <c r="E243" s="41">
        <f>$D$168</f>
        <v>113.12</v>
      </c>
      <c r="F243" s="41">
        <f t="shared" ref="F243:AA243" si="139">$D$168</f>
        <v>113.12</v>
      </c>
      <c r="G243" s="41">
        <f t="shared" si="139"/>
        <v>113.12</v>
      </c>
      <c r="H243" s="41">
        <f t="shared" si="139"/>
        <v>113.12</v>
      </c>
      <c r="I243" s="41">
        <f t="shared" si="139"/>
        <v>113.12</v>
      </c>
      <c r="J243" s="41">
        <f t="shared" si="139"/>
        <v>113.12</v>
      </c>
      <c r="K243" s="41">
        <f t="shared" si="139"/>
        <v>113.12</v>
      </c>
      <c r="L243" s="41">
        <f t="shared" si="139"/>
        <v>113.12</v>
      </c>
      <c r="M243" s="41">
        <f t="shared" si="139"/>
        <v>113.12</v>
      </c>
      <c r="N243" s="41">
        <f t="shared" si="139"/>
        <v>113.12</v>
      </c>
      <c r="O243" s="41">
        <f t="shared" si="139"/>
        <v>113.12</v>
      </c>
      <c r="P243" s="41">
        <f t="shared" si="139"/>
        <v>113.12</v>
      </c>
      <c r="Q243" s="41">
        <f t="shared" si="139"/>
        <v>113.12</v>
      </c>
      <c r="R243" s="41">
        <f t="shared" si="139"/>
        <v>113.12</v>
      </c>
      <c r="S243" s="41">
        <f t="shared" si="139"/>
        <v>113.12</v>
      </c>
      <c r="T243" s="41">
        <f t="shared" si="139"/>
        <v>113.12</v>
      </c>
      <c r="U243" s="41">
        <f t="shared" si="139"/>
        <v>113.12</v>
      </c>
      <c r="V243" s="41">
        <f t="shared" si="139"/>
        <v>113.12</v>
      </c>
      <c r="W243" s="41">
        <f t="shared" si="139"/>
        <v>113.12</v>
      </c>
      <c r="X243" s="41">
        <f t="shared" si="139"/>
        <v>113.12</v>
      </c>
      <c r="Y243" s="41">
        <f t="shared" si="139"/>
        <v>113.12</v>
      </c>
      <c r="Z243" s="41">
        <f t="shared" si="139"/>
        <v>113.12</v>
      </c>
      <c r="AA243" s="41">
        <f t="shared" si="139"/>
        <v>113.12</v>
      </c>
    </row>
    <row r="244" spans="1:27" ht="12.75" hidden="1" customHeight="1" outlineLevel="1" x14ac:dyDescent="0.2">
      <c r="A244" s="99" t="s">
        <v>1266</v>
      </c>
      <c r="B244" s="60" t="s">
        <v>83</v>
      </c>
      <c r="C244" s="40" t="s">
        <v>79</v>
      </c>
      <c r="D244" s="41">
        <v>3.72</v>
      </c>
      <c r="E244" s="41">
        <v>3.72</v>
      </c>
      <c r="F244" s="41">
        <v>3.72</v>
      </c>
      <c r="G244" s="41">
        <v>3.72</v>
      </c>
      <c r="H244" s="41">
        <v>3.72</v>
      </c>
      <c r="I244" s="41">
        <v>3.72</v>
      </c>
      <c r="J244" s="41">
        <v>3.72</v>
      </c>
      <c r="K244" s="41">
        <v>3.72</v>
      </c>
      <c r="L244" s="41">
        <v>3.72</v>
      </c>
      <c r="M244" s="41">
        <v>3.72</v>
      </c>
      <c r="N244" s="41">
        <v>3.72</v>
      </c>
      <c r="O244" s="41">
        <v>3.72</v>
      </c>
      <c r="P244" s="41">
        <v>3.72</v>
      </c>
      <c r="Q244" s="41">
        <v>3.72</v>
      </c>
      <c r="R244" s="41">
        <v>3.72</v>
      </c>
      <c r="S244" s="41">
        <v>3.72</v>
      </c>
      <c r="T244" s="41">
        <v>3.72</v>
      </c>
      <c r="U244" s="41">
        <v>3.72</v>
      </c>
      <c r="V244" s="41">
        <v>3.72</v>
      </c>
      <c r="W244" s="41">
        <v>3.72</v>
      </c>
      <c r="X244" s="41">
        <v>3.72</v>
      </c>
      <c r="Y244" s="41">
        <v>3.72</v>
      </c>
      <c r="Z244" s="41">
        <v>3.72</v>
      </c>
      <c r="AA244" s="41">
        <v>3.72</v>
      </c>
    </row>
    <row r="245" spans="1:27" ht="12.75" hidden="1" customHeight="1" outlineLevel="1" x14ac:dyDescent="0.2">
      <c r="A245" s="99" t="s">
        <v>1267</v>
      </c>
      <c r="B245" s="60" t="s">
        <v>81</v>
      </c>
      <c r="C245" s="40" t="s">
        <v>79</v>
      </c>
      <c r="D245" s="41">
        <f>$D$11</f>
        <v>88.27</v>
      </c>
      <c r="E245" s="41">
        <f t="shared" ref="E245:AA245" si="140">$D$11</f>
        <v>88.27</v>
      </c>
      <c r="F245" s="41">
        <f t="shared" si="140"/>
        <v>88.27</v>
      </c>
      <c r="G245" s="41">
        <f t="shared" si="140"/>
        <v>88.27</v>
      </c>
      <c r="H245" s="41">
        <f t="shared" si="140"/>
        <v>88.27</v>
      </c>
      <c r="I245" s="41">
        <f t="shared" si="140"/>
        <v>88.27</v>
      </c>
      <c r="J245" s="41">
        <f t="shared" si="140"/>
        <v>88.27</v>
      </c>
      <c r="K245" s="41">
        <f t="shared" si="140"/>
        <v>88.27</v>
      </c>
      <c r="L245" s="41">
        <f t="shared" si="140"/>
        <v>88.27</v>
      </c>
      <c r="M245" s="41">
        <f t="shared" si="140"/>
        <v>88.27</v>
      </c>
      <c r="N245" s="41">
        <f t="shared" si="140"/>
        <v>88.27</v>
      </c>
      <c r="O245" s="41">
        <f t="shared" si="140"/>
        <v>88.27</v>
      </c>
      <c r="P245" s="41">
        <f t="shared" si="140"/>
        <v>88.27</v>
      </c>
      <c r="Q245" s="41">
        <f t="shared" si="140"/>
        <v>88.27</v>
      </c>
      <c r="R245" s="41">
        <f t="shared" si="140"/>
        <v>88.27</v>
      </c>
      <c r="S245" s="41">
        <f t="shared" si="140"/>
        <v>88.27</v>
      </c>
      <c r="T245" s="41">
        <f t="shared" si="140"/>
        <v>88.27</v>
      </c>
      <c r="U245" s="41">
        <f t="shared" si="140"/>
        <v>88.27</v>
      </c>
      <c r="V245" s="41">
        <f t="shared" si="140"/>
        <v>88.27</v>
      </c>
      <c r="W245" s="41">
        <f t="shared" si="140"/>
        <v>88.27</v>
      </c>
      <c r="X245" s="41">
        <f t="shared" si="140"/>
        <v>88.27</v>
      </c>
      <c r="Y245" s="41">
        <f t="shared" si="140"/>
        <v>88.27</v>
      </c>
      <c r="Z245" s="41">
        <f t="shared" si="140"/>
        <v>88.27</v>
      </c>
      <c r="AA245" s="41">
        <f t="shared" si="140"/>
        <v>88.27</v>
      </c>
    </row>
    <row r="246" spans="1:27" ht="12.75" customHeight="1" collapsed="1" x14ac:dyDescent="0.2">
      <c r="A246" s="98" t="s">
        <v>1268</v>
      </c>
      <c r="B246" s="25" t="str">
        <f>"17"&amp;"."&amp;$B$663&amp;"."&amp;$B$664</f>
        <v>17.01.2024</v>
      </c>
      <c r="C246" s="88" t="s">
        <v>76</v>
      </c>
      <c r="D246" s="89">
        <f>ROUND(((D247+D248+D250+D249)/1000),5)</f>
        <v>1.4769699999999999</v>
      </c>
      <c r="E246" s="89">
        <f>ROUND(((E247+E248+E250+E249)/1000),5)</f>
        <v>1.3990899999999999</v>
      </c>
      <c r="F246" s="89">
        <f>ROUND(((F247+F248+F250+F249)/1000),5)</f>
        <v>1.35185</v>
      </c>
      <c r="G246" s="89">
        <f t="shared" ref="G246:AA246" si="141">ROUND(((G247+G248+G250+G249)/1000),5)</f>
        <v>1.3510800000000001</v>
      </c>
      <c r="H246" s="89">
        <f t="shared" si="141"/>
        <v>1.41995</v>
      </c>
      <c r="I246" s="89">
        <f t="shared" si="141"/>
        <v>1.54573</v>
      </c>
      <c r="J246" s="89">
        <f t="shared" si="141"/>
        <v>1.74074</v>
      </c>
      <c r="K246" s="89">
        <f t="shared" si="141"/>
        <v>2.0552299999999999</v>
      </c>
      <c r="L246" s="89">
        <f t="shared" si="141"/>
        <v>2.26335</v>
      </c>
      <c r="M246" s="89">
        <f t="shared" si="141"/>
        <v>2.2333599999999998</v>
      </c>
      <c r="N246" s="89">
        <f t="shared" si="141"/>
        <v>2.3113999999999999</v>
      </c>
      <c r="O246" s="89">
        <f t="shared" si="141"/>
        <v>2.3498899999999998</v>
      </c>
      <c r="P246" s="89">
        <f t="shared" si="141"/>
        <v>2.3470200000000001</v>
      </c>
      <c r="Q246" s="89">
        <f t="shared" si="141"/>
        <v>2.3477999999999999</v>
      </c>
      <c r="R246" s="89">
        <f t="shared" si="141"/>
        <v>2.3472400000000002</v>
      </c>
      <c r="S246" s="89">
        <f t="shared" si="141"/>
        <v>2.3163299999999998</v>
      </c>
      <c r="T246" s="89">
        <f t="shared" si="141"/>
        <v>2.4373100000000001</v>
      </c>
      <c r="U246" s="89">
        <f t="shared" si="141"/>
        <v>2.4014700000000002</v>
      </c>
      <c r="V246" s="89">
        <f t="shared" si="141"/>
        <v>2.3785400000000001</v>
      </c>
      <c r="W246" s="89">
        <f t="shared" si="141"/>
        <v>2.2444500000000001</v>
      </c>
      <c r="X246" s="89">
        <f t="shared" si="141"/>
        <v>2.2490600000000001</v>
      </c>
      <c r="Y246" s="89">
        <f t="shared" si="141"/>
        <v>2.0851700000000002</v>
      </c>
      <c r="Z246" s="89">
        <f t="shared" si="141"/>
        <v>1.8650800000000001</v>
      </c>
      <c r="AA246" s="89">
        <f t="shared" si="141"/>
        <v>1.6906699999999999</v>
      </c>
    </row>
    <row r="247" spans="1:27" ht="12.75" hidden="1" customHeight="1" outlineLevel="1" x14ac:dyDescent="0.2">
      <c r="A247" s="99" t="s">
        <v>1269</v>
      </c>
      <c r="B247" s="60" t="s">
        <v>238</v>
      </c>
      <c r="C247" s="40" t="s">
        <v>79</v>
      </c>
      <c r="D247" s="41">
        <v>1271.8599999999999</v>
      </c>
      <c r="E247" s="41">
        <v>1193.98</v>
      </c>
      <c r="F247" s="41">
        <v>1146.74</v>
      </c>
      <c r="G247" s="41">
        <v>1145.97</v>
      </c>
      <c r="H247" s="41">
        <v>1214.8399999999999</v>
      </c>
      <c r="I247" s="41">
        <v>1340.62</v>
      </c>
      <c r="J247" s="41">
        <v>1535.63</v>
      </c>
      <c r="K247" s="41">
        <v>1850.12</v>
      </c>
      <c r="L247" s="41">
        <v>2058.2399999999998</v>
      </c>
      <c r="M247" s="41">
        <v>2028.25</v>
      </c>
      <c r="N247" s="41">
        <v>2106.29</v>
      </c>
      <c r="O247" s="41">
        <v>2144.7800000000002</v>
      </c>
      <c r="P247" s="41">
        <v>2141.91</v>
      </c>
      <c r="Q247" s="41">
        <v>2142.69</v>
      </c>
      <c r="R247" s="41">
        <v>2142.13</v>
      </c>
      <c r="S247" s="41">
        <v>2111.2199999999998</v>
      </c>
      <c r="T247" s="41">
        <v>2232.1999999999998</v>
      </c>
      <c r="U247" s="41">
        <v>2196.36</v>
      </c>
      <c r="V247" s="41">
        <v>2173.4299999999998</v>
      </c>
      <c r="W247" s="41">
        <v>2039.34</v>
      </c>
      <c r="X247" s="41">
        <v>2043.95</v>
      </c>
      <c r="Y247" s="41">
        <v>1880.06</v>
      </c>
      <c r="Z247" s="41">
        <v>1659.97</v>
      </c>
      <c r="AA247" s="41">
        <v>1485.56</v>
      </c>
    </row>
    <row r="248" spans="1:27" ht="12.75" hidden="1" customHeight="1" outlineLevel="1" x14ac:dyDescent="0.2">
      <c r="A248" s="99" t="s">
        <v>1270</v>
      </c>
      <c r="B248" s="60" t="s">
        <v>90</v>
      </c>
      <c r="C248" s="40" t="s">
        <v>79</v>
      </c>
      <c r="D248" s="41">
        <f>$D$168</f>
        <v>113.12</v>
      </c>
      <c r="E248" s="41">
        <f>$D$168</f>
        <v>113.12</v>
      </c>
      <c r="F248" s="41">
        <f t="shared" ref="F248:AA248" si="142">$D$168</f>
        <v>113.12</v>
      </c>
      <c r="G248" s="41">
        <f t="shared" si="142"/>
        <v>113.12</v>
      </c>
      <c r="H248" s="41">
        <f t="shared" si="142"/>
        <v>113.12</v>
      </c>
      <c r="I248" s="41">
        <f t="shared" si="142"/>
        <v>113.12</v>
      </c>
      <c r="J248" s="41">
        <f t="shared" si="142"/>
        <v>113.12</v>
      </c>
      <c r="K248" s="41">
        <f t="shared" si="142"/>
        <v>113.12</v>
      </c>
      <c r="L248" s="41">
        <f t="shared" si="142"/>
        <v>113.12</v>
      </c>
      <c r="M248" s="41">
        <f t="shared" si="142"/>
        <v>113.12</v>
      </c>
      <c r="N248" s="41">
        <f t="shared" si="142"/>
        <v>113.12</v>
      </c>
      <c r="O248" s="41">
        <f t="shared" si="142"/>
        <v>113.12</v>
      </c>
      <c r="P248" s="41">
        <f t="shared" si="142"/>
        <v>113.12</v>
      </c>
      <c r="Q248" s="41">
        <f t="shared" si="142"/>
        <v>113.12</v>
      </c>
      <c r="R248" s="41">
        <f t="shared" si="142"/>
        <v>113.12</v>
      </c>
      <c r="S248" s="41">
        <f t="shared" si="142"/>
        <v>113.12</v>
      </c>
      <c r="T248" s="41">
        <f t="shared" si="142"/>
        <v>113.12</v>
      </c>
      <c r="U248" s="41">
        <f t="shared" si="142"/>
        <v>113.12</v>
      </c>
      <c r="V248" s="41">
        <f t="shared" si="142"/>
        <v>113.12</v>
      </c>
      <c r="W248" s="41">
        <f t="shared" si="142"/>
        <v>113.12</v>
      </c>
      <c r="X248" s="41">
        <f t="shared" si="142"/>
        <v>113.12</v>
      </c>
      <c r="Y248" s="41">
        <f t="shared" si="142"/>
        <v>113.12</v>
      </c>
      <c r="Z248" s="41">
        <f t="shared" si="142"/>
        <v>113.12</v>
      </c>
      <c r="AA248" s="41">
        <f t="shared" si="142"/>
        <v>113.12</v>
      </c>
    </row>
    <row r="249" spans="1:27" ht="12.75" hidden="1" customHeight="1" outlineLevel="1" x14ac:dyDescent="0.2">
      <c r="A249" s="99" t="s">
        <v>1271</v>
      </c>
      <c r="B249" s="60" t="s">
        <v>83</v>
      </c>
      <c r="C249" s="40" t="s">
        <v>79</v>
      </c>
      <c r="D249" s="41">
        <v>3.72</v>
      </c>
      <c r="E249" s="41">
        <v>3.72</v>
      </c>
      <c r="F249" s="41">
        <v>3.72</v>
      </c>
      <c r="G249" s="41">
        <v>3.72</v>
      </c>
      <c r="H249" s="41">
        <v>3.72</v>
      </c>
      <c r="I249" s="41">
        <v>3.72</v>
      </c>
      <c r="J249" s="41">
        <v>3.72</v>
      </c>
      <c r="K249" s="41">
        <v>3.72</v>
      </c>
      <c r="L249" s="41">
        <v>3.72</v>
      </c>
      <c r="M249" s="41">
        <v>3.72</v>
      </c>
      <c r="N249" s="41">
        <v>3.72</v>
      </c>
      <c r="O249" s="41">
        <v>3.72</v>
      </c>
      <c r="P249" s="41">
        <v>3.72</v>
      </c>
      <c r="Q249" s="41">
        <v>3.72</v>
      </c>
      <c r="R249" s="41">
        <v>3.72</v>
      </c>
      <c r="S249" s="41">
        <v>3.72</v>
      </c>
      <c r="T249" s="41">
        <v>3.72</v>
      </c>
      <c r="U249" s="41">
        <v>3.72</v>
      </c>
      <c r="V249" s="41">
        <v>3.72</v>
      </c>
      <c r="W249" s="41">
        <v>3.72</v>
      </c>
      <c r="X249" s="41">
        <v>3.72</v>
      </c>
      <c r="Y249" s="41">
        <v>3.72</v>
      </c>
      <c r="Z249" s="41">
        <v>3.72</v>
      </c>
      <c r="AA249" s="41">
        <v>3.72</v>
      </c>
    </row>
    <row r="250" spans="1:27" ht="12.75" hidden="1" customHeight="1" outlineLevel="1" x14ac:dyDescent="0.2">
      <c r="A250" s="99" t="s">
        <v>1272</v>
      </c>
      <c r="B250" s="60" t="s">
        <v>81</v>
      </c>
      <c r="C250" s="40" t="s">
        <v>79</v>
      </c>
      <c r="D250" s="41">
        <f>$D$11</f>
        <v>88.27</v>
      </c>
      <c r="E250" s="41">
        <f t="shared" ref="E250:AA250" si="143">$D$11</f>
        <v>88.27</v>
      </c>
      <c r="F250" s="41">
        <f t="shared" si="143"/>
        <v>88.27</v>
      </c>
      <c r="G250" s="41">
        <f t="shared" si="143"/>
        <v>88.27</v>
      </c>
      <c r="H250" s="41">
        <f t="shared" si="143"/>
        <v>88.27</v>
      </c>
      <c r="I250" s="41">
        <f t="shared" si="143"/>
        <v>88.27</v>
      </c>
      <c r="J250" s="41">
        <f t="shared" si="143"/>
        <v>88.27</v>
      </c>
      <c r="K250" s="41">
        <f t="shared" si="143"/>
        <v>88.27</v>
      </c>
      <c r="L250" s="41">
        <f t="shared" si="143"/>
        <v>88.27</v>
      </c>
      <c r="M250" s="41">
        <f t="shared" si="143"/>
        <v>88.27</v>
      </c>
      <c r="N250" s="41">
        <f t="shared" si="143"/>
        <v>88.27</v>
      </c>
      <c r="O250" s="41">
        <f t="shared" si="143"/>
        <v>88.27</v>
      </c>
      <c r="P250" s="41">
        <f t="shared" si="143"/>
        <v>88.27</v>
      </c>
      <c r="Q250" s="41">
        <f t="shared" si="143"/>
        <v>88.27</v>
      </c>
      <c r="R250" s="41">
        <f t="shared" si="143"/>
        <v>88.27</v>
      </c>
      <c r="S250" s="41">
        <f t="shared" si="143"/>
        <v>88.27</v>
      </c>
      <c r="T250" s="41">
        <f t="shared" si="143"/>
        <v>88.27</v>
      </c>
      <c r="U250" s="41">
        <f t="shared" si="143"/>
        <v>88.27</v>
      </c>
      <c r="V250" s="41">
        <f t="shared" si="143"/>
        <v>88.27</v>
      </c>
      <c r="W250" s="41">
        <f t="shared" si="143"/>
        <v>88.27</v>
      </c>
      <c r="X250" s="41">
        <f t="shared" si="143"/>
        <v>88.27</v>
      </c>
      <c r="Y250" s="41">
        <f t="shared" si="143"/>
        <v>88.27</v>
      </c>
      <c r="Z250" s="41">
        <f t="shared" si="143"/>
        <v>88.27</v>
      </c>
      <c r="AA250" s="41">
        <f t="shared" si="143"/>
        <v>88.27</v>
      </c>
    </row>
    <row r="251" spans="1:27" ht="12.75" customHeight="1" collapsed="1" x14ac:dyDescent="0.2">
      <c r="A251" s="98" t="s">
        <v>1273</v>
      </c>
      <c r="B251" s="25" t="str">
        <f>"18"&amp;"."&amp;$B$663&amp;"."&amp;$B$664</f>
        <v>18.01.2024</v>
      </c>
      <c r="C251" s="88" t="s">
        <v>76</v>
      </c>
      <c r="D251" s="89">
        <f>ROUND(((D252+D253+D255+D254)/1000),5)</f>
        <v>1.6133500000000001</v>
      </c>
      <c r="E251" s="89">
        <f>ROUND(((E252+E253+E255+E254)/1000),5)</f>
        <v>1.45373</v>
      </c>
      <c r="F251" s="89">
        <f>ROUND(((F252+F253+F255+F254)/1000),5)</f>
        <v>1.41736</v>
      </c>
      <c r="G251" s="89">
        <f t="shared" ref="G251:AA251" si="144">ROUND(((G252+G253+G255+G254)/1000),5)</f>
        <v>1.40899</v>
      </c>
      <c r="H251" s="89">
        <f t="shared" si="144"/>
        <v>1.4491799999999999</v>
      </c>
      <c r="I251" s="89">
        <f t="shared" si="144"/>
        <v>1.59304</v>
      </c>
      <c r="J251" s="89">
        <f t="shared" si="144"/>
        <v>1.7221299999999999</v>
      </c>
      <c r="K251" s="89">
        <f t="shared" si="144"/>
        <v>2.0243099999999998</v>
      </c>
      <c r="L251" s="89">
        <f t="shared" si="144"/>
        <v>2.2229199999999998</v>
      </c>
      <c r="M251" s="89">
        <f t="shared" si="144"/>
        <v>2.1751200000000002</v>
      </c>
      <c r="N251" s="89">
        <f t="shared" si="144"/>
        <v>2.3580299999999998</v>
      </c>
      <c r="O251" s="89">
        <f t="shared" si="144"/>
        <v>2.3165900000000001</v>
      </c>
      <c r="P251" s="89">
        <f t="shared" si="144"/>
        <v>2.3010100000000002</v>
      </c>
      <c r="Q251" s="89">
        <f t="shared" si="144"/>
        <v>2.3201900000000002</v>
      </c>
      <c r="R251" s="89">
        <f t="shared" si="144"/>
        <v>2.3185699999999998</v>
      </c>
      <c r="S251" s="89">
        <f t="shared" si="144"/>
        <v>2.37296</v>
      </c>
      <c r="T251" s="89">
        <f t="shared" si="144"/>
        <v>2.4371999999999998</v>
      </c>
      <c r="U251" s="89">
        <f t="shared" si="144"/>
        <v>2.44936</v>
      </c>
      <c r="V251" s="89">
        <f t="shared" si="144"/>
        <v>2.4422299999999999</v>
      </c>
      <c r="W251" s="89">
        <f t="shared" si="144"/>
        <v>2.2550699999999999</v>
      </c>
      <c r="X251" s="89">
        <f t="shared" si="144"/>
        <v>2.10737</v>
      </c>
      <c r="Y251" s="89">
        <f t="shared" si="144"/>
        <v>1.9966999999999999</v>
      </c>
      <c r="Z251" s="89">
        <f t="shared" si="144"/>
        <v>1.7430600000000001</v>
      </c>
      <c r="AA251" s="89">
        <f t="shared" si="144"/>
        <v>1.5723</v>
      </c>
    </row>
    <row r="252" spans="1:27" ht="12.75" hidden="1" customHeight="1" outlineLevel="1" x14ac:dyDescent="0.2">
      <c r="A252" s="99" t="s">
        <v>1274</v>
      </c>
      <c r="B252" s="60" t="s">
        <v>238</v>
      </c>
      <c r="C252" s="40" t="s">
        <v>79</v>
      </c>
      <c r="D252" s="41">
        <v>1408.24</v>
      </c>
      <c r="E252" s="41">
        <v>1248.6199999999999</v>
      </c>
      <c r="F252" s="41">
        <v>1212.25</v>
      </c>
      <c r="G252" s="41">
        <v>1203.8800000000001</v>
      </c>
      <c r="H252" s="41">
        <v>1244.07</v>
      </c>
      <c r="I252" s="41">
        <v>1387.93</v>
      </c>
      <c r="J252" s="41">
        <v>1517.02</v>
      </c>
      <c r="K252" s="41">
        <v>1819.2</v>
      </c>
      <c r="L252" s="41">
        <v>2017.81</v>
      </c>
      <c r="M252" s="41">
        <v>1970.01</v>
      </c>
      <c r="N252" s="41">
        <v>2152.92</v>
      </c>
      <c r="O252" s="41">
        <v>2111.48</v>
      </c>
      <c r="P252" s="41">
        <v>2095.9</v>
      </c>
      <c r="Q252" s="41">
        <v>2115.08</v>
      </c>
      <c r="R252" s="41">
        <v>2113.46</v>
      </c>
      <c r="S252" s="41">
        <v>2167.85</v>
      </c>
      <c r="T252" s="41">
        <v>2232.09</v>
      </c>
      <c r="U252" s="41">
        <v>2244.25</v>
      </c>
      <c r="V252" s="41">
        <v>2237.12</v>
      </c>
      <c r="W252" s="41">
        <v>2049.96</v>
      </c>
      <c r="X252" s="41">
        <v>1902.26</v>
      </c>
      <c r="Y252" s="41">
        <v>1791.59</v>
      </c>
      <c r="Z252" s="41">
        <v>1537.95</v>
      </c>
      <c r="AA252" s="41">
        <v>1367.19</v>
      </c>
    </row>
    <row r="253" spans="1:27" ht="12.75" hidden="1" customHeight="1" outlineLevel="1" x14ac:dyDescent="0.2">
      <c r="A253" s="99" t="s">
        <v>1275</v>
      </c>
      <c r="B253" s="60" t="s">
        <v>90</v>
      </c>
      <c r="C253" s="40" t="s">
        <v>79</v>
      </c>
      <c r="D253" s="41">
        <f>$D$168</f>
        <v>113.12</v>
      </c>
      <c r="E253" s="41">
        <f>$D$168</f>
        <v>113.12</v>
      </c>
      <c r="F253" s="41">
        <f t="shared" ref="F253:AA253" si="145">$D$168</f>
        <v>113.12</v>
      </c>
      <c r="G253" s="41">
        <f t="shared" si="145"/>
        <v>113.12</v>
      </c>
      <c r="H253" s="41">
        <f t="shared" si="145"/>
        <v>113.12</v>
      </c>
      <c r="I253" s="41">
        <f t="shared" si="145"/>
        <v>113.12</v>
      </c>
      <c r="J253" s="41">
        <f t="shared" si="145"/>
        <v>113.12</v>
      </c>
      <c r="K253" s="41">
        <f t="shared" si="145"/>
        <v>113.12</v>
      </c>
      <c r="L253" s="41">
        <f t="shared" si="145"/>
        <v>113.12</v>
      </c>
      <c r="M253" s="41">
        <f t="shared" si="145"/>
        <v>113.12</v>
      </c>
      <c r="N253" s="41">
        <f t="shared" si="145"/>
        <v>113.12</v>
      </c>
      <c r="O253" s="41">
        <f t="shared" si="145"/>
        <v>113.12</v>
      </c>
      <c r="P253" s="41">
        <f t="shared" si="145"/>
        <v>113.12</v>
      </c>
      <c r="Q253" s="41">
        <f t="shared" si="145"/>
        <v>113.12</v>
      </c>
      <c r="R253" s="41">
        <f t="shared" si="145"/>
        <v>113.12</v>
      </c>
      <c r="S253" s="41">
        <f t="shared" si="145"/>
        <v>113.12</v>
      </c>
      <c r="T253" s="41">
        <f t="shared" si="145"/>
        <v>113.12</v>
      </c>
      <c r="U253" s="41">
        <f t="shared" si="145"/>
        <v>113.12</v>
      </c>
      <c r="V253" s="41">
        <f t="shared" si="145"/>
        <v>113.12</v>
      </c>
      <c r="W253" s="41">
        <f t="shared" si="145"/>
        <v>113.12</v>
      </c>
      <c r="X253" s="41">
        <f t="shared" si="145"/>
        <v>113.12</v>
      </c>
      <c r="Y253" s="41">
        <f t="shared" si="145"/>
        <v>113.12</v>
      </c>
      <c r="Z253" s="41">
        <f t="shared" si="145"/>
        <v>113.12</v>
      </c>
      <c r="AA253" s="41">
        <f t="shared" si="145"/>
        <v>113.12</v>
      </c>
    </row>
    <row r="254" spans="1:27" ht="12.75" hidden="1" customHeight="1" outlineLevel="1" x14ac:dyDescent="0.2">
      <c r="A254" s="99" t="s">
        <v>1276</v>
      </c>
      <c r="B254" s="60" t="s">
        <v>83</v>
      </c>
      <c r="C254" s="40" t="s">
        <v>79</v>
      </c>
      <c r="D254" s="41">
        <v>3.72</v>
      </c>
      <c r="E254" s="41">
        <v>3.72</v>
      </c>
      <c r="F254" s="41">
        <v>3.72</v>
      </c>
      <c r="G254" s="41">
        <v>3.72</v>
      </c>
      <c r="H254" s="41">
        <v>3.72</v>
      </c>
      <c r="I254" s="41">
        <v>3.72</v>
      </c>
      <c r="J254" s="41">
        <v>3.72</v>
      </c>
      <c r="K254" s="41">
        <v>3.72</v>
      </c>
      <c r="L254" s="41">
        <v>3.72</v>
      </c>
      <c r="M254" s="41">
        <v>3.72</v>
      </c>
      <c r="N254" s="41">
        <v>3.72</v>
      </c>
      <c r="O254" s="41">
        <v>3.72</v>
      </c>
      <c r="P254" s="41">
        <v>3.72</v>
      </c>
      <c r="Q254" s="41">
        <v>3.72</v>
      </c>
      <c r="R254" s="41">
        <v>3.72</v>
      </c>
      <c r="S254" s="41">
        <v>3.72</v>
      </c>
      <c r="T254" s="41">
        <v>3.72</v>
      </c>
      <c r="U254" s="41">
        <v>3.72</v>
      </c>
      <c r="V254" s="41">
        <v>3.72</v>
      </c>
      <c r="W254" s="41">
        <v>3.72</v>
      </c>
      <c r="X254" s="41">
        <v>3.72</v>
      </c>
      <c r="Y254" s="41">
        <v>3.72</v>
      </c>
      <c r="Z254" s="41">
        <v>3.72</v>
      </c>
      <c r="AA254" s="41">
        <v>3.72</v>
      </c>
    </row>
    <row r="255" spans="1:27" ht="12.75" hidden="1" customHeight="1" outlineLevel="1" x14ac:dyDescent="0.2">
      <c r="A255" s="99" t="s">
        <v>1277</v>
      </c>
      <c r="B255" s="60" t="s">
        <v>81</v>
      </c>
      <c r="C255" s="40" t="s">
        <v>79</v>
      </c>
      <c r="D255" s="41">
        <f>$D$11</f>
        <v>88.27</v>
      </c>
      <c r="E255" s="41">
        <f t="shared" ref="E255:AA255" si="146">$D$11</f>
        <v>88.27</v>
      </c>
      <c r="F255" s="41">
        <f t="shared" si="146"/>
        <v>88.27</v>
      </c>
      <c r="G255" s="41">
        <f t="shared" si="146"/>
        <v>88.27</v>
      </c>
      <c r="H255" s="41">
        <f t="shared" si="146"/>
        <v>88.27</v>
      </c>
      <c r="I255" s="41">
        <f t="shared" si="146"/>
        <v>88.27</v>
      </c>
      <c r="J255" s="41">
        <f t="shared" si="146"/>
        <v>88.27</v>
      </c>
      <c r="K255" s="41">
        <f t="shared" si="146"/>
        <v>88.27</v>
      </c>
      <c r="L255" s="41">
        <f t="shared" si="146"/>
        <v>88.27</v>
      </c>
      <c r="M255" s="41">
        <f t="shared" si="146"/>
        <v>88.27</v>
      </c>
      <c r="N255" s="41">
        <f t="shared" si="146"/>
        <v>88.27</v>
      </c>
      <c r="O255" s="41">
        <f t="shared" si="146"/>
        <v>88.27</v>
      </c>
      <c r="P255" s="41">
        <f t="shared" si="146"/>
        <v>88.27</v>
      </c>
      <c r="Q255" s="41">
        <f t="shared" si="146"/>
        <v>88.27</v>
      </c>
      <c r="R255" s="41">
        <f t="shared" si="146"/>
        <v>88.27</v>
      </c>
      <c r="S255" s="41">
        <f t="shared" si="146"/>
        <v>88.27</v>
      </c>
      <c r="T255" s="41">
        <f t="shared" si="146"/>
        <v>88.27</v>
      </c>
      <c r="U255" s="41">
        <f t="shared" si="146"/>
        <v>88.27</v>
      </c>
      <c r="V255" s="41">
        <f t="shared" si="146"/>
        <v>88.27</v>
      </c>
      <c r="W255" s="41">
        <f t="shared" si="146"/>
        <v>88.27</v>
      </c>
      <c r="X255" s="41">
        <f t="shared" si="146"/>
        <v>88.27</v>
      </c>
      <c r="Y255" s="41">
        <f t="shared" si="146"/>
        <v>88.27</v>
      </c>
      <c r="Z255" s="41">
        <f t="shared" si="146"/>
        <v>88.27</v>
      </c>
      <c r="AA255" s="41">
        <f t="shared" si="146"/>
        <v>88.27</v>
      </c>
    </row>
    <row r="256" spans="1:27" ht="12.75" customHeight="1" collapsed="1" x14ac:dyDescent="0.2">
      <c r="A256" s="98" t="s">
        <v>1278</v>
      </c>
      <c r="B256" s="25" t="str">
        <f>"19"&amp;"."&amp;$B$663&amp;"."&amp;$B$664</f>
        <v>19.01.2024</v>
      </c>
      <c r="C256" s="88" t="s">
        <v>76</v>
      </c>
      <c r="D256" s="89">
        <f>ROUND(((D257+D258+D260+D259)/1000),5)</f>
        <v>1.4957</v>
      </c>
      <c r="E256" s="89">
        <f>ROUND(((E257+E258+E260+E259)/1000),5)</f>
        <v>1.41917</v>
      </c>
      <c r="F256" s="89">
        <f>ROUND(((F257+F258+F260+F259)/1000),5)</f>
        <v>1.3809100000000001</v>
      </c>
      <c r="G256" s="89">
        <f t="shared" ref="G256:AA256" si="147">ROUND(((G257+G258+G260+G259)/1000),5)</f>
        <v>1.3753899999999999</v>
      </c>
      <c r="H256" s="89">
        <f t="shared" si="147"/>
        <v>1.4174199999999999</v>
      </c>
      <c r="I256" s="89">
        <f t="shared" si="147"/>
        <v>1.53406</v>
      </c>
      <c r="J256" s="89">
        <f t="shared" si="147"/>
        <v>1.68988</v>
      </c>
      <c r="K256" s="89">
        <f t="shared" si="147"/>
        <v>2.06751</v>
      </c>
      <c r="L256" s="89">
        <f t="shared" si="147"/>
        <v>2.2563</v>
      </c>
      <c r="M256" s="89">
        <f t="shared" si="147"/>
        <v>2.31839</v>
      </c>
      <c r="N256" s="89">
        <f t="shared" si="147"/>
        <v>2.3325800000000001</v>
      </c>
      <c r="O256" s="89">
        <f t="shared" si="147"/>
        <v>2.3730899999999999</v>
      </c>
      <c r="P256" s="89">
        <f t="shared" si="147"/>
        <v>2.3641999999999999</v>
      </c>
      <c r="Q256" s="89">
        <f t="shared" si="147"/>
        <v>2.37453</v>
      </c>
      <c r="R256" s="89">
        <f t="shared" si="147"/>
        <v>2.3804699999999999</v>
      </c>
      <c r="S256" s="89">
        <f t="shared" si="147"/>
        <v>2.2920799999999999</v>
      </c>
      <c r="T256" s="89">
        <f t="shared" si="147"/>
        <v>2.32734</v>
      </c>
      <c r="U256" s="89">
        <f t="shared" si="147"/>
        <v>2.34605</v>
      </c>
      <c r="V256" s="89">
        <f t="shared" si="147"/>
        <v>2.3426300000000002</v>
      </c>
      <c r="W256" s="89">
        <f t="shared" si="147"/>
        <v>2.3404099999999999</v>
      </c>
      <c r="X256" s="89">
        <f t="shared" si="147"/>
        <v>2.2293799999999999</v>
      </c>
      <c r="Y256" s="89">
        <f t="shared" si="147"/>
        <v>2.09857</v>
      </c>
      <c r="Z256" s="89">
        <f t="shared" si="147"/>
        <v>1.87409</v>
      </c>
      <c r="AA256" s="89">
        <f t="shared" si="147"/>
        <v>1.69581</v>
      </c>
    </row>
    <row r="257" spans="1:27" ht="12.75" hidden="1" customHeight="1" outlineLevel="1" x14ac:dyDescent="0.2">
      <c r="A257" s="99" t="s">
        <v>1279</v>
      </c>
      <c r="B257" s="60" t="s">
        <v>238</v>
      </c>
      <c r="C257" s="40" t="s">
        <v>79</v>
      </c>
      <c r="D257" s="41">
        <v>1290.5899999999999</v>
      </c>
      <c r="E257" s="41">
        <v>1214.06</v>
      </c>
      <c r="F257" s="41">
        <v>1175.8</v>
      </c>
      <c r="G257" s="41">
        <v>1170.28</v>
      </c>
      <c r="H257" s="41">
        <v>1212.31</v>
      </c>
      <c r="I257" s="41">
        <v>1328.95</v>
      </c>
      <c r="J257" s="41">
        <v>1484.77</v>
      </c>
      <c r="K257" s="41">
        <v>1862.4</v>
      </c>
      <c r="L257" s="41">
        <v>2051.19</v>
      </c>
      <c r="M257" s="41">
        <v>2113.2800000000002</v>
      </c>
      <c r="N257" s="41">
        <v>2127.4699999999998</v>
      </c>
      <c r="O257" s="41">
        <v>2167.98</v>
      </c>
      <c r="P257" s="41">
        <v>2159.09</v>
      </c>
      <c r="Q257" s="41">
        <v>2169.42</v>
      </c>
      <c r="R257" s="41">
        <v>2175.36</v>
      </c>
      <c r="S257" s="41">
        <v>2086.9699999999998</v>
      </c>
      <c r="T257" s="41">
        <v>2122.23</v>
      </c>
      <c r="U257" s="41">
        <v>2140.94</v>
      </c>
      <c r="V257" s="41">
        <v>2137.52</v>
      </c>
      <c r="W257" s="41">
        <v>2135.3000000000002</v>
      </c>
      <c r="X257" s="41">
        <v>2024.27</v>
      </c>
      <c r="Y257" s="41">
        <v>1893.46</v>
      </c>
      <c r="Z257" s="41">
        <v>1668.98</v>
      </c>
      <c r="AA257" s="41">
        <v>1490.7</v>
      </c>
    </row>
    <row r="258" spans="1:27" ht="12.75" hidden="1" customHeight="1" outlineLevel="1" x14ac:dyDescent="0.2">
      <c r="A258" s="99" t="s">
        <v>1280</v>
      </c>
      <c r="B258" s="60" t="s">
        <v>90</v>
      </c>
      <c r="C258" s="40" t="s">
        <v>79</v>
      </c>
      <c r="D258" s="41">
        <f>$D$168</f>
        <v>113.12</v>
      </c>
      <c r="E258" s="41">
        <f>$D$168</f>
        <v>113.12</v>
      </c>
      <c r="F258" s="41">
        <f t="shared" ref="F258:AA258" si="148">$D$168</f>
        <v>113.12</v>
      </c>
      <c r="G258" s="41">
        <f t="shared" si="148"/>
        <v>113.12</v>
      </c>
      <c r="H258" s="41">
        <f t="shared" si="148"/>
        <v>113.12</v>
      </c>
      <c r="I258" s="41">
        <f t="shared" si="148"/>
        <v>113.12</v>
      </c>
      <c r="J258" s="41">
        <f t="shared" si="148"/>
        <v>113.12</v>
      </c>
      <c r="K258" s="41">
        <f t="shared" si="148"/>
        <v>113.12</v>
      </c>
      <c r="L258" s="41">
        <f t="shared" si="148"/>
        <v>113.12</v>
      </c>
      <c r="M258" s="41">
        <f t="shared" si="148"/>
        <v>113.12</v>
      </c>
      <c r="N258" s="41">
        <f t="shared" si="148"/>
        <v>113.12</v>
      </c>
      <c r="O258" s="41">
        <f t="shared" si="148"/>
        <v>113.12</v>
      </c>
      <c r="P258" s="41">
        <f t="shared" si="148"/>
        <v>113.12</v>
      </c>
      <c r="Q258" s="41">
        <f t="shared" si="148"/>
        <v>113.12</v>
      </c>
      <c r="R258" s="41">
        <f t="shared" si="148"/>
        <v>113.12</v>
      </c>
      <c r="S258" s="41">
        <f t="shared" si="148"/>
        <v>113.12</v>
      </c>
      <c r="T258" s="41">
        <f t="shared" si="148"/>
        <v>113.12</v>
      </c>
      <c r="U258" s="41">
        <f t="shared" si="148"/>
        <v>113.12</v>
      </c>
      <c r="V258" s="41">
        <f t="shared" si="148"/>
        <v>113.12</v>
      </c>
      <c r="W258" s="41">
        <f t="shared" si="148"/>
        <v>113.12</v>
      </c>
      <c r="X258" s="41">
        <f t="shared" si="148"/>
        <v>113.12</v>
      </c>
      <c r="Y258" s="41">
        <f t="shared" si="148"/>
        <v>113.12</v>
      </c>
      <c r="Z258" s="41">
        <f t="shared" si="148"/>
        <v>113.12</v>
      </c>
      <c r="AA258" s="41">
        <f t="shared" si="148"/>
        <v>113.12</v>
      </c>
    </row>
    <row r="259" spans="1:27" ht="12.75" hidden="1" customHeight="1" outlineLevel="1" x14ac:dyDescent="0.2">
      <c r="A259" s="99" t="s">
        <v>1281</v>
      </c>
      <c r="B259" s="60" t="s">
        <v>83</v>
      </c>
      <c r="C259" s="40" t="s">
        <v>79</v>
      </c>
      <c r="D259" s="41">
        <v>3.72</v>
      </c>
      <c r="E259" s="41">
        <v>3.72</v>
      </c>
      <c r="F259" s="41">
        <v>3.72</v>
      </c>
      <c r="G259" s="41">
        <v>3.72</v>
      </c>
      <c r="H259" s="41">
        <v>3.72</v>
      </c>
      <c r="I259" s="41">
        <v>3.72</v>
      </c>
      <c r="J259" s="41">
        <v>3.72</v>
      </c>
      <c r="K259" s="41">
        <v>3.72</v>
      </c>
      <c r="L259" s="41">
        <v>3.72</v>
      </c>
      <c r="M259" s="41">
        <v>3.72</v>
      </c>
      <c r="N259" s="41">
        <v>3.72</v>
      </c>
      <c r="O259" s="41">
        <v>3.72</v>
      </c>
      <c r="P259" s="41">
        <v>3.72</v>
      </c>
      <c r="Q259" s="41">
        <v>3.72</v>
      </c>
      <c r="R259" s="41">
        <v>3.72</v>
      </c>
      <c r="S259" s="41">
        <v>3.72</v>
      </c>
      <c r="T259" s="41">
        <v>3.72</v>
      </c>
      <c r="U259" s="41">
        <v>3.72</v>
      </c>
      <c r="V259" s="41">
        <v>3.72</v>
      </c>
      <c r="W259" s="41">
        <v>3.72</v>
      </c>
      <c r="X259" s="41">
        <v>3.72</v>
      </c>
      <c r="Y259" s="41">
        <v>3.72</v>
      </c>
      <c r="Z259" s="41">
        <v>3.72</v>
      </c>
      <c r="AA259" s="41">
        <v>3.72</v>
      </c>
    </row>
    <row r="260" spans="1:27" ht="12.75" hidden="1" customHeight="1" outlineLevel="1" x14ac:dyDescent="0.2">
      <c r="A260" s="99" t="s">
        <v>1282</v>
      </c>
      <c r="B260" s="60" t="s">
        <v>81</v>
      </c>
      <c r="C260" s="40" t="s">
        <v>79</v>
      </c>
      <c r="D260" s="41">
        <f>$D$11</f>
        <v>88.27</v>
      </c>
      <c r="E260" s="41">
        <f t="shared" ref="E260:AA260" si="149">$D$11</f>
        <v>88.27</v>
      </c>
      <c r="F260" s="41">
        <f t="shared" si="149"/>
        <v>88.27</v>
      </c>
      <c r="G260" s="41">
        <f t="shared" si="149"/>
        <v>88.27</v>
      </c>
      <c r="H260" s="41">
        <f t="shared" si="149"/>
        <v>88.27</v>
      </c>
      <c r="I260" s="41">
        <f t="shared" si="149"/>
        <v>88.27</v>
      </c>
      <c r="J260" s="41">
        <f t="shared" si="149"/>
        <v>88.27</v>
      </c>
      <c r="K260" s="41">
        <f t="shared" si="149"/>
        <v>88.27</v>
      </c>
      <c r="L260" s="41">
        <f t="shared" si="149"/>
        <v>88.27</v>
      </c>
      <c r="M260" s="41">
        <f t="shared" si="149"/>
        <v>88.27</v>
      </c>
      <c r="N260" s="41">
        <f t="shared" si="149"/>
        <v>88.27</v>
      </c>
      <c r="O260" s="41">
        <f t="shared" si="149"/>
        <v>88.27</v>
      </c>
      <c r="P260" s="41">
        <f t="shared" si="149"/>
        <v>88.27</v>
      </c>
      <c r="Q260" s="41">
        <f t="shared" si="149"/>
        <v>88.27</v>
      </c>
      <c r="R260" s="41">
        <f t="shared" si="149"/>
        <v>88.27</v>
      </c>
      <c r="S260" s="41">
        <f t="shared" si="149"/>
        <v>88.27</v>
      </c>
      <c r="T260" s="41">
        <f t="shared" si="149"/>
        <v>88.27</v>
      </c>
      <c r="U260" s="41">
        <f t="shared" si="149"/>
        <v>88.27</v>
      </c>
      <c r="V260" s="41">
        <f t="shared" si="149"/>
        <v>88.27</v>
      </c>
      <c r="W260" s="41">
        <f t="shared" si="149"/>
        <v>88.27</v>
      </c>
      <c r="X260" s="41">
        <f t="shared" si="149"/>
        <v>88.27</v>
      </c>
      <c r="Y260" s="41">
        <f t="shared" si="149"/>
        <v>88.27</v>
      </c>
      <c r="Z260" s="41">
        <f t="shared" si="149"/>
        <v>88.27</v>
      </c>
      <c r="AA260" s="41">
        <f t="shared" si="149"/>
        <v>88.27</v>
      </c>
    </row>
    <row r="261" spans="1:27" ht="12.75" customHeight="1" collapsed="1" x14ac:dyDescent="0.2">
      <c r="A261" s="98" t="s">
        <v>1283</v>
      </c>
      <c r="B261" s="25" t="str">
        <f>"20"&amp;"."&amp;$B$663&amp;"."&amp;$B$664</f>
        <v>20.01.2024</v>
      </c>
      <c r="C261" s="88" t="s">
        <v>76</v>
      </c>
      <c r="D261" s="89">
        <f>ROUND(((D262+D263+D265+D264)/1000),5)</f>
        <v>1.69767</v>
      </c>
      <c r="E261" s="89">
        <f>ROUND(((E262+E263+E265+E264)/1000),5)</f>
        <v>1.53461</v>
      </c>
      <c r="F261" s="89">
        <f>ROUND(((F262+F263+F265+F264)/1000),5)</f>
        <v>1.4706600000000001</v>
      </c>
      <c r="G261" s="89">
        <f t="shared" ref="G261:AA261" si="150">ROUND(((G262+G263+G265+G264)/1000),5)</f>
        <v>1.4720800000000001</v>
      </c>
      <c r="H261" s="89">
        <f t="shared" si="150"/>
        <v>1.50027</v>
      </c>
      <c r="I261" s="89">
        <f t="shared" si="150"/>
        <v>1.54552</v>
      </c>
      <c r="J261" s="89">
        <f t="shared" si="150"/>
        <v>1.6573100000000001</v>
      </c>
      <c r="K261" s="89">
        <f t="shared" si="150"/>
        <v>1.8149599999999999</v>
      </c>
      <c r="L261" s="89">
        <f t="shared" si="150"/>
        <v>2.1002399999999999</v>
      </c>
      <c r="M261" s="89">
        <f t="shared" si="150"/>
        <v>2.2216900000000002</v>
      </c>
      <c r="N261" s="89">
        <f t="shared" si="150"/>
        <v>2.3239399999999999</v>
      </c>
      <c r="O261" s="89">
        <f t="shared" si="150"/>
        <v>2.3508399999999998</v>
      </c>
      <c r="P261" s="89">
        <f t="shared" si="150"/>
        <v>2.3468399999999998</v>
      </c>
      <c r="Q261" s="89">
        <f t="shared" si="150"/>
        <v>2.34693</v>
      </c>
      <c r="R261" s="89">
        <f t="shared" si="150"/>
        <v>2.2862900000000002</v>
      </c>
      <c r="S261" s="89">
        <f t="shared" si="150"/>
        <v>2.2615799999999999</v>
      </c>
      <c r="T261" s="89">
        <f t="shared" si="150"/>
        <v>2.3085900000000001</v>
      </c>
      <c r="U261" s="89">
        <f t="shared" si="150"/>
        <v>2.3500200000000002</v>
      </c>
      <c r="V261" s="89">
        <f t="shared" si="150"/>
        <v>2.3758300000000001</v>
      </c>
      <c r="W261" s="89">
        <f t="shared" si="150"/>
        <v>2.2598600000000002</v>
      </c>
      <c r="X261" s="89">
        <f t="shared" si="150"/>
        <v>2.2080299999999999</v>
      </c>
      <c r="Y261" s="89">
        <f t="shared" si="150"/>
        <v>2.1113499999999998</v>
      </c>
      <c r="Z261" s="89">
        <f t="shared" si="150"/>
        <v>1.8252699999999999</v>
      </c>
      <c r="AA261" s="89">
        <f t="shared" si="150"/>
        <v>1.7209000000000001</v>
      </c>
    </row>
    <row r="262" spans="1:27" ht="12.75" hidden="1" customHeight="1" outlineLevel="1" x14ac:dyDescent="0.2">
      <c r="A262" s="99" t="s">
        <v>1284</v>
      </c>
      <c r="B262" s="60" t="s">
        <v>238</v>
      </c>
      <c r="C262" s="40" t="s">
        <v>79</v>
      </c>
      <c r="D262" s="41">
        <v>1492.56</v>
      </c>
      <c r="E262" s="41">
        <v>1329.5</v>
      </c>
      <c r="F262" s="41">
        <v>1265.55</v>
      </c>
      <c r="G262" s="41">
        <v>1266.97</v>
      </c>
      <c r="H262" s="41">
        <v>1295.1600000000001</v>
      </c>
      <c r="I262" s="41">
        <v>1340.41</v>
      </c>
      <c r="J262" s="41">
        <v>1452.2</v>
      </c>
      <c r="K262" s="41">
        <v>1609.85</v>
      </c>
      <c r="L262" s="41">
        <v>1895.13</v>
      </c>
      <c r="M262" s="41">
        <v>2016.58</v>
      </c>
      <c r="N262" s="41">
        <v>2118.83</v>
      </c>
      <c r="O262" s="41">
        <v>2145.73</v>
      </c>
      <c r="P262" s="41">
        <v>2141.73</v>
      </c>
      <c r="Q262" s="41">
        <v>2141.8200000000002</v>
      </c>
      <c r="R262" s="41">
        <v>2081.1799999999998</v>
      </c>
      <c r="S262" s="41">
        <v>2056.4699999999998</v>
      </c>
      <c r="T262" s="41">
        <v>2103.48</v>
      </c>
      <c r="U262" s="41">
        <v>2144.91</v>
      </c>
      <c r="V262" s="41">
        <v>2170.7199999999998</v>
      </c>
      <c r="W262" s="41">
        <v>2054.75</v>
      </c>
      <c r="X262" s="41">
        <v>2002.92</v>
      </c>
      <c r="Y262" s="41">
        <v>1906.24</v>
      </c>
      <c r="Z262" s="41">
        <v>1620.16</v>
      </c>
      <c r="AA262" s="41">
        <v>1515.79</v>
      </c>
    </row>
    <row r="263" spans="1:27" ht="12.75" hidden="1" customHeight="1" outlineLevel="1" x14ac:dyDescent="0.2">
      <c r="A263" s="99" t="s">
        <v>1285</v>
      </c>
      <c r="B263" s="60" t="s">
        <v>90</v>
      </c>
      <c r="C263" s="40" t="s">
        <v>79</v>
      </c>
      <c r="D263" s="41">
        <f>$D$168</f>
        <v>113.12</v>
      </c>
      <c r="E263" s="41">
        <f>$D$168</f>
        <v>113.12</v>
      </c>
      <c r="F263" s="41">
        <f t="shared" ref="F263:AA263" si="151">$D$168</f>
        <v>113.12</v>
      </c>
      <c r="G263" s="41">
        <f t="shared" si="151"/>
        <v>113.12</v>
      </c>
      <c r="H263" s="41">
        <f t="shared" si="151"/>
        <v>113.12</v>
      </c>
      <c r="I263" s="41">
        <f t="shared" si="151"/>
        <v>113.12</v>
      </c>
      <c r="J263" s="41">
        <f t="shared" si="151"/>
        <v>113.12</v>
      </c>
      <c r="K263" s="41">
        <f t="shared" si="151"/>
        <v>113.12</v>
      </c>
      <c r="L263" s="41">
        <f t="shared" si="151"/>
        <v>113.12</v>
      </c>
      <c r="M263" s="41">
        <f t="shared" si="151"/>
        <v>113.12</v>
      </c>
      <c r="N263" s="41">
        <f t="shared" si="151"/>
        <v>113.12</v>
      </c>
      <c r="O263" s="41">
        <f t="shared" si="151"/>
        <v>113.12</v>
      </c>
      <c r="P263" s="41">
        <f t="shared" si="151"/>
        <v>113.12</v>
      </c>
      <c r="Q263" s="41">
        <f t="shared" si="151"/>
        <v>113.12</v>
      </c>
      <c r="R263" s="41">
        <f t="shared" si="151"/>
        <v>113.12</v>
      </c>
      <c r="S263" s="41">
        <f t="shared" si="151"/>
        <v>113.12</v>
      </c>
      <c r="T263" s="41">
        <f t="shared" si="151"/>
        <v>113.12</v>
      </c>
      <c r="U263" s="41">
        <f t="shared" si="151"/>
        <v>113.12</v>
      </c>
      <c r="V263" s="41">
        <f t="shared" si="151"/>
        <v>113.12</v>
      </c>
      <c r="W263" s="41">
        <f t="shared" si="151"/>
        <v>113.12</v>
      </c>
      <c r="X263" s="41">
        <f t="shared" si="151"/>
        <v>113.12</v>
      </c>
      <c r="Y263" s="41">
        <f t="shared" si="151"/>
        <v>113.12</v>
      </c>
      <c r="Z263" s="41">
        <f t="shared" si="151"/>
        <v>113.12</v>
      </c>
      <c r="AA263" s="41">
        <f t="shared" si="151"/>
        <v>113.12</v>
      </c>
    </row>
    <row r="264" spans="1:27" ht="12.75" hidden="1" customHeight="1" outlineLevel="1" x14ac:dyDescent="0.2">
      <c r="A264" s="99" t="s">
        <v>1286</v>
      </c>
      <c r="B264" s="60" t="s">
        <v>83</v>
      </c>
      <c r="C264" s="40" t="s">
        <v>79</v>
      </c>
      <c r="D264" s="41">
        <v>3.72</v>
      </c>
      <c r="E264" s="41">
        <v>3.72</v>
      </c>
      <c r="F264" s="41">
        <v>3.72</v>
      </c>
      <c r="G264" s="41">
        <v>3.72</v>
      </c>
      <c r="H264" s="41">
        <v>3.72</v>
      </c>
      <c r="I264" s="41">
        <v>3.72</v>
      </c>
      <c r="J264" s="41">
        <v>3.72</v>
      </c>
      <c r="K264" s="41">
        <v>3.72</v>
      </c>
      <c r="L264" s="41">
        <v>3.72</v>
      </c>
      <c r="M264" s="41">
        <v>3.72</v>
      </c>
      <c r="N264" s="41">
        <v>3.72</v>
      </c>
      <c r="O264" s="41">
        <v>3.72</v>
      </c>
      <c r="P264" s="41">
        <v>3.72</v>
      </c>
      <c r="Q264" s="41">
        <v>3.72</v>
      </c>
      <c r="R264" s="41">
        <v>3.72</v>
      </c>
      <c r="S264" s="41">
        <v>3.72</v>
      </c>
      <c r="T264" s="41">
        <v>3.72</v>
      </c>
      <c r="U264" s="41">
        <v>3.72</v>
      </c>
      <c r="V264" s="41">
        <v>3.72</v>
      </c>
      <c r="W264" s="41">
        <v>3.72</v>
      </c>
      <c r="X264" s="41">
        <v>3.72</v>
      </c>
      <c r="Y264" s="41">
        <v>3.72</v>
      </c>
      <c r="Z264" s="41">
        <v>3.72</v>
      </c>
      <c r="AA264" s="41">
        <v>3.72</v>
      </c>
    </row>
    <row r="265" spans="1:27" ht="12.75" hidden="1" customHeight="1" outlineLevel="1" x14ac:dyDescent="0.2">
      <c r="A265" s="99" t="s">
        <v>1287</v>
      </c>
      <c r="B265" s="60" t="s">
        <v>81</v>
      </c>
      <c r="C265" s="40" t="s">
        <v>79</v>
      </c>
      <c r="D265" s="41">
        <f>$D$11</f>
        <v>88.27</v>
      </c>
      <c r="E265" s="41">
        <f t="shared" ref="E265:AA265" si="152">$D$11</f>
        <v>88.27</v>
      </c>
      <c r="F265" s="41">
        <f t="shared" si="152"/>
        <v>88.27</v>
      </c>
      <c r="G265" s="41">
        <f t="shared" si="152"/>
        <v>88.27</v>
      </c>
      <c r="H265" s="41">
        <f t="shared" si="152"/>
        <v>88.27</v>
      </c>
      <c r="I265" s="41">
        <f t="shared" si="152"/>
        <v>88.27</v>
      </c>
      <c r="J265" s="41">
        <f t="shared" si="152"/>
        <v>88.27</v>
      </c>
      <c r="K265" s="41">
        <f t="shared" si="152"/>
        <v>88.27</v>
      </c>
      <c r="L265" s="41">
        <f t="shared" si="152"/>
        <v>88.27</v>
      </c>
      <c r="M265" s="41">
        <f t="shared" si="152"/>
        <v>88.27</v>
      </c>
      <c r="N265" s="41">
        <f t="shared" si="152"/>
        <v>88.27</v>
      </c>
      <c r="O265" s="41">
        <f t="shared" si="152"/>
        <v>88.27</v>
      </c>
      <c r="P265" s="41">
        <f t="shared" si="152"/>
        <v>88.27</v>
      </c>
      <c r="Q265" s="41">
        <f t="shared" si="152"/>
        <v>88.27</v>
      </c>
      <c r="R265" s="41">
        <f t="shared" si="152"/>
        <v>88.27</v>
      </c>
      <c r="S265" s="41">
        <f t="shared" si="152"/>
        <v>88.27</v>
      </c>
      <c r="T265" s="41">
        <f t="shared" si="152"/>
        <v>88.27</v>
      </c>
      <c r="U265" s="41">
        <f t="shared" si="152"/>
        <v>88.27</v>
      </c>
      <c r="V265" s="41">
        <f t="shared" si="152"/>
        <v>88.27</v>
      </c>
      <c r="W265" s="41">
        <f t="shared" si="152"/>
        <v>88.27</v>
      </c>
      <c r="X265" s="41">
        <f t="shared" si="152"/>
        <v>88.27</v>
      </c>
      <c r="Y265" s="41">
        <f t="shared" si="152"/>
        <v>88.27</v>
      </c>
      <c r="Z265" s="41">
        <f t="shared" si="152"/>
        <v>88.27</v>
      </c>
      <c r="AA265" s="41">
        <f t="shared" si="152"/>
        <v>88.27</v>
      </c>
    </row>
    <row r="266" spans="1:27" ht="12.75" customHeight="1" collapsed="1" x14ac:dyDescent="0.2">
      <c r="A266" s="98" t="s">
        <v>1288</v>
      </c>
      <c r="B266" s="25" t="str">
        <f>"21"&amp;"."&amp;$B$663&amp;"."&amp;$B$664</f>
        <v>21.01.2024</v>
      </c>
      <c r="C266" s="88" t="s">
        <v>76</v>
      </c>
      <c r="D266" s="89">
        <f>ROUND(((D267+D268+D270+D269)/1000),5)</f>
        <v>1.5382100000000001</v>
      </c>
      <c r="E266" s="89">
        <f>ROUND(((E267+E268+E270+E269)/1000),5)</f>
        <v>1.43336</v>
      </c>
      <c r="F266" s="89">
        <f>ROUND(((F267+F268+F270+F269)/1000),5)</f>
        <v>1.3497399999999999</v>
      </c>
      <c r="G266" s="89">
        <f t="shared" ref="G266:AA266" si="153">ROUND(((G267+G268+G270+G269)/1000),5)</f>
        <v>1.34274</v>
      </c>
      <c r="H266" s="89">
        <f t="shared" si="153"/>
        <v>1.3475699999999999</v>
      </c>
      <c r="I266" s="89">
        <f t="shared" si="153"/>
        <v>1.3910499999999999</v>
      </c>
      <c r="J266" s="89">
        <f t="shared" si="153"/>
        <v>1.4261600000000001</v>
      </c>
      <c r="K266" s="89">
        <f t="shared" si="153"/>
        <v>1.54423</v>
      </c>
      <c r="L266" s="89">
        <f t="shared" si="153"/>
        <v>1.74041</v>
      </c>
      <c r="M266" s="89">
        <f t="shared" si="153"/>
        <v>1.8819600000000001</v>
      </c>
      <c r="N266" s="89">
        <f t="shared" si="153"/>
        <v>1.96671</v>
      </c>
      <c r="O266" s="89">
        <f t="shared" si="153"/>
        <v>2.0655100000000002</v>
      </c>
      <c r="P266" s="89">
        <f t="shared" si="153"/>
        <v>2.0685799999999999</v>
      </c>
      <c r="Q266" s="89">
        <f t="shared" si="153"/>
        <v>2.0639099999999999</v>
      </c>
      <c r="R266" s="89">
        <f t="shared" si="153"/>
        <v>2.0682900000000002</v>
      </c>
      <c r="S266" s="89">
        <f t="shared" si="153"/>
        <v>2.0377800000000001</v>
      </c>
      <c r="T266" s="89">
        <f t="shared" si="153"/>
        <v>2.1365799999999999</v>
      </c>
      <c r="U266" s="89">
        <f t="shared" si="153"/>
        <v>2.26389</v>
      </c>
      <c r="V266" s="89">
        <f t="shared" si="153"/>
        <v>2.2947099999999998</v>
      </c>
      <c r="W266" s="89">
        <f t="shared" si="153"/>
        <v>2.0844900000000002</v>
      </c>
      <c r="X266" s="89">
        <f t="shared" si="153"/>
        <v>2.0670700000000002</v>
      </c>
      <c r="Y266" s="89">
        <f t="shared" si="153"/>
        <v>1.9702599999999999</v>
      </c>
      <c r="Z266" s="89">
        <f t="shared" si="153"/>
        <v>1.73525</v>
      </c>
      <c r="AA266" s="89">
        <f t="shared" si="153"/>
        <v>1.67147</v>
      </c>
    </row>
    <row r="267" spans="1:27" ht="12.75" hidden="1" customHeight="1" outlineLevel="1" x14ac:dyDescent="0.2">
      <c r="A267" s="99" t="s">
        <v>1289</v>
      </c>
      <c r="B267" s="60" t="s">
        <v>238</v>
      </c>
      <c r="C267" s="40" t="s">
        <v>79</v>
      </c>
      <c r="D267" s="41">
        <v>1333.1</v>
      </c>
      <c r="E267" s="41">
        <v>1228.25</v>
      </c>
      <c r="F267" s="41">
        <v>1144.6300000000001</v>
      </c>
      <c r="G267" s="41">
        <v>1137.6300000000001</v>
      </c>
      <c r="H267" s="41">
        <v>1142.46</v>
      </c>
      <c r="I267" s="41">
        <v>1185.94</v>
      </c>
      <c r="J267" s="41">
        <v>1221.05</v>
      </c>
      <c r="K267" s="41">
        <v>1339.12</v>
      </c>
      <c r="L267" s="41">
        <v>1535.3</v>
      </c>
      <c r="M267" s="41">
        <v>1676.85</v>
      </c>
      <c r="N267" s="41">
        <v>1761.6</v>
      </c>
      <c r="O267" s="41">
        <v>1860.4</v>
      </c>
      <c r="P267" s="41">
        <v>1863.47</v>
      </c>
      <c r="Q267" s="41">
        <v>1858.8</v>
      </c>
      <c r="R267" s="41">
        <v>1863.18</v>
      </c>
      <c r="S267" s="41">
        <v>1832.67</v>
      </c>
      <c r="T267" s="41">
        <v>1931.47</v>
      </c>
      <c r="U267" s="41">
        <v>2058.7800000000002</v>
      </c>
      <c r="V267" s="41">
        <v>2089.6</v>
      </c>
      <c r="W267" s="41">
        <v>1879.38</v>
      </c>
      <c r="X267" s="41">
        <v>1861.96</v>
      </c>
      <c r="Y267" s="41">
        <v>1765.15</v>
      </c>
      <c r="Z267" s="41">
        <v>1530.14</v>
      </c>
      <c r="AA267" s="41">
        <v>1466.36</v>
      </c>
    </row>
    <row r="268" spans="1:27" ht="12.75" hidden="1" customHeight="1" outlineLevel="1" x14ac:dyDescent="0.2">
      <c r="A268" s="99" t="s">
        <v>1290</v>
      </c>
      <c r="B268" s="60" t="s">
        <v>90</v>
      </c>
      <c r="C268" s="40" t="s">
        <v>79</v>
      </c>
      <c r="D268" s="41">
        <f>$D$168</f>
        <v>113.12</v>
      </c>
      <c r="E268" s="41">
        <f>$D$168</f>
        <v>113.12</v>
      </c>
      <c r="F268" s="41">
        <f t="shared" ref="F268:AA268" si="154">$D$168</f>
        <v>113.12</v>
      </c>
      <c r="G268" s="41">
        <f t="shared" si="154"/>
        <v>113.12</v>
      </c>
      <c r="H268" s="41">
        <f t="shared" si="154"/>
        <v>113.12</v>
      </c>
      <c r="I268" s="41">
        <f t="shared" si="154"/>
        <v>113.12</v>
      </c>
      <c r="J268" s="41">
        <f t="shared" si="154"/>
        <v>113.12</v>
      </c>
      <c r="K268" s="41">
        <f t="shared" si="154"/>
        <v>113.12</v>
      </c>
      <c r="L268" s="41">
        <f t="shared" si="154"/>
        <v>113.12</v>
      </c>
      <c r="M268" s="41">
        <f t="shared" si="154"/>
        <v>113.12</v>
      </c>
      <c r="N268" s="41">
        <f t="shared" si="154"/>
        <v>113.12</v>
      </c>
      <c r="O268" s="41">
        <f t="shared" si="154"/>
        <v>113.12</v>
      </c>
      <c r="P268" s="41">
        <f t="shared" si="154"/>
        <v>113.12</v>
      </c>
      <c r="Q268" s="41">
        <f t="shared" si="154"/>
        <v>113.12</v>
      </c>
      <c r="R268" s="41">
        <f t="shared" si="154"/>
        <v>113.12</v>
      </c>
      <c r="S268" s="41">
        <f t="shared" si="154"/>
        <v>113.12</v>
      </c>
      <c r="T268" s="41">
        <f t="shared" si="154"/>
        <v>113.12</v>
      </c>
      <c r="U268" s="41">
        <f t="shared" si="154"/>
        <v>113.12</v>
      </c>
      <c r="V268" s="41">
        <f t="shared" si="154"/>
        <v>113.12</v>
      </c>
      <c r="W268" s="41">
        <f t="shared" si="154"/>
        <v>113.12</v>
      </c>
      <c r="X268" s="41">
        <f t="shared" si="154"/>
        <v>113.12</v>
      </c>
      <c r="Y268" s="41">
        <f t="shared" si="154"/>
        <v>113.12</v>
      </c>
      <c r="Z268" s="41">
        <f t="shared" si="154"/>
        <v>113.12</v>
      </c>
      <c r="AA268" s="41">
        <f t="shared" si="154"/>
        <v>113.12</v>
      </c>
    </row>
    <row r="269" spans="1:27" ht="12.75" hidden="1" customHeight="1" outlineLevel="1" x14ac:dyDescent="0.2">
      <c r="A269" s="99" t="s">
        <v>1291</v>
      </c>
      <c r="B269" s="60" t="s">
        <v>83</v>
      </c>
      <c r="C269" s="40" t="s">
        <v>79</v>
      </c>
      <c r="D269" s="41">
        <v>3.72</v>
      </c>
      <c r="E269" s="41">
        <v>3.72</v>
      </c>
      <c r="F269" s="41">
        <v>3.72</v>
      </c>
      <c r="G269" s="41">
        <v>3.72</v>
      </c>
      <c r="H269" s="41">
        <v>3.72</v>
      </c>
      <c r="I269" s="41">
        <v>3.72</v>
      </c>
      <c r="J269" s="41">
        <v>3.72</v>
      </c>
      <c r="K269" s="41">
        <v>3.72</v>
      </c>
      <c r="L269" s="41">
        <v>3.72</v>
      </c>
      <c r="M269" s="41">
        <v>3.72</v>
      </c>
      <c r="N269" s="41">
        <v>3.72</v>
      </c>
      <c r="O269" s="41">
        <v>3.72</v>
      </c>
      <c r="P269" s="41">
        <v>3.72</v>
      </c>
      <c r="Q269" s="41">
        <v>3.72</v>
      </c>
      <c r="R269" s="41">
        <v>3.72</v>
      </c>
      <c r="S269" s="41">
        <v>3.72</v>
      </c>
      <c r="T269" s="41">
        <v>3.72</v>
      </c>
      <c r="U269" s="41">
        <v>3.72</v>
      </c>
      <c r="V269" s="41">
        <v>3.72</v>
      </c>
      <c r="W269" s="41">
        <v>3.72</v>
      </c>
      <c r="X269" s="41">
        <v>3.72</v>
      </c>
      <c r="Y269" s="41">
        <v>3.72</v>
      </c>
      <c r="Z269" s="41">
        <v>3.72</v>
      </c>
      <c r="AA269" s="41">
        <v>3.72</v>
      </c>
    </row>
    <row r="270" spans="1:27" ht="12.75" hidden="1" customHeight="1" outlineLevel="1" x14ac:dyDescent="0.2">
      <c r="A270" s="99" t="s">
        <v>1292</v>
      </c>
      <c r="B270" s="60" t="s">
        <v>81</v>
      </c>
      <c r="C270" s="40" t="s">
        <v>79</v>
      </c>
      <c r="D270" s="41">
        <f>$D$11</f>
        <v>88.27</v>
      </c>
      <c r="E270" s="41">
        <f t="shared" ref="E270:AA270" si="155">$D$11</f>
        <v>88.27</v>
      </c>
      <c r="F270" s="41">
        <f t="shared" si="155"/>
        <v>88.27</v>
      </c>
      <c r="G270" s="41">
        <f t="shared" si="155"/>
        <v>88.27</v>
      </c>
      <c r="H270" s="41">
        <f t="shared" si="155"/>
        <v>88.27</v>
      </c>
      <c r="I270" s="41">
        <f t="shared" si="155"/>
        <v>88.27</v>
      </c>
      <c r="J270" s="41">
        <f t="shared" si="155"/>
        <v>88.27</v>
      </c>
      <c r="K270" s="41">
        <f t="shared" si="155"/>
        <v>88.27</v>
      </c>
      <c r="L270" s="41">
        <f t="shared" si="155"/>
        <v>88.27</v>
      </c>
      <c r="M270" s="41">
        <f t="shared" si="155"/>
        <v>88.27</v>
      </c>
      <c r="N270" s="41">
        <f t="shared" si="155"/>
        <v>88.27</v>
      </c>
      <c r="O270" s="41">
        <f t="shared" si="155"/>
        <v>88.27</v>
      </c>
      <c r="P270" s="41">
        <f t="shared" si="155"/>
        <v>88.27</v>
      </c>
      <c r="Q270" s="41">
        <f t="shared" si="155"/>
        <v>88.27</v>
      </c>
      <c r="R270" s="41">
        <f t="shared" si="155"/>
        <v>88.27</v>
      </c>
      <c r="S270" s="41">
        <f t="shared" si="155"/>
        <v>88.27</v>
      </c>
      <c r="T270" s="41">
        <f t="shared" si="155"/>
        <v>88.27</v>
      </c>
      <c r="U270" s="41">
        <f t="shared" si="155"/>
        <v>88.27</v>
      </c>
      <c r="V270" s="41">
        <f t="shared" si="155"/>
        <v>88.27</v>
      </c>
      <c r="W270" s="41">
        <f t="shared" si="155"/>
        <v>88.27</v>
      </c>
      <c r="X270" s="41">
        <f t="shared" si="155"/>
        <v>88.27</v>
      </c>
      <c r="Y270" s="41">
        <f t="shared" si="155"/>
        <v>88.27</v>
      </c>
      <c r="Z270" s="41">
        <f t="shared" si="155"/>
        <v>88.27</v>
      </c>
      <c r="AA270" s="41">
        <f t="shared" si="155"/>
        <v>88.27</v>
      </c>
    </row>
    <row r="271" spans="1:27" ht="12.75" customHeight="1" collapsed="1" x14ac:dyDescent="0.2">
      <c r="A271" s="98" t="s">
        <v>1293</v>
      </c>
      <c r="B271" s="25" t="str">
        <f>"22"&amp;"."&amp;$B$663&amp;"."&amp;$B$664</f>
        <v>22.01.2024</v>
      </c>
      <c r="C271" s="88" t="s">
        <v>76</v>
      </c>
      <c r="D271" s="89">
        <f>ROUND(((D272+D273+D275+D274)/1000),5)</f>
        <v>1.5657700000000001</v>
      </c>
      <c r="E271" s="89">
        <f>ROUND(((E272+E273+E275+E274)/1000),5)</f>
        <v>1.4668600000000001</v>
      </c>
      <c r="F271" s="89">
        <f>ROUND(((F272+F273+F275+F274)/1000),5)</f>
        <v>1.42378</v>
      </c>
      <c r="G271" s="89">
        <f t="shared" ref="G271:AA271" si="156">ROUND(((G272+G273+G275+G274)/1000),5)</f>
        <v>1.4180200000000001</v>
      </c>
      <c r="H271" s="89">
        <f t="shared" si="156"/>
        <v>1.4532700000000001</v>
      </c>
      <c r="I271" s="89">
        <f t="shared" si="156"/>
        <v>1.56271</v>
      </c>
      <c r="J271" s="89">
        <f t="shared" si="156"/>
        <v>1.7150399999999999</v>
      </c>
      <c r="K271" s="89">
        <f t="shared" si="156"/>
        <v>2.0669200000000001</v>
      </c>
      <c r="L271" s="89">
        <f t="shared" si="156"/>
        <v>2.3062200000000002</v>
      </c>
      <c r="M271" s="89">
        <f t="shared" si="156"/>
        <v>2.3517000000000001</v>
      </c>
      <c r="N271" s="89">
        <f t="shared" si="156"/>
        <v>2.3657599999999999</v>
      </c>
      <c r="O271" s="89">
        <f t="shared" si="156"/>
        <v>2.4073500000000001</v>
      </c>
      <c r="P271" s="89">
        <f t="shared" si="156"/>
        <v>2.3950999999999998</v>
      </c>
      <c r="Q271" s="89">
        <f t="shared" si="156"/>
        <v>2.3955299999999999</v>
      </c>
      <c r="R271" s="89">
        <f t="shared" si="156"/>
        <v>2.3863400000000001</v>
      </c>
      <c r="S271" s="89">
        <f t="shared" si="156"/>
        <v>2.3584800000000001</v>
      </c>
      <c r="T271" s="89">
        <f t="shared" si="156"/>
        <v>2.39758</v>
      </c>
      <c r="U271" s="89">
        <f t="shared" si="156"/>
        <v>2.4279999999999999</v>
      </c>
      <c r="V271" s="89">
        <f t="shared" si="156"/>
        <v>2.4477600000000002</v>
      </c>
      <c r="W271" s="89">
        <f t="shared" si="156"/>
        <v>2.36409</v>
      </c>
      <c r="X271" s="89">
        <f t="shared" si="156"/>
        <v>2.2617699999999998</v>
      </c>
      <c r="Y271" s="89">
        <f t="shared" si="156"/>
        <v>2.0594700000000001</v>
      </c>
      <c r="Z271" s="89">
        <f t="shared" si="156"/>
        <v>1.76779</v>
      </c>
      <c r="AA271" s="89">
        <f t="shared" si="156"/>
        <v>1.68885</v>
      </c>
    </row>
    <row r="272" spans="1:27" ht="12.75" hidden="1" customHeight="1" outlineLevel="1" x14ac:dyDescent="0.2">
      <c r="A272" s="99" t="s">
        <v>1294</v>
      </c>
      <c r="B272" s="60" t="s">
        <v>238</v>
      </c>
      <c r="C272" s="40" t="s">
        <v>79</v>
      </c>
      <c r="D272" s="41">
        <v>1360.66</v>
      </c>
      <c r="E272" s="41">
        <v>1261.75</v>
      </c>
      <c r="F272" s="41">
        <v>1218.67</v>
      </c>
      <c r="G272" s="41">
        <v>1212.9100000000001</v>
      </c>
      <c r="H272" s="41">
        <v>1248.1600000000001</v>
      </c>
      <c r="I272" s="41">
        <v>1357.6</v>
      </c>
      <c r="J272" s="41">
        <v>1509.93</v>
      </c>
      <c r="K272" s="41">
        <v>1861.81</v>
      </c>
      <c r="L272" s="41">
        <v>2101.11</v>
      </c>
      <c r="M272" s="41">
        <v>2146.59</v>
      </c>
      <c r="N272" s="41">
        <v>2160.65</v>
      </c>
      <c r="O272" s="41">
        <v>2202.2399999999998</v>
      </c>
      <c r="P272" s="41">
        <v>2189.9899999999998</v>
      </c>
      <c r="Q272" s="41">
        <v>2190.42</v>
      </c>
      <c r="R272" s="41">
        <v>2181.23</v>
      </c>
      <c r="S272" s="41">
        <v>2153.37</v>
      </c>
      <c r="T272" s="41">
        <v>2192.4699999999998</v>
      </c>
      <c r="U272" s="41">
        <v>2222.89</v>
      </c>
      <c r="V272" s="41">
        <v>2242.65</v>
      </c>
      <c r="W272" s="41">
        <v>2158.98</v>
      </c>
      <c r="X272" s="41">
        <v>2056.66</v>
      </c>
      <c r="Y272" s="41">
        <v>1854.36</v>
      </c>
      <c r="Z272" s="41">
        <v>1562.68</v>
      </c>
      <c r="AA272" s="41">
        <v>1483.74</v>
      </c>
    </row>
    <row r="273" spans="1:27" ht="12.75" hidden="1" customHeight="1" outlineLevel="1" x14ac:dyDescent="0.2">
      <c r="A273" s="99" t="s">
        <v>1295</v>
      </c>
      <c r="B273" s="60" t="s">
        <v>90</v>
      </c>
      <c r="C273" s="40" t="s">
        <v>79</v>
      </c>
      <c r="D273" s="41">
        <f>$D$168</f>
        <v>113.12</v>
      </c>
      <c r="E273" s="41">
        <f>$D$168</f>
        <v>113.12</v>
      </c>
      <c r="F273" s="41">
        <f t="shared" ref="F273:AA273" si="157">$D$168</f>
        <v>113.12</v>
      </c>
      <c r="G273" s="41">
        <f t="shared" si="157"/>
        <v>113.12</v>
      </c>
      <c r="H273" s="41">
        <f t="shared" si="157"/>
        <v>113.12</v>
      </c>
      <c r="I273" s="41">
        <f t="shared" si="157"/>
        <v>113.12</v>
      </c>
      <c r="J273" s="41">
        <f t="shared" si="157"/>
        <v>113.12</v>
      </c>
      <c r="K273" s="41">
        <f t="shared" si="157"/>
        <v>113.12</v>
      </c>
      <c r="L273" s="41">
        <f t="shared" si="157"/>
        <v>113.12</v>
      </c>
      <c r="M273" s="41">
        <f t="shared" si="157"/>
        <v>113.12</v>
      </c>
      <c r="N273" s="41">
        <f t="shared" si="157"/>
        <v>113.12</v>
      </c>
      <c r="O273" s="41">
        <f t="shared" si="157"/>
        <v>113.12</v>
      </c>
      <c r="P273" s="41">
        <f t="shared" si="157"/>
        <v>113.12</v>
      </c>
      <c r="Q273" s="41">
        <f t="shared" si="157"/>
        <v>113.12</v>
      </c>
      <c r="R273" s="41">
        <f t="shared" si="157"/>
        <v>113.12</v>
      </c>
      <c r="S273" s="41">
        <f t="shared" si="157"/>
        <v>113.12</v>
      </c>
      <c r="T273" s="41">
        <f t="shared" si="157"/>
        <v>113.12</v>
      </c>
      <c r="U273" s="41">
        <f t="shared" si="157"/>
        <v>113.12</v>
      </c>
      <c r="V273" s="41">
        <f t="shared" si="157"/>
        <v>113.12</v>
      </c>
      <c r="W273" s="41">
        <f t="shared" si="157"/>
        <v>113.12</v>
      </c>
      <c r="X273" s="41">
        <f t="shared" si="157"/>
        <v>113.12</v>
      </c>
      <c r="Y273" s="41">
        <f t="shared" si="157"/>
        <v>113.12</v>
      </c>
      <c r="Z273" s="41">
        <f t="shared" si="157"/>
        <v>113.12</v>
      </c>
      <c r="AA273" s="41">
        <f t="shared" si="157"/>
        <v>113.12</v>
      </c>
    </row>
    <row r="274" spans="1:27" ht="12.75" hidden="1" customHeight="1" outlineLevel="1" x14ac:dyDescent="0.2">
      <c r="A274" s="99" t="s">
        <v>1296</v>
      </c>
      <c r="B274" s="60" t="s">
        <v>83</v>
      </c>
      <c r="C274" s="40" t="s">
        <v>79</v>
      </c>
      <c r="D274" s="41">
        <v>3.72</v>
      </c>
      <c r="E274" s="41">
        <v>3.72</v>
      </c>
      <c r="F274" s="41">
        <v>3.72</v>
      </c>
      <c r="G274" s="41">
        <v>3.72</v>
      </c>
      <c r="H274" s="41">
        <v>3.72</v>
      </c>
      <c r="I274" s="41">
        <v>3.72</v>
      </c>
      <c r="J274" s="41">
        <v>3.72</v>
      </c>
      <c r="K274" s="41">
        <v>3.72</v>
      </c>
      <c r="L274" s="41">
        <v>3.72</v>
      </c>
      <c r="M274" s="41">
        <v>3.72</v>
      </c>
      <c r="N274" s="41">
        <v>3.72</v>
      </c>
      <c r="O274" s="41">
        <v>3.72</v>
      </c>
      <c r="P274" s="41">
        <v>3.72</v>
      </c>
      <c r="Q274" s="41">
        <v>3.72</v>
      </c>
      <c r="R274" s="41">
        <v>3.72</v>
      </c>
      <c r="S274" s="41">
        <v>3.72</v>
      </c>
      <c r="T274" s="41">
        <v>3.72</v>
      </c>
      <c r="U274" s="41">
        <v>3.72</v>
      </c>
      <c r="V274" s="41">
        <v>3.72</v>
      </c>
      <c r="W274" s="41">
        <v>3.72</v>
      </c>
      <c r="X274" s="41">
        <v>3.72</v>
      </c>
      <c r="Y274" s="41">
        <v>3.72</v>
      </c>
      <c r="Z274" s="41">
        <v>3.72</v>
      </c>
      <c r="AA274" s="41">
        <v>3.72</v>
      </c>
    </row>
    <row r="275" spans="1:27" ht="12.75" hidden="1" customHeight="1" outlineLevel="1" x14ac:dyDescent="0.2">
      <c r="A275" s="99" t="s">
        <v>1297</v>
      </c>
      <c r="B275" s="60" t="s">
        <v>81</v>
      </c>
      <c r="C275" s="40" t="s">
        <v>79</v>
      </c>
      <c r="D275" s="41">
        <f>$D$11</f>
        <v>88.27</v>
      </c>
      <c r="E275" s="41">
        <f t="shared" ref="E275:AA275" si="158">$D$11</f>
        <v>88.27</v>
      </c>
      <c r="F275" s="41">
        <f t="shared" si="158"/>
        <v>88.27</v>
      </c>
      <c r="G275" s="41">
        <f t="shared" si="158"/>
        <v>88.27</v>
      </c>
      <c r="H275" s="41">
        <f t="shared" si="158"/>
        <v>88.27</v>
      </c>
      <c r="I275" s="41">
        <f t="shared" si="158"/>
        <v>88.27</v>
      </c>
      <c r="J275" s="41">
        <f t="shared" si="158"/>
        <v>88.27</v>
      </c>
      <c r="K275" s="41">
        <f t="shared" si="158"/>
        <v>88.27</v>
      </c>
      <c r="L275" s="41">
        <f t="shared" si="158"/>
        <v>88.27</v>
      </c>
      <c r="M275" s="41">
        <f t="shared" si="158"/>
        <v>88.27</v>
      </c>
      <c r="N275" s="41">
        <f t="shared" si="158"/>
        <v>88.27</v>
      </c>
      <c r="O275" s="41">
        <f t="shared" si="158"/>
        <v>88.27</v>
      </c>
      <c r="P275" s="41">
        <f t="shared" si="158"/>
        <v>88.27</v>
      </c>
      <c r="Q275" s="41">
        <f t="shared" si="158"/>
        <v>88.27</v>
      </c>
      <c r="R275" s="41">
        <f t="shared" si="158"/>
        <v>88.27</v>
      </c>
      <c r="S275" s="41">
        <f t="shared" si="158"/>
        <v>88.27</v>
      </c>
      <c r="T275" s="41">
        <f t="shared" si="158"/>
        <v>88.27</v>
      </c>
      <c r="U275" s="41">
        <f t="shared" si="158"/>
        <v>88.27</v>
      </c>
      <c r="V275" s="41">
        <f t="shared" si="158"/>
        <v>88.27</v>
      </c>
      <c r="W275" s="41">
        <f t="shared" si="158"/>
        <v>88.27</v>
      </c>
      <c r="X275" s="41">
        <f t="shared" si="158"/>
        <v>88.27</v>
      </c>
      <c r="Y275" s="41">
        <f t="shared" si="158"/>
        <v>88.27</v>
      </c>
      <c r="Z275" s="41">
        <f t="shared" si="158"/>
        <v>88.27</v>
      </c>
      <c r="AA275" s="41">
        <f t="shared" si="158"/>
        <v>88.27</v>
      </c>
    </row>
    <row r="276" spans="1:27" ht="12.75" customHeight="1" collapsed="1" x14ac:dyDescent="0.2">
      <c r="A276" s="98" t="s">
        <v>1298</v>
      </c>
      <c r="B276" s="25" t="str">
        <f>"23"&amp;"."&amp;$B$663&amp;"."&amp;$B$664</f>
        <v>23.01.2024</v>
      </c>
      <c r="C276" s="88" t="s">
        <v>76</v>
      </c>
      <c r="D276" s="89">
        <f>ROUND(((D277+D278+D280+D279)/1000),5)</f>
        <v>1.4649300000000001</v>
      </c>
      <c r="E276" s="89">
        <f>ROUND(((E277+E278+E280+E279)/1000),5)</f>
        <v>1.41042</v>
      </c>
      <c r="F276" s="89">
        <f>ROUND(((F277+F278+F280+F279)/1000),5)</f>
        <v>1.3605400000000001</v>
      </c>
      <c r="G276" s="89">
        <f t="shared" ref="G276:AA276" si="159">ROUND(((G277+G278+G280+G279)/1000),5)</f>
        <v>1.3494900000000001</v>
      </c>
      <c r="H276" s="89">
        <f t="shared" si="159"/>
        <v>1.40161</v>
      </c>
      <c r="I276" s="89">
        <f t="shared" si="159"/>
        <v>1.4844599999999999</v>
      </c>
      <c r="J276" s="89">
        <f t="shared" si="159"/>
        <v>1.6788000000000001</v>
      </c>
      <c r="K276" s="89">
        <f t="shared" si="159"/>
        <v>1.9865999999999999</v>
      </c>
      <c r="L276" s="89">
        <f t="shared" si="159"/>
        <v>2.1830599999999998</v>
      </c>
      <c r="M276" s="89">
        <f t="shared" si="159"/>
        <v>2.2391700000000001</v>
      </c>
      <c r="N276" s="89">
        <f t="shared" si="159"/>
        <v>2.2421899999999999</v>
      </c>
      <c r="O276" s="89">
        <f t="shared" si="159"/>
        <v>2.3050099999999998</v>
      </c>
      <c r="P276" s="89">
        <f t="shared" si="159"/>
        <v>2.2741400000000001</v>
      </c>
      <c r="Q276" s="89">
        <f t="shared" si="159"/>
        <v>2.2881</v>
      </c>
      <c r="R276" s="89">
        <f t="shared" si="159"/>
        <v>2.2865799999999998</v>
      </c>
      <c r="S276" s="89">
        <f t="shared" si="159"/>
        <v>2.2395999999999998</v>
      </c>
      <c r="T276" s="89">
        <f t="shared" si="159"/>
        <v>2.2636699999999998</v>
      </c>
      <c r="U276" s="89">
        <f t="shared" si="159"/>
        <v>2.31609</v>
      </c>
      <c r="V276" s="89">
        <f t="shared" si="159"/>
        <v>2.3208899999999999</v>
      </c>
      <c r="W276" s="89">
        <f t="shared" si="159"/>
        <v>2.2604700000000002</v>
      </c>
      <c r="X276" s="89">
        <f t="shared" si="159"/>
        <v>2.1245699999999998</v>
      </c>
      <c r="Y276" s="89">
        <f t="shared" si="159"/>
        <v>2.0247199999999999</v>
      </c>
      <c r="Z276" s="89">
        <f t="shared" si="159"/>
        <v>1.7327300000000001</v>
      </c>
      <c r="AA276" s="89">
        <f t="shared" si="159"/>
        <v>1.5923099999999999</v>
      </c>
    </row>
    <row r="277" spans="1:27" ht="12.75" hidden="1" customHeight="1" outlineLevel="1" x14ac:dyDescent="0.2">
      <c r="A277" s="99" t="s">
        <v>1299</v>
      </c>
      <c r="B277" s="60" t="s">
        <v>238</v>
      </c>
      <c r="C277" s="40" t="s">
        <v>79</v>
      </c>
      <c r="D277" s="41">
        <v>1259.82</v>
      </c>
      <c r="E277" s="41">
        <v>1205.31</v>
      </c>
      <c r="F277" s="41">
        <v>1155.43</v>
      </c>
      <c r="G277" s="41">
        <v>1144.3800000000001</v>
      </c>
      <c r="H277" s="41">
        <v>1196.5</v>
      </c>
      <c r="I277" s="41">
        <v>1279.3499999999999</v>
      </c>
      <c r="J277" s="41">
        <v>1473.69</v>
      </c>
      <c r="K277" s="41">
        <v>1781.49</v>
      </c>
      <c r="L277" s="41">
        <v>1977.95</v>
      </c>
      <c r="M277" s="41">
        <v>2034.06</v>
      </c>
      <c r="N277" s="41">
        <v>2037.08</v>
      </c>
      <c r="O277" s="41">
        <v>2099.9</v>
      </c>
      <c r="P277" s="41">
        <v>2069.0300000000002</v>
      </c>
      <c r="Q277" s="41">
        <v>2082.9899999999998</v>
      </c>
      <c r="R277" s="41">
        <v>2081.4699999999998</v>
      </c>
      <c r="S277" s="41">
        <v>2034.49</v>
      </c>
      <c r="T277" s="41">
        <v>2058.56</v>
      </c>
      <c r="U277" s="41">
        <v>2110.98</v>
      </c>
      <c r="V277" s="41">
        <v>2115.7800000000002</v>
      </c>
      <c r="W277" s="41">
        <v>2055.36</v>
      </c>
      <c r="X277" s="41">
        <v>1919.46</v>
      </c>
      <c r="Y277" s="41">
        <v>1819.61</v>
      </c>
      <c r="Z277" s="41">
        <v>1527.62</v>
      </c>
      <c r="AA277" s="41">
        <v>1387.2</v>
      </c>
    </row>
    <row r="278" spans="1:27" ht="12.75" hidden="1" customHeight="1" outlineLevel="1" x14ac:dyDescent="0.2">
      <c r="A278" s="99" t="s">
        <v>1300</v>
      </c>
      <c r="B278" s="60" t="s">
        <v>90</v>
      </c>
      <c r="C278" s="40" t="s">
        <v>79</v>
      </c>
      <c r="D278" s="41">
        <f>$D$168</f>
        <v>113.12</v>
      </c>
      <c r="E278" s="41">
        <f>$D$168</f>
        <v>113.12</v>
      </c>
      <c r="F278" s="41">
        <f t="shared" ref="F278:AA278" si="160">$D$168</f>
        <v>113.12</v>
      </c>
      <c r="G278" s="41">
        <f t="shared" si="160"/>
        <v>113.12</v>
      </c>
      <c r="H278" s="41">
        <f t="shared" si="160"/>
        <v>113.12</v>
      </c>
      <c r="I278" s="41">
        <f t="shared" si="160"/>
        <v>113.12</v>
      </c>
      <c r="J278" s="41">
        <f t="shared" si="160"/>
        <v>113.12</v>
      </c>
      <c r="K278" s="41">
        <f t="shared" si="160"/>
        <v>113.12</v>
      </c>
      <c r="L278" s="41">
        <f t="shared" si="160"/>
        <v>113.12</v>
      </c>
      <c r="M278" s="41">
        <f t="shared" si="160"/>
        <v>113.12</v>
      </c>
      <c r="N278" s="41">
        <f t="shared" si="160"/>
        <v>113.12</v>
      </c>
      <c r="O278" s="41">
        <f t="shared" si="160"/>
        <v>113.12</v>
      </c>
      <c r="P278" s="41">
        <f t="shared" si="160"/>
        <v>113.12</v>
      </c>
      <c r="Q278" s="41">
        <f t="shared" si="160"/>
        <v>113.12</v>
      </c>
      <c r="R278" s="41">
        <f t="shared" si="160"/>
        <v>113.12</v>
      </c>
      <c r="S278" s="41">
        <f t="shared" si="160"/>
        <v>113.12</v>
      </c>
      <c r="T278" s="41">
        <f t="shared" si="160"/>
        <v>113.12</v>
      </c>
      <c r="U278" s="41">
        <f t="shared" si="160"/>
        <v>113.12</v>
      </c>
      <c r="V278" s="41">
        <f t="shared" si="160"/>
        <v>113.12</v>
      </c>
      <c r="W278" s="41">
        <f t="shared" si="160"/>
        <v>113.12</v>
      </c>
      <c r="X278" s="41">
        <f t="shared" si="160"/>
        <v>113.12</v>
      </c>
      <c r="Y278" s="41">
        <f t="shared" si="160"/>
        <v>113.12</v>
      </c>
      <c r="Z278" s="41">
        <f t="shared" si="160"/>
        <v>113.12</v>
      </c>
      <c r="AA278" s="41">
        <f t="shared" si="160"/>
        <v>113.12</v>
      </c>
    </row>
    <row r="279" spans="1:27" ht="12.75" hidden="1" customHeight="1" outlineLevel="1" x14ac:dyDescent="0.2">
      <c r="A279" s="99" t="s">
        <v>1301</v>
      </c>
      <c r="B279" s="60" t="s">
        <v>83</v>
      </c>
      <c r="C279" s="40" t="s">
        <v>79</v>
      </c>
      <c r="D279" s="41">
        <v>3.72</v>
      </c>
      <c r="E279" s="41">
        <v>3.72</v>
      </c>
      <c r="F279" s="41">
        <v>3.72</v>
      </c>
      <c r="G279" s="41">
        <v>3.72</v>
      </c>
      <c r="H279" s="41">
        <v>3.72</v>
      </c>
      <c r="I279" s="41">
        <v>3.72</v>
      </c>
      <c r="J279" s="41">
        <v>3.72</v>
      </c>
      <c r="K279" s="41">
        <v>3.72</v>
      </c>
      <c r="L279" s="41">
        <v>3.72</v>
      </c>
      <c r="M279" s="41">
        <v>3.72</v>
      </c>
      <c r="N279" s="41">
        <v>3.72</v>
      </c>
      <c r="O279" s="41">
        <v>3.72</v>
      </c>
      <c r="P279" s="41">
        <v>3.72</v>
      </c>
      <c r="Q279" s="41">
        <v>3.72</v>
      </c>
      <c r="R279" s="41">
        <v>3.72</v>
      </c>
      <c r="S279" s="41">
        <v>3.72</v>
      </c>
      <c r="T279" s="41">
        <v>3.72</v>
      </c>
      <c r="U279" s="41">
        <v>3.72</v>
      </c>
      <c r="V279" s="41">
        <v>3.72</v>
      </c>
      <c r="W279" s="41">
        <v>3.72</v>
      </c>
      <c r="X279" s="41">
        <v>3.72</v>
      </c>
      <c r="Y279" s="41">
        <v>3.72</v>
      </c>
      <c r="Z279" s="41">
        <v>3.72</v>
      </c>
      <c r="AA279" s="41">
        <v>3.72</v>
      </c>
    </row>
    <row r="280" spans="1:27" ht="12.75" hidden="1" customHeight="1" outlineLevel="1" x14ac:dyDescent="0.2">
      <c r="A280" s="99" t="s">
        <v>1302</v>
      </c>
      <c r="B280" s="60" t="s">
        <v>81</v>
      </c>
      <c r="C280" s="40" t="s">
        <v>79</v>
      </c>
      <c r="D280" s="41">
        <f>$D$11</f>
        <v>88.27</v>
      </c>
      <c r="E280" s="41">
        <f t="shared" ref="E280:AA280" si="161">$D$11</f>
        <v>88.27</v>
      </c>
      <c r="F280" s="41">
        <f t="shared" si="161"/>
        <v>88.27</v>
      </c>
      <c r="G280" s="41">
        <f t="shared" si="161"/>
        <v>88.27</v>
      </c>
      <c r="H280" s="41">
        <f t="shared" si="161"/>
        <v>88.27</v>
      </c>
      <c r="I280" s="41">
        <f t="shared" si="161"/>
        <v>88.27</v>
      </c>
      <c r="J280" s="41">
        <f t="shared" si="161"/>
        <v>88.27</v>
      </c>
      <c r="K280" s="41">
        <f t="shared" si="161"/>
        <v>88.27</v>
      </c>
      <c r="L280" s="41">
        <f t="shared" si="161"/>
        <v>88.27</v>
      </c>
      <c r="M280" s="41">
        <f t="shared" si="161"/>
        <v>88.27</v>
      </c>
      <c r="N280" s="41">
        <f t="shared" si="161"/>
        <v>88.27</v>
      </c>
      <c r="O280" s="41">
        <f t="shared" si="161"/>
        <v>88.27</v>
      </c>
      <c r="P280" s="41">
        <f t="shared" si="161"/>
        <v>88.27</v>
      </c>
      <c r="Q280" s="41">
        <f t="shared" si="161"/>
        <v>88.27</v>
      </c>
      <c r="R280" s="41">
        <f t="shared" si="161"/>
        <v>88.27</v>
      </c>
      <c r="S280" s="41">
        <f t="shared" si="161"/>
        <v>88.27</v>
      </c>
      <c r="T280" s="41">
        <f t="shared" si="161"/>
        <v>88.27</v>
      </c>
      <c r="U280" s="41">
        <f t="shared" si="161"/>
        <v>88.27</v>
      </c>
      <c r="V280" s="41">
        <f t="shared" si="161"/>
        <v>88.27</v>
      </c>
      <c r="W280" s="41">
        <f t="shared" si="161"/>
        <v>88.27</v>
      </c>
      <c r="X280" s="41">
        <f t="shared" si="161"/>
        <v>88.27</v>
      </c>
      <c r="Y280" s="41">
        <f t="shared" si="161"/>
        <v>88.27</v>
      </c>
      <c r="Z280" s="41">
        <f t="shared" si="161"/>
        <v>88.27</v>
      </c>
      <c r="AA280" s="41">
        <f t="shared" si="161"/>
        <v>88.27</v>
      </c>
    </row>
    <row r="281" spans="1:27" ht="12.75" customHeight="1" collapsed="1" x14ac:dyDescent="0.2">
      <c r="A281" s="98" t="s">
        <v>1303</v>
      </c>
      <c r="B281" s="25" t="str">
        <f>"24"&amp;"."&amp;$B$663&amp;"."&amp;$B$664</f>
        <v>24.01.2024</v>
      </c>
      <c r="C281" s="88" t="s">
        <v>76</v>
      </c>
      <c r="D281" s="89">
        <f>ROUND(((D282+D283+D285+D284)/1000),5)</f>
        <v>1.5064599999999999</v>
      </c>
      <c r="E281" s="89">
        <f>ROUND(((E282+E283+E285+E284)/1000),5)</f>
        <v>1.4318299999999999</v>
      </c>
      <c r="F281" s="89">
        <f>ROUND(((F282+F283+F285+F284)/1000),5)</f>
        <v>1.4031100000000001</v>
      </c>
      <c r="G281" s="89">
        <f t="shared" ref="G281:AA281" si="162">ROUND(((G282+G283+G285+G284)/1000),5)</f>
        <v>1.40933</v>
      </c>
      <c r="H281" s="89">
        <f t="shared" si="162"/>
        <v>1.45425</v>
      </c>
      <c r="I281" s="89">
        <f t="shared" si="162"/>
        <v>1.52034</v>
      </c>
      <c r="J281" s="89">
        <f t="shared" si="162"/>
        <v>1.74973</v>
      </c>
      <c r="K281" s="89">
        <f t="shared" si="162"/>
        <v>2.1282199999999998</v>
      </c>
      <c r="L281" s="89">
        <f t="shared" si="162"/>
        <v>2.32335</v>
      </c>
      <c r="M281" s="89">
        <f t="shared" si="162"/>
        <v>2.3611599999999999</v>
      </c>
      <c r="N281" s="89">
        <f t="shared" si="162"/>
        <v>2.3677000000000001</v>
      </c>
      <c r="O281" s="89">
        <f t="shared" si="162"/>
        <v>2.41201</v>
      </c>
      <c r="P281" s="89">
        <f t="shared" si="162"/>
        <v>2.3839299999999999</v>
      </c>
      <c r="Q281" s="89">
        <f t="shared" si="162"/>
        <v>2.3869500000000001</v>
      </c>
      <c r="R281" s="89">
        <f t="shared" si="162"/>
        <v>2.3801600000000001</v>
      </c>
      <c r="S281" s="89">
        <f t="shared" si="162"/>
        <v>2.3429500000000001</v>
      </c>
      <c r="T281" s="89">
        <f t="shared" si="162"/>
        <v>2.36592</v>
      </c>
      <c r="U281" s="89">
        <f t="shared" si="162"/>
        <v>2.3644599999999998</v>
      </c>
      <c r="V281" s="89">
        <f t="shared" si="162"/>
        <v>2.36626</v>
      </c>
      <c r="W281" s="89">
        <f t="shared" si="162"/>
        <v>2.31297</v>
      </c>
      <c r="X281" s="89">
        <f t="shared" si="162"/>
        <v>2.2828499999999998</v>
      </c>
      <c r="Y281" s="89">
        <f t="shared" si="162"/>
        <v>2.05593</v>
      </c>
      <c r="Z281" s="89">
        <f t="shared" si="162"/>
        <v>1.7547699999999999</v>
      </c>
      <c r="AA281" s="89">
        <f t="shared" si="162"/>
        <v>1.6774100000000001</v>
      </c>
    </row>
    <row r="282" spans="1:27" ht="12.75" hidden="1" customHeight="1" outlineLevel="1" x14ac:dyDescent="0.2">
      <c r="A282" s="99" t="s">
        <v>1304</v>
      </c>
      <c r="B282" s="60" t="s">
        <v>238</v>
      </c>
      <c r="C282" s="40" t="s">
        <v>79</v>
      </c>
      <c r="D282" s="41">
        <v>1301.3499999999999</v>
      </c>
      <c r="E282" s="41">
        <v>1226.72</v>
      </c>
      <c r="F282" s="41">
        <v>1198</v>
      </c>
      <c r="G282" s="41">
        <v>1204.22</v>
      </c>
      <c r="H282" s="41">
        <v>1249.1400000000001</v>
      </c>
      <c r="I282" s="41">
        <v>1315.23</v>
      </c>
      <c r="J282" s="41">
        <v>1544.62</v>
      </c>
      <c r="K282" s="41">
        <v>1923.11</v>
      </c>
      <c r="L282" s="41">
        <v>2118.2399999999998</v>
      </c>
      <c r="M282" s="41">
        <v>2156.0500000000002</v>
      </c>
      <c r="N282" s="41">
        <v>2162.59</v>
      </c>
      <c r="O282" s="41">
        <v>2206.9</v>
      </c>
      <c r="P282" s="41">
        <v>2178.8200000000002</v>
      </c>
      <c r="Q282" s="41">
        <v>2181.84</v>
      </c>
      <c r="R282" s="41">
        <v>2175.0500000000002</v>
      </c>
      <c r="S282" s="41">
        <v>2137.84</v>
      </c>
      <c r="T282" s="41">
        <v>2160.81</v>
      </c>
      <c r="U282" s="41">
        <v>2159.35</v>
      </c>
      <c r="V282" s="41">
        <v>2161.15</v>
      </c>
      <c r="W282" s="41">
        <v>2107.86</v>
      </c>
      <c r="X282" s="41">
        <v>2077.7399999999998</v>
      </c>
      <c r="Y282" s="41">
        <v>1850.82</v>
      </c>
      <c r="Z282" s="41">
        <v>1549.66</v>
      </c>
      <c r="AA282" s="41">
        <v>1472.3</v>
      </c>
    </row>
    <row r="283" spans="1:27" ht="12.75" hidden="1" customHeight="1" outlineLevel="1" x14ac:dyDescent="0.2">
      <c r="A283" s="99" t="s">
        <v>1305</v>
      </c>
      <c r="B283" s="60" t="s">
        <v>90</v>
      </c>
      <c r="C283" s="40" t="s">
        <v>79</v>
      </c>
      <c r="D283" s="41">
        <f>$D$168</f>
        <v>113.12</v>
      </c>
      <c r="E283" s="41">
        <f>$D$168</f>
        <v>113.12</v>
      </c>
      <c r="F283" s="41">
        <f t="shared" ref="F283:AA283" si="163">$D$168</f>
        <v>113.12</v>
      </c>
      <c r="G283" s="41">
        <f t="shared" si="163"/>
        <v>113.12</v>
      </c>
      <c r="H283" s="41">
        <f t="shared" si="163"/>
        <v>113.12</v>
      </c>
      <c r="I283" s="41">
        <f t="shared" si="163"/>
        <v>113.12</v>
      </c>
      <c r="J283" s="41">
        <f t="shared" si="163"/>
        <v>113.12</v>
      </c>
      <c r="K283" s="41">
        <f t="shared" si="163"/>
        <v>113.12</v>
      </c>
      <c r="L283" s="41">
        <f t="shared" si="163"/>
        <v>113.12</v>
      </c>
      <c r="M283" s="41">
        <f t="shared" si="163"/>
        <v>113.12</v>
      </c>
      <c r="N283" s="41">
        <f t="shared" si="163"/>
        <v>113.12</v>
      </c>
      <c r="O283" s="41">
        <f t="shared" si="163"/>
        <v>113.12</v>
      </c>
      <c r="P283" s="41">
        <f t="shared" si="163"/>
        <v>113.12</v>
      </c>
      <c r="Q283" s="41">
        <f t="shared" si="163"/>
        <v>113.12</v>
      </c>
      <c r="R283" s="41">
        <f t="shared" si="163"/>
        <v>113.12</v>
      </c>
      <c r="S283" s="41">
        <f t="shared" si="163"/>
        <v>113.12</v>
      </c>
      <c r="T283" s="41">
        <f t="shared" si="163"/>
        <v>113.12</v>
      </c>
      <c r="U283" s="41">
        <f t="shared" si="163"/>
        <v>113.12</v>
      </c>
      <c r="V283" s="41">
        <f t="shared" si="163"/>
        <v>113.12</v>
      </c>
      <c r="W283" s="41">
        <f t="shared" si="163"/>
        <v>113.12</v>
      </c>
      <c r="X283" s="41">
        <f t="shared" si="163"/>
        <v>113.12</v>
      </c>
      <c r="Y283" s="41">
        <f t="shared" si="163"/>
        <v>113.12</v>
      </c>
      <c r="Z283" s="41">
        <f t="shared" si="163"/>
        <v>113.12</v>
      </c>
      <c r="AA283" s="41">
        <f t="shared" si="163"/>
        <v>113.12</v>
      </c>
    </row>
    <row r="284" spans="1:27" ht="12.75" hidden="1" customHeight="1" outlineLevel="1" x14ac:dyDescent="0.2">
      <c r="A284" s="99" t="s">
        <v>1306</v>
      </c>
      <c r="B284" s="60" t="s">
        <v>83</v>
      </c>
      <c r="C284" s="40" t="s">
        <v>79</v>
      </c>
      <c r="D284" s="41">
        <v>3.72</v>
      </c>
      <c r="E284" s="41">
        <v>3.72</v>
      </c>
      <c r="F284" s="41">
        <v>3.72</v>
      </c>
      <c r="G284" s="41">
        <v>3.72</v>
      </c>
      <c r="H284" s="41">
        <v>3.72</v>
      </c>
      <c r="I284" s="41">
        <v>3.72</v>
      </c>
      <c r="J284" s="41">
        <v>3.72</v>
      </c>
      <c r="K284" s="41">
        <v>3.72</v>
      </c>
      <c r="L284" s="41">
        <v>3.72</v>
      </c>
      <c r="M284" s="41">
        <v>3.72</v>
      </c>
      <c r="N284" s="41">
        <v>3.72</v>
      </c>
      <c r="O284" s="41">
        <v>3.72</v>
      </c>
      <c r="P284" s="41">
        <v>3.72</v>
      </c>
      <c r="Q284" s="41">
        <v>3.72</v>
      </c>
      <c r="R284" s="41">
        <v>3.72</v>
      </c>
      <c r="S284" s="41">
        <v>3.72</v>
      </c>
      <c r="T284" s="41">
        <v>3.72</v>
      </c>
      <c r="U284" s="41">
        <v>3.72</v>
      </c>
      <c r="V284" s="41">
        <v>3.72</v>
      </c>
      <c r="W284" s="41">
        <v>3.72</v>
      </c>
      <c r="X284" s="41">
        <v>3.72</v>
      </c>
      <c r="Y284" s="41">
        <v>3.72</v>
      </c>
      <c r="Z284" s="41">
        <v>3.72</v>
      </c>
      <c r="AA284" s="41">
        <v>3.72</v>
      </c>
    </row>
    <row r="285" spans="1:27" ht="12.75" hidden="1" customHeight="1" outlineLevel="1" x14ac:dyDescent="0.2">
      <c r="A285" s="99" t="s">
        <v>1307</v>
      </c>
      <c r="B285" s="60" t="s">
        <v>81</v>
      </c>
      <c r="C285" s="40" t="s">
        <v>79</v>
      </c>
      <c r="D285" s="41">
        <f>$D$11</f>
        <v>88.27</v>
      </c>
      <c r="E285" s="41">
        <f t="shared" ref="E285:AA285" si="164">$D$11</f>
        <v>88.27</v>
      </c>
      <c r="F285" s="41">
        <f t="shared" si="164"/>
        <v>88.27</v>
      </c>
      <c r="G285" s="41">
        <f t="shared" si="164"/>
        <v>88.27</v>
      </c>
      <c r="H285" s="41">
        <f t="shared" si="164"/>
        <v>88.27</v>
      </c>
      <c r="I285" s="41">
        <f t="shared" si="164"/>
        <v>88.27</v>
      </c>
      <c r="J285" s="41">
        <f t="shared" si="164"/>
        <v>88.27</v>
      </c>
      <c r="K285" s="41">
        <f t="shared" si="164"/>
        <v>88.27</v>
      </c>
      <c r="L285" s="41">
        <f t="shared" si="164"/>
        <v>88.27</v>
      </c>
      <c r="M285" s="41">
        <f t="shared" si="164"/>
        <v>88.27</v>
      </c>
      <c r="N285" s="41">
        <f t="shared" si="164"/>
        <v>88.27</v>
      </c>
      <c r="O285" s="41">
        <f t="shared" si="164"/>
        <v>88.27</v>
      </c>
      <c r="P285" s="41">
        <f t="shared" si="164"/>
        <v>88.27</v>
      </c>
      <c r="Q285" s="41">
        <f t="shared" si="164"/>
        <v>88.27</v>
      </c>
      <c r="R285" s="41">
        <f t="shared" si="164"/>
        <v>88.27</v>
      </c>
      <c r="S285" s="41">
        <f t="shared" si="164"/>
        <v>88.27</v>
      </c>
      <c r="T285" s="41">
        <f t="shared" si="164"/>
        <v>88.27</v>
      </c>
      <c r="U285" s="41">
        <f t="shared" si="164"/>
        <v>88.27</v>
      </c>
      <c r="V285" s="41">
        <f t="shared" si="164"/>
        <v>88.27</v>
      </c>
      <c r="W285" s="41">
        <f t="shared" si="164"/>
        <v>88.27</v>
      </c>
      <c r="X285" s="41">
        <f t="shared" si="164"/>
        <v>88.27</v>
      </c>
      <c r="Y285" s="41">
        <f t="shared" si="164"/>
        <v>88.27</v>
      </c>
      <c r="Z285" s="41">
        <f t="shared" si="164"/>
        <v>88.27</v>
      </c>
      <c r="AA285" s="41">
        <f t="shared" si="164"/>
        <v>88.27</v>
      </c>
    </row>
    <row r="286" spans="1:27" ht="12.75" customHeight="1" collapsed="1" x14ac:dyDescent="0.2">
      <c r="A286" s="98" t="s">
        <v>1308</v>
      </c>
      <c r="B286" s="25" t="str">
        <f>"25"&amp;"."&amp;$B$663&amp;"."&amp;$B$664</f>
        <v>25.01.2024</v>
      </c>
      <c r="C286" s="88" t="s">
        <v>76</v>
      </c>
      <c r="D286" s="89">
        <f>ROUND(((D287+D288+D290+D289)/1000),5)</f>
        <v>1.5309699999999999</v>
      </c>
      <c r="E286" s="89">
        <f>ROUND(((E287+E288+E290+E289)/1000),5)</f>
        <v>1.46576</v>
      </c>
      <c r="F286" s="89">
        <f>ROUND(((F287+F288+F290+F289)/1000),5)</f>
        <v>1.42805</v>
      </c>
      <c r="G286" s="89">
        <f t="shared" ref="G286:AA286" si="165">ROUND(((G287+G288+G290+G289)/1000),5)</f>
        <v>1.43018</v>
      </c>
      <c r="H286" s="89">
        <f t="shared" si="165"/>
        <v>1.46915</v>
      </c>
      <c r="I286" s="89">
        <f t="shared" si="165"/>
        <v>1.5937699999999999</v>
      </c>
      <c r="J286" s="89">
        <f t="shared" si="165"/>
        <v>1.8126500000000001</v>
      </c>
      <c r="K286" s="89">
        <f t="shared" si="165"/>
        <v>2.0972200000000001</v>
      </c>
      <c r="L286" s="89">
        <f t="shared" si="165"/>
        <v>2.29555</v>
      </c>
      <c r="M286" s="89">
        <f t="shared" si="165"/>
        <v>2.34761</v>
      </c>
      <c r="N286" s="89">
        <f t="shared" si="165"/>
        <v>2.3646699999999998</v>
      </c>
      <c r="O286" s="89">
        <f t="shared" si="165"/>
        <v>2.3939599999999999</v>
      </c>
      <c r="P286" s="89">
        <f t="shared" si="165"/>
        <v>2.3709500000000001</v>
      </c>
      <c r="Q286" s="89">
        <f t="shared" si="165"/>
        <v>2.3869600000000002</v>
      </c>
      <c r="R286" s="89">
        <f t="shared" si="165"/>
        <v>2.3712499999999999</v>
      </c>
      <c r="S286" s="89">
        <f t="shared" si="165"/>
        <v>2.3264100000000001</v>
      </c>
      <c r="T286" s="89">
        <f t="shared" si="165"/>
        <v>2.36911</v>
      </c>
      <c r="U286" s="89">
        <f t="shared" si="165"/>
        <v>2.3786499999999999</v>
      </c>
      <c r="V286" s="89">
        <f t="shared" si="165"/>
        <v>2.3934500000000001</v>
      </c>
      <c r="W286" s="89">
        <f t="shared" si="165"/>
        <v>2.3460100000000002</v>
      </c>
      <c r="X286" s="89">
        <f t="shared" si="165"/>
        <v>2.1942499999999998</v>
      </c>
      <c r="Y286" s="89">
        <f t="shared" si="165"/>
        <v>2.0272700000000001</v>
      </c>
      <c r="Z286" s="89">
        <f t="shared" si="165"/>
        <v>1.7624899999999999</v>
      </c>
      <c r="AA286" s="89">
        <f t="shared" si="165"/>
        <v>1.6535299999999999</v>
      </c>
    </row>
    <row r="287" spans="1:27" ht="12.75" hidden="1" customHeight="1" outlineLevel="1" x14ac:dyDescent="0.2">
      <c r="A287" s="99" t="s">
        <v>1309</v>
      </c>
      <c r="B287" s="60" t="s">
        <v>238</v>
      </c>
      <c r="C287" s="40" t="s">
        <v>79</v>
      </c>
      <c r="D287" s="41">
        <v>1325.86</v>
      </c>
      <c r="E287" s="41">
        <v>1260.6500000000001</v>
      </c>
      <c r="F287" s="41">
        <v>1222.94</v>
      </c>
      <c r="G287" s="41">
        <v>1225.07</v>
      </c>
      <c r="H287" s="41">
        <v>1264.04</v>
      </c>
      <c r="I287" s="41">
        <v>1388.66</v>
      </c>
      <c r="J287" s="41">
        <v>1607.54</v>
      </c>
      <c r="K287" s="41">
        <v>1892.11</v>
      </c>
      <c r="L287" s="41">
        <v>2090.44</v>
      </c>
      <c r="M287" s="41">
        <v>2142.5</v>
      </c>
      <c r="N287" s="41">
        <v>2159.56</v>
      </c>
      <c r="O287" s="41">
        <v>2188.85</v>
      </c>
      <c r="P287" s="41">
        <v>2165.84</v>
      </c>
      <c r="Q287" s="41">
        <v>2181.85</v>
      </c>
      <c r="R287" s="41">
        <v>2166.14</v>
      </c>
      <c r="S287" s="41">
        <v>2121.3000000000002</v>
      </c>
      <c r="T287" s="41">
        <v>2164</v>
      </c>
      <c r="U287" s="41">
        <v>2173.54</v>
      </c>
      <c r="V287" s="41">
        <v>2188.34</v>
      </c>
      <c r="W287" s="41">
        <v>2140.9</v>
      </c>
      <c r="X287" s="41">
        <v>1989.14</v>
      </c>
      <c r="Y287" s="41">
        <v>1822.16</v>
      </c>
      <c r="Z287" s="41">
        <v>1557.38</v>
      </c>
      <c r="AA287" s="41">
        <v>1448.42</v>
      </c>
    </row>
    <row r="288" spans="1:27" ht="12.75" hidden="1" customHeight="1" outlineLevel="1" x14ac:dyDescent="0.2">
      <c r="A288" s="99" t="s">
        <v>1310</v>
      </c>
      <c r="B288" s="60" t="s">
        <v>90</v>
      </c>
      <c r="C288" s="40" t="s">
        <v>79</v>
      </c>
      <c r="D288" s="41">
        <f>$D$168</f>
        <v>113.12</v>
      </c>
      <c r="E288" s="41">
        <f>$D$168</f>
        <v>113.12</v>
      </c>
      <c r="F288" s="41">
        <f t="shared" ref="F288:AA288" si="166">$D$168</f>
        <v>113.12</v>
      </c>
      <c r="G288" s="41">
        <f t="shared" si="166"/>
        <v>113.12</v>
      </c>
      <c r="H288" s="41">
        <f t="shared" si="166"/>
        <v>113.12</v>
      </c>
      <c r="I288" s="41">
        <f t="shared" si="166"/>
        <v>113.12</v>
      </c>
      <c r="J288" s="41">
        <f t="shared" si="166"/>
        <v>113.12</v>
      </c>
      <c r="K288" s="41">
        <f t="shared" si="166"/>
        <v>113.12</v>
      </c>
      <c r="L288" s="41">
        <f t="shared" si="166"/>
        <v>113.12</v>
      </c>
      <c r="M288" s="41">
        <f t="shared" si="166"/>
        <v>113.12</v>
      </c>
      <c r="N288" s="41">
        <f t="shared" si="166"/>
        <v>113.12</v>
      </c>
      <c r="O288" s="41">
        <f t="shared" si="166"/>
        <v>113.12</v>
      </c>
      <c r="P288" s="41">
        <f t="shared" si="166"/>
        <v>113.12</v>
      </c>
      <c r="Q288" s="41">
        <f t="shared" si="166"/>
        <v>113.12</v>
      </c>
      <c r="R288" s="41">
        <f t="shared" si="166"/>
        <v>113.12</v>
      </c>
      <c r="S288" s="41">
        <f t="shared" si="166"/>
        <v>113.12</v>
      </c>
      <c r="T288" s="41">
        <f t="shared" si="166"/>
        <v>113.12</v>
      </c>
      <c r="U288" s="41">
        <f t="shared" si="166"/>
        <v>113.12</v>
      </c>
      <c r="V288" s="41">
        <f t="shared" si="166"/>
        <v>113.12</v>
      </c>
      <c r="W288" s="41">
        <f t="shared" si="166"/>
        <v>113.12</v>
      </c>
      <c r="X288" s="41">
        <f t="shared" si="166"/>
        <v>113.12</v>
      </c>
      <c r="Y288" s="41">
        <f t="shared" si="166"/>
        <v>113.12</v>
      </c>
      <c r="Z288" s="41">
        <f t="shared" si="166"/>
        <v>113.12</v>
      </c>
      <c r="AA288" s="41">
        <f t="shared" si="166"/>
        <v>113.12</v>
      </c>
    </row>
    <row r="289" spans="1:27" ht="12.75" hidden="1" customHeight="1" outlineLevel="1" x14ac:dyDescent="0.2">
      <c r="A289" s="99" t="s">
        <v>1311</v>
      </c>
      <c r="B289" s="60" t="s">
        <v>83</v>
      </c>
      <c r="C289" s="40" t="s">
        <v>79</v>
      </c>
      <c r="D289" s="41">
        <v>3.72</v>
      </c>
      <c r="E289" s="41">
        <v>3.72</v>
      </c>
      <c r="F289" s="41">
        <v>3.72</v>
      </c>
      <c r="G289" s="41">
        <v>3.72</v>
      </c>
      <c r="H289" s="41">
        <v>3.72</v>
      </c>
      <c r="I289" s="41">
        <v>3.72</v>
      </c>
      <c r="J289" s="41">
        <v>3.72</v>
      </c>
      <c r="K289" s="41">
        <v>3.72</v>
      </c>
      <c r="L289" s="41">
        <v>3.72</v>
      </c>
      <c r="M289" s="41">
        <v>3.72</v>
      </c>
      <c r="N289" s="41">
        <v>3.72</v>
      </c>
      <c r="O289" s="41">
        <v>3.72</v>
      </c>
      <c r="P289" s="41">
        <v>3.72</v>
      </c>
      <c r="Q289" s="41">
        <v>3.72</v>
      </c>
      <c r="R289" s="41">
        <v>3.72</v>
      </c>
      <c r="S289" s="41">
        <v>3.72</v>
      </c>
      <c r="T289" s="41">
        <v>3.72</v>
      </c>
      <c r="U289" s="41">
        <v>3.72</v>
      </c>
      <c r="V289" s="41">
        <v>3.72</v>
      </c>
      <c r="W289" s="41">
        <v>3.72</v>
      </c>
      <c r="X289" s="41">
        <v>3.72</v>
      </c>
      <c r="Y289" s="41">
        <v>3.72</v>
      </c>
      <c r="Z289" s="41">
        <v>3.72</v>
      </c>
      <c r="AA289" s="41">
        <v>3.72</v>
      </c>
    </row>
    <row r="290" spans="1:27" ht="12.75" hidden="1" customHeight="1" outlineLevel="1" x14ac:dyDescent="0.2">
      <c r="A290" s="99" t="s">
        <v>1312</v>
      </c>
      <c r="B290" s="60" t="s">
        <v>81</v>
      </c>
      <c r="C290" s="40" t="s">
        <v>79</v>
      </c>
      <c r="D290" s="41">
        <f>$D$11</f>
        <v>88.27</v>
      </c>
      <c r="E290" s="41">
        <f t="shared" ref="E290:AA290" si="167">$D$11</f>
        <v>88.27</v>
      </c>
      <c r="F290" s="41">
        <f t="shared" si="167"/>
        <v>88.27</v>
      </c>
      <c r="G290" s="41">
        <f t="shared" si="167"/>
        <v>88.27</v>
      </c>
      <c r="H290" s="41">
        <f t="shared" si="167"/>
        <v>88.27</v>
      </c>
      <c r="I290" s="41">
        <f t="shared" si="167"/>
        <v>88.27</v>
      </c>
      <c r="J290" s="41">
        <f t="shared" si="167"/>
        <v>88.27</v>
      </c>
      <c r="K290" s="41">
        <f t="shared" si="167"/>
        <v>88.27</v>
      </c>
      <c r="L290" s="41">
        <f t="shared" si="167"/>
        <v>88.27</v>
      </c>
      <c r="M290" s="41">
        <f t="shared" si="167"/>
        <v>88.27</v>
      </c>
      <c r="N290" s="41">
        <f t="shared" si="167"/>
        <v>88.27</v>
      </c>
      <c r="O290" s="41">
        <f t="shared" si="167"/>
        <v>88.27</v>
      </c>
      <c r="P290" s="41">
        <f t="shared" si="167"/>
        <v>88.27</v>
      </c>
      <c r="Q290" s="41">
        <f t="shared" si="167"/>
        <v>88.27</v>
      </c>
      <c r="R290" s="41">
        <f t="shared" si="167"/>
        <v>88.27</v>
      </c>
      <c r="S290" s="41">
        <f t="shared" si="167"/>
        <v>88.27</v>
      </c>
      <c r="T290" s="41">
        <f t="shared" si="167"/>
        <v>88.27</v>
      </c>
      <c r="U290" s="41">
        <f t="shared" si="167"/>
        <v>88.27</v>
      </c>
      <c r="V290" s="41">
        <f t="shared" si="167"/>
        <v>88.27</v>
      </c>
      <c r="W290" s="41">
        <f t="shared" si="167"/>
        <v>88.27</v>
      </c>
      <c r="X290" s="41">
        <f t="shared" si="167"/>
        <v>88.27</v>
      </c>
      <c r="Y290" s="41">
        <f t="shared" si="167"/>
        <v>88.27</v>
      </c>
      <c r="Z290" s="41">
        <f t="shared" si="167"/>
        <v>88.27</v>
      </c>
      <c r="AA290" s="41">
        <f t="shared" si="167"/>
        <v>88.27</v>
      </c>
    </row>
    <row r="291" spans="1:27" ht="12.75" customHeight="1" collapsed="1" x14ac:dyDescent="0.2">
      <c r="A291" s="98" t="s">
        <v>1313</v>
      </c>
      <c r="B291" s="25" t="str">
        <f>"26"&amp;"."&amp;$B$663&amp;"."&amp;$B$664</f>
        <v>26.01.2024</v>
      </c>
      <c r="C291" s="88" t="s">
        <v>76</v>
      </c>
      <c r="D291" s="89">
        <f>ROUND(((D292+D293+D295+D294)/1000),5)</f>
        <v>1.5128999999999999</v>
      </c>
      <c r="E291" s="89">
        <f>ROUND(((E292+E293+E295+E294)/1000),5)</f>
        <v>1.42723</v>
      </c>
      <c r="F291" s="89">
        <f>ROUND(((F292+F293+F295+F294)/1000),5)</f>
        <v>1.41313</v>
      </c>
      <c r="G291" s="89">
        <f t="shared" ref="G291:AA291" si="168">ROUND(((G292+G293+G295+G294)/1000),5)</f>
        <v>1.4143600000000001</v>
      </c>
      <c r="H291" s="89">
        <f t="shared" si="168"/>
        <v>1.4322900000000001</v>
      </c>
      <c r="I291" s="89">
        <f t="shared" si="168"/>
        <v>1.55714</v>
      </c>
      <c r="J291" s="89">
        <f t="shared" si="168"/>
        <v>1.71367</v>
      </c>
      <c r="K291" s="89">
        <f t="shared" si="168"/>
        <v>2.0891099999999998</v>
      </c>
      <c r="L291" s="89">
        <f t="shared" si="168"/>
        <v>2.2606700000000002</v>
      </c>
      <c r="M291" s="89">
        <f t="shared" si="168"/>
        <v>2.2752500000000002</v>
      </c>
      <c r="N291" s="89">
        <f t="shared" si="168"/>
        <v>2.2899600000000002</v>
      </c>
      <c r="O291" s="89">
        <f t="shared" si="168"/>
        <v>2.34422</v>
      </c>
      <c r="P291" s="89">
        <f t="shared" si="168"/>
        <v>2.3233600000000001</v>
      </c>
      <c r="Q291" s="89">
        <f t="shared" si="168"/>
        <v>2.3323800000000001</v>
      </c>
      <c r="R291" s="89">
        <f t="shared" si="168"/>
        <v>2.33399</v>
      </c>
      <c r="S291" s="89">
        <f t="shared" si="168"/>
        <v>2.2758699999999998</v>
      </c>
      <c r="T291" s="89">
        <f t="shared" si="168"/>
        <v>2.2736000000000001</v>
      </c>
      <c r="U291" s="89">
        <f t="shared" si="168"/>
        <v>2.2862900000000002</v>
      </c>
      <c r="V291" s="89">
        <f t="shared" si="168"/>
        <v>2.2589600000000001</v>
      </c>
      <c r="W291" s="89">
        <f t="shared" si="168"/>
        <v>2.2797399999999999</v>
      </c>
      <c r="X291" s="89">
        <f t="shared" si="168"/>
        <v>2.1532</v>
      </c>
      <c r="Y291" s="89">
        <f t="shared" si="168"/>
        <v>2.02983</v>
      </c>
      <c r="Z291" s="89">
        <f t="shared" si="168"/>
        <v>1.7454099999999999</v>
      </c>
      <c r="AA291" s="89">
        <f t="shared" si="168"/>
        <v>1.6912799999999999</v>
      </c>
    </row>
    <row r="292" spans="1:27" ht="12.75" hidden="1" customHeight="1" outlineLevel="1" x14ac:dyDescent="0.2">
      <c r="A292" s="99" t="s">
        <v>1314</v>
      </c>
      <c r="B292" s="60" t="s">
        <v>238</v>
      </c>
      <c r="C292" s="40" t="s">
        <v>79</v>
      </c>
      <c r="D292" s="41">
        <v>1307.79</v>
      </c>
      <c r="E292" s="41">
        <v>1222.1199999999999</v>
      </c>
      <c r="F292" s="41">
        <v>1208.02</v>
      </c>
      <c r="G292" s="41">
        <v>1209.25</v>
      </c>
      <c r="H292" s="41">
        <v>1227.18</v>
      </c>
      <c r="I292" s="41">
        <v>1352.03</v>
      </c>
      <c r="J292" s="41">
        <v>1508.56</v>
      </c>
      <c r="K292" s="41">
        <v>1884</v>
      </c>
      <c r="L292" s="41">
        <v>2055.56</v>
      </c>
      <c r="M292" s="41">
        <v>2070.14</v>
      </c>
      <c r="N292" s="41">
        <v>2084.85</v>
      </c>
      <c r="O292" s="41">
        <v>2139.11</v>
      </c>
      <c r="P292" s="41">
        <v>2118.25</v>
      </c>
      <c r="Q292" s="41">
        <v>2127.27</v>
      </c>
      <c r="R292" s="41">
        <v>2128.88</v>
      </c>
      <c r="S292" s="41">
        <v>2070.7600000000002</v>
      </c>
      <c r="T292" s="41">
        <v>2068.4899999999998</v>
      </c>
      <c r="U292" s="41">
        <v>2081.1799999999998</v>
      </c>
      <c r="V292" s="41">
        <v>2053.85</v>
      </c>
      <c r="W292" s="41">
        <v>2074.63</v>
      </c>
      <c r="X292" s="41">
        <v>1948.09</v>
      </c>
      <c r="Y292" s="41">
        <v>1824.72</v>
      </c>
      <c r="Z292" s="41">
        <v>1540.3</v>
      </c>
      <c r="AA292" s="41">
        <v>1486.17</v>
      </c>
    </row>
    <row r="293" spans="1:27" ht="12.75" hidden="1" customHeight="1" outlineLevel="1" x14ac:dyDescent="0.2">
      <c r="A293" s="99" t="s">
        <v>1315</v>
      </c>
      <c r="B293" s="60" t="s">
        <v>90</v>
      </c>
      <c r="C293" s="40" t="s">
        <v>79</v>
      </c>
      <c r="D293" s="41">
        <f>$D$168</f>
        <v>113.12</v>
      </c>
      <c r="E293" s="41">
        <f>$D$168</f>
        <v>113.12</v>
      </c>
      <c r="F293" s="41">
        <f t="shared" ref="F293:AA293" si="169">$D$168</f>
        <v>113.12</v>
      </c>
      <c r="G293" s="41">
        <f t="shared" si="169"/>
        <v>113.12</v>
      </c>
      <c r="H293" s="41">
        <f t="shared" si="169"/>
        <v>113.12</v>
      </c>
      <c r="I293" s="41">
        <f t="shared" si="169"/>
        <v>113.12</v>
      </c>
      <c r="J293" s="41">
        <f t="shared" si="169"/>
        <v>113.12</v>
      </c>
      <c r="K293" s="41">
        <f t="shared" si="169"/>
        <v>113.12</v>
      </c>
      <c r="L293" s="41">
        <f t="shared" si="169"/>
        <v>113.12</v>
      </c>
      <c r="M293" s="41">
        <f t="shared" si="169"/>
        <v>113.12</v>
      </c>
      <c r="N293" s="41">
        <f t="shared" si="169"/>
        <v>113.12</v>
      </c>
      <c r="O293" s="41">
        <f t="shared" si="169"/>
        <v>113.12</v>
      </c>
      <c r="P293" s="41">
        <f t="shared" si="169"/>
        <v>113.12</v>
      </c>
      <c r="Q293" s="41">
        <f t="shared" si="169"/>
        <v>113.12</v>
      </c>
      <c r="R293" s="41">
        <f t="shared" si="169"/>
        <v>113.12</v>
      </c>
      <c r="S293" s="41">
        <f t="shared" si="169"/>
        <v>113.12</v>
      </c>
      <c r="T293" s="41">
        <f t="shared" si="169"/>
        <v>113.12</v>
      </c>
      <c r="U293" s="41">
        <f t="shared" si="169"/>
        <v>113.12</v>
      </c>
      <c r="V293" s="41">
        <f t="shared" si="169"/>
        <v>113.12</v>
      </c>
      <c r="W293" s="41">
        <f t="shared" si="169"/>
        <v>113.12</v>
      </c>
      <c r="X293" s="41">
        <f t="shared" si="169"/>
        <v>113.12</v>
      </c>
      <c r="Y293" s="41">
        <f t="shared" si="169"/>
        <v>113.12</v>
      </c>
      <c r="Z293" s="41">
        <f t="shared" si="169"/>
        <v>113.12</v>
      </c>
      <c r="AA293" s="41">
        <f t="shared" si="169"/>
        <v>113.12</v>
      </c>
    </row>
    <row r="294" spans="1:27" ht="12.75" hidden="1" customHeight="1" outlineLevel="1" x14ac:dyDescent="0.2">
      <c r="A294" s="99" t="s">
        <v>1316</v>
      </c>
      <c r="B294" s="60" t="s">
        <v>83</v>
      </c>
      <c r="C294" s="40" t="s">
        <v>79</v>
      </c>
      <c r="D294" s="41">
        <v>3.72</v>
      </c>
      <c r="E294" s="41">
        <v>3.72</v>
      </c>
      <c r="F294" s="41">
        <v>3.72</v>
      </c>
      <c r="G294" s="41">
        <v>3.72</v>
      </c>
      <c r="H294" s="41">
        <v>3.72</v>
      </c>
      <c r="I294" s="41">
        <v>3.72</v>
      </c>
      <c r="J294" s="41">
        <v>3.72</v>
      </c>
      <c r="K294" s="41">
        <v>3.72</v>
      </c>
      <c r="L294" s="41">
        <v>3.72</v>
      </c>
      <c r="M294" s="41">
        <v>3.72</v>
      </c>
      <c r="N294" s="41">
        <v>3.72</v>
      </c>
      <c r="O294" s="41">
        <v>3.72</v>
      </c>
      <c r="P294" s="41">
        <v>3.72</v>
      </c>
      <c r="Q294" s="41">
        <v>3.72</v>
      </c>
      <c r="R294" s="41">
        <v>3.72</v>
      </c>
      <c r="S294" s="41">
        <v>3.72</v>
      </c>
      <c r="T294" s="41">
        <v>3.72</v>
      </c>
      <c r="U294" s="41">
        <v>3.72</v>
      </c>
      <c r="V294" s="41">
        <v>3.72</v>
      </c>
      <c r="W294" s="41">
        <v>3.72</v>
      </c>
      <c r="X294" s="41">
        <v>3.72</v>
      </c>
      <c r="Y294" s="41">
        <v>3.72</v>
      </c>
      <c r="Z294" s="41">
        <v>3.72</v>
      </c>
      <c r="AA294" s="41">
        <v>3.72</v>
      </c>
    </row>
    <row r="295" spans="1:27" ht="12.75" hidden="1" customHeight="1" outlineLevel="1" x14ac:dyDescent="0.2">
      <c r="A295" s="99" t="s">
        <v>1317</v>
      </c>
      <c r="B295" s="60" t="s">
        <v>81</v>
      </c>
      <c r="C295" s="40" t="s">
        <v>79</v>
      </c>
      <c r="D295" s="41">
        <f>$D$11</f>
        <v>88.27</v>
      </c>
      <c r="E295" s="41">
        <f t="shared" ref="E295:AA295" si="170">$D$11</f>
        <v>88.27</v>
      </c>
      <c r="F295" s="41">
        <f t="shared" si="170"/>
        <v>88.27</v>
      </c>
      <c r="G295" s="41">
        <f t="shared" si="170"/>
        <v>88.27</v>
      </c>
      <c r="H295" s="41">
        <f t="shared" si="170"/>
        <v>88.27</v>
      </c>
      <c r="I295" s="41">
        <f t="shared" si="170"/>
        <v>88.27</v>
      </c>
      <c r="J295" s="41">
        <f t="shared" si="170"/>
        <v>88.27</v>
      </c>
      <c r="K295" s="41">
        <f t="shared" si="170"/>
        <v>88.27</v>
      </c>
      <c r="L295" s="41">
        <f t="shared" si="170"/>
        <v>88.27</v>
      </c>
      <c r="M295" s="41">
        <f t="shared" si="170"/>
        <v>88.27</v>
      </c>
      <c r="N295" s="41">
        <f t="shared" si="170"/>
        <v>88.27</v>
      </c>
      <c r="O295" s="41">
        <f t="shared" si="170"/>
        <v>88.27</v>
      </c>
      <c r="P295" s="41">
        <f t="shared" si="170"/>
        <v>88.27</v>
      </c>
      <c r="Q295" s="41">
        <f t="shared" si="170"/>
        <v>88.27</v>
      </c>
      <c r="R295" s="41">
        <f t="shared" si="170"/>
        <v>88.27</v>
      </c>
      <c r="S295" s="41">
        <f t="shared" si="170"/>
        <v>88.27</v>
      </c>
      <c r="T295" s="41">
        <f t="shared" si="170"/>
        <v>88.27</v>
      </c>
      <c r="U295" s="41">
        <f t="shared" si="170"/>
        <v>88.27</v>
      </c>
      <c r="V295" s="41">
        <f t="shared" si="170"/>
        <v>88.27</v>
      </c>
      <c r="W295" s="41">
        <f t="shared" si="170"/>
        <v>88.27</v>
      </c>
      <c r="X295" s="41">
        <f t="shared" si="170"/>
        <v>88.27</v>
      </c>
      <c r="Y295" s="41">
        <f t="shared" si="170"/>
        <v>88.27</v>
      </c>
      <c r="Z295" s="41">
        <f t="shared" si="170"/>
        <v>88.27</v>
      </c>
      <c r="AA295" s="41">
        <f t="shared" si="170"/>
        <v>88.27</v>
      </c>
    </row>
    <row r="296" spans="1:27" ht="12.75" customHeight="1" collapsed="1" x14ac:dyDescent="0.2">
      <c r="A296" s="98" t="s">
        <v>1318</v>
      </c>
      <c r="B296" s="25" t="str">
        <f>"27"&amp;"."&amp;$B$663&amp;"."&amp;$B$664</f>
        <v>27.01.2024</v>
      </c>
      <c r="C296" s="88" t="s">
        <v>76</v>
      </c>
      <c r="D296" s="89">
        <f>ROUND(((D297+D298+D300+D299)/1000),5)</f>
        <v>1.75932</v>
      </c>
      <c r="E296" s="89">
        <f>ROUND(((E297+E298+E300+E299)/1000),5)</f>
        <v>1.6748000000000001</v>
      </c>
      <c r="F296" s="89">
        <f>ROUND(((F297+F298+F300+F299)/1000),5)</f>
        <v>1.5593300000000001</v>
      </c>
      <c r="G296" s="89">
        <f t="shared" ref="G296:AA296" si="171">ROUND(((G297+G298+G300+G299)/1000),5)</f>
        <v>1.5309299999999999</v>
      </c>
      <c r="H296" s="89">
        <f t="shared" si="171"/>
        <v>1.5491600000000001</v>
      </c>
      <c r="I296" s="89">
        <f t="shared" si="171"/>
        <v>1.60076</v>
      </c>
      <c r="J296" s="89">
        <f t="shared" si="171"/>
        <v>1.7141999999999999</v>
      </c>
      <c r="K296" s="89">
        <f t="shared" si="171"/>
        <v>1.86894</v>
      </c>
      <c r="L296" s="89">
        <f t="shared" si="171"/>
        <v>2.0422799999999999</v>
      </c>
      <c r="M296" s="89">
        <f t="shared" si="171"/>
        <v>2.1727699999999999</v>
      </c>
      <c r="N296" s="89">
        <f t="shared" si="171"/>
        <v>2.25284</v>
      </c>
      <c r="O296" s="89">
        <f t="shared" si="171"/>
        <v>2.2516799999999999</v>
      </c>
      <c r="P296" s="89">
        <f t="shared" si="171"/>
        <v>2.2595100000000001</v>
      </c>
      <c r="Q296" s="89">
        <f t="shared" si="171"/>
        <v>2.2564299999999999</v>
      </c>
      <c r="R296" s="89">
        <f t="shared" si="171"/>
        <v>2.2657799999999999</v>
      </c>
      <c r="S296" s="89">
        <f t="shared" si="171"/>
        <v>2.1767500000000002</v>
      </c>
      <c r="T296" s="89">
        <f t="shared" si="171"/>
        <v>2.39357</v>
      </c>
      <c r="U296" s="89">
        <f t="shared" si="171"/>
        <v>2.5025599999999999</v>
      </c>
      <c r="V296" s="89">
        <f t="shared" si="171"/>
        <v>2.5392199999999998</v>
      </c>
      <c r="W296" s="89">
        <f t="shared" si="171"/>
        <v>2.1807599999999998</v>
      </c>
      <c r="X296" s="89">
        <f t="shared" si="171"/>
        <v>2.1630799999999999</v>
      </c>
      <c r="Y296" s="89">
        <f t="shared" si="171"/>
        <v>2.04921</v>
      </c>
      <c r="Z296" s="89">
        <f t="shared" si="171"/>
        <v>1.86897</v>
      </c>
      <c r="AA296" s="89">
        <f t="shared" si="171"/>
        <v>1.7492099999999999</v>
      </c>
    </row>
    <row r="297" spans="1:27" ht="12.75" hidden="1" customHeight="1" outlineLevel="1" x14ac:dyDescent="0.2">
      <c r="A297" s="99" t="s">
        <v>1319</v>
      </c>
      <c r="B297" s="60" t="s">
        <v>238</v>
      </c>
      <c r="C297" s="40" t="s">
        <v>79</v>
      </c>
      <c r="D297" s="41">
        <v>1554.21</v>
      </c>
      <c r="E297" s="41">
        <v>1469.69</v>
      </c>
      <c r="F297" s="41">
        <v>1354.22</v>
      </c>
      <c r="G297" s="41">
        <v>1325.82</v>
      </c>
      <c r="H297" s="41">
        <v>1344.05</v>
      </c>
      <c r="I297" s="41">
        <v>1395.65</v>
      </c>
      <c r="J297" s="41">
        <v>1509.09</v>
      </c>
      <c r="K297" s="41">
        <v>1663.83</v>
      </c>
      <c r="L297" s="41">
        <v>1837.17</v>
      </c>
      <c r="M297" s="41">
        <v>1967.66</v>
      </c>
      <c r="N297" s="41">
        <v>2047.73</v>
      </c>
      <c r="O297" s="41">
        <v>2046.57</v>
      </c>
      <c r="P297" s="41">
        <v>2054.4</v>
      </c>
      <c r="Q297" s="41">
        <v>2051.3200000000002</v>
      </c>
      <c r="R297" s="41">
        <v>2060.67</v>
      </c>
      <c r="S297" s="41">
        <v>1971.64</v>
      </c>
      <c r="T297" s="41">
        <v>2188.46</v>
      </c>
      <c r="U297" s="41">
        <v>2297.4499999999998</v>
      </c>
      <c r="V297" s="41">
        <v>2334.11</v>
      </c>
      <c r="W297" s="41">
        <v>1975.65</v>
      </c>
      <c r="X297" s="41">
        <v>1957.97</v>
      </c>
      <c r="Y297" s="41">
        <v>1844.1</v>
      </c>
      <c r="Z297" s="41">
        <v>1663.86</v>
      </c>
      <c r="AA297" s="41">
        <v>1544.1</v>
      </c>
    </row>
    <row r="298" spans="1:27" ht="12.75" hidden="1" customHeight="1" outlineLevel="1" x14ac:dyDescent="0.2">
      <c r="A298" s="99" t="s">
        <v>1320</v>
      </c>
      <c r="B298" s="60" t="s">
        <v>90</v>
      </c>
      <c r="C298" s="40" t="s">
        <v>79</v>
      </c>
      <c r="D298" s="41">
        <f>$D$168</f>
        <v>113.12</v>
      </c>
      <c r="E298" s="41">
        <f>$D$168</f>
        <v>113.12</v>
      </c>
      <c r="F298" s="41">
        <f t="shared" ref="F298:AA298" si="172">$D$168</f>
        <v>113.12</v>
      </c>
      <c r="G298" s="41">
        <f t="shared" si="172"/>
        <v>113.12</v>
      </c>
      <c r="H298" s="41">
        <f t="shared" si="172"/>
        <v>113.12</v>
      </c>
      <c r="I298" s="41">
        <f t="shared" si="172"/>
        <v>113.12</v>
      </c>
      <c r="J298" s="41">
        <f t="shared" si="172"/>
        <v>113.12</v>
      </c>
      <c r="K298" s="41">
        <f t="shared" si="172"/>
        <v>113.12</v>
      </c>
      <c r="L298" s="41">
        <f t="shared" si="172"/>
        <v>113.12</v>
      </c>
      <c r="M298" s="41">
        <f t="shared" si="172"/>
        <v>113.12</v>
      </c>
      <c r="N298" s="41">
        <f t="shared" si="172"/>
        <v>113.12</v>
      </c>
      <c r="O298" s="41">
        <f t="shared" si="172"/>
        <v>113.12</v>
      </c>
      <c r="P298" s="41">
        <f t="shared" si="172"/>
        <v>113.12</v>
      </c>
      <c r="Q298" s="41">
        <f t="shared" si="172"/>
        <v>113.12</v>
      </c>
      <c r="R298" s="41">
        <f t="shared" si="172"/>
        <v>113.12</v>
      </c>
      <c r="S298" s="41">
        <f t="shared" si="172"/>
        <v>113.12</v>
      </c>
      <c r="T298" s="41">
        <f t="shared" si="172"/>
        <v>113.12</v>
      </c>
      <c r="U298" s="41">
        <f t="shared" si="172"/>
        <v>113.12</v>
      </c>
      <c r="V298" s="41">
        <f t="shared" si="172"/>
        <v>113.12</v>
      </c>
      <c r="W298" s="41">
        <f t="shared" si="172"/>
        <v>113.12</v>
      </c>
      <c r="X298" s="41">
        <f t="shared" si="172"/>
        <v>113.12</v>
      </c>
      <c r="Y298" s="41">
        <f t="shared" si="172"/>
        <v>113.12</v>
      </c>
      <c r="Z298" s="41">
        <f t="shared" si="172"/>
        <v>113.12</v>
      </c>
      <c r="AA298" s="41">
        <f t="shared" si="172"/>
        <v>113.12</v>
      </c>
    </row>
    <row r="299" spans="1:27" ht="12.75" hidden="1" customHeight="1" outlineLevel="1" x14ac:dyDescent="0.2">
      <c r="A299" s="99" t="s">
        <v>1321</v>
      </c>
      <c r="B299" s="60" t="s">
        <v>83</v>
      </c>
      <c r="C299" s="40" t="s">
        <v>79</v>
      </c>
      <c r="D299" s="41">
        <v>3.72</v>
      </c>
      <c r="E299" s="41">
        <v>3.72</v>
      </c>
      <c r="F299" s="41">
        <v>3.72</v>
      </c>
      <c r="G299" s="41">
        <v>3.72</v>
      </c>
      <c r="H299" s="41">
        <v>3.72</v>
      </c>
      <c r="I299" s="41">
        <v>3.72</v>
      </c>
      <c r="J299" s="41">
        <v>3.72</v>
      </c>
      <c r="K299" s="41">
        <v>3.72</v>
      </c>
      <c r="L299" s="41">
        <v>3.72</v>
      </c>
      <c r="M299" s="41">
        <v>3.72</v>
      </c>
      <c r="N299" s="41">
        <v>3.72</v>
      </c>
      <c r="O299" s="41">
        <v>3.72</v>
      </c>
      <c r="P299" s="41">
        <v>3.72</v>
      </c>
      <c r="Q299" s="41">
        <v>3.72</v>
      </c>
      <c r="R299" s="41">
        <v>3.72</v>
      </c>
      <c r="S299" s="41">
        <v>3.72</v>
      </c>
      <c r="T299" s="41">
        <v>3.72</v>
      </c>
      <c r="U299" s="41">
        <v>3.72</v>
      </c>
      <c r="V299" s="41">
        <v>3.72</v>
      </c>
      <c r="W299" s="41">
        <v>3.72</v>
      </c>
      <c r="X299" s="41">
        <v>3.72</v>
      </c>
      <c r="Y299" s="41">
        <v>3.72</v>
      </c>
      <c r="Z299" s="41">
        <v>3.72</v>
      </c>
      <c r="AA299" s="41">
        <v>3.72</v>
      </c>
    </row>
    <row r="300" spans="1:27" ht="12.75" hidden="1" customHeight="1" outlineLevel="1" x14ac:dyDescent="0.2">
      <c r="A300" s="99" t="s">
        <v>1322</v>
      </c>
      <c r="B300" s="60" t="s">
        <v>81</v>
      </c>
      <c r="C300" s="40" t="s">
        <v>79</v>
      </c>
      <c r="D300" s="41">
        <f>$D$11</f>
        <v>88.27</v>
      </c>
      <c r="E300" s="41">
        <f t="shared" ref="E300:AA300" si="173">$D$11</f>
        <v>88.27</v>
      </c>
      <c r="F300" s="41">
        <f t="shared" si="173"/>
        <v>88.27</v>
      </c>
      <c r="G300" s="41">
        <f t="shared" si="173"/>
        <v>88.27</v>
      </c>
      <c r="H300" s="41">
        <f t="shared" si="173"/>
        <v>88.27</v>
      </c>
      <c r="I300" s="41">
        <f t="shared" si="173"/>
        <v>88.27</v>
      </c>
      <c r="J300" s="41">
        <f t="shared" si="173"/>
        <v>88.27</v>
      </c>
      <c r="K300" s="41">
        <f t="shared" si="173"/>
        <v>88.27</v>
      </c>
      <c r="L300" s="41">
        <f t="shared" si="173"/>
        <v>88.27</v>
      </c>
      <c r="M300" s="41">
        <f t="shared" si="173"/>
        <v>88.27</v>
      </c>
      <c r="N300" s="41">
        <f t="shared" si="173"/>
        <v>88.27</v>
      </c>
      <c r="O300" s="41">
        <f t="shared" si="173"/>
        <v>88.27</v>
      </c>
      <c r="P300" s="41">
        <f t="shared" si="173"/>
        <v>88.27</v>
      </c>
      <c r="Q300" s="41">
        <f t="shared" si="173"/>
        <v>88.27</v>
      </c>
      <c r="R300" s="41">
        <f t="shared" si="173"/>
        <v>88.27</v>
      </c>
      <c r="S300" s="41">
        <f t="shared" si="173"/>
        <v>88.27</v>
      </c>
      <c r="T300" s="41">
        <f t="shared" si="173"/>
        <v>88.27</v>
      </c>
      <c r="U300" s="41">
        <f t="shared" si="173"/>
        <v>88.27</v>
      </c>
      <c r="V300" s="41">
        <f t="shared" si="173"/>
        <v>88.27</v>
      </c>
      <c r="W300" s="41">
        <f t="shared" si="173"/>
        <v>88.27</v>
      </c>
      <c r="X300" s="41">
        <f t="shared" si="173"/>
        <v>88.27</v>
      </c>
      <c r="Y300" s="41">
        <f t="shared" si="173"/>
        <v>88.27</v>
      </c>
      <c r="Z300" s="41">
        <f t="shared" si="173"/>
        <v>88.27</v>
      </c>
      <c r="AA300" s="41">
        <f t="shared" si="173"/>
        <v>88.27</v>
      </c>
    </row>
    <row r="301" spans="1:27" ht="12.75" customHeight="1" collapsed="1" x14ac:dyDescent="0.2">
      <c r="A301" s="98" t="s">
        <v>1323</v>
      </c>
      <c r="B301" s="25" t="str">
        <f>"28"&amp;"."&amp;$B$663&amp;"."&amp;$B$664</f>
        <v>28.01.2024</v>
      </c>
      <c r="C301" s="88" t="s">
        <v>76</v>
      </c>
      <c r="D301" s="89">
        <f>ROUND(((D302+D303+D305+D304)/1000),5)</f>
        <v>1.6855500000000001</v>
      </c>
      <c r="E301" s="89">
        <f>ROUND(((E302+E303+E305+E304)/1000),5)</f>
        <v>1.5865800000000001</v>
      </c>
      <c r="F301" s="89">
        <f>ROUND(((F302+F303+F305+F304)/1000),5)</f>
        <v>1.48871</v>
      </c>
      <c r="G301" s="89">
        <f t="shared" ref="G301:AA301" si="174">ROUND(((G302+G303+G305+G304)/1000),5)</f>
        <v>1.4803500000000001</v>
      </c>
      <c r="H301" s="89">
        <f t="shared" si="174"/>
        <v>1.48705</v>
      </c>
      <c r="I301" s="89">
        <f t="shared" si="174"/>
        <v>1.49644</v>
      </c>
      <c r="J301" s="89">
        <f t="shared" si="174"/>
        <v>1.5892599999999999</v>
      </c>
      <c r="K301" s="89">
        <f t="shared" si="174"/>
        <v>1.7371300000000001</v>
      </c>
      <c r="L301" s="89">
        <f t="shared" si="174"/>
        <v>1.8885400000000001</v>
      </c>
      <c r="M301" s="89">
        <f t="shared" si="174"/>
        <v>2.0238999999999998</v>
      </c>
      <c r="N301" s="89">
        <f t="shared" si="174"/>
        <v>2.0988500000000001</v>
      </c>
      <c r="O301" s="89">
        <f t="shared" si="174"/>
        <v>2.1223700000000001</v>
      </c>
      <c r="P301" s="89">
        <f t="shared" si="174"/>
        <v>2.1358700000000002</v>
      </c>
      <c r="Q301" s="89">
        <f t="shared" si="174"/>
        <v>2.1474899999999999</v>
      </c>
      <c r="R301" s="89">
        <f t="shared" si="174"/>
        <v>2.1060300000000001</v>
      </c>
      <c r="S301" s="89">
        <f t="shared" si="174"/>
        <v>2.0943499999999999</v>
      </c>
      <c r="T301" s="89">
        <f t="shared" si="174"/>
        <v>2.15462</v>
      </c>
      <c r="U301" s="89">
        <f t="shared" si="174"/>
        <v>2.1868400000000001</v>
      </c>
      <c r="V301" s="89">
        <f t="shared" si="174"/>
        <v>2.1828500000000002</v>
      </c>
      <c r="W301" s="89">
        <f t="shared" si="174"/>
        <v>2.1563500000000002</v>
      </c>
      <c r="X301" s="89">
        <f t="shared" si="174"/>
        <v>2.1345299999999998</v>
      </c>
      <c r="Y301" s="89">
        <f t="shared" si="174"/>
        <v>2.0222099999999998</v>
      </c>
      <c r="Z301" s="89">
        <f t="shared" si="174"/>
        <v>1.86371</v>
      </c>
      <c r="AA301" s="89">
        <f t="shared" si="174"/>
        <v>1.75471</v>
      </c>
    </row>
    <row r="302" spans="1:27" ht="12.75" hidden="1" customHeight="1" outlineLevel="1" x14ac:dyDescent="0.2">
      <c r="A302" s="99" t="s">
        <v>1324</v>
      </c>
      <c r="B302" s="60" t="s">
        <v>238</v>
      </c>
      <c r="C302" s="40" t="s">
        <v>79</v>
      </c>
      <c r="D302" s="41">
        <v>1480.44</v>
      </c>
      <c r="E302" s="41">
        <v>1381.47</v>
      </c>
      <c r="F302" s="41">
        <v>1283.5999999999999</v>
      </c>
      <c r="G302" s="41">
        <v>1275.24</v>
      </c>
      <c r="H302" s="41">
        <v>1281.94</v>
      </c>
      <c r="I302" s="41">
        <v>1291.33</v>
      </c>
      <c r="J302" s="41">
        <v>1384.15</v>
      </c>
      <c r="K302" s="41">
        <v>1532.02</v>
      </c>
      <c r="L302" s="41">
        <v>1683.43</v>
      </c>
      <c r="M302" s="41">
        <v>1818.79</v>
      </c>
      <c r="N302" s="41">
        <v>1893.74</v>
      </c>
      <c r="O302" s="41">
        <v>1917.26</v>
      </c>
      <c r="P302" s="41">
        <v>1930.76</v>
      </c>
      <c r="Q302" s="41">
        <v>1942.38</v>
      </c>
      <c r="R302" s="41">
        <v>1900.92</v>
      </c>
      <c r="S302" s="41">
        <v>1889.24</v>
      </c>
      <c r="T302" s="41">
        <v>1949.51</v>
      </c>
      <c r="U302" s="41">
        <v>1981.73</v>
      </c>
      <c r="V302" s="41">
        <v>1977.74</v>
      </c>
      <c r="W302" s="41">
        <v>1951.24</v>
      </c>
      <c r="X302" s="41">
        <v>1929.42</v>
      </c>
      <c r="Y302" s="41">
        <v>1817.1</v>
      </c>
      <c r="Z302" s="41">
        <v>1658.6</v>
      </c>
      <c r="AA302" s="41">
        <v>1549.6</v>
      </c>
    </row>
    <row r="303" spans="1:27" ht="12.75" hidden="1" customHeight="1" outlineLevel="1" x14ac:dyDescent="0.2">
      <c r="A303" s="99" t="s">
        <v>1325</v>
      </c>
      <c r="B303" s="60" t="s">
        <v>90</v>
      </c>
      <c r="C303" s="40" t="s">
        <v>79</v>
      </c>
      <c r="D303" s="41">
        <f>$D$168</f>
        <v>113.12</v>
      </c>
      <c r="E303" s="41">
        <f>$D$168</f>
        <v>113.12</v>
      </c>
      <c r="F303" s="41">
        <f t="shared" ref="F303:AA303" si="175">$D$168</f>
        <v>113.12</v>
      </c>
      <c r="G303" s="41">
        <f t="shared" si="175"/>
        <v>113.12</v>
      </c>
      <c r="H303" s="41">
        <f t="shared" si="175"/>
        <v>113.12</v>
      </c>
      <c r="I303" s="41">
        <f t="shared" si="175"/>
        <v>113.12</v>
      </c>
      <c r="J303" s="41">
        <f t="shared" si="175"/>
        <v>113.12</v>
      </c>
      <c r="K303" s="41">
        <f t="shared" si="175"/>
        <v>113.12</v>
      </c>
      <c r="L303" s="41">
        <f t="shared" si="175"/>
        <v>113.12</v>
      </c>
      <c r="M303" s="41">
        <f t="shared" si="175"/>
        <v>113.12</v>
      </c>
      <c r="N303" s="41">
        <f t="shared" si="175"/>
        <v>113.12</v>
      </c>
      <c r="O303" s="41">
        <f t="shared" si="175"/>
        <v>113.12</v>
      </c>
      <c r="P303" s="41">
        <f t="shared" si="175"/>
        <v>113.12</v>
      </c>
      <c r="Q303" s="41">
        <f t="shared" si="175"/>
        <v>113.12</v>
      </c>
      <c r="R303" s="41">
        <f t="shared" si="175"/>
        <v>113.12</v>
      </c>
      <c r="S303" s="41">
        <f t="shared" si="175"/>
        <v>113.12</v>
      </c>
      <c r="T303" s="41">
        <f t="shared" si="175"/>
        <v>113.12</v>
      </c>
      <c r="U303" s="41">
        <f t="shared" si="175"/>
        <v>113.12</v>
      </c>
      <c r="V303" s="41">
        <f t="shared" si="175"/>
        <v>113.12</v>
      </c>
      <c r="W303" s="41">
        <f t="shared" si="175"/>
        <v>113.12</v>
      </c>
      <c r="X303" s="41">
        <f t="shared" si="175"/>
        <v>113.12</v>
      </c>
      <c r="Y303" s="41">
        <f t="shared" si="175"/>
        <v>113.12</v>
      </c>
      <c r="Z303" s="41">
        <f t="shared" si="175"/>
        <v>113.12</v>
      </c>
      <c r="AA303" s="41">
        <f t="shared" si="175"/>
        <v>113.12</v>
      </c>
    </row>
    <row r="304" spans="1:27" ht="12.75" hidden="1" customHeight="1" outlineLevel="1" x14ac:dyDescent="0.2">
      <c r="A304" s="99" t="s">
        <v>1326</v>
      </c>
      <c r="B304" s="60" t="s">
        <v>83</v>
      </c>
      <c r="C304" s="40" t="s">
        <v>79</v>
      </c>
      <c r="D304" s="41">
        <v>3.72</v>
      </c>
      <c r="E304" s="41">
        <v>3.72</v>
      </c>
      <c r="F304" s="41">
        <v>3.72</v>
      </c>
      <c r="G304" s="41">
        <v>3.72</v>
      </c>
      <c r="H304" s="41">
        <v>3.72</v>
      </c>
      <c r="I304" s="41">
        <v>3.72</v>
      </c>
      <c r="J304" s="41">
        <v>3.72</v>
      </c>
      <c r="K304" s="41">
        <v>3.72</v>
      </c>
      <c r="L304" s="41">
        <v>3.72</v>
      </c>
      <c r="M304" s="41">
        <v>3.72</v>
      </c>
      <c r="N304" s="41">
        <v>3.72</v>
      </c>
      <c r="O304" s="41">
        <v>3.72</v>
      </c>
      <c r="P304" s="41">
        <v>3.72</v>
      </c>
      <c r="Q304" s="41">
        <v>3.72</v>
      </c>
      <c r="R304" s="41">
        <v>3.72</v>
      </c>
      <c r="S304" s="41">
        <v>3.72</v>
      </c>
      <c r="T304" s="41">
        <v>3.72</v>
      </c>
      <c r="U304" s="41">
        <v>3.72</v>
      </c>
      <c r="V304" s="41">
        <v>3.72</v>
      </c>
      <c r="W304" s="41">
        <v>3.72</v>
      </c>
      <c r="X304" s="41">
        <v>3.72</v>
      </c>
      <c r="Y304" s="41">
        <v>3.72</v>
      </c>
      <c r="Z304" s="41">
        <v>3.72</v>
      </c>
      <c r="AA304" s="41">
        <v>3.72</v>
      </c>
    </row>
    <row r="305" spans="1:27" ht="12.75" hidden="1" customHeight="1" outlineLevel="1" x14ac:dyDescent="0.2">
      <c r="A305" s="99" t="s">
        <v>1327</v>
      </c>
      <c r="B305" s="60" t="s">
        <v>81</v>
      </c>
      <c r="C305" s="40" t="s">
        <v>79</v>
      </c>
      <c r="D305" s="41">
        <f>$D$11</f>
        <v>88.27</v>
      </c>
      <c r="E305" s="41">
        <f t="shared" ref="E305:AA305" si="176">$D$11</f>
        <v>88.27</v>
      </c>
      <c r="F305" s="41">
        <f t="shared" si="176"/>
        <v>88.27</v>
      </c>
      <c r="G305" s="41">
        <f t="shared" si="176"/>
        <v>88.27</v>
      </c>
      <c r="H305" s="41">
        <f t="shared" si="176"/>
        <v>88.27</v>
      </c>
      <c r="I305" s="41">
        <f t="shared" si="176"/>
        <v>88.27</v>
      </c>
      <c r="J305" s="41">
        <f t="shared" si="176"/>
        <v>88.27</v>
      </c>
      <c r="K305" s="41">
        <f t="shared" si="176"/>
        <v>88.27</v>
      </c>
      <c r="L305" s="41">
        <f t="shared" si="176"/>
        <v>88.27</v>
      </c>
      <c r="M305" s="41">
        <f t="shared" si="176"/>
        <v>88.27</v>
      </c>
      <c r="N305" s="41">
        <f t="shared" si="176"/>
        <v>88.27</v>
      </c>
      <c r="O305" s="41">
        <f t="shared" si="176"/>
        <v>88.27</v>
      </c>
      <c r="P305" s="41">
        <f t="shared" si="176"/>
        <v>88.27</v>
      </c>
      <c r="Q305" s="41">
        <f t="shared" si="176"/>
        <v>88.27</v>
      </c>
      <c r="R305" s="41">
        <f t="shared" si="176"/>
        <v>88.27</v>
      </c>
      <c r="S305" s="41">
        <f t="shared" si="176"/>
        <v>88.27</v>
      </c>
      <c r="T305" s="41">
        <f t="shared" si="176"/>
        <v>88.27</v>
      </c>
      <c r="U305" s="41">
        <f t="shared" si="176"/>
        <v>88.27</v>
      </c>
      <c r="V305" s="41">
        <f t="shared" si="176"/>
        <v>88.27</v>
      </c>
      <c r="W305" s="41">
        <f t="shared" si="176"/>
        <v>88.27</v>
      </c>
      <c r="X305" s="41">
        <f t="shared" si="176"/>
        <v>88.27</v>
      </c>
      <c r="Y305" s="41">
        <f t="shared" si="176"/>
        <v>88.27</v>
      </c>
      <c r="Z305" s="41">
        <f t="shared" si="176"/>
        <v>88.27</v>
      </c>
      <c r="AA305" s="41">
        <f t="shared" si="176"/>
        <v>88.27</v>
      </c>
    </row>
    <row r="306" spans="1:27" ht="12.75" customHeight="1" collapsed="1" x14ac:dyDescent="0.2">
      <c r="A306" s="98" t="s">
        <v>1328</v>
      </c>
      <c r="B306" s="25" t="str">
        <f>"29"&amp;"."&amp;$B$663&amp;"."&amp;$B$664</f>
        <v>29.01.2024</v>
      </c>
      <c r="C306" s="88" t="s">
        <v>76</v>
      </c>
      <c r="D306" s="89">
        <f>ROUND(((D307+D308+D310+D309)/1000),5)</f>
        <v>1.5424</v>
      </c>
      <c r="E306" s="89">
        <f>ROUND(((E307+E308+E310+E309)/1000),5)</f>
        <v>1.4888300000000001</v>
      </c>
      <c r="F306" s="89">
        <f>ROUND(((F307+F308+F310+F309)/1000),5)</f>
        <v>1.4533499999999999</v>
      </c>
      <c r="G306" s="89">
        <f t="shared" ref="G306:AA306" si="177">ROUND(((G307+G308+G310+G309)/1000),5)</f>
        <v>1.4411700000000001</v>
      </c>
      <c r="H306" s="89">
        <f t="shared" si="177"/>
        <v>1.4606600000000001</v>
      </c>
      <c r="I306" s="89">
        <f t="shared" si="177"/>
        <v>1.5715699999999999</v>
      </c>
      <c r="J306" s="89">
        <f t="shared" si="177"/>
        <v>1.72956</v>
      </c>
      <c r="K306" s="89">
        <f t="shared" si="177"/>
        <v>2.0246400000000002</v>
      </c>
      <c r="L306" s="89">
        <f t="shared" si="177"/>
        <v>2.2619099999999999</v>
      </c>
      <c r="M306" s="89">
        <f t="shared" si="177"/>
        <v>2.2147600000000001</v>
      </c>
      <c r="N306" s="89">
        <f t="shared" si="177"/>
        <v>2.2145700000000001</v>
      </c>
      <c r="O306" s="89">
        <f t="shared" si="177"/>
        <v>2.3046099999999998</v>
      </c>
      <c r="P306" s="89">
        <f t="shared" si="177"/>
        <v>2.2987899999999999</v>
      </c>
      <c r="Q306" s="89">
        <f t="shared" si="177"/>
        <v>2.3043200000000001</v>
      </c>
      <c r="R306" s="89">
        <f t="shared" si="177"/>
        <v>2.3035399999999999</v>
      </c>
      <c r="S306" s="89">
        <f t="shared" si="177"/>
        <v>2.2864599999999999</v>
      </c>
      <c r="T306" s="89">
        <f t="shared" si="177"/>
        <v>2.1670699999999998</v>
      </c>
      <c r="U306" s="89">
        <f t="shared" si="177"/>
        <v>2.1875399999999998</v>
      </c>
      <c r="V306" s="89">
        <f t="shared" si="177"/>
        <v>2.1869700000000001</v>
      </c>
      <c r="W306" s="89">
        <f t="shared" si="177"/>
        <v>2.2808899999999999</v>
      </c>
      <c r="X306" s="89">
        <f t="shared" si="177"/>
        <v>2.1597599999999999</v>
      </c>
      <c r="Y306" s="89">
        <f t="shared" si="177"/>
        <v>2.0304500000000001</v>
      </c>
      <c r="Z306" s="89">
        <f t="shared" si="177"/>
        <v>1.74447</v>
      </c>
      <c r="AA306" s="89">
        <f t="shared" si="177"/>
        <v>1.6940599999999999</v>
      </c>
    </row>
    <row r="307" spans="1:27" ht="12.75" hidden="1" customHeight="1" outlineLevel="1" x14ac:dyDescent="0.2">
      <c r="A307" s="99" t="s">
        <v>1329</v>
      </c>
      <c r="B307" s="60" t="s">
        <v>238</v>
      </c>
      <c r="C307" s="40" t="s">
        <v>79</v>
      </c>
      <c r="D307" s="41">
        <v>1337.29</v>
      </c>
      <c r="E307" s="41">
        <v>1283.72</v>
      </c>
      <c r="F307" s="41">
        <v>1248.24</v>
      </c>
      <c r="G307" s="41">
        <v>1236.06</v>
      </c>
      <c r="H307" s="41">
        <v>1255.55</v>
      </c>
      <c r="I307" s="41">
        <v>1366.46</v>
      </c>
      <c r="J307" s="41">
        <v>1524.45</v>
      </c>
      <c r="K307" s="41">
        <v>1819.53</v>
      </c>
      <c r="L307" s="41">
        <v>2056.8000000000002</v>
      </c>
      <c r="M307" s="41">
        <v>2009.65</v>
      </c>
      <c r="N307" s="41">
        <v>2009.46</v>
      </c>
      <c r="O307" s="41">
        <v>2099.5</v>
      </c>
      <c r="P307" s="41">
        <v>2093.6799999999998</v>
      </c>
      <c r="Q307" s="41">
        <v>2099.21</v>
      </c>
      <c r="R307" s="41">
        <v>2098.4299999999998</v>
      </c>
      <c r="S307" s="41">
        <v>2081.35</v>
      </c>
      <c r="T307" s="41">
        <v>1961.96</v>
      </c>
      <c r="U307" s="41">
        <v>1982.43</v>
      </c>
      <c r="V307" s="41">
        <v>1981.86</v>
      </c>
      <c r="W307" s="41">
        <v>2075.7800000000002</v>
      </c>
      <c r="X307" s="41">
        <v>1954.65</v>
      </c>
      <c r="Y307" s="41">
        <v>1825.34</v>
      </c>
      <c r="Z307" s="41">
        <v>1539.36</v>
      </c>
      <c r="AA307" s="41">
        <v>1488.95</v>
      </c>
    </row>
    <row r="308" spans="1:27" ht="12.75" hidden="1" customHeight="1" outlineLevel="1" x14ac:dyDescent="0.2">
      <c r="A308" s="99" t="s">
        <v>1330</v>
      </c>
      <c r="B308" s="60" t="s">
        <v>90</v>
      </c>
      <c r="C308" s="40" t="s">
        <v>79</v>
      </c>
      <c r="D308" s="41">
        <f>$D$168</f>
        <v>113.12</v>
      </c>
      <c r="E308" s="41">
        <f>$D$168</f>
        <v>113.12</v>
      </c>
      <c r="F308" s="41">
        <f t="shared" ref="F308:AA308" si="178">$D$168</f>
        <v>113.12</v>
      </c>
      <c r="G308" s="41">
        <f t="shared" si="178"/>
        <v>113.12</v>
      </c>
      <c r="H308" s="41">
        <f t="shared" si="178"/>
        <v>113.12</v>
      </c>
      <c r="I308" s="41">
        <f t="shared" si="178"/>
        <v>113.12</v>
      </c>
      <c r="J308" s="41">
        <f t="shared" si="178"/>
        <v>113.12</v>
      </c>
      <c r="K308" s="41">
        <f t="shared" si="178"/>
        <v>113.12</v>
      </c>
      <c r="L308" s="41">
        <f t="shared" si="178"/>
        <v>113.12</v>
      </c>
      <c r="M308" s="41">
        <f t="shared" si="178"/>
        <v>113.12</v>
      </c>
      <c r="N308" s="41">
        <f t="shared" si="178"/>
        <v>113.12</v>
      </c>
      <c r="O308" s="41">
        <f t="shared" si="178"/>
        <v>113.12</v>
      </c>
      <c r="P308" s="41">
        <f t="shared" si="178"/>
        <v>113.12</v>
      </c>
      <c r="Q308" s="41">
        <f t="shared" si="178"/>
        <v>113.12</v>
      </c>
      <c r="R308" s="41">
        <f t="shared" si="178"/>
        <v>113.12</v>
      </c>
      <c r="S308" s="41">
        <f t="shared" si="178"/>
        <v>113.12</v>
      </c>
      <c r="T308" s="41">
        <f t="shared" si="178"/>
        <v>113.12</v>
      </c>
      <c r="U308" s="41">
        <f t="shared" si="178"/>
        <v>113.12</v>
      </c>
      <c r="V308" s="41">
        <f t="shared" si="178"/>
        <v>113.12</v>
      </c>
      <c r="W308" s="41">
        <f t="shared" si="178"/>
        <v>113.12</v>
      </c>
      <c r="X308" s="41">
        <f t="shared" si="178"/>
        <v>113.12</v>
      </c>
      <c r="Y308" s="41">
        <f t="shared" si="178"/>
        <v>113.12</v>
      </c>
      <c r="Z308" s="41">
        <f t="shared" si="178"/>
        <v>113.12</v>
      </c>
      <c r="AA308" s="41">
        <f t="shared" si="178"/>
        <v>113.12</v>
      </c>
    </row>
    <row r="309" spans="1:27" ht="12.75" hidden="1" customHeight="1" outlineLevel="1" x14ac:dyDescent="0.2">
      <c r="A309" s="99" t="s">
        <v>1331</v>
      </c>
      <c r="B309" s="60" t="s">
        <v>83</v>
      </c>
      <c r="C309" s="40" t="s">
        <v>79</v>
      </c>
      <c r="D309" s="41">
        <v>3.72</v>
      </c>
      <c r="E309" s="41">
        <v>3.72</v>
      </c>
      <c r="F309" s="41">
        <v>3.72</v>
      </c>
      <c r="G309" s="41">
        <v>3.72</v>
      </c>
      <c r="H309" s="41">
        <v>3.72</v>
      </c>
      <c r="I309" s="41">
        <v>3.72</v>
      </c>
      <c r="J309" s="41">
        <v>3.72</v>
      </c>
      <c r="K309" s="41">
        <v>3.72</v>
      </c>
      <c r="L309" s="41">
        <v>3.72</v>
      </c>
      <c r="M309" s="41">
        <v>3.72</v>
      </c>
      <c r="N309" s="41">
        <v>3.72</v>
      </c>
      <c r="O309" s="41">
        <v>3.72</v>
      </c>
      <c r="P309" s="41">
        <v>3.72</v>
      </c>
      <c r="Q309" s="41">
        <v>3.72</v>
      </c>
      <c r="R309" s="41">
        <v>3.72</v>
      </c>
      <c r="S309" s="41">
        <v>3.72</v>
      </c>
      <c r="T309" s="41">
        <v>3.72</v>
      </c>
      <c r="U309" s="41">
        <v>3.72</v>
      </c>
      <c r="V309" s="41">
        <v>3.72</v>
      </c>
      <c r="W309" s="41">
        <v>3.72</v>
      </c>
      <c r="X309" s="41">
        <v>3.72</v>
      </c>
      <c r="Y309" s="41">
        <v>3.72</v>
      </c>
      <c r="Z309" s="41">
        <v>3.72</v>
      </c>
      <c r="AA309" s="41">
        <v>3.72</v>
      </c>
    </row>
    <row r="310" spans="1:27" ht="12.75" hidden="1" customHeight="1" outlineLevel="1" x14ac:dyDescent="0.2">
      <c r="A310" s="99" t="s">
        <v>1332</v>
      </c>
      <c r="B310" s="60" t="s">
        <v>81</v>
      </c>
      <c r="C310" s="40" t="s">
        <v>79</v>
      </c>
      <c r="D310" s="41">
        <f>$D$11</f>
        <v>88.27</v>
      </c>
      <c r="E310" s="41">
        <f t="shared" ref="E310:AA310" si="179">$D$11</f>
        <v>88.27</v>
      </c>
      <c r="F310" s="41">
        <f t="shared" si="179"/>
        <v>88.27</v>
      </c>
      <c r="G310" s="41">
        <f t="shared" si="179"/>
        <v>88.27</v>
      </c>
      <c r="H310" s="41">
        <f t="shared" si="179"/>
        <v>88.27</v>
      </c>
      <c r="I310" s="41">
        <f t="shared" si="179"/>
        <v>88.27</v>
      </c>
      <c r="J310" s="41">
        <f t="shared" si="179"/>
        <v>88.27</v>
      </c>
      <c r="K310" s="41">
        <f t="shared" si="179"/>
        <v>88.27</v>
      </c>
      <c r="L310" s="41">
        <f t="shared" si="179"/>
        <v>88.27</v>
      </c>
      <c r="M310" s="41">
        <f t="shared" si="179"/>
        <v>88.27</v>
      </c>
      <c r="N310" s="41">
        <f t="shared" si="179"/>
        <v>88.27</v>
      </c>
      <c r="O310" s="41">
        <f t="shared" si="179"/>
        <v>88.27</v>
      </c>
      <c r="P310" s="41">
        <f t="shared" si="179"/>
        <v>88.27</v>
      </c>
      <c r="Q310" s="41">
        <f t="shared" si="179"/>
        <v>88.27</v>
      </c>
      <c r="R310" s="41">
        <f t="shared" si="179"/>
        <v>88.27</v>
      </c>
      <c r="S310" s="41">
        <f t="shared" si="179"/>
        <v>88.27</v>
      </c>
      <c r="T310" s="41">
        <f t="shared" si="179"/>
        <v>88.27</v>
      </c>
      <c r="U310" s="41">
        <f t="shared" si="179"/>
        <v>88.27</v>
      </c>
      <c r="V310" s="41">
        <f t="shared" si="179"/>
        <v>88.27</v>
      </c>
      <c r="W310" s="41">
        <f t="shared" si="179"/>
        <v>88.27</v>
      </c>
      <c r="X310" s="41">
        <f t="shared" si="179"/>
        <v>88.27</v>
      </c>
      <c r="Y310" s="41">
        <f t="shared" si="179"/>
        <v>88.27</v>
      </c>
      <c r="Z310" s="41">
        <f t="shared" si="179"/>
        <v>88.27</v>
      </c>
      <c r="AA310" s="41">
        <f t="shared" si="179"/>
        <v>88.27</v>
      </c>
    </row>
    <row r="311" spans="1:27" ht="12.75" customHeight="1" collapsed="1" x14ac:dyDescent="0.2">
      <c r="A311" s="98" t="s">
        <v>1333</v>
      </c>
      <c r="B311" s="25" t="str">
        <f>"30"&amp;"."&amp;$B$663&amp;"."&amp;$B$664</f>
        <v>30.01.2024</v>
      </c>
      <c r="C311" s="88" t="s">
        <v>76</v>
      </c>
      <c r="D311" s="89">
        <f>ROUND(((D312+D313+D315+D314)/1000),5)</f>
        <v>1.5672600000000001</v>
      </c>
      <c r="E311" s="89">
        <f>ROUND(((E312+E313+E315+E314)/1000),5)</f>
        <v>1.48804</v>
      </c>
      <c r="F311" s="89">
        <f>ROUND(((F312+F313+F315+F314)/1000),5)</f>
        <v>1.45726</v>
      </c>
      <c r="G311" s="89">
        <f t="shared" ref="G311:AA311" si="180">ROUND(((G312+G313+G315+G314)/1000),5)</f>
        <v>1.4490700000000001</v>
      </c>
      <c r="H311" s="89">
        <f t="shared" si="180"/>
        <v>1.4882899999999999</v>
      </c>
      <c r="I311" s="89">
        <f t="shared" si="180"/>
        <v>1.6301300000000001</v>
      </c>
      <c r="J311" s="89">
        <f t="shared" si="180"/>
        <v>1.8389500000000001</v>
      </c>
      <c r="K311" s="89">
        <f t="shared" si="180"/>
        <v>2.0516999999999999</v>
      </c>
      <c r="L311" s="89">
        <f t="shared" si="180"/>
        <v>2.26132</v>
      </c>
      <c r="M311" s="89">
        <f t="shared" si="180"/>
        <v>2.2775699999999999</v>
      </c>
      <c r="N311" s="89">
        <f t="shared" si="180"/>
        <v>2.2841900000000002</v>
      </c>
      <c r="O311" s="89">
        <f t="shared" si="180"/>
        <v>2.3260200000000002</v>
      </c>
      <c r="P311" s="89">
        <f t="shared" si="180"/>
        <v>2.31372</v>
      </c>
      <c r="Q311" s="89">
        <f t="shared" si="180"/>
        <v>2.3201999999999998</v>
      </c>
      <c r="R311" s="89">
        <f t="shared" si="180"/>
        <v>2.3283999999999998</v>
      </c>
      <c r="S311" s="89">
        <f t="shared" si="180"/>
        <v>2.2966299999999999</v>
      </c>
      <c r="T311" s="89">
        <f t="shared" si="180"/>
        <v>2.2795800000000002</v>
      </c>
      <c r="U311" s="89">
        <f t="shared" si="180"/>
        <v>2.28382</v>
      </c>
      <c r="V311" s="89">
        <f t="shared" si="180"/>
        <v>2.25196</v>
      </c>
      <c r="W311" s="89">
        <f t="shared" si="180"/>
        <v>2.28803</v>
      </c>
      <c r="X311" s="89">
        <f t="shared" si="180"/>
        <v>2.1103100000000001</v>
      </c>
      <c r="Y311" s="89">
        <f t="shared" si="180"/>
        <v>2.0421999999999998</v>
      </c>
      <c r="Z311" s="89">
        <f t="shared" si="180"/>
        <v>1.77441</v>
      </c>
      <c r="AA311" s="89">
        <f t="shared" si="180"/>
        <v>1.7014800000000001</v>
      </c>
    </row>
    <row r="312" spans="1:27" ht="12.75" hidden="1" customHeight="1" outlineLevel="1" x14ac:dyDescent="0.2">
      <c r="A312" s="99" t="s">
        <v>1334</v>
      </c>
      <c r="B312" s="60" t="s">
        <v>238</v>
      </c>
      <c r="C312" s="40" t="s">
        <v>79</v>
      </c>
      <c r="D312" s="41">
        <v>1362.15</v>
      </c>
      <c r="E312" s="41">
        <v>1282.93</v>
      </c>
      <c r="F312" s="41">
        <v>1252.1500000000001</v>
      </c>
      <c r="G312" s="41">
        <v>1243.96</v>
      </c>
      <c r="H312" s="41">
        <v>1283.18</v>
      </c>
      <c r="I312" s="41">
        <v>1425.02</v>
      </c>
      <c r="J312" s="41">
        <v>1633.84</v>
      </c>
      <c r="K312" s="41">
        <v>1846.59</v>
      </c>
      <c r="L312" s="41">
        <v>2056.21</v>
      </c>
      <c r="M312" s="41">
        <v>2072.46</v>
      </c>
      <c r="N312" s="41">
        <v>2079.08</v>
      </c>
      <c r="O312" s="41">
        <v>2120.91</v>
      </c>
      <c r="P312" s="41">
        <v>2108.61</v>
      </c>
      <c r="Q312" s="41">
        <v>2115.09</v>
      </c>
      <c r="R312" s="41">
        <v>2123.29</v>
      </c>
      <c r="S312" s="41">
        <v>2091.52</v>
      </c>
      <c r="T312" s="41">
        <v>2074.4699999999998</v>
      </c>
      <c r="U312" s="41">
        <v>2078.71</v>
      </c>
      <c r="V312" s="41">
        <v>2046.85</v>
      </c>
      <c r="W312" s="41">
        <v>2082.92</v>
      </c>
      <c r="X312" s="41">
        <v>1905.2</v>
      </c>
      <c r="Y312" s="41">
        <v>1837.09</v>
      </c>
      <c r="Z312" s="41">
        <v>1569.3</v>
      </c>
      <c r="AA312" s="41">
        <v>1496.37</v>
      </c>
    </row>
    <row r="313" spans="1:27" ht="12.75" hidden="1" customHeight="1" outlineLevel="1" x14ac:dyDescent="0.2">
      <c r="A313" s="99" t="s">
        <v>1335</v>
      </c>
      <c r="B313" s="60" t="s">
        <v>90</v>
      </c>
      <c r="C313" s="40" t="s">
        <v>79</v>
      </c>
      <c r="D313" s="41">
        <f>$D$168</f>
        <v>113.12</v>
      </c>
      <c r="E313" s="41">
        <f>$D$168</f>
        <v>113.12</v>
      </c>
      <c r="F313" s="41">
        <f t="shared" ref="F313:AA313" si="181">$D$168</f>
        <v>113.12</v>
      </c>
      <c r="G313" s="41">
        <f t="shared" si="181"/>
        <v>113.12</v>
      </c>
      <c r="H313" s="41">
        <f t="shared" si="181"/>
        <v>113.12</v>
      </c>
      <c r="I313" s="41">
        <f t="shared" si="181"/>
        <v>113.12</v>
      </c>
      <c r="J313" s="41">
        <f t="shared" si="181"/>
        <v>113.12</v>
      </c>
      <c r="K313" s="41">
        <f t="shared" si="181"/>
        <v>113.12</v>
      </c>
      <c r="L313" s="41">
        <f t="shared" si="181"/>
        <v>113.12</v>
      </c>
      <c r="M313" s="41">
        <f t="shared" si="181"/>
        <v>113.12</v>
      </c>
      <c r="N313" s="41">
        <f t="shared" si="181"/>
        <v>113.12</v>
      </c>
      <c r="O313" s="41">
        <f t="shared" si="181"/>
        <v>113.12</v>
      </c>
      <c r="P313" s="41">
        <f t="shared" si="181"/>
        <v>113.12</v>
      </c>
      <c r="Q313" s="41">
        <f t="shared" si="181"/>
        <v>113.12</v>
      </c>
      <c r="R313" s="41">
        <f t="shared" si="181"/>
        <v>113.12</v>
      </c>
      <c r="S313" s="41">
        <f t="shared" si="181"/>
        <v>113.12</v>
      </c>
      <c r="T313" s="41">
        <f t="shared" si="181"/>
        <v>113.12</v>
      </c>
      <c r="U313" s="41">
        <f t="shared" si="181"/>
        <v>113.12</v>
      </c>
      <c r="V313" s="41">
        <f t="shared" si="181"/>
        <v>113.12</v>
      </c>
      <c r="W313" s="41">
        <f t="shared" si="181"/>
        <v>113.12</v>
      </c>
      <c r="X313" s="41">
        <f t="shared" si="181"/>
        <v>113.12</v>
      </c>
      <c r="Y313" s="41">
        <f t="shared" si="181"/>
        <v>113.12</v>
      </c>
      <c r="Z313" s="41">
        <f t="shared" si="181"/>
        <v>113.12</v>
      </c>
      <c r="AA313" s="41">
        <f t="shared" si="181"/>
        <v>113.12</v>
      </c>
    </row>
    <row r="314" spans="1:27" ht="12.75" hidden="1" customHeight="1" outlineLevel="1" x14ac:dyDescent="0.2">
      <c r="A314" s="99" t="s">
        <v>1336</v>
      </c>
      <c r="B314" s="60" t="s">
        <v>83</v>
      </c>
      <c r="C314" s="40" t="s">
        <v>79</v>
      </c>
      <c r="D314" s="41">
        <v>3.72</v>
      </c>
      <c r="E314" s="41">
        <v>3.72</v>
      </c>
      <c r="F314" s="41">
        <v>3.72</v>
      </c>
      <c r="G314" s="41">
        <v>3.72</v>
      </c>
      <c r="H314" s="41">
        <v>3.72</v>
      </c>
      <c r="I314" s="41">
        <v>3.72</v>
      </c>
      <c r="J314" s="41">
        <v>3.72</v>
      </c>
      <c r="K314" s="41">
        <v>3.72</v>
      </c>
      <c r="L314" s="41">
        <v>3.72</v>
      </c>
      <c r="M314" s="41">
        <v>3.72</v>
      </c>
      <c r="N314" s="41">
        <v>3.72</v>
      </c>
      <c r="O314" s="41">
        <v>3.72</v>
      </c>
      <c r="P314" s="41">
        <v>3.72</v>
      </c>
      <c r="Q314" s="41">
        <v>3.72</v>
      </c>
      <c r="R314" s="41">
        <v>3.72</v>
      </c>
      <c r="S314" s="41">
        <v>3.72</v>
      </c>
      <c r="T314" s="41">
        <v>3.72</v>
      </c>
      <c r="U314" s="41">
        <v>3.72</v>
      </c>
      <c r="V314" s="41">
        <v>3.72</v>
      </c>
      <c r="W314" s="41">
        <v>3.72</v>
      </c>
      <c r="X314" s="41">
        <v>3.72</v>
      </c>
      <c r="Y314" s="41">
        <v>3.72</v>
      </c>
      <c r="Z314" s="41">
        <v>3.72</v>
      </c>
      <c r="AA314" s="41">
        <v>3.72</v>
      </c>
    </row>
    <row r="315" spans="1:27" ht="12.75" hidden="1" customHeight="1" outlineLevel="1" x14ac:dyDescent="0.2">
      <c r="A315" s="99" t="s">
        <v>1337</v>
      </c>
      <c r="B315" s="60" t="s">
        <v>81</v>
      </c>
      <c r="C315" s="40" t="s">
        <v>79</v>
      </c>
      <c r="D315" s="41">
        <f>$D$11</f>
        <v>88.27</v>
      </c>
      <c r="E315" s="41">
        <f t="shared" ref="E315:AA315" si="182">$D$11</f>
        <v>88.27</v>
      </c>
      <c r="F315" s="41">
        <f t="shared" si="182"/>
        <v>88.27</v>
      </c>
      <c r="G315" s="41">
        <f t="shared" si="182"/>
        <v>88.27</v>
      </c>
      <c r="H315" s="41">
        <f t="shared" si="182"/>
        <v>88.27</v>
      </c>
      <c r="I315" s="41">
        <f t="shared" si="182"/>
        <v>88.27</v>
      </c>
      <c r="J315" s="41">
        <f t="shared" si="182"/>
        <v>88.27</v>
      </c>
      <c r="K315" s="41">
        <f t="shared" si="182"/>
        <v>88.27</v>
      </c>
      <c r="L315" s="41">
        <f t="shared" si="182"/>
        <v>88.27</v>
      </c>
      <c r="M315" s="41">
        <f t="shared" si="182"/>
        <v>88.27</v>
      </c>
      <c r="N315" s="41">
        <f t="shared" si="182"/>
        <v>88.27</v>
      </c>
      <c r="O315" s="41">
        <f t="shared" si="182"/>
        <v>88.27</v>
      </c>
      <c r="P315" s="41">
        <f t="shared" si="182"/>
        <v>88.27</v>
      </c>
      <c r="Q315" s="41">
        <f t="shared" si="182"/>
        <v>88.27</v>
      </c>
      <c r="R315" s="41">
        <f t="shared" si="182"/>
        <v>88.27</v>
      </c>
      <c r="S315" s="41">
        <f t="shared" si="182"/>
        <v>88.27</v>
      </c>
      <c r="T315" s="41">
        <f t="shared" si="182"/>
        <v>88.27</v>
      </c>
      <c r="U315" s="41">
        <f t="shared" si="182"/>
        <v>88.27</v>
      </c>
      <c r="V315" s="41">
        <f t="shared" si="182"/>
        <v>88.27</v>
      </c>
      <c r="W315" s="41">
        <f t="shared" si="182"/>
        <v>88.27</v>
      </c>
      <c r="X315" s="41">
        <f t="shared" si="182"/>
        <v>88.27</v>
      </c>
      <c r="Y315" s="41">
        <f t="shared" si="182"/>
        <v>88.27</v>
      </c>
      <c r="Z315" s="41">
        <f t="shared" si="182"/>
        <v>88.27</v>
      </c>
      <c r="AA315" s="41">
        <f t="shared" si="182"/>
        <v>88.27</v>
      </c>
    </row>
    <row r="316" spans="1:27" ht="12.75" customHeight="1" collapsed="1" x14ac:dyDescent="0.2">
      <c r="A316" s="98" t="s">
        <v>1338</v>
      </c>
      <c r="B316" s="25" t="str">
        <f>"31"&amp;"."&amp;$B$663&amp;"."&amp;$B$664</f>
        <v>31.01.2024</v>
      </c>
      <c r="C316" s="88" t="s">
        <v>76</v>
      </c>
      <c r="D316" s="89">
        <f>ROUND(((D317+D318+D320+D319)/1000),5)</f>
        <v>1.5031600000000001</v>
      </c>
      <c r="E316" s="89">
        <f>ROUND(((E317+E318+E320+E319)/1000),5)</f>
        <v>1.4436199999999999</v>
      </c>
      <c r="F316" s="89">
        <f>ROUND(((F317+F318+F320+F319)/1000),5)</f>
        <v>1.40612</v>
      </c>
      <c r="G316" s="89">
        <f t="shared" ref="G316:AA316" si="183">ROUND(((G317+G318+G320+G319)/1000),5)</f>
        <v>1.41221</v>
      </c>
      <c r="H316" s="89">
        <f t="shared" si="183"/>
        <v>1.4827300000000001</v>
      </c>
      <c r="I316" s="89">
        <f t="shared" si="183"/>
        <v>1.6455</v>
      </c>
      <c r="J316" s="89">
        <f t="shared" si="183"/>
        <v>1.8966700000000001</v>
      </c>
      <c r="K316" s="89">
        <f t="shared" si="183"/>
        <v>2.0649899999999999</v>
      </c>
      <c r="L316" s="89">
        <f t="shared" si="183"/>
        <v>2.2778900000000002</v>
      </c>
      <c r="M316" s="89">
        <f t="shared" si="183"/>
        <v>2.3645299999999998</v>
      </c>
      <c r="N316" s="89">
        <f t="shared" si="183"/>
        <v>2.4052799999999999</v>
      </c>
      <c r="O316" s="89">
        <f t="shared" si="183"/>
        <v>2.4583699999999999</v>
      </c>
      <c r="P316" s="89">
        <f t="shared" si="183"/>
        <v>2.4068200000000002</v>
      </c>
      <c r="Q316" s="89">
        <f t="shared" si="183"/>
        <v>2.4132899999999999</v>
      </c>
      <c r="R316" s="89">
        <f t="shared" si="183"/>
        <v>2.3978100000000002</v>
      </c>
      <c r="S316" s="89">
        <f t="shared" si="183"/>
        <v>2.3626200000000002</v>
      </c>
      <c r="T316" s="89">
        <f t="shared" si="183"/>
        <v>2.3243399999999999</v>
      </c>
      <c r="U316" s="89">
        <f t="shared" si="183"/>
        <v>2.37547</v>
      </c>
      <c r="V316" s="89">
        <f t="shared" si="183"/>
        <v>2.3648799999999999</v>
      </c>
      <c r="W316" s="89">
        <f t="shared" si="183"/>
        <v>2.3647900000000002</v>
      </c>
      <c r="X316" s="89">
        <f t="shared" si="183"/>
        <v>2.25895</v>
      </c>
      <c r="Y316" s="89">
        <f t="shared" si="183"/>
        <v>2.1228199999999999</v>
      </c>
      <c r="Z316" s="89">
        <f t="shared" si="183"/>
        <v>2.0297499999999999</v>
      </c>
      <c r="AA316" s="89">
        <f t="shared" si="183"/>
        <v>1.8199000000000001</v>
      </c>
    </row>
    <row r="317" spans="1:27" ht="12.75" hidden="1" customHeight="1" outlineLevel="1" x14ac:dyDescent="0.2">
      <c r="A317" s="99" t="s">
        <v>1339</v>
      </c>
      <c r="B317" s="60" t="s">
        <v>238</v>
      </c>
      <c r="C317" s="40" t="s">
        <v>79</v>
      </c>
      <c r="D317" s="41">
        <v>1298.05</v>
      </c>
      <c r="E317" s="41">
        <v>1238.51</v>
      </c>
      <c r="F317" s="41">
        <v>1201.01</v>
      </c>
      <c r="G317" s="41">
        <v>1207.0999999999999</v>
      </c>
      <c r="H317" s="41">
        <v>1277.6199999999999</v>
      </c>
      <c r="I317" s="41">
        <v>1440.39</v>
      </c>
      <c r="J317" s="41">
        <v>1691.56</v>
      </c>
      <c r="K317" s="41">
        <v>1859.88</v>
      </c>
      <c r="L317" s="41">
        <v>2072.7800000000002</v>
      </c>
      <c r="M317" s="41">
        <v>2159.42</v>
      </c>
      <c r="N317" s="41">
        <v>2200.17</v>
      </c>
      <c r="O317" s="41">
        <v>2253.2600000000002</v>
      </c>
      <c r="P317" s="41">
        <v>2201.71</v>
      </c>
      <c r="Q317" s="41">
        <v>2208.1799999999998</v>
      </c>
      <c r="R317" s="41">
        <v>2192.6999999999998</v>
      </c>
      <c r="S317" s="41">
        <v>2157.5100000000002</v>
      </c>
      <c r="T317" s="41">
        <v>2119.23</v>
      </c>
      <c r="U317" s="41">
        <v>2170.36</v>
      </c>
      <c r="V317" s="41">
        <v>2159.77</v>
      </c>
      <c r="W317" s="41">
        <v>2159.6799999999998</v>
      </c>
      <c r="X317" s="41">
        <v>2053.84</v>
      </c>
      <c r="Y317" s="41">
        <v>1917.71</v>
      </c>
      <c r="Z317" s="41">
        <v>1824.64</v>
      </c>
      <c r="AA317" s="41">
        <v>1614.79</v>
      </c>
    </row>
    <row r="318" spans="1:27" ht="12.75" hidden="1" customHeight="1" outlineLevel="1" x14ac:dyDescent="0.2">
      <c r="A318" s="99" t="s">
        <v>1340</v>
      </c>
      <c r="B318" s="60" t="s">
        <v>90</v>
      </c>
      <c r="C318" s="40" t="s">
        <v>79</v>
      </c>
      <c r="D318" s="41">
        <f>$D$168</f>
        <v>113.12</v>
      </c>
      <c r="E318" s="41">
        <f>$D$168</f>
        <v>113.12</v>
      </c>
      <c r="F318" s="41">
        <f t="shared" ref="F318:AA318" si="184">$D$168</f>
        <v>113.12</v>
      </c>
      <c r="G318" s="41">
        <f t="shared" si="184"/>
        <v>113.12</v>
      </c>
      <c r="H318" s="41">
        <f t="shared" si="184"/>
        <v>113.12</v>
      </c>
      <c r="I318" s="41">
        <f t="shared" si="184"/>
        <v>113.12</v>
      </c>
      <c r="J318" s="41">
        <f t="shared" si="184"/>
        <v>113.12</v>
      </c>
      <c r="K318" s="41">
        <f t="shared" si="184"/>
        <v>113.12</v>
      </c>
      <c r="L318" s="41">
        <f t="shared" si="184"/>
        <v>113.12</v>
      </c>
      <c r="M318" s="41">
        <f t="shared" si="184"/>
        <v>113.12</v>
      </c>
      <c r="N318" s="41">
        <f t="shared" si="184"/>
        <v>113.12</v>
      </c>
      <c r="O318" s="41">
        <f t="shared" si="184"/>
        <v>113.12</v>
      </c>
      <c r="P318" s="41">
        <f t="shared" si="184"/>
        <v>113.12</v>
      </c>
      <c r="Q318" s="41">
        <f t="shared" si="184"/>
        <v>113.12</v>
      </c>
      <c r="R318" s="41">
        <f t="shared" si="184"/>
        <v>113.12</v>
      </c>
      <c r="S318" s="41">
        <f t="shared" si="184"/>
        <v>113.12</v>
      </c>
      <c r="T318" s="41">
        <f t="shared" si="184"/>
        <v>113.12</v>
      </c>
      <c r="U318" s="41">
        <f t="shared" si="184"/>
        <v>113.12</v>
      </c>
      <c r="V318" s="41">
        <f t="shared" si="184"/>
        <v>113.12</v>
      </c>
      <c r="W318" s="41">
        <f t="shared" si="184"/>
        <v>113.12</v>
      </c>
      <c r="X318" s="41">
        <f t="shared" si="184"/>
        <v>113.12</v>
      </c>
      <c r="Y318" s="41">
        <f t="shared" si="184"/>
        <v>113.12</v>
      </c>
      <c r="Z318" s="41">
        <f t="shared" si="184"/>
        <v>113.12</v>
      </c>
      <c r="AA318" s="41">
        <f t="shared" si="184"/>
        <v>113.12</v>
      </c>
    </row>
    <row r="319" spans="1:27" ht="12.75" hidden="1" customHeight="1" outlineLevel="1" x14ac:dyDescent="0.2">
      <c r="A319" s="99" t="s">
        <v>1341</v>
      </c>
      <c r="B319" s="60" t="s">
        <v>83</v>
      </c>
      <c r="C319" s="40" t="s">
        <v>79</v>
      </c>
      <c r="D319" s="41">
        <v>3.72</v>
      </c>
      <c r="E319" s="41">
        <v>3.72</v>
      </c>
      <c r="F319" s="41">
        <v>3.72</v>
      </c>
      <c r="G319" s="41">
        <v>3.72</v>
      </c>
      <c r="H319" s="41">
        <v>3.72</v>
      </c>
      <c r="I319" s="41">
        <v>3.72</v>
      </c>
      <c r="J319" s="41">
        <v>3.72</v>
      </c>
      <c r="K319" s="41">
        <v>3.72</v>
      </c>
      <c r="L319" s="41">
        <v>3.72</v>
      </c>
      <c r="M319" s="41">
        <v>3.72</v>
      </c>
      <c r="N319" s="41">
        <v>3.72</v>
      </c>
      <c r="O319" s="41">
        <v>3.72</v>
      </c>
      <c r="P319" s="41">
        <v>3.72</v>
      </c>
      <c r="Q319" s="41">
        <v>3.72</v>
      </c>
      <c r="R319" s="41">
        <v>3.72</v>
      </c>
      <c r="S319" s="41">
        <v>3.72</v>
      </c>
      <c r="T319" s="41">
        <v>3.72</v>
      </c>
      <c r="U319" s="41">
        <v>3.72</v>
      </c>
      <c r="V319" s="41">
        <v>3.72</v>
      </c>
      <c r="W319" s="41">
        <v>3.72</v>
      </c>
      <c r="X319" s="41">
        <v>3.72</v>
      </c>
      <c r="Y319" s="41">
        <v>3.72</v>
      </c>
      <c r="Z319" s="41">
        <v>3.72</v>
      </c>
      <c r="AA319" s="41">
        <v>3.72</v>
      </c>
    </row>
    <row r="320" spans="1:27" ht="12.75" hidden="1" customHeight="1" outlineLevel="1" x14ac:dyDescent="0.2">
      <c r="A320" s="99" t="s">
        <v>1342</v>
      </c>
      <c r="B320" s="60" t="s">
        <v>81</v>
      </c>
      <c r="C320" s="40" t="s">
        <v>79</v>
      </c>
      <c r="D320" s="41">
        <f>$D$11</f>
        <v>88.27</v>
      </c>
      <c r="E320" s="41">
        <f t="shared" ref="E320:AA320" si="185">$D$11</f>
        <v>88.27</v>
      </c>
      <c r="F320" s="41">
        <f t="shared" si="185"/>
        <v>88.27</v>
      </c>
      <c r="G320" s="41">
        <f t="shared" si="185"/>
        <v>88.27</v>
      </c>
      <c r="H320" s="41">
        <f t="shared" si="185"/>
        <v>88.27</v>
      </c>
      <c r="I320" s="41">
        <f t="shared" si="185"/>
        <v>88.27</v>
      </c>
      <c r="J320" s="41">
        <f t="shared" si="185"/>
        <v>88.27</v>
      </c>
      <c r="K320" s="41">
        <f t="shared" si="185"/>
        <v>88.27</v>
      </c>
      <c r="L320" s="41">
        <f t="shared" si="185"/>
        <v>88.27</v>
      </c>
      <c r="M320" s="41">
        <f t="shared" si="185"/>
        <v>88.27</v>
      </c>
      <c r="N320" s="41">
        <f t="shared" si="185"/>
        <v>88.27</v>
      </c>
      <c r="O320" s="41">
        <f t="shared" si="185"/>
        <v>88.27</v>
      </c>
      <c r="P320" s="41">
        <f t="shared" si="185"/>
        <v>88.27</v>
      </c>
      <c r="Q320" s="41">
        <f t="shared" si="185"/>
        <v>88.27</v>
      </c>
      <c r="R320" s="41">
        <f t="shared" si="185"/>
        <v>88.27</v>
      </c>
      <c r="S320" s="41">
        <f t="shared" si="185"/>
        <v>88.27</v>
      </c>
      <c r="T320" s="41">
        <f t="shared" si="185"/>
        <v>88.27</v>
      </c>
      <c r="U320" s="41">
        <f t="shared" si="185"/>
        <v>88.27</v>
      </c>
      <c r="V320" s="41">
        <f t="shared" si="185"/>
        <v>88.27</v>
      </c>
      <c r="W320" s="41">
        <f t="shared" si="185"/>
        <v>88.27</v>
      </c>
      <c r="X320" s="41">
        <f t="shared" si="185"/>
        <v>88.27</v>
      </c>
      <c r="Y320" s="41">
        <f t="shared" si="185"/>
        <v>88.27</v>
      </c>
      <c r="Z320" s="41">
        <f t="shared" si="185"/>
        <v>88.27</v>
      </c>
      <c r="AA320" s="41">
        <f t="shared" si="185"/>
        <v>88.27</v>
      </c>
    </row>
    <row r="321" spans="1:27" ht="12.75" customHeight="1" collapsed="1" x14ac:dyDescent="0.2">
      <c r="A321" s="100"/>
      <c r="B321" s="101" t="s">
        <v>392</v>
      </c>
      <c r="C321" s="102"/>
      <c r="D321" s="103"/>
      <c r="E321" s="103"/>
      <c r="F321" s="103"/>
      <c r="G321" s="103"/>
      <c r="I321" s="36"/>
    </row>
    <row r="322" spans="1:27" ht="12.75" customHeight="1" x14ac:dyDescent="0.2">
      <c r="A322" s="100"/>
      <c r="B322" s="101" t="s">
        <v>392</v>
      </c>
      <c r="C322" s="102"/>
      <c r="D322" s="103"/>
      <c r="E322" s="103"/>
      <c r="F322" s="103"/>
      <c r="G322" s="103"/>
      <c r="I322" s="36"/>
    </row>
    <row r="323" spans="1:27" ht="12.75" customHeight="1" x14ac:dyDescent="0.2">
      <c r="A323" s="175" t="s">
        <v>549</v>
      </c>
      <c r="B323" s="176"/>
      <c r="C323" s="176"/>
      <c r="D323" s="176"/>
      <c r="E323" s="176"/>
      <c r="F323" s="176"/>
      <c r="G323" s="176"/>
      <c r="H323" s="176"/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  <c r="Z323" s="176"/>
      <c r="AA323" s="177"/>
    </row>
    <row r="324" spans="1:27" ht="25.5" x14ac:dyDescent="0.2">
      <c r="A324" s="96" t="s">
        <v>64</v>
      </c>
      <c r="B324" s="97" t="s">
        <v>210</v>
      </c>
      <c r="C324" s="96" t="s">
        <v>211</v>
      </c>
      <c r="D324" s="97" t="s">
        <v>212</v>
      </c>
      <c r="E324" s="97" t="s">
        <v>213</v>
      </c>
      <c r="F324" s="97" t="s">
        <v>214</v>
      </c>
      <c r="G324" s="97" t="s">
        <v>215</v>
      </c>
      <c r="H324" s="97" t="s">
        <v>216</v>
      </c>
      <c r="I324" s="97" t="s">
        <v>217</v>
      </c>
      <c r="J324" s="97" t="s">
        <v>218</v>
      </c>
      <c r="K324" s="97" t="s">
        <v>219</v>
      </c>
      <c r="L324" s="97" t="s">
        <v>220</v>
      </c>
      <c r="M324" s="97" t="s">
        <v>221</v>
      </c>
      <c r="N324" s="97" t="s">
        <v>222</v>
      </c>
      <c r="O324" s="97" t="s">
        <v>223</v>
      </c>
      <c r="P324" s="97" t="s">
        <v>224</v>
      </c>
      <c r="Q324" s="97" t="s">
        <v>225</v>
      </c>
      <c r="R324" s="97" t="s">
        <v>226</v>
      </c>
      <c r="S324" s="97" t="s">
        <v>227</v>
      </c>
      <c r="T324" s="97" t="s">
        <v>228</v>
      </c>
      <c r="U324" s="97" t="s">
        <v>229</v>
      </c>
      <c r="V324" s="97" t="s">
        <v>230</v>
      </c>
      <c r="W324" s="97" t="s">
        <v>231</v>
      </c>
      <c r="X324" s="97" t="s">
        <v>232</v>
      </c>
      <c r="Y324" s="97" t="s">
        <v>233</v>
      </c>
      <c r="Z324" s="97" t="s">
        <v>234</v>
      </c>
      <c r="AA324" s="97" t="s">
        <v>235</v>
      </c>
    </row>
    <row r="325" spans="1:27" ht="12.75" customHeight="1" x14ac:dyDescent="0.2">
      <c r="A325" s="98" t="s">
        <v>1343</v>
      </c>
      <c r="B325" s="25" t="str">
        <f>"01"&amp;"."&amp;$B$663&amp;"."&amp;$B$664</f>
        <v>01.01.2024</v>
      </c>
      <c r="C325" s="88" t="s">
        <v>76</v>
      </c>
      <c r="D325" s="89">
        <f>ROUND(((D326+D327+D329+D328)/1000),5)</f>
        <v>1.40831</v>
      </c>
      <c r="E325" s="89">
        <f>ROUND(((E326+E327+E329+E328)/1000),5)</f>
        <v>1.3382700000000001</v>
      </c>
      <c r="F325" s="89">
        <f>ROUND(((F326+F327+F329+F328)/1000),5)</f>
        <v>1.3313999999999999</v>
      </c>
      <c r="G325" s="89">
        <f t="shared" ref="G325:AA325" si="186">ROUND(((G326+G327+G329+G328)/1000),5)</f>
        <v>1.23902</v>
      </c>
      <c r="H325" s="89">
        <f t="shared" si="186"/>
        <v>1.2001200000000001</v>
      </c>
      <c r="I325" s="89">
        <f t="shared" si="186"/>
        <v>1.20289</v>
      </c>
      <c r="J325" s="89">
        <f t="shared" si="186"/>
        <v>1.2505900000000001</v>
      </c>
      <c r="K325" s="89">
        <f t="shared" si="186"/>
        <v>1.23783</v>
      </c>
      <c r="L325" s="89">
        <f t="shared" si="186"/>
        <v>1.11202</v>
      </c>
      <c r="M325" s="89">
        <f t="shared" si="186"/>
        <v>1.1848099999999999</v>
      </c>
      <c r="N325" s="89">
        <f t="shared" si="186"/>
        <v>1.3350200000000001</v>
      </c>
      <c r="O325" s="89">
        <f t="shared" si="186"/>
        <v>1.35954</v>
      </c>
      <c r="P325" s="89">
        <f t="shared" si="186"/>
        <v>1.39147</v>
      </c>
      <c r="Q325" s="89">
        <f t="shared" si="186"/>
        <v>1.4211800000000001</v>
      </c>
      <c r="R325" s="89">
        <f t="shared" si="186"/>
        <v>1.4318500000000001</v>
      </c>
      <c r="S325" s="89">
        <f t="shared" si="186"/>
        <v>1.4718500000000001</v>
      </c>
      <c r="T325" s="89">
        <f t="shared" si="186"/>
        <v>1.50675</v>
      </c>
      <c r="U325" s="89">
        <f t="shared" si="186"/>
        <v>1.53356</v>
      </c>
      <c r="V325" s="89">
        <f t="shared" si="186"/>
        <v>1.5375700000000001</v>
      </c>
      <c r="W325" s="89">
        <f t="shared" si="186"/>
        <v>1.53549</v>
      </c>
      <c r="X325" s="89">
        <f t="shared" si="186"/>
        <v>1.53884</v>
      </c>
      <c r="Y325" s="89">
        <f t="shared" si="186"/>
        <v>1.5342100000000001</v>
      </c>
      <c r="Z325" s="89">
        <f t="shared" si="186"/>
        <v>1.4679500000000001</v>
      </c>
      <c r="AA325" s="89">
        <f t="shared" si="186"/>
        <v>1.37479</v>
      </c>
    </row>
    <row r="326" spans="1:27" ht="12.75" hidden="1" customHeight="1" outlineLevel="1" x14ac:dyDescent="0.2">
      <c r="A326" s="99" t="s">
        <v>1344</v>
      </c>
      <c r="B326" s="60" t="s">
        <v>238</v>
      </c>
      <c r="C326" s="40" t="s">
        <v>79</v>
      </c>
      <c r="D326" s="41">
        <v>1099.29</v>
      </c>
      <c r="E326" s="41">
        <v>1029.25</v>
      </c>
      <c r="F326" s="41">
        <v>1022.38</v>
      </c>
      <c r="G326" s="41">
        <v>930</v>
      </c>
      <c r="H326" s="41">
        <v>891.1</v>
      </c>
      <c r="I326" s="41">
        <v>893.87</v>
      </c>
      <c r="J326" s="41">
        <v>941.57</v>
      </c>
      <c r="K326" s="41">
        <v>928.81</v>
      </c>
      <c r="L326" s="41">
        <v>803</v>
      </c>
      <c r="M326" s="41">
        <v>875.79</v>
      </c>
      <c r="N326" s="41">
        <v>1026</v>
      </c>
      <c r="O326" s="41">
        <v>1050.52</v>
      </c>
      <c r="P326" s="41">
        <v>1082.45</v>
      </c>
      <c r="Q326" s="41">
        <v>1112.1600000000001</v>
      </c>
      <c r="R326" s="41">
        <v>1122.83</v>
      </c>
      <c r="S326" s="41">
        <v>1162.83</v>
      </c>
      <c r="T326" s="41">
        <v>1197.73</v>
      </c>
      <c r="U326" s="41">
        <v>1224.54</v>
      </c>
      <c r="V326" s="41">
        <v>1228.55</v>
      </c>
      <c r="W326" s="41">
        <v>1226.47</v>
      </c>
      <c r="X326" s="41">
        <v>1229.82</v>
      </c>
      <c r="Y326" s="41">
        <v>1225.19</v>
      </c>
      <c r="Z326" s="41">
        <v>1158.93</v>
      </c>
      <c r="AA326" s="41">
        <v>1065.77</v>
      </c>
    </row>
    <row r="327" spans="1:27" ht="12.75" hidden="1" customHeight="1" outlineLevel="1" x14ac:dyDescent="0.2">
      <c r="A327" s="99" t="s">
        <v>1345</v>
      </c>
      <c r="B327" s="60" t="s">
        <v>90</v>
      </c>
      <c r="C327" s="40" t="s">
        <v>79</v>
      </c>
      <c r="D327" s="41">
        <v>217.03</v>
      </c>
      <c r="E327" s="41">
        <f>$D$327</f>
        <v>217.03</v>
      </c>
      <c r="F327" s="41">
        <f t="shared" ref="F327:AA327" si="187">$D$327</f>
        <v>217.03</v>
      </c>
      <c r="G327" s="41">
        <f t="shared" si="187"/>
        <v>217.03</v>
      </c>
      <c r="H327" s="41">
        <f t="shared" si="187"/>
        <v>217.03</v>
      </c>
      <c r="I327" s="41">
        <f t="shared" si="187"/>
        <v>217.03</v>
      </c>
      <c r="J327" s="41">
        <f t="shared" si="187"/>
        <v>217.03</v>
      </c>
      <c r="K327" s="41">
        <f t="shared" si="187"/>
        <v>217.03</v>
      </c>
      <c r="L327" s="41">
        <f t="shared" si="187"/>
        <v>217.03</v>
      </c>
      <c r="M327" s="41">
        <f t="shared" si="187"/>
        <v>217.03</v>
      </c>
      <c r="N327" s="41">
        <f t="shared" si="187"/>
        <v>217.03</v>
      </c>
      <c r="O327" s="41">
        <f t="shared" si="187"/>
        <v>217.03</v>
      </c>
      <c r="P327" s="41">
        <f t="shared" si="187"/>
        <v>217.03</v>
      </c>
      <c r="Q327" s="41">
        <f t="shared" si="187"/>
        <v>217.03</v>
      </c>
      <c r="R327" s="41">
        <f t="shared" si="187"/>
        <v>217.03</v>
      </c>
      <c r="S327" s="41">
        <f t="shared" si="187"/>
        <v>217.03</v>
      </c>
      <c r="T327" s="41">
        <f t="shared" si="187"/>
        <v>217.03</v>
      </c>
      <c r="U327" s="41">
        <f t="shared" si="187"/>
        <v>217.03</v>
      </c>
      <c r="V327" s="41">
        <f t="shared" si="187"/>
        <v>217.03</v>
      </c>
      <c r="W327" s="41">
        <f t="shared" si="187"/>
        <v>217.03</v>
      </c>
      <c r="X327" s="41">
        <f t="shared" si="187"/>
        <v>217.03</v>
      </c>
      <c r="Y327" s="41">
        <f t="shared" si="187"/>
        <v>217.03</v>
      </c>
      <c r="Z327" s="41">
        <f t="shared" si="187"/>
        <v>217.03</v>
      </c>
      <c r="AA327" s="41">
        <f t="shared" si="187"/>
        <v>217.03</v>
      </c>
    </row>
    <row r="328" spans="1:27" ht="12.75" hidden="1" customHeight="1" outlineLevel="1" x14ac:dyDescent="0.2">
      <c r="A328" s="99" t="s">
        <v>1346</v>
      </c>
      <c r="B328" s="60" t="s">
        <v>83</v>
      </c>
      <c r="C328" s="40" t="s">
        <v>79</v>
      </c>
      <c r="D328" s="41">
        <v>3.72</v>
      </c>
      <c r="E328" s="41">
        <v>3.72</v>
      </c>
      <c r="F328" s="41">
        <v>3.72</v>
      </c>
      <c r="G328" s="41">
        <v>3.72</v>
      </c>
      <c r="H328" s="41">
        <v>3.72</v>
      </c>
      <c r="I328" s="41">
        <v>3.72</v>
      </c>
      <c r="J328" s="41">
        <v>3.72</v>
      </c>
      <c r="K328" s="41">
        <v>3.72</v>
      </c>
      <c r="L328" s="41">
        <v>3.72</v>
      </c>
      <c r="M328" s="41">
        <v>3.72</v>
      </c>
      <c r="N328" s="41">
        <v>3.72</v>
      </c>
      <c r="O328" s="41">
        <v>3.72</v>
      </c>
      <c r="P328" s="41">
        <v>3.72</v>
      </c>
      <c r="Q328" s="41">
        <v>3.72</v>
      </c>
      <c r="R328" s="41">
        <v>3.72</v>
      </c>
      <c r="S328" s="41">
        <v>3.72</v>
      </c>
      <c r="T328" s="41">
        <v>3.72</v>
      </c>
      <c r="U328" s="41">
        <v>3.72</v>
      </c>
      <c r="V328" s="41">
        <v>3.72</v>
      </c>
      <c r="W328" s="41">
        <v>3.72</v>
      </c>
      <c r="X328" s="41">
        <v>3.72</v>
      </c>
      <c r="Y328" s="41">
        <v>3.72</v>
      </c>
      <c r="Z328" s="41">
        <v>3.72</v>
      </c>
      <c r="AA328" s="41">
        <v>3.72</v>
      </c>
    </row>
    <row r="329" spans="1:27" ht="12.75" hidden="1" customHeight="1" outlineLevel="1" x14ac:dyDescent="0.2">
      <c r="A329" s="99" t="s">
        <v>1347</v>
      </c>
      <c r="B329" s="60" t="s">
        <v>81</v>
      </c>
      <c r="C329" s="40" t="s">
        <v>79</v>
      </c>
      <c r="D329" s="41">
        <f>$D$11</f>
        <v>88.27</v>
      </c>
      <c r="E329" s="41">
        <f t="shared" ref="E329:AA329" si="188">$D$11</f>
        <v>88.27</v>
      </c>
      <c r="F329" s="41">
        <f t="shared" si="188"/>
        <v>88.27</v>
      </c>
      <c r="G329" s="41">
        <f t="shared" si="188"/>
        <v>88.27</v>
      </c>
      <c r="H329" s="41">
        <f t="shared" si="188"/>
        <v>88.27</v>
      </c>
      <c r="I329" s="41">
        <f t="shared" si="188"/>
        <v>88.27</v>
      </c>
      <c r="J329" s="41">
        <f t="shared" si="188"/>
        <v>88.27</v>
      </c>
      <c r="K329" s="41">
        <f t="shared" si="188"/>
        <v>88.27</v>
      </c>
      <c r="L329" s="41">
        <f t="shared" si="188"/>
        <v>88.27</v>
      </c>
      <c r="M329" s="41">
        <f t="shared" si="188"/>
        <v>88.27</v>
      </c>
      <c r="N329" s="41">
        <f t="shared" si="188"/>
        <v>88.27</v>
      </c>
      <c r="O329" s="41">
        <f t="shared" si="188"/>
        <v>88.27</v>
      </c>
      <c r="P329" s="41">
        <f t="shared" si="188"/>
        <v>88.27</v>
      </c>
      <c r="Q329" s="41">
        <f t="shared" si="188"/>
        <v>88.27</v>
      </c>
      <c r="R329" s="41">
        <f t="shared" si="188"/>
        <v>88.27</v>
      </c>
      <c r="S329" s="41">
        <f t="shared" si="188"/>
        <v>88.27</v>
      </c>
      <c r="T329" s="41">
        <f t="shared" si="188"/>
        <v>88.27</v>
      </c>
      <c r="U329" s="41">
        <f t="shared" si="188"/>
        <v>88.27</v>
      </c>
      <c r="V329" s="41">
        <f t="shared" si="188"/>
        <v>88.27</v>
      </c>
      <c r="W329" s="41">
        <f t="shared" si="188"/>
        <v>88.27</v>
      </c>
      <c r="X329" s="41">
        <f t="shared" si="188"/>
        <v>88.27</v>
      </c>
      <c r="Y329" s="41">
        <f t="shared" si="188"/>
        <v>88.27</v>
      </c>
      <c r="Z329" s="41">
        <f t="shared" si="188"/>
        <v>88.27</v>
      </c>
      <c r="AA329" s="41">
        <f t="shared" si="188"/>
        <v>88.27</v>
      </c>
    </row>
    <row r="330" spans="1:27" ht="12.75" customHeight="1" collapsed="1" x14ac:dyDescent="0.2">
      <c r="A330" s="98" t="s">
        <v>1348</v>
      </c>
      <c r="B330" s="25" t="str">
        <f>"02"&amp;"."&amp;$B$663&amp;"."&amp;$B$664</f>
        <v>02.01.2024</v>
      </c>
      <c r="C330" s="88" t="s">
        <v>76</v>
      </c>
      <c r="D330" s="89">
        <f>ROUND(((D331+D332+D334+D333)/1000),5)</f>
        <v>1.4154599999999999</v>
      </c>
      <c r="E330" s="89">
        <f>ROUND(((E331+E332+E334+E333)/1000),5)</f>
        <v>1.28115</v>
      </c>
      <c r="F330" s="89">
        <f>ROUND(((F331+F332+F334+F333)/1000),5)</f>
        <v>1.15398</v>
      </c>
      <c r="G330" s="89">
        <f t="shared" ref="G330:AA330" si="189">ROUND(((G331+G332+G334+G333)/1000),5)</f>
        <v>1.1104499999999999</v>
      </c>
      <c r="H330" s="89">
        <f t="shared" si="189"/>
        <v>1.10934</v>
      </c>
      <c r="I330" s="89">
        <f t="shared" si="189"/>
        <v>1.1482399999999999</v>
      </c>
      <c r="J330" s="89">
        <f t="shared" si="189"/>
        <v>1.21909</v>
      </c>
      <c r="K330" s="89">
        <f t="shared" si="189"/>
        <v>1.4124099999999999</v>
      </c>
      <c r="L330" s="89">
        <f t="shared" si="189"/>
        <v>1.4858</v>
      </c>
      <c r="M330" s="89">
        <f t="shared" si="189"/>
        <v>1.62673</v>
      </c>
      <c r="N330" s="89">
        <f t="shared" si="189"/>
        <v>1.80775</v>
      </c>
      <c r="O330" s="89">
        <f t="shared" si="189"/>
        <v>1.84144</v>
      </c>
      <c r="P330" s="89">
        <f t="shared" si="189"/>
        <v>1.84935</v>
      </c>
      <c r="Q330" s="89">
        <f t="shared" si="189"/>
        <v>1.85249</v>
      </c>
      <c r="R330" s="89">
        <f t="shared" si="189"/>
        <v>1.8265199999999999</v>
      </c>
      <c r="S330" s="89">
        <f t="shared" si="189"/>
        <v>1.8290299999999999</v>
      </c>
      <c r="T330" s="89">
        <f t="shared" si="189"/>
        <v>1.8830800000000001</v>
      </c>
      <c r="U330" s="89">
        <f t="shared" si="189"/>
        <v>1.9171899999999999</v>
      </c>
      <c r="V330" s="89">
        <f t="shared" si="189"/>
        <v>1.9274899999999999</v>
      </c>
      <c r="W330" s="89">
        <f t="shared" si="189"/>
        <v>1.9262600000000001</v>
      </c>
      <c r="X330" s="89">
        <f t="shared" si="189"/>
        <v>1.9319200000000001</v>
      </c>
      <c r="Y330" s="89">
        <f t="shared" si="189"/>
        <v>1.90818</v>
      </c>
      <c r="Z330" s="89">
        <f t="shared" si="189"/>
        <v>1.76745</v>
      </c>
      <c r="AA330" s="89">
        <f t="shared" si="189"/>
        <v>1.5418000000000001</v>
      </c>
    </row>
    <row r="331" spans="1:27" ht="12.75" hidden="1" customHeight="1" outlineLevel="1" x14ac:dyDescent="0.2">
      <c r="A331" s="99" t="s">
        <v>1349</v>
      </c>
      <c r="B331" s="60" t="s">
        <v>238</v>
      </c>
      <c r="C331" s="40" t="s">
        <v>79</v>
      </c>
      <c r="D331" s="41">
        <v>1106.44</v>
      </c>
      <c r="E331" s="41">
        <v>972.13</v>
      </c>
      <c r="F331" s="41">
        <v>844.96</v>
      </c>
      <c r="G331" s="41">
        <v>801.43</v>
      </c>
      <c r="H331" s="41">
        <v>800.32</v>
      </c>
      <c r="I331" s="41">
        <v>839.22</v>
      </c>
      <c r="J331" s="41">
        <v>910.07</v>
      </c>
      <c r="K331" s="41">
        <v>1103.3900000000001</v>
      </c>
      <c r="L331" s="41">
        <v>1176.78</v>
      </c>
      <c r="M331" s="41">
        <v>1317.71</v>
      </c>
      <c r="N331" s="41">
        <v>1498.73</v>
      </c>
      <c r="O331" s="41">
        <v>1532.42</v>
      </c>
      <c r="P331" s="41">
        <v>1540.33</v>
      </c>
      <c r="Q331" s="41">
        <v>1543.47</v>
      </c>
      <c r="R331" s="41">
        <v>1517.5</v>
      </c>
      <c r="S331" s="41">
        <v>1520.01</v>
      </c>
      <c r="T331" s="41">
        <v>1574.06</v>
      </c>
      <c r="U331" s="41">
        <v>1608.17</v>
      </c>
      <c r="V331" s="41">
        <v>1618.47</v>
      </c>
      <c r="W331" s="41">
        <v>1617.24</v>
      </c>
      <c r="X331" s="41">
        <v>1622.9</v>
      </c>
      <c r="Y331" s="41">
        <v>1599.16</v>
      </c>
      <c r="Z331" s="41">
        <v>1458.43</v>
      </c>
      <c r="AA331" s="41">
        <v>1232.78</v>
      </c>
    </row>
    <row r="332" spans="1:27" ht="12.75" hidden="1" customHeight="1" outlineLevel="1" x14ac:dyDescent="0.2">
      <c r="A332" s="99" t="s">
        <v>1350</v>
      </c>
      <c r="B332" s="60" t="s">
        <v>90</v>
      </c>
      <c r="C332" s="40" t="s">
        <v>79</v>
      </c>
      <c r="D332" s="41">
        <f>$D$327</f>
        <v>217.03</v>
      </c>
      <c r="E332" s="41">
        <f t="shared" ref="E332:AA332" si="190">$D$327</f>
        <v>217.03</v>
      </c>
      <c r="F332" s="41">
        <f t="shared" si="190"/>
        <v>217.03</v>
      </c>
      <c r="G332" s="41">
        <f t="shared" si="190"/>
        <v>217.03</v>
      </c>
      <c r="H332" s="41">
        <f t="shared" si="190"/>
        <v>217.03</v>
      </c>
      <c r="I332" s="41">
        <f t="shared" si="190"/>
        <v>217.03</v>
      </c>
      <c r="J332" s="41">
        <f t="shared" si="190"/>
        <v>217.03</v>
      </c>
      <c r="K332" s="41">
        <f t="shared" si="190"/>
        <v>217.03</v>
      </c>
      <c r="L332" s="41">
        <f t="shared" si="190"/>
        <v>217.03</v>
      </c>
      <c r="M332" s="41">
        <f t="shared" si="190"/>
        <v>217.03</v>
      </c>
      <c r="N332" s="41">
        <f t="shared" si="190"/>
        <v>217.03</v>
      </c>
      <c r="O332" s="41">
        <f t="shared" si="190"/>
        <v>217.03</v>
      </c>
      <c r="P332" s="41">
        <f t="shared" si="190"/>
        <v>217.03</v>
      </c>
      <c r="Q332" s="41">
        <f t="shared" si="190"/>
        <v>217.03</v>
      </c>
      <c r="R332" s="41">
        <f t="shared" si="190"/>
        <v>217.03</v>
      </c>
      <c r="S332" s="41">
        <f t="shared" si="190"/>
        <v>217.03</v>
      </c>
      <c r="T332" s="41">
        <f t="shared" si="190"/>
        <v>217.03</v>
      </c>
      <c r="U332" s="41">
        <f t="shared" si="190"/>
        <v>217.03</v>
      </c>
      <c r="V332" s="41">
        <f t="shared" si="190"/>
        <v>217.03</v>
      </c>
      <c r="W332" s="41">
        <f t="shared" si="190"/>
        <v>217.03</v>
      </c>
      <c r="X332" s="41">
        <f t="shared" si="190"/>
        <v>217.03</v>
      </c>
      <c r="Y332" s="41">
        <f t="shared" si="190"/>
        <v>217.03</v>
      </c>
      <c r="Z332" s="41">
        <f t="shared" si="190"/>
        <v>217.03</v>
      </c>
      <c r="AA332" s="41">
        <f t="shared" si="190"/>
        <v>217.03</v>
      </c>
    </row>
    <row r="333" spans="1:27" ht="12.75" hidden="1" customHeight="1" outlineLevel="1" x14ac:dyDescent="0.2">
      <c r="A333" s="99" t="s">
        <v>1351</v>
      </c>
      <c r="B333" s="60" t="s">
        <v>83</v>
      </c>
      <c r="C333" s="40" t="s">
        <v>79</v>
      </c>
      <c r="D333" s="41">
        <v>3.72</v>
      </c>
      <c r="E333" s="41">
        <v>3.72</v>
      </c>
      <c r="F333" s="41">
        <v>3.72</v>
      </c>
      <c r="G333" s="41">
        <v>3.72</v>
      </c>
      <c r="H333" s="41">
        <v>3.72</v>
      </c>
      <c r="I333" s="41">
        <v>3.72</v>
      </c>
      <c r="J333" s="41">
        <v>3.72</v>
      </c>
      <c r="K333" s="41">
        <v>3.72</v>
      </c>
      <c r="L333" s="41">
        <v>3.72</v>
      </c>
      <c r="M333" s="41">
        <v>3.72</v>
      </c>
      <c r="N333" s="41">
        <v>3.72</v>
      </c>
      <c r="O333" s="41">
        <v>3.72</v>
      </c>
      <c r="P333" s="41">
        <v>3.72</v>
      </c>
      <c r="Q333" s="41">
        <v>3.72</v>
      </c>
      <c r="R333" s="41">
        <v>3.72</v>
      </c>
      <c r="S333" s="41">
        <v>3.72</v>
      </c>
      <c r="T333" s="41">
        <v>3.72</v>
      </c>
      <c r="U333" s="41">
        <v>3.72</v>
      </c>
      <c r="V333" s="41">
        <v>3.72</v>
      </c>
      <c r="W333" s="41">
        <v>3.72</v>
      </c>
      <c r="X333" s="41">
        <v>3.72</v>
      </c>
      <c r="Y333" s="41">
        <v>3.72</v>
      </c>
      <c r="Z333" s="41">
        <v>3.72</v>
      </c>
      <c r="AA333" s="41">
        <v>3.72</v>
      </c>
    </row>
    <row r="334" spans="1:27" ht="12.75" hidden="1" customHeight="1" outlineLevel="1" x14ac:dyDescent="0.2">
      <c r="A334" s="99" t="s">
        <v>1352</v>
      </c>
      <c r="B334" s="60" t="s">
        <v>81</v>
      </c>
      <c r="C334" s="40" t="s">
        <v>79</v>
      </c>
      <c r="D334" s="41">
        <f>$D$11</f>
        <v>88.27</v>
      </c>
      <c r="E334" s="41">
        <f t="shared" ref="E334:AA334" si="191">$D$11</f>
        <v>88.27</v>
      </c>
      <c r="F334" s="41">
        <f t="shared" si="191"/>
        <v>88.27</v>
      </c>
      <c r="G334" s="41">
        <f t="shared" si="191"/>
        <v>88.27</v>
      </c>
      <c r="H334" s="41">
        <f t="shared" si="191"/>
        <v>88.27</v>
      </c>
      <c r="I334" s="41">
        <f t="shared" si="191"/>
        <v>88.27</v>
      </c>
      <c r="J334" s="41">
        <f t="shared" si="191"/>
        <v>88.27</v>
      </c>
      <c r="K334" s="41">
        <f t="shared" si="191"/>
        <v>88.27</v>
      </c>
      <c r="L334" s="41">
        <f t="shared" si="191"/>
        <v>88.27</v>
      </c>
      <c r="M334" s="41">
        <f t="shared" si="191"/>
        <v>88.27</v>
      </c>
      <c r="N334" s="41">
        <f t="shared" si="191"/>
        <v>88.27</v>
      </c>
      <c r="O334" s="41">
        <f t="shared" si="191"/>
        <v>88.27</v>
      </c>
      <c r="P334" s="41">
        <f t="shared" si="191"/>
        <v>88.27</v>
      </c>
      <c r="Q334" s="41">
        <f t="shared" si="191"/>
        <v>88.27</v>
      </c>
      <c r="R334" s="41">
        <f t="shared" si="191"/>
        <v>88.27</v>
      </c>
      <c r="S334" s="41">
        <f t="shared" si="191"/>
        <v>88.27</v>
      </c>
      <c r="T334" s="41">
        <f t="shared" si="191"/>
        <v>88.27</v>
      </c>
      <c r="U334" s="41">
        <f t="shared" si="191"/>
        <v>88.27</v>
      </c>
      <c r="V334" s="41">
        <f t="shared" si="191"/>
        <v>88.27</v>
      </c>
      <c r="W334" s="41">
        <f t="shared" si="191"/>
        <v>88.27</v>
      </c>
      <c r="X334" s="41">
        <f t="shared" si="191"/>
        <v>88.27</v>
      </c>
      <c r="Y334" s="41">
        <f t="shared" si="191"/>
        <v>88.27</v>
      </c>
      <c r="Z334" s="41">
        <f t="shared" si="191"/>
        <v>88.27</v>
      </c>
      <c r="AA334" s="41">
        <f t="shared" si="191"/>
        <v>88.27</v>
      </c>
    </row>
    <row r="335" spans="1:27" ht="12.75" customHeight="1" collapsed="1" x14ac:dyDescent="0.2">
      <c r="A335" s="98" t="s">
        <v>1353</v>
      </c>
      <c r="B335" s="25" t="str">
        <f>"03"&amp;"."&amp;$B$663&amp;"."&amp;$B$664</f>
        <v>03.01.2024</v>
      </c>
      <c r="C335" s="88" t="s">
        <v>76</v>
      </c>
      <c r="D335" s="89">
        <f>ROUND(((D336+D337+D339+D338)/1000),5)</f>
        <v>1.4258500000000001</v>
      </c>
      <c r="E335" s="89">
        <f>ROUND(((E336+E337+E339+E338)/1000),5)</f>
        <v>1.3522799999999999</v>
      </c>
      <c r="F335" s="89">
        <f>ROUND(((F336+F337+F339+F338)/1000),5)</f>
        <v>1.3273900000000001</v>
      </c>
      <c r="G335" s="89">
        <f t="shared" ref="G335:AA335" si="192">ROUND(((G336+G337+G339+G338)/1000),5)</f>
        <v>1.2881</v>
      </c>
      <c r="H335" s="89">
        <f t="shared" si="192"/>
        <v>1.2677700000000001</v>
      </c>
      <c r="I335" s="89">
        <f t="shared" si="192"/>
        <v>1.3485199999999999</v>
      </c>
      <c r="J335" s="89">
        <f t="shared" si="192"/>
        <v>1.4111400000000001</v>
      </c>
      <c r="K335" s="89">
        <f t="shared" si="192"/>
        <v>1.53518</v>
      </c>
      <c r="L335" s="89">
        <f t="shared" si="192"/>
        <v>1.6747300000000001</v>
      </c>
      <c r="M335" s="89">
        <f t="shared" si="192"/>
        <v>1.8637300000000001</v>
      </c>
      <c r="N335" s="89">
        <f t="shared" si="192"/>
        <v>1.9549399999999999</v>
      </c>
      <c r="O335" s="89">
        <f t="shared" si="192"/>
        <v>1.9876100000000001</v>
      </c>
      <c r="P335" s="89">
        <f t="shared" si="192"/>
        <v>1.98441</v>
      </c>
      <c r="Q335" s="89">
        <f t="shared" si="192"/>
        <v>1.9820800000000001</v>
      </c>
      <c r="R335" s="89">
        <f t="shared" si="192"/>
        <v>1.9330400000000001</v>
      </c>
      <c r="S335" s="89">
        <f t="shared" si="192"/>
        <v>1.9198500000000001</v>
      </c>
      <c r="T335" s="89">
        <f t="shared" si="192"/>
        <v>1.9900199999999999</v>
      </c>
      <c r="U335" s="89">
        <f t="shared" si="192"/>
        <v>2.0351699999999999</v>
      </c>
      <c r="V335" s="89">
        <f t="shared" si="192"/>
        <v>2.04576</v>
      </c>
      <c r="W335" s="89">
        <f t="shared" si="192"/>
        <v>2.02766</v>
      </c>
      <c r="X335" s="89">
        <f t="shared" si="192"/>
        <v>1.9975799999999999</v>
      </c>
      <c r="Y335" s="89">
        <f t="shared" si="192"/>
        <v>1.88893</v>
      </c>
      <c r="Z335" s="89">
        <f t="shared" si="192"/>
        <v>1.7063200000000001</v>
      </c>
      <c r="AA335" s="89">
        <f t="shared" si="192"/>
        <v>1.5335700000000001</v>
      </c>
    </row>
    <row r="336" spans="1:27" ht="12.75" hidden="1" customHeight="1" outlineLevel="1" x14ac:dyDescent="0.2">
      <c r="A336" s="99" t="s">
        <v>1354</v>
      </c>
      <c r="B336" s="60" t="s">
        <v>238</v>
      </c>
      <c r="C336" s="40" t="s">
        <v>79</v>
      </c>
      <c r="D336" s="41">
        <v>1116.83</v>
      </c>
      <c r="E336" s="41">
        <v>1043.26</v>
      </c>
      <c r="F336" s="41">
        <v>1018.37</v>
      </c>
      <c r="G336" s="41">
        <v>979.08</v>
      </c>
      <c r="H336" s="41">
        <v>958.75</v>
      </c>
      <c r="I336" s="41">
        <v>1039.5</v>
      </c>
      <c r="J336" s="41">
        <v>1102.1199999999999</v>
      </c>
      <c r="K336" s="41">
        <v>1226.1600000000001</v>
      </c>
      <c r="L336" s="41">
        <v>1365.71</v>
      </c>
      <c r="M336" s="41">
        <v>1554.71</v>
      </c>
      <c r="N336" s="41">
        <v>1645.92</v>
      </c>
      <c r="O336" s="41">
        <v>1678.59</v>
      </c>
      <c r="P336" s="41">
        <v>1675.39</v>
      </c>
      <c r="Q336" s="41">
        <v>1673.06</v>
      </c>
      <c r="R336" s="41">
        <v>1624.02</v>
      </c>
      <c r="S336" s="41">
        <v>1610.83</v>
      </c>
      <c r="T336" s="41">
        <v>1681</v>
      </c>
      <c r="U336" s="41">
        <v>1726.15</v>
      </c>
      <c r="V336" s="41">
        <v>1736.74</v>
      </c>
      <c r="W336" s="41">
        <v>1718.64</v>
      </c>
      <c r="X336" s="41">
        <v>1688.56</v>
      </c>
      <c r="Y336" s="41">
        <v>1579.91</v>
      </c>
      <c r="Z336" s="41">
        <v>1397.3</v>
      </c>
      <c r="AA336" s="41">
        <v>1224.55</v>
      </c>
    </row>
    <row r="337" spans="1:27" ht="12.75" hidden="1" customHeight="1" outlineLevel="1" x14ac:dyDescent="0.2">
      <c r="A337" s="99" t="s">
        <v>1355</v>
      </c>
      <c r="B337" s="60" t="s">
        <v>90</v>
      </c>
      <c r="C337" s="40" t="s">
        <v>79</v>
      </c>
      <c r="D337" s="41">
        <f>$D$327</f>
        <v>217.03</v>
      </c>
      <c r="E337" s="41">
        <f t="shared" ref="E337:AA337" si="193">$D$327</f>
        <v>217.03</v>
      </c>
      <c r="F337" s="41">
        <f t="shared" si="193"/>
        <v>217.03</v>
      </c>
      <c r="G337" s="41">
        <f t="shared" si="193"/>
        <v>217.03</v>
      </c>
      <c r="H337" s="41">
        <f t="shared" si="193"/>
        <v>217.03</v>
      </c>
      <c r="I337" s="41">
        <f t="shared" si="193"/>
        <v>217.03</v>
      </c>
      <c r="J337" s="41">
        <f t="shared" si="193"/>
        <v>217.03</v>
      </c>
      <c r="K337" s="41">
        <f t="shared" si="193"/>
        <v>217.03</v>
      </c>
      <c r="L337" s="41">
        <f t="shared" si="193"/>
        <v>217.03</v>
      </c>
      <c r="M337" s="41">
        <f t="shared" si="193"/>
        <v>217.03</v>
      </c>
      <c r="N337" s="41">
        <f t="shared" si="193"/>
        <v>217.03</v>
      </c>
      <c r="O337" s="41">
        <f t="shared" si="193"/>
        <v>217.03</v>
      </c>
      <c r="P337" s="41">
        <f t="shared" si="193"/>
        <v>217.03</v>
      </c>
      <c r="Q337" s="41">
        <f t="shared" si="193"/>
        <v>217.03</v>
      </c>
      <c r="R337" s="41">
        <f t="shared" si="193"/>
        <v>217.03</v>
      </c>
      <c r="S337" s="41">
        <f t="shared" si="193"/>
        <v>217.03</v>
      </c>
      <c r="T337" s="41">
        <f t="shared" si="193"/>
        <v>217.03</v>
      </c>
      <c r="U337" s="41">
        <f t="shared" si="193"/>
        <v>217.03</v>
      </c>
      <c r="V337" s="41">
        <f t="shared" si="193"/>
        <v>217.03</v>
      </c>
      <c r="W337" s="41">
        <f t="shared" si="193"/>
        <v>217.03</v>
      </c>
      <c r="X337" s="41">
        <f t="shared" si="193"/>
        <v>217.03</v>
      </c>
      <c r="Y337" s="41">
        <f t="shared" si="193"/>
        <v>217.03</v>
      </c>
      <c r="Z337" s="41">
        <f t="shared" si="193"/>
        <v>217.03</v>
      </c>
      <c r="AA337" s="41">
        <f t="shared" si="193"/>
        <v>217.03</v>
      </c>
    </row>
    <row r="338" spans="1:27" ht="12.75" hidden="1" customHeight="1" outlineLevel="1" x14ac:dyDescent="0.2">
      <c r="A338" s="99" t="s">
        <v>1356</v>
      </c>
      <c r="B338" s="60" t="s">
        <v>83</v>
      </c>
      <c r="C338" s="40" t="s">
        <v>79</v>
      </c>
      <c r="D338" s="41">
        <v>3.72</v>
      </c>
      <c r="E338" s="41">
        <v>3.72</v>
      </c>
      <c r="F338" s="41">
        <v>3.72</v>
      </c>
      <c r="G338" s="41">
        <v>3.72</v>
      </c>
      <c r="H338" s="41">
        <v>3.72</v>
      </c>
      <c r="I338" s="41">
        <v>3.72</v>
      </c>
      <c r="J338" s="41">
        <v>3.72</v>
      </c>
      <c r="K338" s="41">
        <v>3.72</v>
      </c>
      <c r="L338" s="41">
        <v>3.72</v>
      </c>
      <c r="M338" s="41">
        <v>3.72</v>
      </c>
      <c r="N338" s="41">
        <v>3.72</v>
      </c>
      <c r="O338" s="41">
        <v>3.72</v>
      </c>
      <c r="P338" s="41">
        <v>3.72</v>
      </c>
      <c r="Q338" s="41">
        <v>3.72</v>
      </c>
      <c r="R338" s="41">
        <v>3.72</v>
      </c>
      <c r="S338" s="41">
        <v>3.72</v>
      </c>
      <c r="T338" s="41">
        <v>3.72</v>
      </c>
      <c r="U338" s="41">
        <v>3.72</v>
      </c>
      <c r="V338" s="41">
        <v>3.72</v>
      </c>
      <c r="W338" s="41">
        <v>3.72</v>
      </c>
      <c r="X338" s="41">
        <v>3.72</v>
      </c>
      <c r="Y338" s="41">
        <v>3.72</v>
      </c>
      <c r="Z338" s="41">
        <v>3.72</v>
      </c>
      <c r="AA338" s="41">
        <v>3.72</v>
      </c>
    </row>
    <row r="339" spans="1:27" ht="12.75" hidden="1" customHeight="1" outlineLevel="1" x14ac:dyDescent="0.2">
      <c r="A339" s="99" t="s">
        <v>1357</v>
      </c>
      <c r="B339" s="60" t="s">
        <v>81</v>
      </c>
      <c r="C339" s="40" t="s">
        <v>79</v>
      </c>
      <c r="D339" s="41">
        <f>$D$11</f>
        <v>88.27</v>
      </c>
      <c r="E339" s="41">
        <f t="shared" ref="E339:AA339" si="194">$D$11</f>
        <v>88.27</v>
      </c>
      <c r="F339" s="41">
        <f t="shared" si="194"/>
        <v>88.27</v>
      </c>
      <c r="G339" s="41">
        <f t="shared" si="194"/>
        <v>88.27</v>
      </c>
      <c r="H339" s="41">
        <f t="shared" si="194"/>
        <v>88.27</v>
      </c>
      <c r="I339" s="41">
        <f t="shared" si="194"/>
        <v>88.27</v>
      </c>
      <c r="J339" s="41">
        <f t="shared" si="194"/>
        <v>88.27</v>
      </c>
      <c r="K339" s="41">
        <f t="shared" si="194"/>
        <v>88.27</v>
      </c>
      <c r="L339" s="41">
        <f t="shared" si="194"/>
        <v>88.27</v>
      </c>
      <c r="M339" s="41">
        <f t="shared" si="194"/>
        <v>88.27</v>
      </c>
      <c r="N339" s="41">
        <f t="shared" si="194"/>
        <v>88.27</v>
      </c>
      <c r="O339" s="41">
        <f t="shared" si="194"/>
        <v>88.27</v>
      </c>
      <c r="P339" s="41">
        <f t="shared" si="194"/>
        <v>88.27</v>
      </c>
      <c r="Q339" s="41">
        <f t="shared" si="194"/>
        <v>88.27</v>
      </c>
      <c r="R339" s="41">
        <f t="shared" si="194"/>
        <v>88.27</v>
      </c>
      <c r="S339" s="41">
        <f t="shared" si="194"/>
        <v>88.27</v>
      </c>
      <c r="T339" s="41">
        <f t="shared" si="194"/>
        <v>88.27</v>
      </c>
      <c r="U339" s="41">
        <f t="shared" si="194"/>
        <v>88.27</v>
      </c>
      <c r="V339" s="41">
        <f t="shared" si="194"/>
        <v>88.27</v>
      </c>
      <c r="W339" s="41">
        <f t="shared" si="194"/>
        <v>88.27</v>
      </c>
      <c r="X339" s="41">
        <f t="shared" si="194"/>
        <v>88.27</v>
      </c>
      <c r="Y339" s="41">
        <f t="shared" si="194"/>
        <v>88.27</v>
      </c>
      <c r="Z339" s="41">
        <f t="shared" si="194"/>
        <v>88.27</v>
      </c>
      <c r="AA339" s="41">
        <f t="shared" si="194"/>
        <v>88.27</v>
      </c>
    </row>
    <row r="340" spans="1:27" ht="12.75" customHeight="1" collapsed="1" x14ac:dyDescent="0.2">
      <c r="A340" s="98" t="s">
        <v>1358</v>
      </c>
      <c r="B340" s="25" t="str">
        <f>"04"&amp;"."&amp;$B$663&amp;"."&amp;$B$664</f>
        <v>04.01.2024</v>
      </c>
      <c r="C340" s="88" t="s">
        <v>76</v>
      </c>
      <c r="D340" s="89">
        <f>ROUND(((D341+D342+D344+D343)/1000),5)</f>
        <v>1.5384500000000001</v>
      </c>
      <c r="E340" s="89">
        <f>ROUND(((E341+E342+E344+E343)/1000),5)</f>
        <v>1.42811</v>
      </c>
      <c r="F340" s="89">
        <f>ROUND(((F341+F342+F344+F343)/1000),5)</f>
        <v>1.3509</v>
      </c>
      <c r="G340" s="89">
        <f t="shared" ref="G340:AA340" si="195">ROUND(((G341+G342+G344+G343)/1000),5)</f>
        <v>1.3007</v>
      </c>
      <c r="H340" s="89">
        <f t="shared" si="195"/>
        <v>1.3088</v>
      </c>
      <c r="I340" s="89">
        <f t="shared" si="195"/>
        <v>1.34737</v>
      </c>
      <c r="J340" s="89">
        <f t="shared" si="195"/>
        <v>1.3824000000000001</v>
      </c>
      <c r="K340" s="89">
        <f t="shared" si="195"/>
        <v>1.5437799999999999</v>
      </c>
      <c r="L340" s="89">
        <f t="shared" si="195"/>
        <v>1.7838000000000001</v>
      </c>
      <c r="M340" s="89">
        <f t="shared" si="195"/>
        <v>1.9914700000000001</v>
      </c>
      <c r="N340" s="89">
        <f t="shared" si="195"/>
        <v>2.1680199999999998</v>
      </c>
      <c r="O340" s="89">
        <f t="shared" si="195"/>
        <v>2.1939600000000001</v>
      </c>
      <c r="P340" s="89">
        <f t="shared" si="195"/>
        <v>2.19618</v>
      </c>
      <c r="Q340" s="89">
        <f t="shared" si="195"/>
        <v>2.1980200000000001</v>
      </c>
      <c r="R340" s="89">
        <f t="shared" si="195"/>
        <v>2.1638099999999998</v>
      </c>
      <c r="S340" s="89">
        <f t="shared" si="195"/>
        <v>2.1446000000000001</v>
      </c>
      <c r="T340" s="89">
        <f t="shared" si="195"/>
        <v>2.1912600000000002</v>
      </c>
      <c r="U340" s="89">
        <f t="shared" si="195"/>
        <v>2.2165900000000001</v>
      </c>
      <c r="V340" s="89">
        <f t="shared" si="195"/>
        <v>2.2022400000000002</v>
      </c>
      <c r="W340" s="89">
        <f t="shared" si="195"/>
        <v>2.1876699999999998</v>
      </c>
      <c r="X340" s="89">
        <f t="shared" si="195"/>
        <v>2.1693899999999999</v>
      </c>
      <c r="Y340" s="89">
        <f t="shared" si="195"/>
        <v>1.9939</v>
      </c>
      <c r="Z340" s="89">
        <f t="shared" si="195"/>
        <v>1.8626799999999999</v>
      </c>
      <c r="AA340" s="89">
        <f t="shared" si="195"/>
        <v>1.6445099999999999</v>
      </c>
    </row>
    <row r="341" spans="1:27" ht="12.75" hidden="1" customHeight="1" outlineLevel="1" x14ac:dyDescent="0.2">
      <c r="A341" s="99" t="s">
        <v>1359</v>
      </c>
      <c r="B341" s="60" t="s">
        <v>238</v>
      </c>
      <c r="C341" s="40" t="s">
        <v>79</v>
      </c>
      <c r="D341" s="41">
        <v>1229.43</v>
      </c>
      <c r="E341" s="41">
        <v>1119.0899999999999</v>
      </c>
      <c r="F341" s="41">
        <v>1041.8800000000001</v>
      </c>
      <c r="G341" s="41">
        <v>991.68</v>
      </c>
      <c r="H341" s="41">
        <v>999.78</v>
      </c>
      <c r="I341" s="41">
        <v>1038.3499999999999</v>
      </c>
      <c r="J341" s="41">
        <v>1073.3800000000001</v>
      </c>
      <c r="K341" s="41">
        <v>1234.76</v>
      </c>
      <c r="L341" s="41">
        <v>1474.78</v>
      </c>
      <c r="M341" s="41">
        <v>1682.45</v>
      </c>
      <c r="N341" s="41">
        <v>1859</v>
      </c>
      <c r="O341" s="41">
        <v>1884.94</v>
      </c>
      <c r="P341" s="41">
        <v>1887.16</v>
      </c>
      <c r="Q341" s="41">
        <v>1889</v>
      </c>
      <c r="R341" s="41">
        <v>1854.79</v>
      </c>
      <c r="S341" s="41">
        <v>1835.58</v>
      </c>
      <c r="T341" s="41">
        <v>1882.24</v>
      </c>
      <c r="U341" s="41">
        <v>1907.57</v>
      </c>
      <c r="V341" s="41">
        <v>1893.22</v>
      </c>
      <c r="W341" s="41">
        <v>1878.65</v>
      </c>
      <c r="X341" s="41">
        <v>1860.37</v>
      </c>
      <c r="Y341" s="41">
        <v>1684.88</v>
      </c>
      <c r="Z341" s="41">
        <v>1553.66</v>
      </c>
      <c r="AA341" s="41">
        <v>1335.49</v>
      </c>
    </row>
    <row r="342" spans="1:27" ht="12.75" hidden="1" customHeight="1" outlineLevel="1" x14ac:dyDescent="0.2">
      <c r="A342" s="99" t="s">
        <v>1360</v>
      </c>
      <c r="B342" s="60" t="s">
        <v>90</v>
      </c>
      <c r="C342" s="40" t="s">
        <v>79</v>
      </c>
      <c r="D342" s="41">
        <f>$D$327</f>
        <v>217.03</v>
      </c>
      <c r="E342" s="41">
        <f t="shared" ref="E342:AA342" si="196">$D$327</f>
        <v>217.03</v>
      </c>
      <c r="F342" s="41">
        <f t="shared" si="196"/>
        <v>217.03</v>
      </c>
      <c r="G342" s="41">
        <f t="shared" si="196"/>
        <v>217.03</v>
      </c>
      <c r="H342" s="41">
        <f t="shared" si="196"/>
        <v>217.03</v>
      </c>
      <c r="I342" s="41">
        <f t="shared" si="196"/>
        <v>217.03</v>
      </c>
      <c r="J342" s="41">
        <f t="shared" si="196"/>
        <v>217.03</v>
      </c>
      <c r="K342" s="41">
        <f t="shared" si="196"/>
        <v>217.03</v>
      </c>
      <c r="L342" s="41">
        <f t="shared" si="196"/>
        <v>217.03</v>
      </c>
      <c r="M342" s="41">
        <f t="shared" si="196"/>
        <v>217.03</v>
      </c>
      <c r="N342" s="41">
        <f t="shared" si="196"/>
        <v>217.03</v>
      </c>
      <c r="O342" s="41">
        <f t="shared" si="196"/>
        <v>217.03</v>
      </c>
      <c r="P342" s="41">
        <f t="shared" si="196"/>
        <v>217.03</v>
      </c>
      <c r="Q342" s="41">
        <f t="shared" si="196"/>
        <v>217.03</v>
      </c>
      <c r="R342" s="41">
        <f t="shared" si="196"/>
        <v>217.03</v>
      </c>
      <c r="S342" s="41">
        <f t="shared" si="196"/>
        <v>217.03</v>
      </c>
      <c r="T342" s="41">
        <f t="shared" si="196"/>
        <v>217.03</v>
      </c>
      <c r="U342" s="41">
        <f t="shared" si="196"/>
        <v>217.03</v>
      </c>
      <c r="V342" s="41">
        <f t="shared" si="196"/>
        <v>217.03</v>
      </c>
      <c r="W342" s="41">
        <f t="shared" si="196"/>
        <v>217.03</v>
      </c>
      <c r="X342" s="41">
        <f t="shared" si="196"/>
        <v>217.03</v>
      </c>
      <c r="Y342" s="41">
        <f t="shared" si="196"/>
        <v>217.03</v>
      </c>
      <c r="Z342" s="41">
        <f t="shared" si="196"/>
        <v>217.03</v>
      </c>
      <c r="AA342" s="41">
        <f t="shared" si="196"/>
        <v>217.03</v>
      </c>
    </row>
    <row r="343" spans="1:27" ht="12.75" hidden="1" customHeight="1" outlineLevel="1" x14ac:dyDescent="0.2">
      <c r="A343" s="99" t="s">
        <v>1361</v>
      </c>
      <c r="B343" s="60" t="s">
        <v>83</v>
      </c>
      <c r="C343" s="40" t="s">
        <v>79</v>
      </c>
      <c r="D343" s="41">
        <v>3.72</v>
      </c>
      <c r="E343" s="41">
        <v>3.72</v>
      </c>
      <c r="F343" s="41">
        <v>3.72</v>
      </c>
      <c r="G343" s="41">
        <v>3.72</v>
      </c>
      <c r="H343" s="41">
        <v>3.72</v>
      </c>
      <c r="I343" s="41">
        <v>3.72</v>
      </c>
      <c r="J343" s="41">
        <v>3.72</v>
      </c>
      <c r="K343" s="41">
        <v>3.72</v>
      </c>
      <c r="L343" s="41">
        <v>3.72</v>
      </c>
      <c r="M343" s="41">
        <v>3.72</v>
      </c>
      <c r="N343" s="41">
        <v>3.72</v>
      </c>
      <c r="O343" s="41">
        <v>3.72</v>
      </c>
      <c r="P343" s="41">
        <v>3.72</v>
      </c>
      <c r="Q343" s="41">
        <v>3.72</v>
      </c>
      <c r="R343" s="41">
        <v>3.72</v>
      </c>
      <c r="S343" s="41">
        <v>3.72</v>
      </c>
      <c r="T343" s="41">
        <v>3.72</v>
      </c>
      <c r="U343" s="41">
        <v>3.72</v>
      </c>
      <c r="V343" s="41">
        <v>3.72</v>
      </c>
      <c r="W343" s="41">
        <v>3.72</v>
      </c>
      <c r="X343" s="41">
        <v>3.72</v>
      </c>
      <c r="Y343" s="41">
        <v>3.72</v>
      </c>
      <c r="Z343" s="41">
        <v>3.72</v>
      </c>
      <c r="AA343" s="41">
        <v>3.72</v>
      </c>
    </row>
    <row r="344" spans="1:27" ht="12.75" hidden="1" customHeight="1" outlineLevel="1" x14ac:dyDescent="0.2">
      <c r="A344" s="99" t="s">
        <v>1362</v>
      </c>
      <c r="B344" s="60" t="s">
        <v>81</v>
      </c>
      <c r="C344" s="40" t="s">
        <v>79</v>
      </c>
      <c r="D344" s="41">
        <f>$D$11</f>
        <v>88.27</v>
      </c>
      <c r="E344" s="41">
        <f t="shared" ref="E344:AA344" si="197">$D$11</f>
        <v>88.27</v>
      </c>
      <c r="F344" s="41">
        <f t="shared" si="197"/>
        <v>88.27</v>
      </c>
      <c r="G344" s="41">
        <f t="shared" si="197"/>
        <v>88.27</v>
      </c>
      <c r="H344" s="41">
        <f t="shared" si="197"/>
        <v>88.27</v>
      </c>
      <c r="I344" s="41">
        <f t="shared" si="197"/>
        <v>88.27</v>
      </c>
      <c r="J344" s="41">
        <f t="shared" si="197"/>
        <v>88.27</v>
      </c>
      <c r="K344" s="41">
        <f t="shared" si="197"/>
        <v>88.27</v>
      </c>
      <c r="L344" s="41">
        <f t="shared" si="197"/>
        <v>88.27</v>
      </c>
      <c r="M344" s="41">
        <f t="shared" si="197"/>
        <v>88.27</v>
      </c>
      <c r="N344" s="41">
        <f t="shared" si="197"/>
        <v>88.27</v>
      </c>
      <c r="O344" s="41">
        <f t="shared" si="197"/>
        <v>88.27</v>
      </c>
      <c r="P344" s="41">
        <f t="shared" si="197"/>
        <v>88.27</v>
      </c>
      <c r="Q344" s="41">
        <f t="shared" si="197"/>
        <v>88.27</v>
      </c>
      <c r="R344" s="41">
        <f t="shared" si="197"/>
        <v>88.27</v>
      </c>
      <c r="S344" s="41">
        <f t="shared" si="197"/>
        <v>88.27</v>
      </c>
      <c r="T344" s="41">
        <f t="shared" si="197"/>
        <v>88.27</v>
      </c>
      <c r="U344" s="41">
        <f t="shared" si="197"/>
        <v>88.27</v>
      </c>
      <c r="V344" s="41">
        <f t="shared" si="197"/>
        <v>88.27</v>
      </c>
      <c r="W344" s="41">
        <f t="shared" si="197"/>
        <v>88.27</v>
      </c>
      <c r="X344" s="41">
        <f t="shared" si="197"/>
        <v>88.27</v>
      </c>
      <c r="Y344" s="41">
        <f t="shared" si="197"/>
        <v>88.27</v>
      </c>
      <c r="Z344" s="41">
        <f t="shared" si="197"/>
        <v>88.27</v>
      </c>
      <c r="AA344" s="41">
        <f t="shared" si="197"/>
        <v>88.27</v>
      </c>
    </row>
    <row r="345" spans="1:27" ht="12.75" customHeight="1" collapsed="1" x14ac:dyDescent="0.2">
      <c r="A345" s="98" t="s">
        <v>1363</v>
      </c>
      <c r="B345" s="25" t="str">
        <f>"05"&amp;"."&amp;$B$663&amp;"."&amp;$B$664</f>
        <v>05.01.2024</v>
      </c>
      <c r="C345" s="88" t="s">
        <v>76</v>
      </c>
      <c r="D345" s="89">
        <f>ROUND(((D346+D347+D349+D348)/1000),5)</f>
        <v>1.5958300000000001</v>
      </c>
      <c r="E345" s="89">
        <f>ROUND(((E346+E347+E349+E348)/1000),5)</f>
        <v>1.5369600000000001</v>
      </c>
      <c r="F345" s="89">
        <f>ROUND(((F346+F347+F349+F348)/1000),5)</f>
        <v>1.47983</v>
      </c>
      <c r="G345" s="89">
        <f t="shared" ref="G345:AA345" si="198">ROUND(((G346+G347+G349+G348)/1000),5)</f>
        <v>1.4217</v>
      </c>
      <c r="H345" s="89">
        <f t="shared" si="198"/>
        <v>1.42082</v>
      </c>
      <c r="I345" s="89">
        <f t="shared" si="198"/>
        <v>1.4282999999999999</v>
      </c>
      <c r="J345" s="89">
        <f t="shared" si="198"/>
        <v>1.45451</v>
      </c>
      <c r="K345" s="89">
        <f t="shared" si="198"/>
        <v>1.5862000000000001</v>
      </c>
      <c r="L345" s="89">
        <f t="shared" si="198"/>
        <v>1.84592</v>
      </c>
      <c r="M345" s="89">
        <f t="shared" si="198"/>
        <v>2.0058500000000001</v>
      </c>
      <c r="N345" s="89">
        <f t="shared" si="198"/>
        <v>2.1831</v>
      </c>
      <c r="O345" s="89">
        <f t="shared" si="198"/>
        <v>2.2117900000000001</v>
      </c>
      <c r="P345" s="89">
        <f t="shared" si="198"/>
        <v>2.2160799999999998</v>
      </c>
      <c r="Q345" s="89">
        <f t="shared" si="198"/>
        <v>2.2185000000000001</v>
      </c>
      <c r="R345" s="89">
        <f t="shared" si="198"/>
        <v>2.1889099999999999</v>
      </c>
      <c r="S345" s="89">
        <f t="shared" si="198"/>
        <v>2.1812399999999998</v>
      </c>
      <c r="T345" s="89">
        <f t="shared" si="198"/>
        <v>2.2208100000000002</v>
      </c>
      <c r="U345" s="89">
        <f t="shared" si="198"/>
        <v>2.2403400000000002</v>
      </c>
      <c r="V345" s="89">
        <f t="shared" si="198"/>
        <v>2.2288700000000001</v>
      </c>
      <c r="W345" s="89">
        <f t="shared" si="198"/>
        <v>2.20146</v>
      </c>
      <c r="X345" s="89">
        <f t="shared" si="198"/>
        <v>2.1448900000000002</v>
      </c>
      <c r="Y345" s="89">
        <f t="shared" si="198"/>
        <v>1.99986</v>
      </c>
      <c r="Z345" s="89">
        <f t="shared" si="198"/>
        <v>1.77664</v>
      </c>
      <c r="AA345" s="89">
        <f t="shared" si="198"/>
        <v>1.6307</v>
      </c>
    </row>
    <row r="346" spans="1:27" ht="12.75" hidden="1" customHeight="1" outlineLevel="1" x14ac:dyDescent="0.2">
      <c r="A346" s="99" t="s">
        <v>1364</v>
      </c>
      <c r="B346" s="60" t="s">
        <v>238</v>
      </c>
      <c r="C346" s="40" t="s">
        <v>79</v>
      </c>
      <c r="D346" s="41">
        <v>1286.81</v>
      </c>
      <c r="E346" s="41">
        <v>1227.94</v>
      </c>
      <c r="F346" s="41">
        <v>1170.81</v>
      </c>
      <c r="G346" s="41">
        <v>1112.68</v>
      </c>
      <c r="H346" s="41">
        <v>1111.8</v>
      </c>
      <c r="I346" s="41">
        <v>1119.28</v>
      </c>
      <c r="J346" s="41">
        <v>1145.49</v>
      </c>
      <c r="K346" s="41">
        <v>1277.18</v>
      </c>
      <c r="L346" s="41">
        <v>1536.9</v>
      </c>
      <c r="M346" s="41">
        <v>1696.83</v>
      </c>
      <c r="N346" s="41">
        <v>1874.08</v>
      </c>
      <c r="O346" s="41">
        <v>1902.77</v>
      </c>
      <c r="P346" s="41">
        <v>1907.06</v>
      </c>
      <c r="Q346" s="41">
        <v>1909.48</v>
      </c>
      <c r="R346" s="41">
        <v>1879.89</v>
      </c>
      <c r="S346" s="41">
        <v>1872.22</v>
      </c>
      <c r="T346" s="41">
        <v>1911.79</v>
      </c>
      <c r="U346" s="41">
        <v>1931.32</v>
      </c>
      <c r="V346" s="41">
        <v>1919.85</v>
      </c>
      <c r="W346" s="41">
        <v>1892.44</v>
      </c>
      <c r="X346" s="41">
        <v>1835.87</v>
      </c>
      <c r="Y346" s="41">
        <v>1690.84</v>
      </c>
      <c r="Z346" s="41">
        <v>1467.62</v>
      </c>
      <c r="AA346" s="41">
        <v>1321.68</v>
      </c>
    </row>
    <row r="347" spans="1:27" ht="12.75" hidden="1" customHeight="1" outlineLevel="1" x14ac:dyDescent="0.2">
      <c r="A347" s="99" t="s">
        <v>1365</v>
      </c>
      <c r="B347" s="60" t="s">
        <v>90</v>
      </c>
      <c r="C347" s="40" t="s">
        <v>79</v>
      </c>
      <c r="D347" s="41">
        <f>$D$327</f>
        <v>217.03</v>
      </c>
      <c r="E347" s="41">
        <f t="shared" ref="E347:AA347" si="199">$D$327</f>
        <v>217.03</v>
      </c>
      <c r="F347" s="41">
        <f t="shared" si="199"/>
        <v>217.03</v>
      </c>
      <c r="G347" s="41">
        <f t="shared" si="199"/>
        <v>217.03</v>
      </c>
      <c r="H347" s="41">
        <f t="shared" si="199"/>
        <v>217.03</v>
      </c>
      <c r="I347" s="41">
        <f t="shared" si="199"/>
        <v>217.03</v>
      </c>
      <c r="J347" s="41">
        <f t="shared" si="199"/>
        <v>217.03</v>
      </c>
      <c r="K347" s="41">
        <f t="shared" si="199"/>
        <v>217.03</v>
      </c>
      <c r="L347" s="41">
        <f t="shared" si="199"/>
        <v>217.03</v>
      </c>
      <c r="M347" s="41">
        <f t="shared" si="199"/>
        <v>217.03</v>
      </c>
      <c r="N347" s="41">
        <f t="shared" si="199"/>
        <v>217.03</v>
      </c>
      <c r="O347" s="41">
        <f t="shared" si="199"/>
        <v>217.03</v>
      </c>
      <c r="P347" s="41">
        <f t="shared" si="199"/>
        <v>217.03</v>
      </c>
      <c r="Q347" s="41">
        <f t="shared" si="199"/>
        <v>217.03</v>
      </c>
      <c r="R347" s="41">
        <f t="shared" si="199"/>
        <v>217.03</v>
      </c>
      <c r="S347" s="41">
        <f t="shared" si="199"/>
        <v>217.03</v>
      </c>
      <c r="T347" s="41">
        <f t="shared" si="199"/>
        <v>217.03</v>
      </c>
      <c r="U347" s="41">
        <f t="shared" si="199"/>
        <v>217.03</v>
      </c>
      <c r="V347" s="41">
        <f t="shared" si="199"/>
        <v>217.03</v>
      </c>
      <c r="W347" s="41">
        <f t="shared" si="199"/>
        <v>217.03</v>
      </c>
      <c r="X347" s="41">
        <f t="shared" si="199"/>
        <v>217.03</v>
      </c>
      <c r="Y347" s="41">
        <f t="shared" si="199"/>
        <v>217.03</v>
      </c>
      <c r="Z347" s="41">
        <f t="shared" si="199"/>
        <v>217.03</v>
      </c>
      <c r="AA347" s="41">
        <f t="shared" si="199"/>
        <v>217.03</v>
      </c>
    </row>
    <row r="348" spans="1:27" ht="12.75" hidden="1" customHeight="1" outlineLevel="1" x14ac:dyDescent="0.2">
      <c r="A348" s="99" t="s">
        <v>1366</v>
      </c>
      <c r="B348" s="60" t="s">
        <v>83</v>
      </c>
      <c r="C348" s="40" t="s">
        <v>79</v>
      </c>
      <c r="D348" s="41">
        <v>3.72</v>
      </c>
      <c r="E348" s="41">
        <v>3.72</v>
      </c>
      <c r="F348" s="41">
        <v>3.72</v>
      </c>
      <c r="G348" s="41">
        <v>3.72</v>
      </c>
      <c r="H348" s="41">
        <v>3.72</v>
      </c>
      <c r="I348" s="41">
        <v>3.72</v>
      </c>
      <c r="J348" s="41">
        <v>3.72</v>
      </c>
      <c r="K348" s="41">
        <v>3.72</v>
      </c>
      <c r="L348" s="41">
        <v>3.72</v>
      </c>
      <c r="M348" s="41">
        <v>3.72</v>
      </c>
      <c r="N348" s="41">
        <v>3.72</v>
      </c>
      <c r="O348" s="41">
        <v>3.72</v>
      </c>
      <c r="P348" s="41">
        <v>3.72</v>
      </c>
      <c r="Q348" s="41">
        <v>3.72</v>
      </c>
      <c r="R348" s="41">
        <v>3.72</v>
      </c>
      <c r="S348" s="41">
        <v>3.72</v>
      </c>
      <c r="T348" s="41">
        <v>3.72</v>
      </c>
      <c r="U348" s="41">
        <v>3.72</v>
      </c>
      <c r="V348" s="41">
        <v>3.72</v>
      </c>
      <c r="W348" s="41">
        <v>3.72</v>
      </c>
      <c r="X348" s="41">
        <v>3.72</v>
      </c>
      <c r="Y348" s="41">
        <v>3.72</v>
      </c>
      <c r="Z348" s="41">
        <v>3.72</v>
      </c>
      <c r="AA348" s="41">
        <v>3.72</v>
      </c>
    </row>
    <row r="349" spans="1:27" ht="12.75" hidden="1" customHeight="1" outlineLevel="1" x14ac:dyDescent="0.2">
      <c r="A349" s="99" t="s">
        <v>1367</v>
      </c>
      <c r="B349" s="60" t="s">
        <v>81</v>
      </c>
      <c r="C349" s="40" t="s">
        <v>79</v>
      </c>
      <c r="D349" s="41">
        <f>$D$11</f>
        <v>88.27</v>
      </c>
      <c r="E349" s="41">
        <f t="shared" ref="E349:AA349" si="200">$D$11</f>
        <v>88.27</v>
      </c>
      <c r="F349" s="41">
        <f t="shared" si="200"/>
        <v>88.27</v>
      </c>
      <c r="G349" s="41">
        <f t="shared" si="200"/>
        <v>88.27</v>
      </c>
      <c r="H349" s="41">
        <f t="shared" si="200"/>
        <v>88.27</v>
      </c>
      <c r="I349" s="41">
        <f t="shared" si="200"/>
        <v>88.27</v>
      </c>
      <c r="J349" s="41">
        <f t="shared" si="200"/>
        <v>88.27</v>
      </c>
      <c r="K349" s="41">
        <f t="shared" si="200"/>
        <v>88.27</v>
      </c>
      <c r="L349" s="41">
        <f t="shared" si="200"/>
        <v>88.27</v>
      </c>
      <c r="M349" s="41">
        <f t="shared" si="200"/>
        <v>88.27</v>
      </c>
      <c r="N349" s="41">
        <f t="shared" si="200"/>
        <v>88.27</v>
      </c>
      <c r="O349" s="41">
        <f t="shared" si="200"/>
        <v>88.27</v>
      </c>
      <c r="P349" s="41">
        <f t="shared" si="200"/>
        <v>88.27</v>
      </c>
      <c r="Q349" s="41">
        <f t="shared" si="200"/>
        <v>88.27</v>
      </c>
      <c r="R349" s="41">
        <f t="shared" si="200"/>
        <v>88.27</v>
      </c>
      <c r="S349" s="41">
        <f t="shared" si="200"/>
        <v>88.27</v>
      </c>
      <c r="T349" s="41">
        <f t="shared" si="200"/>
        <v>88.27</v>
      </c>
      <c r="U349" s="41">
        <f t="shared" si="200"/>
        <v>88.27</v>
      </c>
      <c r="V349" s="41">
        <f t="shared" si="200"/>
        <v>88.27</v>
      </c>
      <c r="W349" s="41">
        <f t="shared" si="200"/>
        <v>88.27</v>
      </c>
      <c r="X349" s="41">
        <f t="shared" si="200"/>
        <v>88.27</v>
      </c>
      <c r="Y349" s="41">
        <f t="shared" si="200"/>
        <v>88.27</v>
      </c>
      <c r="Z349" s="41">
        <f t="shared" si="200"/>
        <v>88.27</v>
      </c>
      <c r="AA349" s="41">
        <f t="shared" si="200"/>
        <v>88.27</v>
      </c>
    </row>
    <row r="350" spans="1:27" ht="12.75" customHeight="1" collapsed="1" x14ac:dyDescent="0.2">
      <c r="A350" s="98" t="s">
        <v>1368</v>
      </c>
      <c r="B350" s="25" t="str">
        <f>"06"&amp;"."&amp;$B$663&amp;"."&amp;$B$664</f>
        <v>06.01.2024</v>
      </c>
      <c r="C350" s="88" t="s">
        <v>76</v>
      </c>
      <c r="D350" s="89">
        <f>ROUND(((D351+D352+D354+D353)/1000),5)</f>
        <v>1.6312199999999999</v>
      </c>
      <c r="E350" s="89">
        <f>ROUND(((E351+E352+E354+E353)/1000),5)</f>
        <v>1.5741000000000001</v>
      </c>
      <c r="F350" s="89">
        <f>ROUND(((F351+F352+F354+F353)/1000),5)</f>
        <v>1.52556</v>
      </c>
      <c r="G350" s="89">
        <f t="shared" ref="G350:AA350" si="201">ROUND(((G351+G352+G354+G353)/1000),5)</f>
        <v>1.5115000000000001</v>
      </c>
      <c r="H350" s="89">
        <f t="shared" si="201"/>
        <v>1.42499</v>
      </c>
      <c r="I350" s="89">
        <f t="shared" si="201"/>
        <v>1.43598</v>
      </c>
      <c r="J350" s="89">
        <f t="shared" si="201"/>
        <v>1.4595199999999999</v>
      </c>
      <c r="K350" s="89">
        <f t="shared" si="201"/>
        <v>1.57483</v>
      </c>
      <c r="L350" s="89">
        <f t="shared" si="201"/>
        <v>1.7685900000000001</v>
      </c>
      <c r="M350" s="89">
        <f t="shared" si="201"/>
        <v>2.0047700000000002</v>
      </c>
      <c r="N350" s="89">
        <f t="shared" si="201"/>
        <v>2.1982699999999999</v>
      </c>
      <c r="O350" s="89">
        <f t="shared" si="201"/>
        <v>2.22777</v>
      </c>
      <c r="P350" s="89">
        <f t="shared" si="201"/>
        <v>2.2268599999999998</v>
      </c>
      <c r="Q350" s="89">
        <f t="shared" si="201"/>
        <v>2.2263899999999999</v>
      </c>
      <c r="R350" s="89">
        <f t="shared" si="201"/>
        <v>2.1943899999999998</v>
      </c>
      <c r="S350" s="89">
        <f t="shared" si="201"/>
        <v>2.1873900000000002</v>
      </c>
      <c r="T350" s="89">
        <f t="shared" si="201"/>
        <v>2.2312500000000002</v>
      </c>
      <c r="U350" s="89">
        <f t="shared" si="201"/>
        <v>2.2609599999999999</v>
      </c>
      <c r="V350" s="89">
        <f t="shared" si="201"/>
        <v>2.2496299999999998</v>
      </c>
      <c r="W350" s="89">
        <f t="shared" si="201"/>
        <v>2.23576</v>
      </c>
      <c r="X350" s="89">
        <f t="shared" si="201"/>
        <v>2.2244600000000001</v>
      </c>
      <c r="Y350" s="89">
        <f t="shared" si="201"/>
        <v>2.1459700000000002</v>
      </c>
      <c r="Z350" s="89">
        <f t="shared" si="201"/>
        <v>1.85829</v>
      </c>
      <c r="AA350" s="89">
        <f t="shared" si="201"/>
        <v>1.66764</v>
      </c>
    </row>
    <row r="351" spans="1:27" ht="12.75" hidden="1" customHeight="1" outlineLevel="1" x14ac:dyDescent="0.2">
      <c r="A351" s="99" t="s">
        <v>1369</v>
      </c>
      <c r="B351" s="60" t="s">
        <v>238</v>
      </c>
      <c r="C351" s="40" t="s">
        <v>79</v>
      </c>
      <c r="D351" s="41">
        <v>1322.2</v>
      </c>
      <c r="E351" s="41">
        <v>1265.08</v>
      </c>
      <c r="F351" s="41">
        <v>1216.54</v>
      </c>
      <c r="G351" s="41">
        <v>1202.48</v>
      </c>
      <c r="H351" s="41">
        <v>1115.97</v>
      </c>
      <c r="I351" s="41">
        <v>1126.96</v>
      </c>
      <c r="J351" s="41">
        <v>1150.5</v>
      </c>
      <c r="K351" s="41">
        <v>1265.81</v>
      </c>
      <c r="L351" s="41">
        <v>1459.57</v>
      </c>
      <c r="M351" s="41">
        <v>1695.75</v>
      </c>
      <c r="N351" s="41">
        <v>1889.25</v>
      </c>
      <c r="O351" s="41">
        <v>1918.75</v>
      </c>
      <c r="P351" s="41">
        <v>1917.84</v>
      </c>
      <c r="Q351" s="41">
        <v>1917.37</v>
      </c>
      <c r="R351" s="41">
        <v>1885.37</v>
      </c>
      <c r="S351" s="41">
        <v>1878.37</v>
      </c>
      <c r="T351" s="41">
        <v>1922.23</v>
      </c>
      <c r="U351" s="41">
        <v>1951.94</v>
      </c>
      <c r="V351" s="41">
        <v>1940.61</v>
      </c>
      <c r="W351" s="41">
        <v>1926.74</v>
      </c>
      <c r="X351" s="41">
        <v>1915.44</v>
      </c>
      <c r="Y351" s="41">
        <v>1836.95</v>
      </c>
      <c r="Z351" s="41">
        <v>1549.27</v>
      </c>
      <c r="AA351" s="41">
        <v>1358.62</v>
      </c>
    </row>
    <row r="352" spans="1:27" ht="12.75" hidden="1" customHeight="1" outlineLevel="1" x14ac:dyDescent="0.2">
      <c r="A352" s="99" t="s">
        <v>1370</v>
      </c>
      <c r="B352" s="60" t="s">
        <v>90</v>
      </c>
      <c r="C352" s="40" t="s">
        <v>79</v>
      </c>
      <c r="D352" s="41">
        <f>$D$327</f>
        <v>217.03</v>
      </c>
      <c r="E352" s="41">
        <f t="shared" ref="E352:AA352" si="202">$D$327</f>
        <v>217.03</v>
      </c>
      <c r="F352" s="41">
        <f t="shared" si="202"/>
        <v>217.03</v>
      </c>
      <c r="G352" s="41">
        <f t="shared" si="202"/>
        <v>217.03</v>
      </c>
      <c r="H352" s="41">
        <f t="shared" si="202"/>
        <v>217.03</v>
      </c>
      <c r="I352" s="41">
        <f t="shared" si="202"/>
        <v>217.03</v>
      </c>
      <c r="J352" s="41">
        <f t="shared" si="202"/>
        <v>217.03</v>
      </c>
      <c r="K352" s="41">
        <f t="shared" si="202"/>
        <v>217.03</v>
      </c>
      <c r="L352" s="41">
        <f t="shared" si="202"/>
        <v>217.03</v>
      </c>
      <c r="M352" s="41">
        <f t="shared" si="202"/>
        <v>217.03</v>
      </c>
      <c r="N352" s="41">
        <f t="shared" si="202"/>
        <v>217.03</v>
      </c>
      <c r="O352" s="41">
        <f t="shared" si="202"/>
        <v>217.03</v>
      </c>
      <c r="P352" s="41">
        <f t="shared" si="202"/>
        <v>217.03</v>
      </c>
      <c r="Q352" s="41">
        <f t="shared" si="202"/>
        <v>217.03</v>
      </c>
      <c r="R352" s="41">
        <f t="shared" si="202"/>
        <v>217.03</v>
      </c>
      <c r="S352" s="41">
        <f t="shared" si="202"/>
        <v>217.03</v>
      </c>
      <c r="T352" s="41">
        <f t="shared" si="202"/>
        <v>217.03</v>
      </c>
      <c r="U352" s="41">
        <f t="shared" si="202"/>
        <v>217.03</v>
      </c>
      <c r="V352" s="41">
        <f t="shared" si="202"/>
        <v>217.03</v>
      </c>
      <c r="W352" s="41">
        <f t="shared" si="202"/>
        <v>217.03</v>
      </c>
      <c r="X352" s="41">
        <f t="shared" si="202"/>
        <v>217.03</v>
      </c>
      <c r="Y352" s="41">
        <f t="shared" si="202"/>
        <v>217.03</v>
      </c>
      <c r="Z352" s="41">
        <f t="shared" si="202"/>
        <v>217.03</v>
      </c>
      <c r="AA352" s="41">
        <f t="shared" si="202"/>
        <v>217.03</v>
      </c>
    </row>
    <row r="353" spans="1:27" ht="12.75" hidden="1" customHeight="1" outlineLevel="1" x14ac:dyDescent="0.2">
      <c r="A353" s="99" t="s">
        <v>1371</v>
      </c>
      <c r="B353" s="60" t="s">
        <v>83</v>
      </c>
      <c r="C353" s="40" t="s">
        <v>79</v>
      </c>
      <c r="D353" s="41">
        <v>3.72</v>
      </c>
      <c r="E353" s="41">
        <v>3.72</v>
      </c>
      <c r="F353" s="41">
        <v>3.72</v>
      </c>
      <c r="G353" s="41">
        <v>3.72</v>
      </c>
      <c r="H353" s="41">
        <v>3.72</v>
      </c>
      <c r="I353" s="41">
        <v>3.72</v>
      </c>
      <c r="J353" s="41">
        <v>3.72</v>
      </c>
      <c r="K353" s="41">
        <v>3.72</v>
      </c>
      <c r="L353" s="41">
        <v>3.72</v>
      </c>
      <c r="M353" s="41">
        <v>3.72</v>
      </c>
      <c r="N353" s="41">
        <v>3.72</v>
      </c>
      <c r="O353" s="41">
        <v>3.72</v>
      </c>
      <c r="P353" s="41">
        <v>3.72</v>
      </c>
      <c r="Q353" s="41">
        <v>3.72</v>
      </c>
      <c r="R353" s="41">
        <v>3.72</v>
      </c>
      <c r="S353" s="41">
        <v>3.72</v>
      </c>
      <c r="T353" s="41">
        <v>3.72</v>
      </c>
      <c r="U353" s="41">
        <v>3.72</v>
      </c>
      <c r="V353" s="41">
        <v>3.72</v>
      </c>
      <c r="W353" s="41">
        <v>3.72</v>
      </c>
      <c r="X353" s="41">
        <v>3.72</v>
      </c>
      <c r="Y353" s="41">
        <v>3.72</v>
      </c>
      <c r="Z353" s="41">
        <v>3.72</v>
      </c>
      <c r="AA353" s="41">
        <v>3.72</v>
      </c>
    </row>
    <row r="354" spans="1:27" ht="12.75" hidden="1" customHeight="1" outlineLevel="1" x14ac:dyDescent="0.2">
      <c r="A354" s="99" t="s">
        <v>1372</v>
      </c>
      <c r="B354" s="60" t="s">
        <v>81</v>
      </c>
      <c r="C354" s="40" t="s">
        <v>79</v>
      </c>
      <c r="D354" s="41">
        <f>$D$11</f>
        <v>88.27</v>
      </c>
      <c r="E354" s="41">
        <f t="shared" ref="E354:AA354" si="203">$D$11</f>
        <v>88.27</v>
      </c>
      <c r="F354" s="41">
        <f t="shared" si="203"/>
        <v>88.27</v>
      </c>
      <c r="G354" s="41">
        <f t="shared" si="203"/>
        <v>88.27</v>
      </c>
      <c r="H354" s="41">
        <f t="shared" si="203"/>
        <v>88.27</v>
      </c>
      <c r="I354" s="41">
        <f t="shared" si="203"/>
        <v>88.27</v>
      </c>
      <c r="J354" s="41">
        <f t="shared" si="203"/>
        <v>88.27</v>
      </c>
      <c r="K354" s="41">
        <f t="shared" si="203"/>
        <v>88.27</v>
      </c>
      <c r="L354" s="41">
        <f t="shared" si="203"/>
        <v>88.27</v>
      </c>
      <c r="M354" s="41">
        <f t="shared" si="203"/>
        <v>88.27</v>
      </c>
      <c r="N354" s="41">
        <f t="shared" si="203"/>
        <v>88.27</v>
      </c>
      <c r="O354" s="41">
        <f t="shared" si="203"/>
        <v>88.27</v>
      </c>
      <c r="P354" s="41">
        <f t="shared" si="203"/>
        <v>88.27</v>
      </c>
      <c r="Q354" s="41">
        <f t="shared" si="203"/>
        <v>88.27</v>
      </c>
      <c r="R354" s="41">
        <f t="shared" si="203"/>
        <v>88.27</v>
      </c>
      <c r="S354" s="41">
        <f t="shared" si="203"/>
        <v>88.27</v>
      </c>
      <c r="T354" s="41">
        <f t="shared" si="203"/>
        <v>88.27</v>
      </c>
      <c r="U354" s="41">
        <f t="shared" si="203"/>
        <v>88.27</v>
      </c>
      <c r="V354" s="41">
        <f t="shared" si="203"/>
        <v>88.27</v>
      </c>
      <c r="W354" s="41">
        <f t="shared" si="203"/>
        <v>88.27</v>
      </c>
      <c r="X354" s="41">
        <f t="shared" si="203"/>
        <v>88.27</v>
      </c>
      <c r="Y354" s="41">
        <f t="shared" si="203"/>
        <v>88.27</v>
      </c>
      <c r="Z354" s="41">
        <f t="shared" si="203"/>
        <v>88.27</v>
      </c>
      <c r="AA354" s="41">
        <f t="shared" si="203"/>
        <v>88.27</v>
      </c>
    </row>
    <row r="355" spans="1:27" ht="12.75" customHeight="1" collapsed="1" x14ac:dyDescent="0.2">
      <c r="A355" s="98" t="s">
        <v>1373</v>
      </c>
      <c r="B355" s="25" t="str">
        <f>"07"&amp;"."&amp;$B$663&amp;"."&amp;$B$664</f>
        <v>07.01.2024</v>
      </c>
      <c r="C355" s="88" t="s">
        <v>76</v>
      </c>
      <c r="D355" s="89">
        <f>ROUND(((D356+D357+D359+D358)/1000),5)</f>
        <v>1.58162</v>
      </c>
      <c r="E355" s="89">
        <f>ROUND(((E356+E357+E359+E358)/1000),5)</f>
        <v>1.5387</v>
      </c>
      <c r="F355" s="89">
        <f>ROUND(((F356+F357+F359+F358)/1000),5)</f>
        <v>1.46143</v>
      </c>
      <c r="G355" s="89">
        <f t="shared" ref="G355:AA355" si="204">ROUND(((G356+G357+G359+G358)/1000),5)</f>
        <v>1.4273100000000001</v>
      </c>
      <c r="H355" s="89">
        <f t="shared" si="204"/>
        <v>1.4484300000000001</v>
      </c>
      <c r="I355" s="89">
        <f t="shared" si="204"/>
        <v>1.45258</v>
      </c>
      <c r="J355" s="89">
        <f t="shared" si="204"/>
        <v>1.4898100000000001</v>
      </c>
      <c r="K355" s="89">
        <f t="shared" si="204"/>
        <v>1.5862499999999999</v>
      </c>
      <c r="L355" s="89">
        <f t="shared" si="204"/>
        <v>1.7673000000000001</v>
      </c>
      <c r="M355" s="89">
        <f t="shared" si="204"/>
        <v>1.8985099999999999</v>
      </c>
      <c r="N355" s="89">
        <f t="shared" si="204"/>
        <v>2.0897399999999999</v>
      </c>
      <c r="O355" s="89">
        <f t="shared" si="204"/>
        <v>2.1555499999999999</v>
      </c>
      <c r="P355" s="89">
        <f t="shared" si="204"/>
        <v>2.1594099999999998</v>
      </c>
      <c r="Q355" s="89">
        <f t="shared" si="204"/>
        <v>2.1626099999999999</v>
      </c>
      <c r="R355" s="89">
        <f t="shared" si="204"/>
        <v>2.1316899999999999</v>
      </c>
      <c r="S355" s="89">
        <f t="shared" si="204"/>
        <v>2.1200899999999998</v>
      </c>
      <c r="T355" s="89">
        <f t="shared" si="204"/>
        <v>2.1834199999999999</v>
      </c>
      <c r="U355" s="89">
        <f t="shared" si="204"/>
        <v>2.2160500000000001</v>
      </c>
      <c r="V355" s="89">
        <f t="shared" si="204"/>
        <v>2.2161499999999998</v>
      </c>
      <c r="W355" s="89">
        <f t="shared" si="204"/>
        <v>2.2009699999999999</v>
      </c>
      <c r="X355" s="89">
        <f t="shared" si="204"/>
        <v>2.1930399999999999</v>
      </c>
      <c r="Y355" s="89">
        <f t="shared" si="204"/>
        <v>2.10677</v>
      </c>
      <c r="Z355" s="89">
        <f t="shared" si="204"/>
        <v>1.8547800000000001</v>
      </c>
      <c r="AA355" s="89">
        <f t="shared" si="204"/>
        <v>1.6809700000000001</v>
      </c>
    </row>
    <row r="356" spans="1:27" ht="12.75" hidden="1" customHeight="1" outlineLevel="1" x14ac:dyDescent="0.2">
      <c r="A356" s="99" t="s">
        <v>1374</v>
      </c>
      <c r="B356" s="60" t="s">
        <v>238</v>
      </c>
      <c r="C356" s="40" t="s">
        <v>79</v>
      </c>
      <c r="D356" s="41">
        <v>1272.5999999999999</v>
      </c>
      <c r="E356" s="41">
        <v>1229.68</v>
      </c>
      <c r="F356" s="41">
        <v>1152.4100000000001</v>
      </c>
      <c r="G356" s="41">
        <v>1118.29</v>
      </c>
      <c r="H356" s="41">
        <v>1139.4100000000001</v>
      </c>
      <c r="I356" s="41">
        <v>1143.56</v>
      </c>
      <c r="J356" s="41">
        <v>1180.79</v>
      </c>
      <c r="K356" s="41">
        <v>1277.23</v>
      </c>
      <c r="L356" s="41">
        <v>1458.28</v>
      </c>
      <c r="M356" s="41">
        <v>1589.49</v>
      </c>
      <c r="N356" s="41">
        <v>1780.72</v>
      </c>
      <c r="O356" s="41">
        <v>1846.53</v>
      </c>
      <c r="P356" s="41">
        <v>1850.39</v>
      </c>
      <c r="Q356" s="41">
        <v>1853.59</v>
      </c>
      <c r="R356" s="41">
        <v>1822.67</v>
      </c>
      <c r="S356" s="41">
        <v>1811.07</v>
      </c>
      <c r="T356" s="41">
        <v>1874.4</v>
      </c>
      <c r="U356" s="41">
        <v>1907.03</v>
      </c>
      <c r="V356" s="41">
        <v>1907.13</v>
      </c>
      <c r="W356" s="41">
        <v>1891.95</v>
      </c>
      <c r="X356" s="41">
        <v>1884.02</v>
      </c>
      <c r="Y356" s="41">
        <v>1797.75</v>
      </c>
      <c r="Z356" s="41">
        <v>1545.76</v>
      </c>
      <c r="AA356" s="41">
        <v>1371.95</v>
      </c>
    </row>
    <row r="357" spans="1:27" ht="12.75" hidden="1" customHeight="1" outlineLevel="1" x14ac:dyDescent="0.2">
      <c r="A357" s="99" t="s">
        <v>1375</v>
      </c>
      <c r="B357" s="60" t="s">
        <v>90</v>
      </c>
      <c r="C357" s="40" t="s">
        <v>79</v>
      </c>
      <c r="D357" s="41">
        <f>$D$327</f>
        <v>217.03</v>
      </c>
      <c r="E357" s="41">
        <f t="shared" ref="E357:AA357" si="205">$D$327</f>
        <v>217.03</v>
      </c>
      <c r="F357" s="41">
        <f t="shared" si="205"/>
        <v>217.03</v>
      </c>
      <c r="G357" s="41">
        <f t="shared" si="205"/>
        <v>217.03</v>
      </c>
      <c r="H357" s="41">
        <f t="shared" si="205"/>
        <v>217.03</v>
      </c>
      <c r="I357" s="41">
        <f t="shared" si="205"/>
        <v>217.03</v>
      </c>
      <c r="J357" s="41">
        <f t="shared" si="205"/>
        <v>217.03</v>
      </c>
      <c r="K357" s="41">
        <f t="shared" si="205"/>
        <v>217.03</v>
      </c>
      <c r="L357" s="41">
        <f t="shared" si="205"/>
        <v>217.03</v>
      </c>
      <c r="M357" s="41">
        <f t="shared" si="205"/>
        <v>217.03</v>
      </c>
      <c r="N357" s="41">
        <f t="shared" si="205"/>
        <v>217.03</v>
      </c>
      <c r="O357" s="41">
        <f t="shared" si="205"/>
        <v>217.03</v>
      </c>
      <c r="P357" s="41">
        <f t="shared" si="205"/>
        <v>217.03</v>
      </c>
      <c r="Q357" s="41">
        <f t="shared" si="205"/>
        <v>217.03</v>
      </c>
      <c r="R357" s="41">
        <f t="shared" si="205"/>
        <v>217.03</v>
      </c>
      <c r="S357" s="41">
        <f t="shared" si="205"/>
        <v>217.03</v>
      </c>
      <c r="T357" s="41">
        <f t="shared" si="205"/>
        <v>217.03</v>
      </c>
      <c r="U357" s="41">
        <f t="shared" si="205"/>
        <v>217.03</v>
      </c>
      <c r="V357" s="41">
        <f t="shared" si="205"/>
        <v>217.03</v>
      </c>
      <c r="W357" s="41">
        <f t="shared" si="205"/>
        <v>217.03</v>
      </c>
      <c r="X357" s="41">
        <f t="shared" si="205"/>
        <v>217.03</v>
      </c>
      <c r="Y357" s="41">
        <f t="shared" si="205"/>
        <v>217.03</v>
      </c>
      <c r="Z357" s="41">
        <f t="shared" si="205"/>
        <v>217.03</v>
      </c>
      <c r="AA357" s="41">
        <f t="shared" si="205"/>
        <v>217.03</v>
      </c>
    </row>
    <row r="358" spans="1:27" ht="12.75" hidden="1" customHeight="1" outlineLevel="1" x14ac:dyDescent="0.2">
      <c r="A358" s="99" t="s">
        <v>1376</v>
      </c>
      <c r="B358" s="60" t="s">
        <v>83</v>
      </c>
      <c r="C358" s="40" t="s">
        <v>79</v>
      </c>
      <c r="D358" s="41">
        <v>3.72</v>
      </c>
      <c r="E358" s="41">
        <v>3.72</v>
      </c>
      <c r="F358" s="41">
        <v>3.72</v>
      </c>
      <c r="G358" s="41">
        <v>3.72</v>
      </c>
      <c r="H358" s="41">
        <v>3.72</v>
      </c>
      <c r="I358" s="41">
        <v>3.72</v>
      </c>
      <c r="J358" s="41">
        <v>3.72</v>
      </c>
      <c r="K358" s="41">
        <v>3.72</v>
      </c>
      <c r="L358" s="41">
        <v>3.72</v>
      </c>
      <c r="M358" s="41">
        <v>3.72</v>
      </c>
      <c r="N358" s="41">
        <v>3.72</v>
      </c>
      <c r="O358" s="41">
        <v>3.72</v>
      </c>
      <c r="P358" s="41">
        <v>3.72</v>
      </c>
      <c r="Q358" s="41">
        <v>3.72</v>
      </c>
      <c r="R358" s="41">
        <v>3.72</v>
      </c>
      <c r="S358" s="41">
        <v>3.72</v>
      </c>
      <c r="T358" s="41">
        <v>3.72</v>
      </c>
      <c r="U358" s="41">
        <v>3.72</v>
      </c>
      <c r="V358" s="41">
        <v>3.72</v>
      </c>
      <c r="W358" s="41">
        <v>3.72</v>
      </c>
      <c r="X358" s="41">
        <v>3.72</v>
      </c>
      <c r="Y358" s="41">
        <v>3.72</v>
      </c>
      <c r="Z358" s="41">
        <v>3.72</v>
      </c>
      <c r="AA358" s="41">
        <v>3.72</v>
      </c>
    </row>
    <row r="359" spans="1:27" ht="12.75" hidden="1" customHeight="1" outlineLevel="1" x14ac:dyDescent="0.2">
      <c r="A359" s="99" t="s">
        <v>1377</v>
      </c>
      <c r="B359" s="60" t="s">
        <v>81</v>
      </c>
      <c r="C359" s="40" t="s">
        <v>79</v>
      </c>
      <c r="D359" s="41">
        <f>$D$11</f>
        <v>88.27</v>
      </c>
      <c r="E359" s="41">
        <f t="shared" ref="E359:AA359" si="206">$D$11</f>
        <v>88.27</v>
      </c>
      <c r="F359" s="41">
        <f t="shared" si="206"/>
        <v>88.27</v>
      </c>
      <c r="G359" s="41">
        <f t="shared" si="206"/>
        <v>88.27</v>
      </c>
      <c r="H359" s="41">
        <f t="shared" si="206"/>
        <v>88.27</v>
      </c>
      <c r="I359" s="41">
        <f t="shared" si="206"/>
        <v>88.27</v>
      </c>
      <c r="J359" s="41">
        <f t="shared" si="206"/>
        <v>88.27</v>
      </c>
      <c r="K359" s="41">
        <f t="shared" si="206"/>
        <v>88.27</v>
      </c>
      <c r="L359" s="41">
        <f t="shared" si="206"/>
        <v>88.27</v>
      </c>
      <c r="M359" s="41">
        <f t="shared" si="206"/>
        <v>88.27</v>
      </c>
      <c r="N359" s="41">
        <f t="shared" si="206"/>
        <v>88.27</v>
      </c>
      <c r="O359" s="41">
        <f t="shared" si="206"/>
        <v>88.27</v>
      </c>
      <c r="P359" s="41">
        <f t="shared" si="206"/>
        <v>88.27</v>
      </c>
      <c r="Q359" s="41">
        <f t="shared" si="206"/>
        <v>88.27</v>
      </c>
      <c r="R359" s="41">
        <f t="shared" si="206"/>
        <v>88.27</v>
      </c>
      <c r="S359" s="41">
        <f t="shared" si="206"/>
        <v>88.27</v>
      </c>
      <c r="T359" s="41">
        <f t="shared" si="206"/>
        <v>88.27</v>
      </c>
      <c r="U359" s="41">
        <f t="shared" si="206"/>
        <v>88.27</v>
      </c>
      <c r="V359" s="41">
        <f t="shared" si="206"/>
        <v>88.27</v>
      </c>
      <c r="W359" s="41">
        <f t="shared" si="206"/>
        <v>88.27</v>
      </c>
      <c r="X359" s="41">
        <f t="shared" si="206"/>
        <v>88.27</v>
      </c>
      <c r="Y359" s="41">
        <f t="shared" si="206"/>
        <v>88.27</v>
      </c>
      <c r="Z359" s="41">
        <f t="shared" si="206"/>
        <v>88.27</v>
      </c>
      <c r="AA359" s="41">
        <f t="shared" si="206"/>
        <v>88.27</v>
      </c>
    </row>
    <row r="360" spans="1:27" ht="12.75" customHeight="1" collapsed="1" x14ac:dyDescent="0.2">
      <c r="A360" s="98" t="s">
        <v>1378</v>
      </c>
      <c r="B360" s="25" t="str">
        <f>"08"&amp;"."&amp;$B$663&amp;"."&amp;$B$664</f>
        <v>08.01.2024</v>
      </c>
      <c r="C360" s="88" t="s">
        <v>76</v>
      </c>
      <c r="D360" s="89">
        <f>ROUND(((D361+D362+D364+D363)/1000),5)</f>
        <v>1.6914</v>
      </c>
      <c r="E360" s="89">
        <f>ROUND(((E361+E362+E364+E363)/1000),5)</f>
        <v>1.5798099999999999</v>
      </c>
      <c r="F360" s="89">
        <f>ROUND(((F361+F362+F364+F363)/1000),5)</f>
        <v>1.5686599999999999</v>
      </c>
      <c r="G360" s="89">
        <f t="shared" ref="G360:AA360" si="207">ROUND(((G361+G362+G364+G363)/1000),5)</f>
        <v>1.55098</v>
      </c>
      <c r="H360" s="89">
        <f t="shared" si="207"/>
        <v>1.5518099999999999</v>
      </c>
      <c r="I360" s="89">
        <f t="shared" si="207"/>
        <v>1.5526500000000001</v>
      </c>
      <c r="J360" s="89">
        <f t="shared" si="207"/>
        <v>1.5382</v>
      </c>
      <c r="K360" s="89">
        <f t="shared" si="207"/>
        <v>1.6787700000000001</v>
      </c>
      <c r="L360" s="89">
        <f t="shared" si="207"/>
        <v>1.8314600000000001</v>
      </c>
      <c r="M360" s="89">
        <f t="shared" si="207"/>
        <v>2.0379800000000001</v>
      </c>
      <c r="N360" s="89">
        <f t="shared" si="207"/>
        <v>2.1778400000000002</v>
      </c>
      <c r="O360" s="89">
        <f t="shared" si="207"/>
        <v>2.20404</v>
      </c>
      <c r="P360" s="89">
        <f t="shared" si="207"/>
        <v>2.2033900000000002</v>
      </c>
      <c r="Q360" s="89">
        <f t="shared" si="207"/>
        <v>2.2079499999999999</v>
      </c>
      <c r="R360" s="89">
        <f t="shared" si="207"/>
        <v>2.1670699999999998</v>
      </c>
      <c r="S360" s="89">
        <f t="shared" si="207"/>
        <v>2.1728800000000001</v>
      </c>
      <c r="T360" s="89">
        <f t="shared" si="207"/>
        <v>2.19665</v>
      </c>
      <c r="U360" s="89">
        <f t="shared" si="207"/>
        <v>2.23136</v>
      </c>
      <c r="V360" s="89">
        <f t="shared" si="207"/>
        <v>2.2143199999999998</v>
      </c>
      <c r="W360" s="89">
        <f t="shared" si="207"/>
        <v>2.1951800000000001</v>
      </c>
      <c r="X360" s="89">
        <f t="shared" si="207"/>
        <v>2.1848800000000002</v>
      </c>
      <c r="Y360" s="89">
        <f t="shared" si="207"/>
        <v>2.0315500000000002</v>
      </c>
      <c r="Z360" s="89">
        <f t="shared" si="207"/>
        <v>1.78613</v>
      </c>
      <c r="AA360" s="89">
        <f t="shared" si="207"/>
        <v>1.57385</v>
      </c>
    </row>
    <row r="361" spans="1:27" ht="12.75" hidden="1" customHeight="1" outlineLevel="1" x14ac:dyDescent="0.2">
      <c r="A361" s="99" t="s">
        <v>1379</v>
      </c>
      <c r="B361" s="60" t="s">
        <v>238</v>
      </c>
      <c r="C361" s="40" t="s">
        <v>79</v>
      </c>
      <c r="D361" s="41">
        <v>1382.38</v>
      </c>
      <c r="E361" s="41">
        <v>1270.79</v>
      </c>
      <c r="F361" s="41">
        <v>1259.6400000000001</v>
      </c>
      <c r="G361" s="41">
        <v>1241.96</v>
      </c>
      <c r="H361" s="41">
        <v>1242.79</v>
      </c>
      <c r="I361" s="41">
        <v>1243.6300000000001</v>
      </c>
      <c r="J361" s="41">
        <v>1229.18</v>
      </c>
      <c r="K361" s="41">
        <v>1369.75</v>
      </c>
      <c r="L361" s="41">
        <v>1522.44</v>
      </c>
      <c r="M361" s="41">
        <v>1728.96</v>
      </c>
      <c r="N361" s="41">
        <v>1868.82</v>
      </c>
      <c r="O361" s="41">
        <v>1895.02</v>
      </c>
      <c r="P361" s="41">
        <v>1894.37</v>
      </c>
      <c r="Q361" s="41">
        <v>1898.93</v>
      </c>
      <c r="R361" s="41">
        <v>1858.05</v>
      </c>
      <c r="S361" s="41">
        <v>1863.86</v>
      </c>
      <c r="T361" s="41">
        <v>1887.63</v>
      </c>
      <c r="U361" s="41">
        <v>1922.34</v>
      </c>
      <c r="V361" s="41">
        <v>1905.3</v>
      </c>
      <c r="W361" s="41">
        <v>1886.16</v>
      </c>
      <c r="X361" s="41">
        <v>1875.86</v>
      </c>
      <c r="Y361" s="41">
        <v>1722.53</v>
      </c>
      <c r="Z361" s="41">
        <v>1477.11</v>
      </c>
      <c r="AA361" s="41">
        <v>1264.83</v>
      </c>
    </row>
    <row r="362" spans="1:27" ht="12.75" hidden="1" customHeight="1" outlineLevel="1" x14ac:dyDescent="0.2">
      <c r="A362" s="99" t="s">
        <v>1380</v>
      </c>
      <c r="B362" s="60" t="s">
        <v>90</v>
      </c>
      <c r="C362" s="40" t="s">
        <v>79</v>
      </c>
      <c r="D362" s="41">
        <f>$D$327</f>
        <v>217.03</v>
      </c>
      <c r="E362" s="41">
        <f t="shared" ref="E362:AA362" si="208">$D$327</f>
        <v>217.03</v>
      </c>
      <c r="F362" s="41">
        <f t="shared" si="208"/>
        <v>217.03</v>
      </c>
      <c r="G362" s="41">
        <f t="shared" si="208"/>
        <v>217.03</v>
      </c>
      <c r="H362" s="41">
        <f t="shared" si="208"/>
        <v>217.03</v>
      </c>
      <c r="I362" s="41">
        <f t="shared" si="208"/>
        <v>217.03</v>
      </c>
      <c r="J362" s="41">
        <f t="shared" si="208"/>
        <v>217.03</v>
      </c>
      <c r="K362" s="41">
        <f t="shared" si="208"/>
        <v>217.03</v>
      </c>
      <c r="L362" s="41">
        <f t="shared" si="208"/>
        <v>217.03</v>
      </c>
      <c r="M362" s="41">
        <f t="shared" si="208"/>
        <v>217.03</v>
      </c>
      <c r="N362" s="41">
        <f t="shared" si="208"/>
        <v>217.03</v>
      </c>
      <c r="O362" s="41">
        <f t="shared" si="208"/>
        <v>217.03</v>
      </c>
      <c r="P362" s="41">
        <f t="shared" si="208"/>
        <v>217.03</v>
      </c>
      <c r="Q362" s="41">
        <f t="shared" si="208"/>
        <v>217.03</v>
      </c>
      <c r="R362" s="41">
        <f t="shared" si="208"/>
        <v>217.03</v>
      </c>
      <c r="S362" s="41">
        <f t="shared" si="208"/>
        <v>217.03</v>
      </c>
      <c r="T362" s="41">
        <f t="shared" si="208"/>
        <v>217.03</v>
      </c>
      <c r="U362" s="41">
        <f t="shared" si="208"/>
        <v>217.03</v>
      </c>
      <c r="V362" s="41">
        <f t="shared" si="208"/>
        <v>217.03</v>
      </c>
      <c r="W362" s="41">
        <f t="shared" si="208"/>
        <v>217.03</v>
      </c>
      <c r="X362" s="41">
        <f t="shared" si="208"/>
        <v>217.03</v>
      </c>
      <c r="Y362" s="41">
        <f t="shared" si="208"/>
        <v>217.03</v>
      </c>
      <c r="Z362" s="41">
        <f t="shared" si="208"/>
        <v>217.03</v>
      </c>
      <c r="AA362" s="41">
        <f t="shared" si="208"/>
        <v>217.03</v>
      </c>
    </row>
    <row r="363" spans="1:27" ht="12.75" hidden="1" customHeight="1" outlineLevel="1" x14ac:dyDescent="0.2">
      <c r="A363" s="99" t="s">
        <v>1381</v>
      </c>
      <c r="B363" s="60" t="s">
        <v>83</v>
      </c>
      <c r="C363" s="40" t="s">
        <v>79</v>
      </c>
      <c r="D363" s="41">
        <v>3.72</v>
      </c>
      <c r="E363" s="41">
        <v>3.72</v>
      </c>
      <c r="F363" s="41">
        <v>3.72</v>
      </c>
      <c r="G363" s="41">
        <v>3.72</v>
      </c>
      <c r="H363" s="41">
        <v>3.72</v>
      </c>
      <c r="I363" s="41">
        <v>3.72</v>
      </c>
      <c r="J363" s="41">
        <v>3.72</v>
      </c>
      <c r="K363" s="41">
        <v>3.72</v>
      </c>
      <c r="L363" s="41">
        <v>3.72</v>
      </c>
      <c r="M363" s="41">
        <v>3.72</v>
      </c>
      <c r="N363" s="41">
        <v>3.72</v>
      </c>
      <c r="O363" s="41">
        <v>3.72</v>
      </c>
      <c r="P363" s="41">
        <v>3.72</v>
      </c>
      <c r="Q363" s="41">
        <v>3.72</v>
      </c>
      <c r="R363" s="41">
        <v>3.72</v>
      </c>
      <c r="S363" s="41">
        <v>3.72</v>
      </c>
      <c r="T363" s="41">
        <v>3.72</v>
      </c>
      <c r="U363" s="41">
        <v>3.72</v>
      </c>
      <c r="V363" s="41">
        <v>3.72</v>
      </c>
      <c r="W363" s="41">
        <v>3.72</v>
      </c>
      <c r="X363" s="41">
        <v>3.72</v>
      </c>
      <c r="Y363" s="41">
        <v>3.72</v>
      </c>
      <c r="Z363" s="41">
        <v>3.72</v>
      </c>
      <c r="AA363" s="41">
        <v>3.72</v>
      </c>
    </row>
    <row r="364" spans="1:27" ht="12.75" hidden="1" customHeight="1" outlineLevel="1" x14ac:dyDescent="0.2">
      <c r="A364" s="99" t="s">
        <v>1382</v>
      </c>
      <c r="B364" s="60" t="s">
        <v>81</v>
      </c>
      <c r="C364" s="40" t="s">
        <v>79</v>
      </c>
      <c r="D364" s="41">
        <f>$D$11</f>
        <v>88.27</v>
      </c>
      <c r="E364" s="41">
        <f t="shared" ref="E364:AA364" si="209">$D$11</f>
        <v>88.27</v>
      </c>
      <c r="F364" s="41">
        <f t="shared" si="209"/>
        <v>88.27</v>
      </c>
      <c r="G364" s="41">
        <f t="shared" si="209"/>
        <v>88.27</v>
      </c>
      <c r="H364" s="41">
        <f t="shared" si="209"/>
        <v>88.27</v>
      </c>
      <c r="I364" s="41">
        <f t="shared" si="209"/>
        <v>88.27</v>
      </c>
      <c r="J364" s="41">
        <f t="shared" si="209"/>
        <v>88.27</v>
      </c>
      <c r="K364" s="41">
        <f t="shared" si="209"/>
        <v>88.27</v>
      </c>
      <c r="L364" s="41">
        <f t="shared" si="209"/>
        <v>88.27</v>
      </c>
      <c r="M364" s="41">
        <f t="shared" si="209"/>
        <v>88.27</v>
      </c>
      <c r="N364" s="41">
        <f t="shared" si="209"/>
        <v>88.27</v>
      </c>
      <c r="O364" s="41">
        <f t="shared" si="209"/>
        <v>88.27</v>
      </c>
      <c r="P364" s="41">
        <f t="shared" si="209"/>
        <v>88.27</v>
      </c>
      <c r="Q364" s="41">
        <f t="shared" si="209"/>
        <v>88.27</v>
      </c>
      <c r="R364" s="41">
        <f t="shared" si="209"/>
        <v>88.27</v>
      </c>
      <c r="S364" s="41">
        <f t="shared" si="209"/>
        <v>88.27</v>
      </c>
      <c r="T364" s="41">
        <f t="shared" si="209"/>
        <v>88.27</v>
      </c>
      <c r="U364" s="41">
        <f t="shared" si="209"/>
        <v>88.27</v>
      </c>
      <c r="V364" s="41">
        <f t="shared" si="209"/>
        <v>88.27</v>
      </c>
      <c r="W364" s="41">
        <f t="shared" si="209"/>
        <v>88.27</v>
      </c>
      <c r="X364" s="41">
        <f t="shared" si="209"/>
        <v>88.27</v>
      </c>
      <c r="Y364" s="41">
        <f t="shared" si="209"/>
        <v>88.27</v>
      </c>
      <c r="Z364" s="41">
        <f t="shared" si="209"/>
        <v>88.27</v>
      </c>
      <c r="AA364" s="41">
        <f t="shared" si="209"/>
        <v>88.27</v>
      </c>
    </row>
    <row r="365" spans="1:27" ht="12.75" customHeight="1" collapsed="1" x14ac:dyDescent="0.2">
      <c r="A365" s="98" t="s">
        <v>1383</v>
      </c>
      <c r="B365" s="25" t="str">
        <f>"09"&amp;"."&amp;$B$663&amp;"."&amp;$B$664</f>
        <v>09.01.2024</v>
      </c>
      <c r="C365" s="88" t="s">
        <v>76</v>
      </c>
      <c r="D365" s="89">
        <f>ROUND(((D366+D367+D369+D368)/1000),5)</f>
        <v>1.4919500000000001</v>
      </c>
      <c r="E365" s="89">
        <f>ROUND(((E366+E367+E369+E368)/1000),5)</f>
        <v>1.42225</v>
      </c>
      <c r="F365" s="89">
        <f>ROUND(((F366+F367+F369+F368)/1000),5)</f>
        <v>1.3506400000000001</v>
      </c>
      <c r="G365" s="89">
        <f t="shared" ref="G365:AA365" si="210">ROUND(((G366+G367+G369+G368)/1000),5)</f>
        <v>1.3399300000000001</v>
      </c>
      <c r="H365" s="89">
        <f t="shared" si="210"/>
        <v>1.3642799999999999</v>
      </c>
      <c r="I365" s="89">
        <f t="shared" si="210"/>
        <v>1.42753</v>
      </c>
      <c r="J365" s="89">
        <f t="shared" si="210"/>
        <v>1.6063799999999999</v>
      </c>
      <c r="K365" s="89">
        <f t="shared" si="210"/>
        <v>1.8918200000000001</v>
      </c>
      <c r="L365" s="89">
        <f t="shared" si="210"/>
        <v>2.1994400000000001</v>
      </c>
      <c r="M365" s="89">
        <f t="shared" si="210"/>
        <v>2.2392500000000002</v>
      </c>
      <c r="N365" s="89">
        <f t="shared" si="210"/>
        <v>2.2572999999999999</v>
      </c>
      <c r="O365" s="89">
        <f t="shared" si="210"/>
        <v>2.3067299999999999</v>
      </c>
      <c r="P365" s="89">
        <f t="shared" si="210"/>
        <v>2.2849699999999999</v>
      </c>
      <c r="Q365" s="89">
        <f t="shared" si="210"/>
        <v>2.2944399999999998</v>
      </c>
      <c r="R365" s="89">
        <f t="shared" si="210"/>
        <v>2.2891400000000002</v>
      </c>
      <c r="S365" s="89">
        <f t="shared" si="210"/>
        <v>2.2445599999999999</v>
      </c>
      <c r="T365" s="89">
        <f t="shared" si="210"/>
        <v>2.2370199999999998</v>
      </c>
      <c r="U365" s="89">
        <f t="shared" si="210"/>
        <v>2.2218300000000002</v>
      </c>
      <c r="V365" s="89">
        <f t="shared" si="210"/>
        <v>2.2087400000000001</v>
      </c>
      <c r="W365" s="89">
        <f t="shared" si="210"/>
        <v>2.2427999999999999</v>
      </c>
      <c r="X365" s="89">
        <f t="shared" si="210"/>
        <v>2.1495600000000001</v>
      </c>
      <c r="Y365" s="89">
        <f t="shared" si="210"/>
        <v>2.0103900000000001</v>
      </c>
      <c r="Z365" s="89">
        <f t="shared" si="210"/>
        <v>1.77284</v>
      </c>
      <c r="AA365" s="89">
        <f t="shared" si="210"/>
        <v>1.5316099999999999</v>
      </c>
    </row>
    <row r="366" spans="1:27" ht="12.75" hidden="1" customHeight="1" outlineLevel="1" x14ac:dyDescent="0.2">
      <c r="A366" s="99" t="s">
        <v>1384</v>
      </c>
      <c r="B366" s="60" t="s">
        <v>238</v>
      </c>
      <c r="C366" s="40" t="s">
        <v>79</v>
      </c>
      <c r="D366" s="41">
        <v>1182.93</v>
      </c>
      <c r="E366" s="41">
        <v>1113.23</v>
      </c>
      <c r="F366" s="41">
        <v>1041.6199999999999</v>
      </c>
      <c r="G366" s="41">
        <v>1030.9100000000001</v>
      </c>
      <c r="H366" s="41">
        <v>1055.26</v>
      </c>
      <c r="I366" s="41">
        <v>1118.51</v>
      </c>
      <c r="J366" s="41">
        <v>1297.3599999999999</v>
      </c>
      <c r="K366" s="41">
        <v>1582.8</v>
      </c>
      <c r="L366" s="41">
        <v>1890.42</v>
      </c>
      <c r="M366" s="41">
        <v>1930.23</v>
      </c>
      <c r="N366" s="41">
        <v>1948.28</v>
      </c>
      <c r="O366" s="41">
        <v>1997.71</v>
      </c>
      <c r="P366" s="41">
        <v>1975.95</v>
      </c>
      <c r="Q366" s="41">
        <v>1985.42</v>
      </c>
      <c r="R366" s="41">
        <v>1980.12</v>
      </c>
      <c r="S366" s="41">
        <v>1935.54</v>
      </c>
      <c r="T366" s="41">
        <v>1928</v>
      </c>
      <c r="U366" s="41">
        <v>1912.81</v>
      </c>
      <c r="V366" s="41">
        <v>1899.72</v>
      </c>
      <c r="W366" s="41">
        <v>1933.78</v>
      </c>
      <c r="X366" s="41">
        <v>1840.54</v>
      </c>
      <c r="Y366" s="41">
        <v>1701.37</v>
      </c>
      <c r="Z366" s="41">
        <v>1463.82</v>
      </c>
      <c r="AA366" s="41">
        <v>1222.5899999999999</v>
      </c>
    </row>
    <row r="367" spans="1:27" ht="12.75" hidden="1" customHeight="1" outlineLevel="1" x14ac:dyDescent="0.2">
      <c r="A367" s="99" t="s">
        <v>1385</v>
      </c>
      <c r="B367" s="60" t="s">
        <v>90</v>
      </c>
      <c r="C367" s="40" t="s">
        <v>79</v>
      </c>
      <c r="D367" s="41">
        <f>$D$327</f>
        <v>217.03</v>
      </c>
      <c r="E367" s="41">
        <f t="shared" ref="E367:AA367" si="211">$D$327</f>
        <v>217.03</v>
      </c>
      <c r="F367" s="41">
        <f t="shared" si="211"/>
        <v>217.03</v>
      </c>
      <c r="G367" s="41">
        <f t="shared" si="211"/>
        <v>217.03</v>
      </c>
      <c r="H367" s="41">
        <f t="shared" si="211"/>
        <v>217.03</v>
      </c>
      <c r="I367" s="41">
        <f t="shared" si="211"/>
        <v>217.03</v>
      </c>
      <c r="J367" s="41">
        <f t="shared" si="211"/>
        <v>217.03</v>
      </c>
      <c r="K367" s="41">
        <f t="shared" si="211"/>
        <v>217.03</v>
      </c>
      <c r="L367" s="41">
        <f t="shared" si="211"/>
        <v>217.03</v>
      </c>
      <c r="M367" s="41">
        <f t="shared" si="211"/>
        <v>217.03</v>
      </c>
      <c r="N367" s="41">
        <f t="shared" si="211"/>
        <v>217.03</v>
      </c>
      <c r="O367" s="41">
        <f t="shared" si="211"/>
        <v>217.03</v>
      </c>
      <c r="P367" s="41">
        <f t="shared" si="211"/>
        <v>217.03</v>
      </c>
      <c r="Q367" s="41">
        <f t="shared" si="211"/>
        <v>217.03</v>
      </c>
      <c r="R367" s="41">
        <f t="shared" si="211"/>
        <v>217.03</v>
      </c>
      <c r="S367" s="41">
        <f t="shared" si="211"/>
        <v>217.03</v>
      </c>
      <c r="T367" s="41">
        <f t="shared" si="211"/>
        <v>217.03</v>
      </c>
      <c r="U367" s="41">
        <f t="shared" si="211"/>
        <v>217.03</v>
      </c>
      <c r="V367" s="41">
        <f t="shared" si="211"/>
        <v>217.03</v>
      </c>
      <c r="W367" s="41">
        <f t="shared" si="211"/>
        <v>217.03</v>
      </c>
      <c r="X367" s="41">
        <f t="shared" si="211"/>
        <v>217.03</v>
      </c>
      <c r="Y367" s="41">
        <f t="shared" si="211"/>
        <v>217.03</v>
      </c>
      <c r="Z367" s="41">
        <f t="shared" si="211"/>
        <v>217.03</v>
      </c>
      <c r="AA367" s="41">
        <f t="shared" si="211"/>
        <v>217.03</v>
      </c>
    </row>
    <row r="368" spans="1:27" ht="12.75" hidden="1" customHeight="1" outlineLevel="1" x14ac:dyDescent="0.2">
      <c r="A368" s="99" t="s">
        <v>1386</v>
      </c>
      <c r="B368" s="60" t="s">
        <v>83</v>
      </c>
      <c r="C368" s="40" t="s">
        <v>79</v>
      </c>
      <c r="D368" s="41">
        <v>3.72</v>
      </c>
      <c r="E368" s="41">
        <v>3.72</v>
      </c>
      <c r="F368" s="41">
        <v>3.72</v>
      </c>
      <c r="G368" s="41">
        <v>3.72</v>
      </c>
      <c r="H368" s="41">
        <v>3.72</v>
      </c>
      <c r="I368" s="41">
        <v>3.72</v>
      </c>
      <c r="J368" s="41">
        <v>3.72</v>
      </c>
      <c r="K368" s="41">
        <v>3.72</v>
      </c>
      <c r="L368" s="41">
        <v>3.72</v>
      </c>
      <c r="M368" s="41">
        <v>3.72</v>
      </c>
      <c r="N368" s="41">
        <v>3.72</v>
      </c>
      <c r="O368" s="41">
        <v>3.72</v>
      </c>
      <c r="P368" s="41">
        <v>3.72</v>
      </c>
      <c r="Q368" s="41">
        <v>3.72</v>
      </c>
      <c r="R368" s="41">
        <v>3.72</v>
      </c>
      <c r="S368" s="41">
        <v>3.72</v>
      </c>
      <c r="T368" s="41">
        <v>3.72</v>
      </c>
      <c r="U368" s="41">
        <v>3.72</v>
      </c>
      <c r="V368" s="41">
        <v>3.72</v>
      </c>
      <c r="W368" s="41">
        <v>3.72</v>
      </c>
      <c r="X368" s="41">
        <v>3.72</v>
      </c>
      <c r="Y368" s="41">
        <v>3.72</v>
      </c>
      <c r="Z368" s="41">
        <v>3.72</v>
      </c>
      <c r="AA368" s="41">
        <v>3.72</v>
      </c>
    </row>
    <row r="369" spans="1:27" ht="12.75" hidden="1" customHeight="1" outlineLevel="1" x14ac:dyDescent="0.2">
      <c r="A369" s="99" t="s">
        <v>1387</v>
      </c>
      <c r="B369" s="60" t="s">
        <v>81</v>
      </c>
      <c r="C369" s="40" t="s">
        <v>79</v>
      </c>
      <c r="D369" s="41">
        <f>$D$11</f>
        <v>88.27</v>
      </c>
      <c r="E369" s="41">
        <f t="shared" ref="E369:AA369" si="212">$D$11</f>
        <v>88.27</v>
      </c>
      <c r="F369" s="41">
        <f t="shared" si="212"/>
        <v>88.27</v>
      </c>
      <c r="G369" s="41">
        <f t="shared" si="212"/>
        <v>88.27</v>
      </c>
      <c r="H369" s="41">
        <f t="shared" si="212"/>
        <v>88.27</v>
      </c>
      <c r="I369" s="41">
        <f t="shared" si="212"/>
        <v>88.27</v>
      </c>
      <c r="J369" s="41">
        <f t="shared" si="212"/>
        <v>88.27</v>
      </c>
      <c r="K369" s="41">
        <f t="shared" si="212"/>
        <v>88.27</v>
      </c>
      <c r="L369" s="41">
        <f t="shared" si="212"/>
        <v>88.27</v>
      </c>
      <c r="M369" s="41">
        <f t="shared" si="212"/>
        <v>88.27</v>
      </c>
      <c r="N369" s="41">
        <f t="shared" si="212"/>
        <v>88.27</v>
      </c>
      <c r="O369" s="41">
        <f t="shared" si="212"/>
        <v>88.27</v>
      </c>
      <c r="P369" s="41">
        <f t="shared" si="212"/>
        <v>88.27</v>
      </c>
      <c r="Q369" s="41">
        <f t="shared" si="212"/>
        <v>88.27</v>
      </c>
      <c r="R369" s="41">
        <f t="shared" si="212"/>
        <v>88.27</v>
      </c>
      <c r="S369" s="41">
        <f t="shared" si="212"/>
        <v>88.27</v>
      </c>
      <c r="T369" s="41">
        <f t="shared" si="212"/>
        <v>88.27</v>
      </c>
      <c r="U369" s="41">
        <f t="shared" si="212"/>
        <v>88.27</v>
      </c>
      <c r="V369" s="41">
        <f t="shared" si="212"/>
        <v>88.27</v>
      </c>
      <c r="W369" s="41">
        <f t="shared" si="212"/>
        <v>88.27</v>
      </c>
      <c r="X369" s="41">
        <f t="shared" si="212"/>
        <v>88.27</v>
      </c>
      <c r="Y369" s="41">
        <f t="shared" si="212"/>
        <v>88.27</v>
      </c>
      <c r="Z369" s="41">
        <f t="shared" si="212"/>
        <v>88.27</v>
      </c>
      <c r="AA369" s="41">
        <f t="shared" si="212"/>
        <v>88.27</v>
      </c>
    </row>
    <row r="370" spans="1:27" ht="12.75" customHeight="1" collapsed="1" x14ac:dyDescent="0.2">
      <c r="A370" s="98" t="s">
        <v>1388</v>
      </c>
      <c r="B370" s="25" t="str">
        <f>"10"&amp;"."&amp;$B$663&amp;"."&amp;$B$664</f>
        <v>10.01.2024</v>
      </c>
      <c r="C370" s="88" t="s">
        <v>76</v>
      </c>
      <c r="D370" s="89">
        <f>ROUND(((D371+D372+D374+D373)/1000),5)</f>
        <v>1.50898</v>
      </c>
      <c r="E370" s="89">
        <f>ROUND(((E371+E372+E374+E373)/1000),5)</f>
        <v>1.4280299999999999</v>
      </c>
      <c r="F370" s="89">
        <f>ROUND(((F371+F372+F374+F373)/1000),5)</f>
        <v>1.4022300000000001</v>
      </c>
      <c r="G370" s="89">
        <f t="shared" ref="G370:AA370" si="213">ROUND(((G371+G372+G374+G373)/1000),5)</f>
        <v>1.4016599999999999</v>
      </c>
      <c r="H370" s="89">
        <f t="shared" si="213"/>
        <v>1.45946</v>
      </c>
      <c r="I370" s="89">
        <f t="shared" si="213"/>
        <v>1.5507299999999999</v>
      </c>
      <c r="J370" s="89">
        <f t="shared" si="213"/>
        <v>1.7692600000000001</v>
      </c>
      <c r="K370" s="89">
        <f t="shared" si="213"/>
        <v>2.0628700000000002</v>
      </c>
      <c r="L370" s="89">
        <f t="shared" si="213"/>
        <v>2.2498</v>
      </c>
      <c r="M370" s="89">
        <f t="shared" si="213"/>
        <v>2.2990200000000001</v>
      </c>
      <c r="N370" s="89">
        <f t="shared" si="213"/>
        <v>2.3236599999999998</v>
      </c>
      <c r="O370" s="89">
        <f t="shared" si="213"/>
        <v>2.3761899999999998</v>
      </c>
      <c r="P370" s="89">
        <f t="shared" si="213"/>
        <v>2.34606</v>
      </c>
      <c r="Q370" s="89">
        <f t="shared" si="213"/>
        <v>2.3553899999999999</v>
      </c>
      <c r="R370" s="89">
        <f t="shared" si="213"/>
        <v>2.3511799999999998</v>
      </c>
      <c r="S370" s="89">
        <f t="shared" si="213"/>
        <v>2.2985199999999999</v>
      </c>
      <c r="T370" s="89">
        <f t="shared" si="213"/>
        <v>2.3015500000000002</v>
      </c>
      <c r="U370" s="89">
        <f t="shared" si="213"/>
        <v>2.2871100000000002</v>
      </c>
      <c r="V370" s="89">
        <f t="shared" si="213"/>
        <v>2.26701</v>
      </c>
      <c r="W370" s="89">
        <f t="shared" si="213"/>
        <v>2.3086199999999999</v>
      </c>
      <c r="X370" s="89">
        <f t="shared" si="213"/>
        <v>2.1881900000000001</v>
      </c>
      <c r="Y370" s="89">
        <f t="shared" si="213"/>
        <v>2.0651199999999998</v>
      </c>
      <c r="Z370" s="89">
        <f t="shared" si="213"/>
        <v>1.8465499999999999</v>
      </c>
      <c r="AA370" s="89">
        <f t="shared" si="213"/>
        <v>1.56027</v>
      </c>
    </row>
    <row r="371" spans="1:27" ht="12.75" hidden="1" customHeight="1" outlineLevel="1" x14ac:dyDescent="0.2">
      <c r="A371" s="99" t="s">
        <v>1389</v>
      </c>
      <c r="B371" s="60" t="s">
        <v>238</v>
      </c>
      <c r="C371" s="40" t="s">
        <v>79</v>
      </c>
      <c r="D371" s="41">
        <v>1199.96</v>
      </c>
      <c r="E371" s="41">
        <v>1119.01</v>
      </c>
      <c r="F371" s="41">
        <v>1093.21</v>
      </c>
      <c r="G371" s="41">
        <v>1092.6400000000001</v>
      </c>
      <c r="H371" s="41">
        <v>1150.44</v>
      </c>
      <c r="I371" s="41">
        <v>1241.71</v>
      </c>
      <c r="J371" s="41">
        <v>1460.24</v>
      </c>
      <c r="K371" s="41">
        <v>1753.85</v>
      </c>
      <c r="L371" s="41">
        <v>1940.78</v>
      </c>
      <c r="M371" s="41">
        <v>1990</v>
      </c>
      <c r="N371" s="41">
        <v>2014.64</v>
      </c>
      <c r="O371" s="41">
        <v>2067.17</v>
      </c>
      <c r="P371" s="41">
        <v>2037.04</v>
      </c>
      <c r="Q371" s="41">
        <v>2046.37</v>
      </c>
      <c r="R371" s="41">
        <v>2042.16</v>
      </c>
      <c r="S371" s="41">
        <v>1989.5</v>
      </c>
      <c r="T371" s="41">
        <v>1992.53</v>
      </c>
      <c r="U371" s="41">
        <v>1978.09</v>
      </c>
      <c r="V371" s="41">
        <v>1957.99</v>
      </c>
      <c r="W371" s="41">
        <v>1999.6</v>
      </c>
      <c r="X371" s="41">
        <v>1879.17</v>
      </c>
      <c r="Y371" s="41">
        <v>1756.1</v>
      </c>
      <c r="Z371" s="41">
        <v>1537.53</v>
      </c>
      <c r="AA371" s="41">
        <v>1251.25</v>
      </c>
    </row>
    <row r="372" spans="1:27" ht="12.75" hidden="1" customHeight="1" outlineLevel="1" x14ac:dyDescent="0.2">
      <c r="A372" s="99" t="s">
        <v>1390</v>
      </c>
      <c r="B372" s="60" t="s">
        <v>90</v>
      </c>
      <c r="C372" s="40" t="s">
        <v>79</v>
      </c>
      <c r="D372" s="41">
        <f>$D$327</f>
        <v>217.03</v>
      </c>
      <c r="E372" s="41">
        <f t="shared" ref="E372:AA372" si="214">$D$327</f>
        <v>217.03</v>
      </c>
      <c r="F372" s="41">
        <f t="shared" si="214"/>
        <v>217.03</v>
      </c>
      <c r="G372" s="41">
        <f t="shared" si="214"/>
        <v>217.03</v>
      </c>
      <c r="H372" s="41">
        <f t="shared" si="214"/>
        <v>217.03</v>
      </c>
      <c r="I372" s="41">
        <f t="shared" si="214"/>
        <v>217.03</v>
      </c>
      <c r="J372" s="41">
        <f t="shared" si="214"/>
        <v>217.03</v>
      </c>
      <c r="K372" s="41">
        <f t="shared" si="214"/>
        <v>217.03</v>
      </c>
      <c r="L372" s="41">
        <f t="shared" si="214"/>
        <v>217.03</v>
      </c>
      <c r="M372" s="41">
        <f t="shared" si="214"/>
        <v>217.03</v>
      </c>
      <c r="N372" s="41">
        <f t="shared" si="214"/>
        <v>217.03</v>
      </c>
      <c r="O372" s="41">
        <f t="shared" si="214"/>
        <v>217.03</v>
      </c>
      <c r="P372" s="41">
        <f t="shared" si="214"/>
        <v>217.03</v>
      </c>
      <c r="Q372" s="41">
        <f t="shared" si="214"/>
        <v>217.03</v>
      </c>
      <c r="R372" s="41">
        <f t="shared" si="214"/>
        <v>217.03</v>
      </c>
      <c r="S372" s="41">
        <f t="shared" si="214"/>
        <v>217.03</v>
      </c>
      <c r="T372" s="41">
        <f t="shared" si="214"/>
        <v>217.03</v>
      </c>
      <c r="U372" s="41">
        <f t="shared" si="214"/>
        <v>217.03</v>
      </c>
      <c r="V372" s="41">
        <f t="shared" si="214"/>
        <v>217.03</v>
      </c>
      <c r="W372" s="41">
        <f t="shared" si="214"/>
        <v>217.03</v>
      </c>
      <c r="X372" s="41">
        <f t="shared" si="214"/>
        <v>217.03</v>
      </c>
      <c r="Y372" s="41">
        <f t="shared" si="214"/>
        <v>217.03</v>
      </c>
      <c r="Z372" s="41">
        <f t="shared" si="214"/>
        <v>217.03</v>
      </c>
      <c r="AA372" s="41">
        <f t="shared" si="214"/>
        <v>217.03</v>
      </c>
    </row>
    <row r="373" spans="1:27" ht="12.75" hidden="1" customHeight="1" outlineLevel="1" x14ac:dyDescent="0.2">
      <c r="A373" s="99" t="s">
        <v>1391</v>
      </c>
      <c r="B373" s="60" t="s">
        <v>83</v>
      </c>
      <c r="C373" s="40" t="s">
        <v>79</v>
      </c>
      <c r="D373" s="41">
        <v>3.72</v>
      </c>
      <c r="E373" s="41">
        <v>3.72</v>
      </c>
      <c r="F373" s="41">
        <v>3.72</v>
      </c>
      <c r="G373" s="41">
        <v>3.72</v>
      </c>
      <c r="H373" s="41">
        <v>3.72</v>
      </c>
      <c r="I373" s="41">
        <v>3.72</v>
      </c>
      <c r="J373" s="41">
        <v>3.72</v>
      </c>
      <c r="K373" s="41">
        <v>3.72</v>
      </c>
      <c r="L373" s="41">
        <v>3.72</v>
      </c>
      <c r="M373" s="41">
        <v>3.72</v>
      </c>
      <c r="N373" s="41">
        <v>3.72</v>
      </c>
      <c r="O373" s="41">
        <v>3.72</v>
      </c>
      <c r="P373" s="41">
        <v>3.72</v>
      </c>
      <c r="Q373" s="41">
        <v>3.72</v>
      </c>
      <c r="R373" s="41">
        <v>3.72</v>
      </c>
      <c r="S373" s="41">
        <v>3.72</v>
      </c>
      <c r="T373" s="41">
        <v>3.72</v>
      </c>
      <c r="U373" s="41">
        <v>3.72</v>
      </c>
      <c r="V373" s="41">
        <v>3.72</v>
      </c>
      <c r="W373" s="41">
        <v>3.72</v>
      </c>
      <c r="X373" s="41">
        <v>3.72</v>
      </c>
      <c r="Y373" s="41">
        <v>3.72</v>
      </c>
      <c r="Z373" s="41">
        <v>3.72</v>
      </c>
      <c r="AA373" s="41">
        <v>3.72</v>
      </c>
    </row>
    <row r="374" spans="1:27" ht="12.75" hidden="1" customHeight="1" outlineLevel="1" x14ac:dyDescent="0.2">
      <c r="A374" s="99" t="s">
        <v>1392</v>
      </c>
      <c r="B374" s="60" t="s">
        <v>81</v>
      </c>
      <c r="C374" s="40" t="s">
        <v>79</v>
      </c>
      <c r="D374" s="41">
        <f>$D$11</f>
        <v>88.27</v>
      </c>
      <c r="E374" s="41">
        <f t="shared" ref="E374:AA374" si="215">$D$11</f>
        <v>88.27</v>
      </c>
      <c r="F374" s="41">
        <f t="shared" si="215"/>
        <v>88.27</v>
      </c>
      <c r="G374" s="41">
        <f t="shared" si="215"/>
        <v>88.27</v>
      </c>
      <c r="H374" s="41">
        <f t="shared" si="215"/>
        <v>88.27</v>
      </c>
      <c r="I374" s="41">
        <f t="shared" si="215"/>
        <v>88.27</v>
      </c>
      <c r="J374" s="41">
        <f t="shared" si="215"/>
        <v>88.27</v>
      </c>
      <c r="K374" s="41">
        <f t="shared" si="215"/>
        <v>88.27</v>
      </c>
      <c r="L374" s="41">
        <f t="shared" si="215"/>
        <v>88.27</v>
      </c>
      <c r="M374" s="41">
        <f t="shared" si="215"/>
        <v>88.27</v>
      </c>
      <c r="N374" s="41">
        <f t="shared" si="215"/>
        <v>88.27</v>
      </c>
      <c r="O374" s="41">
        <f t="shared" si="215"/>
        <v>88.27</v>
      </c>
      <c r="P374" s="41">
        <f t="shared" si="215"/>
        <v>88.27</v>
      </c>
      <c r="Q374" s="41">
        <f t="shared" si="215"/>
        <v>88.27</v>
      </c>
      <c r="R374" s="41">
        <f t="shared" si="215"/>
        <v>88.27</v>
      </c>
      <c r="S374" s="41">
        <f t="shared" si="215"/>
        <v>88.27</v>
      </c>
      <c r="T374" s="41">
        <f t="shared" si="215"/>
        <v>88.27</v>
      </c>
      <c r="U374" s="41">
        <f t="shared" si="215"/>
        <v>88.27</v>
      </c>
      <c r="V374" s="41">
        <f t="shared" si="215"/>
        <v>88.27</v>
      </c>
      <c r="W374" s="41">
        <f t="shared" si="215"/>
        <v>88.27</v>
      </c>
      <c r="X374" s="41">
        <f t="shared" si="215"/>
        <v>88.27</v>
      </c>
      <c r="Y374" s="41">
        <f t="shared" si="215"/>
        <v>88.27</v>
      </c>
      <c r="Z374" s="41">
        <f t="shared" si="215"/>
        <v>88.27</v>
      </c>
      <c r="AA374" s="41">
        <f t="shared" si="215"/>
        <v>88.27</v>
      </c>
    </row>
    <row r="375" spans="1:27" ht="12.75" customHeight="1" collapsed="1" x14ac:dyDescent="0.2">
      <c r="A375" s="98" t="s">
        <v>1393</v>
      </c>
      <c r="B375" s="25" t="str">
        <f>"11"&amp;"."&amp;$B$663&amp;"."&amp;$B$664</f>
        <v>11.01.2024</v>
      </c>
      <c r="C375" s="88" t="s">
        <v>76</v>
      </c>
      <c r="D375" s="89">
        <f>ROUND(((D376+D377+D379+D378)/1000),5)</f>
        <v>1.5538700000000001</v>
      </c>
      <c r="E375" s="89">
        <f>ROUND(((E376+E377+E379+E378)/1000),5)</f>
        <v>1.4836400000000001</v>
      </c>
      <c r="F375" s="89">
        <f>ROUND(((F376+F377+F379+F378)/1000),5)</f>
        <v>1.4283300000000001</v>
      </c>
      <c r="G375" s="89">
        <f t="shared" ref="G375:AA375" si="216">ROUND(((G376+G377+G379+G378)/1000),5)</f>
        <v>1.4557100000000001</v>
      </c>
      <c r="H375" s="89">
        <f t="shared" si="216"/>
        <v>1.50047</v>
      </c>
      <c r="I375" s="89">
        <f t="shared" si="216"/>
        <v>1.56864</v>
      </c>
      <c r="J375" s="89">
        <f t="shared" si="216"/>
        <v>1.79173</v>
      </c>
      <c r="K375" s="89">
        <f t="shared" si="216"/>
        <v>2.15021</v>
      </c>
      <c r="L375" s="89">
        <f t="shared" si="216"/>
        <v>2.28714</v>
      </c>
      <c r="M375" s="89">
        <f t="shared" si="216"/>
        <v>2.3339300000000001</v>
      </c>
      <c r="N375" s="89">
        <f t="shared" si="216"/>
        <v>2.37832</v>
      </c>
      <c r="O375" s="89">
        <f t="shared" si="216"/>
        <v>2.4019599999999999</v>
      </c>
      <c r="P375" s="89">
        <f t="shared" si="216"/>
        <v>2.3723800000000002</v>
      </c>
      <c r="Q375" s="89">
        <f t="shared" si="216"/>
        <v>2.3819900000000001</v>
      </c>
      <c r="R375" s="89">
        <f t="shared" si="216"/>
        <v>2.3798499999999998</v>
      </c>
      <c r="S375" s="89">
        <f t="shared" si="216"/>
        <v>2.3272699999999999</v>
      </c>
      <c r="T375" s="89">
        <f t="shared" si="216"/>
        <v>2.3458800000000002</v>
      </c>
      <c r="U375" s="89">
        <f t="shared" si="216"/>
        <v>2.3674300000000001</v>
      </c>
      <c r="V375" s="89">
        <f t="shared" si="216"/>
        <v>2.2858100000000001</v>
      </c>
      <c r="W375" s="89">
        <f t="shared" si="216"/>
        <v>2.3214399999999999</v>
      </c>
      <c r="X375" s="89">
        <f t="shared" si="216"/>
        <v>2.1978499999999999</v>
      </c>
      <c r="Y375" s="89">
        <f t="shared" si="216"/>
        <v>2.08738</v>
      </c>
      <c r="Z375" s="89">
        <f t="shared" si="216"/>
        <v>1.8483000000000001</v>
      </c>
      <c r="AA375" s="89">
        <f t="shared" si="216"/>
        <v>1.55565</v>
      </c>
    </row>
    <row r="376" spans="1:27" ht="12.75" hidden="1" customHeight="1" outlineLevel="1" x14ac:dyDescent="0.2">
      <c r="A376" s="99" t="s">
        <v>1394</v>
      </c>
      <c r="B376" s="60" t="s">
        <v>238</v>
      </c>
      <c r="C376" s="40" t="s">
        <v>79</v>
      </c>
      <c r="D376" s="41">
        <v>1244.8499999999999</v>
      </c>
      <c r="E376" s="41">
        <v>1174.6199999999999</v>
      </c>
      <c r="F376" s="41">
        <v>1119.31</v>
      </c>
      <c r="G376" s="41">
        <v>1146.69</v>
      </c>
      <c r="H376" s="41">
        <v>1191.45</v>
      </c>
      <c r="I376" s="41">
        <v>1259.6199999999999</v>
      </c>
      <c r="J376" s="41">
        <v>1482.71</v>
      </c>
      <c r="K376" s="41">
        <v>1841.19</v>
      </c>
      <c r="L376" s="41">
        <v>1978.12</v>
      </c>
      <c r="M376" s="41">
        <v>2024.91</v>
      </c>
      <c r="N376" s="41">
        <v>2069.3000000000002</v>
      </c>
      <c r="O376" s="41">
        <v>2092.94</v>
      </c>
      <c r="P376" s="41">
        <v>2063.36</v>
      </c>
      <c r="Q376" s="41">
        <v>2072.9699999999998</v>
      </c>
      <c r="R376" s="41">
        <v>2070.83</v>
      </c>
      <c r="S376" s="41">
        <v>2018.25</v>
      </c>
      <c r="T376" s="41">
        <v>2036.86</v>
      </c>
      <c r="U376" s="41">
        <v>2058.41</v>
      </c>
      <c r="V376" s="41">
        <v>1976.79</v>
      </c>
      <c r="W376" s="41">
        <v>2012.42</v>
      </c>
      <c r="X376" s="41">
        <v>1888.83</v>
      </c>
      <c r="Y376" s="41">
        <v>1778.36</v>
      </c>
      <c r="Z376" s="41">
        <v>1539.28</v>
      </c>
      <c r="AA376" s="41">
        <v>1246.6300000000001</v>
      </c>
    </row>
    <row r="377" spans="1:27" ht="12.75" hidden="1" customHeight="1" outlineLevel="1" x14ac:dyDescent="0.2">
      <c r="A377" s="99" t="s">
        <v>1395</v>
      </c>
      <c r="B377" s="60" t="s">
        <v>90</v>
      </c>
      <c r="C377" s="40" t="s">
        <v>79</v>
      </c>
      <c r="D377" s="41">
        <f>$D$327</f>
        <v>217.03</v>
      </c>
      <c r="E377" s="41">
        <f t="shared" ref="E377:AA377" si="217">$D$327</f>
        <v>217.03</v>
      </c>
      <c r="F377" s="41">
        <f t="shared" si="217"/>
        <v>217.03</v>
      </c>
      <c r="G377" s="41">
        <f t="shared" si="217"/>
        <v>217.03</v>
      </c>
      <c r="H377" s="41">
        <f t="shared" si="217"/>
        <v>217.03</v>
      </c>
      <c r="I377" s="41">
        <f t="shared" si="217"/>
        <v>217.03</v>
      </c>
      <c r="J377" s="41">
        <f t="shared" si="217"/>
        <v>217.03</v>
      </c>
      <c r="K377" s="41">
        <f t="shared" si="217"/>
        <v>217.03</v>
      </c>
      <c r="L377" s="41">
        <f t="shared" si="217"/>
        <v>217.03</v>
      </c>
      <c r="M377" s="41">
        <f t="shared" si="217"/>
        <v>217.03</v>
      </c>
      <c r="N377" s="41">
        <f t="shared" si="217"/>
        <v>217.03</v>
      </c>
      <c r="O377" s="41">
        <f t="shared" si="217"/>
        <v>217.03</v>
      </c>
      <c r="P377" s="41">
        <f t="shared" si="217"/>
        <v>217.03</v>
      </c>
      <c r="Q377" s="41">
        <f t="shared" si="217"/>
        <v>217.03</v>
      </c>
      <c r="R377" s="41">
        <f t="shared" si="217"/>
        <v>217.03</v>
      </c>
      <c r="S377" s="41">
        <f t="shared" si="217"/>
        <v>217.03</v>
      </c>
      <c r="T377" s="41">
        <f t="shared" si="217"/>
        <v>217.03</v>
      </c>
      <c r="U377" s="41">
        <f t="shared" si="217"/>
        <v>217.03</v>
      </c>
      <c r="V377" s="41">
        <f t="shared" si="217"/>
        <v>217.03</v>
      </c>
      <c r="W377" s="41">
        <f t="shared" si="217"/>
        <v>217.03</v>
      </c>
      <c r="X377" s="41">
        <f t="shared" si="217"/>
        <v>217.03</v>
      </c>
      <c r="Y377" s="41">
        <f t="shared" si="217"/>
        <v>217.03</v>
      </c>
      <c r="Z377" s="41">
        <f t="shared" si="217"/>
        <v>217.03</v>
      </c>
      <c r="AA377" s="41">
        <f t="shared" si="217"/>
        <v>217.03</v>
      </c>
    </row>
    <row r="378" spans="1:27" ht="12.75" hidden="1" customHeight="1" outlineLevel="1" x14ac:dyDescent="0.2">
      <c r="A378" s="99" t="s">
        <v>1396</v>
      </c>
      <c r="B378" s="60" t="s">
        <v>83</v>
      </c>
      <c r="C378" s="40" t="s">
        <v>79</v>
      </c>
      <c r="D378" s="41">
        <v>3.72</v>
      </c>
      <c r="E378" s="41">
        <v>3.72</v>
      </c>
      <c r="F378" s="41">
        <v>3.72</v>
      </c>
      <c r="G378" s="41">
        <v>3.72</v>
      </c>
      <c r="H378" s="41">
        <v>3.72</v>
      </c>
      <c r="I378" s="41">
        <v>3.72</v>
      </c>
      <c r="J378" s="41">
        <v>3.72</v>
      </c>
      <c r="K378" s="41">
        <v>3.72</v>
      </c>
      <c r="L378" s="41">
        <v>3.72</v>
      </c>
      <c r="M378" s="41">
        <v>3.72</v>
      </c>
      <c r="N378" s="41">
        <v>3.72</v>
      </c>
      <c r="O378" s="41">
        <v>3.72</v>
      </c>
      <c r="P378" s="41">
        <v>3.72</v>
      </c>
      <c r="Q378" s="41">
        <v>3.72</v>
      </c>
      <c r="R378" s="41">
        <v>3.72</v>
      </c>
      <c r="S378" s="41">
        <v>3.72</v>
      </c>
      <c r="T378" s="41">
        <v>3.72</v>
      </c>
      <c r="U378" s="41">
        <v>3.72</v>
      </c>
      <c r="V378" s="41">
        <v>3.72</v>
      </c>
      <c r="W378" s="41">
        <v>3.72</v>
      </c>
      <c r="X378" s="41">
        <v>3.72</v>
      </c>
      <c r="Y378" s="41">
        <v>3.72</v>
      </c>
      <c r="Z378" s="41">
        <v>3.72</v>
      </c>
      <c r="AA378" s="41">
        <v>3.72</v>
      </c>
    </row>
    <row r="379" spans="1:27" ht="12.75" hidden="1" customHeight="1" outlineLevel="1" x14ac:dyDescent="0.2">
      <c r="A379" s="99" t="s">
        <v>1397</v>
      </c>
      <c r="B379" s="60" t="s">
        <v>81</v>
      </c>
      <c r="C379" s="40" t="s">
        <v>79</v>
      </c>
      <c r="D379" s="41">
        <f>$D$11</f>
        <v>88.27</v>
      </c>
      <c r="E379" s="41">
        <f t="shared" ref="E379:AA379" si="218">$D$11</f>
        <v>88.27</v>
      </c>
      <c r="F379" s="41">
        <f t="shared" si="218"/>
        <v>88.27</v>
      </c>
      <c r="G379" s="41">
        <f t="shared" si="218"/>
        <v>88.27</v>
      </c>
      <c r="H379" s="41">
        <f t="shared" si="218"/>
        <v>88.27</v>
      </c>
      <c r="I379" s="41">
        <f t="shared" si="218"/>
        <v>88.27</v>
      </c>
      <c r="J379" s="41">
        <f t="shared" si="218"/>
        <v>88.27</v>
      </c>
      <c r="K379" s="41">
        <f t="shared" si="218"/>
        <v>88.27</v>
      </c>
      <c r="L379" s="41">
        <f t="shared" si="218"/>
        <v>88.27</v>
      </c>
      <c r="M379" s="41">
        <f t="shared" si="218"/>
        <v>88.27</v>
      </c>
      <c r="N379" s="41">
        <f t="shared" si="218"/>
        <v>88.27</v>
      </c>
      <c r="O379" s="41">
        <f t="shared" si="218"/>
        <v>88.27</v>
      </c>
      <c r="P379" s="41">
        <f t="shared" si="218"/>
        <v>88.27</v>
      </c>
      <c r="Q379" s="41">
        <f t="shared" si="218"/>
        <v>88.27</v>
      </c>
      <c r="R379" s="41">
        <f t="shared" si="218"/>
        <v>88.27</v>
      </c>
      <c r="S379" s="41">
        <f t="shared" si="218"/>
        <v>88.27</v>
      </c>
      <c r="T379" s="41">
        <f t="shared" si="218"/>
        <v>88.27</v>
      </c>
      <c r="U379" s="41">
        <f t="shared" si="218"/>
        <v>88.27</v>
      </c>
      <c r="V379" s="41">
        <f t="shared" si="218"/>
        <v>88.27</v>
      </c>
      <c r="W379" s="41">
        <f t="shared" si="218"/>
        <v>88.27</v>
      </c>
      <c r="X379" s="41">
        <f t="shared" si="218"/>
        <v>88.27</v>
      </c>
      <c r="Y379" s="41">
        <f t="shared" si="218"/>
        <v>88.27</v>
      </c>
      <c r="Z379" s="41">
        <f t="shared" si="218"/>
        <v>88.27</v>
      </c>
      <c r="AA379" s="41">
        <f t="shared" si="218"/>
        <v>88.27</v>
      </c>
    </row>
    <row r="380" spans="1:27" ht="12.75" customHeight="1" collapsed="1" x14ac:dyDescent="0.2">
      <c r="A380" s="98" t="s">
        <v>1398</v>
      </c>
      <c r="B380" s="25" t="str">
        <f>"12"&amp;"."&amp;$B$663&amp;"."&amp;$B$664</f>
        <v>12.01.2024</v>
      </c>
      <c r="C380" s="88" t="s">
        <v>76</v>
      </c>
      <c r="D380" s="89">
        <f>ROUND(((D381+D382+D384+D383)/1000),5)</f>
        <v>1.49831</v>
      </c>
      <c r="E380" s="89">
        <f>ROUND(((E381+E382+E384+E383)/1000),5)</f>
        <v>1.4214199999999999</v>
      </c>
      <c r="F380" s="89">
        <f>ROUND(((F381+F382+F384+F383)/1000),5)</f>
        <v>1.34934</v>
      </c>
      <c r="G380" s="89">
        <f t="shared" ref="G380:AA380" si="219">ROUND(((G381+G382+G384+G383)/1000),5)</f>
        <v>1.36422</v>
      </c>
      <c r="H380" s="89">
        <f t="shared" si="219"/>
        <v>1.42652</v>
      </c>
      <c r="I380" s="89">
        <f t="shared" si="219"/>
        <v>1.5535099999999999</v>
      </c>
      <c r="J380" s="89">
        <f t="shared" si="219"/>
        <v>1.76654</v>
      </c>
      <c r="K380" s="89">
        <f t="shared" si="219"/>
        <v>2.0042399999999998</v>
      </c>
      <c r="L380" s="89">
        <f t="shared" si="219"/>
        <v>2.1752099999999999</v>
      </c>
      <c r="M380" s="89">
        <f t="shared" si="219"/>
        <v>2.22017</v>
      </c>
      <c r="N380" s="89">
        <f t="shared" si="219"/>
        <v>2.26512</v>
      </c>
      <c r="O380" s="89">
        <f t="shared" si="219"/>
        <v>2.30993</v>
      </c>
      <c r="P380" s="89">
        <f t="shared" si="219"/>
        <v>2.2744</v>
      </c>
      <c r="Q380" s="89">
        <f t="shared" si="219"/>
        <v>2.2890999999999999</v>
      </c>
      <c r="R380" s="89">
        <f t="shared" si="219"/>
        <v>2.2843599999999999</v>
      </c>
      <c r="S380" s="89">
        <f t="shared" si="219"/>
        <v>2.21563</v>
      </c>
      <c r="T380" s="89">
        <f t="shared" si="219"/>
        <v>2.2339699999999998</v>
      </c>
      <c r="U380" s="89">
        <f t="shared" si="219"/>
        <v>2.26267</v>
      </c>
      <c r="V380" s="89">
        <f t="shared" si="219"/>
        <v>2.25624</v>
      </c>
      <c r="W380" s="89">
        <f t="shared" si="219"/>
        <v>2.2906499999999999</v>
      </c>
      <c r="X380" s="89">
        <f t="shared" si="219"/>
        <v>2.2153100000000001</v>
      </c>
      <c r="Y380" s="89">
        <f t="shared" si="219"/>
        <v>2.1017199999999998</v>
      </c>
      <c r="Z380" s="89">
        <f t="shared" si="219"/>
        <v>1.86236</v>
      </c>
      <c r="AA380" s="89">
        <f t="shared" si="219"/>
        <v>1.65239</v>
      </c>
    </row>
    <row r="381" spans="1:27" ht="12.75" hidden="1" customHeight="1" outlineLevel="1" x14ac:dyDescent="0.2">
      <c r="A381" s="99" t="s">
        <v>1399</v>
      </c>
      <c r="B381" s="60" t="s">
        <v>238</v>
      </c>
      <c r="C381" s="40" t="s">
        <v>79</v>
      </c>
      <c r="D381" s="41">
        <v>1189.29</v>
      </c>
      <c r="E381" s="41">
        <v>1112.4000000000001</v>
      </c>
      <c r="F381" s="41">
        <v>1040.32</v>
      </c>
      <c r="G381" s="41">
        <v>1055.2</v>
      </c>
      <c r="H381" s="41">
        <v>1117.5</v>
      </c>
      <c r="I381" s="41">
        <v>1244.49</v>
      </c>
      <c r="J381" s="41">
        <v>1457.52</v>
      </c>
      <c r="K381" s="41">
        <v>1695.22</v>
      </c>
      <c r="L381" s="41">
        <v>1866.19</v>
      </c>
      <c r="M381" s="41">
        <v>1911.15</v>
      </c>
      <c r="N381" s="41">
        <v>1956.1</v>
      </c>
      <c r="O381" s="41">
        <v>2000.91</v>
      </c>
      <c r="P381" s="41">
        <v>1965.38</v>
      </c>
      <c r="Q381" s="41">
        <v>1980.08</v>
      </c>
      <c r="R381" s="41">
        <v>1975.34</v>
      </c>
      <c r="S381" s="41">
        <v>1906.61</v>
      </c>
      <c r="T381" s="41">
        <v>1924.95</v>
      </c>
      <c r="U381" s="41">
        <v>1953.65</v>
      </c>
      <c r="V381" s="41">
        <v>1947.22</v>
      </c>
      <c r="W381" s="41">
        <v>1981.63</v>
      </c>
      <c r="X381" s="41">
        <v>1906.29</v>
      </c>
      <c r="Y381" s="41">
        <v>1792.7</v>
      </c>
      <c r="Z381" s="41">
        <v>1553.34</v>
      </c>
      <c r="AA381" s="41">
        <v>1343.37</v>
      </c>
    </row>
    <row r="382" spans="1:27" ht="12.75" hidden="1" customHeight="1" outlineLevel="1" x14ac:dyDescent="0.2">
      <c r="A382" s="99" t="s">
        <v>1400</v>
      </c>
      <c r="B382" s="60" t="s">
        <v>90</v>
      </c>
      <c r="C382" s="40" t="s">
        <v>79</v>
      </c>
      <c r="D382" s="41">
        <f>$D$327</f>
        <v>217.03</v>
      </c>
      <c r="E382" s="41">
        <f t="shared" ref="E382:AA382" si="220">$D$327</f>
        <v>217.03</v>
      </c>
      <c r="F382" s="41">
        <f t="shared" si="220"/>
        <v>217.03</v>
      </c>
      <c r="G382" s="41">
        <f t="shared" si="220"/>
        <v>217.03</v>
      </c>
      <c r="H382" s="41">
        <f t="shared" si="220"/>
        <v>217.03</v>
      </c>
      <c r="I382" s="41">
        <f t="shared" si="220"/>
        <v>217.03</v>
      </c>
      <c r="J382" s="41">
        <f t="shared" si="220"/>
        <v>217.03</v>
      </c>
      <c r="K382" s="41">
        <f t="shared" si="220"/>
        <v>217.03</v>
      </c>
      <c r="L382" s="41">
        <f t="shared" si="220"/>
        <v>217.03</v>
      </c>
      <c r="M382" s="41">
        <f t="shared" si="220"/>
        <v>217.03</v>
      </c>
      <c r="N382" s="41">
        <f t="shared" si="220"/>
        <v>217.03</v>
      </c>
      <c r="O382" s="41">
        <f t="shared" si="220"/>
        <v>217.03</v>
      </c>
      <c r="P382" s="41">
        <f t="shared" si="220"/>
        <v>217.03</v>
      </c>
      <c r="Q382" s="41">
        <f t="shared" si="220"/>
        <v>217.03</v>
      </c>
      <c r="R382" s="41">
        <f t="shared" si="220"/>
        <v>217.03</v>
      </c>
      <c r="S382" s="41">
        <f t="shared" si="220"/>
        <v>217.03</v>
      </c>
      <c r="T382" s="41">
        <f t="shared" si="220"/>
        <v>217.03</v>
      </c>
      <c r="U382" s="41">
        <f t="shared" si="220"/>
        <v>217.03</v>
      </c>
      <c r="V382" s="41">
        <f t="shared" si="220"/>
        <v>217.03</v>
      </c>
      <c r="W382" s="41">
        <f t="shared" si="220"/>
        <v>217.03</v>
      </c>
      <c r="X382" s="41">
        <f t="shared" si="220"/>
        <v>217.03</v>
      </c>
      <c r="Y382" s="41">
        <f t="shared" si="220"/>
        <v>217.03</v>
      </c>
      <c r="Z382" s="41">
        <f t="shared" si="220"/>
        <v>217.03</v>
      </c>
      <c r="AA382" s="41">
        <f t="shared" si="220"/>
        <v>217.03</v>
      </c>
    </row>
    <row r="383" spans="1:27" ht="12.75" hidden="1" customHeight="1" outlineLevel="1" x14ac:dyDescent="0.2">
      <c r="A383" s="99" t="s">
        <v>1401</v>
      </c>
      <c r="B383" s="60" t="s">
        <v>83</v>
      </c>
      <c r="C383" s="40" t="s">
        <v>79</v>
      </c>
      <c r="D383" s="41">
        <v>3.72</v>
      </c>
      <c r="E383" s="41">
        <v>3.72</v>
      </c>
      <c r="F383" s="41">
        <v>3.72</v>
      </c>
      <c r="G383" s="41">
        <v>3.72</v>
      </c>
      <c r="H383" s="41">
        <v>3.72</v>
      </c>
      <c r="I383" s="41">
        <v>3.72</v>
      </c>
      <c r="J383" s="41">
        <v>3.72</v>
      </c>
      <c r="K383" s="41">
        <v>3.72</v>
      </c>
      <c r="L383" s="41">
        <v>3.72</v>
      </c>
      <c r="M383" s="41">
        <v>3.72</v>
      </c>
      <c r="N383" s="41">
        <v>3.72</v>
      </c>
      <c r="O383" s="41">
        <v>3.72</v>
      </c>
      <c r="P383" s="41">
        <v>3.72</v>
      </c>
      <c r="Q383" s="41">
        <v>3.72</v>
      </c>
      <c r="R383" s="41">
        <v>3.72</v>
      </c>
      <c r="S383" s="41">
        <v>3.72</v>
      </c>
      <c r="T383" s="41">
        <v>3.72</v>
      </c>
      <c r="U383" s="41">
        <v>3.72</v>
      </c>
      <c r="V383" s="41">
        <v>3.72</v>
      </c>
      <c r="W383" s="41">
        <v>3.72</v>
      </c>
      <c r="X383" s="41">
        <v>3.72</v>
      </c>
      <c r="Y383" s="41">
        <v>3.72</v>
      </c>
      <c r="Z383" s="41">
        <v>3.72</v>
      </c>
      <c r="AA383" s="41">
        <v>3.72</v>
      </c>
    </row>
    <row r="384" spans="1:27" ht="12.75" hidden="1" customHeight="1" outlineLevel="1" x14ac:dyDescent="0.2">
      <c r="A384" s="99" t="s">
        <v>1402</v>
      </c>
      <c r="B384" s="60" t="s">
        <v>81</v>
      </c>
      <c r="C384" s="40" t="s">
        <v>79</v>
      </c>
      <c r="D384" s="41">
        <f>$D$11</f>
        <v>88.27</v>
      </c>
      <c r="E384" s="41">
        <f t="shared" ref="E384:AA384" si="221">$D$11</f>
        <v>88.27</v>
      </c>
      <c r="F384" s="41">
        <f t="shared" si="221"/>
        <v>88.27</v>
      </c>
      <c r="G384" s="41">
        <f t="shared" si="221"/>
        <v>88.27</v>
      </c>
      <c r="H384" s="41">
        <f t="shared" si="221"/>
        <v>88.27</v>
      </c>
      <c r="I384" s="41">
        <f t="shared" si="221"/>
        <v>88.27</v>
      </c>
      <c r="J384" s="41">
        <f t="shared" si="221"/>
        <v>88.27</v>
      </c>
      <c r="K384" s="41">
        <f t="shared" si="221"/>
        <v>88.27</v>
      </c>
      <c r="L384" s="41">
        <f t="shared" si="221"/>
        <v>88.27</v>
      </c>
      <c r="M384" s="41">
        <f t="shared" si="221"/>
        <v>88.27</v>
      </c>
      <c r="N384" s="41">
        <f t="shared" si="221"/>
        <v>88.27</v>
      </c>
      <c r="O384" s="41">
        <f t="shared" si="221"/>
        <v>88.27</v>
      </c>
      <c r="P384" s="41">
        <f t="shared" si="221"/>
        <v>88.27</v>
      </c>
      <c r="Q384" s="41">
        <f t="shared" si="221"/>
        <v>88.27</v>
      </c>
      <c r="R384" s="41">
        <f t="shared" si="221"/>
        <v>88.27</v>
      </c>
      <c r="S384" s="41">
        <f t="shared" si="221"/>
        <v>88.27</v>
      </c>
      <c r="T384" s="41">
        <f t="shared" si="221"/>
        <v>88.27</v>
      </c>
      <c r="U384" s="41">
        <f t="shared" si="221"/>
        <v>88.27</v>
      </c>
      <c r="V384" s="41">
        <f t="shared" si="221"/>
        <v>88.27</v>
      </c>
      <c r="W384" s="41">
        <f t="shared" si="221"/>
        <v>88.27</v>
      </c>
      <c r="X384" s="41">
        <f t="shared" si="221"/>
        <v>88.27</v>
      </c>
      <c r="Y384" s="41">
        <f t="shared" si="221"/>
        <v>88.27</v>
      </c>
      <c r="Z384" s="41">
        <f t="shared" si="221"/>
        <v>88.27</v>
      </c>
      <c r="AA384" s="41">
        <f t="shared" si="221"/>
        <v>88.27</v>
      </c>
    </row>
    <row r="385" spans="1:27" ht="12.75" customHeight="1" collapsed="1" x14ac:dyDescent="0.2">
      <c r="A385" s="98" t="s">
        <v>1403</v>
      </c>
      <c r="B385" s="25" t="str">
        <f>"13"&amp;"."&amp;$B$663&amp;"."&amp;$B$664</f>
        <v>13.01.2024</v>
      </c>
      <c r="C385" s="88" t="s">
        <v>76</v>
      </c>
      <c r="D385" s="89">
        <f>ROUND(((D386+D387+D389+D388)/1000),5)</f>
        <v>1.8294299999999999</v>
      </c>
      <c r="E385" s="89">
        <f>ROUND(((E386+E387+E389+E388)/1000),5)</f>
        <v>1.64263</v>
      </c>
      <c r="F385" s="89">
        <f>ROUND(((F386+F387+F389+F388)/1000),5)</f>
        <v>1.5967800000000001</v>
      </c>
      <c r="G385" s="89">
        <f t="shared" ref="G385:AA385" si="222">ROUND(((G386+G387+G389+G388)/1000),5)</f>
        <v>1.5919399999999999</v>
      </c>
      <c r="H385" s="89">
        <f t="shared" si="222"/>
        <v>1.6299300000000001</v>
      </c>
      <c r="I385" s="89">
        <f t="shared" si="222"/>
        <v>1.73692</v>
      </c>
      <c r="J385" s="89">
        <f t="shared" si="222"/>
        <v>1.7861899999999999</v>
      </c>
      <c r="K385" s="89">
        <f t="shared" si="222"/>
        <v>1.8421000000000001</v>
      </c>
      <c r="L385" s="89">
        <f t="shared" si="222"/>
        <v>2.01573</v>
      </c>
      <c r="M385" s="89">
        <f t="shared" si="222"/>
        <v>2.0222799999999999</v>
      </c>
      <c r="N385" s="89">
        <f t="shared" si="222"/>
        <v>2.08609</v>
      </c>
      <c r="O385" s="89">
        <f t="shared" si="222"/>
        <v>2.1188199999999999</v>
      </c>
      <c r="P385" s="89">
        <f t="shared" si="222"/>
        <v>2.2113700000000001</v>
      </c>
      <c r="Q385" s="89">
        <f t="shared" si="222"/>
        <v>2.23265</v>
      </c>
      <c r="R385" s="89">
        <f t="shared" si="222"/>
        <v>2.1347900000000002</v>
      </c>
      <c r="S385" s="89">
        <f t="shared" si="222"/>
        <v>2.1168900000000002</v>
      </c>
      <c r="T385" s="89">
        <f t="shared" si="222"/>
        <v>2.2151299999999998</v>
      </c>
      <c r="U385" s="89">
        <f t="shared" si="222"/>
        <v>2.4926499999999998</v>
      </c>
      <c r="V385" s="89">
        <f t="shared" si="222"/>
        <v>2.51728</v>
      </c>
      <c r="W385" s="89">
        <f t="shared" si="222"/>
        <v>2.19171</v>
      </c>
      <c r="X385" s="89">
        <f t="shared" si="222"/>
        <v>2.0643600000000002</v>
      </c>
      <c r="Y385" s="89">
        <f t="shared" si="222"/>
        <v>1.7848900000000001</v>
      </c>
      <c r="Z385" s="89">
        <f t="shared" si="222"/>
        <v>1.76179</v>
      </c>
      <c r="AA385" s="89">
        <f t="shared" si="222"/>
        <v>1.8398000000000001</v>
      </c>
    </row>
    <row r="386" spans="1:27" ht="12.75" hidden="1" customHeight="1" outlineLevel="1" x14ac:dyDescent="0.2">
      <c r="A386" s="99" t="s">
        <v>1404</v>
      </c>
      <c r="B386" s="60" t="s">
        <v>238</v>
      </c>
      <c r="C386" s="40" t="s">
        <v>79</v>
      </c>
      <c r="D386" s="41">
        <v>1520.41</v>
      </c>
      <c r="E386" s="41">
        <v>1333.61</v>
      </c>
      <c r="F386" s="41">
        <v>1287.76</v>
      </c>
      <c r="G386" s="41">
        <v>1282.92</v>
      </c>
      <c r="H386" s="41">
        <v>1320.91</v>
      </c>
      <c r="I386" s="41">
        <v>1427.9</v>
      </c>
      <c r="J386" s="41">
        <v>1477.17</v>
      </c>
      <c r="K386" s="41">
        <v>1533.08</v>
      </c>
      <c r="L386" s="41">
        <v>1706.71</v>
      </c>
      <c r="M386" s="41">
        <v>1713.26</v>
      </c>
      <c r="N386" s="41">
        <v>1777.07</v>
      </c>
      <c r="O386" s="41">
        <v>1809.8</v>
      </c>
      <c r="P386" s="41">
        <v>1902.35</v>
      </c>
      <c r="Q386" s="41">
        <v>1923.63</v>
      </c>
      <c r="R386" s="41">
        <v>1825.77</v>
      </c>
      <c r="S386" s="41">
        <v>1807.87</v>
      </c>
      <c r="T386" s="41">
        <v>1906.11</v>
      </c>
      <c r="U386" s="41">
        <v>2183.63</v>
      </c>
      <c r="V386" s="41">
        <v>2208.2600000000002</v>
      </c>
      <c r="W386" s="41">
        <v>1882.69</v>
      </c>
      <c r="X386" s="41">
        <v>1755.34</v>
      </c>
      <c r="Y386" s="41">
        <v>1475.87</v>
      </c>
      <c r="Z386" s="41">
        <v>1452.77</v>
      </c>
      <c r="AA386" s="41">
        <v>1530.78</v>
      </c>
    </row>
    <row r="387" spans="1:27" ht="12.75" hidden="1" customHeight="1" outlineLevel="1" x14ac:dyDescent="0.2">
      <c r="A387" s="99" t="s">
        <v>1405</v>
      </c>
      <c r="B387" s="60" t="s">
        <v>90</v>
      </c>
      <c r="C387" s="40" t="s">
        <v>79</v>
      </c>
      <c r="D387" s="41">
        <f>$D$327</f>
        <v>217.03</v>
      </c>
      <c r="E387" s="41">
        <f t="shared" ref="E387:AA387" si="223">$D$327</f>
        <v>217.03</v>
      </c>
      <c r="F387" s="41">
        <f t="shared" si="223"/>
        <v>217.03</v>
      </c>
      <c r="G387" s="41">
        <f t="shared" si="223"/>
        <v>217.03</v>
      </c>
      <c r="H387" s="41">
        <f t="shared" si="223"/>
        <v>217.03</v>
      </c>
      <c r="I387" s="41">
        <f t="shared" si="223"/>
        <v>217.03</v>
      </c>
      <c r="J387" s="41">
        <f t="shared" si="223"/>
        <v>217.03</v>
      </c>
      <c r="K387" s="41">
        <f t="shared" si="223"/>
        <v>217.03</v>
      </c>
      <c r="L387" s="41">
        <f t="shared" si="223"/>
        <v>217.03</v>
      </c>
      <c r="M387" s="41">
        <f t="shared" si="223"/>
        <v>217.03</v>
      </c>
      <c r="N387" s="41">
        <f t="shared" si="223"/>
        <v>217.03</v>
      </c>
      <c r="O387" s="41">
        <f t="shared" si="223"/>
        <v>217.03</v>
      </c>
      <c r="P387" s="41">
        <f t="shared" si="223"/>
        <v>217.03</v>
      </c>
      <c r="Q387" s="41">
        <f t="shared" si="223"/>
        <v>217.03</v>
      </c>
      <c r="R387" s="41">
        <f t="shared" si="223"/>
        <v>217.03</v>
      </c>
      <c r="S387" s="41">
        <f t="shared" si="223"/>
        <v>217.03</v>
      </c>
      <c r="T387" s="41">
        <f t="shared" si="223"/>
        <v>217.03</v>
      </c>
      <c r="U387" s="41">
        <f t="shared" si="223"/>
        <v>217.03</v>
      </c>
      <c r="V387" s="41">
        <f t="shared" si="223"/>
        <v>217.03</v>
      </c>
      <c r="W387" s="41">
        <f t="shared" si="223"/>
        <v>217.03</v>
      </c>
      <c r="X387" s="41">
        <f t="shared" si="223"/>
        <v>217.03</v>
      </c>
      <c r="Y387" s="41">
        <f t="shared" si="223"/>
        <v>217.03</v>
      </c>
      <c r="Z387" s="41">
        <f t="shared" si="223"/>
        <v>217.03</v>
      </c>
      <c r="AA387" s="41">
        <f t="shared" si="223"/>
        <v>217.03</v>
      </c>
    </row>
    <row r="388" spans="1:27" ht="12.75" hidden="1" customHeight="1" outlineLevel="1" x14ac:dyDescent="0.2">
      <c r="A388" s="99" t="s">
        <v>1406</v>
      </c>
      <c r="B388" s="60" t="s">
        <v>83</v>
      </c>
      <c r="C388" s="40" t="s">
        <v>79</v>
      </c>
      <c r="D388" s="41">
        <v>3.72</v>
      </c>
      <c r="E388" s="41">
        <v>3.72</v>
      </c>
      <c r="F388" s="41">
        <v>3.72</v>
      </c>
      <c r="G388" s="41">
        <v>3.72</v>
      </c>
      <c r="H388" s="41">
        <v>3.72</v>
      </c>
      <c r="I388" s="41">
        <v>3.72</v>
      </c>
      <c r="J388" s="41">
        <v>3.72</v>
      </c>
      <c r="K388" s="41">
        <v>3.72</v>
      </c>
      <c r="L388" s="41">
        <v>3.72</v>
      </c>
      <c r="M388" s="41">
        <v>3.72</v>
      </c>
      <c r="N388" s="41">
        <v>3.72</v>
      </c>
      <c r="O388" s="41">
        <v>3.72</v>
      </c>
      <c r="P388" s="41">
        <v>3.72</v>
      </c>
      <c r="Q388" s="41">
        <v>3.72</v>
      </c>
      <c r="R388" s="41">
        <v>3.72</v>
      </c>
      <c r="S388" s="41">
        <v>3.72</v>
      </c>
      <c r="T388" s="41">
        <v>3.72</v>
      </c>
      <c r="U388" s="41">
        <v>3.72</v>
      </c>
      <c r="V388" s="41">
        <v>3.72</v>
      </c>
      <c r="W388" s="41">
        <v>3.72</v>
      </c>
      <c r="X388" s="41">
        <v>3.72</v>
      </c>
      <c r="Y388" s="41">
        <v>3.72</v>
      </c>
      <c r="Z388" s="41">
        <v>3.72</v>
      </c>
      <c r="AA388" s="41">
        <v>3.72</v>
      </c>
    </row>
    <row r="389" spans="1:27" ht="12.75" hidden="1" customHeight="1" outlineLevel="1" x14ac:dyDescent="0.2">
      <c r="A389" s="99" t="s">
        <v>1407</v>
      </c>
      <c r="B389" s="60" t="s">
        <v>81</v>
      </c>
      <c r="C389" s="40" t="s">
        <v>79</v>
      </c>
      <c r="D389" s="41">
        <f>$D$11</f>
        <v>88.27</v>
      </c>
      <c r="E389" s="41">
        <f t="shared" ref="E389:AA389" si="224">$D$11</f>
        <v>88.27</v>
      </c>
      <c r="F389" s="41">
        <f t="shared" si="224"/>
        <v>88.27</v>
      </c>
      <c r="G389" s="41">
        <f t="shared" si="224"/>
        <v>88.27</v>
      </c>
      <c r="H389" s="41">
        <f t="shared" si="224"/>
        <v>88.27</v>
      </c>
      <c r="I389" s="41">
        <f t="shared" si="224"/>
        <v>88.27</v>
      </c>
      <c r="J389" s="41">
        <f t="shared" si="224"/>
        <v>88.27</v>
      </c>
      <c r="K389" s="41">
        <f t="shared" si="224"/>
        <v>88.27</v>
      </c>
      <c r="L389" s="41">
        <f t="shared" si="224"/>
        <v>88.27</v>
      </c>
      <c r="M389" s="41">
        <f t="shared" si="224"/>
        <v>88.27</v>
      </c>
      <c r="N389" s="41">
        <f t="shared" si="224"/>
        <v>88.27</v>
      </c>
      <c r="O389" s="41">
        <f t="shared" si="224"/>
        <v>88.27</v>
      </c>
      <c r="P389" s="41">
        <f t="shared" si="224"/>
        <v>88.27</v>
      </c>
      <c r="Q389" s="41">
        <f t="shared" si="224"/>
        <v>88.27</v>
      </c>
      <c r="R389" s="41">
        <f t="shared" si="224"/>
        <v>88.27</v>
      </c>
      <c r="S389" s="41">
        <f t="shared" si="224"/>
        <v>88.27</v>
      </c>
      <c r="T389" s="41">
        <f t="shared" si="224"/>
        <v>88.27</v>
      </c>
      <c r="U389" s="41">
        <f t="shared" si="224"/>
        <v>88.27</v>
      </c>
      <c r="V389" s="41">
        <f t="shared" si="224"/>
        <v>88.27</v>
      </c>
      <c r="W389" s="41">
        <f t="shared" si="224"/>
        <v>88.27</v>
      </c>
      <c r="X389" s="41">
        <f t="shared" si="224"/>
        <v>88.27</v>
      </c>
      <c r="Y389" s="41">
        <f t="shared" si="224"/>
        <v>88.27</v>
      </c>
      <c r="Z389" s="41">
        <f t="shared" si="224"/>
        <v>88.27</v>
      </c>
      <c r="AA389" s="41">
        <f t="shared" si="224"/>
        <v>88.27</v>
      </c>
    </row>
    <row r="390" spans="1:27" ht="12.75" customHeight="1" collapsed="1" x14ac:dyDescent="0.2">
      <c r="A390" s="98" t="s">
        <v>1408</v>
      </c>
      <c r="B390" s="25" t="str">
        <f>"14"&amp;"."&amp;$B$663&amp;"."&amp;$B$664</f>
        <v>14.01.2024</v>
      </c>
      <c r="C390" s="88" t="s">
        <v>76</v>
      </c>
      <c r="D390" s="89">
        <f>ROUND(((D391+D392+D394+D393)/1000),5)</f>
        <v>1.8581700000000001</v>
      </c>
      <c r="E390" s="89">
        <f>ROUND(((E391+E392+E394+E393)/1000),5)</f>
        <v>1.7232700000000001</v>
      </c>
      <c r="F390" s="89">
        <f>ROUND(((F391+F392+F394+F393)/1000),5)</f>
        <v>1.5949899999999999</v>
      </c>
      <c r="G390" s="89">
        <f t="shared" ref="G390:AA390" si="225">ROUND(((G391+G392+G394+G393)/1000),5)</f>
        <v>1.5807800000000001</v>
      </c>
      <c r="H390" s="89">
        <f t="shared" si="225"/>
        <v>1.5968800000000001</v>
      </c>
      <c r="I390" s="89">
        <f t="shared" si="225"/>
        <v>1.67424</v>
      </c>
      <c r="J390" s="89">
        <f t="shared" si="225"/>
        <v>1.7071000000000001</v>
      </c>
      <c r="K390" s="89">
        <f t="shared" si="225"/>
        <v>1.8190599999999999</v>
      </c>
      <c r="L390" s="89">
        <f t="shared" si="225"/>
        <v>1.90385</v>
      </c>
      <c r="M390" s="89">
        <f t="shared" si="225"/>
        <v>2.0609899999999999</v>
      </c>
      <c r="N390" s="89">
        <f t="shared" si="225"/>
        <v>2.1865199999999998</v>
      </c>
      <c r="O390" s="89">
        <f t="shared" si="225"/>
        <v>2.26105</v>
      </c>
      <c r="P390" s="89">
        <f t="shared" si="225"/>
        <v>2.28721</v>
      </c>
      <c r="Q390" s="89">
        <f t="shared" si="225"/>
        <v>2.3059500000000002</v>
      </c>
      <c r="R390" s="89">
        <f t="shared" si="225"/>
        <v>2.1760100000000002</v>
      </c>
      <c r="S390" s="89">
        <f t="shared" si="225"/>
        <v>2.3077200000000002</v>
      </c>
      <c r="T390" s="89">
        <f t="shared" si="225"/>
        <v>2.48733</v>
      </c>
      <c r="U390" s="89">
        <f t="shared" si="225"/>
        <v>2.5183200000000001</v>
      </c>
      <c r="V390" s="89">
        <f t="shared" si="225"/>
        <v>2.51274</v>
      </c>
      <c r="W390" s="89">
        <f t="shared" si="225"/>
        <v>2.3585099999999999</v>
      </c>
      <c r="X390" s="89">
        <f t="shared" si="225"/>
        <v>2.19937</v>
      </c>
      <c r="Y390" s="89">
        <f t="shared" si="225"/>
        <v>2.07409</v>
      </c>
      <c r="Z390" s="89">
        <f t="shared" si="225"/>
        <v>1.87432</v>
      </c>
      <c r="AA390" s="89">
        <f t="shared" si="225"/>
        <v>1.8151999999999999</v>
      </c>
    </row>
    <row r="391" spans="1:27" ht="12.75" hidden="1" customHeight="1" outlineLevel="1" x14ac:dyDescent="0.2">
      <c r="A391" s="99" t="s">
        <v>1409</v>
      </c>
      <c r="B391" s="60" t="s">
        <v>238</v>
      </c>
      <c r="C391" s="40" t="s">
        <v>79</v>
      </c>
      <c r="D391" s="41">
        <v>1549.15</v>
      </c>
      <c r="E391" s="41">
        <v>1414.25</v>
      </c>
      <c r="F391" s="41">
        <v>1285.97</v>
      </c>
      <c r="G391" s="41">
        <v>1271.76</v>
      </c>
      <c r="H391" s="41">
        <v>1287.8599999999999</v>
      </c>
      <c r="I391" s="41">
        <v>1365.22</v>
      </c>
      <c r="J391" s="41">
        <v>1398.08</v>
      </c>
      <c r="K391" s="41">
        <v>1510.04</v>
      </c>
      <c r="L391" s="41">
        <v>1594.83</v>
      </c>
      <c r="M391" s="41">
        <v>1751.97</v>
      </c>
      <c r="N391" s="41">
        <v>1877.5</v>
      </c>
      <c r="O391" s="41">
        <v>1952.03</v>
      </c>
      <c r="P391" s="41">
        <v>1978.19</v>
      </c>
      <c r="Q391" s="41">
        <v>1996.93</v>
      </c>
      <c r="R391" s="41">
        <v>1866.99</v>
      </c>
      <c r="S391" s="41">
        <v>1998.7</v>
      </c>
      <c r="T391" s="41">
        <v>2178.31</v>
      </c>
      <c r="U391" s="41">
        <v>2209.3000000000002</v>
      </c>
      <c r="V391" s="41">
        <v>2203.7199999999998</v>
      </c>
      <c r="W391" s="41">
        <v>2049.4899999999998</v>
      </c>
      <c r="X391" s="41">
        <v>1890.35</v>
      </c>
      <c r="Y391" s="41">
        <v>1765.07</v>
      </c>
      <c r="Z391" s="41">
        <v>1565.3</v>
      </c>
      <c r="AA391" s="41">
        <v>1506.18</v>
      </c>
    </row>
    <row r="392" spans="1:27" ht="12.75" hidden="1" customHeight="1" outlineLevel="1" x14ac:dyDescent="0.2">
      <c r="A392" s="99" t="s">
        <v>1410</v>
      </c>
      <c r="B392" s="60" t="s">
        <v>90</v>
      </c>
      <c r="C392" s="40" t="s">
        <v>79</v>
      </c>
      <c r="D392" s="41">
        <f>$D$327</f>
        <v>217.03</v>
      </c>
      <c r="E392" s="41">
        <f t="shared" ref="E392:AA392" si="226">$D$327</f>
        <v>217.03</v>
      </c>
      <c r="F392" s="41">
        <f t="shared" si="226"/>
        <v>217.03</v>
      </c>
      <c r="G392" s="41">
        <f t="shared" si="226"/>
        <v>217.03</v>
      </c>
      <c r="H392" s="41">
        <f t="shared" si="226"/>
        <v>217.03</v>
      </c>
      <c r="I392" s="41">
        <f t="shared" si="226"/>
        <v>217.03</v>
      </c>
      <c r="J392" s="41">
        <f t="shared" si="226"/>
        <v>217.03</v>
      </c>
      <c r="K392" s="41">
        <f t="shared" si="226"/>
        <v>217.03</v>
      </c>
      <c r="L392" s="41">
        <f t="shared" si="226"/>
        <v>217.03</v>
      </c>
      <c r="M392" s="41">
        <f t="shared" si="226"/>
        <v>217.03</v>
      </c>
      <c r="N392" s="41">
        <f t="shared" si="226"/>
        <v>217.03</v>
      </c>
      <c r="O392" s="41">
        <f t="shared" si="226"/>
        <v>217.03</v>
      </c>
      <c r="P392" s="41">
        <f t="shared" si="226"/>
        <v>217.03</v>
      </c>
      <c r="Q392" s="41">
        <f t="shared" si="226"/>
        <v>217.03</v>
      </c>
      <c r="R392" s="41">
        <f t="shared" si="226"/>
        <v>217.03</v>
      </c>
      <c r="S392" s="41">
        <f t="shared" si="226"/>
        <v>217.03</v>
      </c>
      <c r="T392" s="41">
        <f t="shared" si="226"/>
        <v>217.03</v>
      </c>
      <c r="U392" s="41">
        <f t="shared" si="226"/>
        <v>217.03</v>
      </c>
      <c r="V392" s="41">
        <f t="shared" si="226"/>
        <v>217.03</v>
      </c>
      <c r="W392" s="41">
        <f t="shared" si="226"/>
        <v>217.03</v>
      </c>
      <c r="X392" s="41">
        <f t="shared" si="226"/>
        <v>217.03</v>
      </c>
      <c r="Y392" s="41">
        <f t="shared" si="226"/>
        <v>217.03</v>
      </c>
      <c r="Z392" s="41">
        <f t="shared" si="226"/>
        <v>217.03</v>
      </c>
      <c r="AA392" s="41">
        <f t="shared" si="226"/>
        <v>217.03</v>
      </c>
    </row>
    <row r="393" spans="1:27" ht="12.75" hidden="1" customHeight="1" outlineLevel="1" x14ac:dyDescent="0.2">
      <c r="A393" s="99" t="s">
        <v>1411</v>
      </c>
      <c r="B393" s="60" t="s">
        <v>83</v>
      </c>
      <c r="C393" s="40" t="s">
        <v>79</v>
      </c>
      <c r="D393" s="41">
        <v>3.72</v>
      </c>
      <c r="E393" s="41">
        <v>3.72</v>
      </c>
      <c r="F393" s="41">
        <v>3.72</v>
      </c>
      <c r="G393" s="41">
        <v>3.72</v>
      </c>
      <c r="H393" s="41">
        <v>3.72</v>
      </c>
      <c r="I393" s="41">
        <v>3.72</v>
      </c>
      <c r="J393" s="41">
        <v>3.72</v>
      </c>
      <c r="K393" s="41">
        <v>3.72</v>
      </c>
      <c r="L393" s="41">
        <v>3.72</v>
      </c>
      <c r="M393" s="41">
        <v>3.72</v>
      </c>
      <c r="N393" s="41">
        <v>3.72</v>
      </c>
      <c r="O393" s="41">
        <v>3.72</v>
      </c>
      <c r="P393" s="41">
        <v>3.72</v>
      </c>
      <c r="Q393" s="41">
        <v>3.72</v>
      </c>
      <c r="R393" s="41">
        <v>3.72</v>
      </c>
      <c r="S393" s="41">
        <v>3.72</v>
      </c>
      <c r="T393" s="41">
        <v>3.72</v>
      </c>
      <c r="U393" s="41">
        <v>3.72</v>
      </c>
      <c r="V393" s="41">
        <v>3.72</v>
      </c>
      <c r="W393" s="41">
        <v>3.72</v>
      </c>
      <c r="X393" s="41">
        <v>3.72</v>
      </c>
      <c r="Y393" s="41">
        <v>3.72</v>
      </c>
      <c r="Z393" s="41">
        <v>3.72</v>
      </c>
      <c r="AA393" s="41">
        <v>3.72</v>
      </c>
    </row>
    <row r="394" spans="1:27" ht="12.75" hidden="1" customHeight="1" outlineLevel="1" x14ac:dyDescent="0.2">
      <c r="A394" s="99" t="s">
        <v>1412</v>
      </c>
      <c r="B394" s="60" t="s">
        <v>81</v>
      </c>
      <c r="C394" s="40" t="s">
        <v>79</v>
      </c>
      <c r="D394" s="41">
        <f>$D$11</f>
        <v>88.27</v>
      </c>
      <c r="E394" s="41">
        <f t="shared" ref="E394:AA394" si="227">$D$11</f>
        <v>88.27</v>
      </c>
      <c r="F394" s="41">
        <f t="shared" si="227"/>
        <v>88.27</v>
      </c>
      <c r="G394" s="41">
        <f t="shared" si="227"/>
        <v>88.27</v>
      </c>
      <c r="H394" s="41">
        <f t="shared" si="227"/>
        <v>88.27</v>
      </c>
      <c r="I394" s="41">
        <f t="shared" si="227"/>
        <v>88.27</v>
      </c>
      <c r="J394" s="41">
        <f t="shared" si="227"/>
        <v>88.27</v>
      </c>
      <c r="K394" s="41">
        <f t="shared" si="227"/>
        <v>88.27</v>
      </c>
      <c r="L394" s="41">
        <f t="shared" si="227"/>
        <v>88.27</v>
      </c>
      <c r="M394" s="41">
        <f t="shared" si="227"/>
        <v>88.27</v>
      </c>
      <c r="N394" s="41">
        <f t="shared" si="227"/>
        <v>88.27</v>
      </c>
      <c r="O394" s="41">
        <f t="shared" si="227"/>
        <v>88.27</v>
      </c>
      <c r="P394" s="41">
        <f t="shared" si="227"/>
        <v>88.27</v>
      </c>
      <c r="Q394" s="41">
        <f t="shared" si="227"/>
        <v>88.27</v>
      </c>
      <c r="R394" s="41">
        <f t="shared" si="227"/>
        <v>88.27</v>
      </c>
      <c r="S394" s="41">
        <f t="shared" si="227"/>
        <v>88.27</v>
      </c>
      <c r="T394" s="41">
        <f t="shared" si="227"/>
        <v>88.27</v>
      </c>
      <c r="U394" s="41">
        <f t="shared" si="227"/>
        <v>88.27</v>
      </c>
      <c r="V394" s="41">
        <f t="shared" si="227"/>
        <v>88.27</v>
      </c>
      <c r="W394" s="41">
        <f t="shared" si="227"/>
        <v>88.27</v>
      </c>
      <c r="X394" s="41">
        <f t="shared" si="227"/>
        <v>88.27</v>
      </c>
      <c r="Y394" s="41">
        <f t="shared" si="227"/>
        <v>88.27</v>
      </c>
      <c r="Z394" s="41">
        <f t="shared" si="227"/>
        <v>88.27</v>
      </c>
      <c r="AA394" s="41">
        <f t="shared" si="227"/>
        <v>88.27</v>
      </c>
    </row>
    <row r="395" spans="1:27" ht="12.75" customHeight="1" collapsed="1" x14ac:dyDescent="0.2">
      <c r="A395" s="98" t="s">
        <v>1413</v>
      </c>
      <c r="B395" s="25" t="str">
        <f>"15"&amp;"."&amp;$B$663&amp;"."&amp;$B$664</f>
        <v>15.01.2024</v>
      </c>
      <c r="C395" s="88" t="s">
        <v>76</v>
      </c>
      <c r="D395" s="89">
        <f>ROUND(((D396+D397+D399+D398)/1000),5)</f>
        <v>1.5836399999999999</v>
      </c>
      <c r="E395" s="89">
        <f>ROUND(((E396+E397+E399+E398)/1000),5)</f>
        <v>1.5260899999999999</v>
      </c>
      <c r="F395" s="89">
        <f>ROUND(((F396+F397+F399+F398)/1000),5)</f>
        <v>1.4706999999999999</v>
      </c>
      <c r="G395" s="89">
        <f t="shared" ref="G395:AA395" si="228">ROUND(((G396+G397+G399+G398)/1000),5)</f>
        <v>1.4639200000000001</v>
      </c>
      <c r="H395" s="89">
        <f t="shared" si="228"/>
        <v>1.52559</v>
      </c>
      <c r="I395" s="89">
        <f t="shared" si="228"/>
        <v>1.65039</v>
      </c>
      <c r="J395" s="89">
        <f t="shared" si="228"/>
        <v>1.8607800000000001</v>
      </c>
      <c r="K395" s="89">
        <f t="shared" si="228"/>
        <v>2.07864</v>
      </c>
      <c r="L395" s="89">
        <f t="shared" si="228"/>
        <v>2.3418600000000001</v>
      </c>
      <c r="M395" s="89">
        <f t="shared" si="228"/>
        <v>2.3753099999999998</v>
      </c>
      <c r="N395" s="89">
        <f t="shared" si="228"/>
        <v>2.3630399999999998</v>
      </c>
      <c r="O395" s="89">
        <f t="shared" si="228"/>
        <v>2.4569700000000001</v>
      </c>
      <c r="P395" s="89">
        <f t="shared" si="228"/>
        <v>2.4566599999999998</v>
      </c>
      <c r="Q395" s="89">
        <f t="shared" si="228"/>
        <v>2.4671699999999999</v>
      </c>
      <c r="R395" s="89">
        <f t="shared" si="228"/>
        <v>2.4635099999999999</v>
      </c>
      <c r="S395" s="89">
        <f t="shared" si="228"/>
        <v>2.3998900000000001</v>
      </c>
      <c r="T395" s="89">
        <f t="shared" si="228"/>
        <v>2.5103</v>
      </c>
      <c r="U395" s="89">
        <f t="shared" si="228"/>
        <v>2.53722</v>
      </c>
      <c r="V395" s="89">
        <f t="shared" si="228"/>
        <v>2.5299900000000002</v>
      </c>
      <c r="W395" s="89">
        <f t="shared" si="228"/>
        <v>2.3967000000000001</v>
      </c>
      <c r="X395" s="89">
        <f t="shared" si="228"/>
        <v>2.2670499999999998</v>
      </c>
      <c r="Y395" s="89">
        <f t="shared" si="228"/>
        <v>2.1001599999999998</v>
      </c>
      <c r="Z395" s="89">
        <f t="shared" si="228"/>
        <v>1.9044300000000001</v>
      </c>
      <c r="AA395" s="89">
        <f t="shared" si="228"/>
        <v>1.7720800000000001</v>
      </c>
    </row>
    <row r="396" spans="1:27" ht="12.75" hidden="1" customHeight="1" outlineLevel="1" x14ac:dyDescent="0.2">
      <c r="A396" s="99" t="s">
        <v>1414</v>
      </c>
      <c r="B396" s="60" t="s">
        <v>238</v>
      </c>
      <c r="C396" s="40" t="s">
        <v>79</v>
      </c>
      <c r="D396" s="41">
        <v>1274.6199999999999</v>
      </c>
      <c r="E396" s="41">
        <v>1217.07</v>
      </c>
      <c r="F396" s="41">
        <v>1161.68</v>
      </c>
      <c r="G396" s="41">
        <v>1154.9000000000001</v>
      </c>
      <c r="H396" s="41">
        <v>1216.57</v>
      </c>
      <c r="I396" s="41">
        <v>1341.37</v>
      </c>
      <c r="J396" s="41">
        <v>1551.76</v>
      </c>
      <c r="K396" s="41">
        <v>1769.62</v>
      </c>
      <c r="L396" s="41">
        <v>2032.84</v>
      </c>
      <c r="M396" s="41">
        <v>2066.29</v>
      </c>
      <c r="N396" s="41">
        <v>2054.02</v>
      </c>
      <c r="O396" s="41">
        <v>2147.9499999999998</v>
      </c>
      <c r="P396" s="41">
        <v>2147.64</v>
      </c>
      <c r="Q396" s="41">
        <v>2158.15</v>
      </c>
      <c r="R396" s="41">
        <v>2154.4899999999998</v>
      </c>
      <c r="S396" s="41">
        <v>2090.87</v>
      </c>
      <c r="T396" s="41">
        <v>2201.2800000000002</v>
      </c>
      <c r="U396" s="41">
        <v>2228.1999999999998</v>
      </c>
      <c r="V396" s="41">
        <v>2220.9699999999998</v>
      </c>
      <c r="W396" s="41">
        <v>2087.6799999999998</v>
      </c>
      <c r="X396" s="41">
        <v>1958.03</v>
      </c>
      <c r="Y396" s="41">
        <v>1791.14</v>
      </c>
      <c r="Z396" s="41">
        <v>1595.41</v>
      </c>
      <c r="AA396" s="41">
        <v>1463.06</v>
      </c>
    </row>
    <row r="397" spans="1:27" ht="12.75" hidden="1" customHeight="1" outlineLevel="1" x14ac:dyDescent="0.2">
      <c r="A397" s="99" t="s">
        <v>1415</v>
      </c>
      <c r="B397" s="60" t="s">
        <v>90</v>
      </c>
      <c r="C397" s="40" t="s">
        <v>79</v>
      </c>
      <c r="D397" s="41">
        <f>$D$327</f>
        <v>217.03</v>
      </c>
      <c r="E397" s="41">
        <f t="shared" ref="E397:AA397" si="229">$D$327</f>
        <v>217.03</v>
      </c>
      <c r="F397" s="41">
        <f t="shared" si="229"/>
        <v>217.03</v>
      </c>
      <c r="G397" s="41">
        <f t="shared" si="229"/>
        <v>217.03</v>
      </c>
      <c r="H397" s="41">
        <f t="shared" si="229"/>
        <v>217.03</v>
      </c>
      <c r="I397" s="41">
        <f t="shared" si="229"/>
        <v>217.03</v>
      </c>
      <c r="J397" s="41">
        <f t="shared" si="229"/>
        <v>217.03</v>
      </c>
      <c r="K397" s="41">
        <f t="shared" si="229"/>
        <v>217.03</v>
      </c>
      <c r="L397" s="41">
        <f t="shared" si="229"/>
        <v>217.03</v>
      </c>
      <c r="M397" s="41">
        <f t="shared" si="229"/>
        <v>217.03</v>
      </c>
      <c r="N397" s="41">
        <f t="shared" si="229"/>
        <v>217.03</v>
      </c>
      <c r="O397" s="41">
        <f t="shared" si="229"/>
        <v>217.03</v>
      </c>
      <c r="P397" s="41">
        <f t="shared" si="229"/>
        <v>217.03</v>
      </c>
      <c r="Q397" s="41">
        <f t="shared" si="229"/>
        <v>217.03</v>
      </c>
      <c r="R397" s="41">
        <f t="shared" si="229"/>
        <v>217.03</v>
      </c>
      <c r="S397" s="41">
        <f t="shared" si="229"/>
        <v>217.03</v>
      </c>
      <c r="T397" s="41">
        <f t="shared" si="229"/>
        <v>217.03</v>
      </c>
      <c r="U397" s="41">
        <f t="shared" si="229"/>
        <v>217.03</v>
      </c>
      <c r="V397" s="41">
        <f t="shared" si="229"/>
        <v>217.03</v>
      </c>
      <c r="W397" s="41">
        <f t="shared" si="229"/>
        <v>217.03</v>
      </c>
      <c r="X397" s="41">
        <f t="shared" si="229"/>
        <v>217.03</v>
      </c>
      <c r="Y397" s="41">
        <f t="shared" si="229"/>
        <v>217.03</v>
      </c>
      <c r="Z397" s="41">
        <f t="shared" si="229"/>
        <v>217.03</v>
      </c>
      <c r="AA397" s="41">
        <f t="shared" si="229"/>
        <v>217.03</v>
      </c>
    </row>
    <row r="398" spans="1:27" ht="12.75" hidden="1" customHeight="1" outlineLevel="1" x14ac:dyDescent="0.2">
      <c r="A398" s="99" t="s">
        <v>1416</v>
      </c>
      <c r="B398" s="60" t="s">
        <v>83</v>
      </c>
      <c r="C398" s="40" t="s">
        <v>79</v>
      </c>
      <c r="D398" s="41">
        <v>3.72</v>
      </c>
      <c r="E398" s="41">
        <v>3.72</v>
      </c>
      <c r="F398" s="41">
        <v>3.72</v>
      </c>
      <c r="G398" s="41">
        <v>3.72</v>
      </c>
      <c r="H398" s="41">
        <v>3.72</v>
      </c>
      <c r="I398" s="41">
        <v>3.72</v>
      </c>
      <c r="J398" s="41">
        <v>3.72</v>
      </c>
      <c r="K398" s="41">
        <v>3.72</v>
      </c>
      <c r="L398" s="41">
        <v>3.72</v>
      </c>
      <c r="M398" s="41">
        <v>3.72</v>
      </c>
      <c r="N398" s="41">
        <v>3.72</v>
      </c>
      <c r="O398" s="41">
        <v>3.72</v>
      </c>
      <c r="P398" s="41">
        <v>3.72</v>
      </c>
      <c r="Q398" s="41">
        <v>3.72</v>
      </c>
      <c r="R398" s="41">
        <v>3.72</v>
      </c>
      <c r="S398" s="41">
        <v>3.72</v>
      </c>
      <c r="T398" s="41">
        <v>3.72</v>
      </c>
      <c r="U398" s="41">
        <v>3.72</v>
      </c>
      <c r="V398" s="41">
        <v>3.72</v>
      </c>
      <c r="W398" s="41">
        <v>3.72</v>
      </c>
      <c r="X398" s="41">
        <v>3.72</v>
      </c>
      <c r="Y398" s="41">
        <v>3.72</v>
      </c>
      <c r="Z398" s="41">
        <v>3.72</v>
      </c>
      <c r="AA398" s="41">
        <v>3.72</v>
      </c>
    </row>
    <row r="399" spans="1:27" ht="12.75" hidden="1" customHeight="1" outlineLevel="1" x14ac:dyDescent="0.2">
      <c r="A399" s="99" t="s">
        <v>1417</v>
      </c>
      <c r="B399" s="60" t="s">
        <v>81</v>
      </c>
      <c r="C399" s="40" t="s">
        <v>79</v>
      </c>
      <c r="D399" s="41">
        <f>$D$11</f>
        <v>88.27</v>
      </c>
      <c r="E399" s="41">
        <f t="shared" ref="E399:AA399" si="230">$D$11</f>
        <v>88.27</v>
      </c>
      <c r="F399" s="41">
        <f t="shared" si="230"/>
        <v>88.27</v>
      </c>
      <c r="G399" s="41">
        <f t="shared" si="230"/>
        <v>88.27</v>
      </c>
      <c r="H399" s="41">
        <f t="shared" si="230"/>
        <v>88.27</v>
      </c>
      <c r="I399" s="41">
        <f t="shared" si="230"/>
        <v>88.27</v>
      </c>
      <c r="J399" s="41">
        <f t="shared" si="230"/>
        <v>88.27</v>
      </c>
      <c r="K399" s="41">
        <f t="shared" si="230"/>
        <v>88.27</v>
      </c>
      <c r="L399" s="41">
        <f t="shared" si="230"/>
        <v>88.27</v>
      </c>
      <c r="M399" s="41">
        <f t="shared" si="230"/>
        <v>88.27</v>
      </c>
      <c r="N399" s="41">
        <f t="shared" si="230"/>
        <v>88.27</v>
      </c>
      <c r="O399" s="41">
        <f t="shared" si="230"/>
        <v>88.27</v>
      </c>
      <c r="P399" s="41">
        <f t="shared" si="230"/>
        <v>88.27</v>
      </c>
      <c r="Q399" s="41">
        <f t="shared" si="230"/>
        <v>88.27</v>
      </c>
      <c r="R399" s="41">
        <f t="shared" si="230"/>
        <v>88.27</v>
      </c>
      <c r="S399" s="41">
        <f t="shared" si="230"/>
        <v>88.27</v>
      </c>
      <c r="T399" s="41">
        <f t="shared" si="230"/>
        <v>88.27</v>
      </c>
      <c r="U399" s="41">
        <f t="shared" si="230"/>
        <v>88.27</v>
      </c>
      <c r="V399" s="41">
        <f t="shared" si="230"/>
        <v>88.27</v>
      </c>
      <c r="W399" s="41">
        <f t="shared" si="230"/>
        <v>88.27</v>
      </c>
      <c r="X399" s="41">
        <f t="shared" si="230"/>
        <v>88.27</v>
      </c>
      <c r="Y399" s="41">
        <f t="shared" si="230"/>
        <v>88.27</v>
      </c>
      <c r="Z399" s="41">
        <f t="shared" si="230"/>
        <v>88.27</v>
      </c>
      <c r="AA399" s="41">
        <f t="shared" si="230"/>
        <v>88.27</v>
      </c>
    </row>
    <row r="400" spans="1:27" ht="12.75" customHeight="1" collapsed="1" x14ac:dyDescent="0.2">
      <c r="A400" s="98" t="s">
        <v>1418</v>
      </c>
      <c r="B400" s="25" t="str">
        <f>"16"&amp;"."&amp;$B$663&amp;"."&amp;$B$664</f>
        <v>16.01.2024</v>
      </c>
      <c r="C400" s="88" t="s">
        <v>76</v>
      </c>
      <c r="D400" s="89">
        <f>ROUND(((D401+D402+D404+D403)/1000),5)</f>
        <v>1.61172</v>
      </c>
      <c r="E400" s="89">
        <f>ROUND(((E401+E402+E404+E403)/1000),5)</f>
        <v>1.5446500000000001</v>
      </c>
      <c r="F400" s="89">
        <f>ROUND(((F401+F402+F404+F403)/1000),5)</f>
        <v>1.52166</v>
      </c>
      <c r="G400" s="89">
        <f t="shared" ref="G400:AA400" si="231">ROUND(((G401+G402+G404+G403)/1000),5)</f>
        <v>1.48725</v>
      </c>
      <c r="H400" s="89">
        <f t="shared" si="231"/>
        <v>1.5312300000000001</v>
      </c>
      <c r="I400" s="89">
        <f t="shared" si="231"/>
        <v>1.6454599999999999</v>
      </c>
      <c r="J400" s="89">
        <f t="shared" si="231"/>
        <v>1.84148</v>
      </c>
      <c r="K400" s="89">
        <f t="shared" si="231"/>
        <v>2.0276800000000001</v>
      </c>
      <c r="L400" s="89">
        <f t="shared" si="231"/>
        <v>2.29481</v>
      </c>
      <c r="M400" s="89">
        <f t="shared" si="231"/>
        <v>2.3237399999999999</v>
      </c>
      <c r="N400" s="89">
        <f t="shared" si="231"/>
        <v>2.3675299999999999</v>
      </c>
      <c r="O400" s="89">
        <f t="shared" si="231"/>
        <v>2.3883000000000001</v>
      </c>
      <c r="P400" s="89">
        <f t="shared" si="231"/>
        <v>2.3918499999999998</v>
      </c>
      <c r="Q400" s="89">
        <f t="shared" si="231"/>
        <v>2.4206300000000001</v>
      </c>
      <c r="R400" s="89">
        <f t="shared" si="231"/>
        <v>2.39933</v>
      </c>
      <c r="S400" s="89">
        <f t="shared" si="231"/>
        <v>2.3650000000000002</v>
      </c>
      <c r="T400" s="89">
        <f t="shared" si="231"/>
        <v>2.4744999999999999</v>
      </c>
      <c r="U400" s="89">
        <f t="shared" si="231"/>
        <v>2.5215399999999999</v>
      </c>
      <c r="V400" s="89">
        <f t="shared" si="231"/>
        <v>2.5060600000000002</v>
      </c>
      <c r="W400" s="89">
        <f t="shared" si="231"/>
        <v>2.3565</v>
      </c>
      <c r="X400" s="89">
        <f t="shared" si="231"/>
        <v>2.2357</v>
      </c>
      <c r="Y400" s="89">
        <f t="shared" si="231"/>
        <v>2.1218499999999998</v>
      </c>
      <c r="Z400" s="89">
        <f t="shared" si="231"/>
        <v>1.9117200000000001</v>
      </c>
      <c r="AA400" s="89">
        <f t="shared" si="231"/>
        <v>1.79098</v>
      </c>
    </row>
    <row r="401" spans="1:27" ht="12.75" hidden="1" customHeight="1" outlineLevel="1" x14ac:dyDescent="0.2">
      <c r="A401" s="99" t="s">
        <v>1419</v>
      </c>
      <c r="B401" s="60" t="s">
        <v>238</v>
      </c>
      <c r="C401" s="40" t="s">
        <v>79</v>
      </c>
      <c r="D401" s="41">
        <v>1302.7</v>
      </c>
      <c r="E401" s="41">
        <v>1235.6300000000001</v>
      </c>
      <c r="F401" s="41">
        <v>1212.6400000000001</v>
      </c>
      <c r="G401" s="41">
        <v>1178.23</v>
      </c>
      <c r="H401" s="41">
        <v>1222.21</v>
      </c>
      <c r="I401" s="41">
        <v>1336.44</v>
      </c>
      <c r="J401" s="41">
        <v>1532.46</v>
      </c>
      <c r="K401" s="41">
        <v>1718.66</v>
      </c>
      <c r="L401" s="41">
        <v>1985.79</v>
      </c>
      <c r="M401" s="41">
        <v>2014.72</v>
      </c>
      <c r="N401" s="41">
        <v>2058.5100000000002</v>
      </c>
      <c r="O401" s="41">
        <v>2079.2800000000002</v>
      </c>
      <c r="P401" s="41">
        <v>2082.83</v>
      </c>
      <c r="Q401" s="41">
        <v>2111.61</v>
      </c>
      <c r="R401" s="41">
        <v>2090.31</v>
      </c>
      <c r="S401" s="41">
        <v>2055.98</v>
      </c>
      <c r="T401" s="41">
        <v>2165.48</v>
      </c>
      <c r="U401" s="41">
        <v>2212.52</v>
      </c>
      <c r="V401" s="41">
        <v>2197.04</v>
      </c>
      <c r="W401" s="41">
        <v>2047.48</v>
      </c>
      <c r="X401" s="41">
        <v>1926.68</v>
      </c>
      <c r="Y401" s="41">
        <v>1812.83</v>
      </c>
      <c r="Z401" s="41">
        <v>1602.7</v>
      </c>
      <c r="AA401" s="41">
        <v>1481.96</v>
      </c>
    </row>
    <row r="402" spans="1:27" ht="12.75" hidden="1" customHeight="1" outlineLevel="1" x14ac:dyDescent="0.2">
      <c r="A402" s="99" t="s">
        <v>1420</v>
      </c>
      <c r="B402" s="60" t="s">
        <v>90</v>
      </c>
      <c r="C402" s="40" t="s">
        <v>79</v>
      </c>
      <c r="D402" s="41">
        <f>$D$327</f>
        <v>217.03</v>
      </c>
      <c r="E402" s="41">
        <f t="shared" ref="E402:AA402" si="232">$D$327</f>
        <v>217.03</v>
      </c>
      <c r="F402" s="41">
        <f t="shared" si="232"/>
        <v>217.03</v>
      </c>
      <c r="G402" s="41">
        <f t="shared" si="232"/>
        <v>217.03</v>
      </c>
      <c r="H402" s="41">
        <f t="shared" si="232"/>
        <v>217.03</v>
      </c>
      <c r="I402" s="41">
        <f t="shared" si="232"/>
        <v>217.03</v>
      </c>
      <c r="J402" s="41">
        <f t="shared" si="232"/>
        <v>217.03</v>
      </c>
      <c r="K402" s="41">
        <f t="shared" si="232"/>
        <v>217.03</v>
      </c>
      <c r="L402" s="41">
        <f t="shared" si="232"/>
        <v>217.03</v>
      </c>
      <c r="M402" s="41">
        <f t="shared" si="232"/>
        <v>217.03</v>
      </c>
      <c r="N402" s="41">
        <f t="shared" si="232"/>
        <v>217.03</v>
      </c>
      <c r="O402" s="41">
        <f t="shared" si="232"/>
        <v>217.03</v>
      </c>
      <c r="P402" s="41">
        <f t="shared" si="232"/>
        <v>217.03</v>
      </c>
      <c r="Q402" s="41">
        <f t="shared" si="232"/>
        <v>217.03</v>
      </c>
      <c r="R402" s="41">
        <f t="shared" si="232"/>
        <v>217.03</v>
      </c>
      <c r="S402" s="41">
        <f t="shared" si="232"/>
        <v>217.03</v>
      </c>
      <c r="T402" s="41">
        <f t="shared" si="232"/>
        <v>217.03</v>
      </c>
      <c r="U402" s="41">
        <f t="shared" si="232"/>
        <v>217.03</v>
      </c>
      <c r="V402" s="41">
        <f t="shared" si="232"/>
        <v>217.03</v>
      </c>
      <c r="W402" s="41">
        <f t="shared" si="232"/>
        <v>217.03</v>
      </c>
      <c r="X402" s="41">
        <f t="shared" si="232"/>
        <v>217.03</v>
      </c>
      <c r="Y402" s="41">
        <f t="shared" si="232"/>
        <v>217.03</v>
      </c>
      <c r="Z402" s="41">
        <f t="shared" si="232"/>
        <v>217.03</v>
      </c>
      <c r="AA402" s="41">
        <f t="shared" si="232"/>
        <v>217.03</v>
      </c>
    </row>
    <row r="403" spans="1:27" ht="12.75" hidden="1" customHeight="1" outlineLevel="1" x14ac:dyDescent="0.2">
      <c r="A403" s="99" t="s">
        <v>1421</v>
      </c>
      <c r="B403" s="60" t="s">
        <v>83</v>
      </c>
      <c r="C403" s="40" t="s">
        <v>79</v>
      </c>
      <c r="D403" s="41">
        <v>3.72</v>
      </c>
      <c r="E403" s="41">
        <v>3.72</v>
      </c>
      <c r="F403" s="41">
        <v>3.72</v>
      </c>
      <c r="G403" s="41">
        <v>3.72</v>
      </c>
      <c r="H403" s="41">
        <v>3.72</v>
      </c>
      <c r="I403" s="41">
        <v>3.72</v>
      </c>
      <c r="J403" s="41">
        <v>3.72</v>
      </c>
      <c r="K403" s="41">
        <v>3.72</v>
      </c>
      <c r="L403" s="41">
        <v>3.72</v>
      </c>
      <c r="M403" s="41">
        <v>3.72</v>
      </c>
      <c r="N403" s="41">
        <v>3.72</v>
      </c>
      <c r="O403" s="41">
        <v>3.72</v>
      </c>
      <c r="P403" s="41">
        <v>3.72</v>
      </c>
      <c r="Q403" s="41">
        <v>3.72</v>
      </c>
      <c r="R403" s="41">
        <v>3.72</v>
      </c>
      <c r="S403" s="41">
        <v>3.72</v>
      </c>
      <c r="T403" s="41">
        <v>3.72</v>
      </c>
      <c r="U403" s="41">
        <v>3.72</v>
      </c>
      <c r="V403" s="41">
        <v>3.72</v>
      </c>
      <c r="W403" s="41">
        <v>3.72</v>
      </c>
      <c r="X403" s="41">
        <v>3.72</v>
      </c>
      <c r="Y403" s="41">
        <v>3.72</v>
      </c>
      <c r="Z403" s="41">
        <v>3.72</v>
      </c>
      <c r="AA403" s="41">
        <v>3.72</v>
      </c>
    </row>
    <row r="404" spans="1:27" ht="12.75" hidden="1" customHeight="1" outlineLevel="1" x14ac:dyDescent="0.2">
      <c r="A404" s="99" t="s">
        <v>1422</v>
      </c>
      <c r="B404" s="60" t="s">
        <v>81</v>
      </c>
      <c r="C404" s="40" t="s">
        <v>79</v>
      </c>
      <c r="D404" s="41">
        <f>$D$11</f>
        <v>88.27</v>
      </c>
      <c r="E404" s="41">
        <f t="shared" ref="E404:AA404" si="233">$D$11</f>
        <v>88.27</v>
      </c>
      <c r="F404" s="41">
        <f t="shared" si="233"/>
        <v>88.27</v>
      </c>
      <c r="G404" s="41">
        <f t="shared" si="233"/>
        <v>88.27</v>
      </c>
      <c r="H404" s="41">
        <f t="shared" si="233"/>
        <v>88.27</v>
      </c>
      <c r="I404" s="41">
        <f t="shared" si="233"/>
        <v>88.27</v>
      </c>
      <c r="J404" s="41">
        <f t="shared" si="233"/>
        <v>88.27</v>
      </c>
      <c r="K404" s="41">
        <f t="shared" si="233"/>
        <v>88.27</v>
      </c>
      <c r="L404" s="41">
        <f t="shared" si="233"/>
        <v>88.27</v>
      </c>
      <c r="M404" s="41">
        <f t="shared" si="233"/>
        <v>88.27</v>
      </c>
      <c r="N404" s="41">
        <f t="shared" si="233"/>
        <v>88.27</v>
      </c>
      <c r="O404" s="41">
        <f t="shared" si="233"/>
        <v>88.27</v>
      </c>
      <c r="P404" s="41">
        <f t="shared" si="233"/>
        <v>88.27</v>
      </c>
      <c r="Q404" s="41">
        <f t="shared" si="233"/>
        <v>88.27</v>
      </c>
      <c r="R404" s="41">
        <f t="shared" si="233"/>
        <v>88.27</v>
      </c>
      <c r="S404" s="41">
        <f t="shared" si="233"/>
        <v>88.27</v>
      </c>
      <c r="T404" s="41">
        <f t="shared" si="233"/>
        <v>88.27</v>
      </c>
      <c r="U404" s="41">
        <f t="shared" si="233"/>
        <v>88.27</v>
      </c>
      <c r="V404" s="41">
        <f t="shared" si="233"/>
        <v>88.27</v>
      </c>
      <c r="W404" s="41">
        <f t="shared" si="233"/>
        <v>88.27</v>
      </c>
      <c r="X404" s="41">
        <f t="shared" si="233"/>
        <v>88.27</v>
      </c>
      <c r="Y404" s="41">
        <f t="shared" si="233"/>
        <v>88.27</v>
      </c>
      <c r="Z404" s="41">
        <f t="shared" si="233"/>
        <v>88.27</v>
      </c>
      <c r="AA404" s="41">
        <f t="shared" si="233"/>
        <v>88.27</v>
      </c>
    </row>
    <row r="405" spans="1:27" ht="12.75" customHeight="1" collapsed="1" x14ac:dyDescent="0.2">
      <c r="A405" s="98" t="s">
        <v>1423</v>
      </c>
      <c r="B405" s="25" t="str">
        <f>"17"&amp;"."&amp;$B$663&amp;"."&amp;$B$664</f>
        <v>17.01.2024</v>
      </c>
      <c r="C405" s="88" t="s">
        <v>76</v>
      </c>
      <c r="D405" s="89">
        <f>ROUND(((D406+D407+D409+D408)/1000),5)</f>
        <v>1.5808800000000001</v>
      </c>
      <c r="E405" s="89">
        <f>ROUND(((E406+E407+E409+E408)/1000),5)</f>
        <v>1.5029999999999999</v>
      </c>
      <c r="F405" s="89">
        <f>ROUND(((F406+F407+F409+F408)/1000),5)</f>
        <v>1.4557599999999999</v>
      </c>
      <c r="G405" s="89">
        <f t="shared" ref="G405:AA405" si="234">ROUND(((G406+G407+G409+G408)/1000),5)</f>
        <v>1.45499</v>
      </c>
      <c r="H405" s="89">
        <f t="shared" si="234"/>
        <v>1.52386</v>
      </c>
      <c r="I405" s="89">
        <f t="shared" si="234"/>
        <v>1.64964</v>
      </c>
      <c r="J405" s="89">
        <f t="shared" si="234"/>
        <v>1.8446499999999999</v>
      </c>
      <c r="K405" s="89">
        <f t="shared" si="234"/>
        <v>2.1591399999999998</v>
      </c>
      <c r="L405" s="89">
        <f t="shared" si="234"/>
        <v>2.3672599999999999</v>
      </c>
      <c r="M405" s="89">
        <f t="shared" si="234"/>
        <v>2.3372700000000002</v>
      </c>
      <c r="N405" s="89">
        <f t="shared" si="234"/>
        <v>2.4153099999999998</v>
      </c>
      <c r="O405" s="89">
        <f t="shared" si="234"/>
        <v>2.4538000000000002</v>
      </c>
      <c r="P405" s="89">
        <f t="shared" si="234"/>
        <v>2.4509300000000001</v>
      </c>
      <c r="Q405" s="89">
        <f t="shared" si="234"/>
        <v>2.4517099999999998</v>
      </c>
      <c r="R405" s="89">
        <f t="shared" si="234"/>
        <v>2.4511500000000002</v>
      </c>
      <c r="S405" s="89">
        <f t="shared" si="234"/>
        <v>2.4202400000000002</v>
      </c>
      <c r="T405" s="89">
        <f t="shared" si="234"/>
        <v>2.54122</v>
      </c>
      <c r="U405" s="89">
        <f t="shared" si="234"/>
        <v>2.5053800000000002</v>
      </c>
      <c r="V405" s="89">
        <f t="shared" si="234"/>
        <v>2.48245</v>
      </c>
      <c r="W405" s="89">
        <f t="shared" si="234"/>
        <v>2.34836</v>
      </c>
      <c r="X405" s="89">
        <f t="shared" si="234"/>
        <v>2.35297</v>
      </c>
      <c r="Y405" s="89">
        <f t="shared" si="234"/>
        <v>2.1890800000000001</v>
      </c>
      <c r="Z405" s="89">
        <f t="shared" si="234"/>
        <v>1.96899</v>
      </c>
      <c r="AA405" s="89">
        <f t="shared" si="234"/>
        <v>1.7945800000000001</v>
      </c>
    </row>
    <row r="406" spans="1:27" ht="12.75" hidden="1" customHeight="1" outlineLevel="1" x14ac:dyDescent="0.2">
      <c r="A406" s="99" t="s">
        <v>1424</v>
      </c>
      <c r="B406" s="60" t="s">
        <v>238</v>
      </c>
      <c r="C406" s="40" t="s">
        <v>79</v>
      </c>
      <c r="D406" s="41">
        <v>1271.8599999999999</v>
      </c>
      <c r="E406" s="41">
        <v>1193.98</v>
      </c>
      <c r="F406" s="41">
        <v>1146.74</v>
      </c>
      <c r="G406" s="41">
        <v>1145.97</v>
      </c>
      <c r="H406" s="41">
        <v>1214.8399999999999</v>
      </c>
      <c r="I406" s="41">
        <v>1340.62</v>
      </c>
      <c r="J406" s="41">
        <v>1535.63</v>
      </c>
      <c r="K406" s="41">
        <v>1850.12</v>
      </c>
      <c r="L406" s="41">
        <v>2058.2399999999998</v>
      </c>
      <c r="M406" s="41">
        <v>2028.25</v>
      </c>
      <c r="N406" s="41">
        <v>2106.29</v>
      </c>
      <c r="O406" s="41">
        <v>2144.7800000000002</v>
      </c>
      <c r="P406" s="41">
        <v>2141.91</v>
      </c>
      <c r="Q406" s="41">
        <v>2142.69</v>
      </c>
      <c r="R406" s="41">
        <v>2142.13</v>
      </c>
      <c r="S406" s="41">
        <v>2111.2199999999998</v>
      </c>
      <c r="T406" s="41">
        <v>2232.1999999999998</v>
      </c>
      <c r="U406" s="41">
        <v>2196.36</v>
      </c>
      <c r="V406" s="41">
        <v>2173.4299999999998</v>
      </c>
      <c r="W406" s="41">
        <v>2039.34</v>
      </c>
      <c r="X406" s="41">
        <v>2043.95</v>
      </c>
      <c r="Y406" s="41">
        <v>1880.06</v>
      </c>
      <c r="Z406" s="41">
        <v>1659.97</v>
      </c>
      <c r="AA406" s="41">
        <v>1485.56</v>
      </c>
    </row>
    <row r="407" spans="1:27" ht="12.75" hidden="1" customHeight="1" outlineLevel="1" x14ac:dyDescent="0.2">
      <c r="A407" s="99" t="s">
        <v>1425</v>
      </c>
      <c r="B407" s="60" t="s">
        <v>90</v>
      </c>
      <c r="C407" s="40" t="s">
        <v>79</v>
      </c>
      <c r="D407" s="41">
        <f>$D$327</f>
        <v>217.03</v>
      </c>
      <c r="E407" s="41">
        <f t="shared" ref="E407:AA407" si="235">$D$327</f>
        <v>217.03</v>
      </c>
      <c r="F407" s="41">
        <f t="shared" si="235"/>
        <v>217.03</v>
      </c>
      <c r="G407" s="41">
        <f t="shared" si="235"/>
        <v>217.03</v>
      </c>
      <c r="H407" s="41">
        <f t="shared" si="235"/>
        <v>217.03</v>
      </c>
      <c r="I407" s="41">
        <f t="shared" si="235"/>
        <v>217.03</v>
      </c>
      <c r="J407" s="41">
        <f t="shared" si="235"/>
        <v>217.03</v>
      </c>
      <c r="K407" s="41">
        <f t="shared" si="235"/>
        <v>217.03</v>
      </c>
      <c r="L407" s="41">
        <f t="shared" si="235"/>
        <v>217.03</v>
      </c>
      <c r="M407" s="41">
        <f t="shared" si="235"/>
        <v>217.03</v>
      </c>
      <c r="N407" s="41">
        <f t="shared" si="235"/>
        <v>217.03</v>
      </c>
      <c r="O407" s="41">
        <f t="shared" si="235"/>
        <v>217.03</v>
      </c>
      <c r="P407" s="41">
        <f t="shared" si="235"/>
        <v>217.03</v>
      </c>
      <c r="Q407" s="41">
        <f t="shared" si="235"/>
        <v>217.03</v>
      </c>
      <c r="R407" s="41">
        <f t="shared" si="235"/>
        <v>217.03</v>
      </c>
      <c r="S407" s="41">
        <f t="shared" si="235"/>
        <v>217.03</v>
      </c>
      <c r="T407" s="41">
        <f t="shared" si="235"/>
        <v>217.03</v>
      </c>
      <c r="U407" s="41">
        <f t="shared" si="235"/>
        <v>217.03</v>
      </c>
      <c r="V407" s="41">
        <f t="shared" si="235"/>
        <v>217.03</v>
      </c>
      <c r="W407" s="41">
        <f t="shared" si="235"/>
        <v>217.03</v>
      </c>
      <c r="X407" s="41">
        <f t="shared" si="235"/>
        <v>217.03</v>
      </c>
      <c r="Y407" s="41">
        <f t="shared" si="235"/>
        <v>217.03</v>
      </c>
      <c r="Z407" s="41">
        <f t="shared" si="235"/>
        <v>217.03</v>
      </c>
      <c r="AA407" s="41">
        <f t="shared" si="235"/>
        <v>217.03</v>
      </c>
    </row>
    <row r="408" spans="1:27" ht="12.75" hidden="1" customHeight="1" outlineLevel="1" x14ac:dyDescent="0.2">
      <c r="A408" s="99" t="s">
        <v>1426</v>
      </c>
      <c r="B408" s="60" t="s">
        <v>83</v>
      </c>
      <c r="C408" s="40" t="s">
        <v>79</v>
      </c>
      <c r="D408" s="41">
        <v>3.72</v>
      </c>
      <c r="E408" s="41">
        <v>3.72</v>
      </c>
      <c r="F408" s="41">
        <v>3.72</v>
      </c>
      <c r="G408" s="41">
        <v>3.72</v>
      </c>
      <c r="H408" s="41">
        <v>3.72</v>
      </c>
      <c r="I408" s="41">
        <v>3.72</v>
      </c>
      <c r="J408" s="41">
        <v>3.72</v>
      </c>
      <c r="K408" s="41">
        <v>3.72</v>
      </c>
      <c r="L408" s="41">
        <v>3.72</v>
      </c>
      <c r="M408" s="41">
        <v>3.72</v>
      </c>
      <c r="N408" s="41">
        <v>3.72</v>
      </c>
      <c r="O408" s="41">
        <v>3.72</v>
      </c>
      <c r="P408" s="41">
        <v>3.72</v>
      </c>
      <c r="Q408" s="41">
        <v>3.72</v>
      </c>
      <c r="R408" s="41">
        <v>3.72</v>
      </c>
      <c r="S408" s="41">
        <v>3.72</v>
      </c>
      <c r="T408" s="41">
        <v>3.72</v>
      </c>
      <c r="U408" s="41">
        <v>3.72</v>
      </c>
      <c r="V408" s="41">
        <v>3.72</v>
      </c>
      <c r="W408" s="41">
        <v>3.72</v>
      </c>
      <c r="X408" s="41">
        <v>3.72</v>
      </c>
      <c r="Y408" s="41">
        <v>3.72</v>
      </c>
      <c r="Z408" s="41">
        <v>3.72</v>
      </c>
      <c r="AA408" s="41">
        <v>3.72</v>
      </c>
    </row>
    <row r="409" spans="1:27" ht="12.75" hidden="1" customHeight="1" outlineLevel="1" x14ac:dyDescent="0.2">
      <c r="A409" s="99" t="s">
        <v>1427</v>
      </c>
      <c r="B409" s="60" t="s">
        <v>81</v>
      </c>
      <c r="C409" s="40" t="s">
        <v>79</v>
      </c>
      <c r="D409" s="41">
        <f>$D$11</f>
        <v>88.27</v>
      </c>
      <c r="E409" s="41">
        <f t="shared" ref="E409:AA409" si="236">$D$11</f>
        <v>88.27</v>
      </c>
      <c r="F409" s="41">
        <f t="shared" si="236"/>
        <v>88.27</v>
      </c>
      <c r="G409" s="41">
        <f t="shared" si="236"/>
        <v>88.27</v>
      </c>
      <c r="H409" s="41">
        <f t="shared" si="236"/>
        <v>88.27</v>
      </c>
      <c r="I409" s="41">
        <f t="shared" si="236"/>
        <v>88.27</v>
      </c>
      <c r="J409" s="41">
        <f t="shared" si="236"/>
        <v>88.27</v>
      </c>
      <c r="K409" s="41">
        <f t="shared" si="236"/>
        <v>88.27</v>
      </c>
      <c r="L409" s="41">
        <f t="shared" si="236"/>
        <v>88.27</v>
      </c>
      <c r="M409" s="41">
        <f t="shared" si="236"/>
        <v>88.27</v>
      </c>
      <c r="N409" s="41">
        <f t="shared" si="236"/>
        <v>88.27</v>
      </c>
      <c r="O409" s="41">
        <f t="shared" si="236"/>
        <v>88.27</v>
      </c>
      <c r="P409" s="41">
        <f t="shared" si="236"/>
        <v>88.27</v>
      </c>
      <c r="Q409" s="41">
        <f t="shared" si="236"/>
        <v>88.27</v>
      </c>
      <c r="R409" s="41">
        <f t="shared" si="236"/>
        <v>88.27</v>
      </c>
      <c r="S409" s="41">
        <f t="shared" si="236"/>
        <v>88.27</v>
      </c>
      <c r="T409" s="41">
        <f t="shared" si="236"/>
        <v>88.27</v>
      </c>
      <c r="U409" s="41">
        <f t="shared" si="236"/>
        <v>88.27</v>
      </c>
      <c r="V409" s="41">
        <f t="shared" si="236"/>
        <v>88.27</v>
      </c>
      <c r="W409" s="41">
        <f t="shared" si="236"/>
        <v>88.27</v>
      </c>
      <c r="X409" s="41">
        <f t="shared" si="236"/>
        <v>88.27</v>
      </c>
      <c r="Y409" s="41">
        <f t="shared" si="236"/>
        <v>88.27</v>
      </c>
      <c r="Z409" s="41">
        <f t="shared" si="236"/>
        <v>88.27</v>
      </c>
      <c r="AA409" s="41">
        <f t="shared" si="236"/>
        <v>88.27</v>
      </c>
    </row>
    <row r="410" spans="1:27" ht="12.75" customHeight="1" collapsed="1" x14ac:dyDescent="0.2">
      <c r="A410" s="98" t="s">
        <v>1428</v>
      </c>
      <c r="B410" s="25" t="str">
        <f>"18"&amp;"."&amp;$B$663&amp;"."&amp;$B$664</f>
        <v>18.01.2024</v>
      </c>
      <c r="C410" s="88" t="s">
        <v>76</v>
      </c>
      <c r="D410" s="89">
        <f>ROUND(((D411+D412+D414+D413)/1000),5)</f>
        <v>1.71726</v>
      </c>
      <c r="E410" s="89">
        <f>ROUND(((E411+E412+E414+E413)/1000),5)</f>
        <v>1.5576399999999999</v>
      </c>
      <c r="F410" s="89">
        <f>ROUND(((F411+F412+F414+F413)/1000),5)</f>
        <v>1.5212699999999999</v>
      </c>
      <c r="G410" s="89">
        <f t="shared" ref="G410:AA410" si="237">ROUND(((G411+G412+G414+G413)/1000),5)</f>
        <v>1.5128999999999999</v>
      </c>
      <c r="H410" s="89">
        <f t="shared" si="237"/>
        <v>1.5530900000000001</v>
      </c>
      <c r="I410" s="89">
        <f t="shared" si="237"/>
        <v>1.69695</v>
      </c>
      <c r="J410" s="89">
        <f t="shared" si="237"/>
        <v>1.8260400000000001</v>
      </c>
      <c r="K410" s="89">
        <f t="shared" si="237"/>
        <v>2.1282199999999998</v>
      </c>
      <c r="L410" s="89">
        <f t="shared" si="237"/>
        <v>2.3268300000000002</v>
      </c>
      <c r="M410" s="89">
        <f t="shared" si="237"/>
        <v>2.2790300000000001</v>
      </c>
      <c r="N410" s="89">
        <f t="shared" si="237"/>
        <v>2.4619399999999998</v>
      </c>
      <c r="O410" s="89">
        <f t="shared" si="237"/>
        <v>2.4205000000000001</v>
      </c>
      <c r="P410" s="89">
        <f t="shared" si="237"/>
        <v>2.4049200000000002</v>
      </c>
      <c r="Q410" s="89">
        <f t="shared" si="237"/>
        <v>2.4241000000000001</v>
      </c>
      <c r="R410" s="89">
        <f t="shared" si="237"/>
        <v>2.4224800000000002</v>
      </c>
      <c r="S410" s="89">
        <f t="shared" si="237"/>
        <v>2.4768699999999999</v>
      </c>
      <c r="T410" s="89">
        <f t="shared" si="237"/>
        <v>2.5411100000000002</v>
      </c>
      <c r="U410" s="89">
        <f t="shared" si="237"/>
        <v>2.5532699999999999</v>
      </c>
      <c r="V410" s="89">
        <f t="shared" si="237"/>
        <v>2.5461399999999998</v>
      </c>
      <c r="W410" s="89">
        <f t="shared" si="237"/>
        <v>2.3589799999999999</v>
      </c>
      <c r="X410" s="89">
        <f t="shared" si="237"/>
        <v>2.2112799999999999</v>
      </c>
      <c r="Y410" s="89">
        <f t="shared" si="237"/>
        <v>2.1006100000000001</v>
      </c>
      <c r="Z410" s="89">
        <f t="shared" si="237"/>
        <v>1.84697</v>
      </c>
      <c r="AA410" s="89">
        <f t="shared" si="237"/>
        <v>1.67621</v>
      </c>
    </row>
    <row r="411" spans="1:27" ht="12.75" hidden="1" customHeight="1" outlineLevel="1" x14ac:dyDescent="0.2">
      <c r="A411" s="99" t="s">
        <v>1429</v>
      </c>
      <c r="B411" s="60" t="s">
        <v>238</v>
      </c>
      <c r="C411" s="40" t="s">
        <v>79</v>
      </c>
      <c r="D411" s="41">
        <v>1408.24</v>
      </c>
      <c r="E411" s="41">
        <v>1248.6199999999999</v>
      </c>
      <c r="F411" s="41">
        <v>1212.25</v>
      </c>
      <c r="G411" s="41">
        <v>1203.8800000000001</v>
      </c>
      <c r="H411" s="41">
        <v>1244.07</v>
      </c>
      <c r="I411" s="41">
        <v>1387.93</v>
      </c>
      <c r="J411" s="41">
        <v>1517.02</v>
      </c>
      <c r="K411" s="41">
        <v>1819.2</v>
      </c>
      <c r="L411" s="41">
        <v>2017.81</v>
      </c>
      <c r="M411" s="41">
        <v>1970.01</v>
      </c>
      <c r="N411" s="41">
        <v>2152.92</v>
      </c>
      <c r="O411" s="41">
        <v>2111.48</v>
      </c>
      <c r="P411" s="41">
        <v>2095.9</v>
      </c>
      <c r="Q411" s="41">
        <v>2115.08</v>
      </c>
      <c r="R411" s="41">
        <v>2113.46</v>
      </c>
      <c r="S411" s="41">
        <v>2167.85</v>
      </c>
      <c r="T411" s="41">
        <v>2232.09</v>
      </c>
      <c r="U411" s="41">
        <v>2244.25</v>
      </c>
      <c r="V411" s="41">
        <v>2237.12</v>
      </c>
      <c r="W411" s="41">
        <v>2049.96</v>
      </c>
      <c r="X411" s="41">
        <v>1902.26</v>
      </c>
      <c r="Y411" s="41">
        <v>1791.59</v>
      </c>
      <c r="Z411" s="41">
        <v>1537.95</v>
      </c>
      <c r="AA411" s="41">
        <v>1367.19</v>
      </c>
    </row>
    <row r="412" spans="1:27" ht="12.75" hidden="1" customHeight="1" outlineLevel="1" x14ac:dyDescent="0.2">
      <c r="A412" s="99" t="s">
        <v>1430</v>
      </c>
      <c r="B412" s="60" t="s">
        <v>90</v>
      </c>
      <c r="C412" s="40" t="s">
        <v>79</v>
      </c>
      <c r="D412" s="41">
        <f>$D$327</f>
        <v>217.03</v>
      </c>
      <c r="E412" s="41">
        <f t="shared" ref="E412:AA412" si="238">$D$327</f>
        <v>217.03</v>
      </c>
      <c r="F412" s="41">
        <f t="shared" si="238"/>
        <v>217.03</v>
      </c>
      <c r="G412" s="41">
        <f t="shared" si="238"/>
        <v>217.03</v>
      </c>
      <c r="H412" s="41">
        <f t="shared" si="238"/>
        <v>217.03</v>
      </c>
      <c r="I412" s="41">
        <f t="shared" si="238"/>
        <v>217.03</v>
      </c>
      <c r="J412" s="41">
        <f t="shared" si="238"/>
        <v>217.03</v>
      </c>
      <c r="K412" s="41">
        <f t="shared" si="238"/>
        <v>217.03</v>
      </c>
      <c r="L412" s="41">
        <f t="shared" si="238"/>
        <v>217.03</v>
      </c>
      <c r="M412" s="41">
        <f t="shared" si="238"/>
        <v>217.03</v>
      </c>
      <c r="N412" s="41">
        <f t="shared" si="238"/>
        <v>217.03</v>
      </c>
      <c r="O412" s="41">
        <f t="shared" si="238"/>
        <v>217.03</v>
      </c>
      <c r="P412" s="41">
        <f t="shared" si="238"/>
        <v>217.03</v>
      </c>
      <c r="Q412" s="41">
        <f t="shared" si="238"/>
        <v>217.03</v>
      </c>
      <c r="R412" s="41">
        <f t="shared" si="238"/>
        <v>217.03</v>
      </c>
      <c r="S412" s="41">
        <f t="shared" si="238"/>
        <v>217.03</v>
      </c>
      <c r="T412" s="41">
        <f t="shared" si="238"/>
        <v>217.03</v>
      </c>
      <c r="U412" s="41">
        <f t="shared" si="238"/>
        <v>217.03</v>
      </c>
      <c r="V412" s="41">
        <f t="shared" si="238"/>
        <v>217.03</v>
      </c>
      <c r="W412" s="41">
        <f t="shared" si="238"/>
        <v>217.03</v>
      </c>
      <c r="X412" s="41">
        <f t="shared" si="238"/>
        <v>217.03</v>
      </c>
      <c r="Y412" s="41">
        <f t="shared" si="238"/>
        <v>217.03</v>
      </c>
      <c r="Z412" s="41">
        <f t="shared" si="238"/>
        <v>217.03</v>
      </c>
      <c r="AA412" s="41">
        <f t="shared" si="238"/>
        <v>217.03</v>
      </c>
    </row>
    <row r="413" spans="1:27" ht="12.75" hidden="1" customHeight="1" outlineLevel="1" x14ac:dyDescent="0.2">
      <c r="A413" s="99" t="s">
        <v>1431</v>
      </c>
      <c r="B413" s="60" t="s">
        <v>83</v>
      </c>
      <c r="C413" s="40" t="s">
        <v>79</v>
      </c>
      <c r="D413" s="41">
        <v>3.72</v>
      </c>
      <c r="E413" s="41">
        <v>3.72</v>
      </c>
      <c r="F413" s="41">
        <v>3.72</v>
      </c>
      <c r="G413" s="41">
        <v>3.72</v>
      </c>
      <c r="H413" s="41">
        <v>3.72</v>
      </c>
      <c r="I413" s="41">
        <v>3.72</v>
      </c>
      <c r="J413" s="41">
        <v>3.72</v>
      </c>
      <c r="K413" s="41">
        <v>3.72</v>
      </c>
      <c r="L413" s="41">
        <v>3.72</v>
      </c>
      <c r="M413" s="41">
        <v>3.72</v>
      </c>
      <c r="N413" s="41">
        <v>3.72</v>
      </c>
      <c r="O413" s="41">
        <v>3.72</v>
      </c>
      <c r="P413" s="41">
        <v>3.72</v>
      </c>
      <c r="Q413" s="41">
        <v>3.72</v>
      </c>
      <c r="R413" s="41">
        <v>3.72</v>
      </c>
      <c r="S413" s="41">
        <v>3.72</v>
      </c>
      <c r="T413" s="41">
        <v>3.72</v>
      </c>
      <c r="U413" s="41">
        <v>3.72</v>
      </c>
      <c r="V413" s="41">
        <v>3.72</v>
      </c>
      <c r="W413" s="41">
        <v>3.72</v>
      </c>
      <c r="X413" s="41">
        <v>3.72</v>
      </c>
      <c r="Y413" s="41">
        <v>3.72</v>
      </c>
      <c r="Z413" s="41">
        <v>3.72</v>
      </c>
      <c r="AA413" s="41">
        <v>3.72</v>
      </c>
    </row>
    <row r="414" spans="1:27" ht="12.75" hidden="1" customHeight="1" outlineLevel="1" x14ac:dyDescent="0.2">
      <c r="A414" s="99" t="s">
        <v>1432</v>
      </c>
      <c r="B414" s="60" t="s">
        <v>81</v>
      </c>
      <c r="C414" s="40" t="s">
        <v>79</v>
      </c>
      <c r="D414" s="41">
        <f>$D$11</f>
        <v>88.27</v>
      </c>
      <c r="E414" s="41">
        <f t="shared" ref="E414:AA414" si="239">$D$11</f>
        <v>88.27</v>
      </c>
      <c r="F414" s="41">
        <f t="shared" si="239"/>
        <v>88.27</v>
      </c>
      <c r="G414" s="41">
        <f t="shared" si="239"/>
        <v>88.27</v>
      </c>
      <c r="H414" s="41">
        <f t="shared" si="239"/>
        <v>88.27</v>
      </c>
      <c r="I414" s="41">
        <f t="shared" si="239"/>
        <v>88.27</v>
      </c>
      <c r="J414" s="41">
        <f t="shared" si="239"/>
        <v>88.27</v>
      </c>
      <c r="K414" s="41">
        <f t="shared" si="239"/>
        <v>88.27</v>
      </c>
      <c r="L414" s="41">
        <f t="shared" si="239"/>
        <v>88.27</v>
      </c>
      <c r="M414" s="41">
        <f t="shared" si="239"/>
        <v>88.27</v>
      </c>
      <c r="N414" s="41">
        <f t="shared" si="239"/>
        <v>88.27</v>
      </c>
      <c r="O414" s="41">
        <f t="shared" si="239"/>
        <v>88.27</v>
      </c>
      <c r="P414" s="41">
        <f t="shared" si="239"/>
        <v>88.27</v>
      </c>
      <c r="Q414" s="41">
        <f t="shared" si="239"/>
        <v>88.27</v>
      </c>
      <c r="R414" s="41">
        <f t="shared" si="239"/>
        <v>88.27</v>
      </c>
      <c r="S414" s="41">
        <f t="shared" si="239"/>
        <v>88.27</v>
      </c>
      <c r="T414" s="41">
        <f t="shared" si="239"/>
        <v>88.27</v>
      </c>
      <c r="U414" s="41">
        <f t="shared" si="239"/>
        <v>88.27</v>
      </c>
      <c r="V414" s="41">
        <f t="shared" si="239"/>
        <v>88.27</v>
      </c>
      <c r="W414" s="41">
        <f t="shared" si="239"/>
        <v>88.27</v>
      </c>
      <c r="X414" s="41">
        <f t="shared" si="239"/>
        <v>88.27</v>
      </c>
      <c r="Y414" s="41">
        <f t="shared" si="239"/>
        <v>88.27</v>
      </c>
      <c r="Z414" s="41">
        <f t="shared" si="239"/>
        <v>88.27</v>
      </c>
      <c r="AA414" s="41">
        <f t="shared" si="239"/>
        <v>88.27</v>
      </c>
    </row>
    <row r="415" spans="1:27" ht="12.75" customHeight="1" collapsed="1" x14ac:dyDescent="0.2">
      <c r="A415" s="98" t="s">
        <v>1433</v>
      </c>
      <c r="B415" s="25" t="str">
        <f>"19"&amp;"."&amp;$B$663&amp;"."&amp;$B$664</f>
        <v>19.01.2024</v>
      </c>
      <c r="C415" s="88" t="s">
        <v>76</v>
      </c>
      <c r="D415" s="89">
        <f>ROUND(((D416+D417+D419+D418)/1000),5)</f>
        <v>1.59961</v>
      </c>
      <c r="E415" s="89">
        <f>ROUND(((E416+E417+E419+E418)/1000),5)</f>
        <v>1.52308</v>
      </c>
      <c r="F415" s="89">
        <f>ROUND(((F416+F417+F419+F418)/1000),5)</f>
        <v>1.48482</v>
      </c>
      <c r="G415" s="89">
        <f t="shared" ref="G415:AA415" si="240">ROUND(((G416+G417+G419+G418)/1000),5)</f>
        <v>1.4793000000000001</v>
      </c>
      <c r="H415" s="89">
        <f t="shared" si="240"/>
        <v>1.5213300000000001</v>
      </c>
      <c r="I415" s="89">
        <f t="shared" si="240"/>
        <v>1.6379699999999999</v>
      </c>
      <c r="J415" s="89">
        <f t="shared" si="240"/>
        <v>1.79379</v>
      </c>
      <c r="K415" s="89">
        <f t="shared" si="240"/>
        <v>2.1714199999999999</v>
      </c>
      <c r="L415" s="89">
        <f t="shared" si="240"/>
        <v>2.3602099999999999</v>
      </c>
      <c r="M415" s="89">
        <f t="shared" si="240"/>
        <v>2.4222999999999999</v>
      </c>
      <c r="N415" s="89">
        <f t="shared" si="240"/>
        <v>2.43649</v>
      </c>
      <c r="O415" s="89">
        <f t="shared" si="240"/>
        <v>2.4769999999999999</v>
      </c>
      <c r="P415" s="89">
        <f t="shared" si="240"/>
        <v>2.4681099999999998</v>
      </c>
      <c r="Q415" s="89">
        <f t="shared" si="240"/>
        <v>2.47844</v>
      </c>
      <c r="R415" s="89">
        <f t="shared" si="240"/>
        <v>2.4843799999999998</v>
      </c>
      <c r="S415" s="89">
        <f t="shared" si="240"/>
        <v>2.3959899999999998</v>
      </c>
      <c r="T415" s="89">
        <f t="shared" si="240"/>
        <v>2.4312499999999999</v>
      </c>
      <c r="U415" s="89">
        <f t="shared" si="240"/>
        <v>2.4499599999999999</v>
      </c>
      <c r="V415" s="89">
        <f t="shared" si="240"/>
        <v>2.4465400000000002</v>
      </c>
      <c r="W415" s="89">
        <f t="shared" si="240"/>
        <v>2.4443199999999998</v>
      </c>
      <c r="X415" s="89">
        <f t="shared" si="240"/>
        <v>2.3332899999999999</v>
      </c>
      <c r="Y415" s="89">
        <f t="shared" si="240"/>
        <v>2.20248</v>
      </c>
      <c r="Z415" s="89">
        <f t="shared" si="240"/>
        <v>1.978</v>
      </c>
      <c r="AA415" s="89">
        <f t="shared" si="240"/>
        <v>1.79972</v>
      </c>
    </row>
    <row r="416" spans="1:27" ht="12.75" hidden="1" customHeight="1" outlineLevel="1" x14ac:dyDescent="0.2">
      <c r="A416" s="99" t="s">
        <v>1434</v>
      </c>
      <c r="B416" s="60" t="s">
        <v>238</v>
      </c>
      <c r="C416" s="40" t="s">
        <v>79</v>
      </c>
      <c r="D416" s="41">
        <v>1290.5899999999999</v>
      </c>
      <c r="E416" s="41">
        <v>1214.06</v>
      </c>
      <c r="F416" s="41">
        <v>1175.8</v>
      </c>
      <c r="G416" s="41">
        <v>1170.28</v>
      </c>
      <c r="H416" s="41">
        <v>1212.31</v>
      </c>
      <c r="I416" s="41">
        <v>1328.95</v>
      </c>
      <c r="J416" s="41">
        <v>1484.77</v>
      </c>
      <c r="K416" s="41">
        <v>1862.4</v>
      </c>
      <c r="L416" s="41">
        <v>2051.19</v>
      </c>
      <c r="M416" s="41">
        <v>2113.2800000000002</v>
      </c>
      <c r="N416" s="41">
        <v>2127.4699999999998</v>
      </c>
      <c r="O416" s="41">
        <v>2167.98</v>
      </c>
      <c r="P416" s="41">
        <v>2159.09</v>
      </c>
      <c r="Q416" s="41">
        <v>2169.42</v>
      </c>
      <c r="R416" s="41">
        <v>2175.36</v>
      </c>
      <c r="S416" s="41">
        <v>2086.9699999999998</v>
      </c>
      <c r="T416" s="41">
        <v>2122.23</v>
      </c>
      <c r="U416" s="41">
        <v>2140.94</v>
      </c>
      <c r="V416" s="41">
        <v>2137.52</v>
      </c>
      <c r="W416" s="41">
        <v>2135.3000000000002</v>
      </c>
      <c r="X416" s="41">
        <v>2024.27</v>
      </c>
      <c r="Y416" s="41">
        <v>1893.46</v>
      </c>
      <c r="Z416" s="41">
        <v>1668.98</v>
      </c>
      <c r="AA416" s="41">
        <v>1490.7</v>
      </c>
    </row>
    <row r="417" spans="1:27" ht="12.75" hidden="1" customHeight="1" outlineLevel="1" x14ac:dyDescent="0.2">
      <c r="A417" s="99" t="s">
        <v>1435</v>
      </c>
      <c r="B417" s="60" t="s">
        <v>90</v>
      </c>
      <c r="C417" s="40" t="s">
        <v>79</v>
      </c>
      <c r="D417" s="41">
        <f>$D$327</f>
        <v>217.03</v>
      </c>
      <c r="E417" s="41">
        <f t="shared" ref="E417:AA417" si="241">$D$327</f>
        <v>217.03</v>
      </c>
      <c r="F417" s="41">
        <f t="shared" si="241"/>
        <v>217.03</v>
      </c>
      <c r="G417" s="41">
        <f t="shared" si="241"/>
        <v>217.03</v>
      </c>
      <c r="H417" s="41">
        <f t="shared" si="241"/>
        <v>217.03</v>
      </c>
      <c r="I417" s="41">
        <f t="shared" si="241"/>
        <v>217.03</v>
      </c>
      <c r="J417" s="41">
        <f t="shared" si="241"/>
        <v>217.03</v>
      </c>
      <c r="K417" s="41">
        <f t="shared" si="241"/>
        <v>217.03</v>
      </c>
      <c r="L417" s="41">
        <f t="shared" si="241"/>
        <v>217.03</v>
      </c>
      <c r="M417" s="41">
        <f t="shared" si="241"/>
        <v>217.03</v>
      </c>
      <c r="N417" s="41">
        <f t="shared" si="241"/>
        <v>217.03</v>
      </c>
      <c r="O417" s="41">
        <f t="shared" si="241"/>
        <v>217.03</v>
      </c>
      <c r="P417" s="41">
        <f t="shared" si="241"/>
        <v>217.03</v>
      </c>
      <c r="Q417" s="41">
        <f t="shared" si="241"/>
        <v>217.03</v>
      </c>
      <c r="R417" s="41">
        <f t="shared" si="241"/>
        <v>217.03</v>
      </c>
      <c r="S417" s="41">
        <f t="shared" si="241"/>
        <v>217.03</v>
      </c>
      <c r="T417" s="41">
        <f t="shared" si="241"/>
        <v>217.03</v>
      </c>
      <c r="U417" s="41">
        <f t="shared" si="241"/>
        <v>217.03</v>
      </c>
      <c r="V417" s="41">
        <f t="shared" si="241"/>
        <v>217.03</v>
      </c>
      <c r="W417" s="41">
        <f t="shared" si="241"/>
        <v>217.03</v>
      </c>
      <c r="X417" s="41">
        <f t="shared" si="241"/>
        <v>217.03</v>
      </c>
      <c r="Y417" s="41">
        <f t="shared" si="241"/>
        <v>217.03</v>
      </c>
      <c r="Z417" s="41">
        <f t="shared" si="241"/>
        <v>217.03</v>
      </c>
      <c r="AA417" s="41">
        <f t="shared" si="241"/>
        <v>217.03</v>
      </c>
    </row>
    <row r="418" spans="1:27" ht="12.75" hidden="1" customHeight="1" outlineLevel="1" x14ac:dyDescent="0.2">
      <c r="A418" s="99" t="s">
        <v>1436</v>
      </c>
      <c r="B418" s="60" t="s">
        <v>83</v>
      </c>
      <c r="C418" s="40" t="s">
        <v>79</v>
      </c>
      <c r="D418" s="111">
        <v>3.72</v>
      </c>
      <c r="E418" s="111">
        <v>3.72</v>
      </c>
      <c r="F418" s="111">
        <v>3.72</v>
      </c>
      <c r="G418" s="111">
        <v>3.72</v>
      </c>
      <c r="H418" s="111">
        <v>3.72</v>
      </c>
      <c r="I418" s="111">
        <v>3.72</v>
      </c>
      <c r="J418" s="111">
        <v>3.72</v>
      </c>
      <c r="K418" s="111">
        <v>3.72</v>
      </c>
      <c r="L418" s="111">
        <v>3.72</v>
      </c>
      <c r="M418" s="111">
        <v>3.72</v>
      </c>
      <c r="N418" s="111">
        <v>3.72</v>
      </c>
      <c r="O418" s="111">
        <v>3.72</v>
      </c>
      <c r="P418" s="111">
        <v>3.72</v>
      </c>
      <c r="Q418" s="111">
        <v>3.72</v>
      </c>
      <c r="R418" s="111">
        <v>3.72</v>
      </c>
      <c r="S418" s="111">
        <v>3.72</v>
      </c>
      <c r="T418" s="111">
        <v>3.72</v>
      </c>
      <c r="U418" s="111">
        <v>3.72</v>
      </c>
      <c r="V418" s="111">
        <v>3.72</v>
      </c>
      <c r="W418" s="111">
        <v>3.72</v>
      </c>
      <c r="X418" s="111">
        <v>3.72</v>
      </c>
      <c r="Y418" s="111">
        <v>3.72</v>
      </c>
      <c r="Z418" s="111">
        <v>3.72</v>
      </c>
      <c r="AA418" s="111">
        <v>3.72</v>
      </c>
    </row>
    <row r="419" spans="1:27" ht="12.75" hidden="1" customHeight="1" outlineLevel="1" x14ac:dyDescent="0.2">
      <c r="A419" s="99" t="s">
        <v>1437</v>
      </c>
      <c r="B419" s="60" t="s">
        <v>81</v>
      </c>
      <c r="C419" s="40" t="s">
        <v>79</v>
      </c>
      <c r="D419" s="41">
        <f>$D$11</f>
        <v>88.27</v>
      </c>
      <c r="E419" s="41">
        <f t="shared" ref="E419:AA419" si="242">$D$11</f>
        <v>88.27</v>
      </c>
      <c r="F419" s="41">
        <f t="shared" si="242"/>
        <v>88.27</v>
      </c>
      <c r="G419" s="41">
        <f t="shared" si="242"/>
        <v>88.27</v>
      </c>
      <c r="H419" s="41">
        <f t="shared" si="242"/>
        <v>88.27</v>
      </c>
      <c r="I419" s="41">
        <f t="shared" si="242"/>
        <v>88.27</v>
      </c>
      <c r="J419" s="41">
        <f t="shared" si="242"/>
        <v>88.27</v>
      </c>
      <c r="K419" s="41">
        <f t="shared" si="242"/>
        <v>88.27</v>
      </c>
      <c r="L419" s="41">
        <f t="shared" si="242"/>
        <v>88.27</v>
      </c>
      <c r="M419" s="41">
        <f t="shared" si="242"/>
        <v>88.27</v>
      </c>
      <c r="N419" s="41">
        <f t="shared" si="242"/>
        <v>88.27</v>
      </c>
      <c r="O419" s="41">
        <f t="shared" si="242"/>
        <v>88.27</v>
      </c>
      <c r="P419" s="41">
        <f t="shared" si="242"/>
        <v>88.27</v>
      </c>
      <c r="Q419" s="41">
        <f t="shared" si="242"/>
        <v>88.27</v>
      </c>
      <c r="R419" s="41">
        <f t="shared" si="242"/>
        <v>88.27</v>
      </c>
      <c r="S419" s="41">
        <f t="shared" si="242"/>
        <v>88.27</v>
      </c>
      <c r="T419" s="41">
        <f t="shared" si="242"/>
        <v>88.27</v>
      </c>
      <c r="U419" s="41">
        <f t="shared" si="242"/>
        <v>88.27</v>
      </c>
      <c r="V419" s="41">
        <f t="shared" si="242"/>
        <v>88.27</v>
      </c>
      <c r="W419" s="41">
        <f t="shared" si="242"/>
        <v>88.27</v>
      </c>
      <c r="X419" s="41">
        <f t="shared" si="242"/>
        <v>88.27</v>
      </c>
      <c r="Y419" s="41">
        <f t="shared" si="242"/>
        <v>88.27</v>
      </c>
      <c r="Z419" s="41">
        <f t="shared" si="242"/>
        <v>88.27</v>
      </c>
      <c r="AA419" s="41">
        <f t="shared" si="242"/>
        <v>88.27</v>
      </c>
    </row>
    <row r="420" spans="1:27" ht="12.75" customHeight="1" collapsed="1" x14ac:dyDescent="0.2">
      <c r="A420" s="98" t="s">
        <v>1438</v>
      </c>
      <c r="B420" s="25" t="str">
        <f>"20"&amp;"."&amp;$B$663&amp;"."&amp;$B$664</f>
        <v>20.01.2024</v>
      </c>
      <c r="C420" s="88" t="s">
        <v>76</v>
      </c>
      <c r="D420" s="89">
        <f>ROUND(((D421+D422+D424+D423)/1000),5)</f>
        <v>1.80158</v>
      </c>
      <c r="E420" s="89">
        <f>ROUND(((E421+E422+E424+E423)/1000),5)</f>
        <v>1.63852</v>
      </c>
      <c r="F420" s="89">
        <f>ROUND(((F421+F422+F424+F423)/1000),5)</f>
        <v>1.57457</v>
      </c>
      <c r="G420" s="89">
        <f t="shared" ref="G420:AA420" si="243">ROUND(((G421+G422+G424+G423)/1000),5)</f>
        <v>1.57599</v>
      </c>
      <c r="H420" s="89">
        <f t="shared" si="243"/>
        <v>1.6041799999999999</v>
      </c>
      <c r="I420" s="89">
        <f t="shared" si="243"/>
        <v>1.64943</v>
      </c>
      <c r="J420" s="89">
        <f t="shared" si="243"/>
        <v>1.76122</v>
      </c>
      <c r="K420" s="89">
        <f t="shared" si="243"/>
        <v>1.9188700000000001</v>
      </c>
      <c r="L420" s="89">
        <f t="shared" si="243"/>
        <v>2.2041499999999998</v>
      </c>
      <c r="M420" s="89">
        <f t="shared" si="243"/>
        <v>2.3256000000000001</v>
      </c>
      <c r="N420" s="89">
        <f t="shared" si="243"/>
        <v>2.4278499999999998</v>
      </c>
      <c r="O420" s="89">
        <f t="shared" si="243"/>
        <v>2.4547500000000002</v>
      </c>
      <c r="P420" s="89">
        <f t="shared" si="243"/>
        <v>2.4507500000000002</v>
      </c>
      <c r="Q420" s="89">
        <f t="shared" si="243"/>
        <v>2.4508399999999999</v>
      </c>
      <c r="R420" s="89">
        <f t="shared" si="243"/>
        <v>2.3902000000000001</v>
      </c>
      <c r="S420" s="89">
        <f t="shared" si="243"/>
        <v>2.3654899999999999</v>
      </c>
      <c r="T420" s="89">
        <f t="shared" si="243"/>
        <v>2.4125000000000001</v>
      </c>
      <c r="U420" s="89">
        <f t="shared" si="243"/>
        <v>2.4539300000000002</v>
      </c>
      <c r="V420" s="89">
        <f t="shared" si="243"/>
        <v>2.4797400000000001</v>
      </c>
      <c r="W420" s="89">
        <f t="shared" si="243"/>
        <v>2.3637700000000001</v>
      </c>
      <c r="X420" s="89">
        <f t="shared" si="243"/>
        <v>2.3119399999999999</v>
      </c>
      <c r="Y420" s="89">
        <f t="shared" si="243"/>
        <v>2.2152599999999998</v>
      </c>
      <c r="Z420" s="89">
        <f t="shared" si="243"/>
        <v>1.9291799999999999</v>
      </c>
      <c r="AA420" s="89">
        <f t="shared" si="243"/>
        <v>1.82481</v>
      </c>
    </row>
    <row r="421" spans="1:27" ht="12.75" hidden="1" customHeight="1" outlineLevel="1" x14ac:dyDescent="0.2">
      <c r="A421" s="99" t="s">
        <v>1439</v>
      </c>
      <c r="B421" s="60" t="s">
        <v>238</v>
      </c>
      <c r="C421" s="40" t="s">
        <v>79</v>
      </c>
      <c r="D421" s="41">
        <v>1492.56</v>
      </c>
      <c r="E421" s="41">
        <v>1329.5</v>
      </c>
      <c r="F421" s="41">
        <v>1265.55</v>
      </c>
      <c r="G421" s="41">
        <v>1266.97</v>
      </c>
      <c r="H421" s="41">
        <v>1295.1600000000001</v>
      </c>
      <c r="I421" s="41">
        <v>1340.41</v>
      </c>
      <c r="J421" s="41">
        <v>1452.2</v>
      </c>
      <c r="K421" s="41">
        <v>1609.85</v>
      </c>
      <c r="L421" s="41">
        <v>1895.13</v>
      </c>
      <c r="M421" s="41">
        <v>2016.58</v>
      </c>
      <c r="N421" s="41">
        <v>2118.83</v>
      </c>
      <c r="O421" s="41">
        <v>2145.73</v>
      </c>
      <c r="P421" s="41">
        <v>2141.73</v>
      </c>
      <c r="Q421" s="41">
        <v>2141.8200000000002</v>
      </c>
      <c r="R421" s="41">
        <v>2081.1799999999998</v>
      </c>
      <c r="S421" s="41">
        <v>2056.4699999999998</v>
      </c>
      <c r="T421" s="41">
        <v>2103.48</v>
      </c>
      <c r="U421" s="41">
        <v>2144.91</v>
      </c>
      <c r="V421" s="41">
        <v>2170.7199999999998</v>
      </c>
      <c r="W421" s="41">
        <v>2054.75</v>
      </c>
      <c r="X421" s="41">
        <v>2002.92</v>
      </c>
      <c r="Y421" s="41">
        <v>1906.24</v>
      </c>
      <c r="Z421" s="41">
        <v>1620.16</v>
      </c>
      <c r="AA421" s="41">
        <v>1515.79</v>
      </c>
    </row>
    <row r="422" spans="1:27" ht="12.75" hidden="1" customHeight="1" outlineLevel="1" x14ac:dyDescent="0.2">
      <c r="A422" s="99" t="s">
        <v>1440</v>
      </c>
      <c r="B422" s="60" t="s">
        <v>90</v>
      </c>
      <c r="C422" s="40" t="s">
        <v>79</v>
      </c>
      <c r="D422" s="41">
        <f>$D$327</f>
        <v>217.03</v>
      </c>
      <c r="E422" s="41">
        <f t="shared" ref="E422:AA422" si="244">$D$327</f>
        <v>217.03</v>
      </c>
      <c r="F422" s="41">
        <f t="shared" si="244"/>
        <v>217.03</v>
      </c>
      <c r="G422" s="41">
        <f t="shared" si="244"/>
        <v>217.03</v>
      </c>
      <c r="H422" s="41">
        <f t="shared" si="244"/>
        <v>217.03</v>
      </c>
      <c r="I422" s="41">
        <f t="shared" si="244"/>
        <v>217.03</v>
      </c>
      <c r="J422" s="41">
        <f t="shared" si="244"/>
        <v>217.03</v>
      </c>
      <c r="K422" s="41">
        <f t="shared" si="244"/>
        <v>217.03</v>
      </c>
      <c r="L422" s="41">
        <f t="shared" si="244"/>
        <v>217.03</v>
      </c>
      <c r="M422" s="41">
        <f t="shared" si="244"/>
        <v>217.03</v>
      </c>
      <c r="N422" s="41">
        <f t="shared" si="244"/>
        <v>217.03</v>
      </c>
      <c r="O422" s="41">
        <f t="shared" si="244"/>
        <v>217.03</v>
      </c>
      <c r="P422" s="41">
        <f t="shared" si="244"/>
        <v>217.03</v>
      </c>
      <c r="Q422" s="41">
        <f t="shared" si="244"/>
        <v>217.03</v>
      </c>
      <c r="R422" s="41">
        <f t="shared" si="244"/>
        <v>217.03</v>
      </c>
      <c r="S422" s="41">
        <f t="shared" si="244"/>
        <v>217.03</v>
      </c>
      <c r="T422" s="41">
        <f t="shared" si="244"/>
        <v>217.03</v>
      </c>
      <c r="U422" s="41">
        <f t="shared" si="244"/>
        <v>217.03</v>
      </c>
      <c r="V422" s="41">
        <f t="shared" si="244"/>
        <v>217.03</v>
      </c>
      <c r="W422" s="41">
        <f t="shared" si="244"/>
        <v>217.03</v>
      </c>
      <c r="X422" s="41">
        <f t="shared" si="244"/>
        <v>217.03</v>
      </c>
      <c r="Y422" s="41">
        <f t="shared" si="244"/>
        <v>217.03</v>
      </c>
      <c r="Z422" s="41">
        <f t="shared" si="244"/>
        <v>217.03</v>
      </c>
      <c r="AA422" s="41">
        <f t="shared" si="244"/>
        <v>217.03</v>
      </c>
    </row>
    <row r="423" spans="1:27" ht="12.75" hidden="1" customHeight="1" outlineLevel="1" x14ac:dyDescent="0.2">
      <c r="A423" s="99" t="s">
        <v>1441</v>
      </c>
      <c r="B423" s="60" t="s">
        <v>83</v>
      </c>
      <c r="C423" s="40" t="s">
        <v>79</v>
      </c>
      <c r="D423" s="41">
        <v>3.72</v>
      </c>
      <c r="E423" s="41">
        <v>3.72</v>
      </c>
      <c r="F423" s="41">
        <v>3.72</v>
      </c>
      <c r="G423" s="41">
        <v>3.72</v>
      </c>
      <c r="H423" s="41">
        <v>3.72</v>
      </c>
      <c r="I423" s="41">
        <v>3.72</v>
      </c>
      <c r="J423" s="41">
        <v>3.72</v>
      </c>
      <c r="K423" s="41">
        <v>3.72</v>
      </c>
      <c r="L423" s="41">
        <v>3.72</v>
      </c>
      <c r="M423" s="41">
        <v>3.72</v>
      </c>
      <c r="N423" s="41">
        <v>3.72</v>
      </c>
      <c r="O423" s="41">
        <v>3.72</v>
      </c>
      <c r="P423" s="41">
        <v>3.72</v>
      </c>
      <c r="Q423" s="41">
        <v>3.72</v>
      </c>
      <c r="R423" s="41">
        <v>3.72</v>
      </c>
      <c r="S423" s="41">
        <v>3.72</v>
      </c>
      <c r="T423" s="41">
        <v>3.72</v>
      </c>
      <c r="U423" s="41">
        <v>3.72</v>
      </c>
      <c r="V423" s="41">
        <v>3.72</v>
      </c>
      <c r="W423" s="41">
        <v>3.72</v>
      </c>
      <c r="X423" s="41">
        <v>3.72</v>
      </c>
      <c r="Y423" s="41">
        <v>3.72</v>
      </c>
      <c r="Z423" s="41">
        <v>3.72</v>
      </c>
      <c r="AA423" s="41">
        <v>3.72</v>
      </c>
    </row>
    <row r="424" spans="1:27" ht="12.75" hidden="1" customHeight="1" outlineLevel="1" x14ac:dyDescent="0.2">
      <c r="A424" s="99" t="s">
        <v>1442</v>
      </c>
      <c r="B424" s="60" t="s">
        <v>81</v>
      </c>
      <c r="C424" s="40" t="s">
        <v>79</v>
      </c>
      <c r="D424" s="41">
        <f>$D$11</f>
        <v>88.27</v>
      </c>
      <c r="E424" s="41">
        <f t="shared" ref="E424:AA424" si="245">$D$11</f>
        <v>88.27</v>
      </c>
      <c r="F424" s="41">
        <f t="shared" si="245"/>
        <v>88.27</v>
      </c>
      <c r="G424" s="41">
        <f t="shared" si="245"/>
        <v>88.27</v>
      </c>
      <c r="H424" s="41">
        <f t="shared" si="245"/>
        <v>88.27</v>
      </c>
      <c r="I424" s="41">
        <f t="shared" si="245"/>
        <v>88.27</v>
      </c>
      <c r="J424" s="41">
        <f t="shared" si="245"/>
        <v>88.27</v>
      </c>
      <c r="K424" s="41">
        <f t="shared" si="245"/>
        <v>88.27</v>
      </c>
      <c r="L424" s="41">
        <f t="shared" si="245"/>
        <v>88.27</v>
      </c>
      <c r="M424" s="41">
        <f t="shared" si="245"/>
        <v>88.27</v>
      </c>
      <c r="N424" s="41">
        <f t="shared" si="245"/>
        <v>88.27</v>
      </c>
      <c r="O424" s="41">
        <f t="shared" si="245"/>
        <v>88.27</v>
      </c>
      <c r="P424" s="41">
        <f t="shared" si="245"/>
        <v>88.27</v>
      </c>
      <c r="Q424" s="41">
        <f t="shared" si="245"/>
        <v>88.27</v>
      </c>
      <c r="R424" s="41">
        <f t="shared" si="245"/>
        <v>88.27</v>
      </c>
      <c r="S424" s="41">
        <f t="shared" si="245"/>
        <v>88.27</v>
      </c>
      <c r="T424" s="41">
        <f t="shared" si="245"/>
        <v>88.27</v>
      </c>
      <c r="U424" s="41">
        <f t="shared" si="245"/>
        <v>88.27</v>
      </c>
      <c r="V424" s="41">
        <f t="shared" si="245"/>
        <v>88.27</v>
      </c>
      <c r="W424" s="41">
        <f t="shared" si="245"/>
        <v>88.27</v>
      </c>
      <c r="X424" s="41">
        <f t="shared" si="245"/>
        <v>88.27</v>
      </c>
      <c r="Y424" s="41">
        <f t="shared" si="245"/>
        <v>88.27</v>
      </c>
      <c r="Z424" s="41">
        <f t="shared" si="245"/>
        <v>88.27</v>
      </c>
      <c r="AA424" s="41">
        <f t="shared" si="245"/>
        <v>88.27</v>
      </c>
    </row>
    <row r="425" spans="1:27" ht="12.75" customHeight="1" collapsed="1" x14ac:dyDescent="0.2">
      <c r="A425" s="98" t="s">
        <v>1443</v>
      </c>
      <c r="B425" s="25" t="str">
        <f>"21"&amp;"."&amp;$B$663&amp;"."&amp;$B$664</f>
        <v>21.01.2024</v>
      </c>
      <c r="C425" s="88" t="s">
        <v>76</v>
      </c>
      <c r="D425" s="89">
        <f>ROUND(((D426+D427+D429+D428)/1000),5)</f>
        <v>1.64212</v>
      </c>
      <c r="E425" s="89">
        <f>ROUND(((E426+E427+E429+E428)/1000),5)</f>
        <v>1.5372699999999999</v>
      </c>
      <c r="F425" s="89">
        <f>ROUND(((F426+F427+F429+F428)/1000),5)</f>
        <v>1.4536500000000001</v>
      </c>
      <c r="G425" s="89">
        <f t="shared" ref="G425:AA425" si="246">ROUND(((G426+G427+G429+G428)/1000),5)</f>
        <v>1.44665</v>
      </c>
      <c r="H425" s="89">
        <f t="shared" si="246"/>
        <v>1.4514800000000001</v>
      </c>
      <c r="I425" s="89">
        <f t="shared" si="246"/>
        <v>1.4949600000000001</v>
      </c>
      <c r="J425" s="89">
        <f t="shared" si="246"/>
        <v>1.53007</v>
      </c>
      <c r="K425" s="89">
        <f t="shared" si="246"/>
        <v>1.6481399999999999</v>
      </c>
      <c r="L425" s="89">
        <f t="shared" si="246"/>
        <v>1.84432</v>
      </c>
      <c r="M425" s="89">
        <f t="shared" si="246"/>
        <v>1.98587</v>
      </c>
      <c r="N425" s="89">
        <f t="shared" si="246"/>
        <v>2.0706199999999999</v>
      </c>
      <c r="O425" s="89">
        <f t="shared" si="246"/>
        <v>2.1694200000000001</v>
      </c>
      <c r="P425" s="89">
        <f t="shared" si="246"/>
        <v>2.1724899999999998</v>
      </c>
      <c r="Q425" s="89">
        <f t="shared" si="246"/>
        <v>2.1678199999999999</v>
      </c>
      <c r="R425" s="89">
        <f t="shared" si="246"/>
        <v>2.1722000000000001</v>
      </c>
      <c r="S425" s="89">
        <f t="shared" si="246"/>
        <v>2.1416900000000001</v>
      </c>
      <c r="T425" s="89">
        <f t="shared" si="246"/>
        <v>2.2404899999999999</v>
      </c>
      <c r="U425" s="89">
        <f t="shared" si="246"/>
        <v>2.3677999999999999</v>
      </c>
      <c r="V425" s="89">
        <f t="shared" si="246"/>
        <v>2.3986200000000002</v>
      </c>
      <c r="W425" s="89">
        <f t="shared" si="246"/>
        <v>2.1884000000000001</v>
      </c>
      <c r="X425" s="89">
        <f t="shared" si="246"/>
        <v>2.1709800000000001</v>
      </c>
      <c r="Y425" s="89">
        <f t="shared" si="246"/>
        <v>2.0741700000000001</v>
      </c>
      <c r="Z425" s="89">
        <f t="shared" si="246"/>
        <v>1.8391599999999999</v>
      </c>
      <c r="AA425" s="89">
        <f t="shared" si="246"/>
        <v>1.77538</v>
      </c>
    </row>
    <row r="426" spans="1:27" ht="12.75" hidden="1" customHeight="1" outlineLevel="1" x14ac:dyDescent="0.2">
      <c r="A426" s="99" t="s">
        <v>1444</v>
      </c>
      <c r="B426" s="60" t="s">
        <v>238</v>
      </c>
      <c r="C426" s="40" t="s">
        <v>79</v>
      </c>
      <c r="D426" s="41">
        <v>1333.1</v>
      </c>
      <c r="E426" s="41">
        <v>1228.25</v>
      </c>
      <c r="F426" s="41">
        <v>1144.6300000000001</v>
      </c>
      <c r="G426" s="41">
        <v>1137.6300000000001</v>
      </c>
      <c r="H426" s="41">
        <v>1142.46</v>
      </c>
      <c r="I426" s="41">
        <v>1185.94</v>
      </c>
      <c r="J426" s="41">
        <v>1221.05</v>
      </c>
      <c r="K426" s="41">
        <v>1339.12</v>
      </c>
      <c r="L426" s="41">
        <v>1535.3</v>
      </c>
      <c r="M426" s="41">
        <v>1676.85</v>
      </c>
      <c r="N426" s="41">
        <v>1761.6</v>
      </c>
      <c r="O426" s="41">
        <v>1860.4</v>
      </c>
      <c r="P426" s="41">
        <v>1863.47</v>
      </c>
      <c r="Q426" s="41">
        <v>1858.8</v>
      </c>
      <c r="R426" s="41">
        <v>1863.18</v>
      </c>
      <c r="S426" s="41">
        <v>1832.67</v>
      </c>
      <c r="T426" s="41">
        <v>1931.47</v>
      </c>
      <c r="U426" s="41">
        <v>2058.7800000000002</v>
      </c>
      <c r="V426" s="41">
        <v>2089.6</v>
      </c>
      <c r="W426" s="41">
        <v>1879.38</v>
      </c>
      <c r="X426" s="41">
        <v>1861.96</v>
      </c>
      <c r="Y426" s="41">
        <v>1765.15</v>
      </c>
      <c r="Z426" s="41">
        <v>1530.14</v>
      </c>
      <c r="AA426" s="41">
        <v>1466.36</v>
      </c>
    </row>
    <row r="427" spans="1:27" ht="12.75" hidden="1" customHeight="1" outlineLevel="1" x14ac:dyDescent="0.2">
      <c r="A427" s="99" t="s">
        <v>1445</v>
      </c>
      <c r="B427" s="60" t="s">
        <v>90</v>
      </c>
      <c r="C427" s="40" t="s">
        <v>79</v>
      </c>
      <c r="D427" s="41">
        <f>$D$327</f>
        <v>217.03</v>
      </c>
      <c r="E427" s="41">
        <f t="shared" ref="E427:AA427" si="247">$D$327</f>
        <v>217.03</v>
      </c>
      <c r="F427" s="41">
        <f t="shared" si="247"/>
        <v>217.03</v>
      </c>
      <c r="G427" s="41">
        <f t="shared" si="247"/>
        <v>217.03</v>
      </c>
      <c r="H427" s="41">
        <f t="shared" si="247"/>
        <v>217.03</v>
      </c>
      <c r="I427" s="41">
        <f t="shared" si="247"/>
        <v>217.03</v>
      </c>
      <c r="J427" s="41">
        <f t="shared" si="247"/>
        <v>217.03</v>
      </c>
      <c r="K427" s="41">
        <f t="shared" si="247"/>
        <v>217.03</v>
      </c>
      <c r="L427" s="41">
        <f t="shared" si="247"/>
        <v>217.03</v>
      </c>
      <c r="M427" s="41">
        <f t="shared" si="247"/>
        <v>217.03</v>
      </c>
      <c r="N427" s="41">
        <f t="shared" si="247"/>
        <v>217.03</v>
      </c>
      <c r="O427" s="41">
        <f t="shared" si="247"/>
        <v>217.03</v>
      </c>
      <c r="P427" s="41">
        <f t="shared" si="247"/>
        <v>217.03</v>
      </c>
      <c r="Q427" s="41">
        <f t="shared" si="247"/>
        <v>217.03</v>
      </c>
      <c r="R427" s="41">
        <f t="shared" si="247"/>
        <v>217.03</v>
      </c>
      <c r="S427" s="41">
        <f t="shared" si="247"/>
        <v>217.03</v>
      </c>
      <c r="T427" s="41">
        <f t="shared" si="247"/>
        <v>217.03</v>
      </c>
      <c r="U427" s="41">
        <f t="shared" si="247"/>
        <v>217.03</v>
      </c>
      <c r="V427" s="41">
        <f t="shared" si="247"/>
        <v>217.03</v>
      </c>
      <c r="W427" s="41">
        <f t="shared" si="247"/>
        <v>217.03</v>
      </c>
      <c r="X427" s="41">
        <f t="shared" si="247"/>
        <v>217.03</v>
      </c>
      <c r="Y427" s="41">
        <f t="shared" si="247"/>
        <v>217.03</v>
      </c>
      <c r="Z427" s="41">
        <f t="shared" si="247"/>
        <v>217.03</v>
      </c>
      <c r="AA427" s="41">
        <f t="shared" si="247"/>
        <v>217.03</v>
      </c>
    </row>
    <row r="428" spans="1:27" ht="12.75" hidden="1" customHeight="1" outlineLevel="1" x14ac:dyDescent="0.2">
      <c r="A428" s="99" t="s">
        <v>1446</v>
      </c>
      <c r="B428" s="60" t="s">
        <v>83</v>
      </c>
      <c r="C428" s="40" t="s">
        <v>79</v>
      </c>
      <c r="D428" s="41">
        <v>3.72</v>
      </c>
      <c r="E428" s="41">
        <v>3.72</v>
      </c>
      <c r="F428" s="41">
        <v>3.72</v>
      </c>
      <c r="G428" s="41">
        <v>3.72</v>
      </c>
      <c r="H428" s="41">
        <v>3.72</v>
      </c>
      <c r="I428" s="41">
        <v>3.72</v>
      </c>
      <c r="J428" s="41">
        <v>3.72</v>
      </c>
      <c r="K428" s="41">
        <v>3.72</v>
      </c>
      <c r="L428" s="41">
        <v>3.72</v>
      </c>
      <c r="M428" s="41">
        <v>3.72</v>
      </c>
      <c r="N428" s="41">
        <v>3.72</v>
      </c>
      <c r="O428" s="41">
        <v>3.72</v>
      </c>
      <c r="P428" s="41">
        <v>3.72</v>
      </c>
      <c r="Q428" s="41">
        <v>3.72</v>
      </c>
      <c r="R428" s="41">
        <v>3.72</v>
      </c>
      <c r="S428" s="41">
        <v>3.72</v>
      </c>
      <c r="T428" s="41">
        <v>3.72</v>
      </c>
      <c r="U428" s="41">
        <v>3.72</v>
      </c>
      <c r="V428" s="41">
        <v>3.72</v>
      </c>
      <c r="W428" s="41">
        <v>3.72</v>
      </c>
      <c r="X428" s="41">
        <v>3.72</v>
      </c>
      <c r="Y428" s="41">
        <v>3.72</v>
      </c>
      <c r="Z428" s="41">
        <v>3.72</v>
      </c>
      <c r="AA428" s="41">
        <v>3.72</v>
      </c>
    </row>
    <row r="429" spans="1:27" ht="12.75" hidden="1" customHeight="1" outlineLevel="1" x14ac:dyDescent="0.2">
      <c r="A429" s="99" t="s">
        <v>1447</v>
      </c>
      <c r="B429" s="60" t="s">
        <v>81</v>
      </c>
      <c r="C429" s="40" t="s">
        <v>79</v>
      </c>
      <c r="D429" s="41">
        <f>$D$11</f>
        <v>88.27</v>
      </c>
      <c r="E429" s="41">
        <f t="shared" ref="E429:AA429" si="248">$D$11</f>
        <v>88.27</v>
      </c>
      <c r="F429" s="41">
        <f t="shared" si="248"/>
        <v>88.27</v>
      </c>
      <c r="G429" s="41">
        <f t="shared" si="248"/>
        <v>88.27</v>
      </c>
      <c r="H429" s="41">
        <f t="shared" si="248"/>
        <v>88.27</v>
      </c>
      <c r="I429" s="41">
        <f t="shared" si="248"/>
        <v>88.27</v>
      </c>
      <c r="J429" s="41">
        <f t="shared" si="248"/>
        <v>88.27</v>
      </c>
      <c r="K429" s="41">
        <f t="shared" si="248"/>
        <v>88.27</v>
      </c>
      <c r="L429" s="41">
        <f t="shared" si="248"/>
        <v>88.27</v>
      </c>
      <c r="M429" s="41">
        <f t="shared" si="248"/>
        <v>88.27</v>
      </c>
      <c r="N429" s="41">
        <f t="shared" si="248"/>
        <v>88.27</v>
      </c>
      <c r="O429" s="41">
        <f t="shared" si="248"/>
        <v>88.27</v>
      </c>
      <c r="P429" s="41">
        <f t="shared" si="248"/>
        <v>88.27</v>
      </c>
      <c r="Q429" s="41">
        <f t="shared" si="248"/>
        <v>88.27</v>
      </c>
      <c r="R429" s="41">
        <f t="shared" si="248"/>
        <v>88.27</v>
      </c>
      <c r="S429" s="41">
        <f t="shared" si="248"/>
        <v>88.27</v>
      </c>
      <c r="T429" s="41">
        <f t="shared" si="248"/>
        <v>88.27</v>
      </c>
      <c r="U429" s="41">
        <f t="shared" si="248"/>
        <v>88.27</v>
      </c>
      <c r="V429" s="41">
        <f t="shared" si="248"/>
        <v>88.27</v>
      </c>
      <c r="W429" s="41">
        <f t="shared" si="248"/>
        <v>88.27</v>
      </c>
      <c r="X429" s="41">
        <f t="shared" si="248"/>
        <v>88.27</v>
      </c>
      <c r="Y429" s="41">
        <f t="shared" si="248"/>
        <v>88.27</v>
      </c>
      <c r="Z429" s="41">
        <f t="shared" si="248"/>
        <v>88.27</v>
      </c>
      <c r="AA429" s="41">
        <f t="shared" si="248"/>
        <v>88.27</v>
      </c>
    </row>
    <row r="430" spans="1:27" ht="12.75" customHeight="1" collapsed="1" x14ac:dyDescent="0.2">
      <c r="A430" s="98" t="s">
        <v>1448</v>
      </c>
      <c r="B430" s="25" t="str">
        <f>"22"&amp;"."&amp;$B$663&amp;"."&amp;$B$664</f>
        <v>22.01.2024</v>
      </c>
      <c r="C430" s="88" t="s">
        <v>76</v>
      </c>
      <c r="D430" s="89">
        <f>ROUND(((D431+D432+D434+D433)/1000),5)</f>
        <v>1.6696800000000001</v>
      </c>
      <c r="E430" s="89">
        <f>ROUND(((E431+E432+E434+E433)/1000),5)</f>
        <v>1.57077</v>
      </c>
      <c r="F430" s="89">
        <f>ROUND(((F431+F432+F434+F433)/1000),5)</f>
        <v>1.52769</v>
      </c>
      <c r="G430" s="89">
        <f t="shared" ref="G430:AA430" si="249">ROUND(((G431+G432+G434+G433)/1000),5)</f>
        <v>1.52193</v>
      </c>
      <c r="H430" s="89">
        <f t="shared" si="249"/>
        <v>1.55718</v>
      </c>
      <c r="I430" s="89">
        <f t="shared" si="249"/>
        <v>1.66662</v>
      </c>
      <c r="J430" s="89">
        <f t="shared" si="249"/>
        <v>1.8189500000000001</v>
      </c>
      <c r="K430" s="89">
        <f t="shared" si="249"/>
        <v>2.17083</v>
      </c>
      <c r="L430" s="89">
        <f t="shared" si="249"/>
        <v>2.4101300000000001</v>
      </c>
      <c r="M430" s="89">
        <f t="shared" si="249"/>
        <v>2.4556100000000001</v>
      </c>
      <c r="N430" s="89">
        <f t="shared" si="249"/>
        <v>2.4696699999999998</v>
      </c>
      <c r="O430" s="89">
        <f t="shared" si="249"/>
        <v>2.51126</v>
      </c>
      <c r="P430" s="89">
        <f t="shared" si="249"/>
        <v>2.4990100000000002</v>
      </c>
      <c r="Q430" s="89">
        <f t="shared" si="249"/>
        <v>2.4994399999999999</v>
      </c>
      <c r="R430" s="89">
        <f t="shared" si="249"/>
        <v>2.4902500000000001</v>
      </c>
      <c r="S430" s="89">
        <f t="shared" si="249"/>
        <v>2.4623900000000001</v>
      </c>
      <c r="T430" s="89">
        <f t="shared" si="249"/>
        <v>2.50149</v>
      </c>
      <c r="U430" s="89">
        <f t="shared" si="249"/>
        <v>2.5319099999999999</v>
      </c>
      <c r="V430" s="89">
        <f t="shared" si="249"/>
        <v>2.5516700000000001</v>
      </c>
      <c r="W430" s="89">
        <f t="shared" si="249"/>
        <v>2.468</v>
      </c>
      <c r="X430" s="89">
        <f t="shared" si="249"/>
        <v>2.3656799999999998</v>
      </c>
      <c r="Y430" s="89">
        <f t="shared" si="249"/>
        <v>2.1633800000000001</v>
      </c>
      <c r="Z430" s="89">
        <f t="shared" si="249"/>
        <v>1.8716999999999999</v>
      </c>
      <c r="AA430" s="89">
        <f t="shared" si="249"/>
        <v>1.7927599999999999</v>
      </c>
    </row>
    <row r="431" spans="1:27" ht="12.75" hidden="1" customHeight="1" outlineLevel="1" x14ac:dyDescent="0.2">
      <c r="A431" s="99" t="s">
        <v>1449</v>
      </c>
      <c r="B431" s="60" t="s">
        <v>238</v>
      </c>
      <c r="C431" s="40" t="s">
        <v>79</v>
      </c>
      <c r="D431" s="41">
        <v>1360.66</v>
      </c>
      <c r="E431" s="41">
        <v>1261.75</v>
      </c>
      <c r="F431" s="41">
        <v>1218.67</v>
      </c>
      <c r="G431" s="41">
        <v>1212.9100000000001</v>
      </c>
      <c r="H431" s="41">
        <v>1248.1600000000001</v>
      </c>
      <c r="I431" s="41">
        <v>1357.6</v>
      </c>
      <c r="J431" s="41">
        <v>1509.93</v>
      </c>
      <c r="K431" s="41">
        <v>1861.81</v>
      </c>
      <c r="L431" s="41">
        <v>2101.11</v>
      </c>
      <c r="M431" s="41">
        <v>2146.59</v>
      </c>
      <c r="N431" s="41">
        <v>2160.65</v>
      </c>
      <c r="O431" s="41">
        <v>2202.2399999999998</v>
      </c>
      <c r="P431" s="41">
        <v>2189.9899999999998</v>
      </c>
      <c r="Q431" s="41">
        <v>2190.42</v>
      </c>
      <c r="R431" s="41">
        <v>2181.23</v>
      </c>
      <c r="S431" s="41">
        <v>2153.37</v>
      </c>
      <c r="T431" s="41">
        <v>2192.4699999999998</v>
      </c>
      <c r="U431" s="41">
        <v>2222.89</v>
      </c>
      <c r="V431" s="41">
        <v>2242.65</v>
      </c>
      <c r="W431" s="41">
        <v>2158.98</v>
      </c>
      <c r="X431" s="41">
        <v>2056.66</v>
      </c>
      <c r="Y431" s="41">
        <v>1854.36</v>
      </c>
      <c r="Z431" s="41">
        <v>1562.68</v>
      </c>
      <c r="AA431" s="41">
        <v>1483.74</v>
      </c>
    </row>
    <row r="432" spans="1:27" ht="12.75" hidden="1" customHeight="1" outlineLevel="1" x14ac:dyDescent="0.2">
      <c r="A432" s="99" t="s">
        <v>1450</v>
      </c>
      <c r="B432" s="60" t="s">
        <v>90</v>
      </c>
      <c r="C432" s="40" t="s">
        <v>79</v>
      </c>
      <c r="D432" s="41">
        <f>$D$327</f>
        <v>217.03</v>
      </c>
      <c r="E432" s="41">
        <f t="shared" ref="E432:AA432" si="250">$D$327</f>
        <v>217.03</v>
      </c>
      <c r="F432" s="41">
        <f t="shared" si="250"/>
        <v>217.03</v>
      </c>
      <c r="G432" s="41">
        <f t="shared" si="250"/>
        <v>217.03</v>
      </c>
      <c r="H432" s="41">
        <f t="shared" si="250"/>
        <v>217.03</v>
      </c>
      <c r="I432" s="41">
        <f t="shared" si="250"/>
        <v>217.03</v>
      </c>
      <c r="J432" s="41">
        <f t="shared" si="250"/>
        <v>217.03</v>
      </c>
      <c r="K432" s="41">
        <f t="shared" si="250"/>
        <v>217.03</v>
      </c>
      <c r="L432" s="41">
        <f t="shared" si="250"/>
        <v>217.03</v>
      </c>
      <c r="M432" s="41">
        <f t="shared" si="250"/>
        <v>217.03</v>
      </c>
      <c r="N432" s="41">
        <f t="shared" si="250"/>
        <v>217.03</v>
      </c>
      <c r="O432" s="41">
        <f t="shared" si="250"/>
        <v>217.03</v>
      </c>
      <c r="P432" s="41">
        <f t="shared" si="250"/>
        <v>217.03</v>
      </c>
      <c r="Q432" s="41">
        <f t="shared" si="250"/>
        <v>217.03</v>
      </c>
      <c r="R432" s="41">
        <f t="shared" si="250"/>
        <v>217.03</v>
      </c>
      <c r="S432" s="41">
        <f t="shared" si="250"/>
        <v>217.03</v>
      </c>
      <c r="T432" s="41">
        <f t="shared" si="250"/>
        <v>217.03</v>
      </c>
      <c r="U432" s="41">
        <f t="shared" si="250"/>
        <v>217.03</v>
      </c>
      <c r="V432" s="41">
        <f t="shared" si="250"/>
        <v>217.03</v>
      </c>
      <c r="W432" s="41">
        <f t="shared" si="250"/>
        <v>217.03</v>
      </c>
      <c r="X432" s="41">
        <f t="shared" si="250"/>
        <v>217.03</v>
      </c>
      <c r="Y432" s="41">
        <f t="shared" si="250"/>
        <v>217.03</v>
      </c>
      <c r="Z432" s="41">
        <f t="shared" si="250"/>
        <v>217.03</v>
      </c>
      <c r="AA432" s="41">
        <f t="shared" si="250"/>
        <v>217.03</v>
      </c>
    </row>
    <row r="433" spans="1:27" ht="12.75" hidden="1" customHeight="1" outlineLevel="1" x14ac:dyDescent="0.2">
      <c r="A433" s="99" t="s">
        <v>1451</v>
      </c>
      <c r="B433" s="60" t="s">
        <v>83</v>
      </c>
      <c r="C433" s="40" t="s">
        <v>79</v>
      </c>
      <c r="D433" s="41">
        <v>3.72</v>
      </c>
      <c r="E433" s="41">
        <v>3.72</v>
      </c>
      <c r="F433" s="41">
        <v>3.72</v>
      </c>
      <c r="G433" s="41">
        <v>3.72</v>
      </c>
      <c r="H433" s="41">
        <v>3.72</v>
      </c>
      <c r="I433" s="41">
        <v>3.72</v>
      </c>
      <c r="J433" s="41">
        <v>3.72</v>
      </c>
      <c r="K433" s="41">
        <v>3.72</v>
      </c>
      <c r="L433" s="41">
        <v>3.72</v>
      </c>
      <c r="M433" s="41">
        <v>3.72</v>
      </c>
      <c r="N433" s="41">
        <v>3.72</v>
      </c>
      <c r="O433" s="41">
        <v>3.72</v>
      </c>
      <c r="P433" s="41">
        <v>3.72</v>
      </c>
      <c r="Q433" s="41">
        <v>3.72</v>
      </c>
      <c r="R433" s="41">
        <v>3.72</v>
      </c>
      <c r="S433" s="41">
        <v>3.72</v>
      </c>
      <c r="T433" s="41">
        <v>3.72</v>
      </c>
      <c r="U433" s="41">
        <v>3.72</v>
      </c>
      <c r="V433" s="41">
        <v>3.72</v>
      </c>
      <c r="W433" s="41">
        <v>3.72</v>
      </c>
      <c r="X433" s="41">
        <v>3.72</v>
      </c>
      <c r="Y433" s="41">
        <v>3.72</v>
      </c>
      <c r="Z433" s="41">
        <v>3.72</v>
      </c>
      <c r="AA433" s="41">
        <v>3.72</v>
      </c>
    </row>
    <row r="434" spans="1:27" ht="12.75" hidden="1" customHeight="1" outlineLevel="1" x14ac:dyDescent="0.2">
      <c r="A434" s="99" t="s">
        <v>1452</v>
      </c>
      <c r="B434" s="60" t="s">
        <v>81</v>
      </c>
      <c r="C434" s="40" t="s">
        <v>79</v>
      </c>
      <c r="D434" s="41">
        <f>$D$11</f>
        <v>88.27</v>
      </c>
      <c r="E434" s="41">
        <f t="shared" ref="E434:AA434" si="251">$D$11</f>
        <v>88.27</v>
      </c>
      <c r="F434" s="41">
        <f t="shared" si="251"/>
        <v>88.27</v>
      </c>
      <c r="G434" s="41">
        <f t="shared" si="251"/>
        <v>88.27</v>
      </c>
      <c r="H434" s="41">
        <f t="shared" si="251"/>
        <v>88.27</v>
      </c>
      <c r="I434" s="41">
        <f t="shared" si="251"/>
        <v>88.27</v>
      </c>
      <c r="J434" s="41">
        <f t="shared" si="251"/>
        <v>88.27</v>
      </c>
      <c r="K434" s="41">
        <f t="shared" si="251"/>
        <v>88.27</v>
      </c>
      <c r="L434" s="41">
        <f t="shared" si="251"/>
        <v>88.27</v>
      </c>
      <c r="M434" s="41">
        <f t="shared" si="251"/>
        <v>88.27</v>
      </c>
      <c r="N434" s="41">
        <f t="shared" si="251"/>
        <v>88.27</v>
      </c>
      <c r="O434" s="41">
        <f t="shared" si="251"/>
        <v>88.27</v>
      </c>
      <c r="P434" s="41">
        <f t="shared" si="251"/>
        <v>88.27</v>
      </c>
      <c r="Q434" s="41">
        <f t="shared" si="251"/>
        <v>88.27</v>
      </c>
      <c r="R434" s="41">
        <f t="shared" si="251"/>
        <v>88.27</v>
      </c>
      <c r="S434" s="41">
        <f t="shared" si="251"/>
        <v>88.27</v>
      </c>
      <c r="T434" s="41">
        <f t="shared" si="251"/>
        <v>88.27</v>
      </c>
      <c r="U434" s="41">
        <f t="shared" si="251"/>
        <v>88.27</v>
      </c>
      <c r="V434" s="41">
        <f t="shared" si="251"/>
        <v>88.27</v>
      </c>
      <c r="W434" s="41">
        <f t="shared" si="251"/>
        <v>88.27</v>
      </c>
      <c r="X434" s="41">
        <f t="shared" si="251"/>
        <v>88.27</v>
      </c>
      <c r="Y434" s="41">
        <f t="shared" si="251"/>
        <v>88.27</v>
      </c>
      <c r="Z434" s="41">
        <f t="shared" si="251"/>
        <v>88.27</v>
      </c>
      <c r="AA434" s="41">
        <f t="shared" si="251"/>
        <v>88.27</v>
      </c>
    </row>
    <row r="435" spans="1:27" ht="12.75" customHeight="1" collapsed="1" x14ac:dyDescent="0.2">
      <c r="A435" s="98" t="s">
        <v>1453</v>
      </c>
      <c r="B435" s="25" t="str">
        <f>"23"&amp;"."&amp;$B$663&amp;"."&amp;$B$664</f>
        <v>23.01.2024</v>
      </c>
      <c r="C435" s="88" t="s">
        <v>76</v>
      </c>
      <c r="D435" s="89">
        <f>ROUND(((D436+D437+D439+D438)/1000),5)</f>
        <v>1.56884</v>
      </c>
      <c r="E435" s="89">
        <f>ROUND(((E436+E437+E439+E438)/1000),5)</f>
        <v>1.51433</v>
      </c>
      <c r="F435" s="89">
        <f>ROUND(((F436+F437+F439+F438)/1000),5)</f>
        <v>1.46445</v>
      </c>
      <c r="G435" s="89">
        <f t="shared" ref="G435:AA435" si="252">ROUND(((G436+G437+G439+G438)/1000),5)</f>
        <v>1.4534</v>
      </c>
      <c r="H435" s="89">
        <f t="shared" si="252"/>
        <v>1.50552</v>
      </c>
      <c r="I435" s="89">
        <f t="shared" si="252"/>
        <v>1.5883700000000001</v>
      </c>
      <c r="J435" s="89">
        <f t="shared" si="252"/>
        <v>1.78271</v>
      </c>
      <c r="K435" s="89">
        <f t="shared" si="252"/>
        <v>2.0905100000000001</v>
      </c>
      <c r="L435" s="89">
        <f t="shared" si="252"/>
        <v>2.2869700000000002</v>
      </c>
      <c r="M435" s="89">
        <f t="shared" si="252"/>
        <v>2.3430800000000001</v>
      </c>
      <c r="N435" s="89">
        <f t="shared" si="252"/>
        <v>2.3460999999999999</v>
      </c>
      <c r="O435" s="89">
        <f t="shared" si="252"/>
        <v>2.4089200000000002</v>
      </c>
      <c r="P435" s="89">
        <f t="shared" si="252"/>
        <v>2.37805</v>
      </c>
      <c r="Q435" s="89">
        <f t="shared" si="252"/>
        <v>2.39201</v>
      </c>
      <c r="R435" s="89">
        <f t="shared" si="252"/>
        <v>2.3904899999999998</v>
      </c>
      <c r="S435" s="89">
        <f t="shared" si="252"/>
        <v>2.3435100000000002</v>
      </c>
      <c r="T435" s="89">
        <f t="shared" si="252"/>
        <v>2.3675799999999998</v>
      </c>
      <c r="U435" s="89">
        <f t="shared" si="252"/>
        <v>2.42</v>
      </c>
      <c r="V435" s="89">
        <f t="shared" si="252"/>
        <v>2.4247999999999998</v>
      </c>
      <c r="W435" s="89">
        <f t="shared" si="252"/>
        <v>2.3643800000000001</v>
      </c>
      <c r="X435" s="89">
        <f t="shared" si="252"/>
        <v>2.2284799999999998</v>
      </c>
      <c r="Y435" s="89">
        <f t="shared" si="252"/>
        <v>2.1286299999999998</v>
      </c>
      <c r="Z435" s="89">
        <f t="shared" si="252"/>
        <v>1.8366400000000001</v>
      </c>
      <c r="AA435" s="89">
        <f t="shared" si="252"/>
        <v>1.6962200000000001</v>
      </c>
    </row>
    <row r="436" spans="1:27" ht="12.75" hidden="1" customHeight="1" outlineLevel="1" x14ac:dyDescent="0.2">
      <c r="A436" s="99" t="s">
        <v>1454</v>
      </c>
      <c r="B436" s="60" t="s">
        <v>238</v>
      </c>
      <c r="C436" s="40" t="s">
        <v>79</v>
      </c>
      <c r="D436" s="41">
        <v>1259.82</v>
      </c>
      <c r="E436" s="41">
        <v>1205.31</v>
      </c>
      <c r="F436" s="41">
        <v>1155.43</v>
      </c>
      <c r="G436" s="41">
        <v>1144.3800000000001</v>
      </c>
      <c r="H436" s="41">
        <v>1196.5</v>
      </c>
      <c r="I436" s="41">
        <v>1279.3499999999999</v>
      </c>
      <c r="J436" s="41">
        <v>1473.69</v>
      </c>
      <c r="K436" s="41">
        <v>1781.49</v>
      </c>
      <c r="L436" s="41">
        <v>1977.95</v>
      </c>
      <c r="M436" s="41">
        <v>2034.06</v>
      </c>
      <c r="N436" s="41">
        <v>2037.08</v>
      </c>
      <c r="O436" s="41">
        <v>2099.9</v>
      </c>
      <c r="P436" s="41">
        <v>2069.0300000000002</v>
      </c>
      <c r="Q436" s="41">
        <v>2082.9899999999998</v>
      </c>
      <c r="R436" s="41">
        <v>2081.4699999999998</v>
      </c>
      <c r="S436" s="41">
        <v>2034.49</v>
      </c>
      <c r="T436" s="41">
        <v>2058.56</v>
      </c>
      <c r="U436" s="41">
        <v>2110.98</v>
      </c>
      <c r="V436" s="41">
        <v>2115.7800000000002</v>
      </c>
      <c r="W436" s="41">
        <v>2055.36</v>
      </c>
      <c r="X436" s="41">
        <v>1919.46</v>
      </c>
      <c r="Y436" s="41">
        <v>1819.61</v>
      </c>
      <c r="Z436" s="41">
        <v>1527.62</v>
      </c>
      <c r="AA436" s="41">
        <v>1387.2</v>
      </c>
    </row>
    <row r="437" spans="1:27" ht="12.75" hidden="1" customHeight="1" outlineLevel="1" x14ac:dyDescent="0.2">
      <c r="A437" s="99" t="s">
        <v>1455</v>
      </c>
      <c r="B437" s="60" t="s">
        <v>90</v>
      </c>
      <c r="C437" s="40" t="s">
        <v>79</v>
      </c>
      <c r="D437" s="41">
        <f>$D$327</f>
        <v>217.03</v>
      </c>
      <c r="E437" s="41">
        <f t="shared" ref="E437:AA437" si="253">$D$327</f>
        <v>217.03</v>
      </c>
      <c r="F437" s="41">
        <f t="shared" si="253"/>
        <v>217.03</v>
      </c>
      <c r="G437" s="41">
        <f t="shared" si="253"/>
        <v>217.03</v>
      </c>
      <c r="H437" s="41">
        <f t="shared" si="253"/>
        <v>217.03</v>
      </c>
      <c r="I437" s="41">
        <f t="shared" si="253"/>
        <v>217.03</v>
      </c>
      <c r="J437" s="41">
        <f t="shared" si="253"/>
        <v>217.03</v>
      </c>
      <c r="K437" s="41">
        <f t="shared" si="253"/>
        <v>217.03</v>
      </c>
      <c r="L437" s="41">
        <f t="shared" si="253"/>
        <v>217.03</v>
      </c>
      <c r="M437" s="41">
        <f t="shared" si="253"/>
        <v>217.03</v>
      </c>
      <c r="N437" s="41">
        <f t="shared" si="253"/>
        <v>217.03</v>
      </c>
      <c r="O437" s="41">
        <f t="shared" si="253"/>
        <v>217.03</v>
      </c>
      <c r="P437" s="41">
        <f t="shared" si="253"/>
        <v>217.03</v>
      </c>
      <c r="Q437" s="41">
        <f t="shared" si="253"/>
        <v>217.03</v>
      </c>
      <c r="R437" s="41">
        <f t="shared" si="253"/>
        <v>217.03</v>
      </c>
      <c r="S437" s="41">
        <f t="shared" si="253"/>
        <v>217.03</v>
      </c>
      <c r="T437" s="41">
        <f t="shared" si="253"/>
        <v>217.03</v>
      </c>
      <c r="U437" s="41">
        <f t="shared" si="253"/>
        <v>217.03</v>
      </c>
      <c r="V437" s="41">
        <f t="shared" si="253"/>
        <v>217.03</v>
      </c>
      <c r="W437" s="41">
        <f t="shared" si="253"/>
        <v>217.03</v>
      </c>
      <c r="X437" s="41">
        <f t="shared" si="253"/>
        <v>217.03</v>
      </c>
      <c r="Y437" s="41">
        <f t="shared" si="253"/>
        <v>217.03</v>
      </c>
      <c r="Z437" s="41">
        <f t="shared" si="253"/>
        <v>217.03</v>
      </c>
      <c r="AA437" s="41">
        <f t="shared" si="253"/>
        <v>217.03</v>
      </c>
    </row>
    <row r="438" spans="1:27" ht="12.75" hidden="1" customHeight="1" outlineLevel="1" x14ac:dyDescent="0.2">
      <c r="A438" s="99" t="s">
        <v>1456</v>
      </c>
      <c r="B438" s="60" t="s">
        <v>83</v>
      </c>
      <c r="C438" s="40" t="s">
        <v>79</v>
      </c>
      <c r="D438" s="41">
        <v>3.72</v>
      </c>
      <c r="E438" s="41">
        <v>3.72</v>
      </c>
      <c r="F438" s="41">
        <v>3.72</v>
      </c>
      <c r="G438" s="41">
        <v>3.72</v>
      </c>
      <c r="H438" s="41">
        <v>3.72</v>
      </c>
      <c r="I438" s="41">
        <v>3.72</v>
      </c>
      <c r="J438" s="41">
        <v>3.72</v>
      </c>
      <c r="K438" s="41">
        <v>3.72</v>
      </c>
      <c r="L438" s="41">
        <v>3.72</v>
      </c>
      <c r="M438" s="41">
        <v>3.72</v>
      </c>
      <c r="N438" s="41">
        <v>3.72</v>
      </c>
      <c r="O438" s="41">
        <v>3.72</v>
      </c>
      <c r="P438" s="41">
        <v>3.72</v>
      </c>
      <c r="Q438" s="41">
        <v>3.72</v>
      </c>
      <c r="R438" s="41">
        <v>3.72</v>
      </c>
      <c r="S438" s="41">
        <v>3.72</v>
      </c>
      <c r="T438" s="41">
        <v>3.72</v>
      </c>
      <c r="U438" s="41">
        <v>3.72</v>
      </c>
      <c r="V438" s="41">
        <v>3.72</v>
      </c>
      <c r="W438" s="41">
        <v>3.72</v>
      </c>
      <c r="X438" s="41">
        <v>3.72</v>
      </c>
      <c r="Y438" s="41">
        <v>3.72</v>
      </c>
      <c r="Z438" s="41">
        <v>3.72</v>
      </c>
      <c r="AA438" s="41">
        <v>3.72</v>
      </c>
    </row>
    <row r="439" spans="1:27" ht="12.75" hidden="1" customHeight="1" outlineLevel="1" x14ac:dyDescent="0.2">
      <c r="A439" s="99" t="s">
        <v>1457</v>
      </c>
      <c r="B439" s="60" t="s">
        <v>81</v>
      </c>
      <c r="C439" s="40" t="s">
        <v>79</v>
      </c>
      <c r="D439" s="41">
        <f>$D$11</f>
        <v>88.27</v>
      </c>
      <c r="E439" s="41">
        <f t="shared" ref="E439:AA439" si="254">$D$11</f>
        <v>88.27</v>
      </c>
      <c r="F439" s="41">
        <f t="shared" si="254"/>
        <v>88.27</v>
      </c>
      <c r="G439" s="41">
        <f t="shared" si="254"/>
        <v>88.27</v>
      </c>
      <c r="H439" s="41">
        <f t="shared" si="254"/>
        <v>88.27</v>
      </c>
      <c r="I439" s="41">
        <f t="shared" si="254"/>
        <v>88.27</v>
      </c>
      <c r="J439" s="41">
        <f t="shared" si="254"/>
        <v>88.27</v>
      </c>
      <c r="K439" s="41">
        <f t="shared" si="254"/>
        <v>88.27</v>
      </c>
      <c r="L439" s="41">
        <f t="shared" si="254"/>
        <v>88.27</v>
      </c>
      <c r="M439" s="41">
        <f t="shared" si="254"/>
        <v>88.27</v>
      </c>
      <c r="N439" s="41">
        <f t="shared" si="254"/>
        <v>88.27</v>
      </c>
      <c r="O439" s="41">
        <f t="shared" si="254"/>
        <v>88.27</v>
      </c>
      <c r="P439" s="41">
        <f t="shared" si="254"/>
        <v>88.27</v>
      </c>
      <c r="Q439" s="41">
        <f t="shared" si="254"/>
        <v>88.27</v>
      </c>
      <c r="R439" s="41">
        <f t="shared" si="254"/>
        <v>88.27</v>
      </c>
      <c r="S439" s="41">
        <f t="shared" si="254"/>
        <v>88.27</v>
      </c>
      <c r="T439" s="41">
        <f t="shared" si="254"/>
        <v>88.27</v>
      </c>
      <c r="U439" s="41">
        <f t="shared" si="254"/>
        <v>88.27</v>
      </c>
      <c r="V439" s="41">
        <f t="shared" si="254"/>
        <v>88.27</v>
      </c>
      <c r="W439" s="41">
        <f t="shared" si="254"/>
        <v>88.27</v>
      </c>
      <c r="X439" s="41">
        <f t="shared" si="254"/>
        <v>88.27</v>
      </c>
      <c r="Y439" s="41">
        <f t="shared" si="254"/>
        <v>88.27</v>
      </c>
      <c r="Z439" s="41">
        <f t="shared" si="254"/>
        <v>88.27</v>
      </c>
      <c r="AA439" s="41">
        <f t="shared" si="254"/>
        <v>88.27</v>
      </c>
    </row>
    <row r="440" spans="1:27" ht="12.75" customHeight="1" collapsed="1" x14ac:dyDescent="0.2">
      <c r="A440" s="98" t="s">
        <v>1458</v>
      </c>
      <c r="B440" s="25" t="str">
        <f>"24"&amp;"."&amp;$B$663&amp;"."&amp;$B$664</f>
        <v>24.01.2024</v>
      </c>
      <c r="C440" s="88" t="s">
        <v>76</v>
      </c>
      <c r="D440" s="89">
        <f>ROUND(((D441+D442+D444+D443)/1000),5)</f>
        <v>1.6103700000000001</v>
      </c>
      <c r="E440" s="89">
        <f>ROUND(((E441+E442+E444+E443)/1000),5)</f>
        <v>1.5357400000000001</v>
      </c>
      <c r="F440" s="89">
        <f>ROUND(((F441+F442+F444+F443)/1000),5)</f>
        <v>1.50702</v>
      </c>
      <c r="G440" s="89">
        <f t="shared" ref="G440:AA440" si="255">ROUND(((G441+G442+G444+G443)/1000),5)</f>
        <v>1.5132399999999999</v>
      </c>
      <c r="H440" s="89">
        <f t="shared" si="255"/>
        <v>1.55816</v>
      </c>
      <c r="I440" s="89">
        <f t="shared" si="255"/>
        <v>1.62425</v>
      </c>
      <c r="J440" s="89">
        <f t="shared" si="255"/>
        <v>1.85364</v>
      </c>
      <c r="K440" s="89">
        <f t="shared" si="255"/>
        <v>2.2321300000000002</v>
      </c>
      <c r="L440" s="89">
        <f t="shared" si="255"/>
        <v>2.42726</v>
      </c>
      <c r="M440" s="89">
        <f t="shared" si="255"/>
        <v>2.4650699999999999</v>
      </c>
      <c r="N440" s="89">
        <f t="shared" si="255"/>
        <v>2.4716100000000001</v>
      </c>
      <c r="O440" s="89">
        <f t="shared" si="255"/>
        <v>2.5159199999999999</v>
      </c>
      <c r="P440" s="89">
        <f t="shared" si="255"/>
        <v>2.4878399999999998</v>
      </c>
      <c r="Q440" s="89">
        <f t="shared" si="255"/>
        <v>2.4908600000000001</v>
      </c>
      <c r="R440" s="89">
        <f t="shared" si="255"/>
        <v>2.48407</v>
      </c>
      <c r="S440" s="89">
        <f t="shared" si="255"/>
        <v>2.44686</v>
      </c>
      <c r="T440" s="89">
        <f t="shared" si="255"/>
        <v>2.46983</v>
      </c>
      <c r="U440" s="89">
        <f t="shared" si="255"/>
        <v>2.4683700000000002</v>
      </c>
      <c r="V440" s="89">
        <f t="shared" si="255"/>
        <v>2.47017</v>
      </c>
      <c r="W440" s="89">
        <f t="shared" si="255"/>
        <v>2.4168799999999999</v>
      </c>
      <c r="X440" s="89">
        <f t="shared" si="255"/>
        <v>2.3867600000000002</v>
      </c>
      <c r="Y440" s="89">
        <f t="shared" si="255"/>
        <v>2.15984</v>
      </c>
      <c r="Z440" s="89">
        <f t="shared" si="255"/>
        <v>1.8586800000000001</v>
      </c>
      <c r="AA440" s="89">
        <f t="shared" si="255"/>
        <v>1.78132</v>
      </c>
    </row>
    <row r="441" spans="1:27" ht="12.75" hidden="1" customHeight="1" outlineLevel="1" x14ac:dyDescent="0.2">
      <c r="A441" s="99" t="s">
        <v>1459</v>
      </c>
      <c r="B441" s="60" t="s">
        <v>238</v>
      </c>
      <c r="C441" s="40" t="s">
        <v>79</v>
      </c>
      <c r="D441" s="41">
        <v>1301.3499999999999</v>
      </c>
      <c r="E441" s="41">
        <v>1226.72</v>
      </c>
      <c r="F441" s="41">
        <v>1198</v>
      </c>
      <c r="G441" s="41">
        <v>1204.22</v>
      </c>
      <c r="H441" s="41">
        <v>1249.1400000000001</v>
      </c>
      <c r="I441" s="41">
        <v>1315.23</v>
      </c>
      <c r="J441" s="41">
        <v>1544.62</v>
      </c>
      <c r="K441" s="41">
        <v>1923.11</v>
      </c>
      <c r="L441" s="41">
        <v>2118.2399999999998</v>
      </c>
      <c r="M441" s="41">
        <v>2156.0500000000002</v>
      </c>
      <c r="N441" s="41">
        <v>2162.59</v>
      </c>
      <c r="O441" s="41">
        <v>2206.9</v>
      </c>
      <c r="P441" s="41">
        <v>2178.8200000000002</v>
      </c>
      <c r="Q441" s="41">
        <v>2181.84</v>
      </c>
      <c r="R441" s="41">
        <v>2175.0500000000002</v>
      </c>
      <c r="S441" s="41">
        <v>2137.84</v>
      </c>
      <c r="T441" s="41">
        <v>2160.81</v>
      </c>
      <c r="U441" s="41">
        <v>2159.35</v>
      </c>
      <c r="V441" s="41">
        <v>2161.15</v>
      </c>
      <c r="W441" s="41">
        <v>2107.86</v>
      </c>
      <c r="X441" s="41">
        <v>2077.7399999999998</v>
      </c>
      <c r="Y441" s="41">
        <v>1850.82</v>
      </c>
      <c r="Z441" s="41">
        <v>1549.66</v>
      </c>
      <c r="AA441" s="41">
        <v>1472.3</v>
      </c>
    </row>
    <row r="442" spans="1:27" ht="12.75" hidden="1" customHeight="1" outlineLevel="1" x14ac:dyDescent="0.2">
      <c r="A442" s="99" t="s">
        <v>1460</v>
      </c>
      <c r="B442" s="60" t="s">
        <v>90</v>
      </c>
      <c r="C442" s="40" t="s">
        <v>79</v>
      </c>
      <c r="D442" s="41">
        <f>$D$327</f>
        <v>217.03</v>
      </c>
      <c r="E442" s="41">
        <f t="shared" ref="E442:AA442" si="256">$D$327</f>
        <v>217.03</v>
      </c>
      <c r="F442" s="41">
        <f t="shared" si="256"/>
        <v>217.03</v>
      </c>
      <c r="G442" s="41">
        <f t="shared" si="256"/>
        <v>217.03</v>
      </c>
      <c r="H442" s="41">
        <f t="shared" si="256"/>
        <v>217.03</v>
      </c>
      <c r="I442" s="41">
        <f t="shared" si="256"/>
        <v>217.03</v>
      </c>
      <c r="J442" s="41">
        <f t="shared" si="256"/>
        <v>217.03</v>
      </c>
      <c r="K442" s="41">
        <f t="shared" si="256"/>
        <v>217.03</v>
      </c>
      <c r="L442" s="41">
        <f t="shared" si="256"/>
        <v>217.03</v>
      </c>
      <c r="M442" s="41">
        <f t="shared" si="256"/>
        <v>217.03</v>
      </c>
      <c r="N442" s="41">
        <f t="shared" si="256"/>
        <v>217.03</v>
      </c>
      <c r="O442" s="41">
        <f t="shared" si="256"/>
        <v>217.03</v>
      </c>
      <c r="P442" s="41">
        <f t="shared" si="256"/>
        <v>217.03</v>
      </c>
      <c r="Q442" s="41">
        <f t="shared" si="256"/>
        <v>217.03</v>
      </c>
      <c r="R442" s="41">
        <f t="shared" si="256"/>
        <v>217.03</v>
      </c>
      <c r="S442" s="41">
        <f t="shared" si="256"/>
        <v>217.03</v>
      </c>
      <c r="T442" s="41">
        <f t="shared" si="256"/>
        <v>217.03</v>
      </c>
      <c r="U442" s="41">
        <f t="shared" si="256"/>
        <v>217.03</v>
      </c>
      <c r="V442" s="41">
        <f t="shared" si="256"/>
        <v>217.03</v>
      </c>
      <c r="W442" s="41">
        <f t="shared" si="256"/>
        <v>217.03</v>
      </c>
      <c r="X442" s="41">
        <f t="shared" si="256"/>
        <v>217.03</v>
      </c>
      <c r="Y442" s="41">
        <f t="shared" si="256"/>
        <v>217.03</v>
      </c>
      <c r="Z442" s="41">
        <f t="shared" si="256"/>
        <v>217.03</v>
      </c>
      <c r="AA442" s="41">
        <f t="shared" si="256"/>
        <v>217.03</v>
      </c>
    </row>
    <row r="443" spans="1:27" ht="12.75" hidden="1" customHeight="1" outlineLevel="1" x14ac:dyDescent="0.2">
      <c r="A443" s="99" t="s">
        <v>1461</v>
      </c>
      <c r="B443" s="60" t="s">
        <v>83</v>
      </c>
      <c r="C443" s="40" t="s">
        <v>79</v>
      </c>
      <c r="D443" s="41">
        <v>3.72</v>
      </c>
      <c r="E443" s="41">
        <v>3.72</v>
      </c>
      <c r="F443" s="41">
        <v>3.72</v>
      </c>
      <c r="G443" s="41">
        <v>3.72</v>
      </c>
      <c r="H443" s="41">
        <v>3.72</v>
      </c>
      <c r="I443" s="41">
        <v>3.72</v>
      </c>
      <c r="J443" s="41">
        <v>3.72</v>
      </c>
      <c r="K443" s="41">
        <v>3.72</v>
      </c>
      <c r="L443" s="41">
        <v>3.72</v>
      </c>
      <c r="M443" s="41">
        <v>3.72</v>
      </c>
      <c r="N443" s="41">
        <v>3.72</v>
      </c>
      <c r="O443" s="41">
        <v>3.72</v>
      </c>
      <c r="P443" s="41">
        <v>3.72</v>
      </c>
      <c r="Q443" s="41">
        <v>3.72</v>
      </c>
      <c r="R443" s="41">
        <v>3.72</v>
      </c>
      <c r="S443" s="41">
        <v>3.72</v>
      </c>
      <c r="T443" s="41">
        <v>3.72</v>
      </c>
      <c r="U443" s="41">
        <v>3.72</v>
      </c>
      <c r="V443" s="41">
        <v>3.72</v>
      </c>
      <c r="W443" s="41">
        <v>3.72</v>
      </c>
      <c r="X443" s="41">
        <v>3.72</v>
      </c>
      <c r="Y443" s="41">
        <v>3.72</v>
      </c>
      <c r="Z443" s="41">
        <v>3.72</v>
      </c>
      <c r="AA443" s="41">
        <v>3.72</v>
      </c>
    </row>
    <row r="444" spans="1:27" ht="12.75" hidden="1" customHeight="1" outlineLevel="1" x14ac:dyDescent="0.2">
      <c r="A444" s="99" t="s">
        <v>1462</v>
      </c>
      <c r="B444" s="60" t="s">
        <v>81</v>
      </c>
      <c r="C444" s="40" t="s">
        <v>79</v>
      </c>
      <c r="D444" s="41">
        <f>$D$11</f>
        <v>88.27</v>
      </c>
      <c r="E444" s="41">
        <f t="shared" ref="E444:AA444" si="257">$D$11</f>
        <v>88.27</v>
      </c>
      <c r="F444" s="41">
        <f t="shared" si="257"/>
        <v>88.27</v>
      </c>
      <c r="G444" s="41">
        <f t="shared" si="257"/>
        <v>88.27</v>
      </c>
      <c r="H444" s="41">
        <f t="shared" si="257"/>
        <v>88.27</v>
      </c>
      <c r="I444" s="41">
        <f t="shared" si="257"/>
        <v>88.27</v>
      </c>
      <c r="J444" s="41">
        <f t="shared" si="257"/>
        <v>88.27</v>
      </c>
      <c r="K444" s="41">
        <f t="shared" si="257"/>
        <v>88.27</v>
      </c>
      <c r="L444" s="41">
        <f t="shared" si="257"/>
        <v>88.27</v>
      </c>
      <c r="M444" s="41">
        <f t="shared" si="257"/>
        <v>88.27</v>
      </c>
      <c r="N444" s="41">
        <f t="shared" si="257"/>
        <v>88.27</v>
      </c>
      <c r="O444" s="41">
        <f t="shared" si="257"/>
        <v>88.27</v>
      </c>
      <c r="P444" s="41">
        <f t="shared" si="257"/>
        <v>88.27</v>
      </c>
      <c r="Q444" s="41">
        <f t="shared" si="257"/>
        <v>88.27</v>
      </c>
      <c r="R444" s="41">
        <f t="shared" si="257"/>
        <v>88.27</v>
      </c>
      <c r="S444" s="41">
        <f t="shared" si="257"/>
        <v>88.27</v>
      </c>
      <c r="T444" s="41">
        <f t="shared" si="257"/>
        <v>88.27</v>
      </c>
      <c r="U444" s="41">
        <f t="shared" si="257"/>
        <v>88.27</v>
      </c>
      <c r="V444" s="41">
        <f t="shared" si="257"/>
        <v>88.27</v>
      </c>
      <c r="W444" s="41">
        <f t="shared" si="257"/>
        <v>88.27</v>
      </c>
      <c r="X444" s="41">
        <f t="shared" si="257"/>
        <v>88.27</v>
      </c>
      <c r="Y444" s="41">
        <f t="shared" si="257"/>
        <v>88.27</v>
      </c>
      <c r="Z444" s="41">
        <f t="shared" si="257"/>
        <v>88.27</v>
      </c>
      <c r="AA444" s="41">
        <f t="shared" si="257"/>
        <v>88.27</v>
      </c>
    </row>
    <row r="445" spans="1:27" collapsed="1" x14ac:dyDescent="0.2">
      <c r="A445" s="98" t="s">
        <v>1463</v>
      </c>
      <c r="B445" s="25" t="str">
        <f>"25"&amp;"."&amp;$B$663&amp;"."&amp;$B$664</f>
        <v>25.01.2024</v>
      </c>
      <c r="C445" s="88" t="s">
        <v>76</v>
      </c>
      <c r="D445" s="89">
        <f>ROUND(((D446+D447+D449+D448)/1000),5)</f>
        <v>1.6348800000000001</v>
      </c>
      <c r="E445" s="89">
        <f>ROUND(((E446+E447+E449+E448)/1000),5)</f>
        <v>1.5696699999999999</v>
      </c>
      <c r="F445" s="89">
        <f>ROUND(((F446+F447+F449+F448)/1000),5)</f>
        <v>1.53196</v>
      </c>
      <c r="G445" s="89">
        <f t="shared" ref="G445:AA445" si="258">ROUND(((G446+G447+G449+G448)/1000),5)</f>
        <v>1.53409</v>
      </c>
      <c r="H445" s="89">
        <f t="shared" si="258"/>
        <v>1.5730599999999999</v>
      </c>
      <c r="I445" s="89">
        <f t="shared" si="258"/>
        <v>1.6976800000000001</v>
      </c>
      <c r="J445" s="89">
        <f t="shared" si="258"/>
        <v>1.91656</v>
      </c>
      <c r="K445" s="89">
        <f t="shared" si="258"/>
        <v>2.20113</v>
      </c>
      <c r="L445" s="89">
        <f t="shared" si="258"/>
        <v>2.3994599999999999</v>
      </c>
      <c r="M445" s="89">
        <f t="shared" si="258"/>
        <v>2.4515199999999999</v>
      </c>
      <c r="N445" s="89">
        <f t="shared" si="258"/>
        <v>2.4685800000000002</v>
      </c>
      <c r="O445" s="89">
        <f t="shared" si="258"/>
        <v>2.4978699999999998</v>
      </c>
      <c r="P445" s="89">
        <f t="shared" si="258"/>
        <v>2.4748600000000001</v>
      </c>
      <c r="Q445" s="89">
        <f t="shared" si="258"/>
        <v>2.4908700000000001</v>
      </c>
      <c r="R445" s="89">
        <f t="shared" si="258"/>
        <v>2.4751599999999998</v>
      </c>
      <c r="S445" s="89">
        <f t="shared" si="258"/>
        <v>2.43032</v>
      </c>
      <c r="T445" s="89">
        <f t="shared" si="258"/>
        <v>2.47302</v>
      </c>
      <c r="U445" s="89">
        <f t="shared" si="258"/>
        <v>2.4825599999999999</v>
      </c>
      <c r="V445" s="89">
        <f t="shared" si="258"/>
        <v>2.49736</v>
      </c>
      <c r="W445" s="89">
        <f t="shared" si="258"/>
        <v>2.4499200000000001</v>
      </c>
      <c r="X445" s="89">
        <f t="shared" si="258"/>
        <v>2.2981600000000002</v>
      </c>
      <c r="Y445" s="89">
        <f t="shared" si="258"/>
        <v>2.1311800000000001</v>
      </c>
      <c r="Z445" s="89">
        <f t="shared" si="258"/>
        <v>1.8664000000000001</v>
      </c>
      <c r="AA445" s="89">
        <f t="shared" si="258"/>
        <v>1.7574399999999999</v>
      </c>
    </row>
    <row r="446" spans="1:27" ht="12.75" hidden="1" customHeight="1" outlineLevel="1" x14ac:dyDescent="0.2">
      <c r="A446" s="99" t="s">
        <v>1464</v>
      </c>
      <c r="B446" s="60" t="s">
        <v>238</v>
      </c>
      <c r="C446" s="40" t="s">
        <v>79</v>
      </c>
      <c r="D446" s="41">
        <v>1325.86</v>
      </c>
      <c r="E446" s="41">
        <v>1260.6500000000001</v>
      </c>
      <c r="F446" s="41">
        <v>1222.94</v>
      </c>
      <c r="G446" s="41">
        <v>1225.07</v>
      </c>
      <c r="H446" s="41">
        <v>1264.04</v>
      </c>
      <c r="I446" s="41">
        <v>1388.66</v>
      </c>
      <c r="J446" s="41">
        <v>1607.54</v>
      </c>
      <c r="K446" s="41">
        <v>1892.11</v>
      </c>
      <c r="L446" s="41">
        <v>2090.44</v>
      </c>
      <c r="M446" s="41">
        <v>2142.5</v>
      </c>
      <c r="N446" s="41">
        <v>2159.56</v>
      </c>
      <c r="O446" s="41">
        <v>2188.85</v>
      </c>
      <c r="P446" s="41">
        <v>2165.84</v>
      </c>
      <c r="Q446" s="41">
        <v>2181.85</v>
      </c>
      <c r="R446" s="41">
        <v>2166.14</v>
      </c>
      <c r="S446" s="41">
        <v>2121.3000000000002</v>
      </c>
      <c r="T446" s="41">
        <v>2164</v>
      </c>
      <c r="U446" s="41">
        <v>2173.54</v>
      </c>
      <c r="V446" s="41">
        <v>2188.34</v>
      </c>
      <c r="W446" s="41">
        <v>2140.9</v>
      </c>
      <c r="X446" s="41">
        <v>1989.14</v>
      </c>
      <c r="Y446" s="41">
        <v>1822.16</v>
      </c>
      <c r="Z446" s="41">
        <v>1557.38</v>
      </c>
      <c r="AA446" s="41">
        <v>1448.42</v>
      </c>
    </row>
    <row r="447" spans="1:27" ht="12.75" hidden="1" customHeight="1" outlineLevel="1" x14ac:dyDescent="0.2">
      <c r="A447" s="99" t="s">
        <v>1465</v>
      </c>
      <c r="B447" s="60" t="s">
        <v>90</v>
      </c>
      <c r="C447" s="40" t="s">
        <v>79</v>
      </c>
      <c r="D447" s="41">
        <f>$D$327</f>
        <v>217.03</v>
      </c>
      <c r="E447" s="41">
        <f t="shared" ref="E447:AA447" si="259">$D$327</f>
        <v>217.03</v>
      </c>
      <c r="F447" s="41">
        <f t="shared" si="259"/>
        <v>217.03</v>
      </c>
      <c r="G447" s="41">
        <f t="shared" si="259"/>
        <v>217.03</v>
      </c>
      <c r="H447" s="41">
        <f t="shared" si="259"/>
        <v>217.03</v>
      </c>
      <c r="I447" s="41">
        <f t="shared" si="259"/>
        <v>217.03</v>
      </c>
      <c r="J447" s="41">
        <f t="shared" si="259"/>
        <v>217.03</v>
      </c>
      <c r="K447" s="41">
        <f t="shared" si="259"/>
        <v>217.03</v>
      </c>
      <c r="L447" s="41">
        <f t="shared" si="259"/>
        <v>217.03</v>
      </c>
      <c r="M447" s="41">
        <f t="shared" si="259"/>
        <v>217.03</v>
      </c>
      <c r="N447" s="41">
        <f t="shared" si="259"/>
        <v>217.03</v>
      </c>
      <c r="O447" s="41">
        <f t="shared" si="259"/>
        <v>217.03</v>
      </c>
      <c r="P447" s="41">
        <f t="shared" si="259"/>
        <v>217.03</v>
      </c>
      <c r="Q447" s="41">
        <f t="shared" si="259"/>
        <v>217.03</v>
      </c>
      <c r="R447" s="41">
        <f t="shared" si="259"/>
        <v>217.03</v>
      </c>
      <c r="S447" s="41">
        <f t="shared" si="259"/>
        <v>217.03</v>
      </c>
      <c r="T447" s="41">
        <f t="shared" si="259"/>
        <v>217.03</v>
      </c>
      <c r="U447" s="41">
        <f t="shared" si="259"/>
        <v>217.03</v>
      </c>
      <c r="V447" s="41">
        <f t="shared" si="259"/>
        <v>217.03</v>
      </c>
      <c r="W447" s="41">
        <f t="shared" si="259"/>
        <v>217.03</v>
      </c>
      <c r="X447" s="41">
        <f t="shared" si="259"/>
        <v>217.03</v>
      </c>
      <c r="Y447" s="41">
        <f t="shared" si="259"/>
        <v>217.03</v>
      </c>
      <c r="Z447" s="41">
        <f t="shared" si="259"/>
        <v>217.03</v>
      </c>
      <c r="AA447" s="41">
        <f t="shared" si="259"/>
        <v>217.03</v>
      </c>
    </row>
    <row r="448" spans="1:27" ht="12.75" hidden="1" customHeight="1" outlineLevel="1" x14ac:dyDescent="0.2">
      <c r="A448" s="99" t="s">
        <v>1466</v>
      </c>
      <c r="B448" s="60" t="s">
        <v>83</v>
      </c>
      <c r="C448" s="40" t="s">
        <v>79</v>
      </c>
      <c r="D448" s="41">
        <v>3.72</v>
      </c>
      <c r="E448" s="41">
        <v>3.72</v>
      </c>
      <c r="F448" s="41">
        <v>3.72</v>
      </c>
      <c r="G448" s="41">
        <v>3.72</v>
      </c>
      <c r="H448" s="41">
        <v>3.72</v>
      </c>
      <c r="I448" s="41">
        <v>3.72</v>
      </c>
      <c r="J448" s="41">
        <v>3.72</v>
      </c>
      <c r="K448" s="41">
        <v>3.72</v>
      </c>
      <c r="L448" s="41">
        <v>3.72</v>
      </c>
      <c r="M448" s="41">
        <v>3.72</v>
      </c>
      <c r="N448" s="41">
        <v>3.72</v>
      </c>
      <c r="O448" s="41">
        <v>3.72</v>
      </c>
      <c r="P448" s="41">
        <v>3.72</v>
      </c>
      <c r="Q448" s="41">
        <v>3.72</v>
      </c>
      <c r="R448" s="41">
        <v>3.72</v>
      </c>
      <c r="S448" s="41">
        <v>3.72</v>
      </c>
      <c r="T448" s="41">
        <v>3.72</v>
      </c>
      <c r="U448" s="41">
        <v>3.72</v>
      </c>
      <c r="V448" s="41">
        <v>3.72</v>
      </c>
      <c r="W448" s="41">
        <v>3.72</v>
      </c>
      <c r="X448" s="41">
        <v>3.72</v>
      </c>
      <c r="Y448" s="41">
        <v>3.72</v>
      </c>
      <c r="Z448" s="41">
        <v>3.72</v>
      </c>
      <c r="AA448" s="41">
        <v>3.72</v>
      </c>
    </row>
    <row r="449" spans="1:27" ht="12.75" hidden="1" customHeight="1" outlineLevel="1" x14ac:dyDescent="0.2">
      <c r="A449" s="99" t="s">
        <v>1467</v>
      </c>
      <c r="B449" s="60" t="s">
        <v>81</v>
      </c>
      <c r="C449" s="40" t="s">
        <v>79</v>
      </c>
      <c r="D449" s="41">
        <f>$D$11</f>
        <v>88.27</v>
      </c>
      <c r="E449" s="41">
        <f t="shared" ref="E449:AA449" si="260">$D$11</f>
        <v>88.27</v>
      </c>
      <c r="F449" s="41">
        <f t="shared" si="260"/>
        <v>88.27</v>
      </c>
      <c r="G449" s="41">
        <f t="shared" si="260"/>
        <v>88.27</v>
      </c>
      <c r="H449" s="41">
        <f t="shared" si="260"/>
        <v>88.27</v>
      </c>
      <c r="I449" s="41">
        <f t="shared" si="260"/>
        <v>88.27</v>
      </c>
      <c r="J449" s="41">
        <f t="shared" si="260"/>
        <v>88.27</v>
      </c>
      <c r="K449" s="41">
        <f t="shared" si="260"/>
        <v>88.27</v>
      </c>
      <c r="L449" s="41">
        <f t="shared" si="260"/>
        <v>88.27</v>
      </c>
      <c r="M449" s="41">
        <f t="shared" si="260"/>
        <v>88.27</v>
      </c>
      <c r="N449" s="41">
        <f t="shared" si="260"/>
        <v>88.27</v>
      </c>
      <c r="O449" s="41">
        <f t="shared" si="260"/>
        <v>88.27</v>
      </c>
      <c r="P449" s="41">
        <f t="shared" si="260"/>
        <v>88.27</v>
      </c>
      <c r="Q449" s="41">
        <f t="shared" si="260"/>
        <v>88.27</v>
      </c>
      <c r="R449" s="41">
        <f t="shared" si="260"/>
        <v>88.27</v>
      </c>
      <c r="S449" s="41">
        <f t="shared" si="260"/>
        <v>88.27</v>
      </c>
      <c r="T449" s="41">
        <f t="shared" si="260"/>
        <v>88.27</v>
      </c>
      <c r="U449" s="41">
        <f t="shared" si="260"/>
        <v>88.27</v>
      </c>
      <c r="V449" s="41">
        <f t="shared" si="260"/>
        <v>88.27</v>
      </c>
      <c r="W449" s="41">
        <f t="shared" si="260"/>
        <v>88.27</v>
      </c>
      <c r="X449" s="41">
        <f t="shared" si="260"/>
        <v>88.27</v>
      </c>
      <c r="Y449" s="41">
        <f t="shared" si="260"/>
        <v>88.27</v>
      </c>
      <c r="Z449" s="41">
        <f t="shared" si="260"/>
        <v>88.27</v>
      </c>
      <c r="AA449" s="41">
        <f t="shared" si="260"/>
        <v>88.27</v>
      </c>
    </row>
    <row r="450" spans="1:27" collapsed="1" x14ac:dyDescent="0.2">
      <c r="A450" s="98" t="s">
        <v>1468</v>
      </c>
      <c r="B450" s="25" t="str">
        <f>"26"&amp;"."&amp;$B$663&amp;"."&amp;$B$664</f>
        <v>26.01.2024</v>
      </c>
      <c r="C450" s="88" t="s">
        <v>76</v>
      </c>
      <c r="D450" s="89">
        <f>ROUND(((D451+D452+D454+D453)/1000),5)</f>
        <v>1.6168100000000001</v>
      </c>
      <c r="E450" s="89">
        <f>ROUND(((E451+E452+E454+E453)/1000),5)</f>
        <v>1.5311399999999999</v>
      </c>
      <c r="F450" s="89">
        <f>ROUND(((F451+F452+F454+F453)/1000),5)</f>
        <v>1.5170399999999999</v>
      </c>
      <c r="G450" s="89">
        <f t="shared" ref="G450:AA450" si="261">ROUND(((G451+G452+G454+G453)/1000),5)</f>
        <v>1.51827</v>
      </c>
      <c r="H450" s="89">
        <f t="shared" si="261"/>
        <v>1.5362</v>
      </c>
      <c r="I450" s="89">
        <f t="shared" si="261"/>
        <v>1.6610499999999999</v>
      </c>
      <c r="J450" s="89">
        <f t="shared" si="261"/>
        <v>1.81758</v>
      </c>
      <c r="K450" s="89">
        <f t="shared" si="261"/>
        <v>2.1930200000000002</v>
      </c>
      <c r="L450" s="89">
        <f t="shared" si="261"/>
        <v>2.3645800000000001</v>
      </c>
      <c r="M450" s="89">
        <f t="shared" si="261"/>
        <v>2.3791600000000002</v>
      </c>
      <c r="N450" s="89">
        <f t="shared" si="261"/>
        <v>2.3938700000000002</v>
      </c>
      <c r="O450" s="89">
        <f t="shared" si="261"/>
        <v>2.4481299999999999</v>
      </c>
      <c r="P450" s="89">
        <f t="shared" si="261"/>
        <v>2.42727</v>
      </c>
      <c r="Q450" s="89">
        <f t="shared" si="261"/>
        <v>2.4362900000000001</v>
      </c>
      <c r="R450" s="89">
        <f t="shared" si="261"/>
        <v>2.4379</v>
      </c>
      <c r="S450" s="89">
        <f t="shared" si="261"/>
        <v>2.3797799999999998</v>
      </c>
      <c r="T450" s="89">
        <f t="shared" si="261"/>
        <v>2.37751</v>
      </c>
      <c r="U450" s="89">
        <f t="shared" si="261"/>
        <v>2.3902000000000001</v>
      </c>
      <c r="V450" s="89">
        <f t="shared" si="261"/>
        <v>2.36287</v>
      </c>
      <c r="W450" s="89">
        <f t="shared" si="261"/>
        <v>2.3836499999999998</v>
      </c>
      <c r="X450" s="89">
        <f t="shared" si="261"/>
        <v>2.2571099999999999</v>
      </c>
      <c r="Y450" s="89">
        <f t="shared" si="261"/>
        <v>2.13374</v>
      </c>
      <c r="Z450" s="89">
        <f t="shared" si="261"/>
        <v>1.8493200000000001</v>
      </c>
      <c r="AA450" s="89">
        <f t="shared" si="261"/>
        <v>1.7951900000000001</v>
      </c>
    </row>
    <row r="451" spans="1:27" ht="12.75" hidden="1" customHeight="1" outlineLevel="1" x14ac:dyDescent="0.2">
      <c r="A451" s="99" t="s">
        <v>1469</v>
      </c>
      <c r="B451" s="60" t="s">
        <v>238</v>
      </c>
      <c r="C451" s="40" t="s">
        <v>79</v>
      </c>
      <c r="D451" s="41">
        <v>1307.79</v>
      </c>
      <c r="E451" s="41">
        <v>1222.1199999999999</v>
      </c>
      <c r="F451" s="41">
        <v>1208.02</v>
      </c>
      <c r="G451" s="41">
        <v>1209.25</v>
      </c>
      <c r="H451" s="41">
        <v>1227.18</v>
      </c>
      <c r="I451" s="41">
        <v>1352.03</v>
      </c>
      <c r="J451" s="41">
        <v>1508.56</v>
      </c>
      <c r="K451" s="41">
        <v>1884</v>
      </c>
      <c r="L451" s="41">
        <v>2055.56</v>
      </c>
      <c r="M451" s="41">
        <v>2070.14</v>
      </c>
      <c r="N451" s="41">
        <v>2084.85</v>
      </c>
      <c r="O451" s="41">
        <v>2139.11</v>
      </c>
      <c r="P451" s="41">
        <v>2118.25</v>
      </c>
      <c r="Q451" s="41">
        <v>2127.27</v>
      </c>
      <c r="R451" s="41">
        <v>2128.88</v>
      </c>
      <c r="S451" s="41">
        <v>2070.7600000000002</v>
      </c>
      <c r="T451" s="41">
        <v>2068.4899999999998</v>
      </c>
      <c r="U451" s="41">
        <v>2081.1799999999998</v>
      </c>
      <c r="V451" s="41">
        <v>2053.85</v>
      </c>
      <c r="W451" s="41">
        <v>2074.63</v>
      </c>
      <c r="X451" s="41">
        <v>1948.09</v>
      </c>
      <c r="Y451" s="41">
        <v>1824.72</v>
      </c>
      <c r="Z451" s="41">
        <v>1540.3</v>
      </c>
      <c r="AA451" s="41">
        <v>1486.17</v>
      </c>
    </row>
    <row r="452" spans="1:27" ht="12.75" hidden="1" customHeight="1" outlineLevel="1" x14ac:dyDescent="0.2">
      <c r="A452" s="99" t="s">
        <v>1470</v>
      </c>
      <c r="B452" s="60" t="s">
        <v>90</v>
      </c>
      <c r="C452" s="40" t="s">
        <v>79</v>
      </c>
      <c r="D452" s="41">
        <f>$D$327</f>
        <v>217.03</v>
      </c>
      <c r="E452" s="41">
        <f t="shared" ref="E452:AA452" si="262">$D$327</f>
        <v>217.03</v>
      </c>
      <c r="F452" s="41">
        <f t="shared" si="262"/>
        <v>217.03</v>
      </c>
      <c r="G452" s="41">
        <f t="shared" si="262"/>
        <v>217.03</v>
      </c>
      <c r="H452" s="41">
        <f t="shared" si="262"/>
        <v>217.03</v>
      </c>
      <c r="I452" s="41">
        <f t="shared" si="262"/>
        <v>217.03</v>
      </c>
      <c r="J452" s="41">
        <f t="shared" si="262"/>
        <v>217.03</v>
      </c>
      <c r="K452" s="41">
        <f t="shared" si="262"/>
        <v>217.03</v>
      </c>
      <c r="L452" s="41">
        <f t="shared" si="262"/>
        <v>217.03</v>
      </c>
      <c r="M452" s="41">
        <f t="shared" si="262"/>
        <v>217.03</v>
      </c>
      <c r="N452" s="41">
        <f t="shared" si="262"/>
        <v>217.03</v>
      </c>
      <c r="O452" s="41">
        <f t="shared" si="262"/>
        <v>217.03</v>
      </c>
      <c r="P452" s="41">
        <f t="shared" si="262"/>
        <v>217.03</v>
      </c>
      <c r="Q452" s="41">
        <f t="shared" si="262"/>
        <v>217.03</v>
      </c>
      <c r="R452" s="41">
        <f t="shared" si="262"/>
        <v>217.03</v>
      </c>
      <c r="S452" s="41">
        <f t="shared" si="262"/>
        <v>217.03</v>
      </c>
      <c r="T452" s="41">
        <f t="shared" si="262"/>
        <v>217.03</v>
      </c>
      <c r="U452" s="41">
        <f t="shared" si="262"/>
        <v>217.03</v>
      </c>
      <c r="V452" s="41">
        <f t="shared" si="262"/>
        <v>217.03</v>
      </c>
      <c r="W452" s="41">
        <f t="shared" si="262"/>
        <v>217.03</v>
      </c>
      <c r="X452" s="41">
        <f t="shared" si="262"/>
        <v>217.03</v>
      </c>
      <c r="Y452" s="41">
        <f t="shared" si="262"/>
        <v>217.03</v>
      </c>
      <c r="Z452" s="41">
        <f t="shared" si="262"/>
        <v>217.03</v>
      </c>
      <c r="AA452" s="41">
        <f t="shared" si="262"/>
        <v>217.03</v>
      </c>
    </row>
    <row r="453" spans="1:27" ht="12.75" hidden="1" customHeight="1" outlineLevel="1" x14ac:dyDescent="0.2">
      <c r="A453" s="99" t="s">
        <v>1471</v>
      </c>
      <c r="B453" s="60" t="s">
        <v>83</v>
      </c>
      <c r="C453" s="40" t="s">
        <v>79</v>
      </c>
      <c r="D453" s="41">
        <v>3.72</v>
      </c>
      <c r="E453" s="41">
        <v>3.72</v>
      </c>
      <c r="F453" s="41">
        <v>3.72</v>
      </c>
      <c r="G453" s="41">
        <v>3.72</v>
      </c>
      <c r="H453" s="41">
        <v>3.72</v>
      </c>
      <c r="I453" s="41">
        <v>3.72</v>
      </c>
      <c r="J453" s="41">
        <v>3.72</v>
      </c>
      <c r="K453" s="41">
        <v>3.72</v>
      </c>
      <c r="L453" s="41">
        <v>3.72</v>
      </c>
      <c r="M453" s="41">
        <v>3.72</v>
      </c>
      <c r="N453" s="41">
        <v>3.72</v>
      </c>
      <c r="O453" s="41">
        <v>3.72</v>
      </c>
      <c r="P453" s="41">
        <v>3.72</v>
      </c>
      <c r="Q453" s="41">
        <v>3.72</v>
      </c>
      <c r="R453" s="41">
        <v>3.72</v>
      </c>
      <c r="S453" s="41">
        <v>3.72</v>
      </c>
      <c r="T453" s="41">
        <v>3.72</v>
      </c>
      <c r="U453" s="41">
        <v>3.72</v>
      </c>
      <c r="V453" s="41">
        <v>3.72</v>
      </c>
      <c r="W453" s="41">
        <v>3.72</v>
      </c>
      <c r="X453" s="41">
        <v>3.72</v>
      </c>
      <c r="Y453" s="41">
        <v>3.72</v>
      </c>
      <c r="Z453" s="41">
        <v>3.72</v>
      </c>
      <c r="AA453" s="41">
        <v>3.72</v>
      </c>
    </row>
    <row r="454" spans="1:27" ht="12.75" hidden="1" customHeight="1" outlineLevel="1" x14ac:dyDescent="0.2">
      <c r="A454" s="99" t="s">
        <v>1472</v>
      </c>
      <c r="B454" s="60" t="s">
        <v>81</v>
      </c>
      <c r="C454" s="40" t="s">
        <v>79</v>
      </c>
      <c r="D454" s="41">
        <f>$D$11</f>
        <v>88.27</v>
      </c>
      <c r="E454" s="41">
        <f t="shared" ref="E454:AA454" si="263">$D$11</f>
        <v>88.27</v>
      </c>
      <c r="F454" s="41">
        <f t="shared" si="263"/>
        <v>88.27</v>
      </c>
      <c r="G454" s="41">
        <f t="shared" si="263"/>
        <v>88.27</v>
      </c>
      <c r="H454" s="41">
        <f t="shared" si="263"/>
        <v>88.27</v>
      </c>
      <c r="I454" s="41">
        <f t="shared" si="263"/>
        <v>88.27</v>
      </c>
      <c r="J454" s="41">
        <f t="shared" si="263"/>
        <v>88.27</v>
      </c>
      <c r="K454" s="41">
        <f t="shared" si="263"/>
        <v>88.27</v>
      </c>
      <c r="L454" s="41">
        <f t="shared" si="263"/>
        <v>88.27</v>
      </c>
      <c r="M454" s="41">
        <f t="shared" si="263"/>
        <v>88.27</v>
      </c>
      <c r="N454" s="41">
        <f t="shared" si="263"/>
        <v>88.27</v>
      </c>
      <c r="O454" s="41">
        <f t="shared" si="263"/>
        <v>88.27</v>
      </c>
      <c r="P454" s="41">
        <f t="shared" si="263"/>
        <v>88.27</v>
      </c>
      <c r="Q454" s="41">
        <f t="shared" si="263"/>
        <v>88.27</v>
      </c>
      <c r="R454" s="41">
        <f t="shared" si="263"/>
        <v>88.27</v>
      </c>
      <c r="S454" s="41">
        <f t="shared" si="263"/>
        <v>88.27</v>
      </c>
      <c r="T454" s="41">
        <f t="shared" si="263"/>
        <v>88.27</v>
      </c>
      <c r="U454" s="41">
        <f t="shared" si="263"/>
        <v>88.27</v>
      </c>
      <c r="V454" s="41">
        <f t="shared" si="263"/>
        <v>88.27</v>
      </c>
      <c r="W454" s="41">
        <f t="shared" si="263"/>
        <v>88.27</v>
      </c>
      <c r="X454" s="41">
        <f t="shared" si="263"/>
        <v>88.27</v>
      </c>
      <c r="Y454" s="41">
        <f t="shared" si="263"/>
        <v>88.27</v>
      </c>
      <c r="Z454" s="41">
        <f t="shared" si="263"/>
        <v>88.27</v>
      </c>
      <c r="AA454" s="41">
        <f t="shared" si="263"/>
        <v>88.27</v>
      </c>
    </row>
    <row r="455" spans="1:27" collapsed="1" x14ac:dyDescent="0.2">
      <c r="A455" s="98" t="s">
        <v>1473</v>
      </c>
      <c r="B455" s="25" t="str">
        <f>"27"&amp;"."&amp;$B$663&amp;"."&amp;$B$664</f>
        <v>27.01.2024</v>
      </c>
      <c r="C455" s="88" t="s">
        <v>76</v>
      </c>
      <c r="D455" s="89">
        <f>ROUND(((D456+D457+D459+D458)/1000),5)</f>
        <v>1.8632299999999999</v>
      </c>
      <c r="E455" s="89">
        <f>ROUND(((E456+E457+E459+E458)/1000),5)</f>
        <v>1.77871</v>
      </c>
      <c r="F455" s="89">
        <f>ROUND(((F456+F457+F459+F458)/1000),5)</f>
        <v>1.6632400000000001</v>
      </c>
      <c r="G455" s="89">
        <f t="shared" ref="G455:AA455" si="264">ROUND(((G456+G457+G459+G458)/1000),5)</f>
        <v>1.6348400000000001</v>
      </c>
      <c r="H455" s="89">
        <f t="shared" si="264"/>
        <v>1.65307</v>
      </c>
      <c r="I455" s="89">
        <f t="shared" si="264"/>
        <v>1.7046699999999999</v>
      </c>
      <c r="J455" s="89">
        <f t="shared" si="264"/>
        <v>1.8181099999999999</v>
      </c>
      <c r="K455" s="89">
        <f t="shared" si="264"/>
        <v>1.97285</v>
      </c>
      <c r="L455" s="89">
        <f t="shared" si="264"/>
        <v>2.1461899999999998</v>
      </c>
      <c r="M455" s="89">
        <f t="shared" si="264"/>
        <v>2.2766799999999998</v>
      </c>
      <c r="N455" s="89">
        <f t="shared" si="264"/>
        <v>2.3567499999999999</v>
      </c>
      <c r="O455" s="89">
        <f t="shared" si="264"/>
        <v>2.3555899999999999</v>
      </c>
      <c r="P455" s="89">
        <f t="shared" si="264"/>
        <v>2.3634200000000001</v>
      </c>
      <c r="Q455" s="89">
        <f t="shared" si="264"/>
        <v>2.3603399999999999</v>
      </c>
      <c r="R455" s="89">
        <f t="shared" si="264"/>
        <v>2.3696899999999999</v>
      </c>
      <c r="S455" s="89">
        <f t="shared" si="264"/>
        <v>2.2806600000000001</v>
      </c>
      <c r="T455" s="89">
        <f t="shared" si="264"/>
        <v>2.4974799999999999</v>
      </c>
      <c r="U455" s="89">
        <f t="shared" si="264"/>
        <v>2.6064699999999998</v>
      </c>
      <c r="V455" s="89">
        <f t="shared" si="264"/>
        <v>2.6431300000000002</v>
      </c>
      <c r="W455" s="89">
        <f t="shared" si="264"/>
        <v>2.2846700000000002</v>
      </c>
      <c r="X455" s="89">
        <f t="shared" si="264"/>
        <v>2.2669899999999998</v>
      </c>
      <c r="Y455" s="89">
        <f t="shared" si="264"/>
        <v>2.1531199999999999</v>
      </c>
      <c r="Z455" s="89">
        <f t="shared" si="264"/>
        <v>1.97288</v>
      </c>
      <c r="AA455" s="89">
        <f t="shared" si="264"/>
        <v>1.8531200000000001</v>
      </c>
    </row>
    <row r="456" spans="1:27" ht="12.75" hidden="1" customHeight="1" outlineLevel="1" x14ac:dyDescent="0.2">
      <c r="A456" s="99" t="s">
        <v>1474</v>
      </c>
      <c r="B456" s="60" t="s">
        <v>238</v>
      </c>
      <c r="C456" s="40" t="s">
        <v>79</v>
      </c>
      <c r="D456" s="41">
        <v>1554.21</v>
      </c>
      <c r="E456" s="41">
        <v>1469.69</v>
      </c>
      <c r="F456" s="41">
        <v>1354.22</v>
      </c>
      <c r="G456" s="41">
        <v>1325.82</v>
      </c>
      <c r="H456" s="41">
        <v>1344.05</v>
      </c>
      <c r="I456" s="41">
        <v>1395.65</v>
      </c>
      <c r="J456" s="41">
        <v>1509.09</v>
      </c>
      <c r="K456" s="41">
        <v>1663.83</v>
      </c>
      <c r="L456" s="41">
        <v>1837.17</v>
      </c>
      <c r="M456" s="41">
        <v>1967.66</v>
      </c>
      <c r="N456" s="41">
        <v>2047.73</v>
      </c>
      <c r="O456" s="41">
        <v>2046.57</v>
      </c>
      <c r="P456" s="41">
        <v>2054.4</v>
      </c>
      <c r="Q456" s="41">
        <v>2051.3200000000002</v>
      </c>
      <c r="R456" s="41">
        <v>2060.67</v>
      </c>
      <c r="S456" s="41">
        <v>1971.64</v>
      </c>
      <c r="T456" s="41">
        <v>2188.46</v>
      </c>
      <c r="U456" s="41">
        <v>2297.4499999999998</v>
      </c>
      <c r="V456" s="41">
        <v>2334.11</v>
      </c>
      <c r="W456" s="41">
        <v>1975.65</v>
      </c>
      <c r="X456" s="41">
        <v>1957.97</v>
      </c>
      <c r="Y456" s="41">
        <v>1844.1</v>
      </c>
      <c r="Z456" s="41">
        <v>1663.86</v>
      </c>
      <c r="AA456" s="41">
        <v>1544.1</v>
      </c>
    </row>
    <row r="457" spans="1:27" ht="12.75" hidden="1" customHeight="1" outlineLevel="1" x14ac:dyDescent="0.2">
      <c r="A457" s="99" t="s">
        <v>1475</v>
      </c>
      <c r="B457" s="60" t="s">
        <v>90</v>
      </c>
      <c r="C457" s="40" t="s">
        <v>79</v>
      </c>
      <c r="D457" s="41">
        <f>$D$327</f>
        <v>217.03</v>
      </c>
      <c r="E457" s="41">
        <f t="shared" ref="E457:AA457" si="265">$D$327</f>
        <v>217.03</v>
      </c>
      <c r="F457" s="41">
        <f t="shared" si="265"/>
        <v>217.03</v>
      </c>
      <c r="G457" s="41">
        <f t="shared" si="265"/>
        <v>217.03</v>
      </c>
      <c r="H457" s="41">
        <f t="shared" si="265"/>
        <v>217.03</v>
      </c>
      <c r="I457" s="41">
        <f t="shared" si="265"/>
        <v>217.03</v>
      </c>
      <c r="J457" s="41">
        <f t="shared" si="265"/>
        <v>217.03</v>
      </c>
      <c r="K457" s="41">
        <f t="shared" si="265"/>
        <v>217.03</v>
      </c>
      <c r="L457" s="41">
        <f t="shared" si="265"/>
        <v>217.03</v>
      </c>
      <c r="M457" s="41">
        <f t="shared" si="265"/>
        <v>217.03</v>
      </c>
      <c r="N457" s="41">
        <f t="shared" si="265"/>
        <v>217.03</v>
      </c>
      <c r="O457" s="41">
        <f t="shared" si="265"/>
        <v>217.03</v>
      </c>
      <c r="P457" s="41">
        <f t="shared" si="265"/>
        <v>217.03</v>
      </c>
      <c r="Q457" s="41">
        <f t="shared" si="265"/>
        <v>217.03</v>
      </c>
      <c r="R457" s="41">
        <f t="shared" si="265"/>
        <v>217.03</v>
      </c>
      <c r="S457" s="41">
        <f t="shared" si="265"/>
        <v>217.03</v>
      </c>
      <c r="T457" s="41">
        <f t="shared" si="265"/>
        <v>217.03</v>
      </c>
      <c r="U457" s="41">
        <f t="shared" si="265"/>
        <v>217.03</v>
      </c>
      <c r="V457" s="41">
        <f t="shared" si="265"/>
        <v>217.03</v>
      </c>
      <c r="W457" s="41">
        <f t="shared" si="265"/>
        <v>217.03</v>
      </c>
      <c r="X457" s="41">
        <f t="shared" si="265"/>
        <v>217.03</v>
      </c>
      <c r="Y457" s="41">
        <f t="shared" si="265"/>
        <v>217.03</v>
      </c>
      <c r="Z457" s="41">
        <f t="shared" si="265"/>
        <v>217.03</v>
      </c>
      <c r="AA457" s="41">
        <f t="shared" si="265"/>
        <v>217.03</v>
      </c>
    </row>
    <row r="458" spans="1:27" ht="12.75" hidden="1" customHeight="1" outlineLevel="1" x14ac:dyDescent="0.2">
      <c r="A458" s="99" t="s">
        <v>1476</v>
      </c>
      <c r="B458" s="60" t="s">
        <v>83</v>
      </c>
      <c r="C458" s="40" t="s">
        <v>79</v>
      </c>
      <c r="D458" s="41">
        <v>3.72</v>
      </c>
      <c r="E458" s="41">
        <v>3.72</v>
      </c>
      <c r="F458" s="41">
        <v>3.72</v>
      </c>
      <c r="G458" s="41">
        <v>3.72</v>
      </c>
      <c r="H458" s="41">
        <v>3.72</v>
      </c>
      <c r="I458" s="41">
        <v>3.72</v>
      </c>
      <c r="J458" s="41">
        <v>3.72</v>
      </c>
      <c r="K458" s="41">
        <v>3.72</v>
      </c>
      <c r="L458" s="41">
        <v>3.72</v>
      </c>
      <c r="M458" s="41">
        <v>3.72</v>
      </c>
      <c r="N458" s="41">
        <v>3.72</v>
      </c>
      <c r="O458" s="41">
        <v>3.72</v>
      </c>
      <c r="P458" s="41">
        <v>3.72</v>
      </c>
      <c r="Q458" s="41">
        <v>3.72</v>
      </c>
      <c r="R458" s="41">
        <v>3.72</v>
      </c>
      <c r="S458" s="41">
        <v>3.72</v>
      </c>
      <c r="T458" s="41">
        <v>3.72</v>
      </c>
      <c r="U458" s="41">
        <v>3.72</v>
      </c>
      <c r="V458" s="41">
        <v>3.72</v>
      </c>
      <c r="W458" s="41">
        <v>3.72</v>
      </c>
      <c r="X458" s="41">
        <v>3.72</v>
      </c>
      <c r="Y458" s="41">
        <v>3.72</v>
      </c>
      <c r="Z458" s="41">
        <v>3.72</v>
      </c>
      <c r="AA458" s="41">
        <v>3.72</v>
      </c>
    </row>
    <row r="459" spans="1:27" ht="12.75" hidden="1" customHeight="1" outlineLevel="1" x14ac:dyDescent="0.2">
      <c r="A459" s="99" t="s">
        <v>1477</v>
      </c>
      <c r="B459" s="60" t="s">
        <v>81</v>
      </c>
      <c r="C459" s="40" t="s">
        <v>79</v>
      </c>
      <c r="D459" s="41">
        <f>$D$11</f>
        <v>88.27</v>
      </c>
      <c r="E459" s="41">
        <f t="shared" ref="E459:AA459" si="266">$D$11</f>
        <v>88.27</v>
      </c>
      <c r="F459" s="41">
        <f t="shared" si="266"/>
        <v>88.27</v>
      </c>
      <c r="G459" s="41">
        <f t="shared" si="266"/>
        <v>88.27</v>
      </c>
      <c r="H459" s="41">
        <f t="shared" si="266"/>
        <v>88.27</v>
      </c>
      <c r="I459" s="41">
        <f t="shared" si="266"/>
        <v>88.27</v>
      </c>
      <c r="J459" s="41">
        <f t="shared" si="266"/>
        <v>88.27</v>
      </c>
      <c r="K459" s="41">
        <f t="shared" si="266"/>
        <v>88.27</v>
      </c>
      <c r="L459" s="41">
        <f t="shared" si="266"/>
        <v>88.27</v>
      </c>
      <c r="M459" s="41">
        <f t="shared" si="266"/>
        <v>88.27</v>
      </c>
      <c r="N459" s="41">
        <f t="shared" si="266"/>
        <v>88.27</v>
      </c>
      <c r="O459" s="41">
        <f t="shared" si="266"/>
        <v>88.27</v>
      </c>
      <c r="P459" s="41">
        <f t="shared" si="266"/>
        <v>88.27</v>
      </c>
      <c r="Q459" s="41">
        <f t="shared" si="266"/>
        <v>88.27</v>
      </c>
      <c r="R459" s="41">
        <f t="shared" si="266"/>
        <v>88.27</v>
      </c>
      <c r="S459" s="41">
        <f t="shared" si="266"/>
        <v>88.27</v>
      </c>
      <c r="T459" s="41">
        <f t="shared" si="266"/>
        <v>88.27</v>
      </c>
      <c r="U459" s="41">
        <f t="shared" si="266"/>
        <v>88.27</v>
      </c>
      <c r="V459" s="41">
        <f t="shared" si="266"/>
        <v>88.27</v>
      </c>
      <c r="W459" s="41">
        <f t="shared" si="266"/>
        <v>88.27</v>
      </c>
      <c r="X459" s="41">
        <f t="shared" si="266"/>
        <v>88.27</v>
      </c>
      <c r="Y459" s="41">
        <f t="shared" si="266"/>
        <v>88.27</v>
      </c>
      <c r="Z459" s="41">
        <f t="shared" si="266"/>
        <v>88.27</v>
      </c>
      <c r="AA459" s="41">
        <f t="shared" si="266"/>
        <v>88.27</v>
      </c>
    </row>
    <row r="460" spans="1:27" collapsed="1" x14ac:dyDescent="0.2">
      <c r="A460" s="98" t="s">
        <v>1478</v>
      </c>
      <c r="B460" s="25" t="str">
        <f>"28"&amp;"."&amp;$B$663&amp;"."&amp;$B$664</f>
        <v>28.01.2024</v>
      </c>
      <c r="C460" s="88" t="s">
        <v>76</v>
      </c>
      <c r="D460" s="89">
        <f>ROUND(((D461+D462+D464+D463)/1000),5)</f>
        <v>1.7894600000000001</v>
      </c>
      <c r="E460" s="89">
        <f>ROUND(((E461+E462+E464+E463)/1000),5)</f>
        <v>1.69049</v>
      </c>
      <c r="F460" s="89">
        <f>ROUND(((F461+F462+F464+F463)/1000),5)</f>
        <v>1.5926199999999999</v>
      </c>
      <c r="G460" s="89">
        <f t="shared" ref="G460:AA460" si="267">ROUND(((G461+G462+G464+G463)/1000),5)</f>
        <v>1.58426</v>
      </c>
      <c r="H460" s="89">
        <f t="shared" si="267"/>
        <v>1.5909599999999999</v>
      </c>
      <c r="I460" s="89">
        <f t="shared" si="267"/>
        <v>1.6003499999999999</v>
      </c>
      <c r="J460" s="89">
        <f t="shared" si="267"/>
        <v>1.6931700000000001</v>
      </c>
      <c r="K460" s="89">
        <f t="shared" si="267"/>
        <v>1.84104</v>
      </c>
      <c r="L460" s="89">
        <f t="shared" si="267"/>
        <v>1.9924500000000001</v>
      </c>
      <c r="M460" s="89">
        <f t="shared" si="267"/>
        <v>2.1278100000000002</v>
      </c>
      <c r="N460" s="89">
        <f t="shared" si="267"/>
        <v>2.2027600000000001</v>
      </c>
      <c r="O460" s="89">
        <f t="shared" si="267"/>
        <v>2.22628</v>
      </c>
      <c r="P460" s="89">
        <f t="shared" si="267"/>
        <v>2.2397800000000001</v>
      </c>
      <c r="Q460" s="89">
        <f t="shared" si="267"/>
        <v>2.2513999999999998</v>
      </c>
      <c r="R460" s="89">
        <f t="shared" si="267"/>
        <v>2.20994</v>
      </c>
      <c r="S460" s="89">
        <f t="shared" si="267"/>
        <v>2.1982599999999999</v>
      </c>
      <c r="T460" s="89">
        <f t="shared" si="267"/>
        <v>2.2585299999999999</v>
      </c>
      <c r="U460" s="89">
        <f t="shared" si="267"/>
        <v>2.2907500000000001</v>
      </c>
      <c r="V460" s="89">
        <f t="shared" si="267"/>
        <v>2.2867600000000001</v>
      </c>
      <c r="W460" s="89">
        <f t="shared" si="267"/>
        <v>2.2602600000000002</v>
      </c>
      <c r="X460" s="89">
        <f t="shared" si="267"/>
        <v>2.2384400000000002</v>
      </c>
      <c r="Y460" s="89">
        <f t="shared" si="267"/>
        <v>2.1261199999999998</v>
      </c>
      <c r="Z460" s="89">
        <f t="shared" si="267"/>
        <v>1.9676199999999999</v>
      </c>
      <c r="AA460" s="89">
        <f t="shared" si="267"/>
        <v>1.8586199999999999</v>
      </c>
    </row>
    <row r="461" spans="1:27" ht="12.75" hidden="1" customHeight="1" outlineLevel="1" x14ac:dyDescent="0.2">
      <c r="A461" s="99" t="s">
        <v>1479</v>
      </c>
      <c r="B461" s="60" t="s">
        <v>238</v>
      </c>
      <c r="C461" s="40" t="s">
        <v>79</v>
      </c>
      <c r="D461" s="41">
        <v>1480.44</v>
      </c>
      <c r="E461" s="41">
        <v>1381.47</v>
      </c>
      <c r="F461" s="41">
        <v>1283.5999999999999</v>
      </c>
      <c r="G461" s="41">
        <v>1275.24</v>
      </c>
      <c r="H461" s="41">
        <v>1281.94</v>
      </c>
      <c r="I461" s="41">
        <v>1291.33</v>
      </c>
      <c r="J461" s="41">
        <v>1384.15</v>
      </c>
      <c r="K461" s="41">
        <v>1532.02</v>
      </c>
      <c r="L461" s="41">
        <v>1683.43</v>
      </c>
      <c r="M461" s="41">
        <v>1818.79</v>
      </c>
      <c r="N461" s="41">
        <v>1893.74</v>
      </c>
      <c r="O461" s="41">
        <v>1917.26</v>
      </c>
      <c r="P461" s="41">
        <v>1930.76</v>
      </c>
      <c r="Q461" s="41">
        <v>1942.38</v>
      </c>
      <c r="R461" s="41">
        <v>1900.92</v>
      </c>
      <c r="S461" s="41">
        <v>1889.24</v>
      </c>
      <c r="T461" s="41">
        <v>1949.51</v>
      </c>
      <c r="U461" s="41">
        <v>1981.73</v>
      </c>
      <c r="V461" s="41">
        <v>1977.74</v>
      </c>
      <c r="W461" s="41">
        <v>1951.24</v>
      </c>
      <c r="X461" s="41">
        <v>1929.42</v>
      </c>
      <c r="Y461" s="41">
        <v>1817.1</v>
      </c>
      <c r="Z461" s="41">
        <v>1658.6</v>
      </c>
      <c r="AA461" s="41">
        <v>1549.6</v>
      </c>
    </row>
    <row r="462" spans="1:27" ht="12.75" hidden="1" customHeight="1" outlineLevel="1" x14ac:dyDescent="0.2">
      <c r="A462" s="99" t="s">
        <v>1480</v>
      </c>
      <c r="B462" s="60" t="s">
        <v>90</v>
      </c>
      <c r="C462" s="40" t="s">
        <v>79</v>
      </c>
      <c r="D462" s="41">
        <f>$D$327</f>
        <v>217.03</v>
      </c>
      <c r="E462" s="41">
        <f t="shared" ref="E462:AA462" si="268">$D$327</f>
        <v>217.03</v>
      </c>
      <c r="F462" s="41">
        <f t="shared" si="268"/>
        <v>217.03</v>
      </c>
      <c r="G462" s="41">
        <f t="shared" si="268"/>
        <v>217.03</v>
      </c>
      <c r="H462" s="41">
        <f t="shared" si="268"/>
        <v>217.03</v>
      </c>
      <c r="I462" s="41">
        <f t="shared" si="268"/>
        <v>217.03</v>
      </c>
      <c r="J462" s="41">
        <f t="shared" si="268"/>
        <v>217.03</v>
      </c>
      <c r="K462" s="41">
        <f t="shared" si="268"/>
        <v>217.03</v>
      </c>
      <c r="L462" s="41">
        <f t="shared" si="268"/>
        <v>217.03</v>
      </c>
      <c r="M462" s="41">
        <f t="shared" si="268"/>
        <v>217.03</v>
      </c>
      <c r="N462" s="41">
        <f t="shared" si="268"/>
        <v>217.03</v>
      </c>
      <c r="O462" s="41">
        <f t="shared" si="268"/>
        <v>217.03</v>
      </c>
      <c r="P462" s="41">
        <f t="shared" si="268"/>
        <v>217.03</v>
      </c>
      <c r="Q462" s="41">
        <f t="shared" si="268"/>
        <v>217.03</v>
      </c>
      <c r="R462" s="41">
        <f t="shared" si="268"/>
        <v>217.03</v>
      </c>
      <c r="S462" s="41">
        <f t="shared" si="268"/>
        <v>217.03</v>
      </c>
      <c r="T462" s="41">
        <f t="shared" si="268"/>
        <v>217.03</v>
      </c>
      <c r="U462" s="41">
        <f t="shared" si="268"/>
        <v>217.03</v>
      </c>
      <c r="V462" s="41">
        <f t="shared" si="268"/>
        <v>217.03</v>
      </c>
      <c r="W462" s="41">
        <f t="shared" si="268"/>
        <v>217.03</v>
      </c>
      <c r="X462" s="41">
        <f t="shared" si="268"/>
        <v>217.03</v>
      </c>
      <c r="Y462" s="41">
        <f t="shared" si="268"/>
        <v>217.03</v>
      </c>
      <c r="Z462" s="41">
        <f t="shared" si="268"/>
        <v>217.03</v>
      </c>
      <c r="AA462" s="41">
        <f t="shared" si="268"/>
        <v>217.03</v>
      </c>
    </row>
    <row r="463" spans="1:27" ht="12.75" hidden="1" customHeight="1" outlineLevel="1" x14ac:dyDescent="0.2">
      <c r="A463" s="99" t="s">
        <v>1481</v>
      </c>
      <c r="B463" s="60" t="s">
        <v>83</v>
      </c>
      <c r="C463" s="40" t="s">
        <v>79</v>
      </c>
      <c r="D463" s="41">
        <v>3.72</v>
      </c>
      <c r="E463" s="41">
        <v>3.72</v>
      </c>
      <c r="F463" s="41">
        <v>3.72</v>
      </c>
      <c r="G463" s="41">
        <v>3.72</v>
      </c>
      <c r="H463" s="41">
        <v>3.72</v>
      </c>
      <c r="I463" s="41">
        <v>3.72</v>
      </c>
      <c r="J463" s="41">
        <v>3.72</v>
      </c>
      <c r="K463" s="41">
        <v>3.72</v>
      </c>
      <c r="L463" s="41">
        <v>3.72</v>
      </c>
      <c r="M463" s="41">
        <v>3.72</v>
      </c>
      <c r="N463" s="41">
        <v>3.72</v>
      </c>
      <c r="O463" s="41">
        <v>3.72</v>
      </c>
      <c r="P463" s="41">
        <v>3.72</v>
      </c>
      <c r="Q463" s="41">
        <v>3.72</v>
      </c>
      <c r="R463" s="41">
        <v>3.72</v>
      </c>
      <c r="S463" s="41">
        <v>3.72</v>
      </c>
      <c r="T463" s="41">
        <v>3.72</v>
      </c>
      <c r="U463" s="41">
        <v>3.72</v>
      </c>
      <c r="V463" s="41">
        <v>3.72</v>
      </c>
      <c r="W463" s="41">
        <v>3.72</v>
      </c>
      <c r="X463" s="41">
        <v>3.72</v>
      </c>
      <c r="Y463" s="41">
        <v>3.72</v>
      </c>
      <c r="Z463" s="41">
        <v>3.72</v>
      </c>
      <c r="AA463" s="41">
        <v>3.72</v>
      </c>
    </row>
    <row r="464" spans="1:27" ht="12.75" hidden="1" customHeight="1" outlineLevel="1" x14ac:dyDescent="0.2">
      <c r="A464" s="99" t="s">
        <v>1482</v>
      </c>
      <c r="B464" s="60" t="s">
        <v>81</v>
      </c>
      <c r="C464" s="40" t="s">
        <v>79</v>
      </c>
      <c r="D464" s="41">
        <f>$D$11</f>
        <v>88.27</v>
      </c>
      <c r="E464" s="41">
        <f t="shared" ref="E464:AA464" si="269">$D$11</f>
        <v>88.27</v>
      </c>
      <c r="F464" s="41">
        <f t="shared" si="269"/>
        <v>88.27</v>
      </c>
      <c r="G464" s="41">
        <f t="shared" si="269"/>
        <v>88.27</v>
      </c>
      <c r="H464" s="41">
        <f t="shared" si="269"/>
        <v>88.27</v>
      </c>
      <c r="I464" s="41">
        <f t="shared" si="269"/>
        <v>88.27</v>
      </c>
      <c r="J464" s="41">
        <f t="shared" si="269"/>
        <v>88.27</v>
      </c>
      <c r="K464" s="41">
        <f t="shared" si="269"/>
        <v>88.27</v>
      </c>
      <c r="L464" s="41">
        <f t="shared" si="269"/>
        <v>88.27</v>
      </c>
      <c r="M464" s="41">
        <f t="shared" si="269"/>
        <v>88.27</v>
      </c>
      <c r="N464" s="41">
        <f t="shared" si="269"/>
        <v>88.27</v>
      </c>
      <c r="O464" s="41">
        <f t="shared" si="269"/>
        <v>88.27</v>
      </c>
      <c r="P464" s="41">
        <f t="shared" si="269"/>
        <v>88.27</v>
      </c>
      <c r="Q464" s="41">
        <f t="shared" si="269"/>
        <v>88.27</v>
      </c>
      <c r="R464" s="41">
        <f t="shared" si="269"/>
        <v>88.27</v>
      </c>
      <c r="S464" s="41">
        <f t="shared" si="269"/>
        <v>88.27</v>
      </c>
      <c r="T464" s="41">
        <f t="shared" si="269"/>
        <v>88.27</v>
      </c>
      <c r="U464" s="41">
        <f t="shared" si="269"/>
        <v>88.27</v>
      </c>
      <c r="V464" s="41">
        <f t="shared" si="269"/>
        <v>88.27</v>
      </c>
      <c r="W464" s="41">
        <f t="shared" si="269"/>
        <v>88.27</v>
      </c>
      <c r="X464" s="41">
        <f t="shared" si="269"/>
        <v>88.27</v>
      </c>
      <c r="Y464" s="41">
        <f t="shared" si="269"/>
        <v>88.27</v>
      </c>
      <c r="Z464" s="41">
        <f t="shared" si="269"/>
        <v>88.27</v>
      </c>
      <c r="AA464" s="41">
        <f t="shared" si="269"/>
        <v>88.27</v>
      </c>
    </row>
    <row r="465" spans="1:27" collapsed="1" x14ac:dyDescent="0.2">
      <c r="A465" s="98" t="s">
        <v>1483</v>
      </c>
      <c r="B465" s="25" t="str">
        <f>"29"&amp;"."&amp;$B$663&amp;"."&amp;$B$664</f>
        <v>29.01.2024</v>
      </c>
      <c r="C465" s="88" t="s">
        <v>76</v>
      </c>
      <c r="D465" s="89">
        <f>ROUND(((D466+D467+D469+D468)/1000),5)</f>
        <v>1.6463099999999999</v>
      </c>
      <c r="E465" s="89">
        <f>ROUND(((E466+E467+E469+E468)/1000),5)</f>
        <v>1.59274</v>
      </c>
      <c r="F465" s="89">
        <f>ROUND(((F466+F467+F469+F468)/1000),5)</f>
        <v>1.5572600000000001</v>
      </c>
      <c r="G465" s="89">
        <f t="shared" ref="G465:AA465" si="270">ROUND(((G466+G467+G469+G468)/1000),5)</f>
        <v>1.54508</v>
      </c>
      <c r="H465" s="89">
        <f t="shared" si="270"/>
        <v>1.56457</v>
      </c>
      <c r="I465" s="89">
        <f t="shared" si="270"/>
        <v>1.6754800000000001</v>
      </c>
      <c r="J465" s="89">
        <f t="shared" si="270"/>
        <v>1.8334699999999999</v>
      </c>
      <c r="K465" s="89">
        <f t="shared" si="270"/>
        <v>2.1285500000000002</v>
      </c>
      <c r="L465" s="89">
        <f t="shared" si="270"/>
        <v>2.3658199999999998</v>
      </c>
      <c r="M465" s="89">
        <f t="shared" si="270"/>
        <v>2.31867</v>
      </c>
      <c r="N465" s="89">
        <f t="shared" si="270"/>
        <v>2.3184800000000001</v>
      </c>
      <c r="O465" s="89">
        <f t="shared" si="270"/>
        <v>2.4085200000000002</v>
      </c>
      <c r="P465" s="89">
        <f t="shared" si="270"/>
        <v>2.4026999999999998</v>
      </c>
      <c r="Q465" s="89">
        <f t="shared" si="270"/>
        <v>2.4082300000000001</v>
      </c>
      <c r="R465" s="89">
        <f t="shared" si="270"/>
        <v>2.4074499999999999</v>
      </c>
      <c r="S465" s="89">
        <f t="shared" si="270"/>
        <v>2.3903699999999999</v>
      </c>
      <c r="T465" s="89">
        <f t="shared" si="270"/>
        <v>2.2709800000000002</v>
      </c>
      <c r="U465" s="89">
        <f t="shared" si="270"/>
        <v>2.2914500000000002</v>
      </c>
      <c r="V465" s="89">
        <f t="shared" si="270"/>
        <v>2.29088</v>
      </c>
      <c r="W465" s="89">
        <f t="shared" si="270"/>
        <v>2.3847999999999998</v>
      </c>
      <c r="X465" s="89">
        <f t="shared" si="270"/>
        <v>2.2636699999999998</v>
      </c>
      <c r="Y465" s="89">
        <f t="shared" si="270"/>
        <v>2.13436</v>
      </c>
      <c r="Z465" s="89">
        <f t="shared" si="270"/>
        <v>1.8483799999999999</v>
      </c>
      <c r="AA465" s="89">
        <f t="shared" si="270"/>
        <v>1.7979700000000001</v>
      </c>
    </row>
    <row r="466" spans="1:27" ht="12.75" hidden="1" customHeight="1" outlineLevel="1" x14ac:dyDescent="0.2">
      <c r="A466" s="99" t="s">
        <v>1484</v>
      </c>
      <c r="B466" s="60" t="s">
        <v>238</v>
      </c>
      <c r="C466" s="40" t="s">
        <v>79</v>
      </c>
      <c r="D466" s="41">
        <v>1337.29</v>
      </c>
      <c r="E466" s="41">
        <v>1283.72</v>
      </c>
      <c r="F466" s="41">
        <v>1248.24</v>
      </c>
      <c r="G466" s="41">
        <v>1236.06</v>
      </c>
      <c r="H466" s="41">
        <v>1255.55</v>
      </c>
      <c r="I466" s="41">
        <v>1366.46</v>
      </c>
      <c r="J466" s="41">
        <v>1524.45</v>
      </c>
      <c r="K466" s="41">
        <v>1819.53</v>
      </c>
      <c r="L466" s="41">
        <v>2056.8000000000002</v>
      </c>
      <c r="M466" s="41">
        <v>2009.65</v>
      </c>
      <c r="N466" s="41">
        <v>2009.46</v>
      </c>
      <c r="O466" s="41">
        <v>2099.5</v>
      </c>
      <c r="P466" s="41">
        <v>2093.6799999999998</v>
      </c>
      <c r="Q466" s="41">
        <v>2099.21</v>
      </c>
      <c r="R466" s="41">
        <v>2098.4299999999998</v>
      </c>
      <c r="S466" s="41">
        <v>2081.35</v>
      </c>
      <c r="T466" s="41">
        <v>1961.96</v>
      </c>
      <c r="U466" s="41">
        <v>1982.43</v>
      </c>
      <c r="V466" s="41">
        <v>1981.86</v>
      </c>
      <c r="W466" s="41">
        <v>2075.7800000000002</v>
      </c>
      <c r="X466" s="41">
        <v>1954.65</v>
      </c>
      <c r="Y466" s="41">
        <v>1825.34</v>
      </c>
      <c r="Z466" s="41">
        <v>1539.36</v>
      </c>
      <c r="AA466" s="41">
        <v>1488.95</v>
      </c>
    </row>
    <row r="467" spans="1:27" ht="12.75" hidden="1" customHeight="1" outlineLevel="1" x14ac:dyDescent="0.2">
      <c r="A467" s="99" t="s">
        <v>1485</v>
      </c>
      <c r="B467" s="60" t="s">
        <v>90</v>
      </c>
      <c r="C467" s="40" t="s">
        <v>79</v>
      </c>
      <c r="D467" s="41">
        <f>$D$327</f>
        <v>217.03</v>
      </c>
      <c r="E467" s="41">
        <f t="shared" ref="E467:AA467" si="271">$D$327</f>
        <v>217.03</v>
      </c>
      <c r="F467" s="41">
        <f t="shared" si="271"/>
        <v>217.03</v>
      </c>
      <c r="G467" s="41">
        <f t="shared" si="271"/>
        <v>217.03</v>
      </c>
      <c r="H467" s="41">
        <f t="shared" si="271"/>
        <v>217.03</v>
      </c>
      <c r="I467" s="41">
        <f t="shared" si="271"/>
        <v>217.03</v>
      </c>
      <c r="J467" s="41">
        <f t="shared" si="271"/>
        <v>217.03</v>
      </c>
      <c r="K467" s="41">
        <f t="shared" si="271"/>
        <v>217.03</v>
      </c>
      <c r="L467" s="41">
        <f t="shared" si="271"/>
        <v>217.03</v>
      </c>
      <c r="M467" s="41">
        <f t="shared" si="271"/>
        <v>217.03</v>
      </c>
      <c r="N467" s="41">
        <f t="shared" si="271"/>
        <v>217.03</v>
      </c>
      <c r="O467" s="41">
        <f t="shared" si="271"/>
        <v>217.03</v>
      </c>
      <c r="P467" s="41">
        <f t="shared" si="271"/>
        <v>217.03</v>
      </c>
      <c r="Q467" s="41">
        <f t="shared" si="271"/>
        <v>217.03</v>
      </c>
      <c r="R467" s="41">
        <f t="shared" si="271"/>
        <v>217.03</v>
      </c>
      <c r="S467" s="41">
        <f t="shared" si="271"/>
        <v>217.03</v>
      </c>
      <c r="T467" s="41">
        <f t="shared" si="271"/>
        <v>217.03</v>
      </c>
      <c r="U467" s="41">
        <f t="shared" si="271"/>
        <v>217.03</v>
      </c>
      <c r="V467" s="41">
        <f t="shared" si="271"/>
        <v>217.03</v>
      </c>
      <c r="W467" s="41">
        <f t="shared" si="271"/>
        <v>217.03</v>
      </c>
      <c r="X467" s="41">
        <f t="shared" si="271"/>
        <v>217.03</v>
      </c>
      <c r="Y467" s="41">
        <f t="shared" si="271"/>
        <v>217.03</v>
      </c>
      <c r="Z467" s="41">
        <f t="shared" si="271"/>
        <v>217.03</v>
      </c>
      <c r="AA467" s="41">
        <f t="shared" si="271"/>
        <v>217.03</v>
      </c>
    </row>
    <row r="468" spans="1:27" ht="12.75" hidden="1" customHeight="1" outlineLevel="1" x14ac:dyDescent="0.2">
      <c r="A468" s="99" t="s">
        <v>1486</v>
      </c>
      <c r="B468" s="60" t="s">
        <v>83</v>
      </c>
      <c r="C468" s="40" t="s">
        <v>79</v>
      </c>
      <c r="D468" s="41">
        <v>3.72</v>
      </c>
      <c r="E468" s="41">
        <v>3.72</v>
      </c>
      <c r="F468" s="41">
        <v>3.72</v>
      </c>
      <c r="G468" s="41">
        <v>3.72</v>
      </c>
      <c r="H468" s="41">
        <v>3.72</v>
      </c>
      <c r="I468" s="41">
        <v>3.72</v>
      </c>
      <c r="J468" s="41">
        <v>3.72</v>
      </c>
      <c r="K468" s="41">
        <v>3.72</v>
      </c>
      <c r="L468" s="41">
        <v>3.72</v>
      </c>
      <c r="M468" s="41">
        <v>3.72</v>
      </c>
      <c r="N468" s="41">
        <v>3.72</v>
      </c>
      <c r="O468" s="41">
        <v>3.72</v>
      </c>
      <c r="P468" s="41">
        <v>3.72</v>
      </c>
      <c r="Q468" s="41">
        <v>3.72</v>
      </c>
      <c r="R468" s="41">
        <v>3.72</v>
      </c>
      <c r="S468" s="41">
        <v>3.72</v>
      </c>
      <c r="T468" s="41">
        <v>3.72</v>
      </c>
      <c r="U468" s="41">
        <v>3.72</v>
      </c>
      <c r="V468" s="41">
        <v>3.72</v>
      </c>
      <c r="W468" s="41">
        <v>3.72</v>
      </c>
      <c r="X468" s="41">
        <v>3.72</v>
      </c>
      <c r="Y468" s="41">
        <v>3.72</v>
      </c>
      <c r="Z468" s="41">
        <v>3.72</v>
      </c>
      <c r="AA468" s="41">
        <v>3.72</v>
      </c>
    </row>
    <row r="469" spans="1:27" ht="12.75" hidden="1" customHeight="1" outlineLevel="1" x14ac:dyDescent="0.2">
      <c r="A469" s="99" t="s">
        <v>1487</v>
      </c>
      <c r="B469" s="60" t="s">
        <v>81</v>
      </c>
      <c r="C469" s="40" t="s">
        <v>79</v>
      </c>
      <c r="D469" s="41">
        <f>$D$11</f>
        <v>88.27</v>
      </c>
      <c r="E469" s="41">
        <f t="shared" ref="E469:AA469" si="272">$D$11</f>
        <v>88.27</v>
      </c>
      <c r="F469" s="41">
        <f t="shared" si="272"/>
        <v>88.27</v>
      </c>
      <c r="G469" s="41">
        <f t="shared" si="272"/>
        <v>88.27</v>
      </c>
      <c r="H469" s="41">
        <f t="shared" si="272"/>
        <v>88.27</v>
      </c>
      <c r="I469" s="41">
        <f t="shared" si="272"/>
        <v>88.27</v>
      </c>
      <c r="J469" s="41">
        <f t="shared" si="272"/>
        <v>88.27</v>
      </c>
      <c r="K469" s="41">
        <f t="shared" si="272"/>
        <v>88.27</v>
      </c>
      <c r="L469" s="41">
        <f t="shared" si="272"/>
        <v>88.27</v>
      </c>
      <c r="M469" s="41">
        <f t="shared" si="272"/>
        <v>88.27</v>
      </c>
      <c r="N469" s="41">
        <f t="shared" si="272"/>
        <v>88.27</v>
      </c>
      <c r="O469" s="41">
        <f t="shared" si="272"/>
        <v>88.27</v>
      </c>
      <c r="P469" s="41">
        <f t="shared" si="272"/>
        <v>88.27</v>
      </c>
      <c r="Q469" s="41">
        <f t="shared" si="272"/>
        <v>88.27</v>
      </c>
      <c r="R469" s="41">
        <f t="shared" si="272"/>
        <v>88.27</v>
      </c>
      <c r="S469" s="41">
        <f t="shared" si="272"/>
        <v>88.27</v>
      </c>
      <c r="T469" s="41">
        <f t="shared" si="272"/>
        <v>88.27</v>
      </c>
      <c r="U469" s="41">
        <f t="shared" si="272"/>
        <v>88.27</v>
      </c>
      <c r="V469" s="41">
        <f t="shared" si="272"/>
        <v>88.27</v>
      </c>
      <c r="W469" s="41">
        <f t="shared" si="272"/>
        <v>88.27</v>
      </c>
      <c r="X469" s="41">
        <f t="shared" si="272"/>
        <v>88.27</v>
      </c>
      <c r="Y469" s="41">
        <f t="shared" si="272"/>
        <v>88.27</v>
      </c>
      <c r="Z469" s="41">
        <f t="shared" si="272"/>
        <v>88.27</v>
      </c>
      <c r="AA469" s="41">
        <f t="shared" si="272"/>
        <v>88.27</v>
      </c>
    </row>
    <row r="470" spans="1:27" collapsed="1" x14ac:dyDescent="0.2">
      <c r="A470" s="98" t="s">
        <v>1488</v>
      </c>
      <c r="B470" s="25" t="str">
        <f>"30"&amp;"."&amp;$B$663&amp;"."&amp;$B$664</f>
        <v>30.01.2024</v>
      </c>
      <c r="C470" s="88" t="s">
        <v>76</v>
      </c>
      <c r="D470" s="89">
        <f>ROUND(((D471+D472+D474+D473)/1000),5)</f>
        <v>1.67117</v>
      </c>
      <c r="E470" s="89">
        <f>ROUND(((E471+E472+E474+E473)/1000),5)</f>
        <v>1.59195</v>
      </c>
      <c r="F470" s="89">
        <f>ROUND(((F471+F472+F474+F473)/1000),5)</f>
        <v>1.5611699999999999</v>
      </c>
      <c r="G470" s="89">
        <f t="shared" ref="G470:AA470" si="273">ROUND(((G471+G472+G474+G473)/1000),5)</f>
        <v>1.55298</v>
      </c>
      <c r="H470" s="89">
        <f t="shared" si="273"/>
        <v>1.5922000000000001</v>
      </c>
      <c r="I470" s="89">
        <f t="shared" si="273"/>
        <v>1.73404</v>
      </c>
      <c r="J470" s="89">
        <f t="shared" si="273"/>
        <v>1.94286</v>
      </c>
      <c r="K470" s="89">
        <f t="shared" si="273"/>
        <v>2.1556099999999998</v>
      </c>
      <c r="L470" s="89">
        <f t="shared" si="273"/>
        <v>2.3652299999999999</v>
      </c>
      <c r="M470" s="89">
        <f t="shared" si="273"/>
        <v>2.3814799999999998</v>
      </c>
      <c r="N470" s="89">
        <f t="shared" si="273"/>
        <v>2.3881000000000001</v>
      </c>
      <c r="O470" s="89">
        <f t="shared" si="273"/>
        <v>2.4299300000000001</v>
      </c>
      <c r="P470" s="89">
        <f t="shared" si="273"/>
        <v>2.4176299999999999</v>
      </c>
      <c r="Q470" s="89">
        <f t="shared" si="273"/>
        <v>2.4241100000000002</v>
      </c>
      <c r="R470" s="89">
        <f t="shared" si="273"/>
        <v>2.4323100000000002</v>
      </c>
      <c r="S470" s="89">
        <f t="shared" si="273"/>
        <v>2.4005399999999999</v>
      </c>
      <c r="T470" s="89">
        <f t="shared" si="273"/>
        <v>2.3834900000000001</v>
      </c>
      <c r="U470" s="89">
        <f t="shared" si="273"/>
        <v>2.3877299999999999</v>
      </c>
      <c r="V470" s="89">
        <f t="shared" si="273"/>
        <v>2.3558699999999999</v>
      </c>
      <c r="W470" s="89">
        <f t="shared" si="273"/>
        <v>2.39194</v>
      </c>
      <c r="X470" s="89">
        <f t="shared" si="273"/>
        <v>2.2142200000000001</v>
      </c>
      <c r="Y470" s="89">
        <f t="shared" si="273"/>
        <v>2.1461100000000002</v>
      </c>
      <c r="Z470" s="89">
        <f t="shared" si="273"/>
        <v>1.87832</v>
      </c>
      <c r="AA470" s="89">
        <f t="shared" si="273"/>
        <v>1.8053900000000001</v>
      </c>
    </row>
    <row r="471" spans="1:27" ht="12.75" hidden="1" customHeight="1" outlineLevel="1" x14ac:dyDescent="0.2">
      <c r="A471" s="99" t="s">
        <v>1489</v>
      </c>
      <c r="B471" s="60" t="s">
        <v>238</v>
      </c>
      <c r="C471" s="40" t="s">
        <v>79</v>
      </c>
      <c r="D471" s="41">
        <v>1362.15</v>
      </c>
      <c r="E471" s="41">
        <v>1282.93</v>
      </c>
      <c r="F471" s="41">
        <v>1252.1500000000001</v>
      </c>
      <c r="G471" s="41">
        <v>1243.96</v>
      </c>
      <c r="H471" s="41">
        <v>1283.18</v>
      </c>
      <c r="I471" s="41">
        <v>1425.02</v>
      </c>
      <c r="J471" s="41">
        <v>1633.84</v>
      </c>
      <c r="K471" s="41">
        <v>1846.59</v>
      </c>
      <c r="L471" s="41">
        <v>2056.21</v>
      </c>
      <c r="M471" s="41">
        <v>2072.46</v>
      </c>
      <c r="N471" s="41">
        <v>2079.08</v>
      </c>
      <c r="O471" s="41">
        <v>2120.91</v>
      </c>
      <c r="P471" s="41">
        <v>2108.61</v>
      </c>
      <c r="Q471" s="41">
        <v>2115.09</v>
      </c>
      <c r="R471" s="41">
        <v>2123.29</v>
      </c>
      <c r="S471" s="41">
        <v>2091.52</v>
      </c>
      <c r="T471" s="41">
        <v>2074.4699999999998</v>
      </c>
      <c r="U471" s="41">
        <v>2078.71</v>
      </c>
      <c r="V471" s="41">
        <v>2046.85</v>
      </c>
      <c r="W471" s="41">
        <v>2082.92</v>
      </c>
      <c r="X471" s="41">
        <v>1905.2</v>
      </c>
      <c r="Y471" s="41">
        <v>1837.09</v>
      </c>
      <c r="Z471" s="41">
        <v>1569.3</v>
      </c>
      <c r="AA471" s="41">
        <v>1496.37</v>
      </c>
    </row>
    <row r="472" spans="1:27" ht="12.75" hidden="1" customHeight="1" outlineLevel="1" x14ac:dyDescent="0.2">
      <c r="A472" s="99" t="s">
        <v>1490</v>
      </c>
      <c r="B472" s="60" t="s">
        <v>90</v>
      </c>
      <c r="C472" s="40" t="s">
        <v>79</v>
      </c>
      <c r="D472" s="41">
        <f>$D$327</f>
        <v>217.03</v>
      </c>
      <c r="E472" s="41">
        <f t="shared" ref="E472:AA472" si="274">$D$327</f>
        <v>217.03</v>
      </c>
      <c r="F472" s="41">
        <f t="shared" si="274"/>
        <v>217.03</v>
      </c>
      <c r="G472" s="41">
        <f t="shared" si="274"/>
        <v>217.03</v>
      </c>
      <c r="H472" s="41">
        <f t="shared" si="274"/>
        <v>217.03</v>
      </c>
      <c r="I472" s="41">
        <f t="shared" si="274"/>
        <v>217.03</v>
      </c>
      <c r="J472" s="41">
        <f t="shared" si="274"/>
        <v>217.03</v>
      </c>
      <c r="K472" s="41">
        <f t="shared" si="274"/>
        <v>217.03</v>
      </c>
      <c r="L472" s="41">
        <f t="shared" si="274"/>
        <v>217.03</v>
      </c>
      <c r="M472" s="41">
        <f t="shared" si="274"/>
        <v>217.03</v>
      </c>
      <c r="N472" s="41">
        <f t="shared" si="274"/>
        <v>217.03</v>
      </c>
      <c r="O472" s="41">
        <f t="shared" si="274"/>
        <v>217.03</v>
      </c>
      <c r="P472" s="41">
        <f t="shared" si="274"/>
        <v>217.03</v>
      </c>
      <c r="Q472" s="41">
        <f t="shared" si="274"/>
        <v>217.03</v>
      </c>
      <c r="R472" s="41">
        <f t="shared" si="274"/>
        <v>217.03</v>
      </c>
      <c r="S472" s="41">
        <f t="shared" si="274"/>
        <v>217.03</v>
      </c>
      <c r="T472" s="41">
        <f t="shared" si="274"/>
        <v>217.03</v>
      </c>
      <c r="U472" s="41">
        <f t="shared" si="274"/>
        <v>217.03</v>
      </c>
      <c r="V472" s="41">
        <f t="shared" si="274"/>
        <v>217.03</v>
      </c>
      <c r="W472" s="41">
        <f t="shared" si="274"/>
        <v>217.03</v>
      </c>
      <c r="X472" s="41">
        <f t="shared" si="274"/>
        <v>217.03</v>
      </c>
      <c r="Y472" s="41">
        <f t="shared" si="274"/>
        <v>217.03</v>
      </c>
      <c r="Z472" s="41">
        <f t="shared" si="274"/>
        <v>217.03</v>
      </c>
      <c r="AA472" s="41">
        <f t="shared" si="274"/>
        <v>217.03</v>
      </c>
    </row>
    <row r="473" spans="1:27" ht="12.75" hidden="1" customHeight="1" outlineLevel="1" x14ac:dyDescent="0.2">
      <c r="A473" s="99" t="s">
        <v>1491</v>
      </c>
      <c r="B473" s="60" t="s">
        <v>83</v>
      </c>
      <c r="C473" s="40" t="s">
        <v>79</v>
      </c>
      <c r="D473" s="41">
        <v>3.72</v>
      </c>
      <c r="E473" s="41">
        <v>3.72</v>
      </c>
      <c r="F473" s="41">
        <v>3.72</v>
      </c>
      <c r="G473" s="41">
        <v>3.72</v>
      </c>
      <c r="H473" s="41">
        <v>3.72</v>
      </c>
      <c r="I473" s="41">
        <v>3.72</v>
      </c>
      <c r="J473" s="41">
        <v>3.72</v>
      </c>
      <c r="K473" s="41">
        <v>3.72</v>
      </c>
      <c r="L473" s="41">
        <v>3.72</v>
      </c>
      <c r="M473" s="41">
        <v>3.72</v>
      </c>
      <c r="N473" s="41">
        <v>3.72</v>
      </c>
      <c r="O473" s="41">
        <v>3.72</v>
      </c>
      <c r="P473" s="41">
        <v>3.72</v>
      </c>
      <c r="Q473" s="41">
        <v>3.72</v>
      </c>
      <c r="R473" s="41">
        <v>3.72</v>
      </c>
      <c r="S473" s="41">
        <v>3.72</v>
      </c>
      <c r="T473" s="41">
        <v>3.72</v>
      </c>
      <c r="U473" s="41">
        <v>3.72</v>
      </c>
      <c r="V473" s="41">
        <v>3.72</v>
      </c>
      <c r="W473" s="41">
        <v>3.72</v>
      </c>
      <c r="X473" s="41">
        <v>3.72</v>
      </c>
      <c r="Y473" s="41">
        <v>3.72</v>
      </c>
      <c r="Z473" s="41">
        <v>3.72</v>
      </c>
      <c r="AA473" s="41">
        <v>3.72</v>
      </c>
    </row>
    <row r="474" spans="1:27" ht="12.75" hidden="1" customHeight="1" outlineLevel="1" x14ac:dyDescent="0.2">
      <c r="A474" s="99" t="s">
        <v>1492</v>
      </c>
      <c r="B474" s="60" t="s">
        <v>81</v>
      </c>
      <c r="C474" s="40" t="s">
        <v>79</v>
      </c>
      <c r="D474" s="41">
        <f>$D$11</f>
        <v>88.27</v>
      </c>
      <c r="E474" s="41">
        <f t="shared" ref="E474:AA474" si="275">$D$11</f>
        <v>88.27</v>
      </c>
      <c r="F474" s="41">
        <f t="shared" si="275"/>
        <v>88.27</v>
      </c>
      <c r="G474" s="41">
        <f t="shared" si="275"/>
        <v>88.27</v>
      </c>
      <c r="H474" s="41">
        <f t="shared" si="275"/>
        <v>88.27</v>
      </c>
      <c r="I474" s="41">
        <f t="shared" si="275"/>
        <v>88.27</v>
      </c>
      <c r="J474" s="41">
        <f t="shared" si="275"/>
        <v>88.27</v>
      </c>
      <c r="K474" s="41">
        <f t="shared" si="275"/>
        <v>88.27</v>
      </c>
      <c r="L474" s="41">
        <f t="shared" si="275"/>
        <v>88.27</v>
      </c>
      <c r="M474" s="41">
        <f t="shared" si="275"/>
        <v>88.27</v>
      </c>
      <c r="N474" s="41">
        <f t="shared" si="275"/>
        <v>88.27</v>
      </c>
      <c r="O474" s="41">
        <f t="shared" si="275"/>
        <v>88.27</v>
      </c>
      <c r="P474" s="41">
        <f t="shared" si="275"/>
        <v>88.27</v>
      </c>
      <c r="Q474" s="41">
        <f t="shared" si="275"/>
        <v>88.27</v>
      </c>
      <c r="R474" s="41">
        <f t="shared" si="275"/>
        <v>88.27</v>
      </c>
      <c r="S474" s="41">
        <f t="shared" si="275"/>
        <v>88.27</v>
      </c>
      <c r="T474" s="41">
        <f t="shared" si="275"/>
        <v>88.27</v>
      </c>
      <c r="U474" s="41">
        <f t="shared" si="275"/>
        <v>88.27</v>
      </c>
      <c r="V474" s="41">
        <f t="shared" si="275"/>
        <v>88.27</v>
      </c>
      <c r="W474" s="41">
        <f t="shared" si="275"/>
        <v>88.27</v>
      </c>
      <c r="X474" s="41">
        <f t="shared" si="275"/>
        <v>88.27</v>
      </c>
      <c r="Y474" s="41">
        <f t="shared" si="275"/>
        <v>88.27</v>
      </c>
      <c r="Z474" s="41">
        <f t="shared" si="275"/>
        <v>88.27</v>
      </c>
      <c r="AA474" s="41">
        <f t="shared" si="275"/>
        <v>88.27</v>
      </c>
    </row>
    <row r="475" spans="1:27" collapsed="1" x14ac:dyDescent="0.2">
      <c r="A475" s="98" t="s">
        <v>1493</v>
      </c>
      <c r="B475" s="25" t="str">
        <f>"31"&amp;"."&amp;$B$663&amp;"."&amp;$B$664</f>
        <v>31.01.2024</v>
      </c>
      <c r="C475" s="88" t="s">
        <v>76</v>
      </c>
      <c r="D475" s="89">
        <f>ROUND(((D476+D477+D479+D478)/1000),5)</f>
        <v>1.60707</v>
      </c>
      <c r="E475" s="89">
        <f>ROUND(((E476+E477+E479+E478)/1000),5)</f>
        <v>1.5475300000000001</v>
      </c>
      <c r="F475" s="89">
        <f>ROUND(((F476+F477+F479+F478)/1000),5)</f>
        <v>1.51003</v>
      </c>
      <c r="G475" s="89">
        <f t="shared" ref="G475:AA475" si="276">ROUND(((G476+G477+G479+G478)/1000),5)</f>
        <v>1.5161199999999999</v>
      </c>
      <c r="H475" s="89">
        <f t="shared" si="276"/>
        <v>1.5866400000000001</v>
      </c>
      <c r="I475" s="89">
        <f t="shared" si="276"/>
        <v>1.7494099999999999</v>
      </c>
      <c r="J475" s="89">
        <f t="shared" si="276"/>
        <v>2.0005799999999998</v>
      </c>
      <c r="K475" s="89">
        <f t="shared" si="276"/>
        <v>2.1688999999999998</v>
      </c>
      <c r="L475" s="89">
        <f t="shared" si="276"/>
        <v>2.3818000000000001</v>
      </c>
      <c r="M475" s="89">
        <f t="shared" si="276"/>
        <v>2.4684400000000002</v>
      </c>
      <c r="N475" s="89">
        <f t="shared" si="276"/>
        <v>2.5091899999999998</v>
      </c>
      <c r="O475" s="89">
        <f t="shared" si="276"/>
        <v>2.5622799999999999</v>
      </c>
      <c r="P475" s="89">
        <f t="shared" si="276"/>
        <v>2.5107300000000001</v>
      </c>
      <c r="Q475" s="89">
        <f t="shared" si="276"/>
        <v>2.5171999999999999</v>
      </c>
      <c r="R475" s="89">
        <f t="shared" si="276"/>
        <v>2.5017200000000002</v>
      </c>
      <c r="S475" s="89">
        <f t="shared" si="276"/>
        <v>2.4665300000000001</v>
      </c>
      <c r="T475" s="89">
        <f t="shared" si="276"/>
        <v>2.4282499999999998</v>
      </c>
      <c r="U475" s="89">
        <f t="shared" si="276"/>
        <v>2.4793799999999999</v>
      </c>
      <c r="V475" s="89">
        <f t="shared" si="276"/>
        <v>2.4687899999999998</v>
      </c>
      <c r="W475" s="89">
        <f t="shared" si="276"/>
        <v>2.4687000000000001</v>
      </c>
      <c r="X475" s="89">
        <f t="shared" si="276"/>
        <v>2.36286</v>
      </c>
      <c r="Y475" s="89">
        <f t="shared" si="276"/>
        <v>2.2267299999999999</v>
      </c>
      <c r="Z475" s="89">
        <f t="shared" si="276"/>
        <v>2.1336599999999999</v>
      </c>
      <c r="AA475" s="89">
        <f t="shared" si="276"/>
        <v>1.92381</v>
      </c>
    </row>
    <row r="476" spans="1:27" ht="12.75" hidden="1" customHeight="1" outlineLevel="1" x14ac:dyDescent="0.2">
      <c r="A476" s="99" t="s">
        <v>1494</v>
      </c>
      <c r="B476" s="60" t="s">
        <v>238</v>
      </c>
      <c r="C476" s="40" t="s">
        <v>79</v>
      </c>
      <c r="D476" s="41">
        <v>1298.05</v>
      </c>
      <c r="E476" s="41">
        <v>1238.51</v>
      </c>
      <c r="F476" s="41">
        <v>1201.01</v>
      </c>
      <c r="G476" s="41">
        <v>1207.0999999999999</v>
      </c>
      <c r="H476" s="41">
        <v>1277.6199999999999</v>
      </c>
      <c r="I476" s="41">
        <v>1440.39</v>
      </c>
      <c r="J476" s="41">
        <v>1691.56</v>
      </c>
      <c r="K476" s="41">
        <v>1859.88</v>
      </c>
      <c r="L476" s="41">
        <v>2072.7800000000002</v>
      </c>
      <c r="M476" s="41">
        <v>2159.42</v>
      </c>
      <c r="N476" s="41">
        <v>2200.17</v>
      </c>
      <c r="O476" s="41">
        <v>2253.2600000000002</v>
      </c>
      <c r="P476" s="41">
        <v>2201.71</v>
      </c>
      <c r="Q476" s="41">
        <v>2208.1799999999998</v>
      </c>
      <c r="R476" s="41">
        <v>2192.6999999999998</v>
      </c>
      <c r="S476" s="41">
        <v>2157.5100000000002</v>
      </c>
      <c r="T476" s="41">
        <v>2119.23</v>
      </c>
      <c r="U476" s="41">
        <v>2170.36</v>
      </c>
      <c r="V476" s="41">
        <v>2159.77</v>
      </c>
      <c r="W476" s="41">
        <v>2159.6799999999998</v>
      </c>
      <c r="X476" s="41">
        <v>2053.84</v>
      </c>
      <c r="Y476" s="41">
        <v>1917.71</v>
      </c>
      <c r="Z476" s="41">
        <v>1824.64</v>
      </c>
      <c r="AA476" s="41">
        <v>1614.79</v>
      </c>
    </row>
    <row r="477" spans="1:27" ht="12.75" hidden="1" customHeight="1" outlineLevel="1" x14ac:dyDescent="0.2">
      <c r="A477" s="99" t="s">
        <v>1495</v>
      </c>
      <c r="B477" s="60" t="s">
        <v>90</v>
      </c>
      <c r="C477" s="40" t="s">
        <v>79</v>
      </c>
      <c r="D477" s="41">
        <f>$D$327</f>
        <v>217.03</v>
      </c>
      <c r="E477" s="41">
        <f t="shared" ref="E477:AA477" si="277">$D$327</f>
        <v>217.03</v>
      </c>
      <c r="F477" s="41">
        <f t="shared" si="277"/>
        <v>217.03</v>
      </c>
      <c r="G477" s="41">
        <f t="shared" si="277"/>
        <v>217.03</v>
      </c>
      <c r="H477" s="41">
        <f t="shared" si="277"/>
        <v>217.03</v>
      </c>
      <c r="I477" s="41">
        <f t="shared" si="277"/>
        <v>217.03</v>
      </c>
      <c r="J477" s="41">
        <f t="shared" si="277"/>
        <v>217.03</v>
      </c>
      <c r="K477" s="41">
        <f t="shared" si="277"/>
        <v>217.03</v>
      </c>
      <c r="L477" s="41">
        <f t="shared" si="277"/>
        <v>217.03</v>
      </c>
      <c r="M477" s="41">
        <f t="shared" si="277"/>
        <v>217.03</v>
      </c>
      <c r="N477" s="41">
        <f t="shared" si="277"/>
        <v>217.03</v>
      </c>
      <c r="O477" s="41">
        <f t="shared" si="277"/>
        <v>217.03</v>
      </c>
      <c r="P477" s="41">
        <f t="shared" si="277"/>
        <v>217.03</v>
      </c>
      <c r="Q477" s="41">
        <f t="shared" si="277"/>
        <v>217.03</v>
      </c>
      <c r="R477" s="41">
        <f t="shared" si="277"/>
        <v>217.03</v>
      </c>
      <c r="S477" s="41">
        <f t="shared" si="277"/>
        <v>217.03</v>
      </c>
      <c r="T477" s="41">
        <f t="shared" si="277"/>
        <v>217.03</v>
      </c>
      <c r="U477" s="41">
        <f t="shared" si="277"/>
        <v>217.03</v>
      </c>
      <c r="V477" s="41">
        <f t="shared" si="277"/>
        <v>217.03</v>
      </c>
      <c r="W477" s="41">
        <f t="shared" si="277"/>
        <v>217.03</v>
      </c>
      <c r="X477" s="41">
        <f t="shared" si="277"/>
        <v>217.03</v>
      </c>
      <c r="Y477" s="41">
        <f t="shared" si="277"/>
        <v>217.03</v>
      </c>
      <c r="Z477" s="41">
        <f t="shared" si="277"/>
        <v>217.03</v>
      </c>
      <c r="AA477" s="41">
        <f t="shared" si="277"/>
        <v>217.03</v>
      </c>
    </row>
    <row r="478" spans="1:27" ht="12.75" hidden="1" customHeight="1" outlineLevel="1" x14ac:dyDescent="0.2">
      <c r="A478" s="99" t="s">
        <v>1496</v>
      </c>
      <c r="B478" s="60" t="s">
        <v>83</v>
      </c>
      <c r="C478" s="40" t="s">
        <v>79</v>
      </c>
      <c r="D478" s="41">
        <v>3.72</v>
      </c>
      <c r="E478" s="41">
        <v>3.72</v>
      </c>
      <c r="F478" s="41">
        <v>3.72</v>
      </c>
      <c r="G478" s="41">
        <v>3.72</v>
      </c>
      <c r="H478" s="41">
        <v>3.72</v>
      </c>
      <c r="I478" s="41">
        <v>3.72</v>
      </c>
      <c r="J478" s="41">
        <v>3.72</v>
      </c>
      <c r="K478" s="41">
        <v>3.72</v>
      </c>
      <c r="L478" s="41">
        <v>3.72</v>
      </c>
      <c r="M478" s="41">
        <v>3.72</v>
      </c>
      <c r="N478" s="41">
        <v>3.72</v>
      </c>
      <c r="O478" s="41">
        <v>3.72</v>
      </c>
      <c r="P478" s="41">
        <v>3.72</v>
      </c>
      <c r="Q478" s="41">
        <v>3.72</v>
      </c>
      <c r="R478" s="41">
        <v>3.72</v>
      </c>
      <c r="S478" s="41">
        <v>3.72</v>
      </c>
      <c r="T478" s="41">
        <v>3.72</v>
      </c>
      <c r="U478" s="41">
        <v>3.72</v>
      </c>
      <c r="V478" s="41">
        <v>3.72</v>
      </c>
      <c r="W478" s="41">
        <v>3.72</v>
      </c>
      <c r="X478" s="41">
        <v>3.72</v>
      </c>
      <c r="Y478" s="41">
        <v>3.72</v>
      </c>
      <c r="Z478" s="41">
        <v>3.72</v>
      </c>
      <c r="AA478" s="41">
        <v>3.72</v>
      </c>
    </row>
    <row r="479" spans="1:27" ht="12.75" hidden="1" customHeight="1" outlineLevel="1" x14ac:dyDescent="0.2">
      <c r="A479" s="99" t="s">
        <v>1497</v>
      </c>
      <c r="B479" s="60" t="s">
        <v>81</v>
      </c>
      <c r="C479" s="40" t="s">
        <v>79</v>
      </c>
      <c r="D479" s="41">
        <f>$D$11</f>
        <v>88.27</v>
      </c>
      <c r="E479" s="41">
        <f t="shared" ref="E479:AA479" si="278">$D$11</f>
        <v>88.27</v>
      </c>
      <c r="F479" s="41">
        <f t="shared" si="278"/>
        <v>88.27</v>
      </c>
      <c r="G479" s="41">
        <f t="shared" si="278"/>
        <v>88.27</v>
      </c>
      <c r="H479" s="41">
        <f t="shared" si="278"/>
        <v>88.27</v>
      </c>
      <c r="I479" s="41">
        <f t="shared" si="278"/>
        <v>88.27</v>
      </c>
      <c r="J479" s="41">
        <f t="shared" si="278"/>
        <v>88.27</v>
      </c>
      <c r="K479" s="41">
        <f t="shared" si="278"/>
        <v>88.27</v>
      </c>
      <c r="L479" s="41">
        <f t="shared" si="278"/>
        <v>88.27</v>
      </c>
      <c r="M479" s="41">
        <f t="shared" si="278"/>
        <v>88.27</v>
      </c>
      <c r="N479" s="41">
        <f t="shared" si="278"/>
        <v>88.27</v>
      </c>
      <c r="O479" s="41">
        <f t="shared" si="278"/>
        <v>88.27</v>
      </c>
      <c r="P479" s="41">
        <f t="shared" si="278"/>
        <v>88.27</v>
      </c>
      <c r="Q479" s="41">
        <f t="shared" si="278"/>
        <v>88.27</v>
      </c>
      <c r="R479" s="41">
        <f t="shared" si="278"/>
        <v>88.27</v>
      </c>
      <c r="S479" s="41">
        <f t="shared" si="278"/>
        <v>88.27</v>
      </c>
      <c r="T479" s="41">
        <f t="shared" si="278"/>
        <v>88.27</v>
      </c>
      <c r="U479" s="41">
        <f t="shared" si="278"/>
        <v>88.27</v>
      </c>
      <c r="V479" s="41">
        <f t="shared" si="278"/>
        <v>88.27</v>
      </c>
      <c r="W479" s="41">
        <f t="shared" si="278"/>
        <v>88.27</v>
      </c>
      <c r="X479" s="41">
        <f t="shared" si="278"/>
        <v>88.27</v>
      </c>
      <c r="Y479" s="41">
        <f t="shared" si="278"/>
        <v>88.27</v>
      </c>
      <c r="Z479" s="41">
        <f t="shared" si="278"/>
        <v>88.27</v>
      </c>
      <c r="AA479" s="41">
        <f t="shared" si="278"/>
        <v>88.27</v>
      </c>
    </row>
    <row r="480" spans="1:27" collapsed="1" x14ac:dyDescent="0.2">
      <c r="B480" s="101" t="s">
        <v>392</v>
      </c>
    </row>
    <row r="481" spans="1:27" x14ac:dyDescent="0.2">
      <c r="B481" s="101" t="s">
        <v>392</v>
      </c>
    </row>
    <row r="482" spans="1:27" x14ac:dyDescent="0.2">
      <c r="A482" s="175" t="s">
        <v>705</v>
      </c>
      <c r="B482" s="176"/>
      <c r="C482" s="176"/>
      <c r="D482" s="176"/>
      <c r="E482" s="176"/>
      <c r="F482" s="176"/>
      <c r="G482" s="176"/>
      <c r="H482" s="176"/>
      <c r="I482" s="176"/>
      <c r="J482" s="176"/>
      <c r="K482" s="176"/>
      <c r="L482" s="176"/>
      <c r="M482" s="176"/>
      <c r="N482" s="176"/>
      <c r="O482" s="176"/>
      <c r="P482" s="176"/>
      <c r="Q482" s="176"/>
      <c r="R482" s="176"/>
      <c r="S482" s="176"/>
      <c r="T482" s="176"/>
      <c r="U482" s="176"/>
      <c r="V482" s="176"/>
      <c r="W482" s="176"/>
      <c r="X482" s="176"/>
      <c r="Y482" s="176"/>
      <c r="Z482" s="176"/>
      <c r="AA482" s="177"/>
    </row>
    <row r="483" spans="1:27" ht="25.5" x14ac:dyDescent="0.2">
      <c r="A483" s="96" t="s">
        <v>64</v>
      </c>
      <c r="B483" s="97" t="s">
        <v>210</v>
      </c>
      <c r="C483" s="96" t="s">
        <v>211</v>
      </c>
      <c r="D483" s="97" t="s">
        <v>212</v>
      </c>
      <c r="E483" s="97" t="s">
        <v>213</v>
      </c>
      <c r="F483" s="97" t="s">
        <v>214</v>
      </c>
      <c r="G483" s="97" t="s">
        <v>215</v>
      </c>
      <c r="H483" s="97" t="s">
        <v>216</v>
      </c>
      <c r="I483" s="97" t="s">
        <v>217</v>
      </c>
      <c r="J483" s="97" t="s">
        <v>218</v>
      </c>
      <c r="K483" s="97" t="s">
        <v>219</v>
      </c>
      <c r="L483" s="97" t="s">
        <v>220</v>
      </c>
      <c r="M483" s="97" t="s">
        <v>221</v>
      </c>
      <c r="N483" s="97" t="s">
        <v>222</v>
      </c>
      <c r="O483" s="97" t="s">
        <v>223</v>
      </c>
      <c r="P483" s="97" t="s">
        <v>224</v>
      </c>
      <c r="Q483" s="97" t="s">
        <v>225</v>
      </c>
      <c r="R483" s="97" t="s">
        <v>226</v>
      </c>
      <c r="S483" s="97" t="s">
        <v>227</v>
      </c>
      <c r="T483" s="97" t="s">
        <v>228</v>
      </c>
      <c r="U483" s="97" t="s">
        <v>229</v>
      </c>
      <c r="V483" s="97" t="s">
        <v>230</v>
      </c>
      <c r="W483" s="97" t="s">
        <v>231</v>
      </c>
      <c r="X483" s="97" t="s">
        <v>232</v>
      </c>
      <c r="Y483" s="97" t="s">
        <v>233</v>
      </c>
      <c r="Z483" s="97" t="s">
        <v>234</v>
      </c>
      <c r="AA483" s="97" t="s">
        <v>235</v>
      </c>
    </row>
    <row r="484" spans="1:27" x14ac:dyDescent="0.2">
      <c r="A484" s="98" t="s">
        <v>1498</v>
      </c>
      <c r="B484" s="25" t="str">
        <f>"01"&amp;"."&amp;$B$663&amp;"."&amp;$B$664</f>
        <v>01.01.2024</v>
      </c>
      <c r="C484" s="88" t="s">
        <v>76</v>
      </c>
      <c r="D484" s="89">
        <f>ROUND(((D485+D486+D488+D487)/1000),5)</f>
        <v>1.6254599999999999</v>
      </c>
      <c r="E484" s="89">
        <f>ROUND(((E485+E486+E488+E487)/1000),5)</f>
        <v>1.55542</v>
      </c>
      <c r="F484" s="89">
        <f>ROUND(((F485+F486+F488+F487)/1000),5)</f>
        <v>1.5485500000000001</v>
      </c>
      <c r="G484" s="89">
        <f t="shared" ref="G484:AA484" si="279">ROUND(((G485+G486+G488+G487)/1000),5)</f>
        <v>1.45617</v>
      </c>
      <c r="H484" s="89">
        <f t="shared" si="279"/>
        <v>1.41727</v>
      </c>
      <c r="I484" s="89">
        <f t="shared" si="279"/>
        <v>1.42004</v>
      </c>
      <c r="J484" s="89">
        <f t="shared" si="279"/>
        <v>1.46774</v>
      </c>
      <c r="K484" s="89">
        <f t="shared" si="279"/>
        <v>1.4549799999999999</v>
      </c>
      <c r="L484" s="89">
        <f t="shared" si="279"/>
        <v>1.32917</v>
      </c>
      <c r="M484" s="89">
        <f t="shared" si="279"/>
        <v>1.4019600000000001</v>
      </c>
      <c r="N484" s="89">
        <f t="shared" si="279"/>
        <v>1.55217</v>
      </c>
      <c r="O484" s="89">
        <f t="shared" si="279"/>
        <v>1.5766899999999999</v>
      </c>
      <c r="P484" s="89">
        <f t="shared" si="279"/>
        <v>1.6086199999999999</v>
      </c>
      <c r="Q484" s="89">
        <f t="shared" si="279"/>
        <v>1.6383300000000001</v>
      </c>
      <c r="R484" s="89">
        <f t="shared" si="279"/>
        <v>1.649</v>
      </c>
      <c r="S484" s="89">
        <f t="shared" si="279"/>
        <v>1.6890000000000001</v>
      </c>
      <c r="T484" s="89">
        <f t="shared" si="279"/>
        <v>1.7239</v>
      </c>
      <c r="U484" s="89">
        <f t="shared" si="279"/>
        <v>1.75071</v>
      </c>
      <c r="V484" s="89">
        <f t="shared" si="279"/>
        <v>1.7547200000000001</v>
      </c>
      <c r="W484" s="89">
        <f t="shared" si="279"/>
        <v>1.75264</v>
      </c>
      <c r="X484" s="89">
        <f t="shared" si="279"/>
        <v>1.7559899999999999</v>
      </c>
      <c r="Y484" s="89">
        <f t="shared" si="279"/>
        <v>1.75136</v>
      </c>
      <c r="Z484" s="89">
        <f t="shared" si="279"/>
        <v>1.6851</v>
      </c>
      <c r="AA484" s="89">
        <f t="shared" si="279"/>
        <v>1.5919399999999999</v>
      </c>
    </row>
    <row r="485" spans="1:27" ht="12.75" hidden="1" customHeight="1" outlineLevel="1" x14ac:dyDescent="0.2">
      <c r="A485" s="99" t="s">
        <v>1499</v>
      </c>
      <c r="B485" s="60" t="s">
        <v>238</v>
      </c>
      <c r="C485" s="40" t="s">
        <v>79</v>
      </c>
      <c r="D485" s="41">
        <v>1099.29</v>
      </c>
      <c r="E485" s="41">
        <v>1029.25</v>
      </c>
      <c r="F485" s="41">
        <v>1022.38</v>
      </c>
      <c r="G485" s="41">
        <v>930</v>
      </c>
      <c r="H485" s="41">
        <v>891.1</v>
      </c>
      <c r="I485" s="41">
        <v>893.87</v>
      </c>
      <c r="J485" s="41">
        <v>941.57</v>
      </c>
      <c r="K485" s="41">
        <v>928.81</v>
      </c>
      <c r="L485" s="41">
        <v>803</v>
      </c>
      <c r="M485" s="41">
        <v>875.79</v>
      </c>
      <c r="N485" s="41">
        <v>1026</v>
      </c>
      <c r="O485" s="41">
        <v>1050.52</v>
      </c>
      <c r="P485" s="41">
        <v>1082.45</v>
      </c>
      <c r="Q485" s="41">
        <v>1112.1600000000001</v>
      </c>
      <c r="R485" s="41">
        <v>1122.83</v>
      </c>
      <c r="S485" s="41">
        <v>1162.83</v>
      </c>
      <c r="T485" s="41">
        <v>1197.73</v>
      </c>
      <c r="U485" s="41">
        <v>1224.54</v>
      </c>
      <c r="V485" s="41">
        <v>1228.55</v>
      </c>
      <c r="W485" s="41">
        <v>1226.47</v>
      </c>
      <c r="X485" s="41">
        <v>1229.82</v>
      </c>
      <c r="Y485" s="41">
        <v>1225.19</v>
      </c>
      <c r="Z485" s="41">
        <v>1158.93</v>
      </c>
      <c r="AA485" s="41">
        <v>1065.77</v>
      </c>
    </row>
    <row r="486" spans="1:27" ht="12.75" hidden="1" customHeight="1" outlineLevel="1" x14ac:dyDescent="0.2">
      <c r="A486" s="99" t="s">
        <v>1500</v>
      </c>
      <c r="B486" s="60" t="s">
        <v>90</v>
      </c>
      <c r="C486" s="40" t="s">
        <v>79</v>
      </c>
      <c r="D486" s="41">
        <v>434.18</v>
      </c>
      <c r="E486" s="41">
        <f>$D$486</f>
        <v>434.18</v>
      </c>
      <c r="F486" s="41">
        <f t="shared" ref="F486:AA486" si="280">$D$486</f>
        <v>434.18</v>
      </c>
      <c r="G486" s="41">
        <f t="shared" si="280"/>
        <v>434.18</v>
      </c>
      <c r="H486" s="41">
        <f t="shared" si="280"/>
        <v>434.18</v>
      </c>
      <c r="I486" s="41">
        <f t="shared" si="280"/>
        <v>434.18</v>
      </c>
      <c r="J486" s="41">
        <f t="shared" si="280"/>
        <v>434.18</v>
      </c>
      <c r="K486" s="41">
        <f t="shared" si="280"/>
        <v>434.18</v>
      </c>
      <c r="L486" s="41">
        <f t="shared" si="280"/>
        <v>434.18</v>
      </c>
      <c r="M486" s="41">
        <f t="shared" si="280"/>
        <v>434.18</v>
      </c>
      <c r="N486" s="41">
        <f t="shared" si="280"/>
        <v>434.18</v>
      </c>
      <c r="O486" s="41">
        <f t="shared" si="280"/>
        <v>434.18</v>
      </c>
      <c r="P486" s="41">
        <f t="shared" si="280"/>
        <v>434.18</v>
      </c>
      <c r="Q486" s="41">
        <f t="shared" si="280"/>
        <v>434.18</v>
      </c>
      <c r="R486" s="41">
        <f t="shared" si="280"/>
        <v>434.18</v>
      </c>
      <c r="S486" s="41">
        <f t="shared" si="280"/>
        <v>434.18</v>
      </c>
      <c r="T486" s="41">
        <f t="shared" si="280"/>
        <v>434.18</v>
      </c>
      <c r="U486" s="41">
        <f t="shared" si="280"/>
        <v>434.18</v>
      </c>
      <c r="V486" s="41">
        <f t="shared" si="280"/>
        <v>434.18</v>
      </c>
      <c r="W486" s="41">
        <f t="shared" si="280"/>
        <v>434.18</v>
      </c>
      <c r="X486" s="41">
        <f t="shared" si="280"/>
        <v>434.18</v>
      </c>
      <c r="Y486" s="41">
        <f t="shared" si="280"/>
        <v>434.18</v>
      </c>
      <c r="Z486" s="41">
        <f t="shared" si="280"/>
        <v>434.18</v>
      </c>
      <c r="AA486" s="41">
        <f t="shared" si="280"/>
        <v>434.18</v>
      </c>
    </row>
    <row r="487" spans="1:27" ht="12.75" hidden="1" customHeight="1" outlineLevel="1" x14ac:dyDescent="0.2">
      <c r="A487" s="99" t="s">
        <v>1501</v>
      </c>
      <c r="B487" s="60" t="s">
        <v>83</v>
      </c>
      <c r="C487" s="40" t="s">
        <v>79</v>
      </c>
      <c r="D487" s="41">
        <v>3.72</v>
      </c>
      <c r="E487" s="41">
        <v>3.72</v>
      </c>
      <c r="F487" s="41">
        <v>3.72</v>
      </c>
      <c r="G487" s="41">
        <v>3.72</v>
      </c>
      <c r="H487" s="41">
        <v>3.72</v>
      </c>
      <c r="I487" s="41">
        <v>3.72</v>
      </c>
      <c r="J487" s="41">
        <v>3.72</v>
      </c>
      <c r="K487" s="41">
        <v>3.72</v>
      </c>
      <c r="L487" s="41">
        <v>3.72</v>
      </c>
      <c r="M487" s="41">
        <v>3.72</v>
      </c>
      <c r="N487" s="41">
        <v>3.72</v>
      </c>
      <c r="O487" s="41">
        <v>3.72</v>
      </c>
      <c r="P487" s="41">
        <v>3.72</v>
      </c>
      <c r="Q487" s="41">
        <v>3.72</v>
      </c>
      <c r="R487" s="41">
        <v>3.72</v>
      </c>
      <c r="S487" s="41">
        <v>3.72</v>
      </c>
      <c r="T487" s="41">
        <v>3.72</v>
      </c>
      <c r="U487" s="41">
        <v>3.72</v>
      </c>
      <c r="V487" s="41">
        <v>3.72</v>
      </c>
      <c r="W487" s="41">
        <v>3.72</v>
      </c>
      <c r="X487" s="41">
        <v>3.72</v>
      </c>
      <c r="Y487" s="41">
        <v>3.72</v>
      </c>
      <c r="Z487" s="41">
        <v>3.72</v>
      </c>
      <c r="AA487" s="41">
        <v>3.72</v>
      </c>
    </row>
    <row r="488" spans="1:27" ht="12.75" hidden="1" customHeight="1" outlineLevel="1" x14ac:dyDescent="0.2">
      <c r="A488" s="99" t="s">
        <v>1502</v>
      </c>
      <c r="B488" s="60" t="s">
        <v>81</v>
      </c>
      <c r="C488" s="40" t="s">
        <v>79</v>
      </c>
      <c r="D488" s="41">
        <f>$D$11</f>
        <v>88.27</v>
      </c>
      <c r="E488" s="41">
        <f t="shared" ref="E488:AA488" si="281">$D$11</f>
        <v>88.27</v>
      </c>
      <c r="F488" s="41">
        <f t="shared" si="281"/>
        <v>88.27</v>
      </c>
      <c r="G488" s="41">
        <f t="shared" si="281"/>
        <v>88.27</v>
      </c>
      <c r="H488" s="41">
        <f t="shared" si="281"/>
        <v>88.27</v>
      </c>
      <c r="I488" s="41">
        <f t="shared" si="281"/>
        <v>88.27</v>
      </c>
      <c r="J488" s="41">
        <f t="shared" si="281"/>
        <v>88.27</v>
      </c>
      <c r="K488" s="41">
        <f t="shared" si="281"/>
        <v>88.27</v>
      </c>
      <c r="L488" s="41">
        <f t="shared" si="281"/>
        <v>88.27</v>
      </c>
      <c r="M488" s="41">
        <f t="shared" si="281"/>
        <v>88.27</v>
      </c>
      <c r="N488" s="41">
        <f t="shared" si="281"/>
        <v>88.27</v>
      </c>
      <c r="O488" s="41">
        <f t="shared" si="281"/>
        <v>88.27</v>
      </c>
      <c r="P488" s="41">
        <f t="shared" si="281"/>
        <v>88.27</v>
      </c>
      <c r="Q488" s="41">
        <f t="shared" si="281"/>
        <v>88.27</v>
      </c>
      <c r="R488" s="41">
        <f t="shared" si="281"/>
        <v>88.27</v>
      </c>
      <c r="S488" s="41">
        <f t="shared" si="281"/>
        <v>88.27</v>
      </c>
      <c r="T488" s="41">
        <f t="shared" si="281"/>
        <v>88.27</v>
      </c>
      <c r="U488" s="41">
        <f t="shared" si="281"/>
        <v>88.27</v>
      </c>
      <c r="V488" s="41">
        <f t="shared" si="281"/>
        <v>88.27</v>
      </c>
      <c r="W488" s="41">
        <f t="shared" si="281"/>
        <v>88.27</v>
      </c>
      <c r="X488" s="41">
        <f t="shared" si="281"/>
        <v>88.27</v>
      </c>
      <c r="Y488" s="41">
        <f t="shared" si="281"/>
        <v>88.27</v>
      </c>
      <c r="Z488" s="41">
        <f t="shared" si="281"/>
        <v>88.27</v>
      </c>
      <c r="AA488" s="41">
        <f t="shared" si="281"/>
        <v>88.27</v>
      </c>
    </row>
    <row r="489" spans="1:27" collapsed="1" x14ac:dyDescent="0.2">
      <c r="A489" s="98" t="s">
        <v>1503</v>
      </c>
      <c r="B489" s="25" t="str">
        <f>"02"&amp;"."&amp;$B$663&amp;"."&amp;$B$664</f>
        <v>02.01.2024</v>
      </c>
      <c r="C489" s="88" t="s">
        <v>76</v>
      </c>
      <c r="D489" s="89">
        <f>ROUND(((D490+D491+D493+D492)/1000),5)</f>
        <v>1.6326099999999999</v>
      </c>
      <c r="E489" s="89">
        <f>ROUND(((E490+E491+E493+E492)/1000),5)</f>
        <v>1.4983</v>
      </c>
      <c r="F489" s="89">
        <f>ROUND(((F490+F491+F493+F492)/1000),5)</f>
        <v>1.37113</v>
      </c>
      <c r="G489" s="89">
        <f t="shared" ref="G489:AA489" si="282">ROUND(((G490+G491+G493+G492)/1000),5)</f>
        <v>1.3275999999999999</v>
      </c>
      <c r="H489" s="89">
        <f t="shared" si="282"/>
        <v>1.3264899999999999</v>
      </c>
      <c r="I489" s="89">
        <f t="shared" si="282"/>
        <v>1.3653900000000001</v>
      </c>
      <c r="J489" s="89">
        <f t="shared" si="282"/>
        <v>1.43624</v>
      </c>
      <c r="K489" s="89">
        <f t="shared" si="282"/>
        <v>1.6295599999999999</v>
      </c>
      <c r="L489" s="89">
        <f t="shared" si="282"/>
        <v>1.70295</v>
      </c>
      <c r="M489" s="89">
        <f t="shared" si="282"/>
        <v>1.84388</v>
      </c>
      <c r="N489" s="89">
        <f t="shared" si="282"/>
        <v>2.0249000000000001</v>
      </c>
      <c r="O489" s="89">
        <f t="shared" si="282"/>
        <v>2.0585900000000001</v>
      </c>
      <c r="P489" s="89">
        <f t="shared" si="282"/>
        <v>2.0665</v>
      </c>
      <c r="Q489" s="89">
        <f t="shared" si="282"/>
        <v>2.0696400000000001</v>
      </c>
      <c r="R489" s="89">
        <f t="shared" si="282"/>
        <v>2.0436700000000001</v>
      </c>
      <c r="S489" s="89">
        <f t="shared" si="282"/>
        <v>2.0461800000000001</v>
      </c>
      <c r="T489" s="89">
        <f t="shared" si="282"/>
        <v>2.1002299999999998</v>
      </c>
      <c r="U489" s="89">
        <f t="shared" si="282"/>
        <v>2.1343399999999999</v>
      </c>
      <c r="V489" s="89">
        <f t="shared" si="282"/>
        <v>2.1446399999999999</v>
      </c>
      <c r="W489" s="89">
        <f t="shared" si="282"/>
        <v>2.1434099999999998</v>
      </c>
      <c r="X489" s="89">
        <f t="shared" si="282"/>
        <v>2.14907</v>
      </c>
      <c r="Y489" s="89">
        <f t="shared" si="282"/>
        <v>2.1253299999999999</v>
      </c>
      <c r="Z489" s="89">
        <f t="shared" si="282"/>
        <v>1.9845999999999999</v>
      </c>
      <c r="AA489" s="89">
        <f t="shared" si="282"/>
        <v>1.75895</v>
      </c>
    </row>
    <row r="490" spans="1:27" ht="12.75" hidden="1" customHeight="1" outlineLevel="1" x14ac:dyDescent="0.2">
      <c r="A490" s="99" t="s">
        <v>1504</v>
      </c>
      <c r="B490" s="60" t="s">
        <v>238</v>
      </c>
      <c r="C490" s="40" t="s">
        <v>79</v>
      </c>
      <c r="D490" s="41">
        <v>1106.44</v>
      </c>
      <c r="E490" s="41">
        <v>972.13</v>
      </c>
      <c r="F490" s="41">
        <v>844.96</v>
      </c>
      <c r="G490" s="41">
        <v>801.43</v>
      </c>
      <c r="H490" s="41">
        <v>800.32</v>
      </c>
      <c r="I490" s="41">
        <v>839.22</v>
      </c>
      <c r="J490" s="41">
        <v>910.07</v>
      </c>
      <c r="K490" s="41">
        <v>1103.3900000000001</v>
      </c>
      <c r="L490" s="41">
        <v>1176.78</v>
      </c>
      <c r="M490" s="41">
        <v>1317.71</v>
      </c>
      <c r="N490" s="41">
        <v>1498.73</v>
      </c>
      <c r="O490" s="41">
        <v>1532.42</v>
      </c>
      <c r="P490" s="41">
        <v>1540.33</v>
      </c>
      <c r="Q490" s="41">
        <v>1543.47</v>
      </c>
      <c r="R490" s="41">
        <v>1517.5</v>
      </c>
      <c r="S490" s="41">
        <v>1520.01</v>
      </c>
      <c r="T490" s="41">
        <v>1574.06</v>
      </c>
      <c r="U490" s="41">
        <v>1608.17</v>
      </c>
      <c r="V490" s="41">
        <v>1618.47</v>
      </c>
      <c r="W490" s="41">
        <v>1617.24</v>
      </c>
      <c r="X490" s="41">
        <v>1622.9</v>
      </c>
      <c r="Y490" s="41">
        <v>1599.16</v>
      </c>
      <c r="Z490" s="41">
        <v>1458.43</v>
      </c>
      <c r="AA490" s="41">
        <v>1232.78</v>
      </c>
    </row>
    <row r="491" spans="1:27" ht="12.75" hidden="1" customHeight="1" outlineLevel="1" x14ac:dyDescent="0.2">
      <c r="A491" s="99" t="s">
        <v>1505</v>
      </c>
      <c r="B491" s="60" t="s">
        <v>90</v>
      </c>
      <c r="C491" s="40" t="s">
        <v>79</v>
      </c>
      <c r="D491" s="41">
        <f>$D$486</f>
        <v>434.18</v>
      </c>
      <c r="E491" s="41">
        <f t="shared" ref="E491:AA491" si="283">$D$486</f>
        <v>434.18</v>
      </c>
      <c r="F491" s="41">
        <f t="shared" si="283"/>
        <v>434.18</v>
      </c>
      <c r="G491" s="41">
        <f t="shared" si="283"/>
        <v>434.18</v>
      </c>
      <c r="H491" s="41">
        <f t="shared" si="283"/>
        <v>434.18</v>
      </c>
      <c r="I491" s="41">
        <f t="shared" si="283"/>
        <v>434.18</v>
      </c>
      <c r="J491" s="41">
        <f t="shared" si="283"/>
        <v>434.18</v>
      </c>
      <c r="K491" s="41">
        <f t="shared" si="283"/>
        <v>434.18</v>
      </c>
      <c r="L491" s="41">
        <f t="shared" si="283"/>
        <v>434.18</v>
      </c>
      <c r="M491" s="41">
        <f t="shared" si="283"/>
        <v>434.18</v>
      </c>
      <c r="N491" s="41">
        <f t="shared" si="283"/>
        <v>434.18</v>
      </c>
      <c r="O491" s="41">
        <f t="shared" si="283"/>
        <v>434.18</v>
      </c>
      <c r="P491" s="41">
        <f t="shared" si="283"/>
        <v>434.18</v>
      </c>
      <c r="Q491" s="41">
        <f t="shared" si="283"/>
        <v>434.18</v>
      </c>
      <c r="R491" s="41">
        <f t="shared" si="283"/>
        <v>434.18</v>
      </c>
      <c r="S491" s="41">
        <f t="shared" si="283"/>
        <v>434.18</v>
      </c>
      <c r="T491" s="41">
        <f t="shared" si="283"/>
        <v>434.18</v>
      </c>
      <c r="U491" s="41">
        <f t="shared" si="283"/>
        <v>434.18</v>
      </c>
      <c r="V491" s="41">
        <f t="shared" si="283"/>
        <v>434.18</v>
      </c>
      <c r="W491" s="41">
        <f t="shared" si="283"/>
        <v>434.18</v>
      </c>
      <c r="X491" s="41">
        <f t="shared" si="283"/>
        <v>434.18</v>
      </c>
      <c r="Y491" s="41">
        <f t="shared" si="283"/>
        <v>434.18</v>
      </c>
      <c r="Z491" s="41">
        <f t="shared" si="283"/>
        <v>434.18</v>
      </c>
      <c r="AA491" s="41">
        <f t="shared" si="283"/>
        <v>434.18</v>
      </c>
    </row>
    <row r="492" spans="1:27" ht="12.75" hidden="1" customHeight="1" outlineLevel="1" x14ac:dyDescent="0.2">
      <c r="A492" s="99" t="s">
        <v>1506</v>
      </c>
      <c r="B492" s="60" t="s">
        <v>83</v>
      </c>
      <c r="C492" s="40" t="s">
        <v>79</v>
      </c>
      <c r="D492" s="41">
        <v>3.72</v>
      </c>
      <c r="E492" s="41">
        <v>3.72</v>
      </c>
      <c r="F492" s="41">
        <v>3.72</v>
      </c>
      <c r="G492" s="41">
        <v>3.72</v>
      </c>
      <c r="H492" s="41">
        <v>3.72</v>
      </c>
      <c r="I492" s="41">
        <v>3.72</v>
      </c>
      <c r="J492" s="41">
        <v>3.72</v>
      </c>
      <c r="K492" s="41">
        <v>3.72</v>
      </c>
      <c r="L492" s="41">
        <v>3.72</v>
      </c>
      <c r="M492" s="41">
        <v>3.72</v>
      </c>
      <c r="N492" s="41">
        <v>3.72</v>
      </c>
      <c r="O492" s="41">
        <v>3.72</v>
      </c>
      <c r="P492" s="41">
        <v>3.72</v>
      </c>
      <c r="Q492" s="41">
        <v>3.72</v>
      </c>
      <c r="R492" s="41">
        <v>3.72</v>
      </c>
      <c r="S492" s="41">
        <v>3.72</v>
      </c>
      <c r="T492" s="41">
        <v>3.72</v>
      </c>
      <c r="U492" s="41">
        <v>3.72</v>
      </c>
      <c r="V492" s="41">
        <v>3.72</v>
      </c>
      <c r="W492" s="41">
        <v>3.72</v>
      </c>
      <c r="X492" s="41">
        <v>3.72</v>
      </c>
      <c r="Y492" s="41">
        <v>3.72</v>
      </c>
      <c r="Z492" s="41">
        <v>3.72</v>
      </c>
      <c r="AA492" s="41">
        <v>3.72</v>
      </c>
    </row>
    <row r="493" spans="1:27" ht="12.75" hidden="1" customHeight="1" outlineLevel="1" x14ac:dyDescent="0.2">
      <c r="A493" s="99" t="s">
        <v>1507</v>
      </c>
      <c r="B493" s="60" t="s">
        <v>81</v>
      </c>
      <c r="C493" s="40" t="s">
        <v>79</v>
      </c>
      <c r="D493" s="41">
        <f>$D$11</f>
        <v>88.27</v>
      </c>
      <c r="E493" s="41">
        <f t="shared" ref="E493:AA493" si="284">$D$11</f>
        <v>88.27</v>
      </c>
      <c r="F493" s="41">
        <f t="shared" si="284"/>
        <v>88.27</v>
      </c>
      <c r="G493" s="41">
        <f t="shared" si="284"/>
        <v>88.27</v>
      </c>
      <c r="H493" s="41">
        <f t="shared" si="284"/>
        <v>88.27</v>
      </c>
      <c r="I493" s="41">
        <f t="shared" si="284"/>
        <v>88.27</v>
      </c>
      <c r="J493" s="41">
        <f t="shared" si="284"/>
        <v>88.27</v>
      </c>
      <c r="K493" s="41">
        <f t="shared" si="284"/>
        <v>88.27</v>
      </c>
      <c r="L493" s="41">
        <f t="shared" si="284"/>
        <v>88.27</v>
      </c>
      <c r="M493" s="41">
        <f t="shared" si="284"/>
        <v>88.27</v>
      </c>
      <c r="N493" s="41">
        <f t="shared" si="284"/>
        <v>88.27</v>
      </c>
      <c r="O493" s="41">
        <f t="shared" si="284"/>
        <v>88.27</v>
      </c>
      <c r="P493" s="41">
        <f t="shared" si="284"/>
        <v>88.27</v>
      </c>
      <c r="Q493" s="41">
        <f t="shared" si="284"/>
        <v>88.27</v>
      </c>
      <c r="R493" s="41">
        <f t="shared" si="284"/>
        <v>88.27</v>
      </c>
      <c r="S493" s="41">
        <f t="shared" si="284"/>
        <v>88.27</v>
      </c>
      <c r="T493" s="41">
        <f t="shared" si="284"/>
        <v>88.27</v>
      </c>
      <c r="U493" s="41">
        <f t="shared" si="284"/>
        <v>88.27</v>
      </c>
      <c r="V493" s="41">
        <f t="shared" si="284"/>
        <v>88.27</v>
      </c>
      <c r="W493" s="41">
        <f t="shared" si="284"/>
        <v>88.27</v>
      </c>
      <c r="X493" s="41">
        <f t="shared" si="284"/>
        <v>88.27</v>
      </c>
      <c r="Y493" s="41">
        <f t="shared" si="284"/>
        <v>88.27</v>
      </c>
      <c r="Z493" s="41">
        <f t="shared" si="284"/>
        <v>88.27</v>
      </c>
      <c r="AA493" s="41">
        <f t="shared" si="284"/>
        <v>88.27</v>
      </c>
    </row>
    <row r="494" spans="1:27" collapsed="1" x14ac:dyDescent="0.2">
      <c r="A494" s="98" t="s">
        <v>1508</v>
      </c>
      <c r="B494" s="25" t="str">
        <f>"03"&amp;"."&amp;$B$663&amp;"."&amp;$B$664</f>
        <v>03.01.2024</v>
      </c>
      <c r="C494" s="88" t="s">
        <v>76</v>
      </c>
      <c r="D494" s="89">
        <f>ROUND(((D495+D496+D498+D497)/1000),5)</f>
        <v>1.643</v>
      </c>
      <c r="E494" s="89">
        <f>ROUND(((E495+E496+E498+E497)/1000),5)</f>
        <v>1.5694300000000001</v>
      </c>
      <c r="F494" s="89">
        <f>ROUND(((F495+F496+F498+F497)/1000),5)</f>
        <v>1.54454</v>
      </c>
      <c r="G494" s="89">
        <f t="shared" ref="G494:AA494" si="285">ROUND(((G495+G496+G498+G497)/1000),5)</f>
        <v>1.50525</v>
      </c>
      <c r="H494" s="89">
        <f t="shared" si="285"/>
        <v>1.48492</v>
      </c>
      <c r="I494" s="89">
        <f t="shared" si="285"/>
        <v>1.5656699999999999</v>
      </c>
      <c r="J494" s="89">
        <f t="shared" si="285"/>
        <v>1.62829</v>
      </c>
      <c r="K494" s="89">
        <f t="shared" si="285"/>
        <v>1.7523299999999999</v>
      </c>
      <c r="L494" s="89">
        <f t="shared" si="285"/>
        <v>1.89188</v>
      </c>
      <c r="M494" s="89">
        <f t="shared" si="285"/>
        <v>2.0808800000000001</v>
      </c>
      <c r="N494" s="89">
        <f t="shared" si="285"/>
        <v>2.1720899999999999</v>
      </c>
      <c r="O494" s="89">
        <f t="shared" si="285"/>
        <v>2.2047599999999998</v>
      </c>
      <c r="P494" s="89">
        <f t="shared" si="285"/>
        <v>2.2015600000000002</v>
      </c>
      <c r="Q494" s="89">
        <f t="shared" si="285"/>
        <v>2.19923</v>
      </c>
      <c r="R494" s="89">
        <f t="shared" si="285"/>
        <v>2.1501899999999998</v>
      </c>
      <c r="S494" s="89">
        <f t="shared" si="285"/>
        <v>2.137</v>
      </c>
      <c r="T494" s="89">
        <f t="shared" si="285"/>
        <v>2.2071700000000001</v>
      </c>
      <c r="U494" s="89">
        <f t="shared" si="285"/>
        <v>2.2523200000000001</v>
      </c>
      <c r="V494" s="89">
        <f t="shared" si="285"/>
        <v>2.2629100000000002</v>
      </c>
      <c r="W494" s="89">
        <f t="shared" si="285"/>
        <v>2.2448100000000002</v>
      </c>
      <c r="X494" s="89">
        <f t="shared" si="285"/>
        <v>2.2147299999999999</v>
      </c>
      <c r="Y494" s="89">
        <f t="shared" si="285"/>
        <v>2.10608</v>
      </c>
      <c r="Z494" s="89">
        <f t="shared" si="285"/>
        <v>1.92347</v>
      </c>
      <c r="AA494" s="89">
        <f t="shared" si="285"/>
        <v>1.7507200000000001</v>
      </c>
    </row>
    <row r="495" spans="1:27" ht="12.75" hidden="1" customHeight="1" outlineLevel="1" x14ac:dyDescent="0.2">
      <c r="A495" s="99" t="s">
        <v>1509</v>
      </c>
      <c r="B495" s="60" t="s">
        <v>238</v>
      </c>
      <c r="C495" s="40" t="s">
        <v>79</v>
      </c>
      <c r="D495" s="41">
        <v>1116.83</v>
      </c>
      <c r="E495" s="41">
        <v>1043.26</v>
      </c>
      <c r="F495" s="41">
        <v>1018.37</v>
      </c>
      <c r="G495" s="41">
        <v>979.08</v>
      </c>
      <c r="H495" s="41">
        <v>958.75</v>
      </c>
      <c r="I495" s="41">
        <v>1039.5</v>
      </c>
      <c r="J495" s="41">
        <v>1102.1199999999999</v>
      </c>
      <c r="K495" s="41">
        <v>1226.1600000000001</v>
      </c>
      <c r="L495" s="41">
        <v>1365.71</v>
      </c>
      <c r="M495" s="41">
        <v>1554.71</v>
      </c>
      <c r="N495" s="41">
        <v>1645.92</v>
      </c>
      <c r="O495" s="41">
        <v>1678.59</v>
      </c>
      <c r="P495" s="41">
        <v>1675.39</v>
      </c>
      <c r="Q495" s="41">
        <v>1673.06</v>
      </c>
      <c r="R495" s="41">
        <v>1624.02</v>
      </c>
      <c r="S495" s="41">
        <v>1610.83</v>
      </c>
      <c r="T495" s="41">
        <v>1681</v>
      </c>
      <c r="U495" s="41">
        <v>1726.15</v>
      </c>
      <c r="V495" s="41">
        <v>1736.74</v>
      </c>
      <c r="W495" s="41">
        <v>1718.64</v>
      </c>
      <c r="X495" s="41">
        <v>1688.56</v>
      </c>
      <c r="Y495" s="41">
        <v>1579.91</v>
      </c>
      <c r="Z495" s="41">
        <v>1397.3</v>
      </c>
      <c r="AA495" s="41">
        <v>1224.55</v>
      </c>
    </row>
    <row r="496" spans="1:27" ht="12.75" hidden="1" customHeight="1" outlineLevel="1" x14ac:dyDescent="0.2">
      <c r="A496" s="99" t="s">
        <v>1510</v>
      </c>
      <c r="B496" s="60" t="s">
        <v>90</v>
      </c>
      <c r="C496" s="40" t="s">
        <v>79</v>
      </c>
      <c r="D496" s="41">
        <f>$D$486</f>
        <v>434.18</v>
      </c>
      <c r="E496" s="41">
        <f t="shared" ref="E496:AA496" si="286">$D$486</f>
        <v>434.18</v>
      </c>
      <c r="F496" s="41">
        <f t="shared" si="286"/>
        <v>434.18</v>
      </c>
      <c r="G496" s="41">
        <f t="shared" si="286"/>
        <v>434.18</v>
      </c>
      <c r="H496" s="41">
        <f t="shared" si="286"/>
        <v>434.18</v>
      </c>
      <c r="I496" s="41">
        <f t="shared" si="286"/>
        <v>434.18</v>
      </c>
      <c r="J496" s="41">
        <f t="shared" si="286"/>
        <v>434.18</v>
      </c>
      <c r="K496" s="41">
        <f t="shared" si="286"/>
        <v>434.18</v>
      </c>
      <c r="L496" s="41">
        <f t="shared" si="286"/>
        <v>434.18</v>
      </c>
      <c r="M496" s="41">
        <f t="shared" si="286"/>
        <v>434.18</v>
      </c>
      <c r="N496" s="41">
        <f t="shared" si="286"/>
        <v>434.18</v>
      </c>
      <c r="O496" s="41">
        <f t="shared" si="286"/>
        <v>434.18</v>
      </c>
      <c r="P496" s="41">
        <f t="shared" si="286"/>
        <v>434.18</v>
      </c>
      <c r="Q496" s="41">
        <f t="shared" si="286"/>
        <v>434.18</v>
      </c>
      <c r="R496" s="41">
        <f t="shared" si="286"/>
        <v>434.18</v>
      </c>
      <c r="S496" s="41">
        <f t="shared" si="286"/>
        <v>434.18</v>
      </c>
      <c r="T496" s="41">
        <f t="shared" si="286"/>
        <v>434.18</v>
      </c>
      <c r="U496" s="41">
        <f t="shared" si="286"/>
        <v>434.18</v>
      </c>
      <c r="V496" s="41">
        <f t="shared" si="286"/>
        <v>434.18</v>
      </c>
      <c r="W496" s="41">
        <f t="shared" si="286"/>
        <v>434.18</v>
      </c>
      <c r="X496" s="41">
        <f t="shared" si="286"/>
        <v>434.18</v>
      </c>
      <c r="Y496" s="41">
        <f t="shared" si="286"/>
        <v>434.18</v>
      </c>
      <c r="Z496" s="41">
        <f t="shared" si="286"/>
        <v>434.18</v>
      </c>
      <c r="AA496" s="41">
        <f t="shared" si="286"/>
        <v>434.18</v>
      </c>
    </row>
    <row r="497" spans="1:27" ht="12.75" hidden="1" customHeight="1" outlineLevel="1" x14ac:dyDescent="0.2">
      <c r="A497" s="99" t="s">
        <v>1511</v>
      </c>
      <c r="B497" s="60" t="s">
        <v>83</v>
      </c>
      <c r="C497" s="40" t="s">
        <v>79</v>
      </c>
      <c r="D497" s="41">
        <v>3.72</v>
      </c>
      <c r="E497" s="41">
        <v>3.72</v>
      </c>
      <c r="F497" s="41">
        <v>3.72</v>
      </c>
      <c r="G497" s="41">
        <v>3.72</v>
      </c>
      <c r="H497" s="41">
        <v>3.72</v>
      </c>
      <c r="I497" s="41">
        <v>3.72</v>
      </c>
      <c r="J497" s="41">
        <v>3.72</v>
      </c>
      <c r="K497" s="41">
        <v>3.72</v>
      </c>
      <c r="L497" s="41">
        <v>3.72</v>
      </c>
      <c r="M497" s="41">
        <v>3.72</v>
      </c>
      <c r="N497" s="41">
        <v>3.72</v>
      </c>
      <c r="O497" s="41">
        <v>3.72</v>
      </c>
      <c r="P497" s="41">
        <v>3.72</v>
      </c>
      <c r="Q497" s="41">
        <v>3.72</v>
      </c>
      <c r="R497" s="41">
        <v>3.72</v>
      </c>
      <c r="S497" s="41">
        <v>3.72</v>
      </c>
      <c r="T497" s="41">
        <v>3.72</v>
      </c>
      <c r="U497" s="41">
        <v>3.72</v>
      </c>
      <c r="V497" s="41">
        <v>3.72</v>
      </c>
      <c r="W497" s="41">
        <v>3.72</v>
      </c>
      <c r="X497" s="41">
        <v>3.72</v>
      </c>
      <c r="Y497" s="41">
        <v>3.72</v>
      </c>
      <c r="Z497" s="41">
        <v>3.72</v>
      </c>
      <c r="AA497" s="41">
        <v>3.72</v>
      </c>
    </row>
    <row r="498" spans="1:27" ht="12.75" hidden="1" customHeight="1" outlineLevel="1" x14ac:dyDescent="0.2">
      <c r="A498" s="99" t="s">
        <v>1512</v>
      </c>
      <c r="B498" s="60" t="s">
        <v>81</v>
      </c>
      <c r="C498" s="40" t="s">
        <v>79</v>
      </c>
      <c r="D498" s="41">
        <f>$D$11</f>
        <v>88.27</v>
      </c>
      <c r="E498" s="41">
        <f t="shared" ref="E498:AA498" si="287">$D$11</f>
        <v>88.27</v>
      </c>
      <c r="F498" s="41">
        <f t="shared" si="287"/>
        <v>88.27</v>
      </c>
      <c r="G498" s="41">
        <f t="shared" si="287"/>
        <v>88.27</v>
      </c>
      <c r="H498" s="41">
        <f t="shared" si="287"/>
        <v>88.27</v>
      </c>
      <c r="I498" s="41">
        <f t="shared" si="287"/>
        <v>88.27</v>
      </c>
      <c r="J498" s="41">
        <f t="shared" si="287"/>
        <v>88.27</v>
      </c>
      <c r="K498" s="41">
        <f t="shared" si="287"/>
        <v>88.27</v>
      </c>
      <c r="L498" s="41">
        <f t="shared" si="287"/>
        <v>88.27</v>
      </c>
      <c r="M498" s="41">
        <f t="shared" si="287"/>
        <v>88.27</v>
      </c>
      <c r="N498" s="41">
        <f t="shared" si="287"/>
        <v>88.27</v>
      </c>
      <c r="O498" s="41">
        <f t="shared" si="287"/>
        <v>88.27</v>
      </c>
      <c r="P498" s="41">
        <f t="shared" si="287"/>
        <v>88.27</v>
      </c>
      <c r="Q498" s="41">
        <f t="shared" si="287"/>
        <v>88.27</v>
      </c>
      <c r="R498" s="41">
        <f t="shared" si="287"/>
        <v>88.27</v>
      </c>
      <c r="S498" s="41">
        <f t="shared" si="287"/>
        <v>88.27</v>
      </c>
      <c r="T498" s="41">
        <f t="shared" si="287"/>
        <v>88.27</v>
      </c>
      <c r="U498" s="41">
        <f t="shared" si="287"/>
        <v>88.27</v>
      </c>
      <c r="V498" s="41">
        <f t="shared" si="287"/>
        <v>88.27</v>
      </c>
      <c r="W498" s="41">
        <f t="shared" si="287"/>
        <v>88.27</v>
      </c>
      <c r="X498" s="41">
        <f t="shared" si="287"/>
        <v>88.27</v>
      </c>
      <c r="Y498" s="41">
        <f t="shared" si="287"/>
        <v>88.27</v>
      </c>
      <c r="Z498" s="41">
        <f t="shared" si="287"/>
        <v>88.27</v>
      </c>
      <c r="AA498" s="41">
        <f t="shared" si="287"/>
        <v>88.27</v>
      </c>
    </row>
    <row r="499" spans="1:27" collapsed="1" x14ac:dyDescent="0.2">
      <c r="A499" s="98" t="s">
        <v>1513</v>
      </c>
      <c r="B499" s="25" t="str">
        <f>"04"&amp;"."&amp;$B$663&amp;"."&amp;$B$664</f>
        <v>04.01.2024</v>
      </c>
      <c r="C499" s="88" t="s">
        <v>76</v>
      </c>
      <c r="D499" s="89">
        <f>ROUND(((D500+D501+D503+D502)/1000),5)</f>
        <v>1.7556</v>
      </c>
      <c r="E499" s="89">
        <f>ROUND(((E500+E501+E503+E502)/1000),5)</f>
        <v>1.6452599999999999</v>
      </c>
      <c r="F499" s="89">
        <f>ROUND(((F500+F501+F503+F502)/1000),5)</f>
        <v>1.5680499999999999</v>
      </c>
      <c r="G499" s="89">
        <f t="shared" ref="G499:AA499" si="288">ROUND(((G500+G501+G503+G502)/1000),5)</f>
        <v>1.5178499999999999</v>
      </c>
      <c r="H499" s="89">
        <f t="shared" si="288"/>
        <v>1.5259499999999999</v>
      </c>
      <c r="I499" s="89">
        <f t="shared" si="288"/>
        <v>1.5645199999999999</v>
      </c>
      <c r="J499" s="89">
        <f t="shared" si="288"/>
        <v>1.59955</v>
      </c>
      <c r="K499" s="89">
        <f t="shared" si="288"/>
        <v>1.7609300000000001</v>
      </c>
      <c r="L499" s="89">
        <f t="shared" si="288"/>
        <v>2.00095</v>
      </c>
      <c r="M499" s="89">
        <f t="shared" si="288"/>
        <v>2.2086199999999998</v>
      </c>
      <c r="N499" s="89">
        <f t="shared" si="288"/>
        <v>2.38517</v>
      </c>
      <c r="O499" s="89">
        <f t="shared" si="288"/>
        <v>2.4111099999999999</v>
      </c>
      <c r="P499" s="89">
        <f t="shared" si="288"/>
        <v>2.4133300000000002</v>
      </c>
      <c r="Q499" s="89">
        <f t="shared" si="288"/>
        <v>2.4151699999999998</v>
      </c>
      <c r="R499" s="89">
        <f t="shared" si="288"/>
        <v>2.38096</v>
      </c>
      <c r="S499" s="89">
        <f t="shared" si="288"/>
        <v>2.3617499999999998</v>
      </c>
      <c r="T499" s="89">
        <f t="shared" si="288"/>
        <v>2.4084099999999999</v>
      </c>
      <c r="U499" s="89">
        <f t="shared" si="288"/>
        <v>2.4337399999999998</v>
      </c>
      <c r="V499" s="89">
        <f t="shared" si="288"/>
        <v>2.4193899999999999</v>
      </c>
      <c r="W499" s="89">
        <f t="shared" si="288"/>
        <v>2.40482</v>
      </c>
      <c r="X499" s="89">
        <f t="shared" si="288"/>
        <v>2.3865400000000001</v>
      </c>
      <c r="Y499" s="89">
        <f t="shared" si="288"/>
        <v>2.2110500000000002</v>
      </c>
      <c r="Z499" s="89">
        <f t="shared" si="288"/>
        <v>2.0798299999999998</v>
      </c>
      <c r="AA499" s="89">
        <f t="shared" si="288"/>
        <v>1.8616600000000001</v>
      </c>
    </row>
    <row r="500" spans="1:27" ht="12.75" hidden="1" customHeight="1" outlineLevel="1" x14ac:dyDescent="0.2">
      <c r="A500" s="99" t="s">
        <v>1514</v>
      </c>
      <c r="B500" s="60" t="s">
        <v>238</v>
      </c>
      <c r="C500" s="40" t="s">
        <v>79</v>
      </c>
      <c r="D500" s="41">
        <v>1229.43</v>
      </c>
      <c r="E500" s="41">
        <v>1119.0899999999999</v>
      </c>
      <c r="F500" s="41">
        <v>1041.8800000000001</v>
      </c>
      <c r="G500" s="41">
        <v>991.68</v>
      </c>
      <c r="H500" s="41">
        <v>999.78</v>
      </c>
      <c r="I500" s="41">
        <v>1038.3499999999999</v>
      </c>
      <c r="J500" s="41">
        <v>1073.3800000000001</v>
      </c>
      <c r="K500" s="41">
        <v>1234.76</v>
      </c>
      <c r="L500" s="41">
        <v>1474.78</v>
      </c>
      <c r="M500" s="41">
        <v>1682.45</v>
      </c>
      <c r="N500" s="41">
        <v>1859</v>
      </c>
      <c r="O500" s="41">
        <v>1884.94</v>
      </c>
      <c r="P500" s="41">
        <v>1887.16</v>
      </c>
      <c r="Q500" s="41">
        <v>1889</v>
      </c>
      <c r="R500" s="41">
        <v>1854.79</v>
      </c>
      <c r="S500" s="41">
        <v>1835.58</v>
      </c>
      <c r="T500" s="41">
        <v>1882.24</v>
      </c>
      <c r="U500" s="41">
        <v>1907.57</v>
      </c>
      <c r="V500" s="41">
        <v>1893.22</v>
      </c>
      <c r="W500" s="41">
        <v>1878.65</v>
      </c>
      <c r="X500" s="41">
        <v>1860.37</v>
      </c>
      <c r="Y500" s="41">
        <v>1684.88</v>
      </c>
      <c r="Z500" s="41">
        <v>1553.66</v>
      </c>
      <c r="AA500" s="41">
        <v>1335.49</v>
      </c>
    </row>
    <row r="501" spans="1:27" ht="12.75" hidden="1" customHeight="1" outlineLevel="1" x14ac:dyDescent="0.2">
      <c r="A501" s="99" t="s">
        <v>1515</v>
      </c>
      <c r="B501" s="60" t="s">
        <v>90</v>
      </c>
      <c r="C501" s="40" t="s">
        <v>79</v>
      </c>
      <c r="D501" s="41">
        <f>$D$486</f>
        <v>434.18</v>
      </c>
      <c r="E501" s="41">
        <f t="shared" ref="E501:AA501" si="289">$D$486</f>
        <v>434.18</v>
      </c>
      <c r="F501" s="41">
        <f t="shared" si="289"/>
        <v>434.18</v>
      </c>
      <c r="G501" s="41">
        <f t="shared" si="289"/>
        <v>434.18</v>
      </c>
      <c r="H501" s="41">
        <f t="shared" si="289"/>
        <v>434.18</v>
      </c>
      <c r="I501" s="41">
        <f t="shared" si="289"/>
        <v>434.18</v>
      </c>
      <c r="J501" s="41">
        <f t="shared" si="289"/>
        <v>434.18</v>
      </c>
      <c r="K501" s="41">
        <f t="shared" si="289"/>
        <v>434.18</v>
      </c>
      <c r="L501" s="41">
        <f t="shared" si="289"/>
        <v>434.18</v>
      </c>
      <c r="M501" s="41">
        <f t="shared" si="289"/>
        <v>434.18</v>
      </c>
      <c r="N501" s="41">
        <f t="shared" si="289"/>
        <v>434.18</v>
      </c>
      <c r="O501" s="41">
        <f t="shared" si="289"/>
        <v>434.18</v>
      </c>
      <c r="P501" s="41">
        <f t="shared" si="289"/>
        <v>434.18</v>
      </c>
      <c r="Q501" s="41">
        <f t="shared" si="289"/>
        <v>434.18</v>
      </c>
      <c r="R501" s="41">
        <f t="shared" si="289"/>
        <v>434.18</v>
      </c>
      <c r="S501" s="41">
        <f t="shared" si="289"/>
        <v>434.18</v>
      </c>
      <c r="T501" s="41">
        <f t="shared" si="289"/>
        <v>434.18</v>
      </c>
      <c r="U501" s="41">
        <f t="shared" si="289"/>
        <v>434.18</v>
      </c>
      <c r="V501" s="41">
        <f t="shared" si="289"/>
        <v>434.18</v>
      </c>
      <c r="W501" s="41">
        <f t="shared" si="289"/>
        <v>434.18</v>
      </c>
      <c r="X501" s="41">
        <f t="shared" si="289"/>
        <v>434.18</v>
      </c>
      <c r="Y501" s="41">
        <f t="shared" si="289"/>
        <v>434.18</v>
      </c>
      <c r="Z501" s="41">
        <f t="shared" si="289"/>
        <v>434.18</v>
      </c>
      <c r="AA501" s="41">
        <f t="shared" si="289"/>
        <v>434.18</v>
      </c>
    </row>
    <row r="502" spans="1:27" ht="12.75" hidden="1" customHeight="1" outlineLevel="1" x14ac:dyDescent="0.2">
      <c r="A502" s="99" t="s">
        <v>1516</v>
      </c>
      <c r="B502" s="60" t="s">
        <v>83</v>
      </c>
      <c r="C502" s="40" t="s">
        <v>79</v>
      </c>
      <c r="D502" s="41">
        <v>3.72</v>
      </c>
      <c r="E502" s="41">
        <v>3.72</v>
      </c>
      <c r="F502" s="41">
        <v>3.72</v>
      </c>
      <c r="G502" s="41">
        <v>3.72</v>
      </c>
      <c r="H502" s="41">
        <v>3.72</v>
      </c>
      <c r="I502" s="41">
        <v>3.72</v>
      </c>
      <c r="J502" s="41">
        <v>3.72</v>
      </c>
      <c r="K502" s="41">
        <v>3.72</v>
      </c>
      <c r="L502" s="41">
        <v>3.72</v>
      </c>
      <c r="M502" s="41">
        <v>3.72</v>
      </c>
      <c r="N502" s="41">
        <v>3.72</v>
      </c>
      <c r="O502" s="41">
        <v>3.72</v>
      </c>
      <c r="P502" s="41">
        <v>3.72</v>
      </c>
      <c r="Q502" s="41">
        <v>3.72</v>
      </c>
      <c r="R502" s="41">
        <v>3.72</v>
      </c>
      <c r="S502" s="41">
        <v>3.72</v>
      </c>
      <c r="T502" s="41">
        <v>3.72</v>
      </c>
      <c r="U502" s="41">
        <v>3.72</v>
      </c>
      <c r="V502" s="41">
        <v>3.72</v>
      </c>
      <c r="W502" s="41">
        <v>3.72</v>
      </c>
      <c r="X502" s="41">
        <v>3.72</v>
      </c>
      <c r="Y502" s="41">
        <v>3.72</v>
      </c>
      <c r="Z502" s="41">
        <v>3.72</v>
      </c>
      <c r="AA502" s="41">
        <v>3.72</v>
      </c>
    </row>
    <row r="503" spans="1:27" ht="12.75" hidden="1" customHeight="1" outlineLevel="1" x14ac:dyDescent="0.2">
      <c r="A503" s="99" t="s">
        <v>1517</v>
      </c>
      <c r="B503" s="60" t="s">
        <v>81</v>
      </c>
      <c r="C503" s="40" t="s">
        <v>79</v>
      </c>
      <c r="D503" s="41">
        <f>$D$11</f>
        <v>88.27</v>
      </c>
      <c r="E503" s="41">
        <f t="shared" ref="E503:AA503" si="290">$D$11</f>
        <v>88.27</v>
      </c>
      <c r="F503" s="41">
        <f t="shared" si="290"/>
        <v>88.27</v>
      </c>
      <c r="G503" s="41">
        <f t="shared" si="290"/>
        <v>88.27</v>
      </c>
      <c r="H503" s="41">
        <f t="shared" si="290"/>
        <v>88.27</v>
      </c>
      <c r="I503" s="41">
        <f t="shared" si="290"/>
        <v>88.27</v>
      </c>
      <c r="J503" s="41">
        <f t="shared" si="290"/>
        <v>88.27</v>
      </c>
      <c r="K503" s="41">
        <f t="shared" si="290"/>
        <v>88.27</v>
      </c>
      <c r="L503" s="41">
        <f t="shared" si="290"/>
        <v>88.27</v>
      </c>
      <c r="M503" s="41">
        <f t="shared" si="290"/>
        <v>88.27</v>
      </c>
      <c r="N503" s="41">
        <f t="shared" si="290"/>
        <v>88.27</v>
      </c>
      <c r="O503" s="41">
        <f t="shared" si="290"/>
        <v>88.27</v>
      </c>
      <c r="P503" s="41">
        <f t="shared" si="290"/>
        <v>88.27</v>
      </c>
      <c r="Q503" s="41">
        <f t="shared" si="290"/>
        <v>88.27</v>
      </c>
      <c r="R503" s="41">
        <f t="shared" si="290"/>
        <v>88.27</v>
      </c>
      <c r="S503" s="41">
        <f t="shared" si="290"/>
        <v>88.27</v>
      </c>
      <c r="T503" s="41">
        <f t="shared" si="290"/>
        <v>88.27</v>
      </c>
      <c r="U503" s="41">
        <f t="shared" si="290"/>
        <v>88.27</v>
      </c>
      <c r="V503" s="41">
        <f t="shared" si="290"/>
        <v>88.27</v>
      </c>
      <c r="W503" s="41">
        <f t="shared" si="290"/>
        <v>88.27</v>
      </c>
      <c r="X503" s="41">
        <f t="shared" si="290"/>
        <v>88.27</v>
      </c>
      <c r="Y503" s="41">
        <f t="shared" si="290"/>
        <v>88.27</v>
      </c>
      <c r="Z503" s="41">
        <f t="shared" si="290"/>
        <v>88.27</v>
      </c>
      <c r="AA503" s="41">
        <f t="shared" si="290"/>
        <v>88.27</v>
      </c>
    </row>
    <row r="504" spans="1:27" collapsed="1" x14ac:dyDescent="0.2">
      <c r="A504" s="98" t="s">
        <v>1518</v>
      </c>
      <c r="B504" s="25" t="str">
        <f>"05"&amp;"."&amp;$B$663&amp;"."&amp;$B$664</f>
        <v>05.01.2024</v>
      </c>
      <c r="C504" s="88" t="s">
        <v>76</v>
      </c>
      <c r="D504" s="89">
        <f>ROUND(((D505+D506+D508+D507)/1000),5)</f>
        <v>1.81298</v>
      </c>
      <c r="E504" s="89">
        <f>ROUND(((E505+E506+E508+E507)/1000),5)</f>
        <v>1.7541100000000001</v>
      </c>
      <c r="F504" s="89">
        <f>ROUND(((F505+F506+F508+F507)/1000),5)</f>
        <v>1.6969799999999999</v>
      </c>
      <c r="G504" s="89">
        <f t="shared" ref="G504:AA504" si="291">ROUND(((G505+G506+G508+G507)/1000),5)</f>
        <v>1.6388499999999999</v>
      </c>
      <c r="H504" s="89">
        <f t="shared" si="291"/>
        <v>1.6379699999999999</v>
      </c>
      <c r="I504" s="89">
        <f t="shared" si="291"/>
        <v>1.6454500000000001</v>
      </c>
      <c r="J504" s="89">
        <f t="shared" si="291"/>
        <v>1.6716599999999999</v>
      </c>
      <c r="K504" s="89">
        <f t="shared" si="291"/>
        <v>1.80335</v>
      </c>
      <c r="L504" s="89">
        <f t="shared" si="291"/>
        <v>2.0630700000000002</v>
      </c>
      <c r="M504" s="89">
        <f t="shared" si="291"/>
        <v>2.2229999999999999</v>
      </c>
      <c r="N504" s="89">
        <f t="shared" si="291"/>
        <v>2.4002500000000002</v>
      </c>
      <c r="O504" s="89">
        <f t="shared" si="291"/>
        <v>2.4289399999999999</v>
      </c>
      <c r="P504" s="89">
        <f t="shared" si="291"/>
        <v>2.43323</v>
      </c>
      <c r="Q504" s="89">
        <f t="shared" si="291"/>
        <v>2.4356499999999999</v>
      </c>
      <c r="R504" s="89">
        <f t="shared" si="291"/>
        <v>2.4060600000000001</v>
      </c>
      <c r="S504" s="89">
        <f t="shared" si="291"/>
        <v>2.39839</v>
      </c>
      <c r="T504" s="89">
        <f t="shared" si="291"/>
        <v>2.4379599999999999</v>
      </c>
      <c r="U504" s="89">
        <f t="shared" si="291"/>
        <v>2.45749</v>
      </c>
      <c r="V504" s="89">
        <f t="shared" si="291"/>
        <v>2.4460199999999999</v>
      </c>
      <c r="W504" s="89">
        <f t="shared" si="291"/>
        <v>2.4186100000000001</v>
      </c>
      <c r="X504" s="89">
        <f t="shared" si="291"/>
        <v>2.3620399999999999</v>
      </c>
      <c r="Y504" s="89">
        <f t="shared" si="291"/>
        <v>2.2170100000000001</v>
      </c>
      <c r="Z504" s="89">
        <f t="shared" si="291"/>
        <v>1.99379</v>
      </c>
      <c r="AA504" s="89">
        <f t="shared" si="291"/>
        <v>1.84785</v>
      </c>
    </row>
    <row r="505" spans="1:27" ht="12.75" hidden="1" customHeight="1" outlineLevel="1" x14ac:dyDescent="0.2">
      <c r="A505" s="99" t="s">
        <v>1519</v>
      </c>
      <c r="B505" s="60" t="s">
        <v>238</v>
      </c>
      <c r="C505" s="40" t="s">
        <v>79</v>
      </c>
      <c r="D505" s="41">
        <v>1286.81</v>
      </c>
      <c r="E505" s="41">
        <v>1227.94</v>
      </c>
      <c r="F505" s="41">
        <v>1170.81</v>
      </c>
      <c r="G505" s="41">
        <v>1112.68</v>
      </c>
      <c r="H505" s="41">
        <v>1111.8</v>
      </c>
      <c r="I505" s="41">
        <v>1119.28</v>
      </c>
      <c r="J505" s="41">
        <v>1145.49</v>
      </c>
      <c r="K505" s="41">
        <v>1277.18</v>
      </c>
      <c r="L505" s="41">
        <v>1536.9</v>
      </c>
      <c r="M505" s="41">
        <v>1696.83</v>
      </c>
      <c r="N505" s="41">
        <v>1874.08</v>
      </c>
      <c r="O505" s="41">
        <v>1902.77</v>
      </c>
      <c r="P505" s="41">
        <v>1907.06</v>
      </c>
      <c r="Q505" s="41">
        <v>1909.48</v>
      </c>
      <c r="R505" s="41">
        <v>1879.89</v>
      </c>
      <c r="S505" s="41">
        <v>1872.22</v>
      </c>
      <c r="T505" s="41">
        <v>1911.79</v>
      </c>
      <c r="U505" s="41">
        <v>1931.32</v>
      </c>
      <c r="V505" s="41">
        <v>1919.85</v>
      </c>
      <c r="W505" s="41">
        <v>1892.44</v>
      </c>
      <c r="X505" s="41">
        <v>1835.87</v>
      </c>
      <c r="Y505" s="41">
        <v>1690.84</v>
      </c>
      <c r="Z505" s="41">
        <v>1467.62</v>
      </c>
      <c r="AA505" s="41">
        <v>1321.68</v>
      </c>
    </row>
    <row r="506" spans="1:27" ht="12.75" hidden="1" customHeight="1" outlineLevel="1" x14ac:dyDescent="0.2">
      <c r="A506" s="99" t="s">
        <v>1520</v>
      </c>
      <c r="B506" s="60" t="s">
        <v>90</v>
      </c>
      <c r="C506" s="40" t="s">
        <v>79</v>
      </c>
      <c r="D506" s="41">
        <f>$D$486</f>
        <v>434.18</v>
      </c>
      <c r="E506" s="41">
        <f t="shared" ref="E506:AA506" si="292">$D$486</f>
        <v>434.18</v>
      </c>
      <c r="F506" s="41">
        <f t="shared" si="292"/>
        <v>434.18</v>
      </c>
      <c r="G506" s="41">
        <f t="shared" si="292"/>
        <v>434.18</v>
      </c>
      <c r="H506" s="41">
        <f t="shared" si="292"/>
        <v>434.18</v>
      </c>
      <c r="I506" s="41">
        <f t="shared" si="292"/>
        <v>434.18</v>
      </c>
      <c r="J506" s="41">
        <f t="shared" si="292"/>
        <v>434.18</v>
      </c>
      <c r="K506" s="41">
        <f t="shared" si="292"/>
        <v>434.18</v>
      </c>
      <c r="L506" s="41">
        <f t="shared" si="292"/>
        <v>434.18</v>
      </c>
      <c r="M506" s="41">
        <f t="shared" si="292"/>
        <v>434.18</v>
      </c>
      <c r="N506" s="41">
        <f t="shared" si="292"/>
        <v>434.18</v>
      </c>
      <c r="O506" s="41">
        <f t="shared" si="292"/>
        <v>434.18</v>
      </c>
      <c r="P506" s="41">
        <f t="shared" si="292"/>
        <v>434.18</v>
      </c>
      <c r="Q506" s="41">
        <f t="shared" si="292"/>
        <v>434.18</v>
      </c>
      <c r="R506" s="41">
        <f t="shared" si="292"/>
        <v>434.18</v>
      </c>
      <c r="S506" s="41">
        <f t="shared" si="292"/>
        <v>434.18</v>
      </c>
      <c r="T506" s="41">
        <f t="shared" si="292"/>
        <v>434.18</v>
      </c>
      <c r="U506" s="41">
        <f t="shared" si="292"/>
        <v>434.18</v>
      </c>
      <c r="V506" s="41">
        <f t="shared" si="292"/>
        <v>434.18</v>
      </c>
      <c r="W506" s="41">
        <f t="shared" si="292"/>
        <v>434.18</v>
      </c>
      <c r="X506" s="41">
        <f t="shared" si="292"/>
        <v>434.18</v>
      </c>
      <c r="Y506" s="41">
        <f t="shared" si="292"/>
        <v>434.18</v>
      </c>
      <c r="Z506" s="41">
        <f t="shared" si="292"/>
        <v>434.18</v>
      </c>
      <c r="AA506" s="41">
        <f t="shared" si="292"/>
        <v>434.18</v>
      </c>
    </row>
    <row r="507" spans="1:27" ht="12.75" hidden="1" customHeight="1" outlineLevel="1" x14ac:dyDescent="0.2">
      <c r="A507" s="99" t="s">
        <v>1521</v>
      </c>
      <c r="B507" s="60" t="s">
        <v>83</v>
      </c>
      <c r="C507" s="40" t="s">
        <v>79</v>
      </c>
      <c r="D507" s="41">
        <v>3.72</v>
      </c>
      <c r="E507" s="41">
        <v>3.72</v>
      </c>
      <c r="F507" s="41">
        <v>3.72</v>
      </c>
      <c r="G507" s="41">
        <v>3.72</v>
      </c>
      <c r="H507" s="41">
        <v>3.72</v>
      </c>
      <c r="I507" s="41">
        <v>3.72</v>
      </c>
      <c r="J507" s="41">
        <v>3.72</v>
      </c>
      <c r="K507" s="41">
        <v>3.72</v>
      </c>
      <c r="L507" s="41">
        <v>3.72</v>
      </c>
      <c r="M507" s="41">
        <v>3.72</v>
      </c>
      <c r="N507" s="41">
        <v>3.72</v>
      </c>
      <c r="O507" s="41">
        <v>3.72</v>
      </c>
      <c r="P507" s="41">
        <v>3.72</v>
      </c>
      <c r="Q507" s="41">
        <v>3.72</v>
      </c>
      <c r="R507" s="41">
        <v>3.72</v>
      </c>
      <c r="S507" s="41">
        <v>3.72</v>
      </c>
      <c r="T507" s="41">
        <v>3.72</v>
      </c>
      <c r="U507" s="41">
        <v>3.72</v>
      </c>
      <c r="V507" s="41">
        <v>3.72</v>
      </c>
      <c r="W507" s="41">
        <v>3.72</v>
      </c>
      <c r="X507" s="41">
        <v>3.72</v>
      </c>
      <c r="Y507" s="41">
        <v>3.72</v>
      </c>
      <c r="Z507" s="41">
        <v>3.72</v>
      </c>
      <c r="AA507" s="41">
        <v>3.72</v>
      </c>
    </row>
    <row r="508" spans="1:27" ht="12.75" hidden="1" customHeight="1" outlineLevel="1" x14ac:dyDescent="0.2">
      <c r="A508" s="99" t="s">
        <v>1522</v>
      </c>
      <c r="B508" s="60" t="s">
        <v>81</v>
      </c>
      <c r="C508" s="40" t="s">
        <v>79</v>
      </c>
      <c r="D508" s="41">
        <f>$D$11</f>
        <v>88.27</v>
      </c>
      <c r="E508" s="41">
        <f t="shared" ref="E508:AA508" si="293">$D$11</f>
        <v>88.27</v>
      </c>
      <c r="F508" s="41">
        <f t="shared" si="293"/>
        <v>88.27</v>
      </c>
      <c r="G508" s="41">
        <f t="shared" si="293"/>
        <v>88.27</v>
      </c>
      <c r="H508" s="41">
        <f t="shared" si="293"/>
        <v>88.27</v>
      </c>
      <c r="I508" s="41">
        <f t="shared" si="293"/>
        <v>88.27</v>
      </c>
      <c r="J508" s="41">
        <f t="shared" si="293"/>
        <v>88.27</v>
      </c>
      <c r="K508" s="41">
        <f t="shared" si="293"/>
        <v>88.27</v>
      </c>
      <c r="L508" s="41">
        <f t="shared" si="293"/>
        <v>88.27</v>
      </c>
      <c r="M508" s="41">
        <f t="shared" si="293"/>
        <v>88.27</v>
      </c>
      <c r="N508" s="41">
        <f t="shared" si="293"/>
        <v>88.27</v>
      </c>
      <c r="O508" s="41">
        <f t="shared" si="293"/>
        <v>88.27</v>
      </c>
      <c r="P508" s="41">
        <f t="shared" si="293"/>
        <v>88.27</v>
      </c>
      <c r="Q508" s="41">
        <f t="shared" si="293"/>
        <v>88.27</v>
      </c>
      <c r="R508" s="41">
        <f t="shared" si="293"/>
        <v>88.27</v>
      </c>
      <c r="S508" s="41">
        <f t="shared" si="293"/>
        <v>88.27</v>
      </c>
      <c r="T508" s="41">
        <f t="shared" si="293"/>
        <v>88.27</v>
      </c>
      <c r="U508" s="41">
        <f t="shared" si="293"/>
        <v>88.27</v>
      </c>
      <c r="V508" s="41">
        <f t="shared" si="293"/>
        <v>88.27</v>
      </c>
      <c r="W508" s="41">
        <f t="shared" si="293"/>
        <v>88.27</v>
      </c>
      <c r="X508" s="41">
        <f t="shared" si="293"/>
        <v>88.27</v>
      </c>
      <c r="Y508" s="41">
        <f t="shared" si="293"/>
        <v>88.27</v>
      </c>
      <c r="Z508" s="41">
        <f t="shared" si="293"/>
        <v>88.27</v>
      </c>
      <c r="AA508" s="41">
        <f t="shared" si="293"/>
        <v>88.27</v>
      </c>
    </row>
    <row r="509" spans="1:27" collapsed="1" x14ac:dyDescent="0.2">
      <c r="A509" s="98" t="s">
        <v>1523</v>
      </c>
      <c r="B509" s="25" t="str">
        <f>"06"&amp;"."&amp;$B$663&amp;"."&amp;$B$664</f>
        <v>06.01.2024</v>
      </c>
      <c r="C509" s="88" t="s">
        <v>76</v>
      </c>
      <c r="D509" s="89">
        <f>ROUND(((D510+D511+D513+D512)/1000),5)</f>
        <v>1.8483700000000001</v>
      </c>
      <c r="E509" s="89">
        <f>ROUND(((E510+E511+E513+E512)/1000),5)</f>
        <v>1.79125</v>
      </c>
      <c r="F509" s="89">
        <f>ROUND(((F510+F511+F513+F512)/1000),5)</f>
        <v>1.74271</v>
      </c>
      <c r="G509" s="89">
        <f t="shared" ref="G509:AA509" si="294">ROUND(((G510+G511+G513+G512)/1000),5)</f>
        <v>1.72865</v>
      </c>
      <c r="H509" s="89">
        <f t="shared" si="294"/>
        <v>1.6421399999999999</v>
      </c>
      <c r="I509" s="89">
        <f t="shared" si="294"/>
        <v>1.65313</v>
      </c>
      <c r="J509" s="89">
        <f t="shared" si="294"/>
        <v>1.6766700000000001</v>
      </c>
      <c r="K509" s="89">
        <f t="shared" si="294"/>
        <v>1.7919799999999999</v>
      </c>
      <c r="L509" s="89">
        <f t="shared" si="294"/>
        <v>1.9857400000000001</v>
      </c>
      <c r="M509" s="89">
        <f t="shared" si="294"/>
        <v>2.2219199999999999</v>
      </c>
      <c r="N509" s="89">
        <f t="shared" si="294"/>
        <v>2.4154200000000001</v>
      </c>
      <c r="O509" s="89">
        <f t="shared" si="294"/>
        <v>2.4449200000000002</v>
      </c>
      <c r="P509" s="89">
        <f t="shared" si="294"/>
        <v>2.44401</v>
      </c>
      <c r="Q509" s="89">
        <f t="shared" si="294"/>
        <v>2.44354</v>
      </c>
      <c r="R509" s="89">
        <f t="shared" si="294"/>
        <v>2.41154</v>
      </c>
      <c r="S509" s="89">
        <f t="shared" si="294"/>
        <v>2.4045399999999999</v>
      </c>
      <c r="T509" s="89">
        <f t="shared" si="294"/>
        <v>2.4483999999999999</v>
      </c>
      <c r="U509" s="89">
        <f t="shared" si="294"/>
        <v>2.47811</v>
      </c>
      <c r="V509" s="89">
        <f t="shared" si="294"/>
        <v>2.46678</v>
      </c>
      <c r="W509" s="89">
        <f t="shared" si="294"/>
        <v>2.4529100000000001</v>
      </c>
      <c r="X509" s="89">
        <f t="shared" si="294"/>
        <v>2.4416099999999998</v>
      </c>
      <c r="Y509" s="89">
        <f t="shared" si="294"/>
        <v>2.3631199999999999</v>
      </c>
      <c r="Z509" s="89">
        <f t="shared" si="294"/>
        <v>2.07544</v>
      </c>
      <c r="AA509" s="89">
        <f t="shared" si="294"/>
        <v>1.88479</v>
      </c>
    </row>
    <row r="510" spans="1:27" ht="12.75" hidden="1" customHeight="1" outlineLevel="1" x14ac:dyDescent="0.2">
      <c r="A510" s="99" t="s">
        <v>1524</v>
      </c>
      <c r="B510" s="60" t="s">
        <v>238</v>
      </c>
      <c r="C510" s="40" t="s">
        <v>79</v>
      </c>
      <c r="D510" s="41">
        <v>1322.2</v>
      </c>
      <c r="E510" s="41">
        <v>1265.08</v>
      </c>
      <c r="F510" s="41">
        <v>1216.54</v>
      </c>
      <c r="G510" s="41">
        <v>1202.48</v>
      </c>
      <c r="H510" s="41">
        <v>1115.97</v>
      </c>
      <c r="I510" s="41">
        <v>1126.96</v>
      </c>
      <c r="J510" s="41">
        <v>1150.5</v>
      </c>
      <c r="K510" s="41">
        <v>1265.81</v>
      </c>
      <c r="L510" s="41">
        <v>1459.57</v>
      </c>
      <c r="M510" s="41">
        <v>1695.75</v>
      </c>
      <c r="N510" s="41">
        <v>1889.25</v>
      </c>
      <c r="O510" s="41">
        <v>1918.75</v>
      </c>
      <c r="P510" s="41">
        <v>1917.84</v>
      </c>
      <c r="Q510" s="41">
        <v>1917.37</v>
      </c>
      <c r="R510" s="41">
        <v>1885.37</v>
      </c>
      <c r="S510" s="41">
        <v>1878.37</v>
      </c>
      <c r="T510" s="41">
        <v>1922.23</v>
      </c>
      <c r="U510" s="41">
        <v>1951.94</v>
      </c>
      <c r="V510" s="41">
        <v>1940.61</v>
      </c>
      <c r="W510" s="41">
        <v>1926.74</v>
      </c>
      <c r="X510" s="41">
        <v>1915.44</v>
      </c>
      <c r="Y510" s="41">
        <v>1836.95</v>
      </c>
      <c r="Z510" s="41">
        <v>1549.27</v>
      </c>
      <c r="AA510" s="41">
        <v>1358.62</v>
      </c>
    </row>
    <row r="511" spans="1:27" ht="12.75" hidden="1" customHeight="1" outlineLevel="1" x14ac:dyDescent="0.2">
      <c r="A511" s="99" t="s">
        <v>1525</v>
      </c>
      <c r="B511" s="60" t="s">
        <v>90</v>
      </c>
      <c r="C511" s="40" t="s">
        <v>79</v>
      </c>
      <c r="D511" s="41">
        <f>$D$486</f>
        <v>434.18</v>
      </c>
      <c r="E511" s="41">
        <f t="shared" ref="E511:AA511" si="295">$D$486</f>
        <v>434.18</v>
      </c>
      <c r="F511" s="41">
        <f t="shared" si="295"/>
        <v>434.18</v>
      </c>
      <c r="G511" s="41">
        <f t="shared" si="295"/>
        <v>434.18</v>
      </c>
      <c r="H511" s="41">
        <f t="shared" si="295"/>
        <v>434.18</v>
      </c>
      <c r="I511" s="41">
        <f t="shared" si="295"/>
        <v>434.18</v>
      </c>
      <c r="J511" s="41">
        <f t="shared" si="295"/>
        <v>434.18</v>
      </c>
      <c r="K511" s="41">
        <f t="shared" si="295"/>
        <v>434.18</v>
      </c>
      <c r="L511" s="41">
        <f t="shared" si="295"/>
        <v>434.18</v>
      </c>
      <c r="M511" s="41">
        <f t="shared" si="295"/>
        <v>434.18</v>
      </c>
      <c r="N511" s="41">
        <f t="shared" si="295"/>
        <v>434.18</v>
      </c>
      <c r="O511" s="41">
        <f t="shared" si="295"/>
        <v>434.18</v>
      </c>
      <c r="P511" s="41">
        <f t="shared" si="295"/>
        <v>434.18</v>
      </c>
      <c r="Q511" s="41">
        <f t="shared" si="295"/>
        <v>434.18</v>
      </c>
      <c r="R511" s="41">
        <f t="shared" si="295"/>
        <v>434.18</v>
      </c>
      <c r="S511" s="41">
        <f t="shared" si="295"/>
        <v>434.18</v>
      </c>
      <c r="T511" s="41">
        <f t="shared" si="295"/>
        <v>434.18</v>
      </c>
      <c r="U511" s="41">
        <f t="shared" si="295"/>
        <v>434.18</v>
      </c>
      <c r="V511" s="41">
        <f t="shared" si="295"/>
        <v>434.18</v>
      </c>
      <c r="W511" s="41">
        <f t="shared" si="295"/>
        <v>434.18</v>
      </c>
      <c r="X511" s="41">
        <f t="shared" si="295"/>
        <v>434.18</v>
      </c>
      <c r="Y511" s="41">
        <f t="shared" si="295"/>
        <v>434.18</v>
      </c>
      <c r="Z511" s="41">
        <f t="shared" si="295"/>
        <v>434.18</v>
      </c>
      <c r="AA511" s="41">
        <f t="shared" si="295"/>
        <v>434.18</v>
      </c>
    </row>
    <row r="512" spans="1:27" ht="12.75" hidden="1" customHeight="1" outlineLevel="1" x14ac:dyDescent="0.2">
      <c r="A512" s="99" t="s">
        <v>1526</v>
      </c>
      <c r="B512" s="60" t="s">
        <v>83</v>
      </c>
      <c r="C512" s="40" t="s">
        <v>79</v>
      </c>
      <c r="D512" s="41">
        <v>3.72</v>
      </c>
      <c r="E512" s="41">
        <v>3.72</v>
      </c>
      <c r="F512" s="41">
        <v>3.72</v>
      </c>
      <c r="G512" s="41">
        <v>3.72</v>
      </c>
      <c r="H512" s="41">
        <v>3.72</v>
      </c>
      <c r="I512" s="41">
        <v>3.72</v>
      </c>
      <c r="J512" s="41">
        <v>3.72</v>
      </c>
      <c r="K512" s="41">
        <v>3.72</v>
      </c>
      <c r="L512" s="41">
        <v>3.72</v>
      </c>
      <c r="M512" s="41">
        <v>3.72</v>
      </c>
      <c r="N512" s="41">
        <v>3.72</v>
      </c>
      <c r="O512" s="41">
        <v>3.72</v>
      </c>
      <c r="P512" s="41">
        <v>3.72</v>
      </c>
      <c r="Q512" s="41">
        <v>3.72</v>
      </c>
      <c r="R512" s="41">
        <v>3.72</v>
      </c>
      <c r="S512" s="41">
        <v>3.72</v>
      </c>
      <c r="T512" s="41">
        <v>3.72</v>
      </c>
      <c r="U512" s="41">
        <v>3.72</v>
      </c>
      <c r="V512" s="41">
        <v>3.72</v>
      </c>
      <c r="W512" s="41">
        <v>3.72</v>
      </c>
      <c r="X512" s="41">
        <v>3.72</v>
      </c>
      <c r="Y512" s="41">
        <v>3.72</v>
      </c>
      <c r="Z512" s="41">
        <v>3.72</v>
      </c>
      <c r="AA512" s="41">
        <v>3.72</v>
      </c>
    </row>
    <row r="513" spans="1:27" ht="12.75" hidden="1" customHeight="1" outlineLevel="1" x14ac:dyDescent="0.2">
      <c r="A513" s="99" t="s">
        <v>1527</v>
      </c>
      <c r="B513" s="60" t="s">
        <v>81</v>
      </c>
      <c r="C513" s="40" t="s">
        <v>79</v>
      </c>
      <c r="D513" s="41">
        <f>$D$11</f>
        <v>88.27</v>
      </c>
      <c r="E513" s="41">
        <f t="shared" ref="E513:AA513" si="296">$D$11</f>
        <v>88.27</v>
      </c>
      <c r="F513" s="41">
        <f t="shared" si="296"/>
        <v>88.27</v>
      </c>
      <c r="G513" s="41">
        <f t="shared" si="296"/>
        <v>88.27</v>
      </c>
      <c r="H513" s="41">
        <f t="shared" si="296"/>
        <v>88.27</v>
      </c>
      <c r="I513" s="41">
        <f t="shared" si="296"/>
        <v>88.27</v>
      </c>
      <c r="J513" s="41">
        <f t="shared" si="296"/>
        <v>88.27</v>
      </c>
      <c r="K513" s="41">
        <f t="shared" si="296"/>
        <v>88.27</v>
      </c>
      <c r="L513" s="41">
        <f t="shared" si="296"/>
        <v>88.27</v>
      </c>
      <c r="M513" s="41">
        <f t="shared" si="296"/>
        <v>88.27</v>
      </c>
      <c r="N513" s="41">
        <f t="shared" si="296"/>
        <v>88.27</v>
      </c>
      <c r="O513" s="41">
        <f t="shared" si="296"/>
        <v>88.27</v>
      </c>
      <c r="P513" s="41">
        <f t="shared" si="296"/>
        <v>88.27</v>
      </c>
      <c r="Q513" s="41">
        <f t="shared" si="296"/>
        <v>88.27</v>
      </c>
      <c r="R513" s="41">
        <f t="shared" si="296"/>
        <v>88.27</v>
      </c>
      <c r="S513" s="41">
        <f t="shared" si="296"/>
        <v>88.27</v>
      </c>
      <c r="T513" s="41">
        <f t="shared" si="296"/>
        <v>88.27</v>
      </c>
      <c r="U513" s="41">
        <f t="shared" si="296"/>
        <v>88.27</v>
      </c>
      <c r="V513" s="41">
        <f t="shared" si="296"/>
        <v>88.27</v>
      </c>
      <c r="W513" s="41">
        <f t="shared" si="296"/>
        <v>88.27</v>
      </c>
      <c r="X513" s="41">
        <f t="shared" si="296"/>
        <v>88.27</v>
      </c>
      <c r="Y513" s="41">
        <f t="shared" si="296"/>
        <v>88.27</v>
      </c>
      <c r="Z513" s="41">
        <f t="shared" si="296"/>
        <v>88.27</v>
      </c>
      <c r="AA513" s="41">
        <f t="shared" si="296"/>
        <v>88.27</v>
      </c>
    </row>
    <row r="514" spans="1:27" collapsed="1" x14ac:dyDescent="0.2">
      <c r="A514" s="98" t="s">
        <v>1528</v>
      </c>
      <c r="B514" s="25" t="str">
        <f>"07"&amp;"."&amp;$B$663&amp;"."&amp;$B$664</f>
        <v>07.01.2024</v>
      </c>
      <c r="C514" s="88" t="s">
        <v>76</v>
      </c>
      <c r="D514" s="89">
        <f>ROUND(((D515+D516+D518+D517)/1000),5)</f>
        <v>1.79877</v>
      </c>
      <c r="E514" s="89">
        <f>ROUND(((E515+E516+E518+E517)/1000),5)</f>
        <v>1.7558499999999999</v>
      </c>
      <c r="F514" s="89">
        <f>ROUND(((F515+F516+F518+F517)/1000),5)</f>
        <v>1.67858</v>
      </c>
      <c r="G514" s="89">
        <f t="shared" ref="G514:AA514" si="297">ROUND(((G515+G516+G518+G517)/1000),5)</f>
        <v>1.64446</v>
      </c>
      <c r="H514" s="89">
        <f t="shared" si="297"/>
        <v>1.6655800000000001</v>
      </c>
      <c r="I514" s="89">
        <f t="shared" si="297"/>
        <v>1.6697299999999999</v>
      </c>
      <c r="J514" s="89">
        <f t="shared" si="297"/>
        <v>1.70696</v>
      </c>
      <c r="K514" s="89">
        <f t="shared" si="297"/>
        <v>1.8033999999999999</v>
      </c>
      <c r="L514" s="89">
        <f t="shared" si="297"/>
        <v>1.98445</v>
      </c>
      <c r="M514" s="89">
        <f t="shared" si="297"/>
        <v>2.1156600000000001</v>
      </c>
      <c r="N514" s="89">
        <f t="shared" si="297"/>
        <v>2.3068900000000001</v>
      </c>
      <c r="O514" s="89">
        <f t="shared" si="297"/>
        <v>2.3727</v>
      </c>
      <c r="P514" s="89">
        <f t="shared" si="297"/>
        <v>2.37656</v>
      </c>
      <c r="Q514" s="89">
        <f t="shared" si="297"/>
        <v>2.3797600000000001</v>
      </c>
      <c r="R514" s="89">
        <f t="shared" si="297"/>
        <v>2.34884</v>
      </c>
      <c r="S514" s="89">
        <f t="shared" si="297"/>
        <v>2.33724</v>
      </c>
      <c r="T514" s="89">
        <f t="shared" si="297"/>
        <v>2.4005700000000001</v>
      </c>
      <c r="U514" s="89">
        <f t="shared" si="297"/>
        <v>2.4331999999999998</v>
      </c>
      <c r="V514" s="89">
        <f t="shared" si="297"/>
        <v>2.4333</v>
      </c>
      <c r="W514" s="89">
        <f t="shared" si="297"/>
        <v>2.41812</v>
      </c>
      <c r="X514" s="89">
        <f t="shared" si="297"/>
        <v>2.4101900000000001</v>
      </c>
      <c r="Y514" s="89">
        <f t="shared" si="297"/>
        <v>2.3239200000000002</v>
      </c>
      <c r="Z514" s="89">
        <f t="shared" si="297"/>
        <v>2.07193</v>
      </c>
      <c r="AA514" s="89">
        <f t="shared" si="297"/>
        <v>1.89812</v>
      </c>
    </row>
    <row r="515" spans="1:27" ht="12.75" hidden="1" customHeight="1" outlineLevel="1" x14ac:dyDescent="0.2">
      <c r="A515" s="99" t="s">
        <v>1529</v>
      </c>
      <c r="B515" s="60" t="s">
        <v>238</v>
      </c>
      <c r="C515" s="40" t="s">
        <v>79</v>
      </c>
      <c r="D515" s="41">
        <v>1272.5999999999999</v>
      </c>
      <c r="E515" s="41">
        <v>1229.68</v>
      </c>
      <c r="F515" s="41">
        <v>1152.4100000000001</v>
      </c>
      <c r="G515" s="41">
        <v>1118.29</v>
      </c>
      <c r="H515" s="41">
        <v>1139.4100000000001</v>
      </c>
      <c r="I515" s="41">
        <v>1143.56</v>
      </c>
      <c r="J515" s="41">
        <v>1180.79</v>
      </c>
      <c r="K515" s="41">
        <v>1277.23</v>
      </c>
      <c r="L515" s="41">
        <v>1458.28</v>
      </c>
      <c r="M515" s="41">
        <v>1589.49</v>
      </c>
      <c r="N515" s="41">
        <v>1780.72</v>
      </c>
      <c r="O515" s="41">
        <v>1846.53</v>
      </c>
      <c r="P515" s="41">
        <v>1850.39</v>
      </c>
      <c r="Q515" s="41">
        <v>1853.59</v>
      </c>
      <c r="R515" s="41">
        <v>1822.67</v>
      </c>
      <c r="S515" s="41">
        <v>1811.07</v>
      </c>
      <c r="T515" s="41">
        <v>1874.4</v>
      </c>
      <c r="U515" s="41">
        <v>1907.03</v>
      </c>
      <c r="V515" s="41">
        <v>1907.13</v>
      </c>
      <c r="W515" s="41">
        <v>1891.95</v>
      </c>
      <c r="X515" s="41">
        <v>1884.02</v>
      </c>
      <c r="Y515" s="41">
        <v>1797.75</v>
      </c>
      <c r="Z515" s="41">
        <v>1545.76</v>
      </c>
      <c r="AA515" s="41">
        <v>1371.95</v>
      </c>
    </row>
    <row r="516" spans="1:27" ht="12.75" hidden="1" customHeight="1" outlineLevel="1" x14ac:dyDescent="0.2">
      <c r="A516" s="99" t="s">
        <v>1530</v>
      </c>
      <c r="B516" s="60" t="s">
        <v>90</v>
      </c>
      <c r="C516" s="40" t="s">
        <v>79</v>
      </c>
      <c r="D516" s="41">
        <f>$D$486</f>
        <v>434.18</v>
      </c>
      <c r="E516" s="41">
        <f t="shared" ref="E516:AA516" si="298">$D$486</f>
        <v>434.18</v>
      </c>
      <c r="F516" s="41">
        <f t="shared" si="298"/>
        <v>434.18</v>
      </c>
      <c r="G516" s="41">
        <f t="shared" si="298"/>
        <v>434.18</v>
      </c>
      <c r="H516" s="41">
        <f t="shared" si="298"/>
        <v>434.18</v>
      </c>
      <c r="I516" s="41">
        <f t="shared" si="298"/>
        <v>434.18</v>
      </c>
      <c r="J516" s="41">
        <f t="shared" si="298"/>
        <v>434.18</v>
      </c>
      <c r="K516" s="41">
        <f t="shared" si="298"/>
        <v>434.18</v>
      </c>
      <c r="L516" s="41">
        <f t="shared" si="298"/>
        <v>434.18</v>
      </c>
      <c r="M516" s="41">
        <f t="shared" si="298"/>
        <v>434.18</v>
      </c>
      <c r="N516" s="41">
        <f t="shared" si="298"/>
        <v>434.18</v>
      </c>
      <c r="O516" s="41">
        <f t="shared" si="298"/>
        <v>434.18</v>
      </c>
      <c r="P516" s="41">
        <f t="shared" si="298"/>
        <v>434.18</v>
      </c>
      <c r="Q516" s="41">
        <f t="shared" si="298"/>
        <v>434.18</v>
      </c>
      <c r="R516" s="41">
        <f t="shared" si="298"/>
        <v>434.18</v>
      </c>
      <c r="S516" s="41">
        <f t="shared" si="298"/>
        <v>434.18</v>
      </c>
      <c r="T516" s="41">
        <f t="shared" si="298"/>
        <v>434.18</v>
      </c>
      <c r="U516" s="41">
        <f t="shared" si="298"/>
        <v>434.18</v>
      </c>
      <c r="V516" s="41">
        <f t="shared" si="298"/>
        <v>434.18</v>
      </c>
      <c r="W516" s="41">
        <f t="shared" si="298"/>
        <v>434.18</v>
      </c>
      <c r="X516" s="41">
        <f t="shared" si="298"/>
        <v>434.18</v>
      </c>
      <c r="Y516" s="41">
        <f t="shared" si="298"/>
        <v>434.18</v>
      </c>
      <c r="Z516" s="41">
        <f t="shared" si="298"/>
        <v>434.18</v>
      </c>
      <c r="AA516" s="41">
        <f t="shared" si="298"/>
        <v>434.18</v>
      </c>
    </row>
    <row r="517" spans="1:27" ht="12.75" hidden="1" customHeight="1" outlineLevel="1" x14ac:dyDescent="0.2">
      <c r="A517" s="99" t="s">
        <v>1531</v>
      </c>
      <c r="B517" s="60" t="s">
        <v>83</v>
      </c>
      <c r="C517" s="40" t="s">
        <v>79</v>
      </c>
      <c r="D517" s="41">
        <v>3.72</v>
      </c>
      <c r="E517" s="41">
        <v>3.72</v>
      </c>
      <c r="F517" s="41">
        <v>3.72</v>
      </c>
      <c r="G517" s="41">
        <v>3.72</v>
      </c>
      <c r="H517" s="41">
        <v>3.72</v>
      </c>
      <c r="I517" s="41">
        <v>3.72</v>
      </c>
      <c r="J517" s="41">
        <v>3.72</v>
      </c>
      <c r="K517" s="41">
        <v>3.72</v>
      </c>
      <c r="L517" s="41">
        <v>3.72</v>
      </c>
      <c r="M517" s="41">
        <v>3.72</v>
      </c>
      <c r="N517" s="41">
        <v>3.72</v>
      </c>
      <c r="O517" s="41">
        <v>3.72</v>
      </c>
      <c r="P517" s="41">
        <v>3.72</v>
      </c>
      <c r="Q517" s="41">
        <v>3.72</v>
      </c>
      <c r="R517" s="41">
        <v>3.72</v>
      </c>
      <c r="S517" s="41">
        <v>3.72</v>
      </c>
      <c r="T517" s="41">
        <v>3.72</v>
      </c>
      <c r="U517" s="41">
        <v>3.72</v>
      </c>
      <c r="V517" s="41">
        <v>3.72</v>
      </c>
      <c r="W517" s="41">
        <v>3.72</v>
      </c>
      <c r="X517" s="41">
        <v>3.72</v>
      </c>
      <c r="Y517" s="41">
        <v>3.72</v>
      </c>
      <c r="Z517" s="41">
        <v>3.72</v>
      </c>
      <c r="AA517" s="41">
        <v>3.72</v>
      </c>
    </row>
    <row r="518" spans="1:27" ht="12.75" hidden="1" customHeight="1" outlineLevel="1" x14ac:dyDescent="0.2">
      <c r="A518" s="99" t="s">
        <v>1532</v>
      </c>
      <c r="B518" s="60" t="s">
        <v>81</v>
      </c>
      <c r="C518" s="40" t="s">
        <v>79</v>
      </c>
      <c r="D518" s="41">
        <f>$D$11</f>
        <v>88.27</v>
      </c>
      <c r="E518" s="41">
        <f t="shared" ref="E518:AA518" si="299">$D$11</f>
        <v>88.27</v>
      </c>
      <c r="F518" s="41">
        <f t="shared" si="299"/>
        <v>88.27</v>
      </c>
      <c r="G518" s="41">
        <f t="shared" si="299"/>
        <v>88.27</v>
      </c>
      <c r="H518" s="41">
        <f t="shared" si="299"/>
        <v>88.27</v>
      </c>
      <c r="I518" s="41">
        <f t="shared" si="299"/>
        <v>88.27</v>
      </c>
      <c r="J518" s="41">
        <f t="shared" si="299"/>
        <v>88.27</v>
      </c>
      <c r="K518" s="41">
        <f t="shared" si="299"/>
        <v>88.27</v>
      </c>
      <c r="L518" s="41">
        <f t="shared" si="299"/>
        <v>88.27</v>
      </c>
      <c r="M518" s="41">
        <f t="shared" si="299"/>
        <v>88.27</v>
      </c>
      <c r="N518" s="41">
        <f t="shared" si="299"/>
        <v>88.27</v>
      </c>
      <c r="O518" s="41">
        <f t="shared" si="299"/>
        <v>88.27</v>
      </c>
      <c r="P518" s="41">
        <f t="shared" si="299"/>
        <v>88.27</v>
      </c>
      <c r="Q518" s="41">
        <f t="shared" si="299"/>
        <v>88.27</v>
      </c>
      <c r="R518" s="41">
        <f t="shared" si="299"/>
        <v>88.27</v>
      </c>
      <c r="S518" s="41">
        <f t="shared" si="299"/>
        <v>88.27</v>
      </c>
      <c r="T518" s="41">
        <f t="shared" si="299"/>
        <v>88.27</v>
      </c>
      <c r="U518" s="41">
        <f t="shared" si="299"/>
        <v>88.27</v>
      </c>
      <c r="V518" s="41">
        <f t="shared" si="299"/>
        <v>88.27</v>
      </c>
      <c r="W518" s="41">
        <f t="shared" si="299"/>
        <v>88.27</v>
      </c>
      <c r="X518" s="41">
        <f t="shared" si="299"/>
        <v>88.27</v>
      </c>
      <c r="Y518" s="41">
        <f t="shared" si="299"/>
        <v>88.27</v>
      </c>
      <c r="Z518" s="41">
        <f t="shared" si="299"/>
        <v>88.27</v>
      </c>
      <c r="AA518" s="41">
        <f t="shared" si="299"/>
        <v>88.27</v>
      </c>
    </row>
    <row r="519" spans="1:27" collapsed="1" x14ac:dyDescent="0.2">
      <c r="A519" s="98" t="s">
        <v>1533</v>
      </c>
      <c r="B519" s="25" t="str">
        <f>"08"&amp;"."&amp;$B$663&amp;"."&amp;$B$664</f>
        <v>08.01.2024</v>
      </c>
      <c r="C519" s="88" t="s">
        <v>76</v>
      </c>
      <c r="D519" s="89">
        <f>ROUND(((D520+D521+D523+D522)/1000),5)</f>
        <v>1.90855</v>
      </c>
      <c r="E519" s="89">
        <f>ROUND(((E520+E521+E523+E522)/1000),5)</f>
        <v>1.7969599999999999</v>
      </c>
      <c r="F519" s="89">
        <f>ROUND(((F520+F521+F523+F522)/1000),5)</f>
        <v>1.7858099999999999</v>
      </c>
      <c r="G519" s="89">
        <f t="shared" ref="G519:AA519" si="300">ROUND(((G520+G521+G523+G522)/1000),5)</f>
        <v>1.76813</v>
      </c>
      <c r="H519" s="89">
        <f t="shared" si="300"/>
        <v>1.7689600000000001</v>
      </c>
      <c r="I519" s="89">
        <f t="shared" si="300"/>
        <v>1.7698</v>
      </c>
      <c r="J519" s="89">
        <f t="shared" si="300"/>
        <v>1.75535</v>
      </c>
      <c r="K519" s="89">
        <f t="shared" si="300"/>
        <v>1.89592</v>
      </c>
      <c r="L519" s="89">
        <f t="shared" si="300"/>
        <v>2.04861</v>
      </c>
      <c r="M519" s="89">
        <f t="shared" si="300"/>
        <v>2.2551299999999999</v>
      </c>
      <c r="N519" s="89">
        <f t="shared" si="300"/>
        <v>2.39499</v>
      </c>
      <c r="O519" s="89">
        <f t="shared" si="300"/>
        <v>2.4211900000000002</v>
      </c>
      <c r="P519" s="89">
        <f t="shared" si="300"/>
        <v>2.4205399999999999</v>
      </c>
      <c r="Q519" s="89">
        <f t="shared" si="300"/>
        <v>2.4251</v>
      </c>
      <c r="R519" s="89">
        <f t="shared" si="300"/>
        <v>2.38422</v>
      </c>
      <c r="S519" s="89">
        <f t="shared" si="300"/>
        <v>2.3900299999999999</v>
      </c>
      <c r="T519" s="89">
        <f t="shared" si="300"/>
        <v>2.4138000000000002</v>
      </c>
      <c r="U519" s="89">
        <f t="shared" si="300"/>
        <v>2.4485100000000002</v>
      </c>
      <c r="V519" s="89">
        <f t="shared" si="300"/>
        <v>2.43147</v>
      </c>
      <c r="W519" s="89">
        <f t="shared" si="300"/>
        <v>2.4123299999999999</v>
      </c>
      <c r="X519" s="89">
        <f t="shared" si="300"/>
        <v>2.4020299999999999</v>
      </c>
      <c r="Y519" s="89">
        <f t="shared" si="300"/>
        <v>2.2486999999999999</v>
      </c>
      <c r="Z519" s="89">
        <f t="shared" si="300"/>
        <v>2.0032800000000002</v>
      </c>
      <c r="AA519" s="89">
        <f t="shared" si="300"/>
        <v>1.7909999999999999</v>
      </c>
    </row>
    <row r="520" spans="1:27" ht="12.75" hidden="1" customHeight="1" outlineLevel="1" x14ac:dyDescent="0.2">
      <c r="A520" s="99" t="s">
        <v>1534</v>
      </c>
      <c r="B520" s="60" t="s">
        <v>238</v>
      </c>
      <c r="C520" s="40" t="s">
        <v>79</v>
      </c>
      <c r="D520" s="41">
        <v>1382.38</v>
      </c>
      <c r="E520" s="41">
        <v>1270.79</v>
      </c>
      <c r="F520" s="41">
        <v>1259.6400000000001</v>
      </c>
      <c r="G520" s="41">
        <v>1241.96</v>
      </c>
      <c r="H520" s="41">
        <v>1242.79</v>
      </c>
      <c r="I520" s="41">
        <v>1243.6300000000001</v>
      </c>
      <c r="J520" s="41">
        <v>1229.18</v>
      </c>
      <c r="K520" s="41">
        <v>1369.75</v>
      </c>
      <c r="L520" s="41">
        <v>1522.44</v>
      </c>
      <c r="M520" s="41">
        <v>1728.96</v>
      </c>
      <c r="N520" s="41">
        <v>1868.82</v>
      </c>
      <c r="O520" s="41">
        <v>1895.02</v>
      </c>
      <c r="P520" s="41">
        <v>1894.37</v>
      </c>
      <c r="Q520" s="41">
        <v>1898.93</v>
      </c>
      <c r="R520" s="41">
        <v>1858.05</v>
      </c>
      <c r="S520" s="41">
        <v>1863.86</v>
      </c>
      <c r="T520" s="41">
        <v>1887.63</v>
      </c>
      <c r="U520" s="41">
        <v>1922.34</v>
      </c>
      <c r="V520" s="41">
        <v>1905.3</v>
      </c>
      <c r="W520" s="41">
        <v>1886.16</v>
      </c>
      <c r="X520" s="41">
        <v>1875.86</v>
      </c>
      <c r="Y520" s="41">
        <v>1722.53</v>
      </c>
      <c r="Z520" s="41">
        <v>1477.11</v>
      </c>
      <c r="AA520" s="41">
        <v>1264.83</v>
      </c>
    </row>
    <row r="521" spans="1:27" ht="12.75" hidden="1" customHeight="1" outlineLevel="1" x14ac:dyDescent="0.2">
      <c r="A521" s="99" t="s">
        <v>1535</v>
      </c>
      <c r="B521" s="60" t="s">
        <v>90</v>
      </c>
      <c r="C521" s="40" t="s">
        <v>79</v>
      </c>
      <c r="D521" s="41">
        <f>$D$486</f>
        <v>434.18</v>
      </c>
      <c r="E521" s="41">
        <f t="shared" ref="E521:AA521" si="301">$D$486</f>
        <v>434.18</v>
      </c>
      <c r="F521" s="41">
        <f t="shared" si="301"/>
        <v>434.18</v>
      </c>
      <c r="G521" s="41">
        <f t="shared" si="301"/>
        <v>434.18</v>
      </c>
      <c r="H521" s="41">
        <f t="shared" si="301"/>
        <v>434.18</v>
      </c>
      <c r="I521" s="41">
        <f t="shared" si="301"/>
        <v>434.18</v>
      </c>
      <c r="J521" s="41">
        <f t="shared" si="301"/>
        <v>434.18</v>
      </c>
      <c r="K521" s="41">
        <f t="shared" si="301"/>
        <v>434.18</v>
      </c>
      <c r="L521" s="41">
        <f t="shared" si="301"/>
        <v>434.18</v>
      </c>
      <c r="M521" s="41">
        <f t="shared" si="301"/>
        <v>434.18</v>
      </c>
      <c r="N521" s="41">
        <f t="shared" si="301"/>
        <v>434.18</v>
      </c>
      <c r="O521" s="41">
        <f t="shared" si="301"/>
        <v>434.18</v>
      </c>
      <c r="P521" s="41">
        <f t="shared" si="301"/>
        <v>434.18</v>
      </c>
      <c r="Q521" s="41">
        <f t="shared" si="301"/>
        <v>434.18</v>
      </c>
      <c r="R521" s="41">
        <f t="shared" si="301"/>
        <v>434.18</v>
      </c>
      <c r="S521" s="41">
        <f t="shared" si="301"/>
        <v>434.18</v>
      </c>
      <c r="T521" s="41">
        <f t="shared" si="301"/>
        <v>434.18</v>
      </c>
      <c r="U521" s="41">
        <f t="shared" si="301"/>
        <v>434.18</v>
      </c>
      <c r="V521" s="41">
        <f t="shared" si="301"/>
        <v>434.18</v>
      </c>
      <c r="W521" s="41">
        <f t="shared" si="301"/>
        <v>434.18</v>
      </c>
      <c r="X521" s="41">
        <f t="shared" si="301"/>
        <v>434.18</v>
      </c>
      <c r="Y521" s="41">
        <f t="shared" si="301"/>
        <v>434.18</v>
      </c>
      <c r="Z521" s="41">
        <f t="shared" si="301"/>
        <v>434.18</v>
      </c>
      <c r="AA521" s="41">
        <f t="shared" si="301"/>
        <v>434.18</v>
      </c>
    </row>
    <row r="522" spans="1:27" ht="12.75" hidden="1" customHeight="1" outlineLevel="1" x14ac:dyDescent="0.2">
      <c r="A522" s="99" t="s">
        <v>1536</v>
      </c>
      <c r="B522" s="60" t="s">
        <v>83</v>
      </c>
      <c r="C522" s="40" t="s">
        <v>79</v>
      </c>
      <c r="D522" s="41">
        <v>3.72</v>
      </c>
      <c r="E522" s="41">
        <v>3.72</v>
      </c>
      <c r="F522" s="41">
        <v>3.72</v>
      </c>
      <c r="G522" s="41">
        <v>3.72</v>
      </c>
      <c r="H522" s="41">
        <v>3.72</v>
      </c>
      <c r="I522" s="41">
        <v>3.72</v>
      </c>
      <c r="J522" s="41">
        <v>3.72</v>
      </c>
      <c r="K522" s="41">
        <v>3.72</v>
      </c>
      <c r="L522" s="41">
        <v>3.72</v>
      </c>
      <c r="M522" s="41">
        <v>3.72</v>
      </c>
      <c r="N522" s="41">
        <v>3.72</v>
      </c>
      <c r="O522" s="41">
        <v>3.72</v>
      </c>
      <c r="P522" s="41">
        <v>3.72</v>
      </c>
      <c r="Q522" s="41">
        <v>3.72</v>
      </c>
      <c r="R522" s="41">
        <v>3.72</v>
      </c>
      <c r="S522" s="41">
        <v>3.72</v>
      </c>
      <c r="T522" s="41">
        <v>3.72</v>
      </c>
      <c r="U522" s="41">
        <v>3.72</v>
      </c>
      <c r="V522" s="41">
        <v>3.72</v>
      </c>
      <c r="W522" s="41">
        <v>3.72</v>
      </c>
      <c r="X522" s="41">
        <v>3.72</v>
      </c>
      <c r="Y522" s="41">
        <v>3.72</v>
      </c>
      <c r="Z522" s="41">
        <v>3.72</v>
      </c>
      <c r="AA522" s="41">
        <v>3.72</v>
      </c>
    </row>
    <row r="523" spans="1:27" ht="12.75" hidden="1" customHeight="1" outlineLevel="1" x14ac:dyDescent="0.2">
      <c r="A523" s="99" t="s">
        <v>1537</v>
      </c>
      <c r="B523" s="60" t="s">
        <v>81</v>
      </c>
      <c r="C523" s="40" t="s">
        <v>79</v>
      </c>
      <c r="D523" s="41">
        <f>$D$11</f>
        <v>88.27</v>
      </c>
      <c r="E523" s="41">
        <f t="shared" ref="E523:AA523" si="302">$D$11</f>
        <v>88.27</v>
      </c>
      <c r="F523" s="41">
        <f t="shared" si="302"/>
        <v>88.27</v>
      </c>
      <c r="G523" s="41">
        <f t="shared" si="302"/>
        <v>88.27</v>
      </c>
      <c r="H523" s="41">
        <f t="shared" si="302"/>
        <v>88.27</v>
      </c>
      <c r="I523" s="41">
        <f t="shared" si="302"/>
        <v>88.27</v>
      </c>
      <c r="J523" s="41">
        <f t="shared" si="302"/>
        <v>88.27</v>
      </c>
      <c r="K523" s="41">
        <f t="shared" si="302"/>
        <v>88.27</v>
      </c>
      <c r="L523" s="41">
        <f t="shared" si="302"/>
        <v>88.27</v>
      </c>
      <c r="M523" s="41">
        <f t="shared" si="302"/>
        <v>88.27</v>
      </c>
      <c r="N523" s="41">
        <f t="shared" si="302"/>
        <v>88.27</v>
      </c>
      <c r="O523" s="41">
        <f t="shared" si="302"/>
        <v>88.27</v>
      </c>
      <c r="P523" s="41">
        <f t="shared" si="302"/>
        <v>88.27</v>
      </c>
      <c r="Q523" s="41">
        <f t="shared" si="302"/>
        <v>88.27</v>
      </c>
      <c r="R523" s="41">
        <f t="shared" si="302"/>
        <v>88.27</v>
      </c>
      <c r="S523" s="41">
        <f t="shared" si="302"/>
        <v>88.27</v>
      </c>
      <c r="T523" s="41">
        <f t="shared" si="302"/>
        <v>88.27</v>
      </c>
      <c r="U523" s="41">
        <f t="shared" si="302"/>
        <v>88.27</v>
      </c>
      <c r="V523" s="41">
        <f t="shared" si="302"/>
        <v>88.27</v>
      </c>
      <c r="W523" s="41">
        <f t="shared" si="302"/>
        <v>88.27</v>
      </c>
      <c r="X523" s="41">
        <f t="shared" si="302"/>
        <v>88.27</v>
      </c>
      <c r="Y523" s="41">
        <f t="shared" si="302"/>
        <v>88.27</v>
      </c>
      <c r="Z523" s="41">
        <f t="shared" si="302"/>
        <v>88.27</v>
      </c>
      <c r="AA523" s="41">
        <f t="shared" si="302"/>
        <v>88.27</v>
      </c>
    </row>
    <row r="524" spans="1:27" collapsed="1" x14ac:dyDescent="0.2">
      <c r="A524" s="98" t="s">
        <v>1538</v>
      </c>
      <c r="B524" s="25" t="str">
        <f>"09"&amp;"."&amp;$B$663&amp;"."&amp;$B$664</f>
        <v>09.01.2024</v>
      </c>
      <c r="C524" s="88" t="s">
        <v>76</v>
      </c>
      <c r="D524" s="89">
        <f>ROUND(((D525+D526+D528+D527)/1000),5)</f>
        <v>1.7091000000000001</v>
      </c>
      <c r="E524" s="89">
        <f>ROUND(((E525+E526+E528+E527)/1000),5)</f>
        <v>1.6394</v>
      </c>
      <c r="F524" s="89">
        <f>ROUND(((F525+F526+F528+F527)/1000),5)</f>
        <v>1.56779</v>
      </c>
      <c r="G524" s="89">
        <f t="shared" ref="G524:AA524" si="303">ROUND(((G525+G526+G528+G527)/1000),5)</f>
        <v>1.55708</v>
      </c>
      <c r="H524" s="89">
        <f t="shared" si="303"/>
        <v>1.5814299999999999</v>
      </c>
      <c r="I524" s="89">
        <f t="shared" si="303"/>
        <v>1.6446799999999999</v>
      </c>
      <c r="J524" s="89">
        <f t="shared" si="303"/>
        <v>1.8235300000000001</v>
      </c>
      <c r="K524" s="89">
        <f t="shared" si="303"/>
        <v>2.1089699999999998</v>
      </c>
      <c r="L524" s="89">
        <f t="shared" si="303"/>
        <v>2.4165899999999998</v>
      </c>
      <c r="M524" s="89">
        <f t="shared" si="303"/>
        <v>2.4563999999999999</v>
      </c>
      <c r="N524" s="89">
        <f t="shared" si="303"/>
        <v>2.47445</v>
      </c>
      <c r="O524" s="89">
        <f t="shared" si="303"/>
        <v>2.5238800000000001</v>
      </c>
      <c r="P524" s="89">
        <f t="shared" si="303"/>
        <v>2.5021200000000001</v>
      </c>
      <c r="Q524" s="89">
        <f t="shared" si="303"/>
        <v>2.51159</v>
      </c>
      <c r="R524" s="89">
        <f t="shared" si="303"/>
        <v>2.5062899999999999</v>
      </c>
      <c r="S524" s="89">
        <f t="shared" si="303"/>
        <v>2.4617100000000001</v>
      </c>
      <c r="T524" s="89">
        <f t="shared" si="303"/>
        <v>2.45417</v>
      </c>
      <c r="U524" s="89">
        <f t="shared" si="303"/>
        <v>2.4389799999999999</v>
      </c>
      <c r="V524" s="89">
        <f t="shared" si="303"/>
        <v>2.4258899999999999</v>
      </c>
      <c r="W524" s="89">
        <f t="shared" si="303"/>
        <v>2.4599500000000001</v>
      </c>
      <c r="X524" s="89">
        <f t="shared" si="303"/>
        <v>2.3667099999999999</v>
      </c>
      <c r="Y524" s="89">
        <f t="shared" si="303"/>
        <v>2.2275399999999999</v>
      </c>
      <c r="Z524" s="89">
        <f t="shared" si="303"/>
        <v>1.9899899999999999</v>
      </c>
      <c r="AA524" s="89">
        <f t="shared" si="303"/>
        <v>1.7487600000000001</v>
      </c>
    </row>
    <row r="525" spans="1:27" ht="12.75" hidden="1" customHeight="1" outlineLevel="1" x14ac:dyDescent="0.2">
      <c r="A525" s="99" t="s">
        <v>1539</v>
      </c>
      <c r="B525" s="60" t="s">
        <v>238</v>
      </c>
      <c r="C525" s="40" t="s">
        <v>79</v>
      </c>
      <c r="D525" s="41">
        <v>1182.93</v>
      </c>
      <c r="E525" s="41">
        <v>1113.23</v>
      </c>
      <c r="F525" s="41">
        <v>1041.6199999999999</v>
      </c>
      <c r="G525" s="41">
        <v>1030.9100000000001</v>
      </c>
      <c r="H525" s="41">
        <v>1055.26</v>
      </c>
      <c r="I525" s="41">
        <v>1118.51</v>
      </c>
      <c r="J525" s="41">
        <v>1297.3599999999999</v>
      </c>
      <c r="K525" s="41">
        <v>1582.8</v>
      </c>
      <c r="L525" s="41">
        <v>1890.42</v>
      </c>
      <c r="M525" s="41">
        <v>1930.23</v>
      </c>
      <c r="N525" s="41">
        <v>1948.28</v>
      </c>
      <c r="O525" s="41">
        <v>1997.71</v>
      </c>
      <c r="P525" s="41">
        <v>1975.95</v>
      </c>
      <c r="Q525" s="41">
        <v>1985.42</v>
      </c>
      <c r="R525" s="41">
        <v>1980.12</v>
      </c>
      <c r="S525" s="41">
        <v>1935.54</v>
      </c>
      <c r="T525" s="41">
        <v>1928</v>
      </c>
      <c r="U525" s="41">
        <v>1912.81</v>
      </c>
      <c r="V525" s="41">
        <v>1899.72</v>
      </c>
      <c r="W525" s="41">
        <v>1933.78</v>
      </c>
      <c r="X525" s="41">
        <v>1840.54</v>
      </c>
      <c r="Y525" s="41">
        <v>1701.37</v>
      </c>
      <c r="Z525" s="41">
        <v>1463.82</v>
      </c>
      <c r="AA525" s="41">
        <v>1222.5899999999999</v>
      </c>
    </row>
    <row r="526" spans="1:27" ht="12.75" hidden="1" customHeight="1" outlineLevel="1" x14ac:dyDescent="0.2">
      <c r="A526" s="99" t="s">
        <v>1540</v>
      </c>
      <c r="B526" s="60" t="s">
        <v>90</v>
      </c>
      <c r="C526" s="40" t="s">
        <v>79</v>
      </c>
      <c r="D526" s="41">
        <f>$D$486</f>
        <v>434.18</v>
      </c>
      <c r="E526" s="41">
        <f t="shared" ref="E526:AA526" si="304">$D$486</f>
        <v>434.18</v>
      </c>
      <c r="F526" s="41">
        <f t="shared" si="304"/>
        <v>434.18</v>
      </c>
      <c r="G526" s="41">
        <f t="shared" si="304"/>
        <v>434.18</v>
      </c>
      <c r="H526" s="41">
        <f t="shared" si="304"/>
        <v>434.18</v>
      </c>
      <c r="I526" s="41">
        <f t="shared" si="304"/>
        <v>434.18</v>
      </c>
      <c r="J526" s="41">
        <f t="shared" si="304"/>
        <v>434.18</v>
      </c>
      <c r="K526" s="41">
        <f t="shared" si="304"/>
        <v>434.18</v>
      </c>
      <c r="L526" s="41">
        <f t="shared" si="304"/>
        <v>434.18</v>
      </c>
      <c r="M526" s="41">
        <f t="shared" si="304"/>
        <v>434.18</v>
      </c>
      <c r="N526" s="41">
        <f t="shared" si="304"/>
        <v>434.18</v>
      </c>
      <c r="O526" s="41">
        <f t="shared" si="304"/>
        <v>434.18</v>
      </c>
      <c r="P526" s="41">
        <f t="shared" si="304"/>
        <v>434.18</v>
      </c>
      <c r="Q526" s="41">
        <f t="shared" si="304"/>
        <v>434.18</v>
      </c>
      <c r="R526" s="41">
        <f t="shared" si="304"/>
        <v>434.18</v>
      </c>
      <c r="S526" s="41">
        <f t="shared" si="304"/>
        <v>434.18</v>
      </c>
      <c r="T526" s="41">
        <f t="shared" si="304"/>
        <v>434.18</v>
      </c>
      <c r="U526" s="41">
        <f t="shared" si="304"/>
        <v>434.18</v>
      </c>
      <c r="V526" s="41">
        <f t="shared" si="304"/>
        <v>434.18</v>
      </c>
      <c r="W526" s="41">
        <f t="shared" si="304"/>
        <v>434.18</v>
      </c>
      <c r="X526" s="41">
        <f t="shared" si="304"/>
        <v>434.18</v>
      </c>
      <c r="Y526" s="41">
        <f t="shared" si="304"/>
        <v>434.18</v>
      </c>
      <c r="Z526" s="41">
        <f t="shared" si="304"/>
        <v>434.18</v>
      </c>
      <c r="AA526" s="41">
        <f t="shared" si="304"/>
        <v>434.18</v>
      </c>
    </row>
    <row r="527" spans="1:27" ht="12.75" hidden="1" customHeight="1" outlineLevel="1" x14ac:dyDescent="0.2">
      <c r="A527" s="99" t="s">
        <v>1541</v>
      </c>
      <c r="B527" s="60" t="s">
        <v>83</v>
      </c>
      <c r="C527" s="40" t="s">
        <v>79</v>
      </c>
      <c r="D527" s="41">
        <v>3.72</v>
      </c>
      <c r="E527" s="41">
        <v>3.72</v>
      </c>
      <c r="F527" s="41">
        <v>3.72</v>
      </c>
      <c r="G527" s="41">
        <v>3.72</v>
      </c>
      <c r="H527" s="41">
        <v>3.72</v>
      </c>
      <c r="I527" s="41">
        <v>3.72</v>
      </c>
      <c r="J527" s="41">
        <v>3.72</v>
      </c>
      <c r="K527" s="41">
        <v>3.72</v>
      </c>
      <c r="L527" s="41">
        <v>3.72</v>
      </c>
      <c r="M527" s="41">
        <v>3.72</v>
      </c>
      <c r="N527" s="41">
        <v>3.72</v>
      </c>
      <c r="O527" s="41">
        <v>3.72</v>
      </c>
      <c r="P527" s="41">
        <v>3.72</v>
      </c>
      <c r="Q527" s="41">
        <v>3.72</v>
      </c>
      <c r="R527" s="41">
        <v>3.72</v>
      </c>
      <c r="S527" s="41">
        <v>3.72</v>
      </c>
      <c r="T527" s="41">
        <v>3.72</v>
      </c>
      <c r="U527" s="41">
        <v>3.72</v>
      </c>
      <c r="V527" s="41">
        <v>3.72</v>
      </c>
      <c r="W527" s="41">
        <v>3.72</v>
      </c>
      <c r="X527" s="41">
        <v>3.72</v>
      </c>
      <c r="Y527" s="41">
        <v>3.72</v>
      </c>
      <c r="Z527" s="41">
        <v>3.72</v>
      </c>
      <c r="AA527" s="41">
        <v>3.72</v>
      </c>
    </row>
    <row r="528" spans="1:27" ht="12.75" hidden="1" customHeight="1" outlineLevel="1" x14ac:dyDescent="0.2">
      <c r="A528" s="99" t="s">
        <v>1542</v>
      </c>
      <c r="B528" s="60" t="s">
        <v>81</v>
      </c>
      <c r="C528" s="40" t="s">
        <v>79</v>
      </c>
      <c r="D528" s="41">
        <f>$D$11</f>
        <v>88.27</v>
      </c>
      <c r="E528" s="41">
        <f t="shared" ref="E528:AA528" si="305">$D$11</f>
        <v>88.27</v>
      </c>
      <c r="F528" s="41">
        <f t="shared" si="305"/>
        <v>88.27</v>
      </c>
      <c r="G528" s="41">
        <f t="shared" si="305"/>
        <v>88.27</v>
      </c>
      <c r="H528" s="41">
        <f t="shared" si="305"/>
        <v>88.27</v>
      </c>
      <c r="I528" s="41">
        <f t="shared" si="305"/>
        <v>88.27</v>
      </c>
      <c r="J528" s="41">
        <f t="shared" si="305"/>
        <v>88.27</v>
      </c>
      <c r="K528" s="41">
        <f t="shared" si="305"/>
        <v>88.27</v>
      </c>
      <c r="L528" s="41">
        <f t="shared" si="305"/>
        <v>88.27</v>
      </c>
      <c r="M528" s="41">
        <f t="shared" si="305"/>
        <v>88.27</v>
      </c>
      <c r="N528" s="41">
        <f t="shared" si="305"/>
        <v>88.27</v>
      </c>
      <c r="O528" s="41">
        <f t="shared" si="305"/>
        <v>88.27</v>
      </c>
      <c r="P528" s="41">
        <f t="shared" si="305"/>
        <v>88.27</v>
      </c>
      <c r="Q528" s="41">
        <f t="shared" si="305"/>
        <v>88.27</v>
      </c>
      <c r="R528" s="41">
        <f t="shared" si="305"/>
        <v>88.27</v>
      </c>
      <c r="S528" s="41">
        <f t="shared" si="305"/>
        <v>88.27</v>
      </c>
      <c r="T528" s="41">
        <f t="shared" si="305"/>
        <v>88.27</v>
      </c>
      <c r="U528" s="41">
        <f t="shared" si="305"/>
        <v>88.27</v>
      </c>
      <c r="V528" s="41">
        <f t="shared" si="305"/>
        <v>88.27</v>
      </c>
      <c r="W528" s="41">
        <f t="shared" si="305"/>
        <v>88.27</v>
      </c>
      <c r="X528" s="41">
        <f t="shared" si="305"/>
        <v>88.27</v>
      </c>
      <c r="Y528" s="41">
        <f t="shared" si="305"/>
        <v>88.27</v>
      </c>
      <c r="Z528" s="41">
        <f t="shared" si="305"/>
        <v>88.27</v>
      </c>
      <c r="AA528" s="41">
        <f t="shared" si="305"/>
        <v>88.27</v>
      </c>
    </row>
    <row r="529" spans="1:27" collapsed="1" x14ac:dyDescent="0.2">
      <c r="A529" s="98" t="s">
        <v>1543</v>
      </c>
      <c r="B529" s="25" t="str">
        <f>"10"&amp;"."&amp;$B$663&amp;"."&amp;$B$664</f>
        <v>10.01.2024</v>
      </c>
      <c r="C529" s="88" t="s">
        <v>76</v>
      </c>
      <c r="D529" s="89">
        <f>ROUND(((D530+D531+D533+D532)/1000),5)</f>
        <v>1.7261299999999999</v>
      </c>
      <c r="E529" s="89">
        <f>ROUND(((E530+E531+E533+E532)/1000),5)</f>
        <v>1.6451800000000001</v>
      </c>
      <c r="F529" s="89">
        <f>ROUND(((F530+F531+F533+F532)/1000),5)</f>
        <v>1.61938</v>
      </c>
      <c r="G529" s="89">
        <f t="shared" ref="G529:AA529" si="306">ROUND(((G530+G531+G533+G532)/1000),5)</f>
        <v>1.6188100000000001</v>
      </c>
      <c r="H529" s="89">
        <f t="shared" si="306"/>
        <v>1.6766099999999999</v>
      </c>
      <c r="I529" s="89">
        <f t="shared" si="306"/>
        <v>1.7678799999999999</v>
      </c>
      <c r="J529" s="89">
        <f t="shared" si="306"/>
        <v>1.98641</v>
      </c>
      <c r="K529" s="89">
        <f t="shared" si="306"/>
        <v>2.2800199999999999</v>
      </c>
      <c r="L529" s="89">
        <f t="shared" si="306"/>
        <v>2.4669500000000002</v>
      </c>
      <c r="M529" s="89">
        <f t="shared" si="306"/>
        <v>2.5161699999999998</v>
      </c>
      <c r="N529" s="89">
        <f t="shared" si="306"/>
        <v>2.54081</v>
      </c>
      <c r="O529" s="89">
        <f t="shared" si="306"/>
        <v>2.59334</v>
      </c>
      <c r="P529" s="89">
        <f t="shared" si="306"/>
        <v>2.5632100000000002</v>
      </c>
      <c r="Q529" s="89">
        <f t="shared" si="306"/>
        <v>2.57254</v>
      </c>
      <c r="R529" s="89">
        <f t="shared" si="306"/>
        <v>2.56833</v>
      </c>
      <c r="S529" s="89">
        <f t="shared" si="306"/>
        <v>2.5156700000000001</v>
      </c>
      <c r="T529" s="89">
        <f t="shared" si="306"/>
        <v>2.5186999999999999</v>
      </c>
      <c r="U529" s="89">
        <f t="shared" si="306"/>
        <v>2.5042599999999999</v>
      </c>
      <c r="V529" s="89">
        <f t="shared" si="306"/>
        <v>2.4841600000000001</v>
      </c>
      <c r="W529" s="89">
        <f t="shared" si="306"/>
        <v>2.5257700000000001</v>
      </c>
      <c r="X529" s="89">
        <f t="shared" si="306"/>
        <v>2.4053399999999998</v>
      </c>
      <c r="Y529" s="89">
        <f t="shared" si="306"/>
        <v>2.28227</v>
      </c>
      <c r="Z529" s="89">
        <f t="shared" si="306"/>
        <v>2.0636999999999999</v>
      </c>
      <c r="AA529" s="89">
        <f t="shared" si="306"/>
        <v>1.77742</v>
      </c>
    </row>
    <row r="530" spans="1:27" ht="12.75" hidden="1" customHeight="1" outlineLevel="1" x14ac:dyDescent="0.2">
      <c r="A530" s="99" t="s">
        <v>1544</v>
      </c>
      <c r="B530" s="60" t="s">
        <v>238</v>
      </c>
      <c r="C530" s="40" t="s">
        <v>79</v>
      </c>
      <c r="D530" s="41">
        <v>1199.96</v>
      </c>
      <c r="E530" s="41">
        <v>1119.01</v>
      </c>
      <c r="F530" s="41">
        <v>1093.21</v>
      </c>
      <c r="G530" s="41">
        <v>1092.6400000000001</v>
      </c>
      <c r="H530" s="41">
        <v>1150.44</v>
      </c>
      <c r="I530" s="41">
        <v>1241.71</v>
      </c>
      <c r="J530" s="41">
        <v>1460.24</v>
      </c>
      <c r="K530" s="41">
        <v>1753.85</v>
      </c>
      <c r="L530" s="41">
        <v>1940.78</v>
      </c>
      <c r="M530" s="41">
        <v>1990</v>
      </c>
      <c r="N530" s="41">
        <v>2014.64</v>
      </c>
      <c r="O530" s="41">
        <v>2067.17</v>
      </c>
      <c r="P530" s="41">
        <v>2037.04</v>
      </c>
      <c r="Q530" s="41">
        <v>2046.37</v>
      </c>
      <c r="R530" s="41">
        <v>2042.16</v>
      </c>
      <c r="S530" s="41">
        <v>1989.5</v>
      </c>
      <c r="T530" s="41">
        <v>1992.53</v>
      </c>
      <c r="U530" s="41">
        <v>1978.09</v>
      </c>
      <c r="V530" s="41">
        <v>1957.99</v>
      </c>
      <c r="W530" s="41">
        <v>1999.6</v>
      </c>
      <c r="X530" s="41">
        <v>1879.17</v>
      </c>
      <c r="Y530" s="41">
        <v>1756.1</v>
      </c>
      <c r="Z530" s="41">
        <v>1537.53</v>
      </c>
      <c r="AA530" s="41">
        <v>1251.25</v>
      </c>
    </row>
    <row r="531" spans="1:27" ht="12.75" hidden="1" customHeight="1" outlineLevel="1" x14ac:dyDescent="0.2">
      <c r="A531" s="99" t="s">
        <v>1545</v>
      </c>
      <c r="B531" s="60" t="s">
        <v>90</v>
      </c>
      <c r="C531" s="40" t="s">
        <v>79</v>
      </c>
      <c r="D531" s="41">
        <f>$D$486</f>
        <v>434.18</v>
      </c>
      <c r="E531" s="41">
        <f t="shared" ref="E531:AA531" si="307">$D$486</f>
        <v>434.18</v>
      </c>
      <c r="F531" s="41">
        <f t="shared" si="307"/>
        <v>434.18</v>
      </c>
      <c r="G531" s="41">
        <f t="shared" si="307"/>
        <v>434.18</v>
      </c>
      <c r="H531" s="41">
        <f t="shared" si="307"/>
        <v>434.18</v>
      </c>
      <c r="I531" s="41">
        <f t="shared" si="307"/>
        <v>434.18</v>
      </c>
      <c r="J531" s="41">
        <f t="shared" si="307"/>
        <v>434.18</v>
      </c>
      <c r="K531" s="41">
        <f t="shared" si="307"/>
        <v>434.18</v>
      </c>
      <c r="L531" s="41">
        <f t="shared" si="307"/>
        <v>434.18</v>
      </c>
      <c r="M531" s="41">
        <f t="shared" si="307"/>
        <v>434.18</v>
      </c>
      <c r="N531" s="41">
        <f t="shared" si="307"/>
        <v>434.18</v>
      </c>
      <c r="O531" s="41">
        <f t="shared" si="307"/>
        <v>434.18</v>
      </c>
      <c r="P531" s="41">
        <f t="shared" si="307"/>
        <v>434.18</v>
      </c>
      <c r="Q531" s="41">
        <f t="shared" si="307"/>
        <v>434.18</v>
      </c>
      <c r="R531" s="41">
        <f t="shared" si="307"/>
        <v>434.18</v>
      </c>
      <c r="S531" s="41">
        <f t="shared" si="307"/>
        <v>434.18</v>
      </c>
      <c r="T531" s="41">
        <f t="shared" si="307"/>
        <v>434.18</v>
      </c>
      <c r="U531" s="41">
        <f t="shared" si="307"/>
        <v>434.18</v>
      </c>
      <c r="V531" s="41">
        <f t="shared" si="307"/>
        <v>434.18</v>
      </c>
      <c r="W531" s="41">
        <f t="shared" si="307"/>
        <v>434.18</v>
      </c>
      <c r="X531" s="41">
        <f t="shared" si="307"/>
        <v>434.18</v>
      </c>
      <c r="Y531" s="41">
        <f t="shared" si="307"/>
        <v>434.18</v>
      </c>
      <c r="Z531" s="41">
        <f t="shared" si="307"/>
        <v>434.18</v>
      </c>
      <c r="AA531" s="41">
        <f t="shared" si="307"/>
        <v>434.18</v>
      </c>
    </row>
    <row r="532" spans="1:27" ht="12.75" hidden="1" customHeight="1" outlineLevel="1" x14ac:dyDescent="0.2">
      <c r="A532" s="99" t="s">
        <v>1546</v>
      </c>
      <c r="B532" s="60" t="s">
        <v>83</v>
      </c>
      <c r="C532" s="40" t="s">
        <v>79</v>
      </c>
      <c r="D532" s="41">
        <v>3.72</v>
      </c>
      <c r="E532" s="41">
        <v>3.72</v>
      </c>
      <c r="F532" s="41">
        <v>3.72</v>
      </c>
      <c r="G532" s="41">
        <v>3.72</v>
      </c>
      <c r="H532" s="41">
        <v>3.72</v>
      </c>
      <c r="I532" s="41">
        <v>3.72</v>
      </c>
      <c r="J532" s="41">
        <v>3.72</v>
      </c>
      <c r="K532" s="41">
        <v>3.72</v>
      </c>
      <c r="L532" s="41">
        <v>3.72</v>
      </c>
      <c r="M532" s="41">
        <v>3.72</v>
      </c>
      <c r="N532" s="41">
        <v>3.72</v>
      </c>
      <c r="O532" s="41">
        <v>3.72</v>
      </c>
      <c r="P532" s="41">
        <v>3.72</v>
      </c>
      <c r="Q532" s="41">
        <v>3.72</v>
      </c>
      <c r="R532" s="41">
        <v>3.72</v>
      </c>
      <c r="S532" s="41">
        <v>3.72</v>
      </c>
      <c r="T532" s="41">
        <v>3.72</v>
      </c>
      <c r="U532" s="41">
        <v>3.72</v>
      </c>
      <c r="V532" s="41">
        <v>3.72</v>
      </c>
      <c r="W532" s="41">
        <v>3.72</v>
      </c>
      <c r="X532" s="41">
        <v>3.72</v>
      </c>
      <c r="Y532" s="41">
        <v>3.72</v>
      </c>
      <c r="Z532" s="41">
        <v>3.72</v>
      </c>
      <c r="AA532" s="41">
        <v>3.72</v>
      </c>
    </row>
    <row r="533" spans="1:27" ht="12.75" hidden="1" customHeight="1" outlineLevel="1" x14ac:dyDescent="0.2">
      <c r="A533" s="99" t="s">
        <v>1547</v>
      </c>
      <c r="B533" s="60" t="s">
        <v>81</v>
      </c>
      <c r="C533" s="40" t="s">
        <v>79</v>
      </c>
      <c r="D533" s="41">
        <f>$D$11</f>
        <v>88.27</v>
      </c>
      <c r="E533" s="41">
        <f t="shared" ref="E533:AA533" si="308">$D$11</f>
        <v>88.27</v>
      </c>
      <c r="F533" s="41">
        <f t="shared" si="308"/>
        <v>88.27</v>
      </c>
      <c r="G533" s="41">
        <f t="shared" si="308"/>
        <v>88.27</v>
      </c>
      <c r="H533" s="41">
        <f t="shared" si="308"/>
        <v>88.27</v>
      </c>
      <c r="I533" s="41">
        <f t="shared" si="308"/>
        <v>88.27</v>
      </c>
      <c r="J533" s="41">
        <f t="shared" si="308"/>
        <v>88.27</v>
      </c>
      <c r="K533" s="41">
        <f t="shared" si="308"/>
        <v>88.27</v>
      </c>
      <c r="L533" s="41">
        <f t="shared" si="308"/>
        <v>88.27</v>
      </c>
      <c r="M533" s="41">
        <f t="shared" si="308"/>
        <v>88.27</v>
      </c>
      <c r="N533" s="41">
        <f t="shared" si="308"/>
        <v>88.27</v>
      </c>
      <c r="O533" s="41">
        <f t="shared" si="308"/>
        <v>88.27</v>
      </c>
      <c r="P533" s="41">
        <f t="shared" si="308"/>
        <v>88.27</v>
      </c>
      <c r="Q533" s="41">
        <f t="shared" si="308"/>
        <v>88.27</v>
      </c>
      <c r="R533" s="41">
        <f t="shared" si="308"/>
        <v>88.27</v>
      </c>
      <c r="S533" s="41">
        <f t="shared" si="308"/>
        <v>88.27</v>
      </c>
      <c r="T533" s="41">
        <f t="shared" si="308"/>
        <v>88.27</v>
      </c>
      <c r="U533" s="41">
        <f t="shared" si="308"/>
        <v>88.27</v>
      </c>
      <c r="V533" s="41">
        <f t="shared" si="308"/>
        <v>88.27</v>
      </c>
      <c r="W533" s="41">
        <f t="shared" si="308"/>
        <v>88.27</v>
      </c>
      <c r="X533" s="41">
        <f t="shared" si="308"/>
        <v>88.27</v>
      </c>
      <c r="Y533" s="41">
        <f t="shared" si="308"/>
        <v>88.27</v>
      </c>
      <c r="Z533" s="41">
        <f t="shared" si="308"/>
        <v>88.27</v>
      </c>
      <c r="AA533" s="41">
        <f t="shared" si="308"/>
        <v>88.27</v>
      </c>
    </row>
    <row r="534" spans="1:27" collapsed="1" x14ac:dyDescent="0.2">
      <c r="A534" s="98" t="s">
        <v>1548</v>
      </c>
      <c r="B534" s="25" t="str">
        <f>"11"&amp;"."&amp;$B$663&amp;"."&amp;$B$664</f>
        <v>11.01.2024</v>
      </c>
      <c r="C534" s="88" t="s">
        <v>76</v>
      </c>
      <c r="D534" s="89">
        <f>ROUND(((D535+D536+D538+D537)/1000),5)</f>
        <v>1.77102</v>
      </c>
      <c r="E534" s="89">
        <f>ROUND(((E535+E536+E538+E537)/1000),5)</f>
        <v>1.70079</v>
      </c>
      <c r="F534" s="89">
        <f>ROUND(((F535+F536+F538+F537)/1000),5)</f>
        <v>1.6454800000000001</v>
      </c>
      <c r="G534" s="89">
        <f t="shared" ref="G534:AA534" si="309">ROUND(((G535+G536+G538+G537)/1000),5)</f>
        <v>1.67286</v>
      </c>
      <c r="H534" s="89">
        <f t="shared" si="309"/>
        <v>1.7176199999999999</v>
      </c>
      <c r="I534" s="89">
        <f t="shared" si="309"/>
        <v>1.78579</v>
      </c>
      <c r="J534" s="89">
        <f t="shared" si="309"/>
        <v>2.00888</v>
      </c>
      <c r="K534" s="89">
        <f t="shared" si="309"/>
        <v>2.3673600000000001</v>
      </c>
      <c r="L534" s="89">
        <f t="shared" si="309"/>
        <v>2.5042900000000001</v>
      </c>
      <c r="M534" s="89">
        <f t="shared" si="309"/>
        <v>2.5510799999999998</v>
      </c>
      <c r="N534" s="89">
        <f t="shared" si="309"/>
        <v>2.5954700000000002</v>
      </c>
      <c r="O534" s="89">
        <f t="shared" si="309"/>
        <v>2.61911</v>
      </c>
      <c r="P534" s="89">
        <f t="shared" si="309"/>
        <v>2.5895299999999999</v>
      </c>
      <c r="Q534" s="89">
        <f t="shared" si="309"/>
        <v>2.5991399999999998</v>
      </c>
      <c r="R534" s="89">
        <f t="shared" si="309"/>
        <v>2.597</v>
      </c>
      <c r="S534" s="89">
        <f t="shared" si="309"/>
        <v>2.5444200000000001</v>
      </c>
      <c r="T534" s="89">
        <f t="shared" si="309"/>
        <v>2.5630299999999999</v>
      </c>
      <c r="U534" s="89">
        <f t="shared" si="309"/>
        <v>2.5845799999999999</v>
      </c>
      <c r="V534" s="89">
        <f t="shared" si="309"/>
        <v>2.5029599999999999</v>
      </c>
      <c r="W534" s="89">
        <f t="shared" si="309"/>
        <v>2.5385900000000001</v>
      </c>
      <c r="X534" s="89">
        <f t="shared" si="309"/>
        <v>2.415</v>
      </c>
      <c r="Y534" s="89">
        <f t="shared" si="309"/>
        <v>2.3045300000000002</v>
      </c>
      <c r="Z534" s="89">
        <f t="shared" si="309"/>
        <v>2.0654499999999998</v>
      </c>
      <c r="AA534" s="89">
        <f t="shared" si="309"/>
        <v>1.7727999999999999</v>
      </c>
    </row>
    <row r="535" spans="1:27" ht="12.75" hidden="1" customHeight="1" outlineLevel="1" x14ac:dyDescent="0.2">
      <c r="A535" s="99" t="s">
        <v>1549</v>
      </c>
      <c r="B535" s="60" t="s">
        <v>238</v>
      </c>
      <c r="C535" s="40" t="s">
        <v>79</v>
      </c>
      <c r="D535" s="41">
        <v>1244.8499999999999</v>
      </c>
      <c r="E535" s="41">
        <v>1174.6199999999999</v>
      </c>
      <c r="F535" s="41">
        <v>1119.31</v>
      </c>
      <c r="G535" s="41">
        <v>1146.69</v>
      </c>
      <c r="H535" s="41">
        <v>1191.45</v>
      </c>
      <c r="I535" s="41">
        <v>1259.6199999999999</v>
      </c>
      <c r="J535" s="41">
        <v>1482.71</v>
      </c>
      <c r="K535" s="41">
        <v>1841.19</v>
      </c>
      <c r="L535" s="41">
        <v>1978.12</v>
      </c>
      <c r="M535" s="41">
        <v>2024.91</v>
      </c>
      <c r="N535" s="41">
        <v>2069.3000000000002</v>
      </c>
      <c r="O535" s="41">
        <v>2092.94</v>
      </c>
      <c r="P535" s="41">
        <v>2063.36</v>
      </c>
      <c r="Q535" s="41">
        <v>2072.9699999999998</v>
      </c>
      <c r="R535" s="41">
        <v>2070.83</v>
      </c>
      <c r="S535" s="41">
        <v>2018.25</v>
      </c>
      <c r="T535" s="41">
        <v>2036.86</v>
      </c>
      <c r="U535" s="41">
        <v>2058.41</v>
      </c>
      <c r="V535" s="41">
        <v>1976.79</v>
      </c>
      <c r="W535" s="41">
        <v>2012.42</v>
      </c>
      <c r="X535" s="41">
        <v>1888.83</v>
      </c>
      <c r="Y535" s="41">
        <v>1778.36</v>
      </c>
      <c r="Z535" s="41">
        <v>1539.28</v>
      </c>
      <c r="AA535" s="41">
        <v>1246.6300000000001</v>
      </c>
    </row>
    <row r="536" spans="1:27" ht="12.75" hidden="1" customHeight="1" outlineLevel="1" x14ac:dyDescent="0.2">
      <c r="A536" s="99" t="s">
        <v>1550</v>
      </c>
      <c r="B536" s="60" t="s">
        <v>90</v>
      </c>
      <c r="C536" s="40" t="s">
        <v>79</v>
      </c>
      <c r="D536" s="41">
        <f>$D$486</f>
        <v>434.18</v>
      </c>
      <c r="E536" s="41">
        <f t="shared" ref="E536:AA536" si="310">$D$486</f>
        <v>434.18</v>
      </c>
      <c r="F536" s="41">
        <f t="shared" si="310"/>
        <v>434.18</v>
      </c>
      <c r="G536" s="41">
        <f t="shared" si="310"/>
        <v>434.18</v>
      </c>
      <c r="H536" s="41">
        <f t="shared" si="310"/>
        <v>434.18</v>
      </c>
      <c r="I536" s="41">
        <f t="shared" si="310"/>
        <v>434.18</v>
      </c>
      <c r="J536" s="41">
        <f t="shared" si="310"/>
        <v>434.18</v>
      </c>
      <c r="K536" s="41">
        <f t="shared" si="310"/>
        <v>434.18</v>
      </c>
      <c r="L536" s="41">
        <f t="shared" si="310"/>
        <v>434.18</v>
      </c>
      <c r="M536" s="41">
        <f t="shared" si="310"/>
        <v>434.18</v>
      </c>
      <c r="N536" s="41">
        <f t="shared" si="310"/>
        <v>434.18</v>
      </c>
      <c r="O536" s="41">
        <f t="shared" si="310"/>
        <v>434.18</v>
      </c>
      <c r="P536" s="41">
        <f t="shared" si="310"/>
        <v>434.18</v>
      </c>
      <c r="Q536" s="41">
        <f t="shared" si="310"/>
        <v>434.18</v>
      </c>
      <c r="R536" s="41">
        <f t="shared" si="310"/>
        <v>434.18</v>
      </c>
      <c r="S536" s="41">
        <f t="shared" si="310"/>
        <v>434.18</v>
      </c>
      <c r="T536" s="41">
        <f t="shared" si="310"/>
        <v>434.18</v>
      </c>
      <c r="U536" s="41">
        <f t="shared" si="310"/>
        <v>434.18</v>
      </c>
      <c r="V536" s="41">
        <f t="shared" si="310"/>
        <v>434.18</v>
      </c>
      <c r="W536" s="41">
        <f t="shared" si="310"/>
        <v>434.18</v>
      </c>
      <c r="X536" s="41">
        <f t="shared" si="310"/>
        <v>434.18</v>
      </c>
      <c r="Y536" s="41">
        <f t="shared" si="310"/>
        <v>434.18</v>
      </c>
      <c r="Z536" s="41">
        <f t="shared" si="310"/>
        <v>434.18</v>
      </c>
      <c r="AA536" s="41">
        <f t="shared" si="310"/>
        <v>434.18</v>
      </c>
    </row>
    <row r="537" spans="1:27" ht="12.75" hidden="1" customHeight="1" outlineLevel="1" x14ac:dyDescent="0.2">
      <c r="A537" s="99" t="s">
        <v>1551</v>
      </c>
      <c r="B537" s="60" t="s">
        <v>83</v>
      </c>
      <c r="C537" s="40" t="s">
        <v>79</v>
      </c>
      <c r="D537" s="41">
        <v>3.72</v>
      </c>
      <c r="E537" s="41">
        <v>3.72</v>
      </c>
      <c r="F537" s="41">
        <v>3.72</v>
      </c>
      <c r="G537" s="41">
        <v>3.72</v>
      </c>
      <c r="H537" s="41">
        <v>3.72</v>
      </c>
      <c r="I537" s="41">
        <v>3.72</v>
      </c>
      <c r="J537" s="41">
        <v>3.72</v>
      </c>
      <c r="K537" s="41">
        <v>3.72</v>
      </c>
      <c r="L537" s="41">
        <v>3.72</v>
      </c>
      <c r="M537" s="41">
        <v>3.72</v>
      </c>
      <c r="N537" s="41">
        <v>3.72</v>
      </c>
      <c r="O537" s="41">
        <v>3.72</v>
      </c>
      <c r="P537" s="41">
        <v>3.72</v>
      </c>
      <c r="Q537" s="41">
        <v>3.72</v>
      </c>
      <c r="R537" s="41">
        <v>3.72</v>
      </c>
      <c r="S537" s="41">
        <v>3.72</v>
      </c>
      <c r="T537" s="41">
        <v>3.72</v>
      </c>
      <c r="U537" s="41">
        <v>3.72</v>
      </c>
      <c r="V537" s="41">
        <v>3.72</v>
      </c>
      <c r="W537" s="41">
        <v>3.72</v>
      </c>
      <c r="X537" s="41">
        <v>3.72</v>
      </c>
      <c r="Y537" s="41">
        <v>3.72</v>
      </c>
      <c r="Z537" s="41">
        <v>3.72</v>
      </c>
      <c r="AA537" s="41">
        <v>3.72</v>
      </c>
    </row>
    <row r="538" spans="1:27" ht="12.75" hidden="1" customHeight="1" outlineLevel="1" x14ac:dyDescent="0.2">
      <c r="A538" s="99" t="s">
        <v>1552</v>
      </c>
      <c r="B538" s="60" t="s">
        <v>81</v>
      </c>
      <c r="C538" s="40" t="s">
        <v>79</v>
      </c>
      <c r="D538" s="41">
        <f>$D$11</f>
        <v>88.27</v>
      </c>
      <c r="E538" s="41">
        <f t="shared" ref="E538:AA538" si="311">$D$11</f>
        <v>88.27</v>
      </c>
      <c r="F538" s="41">
        <f t="shared" si="311"/>
        <v>88.27</v>
      </c>
      <c r="G538" s="41">
        <f t="shared" si="311"/>
        <v>88.27</v>
      </c>
      <c r="H538" s="41">
        <f t="shared" si="311"/>
        <v>88.27</v>
      </c>
      <c r="I538" s="41">
        <f t="shared" si="311"/>
        <v>88.27</v>
      </c>
      <c r="J538" s="41">
        <f t="shared" si="311"/>
        <v>88.27</v>
      </c>
      <c r="K538" s="41">
        <f t="shared" si="311"/>
        <v>88.27</v>
      </c>
      <c r="L538" s="41">
        <f t="shared" si="311"/>
        <v>88.27</v>
      </c>
      <c r="M538" s="41">
        <f t="shared" si="311"/>
        <v>88.27</v>
      </c>
      <c r="N538" s="41">
        <f t="shared" si="311"/>
        <v>88.27</v>
      </c>
      <c r="O538" s="41">
        <f t="shared" si="311"/>
        <v>88.27</v>
      </c>
      <c r="P538" s="41">
        <f t="shared" si="311"/>
        <v>88.27</v>
      </c>
      <c r="Q538" s="41">
        <f t="shared" si="311"/>
        <v>88.27</v>
      </c>
      <c r="R538" s="41">
        <f t="shared" si="311"/>
        <v>88.27</v>
      </c>
      <c r="S538" s="41">
        <f t="shared" si="311"/>
        <v>88.27</v>
      </c>
      <c r="T538" s="41">
        <f t="shared" si="311"/>
        <v>88.27</v>
      </c>
      <c r="U538" s="41">
        <f t="shared" si="311"/>
        <v>88.27</v>
      </c>
      <c r="V538" s="41">
        <f t="shared" si="311"/>
        <v>88.27</v>
      </c>
      <c r="W538" s="41">
        <f t="shared" si="311"/>
        <v>88.27</v>
      </c>
      <c r="X538" s="41">
        <f t="shared" si="311"/>
        <v>88.27</v>
      </c>
      <c r="Y538" s="41">
        <f t="shared" si="311"/>
        <v>88.27</v>
      </c>
      <c r="Z538" s="41">
        <f t="shared" si="311"/>
        <v>88.27</v>
      </c>
      <c r="AA538" s="41">
        <f t="shared" si="311"/>
        <v>88.27</v>
      </c>
    </row>
    <row r="539" spans="1:27" collapsed="1" x14ac:dyDescent="0.2">
      <c r="A539" s="98" t="s">
        <v>1553</v>
      </c>
      <c r="B539" s="25" t="str">
        <f>"12"&amp;"."&amp;$B$663&amp;"."&amp;$B$664</f>
        <v>12.01.2024</v>
      </c>
      <c r="C539" s="88" t="s">
        <v>76</v>
      </c>
      <c r="D539" s="89">
        <f>ROUND(((D540+D541+D543+D542)/1000),5)</f>
        <v>1.71546</v>
      </c>
      <c r="E539" s="89">
        <f>ROUND(((E540+E541+E543+E542)/1000),5)</f>
        <v>1.6385700000000001</v>
      </c>
      <c r="F539" s="89">
        <f>ROUND(((F540+F541+F543+F542)/1000),5)</f>
        <v>1.5664899999999999</v>
      </c>
      <c r="G539" s="89">
        <f t="shared" ref="G539:AA539" si="312">ROUND(((G540+G541+G543+G542)/1000),5)</f>
        <v>1.5813699999999999</v>
      </c>
      <c r="H539" s="89">
        <f t="shared" si="312"/>
        <v>1.64367</v>
      </c>
      <c r="I539" s="89">
        <f t="shared" si="312"/>
        <v>1.7706599999999999</v>
      </c>
      <c r="J539" s="89">
        <f t="shared" si="312"/>
        <v>1.98369</v>
      </c>
      <c r="K539" s="89">
        <f t="shared" si="312"/>
        <v>2.22139</v>
      </c>
      <c r="L539" s="89">
        <f t="shared" si="312"/>
        <v>2.39236</v>
      </c>
      <c r="M539" s="89">
        <f t="shared" si="312"/>
        <v>2.4373200000000002</v>
      </c>
      <c r="N539" s="89">
        <f t="shared" si="312"/>
        <v>2.4822700000000002</v>
      </c>
      <c r="O539" s="89">
        <f t="shared" si="312"/>
        <v>2.5270800000000002</v>
      </c>
      <c r="P539" s="89">
        <f t="shared" si="312"/>
        <v>2.4915500000000002</v>
      </c>
      <c r="Q539" s="89">
        <f t="shared" si="312"/>
        <v>2.5062500000000001</v>
      </c>
      <c r="R539" s="89">
        <f t="shared" si="312"/>
        <v>2.5015100000000001</v>
      </c>
      <c r="S539" s="89">
        <f t="shared" si="312"/>
        <v>2.4327800000000002</v>
      </c>
      <c r="T539" s="89">
        <f t="shared" si="312"/>
        <v>2.45112</v>
      </c>
      <c r="U539" s="89">
        <f t="shared" si="312"/>
        <v>2.4798200000000001</v>
      </c>
      <c r="V539" s="89">
        <f t="shared" si="312"/>
        <v>2.4733900000000002</v>
      </c>
      <c r="W539" s="89">
        <f t="shared" si="312"/>
        <v>2.5078</v>
      </c>
      <c r="X539" s="89">
        <f t="shared" si="312"/>
        <v>2.4324599999999998</v>
      </c>
      <c r="Y539" s="89">
        <f t="shared" si="312"/>
        <v>2.31887</v>
      </c>
      <c r="Z539" s="89">
        <f t="shared" si="312"/>
        <v>2.07951</v>
      </c>
      <c r="AA539" s="89">
        <f t="shared" si="312"/>
        <v>1.86954</v>
      </c>
    </row>
    <row r="540" spans="1:27" ht="12.75" hidden="1" customHeight="1" outlineLevel="1" x14ac:dyDescent="0.2">
      <c r="A540" s="99" t="s">
        <v>1554</v>
      </c>
      <c r="B540" s="60" t="s">
        <v>238</v>
      </c>
      <c r="C540" s="40" t="s">
        <v>79</v>
      </c>
      <c r="D540" s="41">
        <v>1189.29</v>
      </c>
      <c r="E540" s="41">
        <v>1112.4000000000001</v>
      </c>
      <c r="F540" s="41">
        <v>1040.32</v>
      </c>
      <c r="G540" s="41">
        <v>1055.2</v>
      </c>
      <c r="H540" s="41">
        <v>1117.5</v>
      </c>
      <c r="I540" s="41">
        <v>1244.49</v>
      </c>
      <c r="J540" s="41">
        <v>1457.52</v>
      </c>
      <c r="K540" s="41">
        <v>1695.22</v>
      </c>
      <c r="L540" s="41">
        <v>1866.19</v>
      </c>
      <c r="M540" s="41">
        <v>1911.15</v>
      </c>
      <c r="N540" s="41">
        <v>1956.1</v>
      </c>
      <c r="O540" s="41">
        <v>2000.91</v>
      </c>
      <c r="P540" s="41">
        <v>1965.38</v>
      </c>
      <c r="Q540" s="41">
        <v>1980.08</v>
      </c>
      <c r="R540" s="41">
        <v>1975.34</v>
      </c>
      <c r="S540" s="41">
        <v>1906.61</v>
      </c>
      <c r="T540" s="41">
        <v>1924.95</v>
      </c>
      <c r="U540" s="41">
        <v>1953.65</v>
      </c>
      <c r="V540" s="41">
        <v>1947.22</v>
      </c>
      <c r="W540" s="41">
        <v>1981.63</v>
      </c>
      <c r="X540" s="41">
        <v>1906.29</v>
      </c>
      <c r="Y540" s="41">
        <v>1792.7</v>
      </c>
      <c r="Z540" s="41">
        <v>1553.34</v>
      </c>
      <c r="AA540" s="41">
        <v>1343.37</v>
      </c>
    </row>
    <row r="541" spans="1:27" ht="12.75" hidden="1" customHeight="1" outlineLevel="1" x14ac:dyDescent="0.2">
      <c r="A541" s="99" t="s">
        <v>1555</v>
      </c>
      <c r="B541" s="60" t="s">
        <v>90</v>
      </c>
      <c r="C541" s="40" t="s">
        <v>79</v>
      </c>
      <c r="D541" s="41">
        <f>$D$486</f>
        <v>434.18</v>
      </c>
      <c r="E541" s="41">
        <f t="shared" ref="E541:AA541" si="313">$D$486</f>
        <v>434.18</v>
      </c>
      <c r="F541" s="41">
        <f t="shared" si="313"/>
        <v>434.18</v>
      </c>
      <c r="G541" s="41">
        <f t="shared" si="313"/>
        <v>434.18</v>
      </c>
      <c r="H541" s="41">
        <f t="shared" si="313"/>
        <v>434.18</v>
      </c>
      <c r="I541" s="41">
        <f t="shared" si="313"/>
        <v>434.18</v>
      </c>
      <c r="J541" s="41">
        <f t="shared" si="313"/>
        <v>434.18</v>
      </c>
      <c r="K541" s="41">
        <f t="shared" si="313"/>
        <v>434.18</v>
      </c>
      <c r="L541" s="41">
        <f t="shared" si="313"/>
        <v>434.18</v>
      </c>
      <c r="M541" s="41">
        <f t="shared" si="313"/>
        <v>434.18</v>
      </c>
      <c r="N541" s="41">
        <f t="shared" si="313"/>
        <v>434.18</v>
      </c>
      <c r="O541" s="41">
        <f t="shared" si="313"/>
        <v>434.18</v>
      </c>
      <c r="P541" s="41">
        <f t="shared" si="313"/>
        <v>434.18</v>
      </c>
      <c r="Q541" s="41">
        <f t="shared" si="313"/>
        <v>434.18</v>
      </c>
      <c r="R541" s="41">
        <f t="shared" si="313"/>
        <v>434.18</v>
      </c>
      <c r="S541" s="41">
        <f t="shared" si="313"/>
        <v>434.18</v>
      </c>
      <c r="T541" s="41">
        <f t="shared" si="313"/>
        <v>434.18</v>
      </c>
      <c r="U541" s="41">
        <f t="shared" si="313"/>
        <v>434.18</v>
      </c>
      <c r="V541" s="41">
        <f t="shared" si="313"/>
        <v>434.18</v>
      </c>
      <c r="W541" s="41">
        <f t="shared" si="313"/>
        <v>434.18</v>
      </c>
      <c r="X541" s="41">
        <f t="shared" si="313"/>
        <v>434.18</v>
      </c>
      <c r="Y541" s="41">
        <f t="shared" si="313"/>
        <v>434.18</v>
      </c>
      <c r="Z541" s="41">
        <f t="shared" si="313"/>
        <v>434.18</v>
      </c>
      <c r="AA541" s="41">
        <f t="shared" si="313"/>
        <v>434.18</v>
      </c>
    </row>
    <row r="542" spans="1:27" ht="12.75" hidden="1" customHeight="1" outlineLevel="1" x14ac:dyDescent="0.2">
      <c r="A542" s="99" t="s">
        <v>1556</v>
      </c>
      <c r="B542" s="60" t="s">
        <v>83</v>
      </c>
      <c r="C542" s="40" t="s">
        <v>79</v>
      </c>
      <c r="D542" s="41">
        <v>3.72</v>
      </c>
      <c r="E542" s="41">
        <v>3.72</v>
      </c>
      <c r="F542" s="41">
        <v>3.72</v>
      </c>
      <c r="G542" s="41">
        <v>3.72</v>
      </c>
      <c r="H542" s="41">
        <v>3.72</v>
      </c>
      <c r="I542" s="41">
        <v>3.72</v>
      </c>
      <c r="J542" s="41">
        <v>3.72</v>
      </c>
      <c r="K542" s="41">
        <v>3.72</v>
      </c>
      <c r="L542" s="41">
        <v>3.72</v>
      </c>
      <c r="M542" s="41">
        <v>3.72</v>
      </c>
      <c r="N542" s="41">
        <v>3.72</v>
      </c>
      <c r="O542" s="41">
        <v>3.72</v>
      </c>
      <c r="P542" s="41">
        <v>3.72</v>
      </c>
      <c r="Q542" s="41">
        <v>3.72</v>
      </c>
      <c r="R542" s="41">
        <v>3.72</v>
      </c>
      <c r="S542" s="41">
        <v>3.72</v>
      </c>
      <c r="T542" s="41">
        <v>3.72</v>
      </c>
      <c r="U542" s="41">
        <v>3.72</v>
      </c>
      <c r="V542" s="41">
        <v>3.72</v>
      </c>
      <c r="W542" s="41">
        <v>3.72</v>
      </c>
      <c r="X542" s="41">
        <v>3.72</v>
      </c>
      <c r="Y542" s="41">
        <v>3.72</v>
      </c>
      <c r="Z542" s="41">
        <v>3.72</v>
      </c>
      <c r="AA542" s="41">
        <v>3.72</v>
      </c>
    </row>
    <row r="543" spans="1:27" ht="12.75" hidden="1" customHeight="1" outlineLevel="1" x14ac:dyDescent="0.2">
      <c r="A543" s="99" t="s">
        <v>1557</v>
      </c>
      <c r="B543" s="60" t="s">
        <v>81</v>
      </c>
      <c r="C543" s="40" t="s">
        <v>79</v>
      </c>
      <c r="D543" s="41">
        <f>$D$11</f>
        <v>88.27</v>
      </c>
      <c r="E543" s="41">
        <f t="shared" ref="E543:AA543" si="314">$D$11</f>
        <v>88.27</v>
      </c>
      <c r="F543" s="41">
        <f t="shared" si="314"/>
        <v>88.27</v>
      </c>
      <c r="G543" s="41">
        <f t="shared" si="314"/>
        <v>88.27</v>
      </c>
      <c r="H543" s="41">
        <f t="shared" si="314"/>
        <v>88.27</v>
      </c>
      <c r="I543" s="41">
        <f t="shared" si="314"/>
        <v>88.27</v>
      </c>
      <c r="J543" s="41">
        <f t="shared" si="314"/>
        <v>88.27</v>
      </c>
      <c r="K543" s="41">
        <f t="shared" si="314"/>
        <v>88.27</v>
      </c>
      <c r="L543" s="41">
        <f t="shared" si="314"/>
        <v>88.27</v>
      </c>
      <c r="M543" s="41">
        <f t="shared" si="314"/>
        <v>88.27</v>
      </c>
      <c r="N543" s="41">
        <f t="shared" si="314"/>
        <v>88.27</v>
      </c>
      <c r="O543" s="41">
        <f t="shared" si="314"/>
        <v>88.27</v>
      </c>
      <c r="P543" s="41">
        <f t="shared" si="314"/>
        <v>88.27</v>
      </c>
      <c r="Q543" s="41">
        <f t="shared" si="314"/>
        <v>88.27</v>
      </c>
      <c r="R543" s="41">
        <f t="shared" si="314"/>
        <v>88.27</v>
      </c>
      <c r="S543" s="41">
        <f t="shared" si="314"/>
        <v>88.27</v>
      </c>
      <c r="T543" s="41">
        <f t="shared" si="314"/>
        <v>88.27</v>
      </c>
      <c r="U543" s="41">
        <f t="shared" si="314"/>
        <v>88.27</v>
      </c>
      <c r="V543" s="41">
        <f t="shared" si="314"/>
        <v>88.27</v>
      </c>
      <c r="W543" s="41">
        <f t="shared" si="314"/>
        <v>88.27</v>
      </c>
      <c r="X543" s="41">
        <f t="shared" si="314"/>
        <v>88.27</v>
      </c>
      <c r="Y543" s="41">
        <f t="shared" si="314"/>
        <v>88.27</v>
      </c>
      <c r="Z543" s="41">
        <f t="shared" si="314"/>
        <v>88.27</v>
      </c>
      <c r="AA543" s="41">
        <f t="shared" si="314"/>
        <v>88.27</v>
      </c>
    </row>
    <row r="544" spans="1:27" collapsed="1" x14ac:dyDescent="0.2">
      <c r="A544" s="98" t="s">
        <v>1558</v>
      </c>
      <c r="B544" s="25" t="str">
        <f>"13"&amp;"."&amp;$B$663&amp;"."&amp;$B$664</f>
        <v>13.01.2024</v>
      </c>
      <c r="C544" s="88" t="s">
        <v>76</v>
      </c>
      <c r="D544" s="89">
        <f>ROUND(((D545+D546+D548+D547)/1000),5)</f>
        <v>2.0465800000000001</v>
      </c>
      <c r="E544" s="89">
        <f>ROUND(((E545+E546+E548+E547)/1000),5)</f>
        <v>1.85978</v>
      </c>
      <c r="F544" s="89">
        <f>ROUND(((F545+F546+F548+F547)/1000),5)</f>
        <v>1.81393</v>
      </c>
      <c r="G544" s="89">
        <f t="shared" ref="G544:AA544" si="315">ROUND(((G545+G546+G548+G547)/1000),5)</f>
        <v>1.8090900000000001</v>
      </c>
      <c r="H544" s="89">
        <f t="shared" si="315"/>
        <v>1.8470800000000001</v>
      </c>
      <c r="I544" s="89">
        <f t="shared" si="315"/>
        <v>1.95407</v>
      </c>
      <c r="J544" s="89">
        <f t="shared" si="315"/>
        <v>2.0033400000000001</v>
      </c>
      <c r="K544" s="89">
        <f t="shared" si="315"/>
        <v>2.05925</v>
      </c>
      <c r="L544" s="89">
        <f t="shared" si="315"/>
        <v>2.2328800000000002</v>
      </c>
      <c r="M544" s="89">
        <f t="shared" si="315"/>
        <v>2.23943</v>
      </c>
      <c r="N544" s="89">
        <f t="shared" si="315"/>
        <v>2.3032400000000002</v>
      </c>
      <c r="O544" s="89">
        <f t="shared" si="315"/>
        <v>2.3359700000000001</v>
      </c>
      <c r="P544" s="89">
        <f t="shared" si="315"/>
        <v>2.4285199999999998</v>
      </c>
      <c r="Q544" s="89">
        <f t="shared" si="315"/>
        <v>2.4498000000000002</v>
      </c>
      <c r="R544" s="89">
        <f t="shared" si="315"/>
        <v>2.3519399999999999</v>
      </c>
      <c r="S544" s="89">
        <f t="shared" si="315"/>
        <v>2.3340399999999999</v>
      </c>
      <c r="T544" s="89">
        <f t="shared" si="315"/>
        <v>2.43228</v>
      </c>
      <c r="U544" s="89">
        <f t="shared" si="315"/>
        <v>2.7098</v>
      </c>
      <c r="V544" s="89">
        <f t="shared" si="315"/>
        <v>2.7344300000000001</v>
      </c>
      <c r="W544" s="89">
        <f t="shared" si="315"/>
        <v>2.4088599999999998</v>
      </c>
      <c r="X544" s="89">
        <f t="shared" si="315"/>
        <v>2.2815099999999999</v>
      </c>
      <c r="Y544" s="89">
        <f t="shared" si="315"/>
        <v>2.00204</v>
      </c>
      <c r="Z544" s="89">
        <f t="shared" si="315"/>
        <v>1.9789399999999999</v>
      </c>
      <c r="AA544" s="89">
        <f t="shared" si="315"/>
        <v>2.0569500000000001</v>
      </c>
    </row>
    <row r="545" spans="1:27" ht="12.75" hidden="1" customHeight="1" outlineLevel="1" x14ac:dyDescent="0.2">
      <c r="A545" s="99" t="s">
        <v>1559</v>
      </c>
      <c r="B545" s="60" t="s">
        <v>238</v>
      </c>
      <c r="C545" s="40" t="s">
        <v>79</v>
      </c>
      <c r="D545" s="41">
        <v>1520.41</v>
      </c>
      <c r="E545" s="41">
        <v>1333.61</v>
      </c>
      <c r="F545" s="41">
        <v>1287.76</v>
      </c>
      <c r="G545" s="41">
        <v>1282.92</v>
      </c>
      <c r="H545" s="41">
        <v>1320.91</v>
      </c>
      <c r="I545" s="41">
        <v>1427.9</v>
      </c>
      <c r="J545" s="41">
        <v>1477.17</v>
      </c>
      <c r="K545" s="41">
        <v>1533.08</v>
      </c>
      <c r="L545" s="41">
        <v>1706.71</v>
      </c>
      <c r="M545" s="41">
        <v>1713.26</v>
      </c>
      <c r="N545" s="41">
        <v>1777.07</v>
      </c>
      <c r="O545" s="41">
        <v>1809.8</v>
      </c>
      <c r="P545" s="41">
        <v>1902.35</v>
      </c>
      <c r="Q545" s="41">
        <v>1923.63</v>
      </c>
      <c r="R545" s="41">
        <v>1825.77</v>
      </c>
      <c r="S545" s="41">
        <v>1807.87</v>
      </c>
      <c r="T545" s="41">
        <v>1906.11</v>
      </c>
      <c r="U545" s="41">
        <v>2183.63</v>
      </c>
      <c r="V545" s="41">
        <v>2208.2600000000002</v>
      </c>
      <c r="W545" s="41">
        <v>1882.69</v>
      </c>
      <c r="X545" s="41">
        <v>1755.34</v>
      </c>
      <c r="Y545" s="41">
        <v>1475.87</v>
      </c>
      <c r="Z545" s="41">
        <v>1452.77</v>
      </c>
      <c r="AA545" s="41">
        <v>1530.78</v>
      </c>
    </row>
    <row r="546" spans="1:27" ht="12.75" hidden="1" customHeight="1" outlineLevel="1" x14ac:dyDescent="0.2">
      <c r="A546" s="99" t="s">
        <v>1560</v>
      </c>
      <c r="B546" s="60" t="s">
        <v>90</v>
      </c>
      <c r="C546" s="40" t="s">
        <v>79</v>
      </c>
      <c r="D546" s="41">
        <f>$D$486</f>
        <v>434.18</v>
      </c>
      <c r="E546" s="41">
        <f t="shared" ref="E546:AA546" si="316">$D$486</f>
        <v>434.18</v>
      </c>
      <c r="F546" s="41">
        <f t="shared" si="316"/>
        <v>434.18</v>
      </c>
      <c r="G546" s="41">
        <f t="shared" si="316"/>
        <v>434.18</v>
      </c>
      <c r="H546" s="41">
        <f t="shared" si="316"/>
        <v>434.18</v>
      </c>
      <c r="I546" s="41">
        <f t="shared" si="316"/>
        <v>434.18</v>
      </c>
      <c r="J546" s="41">
        <f t="shared" si="316"/>
        <v>434.18</v>
      </c>
      <c r="K546" s="41">
        <f t="shared" si="316"/>
        <v>434.18</v>
      </c>
      <c r="L546" s="41">
        <f t="shared" si="316"/>
        <v>434.18</v>
      </c>
      <c r="M546" s="41">
        <f t="shared" si="316"/>
        <v>434.18</v>
      </c>
      <c r="N546" s="41">
        <f t="shared" si="316"/>
        <v>434.18</v>
      </c>
      <c r="O546" s="41">
        <f t="shared" si="316"/>
        <v>434.18</v>
      </c>
      <c r="P546" s="41">
        <f t="shared" si="316"/>
        <v>434.18</v>
      </c>
      <c r="Q546" s="41">
        <f t="shared" si="316"/>
        <v>434.18</v>
      </c>
      <c r="R546" s="41">
        <f t="shared" si="316"/>
        <v>434.18</v>
      </c>
      <c r="S546" s="41">
        <f t="shared" si="316"/>
        <v>434.18</v>
      </c>
      <c r="T546" s="41">
        <f t="shared" si="316"/>
        <v>434.18</v>
      </c>
      <c r="U546" s="41">
        <f t="shared" si="316"/>
        <v>434.18</v>
      </c>
      <c r="V546" s="41">
        <f t="shared" si="316"/>
        <v>434.18</v>
      </c>
      <c r="W546" s="41">
        <f t="shared" si="316"/>
        <v>434.18</v>
      </c>
      <c r="X546" s="41">
        <f t="shared" si="316"/>
        <v>434.18</v>
      </c>
      <c r="Y546" s="41">
        <f t="shared" si="316"/>
        <v>434.18</v>
      </c>
      <c r="Z546" s="41">
        <f t="shared" si="316"/>
        <v>434.18</v>
      </c>
      <c r="AA546" s="41">
        <f t="shared" si="316"/>
        <v>434.18</v>
      </c>
    </row>
    <row r="547" spans="1:27" ht="12.75" hidden="1" customHeight="1" outlineLevel="1" x14ac:dyDescent="0.2">
      <c r="A547" s="99" t="s">
        <v>1561</v>
      </c>
      <c r="B547" s="60" t="s">
        <v>83</v>
      </c>
      <c r="C547" s="40" t="s">
        <v>79</v>
      </c>
      <c r="D547" s="41">
        <v>3.72</v>
      </c>
      <c r="E547" s="41">
        <v>3.72</v>
      </c>
      <c r="F547" s="41">
        <v>3.72</v>
      </c>
      <c r="G547" s="41">
        <v>3.72</v>
      </c>
      <c r="H547" s="41">
        <v>3.72</v>
      </c>
      <c r="I547" s="41">
        <v>3.72</v>
      </c>
      <c r="J547" s="41">
        <v>3.72</v>
      </c>
      <c r="K547" s="41">
        <v>3.72</v>
      </c>
      <c r="L547" s="41">
        <v>3.72</v>
      </c>
      <c r="M547" s="41">
        <v>3.72</v>
      </c>
      <c r="N547" s="41">
        <v>3.72</v>
      </c>
      <c r="O547" s="41">
        <v>3.72</v>
      </c>
      <c r="P547" s="41">
        <v>3.72</v>
      </c>
      <c r="Q547" s="41">
        <v>3.72</v>
      </c>
      <c r="R547" s="41">
        <v>3.72</v>
      </c>
      <c r="S547" s="41">
        <v>3.72</v>
      </c>
      <c r="T547" s="41">
        <v>3.72</v>
      </c>
      <c r="U547" s="41">
        <v>3.72</v>
      </c>
      <c r="V547" s="41">
        <v>3.72</v>
      </c>
      <c r="W547" s="41">
        <v>3.72</v>
      </c>
      <c r="X547" s="41">
        <v>3.72</v>
      </c>
      <c r="Y547" s="41">
        <v>3.72</v>
      </c>
      <c r="Z547" s="41">
        <v>3.72</v>
      </c>
      <c r="AA547" s="41">
        <v>3.72</v>
      </c>
    </row>
    <row r="548" spans="1:27" ht="12.75" hidden="1" customHeight="1" outlineLevel="1" x14ac:dyDescent="0.2">
      <c r="A548" s="99" t="s">
        <v>1562</v>
      </c>
      <c r="B548" s="60" t="s">
        <v>81</v>
      </c>
      <c r="C548" s="40" t="s">
        <v>79</v>
      </c>
      <c r="D548" s="41">
        <f>$D$11</f>
        <v>88.27</v>
      </c>
      <c r="E548" s="41">
        <f t="shared" ref="E548:AA548" si="317">$D$11</f>
        <v>88.27</v>
      </c>
      <c r="F548" s="41">
        <f t="shared" si="317"/>
        <v>88.27</v>
      </c>
      <c r="G548" s="41">
        <f t="shared" si="317"/>
        <v>88.27</v>
      </c>
      <c r="H548" s="41">
        <f t="shared" si="317"/>
        <v>88.27</v>
      </c>
      <c r="I548" s="41">
        <f t="shared" si="317"/>
        <v>88.27</v>
      </c>
      <c r="J548" s="41">
        <f t="shared" si="317"/>
        <v>88.27</v>
      </c>
      <c r="K548" s="41">
        <f t="shared" si="317"/>
        <v>88.27</v>
      </c>
      <c r="L548" s="41">
        <f t="shared" si="317"/>
        <v>88.27</v>
      </c>
      <c r="M548" s="41">
        <f t="shared" si="317"/>
        <v>88.27</v>
      </c>
      <c r="N548" s="41">
        <f t="shared" si="317"/>
        <v>88.27</v>
      </c>
      <c r="O548" s="41">
        <f t="shared" si="317"/>
        <v>88.27</v>
      </c>
      <c r="P548" s="41">
        <f t="shared" si="317"/>
        <v>88.27</v>
      </c>
      <c r="Q548" s="41">
        <f t="shared" si="317"/>
        <v>88.27</v>
      </c>
      <c r="R548" s="41">
        <f t="shared" si="317"/>
        <v>88.27</v>
      </c>
      <c r="S548" s="41">
        <f t="shared" si="317"/>
        <v>88.27</v>
      </c>
      <c r="T548" s="41">
        <f t="shared" si="317"/>
        <v>88.27</v>
      </c>
      <c r="U548" s="41">
        <f t="shared" si="317"/>
        <v>88.27</v>
      </c>
      <c r="V548" s="41">
        <f t="shared" si="317"/>
        <v>88.27</v>
      </c>
      <c r="W548" s="41">
        <f t="shared" si="317"/>
        <v>88.27</v>
      </c>
      <c r="X548" s="41">
        <f t="shared" si="317"/>
        <v>88.27</v>
      </c>
      <c r="Y548" s="41">
        <f t="shared" si="317"/>
        <v>88.27</v>
      </c>
      <c r="Z548" s="41">
        <f t="shared" si="317"/>
        <v>88.27</v>
      </c>
      <c r="AA548" s="41">
        <f t="shared" si="317"/>
        <v>88.27</v>
      </c>
    </row>
    <row r="549" spans="1:27" collapsed="1" x14ac:dyDescent="0.2">
      <c r="A549" s="98" t="s">
        <v>1563</v>
      </c>
      <c r="B549" s="25" t="str">
        <f>"14"&amp;"."&amp;$B$663&amp;"."&amp;$B$664</f>
        <v>14.01.2024</v>
      </c>
      <c r="C549" s="88" t="s">
        <v>76</v>
      </c>
      <c r="D549" s="89">
        <f>ROUND(((D550+D551+D553+D552)/1000),5)</f>
        <v>2.0753200000000001</v>
      </c>
      <c r="E549" s="89">
        <f>ROUND(((E550+E551+E553+E552)/1000),5)</f>
        <v>1.94042</v>
      </c>
      <c r="F549" s="89">
        <f>ROUND(((F550+F551+F553+F552)/1000),5)</f>
        <v>1.8121400000000001</v>
      </c>
      <c r="G549" s="89">
        <f t="shared" ref="G549:AA549" si="318">ROUND(((G550+G551+G553+G552)/1000),5)</f>
        <v>1.79793</v>
      </c>
      <c r="H549" s="89">
        <f t="shared" si="318"/>
        <v>1.81403</v>
      </c>
      <c r="I549" s="89">
        <f t="shared" si="318"/>
        <v>1.8913899999999999</v>
      </c>
      <c r="J549" s="89">
        <f t="shared" si="318"/>
        <v>1.92425</v>
      </c>
      <c r="K549" s="89">
        <f t="shared" si="318"/>
        <v>2.0362100000000001</v>
      </c>
      <c r="L549" s="89">
        <f t="shared" si="318"/>
        <v>2.121</v>
      </c>
      <c r="M549" s="89">
        <f t="shared" si="318"/>
        <v>2.2781400000000001</v>
      </c>
      <c r="N549" s="89">
        <f t="shared" si="318"/>
        <v>2.40367</v>
      </c>
      <c r="O549" s="89">
        <f t="shared" si="318"/>
        <v>2.4782000000000002</v>
      </c>
      <c r="P549" s="89">
        <f t="shared" si="318"/>
        <v>2.5043600000000001</v>
      </c>
      <c r="Q549" s="89">
        <f t="shared" si="318"/>
        <v>2.5230999999999999</v>
      </c>
      <c r="R549" s="89">
        <f t="shared" si="318"/>
        <v>2.39316</v>
      </c>
      <c r="S549" s="89">
        <f t="shared" si="318"/>
        <v>2.5248699999999999</v>
      </c>
      <c r="T549" s="89">
        <f t="shared" si="318"/>
        <v>2.7044800000000002</v>
      </c>
      <c r="U549" s="89">
        <f t="shared" si="318"/>
        <v>2.7354699999999998</v>
      </c>
      <c r="V549" s="89">
        <f t="shared" si="318"/>
        <v>2.7298900000000001</v>
      </c>
      <c r="W549" s="89">
        <f t="shared" si="318"/>
        <v>2.5756600000000001</v>
      </c>
      <c r="X549" s="89">
        <f t="shared" si="318"/>
        <v>2.4165199999999998</v>
      </c>
      <c r="Y549" s="89">
        <f t="shared" si="318"/>
        <v>2.2912400000000002</v>
      </c>
      <c r="Z549" s="89">
        <f t="shared" si="318"/>
        <v>2.0914700000000002</v>
      </c>
      <c r="AA549" s="89">
        <f t="shared" si="318"/>
        <v>2.0323500000000001</v>
      </c>
    </row>
    <row r="550" spans="1:27" ht="12.75" hidden="1" customHeight="1" outlineLevel="1" x14ac:dyDescent="0.2">
      <c r="A550" s="99" t="s">
        <v>1564</v>
      </c>
      <c r="B550" s="60" t="s">
        <v>238</v>
      </c>
      <c r="C550" s="40" t="s">
        <v>79</v>
      </c>
      <c r="D550" s="41">
        <v>1549.15</v>
      </c>
      <c r="E550" s="41">
        <v>1414.25</v>
      </c>
      <c r="F550" s="41">
        <v>1285.97</v>
      </c>
      <c r="G550" s="41">
        <v>1271.76</v>
      </c>
      <c r="H550" s="41">
        <v>1287.8599999999999</v>
      </c>
      <c r="I550" s="41">
        <v>1365.22</v>
      </c>
      <c r="J550" s="41">
        <v>1398.08</v>
      </c>
      <c r="K550" s="41">
        <v>1510.04</v>
      </c>
      <c r="L550" s="41">
        <v>1594.83</v>
      </c>
      <c r="M550" s="41">
        <v>1751.97</v>
      </c>
      <c r="N550" s="41">
        <v>1877.5</v>
      </c>
      <c r="O550" s="41">
        <v>1952.03</v>
      </c>
      <c r="P550" s="41">
        <v>1978.19</v>
      </c>
      <c r="Q550" s="41">
        <v>1996.93</v>
      </c>
      <c r="R550" s="41">
        <v>1866.99</v>
      </c>
      <c r="S550" s="41">
        <v>1998.7</v>
      </c>
      <c r="T550" s="41">
        <v>2178.31</v>
      </c>
      <c r="U550" s="41">
        <v>2209.3000000000002</v>
      </c>
      <c r="V550" s="41">
        <v>2203.7199999999998</v>
      </c>
      <c r="W550" s="41">
        <v>2049.4899999999998</v>
      </c>
      <c r="X550" s="41">
        <v>1890.35</v>
      </c>
      <c r="Y550" s="41">
        <v>1765.07</v>
      </c>
      <c r="Z550" s="41">
        <v>1565.3</v>
      </c>
      <c r="AA550" s="41">
        <v>1506.18</v>
      </c>
    </row>
    <row r="551" spans="1:27" ht="12.75" hidden="1" customHeight="1" outlineLevel="1" x14ac:dyDescent="0.2">
      <c r="A551" s="99" t="s">
        <v>1565</v>
      </c>
      <c r="B551" s="60" t="s">
        <v>90</v>
      </c>
      <c r="C551" s="40" t="s">
        <v>79</v>
      </c>
      <c r="D551" s="41">
        <f>$D$486</f>
        <v>434.18</v>
      </c>
      <c r="E551" s="41">
        <f t="shared" ref="E551:AA551" si="319">$D$486</f>
        <v>434.18</v>
      </c>
      <c r="F551" s="41">
        <f t="shared" si="319"/>
        <v>434.18</v>
      </c>
      <c r="G551" s="41">
        <f t="shared" si="319"/>
        <v>434.18</v>
      </c>
      <c r="H551" s="41">
        <f t="shared" si="319"/>
        <v>434.18</v>
      </c>
      <c r="I551" s="41">
        <f t="shared" si="319"/>
        <v>434.18</v>
      </c>
      <c r="J551" s="41">
        <f t="shared" si="319"/>
        <v>434.18</v>
      </c>
      <c r="K551" s="41">
        <f t="shared" si="319"/>
        <v>434.18</v>
      </c>
      <c r="L551" s="41">
        <f t="shared" si="319"/>
        <v>434.18</v>
      </c>
      <c r="M551" s="41">
        <f t="shared" si="319"/>
        <v>434.18</v>
      </c>
      <c r="N551" s="41">
        <f t="shared" si="319"/>
        <v>434.18</v>
      </c>
      <c r="O551" s="41">
        <f t="shared" si="319"/>
        <v>434.18</v>
      </c>
      <c r="P551" s="41">
        <f t="shared" si="319"/>
        <v>434.18</v>
      </c>
      <c r="Q551" s="41">
        <f t="shared" si="319"/>
        <v>434.18</v>
      </c>
      <c r="R551" s="41">
        <f t="shared" si="319"/>
        <v>434.18</v>
      </c>
      <c r="S551" s="41">
        <f t="shared" si="319"/>
        <v>434.18</v>
      </c>
      <c r="T551" s="41">
        <f t="shared" si="319"/>
        <v>434.18</v>
      </c>
      <c r="U551" s="41">
        <f t="shared" si="319"/>
        <v>434.18</v>
      </c>
      <c r="V551" s="41">
        <f t="shared" si="319"/>
        <v>434.18</v>
      </c>
      <c r="W551" s="41">
        <f t="shared" si="319"/>
        <v>434.18</v>
      </c>
      <c r="X551" s="41">
        <f t="shared" si="319"/>
        <v>434.18</v>
      </c>
      <c r="Y551" s="41">
        <f t="shared" si="319"/>
        <v>434.18</v>
      </c>
      <c r="Z551" s="41">
        <f t="shared" si="319"/>
        <v>434.18</v>
      </c>
      <c r="AA551" s="41">
        <f t="shared" si="319"/>
        <v>434.18</v>
      </c>
    </row>
    <row r="552" spans="1:27" ht="12.75" hidden="1" customHeight="1" outlineLevel="1" x14ac:dyDescent="0.2">
      <c r="A552" s="99" t="s">
        <v>1566</v>
      </c>
      <c r="B552" s="60" t="s">
        <v>83</v>
      </c>
      <c r="C552" s="40" t="s">
        <v>79</v>
      </c>
      <c r="D552" s="41">
        <v>3.72</v>
      </c>
      <c r="E552" s="41">
        <v>3.72</v>
      </c>
      <c r="F552" s="41">
        <v>3.72</v>
      </c>
      <c r="G552" s="41">
        <v>3.72</v>
      </c>
      <c r="H552" s="41">
        <v>3.72</v>
      </c>
      <c r="I552" s="41">
        <v>3.72</v>
      </c>
      <c r="J552" s="41">
        <v>3.72</v>
      </c>
      <c r="K552" s="41">
        <v>3.72</v>
      </c>
      <c r="L552" s="41">
        <v>3.72</v>
      </c>
      <c r="M552" s="41">
        <v>3.72</v>
      </c>
      <c r="N552" s="41">
        <v>3.72</v>
      </c>
      <c r="O552" s="41">
        <v>3.72</v>
      </c>
      <c r="P552" s="41">
        <v>3.72</v>
      </c>
      <c r="Q552" s="41">
        <v>3.72</v>
      </c>
      <c r="R552" s="41">
        <v>3.72</v>
      </c>
      <c r="S552" s="41">
        <v>3.72</v>
      </c>
      <c r="T552" s="41">
        <v>3.72</v>
      </c>
      <c r="U552" s="41">
        <v>3.72</v>
      </c>
      <c r="V552" s="41">
        <v>3.72</v>
      </c>
      <c r="W552" s="41">
        <v>3.72</v>
      </c>
      <c r="X552" s="41">
        <v>3.72</v>
      </c>
      <c r="Y552" s="41">
        <v>3.72</v>
      </c>
      <c r="Z552" s="41">
        <v>3.72</v>
      </c>
      <c r="AA552" s="41">
        <v>3.72</v>
      </c>
    </row>
    <row r="553" spans="1:27" ht="12.75" hidden="1" customHeight="1" outlineLevel="1" x14ac:dyDescent="0.2">
      <c r="A553" s="99" t="s">
        <v>1567</v>
      </c>
      <c r="B553" s="60" t="s">
        <v>81</v>
      </c>
      <c r="C553" s="40" t="s">
        <v>79</v>
      </c>
      <c r="D553" s="41">
        <f>$D$11</f>
        <v>88.27</v>
      </c>
      <c r="E553" s="41">
        <f t="shared" ref="E553:AA553" si="320">$D$11</f>
        <v>88.27</v>
      </c>
      <c r="F553" s="41">
        <f t="shared" si="320"/>
        <v>88.27</v>
      </c>
      <c r="G553" s="41">
        <f t="shared" si="320"/>
        <v>88.27</v>
      </c>
      <c r="H553" s="41">
        <f t="shared" si="320"/>
        <v>88.27</v>
      </c>
      <c r="I553" s="41">
        <f t="shared" si="320"/>
        <v>88.27</v>
      </c>
      <c r="J553" s="41">
        <f t="shared" si="320"/>
        <v>88.27</v>
      </c>
      <c r="K553" s="41">
        <f t="shared" si="320"/>
        <v>88.27</v>
      </c>
      <c r="L553" s="41">
        <f t="shared" si="320"/>
        <v>88.27</v>
      </c>
      <c r="M553" s="41">
        <f t="shared" si="320"/>
        <v>88.27</v>
      </c>
      <c r="N553" s="41">
        <f t="shared" si="320"/>
        <v>88.27</v>
      </c>
      <c r="O553" s="41">
        <f t="shared" si="320"/>
        <v>88.27</v>
      </c>
      <c r="P553" s="41">
        <f t="shared" si="320"/>
        <v>88.27</v>
      </c>
      <c r="Q553" s="41">
        <f t="shared" si="320"/>
        <v>88.27</v>
      </c>
      <c r="R553" s="41">
        <f t="shared" si="320"/>
        <v>88.27</v>
      </c>
      <c r="S553" s="41">
        <f t="shared" si="320"/>
        <v>88.27</v>
      </c>
      <c r="T553" s="41">
        <f t="shared" si="320"/>
        <v>88.27</v>
      </c>
      <c r="U553" s="41">
        <f t="shared" si="320"/>
        <v>88.27</v>
      </c>
      <c r="V553" s="41">
        <f t="shared" si="320"/>
        <v>88.27</v>
      </c>
      <c r="W553" s="41">
        <f t="shared" si="320"/>
        <v>88.27</v>
      </c>
      <c r="X553" s="41">
        <f t="shared" si="320"/>
        <v>88.27</v>
      </c>
      <c r="Y553" s="41">
        <f t="shared" si="320"/>
        <v>88.27</v>
      </c>
      <c r="Z553" s="41">
        <f t="shared" si="320"/>
        <v>88.27</v>
      </c>
      <c r="AA553" s="41">
        <f t="shared" si="320"/>
        <v>88.27</v>
      </c>
    </row>
    <row r="554" spans="1:27" collapsed="1" x14ac:dyDescent="0.2">
      <c r="A554" s="98" t="s">
        <v>1568</v>
      </c>
      <c r="B554" s="25" t="str">
        <f>"15"&amp;"."&amp;$B$663&amp;"."&amp;$B$664</f>
        <v>15.01.2024</v>
      </c>
      <c r="C554" s="88" t="s">
        <v>76</v>
      </c>
      <c r="D554" s="89">
        <f>ROUND(((D555+D556+D558+D557)/1000),5)</f>
        <v>1.8007899999999999</v>
      </c>
      <c r="E554" s="89">
        <f>ROUND(((E555+E556+E558+E557)/1000),5)</f>
        <v>1.7432399999999999</v>
      </c>
      <c r="F554" s="89">
        <f>ROUND(((F555+F556+F558+F557)/1000),5)</f>
        <v>1.6878500000000001</v>
      </c>
      <c r="G554" s="89">
        <f t="shared" ref="G554:AA554" si="321">ROUND(((G555+G556+G558+G557)/1000),5)</f>
        <v>1.6810700000000001</v>
      </c>
      <c r="H554" s="89">
        <f t="shared" si="321"/>
        <v>1.74274</v>
      </c>
      <c r="I554" s="89">
        <f t="shared" si="321"/>
        <v>1.86754</v>
      </c>
      <c r="J554" s="89">
        <f t="shared" si="321"/>
        <v>2.0779299999999998</v>
      </c>
      <c r="K554" s="89">
        <f t="shared" si="321"/>
        <v>2.2957900000000002</v>
      </c>
      <c r="L554" s="89">
        <f t="shared" si="321"/>
        <v>2.5590099999999998</v>
      </c>
      <c r="M554" s="89">
        <f t="shared" si="321"/>
        <v>2.59246</v>
      </c>
      <c r="N554" s="89">
        <f t="shared" si="321"/>
        <v>2.58019</v>
      </c>
      <c r="O554" s="89">
        <f t="shared" si="321"/>
        <v>2.6741199999999998</v>
      </c>
      <c r="P554" s="89">
        <f t="shared" si="321"/>
        <v>2.67381</v>
      </c>
      <c r="Q554" s="89">
        <f t="shared" si="321"/>
        <v>2.68432</v>
      </c>
      <c r="R554" s="89">
        <f t="shared" si="321"/>
        <v>2.68066</v>
      </c>
      <c r="S554" s="89">
        <f t="shared" si="321"/>
        <v>2.6170399999999998</v>
      </c>
      <c r="T554" s="89">
        <f t="shared" si="321"/>
        <v>2.7274500000000002</v>
      </c>
      <c r="U554" s="89">
        <f t="shared" si="321"/>
        <v>2.7543700000000002</v>
      </c>
      <c r="V554" s="89">
        <f t="shared" si="321"/>
        <v>2.7471399999999999</v>
      </c>
      <c r="W554" s="89">
        <f t="shared" si="321"/>
        <v>2.6138499999999998</v>
      </c>
      <c r="X554" s="89">
        <f t="shared" si="321"/>
        <v>2.4842</v>
      </c>
      <c r="Y554" s="89">
        <f t="shared" si="321"/>
        <v>2.31731</v>
      </c>
      <c r="Z554" s="89">
        <f t="shared" si="321"/>
        <v>2.1215799999999998</v>
      </c>
      <c r="AA554" s="89">
        <f t="shared" si="321"/>
        <v>1.9892300000000001</v>
      </c>
    </row>
    <row r="555" spans="1:27" ht="12.75" hidden="1" customHeight="1" outlineLevel="1" x14ac:dyDescent="0.2">
      <c r="A555" s="99" t="s">
        <v>1569</v>
      </c>
      <c r="B555" s="60" t="s">
        <v>238</v>
      </c>
      <c r="C555" s="40" t="s">
        <v>79</v>
      </c>
      <c r="D555" s="41">
        <v>1274.6199999999999</v>
      </c>
      <c r="E555" s="41">
        <v>1217.07</v>
      </c>
      <c r="F555" s="41">
        <v>1161.68</v>
      </c>
      <c r="G555" s="41">
        <v>1154.9000000000001</v>
      </c>
      <c r="H555" s="41">
        <v>1216.57</v>
      </c>
      <c r="I555" s="41">
        <v>1341.37</v>
      </c>
      <c r="J555" s="41">
        <v>1551.76</v>
      </c>
      <c r="K555" s="41">
        <v>1769.62</v>
      </c>
      <c r="L555" s="41">
        <v>2032.84</v>
      </c>
      <c r="M555" s="41">
        <v>2066.29</v>
      </c>
      <c r="N555" s="41">
        <v>2054.02</v>
      </c>
      <c r="O555" s="41">
        <v>2147.9499999999998</v>
      </c>
      <c r="P555" s="41">
        <v>2147.64</v>
      </c>
      <c r="Q555" s="41">
        <v>2158.15</v>
      </c>
      <c r="R555" s="41">
        <v>2154.4899999999998</v>
      </c>
      <c r="S555" s="41">
        <v>2090.87</v>
      </c>
      <c r="T555" s="41">
        <v>2201.2800000000002</v>
      </c>
      <c r="U555" s="41">
        <v>2228.1999999999998</v>
      </c>
      <c r="V555" s="41">
        <v>2220.9699999999998</v>
      </c>
      <c r="W555" s="41">
        <v>2087.6799999999998</v>
      </c>
      <c r="X555" s="41">
        <v>1958.03</v>
      </c>
      <c r="Y555" s="41">
        <v>1791.14</v>
      </c>
      <c r="Z555" s="41">
        <v>1595.41</v>
      </c>
      <c r="AA555" s="41">
        <v>1463.06</v>
      </c>
    </row>
    <row r="556" spans="1:27" ht="12.75" hidden="1" customHeight="1" outlineLevel="1" x14ac:dyDescent="0.2">
      <c r="A556" s="99" t="s">
        <v>1570</v>
      </c>
      <c r="B556" s="60" t="s">
        <v>90</v>
      </c>
      <c r="C556" s="40" t="s">
        <v>79</v>
      </c>
      <c r="D556" s="41">
        <f>$D$486</f>
        <v>434.18</v>
      </c>
      <c r="E556" s="41">
        <f t="shared" ref="E556:AA556" si="322">$D$486</f>
        <v>434.18</v>
      </c>
      <c r="F556" s="41">
        <f t="shared" si="322"/>
        <v>434.18</v>
      </c>
      <c r="G556" s="41">
        <f t="shared" si="322"/>
        <v>434.18</v>
      </c>
      <c r="H556" s="41">
        <f t="shared" si="322"/>
        <v>434.18</v>
      </c>
      <c r="I556" s="41">
        <f t="shared" si="322"/>
        <v>434.18</v>
      </c>
      <c r="J556" s="41">
        <f t="shared" si="322"/>
        <v>434.18</v>
      </c>
      <c r="K556" s="41">
        <f t="shared" si="322"/>
        <v>434.18</v>
      </c>
      <c r="L556" s="41">
        <f t="shared" si="322"/>
        <v>434.18</v>
      </c>
      <c r="M556" s="41">
        <f t="shared" si="322"/>
        <v>434.18</v>
      </c>
      <c r="N556" s="41">
        <f t="shared" si="322"/>
        <v>434.18</v>
      </c>
      <c r="O556" s="41">
        <f t="shared" si="322"/>
        <v>434.18</v>
      </c>
      <c r="P556" s="41">
        <f t="shared" si="322"/>
        <v>434.18</v>
      </c>
      <c r="Q556" s="41">
        <f t="shared" si="322"/>
        <v>434.18</v>
      </c>
      <c r="R556" s="41">
        <f t="shared" si="322"/>
        <v>434.18</v>
      </c>
      <c r="S556" s="41">
        <f t="shared" si="322"/>
        <v>434.18</v>
      </c>
      <c r="T556" s="41">
        <f t="shared" si="322"/>
        <v>434.18</v>
      </c>
      <c r="U556" s="41">
        <f t="shared" si="322"/>
        <v>434.18</v>
      </c>
      <c r="V556" s="41">
        <f t="shared" si="322"/>
        <v>434.18</v>
      </c>
      <c r="W556" s="41">
        <f t="shared" si="322"/>
        <v>434.18</v>
      </c>
      <c r="X556" s="41">
        <f t="shared" si="322"/>
        <v>434.18</v>
      </c>
      <c r="Y556" s="41">
        <f t="shared" si="322"/>
        <v>434.18</v>
      </c>
      <c r="Z556" s="41">
        <f t="shared" si="322"/>
        <v>434.18</v>
      </c>
      <c r="AA556" s="41">
        <f t="shared" si="322"/>
        <v>434.18</v>
      </c>
    </row>
    <row r="557" spans="1:27" ht="12.75" hidden="1" customHeight="1" outlineLevel="1" x14ac:dyDescent="0.2">
      <c r="A557" s="99" t="s">
        <v>1571</v>
      </c>
      <c r="B557" s="60" t="s">
        <v>83</v>
      </c>
      <c r="C557" s="40" t="s">
        <v>79</v>
      </c>
      <c r="D557" s="41">
        <v>3.72</v>
      </c>
      <c r="E557" s="41">
        <v>3.72</v>
      </c>
      <c r="F557" s="41">
        <v>3.72</v>
      </c>
      <c r="G557" s="41">
        <v>3.72</v>
      </c>
      <c r="H557" s="41">
        <v>3.72</v>
      </c>
      <c r="I557" s="41">
        <v>3.72</v>
      </c>
      <c r="J557" s="41">
        <v>3.72</v>
      </c>
      <c r="K557" s="41">
        <v>3.72</v>
      </c>
      <c r="L557" s="41">
        <v>3.72</v>
      </c>
      <c r="M557" s="41">
        <v>3.72</v>
      </c>
      <c r="N557" s="41">
        <v>3.72</v>
      </c>
      <c r="O557" s="41">
        <v>3.72</v>
      </c>
      <c r="P557" s="41">
        <v>3.72</v>
      </c>
      <c r="Q557" s="41">
        <v>3.72</v>
      </c>
      <c r="R557" s="41">
        <v>3.72</v>
      </c>
      <c r="S557" s="41">
        <v>3.72</v>
      </c>
      <c r="T557" s="41">
        <v>3.72</v>
      </c>
      <c r="U557" s="41">
        <v>3.72</v>
      </c>
      <c r="V557" s="41">
        <v>3.72</v>
      </c>
      <c r="W557" s="41">
        <v>3.72</v>
      </c>
      <c r="X557" s="41">
        <v>3.72</v>
      </c>
      <c r="Y557" s="41">
        <v>3.72</v>
      </c>
      <c r="Z557" s="41">
        <v>3.72</v>
      </c>
      <c r="AA557" s="41">
        <v>3.72</v>
      </c>
    </row>
    <row r="558" spans="1:27" ht="12.75" hidden="1" customHeight="1" outlineLevel="1" x14ac:dyDescent="0.2">
      <c r="A558" s="99" t="s">
        <v>1572</v>
      </c>
      <c r="B558" s="60" t="s">
        <v>81</v>
      </c>
      <c r="C558" s="40" t="s">
        <v>79</v>
      </c>
      <c r="D558" s="41">
        <f>$D$11</f>
        <v>88.27</v>
      </c>
      <c r="E558" s="41">
        <f t="shared" ref="E558:AA558" si="323">$D$11</f>
        <v>88.27</v>
      </c>
      <c r="F558" s="41">
        <f t="shared" si="323"/>
        <v>88.27</v>
      </c>
      <c r="G558" s="41">
        <f t="shared" si="323"/>
        <v>88.27</v>
      </c>
      <c r="H558" s="41">
        <f t="shared" si="323"/>
        <v>88.27</v>
      </c>
      <c r="I558" s="41">
        <f t="shared" si="323"/>
        <v>88.27</v>
      </c>
      <c r="J558" s="41">
        <f t="shared" si="323"/>
        <v>88.27</v>
      </c>
      <c r="K558" s="41">
        <f t="shared" si="323"/>
        <v>88.27</v>
      </c>
      <c r="L558" s="41">
        <f t="shared" si="323"/>
        <v>88.27</v>
      </c>
      <c r="M558" s="41">
        <f t="shared" si="323"/>
        <v>88.27</v>
      </c>
      <c r="N558" s="41">
        <f t="shared" si="323"/>
        <v>88.27</v>
      </c>
      <c r="O558" s="41">
        <f t="shared" si="323"/>
        <v>88.27</v>
      </c>
      <c r="P558" s="41">
        <f t="shared" si="323"/>
        <v>88.27</v>
      </c>
      <c r="Q558" s="41">
        <f t="shared" si="323"/>
        <v>88.27</v>
      </c>
      <c r="R558" s="41">
        <f t="shared" si="323"/>
        <v>88.27</v>
      </c>
      <c r="S558" s="41">
        <f t="shared" si="323"/>
        <v>88.27</v>
      </c>
      <c r="T558" s="41">
        <f t="shared" si="323"/>
        <v>88.27</v>
      </c>
      <c r="U558" s="41">
        <f t="shared" si="323"/>
        <v>88.27</v>
      </c>
      <c r="V558" s="41">
        <f t="shared" si="323"/>
        <v>88.27</v>
      </c>
      <c r="W558" s="41">
        <f t="shared" si="323"/>
        <v>88.27</v>
      </c>
      <c r="X558" s="41">
        <f t="shared" si="323"/>
        <v>88.27</v>
      </c>
      <c r="Y558" s="41">
        <f t="shared" si="323"/>
        <v>88.27</v>
      </c>
      <c r="Z558" s="41">
        <f t="shared" si="323"/>
        <v>88.27</v>
      </c>
      <c r="AA558" s="41">
        <f t="shared" si="323"/>
        <v>88.27</v>
      </c>
    </row>
    <row r="559" spans="1:27" collapsed="1" x14ac:dyDescent="0.2">
      <c r="A559" s="98" t="s">
        <v>1573</v>
      </c>
      <c r="B559" s="25" t="str">
        <f>"16"&amp;"."&amp;$B$663&amp;"."&amp;$B$664</f>
        <v>16.01.2024</v>
      </c>
      <c r="C559" s="88" t="s">
        <v>76</v>
      </c>
      <c r="D559" s="89">
        <f>ROUND(((D560+D561+D563+D562)/1000),5)</f>
        <v>1.82887</v>
      </c>
      <c r="E559" s="89">
        <f>ROUND(((E560+E561+E563+E562)/1000),5)</f>
        <v>1.7618</v>
      </c>
      <c r="F559" s="89">
        <f>ROUND(((F560+F561+F563+F562)/1000),5)</f>
        <v>1.73881</v>
      </c>
      <c r="G559" s="89">
        <f t="shared" ref="G559:AA559" si="324">ROUND(((G560+G561+G563+G562)/1000),5)</f>
        <v>1.7043999999999999</v>
      </c>
      <c r="H559" s="89">
        <f t="shared" si="324"/>
        <v>1.74838</v>
      </c>
      <c r="I559" s="89">
        <f t="shared" si="324"/>
        <v>1.8626100000000001</v>
      </c>
      <c r="J559" s="89">
        <f t="shared" si="324"/>
        <v>2.05863</v>
      </c>
      <c r="K559" s="89">
        <f t="shared" si="324"/>
        <v>2.2448299999999999</v>
      </c>
      <c r="L559" s="89">
        <f t="shared" si="324"/>
        <v>2.5119600000000002</v>
      </c>
      <c r="M559" s="89">
        <f t="shared" si="324"/>
        <v>2.5408900000000001</v>
      </c>
      <c r="N559" s="89">
        <f t="shared" si="324"/>
        <v>2.5846800000000001</v>
      </c>
      <c r="O559" s="89">
        <f t="shared" si="324"/>
        <v>2.6054499999999998</v>
      </c>
      <c r="P559" s="89">
        <f t="shared" si="324"/>
        <v>2.609</v>
      </c>
      <c r="Q559" s="89">
        <f t="shared" si="324"/>
        <v>2.6377799999999998</v>
      </c>
      <c r="R559" s="89">
        <f t="shared" si="324"/>
        <v>2.6164800000000001</v>
      </c>
      <c r="S559" s="89">
        <f t="shared" si="324"/>
        <v>2.5821499999999999</v>
      </c>
      <c r="T559" s="89">
        <f t="shared" si="324"/>
        <v>2.6916500000000001</v>
      </c>
      <c r="U559" s="89">
        <f t="shared" si="324"/>
        <v>2.7386900000000001</v>
      </c>
      <c r="V559" s="89">
        <f t="shared" si="324"/>
        <v>2.7232099999999999</v>
      </c>
      <c r="W559" s="89">
        <f t="shared" si="324"/>
        <v>2.5736500000000002</v>
      </c>
      <c r="X559" s="89">
        <f t="shared" si="324"/>
        <v>2.4528500000000002</v>
      </c>
      <c r="Y559" s="89">
        <f t="shared" si="324"/>
        <v>2.339</v>
      </c>
      <c r="Z559" s="89">
        <f t="shared" si="324"/>
        <v>2.12887</v>
      </c>
      <c r="AA559" s="89">
        <f t="shared" si="324"/>
        <v>2.00813</v>
      </c>
    </row>
    <row r="560" spans="1:27" ht="12.75" hidden="1" customHeight="1" outlineLevel="1" x14ac:dyDescent="0.2">
      <c r="A560" s="99" t="s">
        <v>1574</v>
      </c>
      <c r="B560" s="60" t="s">
        <v>238</v>
      </c>
      <c r="C560" s="40" t="s">
        <v>79</v>
      </c>
      <c r="D560" s="41">
        <v>1302.7</v>
      </c>
      <c r="E560" s="41">
        <v>1235.6300000000001</v>
      </c>
      <c r="F560" s="41">
        <v>1212.6400000000001</v>
      </c>
      <c r="G560" s="41">
        <v>1178.23</v>
      </c>
      <c r="H560" s="41">
        <v>1222.21</v>
      </c>
      <c r="I560" s="41">
        <v>1336.44</v>
      </c>
      <c r="J560" s="41">
        <v>1532.46</v>
      </c>
      <c r="K560" s="41">
        <v>1718.66</v>
      </c>
      <c r="L560" s="41">
        <v>1985.79</v>
      </c>
      <c r="M560" s="41">
        <v>2014.72</v>
      </c>
      <c r="N560" s="41">
        <v>2058.5100000000002</v>
      </c>
      <c r="O560" s="41">
        <v>2079.2800000000002</v>
      </c>
      <c r="P560" s="41">
        <v>2082.83</v>
      </c>
      <c r="Q560" s="41">
        <v>2111.61</v>
      </c>
      <c r="R560" s="41">
        <v>2090.31</v>
      </c>
      <c r="S560" s="41">
        <v>2055.98</v>
      </c>
      <c r="T560" s="41">
        <v>2165.48</v>
      </c>
      <c r="U560" s="41">
        <v>2212.52</v>
      </c>
      <c r="V560" s="41">
        <v>2197.04</v>
      </c>
      <c r="W560" s="41">
        <v>2047.48</v>
      </c>
      <c r="X560" s="41">
        <v>1926.68</v>
      </c>
      <c r="Y560" s="41">
        <v>1812.83</v>
      </c>
      <c r="Z560" s="41">
        <v>1602.7</v>
      </c>
      <c r="AA560" s="41">
        <v>1481.96</v>
      </c>
    </row>
    <row r="561" spans="1:27" ht="12.75" hidden="1" customHeight="1" outlineLevel="1" x14ac:dyDescent="0.2">
      <c r="A561" s="99" t="s">
        <v>1575</v>
      </c>
      <c r="B561" s="60" t="s">
        <v>90</v>
      </c>
      <c r="C561" s="40" t="s">
        <v>79</v>
      </c>
      <c r="D561" s="41">
        <f>$D$486</f>
        <v>434.18</v>
      </c>
      <c r="E561" s="41">
        <f t="shared" ref="E561:AA561" si="325">$D$486</f>
        <v>434.18</v>
      </c>
      <c r="F561" s="41">
        <f t="shared" si="325"/>
        <v>434.18</v>
      </c>
      <c r="G561" s="41">
        <f t="shared" si="325"/>
        <v>434.18</v>
      </c>
      <c r="H561" s="41">
        <f t="shared" si="325"/>
        <v>434.18</v>
      </c>
      <c r="I561" s="41">
        <f t="shared" si="325"/>
        <v>434.18</v>
      </c>
      <c r="J561" s="41">
        <f t="shared" si="325"/>
        <v>434.18</v>
      </c>
      <c r="K561" s="41">
        <f t="shared" si="325"/>
        <v>434.18</v>
      </c>
      <c r="L561" s="41">
        <f t="shared" si="325"/>
        <v>434.18</v>
      </c>
      <c r="M561" s="41">
        <f t="shared" si="325"/>
        <v>434.18</v>
      </c>
      <c r="N561" s="41">
        <f t="shared" si="325"/>
        <v>434.18</v>
      </c>
      <c r="O561" s="41">
        <f t="shared" si="325"/>
        <v>434.18</v>
      </c>
      <c r="P561" s="41">
        <f t="shared" si="325"/>
        <v>434.18</v>
      </c>
      <c r="Q561" s="41">
        <f t="shared" si="325"/>
        <v>434.18</v>
      </c>
      <c r="R561" s="41">
        <f t="shared" si="325"/>
        <v>434.18</v>
      </c>
      <c r="S561" s="41">
        <f t="shared" si="325"/>
        <v>434.18</v>
      </c>
      <c r="T561" s="41">
        <f t="shared" si="325"/>
        <v>434.18</v>
      </c>
      <c r="U561" s="41">
        <f t="shared" si="325"/>
        <v>434.18</v>
      </c>
      <c r="V561" s="41">
        <f t="shared" si="325"/>
        <v>434.18</v>
      </c>
      <c r="W561" s="41">
        <f t="shared" si="325"/>
        <v>434.18</v>
      </c>
      <c r="X561" s="41">
        <f t="shared" si="325"/>
        <v>434.18</v>
      </c>
      <c r="Y561" s="41">
        <f t="shared" si="325"/>
        <v>434.18</v>
      </c>
      <c r="Z561" s="41">
        <f t="shared" si="325"/>
        <v>434.18</v>
      </c>
      <c r="AA561" s="41">
        <f t="shared" si="325"/>
        <v>434.18</v>
      </c>
    </row>
    <row r="562" spans="1:27" ht="12.75" hidden="1" customHeight="1" outlineLevel="1" x14ac:dyDescent="0.2">
      <c r="A562" s="99" t="s">
        <v>1576</v>
      </c>
      <c r="B562" s="60" t="s">
        <v>83</v>
      </c>
      <c r="C562" s="40" t="s">
        <v>79</v>
      </c>
      <c r="D562" s="41">
        <v>3.72</v>
      </c>
      <c r="E562" s="41">
        <v>3.72</v>
      </c>
      <c r="F562" s="41">
        <v>3.72</v>
      </c>
      <c r="G562" s="41">
        <v>3.72</v>
      </c>
      <c r="H562" s="41">
        <v>3.72</v>
      </c>
      <c r="I562" s="41">
        <v>3.72</v>
      </c>
      <c r="J562" s="41">
        <v>3.72</v>
      </c>
      <c r="K562" s="41">
        <v>3.72</v>
      </c>
      <c r="L562" s="41">
        <v>3.72</v>
      </c>
      <c r="M562" s="41">
        <v>3.72</v>
      </c>
      <c r="N562" s="41">
        <v>3.72</v>
      </c>
      <c r="O562" s="41">
        <v>3.72</v>
      </c>
      <c r="P562" s="41">
        <v>3.72</v>
      </c>
      <c r="Q562" s="41">
        <v>3.72</v>
      </c>
      <c r="R562" s="41">
        <v>3.72</v>
      </c>
      <c r="S562" s="41">
        <v>3.72</v>
      </c>
      <c r="T562" s="41">
        <v>3.72</v>
      </c>
      <c r="U562" s="41">
        <v>3.72</v>
      </c>
      <c r="V562" s="41">
        <v>3.72</v>
      </c>
      <c r="W562" s="41">
        <v>3.72</v>
      </c>
      <c r="X562" s="41">
        <v>3.72</v>
      </c>
      <c r="Y562" s="41">
        <v>3.72</v>
      </c>
      <c r="Z562" s="41">
        <v>3.72</v>
      </c>
      <c r="AA562" s="41">
        <v>3.72</v>
      </c>
    </row>
    <row r="563" spans="1:27" ht="12.75" hidden="1" customHeight="1" outlineLevel="1" x14ac:dyDescent="0.2">
      <c r="A563" s="99" t="s">
        <v>1577</v>
      </c>
      <c r="B563" s="60" t="s">
        <v>81</v>
      </c>
      <c r="C563" s="40" t="s">
        <v>79</v>
      </c>
      <c r="D563" s="41">
        <f>$D$11</f>
        <v>88.27</v>
      </c>
      <c r="E563" s="41">
        <f t="shared" ref="E563:AA563" si="326">$D$11</f>
        <v>88.27</v>
      </c>
      <c r="F563" s="41">
        <f t="shared" si="326"/>
        <v>88.27</v>
      </c>
      <c r="G563" s="41">
        <f t="shared" si="326"/>
        <v>88.27</v>
      </c>
      <c r="H563" s="41">
        <f t="shared" si="326"/>
        <v>88.27</v>
      </c>
      <c r="I563" s="41">
        <f t="shared" si="326"/>
        <v>88.27</v>
      </c>
      <c r="J563" s="41">
        <f t="shared" si="326"/>
        <v>88.27</v>
      </c>
      <c r="K563" s="41">
        <f t="shared" si="326"/>
        <v>88.27</v>
      </c>
      <c r="L563" s="41">
        <f t="shared" si="326"/>
        <v>88.27</v>
      </c>
      <c r="M563" s="41">
        <f t="shared" si="326"/>
        <v>88.27</v>
      </c>
      <c r="N563" s="41">
        <f t="shared" si="326"/>
        <v>88.27</v>
      </c>
      <c r="O563" s="41">
        <f t="shared" si="326"/>
        <v>88.27</v>
      </c>
      <c r="P563" s="41">
        <f t="shared" si="326"/>
        <v>88.27</v>
      </c>
      <c r="Q563" s="41">
        <f t="shared" si="326"/>
        <v>88.27</v>
      </c>
      <c r="R563" s="41">
        <f t="shared" si="326"/>
        <v>88.27</v>
      </c>
      <c r="S563" s="41">
        <f t="shared" si="326"/>
        <v>88.27</v>
      </c>
      <c r="T563" s="41">
        <f t="shared" si="326"/>
        <v>88.27</v>
      </c>
      <c r="U563" s="41">
        <f t="shared" si="326"/>
        <v>88.27</v>
      </c>
      <c r="V563" s="41">
        <f t="shared" si="326"/>
        <v>88.27</v>
      </c>
      <c r="W563" s="41">
        <f t="shared" si="326"/>
        <v>88.27</v>
      </c>
      <c r="X563" s="41">
        <f t="shared" si="326"/>
        <v>88.27</v>
      </c>
      <c r="Y563" s="41">
        <f t="shared" si="326"/>
        <v>88.27</v>
      </c>
      <c r="Z563" s="41">
        <f t="shared" si="326"/>
        <v>88.27</v>
      </c>
      <c r="AA563" s="41">
        <f t="shared" si="326"/>
        <v>88.27</v>
      </c>
    </row>
    <row r="564" spans="1:27" collapsed="1" x14ac:dyDescent="0.2">
      <c r="A564" s="98" t="s">
        <v>1578</v>
      </c>
      <c r="B564" s="25" t="str">
        <f>"17"&amp;"."&amp;$B$663&amp;"."&amp;$B$664</f>
        <v>17.01.2024</v>
      </c>
      <c r="C564" s="88" t="s">
        <v>76</v>
      </c>
      <c r="D564" s="89">
        <f>ROUND(((D565+D566+D568+D567)/1000),5)</f>
        <v>1.79803</v>
      </c>
      <c r="E564" s="89">
        <f>ROUND(((E565+E566+E568+E567)/1000),5)</f>
        <v>1.7201500000000001</v>
      </c>
      <c r="F564" s="89">
        <f>ROUND(((F565+F566+F568+F567)/1000),5)</f>
        <v>1.6729099999999999</v>
      </c>
      <c r="G564" s="89">
        <f t="shared" ref="G564:AA564" si="327">ROUND(((G565+G566+G568+G567)/1000),5)</f>
        <v>1.67214</v>
      </c>
      <c r="H564" s="89">
        <f t="shared" si="327"/>
        <v>1.7410099999999999</v>
      </c>
      <c r="I564" s="89">
        <f t="shared" si="327"/>
        <v>1.8667899999999999</v>
      </c>
      <c r="J564" s="89">
        <f t="shared" si="327"/>
        <v>2.0617999999999999</v>
      </c>
      <c r="K564" s="89">
        <f t="shared" si="327"/>
        <v>2.37629</v>
      </c>
      <c r="L564" s="89">
        <f t="shared" si="327"/>
        <v>2.5844100000000001</v>
      </c>
      <c r="M564" s="89">
        <f t="shared" si="327"/>
        <v>2.5544199999999999</v>
      </c>
      <c r="N564" s="89">
        <f t="shared" si="327"/>
        <v>2.63246</v>
      </c>
      <c r="O564" s="89">
        <f t="shared" si="327"/>
        <v>2.6709499999999999</v>
      </c>
      <c r="P564" s="89">
        <f t="shared" si="327"/>
        <v>2.6680799999999998</v>
      </c>
      <c r="Q564" s="89">
        <f t="shared" si="327"/>
        <v>2.66886</v>
      </c>
      <c r="R564" s="89">
        <f t="shared" si="327"/>
        <v>2.6682999999999999</v>
      </c>
      <c r="S564" s="89">
        <f t="shared" si="327"/>
        <v>2.6373899999999999</v>
      </c>
      <c r="T564" s="89">
        <f t="shared" si="327"/>
        <v>2.7583700000000002</v>
      </c>
      <c r="U564" s="89">
        <f t="shared" si="327"/>
        <v>2.7225299999999999</v>
      </c>
      <c r="V564" s="89">
        <f t="shared" si="327"/>
        <v>2.6996000000000002</v>
      </c>
      <c r="W564" s="89">
        <f t="shared" si="327"/>
        <v>2.5655100000000002</v>
      </c>
      <c r="X564" s="89">
        <f t="shared" si="327"/>
        <v>2.5701200000000002</v>
      </c>
      <c r="Y564" s="89">
        <f t="shared" si="327"/>
        <v>2.4062299999999999</v>
      </c>
      <c r="Z564" s="89">
        <f t="shared" si="327"/>
        <v>2.18614</v>
      </c>
      <c r="AA564" s="89">
        <f t="shared" si="327"/>
        <v>2.01173</v>
      </c>
    </row>
    <row r="565" spans="1:27" ht="12.75" hidden="1" customHeight="1" outlineLevel="1" x14ac:dyDescent="0.2">
      <c r="A565" s="99" t="s">
        <v>1579</v>
      </c>
      <c r="B565" s="60" t="s">
        <v>238</v>
      </c>
      <c r="C565" s="40" t="s">
        <v>79</v>
      </c>
      <c r="D565" s="41">
        <v>1271.8599999999999</v>
      </c>
      <c r="E565" s="41">
        <v>1193.98</v>
      </c>
      <c r="F565" s="41">
        <v>1146.74</v>
      </c>
      <c r="G565" s="41">
        <v>1145.97</v>
      </c>
      <c r="H565" s="41">
        <v>1214.8399999999999</v>
      </c>
      <c r="I565" s="41">
        <v>1340.62</v>
      </c>
      <c r="J565" s="41">
        <v>1535.63</v>
      </c>
      <c r="K565" s="41">
        <v>1850.12</v>
      </c>
      <c r="L565" s="41">
        <v>2058.2399999999998</v>
      </c>
      <c r="M565" s="41">
        <v>2028.25</v>
      </c>
      <c r="N565" s="41">
        <v>2106.29</v>
      </c>
      <c r="O565" s="41">
        <v>2144.7800000000002</v>
      </c>
      <c r="P565" s="41">
        <v>2141.91</v>
      </c>
      <c r="Q565" s="41">
        <v>2142.69</v>
      </c>
      <c r="R565" s="41">
        <v>2142.13</v>
      </c>
      <c r="S565" s="41">
        <v>2111.2199999999998</v>
      </c>
      <c r="T565" s="41">
        <v>2232.1999999999998</v>
      </c>
      <c r="U565" s="41">
        <v>2196.36</v>
      </c>
      <c r="V565" s="41">
        <v>2173.4299999999998</v>
      </c>
      <c r="W565" s="41">
        <v>2039.34</v>
      </c>
      <c r="X565" s="41">
        <v>2043.95</v>
      </c>
      <c r="Y565" s="41">
        <v>1880.06</v>
      </c>
      <c r="Z565" s="41">
        <v>1659.97</v>
      </c>
      <c r="AA565" s="41">
        <v>1485.56</v>
      </c>
    </row>
    <row r="566" spans="1:27" ht="12.75" hidden="1" customHeight="1" outlineLevel="1" x14ac:dyDescent="0.2">
      <c r="A566" s="99" t="s">
        <v>1580</v>
      </c>
      <c r="B566" s="60" t="s">
        <v>90</v>
      </c>
      <c r="C566" s="40" t="s">
        <v>79</v>
      </c>
      <c r="D566" s="41">
        <f>$D$486</f>
        <v>434.18</v>
      </c>
      <c r="E566" s="41">
        <f t="shared" ref="E566:AA566" si="328">$D$486</f>
        <v>434.18</v>
      </c>
      <c r="F566" s="41">
        <f t="shared" si="328"/>
        <v>434.18</v>
      </c>
      <c r="G566" s="41">
        <f t="shared" si="328"/>
        <v>434.18</v>
      </c>
      <c r="H566" s="41">
        <f t="shared" si="328"/>
        <v>434.18</v>
      </c>
      <c r="I566" s="41">
        <f t="shared" si="328"/>
        <v>434.18</v>
      </c>
      <c r="J566" s="41">
        <f t="shared" si="328"/>
        <v>434.18</v>
      </c>
      <c r="K566" s="41">
        <f t="shared" si="328"/>
        <v>434.18</v>
      </c>
      <c r="L566" s="41">
        <f t="shared" si="328"/>
        <v>434.18</v>
      </c>
      <c r="M566" s="41">
        <f t="shared" si="328"/>
        <v>434.18</v>
      </c>
      <c r="N566" s="41">
        <f t="shared" si="328"/>
        <v>434.18</v>
      </c>
      <c r="O566" s="41">
        <f t="shared" si="328"/>
        <v>434.18</v>
      </c>
      <c r="P566" s="41">
        <f t="shared" si="328"/>
        <v>434.18</v>
      </c>
      <c r="Q566" s="41">
        <f t="shared" si="328"/>
        <v>434.18</v>
      </c>
      <c r="R566" s="41">
        <f t="shared" si="328"/>
        <v>434.18</v>
      </c>
      <c r="S566" s="41">
        <f t="shared" si="328"/>
        <v>434.18</v>
      </c>
      <c r="T566" s="41">
        <f t="shared" si="328"/>
        <v>434.18</v>
      </c>
      <c r="U566" s="41">
        <f t="shared" si="328"/>
        <v>434.18</v>
      </c>
      <c r="V566" s="41">
        <f t="shared" si="328"/>
        <v>434.18</v>
      </c>
      <c r="W566" s="41">
        <f t="shared" si="328"/>
        <v>434.18</v>
      </c>
      <c r="X566" s="41">
        <f t="shared" si="328"/>
        <v>434.18</v>
      </c>
      <c r="Y566" s="41">
        <f t="shared" si="328"/>
        <v>434.18</v>
      </c>
      <c r="Z566" s="41">
        <f t="shared" si="328"/>
        <v>434.18</v>
      </c>
      <c r="AA566" s="41">
        <f t="shared" si="328"/>
        <v>434.18</v>
      </c>
    </row>
    <row r="567" spans="1:27" ht="12.75" hidden="1" customHeight="1" outlineLevel="1" x14ac:dyDescent="0.2">
      <c r="A567" s="99" t="s">
        <v>1581</v>
      </c>
      <c r="B567" s="60" t="s">
        <v>83</v>
      </c>
      <c r="C567" s="40" t="s">
        <v>79</v>
      </c>
      <c r="D567" s="41">
        <v>3.72</v>
      </c>
      <c r="E567" s="41">
        <v>3.72</v>
      </c>
      <c r="F567" s="41">
        <v>3.72</v>
      </c>
      <c r="G567" s="41">
        <v>3.72</v>
      </c>
      <c r="H567" s="41">
        <v>3.72</v>
      </c>
      <c r="I567" s="41">
        <v>3.72</v>
      </c>
      <c r="J567" s="41">
        <v>3.72</v>
      </c>
      <c r="K567" s="41">
        <v>3.72</v>
      </c>
      <c r="L567" s="41">
        <v>3.72</v>
      </c>
      <c r="M567" s="41">
        <v>3.72</v>
      </c>
      <c r="N567" s="41">
        <v>3.72</v>
      </c>
      <c r="O567" s="41">
        <v>3.72</v>
      </c>
      <c r="P567" s="41">
        <v>3.72</v>
      </c>
      <c r="Q567" s="41">
        <v>3.72</v>
      </c>
      <c r="R567" s="41">
        <v>3.72</v>
      </c>
      <c r="S567" s="41">
        <v>3.72</v>
      </c>
      <c r="T567" s="41">
        <v>3.72</v>
      </c>
      <c r="U567" s="41">
        <v>3.72</v>
      </c>
      <c r="V567" s="41">
        <v>3.72</v>
      </c>
      <c r="W567" s="41">
        <v>3.72</v>
      </c>
      <c r="X567" s="41">
        <v>3.72</v>
      </c>
      <c r="Y567" s="41">
        <v>3.72</v>
      </c>
      <c r="Z567" s="41">
        <v>3.72</v>
      </c>
      <c r="AA567" s="41">
        <v>3.72</v>
      </c>
    </row>
    <row r="568" spans="1:27" ht="12.75" hidden="1" customHeight="1" outlineLevel="1" x14ac:dyDescent="0.2">
      <c r="A568" s="99" t="s">
        <v>1582</v>
      </c>
      <c r="B568" s="60" t="s">
        <v>81</v>
      </c>
      <c r="C568" s="40" t="s">
        <v>79</v>
      </c>
      <c r="D568" s="41">
        <f>$D$11</f>
        <v>88.27</v>
      </c>
      <c r="E568" s="41">
        <f t="shared" ref="E568:AA568" si="329">$D$11</f>
        <v>88.27</v>
      </c>
      <c r="F568" s="41">
        <f t="shared" si="329"/>
        <v>88.27</v>
      </c>
      <c r="G568" s="41">
        <f t="shared" si="329"/>
        <v>88.27</v>
      </c>
      <c r="H568" s="41">
        <f t="shared" si="329"/>
        <v>88.27</v>
      </c>
      <c r="I568" s="41">
        <f t="shared" si="329"/>
        <v>88.27</v>
      </c>
      <c r="J568" s="41">
        <f t="shared" si="329"/>
        <v>88.27</v>
      </c>
      <c r="K568" s="41">
        <f t="shared" si="329"/>
        <v>88.27</v>
      </c>
      <c r="L568" s="41">
        <f t="shared" si="329"/>
        <v>88.27</v>
      </c>
      <c r="M568" s="41">
        <f t="shared" si="329"/>
        <v>88.27</v>
      </c>
      <c r="N568" s="41">
        <f t="shared" si="329"/>
        <v>88.27</v>
      </c>
      <c r="O568" s="41">
        <f t="shared" si="329"/>
        <v>88.27</v>
      </c>
      <c r="P568" s="41">
        <f t="shared" si="329"/>
        <v>88.27</v>
      </c>
      <c r="Q568" s="41">
        <f t="shared" si="329"/>
        <v>88.27</v>
      </c>
      <c r="R568" s="41">
        <f t="shared" si="329"/>
        <v>88.27</v>
      </c>
      <c r="S568" s="41">
        <f t="shared" si="329"/>
        <v>88.27</v>
      </c>
      <c r="T568" s="41">
        <f t="shared" si="329"/>
        <v>88.27</v>
      </c>
      <c r="U568" s="41">
        <f t="shared" si="329"/>
        <v>88.27</v>
      </c>
      <c r="V568" s="41">
        <f t="shared" si="329"/>
        <v>88.27</v>
      </c>
      <c r="W568" s="41">
        <f t="shared" si="329"/>
        <v>88.27</v>
      </c>
      <c r="X568" s="41">
        <f t="shared" si="329"/>
        <v>88.27</v>
      </c>
      <c r="Y568" s="41">
        <f t="shared" si="329"/>
        <v>88.27</v>
      </c>
      <c r="Z568" s="41">
        <f t="shared" si="329"/>
        <v>88.27</v>
      </c>
      <c r="AA568" s="41">
        <f t="shared" si="329"/>
        <v>88.27</v>
      </c>
    </row>
    <row r="569" spans="1:27" collapsed="1" x14ac:dyDescent="0.2">
      <c r="A569" s="98" t="s">
        <v>1583</v>
      </c>
      <c r="B569" s="25" t="str">
        <f>"18"&amp;"."&amp;$B$663&amp;"."&amp;$B$664</f>
        <v>18.01.2024</v>
      </c>
      <c r="C569" s="88" t="s">
        <v>76</v>
      </c>
      <c r="D569" s="89">
        <f>ROUND(((D570+D571+D573+D572)/1000),5)</f>
        <v>1.93441</v>
      </c>
      <c r="E569" s="89">
        <f>ROUND(((E570+E571+E573+E572)/1000),5)</f>
        <v>1.7747900000000001</v>
      </c>
      <c r="F569" s="89">
        <f>ROUND(((F570+F571+F573+F572)/1000),5)</f>
        <v>1.7384200000000001</v>
      </c>
      <c r="G569" s="89">
        <f t="shared" ref="G569:AA569" si="330">ROUND(((G570+G571+G573+G572)/1000),5)</f>
        <v>1.7300500000000001</v>
      </c>
      <c r="H569" s="89">
        <f t="shared" si="330"/>
        <v>1.77024</v>
      </c>
      <c r="I569" s="89">
        <f t="shared" si="330"/>
        <v>1.9140999999999999</v>
      </c>
      <c r="J569" s="89">
        <f t="shared" si="330"/>
        <v>2.0431900000000001</v>
      </c>
      <c r="K569" s="89">
        <f t="shared" si="330"/>
        <v>2.34537</v>
      </c>
      <c r="L569" s="89">
        <f t="shared" si="330"/>
        <v>2.5439799999999999</v>
      </c>
      <c r="M569" s="89">
        <f t="shared" si="330"/>
        <v>2.4961799999999998</v>
      </c>
      <c r="N569" s="89">
        <f t="shared" si="330"/>
        <v>2.67909</v>
      </c>
      <c r="O569" s="89">
        <f t="shared" si="330"/>
        <v>2.6376499999999998</v>
      </c>
      <c r="P569" s="89">
        <f t="shared" si="330"/>
        <v>2.6220699999999999</v>
      </c>
      <c r="Q569" s="89">
        <f t="shared" si="330"/>
        <v>2.6412499999999999</v>
      </c>
      <c r="R569" s="89">
        <f t="shared" si="330"/>
        <v>2.6396299999999999</v>
      </c>
      <c r="S569" s="89">
        <f t="shared" si="330"/>
        <v>2.6940200000000001</v>
      </c>
      <c r="T569" s="89">
        <f t="shared" si="330"/>
        <v>2.7582599999999999</v>
      </c>
      <c r="U569" s="89">
        <f t="shared" si="330"/>
        <v>2.7704200000000001</v>
      </c>
      <c r="V569" s="89">
        <f t="shared" si="330"/>
        <v>2.76329</v>
      </c>
      <c r="W569" s="89">
        <f t="shared" si="330"/>
        <v>2.57613</v>
      </c>
      <c r="X569" s="89">
        <f t="shared" si="330"/>
        <v>2.4284300000000001</v>
      </c>
      <c r="Y569" s="89">
        <f t="shared" si="330"/>
        <v>2.3177599999999998</v>
      </c>
      <c r="Z569" s="89">
        <f t="shared" si="330"/>
        <v>2.06412</v>
      </c>
      <c r="AA569" s="89">
        <f t="shared" si="330"/>
        <v>1.8933599999999999</v>
      </c>
    </row>
    <row r="570" spans="1:27" ht="12.75" hidden="1" customHeight="1" outlineLevel="1" x14ac:dyDescent="0.2">
      <c r="A570" s="99" t="s">
        <v>1584</v>
      </c>
      <c r="B570" s="60" t="s">
        <v>238</v>
      </c>
      <c r="C570" s="40" t="s">
        <v>79</v>
      </c>
      <c r="D570" s="41">
        <v>1408.24</v>
      </c>
      <c r="E570" s="41">
        <v>1248.6199999999999</v>
      </c>
      <c r="F570" s="41">
        <v>1212.25</v>
      </c>
      <c r="G570" s="41">
        <v>1203.8800000000001</v>
      </c>
      <c r="H570" s="41">
        <v>1244.07</v>
      </c>
      <c r="I570" s="41">
        <v>1387.93</v>
      </c>
      <c r="J570" s="41">
        <v>1517.02</v>
      </c>
      <c r="K570" s="41">
        <v>1819.2</v>
      </c>
      <c r="L570" s="41">
        <v>2017.81</v>
      </c>
      <c r="M570" s="41">
        <v>1970.01</v>
      </c>
      <c r="N570" s="41">
        <v>2152.92</v>
      </c>
      <c r="O570" s="41">
        <v>2111.48</v>
      </c>
      <c r="P570" s="41">
        <v>2095.9</v>
      </c>
      <c r="Q570" s="41">
        <v>2115.08</v>
      </c>
      <c r="R570" s="41">
        <v>2113.46</v>
      </c>
      <c r="S570" s="41">
        <v>2167.85</v>
      </c>
      <c r="T570" s="41">
        <v>2232.09</v>
      </c>
      <c r="U570" s="41">
        <v>2244.25</v>
      </c>
      <c r="V570" s="41">
        <v>2237.12</v>
      </c>
      <c r="W570" s="41">
        <v>2049.96</v>
      </c>
      <c r="X570" s="41">
        <v>1902.26</v>
      </c>
      <c r="Y570" s="41">
        <v>1791.59</v>
      </c>
      <c r="Z570" s="41">
        <v>1537.95</v>
      </c>
      <c r="AA570" s="41">
        <v>1367.19</v>
      </c>
    </row>
    <row r="571" spans="1:27" ht="12.75" hidden="1" customHeight="1" outlineLevel="1" x14ac:dyDescent="0.2">
      <c r="A571" s="99" t="s">
        <v>1585</v>
      </c>
      <c r="B571" s="60" t="s">
        <v>90</v>
      </c>
      <c r="C571" s="40" t="s">
        <v>79</v>
      </c>
      <c r="D571" s="41">
        <f>$D$486</f>
        <v>434.18</v>
      </c>
      <c r="E571" s="41">
        <f t="shared" ref="E571:AA571" si="331">$D$486</f>
        <v>434.18</v>
      </c>
      <c r="F571" s="41">
        <f t="shared" si="331"/>
        <v>434.18</v>
      </c>
      <c r="G571" s="41">
        <f t="shared" si="331"/>
        <v>434.18</v>
      </c>
      <c r="H571" s="41">
        <f t="shared" si="331"/>
        <v>434.18</v>
      </c>
      <c r="I571" s="41">
        <f t="shared" si="331"/>
        <v>434.18</v>
      </c>
      <c r="J571" s="41">
        <f t="shared" si="331"/>
        <v>434.18</v>
      </c>
      <c r="K571" s="41">
        <f t="shared" si="331"/>
        <v>434.18</v>
      </c>
      <c r="L571" s="41">
        <f t="shared" si="331"/>
        <v>434.18</v>
      </c>
      <c r="M571" s="41">
        <f t="shared" si="331"/>
        <v>434.18</v>
      </c>
      <c r="N571" s="41">
        <f t="shared" si="331"/>
        <v>434.18</v>
      </c>
      <c r="O571" s="41">
        <f t="shared" si="331"/>
        <v>434.18</v>
      </c>
      <c r="P571" s="41">
        <f t="shared" si="331"/>
        <v>434.18</v>
      </c>
      <c r="Q571" s="41">
        <f t="shared" si="331"/>
        <v>434.18</v>
      </c>
      <c r="R571" s="41">
        <f t="shared" si="331"/>
        <v>434.18</v>
      </c>
      <c r="S571" s="41">
        <f t="shared" si="331"/>
        <v>434.18</v>
      </c>
      <c r="T571" s="41">
        <f t="shared" si="331"/>
        <v>434.18</v>
      </c>
      <c r="U571" s="41">
        <f t="shared" si="331"/>
        <v>434.18</v>
      </c>
      <c r="V571" s="41">
        <f t="shared" si="331"/>
        <v>434.18</v>
      </c>
      <c r="W571" s="41">
        <f t="shared" si="331"/>
        <v>434.18</v>
      </c>
      <c r="X571" s="41">
        <f t="shared" si="331"/>
        <v>434.18</v>
      </c>
      <c r="Y571" s="41">
        <f t="shared" si="331"/>
        <v>434.18</v>
      </c>
      <c r="Z571" s="41">
        <f t="shared" si="331"/>
        <v>434.18</v>
      </c>
      <c r="AA571" s="41">
        <f t="shared" si="331"/>
        <v>434.18</v>
      </c>
    </row>
    <row r="572" spans="1:27" ht="12.75" hidden="1" customHeight="1" outlineLevel="1" x14ac:dyDescent="0.2">
      <c r="A572" s="99" t="s">
        <v>1586</v>
      </c>
      <c r="B572" s="60" t="s">
        <v>83</v>
      </c>
      <c r="C572" s="40" t="s">
        <v>79</v>
      </c>
      <c r="D572" s="41">
        <v>3.72</v>
      </c>
      <c r="E572" s="41">
        <v>3.72</v>
      </c>
      <c r="F572" s="41">
        <v>3.72</v>
      </c>
      <c r="G572" s="41">
        <v>3.72</v>
      </c>
      <c r="H572" s="41">
        <v>3.72</v>
      </c>
      <c r="I572" s="41">
        <v>3.72</v>
      </c>
      <c r="J572" s="41">
        <v>3.72</v>
      </c>
      <c r="K572" s="41">
        <v>3.72</v>
      </c>
      <c r="L572" s="41">
        <v>3.72</v>
      </c>
      <c r="M572" s="41">
        <v>3.72</v>
      </c>
      <c r="N572" s="41">
        <v>3.72</v>
      </c>
      <c r="O572" s="41">
        <v>3.72</v>
      </c>
      <c r="P572" s="41">
        <v>3.72</v>
      </c>
      <c r="Q572" s="41">
        <v>3.72</v>
      </c>
      <c r="R572" s="41">
        <v>3.72</v>
      </c>
      <c r="S572" s="41">
        <v>3.72</v>
      </c>
      <c r="T572" s="41">
        <v>3.72</v>
      </c>
      <c r="U572" s="41">
        <v>3.72</v>
      </c>
      <c r="V572" s="41">
        <v>3.72</v>
      </c>
      <c r="W572" s="41">
        <v>3.72</v>
      </c>
      <c r="X572" s="41">
        <v>3.72</v>
      </c>
      <c r="Y572" s="41">
        <v>3.72</v>
      </c>
      <c r="Z572" s="41">
        <v>3.72</v>
      </c>
      <c r="AA572" s="41">
        <v>3.72</v>
      </c>
    </row>
    <row r="573" spans="1:27" ht="12.75" hidden="1" customHeight="1" outlineLevel="1" x14ac:dyDescent="0.2">
      <c r="A573" s="99" t="s">
        <v>1587</v>
      </c>
      <c r="B573" s="60" t="s">
        <v>81</v>
      </c>
      <c r="C573" s="40" t="s">
        <v>79</v>
      </c>
      <c r="D573" s="41">
        <f>$D$11</f>
        <v>88.27</v>
      </c>
      <c r="E573" s="41">
        <f t="shared" ref="E573:AA573" si="332">$D$11</f>
        <v>88.27</v>
      </c>
      <c r="F573" s="41">
        <f t="shared" si="332"/>
        <v>88.27</v>
      </c>
      <c r="G573" s="41">
        <f t="shared" si="332"/>
        <v>88.27</v>
      </c>
      <c r="H573" s="41">
        <f t="shared" si="332"/>
        <v>88.27</v>
      </c>
      <c r="I573" s="41">
        <f t="shared" si="332"/>
        <v>88.27</v>
      </c>
      <c r="J573" s="41">
        <f t="shared" si="332"/>
        <v>88.27</v>
      </c>
      <c r="K573" s="41">
        <f t="shared" si="332"/>
        <v>88.27</v>
      </c>
      <c r="L573" s="41">
        <f t="shared" si="332"/>
        <v>88.27</v>
      </c>
      <c r="M573" s="41">
        <f t="shared" si="332"/>
        <v>88.27</v>
      </c>
      <c r="N573" s="41">
        <f t="shared" si="332"/>
        <v>88.27</v>
      </c>
      <c r="O573" s="41">
        <f t="shared" si="332"/>
        <v>88.27</v>
      </c>
      <c r="P573" s="41">
        <f t="shared" si="332"/>
        <v>88.27</v>
      </c>
      <c r="Q573" s="41">
        <f t="shared" si="332"/>
        <v>88.27</v>
      </c>
      <c r="R573" s="41">
        <f t="shared" si="332"/>
        <v>88.27</v>
      </c>
      <c r="S573" s="41">
        <f t="shared" si="332"/>
        <v>88.27</v>
      </c>
      <c r="T573" s="41">
        <f t="shared" si="332"/>
        <v>88.27</v>
      </c>
      <c r="U573" s="41">
        <f t="shared" si="332"/>
        <v>88.27</v>
      </c>
      <c r="V573" s="41">
        <f t="shared" si="332"/>
        <v>88.27</v>
      </c>
      <c r="W573" s="41">
        <f t="shared" si="332"/>
        <v>88.27</v>
      </c>
      <c r="X573" s="41">
        <f t="shared" si="332"/>
        <v>88.27</v>
      </c>
      <c r="Y573" s="41">
        <f t="shared" si="332"/>
        <v>88.27</v>
      </c>
      <c r="Z573" s="41">
        <f t="shared" si="332"/>
        <v>88.27</v>
      </c>
      <c r="AA573" s="41">
        <f t="shared" si="332"/>
        <v>88.27</v>
      </c>
    </row>
    <row r="574" spans="1:27" collapsed="1" x14ac:dyDescent="0.2">
      <c r="A574" s="98" t="s">
        <v>1588</v>
      </c>
      <c r="B574" s="25" t="str">
        <f>"19"&amp;"."&amp;$B$663&amp;"."&amp;$B$664</f>
        <v>19.01.2024</v>
      </c>
      <c r="C574" s="88" t="s">
        <v>76</v>
      </c>
      <c r="D574" s="89">
        <f>ROUND(((D575+D576+D578+D577)/1000),5)</f>
        <v>1.8167599999999999</v>
      </c>
      <c r="E574" s="89">
        <f>ROUND(((E575+E576+E578+E577)/1000),5)</f>
        <v>1.7402299999999999</v>
      </c>
      <c r="F574" s="89">
        <f>ROUND(((F575+F576+F578+F577)/1000),5)</f>
        <v>1.70197</v>
      </c>
      <c r="G574" s="89">
        <f t="shared" ref="G574:AA574" si="333">ROUND(((G575+G576+G578+G577)/1000),5)</f>
        <v>1.69645</v>
      </c>
      <c r="H574" s="89">
        <f t="shared" si="333"/>
        <v>1.73848</v>
      </c>
      <c r="I574" s="89">
        <f t="shared" si="333"/>
        <v>1.8551200000000001</v>
      </c>
      <c r="J574" s="89">
        <f t="shared" si="333"/>
        <v>2.0109400000000002</v>
      </c>
      <c r="K574" s="89">
        <f t="shared" si="333"/>
        <v>2.3885700000000001</v>
      </c>
      <c r="L574" s="89">
        <f t="shared" si="333"/>
        <v>2.5773600000000001</v>
      </c>
      <c r="M574" s="89">
        <f t="shared" si="333"/>
        <v>2.6394500000000001</v>
      </c>
      <c r="N574" s="89">
        <f t="shared" si="333"/>
        <v>2.6536400000000002</v>
      </c>
      <c r="O574" s="89">
        <f t="shared" si="333"/>
        <v>2.69415</v>
      </c>
      <c r="P574" s="89">
        <f t="shared" si="333"/>
        <v>2.68526</v>
      </c>
      <c r="Q574" s="89">
        <f t="shared" si="333"/>
        <v>2.6955900000000002</v>
      </c>
      <c r="R574" s="89">
        <f t="shared" si="333"/>
        <v>2.70153</v>
      </c>
      <c r="S574" s="89">
        <f t="shared" si="333"/>
        <v>2.61314</v>
      </c>
      <c r="T574" s="89">
        <f t="shared" si="333"/>
        <v>2.6484000000000001</v>
      </c>
      <c r="U574" s="89">
        <f t="shared" si="333"/>
        <v>2.6671100000000001</v>
      </c>
      <c r="V574" s="89">
        <f t="shared" si="333"/>
        <v>2.6636899999999999</v>
      </c>
      <c r="W574" s="89">
        <f t="shared" si="333"/>
        <v>2.66147</v>
      </c>
      <c r="X574" s="89">
        <f t="shared" si="333"/>
        <v>2.55044</v>
      </c>
      <c r="Y574" s="89">
        <f t="shared" si="333"/>
        <v>2.4196300000000002</v>
      </c>
      <c r="Z574" s="89">
        <f t="shared" si="333"/>
        <v>2.1951499999999999</v>
      </c>
      <c r="AA574" s="89">
        <f t="shared" si="333"/>
        <v>2.0168699999999999</v>
      </c>
    </row>
    <row r="575" spans="1:27" ht="12.75" hidden="1" customHeight="1" outlineLevel="1" x14ac:dyDescent="0.2">
      <c r="A575" s="99" t="s">
        <v>1589</v>
      </c>
      <c r="B575" s="60" t="s">
        <v>238</v>
      </c>
      <c r="C575" s="40" t="s">
        <v>79</v>
      </c>
      <c r="D575" s="41">
        <v>1290.5899999999999</v>
      </c>
      <c r="E575" s="41">
        <v>1214.06</v>
      </c>
      <c r="F575" s="41">
        <v>1175.8</v>
      </c>
      <c r="G575" s="41">
        <v>1170.28</v>
      </c>
      <c r="H575" s="41">
        <v>1212.31</v>
      </c>
      <c r="I575" s="41">
        <v>1328.95</v>
      </c>
      <c r="J575" s="41">
        <v>1484.77</v>
      </c>
      <c r="K575" s="41">
        <v>1862.4</v>
      </c>
      <c r="L575" s="41">
        <v>2051.19</v>
      </c>
      <c r="M575" s="41">
        <v>2113.2800000000002</v>
      </c>
      <c r="N575" s="41">
        <v>2127.4699999999998</v>
      </c>
      <c r="O575" s="41">
        <v>2167.98</v>
      </c>
      <c r="P575" s="41">
        <v>2159.09</v>
      </c>
      <c r="Q575" s="41">
        <v>2169.42</v>
      </c>
      <c r="R575" s="41">
        <v>2175.36</v>
      </c>
      <c r="S575" s="41">
        <v>2086.9699999999998</v>
      </c>
      <c r="T575" s="41">
        <v>2122.23</v>
      </c>
      <c r="U575" s="41">
        <v>2140.94</v>
      </c>
      <c r="V575" s="41">
        <v>2137.52</v>
      </c>
      <c r="W575" s="41">
        <v>2135.3000000000002</v>
      </c>
      <c r="X575" s="41">
        <v>2024.27</v>
      </c>
      <c r="Y575" s="41">
        <v>1893.46</v>
      </c>
      <c r="Z575" s="41">
        <v>1668.98</v>
      </c>
      <c r="AA575" s="41">
        <v>1490.7</v>
      </c>
    </row>
    <row r="576" spans="1:27" ht="12.75" hidden="1" customHeight="1" outlineLevel="1" x14ac:dyDescent="0.2">
      <c r="A576" s="99" t="s">
        <v>1590</v>
      </c>
      <c r="B576" s="60" t="s">
        <v>90</v>
      </c>
      <c r="C576" s="40" t="s">
        <v>79</v>
      </c>
      <c r="D576" s="41">
        <f>$D$486</f>
        <v>434.18</v>
      </c>
      <c r="E576" s="41">
        <f t="shared" ref="E576:AA576" si="334">$D$486</f>
        <v>434.18</v>
      </c>
      <c r="F576" s="41">
        <f t="shared" si="334"/>
        <v>434.18</v>
      </c>
      <c r="G576" s="41">
        <f t="shared" si="334"/>
        <v>434.18</v>
      </c>
      <c r="H576" s="41">
        <f t="shared" si="334"/>
        <v>434.18</v>
      </c>
      <c r="I576" s="41">
        <f t="shared" si="334"/>
        <v>434.18</v>
      </c>
      <c r="J576" s="41">
        <f t="shared" si="334"/>
        <v>434.18</v>
      </c>
      <c r="K576" s="41">
        <f t="shared" si="334"/>
        <v>434.18</v>
      </c>
      <c r="L576" s="41">
        <f t="shared" si="334"/>
        <v>434.18</v>
      </c>
      <c r="M576" s="41">
        <f t="shared" si="334"/>
        <v>434.18</v>
      </c>
      <c r="N576" s="41">
        <f t="shared" si="334"/>
        <v>434.18</v>
      </c>
      <c r="O576" s="41">
        <f t="shared" si="334"/>
        <v>434.18</v>
      </c>
      <c r="P576" s="41">
        <f t="shared" si="334"/>
        <v>434.18</v>
      </c>
      <c r="Q576" s="41">
        <f t="shared" si="334"/>
        <v>434.18</v>
      </c>
      <c r="R576" s="41">
        <f t="shared" si="334"/>
        <v>434.18</v>
      </c>
      <c r="S576" s="41">
        <f t="shared" si="334"/>
        <v>434.18</v>
      </c>
      <c r="T576" s="41">
        <f t="shared" si="334"/>
        <v>434.18</v>
      </c>
      <c r="U576" s="41">
        <f t="shared" si="334"/>
        <v>434.18</v>
      </c>
      <c r="V576" s="41">
        <f t="shared" si="334"/>
        <v>434.18</v>
      </c>
      <c r="W576" s="41">
        <f t="shared" si="334"/>
        <v>434.18</v>
      </c>
      <c r="X576" s="41">
        <f t="shared" si="334"/>
        <v>434.18</v>
      </c>
      <c r="Y576" s="41">
        <f t="shared" si="334"/>
        <v>434.18</v>
      </c>
      <c r="Z576" s="41">
        <f t="shared" si="334"/>
        <v>434.18</v>
      </c>
      <c r="AA576" s="41">
        <f t="shared" si="334"/>
        <v>434.18</v>
      </c>
    </row>
    <row r="577" spans="1:27" ht="12.75" hidden="1" customHeight="1" outlineLevel="1" x14ac:dyDescent="0.2">
      <c r="A577" s="99" t="s">
        <v>1591</v>
      </c>
      <c r="B577" s="60" t="s">
        <v>83</v>
      </c>
      <c r="C577" s="40" t="s">
        <v>79</v>
      </c>
      <c r="D577" s="41">
        <v>3.72</v>
      </c>
      <c r="E577" s="41">
        <v>3.72</v>
      </c>
      <c r="F577" s="41">
        <v>3.72</v>
      </c>
      <c r="G577" s="41">
        <v>3.72</v>
      </c>
      <c r="H577" s="41">
        <v>3.72</v>
      </c>
      <c r="I577" s="41">
        <v>3.72</v>
      </c>
      <c r="J577" s="41">
        <v>3.72</v>
      </c>
      <c r="K577" s="41">
        <v>3.72</v>
      </c>
      <c r="L577" s="41">
        <v>3.72</v>
      </c>
      <c r="M577" s="41">
        <v>3.72</v>
      </c>
      <c r="N577" s="41">
        <v>3.72</v>
      </c>
      <c r="O577" s="41">
        <v>3.72</v>
      </c>
      <c r="P577" s="41">
        <v>3.72</v>
      </c>
      <c r="Q577" s="41">
        <v>3.72</v>
      </c>
      <c r="R577" s="41">
        <v>3.72</v>
      </c>
      <c r="S577" s="41">
        <v>3.72</v>
      </c>
      <c r="T577" s="41">
        <v>3.72</v>
      </c>
      <c r="U577" s="41">
        <v>3.72</v>
      </c>
      <c r="V577" s="41">
        <v>3.72</v>
      </c>
      <c r="W577" s="41">
        <v>3.72</v>
      </c>
      <c r="X577" s="41">
        <v>3.72</v>
      </c>
      <c r="Y577" s="41">
        <v>3.72</v>
      </c>
      <c r="Z577" s="41">
        <v>3.72</v>
      </c>
      <c r="AA577" s="41">
        <v>3.72</v>
      </c>
    </row>
    <row r="578" spans="1:27" ht="12.75" hidden="1" customHeight="1" outlineLevel="1" x14ac:dyDescent="0.2">
      <c r="A578" s="99" t="s">
        <v>1592</v>
      </c>
      <c r="B578" s="60" t="s">
        <v>81</v>
      </c>
      <c r="C578" s="40" t="s">
        <v>79</v>
      </c>
      <c r="D578" s="41">
        <f>$D$11</f>
        <v>88.27</v>
      </c>
      <c r="E578" s="41">
        <f t="shared" ref="E578:AA578" si="335">$D$11</f>
        <v>88.27</v>
      </c>
      <c r="F578" s="41">
        <f t="shared" si="335"/>
        <v>88.27</v>
      </c>
      <c r="G578" s="41">
        <f t="shared" si="335"/>
        <v>88.27</v>
      </c>
      <c r="H578" s="41">
        <f t="shared" si="335"/>
        <v>88.27</v>
      </c>
      <c r="I578" s="41">
        <f t="shared" si="335"/>
        <v>88.27</v>
      </c>
      <c r="J578" s="41">
        <f t="shared" si="335"/>
        <v>88.27</v>
      </c>
      <c r="K578" s="41">
        <f t="shared" si="335"/>
        <v>88.27</v>
      </c>
      <c r="L578" s="41">
        <f t="shared" si="335"/>
        <v>88.27</v>
      </c>
      <c r="M578" s="41">
        <f t="shared" si="335"/>
        <v>88.27</v>
      </c>
      <c r="N578" s="41">
        <f t="shared" si="335"/>
        <v>88.27</v>
      </c>
      <c r="O578" s="41">
        <f t="shared" si="335"/>
        <v>88.27</v>
      </c>
      <c r="P578" s="41">
        <f t="shared" si="335"/>
        <v>88.27</v>
      </c>
      <c r="Q578" s="41">
        <f t="shared" si="335"/>
        <v>88.27</v>
      </c>
      <c r="R578" s="41">
        <f t="shared" si="335"/>
        <v>88.27</v>
      </c>
      <c r="S578" s="41">
        <f t="shared" si="335"/>
        <v>88.27</v>
      </c>
      <c r="T578" s="41">
        <f t="shared" si="335"/>
        <v>88.27</v>
      </c>
      <c r="U578" s="41">
        <f t="shared" si="335"/>
        <v>88.27</v>
      </c>
      <c r="V578" s="41">
        <f t="shared" si="335"/>
        <v>88.27</v>
      </c>
      <c r="W578" s="41">
        <f t="shared" si="335"/>
        <v>88.27</v>
      </c>
      <c r="X578" s="41">
        <f t="shared" si="335"/>
        <v>88.27</v>
      </c>
      <c r="Y578" s="41">
        <f t="shared" si="335"/>
        <v>88.27</v>
      </c>
      <c r="Z578" s="41">
        <f t="shared" si="335"/>
        <v>88.27</v>
      </c>
      <c r="AA578" s="41">
        <f t="shared" si="335"/>
        <v>88.27</v>
      </c>
    </row>
    <row r="579" spans="1:27" collapsed="1" x14ac:dyDescent="0.2">
      <c r="A579" s="98" t="s">
        <v>1593</v>
      </c>
      <c r="B579" s="25" t="str">
        <f>"20"&amp;"."&amp;$B$663&amp;"."&amp;$B$664</f>
        <v>20.01.2024</v>
      </c>
      <c r="C579" s="88" t="s">
        <v>76</v>
      </c>
      <c r="D579" s="89">
        <f>ROUND(((D580+D581+D583+D582)/1000),5)</f>
        <v>2.0187300000000001</v>
      </c>
      <c r="E579" s="89">
        <f>ROUND(((E580+E581+E583+E582)/1000),5)</f>
        <v>1.8556699999999999</v>
      </c>
      <c r="F579" s="89">
        <f>ROUND(((F580+F581+F583+F582)/1000),5)</f>
        <v>1.79172</v>
      </c>
      <c r="G579" s="89">
        <f t="shared" ref="G579:AA579" si="336">ROUND(((G580+G581+G583+G582)/1000),5)</f>
        <v>1.79314</v>
      </c>
      <c r="H579" s="89">
        <f t="shared" si="336"/>
        <v>1.8213299999999999</v>
      </c>
      <c r="I579" s="89">
        <f t="shared" si="336"/>
        <v>1.8665799999999999</v>
      </c>
      <c r="J579" s="89">
        <f t="shared" si="336"/>
        <v>1.97837</v>
      </c>
      <c r="K579" s="89">
        <f t="shared" si="336"/>
        <v>2.1360199999999998</v>
      </c>
      <c r="L579" s="89">
        <f t="shared" si="336"/>
        <v>2.4213</v>
      </c>
      <c r="M579" s="89">
        <f t="shared" si="336"/>
        <v>2.5427499999999998</v>
      </c>
      <c r="N579" s="89">
        <f t="shared" si="336"/>
        <v>2.645</v>
      </c>
      <c r="O579" s="89">
        <f t="shared" si="336"/>
        <v>2.6718999999999999</v>
      </c>
      <c r="P579" s="89">
        <f t="shared" si="336"/>
        <v>2.6678999999999999</v>
      </c>
      <c r="Q579" s="89">
        <f t="shared" si="336"/>
        <v>2.6679900000000001</v>
      </c>
      <c r="R579" s="89">
        <f t="shared" si="336"/>
        <v>2.6073499999999998</v>
      </c>
      <c r="S579" s="89">
        <f t="shared" si="336"/>
        <v>2.58264</v>
      </c>
      <c r="T579" s="89">
        <f t="shared" si="336"/>
        <v>2.6296499999999998</v>
      </c>
      <c r="U579" s="89">
        <f t="shared" si="336"/>
        <v>2.6710799999999999</v>
      </c>
      <c r="V579" s="89">
        <f t="shared" si="336"/>
        <v>2.6968899999999998</v>
      </c>
      <c r="W579" s="89">
        <f t="shared" si="336"/>
        <v>2.5809199999999999</v>
      </c>
      <c r="X579" s="89">
        <f t="shared" si="336"/>
        <v>2.5290900000000001</v>
      </c>
      <c r="Y579" s="89">
        <f t="shared" si="336"/>
        <v>2.43241</v>
      </c>
      <c r="Z579" s="89">
        <f t="shared" si="336"/>
        <v>2.1463299999999998</v>
      </c>
      <c r="AA579" s="89">
        <f t="shared" si="336"/>
        <v>2.04196</v>
      </c>
    </row>
    <row r="580" spans="1:27" ht="12.75" hidden="1" customHeight="1" outlineLevel="1" x14ac:dyDescent="0.2">
      <c r="A580" s="99" t="s">
        <v>1594</v>
      </c>
      <c r="B580" s="60" t="s">
        <v>238</v>
      </c>
      <c r="C580" s="40" t="s">
        <v>79</v>
      </c>
      <c r="D580" s="41">
        <v>1492.56</v>
      </c>
      <c r="E580" s="41">
        <v>1329.5</v>
      </c>
      <c r="F580" s="41">
        <v>1265.55</v>
      </c>
      <c r="G580" s="41">
        <v>1266.97</v>
      </c>
      <c r="H580" s="41">
        <v>1295.1600000000001</v>
      </c>
      <c r="I580" s="41">
        <v>1340.41</v>
      </c>
      <c r="J580" s="41">
        <v>1452.2</v>
      </c>
      <c r="K580" s="41">
        <v>1609.85</v>
      </c>
      <c r="L580" s="41">
        <v>1895.13</v>
      </c>
      <c r="M580" s="41">
        <v>2016.58</v>
      </c>
      <c r="N580" s="41">
        <v>2118.83</v>
      </c>
      <c r="O580" s="41">
        <v>2145.73</v>
      </c>
      <c r="P580" s="41">
        <v>2141.73</v>
      </c>
      <c r="Q580" s="41">
        <v>2141.8200000000002</v>
      </c>
      <c r="R580" s="41">
        <v>2081.1799999999998</v>
      </c>
      <c r="S580" s="41">
        <v>2056.4699999999998</v>
      </c>
      <c r="T580" s="41">
        <v>2103.48</v>
      </c>
      <c r="U580" s="41">
        <v>2144.91</v>
      </c>
      <c r="V580" s="41">
        <v>2170.7199999999998</v>
      </c>
      <c r="W580" s="41">
        <v>2054.75</v>
      </c>
      <c r="X580" s="41">
        <v>2002.92</v>
      </c>
      <c r="Y580" s="41">
        <v>1906.24</v>
      </c>
      <c r="Z580" s="41">
        <v>1620.16</v>
      </c>
      <c r="AA580" s="41">
        <v>1515.79</v>
      </c>
    </row>
    <row r="581" spans="1:27" ht="12.75" hidden="1" customHeight="1" outlineLevel="1" x14ac:dyDescent="0.2">
      <c r="A581" s="99" t="s">
        <v>1595</v>
      </c>
      <c r="B581" s="60" t="s">
        <v>90</v>
      </c>
      <c r="C581" s="40" t="s">
        <v>79</v>
      </c>
      <c r="D581" s="41">
        <f>$D$486</f>
        <v>434.18</v>
      </c>
      <c r="E581" s="41">
        <f t="shared" ref="E581:AA581" si="337">$D$486</f>
        <v>434.18</v>
      </c>
      <c r="F581" s="41">
        <f t="shared" si="337"/>
        <v>434.18</v>
      </c>
      <c r="G581" s="41">
        <f t="shared" si="337"/>
        <v>434.18</v>
      </c>
      <c r="H581" s="41">
        <f t="shared" si="337"/>
        <v>434.18</v>
      </c>
      <c r="I581" s="41">
        <f t="shared" si="337"/>
        <v>434.18</v>
      </c>
      <c r="J581" s="41">
        <f t="shared" si="337"/>
        <v>434.18</v>
      </c>
      <c r="K581" s="41">
        <f t="shared" si="337"/>
        <v>434.18</v>
      </c>
      <c r="L581" s="41">
        <f t="shared" si="337"/>
        <v>434.18</v>
      </c>
      <c r="M581" s="41">
        <f t="shared" si="337"/>
        <v>434.18</v>
      </c>
      <c r="N581" s="41">
        <f t="shared" si="337"/>
        <v>434.18</v>
      </c>
      <c r="O581" s="41">
        <f t="shared" si="337"/>
        <v>434.18</v>
      </c>
      <c r="P581" s="41">
        <f t="shared" si="337"/>
        <v>434.18</v>
      </c>
      <c r="Q581" s="41">
        <f t="shared" si="337"/>
        <v>434.18</v>
      </c>
      <c r="R581" s="41">
        <f t="shared" si="337"/>
        <v>434.18</v>
      </c>
      <c r="S581" s="41">
        <f t="shared" si="337"/>
        <v>434.18</v>
      </c>
      <c r="T581" s="41">
        <f t="shared" si="337"/>
        <v>434.18</v>
      </c>
      <c r="U581" s="41">
        <f t="shared" si="337"/>
        <v>434.18</v>
      </c>
      <c r="V581" s="41">
        <f t="shared" si="337"/>
        <v>434.18</v>
      </c>
      <c r="W581" s="41">
        <f t="shared" si="337"/>
        <v>434.18</v>
      </c>
      <c r="X581" s="41">
        <f t="shared" si="337"/>
        <v>434.18</v>
      </c>
      <c r="Y581" s="41">
        <f t="shared" si="337"/>
        <v>434.18</v>
      </c>
      <c r="Z581" s="41">
        <f t="shared" si="337"/>
        <v>434.18</v>
      </c>
      <c r="AA581" s="41">
        <f t="shared" si="337"/>
        <v>434.18</v>
      </c>
    </row>
    <row r="582" spans="1:27" ht="12.75" hidden="1" customHeight="1" outlineLevel="1" x14ac:dyDescent="0.2">
      <c r="A582" s="99" t="s">
        <v>1596</v>
      </c>
      <c r="B582" s="60" t="s">
        <v>83</v>
      </c>
      <c r="C582" s="40" t="s">
        <v>79</v>
      </c>
      <c r="D582" s="41">
        <v>3.72</v>
      </c>
      <c r="E582" s="41">
        <v>3.72</v>
      </c>
      <c r="F582" s="41">
        <v>3.72</v>
      </c>
      <c r="G582" s="41">
        <v>3.72</v>
      </c>
      <c r="H582" s="41">
        <v>3.72</v>
      </c>
      <c r="I582" s="41">
        <v>3.72</v>
      </c>
      <c r="J582" s="41">
        <v>3.72</v>
      </c>
      <c r="K582" s="41">
        <v>3.72</v>
      </c>
      <c r="L582" s="41">
        <v>3.72</v>
      </c>
      <c r="M582" s="41">
        <v>3.72</v>
      </c>
      <c r="N582" s="41">
        <v>3.72</v>
      </c>
      <c r="O582" s="41">
        <v>3.72</v>
      </c>
      <c r="P582" s="41">
        <v>3.72</v>
      </c>
      <c r="Q582" s="41">
        <v>3.72</v>
      </c>
      <c r="R582" s="41">
        <v>3.72</v>
      </c>
      <c r="S582" s="41">
        <v>3.72</v>
      </c>
      <c r="T582" s="41">
        <v>3.72</v>
      </c>
      <c r="U582" s="41">
        <v>3.72</v>
      </c>
      <c r="V582" s="41">
        <v>3.72</v>
      </c>
      <c r="W582" s="41">
        <v>3.72</v>
      </c>
      <c r="X582" s="41">
        <v>3.72</v>
      </c>
      <c r="Y582" s="41">
        <v>3.72</v>
      </c>
      <c r="Z582" s="41">
        <v>3.72</v>
      </c>
      <c r="AA582" s="41">
        <v>3.72</v>
      </c>
    </row>
    <row r="583" spans="1:27" ht="12.75" hidden="1" customHeight="1" outlineLevel="1" x14ac:dyDescent="0.2">
      <c r="A583" s="99" t="s">
        <v>1597</v>
      </c>
      <c r="B583" s="60" t="s">
        <v>81</v>
      </c>
      <c r="C583" s="40" t="s">
        <v>79</v>
      </c>
      <c r="D583" s="41">
        <f>$D$11</f>
        <v>88.27</v>
      </c>
      <c r="E583" s="41">
        <f t="shared" ref="E583:AA583" si="338">$D$11</f>
        <v>88.27</v>
      </c>
      <c r="F583" s="41">
        <f t="shared" si="338"/>
        <v>88.27</v>
      </c>
      <c r="G583" s="41">
        <f t="shared" si="338"/>
        <v>88.27</v>
      </c>
      <c r="H583" s="41">
        <f t="shared" si="338"/>
        <v>88.27</v>
      </c>
      <c r="I583" s="41">
        <f t="shared" si="338"/>
        <v>88.27</v>
      </c>
      <c r="J583" s="41">
        <f t="shared" si="338"/>
        <v>88.27</v>
      </c>
      <c r="K583" s="41">
        <f t="shared" si="338"/>
        <v>88.27</v>
      </c>
      <c r="L583" s="41">
        <f t="shared" si="338"/>
        <v>88.27</v>
      </c>
      <c r="M583" s="41">
        <f t="shared" si="338"/>
        <v>88.27</v>
      </c>
      <c r="N583" s="41">
        <f t="shared" si="338"/>
        <v>88.27</v>
      </c>
      <c r="O583" s="41">
        <f t="shared" si="338"/>
        <v>88.27</v>
      </c>
      <c r="P583" s="41">
        <f t="shared" si="338"/>
        <v>88.27</v>
      </c>
      <c r="Q583" s="41">
        <f t="shared" si="338"/>
        <v>88.27</v>
      </c>
      <c r="R583" s="41">
        <f t="shared" si="338"/>
        <v>88.27</v>
      </c>
      <c r="S583" s="41">
        <f t="shared" si="338"/>
        <v>88.27</v>
      </c>
      <c r="T583" s="41">
        <f t="shared" si="338"/>
        <v>88.27</v>
      </c>
      <c r="U583" s="41">
        <f t="shared" si="338"/>
        <v>88.27</v>
      </c>
      <c r="V583" s="41">
        <f t="shared" si="338"/>
        <v>88.27</v>
      </c>
      <c r="W583" s="41">
        <f t="shared" si="338"/>
        <v>88.27</v>
      </c>
      <c r="X583" s="41">
        <f t="shared" si="338"/>
        <v>88.27</v>
      </c>
      <c r="Y583" s="41">
        <f t="shared" si="338"/>
        <v>88.27</v>
      </c>
      <c r="Z583" s="41">
        <f t="shared" si="338"/>
        <v>88.27</v>
      </c>
      <c r="AA583" s="41">
        <f t="shared" si="338"/>
        <v>88.27</v>
      </c>
    </row>
    <row r="584" spans="1:27" collapsed="1" x14ac:dyDescent="0.2">
      <c r="A584" s="98" t="s">
        <v>1598</v>
      </c>
      <c r="B584" s="25" t="str">
        <f>"21"&amp;"."&amp;$B$663&amp;"."&amp;$B$664</f>
        <v>21.01.2024</v>
      </c>
      <c r="C584" s="88" t="s">
        <v>76</v>
      </c>
      <c r="D584" s="89">
        <f>ROUND(((D585+D586+D588+D587)/1000),5)</f>
        <v>1.85927</v>
      </c>
      <c r="E584" s="89">
        <f>ROUND(((E585+E586+E588+E587)/1000),5)</f>
        <v>1.7544200000000001</v>
      </c>
      <c r="F584" s="89">
        <f>ROUND(((F585+F586+F588+F587)/1000),5)</f>
        <v>1.6708000000000001</v>
      </c>
      <c r="G584" s="89">
        <f t="shared" ref="G584:AA584" si="339">ROUND(((G585+G586+G588+G587)/1000),5)</f>
        <v>1.6637999999999999</v>
      </c>
      <c r="H584" s="89">
        <f t="shared" si="339"/>
        <v>1.6686300000000001</v>
      </c>
      <c r="I584" s="89">
        <f t="shared" si="339"/>
        <v>1.71211</v>
      </c>
      <c r="J584" s="89">
        <f t="shared" si="339"/>
        <v>1.74722</v>
      </c>
      <c r="K584" s="89">
        <f t="shared" si="339"/>
        <v>1.8652899999999999</v>
      </c>
      <c r="L584" s="89">
        <f t="shared" si="339"/>
        <v>2.0614699999999999</v>
      </c>
      <c r="M584" s="89">
        <f t="shared" si="339"/>
        <v>2.20302</v>
      </c>
      <c r="N584" s="89">
        <f t="shared" si="339"/>
        <v>2.2877700000000001</v>
      </c>
      <c r="O584" s="89">
        <f t="shared" si="339"/>
        <v>2.3865699999999999</v>
      </c>
      <c r="P584" s="89">
        <f t="shared" si="339"/>
        <v>2.38964</v>
      </c>
      <c r="Q584" s="89">
        <f t="shared" si="339"/>
        <v>2.38497</v>
      </c>
      <c r="R584" s="89">
        <f t="shared" si="339"/>
        <v>2.3893499999999999</v>
      </c>
      <c r="S584" s="89">
        <f t="shared" si="339"/>
        <v>2.3588399999999998</v>
      </c>
      <c r="T584" s="89">
        <f t="shared" si="339"/>
        <v>2.45764</v>
      </c>
      <c r="U584" s="89">
        <f t="shared" si="339"/>
        <v>2.5849500000000001</v>
      </c>
      <c r="V584" s="89">
        <f t="shared" si="339"/>
        <v>2.6157699999999999</v>
      </c>
      <c r="W584" s="89">
        <f t="shared" si="339"/>
        <v>2.4055499999999999</v>
      </c>
      <c r="X584" s="89">
        <f t="shared" si="339"/>
        <v>2.3881299999999999</v>
      </c>
      <c r="Y584" s="89">
        <f t="shared" si="339"/>
        <v>2.2913199999999998</v>
      </c>
      <c r="Z584" s="89">
        <f t="shared" si="339"/>
        <v>2.0563099999999999</v>
      </c>
      <c r="AA584" s="89">
        <f t="shared" si="339"/>
        <v>1.9925299999999999</v>
      </c>
    </row>
    <row r="585" spans="1:27" ht="12.75" hidden="1" customHeight="1" outlineLevel="1" x14ac:dyDescent="0.2">
      <c r="A585" s="99" t="s">
        <v>1599</v>
      </c>
      <c r="B585" s="60" t="s">
        <v>238</v>
      </c>
      <c r="C585" s="40" t="s">
        <v>79</v>
      </c>
      <c r="D585" s="41">
        <v>1333.1</v>
      </c>
      <c r="E585" s="41">
        <v>1228.25</v>
      </c>
      <c r="F585" s="41">
        <v>1144.6300000000001</v>
      </c>
      <c r="G585" s="41">
        <v>1137.6300000000001</v>
      </c>
      <c r="H585" s="41">
        <v>1142.46</v>
      </c>
      <c r="I585" s="41">
        <v>1185.94</v>
      </c>
      <c r="J585" s="41">
        <v>1221.05</v>
      </c>
      <c r="K585" s="41">
        <v>1339.12</v>
      </c>
      <c r="L585" s="41">
        <v>1535.3</v>
      </c>
      <c r="M585" s="41">
        <v>1676.85</v>
      </c>
      <c r="N585" s="41">
        <v>1761.6</v>
      </c>
      <c r="O585" s="41">
        <v>1860.4</v>
      </c>
      <c r="P585" s="41">
        <v>1863.47</v>
      </c>
      <c r="Q585" s="41">
        <v>1858.8</v>
      </c>
      <c r="R585" s="41">
        <v>1863.18</v>
      </c>
      <c r="S585" s="41">
        <v>1832.67</v>
      </c>
      <c r="T585" s="41">
        <v>1931.47</v>
      </c>
      <c r="U585" s="41">
        <v>2058.7800000000002</v>
      </c>
      <c r="V585" s="41">
        <v>2089.6</v>
      </c>
      <c r="W585" s="41">
        <v>1879.38</v>
      </c>
      <c r="X585" s="41">
        <v>1861.96</v>
      </c>
      <c r="Y585" s="41">
        <v>1765.15</v>
      </c>
      <c r="Z585" s="41">
        <v>1530.14</v>
      </c>
      <c r="AA585" s="41">
        <v>1466.36</v>
      </c>
    </row>
    <row r="586" spans="1:27" ht="12.75" hidden="1" customHeight="1" outlineLevel="1" x14ac:dyDescent="0.2">
      <c r="A586" s="99" t="s">
        <v>1600</v>
      </c>
      <c r="B586" s="60" t="s">
        <v>90</v>
      </c>
      <c r="C586" s="40" t="s">
        <v>79</v>
      </c>
      <c r="D586" s="41">
        <f>$D$486</f>
        <v>434.18</v>
      </c>
      <c r="E586" s="41">
        <f t="shared" ref="E586:AA586" si="340">$D$486</f>
        <v>434.18</v>
      </c>
      <c r="F586" s="41">
        <f t="shared" si="340"/>
        <v>434.18</v>
      </c>
      <c r="G586" s="41">
        <f t="shared" si="340"/>
        <v>434.18</v>
      </c>
      <c r="H586" s="41">
        <f t="shared" si="340"/>
        <v>434.18</v>
      </c>
      <c r="I586" s="41">
        <f t="shared" si="340"/>
        <v>434.18</v>
      </c>
      <c r="J586" s="41">
        <f t="shared" si="340"/>
        <v>434.18</v>
      </c>
      <c r="K586" s="41">
        <f t="shared" si="340"/>
        <v>434.18</v>
      </c>
      <c r="L586" s="41">
        <f t="shared" si="340"/>
        <v>434.18</v>
      </c>
      <c r="M586" s="41">
        <f t="shared" si="340"/>
        <v>434.18</v>
      </c>
      <c r="N586" s="41">
        <f t="shared" si="340"/>
        <v>434.18</v>
      </c>
      <c r="O586" s="41">
        <f t="shared" si="340"/>
        <v>434.18</v>
      </c>
      <c r="P586" s="41">
        <f t="shared" si="340"/>
        <v>434.18</v>
      </c>
      <c r="Q586" s="41">
        <f t="shared" si="340"/>
        <v>434.18</v>
      </c>
      <c r="R586" s="41">
        <f t="shared" si="340"/>
        <v>434.18</v>
      </c>
      <c r="S586" s="41">
        <f t="shared" si="340"/>
        <v>434.18</v>
      </c>
      <c r="T586" s="41">
        <f t="shared" si="340"/>
        <v>434.18</v>
      </c>
      <c r="U586" s="41">
        <f t="shared" si="340"/>
        <v>434.18</v>
      </c>
      <c r="V586" s="41">
        <f t="shared" si="340"/>
        <v>434.18</v>
      </c>
      <c r="W586" s="41">
        <f t="shared" si="340"/>
        <v>434.18</v>
      </c>
      <c r="X586" s="41">
        <f t="shared" si="340"/>
        <v>434.18</v>
      </c>
      <c r="Y586" s="41">
        <f t="shared" si="340"/>
        <v>434.18</v>
      </c>
      <c r="Z586" s="41">
        <f t="shared" si="340"/>
        <v>434.18</v>
      </c>
      <c r="AA586" s="41">
        <f t="shared" si="340"/>
        <v>434.18</v>
      </c>
    </row>
    <row r="587" spans="1:27" ht="12.75" hidden="1" customHeight="1" outlineLevel="1" x14ac:dyDescent="0.2">
      <c r="A587" s="99" t="s">
        <v>1601</v>
      </c>
      <c r="B587" s="60" t="s">
        <v>83</v>
      </c>
      <c r="C587" s="40" t="s">
        <v>79</v>
      </c>
      <c r="D587" s="41">
        <v>3.72</v>
      </c>
      <c r="E587" s="41">
        <v>3.72</v>
      </c>
      <c r="F587" s="41">
        <v>3.72</v>
      </c>
      <c r="G587" s="41">
        <v>3.72</v>
      </c>
      <c r="H587" s="41">
        <v>3.72</v>
      </c>
      <c r="I587" s="41">
        <v>3.72</v>
      </c>
      <c r="J587" s="41">
        <v>3.72</v>
      </c>
      <c r="K587" s="41">
        <v>3.72</v>
      </c>
      <c r="L587" s="41">
        <v>3.72</v>
      </c>
      <c r="M587" s="41">
        <v>3.72</v>
      </c>
      <c r="N587" s="41">
        <v>3.72</v>
      </c>
      <c r="O587" s="41">
        <v>3.72</v>
      </c>
      <c r="P587" s="41">
        <v>3.72</v>
      </c>
      <c r="Q587" s="41">
        <v>3.72</v>
      </c>
      <c r="R587" s="41">
        <v>3.72</v>
      </c>
      <c r="S587" s="41">
        <v>3.72</v>
      </c>
      <c r="T587" s="41">
        <v>3.72</v>
      </c>
      <c r="U587" s="41">
        <v>3.72</v>
      </c>
      <c r="V587" s="41">
        <v>3.72</v>
      </c>
      <c r="W587" s="41">
        <v>3.72</v>
      </c>
      <c r="X587" s="41">
        <v>3.72</v>
      </c>
      <c r="Y587" s="41">
        <v>3.72</v>
      </c>
      <c r="Z587" s="41">
        <v>3.72</v>
      </c>
      <c r="AA587" s="41">
        <v>3.72</v>
      </c>
    </row>
    <row r="588" spans="1:27" ht="12.75" hidden="1" customHeight="1" outlineLevel="1" x14ac:dyDescent="0.2">
      <c r="A588" s="99" t="s">
        <v>1602</v>
      </c>
      <c r="B588" s="60" t="s">
        <v>81</v>
      </c>
      <c r="C588" s="40" t="s">
        <v>79</v>
      </c>
      <c r="D588" s="41">
        <f>$D$11</f>
        <v>88.27</v>
      </c>
      <c r="E588" s="41">
        <f t="shared" ref="E588:AA588" si="341">$D$11</f>
        <v>88.27</v>
      </c>
      <c r="F588" s="41">
        <f t="shared" si="341"/>
        <v>88.27</v>
      </c>
      <c r="G588" s="41">
        <f t="shared" si="341"/>
        <v>88.27</v>
      </c>
      <c r="H588" s="41">
        <f t="shared" si="341"/>
        <v>88.27</v>
      </c>
      <c r="I588" s="41">
        <f t="shared" si="341"/>
        <v>88.27</v>
      </c>
      <c r="J588" s="41">
        <f t="shared" si="341"/>
        <v>88.27</v>
      </c>
      <c r="K588" s="41">
        <f t="shared" si="341"/>
        <v>88.27</v>
      </c>
      <c r="L588" s="41">
        <f t="shared" si="341"/>
        <v>88.27</v>
      </c>
      <c r="M588" s="41">
        <f t="shared" si="341"/>
        <v>88.27</v>
      </c>
      <c r="N588" s="41">
        <f t="shared" si="341"/>
        <v>88.27</v>
      </c>
      <c r="O588" s="41">
        <f t="shared" si="341"/>
        <v>88.27</v>
      </c>
      <c r="P588" s="41">
        <f t="shared" si="341"/>
        <v>88.27</v>
      </c>
      <c r="Q588" s="41">
        <f t="shared" si="341"/>
        <v>88.27</v>
      </c>
      <c r="R588" s="41">
        <f t="shared" si="341"/>
        <v>88.27</v>
      </c>
      <c r="S588" s="41">
        <f t="shared" si="341"/>
        <v>88.27</v>
      </c>
      <c r="T588" s="41">
        <f t="shared" si="341"/>
        <v>88.27</v>
      </c>
      <c r="U588" s="41">
        <f t="shared" si="341"/>
        <v>88.27</v>
      </c>
      <c r="V588" s="41">
        <f t="shared" si="341"/>
        <v>88.27</v>
      </c>
      <c r="W588" s="41">
        <f t="shared" si="341"/>
        <v>88.27</v>
      </c>
      <c r="X588" s="41">
        <f t="shared" si="341"/>
        <v>88.27</v>
      </c>
      <c r="Y588" s="41">
        <f t="shared" si="341"/>
        <v>88.27</v>
      </c>
      <c r="Z588" s="41">
        <f t="shared" si="341"/>
        <v>88.27</v>
      </c>
      <c r="AA588" s="41">
        <f t="shared" si="341"/>
        <v>88.27</v>
      </c>
    </row>
    <row r="589" spans="1:27" collapsed="1" x14ac:dyDescent="0.2">
      <c r="A589" s="98" t="s">
        <v>1603</v>
      </c>
      <c r="B589" s="25" t="str">
        <f>"22"&amp;"."&amp;$B$663&amp;"."&amp;$B$664</f>
        <v>22.01.2024</v>
      </c>
      <c r="C589" s="88" t="s">
        <v>76</v>
      </c>
      <c r="D589" s="89">
        <f>ROUND(((D590+D591+D593+D592)/1000),5)</f>
        <v>1.88683</v>
      </c>
      <c r="E589" s="89">
        <f>ROUND(((E590+E591+E593+E592)/1000),5)</f>
        <v>1.78792</v>
      </c>
      <c r="F589" s="89">
        <f>ROUND(((F590+F591+F593+F592)/1000),5)</f>
        <v>1.7448399999999999</v>
      </c>
      <c r="G589" s="89">
        <f t="shared" ref="G589:AA589" si="342">ROUND(((G590+G591+G593+G592)/1000),5)</f>
        <v>1.73908</v>
      </c>
      <c r="H589" s="89">
        <f t="shared" si="342"/>
        <v>1.77433</v>
      </c>
      <c r="I589" s="89">
        <f t="shared" si="342"/>
        <v>1.8837699999999999</v>
      </c>
      <c r="J589" s="89">
        <f t="shared" si="342"/>
        <v>2.0360999999999998</v>
      </c>
      <c r="K589" s="89">
        <f t="shared" si="342"/>
        <v>2.3879800000000002</v>
      </c>
      <c r="L589" s="89">
        <f t="shared" si="342"/>
        <v>2.6272799999999998</v>
      </c>
      <c r="M589" s="89">
        <f t="shared" si="342"/>
        <v>2.6727599999999998</v>
      </c>
      <c r="N589" s="89">
        <f t="shared" si="342"/>
        <v>2.68682</v>
      </c>
      <c r="O589" s="89">
        <f t="shared" si="342"/>
        <v>2.7284099999999998</v>
      </c>
      <c r="P589" s="89">
        <f t="shared" si="342"/>
        <v>2.7161599999999999</v>
      </c>
      <c r="Q589" s="89">
        <f t="shared" si="342"/>
        <v>2.7165900000000001</v>
      </c>
      <c r="R589" s="89">
        <f t="shared" si="342"/>
        <v>2.7073999999999998</v>
      </c>
      <c r="S589" s="89">
        <f t="shared" si="342"/>
        <v>2.6795399999999998</v>
      </c>
      <c r="T589" s="89">
        <f t="shared" si="342"/>
        <v>2.7186400000000002</v>
      </c>
      <c r="U589" s="89">
        <f t="shared" si="342"/>
        <v>2.7490600000000001</v>
      </c>
      <c r="V589" s="89">
        <f t="shared" si="342"/>
        <v>2.7688199999999998</v>
      </c>
      <c r="W589" s="89">
        <f t="shared" si="342"/>
        <v>2.6851500000000001</v>
      </c>
      <c r="X589" s="89">
        <f t="shared" si="342"/>
        <v>2.58283</v>
      </c>
      <c r="Y589" s="89">
        <f t="shared" si="342"/>
        <v>2.3805299999999998</v>
      </c>
      <c r="Z589" s="89">
        <f t="shared" si="342"/>
        <v>2.0888499999999999</v>
      </c>
      <c r="AA589" s="89">
        <f t="shared" si="342"/>
        <v>2.0099100000000001</v>
      </c>
    </row>
    <row r="590" spans="1:27" ht="12.75" hidden="1" customHeight="1" outlineLevel="1" x14ac:dyDescent="0.2">
      <c r="A590" s="99" t="s">
        <v>1604</v>
      </c>
      <c r="B590" s="60" t="s">
        <v>238</v>
      </c>
      <c r="C590" s="40" t="s">
        <v>79</v>
      </c>
      <c r="D590" s="41">
        <v>1360.66</v>
      </c>
      <c r="E590" s="41">
        <v>1261.75</v>
      </c>
      <c r="F590" s="41">
        <v>1218.67</v>
      </c>
      <c r="G590" s="41">
        <v>1212.9100000000001</v>
      </c>
      <c r="H590" s="41">
        <v>1248.1600000000001</v>
      </c>
      <c r="I590" s="41">
        <v>1357.6</v>
      </c>
      <c r="J590" s="41">
        <v>1509.93</v>
      </c>
      <c r="K590" s="41">
        <v>1861.81</v>
      </c>
      <c r="L590" s="41">
        <v>2101.11</v>
      </c>
      <c r="M590" s="41">
        <v>2146.59</v>
      </c>
      <c r="N590" s="41">
        <v>2160.65</v>
      </c>
      <c r="O590" s="41">
        <v>2202.2399999999998</v>
      </c>
      <c r="P590" s="41">
        <v>2189.9899999999998</v>
      </c>
      <c r="Q590" s="41">
        <v>2190.42</v>
      </c>
      <c r="R590" s="41">
        <v>2181.23</v>
      </c>
      <c r="S590" s="41">
        <v>2153.37</v>
      </c>
      <c r="T590" s="41">
        <v>2192.4699999999998</v>
      </c>
      <c r="U590" s="41">
        <v>2222.89</v>
      </c>
      <c r="V590" s="41">
        <v>2242.65</v>
      </c>
      <c r="W590" s="41">
        <v>2158.98</v>
      </c>
      <c r="X590" s="41">
        <v>2056.66</v>
      </c>
      <c r="Y590" s="41">
        <v>1854.36</v>
      </c>
      <c r="Z590" s="41">
        <v>1562.68</v>
      </c>
      <c r="AA590" s="41">
        <v>1483.74</v>
      </c>
    </row>
    <row r="591" spans="1:27" ht="12.75" hidden="1" customHeight="1" outlineLevel="1" x14ac:dyDescent="0.2">
      <c r="A591" s="99" t="s">
        <v>1605</v>
      </c>
      <c r="B591" s="60" t="s">
        <v>90</v>
      </c>
      <c r="C591" s="40" t="s">
        <v>79</v>
      </c>
      <c r="D591" s="41">
        <f>$D$486</f>
        <v>434.18</v>
      </c>
      <c r="E591" s="41">
        <f t="shared" ref="E591:AA591" si="343">$D$486</f>
        <v>434.18</v>
      </c>
      <c r="F591" s="41">
        <f t="shared" si="343"/>
        <v>434.18</v>
      </c>
      <c r="G591" s="41">
        <f t="shared" si="343"/>
        <v>434.18</v>
      </c>
      <c r="H591" s="41">
        <f t="shared" si="343"/>
        <v>434.18</v>
      </c>
      <c r="I591" s="41">
        <f t="shared" si="343"/>
        <v>434.18</v>
      </c>
      <c r="J591" s="41">
        <f t="shared" si="343"/>
        <v>434.18</v>
      </c>
      <c r="K591" s="41">
        <f t="shared" si="343"/>
        <v>434.18</v>
      </c>
      <c r="L591" s="41">
        <f t="shared" si="343"/>
        <v>434.18</v>
      </c>
      <c r="M591" s="41">
        <f t="shared" si="343"/>
        <v>434.18</v>
      </c>
      <c r="N591" s="41">
        <f t="shared" si="343"/>
        <v>434.18</v>
      </c>
      <c r="O591" s="41">
        <f t="shared" si="343"/>
        <v>434.18</v>
      </c>
      <c r="P591" s="41">
        <f t="shared" si="343"/>
        <v>434.18</v>
      </c>
      <c r="Q591" s="41">
        <f t="shared" si="343"/>
        <v>434.18</v>
      </c>
      <c r="R591" s="41">
        <f t="shared" si="343"/>
        <v>434.18</v>
      </c>
      <c r="S591" s="41">
        <f t="shared" si="343"/>
        <v>434.18</v>
      </c>
      <c r="T591" s="41">
        <f t="shared" si="343"/>
        <v>434.18</v>
      </c>
      <c r="U591" s="41">
        <f t="shared" si="343"/>
        <v>434.18</v>
      </c>
      <c r="V591" s="41">
        <f t="shared" si="343"/>
        <v>434.18</v>
      </c>
      <c r="W591" s="41">
        <f t="shared" si="343"/>
        <v>434.18</v>
      </c>
      <c r="X591" s="41">
        <f t="shared" si="343"/>
        <v>434.18</v>
      </c>
      <c r="Y591" s="41">
        <f t="shared" si="343"/>
        <v>434.18</v>
      </c>
      <c r="Z591" s="41">
        <f t="shared" si="343"/>
        <v>434.18</v>
      </c>
      <c r="AA591" s="41">
        <f t="shared" si="343"/>
        <v>434.18</v>
      </c>
    </row>
    <row r="592" spans="1:27" ht="12.75" hidden="1" customHeight="1" outlineLevel="1" x14ac:dyDescent="0.2">
      <c r="A592" s="99" t="s">
        <v>1606</v>
      </c>
      <c r="B592" s="60" t="s">
        <v>83</v>
      </c>
      <c r="C592" s="40" t="s">
        <v>79</v>
      </c>
      <c r="D592" s="41">
        <v>3.72</v>
      </c>
      <c r="E592" s="41">
        <v>3.72</v>
      </c>
      <c r="F592" s="41">
        <v>3.72</v>
      </c>
      <c r="G592" s="41">
        <v>3.72</v>
      </c>
      <c r="H592" s="41">
        <v>3.72</v>
      </c>
      <c r="I592" s="41">
        <v>3.72</v>
      </c>
      <c r="J592" s="41">
        <v>3.72</v>
      </c>
      <c r="K592" s="41">
        <v>3.72</v>
      </c>
      <c r="L592" s="41">
        <v>3.72</v>
      </c>
      <c r="M592" s="41">
        <v>3.72</v>
      </c>
      <c r="N592" s="41">
        <v>3.72</v>
      </c>
      <c r="O592" s="41">
        <v>3.72</v>
      </c>
      <c r="P592" s="41">
        <v>3.72</v>
      </c>
      <c r="Q592" s="41">
        <v>3.72</v>
      </c>
      <c r="R592" s="41">
        <v>3.72</v>
      </c>
      <c r="S592" s="41">
        <v>3.72</v>
      </c>
      <c r="T592" s="41">
        <v>3.72</v>
      </c>
      <c r="U592" s="41">
        <v>3.72</v>
      </c>
      <c r="V592" s="41">
        <v>3.72</v>
      </c>
      <c r="W592" s="41">
        <v>3.72</v>
      </c>
      <c r="X592" s="41">
        <v>3.72</v>
      </c>
      <c r="Y592" s="41">
        <v>3.72</v>
      </c>
      <c r="Z592" s="41">
        <v>3.72</v>
      </c>
      <c r="AA592" s="41">
        <v>3.72</v>
      </c>
    </row>
    <row r="593" spans="1:27" ht="12.75" hidden="1" customHeight="1" outlineLevel="1" x14ac:dyDescent="0.2">
      <c r="A593" s="99" t="s">
        <v>1607</v>
      </c>
      <c r="B593" s="60" t="s">
        <v>81</v>
      </c>
      <c r="C593" s="40" t="s">
        <v>79</v>
      </c>
      <c r="D593" s="41">
        <f>$D$11</f>
        <v>88.27</v>
      </c>
      <c r="E593" s="41">
        <f t="shared" ref="E593:AA593" si="344">$D$11</f>
        <v>88.27</v>
      </c>
      <c r="F593" s="41">
        <f t="shared" si="344"/>
        <v>88.27</v>
      </c>
      <c r="G593" s="41">
        <f t="shared" si="344"/>
        <v>88.27</v>
      </c>
      <c r="H593" s="41">
        <f t="shared" si="344"/>
        <v>88.27</v>
      </c>
      <c r="I593" s="41">
        <f t="shared" si="344"/>
        <v>88.27</v>
      </c>
      <c r="J593" s="41">
        <f t="shared" si="344"/>
        <v>88.27</v>
      </c>
      <c r="K593" s="41">
        <f t="shared" si="344"/>
        <v>88.27</v>
      </c>
      <c r="L593" s="41">
        <f t="shared" si="344"/>
        <v>88.27</v>
      </c>
      <c r="M593" s="41">
        <f t="shared" si="344"/>
        <v>88.27</v>
      </c>
      <c r="N593" s="41">
        <f t="shared" si="344"/>
        <v>88.27</v>
      </c>
      <c r="O593" s="41">
        <f t="shared" si="344"/>
        <v>88.27</v>
      </c>
      <c r="P593" s="41">
        <f t="shared" si="344"/>
        <v>88.27</v>
      </c>
      <c r="Q593" s="41">
        <f t="shared" si="344"/>
        <v>88.27</v>
      </c>
      <c r="R593" s="41">
        <f t="shared" si="344"/>
        <v>88.27</v>
      </c>
      <c r="S593" s="41">
        <f t="shared" si="344"/>
        <v>88.27</v>
      </c>
      <c r="T593" s="41">
        <f t="shared" si="344"/>
        <v>88.27</v>
      </c>
      <c r="U593" s="41">
        <f t="shared" si="344"/>
        <v>88.27</v>
      </c>
      <c r="V593" s="41">
        <f t="shared" si="344"/>
        <v>88.27</v>
      </c>
      <c r="W593" s="41">
        <f t="shared" si="344"/>
        <v>88.27</v>
      </c>
      <c r="X593" s="41">
        <f t="shared" si="344"/>
        <v>88.27</v>
      </c>
      <c r="Y593" s="41">
        <f t="shared" si="344"/>
        <v>88.27</v>
      </c>
      <c r="Z593" s="41">
        <f t="shared" si="344"/>
        <v>88.27</v>
      </c>
      <c r="AA593" s="41">
        <f t="shared" si="344"/>
        <v>88.27</v>
      </c>
    </row>
    <row r="594" spans="1:27" collapsed="1" x14ac:dyDescent="0.2">
      <c r="A594" s="98" t="s">
        <v>1608</v>
      </c>
      <c r="B594" s="25" t="str">
        <f>"23"&amp;"."&amp;$B$663&amp;"."&amp;$B$664</f>
        <v>23.01.2024</v>
      </c>
      <c r="C594" s="88" t="s">
        <v>76</v>
      </c>
      <c r="D594" s="89">
        <f>ROUND(((D595+D596+D598+D597)/1000),5)</f>
        <v>1.78599</v>
      </c>
      <c r="E594" s="89">
        <f>ROUND(((E595+E596+E598+E597)/1000),5)</f>
        <v>1.7314799999999999</v>
      </c>
      <c r="F594" s="89">
        <f>ROUND(((F595+F596+F598+F597)/1000),5)</f>
        <v>1.6816</v>
      </c>
      <c r="G594" s="89">
        <f t="shared" ref="G594:AA594" si="345">ROUND(((G595+G596+G598+G597)/1000),5)</f>
        <v>1.67055</v>
      </c>
      <c r="H594" s="89">
        <f t="shared" si="345"/>
        <v>1.7226699999999999</v>
      </c>
      <c r="I594" s="89">
        <f t="shared" si="345"/>
        <v>1.80552</v>
      </c>
      <c r="J594" s="89">
        <f t="shared" si="345"/>
        <v>1.99986</v>
      </c>
      <c r="K594" s="89">
        <f t="shared" si="345"/>
        <v>2.3076599999999998</v>
      </c>
      <c r="L594" s="89">
        <f t="shared" si="345"/>
        <v>2.5041199999999999</v>
      </c>
      <c r="M594" s="89">
        <f t="shared" si="345"/>
        <v>2.5602299999999998</v>
      </c>
      <c r="N594" s="89">
        <f t="shared" si="345"/>
        <v>2.56325</v>
      </c>
      <c r="O594" s="89">
        <f t="shared" si="345"/>
        <v>2.6260699999999999</v>
      </c>
      <c r="P594" s="89">
        <f t="shared" si="345"/>
        <v>2.5952000000000002</v>
      </c>
      <c r="Q594" s="89">
        <f t="shared" si="345"/>
        <v>2.6091600000000001</v>
      </c>
      <c r="R594" s="89">
        <f t="shared" si="345"/>
        <v>2.60764</v>
      </c>
      <c r="S594" s="89">
        <f t="shared" si="345"/>
        <v>2.5606599999999999</v>
      </c>
      <c r="T594" s="89">
        <f t="shared" si="345"/>
        <v>2.58473</v>
      </c>
      <c r="U594" s="89">
        <f t="shared" si="345"/>
        <v>2.6371500000000001</v>
      </c>
      <c r="V594" s="89">
        <f t="shared" si="345"/>
        <v>2.64195</v>
      </c>
      <c r="W594" s="89">
        <f t="shared" si="345"/>
        <v>2.5815299999999999</v>
      </c>
      <c r="X594" s="89">
        <f t="shared" si="345"/>
        <v>2.44563</v>
      </c>
      <c r="Y594" s="89">
        <f t="shared" si="345"/>
        <v>2.34578</v>
      </c>
      <c r="Z594" s="89">
        <f t="shared" si="345"/>
        <v>2.0537899999999998</v>
      </c>
      <c r="AA594" s="89">
        <f t="shared" si="345"/>
        <v>1.91337</v>
      </c>
    </row>
    <row r="595" spans="1:27" ht="12.75" hidden="1" customHeight="1" outlineLevel="1" x14ac:dyDescent="0.2">
      <c r="A595" s="99" t="s">
        <v>1609</v>
      </c>
      <c r="B595" s="60" t="s">
        <v>238</v>
      </c>
      <c r="C595" s="40" t="s">
        <v>79</v>
      </c>
      <c r="D595" s="41">
        <v>1259.82</v>
      </c>
      <c r="E595" s="41">
        <v>1205.31</v>
      </c>
      <c r="F595" s="41">
        <v>1155.43</v>
      </c>
      <c r="G595" s="41">
        <v>1144.3800000000001</v>
      </c>
      <c r="H595" s="41">
        <v>1196.5</v>
      </c>
      <c r="I595" s="41">
        <v>1279.3499999999999</v>
      </c>
      <c r="J595" s="41">
        <v>1473.69</v>
      </c>
      <c r="K595" s="41">
        <v>1781.49</v>
      </c>
      <c r="L595" s="41">
        <v>1977.95</v>
      </c>
      <c r="M595" s="41">
        <v>2034.06</v>
      </c>
      <c r="N595" s="41">
        <v>2037.08</v>
      </c>
      <c r="O595" s="41">
        <v>2099.9</v>
      </c>
      <c r="P595" s="41">
        <v>2069.0300000000002</v>
      </c>
      <c r="Q595" s="41">
        <v>2082.9899999999998</v>
      </c>
      <c r="R595" s="41">
        <v>2081.4699999999998</v>
      </c>
      <c r="S595" s="41">
        <v>2034.49</v>
      </c>
      <c r="T595" s="41">
        <v>2058.56</v>
      </c>
      <c r="U595" s="41">
        <v>2110.98</v>
      </c>
      <c r="V595" s="41">
        <v>2115.7800000000002</v>
      </c>
      <c r="W595" s="41">
        <v>2055.36</v>
      </c>
      <c r="X595" s="41">
        <v>1919.46</v>
      </c>
      <c r="Y595" s="41">
        <v>1819.61</v>
      </c>
      <c r="Z595" s="41">
        <v>1527.62</v>
      </c>
      <c r="AA595" s="41">
        <v>1387.2</v>
      </c>
    </row>
    <row r="596" spans="1:27" ht="12.75" hidden="1" customHeight="1" outlineLevel="1" x14ac:dyDescent="0.2">
      <c r="A596" s="99" t="s">
        <v>1610</v>
      </c>
      <c r="B596" s="60" t="s">
        <v>90</v>
      </c>
      <c r="C596" s="40" t="s">
        <v>79</v>
      </c>
      <c r="D596" s="41">
        <f>$D$486</f>
        <v>434.18</v>
      </c>
      <c r="E596" s="41">
        <f t="shared" ref="E596:AA596" si="346">$D$486</f>
        <v>434.18</v>
      </c>
      <c r="F596" s="41">
        <f t="shared" si="346"/>
        <v>434.18</v>
      </c>
      <c r="G596" s="41">
        <f t="shared" si="346"/>
        <v>434.18</v>
      </c>
      <c r="H596" s="41">
        <f t="shared" si="346"/>
        <v>434.18</v>
      </c>
      <c r="I596" s="41">
        <f t="shared" si="346"/>
        <v>434.18</v>
      </c>
      <c r="J596" s="41">
        <f t="shared" si="346"/>
        <v>434.18</v>
      </c>
      <c r="K596" s="41">
        <f t="shared" si="346"/>
        <v>434.18</v>
      </c>
      <c r="L596" s="41">
        <f t="shared" si="346"/>
        <v>434.18</v>
      </c>
      <c r="M596" s="41">
        <f t="shared" si="346"/>
        <v>434.18</v>
      </c>
      <c r="N596" s="41">
        <f t="shared" si="346"/>
        <v>434.18</v>
      </c>
      <c r="O596" s="41">
        <f t="shared" si="346"/>
        <v>434.18</v>
      </c>
      <c r="P596" s="41">
        <f t="shared" si="346"/>
        <v>434.18</v>
      </c>
      <c r="Q596" s="41">
        <f t="shared" si="346"/>
        <v>434.18</v>
      </c>
      <c r="R596" s="41">
        <f t="shared" si="346"/>
        <v>434.18</v>
      </c>
      <c r="S596" s="41">
        <f t="shared" si="346"/>
        <v>434.18</v>
      </c>
      <c r="T596" s="41">
        <f t="shared" si="346"/>
        <v>434.18</v>
      </c>
      <c r="U596" s="41">
        <f t="shared" si="346"/>
        <v>434.18</v>
      </c>
      <c r="V596" s="41">
        <f t="shared" si="346"/>
        <v>434.18</v>
      </c>
      <c r="W596" s="41">
        <f t="shared" si="346"/>
        <v>434.18</v>
      </c>
      <c r="X596" s="41">
        <f t="shared" si="346"/>
        <v>434.18</v>
      </c>
      <c r="Y596" s="41">
        <f t="shared" si="346"/>
        <v>434.18</v>
      </c>
      <c r="Z596" s="41">
        <f t="shared" si="346"/>
        <v>434.18</v>
      </c>
      <c r="AA596" s="41">
        <f t="shared" si="346"/>
        <v>434.18</v>
      </c>
    </row>
    <row r="597" spans="1:27" ht="12.75" hidden="1" customHeight="1" outlineLevel="1" x14ac:dyDescent="0.2">
      <c r="A597" s="99" t="s">
        <v>1611</v>
      </c>
      <c r="B597" s="60" t="s">
        <v>83</v>
      </c>
      <c r="C597" s="40" t="s">
        <v>79</v>
      </c>
      <c r="D597" s="41">
        <v>3.72</v>
      </c>
      <c r="E597" s="41">
        <v>3.72</v>
      </c>
      <c r="F597" s="41">
        <v>3.72</v>
      </c>
      <c r="G597" s="41">
        <v>3.72</v>
      </c>
      <c r="H597" s="41">
        <v>3.72</v>
      </c>
      <c r="I597" s="41">
        <v>3.72</v>
      </c>
      <c r="J597" s="41">
        <v>3.72</v>
      </c>
      <c r="K597" s="41">
        <v>3.72</v>
      </c>
      <c r="L597" s="41">
        <v>3.72</v>
      </c>
      <c r="M597" s="41">
        <v>3.72</v>
      </c>
      <c r="N597" s="41">
        <v>3.72</v>
      </c>
      <c r="O597" s="41">
        <v>3.72</v>
      </c>
      <c r="P597" s="41">
        <v>3.72</v>
      </c>
      <c r="Q597" s="41">
        <v>3.72</v>
      </c>
      <c r="R597" s="41">
        <v>3.72</v>
      </c>
      <c r="S597" s="41">
        <v>3.72</v>
      </c>
      <c r="T597" s="41">
        <v>3.72</v>
      </c>
      <c r="U597" s="41">
        <v>3.72</v>
      </c>
      <c r="V597" s="41">
        <v>3.72</v>
      </c>
      <c r="W597" s="41">
        <v>3.72</v>
      </c>
      <c r="X597" s="41">
        <v>3.72</v>
      </c>
      <c r="Y597" s="41">
        <v>3.72</v>
      </c>
      <c r="Z597" s="41">
        <v>3.72</v>
      </c>
      <c r="AA597" s="41">
        <v>3.72</v>
      </c>
    </row>
    <row r="598" spans="1:27" ht="12.75" hidden="1" customHeight="1" outlineLevel="1" x14ac:dyDescent="0.2">
      <c r="A598" s="99" t="s">
        <v>1612</v>
      </c>
      <c r="B598" s="60" t="s">
        <v>81</v>
      </c>
      <c r="C598" s="40" t="s">
        <v>79</v>
      </c>
      <c r="D598" s="41">
        <f>$D$11</f>
        <v>88.27</v>
      </c>
      <c r="E598" s="41">
        <f t="shared" ref="E598:AA598" si="347">$D$11</f>
        <v>88.27</v>
      </c>
      <c r="F598" s="41">
        <f t="shared" si="347"/>
        <v>88.27</v>
      </c>
      <c r="G598" s="41">
        <f t="shared" si="347"/>
        <v>88.27</v>
      </c>
      <c r="H598" s="41">
        <f t="shared" si="347"/>
        <v>88.27</v>
      </c>
      <c r="I598" s="41">
        <f t="shared" si="347"/>
        <v>88.27</v>
      </c>
      <c r="J598" s="41">
        <f t="shared" si="347"/>
        <v>88.27</v>
      </c>
      <c r="K598" s="41">
        <f t="shared" si="347"/>
        <v>88.27</v>
      </c>
      <c r="L598" s="41">
        <f t="shared" si="347"/>
        <v>88.27</v>
      </c>
      <c r="M598" s="41">
        <f t="shared" si="347"/>
        <v>88.27</v>
      </c>
      <c r="N598" s="41">
        <f t="shared" si="347"/>
        <v>88.27</v>
      </c>
      <c r="O598" s="41">
        <f t="shared" si="347"/>
        <v>88.27</v>
      </c>
      <c r="P598" s="41">
        <f t="shared" si="347"/>
        <v>88.27</v>
      </c>
      <c r="Q598" s="41">
        <f t="shared" si="347"/>
        <v>88.27</v>
      </c>
      <c r="R598" s="41">
        <f t="shared" si="347"/>
        <v>88.27</v>
      </c>
      <c r="S598" s="41">
        <f t="shared" si="347"/>
        <v>88.27</v>
      </c>
      <c r="T598" s="41">
        <f t="shared" si="347"/>
        <v>88.27</v>
      </c>
      <c r="U598" s="41">
        <f t="shared" si="347"/>
        <v>88.27</v>
      </c>
      <c r="V598" s="41">
        <f t="shared" si="347"/>
        <v>88.27</v>
      </c>
      <c r="W598" s="41">
        <f t="shared" si="347"/>
        <v>88.27</v>
      </c>
      <c r="X598" s="41">
        <f t="shared" si="347"/>
        <v>88.27</v>
      </c>
      <c r="Y598" s="41">
        <f t="shared" si="347"/>
        <v>88.27</v>
      </c>
      <c r="Z598" s="41">
        <f t="shared" si="347"/>
        <v>88.27</v>
      </c>
      <c r="AA598" s="41">
        <f t="shared" si="347"/>
        <v>88.27</v>
      </c>
    </row>
    <row r="599" spans="1:27" collapsed="1" x14ac:dyDescent="0.2">
      <c r="A599" s="98" t="s">
        <v>1613</v>
      </c>
      <c r="B599" s="25" t="str">
        <f>"24"&amp;"."&amp;$B$663&amp;"."&amp;$B$664</f>
        <v>24.01.2024</v>
      </c>
      <c r="C599" s="88" t="s">
        <v>76</v>
      </c>
      <c r="D599" s="89">
        <f>ROUND(((D600+D601+D603+D602)/1000),5)</f>
        <v>1.82752</v>
      </c>
      <c r="E599" s="89">
        <f>ROUND(((E600+E601+E603+E602)/1000),5)</f>
        <v>1.7528900000000001</v>
      </c>
      <c r="F599" s="89">
        <f>ROUND(((F600+F601+F603+F602)/1000),5)</f>
        <v>1.72417</v>
      </c>
      <c r="G599" s="89">
        <f t="shared" ref="G599:AA599" si="348">ROUND(((G600+G601+G603+G602)/1000),5)</f>
        <v>1.7303900000000001</v>
      </c>
      <c r="H599" s="89">
        <f t="shared" si="348"/>
        <v>1.7753099999999999</v>
      </c>
      <c r="I599" s="89">
        <f t="shared" si="348"/>
        <v>1.8413999999999999</v>
      </c>
      <c r="J599" s="89">
        <f t="shared" si="348"/>
        <v>2.0707900000000001</v>
      </c>
      <c r="K599" s="89">
        <f t="shared" si="348"/>
        <v>2.4492799999999999</v>
      </c>
      <c r="L599" s="89">
        <f t="shared" si="348"/>
        <v>2.6444100000000001</v>
      </c>
      <c r="M599" s="89">
        <f t="shared" si="348"/>
        <v>2.68222</v>
      </c>
      <c r="N599" s="89">
        <f t="shared" si="348"/>
        <v>2.6887599999999998</v>
      </c>
      <c r="O599" s="89">
        <f t="shared" si="348"/>
        <v>2.7330700000000001</v>
      </c>
      <c r="P599" s="89">
        <f t="shared" si="348"/>
        <v>2.70499</v>
      </c>
      <c r="Q599" s="89">
        <f t="shared" si="348"/>
        <v>2.7080099999999998</v>
      </c>
      <c r="R599" s="89">
        <f t="shared" si="348"/>
        <v>2.7012200000000002</v>
      </c>
      <c r="S599" s="89">
        <f t="shared" si="348"/>
        <v>2.6640100000000002</v>
      </c>
      <c r="T599" s="89">
        <f t="shared" si="348"/>
        <v>2.6869800000000001</v>
      </c>
      <c r="U599" s="89">
        <f t="shared" si="348"/>
        <v>2.6855199999999999</v>
      </c>
      <c r="V599" s="89">
        <f t="shared" si="348"/>
        <v>2.6873200000000002</v>
      </c>
      <c r="W599" s="89">
        <f t="shared" si="348"/>
        <v>2.6340300000000001</v>
      </c>
      <c r="X599" s="89">
        <f t="shared" si="348"/>
        <v>2.6039099999999999</v>
      </c>
      <c r="Y599" s="89">
        <f t="shared" si="348"/>
        <v>2.3769900000000002</v>
      </c>
      <c r="Z599" s="89">
        <f t="shared" si="348"/>
        <v>2.0758299999999998</v>
      </c>
      <c r="AA599" s="89">
        <f t="shared" si="348"/>
        <v>1.99847</v>
      </c>
    </row>
    <row r="600" spans="1:27" ht="12.75" hidden="1" customHeight="1" outlineLevel="1" x14ac:dyDescent="0.2">
      <c r="A600" s="99" t="s">
        <v>1614</v>
      </c>
      <c r="B600" s="60" t="s">
        <v>238</v>
      </c>
      <c r="C600" s="40" t="s">
        <v>79</v>
      </c>
      <c r="D600" s="41">
        <v>1301.3499999999999</v>
      </c>
      <c r="E600" s="41">
        <v>1226.72</v>
      </c>
      <c r="F600" s="41">
        <v>1198</v>
      </c>
      <c r="G600" s="41">
        <v>1204.22</v>
      </c>
      <c r="H600" s="41">
        <v>1249.1400000000001</v>
      </c>
      <c r="I600" s="41">
        <v>1315.23</v>
      </c>
      <c r="J600" s="41">
        <v>1544.62</v>
      </c>
      <c r="K600" s="41">
        <v>1923.11</v>
      </c>
      <c r="L600" s="41">
        <v>2118.2399999999998</v>
      </c>
      <c r="M600" s="41">
        <v>2156.0500000000002</v>
      </c>
      <c r="N600" s="41">
        <v>2162.59</v>
      </c>
      <c r="O600" s="41">
        <v>2206.9</v>
      </c>
      <c r="P600" s="41">
        <v>2178.8200000000002</v>
      </c>
      <c r="Q600" s="41">
        <v>2181.84</v>
      </c>
      <c r="R600" s="41">
        <v>2175.0500000000002</v>
      </c>
      <c r="S600" s="41">
        <v>2137.84</v>
      </c>
      <c r="T600" s="41">
        <v>2160.81</v>
      </c>
      <c r="U600" s="41">
        <v>2159.35</v>
      </c>
      <c r="V600" s="41">
        <v>2161.15</v>
      </c>
      <c r="W600" s="41">
        <v>2107.86</v>
      </c>
      <c r="X600" s="41">
        <v>2077.7399999999998</v>
      </c>
      <c r="Y600" s="41">
        <v>1850.82</v>
      </c>
      <c r="Z600" s="41">
        <v>1549.66</v>
      </c>
      <c r="AA600" s="41">
        <v>1472.3</v>
      </c>
    </row>
    <row r="601" spans="1:27" ht="12.75" hidden="1" customHeight="1" outlineLevel="1" x14ac:dyDescent="0.2">
      <c r="A601" s="99" t="s">
        <v>1615</v>
      </c>
      <c r="B601" s="60" t="s">
        <v>90</v>
      </c>
      <c r="C601" s="40" t="s">
        <v>79</v>
      </c>
      <c r="D601" s="41">
        <f>$D$486</f>
        <v>434.18</v>
      </c>
      <c r="E601" s="41">
        <f t="shared" ref="E601:AA601" si="349">$D$486</f>
        <v>434.18</v>
      </c>
      <c r="F601" s="41">
        <f t="shared" si="349"/>
        <v>434.18</v>
      </c>
      <c r="G601" s="41">
        <f t="shared" si="349"/>
        <v>434.18</v>
      </c>
      <c r="H601" s="41">
        <f t="shared" si="349"/>
        <v>434.18</v>
      </c>
      <c r="I601" s="41">
        <f t="shared" si="349"/>
        <v>434.18</v>
      </c>
      <c r="J601" s="41">
        <f t="shared" si="349"/>
        <v>434.18</v>
      </c>
      <c r="K601" s="41">
        <f t="shared" si="349"/>
        <v>434.18</v>
      </c>
      <c r="L601" s="41">
        <f t="shared" si="349"/>
        <v>434.18</v>
      </c>
      <c r="M601" s="41">
        <f t="shared" si="349"/>
        <v>434.18</v>
      </c>
      <c r="N601" s="41">
        <f t="shared" si="349"/>
        <v>434.18</v>
      </c>
      <c r="O601" s="41">
        <f t="shared" si="349"/>
        <v>434.18</v>
      </c>
      <c r="P601" s="41">
        <f t="shared" si="349"/>
        <v>434.18</v>
      </c>
      <c r="Q601" s="41">
        <f t="shared" si="349"/>
        <v>434.18</v>
      </c>
      <c r="R601" s="41">
        <f t="shared" si="349"/>
        <v>434.18</v>
      </c>
      <c r="S601" s="41">
        <f t="shared" si="349"/>
        <v>434.18</v>
      </c>
      <c r="T601" s="41">
        <f t="shared" si="349"/>
        <v>434.18</v>
      </c>
      <c r="U601" s="41">
        <f t="shared" si="349"/>
        <v>434.18</v>
      </c>
      <c r="V601" s="41">
        <f t="shared" si="349"/>
        <v>434.18</v>
      </c>
      <c r="W601" s="41">
        <f t="shared" si="349"/>
        <v>434.18</v>
      </c>
      <c r="X601" s="41">
        <f t="shared" si="349"/>
        <v>434.18</v>
      </c>
      <c r="Y601" s="41">
        <f t="shared" si="349"/>
        <v>434.18</v>
      </c>
      <c r="Z601" s="41">
        <f t="shared" si="349"/>
        <v>434.18</v>
      </c>
      <c r="AA601" s="41">
        <f t="shared" si="349"/>
        <v>434.18</v>
      </c>
    </row>
    <row r="602" spans="1:27" ht="12.75" hidden="1" customHeight="1" outlineLevel="1" x14ac:dyDescent="0.2">
      <c r="A602" s="99" t="s">
        <v>1616</v>
      </c>
      <c r="B602" s="60" t="s">
        <v>83</v>
      </c>
      <c r="C602" s="40" t="s">
        <v>79</v>
      </c>
      <c r="D602" s="41">
        <v>3.72</v>
      </c>
      <c r="E602" s="41">
        <v>3.72</v>
      </c>
      <c r="F602" s="41">
        <v>3.72</v>
      </c>
      <c r="G602" s="41">
        <v>3.72</v>
      </c>
      <c r="H602" s="41">
        <v>3.72</v>
      </c>
      <c r="I602" s="41">
        <v>3.72</v>
      </c>
      <c r="J602" s="41">
        <v>3.72</v>
      </c>
      <c r="K602" s="41">
        <v>3.72</v>
      </c>
      <c r="L602" s="41">
        <v>3.72</v>
      </c>
      <c r="M602" s="41">
        <v>3.72</v>
      </c>
      <c r="N602" s="41">
        <v>3.72</v>
      </c>
      <c r="O602" s="41">
        <v>3.72</v>
      </c>
      <c r="P602" s="41">
        <v>3.72</v>
      </c>
      <c r="Q602" s="41">
        <v>3.72</v>
      </c>
      <c r="R602" s="41">
        <v>3.72</v>
      </c>
      <c r="S602" s="41">
        <v>3.72</v>
      </c>
      <c r="T602" s="41">
        <v>3.72</v>
      </c>
      <c r="U602" s="41">
        <v>3.72</v>
      </c>
      <c r="V602" s="41">
        <v>3.72</v>
      </c>
      <c r="W602" s="41">
        <v>3.72</v>
      </c>
      <c r="X602" s="41">
        <v>3.72</v>
      </c>
      <c r="Y602" s="41">
        <v>3.72</v>
      </c>
      <c r="Z602" s="41">
        <v>3.72</v>
      </c>
      <c r="AA602" s="41">
        <v>3.72</v>
      </c>
    </row>
    <row r="603" spans="1:27" ht="12.75" hidden="1" customHeight="1" outlineLevel="1" x14ac:dyDescent="0.2">
      <c r="A603" s="99" t="s">
        <v>1617</v>
      </c>
      <c r="B603" s="60" t="s">
        <v>81</v>
      </c>
      <c r="C603" s="40" t="s">
        <v>79</v>
      </c>
      <c r="D603" s="41">
        <f>$D$11</f>
        <v>88.27</v>
      </c>
      <c r="E603" s="41">
        <f t="shared" ref="E603:AA603" si="350">$D$11</f>
        <v>88.27</v>
      </c>
      <c r="F603" s="41">
        <f t="shared" si="350"/>
        <v>88.27</v>
      </c>
      <c r="G603" s="41">
        <f t="shared" si="350"/>
        <v>88.27</v>
      </c>
      <c r="H603" s="41">
        <f t="shared" si="350"/>
        <v>88.27</v>
      </c>
      <c r="I603" s="41">
        <f t="shared" si="350"/>
        <v>88.27</v>
      </c>
      <c r="J603" s="41">
        <f t="shared" si="350"/>
        <v>88.27</v>
      </c>
      <c r="K603" s="41">
        <f t="shared" si="350"/>
        <v>88.27</v>
      </c>
      <c r="L603" s="41">
        <f t="shared" si="350"/>
        <v>88.27</v>
      </c>
      <c r="M603" s="41">
        <f t="shared" si="350"/>
        <v>88.27</v>
      </c>
      <c r="N603" s="41">
        <f t="shared" si="350"/>
        <v>88.27</v>
      </c>
      <c r="O603" s="41">
        <f t="shared" si="350"/>
        <v>88.27</v>
      </c>
      <c r="P603" s="41">
        <f t="shared" si="350"/>
        <v>88.27</v>
      </c>
      <c r="Q603" s="41">
        <f t="shared" si="350"/>
        <v>88.27</v>
      </c>
      <c r="R603" s="41">
        <f t="shared" si="350"/>
        <v>88.27</v>
      </c>
      <c r="S603" s="41">
        <f t="shared" si="350"/>
        <v>88.27</v>
      </c>
      <c r="T603" s="41">
        <f t="shared" si="350"/>
        <v>88.27</v>
      </c>
      <c r="U603" s="41">
        <f t="shared" si="350"/>
        <v>88.27</v>
      </c>
      <c r="V603" s="41">
        <f t="shared" si="350"/>
        <v>88.27</v>
      </c>
      <c r="W603" s="41">
        <f t="shared" si="350"/>
        <v>88.27</v>
      </c>
      <c r="X603" s="41">
        <f t="shared" si="350"/>
        <v>88.27</v>
      </c>
      <c r="Y603" s="41">
        <f t="shared" si="350"/>
        <v>88.27</v>
      </c>
      <c r="Z603" s="41">
        <f t="shared" si="350"/>
        <v>88.27</v>
      </c>
      <c r="AA603" s="41">
        <f t="shared" si="350"/>
        <v>88.27</v>
      </c>
    </row>
    <row r="604" spans="1:27" collapsed="1" x14ac:dyDescent="0.2">
      <c r="A604" s="98" t="s">
        <v>1618</v>
      </c>
      <c r="B604" s="25" t="str">
        <f>"25"&amp;"."&amp;$B$663&amp;"."&amp;$B$664</f>
        <v>25.01.2024</v>
      </c>
      <c r="C604" s="88" t="s">
        <v>76</v>
      </c>
      <c r="D604" s="89">
        <f>ROUND(((D605+D606+D608+D607)/1000),5)</f>
        <v>1.8520300000000001</v>
      </c>
      <c r="E604" s="89">
        <f>ROUND(((E605+E606+E608+E607)/1000),5)</f>
        <v>1.7868200000000001</v>
      </c>
      <c r="F604" s="89">
        <f>ROUND(((F605+F606+F608+F607)/1000),5)</f>
        <v>1.7491099999999999</v>
      </c>
      <c r="G604" s="89">
        <f t="shared" ref="G604:AA604" si="351">ROUND(((G605+G606+G608+G607)/1000),5)</f>
        <v>1.7512399999999999</v>
      </c>
      <c r="H604" s="89">
        <f t="shared" si="351"/>
        <v>1.7902100000000001</v>
      </c>
      <c r="I604" s="89">
        <f t="shared" si="351"/>
        <v>1.91483</v>
      </c>
      <c r="J604" s="89">
        <f t="shared" si="351"/>
        <v>2.1337100000000002</v>
      </c>
      <c r="K604" s="89">
        <f t="shared" si="351"/>
        <v>2.4182800000000002</v>
      </c>
      <c r="L604" s="89">
        <f t="shared" si="351"/>
        <v>2.6166100000000001</v>
      </c>
      <c r="M604" s="89">
        <f t="shared" si="351"/>
        <v>2.6686700000000001</v>
      </c>
      <c r="N604" s="89">
        <f t="shared" si="351"/>
        <v>2.68573</v>
      </c>
      <c r="O604" s="89">
        <f t="shared" si="351"/>
        <v>2.71502</v>
      </c>
      <c r="P604" s="89">
        <f t="shared" si="351"/>
        <v>2.6920099999999998</v>
      </c>
      <c r="Q604" s="89">
        <f t="shared" si="351"/>
        <v>2.7080199999999999</v>
      </c>
      <c r="R604" s="89">
        <f t="shared" si="351"/>
        <v>2.69231</v>
      </c>
      <c r="S604" s="89">
        <f t="shared" si="351"/>
        <v>2.6474700000000002</v>
      </c>
      <c r="T604" s="89">
        <f t="shared" si="351"/>
        <v>2.6901700000000002</v>
      </c>
      <c r="U604" s="89">
        <f t="shared" si="351"/>
        <v>2.6997100000000001</v>
      </c>
      <c r="V604" s="89">
        <f t="shared" si="351"/>
        <v>2.7145100000000002</v>
      </c>
      <c r="W604" s="89">
        <f t="shared" si="351"/>
        <v>2.6670699999999998</v>
      </c>
      <c r="X604" s="89">
        <f t="shared" si="351"/>
        <v>2.5153099999999999</v>
      </c>
      <c r="Y604" s="89">
        <f t="shared" si="351"/>
        <v>2.3483299999999998</v>
      </c>
      <c r="Z604" s="89">
        <f t="shared" si="351"/>
        <v>2.0835499999999998</v>
      </c>
      <c r="AA604" s="89">
        <f t="shared" si="351"/>
        <v>1.9745900000000001</v>
      </c>
    </row>
    <row r="605" spans="1:27" ht="12.75" hidden="1" customHeight="1" outlineLevel="1" x14ac:dyDescent="0.2">
      <c r="A605" s="99" t="s">
        <v>1619</v>
      </c>
      <c r="B605" s="60" t="s">
        <v>238</v>
      </c>
      <c r="C605" s="40" t="s">
        <v>79</v>
      </c>
      <c r="D605" s="41">
        <v>1325.86</v>
      </c>
      <c r="E605" s="41">
        <v>1260.6500000000001</v>
      </c>
      <c r="F605" s="41">
        <v>1222.94</v>
      </c>
      <c r="G605" s="41">
        <v>1225.07</v>
      </c>
      <c r="H605" s="41">
        <v>1264.04</v>
      </c>
      <c r="I605" s="41">
        <v>1388.66</v>
      </c>
      <c r="J605" s="41">
        <v>1607.54</v>
      </c>
      <c r="K605" s="41">
        <v>1892.11</v>
      </c>
      <c r="L605" s="41">
        <v>2090.44</v>
      </c>
      <c r="M605" s="41">
        <v>2142.5</v>
      </c>
      <c r="N605" s="41">
        <v>2159.56</v>
      </c>
      <c r="O605" s="41">
        <v>2188.85</v>
      </c>
      <c r="P605" s="41">
        <v>2165.84</v>
      </c>
      <c r="Q605" s="41">
        <v>2181.85</v>
      </c>
      <c r="R605" s="41">
        <v>2166.14</v>
      </c>
      <c r="S605" s="41">
        <v>2121.3000000000002</v>
      </c>
      <c r="T605" s="41">
        <v>2164</v>
      </c>
      <c r="U605" s="41">
        <v>2173.54</v>
      </c>
      <c r="V605" s="41">
        <v>2188.34</v>
      </c>
      <c r="W605" s="41">
        <v>2140.9</v>
      </c>
      <c r="X605" s="41">
        <v>1989.14</v>
      </c>
      <c r="Y605" s="41">
        <v>1822.16</v>
      </c>
      <c r="Z605" s="41">
        <v>1557.38</v>
      </c>
      <c r="AA605" s="41">
        <v>1448.42</v>
      </c>
    </row>
    <row r="606" spans="1:27" ht="12.75" hidden="1" customHeight="1" outlineLevel="1" x14ac:dyDescent="0.2">
      <c r="A606" s="99" t="s">
        <v>1620</v>
      </c>
      <c r="B606" s="60" t="s">
        <v>90</v>
      </c>
      <c r="C606" s="40" t="s">
        <v>79</v>
      </c>
      <c r="D606" s="41">
        <f>$D$486</f>
        <v>434.18</v>
      </c>
      <c r="E606" s="41">
        <f t="shared" ref="E606:AA606" si="352">$D$486</f>
        <v>434.18</v>
      </c>
      <c r="F606" s="41">
        <f t="shared" si="352"/>
        <v>434.18</v>
      </c>
      <c r="G606" s="41">
        <f t="shared" si="352"/>
        <v>434.18</v>
      </c>
      <c r="H606" s="41">
        <f t="shared" si="352"/>
        <v>434.18</v>
      </c>
      <c r="I606" s="41">
        <f t="shared" si="352"/>
        <v>434.18</v>
      </c>
      <c r="J606" s="41">
        <f t="shared" si="352"/>
        <v>434.18</v>
      </c>
      <c r="K606" s="41">
        <f t="shared" si="352"/>
        <v>434.18</v>
      </c>
      <c r="L606" s="41">
        <f t="shared" si="352"/>
        <v>434.18</v>
      </c>
      <c r="M606" s="41">
        <f t="shared" si="352"/>
        <v>434.18</v>
      </c>
      <c r="N606" s="41">
        <f t="shared" si="352"/>
        <v>434.18</v>
      </c>
      <c r="O606" s="41">
        <f t="shared" si="352"/>
        <v>434.18</v>
      </c>
      <c r="P606" s="41">
        <f t="shared" si="352"/>
        <v>434.18</v>
      </c>
      <c r="Q606" s="41">
        <f t="shared" si="352"/>
        <v>434.18</v>
      </c>
      <c r="R606" s="41">
        <f t="shared" si="352"/>
        <v>434.18</v>
      </c>
      <c r="S606" s="41">
        <f t="shared" si="352"/>
        <v>434.18</v>
      </c>
      <c r="T606" s="41">
        <f t="shared" si="352"/>
        <v>434.18</v>
      </c>
      <c r="U606" s="41">
        <f t="shared" si="352"/>
        <v>434.18</v>
      </c>
      <c r="V606" s="41">
        <f t="shared" si="352"/>
        <v>434.18</v>
      </c>
      <c r="W606" s="41">
        <f t="shared" si="352"/>
        <v>434.18</v>
      </c>
      <c r="X606" s="41">
        <f t="shared" si="352"/>
        <v>434.18</v>
      </c>
      <c r="Y606" s="41">
        <f t="shared" si="352"/>
        <v>434.18</v>
      </c>
      <c r="Z606" s="41">
        <f t="shared" si="352"/>
        <v>434.18</v>
      </c>
      <c r="AA606" s="41">
        <f t="shared" si="352"/>
        <v>434.18</v>
      </c>
    </row>
    <row r="607" spans="1:27" ht="12.75" hidden="1" customHeight="1" outlineLevel="1" x14ac:dyDescent="0.2">
      <c r="A607" s="99" t="s">
        <v>1621</v>
      </c>
      <c r="B607" s="60" t="s">
        <v>83</v>
      </c>
      <c r="C607" s="40" t="s">
        <v>79</v>
      </c>
      <c r="D607" s="41">
        <v>3.72</v>
      </c>
      <c r="E607" s="41">
        <v>3.72</v>
      </c>
      <c r="F607" s="41">
        <v>3.72</v>
      </c>
      <c r="G607" s="41">
        <v>3.72</v>
      </c>
      <c r="H607" s="41">
        <v>3.72</v>
      </c>
      <c r="I607" s="41">
        <v>3.72</v>
      </c>
      <c r="J607" s="41">
        <v>3.72</v>
      </c>
      <c r="K607" s="41">
        <v>3.72</v>
      </c>
      <c r="L607" s="41">
        <v>3.72</v>
      </c>
      <c r="M607" s="41">
        <v>3.72</v>
      </c>
      <c r="N607" s="41">
        <v>3.72</v>
      </c>
      <c r="O607" s="41">
        <v>3.72</v>
      </c>
      <c r="P607" s="41">
        <v>3.72</v>
      </c>
      <c r="Q607" s="41">
        <v>3.72</v>
      </c>
      <c r="R607" s="41">
        <v>3.72</v>
      </c>
      <c r="S607" s="41">
        <v>3.72</v>
      </c>
      <c r="T607" s="41">
        <v>3.72</v>
      </c>
      <c r="U607" s="41">
        <v>3.72</v>
      </c>
      <c r="V607" s="41">
        <v>3.72</v>
      </c>
      <c r="W607" s="41">
        <v>3.72</v>
      </c>
      <c r="X607" s="41">
        <v>3.72</v>
      </c>
      <c r="Y607" s="41">
        <v>3.72</v>
      </c>
      <c r="Z607" s="41">
        <v>3.72</v>
      </c>
      <c r="AA607" s="41">
        <v>3.72</v>
      </c>
    </row>
    <row r="608" spans="1:27" ht="12.75" hidden="1" customHeight="1" outlineLevel="1" x14ac:dyDescent="0.2">
      <c r="A608" s="99" t="s">
        <v>1622</v>
      </c>
      <c r="B608" s="60" t="s">
        <v>81</v>
      </c>
      <c r="C608" s="40" t="s">
        <v>79</v>
      </c>
      <c r="D608" s="41">
        <f>$D$11</f>
        <v>88.27</v>
      </c>
      <c r="E608" s="41">
        <f t="shared" ref="E608:AA608" si="353">$D$11</f>
        <v>88.27</v>
      </c>
      <c r="F608" s="41">
        <f t="shared" si="353"/>
        <v>88.27</v>
      </c>
      <c r="G608" s="41">
        <f t="shared" si="353"/>
        <v>88.27</v>
      </c>
      <c r="H608" s="41">
        <f t="shared" si="353"/>
        <v>88.27</v>
      </c>
      <c r="I608" s="41">
        <f t="shared" si="353"/>
        <v>88.27</v>
      </c>
      <c r="J608" s="41">
        <f t="shared" si="353"/>
        <v>88.27</v>
      </c>
      <c r="K608" s="41">
        <f t="shared" si="353"/>
        <v>88.27</v>
      </c>
      <c r="L608" s="41">
        <f t="shared" si="353"/>
        <v>88.27</v>
      </c>
      <c r="M608" s="41">
        <f t="shared" si="353"/>
        <v>88.27</v>
      </c>
      <c r="N608" s="41">
        <f t="shared" si="353"/>
        <v>88.27</v>
      </c>
      <c r="O608" s="41">
        <f t="shared" si="353"/>
        <v>88.27</v>
      </c>
      <c r="P608" s="41">
        <f t="shared" si="353"/>
        <v>88.27</v>
      </c>
      <c r="Q608" s="41">
        <f t="shared" si="353"/>
        <v>88.27</v>
      </c>
      <c r="R608" s="41">
        <f t="shared" si="353"/>
        <v>88.27</v>
      </c>
      <c r="S608" s="41">
        <f t="shared" si="353"/>
        <v>88.27</v>
      </c>
      <c r="T608" s="41">
        <f t="shared" si="353"/>
        <v>88.27</v>
      </c>
      <c r="U608" s="41">
        <f t="shared" si="353"/>
        <v>88.27</v>
      </c>
      <c r="V608" s="41">
        <f t="shared" si="353"/>
        <v>88.27</v>
      </c>
      <c r="W608" s="41">
        <f t="shared" si="353"/>
        <v>88.27</v>
      </c>
      <c r="X608" s="41">
        <f t="shared" si="353"/>
        <v>88.27</v>
      </c>
      <c r="Y608" s="41">
        <f t="shared" si="353"/>
        <v>88.27</v>
      </c>
      <c r="Z608" s="41">
        <f t="shared" si="353"/>
        <v>88.27</v>
      </c>
      <c r="AA608" s="41">
        <f t="shared" si="353"/>
        <v>88.27</v>
      </c>
    </row>
    <row r="609" spans="1:27" collapsed="1" x14ac:dyDescent="0.2">
      <c r="A609" s="98" t="s">
        <v>1623</v>
      </c>
      <c r="B609" s="25" t="str">
        <f>"26"&amp;"."&amp;$B$663&amp;"."&amp;$B$664</f>
        <v>26.01.2024</v>
      </c>
      <c r="C609" s="88" t="s">
        <v>76</v>
      </c>
      <c r="D609" s="89">
        <f>ROUND(((D610+D611+D613+D612)/1000),5)</f>
        <v>1.83396</v>
      </c>
      <c r="E609" s="89">
        <f>ROUND(((E610+E611+E613+E612)/1000),5)</f>
        <v>1.7482899999999999</v>
      </c>
      <c r="F609" s="89">
        <f>ROUND(((F610+F611+F613+F612)/1000),5)</f>
        <v>1.7341899999999999</v>
      </c>
      <c r="G609" s="89">
        <f t="shared" ref="G609:AA609" si="354">ROUND(((G610+G611+G613+G612)/1000),5)</f>
        <v>1.73542</v>
      </c>
      <c r="H609" s="89">
        <f t="shared" si="354"/>
        <v>1.75335</v>
      </c>
      <c r="I609" s="89">
        <f t="shared" si="354"/>
        <v>1.8782000000000001</v>
      </c>
      <c r="J609" s="89">
        <f t="shared" si="354"/>
        <v>2.0347300000000001</v>
      </c>
      <c r="K609" s="89">
        <f t="shared" si="354"/>
        <v>2.4101699999999999</v>
      </c>
      <c r="L609" s="89">
        <f t="shared" si="354"/>
        <v>2.5817299999999999</v>
      </c>
      <c r="M609" s="89">
        <f t="shared" si="354"/>
        <v>2.5963099999999999</v>
      </c>
      <c r="N609" s="89">
        <f t="shared" si="354"/>
        <v>2.6110199999999999</v>
      </c>
      <c r="O609" s="89">
        <f t="shared" si="354"/>
        <v>2.6652800000000001</v>
      </c>
      <c r="P609" s="89">
        <f t="shared" si="354"/>
        <v>2.6444200000000002</v>
      </c>
      <c r="Q609" s="89">
        <f t="shared" si="354"/>
        <v>2.6534399999999998</v>
      </c>
      <c r="R609" s="89">
        <f t="shared" si="354"/>
        <v>2.6550500000000001</v>
      </c>
      <c r="S609" s="89">
        <f t="shared" si="354"/>
        <v>2.59693</v>
      </c>
      <c r="T609" s="89">
        <f t="shared" si="354"/>
        <v>2.5946600000000002</v>
      </c>
      <c r="U609" s="89">
        <f t="shared" si="354"/>
        <v>2.6073499999999998</v>
      </c>
      <c r="V609" s="89">
        <f t="shared" si="354"/>
        <v>2.5800200000000002</v>
      </c>
      <c r="W609" s="89">
        <f t="shared" si="354"/>
        <v>2.6008</v>
      </c>
      <c r="X609" s="89">
        <f t="shared" si="354"/>
        <v>2.4742600000000001</v>
      </c>
      <c r="Y609" s="89">
        <f t="shared" si="354"/>
        <v>2.3508900000000001</v>
      </c>
      <c r="Z609" s="89">
        <f t="shared" si="354"/>
        <v>2.0664699999999998</v>
      </c>
      <c r="AA609" s="89">
        <f t="shared" si="354"/>
        <v>2.01234</v>
      </c>
    </row>
    <row r="610" spans="1:27" ht="12.75" hidden="1" customHeight="1" outlineLevel="1" x14ac:dyDescent="0.2">
      <c r="A610" s="99" t="s">
        <v>1624</v>
      </c>
      <c r="B610" s="60" t="s">
        <v>238</v>
      </c>
      <c r="C610" s="40" t="s">
        <v>79</v>
      </c>
      <c r="D610" s="41">
        <v>1307.79</v>
      </c>
      <c r="E610" s="41">
        <v>1222.1199999999999</v>
      </c>
      <c r="F610" s="41">
        <v>1208.02</v>
      </c>
      <c r="G610" s="41">
        <v>1209.25</v>
      </c>
      <c r="H610" s="41">
        <v>1227.18</v>
      </c>
      <c r="I610" s="41">
        <v>1352.03</v>
      </c>
      <c r="J610" s="41">
        <v>1508.56</v>
      </c>
      <c r="K610" s="41">
        <v>1884</v>
      </c>
      <c r="L610" s="41">
        <v>2055.56</v>
      </c>
      <c r="M610" s="41">
        <v>2070.14</v>
      </c>
      <c r="N610" s="41">
        <v>2084.85</v>
      </c>
      <c r="O610" s="41">
        <v>2139.11</v>
      </c>
      <c r="P610" s="41">
        <v>2118.25</v>
      </c>
      <c r="Q610" s="41">
        <v>2127.27</v>
      </c>
      <c r="R610" s="41">
        <v>2128.88</v>
      </c>
      <c r="S610" s="41">
        <v>2070.7600000000002</v>
      </c>
      <c r="T610" s="41">
        <v>2068.4899999999998</v>
      </c>
      <c r="U610" s="41">
        <v>2081.1799999999998</v>
      </c>
      <c r="V610" s="41">
        <v>2053.85</v>
      </c>
      <c r="W610" s="41">
        <v>2074.63</v>
      </c>
      <c r="X610" s="41">
        <v>1948.09</v>
      </c>
      <c r="Y610" s="41">
        <v>1824.72</v>
      </c>
      <c r="Z610" s="41">
        <v>1540.3</v>
      </c>
      <c r="AA610" s="41">
        <v>1486.17</v>
      </c>
    </row>
    <row r="611" spans="1:27" ht="12.75" hidden="1" customHeight="1" outlineLevel="1" x14ac:dyDescent="0.2">
      <c r="A611" s="99" t="s">
        <v>1625</v>
      </c>
      <c r="B611" s="60" t="s">
        <v>90</v>
      </c>
      <c r="C611" s="40" t="s">
        <v>79</v>
      </c>
      <c r="D611" s="41">
        <f>$D$486</f>
        <v>434.18</v>
      </c>
      <c r="E611" s="41">
        <f t="shared" ref="E611:AA611" si="355">$D$486</f>
        <v>434.18</v>
      </c>
      <c r="F611" s="41">
        <f t="shared" si="355"/>
        <v>434.18</v>
      </c>
      <c r="G611" s="41">
        <f t="shared" si="355"/>
        <v>434.18</v>
      </c>
      <c r="H611" s="41">
        <f t="shared" si="355"/>
        <v>434.18</v>
      </c>
      <c r="I611" s="41">
        <f t="shared" si="355"/>
        <v>434.18</v>
      </c>
      <c r="J611" s="41">
        <f t="shared" si="355"/>
        <v>434.18</v>
      </c>
      <c r="K611" s="41">
        <f t="shared" si="355"/>
        <v>434.18</v>
      </c>
      <c r="L611" s="41">
        <f t="shared" si="355"/>
        <v>434.18</v>
      </c>
      <c r="M611" s="41">
        <f t="shared" si="355"/>
        <v>434.18</v>
      </c>
      <c r="N611" s="41">
        <f t="shared" si="355"/>
        <v>434.18</v>
      </c>
      <c r="O611" s="41">
        <f t="shared" si="355"/>
        <v>434.18</v>
      </c>
      <c r="P611" s="41">
        <f t="shared" si="355"/>
        <v>434.18</v>
      </c>
      <c r="Q611" s="41">
        <f t="shared" si="355"/>
        <v>434.18</v>
      </c>
      <c r="R611" s="41">
        <f t="shared" si="355"/>
        <v>434.18</v>
      </c>
      <c r="S611" s="41">
        <f t="shared" si="355"/>
        <v>434.18</v>
      </c>
      <c r="T611" s="41">
        <f t="shared" si="355"/>
        <v>434.18</v>
      </c>
      <c r="U611" s="41">
        <f t="shared" si="355"/>
        <v>434.18</v>
      </c>
      <c r="V611" s="41">
        <f t="shared" si="355"/>
        <v>434.18</v>
      </c>
      <c r="W611" s="41">
        <f t="shared" si="355"/>
        <v>434.18</v>
      </c>
      <c r="X611" s="41">
        <f t="shared" si="355"/>
        <v>434.18</v>
      </c>
      <c r="Y611" s="41">
        <f t="shared" si="355"/>
        <v>434.18</v>
      </c>
      <c r="Z611" s="41">
        <f t="shared" si="355"/>
        <v>434.18</v>
      </c>
      <c r="AA611" s="41">
        <f t="shared" si="355"/>
        <v>434.18</v>
      </c>
    </row>
    <row r="612" spans="1:27" ht="12.75" hidden="1" customHeight="1" outlineLevel="1" x14ac:dyDescent="0.2">
      <c r="A612" s="99" t="s">
        <v>1626</v>
      </c>
      <c r="B612" s="60" t="s">
        <v>83</v>
      </c>
      <c r="C612" s="40" t="s">
        <v>79</v>
      </c>
      <c r="D612" s="41">
        <v>3.72</v>
      </c>
      <c r="E612" s="41">
        <v>3.72</v>
      </c>
      <c r="F612" s="41">
        <v>3.72</v>
      </c>
      <c r="G612" s="41">
        <v>3.72</v>
      </c>
      <c r="H612" s="41">
        <v>3.72</v>
      </c>
      <c r="I612" s="41">
        <v>3.72</v>
      </c>
      <c r="J612" s="41">
        <v>3.72</v>
      </c>
      <c r="K612" s="41">
        <v>3.72</v>
      </c>
      <c r="L612" s="41">
        <v>3.72</v>
      </c>
      <c r="M612" s="41">
        <v>3.72</v>
      </c>
      <c r="N612" s="41">
        <v>3.72</v>
      </c>
      <c r="O612" s="41">
        <v>3.72</v>
      </c>
      <c r="P612" s="41">
        <v>3.72</v>
      </c>
      <c r="Q612" s="41">
        <v>3.72</v>
      </c>
      <c r="R612" s="41">
        <v>3.72</v>
      </c>
      <c r="S612" s="41">
        <v>3.72</v>
      </c>
      <c r="T612" s="41">
        <v>3.72</v>
      </c>
      <c r="U612" s="41">
        <v>3.72</v>
      </c>
      <c r="V612" s="41">
        <v>3.72</v>
      </c>
      <c r="W612" s="41">
        <v>3.72</v>
      </c>
      <c r="X612" s="41">
        <v>3.72</v>
      </c>
      <c r="Y612" s="41">
        <v>3.72</v>
      </c>
      <c r="Z612" s="41">
        <v>3.72</v>
      </c>
      <c r="AA612" s="41">
        <v>3.72</v>
      </c>
    </row>
    <row r="613" spans="1:27" ht="12.75" hidden="1" customHeight="1" outlineLevel="1" x14ac:dyDescent="0.2">
      <c r="A613" s="99" t="s">
        <v>1627</v>
      </c>
      <c r="B613" s="60" t="s">
        <v>81</v>
      </c>
      <c r="C613" s="40" t="s">
        <v>79</v>
      </c>
      <c r="D613" s="41">
        <f>$D$11</f>
        <v>88.27</v>
      </c>
      <c r="E613" s="41">
        <f t="shared" ref="E613:AA613" si="356">$D$11</f>
        <v>88.27</v>
      </c>
      <c r="F613" s="41">
        <f t="shared" si="356"/>
        <v>88.27</v>
      </c>
      <c r="G613" s="41">
        <f t="shared" si="356"/>
        <v>88.27</v>
      </c>
      <c r="H613" s="41">
        <f t="shared" si="356"/>
        <v>88.27</v>
      </c>
      <c r="I613" s="41">
        <f t="shared" si="356"/>
        <v>88.27</v>
      </c>
      <c r="J613" s="41">
        <f t="shared" si="356"/>
        <v>88.27</v>
      </c>
      <c r="K613" s="41">
        <f t="shared" si="356"/>
        <v>88.27</v>
      </c>
      <c r="L613" s="41">
        <f t="shared" si="356"/>
        <v>88.27</v>
      </c>
      <c r="M613" s="41">
        <f t="shared" si="356"/>
        <v>88.27</v>
      </c>
      <c r="N613" s="41">
        <f t="shared" si="356"/>
        <v>88.27</v>
      </c>
      <c r="O613" s="41">
        <f t="shared" si="356"/>
        <v>88.27</v>
      </c>
      <c r="P613" s="41">
        <f t="shared" si="356"/>
        <v>88.27</v>
      </c>
      <c r="Q613" s="41">
        <f t="shared" si="356"/>
        <v>88.27</v>
      </c>
      <c r="R613" s="41">
        <f t="shared" si="356"/>
        <v>88.27</v>
      </c>
      <c r="S613" s="41">
        <f t="shared" si="356"/>
        <v>88.27</v>
      </c>
      <c r="T613" s="41">
        <f t="shared" si="356"/>
        <v>88.27</v>
      </c>
      <c r="U613" s="41">
        <f t="shared" si="356"/>
        <v>88.27</v>
      </c>
      <c r="V613" s="41">
        <f t="shared" si="356"/>
        <v>88.27</v>
      </c>
      <c r="W613" s="41">
        <f t="shared" si="356"/>
        <v>88.27</v>
      </c>
      <c r="X613" s="41">
        <f t="shared" si="356"/>
        <v>88.27</v>
      </c>
      <c r="Y613" s="41">
        <f t="shared" si="356"/>
        <v>88.27</v>
      </c>
      <c r="Z613" s="41">
        <f t="shared" si="356"/>
        <v>88.27</v>
      </c>
      <c r="AA613" s="41">
        <f t="shared" si="356"/>
        <v>88.27</v>
      </c>
    </row>
    <row r="614" spans="1:27" collapsed="1" x14ac:dyDescent="0.2">
      <c r="A614" s="98" t="s">
        <v>1628</v>
      </c>
      <c r="B614" s="25" t="str">
        <f>"27"&amp;"."&amp;$B$663&amp;"."&amp;$B$664</f>
        <v>27.01.2024</v>
      </c>
      <c r="C614" s="88" t="s">
        <v>76</v>
      </c>
      <c r="D614" s="89">
        <f>ROUND(((D615+D616+D618+D617)/1000),5)</f>
        <v>2.0803799999999999</v>
      </c>
      <c r="E614" s="89">
        <f>ROUND(((E615+E616+E618+E617)/1000),5)</f>
        <v>1.99586</v>
      </c>
      <c r="F614" s="89">
        <f>ROUND(((F615+F616+F618+F617)/1000),5)</f>
        <v>1.88039</v>
      </c>
      <c r="G614" s="89">
        <f t="shared" ref="G614:AA614" si="357">ROUND(((G615+G616+G618+G617)/1000),5)</f>
        <v>1.85199</v>
      </c>
      <c r="H614" s="89">
        <f t="shared" si="357"/>
        <v>1.87022</v>
      </c>
      <c r="I614" s="89">
        <f t="shared" si="357"/>
        <v>1.9218200000000001</v>
      </c>
      <c r="J614" s="89">
        <f t="shared" si="357"/>
        <v>2.0352600000000001</v>
      </c>
      <c r="K614" s="89">
        <f t="shared" si="357"/>
        <v>2.19</v>
      </c>
      <c r="L614" s="89">
        <f t="shared" si="357"/>
        <v>2.36334</v>
      </c>
      <c r="M614" s="89">
        <f t="shared" si="357"/>
        <v>2.49383</v>
      </c>
      <c r="N614" s="89">
        <f t="shared" si="357"/>
        <v>2.5739000000000001</v>
      </c>
      <c r="O614" s="89">
        <f t="shared" si="357"/>
        <v>2.57274</v>
      </c>
      <c r="P614" s="89">
        <f t="shared" si="357"/>
        <v>2.5805699999999998</v>
      </c>
      <c r="Q614" s="89">
        <f t="shared" si="357"/>
        <v>2.5774900000000001</v>
      </c>
      <c r="R614" s="89">
        <f t="shared" si="357"/>
        <v>2.58684</v>
      </c>
      <c r="S614" s="89">
        <f t="shared" si="357"/>
        <v>2.4978099999999999</v>
      </c>
      <c r="T614" s="89">
        <f t="shared" si="357"/>
        <v>2.7146300000000001</v>
      </c>
      <c r="U614" s="89">
        <f t="shared" si="357"/>
        <v>2.82362</v>
      </c>
      <c r="V614" s="89">
        <f t="shared" si="357"/>
        <v>2.8602799999999999</v>
      </c>
      <c r="W614" s="89">
        <f t="shared" si="357"/>
        <v>2.5018199999999999</v>
      </c>
      <c r="X614" s="89">
        <f t="shared" si="357"/>
        <v>2.48414</v>
      </c>
      <c r="Y614" s="89">
        <f t="shared" si="357"/>
        <v>2.3702700000000001</v>
      </c>
      <c r="Z614" s="89">
        <f t="shared" si="357"/>
        <v>2.1900300000000001</v>
      </c>
      <c r="AA614" s="89">
        <f t="shared" si="357"/>
        <v>2.0702699999999998</v>
      </c>
    </row>
    <row r="615" spans="1:27" ht="12.75" hidden="1" customHeight="1" outlineLevel="1" x14ac:dyDescent="0.2">
      <c r="A615" s="99" t="s">
        <v>1629</v>
      </c>
      <c r="B615" s="60" t="s">
        <v>238</v>
      </c>
      <c r="C615" s="40" t="s">
        <v>79</v>
      </c>
      <c r="D615" s="41">
        <v>1554.21</v>
      </c>
      <c r="E615" s="41">
        <v>1469.69</v>
      </c>
      <c r="F615" s="41">
        <v>1354.22</v>
      </c>
      <c r="G615" s="41">
        <v>1325.82</v>
      </c>
      <c r="H615" s="41">
        <v>1344.05</v>
      </c>
      <c r="I615" s="41">
        <v>1395.65</v>
      </c>
      <c r="J615" s="41">
        <v>1509.09</v>
      </c>
      <c r="K615" s="41">
        <v>1663.83</v>
      </c>
      <c r="L615" s="41">
        <v>1837.17</v>
      </c>
      <c r="M615" s="41">
        <v>1967.66</v>
      </c>
      <c r="N615" s="41">
        <v>2047.73</v>
      </c>
      <c r="O615" s="41">
        <v>2046.57</v>
      </c>
      <c r="P615" s="41">
        <v>2054.4</v>
      </c>
      <c r="Q615" s="41">
        <v>2051.3200000000002</v>
      </c>
      <c r="R615" s="41">
        <v>2060.67</v>
      </c>
      <c r="S615" s="41">
        <v>1971.64</v>
      </c>
      <c r="T615" s="41">
        <v>2188.46</v>
      </c>
      <c r="U615" s="41">
        <v>2297.4499999999998</v>
      </c>
      <c r="V615" s="41">
        <v>2334.11</v>
      </c>
      <c r="W615" s="41">
        <v>1975.65</v>
      </c>
      <c r="X615" s="41">
        <v>1957.97</v>
      </c>
      <c r="Y615" s="41">
        <v>1844.1</v>
      </c>
      <c r="Z615" s="41">
        <v>1663.86</v>
      </c>
      <c r="AA615" s="41">
        <v>1544.1</v>
      </c>
    </row>
    <row r="616" spans="1:27" ht="12.75" hidden="1" customHeight="1" outlineLevel="1" x14ac:dyDescent="0.2">
      <c r="A616" s="99" t="s">
        <v>1630</v>
      </c>
      <c r="B616" s="60" t="s">
        <v>90</v>
      </c>
      <c r="C616" s="40" t="s">
        <v>79</v>
      </c>
      <c r="D616" s="41">
        <f>$D$486</f>
        <v>434.18</v>
      </c>
      <c r="E616" s="41">
        <f t="shared" ref="E616:AA616" si="358">$D$486</f>
        <v>434.18</v>
      </c>
      <c r="F616" s="41">
        <f t="shared" si="358"/>
        <v>434.18</v>
      </c>
      <c r="G616" s="41">
        <f t="shared" si="358"/>
        <v>434.18</v>
      </c>
      <c r="H616" s="41">
        <f t="shared" si="358"/>
        <v>434.18</v>
      </c>
      <c r="I616" s="41">
        <f t="shared" si="358"/>
        <v>434.18</v>
      </c>
      <c r="J616" s="41">
        <f t="shared" si="358"/>
        <v>434.18</v>
      </c>
      <c r="K616" s="41">
        <f t="shared" si="358"/>
        <v>434.18</v>
      </c>
      <c r="L616" s="41">
        <f t="shared" si="358"/>
        <v>434.18</v>
      </c>
      <c r="M616" s="41">
        <f t="shared" si="358"/>
        <v>434.18</v>
      </c>
      <c r="N616" s="41">
        <f t="shared" si="358"/>
        <v>434.18</v>
      </c>
      <c r="O616" s="41">
        <f t="shared" si="358"/>
        <v>434.18</v>
      </c>
      <c r="P616" s="41">
        <f t="shared" si="358"/>
        <v>434.18</v>
      </c>
      <c r="Q616" s="41">
        <f t="shared" si="358"/>
        <v>434.18</v>
      </c>
      <c r="R616" s="41">
        <f t="shared" si="358"/>
        <v>434.18</v>
      </c>
      <c r="S616" s="41">
        <f t="shared" si="358"/>
        <v>434.18</v>
      </c>
      <c r="T616" s="41">
        <f t="shared" si="358"/>
        <v>434.18</v>
      </c>
      <c r="U616" s="41">
        <f t="shared" si="358"/>
        <v>434.18</v>
      </c>
      <c r="V616" s="41">
        <f t="shared" si="358"/>
        <v>434.18</v>
      </c>
      <c r="W616" s="41">
        <f t="shared" si="358"/>
        <v>434.18</v>
      </c>
      <c r="X616" s="41">
        <f t="shared" si="358"/>
        <v>434.18</v>
      </c>
      <c r="Y616" s="41">
        <f t="shared" si="358"/>
        <v>434.18</v>
      </c>
      <c r="Z616" s="41">
        <f t="shared" si="358"/>
        <v>434.18</v>
      </c>
      <c r="AA616" s="41">
        <f t="shared" si="358"/>
        <v>434.18</v>
      </c>
    </row>
    <row r="617" spans="1:27" ht="12.75" hidden="1" customHeight="1" outlineLevel="1" x14ac:dyDescent="0.2">
      <c r="A617" s="99" t="s">
        <v>1631</v>
      </c>
      <c r="B617" s="60" t="s">
        <v>83</v>
      </c>
      <c r="C617" s="40" t="s">
        <v>79</v>
      </c>
      <c r="D617" s="41">
        <v>3.72</v>
      </c>
      <c r="E617" s="41">
        <v>3.72</v>
      </c>
      <c r="F617" s="41">
        <v>3.72</v>
      </c>
      <c r="G617" s="41">
        <v>3.72</v>
      </c>
      <c r="H617" s="41">
        <v>3.72</v>
      </c>
      <c r="I617" s="41">
        <v>3.72</v>
      </c>
      <c r="J617" s="41">
        <v>3.72</v>
      </c>
      <c r="K617" s="41">
        <v>3.72</v>
      </c>
      <c r="L617" s="41">
        <v>3.72</v>
      </c>
      <c r="M617" s="41">
        <v>3.72</v>
      </c>
      <c r="N617" s="41">
        <v>3.72</v>
      </c>
      <c r="O617" s="41">
        <v>3.72</v>
      </c>
      <c r="P617" s="41">
        <v>3.72</v>
      </c>
      <c r="Q617" s="41">
        <v>3.72</v>
      </c>
      <c r="R617" s="41">
        <v>3.72</v>
      </c>
      <c r="S617" s="41">
        <v>3.72</v>
      </c>
      <c r="T617" s="41">
        <v>3.72</v>
      </c>
      <c r="U617" s="41">
        <v>3.72</v>
      </c>
      <c r="V617" s="41">
        <v>3.72</v>
      </c>
      <c r="W617" s="41">
        <v>3.72</v>
      </c>
      <c r="X617" s="41">
        <v>3.72</v>
      </c>
      <c r="Y617" s="41">
        <v>3.72</v>
      </c>
      <c r="Z617" s="41">
        <v>3.72</v>
      </c>
      <c r="AA617" s="41">
        <v>3.72</v>
      </c>
    </row>
    <row r="618" spans="1:27" ht="12.75" hidden="1" customHeight="1" outlineLevel="1" x14ac:dyDescent="0.2">
      <c r="A618" s="99" t="s">
        <v>1632</v>
      </c>
      <c r="B618" s="60" t="s">
        <v>81</v>
      </c>
      <c r="C618" s="40" t="s">
        <v>79</v>
      </c>
      <c r="D618" s="41">
        <f>$D$11</f>
        <v>88.27</v>
      </c>
      <c r="E618" s="41">
        <f t="shared" ref="E618:AA618" si="359">$D$11</f>
        <v>88.27</v>
      </c>
      <c r="F618" s="41">
        <f t="shared" si="359"/>
        <v>88.27</v>
      </c>
      <c r="G618" s="41">
        <f t="shared" si="359"/>
        <v>88.27</v>
      </c>
      <c r="H618" s="41">
        <f t="shared" si="359"/>
        <v>88.27</v>
      </c>
      <c r="I618" s="41">
        <f t="shared" si="359"/>
        <v>88.27</v>
      </c>
      <c r="J618" s="41">
        <f t="shared" si="359"/>
        <v>88.27</v>
      </c>
      <c r="K618" s="41">
        <f t="shared" si="359"/>
        <v>88.27</v>
      </c>
      <c r="L618" s="41">
        <f t="shared" si="359"/>
        <v>88.27</v>
      </c>
      <c r="M618" s="41">
        <f t="shared" si="359"/>
        <v>88.27</v>
      </c>
      <c r="N618" s="41">
        <f t="shared" si="359"/>
        <v>88.27</v>
      </c>
      <c r="O618" s="41">
        <f t="shared" si="359"/>
        <v>88.27</v>
      </c>
      <c r="P618" s="41">
        <f t="shared" si="359"/>
        <v>88.27</v>
      </c>
      <c r="Q618" s="41">
        <f t="shared" si="359"/>
        <v>88.27</v>
      </c>
      <c r="R618" s="41">
        <f t="shared" si="359"/>
        <v>88.27</v>
      </c>
      <c r="S618" s="41">
        <f t="shared" si="359"/>
        <v>88.27</v>
      </c>
      <c r="T618" s="41">
        <f t="shared" si="359"/>
        <v>88.27</v>
      </c>
      <c r="U618" s="41">
        <f t="shared" si="359"/>
        <v>88.27</v>
      </c>
      <c r="V618" s="41">
        <f t="shared" si="359"/>
        <v>88.27</v>
      </c>
      <c r="W618" s="41">
        <f t="shared" si="359"/>
        <v>88.27</v>
      </c>
      <c r="X618" s="41">
        <f t="shared" si="359"/>
        <v>88.27</v>
      </c>
      <c r="Y618" s="41">
        <f t="shared" si="359"/>
        <v>88.27</v>
      </c>
      <c r="Z618" s="41">
        <f t="shared" si="359"/>
        <v>88.27</v>
      </c>
      <c r="AA618" s="41">
        <f t="shared" si="359"/>
        <v>88.27</v>
      </c>
    </row>
    <row r="619" spans="1:27" collapsed="1" x14ac:dyDescent="0.2">
      <c r="A619" s="98" t="s">
        <v>1633</v>
      </c>
      <c r="B619" s="25" t="str">
        <f>"28"&amp;"."&amp;$B$663&amp;"."&amp;$B$664</f>
        <v>28.01.2024</v>
      </c>
      <c r="C619" s="88" t="s">
        <v>76</v>
      </c>
      <c r="D619" s="89">
        <f>ROUND(((D620+D621+D623+D622)/1000),5)</f>
        <v>2.0066099999999998</v>
      </c>
      <c r="E619" s="89">
        <f>ROUND(((E620+E621+E623+E622)/1000),5)</f>
        <v>1.90764</v>
      </c>
      <c r="F619" s="89">
        <f>ROUND(((F620+F621+F623+F622)/1000),5)</f>
        <v>1.8097700000000001</v>
      </c>
      <c r="G619" s="89">
        <f t="shared" ref="G619:AA619" si="360">ROUND(((G620+G621+G623+G622)/1000),5)</f>
        <v>1.80141</v>
      </c>
      <c r="H619" s="89">
        <f t="shared" si="360"/>
        <v>1.8081100000000001</v>
      </c>
      <c r="I619" s="89">
        <f t="shared" si="360"/>
        <v>1.8174999999999999</v>
      </c>
      <c r="J619" s="89">
        <f t="shared" si="360"/>
        <v>1.91032</v>
      </c>
      <c r="K619" s="89">
        <f t="shared" si="360"/>
        <v>2.0581900000000002</v>
      </c>
      <c r="L619" s="89">
        <f t="shared" si="360"/>
        <v>2.2096</v>
      </c>
      <c r="M619" s="89">
        <f t="shared" si="360"/>
        <v>2.3449599999999999</v>
      </c>
      <c r="N619" s="89">
        <f t="shared" si="360"/>
        <v>2.4199099999999998</v>
      </c>
      <c r="O619" s="89">
        <f t="shared" si="360"/>
        <v>2.4434300000000002</v>
      </c>
      <c r="P619" s="89">
        <f t="shared" si="360"/>
        <v>2.4569299999999998</v>
      </c>
      <c r="Q619" s="89">
        <f t="shared" si="360"/>
        <v>2.46855</v>
      </c>
      <c r="R619" s="89">
        <f t="shared" si="360"/>
        <v>2.4270900000000002</v>
      </c>
      <c r="S619" s="89">
        <f t="shared" si="360"/>
        <v>2.4154100000000001</v>
      </c>
      <c r="T619" s="89">
        <f t="shared" si="360"/>
        <v>2.4756800000000001</v>
      </c>
      <c r="U619" s="89">
        <f t="shared" si="360"/>
        <v>2.5078999999999998</v>
      </c>
      <c r="V619" s="89">
        <f t="shared" si="360"/>
        <v>2.5039099999999999</v>
      </c>
      <c r="W619" s="89">
        <f t="shared" si="360"/>
        <v>2.4774099999999999</v>
      </c>
      <c r="X619" s="89">
        <f t="shared" si="360"/>
        <v>2.4555899999999999</v>
      </c>
      <c r="Y619" s="89">
        <f t="shared" si="360"/>
        <v>2.34327</v>
      </c>
      <c r="Z619" s="89">
        <f t="shared" si="360"/>
        <v>2.1847699999999999</v>
      </c>
      <c r="AA619" s="89">
        <f t="shared" si="360"/>
        <v>2.0757699999999999</v>
      </c>
    </row>
    <row r="620" spans="1:27" ht="12.75" hidden="1" customHeight="1" outlineLevel="1" x14ac:dyDescent="0.2">
      <c r="A620" s="99" t="s">
        <v>1634</v>
      </c>
      <c r="B620" s="60" t="s">
        <v>238</v>
      </c>
      <c r="C620" s="40" t="s">
        <v>79</v>
      </c>
      <c r="D620" s="41">
        <v>1480.44</v>
      </c>
      <c r="E620" s="41">
        <v>1381.47</v>
      </c>
      <c r="F620" s="41">
        <v>1283.5999999999999</v>
      </c>
      <c r="G620" s="41">
        <v>1275.24</v>
      </c>
      <c r="H620" s="41">
        <v>1281.94</v>
      </c>
      <c r="I620" s="41">
        <v>1291.33</v>
      </c>
      <c r="J620" s="41">
        <v>1384.15</v>
      </c>
      <c r="K620" s="41">
        <v>1532.02</v>
      </c>
      <c r="L620" s="41">
        <v>1683.43</v>
      </c>
      <c r="M620" s="41">
        <v>1818.79</v>
      </c>
      <c r="N620" s="41">
        <v>1893.74</v>
      </c>
      <c r="O620" s="41">
        <v>1917.26</v>
      </c>
      <c r="P620" s="41">
        <v>1930.76</v>
      </c>
      <c r="Q620" s="41">
        <v>1942.38</v>
      </c>
      <c r="R620" s="41">
        <v>1900.92</v>
      </c>
      <c r="S620" s="41">
        <v>1889.24</v>
      </c>
      <c r="T620" s="41">
        <v>1949.51</v>
      </c>
      <c r="U620" s="41">
        <v>1981.73</v>
      </c>
      <c r="V620" s="41">
        <v>1977.74</v>
      </c>
      <c r="W620" s="41">
        <v>1951.24</v>
      </c>
      <c r="X620" s="41">
        <v>1929.42</v>
      </c>
      <c r="Y620" s="41">
        <v>1817.1</v>
      </c>
      <c r="Z620" s="41">
        <v>1658.6</v>
      </c>
      <c r="AA620" s="41">
        <v>1549.6</v>
      </c>
    </row>
    <row r="621" spans="1:27" ht="12.75" hidden="1" customHeight="1" outlineLevel="1" x14ac:dyDescent="0.2">
      <c r="A621" s="99" t="s">
        <v>1635</v>
      </c>
      <c r="B621" s="60" t="s">
        <v>90</v>
      </c>
      <c r="C621" s="40" t="s">
        <v>79</v>
      </c>
      <c r="D621" s="41">
        <f>$D$486</f>
        <v>434.18</v>
      </c>
      <c r="E621" s="41">
        <f t="shared" ref="E621:AA621" si="361">$D$486</f>
        <v>434.18</v>
      </c>
      <c r="F621" s="41">
        <f t="shared" si="361"/>
        <v>434.18</v>
      </c>
      <c r="G621" s="41">
        <f t="shared" si="361"/>
        <v>434.18</v>
      </c>
      <c r="H621" s="41">
        <f t="shared" si="361"/>
        <v>434.18</v>
      </c>
      <c r="I621" s="41">
        <f t="shared" si="361"/>
        <v>434.18</v>
      </c>
      <c r="J621" s="41">
        <f t="shared" si="361"/>
        <v>434.18</v>
      </c>
      <c r="K621" s="41">
        <f t="shared" si="361"/>
        <v>434.18</v>
      </c>
      <c r="L621" s="41">
        <f t="shared" si="361"/>
        <v>434.18</v>
      </c>
      <c r="M621" s="41">
        <f t="shared" si="361"/>
        <v>434.18</v>
      </c>
      <c r="N621" s="41">
        <f t="shared" si="361"/>
        <v>434.18</v>
      </c>
      <c r="O621" s="41">
        <f t="shared" si="361"/>
        <v>434.18</v>
      </c>
      <c r="P621" s="41">
        <f t="shared" si="361"/>
        <v>434.18</v>
      </c>
      <c r="Q621" s="41">
        <f t="shared" si="361"/>
        <v>434.18</v>
      </c>
      <c r="R621" s="41">
        <f t="shared" si="361"/>
        <v>434.18</v>
      </c>
      <c r="S621" s="41">
        <f t="shared" si="361"/>
        <v>434.18</v>
      </c>
      <c r="T621" s="41">
        <f t="shared" si="361"/>
        <v>434.18</v>
      </c>
      <c r="U621" s="41">
        <f t="shared" si="361"/>
        <v>434.18</v>
      </c>
      <c r="V621" s="41">
        <f t="shared" si="361"/>
        <v>434.18</v>
      </c>
      <c r="W621" s="41">
        <f t="shared" si="361"/>
        <v>434.18</v>
      </c>
      <c r="X621" s="41">
        <f t="shared" si="361"/>
        <v>434.18</v>
      </c>
      <c r="Y621" s="41">
        <f t="shared" si="361"/>
        <v>434.18</v>
      </c>
      <c r="Z621" s="41">
        <f t="shared" si="361"/>
        <v>434.18</v>
      </c>
      <c r="AA621" s="41">
        <f t="shared" si="361"/>
        <v>434.18</v>
      </c>
    </row>
    <row r="622" spans="1:27" ht="12.75" hidden="1" customHeight="1" outlineLevel="1" x14ac:dyDescent="0.2">
      <c r="A622" s="99" t="s">
        <v>1636</v>
      </c>
      <c r="B622" s="60" t="s">
        <v>83</v>
      </c>
      <c r="C622" s="40" t="s">
        <v>79</v>
      </c>
      <c r="D622" s="41">
        <v>3.72</v>
      </c>
      <c r="E622" s="41">
        <v>3.72</v>
      </c>
      <c r="F622" s="41">
        <v>3.72</v>
      </c>
      <c r="G622" s="41">
        <v>3.72</v>
      </c>
      <c r="H622" s="41">
        <v>3.72</v>
      </c>
      <c r="I622" s="41">
        <v>3.72</v>
      </c>
      <c r="J622" s="41">
        <v>3.72</v>
      </c>
      <c r="K622" s="41">
        <v>3.72</v>
      </c>
      <c r="L622" s="41">
        <v>3.72</v>
      </c>
      <c r="M622" s="41">
        <v>3.72</v>
      </c>
      <c r="N622" s="41">
        <v>3.72</v>
      </c>
      <c r="O622" s="41">
        <v>3.72</v>
      </c>
      <c r="P622" s="41">
        <v>3.72</v>
      </c>
      <c r="Q622" s="41">
        <v>3.72</v>
      </c>
      <c r="R622" s="41">
        <v>3.72</v>
      </c>
      <c r="S622" s="41">
        <v>3.72</v>
      </c>
      <c r="T622" s="41">
        <v>3.72</v>
      </c>
      <c r="U622" s="41">
        <v>3.72</v>
      </c>
      <c r="V622" s="41">
        <v>3.72</v>
      </c>
      <c r="W622" s="41">
        <v>3.72</v>
      </c>
      <c r="X622" s="41">
        <v>3.72</v>
      </c>
      <c r="Y622" s="41">
        <v>3.72</v>
      </c>
      <c r="Z622" s="41">
        <v>3.72</v>
      </c>
      <c r="AA622" s="41">
        <v>3.72</v>
      </c>
    </row>
    <row r="623" spans="1:27" ht="12.75" hidden="1" customHeight="1" outlineLevel="1" x14ac:dyDescent="0.2">
      <c r="A623" s="99" t="s">
        <v>1637</v>
      </c>
      <c r="B623" s="60" t="s">
        <v>81</v>
      </c>
      <c r="C623" s="40" t="s">
        <v>79</v>
      </c>
      <c r="D623" s="41">
        <f>$D$11</f>
        <v>88.27</v>
      </c>
      <c r="E623" s="41">
        <f t="shared" ref="E623:AA623" si="362">$D$11</f>
        <v>88.27</v>
      </c>
      <c r="F623" s="41">
        <f t="shared" si="362"/>
        <v>88.27</v>
      </c>
      <c r="G623" s="41">
        <f t="shared" si="362"/>
        <v>88.27</v>
      </c>
      <c r="H623" s="41">
        <f t="shared" si="362"/>
        <v>88.27</v>
      </c>
      <c r="I623" s="41">
        <f t="shared" si="362"/>
        <v>88.27</v>
      </c>
      <c r="J623" s="41">
        <f t="shared" si="362"/>
        <v>88.27</v>
      </c>
      <c r="K623" s="41">
        <f t="shared" si="362"/>
        <v>88.27</v>
      </c>
      <c r="L623" s="41">
        <f t="shared" si="362"/>
        <v>88.27</v>
      </c>
      <c r="M623" s="41">
        <f t="shared" si="362"/>
        <v>88.27</v>
      </c>
      <c r="N623" s="41">
        <f t="shared" si="362"/>
        <v>88.27</v>
      </c>
      <c r="O623" s="41">
        <f t="shared" si="362"/>
        <v>88.27</v>
      </c>
      <c r="P623" s="41">
        <f t="shared" si="362"/>
        <v>88.27</v>
      </c>
      <c r="Q623" s="41">
        <f t="shared" si="362"/>
        <v>88.27</v>
      </c>
      <c r="R623" s="41">
        <f t="shared" si="362"/>
        <v>88.27</v>
      </c>
      <c r="S623" s="41">
        <f t="shared" si="362"/>
        <v>88.27</v>
      </c>
      <c r="T623" s="41">
        <f t="shared" si="362"/>
        <v>88.27</v>
      </c>
      <c r="U623" s="41">
        <f t="shared" si="362"/>
        <v>88.27</v>
      </c>
      <c r="V623" s="41">
        <f t="shared" si="362"/>
        <v>88.27</v>
      </c>
      <c r="W623" s="41">
        <f t="shared" si="362"/>
        <v>88.27</v>
      </c>
      <c r="X623" s="41">
        <f t="shared" si="362"/>
        <v>88.27</v>
      </c>
      <c r="Y623" s="41">
        <f t="shared" si="362"/>
        <v>88.27</v>
      </c>
      <c r="Z623" s="41">
        <f t="shared" si="362"/>
        <v>88.27</v>
      </c>
      <c r="AA623" s="41">
        <f t="shared" si="362"/>
        <v>88.27</v>
      </c>
    </row>
    <row r="624" spans="1:27" collapsed="1" x14ac:dyDescent="0.2">
      <c r="A624" s="98" t="s">
        <v>1638</v>
      </c>
      <c r="B624" s="25" t="str">
        <f>"29"&amp;"."&amp;$B$663&amp;"."&amp;$B$664</f>
        <v>29.01.2024</v>
      </c>
      <c r="C624" s="88" t="s">
        <v>76</v>
      </c>
      <c r="D624" s="89">
        <f>ROUND(((D625+D626+D628+D627)/1000),5)</f>
        <v>1.8634599999999999</v>
      </c>
      <c r="E624" s="89">
        <f>ROUND(((E625+E626+E628+E627)/1000),5)</f>
        <v>1.80989</v>
      </c>
      <c r="F624" s="89">
        <f>ROUND(((F625+F626+F628+F627)/1000),5)</f>
        <v>1.77441</v>
      </c>
      <c r="G624" s="89">
        <f t="shared" ref="G624:AA624" si="363">ROUND(((G625+G626+G628+G627)/1000),5)</f>
        <v>1.76223</v>
      </c>
      <c r="H624" s="89">
        <f t="shared" si="363"/>
        <v>1.78172</v>
      </c>
      <c r="I624" s="89">
        <f t="shared" si="363"/>
        <v>1.89263</v>
      </c>
      <c r="J624" s="89">
        <f t="shared" si="363"/>
        <v>2.0506199999999999</v>
      </c>
      <c r="K624" s="89">
        <f t="shared" si="363"/>
        <v>2.3456999999999999</v>
      </c>
      <c r="L624" s="89">
        <f t="shared" si="363"/>
        <v>2.58297</v>
      </c>
      <c r="M624" s="89">
        <f t="shared" si="363"/>
        <v>2.5358200000000002</v>
      </c>
      <c r="N624" s="89">
        <f t="shared" si="363"/>
        <v>2.5356299999999998</v>
      </c>
      <c r="O624" s="89">
        <f t="shared" si="363"/>
        <v>2.6256699999999999</v>
      </c>
      <c r="P624" s="89">
        <f t="shared" si="363"/>
        <v>2.61985</v>
      </c>
      <c r="Q624" s="89">
        <f t="shared" si="363"/>
        <v>2.6253799999999998</v>
      </c>
      <c r="R624" s="89">
        <f t="shared" si="363"/>
        <v>2.6246</v>
      </c>
      <c r="S624" s="89">
        <f t="shared" si="363"/>
        <v>2.6075200000000001</v>
      </c>
      <c r="T624" s="89">
        <f t="shared" si="363"/>
        <v>2.48813</v>
      </c>
      <c r="U624" s="89">
        <f t="shared" si="363"/>
        <v>2.5085999999999999</v>
      </c>
      <c r="V624" s="89">
        <f t="shared" si="363"/>
        <v>2.5080300000000002</v>
      </c>
      <c r="W624" s="89">
        <f t="shared" si="363"/>
        <v>2.60195</v>
      </c>
      <c r="X624" s="89">
        <f t="shared" si="363"/>
        <v>2.48082</v>
      </c>
      <c r="Y624" s="89">
        <f t="shared" si="363"/>
        <v>2.3515100000000002</v>
      </c>
      <c r="Z624" s="89">
        <f t="shared" si="363"/>
        <v>2.0655299999999999</v>
      </c>
      <c r="AA624" s="89">
        <f t="shared" si="363"/>
        <v>2.01512</v>
      </c>
    </row>
    <row r="625" spans="1:27" ht="12.75" hidden="1" customHeight="1" outlineLevel="1" x14ac:dyDescent="0.2">
      <c r="A625" s="99" t="s">
        <v>1639</v>
      </c>
      <c r="B625" s="60" t="s">
        <v>238</v>
      </c>
      <c r="C625" s="40" t="s">
        <v>79</v>
      </c>
      <c r="D625" s="41">
        <v>1337.29</v>
      </c>
      <c r="E625" s="41">
        <v>1283.72</v>
      </c>
      <c r="F625" s="41">
        <v>1248.24</v>
      </c>
      <c r="G625" s="41">
        <v>1236.06</v>
      </c>
      <c r="H625" s="41">
        <v>1255.55</v>
      </c>
      <c r="I625" s="41">
        <v>1366.46</v>
      </c>
      <c r="J625" s="41">
        <v>1524.45</v>
      </c>
      <c r="K625" s="41">
        <v>1819.53</v>
      </c>
      <c r="L625" s="41">
        <v>2056.8000000000002</v>
      </c>
      <c r="M625" s="41">
        <v>2009.65</v>
      </c>
      <c r="N625" s="41">
        <v>2009.46</v>
      </c>
      <c r="O625" s="41">
        <v>2099.5</v>
      </c>
      <c r="P625" s="41">
        <v>2093.6799999999998</v>
      </c>
      <c r="Q625" s="41">
        <v>2099.21</v>
      </c>
      <c r="R625" s="41">
        <v>2098.4299999999998</v>
      </c>
      <c r="S625" s="41">
        <v>2081.35</v>
      </c>
      <c r="T625" s="41">
        <v>1961.96</v>
      </c>
      <c r="U625" s="41">
        <v>1982.43</v>
      </c>
      <c r="V625" s="41">
        <v>1981.86</v>
      </c>
      <c r="W625" s="41">
        <v>2075.7800000000002</v>
      </c>
      <c r="X625" s="41">
        <v>1954.65</v>
      </c>
      <c r="Y625" s="41">
        <v>1825.34</v>
      </c>
      <c r="Z625" s="41">
        <v>1539.36</v>
      </c>
      <c r="AA625" s="41">
        <v>1488.95</v>
      </c>
    </row>
    <row r="626" spans="1:27" ht="12.75" hidden="1" customHeight="1" outlineLevel="1" x14ac:dyDescent="0.2">
      <c r="A626" s="99" t="s">
        <v>1640</v>
      </c>
      <c r="B626" s="60" t="s">
        <v>90</v>
      </c>
      <c r="C626" s="40" t="s">
        <v>79</v>
      </c>
      <c r="D626" s="41">
        <f>$D$486</f>
        <v>434.18</v>
      </c>
      <c r="E626" s="41">
        <f t="shared" ref="E626:AA626" si="364">$D$486</f>
        <v>434.18</v>
      </c>
      <c r="F626" s="41">
        <f t="shared" si="364"/>
        <v>434.18</v>
      </c>
      <c r="G626" s="41">
        <f t="shared" si="364"/>
        <v>434.18</v>
      </c>
      <c r="H626" s="41">
        <f t="shared" si="364"/>
        <v>434.18</v>
      </c>
      <c r="I626" s="41">
        <f t="shared" si="364"/>
        <v>434.18</v>
      </c>
      <c r="J626" s="41">
        <f t="shared" si="364"/>
        <v>434.18</v>
      </c>
      <c r="K626" s="41">
        <f t="shared" si="364"/>
        <v>434.18</v>
      </c>
      <c r="L626" s="41">
        <f t="shared" si="364"/>
        <v>434.18</v>
      </c>
      <c r="M626" s="41">
        <f t="shared" si="364"/>
        <v>434.18</v>
      </c>
      <c r="N626" s="41">
        <f t="shared" si="364"/>
        <v>434.18</v>
      </c>
      <c r="O626" s="41">
        <f t="shared" si="364"/>
        <v>434.18</v>
      </c>
      <c r="P626" s="41">
        <f t="shared" si="364"/>
        <v>434.18</v>
      </c>
      <c r="Q626" s="41">
        <f t="shared" si="364"/>
        <v>434.18</v>
      </c>
      <c r="R626" s="41">
        <f t="shared" si="364"/>
        <v>434.18</v>
      </c>
      <c r="S626" s="41">
        <f t="shared" si="364"/>
        <v>434.18</v>
      </c>
      <c r="T626" s="41">
        <f t="shared" si="364"/>
        <v>434.18</v>
      </c>
      <c r="U626" s="41">
        <f t="shared" si="364"/>
        <v>434.18</v>
      </c>
      <c r="V626" s="41">
        <f t="shared" si="364"/>
        <v>434.18</v>
      </c>
      <c r="W626" s="41">
        <f t="shared" si="364"/>
        <v>434.18</v>
      </c>
      <c r="X626" s="41">
        <f t="shared" si="364"/>
        <v>434.18</v>
      </c>
      <c r="Y626" s="41">
        <f t="shared" si="364"/>
        <v>434.18</v>
      </c>
      <c r="Z626" s="41">
        <f t="shared" si="364"/>
        <v>434.18</v>
      </c>
      <c r="AA626" s="41">
        <f t="shared" si="364"/>
        <v>434.18</v>
      </c>
    </row>
    <row r="627" spans="1:27" ht="12.75" hidden="1" customHeight="1" outlineLevel="1" x14ac:dyDescent="0.2">
      <c r="A627" s="99" t="s">
        <v>1641</v>
      </c>
      <c r="B627" s="60" t="s">
        <v>83</v>
      </c>
      <c r="C627" s="40" t="s">
        <v>79</v>
      </c>
      <c r="D627" s="41">
        <v>3.72</v>
      </c>
      <c r="E627" s="41">
        <v>3.72</v>
      </c>
      <c r="F627" s="41">
        <v>3.72</v>
      </c>
      <c r="G627" s="41">
        <v>3.72</v>
      </c>
      <c r="H627" s="41">
        <v>3.72</v>
      </c>
      <c r="I627" s="41">
        <v>3.72</v>
      </c>
      <c r="J627" s="41">
        <v>3.72</v>
      </c>
      <c r="K627" s="41">
        <v>3.72</v>
      </c>
      <c r="L627" s="41">
        <v>3.72</v>
      </c>
      <c r="M627" s="41">
        <v>3.72</v>
      </c>
      <c r="N627" s="41">
        <v>3.72</v>
      </c>
      <c r="O627" s="41">
        <v>3.72</v>
      </c>
      <c r="P627" s="41">
        <v>3.72</v>
      </c>
      <c r="Q627" s="41">
        <v>3.72</v>
      </c>
      <c r="R627" s="41">
        <v>3.72</v>
      </c>
      <c r="S627" s="41">
        <v>3.72</v>
      </c>
      <c r="T627" s="41">
        <v>3.72</v>
      </c>
      <c r="U627" s="41">
        <v>3.72</v>
      </c>
      <c r="V627" s="41">
        <v>3.72</v>
      </c>
      <c r="W627" s="41">
        <v>3.72</v>
      </c>
      <c r="X627" s="41">
        <v>3.72</v>
      </c>
      <c r="Y627" s="41">
        <v>3.72</v>
      </c>
      <c r="Z627" s="41">
        <v>3.72</v>
      </c>
      <c r="AA627" s="41">
        <v>3.72</v>
      </c>
    </row>
    <row r="628" spans="1:27" ht="12.75" hidden="1" customHeight="1" outlineLevel="1" x14ac:dyDescent="0.2">
      <c r="A628" s="99" t="s">
        <v>1642</v>
      </c>
      <c r="B628" s="60" t="s">
        <v>81</v>
      </c>
      <c r="C628" s="40" t="s">
        <v>79</v>
      </c>
      <c r="D628" s="41">
        <f>$D$11</f>
        <v>88.27</v>
      </c>
      <c r="E628" s="41">
        <f t="shared" ref="E628:AA628" si="365">$D$11</f>
        <v>88.27</v>
      </c>
      <c r="F628" s="41">
        <f t="shared" si="365"/>
        <v>88.27</v>
      </c>
      <c r="G628" s="41">
        <f t="shared" si="365"/>
        <v>88.27</v>
      </c>
      <c r="H628" s="41">
        <f t="shared" si="365"/>
        <v>88.27</v>
      </c>
      <c r="I628" s="41">
        <f t="shared" si="365"/>
        <v>88.27</v>
      </c>
      <c r="J628" s="41">
        <f t="shared" si="365"/>
        <v>88.27</v>
      </c>
      <c r="K628" s="41">
        <f t="shared" si="365"/>
        <v>88.27</v>
      </c>
      <c r="L628" s="41">
        <f t="shared" si="365"/>
        <v>88.27</v>
      </c>
      <c r="M628" s="41">
        <f t="shared" si="365"/>
        <v>88.27</v>
      </c>
      <c r="N628" s="41">
        <f t="shared" si="365"/>
        <v>88.27</v>
      </c>
      <c r="O628" s="41">
        <f t="shared" si="365"/>
        <v>88.27</v>
      </c>
      <c r="P628" s="41">
        <f t="shared" si="365"/>
        <v>88.27</v>
      </c>
      <c r="Q628" s="41">
        <f t="shared" si="365"/>
        <v>88.27</v>
      </c>
      <c r="R628" s="41">
        <f t="shared" si="365"/>
        <v>88.27</v>
      </c>
      <c r="S628" s="41">
        <f t="shared" si="365"/>
        <v>88.27</v>
      </c>
      <c r="T628" s="41">
        <f t="shared" si="365"/>
        <v>88.27</v>
      </c>
      <c r="U628" s="41">
        <f t="shared" si="365"/>
        <v>88.27</v>
      </c>
      <c r="V628" s="41">
        <f t="shared" si="365"/>
        <v>88.27</v>
      </c>
      <c r="W628" s="41">
        <f t="shared" si="365"/>
        <v>88.27</v>
      </c>
      <c r="X628" s="41">
        <f t="shared" si="365"/>
        <v>88.27</v>
      </c>
      <c r="Y628" s="41">
        <f t="shared" si="365"/>
        <v>88.27</v>
      </c>
      <c r="Z628" s="41">
        <f t="shared" si="365"/>
        <v>88.27</v>
      </c>
      <c r="AA628" s="41">
        <f t="shared" si="365"/>
        <v>88.27</v>
      </c>
    </row>
    <row r="629" spans="1:27" collapsed="1" x14ac:dyDescent="0.2">
      <c r="A629" s="98" t="s">
        <v>1643</v>
      </c>
      <c r="B629" s="25" t="str">
        <f>"30"&amp;"."&amp;$B$663&amp;"."&amp;$B$664</f>
        <v>30.01.2024</v>
      </c>
      <c r="C629" s="88" t="s">
        <v>76</v>
      </c>
      <c r="D629" s="89">
        <f>ROUND(((D630+D631+D633+D632)/1000),5)</f>
        <v>1.88832</v>
      </c>
      <c r="E629" s="89">
        <f>ROUND(((E630+E631+E633+E632)/1000),5)</f>
        <v>1.8090999999999999</v>
      </c>
      <c r="F629" s="89">
        <f>ROUND(((F630+F631+F633+F632)/1000),5)</f>
        <v>1.7783199999999999</v>
      </c>
      <c r="G629" s="89">
        <f t="shared" ref="G629:AA629" si="366">ROUND(((G630+G631+G633+G632)/1000),5)</f>
        <v>1.77013</v>
      </c>
      <c r="H629" s="89">
        <f t="shared" si="366"/>
        <v>1.80935</v>
      </c>
      <c r="I629" s="89">
        <f t="shared" si="366"/>
        <v>1.95119</v>
      </c>
      <c r="J629" s="89">
        <f t="shared" si="366"/>
        <v>2.1600100000000002</v>
      </c>
      <c r="K629" s="89">
        <f t="shared" si="366"/>
        <v>2.37276</v>
      </c>
      <c r="L629" s="89">
        <f t="shared" si="366"/>
        <v>2.5823800000000001</v>
      </c>
      <c r="M629" s="89">
        <f t="shared" si="366"/>
        <v>2.59863</v>
      </c>
      <c r="N629" s="89">
        <f t="shared" si="366"/>
        <v>2.6052499999999998</v>
      </c>
      <c r="O629" s="89">
        <f t="shared" si="366"/>
        <v>2.6470799999999999</v>
      </c>
      <c r="P629" s="89">
        <f t="shared" si="366"/>
        <v>2.6347800000000001</v>
      </c>
      <c r="Q629" s="89">
        <f t="shared" si="366"/>
        <v>2.6412599999999999</v>
      </c>
      <c r="R629" s="89">
        <f t="shared" si="366"/>
        <v>2.6494599999999999</v>
      </c>
      <c r="S629" s="89">
        <f t="shared" si="366"/>
        <v>2.6176900000000001</v>
      </c>
      <c r="T629" s="89">
        <f t="shared" si="366"/>
        <v>2.6006399999999998</v>
      </c>
      <c r="U629" s="89">
        <f t="shared" si="366"/>
        <v>2.6048800000000001</v>
      </c>
      <c r="V629" s="89">
        <f t="shared" si="366"/>
        <v>2.5730200000000001</v>
      </c>
      <c r="W629" s="89">
        <f t="shared" si="366"/>
        <v>2.6090900000000001</v>
      </c>
      <c r="X629" s="89">
        <f t="shared" si="366"/>
        <v>2.4313699999999998</v>
      </c>
      <c r="Y629" s="89">
        <f t="shared" si="366"/>
        <v>2.3632599999999999</v>
      </c>
      <c r="Z629" s="89">
        <f t="shared" si="366"/>
        <v>2.0954700000000002</v>
      </c>
      <c r="AA629" s="89">
        <f t="shared" si="366"/>
        <v>2.0225399999999998</v>
      </c>
    </row>
    <row r="630" spans="1:27" ht="12.75" hidden="1" customHeight="1" outlineLevel="1" x14ac:dyDescent="0.2">
      <c r="A630" s="99" t="s">
        <v>1644</v>
      </c>
      <c r="B630" s="60" t="s">
        <v>238</v>
      </c>
      <c r="C630" s="40" t="s">
        <v>79</v>
      </c>
      <c r="D630" s="41">
        <v>1362.15</v>
      </c>
      <c r="E630" s="41">
        <v>1282.93</v>
      </c>
      <c r="F630" s="41">
        <v>1252.1500000000001</v>
      </c>
      <c r="G630" s="41">
        <v>1243.96</v>
      </c>
      <c r="H630" s="41">
        <v>1283.18</v>
      </c>
      <c r="I630" s="41">
        <v>1425.02</v>
      </c>
      <c r="J630" s="41">
        <v>1633.84</v>
      </c>
      <c r="K630" s="41">
        <v>1846.59</v>
      </c>
      <c r="L630" s="41">
        <v>2056.21</v>
      </c>
      <c r="M630" s="41">
        <v>2072.46</v>
      </c>
      <c r="N630" s="41">
        <v>2079.08</v>
      </c>
      <c r="O630" s="41">
        <v>2120.91</v>
      </c>
      <c r="P630" s="41">
        <v>2108.61</v>
      </c>
      <c r="Q630" s="41">
        <v>2115.09</v>
      </c>
      <c r="R630" s="41">
        <v>2123.29</v>
      </c>
      <c r="S630" s="41">
        <v>2091.52</v>
      </c>
      <c r="T630" s="41">
        <v>2074.4699999999998</v>
      </c>
      <c r="U630" s="41">
        <v>2078.71</v>
      </c>
      <c r="V630" s="41">
        <v>2046.85</v>
      </c>
      <c r="W630" s="41">
        <v>2082.92</v>
      </c>
      <c r="X630" s="41">
        <v>1905.2</v>
      </c>
      <c r="Y630" s="41">
        <v>1837.09</v>
      </c>
      <c r="Z630" s="41">
        <v>1569.3</v>
      </c>
      <c r="AA630" s="41">
        <v>1496.37</v>
      </c>
    </row>
    <row r="631" spans="1:27" ht="12.75" hidden="1" customHeight="1" outlineLevel="1" x14ac:dyDescent="0.2">
      <c r="A631" s="99" t="s">
        <v>1645</v>
      </c>
      <c r="B631" s="60" t="s">
        <v>90</v>
      </c>
      <c r="C631" s="40" t="s">
        <v>79</v>
      </c>
      <c r="D631" s="41">
        <f>$D$486</f>
        <v>434.18</v>
      </c>
      <c r="E631" s="41">
        <f t="shared" ref="E631:AA631" si="367">$D$486</f>
        <v>434.18</v>
      </c>
      <c r="F631" s="41">
        <f t="shared" si="367"/>
        <v>434.18</v>
      </c>
      <c r="G631" s="41">
        <f t="shared" si="367"/>
        <v>434.18</v>
      </c>
      <c r="H631" s="41">
        <f t="shared" si="367"/>
        <v>434.18</v>
      </c>
      <c r="I631" s="41">
        <f t="shared" si="367"/>
        <v>434.18</v>
      </c>
      <c r="J631" s="41">
        <f t="shared" si="367"/>
        <v>434.18</v>
      </c>
      <c r="K631" s="41">
        <f t="shared" si="367"/>
        <v>434.18</v>
      </c>
      <c r="L631" s="41">
        <f t="shared" si="367"/>
        <v>434.18</v>
      </c>
      <c r="M631" s="41">
        <f t="shared" si="367"/>
        <v>434.18</v>
      </c>
      <c r="N631" s="41">
        <f t="shared" si="367"/>
        <v>434.18</v>
      </c>
      <c r="O631" s="41">
        <f t="shared" si="367"/>
        <v>434.18</v>
      </c>
      <c r="P631" s="41">
        <f t="shared" si="367"/>
        <v>434.18</v>
      </c>
      <c r="Q631" s="41">
        <f t="shared" si="367"/>
        <v>434.18</v>
      </c>
      <c r="R631" s="41">
        <f t="shared" si="367"/>
        <v>434.18</v>
      </c>
      <c r="S631" s="41">
        <f t="shared" si="367"/>
        <v>434.18</v>
      </c>
      <c r="T631" s="41">
        <f t="shared" si="367"/>
        <v>434.18</v>
      </c>
      <c r="U631" s="41">
        <f t="shared" si="367"/>
        <v>434.18</v>
      </c>
      <c r="V631" s="41">
        <f t="shared" si="367"/>
        <v>434.18</v>
      </c>
      <c r="W631" s="41">
        <f t="shared" si="367"/>
        <v>434.18</v>
      </c>
      <c r="X631" s="41">
        <f t="shared" si="367"/>
        <v>434.18</v>
      </c>
      <c r="Y631" s="41">
        <f t="shared" si="367"/>
        <v>434.18</v>
      </c>
      <c r="Z631" s="41">
        <f t="shared" si="367"/>
        <v>434.18</v>
      </c>
      <c r="AA631" s="41">
        <f t="shared" si="367"/>
        <v>434.18</v>
      </c>
    </row>
    <row r="632" spans="1:27" ht="12.75" hidden="1" customHeight="1" outlineLevel="1" x14ac:dyDescent="0.2">
      <c r="A632" s="99" t="s">
        <v>1646</v>
      </c>
      <c r="B632" s="60" t="s">
        <v>83</v>
      </c>
      <c r="C632" s="40" t="s">
        <v>79</v>
      </c>
      <c r="D632" s="41">
        <v>3.72</v>
      </c>
      <c r="E632" s="41">
        <v>3.72</v>
      </c>
      <c r="F632" s="41">
        <v>3.72</v>
      </c>
      <c r="G632" s="41">
        <v>3.72</v>
      </c>
      <c r="H632" s="41">
        <v>3.72</v>
      </c>
      <c r="I632" s="41">
        <v>3.72</v>
      </c>
      <c r="J632" s="41">
        <v>3.72</v>
      </c>
      <c r="K632" s="41">
        <v>3.72</v>
      </c>
      <c r="L632" s="41">
        <v>3.72</v>
      </c>
      <c r="M632" s="41">
        <v>3.72</v>
      </c>
      <c r="N632" s="41">
        <v>3.72</v>
      </c>
      <c r="O632" s="41">
        <v>3.72</v>
      </c>
      <c r="P632" s="41">
        <v>3.72</v>
      </c>
      <c r="Q632" s="41">
        <v>3.72</v>
      </c>
      <c r="R632" s="41">
        <v>3.72</v>
      </c>
      <c r="S632" s="41">
        <v>3.72</v>
      </c>
      <c r="T632" s="41">
        <v>3.72</v>
      </c>
      <c r="U632" s="41">
        <v>3.72</v>
      </c>
      <c r="V632" s="41">
        <v>3.72</v>
      </c>
      <c r="W632" s="41">
        <v>3.72</v>
      </c>
      <c r="X632" s="41">
        <v>3.72</v>
      </c>
      <c r="Y632" s="41">
        <v>3.72</v>
      </c>
      <c r="Z632" s="41">
        <v>3.72</v>
      </c>
      <c r="AA632" s="41">
        <v>3.72</v>
      </c>
    </row>
    <row r="633" spans="1:27" ht="12.75" hidden="1" customHeight="1" outlineLevel="1" x14ac:dyDescent="0.2">
      <c r="A633" s="99" t="s">
        <v>1647</v>
      </c>
      <c r="B633" s="60" t="s">
        <v>81</v>
      </c>
      <c r="C633" s="40" t="s">
        <v>79</v>
      </c>
      <c r="D633" s="41">
        <f>$D$11</f>
        <v>88.27</v>
      </c>
      <c r="E633" s="41">
        <f t="shared" ref="E633:AA633" si="368">$D$11</f>
        <v>88.27</v>
      </c>
      <c r="F633" s="41">
        <f t="shared" si="368"/>
        <v>88.27</v>
      </c>
      <c r="G633" s="41">
        <f t="shared" si="368"/>
        <v>88.27</v>
      </c>
      <c r="H633" s="41">
        <f t="shared" si="368"/>
        <v>88.27</v>
      </c>
      <c r="I633" s="41">
        <f t="shared" si="368"/>
        <v>88.27</v>
      </c>
      <c r="J633" s="41">
        <f t="shared" si="368"/>
        <v>88.27</v>
      </c>
      <c r="K633" s="41">
        <f t="shared" si="368"/>
        <v>88.27</v>
      </c>
      <c r="L633" s="41">
        <f t="shared" si="368"/>
        <v>88.27</v>
      </c>
      <c r="M633" s="41">
        <f t="shared" si="368"/>
        <v>88.27</v>
      </c>
      <c r="N633" s="41">
        <f t="shared" si="368"/>
        <v>88.27</v>
      </c>
      <c r="O633" s="41">
        <f t="shared" si="368"/>
        <v>88.27</v>
      </c>
      <c r="P633" s="41">
        <f t="shared" si="368"/>
        <v>88.27</v>
      </c>
      <c r="Q633" s="41">
        <f t="shared" si="368"/>
        <v>88.27</v>
      </c>
      <c r="R633" s="41">
        <f t="shared" si="368"/>
        <v>88.27</v>
      </c>
      <c r="S633" s="41">
        <f t="shared" si="368"/>
        <v>88.27</v>
      </c>
      <c r="T633" s="41">
        <f t="shared" si="368"/>
        <v>88.27</v>
      </c>
      <c r="U633" s="41">
        <f t="shared" si="368"/>
        <v>88.27</v>
      </c>
      <c r="V633" s="41">
        <f t="shared" si="368"/>
        <v>88.27</v>
      </c>
      <c r="W633" s="41">
        <f t="shared" si="368"/>
        <v>88.27</v>
      </c>
      <c r="X633" s="41">
        <f t="shared" si="368"/>
        <v>88.27</v>
      </c>
      <c r="Y633" s="41">
        <f t="shared" si="368"/>
        <v>88.27</v>
      </c>
      <c r="Z633" s="41">
        <f t="shared" si="368"/>
        <v>88.27</v>
      </c>
      <c r="AA633" s="41">
        <f t="shared" si="368"/>
        <v>88.27</v>
      </c>
    </row>
    <row r="634" spans="1:27" collapsed="1" x14ac:dyDescent="0.2">
      <c r="A634" s="98" t="s">
        <v>1648</v>
      </c>
      <c r="B634" s="25" t="str">
        <f>"31"&amp;"."&amp;$B$663&amp;"."&amp;$B$664</f>
        <v>31.01.2024</v>
      </c>
      <c r="C634" s="88" t="s">
        <v>76</v>
      </c>
      <c r="D634" s="89">
        <f>ROUND(((D635+D636+D638+D637)/1000),5)</f>
        <v>1.82422</v>
      </c>
      <c r="E634" s="89">
        <f>ROUND(((E635+E636+E638+E637)/1000),5)</f>
        <v>1.76468</v>
      </c>
      <c r="F634" s="89">
        <f>ROUND(((F635+F636+F638+F637)/1000),5)</f>
        <v>1.7271799999999999</v>
      </c>
      <c r="G634" s="89">
        <f t="shared" ref="G634:AA634" si="369">ROUND(((G635+G636+G638+G637)/1000),5)</f>
        <v>1.7332700000000001</v>
      </c>
      <c r="H634" s="89">
        <f t="shared" si="369"/>
        <v>1.80379</v>
      </c>
      <c r="I634" s="89">
        <f t="shared" si="369"/>
        <v>1.9665600000000001</v>
      </c>
      <c r="J634" s="89">
        <f t="shared" si="369"/>
        <v>2.21773</v>
      </c>
      <c r="K634" s="89">
        <f t="shared" si="369"/>
        <v>2.38605</v>
      </c>
      <c r="L634" s="89">
        <f t="shared" si="369"/>
        <v>2.5989499999999999</v>
      </c>
      <c r="M634" s="89">
        <f t="shared" si="369"/>
        <v>2.6855899999999999</v>
      </c>
      <c r="N634" s="89">
        <f t="shared" si="369"/>
        <v>2.72634</v>
      </c>
      <c r="O634" s="89">
        <f t="shared" si="369"/>
        <v>2.7794300000000001</v>
      </c>
      <c r="P634" s="89">
        <f t="shared" si="369"/>
        <v>2.7278799999999999</v>
      </c>
      <c r="Q634" s="89">
        <f t="shared" si="369"/>
        <v>2.7343500000000001</v>
      </c>
      <c r="R634" s="89">
        <f t="shared" si="369"/>
        <v>2.7188699999999999</v>
      </c>
      <c r="S634" s="89">
        <f t="shared" si="369"/>
        <v>2.6836799999999998</v>
      </c>
      <c r="T634" s="89">
        <f t="shared" si="369"/>
        <v>2.6454</v>
      </c>
      <c r="U634" s="89">
        <f t="shared" si="369"/>
        <v>2.6965300000000001</v>
      </c>
      <c r="V634" s="89">
        <f t="shared" si="369"/>
        <v>2.68594</v>
      </c>
      <c r="W634" s="89">
        <f t="shared" si="369"/>
        <v>2.6858499999999998</v>
      </c>
      <c r="X634" s="89">
        <f t="shared" si="369"/>
        <v>2.5800100000000001</v>
      </c>
      <c r="Y634" s="89">
        <f t="shared" si="369"/>
        <v>2.4438800000000001</v>
      </c>
      <c r="Z634" s="89">
        <f t="shared" si="369"/>
        <v>2.3508100000000001</v>
      </c>
      <c r="AA634" s="89">
        <f t="shared" si="369"/>
        <v>2.1409600000000002</v>
      </c>
    </row>
    <row r="635" spans="1:27" ht="12.75" hidden="1" customHeight="1" outlineLevel="1" x14ac:dyDescent="0.2">
      <c r="A635" s="99" t="s">
        <v>1649</v>
      </c>
      <c r="B635" s="60" t="s">
        <v>238</v>
      </c>
      <c r="C635" s="40" t="s">
        <v>79</v>
      </c>
      <c r="D635" s="41">
        <v>1298.05</v>
      </c>
      <c r="E635" s="41">
        <v>1238.51</v>
      </c>
      <c r="F635" s="41">
        <v>1201.01</v>
      </c>
      <c r="G635" s="41">
        <v>1207.0999999999999</v>
      </c>
      <c r="H635" s="41">
        <v>1277.6199999999999</v>
      </c>
      <c r="I635" s="41">
        <v>1440.39</v>
      </c>
      <c r="J635" s="41">
        <v>1691.56</v>
      </c>
      <c r="K635" s="41">
        <v>1859.88</v>
      </c>
      <c r="L635" s="41">
        <v>2072.7800000000002</v>
      </c>
      <c r="M635" s="41">
        <v>2159.42</v>
      </c>
      <c r="N635" s="41">
        <v>2200.17</v>
      </c>
      <c r="O635" s="41">
        <v>2253.2600000000002</v>
      </c>
      <c r="P635" s="41">
        <v>2201.71</v>
      </c>
      <c r="Q635" s="41">
        <v>2208.1799999999998</v>
      </c>
      <c r="R635" s="41">
        <v>2192.6999999999998</v>
      </c>
      <c r="S635" s="41">
        <v>2157.5100000000002</v>
      </c>
      <c r="T635" s="41">
        <v>2119.23</v>
      </c>
      <c r="U635" s="41">
        <v>2170.36</v>
      </c>
      <c r="V635" s="41">
        <v>2159.77</v>
      </c>
      <c r="W635" s="41">
        <v>2159.6799999999998</v>
      </c>
      <c r="X635" s="41">
        <v>2053.84</v>
      </c>
      <c r="Y635" s="41">
        <v>1917.71</v>
      </c>
      <c r="Z635" s="41">
        <v>1824.64</v>
      </c>
      <c r="AA635" s="41">
        <v>1614.79</v>
      </c>
    </row>
    <row r="636" spans="1:27" ht="12.75" hidden="1" customHeight="1" outlineLevel="1" x14ac:dyDescent="0.2">
      <c r="A636" s="99" t="s">
        <v>1650</v>
      </c>
      <c r="B636" s="60" t="s">
        <v>90</v>
      </c>
      <c r="C636" s="40" t="s">
        <v>79</v>
      </c>
      <c r="D636" s="41">
        <f>$D$486</f>
        <v>434.18</v>
      </c>
      <c r="E636" s="41">
        <f t="shared" ref="E636:AA636" si="370">$D$486</f>
        <v>434.18</v>
      </c>
      <c r="F636" s="41">
        <f t="shared" si="370"/>
        <v>434.18</v>
      </c>
      <c r="G636" s="41">
        <f t="shared" si="370"/>
        <v>434.18</v>
      </c>
      <c r="H636" s="41">
        <f t="shared" si="370"/>
        <v>434.18</v>
      </c>
      <c r="I636" s="41">
        <f t="shared" si="370"/>
        <v>434.18</v>
      </c>
      <c r="J636" s="41">
        <f t="shared" si="370"/>
        <v>434.18</v>
      </c>
      <c r="K636" s="41">
        <f t="shared" si="370"/>
        <v>434.18</v>
      </c>
      <c r="L636" s="41">
        <f t="shared" si="370"/>
        <v>434.18</v>
      </c>
      <c r="M636" s="41">
        <f t="shared" si="370"/>
        <v>434.18</v>
      </c>
      <c r="N636" s="41">
        <f t="shared" si="370"/>
        <v>434.18</v>
      </c>
      <c r="O636" s="41">
        <f t="shared" si="370"/>
        <v>434.18</v>
      </c>
      <c r="P636" s="41">
        <f t="shared" si="370"/>
        <v>434.18</v>
      </c>
      <c r="Q636" s="41">
        <f t="shared" si="370"/>
        <v>434.18</v>
      </c>
      <c r="R636" s="41">
        <f t="shared" si="370"/>
        <v>434.18</v>
      </c>
      <c r="S636" s="41">
        <f t="shared" si="370"/>
        <v>434.18</v>
      </c>
      <c r="T636" s="41">
        <f t="shared" si="370"/>
        <v>434.18</v>
      </c>
      <c r="U636" s="41">
        <f t="shared" si="370"/>
        <v>434.18</v>
      </c>
      <c r="V636" s="41">
        <f t="shared" si="370"/>
        <v>434.18</v>
      </c>
      <c r="W636" s="41">
        <f t="shared" si="370"/>
        <v>434.18</v>
      </c>
      <c r="X636" s="41">
        <f t="shared" si="370"/>
        <v>434.18</v>
      </c>
      <c r="Y636" s="41">
        <f t="shared" si="370"/>
        <v>434.18</v>
      </c>
      <c r="Z636" s="41">
        <f t="shared" si="370"/>
        <v>434.18</v>
      </c>
      <c r="AA636" s="41">
        <f t="shared" si="370"/>
        <v>434.18</v>
      </c>
    </row>
    <row r="637" spans="1:27" ht="12.75" hidden="1" customHeight="1" outlineLevel="1" x14ac:dyDescent="0.2">
      <c r="A637" s="99" t="s">
        <v>1651</v>
      </c>
      <c r="B637" s="60" t="s">
        <v>83</v>
      </c>
      <c r="C637" s="40" t="s">
        <v>79</v>
      </c>
      <c r="D637" s="41">
        <v>3.72</v>
      </c>
      <c r="E637" s="41">
        <v>3.72</v>
      </c>
      <c r="F637" s="41">
        <v>3.72</v>
      </c>
      <c r="G637" s="41">
        <v>3.72</v>
      </c>
      <c r="H637" s="41">
        <v>3.72</v>
      </c>
      <c r="I637" s="41">
        <v>3.72</v>
      </c>
      <c r="J637" s="41">
        <v>3.72</v>
      </c>
      <c r="K637" s="41">
        <v>3.72</v>
      </c>
      <c r="L637" s="41">
        <v>3.72</v>
      </c>
      <c r="M637" s="41">
        <v>3.72</v>
      </c>
      <c r="N637" s="41">
        <v>3.72</v>
      </c>
      <c r="O637" s="41">
        <v>3.72</v>
      </c>
      <c r="P637" s="41">
        <v>3.72</v>
      </c>
      <c r="Q637" s="41">
        <v>3.72</v>
      </c>
      <c r="R637" s="41">
        <v>3.72</v>
      </c>
      <c r="S637" s="41">
        <v>3.72</v>
      </c>
      <c r="T637" s="41">
        <v>3.72</v>
      </c>
      <c r="U637" s="41">
        <v>3.72</v>
      </c>
      <c r="V637" s="41">
        <v>3.72</v>
      </c>
      <c r="W637" s="41">
        <v>3.72</v>
      </c>
      <c r="X637" s="41">
        <v>3.72</v>
      </c>
      <c r="Y637" s="41">
        <v>3.72</v>
      </c>
      <c r="Z637" s="41">
        <v>3.72</v>
      </c>
      <c r="AA637" s="41">
        <v>3.72</v>
      </c>
    </row>
    <row r="638" spans="1:27" ht="12.75" hidden="1" customHeight="1" outlineLevel="1" x14ac:dyDescent="0.2">
      <c r="A638" s="99" t="s">
        <v>1652</v>
      </c>
      <c r="B638" s="60" t="s">
        <v>81</v>
      </c>
      <c r="C638" s="40" t="s">
        <v>79</v>
      </c>
      <c r="D638" s="41">
        <f>$D$11</f>
        <v>88.27</v>
      </c>
      <c r="E638" s="41">
        <f t="shared" ref="E638:AA638" si="371">$D$11</f>
        <v>88.27</v>
      </c>
      <c r="F638" s="41">
        <f t="shared" si="371"/>
        <v>88.27</v>
      </c>
      <c r="G638" s="41">
        <f t="shared" si="371"/>
        <v>88.27</v>
      </c>
      <c r="H638" s="41">
        <f t="shared" si="371"/>
        <v>88.27</v>
      </c>
      <c r="I638" s="41">
        <f t="shared" si="371"/>
        <v>88.27</v>
      </c>
      <c r="J638" s="41">
        <f t="shared" si="371"/>
        <v>88.27</v>
      </c>
      <c r="K638" s="41">
        <f t="shared" si="371"/>
        <v>88.27</v>
      </c>
      <c r="L638" s="41">
        <f t="shared" si="371"/>
        <v>88.27</v>
      </c>
      <c r="M638" s="41">
        <f t="shared" si="371"/>
        <v>88.27</v>
      </c>
      <c r="N638" s="41">
        <f t="shared" si="371"/>
        <v>88.27</v>
      </c>
      <c r="O638" s="41">
        <f t="shared" si="371"/>
        <v>88.27</v>
      </c>
      <c r="P638" s="41">
        <f t="shared" si="371"/>
        <v>88.27</v>
      </c>
      <c r="Q638" s="41">
        <f t="shared" si="371"/>
        <v>88.27</v>
      </c>
      <c r="R638" s="41">
        <f t="shared" si="371"/>
        <v>88.27</v>
      </c>
      <c r="S638" s="41">
        <f t="shared" si="371"/>
        <v>88.27</v>
      </c>
      <c r="T638" s="41">
        <f t="shared" si="371"/>
        <v>88.27</v>
      </c>
      <c r="U638" s="41">
        <f t="shared" si="371"/>
        <v>88.27</v>
      </c>
      <c r="V638" s="41">
        <f t="shared" si="371"/>
        <v>88.27</v>
      </c>
      <c r="W638" s="41">
        <f t="shared" si="371"/>
        <v>88.27</v>
      </c>
      <c r="X638" s="41">
        <f t="shared" si="371"/>
        <v>88.27</v>
      </c>
      <c r="Y638" s="41">
        <f t="shared" si="371"/>
        <v>88.27</v>
      </c>
      <c r="Z638" s="41">
        <f t="shared" si="371"/>
        <v>88.27</v>
      </c>
      <c r="AA638" s="41">
        <f t="shared" si="371"/>
        <v>88.27</v>
      </c>
    </row>
    <row r="639" spans="1:27" collapsed="1" x14ac:dyDescent="0.2">
      <c r="B639" s="101"/>
    </row>
    <row r="640" spans="1:27" x14ac:dyDescent="0.2">
      <c r="B640" s="101"/>
    </row>
    <row r="641" spans="1:27" x14ac:dyDescent="0.2">
      <c r="A641" s="175" t="s">
        <v>861</v>
      </c>
      <c r="B641" s="176"/>
      <c r="C641" s="176"/>
      <c r="D641" s="176"/>
      <c r="E641" s="176"/>
      <c r="F641" s="176"/>
      <c r="G641" s="176"/>
      <c r="H641" s="176"/>
      <c r="I641" s="176"/>
      <c r="J641" s="176"/>
      <c r="K641" s="176"/>
      <c r="L641" s="176"/>
      <c r="M641" s="176"/>
      <c r="N641" s="176"/>
      <c r="O641" s="176"/>
      <c r="P641" s="176"/>
      <c r="Q641" s="176"/>
      <c r="R641" s="176"/>
      <c r="S641" s="176"/>
      <c r="T641" s="176"/>
      <c r="U641" s="176"/>
      <c r="V641" s="176"/>
      <c r="W641" s="176"/>
      <c r="X641" s="176"/>
      <c r="Y641" s="176"/>
      <c r="Z641" s="176"/>
      <c r="AA641" s="177"/>
    </row>
    <row r="642" spans="1:27" ht="15" customHeight="1" x14ac:dyDescent="0.2">
      <c r="A642" s="178" t="s">
        <v>1653</v>
      </c>
      <c r="B642" s="180" t="s">
        <v>863</v>
      </c>
      <c r="C642" s="182" t="s">
        <v>864</v>
      </c>
      <c r="D642" s="97" t="s">
        <v>69</v>
      </c>
      <c r="E642" s="97" t="s">
        <v>70</v>
      </c>
      <c r="F642" s="97" t="s">
        <v>865</v>
      </c>
      <c r="G642" s="97" t="s">
        <v>866</v>
      </c>
      <c r="H642" s="104"/>
      <c r="I642" s="104"/>
      <c r="J642" s="104"/>
      <c r="K642" s="104"/>
      <c r="L642" s="104"/>
      <c r="M642" s="104"/>
      <c r="N642" s="104"/>
      <c r="O642" s="104"/>
      <c r="P642" s="104"/>
      <c r="Q642" s="104"/>
      <c r="R642" s="104"/>
      <c r="S642" s="104"/>
      <c r="T642" s="104"/>
      <c r="U642" s="104"/>
      <c r="V642" s="104"/>
      <c r="W642" s="104"/>
      <c r="X642" s="104"/>
      <c r="Y642" s="104"/>
      <c r="Z642" s="104"/>
      <c r="AA642" s="104"/>
    </row>
    <row r="643" spans="1:27" hidden="1" x14ac:dyDescent="0.2">
      <c r="A643" s="179"/>
      <c r="B643" s="181"/>
      <c r="C643" s="183"/>
      <c r="D643" s="105"/>
      <c r="E643" s="105"/>
      <c r="F643" s="105"/>
      <c r="G643" s="105"/>
    </row>
    <row r="644" spans="1:27" ht="12.75" customHeight="1" x14ac:dyDescent="0.2">
      <c r="A644" s="106" t="s">
        <v>1654</v>
      </c>
      <c r="B644" s="107" t="s">
        <v>868</v>
      </c>
      <c r="C644" s="108" t="s">
        <v>864</v>
      </c>
      <c r="D644" s="105">
        <v>793017.17</v>
      </c>
      <c r="E644" s="105">
        <f>$D644</f>
        <v>793017.17</v>
      </c>
      <c r="F644" s="105">
        <f>$D644</f>
        <v>793017.17</v>
      </c>
      <c r="G644" s="105">
        <f>$D644</f>
        <v>793017.17</v>
      </c>
    </row>
    <row r="645" spans="1:27" ht="12.75" customHeight="1" x14ac:dyDescent="0.2">
      <c r="A645" s="106" t="s">
        <v>1655</v>
      </c>
      <c r="B645" s="107" t="s">
        <v>90</v>
      </c>
      <c r="C645" s="108" t="s">
        <v>864</v>
      </c>
      <c r="D645" s="105">
        <v>571820.46</v>
      </c>
      <c r="E645" s="105">
        <v>1008357.15</v>
      </c>
      <c r="F645" s="105">
        <v>1092208.6499999999</v>
      </c>
      <c r="G645" s="105">
        <v>1355806.62</v>
      </c>
    </row>
    <row r="648" spans="1:27" ht="12.75" customHeight="1" x14ac:dyDescent="0.25">
      <c r="A648" s="184" t="s">
        <v>84</v>
      </c>
      <c r="B648" s="184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1:27" ht="12.75" customHeight="1" x14ac:dyDescent="0.25">
      <c r="A649" s="185" t="s">
        <v>3163</v>
      </c>
      <c r="B649" s="185"/>
      <c r="C649" s="185"/>
      <c r="D649" s="185"/>
      <c r="E649" s="185"/>
      <c r="F649" s="185"/>
      <c r="G649" s="185"/>
      <c r="H649" s="185"/>
      <c r="I649" s="185"/>
      <c r="J649" s="185"/>
      <c r="K649" s="185"/>
      <c r="L649" s="185"/>
      <c r="M649" s="185"/>
      <c r="N649" s="185"/>
      <c r="O649" s="185"/>
      <c r="P649"/>
      <c r="Q649"/>
      <c r="R649"/>
      <c r="S649"/>
      <c r="T649"/>
      <c r="U649"/>
      <c r="V649"/>
      <c r="W649"/>
      <c r="X649"/>
      <c r="Y649"/>
      <c r="Z649"/>
      <c r="AA649"/>
    </row>
    <row r="651" spans="1:27" x14ac:dyDescent="0.2">
      <c r="A651" s="51"/>
      <c r="B651" s="52"/>
    </row>
    <row r="652" spans="1:27" x14ac:dyDescent="0.2">
      <c r="A652" s="51"/>
      <c r="B652" s="53"/>
    </row>
    <row r="663" spans="2:2" hidden="1" x14ac:dyDescent="0.2">
      <c r="B663" s="109" t="s">
        <v>3164</v>
      </c>
    </row>
    <row r="664" spans="2:2" hidden="1" x14ac:dyDescent="0.2">
      <c r="B664" s="110" t="s">
        <v>3165</v>
      </c>
    </row>
  </sheetData>
  <autoFilter ref="B6:C578" xr:uid="{00000000-0001-0000-0B00-000000000000}"/>
  <mergeCells count="12">
    <mergeCell ref="A649:O649"/>
    <mergeCell ref="A1:AA3"/>
    <mergeCell ref="A4:AA4"/>
    <mergeCell ref="A5:AA5"/>
    <mergeCell ref="A164:AA164"/>
    <mergeCell ref="A323:AA323"/>
    <mergeCell ref="A482:AA482"/>
    <mergeCell ref="A641:AA641"/>
    <mergeCell ref="A642:A643"/>
    <mergeCell ref="B642:B643"/>
    <mergeCell ref="C642:C643"/>
    <mergeCell ref="A648:B648"/>
  </mergeCells>
  <pageMargins left="0.25" right="0.25" top="0.75" bottom="0.75" header="0.3" footer="0.3"/>
  <pageSetup paperSize="9" scale="41" fitToHeight="0" orientation="landscape" r:id="rId1"/>
  <rowBreaks count="7" manualBreakCount="7">
    <brk id="81" max="26" man="1"/>
    <brk id="163" max="26" man="1"/>
    <brk id="240" max="26" man="1"/>
    <brk id="322" max="26" man="1"/>
    <brk id="399" max="26" man="1"/>
    <brk id="481" max="26" man="1"/>
    <brk id="558" max="26" man="1"/>
  </rowBreaks>
  <colBreaks count="1" manualBreakCount="1">
    <brk id="12" max="648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2DB5DE-65CE-4B11-9650-608B49B6E349}">
  <sheetPr>
    <tabColor rgb="FFFFC000"/>
    <pageSetUpPr fitToPage="1"/>
  </sheetPr>
  <dimension ref="A1:AA801"/>
  <sheetViews>
    <sheetView view="pageBreakPreview" zoomScale="75" zoomScaleNormal="100" zoomScaleSheetLayoutView="75" workbookViewId="0">
      <selection activeCell="B30" sqref="B30:L30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ht="12.75" customHeight="1" x14ac:dyDescent="0.2">
      <c r="A1" s="186" t="s">
        <v>1656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</row>
    <row r="2" spans="1:27" x14ac:dyDescent="0.2">
      <c r="A2" s="186"/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</row>
    <row r="3" spans="1:27" x14ac:dyDescent="0.2">
      <c r="A3" s="192"/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  <c r="Z3" s="192"/>
      <c r="AA3" s="192"/>
    </row>
    <row r="4" spans="1:27" ht="15" customHeight="1" x14ac:dyDescent="0.25">
      <c r="A4" s="189" t="s">
        <v>208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  <c r="AA4" s="194"/>
    </row>
    <row r="5" spans="1:27" x14ac:dyDescent="0.2">
      <c r="A5" s="175" t="s">
        <v>209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7"/>
    </row>
    <row r="6" spans="1:27" ht="27" customHeight="1" x14ac:dyDescent="0.2">
      <c r="A6" s="96" t="s">
        <v>64</v>
      </c>
      <c r="B6" s="97" t="s">
        <v>210</v>
      </c>
      <c r="C6" s="96" t="s">
        <v>211</v>
      </c>
      <c r="D6" s="97" t="s">
        <v>212</v>
      </c>
      <c r="E6" s="97" t="s">
        <v>213</v>
      </c>
      <c r="F6" s="97" t="s">
        <v>214</v>
      </c>
      <c r="G6" s="97" t="s">
        <v>215</v>
      </c>
      <c r="H6" s="97" t="s">
        <v>216</v>
      </c>
      <c r="I6" s="97" t="s">
        <v>217</v>
      </c>
      <c r="J6" s="97" t="s">
        <v>218</v>
      </c>
      <c r="K6" s="97" t="s">
        <v>219</v>
      </c>
      <c r="L6" s="97" t="s">
        <v>220</v>
      </c>
      <c r="M6" s="97" t="s">
        <v>221</v>
      </c>
      <c r="N6" s="97" t="s">
        <v>222</v>
      </c>
      <c r="O6" s="97" t="s">
        <v>223</v>
      </c>
      <c r="P6" s="97" t="s">
        <v>224</v>
      </c>
      <c r="Q6" s="97" t="s">
        <v>225</v>
      </c>
      <c r="R6" s="97" t="s">
        <v>226</v>
      </c>
      <c r="S6" s="97" t="s">
        <v>227</v>
      </c>
      <c r="T6" s="97" t="s">
        <v>228</v>
      </c>
      <c r="U6" s="97" t="s">
        <v>229</v>
      </c>
      <c r="V6" s="97" t="s">
        <v>230</v>
      </c>
      <c r="W6" s="97" t="s">
        <v>231</v>
      </c>
      <c r="X6" s="97" t="s">
        <v>232</v>
      </c>
      <c r="Y6" s="97" t="s">
        <v>233</v>
      </c>
      <c r="Z6" s="97" t="s">
        <v>234</v>
      </c>
      <c r="AA6" s="97" t="s">
        <v>235</v>
      </c>
    </row>
    <row r="7" spans="1:27" x14ac:dyDescent="0.2">
      <c r="A7" s="98" t="s">
        <v>1657</v>
      </c>
      <c r="B7" s="25" t="str">
        <f>"01"&amp;"."&amp;$B$800&amp;"."&amp;$B$801</f>
        <v>01.01.2024</v>
      </c>
      <c r="C7" s="88" t="s">
        <v>76</v>
      </c>
      <c r="D7" s="89">
        <f>ROUND(((D8+D9+D11+D10)/1000),5)</f>
        <v>2.4059400000000002</v>
      </c>
      <c r="E7" s="89">
        <f>ROUND(((E8+E9+E11+E10)/1000),5)</f>
        <v>2.3359000000000001</v>
      </c>
      <c r="F7" s="89">
        <f>ROUND(((F8+F9+F11+F10)/1000),5)</f>
        <v>2.3290299999999999</v>
      </c>
      <c r="G7" s="89">
        <f t="shared" ref="G7:AA7" si="0">ROUND(((G8+G9+G11+G10)/1000),5)</f>
        <v>2.23665</v>
      </c>
      <c r="H7" s="89">
        <f t="shared" si="0"/>
        <v>2.1977500000000001</v>
      </c>
      <c r="I7" s="89">
        <f t="shared" si="0"/>
        <v>2.20052</v>
      </c>
      <c r="J7" s="89">
        <f t="shared" si="0"/>
        <v>2.2482199999999999</v>
      </c>
      <c r="K7" s="89">
        <f t="shared" si="0"/>
        <v>2.2354599999999998</v>
      </c>
      <c r="L7" s="89">
        <f t="shared" si="0"/>
        <v>2.1096499999999998</v>
      </c>
      <c r="M7" s="89">
        <f t="shared" si="0"/>
        <v>2.1824400000000002</v>
      </c>
      <c r="N7" s="89">
        <f t="shared" si="0"/>
        <v>2.3326500000000001</v>
      </c>
      <c r="O7" s="89">
        <f t="shared" si="0"/>
        <v>2.35717</v>
      </c>
      <c r="P7" s="89">
        <f t="shared" si="0"/>
        <v>2.3891</v>
      </c>
      <c r="Q7" s="89">
        <f t="shared" si="0"/>
        <v>2.4188100000000001</v>
      </c>
      <c r="R7" s="89">
        <f t="shared" si="0"/>
        <v>2.4294799999999999</v>
      </c>
      <c r="S7" s="89">
        <f t="shared" si="0"/>
        <v>2.4694799999999999</v>
      </c>
      <c r="T7" s="89">
        <f t="shared" si="0"/>
        <v>2.5043799999999998</v>
      </c>
      <c r="U7" s="89">
        <f t="shared" si="0"/>
        <v>2.5311900000000001</v>
      </c>
      <c r="V7" s="89">
        <f t="shared" si="0"/>
        <v>2.5352000000000001</v>
      </c>
      <c r="W7" s="89">
        <f t="shared" si="0"/>
        <v>2.5331199999999998</v>
      </c>
      <c r="X7" s="89">
        <f t="shared" si="0"/>
        <v>2.53647</v>
      </c>
      <c r="Y7" s="89">
        <f t="shared" si="0"/>
        <v>2.5318399999999999</v>
      </c>
      <c r="Z7" s="89">
        <f t="shared" si="0"/>
        <v>2.4655800000000001</v>
      </c>
      <c r="AA7" s="89">
        <f t="shared" si="0"/>
        <v>2.37242</v>
      </c>
    </row>
    <row r="8" spans="1:27" ht="12.75" hidden="1" customHeight="1" outlineLevel="1" x14ac:dyDescent="0.2">
      <c r="A8" s="99" t="s">
        <v>1658</v>
      </c>
      <c r="B8" s="60" t="s">
        <v>238</v>
      </c>
      <c r="C8" s="40" t="s">
        <v>79</v>
      </c>
      <c r="D8" s="41">
        <v>1066.01</v>
      </c>
      <c r="E8" s="41">
        <v>995.97</v>
      </c>
      <c r="F8" s="41">
        <v>989.1</v>
      </c>
      <c r="G8" s="41">
        <v>896.72</v>
      </c>
      <c r="H8" s="41">
        <v>857.82</v>
      </c>
      <c r="I8" s="41">
        <v>860.59</v>
      </c>
      <c r="J8" s="41">
        <v>908.29</v>
      </c>
      <c r="K8" s="41">
        <v>895.53</v>
      </c>
      <c r="L8" s="41">
        <v>769.72</v>
      </c>
      <c r="M8" s="41">
        <v>842.51</v>
      </c>
      <c r="N8" s="41">
        <v>992.72</v>
      </c>
      <c r="O8" s="41">
        <v>1017.24</v>
      </c>
      <c r="P8" s="41">
        <v>1049.17</v>
      </c>
      <c r="Q8" s="41">
        <v>1078.8800000000001</v>
      </c>
      <c r="R8" s="41">
        <v>1089.55</v>
      </c>
      <c r="S8" s="41">
        <v>1129.55</v>
      </c>
      <c r="T8" s="41">
        <v>1164.45</v>
      </c>
      <c r="U8" s="41">
        <v>1191.26</v>
      </c>
      <c r="V8" s="41">
        <v>1195.27</v>
      </c>
      <c r="W8" s="41">
        <v>1193.19</v>
      </c>
      <c r="X8" s="41">
        <v>1196.54</v>
      </c>
      <c r="Y8" s="41">
        <v>1191.9100000000001</v>
      </c>
      <c r="Z8" s="41">
        <v>1125.6500000000001</v>
      </c>
      <c r="AA8" s="41">
        <v>1032.49</v>
      </c>
    </row>
    <row r="9" spans="1:27" ht="12.75" hidden="1" customHeight="1" outlineLevel="1" x14ac:dyDescent="0.2">
      <c r="A9" s="99" t="s">
        <v>1659</v>
      </c>
      <c r="B9" s="60" t="s">
        <v>90</v>
      </c>
      <c r="C9" s="40" t="s">
        <v>79</v>
      </c>
      <c r="D9" s="41">
        <v>1071.42</v>
      </c>
      <c r="E9" s="41">
        <f>$D$9</f>
        <v>1071.42</v>
      </c>
      <c r="F9" s="41">
        <f t="shared" ref="F9:AA9" si="1">$D$9</f>
        <v>1071.42</v>
      </c>
      <c r="G9" s="41">
        <f t="shared" si="1"/>
        <v>1071.42</v>
      </c>
      <c r="H9" s="41">
        <f t="shared" si="1"/>
        <v>1071.42</v>
      </c>
      <c r="I9" s="41">
        <f t="shared" si="1"/>
        <v>1071.42</v>
      </c>
      <c r="J9" s="41">
        <f t="shared" si="1"/>
        <v>1071.42</v>
      </c>
      <c r="K9" s="41">
        <f t="shared" si="1"/>
        <v>1071.42</v>
      </c>
      <c r="L9" s="41">
        <f t="shared" si="1"/>
        <v>1071.42</v>
      </c>
      <c r="M9" s="41">
        <f t="shared" si="1"/>
        <v>1071.42</v>
      </c>
      <c r="N9" s="41">
        <f t="shared" si="1"/>
        <v>1071.42</v>
      </c>
      <c r="O9" s="41">
        <f t="shared" si="1"/>
        <v>1071.42</v>
      </c>
      <c r="P9" s="41">
        <f t="shared" si="1"/>
        <v>1071.42</v>
      </c>
      <c r="Q9" s="41">
        <f t="shared" si="1"/>
        <v>1071.42</v>
      </c>
      <c r="R9" s="41">
        <f t="shared" si="1"/>
        <v>1071.42</v>
      </c>
      <c r="S9" s="41">
        <f t="shared" si="1"/>
        <v>1071.42</v>
      </c>
      <c r="T9" s="41">
        <f t="shared" si="1"/>
        <v>1071.42</v>
      </c>
      <c r="U9" s="41">
        <f t="shared" si="1"/>
        <v>1071.42</v>
      </c>
      <c r="V9" s="41">
        <f t="shared" si="1"/>
        <v>1071.42</v>
      </c>
      <c r="W9" s="41">
        <f t="shared" si="1"/>
        <v>1071.42</v>
      </c>
      <c r="X9" s="41">
        <f t="shared" si="1"/>
        <v>1071.42</v>
      </c>
      <c r="Y9" s="41">
        <f t="shared" si="1"/>
        <v>1071.42</v>
      </c>
      <c r="Z9" s="41">
        <f t="shared" si="1"/>
        <v>1071.42</v>
      </c>
      <c r="AA9" s="41">
        <f t="shared" si="1"/>
        <v>1071.42</v>
      </c>
    </row>
    <row r="10" spans="1:27" ht="12.75" hidden="1" customHeight="1" outlineLevel="1" x14ac:dyDescent="0.2">
      <c r="A10" s="99" t="s">
        <v>1660</v>
      </c>
      <c r="B10" s="60" t="s">
        <v>83</v>
      </c>
      <c r="C10" s="40" t="s">
        <v>79</v>
      </c>
      <c r="D10" s="41">
        <v>3.72</v>
      </c>
      <c r="E10" s="41">
        <v>3.72</v>
      </c>
      <c r="F10" s="41">
        <v>3.72</v>
      </c>
      <c r="G10" s="41">
        <v>3.72</v>
      </c>
      <c r="H10" s="41">
        <v>3.72</v>
      </c>
      <c r="I10" s="41">
        <v>3.72</v>
      </c>
      <c r="J10" s="41">
        <v>3.72</v>
      </c>
      <c r="K10" s="41">
        <v>3.72</v>
      </c>
      <c r="L10" s="41">
        <v>3.72</v>
      </c>
      <c r="M10" s="41">
        <v>3.72</v>
      </c>
      <c r="N10" s="41">
        <v>3.72</v>
      </c>
      <c r="O10" s="41">
        <v>3.72</v>
      </c>
      <c r="P10" s="41">
        <v>3.72</v>
      </c>
      <c r="Q10" s="41">
        <v>3.72</v>
      </c>
      <c r="R10" s="41">
        <v>3.72</v>
      </c>
      <c r="S10" s="41">
        <v>3.72</v>
      </c>
      <c r="T10" s="41">
        <v>3.72</v>
      </c>
      <c r="U10" s="41">
        <v>3.72</v>
      </c>
      <c r="V10" s="41">
        <v>3.72</v>
      </c>
      <c r="W10" s="41">
        <v>3.72</v>
      </c>
      <c r="X10" s="41">
        <v>3.72</v>
      </c>
      <c r="Y10" s="41">
        <v>3.72</v>
      </c>
      <c r="Z10" s="41">
        <v>3.72</v>
      </c>
      <c r="AA10" s="41">
        <v>3.72</v>
      </c>
    </row>
    <row r="11" spans="1:27" ht="12.75" hidden="1" customHeight="1" outlineLevel="1" x14ac:dyDescent="0.2">
      <c r="A11" s="99" t="s">
        <v>1661</v>
      </c>
      <c r="B11" s="60" t="s">
        <v>81</v>
      </c>
      <c r="C11" s="40" t="s">
        <v>79</v>
      </c>
      <c r="D11" s="41">
        <v>264.79000000000002</v>
      </c>
      <c r="E11" s="41">
        <f>$D$11</f>
        <v>264.79000000000002</v>
      </c>
      <c r="F11" s="41">
        <f t="shared" ref="F11:AA11" si="2">$D$11</f>
        <v>264.79000000000002</v>
      </c>
      <c r="G11" s="41">
        <f t="shared" si="2"/>
        <v>264.79000000000002</v>
      </c>
      <c r="H11" s="41">
        <f t="shared" si="2"/>
        <v>264.79000000000002</v>
      </c>
      <c r="I11" s="41">
        <f t="shared" si="2"/>
        <v>264.79000000000002</v>
      </c>
      <c r="J11" s="41">
        <f t="shared" si="2"/>
        <v>264.79000000000002</v>
      </c>
      <c r="K11" s="41">
        <f t="shared" si="2"/>
        <v>264.79000000000002</v>
      </c>
      <c r="L11" s="41">
        <f t="shared" si="2"/>
        <v>264.79000000000002</v>
      </c>
      <c r="M11" s="41">
        <f t="shared" si="2"/>
        <v>264.79000000000002</v>
      </c>
      <c r="N11" s="41">
        <f t="shared" si="2"/>
        <v>264.79000000000002</v>
      </c>
      <c r="O11" s="41">
        <f t="shared" si="2"/>
        <v>264.79000000000002</v>
      </c>
      <c r="P11" s="41">
        <f t="shared" si="2"/>
        <v>264.79000000000002</v>
      </c>
      <c r="Q11" s="41">
        <f t="shared" si="2"/>
        <v>264.79000000000002</v>
      </c>
      <c r="R11" s="41">
        <f t="shared" si="2"/>
        <v>264.79000000000002</v>
      </c>
      <c r="S11" s="41">
        <f t="shared" si="2"/>
        <v>264.79000000000002</v>
      </c>
      <c r="T11" s="41">
        <f t="shared" si="2"/>
        <v>264.79000000000002</v>
      </c>
      <c r="U11" s="41">
        <f t="shared" si="2"/>
        <v>264.79000000000002</v>
      </c>
      <c r="V11" s="41">
        <f t="shared" si="2"/>
        <v>264.79000000000002</v>
      </c>
      <c r="W11" s="41">
        <f t="shared" si="2"/>
        <v>264.79000000000002</v>
      </c>
      <c r="X11" s="41">
        <f t="shared" si="2"/>
        <v>264.79000000000002</v>
      </c>
      <c r="Y11" s="41">
        <f t="shared" si="2"/>
        <v>264.79000000000002</v>
      </c>
      <c r="Z11" s="41">
        <f t="shared" si="2"/>
        <v>264.79000000000002</v>
      </c>
      <c r="AA11" s="41">
        <f t="shared" si="2"/>
        <v>264.79000000000002</v>
      </c>
    </row>
    <row r="12" spans="1:27" collapsed="1" x14ac:dyDescent="0.2">
      <c r="A12" s="98" t="s">
        <v>1662</v>
      </c>
      <c r="B12" s="25" t="str">
        <f>"02"&amp;"."&amp;$B$800&amp;"."&amp;$B$801</f>
        <v>02.01.2024</v>
      </c>
      <c r="C12" s="88" t="s">
        <v>76</v>
      </c>
      <c r="D12" s="89">
        <f>ROUND(((D13+D14+D16+D15)/1000),5)</f>
        <v>2.41309</v>
      </c>
      <c r="E12" s="89">
        <f>ROUND(((E13+E14+E16+E15)/1000),5)</f>
        <v>2.2787799999999998</v>
      </c>
      <c r="F12" s="89">
        <f>ROUND(((F13+F14+F16+F15)/1000),5)</f>
        <v>2.1516099999999998</v>
      </c>
      <c r="G12" s="89">
        <f t="shared" ref="G12:AA12" si="3">ROUND(((G13+G14+G16+G15)/1000),5)</f>
        <v>2.1080800000000002</v>
      </c>
      <c r="H12" s="89">
        <f t="shared" si="3"/>
        <v>2.10697</v>
      </c>
      <c r="I12" s="89">
        <f t="shared" si="3"/>
        <v>2.1458699999999999</v>
      </c>
      <c r="J12" s="89">
        <f t="shared" si="3"/>
        <v>2.21672</v>
      </c>
      <c r="K12" s="89">
        <f t="shared" si="3"/>
        <v>2.41004</v>
      </c>
      <c r="L12" s="89">
        <f t="shared" si="3"/>
        <v>2.4834299999999998</v>
      </c>
      <c r="M12" s="89">
        <f t="shared" si="3"/>
        <v>2.6243599999999998</v>
      </c>
      <c r="N12" s="89">
        <f t="shared" si="3"/>
        <v>2.80538</v>
      </c>
      <c r="O12" s="89">
        <f t="shared" si="3"/>
        <v>2.83907</v>
      </c>
      <c r="P12" s="89">
        <f t="shared" si="3"/>
        <v>2.8469799999999998</v>
      </c>
      <c r="Q12" s="89">
        <f t="shared" si="3"/>
        <v>2.85012</v>
      </c>
      <c r="R12" s="89">
        <f t="shared" si="3"/>
        <v>2.8241499999999999</v>
      </c>
      <c r="S12" s="89">
        <f t="shared" si="3"/>
        <v>2.82666</v>
      </c>
      <c r="T12" s="89">
        <f t="shared" si="3"/>
        <v>2.8807100000000001</v>
      </c>
      <c r="U12" s="89">
        <f t="shared" si="3"/>
        <v>2.9148200000000002</v>
      </c>
      <c r="V12" s="89">
        <f t="shared" si="3"/>
        <v>2.9251200000000002</v>
      </c>
      <c r="W12" s="89">
        <f t="shared" si="3"/>
        <v>2.9238900000000001</v>
      </c>
      <c r="X12" s="89">
        <f t="shared" si="3"/>
        <v>2.9295499999999999</v>
      </c>
      <c r="Y12" s="89">
        <f t="shared" si="3"/>
        <v>2.9058099999999998</v>
      </c>
      <c r="Z12" s="89">
        <f t="shared" si="3"/>
        <v>2.7650800000000002</v>
      </c>
      <c r="AA12" s="89">
        <f t="shared" si="3"/>
        <v>2.5394299999999999</v>
      </c>
    </row>
    <row r="13" spans="1:27" ht="12.75" hidden="1" customHeight="1" outlineLevel="1" x14ac:dyDescent="0.2">
      <c r="A13" s="99" t="s">
        <v>1663</v>
      </c>
      <c r="B13" s="60" t="s">
        <v>238</v>
      </c>
      <c r="C13" s="40" t="s">
        <v>79</v>
      </c>
      <c r="D13" s="41">
        <v>1073.1600000000001</v>
      </c>
      <c r="E13" s="41">
        <v>938.85</v>
      </c>
      <c r="F13" s="41">
        <v>811.68</v>
      </c>
      <c r="G13" s="41">
        <v>768.15</v>
      </c>
      <c r="H13" s="41">
        <v>767.04</v>
      </c>
      <c r="I13" s="41">
        <v>805.94</v>
      </c>
      <c r="J13" s="41">
        <v>876.79</v>
      </c>
      <c r="K13" s="41">
        <v>1070.1099999999999</v>
      </c>
      <c r="L13" s="41">
        <v>1143.5</v>
      </c>
      <c r="M13" s="41">
        <v>1284.43</v>
      </c>
      <c r="N13" s="41">
        <v>1465.45</v>
      </c>
      <c r="O13" s="41">
        <v>1499.14</v>
      </c>
      <c r="P13" s="41">
        <v>1507.05</v>
      </c>
      <c r="Q13" s="41">
        <v>1510.19</v>
      </c>
      <c r="R13" s="41">
        <v>1484.22</v>
      </c>
      <c r="S13" s="41">
        <v>1486.73</v>
      </c>
      <c r="T13" s="41">
        <v>1540.78</v>
      </c>
      <c r="U13" s="41">
        <v>1574.89</v>
      </c>
      <c r="V13" s="41">
        <v>1585.19</v>
      </c>
      <c r="W13" s="41">
        <v>1583.96</v>
      </c>
      <c r="X13" s="41">
        <v>1589.62</v>
      </c>
      <c r="Y13" s="41">
        <v>1565.88</v>
      </c>
      <c r="Z13" s="41">
        <v>1425.15</v>
      </c>
      <c r="AA13" s="41">
        <v>1199.5</v>
      </c>
    </row>
    <row r="14" spans="1:27" ht="12.75" hidden="1" customHeight="1" outlineLevel="1" x14ac:dyDescent="0.2">
      <c r="A14" s="99" t="s">
        <v>1664</v>
      </c>
      <c r="B14" s="60" t="s">
        <v>90</v>
      </c>
      <c r="C14" s="40" t="s">
        <v>79</v>
      </c>
      <c r="D14" s="41">
        <f t="shared" ref="D14:AA14" si="4">$D$9</f>
        <v>1071.42</v>
      </c>
      <c r="E14" s="41">
        <f t="shared" si="4"/>
        <v>1071.42</v>
      </c>
      <c r="F14" s="41">
        <f t="shared" si="4"/>
        <v>1071.42</v>
      </c>
      <c r="G14" s="41">
        <f t="shared" si="4"/>
        <v>1071.42</v>
      </c>
      <c r="H14" s="41">
        <f t="shared" si="4"/>
        <v>1071.42</v>
      </c>
      <c r="I14" s="41">
        <f t="shared" si="4"/>
        <v>1071.42</v>
      </c>
      <c r="J14" s="41">
        <f t="shared" si="4"/>
        <v>1071.42</v>
      </c>
      <c r="K14" s="41">
        <f t="shared" si="4"/>
        <v>1071.42</v>
      </c>
      <c r="L14" s="41">
        <f t="shared" si="4"/>
        <v>1071.42</v>
      </c>
      <c r="M14" s="41">
        <f t="shared" si="4"/>
        <v>1071.42</v>
      </c>
      <c r="N14" s="41">
        <f t="shared" si="4"/>
        <v>1071.42</v>
      </c>
      <c r="O14" s="41">
        <f t="shared" si="4"/>
        <v>1071.42</v>
      </c>
      <c r="P14" s="41">
        <f t="shared" si="4"/>
        <v>1071.42</v>
      </c>
      <c r="Q14" s="41">
        <f t="shared" si="4"/>
        <v>1071.42</v>
      </c>
      <c r="R14" s="41">
        <f t="shared" si="4"/>
        <v>1071.42</v>
      </c>
      <c r="S14" s="41">
        <f t="shared" si="4"/>
        <v>1071.42</v>
      </c>
      <c r="T14" s="41">
        <f t="shared" si="4"/>
        <v>1071.42</v>
      </c>
      <c r="U14" s="41">
        <f t="shared" si="4"/>
        <v>1071.42</v>
      </c>
      <c r="V14" s="41">
        <f t="shared" si="4"/>
        <v>1071.42</v>
      </c>
      <c r="W14" s="41">
        <f t="shared" si="4"/>
        <v>1071.42</v>
      </c>
      <c r="X14" s="41">
        <f t="shared" si="4"/>
        <v>1071.42</v>
      </c>
      <c r="Y14" s="41">
        <f t="shared" si="4"/>
        <v>1071.42</v>
      </c>
      <c r="Z14" s="41">
        <f t="shared" si="4"/>
        <v>1071.42</v>
      </c>
      <c r="AA14" s="41">
        <f t="shared" si="4"/>
        <v>1071.42</v>
      </c>
    </row>
    <row r="15" spans="1:27" ht="12.75" hidden="1" customHeight="1" outlineLevel="1" x14ac:dyDescent="0.2">
      <c r="A15" s="99" t="s">
        <v>1665</v>
      </c>
      <c r="B15" s="60" t="s">
        <v>83</v>
      </c>
      <c r="C15" s="40" t="s">
        <v>79</v>
      </c>
      <c r="D15" s="41">
        <v>3.72</v>
      </c>
      <c r="E15" s="41">
        <v>3.72</v>
      </c>
      <c r="F15" s="41">
        <v>3.72</v>
      </c>
      <c r="G15" s="41">
        <v>3.72</v>
      </c>
      <c r="H15" s="41">
        <v>3.72</v>
      </c>
      <c r="I15" s="41">
        <v>3.72</v>
      </c>
      <c r="J15" s="41">
        <v>3.72</v>
      </c>
      <c r="K15" s="41">
        <v>3.72</v>
      </c>
      <c r="L15" s="41">
        <v>3.72</v>
      </c>
      <c r="M15" s="41">
        <v>3.72</v>
      </c>
      <c r="N15" s="41">
        <v>3.72</v>
      </c>
      <c r="O15" s="41">
        <v>3.72</v>
      </c>
      <c r="P15" s="41">
        <v>3.72</v>
      </c>
      <c r="Q15" s="41">
        <v>3.72</v>
      </c>
      <c r="R15" s="41">
        <v>3.72</v>
      </c>
      <c r="S15" s="41">
        <v>3.72</v>
      </c>
      <c r="T15" s="41">
        <v>3.72</v>
      </c>
      <c r="U15" s="41">
        <v>3.72</v>
      </c>
      <c r="V15" s="41">
        <v>3.72</v>
      </c>
      <c r="W15" s="41">
        <v>3.72</v>
      </c>
      <c r="X15" s="41">
        <v>3.72</v>
      </c>
      <c r="Y15" s="41">
        <v>3.72</v>
      </c>
      <c r="Z15" s="41">
        <v>3.72</v>
      </c>
      <c r="AA15" s="41">
        <v>3.72</v>
      </c>
    </row>
    <row r="16" spans="1:27" ht="12.75" hidden="1" customHeight="1" outlineLevel="1" x14ac:dyDescent="0.2">
      <c r="A16" s="99" t="s">
        <v>1666</v>
      </c>
      <c r="B16" s="60" t="s">
        <v>81</v>
      </c>
      <c r="C16" s="40" t="s">
        <v>79</v>
      </c>
      <c r="D16" s="41">
        <f>$D$11</f>
        <v>264.79000000000002</v>
      </c>
      <c r="E16" s="41">
        <f t="shared" ref="E16:AA16" si="5">$D$11</f>
        <v>264.79000000000002</v>
      </c>
      <c r="F16" s="41">
        <f t="shared" si="5"/>
        <v>264.79000000000002</v>
      </c>
      <c r="G16" s="41">
        <f t="shared" si="5"/>
        <v>264.79000000000002</v>
      </c>
      <c r="H16" s="41">
        <f t="shared" si="5"/>
        <v>264.79000000000002</v>
      </c>
      <c r="I16" s="41">
        <f t="shared" si="5"/>
        <v>264.79000000000002</v>
      </c>
      <c r="J16" s="41">
        <f t="shared" si="5"/>
        <v>264.79000000000002</v>
      </c>
      <c r="K16" s="41">
        <f t="shared" si="5"/>
        <v>264.79000000000002</v>
      </c>
      <c r="L16" s="41">
        <f t="shared" si="5"/>
        <v>264.79000000000002</v>
      </c>
      <c r="M16" s="41">
        <f t="shared" si="5"/>
        <v>264.79000000000002</v>
      </c>
      <c r="N16" s="41">
        <f t="shared" si="5"/>
        <v>264.79000000000002</v>
      </c>
      <c r="O16" s="41">
        <f t="shared" si="5"/>
        <v>264.79000000000002</v>
      </c>
      <c r="P16" s="41">
        <f t="shared" si="5"/>
        <v>264.79000000000002</v>
      </c>
      <c r="Q16" s="41">
        <f t="shared" si="5"/>
        <v>264.79000000000002</v>
      </c>
      <c r="R16" s="41">
        <f t="shared" si="5"/>
        <v>264.79000000000002</v>
      </c>
      <c r="S16" s="41">
        <f t="shared" si="5"/>
        <v>264.79000000000002</v>
      </c>
      <c r="T16" s="41">
        <f t="shared" si="5"/>
        <v>264.79000000000002</v>
      </c>
      <c r="U16" s="41">
        <f t="shared" si="5"/>
        <v>264.79000000000002</v>
      </c>
      <c r="V16" s="41">
        <f t="shared" si="5"/>
        <v>264.79000000000002</v>
      </c>
      <c r="W16" s="41">
        <f t="shared" si="5"/>
        <v>264.79000000000002</v>
      </c>
      <c r="X16" s="41">
        <f t="shared" si="5"/>
        <v>264.79000000000002</v>
      </c>
      <c r="Y16" s="41">
        <f t="shared" si="5"/>
        <v>264.79000000000002</v>
      </c>
      <c r="Z16" s="41">
        <f t="shared" si="5"/>
        <v>264.79000000000002</v>
      </c>
      <c r="AA16" s="41">
        <f t="shared" si="5"/>
        <v>264.79000000000002</v>
      </c>
    </row>
    <row r="17" spans="1:27" ht="12.75" customHeight="1" collapsed="1" x14ac:dyDescent="0.2">
      <c r="A17" s="98" t="s">
        <v>1667</v>
      </c>
      <c r="B17" s="25" t="str">
        <f>"03"&amp;"."&amp;$B$800&amp;"."&amp;$B$801</f>
        <v>03.01.2024</v>
      </c>
      <c r="C17" s="88" t="s">
        <v>76</v>
      </c>
      <c r="D17" s="89">
        <f>ROUND(((D18+D19+D21+D20)/1000),5)</f>
        <v>2.4234800000000001</v>
      </c>
      <c r="E17" s="89">
        <f>ROUND(((E18+E19+E21+E20)/1000),5)</f>
        <v>2.3499099999999999</v>
      </c>
      <c r="F17" s="89">
        <f>ROUND(((F18+F19+F21+F20)/1000),5)</f>
        <v>2.3250199999999999</v>
      </c>
      <c r="G17" s="89">
        <f t="shared" ref="G17:AA17" si="6">ROUND(((G18+G19+G21+G20)/1000),5)</f>
        <v>2.28573</v>
      </c>
      <c r="H17" s="89">
        <f t="shared" si="6"/>
        <v>2.2654000000000001</v>
      </c>
      <c r="I17" s="89">
        <f t="shared" si="6"/>
        <v>2.3461500000000002</v>
      </c>
      <c r="J17" s="89">
        <f t="shared" si="6"/>
        <v>2.4087700000000001</v>
      </c>
      <c r="K17" s="89">
        <f t="shared" si="6"/>
        <v>2.53281</v>
      </c>
      <c r="L17" s="89">
        <f t="shared" si="6"/>
        <v>2.6723599999999998</v>
      </c>
      <c r="M17" s="89">
        <f t="shared" si="6"/>
        <v>2.8613599999999999</v>
      </c>
      <c r="N17" s="89">
        <f t="shared" si="6"/>
        <v>2.9525700000000001</v>
      </c>
      <c r="O17" s="89">
        <f t="shared" si="6"/>
        <v>2.9852400000000001</v>
      </c>
      <c r="P17" s="89">
        <f t="shared" si="6"/>
        <v>2.98204</v>
      </c>
      <c r="Q17" s="89">
        <f t="shared" si="6"/>
        <v>2.9797099999999999</v>
      </c>
      <c r="R17" s="89">
        <f t="shared" si="6"/>
        <v>2.9306700000000001</v>
      </c>
      <c r="S17" s="89">
        <f t="shared" si="6"/>
        <v>2.9174799999999999</v>
      </c>
      <c r="T17" s="89">
        <f t="shared" si="6"/>
        <v>2.9876499999999999</v>
      </c>
      <c r="U17" s="89">
        <f t="shared" si="6"/>
        <v>3.0327999999999999</v>
      </c>
      <c r="V17" s="89">
        <f t="shared" si="6"/>
        <v>3.04339</v>
      </c>
      <c r="W17" s="89">
        <f t="shared" si="6"/>
        <v>3.02529</v>
      </c>
      <c r="X17" s="89">
        <f t="shared" si="6"/>
        <v>2.9952100000000002</v>
      </c>
      <c r="Y17" s="89">
        <f t="shared" si="6"/>
        <v>2.8865599999999998</v>
      </c>
      <c r="Z17" s="89">
        <f t="shared" si="6"/>
        <v>2.7039499999999999</v>
      </c>
      <c r="AA17" s="89">
        <f t="shared" si="6"/>
        <v>2.5312000000000001</v>
      </c>
    </row>
    <row r="18" spans="1:27" ht="12.75" hidden="1" customHeight="1" outlineLevel="1" x14ac:dyDescent="0.2">
      <c r="A18" s="99" t="s">
        <v>1668</v>
      </c>
      <c r="B18" s="60" t="s">
        <v>238</v>
      </c>
      <c r="C18" s="40" t="s">
        <v>79</v>
      </c>
      <c r="D18" s="41">
        <v>1083.55</v>
      </c>
      <c r="E18" s="41">
        <v>1009.98</v>
      </c>
      <c r="F18" s="41">
        <v>985.09</v>
      </c>
      <c r="G18" s="41">
        <v>945.8</v>
      </c>
      <c r="H18" s="41">
        <v>925.47</v>
      </c>
      <c r="I18" s="41">
        <v>1006.22</v>
      </c>
      <c r="J18" s="41">
        <v>1068.8399999999999</v>
      </c>
      <c r="K18" s="41">
        <v>1192.8800000000001</v>
      </c>
      <c r="L18" s="41">
        <v>1332.43</v>
      </c>
      <c r="M18" s="41">
        <v>1521.43</v>
      </c>
      <c r="N18" s="41">
        <v>1612.64</v>
      </c>
      <c r="O18" s="41">
        <v>1645.31</v>
      </c>
      <c r="P18" s="41">
        <v>1642.11</v>
      </c>
      <c r="Q18" s="41">
        <v>1639.78</v>
      </c>
      <c r="R18" s="41">
        <v>1590.74</v>
      </c>
      <c r="S18" s="41">
        <v>1577.55</v>
      </c>
      <c r="T18" s="41">
        <v>1647.72</v>
      </c>
      <c r="U18" s="41">
        <v>1692.87</v>
      </c>
      <c r="V18" s="41">
        <v>1703.46</v>
      </c>
      <c r="W18" s="41">
        <v>1685.36</v>
      </c>
      <c r="X18" s="41">
        <v>1655.28</v>
      </c>
      <c r="Y18" s="41">
        <v>1546.63</v>
      </c>
      <c r="Z18" s="41">
        <v>1364.02</v>
      </c>
      <c r="AA18" s="41">
        <v>1191.27</v>
      </c>
    </row>
    <row r="19" spans="1:27" ht="12.75" hidden="1" customHeight="1" outlineLevel="1" x14ac:dyDescent="0.2">
      <c r="A19" s="99" t="s">
        <v>1669</v>
      </c>
      <c r="B19" s="60" t="s">
        <v>90</v>
      </c>
      <c r="C19" s="40" t="s">
        <v>79</v>
      </c>
      <c r="D19" s="41">
        <f t="shared" ref="D19:AA19" si="7">$D$9</f>
        <v>1071.42</v>
      </c>
      <c r="E19" s="41">
        <f t="shared" si="7"/>
        <v>1071.42</v>
      </c>
      <c r="F19" s="41">
        <f t="shared" si="7"/>
        <v>1071.42</v>
      </c>
      <c r="G19" s="41">
        <f t="shared" si="7"/>
        <v>1071.42</v>
      </c>
      <c r="H19" s="41">
        <f t="shared" si="7"/>
        <v>1071.42</v>
      </c>
      <c r="I19" s="41">
        <f t="shared" si="7"/>
        <v>1071.42</v>
      </c>
      <c r="J19" s="41">
        <f t="shared" si="7"/>
        <v>1071.42</v>
      </c>
      <c r="K19" s="41">
        <f t="shared" si="7"/>
        <v>1071.42</v>
      </c>
      <c r="L19" s="41">
        <f t="shared" si="7"/>
        <v>1071.42</v>
      </c>
      <c r="M19" s="41">
        <f t="shared" si="7"/>
        <v>1071.42</v>
      </c>
      <c r="N19" s="41">
        <f t="shared" si="7"/>
        <v>1071.42</v>
      </c>
      <c r="O19" s="41">
        <f t="shared" si="7"/>
        <v>1071.42</v>
      </c>
      <c r="P19" s="41">
        <f t="shared" si="7"/>
        <v>1071.42</v>
      </c>
      <c r="Q19" s="41">
        <f t="shared" si="7"/>
        <v>1071.42</v>
      </c>
      <c r="R19" s="41">
        <f t="shared" si="7"/>
        <v>1071.42</v>
      </c>
      <c r="S19" s="41">
        <f t="shared" si="7"/>
        <v>1071.42</v>
      </c>
      <c r="T19" s="41">
        <f t="shared" si="7"/>
        <v>1071.42</v>
      </c>
      <c r="U19" s="41">
        <f t="shared" si="7"/>
        <v>1071.42</v>
      </c>
      <c r="V19" s="41">
        <f t="shared" si="7"/>
        <v>1071.42</v>
      </c>
      <c r="W19" s="41">
        <f t="shared" si="7"/>
        <v>1071.42</v>
      </c>
      <c r="X19" s="41">
        <f t="shared" si="7"/>
        <v>1071.42</v>
      </c>
      <c r="Y19" s="41">
        <f t="shared" si="7"/>
        <v>1071.42</v>
      </c>
      <c r="Z19" s="41">
        <f t="shared" si="7"/>
        <v>1071.42</v>
      </c>
      <c r="AA19" s="41">
        <f t="shared" si="7"/>
        <v>1071.42</v>
      </c>
    </row>
    <row r="20" spans="1:27" ht="12.75" hidden="1" customHeight="1" outlineLevel="1" x14ac:dyDescent="0.2">
      <c r="A20" s="99" t="s">
        <v>1670</v>
      </c>
      <c r="B20" s="60" t="s">
        <v>83</v>
      </c>
      <c r="C20" s="40" t="s">
        <v>79</v>
      </c>
      <c r="D20" s="41">
        <v>3.72</v>
      </c>
      <c r="E20" s="41">
        <v>3.72</v>
      </c>
      <c r="F20" s="41">
        <v>3.72</v>
      </c>
      <c r="G20" s="41">
        <v>3.72</v>
      </c>
      <c r="H20" s="41">
        <v>3.72</v>
      </c>
      <c r="I20" s="41">
        <v>3.72</v>
      </c>
      <c r="J20" s="41">
        <v>3.72</v>
      </c>
      <c r="K20" s="41">
        <v>3.72</v>
      </c>
      <c r="L20" s="41">
        <v>3.72</v>
      </c>
      <c r="M20" s="41">
        <v>3.72</v>
      </c>
      <c r="N20" s="41">
        <v>3.72</v>
      </c>
      <c r="O20" s="41">
        <v>3.72</v>
      </c>
      <c r="P20" s="41">
        <v>3.72</v>
      </c>
      <c r="Q20" s="41">
        <v>3.72</v>
      </c>
      <c r="R20" s="41">
        <v>3.72</v>
      </c>
      <c r="S20" s="41">
        <v>3.72</v>
      </c>
      <c r="T20" s="41">
        <v>3.72</v>
      </c>
      <c r="U20" s="41">
        <v>3.72</v>
      </c>
      <c r="V20" s="41">
        <v>3.72</v>
      </c>
      <c r="W20" s="41">
        <v>3.72</v>
      </c>
      <c r="X20" s="41">
        <v>3.72</v>
      </c>
      <c r="Y20" s="41">
        <v>3.72</v>
      </c>
      <c r="Z20" s="41">
        <v>3.72</v>
      </c>
      <c r="AA20" s="41">
        <v>3.72</v>
      </c>
    </row>
    <row r="21" spans="1:27" ht="12.75" hidden="1" customHeight="1" outlineLevel="1" x14ac:dyDescent="0.2">
      <c r="A21" s="99" t="s">
        <v>1671</v>
      </c>
      <c r="B21" s="60" t="s">
        <v>81</v>
      </c>
      <c r="C21" s="40" t="s">
        <v>79</v>
      </c>
      <c r="D21" s="41">
        <f>$D$11</f>
        <v>264.79000000000002</v>
      </c>
      <c r="E21" s="41">
        <f t="shared" ref="E21:AA21" si="8">$D$11</f>
        <v>264.79000000000002</v>
      </c>
      <c r="F21" s="41">
        <f t="shared" si="8"/>
        <v>264.79000000000002</v>
      </c>
      <c r="G21" s="41">
        <f t="shared" si="8"/>
        <v>264.79000000000002</v>
      </c>
      <c r="H21" s="41">
        <f t="shared" si="8"/>
        <v>264.79000000000002</v>
      </c>
      <c r="I21" s="41">
        <f t="shared" si="8"/>
        <v>264.79000000000002</v>
      </c>
      <c r="J21" s="41">
        <f t="shared" si="8"/>
        <v>264.79000000000002</v>
      </c>
      <c r="K21" s="41">
        <f t="shared" si="8"/>
        <v>264.79000000000002</v>
      </c>
      <c r="L21" s="41">
        <f t="shared" si="8"/>
        <v>264.79000000000002</v>
      </c>
      <c r="M21" s="41">
        <f t="shared" si="8"/>
        <v>264.79000000000002</v>
      </c>
      <c r="N21" s="41">
        <f t="shared" si="8"/>
        <v>264.79000000000002</v>
      </c>
      <c r="O21" s="41">
        <f t="shared" si="8"/>
        <v>264.79000000000002</v>
      </c>
      <c r="P21" s="41">
        <f t="shared" si="8"/>
        <v>264.79000000000002</v>
      </c>
      <c r="Q21" s="41">
        <f t="shared" si="8"/>
        <v>264.79000000000002</v>
      </c>
      <c r="R21" s="41">
        <f t="shared" si="8"/>
        <v>264.79000000000002</v>
      </c>
      <c r="S21" s="41">
        <f t="shared" si="8"/>
        <v>264.79000000000002</v>
      </c>
      <c r="T21" s="41">
        <f t="shared" si="8"/>
        <v>264.79000000000002</v>
      </c>
      <c r="U21" s="41">
        <f t="shared" si="8"/>
        <v>264.79000000000002</v>
      </c>
      <c r="V21" s="41">
        <f t="shared" si="8"/>
        <v>264.79000000000002</v>
      </c>
      <c r="W21" s="41">
        <f t="shared" si="8"/>
        <v>264.79000000000002</v>
      </c>
      <c r="X21" s="41">
        <f t="shared" si="8"/>
        <v>264.79000000000002</v>
      </c>
      <c r="Y21" s="41">
        <f t="shared" si="8"/>
        <v>264.79000000000002</v>
      </c>
      <c r="Z21" s="41">
        <f t="shared" si="8"/>
        <v>264.79000000000002</v>
      </c>
      <c r="AA21" s="41">
        <f t="shared" si="8"/>
        <v>264.79000000000002</v>
      </c>
    </row>
    <row r="22" spans="1:27" ht="12.75" customHeight="1" collapsed="1" x14ac:dyDescent="0.2">
      <c r="A22" s="98" t="s">
        <v>1672</v>
      </c>
      <c r="B22" s="25" t="str">
        <f>"04"&amp;"."&amp;$B$800&amp;"."&amp;$B$801</f>
        <v>04.01.2024</v>
      </c>
      <c r="C22" s="88" t="s">
        <v>76</v>
      </c>
      <c r="D22" s="89">
        <f>ROUND(((D23+D24+D26+D25)/1000),5)</f>
        <v>2.5360800000000001</v>
      </c>
      <c r="E22" s="89">
        <f>ROUND(((E23+E24+E26+E25)/1000),5)</f>
        <v>2.4257399999999998</v>
      </c>
      <c r="F22" s="89">
        <f>ROUND(((F23+F24+F26+F25)/1000),5)</f>
        <v>2.3485299999999998</v>
      </c>
      <c r="G22" s="89">
        <f t="shared" ref="G22:AA22" si="9">ROUND(((G23+G24+G26+G25)/1000),5)</f>
        <v>2.29833</v>
      </c>
      <c r="H22" s="89">
        <f t="shared" si="9"/>
        <v>2.3064300000000002</v>
      </c>
      <c r="I22" s="89">
        <f t="shared" si="9"/>
        <v>2.3450000000000002</v>
      </c>
      <c r="J22" s="89">
        <f t="shared" si="9"/>
        <v>2.3800300000000001</v>
      </c>
      <c r="K22" s="89">
        <f t="shared" si="9"/>
        <v>2.5414099999999999</v>
      </c>
      <c r="L22" s="89">
        <f t="shared" si="9"/>
        <v>2.7814299999999998</v>
      </c>
      <c r="M22" s="89">
        <f t="shared" si="9"/>
        <v>2.9891000000000001</v>
      </c>
      <c r="N22" s="89">
        <f t="shared" si="9"/>
        <v>3.1656499999999999</v>
      </c>
      <c r="O22" s="89">
        <f t="shared" si="9"/>
        <v>3.1915900000000001</v>
      </c>
      <c r="P22" s="89">
        <f t="shared" si="9"/>
        <v>3.19381</v>
      </c>
      <c r="Q22" s="89">
        <f t="shared" si="9"/>
        <v>3.1956500000000001</v>
      </c>
      <c r="R22" s="89">
        <f t="shared" si="9"/>
        <v>3.1614399999999998</v>
      </c>
      <c r="S22" s="89">
        <f t="shared" si="9"/>
        <v>3.1422300000000001</v>
      </c>
      <c r="T22" s="89">
        <f t="shared" si="9"/>
        <v>3.1888899999999998</v>
      </c>
      <c r="U22" s="89">
        <f t="shared" si="9"/>
        <v>3.2142200000000001</v>
      </c>
      <c r="V22" s="89">
        <f t="shared" si="9"/>
        <v>3.1998700000000002</v>
      </c>
      <c r="W22" s="89">
        <f t="shared" si="9"/>
        <v>3.1852999999999998</v>
      </c>
      <c r="X22" s="89">
        <f t="shared" si="9"/>
        <v>3.1670199999999999</v>
      </c>
      <c r="Y22" s="89">
        <f t="shared" si="9"/>
        <v>2.99153</v>
      </c>
      <c r="Z22" s="89">
        <f t="shared" si="9"/>
        <v>2.8603100000000001</v>
      </c>
      <c r="AA22" s="89">
        <f t="shared" si="9"/>
        <v>2.6421399999999999</v>
      </c>
    </row>
    <row r="23" spans="1:27" ht="12.75" hidden="1" customHeight="1" outlineLevel="1" x14ac:dyDescent="0.2">
      <c r="A23" s="99" t="s">
        <v>1673</v>
      </c>
      <c r="B23" s="60" t="s">
        <v>238</v>
      </c>
      <c r="C23" s="40" t="s">
        <v>79</v>
      </c>
      <c r="D23" s="41">
        <v>1196.1500000000001</v>
      </c>
      <c r="E23" s="41">
        <v>1085.81</v>
      </c>
      <c r="F23" s="41">
        <v>1008.6</v>
      </c>
      <c r="G23" s="41">
        <v>958.4</v>
      </c>
      <c r="H23" s="41">
        <v>966.5</v>
      </c>
      <c r="I23" s="41">
        <v>1005.07</v>
      </c>
      <c r="J23" s="41">
        <v>1040.0999999999999</v>
      </c>
      <c r="K23" s="41">
        <v>1201.48</v>
      </c>
      <c r="L23" s="41">
        <v>1441.5</v>
      </c>
      <c r="M23" s="41">
        <v>1649.17</v>
      </c>
      <c r="N23" s="41">
        <v>1825.72</v>
      </c>
      <c r="O23" s="41">
        <v>1851.66</v>
      </c>
      <c r="P23" s="41">
        <v>1853.88</v>
      </c>
      <c r="Q23" s="41">
        <v>1855.72</v>
      </c>
      <c r="R23" s="41">
        <v>1821.51</v>
      </c>
      <c r="S23" s="41">
        <v>1802.3</v>
      </c>
      <c r="T23" s="41">
        <v>1848.96</v>
      </c>
      <c r="U23" s="41">
        <v>1874.29</v>
      </c>
      <c r="V23" s="41">
        <v>1859.94</v>
      </c>
      <c r="W23" s="41">
        <v>1845.37</v>
      </c>
      <c r="X23" s="41">
        <v>1827.09</v>
      </c>
      <c r="Y23" s="41">
        <v>1651.6</v>
      </c>
      <c r="Z23" s="41">
        <v>1520.38</v>
      </c>
      <c r="AA23" s="41">
        <v>1302.21</v>
      </c>
    </row>
    <row r="24" spans="1:27" ht="12.75" hidden="1" customHeight="1" outlineLevel="1" x14ac:dyDescent="0.2">
      <c r="A24" s="99" t="s">
        <v>1674</v>
      </c>
      <c r="B24" s="60" t="s">
        <v>90</v>
      </c>
      <c r="C24" s="40" t="s">
        <v>79</v>
      </c>
      <c r="D24" s="41">
        <f t="shared" ref="D24:AA24" si="10">$D$9</f>
        <v>1071.42</v>
      </c>
      <c r="E24" s="41">
        <f t="shared" si="10"/>
        <v>1071.42</v>
      </c>
      <c r="F24" s="41">
        <f t="shared" si="10"/>
        <v>1071.42</v>
      </c>
      <c r="G24" s="41">
        <f t="shared" si="10"/>
        <v>1071.42</v>
      </c>
      <c r="H24" s="41">
        <f t="shared" si="10"/>
        <v>1071.42</v>
      </c>
      <c r="I24" s="41">
        <f t="shared" si="10"/>
        <v>1071.42</v>
      </c>
      <c r="J24" s="41">
        <f t="shared" si="10"/>
        <v>1071.42</v>
      </c>
      <c r="K24" s="41">
        <f t="shared" si="10"/>
        <v>1071.42</v>
      </c>
      <c r="L24" s="41">
        <f t="shared" si="10"/>
        <v>1071.42</v>
      </c>
      <c r="M24" s="41">
        <f t="shared" si="10"/>
        <v>1071.42</v>
      </c>
      <c r="N24" s="41">
        <f t="shared" si="10"/>
        <v>1071.42</v>
      </c>
      <c r="O24" s="41">
        <f t="shared" si="10"/>
        <v>1071.42</v>
      </c>
      <c r="P24" s="41">
        <f t="shared" si="10"/>
        <v>1071.42</v>
      </c>
      <c r="Q24" s="41">
        <f t="shared" si="10"/>
        <v>1071.42</v>
      </c>
      <c r="R24" s="41">
        <f t="shared" si="10"/>
        <v>1071.42</v>
      </c>
      <c r="S24" s="41">
        <f t="shared" si="10"/>
        <v>1071.42</v>
      </c>
      <c r="T24" s="41">
        <f t="shared" si="10"/>
        <v>1071.42</v>
      </c>
      <c r="U24" s="41">
        <f t="shared" si="10"/>
        <v>1071.42</v>
      </c>
      <c r="V24" s="41">
        <f t="shared" si="10"/>
        <v>1071.42</v>
      </c>
      <c r="W24" s="41">
        <f t="shared" si="10"/>
        <v>1071.42</v>
      </c>
      <c r="X24" s="41">
        <f t="shared" si="10"/>
        <v>1071.42</v>
      </c>
      <c r="Y24" s="41">
        <f t="shared" si="10"/>
        <v>1071.42</v>
      </c>
      <c r="Z24" s="41">
        <f t="shared" si="10"/>
        <v>1071.42</v>
      </c>
      <c r="AA24" s="41">
        <f t="shared" si="10"/>
        <v>1071.42</v>
      </c>
    </row>
    <row r="25" spans="1:27" ht="12.75" hidden="1" customHeight="1" outlineLevel="1" x14ac:dyDescent="0.2">
      <c r="A25" s="99" t="s">
        <v>1675</v>
      </c>
      <c r="B25" s="60" t="s">
        <v>83</v>
      </c>
      <c r="C25" s="40" t="s">
        <v>79</v>
      </c>
      <c r="D25" s="41">
        <v>3.72</v>
      </c>
      <c r="E25" s="41">
        <v>3.72</v>
      </c>
      <c r="F25" s="41">
        <v>3.72</v>
      </c>
      <c r="G25" s="41">
        <v>3.72</v>
      </c>
      <c r="H25" s="41">
        <v>3.72</v>
      </c>
      <c r="I25" s="41">
        <v>3.72</v>
      </c>
      <c r="J25" s="41">
        <v>3.72</v>
      </c>
      <c r="K25" s="41">
        <v>3.72</v>
      </c>
      <c r="L25" s="41">
        <v>3.72</v>
      </c>
      <c r="M25" s="41">
        <v>3.72</v>
      </c>
      <c r="N25" s="41">
        <v>3.72</v>
      </c>
      <c r="O25" s="41">
        <v>3.72</v>
      </c>
      <c r="P25" s="41">
        <v>3.72</v>
      </c>
      <c r="Q25" s="41">
        <v>3.72</v>
      </c>
      <c r="R25" s="41">
        <v>3.72</v>
      </c>
      <c r="S25" s="41">
        <v>3.72</v>
      </c>
      <c r="T25" s="41">
        <v>3.72</v>
      </c>
      <c r="U25" s="41">
        <v>3.72</v>
      </c>
      <c r="V25" s="41">
        <v>3.72</v>
      </c>
      <c r="W25" s="41">
        <v>3.72</v>
      </c>
      <c r="X25" s="41">
        <v>3.72</v>
      </c>
      <c r="Y25" s="41">
        <v>3.72</v>
      </c>
      <c r="Z25" s="41">
        <v>3.72</v>
      </c>
      <c r="AA25" s="41">
        <v>3.72</v>
      </c>
    </row>
    <row r="26" spans="1:27" ht="12.75" hidden="1" customHeight="1" outlineLevel="1" x14ac:dyDescent="0.2">
      <c r="A26" s="99" t="s">
        <v>1676</v>
      </c>
      <c r="B26" s="60" t="s">
        <v>81</v>
      </c>
      <c r="C26" s="40" t="s">
        <v>79</v>
      </c>
      <c r="D26" s="41">
        <f>$D$11</f>
        <v>264.79000000000002</v>
      </c>
      <c r="E26" s="41">
        <f t="shared" ref="E26:AA26" si="11">$D$11</f>
        <v>264.79000000000002</v>
      </c>
      <c r="F26" s="41">
        <f t="shared" si="11"/>
        <v>264.79000000000002</v>
      </c>
      <c r="G26" s="41">
        <f t="shared" si="11"/>
        <v>264.79000000000002</v>
      </c>
      <c r="H26" s="41">
        <f t="shared" si="11"/>
        <v>264.79000000000002</v>
      </c>
      <c r="I26" s="41">
        <f t="shared" si="11"/>
        <v>264.79000000000002</v>
      </c>
      <c r="J26" s="41">
        <f t="shared" si="11"/>
        <v>264.79000000000002</v>
      </c>
      <c r="K26" s="41">
        <f t="shared" si="11"/>
        <v>264.79000000000002</v>
      </c>
      <c r="L26" s="41">
        <f t="shared" si="11"/>
        <v>264.79000000000002</v>
      </c>
      <c r="M26" s="41">
        <f t="shared" si="11"/>
        <v>264.79000000000002</v>
      </c>
      <c r="N26" s="41">
        <f t="shared" si="11"/>
        <v>264.79000000000002</v>
      </c>
      <c r="O26" s="41">
        <f t="shared" si="11"/>
        <v>264.79000000000002</v>
      </c>
      <c r="P26" s="41">
        <f t="shared" si="11"/>
        <v>264.79000000000002</v>
      </c>
      <c r="Q26" s="41">
        <f t="shared" si="11"/>
        <v>264.79000000000002</v>
      </c>
      <c r="R26" s="41">
        <f t="shared" si="11"/>
        <v>264.79000000000002</v>
      </c>
      <c r="S26" s="41">
        <f t="shared" si="11"/>
        <v>264.79000000000002</v>
      </c>
      <c r="T26" s="41">
        <f t="shared" si="11"/>
        <v>264.79000000000002</v>
      </c>
      <c r="U26" s="41">
        <f t="shared" si="11"/>
        <v>264.79000000000002</v>
      </c>
      <c r="V26" s="41">
        <f t="shared" si="11"/>
        <v>264.79000000000002</v>
      </c>
      <c r="W26" s="41">
        <f t="shared" si="11"/>
        <v>264.79000000000002</v>
      </c>
      <c r="X26" s="41">
        <f t="shared" si="11"/>
        <v>264.79000000000002</v>
      </c>
      <c r="Y26" s="41">
        <f t="shared" si="11"/>
        <v>264.79000000000002</v>
      </c>
      <c r="Z26" s="41">
        <f t="shared" si="11"/>
        <v>264.79000000000002</v>
      </c>
      <c r="AA26" s="41">
        <f t="shared" si="11"/>
        <v>264.79000000000002</v>
      </c>
    </row>
    <row r="27" spans="1:27" ht="12.75" customHeight="1" collapsed="1" x14ac:dyDescent="0.2">
      <c r="A27" s="98" t="s">
        <v>1677</v>
      </c>
      <c r="B27" s="25" t="str">
        <f>"05"&amp;"."&amp;$B$800&amp;"."&amp;$B$801</f>
        <v>05.01.2024</v>
      </c>
      <c r="C27" s="88" t="s">
        <v>76</v>
      </c>
      <c r="D27" s="89">
        <f>ROUND(((D28+D29+D31+D30)/1000),5)</f>
        <v>2.5934599999999999</v>
      </c>
      <c r="E27" s="89">
        <f>ROUND(((E28+E29+E31+E30)/1000),5)</f>
        <v>2.5345900000000001</v>
      </c>
      <c r="F27" s="89">
        <f>ROUND(((F28+F29+F31+F30)/1000),5)</f>
        <v>2.4774600000000002</v>
      </c>
      <c r="G27" s="89">
        <f t="shared" ref="G27:AA27" si="12">ROUND(((G28+G29+G31+G30)/1000),5)</f>
        <v>2.41933</v>
      </c>
      <c r="H27" s="89">
        <f t="shared" si="12"/>
        <v>2.41845</v>
      </c>
      <c r="I27" s="89">
        <f t="shared" si="12"/>
        <v>2.4259300000000001</v>
      </c>
      <c r="J27" s="89">
        <f t="shared" si="12"/>
        <v>2.45214</v>
      </c>
      <c r="K27" s="89">
        <f t="shared" si="12"/>
        <v>2.5838299999999998</v>
      </c>
      <c r="L27" s="89">
        <f t="shared" si="12"/>
        <v>2.84355</v>
      </c>
      <c r="M27" s="89">
        <f t="shared" si="12"/>
        <v>3.0034800000000001</v>
      </c>
      <c r="N27" s="89">
        <f t="shared" si="12"/>
        <v>3.1807300000000001</v>
      </c>
      <c r="O27" s="89">
        <f t="shared" si="12"/>
        <v>3.2094200000000002</v>
      </c>
      <c r="P27" s="89">
        <f t="shared" si="12"/>
        <v>3.2137099999999998</v>
      </c>
      <c r="Q27" s="89">
        <f t="shared" si="12"/>
        <v>3.2161300000000002</v>
      </c>
      <c r="R27" s="89">
        <f t="shared" si="12"/>
        <v>3.1865399999999999</v>
      </c>
      <c r="S27" s="89">
        <f t="shared" si="12"/>
        <v>3.1788699999999999</v>
      </c>
      <c r="T27" s="89">
        <f t="shared" si="12"/>
        <v>3.2184400000000002</v>
      </c>
      <c r="U27" s="89">
        <f t="shared" si="12"/>
        <v>3.2379699999999998</v>
      </c>
      <c r="V27" s="89">
        <f t="shared" si="12"/>
        <v>3.2265000000000001</v>
      </c>
      <c r="W27" s="89">
        <f t="shared" si="12"/>
        <v>3.19909</v>
      </c>
      <c r="X27" s="89">
        <f t="shared" si="12"/>
        <v>3.1425200000000002</v>
      </c>
      <c r="Y27" s="89">
        <f t="shared" si="12"/>
        <v>2.99749</v>
      </c>
      <c r="Z27" s="89">
        <f t="shared" si="12"/>
        <v>2.77427</v>
      </c>
      <c r="AA27" s="89">
        <f t="shared" si="12"/>
        <v>2.6283300000000001</v>
      </c>
    </row>
    <row r="28" spans="1:27" ht="12.75" hidden="1" customHeight="1" outlineLevel="1" x14ac:dyDescent="0.2">
      <c r="A28" s="99" t="s">
        <v>1678</v>
      </c>
      <c r="B28" s="60" t="s">
        <v>238</v>
      </c>
      <c r="C28" s="40" t="s">
        <v>79</v>
      </c>
      <c r="D28" s="41">
        <v>1253.53</v>
      </c>
      <c r="E28" s="41">
        <v>1194.6600000000001</v>
      </c>
      <c r="F28" s="41">
        <v>1137.53</v>
      </c>
      <c r="G28" s="41">
        <v>1079.4000000000001</v>
      </c>
      <c r="H28" s="41">
        <v>1078.52</v>
      </c>
      <c r="I28" s="41">
        <v>1086</v>
      </c>
      <c r="J28" s="41">
        <v>1112.21</v>
      </c>
      <c r="K28" s="41">
        <v>1243.9000000000001</v>
      </c>
      <c r="L28" s="41">
        <v>1503.62</v>
      </c>
      <c r="M28" s="41">
        <v>1663.55</v>
      </c>
      <c r="N28" s="41">
        <v>1840.8</v>
      </c>
      <c r="O28" s="41">
        <v>1869.49</v>
      </c>
      <c r="P28" s="41">
        <v>1873.78</v>
      </c>
      <c r="Q28" s="41">
        <v>1876.2</v>
      </c>
      <c r="R28" s="41">
        <v>1846.61</v>
      </c>
      <c r="S28" s="41">
        <v>1838.94</v>
      </c>
      <c r="T28" s="41">
        <v>1878.51</v>
      </c>
      <c r="U28" s="41">
        <v>1898.04</v>
      </c>
      <c r="V28" s="41">
        <v>1886.57</v>
      </c>
      <c r="W28" s="41">
        <v>1859.16</v>
      </c>
      <c r="X28" s="41">
        <v>1802.59</v>
      </c>
      <c r="Y28" s="41">
        <v>1657.56</v>
      </c>
      <c r="Z28" s="41">
        <v>1434.34</v>
      </c>
      <c r="AA28" s="41">
        <v>1288.4000000000001</v>
      </c>
    </row>
    <row r="29" spans="1:27" ht="12.75" hidden="1" customHeight="1" outlineLevel="1" x14ac:dyDescent="0.2">
      <c r="A29" s="99" t="s">
        <v>1679</v>
      </c>
      <c r="B29" s="60" t="s">
        <v>90</v>
      </c>
      <c r="C29" s="40" t="s">
        <v>79</v>
      </c>
      <c r="D29" s="41">
        <f t="shared" ref="D29:AA29" si="13">$D$9</f>
        <v>1071.42</v>
      </c>
      <c r="E29" s="41">
        <f t="shared" si="13"/>
        <v>1071.42</v>
      </c>
      <c r="F29" s="41">
        <f t="shared" si="13"/>
        <v>1071.42</v>
      </c>
      <c r="G29" s="41">
        <f t="shared" si="13"/>
        <v>1071.42</v>
      </c>
      <c r="H29" s="41">
        <f t="shared" si="13"/>
        <v>1071.42</v>
      </c>
      <c r="I29" s="41">
        <f t="shared" si="13"/>
        <v>1071.42</v>
      </c>
      <c r="J29" s="41">
        <f t="shared" si="13"/>
        <v>1071.42</v>
      </c>
      <c r="K29" s="41">
        <f t="shared" si="13"/>
        <v>1071.42</v>
      </c>
      <c r="L29" s="41">
        <f t="shared" si="13"/>
        <v>1071.42</v>
      </c>
      <c r="M29" s="41">
        <f t="shared" si="13"/>
        <v>1071.42</v>
      </c>
      <c r="N29" s="41">
        <f t="shared" si="13"/>
        <v>1071.42</v>
      </c>
      <c r="O29" s="41">
        <f t="shared" si="13"/>
        <v>1071.42</v>
      </c>
      <c r="P29" s="41">
        <f t="shared" si="13"/>
        <v>1071.42</v>
      </c>
      <c r="Q29" s="41">
        <f t="shared" si="13"/>
        <v>1071.42</v>
      </c>
      <c r="R29" s="41">
        <f t="shared" si="13"/>
        <v>1071.42</v>
      </c>
      <c r="S29" s="41">
        <f t="shared" si="13"/>
        <v>1071.42</v>
      </c>
      <c r="T29" s="41">
        <f t="shared" si="13"/>
        <v>1071.42</v>
      </c>
      <c r="U29" s="41">
        <f t="shared" si="13"/>
        <v>1071.42</v>
      </c>
      <c r="V29" s="41">
        <f t="shared" si="13"/>
        <v>1071.42</v>
      </c>
      <c r="W29" s="41">
        <f t="shared" si="13"/>
        <v>1071.42</v>
      </c>
      <c r="X29" s="41">
        <f t="shared" si="13"/>
        <v>1071.42</v>
      </c>
      <c r="Y29" s="41">
        <f t="shared" si="13"/>
        <v>1071.42</v>
      </c>
      <c r="Z29" s="41">
        <f t="shared" si="13"/>
        <v>1071.42</v>
      </c>
      <c r="AA29" s="41">
        <f t="shared" si="13"/>
        <v>1071.42</v>
      </c>
    </row>
    <row r="30" spans="1:27" ht="12.75" hidden="1" customHeight="1" outlineLevel="1" x14ac:dyDescent="0.2">
      <c r="A30" s="99" t="s">
        <v>1680</v>
      </c>
      <c r="B30" s="60" t="s">
        <v>83</v>
      </c>
      <c r="C30" s="40" t="s">
        <v>79</v>
      </c>
      <c r="D30" s="41">
        <v>3.72</v>
      </c>
      <c r="E30" s="41">
        <v>3.72</v>
      </c>
      <c r="F30" s="41">
        <v>3.72</v>
      </c>
      <c r="G30" s="41">
        <v>3.72</v>
      </c>
      <c r="H30" s="41">
        <v>3.72</v>
      </c>
      <c r="I30" s="41">
        <v>3.72</v>
      </c>
      <c r="J30" s="41">
        <v>3.72</v>
      </c>
      <c r="K30" s="41">
        <v>3.72</v>
      </c>
      <c r="L30" s="41">
        <v>3.72</v>
      </c>
      <c r="M30" s="41">
        <v>3.72</v>
      </c>
      <c r="N30" s="41">
        <v>3.72</v>
      </c>
      <c r="O30" s="41">
        <v>3.72</v>
      </c>
      <c r="P30" s="41">
        <v>3.72</v>
      </c>
      <c r="Q30" s="41">
        <v>3.72</v>
      </c>
      <c r="R30" s="41">
        <v>3.72</v>
      </c>
      <c r="S30" s="41">
        <v>3.72</v>
      </c>
      <c r="T30" s="41">
        <v>3.72</v>
      </c>
      <c r="U30" s="41">
        <v>3.72</v>
      </c>
      <c r="V30" s="41">
        <v>3.72</v>
      </c>
      <c r="W30" s="41">
        <v>3.72</v>
      </c>
      <c r="X30" s="41">
        <v>3.72</v>
      </c>
      <c r="Y30" s="41">
        <v>3.72</v>
      </c>
      <c r="Z30" s="41">
        <v>3.72</v>
      </c>
      <c r="AA30" s="41">
        <v>3.72</v>
      </c>
    </row>
    <row r="31" spans="1:27" ht="12.75" hidden="1" customHeight="1" outlineLevel="1" x14ac:dyDescent="0.2">
      <c r="A31" s="99" t="s">
        <v>1681</v>
      </c>
      <c r="B31" s="60" t="s">
        <v>81</v>
      </c>
      <c r="C31" s="40" t="s">
        <v>79</v>
      </c>
      <c r="D31" s="41">
        <f>$D$11</f>
        <v>264.79000000000002</v>
      </c>
      <c r="E31" s="41">
        <f t="shared" ref="E31:AA31" si="14">$D$11</f>
        <v>264.79000000000002</v>
      </c>
      <c r="F31" s="41">
        <f t="shared" si="14"/>
        <v>264.79000000000002</v>
      </c>
      <c r="G31" s="41">
        <f t="shared" si="14"/>
        <v>264.79000000000002</v>
      </c>
      <c r="H31" s="41">
        <f t="shared" si="14"/>
        <v>264.79000000000002</v>
      </c>
      <c r="I31" s="41">
        <f t="shared" si="14"/>
        <v>264.79000000000002</v>
      </c>
      <c r="J31" s="41">
        <f t="shared" si="14"/>
        <v>264.79000000000002</v>
      </c>
      <c r="K31" s="41">
        <f t="shared" si="14"/>
        <v>264.79000000000002</v>
      </c>
      <c r="L31" s="41">
        <f t="shared" si="14"/>
        <v>264.79000000000002</v>
      </c>
      <c r="M31" s="41">
        <f t="shared" si="14"/>
        <v>264.79000000000002</v>
      </c>
      <c r="N31" s="41">
        <f t="shared" si="14"/>
        <v>264.79000000000002</v>
      </c>
      <c r="O31" s="41">
        <f t="shared" si="14"/>
        <v>264.79000000000002</v>
      </c>
      <c r="P31" s="41">
        <f t="shared" si="14"/>
        <v>264.79000000000002</v>
      </c>
      <c r="Q31" s="41">
        <f t="shared" si="14"/>
        <v>264.79000000000002</v>
      </c>
      <c r="R31" s="41">
        <f t="shared" si="14"/>
        <v>264.79000000000002</v>
      </c>
      <c r="S31" s="41">
        <f t="shared" si="14"/>
        <v>264.79000000000002</v>
      </c>
      <c r="T31" s="41">
        <f t="shared" si="14"/>
        <v>264.79000000000002</v>
      </c>
      <c r="U31" s="41">
        <f t="shared" si="14"/>
        <v>264.79000000000002</v>
      </c>
      <c r="V31" s="41">
        <f t="shared" si="14"/>
        <v>264.79000000000002</v>
      </c>
      <c r="W31" s="41">
        <f t="shared" si="14"/>
        <v>264.79000000000002</v>
      </c>
      <c r="X31" s="41">
        <f t="shared" si="14"/>
        <v>264.79000000000002</v>
      </c>
      <c r="Y31" s="41">
        <f t="shared" si="14"/>
        <v>264.79000000000002</v>
      </c>
      <c r="Z31" s="41">
        <f t="shared" si="14"/>
        <v>264.79000000000002</v>
      </c>
      <c r="AA31" s="41">
        <f t="shared" si="14"/>
        <v>264.79000000000002</v>
      </c>
    </row>
    <row r="32" spans="1:27" ht="12.75" customHeight="1" collapsed="1" x14ac:dyDescent="0.2">
      <c r="A32" s="98" t="s">
        <v>1682</v>
      </c>
      <c r="B32" s="25" t="str">
        <f>"06"&amp;"."&amp;$B$800&amp;"."&amp;$B$801</f>
        <v>06.01.2024</v>
      </c>
      <c r="C32" s="88" t="s">
        <v>76</v>
      </c>
      <c r="D32" s="89">
        <f>ROUND(((D33+D34+D36+D35)/1000),5)</f>
        <v>2.6288499999999999</v>
      </c>
      <c r="E32" s="89">
        <f>ROUND(((E33+E34+E36+E35)/1000),5)</f>
        <v>2.5717300000000001</v>
      </c>
      <c r="F32" s="89">
        <f>ROUND(((F33+F34+F36+F35)/1000),5)</f>
        <v>2.52319</v>
      </c>
      <c r="G32" s="89">
        <f t="shared" ref="G32:AA32" si="15">ROUND(((G33+G34+G36+G35)/1000),5)</f>
        <v>2.5091299999999999</v>
      </c>
      <c r="H32" s="89">
        <f t="shared" si="15"/>
        <v>2.4226200000000002</v>
      </c>
      <c r="I32" s="89">
        <f t="shared" si="15"/>
        <v>2.4336099999999998</v>
      </c>
      <c r="J32" s="89">
        <f t="shared" si="15"/>
        <v>2.4571499999999999</v>
      </c>
      <c r="K32" s="89">
        <f t="shared" si="15"/>
        <v>2.57246</v>
      </c>
      <c r="L32" s="89">
        <f t="shared" si="15"/>
        <v>2.7662200000000001</v>
      </c>
      <c r="M32" s="89">
        <f t="shared" si="15"/>
        <v>3.0024000000000002</v>
      </c>
      <c r="N32" s="89">
        <f t="shared" si="15"/>
        <v>3.1959</v>
      </c>
      <c r="O32" s="89">
        <f t="shared" si="15"/>
        <v>3.2254</v>
      </c>
      <c r="P32" s="89">
        <f t="shared" si="15"/>
        <v>3.2244899999999999</v>
      </c>
      <c r="Q32" s="89">
        <f t="shared" si="15"/>
        <v>3.2240199999999999</v>
      </c>
      <c r="R32" s="89">
        <f t="shared" si="15"/>
        <v>3.1920199999999999</v>
      </c>
      <c r="S32" s="89">
        <f t="shared" si="15"/>
        <v>3.1850200000000002</v>
      </c>
      <c r="T32" s="89">
        <f t="shared" si="15"/>
        <v>3.2288800000000002</v>
      </c>
      <c r="U32" s="89">
        <f t="shared" si="15"/>
        <v>3.2585899999999999</v>
      </c>
      <c r="V32" s="89">
        <f t="shared" si="15"/>
        <v>3.2472599999999998</v>
      </c>
      <c r="W32" s="89">
        <f t="shared" si="15"/>
        <v>3.23339</v>
      </c>
      <c r="X32" s="89">
        <f t="shared" si="15"/>
        <v>3.2220900000000001</v>
      </c>
      <c r="Y32" s="89">
        <f t="shared" si="15"/>
        <v>3.1436000000000002</v>
      </c>
      <c r="Z32" s="89">
        <f t="shared" si="15"/>
        <v>2.8559199999999998</v>
      </c>
      <c r="AA32" s="89">
        <f t="shared" si="15"/>
        <v>2.66527</v>
      </c>
    </row>
    <row r="33" spans="1:27" ht="12.75" hidden="1" customHeight="1" outlineLevel="1" x14ac:dyDescent="0.2">
      <c r="A33" s="99" t="s">
        <v>1683</v>
      </c>
      <c r="B33" s="60" t="s">
        <v>238</v>
      </c>
      <c r="C33" s="40" t="s">
        <v>79</v>
      </c>
      <c r="D33" s="41">
        <v>1288.92</v>
      </c>
      <c r="E33" s="41">
        <v>1231.8</v>
      </c>
      <c r="F33" s="41">
        <v>1183.26</v>
      </c>
      <c r="G33" s="41">
        <v>1169.2</v>
      </c>
      <c r="H33" s="41">
        <v>1082.69</v>
      </c>
      <c r="I33" s="41">
        <v>1093.68</v>
      </c>
      <c r="J33" s="41">
        <v>1117.22</v>
      </c>
      <c r="K33" s="41">
        <v>1232.53</v>
      </c>
      <c r="L33" s="41">
        <v>1426.29</v>
      </c>
      <c r="M33" s="41">
        <v>1662.47</v>
      </c>
      <c r="N33" s="41">
        <v>1855.97</v>
      </c>
      <c r="O33" s="41">
        <v>1885.47</v>
      </c>
      <c r="P33" s="41">
        <v>1884.56</v>
      </c>
      <c r="Q33" s="41">
        <v>1884.09</v>
      </c>
      <c r="R33" s="41">
        <v>1852.09</v>
      </c>
      <c r="S33" s="41">
        <v>1845.09</v>
      </c>
      <c r="T33" s="41">
        <v>1888.95</v>
      </c>
      <c r="U33" s="41">
        <v>1918.66</v>
      </c>
      <c r="V33" s="41">
        <v>1907.33</v>
      </c>
      <c r="W33" s="41">
        <v>1893.46</v>
      </c>
      <c r="X33" s="41">
        <v>1882.16</v>
      </c>
      <c r="Y33" s="41">
        <v>1803.67</v>
      </c>
      <c r="Z33" s="41">
        <v>1515.99</v>
      </c>
      <c r="AA33" s="41">
        <v>1325.34</v>
      </c>
    </row>
    <row r="34" spans="1:27" ht="12.75" hidden="1" customHeight="1" outlineLevel="1" x14ac:dyDescent="0.2">
      <c r="A34" s="99" t="s">
        <v>1684</v>
      </c>
      <c r="B34" s="60" t="s">
        <v>90</v>
      </c>
      <c r="C34" s="40" t="s">
        <v>79</v>
      </c>
      <c r="D34" s="41">
        <f t="shared" ref="D34:AA34" si="16">$D$9</f>
        <v>1071.42</v>
      </c>
      <c r="E34" s="41">
        <f t="shared" si="16"/>
        <v>1071.42</v>
      </c>
      <c r="F34" s="41">
        <f t="shared" si="16"/>
        <v>1071.42</v>
      </c>
      <c r="G34" s="41">
        <f t="shared" si="16"/>
        <v>1071.42</v>
      </c>
      <c r="H34" s="41">
        <f t="shared" si="16"/>
        <v>1071.42</v>
      </c>
      <c r="I34" s="41">
        <f t="shared" si="16"/>
        <v>1071.42</v>
      </c>
      <c r="J34" s="41">
        <f t="shared" si="16"/>
        <v>1071.42</v>
      </c>
      <c r="K34" s="41">
        <f t="shared" si="16"/>
        <v>1071.42</v>
      </c>
      <c r="L34" s="41">
        <f t="shared" si="16"/>
        <v>1071.42</v>
      </c>
      <c r="M34" s="41">
        <f t="shared" si="16"/>
        <v>1071.42</v>
      </c>
      <c r="N34" s="41">
        <f t="shared" si="16"/>
        <v>1071.42</v>
      </c>
      <c r="O34" s="41">
        <f t="shared" si="16"/>
        <v>1071.42</v>
      </c>
      <c r="P34" s="41">
        <f t="shared" si="16"/>
        <v>1071.42</v>
      </c>
      <c r="Q34" s="41">
        <f t="shared" si="16"/>
        <v>1071.42</v>
      </c>
      <c r="R34" s="41">
        <f t="shared" si="16"/>
        <v>1071.42</v>
      </c>
      <c r="S34" s="41">
        <f t="shared" si="16"/>
        <v>1071.42</v>
      </c>
      <c r="T34" s="41">
        <f t="shared" si="16"/>
        <v>1071.42</v>
      </c>
      <c r="U34" s="41">
        <f t="shared" si="16"/>
        <v>1071.42</v>
      </c>
      <c r="V34" s="41">
        <f t="shared" si="16"/>
        <v>1071.42</v>
      </c>
      <c r="W34" s="41">
        <f t="shared" si="16"/>
        <v>1071.42</v>
      </c>
      <c r="X34" s="41">
        <f t="shared" si="16"/>
        <v>1071.42</v>
      </c>
      <c r="Y34" s="41">
        <f t="shared" si="16"/>
        <v>1071.42</v>
      </c>
      <c r="Z34" s="41">
        <f t="shared" si="16"/>
        <v>1071.42</v>
      </c>
      <c r="AA34" s="41">
        <f t="shared" si="16"/>
        <v>1071.42</v>
      </c>
    </row>
    <row r="35" spans="1:27" ht="12.75" hidden="1" customHeight="1" outlineLevel="1" x14ac:dyDescent="0.2">
      <c r="A35" s="99" t="s">
        <v>1685</v>
      </c>
      <c r="B35" s="60" t="s">
        <v>83</v>
      </c>
      <c r="C35" s="40" t="s">
        <v>79</v>
      </c>
      <c r="D35" s="41">
        <v>3.72</v>
      </c>
      <c r="E35" s="41">
        <v>3.72</v>
      </c>
      <c r="F35" s="41">
        <v>3.72</v>
      </c>
      <c r="G35" s="41">
        <v>3.72</v>
      </c>
      <c r="H35" s="41">
        <v>3.72</v>
      </c>
      <c r="I35" s="41">
        <v>3.72</v>
      </c>
      <c r="J35" s="41">
        <v>3.72</v>
      </c>
      <c r="K35" s="41">
        <v>3.72</v>
      </c>
      <c r="L35" s="41">
        <v>3.72</v>
      </c>
      <c r="M35" s="41">
        <v>3.72</v>
      </c>
      <c r="N35" s="41">
        <v>3.72</v>
      </c>
      <c r="O35" s="41">
        <v>3.72</v>
      </c>
      <c r="P35" s="41">
        <v>3.72</v>
      </c>
      <c r="Q35" s="41">
        <v>3.72</v>
      </c>
      <c r="R35" s="41">
        <v>3.72</v>
      </c>
      <c r="S35" s="41">
        <v>3.72</v>
      </c>
      <c r="T35" s="41">
        <v>3.72</v>
      </c>
      <c r="U35" s="41">
        <v>3.72</v>
      </c>
      <c r="V35" s="41">
        <v>3.72</v>
      </c>
      <c r="W35" s="41">
        <v>3.72</v>
      </c>
      <c r="X35" s="41">
        <v>3.72</v>
      </c>
      <c r="Y35" s="41">
        <v>3.72</v>
      </c>
      <c r="Z35" s="41">
        <v>3.72</v>
      </c>
      <c r="AA35" s="41">
        <v>3.72</v>
      </c>
    </row>
    <row r="36" spans="1:27" ht="12.75" hidden="1" customHeight="1" outlineLevel="1" x14ac:dyDescent="0.2">
      <c r="A36" s="99" t="s">
        <v>1686</v>
      </c>
      <c r="B36" s="60" t="s">
        <v>81</v>
      </c>
      <c r="C36" s="40" t="s">
        <v>79</v>
      </c>
      <c r="D36" s="41">
        <f>$D$11</f>
        <v>264.79000000000002</v>
      </c>
      <c r="E36" s="41">
        <f t="shared" ref="E36:AA36" si="17">$D$11</f>
        <v>264.79000000000002</v>
      </c>
      <c r="F36" s="41">
        <f t="shared" si="17"/>
        <v>264.79000000000002</v>
      </c>
      <c r="G36" s="41">
        <f t="shared" si="17"/>
        <v>264.79000000000002</v>
      </c>
      <c r="H36" s="41">
        <f t="shared" si="17"/>
        <v>264.79000000000002</v>
      </c>
      <c r="I36" s="41">
        <f t="shared" si="17"/>
        <v>264.79000000000002</v>
      </c>
      <c r="J36" s="41">
        <f t="shared" si="17"/>
        <v>264.79000000000002</v>
      </c>
      <c r="K36" s="41">
        <f t="shared" si="17"/>
        <v>264.79000000000002</v>
      </c>
      <c r="L36" s="41">
        <f t="shared" si="17"/>
        <v>264.79000000000002</v>
      </c>
      <c r="M36" s="41">
        <f t="shared" si="17"/>
        <v>264.79000000000002</v>
      </c>
      <c r="N36" s="41">
        <f t="shared" si="17"/>
        <v>264.79000000000002</v>
      </c>
      <c r="O36" s="41">
        <f t="shared" si="17"/>
        <v>264.79000000000002</v>
      </c>
      <c r="P36" s="41">
        <f t="shared" si="17"/>
        <v>264.79000000000002</v>
      </c>
      <c r="Q36" s="41">
        <f t="shared" si="17"/>
        <v>264.79000000000002</v>
      </c>
      <c r="R36" s="41">
        <f t="shared" si="17"/>
        <v>264.79000000000002</v>
      </c>
      <c r="S36" s="41">
        <f t="shared" si="17"/>
        <v>264.79000000000002</v>
      </c>
      <c r="T36" s="41">
        <f t="shared" si="17"/>
        <v>264.79000000000002</v>
      </c>
      <c r="U36" s="41">
        <f t="shared" si="17"/>
        <v>264.79000000000002</v>
      </c>
      <c r="V36" s="41">
        <f t="shared" si="17"/>
        <v>264.79000000000002</v>
      </c>
      <c r="W36" s="41">
        <f t="shared" si="17"/>
        <v>264.79000000000002</v>
      </c>
      <c r="X36" s="41">
        <f t="shared" si="17"/>
        <v>264.79000000000002</v>
      </c>
      <c r="Y36" s="41">
        <f t="shared" si="17"/>
        <v>264.79000000000002</v>
      </c>
      <c r="Z36" s="41">
        <f t="shared" si="17"/>
        <v>264.79000000000002</v>
      </c>
      <c r="AA36" s="41">
        <f t="shared" si="17"/>
        <v>264.79000000000002</v>
      </c>
    </row>
    <row r="37" spans="1:27" ht="12.75" customHeight="1" collapsed="1" x14ac:dyDescent="0.2">
      <c r="A37" s="98" t="s">
        <v>1687</v>
      </c>
      <c r="B37" s="25" t="str">
        <f>"07"&amp;"."&amp;$B$800&amp;"."&amp;$B$801</f>
        <v>07.01.2024</v>
      </c>
      <c r="C37" s="88" t="s">
        <v>76</v>
      </c>
      <c r="D37" s="89">
        <f>ROUND(((D38+D39+D41+D40)/1000),5)</f>
        <v>2.57925</v>
      </c>
      <c r="E37" s="89">
        <f>ROUND(((E38+E39+E41+E40)/1000),5)</f>
        <v>2.53633</v>
      </c>
      <c r="F37" s="89">
        <f>ROUND(((F38+F39+F41+F40)/1000),5)</f>
        <v>2.45906</v>
      </c>
      <c r="G37" s="89">
        <f t="shared" ref="G37:AA37" si="18">ROUND(((G38+G39+G41+G40)/1000),5)</f>
        <v>2.4249399999999999</v>
      </c>
      <c r="H37" s="89">
        <f t="shared" si="18"/>
        <v>2.4460600000000001</v>
      </c>
      <c r="I37" s="89">
        <f t="shared" si="18"/>
        <v>2.4502100000000002</v>
      </c>
      <c r="J37" s="89">
        <f t="shared" si="18"/>
        <v>2.4874399999999999</v>
      </c>
      <c r="K37" s="89">
        <f t="shared" si="18"/>
        <v>2.5838800000000002</v>
      </c>
      <c r="L37" s="89">
        <f t="shared" si="18"/>
        <v>2.7649300000000001</v>
      </c>
      <c r="M37" s="89">
        <f t="shared" si="18"/>
        <v>2.8961399999999999</v>
      </c>
      <c r="N37" s="89">
        <f t="shared" si="18"/>
        <v>3.0873699999999999</v>
      </c>
      <c r="O37" s="89">
        <f t="shared" si="18"/>
        <v>3.1531799999999999</v>
      </c>
      <c r="P37" s="89">
        <f t="shared" si="18"/>
        <v>3.1570399999999998</v>
      </c>
      <c r="Q37" s="89">
        <f t="shared" si="18"/>
        <v>3.1602399999999999</v>
      </c>
      <c r="R37" s="89">
        <f t="shared" si="18"/>
        <v>3.1293199999999999</v>
      </c>
      <c r="S37" s="89">
        <f t="shared" si="18"/>
        <v>3.1177199999999998</v>
      </c>
      <c r="T37" s="89">
        <f t="shared" si="18"/>
        <v>3.1810499999999999</v>
      </c>
      <c r="U37" s="89">
        <f t="shared" si="18"/>
        <v>3.2136800000000001</v>
      </c>
      <c r="V37" s="89">
        <f t="shared" si="18"/>
        <v>3.2137799999999999</v>
      </c>
      <c r="W37" s="89">
        <f t="shared" si="18"/>
        <v>3.1985999999999999</v>
      </c>
      <c r="X37" s="89">
        <f t="shared" si="18"/>
        <v>3.1906699999999999</v>
      </c>
      <c r="Y37" s="89">
        <f t="shared" si="18"/>
        <v>3.1044</v>
      </c>
      <c r="Z37" s="89">
        <f t="shared" si="18"/>
        <v>2.8524099999999999</v>
      </c>
      <c r="AA37" s="89">
        <f t="shared" si="18"/>
        <v>2.6785999999999999</v>
      </c>
    </row>
    <row r="38" spans="1:27" ht="12.75" hidden="1" customHeight="1" outlineLevel="1" x14ac:dyDescent="0.2">
      <c r="A38" s="99" t="s">
        <v>1688</v>
      </c>
      <c r="B38" s="60" t="s">
        <v>238</v>
      </c>
      <c r="C38" s="40" t="s">
        <v>79</v>
      </c>
      <c r="D38" s="41">
        <v>1239.32</v>
      </c>
      <c r="E38" s="41">
        <v>1196.4000000000001</v>
      </c>
      <c r="F38" s="41">
        <v>1119.1300000000001</v>
      </c>
      <c r="G38" s="41">
        <v>1085.01</v>
      </c>
      <c r="H38" s="41">
        <v>1106.1300000000001</v>
      </c>
      <c r="I38" s="41">
        <v>1110.28</v>
      </c>
      <c r="J38" s="41">
        <v>1147.51</v>
      </c>
      <c r="K38" s="41">
        <v>1243.95</v>
      </c>
      <c r="L38" s="41">
        <v>1425</v>
      </c>
      <c r="M38" s="41">
        <v>1556.21</v>
      </c>
      <c r="N38" s="41">
        <v>1747.44</v>
      </c>
      <c r="O38" s="41">
        <v>1813.25</v>
      </c>
      <c r="P38" s="41">
        <v>1817.11</v>
      </c>
      <c r="Q38" s="41">
        <v>1820.31</v>
      </c>
      <c r="R38" s="41">
        <v>1789.39</v>
      </c>
      <c r="S38" s="41">
        <v>1777.79</v>
      </c>
      <c r="T38" s="41">
        <v>1841.12</v>
      </c>
      <c r="U38" s="41">
        <v>1873.75</v>
      </c>
      <c r="V38" s="41">
        <v>1873.85</v>
      </c>
      <c r="W38" s="41">
        <v>1858.67</v>
      </c>
      <c r="X38" s="41">
        <v>1850.74</v>
      </c>
      <c r="Y38" s="41">
        <v>1764.47</v>
      </c>
      <c r="Z38" s="41">
        <v>1512.48</v>
      </c>
      <c r="AA38" s="41">
        <v>1338.67</v>
      </c>
    </row>
    <row r="39" spans="1:27" ht="12.75" hidden="1" customHeight="1" outlineLevel="1" x14ac:dyDescent="0.2">
      <c r="A39" s="99" t="s">
        <v>1689</v>
      </c>
      <c r="B39" s="60" t="s">
        <v>90</v>
      </c>
      <c r="C39" s="40" t="s">
        <v>79</v>
      </c>
      <c r="D39" s="41">
        <f t="shared" ref="D39:AA39" si="19">$D$9</f>
        <v>1071.42</v>
      </c>
      <c r="E39" s="41">
        <f t="shared" si="19"/>
        <v>1071.42</v>
      </c>
      <c r="F39" s="41">
        <f t="shared" si="19"/>
        <v>1071.42</v>
      </c>
      <c r="G39" s="41">
        <f t="shared" si="19"/>
        <v>1071.42</v>
      </c>
      <c r="H39" s="41">
        <f t="shared" si="19"/>
        <v>1071.42</v>
      </c>
      <c r="I39" s="41">
        <f t="shared" si="19"/>
        <v>1071.42</v>
      </c>
      <c r="J39" s="41">
        <f t="shared" si="19"/>
        <v>1071.42</v>
      </c>
      <c r="K39" s="41">
        <f t="shared" si="19"/>
        <v>1071.42</v>
      </c>
      <c r="L39" s="41">
        <f t="shared" si="19"/>
        <v>1071.42</v>
      </c>
      <c r="M39" s="41">
        <f t="shared" si="19"/>
        <v>1071.42</v>
      </c>
      <c r="N39" s="41">
        <f t="shared" si="19"/>
        <v>1071.42</v>
      </c>
      <c r="O39" s="41">
        <f t="shared" si="19"/>
        <v>1071.42</v>
      </c>
      <c r="P39" s="41">
        <f t="shared" si="19"/>
        <v>1071.42</v>
      </c>
      <c r="Q39" s="41">
        <f t="shared" si="19"/>
        <v>1071.42</v>
      </c>
      <c r="R39" s="41">
        <f t="shared" si="19"/>
        <v>1071.42</v>
      </c>
      <c r="S39" s="41">
        <f t="shared" si="19"/>
        <v>1071.42</v>
      </c>
      <c r="T39" s="41">
        <f t="shared" si="19"/>
        <v>1071.42</v>
      </c>
      <c r="U39" s="41">
        <f t="shared" si="19"/>
        <v>1071.42</v>
      </c>
      <c r="V39" s="41">
        <f t="shared" si="19"/>
        <v>1071.42</v>
      </c>
      <c r="W39" s="41">
        <f t="shared" si="19"/>
        <v>1071.42</v>
      </c>
      <c r="X39" s="41">
        <f t="shared" si="19"/>
        <v>1071.42</v>
      </c>
      <c r="Y39" s="41">
        <f t="shared" si="19"/>
        <v>1071.42</v>
      </c>
      <c r="Z39" s="41">
        <f t="shared" si="19"/>
        <v>1071.42</v>
      </c>
      <c r="AA39" s="41">
        <f t="shared" si="19"/>
        <v>1071.42</v>
      </c>
    </row>
    <row r="40" spans="1:27" ht="12.75" hidden="1" customHeight="1" outlineLevel="1" x14ac:dyDescent="0.2">
      <c r="A40" s="99" t="s">
        <v>1690</v>
      </c>
      <c r="B40" s="60" t="s">
        <v>83</v>
      </c>
      <c r="C40" s="40" t="s">
        <v>79</v>
      </c>
      <c r="D40" s="41">
        <v>3.72</v>
      </c>
      <c r="E40" s="41">
        <v>3.72</v>
      </c>
      <c r="F40" s="41">
        <v>3.72</v>
      </c>
      <c r="G40" s="41">
        <v>3.72</v>
      </c>
      <c r="H40" s="41">
        <v>3.72</v>
      </c>
      <c r="I40" s="41">
        <v>3.72</v>
      </c>
      <c r="J40" s="41">
        <v>3.72</v>
      </c>
      <c r="K40" s="41">
        <v>3.72</v>
      </c>
      <c r="L40" s="41">
        <v>3.72</v>
      </c>
      <c r="M40" s="41">
        <v>3.72</v>
      </c>
      <c r="N40" s="41">
        <v>3.72</v>
      </c>
      <c r="O40" s="41">
        <v>3.72</v>
      </c>
      <c r="P40" s="41">
        <v>3.72</v>
      </c>
      <c r="Q40" s="41">
        <v>3.72</v>
      </c>
      <c r="R40" s="41">
        <v>3.72</v>
      </c>
      <c r="S40" s="41">
        <v>3.72</v>
      </c>
      <c r="T40" s="41">
        <v>3.72</v>
      </c>
      <c r="U40" s="41">
        <v>3.72</v>
      </c>
      <c r="V40" s="41">
        <v>3.72</v>
      </c>
      <c r="W40" s="41">
        <v>3.72</v>
      </c>
      <c r="X40" s="41">
        <v>3.72</v>
      </c>
      <c r="Y40" s="41">
        <v>3.72</v>
      </c>
      <c r="Z40" s="41">
        <v>3.72</v>
      </c>
      <c r="AA40" s="41">
        <v>3.72</v>
      </c>
    </row>
    <row r="41" spans="1:27" ht="12.75" hidden="1" customHeight="1" outlineLevel="1" x14ac:dyDescent="0.2">
      <c r="A41" s="99" t="s">
        <v>1691</v>
      </c>
      <c r="B41" s="60" t="s">
        <v>81</v>
      </c>
      <c r="C41" s="40" t="s">
        <v>79</v>
      </c>
      <c r="D41" s="41">
        <f>$D$11</f>
        <v>264.79000000000002</v>
      </c>
      <c r="E41" s="41">
        <f t="shared" ref="E41:AA41" si="20">$D$11</f>
        <v>264.79000000000002</v>
      </c>
      <c r="F41" s="41">
        <f t="shared" si="20"/>
        <v>264.79000000000002</v>
      </c>
      <c r="G41" s="41">
        <f t="shared" si="20"/>
        <v>264.79000000000002</v>
      </c>
      <c r="H41" s="41">
        <f t="shared" si="20"/>
        <v>264.79000000000002</v>
      </c>
      <c r="I41" s="41">
        <f t="shared" si="20"/>
        <v>264.79000000000002</v>
      </c>
      <c r="J41" s="41">
        <f t="shared" si="20"/>
        <v>264.79000000000002</v>
      </c>
      <c r="K41" s="41">
        <f t="shared" si="20"/>
        <v>264.79000000000002</v>
      </c>
      <c r="L41" s="41">
        <f t="shared" si="20"/>
        <v>264.79000000000002</v>
      </c>
      <c r="M41" s="41">
        <f t="shared" si="20"/>
        <v>264.79000000000002</v>
      </c>
      <c r="N41" s="41">
        <f t="shared" si="20"/>
        <v>264.79000000000002</v>
      </c>
      <c r="O41" s="41">
        <f t="shared" si="20"/>
        <v>264.79000000000002</v>
      </c>
      <c r="P41" s="41">
        <f t="shared" si="20"/>
        <v>264.79000000000002</v>
      </c>
      <c r="Q41" s="41">
        <f t="shared" si="20"/>
        <v>264.79000000000002</v>
      </c>
      <c r="R41" s="41">
        <f t="shared" si="20"/>
        <v>264.79000000000002</v>
      </c>
      <c r="S41" s="41">
        <f t="shared" si="20"/>
        <v>264.79000000000002</v>
      </c>
      <c r="T41" s="41">
        <f t="shared" si="20"/>
        <v>264.79000000000002</v>
      </c>
      <c r="U41" s="41">
        <f t="shared" si="20"/>
        <v>264.79000000000002</v>
      </c>
      <c r="V41" s="41">
        <f t="shared" si="20"/>
        <v>264.79000000000002</v>
      </c>
      <c r="W41" s="41">
        <f t="shared" si="20"/>
        <v>264.79000000000002</v>
      </c>
      <c r="X41" s="41">
        <f t="shared" si="20"/>
        <v>264.79000000000002</v>
      </c>
      <c r="Y41" s="41">
        <f t="shared" si="20"/>
        <v>264.79000000000002</v>
      </c>
      <c r="Z41" s="41">
        <f t="shared" si="20"/>
        <v>264.79000000000002</v>
      </c>
      <c r="AA41" s="41">
        <f t="shared" si="20"/>
        <v>264.79000000000002</v>
      </c>
    </row>
    <row r="42" spans="1:27" ht="12.75" customHeight="1" collapsed="1" x14ac:dyDescent="0.2">
      <c r="A42" s="98" t="s">
        <v>1692</v>
      </c>
      <c r="B42" s="25" t="str">
        <f>"08"&amp;"."&amp;$B$800&amp;"."&amp;$B$801</f>
        <v>08.01.2024</v>
      </c>
      <c r="C42" s="88" t="s">
        <v>76</v>
      </c>
      <c r="D42" s="89">
        <f>ROUND(((D43+D44+D46+D45)/1000),5)</f>
        <v>2.6890299999999998</v>
      </c>
      <c r="E42" s="89">
        <f>ROUND(((E43+E44+E46+E45)/1000),5)</f>
        <v>2.5774400000000002</v>
      </c>
      <c r="F42" s="89">
        <f>ROUND(((F43+F44+F46+F45)/1000),5)</f>
        <v>2.56629</v>
      </c>
      <c r="G42" s="89">
        <f t="shared" ref="G42:AA42" si="21">ROUND(((G43+G44+G46+G45)/1000),5)</f>
        <v>2.54861</v>
      </c>
      <c r="H42" s="89">
        <f t="shared" si="21"/>
        <v>2.5494400000000002</v>
      </c>
      <c r="I42" s="89">
        <f t="shared" si="21"/>
        <v>2.5502799999999999</v>
      </c>
      <c r="J42" s="89">
        <f t="shared" si="21"/>
        <v>2.5358299999999998</v>
      </c>
      <c r="K42" s="89">
        <f t="shared" si="21"/>
        <v>2.6764000000000001</v>
      </c>
      <c r="L42" s="89">
        <f t="shared" si="21"/>
        <v>2.8290899999999999</v>
      </c>
      <c r="M42" s="89">
        <f t="shared" si="21"/>
        <v>3.0356100000000001</v>
      </c>
      <c r="N42" s="89">
        <f t="shared" si="21"/>
        <v>3.1754699999999998</v>
      </c>
      <c r="O42" s="89">
        <f t="shared" si="21"/>
        <v>3.20167</v>
      </c>
      <c r="P42" s="89">
        <f t="shared" si="21"/>
        <v>3.2010200000000002</v>
      </c>
      <c r="Q42" s="89">
        <f t="shared" si="21"/>
        <v>3.2055799999999999</v>
      </c>
      <c r="R42" s="89">
        <f t="shared" si="21"/>
        <v>3.1646999999999998</v>
      </c>
      <c r="S42" s="89">
        <f t="shared" si="21"/>
        <v>3.1705100000000002</v>
      </c>
      <c r="T42" s="89">
        <f t="shared" si="21"/>
        <v>3.19428</v>
      </c>
      <c r="U42" s="89">
        <f t="shared" si="21"/>
        <v>3.22899</v>
      </c>
      <c r="V42" s="89">
        <f t="shared" si="21"/>
        <v>3.2119499999999999</v>
      </c>
      <c r="W42" s="89">
        <f t="shared" si="21"/>
        <v>3.1928100000000001</v>
      </c>
      <c r="X42" s="89">
        <f t="shared" si="21"/>
        <v>3.1825100000000002</v>
      </c>
      <c r="Y42" s="89">
        <f t="shared" si="21"/>
        <v>3.0291800000000002</v>
      </c>
      <c r="Z42" s="89">
        <f t="shared" si="21"/>
        <v>2.78376</v>
      </c>
      <c r="AA42" s="89">
        <f t="shared" si="21"/>
        <v>2.5714800000000002</v>
      </c>
    </row>
    <row r="43" spans="1:27" ht="12.75" hidden="1" customHeight="1" outlineLevel="1" x14ac:dyDescent="0.2">
      <c r="A43" s="99" t="s">
        <v>1693</v>
      </c>
      <c r="B43" s="60" t="s">
        <v>238</v>
      </c>
      <c r="C43" s="40" t="s">
        <v>79</v>
      </c>
      <c r="D43" s="41">
        <v>1349.1</v>
      </c>
      <c r="E43" s="41">
        <v>1237.51</v>
      </c>
      <c r="F43" s="41">
        <v>1226.3599999999999</v>
      </c>
      <c r="G43" s="41">
        <v>1208.68</v>
      </c>
      <c r="H43" s="41">
        <v>1209.51</v>
      </c>
      <c r="I43" s="41">
        <v>1210.3499999999999</v>
      </c>
      <c r="J43" s="41">
        <v>1195.9000000000001</v>
      </c>
      <c r="K43" s="41">
        <v>1336.47</v>
      </c>
      <c r="L43" s="41">
        <v>1489.16</v>
      </c>
      <c r="M43" s="41">
        <v>1695.68</v>
      </c>
      <c r="N43" s="41">
        <v>1835.54</v>
      </c>
      <c r="O43" s="41">
        <v>1861.74</v>
      </c>
      <c r="P43" s="41">
        <v>1861.09</v>
      </c>
      <c r="Q43" s="41">
        <v>1865.65</v>
      </c>
      <c r="R43" s="41">
        <v>1824.77</v>
      </c>
      <c r="S43" s="41">
        <v>1830.58</v>
      </c>
      <c r="T43" s="41">
        <v>1854.35</v>
      </c>
      <c r="U43" s="41">
        <v>1889.06</v>
      </c>
      <c r="V43" s="41">
        <v>1872.02</v>
      </c>
      <c r="W43" s="41">
        <v>1852.88</v>
      </c>
      <c r="X43" s="41">
        <v>1842.58</v>
      </c>
      <c r="Y43" s="41">
        <v>1689.25</v>
      </c>
      <c r="Z43" s="41">
        <v>1443.83</v>
      </c>
      <c r="AA43" s="41">
        <v>1231.55</v>
      </c>
    </row>
    <row r="44" spans="1:27" ht="12.75" hidden="1" customHeight="1" outlineLevel="1" x14ac:dyDescent="0.2">
      <c r="A44" s="99" t="s">
        <v>1694</v>
      </c>
      <c r="B44" s="60" t="s">
        <v>90</v>
      </c>
      <c r="C44" s="40" t="s">
        <v>79</v>
      </c>
      <c r="D44" s="41">
        <f t="shared" ref="D44:AA44" si="22">$D$9</f>
        <v>1071.42</v>
      </c>
      <c r="E44" s="41">
        <f t="shared" si="22"/>
        <v>1071.42</v>
      </c>
      <c r="F44" s="41">
        <f t="shared" si="22"/>
        <v>1071.42</v>
      </c>
      <c r="G44" s="41">
        <f t="shared" si="22"/>
        <v>1071.42</v>
      </c>
      <c r="H44" s="41">
        <f t="shared" si="22"/>
        <v>1071.42</v>
      </c>
      <c r="I44" s="41">
        <f t="shared" si="22"/>
        <v>1071.42</v>
      </c>
      <c r="J44" s="41">
        <f t="shared" si="22"/>
        <v>1071.42</v>
      </c>
      <c r="K44" s="41">
        <f t="shared" si="22"/>
        <v>1071.42</v>
      </c>
      <c r="L44" s="41">
        <f t="shared" si="22"/>
        <v>1071.42</v>
      </c>
      <c r="M44" s="41">
        <f t="shared" si="22"/>
        <v>1071.42</v>
      </c>
      <c r="N44" s="41">
        <f t="shared" si="22"/>
        <v>1071.42</v>
      </c>
      <c r="O44" s="41">
        <f t="shared" si="22"/>
        <v>1071.42</v>
      </c>
      <c r="P44" s="41">
        <f t="shared" si="22"/>
        <v>1071.42</v>
      </c>
      <c r="Q44" s="41">
        <f t="shared" si="22"/>
        <v>1071.42</v>
      </c>
      <c r="R44" s="41">
        <f t="shared" si="22"/>
        <v>1071.42</v>
      </c>
      <c r="S44" s="41">
        <f t="shared" si="22"/>
        <v>1071.42</v>
      </c>
      <c r="T44" s="41">
        <f t="shared" si="22"/>
        <v>1071.42</v>
      </c>
      <c r="U44" s="41">
        <f t="shared" si="22"/>
        <v>1071.42</v>
      </c>
      <c r="V44" s="41">
        <f t="shared" si="22"/>
        <v>1071.42</v>
      </c>
      <c r="W44" s="41">
        <f t="shared" si="22"/>
        <v>1071.42</v>
      </c>
      <c r="X44" s="41">
        <f t="shared" si="22"/>
        <v>1071.42</v>
      </c>
      <c r="Y44" s="41">
        <f t="shared" si="22"/>
        <v>1071.42</v>
      </c>
      <c r="Z44" s="41">
        <f t="shared" si="22"/>
        <v>1071.42</v>
      </c>
      <c r="AA44" s="41">
        <f t="shared" si="22"/>
        <v>1071.42</v>
      </c>
    </row>
    <row r="45" spans="1:27" ht="12.75" hidden="1" customHeight="1" outlineLevel="1" x14ac:dyDescent="0.2">
      <c r="A45" s="99" t="s">
        <v>1695</v>
      </c>
      <c r="B45" s="60" t="s">
        <v>83</v>
      </c>
      <c r="C45" s="40" t="s">
        <v>79</v>
      </c>
      <c r="D45" s="41">
        <v>3.72</v>
      </c>
      <c r="E45" s="41">
        <v>3.72</v>
      </c>
      <c r="F45" s="41">
        <v>3.72</v>
      </c>
      <c r="G45" s="41">
        <v>3.72</v>
      </c>
      <c r="H45" s="41">
        <v>3.72</v>
      </c>
      <c r="I45" s="41">
        <v>3.72</v>
      </c>
      <c r="J45" s="41">
        <v>3.72</v>
      </c>
      <c r="K45" s="41">
        <v>3.72</v>
      </c>
      <c r="L45" s="41">
        <v>3.72</v>
      </c>
      <c r="M45" s="41">
        <v>3.72</v>
      </c>
      <c r="N45" s="41">
        <v>3.72</v>
      </c>
      <c r="O45" s="41">
        <v>3.72</v>
      </c>
      <c r="P45" s="41">
        <v>3.72</v>
      </c>
      <c r="Q45" s="41">
        <v>3.72</v>
      </c>
      <c r="R45" s="41">
        <v>3.72</v>
      </c>
      <c r="S45" s="41">
        <v>3.72</v>
      </c>
      <c r="T45" s="41">
        <v>3.72</v>
      </c>
      <c r="U45" s="41">
        <v>3.72</v>
      </c>
      <c r="V45" s="41">
        <v>3.72</v>
      </c>
      <c r="W45" s="41">
        <v>3.72</v>
      </c>
      <c r="X45" s="41">
        <v>3.72</v>
      </c>
      <c r="Y45" s="41">
        <v>3.72</v>
      </c>
      <c r="Z45" s="41">
        <v>3.72</v>
      </c>
      <c r="AA45" s="41">
        <v>3.72</v>
      </c>
    </row>
    <row r="46" spans="1:27" ht="12.75" hidden="1" customHeight="1" outlineLevel="1" x14ac:dyDescent="0.2">
      <c r="A46" s="99" t="s">
        <v>1696</v>
      </c>
      <c r="B46" s="60" t="s">
        <v>81</v>
      </c>
      <c r="C46" s="40" t="s">
        <v>79</v>
      </c>
      <c r="D46" s="41">
        <f>$D$11</f>
        <v>264.79000000000002</v>
      </c>
      <c r="E46" s="41">
        <f t="shared" ref="E46:AA46" si="23">$D$11</f>
        <v>264.79000000000002</v>
      </c>
      <c r="F46" s="41">
        <f t="shared" si="23"/>
        <v>264.79000000000002</v>
      </c>
      <c r="G46" s="41">
        <f t="shared" si="23"/>
        <v>264.79000000000002</v>
      </c>
      <c r="H46" s="41">
        <f t="shared" si="23"/>
        <v>264.79000000000002</v>
      </c>
      <c r="I46" s="41">
        <f t="shared" si="23"/>
        <v>264.79000000000002</v>
      </c>
      <c r="J46" s="41">
        <f t="shared" si="23"/>
        <v>264.79000000000002</v>
      </c>
      <c r="K46" s="41">
        <f t="shared" si="23"/>
        <v>264.79000000000002</v>
      </c>
      <c r="L46" s="41">
        <f t="shared" si="23"/>
        <v>264.79000000000002</v>
      </c>
      <c r="M46" s="41">
        <f t="shared" si="23"/>
        <v>264.79000000000002</v>
      </c>
      <c r="N46" s="41">
        <f t="shared" si="23"/>
        <v>264.79000000000002</v>
      </c>
      <c r="O46" s="41">
        <f t="shared" si="23"/>
        <v>264.79000000000002</v>
      </c>
      <c r="P46" s="41">
        <f t="shared" si="23"/>
        <v>264.79000000000002</v>
      </c>
      <c r="Q46" s="41">
        <f t="shared" si="23"/>
        <v>264.79000000000002</v>
      </c>
      <c r="R46" s="41">
        <f t="shared" si="23"/>
        <v>264.79000000000002</v>
      </c>
      <c r="S46" s="41">
        <f t="shared" si="23"/>
        <v>264.79000000000002</v>
      </c>
      <c r="T46" s="41">
        <f t="shared" si="23"/>
        <v>264.79000000000002</v>
      </c>
      <c r="U46" s="41">
        <f t="shared" si="23"/>
        <v>264.79000000000002</v>
      </c>
      <c r="V46" s="41">
        <f t="shared" si="23"/>
        <v>264.79000000000002</v>
      </c>
      <c r="W46" s="41">
        <f t="shared" si="23"/>
        <v>264.79000000000002</v>
      </c>
      <c r="X46" s="41">
        <f t="shared" si="23"/>
        <v>264.79000000000002</v>
      </c>
      <c r="Y46" s="41">
        <f t="shared" si="23"/>
        <v>264.79000000000002</v>
      </c>
      <c r="Z46" s="41">
        <f t="shared" si="23"/>
        <v>264.79000000000002</v>
      </c>
      <c r="AA46" s="41">
        <f t="shared" si="23"/>
        <v>264.79000000000002</v>
      </c>
    </row>
    <row r="47" spans="1:27" ht="12.75" customHeight="1" collapsed="1" x14ac:dyDescent="0.2">
      <c r="A47" s="98" t="s">
        <v>1697</v>
      </c>
      <c r="B47" s="25" t="str">
        <f>"09"&amp;"."&amp;$B$800&amp;"."&amp;$B$801</f>
        <v>09.01.2024</v>
      </c>
      <c r="C47" s="88" t="s">
        <v>76</v>
      </c>
      <c r="D47" s="89">
        <f>ROUND(((D48+D49+D51+D50)/1000),5)</f>
        <v>2.4895800000000001</v>
      </c>
      <c r="E47" s="89">
        <f>ROUND(((E48+E49+E51+E50)/1000),5)</f>
        <v>2.41988</v>
      </c>
      <c r="F47" s="89">
        <f>ROUND(((F48+F49+F51+F50)/1000),5)</f>
        <v>2.3482699999999999</v>
      </c>
      <c r="G47" s="89">
        <f t="shared" ref="G47:AA47" si="24">ROUND(((G48+G49+G51+G50)/1000),5)</f>
        <v>2.3375599999999999</v>
      </c>
      <c r="H47" s="89">
        <f t="shared" si="24"/>
        <v>2.36191</v>
      </c>
      <c r="I47" s="89">
        <f t="shared" si="24"/>
        <v>2.42516</v>
      </c>
      <c r="J47" s="89">
        <f t="shared" si="24"/>
        <v>2.6040100000000002</v>
      </c>
      <c r="K47" s="89">
        <f t="shared" si="24"/>
        <v>2.8894500000000001</v>
      </c>
      <c r="L47" s="89">
        <f t="shared" si="24"/>
        <v>3.1970700000000001</v>
      </c>
      <c r="M47" s="89">
        <f t="shared" si="24"/>
        <v>3.2368800000000002</v>
      </c>
      <c r="N47" s="89">
        <f t="shared" si="24"/>
        <v>3.2549299999999999</v>
      </c>
      <c r="O47" s="89">
        <f t="shared" si="24"/>
        <v>3.30436</v>
      </c>
      <c r="P47" s="89">
        <f t="shared" si="24"/>
        <v>3.2826</v>
      </c>
      <c r="Q47" s="89">
        <f t="shared" si="24"/>
        <v>3.2920699999999998</v>
      </c>
      <c r="R47" s="89">
        <f t="shared" si="24"/>
        <v>3.2867700000000002</v>
      </c>
      <c r="S47" s="89">
        <f t="shared" si="24"/>
        <v>3.2421899999999999</v>
      </c>
      <c r="T47" s="89">
        <f t="shared" si="24"/>
        <v>3.2346499999999998</v>
      </c>
      <c r="U47" s="89">
        <f t="shared" si="24"/>
        <v>3.2194600000000002</v>
      </c>
      <c r="V47" s="89">
        <f t="shared" si="24"/>
        <v>3.2063700000000002</v>
      </c>
      <c r="W47" s="89">
        <f t="shared" si="24"/>
        <v>3.2404299999999999</v>
      </c>
      <c r="X47" s="89">
        <f t="shared" si="24"/>
        <v>3.1471900000000002</v>
      </c>
      <c r="Y47" s="89">
        <f t="shared" si="24"/>
        <v>3.0080200000000001</v>
      </c>
      <c r="Z47" s="89">
        <f t="shared" si="24"/>
        <v>2.77047</v>
      </c>
      <c r="AA47" s="89">
        <f t="shared" si="24"/>
        <v>2.5292400000000002</v>
      </c>
    </row>
    <row r="48" spans="1:27" ht="12.75" hidden="1" customHeight="1" outlineLevel="1" x14ac:dyDescent="0.2">
      <c r="A48" s="99" t="s">
        <v>1698</v>
      </c>
      <c r="B48" s="60" t="s">
        <v>238</v>
      </c>
      <c r="C48" s="40" t="s">
        <v>79</v>
      </c>
      <c r="D48" s="41">
        <v>1149.6500000000001</v>
      </c>
      <c r="E48" s="41">
        <v>1079.95</v>
      </c>
      <c r="F48" s="41">
        <v>1008.34</v>
      </c>
      <c r="G48" s="41">
        <v>997.63</v>
      </c>
      <c r="H48" s="41">
        <v>1021.98</v>
      </c>
      <c r="I48" s="41">
        <v>1085.23</v>
      </c>
      <c r="J48" s="41">
        <v>1264.08</v>
      </c>
      <c r="K48" s="41">
        <v>1549.52</v>
      </c>
      <c r="L48" s="41">
        <v>1857.14</v>
      </c>
      <c r="M48" s="41">
        <v>1896.95</v>
      </c>
      <c r="N48" s="41">
        <v>1915</v>
      </c>
      <c r="O48" s="41">
        <v>1964.43</v>
      </c>
      <c r="P48" s="41">
        <v>1942.67</v>
      </c>
      <c r="Q48" s="41">
        <v>1952.14</v>
      </c>
      <c r="R48" s="41">
        <v>1946.84</v>
      </c>
      <c r="S48" s="41">
        <v>1902.26</v>
      </c>
      <c r="T48" s="41">
        <v>1894.72</v>
      </c>
      <c r="U48" s="41">
        <v>1879.53</v>
      </c>
      <c r="V48" s="41">
        <v>1866.44</v>
      </c>
      <c r="W48" s="41">
        <v>1900.5</v>
      </c>
      <c r="X48" s="41">
        <v>1807.26</v>
      </c>
      <c r="Y48" s="41">
        <v>1668.09</v>
      </c>
      <c r="Z48" s="41">
        <v>1430.54</v>
      </c>
      <c r="AA48" s="41">
        <v>1189.31</v>
      </c>
    </row>
    <row r="49" spans="1:27" ht="12.75" hidden="1" customHeight="1" outlineLevel="1" x14ac:dyDescent="0.2">
      <c r="A49" s="99" t="s">
        <v>1699</v>
      </c>
      <c r="B49" s="60" t="s">
        <v>90</v>
      </c>
      <c r="C49" s="40" t="s">
        <v>79</v>
      </c>
      <c r="D49" s="41">
        <f t="shared" ref="D49:AA49" si="25">$D$9</f>
        <v>1071.42</v>
      </c>
      <c r="E49" s="41">
        <f t="shared" si="25"/>
        <v>1071.42</v>
      </c>
      <c r="F49" s="41">
        <f t="shared" si="25"/>
        <v>1071.42</v>
      </c>
      <c r="G49" s="41">
        <f t="shared" si="25"/>
        <v>1071.42</v>
      </c>
      <c r="H49" s="41">
        <f t="shared" si="25"/>
        <v>1071.42</v>
      </c>
      <c r="I49" s="41">
        <f t="shared" si="25"/>
        <v>1071.42</v>
      </c>
      <c r="J49" s="41">
        <f t="shared" si="25"/>
        <v>1071.42</v>
      </c>
      <c r="K49" s="41">
        <f t="shared" si="25"/>
        <v>1071.42</v>
      </c>
      <c r="L49" s="41">
        <f t="shared" si="25"/>
        <v>1071.42</v>
      </c>
      <c r="M49" s="41">
        <f t="shared" si="25"/>
        <v>1071.42</v>
      </c>
      <c r="N49" s="41">
        <f t="shared" si="25"/>
        <v>1071.42</v>
      </c>
      <c r="O49" s="41">
        <f t="shared" si="25"/>
        <v>1071.42</v>
      </c>
      <c r="P49" s="41">
        <f t="shared" si="25"/>
        <v>1071.42</v>
      </c>
      <c r="Q49" s="41">
        <f t="shared" si="25"/>
        <v>1071.42</v>
      </c>
      <c r="R49" s="41">
        <f t="shared" si="25"/>
        <v>1071.42</v>
      </c>
      <c r="S49" s="41">
        <f t="shared" si="25"/>
        <v>1071.42</v>
      </c>
      <c r="T49" s="41">
        <f t="shared" si="25"/>
        <v>1071.42</v>
      </c>
      <c r="U49" s="41">
        <f t="shared" si="25"/>
        <v>1071.42</v>
      </c>
      <c r="V49" s="41">
        <f t="shared" si="25"/>
        <v>1071.42</v>
      </c>
      <c r="W49" s="41">
        <f t="shared" si="25"/>
        <v>1071.42</v>
      </c>
      <c r="X49" s="41">
        <f t="shared" si="25"/>
        <v>1071.42</v>
      </c>
      <c r="Y49" s="41">
        <f t="shared" si="25"/>
        <v>1071.42</v>
      </c>
      <c r="Z49" s="41">
        <f t="shared" si="25"/>
        <v>1071.42</v>
      </c>
      <c r="AA49" s="41">
        <f t="shared" si="25"/>
        <v>1071.42</v>
      </c>
    </row>
    <row r="50" spans="1:27" ht="12.75" hidden="1" customHeight="1" outlineLevel="1" x14ac:dyDescent="0.2">
      <c r="A50" s="99" t="s">
        <v>1700</v>
      </c>
      <c r="B50" s="60" t="s">
        <v>83</v>
      </c>
      <c r="C50" s="40" t="s">
        <v>79</v>
      </c>
      <c r="D50" s="41">
        <v>3.72</v>
      </c>
      <c r="E50" s="41">
        <v>3.72</v>
      </c>
      <c r="F50" s="41">
        <v>3.72</v>
      </c>
      <c r="G50" s="41">
        <v>3.72</v>
      </c>
      <c r="H50" s="41">
        <v>3.72</v>
      </c>
      <c r="I50" s="41">
        <v>3.72</v>
      </c>
      <c r="J50" s="41">
        <v>3.72</v>
      </c>
      <c r="K50" s="41">
        <v>3.72</v>
      </c>
      <c r="L50" s="41">
        <v>3.72</v>
      </c>
      <c r="M50" s="41">
        <v>3.72</v>
      </c>
      <c r="N50" s="41">
        <v>3.72</v>
      </c>
      <c r="O50" s="41">
        <v>3.72</v>
      </c>
      <c r="P50" s="41">
        <v>3.72</v>
      </c>
      <c r="Q50" s="41">
        <v>3.72</v>
      </c>
      <c r="R50" s="41">
        <v>3.72</v>
      </c>
      <c r="S50" s="41">
        <v>3.72</v>
      </c>
      <c r="T50" s="41">
        <v>3.72</v>
      </c>
      <c r="U50" s="41">
        <v>3.72</v>
      </c>
      <c r="V50" s="41">
        <v>3.72</v>
      </c>
      <c r="W50" s="41">
        <v>3.72</v>
      </c>
      <c r="X50" s="41">
        <v>3.72</v>
      </c>
      <c r="Y50" s="41">
        <v>3.72</v>
      </c>
      <c r="Z50" s="41">
        <v>3.72</v>
      </c>
      <c r="AA50" s="41">
        <v>3.72</v>
      </c>
    </row>
    <row r="51" spans="1:27" ht="12.75" hidden="1" customHeight="1" outlineLevel="1" x14ac:dyDescent="0.2">
      <c r="A51" s="99" t="s">
        <v>1701</v>
      </c>
      <c r="B51" s="60" t="s">
        <v>81</v>
      </c>
      <c r="C51" s="40" t="s">
        <v>79</v>
      </c>
      <c r="D51" s="41">
        <f>$D$11</f>
        <v>264.79000000000002</v>
      </c>
      <c r="E51" s="41">
        <f t="shared" ref="E51:AA51" si="26">$D$11</f>
        <v>264.79000000000002</v>
      </c>
      <c r="F51" s="41">
        <f t="shared" si="26"/>
        <v>264.79000000000002</v>
      </c>
      <c r="G51" s="41">
        <f t="shared" si="26"/>
        <v>264.79000000000002</v>
      </c>
      <c r="H51" s="41">
        <f t="shared" si="26"/>
        <v>264.79000000000002</v>
      </c>
      <c r="I51" s="41">
        <f t="shared" si="26"/>
        <v>264.79000000000002</v>
      </c>
      <c r="J51" s="41">
        <f t="shared" si="26"/>
        <v>264.79000000000002</v>
      </c>
      <c r="K51" s="41">
        <f t="shared" si="26"/>
        <v>264.79000000000002</v>
      </c>
      <c r="L51" s="41">
        <f t="shared" si="26"/>
        <v>264.79000000000002</v>
      </c>
      <c r="M51" s="41">
        <f t="shared" si="26"/>
        <v>264.79000000000002</v>
      </c>
      <c r="N51" s="41">
        <f t="shared" si="26"/>
        <v>264.79000000000002</v>
      </c>
      <c r="O51" s="41">
        <f t="shared" si="26"/>
        <v>264.79000000000002</v>
      </c>
      <c r="P51" s="41">
        <f t="shared" si="26"/>
        <v>264.79000000000002</v>
      </c>
      <c r="Q51" s="41">
        <f t="shared" si="26"/>
        <v>264.79000000000002</v>
      </c>
      <c r="R51" s="41">
        <f t="shared" si="26"/>
        <v>264.79000000000002</v>
      </c>
      <c r="S51" s="41">
        <f t="shared" si="26"/>
        <v>264.79000000000002</v>
      </c>
      <c r="T51" s="41">
        <f t="shared" si="26"/>
        <v>264.79000000000002</v>
      </c>
      <c r="U51" s="41">
        <f t="shared" si="26"/>
        <v>264.79000000000002</v>
      </c>
      <c r="V51" s="41">
        <f t="shared" si="26"/>
        <v>264.79000000000002</v>
      </c>
      <c r="W51" s="41">
        <f t="shared" si="26"/>
        <v>264.79000000000002</v>
      </c>
      <c r="X51" s="41">
        <f t="shared" si="26"/>
        <v>264.79000000000002</v>
      </c>
      <c r="Y51" s="41">
        <f t="shared" si="26"/>
        <v>264.79000000000002</v>
      </c>
      <c r="Z51" s="41">
        <f t="shared" si="26"/>
        <v>264.79000000000002</v>
      </c>
      <c r="AA51" s="41">
        <f t="shared" si="26"/>
        <v>264.79000000000002</v>
      </c>
    </row>
    <row r="52" spans="1:27" ht="12.75" customHeight="1" collapsed="1" x14ac:dyDescent="0.2">
      <c r="A52" s="98" t="s">
        <v>1702</v>
      </c>
      <c r="B52" s="25" t="str">
        <f>"10"&amp;"."&amp;$B$800&amp;"."&amp;$B$801</f>
        <v>10.01.2024</v>
      </c>
      <c r="C52" s="88" t="s">
        <v>76</v>
      </c>
      <c r="D52" s="89">
        <f>ROUND(((D53+D54+D56+D55)/1000),5)</f>
        <v>2.5066099999999998</v>
      </c>
      <c r="E52" s="89">
        <f>ROUND(((E53+E54+E56+E55)/1000),5)</f>
        <v>2.4256600000000001</v>
      </c>
      <c r="F52" s="89">
        <f>ROUND(((F53+F54+F56+F55)/1000),5)</f>
        <v>2.3998599999999999</v>
      </c>
      <c r="G52" s="89">
        <f t="shared" ref="G52:AA52" si="27">ROUND(((G53+G54+G56+G55)/1000),5)</f>
        <v>2.3992900000000001</v>
      </c>
      <c r="H52" s="89">
        <f t="shared" si="27"/>
        <v>2.45709</v>
      </c>
      <c r="I52" s="89">
        <f t="shared" si="27"/>
        <v>2.5483600000000002</v>
      </c>
      <c r="J52" s="89">
        <f t="shared" si="27"/>
        <v>2.7668900000000001</v>
      </c>
      <c r="K52" s="89">
        <f t="shared" si="27"/>
        <v>3.0605000000000002</v>
      </c>
      <c r="L52" s="89">
        <f t="shared" si="27"/>
        <v>3.24743</v>
      </c>
      <c r="M52" s="89">
        <f t="shared" si="27"/>
        <v>3.2966500000000001</v>
      </c>
      <c r="N52" s="89">
        <f t="shared" si="27"/>
        <v>3.3212899999999999</v>
      </c>
      <c r="O52" s="89">
        <f t="shared" si="27"/>
        <v>3.3738199999999998</v>
      </c>
      <c r="P52" s="89">
        <f t="shared" si="27"/>
        <v>3.3436900000000001</v>
      </c>
      <c r="Q52" s="89">
        <f t="shared" si="27"/>
        <v>3.3530199999999999</v>
      </c>
      <c r="R52" s="89">
        <f t="shared" si="27"/>
        <v>3.3488099999999998</v>
      </c>
      <c r="S52" s="89">
        <f t="shared" si="27"/>
        <v>3.2961499999999999</v>
      </c>
      <c r="T52" s="89">
        <f t="shared" si="27"/>
        <v>3.2991799999999998</v>
      </c>
      <c r="U52" s="89">
        <f t="shared" si="27"/>
        <v>3.2847400000000002</v>
      </c>
      <c r="V52" s="89">
        <f t="shared" si="27"/>
        <v>3.26464</v>
      </c>
      <c r="W52" s="89">
        <f t="shared" si="27"/>
        <v>3.3062499999999999</v>
      </c>
      <c r="X52" s="89">
        <f t="shared" si="27"/>
        <v>3.1858200000000001</v>
      </c>
      <c r="Y52" s="89">
        <f t="shared" si="27"/>
        <v>3.0627499999999999</v>
      </c>
      <c r="Z52" s="89">
        <f t="shared" si="27"/>
        <v>2.8441800000000002</v>
      </c>
      <c r="AA52" s="89">
        <f t="shared" si="27"/>
        <v>2.5579000000000001</v>
      </c>
    </row>
    <row r="53" spans="1:27" ht="12.75" hidden="1" customHeight="1" outlineLevel="1" x14ac:dyDescent="0.2">
      <c r="A53" s="99" t="s">
        <v>1703</v>
      </c>
      <c r="B53" s="60" t="s">
        <v>238</v>
      </c>
      <c r="C53" s="40" t="s">
        <v>79</v>
      </c>
      <c r="D53" s="41">
        <v>1166.68</v>
      </c>
      <c r="E53" s="41">
        <v>1085.73</v>
      </c>
      <c r="F53" s="41">
        <v>1059.93</v>
      </c>
      <c r="G53" s="41">
        <v>1059.3599999999999</v>
      </c>
      <c r="H53" s="41">
        <v>1117.1600000000001</v>
      </c>
      <c r="I53" s="41">
        <v>1208.43</v>
      </c>
      <c r="J53" s="41">
        <v>1426.96</v>
      </c>
      <c r="K53" s="41">
        <v>1720.57</v>
      </c>
      <c r="L53" s="41">
        <v>1907.5</v>
      </c>
      <c r="M53" s="41">
        <v>1956.72</v>
      </c>
      <c r="N53" s="41">
        <v>1981.36</v>
      </c>
      <c r="O53" s="41">
        <v>2033.89</v>
      </c>
      <c r="P53" s="41">
        <v>2003.76</v>
      </c>
      <c r="Q53" s="41">
        <v>2013.09</v>
      </c>
      <c r="R53" s="41">
        <v>2008.88</v>
      </c>
      <c r="S53" s="41">
        <v>1956.22</v>
      </c>
      <c r="T53" s="41">
        <v>1959.25</v>
      </c>
      <c r="U53" s="41">
        <v>1944.81</v>
      </c>
      <c r="V53" s="41">
        <v>1924.71</v>
      </c>
      <c r="W53" s="41">
        <v>1966.32</v>
      </c>
      <c r="X53" s="41">
        <v>1845.89</v>
      </c>
      <c r="Y53" s="41">
        <v>1722.82</v>
      </c>
      <c r="Z53" s="41">
        <v>1504.25</v>
      </c>
      <c r="AA53" s="41">
        <v>1217.97</v>
      </c>
    </row>
    <row r="54" spans="1:27" ht="12.75" hidden="1" customHeight="1" outlineLevel="1" x14ac:dyDescent="0.2">
      <c r="A54" s="99" t="s">
        <v>1704</v>
      </c>
      <c r="B54" s="60" t="s">
        <v>90</v>
      </c>
      <c r="C54" s="40" t="s">
        <v>79</v>
      </c>
      <c r="D54" s="41">
        <f t="shared" ref="D54:AA54" si="28">$D$9</f>
        <v>1071.42</v>
      </c>
      <c r="E54" s="41">
        <f t="shared" si="28"/>
        <v>1071.42</v>
      </c>
      <c r="F54" s="41">
        <f t="shared" si="28"/>
        <v>1071.42</v>
      </c>
      <c r="G54" s="41">
        <f t="shared" si="28"/>
        <v>1071.42</v>
      </c>
      <c r="H54" s="41">
        <f t="shared" si="28"/>
        <v>1071.42</v>
      </c>
      <c r="I54" s="41">
        <f t="shared" si="28"/>
        <v>1071.42</v>
      </c>
      <c r="J54" s="41">
        <f t="shared" si="28"/>
        <v>1071.42</v>
      </c>
      <c r="K54" s="41">
        <f t="shared" si="28"/>
        <v>1071.42</v>
      </c>
      <c r="L54" s="41">
        <f t="shared" si="28"/>
        <v>1071.42</v>
      </c>
      <c r="M54" s="41">
        <f t="shared" si="28"/>
        <v>1071.42</v>
      </c>
      <c r="N54" s="41">
        <f t="shared" si="28"/>
        <v>1071.42</v>
      </c>
      <c r="O54" s="41">
        <f t="shared" si="28"/>
        <v>1071.42</v>
      </c>
      <c r="P54" s="41">
        <f t="shared" si="28"/>
        <v>1071.42</v>
      </c>
      <c r="Q54" s="41">
        <f t="shared" si="28"/>
        <v>1071.42</v>
      </c>
      <c r="R54" s="41">
        <f t="shared" si="28"/>
        <v>1071.42</v>
      </c>
      <c r="S54" s="41">
        <f t="shared" si="28"/>
        <v>1071.42</v>
      </c>
      <c r="T54" s="41">
        <f t="shared" si="28"/>
        <v>1071.42</v>
      </c>
      <c r="U54" s="41">
        <f t="shared" si="28"/>
        <v>1071.42</v>
      </c>
      <c r="V54" s="41">
        <f t="shared" si="28"/>
        <v>1071.42</v>
      </c>
      <c r="W54" s="41">
        <f t="shared" si="28"/>
        <v>1071.42</v>
      </c>
      <c r="X54" s="41">
        <f t="shared" si="28"/>
        <v>1071.42</v>
      </c>
      <c r="Y54" s="41">
        <f t="shared" si="28"/>
        <v>1071.42</v>
      </c>
      <c r="Z54" s="41">
        <f t="shared" si="28"/>
        <v>1071.42</v>
      </c>
      <c r="AA54" s="41">
        <f t="shared" si="28"/>
        <v>1071.42</v>
      </c>
    </row>
    <row r="55" spans="1:27" ht="12.75" hidden="1" customHeight="1" outlineLevel="1" x14ac:dyDescent="0.2">
      <c r="A55" s="99" t="s">
        <v>1705</v>
      </c>
      <c r="B55" s="60" t="s">
        <v>83</v>
      </c>
      <c r="C55" s="40" t="s">
        <v>79</v>
      </c>
      <c r="D55" s="41">
        <v>3.72</v>
      </c>
      <c r="E55" s="41">
        <v>3.72</v>
      </c>
      <c r="F55" s="41">
        <v>3.72</v>
      </c>
      <c r="G55" s="41">
        <v>3.72</v>
      </c>
      <c r="H55" s="41">
        <v>3.72</v>
      </c>
      <c r="I55" s="41">
        <v>3.72</v>
      </c>
      <c r="J55" s="41">
        <v>3.72</v>
      </c>
      <c r="K55" s="41">
        <v>3.72</v>
      </c>
      <c r="L55" s="41">
        <v>3.72</v>
      </c>
      <c r="M55" s="41">
        <v>3.72</v>
      </c>
      <c r="N55" s="41">
        <v>3.72</v>
      </c>
      <c r="O55" s="41">
        <v>3.72</v>
      </c>
      <c r="P55" s="41">
        <v>3.72</v>
      </c>
      <c r="Q55" s="41">
        <v>3.72</v>
      </c>
      <c r="R55" s="41">
        <v>3.72</v>
      </c>
      <c r="S55" s="41">
        <v>3.72</v>
      </c>
      <c r="T55" s="41">
        <v>3.72</v>
      </c>
      <c r="U55" s="41">
        <v>3.72</v>
      </c>
      <c r="V55" s="41">
        <v>3.72</v>
      </c>
      <c r="W55" s="41">
        <v>3.72</v>
      </c>
      <c r="X55" s="41">
        <v>3.72</v>
      </c>
      <c r="Y55" s="41">
        <v>3.72</v>
      </c>
      <c r="Z55" s="41">
        <v>3.72</v>
      </c>
      <c r="AA55" s="41">
        <v>3.72</v>
      </c>
    </row>
    <row r="56" spans="1:27" ht="12.75" hidden="1" customHeight="1" outlineLevel="1" x14ac:dyDescent="0.2">
      <c r="A56" s="99" t="s">
        <v>1706</v>
      </c>
      <c r="B56" s="60" t="s">
        <v>81</v>
      </c>
      <c r="C56" s="40" t="s">
        <v>79</v>
      </c>
      <c r="D56" s="41">
        <f>$D$11</f>
        <v>264.79000000000002</v>
      </c>
      <c r="E56" s="41">
        <f t="shared" ref="E56:AA56" si="29">$D$11</f>
        <v>264.79000000000002</v>
      </c>
      <c r="F56" s="41">
        <f t="shared" si="29"/>
        <v>264.79000000000002</v>
      </c>
      <c r="G56" s="41">
        <f t="shared" si="29"/>
        <v>264.79000000000002</v>
      </c>
      <c r="H56" s="41">
        <f t="shared" si="29"/>
        <v>264.79000000000002</v>
      </c>
      <c r="I56" s="41">
        <f t="shared" si="29"/>
        <v>264.79000000000002</v>
      </c>
      <c r="J56" s="41">
        <f t="shared" si="29"/>
        <v>264.79000000000002</v>
      </c>
      <c r="K56" s="41">
        <f t="shared" si="29"/>
        <v>264.79000000000002</v>
      </c>
      <c r="L56" s="41">
        <f t="shared" si="29"/>
        <v>264.79000000000002</v>
      </c>
      <c r="M56" s="41">
        <f t="shared" si="29"/>
        <v>264.79000000000002</v>
      </c>
      <c r="N56" s="41">
        <f t="shared" si="29"/>
        <v>264.79000000000002</v>
      </c>
      <c r="O56" s="41">
        <f t="shared" si="29"/>
        <v>264.79000000000002</v>
      </c>
      <c r="P56" s="41">
        <f t="shared" si="29"/>
        <v>264.79000000000002</v>
      </c>
      <c r="Q56" s="41">
        <f t="shared" si="29"/>
        <v>264.79000000000002</v>
      </c>
      <c r="R56" s="41">
        <f t="shared" si="29"/>
        <v>264.79000000000002</v>
      </c>
      <c r="S56" s="41">
        <f t="shared" si="29"/>
        <v>264.79000000000002</v>
      </c>
      <c r="T56" s="41">
        <f t="shared" si="29"/>
        <v>264.79000000000002</v>
      </c>
      <c r="U56" s="41">
        <f t="shared" si="29"/>
        <v>264.79000000000002</v>
      </c>
      <c r="V56" s="41">
        <f t="shared" si="29"/>
        <v>264.79000000000002</v>
      </c>
      <c r="W56" s="41">
        <f t="shared" si="29"/>
        <v>264.79000000000002</v>
      </c>
      <c r="X56" s="41">
        <f t="shared" si="29"/>
        <v>264.79000000000002</v>
      </c>
      <c r="Y56" s="41">
        <f t="shared" si="29"/>
        <v>264.79000000000002</v>
      </c>
      <c r="Z56" s="41">
        <f t="shared" si="29"/>
        <v>264.79000000000002</v>
      </c>
      <c r="AA56" s="41">
        <f t="shared" si="29"/>
        <v>264.79000000000002</v>
      </c>
    </row>
    <row r="57" spans="1:27" ht="12.75" customHeight="1" collapsed="1" x14ac:dyDescent="0.2">
      <c r="A57" s="98" t="s">
        <v>1707</v>
      </c>
      <c r="B57" s="25" t="str">
        <f>"11"&amp;"."&amp;$B$800&amp;"."&amp;$B$801</f>
        <v>11.01.2024</v>
      </c>
      <c r="C57" s="88" t="s">
        <v>76</v>
      </c>
      <c r="D57" s="89">
        <f>ROUND(((D58+D59+D61+D60)/1000),5)</f>
        <v>2.5514999999999999</v>
      </c>
      <c r="E57" s="89">
        <f>ROUND(((E58+E59+E61+E60)/1000),5)</f>
        <v>2.4812699999999999</v>
      </c>
      <c r="F57" s="89">
        <f>ROUND(((F58+F59+F61+F60)/1000),5)</f>
        <v>2.4259599999999999</v>
      </c>
      <c r="G57" s="89">
        <f t="shared" ref="G57:AA57" si="30">ROUND(((G58+G59+G61+G60)/1000),5)</f>
        <v>2.4533399999999999</v>
      </c>
      <c r="H57" s="89">
        <f t="shared" si="30"/>
        <v>2.4981</v>
      </c>
      <c r="I57" s="89">
        <f t="shared" si="30"/>
        <v>2.5662699999999998</v>
      </c>
      <c r="J57" s="89">
        <f t="shared" si="30"/>
        <v>2.7893599999999998</v>
      </c>
      <c r="K57" s="89">
        <f t="shared" si="30"/>
        <v>3.14784</v>
      </c>
      <c r="L57" s="89">
        <f t="shared" si="30"/>
        <v>3.28477</v>
      </c>
      <c r="M57" s="89">
        <f t="shared" si="30"/>
        <v>3.3315600000000001</v>
      </c>
      <c r="N57" s="89">
        <f t="shared" si="30"/>
        <v>3.37595</v>
      </c>
      <c r="O57" s="89">
        <f t="shared" si="30"/>
        <v>3.3995899999999999</v>
      </c>
      <c r="P57" s="89">
        <f t="shared" si="30"/>
        <v>3.3700100000000002</v>
      </c>
      <c r="Q57" s="89">
        <f t="shared" si="30"/>
        <v>3.3796200000000001</v>
      </c>
      <c r="R57" s="89">
        <f t="shared" si="30"/>
        <v>3.3774799999999998</v>
      </c>
      <c r="S57" s="89">
        <f t="shared" si="30"/>
        <v>3.3249</v>
      </c>
      <c r="T57" s="89">
        <f t="shared" si="30"/>
        <v>3.3435100000000002</v>
      </c>
      <c r="U57" s="89">
        <f t="shared" si="30"/>
        <v>3.3650600000000002</v>
      </c>
      <c r="V57" s="89">
        <f t="shared" si="30"/>
        <v>3.2834400000000001</v>
      </c>
      <c r="W57" s="89">
        <f t="shared" si="30"/>
        <v>3.31907</v>
      </c>
      <c r="X57" s="89">
        <f t="shared" si="30"/>
        <v>3.1954799999999999</v>
      </c>
      <c r="Y57" s="89">
        <f t="shared" si="30"/>
        <v>3.08501</v>
      </c>
      <c r="Z57" s="89">
        <f t="shared" si="30"/>
        <v>2.8459300000000001</v>
      </c>
      <c r="AA57" s="89">
        <f t="shared" si="30"/>
        <v>2.55328</v>
      </c>
    </row>
    <row r="58" spans="1:27" ht="12.75" hidden="1" customHeight="1" outlineLevel="1" x14ac:dyDescent="0.2">
      <c r="A58" s="99" t="s">
        <v>1708</v>
      </c>
      <c r="B58" s="60" t="s">
        <v>238</v>
      </c>
      <c r="C58" s="40" t="s">
        <v>79</v>
      </c>
      <c r="D58" s="41">
        <v>1211.57</v>
      </c>
      <c r="E58" s="41">
        <v>1141.3399999999999</v>
      </c>
      <c r="F58" s="41">
        <v>1086.03</v>
      </c>
      <c r="G58" s="41">
        <v>1113.4100000000001</v>
      </c>
      <c r="H58" s="41">
        <v>1158.17</v>
      </c>
      <c r="I58" s="41">
        <v>1226.3399999999999</v>
      </c>
      <c r="J58" s="41">
        <v>1449.43</v>
      </c>
      <c r="K58" s="41">
        <v>1807.91</v>
      </c>
      <c r="L58" s="41">
        <v>1944.84</v>
      </c>
      <c r="M58" s="41">
        <v>1991.63</v>
      </c>
      <c r="N58" s="41">
        <v>2036.02</v>
      </c>
      <c r="O58" s="41">
        <v>2059.66</v>
      </c>
      <c r="P58" s="41">
        <v>2030.08</v>
      </c>
      <c r="Q58" s="41">
        <v>2039.69</v>
      </c>
      <c r="R58" s="41">
        <v>2037.55</v>
      </c>
      <c r="S58" s="41">
        <v>1984.97</v>
      </c>
      <c r="T58" s="41">
        <v>2003.58</v>
      </c>
      <c r="U58" s="41">
        <v>2025.13</v>
      </c>
      <c r="V58" s="41">
        <v>1943.51</v>
      </c>
      <c r="W58" s="41">
        <v>1979.14</v>
      </c>
      <c r="X58" s="41">
        <v>1855.55</v>
      </c>
      <c r="Y58" s="41">
        <v>1745.08</v>
      </c>
      <c r="Z58" s="41">
        <v>1506</v>
      </c>
      <c r="AA58" s="41">
        <v>1213.3499999999999</v>
      </c>
    </row>
    <row r="59" spans="1:27" ht="12.75" hidden="1" customHeight="1" outlineLevel="1" x14ac:dyDescent="0.2">
      <c r="A59" s="99" t="s">
        <v>1709</v>
      </c>
      <c r="B59" s="60" t="s">
        <v>90</v>
      </c>
      <c r="C59" s="40" t="s">
        <v>79</v>
      </c>
      <c r="D59" s="41">
        <f t="shared" ref="D59:AA59" si="31">$D$9</f>
        <v>1071.42</v>
      </c>
      <c r="E59" s="41">
        <f t="shared" si="31"/>
        <v>1071.42</v>
      </c>
      <c r="F59" s="41">
        <f t="shared" si="31"/>
        <v>1071.42</v>
      </c>
      <c r="G59" s="41">
        <f t="shared" si="31"/>
        <v>1071.42</v>
      </c>
      <c r="H59" s="41">
        <f t="shared" si="31"/>
        <v>1071.42</v>
      </c>
      <c r="I59" s="41">
        <f t="shared" si="31"/>
        <v>1071.42</v>
      </c>
      <c r="J59" s="41">
        <f t="shared" si="31"/>
        <v>1071.42</v>
      </c>
      <c r="K59" s="41">
        <f t="shared" si="31"/>
        <v>1071.42</v>
      </c>
      <c r="L59" s="41">
        <f t="shared" si="31"/>
        <v>1071.42</v>
      </c>
      <c r="M59" s="41">
        <f t="shared" si="31"/>
        <v>1071.42</v>
      </c>
      <c r="N59" s="41">
        <f t="shared" si="31"/>
        <v>1071.42</v>
      </c>
      <c r="O59" s="41">
        <f t="shared" si="31"/>
        <v>1071.42</v>
      </c>
      <c r="P59" s="41">
        <f t="shared" si="31"/>
        <v>1071.42</v>
      </c>
      <c r="Q59" s="41">
        <f t="shared" si="31"/>
        <v>1071.42</v>
      </c>
      <c r="R59" s="41">
        <f t="shared" si="31"/>
        <v>1071.42</v>
      </c>
      <c r="S59" s="41">
        <f t="shared" si="31"/>
        <v>1071.42</v>
      </c>
      <c r="T59" s="41">
        <f t="shared" si="31"/>
        <v>1071.42</v>
      </c>
      <c r="U59" s="41">
        <f t="shared" si="31"/>
        <v>1071.42</v>
      </c>
      <c r="V59" s="41">
        <f t="shared" si="31"/>
        <v>1071.42</v>
      </c>
      <c r="W59" s="41">
        <f t="shared" si="31"/>
        <v>1071.42</v>
      </c>
      <c r="X59" s="41">
        <f t="shared" si="31"/>
        <v>1071.42</v>
      </c>
      <c r="Y59" s="41">
        <f t="shared" si="31"/>
        <v>1071.42</v>
      </c>
      <c r="Z59" s="41">
        <f t="shared" si="31"/>
        <v>1071.42</v>
      </c>
      <c r="AA59" s="41">
        <f t="shared" si="31"/>
        <v>1071.42</v>
      </c>
    </row>
    <row r="60" spans="1:27" ht="12.75" hidden="1" customHeight="1" outlineLevel="1" x14ac:dyDescent="0.2">
      <c r="A60" s="99" t="s">
        <v>1710</v>
      </c>
      <c r="B60" s="60" t="s">
        <v>83</v>
      </c>
      <c r="C60" s="40" t="s">
        <v>79</v>
      </c>
      <c r="D60" s="41">
        <v>3.72</v>
      </c>
      <c r="E60" s="41">
        <v>3.72</v>
      </c>
      <c r="F60" s="41">
        <v>3.72</v>
      </c>
      <c r="G60" s="41">
        <v>3.72</v>
      </c>
      <c r="H60" s="41">
        <v>3.72</v>
      </c>
      <c r="I60" s="41">
        <v>3.72</v>
      </c>
      <c r="J60" s="41">
        <v>3.72</v>
      </c>
      <c r="K60" s="41">
        <v>3.72</v>
      </c>
      <c r="L60" s="41">
        <v>3.72</v>
      </c>
      <c r="M60" s="41">
        <v>3.72</v>
      </c>
      <c r="N60" s="41">
        <v>3.72</v>
      </c>
      <c r="O60" s="41">
        <v>3.72</v>
      </c>
      <c r="P60" s="41">
        <v>3.72</v>
      </c>
      <c r="Q60" s="41">
        <v>3.72</v>
      </c>
      <c r="R60" s="41">
        <v>3.72</v>
      </c>
      <c r="S60" s="41">
        <v>3.72</v>
      </c>
      <c r="T60" s="41">
        <v>3.72</v>
      </c>
      <c r="U60" s="41">
        <v>3.72</v>
      </c>
      <c r="V60" s="41">
        <v>3.72</v>
      </c>
      <c r="W60" s="41">
        <v>3.72</v>
      </c>
      <c r="X60" s="41">
        <v>3.72</v>
      </c>
      <c r="Y60" s="41">
        <v>3.72</v>
      </c>
      <c r="Z60" s="41">
        <v>3.72</v>
      </c>
      <c r="AA60" s="41">
        <v>3.72</v>
      </c>
    </row>
    <row r="61" spans="1:27" ht="12.75" hidden="1" customHeight="1" outlineLevel="1" x14ac:dyDescent="0.2">
      <c r="A61" s="99" t="s">
        <v>1711</v>
      </c>
      <c r="B61" s="60" t="s">
        <v>81</v>
      </c>
      <c r="C61" s="40" t="s">
        <v>79</v>
      </c>
      <c r="D61" s="41">
        <f>$D$11</f>
        <v>264.79000000000002</v>
      </c>
      <c r="E61" s="41">
        <f t="shared" ref="E61:AA61" si="32">$D$11</f>
        <v>264.79000000000002</v>
      </c>
      <c r="F61" s="41">
        <f t="shared" si="32"/>
        <v>264.79000000000002</v>
      </c>
      <c r="G61" s="41">
        <f t="shared" si="32"/>
        <v>264.79000000000002</v>
      </c>
      <c r="H61" s="41">
        <f t="shared" si="32"/>
        <v>264.79000000000002</v>
      </c>
      <c r="I61" s="41">
        <f t="shared" si="32"/>
        <v>264.79000000000002</v>
      </c>
      <c r="J61" s="41">
        <f t="shared" si="32"/>
        <v>264.79000000000002</v>
      </c>
      <c r="K61" s="41">
        <f t="shared" si="32"/>
        <v>264.79000000000002</v>
      </c>
      <c r="L61" s="41">
        <f t="shared" si="32"/>
        <v>264.79000000000002</v>
      </c>
      <c r="M61" s="41">
        <f t="shared" si="32"/>
        <v>264.79000000000002</v>
      </c>
      <c r="N61" s="41">
        <f t="shared" si="32"/>
        <v>264.79000000000002</v>
      </c>
      <c r="O61" s="41">
        <f t="shared" si="32"/>
        <v>264.79000000000002</v>
      </c>
      <c r="P61" s="41">
        <f t="shared" si="32"/>
        <v>264.79000000000002</v>
      </c>
      <c r="Q61" s="41">
        <f t="shared" si="32"/>
        <v>264.79000000000002</v>
      </c>
      <c r="R61" s="41">
        <f t="shared" si="32"/>
        <v>264.79000000000002</v>
      </c>
      <c r="S61" s="41">
        <f t="shared" si="32"/>
        <v>264.79000000000002</v>
      </c>
      <c r="T61" s="41">
        <f t="shared" si="32"/>
        <v>264.79000000000002</v>
      </c>
      <c r="U61" s="41">
        <f t="shared" si="32"/>
        <v>264.79000000000002</v>
      </c>
      <c r="V61" s="41">
        <f t="shared" si="32"/>
        <v>264.79000000000002</v>
      </c>
      <c r="W61" s="41">
        <f t="shared" si="32"/>
        <v>264.79000000000002</v>
      </c>
      <c r="X61" s="41">
        <f t="shared" si="32"/>
        <v>264.79000000000002</v>
      </c>
      <c r="Y61" s="41">
        <f t="shared" si="32"/>
        <v>264.79000000000002</v>
      </c>
      <c r="Z61" s="41">
        <f t="shared" si="32"/>
        <v>264.79000000000002</v>
      </c>
      <c r="AA61" s="41">
        <f t="shared" si="32"/>
        <v>264.79000000000002</v>
      </c>
    </row>
    <row r="62" spans="1:27" ht="12.75" customHeight="1" collapsed="1" x14ac:dyDescent="0.2">
      <c r="A62" s="98" t="s">
        <v>1712</v>
      </c>
      <c r="B62" s="25" t="str">
        <f>"12"&amp;"."&amp;$B$800&amp;"."&amp;$B$801</f>
        <v>12.01.2024</v>
      </c>
      <c r="C62" s="88" t="s">
        <v>76</v>
      </c>
      <c r="D62" s="89">
        <f>ROUND(((D63+D64+D66+D65)/1000),5)</f>
        <v>2.49594</v>
      </c>
      <c r="E62" s="89">
        <f>ROUND(((E63+E64+E66+E65)/1000),5)</f>
        <v>2.4190499999999999</v>
      </c>
      <c r="F62" s="89">
        <f>ROUND(((F63+F64+F66+F65)/1000),5)</f>
        <v>2.3469699999999998</v>
      </c>
      <c r="G62" s="89">
        <f t="shared" ref="G62:AA62" si="33">ROUND(((G63+G64+G66+G65)/1000),5)</f>
        <v>2.36185</v>
      </c>
      <c r="H62" s="89">
        <f t="shared" si="33"/>
        <v>2.42415</v>
      </c>
      <c r="I62" s="89">
        <f t="shared" si="33"/>
        <v>2.5511400000000002</v>
      </c>
      <c r="J62" s="89">
        <f t="shared" si="33"/>
        <v>2.76417</v>
      </c>
      <c r="K62" s="89">
        <f t="shared" si="33"/>
        <v>3.0018699999999998</v>
      </c>
      <c r="L62" s="89">
        <f t="shared" si="33"/>
        <v>3.1728399999999999</v>
      </c>
      <c r="M62" s="89">
        <f t="shared" si="33"/>
        <v>3.2178</v>
      </c>
      <c r="N62" s="89">
        <f t="shared" si="33"/>
        <v>3.26275</v>
      </c>
      <c r="O62" s="89">
        <f t="shared" si="33"/>
        <v>3.3075600000000001</v>
      </c>
      <c r="P62" s="89">
        <f t="shared" si="33"/>
        <v>3.27203</v>
      </c>
      <c r="Q62" s="89">
        <f t="shared" si="33"/>
        <v>3.2867299999999999</v>
      </c>
      <c r="R62" s="89">
        <f t="shared" si="33"/>
        <v>3.28199</v>
      </c>
      <c r="S62" s="89">
        <f t="shared" si="33"/>
        <v>3.21326</v>
      </c>
      <c r="T62" s="89">
        <f t="shared" si="33"/>
        <v>3.2315999999999998</v>
      </c>
      <c r="U62" s="89">
        <f t="shared" si="33"/>
        <v>3.2603</v>
      </c>
      <c r="V62" s="89">
        <f t="shared" si="33"/>
        <v>3.25387</v>
      </c>
      <c r="W62" s="89">
        <f t="shared" si="33"/>
        <v>3.2882799999999999</v>
      </c>
      <c r="X62" s="89">
        <f t="shared" si="33"/>
        <v>3.2129400000000001</v>
      </c>
      <c r="Y62" s="89">
        <f t="shared" si="33"/>
        <v>3.0993499999999998</v>
      </c>
      <c r="Z62" s="89">
        <f t="shared" si="33"/>
        <v>2.8599899999999998</v>
      </c>
      <c r="AA62" s="89">
        <f t="shared" si="33"/>
        <v>2.65002</v>
      </c>
    </row>
    <row r="63" spans="1:27" ht="12.75" hidden="1" customHeight="1" outlineLevel="1" x14ac:dyDescent="0.2">
      <c r="A63" s="99" t="s">
        <v>1713</v>
      </c>
      <c r="B63" s="60" t="s">
        <v>238</v>
      </c>
      <c r="C63" s="40" t="s">
        <v>79</v>
      </c>
      <c r="D63" s="41">
        <v>1156.01</v>
      </c>
      <c r="E63" s="41">
        <v>1079.1199999999999</v>
      </c>
      <c r="F63" s="41">
        <v>1007.04</v>
      </c>
      <c r="G63" s="41">
        <v>1021.92</v>
      </c>
      <c r="H63" s="41">
        <v>1084.22</v>
      </c>
      <c r="I63" s="41">
        <v>1211.21</v>
      </c>
      <c r="J63" s="41">
        <v>1424.24</v>
      </c>
      <c r="K63" s="41">
        <v>1661.94</v>
      </c>
      <c r="L63" s="41">
        <v>1832.91</v>
      </c>
      <c r="M63" s="41">
        <v>1877.87</v>
      </c>
      <c r="N63" s="41">
        <v>1922.82</v>
      </c>
      <c r="O63" s="41">
        <v>1967.63</v>
      </c>
      <c r="P63" s="41">
        <v>1932.1</v>
      </c>
      <c r="Q63" s="41">
        <v>1946.8</v>
      </c>
      <c r="R63" s="41">
        <v>1942.06</v>
      </c>
      <c r="S63" s="41">
        <v>1873.33</v>
      </c>
      <c r="T63" s="41">
        <v>1891.67</v>
      </c>
      <c r="U63" s="41">
        <v>1920.37</v>
      </c>
      <c r="V63" s="41">
        <v>1913.94</v>
      </c>
      <c r="W63" s="41">
        <v>1948.35</v>
      </c>
      <c r="X63" s="41">
        <v>1873.01</v>
      </c>
      <c r="Y63" s="41">
        <v>1759.42</v>
      </c>
      <c r="Z63" s="41">
        <v>1520.06</v>
      </c>
      <c r="AA63" s="41">
        <v>1310.0899999999999</v>
      </c>
    </row>
    <row r="64" spans="1:27" ht="12.75" hidden="1" customHeight="1" outlineLevel="1" x14ac:dyDescent="0.2">
      <c r="A64" s="99" t="s">
        <v>1714</v>
      </c>
      <c r="B64" s="60" t="s">
        <v>90</v>
      </c>
      <c r="C64" s="40" t="s">
        <v>79</v>
      </c>
      <c r="D64" s="41">
        <f t="shared" ref="D64:AA64" si="34">$D$9</f>
        <v>1071.42</v>
      </c>
      <c r="E64" s="41">
        <f t="shared" si="34"/>
        <v>1071.42</v>
      </c>
      <c r="F64" s="41">
        <f t="shared" si="34"/>
        <v>1071.42</v>
      </c>
      <c r="G64" s="41">
        <f t="shared" si="34"/>
        <v>1071.42</v>
      </c>
      <c r="H64" s="41">
        <f t="shared" si="34"/>
        <v>1071.42</v>
      </c>
      <c r="I64" s="41">
        <f t="shared" si="34"/>
        <v>1071.42</v>
      </c>
      <c r="J64" s="41">
        <f t="shared" si="34"/>
        <v>1071.42</v>
      </c>
      <c r="K64" s="41">
        <f t="shared" si="34"/>
        <v>1071.42</v>
      </c>
      <c r="L64" s="41">
        <f t="shared" si="34"/>
        <v>1071.42</v>
      </c>
      <c r="M64" s="41">
        <f t="shared" si="34"/>
        <v>1071.42</v>
      </c>
      <c r="N64" s="41">
        <f t="shared" si="34"/>
        <v>1071.42</v>
      </c>
      <c r="O64" s="41">
        <f t="shared" si="34"/>
        <v>1071.42</v>
      </c>
      <c r="P64" s="41">
        <f t="shared" si="34"/>
        <v>1071.42</v>
      </c>
      <c r="Q64" s="41">
        <f t="shared" si="34"/>
        <v>1071.42</v>
      </c>
      <c r="R64" s="41">
        <f t="shared" si="34"/>
        <v>1071.42</v>
      </c>
      <c r="S64" s="41">
        <f t="shared" si="34"/>
        <v>1071.42</v>
      </c>
      <c r="T64" s="41">
        <f t="shared" si="34"/>
        <v>1071.42</v>
      </c>
      <c r="U64" s="41">
        <f t="shared" si="34"/>
        <v>1071.42</v>
      </c>
      <c r="V64" s="41">
        <f t="shared" si="34"/>
        <v>1071.42</v>
      </c>
      <c r="W64" s="41">
        <f t="shared" si="34"/>
        <v>1071.42</v>
      </c>
      <c r="X64" s="41">
        <f t="shared" si="34"/>
        <v>1071.42</v>
      </c>
      <c r="Y64" s="41">
        <f t="shared" si="34"/>
        <v>1071.42</v>
      </c>
      <c r="Z64" s="41">
        <f t="shared" si="34"/>
        <v>1071.42</v>
      </c>
      <c r="AA64" s="41">
        <f t="shared" si="34"/>
        <v>1071.42</v>
      </c>
    </row>
    <row r="65" spans="1:27" ht="12.75" hidden="1" customHeight="1" outlineLevel="1" x14ac:dyDescent="0.2">
      <c r="A65" s="99" t="s">
        <v>1715</v>
      </c>
      <c r="B65" s="60" t="s">
        <v>83</v>
      </c>
      <c r="C65" s="40" t="s">
        <v>79</v>
      </c>
      <c r="D65" s="41">
        <v>3.72</v>
      </c>
      <c r="E65" s="41">
        <v>3.72</v>
      </c>
      <c r="F65" s="41">
        <v>3.72</v>
      </c>
      <c r="G65" s="41">
        <v>3.72</v>
      </c>
      <c r="H65" s="41">
        <v>3.72</v>
      </c>
      <c r="I65" s="41">
        <v>3.72</v>
      </c>
      <c r="J65" s="41">
        <v>3.72</v>
      </c>
      <c r="K65" s="41">
        <v>3.72</v>
      </c>
      <c r="L65" s="41">
        <v>3.72</v>
      </c>
      <c r="M65" s="41">
        <v>3.72</v>
      </c>
      <c r="N65" s="41">
        <v>3.72</v>
      </c>
      <c r="O65" s="41">
        <v>3.72</v>
      </c>
      <c r="P65" s="41">
        <v>3.72</v>
      </c>
      <c r="Q65" s="41">
        <v>3.72</v>
      </c>
      <c r="R65" s="41">
        <v>3.72</v>
      </c>
      <c r="S65" s="41">
        <v>3.72</v>
      </c>
      <c r="T65" s="41">
        <v>3.72</v>
      </c>
      <c r="U65" s="41">
        <v>3.72</v>
      </c>
      <c r="V65" s="41">
        <v>3.72</v>
      </c>
      <c r="W65" s="41">
        <v>3.72</v>
      </c>
      <c r="X65" s="41">
        <v>3.72</v>
      </c>
      <c r="Y65" s="41">
        <v>3.72</v>
      </c>
      <c r="Z65" s="41">
        <v>3.72</v>
      </c>
      <c r="AA65" s="41">
        <v>3.72</v>
      </c>
    </row>
    <row r="66" spans="1:27" ht="12.75" hidden="1" customHeight="1" outlineLevel="1" x14ac:dyDescent="0.2">
      <c r="A66" s="99" t="s">
        <v>1716</v>
      </c>
      <c r="B66" s="60" t="s">
        <v>81</v>
      </c>
      <c r="C66" s="40" t="s">
        <v>79</v>
      </c>
      <c r="D66" s="41">
        <f>$D$11</f>
        <v>264.79000000000002</v>
      </c>
      <c r="E66" s="41">
        <f t="shared" ref="E66:AA66" si="35">$D$11</f>
        <v>264.79000000000002</v>
      </c>
      <c r="F66" s="41">
        <f t="shared" si="35"/>
        <v>264.79000000000002</v>
      </c>
      <c r="G66" s="41">
        <f t="shared" si="35"/>
        <v>264.79000000000002</v>
      </c>
      <c r="H66" s="41">
        <f t="shared" si="35"/>
        <v>264.79000000000002</v>
      </c>
      <c r="I66" s="41">
        <f t="shared" si="35"/>
        <v>264.79000000000002</v>
      </c>
      <c r="J66" s="41">
        <f t="shared" si="35"/>
        <v>264.79000000000002</v>
      </c>
      <c r="K66" s="41">
        <f t="shared" si="35"/>
        <v>264.79000000000002</v>
      </c>
      <c r="L66" s="41">
        <f t="shared" si="35"/>
        <v>264.79000000000002</v>
      </c>
      <c r="M66" s="41">
        <f t="shared" si="35"/>
        <v>264.79000000000002</v>
      </c>
      <c r="N66" s="41">
        <f t="shared" si="35"/>
        <v>264.79000000000002</v>
      </c>
      <c r="O66" s="41">
        <f t="shared" si="35"/>
        <v>264.79000000000002</v>
      </c>
      <c r="P66" s="41">
        <f t="shared" si="35"/>
        <v>264.79000000000002</v>
      </c>
      <c r="Q66" s="41">
        <f t="shared" si="35"/>
        <v>264.79000000000002</v>
      </c>
      <c r="R66" s="41">
        <f t="shared" si="35"/>
        <v>264.79000000000002</v>
      </c>
      <c r="S66" s="41">
        <f t="shared" si="35"/>
        <v>264.79000000000002</v>
      </c>
      <c r="T66" s="41">
        <f t="shared" si="35"/>
        <v>264.79000000000002</v>
      </c>
      <c r="U66" s="41">
        <f t="shared" si="35"/>
        <v>264.79000000000002</v>
      </c>
      <c r="V66" s="41">
        <f t="shared" si="35"/>
        <v>264.79000000000002</v>
      </c>
      <c r="W66" s="41">
        <f t="shared" si="35"/>
        <v>264.79000000000002</v>
      </c>
      <c r="X66" s="41">
        <f t="shared" si="35"/>
        <v>264.79000000000002</v>
      </c>
      <c r="Y66" s="41">
        <f t="shared" si="35"/>
        <v>264.79000000000002</v>
      </c>
      <c r="Z66" s="41">
        <f t="shared" si="35"/>
        <v>264.79000000000002</v>
      </c>
      <c r="AA66" s="41">
        <f t="shared" si="35"/>
        <v>264.79000000000002</v>
      </c>
    </row>
    <row r="67" spans="1:27" ht="12.75" customHeight="1" collapsed="1" x14ac:dyDescent="0.2">
      <c r="A67" s="98" t="s">
        <v>1717</v>
      </c>
      <c r="B67" s="25" t="str">
        <f>"13"&amp;"."&amp;$B$800&amp;"."&amp;$B$801</f>
        <v>13.01.2024</v>
      </c>
      <c r="C67" s="88" t="s">
        <v>76</v>
      </c>
      <c r="D67" s="89">
        <f>ROUND(((D68+D69+D71+D70)/1000),5)</f>
        <v>2.8270599999999999</v>
      </c>
      <c r="E67" s="89">
        <f>ROUND(((E68+E69+E71+E70)/1000),5)</f>
        <v>2.6402600000000001</v>
      </c>
      <c r="F67" s="89">
        <f>ROUND(((F68+F69+F71+F70)/1000),5)</f>
        <v>2.5944099999999999</v>
      </c>
      <c r="G67" s="89">
        <f t="shared" ref="G67:AA67" si="36">ROUND(((G68+G69+G71+G70)/1000),5)</f>
        <v>2.5895700000000001</v>
      </c>
      <c r="H67" s="89">
        <f t="shared" si="36"/>
        <v>2.6275599999999999</v>
      </c>
      <c r="I67" s="89">
        <f t="shared" si="36"/>
        <v>2.73455</v>
      </c>
      <c r="J67" s="89">
        <f t="shared" si="36"/>
        <v>2.78382</v>
      </c>
      <c r="K67" s="89">
        <f t="shared" si="36"/>
        <v>2.8397299999999999</v>
      </c>
      <c r="L67" s="89">
        <f t="shared" si="36"/>
        <v>3.01336</v>
      </c>
      <c r="M67" s="89">
        <f t="shared" si="36"/>
        <v>3.0199099999999999</v>
      </c>
      <c r="N67" s="89">
        <f t="shared" si="36"/>
        <v>3.08372</v>
      </c>
      <c r="O67" s="89">
        <f t="shared" si="36"/>
        <v>3.1164499999999999</v>
      </c>
      <c r="P67" s="89">
        <f t="shared" si="36"/>
        <v>3.2090000000000001</v>
      </c>
      <c r="Q67" s="89">
        <f t="shared" si="36"/>
        <v>3.23028</v>
      </c>
      <c r="R67" s="89">
        <f t="shared" si="36"/>
        <v>3.1324200000000002</v>
      </c>
      <c r="S67" s="89">
        <f t="shared" si="36"/>
        <v>3.1145200000000002</v>
      </c>
      <c r="T67" s="89">
        <f t="shared" si="36"/>
        <v>3.2127599999999998</v>
      </c>
      <c r="U67" s="89">
        <f t="shared" si="36"/>
        <v>3.4902799999999998</v>
      </c>
      <c r="V67" s="89">
        <f t="shared" si="36"/>
        <v>3.51491</v>
      </c>
      <c r="W67" s="89">
        <f t="shared" si="36"/>
        <v>3.1893400000000001</v>
      </c>
      <c r="X67" s="89">
        <f t="shared" si="36"/>
        <v>3.0619900000000002</v>
      </c>
      <c r="Y67" s="89">
        <f t="shared" si="36"/>
        <v>2.7825199999999999</v>
      </c>
      <c r="Z67" s="89">
        <f t="shared" si="36"/>
        <v>2.75942</v>
      </c>
      <c r="AA67" s="89">
        <f t="shared" si="36"/>
        <v>2.8374299999999999</v>
      </c>
    </row>
    <row r="68" spans="1:27" ht="12.75" hidden="1" customHeight="1" outlineLevel="1" x14ac:dyDescent="0.2">
      <c r="A68" s="99" t="s">
        <v>1718</v>
      </c>
      <c r="B68" s="60" t="s">
        <v>238</v>
      </c>
      <c r="C68" s="40" t="s">
        <v>79</v>
      </c>
      <c r="D68" s="41">
        <v>1487.13</v>
      </c>
      <c r="E68" s="41">
        <v>1300.33</v>
      </c>
      <c r="F68" s="41">
        <v>1254.48</v>
      </c>
      <c r="G68" s="41">
        <v>1249.6400000000001</v>
      </c>
      <c r="H68" s="41">
        <v>1287.6300000000001</v>
      </c>
      <c r="I68" s="41">
        <v>1394.62</v>
      </c>
      <c r="J68" s="41">
        <v>1443.89</v>
      </c>
      <c r="K68" s="41">
        <v>1499.8</v>
      </c>
      <c r="L68" s="41">
        <v>1673.43</v>
      </c>
      <c r="M68" s="41">
        <v>1679.98</v>
      </c>
      <c r="N68" s="41">
        <v>1743.79</v>
      </c>
      <c r="O68" s="41">
        <v>1776.52</v>
      </c>
      <c r="P68" s="41">
        <v>1869.07</v>
      </c>
      <c r="Q68" s="41">
        <v>1890.35</v>
      </c>
      <c r="R68" s="41">
        <v>1792.49</v>
      </c>
      <c r="S68" s="41">
        <v>1774.59</v>
      </c>
      <c r="T68" s="41">
        <v>1872.83</v>
      </c>
      <c r="U68" s="41">
        <v>2150.35</v>
      </c>
      <c r="V68" s="41">
        <v>2174.98</v>
      </c>
      <c r="W68" s="41">
        <v>1849.41</v>
      </c>
      <c r="X68" s="41">
        <v>1722.06</v>
      </c>
      <c r="Y68" s="41">
        <v>1442.59</v>
      </c>
      <c r="Z68" s="41">
        <v>1419.49</v>
      </c>
      <c r="AA68" s="41">
        <v>1497.5</v>
      </c>
    </row>
    <row r="69" spans="1:27" ht="12.75" hidden="1" customHeight="1" outlineLevel="1" x14ac:dyDescent="0.2">
      <c r="A69" s="99" t="s">
        <v>1719</v>
      </c>
      <c r="B69" s="60" t="s">
        <v>90</v>
      </c>
      <c r="C69" s="40" t="s">
        <v>79</v>
      </c>
      <c r="D69" s="41">
        <f t="shared" ref="D69:AA69" si="37">$D$9</f>
        <v>1071.42</v>
      </c>
      <c r="E69" s="41">
        <f t="shared" si="37"/>
        <v>1071.42</v>
      </c>
      <c r="F69" s="41">
        <f t="shared" si="37"/>
        <v>1071.42</v>
      </c>
      <c r="G69" s="41">
        <f t="shared" si="37"/>
        <v>1071.42</v>
      </c>
      <c r="H69" s="41">
        <f t="shared" si="37"/>
        <v>1071.42</v>
      </c>
      <c r="I69" s="41">
        <f t="shared" si="37"/>
        <v>1071.42</v>
      </c>
      <c r="J69" s="41">
        <f t="shared" si="37"/>
        <v>1071.42</v>
      </c>
      <c r="K69" s="41">
        <f t="shared" si="37"/>
        <v>1071.42</v>
      </c>
      <c r="L69" s="41">
        <f t="shared" si="37"/>
        <v>1071.42</v>
      </c>
      <c r="M69" s="41">
        <f t="shared" si="37"/>
        <v>1071.42</v>
      </c>
      <c r="N69" s="41">
        <f t="shared" si="37"/>
        <v>1071.42</v>
      </c>
      <c r="O69" s="41">
        <f t="shared" si="37"/>
        <v>1071.42</v>
      </c>
      <c r="P69" s="41">
        <f t="shared" si="37"/>
        <v>1071.42</v>
      </c>
      <c r="Q69" s="41">
        <f t="shared" si="37"/>
        <v>1071.42</v>
      </c>
      <c r="R69" s="41">
        <f t="shared" si="37"/>
        <v>1071.42</v>
      </c>
      <c r="S69" s="41">
        <f t="shared" si="37"/>
        <v>1071.42</v>
      </c>
      <c r="T69" s="41">
        <f t="shared" si="37"/>
        <v>1071.42</v>
      </c>
      <c r="U69" s="41">
        <f t="shared" si="37"/>
        <v>1071.42</v>
      </c>
      <c r="V69" s="41">
        <f t="shared" si="37"/>
        <v>1071.42</v>
      </c>
      <c r="W69" s="41">
        <f t="shared" si="37"/>
        <v>1071.42</v>
      </c>
      <c r="X69" s="41">
        <f t="shared" si="37"/>
        <v>1071.42</v>
      </c>
      <c r="Y69" s="41">
        <f t="shared" si="37"/>
        <v>1071.42</v>
      </c>
      <c r="Z69" s="41">
        <f t="shared" si="37"/>
        <v>1071.42</v>
      </c>
      <c r="AA69" s="41">
        <f t="shared" si="37"/>
        <v>1071.42</v>
      </c>
    </row>
    <row r="70" spans="1:27" ht="12.75" hidden="1" customHeight="1" outlineLevel="1" x14ac:dyDescent="0.2">
      <c r="A70" s="99" t="s">
        <v>1720</v>
      </c>
      <c r="B70" s="60" t="s">
        <v>83</v>
      </c>
      <c r="C70" s="40" t="s">
        <v>79</v>
      </c>
      <c r="D70" s="41">
        <v>3.72</v>
      </c>
      <c r="E70" s="41">
        <v>3.72</v>
      </c>
      <c r="F70" s="41">
        <v>3.72</v>
      </c>
      <c r="G70" s="41">
        <v>3.72</v>
      </c>
      <c r="H70" s="41">
        <v>3.72</v>
      </c>
      <c r="I70" s="41">
        <v>3.72</v>
      </c>
      <c r="J70" s="41">
        <v>3.72</v>
      </c>
      <c r="K70" s="41">
        <v>3.72</v>
      </c>
      <c r="L70" s="41">
        <v>3.72</v>
      </c>
      <c r="M70" s="41">
        <v>3.72</v>
      </c>
      <c r="N70" s="41">
        <v>3.72</v>
      </c>
      <c r="O70" s="41">
        <v>3.72</v>
      </c>
      <c r="P70" s="41">
        <v>3.72</v>
      </c>
      <c r="Q70" s="41">
        <v>3.72</v>
      </c>
      <c r="R70" s="41">
        <v>3.72</v>
      </c>
      <c r="S70" s="41">
        <v>3.72</v>
      </c>
      <c r="T70" s="41">
        <v>3.72</v>
      </c>
      <c r="U70" s="41">
        <v>3.72</v>
      </c>
      <c r="V70" s="41">
        <v>3.72</v>
      </c>
      <c r="W70" s="41">
        <v>3.72</v>
      </c>
      <c r="X70" s="41">
        <v>3.72</v>
      </c>
      <c r="Y70" s="41">
        <v>3.72</v>
      </c>
      <c r="Z70" s="41">
        <v>3.72</v>
      </c>
      <c r="AA70" s="41">
        <v>3.72</v>
      </c>
    </row>
    <row r="71" spans="1:27" ht="12.75" hidden="1" customHeight="1" outlineLevel="1" x14ac:dyDescent="0.2">
      <c r="A71" s="99" t="s">
        <v>1721</v>
      </c>
      <c r="B71" s="60" t="s">
        <v>81</v>
      </c>
      <c r="C71" s="40" t="s">
        <v>79</v>
      </c>
      <c r="D71" s="41">
        <f>$D$11</f>
        <v>264.79000000000002</v>
      </c>
      <c r="E71" s="41">
        <f t="shared" ref="E71:AA71" si="38">$D$11</f>
        <v>264.79000000000002</v>
      </c>
      <c r="F71" s="41">
        <f t="shared" si="38"/>
        <v>264.79000000000002</v>
      </c>
      <c r="G71" s="41">
        <f t="shared" si="38"/>
        <v>264.79000000000002</v>
      </c>
      <c r="H71" s="41">
        <f t="shared" si="38"/>
        <v>264.79000000000002</v>
      </c>
      <c r="I71" s="41">
        <f t="shared" si="38"/>
        <v>264.79000000000002</v>
      </c>
      <c r="J71" s="41">
        <f t="shared" si="38"/>
        <v>264.79000000000002</v>
      </c>
      <c r="K71" s="41">
        <f t="shared" si="38"/>
        <v>264.79000000000002</v>
      </c>
      <c r="L71" s="41">
        <f t="shared" si="38"/>
        <v>264.79000000000002</v>
      </c>
      <c r="M71" s="41">
        <f t="shared" si="38"/>
        <v>264.79000000000002</v>
      </c>
      <c r="N71" s="41">
        <f t="shared" si="38"/>
        <v>264.79000000000002</v>
      </c>
      <c r="O71" s="41">
        <f t="shared" si="38"/>
        <v>264.79000000000002</v>
      </c>
      <c r="P71" s="41">
        <f t="shared" si="38"/>
        <v>264.79000000000002</v>
      </c>
      <c r="Q71" s="41">
        <f t="shared" si="38"/>
        <v>264.79000000000002</v>
      </c>
      <c r="R71" s="41">
        <f t="shared" si="38"/>
        <v>264.79000000000002</v>
      </c>
      <c r="S71" s="41">
        <f t="shared" si="38"/>
        <v>264.79000000000002</v>
      </c>
      <c r="T71" s="41">
        <f t="shared" si="38"/>
        <v>264.79000000000002</v>
      </c>
      <c r="U71" s="41">
        <f t="shared" si="38"/>
        <v>264.79000000000002</v>
      </c>
      <c r="V71" s="41">
        <f t="shared" si="38"/>
        <v>264.79000000000002</v>
      </c>
      <c r="W71" s="41">
        <f t="shared" si="38"/>
        <v>264.79000000000002</v>
      </c>
      <c r="X71" s="41">
        <f t="shared" si="38"/>
        <v>264.79000000000002</v>
      </c>
      <c r="Y71" s="41">
        <f t="shared" si="38"/>
        <v>264.79000000000002</v>
      </c>
      <c r="Z71" s="41">
        <f t="shared" si="38"/>
        <v>264.79000000000002</v>
      </c>
      <c r="AA71" s="41">
        <f t="shared" si="38"/>
        <v>264.79000000000002</v>
      </c>
    </row>
    <row r="72" spans="1:27" ht="12.75" customHeight="1" collapsed="1" x14ac:dyDescent="0.2">
      <c r="A72" s="98" t="s">
        <v>1722</v>
      </c>
      <c r="B72" s="25" t="str">
        <f>"14"&amp;"."&amp;$B$800&amp;"."&amp;$B$801</f>
        <v>14.01.2024</v>
      </c>
      <c r="C72" s="88" t="s">
        <v>76</v>
      </c>
      <c r="D72" s="89">
        <f>ROUND(((D73+D74+D76+D75)/1000),5)</f>
        <v>2.8557999999999999</v>
      </c>
      <c r="E72" s="89">
        <f>ROUND(((E73+E74+E76+E75)/1000),5)</f>
        <v>2.7208999999999999</v>
      </c>
      <c r="F72" s="89">
        <f>ROUND(((F73+F74+F76+F75)/1000),5)</f>
        <v>2.5926200000000001</v>
      </c>
      <c r="G72" s="89">
        <f t="shared" ref="G72:AA72" si="39">ROUND(((G73+G74+G76+G75)/1000),5)</f>
        <v>2.5784099999999999</v>
      </c>
      <c r="H72" s="89">
        <f t="shared" si="39"/>
        <v>2.5945100000000001</v>
      </c>
      <c r="I72" s="89">
        <f t="shared" si="39"/>
        <v>2.6718700000000002</v>
      </c>
      <c r="J72" s="89">
        <f t="shared" si="39"/>
        <v>2.7047300000000001</v>
      </c>
      <c r="K72" s="89">
        <f t="shared" si="39"/>
        <v>2.8166899999999999</v>
      </c>
      <c r="L72" s="89">
        <f t="shared" si="39"/>
        <v>2.9014799999999998</v>
      </c>
      <c r="M72" s="89">
        <f t="shared" si="39"/>
        <v>3.0586199999999999</v>
      </c>
      <c r="N72" s="89">
        <f t="shared" si="39"/>
        <v>3.1841499999999998</v>
      </c>
      <c r="O72" s="89">
        <f t="shared" si="39"/>
        <v>3.25868</v>
      </c>
      <c r="P72" s="89">
        <f t="shared" si="39"/>
        <v>3.28484</v>
      </c>
      <c r="Q72" s="89">
        <f t="shared" si="39"/>
        <v>3.3035800000000002</v>
      </c>
      <c r="R72" s="89">
        <f t="shared" si="39"/>
        <v>3.1736399999999998</v>
      </c>
      <c r="S72" s="89">
        <f t="shared" si="39"/>
        <v>3.3053499999999998</v>
      </c>
      <c r="T72" s="89">
        <f t="shared" si="39"/>
        <v>3.4849600000000001</v>
      </c>
      <c r="U72" s="89">
        <f t="shared" si="39"/>
        <v>3.5159500000000001</v>
      </c>
      <c r="V72" s="89">
        <f t="shared" si="39"/>
        <v>3.51037</v>
      </c>
      <c r="W72" s="89">
        <f t="shared" si="39"/>
        <v>3.3561399999999999</v>
      </c>
      <c r="X72" s="89">
        <f t="shared" si="39"/>
        <v>3.1970000000000001</v>
      </c>
      <c r="Y72" s="89">
        <f t="shared" si="39"/>
        <v>3.07172</v>
      </c>
      <c r="Z72" s="89">
        <f t="shared" si="39"/>
        <v>2.87195</v>
      </c>
      <c r="AA72" s="89">
        <f t="shared" si="39"/>
        <v>2.8128299999999999</v>
      </c>
    </row>
    <row r="73" spans="1:27" ht="12.75" hidden="1" customHeight="1" outlineLevel="1" x14ac:dyDescent="0.2">
      <c r="A73" s="99" t="s">
        <v>1723</v>
      </c>
      <c r="B73" s="60" t="s">
        <v>238</v>
      </c>
      <c r="C73" s="40" t="s">
        <v>79</v>
      </c>
      <c r="D73" s="41">
        <v>1515.87</v>
      </c>
      <c r="E73" s="41">
        <v>1380.97</v>
      </c>
      <c r="F73" s="41">
        <v>1252.69</v>
      </c>
      <c r="G73" s="41">
        <v>1238.48</v>
      </c>
      <c r="H73" s="41">
        <v>1254.58</v>
      </c>
      <c r="I73" s="41">
        <v>1331.94</v>
      </c>
      <c r="J73" s="41">
        <v>1364.8</v>
      </c>
      <c r="K73" s="41">
        <v>1476.76</v>
      </c>
      <c r="L73" s="41">
        <v>1561.55</v>
      </c>
      <c r="M73" s="41">
        <v>1718.69</v>
      </c>
      <c r="N73" s="41">
        <v>1844.22</v>
      </c>
      <c r="O73" s="41">
        <v>1918.75</v>
      </c>
      <c r="P73" s="41">
        <v>1944.91</v>
      </c>
      <c r="Q73" s="41">
        <v>1963.65</v>
      </c>
      <c r="R73" s="41">
        <v>1833.71</v>
      </c>
      <c r="S73" s="41">
        <v>1965.42</v>
      </c>
      <c r="T73" s="41">
        <v>2145.0300000000002</v>
      </c>
      <c r="U73" s="41">
        <v>2176.02</v>
      </c>
      <c r="V73" s="41">
        <v>2170.44</v>
      </c>
      <c r="W73" s="41">
        <v>2016.21</v>
      </c>
      <c r="X73" s="41">
        <v>1857.07</v>
      </c>
      <c r="Y73" s="41">
        <v>1731.79</v>
      </c>
      <c r="Z73" s="41">
        <v>1532.02</v>
      </c>
      <c r="AA73" s="41">
        <v>1472.9</v>
      </c>
    </row>
    <row r="74" spans="1:27" ht="12.75" hidden="1" customHeight="1" outlineLevel="1" x14ac:dyDescent="0.2">
      <c r="A74" s="99" t="s">
        <v>1724</v>
      </c>
      <c r="B74" s="60" t="s">
        <v>90</v>
      </c>
      <c r="C74" s="40" t="s">
        <v>79</v>
      </c>
      <c r="D74" s="41">
        <f t="shared" ref="D74:AA74" si="40">$D$9</f>
        <v>1071.42</v>
      </c>
      <c r="E74" s="41">
        <f t="shared" si="40"/>
        <v>1071.42</v>
      </c>
      <c r="F74" s="41">
        <f t="shared" si="40"/>
        <v>1071.42</v>
      </c>
      <c r="G74" s="41">
        <f t="shared" si="40"/>
        <v>1071.42</v>
      </c>
      <c r="H74" s="41">
        <f t="shared" si="40"/>
        <v>1071.42</v>
      </c>
      <c r="I74" s="41">
        <f t="shared" si="40"/>
        <v>1071.42</v>
      </c>
      <c r="J74" s="41">
        <f t="shared" si="40"/>
        <v>1071.42</v>
      </c>
      <c r="K74" s="41">
        <f t="shared" si="40"/>
        <v>1071.42</v>
      </c>
      <c r="L74" s="41">
        <f t="shared" si="40"/>
        <v>1071.42</v>
      </c>
      <c r="M74" s="41">
        <f t="shared" si="40"/>
        <v>1071.42</v>
      </c>
      <c r="N74" s="41">
        <f t="shared" si="40"/>
        <v>1071.42</v>
      </c>
      <c r="O74" s="41">
        <f t="shared" si="40"/>
        <v>1071.42</v>
      </c>
      <c r="P74" s="41">
        <f t="shared" si="40"/>
        <v>1071.42</v>
      </c>
      <c r="Q74" s="41">
        <f t="shared" si="40"/>
        <v>1071.42</v>
      </c>
      <c r="R74" s="41">
        <f t="shared" si="40"/>
        <v>1071.42</v>
      </c>
      <c r="S74" s="41">
        <f t="shared" si="40"/>
        <v>1071.42</v>
      </c>
      <c r="T74" s="41">
        <f t="shared" si="40"/>
        <v>1071.42</v>
      </c>
      <c r="U74" s="41">
        <f t="shared" si="40"/>
        <v>1071.42</v>
      </c>
      <c r="V74" s="41">
        <f t="shared" si="40"/>
        <v>1071.42</v>
      </c>
      <c r="W74" s="41">
        <f t="shared" si="40"/>
        <v>1071.42</v>
      </c>
      <c r="X74" s="41">
        <f t="shared" si="40"/>
        <v>1071.42</v>
      </c>
      <c r="Y74" s="41">
        <f t="shared" si="40"/>
        <v>1071.42</v>
      </c>
      <c r="Z74" s="41">
        <f t="shared" si="40"/>
        <v>1071.42</v>
      </c>
      <c r="AA74" s="41">
        <f t="shared" si="40"/>
        <v>1071.42</v>
      </c>
    </row>
    <row r="75" spans="1:27" ht="12.75" hidden="1" customHeight="1" outlineLevel="1" x14ac:dyDescent="0.2">
      <c r="A75" s="99" t="s">
        <v>1725</v>
      </c>
      <c r="B75" s="60" t="s">
        <v>83</v>
      </c>
      <c r="C75" s="40" t="s">
        <v>79</v>
      </c>
      <c r="D75" s="41">
        <v>3.72</v>
      </c>
      <c r="E75" s="41">
        <v>3.72</v>
      </c>
      <c r="F75" s="41">
        <v>3.72</v>
      </c>
      <c r="G75" s="41">
        <v>3.72</v>
      </c>
      <c r="H75" s="41">
        <v>3.72</v>
      </c>
      <c r="I75" s="41">
        <v>3.72</v>
      </c>
      <c r="J75" s="41">
        <v>3.72</v>
      </c>
      <c r="K75" s="41">
        <v>3.72</v>
      </c>
      <c r="L75" s="41">
        <v>3.72</v>
      </c>
      <c r="M75" s="41">
        <v>3.72</v>
      </c>
      <c r="N75" s="41">
        <v>3.72</v>
      </c>
      <c r="O75" s="41">
        <v>3.72</v>
      </c>
      <c r="P75" s="41">
        <v>3.72</v>
      </c>
      <c r="Q75" s="41">
        <v>3.72</v>
      </c>
      <c r="R75" s="41">
        <v>3.72</v>
      </c>
      <c r="S75" s="41">
        <v>3.72</v>
      </c>
      <c r="T75" s="41">
        <v>3.72</v>
      </c>
      <c r="U75" s="41">
        <v>3.72</v>
      </c>
      <c r="V75" s="41">
        <v>3.72</v>
      </c>
      <c r="W75" s="41">
        <v>3.72</v>
      </c>
      <c r="X75" s="41">
        <v>3.72</v>
      </c>
      <c r="Y75" s="41">
        <v>3.72</v>
      </c>
      <c r="Z75" s="41">
        <v>3.72</v>
      </c>
      <c r="AA75" s="41">
        <v>3.72</v>
      </c>
    </row>
    <row r="76" spans="1:27" ht="12.75" hidden="1" customHeight="1" outlineLevel="1" x14ac:dyDescent="0.2">
      <c r="A76" s="99" t="s">
        <v>1726</v>
      </c>
      <c r="B76" s="60" t="s">
        <v>81</v>
      </c>
      <c r="C76" s="40" t="s">
        <v>79</v>
      </c>
      <c r="D76" s="41">
        <f>$D$11</f>
        <v>264.79000000000002</v>
      </c>
      <c r="E76" s="41">
        <f t="shared" ref="E76:AA76" si="41">$D$11</f>
        <v>264.79000000000002</v>
      </c>
      <c r="F76" s="41">
        <f t="shared" si="41"/>
        <v>264.79000000000002</v>
      </c>
      <c r="G76" s="41">
        <f t="shared" si="41"/>
        <v>264.79000000000002</v>
      </c>
      <c r="H76" s="41">
        <f t="shared" si="41"/>
        <v>264.79000000000002</v>
      </c>
      <c r="I76" s="41">
        <f t="shared" si="41"/>
        <v>264.79000000000002</v>
      </c>
      <c r="J76" s="41">
        <f t="shared" si="41"/>
        <v>264.79000000000002</v>
      </c>
      <c r="K76" s="41">
        <f t="shared" si="41"/>
        <v>264.79000000000002</v>
      </c>
      <c r="L76" s="41">
        <f t="shared" si="41"/>
        <v>264.79000000000002</v>
      </c>
      <c r="M76" s="41">
        <f t="shared" si="41"/>
        <v>264.79000000000002</v>
      </c>
      <c r="N76" s="41">
        <f t="shared" si="41"/>
        <v>264.79000000000002</v>
      </c>
      <c r="O76" s="41">
        <f t="shared" si="41"/>
        <v>264.79000000000002</v>
      </c>
      <c r="P76" s="41">
        <f t="shared" si="41"/>
        <v>264.79000000000002</v>
      </c>
      <c r="Q76" s="41">
        <f t="shared" si="41"/>
        <v>264.79000000000002</v>
      </c>
      <c r="R76" s="41">
        <f t="shared" si="41"/>
        <v>264.79000000000002</v>
      </c>
      <c r="S76" s="41">
        <f t="shared" si="41"/>
        <v>264.79000000000002</v>
      </c>
      <c r="T76" s="41">
        <f t="shared" si="41"/>
        <v>264.79000000000002</v>
      </c>
      <c r="U76" s="41">
        <f t="shared" si="41"/>
        <v>264.79000000000002</v>
      </c>
      <c r="V76" s="41">
        <f t="shared" si="41"/>
        <v>264.79000000000002</v>
      </c>
      <c r="W76" s="41">
        <f t="shared" si="41"/>
        <v>264.79000000000002</v>
      </c>
      <c r="X76" s="41">
        <f t="shared" si="41"/>
        <v>264.79000000000002</v>
      </c>
      <c r="Y76" s="41">
        <f t="shared" si="41"/>
        <v>264.79000000000002</v>
      </c>
      <c r="Z76" s="41">
        <f t="shared" si="41"/>
        <v>264.79000000000002</v>
      </c>
      <c r="AA76" s="41">
        <f t="shared" si="41"/>
        <v>264.79000000000002</v>
      </c>
    </row>
    <row r="77" spans="1:27" ht="12.75" customHeight="1" collapsed="1" x14ac:dyDescent="0.2">
      <c r="A77" s="98" t="s">
        <v>1727</v>
      </c>
      <c r="B77" s="25" t="str">
        <f>"15"&amp;"."&amp;$B$800&amp;"."&amp;$B$801</f>
        <v>15.01.2024</v>
      </c>
      <c r="C77" s="88" t="s">
        <v>76</v>
      </c>
      <c r="D77" s="89">
        <f>ROUND(((D78+D79+D81+D80)/1000),5)</f>
        <v>2.58127</v>
      </c>
      <c r="E77" s="89">
        <f>ROUND(((E78+E79+E81+E80)/1000),5)</f>
        <v>2.52372</v>
      </c>
      <c r="F77" s="89">
        <f>ROUND(((F78+F79+F81+F80)/1000),5)</f>
        <v>2.4683299999999999</v>
      </c>
      <c r="G77" s="89">
        <f t="shared" ref="G77:AA77" si="42">ROUND(((G78+G79+G81+G80)/1000),5)</f>
        <v>2.4615499999999999</v>
      </c>
      <c r="H77" s="89">
        <f t="shared" si="42"/>
        <v>2.5232199999999998</v>
      </c>
      <c r="I77" s="89">
        <f t="shared" si="42"/>
        <v>2.6480199999999998</v>
      </c>
      <c r="J77" s="89">
        <f t="shared" si="42"/>
        <v>2.8584100000000001</v>
      </c>
      <c r="K77" s="89">
        <f t="shared" si="42"/>
        <v>3.0762700000000001</v>
      </c>
      <c r="L77" s="89">
        <f t="shared" si="42"/>
        <v>3.3394900000000001</v>
      </c>
      <c r="M77" s="89">
        <f t="shared" si="42"/>
        <v>3.3729399999999998</v>
      </c>
      <c r="N77" s="89">
        <f t="shared" si="42"/>
        <v>3.3606699999999998</v>
      </c>
      <c r="O77" s="89">
        <f t="shared" si="42"/>
        <v>3.4546000000000001</v>
      </c>
      <c r="P77" s="89">
        <f t="shared" si="42"/>
        <v>3.4542899999999999</v>
      </c>
      <c r="Q77" s="89">
        <f t="shared" si="42"/>
        <v>3.4647999999999999</v>
      </c>
      <c r="R77" s="89">
        <f t="shared" si="42"/>
        <v>3.4611399999999999</v>
      </c>
      <c r="S77" s="89">
        <f t="shared" si="42"/>
        <v>3.3975200000000001</v>
      </c>
      <c r="T77" s="89">
        <f t="shared" si="42"/>
        <v>3.50793</v>
      </c>
      <c r="U77" s="89">
        <f t="shared" si="42"/>
        <v>3.53485</v>
      </c>
      <c r="V77" s="89">
        <f t="shared" si="42"/>
        <v>3.5276200000000002</v>
      </c>
      <c r="W77" s="89">
        <f t="shared" si="42"/>
        <v>3.3943300000000001</v>
      </c>
      <c r="X77" s="89">
        <f t="shared" si="42"/>
        <v>3.2646799999999998</v>
      </c>
      <c r="Y77" s="89">
        <f t="shared" si="42"/>
        <v>3.0977899999999998</v>
      </c>
      <c r="Z77" s="89">
        <f t="shared" si="42"/>
        <v>2.9020600000000001</v>
      </c>
      <c r="AA77" s="89">
        <f t="shared" si="42"/>
        <v>2.7697099999999999</v>
      </c>
    </row>
    <row r="78" spans="1:27" ht="12.75" hidden="1" customHeight="1" outlineLevel="1" x14ac:dyDescent="0.2">
      <c r="A78" s="99" t="s">
        <v>1728</v>
      </c>
      <c r="B78" s="60" t="s">
        <v>238</v>
      </c>
      <c r="C78" s="40" t="s">
        <v>79</v>
      </c>
      <c r="D78" s="41">
        <v>1241.3399999999999</v>
      </c>
      <c r="E78" s="41">
        <v>1183.79</v>
      </c>
      <c r="F78" s="41">
        <v>1128.4000000000001</v>
      </c>
      <c r="G78" s="41">
        <v>1121.6199999999999</v>
      </c>
      <c r="H78" s="41">
        <v>1183.29</v>
      </c>
      <c r="I78" s="41">
        <v>1308.0899999999999</v>
      </c>
      <c r="J78" s="41">
        <v>1518.48</v>
      </c>
      <c r="K78" s="41">
        <v>1736.34</v>
      </c>
      <c r="L78" s="41">
        <v>1999.56</v>
      </c>
      <c r="M78" s="41">
        <v>2033.01</v>
      </c>
      <c r="N78" s="41">
        <v>2020.74</v>
      </c>
      <c r="O78" s="41">
        <v>2114.67</v>
      </c>
      <c r="P78" s="41">
        <v>2114.36</v>
      </c>
      <c r="Q78" s="41">
        <v>2124.87</v>
      </c>
      <c r="R78" s="41">
        <v>2121.21</v>
      </c>
      <c r="S78" s="41">
        <v>2057.59</v>
      </c>
      <c r="T78" s="41">
        <v>2168</v>
      </c>
      <c r="U78" s="41">
        <v>2194.92</v>
      </c>
      <c r="V78" s="41">
        <v>2187.69</v>
      </c>
      <c r="W78" s="41">
        <v>2054.4</v>
      </c>
      <c r="X78" s="41">
        <v>1924.75</v>
      </c>
      <c r="Y78" s="41">
        <v>1757.86</v>
      </c>
      <c r="Z78" s="41">
        <v>1562.13</v>
      </c>
      <c r="AA78" s="41">
        <v>1429.78</v>
      </c>
    </row>
    <row r="79" spans="1:27" ht="12.75" hidden="1" customHeight="1" outlineLevel="1" x14ac:dyDescent="0.2">
      <c r="A79" s="99" t="s">
        <v>1729</v>
      </c>
      <c r="B79" s="60" t="s">
        <v>90</v>
      </c>
      <c r="C79" s="40" t="s">
        <v>79</v>
      </c>
      <c r="D79" s="41">
        <f t="shared" ref="D79:AA79" si="43">$D$9</f>
        <v>1071.42</v>
      </c>
      <c r="E79" s="41">
        <f t="shared" si="43"/>
        <v>1071.42</v>
      </c>
      <c r="F79" s="41">
        <f t="shared" si="43"/>
        <v>1071.42</v>
      </c>
      <c r="G79" s="41">
        <f t="shared" si="43"/>
        <v>1071.42</v>
      </c>
      <c r="H79" s="41">
        <f t="shared" si="43"/>
        <v>1071.42</v>
      </c>
      <c r="I79" s="41">
        <f t="shared" si="43"/>
        <v>1071.42</v>
      </c>
      <c r="J79" s="41">
        <f t="shared" si="43"/>
        <v>1071.42</v>
      </c>
      <c r="K79" s="41">
        <f t="shared" si="43"/>
        <v>1071.42</v>
      </c>
      <c r="L79" s="41">
        <f t="shared" si="43"/>
        <v>1071.42</v>
      </c>
      <c r="M79" s="41">
        <f t="shared" si="43"/>
        <v>1071.42</v>
      </c>
      <c r="N79" s="41">
        <f t="shared" si="43"/>
        <v>1071.42</v>
      </c>
      <c r="O79" s="41">
        <f t="shared" si="43"/>
        <v>1071.42</v>
      </c>
      <c r="P79" s="41">
        <f t="shared" si="43"/>
        <v>1071.42</v>
      </c>
      <c r="Q79" s="41">
        <f t="shared" si="43"/>
        <v>1071.42</v>
      </c>
      <c r="R79" s="41">
        <f t="shared" si="43"/>
        <v>1071.42</v>
      </c>
      <c r="S79" s="41">
        <f t="shared" si="43"/>
        <v>1071.42</v>
      </c>
      <c r="T79" s="41">
        <f t="shared" si="43"/>
        <v>1071.42</v>
      </c>
      <c r="U79" s="41">
        <f t="shared" si="43"/>
        <v>1071.42</v>
      </c>
      <c r="V79" s="41">
        <f t="shared" si="43"/>
        <v>1071.42</v>
      </c>
      <c r="W79" s="41">
        <f t="shared" si="43"/>
        <v>1071.42</v>
      </c>
      <c r="X79" s="41">
        <f t="shared" si="43"/>
        <v>1071.42</v>
      </c>
      <c r="Y79" s="41">
        <f t="shared" si="43"/>
        <v>1071.42</v>
      </c>
      <c r="Z79" s="41">
        <f t="shared" si="43"/>
        <v>1071.42</v>
      </c>
      <c r="AA79" s="41">
        <f t="shared" si="43"/>
        <v>1071.42</v>
      </c>
    </row>
    <row r="80" spans="1:27" ht="12.75" hidden="1" customHeight="1" outlineLevel="1" x14ac:dyDescent="0.2">
      <c r="A80" s="99" t="s">
        <v>1730</v>
      </c>
      <c r="B80" s="60" t="s">
        <v>83</v>
      </c>
      <c r="C80" s="40" t="s">
        <v>79</v>
      </c>
      <c r="D80" s="41">
        <v>3.72</v>
      </c>
      <c r="E80" s="41">
        <v>3.72</v>
      </c>
      <c r="F80" s="41">
        <v>3.72</v>
      </c>
      <c r="G80" s="41">
        <v>3.72</v>
      </c>
      <c r="H80" s="41">
        <v>3.72</v>
      </c>
      <c r="I80" s="41">
        <v>3.72</v>
      </c>
      <c r="J80" s="41">
        <v>3.72</v>
      </c>
      <c r="K80" s="41">
        <v>3.72</v>
      </c>
      <c r="L80" s="41">
        <v>3.72</v>
      </c>
      <c r="M80" s="41">
        <v>3.72</v>
      </c>
      <c r="N80" s="41">
        <v>3.72</v>
      </c>
      <c r="O80" s="41">
        <v>3.72</v>
      </c>
      <c r="P80" s="41">
        <v>3.72</v>
      </c>
      <c r="Q80" s="41">
        <v>3.72</v>
      </c>
      <c r="R80" s="41">
        <v>3.72</v>
      </c>
      <c r="S80" s="41">
        <v>3.72</v>
      </c>
      <c r="T80" s="41">
        <v>3.72</v>
      </c>
      <c r="U80" s="41">
        <v>3.72</v>
      </c>
      <c r="V80" s="41">
        <v>3.72</v>
      </c>
      <c r="W80" s="41">
        <v>3.72</v>
      </c>
      <c r="X80" s="41">
        <v>3.72</v>
      </c>
      <c r="Y80" s="41">
        <v>3.72</v>
      </c>
      <c r="Z80" s="41">
        <v>3.72</v>
      </c>
      <c r="AA80" s="41">
        <v>3.72</v>
      </c>
    </row>
    <row r="81" spans="1:27" ht="12.75" hidden="1" customHeight="1" outlineLevel="1" x14ac:dyDescent="0.2">
      <c r="A81" s="99" t="s">
        <v>1731</v>
      </c>
      <c r="B81" s="60" t="s">
        <v>81</v>
      </c>
      <c r="C81" s="40" t="s">
        <v>79</v>
      </c>
      <c r="D81" s="41">
        <f>$D$11</f>
        <v>264.79000000000002</v>
      </c>
      <c r="E81" s="41">
        <f t="shared" ref="E81:AA81" si="44">$D$11</f>
        <v>264.79000000000002</v>
      </c>
      <c r="F81" s="41">
        <f t="shared" si="44"/>
        <v>264.79000000000002</v>
      </c>
      <c r="G81" s="41">
        <f t="shared" si="44"/>
        <v>264.79000000000002</v>
      </c>
      <c r="H81" s="41">
        <f t="shared" si="44"/>
        <v>264.79000000000002</v>
      </c>
      <c r="I81" s="41">
        <f t="shared" si="44"/>
        <v>264.79000000000002</v>
      </c>
      <c r="J81" s="41">
        <f t="shared" si="44"/>
        <v>264.79000000000002</v>
      </c>
      <c r="K81" s="41">
        <f t="shared" si="44"/>
        <v>264.79000000000002</v>
      </c>
      <c r="L81" s="41">
        <f t="shared" si="44"/>
        <v>264.79000000000002</v>
      </c>
      <c r="M81" s="41">
        <f t="shared" si="44"/>
        <v>264.79000000000002</v>
      </c>
      <c r="N81" s="41">
        <f t="shared" si="44"/>
        <v>264.79000000000002</v>
      </c>
      <c r="O81" s="41">
        <f t="shared" si="44"/>
        <v>264.79000000000002</v>
      </c>
      <c r="P81" s="41">
        <f t="shared" si="44"/>
        <v>264.79000000000002</v>
      </c>
      <c r="Q81" s="41">
        <f t="shared" si="44"/>
        <v>264.79000000000002</v>
      </c>
      <c r="R81" s="41">
        <f t="shared" si="44"/>
        <v>264.79000000000002</v>
      </c>
      <c r="S81" s="41">
        <f t="shared" si="44"/>
        <v>264.79000000000002</v>
      </c>
      <c r="T81" s="41">
        <f t="shared" si="44"/>
        <v>264.79000000000002</v>
      </c>
      <c r="U81" s="41">
        <f t="shared" si="44"/>
        <v>264.79000000000002</v>
      </c>
      <c r="V81" s="41">
        <f t="shared" si="44"/>
        <v>264.79000000000002</v>
      </c>
      <c r="W81" s="41">
        <f t="shared" si="44"/>
        <v>264.79000000000002</v>
      </c>
      <c r="X81" s="41">
        <f t="shared" si="44"/>
        <v>264.79000000000002</v>
      </c>
      <c r="Y81" s="41">
        <f t="shared" si="44"/>
        <v>264.79000000000002</v>
      </c>
      <c r="Z81" s="41">
        <f t="shared" si="44"/>
        <v>264.79000000000002</v>
      </c>
      <c r="AA81" s="41">
        <f t="shared" si="44"/>
        <v>264.79000000000002</v>
      </c>
    </row>
    <row r="82" spans="1:27" ht="12.75" customHeight="1" collapsed="1" x14ac:dyDescent="0.2">
      <c r="A82" s="98" t="s">
        <v>1732</v>
      </c>
      <c r="B82" s="25" t="str">
        <f>"16"&amp;"."&amp;$B$800&amp;"."&amp;$B$801</f>
        <v>16.01.2024</v>
      </c>
      <c r="C82" s="88" t="s">
        <v>76</v>
      </c>
      <c r="D82" s="89">
        <f>ROUND(((D83+D84+D86+D85)/1000),5)</f>
        <v>2.6093500000000001</v>
      </c>
      <c r="E82" s="89">
        <f>ROUND(((E83+E84+E86+E85)/1000),5)</f>
        <v>2.5422799999999999</v>
      </c>
      <c r="F82" s="89">
        <f>ROUND(((F83+F84+F86+F85)/1000),5)</f>
        <v>2.5192899999999998</v>
      </c>
      <c r="G82" s="89">
        <f t="shared" ref="G82:AA82" si="45">ROUND(((G83+G84+G86+G85)/1000),5)</f>
        <v>2.48488</v>
      </c>
      <c r="H82" s="89">
        <f t="shared" si="45"/>
        <v>2.5288599999999999</v>
      </c>
      <c r="I82" s="89">
        <f t="shared" si="45"/>
        <v>2.6430899999999999</v>
      </c>
      <c r="J82" s="89">
        <f t="shared" si="45"/>
        <v>2.8391099999999998</v>
      </c>
      <c r="K82" s="89">
        <f t="shared" si="45"/>
        <v>3.0253100000000002</v>
      </c>
      <c r="L82" s="89">
        <f t="shared" si="45"/>
        <v>3.29244</v>
      </c>
      <c r="M82" s="89">
        <f t="shared" si="45"/>
        <v>3.3213699999999999</v>
      </c>
      <c r="N82" s="89">
        <f t="shared" si="45"/>
        <v>3.3651599999999999</v>
      </c>
      <c r="O82" s="89">
        <f t="shared" si="45"/>
        <v>3.3859300000000001</v>
      </c>
      <c r="P82" s="89">
        <f t="shared" si="45"/>
        <v>3.3894799999999998</v>
      </c>
      <c r="Q82" s="89">
        <f t="shared" si="45"/>
        <v>3.4182600000000001</v>
      </c>
      <c r="R82" s="89">
        <f t="shared" si="45"/>
        <v>3.39696</v>
      </c>
      <c r="S82" s="89">
        <f t="shared" si="45"/>
        <v>3.3626299999999998</v>
      </c>
      <c r="T82" s="89">
        <f t="shared" si="45"/>
        <v>3.4721299999999999</v>
      </c>
      <c r="U82" s="89">
        <f t="shared" si="45"/>
        <v>3.5191699999999999</v>
      </c>
      <c r="V82" s="89">
        <f t="shared" si="45"/>
        <v>3.5036900000000002</v>
      </c>
      <c r="W82" s="89">
        <f t="shared" si="45"/>
        <v>3.3541300000000001</v>
      </c>
      <c r="X82" s="89">
        <f t="shared" si="45"/>
        <v>3.23333</v>
      </c>
      <c r="Y82" s="89">
        <f t="shared" si="45"/>
        <v>3.1194799999999998</v>
      </c>
      <c r="Z82" s="89">
        <f t="shared" si="45"/>
        <v>2.9093499999999999</v>
      </c>
      <c r="AA82" s="89">
        <f t="shared" si="45"/>
        <v>2.7886099999999998</v>
      </c>
    </row>
    <row r="83" spans="1:27" ht="12.75" hidden="1" customHeight="1" outlineLevel="1" x14ac:dyDescent="0.2">
      <c r="A83" s="99" t="s">
        <v>1733</v>
      </c>
      <c r="B83" s="60" t="s">
        <v>238</v>
      </c>
      <c r="C83" s="40" t="s">
        <v>79</v>
      </c>
      <c r="D83" s="41">
        <v>1269.42</v>
      </c>
      <c r="E83" s="41">
        <v>1202.3499999999999</v>
      </c>
      <c r="F83" s="41">
        <v>1179.3599999999999</v>
      </c>
      <c r="G83" s="41">
        <v>1144.95</v>
      </c>
      <c r="H83" s="41">
        <v>1188.93</v>
      </c>
      <c r="I83" s="41">
        <v>1303.1600000000001</v>
      </c>
      <c r="J83" s="41">
        <v>1499.18</v>
      </c>
      <c r="K83" s="41">
        <v>1685.38</v>
      </c>
      <c r="L83" s="41">
        <v>1952.51</v>
      </c>
      <c r="M83" s="41">
        <v>1981.44</v>
      </c>
      <c r="N83" s="41">
        <v>2025.23</v>
      </c>
      <c r="O83" s="41">
        <v>2046</v>
      </c>
      <c r="P83" s="41">
        <v>2049.5500000000002</v>
      </c>
      <c r="Q83" s="41">
        <v>2078.33</v>
      </c>
      <c r="R83" s="41">
        <v>2057.0300000000002</v>
      </c>
      <c r="S83" s="41">
        <v>2022.7</v>
      </c>
      <c r="T83" s="41">
        <v>2132.1999999999998</v>
      </c>
      <c r="U83" s="41">
        <v>2179.2399999999998</v>
      </c>
      <c r="V83" s="41">
        <v>2163.7600000000002</v>
      </c>
      <c r="W83" s="41">
        <v>2014.2</v>
      </c>
      <c r="X83" s="41">
        <v>1893.4</v>
      </c>
      <c r="Y83" s="41">
        <v>1779.55</v>
      </c>
      <c r="Z83" s="41">
        <v>1569.42</v>
      </c>
      <c r="AA83" s="41">
        <v>1448.68</v>
      </c>
    </row>
    <row r="84" spans="1:27" ht="12.75" hidden="1" customHeight="1" outlineLevel="1" x14ac:dyDescent="0.2">
      <c r="A84" s="99" t="s">
        <v>1734</v>
      </c>
      <c r="B84" s="60" t="s">
        <v>90</v>
      </c>
      <c r="C84" s="40" t="s">
        <v>79</v>
      </c>
      <c r="D84" s="41">
        <f t="shared" ref="D84:AA84" si="46">$D$9</f>
        <v>1071.42</v>
      </c>
      <c r="E84" s="41">
        <f t="shared" si="46"/>
        <v>1071.42</v>
      </c>
      <c r="F84" s="41">
        <f t="shared" si="46"/>
        <v>1071.42</v>
      </c>
      <c r="G84" s="41">
        <f t="shared" si="46"/>
        <v>1071.42</v>
      </c>
      <c r="H84" s="41">
        <f t="shared" si="46"/>
        <v>1071.42</v>
      </c>
      <c r="I84" s="41">
        <f t="shared" si="46"/>
        <v>1071.42</v>
      </c>
      <c r="J84" s="41">
        <f t="shared" si="46"/>
        <v>1071.42</v>
      </c>
      <c r="K84" s="41">
        <f t="shared" si="46"/>
        <v>1071.42</v>
      </c>
      <c r="L84" s="41">
        <f t="shared" si="46"/>
        <v>1071.42</v>
      </c>
      <c r="M84" s="41">
        <f t="shared" si="46"/>
        <v>1071.42</v>
      </c>
      <c r="N84" s="41">
        <f t="shared" si="46"/>
        <v>1071.42</v>
      </c>
      <c r="O84" s="41">
        <f t="shared" si="46"/>
        <v>1071.42</v>
      </c>
      <c r="P84" s="41">
        <f t="shared" si="46"/>
        <v>1071.42</v>
      </c>
      <c r="Q84" s="41">
        <f t="shared" si="46"/>
        <v>1071.42</v>
      </c>
      <c r="R84" s="41">
        <f t="shared" si="46"/>
        <v>1071.42</v>
      </c>
      <c r="S84" s="41">
        <f t="shared" si="46"/>
        <v>1071.42</v>
      </c>
      <c r="T84" s="41">
        <f t="shared" si="46"/>
        <v>1071.42</v>
      </c>
      <c r="U84" s="41">
        <f t="shared" si="46"/>
        <v>1071.42</v>
      </c>
      <c r="V84" s="41">
        <f t="shared" si="46"/>
        <v>1071.42</v>
      </c>
      <c r="W84" s="41">
        <f t="shared" si="46"/>
        <v>1071.42</v>
      </c>
      <c r="X84" s="41">
        <f t="shared" si="46"/>
        <v>1071.42</v>
      </c>
      <c r="Y84" s="41">
        <f t="shared" si="46"/>
        <v>1071.42</v>
      </c>
      <c r="Z84" s="41">
        <f t="shared" si="46"/>
        <v>1071.42</v>
      </c>
      <c r="AA84" s="41">
        <f t="shared" si="46"/>
        <v>1071.42</v>
      </c>
    </row>
    <row r="85" spans="1:27" ht="12.75" hidden="1" customHeight="1" outlineLevel="1" x14ac:dyDescent="0.2">
      <c r="A85" s="99" t="s">
        <v>1735</v>
      </c>
      <c r="B85" s="60" t="s">
        <v>83</v>
      </c>
      <c r="C85" s="40" t="s">
        <v>79</v>
      </c>
      <c r="D85" s="41">
        <v>3.72</v>
      </c>
      <c r="E85" s="41">
        <v>3.72</v>
      </c>
      <c r="F85" s="41">
        <v>3.72</v>
      </c>
      <c r="G85" s="41">
        <v>3.72</v>
      </c>
      <c r="H85" s="41">
        <v>3.72</v>
      </c>
      <c r="I85" s="41">
        <v>3.72</v>
      </c>
      <c r="J85" s="41">
        <v>3.72</v>
      </c>
      <c r="K85" s="41">
        <v>3.72</v>
      </c>
      <c r="L85" s="41">
        <v>3.72</v>
      </c>
      <c r="M85" s="41">
        <v>3.72</v>
      </c>
      <c r="N85" s="41">
        <v>3.72</v>
      </c>
      <c r="O85" s="41">
        <v>3.72</v>
      </c>
      <c r="P85" s="41">
        <v>3.72</v>
      </c>
      <c r="Q85" s="41">
        <v>3.72</v>
      </c>
      <c r="R85" s="41">
        <v>3.72</v>
      </c>
      <c r="S85" s="41">
        <v>3.72</v>
      </c>
      <c r="T85" s="41">
        <v>3.72</v>
      </c>
      <c r="U85" s="41">
        <v>3.72</v>
      </c>
      <c r="V85" s="41">
        <v>3.72</v>
      </c>
      <c r="W85" s="41">
        <v>3.72</v>
      </c>
      <c r="X85" s="41">
        <v>3.72</v>
      </c>
      <c r="Y85" s="41">
        <v>3.72</v>
      </c>
      <c r="Z85" s="41">
        <v>3.72</v>
      </c>
      <c r="AA85" s="41">
        <v>3.72</v>
      </c>
    </row>
    <row r="86" spans="1:27" ht="12.75" hidden="1" customHeight="1" outlineLevel="1" x14ac:dyDescent="0.2">
      <c r="A86" s="99" t="s">
        <v>1736</v>
      </c>
      <c r="B86" s="60" t="s">
        <v>81</v>
      </c>
      <c r="C86" s="40" t="s">
        <v>79</v>
      </c>
      <c r="D86" s="41">
        <f>$D$11</f>
        <v>264.79000000000002</v>
      </c>
      <c r="E86" s="41">
        <f t="shared" ref="E86:AA86" si="47">$D$11</f>
        <v>264.79000000000002</v>
      </c>
      <c r="F86" s="41">
        <f t="shared" si="47"/>
        <v>264.79000000000002</v>
      </c>
      <c r="G86" s="41">
        <f t="shared" si="47"/>
        <v>264.79000000000002</v>
      </c>
      <c r="H86" s="41">
        <f t="shared" si="47"/>
        <v>264.79000000000002</v>
      </c>
      <c r="I86" s="41">
        <f t="shared" si="47"/>
        <v>264.79000000000002</v>
      </c>
      <c r="J86" s="41">
        <f t="shared" si="47"/>
        <v>264.79000000000002</v>
      </c>
      <c r="K86" s="41">
        <f t="shared" si="47"/>
        <v>264.79000000000002</v>
      </c>
      <c r="L86" s="41">
        <f t="shared" si="47"/>
        <v>264.79000000000002</v>
      </c>
      <c r="M86" s="41">
        <f t="shared" si="47"/>
        <v>264.79000000000002</v>
      </c>
      <c r="N86" s="41">
        <f t="shared" si="47"/>
        <v>264.79000000000002</v>
      </c>
      <c r="O86" s="41">
        <f t="shared" si="47"/>
        <v>264.79000000000002</v>
      </c>
      <c r="P86" s="41">
        <f t="shared" si="47"/>
        <v>264.79000000000002</v>
      </c>
      <c r="Q86" s="41">
        <f t="shared" si="47"/>
        <v>264.79000000000002</v>
      </c>
      <c r="R86" s="41">
        <f t="shared" si="47"/>
        <v>264.79000000000002</v>
      </c>
      <c r="S86" s="41">
        <f t="shared" si="47"/>
        <v>264.79000000000002</v>
      </c>
      <c r="T86" s="41">
        <f t="shared" si="47"/>
        <v>264.79000000000002</v>
      </c>
      <c r="U86" s="41">
        <f t="shared" si="47"/>
        <v>264.79000000000002</v>
      </c>
      <c r="V86" s="41">
        <f t="shared" si="47"/>
        <v>264.79000000000002</v>
      </c>
      <c r="W86" s="41">
        <f t="shared" si="47"/>
        <v>264.79000000000002</v>
      </c>
      <c r="X86" s="41">
        <f t="shared" si="47"/>
        <v>264.79000000000002</v>
      </c>
      <c r="Y86" s="41">
        <f t="shared" si="47"/>
        <v>264.79000000000002</v>
      </c>
      <c r="Z86" s="41">
        <f t="shared" si="47"/>
        <v>264.79000000000002</v>
      </c>
      <c r="AA86" s="41">
        <f t="shared" si="47"/>
        <v>264.79000000000002</v>
      </c>
    </row>
    <row r="87" spans="1:27" ht="12.75" customHeight="1" collapsed="1" x14ac:dyDescent="0.2">
      <c r="A87" s="98" t="s">
        <v>1737</v>
      </c>
      <c r="B87" s="25" t="str">
        <f>"17"&amp;"."&amp;$B$800&amp;"."&amp;$B$801</f>
        <v>17.01.2024</v>
      </c>
      <c r="C87" s="88" t="s">
        <v>76</v>
      </c>
      <c r="D87" s="89">
        <f>ROUND(((D88+D89+D91+D90)/1000),5)</f>
        <v>2.5785100000000001</v>
      </c>
      <c r="E87" s="89">
        <f>ROUND(((E88+E89+E91+E90)/1000),5)</f>
        <v>2.5006300000000001</v>
      </c>
      <c r="F87" s="89">
        <f>ROUND(((F88+F89+F91+F90)/1000),5)</f>
        <v>2.4533900000000002</v>
      </c>
      <c r="G87" s="89">
        <f t="shared" ref="G87:AA87" si="48">ROUND(((G88+G89+G91+G90)/1000),5)</f>
        <v>2.45262</v>
      </c>
      <c r="H87" s="89">
        <f t="shared" si="48"/>
        <v>2.52149</v>
      </c>
      <c r="I87" s="89">
        <f t="shared" si="48"/>
        <v>2.6472699999999998</v>
      </c>
      <c r="J87" s="89">
        <f t="shared" si="48"/>
        <v>2.8422800000000001</v>
      </c>
      <c r="K87" s="89">
        <f t="shared" si="48"/>
        <v>3.1567699999999999</v>
      </c>
      <c r="L87" s="89">
        <f t="shared" si="48"/>
        <v>3.3648899999999999</v>
      </c>
      <c r="M87" s="89">
        <f t="shared" si="48"/>
        <v>3.3349000000000002</v>
      </c>
      <c r="N87" s="89">
        <f t="shared" si="48"/>
        <v>3.4129399999999999</v>
      </c>
      <c r="O87" s="89">
        <f t="shared" si="48"/>
        <v>3.4514300000000002</v>
      </c>
      <c r="P87" s="89">
        <f t="shared" si="48"/>
        <v>3.4485600000000001</v>
      </c>
      <c r="Q87" s="89">
        <f t="shared" si="48"/>
        <v>3.4493399999999999</v>
      </c>
      <c r="R87" s="89">
        <f t="shared" si="48"/>
        <v>3.4487800000000002</v>
      </c>
      <c r="S87" s="89">
        <f t="shared" si="48"/>
        <v>3.4178700000000002</v>
      </c>
      <c r="T87" s="89">
        <f t="shared" si="48"/>
        <v>3.5388500000000001</v>
      </c>
      <c r="U87" s="89">
        <f t="shared" si="48"/>
        <v>3.5030100000000002</v>
      </c>
      <c r="V87" s="89">
        <f t="shared" si="48"/>
        <v>3.4800800000000001</v>
      </c>
      <c r="W87" s="89">
        <f t="shared" si="48"/>
        <v>3.34599</v>
      </c>
      <c r="X87" s="89">
        <f t="shared" si="48"/>
        <v>3.3506</v>
      </c>
      <c r="Y87" s="89">
        <f t="shared" si="48"/>
        <v>3.1867100000000002</v>
      </c>
      <c r="Z87" s="89">
        <f t="shared" si="48"/>
        <v>2.9666199999999998</v>
      </c>
      <c r="AA87" s="89">
        <f t="shared" si="48"/>
        <v>2.7922099999999999</v>
      </c>
    </row>
    <row r="88" spans="1:27" ht="12.75" hidden="1" customHeight="1" outlineLevel="1" x14ac:dyDescent="0.2">
      <c r="A88" s="99" t="s">
        <v>1738</v>
      </c>
      <c r="B88" s="60" t="s">
        <v>238</v>
      </c>
      <c r="C88" s="40" t="s">
        <v>79</v>
      </c>
      <c r="D88" s="41">
        <v>1238.58</v>
      </c>
      <c r="E88" s="41">
        <v>1160.7</v>
      </c>
      <c r="F88" s="41">
        <v>1113.46</v>
      </c>
      <c r="G88" s="41">
        <v>1112.69</v>
      </c>
      <c r="H88" s="41">
        <v>1181.56</v>
      </c>
      <c r="I88" s="41">
        <v>1307.3399999999999</v>
      </c>
      <c r="J88" s="41">
        <v>1502.35</v>
      </c>
      <c r="K88" s="41">
        <v>1816.84</v>
      </c>
      <c r="L88" s="41">
        <v>2024.96</v>
      </c>
      <c r="M88" s="41">
        <v>1994.97</v>
      </c>
      <c r="N88" s="41">
        <v>2073.0100000000002</v>
      </c>
      <c r="O88" s="41">
        <v>2111.5</v>
      </c>
      <c r="P88" s="41">
        <v>2108.63</v>
      </c>
      <c r="Q88" s="41">
        <v>2109.41</v>
      </c>
      <c r="R88" s="41">
        <v>2108.85</v>
      </c>
      <c r="S88" s="41">
        <v>2077.94</v>
      </c>
      <c r="T88" s="41">
        <v>2198.92</v>
      </c>
      <c r="U88" s="41">
        <v>2163.08</v>
      </c>
      <c r="V88" s="41">
        <v>2140.15</v>
      </c>
      <c r="W88" s="41">
        <v>2006.06</v>
      </c>
      <c r="X88" s="41">
        <v>2010.67</v>
      </c>
      <c r="Y88" s="41">
        <v>1846.78</v>
      </c>
      <c r="Z88" s="41">
        <v>1626.69</v>
      </c>
      <c r="AA88" s="41">
        <v>1452.28</v>
      </c>
    </row>
    <row r="89" spans="1:27" ht="12.75" hidden="1" customHeight="1" outlineLevel="1" x14ac:dyDescent="0.2">
      <c r="A89" s="99" t="s">
        <v>1739</v>
      </c>
      <c r="B89" s="60" t="s">
        <v>90</v>
      </c>
      <c r="C89" s="40" t="s">
        <v>79</v>
      </c>
      <c r="D89" s="41">
        <f t="shared" ref="D89:AA89" si="49">$D$9</f>
        <v>1071.42</v>
      </c>
      <c r="E89" s="41">
        <f t="shared" si="49"/>
        <v>1071.42</v>
      </c>
      <c r="F89" s="41">
        <f t="shared" si="49"/>
        <v>1071.42</v>
      </c>
      <c r="G89" s="41">
        <f t="shared" si="49"/>
        <v>1071.42</v>
      </c>
      <c r="H89" s="41">
        <f t="shared" si="49"/>
        <v>1071.42</v>
      </c>
      <c r="I89" s="41">
        <f t="shared" si="49"/>
        <v>1071.42</v>
      </c>
      <c r="J89" s="41">
        <f t="shared" si="49"/>
        <v>1071.42</v>
      </c>
      <c r="K89" s="41">
        <f t="shared" si="49"/>
        <v>1071.42</v>
      </c>
      <c r="L89" s="41">
        <f t="shared" si="49"/>
        <v>1071.42</v>
      </c>
      <c r="M89" s="41">
        <f t="shared" si="49"/>
        <v>1071.42</v>
      </c>
      <c r="N89" s="41">
        <f t="shared" si="49"/>
        <v>1071.42</v>
      </c>
      <c r="O89" s="41">
        <f t="shared" si="49"/>
        <v>1071.42</v>
      </c>
      <c r="P89" s="41">
        <f t="shared" si="49"/>
        <v>1071.42</v>
      </c>
      <c r="Q89" s="41">
        <f t="shared" si="49"/>
        <v>1071.42</v>
      </c>
      <c r="R89" s="41">
        <f t="shared" si="49"/>
        <v>1071.42</v>
      </c>
      <c r="S89" s="41">
        <f t="shared" si="49"/>
        <v>1071.42</v>
      </c>
      <c r="T89" s="41">
        <f t="shared" si="49"/>
        <v>1071.42</v>
      </c>
      <c r="U89" s="41">
        <f t="shared" si="49"/>
        <v>1071.42</v>
      </c>
      <c r="V89" s="41">
        <f t="shared" si="49"/>
        <v>1071.42</v>
      </c>
      <c r="W89" s="41">
        <f t="shared" si="49"/>
        <v>1071.42</v>
      </c>
      <c r="X89" s="41">
        <f t="shared" si="49"/>
        <v>1071.42</v>
      </c>
      <c r="Y89" s="41">
        <f t="shared" si="49"/>
        <v>1071.42</v>
      </c>
      <c r="Z89" s="41">
        <f t="shared" si="49"/>
        <v>1071.42</v>
      </c>
      <c r="AA89" s="41">
        <f t="shared" si="49"/>
        <v>1071.42</v>
      </c>
    </row>
    <row r="90" spans="1:27" ht="12.75" hidden="1" customHeight="1" outlineLevel="1" x14ac:dyDescent="0.2">
      <c r="A90" s="99" t="s">
        <v>1740</v>
      </c>
      <c r="B90" s="60" t="s">
        <v>83</v>
      </c>
      <c r="C90" s="40" t="s">
        <v>79</v>
      </c>
      <c r="D90" s="41">
        <v>3.72</v>
      </c>
      <c r="E90" s="41">
        <v>3.72</v>
      </c>
      <c r="F90" s="41">
        <v>3.72</v>
      </c>
      <c r="G90" s="41">
        <v>3.72</v>
      </c>
      <c r="H90" s="41">
        <v>3.72</v>
      </c>
      <c r="I90" s="41">
        <v>3.72</v>
      </c>
      <c r="J90" s="41">
        <v>3.72</v>
      </c>
      <c r="K90" s="41">
        <v>3.72</v>
      </c>
      <c r="L90" s="41">
        <v>3.72</v>
      </c>
      <c r="M90" s="41">
        <v>3.72</v>
      </c>
      <c r="N90" s="41">
        <v>3.72</v>
      </c>
      <c r="O90" s="41">
        <v>3.72</v>
      </c>
      <c r="P90" s="41">
        <v>3.72</v>
      </c>
      <c r="Q90" s="41">
        <v>3.72</v>
      </c>
      <c r="R90" s="41">
        <v>3.72</v>
      </c>
      <c r="S90" s="41">
        <v>3.72</v>
      </c>
      <c r="T90" s="41">
        <v>3.72</v>
      </c>
      <c r="U90" s="41">
        <v>3.72</v>
      </c>
      <c r="V90" s="41">
        <v>3.72</v>
      </c>
      <c r="W90" s="41">
        <v>3.72</v>
      </c>
      <c r="X90" s="41">
        <v>3.72</v>
      </c>
      <c r="Y90" s="41">
        <v>3.72</v>
      </c>
      <c r="Z90" s="41">
        <v>3.72</v>
      </c>
      <c r="AA90" s="41">
        <v>3.72</v>
      </c>
    </row>
    <row r="91" spans="1:27" ht="12.75" hidden="1" customHeight="1" outlineLevel="1" x14ac:dyDescent="0.2">
      <c r="A91" s="99" t="s">
        <v>1741</v>
      </c>
      <c r="B91" s="60" t="s">
        <v>81</v>
      </c>
      <c r="C91" s="40" t="s">
        <v>79</v>
      </c>
      <c r="D91" s="41">
        <f>$D$11</f>
        <v>264.79000000000002</v>
      </c>
      <c r="E91" s="41">
        <f t="shared" ref="E91:AA91" si="50">$D$11</f>
        <v>264.79000000000002</v>
      </c>
      <c r="F91" s="41">
        <f t="shared" si="50"/>
        <v>264.79000000000002</v>
      </c>
      <c r="G91" s="41">
        <f t="shared" si="50"/>
        <v>264.79000000000002</v>
      </c>
      <c r="H91" s="41">
        <f t="shared" si="50"/>
        <v>264.79000000000002</v>
      </c>
      <c r="I91" s="41">
        <f t="shared" si="50"/>
        <v>264.79000000000002</v>
      </c>
      <c r="J91" s="41">
        <f t="shared" si="50"/>
        <v>264.79000000000002</v>
      </c>
      <c r="K91" s="41">
        <f t="shared" si="50"/>
        <v>264.79000000000002</v>
      </c>
      <c r="L91" s="41">
        <f t="shared" si="50"/>
        <v>264.79000000000002</v>
      </c>
      <c r="M91" s="41">
        <f t="shared" si="50"/>
        <v>264.79000000000002</v>
      </c>
      <c r="N91" s="41">
        <f t="shared" si="50"/>
        <v>264.79000000000002</v>
      </c>
      <c r="O91" s="41">
        <f t="shared" si="50"/>
        <v>264.79000000000002</v>
      </c>
      <c r="P91" s="41">
        <f t="shared" si="50"/>
        <v>264.79000000000002</v>
      </c>
      <c r="Q91" s="41">
        <f t="shared" si="50"/>
        <v>264.79000000000002</v>
      </c>
      <c r="R91" s="41">
        <f t="shared" si="50"/>
        <v>264.79000000000002</v>
      </c>
      <c r="S91" s="41">
        <f t="shared" si="50"/>
        <v>264.79000000000002</v>
      </c>
      <c r="T91" s="41">
        <f t="shared" si="50"/>
        <v>264.79000000000002</v>
      </c>
      <c r="U91" s="41">
        <f t="shared" si="50"/>
        <v>264.79000000000002</v>
      </c>
      <c r="V91" s="41">
        <f t="shared" si="50"/>
        <v>264.79000000000002</v>
      </c>
      <c r="W91" s="41">
        <f t="shared" si="50"/>
        <v>264.79000000000002</v>
      </c>
      <c r="X91" s="41">
        <f t="shared" si="50"/>
        <v>264.79000000000002</v>
      </c>
      <c r="Y91" s="41">
        <f t="shared" si="50"/>
        <v>264.79000000000002</v>
      </c>
      <c r="Z91" s="41">
        <f t="shared" si="50"/>
        <v>264.79000000000002</v>
      </c>
      <c r="AA91" s="41">
        <f t="shared" si="50"/>
        <v>264.79000000000002</v>
      </c>
    </row>
    <row r="92" spans="1:27" ht="12.75" customHeight="1" collapsed="1" x14ac:dyDescent="0.2">
      <c r="A92" s="98" t="s">
        <v>1742</v>
      </c>
      <c r="B92" s="25" t="str">
        <f>"18"&amp;"."&amp;$B$800&amp;"."&amp;$B$801</f>
        <v>18.01.2024</v>
      </c>
      <c r="C92" s="88" t="s">
        <v>76</v>
      </c>
      <c r="D92" s="89">
        <f>ROUND(((D93+D94+D96+D95)/1000),5)</f>
        <v>2.71489</v>
      </c>
      <c r="E92" s="89">
        <f>ROUND(((E93+E94+E96+E95)/1000),5)</f>
        <v>2.5552700000000002</v>
      </c>
      <c r="F92" s="89">
        <f>ROUND(((F93+F94+F96+F95)/1000),5)</f>
        <v>2.5188999999999999</v>
      </c>
      <c r="G92" s="89">
        <f t="shared" ref="G92:AA92" si="51">ROUND(((G93+G94+G96+G95)/1000),5)</f>
        <v>2.5105300000000002</v>
      </c>
      <c r="H92" s="89">
        <f t="shared" si="51"/>
        <v>2.5507200000000001</v>
      </c>
      <c r="I92" s="89">
        <f t="shared" si="51"/>
        <v>2.6945800000000002</v>
      </c>
      <c r="J92" s="89">
        <f t="shared" si="51"/>
        <v>2.8236699999999999</v>
      </c>
      <c r="K92" s="89">
        <f t="shared" si="51"/>
        <v>3.1258499999999998</v>
      </c>
      <c r="L92" s="89">
        <f t="shared" si="51"/>
        <v>3.3244600000000002</v>
      </c>
      <c r="M92" s="89">
        <f t="shared" si="51"/>
        <v>3.2766600000000001</v>
      </c>
      <c r="N92" s="89">
        <f t="shared" si="51"/>
        <v>3.4595699999999998</v>
      </c>
      <c r="O92" s="89">
        <f t="shared" si="51"/>
        <v>3.4181300000000001</v>
      </c>
      <c r="P92" s="89">
        <f t="shared" si="51"/>
        <v>3.4025500000000002</v>
      </c>
      <c r="Q92" s="89">
        <f t="shared" si="51"/>
        <v>3.4217300000000002</v>
      </c>
      <c r="R92" s="89">
        <f t="shared" si="51"/>
        <v>3.4201100000000002</v>
      </c>
      <c r="S92" s="89">
        <f t="shared" si="51"/>
        <v>3.4744999999999999</v>
      </c>
      <c r="T92" s="89">
        <f t="shared" si="51"/>
        <v>3.5387400000000002</v>
      </c>
      <c r="U92" s="89">
        <f t="shared" si="51"/>
        <v>3.5508999999999999</v>
      </c>
      <c r="V92" s="89">
        <f t="shared" si="51"/>
        <v>3.5437699999999999</v>
      </c>
      <c r="W92" s="89">
        <f t="shared" si="51"/>
        <v>3.3566099999999999</v>
      </c>
      <c r="X92" s="89">
        <f t="shared" si="51"/>
        <v>3.2089099999999999</v>
      </c>
      <c r="Y92" s="89">
        <f t="shared" si="51"/>
        <v>3.0982400000000001</v>
      </c>
      <c r="Z92" s="89">
        <f t="shared" si="51"/>
        <v>2.8445999999999998</v>
      </c>
      <c r="AA92" s="89">
        <f t="shared" si="51"/>
        <v>2.6738400000000002</v>
      </c>
    </row>
    <row r="93" spans="1:27" ht="12.75" hidden="1" customHeight="1" outlineLevel="1" x14ac:dyDescent="0.2">
      <c r="A93" s="99" t="s">
        <v>1743</v>
      </c>
      <c r="B93" s="60" t="s">
        <v>238</v>
      </c>
      <c r="C93" s="40" t="s">
        <v>79</v>
      </c>
      <c r="D93" s="41">
        <v>1374.96</v>
      </c>
      <c r="E93" s="41">
        <v>1215.3399999999999</v>
      </c>
      <c r="F93" s="41">
        <v>1178.97</v>
      </c>
      <c r="G93" s="41">
        <v>1170.5999999999999</v>
      </c>
      <c r="H93" s="41">
        <v>1210.79</v>
      </c>
      <c r="I93" s="41">
        <v>1354.65</v>
      </c>
      <c r="J93" s="41">
        <v>1483.74</v>
      </c>
      <c r="K93" s="41">
        <v>1785.92</v>
      </c>
      <c r="L93" s="41">
        <v>1984.53</v>
      </c>
      <c r="M93" s="41">
        <v>1936.73</v>
      </c>
      <c r="N93" s="41">
        <v>2119.64</v>
      </c>
      <c r="O93" s="41">
        <v>2078.1999999999998</v>
      </c>
      <c r="P93" s="41">
        <v>2062.62</v>
      </c>
      <c r="Q93" s="41">
        <v>2081.8000000000002</v>
      </c>
      <c r="R93" s="41">
        <v>2080.1799999999998</v>
      </c>
      <c r="S93" s="41">
        <v>2134.5700000000002</v>
      </c>
      <c r="T93" s="41">
        <v>2198.81</v>
      </c>
      <c r="U93" s="41">
        <v>2210.9699999999998</v>
      </c>
      <c r="V93" s="41">
        <v>2203.84</v>
      </c>
      <c r="W93" s="41">
        <v>2016.68</v>
      </c>
      <c r="X93" s="41">
        <v>1868.98</v>
      </c>
      <c r="Y93" s="41">
        <v>1758.31</v>
      </c>
      <c r="Z93" s="41">
        <v>1504.67</v>
      </c>
      <c r="AA93" s="41">
        <v>1333.91</v>
      </c>
    </row>
    <row r="94" spans="1:27" ht="12.75" hidden="1" customHeight="1" outlineLevel="1" x14ac:dyDescent="0.2">
      <c r="A94" s="99" t="s">
        <v>1744</v>
      </c>
      <c r="B94" s="60" t="s">
        <v>90</v>
      </c>
      <c r="C94" s="40" t="s">
        <v>79</v>
      </c>
      <c r="D94" s="41">
        <f t="shared" ref="D94:AA94" si="52">$D$9</f>
        <v>1071.42</v>
      </c>
      <c r="E94" s="41">
        <f t="shared" si="52"/>
        <v>1071.42</v>
      </c>
      <c r="F94" s="41">
        <f t="shared" si="52"/>
        <v>1071.42</v>
      </c>
      <c r="G94" s="41">
        <f t="shared" si="52"/>
        <v>1071.42</v>
      </c>
      <c r="H94" s="41">
        <f t="shared" si="52"/>
        <v>1071.42</v>
      </c>
      <c r="I94" s="41">
        <f t="shared" si="52"/>
        <v>1071.42</v>
      </c>
      <c r="J94" s="41">
        <f t="shared" si="52"/>
        <v>1071.42</v>
      </c>
      <c r="K94" s="41">
        <f t="shared" si="52"/>
        <v>1071.42</v>
      </c>
      <c r="L94" s="41">
        <f t="shared" si="52"/>
        <v>1071.42</v>
      </c>
      <c r="M94" s="41">
        <f t="shared" si="52"/>
        <v>1071.42</v>
      </c>
      <c r="N94" s="41">
        <f t="shared" si="52"/>
        <v>1071.42</v>
      </c>
      <c r="O94" s="41">
        <f t="shared" si="52"/>
        <v>1071.42</v>
      </c>
      <c r="P94" s="41">
        <f t="shared" si="52"/>
        <v>1071.42</v>
      </c>
      <c r="Q94" s="41">
        <f t="shared" si="52"/>
        <v>1071.42</v>
      </c>
      <c r="R94" s="41">
        <f t="shared" si="52"/>
        <v>1071.42</v>
      </c>
      <c r="S94" s="41">
        <f t="shared" si="52"/>
        <v>1071.42</v>
      </c>
      <c r="T94" s="41">
        <f t="shared" si="52"/>
        <v>1071.42</v>
      </c>
      <c r="U94" s="41">
        <f t="shared" si="52"/>
        <v>1071.42</v>
      </c>
      <c r="V94" s="41">
        <f t="shared" si="52"/>
        <v>1071.42</v>
      </c>
      <c r="W94" s="41">
        <f t="shared" si="52"/>
        <v>1071.42</v>
      </c>
      <c r="X94" s="41">
        <f t="shared" si="52"/>
        <v>1071.42</v>
      </c>
      <c r="Y94" s="41">
        <f t="shared" si="52"/>
        <v>1071.42</v>
      </c>
      <c r="Z94" s="41">
        <f t="shared" si="52"/>
        <v>1071.42</v>
      </c>
      <c r="AA94" s="41">
        <f t="shared" si="52"/>
        <v>1071.42</v>
      </c>
    </row>
    <row r="95" spans="1:27" ht="12.75" hidden="1" customHeight="1" outlineLevel="1" x14ac:dyDescent="0.2">
      <c r="A95" s="99" t="s">
        <v>1745</v>
      </c>
      <c r="B95" s="60" t="s">
        <v>83</v>
      </c>
      <c r="C95" s="40" t="s">
        <v>79</v>
      </c>
      <c r="D95" s="41">
        <v>3.72</v>
      </c>
      <c r="E95" s="41">
        <v>3.72</v>
      </c>
      <c r="F95" s="41">
        <v>3.72</v>
      </c>
      <c r="G95" s="41">
        <v>3.72</v>
      </c>
      <c r="H95" s="41">
        <v>3.72</v>
      </c>
      <c r="I95" s="41">
        <v>3.72</v>
      </c>
      <c r="J95" s="41">
        <v>3.72</v>
      </c>
      <c r="K95" s="41">
        <v>3.72</v>
      </c>
      <c r="L95" s="41">
        <v>3.72</v>
      </c>
      <c r="M95" s="41">
        <v>3.72</v>
      </c>
      <c r="N95" s="41">
        <v>3.72</v>
      </c>
      <c r="O95" s="41">
        <v>3.72</v>
      </c>
      <c r="P95" s="41">
        <v>3.72</v>
      </c>
      <c r="Q95" s="41">
        <v>3.72</v>
      </c>
      <c r="R95" s="41">
        <v>3.72</v>
      </c>
      <c r="S95" s="41">
        <v>3.72</v>
      </c>
      <c r="T95" s="41">
        <v>3.72</v>
      </c>
      <c r="U95" s="41">
        <v>3.72</v>
      </c>
      <c r="V95" s="41">
        <v>3.72</v>
      </c>
      <c r="W95" s="41">
        <v>3.72</v>
      </c>
      <c r="X95" s="41">
        <v>3.72</v>
      </c>
      <c r="Y95" s="41">
        <v>3.72</v>
      </c>
      <c r="Z95" s="41">
        <v>3.72</v>
      </c>
      <c r="AA95" s="41">
        <v>3.72</v>
      </c>
    </row>
    <row r="96" spans="1:27" ht="12.75" hidden="1" customHeight="1" outlineLevel="1" x14ac:dyDescent="0.2">
      <c r="A96" s="99" t="s">
        <v>1746</v>
      </c>
      <c r="B96" s="60" t="s">
        <v>81</v>
      </c>
      <c r="C96" s="40" t="s">
        <v>79</v>
      </c>
      <c r="D96" s="41">
        <f>$D$11</f>
        <v>264.79000000000002</v>
      </c>
      <c r="E96" s="41">
        <f t="shared" ref="E96:AA96" si="53">$D$11</f>
        <v>264.79000000000002</v>
      </c>
      <c r="F96" s="41">
        <f t="shared" si="53"/>
        <v>264.79000000000002</v>
      </c>
      <c r="G96" s="41">
        <f t="shared" si="53"/>
        <v>264.79000000000002</v>
      </c>
      <c r="H96" s="41">
        <f t="shared" si="53"/>
        <v>264.79000000000002</v>
      </c>
      <c r="I96" s="41">
        <f t="shared" si="53"/>
        <v>264.79000000000002</v>
      </c>
      <c r="J96" s="41">
        <f t="shared" si="53"/>
        <v>264.79000000000002</v>
      </c>
      <c r="K96" s="41">
        <f t="shared" si="53"/>
        <v>264.79000000000002</v>
      </c>
      <c r="L96" s="41">
        <f t="shared" si="53"/>
        <v>264.79000000000002</v>
      </c>
      <c r="M96" s="41">
        <f t="shared" si="53"/>
        <v>264.79000000000002</v>
      </c>
      <c r="N96" s="41">
        <f t="shared" si="53"/>
        <v>264.79000000000002</v>
      </c>
      <c r="O96" s="41">
        <f t="shared" si="53"/>
        <v>264.79000000000002</v>
      </c>
      <c r="P96" s="41">
        <f t="shared" si="53"/>
        <v>264.79000000000002</v>
      </c>
      <c r="Q96" s="41">
        <f t="shared" si="53"/>
        <v>264.79000000000002</v>
      </c>
      <c r="R96" s="41">
        <f t="shared" si="53"/>
        <v>264.79000000000002</v>
      </c>
      <c r="S96" s="41">
        <f t="shared" si="53"/>
        <v>264.79000000000002</v>
      </c>
      <c r="T96" s="41">
        <f t="shared" si="53"/>
        <v>264.79000000000002</v>
      </c>
      <c r="U96" s="41">
        <f t="shared" si="53"/>
        <v>264.79000000000002</v>
      </c>
      <c r="V96" s="41">
        <f t="shared" si="53"/>
        <v>264.79000000000002</v>
      </c>
      <c r="W96" s="41">
        <f t="shared" si="53"/>
        <v>264.79000000000002</v>
      </c>
      <c r="X96" s="41">
        <f t="shared" si="53"/>
        <v>264.79000000000002</v>
      </c>
      <c r="Y96" s="41">
        <f t="shared" si="53"/>
        <v>264.79000000000002</v>
      </c>
      <c r="Z96" s="41">
        <f t="shared" si="53"/>
        <v>264.79000000000002</v>
      </c>
      <c r="AA96" s="41">
        <f t="shared" si="53"/>
        <v>264.79000000000002</v>
      </c>
    </row>
    <row r="97" spans="1:27" ht="12.75" customHeight="1" collapsed="1" x14ac:dyDescent="0.2">
      <c r="A97" s="98" t="s">
        <v>1747</v>
      </c>
      <c r="B97" s="25" t="str">
        <f>"19"&amp;"."&amp;$B$800&amp;"."&amp;$B$801</f>
        <v>19.01.2024</v>
      </c>
      <c r="C97" s="88" t="s">
        <v>76</v>
      </c>
      <c r="D97" s="89">
        <f>ROUND(((D98+D99+D101+D100)/1000),5)</f>
        <v>2.5972400000000002</v>
      </c>
      <c r="E97" s="89">
        <f>ROUND(((E98+E99+E101+E100)/1000),5)</f>
        <v>2.5207099999999998</v>
      </c>
      <c r="F97" s="89">
        <f>ROUND(((F98+F99+F101+F100)/1000),5)</f>
        <v>2.48245</v>
      </c>
      <c r="G97" s="89">
        <f t="shared" ref="G97:AA97" si="54">ROUND(((G98+G99+G101+G100)/1000),5)</f>
        <v>2.4769299999999999</v>
      </c>
      <c r="H97" s="89">
        <f t="shared" si="54"/>
        <v>2.5189599999999999</v>
      </c>
      <c r="I97" s="89">
        <f t="shared" si="54"/>
        <v>2.6356000000000002</v>
      </c>
      <c r="J97" s="89">
        <f t="shared" si="54"/>
        <v>2.79142</v>
      </c>
      <c r="K97" s="89">
        <f t="shared" si="54"/>
        <v>3.1690499999999999</v>
      </c>
      <c r="L97" s="89">
        <f t="shared" si="54"/>
        <v>3.3578399999999999</v>
      </c>
      <c r="M97" s="89">
        <f t="shared" si="54"/>
        <v>3.4199299999999999</v>
      </c>
      <c r="N97" s="89">
        <f t="shared" si="54"/>
        <v>3.4341200000000001</v>
      </c>
      <c r="O97" s="89">
        <f t="shared" si="54"/>
        <v>3.4746299999999999</v>
      </c>
      <c r="P97" s="89">
        <f t="shared" si="54"/>
        <v>3.4657399999999998</v>
      </c>
      <c r="Q97" s="89">
        <f t="shared" si="54"/>
        <v>3.47607</v>
      </c>
      <c r="R97" s="89">
        <f t="shared" si="54"/>
        <v>3.4820099999999998</v>
      </c>
      <c r="S97" s="89">
        <f t="shared" si="54"/>
        <v>3.3936199999999999</v>
      </c>
      <c r="T97" s="89">
        <f t="shared" si="54"/>
        <v>3.4288799999999999</v>
      </c>
      <c r="U97" s="89">
        <f t="shared" si="54"/>
        <v>3.4475899999999999</v>
      </c>
      <c r="V97" s="89">
        <f t="shared" si="54"/>
        <v>3.4441700000000002</v>
      </c>
      <c r="W97" s="89">
        <f t="shared" si="54"/>
        <v>3.4419499999999998</v>
      </c>
      <c r="X97" s="89">
        <f t="shared" si="54"/>
        <v>3.3309199999999999</v>
      </c>
      <c r="Y97" s="89">
        <f t="shared" si="54"/>
        <v>3.20011</v>
      </c>
      <c r="Z97" s="89">
        <f t="shared" si="54"/>
        <v>2.9756300000000002</v>
      </c>
      <c r="AA97" s="89">
        <f t="shared" si="54"/>
        <v>2.7973499999999998</v>
      </c>
    </row>
    <row r="98" spans="1:27" ht="12.75" hidden="1" customHeight="1" outlineLevel="1" x14ac:dyDescent="0.2">
      <c r="A98" s="99" t="s">
        <v>1748</v>
      </c>
      <c r="B98" s="60" t="s">
        <v>238</v>
      </c>
      <c r="C98" s="40" t="s">
        <v>79</v>
      </c>
      <c r="D98" s="41">
        <v>1257.31</v>
      </c>
      <c r="E98" s="41">
        <v>1180.78</v>
      </c>
      <c r="F98" s="41">
        <v>1142.52</v>
      </c>
      <c r="G98" s="41">
        <v>1137</v>
      </c>
      <c r="H98" s="41">
        <v>1179.03</v>
      </c>
      <c r="I98" s="41">
        <v>1295.67</v>
      </c>
      <c r="J98" s="41">
        <v>1451.49</v>
      </c>
      <c r="K98" s="41">
        <v>1829.12</v>
      </c>
      <c r="L98" s="41">
        <v>2017.91</v>
      </c>
      <c r="M98" s="41">
        <v>2080</v>
      </c>
      <c r="N98" s="41">
        <v>2094.19</v>
      </c>
      <c r="O98" s="41">
        <v>2134.6999999999998</v>
      </c>
      <c r="P98" s="41">
        <v>2125.81</v>
      </c>
      <c r="Q98" s="41">
        <v>2136.14</v>
      </c>
      <c r="R98" s="41">
        <v>2142.08</v>
      </c>
      <c r="S98" s="41">
        <v>2053.69</v>
      </c>
      <c r="T98" s="41">
        <v>2088.9499999999998</v>
      </c>
      <c r="U98" s="41">
        <v>2107.66</v>
      </c>
      <c r="V98" s="41">
        <v>2104.2399999999998</v>
      </c>
      <c r="W98" s="41">
        <v>2102.02</v>
      </c>
      <c r="X98" s="41">
        <v>1990.99</v>
      </c>
      <c r="Y98" s="41">
        <v>1860.18</v>
      </c>
      <c r="Z98" s="41">
        <v>1635.7</v>
      </c>
      <c r="AA98" s="41">
        <v>1457.42</v>
      </c>
    </row>
    <row r="99" spans="1:27" ht="12.75" hidden="1" customHeight="1" outlineLevel="1" x14ac:dyDescent="0.2">
      <c r="A99" s="99" t="s">
        <v>1749</v>
      </c>
      <c r="B99" s="60" t="s">
        <v>90</v>
      </c>
      <c r="C99" s="40" t="s">
        <v>79</v>
      </c>
      <c r="D99" s="41">
        <f t="shared" ref="D99:AA99" si="55">$D$9</f>
        <v>1071.42</v>
      </c>
      <c r="E99" s="41">
        <f t="shared" si="55"/>
        <v>1071.42</v>
      </c>
      <c r="F99" s="41">
        <f t="shared" si="55"/>
        <v>1071.42</v>
      </c>
      <c r="G99" s="41">
        <f t="shared" si="55"/>
        <v>1071.42</v>
      </c>
      <c r="H99" s="41">
        <f t="shared" si="55"/>
        <v>1071.42</v>
      </c>
      <c r="I99" s="41">
        <f t="shared" si="55"/>
        <v>1071.42</v>
      </c>
      <c r="J99" s="41">
        <f t="shared" si="55"/>
        <v>1071.42</v>
      </c>
      <c r="K99" s="41">
        <f t="shared" si="55"/>
        <v>1071.42</v>
      </c>
      <c r="L99" s="41">
        <f t="shared" si="55"/>
        <v>1071.42</v>
      </c>
      <c r="M99" s="41">
        <f t="shared" si="55"/>
        <v>1071.42</v>
      </c>
      <c r="N99" s="41">
        <f t="shared" si="55"/>
        <v>1071.42</v>
      </c>
      <c r="O99" s="41">
        <f t="shared" si="55"/>
        <v>1071.42</v>
      </c>
      <c r="P99" s="41">
        <f t="shared" si="55"/>
        <v>1071.42</v>
      </c>
      <c r="Q99" s="41">
        <f t="shared" si="55"/>
        <v>1071.42</v>
      </c>
      <c r="R99" s="41">
        <f t="shared" si="55"/>
        <v>1071.42</v>
      </c>
      <c r="S99" s="41">
        <f t="shared" si="55"/>
        <v>1071.42</v>
      </c>
      <c r="T99" s="41">
        <f t="shared" si="55"/>
        <v>1071.42</v>
      </c>
      <c r="U99" s="41">
        <f t="shared" si="55"/>
        <v>1071.42</v>
      </c>
      <c r="V99" s="41">
        <f t="shared" si="55"/>
        <v>1071.42</v>
      </c>
      <c r="W99" s="41">
        <f t="shared" si="55"/>
        <v>1071.42</v>
      </c>
      <c r="X99" s="41">
        <f t="shared" si="55"/>
        <v>1071.42</v>
      </c>
      <c r="Y99" s="41">
        <f t="shared" si="55"/>
        <v>1071.42</v>
      </c>
      <c r="Z99" s="41">
        <f t="shared" si="55"/>
        <v>1071.42</v>
      </c>
      <c r="AA99" s="41">
        <f t="shared" si="55"/>
        <v>1071.42</v>
      </c>
    </row>
    <row r="100" spans="1:27" ht="12.75" hidden="1" customHeight="1" outlineLevel="1" x14ac:dyDescent="0.2">
      <c r="A100" s="99" t="s">
        <v>1750</v>
      </c>
      <c r="B100" s="60" t="s">
        <v>83</v>
      </c>
      <c r="C100" s="40" t="s">
        <v>79</v>
      </c>
      <c r="D100" s="41">
        <v>3.72</v>
      </c>
      <c r="E100" s="41">
        <v>3.72</v>
      </c>
      <c r="F100" s="41">
        <v>3.72</v>
      </c>
      <c r="G100" s="41">
        <v>3.72</v>
      </c>
      <c r="H100" s="41">
        <v>3.72</v>
      </c>
      <c r="I100" s="41">
        <v>3.72</v>
      </c>
      <c r="J100" s="41">
        <v>3.72</v>
      </c>
      <c r="K100" s="41">
        <v>3.72</v>
      </c>
      <c r="L100" s="41">
        <v>3.72</v>
      </c>
      <c r="M100" s="41">
        <v>3.72</v>
      </c>
      <c r="N100" s="41">
        <v>3.72</v>
      </c>
      <c r="O100" s="41">
        <v>3.72</v>
      </c>
      <c r="P100" s="41">
        <v>3.72</v>
      </c>
      <c r="Q100" s="41">
        <v>3.72</v>
      </c>
      <c r="R100" s="41">
        <v>3.72</v>
      </c>
      <c r="S100" s="41">
        <v>3.72</v>
      </c>
      <c r="T100" s="41">
        <v>3.72</v>
      </c>
      <c r="U100" s="41">
        <v>3.72</v>
      </c>
      <c r="V100" s="41">
        <v>3.72</v>
      </c>
      <c r="W100" s="41">
        <v>3.72</v>
      </c>
      <c r="X100" s="41">
        <v>3.72</v>
      </c>
      <c r="Y100" s="41">
        <v>3.72</v>
      </c>
      <c r="Z100" s="41">
        <v>3.72</v>
      </c>
      <c r="AA100" s="41">
        <v>3.72</v>
      </c>
    </row>
    <row r="101" spans="1:27" ht="12.75" hidden="1" customHeight="1" outlineLevel="1" x14ac:dyDescent="0.2">
      <c r="A101" s="99" t="s">
        <v>1751</v>
      </c>
      <c r="B101" s="60" t="s">
        <v>81</v>
      </c>
      <c r="C101" s="40" t="s">
        <v>79</v>
      </c>
      <c r="D101" s="41">
        <f>$D$11</f>
        <v>264.79000000000002</v>
      </c>
      <c r="E101" s="41">
        <f t="shared" ref="E101:AA101" si="56">$D$11</f>
        <v>264.79000000000002</v>
      </c>
      <c r="F101" s="41">
        <f t="shared" si="56"/>
        <v>264.79000000000002</v>
      </c>
      <c r="G101" s="41">
        <f t="shared" si="56"/>
        <v>264.79000000000002</v>
      </c>
      <c r="H101" s="41">
        <f t="shared" si="56"/>
        <v>264.79000000000002</v>
      </c>
      <c r="I101" s="41">
        <f t="shared" si="56"/>
        <v>264.79000000000002</v>
      </c>
      <c r="J101" s="41">
        <f t="shared" si="56"/>
        <v>264.79000000000002</v>
      </c>
      <c r="K101" s="41">
        <f t="shared" si="56"/>
        <v>264.79000000000002</v>
      </c>
      <c r="L101" s="41">
        <f t="shared" si="56"/>
        <v>264.79000000000002</v>
      </c>
      <c r="M101" s="41">
        <f t="shared" si="56"/>
        <v>264.79000000000002</v>
      </c>
      <c r="N101" s="41">
        <f t="shared" si="56"/>
        <v>264.79000000000002</v>
      </c>
      <c r="O101" s="41">
        <f t="shared" si="56"/>
        <v>264.79000000000002</v>
      </c>
      <c r="P101" s="41">
        <f t="shared" si="56"/>
        <v>264.79000000000002</v>
      </c>
      <c r="Q101" s="41">
        <f t="shared" si="56"/>
        <v>264.79000000000002</v>
      </c>
      <c r="R101" s="41">
        <f t="shared" si="56"/>
        <v>264.79000000000002</v>
      </c>
      <c r="S101" s="41">
        <f t="shared" si="56"/>
        <v>264.79000000000002</v>
      </c>
      <c r="T101" s="41">
        <f t="shared" si="56"/>
        <v>264.79000000000002</v>
      </c>
      <c r="U101" s="41">
        <f t="shared" si="56"/>
        <v>264.79000000000002</v>
      </c>
      <c r="V101" s="41">
        <f t="shared" si="56"/>
        <v>264.79000000000002</v>
      </c>
      <c r="W101" s="41">
        <f t="shared" si="56"/>
        <v>264.79000000000002</v>
      </c>
      <c r="X101" s="41">
        <f t="shared" si="56"/>
        <v>264.79000000000002</v>
      </c>
      <c r="Y101" s="41">
        <f t="shared" si="56"/>
        <v>264.79000000000002</v>
      </c>
      <c r="Z101" s="41">
        <f t="shared" si="56"/>
        <v>264.79000000000002</v>
      </c>
      <c r="AA101" s="41">
        <f t="shared" si="56"/>
        <v>264.79000000000002</v>
      </c>
    </row>
    <row r="102" spans="1:27" ht="12.75" customHeight="1" collapsed="1" x14ac:dyDescent="0.2">
      <c r="A102" s="98" t="s">
        <v>1752</v>
      </c>
      <c r="B102" s="25" t="str">
        <f>"20"&amp;"."&amp;$B$800&amp;"."&amp;$B$801</f>
        <v>20.01.2024</v>
      </c>
      <c r="C102" s="88" t="s">
        <v>76</v>
      </c>
      <c r="D102" s="89">
        <f>ROUND(((D103+D104+D106+D105)/1000),5)</f>
        <v>2.79921</v>
      </c>
      <c r="E102" s="89">
        <f>ROUND(((E103+E104+E106+E105)/1000),5)</f>
        <v>2.6361500000000002</v>
      </c>
      <c r="F102" s="89">
        <f>ROUND(((F103+F104+F106+F105)/1000),5)</f>
        <v>2.5722</v>
      </c>
      <c r="G102" s="89">
        <f t="shared" ref="G102:AA102" si="57">ROUND(((G103+G104+G106+G105)/1000),5)</f>
        <v>2.57362</v>
      </c>
      <c r="H102" s="89">
        <f t="shared" si="57"/>
        <v>2.60181</v>
      </c>
      <c r="I102" s="89">
        <f t="shared" si="57"/>
        <v>2.6470600000000002</v>
      </c>
      <c r="J102" s="89">
        <f t="shared" si="57"/>
        <v>2.7588499999999998</v>
      </c>
      <c r="K102" s="89">
        <f t="shared" si="57"/>
        <v>2.9165000000000001</v>
      </c>
      <c r="L102" s="89">
        <f t="shared" si="57"/>
        <v>3.2017799999999998</v>
      </c>
      <c r="M102" s="89">
        <f t="shared" si="57"/>
        <v>3.3232300000000001</v>
      </c>
      <c r="N102" s="89">
        <f t="shared" si="57"/>
        <v>3.4254799999999999</v>
      </c>
      <c r="O102" s="89">
        <f t="shared" si="57"/>
        <v>3.4523799999999998</v>
      </c>
      <c r="P102" s="89">
        <f t="shared" si="57"/>
        <v>3.4483799999999998</v>
      </c>
      <c r="Q102" s="89">
        <f t="shared" si="57"/>
        <v>3.4484699999999999</v>
      </c>
      <c r="R102" s="89">
        <f t="shared" si="57"/>
        <v>3.3878300000000001</v>
      </c>
      <c r="S102" s="89">
        <f t="shared" si="57"/>
        <v>3.3631199999999999</v>
      </c>
      <c r="T102" s="89">
        <f t="shared" si="57"/>
        <v>3.4101300000000001</v>
      </c>
      <c r="U102" s="89">
        <f t="shared" si="57"/>
        <v>3.4515600000000002</v>
      </c>
      <c r="V102" s="89">
        <f t="shared" si="57"/>
        <v>3.4773700000000001</v>
      </c>
      <c r="W102" s="89">
        <f t="shared" si="57"/>
        <v>3.3614000000000002</v>
      </c>
      <c r="X102" s="89">
        <f t="shared" si="57"/>
        <v>3.3095699999999999</v>
      </c>
      <c r="Y102" s="89">
        <f t="shared" si="57"/>
        <v>3.2128899999999998</v>
      </c>
      <c r="Z102" s="89">
        <f t="shared" si="57"/>
        <v>2.9268100000000001</v>
      </c>
      <c r="AA102" s="89">
        <f t="shared" si="57"/>
        <v>2.8224399999999998</v>
      </c>
    </row>
    <row r="103" spans="1:27" ht="12.75" hidden="1" customHeight="1" outlineLevel="1" x14ac:dyDescent="0.2">
      <c r="A103" s="99" t="s">
        <v>1753</v>
      </c>
      <c r="B103" s="60" t="s">
        <v>238</v>
      </c>
      <c r="C103" s="40" t="s">
        <v>79</v>
      </c>
      <c r="D103" s="41">
        <v>1459.28</v>
      </c>
      <c r="E103" s="41">
        <v>1296.22</v>
      </c>
      <c r="F103" s="41">
        <v>1232.27</v>
      </c>
      <c r="G103" s="41">
        <v>1233.69</v>
      </c>
      <c r="H103" s="41">
        <v>1261.8800000000001</v>
      </c>
      <c r="I103" s="41">
        <v>1307.1300000000001</v>
      </c>
      <c r="J103" s="41">
        <v>1418.92</v>
      </c>
      <c r="K103" s="41">
        <v>1576.57</v>
      </c>
      <c r="L103" s="41">
        <v>1861.85</v>
      </c>
      <c r="M103" s="41">
        <v>1983.3</v>
      </c>
      <c r="N103" s="41">
        <v>2085.5500000000002</v>
      </c>
      <c r="O103" s="41">
        <v>2112.4499999999998</v>
      </c>
      <c r="P103" s="41">
        <v>2108.4499999999998</v>
      </c>
      <c r="Q103" s="41">
        <v>2108.54</v>
      </c>
      <c r="R103" s="41">
        <v>2047.9</v>
      </c>
      <c r="S103" s="41">
        <v>2023.19</v>
      </c>
      <c r="T103" s="41">
        <v>2070.1999999999998</v>
      </c>
      <c r="U103" s="41">
        <v>2111.63</v>
      </c>
      <c r="V103" s="41">
        <v>2137.44</v>
      </c>
      <c r="W103" s="41">
        <v>2021.47</v>
      </c>
      <c r="X103" s="41">
        <v>1969.64</v>
      </c>
      <c r="Y103" s="41">
        <v>1872.96</v>
      </c>
      <c r="Z103" s="41">
        <v>1586.88</v>
      </c>
      <c r="AA103" s="41">
        <v>1482.51</v>
      </c>
    </row>
    <row r="104" spans="1:27" ht="12.75" hidden="1" customHeight="1" outlineLevel="1" x14ac:dyDescent="0.2">
      <c r="A104" s="99" t="s">
        <v>1754</v>
      </c>
      <c r="B104" s="60" t="s">
        <v>90</v>
      </c>
      <c r="C104" s="40" t="s">
        <v>79</v>
      </c>
      <c r="D104" s="41">
        <f t="shared" ref="D104:AA104" si="58">$D$9</f>
        <v>1071.42</v>
      </c>
      <c r="E104" s="41">
        <f t="shared" si="58"/>
        <v>1071.42</v>
      </c>
      <c r="F104" s="41">
        <f t="shared" si="58"/>
        <v>1071.42</v>
      </c>
      <c r="G104" s="41">
        <f t="shared" si="58"/>
        <v>1071.42</v>
      </c>
      <c r="H104" s="41">
        <f t="shared" si="58"/>
        <v>1071.42</v>
      </c>
      <c r="I104" s="41">
        <f t="shared" si="58"/>
        <v>1071.42</v>
      </c>
      <c r="J104" s="41">
        <f t="shared" si="58"/>
        <v>1071.42</v>
      </c>
      <c r="K104" s="41">
        <f t="shared" si="58"/>
        <v>1071.42</v>
      </c>
      <c r="L104" s="41">
        <f t="shared" si="58"/>
        <v>1071.42</v>
      </c>
      <c r="M104" s="41">
        <f t="shared" si="58"/>
        <v>1071.42</v>
      </c>
      <c r="N104" s="41">
        <f t="shared" si="58"/>
        <v>1071.42</v>
      </c>
      <c r="O104" s="41">
        <f t="shared" si="58"/>
        <v>1071.42</v>
      </c>
      <c r="P104" s="41">
        <f t="shared" si="58"/>
        <v>1071.42</v>
      </c>
      <c r="Q104" s="41">
        <f t="shared" si="58"/>
        <v>1071.42</v>
      </c>
      <c r="R104" s="41">
        <f t="shared" si="58"/>
        <v>1071.42</v>
      </c>
      <c r="S104" s="41">
        <f t="shared" si="58"/>
        <v>1071.42</v>
      </c>
      <c r="T104" s="41">
        <f t="shared" si="58"/>
        <v>1071.42</v>
      </c>
      <c r="U104" s="41">
        <f t="shared" si="58"/>
        <v>1071.42</v>
      </c>
      <c r="V104" s="41">
        <f t="shared" si="58"/>
        <v>1071.42</v>
      </c>
      <c r="W104" s="41">
        <f t="shared" si="58"/>
        <v>1071.42</v>
      </c>
      <c r="X104" s="41">
        <f t="shared" si="58"/>
        <v>1071.42</v>
      </c>
      <c r="Y104" s="41">
        <f t="shared" si="58"/>
        <v>1071.42</v>
      </c>
      <c r="Z104" s="41">
        <f t="shared" si="58"/>
        <v>1071.42</v>
      </c>
      <c r="AA104" s="41">
        <f t="shared" si="58"/>
        <v>1071.42</v>
      </c>
    </row>
    <row r="105" spans="1:27" ht="12.75" hidden="1" customHeight="1" outlineLevel="1" x14ac:dyDescent="0.2">
      <c r="A105" s="99" t="s">
        <v>1755</v>
      </c>
      <c r="B105" s="60" t="s">
        <v>83</v>
      </c>
      <c r="C105" s="40" t="s">
        <v>79</v>
      </c>
      <c r="D105" s="41">
        <v>3.72</v>
      </c>
      <c r="E105" s="41">
        <v>3.72</v>
      </c>
      <c r="F105" s="41">
        <v>3.72</v>
      </c>
      <c r="G105" s="41">
        <v>3.72</v>
      </c>
      <c r="H105" s="41">
        <v>3.72</v>
      </c>
      <c r="I105" s="41">
        <v>3.72</v>
      </c>
      <c r="J105" s="41">
        <v>3.72</v>
      </c>
      <c r="K105" s="41">
        <v>3.72</v>
      </c>
      <c r="L105" s="41">
        <v>3.72</v>
      </c>
      <c r="M105" s="41">
        <v>3.72</v>
      </c>
      <c r="N105" s="41">
        <v>3.72</v>
      </c>
      <c r="O105" s="41">
        <v>3.72</v>
      </c>
      <c r="P105" s="41">
        <v>3.72</v>
      </c>
      <c r="Q105" s="41">
        <v>3.72</v>
      </c>
      <c r="R105" s="41">
        <v>3.72</v>
      </c>
      <c r="S105" s="41">
        <v>3.72</v>
      </c>
      <c r="T105" s="41">
        <v>3.72</v>
      </c>
      <c r="U105" s="41">
        <v>3.72</v>
      </c>
      <c r="V105" s="41">
        <v>3.72</v>
      </c>
      <c r="W105" s="41">
        <v>3.72</v>
      </c>
      <c r="X105" s="41">
        <v>3.72</v>
      </c>
      <c r="Y105" s="41">
        <v>3.72</v>
      </c>
      <c r="Z105" s="41">
        <v>3.72</v>
      </c>
      <c r="AA105" s="41">
        <v>3.72</v>
      </c>
    </row>
    <row r="106" spans="1:27" ht="12.75" hidden="1" customHeight="1" outlineLevel="1" x14ac:dyDescent="0.2">
      <c r="A106" s="99" t="s">
        <v>1756</v>
      </c>
      <c r="B106" s="60" t="s">
        <v>81</v>
      </c>
      <c r="C106" s="40" t="s">
        <v>79</v>
      </c>
      <c r="D106" s="41">
        <f>$D$11</f>
        <v>264.79000000000002</v>
      </c>
      <c r="E106" s="41">
        <f t="shared" ref="E106:AA106" si="59">$D$11</f>
        <v>264.79000000000002</v>
      </c>
      <c r="F106" s="41">
        <f t="shared" si="59"/>
        <v>264.79000000000002</v>
      </c>
      <c r="G106" s="41">
        <f t="shared" si="59"/>
        <v>264.79000000000002</v>
      </c>
      <c r="H106" s="41">
        <f t="shared" si="59"/>
        <v>264.79000000000002</v>
      </c>
      <c r="I106" s="41">
        <f t="shared" si="59"/>
        <v>264.79000000000002</v>
      </c>
      <c r="J106" s="41">
        <f t="shared" si="59"/>
        <v>264.79000000000002</v>
      </c>
      <c r="K106" s="41">
        <f t="shared" si="59"/>
        <v>264.79000000000002</v>
      </c>
      <c r="L106" s="41">
        <f t="shared" si="59"/>
        <v>264.79000000000002</v>
      </c>
      <c r="M106" s="41">
        <f t="shared" si="59"/>
        <v>264.79000000000002</v>
      </c>
      <c r="N106" s="41">
        <f t="shared" si="59"/>
        <v>264.79000000000002</v>
      </c>
      <c r="O106" s="41">
        <f t="shared" si="59"/>
        <v>264.79000000000002</v>
      </c>
      <c r="P106" s="41">
        <f t="shared" si="59"/>
        <v>264.79000000000002</v>
      </c>
      <c r="Q106" s="41">
        <f t="shared" si="59"/>
        <v>264.79000000000002</v>
      </c>
      <c r="R106" s="41">
        <f t="shared" si="59"/>
        <v>264.79000000000002</v>
      </c>
      <c r="S106" s="41">
        <f t="shared" si="59"/>
        <v>264.79000000000002</v>
      </c>
      <c r="T106" s="41">
        <f t="shared" si="59"/>
        <v>264.79000000000002</v>
      </c>
      <c r="U106" s="41">
        <f t="shared" si="59"/>
        <v>264.79000000000002</v>
      </c>
      <c r="V106" s="41">
        <f t="shared" si="59"/>
        <v>264.79000000000002</v>
      </c>
      <c r="W106" s="41">
        <f t="shared" si="59"/>
        <v>264.79000000000002</v>
      </c>
      <c r="X106" s="41">
        <f t="shared" si="59"/>
        <v>264.79000000000002</v>
      </c>
      <c r="Y106" s="41">
        <f t="shared" si="59"/>
        <v>264.79000000000002</v>
      </c>
      <c r="Z106" s="41">
        <f t="shared" si="59"/>
        <v>264.79000000000002</v>
      </c>
      <c r="AA106" s="41">
        <f t="shared" si="59"/>
        <v>264.79000000000002</v>
      </c>
    </row>
    <row r="107" spans="1:27" ht="12.75" customHeight="1" collapsed="1" x14ac:dyDescent="0.2">
      <c r="A107" s="98" t="s">
        <v>1757</v>
      </c>
      <c r="B107" s="25" t="str">
        <f>"21"&amp;"."&amp;$B$800&amp;"."&amp;$B$801</f>
        <v>21.01.2024</v>
      </c>
      <c r="C107" s="88" t="s">
        <v>76</v>
      </c>
      <c r="D107" s="89">
        <f>ROUND(((D108+D109+D111+D110)/1000),5)</f>
        <v>2.6397499999999998</v>
      </c>
      <c r="E107" s="89">
        <f>ROUND(((E108+E109+E111+E110)/1000),5)</f>
        <v>2.5348999999999999</v>
      </c>
      <c r="F107" s="89">
        <f>ROUND(((F108+F109+F111+F110)/1000),5)</f>
        <v>2.4512800000000001</v>
      </c>
      <c r="G107" s="89">
        <f t="shared" ref="G107:AA107" si="60">ROUND(((G108+G109+G111+G110)/1000),5)</f>
        <v>2.44428</v>
      </c>
      <c r="H107" s="89">
        <f t="shared" si="60"/>
        <v>2.4491100000000001</v>
      </c>
      <c r="I107" s="89">
        <f t="shared" si="60"/>
        <v>2.4925899999999999</v>
      </c>
      <c r="J107" s="89">
        <f t="shared" si="60"/>
        <v>2.5276999999999998</v>
      </c>
      <c r="K107" s="89">
        <f t="shared" si="60"/>
        <v>2.6457700000000002</v>
      </c>
      <c r="L107" s="89">
        <f t="shared" si="60"/>
        <v>2.8419500000000002</v>
      </c>
      <c r="M107" s="89">
        <f t="shared" si="60"/>
        <v>2.9834999999999998</v>
      </c>
      <c r="N107" s="89">
        <f t="shared" si="60"/>
        <v>3.0682499999999999</v>
      </c>
      <c r="O107" s="89">
        <f t="shared" si="60"/>
        <v>3.1670500000000001</v>
      </c>
      <c r="P107" s="89">
        <f t="shared" si="60"/>
        <v>3.1701199999999998</v>
      </c>
      <c r="Q107" s="89">
        <f t="shared" si="60"/>
        <v>3.1654499999999999</v>
      </c>
      <c r="R107" s="89">
        <f t="shared" si="60"/>
        <v>3.1698300000000001</v>
      </c>
      <c r="S107" s="89">
        <f t="shared" si="60"/>
        <v>3.1393200000000001</v>
      </c>
      <c r="T107" s="89">
        <f t="shared" si="60"/>
        <v>3.2381199999999999</v>
      </c>
      <c r="U107" s="89">
        <f t="shared" si="60"/>
        <v>3.3654299999999999</v>
      </c>
      <c r="V107" s="89">
        <f t="shared" si="60"/>
        <v>3.3962500000000002</v>
      </c>
      <c r="W107" s="89">
        <f t="shared" si="60"/>
        <v>3.1860300000000001</v>
      </c>
      <c r="X107" s="89">
        <f t="shared" si="60"/>
        <v>3.1686100000000001</v>
      </c>
      <c r="Y107" s="89">
        <f t="shared" si="60"/>
        <v>3.0718000000000001</v>
      </c>
      <c r="Z107" s="89">
        <f t="shared" si="60"/>
        <v>2.8367900000000001</v>
      </c>
      <c r="AA107" s="89">
        <f t="shared" si="60"/>
        <v>2.7730100000000002</v>
      </c>
    </row>
    <row r="108" spans="1:27" ht="12.75" hidden="1" customHeight="1" outlineLevel="1" x14ac:dyDescent="0.2">
      <c r="A108" s="99" t="s">
        <v>1758</v>
      </c>
      <c r="B108" s="60" t="s">
        <v>238</v>
      </c>
      <c r="C108" s="40" t="s">
        <v>79</v>
      </c>
      <c r="D108" s="41">
        <v>1299.82</v>
      </c>
      <c r="E108" s="41">
        <v>1194.97</v>
      </c>
      <c r="F108" s="41">
        <v>1111.3499999999999</v>
      </c>
      <c r="G108" s="41">
        <v>1104.3499999999999</v>
      </c>
      <c r="H108" s="41">
        <v>1109.18</v>
      </c>
      <c r="I108" s="41">
        <v>1152.6600000000001</v>
      </c>
      <c r="J108" s="41">
        <v>1187.77</v>
      </c>
      <c r="K108" s="41">
        <v>1305.8399999999999</v>
      </c>
      <c r="L108" s="41">
        <v>1502.02</v>
      </c>
      <c r="M108" s="41">
        <v>1643.57</v>
      </c>
      <c r="N108" s="41">
        <v>1728.32</v>
      </c>
      <c r="O108" s="41">
        <v>1827.12</v>
      </c>
      <c r="P108" s="41">
        <v>1830.19</v>
      </c>
      <c r="Q108" s="41">
        <v>1825.52</v>
      </c>
      <c r="R108" s="41">
        <v>1829.9</v>
      </c>
      <c r="S108" s="41">
        <v>1799.39</v>
      </c>
      <c r="T108" s="41">
        <v>1898.19</v>
      </c>
      <c r="U108" s="41">
        <v>2025.5</v>
      </c>
      <c r="V108" s="41">
        <v>2056.3200000000002</v>
      </c>
      <c r="W108" s="41">
        <v>1846.1</v>
      </c>
      <c r="X108" s="41">
        <v>1828.68</v>
      </c>
      <c r="Y108" s="41">
        <v>1731.87</v>
      </c>
      <c r="Z108" s="41">
        <v>1496.86</v>
      </c>
      <c r="AA108" s="41">
        <v>1433.08</v>
      </c>
    </row>
    <row r="109" spans="1:27" ht="12.75" hidden="1" customHeight="1" outlineLevel="1" x14ac:dyDescent="0.2">
      <c r="A109" s="99" t="s">
        <v>1759</v>
      </c>
      <c r="B109" s="60" t="s">
        <v>90</v>
      </c>
      <c r="C109" s="40" t="s">
        <v>79</v>
      </c>
      <c r="D109" s="41">
        <f t="shared" ref="D109:AA109" si="61">$D$9</f>
        <v>1071.42</v>
      </c>
      <c r="E109" s="41">
        <f t="shared" si="61"/>
        <v>1071.42</v>
      </c>
      <c r="F109" s="41">
        <f t="shared" si="61"/>
        <v>1071.42</v>
      </c>
      <c r="G109" s="41">
        <f t="shared" si="61"/>
        <v>1071.42</v>
      </c>
      <c r="H109" s="41">
        <f t="shared" si="61"/>
        <v>1071.42</v>
      </c>
      <c r="I109" s="41">
        <f t="shared" si="61"/>
        <v>1071.42</v>
      </c>
      <c r="J109" s="41">
        <f t="shared" si="61"/>
        <v>1071.42</v>
      </c>
      <c r="K109" s="41">
        <f t="shared" si="61"/>
        <v>1071.42</v>
      </c>
      <c r="L109" s="41">
        <f t="shared" si="61"/>
        <v>1071.42</v>
      </c>
      <c r="M109" s="41">
        <f t="shared" si="61"/>
        <v>1071.42</v>
      </c>
      <c r="N109" s="41">
        <f t="shared" si="61"/>
        <v>1071.42</v>
      </c>
      <c r="O109" s="41">
        <f t="shared" si="61"/>
        <v>1071.42</v>
      </c>
      <c r="P109" s="41">
        <f t="shared" si="61"/>
        <v>1071.42</v>
      </c>
      <c r="Q109" s="41">
        <f t="shared" si="61"/>
        <v>1071.42</v>
      </c>
      <c r="R109" s="41">
        <f t="shared" si="61"/>
        <v>1071.42</v>
      </c>
      <c r="S109" s="41">
        <f t="shared" si="61"/>
        <v>1071.42</v>
      </c>
      <c r="T109" s="41">
        <f t="shared" si="61"/>
        <v>1071.42</v>
      </c>
      <c r="U109" s="41">
        <f t="shared" si="61"/>
        <v>1071.42</v>
      </c>
      <c r="V109" s="41">
        <f t="shared" si="61"/>
        <v>1071.42</v>
      </c>
      <c r="W109" s="41">
        <f t="shared" si="61"/>
        <v>1071.42</v>
      </c>
      <c r="X109" s="41">
        <f t="shared" si="61"/>
        <v>1071.42</v>
      </c>
      <c r="Y109" s="41">
        <f t="shared" si="61"/>
        <v>1071.42</v>
      </c>
      <c r="Z109" s="41">
        <f t="shared" si="61"/>
        <v>1071.42</v>
      </c>
      <c r="AA109" s="41">
        <f t="shared" si="61"/>
        <v>1071.42</v>
      </c>
    </row>
    <row r="110" spans="1:27" ht="12.75" hidden="1" customHeight="1" outlineLevel="1" x14ac:dyDescent="0.2">
      <c r="A110" s="99" t="s">
        <v>1760</v>
      </c>
      <c r="B110" s="60" t="s">
        <v>83</v>
      </c>
      <c r="C110" s="40" t="s">
        <v>79</v>
      </c>
      <c r="D110" s="41">
        <v>3.72</v>
      </c>
      <c r="E110" s="41">
        <v>3.72</v>
      </c>
      <c r="F110" s="41">
        <v>3.72</v>
      </c>
      <c r="G110" s="41">
        <v>3.72</v>
      </c>
      <c r="H110" s="41">
        <v>3.72</v>
      </c>
      <c r="I110" s="41">
        <v>3.72</v>
      </c>
      <c r="J110" s="41">
        <v>3.72</v>
      </c>
      <c r="K110" s="41">
        <v>3.72</v>
      </c>
      <c r="L110" s="41">
        <v>3.72</v>
      </c>
      <c r="M110" s="41">
        <v>3.72</v>
      </c>
      <c r="N110" s="41">
        <v>3.72</v>
      </c>
      <c r="O110" s="41">
        <v>3.72</v>
      </c>
      <c r="P110" s="41">
        <v>3.72</v>
      </c>
      <c r="Q110" s="41">
        <v>3.72</v>
      </c>
      <c r="R110" s="41">
        <v>3.72</v>
      </c>
      <c r="S110" s="41">
        <v>3.72</v>
      </c>
      <c r="T110" s="41">
        <v>3.72</v>
      </c>
      <c r="U110" s="41">
        <v>3.72</v>
      </c>
      <c r="V110" s="41">
        <v>3.72</v>
      </c>
      <c r="W110" s="41">
        <v>3.72</v>
      </c>
      <c r="X110" s="41">
        <v>3.72</v>
      </c>
      <c r="Y110" s="41">
        <v>3.72</v>
      </c>
      <c r="Z110" s="41">
        <v>3.72</v>
      </c>
      <c r="AA110" s="41">
        <v>3.72</v>
      </c>
    </row>
    <row r="111" spans="1:27" ht="12.75" hidden="1" customHeight="1" outlineLevel="1" x14ac:dyDescent="0.2">
      <c r="A111" s="99" t="s">
        <v>1761</v>
      </c>
      <c r="B111" s="60" t="s">
        <v>81</v>
      </c>
      <c r="C111" s="40" t="s">
        <v>79</v>
      </c>
      <c r="D111" s="41">
        <f>$D$11</f>
        <v>264.79000000000002</v>
      </c>
      <c r="E111" s="41">
        <f t="shared" ref="E111:AA111" si="62">$D$11</f>
        <v>264.79000000000002</v>
      </c>
      <c r="F111" s="41">
        <f t="shared" si="62"/>
        <v>264.79000000000002</v>
      </c>
      <c r="G111" s="41">
        <f t="shared" si="62"/>
        <v>264.79000000000002</v>
      </c>
      <c r="H111" s="41">
        <f t="shared" si="62"/>
        <v>264.79000000000002</v>
      </c>
      <c r="I111" s="41">
        <f t="shared" si="62"/>
        <v>264.79000000000002</v>
      </c>
      <c r="J111" s="41">
        <f t="shared" si="62"/>
        <v>264.79000000000002</v>
      </c>
      <c r="K111" s="41">
        <f t="shared" si="62"/>
        <v>264.79000000000002</v>
      </c>
      <c r="L111" s="41">
        <f t="shared" si="62"/>
        <v>264.79000000000002</v>
      </c>
      <c r="M111" s="41">
        <f t="shared" si="62"/>
        <v>264.79000000000002</v>
      </c>
      <c r="N111" s="41">
        <f t="shared" si="62"/>
        <v>264.79000000000002</v>
      </c>
      <c r="O111" s="41">
        <f t="shared" si="62"/>
        <v>264.79000000000002</v>
      </c>
      <c r="P111" s="41">
        <f t="shared" si="62"/>
        <v>264.79000000000002</v>
      </c>
      <c r="Q111" s="41">
        <f t="shared" si="62"/>
        <v>264.79000000000002</v>
      </c>
      <c r="R111" s="41">
        <f t="shared" si="62"/>
        <v>264.79000000000002</v>
      </c>
      <c r="S111" s="41">
        <f t="shared" si="62"/>
        <v>264.79000000000002</v>
      </c>
      <c r="T111" s="41">
        <f t="shared" si="62"/>
        <v>264.79000000000002</v>
      </c>
      <c r="U111" s="41">
        <f t="shared" si="62"/>
        <v>264.79000000000002</v>
      </c>
      <c r="V111" s="41">
        <f t="shared" si="62"/>
        <v>264.79000000000002</v>
      </c>
      <c r="W111" s="41">
        <f t="shared" si="62"/>
        <v>264.79000000000002</v>
      </c>
      <c r="X111" s="41">
        <f t="shared" si="62"/>
        <v>264.79000000000002</v>
      </c>
      <c r="Y111" s="41">
        <f t="shared" si="62"/>
        <v>264.79000000000002</v>
      </c>
      <c r="Z111" s="41">
        <f t="shared" si="62"/>
        <v>264.79000000000002</v>
      </c>
      <c r="AA111" s="41">
        <f t="shared" si="62"/>
        <v>264.79000000000002</v>
      </c>
    </row>
    <row r="112" spans="1:27" ht="12.75" customHeight="1" collapsed="1" x14ac:dyDescent="0.2">
      <c r="A112" s="98" t="s">
        <v>1762</v>
      </c>
      <c r="B112" s="25" t="str">
        <f>"22"&amp;"."&amp;$B$800&amp;"."&amp;$B$801</f>
        <v>22.01.2024</v>
      </c>
      <c r="C112" s="88" t="s">
        <v>76</v>
      </c>
      <c r="D112" s="89">
        <f>ROUND(((D113+D114+D116+D115)/1000),5)</f>
        <v>2.6673100000000001</v>
      </c>
      <c r="E112" s="89">
        <f>ROUND(((E113+E114+E116+E115)/1000),5)</f>
        <v>2.5684</v>
      </c>
      <c r="F112" s="89">
        <f>ROUND(((F113+F114+F116+F115)/1000),5)</f>
        <v>2.5253199999999998</v>
      </c>
      <c r="G112" s="89">
        <f t="shared" ref="G112:AA112" si="63">ROUND(((G113+G114+G116+G115)/1000),5)</f>
        <v>2.5195599999999998</v>
      </c>
      <c r="H112" s="89">
        <f t="shared" si="63"/>
        <v>2.5548099999999998</v>
      </c>
      <c r="I112" s="89">
        <f t="shared" si="63"/>
        <v>2.66425</v>
      </c>
      <c r="J112" s="89">
        <f t="shared" si="63"/>
        <v>2.8165800000000001</v>
      </c>
      <c r="K112" s="89">
        <f t="shared" si="63"/>
        <v>3.1684600000000001</v>
      </c>
      <c r="L112" s="89">
        <f t="shared" si="63"/>
        <v>3.4077600000000001</v>
      </c>
      <c r="M112" s="89">
        <f t="shared" si="63"/>
        <v>3.4532400000000001</v>
      </c>
      <c r="N112" s="89">
        <f t="shared" si="63"/>
        <v>3.4672999999999998</v>
      </c>
      <c r="O112" s="89">
        <f t="shared" si="63"/>
        <v>3.5088900000000001</v>
      </c>
      <c r="P112" s="89">
        <f t="shared" si="63"/>
        <v>3.4966400000000002</v>
      </c>
      <c r="Q112" s="89">
        <f t="shared" si="63"/>
        <v>3.4970699999999999</v>
      </c>
      <c r="R112" s="89">
        <f t="shared" si="63"/>
        <v>3.4878800000000001</v>
      </c>
      <c r="S112" s="89">
        <f t="shared" si="63"/>
        <v>3.4600200000000001</v>
      </c>
      <c r="T112" s="89">
        <f t="shared" si="63"/>
        <v>3.49912</v>
      </c>
      <c r="U112" s="89">
        <f t="shared" si="63"/>
        <v>3.5295399999999999</v>
      </c>
      <c r="V112" s="89">
        <f t="shared" si="63"/>
        <v>3.5493000000000001</v>
      </c>
      <c r="W112" s="89">
        <f t="shared" si="63"/>
        <v>3.46563</v>
      </c>
      <c r="X112" s="89">
        <f t="shared" si="63"/>
        <v>3.3633099999999998</v>
      </c>
      <c r="Y112" s="89">
        <f t="shared" si="63"/>
        <v>3.1610100000000001</v>
      </c>
      <c r="Z112" s="89">
        <f t="shared" si="63"/>
        <v>2.8693300000000002</v>
      </c>
      <c r="AA112" s="89">
        <f t="shared" si="63"/>
        <v>2.7903899999999999</v>
      </c>
    </row>
    <row r="113" spans="1:27" ht="12.75" hidden="1" customHeight="1" outlineLevel="1" x14ac:dyDescent="0.2">
      <c r="A113" s="99" t="s">
        <v>1763</v>
      </c>
      <c r="B113" s="60" t="s">
        <v>238</v>
      </c>
      <c r="C113" s="40" t="s">
        <v>79</v>
      </c>
      <c r="D113" s="41">
        <v>1327.38</v>
      </c>
      <c r="E113" s="41">
        <v>1228.47</v>
      </c>
      <c r="F113" s="41">
        <v>1185.3900000000001</v>
      </c>
      <c r="G113" s="41">
        <v>1179.6300000000001</v>
      </c>
      <c r="H113" s="41">
        <v>1214.8800000000001</v>
      </c>
      <c r="I113" s="41">
        <v>1324.32</v>
      </c>
      <c r="J113" s="41">
        <v>1476.65</v>
      </c>
      <c r="K113" s="41">
        <v>1828.53</v>
      </c>
      <c r="L113" s="41">
        <v>2067.83</v>
      </c>
      <c r="M113" s="41">
        <v>2113.31</v>
      </c>
      <c r="N113" s="41">
        <v>2127.37</v>
      </c>
      <c r="O113" s="41">
        <v>2168.96</v>
      </c>
      <c r="P113" s="41">
        <v>2156.71</v>
      </c>
      <c r="Q113" s="41">
        <v>2157.14</v>
      </c>
      <c r="R113" s="41">
        <v>2147.9499999999998</v>
      </c>
      <c r="S113" s="41">
        <v>2120.09</v>
      </c>
      <c r="T113" s="41">
        <v>2159.19</v>
      </c>
      <c r="U113" s="41">
        <v>2189.61</v>
      </c>
      <c r="V113" s="41">
        <v>2209.37</v>
      </c>
      <c r="W113" s="41">
        <v>2125.6999999999998</v>
      </c>
      <c r="X113" s="41">
        <v>2023.38</v>
      </c>
      <c r="Y113" s="41">
        <v>1821.08</v>
      </c>
      <c r="Z113" s="41">
        <v>1529.4</v>
      </c>
      <c r="AA113" s="41">
        <v>1450.46</v>
      </c>
    </row>
    <row r="114" spans="1:27" ht="12.75" hidden="1" customHeight="1" outlineLevel="1" x14ac:dyDescent="0.2">
      <c r="A114" s="99" t="s">
        <v>1764</v>
      </c>
      <c r="B114" s="60" t="s">
        <v>90</v>
      </c>
      <c r="C114" s="40" t="s">
        <v>79</v>
      </c>
      <c r="D114" s="41">
        <f t="shared" ref="D114:AA114" si="64">$D$9</f>
        <v>1071.42</v>
      </c>
      <c r="E114" s="41">
        <f t="shared" si="64"/>
        <v>1071.42</v>
      </c>
      <c r="F114" s="41">
        <f t="shared" si="64"/>
        <v>1071.42</v>
      </c>
      <c r="G114" s="41">
        <f t="shared" si="64"/>
        <v>1071.42</v>
      </c>
      <c r="H114" s="41">
        <f t="shared" si="64"/>
        <v>1071.42</v>
      </c>
      <c r="I114" s="41">
        <f t="shared" si="64"/>
        <v>1071.42</v>
      </c>
      <c r="J114" s="41">
        <f t="shared" si="64"/>
        <v>1071.42</v>
      </c>
      <c r="K114" s="41">
        <f t="shared" si="64"/>
        <v>1071.42</v>
      </c>
      <c r="L114" s="41">
        <f t="shared" si="64"/>
        <v>1071.42</v>
      </c>
      <c r="M114" s="41">
        <f t="shared" si="64"/>
        <v>1071.42</v>
      </c>
      <c r="N114" s="41">
        <f t="shared" si="64"/>
        <v>1071.42</v>
      </c>
      <c r="O114" s="41">
        <f t="shared" si="64"/>
        <v>1071.42</v>
      </c>
      <c r="P114" s="41">
        <f t="shared" si="64"/>
        <v>1071.42</v>
      </c>
      <c r="Q114" s="41">
        <f t="shared" si="64"/>
        <v>1071.42</v>
      </c>
      <c r="R114" s="41">
        <f t="shared" si="64"/>
        <v>1071.42</v>
      </c>
      <c r="S114" s="41">
        <f t="shared" si="64"/>
        <v>1071.42</v>
      </c>
      <c r="T114" s="41">
        <f t="shared" si="64"/>
        <v>1071.42</v>
      </c>
      <c r="U114" s="41">
        <f t="shared" si="64"/>
        <v>1071.42</v>
      </c>
      <c r="V114" s="41">
        <f t="shared" si="64"/>
        <v>1071.42</v>
      </c>
      <c r="W114" s="41">
        <f t="shared" si="64"/>
        <v>1071.42</v>
      </c>
      <c r="X114" s="41">
        <f t="shared" si="64"/>
        <v>1071.42</v>
      </c>
      <c r="Y114" s="41">
        <f t="shared" si="64"/>
        <v>1071.42</v>
      </c>
      <c r="Z114" s="41">
        <f t="shared" si="64"/>
        <v>1071.42</v>
      </c>
      <c r="AA114" s="41">
        <f t="shared" si="64"/>
        <v>1071.42</v>
      </c>
    </row>
    <row r="115" spans="1:27" ht="12.75" hidden="1" customHeight="1" outlineLevel="1" x14ac:dyDescent="0.2">
      <c r="A115" s="99" t="s">
        <v>1765</v>
      </c>
      <c r="B115" s="60" t="s">
        <v>83</v>
      </c>
      <c r="C115" s="40" t="s">
        <v>79</v>
      </c>
      <c r="D115" s="41">
        <v>3.72</v>
      </c>
      <c r="E115" s="41">
        <v>3.72</v>
      </c>
      <c r="F115" s="41">
        <v>3.72</v>
      </c>
      <c r="G115" s="41">
        <v>3.72</v>
      </c>
      <c r="H115" s="41">
        <v>3.72</v>
      </c>
      <c r="I115" s="41">
        <v>3.72</v>
      </c>
      <c r="J115" s="41">
        <v>3.72</v>
      </c>
      <c r="K115" s="41">
        <v>3.72</v>
      </c>
      <c r="L115" s="41">
        <v>3.72</v>
      </c>
      <c r="M115" s="41">
        <v>3.72</v>
      </c>
      <c r="N115" s="41">
        <v>3.72</v>
      </c>
      <c r="O115" s="41">
        <v>3.72</v>
      </c>
      <c r="P115" s="41">
        <v>3.72</v>
      </c>
      <c r="Q115" s="41">
        <v>3.72</v>
      </c>
      <c r="R115" s="41">
        <v>3.72</v>
      </c>
      <c r="S115" s="41">
        <v>3.72</v>
      </c>
      <c r="T115" s="41">
        <v>3.72</v>
      </c>
      <c r="U115" s="41">
        <v>3.72</v>
      </c>
      <c r="V115" s="41">
        <v>3.72</v>
      </c>
      <c r="W115" s="41">
        <v>3.72</v>
      </c>
      <c r="X115" s="41">
        <v>3.72</v>
      </c>
      <c r="Y115" s="41">
        <v>3.72</v>
      </c>
      <c r="Z115" s="41">
        <v>3.72</v>
      </c>
      <c r="AA115" s="41">
        <v>3.72</v>
      </c>
    </row>
    <row r="116" spans="1:27" ht="12.75" hidden="1" customHeight="1" outlineLevel="1" x14ac:dyDescent="0.2">
      <c r="A116" s="99" t="s">
        <v>1766</v>
      </c>
      <c r="B116" s="60" t="s">
        <v>81</v>
      </c>
      <c r="C116" s="40" t="s">
        <v>79</v>
      </c>
      <c r="D116" s="41">
        <f>$D$11</f>
        <v>264.79000000000002</v>
      </c>
      <c r="E116" s="41">
        <f t="shared" ref="E116:AA116" si="65">$D$11</f>
        <v>264.79000000000002</v>
      </c>
      <c r="F116" s="41">
        <f t="shared" si="65"/>
        <v>264.79000000000002</v>
      </c>
      <c r="G116" s="41">
        <f t="shared" si="65"/>
        <v>264.79000000000002</v>
      </c>
      <c r="H116" s="41">
        <f t="shared" si="65"/>
        <v>264.79000000000002</v>
      </c>
      <c r="I116" s="41">
        <f t="shared" si="65"/>
        <v>264.79000000000002</v>
      </c>
      <c r="J116" s="41">
        <f t="shared" si="65"/>
        <v>264.79000000000002</v>
      </c>
      <c r="K116" s="41">
        <f t="shared" si="65"/>
        <v>264.79000000000002</v>
      </c>
      <c r="L116" s="41">
        <f t="shared" si="65"/>
        <v>264.79000000000002</v>
      </c>
      <c r="M116" s="41">
        <f t="shared" si="65"/>
        <v>264.79000000000002</v>
      </c>
      <c r="N116" s="41">
        <f t="shared" si="65"/>
        <v>264.79000000000002</v>
      </c>
      <c r="O116" s="41">
        <f t="shared" si="65"/>
        <v>264.79000000000002</v>
      </c>
      <c r="P116" s="41">
        <f t="shared" si="65"/>
        <v>264.79000000000002</v>
      </c>
      <c r="Q116" s="41">
        <f t="shared" si="65"/>
        <v>264.79000000000002</v>
      </c>
      <c r="R116" s="41">
        <f t="shared" si="65"/>
        <v>264.79000000000002</v>
      </c>
      <c r="S116" s="41">
        <f t="shared" si="65"/>
        <v>264.79000000000002</v>
      </c>
      <c r="T116" s="41">
        <f t="shared" si="65"/>
        <v>264.79000000000002</v>
      </c>
      <c r="U116" s="41">
        <f t="shared" si="65"/>
        <v>264.79000000000002</v>
      </c>
      <c r="V116" s="41">
        <f t="shared" si="65"/>
        <v>264.79000000000002</v>
      </c>
      <c r="W116" s="41">
        <f t="shared" si="65"/>
        <v>264.79000000000002</v>
      </c>
      <c r="X116" s="41">
        <f t="shared" si="65"/>
        <v>264.79000000000002</v>
      </c>
      <c r="Y116" s="41">
        <f t="shared" si="65"/>
        <v>264.79000000000002</v>
      </c>
      <c r="Z116" s="41">
        <f t="shared" si="65"/>
        <v>264.79000000000002</v>
      </c>
      <c r="AA116" s="41">
        <f t="shared" si="65"/>
        <v>264.79000000000002</v>
      </c>
    </row>
    <row r="117" spans="1:27" ht="12.75" customHeight="1" collapsed="1" x14ac:dyDescent="0.2">
      <c r="A117" s="98" t="s">
        <v>1767</v>
      </c>
      <c r="B117" s="25" t="str">
        <f>"23"&amp;"."&amp;$B$800&amp;"."&amp;$B$801</f>
        <v>23.01.2024</v>
      </c>
      <c r="C117" s="88" t="s">
        <v>76</v>
      </c>
      <c r="D117" s="89">
        <f>ROUND(((D118+D119+D121+D120)/1000),5)</f>
        <v>2.5664699999999998</v>
      </c>
      <c r="E117" s="89">
        <f>ROUND(((E118+E119+E121+E120)/1000),5)</f>
        <v>2.5119600000000002</v>
      </c>
      <c r="F117" s="89">
        <f>ROUND(((F118+F119+F121+F120)/1000),5)</f>
        <v>2.4620799999999998</v>
      </c>
      <c r="G117" s="89">
        <f t="shared" ref="G117:AA117" si="66">ROUND(((G118+G119+G121+G120)/1000),5)</f>
        <v>2.4510299999999998</v>
      </c>
      <c r="H117" s="89">
        <f t="shared" si="66"/>
        <v>2.5031500000000002</v>
      </c>
      <c r="I117" s="89">
        <f t="shared" si="66"/>
        <v>2.5859999999999999</v>
      </c>
      <c r="J117" s="89">
        <f t="shared" si="66"/>
        <v>2.7803399999999998</v>
      </c>
      <c r="K117" s="89">
        <f t="shared" si="66"/>
        <v>3.0881400000000001</v>
      </c>
      <c r="L117" s="89">
        <f t="shared" si="66"/>
        <v>3.2846000000000002</v>
      </c>
      <c r="M117" s="89">
        <f t="shared" si="66"/>
        <v>3.3407100000000001</v>
      </c>
      <c r="N117" s="89">
        <f t="shared" si="66"/>
        <v>3.3437299999999999</v>
      </c>
      <c r="O117" s="89">
        <f t="shared" si="66"/>
        <v>3.4065500000000002</v>
      </c>
      <c r="P117" s="89">
        <f t="shared" si="66"/>
        <v>3.37568</v>
      </c>
      <c r="Q117" s="89">
        <f t="shared" si="66"/>
        <v>3.38964</v>
      </c>
      <c r="R117" s="89">
        <f t="shared" si="66"/>
        <v>3.3881199999999998</v>
      </c>
      <c r="S117" s="89">
        <f t="shared" si="66"/>
        <v>3.3411400000000002</v>
      </c>
      <c r="T117" s="89">
        <f t="shared" si="66"/>
        <v>3.3652099999999998</v>
      </c>
      <c r="U117" s="89">
        <f t="shared" si="66"/>
        <v>3.4176299999999999</v>
      </c>
      <c r="V117" s="89">
        <f t="shared" si="66"/>
        <v>3.4224299999999999</v>
      </c>
      <c r="W117" s="89">
        <f t="shared" si="66"/>
        <v>3.3620100000000002</v>
      </c>
      <c r="X117" s="89">
        <f t="shared" si="66"/>
        <v>3.2261099999999998</v>
      </c>
      <c r="Y117" s="89">
        <f t="shared" si="66"/>
        <v>3.1262599999999998</v>
      </c>
      <c r="Z117" s="89">
        <f t="shared" si="66"/>
        <v>2.8342700000000001</v>
      </c>
      <c r="AA117" s="89">
        <f t="shared" si="66"/>
        <v>2.6938499999999999</v>
      </c>
    </row>
    <row r="118" spans="1:27" ht="12.75" hidden="1" customHeight="1" outlineLevel="1" x14ac:dyDescent="0.2">
      <c r="A118" s="99" t="s">
        <v>1768</v>
      </c>
      <c r="B118" s="60" t="s">
        <v>238</v>
      </c>
      <c r="C118" s="40" t="s">
        <v>79</v>
      </c>
      <c r="D118" s="41">
        <v>1226.54</v>
      </c>
      <c r="E118" s="41">
        <v>1172.03</v>
      </c>
      <c r="F118" s="41">
        <v>1122.1500000000001</v>
      </c>
      <c r="G118" s="41">
        <v>1111.0999999999999</v>
      </c>
      <c r="H118" s="41">
        <v>1163.22</v>
      </c>
      <c r="I118" s="41">
        <v>1246.07</v>
      </c>
      <c r="J118" s="41">
        <v>1440.41</v>
      </c>
      <c r="K118" s="41">
        <v>1748.21</v>
      </c>
      <c r="L118" s="41">
        <v>1944.67</v>
      </c>
      <c r="M118" s="41">
        <v>2000.78</v>
      </c>
      <c r="N118" s="41">
        <v>2003.8</v>
      </c>
      <c r="O118" s="41">
        <v>2066.62</v>
      </c>
      <c r="P118" s="41">
        <v>2035.75</v>
      </c>
      <c r="Q118" s="41">
        <v>2049.71</v>
      </c>
      <c r="R118" s="41">
        <v>2048.19</v>
      </c>
      <c r="S118" s="41">
        <v>2001.21</v>
      </c>
      <c r="T118" s="41">
        <v>2025.28</v>
      </c>
      <c r="U118" s="41">
        <v>2077.6999999999998</v>
      </c>
      <c r="V118" s="41">
        <v>2082.5</v>
      </c>
      <c r="W118" s="41">
        <v>2022.08</v>
      </c>
      <c r="X118" s="41">
        <v>1886.18</v>
      </c>
      <c r="Y118" s="41">
        <v>1786.33</v>
      </c>
      <c r="Z118" s="41">
        <v>1494.34</v>
      </c>
      <c r="AA118" s="41">
        <v>1353.92</v>
      </c>
    </row>
    <row r="119" spans="1:27" ht="12.75" hidden="1" customHeight="1" outlineLevel="1" x14ac:dyDescent="0.2">
      <c r="A119" s="99" t="s">
        <v>1769</v>
      </c>
      <c r="B119" s="60" t="s">
        <v>90</v>
      </c>
      <c r="C119" s="40" t="s">
        <v>79</v>
      </c>
      <c r="D119" s="41">
        <f t="shared" ref="D119:AA119" si="67">$D$9</f>
        <v>1071.42</v>
      </c>
      <c r="E119" s="41">
        <f t="shared" si="67"/>
        <v>1071.42</v>
      </c>
      <c r="F119" s="41">
        <f t="shared" si="67"/>
        <v>1071.42</v>
      </c>
      <c r="G119" s="41">
        <f t="shared" si="67"/>
        <v>1071.42</v>
      </c>
      <c r="H119" s="41">
        <f t="shared" si="67"/>
        <v>1071.42</v>
      </c>
      <c r="I119" s="41">
        <f t="shared" si="67"/>
        <v>1071.42</v>
      </c>
      <c r="J119" s="41">
        <f t="shared" si="67"/>
        <v>1071.42</v>
      </c>
      <c r="K119" s="41">
        <f t="shared" si="67"/>
        <v>1071.42</v>
      </c>
      <c r="L119" s="41">
        <f t="shared" si="67"/>
        <v>1071.42</v>
      </c>
      <c r="M119" s="41">
        <f t="shared" si="67"/>
        <v>1071.42</v>
      </c>
      <c r="N119" s="41">
        <f t="shared" si="67"/>
        <v>1071.42</v>
      </c>
      <c r="O119" s="41">
        <f t="shared" si="67"/>
        <v>1071.42</v>
      </c>
      <c r="P119" s="41">
        <f t="shared" si="67"/>
        <v>1071.42</v>
      </c>
      <c r="Q119" s="41">
        <f t="shared" si="67"/>
        <v>1071.42</v>
      </c>
      <c r="R119" s="41">
        <f t="shared" si="67"/>
        <v>1071.42</v>
      </c>
      <c r="S119" s="41">
        <f t="shared" si="67"/>
        <v>1071.42</v>
      </c>
      <c r="T119" s="41">
        <f t="shared" si="67"/>
        <v>1071.42</v>
      </c>
      <c r="U119" s="41">
        <f t="shared" si="67"/>
        <v>1071.42</v>
      </c>
      <c r="V119" s="41">
        <f t="shared" si="67"/>
        <v>1071.42</v>
      </c>
      <c r="W119" s="41">
        <f t="shared" si="67"/>
        <v>1071.42</v>
      </c>
      <c r="X119" s="41">
        <f t="shared" si="67"/>
        <v>1071.42</v>
      </c>
      <c r="Y119" s="41">
        <f t="shared" si="67"/>
        <v>1071.42</v>
      </c>
      <c r="Z119" s="41">
        <f t="shared" si="67"/>
        <v>1071.42</v>
      </c>
      <c r="AA119" s="41">
        <f t="shared" si="67"/>
        <v>1071.42</v>
      </c>
    </row>
    <row r="120" spans="1:27" ht="12.75" hidden="1" customHeight="1" outlineLevel="1" x14ac:dyDescent="0.2">
      <c r="A120" s="99" t="s">
        <v>1770</v>
      </c>
      <c r="B120" s="60" t="s">
        <v>83</v>
      </c>
      <c r="C120" s="40" t="s">
        <v>79</v>
      </c>
      <c r="D120" s="41">
        <v>3.72</v>
      </c>
      <c r="E120" s="41">
        <v>3.72</v>
      </c>
      <c r="F120" s="41">
        <v>3.72</v>
      </c>
      <c r="G120" s="41">
        <v>3.72</v>
      </c>
      <c r="H120" s="41">
        <v>3.72</v>
      </c>
      <c r="I120" s="41">
        <v>3.72</v>
      </c>
      <c r="J120" s="41">
        <v>3.72</v>
      </c>
      <c r="K120" s="41">
        <v>3.72</v>
      </c>
      <c r="L120" s="41">
        <v>3.72</v>
      </c>
      <c r="M120" s="41">
        <v>3.72</v>
      </c>
      <c r="N120" s="41">
        <v>3.72</v>
      </c>
      <c r="O120" s="41">
        <v>3.72</v>
      </c>
      <c r="P120" s="41">
        <v>3.72</v>
      </c>
      <c r="Q120" s="41">
        <v>3.72</v>
      </c>
      <c r="R120" s="41">
        <v>3.72</v>
      </c>
      <c r="S120" s="41">
        <v>3.72</v>
      </c>
      <c r="T120" s="41">
        <v>3.72</v>
      </c>
      <c r="U120" s="41">
        <v>3.72</v>
      </c>
      <c r="V120" s="41">
        <v>3.72</v>
      </c>
      <c r="W120" s="41">
        <v>3.72</v>
      </c>
      <c r="X120" s="41">
        <v>3.72</v>
      </c>
      <c r="Y120" s="41">
        <v>3.72</v>
      </c>
      <c r="Z120" s="41">
        <v>3.72</v>
      </c>
      <c r="AA120" s="41">
        <v>3.72</v>
      </c>
    </row>
    <row r="121" spans="1:27" ht="12.75" hidden="1" customHeight="1" outlineLevel="1" x14ac:dyDescent="0.2">
      <c r="A121" s="99" t="s">
        <v>1771</v>
      </c>
      <c r="B121" s="60" t="s">
        <v>81</v>
      </c>
      <c r="C121" s="40" t="s">
        <v>79</v>
      </c>
      <c r="D121" s="41">
        <f>$D$11</f>
        <v>264.79000000000002</v>
      </c>
      <c r="E121" s="41">
        <f t="shared" ref="E121:AA121" si="68">$D$11</f>
        <v>264.79000000000002</v>
      </c>
      <c r="F121" s="41">
        <f t="shared" si="68"/>
        <v>264.79000000000002</v>
      </c>
      <c r="G121" s="41">
        <f t="shared" si="68"/>
        <v>264.79000000000002</v>
      </c>
      <c r="H121" s="41">
        <f t="shared" si="68"/>
        <v>264.79000000000002</v>
      </c>
      <c r="I121" s="41">
        <f t="shared" si="68"/>
        <v>264.79000000000002</v>
      </c>
      <c r="J121" s="41">
        <f t="shared" si="68"/>
        <v>264.79000000000002</v>
      </c>
      <c r="K121" s="41">
        <f t="shared" si="68"/>
        <v>264.79000000000002</v>
      </c>
      <c r="L121" s="41">
        <f t="shared" si="68"/>
        <v>264.79000000000002</v>
      </c>
      <c r="M121" s="41">
        <f t="shared" si="68"/>
        <v>264.79000000000002</v>
      </c>
      <c r="N121" s="41">
        <f t="shared" si="68"/>
        <v>264.79000000000002</v>
      </c>
      <c r="O121" s="41">
        <f t="shared" si="68"/>
        <v>264.79000000000002</v>
      </c>
      <c r="P121" s="41">
        <f t="shared" si="68"/>
        <v>264.79000000000002</v>
      </c>
      <c r="Q121" s="41">
        <f t="shared" si="68"/>
        <v>264.79000000000002</v>
      </c>
      <c r="R121" s="41">
        <f t="shared" si="68"/>
        <v>264.79000000000002</v>
      </c>
      <c r="S121" s="41">
        <f t="shared" si="68"/>
        <v>264.79000000000002</v>
      </c>
      <c r="T121" s="41">
        <f t="shared" si="68"/>
        <v>264.79000000000002</v>
      </c>
      <c r="U121" s="41">
        <f t="shared" si="68"/>
        <v>264.79000000000002</v>
      </c>
      <c r="V121" s="41">
        <f t="shared" si="68"/>
        <v>264.79000000000002</v>
      </c>
      <c r="W121" s="41">
        <f t="shared" si="68"/>
        <v>264.79000000000002</v>
      </c>
      <c r="X121" s="41">
        <f t="shared" si="68"/>
        <v>264.79000000000002</v>
      </c>
      <c r="Y121" s="41">
        <f t="shared" si="68"/>
        <v>264.79000000000002</v>
      </c>
      <c r="Z121" s="41">
        <f t="shared" si="68"/>
        <v>264.79000000000002</v>
      </c>
      <c r="AA121" s="41">
        <f t="shared" si="68"/>
        <v>264.79000000000002</v>
      </c>
    </row>
    <row r="122" spans="1:27" ht="12.75" customHeight="1" collapsed="1" x14ac:dyDescent="0.2">
      <c r="A122" s="98" t="s">
        <v>1772</v>
      </c>
      <c r="B122" s="25" t="str">
        <f>"24"&amp;"."&amp;$B$800&amp;"."&amp;$B$801</f>
        <v>24.01.2024</v>
      </c>
      <c r="C122" s="88" t="s">
        <v>76</v>
      </c>
      <c r="D122" s="89">
        <f>ROUND(((D123+D124+D126+D125)/1000),5)</f>
        <v>2.6080000000000001</v>
      </c>
      <c r="E122" s="89">
        <f>ROUND(((E123+E124+E126+E125)/1000),5)</f>
        <v>2.5333700000000001</v>
      </c>
      <c r="F122" s="89">
        <f>ROUND(((F123+F124+F126+F125)/1000),5)</f>
        <v>2.5046499999999998</v>
      </c>
      <c r="G122" s="89">
        <f t="shared" ref="G122:AA122" si="69">ROUND(((G123+G124+G126+G125)/1000),5)</f>
        <v>2.5108700000000002</v>
      </c>
      <c r="H122" s="89">
        <f t="shared" si="69"/>
        <v>2.55579</v>
      </c>
      <c r="I122" s="89">
        <f t="shared" si="69"/>
        <v>2.62188</v>
      </c>
      <c r="J122" s="89">
        <f t="shared" si="69"/>
        <v>2.85127</v>
      </c>
      <c r="K122" s="89">
        <f t="shared" si="69"/>
        <v>3.2297600000000002</v>
      </c>
      <c r="L122" s="89">
        <f t="shared" si="69"/>
        <v>3.42489</v>
      </c>
      <c r="M122" s="89">
        <f t="shared" si="69"/>
        <v>3.4626999999999999</v>
      </c>
      <c r="N122" s="89">
        <f t="shared" si="69"/>
        <v>3.4692400000000001</v>
      </c>
      <c r="O122" s="89">
        <f t="shared" si="69"/>
        <v>3.51355</v>
      </c>
      <c r="P122" s="89">
        <f t="shared" si="69"/>
        <v>3.4854699999999998</v>
      </c>
      <c r="Q122" s="89">
        <f t="shared" si="69"/>
        <v>3.4884900000000001</v>
      </c>
      <c r="R122" s="89">
        <f t="shared" si="69"/>
        <v>3.4817</v>
      </c>
      <c r="S122" s="89">
        <f t="shared" si="69"/>
        <v>3.4444900000000001</v>
      </c>
      <c r="T122" s="89">
        <f t="shared" si="69"/>
        <v>3.46746</v>
      </c>
      <c r="U122" s="89">
        <f t="shared" si="69"/>
        <v>3.4660000000000002</v>
      </c>
      <c r="V122" s="89">
        <f t="shared" si="69"/>
        <v>3.4678</v>
      </c>
      <c r="W122" s="89">
        <f t="shared" si="69"/>
        <v>3.4145099999999999</v>
      </c>
      <c r="X122" s="89">
        <f t="shared" si="69"/>
        <v>3.3843899999999998</v>
      </c>
      <c r="Y122" s="89">
        <f t="shared" si="69"/>
        <v>3.15747</v>
      </c>
      <c r="Z122" s="89">
        <f t="shared" si="69"/>
        <v>2.8563100000000001</v>
      </c>
      <c r="AA122" s="89">
        <f t="shared" si="69"/>
        <v>2.77895</v>
      </c>
    </row>
    <row r="123" spans="1:27" ht="12.75" hidden="1" customHeight="1" outlineLevel="1" x14ac:dyDescent="0.2">
      <c r="A123" s="99" t="s">
        <v>1773</v>
      </c>
      <c r="B123" s="60" t="s">
        <v>238</v>
      </c>
      <c r="C123" s="40" t="s">
        <v>79</v>
      </c>
      <c r="D123" s="41">
        <v>1268.07</v>
      </c>
      <c r="E123" s="41">
        <v>1193.44</v>
      </c>
      <c r="F123" s="41">
        <v>1164.72</v>
      </c>
      <c r="G123" s="41">
        <v>1170.94</v>
      </c>
      <c r="H123" s="41">
        <v>1215.8599999999999</v>
      </c>
      <c r="I123" s="41">
        <v>1281.95</v>
      </c>
      <c r="J123" s="41">
        <v>1511.34</v>
      </c>
      <c r="K123" s="41">
        <v>1889.83</v>
      </c>
      <c r="L123" s="41">
        <v>2084.96</v>
      </c>
      <c r="M123" s="41">
        <v>2122.77</v>
      </c>
      <c r="N123" s="41">
        <v>2129.31</v>
      </c>
      <c r="O123" s="41">
        <v>2173.62</v>
      </c>
      <c r="P123" s="41">
        <v>2145.54</v>
      </c>
      <c r="Q123" s="41">
        <v>2148.56</v>
      </c>
      <c r="R123" s="41">
        <v>2141.77</v>
      </c>
      <c r="S123" s="41">
        <v>2104.56</v>
      </c>
      <c r="T123" s="41">
        <v>2127.5300000000002</v>
      </c>
      <c r="U123" s="41">
        <v>2126.0700000000002</v>
      </c>
      <c r="V123" s="41">
        <v>2127.87</v>
      </c>
      <c r="W123" s="41">
        <v>2074.58</v>
      </c>
      <c r="X123" s="41">
        <v>2044.46</v>
      </c>
      <c r="Y123" s="41">
        <v>1817.54</v>
      </c>
      <c r="Z123" s="41">
        <v>1516.38</v>
      </c>
      <c r="AA123" s="41">
        <v>1439.02</v>
      </c>
    </row>
    <row r="124" spans="1:27" ht="12.75" hidden="1" customHeight="1" outlineLevel="1" x14ac:dyDescent="0.2">
      <c r="A124" s="99" t="s">
        <v>1774</v>
      </c>
      <c r="B124" s="60" t="s">
        <v>90</v>
      </c>
      <c r="C124" s="40" t="s">
        <v>79</v>
      </c>
      <c r="D124" s="41">
        <f t="shared" ref="D124:AA124" si="70">$D$9</f>
        <v>1071.42</v>
      </c>
      <c r="E124" s="41">
        <f t="shared" si="70"/>
        <v>1071.42</v>
      </c>
      <c r="F124" s="41">
        <f t="shared" si="70"/>
        <v>1071.42</v>
      </c>
      <c r="G124" s="41">
        <f t="shared" si="70"/>
        <v>1071.42</v>
      </c>
      <c r="H124" s="41">
        <f t="shared" si="70"/>
        <v>1071.42</v>
      </c>
      <c r="I124" s="41">
        <f t="shared" si="70"/>
        <v>1071.42</v>
      </c>
      <c r="J124" s="41">
        <f t="shared" si="70"/>
        <v>1071.42</v>
      </c>
      <c r="K124" s="41">
        <f t="shared" si="70"/>
        <v>1071.42</v>
      </c>
      <c r="L124" s="41">
        <f t="shared" si="70"/>
        <v>1071.42</v>
      </c>
      <c r="M124" s="41">
        <f t="shared" si="70"/>
        <v>1071.42</v>
      </c>
      <c r="N124" s="41">
        <f t="shared" si="70"/>
        <v>1071.42</v>
      </c>
      <c r="O124" s="41">
        <f t="shared" si="70"/>
        <v>1071.42</v>
      </c>
      <c r="P124" s="41">
        <f t="shared" si="70"/>
        <v>1071.42</v>
      </c>
      <c r="Q124" s="41">
        <f t="shared" si="70"/>
        <v>1071.42</v>
      </c>
      <c r="R124" s="41">
        <f t="shared" si="70"/>
        <v>1071.42</v>
      </c>
      <c r="S124" s="41">
        <f t="shared" si="70"/>
        <v>1071.42</v>
      </c>
      <c r="T124" s="41">
        <f t="shared" si="70"/>
        <v>1071.42</v>
      </c>
      <c r="U124" s="41">
        <f t="shared" si="70"/>
        <v>1071.42</v>
      </c>
      <c r="V124" s="41">
        <f t="shared" si="70"/>
        <v>1071.42</v>
      </c>
      <c r="W124" s="41">
        <f t="shared" si="70"/>
        <v>1071.42</v>
      </c>
      <c r="X124" s="41">
        <f t="shared" si="70"/>
        <v>1071.42</v>
      </c>
      <c r="Y124" s="41">
        <f t="shared" si="70"/>
        <v>1071.42</v>
      </c>
      <c r="Z124" s="41">
        <f t="shared" si="70"/>
        <v>1071.42</v>
      </c>
      <c r="AA124" s="41">
        <f t="shared" si="70"/>
        <v>1071.42</v>
      </c>
    </row>
    <row r="125" spans="1:27" ht="12.75" hidden="1" customHeight="1" outlineLevel="1" x14ac:dyDescent="0.2">
      <c r="A125" s="99" t="s">
        <v>1775</v>
      </c>
      <c r="B125" s="60" t="s">
        <v>83</v>
      </c>
      <c r="C125" s="40" t="s">
        <v>79</v>
      </c>
      <c r="D125" s="41">
        <v>3.72</v>
      </c>
      <c r="E125" s="41">
        <v>3.72</v>
      </c>
      <c r="F125" s="41">
        <v>3.72</v>
      </c>
      <c r="G125" s="41">
        <v>3.72</v>
      </c>
      <c r="H125" s="41">
        <v>3.72</v>
      </c>
      <c r="I125" s="41">
        <v>3.72</v>
      </c>
      <c r="J125" s="41">
        <v>3.72</v>
      </c>
      <c r="K125" s="41">
        <v>3.72</v>
      </c>
      <c r="L125" s="41">
        <v>3.72</v>
      </c>
      <c r="M125" s="41">
        <v>3.72</v>
      </c>
      <c r="N125" s="41">
        <v>3.72</v>
      </c>
      <c r="O125" s="41">
        <v>3.72</v>
      </c>
      <c r="P125" s="41">
        <v>3.72</v>
      </c>
      <c r="Q125" s="41">
        <v>3.72</v>
      </c>
      <c r="R125" s="41">
        <v>3.72</v>
      </c>
      <c r="S125" s="41">
        <v>3.72</v>
      </c>
      <c r="T125" s="41">
        <v>3.72</v>
      </c>
      <c r="U125" s="41">
        <v>3.72</v>
      </c>
      <c r="V125" s="41">
        <v>3.72</v>
      </c>
      <c r="W125" s="41">
        <v>3.72</v>
      </c>
      <c r="X125" s="41">
        <v>3.72</v>
      </c>
      <c r="Y125" s="41">
        <v>3.72</v>
      </c>
      <c r="Z125" s="41">
        <v>3.72</v>
      </c>
      <c r="AA125" s="41">
        <v>3.72</v>
      </c>
    </row>
    <row r="126" spans="1:27" ht="12.75" hidden="1" customHeight="1" outlineLevel="1" x14ac:dyDescent="0.2">
      <c r="A126" s="99" t="s">
        <v>1776</v>
      </c>
      <c r="B126" s="60" t="s">
        <v>81</v>
      </c>
      <c r="C126" s="40" t="s">
        <v>79</v>
      </c>
      <c r="D126" s="41">
        <f>$D$11</f>
        <v>264.79000000000002</v>
      </c>
      <c r="E126" s="41">
        <f t="shared" ref="E126:AA126" si="71">$D$11</f>
        <v>264.79000000000002</v>
      </c>
      <c r="F126" s="41">
        <f t="shared" si="71"/>
        <v>264.79000000000002</v>
      </c>
      <c r="G126" s="41">
        <f t="shared" si="71"/>
        <v>264.79000000000002</v>
      </c>
      <c r="H126" s="41">
        <f t="shared" si="71"/>
        <v>264.79000000000002</v>
      </c>
      <c r="I126" s="41">
        <f t="shared" si="71"/>
        <v>264.79000000000002</v>
      </c>
      <c r="J126" s="41">
        <f t="shared" si="71"/>
        <v>264.79000000000002</v>
      </c>
      <c r="K126" s="41">
        <f t="shared" si="71"/>
        <v>264.79000000000002</v>
      </c>
      <c r="L126" s="41">
        <f t="shared" si="71"/>
        <v>264.79000000000002</v>
      </c>
      <c r="M126" s="41">
        <f t="shared" si="71"/>
        <v>264.79000000000002</v>
      </c>
      <c r="N126" s="41">
        <f t="shared" si="71"/>
        <v>264.79000000000002</v>
      </c>
      <c r="O126" s="41">
        <f t="shared" si="71"/>
        <v>264.79000000000002</v>
      </c>
      <c r="P126" s="41">
        <f t="shared" si="71"/>
        <v>264.79000000000002</v>
      </c>
      <c r="Q126" s="41">
        <f t="shared" si="71"/>
        <v>264.79000000000002</v>
      </c>
      <c r="R126" s="41">
        <f t="shared" si="71"/>
        <v>264.79000000000002</v>
      </c>
      <c r="S126" s="41">
        <f t="shared" si="71"/>
        <v>264.79000000000002</v>
      </c>
      <c r="T126" s="41">
        <f t="shared" si="71"/>
        <v>264.79000000000002</v>
      </c>
      <c r="U126" s="41">
        <f t="shared" si="71"/>
        <v>264.79000000000002</v>
      </c>
      <c r="V126" s="41">
        <f t="shared" si="71"/>
        <v>264.79000000000002</v>
      </c>
      <c r="W126" s="41">
        <f t="shared" si="71"/>
        <v>264.79000000000002</v>
      </c>
      <c r="X126" s="41">
        <f t="shared" si="71"/>
        <v>264.79000000000002</v>
      </c>
      <c r="Y126" s="41">
        <f t="shared" si="71"/>
        <v>264.79000000000002</v>
      </c>
      <c r="Z126" s="41">
        <f t="shared" si="71"/>
        <v>264.79000000000002</v>
      </c>
      <c r="AA126" s="41">
        <f t="shared" si="71"/>
        <v>264.79000000000002</v>
      </c>
    </row>
    <row r="127" spans="1:27" ht="12.75" customHeight="1" collapsed="1" x14ac:dyDescent="0.2">
      <c r="A127" s="98" t="s">
        <v>1777</v>
      </c>
      <c r="B127" s="25" t="str">
        <f>"25"&amp;"."&amp;$B$800&amp;"."&amp;$B$801</f>
        <v>25.01.2024</v>
      </c>
      <c r="C127" s="88" t="s">
        <v>76</v>
      </c>
      <c r="D127" s="89">
        <f>ROUND(((D128+D129+D131+D130)/1000),5)</f>
        <v>2.6325099999999999</v>
      </c>
      <c r="E127" s="89">
        <f>ROUND(((E128+E129+E131+E130)/1000),5)</f>
        <v>2.5672999999999999</v>
      </c>
      <c r="F127" s="89">
        <f>ROUND(((F128+F129+F131+F130)/1000),5)</f>
        <v>2.5295899999999998</v>
      </c>
      <c r="G127" s="89">
        <f t="shared" ref="G127:AA127" si="72">ROUND(((G128+G129+G131+G130)/1000),5)</f>
        <v>2.53172</v>
      </c>
      <c r="H127" s="89">
        <f t="shared" si="72"/>
        <v>2.5706899999999999</v>
      </c>
      <c r="I127" s="89">
        <f t="shared" si="72"/>
        <v>2.6953100000000001</v>
      </c>
      <c r="J127" s="89">
        <f t="shared" si="72"/>
        <v>2.9141900000000001</v>
      </c>
      <c r="K127" s="89">
        <f t="shared" si="72"/>
        <v>3.19876</v>
      </c>
      <c r="L127" s="89">
        <f t="shared" si="72"/>
        <v>3.3970899999999999</v>
      </c>
      <c r="M127" s="89">
        <f t="shared" si="72"/>
        <v>3.4491499999999999</v>
      </c>
      <c r="N127" s="89">
        <f t="shared" si="72"/>
        <v>3.4662099999999998</v>
      </c>
      <c r="O127" s="89">
        <f t="shared" si="72"/>
        <v>3.4954999999999998</v>
      </c>
      <c r="P127" s="89">
        <f t="shared" si="72"/>
        <v>3.4724900000000001</v>
      </c>
      <c r="Q127" s="89">
        <f t="shared" si="72"/>
        <v>3.4885000000000002</v>
      </c>
      <c r="R127" s="89">
        <f t="shared" si="72"/>
        <v>3.4727899999999998</v>
      </c>
      <c r="S127" s="89">
        <f t="shared" si="72"/>
        <v>3.4279500000000001</v>
      </c>
      <c r="T127" s="89">
        <f t="shared" si="72"/>
        <v>3.47065</v>
      </c>
      <c r="U127" s="89">
        <f t="shared" si="72"/>
        <v>3.4801899999999999</v>
      </c>
      <c r="V127" s="89">
        <f t="shared" si="72"/>
        <v>3.49499</v>
      </c>
      <c r="W127" s="89">
        <f t="shared" si="72"/>
        <v>3.4475500000000001</v>
      </c>
      <c r="X127" s="89">
        <f t="shared" si="72"/>
        <v>3.2957900000000002</v>
      </c>
      <c r="Y127" s="89">
        <f t="shared" si="72"/>
        <v>3.1288100000000001</v>
      </c>
      <c r="Z127" s="89">
        <f t="shared" si="72"/>
        <v>2.8640300000000001</v>
      </c>
      <c r="AA127" s="89">
        <f t="shared" si="72"/>
        <v>2.7550699999999999</v>
      </c>
    </row>
    <row r="128" spans="1:27" ht="12.75" hidden="1" customHeight="1" outlineLevel="1" x14ac:dyDescent="0.2">
      <c r="A128" s="99" t="s">
        <v>1778</v>
      </c>
      <c r="B128" s="60" t="s">
        <v>238</v>
      </c>
      <c r="C128" s="40" t="s">
        <v>79</v>
      </c>
      <c r="D128" s="41">
        <v>1292.58</v>
      </c>
      <c r="E128" s="41">
        <v>1227.3699999999999</v>
      </c>
      <c r="F128" s="41">
        <v>1189.6600000000001</v>
      </c>
      <c r="G128" s="41">
        <v>1191.79</v>
      </c>
      <c r="H128" s="41">
        <v>1230.76</v>
      </c>
      <c r="I128" s="41">
        <v>1355.38</v>
      </c>
      <c r="J128" s="41">
        <v>1574.26</v>
      </c>
      <c r="K128" s="41">
        <v>1858.83</v>
      </c>
      <c r="L128" s="41">
        <v>2057.16</v>
      </c>
      <c r="M128" s="41">
        <v>2109.2199999999998</v>
      </c>
      <c r="N128" s="41">
        <v>2126.2800000000002</v>
      </c>
      <c r="O128" s="41">
        <v>2155.5700000000002</v>
      </c>
      <c r="P128" s="41">
        <v>2132.56</v>
      </c>
      <c r="Q128" s="41">
        <v>2148.5700000000002</v>
      </c>
      <c r="R128" s="41">
        <v>2132.86</v>
      </c>
      <c r="S128" s="41">
        <v>2088.02</v>
      </c>
      <c r="T128" s="41">
        <v>2130.7199999999998</v>
      </c>
      <c r="U128" s="41">
        <v>2140.2600000000002</v>
      </c>
      <c r="V128" s="41">
        <v>2155.06</v>
      </c>
      <c r="W128" s="41">
        <v>2107.62</v>
      </c>
      <c r="X128" s="41">
        <v>1955.86</v>
      </c>
      <c r="Y128" s="41">
        <v>1788.88</v>
      </c>
      <c r="Z128" s="41">
        <v>1524.1</v>
      </c>
      <c r="AA128" s="41">
        <v>1415.14</v>
      </c>
    </row>
    <row r="129" spans="1:27" ht="12.75" hidden="1" customHeight="1" outlineLevel="1" x14ac:dyDescent="0.2">
      <c r="A129" s="99" t="s">
        <v>1779</v>
      </c>
      <c r="B129" s="60" t="s">
        <v>90</v>
      </c>
      <c r="C129" s="40" t="s">
        <v>79</v>
      </c>
      <c r="D129" s="41">
        <f t="shared" ref="D129:AA129" si="73">$D$9</f>
        <v>1071.42</v>
      </c>
      <c r="E129" s="41">
        <f t="shared" si="73"/>
        <v>1071.42</v>
      </c>
      <c r="F129" s="41">
        <f t="shared" si="73"/>
        <v>1071.42</v>
      </c>
      <c r="G129" s="41">
        <f t="shared" si="73"/>
        <v>1071.42</v>
      </c>
      <c r="H129" s="41">
        <f t="shared" si="73"/>
        <v>1071.42</v>
      </c>
      <c r="I129" s="41">
        <f t="shared" si="73"/>
        <v>1071.42</v>
      </c>
      <c r="J129" s="41">
        <f t="shared" si="73"/>
        <v>1071.42</v>
      </c>
      <c r="K129" s="41">
        <f t="shared" si="73"/>
        <v>1071.42</v>
      </c>
      <c r="L129" s="41">
        <f t="shared" si="73"/>
        <v>1071.42</v>
      </c>
      <c r="M129" s="41">
        <f t="shared" si="73"/>
        <v>1071.42</v>
      </c>
      <c r="N129" s="41">
        <f t="shared" si="73"/>
        <v>1071.42</v>
      </c>
      <c r="O129" s="41">
        <f t="shared" si="73"/>
        <v>1071.42</v>
      </c>
      <c r="P129" s="41">
        <f t="shared" si="73"/>
        <v>1071.42</v>
      </c>
      <c r="Q129" s="41">
        <f t="shared" si="73"/>
        <v>1071.42</v>
      </c>
      <c r="R129" s="41">
        <f t="shared" si="73"/>
        <v>1071.42</v>
      </c>
      <c r="S129" s="41">
        <f t="shared" si="73"/>
        <v>1071.42</v>
      </c>
      <c r="T129" s="41">
        <f t="shared" si="73"/>
        <v>1071.42</v>
      </c>
      <c r="U129" s="41">
        <f t="shared" si="73"/>
        <v>1071.42</v>
      </c>
      <c r="V129" s="41">
        <f t="shared" si="73"/>
        <v>1071.42</v>
      </c>
      <c r="W129" s="41">
        <f t="shared" si="73"/>
        <v>1071.42</v>
      </c>
      <c r="X129" s="41">
        <f t="shared" si="73"/>
        <v>1071.42</v>
      </c>
      <c r="Y129" s="41">
        <f t="shared" si="73"/>
        <v>1071.42</v>
      </c>
      <c r="Z129" s="41">
        <f t="shared" si="73"/>
        <v>1071.42</v>
      </c>
      <c r="AA129" s="41">
        <f t="shared" si="73"/>
        <v>1071.42</v>
      </c>
    </row>
    <row r="130" spans="1:27" ht="12.75" hidden="1" customHeight="1" outlineLevel="1" x14ac:dyDescent="0.2">
      <c r="A130" s="99" t="s">
        <v>1780</v>
      </c>
      <c r="B130" s="60" t="s">
        <v>83</v>
      </c>
      <c r="C130" s="40" t="s">
        <v>79</v>
      </c>
      <c r="D130" s="41">
        <v>3.72</v>
      </c>
      <c r="E130" s="41">
        <v>3.72</v>
      </c>
      <c r="F130" s="41">
        <v>3.72</v>
      </c>
      <c r="G130" s="41">
        <v>3.72</v>
      </c>
      <c r="H130" s="41">
        <v>3.72</v>
      </c>
      <c r="I130" s="41">
        <v>3.72</v>
      </c>
      <c r="J130" s="41">
        <v>3.72</v>
      </c>
      <c r="K130" s="41">
        <v>3.72</v>
      </c>
      <c r="L130" s="41">
        <v>3.72</v>
      </c>
      <c r="M130" s="41">
        <v>3.72</v>
      </c>
      <c r="N130" s="41">
        <v>3.72</v>
      </c>
      <c r="O130" s="41">
        <v>3.72</v>
      </c>
      <c r="P130" s="41">
        <v>3.72</v>
      </c>
      <c r="Q130" s="41">
        <v>3.72</v>
      </c>
      <c r="R130" s="41">
        <v>3.72</v>
      </c>
      <c r="S130" s="41">
        <v>3.72</v>
      </c>
      <c r="T130" s="41">
        <v>3.72</v>
      </c>
      <c r="U130" s="41">
        <v>3.72</v>
      </c>
      <c r="V130" s="41">
        <v>3.72</v>
      </c>
      <c r="W130" s="41">
        <v>3.72</v>
      </c>
      <c r="X130" s="41">
        <v>3.72</v>
      </c>
      <c r="Y130" s="41">
        <v>3.72</v>
      </c>
      <c r="Z130" s="41">
        <v>3.72</v>
      </c>
      <c r="AA130" s="41">
        <v>3.72</v>
      </c>
    </row>
    <row r="131" spans="1:27" ht="12.75" hidden="1" customHeight="1" outlineLevel="1" x14ac:dyDescent="0.2">
      <c r="A131" s="99" t="s">
        <v>1781</v>
      </c>
      <c r="B131" s="60" t="s">
        <v>81</v>
      </c>
      <c r="C131" s="40" t="s">
        <v>79</v>
      </c>
      <c r="D131" s="41">
        <f>$D$11</f>
        <v>264.79000000000002</v>
      </c>
      <c r="E131" s="41">
        <f t="shared" ref="E131:AA131" si="74">$D$11</f>
        <v>264.79000000000002</v>
      </c>
      <c r="F131" s="41">
        <f t="shared" si="74"/>
        <v>264.79000000000002</v>
      </c>
      <c r="G131" s="41">
        <f t="shared" si="74"/>
        <v>264.79000000000002</v>
      </c>
      <c r="H131" s="41">
        <f t="shared" si="74"/>
        <v>264.79000000000002</v>
      </c>
      <c r="I131" s="41">
        <f t="shared" si="74"/>
        <v>264.79000000000002</v>
      </c>
      <c r="J131" s="41">
        <f t="shared" si="74"/>
        <v>264.79000000000002</v>
      </c>
      <c r="K131" s="41">
        <f t="shared" si="74"/>
        <v>264.79000000000002</v>
      </c>
      <c r="L131" s="41">
        <f t="shared" si="74"/>
        <v>264.79000000000002</v>
      </c>
      <c r="M131" s="41">
        <f t="shared" si="74"/>
        <v>264.79000000000002</v>
      </c>
      <c r="N131" s="41">
        <f t="shared" si="74"/>
        <v>264.79000000000002</v>
      </c>
      <c r="O131" s="41">
        <f t="shared" si="74"/>
        <v>264.79000000000002</v>
      </c>
      <c r="P131" s="41">
        <f t="shared" si="74"/>
        <v>264.79000000000002</v>
      </c>
      <c r="Q131" s="41">
        <f t="shared" si="74"/>
        <v>264.79000000000002</v>
      </c>
      <c r="R131" s="41">
        <f t="shared" si="74"/>
        <v>264.79000000000002</v>
      </c>
      <c r="S131" s="41">
        <f t="shared" si="74"/>
        <v>264.79000000000002</v>
      </c>
      <c r="T131" s="41">
        <f t="shared" si="74"/>
        <v>264.79000000000002</v>
      </c>
      <c r="U131" s="41">
        <f t="shared" si="74"/>
        <v>264.79000000000002</v>
      </c>
      <c r="V131" s="41">
        <f t="shared" si="74"/>
        <v>264.79000000000002</v>
      </c>
      <c r="W131" s="41">
        <f t="shared" si="74"/>
        <v>264.79000000000002</v>
      </c>
      <c r="X131" s="41">
        <f t="shared" si="74"/>
        <v>264.79000000000002</v>
      </c>
      <c r="Y131" s="41">
        <f t="shared" si="74"/>
        <v>264.79000000000002</v>
      </c>
      <c r="Z131" s="41">
        <f t="shared" si="74"/>
        <v>264.79000000000002</v>
      </c>
      <c r="AA131" s="41">
        <f t="shared" si="74"/>
        <v>264.79000000000002</v>
      </c>
    </row>
    <row r="132" spans="1:27" ht="12.75" customHeight="1" collapsed="1" x14ac:dyDescent="0.2">
      <c r="A132" s="98" t="s">
        <v>1782</v>
      </c>
      <c r="B132" s="25" t="str">
        <f>"26"&amp;"."&amp;$B$800&amp;"."&amp;$B$801</f>
        <v>26.01.2024</v>
      </c>
      <c r="C132" s="88" t="s">
        <v>76</v>
      </c>
      <c r="D132" s="89">
        <f>ROUND(((D133+D134+D136+D135)/1000),5)</f>
        <v>2.6144400000000001</v>
      </c>
      <c r="E132" s="89">
        <f>ROUND(((E133+E134+E136+E135)/1000),5)</f>
        <v>2.5287700000000002</v>
      </c>
      <c r="F132" s="89">
        <f>ROUND(((F133+F134+F136+F135)/1000),5)</f>
        <v>2.5146700000000002</v>
      </c>
      <c r="G132" s="89">
        <f t="shared" ref="G132:AA132" si="75">ROUND(((G133+G134+G136+G135)/1000),5)</f>
        <v>2.5158999999999998</v>
      </c>
      <c r="H132" s="89">
        <f t="shared" si="75"/>
        <v>2.53383</v>
      </c>
      <c r="I132" s="89">
        <f t="shared" si="75"/>
        <v>2.6586799999999999</v>
      </c>
      <c r="J132" s="89">
        <f t="shared" si="75"/>
        <v>2.81521</v>
      </c>
      <c r="K132" s="89">
        <f t="shared" si="75"/>
        <v>3.1906500000000002</v>
      </c>
      <c r="L132" s="89">
        <f t="shared" si="75"/>
        <v>3.3622100000000001</v>
      </c>
      <c r="M132" s="89">
        <f t="shared" si="75"/>
        <v>3.3767900000000002</v>
      </c>
      <c r="N132" s="89">
        <f t="shared" si="75"/>
        <v>3.3915000000000002</v>
      </c>
      <c r="O132" s="89">
        <f t="shared" si="75"/>
        <v>3.4457599999999999</v>
      </c>
      <c r="P132" s="89">
        <f t="shared" si="75"/>
        <v>3.4249000000000001</v>
      </c>
      <c r="Q132" s="89">
        <f t="shared" si="75"/>
        <v>3.4339200000000001</v>
      </c>
      <c r="R132" s="89">
        <f t="shared" si="75"/>
        <v>3.43553</v>
      </c>
      <c r="S132" s="89">
        <f t="shared" si="75"/>
        <v>3.3774099999999998</v>
      </c>
      <c r="T132" s="89">
        <f t="shared" si="75"/>
        <v>3.37514</v>
      </c>
      <c r="U132" s="89">
        <f t="shared" si="75"/>
        <v>3.3878300000000001</v>
      </c>
      <c r="V132" s="89">
        <f t="shared" si="75"/>
        <v>3.3605</v>
      </c>
      <c r="W132" s="89">
        <f t="shared" si="75"/>
        <v>3.3812799999999998</v>
      </c>
      <c r="X132" s="89">
        <f t="shared" si="75"/>
        <v>3.25474</v>
      </c>
      <c r="Y132" s="89">
        <f t="shared" si="75"/>
        <v>3.13137</v>
      </c>
      <c r="Z132" s="89">
        <f t="shared" si="75"/>
        <v>2.8469500000000001</v>
      </c>
      <c r="AA132" s="89">
        <f t="shared" si="75"/>
        <v>2.7928199999999999</v>
      </c>
    </row>
    <row r="133" spans="1:27" ht="12.75" hidden="1" customHeight="1" outlineLevel="1" x14ac:dyDescent="0.2">
      <c r="A133" s="99" t="s">
        <v>1783</v>
      </c>
      <c r="B133" s="60" t="s">
        <v>238</v>
      </c>
      <c r="C133" s="40" t="s">
        <v>79</v>
      </c>
      <c r="D133" s="41">
        <v>1274.51</v>
      </c>
      <c r="E133" s="41">
        <v>1188.8399999999999</v>
      </c>
      <c r="F133" s="41">
        <v>1174.74</v>
      </c>
      <c r="G133" s="41">
        <v>1175.97</v>
      </c>
      <c r="H133" s="41">
        <v>1193.9000000000001</v>
      </c>
      <c r="I133" s="41">
        <v>1318.75</v>
      </c>
      <c r="J133" s="41">
        <v>1475.28</v>
      </c>
      <c r="K133" s="41">
        <v>1850.72</v>
      </c>
      <c r="L133" s="41">
        <v>2022.28</v>
      </c>
      <c r="M133" s="41">
        <v>2036.86</v>
      </c>
      <c r="N133" s="41">
        <v>2051.5700000000002</v>
      </c>
      <c r="O133" s="41">
        <v>2105.83</v>
      </c>
      <c r="P133" s="41">
        <v>2084.9699999999998</v>
      </c>
      <c r="Q133" s="41">
        <v>2093.9899999999998</v>
      </c>
      <c r="R133" s="41">
        <v>2095.6</v>
      </c>
      <c r="S133" s="41">
        <v>2037.48</v>
      </c>
      <c r="T133" s="41">
        <v>2035.21</v>
      </c>
      <c r="U133" s="41">
        <v>2047.9</v>
      </c>
      <c r="V133" s="41">
        <v>2020.57</v>
      </c>
      <c r="W133" s="41">
        <v>2041.35</v>
      </c>
      <c r="X133" s="41">
        <v>1914.81</v>
      </c>
      <c r="Y133" s="41">
        <v>1791.44</v>
      </c>
      <c r="Z133" s="41">
        <v>1507.02</v>
      </c>
      <c r="AA133" s="41">
        <v>1452.89</v>
      </c>
    </row>
    <row r="134" spans="1:27" ht="12.75" hidden="1" customHeight="1" outlineLevel="1" x14ac:dyDescent="0.2">
      <c r="A134" s="99" t="s">
        <v>1784</v>
      </c>
      <c r="B134" s="60" t="s">
        <v>90</v>
      </c>
      <c r="C134" s="40" t="s">
        <v>79</v>
      </c>
      <c r="D134" s="41">
        <f t="shared" ref="D134:AA134" si="76">$D$9</f>
        <v>1071.42</v>
      </c>
      <c r="E134" s="41">
        <f t="shared" si="76"/>
        <v>1071.42</v>
      </c>
      <c r="F134" s="41">
        <f t="shared" si="76"/>
        <v>1071.42</v>
      </c>
      <c r="G134" s="41">
        <f t="shared" si="76"/>
        <v>1071.42</v>
      </c>
      <c r="H134" s="41">
        <f t="shared" si="76"/>
        <v>1071.42</v>
      </c>
      <c r="I134" s="41">
        <f t="shared" si="76"/>
        <v>1071.42</v>
      </c>
      <c r="J134" s="41">
        <f t="shared" si="76"/>
        <v>1071.42</v>
      </c>
      <c r="K134" s="41">
        <f t="shared" si="76"/>
        <v>1071.42</v>
      </c>
      <c r="L134" s="41">
        <f t="shared" si="76"/>
        <v>1071.42</v>
      </c>
      <c r="M134" s="41">
        <f t="shared" si="76"/>
        <v>1071.42</v>
      </c>
      <c r="N134" s="41">
        <f t="shared" si="76"/>
        <v>1071.42</v>
      </c>
      <c r="O134" s="41">
        <f t="shared" si="76"/>
        <v>1071.42</v>
      </c>
      <c r="P134" s="41">
        <f t="shared" si="76"/>
        <v>1071.42</v>
      </c>
      <c r="Q134" s="41">
        <f t="shared" si="76"/>
        <v>1071.42</v>
      </c>
      <c r="R134" s="41">
        <f t="shared" si="76"/>
        <v>1071.42</v>
      </c>
      <c r="S134" s="41">
        <f t="shared" si="76"/>
        <v>1071.42</v>
      </c>
      <c r="T134" s="41">
        <f t="shared" si="76"/>
        <v>1071.42</v>
      </c>
      <c r="U134" s="41">
        <f t="shared" si="76"/>
        <v>1071.42</v>
      </c>
      <c r="V134" s="41">
        <f t="shared" si="76"/>
        <v>1071.42</v>
      </c>
      <c r="W134" s="41">
        <f t="shared" si="76"/>
        <v>1071.42</v>
      </c>
      <c r="X134" s="41">
        <f t="shared" si="76"/>
        <v>1071.42</v>
      </c>
      <c r="Y134" s="41">
        <f t="shared" si="76"/>
        <v>1071.42</v>
      </c>
      <c r="Z134" s="41">
        <f t="shared" si="76"/>
        <v>1071.42</v>
      </c>
      <c r="AA134" s="41">
        <f t="shared" si="76"/>
        <v>1071.42</v>
      </c>
    </row>
    <row r="135" spans="1:27" ht="12.75" hidden="1" customHeight="1" outlineLevel="1" x14ac:dyDescent="0.2">
      <c r="A135" s="99" t="s">
        <v>1785</v>
      </c>
      <c r="B135" s="60" t="s">
        <v>83</v>
      </c>
      <c r="C135" s="40" t="s">
        <v>79</v>
      </c>
      <c r="D135" s="41">
        <v>3.72</v>
      </c>
      <c r="E135" s="41">
        <v>3.72</v>
      </c>
      <c r="F135" s="41">
        <v>3.72</v>
      </c>
      <c r="G135" s="41">
        <v>3.72</v>
      </c>
      <c r="H135" s="41">
        <v>3.72</v>
      </c>
      <c r="I135" s="41">
        <v>3.72</v>
      </c>
      <c r="J135" s="41">
        <v>3.72</v>
      </c>
      <c r="K135" s="41">
        <v>3.72</v>
      </c>
      <c r="L135" s="41">
        <v>3.72</v>
      </c>
      <c r="M135" s="41">
        <v>3.72</v>
      </c>
      <c r="N135" s="41">
        <v>3.72</v>
      </c>
      <c r="O135" s="41">
        <v>3.72</v>
      </c>
      <c r="P135" s="41">
        <v>3.72</v>
      </c>
      <c r="Q135" s="41">
        <v>3.72</v>
      </c>
      <c r="R135" s="41">
        <v>3.72</v>
      </c>
      <c r="S135" s="41">
        <v>3.72</v>
      </c>
      <c r="T135" s="41">
        <v>3.72</v>
      </c>
      <c r="U135" s="41">
        <v>3.72</v>
      </c>
      <c r="V135" s="41">
        <v>3.72</v>
      </c>
      <c r="W135" s="41">
        <v>3.72</v>
      </c>
      <c r="X135" s="41">
        <v>3.72</v>
      </c>
      <c r="Y135" s="41">
        <v>3.72</v>
      </c>
      <c r="Z135" s="41">
        <v>3.72</v>
      </c>
      <c r="AA135" s="41">
        <v>3.72</v>
      </c>
    </row>
    <row r="136" spans="1:27" ht="12.75" hidden="1" customHeight="1" outlineLevel="1" x14ac:dyDescent="0.2">
      <c r="A136" s="99" t="s">
        <v>1786</v>
      </c>
      <c r="B136" s="60" t="s">
        <v>81</v>
      </c>
      <c r="C136" s="40" t="s">
        <v>79</v>
      </c>
      <c r="D136" s="41">
        <f>$D$11</f>
        <v>264.79000000000002</v>
      </c>
      <c r="E136" s="41">
        <f t="shared" ref="E136:AA136" si="77">$D$11</f>
        <v>264.79000000000002</v>
      </c>
      <c r="F136" s="41">
        <f t="shared" si="77"/>
        <v>264.79000000000002</v>
      </c>
      <c r="G136" s="41">
        <f t="shared" si="77"/>
        <v>264.79000000000002</v>
      </c>
      <c r="H136" s="41">
        <f t="shared" si="77"/>
        <v>264.79000000000002</v>
      </c>
      <c r="I136" s="41">
        <f t="shared" si="77"/>
        <v>264.79000000000002</v>
      </c>
      <c r="J136" s="41">
        <f t="shared" si="77"/>
        <v>264.79000000000002</v>
      </c>
      <c r="K136" s="41">
        <f t="shared" si="77"/>
        <v>264.79000000000002</v>
      </c>
      <c r="L136" s="41">
        <f t="shared" si="77"/>
        <v>264.79000000000002</v>
      </c>
      <c r="M136" s="41">
        <f t="shared" si="77"/>
        <v>264.79000000000002</v>
      </c>
      <c r="N136" s="41">
        <f t="shared" si="77"/>
        <v>264.79000000000002</v>
      </c>
      <c r="O136" s="41">
        <f t="shared" si="77"/>
        <v>264.79000000000002</v>
      </c>
      <c r="P136" s="41">
        <f t="shared" si="77"/>
        <v>264.79000000000002</v>
      </c>
      <c r="Q136" s="41">
        <f t="shared" si="77"/>
        <v>264.79000000000002</v>
      </c>
      <c r="R136" s="41">
        <f t="shared" si="77"/>
        <v>264.79000000000002</v>
      </c>
      <c r="S136" s="41">
        <f t="shared" si="77"/>
        <v>264.79000000000002</v>
      </c>
      <c r="T136" s="41">
        <f t="shared" si="77"/>
        <v>264.79000000000002</v>
      </c>
      <c r="U136" s="41">
        <f t="shared" si="77"/>
        <v>264.79000000000002</v>
      </c>
      <c r="V136" s="41">
        <f t="shared" si="77"/>
        <v>264.79000000000002</v>
      </c>
      <c r="W136" s="41">
        <f t="shared" si="77"/>
        <v>264.79000000000002</v>
      </c>
      <c r="X136" s="41">
        <f t="shared" si="77"/>
        <v>264.79000000000002</v>
      </c>
      <c r="Y136" s="41">
        <f t="shared" si="77"/>
        <v>264.79000000000002</v>
      </c>
      <c r="Z136" s="41">
        <f t="shared" si="77"/>
        <v>264.79000000000002</v>
      </c>
      <c r="AA136" s="41">
        <f t="shared" si="77"/>
        <v>264.79000000000002</v>
      </c>
    </row>
    <row r="137" spans="1:27" ht="12.75" customHeight="1" collapsed="1" x14ac:dyDescent="0.2">
      <c r="A137" s="98" t="s">
        <v>1787</v>
      </c>
      <c r="B137" s="25" t="str">
        <f>"27"&amp;"."&amp;$B$800&amp;"."&amp;$B$801</f>
        <v>27.01.2024</v>
      </c>
      <c r="C137" s="88" t="s">
        <v>76</v>
      </c>
      <c r="D137" s="89">
        <f>ROUND(((D138+D139+D141+D140)/1000),5)</f>
        <v>2.8608600000000002</v>
      </c>
      <c r="E137" s="89">
        <f>ROUND(((E138+E139+E141+E140)/1000),5)</f>
        <v>2.7763399999999998</v>
      </c>
      <c r="F137" s="89">
        <f>ROUND(((F138+F139+F141+F140)/1000),5)</f>
        <v>2.6608700000000001</v>
      </c>
      <c r="G137" s="89">
        <f t="shared" ref="G137:AA137" si="78">ROUND(((G138+G139+G141+G140)/1000),5)</f>
        <v>2.6324700000000001</v>
      </c>
      <c r="H137" s="89">
        <f t="shared" si="78"/>
        <v>2.6507000000000001</v>
      </c>
      <c r="I137" s="89">
        <f t="shared" si="78"/>
        <v>2.7023000000000001</v>
      </c>
      <c r="J137" s="89">
        <f t="shared" si="78"/>
        <v>2.8157399999999999</v>
      </c>
      <c r="K137" s="89">
        <f t="shared" si="78"/>
        <v>2.9704799999999998</v>
      </c>
      <c r="L137" s="89">
        <f t="shared" si="78"/>
        <v>3.1438199999999998</v>
      </c>
      <c r="M137" s="89">
        <f t="shared" si="78"/>
        <v>3.2743099999999998</v>
      </c>
      <c r="N137" s="89">
        <f t="shared" si="78"/>
        <v>3.3543799999999999</v>
      </c>
      <c r="O137" s="89">
        <f t="shared" si="78"/>
        <v>3.3532199999999999</v>
      </c>
      <c r="P137" s="89">
        <f t="shared" si="78"/>
        <v>3.3610500000000001</v>
      </c>
      <c r="Q137" s="89">
        <f t="shared" si="78"/>
        <v>3.3579699999999999</v>
      </c>
      <c r="R137" s="89">
        <f t="shared" si="78"/>
        <v>3.3673199999999999</v>
      </c>
      <c r="S137" s="89">
        <f t="shared" si="78"/>
        <v>3.2782900000000001</v>
      </c>
      <c r="T137" s="89">
        <f t="shared" si="78"/>
        <v>3.4951099999999999</v>
      </c>
      <c r="U137" s="89">
        <f t="shared" si="78"/>
        <v>3.6040999999999999</v>
      </c>
      <c r="V137" s="89">
        <f t="shared" si="78"/>
        <v>3.6407600000000002</v>
      </c>
      <c r="W137" s="89">
        <f t="shared" si="78"/>
        <v>3.2823000000000002</v>
      </c>
      <c r="X137" s="89">
        <f t="shared" si="78"/>
        <v>3.2646199999999999</v>
      </c>
      <c r="Y137" s="89">
        <f t="shared" si="78"/>
        <v>3.1507499999999999</v>
      </c>
      <c r="Z137" s="89">
        <f t="shared" si="78"/>
        <v>2.97051</v>
      </c>
      <c r="AA137" s="89">
        <f t="shared" si="78"/>
        <v>2.8507500000000001</v>
      </c>
    </row>
    <row r="138" spans="1:27" ht="12.75" hidden="1" customHeight="1" outlineLevel="1" x14ac:dyDescent="0.2">
      <c r="A138" s="99" t="s">
        <v>1788</v>
      </c>
      <c r="B138" s="60" t="s">
        <v>238</v>
      </c>
      <c r="C138" s="40" t="s">
        <v>79</v>
      </c>
      <c r="D138" s="41">
        <v>1520.93</v>
      </c>
      <c r="E138" s="41">
        <v>1436.41</v>
      </c>
      <c r="F138" s="41">
        <v>1320.94</v>
      </c>
      <c r="G138" s="41">
        <v>1292.54</v>
      </c>
      <c r="H138" s="41">
        <v>1310.77</v>
      </c>
      <c r="I138" s="41">
        <v>1362.37</v>
      </c>
      <c r="J138" s="41">
        <v>1475.81</v>
      </c>
      <c r="K138" s="41">
        <v>1630.55</v>
      </c>
      <c r="L138" s="41">
        <v>1803.89</v>
      </c>
      <c r="M138" s="41">
        <v>1934.38</v>
      </c>
      <c r="N138" s="41">
        <v>2014.45</v>
      </c>
      <c r="O138" s="41">
        <v>2013.29</v>
      </c>
      <c r="P138" s="41">
        <v>2021.12</v>
      </c>
      <c r="Q138" s="41">
        <v>2018.04</v>
      </c>
      <c r="R138" s="41">
        <v>2027.39</v>
      </c>
      <c r="S138" s="41">
        <v>1938.36</v>
      </c>
      <c r="T138" s="41">
        <v>2155.1799999999998</v>
      </c>
      <c r="U138" s="41">
        <v>2264.17</v>
      </c>
      <c r="V138" s="41">
        <v>2300.83</v>
      </c>
      <c r="W138" s="41">
        <v>1942.37</v>
      </c>
      <c r="X138" s="41">
        <v>1924.69</v>
      </c>
      <c r="Y138" s="41">
        <v>1810.82</v>
      </c>
      <c r="Z138" s="41">
        <v>1630.58</v>
      </c>
      <c r="AA138" s="41">
        <v>1510.82</v>
      </c>
    </row>
    <row r="139" spans="1:27" ht="12.75" hidden="1" customHeight="1" outlineLevel="1" x14ac:dyDescent="0.2">
      <c r="A139" s="99" t="s">
        <v>1789</v>
      </c>
      <c r="B139" s="60" t="s">
        <v>90</v>
      </c>
      <c r="C139" s="40" t="s">
        <v>79</v>
      </c>
      <c r="D139" s="41">
        <f t="shared" ref="D139:AA139" si="79">$D$9</f>
        <v>1071.42</v>
      </c>
      <c r="E139" s="41">
        <f t="shared" si="79"/>
        <v>1071.42</v>
      </c>
      <c r="F139" s="41">
        <f t="shared" si="79"/>
        <v>1071.42</v>
      </c>
      <c r="G139" s="41">
        <f t="shared" si="79"/>
        <v>1071.42</v>
      </c>
      <c r="H139" s="41">
        <f t="shared" si="79"/>
        <v>1071.42</v>
      </c>
      <c r="I139" s="41">
        <f t="shared" si="79"/>
        <v>1071.42</v>
      </c>
      <c r="J139" s="41">
        <f t="shared" si="79"/>
        <v>1071.42</v>
      </c>
      <c r="K139" s="41">
        <f t="shared" si="79"/>
        <v>1071.42</v>
      </c>
      <c r="L139" s="41">
        <f t="shared" si="79"/>
        <v>1071.42</v>
      </c>
      <c r="M139" s="41">
        <f t="shared" si="79"/>
        <v>1071.42</v>
      </c>
      <c r="N139" s="41">
        <f t="shared" si="79"/>
        <v>1071.42</v>
      </c>
      <c r="O139" s="41">
        <f t="shared" si="79"/>
        <v>1071.42</v>
      </c>
      <c r="P139" s="41">
        <f t="shared" si="79"/>
        <v>1071.42</v>
      </c>
      <c r="Q139" s="41">
        <f t="shared" si="79"/>
        <v>1071.42</v>
      </c>
      <c r="R139" s="41">
        <f t="shared" si="79"/>
        <v>1071.42</v>
      </c>
      <c r="S139" s="41">
        <f t="shared" si="79"/>
        <v>1071.42</v>
      </c>
      <c r="T139" s="41">
        <f t="shared" si="79"/>
        <v>1071.42</v>
      </c>
      <c r="U139" s="41">
        <f t="shared" si="79"/>
        <v>1071.42</v>
      </c>
      <c r="V139" s="41">
        <f t="shared" si="79"/>
        <v>1071.42</v>
      </c>
      <c r="W139" s="41">
        <f t="shared" si="79"/>
        <v>1071.42</v>
      </c>
      <c r="X139" s="41">
        <f t="shared" si="79"/>
        <v>1071.42</v>
      </c>
      <c r="Y139" s="41">
        <f t="shared" si="79"/>
        <v>1071.42</v>
      </c>
      <c r="Z139" s="41">
        <f t="shared" si="79"/>
        <v>1071.42</v>
      </c>
      <c r="AA139" s="41">
        <f t="shared" si="79"/>
        <v>1071.42</v>
      </c>
    </row>
    <row r="140" spans="1:27" ht="12.75" hidden="1" customHeight="1" outlineLevel="1" x14ac:dyDescent="0.2">
      <c r="A140" s="99" t="s">
        <v>1790</v>
      </c>
      <c r="B140" s="60" t="s">
        <v>83</v>
      </c>
      <c r="C140" s="40" t="s">
        <v>79</v>
      </c>
      <c r="D140" s="41">
        <v>3.72</v>
      </c>
      <c r="E140" s="41">
        <v>3.72</v>
      </c>
      <c r="F140" s="41">
        <v>3.72</v>
      </c>
      <c r="G140" s="41">
        <v>3.72</v>
      </c>
      <c r="H140" s="41">
        <v>3.72</v>
      </c>
      <c r="I140" s="41">
        <v>3.72</v>
      </c>
      <c r="J140" s="41">
        <v>3.72</v>
      </c>
      <c r="K140" s="41">
        <v>3.72</v>
      </c>
      <c r="L140" s="41">
        <v>3.72</v>
      </c>
      <c r="M140" s="41">
        <v>3.72</v>
      </c>
      <c r="N140" s="41">
        <v>3.72</v>
      </c>
      <c r="O140" s="41">
        <v>3.72</v>
      </c>
      <c r="P140" s="41">
        <v>3.72</v>
      </c>
      <c r="Q140" s="41">
        <v>3.72</v>
      </c>
      <c r="R140" s="41">
        <v>3.72</v>
      </c>
      <c r="S140" s="41">
        <v>3.72</v>
      </c>
      <c r="T140" s="41">
        <v>3.72</v>
      </c>
      <c r="U140" s="41">
        <v>3.72</v>
      </c>
      <c r="V140" s="41">
        <v>3.72</v>
      </c>
      <c r="W140" s="41">
        <v>3.72</v>
      </c>
      <c r="X140" s="41">
        <v>3.72</v>
      </c>
      <c r="Y140" s="41">
        <v>3.72</v>
      </c>
      <c r="Z140" s="41">
        <v>3.72</v>
      </c>
      <c r="AA140" s="41">
        <v>3.72</v>
      </c>
    </row>
    <row r="141" spans="1:27" ht="12.75" hidden="1" customHeight="1" outlineLevel="1" x14ac:dyDescent="0.2">
      <c r="A141" s="99" t="s">
        <v>1791</v>
      </c>
      <c r="B141" s="60" t="s">
        <v>81</v>
      </c>
      <c r="C141" s="40" t="s">
        <v>79</v>
      </c>
      <c r="D141" s="41">
        <f>$D$11</f>
        <v>264.79000000000002</v>
      </c>
      <c r="E141" s="41">
        <f t="shared" ref="E141:AA141" si="80">$D$11</f>
        <v>264.79000000000002</v>
      </c>
      <c r="F141" s="41">
        <f t="shared" si="80"/>
        <v>264.79000000000002</v>
      </c>
      <c r="G141" s="41">
        <f t="shared" si="80"/>
        <v>264.79000000000002</v>
      </c>
      <c r="H141" s="41">
        <f t="shared" si="80"/>
        <v>264.79000000000002</v>
      </c>
      <c r="I141" s="41">
        <f t="shared" si="80"/>
        <v>264.79000000000002</v>
      </c>
      <c r="J141" s="41">
        <f t="shared" si="80"/>
        <v>264.79000000000002</v>
      </c>
      <c r="K141" s="41">
        <f t="shared" si="80"/>
        <v>264.79000000000002</v>
      </c>
      <c r="L141" s="41">
        <f t="shared" si="80"/>
        <v>264.79000000000002</v>
      </c>
      <c r="M141" s="41">
        <f t="shared" si="80"/>
        <v>264.79000000000002</v>
      </c>
      <c r="N141" s="41">
        <f t="shared" si="80"/>
        <v>264.79000000000002</v>
      </c>
      <c r="O141" s="41">
        <f t="shared" si="80"/>
        <v>264.79000000000002</v>
      </c>
      <c r="P141" s="41">
        <f t="shared" si="80"/>
        <v>264.79000000000002</v>
      </c>
      <c r="Q141" s="41">
        <f t="shared" si="80"/>
        <v>264.79000000000002</v>
      </c>
      <c r="R141" s="41">
        <f t="shared" si="80"/>
        <v>264.79000000000002</v>
      </c>
      <c r="S141" s="41">
        <f t="shared" si="80"/>
        <v>264.79000000000002</v>
      </c>
      <c r="T141" s="41">
        <f t="shared" si="80"/>
        <v>264.79000000000002</v>
      </c>
      <c r="U141" s="41">
        <f t="shared" si="80"/>
        <v>264.79000000000002</v>
      </c>
      <c r="V141" s="41">
        <f t="shared" si="80"/>
        <v>264.79000000000002</v>
      </c>
      <c r="W141" s="41">
        <f t="shared" si="80"/>
        <v>264.79000000000002</v>
      </c>
      <c r="X141" s="41">
        <f t="shared" si="80"/>
        <v>264.79000000000002</v>
      </c>
      <c r="Y141" s="41">
        <f t="shared" si="80"/>
        <v>264.79000000000002</v>
      </c>
      <c r="Z141" s="41">
        <f t="shared" si="80"/>
        <v>264.79000000000002</v>
      </c>
      <c r="AA141" s="41">
        <f t="shared" si="80"/>
        <v>264.79000000000002</v>
      </c>
    </row>
    <row r="142" spans="1:27" ht="12.75" customHeight="1" collapsed="1" x14ac:dyDescent="0.2">
      <c r="A142" s="98" t="s">
        <v>1792</v>
      </c>
      <c r="B142" s="25" t="str">
        <f>"28"&amp;"."&amp;$B$800&amp;"."&amp;$B$801</f>
        <v>28.01.2024</v>
      </c>
      <c r="C142" s="88" t="s">
        <v>76</v>
      </c>
      <c r="D142" s="89">
        <f>ROUND(((D143+D144+D146+D145)/1000),5)</f>
        <v>2.7870900000000001</v>
      </c>
      <c r="E142" s="89">
        <f>ROUND(((E143+E144+E146+E145)/1000),5)</f>
        <v>2.6881200000000001</v>
      </c>
      <c r="F142" s="89">
        <f>ROUND(((F143+F144+F146+F145)/1000),5)</f>
        <v>2.5902500000000002</v>
      </c>
      <c r="G142" s="89">
        <f t="shared" ref="G142:AA142" si="81">ROUND(((G143+G144+G146+G145)/1000),5)</f>
        <v>2.58189</v>
      </c>
      <c r="H142" s="89">
        <f t="shared" si="81"/>
        <v>2.5885899999999999</v>
      </c>
      <c r="I142" s="89">
        <f t="shared" si="81"/>
        <v>2.5979800000000002</v>
      </c>
      <c r="J142" s="89">
        <f t="shared" si="81"/>
        <v>2.6907999999999999</v>
      </c>
      <c r="K142" s="89">
        <f t="shared" si="81"/>
        <v>2.83867</v>
      </c>
      <c r="L142" s="89">
        <f t="shared" si="81"/>
        <v>2.9900799999999998</v>
      </c>
      <c r="M142" s="89">
        <f t="shared" si="81"/>
        <v>3.1254400000000002</v>
      </c>
      <c r="N142" s="89">
        <f t="shared" si="81"/>
        <v>3.2003900000000001</v>
      </c>
      <c r="O142" s="89">
        <f t="shared" si="81"/>
        <v>3.2239100000000001</v>
      </c>
      <c r="P142" s="89">
        <f t="shared" si="81"/>
        <v>3.2374100000000001</v>
      </c>
      <c r="Q142" s="89">
        <f t="shared" si="81"/>
        <v>3.2490299999999999</v>
      </c>
      <c r="R142" s="89">
        <f t="shared" si="81"/>
        <v>3.20757</v>
      </c>
      <c r="S142" s="89">
        <f t="shared" si="81"/>
        <v>3.1958899999999999</v>
      </c>
      <c r="T142" s="89">
        <f t="shared" si="81"/>
        <v>3.2561599999999999</v>
      </c>
      <c r="U142" s="89">
        <f t="shared" si="81"/>
        <v>3.2883800000000001</v>
      </c>
      <c r="V142" s="89">
        <f t="shared" si="81"/>
        <v>3.2843900000000001</v>
      </c>
      <c r="W142" s="89">
        <f t="shared" si="81"/>
        <v>3.2578900000000002</v>
      </c>
      <c r="X142" s="89">
        <f t="shared" si="81"/>
        <v>3.2360699999999998</v>
      </c>
      <c r="Y142" s="89">
        <f t="shared" si="81"/>
        <v>3.1237499999999998</v>
      </c>
      <c r="Z142" s="89">
        <f t="shared" si="81"/>
        <v>2.9652500000000002</v>
      </c>
      <c r="AA142" s="89">
        <f t="shared" si="81"/>
        <v>2.8562500000000002</v>
      </c>
    </row>
    <row r="143" spans="1:27" ht="12.75" hidden="1" customHeight="1" outlineLevel="1" x14ac:dyDescent="0.2">
      <c r="A143" s="99" t="s">
        <v>1793</v>
      </c>
      <c r="B143" s="60" t="s">
        <v>238</v>
      </c>
      <c r="C143" s="40" t="s">
        <v>79</v>
      </c>
      <c r="D143" s="41">
        <v>1447.16</v>
      </c>
      <c r="E143" s="41">
        <v>1348.19</v>
      </c>
      <c r="F143" s="41">
        <v>1250.32</v>
      </c>
      <c r="G143" s="41">
        <v>1241.96</v>
      </c>
      <c r="H143" s="41">
        <v>1248.6600000000001</v>
      </c>
      <c r="I143" s="41">
        <v>1258.05</v>
      </c>
      <c r="J143" s="41">
        <v>1350.87</v>
      </c>
      <c r="K143" s="41">
        <v>1498.74</v>
      </c>
      <c r="L143" s="41">
        <v>1650.15</v>
      </c>
      <c r="M143" s="41">
        <v>1785.51</v>
      </c>
      <c r="N143" s="41">
        <v>1860.46</v>
      </c>
      <c r="O143" s="41">
        <v>1883.98</v>
      </c>
      <c r="P143" s="41">
        <v>1897.48</v>
      </c>
      <c r="Q143" s="41">
        <v>1909.1</v>
      </c>
      <c r="R143" s="41">
        <v>1867.64</v>
      </c>
      <c r="S143" s="41">
        <v>1855.96</v>
      </c>
      <c r="T143" s="41">
        <v>1916.23</v>
      </c>
      <c r="U143" s="41">
        <v>1948.45</v>
      </c>
      <c r="V143" s="41">
        <v>1944.46</v>
      </c>
      <c r="W143" s="41">
        <v>1917.96</v>
      </c>
      <c r="X143" s="41">
        <v>1896.14</v>
      </c>
      <c r="Y143" s="41">
        <v>1783.82</v>
      </c>
      <c r="Z143" s="41">
        <v>1625.32</v>
      </c>
      <c r="AA143" s="41">
        <v>1516.32</v>
      </c>
    </row>
    <row r="144" spans="1:27" ht="12.75" hidden="1" customHeight="1" outlineLevel="1" x14ac:dyDescent="0.2">
      <c r="A144" s="99" t="s">
        <v>1794</v>
      </c>
      <c r="B144" s="60" t="s">
        <v>90</v>
      </c>
      <c r="C144" s="40" t="s">
        <v>79</v>
      </c>
      <c r="D144" s="41">
        <f t="shared" ref="D144:AA144" si="82">$D$9</f>
        <v>1071.42</v>
      </c>
      <c r="E144" s="41">
        <f t="shared" si="82"/>
        <v>1071.42</v>
      </c>
      <c r="F144" s="41">
        <f t="shared" si="82"/>
        <v>1071.42</v>
      </c>
      <c r="G144" s="41">
        <f t="shared" si="82"/>
        <v>1071.42</v>
      </c>
      <c r="H144" s="41">
        <f t="shared" si="82"/>
        <v>1071.42</v>
      </c>
      <c r="I144" s="41">
        <f t="shared" si="82"/>
        <v>1071.42</v>
      </c>
      <c r="J144" s="41">
        <f t="shared" si="82"/>
        <v>1071.42</v>
      </c>
      <c r="K144" s="41">
        <f t="shared" si="82"/>
        <v>1071.42</v>
      </c>
      <c r="L144" s="41">
        <f t="shared" si="82"/>
        <v>1071.42</v>
      </c>
      <c r="M144" s="41">
        <f t="shared" si="82"/>
        <v>1071.42</v>
      </c>
      <c r="N144" s="41">
        <f t="shared" si="82"/>
        <v>1071.42</v>
      </c>
      <c r="O144" s="41">
        <f t="shared" si="82"/>
        <v>1071.42</v>
      </c>
      <c r="P144" s="41">
        <f t="shared" si="82"/>
        <v>1071.42</v>
      </c>
      <c r="Q144" s="41">
        <f t="shared" si="82"/>
        <v>1071.42</v>
      </c>
      <c r="R144" s="41">
        <f t="shared" si="82"/>
        <v>1071.42</v>
      </c>
      <c r="S144" s="41">
        <f t="shared" si="82"/>
        <v>1071.42</v>
      </c>
      <c r="T144" s="41">
        <f t="shared" si="82"/>
        <v>1071.42</v>
      </c>
      <c r="U144" s="41">
        <f t="shared" si="82"/>
        <v>1071.42</v>
      </c>
      <c r="V144" s="41">
        <f t="shared" si="82"/>
        <v>1071.42</v>
      </c>
      <c r="W144" s="41">
        <f t="shared" si="82"/>
        <v>1071.42</v>
      </c>
      <c r="X144" s="41">
        <f t="shared" si="82"/>
        <v>1071.42</v>
      </c>
      <c r="Y144" s="41">
        <f t="shared" si="82"/>
        <v>1071.42</v>
      </c>
      <c r="Z144" s="41">
        <f t="shared" si="82"/>
        <v>1071.42</v>
      </c>
      <c r="AA144" s="41">
        <f t="shared" si="82"/>
        <v>1071.42</v>
      </c>
    </row>
    <row r="145" spans="1:27" ht="12.75" hidden="1" customHeight="1" outlineLevel="1" x14ac:dyDescent="0.2">
      <c r="A145" s="99" t="s">
        <v>1795</v>
      </c>
      <c r="B145" s="60" t="s">
        <v>83</v>
      </c>
      <c r="C145" s="40" t="s">
        <v>79</v>
      </c>
      <c r="D145" s="41">
        <v>3.72</v>
      </c>
      <c r="E145" s="41">
        <v>3.72</v>
      </c>
      <c r="F145" s="41">
        <v>3.72</v>
      </c>
      <c r="G145" s="41">
        <v>3.72</v>
      </c>
      <c r="H145" s="41">
        <v>3.72</v>
      </c>
      <c r="I145" s="41">
        <v>3.72</v>
      </c>
      <c r="J145" s="41">
        <v>3.72</v>
      </c>
      <c r="K145" s="41">
        <v>3.72</v>
      </c>
      <c r="L145" s="41">
        <v>3.72</v>
      </c>
      <c r="M145" s="41">
        <v>3.72</v>
      </c>
      <c r="N145" s="41">
        <v>3.72</v>
      </c>
      <c r="O145" s="41">
        <v>3.72</v>
      </c>
      <c r="P145" s="41">
        <v>3.72</v>
      </c>
      <c r="Q145" s="41">
        <v>3.72</v>
      </c>
      <c r="R145" s="41">
        <v>3.72</v>
      </c>
      <c r="S145" s="41">
        <v>3.72</v>
      </c>
      <c r="T145" s="41">
        <v>3.72</v>
      </c>
      <c r="U145" s="41">
        <v>3.72</v>
      </c>
      <c r="V145" s="41">
        <v>3.72</v>
      </c>
      <c r="W145" s="41">
        <v>3.72</v>
      </c>
      <c r="X145" s="41">
        <v>3.72</v>
      </c>
      <c r="Y145" s="41">
        <v>3.72</v>
      </c>
      <c r="Z145" s="41">
        <v>3.72</v>
      </c>
      <c r="AA145" s="41">
        <v>3.72</v>
      </c>
    </row>
    <row r="146" spans="1:27" ht="12.75" hidden="1" customHeight="1" outlineLevel="1" x14ac:dyDescent="0.2">
      <c r="A146" s="99" t="s">
        <v>1796</v>
      </c>
      <c r="B146" s="60" t="s">
        <v>81</v>
      </c>
      <c r="C146" s="40" t="s">
        <v>79</v>
      </c>
      <c r="D146" s="41">
        <f>$D$11</f>
        <v>264.79000000000002</v>
      </c>
      <c r="E146" s="41">
        <f t="shared" ref="E146:AA146" si="83">$D$11</f>
        <v>264.79000000000002</v>
      </c>
      <c r="F146" s="41">
        <f t="shared" si="83"/>
        <v>264.79000000000002</v>
      </c>
      <c r="G146" s="41">
        <f t="shared" si="83"/>
        <v>264.79000000000002</v>
      </c>
      <c r="H146" s="41">
        <f t="shared" si="83"/>
        <v>264.79000000000002</v>
      </c>
      <c r="I146" s="41">
        <f t="shared" si="83"/>
        <v>264.79000000000002</v>
      </c>
      <c r="J146" s="41">
        <f t="shared" si="83"/>
        <v>264.79000000000002</v>
      </c>
      <c r="K146" s="41">
        <f t="shared" si="83"/>
        <v>264.79000000000002</v>
      </c>
      <c r="L146" s="41">
        <f t="shared" si="83"/>
        <v>264.79000000000002</v>
      </c>
      <c r="M146" s="41">
        <f t="shared" si="83"/>
        <v>264.79000000000002</v>
      </c>
      <c r="N146" s="41">
        <f t="shared" si="83"/>
        <v>264.79000000000002</v>
      </c>
      <c r="O146" s="41">
        <f t="shared" si="83"/>
        <v>264.79000000000002</v>
      </c>
      <c r="P146" s="41">
        <f t="shared" si="83"/>
        <v>264.79000000000002</v>
      </c>
      <c r="Q146" s="41">
        <f t="shared" si="83"/>
        <v>264.79000000000002</v>
      </c>
      <c r="R146" s="41">
        <f t="shared" si="83"/>
        <v>264.79000000000002</v>
      </c>
      <c r="S146" s="41">
        <f t="shared" si="83"/>
        <v>264.79000000000002</v>
      </c>
      <c r="T146" s="41">
        <f t="shared" si="83"/>
        <v>264.79000000000002</v>
      </c>
      <c r="U146" s="41">
        <f t="shared" si="83"/>
        <v>264.79000000000002</v>
      </c>
      <c r="V146" s="41">
        <f t="shared" si="83"/>
        <v>264.79000000000002</v>
      </c>
      <c r="W146" s="41">
        <f t="shared" si="83"/>
        <v>264.79000000000002</v>
      </c>
      <c r="X146" s="41">
        <f t="shared" si="83"/>
        <v>264.79000000000002</v>
      </c>
      <c r="Y146" s="41">
        <f t="shared" si="83"/>
        <v>264.79000000000002</v>
      </c>
      <c r="Z146" s="41">
        <f t="shared" si="83"/>
        <v>264.79000000000002</v>
      </c>
      <c r="AA146" s="41">
        <f t="shared" si="83"/>
        <v>264.79000000000002</v>
      </c>
    </row>
    <row r="147" spans="1:27" ht="12.75" customHeight="1" collapsed="1" x14ac:dyDescent="0.2">
      <c r="A147" s="98" t="s">
        <v>1797</v>
      </c>
      <c r="B147" s="25" t="str">
        <f>"29"&amp;"."&amp;$B$800&amp;"."&amp;$B$801</f>
        <v>29.01.2024</v>
      </c>
      <c r="C147" s="88" t="s">
        <v>76</v>
      </c>
      <c r="D147" s="89">
        <f>ROUND(((D148+D149+D151+D150)/1000),5)</f>
        <v>2.6439400000000002</v>
      </c>
      <c r="E147" s="89">
        <f>ROUND(((E148+E149+E151+E150)/1000),5)</f>
        <v>2.5903700000000001</v>
      </c>
      <c r="F147" s="89">
        <f>ROUND(((F148+F149+F151+F150)/1000),5)</f>
        <v>2.5548899999999999</v>
      </c>
      <c r="G147" s="89">
        <f t="shared" ref="G147:AA147" si="84">ROUND(((G148+G149+G151+G150)/1000),5)</f>
        <v>2.54271</v>
      </c>
      <c r="H147" s="89">
        <f t="shared" si="84"/>
        <v>2.5621999999999998</v>
      </c>
      <c r="I147" s="89">
        <f t="shared" si="84"/>
        <v>2.6731099999999999</v>
      </c>
      <c r="J147" s="89">
        <f t="shared" si="84"/>
        <v>2.8311000000000002</v>
      </c>
      <c r="K147" s="89">
        <f t="shared" si="84"/>
        <v>3.1261800000000002</v>
      </c>
      <c r="L147" s="89">
        <f t="shared" si="84"/>
        <v>3.3634499999999998</v>
      </c>
      <c r="M147" s="89">
        <f t="shared" si="84"/>
        <v>3.3163</v>
      </c>
      <c r="N147" s="89">
        <f t="shared" si="84"/>
        <v>3.3161100000000001</v>
      </c>
      <c r="O147" s="89">
        <f t="shared" si="84"/>
        <v>3.4061499999999998</v>
      </c>
      <c r="P147" s="89">
        <f t="shared" si="84"/>
        <v>3.4003299999999999</v>
      </c>
      <c r="Q147" s="89">
        <f t="shared" si="84"/>
        <v>3.4058600000000001</v>
      </c>
      <c r="R147" s="89">
        <f t="shared" si="84"/>
        <v>3.4050799999999999</v>
      </c>
      <c r="S147" s="89">
        <f t="shared" si="84"/>
        <v>3.3879999999999999</v>
      </c>
      <c r="T147" s="89">
        <f t="shared" si="84"/>
        <v>3.2686099999999998</v>
      </c>
      <c r="U147" s="89">
        <f t="shared" si="84"/>
        <v>3.2890799999999998</v>
      </c>
      <c r="V147" s="89">
        <f t="shared" si="84"/>
        <v>3.28851</v>
      </c>
      <c r="W147" s="89">
        <f t="shared" si="84"/>
        <v>3.3824299999999998</v>
      </c>
      <c r="X147" s="89">
        <f t="shared" si="84"/>
        <v>3.2612999999999999</v>
      </c>
      <c r="Y147" s="89">
        <f t="shared" si="84"/>
        <v>3.1319900000000001</v>
      </c>
      <c r="Z147" s="89">
        <f t="shared" si="84"/>
        <v>2.8460100000000002</v>
      </c>
      <c r="AA147" s="89">
        <f t="shared" si="84"/>
        <v>2.7955999999999999</v>
      </c>
    </row>
    <row r="148" spans="1:27" ht="12.75" hidden="1" customHeight="1" outlineLevel="1" x14ac:dyDescent="0.2">
      <c r="A148" s="99" t="s">
        <v>1798</v>
      </c>
      <c r="B148" s="60" t="s">
        <v>238</v>
      </c>
      <c r="C148" s="40" t="s">
        <v>79</v>
      </c>
      <c r="D148" s="41">
        <v>1304.01</v>
      </c>
      <c r="E148" s="41">
        <v>1250.44</v>
      </c>
      <c r="F148" s="41">
        <v>1214.96</v>
      </c>
      <c r="G148" s="41">
        <v>1202.78</v>
      </c>
      <c r="H148" s="41">
        <v>1222.27</v>
      </c>
      <c r="I148" s="41">
        <v>1333.18</v>
      </c>
      <c r="J148" s="41">
        <v>1491.17</v>
      </c>
      <c r="K148" s="41">
        <v>1786.25</v>
      </c>
      <c r="L148" s="41">
        <v>2023.52</v>
      </c>
      <c r="M148" s="41">
        <v>1976.37</v>
      </c>
      <c r="N148" s="41">
        <v>1976.18</v>
      </c>
      <c r="O148" s="41">
        <v>2066.2199999999998</v>
      </c>
      <c r="P148" s="41">
        <v>2060.4</v>
      </c>
      <c r="Q148" s="41">
        <v>2065.9299999999998</v>
      </c>
      <c r="R148" s="41">
        <v>2065.15</v>
      </c>
      <c r="S148" s="41">
        <v>2048.0700000000002</v>
      </c>
      <c r="T148" s="41">
        <v>1928.68</v>
      </c>
      <c r="U148" s="41">
        <v>1949.15</v>
      </c>
      <c r="V148" s="41">
        <v>1948.58</v>
      </c>
      <c r="W148" s="41">
        <v>2042.5</v>
      </c>
      <c r="X148" s="41">
        <v>1921.37</v>
      </c>
      <c r="Y148" s="41">
        <v>1792.06</v>
      </c>
      <c r="Z148" s="41">
        <v>1506.08</v>
      </c>
      <c r="AA148" s="41">
        <v>1455.67</v>
      </c>
    </row>
    <row r="149" spans="1:27" ht="12.75" hidden="1" customHeight="1" outlineLevel="1" x14ac:dyDescent="0.2">
      <c r="A149" s="99" t="s">
        <v>1799</v>
      </c>
      <c r="B149" s="60" t="s">
        <v>90</v>
      </c>
      <c r="C149" s="40" t="s">
        <v>79</v>
      </c>
      <c r="D149" s="41">
        <f t="shared" ref="D149:AA149" si="85">$D$9</f>
        <v>1071.42</v>
      </c>
      <c r="E149" s="41">
        <f t="shared" si="85"/>
        <v>1071.42</v>
      </c>
      <c r="F149" s="41">
        <f t="shared" si="85"/>
        <v>1071.42</v>
      </c>
      <c r="G149" s="41">
        <f t="shared" si="85"/>
        <v>1071.42</v>
      </c>
      <c r="H149" s="41">
        <f t="shared" si="85"/>
        <v>1071.42</v>
      </c>
      <c r="I149" s="41">
        <f t="shared" si="85"/>
        <v>1071.42</v>
      </c>
      <c r="J149" s="41">
        <f t="shared" si="85"/>
        <v>1071.42</v>
      </c>
      <c r="K149" s="41">
        <f t="shared" si="85"/>
        <v>1071.42</v>
      </c>
      <c r="L149" s="41">
        <f t="shared" si="85"/>
        <v>1071.42</v>
      </c>
      <c r="M149" s="41">
        <f t="shared" si="85"/>
        <v>1071.42</v>
      </c>
      <c r="N149" s="41">
        <f t="shared" si="85"/>
        <v>1071.42</v>
      </c>
      <c r="O149" s="41">
        <f t="shared" si="85"/>
        <v>1071.42</v>
      </c>
      <c r="P149" s="41">
        <f t="shared" si="85"/>
        <v>1071.42</v>
      </c>
      <c r="Q149" s="41">
        <f t="shared" si="85"/>
        <v>1071.42</v>
      </c>
      <c r="R149" s="41">
        <f t="shared" si="85"/>
        <v>1071.42</v>
      </c>
      <c r="S149" s="41">
        <f t="shared" si="85"/>
        <v>1071.42</v>
      </c>
      <c r="T149" s="41">
        <f t="shared" si="85"/>
        <v>1071.42</v>
      </c>
      <c r="U149" s="41">
        <f t="shared" si="85"/>
        <v>1071.42</v>
      </c>
      <c r="V149" s="41">
        <f t="shared" si="85"/>
        <v>1071.42</v>
      </c>
      <c r="W149" s="41">
        <f t="shared" si="85"/>
        <v>1071.42</v>
      </c>
      <c r="X149" s="41">
        <f t="shared" si="85"/>
        <v>1071.42</v>
      </c>
      <c r="Y149" s="41">
        <f t="shared" si="85"/>
        <v>1071.42</v>
      </c>
      <c r="Z149" s="41">
        <f t="shared" si="85"/>
        <v>1071.42</v>
      </c>
      <c r="AA149" s="41">
        <f t="shared" si="85"/>
        <v>1071.42</v>
      </c>
    </row>
    <row r="150" spans="1:27" ht="12.75" hidden="1" customHeight="1" outlineLevel="1" x14ac:dyDescent="0.2">
      <c r="A150" s="99" t="s">
        <v>1800</v>
      </c>
      <c r="B150" s="60" t="s">
        <v>83</v>
      </c>
      <c r="C150" s="40" t="s">
        <v>79</v>
      </c>
      <c r="D150" s="41">
        <v>3.72</v>
      </c>
      <c r="E150" s="41">
        <v>3.72</v>
      </c>
      <c r="F150" s="41">
        <v>3.72</v>
      </c>
      <c r="G150" s="41">
        <v>3.72</v>
      </c>
      <c r="H150" s="41">
        <v>3.72</v>
      </c>
      <c r="I150" s="41">
        <v>3.72</v>
      </c>
      <c r="J150" s="41">
        <v>3.72</v>
      </c>
      <c r="K150" s="41">
        <v>3.72</v>
      </c>
      <c r="L150" s="41">
        <v>3.72</v>
      </c>
      <c r="M150" s="41">
        <v>3.72</v>
      </c>
      <c r="N150" s="41">
        <v>3.72</v>
      </c>
      <c r="O150" s="41">
        <v>3.72</v>
      </c>
      <c r="P150" s="41">
        <v>3.72</v>
      </c>
      <c r="Q150" s="41">
        <v>3.72</v>
      </c>
      <c r="R150" s="41">
        <v>3.72</v>
      </c>
      <c r="S150" s="41">
        <v>3.72</v>
      </c>
      <c r="T150" s="41">
        <v>3.72</v>
      </c>
      <c r="U150" s="41">
        <v>3.72</v>
      </c>
      <c r="V150" s="41">
        <v>3.72</v>
      </c>
      <c r="W150" s="41">
        <v>3.72</v>
      </c>
      <c r="X150" s="41">
        <v>3.72</v>
      </c>
      <c r="Y150" s="41">
        <v>3.72</v>
      </c>
      <c r="Z150" s="41">
        <v>3.72</v>
      </c>
      <c r="AA150" s="41">
        <v>3.72</v>
      </c>
    </row>
    <row r="151" spans="1:27" ht="12.75" hidden="1" customHeight="1" outlineLevel="1" x14ac:dyDescent="0.2">
      <c r="A151" s="99" t="s">
        <v>1801</v>
      </c>
      <c r="B151" s="60" t="s">
        <v>81</v>
      </c>
      <c r="C151" s="40" t="s">
        <v>79</v>
      </c>
      <c r="D151" s="41">
        <f>$D$11</f>
        <v>264.79000000000002</v>
      </c>
      <c r="E151" s="41">
        <f t="shared" ref="E151:AA151" si="86">$D$11</f>
        <v>264.79000000000002</v>
      </c>
      <c r="F151" s="41">
        <f t="shared" si="86"/>
        <v>264.79000000000002</v>
      </c>
      <c r="G151" s="41">
        <f t="shared" si="86"/>
        <v>264.79000000000002</v>
      </c>
      <c r="H151" s="41">
        <f t="shared" si="86"/>
        <v>264.79000000000002</v>
      </c>
      <c r="I151" s="41">
        <f t="shared" si="86"/>
        <v>264.79000000000002</v>
      </c>
      <c r="J151" s="41">
        <f t="shared" si="86"/>
        <v>264.79000000000002</v>
      </c>
      <c r="K151" s="41">
        <f t="shared" si="86"/>
        <v>264.79000000000002</v>
      </c>
      <c r="L151" s="41">
        <f t="shared" si="86"/>
        <v>264.79000000000002</v>
      </c>
      <c r="M151" s="41">
        <f t="shared" si="86"/>
        <v>264.79000000000002</v>
      </c>
      <c r="N151" s="41">
        <f t="shared" si="86"/>
        <v>264.79000000000002</v>
      </c>
      <c r="O151" s="41">
        <f t="shared" si="86"/>
        <v>264.79000000000002</v>
      </c>
      <c r="P151" s="41">
        <f t="shared" si="86"/>
        <v>264.79000000000002</v>
      </c>
      <c r="Q151" s="41">
        <f t="shared" si="86"/>
        <v>264.79000000000002</v>
      </c>
      <c r="R151" s="41">
        <f t="shared" si="86"/>
        <v>264.79000000000002</v>
      </c>
      <c r="S151" s="41">
        <f t="shared" si="86"/>
        <v>264.79000000000002</v>
      </c>
      <c r="T151" s="41">
        <f t="shared" si="86"/>
        <v>264.79000000000002</v>
      </c>
      <c r="U151" s="41">
        <f t="shared" si="86"/>
        <v>264.79000000000002</v>
      </c>
      <c r="V151" s="41">
        <f t="shared" si="86"/>
        <v>264.79000000000002</v>
      </c>
      <c r="W151" s="41">
        <f t="shared" si="86"/>
        <v>264.79000000000002</v>
      </c>
      <c r="X151" s="41">
        <f t="shared" si="86"/>
        <v>264.79000000000002</v>
      </c>
      <c r="Y151" s="41">
        <f t="shared" si="86"/>
        <v>264.79000000000002</v>
      </c>
      <c r="Z151" s="41">
        <f t="shared" si="86"/>
        <v>264.79000000000002</v>
      </c>
      <c r="AA151" s="41">
        <f t="shared" si="86"/>
        <v>264.79000000000002</v>
      </c>
    </row>
    <row r="152" spans="1:27" ht="12.75" customHeight="1" collapsed="1" x14ac:dyDescent="0.2">
      <c r="A152" s="98" t="s">
        <v>1802</v>
      </c>
      <c r="B152" s="25" t="str">
        <f>"30"&amp;"."&amp;$B$800&amp;"."&amp;$B$801</f>
        <v>30.01.2024</v>
      </c>
      <c r="C152" s="88" t="s">
        <v>76</v>
      </c>
      <c r="D152" s="89">
        <f>ROUND(((D153+D154+D156+D155)/1000),5)</f>
        <v>2.6688000000000001</v>
      </c>
      <c r="E152" s="89">
        <f>ROUND(((E153+E154+E156+E155)/1000),5)</f>
        <v>2.5895800000000002</v>
      </c>
      <c r="F152" s="89">
        <f>ROUND(((F153+F154+F156+F155)/1000),5)</f>
        <v>2.5588000000000002</v>
      </c>
      <c r="G152" s="89">
        <f t="shared" ref="G152:AA152" si="87">ROUND(((G153+G154+G156+G155)/1000),5)</f>
        <v>2.5506099999999998</v>
      </c>
      <c r="H152" s="89">
        <f t="shared" si="87"/>
        <v>2.5898300000000001</v>
      </c>
      <c r="I152" s="89">
        <f t="shared" si="87"/>
        <v>2.7316699999999998</v>
      </c>
      <c r="J152" s="89">
        <f t="shared" si="87"/>
        <v>2.94049</v>
      </c>
      <c r="K152" s="89">
        <f t="shared" si="87"/>
        <v>3.1532399999999998</v>
      </c>
      <c r="L152" s="89">
        <f t="shared" si="87"/>
        <v>3.36286</v>
      </c>
      <c r="M152" s="89">
        <f t="shared" si="87"/>
        <v>3.3791099999999998</v>
      </c>
      <c r="N152" s="89">
        <f t="shared" si="87"/>
        <v>3.3857300000000001</v>
      </c>
      <c r="O152" s="89">
        <f t="shared" si="87"/>
        <v>3.4275600000000002</v>
      </c>
      <c r="P152" s="89">
        <f t="shared" si="87"/>
        <v>3.41526</v>
      </c>
      <c r="Q152" s="89">
        <f t="shared" si="87"/>
        <v>3.4217399999999998</v>
      </c>
      <c r="R152" s="89">
        <f t="shared" si="87"/>
        <v>3.4299400000000002</v>
      </c>
      <c r="S152" s="89">
        <f t="shared" si="87"/>
        <v>3.3981699999999999</v>
      </c>
      <c r="T152" s="89">
        <f t="shared" si="87"/>
        <v>3.3811200000000001</v>
      </c>
      <c r="U152" s="89">
        <f t="shared" si="87"/>
        <v>3.3853599999999999</v>
      </c>
      <c r="V152" s="89">
        <f t="shared" si="87"/>
        <v>3.3534999999999999</v>
      </c>
      <c r="W152" s="89">
        <f t="shared" si="87"/>
        <v>3.38957</v>
      </c>
      <c r="X152" s="89">
        <f t="shared" si="87"/>
        <v>3.2118500000000001</v>
      </c>
      <c r="Y152" s="89">
        <f t="shared" si="87"/>
        <v>3.1437400000000002</v>
      </c>
      <c r="Z152" s="89">
        <f t="shared" si="87"/>
        <v>2.87595</v>
      </c>
      <c r="AA152" s="89">
        <f t="shared" si="87"/>
        <v>2.8030200000000001</v>
      </c>
    </row>
    <row r="153" spans="1:27" ht="12.75" hidden="1" customHeight="1" outlineLevel="1" x14ac:dyDescent="0.2">
      <c r="A153" s="99" t="s">
        <v>1803</v>
      </c>
      <c r="B153" s="60" t="s">
        <v>238</v>
      </c>
      <c r="C153" s="40" t="s">
        <v>79</v>
      </c>
      <c r="D153" s="41">
        <v>1328.87</v>
      </c>
      <c r="E153" s="41">
        <v>1249.6500000000001</v>
      </c>
      <c r="F153" s="41">
        <v>1218.8699999999999</v>
      </c>
      <c r="G153" s="41">
        <v>1210.68</v>
      </c>
      <c r="H153" s="41">
        <v>1249.9000000000001</v>
      </c>
      <c r="I153" s="41">
        <v>1391.74</v>
      </c>
      <c r="J153" s="41">
        <v>1600.56</v>
      </c>
      <c r="K153" s="41">
        <v>1813.31</v>
      </c>
      <c r="L153" s="41">
        <v>2022.93</v>
      </c>
      <c r="M153" s="41">
        <v>2039.18</v>
      </c>
      <c r="N153" s="41">
        <v>2045.8</v>
      </c>
      <c r="O153" s="41">
        <v>2087.63</v>
      </c>
      <c r="P153" s="41">
        <v>2075.33</v>
      </c>
      <c r="Q153" s="41">
        <v>2081.81</v>
      </c>
      <c r="R153" s="41">
        <v>2090.0100000000002</v>
      </c>
      <c r="S153" s="41">
        <v>2058.2399999999998</v>
      </c>
      <c r="T153" s="41">
        <v>2041.19</v>
      </c>
      <c r="U153" s="41">
        <v>2045.43</v>
      </c>
      <c r="V153" s="41">
        <v>2013.57</v>
      </c>
      <c r="W153" s="41">
        <v>2049.64</v>
      </c>
      <c r="X153" s="41">
        <v>1871.92</v>
      </c>
      <c r="Y153" s="41">
        <v>1803.81</v>
      </c>
      <c r="Z153" s="41">
        <v>1536.02</v>
      </c>
      <c r="AA153" s="41">
        <v>1463.09</v>
      </c>
    </row>
    <row r="154" spans="1:27" ht="12.75" hidden="1" customHeight="1" outlineLevel="1" x14ac:dyDescent="0.2">
      <c r="A154" s="99" t="s">
        <v>1804</v>
      </c>
      <c r="B154" s="60" t="s">
        <v>90</v>
      </c>
      <c r="C154" s="40" t="s">
        <v>79</v>
      </c>
      <c r="D154" s="41">
        <f t="shared" ref="D154:AA154" si="88">$D$9</f>
        <v>1071.42</v>
      </c>
      <c r="E154" s="41">
        <f t="shared" si="88"/>
        <v>1071.42</v>
      </c>
      <c r="F154" s="41">
        <f t="shared" si="88"/>
        <v>1071.42</v>
      </c>
      <c r="G154" s="41">
        <f t="shared" si="88"/>
        <v>1071.42</v>
      </c>
      <c r="H154" s="41">
        <f t="shared" si="88"/>
        <v>1071.42</v>
      </c>
      <c r="I154" s="41">
        <f t="shared" si="88"/>
        <v>1071.42</v>
      </c>
      <c r="J154" s="41">
        <f t="shared" si="88"/>
        <v>1071.42</v>
      </c>
      <c r="K154" s="41">
        <f t="shared" si="88"/>
        <v>1071.42</v>
      </c>
      <c r="L154" s="41">
        <f t="shared" si="88"/>
        <v>1071.42</v>
      </c>
      <c r="M154" s="41">
        <f t="shared" si="88"/>
        <v>1071.42</v>
      </c>
      <c r="N154" s="41">
        <f t="shared" si="88"/>
        <v>1071.42</v>
      </c>
      <c r="O154" s="41">
        <f t="shared" si="88"/>
        <v>1071.42</v>
      </c>
      <c r="P154" s="41">
        <f t="shared" si="88"/>
        <v>1071.42</v>
      </c>
      <c r="Q154" s="41">
        <f t="shared" si="88"/>
        <v>1071.42</v>
      </c>
      <c r="R154" s="41">
        <f t="shared" si="88"/>
        <v>1071.42</v>
      </c>
      <c r="S154" s="41">
        <f t="shared" si="88"/>
        <v>1071.42</v>
      </c>
      <c r="T154" s="41">
        <f t="shared" si="88"/>
        <v>1071.42</v>
      </c>
      <c r="U154" s="41">
        <f t="shared" si="88"/>
        <v>1071.42</v>
      </c>
      <c r="V154" s="41">
        <f t="shared" si="88"/>
        <v>1071.42</v>
      </c>
      <c r="W154" s="41">
        <f t="shared" si="88"/>
        <v>1071.42</v>
      </c>
      <c r="X154" s="41">
        <f t="shared" si="88"/>
        <v>1071.42</v>
      </c>
      <c r="Y154" s="41">
        <f t="shared" si="88"/>
        <v>1071.42</v>
      </c>
      <c r="Z154" s="41">
        <f t="shared" si="88"/>
        <v>1071.42</v>
      </c>
      <c r="AA154" s="41">
        <f t="shared" si="88"/>
        <v>1071.42</v>
      </c>
    </row>
    <row r="155" spans="1:27" ht="12.75" hidden="1" customHeight="1" outlineLevel="1" x14ac:dyDescent="0.2">
      <c r="A155" s="99" t="s">
        <v>1805</v>
      </c>
      <c r="B155" s="60" t="s">
        <v>83</v>
      </c>
      <c r="C155" s="40" t="s">
        <v>79</v>
      </c>
      <c r="D155" s="41">
        <v>3.72</v>
      </c>
      <c r="E155" s="41">
        <v>3.72</v>
      </c>
      <c r="F155" s="41">
        <v>3.72</v>
      </c>
      <c r="G155" s="41">
        <v>3.72</v>
      </c>
      <c r="H155" s="41">
        <v>3.72</v>
      </c>
      <c r="I155" s="41">
        <v>3.72</v>
      </c>
      <c r="J155" s="41">
        <v>3.72</v>
      </c>
      <c r="K155" s="41">
        <v>3.72</v>
      </c>
      <c r="L155" s="41">
        <v>3.72</v>
      </c>
      <c r="M155" s="41">
        <v>3.72</v>
      </c>
      <c r="N155" s="41">
        <v>3.72</v>
      </c>
      <c r="O155" s="41">
        <v>3.72</v>
      </c>
      <c r="P155" s="41">
        <v>3.72</v>
      </c>
      <c r="Q155" s="41">
        <v>3.72</v>
      </c>
      <c r="R155" s="41">
        <v>3.72</v>
      </c>
      <c r="S155" s="41">
        <v>3.72</v>
      </c>
      <c r="T155" s="41">
        <v>3.72</v>
      </c>
      <c r="U155" s="41">
        <v>3.72</v>
      </c>
      <c r="V155" s="41">
        <v>3.72</v>
      </c>
      <c r="W155" s="41">
        <v>3.72</v>
      </c>
      <c r="X155" s="41">
        <v>3.72</v>
      </c>
      <c r="Y155" s="41">
        <v>3.72</v>
      </c>
      <c r="Z155" s="41">
        <v>3.72</v>
      </c>
      <c r="AA155" s="41">
        <v>3.72</v>
      </c>
    </row>
    <row r="156" spans="1:27" ht="12.75" hidden="1" customHeight="1" outlineLevel="1" x14ac:dyDescent="0.2">
      <c r="A156" s="99" t="s">
        <v>1806</v>
      </c>
      <c r="B156" s="60" t="s">
        <v>81</v>
      </c>
      <c r="C156" s="40" t="s">
        <v>79</v>
      </c>
      <c r="D156" s="41">
        <f>$D$11</f>
        <v>264.79000000000002</v>
      </c>
      <c r="E156" s="41">
        <f t="shared" ref="E156:AA156" si="89">$D$11</f>
        <v>264.79000000000002</v>
      </c>
      <c r="F156" s="41">
        <f t="shared" si="89"/>
        <v>264.79000000000002</v>
      </c>
      <c r="G156" s="41">
        <f t="shared" si="89"/>
        <v>264.79000000000002</v>
      </c>
      <c r="H156" s="41">
        <f t="shared" si="89"/>
        <v>264.79000000000002</v>
      </c>
      <c r="I156" s="41">
        <f t="shared" si="89"/>
        <v>264.79000000000002</v>
      </c>
      <c r="J156" s="41">
        <f t="shared" si="89"/>
        <v>264.79000000000002</v>
      </c>
      <c r="K156" s="41">
        <f t="shared" si="89"/>
        <v>264.79000000000002</v>
      </c>
      <c r="L156" s="41">
        <f t="shared" si="89"/>
        <v>264.79000000000002</v>
      </c>
      <c r="M156" s="41">
        <f t="shared" si="89"/>
        <v>264.79000000000002</v>
      </c>
      <c r="N156" s="41">
        <f t="shared" si="89"/>
        <v>264.79000000000002</v>
      </c>
      <c r="O156" s="41">
        <f t="shared" si="89"/>
        <v>264.79000000000002</v>
      </c>
      <c r="P156" s="41">
        <f t="shared" si="89"/>
        <v>264.79000000000002</v>
      </c>
      <c r="Q156" s="41">
        <f t="shared" si="89"/>
        <v>264.79000000000002</v>
      </c>
      <c r="R156" s="41">
        <f t="shared" si="89"/>
        <v>264.79000000000002</v>
      </c>
      <c r="S156" s="41">
        <f t="shared" si="89"/>
        <v>264.79000000000002</v>
      </c>
      <c r="T156" s="41">
        <f t="shared" si="89"/>
        <v>264.79000000000002</v>
      </c>
      <c r="U156" s="41">
        <f t="shared" si="89"/>
        <v>264.79000000000002</v>
      </c>
      <c r="V156" s="41">
        <f t="shared" si="89"/>
        <v>264.79000000000002</v>
      </c>
      <c r="W156" s="41">
        <f t="shared" si="89"/>
        <v>264.79000000000002</v>
      </c>
      <c r="X156" s="41">
        <f t="shared" si="89"/>
        <v>264.79000000000002</v>
      </c>
      <c r="Y156" s="41">
        <f t="shared" si="89"/>
        <v>264.79000000000002</v>
      </c>
      <c r="Z156" s="41">
        <f t="shared" si="89"/>
        <v>264.79000000000002</v>
      </c>
      <c r="AA156" s="41">
        <f t="shared" si="89"/>
        <v>264.79000000000002</v>
      </c>
    </row>
    <row r="157" spans="1:27" ht="12.75" customHeight="1" collapsed="1" x14ac:dyDescent="0.2">
      <c r="A157" s="98" t="s">
        <v>1807</v>
      </c>
      <c r="B157" s="25" t="str">
        <f>"31"&amp;"."&amp;$B$800&amp;"."&amp;$B$801</f>
        <v>31.01.2024</v>
      </c>
      <c r="C157" s="88" t="s">
        <v>76</v>
      </c>
      <c r="D157" s="89">
        <f>ROUND(((D158+D159+D161+D160)/1000),5)</f>
        <v>2.6046999999999998</v>
      </c>
      <c r="E157" s="89">
        <f>ROUND(((E158+E159+E161+E160)/1000),5)</f>
        <v>2.5451600000000001</v>
      </c>
      <c r="F157" s="89">
        <f>ROUND(((F158+F159+F161+F160)/1000),5)</f>
        <v>2.50766</v>
      </c>
      <c r="G157" s="89">
        <f t="shared" ref="G157:AA157" si="90">ROUND(((G158+G159+G161+G160)/1000),5)</f>
        <v>2.5137499999999999</v>
      </c>
      <c r="H157" s="89">
        <f t="shared" si="90"/>
        <v>2.5842700000000001</v>
      </c>
      <c r="I157" s="89">
        <f t="shared" si="90"/>
        <v>2.7470400000000001</v>
      </c>
      <c r="J157" s="89">
        <f t="shared" si="90"/>
        <v>2.9982099999999998</v>
      </c>
      <c r="K157" s="89">
        <f t="shared" si="90"/>
        <v>3.1665299999999998</v>
      </c>
      <c r="L157" s="89">
        <f t="shared" si="90"/>
        <v>3.3794300000000002</v>
      </c>
      <c r="M157" s="89">
        <f t="shared" si="90"/>
        <v>3.4660700000000002</v>
      </c>
      <c r="N157" s="89">
        <f t="shared" si="90"/>
        <v>3.5068199999999998</v>
      </c>
      <c r="O157" s="89">
        <f t="shared" si="90"/>
        <v>3.5599099999999999</v>
      </c>
      <c r="P157" s="89">
        <f t="shared" si="90"/>
        <v>3.5083600000000001</v>
      </c>
      <c r="Q157" s="89">
        <f t="shared" si="90"/>
        <v>3.5148299999999999</v>
      </c>
      <c r="R157" s="89">
        <f t="shared" si="90"/>
        <v>3.4993500000000002</v>
      </c>
      <c r="S157" s="89">
        <f t="shared" si="90"/>
        <v>3.4641600000000001</v>
      </c>
      <c r="T157" s="89">
        <f t="shared" si="90"/>
        <v>3.4258799999999998</v>
      </c>
      <c r="U157" s="89">
        <f t="shared" si="90"/>
        <v>3.4770099999999999</v>
      </c>
      <c r="V157" s="89">
        <f t="shared" si="90"/>
        <v>3.4664199999999998</v>
      </c>
      <c r="W157" s="89">
        <f t="shared" si="90"/>
        <v>3.4663300000000001</v>
      </c>
      <c r="X157" s="89">
        <f t="shared" si="90"/>
        <v>3.36049</v>
      </c>
      <c r="Y157" s="89">
        <f t="shared" si="90"/>
        <v>3.2243599999999999</v>
      </c>
      <c r="Z157" s="89">
        <f t="shared" si="90"/>
        <v>3.1312899999999999</v>
      </c>
      <c r="AA157" s="89">
        <f t="shared" si="90"/>
        <v>2.92144</v>
      </c>
    </row>
    <row r="158" spans="1:27" ht="12.75" hidden="1" customHeight="1" outlineLevel="1" x14ac:dyDescent="0.2">
      <c r="A158" s="99" t="s">
        <v>1808</v>
      </c>
      <c r="B158" s="60" t="s">
        <v>238</v>
      </c>
      <c r="C158" s="40" t="s">
        <v>79</v>
      </c>
      <c r="D158" s="41">
        <v>1264.77</v>
      </c>
      <c r="E158" s="41">
        <v>1205.23</v>
      </c>
      <c r="F158" s="41">
        <v>1167.73</v>
      </c>
      <c r="G158" s="41">
        <v>1173.82</v>
      </c>
      <c r="H158" s="41">
        <v>1244.3399999999999</v>
      </c>
      <c r="I158" s="41">
        <v>1407.11</v>
      </c>
      <c r="J158" s="41">
        <v>1658.28</v>
      </c>
      <c r="K158" s="41">
        <v>1826.6</v>
      </c>
      <c r="L158" s="41">
        <v>2039.5</v>
      </c>
      <c r="M158" s="41">
        <v>2126.14</v>
      </c>
      <c r="N158" s="41">
        <v>2166.89</v>
      </c>
      <c r="O158" s="41">
        <v>2219.98</v>
      </c>
      <c r="P158" s="41">
        <v>2168.4299999999998</v>
      </c>
      <c r="Q158" s="41">
        <v>2174.9</v>
      </c>
      <c r="R158" s="41">
        <v>2159.42</v>
      </c>
      <c r="S158" s="41">
        <v>2124.23</v>
      </c>
      <c r="T158" s="41">
        <v>2085.9499999999998</v>
      </c>
      <c r="U158" s="41">
        <v>2137.08</v>
      </c>
      <c r="V158" s="41">
        <v>2126.4899999999998</v>
      </c>
      <c r="W158" s="41">
        <v>2126.4</v>
      </c>
      <c r="X158" s="41">
        <v>2020.56</v>
      </c>
      <c r="Y158" s="41">
        <v>1884.43</v>
      </c>
      <c r="Z158" s="41">
        <v>1791.36</v>
      </c>
      <c r="AA158" s="41">
        <v>1581.51</v>
      </c>
    </row>
    <row r="159" spans="1:27" ht="12.75" hidden="1" customHeight="1" outlineLevel="1" x14ac:dyDescent="0.2">
      <c r="A159" s="99" t="s">
        <v>1809</v>
      </c>
      <c r="B159" s="60" t="s">
        <v>90</v>
      </c>
      <c r="C159" s="40" t="s">
        <v>79</v>
      </c>
      <c r="D159" s="41">
        <f t="shared" ref="D159:AA159" si="91">$D$9</f>
        <v>1071.42</v>
      </c>
      <c r="E159" s="41">
        <f t="shared" si="91"/>
        <v>1071.42</v>
      </c>
      <c r="F159" s="41">
        <f t="shared" si="91"/>
        <v>1071.42</v>
      </c>
      <c r="G159" s="41">
        <f t="shared" si="91"/>
        <v>1071.42</v>
      </c>
      <c r="H159" s="41">
        <f t="shared" si="91"/>
        <v>1071.42</v>
      </c>
      <c r="I159" s="41">
        <f t="shared" si="91"/>
        <v>1071.42</v>
      </c>
      <c r="J159" s="41">
        <f t="shared" si="91"/>
        <v>1071.42</v>
      </c>
      <c r="K159" s="41">
        <f t="shared" si="91"/>
        <v>1071.42</v>
      </c>
      <c r="L159" s="41">
        <f t="shared" si="91"/>
        <v>1071.42</v>
      </c>
      <c r="M159" s="41">
        <f t="shared" si="91"/>
        <v>1071.42</v>
      </c>
      <c r="N159" s="41">
        <f t="shared" si="91"/>
        <v>1071.42</v>
      </c>
      <c r="O159" s="41">
        <f t="shared" si="91"/>
        <v>1071.42</v>
      </c>
      <c r="P159" s="41">
        <f t="shared" si="91"/>
        <v>1071.42</v>
      </c>
      <c r="Q159" s="41">
        <f t="shared" si="91"/>
        <v>1071.42</v>
      </c>
      <c r="R159" s="41">
        <f t="shared" si="91"/>
        <v>1071.42</v>
      </c>
      <c r="S159" s="41">
        <f t="shared" si="91"/>
        <v>1071.42</v>
      </c>
      <c r="T159" s="41">
        <f t="shared" si="91"/>
        <v>1071.42</v>
      </c>
      <c r="U159" s="41">
        <f t="shared" si="91"/>
        <v>1071.42</v>
      </c>
      <c r="V159" s="41">
        <f t="shared" si="91"/>
        <v>1071.42</v>
      </c>
      <c r="W159" s="41">
        <f t="shared" si="91"/>
        <v>1071.42</v>
      </c>
      <c r="X159" s="41">
        <f t="shared" si="91"/>
        <v>1071.42</v>
      </c>
      <c r="Y159" s="41">
        <f t="shared" si="91"/>
        <v>1071.42</v>
      </c>
      <c r="Z159" s="41">
        <f t="shared" si="91"/>
        <v>1071.42</v>
      </c>
      <c r="AA159" s="41">
        <f t="shared" si="91"/>
        <v>1071.42</v>
      </c>
    </row>
    <row r="160" spans="1:27" ht="12.75" hidden="1" customHeight="1" outlineLevel="1" x14ac:dyDescent="0.2">
      <c r="A160" s="99" t="s">
        <v>1810</v>
      </c>
      <c r="B160" s="60" t="s">
        <v>83</v>
      </c>
      <c r="C160" s="40" t="s">
        <v>79</v>
      </c>
      <c r="D160" s="41">
        <v>3.72</v>
      </c>
      <c r="E160" s="41">
        <v>3.72</v>
      </c>
      <c r="F160" s="41">
        <v>3.72</v>
      </c>
      <c r="G160" s="41">
        <v>3.72</v>
      </c>
      <c r="H160" s="41">
        <v>3.72</v>
      </c>
      <c r="I160" s="41">
        <v>3.72</v>
      </c>
      <c r="J160" s="41">
        <v>3.72</v>
      </c>
      <c r="K160" s="41">
        <v>3.72</v>
      </c>
      <c r="L160" s="41">
        <v>3.72</v>
      </c>
      <c r="M160" s="41">
        <v>3.72</v>
      </c>
      <c r="N160" s="41">
        <v>3.72</v>
      </c>
      <c r="O160" s="41">
        <v>3.72</v>
      </c>
      <c r="P160" s="41">
        <v>3.72</v>
      </c>
      <c r="Q160" s="41">
        <v>3.72</v>
      </c>
      <c r="R160" s="41">
        <v>3.72</v>
      </c>
      <c r="S160" s="41">
        <v>3.72</v>
      </c>
      <c r="T160" s="41">
        <v>3.72</v>
      </c>
      <c r="U160" s="41">
        <v>3.72</v>
      </c>
      <c r="V160" s="41">
        <v>3.72</v>
      </c>
      <c r="W160" s="41">
        <v>3.72</v>
      </c>
      <c r="X160" s="41">
        <v>3.72</v>
      </c>
      <c r="Y160" s="41">
        <v>3.72</v>
      </c>
      <c r="Z160" s="41">
        <v>3.72</v>
      </c>
      <c r="AA160" s="41">
        <v>3.72</v>
      </c>
    </row>
    <row r="161" spans="1:27" ht="12.75" hidden="1" customHeight="1" outlineLevel="1" x14ac:dyDescent="0.2">
      <c r="A161" s="99" t="s">
        <v>1811</v>
      </c>
      <c r="B161" s="60" t="s">
        <v>81</v>
      </c>
      <c r="C161" s="40" t="s">
        <v>79</v>
      </c>
      <c r="D161" s="41">
        <f>$D$11</f>
        <v>264.79000000000002</v>
      </c>
      <c r="E161" s="41">
        <f t="shared" ref="E161:AA161" si="92">$D$11</f>
        <v>264.79000000000002</v>
      </c>
      <c r="F161" s="41">
        <f t="shared" si="92"/>
        <v>264.79000000000002</v>
      </c>
      <c r="G161" s="41">
        <f t="shared" si="92"/>
        <v>264.79000000000002</v>
      </c>
      <c r="H161" s="41">
        <f t="shared" si="92"/>
        <v>264.79000000000002</v>
      </c>
      <c r="I161" s="41">
        <f t="shared" si="92"/>
        <v>264.79000000000002</v>
      </c>
      <c r="J161" s="41">
        <f t="shared" si="92"/>
        <v>264.79000000000002</v>
      </c>
      <c r="K161" s="41">
        <f t="shared" si="92"/>
        <v>264.79000000000002</v>
      </c>
      <c r="L161" s="41">
        <f t="shared" si="92"/>
        <v>264.79000000000002</v>
      </c>
      <c r="M161" s="41">
        <f t="shared" si="92"/>
        <v>264.79000000000002</v>
      </c>
      <c r="N161" s="41">
        <f t="shared" si="92"/>
        <v>264.79000000000002</v>
      </c>
      <c r="O161" s="41">
        <f t="shared" si="92"/>
        <v>264.79000000000002</v>
      </c>
      <c r="P161" s="41">
        <f t="shared" si="92"/>
        <v>264.79000000000002</v>
      </c>
      <c r="Q161" s="41">
        <f t="shared" si="92"/>
        <v>264.79000000000002</v>
      </c>
      <c r="R161" s="41">
        <f t="shared" si="92"/>
        <v>264.79000000000002</v>
      </c>
      <c r="S161" s="41">
        <f t="shared" si="92"/>
        <v>264.79000000000002</v>
      </c>
      <c r="T161" s="41">
        <f t="shared" si="92"/>
        <v>264.79000000000002</v>
      </c>
      <c r="U161" s="41">
        <f t="shared" si="92"/>
        <v>264.79000000000002</v>
      </c>
      <c r="V161" s="41">
        <f t="shared" si="92"/>
        <v>264.79000000000002</v>
      </c>
      <c r="W161" s="41">
        <f t="shared" si="92"/>
        <v>264.79000000000002</v>
      </c>
      <c r="X161" s="41">
        <f t="shared" si="92"/>
        <v>264.79000000000002</v>
      </c>
      <c r="Y161" s="41">
        <f t="shared" si="92"/>
        <v>264.79000000000002</v>
      </c>
      <c r="Z161" s="41">
        <f t="shared" si="92"/>
        <v>264.79000000000002</v>
      </c>
      <c r="AA161" s="41">
        <f t="shared" si="92"/>
        <v>264.79000000000002</v>
      </c>
    </row>
    <row r="162" spans="1:27" ht="12.75" customHeight="1" collapsed="1" x14ac:dyDescent="0.2">
      <c r="A162" s="100"/>
      <c r="B162" s="101" t="s">
        <v>392</v>
      </c>
      <c r="C162" s="102"/>
      <c r="D162" s="103"/>
      <c r="E162" s="103"/>
      <c r="F162" s="103"/>
      <c r="G162" s="103"/>
      <c r="I162" s="36"/>
    </row>
    <row r="163" spans="1:27" ht="12.75" customHeight="1" x14ac:dyDescent="0.2">
      <c r="A163" s="100"/>
      <c r="B163" s="101" t="s">
        <v>392</v>
      </c>
      <c r="C163" s="102"/>
      <c r="D163" s="103"/>
      <c r="E163" s="103"/>
      <c r="F163" s="103"/>
      <c r="G163" s="103"/>
      <c r="I163" s="36"/>
    </row>
    <row r="164" spans="1:27" x14ac:dyDescent="0.2">
      <c r="A164" s="175" t="s">
        <v>393</v>
      </c>
      <c r="B164" s="176"/>
      <c r="C164" s="176"/>
      <c r="D164" s="176"/>
      <c r="E164" s="176"/>
      <c r="F164" s="176"/>
      <c r="G164" s="176"/>
      <c r="H164" s="176"/>
      <c r="I164" s="176"/>
      <c r="J164" s="176"/>
      <c r="K164" s="176"/>
      <c r="L164" s="176"/>
      <c r="M164" s="176"/>
      <c r="N164" s="176"/>
      <c r="O164" s="176"/>
      <c r="P164" s="176"/>
      <c r="Q164" s="176"/>
      <c r="R164" s="176"/>
      <c r="S164" s="176"/>
      <c r="T164" s="176"/>
      <c r="U164" s="176"/>
      <c r="V164" s="176"/>
      <c r="W164" s="176"/>
      <c r="X164" s="176"/>
      <c r="Y164" s="176"/>
      <c r="Z164" s="176"/>
      <c r="AA164" s="177"/>
    </row>
    <row r="165" spans="1:27" ht="27" customHeight="1" x14ac:dyDescent="0.2">
      <c r="A165" s="96" t="s">
        <v>64</v>
      </c>
      <c r="B165" s="97" t="s">
        <v>210</v>
      </c>
      <c r="C165" s="96" t="s">
        <v>211</v>
      </c>
      <c r="D165" s="97" t="s">
        <v>212</v>
      </c>
      <c r="E165" s="97" t="s">
        <v>213</v>
      </c>
      <c r="F165" s="97" t="s">
        <v>214</v>
      </c>
      <c r="G165" s="97" t="s">
        <v>215</v>
      </c>
      <c r="H165" s="97" t="s">
        <v>216</v>
      </c>
      <c r="I165" s="97" t="s">
        <v>217</v>
      </c>
      <c r="J165" s="97" t="s">
        <v>218</v>
      </c>
      <c r="K165" s="97" t="s">
        <v>219</v>
      </c>
      <c r="L165" s="97" t="s">
        <v>220</v>
      </c>
      <c r="M165" s="97" t="s">
        <v>221</v>
      </c>
      <c r="N165" s="97" t="s">
        <v>222</v>
      </c>
      <c r="O165" s="97" t="s">
        <v>223</v>
      </c>
      <c r="P165" s="97" t="s">
        <v>224</v>
      </c>
      <c r="Q165" s="97" t="s">
        <v>225</v>
      </c>
      <c r="R165" s="97" t="s">
        <v>226</v>
      </c>
      <c r="S165" s="97" t="s">
        <v>227</v>
      </c>
      <c r="T165" s="97" t="s">
        <v>228</v>
      </c>
      <c r="U165" s="97" t="s">
        <v>229</v>
      </c>
      <c r="V165" s="97" t="s">
        <v>230</v>
      </c>
      <c r="W165" s="97" t="s">
        <v>231</v>
      </c>
      <c r="X165" s="97" t="s">
        <v>232</v>
      </c>
      <c r="Y165" s="97" t="s">
        <v>233</v>
      </c>
      <c r="Z165" s="97" t="s">
        <v>234</v>
      </c>
      <c r="AA165" s="97" t="s">
        <v>235</v>
      </c>
    </row>
    <row r="166" spans="1:27" x14ac:dyDescent="0.2">
      <c r="A166" s="98" t="s">
        <v>1812</v>
      </c>
      <c r="B166" s="25" t="str">
        <f>"01"&amp;"."&amp;$B$800&amp;"."&amp;$B$801</f>
        <v>01.01.2024</v>
      </c>
      <c r="C166" s="88" t="s">
        <v>76</v>
      </c>
      <c r="D166" s="89">
        <f>ROUND(((D167+D168+D170+D169)/1000),5)</f>
        <v>3.0514899999999998</v>
      </c>
      <c r="E166" s="89">
        <f>ROUND(((E167+E168+E170+E169)/1000),5)</f>
        <v>2.9814500000000002</v>
      </c>
      <c r="F166" s="89">
        <f>ROUND(((F167+F168+F170+F169)/1000),5)</f>
        <v>2.97458</v>
      </c>
      <c r="G166" s="89">
        <f t="shared" ref="G166:AA166" si="93">ROUND(((G167+G168+G170+G169)/1000),5)</f>
        <v>2.8822000000000001</v>
      </c>
      <c r="H166" s="89">
        <f t="shared" si="93"/>
        <v>2.8433000000000002</v>
      </c>
      <c r="I166" s="89">
        <f t="shared" si="93"/>
        <v>2.8460700000000001</v>
      </c>
      <c r="J166" s="89">
        <f t="shared" si="93"/>
        <v>2.89377</v>
      </c>
      <c r="K166" s="89">
        <f t="shared" si="93"/>
        <v>2.8810099999999998</v>
      </c>
      <c r="L166" s="89">
        <f t="shared" si="93"/>
        <v>2.7551999999999999</v>
      </c>
      <c r="M166" s="89">
        <f t="shared" si="93"/>
        <v>2.8279899999999998</v>
      </c>
      <c r="N166" s="89">
        <f t="shared" si="93"/>
        <v>2.9782000000000002</v>
      </c>
      <c r="O166" s="89">
        <f t="shared" si="93"/>
        <v>3.0027200000000001</v>
      </c>
      <c r="P166" s="89">
        <f t="shared" si="93"/>
        <v>3.0346500000000001</v>
      </c>
      <c r="Q166" s="89">
        <f t="shared" si="93"/>
        <v>3.0643600000000002</v>
      </c>
      <c r="R166" s="89">
        <f t="shared" si="93"/>
        <v>3.0750299999999999</v>
      </c>
      <c r="S166" s="89">
        <f t="shared" si="93"/>
        <v>3.11503</v>
      </c>
      <c r="T166" s="89">
        <f t="shared" si="93"/>
        <v>3.1499299999999999</v>
      </c>
      <c r="U166" s="89">
        <f t="shared" si="93"/>
        <v>3.1767400000000001</v>
      </c>
      <c r="V166" s="89">
        <f t="shared" si="93"/>
        <v>3.1807500000000002</v>
      </c>
      <c r="W166" s="89">
        <f t="shared" si="93"/>
        <v>3.1786699999999999</v>
      </c>
      <c r="X166" s="89">
        <f t="shared" si="93"/>
        <v>3.1820200000000001</v>
      </c>
      <c r="Y166" s="89">
        <f t="shared" si="93"/>
        <v>3.1773899999999999</v>
      </c>
      <c r="Z166" s="89">
        <f t="shared" si="93"/>
        <v>3.1111300000000002</v>
      </c>
      <c r="AA166" s="89">
        <f t="shared" si="93"/>
        <v>3.01797</v>
      </c>
    </row>
    <row r="167" spans="1:27" ht="12.75" hidden="1" customHeight="1" outlineLevel="1" x14ac:dyDescent="0.2">
      <c r="A167" s="99" t="s">
        <v>1813</v>
      </c>
      <c r="B167" s="60" t="s">
        <v>238</v>
      </c>
      <c r="C167" s="40" t="s">
        <v>79</v>
      </c>
      <c r="D167" s="41">
        <v>1066.01</v>
      </c>
      <c r="E167" s="41">
        <v>995.97</v>
      </c>
      <c r="F167" s="41">
        <v>989.1</v>
      </c>
      <c r="G167" s="41">
        <v>896.72</v>
      </c>
      <c r="H167" s="41">
        <v>857.82</v>
      </c>
      <c r="I167" s="41">
        <v>860.59</v>
      </c>
      <c r="J167" s="41">
        <v>908.29</v>
      </c>
      <c r="K167" s="41">
        <v>895.53</v>
      </c>
      <c r="L167" s="41">
        <v>769.72</v>
      </c>
      <c r="M167" s="41">
        <v>842.51</v>
      </c>
      <c r="N167" s="41">
        <v>992.72</v>
      </c>
      <c r="O167" s="41">
        <v>1017.24</v>
      </c>
      <c r="P167" s="41">
        <v>1049.17</v>
      </c>
      <c r="Q167" s="41">
        <v>1078.8800000000001</v>
      </c>
      <c r="R167" s="41">
        <v>1089.55</v>
      </c>
      <c r="S167" s="41">
        <v>1129.55</v>
      </c>
      <c r="T167" s="41">
        <v>1164.45</v>
      </c>
      <c r="U167" s="41">
        <v>1191.26</v>
      </c>
      <c r="V167" s="41">
        <v>1195.27</v>
      </c>
      <c r="W167" s="41">
        <v>1193.19</v>
      </c>
      <c r="X167" s="41">
        <v>1196.54</v>
      </c>
      <c r="Y167" s="41">
        <v>1191.9100000000001</v>
      </c>
      <c r="Z167" s="41">
        <v>1125.6500000000001</v>
      </c>
      <c r="AA167" s="41">
        <v>1032.49</v>
      </c>
    </row>
    <row r="168" spans="1:27" ht="12.75" hidden="1" customHeight="1" outlineLevel="1" x14ac:dyDescent="0.2">
      <c r="A168" s="99" t="s">
        <v>1814</v>
      </c>
      <c r="B168" s="60" t="s">
        <v>90</v>
      </c>
      <c r="C168" s="40" t="s">
        <v>79</v>
      </c>
      <c r="D168" s="41">
        <v>1716.97</v>
      </c>
      <c r="E168" s="41">
        <f>$D$168</f>
        <v>1716.97</v>
      </c>
      <c r="F168" s="41">
        <f t="shared" ref="F168:AA168" si="94">$D$168</f>
        <v>1716.97</v>
      </c>
      <c r="G168" s="41">
        <f t="shared" si="94"/>
        <v>1716.97</v>
      </c>
      <c r="H168" s="41">
        <f t="shared" si="94"/>
        <v>1716.97</v>
      </c>
      <c r="I168" s="41">
        <f t="shared" si="94"/>
        <v>1716.97</v>
      </c>
      <c r="J168" s="41">
        <f t="shared" si="94"/>
        <v>1716.97</v>
      </c>
      <c r="K168" s="41">
        <f t="shared" si="94"/>
        <v>1716.97</v>
      </c>
      <c r="L168" s="41">
        <f t="shared" si="94"/>
        <v>1716.97</v>
      </c>
      <c r="M168" s="41">
        <f t="shared" si="94"/>
        <v>1716.97</v>
      </c>
      <c r="N168" s="41">
        <f t="shared" si="94"/>
        <v>1716.97</v>
      </c>
      <c r="O168" s="41">
        <f t="shared" si="94"/>
        <v>1716.97</v>
      </c>
      <c r="P168" s="41">
        <f t="shared" si="94"/>
        <v>1716.97</v>
      </c>
      <c r="Q168" s="41">
        <f t="shared" si="94"/>
        <v>1716.97</v>
      </c>
      <c r="R168" s="41">
        <f t="shared" si="94"/>
        <v>1716.97</v>
      </c>
      <c r="S168" s="41">
        <f t="shared" si="94"/>
        <v>1716.97</v>
      </c>
      <c r="T168" s="41">
        <f t="shared" si="94"/>
        <v>1716.97</v>
      </c>
      <c r="U168" s="41">
        <f t="shared" si="94"/>
        <v>1716.97</v>
      </c>
      <c r="V168" s="41">
        <f t="shared" si="94"/>
        <v>1716.97</v>
      </c>
      <c r="W168" s="41">
        <f t="shared" si="94"/>
        <v>1716.97</v>
      </c>
      <c r="X168" s="41">
        <f t="shared" si="94"/>
        <v>1716.97</v>
      </c>
      <c r="Y168" s="41">
        <f t="shared" si="94"/>
        <v>1716.97</v>
      </c>
      <c r="Z168" s="41">
        <f t="shared" si="94"/>
        <v>1716.97</v>
      </c>
      <c r="AA168" s="41">
        <f t="shared" si="94"/>
        <v>1716.97</v>
      </c>
    </row>
    <row r="169" spans="1:27" ht="12.75" hidden="1" customHeight="1" outlineLevel="1" x14ac:dyDescent="0.2">
      <c r="A169" s="99" t="s">
        <v>1815</v>
      </c>
      <c r="B169" s="60" t="s">
        <v>83</v>
      </c>
      <c r="C169" s="40" t="s">
        <v>79</v>
      </c>
      <c r="D169" s="41">
        <v>3.72</v>
      </c>
      <c r="E169" s="41">
        <v>3.72</v>
      </c>
      <c r="F169" s="41">
        <v>3.72</v>
      </c>
      <c r="G169" s="41">
        <v>3.72</v>
      </c>
      <c r="H169" s="41">
        <v>3.72</v>
      </c>
      <c r="I169" s="41">
        <v>3.72</v>
      </c>
      <c r="J169" s="41">
        <v>3.72</v>
      </c>
      <c r="K169" s="41">
        <v>3.72</v>
      </c>
      <c r="L169" s="41">
        <v>3.72</v>
      </c>
      <c r="M169" s="41">
        <v>3.72</v>
      </c>
      <c r="N169" s="41">
        <v>3.72</v>
      </c>
      <c r="O169" s="41">
        <v>3.72</v>
      </c>
      <c r="P169" s="41">
        <v>3.72</v>
      </c>
      <c r="Q169" s="41">
        <v>3.72</v>
      </c>
      <c r="R169" s="41">
        <v>3.72</v>
      </c>
      <c r="S169" s="41">
        <v>3.72</v>
      </c>
      <c r="T169" s="41">
        <v>3.72</v>
      </c>
      <c r="U169" s="41">
        <v>3.72</v>
      </c>
      <c r="V169" s="41">
        <v>3.72</v>
      </c>
      <c r="W169" s="41">
        <v>3.72</v>
      </c>
      <c r="X169" s="41">
        <v>3.72</v>
      </c>
      <c r="Y169" s="41">
        <v>3.72</v>
      </c>
      <c r="Z169" s="41">
        <v>3.72</v>
      </c>
      <c r="AA169" s="41">
        <v>3.72</v>
      </c>
    </row>
    <row r="170" spans="1:27" ht="12.75" hidden="1" customHeight="1" outlineLevel="1" x14ac:dyDescent="0.2">
      <c r="A170" s="99" t="s">
        <v>1816</v>
      </c>
      <c r="B170" s="60" t="s">
        <v>81</v>
      </c>
      <c r="C170" s="40" t="s">
        <v>79</v>
      </c>
      <c r="D170" s="41">
        <f>$D$11</f>
        <v>264.79000000000002</v>
      </c>
      <c r="E170" s="41">
        <f t="shared" ref="E170:AA170" si="95">$D$11</f>
        <v>264.79000000000002</v>
      </c>
      <c r="F170" s="41">
        <f t="shared" si="95"/>
        <v>264.79000000000002</v>
      </c>
      <c r="G170" s="41">
        <f t="shared" si="95"/>
        <v>264.79000000000002</v>
      </c>
      <c r="H170" s="41">
        <f t="shared" si="95"/>
        <v>264.79000000000002</v>
      </c>
      <c r="I170" s="41">
        <f t="shared" si="95"/>
        <v>264.79000000000002</v>
      </c>
      <c r="J170" s="41">
        <f t="shared" si="95"/>
        <v>264.79000000000002</v>
      </c>
      <c r="K170" s="41">
        <f t="shared" si="95"/>
        <v>264.79000000000002</v>
      </c>
      <c r="L170" s="41">
        <f t="shared" si="95"/>
        <v>264.79000000000002</v>
      </c>
      <c r="M170" s="41">
        <f t="shared" si="95"/>
        <v>264.79000000000002</v>
      </c>
      <c r="N170" s="41">
        <f t="shared" si="95"/>
        <v>264.79000000000002</v>
      </c>
      <c r="O170" s="41">
        <f t="shared" si="95"/>
        <v>264.79000000000002</v>
      </c>
      <c r="P170" s="41">
        <f t="shared" si="95"/>
        <v>264.79000000000002</v>
      </c>
      <c r="Q170" s="41">
        <f t="shared" si="95"/>
        <v>264.79000000000002</v>
      </c>
      <c r="R170" s="41">
        <f t="shared" si="95"/>
        <v>264.79000000000002</v>
      </c>
      <c r="S170" s="41">
        <f t="shared" si="95"/>
        <v>264.79000000000002</v>
      </c>
      <c r="T170" s="41">
        <f t="shared" si="95"/>
        <v>264.79000000000002</v>
      </c>
      <c r="U170" s="41">
        <f t="shared" si="95"/>
        <v>264.79000000000002</v>
      </c>
      <c r="V170" s="41">
        <f t="shared" si="95"/>
        <v>264.79000000000002</v>
      </c>
      <c r="W170" s="41">
        <f t="shared" si="95"/>
        <v>264.79000000000002</v>
      </c>
      <c r="X170" s="41">
        <f t="shared" si="95"/>
        <v>264.79000000000002</v>
      </c>
      <c r="Y170" s="41">
        <f t="shared" si="95"/>
        <v>264.79000000000002</v>
      </c>
      <c r="Z170" s="41">
        <f t="shared" si="95"/>
        <v>264.79000000000002</v>
      </c>
      <c r="AA170" s="41">
        <f t="shared" si="95"/>
        <v>264.79000000000002</v>
      </c>
    </row>
    <row r="171" spans="1:27" collapsed="1" x14ac:dyDescent="0.2">
      <c r="A171" s="98" t="s">
        <v>1817</v>
      </c>
      <c r="B171" s="25" t="str">
        <f>"02"&amp;"."&amp;$B$800&amp;"."&amp;$B$801</f>
        <v>02.01.2024</v>
      </c>
      <c r="C171" s="88" t="s">
        <v>76</v>
      </c>
      <c r="D171" s="89">
        <f>ROUND(((D172+D173+D175+D174)/1000),5)</f>
        <v>3.05864</v>
      </c>
      <c r="E171" s="89">
        <f>ROUND(((E172+E173+E175+E174)/1000),5)</f>
        <v>2.9243299999999999</v>
      </c>
      <c r="F171" s="89">
        <f>ROUND(((F172+F173+F175+F174)/1000),5)</f>
        <v>2.7971599999999999</v>
      </c>
      <c r="G171" s="89">
        <f t="shared" ref="G171:AA171" si="96">ROUND(((G172+G173+G175+G174)/1000),5)</f>
        <v>2.7536299999999998</v>
      </c>
      <c r="H171" s="89">
        <f t="shared" si="96"/>
        <v>2.7525200000000001</v>
      </c>
      <c r="I171" s="89">
        <f t="shared" si="96"/>
        <v>2.79142</v>
      </c>
      <c r="J171" s="89">
        <f t="shared" si="96"/>
        <v>2.8622700000000001</v>
      </c>
      <c r="K171" s="89">
        <f t="shared" si="96"/>
        <v>3.05559</v>
      </c>
      <c r="L171" s="89">
        <f t="shared" si="96"/>
        <v>3.1289799999999999</v>
      </c>
      <c r="M171" s="89">
        <f t="shared" si="96"/>
        <v>3.2699099999999999</v>
      </c>
      <c r="N171" s="89">
        <f t="shared" si="96"/>
        <v>3.4509300000000001</v>
      </c>
      <c r="O171" s="89">
        <f t="shared" si="96"/>
        <v>3.4846200000000001</v>
      </c>
      <c r="P171" s="89">
        <f t="shared" si="96"/>
        <v>3.4925299999999999</v>
      </c>
      <c r="Q171" s="89">
        <f t="shared" si="96"/>
        <v>3.4956700000000001</v>
      </c>
      <c r="R171" s="89">
        <f t="shared" si="96"/>
        <v>3.4697</v>
      </c>
      <c r="S171" s="89">
        <f t="shared" si="96"/>
        <v>3.47221</v>
      </c>
      <c r="T171" s="89">
        <f t="shared" si="96"/>
        <v>3.5262600000000002</v>
      </c>
      <c r="U171" s="89">
        <f t="shared" si="96"/>
        <v>3.5603699999999998</v>
      </c>
      <c r="V171" s="89">
        <f t="shared" si="96"/>
        <v>3.5706699999999998</v>
      </c>
      <c r="W171" s="89">
        <f t="shared" si="96"/>
        <v>3.5694400000000002</v>
      </c>
      <c r="X171" s="89">
        <f t="shared" si="96"/>
        <v>3.5750999999999999</v>
      </c>
      <c r="Y171" s="89">
        <f t="shared" si="96"/>
        <v>3.5513599999999999</v>
      </c>
      <c r="Z171" s="89">
        <f t="shared" si="96"/>
        <v>3.4106299999999998</v>
      </c>
      <c r="AA171" s="89">
        <f t="shared" si="96"/>
        <v>3.1849799999999999</v>
      </c>
    </row>
    <row r="172" spans="1:27" ht="12.75" hidden="1" customHeight="1" outlineLevel="1" x14ac:dyDescent="0.2">
      <c r="A172" s="99" t="s">
        <v>1818</v>
      </c>
      <c r="B172" s="60" t="s">
        <v>238</v>
      </c>
      <c r="C172" s="40" t="s">
        <v>79</v>
      </c>
      <c r="D172" s="41">
        <v>1073.1600000000001</v>
      </c>
      <c r="E172" s="41">
        <v>938.85</v>
      </c>
      <c r="F172" s="41">
        <v>811.68</v>
      </c>
      <c r="G172" s="41">
        <v>768.15</v>
      </c>
      <c r="H172" s="41">
        <v>767.04</v>
      </c>
      <c r="I172" s="41">
        <v>805.94</v>
      </c>
      <c r="J172" s="41">
        <v>876.79</v>
      </c>
      <c r="K172" s="41">
        <v>1070.1099999999999</v>
      </c>
      <c r="L172" s="41">
        <v>1143.5</v>
      </c>
      <c r="M172" s="41">
        <v>1284.43</v>
      </c>
      <c r="N172" s="41">
        <v>1465.45</v>
      </c>
      <c r="O172" s="41">
        <v>1499.14</v>
      </c>
      <c r="P172" s="41">
        <v>1507.05</v>
      </c>
      <c r="Q172" s="41">
        <v>1510.19</v>
      </c>
      <c r="R172" s="41">
        <v>1484.22</v>
      </c>
      <c r="S172" s="41">
        <v>1486.73</v>
      </c>
      <c r="T172" s="41">
        <v>1540.78</v>
      </c>
      <c r="U172" s="41">
        <v>1574.89</v>
      </c>
      <c r="V172" s="41">
        <v>1585.19</v>
      </c>
      <c r="W172" s="41">
        <v>1583.96</v>
      </c>
      <c r="X172" s="41">
        <v>1589.62</v>
      </c>
      <c r="Y172" s="41">
        <v>1565.88</v>
      </c>
      <c r="Z172" s="41">
        <v>1425.15</v>
      </c>
      <c r="AA172" s="41">
        <v>1199.5</v>
      </c>
    </row>
    <row r="173" spans="1:27" ht="12.75" hidden="1" customHeight="1" outlineLevel="1" x14ac:dyDescent="0.2">
      <c r="A173" s="99" t="s">
        <v>1819</v>
      </c>
      <c r="B173" s="60" t="s">
        <v>90</v>
      </c>
      <c r="C173" s="40" t="s">
        <v>79</v>
      </c>
      <c r="D173" s="41">
        <f>$D$168</f>
        <v>1716.97</v>
      </c>
      <c r="E173" s="41">
        <f>$D$168</f>
        <v>1716.97</v>
      </c>
      <c r="F173" s="41">
        <f t="shared" ref="F173:AA173" si="97">$D$168</f>
        <v>1716.97</v>
      </c>
      <c r="G173" s="41">
        <f t="shared" si="97"/>
        <v>1716.97</v>
      </c>
      <c r="H173" s="41">
        <f t="shared" si="97"/>
        <v>1716.97</v>
      </c>
      <c r="I173" s="41">
        <f t="shared" si="97"/>
        <v>1716.97</v>
      </c>
      <c r="J173" s="41">
        <f t="shared" si="97"/>
        <v>1716.97</v>
      </c>
      <c r="K173" s="41">
        <f t="shared" si="97"/>
        <v>1716.97</v>
      </c>
      <c r="L173" s="41">
        <f t="shared" si="97"/>
        <v>1716.97</v>
      </c>
      <c r="M173" s="41">
        <f t="shared" si="97"/>
        <v>1716.97</v>
      </c>
      <c r="N173" s="41">
        <f t="shared" si="97"/>
        <v>1716.97</v>
      </c>
      <c r="O173" s="41">
        <f t="shared" si="97"/>
        <v>1716.97</v>
      </c>
      <c r="P173" s="41">
        <f t="shared" si="97"/>
        <v>1716.97</v>
      </c>
      <c r="Q173" s="41">
        <f t="shared" si="97"/>
        <v>1716.97</v>
      </c>
      <c r="R173" s="41">
        <f t="shared" si="97"/>
        <v>1716.97</v>
      </c>
      <c r="S173" s="41">
        <f t="shared" si="97"/>
        <v>1716.97</v>
      </c>
      <c r="T173" s="41">
        <f t="shared" si="97"/>
        <v>1716.97</v>
      </c>
      <c r="U173" s="41">
        <f t="shared" si="97"/>
        <v>1716.97</v>
      </c>
      <c r="V173" s="41">
        <f t="shared" si="97"/>
        <v>1716.97</v>
      </c>
      <c r="W173" s="41">
        <f t="shared" si="97"/>
        <v>1716.97</v>
      </c>
      <c r="X173" s="41">
        <f t="shared" si="97"/>
        <v>1716.97</v>
      </c>
      <c r="Y173" s="41">
        <f t="shared" si="97"/>
        <v>1716.97</v>
      </c>
      <c r="Z173" s="41">
        <f t="shared" si="97"/>
        <v>1716.97</v>
      </c>
      <c r="AA173" s="41">
        <f t="shared" si="97"/>
        <v>1716.97</v>
      </c>
    </row>
    <row r="174" spans="1:27" ht="12.75" hidden="1" customHeight="1" outlineLevel="1" x14ac:dyDescent="0.2">
      <c r="A174" s="99" t="s">
        <v>1820</v>
      </c>
      <c r="B174" s="60" t="s">
        <v>83</v>
      </c>
      <c r="C174" s="40" t="s">
        <v>79</v>
      </c>
      <c r="D174" s="41">
        <v>3.72</v>
      </c>
      <c r="E174" s="41">
        <v>3.72</v>
      </c>
      <c r="F174" s="41">
        <v>3.72</v>
      </c>
      <c r="G174" s="41">
        <v>3.72</v>
      </c>
      <c r="H174" s="41">
        <v>3.72</v>
      </c>
      <c r="I174" s="41">
        <v>3.72</v>
      </c>
      <c r="J174" s="41">
        <v>3.72</v>
      </c>
      <c r="K174" s="41">
        <v>3.72</v>
      </c>
      <c r="L174" s="41">
        <v>3.72</v>
      </c>
      <c r="M174" s="41">
        <v>3.72</v>
      </c>
      <c r="N174" s="41">
        <v>3.72</v>
      </c>
      <c r="O174" s="41">
        <v>3.72</v>
      </c>
      <c r="P174" s="41">
        <v>3.72</v>
      </c>
      <c r="Q174" s="41">
        <v>3.72</v>
      </c>
      <c r="R174" s="41">
        <v>3.72</v>
      </c>
      <c r="S174" s="41">
        <v>3.72</v>
      </c>
      <c r="T174" s="41">
        <v>3.72</v>
      </c>
      <c r="U174" s="41">
        <v>3.72</v>
      </c>
      <c r="V174" s="41">
        <v>3.72</v>
      </c>
      <c r="W174" s="41">
        <v>3.72</v>
      </c>
      <c r="X174" s="41">
        <v>3.72</v>
      </c>
      <c r="Y174" s="41">
        <v>3.72</v>
      </c>
      <c r="Z174" s="41">
        <v>3.72</v>
      </c>
      <c r="AA174" s="41">
        <v>3.72</v>
      </c>
    </row>
    <row r="175" spans="1:27" ht="12.75" hidden="1" customHeight="1" outlineLevel="1" x14ac:dyDescent="0.2">
      <c r="A175" s="99" t="s">
        <v>1821</v>
      </c>
      <c r="B175" s="60" t="s">
        <v>81</v>
      </c>
      <c r="C175" s="40" t="s">
        <v>79</v>
      </c>
      <c r="D175" s="41">
        <f>$D$11</f>
        <v>264.79000000000002</v>
      </c>
      <c r="E175" s="41">
        <f t="shared" ref="E175:AA175" si="98">$D$11</f>
        <v>264.79000000000002</v>
      </c>
      <c r="F175" s="41">
        <f t="shared" si="98"/>
        <v>264.79000000000002</v>
      </c>
      <c r="G175" s="41">
        <f t="shared" si="98"/>
        <v>264.79000000000002</v>
      </c>
      <c r="H175" s="41">
        <f t="shared" si="98"/>
        <v>264.79000000000002</v>
      </c>
      <c r="I175" s="41">
        <f t="shared" si="98"/>
        <v>264.79000000000002</v>
      </c>
      <c r="J175" s="41">
        <f t="shared" si="98"/>
        <v>264.79000000000002</v>
      </c>
      <c r="K175" s="41">
        <f t="shared" si="98"/>
        <v>264.79000000000002</v>
      </c>
      <c r="L175" s="41">
        <f t="shared" si="98"/>
        <v>264.79000000000002</v>
      </c>
      <c r="M175" s="41">
        <f t="shared" si="98"/>
        <v>264.79000000000002</v>
      </c>
      <c r="N175" s="41">
        <f t="shared" si="98"/>
        <v>264.79000000000002</v>
      </c>
      <c r="O175" s="41">
        <f t="shared" si="98"/>
        <v>264.79000000000002</v>
      </c>
      <c r="P175" s="41">
        <f t="shared" si="98"/>
        <v>264.79000000000002</v>
      </c>
      <c r="Q175" s="41">
        <f t="shared" si="98"/>
        <v>264.79000000000002</v>
      </c>
      <c r="R175" s="41">
        <f t="shared" si="98"/>
        <v>264.79000000000002</v>
      </c>
      <c r="S175" s="41">
        <f t="shared" si="98"/>
        <v>264.79000000000002</v>
      </c>
      <c r="T175" s="41">
        <f t="shared" si="98"/>
        <v>264.79000000000002</v>
      </c>
      <c r="U175" s="41">
        <f t="shared" si="98"/>
        <v>264.79000000000002</v>
      </c>
      <c r="V175" s="41">
        <f t="shared" si="98"/>
        <v>264.79000000000002</v>
      </c>
      <c r="W175" s="41">
        <f t="shared" si="98"/>
        <v>264.79000000000002</v>
      </c>
      <c r="X175" s="41">
        <f t="shared" si="98"/>
        <v>264.79000000000002</v>
      </c>
      <c r="Y175" s="41">
        <f t="shared" si="98"/>
        <v>264.79000000000002</v>
      </c>
      <c r="Z175" s="41">
        <f t="shared" si="98"/>
        <v>264.79000000000002</v>
      </c>
      <c r="AA175" s="41">
        <f t="shared" si="98"/>
        <v>264.79000000000002</v>
      </c>
    </row>
    <row r="176" spans="1:27" ht="12.75" customHeight="1" collapsed="1" x14ac:dyDescent="0.2">
      <c r="A176" s="98" t="s">
        <v>1822</v>
      </c>
      <c r="B176" s="25" t="str">
        <f>"03"&amp;"."&amp;$B$800&amp;"."&amp;$B$801</f>
        <v>03.01.2024</v>
      </c>
      <c r="C176" s="88" t="s">
        <v>76</v>
      </c>
      <c r="D176" s="89">
        <f>ROUND(((D177+D178+D180+D179)/1000),5)</f>
        <v>3.0690300000000001</v>
      </c>
      <c r="E176" s="89">
        <f>ROUND(((E177+E178+E180+E179)/1000),5)</f>
        <v>2.99546</v>
      </c>
      <c r="F176" s="89">
        <f>ROUND(((F177+F178+F180+F179)/1000),5)</f>
        <v>2.9705699999999999</v>
      </c>
      <c r="G176" s="89">
        <f t="shared" ref="G176:AA176" si="99">ROUND(((G177+G178+G180+G179)/1000),5)</f>
        <v>2.9312800000000001</v>
      </c>
      <c r="H176" s="89">
        <f t="shared" si="99"/>
        <v>2.9109500000000001</v>
      </c>
      <c r="I176" s="89">
        <f t="shared" si="99"/>
        <v>2.9916999999999998</v>
      </c>
      <c r="J176" s="89">
        <f t="shared" si="99"/>
        <v>3.0543200000000001</v>
      </c>
      <c r="K176" s="89">
        <f t="shared" si="99"/>
        <v>3.1783600000000001</v>
      </c>
      <c r="L176" s="89">
        <f t="shared" si="99"/>
        <v>3.3179099999999999</v>
      </c>
      <c r="M176" s="89">
        <f t="shared" si="99"/>
        <v>3.50691</v>
      </c>
      <c r="N176" s="89">
        <f t="shared" si="99"/>
        <v>3.5981200000000002</v>
      </c>
      <c r="O176" s="89">
        <f t="shared" si="99"/>
        <v>3.6307900000000002</v>
      </c>
      <c r="P176" s="89">
        <f t="shared" si="99"/>
        <v>3.6275900000000001</v>
      </c>
      <c r="Q176" s="89">
        <f t="shared" si="99"/>
        <v>3.6252599999999999</v>
      </c>
      <c r="R176" s="89">
        <f t="shared" si="99"/>
        <v>3.5762200000000002</v>
      </c>
      <c r="S176" s="89">
        <f t="shared" si="99"/>
        <v>3.5630299999999999</v>
      </c>
      <c r="T176" s="89">
        <f t="shared" si="99"/>
        <v>3.6332</v>
      </c>
      <c r="U176" s="89">
        <f t="shared" si="99"/>
        <v>3.67835</v>
      </c>
      <c r="V176" s="89">
        <f t="shared" si="99"/>
        <v>3.6889400000000001</v>
      </c>
      <c r="W176" s="89">
        <f t="shared" si="99"/>
        <v>3.6708400000000001</v>
      </c>
      <c r="X176" s="89">
        <f t="shared" si="99"/>
        <v>3.6407600000000002</v>
      </c>
      <c r="Y176" s="89">
        <f t="shared" si="99"/>
        <v>3.5321099999999999</v>
      </c>
      <c r="Z176" s="89">
        <f t="shared" si="99"/>
        <v>3.3494999999999999</v>
      </c>
      <c r="AA176" s="89">
        <f t="shared" si="99"/>
        <v>3.1767500000000002</v>
      </c>
    </row>
    <row r="177" spans="1:27" ht="12.75" hidden="1" customHeight="1" outlineLevel="1" x14ac:dyDescent="0.2">
      <c r="A177" s="99" t="s">
        <v>1823</v>
      </c>
      <c r="B177" s="60" t="s">
        <v>238</v>
      </c>
      <c r="C177" s="40" t="s">
        <v>79</v>
      </c>
      <c r="D177" s="41">
        <v>1083.55</v>
      </c>
      <c r="E177" s="41">
        <v>1009.98</v>
      </c>
      <c r="F177" s="41">
        <v>985.09</v>
      </c>
      <c r="G177" s="41">
        <v>945.8</v>
      </c>
      <c r="H177" s="41">
        <v>925.47</v>
      </c>
      <c r="I177" s="41">
        <v>1006.22</v>
      </c>
      <c r="J177" s="41">
        <v>1068.8399999999999</v>
      </c>
      <c r="K177" s="41">
        <v>1192.8800000000001</v>
      </c>
      <c r="L177" s="41">
        <v>1332.43</v>
      </c>
      <c r="M177" s="41">
        <v>1521.43</v>
      </c>
      <c r="N177" s="41">
        <v>1612.64</v>
      </c>
      <c r="O177" s="41">
        <v>1645.31</v>
      </c>
      <c r="P177" s="41">
        <v>1642.11</v>
      </c>
      <c r="Q177" s="41">
        <v>1639.78</v>
      </c>
      <c r="R177" s="41">
        <v>1590.74</v>
      </c>
      <c r="S177" s="41">
        <v>1577.55</v>
      </c>
      <c r="T177" s="41">
        <v>1647.72</v>
      </c>
      <c r="U177" s="41">
        <v>1692.87</v>
      </c>
      <c r="V177" s="41">
        <v>1703.46</v>
      </c>
      <c r="W177" s="41">
        <v>1685.36</v>
      </c>
      <c r="X177" s="41">
        <v>1655.28</v>
      </c>
      <c r="Y177" s="41">
        <v>1546.63</v>
      </c>
      <c r="Z177" s="41">
        <v>1364.02</v>
      </c>
      <c r="AA177" s="41">
        <v>1191.27</v>
      </c>
    </row>
    <row r="178" spans="1:27" ht="12.75" hidden="1" customHeight="1" outlineLevel="1" x14ac:dyDescent="0.2">
      <c r="A178" s="99" t="s">
        <v>1824</v>
      </c>
      <c r="B178" s="60" t="s">
        <v>90</v>
      </c>
      <c r="C178" s="40" t="s">
        <v>79</v>
      </c>
      <c r="D178" s="41">
        <f>$D$168</f>
        <v>1716.97</v>
      </c>
      <c r="E178" s="41">
        <f>$D$168</f>
        <v>1716.97</v>
      </c>
      <c r="F178" s="41">
        <f t="shared" ref="F178:AA178" si="100">$D$168</f>
        <v>1716.97</v>
      </c>
      <c r="G178" s="41">
        <f t="shared" si="100"/>
        <v>1716.97</v>
      </c>
      <c r="H178" s="41">
        <f t="shared" si="100"/>
        <v>1716.97</v>
      </c>
      <c r="I178" s="41">
        <f t="shared" si="100"/>
        <v>1716.97</v>
      </c>
      <c r="J178" s="41">
        <f t="shared" si="100"/>
        <v>1716.97</v>
      </c>
      <c r="K178" s="41">
        <f t="shared" si="100"/>
        <v>1716.97</v>
      </c>
      <c r="L178" s="41">
        <f t="shared" si="100"/>
        <v>1716.97</v>
      </c>
      <c r="M178" s="41">
        <f t="shared" si="100"/>
        <v>1716.97</v>
      </c>
      <c r="N178" s="41">
        <f t="shared" si="100"/>
        <v>1716.97</v>
      </c>
      <c r="O178" s="41">
        <f t="shared" si="100"/>
        <v>1716.97</v>
      </c>
      <c r="P178" s="41">
        <f t="shared" si="100"/>
        <v>1716.97</v>
      </c>
      <c r="Q178" s="41">
        <f t="shared" si="100"/>
        <v>1716.97</v>
      </c>
      <c r="R178" s="41">
        <f t="shared" si="100"/>
        <v>1716.97</v>
      </c>
      <c r="S178" s="41">
        <f t="shared" si="100"/>
        <v>1716.97</v>
      </c>
      <c r="T178" s="41">
        <f t="shared" si="100"/>
        <v>1716.97</v>
      </c>
      <c r="U178" s="41">
        <f t="shared" si="100"/>
        <v>1716.97</v>
      </c>
      <c r="V178" s="41">
        <f t="shared" si="100"/>
        <v>1716.97</v>
      </c>
      <c r="W178" s="41">
        <f t="shared" si="100"/>
        <v>1716.97</v>
      </c>
      <c r="X178" s="41">
        <f t="shared" si="100"/>
        <v>1716.97</v>
      </c>
      <c r="Y178" s="41">
        <f t="shared" si="100"/>
        <v>1716.97</v>
      </c>
      <c r="Z178" s="41">
        <f t="shared" si="100"/>
        <v>1716.97</v>
      </c>
      <c r="AA178" s="41">
        <f t="shared" si="100"/>
        <v>1716.97</v>
      </c>
    </row>
    <row r="179" spans="1:27" ht="12.75" hidden="1" customHeight="1" outlineLevel="1" x14ac:dyDescent="0.2">
      <c r="A179" s="99" t="s">
        <v>1825</v>
      </c>
      <c r="B179" s="60" t="s">
        <v>83</v>
      </c>
      <c r="C179" s="40" t="s">
        <v>79</v>
      </c>
      <c r="D179" s="41">
        <v>3.72</v>
      </c>
      <c r="E179" s="41">
        <v>3.72</v>
      </c>
      <c r="F179" s="41">
        <v>3.72</v>
      </c>
      <c r="G179" s="41">
        <v>3.72</v>
      </c>
      <c r="H179" s="41">
        <v>3.72</v>
      </c>
      <c r="I179" s="41">
        <v>3.72</v>
      </c>
      <c r="J179" s="41">
        <v>3.72</v>
      </c>
      <c r="K179" s="41">
        <v>3.72</v>
      </c>
      <c r="L179" s="41">
        <v>3.72</v>
      </c>
      <c r="M179" s="41">
        <v>3.72</v>
      </c>
      <c r="N179" s="41">
        <v>3.72</v>
      </c>
      <c r="O179" s="41">
        <v>3.72</v>
      </c>
      <c r="P179" s="41">
        <v>3.72</v>
      </c>
      <c r="Q179" s="41">
        <v>3.72</v>
      </c>
      <c r="R179" s="41">
        <v>3.72</v>
      </c>
      <c r="S179" s="41">
        <v>3.72</v>
      </c>
      <c r="T179" s="41">
        <v>3.72</v>
      </c>
      <c r="U179" s="41">
        <v>3.72</v>
      </c>
      <c r="V179" s="41">
        <v>3.72</v>
      </c>
      <c r="W179" s="41">
        <v>3.72</v>
      </c>
      <c r="X179" s="41">
        <v>3.72</v>
      </c>
      <c r="Y179" s="41">
        <v>3.72</v>
      </c>
      <c r="Z179" s="41">
        <v>3.72</v>
      </c>
      <c r="AA179" s="41">
        <v>3.72</v>
      </c>
    </row>
    <row r="180" spans="1:27" ht="12.75" hidden="1" customHeight="1" outlineLevel="1" x14ac:dyDescent="0.2">
      <c r="A180" s="99" t="s">
        <v>1826</v>
      </c>
      <c r="B180" s="60" t="s">
        <v>81</v>
      </c>
      <c r="C180" s="40" t="s">
        <v>79</v>
      </c>
      <c r="D180" s="41">
        <f>$D$11</f>
        <v>264.79000000000002</v>
      </c>
      <c r="E180" s="41">
        <f t="shared" ref="E180:AA180" si="101">$D$11</f>
        <v>264.79000000000002</v>
      </c>
      <c r="F180" s="41">
        <f t="shared" si="101"/>
        <v>264.79000000000002</v>
      </c>
      <c r="G180" s="41">
        <f t="shared" si="101"/>
        <v>264.79000000000002</v>
      </c>
      <c r="H180" s="41">
        <f t="shared" si="101"/>
        <v>264.79000000000002</v>
      </c>
      <c r="I180" s="41">
        <f t="shared" si="101"/>
        <v>264.79000000000002</v>
      </c>
      <c r="J180" s="41">
        <f t="shared" si="101"/>
        <v>264.79000000000002</v>
      </c>
      <c r="K180" s="41">
        <f t="shared" si="101"/>
        <v>264.79000000000002</v>
      </c>
      <c r="L180" s="41">
        <f t="shared" si="101"/>
        <v>264.79000000000002</v>
      </c>
      <c r="M180" s="41">
        <f t="shared" si="101"/>
        <v>264.79000000000002</v>
      </c>
      <c r="N180" s="41">
        <f t="shared" si="101"/>
        <v>264.79000000000002</v>
      </c>
      <c r="O180" s="41">
        <f t="shared" si="101"/>
        <v>264.79000000000002</v>
      </c>
      <c r="P180" s="41">
        <f t="shared" si="101"/>
        <v>264.79000000000002</v>
      </c>
      <c r="Q180" s="41">
        <f t="shared" si="101"/>
        <v>264.79000000000002</v>
      </c>
      <c r="R180" s="41">
        <f t="shared" si="101"/>
        <v>264.79000000000002</v>
      </c>
      <c r="S180" s="41">
        <f t="shared" si="101"/>
        <v>264.79000000000002</v>
      </c>
      <c r="T180" s="41">
        <f t="shared" si="101"/>
        <v>264.79000000000002</v>
      </c>
      <c r="U180" s="41">
        <f t="shared" si="101"/>
        <v>264.79000000000002</v>
      </c>
      <c r="V180" s="41">
        <f t="shared" si="101"/>
        <v>264.79000000000002</v>
      </c>
      <c r="W180" s="41">
        <f t="shared" si="101"/>
        <v>264.79000000000002</v>
      </c>
      <c r="X180" s="41">
        <f t="shared" si="101"/>
        <v>264.79000000000002</v>
      </c>
      <c r="Y180" s="41">
        <f t="shared" si="101"/>
        <v>264.79000000000002</v>
      </c>
      <c r="Z180" s="41">
        <f t="shared" si="101"/>
        <v>264.79000000000002</v>
      </c>
      <c r="AA180" s="41">
        <f t="shared" si="101"/>
        <v>264.79000000000002</v>
      </c>
    </row>
    <row r="181" spans="1:27" ht="12.75" customHeight="1" collapsed="1" x14ac:dyDescent="0.2">
      <c r="A181" s="98" t="s">
        <v>1827</v>
      </c>
      <c r="B181" s="25" t="str">
        <f>"04"&amp;"."&amp;$B$800&amp;"."&amp;$B$801</f>
        <v>04.01.2024</v>
      </c>
      <c r="C181" s="88" t="s">
        <v>76</v>
      </c>
      <c r="D181" s="89">
        <f>ROUND(((D182+D183+D185+D184)/1000),5)</f>
        <v>3.1816300000000002</v>
      </c>
      <c r="E181" s="89">
        <f>ROUND(((E182+E183+E185+E184)/1000),5)</f>
        <v>3.0712899999999999</v>
      </c>
      <c r="F181" s="89">
        <f>ROUND(((F182+F183+F185+F184)/1000),5)</f>
        <v>2.9940799999999999</v>
      </c>
      <c r="G181" s="89">
        <f t="shared" ref="G181:AA181" si="102">ROUND(((G182+G183+G185+G184)/1000),5)</f>
        <v>2.9438800000000001</v>
      </c>
      <c r="H181" s="89">
        <f t="shared" si="102"/>
        <v>2.9519799999999998</v>
      </c>
      <c r="I181" s="89">
        <f t="shared" si="102"/>
        <v>2.9905499999999998</v>
      </c>
      <c r="J181" s="89">
        <f t="shared" si="102"/>
        <v>3.0255800000000002</v>
      </c>
      <c r="K181" s="89">
        <f t="shared" si="102"/>
        <v>3.18696</v>
      </c>
      <c r="L181" s="89">
        <f t="shared" si="102"/>
        <v>3.4269799999999999</v>
      </c>
      <c r="M181" s="89">
        <f t="shared" si="102"/>
        <v>3.6346500000000002</v>
      </c>
      <c r="N181" s="89">
        <f t="shared" si="102"/>
        <v>3.8111999999999999</v>
      </c>
      <c r="O181" s="89">
        <f t="shared" si="102"/>
        <v>3.8371400000000002</v>
      </c>
      <c r="P181" s="89">
        <f t="shared" si="102"/>
        <v>3.8393600000000001</v>
      </c>
      <c r="Q181" s="89">
        <f t="shared" si="102"/>
        <v>3.8412000000000002</v>
      </c>
      <c r="R181" s="89">
        <f t="shared" si="102"/>
        <v>3.8069899999999999</v>
      </c>
      <c r="S181" s="89">
        <f t="shared" si="102"/>
        <v>3.7877800000000001</v>
      </c>
      <c r="T181" s="89">
        <f t="shared" si="102"/>
        <v>3.8344399999999998</v>
      </c>
      <c r="U181" s="89">
        <f t="shared" si="102"/>
        <v>3.8597700000000001</v>
      </c>
      <c r="V181" s="89">
        <f t="shared" si="102"/>
        <v>3.8454199999999998</v>
      </c>
      <c r="W181" s="89">
        <f t="shared" si="102"/>
        <v>3.8308499999999999</v>
      </c>
      <c r="X181" s="89">
        <f t="shared" si="102"/>
        <v>3.81257</v>
      </c>
      <c r="Y181" s="89">
        <f t="shared" si="102"/>
        <v>3.6370800000000001</v>
      </c>
      <c r="Z181" s="89">
        <f t="shared" si="102"/>
        <v>3.5058600000000002</v>
      </c>
      <c r="AA181" s="89">
        <f t="shared" si="102"/>
        <v>3.28769</v>
      </c>
    </row>
    <row r="182" spans="1:27" ht="12.75" hidden="1" customHeight="1" outlineLevel="1" x14ac:dyDescent="0.2">
      <c r="A182" s="99" t="s">
        <v>1828</v>
      </c>
      <c r="B182" s="60" t="s">
        <v>238</v>
      </c>
      <c r="C182" s="40" t="s">
        <v>79</v>
      </c>
      <c r="D182" s="41">
        <v>1196.1500000000001</v>
      </c>
      <c r="E182" s="41">
        <v>1085.81</v>
      </c>
      <c r="F182" s="41">
        <v>1008.6</v>
      </c>
      <c r="G182" s="41">
        <v>958.4</v>
      </c>
      <c r="H182" s="41">
        <v>966.5</v>
      </c>
      <c r="I182" s="41">
        <v>1005.07</v>
      </c>
      <c r="J182" s="41">
        <v>1040.0999999999999</v>
      </c>
      <c r="K182" s="41">
        <v>1201.48</v>
      </c>
      <c r="L182" s="41">
        <v>1441.5</v>
      </c>
      <c r="M182" s="41">
        <v>1649.17</v>
      </c>
      <c r="N182" s="41">
        <v>1825.72</v>
      </c>
      <c r="O182" s="41">
        <v>1851.66</v>
      </c>
      <c r="P182" s="41">
        <v>1853.88</v>
      </c>
      <c r="Q182" s="41">
        <v>1855.72</v>
      </c>
      <c r="R182" s="41">
        <v>1821.51</v>
      </c>
      <c r="S182" s="41">
        <v>1802.3</v>
      </c>
      <c r="T182" s="41">
        <v>1848.96</v>
      </c>
      <c r="U182" s="41">
        <v>1874.29</v>
      </c>
      <c r="V182" s="41">
        <v>1859.94</v>
      </c>
      <c r="W182" s="41">
        <v>1845.37</v>
      </c>
      <c r="X182" s="41">
        <v>1827.09</v>
      </c>
      <c r="Y182" s="41">
        <v>1651.6</v>
      </c>
      <c r="Z182" s="41">
        <v>1520.38</v>
      </c>
      <c r="AA182" s="41">
        <v>1302.21</v>
      </c>
    </row>
    <row r="183" spans="1:27" ht="12.75" hidden="1" customHeight="1" outlineLevel="1" x14ac:dyDescent="0.2">
      <c r="A183" s="99" t="s">
        <v>1829</v>
      </c>
      <c r="B183" s="60" t="s">
        <v>90</v>
      </c>
      <c r="C183" s="40" t="s">
        <v>79</v>
      </c>
      <c r="D183" s="41">
        <f>$D$168</f>
        <v>1716.97</v>
      </c>
      <c r="E183" s="41">
        <f>$D$168</f>
        <v>1716.97</v>
      </c>
      <c r="F183" s="41">
        <f t="shared" ref="F183:AA183" si="103">$D$168</f>
        <v>1716.97</v>
      </c>
      <c r="G183" s="41">
        <f t="shared" si="103"/>
        <v>1716.97</v>
      </c>
      <c r="H183" s="41">
        <f t="shared" si="103"/>
        <v>1716.97</v>
      </c>
      <c r="I183" s="41">
        <f t="shared" si="103"/>
        <v>1716.97</v>
      </c>
      <c r="J183" s="41">
        <f t="shared" si="103"/>
        <v>1716.97</v>
      </c>
      <c r="K183" s="41">
        <f t="shared" si="103"/>
        <v>1716.97</v>
      </c>
      <c r="L183" s="41">
        <f t="shared" si="103"/>
        <v>1716.97</v>
      </c>
      <c r="M183" s="41">
        <f t="shared" si="103"/>
        <v>1716.97</v>
      </c>
      <c r="N183" s="41">
        <f t="shared" si="103"/>
        <v>1716.97</v>
      </c>
      <c r="O183" s="41">
        <f t="shared" si="103"/>
        <v>1716.97</v>
      </c>
      <c r="P183" s="41">
        <f t="shared" si="103"/>
        <v>1716.97</v>
      </c>
      <c r="Q183" s="41">
        <f t="shared" si="103"/>
        <v>1716.97</v>
      </c>
      <c r="R183" s="41">
        <f t="shared" si="103"/>
        <v>1716.97</v>
      </c>
      <c r="S183" s="41">
        <f t="shared" si="103"/>
        <v>1716.97</v>
      </c>
      <c r="T183" s="41">
        <f t="shared" si="103"/>
        <v>1716.97</v>
      </c>
      <c r="U183" s="41">
        <f t="shared" si="103"/>
        <v>1716.97</v>
      </c>
      <c r="V183" s="41">
        <f t="shared" si="103"/>
        <v>1716.97</v>
      </c>
      <c r="W183" s="41">
        <f t="shared" si="103"/>
        <v>1716.97</v>
      </c>
      <c r="X183" s="41">
        <f t="shared" si="103"/>
        <v>1716.97</v>
      </c>
      <c r="Y183" s="41">
        <f t="shared" si="103"/>
        <v>1716.97</v>
      </c>
      <c r="Z183" s="41">
        <f t="shared" si="103"/>
        <v>1716.97</v>
      </c>
      <c r="AA183" s="41">
        <f t="shared" si="103"/>
        <v>1716.97</v>
      </c>
    </row>
    <row r="184" spans="1:27" ht="12.75" hidden="1" customHeight="1" outlineLevel="1" x14ac:dyDescent="0.2">
      <c r="A184" s="99" t="s">
        <v>1830</v>
      </c>
      <c r="B184" s="60" t="s">
        <v>83</v>
      </c>
      <c r="C184" s="40" t="s">
        <v>79</v>
      </c>
      <c r="D184" s="41">
        <v>3.72</v>
      </c>
      <c r="E184" s="41">
        <v>3.72</v>
      </c>
      <c r="F184" s="41">
        <v>3.72</v>
      </c>
      <c r="G184" s="41">
        <v>3.72</v>
      </c>
      <c r="H184" s="41">
        <v>3.72</v>
      </c>
      <c r="I184" s="41">
        <v>3.72</v>
      </c>
      <c r="J184" s="41">
        <v>3.72</v>
      </c>
      <c r="K184" s="41">
        <v>3.72</v>
      </c>
      <c r="L184" s="41">
        <v>3.72</v>
      </c>
      <c r="M184" s="41">
        <v>3.72</v>
      </c>
      <c r="N184" s="41">
        <v>3.72</v>
      </c>
      <c r="O184" s="41">
        <v>3.72</v>
      </c>
      <c r="P184" s="41">
        <v>3.72</v>
      </c>
      <c r="Q184" s="41">
        <v>3.72</v>
      </c>
      <c r="R184" s="41">
        <v>3.72</v>
      </c>
      <c r="S184" s="41">
        <v>3.72</v>
      </c>
      <c r="T184" s="41">
        <v>3.72</v>
      </c>
      <c r="U184" s="41">
        <v>3.72</v>
      </c>
      <c r="V184" s="41">
        <v>3.72</v>
      </c>
      <c r="W184" s="41">
        <v>3.72</v>
      </c>
      <c r="X184" s="41">
        <v>3.72</v>
      </c>
      <c r="Y184" s="41">
        <v>3.72</v>
      </c>
      <c r="Z184" s="41">
        <v>3.72</v>
      </c>
      <c r="AA184" s="41">
        <v>3.72</v>
      </c>
    </row>
    <row r="185" spans="1:27" ht="12.75" hidden="1" customHeight="1" outlineLevel="1" x14ac:dyDescent="0.2">
      <c r="A185" s="99" t="s">
        <v>1831</v>
      </c>
      <c r="B185" s="60" t="s">
        <v>81</v>
      </c>
      <c r="C185" s="40" t="s">
        <v>79</v>
      </c>
      <c r="D185" s="41">
        <f>$D$11</f>
        <v>264.79000000000002</v>
      </c>
      <c r="E185" s="41">
        <f t="shared" ref="E185:AA185" si="104">$D$11</f>
        <v>264.79000000000002</v>
      </c>
      <c r="F185" s="41">
        <f t="shared" si="104"/>
        <v>264.79000000000002</v>
      </c>
      <c r="G185" s="41">
        <f t="shared" si="104"/>
        <v>264.79000000000002</v>
      </c>
      <c r="H185" s="41">
        <f t="shared" si="104"/>
        <v>264.79000000000002</v>
      </c>
      <c r="I185" s="41">
        <f t="shared" si="104"/>
        <v>264.79000000000002</v>
      </c>
      <c r="J185" s="41">
        <f t="shared" si="104"/>
        <v>264.79000000000002</v>
      </c>
      <c r="K185" s="41">
        <f t="shared" si="104"/>
        <v>264.79000000000002</v>
      </c>
      <c r="L185" s="41">
        <f t="shared" si="104"/>
        <v>264.79000000000002</v>
      </c>
      <c r="M185" s="41">
        <f t="shared" si="104"/>
        <v>264.79000000000002</v>
      </c>
      <c r="N185" s="41">
        <f t="shared" si="104"/>
        <v>264.79000000000002</v>
      </c>
      <c r="O185" s="41">
        <f t="shared" si="104"/>
        <v>264.79000000000002</v>
      </c>
      <c r="P185" s="41">
        <f t="shared" si="104"/>
        <v>264.79000000000002</v>
      </c>
      <c r="Q185" s="41">
        <f t="shared" si="104"/>
        <v>264.79000000000002</v>
      </c>
      <c r="R185" s="41">
        <f t="shared" si="104"/>
        <v>264.79000000000002</v>
      </c>
      <c r="S185" s="41">
        <f t="shared" si="104"/>
        <v>264.79000000000002</v>
      </c>
      <c r="T185" s="41">
        <f t="shared" si="104"/>
        <v>264.79000000000002</v>
      </c>
      <c r="U185" s="41">
        <f t="shared" si="104"/>
        <v>264.79000000000002</v>
      </c>
      <c r="V185" s="41">
        <f t="shared" si="104"/>
        <v>264.79000000000002</v>
      </c>
      <c r="W185" s="41">
        <f t="shared" si="104"/>
        <v>264.79000000000002</v>
      </c>
      <c r="X185" s="41">
        <f t="shared" si="104"/>
        <v>264.79000000000002</v>
      </c>
      <c r="Y185" s="41">
        <f t="shared" si="104"/>
        <v>264.79000000000002</v>
      </c>
      <c r="Z185" s="41">
        <f t="shared" si="104"/>
        <v>264.79000000000002</v>
      </c>
      <c r="AA185" s="41">
        <f t="shared" si="104"/>
        <v>264.79000000000002</v>
      </c>
    </row>
    <row r="186" spans="1:27" ht="12.75" customHeight="1" collapsed="1" x14ac:dyDescent="0.2">
      <c r="A186" s="98" t="s">
        <v>1832</v>
      </c>
      <c r="B186" s="25" t="str">
        <f>"05"&amp;"."&amp;$B$800&amp;"."&amp;$B$801</f>
        <v>05.01.2024</v>
      </c>
      <c r="C186" s="88" t="s">
        <v>76</v>
      </c>
      <c r="D186" s="89">
        <f>ROUND(((D187+D188+D190+D189)/1000),5)</f>
        <v>3.2390099999999999</v>
      </c>
      <c r="E186" s="89">
        <f>ROUND(((E187+E188+E190+E189)/1000),5)</f>
        <v>3.1801400000000002</v>
      </c>
      <c r="F186" s="89">
        <f>ROUND(((F187+F188+F190+F189)/1000),5)</f>
        <v>3.1230099999999998</v>
      </c>
      <c r="G186" s="89">
        <f t="shared" ref="G186:AA186" si="105">ROUND(((G187+G188+G190+G189)/1000),5)</f>
        <v>3.06488</v>
      </c>
      <c r="H186" s="89">
        <f t="shared" si="105"/>
        <v>3.0640000000000001</v>
      </c>
      <c r="I186" s="89">
        <f t="shared" si="105"/>
        <v>3.0714800000000002</v>
      </c>
      <c r="J186" s="89">
        <f t="shared" si="105"/>
        <v>3.0976900000000001</v>
      </c>
      <c r="K186" s="89">
        <f t="shared" si="105"/>
        <v>3.2293799999999999</v>
      </c>
      <c r="L186" s="89">
        <f t="shared" si="105"/>
        <v>3.4891000000000001</v>
      </c>
      <c r="M186" s="89">
        <f t="shared" si="105"/>
        <v>3.6490300000000002</v>
      </c>
      <c r="N186" s="89">
        <f t="shared" si="105"/>
        <v>3.8262800000000001</v>
      </c>
      <c r="O186" s="89">
        <f t="shared" si="105"/>
        <v>3.8549699999999998</v>
      </c>
      <c r="P186" s="89">
        <f t="shared" si="105"/>
        <v>3.8592599999999999</v>
      </c>
      <c r="Q186" s="89">
        <f t="shared" si="105"/>
        <v>3.8616799999999998</v>
      </c>
      <c r="R186" s="89">
        <f t="shared" si="105"/>
        <v>3.83209</v>
      </c>
      <c r="S186" s="89">
        <f t="shared" si="105"/>
        <v>3.8244199999999999</v>
      </c>
      <c r="T186" s="89">
        <f t="shared" si="105"/>
        <v>3.8639899999999998</v>
      </c>
      <c r="U186" s="89">
        <f t="shared" si="105"/>
        <v>3.8835199999999999</v>
      </c>
      <c r="V186" s="89">
        <f t="shared" si="105"/>
        <v>3.8720500000000002</v>
      </c>
      <c r="W186" s="89">
        <f t="shared" si="105"/>
        <v>3.8446400000000001</v>
      </c>
      <c r="X186" s="89">
        <f t="shared" si="105"/>
        <v>3.7880699999999998</v>
      </c>
      <c r="Y186" s="89">
        <f t="shared" si="105"/>
        <v>3.6430400000000001</v>
      </c>
      <c r="Z186" s="89">
        <f t="shared" si="105"/>
        <v>3.4198200000000001</v>
      </c>
      <c r="AA186" s="89">
        <f t="shared" si="105"/>
        <v>3.2738800000000001</v>
      </c>
    </row>
    <row r="187" spans="1:27" ht="12.75" hidden="1" customHeight="1" outlineLevel="1" x14ac:dyDescent="0.2">
      <c r="A187" s="99" t="s">
        <v>1833</v>
      </c>
      <c r="B187" s="60" t="s">
        <v>238</v>
      </c>
      <c r="C187" s="40" t="s">
        <v>79</v>
      </c>
      <c r="D187" s="41">
        <v>1253.53</v>
      </c>
      <c r="E187" s="41">
        <v>1194.6600000000001</v>
      </c>
      <c r="F187" s="41">
        <v>1137.53</v>
      </c>
      <c r="G187" s="41">
        <v>1079.4000000000001</v>
      </c>
      <c r="H187" s="41">
        <v>1078.52</v>
      </c>
      <c r="I187" s="41">
        <v>1086</v>
      </c>
      <c r="J187" s="41">
        <v>1112.21</v>
      </c>
      <c r="K187" s="41">
        <v>1243.9000000000001</v>
      </c>
      <c r="L187" s="41">
        <v>1503.62</v>
      </c>
      <c r="M187" s="41">
        <v>1663.55</v>
      </c>
      <c r="N187" s="41">
        <v>1840.8</v>
      </c>
      <c r="O187" s="41">
        <v>1869.49</v>
      </c>
      <c r="P187" s="41">
        <v>1873.78</v>
      </c>
      <c r="Q187" s="41">
        <v>1876.2</v>
      </c>
      <c r="R187" s="41">
        <v>1846.61</v>
      </c>
      <c r="S187" s="41">
        <v>1838.94</v>
      </c>
      <c r="T187" s="41">
        <v>1878.51</v>
      </c>
      <c r="U187" s="41">
        <v>1898.04</v>
      </c>
      <c r="V187" s="41">
        <v>1886.57</v>
      </c>
      <c r="W187" s="41">
        <v>1859.16</v>
      </c>
      <c r="X187" s="41">
        <v>1802.59</v>
      </c>
      <c r="Y187" s="41">
        <v>1657.56</v>
      </c>
      <c r="Z187" s="41">
        <v>1434.34</v>
      </c>
      <c r="AA187" s="41">
        <v>1288.4000000000001</v>
      </c>
    </row>
    <row r="188" spans="1:27" ht="12.75" hidden="1" customHeight="1" outlineLevel="1" x14ac:dyDescent="0.2">
      <c r="A188" s="99" t="s">
        <v>1834</v>
      </c>
      <c r="B188" s="60" t="s">
        <v>90</v>
      </c>
      <c r="C188" s="40" t="s">
        <v>79</v>
      </c>
      <c r="D188" s="41">
        <f>$D$168</f>
        <v>1716.97</v>
      </c>
      <c r="E188" s="41">
        <f>$D$168</f>
        <v>1716.97</v>
      </c>
      <c r="F188" s="41">
        <f t="shared" ref="F188:AA188" si="106">$D$168</f>
        <v>1716.97</v>
      </c>
      <c r="G188" s="41">
        <f t="shared" si="106"/>
        <v>1716.97</v>
      </c>
      <c r="H188" s="41">
        <f t="shared" si="106"/>
        <v>1716.97</v>
      </c>
      <c r="I188" s="41">
        <f t="shared" si="106"/>
        <v>1716.97</v>
      </c>
      <c r="J188" s="41">
        <f t="shared" si="106"/>
        <v>1716.97</v>
      </c>
      <c r="K188" s="41">
        <f t="shared" si="106"/>
        <v>1716.97</v>
      </c>
      <c r="L188" s="41">
        <f t="shared" si="106"/>
        <v>1716.97</v>
      </c>
      <c r="M188" s="41">
        <f t="shared" si="106"/>
        <v>1716.97</v>
      </c>
      <c r="N188" s="41">
        <f t="shared" si="106"/>
        <v>1716.97</v>
      </c>
      <c r="O188" s="41">
        <f t="shared" si="106"/>
        <v>1716.97</v>
      </c>
      <c r="P188" s="41">
        <f t="shared" si="106"/>
        <v>1716.97</v>
      </c>
      <c r="Q188" s="41">
        <f t="shared" si="106"/>
        <v>1716.97</v>
      </c>
      <c r="R188" s="41">
        <f t="shared" si="106"/>
        <v>1716.97</v>
      </c>
      <c r="S188" s="41">
        <f t="shared" si="106"/>
        <v>1716.97</v>
      </c>
      <c r="T188" s="41">
        <f t="shared" si="106"/>
        <v>1716.97</v>
      </c>
      <c r="U188" s="41">
        <f t="shared" si="106"/>
        <v>1716.97</v>
      </c>
      <c r="V188" s="41">
        <f t="shared" si="106"/>
        <v>1716.97</v>
      </c>
      <c r="W188" s="41">
        <f t="shared" si="106"/>
        <v>1716.97</v>
      </c>
      <c r="X188" s="41">
        <f t="shared" si="106"/>
        <v>1716.97</v>
      </c>
      <c r="Y188" s="41">
        <f t="shared" si="106"/>
        <v>1716.97</v>
      </c>
      <c r="Z188" s="41">
        <f t="shared" si="106"/>
        <v>1716.97</v>
      </c>
      <c r="AA188" s="41">
        <f t="shared" si="106"/>
        <v>1716.97</v>
      </c>
    </row>
    <row r="189" spans="1:27" ht="12.75" hidden="1" customHeight="1" outlineLevel="1" x14ac:dyDescent="0.2">
      <c r="A189" s="99" t="s">
        <v>1835</v>
      </c>
      <c r="B189" s="60" t="s">
        <v>83</v>
      </c>
      <c r="C189" s="40" t="s">
        <v>79</v>
      </c>
      <c r="D189" s="41">
        <v>3.72</v>
      </c>
      <c r="E189" s="41">
        <v>3.72</v>
      </c>
      <c r="F189" s="41">
        <v>3.72</v>
      </c>
      <c r="G189" s="41">
        <v>3.72</v>
      </c>
      <c r="H189" s="41">
        <v>3.72</v>
      </c>
      <c r="I189" s="41">
        <v>3.72</v>
      </c>
      <c r="J189" s="41">
        <v>3.72</v>
      </c>
      <c r="K189" s="41">
        <v>3.72</v>
      </c>
      <c r="L189" s="41">
        <v>3.72</v>
      </c>
      <c r="M189" s="41">
        <v>3.72</v>
      </c>
      <c r="N189" s="41">
        <v>3.72</v>
      </c>
      <c r="O189" s="41">
        <v>3.72</v>
      </c>
      <c r="P189" s="41">
        <v>3.72</v>
      </c>
      <c r="Q189" s="41">
        <v>3.72</v>
      </c>
      <c r="R189" s="41">
        <v>3.72</v>
      </c>
      <c r="S189" s="41">
        <v>3.72</v>
      </c>
      <c r="T189" s="41">
        <v>3.72</v>
      </c>
      <c r="U189" s="41">
        <v>3.72</v>
      </c>
      <c r="V189" s="41">
        <v>3.72</v>
      </c>
      <c r="W189" s="41">
        <v>3.72</v>
      </c>
      <c r="X189" s="41">
        <v>3.72</v>
      </c>
      <c r="Y189" s="41">
        <v>3.72</v>
      </c>
      <c r="Z189" s="41">
        <v>3.72</v>
      </c>
      <c r="AA189" s="41">
        <v>3.72</v>
      </c>
    </row>
    <row r="190" spans="1:27" ht="12.75" hidden="1" customHeight="1" outlineLevel="1" x14ac:dyDescent="0.2">
      <c r="A190" s="99" t="s">
        <v>1836</v>
      </c>
      <c r="B190" s="60" t="s">
        <v>81</v>
      </c>
      <c r="C190" s="40" t="s">
        <v>79</v>
      </c>
      <c r="D190" s="41">
        <f>$D$11</f>
        <v>264.79000000000002</v>
      </c>
      <c r="E190" s="41">
        <f t="shared" ref="E190:AA190" si="107">$D$11</f>
        <v>264.79000000000002</v>
      </c>
      <c r="F190" s="41">
        <f t="shared" si="107"/>
        <v>264.79000000000002</v>
      </c>
      <c r="G190" s="41">
        <f t="shared" si="107"/>
        <v>264.79000000000002</v>
      </c>
      <c r="H190" s="41">
        <f t="shared" si="107"/>
        <v>264.79000000000002</v>
      </c>
      <c r="I190" s="41">
        <f t="shared" si="107"/>
        <v>264.79000000000002</v>
      </c>
      <c r="J190" s="41">
        <f t="shared" si="107"/>
        <v>264.79000000000002</v>
      </c>
      <c r="K190" s="41">
        <f t="shared" si="107"/>
        <v>264.79000000000002</v>
      </c>
      <c r="L190" s="41">
        <f t="shared" si="107"/>
        <v>264.79000000000002</v>
      </c>
      <c r="M190" s="41">
        <f t="shared" si="107"/>
        <v>264.79000000000002</v>
      </c>
      <c r="N190" s="41">
        <f t="shared" si="107"/>
        <v>264.79000000000002</v>
      </c>
      <c r="O190" s="41">
        <f t="shared" si="107"/>
        <v>264.79000000000002</v>
      </c>
      <c r="P190" s="41">
        <f t="shared" si="107"/>
        <v>264.79000000000002</v>
      </c>
      <c r="Q190" s="41">
        <f t="shared" si="107"/>
        <v>264.79000000000002</v>
      </c>
      <c r="R190" s="41">
        <f t="shared" si="107"/>
        <v>264.79000000000002</v>
      </c>
      <c r="S190" s="41">
        <f t="shared" si="107"/>
        <v>264.79000000000002</v>
      </c>
      <c r="T190" s="41">
        <f t="shared" si="107"/>
        <v>264.79000000000002</v>
      </c>
      <c r="U190" s="41">
        <f t="shared" si="107"/>
        <v>264.79000000000002</v>
      </c>
      <c r="V190" s="41">
        <f t="shared" si="107"/>
        <v>264.79000000000002</v>
      </c>
      <c r="W190" s="41">
        <f t="shared" si="107"/>
        <v>264.79000000000002</v>
      </c>
      <c r="X190" s="41">
        <f t="shared" si="107"/>
        <v>264.79000000000002</v>
      </c>
      <c r="Y190" s="41">
        <f t="shared" si="107"/>
        <v>264.79000000000002</v>
      </c>
      <c r="Z190" s="41">
        <f t="shared" si="107"/>
        <v>264.79000000000002</v>
      </c>
      <c r="AA190" s="41">
        <f t="shared" si="107"/>
        <v>264.79000000000002</v>
      </c>
    </row>
    <row r="191" spans="1:27" ht="12.75" customHeight="1" collapsed="1" x14ac:dyDescent="0.2">
      <c r="A191" s="98" t="s">
        <v>1837</v>
      </c>
      <c r="B191" s="25" t="str">
        <f>"06"&amp;"."&amp;$B$800&amp;"."&amp;$B$801</f>
        <v>06.01.2024</v>
      </c>
      <c r="C191" s="88" t="s">
        <v>76</v>
      </c>
      <c r="D191" s="89">
        <f>ROUND(((D192+D193+D195+D194)/1000),5)</f>
        <v>3.2744</v>
      </c>
      <c r="E191" s="89">
        <f>ROUND(((E192+E193+E195+E194)/1000),5)</f>
        <v>3.2172800000000001</v>
      </c>
      <c r="F191" s="89">
        <f>ROUND(((F192+F193+F195+F194)/1000),5)</f>
        <v>3.1687400000000001</v>
      </c>
      <c r="G191" s="89">
        <f t="shared" ref="G191:AA191" si="108">ROUND(((G192+G193+G195+G194)/1000),5)</f>
        <v>3.1546799999999999</v>
      </c>
      <c r="H191" s="89">
        <f t="shared" si="108"/>
        <v>3.0681699999999998</v>
      </c>
      <c r="I191" s="89">
        <f t="shared" si="108"/>
        <v>3.0791599999999999</v>
      </c>
      <c r="J191" s="89">
        <f t="shared" si="108"/>
        <v>3.1027</v>
      </c>
      <c r="K191" s="89">
        <f t="shared" si="108"/>
        <v>3.21801</v>
      </c>
      <c r="L191" s="89">
        <f t="shared" si="108"/>
        <v>3.4117700000000002</v>
      </c>
      <c r="M191" s="89">
        <f t="shared" si="108"/>
        <v>3.6479499999999998</v>
      </c>
      <c r="N191" s="89">
        <f t="shared" si="108"/>
        <v>3.84145</v>
      </c>
      <c r="O191" s="89">
        <f t="shared" si="108"/>
        <v>3.8709500000000001</v>
      </c>
      <c r="P191" s="89">
        <f t="shared" si="108"/>
        <v>3.8700399999999999</v>
      </c>
      <c r="Q191" s="89">
        <f t="shared" si="108"/>
        <v>3.86957</v>
      </c>
      <c r="R191" s="89">
        <f t="shared" si="108"/>
        <v>3.8375699999999999</v>
      </c>
      <c r="S191" s="89">
        <f t="shared" si="108"/>
        <v>3.8305699999999998</v>
      </c>
      <c r="T191" s="89">
        <f t="shared" si="108"/>
        <v>3.8744299999999998</v>
      </c>
      <c r="U191" s="89">
        <f t="shared" si="108"/>
        <v>3.9041399999999999</v>
      </c>
      <c r="V191" s="89">
        <f t="shared" si="108"/>
        <v>3.8928099999999999</v>
      </c>
      <c r="W191" s="89">
        <f t="shared" si="108"/>
        <v>3.8789400000000001</v>
      </c>
      <c r="X191" s="89">
        <f t="shared" si="108"/>
        <v>3.8676400000000002</v>
      </c>
      <c r="Y191" s="89">
        <f t="shared" si="108"/>
        <v>3.7891499999999998</v>
      </c>
      <c r="Z191" s="89">
        <f t="shared" si="108"/>
        <v>3.5014699999999999</v>
      </c>
      <c r="AA191" s="89">
        <f t="shared" si="108"/>
        <v>3.3108200000000001</v>
      </c>
    </row>
    <row r="192" spans="1:27" ht="12.75" hidden="1" customHeight="1" outlineLevel="1" x14ac:dyDescent="0.2">
      <c r="A192" s="99" t="s">
        <v>1838</v>
      </c>
      <c r="B192" s="60" t="s">
        <v>238</v>
      </c>
      <c r="C192" s="40" t="s">
        <v>79</v>
      </c>
      <c r="D192" s="41">
        <v>1288.92</v>
      </c>
      <c r="E192" s="41">
        <v>1231.8</v>
      </c>
      <c r="F192" s="41">
        <v>1183.26</v>
      </c>
      <c r="G192" s="41">
        <v>1169.2</v>
      </c>
      <c r="H192" s="41">
        <v>1082.69</v>
      </c>
      <c r="I192" s="41">
        <v>1093.68</v>
      </c>
      <c r="J192" s="41">
        <v>1117.22</v>
      </c>
      <c r="K192" s="41">
        <v>1232.53</v>
      </c>
      <c r="L192" s="41">
        <v>1426.29</v>
      </c>
      <c r="M192" s="41">
        <v>1662.47</v>
      </c>
      <c r="N192" s="41">
        <v>1855.97</v>
      </c>
      <c r="O192" s="41">
        <v>1885.47</v>
      </c>
      <c r="P192" s="41">
        <v>1884.56</v>
      </c>
      <c r="Q192" s="41">
        <v>1884.09</v>
      </c>
      <c r="R192" s="41">
        <v>1852.09</v>
      </c>
      <c r="S192" s="41">
        <v>1845.09</v>
      </c>
      <c r="T192" s="41">
        <v>1888.95</v>
      </c>
      <c r="U192" s="41">
        <v>1918.66</v>
      </c>
      <c r="V192" s="41">
        <v>1907.33</v>
      </c>
      <c r="W192" s="41">
        <v>1893.46</v>
      </c>
      <c r="X192" s="41">
        <v>1882.16</v>
      </c>
      <c r="Y192" s="41">
        <v>1803.67</v>
      </c>
      <c r="Z192" s="41">
        <v>1515.99</v>
      </c>
      <c r="AA192" s="41">
        <v>1325.34</v>
      </c>
    </row>
    <row r="193" spans="1:27" ht="12.75" hidden="1" customHeight="1" outlineLevel="1" x14ac:dyDescent="0.2">
      <c r="A193" s="99" t="s">
        <v>1839</v>
      </c>
      <c r="B193" s="60" t="s">
        <v>90</v>
      </c>
      <c r="C193" s="40" t="s">
        <v>79</v>
      </c>
      <c r="D193" s="41">
        <f>$D$168</f>
        <v>1716.97</v>
      </c>
      <c r="E193" s="41">
        <f>$D$168</f>
        <v>1716.97</v>
      </c>
      <c r="F193" s="41">
        <f t="shared" ref="F193:AA193" si="109">$D$168</f>
        <v>1716.97</v>
      </c>
      <c r="G193" s="41">
        <f t="shared" si="109"/>
        <v>1716.97</v>
      </c>
      <c r="H193" s="41">
        <f t="shared" si="109"/>
        <v>1716.97</v>
      </c>
      <c r="I193" s="41">
        <f t="shared" si="109"/>
        <v>1716.97</v>
      </c>
      <c r="J193" s="41">
        <f t="shared" si="109"/>
        <v>1716.97</v>
      </c>
      <c r="K193" s="41">
        <f t="shared" si="109"/>
        <v>1716.97</v>
      </c>
      <c r="L193" s="41">
        <f t="shared" si="109"/>
        <v>1716.97</v>
      </c>
      <c r="M193" s="41">
        <f t="shared" si="109"/>
        <v>1716.97</v>
      </c>
      <c r="N193" s="41">
        <f t="shared" si="109"/>
        <v>1716.97</v>
      </c>
      <c r="O193" s="41">
        <f t="shared" si="109"/>
        <v>1716.97</v>
      </c>
      <c r="P193" s="41">
        <f t="shared" si="109"/>
        <v>1716.97</v>
      </c>
      <c r="Q193" s="41">
        <f t="shared" si="109"/>
        <v>1716.97</v>
      </c>
      <c r="R193" s="41">
        <f t="shared" si="109"/>
        <v>1716.97</v>
      </c>
      <c r="S193" s="41">
        <f t="shared" si="109"/>
        <v>1716.97</v>
      </c>
      <c r="T193" s="41">
        <f t="shared" si="109"/>
        <v>1716.97</v>
      </c>
      <c r="U193" s="41">
        <f t="shared" si="109"/>
        <v>1716.97</v>
      </c>
      <c r="V193" s="41">
        <f t="shared" si="109"/>
        <v>1716.97</v>
      </c>
      <c r="W193" s="41">
        <f t="shared" si="109"/>
        <v>1716.97</v>
      </c>
      <c r="X193" s="41">
        <f t="shared" si="109"/>
        <v>1716.97</v>
      </c>
      <c r="Y193" s="41">
        <f t="shared" si="109"/>
        <v>1716.97</v>
      </c>
      <c r="Z193" s="41">
        <f t="shared" si="109"/>
        <v>1716.97</v>
      </c>
      <c r="AA193" s="41">
        <f t="shared" si="109"/>
        <v>1716.97</v>
      </c>
    </row>
    <row r="194" spans="1:27" ht="12.75" hidden="1" customHeight="1" outlineLevel="1" x14ac:dyDescent="0.2">
      <c r="A194" s="99" t="s">
        <v>1840</v>
      </c>
      <c r="B194" s="60" t="s">
        <v>83</v>
      </c>
      <c r="C194" s="40" t="s">
        <v>79</v>
      </c>
      <c r="D194" s="41">
        <v>3.72</v>
      </c>
      <c r="E194" s="41">
        <v>3.72</v>
      </c>
      <c r="F194" s="41">
        <v>3.72</v>
      </c>
      <c r="G194" s="41">
        <v>3.72</v>
      </c>
      <c r="H194" s="41">
        <v>3.72</v>
      </c>
      <c r="I194" s="41">
        <v>3.72</v>
      </c>
      <c r="J194" s="41">
        <v>3.72</v>
      </c>
      <c r="K194" s="41">
        <v>3.72</v>
      </c>
      <c r="L194" s="41">
        <v>3.72</v>
      </c>
      <c r="M194" s="41">
        <v>3.72</v>
      </c>
      <c r="N194" s="41">
        <v>3.72</v>
      </c>
      <c r="O194" s="41">
        <v>3.72</v>
      </c>
      <c r="P194" s="41">
        <v>3.72</v>
      </c>
      <c r="Q194" s="41">
        <v>3.72</v>
      </c>
      <c r="R194" s="41">
        <v>3.72</v>
      </c>
      <c r="S194" s="41">
        <v>3.72</v>
      </c>
      <c r="T194" s="41">
        <v>3.72</v>
      </c>
      <c r="U194" s="41">
        <v>3.72</v>
      </c>
      <c r="V194" s="41">
        <v>3.72</v>
      </c>
      <c r="W194" s="41">
        <v>3.72</v>
      </c>
      <c r="X194" s="41">
        <v>3.72</v>
      </c>
      <c r="Y194" s="41">
        <v>3.72</v>
      </c>
      <c r="Z194" s="41">
        <v>3.72</v>
      </c>
      <c r="AA194" s="41">
        <v>3.72</v>
      </c>
    </row>
    <row r="195" spans="1:27" ht="12.75" hidden="1" customHeight="1" outlineLevel="1" x14ac:dyDescent="0.2">
      <c r="A195" s="99" t="s">
        <v>1841</v>
      </c>
      <c r="B195" s="60" t="s">
        <v>81</v>
      </c>
      <c r="C195" s="40" t="s">
        <v>79</v>
      </c>
      <c r="D195" s="41">
        <f>$D$11</f>
        <v>264.79000000000002</v>
      </c>
      <c r="E195" s="41">
        <f t="shared" ref="E195:AA195" si="110">$D$11</f>
        <v>264.79000000000002</v>
      </c>
      <c r="F195" s="41">
        <f t="shared" si="110"/>
        <v>264.79000000000002</v>
      </c>
      <c r="G195" s="41">
        <f t="shared" si="110"/>
        <v>264.79000000000002</v>
      </c>
      <c r="H195" s="41">
        <f t="shared" si="110"/>
        <v>264.79000000000002</v>
      </c>
      <c r="I195" s="41">
        <f t="shared" si="110"/>
        <v>264.79000000000002</v>
      </c>
      <c r="J195" s="41">
        <f t="shared" si="110"/>
        <v>264.79000000000002</v>
      </c>
      <c r="K195" s="41">
        <f t="shared" si="110"/>
        <v>264.79000000000002</v>
      </c>
      <c r="L195" s="41">
        <f t="shared" si="110"/>
        <v>264.79000000000002</v>
      </c>
      <c r="M195" s="41">
        <f t="shared" si="110"/>
        <v>264.79000000000002</v>
      </c>
      <c r="N195" s="41">
        <f t="shared" si="110"/>
        <v>264.79000000000002</v>
      </c>
      <c r="O195" s="41">
        <f t="shared" si="110"/>
        <v>264.79000000000002</v>
      </c>
      <c r="P195" s="41">
        <f t="shared" si="110"/>
        <v>264.79000000000002</v>
      </c>
      <c r="Q195" s="41">
        <f t="shared" si="110"/>
        <v>264.79000000000002</v>
      </c>
      <c r="R195" s="41">
        <f t="shared" si="110"/>
        <v>264.79000000000002</v>
      </c>
      <c r="S195" s="41">
        <f t="shared" si="110"/>
        <v>264.79000000000002</v>
      </c>
      <c r="T195" s="41">
        <f t="shared" si="110"/>
        <v>264.79000000000002</v>
      </c>
      <c r="U195" s="41">
        <f t="shared" si="110"/>
        <v>264.79000000000002</v>
      </c>
      <c r="V195" s="41">
        <f t="shared" si="110"/>
        <v>264.79000000000002</v>
      </c>
      <c r="W195" s="41">
        <f t="shared" si="110"/>
        <v>264.79000000000002</v>
      </c>
      <c r="X195" s="41">
        <f t="shared" si="110"/>
        <v>264.79000000000002</v>
      </c>
      <c r="Y195" s="41">
        <f t="shared" si="110"/>
        <v>264.79000000000002</v>
      </c>
      <c r="Z195" s="41">
        <f t="shared" si="110"/>
        <v>264.79000000000002</v>
      </c>
      <c r="AA195" s="41">
        <f t="shared" si="110"/>
        <v>264.79000000000002</v>
      </c>
    </row>
    <row r="196" spans="1:27" ht="12.75" customHeight="1" collapsed="1" x14ac:dyDescent="0.2">
      <c r="A196" s="98" t="s">
        <v>1842</v>
      </c>
      <c r="B196" s="25" t="str">
        <f>"07"&amp;"."&amp;$B$800&amp;"."&amp;$B$801</f>
        <v>07.01.2024</v>
      </c>
      <c r="C196" s="88" t="s">
        <v>76</v>
      </c>
      <c r="D196" s="89">
        <f>ROUND(((D197+D198+D200+D199)/1000),5)</f>
        <v>3.2248000000000001</v>
      </c>
      <c r="E196" s="89">
        <f>ROUND(((E197+E198+E200+E199)/1000),5)</f>
        <v>3.18188</v>
      </c>
      <c r="F196" s="89">
        <f>ROUND(((F197+F198+F200+F199)/1000),5)</f>
        <v>3.1046100000000001</v>
      </c>
      <c r="G196" s="89">
        <f t="shared" ref="G196:AA196" si="111">ROUND(((G197+G198+G200+G199)/1000),5)</f>
        <v>3.0704899999999999</v>
      </c>
      <c r="H196" s="89">
        <f t="shared" si="111"/>
        <v>3.0916100000000002</v>
      </c>
      <c r="I196" s="89">
        <f t="shared" si="111"/>
        <v>3.0957599999999998</v>
      </c>
      <c r="J196" s="89">
        <f t="shared" si="111"/>
        <v>3.1329899999999999</v>
      </c>
      <c r="K196" s="89">
        <f t="shared" si="111"/>
        <v>3.2294299999999998</v>
      </c>
      <c r="L196" s="89">
        <f t="shared" si="111"/>
        <v>3.4104800000000002</v>
      </c>
      <c r="M196" s="89">
        <f t="shared" si="111"/>
        <v>3.54169</v>
      </c>
      <c r="N196" s="89">
        <f t="shared" si="111"/>
        <v>3.73292</v>
      </c>
      <c r="O196" s="89">
        <f t="shared" si="111"/>
        <v>3.7987299999999999</v>
      </c>
      <c r="P196" s="89">
        <f t="shared" si="111"/>
        <v>3.8025899999999999</v>
      </c>
      <c r="Q196" s="89">
        <f t="shared" si="111"/>
        <v>3.80579</v>
      </c>
      <c r="R196" s="89">
        <f t="shared" si="111"/>
        <v>3.7748699999999999</v>
      </c>
      <c r="S196" s="89">
        <f t="shared" si="111"/>
        <v>3.7632699999999999</v>
      </c>
      <c r="T196" s="89">
        <f t="shared" si="111"/>
        <v>3.8266</v>
      </c>
      <c r="U196" s="89">
        <f t="shared" si="111"/>
        <v>3.8592300000000002</v>
      </c>
      <c r="V196" s="89">
        <f t="shared" si="111"/>
        <v>3.8593299999999999</v>
      </c>
      <c r="W196" s="89">
        <f t="shared" si="111"/>
        <v>3.84415</v>
      </c>
      <c r="X196" s="89">
        <f t="shared" si="111"/>
        <v>3.83622</v>
      </c>
      <c r="Y196" s="89">
        <f t="shared" si="111"/>
        <v>3.7499500000000001</v>
      </c>
      <c r="Z196" s="89">
        <f t="shared" si="111"/>
        <v>3.49796</v>
      </c>
      <c r="AA196" s="89">
        <f t="shared" si="111"/>
        <v>3.3241499999999999</v>
      </c>
    </row>
    <row r="197" spans="1:27" ht="12.75" hidden="1" customHeight="1" outlineLevel="1" x14ac:dyDescent="0.2">
      <c r="A197" s="99" t="s">
        <v>1843</v>
      </c>
      <c r="B197" s="60" t="s">
        <v>238</v>
      </c>
      <c r="C197" s="40" t="s">
        <v>79</v>
      </c>
      <c r="D197" s="41">
        <v>1239.32</v>
      </c>
      <c r="E197" s="41">
        <v>1196.4000000000001</v>
      </c>
      <c r="F197" s="41">
        <v>1119.1300000000001</v>
      </c>
      <c r="G197" s="41">
        <v>1085.01</v>
      </c>
      <c r="H197" s="41">
        <v>1106.1300000000001</v>
      </c>
      <c r="I197" s="41">
        <v>1110.28</v>
      </c>
      <c r="J197" s="41">
        <v>1147.51</v>
      </c>
      <c r="K197" s="41">
        <v>1243.95</v>
      </c>
      <c r="L197" s="41">
        <v>1425</v>
      </c>
      <c r="M197" s="41">
        <v>1556.21</v>
      </c>
      <c r="N197" s="41">
        <v>1747.44</v>
      </c>
      <c r="O197" s="41">
        <v>1813.25</v>
      </c>
      <c r="P197" s="41">
        <v>1817.11</v>
      </c>
      <c r="Q197" s="41">
        <v>1820.31</v>
      </c>
      <c r="R197" s="41">
        <v>1789.39</v>
      </c>
      <c r="S197" s="41">
        <v>1777.79</v>
      </c>
      <c r="T197" s="41">
        <v>1841.12</v>
      </c>
      <c r="U197" s="41">
        <v>1873.75</v>
      </c>
      <c r="V197" s="41">
        <v>1873.85</v>
      </c>
      <c r="W197" s="41">
        <v>1858.67</v>
      </c>
      <c r="X197" s="41">
        <v>1850.74</v>
      </c>
      <c r="Y197" s="41">
        <v>1764.47</v>
      </c>
      <c r="Z197" s="41">
        <v>1512.48</v>
      </c>
      <c r="AA197" s="41">
        <v>1338.67</v>
      </c>
    </row>
    <row r="198" spans="1:27" ht="12.75" hidden="1" customHeight="1" outlineLevel="1" x14ac:dyDescent="0.2">
      <c r="A198" s="99" t="s">
        <v>1844</v>
      </c>
      <c r="B198" s="60" t="s">
        <v>90</v>
      </c>
      <c r="C198" s="40" t="s">
        <v>79</v>
      </c>
      <c r="D198" s="41">
        <f>$D$168</f>
        <v>1716.97</v>
      </c>
      <c r="E198" s="41">
        <f>$D$168</f>
        <v>1716.97</v>
      </c>
      <c r="F198" s="41">
        <f t="shared" ref="F198:AA198" si="112">$D$168</f>
        <v>1716.97</v>
      </c>
      <c r="G198" s="41">
        <f t="shared" si="112"/>
        <v>1716.97</v>
      </c>
      <c r="H198" s="41">
        <f t="shared" si="112"/>
        <v>1716.97</v>
      </c>
      <c r="I198" s="41">
        <f t="shared" si="112"/>
        <v>1716.97</v>
      </c>
      <c r="J198" s="41">
        <f t="shared" si="112"/>
        <v>1716.97</v>
      </c>
      <c r="K198" s="41">
        <f t="shared" si="112"/>
        <v>1716.97</v>
      </c>
      <c r="L198" s="41">
        <f t="shared" si="112"/>
        <v>1716.97</v>
      </c>
      <c r="M198" s="41">
        <f t="shared" si="112"/>
        <v>1716.97</v>
      </c>
      <c r="N198" s="41">
        <f t="shared" si="112"/>
        <v>1716.97</v>
      </c>
      <c r="O198" s="41">
        <f t="shared" si="112"/>
        <v>1716.97</v>
      </c>
      <c r="P198" s="41">
        <f t="shared" si="112"/>
        <v>1716.97</v>
      </c>
      <c r="Q198" s="41">
        <f t="shared" si="112"/>
        <v>1716.97</v>
      </c>
      <c r="R198" s="41">
        <f t="shared" si="112"/>
        <v>1716.97</v>
      </c>
      <c r="S198" s="41">
        <f t="shared" si="112"/>
        <v>1716.97</v>
      </c>
      <c r="T198" s="41">
        <f t="shared" si="112"/>
        <v>1716.97</v>
      </c>
      <c r="U198" s="41">
        <f t="shared" si="112"/>
        <v>1716.97</v>
      </c>
      <c r="V198" s="41">
        <f t="shared" si="112"/>
        <v>1716.97</v>
      </c>
      <c r="W198" s="41">
        <f t="shared" si="112"/>
        <v>1716.97</v>
      </c>
      <c r="X198" s="41">
        <f t="shared" si="112"/>
        <v>1716.97</v>
      </c>
      <c r="Y198" s="41">
        <f t="shared" si="112"/>
        <v>1716.97</v>
      </c>
      <c r="Z198" s="41">
        <f t="shared" si="112"/>
        <v>1716.97</v>
      </c>
      <c r="AA198" s="41">
        <f t="shared" si="112"/>
        <v>1716.97</v>
      </c>
    </row>
    <row r="199" spans="1:27" ht="12.75" hidden="1" customHeight="1" outlineLevel="1" x14ac:dyDescent="0.2">
      <c r="A199" s="99" t="s">
        <v>1845</v>
      </c>
      <c r="B199" s="60" t="s">
        <v>83</v>
      </c>
      <c r="C199" s="40" t="s">
        <v>79</v>
      </c>
      <c r="D199" s="41">
        <v>3.72</v>
      </c>
      <c r="E199" s="41">
        <v>3.72</v>
      </c>
      <c r="F199" s="41">
        <v>3.72</v>
      </c>
      <c r="G199" s="41">
        <v>3.72</v>
      </c>
      <c r="H199" s="41">
        <v>3.72</v>
      </c>
      <c r="I199" s="41">
        <v>3.72</v>
      </c>
      <c r="J199" s="41">
        <v>3.72</v>
      </c>
      <c r="K199" s="41">
        <v>3.72</v>
      </c>
      <c r="L199" s="41">
        <v>3.72</v>
      </c>
      <c r="M199" s="41">
        <v>3.72</v>
      </c>
      <c r="N199" s="41">
        <v>3.72</v>
      </c>
      <c r="O199" s="41">
        <v>3.72</v>
      </c>
      <c r="P199" s="41">
        <v>3.72</v>
      </c>
      <c r="Q199" s="41">
        <v>3.72</v>
      </c>
      <c r="R199" s="41">
        <v>3.72</v>
      </c>
      <c r="S199" s="41">
        <v>3.72</v>
      </c>
      <c r="T199" s="41">
        <v>3.72</v>
      </c>
      <c r="U199" s="41">
        <v>3.72</v>
      </c>
      <c r="V199" s="41">
        <v>3.72</v>
      </c>
      <c r="W199" s="41">
        <v>3.72</v>
      </c>
      <c r="X199" s="41">
        <v>3.72</v>
      </c>
      <c r="Y199" s="41">
        <v>3.72</v>
      </c>
      <c r="Z199" s="41">
        <v>3.72</v>
      </c>
      <c r="AA199" s="41">
        <v>3.72</v>
      </c>
    </row>
    <row r="200" spans="1:27" ht="12.75" hidden="1" customHeight="1" outlineLevel="1" x14ac:dyDescent="0.2">
      <c r="A200" s="99" t="s">
        <v>1846</v>
      </c>
      <c r="B200" s="60" t="s">
        <v>81</v>
      </c>
      <c r="C200" s="40" t="s">
        <v>79</v>
      </c>
      <c r="D200" s="41">
        <f>$D$11</f>
        <v>264.79000000000002</v>
      </c>
      <c r="E200" s="41">
        <f t="shared" ref="E200:AA200" si="113">$D$11</f>
        <v>264.79000000000002</v>
      </c>
      <c r="F200" s="41">
        <f t="shared" si="113"/>
        <v>264.79000000000002</v>
      </c>
      <c r="G200" s="41">
        <f t="shared" si="113"/>
        <v>264.79000000000002</v>
      </c>
      <c r="H200" s="41">
        <f t="shared" si="113"/>
        <v>264.79000000000002</v>
      </c>
      <c r="I200" s="41">
        <f t="shared" si="113"/>
        <v>264.79000000000002</v>
      </c>
      <c r="J200" s="41">
        <f t="shared" si="113"/>
        <v>264.79000000000002</v>
      </c>
      <c r="K200" s="41">
        <f t="shared" si="113"/>
        <v>264.79000000000002</v>
      </c>
      <c r="L200" s="41">
        <f t="shared" si="113"/>
        <v>264.79000000000002</v>
      </c>
      <c r="M200" s="41">
        <f t="shared" si="113"/>
        <v>264.79000000000002</v>
      </c>
      <c r="N200" s="41">
        <f t="shared" si="113"/>
        <v>264.79000000000002</v>
      </c>
      <c r="O200" s="41">
        <f t="shared" si="113"/>
        <v>264.79000000000002</v>
      </c>
      <c r="P200" s="41">
        <f t="shared" si="113"/>
        <v>264.79000000000002</v>
      </c>
      <c r="Q200" s="41">
        <f t="shared" si="113"/>
        <v>264.79000000000002</v>
      </c>
      <c r="R200" s="41">
        <f t="shared" si="113"/>
        <v>264.79000000000002</v>
      </c>
      <c r="S200" s="41">
        <f t="shared" si="113"/>
        <v>264.79000000000002</v>
      </c>
      <c r="T200" s="41">
        <f t="shared" si="113"/>
        <v>264.79000000000002</v>
      </c>
      <c r="U200" s="41">
        <f t="shared" si="113"/>
        <v>264.79000000000002</v>
      </c>
      <c r="V200" s="41">
        <f t="shared" si="113"/>
        <v>264.79000000000002</v>
      </c>
      <c r="W200" s="41">
        <f t="shared" si="113"/>
        <v>264.79000000000002</v>
      </c>
      <c r="X200" s="41">
        <f t="shared" si="113"/>
        <v>264.79000000000002</v>
      </c>
      <c r="Y200" s="41">
        <f t="shared" si="113"/>
        <v>264.79000000000002</v>
      </c>
      <c r="Z200" s="41">
        <f t="shared" si="113"/>
        <v>264.79000000000002</v>
      </c>
      <c r="AA200" s="41">
        <f t="shared" si="113"/>
        <v>264.79000000000002</v>
      </c>
    </row>
    <row r="201" spans="1:27" ht="12.75" customHeight="1" collapsed="1" x14ac:dyDescent="0.2">
      <c r="A201" s="98" t="s">
        <v>1847</v>
      </c>
      <c r="B201" s="25" t="str">
        <f>"08"&amp;"."&amp;$B$800&amp;"."&amp;$B$801</f>
        <v>08.01.2024</v>
      </c>
      <c r="C201" s="88" t="s">
        <v>76</v>
      </c>
      <c r="D201" s="89">
        <f>ROUND(((D202+D203+D205+D204)/1000),5)</f>
        <v>3.3345799999999999</v>
      </c>
      <c r="E201" s="89">
        <f>ROUND(((E202+E203+E205+E204)/1000),5)</f>
        <v>3.2229899999999998</v>
      </c>
      <c r="F201" s="89">
        <f>ROUND(((F202+F203+F205+F204)/1000),5)</f>
        <v>3.21184</v>
      </c>
      <c r="G201" s="89">
        <f t="shared" ref="G201:AA201" si="114">ROUND(((G202+G203+G205+G204)/1000),5)</f>
        <v>3.1941600000000001</v>
      </c>
      <c r="H201" s="89">
        <f t="shared" si="114"/>
        <v>3.1949900000000002</v>
      </c>
      <c r="I201" s="89">
        <f t="shared" si="114"/>
        <v>3.1958299999999999</v>
      </c>
      <c r="J201" s="89">
        <f t="shared" si="114"/>
        <v>3.1813799999999999</v>
      </c>
      <c r="K201" s="89">
        <f t="shared" si="114"/>
        <v>3.3219500000000002</v>
      </c>
      <c r="L201" s="89">
        <f t="shared" si="114"/>
        <v>3.47464</v>
      </c>
      <c r="M201" s="89">
        <f t="shared" si="114"/>
        <v>3.6811600000000002</v>
      </c>
      <c r="N201" s="89">
        <f t="shared" si="114"/>
        <v>3.8210199999999999</v>
      </c>
      <c r="O201" s="89">
        <f t="shared" si="114"/>
        <v>3.8472200000000001</v>
      </c>
      <c r="P201" s="89">
        <f t="shared" si="114"/>
        <v>3.8465699999999998</v>
      </c>
      <c r="Q201" s="89">
        <f t="shared" si="114"/>
        <v>3.8511299999999999</v>
      </c>
      <c r="R201" s="89">
        <f t="shared" si="114"/>
        <v>3.8102499999999999</v>
      </c>
      <c r="S201" s="89">
        <f t="shared" si="114"/>
        <v>3.8160599999999998</v>
      </c>
      <c r="T201" s="89">
        <f t="shared" si="114"/>
        <v>3.8398300000000001</v>
      </c>
      <c r="U201" s="89">
        <f t="shared" si="114"/>
        <v>3.8745400000000001</v>
      </c>
      <c r="V201" s="89">
        <f t="shared" si="114"/>
        <v>3.8574999999999999</v>
      </c>
      <c r="W201" s="89">
        <f t="shared" si="114"/>
        <v>3.8383600000000002</v>
      </c>
      <c r="X201" s="89">
        <f t="shared" si="114"/>
        <v>3.8280599999999998</v>
      </c>
      <c r="Y201" s="89">
        <f t="shared" si="114"/>
        <v>3.6747299999999998</v>
      </c>
      <c r="Z201" s="89">
        <f t="shared" si="114"/>
        <v>3.4293100000000001</v>
      </c>
      <c r="AA201" s="89">
        <f t="shared" si="114"/>
        <v>3.2170299999999998</v>
      </c>
    </row>
    <row r="202" spans="1:27" ht="12.75" hidden="1" customHeight="1" outlineLevel="1" x14ac:dyDescent="0.2">
      <c r="A202" s="99" t="s">
        <v>1848</v>
      </c>
      <c r="B202" s="60" t="s">
        <v>238</v>
      </c>
      <c r="C202" s="40" t="s">
        <v>79</v>
      </c>
      <c r="D202" s="41">
        <v>1349.1</v>
      </c>
      <c r="E202" s="41">
        <v>1237.51</v>
      </c>
      <c r="F202" s="41">
        <v>1226.3599999999999</v>
      </c>
      <c r="G202" s="41">
        <v>1208.68</v>
      </c>
      <c r="H202" s="41">
        <v>1209.51</v>
      </c>
      <c r="I202" s="41">
        <v>1210.3499999999999</v>
      </c>
      <c r="J202" s="41">
        <v>1195.9000000000001</v>
      </c>
      <c r="K202" s="41">
        <v>1336.47</v>
      </c>
      <c r="L202" s="41">
        <v>1489.16</v>
      </c>
      <c r="M202" s="41">
        <v>1695.68</v>
      </c>
      <c r="N202" s="41">
        <v>1835.54</v>
      </c>
      <c r="O202" s="41">
        <v>1861.74</v>
      </c>
      <c r="P202" s="41">
        <v>1861.09</v>
      </c>
      <c r="Q202" s="41">
        <v>1865.65</v>
      </c>
      <c r="R202" s="41">
        <v>1824.77</v>
      </c>
      <c r="S202" s="41">
        <v>1830.58</v>
      </c>
      <c r="T202" s="41">
        <v>1854.35</v>
      </c>
      <c r="U202" s="41">
        <v>1889.06</v>
      </c>
      <c r="V202" s="41">
        <v>1872.02</v>
      </c>
      <c r="W202" s="41">
        <v>1852.88</v>
      </c>
      <c r="X202" s="41">
        <v>1842.58</v>
      </c>
      <c r="Y202" s="41">
        <v>1689.25</v>
      </c>
      <c r="Z202" s="41">
        <v>1443.83</v>
      </c>
      <c r="AA202" s="41">
        <v>1231.55</v>
      </c>
    </row>
    <row r="203" spans="1:27" ht="12.75" hidden="1" customHeight="1" outlineLevel="1" x14ac:dyDescent="0.2">
      <c r="A203" s="99" t="s">
        <v>1849</v>
      </c>
      <c r="B203" s="60" t="s">
        <v>90</v>
      </c>
      <c r="C203" s="40" t="s">
        <v>79</v>
      </c>
      <c r="D203" s="41">
        <f>$D$168</f>
        <v>1716.97</v>
      </c>
      <c r="E203" s="41">
        <f>$D$168</f>
        <v>1716.97</v>
      </c>
      <c r="F203" s="41">
        <f t="shared" ref="F203:AA203" si="115">$D$168</f>
        <v>1716.97</v>
      </c>
      <c r="G203" s="41">
        <f t="shared" si="115"/>
        <v>1716.97</v>
      </c>
      <c r="H203" s="41">
        <f t="shared" si="115"/>
        <v>1716.97</v>
      </c>
      <c r="I203" s="41">
        <f t="shared" si="115"/>
        <v>1716.97</v>
      </c>
      <c r="J203" s="41">
        <f t="shared" si="115"/>
        <v>1716.97</v>
      </c>
      <c r="K203" s="41">
        <f t="shared" si="115"/>
        <v>1716.97</v>
      </c>
      <c r="L203" s="41">
        <f t="shared" si="115"/>
        <v>1716.97</v>
      </c>
      <c r="M203" s="41">
        <f t="shared" si="115"/>
        <v>1716.97</v>
      </c>
      <c r="N203" s="41">
        <f t="shared" si="115"/>
        <v>1716.97</v>
      </c>
      <c r="O203" s="41">
        <f t="shared" si="115"/>
        <v>1716.97</v>
      </c>
      <c r="P203" s="41">
        <f t="shared" si="115"/>
        <v>1716.97</v>
      </c>
      <c r="Q203" s="41">
        <f t="shared" si="115"/>
        <v>1716.97</v>
      </c>
      <c r="R203" s="41">
        <f t="shared" si="115"/>
        <v>1716.97</v>
      </c>
      <c r="S203" s="41">
        <f t="shared" si="115"/>
        <v>1716.97</v>
      </c>
      <c r="T203" s="41">
        <f t="shared" si="115"/>
        <v>1716.97</v>
      </c>
      <c r="U203" s="41">
        <f t="shared" si="115"/>
        <v>1716.97</v>
      </c>
      <c r="V203" s="41">
        <f t="shared" si="115"/>
        <v>1716.97</v>
      </c>
      <c r="W203" s="41">
        <f t="shared" si="115"/>
        <v>1716.97</v>
      </c>
      <c r="X203" s="41">
        <f t="shared" si="115"/>
        <v>1716.97</v>
      </c>
      <c r="Y203" s="41">
        <f t="shared" si="115"/>
        <v>1716.97</v>
      </c>
      <c r="Z203" s="41">
        <f t="shared" si="115"/>
        <v>1716.97</v>
      </c>
      <c r="AA203" s="41">
        <f t="shared" si="115"/>
        <v>1716.97</v>
      </c>
    </row>
    <row r="204" spans="1:27" ht="12.75" hidden="1" customHeight="1" outlineLevel="1" x14ac:dyDescent="0.2">
      <c r="A204" s="99" t="s">
        <v>1850</v>
      </c>
      <c r="B204" s="60" t="s">
        <v>83</v>
      </c>
      <c r="C204" s="40" t="s">
        <v>79</v>
      </c>
      <c r="D204" s="41">
        <v>3.72</v>
      </c>
      <c r="E204" s="41">
        <v>3.72</v>
      </c>
      <c r="F204" s="41">
        <v>3.72</v>
      </c>
      <c r="G204" s="41">
        <v>3.72</v>
      </c>
      <c r="H204" s="41">
        <v>3.72</v>
      </c>
      <c r="I204" s="41">
        <v>3.72</v>
      </c>
      <c r="J204" s="41">
        <v>3.72</v>
      </c>
      <c r="K204" s="41">
        <v>3.72</v>
      </c>
      <c r="L204" s="41">
        <v>3.72</v>
      </c>
      <c r="M204" s="41">
        <v>3.72</v>
      </c>
      <c r="N204" s="41">
        <v>3.72</v>
      </c>
      <c r="O204" s="41">
        <v>3.72</v>
      </c>
      <c r="P204" s="41">
        <v>3.72</v>
      </c>
      <c r="Q204" s="41">
        <v>3.72</v>
      </c>
      <c r="R204" s="41">
        <v>3.72</v>
      </c>
      <c r="S204" s="41">
        <v>3.72</v>
      </c>
      <c r="T204" s="41">
        <v>3.72</v>
      </c>
      <c r="U204" s="41">
        <v>3.72</v>
      </c>
      <c r="V204" s="41">
        <v>3.72</v>
      </c>
      <c r="W204" s="41">
        <v>3.72</v>
      </c>
      <c r="X204" s="41">
        <v>3.72</v>
      </c>
      <c r="Y204" s="41">
        <v>3.72</v>
      </c>
      <c r="Z204" s="41">
        <v>3.72</v>
      </c>
      <c r="AA204" s="41">
        <v>3.72</v>
      </c>
    </row>
    <row r="205" spans="1:27" ht="12.75" hidden="1" customHeight="1" outlineLevel="1" x14ac:dyDescent="0.2">
      <c r="A205" s="99" t="s">
        <v>1851</v>
      </c>
      <c r="B205" s="60" t="s">
        <v>81</v>
      </c>
      <c r="C205" s="40" t="s">
        <v>79</v>
      </c>
      <c r="D205" s="41">
        <f>$D$11</f>
        <v>264.79000000000002</v>
      </c>
      <c r="E205" s="41">
        <f t="shared" ref="E205:AA205" si="116">$D$11</f>
        <v>264.79000000000002</v>
      </c>
      <c r="F205" s="41">
        <f t="shared" si="116"/>
        <v>264.79000000000002</v>
      </c>
      <c r="G205" s="41">
        <f t="shared" si="116"/>
        <v>264.79000000000002</v>
      </c>
      <c r="H205" s="41">
        <f t="shared" si="116"/>
        <v>264.79000000000002</v>
      </c>
      <c r="I205" s="41">
        <f t="shared" si="116"/>
        <v>264.79000000000002</v>
      </c>
      <c r="J205" s="41">
        <f t="shared" si="116"/>
        <v>264.79000000000002</v>
      </c>
      <c r="K205" s="41">
        <f t="shared" si="116"/>
        <v>264.79000000000002</v>
      </c>
      <c r="L205" s="41">
        <f t="shared" si="116"/>
        <v>264.79000000000002</v>
      </c>
      <c r="M205" s="41">
        <f t="shared" si="116"/>
        <v>264.79000000000002</v>
      </c>
      <c r="N205" s="41">
        <f t="shared" si="116"/>
        <v>264.79000000000002</v>
      </c>
      <c r="O205" s="41">
        <f t="shared" si="116"/>
        <v>264.79000000000002</v>
      </c>
      <c r="P205" s="41">
        <f t="shared" si="116"/>
        <v>264.79000000000002</v>
      </c>
      <c r="Q205" s="41">
        <f t="shared" si="116"/>
        <v>264.79000000000002</v>
      </c>
      <c r="R205" s="41">
        <f t="shared" si="116"/>
        <v>264.79000000000002</v>
      </c>
      <c r="S205" s="41">
        <f t="shared" si="116"/>
        <v>264.79000000000002</v>
      </c>
      <c r="T205" s="41">
        <f t="shared" si="116"/>
        <v>264.79000000000002</v>
      </c>
      <c r="U205" s="41">
        <f t="shared" si="116"/>
        <v>264.79000000000002</v>
      </c>
      <c r="V205" s="41">
        <f t="shared" si="116"/>
        <v>264.79000000000002</v>
      </c>
      <c r="W205" s="41">
        <f t="shared" si="116"/>
        <v>264.79000000000002</v>
      </c>
      <c r="X205" s="41">
        <f t="shared" si="116"/>
        <v>264.79000000000002</v>
      </c>
      <c r="Y205" s="41">
        <f t="shared" si="116"/>
        <v>264.79000000000002</v>
      </c>
      <c r="Z205" s="41">
        <f t="shared" si="116"/>
        <v>264.79000000000002</v>
      </c>
      <c r="AA205" s="41">
        <f t="shared" si="116"/>
        <v>264.79000000000002</v>
      </c>
    </row>
    <row r="206" spans="1:27" ht="12.75" customHeight="1" collapsed="1" x14ac:dyDescent="0.2">
      <c r="A206" s="98" t="s">
        <v>1852</v>
      </c>
      <c r="B206" s="25" t="str">
        <f>"09"&amp;"."&amp;$B$800&amp;"."&amp;$B$801</f>
        <v>09.01.2024</v>
      </c>
      <c r="C206" s="88" t="s">
        <v>76</v>
      </c>
      <c r="D206" s="89">
        <f>ROUND(((D207+D208+D210+D209)/1000),5)</f>
        <v>3.1351300000000002</v>
      </c>
      <c r="E206" s="89">
        <f>ROUND(((E207+E208+E210+E209)/1000),5)</f>
        <v>3.0654300000000001</v>
      </c>
      <c r="F206" s="89">
        <f>ROUND(((F207+F208+F210+F209)/1000),5)</f>
        <v>2.9938199999999999</v>
      </c>
      <c r="G206" s="89">
        <f t="shared" ref="G206:AA206" si="117">ROUND(((G207+G208+G210+G209)/1000),5)</f>
        <v>2.9831099999999999</v>
      </c>
      <c r="H206" s="89">
        <f t="shared" si="117"/>
        <v>3.00746</v>
      </c>
      <c r="I206" s="89">
        <f t="shared" si="117"/>
        <v>3.0707100000000001</v>
      </c>
      <c r="J206" s="89">
        <f t="shared" si="117"/>
        <v>3.2495599999999998</v>
      </c>
      <c r="K206" s="89">
        <f t="shared" si="117"/>
        <v>3.5350000000000001</v>
      </c>
      <c r="L206" s="89">
        <f t="shared" si="117"/>
        <v>3.8426200000000001</v>
      </c>
      <c r="M206" s="89">
        <f t="shared" si="117"/>
        <v>3.8824299999999998</v>
      </c>
      <c r="N206" s="89">
        <f t="shared" si="117"/>
        <v>3.9004799999999999</v>
      </c>
      <c r="O206" s="89">
        <f t="shared" si="117"/>
        <v>3.94991</v>
      </c>
      <c r="P206" s="89">
        <f t="shared" si="117"/>
        <v>3.92815</v>
      </c>
      <c r="Q206" s="89">
        <f t="shared" si="117"/>
        <v>3.9376199999999999</v>
      </c>
      <c r="R206" s="89">
        <f t="shared" si="117"/>
        <v>3.9323199999999998</v>
      </c>
      <c r="S206" s="89">
        <f t="shared" si="117"/>
        <v>3.88774</v>
      </c>
      <c r="T206" s="89">
        <f t="shared" si="117"/>
        <v>3.8801999999999999</v>
      </c>
      <c r="U206" s="89">
        <f t="shared" si="117"/>
        <v>3.8650099999999998</v>
      </c>
      <c r="V206" s="89">
        <f t="shared" si="117"/>
        <v>3.8519199999999998</v>
      </c>
      <c r="W206" s="89">
        <f t="shared" si="117"/>
        <v>3.88598</v>
      </c>
      <c r="X206" s="89">
        <f t="shared" si="117"/>
        <v>3.7927399999999998</v>
      </c>
      <c r="Y206" s="89">
        <f t="shared" si="117"/>
        <v>3.6535700000000002</v>
      </c>
      <c r="Z206" s="89">
        <f t="shared" si="117"/>
        <v>3.4160200000000001</v>
      </c>
      <c r="AA206" s="89">
        <f t="shared" si="117"/>
        <v>3.1747899999999998</v>
      </c>
    </row>
    <row r="207" spans="1:27" ht="12.75" hidden="1" customHeight="1" outlineLevel="1" x14ac:dyDescent="0.2">
      <c r="A207" s="99" t="s">
        <v>1853</v>
      </c>
      <c r="B207" s="60" t="s">
        <v>238</v>
      </c>
      <c r="C207" s="40" t="s">
        <v>79</v>
      </c>
      <c r="D207" s="41">
        <v>1149.6500000000001</v>
      </c>
      <c r="E207" s="41">
        <v>1079.95</v>
      </c>
      <c r="F207" s="41">
        <v>1008.34</v>
      </c>
      <c r="G207" s="41">
        <v>997.63</v>
      </c>
      <c r="H207" s="41">
        <v>1021.98</v>
      </c>
      <c r="I207" s="41">
        <v>1085.23</v>
      </c>
      <c r="J207" s="41">
        <v>1264.08</v>
      </c>
      <c r="K207" s="41">
        <v>1549.52</v>
      </c>
      <c r="L207" s="41">
        <v>1857.14</v>
      </c>
      <c r="M207" s="41">
        <v>1896.95</v>
      </c>
      <c r="N207" s="41">
        <v>1915</v>
      </c>
      <c r="O207" s="41">
        <v>1964.43</v>
      </c>
      <c r="P207" s="41">
        <v>1942.67</v>
      </c>
      <c r="Q207" s="41">
        <v>1952.14</v>
      </c>
      <c r="R207" s="41">
        <v>1946.84</v>
      </c>
      <c r="S207" s="41">
        <v>1902.26</v>
      </c>
      <c r="T207" s="41">
        <v>1894.72</v>
      </c>
      <c r="U207" s="41">
        <v>1879.53</v>
      </c>
      <c r="V207" s="41">
        <v>1866.44</v>
      </c>
      <c r="W207" s="41">
        <v>1900.5</v>
      </c>
      <c r="X207" s="41">
        <v>1807.26</v>
      </c>
      <c r="Y207" s="41">
        <v>1668.09</v>
      </c>
      <c r="Z207" s="41">
        <v>1430.54</v>
      </c>
      <c r="AA207" s="41">
        <v>1189.31</v>
      </c>
    </row>
    <row r="208" spans="1:27" ht="12.75" hidden="1" customHeight="1" outlineLevel="1" x14ac:dyDescent="0.2">
      <c r="A208" s="99" t="s">
        <v>1854</v>
      </c>
      <c r="B208" s="60" t="s">
        <v>90</v>
      </c>
      <c r="C208" s="40" t="s">
        <v>79</v>
      </c>
      <c r="D208" s="41">
        <f>$D$168</f>
        <v>1716.97</v>
      </c>
      <c r="E208" s="41">
        <f>$D$168</f>
        <v>1716.97</v>
      </c>
      <c r="F208" s="41">
        <f t="shared" ref="F208:AA208" si="118">$D$168</f>
        <v>1716.97</v>
      </c>
      <c r="G208" s="41">
        <f t="shared" si="118"/>
        <v>1716.97</v>
      </c>
      <c r="H208" s="41">
        <f t="shared" si="118"/>
        <v>1716.97</v>
      </c>
      <c r="I208" s="41">
        <f t="shared" si="118"/>
        <v>1716.97</v>
      </c>
      <c r="J208" s="41">
        <f t="shared" si="118"/>
        <v>1716.97</v>
      </c>
      <c r="K208" s="41">
        <f t="shared" si="118"/>
        <v>1716.97</v>
      </c>
      <c r="L208" s="41">
        <f t="shared" si="118"/>
        <v>1716.97</v>
      </c>
      <c r="M208" s="41">
        <f t="shared" si="118"/>
        <v>1716.97</v>
      </c>
      <c r="N208" s="41">
        <f t="shared" si="118"/>
        <v>1716.97</v>
      </c>
      <c r="O208" s="41">
        <f t="shared" si="118"/>
        <v>1716.97</v>
      </c>
      <c r="P208" s="41">
        <f t="shared" si="118"/>
        <v>1716.97</v>
      </c>
      <c r="Q208" s="41">
        <f t="shared" si="118"/>
        <v>1716.97</v>
      </c>
      <c r="R208" s="41">
        <f t="shared" si="118"/>
        <v>1716.97</v>
      </c>
      <c r="S208" s="41">
        <f t="shared" si="118"/>
        <v>1716.97</v>
      </c>
      <c r="T208" s="41">
        <f t="shared" si="118"/>
        <v>1716.97</v>
      </c>
      <c r="U208" s="41">
        <f t="shared" si="118"/>
        <v>1716.97</v>
      </c>
      <c r="V208" s="41">
        <f t="shared" si="118"/>
        <v>1716.97</v>
      </c>
      <c r="W208" s="41">
        <f t="shared" si="118"/>
        <v>1716.97</v>
      </c>
      <c r="X208" s="41">
        <f t="shared" si="118"/>
        <v>1716.97</v>
      </c>
      <c r="Y208" s="41">
        <f t="shared" si="118"/>
        <v>1716.97</v>
      </c>
      <c r="Z208" s="41">
        <f t="shared" si="118"/>
        <v>1716.97</v>
      </c>
      <c r="AA208" s="41">
        <f t="shared" si="118"/>
        <v>1716.97</v>
      </c>
    </row>
    <row r="209" spans="1:27" ht="12.75" hidden="1" customHeight="1" outlineLevel="1" x14ac:dyDescent="0.2">
      <c r="A209" s="99" t="s">
        <v>1855</v>
      </c>
      <c r="B209" s="60" t="s">
        <v>83</v>
      </c>
      <c r="C209" s="40" t="s">
        <v>79</v>
      </c>
      <c r="D209" s="41">
        <v>3.72</v>
      </c>
      <c r="E209" s="41">
        <v>3.72</v>
      </c>
      <c r="F209" s="41">
        <v>3.72</v>
      </c>
      <c r="G209" s="41">
        <v>3.72</v>
      </c>
      <c r="H209" s="41">
        <v>3.72</v>
      </c>
      <c r="I209" s="41">
        <v>3.72</v>
      </c>
      <c r="J209" s="41">
        <v>3.72</v>
      </c>
      <c r="K209" s="41">
        <v>3.72</v>
      </c>
      <c r="L209" s="41">
        <v>3.72</v>
      </c>
      <c r="M209" s="41">
        <v>3.72</v>
      </c>
      <c r="N209" s="41">
        <v>3.72</v>
      </c>
      <c r="O209" s="41">
        <v>3.72</v>
      </c>
      <c r="P209" s="41">
        <v>3.72</v>
      </c>
      <c r="Q209" s="41">
        <v>3.72</v>
      </c>
      <c r="R209" s="41">
        <v>3.72</v>
      </c>
      <c r="S209" s="41">
        <v>3.72</v>
      </c>
      <c r="T209" s="41">
        <v>3.72</v>
      </c>
      <c r="U209" s="41">
        <v>3.72</v>
      </c>
      <c r="V209" s="41">
        <v>3.72</v>
      </c>
      <c r="W209" s="41">
        <v>3.72</v>
      </c>
      <c r="X209" s="41">
        <v>3.72</v>
      </c>
      <c r="Y209" s="41">
        <v>3.72</v>
      </c>
      <c r="Z209" s="41">
        <v>3.72</v>
      </c>
      <c r="AA209" s="41">
        <v>3.72</v>
      </c>
    </row>
    <row r="210" spans="1:27" ht="12.75" hidden="1" customHeight="1" outlineLevel="1" x14ac:dyDescent="0.2">
      <c r="A210" s="99" t="s">
        <v>1856</v>
      </c>
      <c r="B210" s="60" t="s">
        <v>81</v>
      </c>
      <c r="C210" s="40" t="s">
        <v>79</v>
      </c>
      <c r="D210" s="41">
        <f>$D$11</f>
        <v>264.79000000000002</v>
      </c>
      <c r="E210" s="41">
        <f t="shared" ref="E210:AA210" si="119">$D$11</f>
        <v>264.79000000000002</v>
      </c>
      <c r="F210" s="41">
        <f t="shared" si="119"/>
        <v>264.79000000000002</v>
      </c>
      <c r="G210" s="41">
        <f t="shared" si="119"/>
        <v>264.79000000000002</v>
      </c>
      <c r="H210" s="41">
        <f t="shared" si="119"/>
        <v>264.79000000000002</v>
      </c>
      <c r="I210" s="41">
        <f t="shared" si="119"/>
        <v>264.79000000000002</v>
      </c>
      <c r="J210" s="41">
        <f t="shared" si="119"/>
        <v>264.79000000000002</v>
      </c>
      <c r="K210" s="41">
        <f t="shared" si="119"/>
        <v>264.79000000000002</v>
      </c>
      <c r="L210" s="41">
        <f t="shared" si="119"/>
        <v>264.79000000000002</v>
      </c>
      <c r="M210" s="41">
        <f t="shared" si="119"/>
        <v>264.79000000000002</v>
      </c>
      <c r="N210" s="41">
        <f t="shared" si="119"/>
        <v>264.79000000000002</v>
      </c>
      <c r="O210" s="41">
        <f t="shared" si="119"/>
        <v>264.79000000000002</v>
      </c>
      <c r="P210" s="41">
        <f t="shared" si="119"/>
        <v>264.79000000000002</v>
      </c>
      <c r="Q210" s="41">
        <f t="shared" si="119"/>
        <v>264.79000000000002</v>
      </c>
      <c r="R210" s="41">
        <f t="shared" si="119"/>
        <v>264.79000000000002</v>
      </c>
      <c r="S210" s="41">
        <f t="shared" si="119"/>
        <v>264.79000000000002</v>
      </c>
      <c r="T210" s="41">
        <f t="shared" si="119"/>
        <v>264.79000000000002</v>
      </c>
      <c r="U210" s="41">
        <f t="shared" si="119"/>
        <v>264.79000000000002</v>
      </c>
      <c r="V210" s="41">
        <f t="shared" si="119"/>
        <v>264.79000000000002</v>
      </c>
      <c r="W210" s="41">
        <f t="shared" si="119"/>
        <v>264.79000000000002</v>
      </c>
      <c r="X210" s="41">
        <f t="shared" si="119"/>
        <v>264.79000000000002</v>
      </c>
      <c r="Y210" s="41">
        <f t="shared" si="119"/>
        <v>264.79000000000002</v>
      </c>
      <c r="Z210" s="41">
        <f t="shared" si="119"/>
        <v>264.79000000000002</v>
      </c>
      <c r="AA210" s="41">
        <f t="shared" si="119"/>
        <v>264.79000000000002</v>
      </c>
    </row>
    <row r="211" spans="1:27" ht="12.75" customHeight="1" collapsed="1" x14ac:dyDescent="0.2">
      <c r="A211" s="98" t="s">
        <v>1857</v>
      </c>
      <c r="B211" s="25" t="str">
        <f>"10"&amp;"."&amp;$B$800&amp;"."&amp;$B$801</f>
        <v>10.01.2024</v>
      </c>
      <c r="C211" s="88" t="s">
        <v>76</v>
      </c>
      <c r="D211" s="89">
        <f>ROUND(((D212+D213+D215+D214)/1000),5)</f>
        <v>3.1521599999999999</v>
      </c>
      <c r="E211" s="89">
        <f>ROUND(((E212+E213+E215+E214)/1000),5)</f>
        <v>3.0712100000000002</v>
      </c>
      <c r="F211" s="89">
        <f>ROUND(((F212+F213+F215+F214)/1000),5)</f>
        <v>3.04541</v>
      </c>
      <c r="G211" s="89">
        <f t="shared" ref="G211:AA211" si="120">ROUND(((G212+G213+G215+G214)/1000),5)</f>
        <v>3.0448400000000002</v>
      </c>
      <c r="H211" s="89">
        <f t="shared" si="120"/>
        <v>3.1026400000000001</v>
      </c>
      <c r="I211" s="89">
        <f t="shared" si="120"/>
        <v>3.1939099999999998</v>
      </c>
      <c r="J211" s="89">
        <f t="shared" si="120"/>
        <v>3.4124400000000001</v>
      </c>
      <c r="K211" s="89">
        <f t="shared" si="120"/>
        <v>3.7060499999999998</v>
      </c>
      <c r="L211" s="89">
        <f t="shared" si="120"/>
        <v>3.8929800000000001</v>
      </c>
      <c r="M211" s="89">
        <f t="shared" si="120"/>
        <v>3.9422000000000001</v>
      </c>
      <c r="N211" s="89">
        <f t="shared" si="120"/>
        <v>3.9668399999999999</v>
      </c>
      <c r="O211" s="89">
        <f t="shared" si="120"/>
        <v>4.0193700000000003</v>
      </c>
      <c r="P211" s="89">
        <f t="shared" si="120"/>
        <v>3.9892400000000001</v>
      </c>
      <c r="Q211" s="89">
        <f t="shared" si="120"/>
        <v>3.99857</v>
      </c>
      <c r="R211" s="89">
        <f t="shared" si="120"/>
        <v>3.9943599999999999</v>
      </c>
      <c r="S211" s="89">
        <f t="shared" si="120"/>
        <v>3.9417</v>
      </c>
      <c r="T211" s="89">
        <f t="shared" si="120"/>
        <v>3.9447299999999998</v>
      </c>
      <c r="U211" s="89">
        <f t="shared" si="120"/>
        <v>3.9302899999999998</v>
      </c>
      <c r="V211" s="89">
        <f t="shared" si="120"/>
        <v>3.9101900000000001</v>
      </c>
      <c r="W211" s="89">
        <f t="shared" si="120"/>
        <v>3.9518</v>
      </c>
      <c r="X211" s="89">
        <f t="shared" si="120"/>
        <v>3.8313700000000002</v>
      </c>
      <c r="Y211" s="89">
        <f t="shared" si="120"/>
        <v>3.7082999999999999</v>
      </c>
      <c r="Z211" s="89">
        <f t="shared" si="120"/>
        <v>3.4897300000000002</v>
      </c>
      <c r="AA211" s="89">
        <f t="shared" si="120"/>
        <v>3.2034500000000001</v>
      </c>
    </row>
    <row r="212" spans="1:27" ht="12.75" hidden="1" customHeight="1" outlineLevel="1" x14ac:dyDescent="0.2">
      <c r="A212" s="99" t="s">
        <v>1858</v>
      </c>
      <c r="B212" s="60" t="s">
        <v>238</v>
      </c>
      <c r="C212" s="40" t="s">
        <v>79</v>
      </c>
      <c r="D212" s="41">
        <v>1166.68</v>
      </c>
      <c r="E212" s="41">
        <v>1085.73</v>
      </c>
      <c r="F212" s="41">
        <v>1059.93</v>
      </c>
      <c r="G212" s="41">
        <v>1059.3599999999999</v>
      </c>
      <c r="H212" s="41">
        <v>1117.1600000000001</v>
      </c>
      <c r="I212" s="41">
        <v>1208.43</v>
      </c>
      <c r="J212" s="41">
        <v>1426.96</v>
      </c>
      <c r="K212" s="41">
        <v>1720.57</v>
      </c>
      <c r="L212" s="41">
        <v>1907.5</v>
      </c>
      <c r="M212" s="41">
        <v>1956.72</v>
      </c>
      <c r="N212" s="41">
        <v>1981.36</v>
      </c>
      <c r="O212" s="41">
        <v>2033.89</v>
      </c>
      <c r="P212" s="41">
        <v>2003.76</v>
      </c>
      <c r="Q212" s="41">
        <v>2013.09</v>
      </c>
      <c r="R212" s="41">
        <v>2008.88</v>
      </c>
      <c r="S212" s="41">
        <v>1956.22</v>
      </c>
      <c r="T212" s="41">
        <v>1959.25</v>
      </c>
      <c r="U212" s="41">
        <v>1944.81</v>
      </c>
      <c r="V212" s="41">
        <v>1924.71</v>
      </c>
      <c r="W212" s="41">
        <v>1966.32</v>
      </c>
      <c r="X212" s="41">
        <v>1845.89</v>
      </c>
      <c r="Y212" s="41">
        <v>1722.82</v>
      </c>
      <c r="Z212" s="41">
        <v>1504.25</v>
      </c>
      <c r="AA212" s="41">
        <v>1217.97</v>
      </c>
    </row>
    <row r="213" spans="1:27" ht="12.75" hidden="1" customHeight="1" outlineLevel="1" x14ac:dyDescent="0.2">
      <c r="A213" s="99" t="s">
        <v>1859</v>
      </c>
      <c r="B213" s="60" t="s">
        <v>90</v>
      </c>
      <c r="C213" s="40" t="s">
        <v>79</v>
      </c>
      <c r="D213" s="41">
        <f>$D$168</f>
        <v>1716.97</v>
      </c>
      <c r="E213" s="41">
        <f>$D$168</f>
        <v>1716.97</v>
      </c>
      <c r="F213" s="41">
        <f t="shared" ref="F213:AA213" si="121">$D$168</f>
        <v>1716.97</v>
      </c>
      <c r="G213" s="41">
        <f t="shared" si="121"/>
        <v>1716.97</v>
      </c>
      <c r="H213" s="41">
        <f t="shared" si="121"/>
        <v>1716.97</v>
      </c>
      <c r="I213" s="41">
        <f t="shared" si="121"/>
        <v>1716.97</v>
      </c>
      <c r="J213" s="41">
        <f t="shared" si="121"/>
        <v>1716.97</v>
      </c>
      <c r="K213" s="41">
        <f t="shared" si="121"/>
        <v>1716.97</v>
      </c>
      <c r="L213" s="41">
        <f t="shared" si="121"/>
        <v>1716.97</v>
      </c>
      <c r="M213" s="41">
        <f t="shared" si="121"/>
        <v>1716.97</v>
      </c>
      <c r="N213" s="41">
        <f t="shared" si="121"/>
        <v>1716.97</v>
      </c>
      <c r="O213" s="41">
        <f t="shared" si="121"/>
        <v>1716.97</v>
      </c>
      <c r="P213" s="41">
        <f t="shared" si="121"/>
        <v>1716.97</v>
      </c>
      <c r="Q213" s="41">
        <f t="shared" si="121"/>
        <v>1716.97</v>
      </c>
      <c r="R213" s="41">
        <f t="shared" si="121"/>
        <v>1716.97</v>
      </c>
      <c r="S213" s="41">
        <f t="shared" si="121"/>
        <v>1716.97</v>
      </c>
      <c r="T213" s="41">
        <f t="shared" si="121"/>
        <v>1716.97</v>
      </c>
      <c r="U213" s="41">
        <f t="shared" si="121"/>
        <v>1716.97</v>
      </c>
      <c r="V213" s="41">
        <f t="shared" si="121"/>
        <v>1716.97</v>
      </c>
      <c r="W213" s="41">
        <f t="shared" si="121"/>
        <v>1716.97</v>
      </c>
      <c r="X213" s="41">
        <f t="shared" si="121"/>
        <v>1716.97</v>
      </c>
      <c r="Y213" s="41">
        <f t="shared" si="121"/>
        <v>1716.97</v>
      </c>
      <c r="Z213" s="41">
        <f t="shared" si="121"/>
        <v>1716.97</v>
      </c>
      <c r="AA213" s="41">
        <f t="shared" si="121"/>
        <v>1716.97</v>
      </c>
    </row>
    <row r="214" spans="1:27" ht="12.75" hidden="1" customHeight="1" outlineLevel="1" x14ac:dyDescent="0.2">
      <c r="A214" s="99" t="s">
        <v>1860</v>
      </c>
      <c r="B214" s="60" t="s">
        <v>83</v>
      </c>
      <c r="C214" s="40" t="s">
        <v>79</v>
      </c>
      <c r="D214" s="41">
        <v>3.72</v>
      </c>
      <c r="E214" s="41">
        <v>3.72</v>
      </c>
      <c r="F214" s="41">
        <v>3.72</v>
      </c>
      <c r="G214" s="41">
        <v>3.72</v>
      </c>
      <c r="H214" s="41">
        <v>3.72</v>
      </c>
      <c r="I214" s="41">
        <v>3.72</v>
      </c>
      <c r="J214" s="41">
        <v>3.72</v>
      </c>
      <c r="K214" s="41">
        <v>3.72</v>
      </c>
      <c r="L214" s="41">
        <v>3.72</v>
      </c>
      <c r="M214" s="41">
        <v>3.72</v>
      </c>
      <c r="N214" s="41">
        <v>3.72</v>
      </c>
      <c r="O214" s="41">
        <v>3.72</v>
      </c>
      <c r="P214" s="41">
        <v>3.72</v>
      </c>
      <c r="Q214" s="41">
        <v>3.72</v>
      </c>
      <c r="R214" s="41">
        <v>3.72</v>
      </c>
      <c r="S214" s="41">
        <v>3.72</v>
      </c>
      <c r="T214" s="41">
        <v>3.72</v>
      </c>
      <c r="U214" s="41">
        <v>3.72</v>
      </c>
      <c r="V214" s="41">
        <v>3.72</v>
      </c>
      <c r="W214" s="41">
        <v>3.72</v>
      </c>
      <c r="X214" s="41">
        <v>3.72</v>
      </c>
      <c r="Y214" s="41">
        <v>3.72</v>
      </c>
      <c r="Z214" s="41">
        <v>3.72</v>
      </c>
      <c r="AA214" s="41">
        <v>3.72</v>
      </c>
    </row>
    <row r="215" spans="1:27" ht="12.75" hidden="1" customHeight="1" outlineLevel="1" x14ac:dyDescent="0.2">
      <c r="A215" s="99" t="s">
        <v>1861</v>
      </c>
      <c r="B215" s="60" t="s">
        <v>81</v>
      </c>
      <c r="C215" s="40" t="s">
        <v>79</v>
      </c>
      <c r="D215" s="41">
        <f>$D$11</f>
        <v>264.79000000000002</v>
      </c>
      <c r="E215" s="41">
        <f t="shared" ref="E215:AA215" si="122">$D$11</f>
        <v>264.79000000000002</v>
      </c>
      <c r="F215" s="41">
        <f t="shared" si="122"/>
        <v>264.79000000000002</v>
      </c>
      <c r="G215" s="41">
        <f t="shared" si="122"/>
        <v>264.79000000000002</v>
      </c>
      <c r="H215" s="41">
        <f t="shared" si="122"/>
        <v>264.79000000000002</v>
      </c>
      <c r="I215" s="41">
        <f t="shared" si="122"/>
        <v>264.79000000000002</v>
      </c>
      <c r="J215" s="41">
        <f t="shared" si="122"/>
        <v>264.79000000000002</v>
      </c>
      <c r="K215" s="41">
        <f t="shared" si="122"/>
        <v>264.79000000000002</v>
      </c>
      <c r="L215" s="41">
        <f t="shared" si="122"/>
        <v>264.79000000000002</v>
      </c>
      <c r="M215" s="41">
        <f t="shared" si="122"/>
        <v>264.79000000000002</v>
      </c>
      <c r="N215" s="41">
        <f t="shared" si="122"/>
        <v>264.79000000000002</v>
      </c>
      <c r="O215" s="41">
        <f t="shared" si="122"/>
        <v>264.79000000000002</v>
      </c>
      <c r="P215" s="41">
        <f t="shared" si="122"/>
        <v>264.79000000000002</v>
      </c>
      <c r="Q215" s="41">
        <f t="shared" si="122"/>
        <v>264.79000000000002</v>
      </c>
      <c r="R215" s="41">
        <f t="shared" si="122"/>
        <v>264.79000000000002</v>
      </c>
      <c r="S215" s="41">
        <f t="shared" si="122"/>
        <v>264.79000000000002</v>
      </c>
      <c r="T215" s="41">
        <f t="shared" si="122"/>
        <v>264.79000000000002</v>
      </c>
      <c r="U215" s="41">
        <f t="shared" si="122"/>
        <v>264.79000000000002</v>
      </c>
      <c r="V215" s="41">
        <f t="shared" si="122"/>
        <v>264.79000000000002</v>
      </c>
      <c r="W215" s="41">
        <f t="shared" si="122"/>
        <v>264.79000000000002</v>
      </c>
      <c r="X215" s="41">
        <f t="shared" si="122"/>
        <v>264.79000000000002</v>
      </c>
      <c r="Y215" s="41">
        <f t="shared" si="122"/>
        <v>264.79000000000002</v>
      </c>
      <c r="Z215" s="41">
        <f t="shared" si="122"/>
        <v>264.79000000000002</v>
      </c>
      <c r="AA215" s="41">
        <f t="shared" si="122"/>
        <v>264.79000000000002</v>
      </c>
    </row>
    <row r="216" spans="1:27" ht="12.75" customHeight="1" collapsed="1" x14ac:dyDescent="0.2">
      <c r="A216" s="98" t="s">
        <v>1862</v>
      </c>
      <c r="B216" s="25" t="str">
        <f>"11"&amp;"."&amp;$B$800&amp;"."&amp;$B$801</f>
        <v>11.01.2024</v>
      </c>
      <c r="C216" s="88" t="s">
        <v>76</v>
      </c>
      <c r="D216" s="89">
        <f>ROUND(((D217+D218+D220+D219)/1000),5)</f>
        <v>3.1970499999999999</v>
      </c>
      <c r="E216" s="89">
        <f>ROUND(((E217+E218+E220+E219)/1000),5)</f>
        <v>3.1268199999999999</v>
      </c>
      <c r="F216" s="89">
        <f>ROUND(((F217+F218+F220+F219)/1000),5)</f>
        <v>3.07151</v>
      </c>
      <c r="G216" s="89">
        <f t="shared" ref="G216:AA216" si="123">ROUND(((G217+G218+G220+G219)/1000),5)</f>
        <v>3.0988899999999999</v>
      </c>
      <c r="H216" s="89">
        <f t="shared" si="123"/>
        <v>3.1436500000000001</v>
      </c>
      <c r="I216" s="89">
        <f t="shared" si="123"/>
        <v>3.2118199999999999</v>
      </c>
      <c r="J216" s="89">
        <f t="shared" si="123"/>
        <v>3.4349099999999999</v>
      </c>
      <c r="K216" s="89">
        <f t="shared" si="123"/>
        <v>3.79339</v>
      </c>
      <c r="L216" s="89">
        <f t="shared" si="123"/>
        <v>3.93032</v>
      </c>
      <c r="M216" s="89">
        <f t="shared" si="123"/>
        <v>3.9771100000000001</v>
      </c>
      <c r="N216" s="89">
        <f t="shared" si="123"/>
        <v>4.0214999999999996</v>
      </c>
      <c r="O216" s="89">
        <f t="shared" si="123"/>
        <v>4.04514</v>
      </c>
      <c r="P216" s="89">
        <f t="shared" si="123"/>
        <v>4.0155599999999998</v>
      </c>
      <c r="Q216" s="89">
        <f t="shared" si="123"/>
        <v>4.0251700000000001</v>
      </c>
      <c r="R216" s="89">
        <f t="shared" si="123"/>
        <v>4.0230300000000003</v>
      </c>
      <c r="S216" s="89">
        <f t="shared" si="123"/>
        <v>3.97045</v>
      </c>
      <c r="T216" s="89">
        <f t="shared" si="123"/>
        <v>3.9890599999999998</v>
      </c>
      <c r="U216" s="89">
        <f t="shared" si="123"/>
        <v>4.0106099999999998</v>
      </c>
      <c r="V216" s="89">
        <f t="shared" si="123"/>
        <v>3.9289900000000002</v>
      </c>
      <c r="W216" s="89">
        <f t="shared" si="123"/>
        <v>3.96462</v>
      </c>
      <c r="X216" s="89">
        <f t="shared" si="123"/>
        <v>3.8410299999999999</v>
      </c>
      <c r="Y216" s="89">
        <f t="shared" si="123"/>
        <v>3.7305600000000001</v>
      </c>
      <c r="Z216" s="89">
        <f t="shared" si="123"/>
        <v>3.4914800000000001</v>
      </c>
      <c r="AA216" s="89">
        <f t="shared" si="123"/>
        <v>3.1988300000000001</v>
      </c>
    </row>
    <row r="217" spans="1:27" ht="12.75" hidden="1" customHeight="1" outlineLevel="1" x14ac:dyDescent="0.2">
      <c r="A217" s="99" t="s">
        <v>1863</v>
      </c>
      <c r="B217" s="60" t="s">
        <v>238</v>
      </c>
      <c r="C217" s="40" t="s">
        <v>79</v>
      </c>
      <c r="D217" s="41">
        <v>1211.57</v>
      </c>
      <c r="E217" s="41">
        <v>1141.3399999999999</v>
      </c>
      <c r="F217" s="41">
        <v>1086.03</v>
      </c>
      <c r="G217" s="41">
        <v>1113.4100000000001</v>
      </c>
      <c r="H217" s="41">
        <v>1158.17</v>
      </c>
      <c r="I217" s="41">
        <v>1226.3399999999999</v>
      </c>
      <c r="J217" s="41">
        <v>1449.43</v>
      </c>
      <c r="K217" s="41">
        <v>1807.91</v>
      </c>
      <c r="L217" s="41">
        <v>1944.84</v>
      </c>
      <c r="M217" s="41">
        <v>1991.63</v>
      </c>
      <c r="N217" s="41">
        <v>2036.02</v>
      </c>
      <c r="O217" s="41">
        <v>2059.66</v>
      </c>
      <c r="P217" s="41">
        <v>2030.08</v>
      </c>
      <c r="Q217" s="41">
        <v>2039.69</v>
      </c>
      <c r="R217" s="41">
        <v>2037.55</v>
      </c>
      <c r="S217" s="41">
        <v>1984.97</v>
      </c>
      <c r="T217" s="41">
        <v>2003.58</v>
      </c>
      <c r="U217" s="41">
        <v>2025.13</v>
      </c>
      <c r="V217" s="41">
        <v>1943.51</v>
      </c>
      <c r="W217" s="41">
        <v>1979.14</v>
      </c>
      <c r="X217" s="41">
        <v>1855.55</v>
      </c>
      <c r="Y217" s="41">
        <v>1745.08</v>
      </c>
      <c r="Z217" s="41">
        <v>1506</v>
      </c>
      <c r="AA217" s="41">
        <v>1213.3499999999999</v>
      </c>
    </row>
    <row r="218" spans="1:27" ht="12.75" hidden="1" customHeight="1" outlineLevel="1" x14ac:dyDescent="0.2">
      <c r="A218" s="99" t="s">
        <v>1864</v>
      </c>
      <c r="B218" s="60" t="s">
        <v>90</v>
      </c>
      <c r="C218" s="40" t="s">
        <v>79</v>
      </c>
      <c r="D218" s="41">
        <f>$D$168</f>
        <v>1716.97</v>
      </c>
      <c r="E218" s="41">
        <f>$D$168</f>
        <v>1716.97</v>
      </c>
      <c r="F218" s="41">
        <f t="shared" ref="F218:AA218" si="124">$D$168</f>
        <v>1716.97</v>
      </c>
      <c r="G218" s="41">
        <f t="shared" si="124"/>
        <v>1716.97</v>
      </c>
      <c r="H218" s="41">
        <f t="shared" si="124"/>
        <v>1716.97</v>
      </c>
      <c r="I218" s="41">
        <f t="shared" si="124"/>
        <v>1716.97</v>
      </c>
      <c r="J218" s="41">
        <f t="shared" si="124"/>
        <v>1716.97</v>
      </c>
      <c r="K218" s="41">
        <f t="shared" si="124"/>
        <v>1716.97</v>
      </c>
      <c r="L218" s="41">
        <f t="shared" si="124"/>
        <v>1716.97</v>
      </c>
      <c r="M218" s="41">
        <f t="shared" si="124"/>
        <v>1716.97</v>
      </c>
      <c r="N218" s="41">
        <f t="shared" si="124"/>
        <v>1716.97</v>
      </c>
      <c r="O218" s="41">
        <f t="shared" si="124"/>
        <v>1716.97</v>
      </c>
      <c r="P218" s="41">
        <f t="shared" si="124"/>
        <v>1716.97</v>
      </c>
      <c r="Q218" s="41">
        <f t="shared" si="124"/>
        <v>1716.97</v>
      </c>
      <c r="R218" s="41">
        <f t="shared" si="124"/>
        <v>1716.97</v>
      </c>
      <c r="S218" s="41">
        <f t="shared" si="124"/>
        <v>1716.97</v>
      </c>
      <c r="T218" s="41">
        <f t="shared" si="124"/>
        <v>1716.97</v>
      </c>
      <c r="U218" s="41">
        <f t="shared" si="124"/>
        <v>1716.97</v>
      </c>
      <c r="V218" s="41">
        <f t="shared" si="124"/>
        <v>1716.97</v>
      </c>
      <c r="W218" s="41">
        <f t="shared" si="124"/>
        <v>1716.97</v>
      </c>
      <c r="X218" s="41">
        <f t="shared" si="124"/>
        <v>1716.97</v>
      </c>
      <c r="Y218" s="41">
        <f t="shared" si="124"/>
        <v>1716.97</v>
      </c>
      <c r="Z218" s="41">
        <f t="shared" si="124"/>
        <v>1716.97</v>
      </c>
      <c r="AA218" s="41">
        <f t="shared" si="124"/>
        <v>1716.97</v>
      </c>
    </row>
    <row r="219" spans="1:27" ht="12.75" hidden="1" customHeight="1" outlineLevel="1" x14ac:dyDescent="0.2">
      <c r="A219" s="99" t="s">
        <v>1865</v>
      </c>
      <c r="B219" s="60" t="s">
        <v>83</v>
      </c>
      <c r="C219" s="40" t="s">
        <v>79</v>
      </c>
      <c r="D219" s="41">
        <v>3.72</v>
      </c>
      <c r="E219" s="41">
        <v>3.72</v>
      </c>
      <c r="F219" s="41">
        <v>3.72</v>
      </c>
      <c r="G219" s="41">
        <v>3.72</v>
      </c>
      <c r="H219" s="41">
        <v>3.72</v>
      </c>
      <c r="I219" s="41">
        <v>3.72</v>
      </c>
      <c r="J219" s="41">
        <v>3.72</v>
      </c>
      <c r="K219" s="41">
        <v>3.72</v>
      </c>
      <c r="L219" s="41">
        <v>3.72</v>
      </c>
      <c r="M219" s="41">
        <v>3.72</v>
      </c>
      <c r="N219" s="41">
        <v>3.72</v>
      </c>
      <c r="O219" s="41">
        <v>3.72</v>
      </c>
      <c r="P219" s="41">
        <v>3.72</v>
      </c>
      <c r="Q219" s="41">
        <v>3.72</v>
      </c>
      <c r="R219" s="41">
        <v>3.72</v>
      </c>
      <c r="S219" s="41">
        <v>3.72</v>
      </c>
      <c r="T219" s="41">
        <v>3.72</v>
      </c>
      <c r="U219" s="41">
        <v>3.72</v>
      </c>
      <c r="V219" s="41">
        <v>3.72</v>
      </c>
      <c r="W219" s="41">
        <v>3.72</v>
      </c>
      <c r="X219" s="41">
        <v>3.72</v>
      </c>
      <c r="Y219" s="41">
        <v>3.72</v>
      </c>
      <c r="Z219" s="41">
        <v>3.72</v>
      </c>
      <c r="AA219" s="41">
        <v>3.72</v>
      </c>
    </row>
    <row r="220" spans="1:27" ht="12.75" hidden="1" customHeight="1" outlineLevel="1" x14ac:dyDescent="0.2">
      <c r="A220" s="99" t="s">
        <v>1866</v>
      </c>
      <c r="B220" s="60" t="s">
        <v>81</v>
      </c>
      <c r="C220" s="40" t="s">
        <v>79</v>
      </c>
      <c r="D220" s="41">
        <f>$D$11</f>
        <v>264.79000000000002</v>
      </c>
      <c r="E220" s="41">
        <f t="shared" ref="E220:AA220" si="125">$D$11</f>
        <v>264.79000000000002</v>
      </c>
      <c r="F220" s="41">
        <f t="shared" si="125"/>
        <v>264.79000000000002</v>
      </c>
      <c r="G220" s="41">
        <f t="shared" si="125"/>
        <v>264.79000000000002</v>
      </c>
      <c r="H220" s="41">
        <f t="shared" si="125"/>
        <v>264.79000000000002</v>
      </c>
      <c r="I220" s="41">
        <f t="shared" si="125"/>
        <v>264.79000000000002</v>
      </c>
      <c r="J220" s="41">
        <f t="shared" si="125"/>
        <v>264.79000000000002</v>
      </c>
      <c r="K220" s="41">
        <f t="shared" si="125"/>
        <v>264.79000000000002</v>
      </c>
      <c r="L220" s="41">
        <f t="shared" si="125"/>
        <v>264.79000000000002</v>
      </c>
      <c r="M220" s="41">
        <f t="shared" si="125"/>
        <v>264.79000000000002</v>
      </c>
      <c r="N220" s="41">
        <f t="shared" si="125"/>
        <v>264.79000000000002</v>
      </c>
      <c r="O220" s="41">
        <f t="shared" si="125"/>
        <v>264.79000000000002</v>
      </c>
      <c r="P220" s="41">
        <f t="shared" si="125"/>
        <v>264.79000000000002</v>
      </c>
      <c r="Q220" s="41">
        <f t="shared" si="125"/>
        <v>264.79000000000002</v>
      </c>
      <c r="R220" s="41">
        <f t="shared" si="125"/>
        <v>264.79000000000002</v>
      </c>
      <c r="S220" s="41">
        <f t="shared" si="125"/>
        <v>264.79000000000002</v>
      </c>
      <c r="T220" s="41">
        <f t="shared" si="125"/>
        <v>264.79000000000002</v>
      </c>
      <c r="U220" s="41">
        <f t="shared" si="125"/>
        <v>264.79000000000002</v>
      </c>
      <c r="V220" s="41">
        <f t="shared" si="125"/>
        <v>264.79000000000002</v>
      </c>
      <c r="W220" s="41">
        <f t="shared" si="125"/>
        <v>264.79000000000002</v>
      </c>
      <c r="X220" s="41">
        <f t="shared" si="125"/>
        <v>264.79000000000002</v>
      </c>
      <c r="Y220" s="41">
        <f t="shared" si="125"/>
        <v>264.79000000000002</v>
      </c>
      <c r="Z220" s="41">
        <f t="shared" si="125"/>
        <v>264.79000000000002</v>
      </c>
      <c r="AA220" s="41">
        <f t="shared" si="125"/>
        <v>264.79000000000002</v>
      </c>
    </row>
    <row r="221" spans="1:27" ht="12.75" customHeight="1" collapsed="1" x14ac:dyDescent="0.2">
      <c r="A221" s="98" t="s">
        <v>1867</v>
      </c>
      <c r="B221" s="25" t="str">
        <f>"12"&amp;"."&amp;$B$800&amp;"."&amp;$B$801</f>
        <v>12.01.2024</v>
      </c>
      <c r="C221" s="88" t="s">
        <v>76</v>
      </c>
      <c r="D221" s="89">
        <f>ROUND(((D222+D223+D225+D224)/1000),5)</f>
        <v>3.1414900000000001</v>
      </c>
      <c r="E221" s="89">
        <f>ROUND(((E222+E223+E225+E224)/1000),5)</f>
        <v>3.0646</v>
      </c>
      <c r="F221" s="89">
        <f>ROUND(((F222+F223+F225+F224)/1000),5)</f>
        <v>2.9925199999999998</v>
      </c>
      <c r="G221" s="89">
        <f t="shared" ref="G221:AA221" si="126">ROUND(((G222+G223+G225+G224)/1000),5)</f>
        <v>3.0074000000000001</v>
      </c>
      <c r="H221" s="89">
        <f t="shared" si="126"/>
        <v>3.0697000000000001</v>
      </c>
      <c r="I221" s="89">
        <f t="shared" si="126"/>
        <v>3.1966899999999998</v>
      </c>
      <c r="J221" s="89">
        <f t="shared" si="126"/>
        <v>3.4097200000000001</v>
      </c>
      <c r="K221" s="89">
        <f t="shared" si="126"/>
        <v>3.6474199999999999</v>
      </c>
      <c r="L221" s="89">
        <f t="shared" si="126"/>
        <v>3.81839</v>
      </c>
      <c r="M221" s="89">
        <f t="shared" si="126"/>
        <v>3.8633500000000001</v>
      </c>
      <c r="N221" s="89">
        <f t="shared" si="126"/>
        <v>3.9083000000000001</v>
      </c>
      <c r="O221" s="89">
        <f t="shared" si="126"/>
        <v>3.9531100000000001</v>
      </c>
      <c r="P221" s="89">
        <f t="shared" si="126"/>
        <v>3.9175800000000001</v>
      </c>
      <c r="Q221" s="89">
        <f t="shared" si="126"/>
        <v>3.93228</v>
      </c>
      <c r="R221" s="89">
        <f t="shared" si="126"/>
        <v>3.92754</v>
      </c>
      <c r="S221" s="89">
        <f t="shared" si="126"/>
        <v>3.8588100000000001</v>
      </c>
      <c r="T221" s="89">
        <f t="shared" si="126"/>
        <v>3.8771499999999999</v>
      </c>
      <c r="U221" s="89">
        <f t="shared" si="126"/>
        <v>3.90585</v>
      </c>
      <c r="V221" s="89">
        <f t="shared" si="126"/>
        <v>3.8994200000000001</v>
      </c>
      <c r="W221" s="89">
        <f t="shared" si="126"/>
        <v>3.9338299999999999</v>
      </c>
      <c r="X221" s="89">
        <f t="shared" si="126"/>
        <v>3.8584900000000002</v>
      </c>
      <c r="Y221" s="89">
        <f t="shared" si="126"/>
        <v>3.7448999999999999</v>
      </c>
      <c r="Z221" s="89">
        <f t="shared" si="126"/>
        <v>3.5055399999999999</v>
      </c>
      <c r="AA221" s="89">
        <f t="shared" si="126"/>
        <v>3.2955700000000001</v>
      </c>
    </row>
    <row r="222" spans="1:27" ht="12.75" hidden="1" customHeight="1" outlineLevel="1" x14ac:dyDescent="0.2">
      <c r="A222" s="99" t="s">
        <v>1868</v>
      </c>
      <c r="B222" s="60" t="s">
        <v>238</v>
      </c>
      <c r="C222" s="40" t="s">
        <v>79</v>
      </c>
      <c r="D222" s="41">
        <v>1156.01</v>
      </c>
      <c r="E222" s="41">
        <v>1079.1199999999999</v>
      </c>
      <c r="F222" s="41">
        <v>1007.04</v>
      </c>
      <c r="G222" s="41">
        <v>1021.92</v>
      </c>
      <c r="H222" s="41">
        <v>1084.22</v>
      </c>
      <c r="I222" s="41">
        <v>1211.21</v>
      </c>
      <c r="J222" s="41">
        <v>1424.24</v>
      </c>
      <c r="K222" s="41">
        <v>1661.94</v>
      </c>
      <c r="L222" s="41">
        <v>1832.91</v>
      </c>
      <c r="M222" s="41">
        <v>1877.87</v>
      </c>
      <c r="N222" s="41">
        <v>1922.82</v>
      </c>
      <c r="O222" s="41">
        <v>1967.63</v>
      </c>
      <c r="P222" s="41">
        <v>1932.1</v>
      </c>
      <c r="Q222" s="41">
        <v>1946.8</v>
      </c>
      <c r="R222" s="41">
        <v>1942.06</v>
      </c>
      <c r="S222" s="41">
        <v>1873.33</v>
      </c>
      <c r="T222" s="41">
        <v>1891.67</v>
      </c>
      <c r="U222" s="41">
        <v>1920.37</v>
      </c>
      <c r="V222" s="41">
        <v>1913.94</v>
      </c>
      <c r="W222" s="41">
        <v>1948.35</v>
      </c>
      <c r="X222" s="41">
        <v>1873.01</v>
      </c>
      <c r="Y222" s="41">
        <v>1759.42</v>
      </c>
      <c r="Z222" s="41">
        <v>1520.06</v>
      </c>
      <c r="AA222" s="41">
        <v>1310.0899999999999</v>
      </c>
    </row>
    <row r="223" spans="1:27" ht="12.75" hidden="1" customHeight="1" outlineLevel="1" x14ac:dyDescent="0.2">
      <c r="A223" s="99" t="s">
        <v>1869</v>
      </c>
      <c r="B223" s="60" t="s">
        <v>90</v>
      </c>
      <c r="C223" s="40" t="s">
        <v>79</v>
      </c>
      <c r="D223" s="41">
        <f>$D$168</f>
        <v>1716.97</v>
      </c>
      <c r="E223" s="41">
        <f>$D$168</f>
        <v>1716.97</v>
      </c>
      <c r="F223" s="41">
        <f t="shared" ref="F223:AA223" si="127">$D$168</f>
        <v>1716.97</v>
      </c>
      <c r="G223" s="41">
        <f t="shared" si="127"/>
        <v>1716.97</v>
      </c>
      <c r="H223" s="41">
        <f t="shared" si="127"/>
        <v>1716.97</v>
      </c>
      <c r="I223" s="41">
        <f t="shared" si="127"/>
        <v>1716.97</v>
      </c>
      <c r="J223" s="41">
        <f t="shared" si="127"/>
        <v>1716.97</v>
      </c>
      <c r="K223" s="41">
        <f t="shared" si="127"/>
        <v>1716.97</v>
      </c>
      <c r="L223" s="41">
        <f t="shared" si="127"/>
        <v>1716.97</v>
      </c>
      <c r="M223" s="41">
        <f t="shared" si="127"/>
        <v>1716.97</v>
      </c>
      <c r="N223" s="41">
        <f t="shared" si="127"/>
        <v>1716.97</v>
      </c>
      <c r="O223" s="41">
        <f t="shared" si="127"/>
        <v>1716.97</v>
      </c>
      <c r="P223" s="41">
        <f t="shared" si="127"/>
        <v>1716.97</v>
      </c>
      <c r="Q223" s="41">
        <f t="shared" si="127"/>
        <v>1716.97</v>
      </c>
      <c r="R223" s="41">
        <f t="shared" si="127"/>
        <v>1716.97</v>
      </c>
      <c r="S223" s="41">
        <f t="shared" si="127"/>
        <v>1716.97</v>
      </c>
      <c r="T223" s="41">
        <f t="shared" si="127"/>
        <v>1716.97</v>
      </c>
      <c r="U223" s="41">
        <f t="shared" si="127"/>
        <v>1716.97</v>
      </c>
      <c r="V223" s="41">
        <f t="shared" si="127"/>
        <v>1716.97</v>
      </c>
      <c r="W223" s="41">
        <f t="shared" si="127"/>
        <v>1716.97</v>
      </c>
      <c r="X223" s="41">
        <f t="shared" si="127"/>
        <v>1716.97</v>
      </c>
      <c r="Y223" s="41">
        <f t="shared" si="127"/>
        <v>1716.97</v>
      </c>
      <c r="Z223" s="41">
        <f t="shared" si="127"/>
        <v>1716.97</v>
      </c>
      <c r="AA223" s="41">
        <f t="shared" si="127"/>
        <v>1716.97</v>
      </c>
    </row>
    <row r="224" spans="1:27" ht="12.75" hidden="1" customHeight="1" outlineLevel="1" x14ac:dyDescent="0.2">
      <c r="A224" s="99" t="s">
        <v>1870</v>
      </c>
      <c r="B224" s="60" t="s">
        <v>83</v>
      </c>
      <c r="C224" s="40" t="s">
        <v>79</v>
      </c>
      <c r="D224" s="41">
        <v>3.72</v>
      </c>
      <c r="E224" s="41">
        <v>3.72</v>
      </c>
      <c r="F224" s="41">
        <v>3.72</v>
      </c>
      <c r="G224" s="41">
        <v>3.72</v>
      </c>
      <c r="H224" s="41">
        <v>3.72</v>
      </c>
      <c r="I224" s="41">
        <v>3.72</v>
      </c>
      <c r="J224" s="41">
        <v>3.72</v>
      </c>
      <c r="K224" s="41">
        <v>3.72</v>
      </c>
      <c r="L224" s="41">
        <v>3.72</v>
      </c>
      <c r="M224" s="41">
        <v>3.72</v>
      </c>
      <c r="N224" s="41">
        <v>3.72</v>
      </c>
      <c r="O224" s="41">
        <v>3.72</v>
      </c>
      <c r="P224" s="41">
        <v>3.72</v>
      </c>
      <c r="Q224" s="41">
        <v>3.72</v>
      </c>
      <c r="R224" s="41">
        <v>3.72</v>
      </c>
      <c r="S224" s="41">
        <v>3.72</v>
      </c>
      <c r="T224" s="41">
        <v>3.72</v>
      </c>
      <c r="U224" s="41">
        <v>3.72</v>
      </c>
      <c r="V224" s="41">
        <v>3.72</v>
      </c>
      <c r="W224" s="41">
        <v>3.72</v>
      </c>
      <c r="X224" s="41">
        <v>3.72</v>
      </c>
      <c r="Y224" s="41">
        <v>3.72</v>
      </c>
      <c r="Z224" s="41">
        <v>3.72</v>
      </c>
      <c r="AA224" s="41">
        <v>3.72</v>
      </c>
    </row>
    <row r="225" spans="1:27" ht="12.75" hidden="1" customHeight="1" outlineLevel="1" x14ac:dyDescent="0.2">
      <c r="A225" s="99" t="s">
        <v>1871</v>
      </c>
      <c r="B225" s="60" t="s">
        <v>81</v>
      </c>
      <c r="C225" s="40" t="s">
        <v>79</v>
      </c>
      <c r="D225" s="41">
        <f>$D$11</f>
        <v>264.79000000000002</v>
      </c>
      <c r="E225" s="41">
        <f t="shared" ref="E225:AA225" si="128">$D$11</f>
        <v>264.79000000000002</v>
      </c>
      <c r="F225" s="41">
        <f t="shared" si="128"/>
        <v>264.79000000000002</v>
      </c>
      <c r="G225" s="41">
        <f t="shared" si="128"/>
        <v>264.79000000000002</v>
      </c>
      <c r="H225" s="41">
        <f t="shared" si="128"/>
        <v>264.79000000000002</v>
      </c>
      <c r="I225" s="41">
        <f t="shared" si="128"/>
        <v>264.79000000000002</v>
      </c>
      <c r="J225" s="41">
        <f t="shared" si="128"/>
        <v>264.79000000000002</v>
      </c>
      <c r="K225" s="41">
        <f t="shared" si="128"/>
        <v>264.79000000000002</v>
      </c>
      <c r="L225" s="41">
        <f t="shared" si="128"/>
        <v>264.79000000000002</v>
      </c>
      <c r="M225" s="41">
        <f t="shared" si="128"/>
        <v>264.79000000000002</v>
      </c>
      <c r="N225" s="41">
        <f t="shared" si="128"/>
        <v>264.79000000000002</v>
      </c>
      <c r="O225" s="41">
        <f t="shared" si="128"/>
        <v>264.79000000000002</v>
      </c>
      <c r="P225" s="41">
        <f t="shared" si="128"/>
        <v>264.79000000000002</v>
      </c>
      <c r="Q225" s="41">
        <f t="shared" si="128"/>
        <v>264.79000000000002</v>
      </c>
      <c r="R225" s="41">
        <f t="shared" si="128"/>
        <v>264.79000000000002</v>
      </c>
      <c r="S225" s="41">
        <f t="shared" si="128"/>
        <v>264.79000000000002</v>
      </c>
      <c r="T225" s="41">
        <f t="shared" si="128"/>
        <v>264.79000000000002</v>
      </c>
      <c r="U225" s="41">
        <f t="shared" si="128"/>
        <v>264.79000000000002</v>
      </c>
      <c r="V225" s="41">
        <f t="shared" si="128"/>
        <v>264.79000000000002</v>
      </c>
      <c r="W225" s="41">
        <f t="shared" si="128"/>
        <v>264.79000000000002</v>
      </c>
      <c r="X225" s="41">
        <f t="shared" si="128"/>
        <v>264.79000000000002</v>
      </c>
      <c r="Y225" s="41">
        <f t="shared" si="128"/>
        <v>264.79000000000002</v>
      </c>
      <c r="Z225" s="41">
        <f t="shared" si="128"/>
        <v>264.79000000000002</v>
      </c>
      <c r="AA225" s="41">
        <f t="shared" si="128"/>
        <v>264.79000000000002</v>
      </c>
    </row>
    <row r="226" spans="1:27" ht="12.75" customHeight="1" collapsed="1" x14ac:dyDescent="0.2">
      <c r="A226" s="98" t="s">
        <v>1872</v>
      </c>
      <c r="B226" s="25" t="str">
        <f>"13"&amp;"."&amp;$B$800&amp;"."&amp;$B$801</f>
        <v>13.01.2024</v>
      </c>
      <c r="C226" s="88" t="s">
        <v>76</v>
      </c>
      <c r="D226" s="89">
        <f>ROUND(((D227+D228+D230+D229)/1000),5)</f>
        <v>3.47261</v>
      </c>
      <c r="E226" s="89">
        <f>ROUND(((E227+E228+E230+E229)/1000),5)</f>
        <v>3.2858100000000001</v>
      </c>
      <c r="F226" s="89">
        <f>ROUND(((F227+F228+F230+F229)/1000),5)</f>
        <v>3.23996</v>
      </c>
      <c r="G226" s="89">
        <f t="shared" ref="G226:AA226" si="129">ROUND(((G227+G228+G230+G229)/1000),5)</f>
        <v>3.2351200000000002</v>
      </c>
      <c r="H226" s="89">
        <f t="shared" si="129"/>
        <v>3.27311</v>
      </c>
      <c r="I226" s="89">
        <f t="shared" si="129"/>
        <v>3.3801000000000001</v>
      </c>
      <c r="J226" s="89">
        <f t="shared" si="129"/>
        <v>3.42937</v>
      </c>
      <c r="K226" s="89">
        <f t="shared" si="129"/>
        <v>3.4852799999999999</v>
      </c>
      <c r="L226" s="89">
        <f t="shared" si="129"/>
        <v>3.6589100000000001</v>
      </c>
      <c r="M226" s="89">
        <f t="shared" si="129"/>
        <v>3.6654599999999999</v>
      </c>
      <c r="N226" s="89">
        <f t="shared" si="129"/>
        <v>3.7292700000000001</v>
      </c>
      <c r="O226" s="89">
        <f t="shared" si="129"/>
        <v>3.762</v>
      </c>
      <c r="P226" s="89">
        <f t="shared" si="129"/>
        <v>3.8545500000000001</v>
      </c>
      <c r="Q226" s="89">
        <f t="shared" si="129"/>
        <v>3.8758300000000001</v>
      </c>
      <c r="R226" s="89">
        <f t="shared" si="129"/>
        <v>3.7779699999999998</v>
      </c>
      <c r="S226" s="89">
        <f t="shared" si="129"/>
        <v>3.7600699999999998</v>
      </c>
      <c r="T226" s="89">
        <f t="shared" si="129"/>
        <v>3.8583099999999999</v>
      </c>
      <c r="U226" s="89">
        <f t="shared" si="129"/>
        <v>4.1358300000000003</v>
      </c>
      <c r="V226" s="89">
        <f t="shared" si="129"/>
        <v>4.1604599999999996</v>
      </c>
      <c r="W226" s="89">
        <f t="shared" si="129"/>
        <v>3.8348900000000001</v>
      </c>
      <c r="X226" s="89">
        <f t="shared" si="129"/>
        <v>3.7075399999999998</v>
      </c>
      <c r="Y226" s="89">
        <f t="shared" si="129"/>
        <v>3.42807</v>
      </c>
      <c r="Z226" s="89">
        <f t="shared" si="129"/>
        <v>3.4049700000000001</v>
      </c>
      <c r="AA226" s="89">
        <f t="shared" si="129"/>
        <v>3.48298</v>
      </c>
    </row>
    <row r="227" spans="1:27" ht="12.75" hidden="1" customHeight="1" outlineLevel="1" x14ac:dyDescent="0.2">
      <c r="A227" s="99" t="s">
        <v>1873</v>
      </c>
      <c r="B227" s="60" t="s">
        <v>238</v>
      </c>
      <c r="C227" s="40" t="s">
        <v>79</v>
      </c>
      <c r="D227" s="41">
        <v>1487.13</v>
      </c>
      <c r="E227" s="41">
        <v>1300.33</v>
      </c>
      <c r="F227" s="41">
        <v>1254.48</v>
      </c>
      <c r="G227" s="41">
        <v>1249.6400000000001</v>
      </c>
      <c r="H227" s="41">
        <v>1287.6300000000001</v>
      </c>
      <c r="I227" s="41">
        <v>1394.62</v>
      </c>
      <c r="J227" s="41">
        <v>1443.89</v>
      </c>
      <c r="K227" s="41">
        <v>1499.8</v>
      </c>
      <c r="L227" s="41">
        <v>1673.43</v>
      </c>
      <c r="M227" s="41">
        <v>1679.98</v>
      </c>
      <c r="N227" s="41">
        <v>1743.79</v>
      </c>
      <c r="O227" s="41">
        <v>1776.52</v>
      </c>
      <c r="P227" s="41">
        <v>1869.07</v>
      </c>
      <c r="Q227" s="41">
        <v>1890.35</v>
      </c>
      <c r="R227" s="41">
        <v>1792.49</v>
      </c>
      <c r="S227" s="41">
        <v>1774.59</v>
      </c>
      <c r="T227" s="41">
        <v>1872.83</v>
      </c>
      <c r="U227" s="41">
        <v>2150.35</v>
      </c>
      <c r="V227" s="41">
        <v>2174.98</v>
      </c>
      <c r="W227" s="41">
        <v>1849.41</v>
      </c>
      <c r="X227" s="41">
        <v>1722.06</v>
      </c>
      <c r="Y227" s="41">
        <v>1442.59</v>
      </c>
      <c r="Z227" s="41">
        <v>1419.49</v>
      </c>
      <c r="AA227" s="41">
        <v>1497.5</v>
      </c>
    </row>
    <row r="228" spans="1:27" ht="12.75" hidden="1" customHeight="1" outlineLevel="1" x14ac:dyDescent="0.2">
      <c r="A228" s="99" t="s">
        <v>1874</v>
      </c>
      <c r="B228" s="60" t="s">
        <v>90</v>
      </c>
      <c r="C228" s="40" t="s">
        <v>79</v>
      </c>
      <c r="D228" s="41">
        <f>$D$168</f>
        <v>1716.97</v>
      </c>
      <c r="E228" s="41">
        <f>$D$168</f>
        <v>1716.97</v>
      </c>
      <c r="F228" s="41">
        <f t="shared" ref="F228:AA228" si="130">$D$168</f>
        <v>1716.97</v>
      </c>
      <c r="G228" s="41">
        <f t="shared" si="130"/>
        <v>1716.97</v>
      </c>
      <c r="H228" s="41">
        <f t="shared" si="130"/>
        <v>1716.97</v>
      </c>
      <c r="I228" s="41">
        <f t="shared" si="130"/>
        <v>1716.97</v>
      </c>
      <c r="J228" s="41">
        <f t="shared" si="130"/>
        <v>1716.97</v>
      </c>
      <c r="K228" s="41">
        <f t="shared" si="130"/>
        <v>1716.97</v>
      </c>
      <c r="L228" s="41">
        <f t="shared" si="130"/>
        <v>1716.97</v>
      </c>
      <c r="M228" s="41">
        <f t="shared" si="130"/>
        <v>1716.97</v>
      </c>
      <c r="N228" s="41">
        <f t="shared" si="130"/>
        <v>1716.97</v>
      </c>
      <c r="O228" s="41">
        <f t="shared" si="130"/>
        <v>1716.97</v>
      </c>
      <c r="P228" s="41">
        <f t="shared" si="130"/>
        <v>1716.97</v>
      </c>
      <c r="Q228" s="41">
        <f t="shared" si="130"/>
        <v>1716.97</v>
      </c>
      <c r="R228" s="41">
        <f t="shared" si="130"/>
        <v>1716.97</v>
      </c>
      <c r="S228" s="41">
        <f t="shared" si="130"/>
        <v>1716.97</v>
      </c>
      <c r="T228" s="41">
        <f t="shared" si="130"/>
        <v>1716.97</v>
      </c>
      <c r="U228" s="41">
        <f t="shared" si="130"/>
        <v>1716.97</v>
      </c>
      <c r="V228" s="41">
        <f t="shared" si="130"/>
        <v>1716.97</v>
      </c>
      <c r="W228" s="41">
        <f t="shared" si="130"/>
        <v>1716.97</v>
      </c>
      <c r="X228" s="41">
        <f t="shared" si="130"/>
        <v>1716.97</v>
      </c>
      <c r="Y228" s="41">
        <f t="shared" si="130"/>
        <v>1716.97</v>
      </c>
      <c r="Z228" s="41">
        <f t="shared" si="130"/>
        <v>1716.97</v>
      </c>
      <c r="AA228" s="41">
        <f t="shared" si="130"/>
        <v>1716.97</v>
      </c>
    </row>
    <row r="229" spans="1:27" ht="12.75" hidden="1" customHeight="1" outlineLevel="1" x14ac:dyDescent="0.2">
      <c r="A229" s="99" t="s">
        <v>1875</v>
      </c>
      <c r="B229" s="60" t="s">
        <v>83</v>
      </c>
      <c r="C229" s="40" t="s">
        <v>79</v>
      </c>
      <c r="D229" s="41">
        <v>3.72</v>
      </c>
      <c r="E229" s="41">
        <v>3.72</v>
      </c>
      <c r="F229" s="41">
        <v>3.72</v>
      </c>
      <c r="G229" s="41">
        <v>3.72</v>
      </c>
      <c r="H229" s="41">
        <v>3.72</v>
      </c>
      <c r="I229" s="41">
        <v>3.72</v>
      </c>
      <c r="J229" s="41">
        <v>3.72</v>
      </c>
      <c r="K229" s="41">
        <v>3.72</v>
      </c>
      <c r="L229" s="41">
        <v>3.72</v>
      </c>
      <c r="M229" s="41">
        <v>3.72</v>
      </c>
      <c r="N229" s="41">
        <v>3.72</v>
      </c>
      <c r="O229" s="41">
        <v>3.72</v>
      </c>
      <c r="P229" s="41">
        <v>3.72</v>
      </c>
      <c r="Q229" s="41">
        <v>3.72</v>
      </c>
      <c r="R229" s="41">
        <v>3.72</v>
      </c>
      <c r="S229" s="41">
        <v>3.72</v>
      </c>
      <c r="T229" s="41">
        <v>3.72</v>
      </c>
      <c r="U229" s="41">
        <v>3.72</v>
      </c>
      <c r="V229" s="41">
        <v>3.72</v>
      </c>
      <c r="W229" s="41">
        <v>3.72</v>
      </c>
      <c r="X229" s="41">
        <v>3.72</v>
      </c>
      <c r="Y229" s="41">
        <v>3.72</v>
      </c>
      <c r="Z229" s="41">
        <v>3.72</v>
      </c>
      <c r="AA229" s="41">
        <v>3.72</v>
      </c>
    </row>
    <row r="230" spans="1:27" ht="12.75" hidden="1" customHeight="1" outlineLevel="1" x14ac:dyDescent="0.2">
      <c r="A230" s="99" t="s">
        <v>1876</v>
      </c>
      <c r="B230" s="60" t="s">
        <v>81</v>
      </c>
      <c r="C230" s="40" t="s">
        <v>79</v>
      </c>
      <c r="D230" s="41">
        <f>$D$11</f>
        <v>264.79000000000002</v>
      </c>
      <c r="E230" s="41">
        <f t="shared" ref="E230:AA230" si="131">$D$11</f>
        <v>264.79000000000002</v>
      </c>
      <c r="F230" s="41">
        <f t="shared" si="131"/>
        <v>264.79000000000002</v>
      </c>
      <c r="G230" s="41">
        <f t="shared" si="131"/>
        <v>264.79000000000002</v>
      </c>
      <c r="H230" s="41">
        <f t="shared" si="131"/>
        <v>264.79000000000002</v>
      </c>
      <c r="I230" s="41">
        <f t="shared" si="131"/>
        <v>264.79000000000002</v>
      </c>
      <c r="J230" s="41">
        <f t="shared" si="131"/>
        <v>264.79000000000002</v>
      </c>
      <c r="K230" s="41">
        <f t="shared" si="131"/>
        <v>264.79000000000002</v>
      </c>
      <c r="L230" s="41">
        <f t="shared" si="131"/>
        <v>264.79000000000002</v>
      </c>
      <c r="M230" s="41">
        <f t="shared" si="131"/>
        <v>264.79000000000002</v>
      </c>
      <c r="N230" s="41">
        <f t="shared" si="131"/>
        <v>264.79000000000002</v>
      </c>
      <c r="O230" s="41">
        <f t="shared" si="131"/>
        <v>264.79000000000002</v>
      </c>
      <c r="P230" s="41">
        <f t="shared" si="131"/>
        <v>264.79000000000002</v>
      </c>
      <c r="Q230" s="41">
        <f t="shared" si="131"/>
        <v>264.79000000000002</v>
      </c>
      <c r="R230" s="41">
        <f t="shared" si="131"/>
        <v>264.79000000000002</v>
      </c>
      <c r="S230" s="41">
        <f t="shared" si="131"/>
        <v>264.79000000000002</v>
      </c>
      <c r="T230" s="41">
        <f t="shared" si="131"/>
        <v>264.79000000000002</v>
      </c>
      <c r="U230" s="41">
        <f t="shared" si="131"/>
        <v>264.79000000000002</v>
      </c>
      <c r="V230" s="41">
        <f t="shared" si="131"/>
        <v>264.79000000000002</v>
      </c>
      <c r="W230" s="41">
        <f t="shared" si="131"/>
        <v>264.79000000000002</v>
      </c>
      <c r="X230" s="41">
        <f t="shared" si="131"/>
        <v>264.79000000000002</v>
      </c>
      <c r="Y230" s="41">
        <f t="shared" si="131"/>
        <v>264.79000000000002</v>
      </c>
      <c r="Z230" s="41">
        <f t="shared" si="131"/>
        <v>264.79000000000002</v>
      </c>
      <c r="AA230" s="41">
        <f t="shared" si="131"/>
        <v>264.79000000000002</v>
      </c>
    </row>
    <row r="231" spans="1:27" ht="12.75" customHeight="1" collapsed="1" x14ac:dyDescent="0.2">
      <c r="A231" s="98" t="s">
        <v>1877</v>
      </c>
      <c r="B231" s="25" t="str">
        <f>"14"&amp;"."&amp;$B$800&amp;"."&amp;$B$801</f>
        <v>14.01.2024</v>
      </c>
      <c r="C231" s="88" t="s">
        <v>76</v>
      </c>
      <c r="D231" s="89">
        <f>ROUND(((D232+D233+D235+D234)/1000),5)</f>
        <v>3.50135</v>
      </c>
      <c r="E231" s="89">
        <f>ROUND(((E232+E233+E235+E234)/1000),5)</f>
        <v>3.3664499999999999</v>
      </c>
      <c r="F231" s="89">
        <f>ROUND(((F232+F233+F235+F234)/1000),5)</f>
        <v>3.2381700000000002</v>
      </c>
      <c r="G231" s="89">
        <f t="shared" ref="G231:AA231" si="132">ROUND(((G232+G233+G235+G234)/1000),5)</f>
        <v>3.2239599999999999</v>
      </c>
      <c r="H231" s="89">
        <f t="shared" si="132"/>
        <v>3.2400600000000002</v>
      </c>
      <c r="I231" s="89">
        <f t="shared" si="132"/>
        <v>3.3174199999999998</v>
      </c>
      <c r="J231" s="89">
        <f t="shared" si="132"/>
        <v>3.3502800000000001</v>
      </c>
      <c r="K231" s="89">
        <f t="shared" si="132"/>
        <v>3.46224</v>
      </c>
      <c r="L231" s="89">
        <f t="shared" si="132"/>
        <v>3.5470299999999999</v>
      </c>
      <c r="M231" s="89">
        <f t="shared" si="132"/>
        <v>3.70417</v>
      </c>
      <c r="N231" s="89">
        <f t="shared" si="132"/>
        <v>3.8296999999999999</v>
      </c>
      <c r="O231" s="89">
        <f t="shared" si="132"/>
        <v>3.9042300000000001</v>
      </c>
      <c r="P231" s="89">
        <f t="shared" si="132"/>
        <v>3.9303900000000001</v>
      </c>
      <c r="Q231" s="89">
        <f t="shared" si="132"/>
        <v>3.9491299999999998</v>
      </c>
      <c r="R231" s="89">
        <f t="shared" si="132"/>
        <v>3.8191899999999999</v>
      </c>
      <c r="S231" s="89">
        <f t="shared" si="132"/>
        <v>3.9508999999999999</v>
      </c>
      <c r="T231" s="89">
        <f t="shared" si="132"/>
        <v>4.1305100000000001</v>
      </c>
      <c r="U231" s="89">
        <f t="shared" si="132"/>
        <v>4.1615000000000002</v>
      </c>
      <c r="V231" s="89">
        <f t="shared" si="132"/>
        <v>4.1559200000000001</v>
      </c>
      <c r="W231" s="89">
        <f t="shared" si="132"/>
        <v>4.00169</v>
      </c>
      <c r="X231" s="89">
        <f t="shared" si="132"/>
        <v>3.8425500000000001</v>
      </c>
      <c r="Y231" s="89">
        <f t="shared" si="132"/>
        <v>3.7172700000000001</v>
      </c>
      <c r="Z231" s="89">
        <f t="shared" si="132"/>
        <v>3.5175000000000001</v>
      </c>
      <c r="AA231" s="89">
        <f t="shared" si="132"/>
        <v>3.45838</v>
      </c>
    </row>
    <row r="232" spans="1:27" ht="12.75" hidden="1" customHeight="1" outlineLevel="1" x14ac:dyDescent="0.2">
      <c r="A232" s="99" t="s">
        <v>1878</v>
      </c>
      <c r="B232" s="60" t="s">
        <v>238</v>
      </c>
      <c r="C232" s="40" t="s">
        <v>79</v>
      </c>
      <c r="D232" s="41">
        <v>1515.87</v>
      </c>
      <c r="E232" s="41">
        <v>1380.97</v>
      </c>
      <c r="F232" s="41">
        <v>1252.69</v>
      </c>
      <c r="G232" s="41">
        <v>1238.48</v>
      </c>
      <c r="H232" s="41">
        <v>1254.58</v>
      </c>
      <c r="I232" s="41">
        <v>1331.94</v>
      </c>
      <c r="J232" s="41">
        <v>1364.8</v>
      </c>
      <c r="K232" s="41">
        <v>1476.76</v>
      </c>
      <c r="L232" s="41">
        <v>1561.55</v>
      </c>
      <c r="M232" s="41">
        <v>1718.69</v>
      </c>
      <c r="N232" s="41">
        <v>1844.22</v>
      </c>
      <c r="O232" s="41">
        <v>1918.75</v>
      </c>
      <c r="P232" s="41">
        <v>1944.91</v>
      </c>
      <c r="Q232" s="41">
        <v>1963.65</v>
      </c>
      <c r="R232" s="41">
        <v>1833.71</v>
      </c>
      <c r="S232" s="41">
        <v>1965.42</v>
      </c>
      <c r="T232" s="41">
        <v>2145.0300000000002</v>
      </c>
      <c r="U232" s="41">
        <v>2176.02</v>
      </c>
      <c r="V232" s="41">
        <v>2170.44</v>
      </c>
      <c r="W232" s="41">
        <v>2016.21</v>
      </c>
      <c r="X232" s="41">
        <v>1857.07</v>
      </c>
      <c r="Y232" s="41">
        <v>1731.79</v>
      </c>
      <c r="Z232" s="41">
        <v>1532.02</v>
      </c>
      <c r="AA232" s="41">
        <v>1472.9</v>
      </c>
    </row>
    <row r="233" spans="1:27" ht="12.75" hidden="1" customHeight="1" outlineLevel="1" x14ac:dyDescent="0.2">
      <c r="A233" s="99" t="s">
        <v>1879</v>
      </c>
      <c r="B233" s="60" t="s">
        <v>90</v>
      </c>
      <c r="C233" s="40" t="s">
        <v>79</v>
      </c>
      <c r="D233" s="41">
        <f>$D$168</f>
        <v>1716.97</v>
      </c>
      <c r="E233" s="41">
        <f>$D$168</f>
        <v>1716.97</v>
      </c>
      <c r="F233" s="41">
        <f t="shared" ref="F233:AA233" si="133">$D$168</f>
        <v>1716.97</v>
      </c>
      <c r="G233" s="41">
        <f t="shared" si="133"/>
        <v>1716.97</v>
      </c>
      <c r="H233" s="41">
        <f t="shared" si="133"/>
        <v>1716.97</v>
      </c>
      <c r="I233" s="41">
        <f t="shared" si="133"/>
        <v>1716.97</v>
      </c>
      <c r="J233" s="41">
        <f t="shared" si="133"/>
        <v>1716.97</v>
      </c>
      <c r="K233" s="41">
        <f t="shared" si="133"/>
        <v>1716.97</v>
      </c>
      <c r="L233" s="41">
        <f t="shared" si="133"/>
        <v>1716.97</v>
      </c>
      <c r="M233" s="41">
        <f t="shared" si="133"/>
        <v>1716.97</v>
      </c>
      <c r="N233" s="41">
        <f t="shared" si="133"/>
        <v>1716.97</v>
      </c>
      <c r="O233" s="41">
        <f t="shared" si="133"/>
        <v>1716.97</v>
      </c>
      <c r="P233" s="41">
        <f t="shared" si="133"/>
        <v>1716.97</v>
      </c>
      <c r="Q233" s="41">
        <f t="shared" si="133"/>
        <v>1716.97</v>
      </c>
      <c r="R233" s="41">
        <f t="shared" si="133"/>
        <v>1716.97</v>
      </c>
      <c r="S233" s="41">
        <f t="shared" si="133"/>
        <v>1716.97</v>
      </c>
      <c r="T233" s="41">
        <f t="shared" si="133"/>
        <v>1716.97</v>
      </c>
      <c r="U233" s="41">
        <f t="shared" si="133"/>
        <v>1716.97</v>
      </c>
      <c r="V233" s="41">
        <f t="shared" si="133"/>
        <v>1716.97</v>
      </c>
      <c r="W233" s="41">
        <f t="shared" si="133"/>
        <v>1716.97</v>
      </c>
      <c r="X233" s="41">
        <f t="shared" si="133"/>
        <v>1716.97</v>
      </c>
      <c r="Y233" s="41">
        <f t="shared" si="133"/>
        <v>1716.97</v>
      </c>
      <c r="Z233" s="41">
        <f t="shared" si="133"/>
        <v>1716.97</v>
      </c>
      <c r="AA233" s="41">
        <f t="shared" si="133"/>
        <v>1716.97</v>
      </c>
    </row>
    <row r="234" spans="1:27" ht="12.75" hidden="1" customHeight="1" outlineLevel="1" x14ac:dyDescent="0.2">
      <c r="A234" s="99" t="s">
        <v>1880</v>
      </c>
      <c r="B234" s="60" t="s">
        <v>83</v>
      </c>
      <c r="C234" s="40" t="s">
        <v>79</v>
      </c>
      <c r="D234" s="41">
        <v>3.72</v>
      </c>
      <c r="E234" s="41">
        <v>3.72</v>
      </c>
      <c r="F234" s="41">
        <v>3.72</v>
      </c>
      <c r="G234" s="41">
        <v>3.72</v>
      </c>
      <c r="H234" s="41">
        <v>3.72</v>
      </c>
      <c r="I234" s="41">
        <v>3.72</v>
      </c>
      <c r="J234" s="41">
        <v>3.72</v>
      </c>
      <c r="K234" s="41">
        <v>3.72</v>
      </c>
      <c r="L234" s="41">
        <v>3.72</v>
      </c>
      <c r="M234" s="41">
        <v>3.72</v>
      </c>
      <c r="N234" s="41">
        <v>3.72</v>
      </c>
      <c r="O234" s="41">
        <v>3.72</v>
      </c>
      <c r="P234" s="41">
        <v>3.72</v>
      </c>
      <c r="Q234" s="41">
        <v>3.72</v>
      </c>
      <c r="R234" s="41">
        <v>3.72</v>
      </c>
      <c r="S234" s="41">
        <v>3.72</v>
      </c>
      <c r="T234" s="41">
        <v>3.72</v>
      </c>
      <c r="U234" s="41">
        <v>3.72</v>
      </c>
      <c r="V234" s="41">
        <v>3.72</v>
      </c>
      <c r="W234" s="41">
        <v>3.72</v>
      </c>
      <c r="X234" s="41">
        <v>3.72</v>
      </c>
      <c r="Y234" s="41">
        <v>3.72</v>
      </c>
      <c r="Z234" s="41">
        <v>3.72</v>
      </c>
      <c r="AA234" s="41">
        <v>3.72</v>
      </c>
    </row>
    <row r="235" spans="1:27" ht="12.75" hidden="1" customHeight="1" outlineLevel="1" x14ac:dyDescent="0.2">
      <c r="A235" s="99" t="s">
        <v>1881</v>
      </c>
      <c r="B235" s="60" t="s">
        <v>81</v>
      </c>
      <c r="C235" s="40" t="s">
        <v>79</v>
      </c>
      <c r="D235" s="41">
        <f>$D$11</f>
        <v>264.79000000000002</v>
      </c>
      <c r="E235" s="41">
        <f t="shared" ref="E235:AA235" si="134">$D$11</f>
        <v>264.79000000000002</v>
      </c>
      <c r="F235" s="41">
        <f t="shared" si="134"/>
        <v>264.79000000000002</v>
      </c>
      <c r="G235" s="41">
        <f t="shared" si="134"/>
        <v>264.79000000000002</v>
      </c>
      <c r="H235" s="41">
        <f t="shared" si="134"/>
        <v>264.79000000000002</v>
      </c>
      <c r="I235" s="41">
        <f t="shared" si="134"/>
        <v>264.79000000000002</v>
      </c>
      <c r="J235" s="41">
        <f t="shared" si="134"/>
        <v>264.79000000000002</v>
      </c>
      <c r="K235" s="41">
        <f t="shared" si="134"/>
        <v>264.79000000000002</v>
      </c>
      <c r="L235" s="41">
        <f t="shared" si="134"/>
        <v>264.79000000000002</v>
      </c>
      <c r="M235" s="41">
        <f t="shared" si="134"/>
        <v>264.79000000000002</v>
      </c>
      <c r="N235" s="41">
        <f t="shared" si="134"/>
        <v>264.79000000000002</v>
      </c>
      <c r="O235" s="41">
        <f t="shared" si="134"/>
        <v>264.79000000000002</v>
      </c>
      <c r="P235" s="41">
        <f t="shared" si="134"/>
        <v>264.79000000000002</v>
      </c>
      <c r="Q235" s="41">
        <f t="shared" si="134"/>
        <v>264.79000000000002</v>
      </c>
      <c r="R235" s="41">
        <f t="shared" si="134"/>
        <v>264.79000000000002</v>
      </c>
      <c r="S235" s="41">
        <f t="shared" si="134"/>
        <v>264.79000000000002</v>
      </c>
      <c r="T235" s="41">
        <f t="shared" si="134"/>
        <v>264.79000000000002</v>
      </c>
      <c r="U235" s="41">
        <f t="shared" si="134"/>
        <v>264.79000000000002</v>
      </c>
      <c r="V235" s="41">
        <f t="shared" si="134"/>
        <v>264.79000000000002</v>
      </c>
      <c r="W235" s="41">
        <f t="shared" si="134"/>
        <v>264.79000000000002</v>
      </c>
      <c r="X235" s="41">
        <f t="shared" si="134"/>
        <v>264.79000000000002</v>
      </c>
      <c r="Y235" s="41">
        <f t="shared" si="134"/>
        <v>264.79000000000002</v>
      </c>
      <c r="Z235" s="41">
        <f t="shared" si="134"/>
        <v>264.79000000000002</v>
      </c>
      <c r="AA235" s="41">
        <f t="shared" si="134"/>
        <v>264.79000000000002</v>
      </c>
    </row>
    <row r="236" spans="1:27" ht="12.75" customHeight="1" collapsed="1" x14ac:dyDescent="0.2">
      <c r="A236" s="98" t="s">
        <v>1882</v>
      </c>
      <c r="B236" s="25" t="str">
        <f>"15"&amp;"."&amp;$B$800&amp;"."&amp;$B$801</f>
        <v>15.01.2024</v>
      </c>
      <c r="C236" s="88" t="s">
        <v>76</v>
      </c>
      <c r="D236" s="89">
        <f>ROUND(((D237+D238+D240+D239)/1000),5)</f>
        <v>3.22682</v>
      </c>
      <c r="E236" s="89">
        <f>ROUND(((E237+E238+E240+E239)/1000),5)</f>
        <v>3.16927</v>
      </c>
      <c r="F236" s="89">
        <f>ROUND(((F237+F238+F240+F239)/1000),5)</f>
        <v>3.11388</v>
      </c>
      <c r="G236" s="89">
        <f t="shared" ref="G236:AA236" si="135">ROUND(((G237+G238+G240+G239)/1000),5)</f>
        <v>3.1071</v>
      </c>
      <c r="H236" s="89">
        <f t="shared" si="135"/>
        <v>3.1687699999999999</v>
      </c>
      <c r="I236" s="89">
        <f t="shared" si="135"/>
        <v>3.2935699999999999</v>
      </c>
      <c r="J236" s="89">
        <f t="shared" si="135"/>
        <v>3.5039600000000002</v>
      </c>
      <c r="K236" s="89">
        <f t="shared" si="135"/>
        <v>3.7218200000000001</v>
      </c>
      <c r="L236" s="89">
        <f t="shared" si="135"/>
        <v>3.9850400000000001</v>
      </c>
      <c r="M236" s="89">
        <f t="shared" si="135"/>
        <v>4.0184899999999999</v>
      </c>
      <c r="N236" s="89">
        <f t="shared" si="135"/>
        <v>4.0062199999999999</v>
      </c>
      <c r="O236" s="89">
        <f t="shared" si="135"/>
        <v>4.1001500000000002</v>
      </c>
      <c r="P236" s="89">
        <f t="shared" si="135"/>
        <v>4.0998400000000004</v>
      </c>
      <c r="Q236" s="89">
        <f t="shared" si="135"/>
        <v>4.1103500000000004</v>
      </c>
      <c r="R236" s="89">
        <f t="shared" si="135"/>
        <v>4.1066900000000004</v>
      </c>
      <c r="S236" s="89">
        <f t="shared" si="135"/>
        <v>4.0430700000000002</v>
      </c>
      <c r="T236" s="89">
        <f t="shared" si="135"/>
        <v>4.1534800000000001</v>
      </c>
      <c r="U236" s="89">
        <f t="shared" si="135"/>
        <v>4.1803999999999997</v>
      </c>
      <c r="V236" s="89">
        <f t="shared" si="135"/>
        <v>4.1731699999999998</v>
      </c>
      <c r="W236" s="89">
        <f t="shared" si="135"/>
        <v>4.0398800000000001</v>
      </c>
      <c r="X236" s="89">
        <f t="shared" si="135"/>
        <v>3.9102299999999999</v>
      </c>
      <c r="Y236" s="89">
        <f t="shared" si="135"/>
        <v>3.7433399999999999</v>
      </c>
      <c r="Z236" s="89">
        <f t="shared" si="135"/>
        <v>3.5476100000000002</v>
      </c>
      <c r="AA236" s="89">
        <f t="shared" si="135"/>
        <v>3.41526</v>
      </c>
    </row>
    <row r="237" spans="1:27" ht="12.75" hidden="1" customHeight="1" outlineLevel="1" x14ac:dyDescent="0.2">
      <c r="A237" s="99" t="s">
        <v>1883</v>
      </c>
      <c r="B237" s="60" t="s">
        <v>238</v>
      </c>
      <c r="C237" s="40" t="s">
        <v>79</v>
      </c>
      <c r="D237" s="41">
        <v>1241.3399999999999</v>
      </c>
      <c r="E237" s="41">
        <v>1183.79</v>
      </c>
      <c r="F237" s="41">
        <v>1128.4000000000001</v>
      </c>
      <c r="G237" s="41">
        <v>1121.6199999999999</v>
      </c>
      <c r="H237" s="41">
        <v>1183.29</v>
      </c>
      <c r="I237" s="41">
        <v>1308.0899999999999</v>
      </c>
      <c r="J237" s="41">
        <v>1518.48</v>
      </c>
      <c r="K237" s="41">
        <v>1736.34</v>
      </c>
      <c r="L237" s="41">
        <v>1999.56</v>
      </c>
      <c r="M237" s="41">
        <v>2033.01</v>
      </c>
      <c r="N237" s="41">
        <v>2020.74</v>
      </c>
      <c r="O237" s="41">
        <v>2114.67</v>
      </c>
      <c r="P237" s="41">
        <v>2114.36</v>
      </c>
      <c r="Q237" s="41">
        <v>2124.87</v>
      </c>
      <c r="R237" s="41">
        <v>2121.21</v>
      </c>
      <c r="S237" s="41">
        <v>2057.59</v>
      </c>
      <c r="T237" s="41">
        <v>2168</v>
      </c>
      <c r="U237" s="41">
        <v>2194.92</v>
      </c>
      <c r="V237" s="41">
        <v>2187.69</v>
      </c>
      <c r="W237" s="41">
        <v>2054.4</v>
      </c>
      <c r="X237" s="41">
        <v>1924.75</v>
      </c>
      <c r="Y237" s="41">
        <v>1757.86</v>
      </c>
      <c r="Z237" s="41">
        <v>1562.13</v>
      </c>
      <c r="AA237" s="41">
        <v>1429.78</v>
      </c>
    </row>
    <row r="238" spans="1:27" ht="12.75" hidden="1" customHeight="1" outlineLevel="1" x14ac:dyDescent="0.2">
      <c r="A238" s="99" t="s">
        <v>1884</v>
      </c>
      <c r="B238" s="60" t="s">
        <v>90</v>
      </c>
      <c r="C238" s="40" t="s">
        <v>79</v>
      </c>
      <c r="D238" s="41">
        <f>$D$168</f>
        <v>1716.97</v>
      </c>
      <c r="E238" s="41">
        <f>$D$168</f>
        <v>1716.97</v>
      </c>
      <c r="F238" s="41">
        <f t="shared" ref="F238:AA238" si="136">$D$168</f>
        <v>1716.97</v>
      </c>
      <c r="G238" s="41">
        <f t="shared" si="136"/>
        <v>1716.97</v>
      </c>
      <c r="H238" s="41">
        <f t="shared" si="136"/>
        <v>1716.97</v>
      </c>
      <c r="I238" s="41">
        <f t="shared" si="136"/>
        <v>1716.97</v>
      </c>
      <c r="J238" s="41">
        <f t="shared" si="136"/>
        <v>1716.97</v>
      </c>
      <c r="K238" s="41">
        <f t="shared" si="136"/>
        <v>1716.97</v>
      </c>
      <c r="L238" s="41">
        <f t="shared" si="136"/>
        <v>1716.97</v>
      </c>
      <c r="M238" s="41">
        <f t="shared" si="136"/>
        <v>1716.97</v>
      </c>
      <c r="N238" s="41">
        <f t="shared" si="136"/>
        <v>1716.97</v>
      </c>
      <c r="O238" s="41">
        <f t="shared" si="136"/>
        <v>1716.97</v>
      </c>
      <c r="P238" s="41">
        <f t="shared" si="136"/>
        <v>1716.97</v>
      </c>
      <c r="Q238" s="41">
        <f t="shared" si="136"/>
        <v>1716.97</v>
      </c>
      <c r="R238" s="41">
        <f t="shared" si="136"/>
        <v>1716.97</v>
      </c>
      <c r="S238" s="41">
        <f t="shared" si="136"/>
        <v>1716.97</v>
      </c>
      <c r="T238" s="41">
        <f t="shared" si="136"/>
        <v>1716.97</v>
      </c>
      <c r="U238" s="41">
        <f t="shared" si="136"/>
        <v>1716.97</v>
      </c>
      <c r="V238" s="41">
        <f t="shared" si="136"/>
        <v>1716.97</v>
      </c>
      <c r="W238" s="41">
        <f t="shared" si="136"/>
        <v>1716.97</v>
      </c>
      <c r="X238" s="41">
        <f t="shared" si="136"/>
        <v>1716.97</v>
      </c>
      <c r="Y238" s="41">
        <f t="shared" si="136"/>
        <v>1716.97</v>
      </c>
      <c r="Z238" s="41">
        <f t="shared" si="136"/>
        <v>1716.97</v>
      </c>
      <c r="AA238" s="41">
        <f t="shared" si="136"/>
        <v>1716.97</v>
      </c>
    </row>
    <row r="239" spans="1:27" ht="12.75" hidden="1" customHeight="1" outlineLevel="1" x14ac:dyDescent="0.2">
      <c r="A239" s="99" t="s">
        <v>1885</v>
      </c>
      <c r="B239" s="60" t="s">
        <v>83</v>
      </c>
      <c r="C239" s="40" t="s">
        <v>79</v>
      </c>
      <c r="D239" s="41">
        <v>3.72</v>
      </c>
      <c r="E239" s="41">
        <v>3.72</v>
      </c>
      <c r="F239" s="41">
        <v>3.72</v>
      </c>
      <c r="G239" s="41">
        <v>3.72</v>
      </c>
      <c r="H239" s="41">
        <v>3.72</v>
      </c>
      <c r="I239" s="41">
        <v>3.72</v>
      </c>
      <c r="J239" s="41">
        <v>3.72</v>
      </c>
      <c r="K239" s="41">
        <v>3.72</v>
      </c>
      <c r="L239" s="41">
        <v>3.72</v>
      </c>
      <c r="M239" s="41">
        <v>3.72</v>
      </c>
      <c r="N239" s="41">
        <v>3.72</v>
      </c>
      <c r="O239" s="41">
        <v>3.72</v>
      </c>
      <c r="P239" s="41">
        <v>3.72</v>
      </c>
      <c r="Q239" s="41">
        <v>3.72</v>
      </c>
      <c r="R239" s="41">
        <v>3.72</v>
      </c>
      <c r="S239" s="41">
        <v>3.72</v>
      </c>
      <c r="T239" s="41">
        <v>3.72</v>
      </c>
      <c r="U239" s="41">
        <v>3.72</v>
      </c>
      <c r="V239" s="41">
        <v>3.72</v>
      </c>
      <c r="W239" s="41">
        <v>3.72</v>
      </c>
      <c r="X239" s="41">
        <v>3.72</v>
      </c>
      <c r="Y239" s="41">
        <v>3.72</v>
      </c>
      <c r="Z239" s="41">
        <v>3.72</v>
      </c>
      <c r="AA239" s="41">
        <v>3.72</v>
      </c>
    </row>
    <row r="240" spans="1:27" ht="12.75" hidden="1" customHeight="1" outlineLevel="1" x14ac:dyDescent="0.2">
      <c r="A240" s="99" t="s">
        <v>1886</v>
      </c>
      <c r="B240" s="60" t="s">
        <v>81</v>
      </c>
      <c r="C240" s="40" t="s">
        <v>79</v>
      </c>
      <c r="D240" s="41">
        <f>$D$11</f>
        <v>264.79000000000002</v>
      </c>
      <c r="E240" s="41">
        <f t="shared" ref="E240:AA240" si="137">$D$11</f>
        <v>264.79000000000002</v>
      </c>
      <c r="F240" s="41">
        <f t="shared" si="137"/>
        <v>264.79000000000002</v>
      </c>
      <c r="G240" s="41">
        <f t="shared" si="137"/>
        <v>264.79000000000002</v>
      </c>
      <c r="H240" s="41">
        <f t="shared" si="137"/>
        <v>264.79000000000002</v>
      </c>
      <c r="I240" s="41">
        <f t="shared" si="137"/>
        <v>264.79000000000002</v>
      </c>
      <c r="J240" s="41">
        <f t="shared" si="137"/>
        <v>264.79000000000002</v>
      </c>
      <c r="K240" s="41">
        <f t="shared" si="137"/>
        <v>264.79000000000002</v>
      </c>
      <c r="L240" s="41">
        <f t="shared" si="137"/>
        <v>264.79000000000002</v>
      </c>
      <c r="M240" s="41">
        <f t="shared" si="137"/>
        <v>264.79000000000002</v>
      </c>
      <c r="N240" s="41">
        <f t="shared" si="137"/>
        <v>264.79000000000002</v>
      </c>
      <c r="O240" s="41">
        <f t="shared" si="137"/>
        <v>264.79000000000002</v>
      </c>
      <c r="P240" s="41">
        <f t="shared" si="137"/>
        <v>264.79000000000002</v>
      </c>
      <c r="Q240" s="41">
        <f t="shared" si="137"/>
        <v>264.79000000000002</v>
      </c>
      <c r="R240" s="41">
        <f t="shared" si="137"/>
        <v>264.79000000000002</v>
      </c>
      <c r="S240" s="41">
        <f t="shared" si="137"/>
        <v>264.79000000000002</v>
      </c>
      <c r="T240" s="41">
        <f t="shared" si="137"/>
        <v>264.79000000000002</v>
      </c>
      <c r="U240" s="41">
        <f t="shared" si="137"/>
        <v>264.79000000000002</v>
      </c>
      <c r="V240" s="41">
        <f t="shared" si="137"/>
        <v>264.79000000000002</v>
      </c>
      <c r="W240" s="41">
        <f t="shared" si="137"/>
        <v>264.79000000000002</v>
      </c>
      <c r="X240" s="41">
        <f t="shared" si="137"/>
        <v>264.79000000000002</v>
      </c>
      <c r="Y240" s="41">
        <f t="shared" si="137"/>
        <v>264.79000000000002</v>
      </c>
      <c r="Z240" s="41">
        <f t="shared" si="137"/>
        <v>264.79000000000002</v>
      </c>
      <c r="AA240" s="41">
        <f t="shared" si="137"/>
        <v>264.79000000000002</v>
      </c>
    </row>
    <row r="241" spans="1:27" ht="12.75" customHeight="1" collapsed="1" x14ac:dyDescent="0.2">
      <c r="A241" s="98" t="s">
        <v>1887</v>
      </c>
      <c r="B241" s="25" t="str">
        <f>"16"&amp;"."&amp;$B$800&amp;"."&amp;$B$801</f>
        <v>16.01.2024</v>
      </c>
      <c r="C241" s="88" t="s">
        <v>76</v>
      </c>
      <c r="D241" s="89">
        <f>ROUND(((D242+D243+D245+D244)/1000),5)</f>
        <v>3.2549000000000001</v>
      </c>
      <c r="E241" s="89">
        <f>ROUND(((E242+E243+E245+E244)/1000),5)</f>
        <v>3.1878299999999999</v>
      </c>
      <c r="F241" s="89">
        <f>ROUND(((F242+F243+F245+F244)/1000),5)</f>
        <v>3.1648399999999999</v>
      </c>
      <c r="G241" s="89">
        <f t="shared" ref="G241:AA241" si="138">ROUND(((G242+G243+G245+G244)/1000),5)</f>
        <v>3.13043</v>
      </c>
      <c r="H241" s="89">
        <f t="shared" si="138"/>
        <v>3.17441</v>
      </c>
      <c r="I241" s="89">
        <f t="shared" si="138"/>
        <v>3.28864</v>
      </c>
      <c r="J241" s="89">
        <f t="shared" si="138"/>
        <v>3.4846599999999999</v>
      </c>
      <c r="K241" s="89">
        <f t="shared" si="138"/>
        <v>3.6708599999999998</v>
      </c>
      <c r="L241" s="89">
        <f t="shared" si="138"/>
        <v>3.9379900000000001</v>
      </c>
      <c r="M241" s="89">
        <f t="shared" si="138"/>
        <v>3.96692</v>
      </c>
      <c r="N241" s="89">
        <f t="shared" si="138"/>
        <v>4.0107100000000004</v>
      </c>
      <c r="O241" s="89">
        <f t="shared" si="138"/>
        <v>4.0314800000000002</v>
      </c>
      <c r="P241" s="89">
        <f t="shared" si="138"/>
        <v>4.0350299999999999</v>
      </c>
      <c r="Q241" s="89">
        <f t="shared" si="138"/>
        <v>4.0638100000000001</v>
      </c>
      <c r="R241" s="89">
        <f t="shared" si="138"/>
        <v>4.04251</v>
      </c>
      <c r="S241" s="89">
        <f t="shared" si="138"/>
        <v>4.0081800000000003</v>
      </c>
      <c r="T241" s="89">
        <f t="shared" si="138"/>
        <v>4.11768</v>
      </c>
      <c r="U241" s="89">
        <f t="shared" si="138"/>
        <v>4.16472</v>
      </c>
      <c r="V241" s="89">
        <f t="shared" si="138"/>
        <v>4.1492399999999998</v>
      </c>
      <c r="W241" s="89">
        <f t="shared" si="138"/>
        <v>3.9996800000000001</v>
      </c>
      <c r="X241" s="89">
        <f t="shared" si="138"/>
        <v>3.8788800000000001</v>
      </c>
      <c r="Y241" s="89">
        <f t="shared" si="138"/>
        <v>3.7650299999999999</v>
      </c>
      <c r="Z241" s="89">
        <f t="shared" si="138"/>
        <v>3.5548999999999999</v>
      </c>
      <c r="AA241" s="89">
        <f t="shared" si="138"/>
        <v>3.4341599999999999</v>
      </c>
    </row>
    <row r="242" spans="1:27" ht="12.75" hidden="1" customHeight="1" outlineLevel="1" x14ac:dyDescent="0.2">
      <c r="A242" s="99" t="s">
        <v>1888</v>
      </c>
      <c r="B242" s="60" t="s">
        <v>238</v>
      </c>
      <c r="C242" s="40" t="s">
        <v>79</v>
      </c>
      <c r="D242" s="41">
        <v>1269.42</v>
      </c>
      <c r="E242" s="41">
        <v>1202.3499999999999</v>
      </c>
      <c r="F242" s="41">
        <v>1179.3599999999999</v>
      </c>
      <c r="G242" s="41">
        <v>1144.95</v>
      </c>
      <c r="H242" s="41">
        <v>1188.93</v>
      </c>
      <c r="I242" s="41">
        <v>1303.1600000000001</v>
      </c>
      <c r="J242" s="41">
        <v>1499.18</v>
      </c>
      <c r="K242" s="41">
        <v>1685.38</v>
      </c>
      <c r="L242" s="41">
        <v>1952.51</v>
      </c>
      <c r="M242" s="41">
        <v>1981.44</v>
      </c>
      <c r="N242" s="41">
        <v>2025.23</v>
      </c>
      <c r="O242" s="41">
        <v>2046</v>
      </c>
      <c r="P242" s="41">
        <v>2049.5500000000002</v>
      </c>
      <c r="Q242" s="41">
        <v>2078.33</v>
      </c>
      <c r="R242" s="41">
        <v>2057.0300000000002</v>
      </c>
      <c r="S242" s="41">
        <v>2022.7</v>
      </c>
      <c r="T242" s="41">
        <v>2132.1999999999998</v>
      </c>
      <c r="U242" s="41">
        <v>2179.2399999999998</v>
      </c>
      <c r="V242" s="41">
        <v>2163.7600000000002</v>
      </c>
      <c r="W242" s="41">
        <v>2014.2</v>
      </c>
      <c r="X242" s="41">
        <v>1893.4</v>
      </c>
      <c r="Y242" s="41">
        <v>1779.55</v>
      </c>
      <c r="Z242" s="41">
        <v>1569.42</v>
      </c>
      <c r="AA242" s="41">
        <v>1448.68</v>
      </c>
    </row>
    <row r="243" spans="1:27" ht="12.75" hidden="1" customHeight="1" outlineLevel="1" x14ac:dyDescent="0.2">
      <c r="A243" s="99" t="s">
        <v>1889</v>
      </c>
      <c r="B243" s="60" t="s">
        <v>90</v>
      </c>
      <c r="C243" s="40" t="s">
        <v>79</v>
      </c>
      <c r="D243" s="41">
        <f>$D$168</f>
        <v>1716.97</v>
      </c>
      <c r="E243" s="41">
        <f>$D$168</f>
        <v>1716.97</v>
      </c>
      <c r="F243" s="41">
        <f t="shared" ref="F243:AA243" si="139">$D$168</f>
        <v>1716.97</v>
      </c>
      <c r="G243" s="41">
        <f t="shared" si="139"/>
        <v>1716.97</v>
      </c>
      <c r="H243" s="41">
        <f t="shared" si="139"/>
        <v>1716.97</v>
      </c>
      <c r="I243" s="41">
        <f t="shared" si="139"/>
        <v>1716.97</v>
      </c>
      <c r="J243" s="41">
        <f t="shared" si="139"/>
        <v>1716.97</v>
      </c>
      <c r="K243" s="41">
        <f t="shared" si="139"/>
        <v>1716.97</v>
      </c>
      <c r="L243" s="41">
        <f t="shared" si="139"/>
        <v>1716.97</v>
      </c>
      <c r="M243" s="41">
        <f t="shared" si="139"/>
        <v>1716.97</v>
      </c>
      <c r="N243" s="41">
        <f t="shared" si="139"/>
        <v>1716.97</v>
      </c>
      <c r="O243" s="41">
        <f t="shared" si="139"/>
        <v>1716.97</v>
      </c>
      <c r="P243" s="41">
        <f t="shared" si="139"/>
        <v>1716.97</v>
      </c>
      <c r="Q243" s="41">
        <f t="shared" si="139"/>
        <v>1716.97</v>
      </c>
      <c r="R243" s="41">
        <f t="shared" si="139"/>
        <v>1716.97</v>
      </c>
      <c r="S243" s="41">
        <f t="shared" si="139"/>
        <v>1716.97</v>
      </c>
      <c r="T243" s="41">
        <f t="shared" si="139"/>
        <v>1716.97</v>
      </c>
      <c r="U243" s="41">
        <f t="shared" si="139"/>
        <v>1716.97</v>
      </c>
      <c r="V243" s="41">
        <f t="shared" si="139"/>
        <v>1716.97</v>
      </c>
      <c r="W243" s="41">
        <f t="shared" si="139"/>
        <v>1716.97</v>
      </c>
      <c r="X243" s="41">
        <f t="shared" si="139"/>
        <v>1716.97</v>
      </c>
      <c r="Y243" s="41">
        <f t="shared" si="139"/>
        <v>1716.97</v>
      </c>
      <c r="Z243" s="41">
        <f t="shared" si="139"/>
        <v>1716.97</v>
      </c>
      <c r="AA243" s="41">
        <f t="shared" si="139"/>
        <v>1716.97</v>
      </c>
    </row>
    <row r="244" spans="1:27" ht="12.75" hidden="1" customHeight="1" outlineLevel="1" x14ac:dyDescent="0.2">
      <c r="A244" s="99" t="s">
        <v>1890</v>
      </c>
      <c r="B244" s="60" t="s">
        <v>83</v>
      </c>
      <c r="C244" s="40" t="s">
        <v>79</v>
      </c>
      <c r="D244" s="41">
        <v>3.72</v>
      </c>
      <c r="E244" s="41">
        <v>3.72</v>
      </c>
      <c r="F244" s="41">
        <v>3.72</v>
      </c>
      <c r="G244" s="41">
        <v>3.72</v>
      </c>
      <c r="H244" s="41">
        <v>3.72</v>
      </c>
      <c r="I244" s="41">
        <v>3.72</v>
      </c>
      <c r="J244" s="41">
        <v>3.72</v>
      </c>
      <c r="K244" s="41">
        <v>3.72</v>
      </c>
      <c r="L244" s="41">
        <v>3.72</v>
      </c>
      <c r="M244" s="41">
        <v>3.72</v>
      </c>
      <c r="N244" s="41">
        <v>3.72</v>
      </c>
      <c r="O244" s="41">
        <v>3.72</v>
      </c>
      <c r="P244" s="41">
        <v>3.72</v>
      </c>
      <c r="Q244" s="41">
        <v>3.72</v>
      </c>
      <c r="R244" s="41">
        <v>3.72</v>
      </c>
      <c r="S244" s="41">
        <v>3.72</v>
      </c>
      <c r="T244" s="41">
        <v>3.72</v>
      </c>
      <c r="U244" s="41">
        <v>3.72</v>
      </c>
      <c r="V244" s="41">
        <v>3.72</v>
      </c>
      <c r="W244" s="41">
        <v>3.72</v>
      </c>
      <c r="X244" s="41">
        <v>3.72</v>
      </c>
      <c r="Y244" s="41">
        <v>3.72</v>
      </c>
      <c r="Z244" s="41">
        <v>3.72</v>
      </c>
      <c r="AA244" s="41">
        <v>3.72</v>
      </c>
    </row>
    <row r="245" spans="1:27" ht="12.75" hidden="1" customHeight="1" outlineLevel="1" x14ac:dyDescent="0.2">
      <c r="A245" s="99" t="s">
        <v>1891</v>
      </c>
      <c r="B245" s="60" t="s">
        <v>81</v>
      </c>
      <c r="C245" s="40" t="s">
        <v>79</v>
      </c>
      <c r="D245" s="41">
        <f>$D$11</f>
        <v>264.79000000000002</v>
      </c>
      <c r="E245" s="41">
        <f t="shared" ref="E245:AA245" si="140">$D$11</f>
        <v>264.79000000000002</v>
      </c>
      <c r="F245" s="41">
        <f t="shared" si="140"/>
        <v>264.79000000000002</v>
      </c>
      <c r="G245" s="41">
        <f t="shared" si="140"/>
        <v>264.79000000000002</v>
      </c>
      <c r="H245" s="41">
        <f t="shared" si="140"/>
        <v>264.79000000000002</v>
      </c>
      <c r="I245" s="41">
        <f t="shared" si="140"/>
        <v>264.79000000000002</v>
      </c>
      <c r="J245" s="41">
        <f t="shared" si="140"/>
        <v>264.79000000000002</v>
      </c>
      <c r="K245" s="41">
        <f t="shared" si="140"/>
        <v>264.79000000000002</v>
      </c>
      <c r="L245" s="41">
        <f t="shared" si="140"/>
        <v>264.79000000000002</v>
      </c>
      <c r="M245" s="41">
        <f t="shared" si="140"/>
        <v>264.79000000000002</v>
      </c>
      <c r="N245" s="41">
        <f t="shared" si="140"/>
        <v>264.79000000000002</v>
      </c>
      <c r="O245" s="41">
        <f t="shared" si="140"/>
        <v>264.79000000000002</v>
      </c>
      <c r="P245" s="41">
        <f t="shared" si="140"/>
        <v>264.79000000000002</v>
      </c>
      <c r="Q245" s="41">
        <f t="shared" si="140"/>
        <v>264.79000000000002</v>
      </c>
      <c r="R245" s="41">
        <f t="shared" si="140"/>
        <v>264.79000000000002</v>
      </c>
      <c r="S245" s="41">
        <f t="shared" si="140"/>
        <v>264.79000000000002</v>
      </c>
      <c r="T245" s="41">
        <f t="shared" si="140"/>
        <v>264.79000000000002</v>
      </c>
      <c r="U245" s="41">
        <f t="shared" si="140"/>
        <v>264.79000000000002</v>
      </c>
      <c r="V245" s="41">
        <f t="shared" si="140"/>
        <v>264.79000000000002</v>
      </c>
      <c r="W245" s="41">
        <f t="shared" si="140"/>
        <v>264.79000000000002</v>
      </c>
      <c r="X245" s="41">
        <f t="shared" si="140"/>
        <v>264.79000000000002</v>
      </c>
      <c r="Y245" s="41">
        <f t="shared" si="140"/>
        <v>264.79000000000002</v>
      </c>
      <c r="Z245" s="41">
        <f t="shared" si="140"/>
        <v>264.79000000000002</v>
      </c>
      <c r="AA245" s="41">
        <f t="shared" si="140"/>
        <v>264.79000000000002</v>
      </c>
    </row>
    <row r="246" spans="1:27" ht="12.75" customHeight="1" collapsed="1" x14ac:dyDescent="0.2">
      <c r="A246" s="98" t="s">
        <v>1892</v>
      </c>
      <c r="B246" s="25" t="str">
        <f>"17"&amp;"."&amp;$B$800&amp;"."&amp;$B$801</f>
        <v>17.01.2024</v>
      </c>
      <c r="C246" s="88" t="s">
        <v>76</v>
      </c>
      <c r="D246" s="89">
        <f>ROUND(((D247+D248+D250+D249)/1000),5)</f>
        <v>3.2240600000000001</v>
      </c>
      <c r="E246" s="89">
        <f>ROUND(((E247+E248+E250+E249)/1000),5)</f>
        <v>3.1461800000000002</v>
      </c>
      <c r="F246" s="89">
        <f>ROUND(((F247+F248+F250+F249)/1000),5)</f>
        <v>3.0989399999999998</v>
      </c>
      <c r="G246" s="89">
        <f t="shared" ref="G246:AA246" si="141">ROUND(((G247+G248+G250+G249)/1000),5)</f>
        <v>3.0981700000000001</v>
      </c>
      <c r="H246" s="89">
        <f t="shared" si="141"/>
        <v>3.1670400000000001</v>
      </c>
      <c r="I246" s="89">
        <f t="shared" si="141"/>
        <v>3.2928199999999999</v>
      </c>
      <c r="J246" s="89">
        <f t="shared" si="141"/>
        <v>3.4878300000000002</v>
      </c>
      <c r="K246" s="89">
        <f t="shared" si="141"/>
        <v>3.8023199999999999</v>
      </c>
      <c r="L246" s="89">
        <f t="shared" si="141"/>
        <v>4.01044</v>
      </c>
      <c r="M246" s="89">
        <f t="shared" si="141"/>
        <v>3.9804499999999998</v>
      </c>
      <c r="N246" s="89">
        <f t="shared" si="141"/>
        <v>4.0584899999999999</v>
      </c>
      <c r="O246" s="89">
        <f t="shared" si="141"/>
        <v>4.0969800000000003</v>
      </c>
      <c r="P246" s="89">
        <f t="shared" si="141"/>
        <v>4.0941099999999997</v>
      </c>
      <c r="Q246" s="89">
        <f t="shared" si="141"/>
        <v>4.0948900000000004</v>
      </c>
      <c r="R246" s="89">
        <f t="shared" si="141"/>
        <v>4.0943300000000002</v>
      </c>
      <c r="S246" s="89">
        <f t="shared" si="141"/>
        <v>4.0634199999999998</v>
      </c>
      <c r="T246" s="89">
        <f t="shared" si="141"/>
        <v>4.1844000000000001</v>
      </c>
      <c r="U246" s="89">
        <f t="shared" si="141"/>
        <v>4.1485599999999998</v>
      </c>
      <c r="V246" s="89">
        <f t="shared" si="141"/>
        <v>4.1256300000000001</v>
      </c>
      <c r="W246" s="89">
        <f t="shared" si="141"/>
        <v>3.9915400000000001</v>
      </c>
      <c r="X246" s="89">
        <f t="shared" si="141"/>
        <v>3.9961500000000001</v>
      </c>
      <c r="Y246" s="89">
        <f t="shared" si="141"/>
        <v>3.8322600000000002</v>
      </c>
      <c r="Z246" s="89">
        <f t="shared" si="141"/>
        <v>3.6121699999999999</v>
      </c>
      <c r="AA246" s="89">
        <f t="shared" si="141"/>
        <v>3.4377599999999999</v>
      </c>
    </row>
    <row r="247" spans="1:27" ht="12.75" hidden="1" customHeight="1" outlineLevel="1" x14ac:dyDescent="0.2">
      <c r="A247" s="99" t="s">
        <v>1893</v>
      </c>
      <c r="B247" s="60" t="s">
        <v>238</v>
      </c>
      <c r="C247" s="40" t="s">
        <v>79</v>
      </c>
      <c r="D247" s="41">
        <v>1238.58</v>
      </c>
      <c r="E247" s="41">
        <v>1160.7</v>
      </c>
      <c r="F247" s="41">
        <v>1113.46</v>
      </c>
      <c r="G247" s="41">
        <v>1112.69</v>
      </c>
      <c r="H247" s="41">
        <v>1181.56</v>
      </c>
      <c r="I247" s="41">
        <v>1307.3399999999999</v>
      </c>
      <c r="J247" s="41">
        <v>1502.35</v>
      </c>
      <c r="K247" s="41">
        <v>1816.84</v>
      </c>
      <c r="L247" s="41">
        <v>2024.96</v>
      </c>
      <c r="M247" s="41">
        <v>1994.97</v>
      </c>
      <c r="N247" s="41">
        <v>2073.0100000000002</v>
      </c>
      <c r="O247" s="41">
        <v>2111.5</v>
      </c>
      <c r="P247" s="41">
        <v>2108.63</v>
      </c>
      <c r="Q247" s="41">
        <v>2109.41</v>
      </c>
      <c r="R247" s="41">
        <v>2108.85</v>
      </c>
      <c r="S247" s="41">
        <v>2077.94</v>
      </c>
      <c r="T247" s="41">
        <v>2198.92</v>
      </c>
      <c r="U247" s="41">
        <v>2163.08</v>
      </c>
      <c r="V247" s="41">
        <v>2140.15</v>
      </c>
      <c r="W247" s="41">
        <v>2006.06</v>
      </c>
      <c r="X247" s="41">
        <v>2010.67</v>
      </c>
      <c r="Y247" s="41">
        <v>1846.78</v>
      </c>
      <c r="Z247" s="41">
        <v>1626.69</v>
      </c>
      <c r="AA247" s="41">
        <v>1452.28</v>
      </c>
    </row>
    <row r="248" spans="1:27" ht="12.75" hidden="1" customHeight="1" outlineLevel="1" x14ac:dyDescent="0.2">
      <c r="A248" s="99" t="s">
        <v>1894</v>
      </c>
      <c r="B248" s="60" t="s">
        <v>90</v>
      </c>
      <c r="C248" s="40" t="s">
        <v>79</v>
      </c>
      <c r="D248" s="41">
        <f>$D$168</f>
        <v>1716.97</v>
      </c>
      <c r="E248" s="41">
        <f>$D$168</f>
        <v>1716.97</v>
      </c>
      <c r="F248" s="41">
        <f t="shared" ref="F248:AA248" si="142">$D$168</f>
        <v>1716.97</v>
      </c>
      <c r="G248" s="41">
        <f t="shared" si="142"/>
        <v>1716.97</v>
      </c>
      <c r="H248" s="41">
        <f t="shared" si="142"/>
        <v>1716.97</v>
      </c>
      <c r="I248" s="41">
        <f t="shared" si="142"/>
        <v>1716.97</v>
      </c>
      <c r="J248" s="41">
        <f t="shared" si="142"/>
        <v>1716.97</v>
      </c>
      <c r="K248" s="41">
        <f t="shared" si="142"/>
        <v>1716.97</v>
      </c>
      <c r="L248" s="41">
        <f t="shared" si="142"/>
        <v>1716.97</v>
      </c>
      <c r="M248" s="41">
        <f t="shared" si="142"/>
        <v>1716.97</v>
      </c>
      <c r="N248" s="41">
        <f t="shared" si="142"/>
        <v>1716.97</v>
      </c>
      <c r="O248" s="41">
        <f t="shared" si="142"/>
        <v>1716.97</v>
      </c>
      <c r="P248" s="41">
        <f t="shared" si="142"/>
        <v>1716.97</v>
      </c>
      <c r="Q248" s="41">
        <f t="shared" si="142"/>
        <v>1716.97</v>
      </c>
      <c r="R248" s="41">
        <f t="shared" si="142"/>
        <v>1716.97</v>
      </c>
      <c r="S248" s="41">
        <f t="shared" si="142"/>
        <v>1716.97</v>
      </c>
      <c r="T248" s="41">
        <f t="shared" si="142"/>
        <v>1716.97</v>
      </c>
      <c r="U248" s="41">
        <f t="shared" si="142"/>
        <v>1716.97</v>
      </c>
      <c r="V248" s="41">
        <f t="shared" si="142"/>
        <v>1716.97</v>
      </c>
      <c r="W248" s="41">
        <f t="shared" si="142"/>
        <v>1716.97</v>
      </c>
      <c r="X248" s="41">
        <f t="shared" si="142"/>
        <v>1716.97</v>
      </c>
      <c r="Y248" s="41">
        <f t="shared" si="142"/>
        <v>1716.97</v>
      </c>
      <c r="Z248" s="41">
        <f t="shared" si="142"/>
        <v>1716.97</v>
      </c>
      <c r="AA248" s="41">
        <f t="shared" si="142"/>
        <v>1716.97</v>
      </c>
    </row>
    <row r="249" spans="1:27" ht="12.75" hidden="1" customHeight="1" outlineLevel="1" x14ac:dyDescent="0.2">
      <c r="A249" s="99" t="s">
        <v>1895</v>
      </c>
      <c r="B249" s="60" t="s">
        <v>83</v>
      </c>
      <c r="C249" s="40" t="s">
        <v>79</v>
      </c>
      <c r="D249" s="41">
        <v>3.72</v>
      </c>
      <c r="E249" s="41">
        <v>3.72</v>
      </c>
      <c r="F249" s="41">
        <v>3.72</v>
      </c>
      <c r="G249" s="41">
        <v>3.72</v>
      </c>
      <c r="H249" s="41">
        <v>3.72</v>
      </c>
      <c r="I249" s="41">
        <v>3.72</v>
      </c>
      <c r="J249" s="41">
        <v>3.72</v>
      </c>
      <c r="K249" s="41">
        <v>3.72</v>
      </c>
      <c r="L249" s="41">
        <v>3.72</v>
      </c>
      <c r="M249" s="41">
        <v>3.72</v>
      </c>
      <c r="N249" s="41">
        <v>3.72</v>
      </c>
      <c r="O249" s="41">
        <v>3.72</v>
      </c>
      <c r="P249" s="41">
        <v>3.72</v>
      </c>
      <c r="Q249" s="41">
        <v>3.72</v>
      </c>
      <c r="R249" s="41">
        <v>3.72</v>
      </c>
      <c r="S249" s="41">
        <v>3.72</v>
      </c>
      <c r="T249" s="41">
        <v>3.72</v>
      </c>
      <c r="U249" s="41">
        <v>3.72</v>
      </c>
      <c r="V249" s="41">
        <v>3.72</v>
      </c>
      <c r="W249" s="41">
        <v>3.72</v>
      </c>
      <c r="X249" s="41">
        <v>3.72</v>
      </c>
      <c r="Y249" s="41">
        <v>3.72</v>
      </c>
      <c r="Z249" s="41">
        <v>3.72</v>
      </c>
      <c r="AA249" s="41">
        <v>3.72</v>
      </c>
    </row>
    <row r="250" spans="1:27" ht="12.75" hidden="1" customHeight="1" outlineLevel="1" x14ac:dyDescent="0.2">
      <c r="A250" s="99" t="s">
        <v>1896</v>
      </c>
      <c r="B250" s="60" t="s">
        <v>81</v>
      </c>
      <c r="C250" s="40" t="s">
        <v>79</v>
      </c>
      <c r="D250" s="41">
        <f>$D$11</f>
        <v>264.79000000000002</v>
      </c>
      <c r="E250" s="41">
        <f t="shared" ref="E250:AA250" si="143">$D$11</f>
        <v>264.79000000000002</v>
      </c>
      <c r="F250" s="41">
        <f t="shared" si="143"/>
        <v>264.79000000000002</v>
      </c>
      <c r="G250" s="41">
        <f t="shared" si="143"/>
        <v>264.79000000000002</v>
      </c>
      <c r="H250" s="41">
        <f t="shared" si="143"/>
        <v>264.79000000000002</v>
      </c>
      <c r="I250" s="41">
        <f t="shared" si="143"/>
        <v>264.79000000000002</v>
      </c>
      <c r="J250" s="41">
        <f t="shared" si="143"/>
        <v>264.79000000000002</v>
      </c>
      <c r="K250" s="41">
        <f t="shared" si="143"/>
        <v>264.79000000000002</v>
      </c>
      <c r="L250" s="41">
        <f t="shared" si="143"/>
        <v>264.79000000000002</v>
      </c>
      <c r="M250" s="41">
        <f t="shared" si="143"/>
        <v>264.79000000000002</v>
      </c>
      <c r="N250" s="41">
        <f t="shared" si="143"/>
        <v>264.79000000000002</v>
      </c>
      <c r="O250" s="41">
        <f t="shared" si="143"/>
        <v>264.79000000000002</v>
      </c>
      <c r="P250" s="41">
        <f t="shared" si="143"/>
        <v>264.79000000000002</v>
      </c>
      <c r="Q250" s="41">
        <f t="shared" si="143"/>
        <v>264.79000000000002</v>
      </c>
      <c r="R250" s="41">
        <f t="shared" si="143"/>
        <v>264.79000000000002</v>
      </c>
      <c r="S250" s="41">
        <f t="shared" si="143"/>
        <v>264.79000000000002</v>
      </c>
      <c r="T250" s="41">
        <f t="shared" si="143"/>
        <v>264.79000000000002</v>
      </c>
      <c r="U250" s="41">
        <f t="shared" si="143"/>
        <v>264.79000000000002</v>
      </c>
      <c r="V250" s="41">
        <f t="shared" si="143"/>
        <v>264.79000000000002</v>
      </c>
      <c r="W250" s="41">
        <f t="shared" si="143"/>
        <v>264.79000000000002</v>
      </c>
      <c r="X250" s="41">
        <f t="shared" si="143"/>
        <v>264.79000000000002</v>
      </c>
      <c r="Y250" s="41">
        <f t="shared" si="143"/>
        <v>264.79000000000002</v>
      </c>
      <c r="Z250" s="41">
        <f t="shared" si="143"/>
        <v>264.79000000000002</v>
      </c>
      <c r="AA250" s="41">
        <f t="shared" si="143"/>
        <v>264.79000000000002</v>
      </c>
    </row>
    <row r="251" spans="1:27" ht="12.75" customHeight="1" collapsed="1" x14ac:dyDescent="0.2">
      <c r="A251" s="98" t="s">
        <v>1897</v>
      </c>
      <c r="B251" s="25" t="str">
        <f>"18"&amp;"."&amp;$B$800&amp;"."&amp;$B$801</f>
        <v>18.01.2024</v>
      </c>
      <c r="C251" s="88" t="s">
        <v>76</v>
      </c>
      <c r="D251" s="89">
        <f>ROUND(((D252+D253+D255+D254)/1000),5)</f>
        <v>3.3604400000000001</v>
      </c>
      <c r="E251" s="89">
        <f>ROUND(((E252+E253+E255+E254)/1000),5)</f>
        <v>3.2008200000000002</v>
      </c>
      <c r="F251" s="89">
        <f>ROUND(((F252+F253+F255+F254)/1000),5)</f>
        <v>3.16445</v>
      </c>
      <c r="G251" s="89">
        <f t="shared" ref="G251:AA251" si="144">ROUND(((G252+G253+G255+G254)/1000),5)</f>
        <v>3.1560800000000002</v>
      </c>
      <c r="H251" s="89">
        <f t="shared" si="144"/>
        <v>3.1962700000000002</v>
      </c>
      <c r="I251" s="89">
        <f t="shared" si="144"/>
        <v>3.3401299999999998</v>
      </c>
      <c r="J251" s="89">
        <f t="shared" si="144"/>
        <v>3.46922</v>
      </c>
      <c r="K251" s="89">
        <f t="shared" si="144"/>
        <v>3.7713999999999999</v>
      </c>
      <c r="L251" s="89">
        <f t="shared" si="144"/>
        <v>3.9700099999999998</v>
      </c>
      <c r="M251" s="89">
        <f t="shared" si="144"/>
        <v>3.9222100000000002</v>
      </c>
      <c r="N251" s="89">
        <f t="shared" si="144"/>
        <v>4.1051200000000003</v>
      </c>
      <c r="O251" s="89">
        <f t="shared" si="144"/>
        <v>4.0636799999999997</v>
      </c>
      <c r="P251" s="89">
        <f t="shared" si="144"/>
        <v>4.0480999999999998</v>
      </c>
      <c r="Q251" s="89">
        <f t="shared" si="144"/>
        <v>4.0672800000000002</v>
      </c>
      <c r="R251" s="89">
        <f t="shared" si="144"/>
        <v>4.0656600000000003</v>
      </c>
      <c r="S251" s="89">
        <f t="shared" si="144"/>
        <v>4.12005</v>
      </c>
      <c r="T251" s="89">
        <f t="shared" si="144"/>
        <v>4.1842899999999998</v>
      </c>
      <c r="U251" s="89">
        <f t="shared" si="144"/>
        <v>4.1964499999999996</v>
      </c>
      <c r="V251" s="89">
        <f t="shared" si="144"/>
        <v>4.1893200000000004</v>
      </c>
      <c r="W251" s="89">
        <f t="shared" si="144"/>
        <v>4.0021599999999999</v>
      </c>
      <c r="X251" s="89">
        <f t="shared" si="144"/>
        <v>3.85446</v>
      </c>
      <c r="Y251" s="89">
        <f t="shared" si="144"/>
        <v>3.7437900000000002</v>
      </c>
      <c r="Z251" s="89">
        <f t="shared" si="144"/>
        <v>3.4901499999999999</v>
      </c>
      <c r="AA251" s="89">
        <f t="shared" si="144"/>
        <v>3.3193899999999998</v>
      </c>
    </row>
    <row r="252" spans="1:27" ht="12.75" hidden="1" customHeight="1" outlineLevel="1" x14ac:dyDescent="0.2">
      <c r="A252" s="99" t="s">
        <v>1898</v>
      </c>
      <c r="B252" s="60" t="s">
        <v>238</v>
      </c>
      <c r="C252" s="40" t="s">
        <v>79</v>
      </c>
      <c r="D252" s="41">
        <v>1374.96</v>
      </c>
      <c r="E252" s="41">
        <v>1215.3399999999999</v>
      </c>
      <c r="F252" s="41">
        <v>1178.97</v>
      </c>
      <c r="G252" s="41">
        <v>1170.5999999999999</v>
      </c>
      <c r="H252" s="41">
        <v>1210.79</v>
      </c>
      <c r="I252" s="41">
        <v>1354.65</v>
      </c>
      <c r="J252" s="41">
        <v>1483.74</v>
      </c>
      <c r="K252" s="41">
        <v>1785.92</v>
      </c>
      <c r="L252" s="41">
        <v>1984.53</v>
      </c>
      <c r="M252" s="41">
        <v>1936.73</v>
      </c>
      <c r="N252" s="41">
        <v>2119.64</v>
      </c>
      <c r="O252" s="41">
        <v>2078.1999999999998</v>
      </c>
      <c r="P252" s="41">
        <v>2062.62</v>
      </c>
      <c r="Q252" s="41">
        <v>2081.8000000000002</v>
      </c>
      <c r="R252" s="41">
        <v>2080.1799999999998</v>
      </c>
      <c r="S252" s="41">
        <v>2134.5700000000002</v>
      </c>
      <c r="T252" s="41">
        <v>2198.81</v>
      </c>
      <c r="U252" s="41">
        <v>2210.9699999999998</v>
      </c>
      <c r="V252" s="41">
        <v>2203.84</v>
      </c>
      <c r="W252" s="41">
        <v>2016.68</v>
      </c>
      <c r="X252" s="41">
        <v>1868.98</v>
      </c>
      <c r="Y252" s="41">
        <v>1758.31</v>
      </c>
      <c r="Z252" s="41">
        <v>1504.67</v>
      </c>
      <c r="AA252" s="41">
        <v>1333.91</v>
      </c>
    </row>
    <row r="253" spans="1:27" ht="12.75" hidden="1" customHeight="1" outlineLevel="1" x14ac:dyDescent="0.2">
      <c r="A253" s="99" t="s">
        <v>1899</v>
      </c>
      <c r="B253" s="60" t="s">
        <v>90</v>
      </c>
      <c r="C253" s="40" t="s">
        <v>79</v>
      </c>
      <c r="D253" s="41">
        <f>$D$168</f>
        <v>1716.97</v>
      </c>
      <c r="E253" s="41">
        <f>$D$168</f>
        <v>1716.97</v>
      </c>
      <c r="F253" s="41">
        <f t="shared" ref="F253:AA253" si="145">$D$168</f>
        <v>1716.97</v>
      </c>
      <c r="G253" s="41">
        <f t="shared" si="145"/>
        <v>1716.97</v>
      </c>
      <c r="H253" s="41">
        <f t="shared" si="145"/>
        <v>1716.97</v>
      </c>
      <c r="I253" s="41">
        <f t="shared" si="145"/>
        <v>1716.97</v>
      </c>
      <c r="J253" s="41">
        <f t="shared" si="145"/>
        <v>1716.97</v>
      </c>
      <c r="K253" s="41">
        <f t="shared" si="145"/>
        <v>1716.97</v>
      </c>
      <c r="L253" s="41">
        <f t="shared" si="145"/>
        <v>1716.97</v>
      </c>
      <c r="M253" s="41">
        <f t="shared" si="145"/>
        <v>1716.97</v>
      </c>
      <c r="N253" s="41">
        <f t="shared" si="145"/>
        <v>1716.97</v>
      </c>
      <c r="O253" s="41">
        <f t="shared" si="145"/>
        <v>1716.97</v>
      </c>
      <c r="P253" s="41">
        <f t="shared" si="145"/>
        <v>1716.97</v>
      </c>
      <c r="Q253" s="41">
        <f t="shared" si="145"/>
        <v>1716.97</v>
      </c>
      <c r="R253" s="41">
        <f t="shared" si="145"/>
        <v>1716.97</v>
      </c>
      <c r="S253" s="41">
        <f t="shared" si="145"/>
        <v>1716.97</v>
      </c>
      <c r="T253" s="41">
        <f t="shared" si="145"/>
        <v>1716.97</v>
      </c>
      <c r="U253" s="41">
        <f t="shared" si="145"/>
        <v>1716.97</v>
      </c>
      <c r="V253" s="41">
        <f t="shared" si="145"/>
        <v>1716.97</v>
      </c>
      <c r="W253" s="41">
        <f t="shared" si="145"/>
        <v>1716.97</v>
      </c>
      <c r="X253" s="41">
        <f t="shared" si="145"/>
        <v>1716.97</v>
      </c>
      <c r="Y253" s="41">
        <f t="shared" si="145"/>
        <v>1716.97</v>
      </c>
      <c r="Z253" s="41">
        <f t="shared" si="145"/>
        <v>1716.97</v>
      </c>
      <c r="AA253" s="41">
        <f t="shared" si="145"/>
        <v>1716.97</v>
      </c>
    </row>
    <row r="254" spans="1:27" ht="12.75" hidden="1" customHeight="1" outlineLevel="1" x14ac:dyDescent="0.2">
      <c r="A254" s="99" t="s">
        <v>1900</v>
      </c>
      <c r="B254" s="60" t="s">
        <v>83</v>
      </c>
      <c r="C254" s="40" t="s">
        <v>79</v>
      </c>
      <c r="D254" s="41">
        <v>3.72</v>
      </c>
      <c r="E254" s="41">
        <v>3.72</v>
      </c>
      <c r="F254" s="41">
        <v>3.72</v>
      </c>
      <c r="G254" s="41">
        <v>3.72</v>
      </c>
      <c r="H254" s="41">
        <v>3.72</v>
      </c>
      <c r="I254" s="41">
        <v>3.72</v>
      </c>
      <c r="J254" s="41">
        <v>3.72</v>
      </c>
      <c r="K254" s="41">
        <v>3.72</v>
      </c>
      <c r="L254" s="41">
        <v>3.72</v>
      </c>
      <c r="M254" s="41">
        <v>3.72</v>
      </c>
      <c r="N254" s="41">
        <v>3.72</v>
      </c>
      <c r="O254" s="41">
        <v>3.72</v>
      </c>
      <c r="P254" s="41">
        <v>3.72</v>
      </c>
      <c r="Q254" s="41">
        <v>3.72</v>
      </c>
      <c r="R254" s="41">
        <v>3.72</v>
      </c>
      <c r="S254" s="41">
        <v>3.72</v>
      </c>
      <c r="T254" s="41">
        <v>3.72</v>
      </c>
      <c r="U254" s="41">
        <v>3.72</v>
      </c>
      <c r="V254" s="41">
        <v>3.72</v>
      </c>
      <c r="W254" s="41">
        <v>3.72</v>
      </c>
      <c r="X254" s="41">
        <v>3.72</v>
      </c>
      <c r="Y254" s="41">
        <v>3.72</v>
      </c>
      <c r="Z254" s="41">
        <v>3.72</v>
      </c>
      <c r="AA254" s="41">
        <v>3.72</v>
      </c>
    </row>
    <row r="255" spans="1:27" ht="12.75" hidden="1" customHeight="1" outlineLevel="1" x14ac:dyDescent="0.2">
      <c r="A255" s="99" t="s">
        <v>1901</v>
      </c>
      <c r="B255" s="60" t="s">
        <v>81</v>
      </c>
      <c r="C255" s="40" t="s">
        <v>79</v>
      </c>
      <c r="D255" s="41">
        <f>$D$11</f>
        <v>264.79000000000002</v>
      </c>
      <c r="E255" s="41">
        <f t="shared" ref="E255:AA255" si="146">$D$11</f>
        <v>264.79000000000002</v>
      </c>
      <c r="F255" s="41">
        <f t="shared" si="146"/>
        <v>264.79000000000002</v>
      </c>
      <c r="G255" s="41">
        <f t="shared" si="146"/>
        <v>264.79000000000002</v>
      </c>
      <c r="H255" s="41">
        <f t="shared" si="146"/>
        <v>264.79000000000002</v>
      </c>
      <c r="I255" s="41">
        <f t="shared" si="146"/>
        <v>264.79000000000002</v>
      </c>
      <c r="J255" s="41">
        <f t="shared" si="146"/>
        <v>264.79000000000002</v>
      </c>
      <c r="K255" s="41">
        <f t="shared" si="146"/>
        <v>264.79000000000002</v>
      </c>
      <c r="L255" s="41">
        <f t="shared" si="146"/>
        <v>264.79000000000002</v>
      </c>
      <c r="M255" s="41">
        <f t="shared" si="146"/>
        <v>264.79000000000002</v>
      </c>
      <c r="N255" s="41">
        <f t="shared" si="146"/>
        <v>264.79000000000002</v>
      </c>
      <c r="O255" s="41">
        <f t="shared" si="146"/>
        <v>264.79000000000002</v>
      </c>
      <c r="P255" s="41">
        <f t="shared" si="146"/>
        <v>264.79000000000002</v>
      </c>
      <c r="Q255" s="41">
        <f t="shared" si="146"/>
        <v>264.79000000000002</v>
      </c>
      <c r="R255" s="41">
        <f t="shared" si="146"/>
        <v>264.79000000000002</v>
      </c>
      <c r="S255" s="41">
        <f t="shared" si="146"/>
        <v>264.79000000000002</v>
      </c>
      <c r="T255" s="41">
        <f t="shared" si="146"/>
        <v>264.79000000000002</v>
      </c>
      <c r="U255" s="41">
        <f t="shared" si="146"/>
        <v>264.79000000000002</v>
      </c>
      <c r="V255" s="41">
        <f t="shared" si="146"/>
        <v>264.79000000000002</v>
      </c>
      <c r="W255" s="41">
        <f t="shared" si="146"/>
        <v>264.79000000000002</v>
      </c>
      <c r="X255" s="41">
        <f t="shared" si="146"/>
        <v>264.79000000000002</v>
      </c>
      <c r="Y255" s="41">
        <f t="shared" si="146"/>
        <v>264.79000000000002</v>
      </c>
      <c r="Z255" s="41">
        <f t="shared" si="146"/>
        <v>264.79000000000002</v>
      </c>
      <c r="AA255" s="41">
        <f t="shared" si="146"/>
        <v>264.79000000000002</v>
      </c>
    </row>
    <row r="256" spans="1:27" ht="12.75" customHeight="1" collapsed="1" x14ac:dyDescent="0.2">
      <c r="A256" s="98" t="s">
        <v>1902</v>
      </c>
      <c r="B256" s="25" t="str">
        <f>"19"&amp;"."&amp;$B$800&amp;"."&amp;$B$801</f>
        <v>19.01.2024</v>
      </c>
      <c r="C256" s="88" t="s">
        <v>76</v>
      </c>
      <c r="D256" s="89">
        <f>ROUND(((D257+D258+D260+D259)/1000),5)</f>
        <v>3.2427899999999998</v>
      </c>
      <c r="E256" s="89">
        <f>ROUND(((E257+E258+E260+E259)/1000),5)</f>
        <v>3.1662599999999999</v>
      </c>
      <c r="F256" s="89">
        <f>ROUND(((F257+F258+F260+F259)/1000),5)</f>
        <v>3.1280000000000001</v>
      </c>
      <c r="G256" s="89">
        <f t="shared" ref="G256:AA256" si="147">ROUND(((G257+G258+G260+G259)/1000),5)</f>
        <v>3.1224799999999999</v>
      </c>
      <c r="H256" s="89">
        <f t="shared" si="147"/>
        <v>3.1645099999999999</v>
      </c>
      <c r="I256" s="89">
        <f t="shared" si="147"/>
        <v>3.2811499999999998</v>
      </c>
      <c r="J256" s="89">
        <f t="shared" si="147"/>
        <v>3.4369700000000001</v>
      </c>
      <c r="K256" s="89">
        <f t="shared" si="147"/>
        <v>3.8146</v>
      </c>
      <c r="L256" s="89">
        <f t="shared" si="147"/>
        <v>4.0033899999999996</v>
      </c>
      <c r="M256" s="89">
        <f t="shared" si="147"/>
        <v>4.06548</v>
      </c>
      <c r="N256" s="89">
        <f t="shared" si="147"/>
        <v>4.0796700000000001</v>
      </c>
      <c r="O256" s="89">
        <f t="shared" si="147"/>
        <v>4.1201800000000004</v>
      </c>
      <c r="P256" s="89">
        <f t="shared" si="147"/>
        <v>4.1112900000000003</v>
      </c>
      <c r="Q256" s="89">
        <f t="shared" si="147"/>
        <v>4.1216200000000001</v>
      </c>
      <c r="R256" s="89">
        <f t="shared" si="147"/>
        <v>4.1275599999999999</v>
      </c>
      <c r="S256" s="89">
        <f t="shared" si="147"/>
        <v>4.0391700000000004</v>
      </c>
      <c r="T256" s="89">
        <f t="shared" si="147"/>
        <v>4.0744300000000004</v>
      </c>
      <c r="U256" s="89">
        <f t="shared" si="147"/>
        <v>4.09314</v>
      </c>
      <c r="V256" s="89">
        <f t="shared" si="147"/>
        <v>4.0897199999999998</v>
      </c>
      <c r="W256" s="89">
        <f t="shared" si="147"/>
        <v>4.0875000000000004</v>
      </c>
      <c r="X256" s="89">
        <f t="shared" si="147"/>
        <v>3.9764699999999999</v>
      </c>
      <c r="Y256" s="89">
        <f t="shared" si="147"/>
        <v>3.8456600000000001</v>
      </c>
      <c r="Z256" s="89">
        <f t="shared" si="147"/>
        <v>3.6211799999999998</v>
      </c>
      <c r="AA256" s="89">
        <f t="shared" si="147"/>
        <v>3.4428999999999998</v>
      </c>
    </row>
    <row r="257" spans="1:27" ht="12.75" hidden="1" customHeight="1" outlineLevel="1" x14ac:dyDescent="0.2">
      <c r="A257" s="99" t="s">
        <v>1903</v>
      </c>
      <c r="B257" s="60" t="s">
        <v>238</v>
      </c>
      <c r="C257" s="40" t="s">
        <v>79</v>
      </c>
      <c r="D257" s="41">
        <v>1257.31</v>
      </c>
      <c r="E257" s="41">
        <v>1180.78</v>
      </c>
      <c r="F257" s="41">
        <v>1142.52</v>
      </c>
      <c r="G257" s="41">
        <v>1137</v>
      </c>
      <c r="H257" s="41">
        <v>1179.03</v>
      </c>
      <c r="I257" s="41">
        <v>1295.67</v>
      </c>
      <c r="J257" s="41">
        <v>1451.49</v>
      </c>
      <c r="K257" s="41">
        <v>1829.12</v>
      </c>
      <c r="L257" s="41">
        <v>2017.91</v>
      </c>
      <c r="M257" s="41">
        <v>2080</v>
      </c>
      <c r="N257" s="41">
        <v>2094.19</v>
      </c>
      <c r="O257" s="41">
        <v>2134.6999999999998</v>
      </c>
      <c r="P257" s="41">
        <v>2125.81</v>
      </c>
      <c r="Q257" s="41">
        <v>2136.14</v>
      </c>
      <c r="R257" s="41">
        <v>2142.08</v>
      </c>
      <c r="S257" s="41">
        <v>2053.69</v>
      </c>
      <c r="T257" s="41">
        <v>2088.9499999999998</v>
      </c>
      <c r="U257" s="41">
        <v>2107.66</v>
      </c>
      <c r="V257" s="41">
        <v>2104.2399999999998</v>
      </c>
      <c r="W257" s="41">
        <v>2102.02</v>
      </c>
      <c r="X257" s="41">
        <v>1990.99</v>
      </c>
      <c r="Y257" s="41">
        <v>1860.18</v>
      </c>
      <c r="Z257" s="41">
        <v>1635.7</v>
      </c>
      <c r="AA257" s="41">
        <v>1457.42</v>
      </c>
    </row>
    <row r="258" spans="1:27" ht="12.75" hidden="1" customHeight="1" outlineLevel="1" x14ac:dyDescent="0.2">
      <c r="A258" s="99" t="s">
        <v>1904</v>
      </c>
      <c r="B258" s="60" t="s">
        <v>90</v>
      </c>
      <c r="C258" s="40" t="s">
        <v>79</v>
      </c>
      <c r="D258" s="41">
        <f>$D$168</f>
        <v>1716.97</v>
      </c>
      <c r="E258" s="41">
        <f>$D$168</f>
        <v>1716.97</v>
      </c>
      <c r="F258" s="41">
        <f t="shared" ref="F258:AA258" si="148">$D$168</f>
        <v>1716.97</v>
      </c>
      <c r="G258" s="41">
        <f t="shared" si="148"/>
        <v>1716.97</v>
      </c>
      <c r="H258" s="41">
        <f t="shared" si="148"/>
        <v>1716.97</v>
      </c>
      <c r="I258" s="41">
        <f t="shared" si="148"/>
        <v>1716.97</v>
      </c>
      <c r="J258" s="41">
        <f t="shared" si="148"/>
        <v>1716.97</v>
      </c>
      <c r="K258" s="41">
        <f t="shared" si="148"/>
        <v>1716.97</v>
      </c>
      <c r="L258" s="41">
        <f t="shared" si="148"/>
        <v>1716.97</v>
      </c>
      <c r="M258" s="41">
        <f t="shared" si="148"/>
        <v>1716.97</v>
      </c>
      <c r="N258" s="41">
        <f t="shared" si="148"/>
        <v>1716.97</v>
      </c>
      <c r="O258" s="41">
        <f t="shared" si="148"/>
        <v>1716.97</v>
      </c>
      <c r="P258" s="41">
        <f t="shared" si="148"/>
        <v>1716.97</v>
      </c>
      <c r="Q258" s="41">
        <f t="shared" si="148"/>
        <v>1716.97</v>
      </c>
      <c r="R258" s="41">
        <f t="shared" si="148"/>
        <v>1716.97</v>
      </c>
      <c r="S258" s="41">
        <f t="shared" si="148"/>
        <v>1716.97</v>
      </c>
      <c r="T258" s="41">
        <f t="shared" si="148"/>
        <v>1716.97</v>
      </c>
      <c r="U258" s="41">
        <f t="shared" si="148"/>
        <v>1716.97</v>
      </c>
      <c r="V258" s="41">
        <f t="shared" si="148"/>
        <v>1716.97</v>
      </c>
      <c r="W258" s="41">
        <f t="shared" si="148"/>
        <v>1716.97</v>
      </c>
      <c r="X258" s="41">
        <f t="shared" si="148"/>
        <v>1716.97</v>
      </c>
      <c r="Y258" s="41">
        <f t="shared" si="148"/>
        <v>1716.97</v>
      </c>
      <c r="Z258" s="41">
        <f t="shared" si="148"/>
        <v>1716.97</v>
      </c>
      <c r="AA258" s="41">
        <f t="shared" si="148"/>
        <v>1716.97</v>
      </c>
    </row>
    <row r="259" spans="1:27" ht="12.75" hidden="1" customHeight="1" outlineLevel="1" x14ac:dyDescent="0.2">
      <c r="A259" s="99" t="s">
        <v>1905</v>
      </c>
      <c r="B259" s="60" t="s">
        <v>83</v>
      </c>
      <c r="C259" s="40" t="s">
        <v>79</v>
      </c>
      <c r="D259" s="41">
        <v>3.72</v>
      </c>
      <c r="E259" s="41">
        <v>3.72</v>
      </c>
      <c r="F259" s="41">
        <v>3.72</v>
      </c>
      <c r="G259" s="41">
        <v>3.72</v>
      </c>
      <c r="H259" s="41">
        <v>3.72</v>
      </c>
      <c r="I259" s="41">
        <v>3.72</v>
      </c>
      <c r="J259" s="41">
        <v>3.72</v>
      </c>
      <c r="K259" s="41">
        <v>3.72</v>
      </c>
      <c r="L259" s="41">
        <v>3.72</v>
      </c>
      <c r="M259" s="41">
        <v>3.72</v>
      </c>
      <c r="N259" s="41">
        <v>3.72</v>
      </c>
      <c r="O259" s="41">
        <v>3.72</v>
      </c>
      <c r="P259" s="41">
        <v>3.72</v>
      </c>
      <c r="Q259" s="41">
        <v>3.72</v>
      </c>
      <c r="R259" s="41">
        <v>3.72</v>
      </c>
      <c r="S259" s="41">
        <v>3.72</v>
      </c>
      <c r="T259" s="41">
        <v>3.72</v>
      </c>
      <c r="U259" s="41">
        <v>3.72</v>
      </c>
      <c r="V259" s="41">
        <v>3.72</v>
      </c>
      <c r="W259" s="41">
        <v>3.72</v>
      </c>
      <c r="X259" s="41">
        <v>3.72</v>
      </c>
      <c r="Y259" s="41">
        <v>3.72</v>
      </c>
      <c r="Z259" s="41">
        <v>3.72</v>
      </c>
      <c r="AA259" s="41">
        <v>3.72</v>
      </c>
    </row>
    <row r="260" spans="1:27" ht="12.75" hidden="1" customHeight="1" outlineLevel="1" x14ac:dyDescent="0.2">
      <c r="A260" s="99" t="s">
        <v>1906</v>
      </c>
      <c r="B260" s="60" t="s">
        <v>81</v>
      </c>
      <c r="C260" s="40" t="s">
        <v>79</v>
      </c>
      <c r="D260" s="41">
        <f>$D$11</f>
        <v>264.79000000000002</v>
      </c>
      <c r="E260" s="41">
        <f t="shared" ref="E260:AA260" si="149">$D$11</f>
        <v>264.79000000000002</v>
      </c>
      <c r="F260" s="41">
        <f t="shared" si="149"/>
        <v>264.79000000000002</v>
      </c>
      <c r="G260" s="41">
        <f t="shared" si="149"/>
        <v>264.79000000000002</v>
      </c>
      <c r="H260" s="41">
        <f t="shared" si="149"/>
        <v>264.79000000000002</v>
      </c>
      <c r="I260" s="41">
        <f t="shared" si="149"/>
        <v>264.79000000000002</v>
      </c>
      <c r="J260" s="41">
        <f t="shared" si="149"/>
        <v>264.79000000000002</v>
      </c>
      <c r="K260" s="41">
        <f t="shared" si="149"/>
        <v>264.79000000000002</v>
      </c>
      <c r="L260" s="41">
        <f t="shared" si="149"/>
        <v>264.79000000000002</v>
      </c>
      <c r="M260" s="41">
        <f t="shared" si="149"/>
        <v>264.79000000000002</v>
      </c>
      <c r="N260" s="41">
        <f t="shared" si="149"/>
        <v>264.79000000000002</v>
      </c>
      <c r="O260" s="41">
        <f t="shared" si="149"/>
        <v>264.79000000000002</v>
      </c>
      <c r="P260" s="41">
        <f t="shared" si="149"/>
        <v>264.79000000000002</v>
      </c>
      <c r="Q260" s="41">
        <f t="shared" si="149"/>
        <v>264.79000000000002</v>
      </c>
      <c r="R260" s="41">
        <f t="shared" si="149"/>
        <v>264.79000000000002</v>
      </c>
      <c r="S260" s="41">
        <f t="shared" si="149"/>
        <v>264.79000000000002</v>
      </c>
      <c r="T260" s="41">
        <f t="shared" si="149"/>
        <v>264.79000000000002</v>
      </c>
      <c r="U260" s="41">
        <f t="shared" si="149"/>
        <v>264.79000000000002</v>
      </c>
      <c r="V260" s="41">
        <f t="shared" si="149"/>
        <v>264.79000000000002</v>
      </c>
      <c r="W260" s="41">
        <f t="shared" si="149"/>
        <v>264.79000000000002</v>
      </c>
      <c r="X260" s="41">
        <f t="shared" si="149"/>
        <v>264.79000000000002</v>
      </c>
      <c r="Y260" s="41">
        <f t="shared" si="149"/>
        <v>264.79000000000002</v>
      </c>
      <c r="Z260" s="41">
        <f t="shared" si="149"/>
        <v>264.79000000000002</v>
      </c>
      <c r="AA260" s="41">
        <f t="shared" si="149"/>
        <v>264.79000000000002</v>
      </c>
    </row>
    <row r="261" spans="1:27" ht="12.75" customHeight="1" collapsed="1" x14ac:dyDescent="0.2">
      <c r="A261" s="98" t="s">
        <v>1907</v>
      </c>
      <c r="B261" s="25" t="str">
        <f>"20"&amp;"."&amp;$B$800&amp;"."&amp;$B$801</f>
        <v>20.01.2024</v>
      </c>
      <c r="C261" s="88" t="s">
        <v>76</v>
      </c>
      <c r="D261" s="89">
        <f>ROUND(((D262+D263+D265+D264)/1000),5)</f>
        <v>3.44476</v>
      </c>
      <c r="E261" s="89">
        <f>ROUND(((E262+E263+E265+E264)/1000),5)</f>
        <v>3.2816999999999998</v>
      </c>
      <c r="F261" s="89">
        <f>ROUND(((F262+F263+F265+F264)/1000),5)</f>
        <v>3.2177500000000001</v>
      </c>
      <c r="G261" s="89">
        <f t="shared" ref="G261:AA261" si="150">ROUND(((G262+G263+G265+G264)/1000),5)</f>
        <v>3.2191700000000001</v>
      </c>
      <c r="H261" s="89">
        <f t="shared" si="150"/>
        <v>3.24736</v>
      </c>
      <c r="I261" s="89">
        <f t="shared" si="150"/>
        <v>3.2926099999999998</v>
      </c>
      <c r="J261" s="89">
        <f t="shared" si="150"/>
        <v>3.4043999999999999</v>
      </c>
      <c r="K261" s="89">
        <f t="shared" si="150"/>
        <v>3.5620500000000002</v>
      </c>
      <c r="L261" s="89">
        <f t="shared" si="150"/>
        <v>3.8473299999999999</v>
      </c>
      <c r="M261" s="89">
        <f t="shared" si="150"/>
        <v>3.9687800000000002</v>
      </c>
      <c r="N261" s="89">
        <f t="shared" si="150"/>
        <v>4.0710300000000004</v>
      </c>
      <c r="O261" s="89">
        <f t="shared" si="150"/>
        <v>4.0979299999999999</v>
      </c>
      <c r="P261" s="89">
        <f t="shared" si="150"/>
        <v>4.0939300000000003</v>
      </c>
      <c r="Q261" s="89">
        <f t="shared" si="150"/>
        <v>4.0940200000000004</v>
      </c>
      <c r="R261" s="89">
        <f t="shared" si="150"/>
        <v>4.0333800000000002</v>
      </c>
      <c r="S261" s="89">
        <f t="shared" si="150"/>
        <v>4.0086700000000004</v>
      </c>
      <c r="T261" s="89">
        <f t="shared" si="150"/>
        <v>4.0556799999999997</v>
      </c>
      <c r="U261" s="89">
        <f t="shared" si="150"/>
        <v>4.0971099999999998</v>
      </c>
      <c r="V261" s="89">
        <f t="shared" si="150"/>
        <v>4.1229199999999997</v>
      </c>
      <c r="W261" s="89">
        <f t="shared" si="150"/>
        <v>4.0069499999999998</v>
      </c>
      <c r="X261" s="89">
        <f t="shared" si="150"/>
        <v>3.95512</v>
      </c>
      <c r="Y261" s="89">
        <f t="shared" si="150"/>
        <v>3.8584399999999999</v>
      </c>
      <c r="Z261" s="89">
        <f t="shared" si="150"/>
        <v>3.5723600000000002</v>
      </c>
      <c r="AA261" s="89">
        <f t="shared" si="150"/>
        <v>3.4679899999999999</v>
      </c>
    </row>
    <row r="262" spans="1:27" ht="12.75" hidden="1" customHeight="1" outlineLevel="1" x14ac:dyDescent="0.2">
      <c r="A262" s="99" t="s">
        <v>1908</v>
      </c>
      <c r="B262" s="60" t="s">
        <v>238</v>
      </c>
      <c r="C262" s="40" t="s">
        <v>79</v>
      </c>
      <c r="D262" s="41">
        <v>1459.28</v>
      </c>
      <c r="E262" s="41">
        <v>1296.22</v>
      </c>
      <c r="F262" s="41">
        <v>1232.27</v>
      </c>
      <c r="G262" s="41">
        <v>1233.69</v>
      </c>
      <c r="H262" s="41">
        <v>1261.8800000000001</v>
      </c>
      <c r="I262" s="41">
        <v>1307.1300000000001</v>
      </c>
      <c r="J262" s="41">
        <v>1418.92</v>
      </c>
      <c r="K262" s="41">
        <v>1576.57</v>
      </c>
      <c r="L262" s="41">
        <v>1861.85</v>
      </c>
      <c r="M262" s="41">
        <v>1983.3</v>
      </c>
      <c r="N262" s="41">
        <v>2085.5500000000002</v>
      </c>
      <c r="O262" s="41">
        <v>2112.4499999999998</v>
      </c>
      <c r="P262" s="41">
        <v>2108.4499999999998</v>
      </c>
      <c r="Q262" s="41">
        <v>2108.54</v>
      </c>
      <c r="R262" s="41">
        <v>2047.9</v>
      </c>
      <c r="S262" s="41">
        <v>2023.19</v>
      </c>
      <c r="T262" s="41">
        <v>2070.1999999999998</v>
      </c>
      <c r="U262" s="41">
        <v>2111.63</v>
      </c>
      <c r="V262" s="41">
        <v>2137.44</v>
      </c>
      <c r="W262" s="41">
        <v>2021.47</v>
      </c>
      <c r="X262" s="41">
        <v>1969.64</v>
      </c>
      <c r="Y262" s="41">
        <v>1872.96</v>
      </c>
      <c r="Z262" s="41">
        <v>1586.88</v>
      </c>
      <c r="AA262" s="41">
        <v>1482.51</v>
      </c>
    </row>
    <row r="263" spans="1:27" ht="12.75" hidden="1" customHeight="1" outlineLevel="1" x14ac:dyDescent="0.2">
      <c r="A263" s="99" t="s">
        <v>1909</v>
      </c>
      <c r="B263" s="60" t="s">
        <v>90</v>
      </c>
      <c r="C263" s="40" t="s">
        <v>79</v>
      </c>
      <c r="D263" s="41">
        <f>$D$168</f>
        <v>1716.97</v>
      </c>
      <c r="E263" s="41">
        <f>$D$168</f>
        <v>1716.97</v>
      </c>
      <c r="F263" s="41">
        <f t="shared" ref="F263:AA263" si="151">$D$168</f>
        <v>1716.97</v>
      </c>
      <c r="G263" s="41">
        <f t="shared" si="151"/>
        <v>1716.97</v>
      </c>
      <c r="H263" s="41">
        <f t="shared" si="151"/>
        <v>1716.97</v>
      </c>
      <c r="I263" s="41">
        <f t="shared" si="151"/>
        <v>1716.97</v>
      </c>
      <c r="J263" s="41">
        <f t="shared" si="151"/>
        <v>1716.97</v>
      </c>
      <c r="K263" s="41">
        <f t="shared" si="151"/>
        <v>1716.97</v>
      </c>
      <c r="L263" s="41">
        <f t="shared" si="151"/>
        <v>1716.97</v>
      </c>
      <c r="M263" s="41">
        <f t="shared" si="151"/>
        <v>1716.97</v>
      </c>
      <c r="N263" s="41">
        <f t="shared" si="151"/>
        <v>1716.97</v>
      </c>
      <c r="O263" s="41">
        <f t="shared" si="151"/>
        <v>1716.97</v>
      </c>
      <c r="P263" s="41">
        <f t="shared" si="151"/>
        <v>1716.97</v>
      </c>
      <c r="Q263" s="41">
        <f t="shared" si="151"/>
        <v>1716.97</v>
      </c>
      <c r="R263" s="41">
        <f t="shared" si="151"/>
        <v>1716.97</v>
      </c>
      <c r="S263" s="41">
        <f t="shared" si="151"/>
        <v>1716.97</v>
      </c>
      <c r="T263" s="41">
        <f t="shared" si="151"/>
        <v>1716.97</v>
      </c>
      <c r="U263" s="41">
        <f t="shared" si="151"/>
        <v>1716.97</v>
      </c>
      <c r="V263" s="41">
        <f t="shared" si="151"/>
        <v>1716.97</v>
      </c>
      <c r="W263" s="41">
        <f t="shared" si="151"/>
        <v>1716.97</v>
      </c>
      <c r="X263" s="41">
        <f t="shared" si="151"/>
        <v>1716.97</v>
      </c>
      <c r="Y263" s="41">
        <f t="shared" si="151"/>
        <v>1716.97</v>
      </c>
      <c r="Z263" s="41">
        <f t="shared" si="151"/>
        <v>1716.97</v>
      </c>
      <c r="AA263" s="41">
        <f t="shared" si="151"/>
        <v>1716.97</v>
      </c>
    </row>
    <row r="264" spans="1:27" ht="12.75" hidden="1" customHeight="1" outlineLevel="1" x14ac:dyDescent="0.2">
      <c r="A264" s="99" t="s">
        <v>1910</v>
      </c>
      <c r="B264" s="60" t="s">
        <v>83</v>
      </c>
      <c r="C264" s="40" t="s">
        <v>79</v>
      </c>
      <c r="D264" s="41">
        <v>3.72</v>
      </c>
      <c r="E264" s="41">
        <v>3.72</v>
      </c>
      <c r="F264" s="41">
        <v>3.72</v>
      </c>
      <c r="G264" s="41">
        <v>3.72</v>
      </c>
      <c r="H264" s="41">
        <v>3.72</v>
      </c>
      <c r="I264" s="41">
        <v>3.72</v>
      </c>
      <c r="J264" s="41">
        <v>3.72</v>
      </c>
      <c r="K264" s="41">
        <v>3.72</v>
      </c>
      <c r="L264" s="41">
        <v>3.72</v>
      </c>
      <c r="M264" s="41">
        <v>3.72</v>
      </c>
      <c r="N264" s="41">
        <v>3.72</v>
      </c>
      <c r="O264" s="41">
        <v>3.72</v>
      </c>
      <c r="P264" s="41">
        <v>3.72</v>
      </c>
      <c r="Q264" s="41">
        <v>3.72</v>
      </c>
      <c r="R264" s="41">
        <v>3.72</v>
      </c>
      <c r="S264" s="41">
        <v>3.72</v>
      </c>
      <c r="T264" s="41">
        <v>3.72</v>
      </c>
      <c r="U264" s="41">
        <v>3.72</v>
      </c>
      <c r="V264" s="41">
        <v>3.72</v>
      </c>
      <c r="W264" s="41">
        <v>3.72</v>
      </c>
      <c r="X264" s="41">
        <v>3.72</v>
      </c>
      <c r="Y264" s="41">
        <v>3.72</v>
      </c>
      <c r="Z264" s="41">
        <v>3.72</v>
      </c>
      <c r="AA264" s="41">
        <v>3.72</v>
      </c>
    </row>
    <row r="265" spans="1:27" ht="12.75" hidden="1" customHeight="1" outlineLevel="1" x14ac:dyDescent="0.2">
      <c r="A265" s="99" t="s">
        <v>1911</v>
      </c>
      <c r="B265" s="60" t="s">
        <v>81</v>
      </c>
      <c r="C265" s="40" t="s">
        <v>79</v>
      </c>
      <c r="D265" s="41">
        <f>$D$11</f>
        <v>264.79000000000002</v>
      </c>
      <c r="E265" s="41">
        <f t="shared" ref="E265:AA265" si="152">$D$11</f>
        <v>264.79000000000002</v>
      </c>
      <c r="F265" s="41">
        <f t="shared" si="152"/>
        <v>264.79000000000002</v>
      </c>
      <c r="G265" s="41">
        <f t="shared" si="152"/>
        <v>264.79000000000002</v>
      </c>
      <c r="H265" s="41">
        <f t="shared" si="152"/>
        <v>264.79000000000002</v>
      </c>
      <c r="I265" s="41">
        <f t="shared" si="152"/>
        <v>264.79000000000002</v>
      </c>
      <c r="J265" s="41">
        <f t="shared" si="152"/>
        <v>264.79000000000002</v>
      </c>
      <c r="K265" s="41">
        <f t="shared" si="152"/>
        <v>264.79000000000002</v>
      </c>
      <c r="L265" s="41">
        <f t="shared" si="152"/>
        <v>264.79000000000002</v>
      </c>
      <c r="M265" s="41">
        <f t="shared" si="152"/>
        <v>264.79000000000002</v>
      </c>
      <c r="N265" s="41">
        <f t="shared" si="152"/>
        <v>264.79000000000002</v>
      </c>
      <c r="O265" s="41">
        <f t="shared" si="152"/>
        <v>264.79000000000002</v>
      </c>
      <c r="P265" s="41">
        <f t="shared" si="152"/>
        <v>264.79000000000002</v>
      </c>
      <c r="Q265" s="41">
        <f t="shared" si="152"/>
        <v>264.79000000000002</v>
      </c>
      <c r="R265" s="41">
        <f t="shared" si="152"/>
        <v>264.79000000000002</v>
      </c>
      <c r="S265" s="41">
        <f t="shared" si="152"/>
        <v>264.79000000000002</v>
      </c>
      <c r="T265" s="41">
        <f t="shared" si="152"/>
        <v>264.79000000000002</v>
      </c>
      <c r="U265" s="41">
        <f t="shared" si="152"/>
        <v>264.79000000000002</v>
      </c>
      <c r="V265" s="41">
        <f t="shared" si="152"/>
        <v>264.79000000000002</v>
      </c>
      <c r="W265" s="41">
        <f t="shared" si="152"/>
        <v>264.79000000000002</v>
      </c>
      <c r="X265" s="41">
        <f t="shared" si="152"/>
        <v>264.79000000000002</v>
      </c>
      <c r="Y265" s="41">
        <f t="shared" si="152"/>
        <v>264.79000000000002</v>
      </c>
      <c r="Z265" s="41">
        <f t="shared" si="152"/>
        <v>264.79000000000002</v>
      </c>
      <c r="AA265" s="41">
        <f t="shared" si="152"/>
        <v>264.79000000000002</v>
      </c>
    </row>
    <row r="266" spans="1:27" ht="12.75" customHeight="1" collapsed="1" x14ac:dyDescent="0.2">
      <c r="A266" s="98" t="s">
        <v>1912</v>
      </c>
      <c r="B266" s="25" t="str">
        <f>"21"&amp;"."&amp;$B$800&amp;"."&amp;$B$801</f>
        <v>21.01.2024</v>
      </c>
      <c r="C266" s="88" t="s">
        <v>76</v>
      </c>
      <c r="D266" s="89">
        <f>ROUND(((D267+D268+D270+D269)/1000),5)</f>
        <v>3.2852999999999999</v>
      </c>
      <c r="E266" s="89">
        <f>ROUND(((E267+E268+E270+E269)/1000),5)</f>
        <v>3.18045</v>
      </c>
      <c r="F266" s="89">
        <f>ROUND(((F267+F268+F270+F269)/1000),5)</f>
        <v>3.0968300000000002</v>
      </c>
      <c r="G266" s="89">
        <f t="shared" ref="G266:AA266" si="153">ROUND(((G267+G268+G270+G269)/1000),5)</f>
        <v>3.0898300000000001</v>
      </c>
      <c r="H266" s="89">
        <f t="shared" si="153"/>
        <v>3.0946600000000002</v>
      </c>
      <c r="I266" s="89">
        <f t="shared" si="153"/>
        <v>3.1381399999999999</v>
      </c>
      <c r="J266" s="89">
        <f t="shared" si="153"/>
        <v>3.1732499999999999</v>
      </c>
      <c r="K266" s="89">
        <f t="shared" si="153"/>
        <v>3.2913199999999998</v>
      </c>
      <c r="L266" s="89">
        <f t="shared" si="153"/>
        <v>3.4874999999999998</v>
      </c>
      <c r="M266" s="89">
        <f t="shared" si="153"/>
        <v>3.6290499999999999</v>
      </c>
      <c r="N266" s="89">
        <f t="shared" si="153"/>
        <v>3.7138</v>
      </c>
      <c r="O266" s="89">
        <f t="shared" si="153"/>
        <v>3.8126000000000002</v>
      </c>
      <c r="P266" s="89">
        <f t="shared" si="153"/>
        <v>3.8156699999999999</v>
      </c>
      <c r="Q266" s="89">
        <f t="shared" si="153"/>
        <v>3.8109999999999999</v>
      </c>
      <c r="R266" s="89">
        <f t="shared" si="153"/>
        <v>3.8153800000000002</v>
      </c>
      <c r="S266" s="89">
        <f t="shared" si="153"/>
        <v>3.7848700000000002</v>
      </c>
      <c r="T266" s="89">
        <f t="shared" si="153"/>
        <v>3.88367</v>
      </c>
      <c r="U266" s="89">
        <f t="shared" si="153"/>
        <v>4.01098</v>
      </c>
      <c r="V266" s="89">
        <f t="shared" si="153"/>
        <v>4.0418000000000003</v>
      </c>
      <c r="W266" s="89">
        <f t="shared" si="153"/>
        <v>3.8315800000000002</v>
      </c>
      <c r="X266" s="89">
        <f t="shared" si="153"/>
        <v>3.8141600000000002</v>
      </c>
      <c r="Y266" s="89">
        <f t="shared" si="153"/>
        <v>3.7173500000000002</v>
      </c>
      <c r="Z266" s="89">
        <f t="shared" si="153"/>
        <v>3.4823400000000002</v>
      </c>
      <c r="AA266" s="89">
        <f t="shared" si="153"/>
        <v>3.4185599999999998</v>
      </c>
    </row>
    <row r="267" spans="1:27" ht="12.75" hidden="1" customHeight="1" outlineLevel="1" x14ac:dyDescent="0.2">
      <c r="A267" s="99" t="s">
        <v>1913</v>
      </c>
      <c r="B267" s="60" t="s">
        <v>238</v>
      </c>
      <c r="C267" s="40" t="s">
        <v>79</v>
      </c>
      <c r="D267" s="41">
        <v>1299.82</v>
      </c>
      <c r="E267" s="41">
        <v>1194.97</v>
      </c>
      <c r="F267" s="41">
        <v>1111.3499999999999</v>
      </c>
      <c r="G267" s="41">
        <v>1104.3499999999999</v>
      </c>
      <c r="H267" s="41">
        <v>1109.18</v>
      </c>
      <c r="I267" s="41">
        <v>1152.6600000000001</v>
      </c>
      <c r="J267" s="41">
        <v>1187.77</v>
      </c>
      <c r="K267" s="41">
        <v>1305.8399999999999</v>
      </c>
      <c r="L267" s="41">
        <v>1502.02</v>
      </c>
      <c r="M267" s="41">
        <v>1643.57</v>
      </c>
      <c r="N267" s="41">
        <v>1728.32</v>
      </c>
      <c r="O267" s="41">
        <v>1827.12</v>
      </c>
      <c r="P267" s="41">
        <v>1830.19</v>
      </c>
      <c r="Q267" s="41">
        <v>1825.52</v>
      </c>
      <c r="R267" s="41">
        <v>1829.9</v>
      </c>
      <c r="S267" s="41">
        <v>1799.39</v>
      </c>
      <c r="T267" s="41">
        <v>1898.19</v>
      </c>
      <c r="U267" s="41">
        <v>2025.5</v>
      </c>
      <c r="V267" s="41">
        <v>2056.3200000000002</v>
      </c>
      <c r="W267" s="41">
        <v>1846.1</v>
      </c>
      <c r="X267" s="41">
        <v>1828.68</v>
      </c>
      <c r="Y267" s="41">
        <v>1731.87</v>
      </c>
      <c r="Z267" s="41">
        <v>1496.86</v>
      </c>
      <c r="AA267" s="41">
        <v>1433.08</v>
      </c>
    </row>
    <row r="268" spans="1:27" ht="12.75" hidden="1" customHeight="1" outlineLevel="1" x14ac:dyDescent="0.2">
      <c r="A268" s="99" t="s">
        <v>1914</v>
      </c>
      <c r="B268" s="60" t="s">
        <v>90</v>
      </c>
      <c r="C268" s="40" t="s">
        <v>79</v>
      </c>
      <c r="D268" s="41">
        <f>$D$168</f>
        <v>1716.97</v>
      </c>
      <c r="E268" s="41">
        <f>$D$168</f>
        <v>1716.97</v>
      </c>
      <c r="F268" s="41">
        <f t="shared" ref="F268:AA268" si="154">$D$168</f>
        <v>1716.97</v>
      </c>
      <c r="G268" s="41">
        <f t="shared" si="154"/>
        <v>1716.97</v>
      </c>
      <c r="H268" s="41">
        <f t="shared" si="154"/>
        <v>1716.97</v>
      </c>
      <c r="I268" s="41">
        <f t="shared" si="154"/>
        <v>1716.97</v>
      </c>
      <c r="J268" s="41">
        <f t="shared" si="154"/>
        <v>1716.97</v>
      </c>
      <c r="K268" s="41">
        <f t="shared" si="154"/>
        <v>1716.97</v>
      </c>
      <c r="L268" s="41">
        <f t="shared" si="154"/>
        <v>1716.97</v>
      </c>
      <c r="M268" s="41">
        <f t="shared" si="154"/>
        <v>1716.97</v>
      </c>
      <c r="N268" s="41">
        <f t="shared" si="154"/>
        <v>1716.97</v>
      </c>
      <c r="O268" s="41">
        <f t="shared" si="154"/>
        <v>1716.97</v>
      </c>
      <c r="P268" s="41">
        <f t="shared" si="154"/>
        <v>1716.97</v>
      </c>
      <c r="Q268" s="41">
        <f t="shared" si="154"/>
        <v>1716.97</v>
      </c>
      <c r="R268" s="41">
        <f t="shared" si="154"/>
        <v>1716.97</v>
      </c>
      <c r="S268" s="41">
        <f t="shared" si="154"/>
        <v>1716.97</v>
      </c>
      <c r="T268" s="41">
        <f t="shared" si="154"/>
        <v>1716.97</v>
      </c>
      <c r="U268" s="41">
        <f t="shared" si="154"/>
        <v>1716.97</v>
      </c>
      <c r="V268" s="41">
        <f t="shared" si="154"/>
        <v>1716.97</v>
      </c>
      <c r="W268" s="41">
        <f t="shared" si="154"/>
        <v>1716.97</v>
      </c>
      <c r="X268" s="41">
        <f t="shared" si="154"/>
        <v>1716.97</v>
      </c>
      <c r="Y268" s="41">
        <f t="shared" si="154"/>
        <v>1716.97</v>
      </c>
      <c r="Z268" s="41">
        <f t="shared" si="154"/>
        <v>1716.97</v>
      </c>
      <c r="AA268" s="41">
        <f t="shared" si="154"/>
        <v>1716.97</v>
      </c>
    </row>
    <row r="269" spans="1:27" ht="12.75" hidden="1" customHeight="1" outlineLevel="1" x14ac:dyDescent="0.2">
      <c r="A269" s="99" t="s">
        <v>1915</v>
      </c>
      <c r="B269" s="60" t="s">
        <v>83</v>
      </c>
      <c r="C269" s="40" t="s">
        <v>79</v>
      </c>
      <c r="D269" s="41">
        <v>3.72</v>
      </c>
      <c r="E269" s="41">
        <v>3.72</v>
      </c>
      <c r="F269" s="41">
        <v>3.72</v>
      </c>
      <c r="G269" s="41">
        <v>3.72</v>
      </c>
      <c r="H269" s="41">
        <v>3.72</v>
      </c>
      <c r="I269" s="41">
        <v>3.72</v>
      </c>
      <c r="J269" s="41">
        <v>3.72</v>
      </c>
      <c r="K269" s="41">
        <v>3.72</v>
      </c>
      <c r="L269" s="41">
        <v>3.72</v>
      </c>
      <c r="M269" s="41">
        <v>3.72</v>
      </c>
      <c r="N269" s="41">
        <v>3.72</v>
      </c>
      <c r="O269" s="41">
        <v>3.72</v>
      </c>
      <c r="P269" s="41">
        <v>3.72</v>
      </c>
      <c r="Q269" s="41">
        <v>3.72</v>
      </c>
      <c r="R269" s="41">
        <v>3.72</v>
      </c>
      <c r="S269" s="41">
        <v>3.72</v>
      </c>
      <c r="T269" s="41">
        <v>3.72</v>
      </c>
      <c r="U269" s="41">
        <v>3.72</v>
      </c>
      <c r="V269" s="41">
        <v>3.72</v>
      </c>
      <c r="W269" s="41">
        <v>3.72</v>
      </c>
      <c r="X269" s="41">
        <v>3.72</v>
      </c>
      <c r="Y269" s="41">
        <v>3.72</v>
      </c>
      <c r="Z269" s="41">
        <v>3.72</v>
      </c>
      <c r="AA269" s="41">
        <v>3.72</v>
      </c>
    </row>
    <row r="270" spans="1:27" ht="12.75" hidden="1" customHeight="1" outlineLevel="1" x14ac:dyDescent="0.2">
      <c r="A270" s="99" t="s">
        <v>1916</v>
      </c>
      <c r="B270" s="60" t="s">
        <v>81</v>
      </c>
      <c r="C270" s="40" t="s">
        <v>79</v>
      </c>
      <c r="D270" s="41">
        <f>$D$11</f>
        <v>264.79000000000002</v>
      </c>
      <c r="E270" s="41">
        <f t="shared" ref="E270:AA270" si="155">$D$11</f>
        <v>264.79000000000002</v>
      </c>
      <c r="F270" s="41">
        <f t="shared" si="155"/>
        <v>264.79000000000002</v>
      </c>
      <c r="G270" s="41">
        <f t="shared" si="155"/>
        <v>264.79000000000002</v>
      </c>
      <c r="H270" s="41">
        <f t="shared" si="155"/>
        <v>264.79000000000002</v>
      </c>
      <c r="I270" s="41">
        <f t="shared" si="155"/>
        <v>264.79000000000002</v>
      </c>
      <c r="J270" s="41">
        <f t="shared" si="155"/>
        <v>264.79000000000002</v>
      </c>
      <c r="K270" s="41">
        <f t="shared" si="155"/>
        <v>264.79000000000002</v>
      </c>
      <c r="L270" s="41">
        <f t="shared" si="155"/>
        <v>264.79000000000002</v>
      </c>
      <c r="M270" s="41">
        <f t="shared" si="155"/>
        <v>264.79000000000002</v>
      </c>
      <c r="N270" s="41">
        <f t="shared" si="155"/>
        <v>264.79000000000002</v>
      </c>
      <c r="O270" s="41">
        <f t="shared" si="155"/>
        <v>264.79000000000002</v>
      </c>
      <c r="P270" s="41">
        <f t="shared" si="155"/>
        <v>264.79000000000002</v>
      </c>
      <c r="Q270" s="41">
        <f t="shared" si="155"/>
        <v>264.79000000000002</v>
      </c>
      <c r="R270" s="41">
        <f t="shared" si="155"/>
        <v>264.79000000000002</v>
      </c>
      <c r="S270" s="41">
        <f t="shared" si="155"/>
        <v>264.79000000000002</v>
      </c>
      <c r="T270" s="41">
        <f t="shared" si="155"/>
        <v>264.79000000000002</v>
      </c>
      <c r="U270" s="41">
        <f t="shared" si="155"/>
        <v>264.79000000000002</v>
      </c>
      <c r="V270" s="41">
        <f t="shared" si="155"/>
        <v>264.79000000000002</v>
      </c>
      <c r="W270" s="41">
        <f t="shared" si="155"/>
        <v>264.79000000000002</v>
      </c>
      <c r="X270" s="41">
        <f t="shared" si="155"/>
        <v>264.79000000000002</v>
      </c>
      <c r="Y270" s="41">
        <f t="shared" si="155"/>
        <v>264.79000000000002</v>
      </c>
      <c r="Z270" s="41">
        <f t="shared" si="155"/>
        <v>264.79000000000002</v>
      </c>
      <c r="AA270" s="41">
        <f t="shared" si="155"/>
        <v>264.79000000000002</v>
      </c>
    </row>
    <row r="271" spans="1:27" ht="12.75" customHeight="1" collapsed="1" x14ac:dyDescent="0.2">
      <c r="A271" s="98" t="s">
        <v>1917</v>
      </c>
      <c r="B271" s="25" t="str">
        <f>"22"&amp;"."&amp;$B$800&amp;"."&amp;$B$801</f>
        <v>22.01.2024</v>
      </c>
      <c r="C271" s="88" t="s">
        <v>76</v>
      </c>
      <c r="D271" s="89">
        <f>ROUND(((D272+D273+D275+D274)/1000),5)</f>
        <v>3.3128600000000001</v>
      </c>
      <c r="E271" s="89">
        <f>ROUND(((E272+E273+E275+E274)/1000),5)</f>
        <v>3.2139500000000001</v>
      </c>
      <c r="F271" s="89">
        <f>ROUND(((F272+F273+F275+F274)/1000),5)</f>
        <v>3.1708699999999999</v>
      </c>
      <c r="G271" s="89">
        <f t="shared" ref="G271:AA271" si="156">ROUND(((G272+G273+G275+G274)/1000),5)</f>
        <v>3.1651099999999999</v>
      </c>
      <c r="H271" s="89">
        <f t="shared" si="156"/>
        <v>3.2003599999999999</v>
      </c>
      <c r="I271" s="89">
        <f t="shared" si="156"/>
        <v>3.3098000000000001</v>
      </c>
      <c r="J271" s="89">
        <f t="shared" si="156"/>
        <v>3.4621300000000002</v>
      </c>
      <c r="K271" s="89">
        <f t="shared" si="156"/>
        <v>3.8140100000000001</v>
      </c>
      <c r="L271" s="89">
        <f t="shared" si="156"/>
        <v>4.0533099999999997</v>
      </c>
      <c r="M271" s="89">
        <f t="shared" si="156"/>
        <v>4.0987900000000002</v>
      </c>
      <c r="N271" s="89">
        <f t="shared" si="156"/>
        <v>4.1128499999999999</v>
      </c>
      <c r="O271" s="89">
        <f t="shared" si="156"/>
        <v>4.1544400000000001</v>
      </c>
      <c r="P271" s="89">
        <f t="shared" si="156"/>
        <v>4.1421900000000003</v>
      </c>
      <c r="Q271" s="89">
        <f t="shared" si="156"/>
        <v>4.14262</v>
      </c>
      <c r="R271" s="89">
        <f t="shared" si="156"/>
        <v>4.1334299999999997</v>
      </c>
      <c r="S271" s="89">
        <f t="shared" si="156"/>
        <v>4.1055700000000002</v>
      </c>
      <c r="T271" s="89">
        <f t="shared" si="156"/>
        <v>4.1446699999999996</v>
      </c>
      <c r="U271" s="89">
        <f t="shared" si="156"/>
        <v>4.17509</v>
      </c>
      <c r="V271" s="89">
        <f t="shared" si="156"/>
        <v>4.1948499999999997</v>
      </c>
      <c r="W271" s="89">
        <f t="shared" si="156"/>
        <v>4.1111800000000001</v>
      </c>
      <c r="X271" s="89">
        <f t="shared" si="156"/>
        <v>4.0088600000000003</v>
      </c>
      <c r="Y271" s="89">
        <f t="shared" si="156"/>
        <v>3.8065600000000002</v>
      </c>
      <c r="Z271" s="89">
        <f t="shared" si="156"/>
        <v>3.5148799999999998</v>
      </c>
      <c r="AA271" s="89">
        <f t="shared" si="156"/>
        <v>3.43594</v>
      </c>
    </row>
    <row r="272" spans="1:27" ht="12.75" hidden="1" customHeight="1" outlineLevel="1" x14ac:dyDescent="0.2">
      <c r="A272" s="99" t="s">
        <v>1918</v>
      </c>
      <c r="B272" s="60" t="s">
        <v>238</v>
      </c>
      <c r="C272" s="40" t="s">
        <v>79</v>
      </c>
      <c r="D272" s="41">
        <v>1327.38</v>
      </c>
      <c r="E272" s="41">
        <v>1228.47</v>
      </c>
      <c r="F272" s="41">
        <v>1185.3900000000001</v>
      </c>
      <c r="G272" s="41">
        <v>1179.6300000000001</v>
      </c>
      <c r="H272" s="41">
        <v>1214.8800000000001</v>
      </c>
      <c r="I272" s="41">
        <v>1324.32</v>
      </c>
      <c r="J272" s="41">
        <v>1476.65</v>
      </c>
      <c r="K272" s="41">
        <v>1828.53</v>
      </c>
      <c r="L272" s="41">
        <v>2067.83</v>
      </c>
      <c r="M272" s="41">
        <v>2113.31</v>
      </c>
      <c r="N272" s="41">
        <v>2127.37</v>
      </c>
      <c r="O272" s="41">
        <v>2168.96</v>
      </c>
      <c r="P272" s="41">
        <v>2156.71</v>
      </c>
      <c r="Q272" s="41">
        <v>2157.14</v>
      </c>
      <c r="R272" s="41">
        <v>2147.9499999999998</v>
      </c>
      <c r="S272" s="41">
        <v>2120.09</v>
      </c>
      <c r="T272" s="41">
        <v>2159.19</v>
      </c>
      <c r="U272" s="41">
        <v>2189.61</v>
      </c>
      <c r="V272" s="41">
        <v>2209.37</v>
      </c>
      <c r="W272" s="41">
        <v>2125.6999999999998</v>
      </c>
      <c r="X272" s="41">
        <v>2023.38</v>
      </c>
      <c r="Y272" s="41">
        <v>1821.08</v>
      </c>
      <c r="Z272" s="41">
        <v>1529.4</v>
      </c>
      <c r="AA272" s="41">
        <v>1450.46</v>
      </c>
    </row>
    <row r="273" spans="1:27" ht="12.75" hidden="1" customHeight="1" outlineLevel="1" x14ac:dyDescent="0.2">
      <c r="A273" s="99" t="s">
        <v>1919</v>
      </c>
      <c r="B273" s="60" t="s">
        <v>90</v>
      </c>
      <c r="C273" s="40" t="s">
        <v>79</v>
      </c>
      <c r="D273" s="41">
        <f>$D$168</f>
        <v>1716.97</v>
      </c>
      <c r="E273" s="41">
        <f>$D$168</f>
        <v>1716.97</v>
      </c>
      <c r="F273" s="41">
        <f t="shared" ref="F273:AA273" si="157">$D$168</f>
        <v>1716.97</v>
      </c>
      <c r="G273" s="41">
        <f t="shared" si="157"/>
        <v>1716.97</v>
      </c>
      <c r="H273" s="41">
        <f t="shared" si="157"/>
        <v>1716.97</v>
      </c>
      <c r="I273" s="41">
        <f t="shared" si="157"/>
        <v>1716.97</v>
      </c>
      <c r="J273" s="41">
        <f t="shared" si="157"/>
        <v>1716.97</v>
      </c>
      <c r="K273" s="41">
        <f t="shared" si="157"/>
        <v>1716.97</v>
      </c>
      <c r="L273" s="41">
        <f t="shared" si="157"/>
        <v>1716.97</v>
      </c>
      <c r="M273" s="41">
        <f t="shared" si="157"/>
        <v>1716.97</v>
      </c>
      <c r="N273" s="41">
        <f t="shared" si="157"/>
        <v>1716.97</v>
      </c>
      <c r="O273" s="41">
        <f t="shared" si="157"/>
        <v>1716.97</v>
      </c>
      <c r="P273" s="41">
        <f t="shared" si="157"/>
        <v>1716.97</v>
      </c>
      <c r="Q273" s="41">
        <f t="shared" si="157"/>
        <v>1716.97</v>
      </c>
      <c r="R273" s="41">
        <f t="shared" si="157"/>
        <v>1716.97</v>
      </c>
      <c r="S273" s="41">
        <f t="shared" si="157"/>
        <v>1716.97</v>
      </c>
      <c r="T273" s="41">
        <f t="shared" si="157"/>
        <v>1716.97</v>
      </c>
      <c r="U273" s="41">
        <f t="shared" si="157"/>
        <v>1716.97</v>
      </c>
      <c r="V273" s="41">
        <f t="shared" si="157"/>
        <v>1716.97</v>
      </c>
      <c r="W273" s="41">
        <f t="shared" si="157"/>
        <v>1716.97</v>
      </c>
      <c r="X273" s="41">
        <f t="shared" si="157"/>
        <v>1716.97</v>
      </c>
      <c r="Y273" s="41">
        <f t="shared" si="157"/>
        <v>1716.97</v>
      </c>
      <c r="Z273" s="41">
        <f t="shared" si="157"/>
        <v>1716.97</v>
      </c>
      <c r="AA273" s="41">
        <f t="shared" si="157"/>
        <v>1716.97</v>
      </c>
    </row>
    <row r="274" spans="1:27" ht="12.75" hidden="1" customHeight="1" outlineLevel="1" x14ac:dyDescent="0.2">
      <c r="A274" s="99" t="s">
        <v>1920</v>
      </c>
      <c r="B274" s="60" t="s">
        <v>83</v>
      </c>
      <c r="C274" s="40" t="s">
        <v>79</v>
      </c>
      <c r="D274" s="41">
        <v>3.72</v>
      </c>
      <c r="E274" s="41">
        <v>3.72</v>
      </c>
      <c r="F274" s="41">
        <v>3.72</v>
      </c>
      <c r="G274" s="41">
        <v>3.72</v>
      </c>
      <c r="H274" s="41">
        <v>3.72</v>
      </c>
      <c r="I274" s="41">
        <v>3.72</v>
      </c>
      <c r="J274" s="41">
        <v>3.72</v>
      </c>
      <c r="K274" s="41">
        <v>3.72</v>
      </c>
      <c r="L274" s="41">
        <v>3.72</v>
      </c>
      <c r="M274" s="41">
        <v>3.72</v>
      </c>
      <c r="N274" s="41">
        <v>3.72</v>
      </c>
      <c r="O274" s="41">
        <v>3.72</v>
      </c>
      <c r="P274" s="41">
        <v>3.72</v>
      </c>
      <c r="Q274" s="41">
        <v>3.72</v>
      </c>
      <c r="R274" s="41">
        <v>3.72</v>
      </c>
      <c r="S274" s="41">
        <v>3.72</v>
      </c>
      <c r="T274" s="41">
        <v>3.72</v>
      </c>
      <c r="U274" s="41">
        <v>3.72</v>
      </c>
      <c r="V274" s="41">
        <v>3.72</v>
      </c>
      <c r="W274" s="41">
        <v>3.72</v>
      </c>
      <c r="X274" s="41">
        <v>3.72</v>
      </c>
      <c r="Y274" s="41">
        <v>3.72</v>
      </c>
      <c r="Z274" s="41">
        <v>3.72</v>
      </c>
      <c r="AA274" s="41">
        <v>3.72</v>
      </c>
    </row>
    <row r="275" spans="1:27" ht="12.75" hidden="1" customHeight="1" outlineLevel="1" x14ac:dyDescent="0.2">
      <c r="A275" s="99" t="s">
        <v>1921</v>
      </c>
      <c r="B275" s="60" t="s">
        <v>81</v>
      </c>
      <c r="C275" s="40" t="s">
        <v>79</v>
      </c>
      <c r="D275" s="41">
        <f>$D$11</f>
        <v>264.79000000000002</v>
      </c>
      <c r="E275" s="41">
        <f t="shared" ref="E275:AA275" si="158">$D$11</f>
        <v>264.79000000000002</v>
      </c>
      <c r="F275" s="41">
        <f t="shared" si="158"/>
        <v>264.79000000000002</v>
      </c>
      <c r="G275" s="41">
        <f t="shared" si="158"/>
        <v>264.79000000000002</v>
      </c>
      <c r="H275" s="41">
        <f t="shared" si="158"/>
        <v>264.79000000000002</v>
      </c>
      <c r="I275" s="41">
        <f t="shared" si="158"/>
        <v>264.79000000000002</v>
      </c>
      <c r="J275" s="41">
        <f t="shared" si="158"/>
        <v>264.79000000000002</v>
      </c>
      <c r="K275" s="41">
        <f t="shared" si="158"/>
        <v>264.79000000000002</v>
      </c>
      <c r="L275" s="41">
        <f t="shared" si="158"/>
        <v>264.79000000000002</v>
      </c>
      <c r="M275" s="41">
        <f t="shared" si="158"/>
        <v>264.79000000000002</v>
      </c>
      <c r="N275" s="41">
        <f t="shared" si="158"/>
        <v>264.79000000000002</v>
      </c>
      <c r="O275" s="41">
        <f t="shared" si="158"/>
        <v>264.79000000000002</v>
      </c>
      <c r="P275" s="41">
        <f t="shared" si="158"/>
        <v>264.79000000000002</v>
      </c>
      <c r="Q275" s="41">
        <f t="shared" si="158"/>
        <v>264.79000000000002</v>
      </c>
      <c r="R275" s="41">
        <f t="shared" si="158"/>
        <v>264.79000000000002</v>
      </c>
      <c r="S275" s="41">
        <f t="shared" si="158"/>
        <v>264.79000000000002</v>
      </c>
      <c r="T275" s="41">
        <f t="shared" si="158"/>
        <v>264.79000000000002</v>
      </c>
      <c r="U275" s="41">
        <f t="shared" si="158"/>
        <v>264.79000000000002</v>
      </c>
      <c r="V275" s="41">
        <f t="shared" si="158"/>
        <v>264.79000000000002</v>
      </c>
      <c r="W275" s="41">
        <f t="shared" si="158"/>
        <v>264.79000000000002</v>
      </c>
      <c r="X275" s="41">
        <f t="shared" si="158"/>
        <v>264.79000000000002</v>
      </c>
      <c r="Y275" s="41">
        <f t="shared" si="158"/>
        <v>264.79000000000002</v>
      </c>
      <c r="Z275" s="41">
        <f t="shared" si="158"/>
        <v>264.79000000000002</v>
      </c>
      <c r="AA275" s="41">
        <f t="shared" si="158"/>
        <v>264.79000000000002</v>
      </c>
    </row>
    <row r="276" spans="1:27" ht="12.75" customHeight="1" collapsed="1" x14ac:dyDescent="0.2">
      <c r="A276" s="98" t="s">
        <v>1922</v>
      </c>
      <c r="B276" s="25" t="str">
        <f>"23"&amp;"."&amp;$B$800&amp;"."&amp;$B$801</f>
        <v>23.01.2024</v>
      </c>
      <c r="C276" s="88" t="s">
        <v>76</v>
      </c>
      <c r="D276" s="89">
        <f>ROUND(((D277+D278+D280+D279)/1000),5)</f>
        <v>3.2120199999999999</v>
      </c>
      <c r="E276" s="89">
        <f>ROUND(((E277+E278+E280+E279)/1000),5)</f>
        <v>3.1575099999999998</v>
      </c>
      <c r="F276" s="89">
        <f>ROUND(((F277+F278+F280+F279)/1000),5)</f>
        <v>3.1076299999999999</v>
      </c>
      <c r="G276" s="89">
        <f t="shared" ref="G276:AA276" si="159">ROUND(((G277+G278+G280+G279)/1000),5)</f>
        <v>3.0965799999999999</v>
      </c>
      <c r="H276" s="89">
        <f t="shared" si="159"/>
        <v>3.1486999999999998</v>
      </c>
      <c r="I276" s="89">
        <f t="shared" si="159"/>
        <v>3.2315499999999999</v>
      </c>
      <c r="J276" s="89">
        <f t="shared" si="159"/>
        <v>3.4258899999999999</v>
      </c>
      <c r="K276" s="89">
        <f t="shared" si="159"/>
        <v>3.7336900000000002</v>
      </c>
      <c r="L276" s="89">
        <f t="shared" si="159"/>
        <v>3.9301499999999998</v>
      </c>
      <c r="M276" s="89">
        <f t="shared" si="159"/>
        <v>3.9862600000000001</v>
      </c>
      <c r="N276" s="89">
        <f t="shared" si="159"/>
        <v>3.9892799999999999</v>
      </c>
      <c r="O276" s="89">
        <f t="shared" si="159"/>
        <v>4.0521000000000003</v>
      </c>
      <c r="P276" s="89">
        <f t="shared" si="159"/>
        <v>4.0212300000000001</v>
      </c>
      <c r="Q276" s="89">
        <f t="shared" si="159"/>
        <v>4.0351900000000001</v>
      </c>
      <c r="R276" s="89">
        <f t="shared" si="159"/>
        <v>4.0336699999999999</v>
      </c>
      <c r="S276" s="89">
        <f t="shared" si="159"/>
        <v>3.9866899999999998</v>
      </c>
      <c r="T276" s="89">
        <f t="shared" si="159"/>
        <v>4.0107600000000003</v>
      </c>
      <c r="U276" s="89">
        <f t="shared" si="159"/>
        <v>4.06318</v>
      </c>
      <c r="V276" s="89">
        <f t="shared" si="159"/>
        <v>4.0679800000000004</v>
      </c>
      <c r="W276" s="89">
        <f t="shared" si="159"/>
        <v>4.0075599999999998</v>
      </c>
      <c r="X276" s="89">
        <f t="shared" si="159"/>
        <v>3.8716599999999999</v>
      </c>
      <c r="Y276" s="89">
        <f t="shared" si="159"/>
        <v>3.7718099999999999</v>
      </c>
      <c r="Z276" s="89">
        <f t="shared" si="159"/>
        <v>3.4798200000000001</v>
      </c>
      <c r="AA276" s="89">
        <f t="shared" si="159"/>
        <v>3.3393999999999999</v>
      </c>
    </row>
    <row r="277" spans="1:27" ht="12.75" hidden="1" customHeight="1" outlineLevel="1" x14ac:dyDescent="0.2">
      <c r="A277" s="99" t="s">
        <v>1923</v>
      </c>
      <c r="B277" s="60" t="s">
        <v>238</v>
      </c>
      <c r="C277" s="40" t="s">
        <v>79</v>
      </c>
      <c r="D277" s="41">
        <v>1226.54</v>
      </c>
      <c r="E277" s="41">
        <v>1172.03</v>
      </c>
      <c r="F277" s="41">
        <v>1122.1500000000001</v>
      </c>
      <c r="G277" s="41">
        <v>1111.0999999999999</v>
      </c>
      <c r="H277" s="41">
        <v>1163.22</v>
      </c>
      <c r="I277" s="41">
        <v>1246.07</v>
      </c>
      <c r="J277" s="41">
        <v>1440.41</v>
      </c>
      <c r="K277" s="41">
        <v>1748.21</v>
      </c>
      <c r="L277" s="41">
        <v>1944.67</v>
      </c>
      <c r="M277" s="41">
        <v>2000.78</v>
      </c>
      <c r="N277" s="41">
        <v>2003.8</v>
      </c>
      <c r="O277" s="41">
        <v>2066.62</v>
      </c>
      <c r="P277" s="41">
        <v>2035.75</v>
      </c>
      <c r="Q277" s="41">
        <v>2049.71</v>
      </c>
      <c r="R277" s="41">
        <v>2048.19</v>
      </c>
      <c r="S277" s="41">
        <v>2001.21</v>
      </c>
      <c r="T277" s="41">
        <v>2025.28</v>
      </c>
      <c r="U277" s="41">
        <v>2077.6999999999998</v>
      </c>
      <c r="V277" s="41">
        <v>2082.5</v>
      </c>
      <c r="W277" s="41">
        <v>2022.08</v>
      </c>
      <c r="X277" s="41">
        <v>1886.18</v>
      </c>
      <c r="Y277" s="41">
        <v>1786.33</v>
      </c>
      <c r="Z277" s="41">
        <v>1494.34</v>
      </c>
      <c r="AA277" s="41">
        <v>1353.92</v>
      </c>
    </row>
    <row r="278" spans="1:27" ht="12.75" hidden="1" customHeight="1" outlineLevel="1" x14ac:dyDescent="0.2">
      <c r="A278" s="99" t="s">
        <v>1924</v>
      </c>
      <c r="B278" s="60" t="s">
        <v>90</v>
      </c>
      <c r="C278" s="40" t="s">
        <v>79</v>
      </c>
      <c r="D278" s="41">
        <f>$D$168</f>
        <v>1716.97</v>
      </c>
      <c r="E278" s="41">
        <f>$D$168</f>
        <v>1716.97</v>
      </c>
      <c r="F278" s="41">
        <f t="shared" ref="F278:AA278" si="160">$D$168</f>
        <v>1716.97</v>
      </c>
      <c r="G278" s="41">
        <f t="shared" si="160"/>
        <v>1716.97</v>
      </c>
      <c r="H278" s="41">
        <f t="shared" si="160"/>
        <v>1716.97</v>
      </c>
      <c r="I278" s="41">
        <f t="shared" si="160"/>
        <v>1716.97</v>
      </c>
      <c r="J278" s="41">
        <f t="shared" si="160"/>
        <v>1716.97</v>
      </c>
      <c r="K278" s="41">
        <f t="shared" si="160"/>
        <v>1716.97</v>
      </c>
      <c r="L278" s="41">
        <f t="shared" si="160"/>
        <v>1716.97</v>
      </c>
      <c r="M278" s="41">
        <f t="shared" si="160"/>
        <v>1716.97</v>
      </c>
      <c r="N278" s="41">
        <f t="shared" si="160"/>
        <v>1716.97</v>
      </c>
      <c r="O278" s="41">
        <f t="shared" si="160"/>
        <v>1716.97</v>
      </c>
      <c r="P278" s="41">
        <f t="shared" si="160"/>
        <v>1716.97</v>
      </c>
      <c r="Q278" s="41">
        <f t="shared" si="160"/>
        <v>1716.97</v>
      </c>
      <c r="R278" s="41">
        <f t="shared" si="160"/>
        <v>1716.97</v>
      </c>
      <c r="S278" s="41">
        <f t="shared" si="160"/>
        <v>1716.97</v>
      </c>
      <c r="T278" s="41">
        <f t="shared" si="160"/>
        <v>1716.97</v>
      </c>
      <c r="U278" s="41">
        <f t="shared" si="160"/>
        <v>1716.97</v>
      </c>
      <c r="V278" s="41">
        <f t="shared" si="160"/>
        <v>1716.97</v>
      </c>
      <c r="W278" s="41">
        <f t="shared" si="160"/>
        <v>1716.97</v>
      </c>
      <c r="X278" s="41">
        <f t="shared" si="160"/>
        <v>1716.97</v>
      </c>
      <c r="Y278" s="41">
        <f t="shared" si="160"/>
        <v>1716.97</v>
      </c>
      <c r="Z278" s="41">
        <f t="shared" si="160"/>
        <v>1716.97</v>
      </c>
      <c r="AA278" s="41">
        <f t="shared" si="160"/>
        <v>1716.97</v>
      </c>
    </row>
    <row r="279" spans="1:27" ht="12.75" hidden="1" customHeight="1" outlineLevel="1" x14ac:dyDescent="0.2">
      <c r="A279" s="99" t="s">
        <v>1925</v>
      </c>
      <c r="B279" s="60" t="s">
        <v>83</v>
      </c>
      <c r="C279" s="40" t="s">
        <v>79</v>
      </c>
      <c r="D279" s="41">
        <v>3.72</v>
      </c>
      <c r="E279" s="41">
        <v>3.72</v>
      </c>
      <c r="F279" s="41">
        <v>3.72</v>
      </c>
      <c r="G279" s="41">
        <v>3.72</v>
      </c>
      <c r="H279" s="41">
        <v>3.72</v>
      </c>
      <c r="I279" s="41">
        <v>3.72</v>
      </c>
      <c r="J279" s="41">
        <v>3.72</v>
      </c>
      <c r="K279" s="41">
        <v>3.72</v>
      </c>
      <c r="L279" s="41">
        <v>3.72</v>
      </c>
      <c r="M279" s="41">
        <v>3.72</v>
      </c>
      <c r="N279" s="41">
        <v>3.72</v>
      </c>
      <c r="O279" s="41">
        <v>3.72</v>
      </c>
      <c r="P279" s="41">
        <v>3.72</v>
      </c>
      <c r="Q279" s="41">
        <v>3.72</v>
      </c>
      <c r="R279" s="41">
        <v>3.72</v>
      </c>
      <c r="S279" s="41">
        <v>3.72</v>
      </c>
      <c r="T279" s="41">
        <v>3.72</v>
      </c>
      <c r="U279" s="41">
        <v>3.72</v>
      </c>
      <c r="V279" s="41">
        <v>3.72</v>
      </c>
      <c r="W279" s="41">
        <v>3.72</v>
      </c>
      <c r="X279" s="41">
        <v>3.72</v>
      </c>
      <c r="Y279" s="41">
        <v>3.72</v>
      </c>
      <c r="Z279" s="41">
        <v>3.72</v>
      </c>
      <c r="AA279" s="41">
        <v>3.72</v>
      </c>
    </row>
    <row r="280" spans="1:27" ht="12.75" hidden="1" customHeight="1" outlineLevel="1" x14ac:dyDescent="0.2">
      <c r="A280" s="99" t="s">
        <v>1926</v>
      </c>
      <c r="B280" s="60" t="s">
        <v>81</v>
      </c>
      <c r="C280" s="40" t="s">
        <v>79</v>
      </c>
      <c r="D280" s="41">
        <f>$D$11</f>
        <v>264.79000000000002</v>
      </c>
      <c r="E280" s="41">
        <f t="shared" ref="E280:AA280" si="161">$D$11</f>
        <v>264.79000000000002</v>
      </c>
      <c r="F280" s="41">
        <f t="shared" si="161"/>
        <v>264.79000000000002</v>
      </c>
      <c r="G280" s="41">
        <f t="shared" si="161"/>
        <v>264.79000000000002</v>
      </c>
      <c r="H280" s="41">
        <f t="shared" si="161"/>
        <v>264.79000000000002</v>
      </c>
      <c r="I280" s="41">
        <f t="shared" si="161"/>
        <v>264.79000000000002</v>
      </c>
      <c r="J280" s="41">
        <f t="shared" si="161"/>
        <v>264.79000000000002</v>
      </c>
      <c r="K280" s="41">
        <f t="shared" si="161"/>
        <v>264.79000000000002</v>
      </c>
      <c r="L280" s="41">
        <f t="shared" si="161"/>
        <v>264.79000000000002</v>
      </c>
      <c r="M280" s="41">
        <f t="shared" si="161"/>
        <v>264.79000000000002</v>
      </c>
      <c r="N280" s="41">
        <f t="shared" si="161"/>
        <v>264.79000000000002</v>
      </c>
      <c r="O280" s="41">
        <f t="shared" si="161"/>
        <v>264.79000000000002</v>
      </c>
      <c r="P280" s="41">
        <f t="shared" si="161"/>
        <v>264.79000000000002</v>
      </c>
      <c r="Q280" s="41">
        <f t="shared" si="161"/>
        <v>264.79000000000002</v>
      </c>
      <c r="R280" s="41">
        <f t="shared" si="161"/>
        <v>264.79000000000002</v>
      </c>
      <c r="S280" s="41">
        <f t="shared" si="161"/>
        <v>264.79000000000002</v>
      </c>
      <c r="T280" s="41">
        <f t="shared" si="161"/>
        <v>264.79000000000002</v>
      </c>
      <c r="U280" s="41">
        <f t="shared" si="161"/>
        <v>264.79000000000002</v>
      </c>
      <c r="V280" s="41">
        <f t="shared" si="161"/>
        <v>264.79000000000002</v>
      </c>
      <c r="W280" s="41">
        <f t="shared" si="161"/>
        <v>264.79000000000002</v>
      </c>
      <c r="X280" s="41">
        <f t="shared" si="161"/>
        <v>264.79000000000002</v>
      </c>
      <c r="Y280" s="41">
        <f t="shared" si="161"/>
        <v>264.79000000000002</v>
      </c>
      <c r="Z280" s="41">
        <f t="shared" si="161"/>
        <v>264.79000000000002</v>
      </c>
      <c r="AA280" s="41">
        <f t="shared" si="161"/>
        <v>264.79000000000002</v>
      </c>
    </row>
    <row r="281" spans="1:27" ht="12.75" customHeight="1" collapsed="1" x14ac:dyDescent="0.2">
      <c r="A281" s="98" t="s">
        <v>1927</v>
      </c>
      <c r="B281" s="25" t="str">
        <f>"24"&amp;"."&amp;$B$800&amp;"."&amp;$B$801</f>
        <v>24.01.2024</v>
      </c>
      <c r="C281" s="88" t="s">
        <v>76</v>
      </c>
      <c r="D281" s="89">
        <f>ROUND(((D282+D283+D285+D284)/1000),5)</f>
        <v>3.2535500000000002</v>
      </c>
      <c r="E281" s="89">
        <f>ROUND(((E282+E283+E285+E284)/1000),5)</f>
        <v>3.1789200000000002</v>
      </c>
      <c r="F281" s="89">
        <f>ROUND(((F282+F283+F285+F284)/1000),5)</f>
        <v>3.1501999999999999</v>
      </c>
      <c r="G281" s="89">
        <f t="shared" ref="G281:AA281" si="162">ROUND(((G282+G283+G285+G284)/1000),5)</f>
        <v>3.1564199999999998</v>
      </c>
      <c r="H281" s="89">
        <f t="shared" si="162"/>
        <v>3.2013400000000001</v>
      </c>
      <c r="I281" s="89">
        <f t="shared" si="162"/>
        <v>3.2674300000000001</v>
      </c>
      <c r="J281" s="89">
        <f t="shared" si="162"/>
        <v>3.49682</v>
      </c>
      <c r="K281" s="89">
        <f t="shared" si="162"/>
        <v>3.8753099999999998</v>
      </c>
      <c r="L281" s="89">
        <f t="shared" si="162"/>
        <v>4.0704399999999996</v>
      </c>
      <c r="M281" s="89">
        <f t="shared" si="162"/>
        <v>4.10825</v>
      </c>
      <c r="N281" s="89">
        <f t="shared" si="162"/>
        <v>4.1147900000000002</v>
      </c>
      <c r="O281" s="89">
        <f t="shared" si="162"/>
        <v>4.1590999999999996</v>
      </c>
      <c r="P281" s="89">
        <f t="shared" si="162"/>
        <v>4.1310200000000004</v>
      </c>
      <c r="Q281" s="89">
        <f t="shared" si="162"/>
        <v>4.1340399999999997</v>
      </c>
      <c r="R281" s="89">
        <f t="shared" si="162"/>
        <v>4.1272500000000001</v>
      </c>
      <c r="S281" s="89">
        <f t="shared" si="162"/>
        <v>4.0900400000000001</v>
      </c>
      <c r="T281" s="89">
        <f t="shared" si="162"/>
        <v>4.1130100000000001</v>
      </c>
      <c r="U281" s="89">
        <f t="shared" si="162"/>
        <v>4.1115500000000003</v>
      </c>
      <c r="V281" s="89">
        <f t="shared" si="162"/>
        <v>4.1133499999999996</v>
      </c>
      <c r="W281" s="89">
        <f t="shared" si="162"/>
        <v>4.06006</v>
      </c>
      <c r="X281" s="89">
        <f t="shared" si="162"/>
        <v>4.0299399999999999</v>
      </c>
      <c r="Y281" s="89">
        <f t="shared" si="162"/>
        <v>3.8030200000000001</v>
      </c>
      <c r="Z281" s="89">
        <f t="shared" si="162"/>
        <v>3.5018600000000002</v>
      </c>
      <c r="AA281" s="89">
        <f t="shared" si="162"/>
        <v>3.4245000000000001</v>
      </c>
    </row>
    <row r="282" spans="1:27" ht="12.75" hidden="1" customHeight="1" outlineLevel="1" x14ac:dyDescent="0.2">
      <c r="A282" s="99" t="s">
        <v>1928</v>
      </c>
      <c r="B282" s="60" t="s">
        <v>238</v>
      </c>
      <c r="C282" s="40" t="s">
        <v>79</v>
      </c>
      <c r="D282" s="41">
        <v>1268.07</v>
      </c>
      <c r="E282" s="41">
        <v>1193.44</v>
      </c>
      <c r="F282" s="41">
        <v>1164.72</v>
      </c>
      <c r="G282" s="41">
        <v>1170.94</v>
      </c>
      <c r="H282" s="41">
        <v>1215.8599999999999</v>
      </c>
      <c r="I282" s="41">
        <v>1281.95</v>
      </c>
      <c r="J282" s="41">
        <v>1511.34</v>
      </c>
      <c r="K282" s="41">
        <v>1889.83</v>
      </c>
      <c r="L282" s="41">
        <v>2084.96</v>
      </c>
      <c r="M282" s="41">
        <v>2122.77</v>
      </c>
      <c r="N282" s="41">
        <v>2129.31</v>
      </c>
      <c r="O282" s="41">
        <v>2173.62</v>
      </c>
      <c r="P282" s="41">
        <v>2145.54</v>
      </c>
      <c r="Q282" s="41">
        <v>2148.56</v>
      </c>
      <c r="R282" s="41">
        <v>2141.77</v>
      </c>
      <c r="S282" s="41">
        <v>2104.56</v>
      </c>
      <c r="T282" s="41">
        <v>2127.5300000000002</v>
      </c>
      <c r="U282" s="41">
        <v>2126.0700000000002</v>
      </c>
      <c r="V282" s="41">
        <v>2127.87</v>
      </c>
      <c r="W282" s="41">
        <v>2074.58</v>
      </c>
      <c r="X282" s="41">
        <v>2044.46</v>
      </c>
      <c r="Y282" s="41">
        <v>1817.54</v>
      </c>
      <c r="Z282" s="41">
        <v>1516.38</v>
      </c>
      <c r="AA282" s="41">
        <v>1439.02</v>
      </c>
    </row>
    <row r="283" spans="1:27" ht="12.75" hidden="1" customHeight="1" outlineLevel="1" x14ac:dyDescent="0.2">
      <c r="A283" s="99" t="s">
        <v>1929</v>
      </c>
      <c r="B283" s="60" t="s">
        <v>90</v>
      </c>
      <c r="C283" s="40" t="s">
        <v>79</v>
      </c>
      <c r="D283" s="41">
        <f>$D$168</f>
        <v>1716.97</v>
      </c>
      <c r="E283" s="41">
        <f>$D$168</f>
        <v>1716.97</v>
      </c>
      <c r="F283" s="41">
        <f t="shared" ref="F283:AA283" si="163">$D$168</f>
        <v>1716.97</v>
      </c>
      <c r="G283" s="41">
        <f t="shared" si="163"/>
        <v>1716.97</v>
      </c>
      <c r="H283" s="41">
        <f t="shared" si="163"/>
        <v>1716.97</v>
      </c>
      <c r="I283" s="41">
        <f t="shared" si="163"/>
        <v>1716.97</v>
      </c>
      <c r="J283" s="41">
        <f t="shared" si="163"/>
        <v>1716.97</v>
      </c>
      <c r="K283" s="41">
        <f t="shared" si="163"/>
        <v>1716.97</v>
      </c>
      <c r="L283" s="41">
        <f t="shared" si="163"/>
        <v>1716.97</v>
      </c>
      <c r="M283" s="41">
        <f t="shared" si="163"/>
        <v>1716.97</v>
      </c>
      <c r="N283" s="41">
        <f t="shared" si="163"/>
        <v>1716.97</v>
      </c>
      <c r="O283" s="41">
        <f t="shared" si="163"/>
        <v>1716.97</v>
      </c>
      <c r="P283" s="41">
        <f t="shared" si="163"/>
        <v>1716.97</v>
      </c>
      <c r="Q283" s="41">
        <f t="shared" si="163"/>
        <v>1716.97</v>
      </c>
      <c r="R283" s="41">
        <f t="shared" si="163"/>
        <v>1716.97</v>
      </c>
      <c r="S283" s="41">
        <f t="shared" si="163"/>
        <v>1716.97</v>
      </c>
      <c r="T283" s="41">
        <f t="shared" si="163"/>
        <v>1716.97</v>
      </c>
      <c r="U283" s="41">
        <f t="shared" si="163"/>
        <v>1716.97</v>
      </c>
      <c r="V283" s="41">
        <f t="shared" si="163"/>
        <v>1716.97</v>
      </c>
      <c r="W283" s="41">
        <f t="shared" si="163"/>
        <v>1716.97</v>
      </c>
      <c r="X283" s="41">
        <f t="shared" si="163"/>
        <v>1716.97</v>
      </c>
      <c r="Y283" s="41">
        <f t="shared" si="163"/>
        <v>1716.97</v>
      </c>
      <c r="Z283" s="41">
        <f t="shared" si="163"/>
        <v>1716.97</v>
      </c>
      <c r="AA283" s="41">
        <f t="shared" si="163"/>
        <v>1716.97</v>
      </c>
    </row>
    <row r="284" spans="1:27" ht="12.75" hidden="1" customHeight="1" outlineLevel="1" x14ac:dyDescent="0.2">
      <c r="A284" s="99" t="s">
        <v>1930</v>
      </c>
      <c r="B284" s="60" t="s">
        <v>83</v>
      </c>
      <c r="C284" s="40" t="s">
        <v>79</v>
      </c>
      <c r="D284" s="41">
        <v>3.72</v>
      </c>
      <c r="E284" s="41">
        <v>3.72</v>
      </c>
      <c r="F284" s="41">
        <v>3.72</v>
      </c>
      <c r="G284" s="41">
        <v>3.72</v>
      </c>
      <c r="H284" s="41">
        <v>3.72</v>
      </c>
      <c r="I284" s="41">
        <v>3.72</v>
      </c>
      <c r="J284" s="41">
        <v>3.72</v>
      </c>
      <c r="K284" s="41">
        <v>3.72</v>
      </c>
      <c r="L284" s="41">
        <v>3.72</v>
      </c>
      <c r="M284" s="41">
        <v>3.72</v>
      </c>
      <c r="N284" s="41">
        <v>3.72</v>
      </c>
      <c r="O284" s="41">
        <v>3.72</v>
      </c>
      <c r="P284" s="41">
        <v>3.72</v>
      </c>
      <c r="Q284" s="41">
        <v>3.72</v>
      </c>
      <c r="R284" s="41">
        <v>3.72</v>
      </c>
      <c r="S284" s="41">
        <v>3.72</v>
      </c>
      <c r="T284" s="41">
        <v>3.72</v>
      </c>
      <c r="U284" s="41">
        <v>3.72</v>
      </c>
      <c r="V284" s="41">
        <v>3.72</v>
      </c>
      <c r="W284" s="41">
        <v>3.72</v>
      </c>
      <c r="X284" s="41">
        <v>3.72</v>
      </c>
      <c r="Y284" s="41">
        <v>3.72</v>
      </c>
      <c r="Z284" s="41">
        <v>3.72</v>
      </c>
      <c r="AA284" s="41">
        <v>3.72</v>
      </c>
    </row>
    <row r="285" spans="1:27" ht="12.75" hidden="1" customHeight="1" outlineLevel="1" x14ac:dyDescent="0.2">
      <c r="A285" s="99" t="s">
        <v>1931</v>
      </c>
      <c r="B285" s="60" t="s">
        <v>81</v>
      </c>
      <c r="C285" s="40" t="s">
        <v>79</v>
      </c>
      <c r="D285" s="41">
        <f>$D$11</f>
        <v>264.79000000000002</v>
      </c>
      <c r="E285" s="41">
        <f t="shared" ref="E285:AA285" si="164">$D$11</f>
        <v>264.79000000000002</v>
      </c>
      <c r="F285" s="41">
        <f t="shared" si="164"/>
        <v>264.79000000000002</v>
      </c>
      <c r="G285" s="41">
        <f t="shared" si="164"/>
        <v>264.79000000000002</v>
      </c>
      <c r="H285" s="41">
        <f t="shared" si="164"/>
        <v>264.79000000000002</v>
      </c>
      <c r="I285" s="41">
        <f t="shared" si="164"/>
        <v>264.79000000000002</v>
      </c>
      <c r="J285" s="41">
        <f t="shared" si="164"/>
        <v>264.79000000000002</v>
      </c>
      <c r="K285" s="41">
        <f t="shared" si="164"/>
        <v>264.79000000000002</v>
      </c>
      <c r="L285" s="41">
        <f t="shared" si="164"/>
        <v>264.79000000000002</v>
      </c>
      <c r="M285" s="41">
        <f t="shared" si="164"/>
        <v>264.79000000000002</v>
      </c>
      <c r="N285" s="41">
        <f t="shared" si="164"/>
        <v>264.79000000000002</v>
      </c>
      <c r="O285" s="41">
        <f t="shared" si="164"/>
        <v>264.79000000000002</v>
      </c>
      <c r="P285" s="41">
        <f t="shared" si="164"/>
        <v>264.79000000000002</v>
      </c>
      <c r="Q285" s="41">
        <f t="shared" si="164"/>
        <v>264.79000000000002</v>
      </c>
      <c r="R285" s="41">
        <f t="shared" si="164"/>
        <v>264.79000000000002</v>
      </c>
      <c r="S285" s="41">
        <f t="shared" si="164"/>
        <v>264.79000000000002</v>
      </c>
      <c r="T285" s="41">
        <f t="shared" si="164"/>
        <v>264.79000000000002</v>
      </c>
      <c r="U285" s="41">
        <f t="shared" si="164"/>
        <v>264.79000000000002</v>
      </c>
      <c r="V285" s="41">
        <f t="shared" si="164"/>
        <v>264.79000000000002</v>
      </c>
      <c r="W285" s="41">
        <f t="shared" si="164"/>
        <v>264.79000000000002</v>
      </c>
      <c r="X285" s="41">
        <f t="shared" si="164"/>
        <v>264.79000000000002</v>
      </c>
      <c r="Y285" s="41">
        <f t="shared" si="164"/>
        <v>264.79000000000002</v>
      </c>
      <c r="Z285" s="41">
        <f t="shared" si="164"/>
        <v>264.79000000000002</v>
      </c>
      <c r="AA285" s="41">
        <f t="shared" si="164"/>
        <v>264.79000000000002</v>
      </c>
    </row>
    <row r="286" spans="1:27" ht="12.75" customHeight="1" collapsed="1" x14ac:dyDescent="0.2">
      <c r="A286" s="98" t="s">
        <v>1932</v>
      </c>
      <c r="B286" s="25" t="str">
        <f>"25"&amp;"."&amp;$B$800&amp;"."&amp;$B$801</f>
        <v>25.01.2024</v>
      </c>
      <c r="C286" s="88" t="s">
        <v>76</v>
      </c>
      <c r="D286" s="89">
        <f>ROUND(((D287+D288+D290+D289)/1000),5)</f>
        <v>3.27806</v>
      </c>
      <c r="E286" s="89">
        <f>ROUND(((E287+E288+E290+E289)/1000),5)</f>
        <v>3.21285</v>
      </c>
      <c r="F286" s="89">
        <f>ROUND(((F287+F288+F290+F289)/1000),5)</f>
        <v>3.1751399999999999</v>
      </c>
      <c r="G286" s="89">
        <f t="shared" ref="G286:AA286" si="165">ROUND(((G287+G288+G290+G289)/1000),5)</f>
        <v>3.17727</v>
      </c>
      <c r="H286" s="89">
        <f t="shared" si="165"/>
        <v>3.21624</v>
      </c>
      <c r="I286" s="89">
        <f t="shared" si="165"/>
        <v>3.3408600000000002</v>
      </c>
      <c r="J286" s="89">
        <f t="shared" si="165"/>
        <v>3.5597400000000001</v>
      </c>
      <c r="K286" s="89">
        <f t="shared" si="165"/>
        <v>3.8443100000000001</v>
      </c>
      <c r="L286" s="89">
        <f t="shared" si="165"/>
        <v>4.0426399999999996</v>
      </c>
      <c r="M286" s="89">
        <f t="shared" si="165"/>
        <v>4.0946999999999996</v>
      </c>
      <c r="N286" s="89">
        <f t="shared" si="165"/>
        <v>4.1117600000000003</v>
      </c>
      <c r="O286" s="89">
        <f t="shared" si="165"/>
        <v>4.1410499999999999</v>
      </c>
      <c r="P286" s="89">
        <f t="shared" si="165"/>
        <v>4.1180399999999997</v>
      </c>
      <c r="Q286" s="89">
        <f t="shared" si="165"/>
        <v>4.1340500000000002</v>
      </c>
      <c r="R286" s="89">
        <f t="shared" si="165"/>
        <v>4.1183399999999999</v>
      </c>
      <c r="S286" s="89">
        <f t="shared" si="165"/>
        <v>4.0735000000000001</v>
      </c>
      <c r="T286" s="89">
        <f t="shared" si="165"/>
        <v>4.1162000000000001</v>
      </c>
      <c r="U286" s="89">
        <f t="shared" si="165"/>
        <v>4.1257400000000004</v>
      </c>
      <c r="V286" s="89">
        <f t="shared" si="165"/>
        <v>4.1405399999999997</v>
      </c>
      <c r="W286" s="89">
        <f t="shared" si="165"/>
        <v>4.0930999999999997</v>
      </c>
      <c r="X286" s="89">
        <f t="shared" si="165"/>
        <v>3.9413399999999998</v>
      </c>
      <c r="Y286" s="89">
        <f t="shared" si="165"/>
        <v>3.7743600000000002</v>
      </c>
      <c r="Z286" s="89">
        <f t="shared" si="165"/>
        <v>3.5095800000000001</v>
      </c>
      <c r="AA286" s="89">
        <f t="shared" si="165"/>
        <v>3.40062</v>
      </c>
    </row>
    <row r="287" spans="1:27" ht="12.75" hidden="1" customHeight="1" outlineLevel="1" x14ac:dyDescent="0.2">
      <c r="A287" s="99" t="s">
        <v>1933</v>
      </c>
      <c r="B287" s="60" t="s">
        <v>238</v>
      </c>
      <c r="C287" s="40" t="s">
        <v>79</v>
      </c>
      <c r="D287" s="41">
        <v>1292.58</v>
      </c>
      <c r="E287" s="41">
        <v>1227.3699999999999</v>
      </c>
      <c r="F287" s="41">
        <v>1189.6600000000001</v>
      </c>
      <c r="G287" s="41">
        <v>1191.79</v>
      </c>
      <c r="H287" s="41">
        <v>1230.76</v>
      </c>
      <c r="I287" s="41">
        <v>1355.38</v>
      </c>
      <c r="J287" s="41">
        <v>1574.26</v>
      </c>
      <c r="K287" s="41">
        <v>1858.83</v>
      </c>
      <c r="L287" s="41">
        <v>2057.16</v>
      </c>
      <c r="M287" s="41">
        <v>2109.2199999999998</v>
      </c>
      <c r="N287" s="41">
        <v>2126.2800000000002</v>
      </c>
      <c r="O287" s="41">
        <v>2155.5700000000002</v>
      </c>
      <c r="P287" s="41">
        <v>2132.56</v>
      </c>
      <c r="Q287" s="41">
        <v>2148.5700000000002</v>
      </c>
      <c r="R287" s="41">
        <v>2132.86</v>
      </c>
      <c r="S287" s="41">
        <v>2088.02</v>
      </c>
      <c r="T287" s="41">
        <v>2130.7199999999998</v>
      </c>
      <c r="U287" s="41">
        <v>2140.2600000000002</v>
      </c>
      <c r="V287" s="41">
        <v>2155.06</v>
      </c>
      <c r="W287" s="41">
        <v>2107.62</v>
      </c>
      <c r="X287" s="41">
        <v>1955.86</v>
      </c>
      <c r="Y287" s="41">
        <v>1788.88</v>
      </c>
      <c r="Z287" s="41">
        <v>1524.1</v>
      </c>
      <c r="AA287" s="41">
        <v>1415.14</v>
      </c>
    </row>
    <row r="288" spans="1:27" ht="12.75" hidden="1" customHeight="1" outlineLevel="1" x14ac:dyDescent="0.2">
      <c r="A288" s="99" t="s">
        <v>1934</v>
      </c>
      <c r="B288" s="60" t="s">
        <v>90</v>
      </c>
      <c r="C288" s="40" t="s">
        <v>79</v>
      </c>
      <c r="D288" s="41">
        <f>$D$168</f>
        <v>1716.97</v>
      </c>
      <c r="E288" s="41">
        <f>$D$168</f>
        <v>1716.97</v>
      </c>
      <c r="F288" s="41">
        <f t="shared" ref="F288:AA288" si="166">$D$168</f>
        <v>1716.97</v>
      </c>
      <c r="G288" s="41">
        <f t="shared" si="166"/>
        <v>1716.97</v>
      </c>
      <c r="H288" s="41">
        <f t="shared" si="166"/>
        <v>1716.97</v>
      </c>
      <c r="I288" s="41">
        <f t="shared" si="166"/>
        <v>1716.97</v>
      </c>
      <c r="J288" s="41">
        <f t="shared" si="166"/>
        <v>1716.97</v>
      </c>
      <c r="K288" s="41">
        <f t="shared" si="166"/>
        <v>1716.97</v>
      </c>
      <c r="L288" s="41">
        <f t="shared" si="166"/>
        <v>1716.97</v>
      </c>
      <c r="M288" s="41">
        <f t="shared" si="166"/>
        <v>1716.97</v>
      </c>
      <c r="N288" s="41">
        <f t="shared" si="166"/>
        <v>1716.97</v>
      </c>
      <c r="O288" s="41">
        <f t="shared" si="166"/>
        <v>1716.97</v>
      </c>
      <c r="P288" s="41">
        <f t="shared" si="166"/>
        <v>1716.97</v>
      </c>
      <c r="Q288" s="41">
        <f t="shared" si="166"/>
        <v>1716.97</v>
      </c>
      <c r="R288" s="41">
        <f t="shared" si="166"/>
        <v>1716.97</v>
      </c>
      <c r="S288" s="41">
        <f t="shared" si="166"/>
        <v>1716.97</v>
      </c>
      <c r="T288" s="41">
        <f t="shared" si="166"/>
        <v>1716.97</v>
      </c>
      <c r="U288" s="41">
        <f t="shared" si="166"/>
        <v>1716.97</v>
      </c>
      <c r="V288" s="41">
        <f t="shared" si="166"/>
        <v>1716.97</v>
      </c>
      <c r="W288" s="41">
        <f t="shared" si="166"/>
        <v>1716.97</v>
      </c>
      <c r="X288" s="41">
        <f t="shared" si="166"/>
        <v>1716.97</v>
      </c>
      <c r="Y288" s="41">
        <f t="shared" si="166"/>
        <v>1716.97</v>
      </c>
      <c r="Z288" s="41">
        <f t="shared" si="166"/>
        <v>1716.97</v>
      </c>
      <c r="AA288" s="41">
        <f t="shared" si="166"/>
        <v>1716.97</v>
      </c>
    </row>
    <row r="289" spans="1:27" ht="12.75" hidden="1" customHeight="1" outlineLevel="1" x14ac:dyDescent="0.2">
      <c r="A289" s="99" t="s">
        <v>1935</v>
      </c>
      <c r="B289" s="60" t="s">
        <v>83</v>
      </c>
      <c r="C289" s="40" t="s">
        <v>79</v>
      </c>
      <c r="D289" s="41">
        <v>3.72</v>
      </c>
      <c r="E289" s="41">
        <v>3.72</v>
      </c>
      <c r="F289" s="41">
        <v>3.72</v>
      </c>
      <c r="G289" s="41">
        <v>3.72</v>
      </c>
      <c r="H289" s="41">
        <v>3.72</v>
      </c>
      <c r="I289" s="41">
        <v>3.72</v>
      </c>
      <c r="J289" s="41">
        <v>3.72</v>
      </c>
      <c r="K289" s="41">
        <v>3.72</v>
      </c>
      <c r="L289" s="41">
        <v>3.72</v>
      </c>
      <c r="M289" s="41">
        <v>3.72</v>
      </c>
      <c r="N289" s="41">
        <v>3.72</v>
      </c>
      <c r="O289" s="41">
        <v>3.72</v>
      </c>
      <c r="P289" s="41">
        <v>3.72</v>
      </c>
      <c r="Q289" s="41">
        <v>3.72</v>
      </c>
      <c r="R289" s="41">
        <v>3.72</v>
      </c>
      <c r="S289" s="41">
        <v>3.72</v>
      </c>
      <c r="T289" s="41">
        <v>3.72</v>
      </c>
      <c r="U289" s="41">
        <v>3.72</v>
      </c>
      <c r="V289" s="41">
        <v>3.72</v>
      </c>
      <c r="W289" s="41">
        <v>3.72</v>
      </c>
      <c r="X289" s="41">
        <v>3.72</v>
      </c>
      <c r="Y289" s="41">
        <v>3.72</v>
      </c>
      <c r="Z289" s="41">
        <v>3.72</v>
      </c>
      <c r="AA289" s="41">
        <v>3.72</v>
      </c>
    </row>
    <row r="290" spans="1:27" ht="12.75" hidden="1" customHeight="1" outlineLevel="1" x14ac:dyDescent="0.2">
      <c r="A290" s="99" t="s">
        <v>1936</v>
      </c>
      <c r="B290" s="60" t="s">
        <v>81</v>
      </c>
      <c r="C290" s="40" t="s">
        <v>79</v>
      </c>
      <c r="D290" s="41">
        <f>$D$11</f>
        <v>264.79000000000002</v>
      </c>
      <c r="E290" s="41">
        <f t="shared" ref="E290:AA290" si="167">$D$11</f>
        <v>264.79000000000002</v>
      </c>
      <c r="F290" s="41">
        <f t="shared" si="167"/>
        <v>264.79000000000002</v>
      </c>
      <c r="G290" s="41">
        <f t="shared" si="167"/>
        <v>264.79000000000002</v>
      </c>
      <c r="H290" s="41">
        <f t="shared" si="167"/>
        <v>264.79000000000002</v>
      </c>
      <c r="I290" s="41">
        <f t="shared" si="167"/>
        <v>264.79000000000002</v>
      </c>
      <c r="J290" s="41">
        <f t="shared" si="167"/>
        <v>264.79000000000002</v>
      </c>
      <c r="K290" s="41">
        <f t="shared" si="167"/>
        <v>264.79000000000002</v>
      </c>
      <c r="L290" s="41">
        <f t="shared" si="167"/>
        <v>264.79000000000002</v>
      </c>
      <c r="M290" s="41">
        <f t="shared" si="167"/>
        <v>264.79000000000002</v>
      </c>
      <c r="N290" s="41">
        <f t="shared" si="167"/>
        <v>264.79000000000002</v>
      </c>
      <c r="O290" s="41">
        <f t="shared" si="167"/>
        <v>264.79000000000002</v>
      </c>
      <c r="P290" s="41">
        <f t="shared" si="167"/>
        <v>264.79000000000002</v>
      </c>
      <c r="Q290" s="41">
        <f t="shared" si="167"/>
        <v>264.79000000000002</v>
      </c>
      <c r="R290" s="41">
        <f t="shared" si="167"/>
        <v>264.79000000000002</v>
      </c>
      <c r="S290" s="41">
        <f t="shared" si="167"/>
        <v>264.79000000000002</v>
      </c>
      <c r="T290" s="41">
        <f t="shared" si="167"/>
        <v>264.79000000000002</v>
      </c>
      <c r="U290" s="41">
        <f t="shared" si="167"/>
        <v>264.79000000000002</v>
      </c>
      <c r="V290" s="41">
        <f t="shared" si="167"/>
        <v>264.79000000000002</v>
      </c>
      <c r="W290" s="41">
        <f t="shared" si="167"/>
        <v>264.79000000000002</v>
      </c>
      <c r="X290" s="41">
        <f t="shared" si="167"/>
        <v>264.79000000000002</v>
      </c>
      <c r="Y290" s="41">
        <f t="shared" si="167"/>
        <v>264.79000000000002</v>
      </c>
      <c r="Z290" s="41">
        <f t="shared" si="167"/>
        <v>264.79000000000002</v>
      </c>
      <c r="AA290" s="41">
        <f t="shared" si="167"/>
        <v>264.79000000000002</v>
      </c>
    </row>
    <row r="291" spans="1:27" ht="12.75" customHeight="1" collapsed="1" x14ac:dyDescent="0.2">
      <c r="A291" s="98" t="s">
        <v>1937</v>
      </c>
      <c r="B291" s="25" t="str">
        <f>"26"&amp;"."&amp;$B$800&amp;"."&amp;$B$801</f>
        <v>26.01.2024</v>
      </c>
      <c r="C291" s="88" t="s">
        <v>76</v>
      </c>
      <c r="D291" s="89">
        <f>ROUND(((D292+D293+D295+D294)/1000),5)</f>
        <v>3.2599900000000002</v>
      </c>
      <c r="E291" s="89">
        <f>ROUND(((E292+E293+E295+E294)/1000),5)</f>
        <v>3.1743199999999998</v>
      </c>
      <c r="F291" s="89">
        <f>ROUND(((F292+F293+F295+F294)/1000),5)</f>
        <v>3.1602199999999998</v>
      </c>
      <c r="G291" s="89">
        <f t="shared" ref="G291:AA291" si="168">ROUND(((G292+G293+G295+G294)/1000),5)</f>
        <v>3.1614499999999999</v>
      </c>
      <c r="H291" s="89">
        <f t="shared" si="168"/>
        <v>3.1793800000000001</v>
      </c>
      <c r="I291" s="89">
        <f t="shared" si="168"/>
        <v>3.30423</v>
      </c>
      <c r="J291" s="89">
        <f t="shared" si="168"/>
        <v>3.4607600000000001</v>
      </c>
      <c r="K291" s="89">
        <f t="shared" si="168"/>
        <v>3.8361999999999998</v>
      </c>
      <c r="L291" s="89">
        <f t="shared" si="168"/>
        <v>4.0077600000000002</v>
      </c>
      <c r="M291" s="89">
        <f t="shared" si="168"/>
        <v>4.0223399999999998</v>
      </c>
      <c r="N291" s="89">
        <f t="shared" si="168"/>
        <v>4.0370499999999998</v>
      </c>
      <c r="O291" s="89">
        <f t="shared" si="168"/>
        <v>4.09131</v>
      </c>
      <c r="P291" s="89">
        <f t="shared" si="168"/>
        <v>4.0704500000000001</v>
      </c>
      <c r="Q291" s="89">
        <f t="shared" si="168"/>
        <v>4.0794699999999997</v>
      </c>
      <c r="R291" s="89">
        <f t="shared" si="168"/>
        <v>4.08108</v>
      </c>
      <c r="S291" s="89">
        <f t="shared" si="168"/>
        <v>4.0229600000000003</v>
      </c>
      <c r="T291" s="89">
        <f t="shared" si="168"/>
        <v>4.0206900000000001</v>
      </c>
      <c r="U291" s="89">
        <f t="shared" si="168"/>
        <v>4.0333800000000002</v>
      </c>
      <c r="V291" s="89">
        <f t="shared" si="168"/>
        <v>4.0060500000000001</v>
      </c>
      <c r="W291" s="89">
        <f t="shared" si="168"/>
        <v>4.0268300000000004</v>
      </c>
      <c r="X291" s="89">
        <f t="shared" si="168"/>
        <v>3.90029</v>
      </c>
      <c r="Y291" s="89">
        <f t="shared" si="168"/>
        <v>3.7769200000000001</v>
      </c>
      <c r="Z291" s="89">
        <f t="shared" si="168"/>
        <v>3.4925000000000002</v>
      </c>
      <c r="AA291" s="89">
        <f t="shared" si="168"/>
        <v>3.4383699999999999</v>
      </c>
    </row>
    <row r="292" spans="1:27" ht="12.75" hidden="1" customHeight="1" outlineLevel="1" x14ac:dyDescent="0.2">
      <c r="A292" s="99" t="s">
        <v>1938</v>
      </c>
      <c r="B292" s="60" t="s">
        <v>238</v>
      </c>
      <c r="C292" s="40" t="s">
        <v>79</v>
      </c>
      <c r="D292" s="41">
        <v>1274.51</v>
      </c>
      <c r="E292" s="41">
        <v>1188.8399999999999</v>
      </c>
      <c r="F292" s="41">
        <v>1174.74</v>
      </c>
      <c r="G292" s="41">
        <v>1175.97</v>
      </c>
      <c r="H292" s="41">
        <v>1193.9000000000001</v>
      </c>
      <c r="I292" s="41">
        <v>1318.75</v>
      </c>
      <c r="J292" s="41">
        <v>1475.28</v>
      </c>
      <c r="K292" s="41">
        <v>1850.72</v>
      </c>
      <c r="L292" s="41">
        <v>2022.28</v>
      </c>
      <c r="M292" s="41">
        <v>2036.86</v>
      </c>
      <c r="N292" s="41">
        <v>2051.5700000000002</v>
      </c>
      <c r="O292" s="41">
        <v>2105.83</v>
      </c>
      <c r="P292" s="41">
        <v>2084.9699999999998</v>
      </c>
      <c r="Q292" s="41">
        <v>2093.9899999999998</v>
      </c>
      <c r="R292" s="41">
        <v>2095.6</v>
      </c>
      <c r="S292" s="41">
        <v>2037.48</v>
      </c>
      <c r="T292" s="41">
        <v>2035.21</v>
      </c>
      <c r="U292" s="41">
        <v>2047.9</v>
      </c>
      <c r="V292" s="41">
        <v>2020.57</v>
      </c>
      <c r="W292" s="41">
        <v>2041.35</v>
      </c>
      <c r="X292" s="41">
        <v>1914.81</v>
      </c>
      <c r="Y292" s="41">
        <v>1791.44</v>
      </c>
      <c r="Z292" s="41">
        <v>1507.02</v>
      </c>
      <c r="AA292" s="41">
        <v>1452.89</v>
      </c>
    </row>
    <row r="293" spans="1:27" ht="12.75" hidden="1" customHeight="1" outlineLevel="1" x14ac:dyDescent="0.2">
      <c r="A293" s="99" t="s">
        <v>1939</v>
      </c>
      <c r="B293" s="60" t="s">
        <v>90</v>
      </c>
      <c r="C293" s="40" t="s">
        <v>79</v>
      </c>
      <c r="D293" s="41">
        <f>$D$168</f>
        <v>1716.97</v>
      </c>
      <c r="E293" s="41">
        <f>$D$168</f>
        <v>1716.97</v>
      </c>
      <c r="F293" s="41">
        <f t="shared" ref="F293:AA293" si="169">$D$168</f>
        <v>1716.97</v>
      </c>
      <c r="G293" s="41">
        <f t="shared" si="169"/>
        <v>1716.97</v>
      </c>
      <c r="H293" s="41">
        <f t="shared" si="169"/>
        <v>1716.97</v>
      </c>
      <c r="I293" s="41">
        <f t="shared" si="169"/>
        <v>1716.97</v>
      </c>
      <c r="J293" s="41">
        <f t="shared" si="169"/>
        <v>1716.97</v>
      </c>
      <c r="K293" s="41">
        <f t="shared" si="169"/>
        <v>1716.97</v>
      </c>
      <c r="L293" s="41">
        <f t="shared" si="169"/>
        <v>1716.97</v>
      </c>
      <c r="M293" s="41">
        <f t="shared" si="169"/>
        <v>1716.97</v>
      </c>
      <c r="N293" s="41">
        <f t="shared" si="169"/>
        <v>1716.97</v>
      </c>
      <c r="O293" s="41">
        <f t="shared" si="169"/>
        <v>1716.97</v>
      </c>
      <c r="P293" s="41">
        <f t="shared" si="169"/>
        <v>1716.97</v>
      </c>
      <c r="Q293" s="41">
        <f t="shared" si="169"/>
        <v>1716.97</v>
      </c>
      <c r="R293" s="41">
        <f t="shared" si="169"/>
        <v>1716.97</v>
      </c>
      <c r="S293" s="41">
        <f t="shared" si="169"/>
        <v>1716.97</v>
      </c>
      <c r="T293" s="41">
        <f t="shared" si="169"/>
        <v>1716.97</v>
      </c>
      <c r="U293" s="41">
        <f t="shared" si="169"/>
        <v>1716.97</v>
      </c>
      <c r="V293" s="41">
        <f t="shared" si="169"/>
        <v>1716.97</v>
      </c>
      <c r="W293" s="41">
        <f t="shared" si="169"/>
        <v>1716.97</v>
      </c>
      <c r="X293" s="41">
        <f t="shared" si="169"/>
        <v>1716.97</v>
      </c>
      <c r="Y293" s="41">
        <f t="shared" si="169"/>
        <v>1716.97</v>
      </c>
      <c r="Z293" s="41">
        <f t="shared" si="169"/>
        <v>1716.97</v>
      </c>
      <c r="AA293" s="41">
        <f t="shared" si="169"/>
        <v>1716.97</v>
      </c>
    </row>
    <row r="294" spans="1:27" ht="12.75" hidden="1" customHeight="1" outlineLevel="1" x14ac:dyDescent="0.2">
      <c r="A294" s="99" t="s">
        <v>1940</v>
      </c>
      <c r="B294" s="60" t="s">
        <v>83</v>
      </c>
      <c r="C294" s="40" t="s">
        <v>79</v>
      </c>
      <c r="D294" s="41">
        <v>3.72</v>
      </c>
      <c r="E294" s="41">
        <v>3.72</v>
      </c>
      <c r="F294" s="41">
        <v>3.72</v>
      </c>
      <c r="G294" s="41">
        <v>3.72</v>
      </c>
      <c r="H294" s="41">
        <v>3.72</v>
      </c>
      <c r="I294" s="41">
        <v>3.72</v>
      </c>
      <c r="J294" s="41">
        <v>3.72</v>
      </c>
      <c r="K294" s="41">
        <v>3.72</v>
      </c>
      <c r="L294" s="41">
        <v>3.72</v>
      </c>
      <c r="M294" s="41">
        <v>3.72</v>
      </c>
      <c r="N294" s="41">
        <v>3.72</v>
      </c>
      <c r="O294" s="41">
        <v>3.72</v>
      </c>
      <c r="P294" s="41">
        <v>3.72</v>
      </c>
      <c r="Q294" s="41">
        <v>3.72</v>
      </c>
      <c r="R294" s="41">
        <v>3.72</v>
      </c>
      <c r="S294" s="41">
        <v>3.72</v>
      </c>
      <c r="T294" s="41">
        <v>3.72</v>
      </c>
      <c r="U294" s="41">
        <v>3.72</v>
      </c>
      <c r="V294" s="41">
        <v>3.72</v>
      </c>
      <c r="W294" s="41">
        <v>3.72</v>
      </c>
      <c r="X294" s="41">
        <v>3.72</v>
      </c>
      <c r="Y294" s="41">
        <v>3.72</v>
      </c>
      <c r="Z294" s="41">
        <v>3.72</v>
      </c>
      <c r="AA294" s="41">
        <v>3.72</v>
      </c>
    </row>
    <row r="295" spans="1:27" ht="12.75" hidden="1" customHeight="1" outlineLevel="1" x14ac:dyDescent="0.2">
      <c r="A295" s="99" t="s">
        <v>1941</v>
      </c>
      <c r="B295" s="60" t="s">
        <v>81</v>
      </c>
      <c r="C295" s="40" t="s">
        <v>79</v>
      </c>
      <c r="D295" s="41">
        <f>$D$11</f>
        <v>264.79000000000002</v>
      </c>
      <c r="E295" s="41">
        <f t="shared" ref="E295:AA295" si="170">$D$11</f>
        <v>264.79000000000002</v>
      </c>
      <c r="F295" s="41">
        <f t="shared" si="170"/>
        <v>264.79000000000002</v>
      </c>
      <c r="G295" s="41">
        <f t="shared" si="170"/>
        <v>264.79000000000002</v>
      </c>
      <c r="H295" s="41">
        <f t="shared" si="170"/>
        <v>264.79000000000002</v>
      </c>
      <c r="I295" s="41">
        <f t="shared" si="170"/>
        <v>264.79000000000002</v>
      </c>
      <c r="J295" s="41">
        <f t="shared" si="170"/>
        <v>264.79000000000002</v>
      </c>
      <c r="K295" s="41">
        <f t="shared" si="170"/>
        <v>264.79000000000002</v>
      </c>
      <c r="L295" s="41">
        <f t="shared" si="170"/>
        <v>264.79000000000002</v>
      </c>
      <c r="M295" s="41">
        <f t="shared" si="170"/>
        <v>264.79000000000002</v>
      </c>
      <c r="N295" s="41">
        <f t="shared" si="170"/>
        <v>264.79000000000002</v>
      </c>
      <c r="O295" s="41">
        <f t="shared" si="170"/>
        <v>264.79000000000002</v>
      </c>
      <c r="P295" s="41">
        <f t="shared" si="170"/>
        <v>264.79000000000002</v>
      </c>
      <c r="Q295" s="41">
        <f t="shared" si="170"/>
        <v>264.79000000000002</v>
      </c>
      <c r="R295" s="41">
        <f t="shared" si="170"/>
        <v>264.79000000000002</v>
      </c>
      <c r="S295" s="41">
        <f t="shared" si="170"/>
        <v>264.79000000000002</v>
      </c>
      <c r="T295" s="41">
        <f t="shared" si="170"/>
        <v>264.79000000000002</v>
      </c>
      <c r="U295" s="41">
        <f t="shared" si="170"/>
        <v>264.79000000000002</v>
      </c>
      <c r="V295" s="41">
        <f t="shared" si="170"/>
        <v>264.79000000000002</v>
      </c>
      <c r="W295" s="41">
        <f t="shared" si="170"/>
        <v>264.79000000000002</v>
      </c>
      <c r="X295" s="41">
        <f t="shared" si="170"/>
        <v>264.79000000000002</v>
      </c>
      <c r="Y295" s="41">
        <f t="shared" si="170"/>
        <v>264.79000000000002</v>
      </c>
      <c r="Z295" s="41">
        <f t="shared" si="170"/>
        <v>264.79000000000002</v>
      </c>
      <c r="AA295" s="41">
        <f t="shared" si="170"/>
        <v>264.79000000000002</v>
      </c>
    </row>
    <row r="296" spans="1:27" ht="12.75" customHeight="1" collapsed="1" x14ac:dyDescent="0.2">
      <c r="A296" s="98" t="s">
        <v>1942</v>
      </c>
      <c r="B296" s="25" t="str">
        <f>"27"&amp;"."&amp;$B$800&amp;"."&amp;$B$801</f>
        <v>27.01.2024</v>
      </c>
      <c r="C296" s="88" t="s">
        <v>76</v>
      </c>
      <c r="D296" s="89">
        <f>ROUND(((D297+D298+D300+D299)/1000),5)</f>
        <v>3.5064099999999998</v>
      </c>
      <c r="E296" s="89">
        <f>ROUND(((E297+E298+E300+E299)/1000),5)</f>
        <v>3.4218899999999999</v>
      </c>
      <c r="F296" s="89">
        <f>ROUND(((F297+F298+F300+F299)/1000),5)</f>
        <v>3.3064200000000001</v>
      </c>
      <c r="G296" s="89">
        <f t="shared" ref="G296:AA296" si="171">ROUND(((G297+G298+G300+G299)/1000),5)</f>
        <v>3.2780200000000002</v>
      </c>
      <c r="H296" s="89">
        <f t="shared" si="171"/>
        <v>3.2962500000000001</v>
      </c>
      <c r="I296" s="89">
        <f t="shared" si="171"/>
        <v>3.3478500000000002</v>
      </c>
      <c r="J296" s="89">
        <f t="shared" si="171"/>
        <v>3.46129</v>
      </c>
      <c r="K296" s="89">
        <f t="shared" si="171"/>
        <v>3.6160299999999999</v>
      </c>
      <c r="L296" s="89">
        <f t="shared" si="171"/>
        <v>3.7893699999999999</v>
      </c>
      <c r="M296" s="89">
        <f t="shared" si="171"/>
        <v>3.9198599999999999</v>
      </c>
      <c r="N296" s="89">
        <f t="shared" si="171"/>
        <v>3.99993</v>
      </c>
      <c r="O296" s="89">
        <f t="shared" si="171"/>
        <v>3.9987699999999999</v>
      </c>
      <c r="P296" s="89">
        <f t="shared" si="171"/>
        <v>4.0065999999999997</v>
      </c>
      <c r="Q296" s="89">
        <f t="shared" si="171"/>
        <v>4.00352</v>
      </c>
      <c r="R296" s="89">
        <f t="shared" si="171"/>
        <v>4.0128700000000004</v>
      </c>
      <c r="S296" s="89">
        <f t="shared" si="171"/>
        <v>3.9238400000000002</v>
      </c>
      <c r="T296" s="89">
        <f t="shared" si="171"/>
        <v>4.1406599999999996</v>
      </c>
      <c r="U296" s="89">
        <f t="shared" si="171"/>
        <v>4.2496499999999999</v>
      </c>
      <c r="V296" s="89">
        <f t="shared" si="171"/>
        <v>4.2863100000000003</v>
      </c>
      <c r="W296" s="89">
        <f t="shared" si="171"/>
        <v>3.9278499999999998</v>
      </c>
      <c r="X296" s="89">
        <f t="shared" si="171"/>
        <v>3.9101699999999999</v>
      </c>
      <c r="Y296" s="89">
        <f t="shared" si="171"/>
        <v>3.7963</v>
      </c>
      <c r="Z296" s="89">
        <f t="shared" si="171"/>
        <v>3.6160600000000001</v>
      </c>
      <c r="AA296" s="89">
        <f t="shared" si="171"/>
        <v>3.4963000000000002</v>
      </c>
    </row>
    <row r="297" spans="1:27" ht="12.75" hidden="1" customHeight="1" outlineLevel="1" x14ac:dyDescent="0.2">
      <c r="A297" s="99" t="s">
        <v>1943</v>
      </c>
      <c r="B297" s="60" t="s">
        <v>238</v>
      </c>
      <c r="C297" s="40" t="s">
        <v>79</v>
      </c>
      <c r="D297" s="41">
        <v>1520.93</v>
      </c>
      <c r="E297" s="41">
        <v>1436.41</v>
      </c>
      <c r="F297" s="41">
        <v>1320.94</v>
      </c>
      <c r="G297" s="41">
        <v>1292.54</v>
      </c>
      <c r="H297" s="41">
        <v>1310.77</v>
      </c>
      <c r="I297" s="41">
        <v>1362.37</v>
      </c>
      <c r="J297" s="41">
        <v>1475.81</v>
      </c>
      <c r="K297" s="41">
        <v>1630.55</v>
      </c>
      <c r="L297" s="41">
        <v>1803.89</v>
      </c>
      <c r="M297" s="41">
        <v>1934.38</v>
      </c>
      <c r="N297" s="41">
        <v>2014.45</v>
      </c>
      <c r="O297" s="41">
        <v>2013.29</v>
      </c>
      <c r="P297" s="41">
        <v>2021.12</v>
      </c>
      <c r="Q297" s="41">
        <v>2018.04</v>
      </c>
      <c r="R297" s="41">
        <v>2027.39</v>
      </c>
      <c r="S297" s="41">
        <v>1938.36</v>
      </c>
      <c r="T297" s="41">
        <v>2155.1799999999998</v>
      </c>
      <c r="U297" s="41">
        <v>2264.17</v>
      </c>
      <c r="V297" s="41">
        <v>2300.83</v>
      </c>
      <c r="W297" s="41">
        <v>1942.37</v>
      </c>
      <c r="X297" s="41">
        <v>1924.69</v>
      </c>
      <c r="Y297" s="41">
        <v>1810.82</v>
      </c>
      <c r="Z297" s="41">
        <v>1630.58</v>
      </c>
      <c r="AA297" s="41">
        <v>1510.82</v>
      </c>
    </row>
    <row r="298" spans="1:27" ht="12.75" hidden="1" customHeight="1" outlineLevel="1" x14ac:dyDescent="0.2">
      <c r="A298" s="99" t="s">
        <v>1944</v>
      </c>
      <c r="B298" s="60" t="s">
        <v>90</v>
      </c>
      <c r="C298" s="40" t="s">
        <v>79</v>
      </c>
      <c r="D298" s="41">
        <f>$D$168</f>
        <v>1716.97</v>
      </c>
      <c r="E298" s="41">
        <f>$D$168</f>
        <v>1716.97</v>
      </c>
      <c r="F298" s="41">
        <f t="shared" ref="F298:AA298" si="172">$D$168</f>
        <v>1716.97</v>
      </c>
      <c r="G298" s="41">
        <f t="shared" si="172"/>
        <v>1716.97</v>
      </c>
      <c r="H298" s="41">
        <f t="shared" si="172"/>
        <v>1716.97</v>
      </c>
      <c r="I298" s="41">
        <f t="shared" si="172"/>
        <v>1716.97</v>
      </c>
      <c r="J298" s="41">
        <f t="shared" si="172"/>
        <v>1716.97</v>
      </c>
      <c r="K298" s="41">
        <f t="shared" si="172"/>
        <v>1716.97</v>
      </c>
      <c r="L298" s="41">
        <f t="shared" si="172"/>
        <v>1716.97</v>
      </c>
      <c r="M298" s="41">
        <f t="shared" si="172"/>
        <v>1716.97</v>
      </c>
      <c r="N298" s="41">
        <f t="shared" si="172"/>
        <v>1716.97</v>
      </c>
      <c r="O298" s="41">
        <f t="shared" si="172"/>
        <v>1716.97</v>
      </c>
      <c r="P298" s="41">
        <f t="shared" si="172"/>
        <v>1716.97</v>
      </c>
      <c r="Q298" s="41">
        <f t="shared" si="172"/>
        <v>1716.97</v>
      </c>
      <c r="R298" s="41">
        <f t="shared" si="172"/>
        <v>1716.97</v>
      </c>
      <c r="S298" s="41">
        <f t="shared" si="172"/>
        <v>1716.97</v>
      </c>
      <c r="T298" s="41">
        <f t="shared" si="172"/>
        <v>1716.97</v>
      </c>
      <c r="U298" s="41">
        <f t="shared" si="172"/>
        <v>1716.97</v>
      </c>
      <c r="V298" s="41">
        <f t="shared" si="172"/>
        <v>1716.97</v>
      </c>
      <c r="W298" s="41">
        <f t="shared" si="172"/>
        <v>1716.97</v>
      </c>
      <c r="X298" s="41">
        <f t="shared" si="172"/>
        <v>1716.97</v>
      </c>
      <c r="Y298" s="41">
        <f t="shared" si="172"/>
        <v>1716.97</v>
      </c>
      <c r="Z298" s="41">
        <f t="shared" si="172"/>
        <v>1716.97</v>
      </c>
      <c r="AA298" s="41">
        <f t="shared" si="172"/>
        <v>1716.97</v>
      </c>
    </row>
    <row r="299" spans="1:27" ht="12.75" hidden="1" customHeight="1" outlineLevel="1" x14ac:dyDescent="0.2">
      <c r="A299" s="99" t="s">
        <v>1945</v>
      </c>
      <c r="B299" s="60" t="s">
        <v>83</v>
      </c>
      <c r="C299" s="40" t="s">
        <v>79</v>
      </c>
      <c r="D299" s="41">
        <v>3.72</v>
      </c>
      <c r="E299" s="41">
        <v>3.72</v>
      </c>
      <c r="F299" s="41">
        <v>3.72</v>
      </c>
      <c r="G299" s="41">
        <v>3.72</v>
      </c>
      <c r="H299" s="41">
        <v>3.72</v>
      </c>
      <c r="I299" s="41">
        <v>3.72</v>
      </c>
      <c r="J299" s="41">
        <v>3.72</v>
      </c>
      <c r="K299" s="41">
        <v>3.72</v>
      </c>
      <c r="L299" s="41">
        <v>3.72</v>
      </c>
      <c r="M299" s="41">
        <v>3.72</v>
      </c>
      <c r="N299" s="41">
        <v>3.72</v>
      </c>
      <c r="O299" s="41">
        <v>3.72</v>
      </c>
      <c r="P299" s="41">
        <v>3.72</v>
      </c>
      <c r="Q299" s="41">
        <v>3.72</v>
      </c>
      <c r="R299" s="41">
        <v>3.72</v>
      </c>
      <c r="S299" s="41">
        <v>3.72</v>
      </c>
      <c r="T299" s="41">
        <v>3.72</v>
      </c>
      <c r="U299" s="41">
        <v>3.72</v>
      </c>
      <c r="V299" s="41">
        <v>3.72</v>
      </c>
      <c r="W299" s="41">
        <v>3.72</v>
      </c>
      <c r="X299" s="41">
        <v>3.72</v>
      </c>
      <c r="Y299" s="41">
        <v>3.72</v>
      </c>
      <c r="Z299" s="41">
        <v>3.72</v>
      </c>
      <c r="AA299" s="41">
        <v>3.72</v>
      </c>
    </row>
    <row r="300" spans="1:27" ht="12.75" hidden="1" customHeight="1" outlineLevel="1" x14ac:dyDescent="0.2">
      <c r="A300" s="99" t="s">
        <v>1946</v>
      </c>
      <c r="B300" s="60" t="s">
        <v>81</v>
      </c>
      <c r="C300" s="40" t="s">
        <v>79</v>
      </c>
      <c r="D300" s="41">
        <f>$D$11</f>
        <v>264.79000000000002</v>
      </c>
      <c r="E300" s="41">
        <f t="shared" ref="E300:AA300" si="173">$D$11</f>
        <v>264.79000000000002</v>
      </c>
      <c r="F300" s="41">
        <f t="shared" si="173"/>
        <v>264.79000000000002</v>
      </c>
      <c r="G300" s="41">
        <f t="shared" si="173"/>
        <v>264.79000000000002</v>
      </c>
      <c r="H300" s="41">
        <f t="shared" si="173"/>
        <v>264.79000000000002</v>
      </c>
      <c r="I300" s="41">
        <f t="shared" si="173"/>
        <v>264.79000000000002</v>
      </c>
      <c r="J300" s="41">
        <f t="shared" si="173"/>
        <v>264.79000000000002</v>
      </c>
      <c r="K300" s="41">
        <f t="shared" si="173"/>
        <v>264.79000000000002</v>
      </c>
      <c r="L300" s="41">
        <f t="shared" si="173"/>
        <v>264.79000000000002</v>
      </c>
      <c r="M300" s="41">
        <f t="shared" si="173"/>
        <v>264.79000000000002</v>
      </c>
      <c r="N300" s="41">
        <f t="shared" si="173"/>
        <v>264.79000000000002</v>
      </c>
      <c r="O300" s="41">
        <f t="shared" si="173"/>
        <v>264.79000000000002</v>
      </c>
      <c r="P300" s="41">
        <f t="shared" si="173"/>
        <v>264.79000000000002</v>
      </c>
      <c r="Q300" s="41">
        <f t="shared" si="173"/>
        <v>264.79000000000002</v>
      </c>
      <c r="R300" s="41">
        <f t="shared" si="173"/>
        <v>264.79000000000002</v>
      </c>
      <c r="S300" s="41">
        <f t="shared" si="173"/>
        <v>264.79000000000002</v>
      </c>
      <c r="T300" s="41">
        <f t="shared" si="173"/>
        <v>264.79000000000002</v>
      </c>
      <c r="U300" s="41">
        <f t="shared" si="173"/>
        <v>264.79000000000002</v>
      </c>
      <c r="V300" s="41">
        <f t="shared" si="173"/>
        <v>264.79000000000002</v>
      </c>
      <c r="W300" s="41">
        <f t="shared" si="173"/>
        <v>264.79000000000002</v>
      </c>
      <c r="X300" s="41">
        <f t="shared" si="173"/>
        <v>264.79000000000002</v>
      </c>
      <c r="Y300" s="41">
        <f t="shared" si="173"/>
        <v>264.79000000000002</v>
      </c>
      <c r="Z300" s="41">
        <f t="shared" si="173"/>
        <v>264.79000000000002</v>
      </c>
      <c r="AA300" s="41">
        <f t="shared" si="173"/>
        <v>264.79000000000002</v>
      </c>
    </row>
    <row r="301" spans="1:27" ht="12.75" customHeight="1" collapsed="1" x14ac:dyDescent="0.2">
      <c r="A301" s="98" t="s">
        <v>1947</v>
      </c>
      <c r="B301" s="25" t="str">
        <f>"28"&amp;"."&amp;$B$800&amp;"."&amp;$B$801</f>
        <v>28.01.2024</v>
      </c>
      <c r="C301" s="88" t="s">
        <v>76</v>
      </c>
      <c r="D301" s="89">
        <f>ROUND(((D302+D303+D305+D304)/1000),5)</f>
        <v>3.4326400000000001</v>
      </c>
      <c r="E301" s="89">
        <f>ROUND(((E302+E303+E305+E304)/1000),5)</f>
        <v>3.3336700000000001</v>
      </c>
      <c r="F301" s="89">
        <f>ROUND(((F302+F303+F305+F304)/1000),5)</f>
        <v>3.2357999999999998</v>
      </c>
      <c r="G301" s="89">
        <f t="shared" ref="G301:AA301" si="174">ROUND(((G302+G303+G305+G304)/1000),5)</f>
        <v>3.2274400000000001</v>
      </c>
      <c r="H301" s="89">
        <f t="shared" si="174"/>
        <v>3.23414</v>
      </c>
      <c r="I301" s="89">
        <f t="shared" si="174"/>
        <v>3.2435299999999998</v>
      </c>
      <c r="J301" s="89">
        <f t="shared" si="174"/>
        <v>3.3363499999999999</v>
      </c>
      <c r="K301" s="89">
        <f t="shared" si="174"/>
        <v>3.4842200000000001</v>
      </c>
      <c r="L301" s="89">
        <f t="shared" si="174"/>
        <v>3.6356299999999999</v>
      </c>
      <c r="M301" s="89">
        <f t="shared" si="174"/>
        <v>3.7709899999999998</v>
      </c>
      <c r="N301" s="89">
        <f t="shared" si="174"/>
        <v>3.8459400000000001</v>
      </c>
      <c r="O301" s="89">
        <f t="shared" si="174"/>
        <v>3.8694600000000001</v>
      </c>
      <c r="P301" s="89">
        <f t="shared" si="174"/>
        <v>3.8829600000000002</v>
      </c>
      <c r="Q301" s="89">
        <f t="shared" si="174"/>
        <v>3.8945799999999999</v>
      </c>
      <c r="R301" s="89">
        <f t="shared" si="174"/>
        <v>3.8531200000000001</v>
      </c>
      <c r="S301" s="89">
        <f t="shared" si="174"/>
        <v>3.84144</v>
      </c>
      <c r="T301" s="89">
        <f t="shared" si="174"/>
        <v>3.90171</v>
      </c>
      <c r="U301" s="89">
        <f t="shared" si="174"/>
        <v>3.9339300000000001</v>
      </c>
      <c r="V301" s="89">
        <f t="shared" si="174"/>
        <v>3.9299400000000002</v>
      </c>
      <c r="W301" s="89">
        <f t="shared" si="174"/>
        <v>3.9034399999999998</v>
      </c>
      <c r="X301" s="89">
        <f t="shared" si="174"/>
        <v>3.8816199999999998</v>
      </c>
      <c r="Y301" s="89">
        <f t="shared" si="174"/>
        <v>3.7692999999999999</v>
      </c>
      <c r="Z301" s="89">
        <f t="shared" si="174"/>
        <v>3.6107999999999998</v>
      </c>
      <c r="AA301" s="89">
        <f t="shared" si="174"/>
        <v>3.5017999999999998</v>
      </c>
    </row>
    <row r="302" spans="1:27" ht="12.75" hidden="1" customHeight="1" outlineLevel="1" x14ac:dyDescent="0.2">
      <c r="A302" s="99" t="s">
        <v>1948</v>
      </c>
      <c r="B302" s="60" t="s">
        <v>238</v>
      </c>
      <c r="C302" s="40" t="s">
        <v>79</v>
      </c>
      <c r="D302" s="41">
        <v>1447.16</v>
      </c>
      <c r="E302" s="41">
        <v>1348.19</v>
      </c>
      <c r="F302" s="41">
        <v>1250.32</v>
      </c>
      <c r="G302" s="41">
        <v>1241.96</v>
      </c>
      <c r="H302" s="41">
        <v>1248.6600000000001</v>
      </c>
      <c r="I302" s="41">
        <v>1258.05</v>
      </c>
      <c r="J302" s="41">
        <v>1350.87</v>
      </c>
      <c r="K302" s="41">
        <v>1498.74</v>
      </c>
      <c r="L302" s="41">
        <v>1650.15</v>
      </c>
      <c r="M302" s="41">
        <v>1785.51</v>
      </c>
      <c r="N302" s="41">
        <v>1860.46</v>
      </c>
      <c r="O302" s="41">
        <v>1883.98</v>
      </c>
      <c r="P302" s="41">
        <v>1897.48</v>
      </c>
      <c r="Q302" s="41">
        <v>1909.1</v>
      </c>
      <c r="R302" s="41">
        <v>1867.64</v>
      </c>
      <c r="S302" s="41">
        <v>1855.96</v>
      </c>
      <c r="T302" s="41">
        <v>1916.23</v>
      </c>
      <c r="U302" s="41">
        <v>1948.45</v>
      </c>
      <c r="V302" s="41">
        <v>1944.46</v>
      </c>
      <c r="W302" s="41">
        <v>1917.96</v>
      </c>
      <c r="X302" s="41">
        <v>1896.14</v>
      </c>
      <c r="Y302" s="41">
        <v>1783.82</v>
      </c>
      <c r="Z302" s="41">
        <v>1625.32</v>
      </c>
      <c r="AA302" s="41">
        <v>1516.32</v>
      </c>
    </row>
    <row r="303" spans="1:27" ht="12.75" hidden="1" customHeight="1" outlineLevel="1" x14ac:dyDescent="0.2">
      <c r="A303" s="99" t="s">
        <v>1949</v>
      </c>
      <c r="B303" s="60" t="s">
        <v>90</v>
      </c>
      <c r="C303" s="40" t="s">
        <v>79</v>
      </c>
      <c r="D303" s="41">
        <f>$D$168</f>
        <v>1716.97</v>
      </c>
      <c r="E303" s="41">
        <f>$D$168</f>
        <v>1716.97</v>
      </c>
      <c r="F303" s="41">
        <f t="shared" ref="F303:AA303" si="175">$D$168</f>
        <v>1716.97</v>
      </c>
      <c r="G303" s="41">
        <f t="shared" si="175"/>
        <v>1716.97</v>
      </c>
      <c r="H303" s="41">
        <f t="shared" si="175"/>
        <v>1716.97</v>
      </c>
      <c r="I303" s="41">
        <f t="shared" si="175"/>
        <v>1716.97</v>
      </c>
      <c r="J303" s="41">
        <f t="shared" si="175"/>
        <v>1716.97</v>
      </c>
      <c r="K303" s="41">
        <f t="shared" si="175"/>
        <v>1716.97</v>
      </c>
      <c r="L303" s="41">
        <f t="shared" si="175"/>
        <v>1716.97</v>
      </c>
      <c r="M303" s="41">
        <f t="shared" si="175"/>
        <v>1716.97</v>
      </c>
      <c r="N303" s="41">
        <f t="shared" si="175"/>
        <v>1716.97</v>
      </c>
      <c r="O303" s="41">
        <f t="shared" si="175"/>
        <v>1716.97</v>
      </c>
      <c r="P303" s="41">
        <f t="shared" si="175"/>
        <v>1716.97</v>
      </c>
      <c r="Q303" s="41">
        <f t="shared" si="175"/>
        <v>1716.97</v>
      </c>
      <c r="R303" s="41">
        <f t="shared" si="175"/>
        <v>1716.97</v>
      </c>
      <c r="S303" s="41">
        <f t="shared" si="175"/>
        <v>1716.97</v>
      </c>
      <c r="T303" s="41">
        <f t="shared" si="175"/>
        <v>1716.97</v>
      </c>
      <c r="U303" s="41">
        <f t="shared" si="175"/>
        <v>1716.97</v>
      </c>
      <c r="V303" s="41">
        <f t="shared" si="175"/>
        <v>1716.97</v>
      </c>
      <c r="W303" s="41">
        <f t="shared" si="175"/>
        <v>1716.97</v>
      </c>
      <c r="X303" s="41">
        <f t="shared" si="175"/>
        <v>1716.97</v>
      </c>
      <c r="Y303" s="41">
        <f t="shared" si="175"/>
        <v>1716.97</v>
      </c>
      <c r="Z303" s="41">
        <f t="shared" si="175"/>
        <v>1716.97</v>
      </c>
      <c r="AA303" s="41">
        <f t="shared" si="175"/>
        <v>1716.97</v>
      </c>
    </row>
    <row r="304" spans="1:27" ht="12.75" hidden="1" customHeight="1" outlineLevel="1" x14ac:dyDescent="0.2">
      <c r="A304" s="99" t="s">
        <v>1950</v>
      </c>
      <c r="B304" s="60" t="s">
        <v>83</v>
      </c>
      <c r="C304" s="40" t="s">
        <v>79</v>
      </c>
      <c r="D304" s="41">
        <v>3.72</v>
      </c>
      <c r="E304" s="41">
        <v>3.72</v>
      </c>
      <c r="F304" s="41">
        <v>3.72</v>
      </c>
      <c r="G304" s="41">
        <v>3.72</v>
      </c>
      <c r="H304" s="41">
        <v>3.72</v>
      </c>
      <c r="I304" s="41">
        <v>3.72</v>
      </c>
      <c r="J304" s="41">
        <v>3.72</v>
      </c>
      <c r="K304" s="41">
        <v>3.72</v>
      </c>
      <c r="L304" s="41">
        <v>3.72</v>
      </c>
      <c r="M304" s="41">
        <v>3.72</v>
      </c>
      <c r="N304" s="41">
        <v>3.72</v>
      </c>
      <c r="O304" s="41">
        <v>3.72</v>
      </c>
      <c r="P304" s="41">
        <v>3.72</v>
      </c>
      <c r="Q304" s="41">
        <v>3.72</v>
      </c>
      <c r="R304" s="41">
        <v>3.72</v>
      </c>
      <c r="S304" s="41">
        <v>3.72</v>
      </c>
      <c r="T304" s="41">
        <v>3.72</v>
      </c>
      <c r="U304" s="41">
        <v>3.72</v>
      </c>
      <c r="V304" s="41">
        <v>3.72</v>
      </c>
      <c r="W304" s="41">
        <v>3.72</v>
      </c>
      <c r="X304" s="41">
        <v>3.72</v>
      </c>
      <c r="Y304" s="41">
        <v>3.72</v>
      </c>
      <c r="Z304" s="41">
        <v>3.72</v>
      </c>
      <c r="AA304" s="41">
        <v>3.72</v>
      </c>
    </row>
    <row r="305" spans="1:27" ht="12.75" hidden="1" customHeight="1" outlineLevel="1" x14ac:dyDescent="0.2">
      <c r="A305" s="99" t="s">
        <v>1951</v>
      </c>
      <c r="B305" s="60" t="s">
        <v>81</v>
      </c>
      <c r="C305" s="40" t="s">
        <v>79</v>
      </c>
      <c r="D305" s="41">
        <f>$D$11</f>
        <v>264.79000000000002</v>
      </c>
      <c r="E305" s="41">
        <f t="shared" ref="E305:AA305" si="176">$D$11</f>
        <v>264.79000000000002</v>
      </c>
      <c r="F305" s="41">
        <f t="shared" si="176"/>
        <v>264.79000000000002</v>
      </c>
      <c r="G305" s="41">
        <f t="shared" si="176"/>
        <v>264.79000000000002</v>
      </c>
      <c r="H305" s="41">
        <f t="shared" si="176"/>
        <v>264.79000000000002</v>
      </c>
      <c r="I305" s="41">
        <f t="shared" si="176"/>
        <v>264.79000000000002</v>
      </c>
      <c r="J305" s="41">
        <f t="shared" si="176"/>
        <v>264.79000000000002</v>
      </c>
      <c r="K305" s="41">
        <f t="shared" si="176"/>
        <v>264.79000000000002</v>
      </c>
      <c r="L305" s="41">
        <f t="shared" si="176"/>
        <v>264.79000000000002</v>
      </c>
      <c r="M305" s="41">
        <f t="shared" si="176"/>
        <v>264.79000000000002</v>
      </c>
      <c r="N305" s="41">
        <f t="shared" si="176"/>
        <v>264.79000000000002</v>
      </c>
      <c r="O305" s="41">
        <f t="shared" si="176"/>
        <v>264.79000000000002</v>
      </c>
      <c r="P305" s="41">
        <f t="shared" si="176"/>
        <v>264.79000000000002</v>
      </c>
      <c r="Q305" s="41">
        <f t="shared" si="176"/>
        <v>264.79000000000002</v>
      </c>
      <c r="R305" s="41">
        <f t="shared" si="176"/>
        <v>264.79000000000002</v>
      </c>
      <c r="S305" s="41">
        <f t="shared" si="176"/>
        <v>264.79000000000002</v>
      </c>
      <c r="T305" s="41">
        <f t="shared" si="176"/>
        <v>264.79000000000002</v>
      </c>
      <c r="U305" s="41">
        <f t="shared" si="176"/>
        <v>264.79000000000002</v>
      </c>
      <c r="V305" s="41">
        <f t="shared" si="176"/>
        <v>264.79000000000002</v>
      </c>
      <c r="W305" s="41">
        <f t="shared" si="176"/>
        <v>264.79000000000002</v>
      </c>
      <c r="X305" s="41">
        <f t="shared" si="176"/>
        <v>264.79000000000002</v>
      </c>
      <c r="Y305" s="41">
        <f t="shared" si="176"/>
        <v>264.79000000000002</v>
      </c>
      <c r="Z305" s="41">
        <f t="shared" si="176"/>
        <v>264.79000000000002</v>
      </c>
      <c r="AA305" s="41">
        <f t="shared" si="176"/>
        <v>264.79000000000002</v>
      </c>
    </row>
    <row r="306" spans="1:27" ht="12.75" customHeight="1" collapsed="1" x14ac:dyDescent="0.2">
      <c r="A306" s="98" t="s">
        <v>1952</v>
      </c>
      <c r="B306" s="25" t="str">
        <f>"29"&amp;"."&amp;$B$800&amp;"."&amp;$B$801</f>
        <v>29.01.2024</v>
      </c>
      <c r="C306" s="88" t="s">
        <v>76</v>
      </c>
      <c r="D306" s="89">
        <f>ROUND(((D307+D308+D310+D309)/1000),5)</f>
        <v>3.2894899999999998</v>
      </c>
      <c r="E306" s="89">
        <f>ROUND(((E307+E308+E310+E309)/1000),5)</f>
        <v>3.2359200000000001</v>
      </c>
      <c r="F306" s="89">
        <f>ROUND(((F307+F308+F310+F309)/1000),5)</f>
        <v>3.20044</v>
      </c>
      <c r="G306" s="89">
        <f t="shared" ref="G306:AA306" si="177">ROUND(((G307+G308+G310+G309)/1000),5)</f>
        <v>3.1882600000000001</v>
      </c>
      <c r="H306" s="89">
        <f t="shared" si="177"/>
        <v>3.2077499999999999</v>
      </c>
      <c r="I306" s="89">
        <f t="shared" si="177"/>
        <v>3.3186599999999999</v>
      </c>
      <c r="J306" s="89">
        <f t="shared" si="177"/>
        <v>3.4766499999999998</v>
      </c>
      <c r="K306" s="89">
        <f t="shared" si="177"/>
        <v>3.7717299999999998</v>
      </c>
      <c r="L306" s="89">
        <f t="shared" si="177"/>
        <v>4.0090000000000003</v>
      </c>
      <c r="M306" s="89">
        <f t="shared" si="177"/>
        <v>3.9618500000000001</v>
      </c>
      <c r="N306" s="89">
        <f t="shared" si="177"/>
        <v>3.9616600000000002</v>
      </c>
      <c r="O306" s="89">
        <f t="shared" si="177"/>
        <v>4.0517000000000003</v>
      </c>
      <c r="P306" s="89">
        <f t="shared" si="177"/>
        <v>4.0458800000000004</v>
      </c>
      <c r="Q306" s="89">
        <f t="shared" si="177"/>
        <v>4.0514099999999997</v>
      </c>
      <c r="R306" s="89">
        <f t="shared" si="177"/>
        <v>4.05063</v>
      </c>
      <c r="S306" s="89">
        <f t="shared" si="177"/>
        <v>4.03355</v>
      </c>
      <c r="T306" s="89">
        <f t="shared" si="177"/>
        <v>3.9141599999999999</v>
      </c>
      <c r="U306" s="89">
        <f t="shared" si="177"/>
        <v>3.9346299999999998</v>
      </c>
      <c r="V306" s="89">
        <f t="shared" si="177"/>
        <v>3.9340600000000001</v>
      </c>
      <c r="W306" s="89">
        <f t="shared" si="177"/>
        <v>4.0279800000000003</v>
      </c>
      <c r="X306" s="89">
        <f t="shared" si="177"/>
        <v>3.9068499999999999</v>
      </c>
      <c r="Y306" s="89">
        <f t="shared" si="177"/>
        <v>3.7775400000000001</v>
      </c>
      <c r="Z306" s="89">
        <f t="shared" si="177"/>
        <v>3.4915600000000002</v>
      </c>
      <c r="AA306" s="89">
        <f t="shared" si="177"/>
        <v>3.4411499999999999</v>
      </c>
    </row>
    <row r="307" spans="1:27" ht="12.75" hidden="1" customHeight="1" outlineLevel="1" x14ac:dyDescent="0.2">
      <c r="A307" s="99" t="s">
        <v>1953</v>
      </c>
      <c r="B307" s="60" t="s">
        <v>238</v>
      </c>
      <c r="C307" s="40" t="s">
        <v>79</v>
      </c>
      <c r="D307" s="41">
        <v>1304.01</v>
      </c>
      <c r="E307" s="41">
        <v>1250.44</v>
      </c>
      <c r="F307" s="41">
        <v>1214.96</v>
      </c>
      <c r="G307" s="41">
        <v>1202.78</v>
      </c>
      <c r="H307" s="41">
        <v>1222.27</v>
      </c>
      <c r="I307" s="41">
        <v>1333.18</v>
      </c>
      <c r="J307" s="41">
        <v>1491.17</v>
      </c>
      <c r="K307" s="41">
        <v>1786.25</v>
      </c>
      <c r="L307" s="41">
        <v>2023.52</v>
      </c>
      <c r="M307" s="41">
        <v>1976.37</v>
      </c>
      <c r="N307" s="41">
        <v>1976.18</v>
      </c>
      <c r="O307" s="41">
        <v>2066.2199999999998</v>
      </c>
      <c r="P307" s="41">
        <v>2060.4</v>
      </c>
      <c r="Q307" s="41">
        <v>2065.9299999999998</v>
      </c>
      <c r="R307" s="41">
        <v>2065.15</v>
      </c>
      <c r="S307" s="41">
        <v>2048.0700000000002</v>
      </c>
      <c r="T307" s="41">
        <v>1928.68</v>
      </c>
      <c r="U307" s="41">
        <v>1949.15</v>
      </c>
      <c r="V307" s="41">
        <v>1948.58</v>
      </c>
      <c r="W307" s="41">
        <v>2042.5</v>
      </c>
      <c r="X307" s="41">
        <v>1921.37</v>
      </c>
      <c r="Y307" s="41">
        <v>1792.06</v>
      </c>
      <c r="Z307" s="41">
        <v>1506.08</v>
      </c>
      <c r="AA307" s="41">
        <v>1455.67</v>
      </c>
    </row>
    <row r="308" spans="1:27" ht="12.75" hidden="1" customHeight="1" outlineLevel="1" x14ac:dyDescent="0.2">
      <c r="A308" s="99" t="s">
        <v>1954</v>
      </c>
      <c r="B308" s="60" t="s">
        <v>90</v>
      </c>
      <c r="C308" s="40" t="s">
        <v>79</v>
      </c>
      <c r="D308" s="41">
        <f>$D$168</f>
        <v>1716.97</v>
      </c>
      <c r="E308" s="41">
        <f>$D$168</f>
        <v>1716.97</v>
      </c>
      <c r="F308" s="41">
        <f t="shared" ref="F308:AA308" si="178">$D$168</f>
        <v>1716.97</v>
      </c>
      <c r="G308" s="41">
        <f t="shared" si="178"/>
        <v>1716.97</v>
      </c>
      <c r="H308" s="41">
        <f t="shared" si="178"/>
        <v>1716.97</v>
      </c>
      <c r="I308" s="41">
        <f t="shared" si="178"/>
        <v>1716.97</v>
      </c>
      <c r="J308" s="41">
        <f t="shared" si="178"/>
        <v>1716.97</v>
      </c>
      <c r="K308" s="41">
        <f t="shared" si="178"/>
        <v>1716.97</v>
      </c>
      <c r="L308" s="41">
        <f t="shared" si="178"/>
        <v>1716.97</v>
      </c>
      <c r="M308" s="41">
        <f t="shared" si="178"/>
        <v>1716.97</v>
      </c>
      <c r="N308" s="41">
        <f t="shared" si="178"/>
        <v>1716.97</v>
      </c>
      <c r="O308" s="41">
        <f t="shared" si="178"/>
        <v>1716.97</v>
      </c>
      <c r="P308" s="41">
        <f t="shared" si="178"/>
        <v>1716.97</v>
      </c>
      <c r="Q308" s="41">
        <f t="shared" si="178"/>
        <v>1716.97</v>
      </c>
      <c r="R308" s="41">
        <f t="shared" si="178"/>
        <v>1716.97</v>
      </c>
      <c r="S308" s="41">
        <f t="shared" si="178"/>
        <v>1716.97</v>
      </c>
      <c r="T308" s="41">
        <f t="shared" si="178"/>
        <v>1716.97</v>
      </c>
      <c r="U308" s="41">
        <f t="shared" si="178"/>
        <v>1716.97</v>
      </c>
      <c r="V308" s="41">
        <f t="shared" si="178"/>
        <v>1716.97</v>
      </c>
      <c r="W308" s="41">
        <f t="shared" si="178"/>
        <v>1716.97</v>
      </c>
      <c r="X308" s="41">
        <f t="shared" si="178"/>
        <v>1716.97</v>
      </c>
      <c r="Y308" s="41">
        <f t="shared" si="178"/>
        <v>1716.97</v>
      </c>
      <c r="Z308" s="41">
        <f t="shared" si="178"/>
        <v>1716.97</v>
      </c>
      <c r="AA308" s="41">
        <f t="shared" si="178"/>
        <v>1716.97</v>
      </c>
    </row>
    <row r="309" spans="1:27" ht="12.75" hidden="1" customHeight="1" outlineLevel="1" x14ac:dyDescent="0.2">
      <c r="A309" s="99" t="s">
        <v>1955</v>
      </c>
      <c r="B309" s="60" t="s">
        <v>83</v>
      </c>
      <c r="C309" s="40" t="s">
        <v>79</v>
      </c>
      <c r="D309" s="41">
        <v>3.72</v>
      </c>
      <c r="E309" s="41">
        <v>3.72</v>
      </c>
      <c r="F309" s="41">
        <v>3.72</v>
      </c>
      <c r="G309" s="41">
        <v>3.72</v>
      </c>
      <c r="H309" s="41">
        <v>3.72</v>
      </c>
      <c r="I309" s="41">
        <v>3.72</v>
      </c>
      <c r="J309" s="41">
        <v>3.72</v>
      </c>
      <c r="K309" s="41">
        <v>3.72</v>
      </c>
      <c r="L309" s="41">
        <v>3.72</v>
      </c>
      <c r="M309" s="41">
        <v>3.72</v>
      </c>
      <c r="N309" s="41">
        <v>3.72</v>
      </c>
      <c r="O309" s="41">
        <v>3.72</v>
      </c>
      <c r="P309" s="41">
        <v>3.72</v>
      </c>
      <c r="Q309" s="41">
        <v>3.72</v>
      </c>
      <c r="R309" s="41">
        <v>3.72</v>
      </c>
      <c r="S309" s="41">
        <v>3.72</v>
      </c>
      <c r="T309" s="41">
        <v>3.72</v>
      </c>
      <c r="U309" s="41">
        <v>3.72</v>
      </c>
      <c r="V309" s="41">
        <v>3.72</v>
      </c>
      <c r="W309" s="41">
        <v>3.72</v>
      </c>
      <c r="X309" s="41">
        <v>3.72</v>
      </c>
      <c r="Y309" s="41">
        <v>3.72</v>
      </c>
      <c r="Z309" s="41">
        <v>3.72</v>
      </c>
      <c r="AA309" s="41">
        <v>3.72</v>
      </c>
    </row>
    <row r="310" spans="1:27" ht="12.75" hidden="1" customHeight="1" outlineLevel="1" x14ac:dyDescent="0.2">
      <c r="A310" s="99" t="s">
        <v>1956</v>
      </c>
      <c r="B310" s="60" t="s">
        <v>81</v>
      </c>
      <c r="C310" s="40" t="s">
        <v>79</v>
      </c>
      <c r="D310" s="41">
        <f>$D$11</f>
        <v>264.79000000000002</v>
      </c>
      <c r="E310" s="41">
        <f t="shared" ref="E310:AA310" si="179">$D$11</f>
        <v>264.79000000000002</v>
      </c>
      <c r="F310" s="41">
        <f t="shared" si="179"/>
        <v>264.79000000000002</v>
      </c>
      <c r="G310" s="41">
        <f t="shared" si="179"/>
        <v>264.79000000000002</v>
      </c>
      <c r="H310" s="41">
        <f t="shared" si="179"/>
        <v>264.79000000000002</v>
      </c>
      <c r="I310" s="41">
        <f t="shared" si="179"/>
        <v>264.79000000000002</v>
      </c>
      <c r="J310" s="41">
        <f t="shared" si="179"/>
        <v>264.79000000000002</v>
      </c>
      <c r="K310" s="41">
        <f t="shared" si="179"/>
        <v>264.79000000000002</v>
      </c>
      <c r="L310" s="41">
        <f t="shared" si="179"/>
        <v>264.79000000000002</v>
      </c>
      <c r="M310" s="41">
        <f t="shared" si="179"/>
        <v>264.79000000000002</v>
      </c>
      <c r="N310" s="41">
        <f t="shared" si="179"/>
        <v>264.79000000000002</v>
      </c>
      <c r="O310" s="41">
        <f t="shared" si="179"/>
        <v>264.79000000000002</v>
      </c>
      <c r="P310" s="41">
        <f t="shared" si="179"/>
        <v>264.79000000000002</v>
      </c>
      <c r="Q310" s="41">
        <f t="shared" si="179"/>
        <v>264.79000000000002</v>
      </c>
      <c r="R310" s="41">
        <f t="shared" si="179"/>
        <v>264.79000000000002</v>
      </c>
      <c r="S310" s="41">
        <f t="shared" si="179"/>
        <v>264.79000000000002</v>
      </c>
      <c r="T310" s="41">
        <f t="shared" si="179"/>
        <v>264.79000000000002</v>
      </c>
      <c r="U310" s="41">
        <f t="shared" si="179"/>
        <v>264.79000000000002</v>
      </c>
      <c r="V310" s="41">
        <f t="shared" si="179"/>
        <v>264.79000000000002</v>
      </c>
      <c r="W310" s="41">
        <f t="shared" si="179"/>
        <v>264.79000000000002</v>
      </c>
      <c r="X310" s="41">
        <f t="shared" si="179"/>
        <v>264.79000000000002</v>
      </c>
      <c r="Y310" s="41">
        <f t="shared" si="179"/>
        <v>264.79000000000002</v>
      </c>
      <c r="Z310" s="41">
        <f t="shared" si="179"/>
        <v>264.79000000000002</v>
      </c>
      <c r="AA310" s="41">
        <f t="shared" si="179"/>
        <v>264.79000000000002</v>
      </c>
    </row>
    <row r="311" spans="1:27" ht="12.75" customHeight="1" collapsed="1" x14ac:dyDescent="0.2">
      <c r="A311" s="98" t="s">
        <v>1957</v>
      </c>
      <c r="B311" s="25" t="str">
        <f>"30"&amp;"."&amp;$B$800&amp;"."&amp;$B$801</f>
        <v>30.01.2024</v>
      </c>
      <c r="C311" s="88" t="s">
        <v>76</v>
      </c>
      <c r="D311" s="89">
        <f>ROUND(((D312+D313+D315+D314)/1000),5)</f>
        <v>3.3143500000000001</v>
      </c>
      <c r="E311" s="89">
        <f>ROUND(((E312+E313+E315+E314)/1000),5)</f>
        <v>3.2351299999999998</v>
      </c>
      <c r="F311" s="89">
        <f>ROUND(((F312+F313+F315+F314)/1000),5)</f>
        <v>3.2043499999999998</v>
      </c>
      <c r="G311" s="89">
        <f t="shared" ref="G311:AA311" si="180">ROUND(((G312+G313+G315+G314)/1000),5)</f>
        <v>3.1961599999999999</v>
      </c>
      <c r="H311" s="89">
        <f t="shared" si="180"/>
        <v>3.2353800000000001</v>
      </c>
      <c r="I311" s="89">
        <f t="shared" si="180"/>
        <v>3.3772199999999999</v>
      </c>
      <c r="J311" s="89">
        <f t="shared" si="180"/>
        <v>3.5860400000000001</v>
      </c>
      <c r="K311" s="89">
        <f t="shared" si="180"/>
        <v>3.7987899999999999</v>
      </c>
      <c r="L311" s="89">
        <f t="shared" si="180"/>
        <v>4.0084099999999996</v>
      </c>
      <c r="M311" s="89">
        <f t="shared" si="180"/>
        <v>4.0246599999999999</v>
      </c>
      <c r="N311" s="89">
        <f t="shared" si="180"/>
        <v>4.0312799999999998</v>
      </c>
      <c r="O311" s="89">
        <f t="shared" si="180"/>
        <v>4.0731099999999998</v>
      </c>
      <c r="P311" s="89">
        <f t="shared" si="180"/>
        <v>4.06081</v>
      </c>
      <c r="Q311" s="89">
        <f t="shared" si="180"/>
        <v>4.0672899999999998</v>
      </c>
      <c r="R311" s="89">
        <f t="shared" si="180"/>
        <v>4.0754900000000003</v>
      </c>
      <c r="S311" s="89">
        <f t="shared" si="180"/>
        <v>4.0437200000000004</v>
      </c>
      <c r="T311" s="89">
        <f t="shared" si="180"/>
        <v>4.0266700000000002</v>
      </c>
      <c r="U311" s="89">
        <f t="shared" si="180"/>
        <v>4.0309100000000004</v>
      </c>
      <c r="V311" s="89">
        <f t="shared" si="180"/>
        <v>3.99905</v>
      </c>
      <c r="W311" s="89">
        <f t="shared" si="180"/>
        <v>4.03512</v>
      </c>
      <c r="X311" s="89">
        <f t="shared" si="180"/>
        <v>3.8574000000000002</v>
      </c>
      <c r="Y311" s="89">
        <f t="shared" si="180"/>
        <v>3.7892899999999998</v>
      </c>
      <c r="Z311" s="89">
        <f t="shared" si="180"/>
        <v>3.5215000000000001</v>
      </c>
      <c r="AA311" s="89">
        <f t="shared" si="180"/>
        <v>3.4485700000000001</v>
      </c>
    </row>
    <row r="312" spans="1:27" ht="12.75" hidden="1" customHeight="1" outlineLevel="1" x14ac:dyDescent="0.2">
      <c r="A312" s="99" t="s">
        <v>1958</v>
      </c>
      <c r="B312" s="60" t="s">
        <v>238</v>
      </c>
      <c r="C312" s="40" t="s">
        <v>79</v>
      </c>
      <c r="D312" s="41">
        <v>1328.87</v>
      </c>
      <c r="E312" s="41">
        <v>1249.6500000000001</v>
      </c>
      <c r="F312" s="41">
        <v>1218.8699999999999</v>
      </c>
      <c r="G312" s="41">
        <v>1210.68</v>
      </c>
      <c r="H312" s="41">
        <v>1249.9000000000001</v>
      </c>
      <c r="I312" s="41">
        <v>1391.74</v>
      </c>
      <c r="J312" s="41">
        <v>1600.56</v>
      </c>
      <c r="K312" s="41">
        <v>1813.31</v>
      </c>
      <c r="L312" s="41">
        <v>2022.93</v>
      </c>
      <c r="M312" s="41">
        <v>2039.18</v>
      </c>
      <c r="N312" s="41">
        <v>2045.8</v>
      </c>
      <c r="O312" s="41">
        <v>2087.63</v>
      </c>
      <c r="P312" s="41">
        <v>2075.33</v>
      </c>
      <c r="Q312" s="41">
        <v>2081.81</v>
      </c>
      <c r="R312" s="41">
        <v>2090.0100000000002</v>
      </c>
      <c r="S312" s="41">
        <v>2058.2399999999998</v>
      </c>
      <c r="T312" s="41">
        <v>2041.19</v>
      </c>
      <c r="U312" s="41">
        <v>2045.43</v>
      </c>
      <c r="V312" s="41">
        <v>2013.57</v>
      </c>
      <c r="W312" s="41">
        <v>2049.64</v>
      </c>
      <c r="X312" s="41">
        <v>1871.92</v>
      </c>
      <c r="Y312" s="41">
        <v>1803.81</v>
      </c>
      <c r="Z312" s="41">
        <v>1536.02</v>
      </c>
      <c r="AA312" s="41">
        <v>1463.09</v>
      </c>
    </row>
    <row r="313" spans="1:27" ht="12.75" hidden="1" customHeight="1" outlineLevel="1" x14ac:dyDescent="0.2">
      <c r="A313" s="99" t="s">
        <v>1959</v>
      </c>
      <c r="B313" s="60" t="s">
        <v>90</v>
      </c>
      <c r="C313" s="40" t="s">
        <v>79</v>
      </c>
      <c r="D313" s="41">
        <f>$D$168</f>
        <v>1716.97</v>
      </c>
      <c r="E313" s="41">
        <f>$D$168</f>
        <v>1716.97</v>
      </c>
      <c r="F313" s="41">
        <f t="shared" ref="F313:AA313" si="181">$D$168</f>
        <v>1716.97</v>
      </c>
      <c r="G313" s="41">
        <f t="shared" si="181"/>
        <v>1716.97</v>
      </c>
      <c r="H313" s="41">
        <f t="shared" si="181"/>
        <v>1716.97</v>
      </c>
      <c r="I313" s="41">
        <f t="shared" si="181"/>
        <v>1716.97</v>
      </c>
      <c r="J313" s="41">
        <f t="shared" si="181"/>
        <v>1716.97</v>
      </c>
      <c r="K313" s="41">
        <f t="shared" si="181"/>
        <v>1716.97</v>
      </c>
      <c r="L313" s="41">
        <f t="shared" si="181"/>
        <v>1716.97</v>
      </c>
      <c r="M313" s="41">
        <f t="shared" si="181"/>
        <v>1716.97</v>
      </c>
      <c r="N313" s="41">
        <f t="shared" si="181"/>
        <v>1716.97</v>
      </c>
      <c r="O313" s="41">
        <f t="shared" si="181"/>
        <v>1716.97</v>
      </c>
      <c r="P313" s="41">
        <f t="shared" si="181"/>
        <v>1716.97</v>
      </c>
      <c r="Q313" s="41">
        <f t="shared" si="181"/>
        <v>1716.97</v>
      </c>
      <c r="R313" s="41">
        <f t="shared" si="181"/>
        <v>1716.97</v>
      </c>
      <c r="S313" s="41">
        <f t="shared" si="181"/>
        <v>1716.97</v>
      </c>
      <c r="T313" s="41">
        <f t="shared" si="181"/>
        <v>1716.97</v>
      </c>
      <c r="U313" s="41">
        <f t="shared" si="181"/>
        <v>1716.97</v>
      </c>
      <c r="V313" s="41">
        <f t="shared" si="181"/>
        <v>1716.97</v>
      </c>
      <c r="W313" s="41">
        <f t="shared" si="181"/>
        <v>1716.97</v>
      </c>
      <c r="X313" s="41">
        <f t="shared" si="181"/>
        <v>1716.97</v>
      </c>
      <c r="Y313" s="41">
        <f t="shared" si="181"/>
        <v>1716.97</v>
      </c>
      <c r="Z313" s="41">
        <f t="shared" si="181"/>
        <v>1716.97</v>
      </c>
      <c r="AA313" s="41">
        <f t="shared" si="181"/>
        <v>1716.97</v>
      </c>
    </row>
    <row r="314" spans="1:27" ht="12.75" hidden="1" customHeight="1" outlineLevel="1" x14ac:dyDescent="0.2">
      <c r="A314" s="99" t="s">
        <v>1960</v>
      </c>
      <c r="B314" s="60" t="s">
        <v>83</v>
      </c>
      <c r="C314" s="40" t="s">
        <v>79</v>
      </c>
      <c r="D314" s="41">
        <v>3.72</v>
      </c>
      <c r="E314" s="41">
        <v>3.72</v>
      </c>
      <c r="F314" s="41">
        <v>3.72</v>
      </c>
      <c r="G314" s="41">
        <v>3.72</v>
      </c>
      <c r="H314" s="41">
        <v>3.72</v>
      </c>
      <c r="I314" s="41">
        <v>3.72</v>
      </c>
      <c r="J314" s="41">
        <v>3.72</v>
      </c>
      <c r="K314" s="41">
        <v>3.72</v>
      </c>
      <c r="L314" s="41">
        <v>3.72</v>
      </c>
      <c r="M314" s="41">
        <v>3.72</v>
      </c>
      <c r="N314" s="41">
        <v>3.72</v>
      </c>
      <c r="O314" s="41">
        <v>3.72</v>
      </c>
      <c r="P314" s="41">
        <v>3.72</v>
      </c>
      <c r="Q314" s="41">
        <v>3.72</v>
      </c>
      <c r="R314" s="41">
        <v>3.72</v>
      </c>
      <c r="S314" s="41">
        <v>3.72</v>
      </c>
      <c r="T314" s="41">
        <v>3.72</v>
      </c>
      <c r="U314" s="41">
        <v>3.72</v>
      </c>
      <c r="V314" s="41">
        <v>3.72</v>
      </c>
      <c r="W314" s="41">
        <v>3.72</v>
      </c>
      <c r="X314" s="41">
        <v>3.72</v>
      </c>
      <c r="Y314" s="41">
        <v>3.72</v>
      </c>
      <c r="Z314" s="41">
        <v>3.72</v>
      </c>
      <c r="AA314" s="41">
        <v>3.72</v>
      </c>
    </row>
    <row r="315" spans="1:27" ht="12.75" hidden="1" customHeight="1" outlineLevel="1" x14ac:dyDescent="0.2">
      <c r="A315" s="99" t="s">
        <v>1961</v>
      </c>
      <c r="B315" s="60" t="s">
        <v>81</v>
      </c>
      <c r="C315" s="40" t="s">
        <v>79</v>
      </c>
      <c r="D315" s="41">
        <f>$D$11</f>
        <v>264.79000000000002</v>
      </c>
      <c r="E315" s="41">
        <f t="shared" ref="E315:AA315" si="182">$D$11</f>
        <v>264.79000000000002</v>
      </c>
      <c r="F315" s="41">
        <f t="shared" si="182"/>
        <v>264.79000000000002</v>
      </c>
      <c r="G315" s="41">
        <f t="shared" si="182"/>
        <v>264.79000000000002</v>
      </c>
      <c r="H315" s="41">
        <f t="shared" si="182"/>
        <v>264.79000000000002</v>
      </c>
      <c r="I315" s="41">
        <f t="shared" si="182"/>
        <v>264.79000000000002</v>
      </c>
      <c r="J315" s="41">
        <f t="shared" si="182"/>
        <v>264.79000000000002</v>
      </c>
      <c r="K315" s="41">
        <f t="shared" si="182"/>
        <v>264.79000000000002</v>
      </c>
      <c r="L315" s="41">
        <f t="shared" si="182"/>
        <v>264.79000000000002</v>
      </c>
      <c r="M315" s="41">
        <f t="shared" si="182"/>
        <v>264.79000000000002</v>
      </c>
      <c r="N315" s="41">
        <f t="shared" si="182"/>
        <v>264.79000000000002</v>
      </c>
      <c r="O315" s="41">
        <f t="shared" si="182"/>
        <v>264.79000000000002</v>
      </c>
      <c r="P315" s="41">
        <f t="shared" si="182"/>
        <v>264.79000000000002</v>
      </c>
      <c r="Q315" s="41">
        <f t="shared" si="182"/>
        <v>264.79000000000002</v>
      </c>
      <c r="R315" s="41">
        <f t="shared" si="182"/>
        <v>264.79000000000002</v>
      </c>
      <c r="S315" s="41">
        <f t="shared" si="182"/>
        <v>264.79000000000002</v>
      </c>
      <c r="T315" s="41">
        <f t="shared" si="182"/>
        <v>264.79000000000002</v>
      </c>
      <c r="U315" s="41">
        <f t="shared" si="182"/>
        <v>264.79000000000002</v>
      </c>
      <c r="V315" s="41">
        <f t="shared" si="182"/>
        <v>264.79000000000002</v>
      </c>
      <c r="W315" s="41">
        <f t="shared" si="182"/>
        <v>264.79000000000002</v>
      </c>
      <c r="X315" s="41">
        <f t="shared" si="182"/>
        <v>264.79000000000002</v>
      </c>
      <c r="Y315" s="41">
        <f t="shared" si="182"/>
        <v>264.79000000000002</v>
      </c>
      <c r="Z315" s="41">
        <f t="shared" si="182"/>
        <v>264.79000000000002</v>
      </c>
      <c r="AA315" s="41">
        <f t="shared" si="182"/>
        <v>264.79000000000002</v>
      </c>
    </row>
    <row r="316" spans="1:27" ht="12.75" customHeight="1" collapsed="1" x14ac:dyDescent="0.2">
      <c r="A316" s="98" t="s">
        <v>1962</v>
      </c>
      <c r="B316" s="25" t="str">
        <f>"31"&amp;"."&amp;$B$800&amp;"."&amp;$B$801</f>
        <v>31.01.2024</v>
      </c>
      <c r="C316" s="88" t="s">
        <v>76</v>
      </c>
      <c r="D316" s="89">
        <f>ROUND(((D317+D318+D320+D319)/1000),5)</f>
        <v>3.2502499999999999</v>
      </c>
      <c r="E316" s="89">
        <f>ROUND(((E317+E318+E320+E319)/1000),5)</f>
        <v>3.1907100000000002</v>
      </c>
      <c r="F316" s="89">
        <f>ROUND(((F317+F318+F320+F319)/1000),5)</f>
        <v>3.1532100000000001</v>
      </c>
      <c r="G316" s="89">
        <f t="shared" ref="G316:AA316" si="183">ROUND(((G317+G318+G320+G319)/1000),5)</f>
        <v>3.1593</v>
      </c>
      <c r="H316" s="89">
        <f t="shared" si="183"/>
        <v>3.2298200000000001</v>
      </c>
      <c r="I316" s="89">
        <f t="shared" si="183"/>
        <v>3.3925900000000002</v>
      </c>
      <c r="J316" s="89">
        <f t="shared" si="183"/>
        <v>3.6437599999999999</v>
      </c>
      <c r="K316" s="89">
        <f t="shared" si="183"/>
        <v>3.8120799999999999</v>
      </c>
      <c r="L316" s="89">
        <f t="shared" si="183"/>
        <v>4.0249800000000002</v>
      </c>
      <c r="M316" s="89">
        <f t="shared" si="183"/>
        <v>4.1116200000000003</v>
      </c>
      <c r="N316" s="89">
        <f t="shared" si="183"/>
        <v>4.1523700000000003</v>
      </c>
      <c r="O316" s="89">
        <f t="shared" si="183"/>
        <v>4.2054600000000004</v>
      </c>
      <c r="P316" s="89">
        <f t="shared" si="183"/>
        <v>4.1539099999999998</v>
      </c>
      <c r="Q316" s="89">
        <f t="shared" si="183"/>
        <v>4.16038</v>
      </c>
      <c r="R316" s="89">
        <f t="shared" si="183"/>
        <v>4.1448999999999998</v>
      </c>
      <c r="S316" s="89">
        <f t="shared" si="183"/>
        <v>4.1097099999999998</v>
      </c>
      <c r="T316" s="89">
        <f t="shared" si="183"/>
        <v>4.0714300000000003</v>
      </c>
      <c r="U316" s="89">
        <f t="shared" si="183"/>
        <v>4.12256</v>
      </c>
      <c r="V316" s="89">
        <f t="shared" si="183"/>
        <v>4.1119700000000003</v>
      </c>
      <c r="W316" s="89">
        <f t="shared" si="183"/>
        <v>4.1118800000000002</v>
      </c>
      <c r="X316" s="89">
        <f t="shared" si="183"/>
        <v>4.0060399999999996</v>
      </c>
      <c r="Y316" s="89">
        <f t="shared" si="183"/>
        <v>3.86991</v>
      </c>
      <c r="Z316" s="89">
        <f t="shared" si="183"/>
        <v>3.77684</v>
      </c>
      <c r="AA316" s="89">
        <f t="shared" si="183"/>
        <v>3.5669900000000001</v>
      </c>
    </row>
    <row r="317" spans="1:27" ht="12.75" hidden="1" customHeight="1" outlineLevel="1" x14ac:dyDescent="0.2">
      <c r="A317" s="99" t="s">
        <v>1963</v>
      </c>
      <c r="B317" s="60" t="s">
        <v>238</v>
      </c>
      <c r="C317" s="40" t="s">
        <v>79</v>
      </c>
      <c r="D317" s="41">
        <v>1264.77</v>
      </c>
      <c r="E317" s="41">
        <v>1205.23</v>
      </c>
      <c r="F317" s="41">
        <v>1167.73</v>
      </c>
      <c r="G317" s="41">
        <v>1173.82</v>
      </c>
      <c r="H317" s="41">
        <v>1244.3399999999999</v>
      </c>
      <c r="I317" s="41">
        <v>1407.11</v>
      </c>
      <c r="J317" s="41">
        <v>1658.28</v>
      </c>
      <c r="K317" s="41">
        <v>1826.6</v>
      </c>
      <c r="L317" s="41">
        <v>2039.5</v>
      </c>
      <c r="M317" s="41">
        <v>2126.14</v>
      </c>
      <c r="N317" s="41">
        <v>2166.89</v>
      </c>
      <c r="O317" s="41">
        <v>2219.98</v>
      </c>
      <c r="P317" s="41">
        <v>2168.4299999999998</v>
      </c>
      <c r="Q317" s="41">
        <v>2174.9</v>
      </c>
      <c r="R317" s="41">
        <v>2159.42</v>
      </c>
      <c r="S317" s="41">
        <v>2124.23</v>
      </c>
      <c r="T317" s="41">
        <v>2085.9499999999998</v>
      </c>
      <c r="U317" s="41">
        <v>2137.08</v>
      </c>
      <c r="V317" s="41">
        <v>2126.4899999999998</v>
      </c>
      <c r="W317" s="41">
        <v>2126.4</v>
      </c>
      <c r="X317" s="41">
        <v>2020.56</v>
      </c>
      <c r="Y317" s="41">
        <v>1884.43</v>
      </c>
      <c r="Z317" s="41">
        <v>1791.36</v>
      </c>
      <c r="AA317" s="41">
        <v>1581.51</v>
      </c>
    </row>
    <row r="318" spans="1:27" ht="12.75" hidden="1" customHeight="1" outlineLevel="1" x14ac:dyDescent="0.2">
      <c r="A318" s="99" t="s">
        <v>1964</v>
      </c>
      <c r="B318" s="60" t="s">
        <v>90</v>
      </c>
      <c r="C318" s="40" t="s">
        <v>79</v>
      </c>
      <c r="D318" s="41">
        <f>$D$168</f>
        <v>1716.97</v>
      </c>
      <c r="E318" s="41">
        <f>$D$168</f>
        <v>1716.97</v>
      </c>
      <c r="F318" s="41">
        <f t="shared" ref="F318:AA318" si="184">$D$168</f>
        <v>1716.97</v>
      </c>
      <c r="G318" s="41">
        <f t="shared" si="184"/>
        <v>1716.97</v>
      </c>
      <c r="H318" s="41">
        <f t="shared" si="184"/>
        <v>1716.97</v>
      </c>
      <c r="I318" s="41">
        <f t="shared" si="184"/>
        <v>1716.97</v>
      </c>
      <c r="J318" s="41">
        <f t="shared" si="184"/>
        <v>1716.97</v>
      </c>
      <c r="K318" s="41">
        <f t="shared" si="184"/>
        <v>1716.97</v>
      </c>
      <c r="L318" s="41">
        <f t="shared" si="184"/>
        <v>1716.97</v>
      </c>
      <c r="M318" s="41">
        <f t="shared" si="184"/>
        <v>1716.97</v>
      </c>
      <c r="N318" s="41">
        <f t="shared" si="184"/>
        <v>1716.97</v>
      </c>
      <c r="O318" s="41">
        <f t="shared" si="184"/>
        <v>1716.97</v>
      </c>
      <c r="P318" s="41">
        <f t="shared" si="184"/>
        <v>1716.97</v>
      </c>
      <c r="Q318" s="41">
        <f t="shared" si="184"/>
        <v>1716.97</v>
      </c>
      <c r="R318" s="41">
        <f t="shared" si="184"/>
        <v>1716.97</v>
      </c>
      <c r="S318" s="41">
        <f t="shared" si="184"/>
        <v>1716.97</v>
      </c>
      <c r="T318" s="41">
        <f t="shared" si="184"/>
        <v>1716.97</v>
      </c>
      <c r="U318" s="41">
        <f t="shared" si="184"/>
        <v>1716.97</v>
      </c>
      <c r="V318" s="41">
        <f t="shared" si="184"/>
        <v>1716.97</v>
      </c>
      <c r="W318" s="41">
        <f t="shared" si="184"/>
        <v>1716.97</v>
      </c>
      <c r="X318" s="41">
        <f t="shared" si="184"/>
        <v>1716.97</v>
      </c>
      <c r="Y318" s="41">
        <f t="shared" si="184"/>
        <v>1716.97</v>
      </c>
      <c r="Z318" s="41">
        <f t="shared" si="184"/>
        <v>1716.97</v>
      </c>
      <c r="AA318" s="41">
        <f t="shared" si="184"/>
        <v>1716.97</v>
      </c>
    </row>
    <row r="319" spans="1:27" ht="12.75" hidden="1" customHeight="1" outlineLevel="1" x14ac:dyDescent="0.2">
      <c r="A319" s="99" t="s">
        <v>1965</v>
      </c>
      <c r="B319" s="60" t="s">
        <v>83</v>
      </c>
      <c r="C319" s="40" t="s">
        <v>79</v>
      </c>
      <c r="D319" s="41">
        <v>3.72</v>
      </c>
      <c r="E319" s="41">
        <v>3.72</v>
      </c>
      <c r="F319" s="41">
        <v>3.72</v>
      </c>
      <c r="G319" s="41">
        <v>3.72</v>
      </c>
      <c r="H319" s="41">
        <v>3.72</v>
      </c>
      <c r="I319" s="41">
        <v>3.72</v>
      </c>
      <c r="J319" s="41">
        <v>3.72</v>
      </c>
      <c r="K319" s="41">
        <v>3.72</v>
      </c>
      <c r="L319" s="41">
        <v>3.72</v>
      </c>
      <c r="M319" s="41">
        <v>3.72</v>
      </c>
      <c r="N319" s="41">
        <v>3.72</v>
      </c>
      <c r="O319" s="41">
        <v>3.72</v>
      </c>
      <c r="P319" s="41">
        <v>3.72</v>
      </c>
      <c r="Q319" s="41">
        <v>3.72</v>
      </c>
      <c r="R319" s="41">
        <v>3.72</v>
      </c>
      <c r="S319" s="41">
        <v>3.72</v>
      </c>
      <c r="T319" s="41">
        <v>3.72</v>
      </c>
      <c r="U319" s="41">
        <v>3.72</v>
      </c>
      <c r="V319" s="41">
        <v>3.72</v>
      </c>
      <c r="W319" s="41">
        <v>3.72</v>
      </c>
      <c r="X319" s="41">
        <v>3.72</v>
      </c>
      <c r="Y319" s="41">
        <v>3.72</v>
      </c>
      <c r="Z319" s="41">
        <v>3.72</v>
      </c>
      <c r="AA319" s="41">
        <v>3.72</v>
      </c>
    </row>
    <row r="320" spans="1:27" ht="12.75" hidden="1" customHeight="1" outlineLevel="1" x14ac:dyDescent="0.2">
      <c r="A320" s="99" t="s">
        <v>1966</v>
      </c>
      <c r="B320" s="60" t="s">
        <v>81</v>
      </c>
      <c r="C320" s="40" t="s">
        <v>79</v>
      </c>
      <c r="D320" s="41">
        <f>$D$11</f>
        <v>264.79000000000002</v>
      </c>
      <c r="E320" s="41">
        <f t="shared" ref="E320:AA320" si="185">$D$11</f>
        <v>264.79000000000002</v>
      </c>
      <c r="F320" s="41">
        <f t="shared" si="185"/>
        <v>264.79000000000002</v>
      </c>
      <c r="G320" s="41">
        <f t="shared" si="185"/>
        <v>264.79000000000002</v>
      </c>
      <c r="H320" s="41">
        <f t="shared" si="185"/>
        <v>264.79000000000002</v>
      </c>
      <c r="I320" s="41">
        <f t="shared" si="185"/>
        <v>264.79000000000002</v>
      </c>
      <c r="J320" s="41">
        <f t="shared" si="185"/>
        <v>264.79000000000002</v>
      </c>
      <c r="K320" s="41">
        <f t="shared" si="185"/>
        <v>264.79000000000002</v>
      </c>
      <c r="L320" s="41">
        <f t="shared" si="185"/>
        <v>264.79000000000002</v>
      </c>
      <c r="M320" s="41">
        <f t="shared" si="185"/>
        <v>264.79000000000002</v>
      </c>
      <c r="N320" s="41">
        <f t="shared" si="185"/>
        <v>264.79000000000002</v>
      </c>
      <c r="O320" s="41">
        <f t="shared" si="185"/>
        <v>264.79000000000002</v>
      </c>
      <c r="P320" s="41">
        <f t="shared" si="185"/>
        <v>264.79000000000002</v>
      </c>
      <c r="Q320" s="41">
        <f t="shared" si="185"/>
        <v>264.79000000000002</v>
      </c>
      <c r="R320" s="41">
        <f t="shared" si="185"/>
        <v>264.79000000000002</v>
      </c>
      <c r="S320" s="41">
        <f t="shared" si="185"/>
        <v>264.79000000000002</v>
      </c>
      <c r="T320" s="41">
        <f t="shared" si="185"/>
        <v>264.79000000000002</v>
      </c>
      <c r="U320" s="41">
        <f t="shared" si="185"/>
        <v>264.79000000000002</v>
      </c>
      <c r="V320" s="41">
        <f t="shared" si="185"/>
        <v>264.79000000000002</v>
      </c>
      <c r="W320" s="41">
        <f t="shared" si="185"/>
        <v>264.79000000000002</v>
      </c>
      <c r="X320" s="41">
        <f t="shared" si="185"/>
        <v>264.79000000000002</v>
      </c>
      <c r="Y320" s="41">
        <f t="shared" si="185"/>
        <v>264.79000000000002</v>
      </c>
      <c r="Z320" s="41">
        <f t="shared" si="185"/>
        <v>264.79000000000002</v>
      </c>
      <c r="AA320" s="41">
        <f t="shared" si="185"/>
        <v>264.79000000000002</v>
      </c>
    </row>
    <row r="321" spans="1:27" ht="12.75" customHeight="1" collapsed="1" x14ac:dyDescent="0.2">
      <c r="A321" s="100"/>
      <c r="B321" s="101" t="s">
        <v>392</v>
      </c>
      <c r="C321" s="102"/>
      <c r="D321" s="103"/>
      <c r="E321" s="103"/>
      <c r="F321" s="103"/>
      <c r="G321" s="103"/>
      <c r="I321" s="36"/>
    </row>
    <row r="322" spans="1:27" ht="12.75" customHeight="1" x14ac:dyDescent="0.2">
      <c r="A322" s="100"/>
      <c r="B322" s="101" t="s">
        <v>392</v>
      </c>
      <c r="C322" s="102"/>
      <c r="D322" s="103"/>
      <c r="E322" s="103"/>
      <c r="F322" s="103"/>
      <c r="G322" s="103"/>
      <c r="I322" s="36"/>
    </row>
    <row r="323" spans="1:27" ht="12.75" customHeight="1" x14ac:dyDescent="0.2">
      <c r="A323" s="175" t="s">
        <v>549</v>
      </c>
      <c r="B323" s="176"/>
      <c r="C323" s="176"/>
      <c r="D323" s="176"/>
      <c r="E323" s="176"/>
      <c r="F323" s="176"/>
      <c r="G323" s="176"/>
      <c r="H323" s="176"/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  <c r="Z323" s="176"/>
      <c r="AA323" s="177"/>
    </row>
    <row r="324" spans="1:27" ht="25.5" x14ac:dyDescent="0.2">
      <c r="A324" s="96" t="s">
        <v>64</v>
      </c>
      <c r="B324" s="97" t="s">
        <v>210</v>
      </c>
      <c r="C324" s="96" t="s">
        <v>211</v>
      </c>
      <c r="D324" s="97" t="s">
        <v>212</v>
      </c>
      <c r="E324" s="97" t="s">
        <v>213</v>
      </c>
      <c r="F324" s="97" t="s">
        <v>214</v>
      </c>
      <c r="G324" s="97" t="s">
        <v>215</v>
      </c>
      <c r="H324" s="97" t="s">
        <v>216</v>
      </c>
      <c r="I324" s="97" t="s">
        <v>217</v>
      </c>
      <c r="J324" s="97" t="s">
        <v>218</v>
      </c>
      <c r="K324" s="97" t="s">
        <v>219</v>
      </c>
      <c r="L324" s="97" t="s">
        <v>220</v>
      </c>
      <c r="M324" s="97" t="s">
        <v>221</v>
      </c>
      <c r="N324" s="97" t="s">
        <v>222</v>
      </c>
      <c r="O324" s="97" t="s">
        <v>223</v>
      </c>
      <c r="P324" s="97" t="s">
        <v>224</v>
      </c>
      <c r="Q324" s="97" t="s">
        <v>225</v>
      </c>
      <c r="R324" s="97" t="s">
        <v>226</v>
      </c>
      <c r="S324" s="97" t="s">
        <v>227</v>
      </c>
      <c r="T324" s="97" t="s">
        <v>228</v>
      </c>
      <c r="U324" s="97" t="s">
        <v>229</v>
      </c>
      <c r="V324" s="97" t="s">
        <v>230</v>
      </c>
      <c r="W324" s="97" t="s">
        <v>231</v>
      </c>
      <c r="X324" s="97" t="s">
        <v>232</v>
      </c>
      <c r="Y324" s="97" t="s">
        <v>233</v>
      </c>
      <c r="Z324" s="97" t="s">
        <v>234</v>
      </c>
      <c r="AA324" s="97" t="s">
        <v>235</v>
      </c>
    </row>
    <row r="325" spans="1:27" ht="12.75" customHeight="1" x14ac:dyDescent="0.2">
      <c r="A325" s="98" t="s">
        <v>1967</v>
      </c>
      <c r="B325" s="25" t="str">
        <f>"01"&amp;"."&amp;$B$800&amp;"."&amp;$B$801</f>
        <v>01.01.2024</v>
      </c>
      <c r="C325" s="88" t="s">
        <v>76</v>
      </c>
      <c r="D325" s="89">
        <f>ROUND(((D326+D327+D329+D328)/1000),5)</f>
        <v>3.55741</v>
      </c>
      <c r="E325" s="89">
        <f>ROUND(((E326+E327+E329+E328)/1000),5)</f>
        <v>3.4873699999999999</v>
      </c>
      <c r="F325" s="89">
        <f>ROUND(((F326+F327+F329+F328)/1000),5)</f>
        <v>3.4805000000000001</v>
      </c>
      <c r="G325" s="89">
        <f t="shared" ref="G325:AA325" si="186">ROUND(((G326+G327+G329+G328)/1000),5)</f>
        <v>3.3881199999999998</v>
      </c>
      <c r="H325" s="89">
        <f t="shared" si="186"/>
        <v>3.3492199999999999</v>
      </c>
      <c r="I325" s="89">
        <f t="shared" si="186"/>
        <v>3.3519899999999998</v>
      </c>
      <c r="J325" s="89">
        <f t="shared" si="186"/>
        <v>3.3996900000000001</v>
      </c>
      <c r="K325" s="89">
        <f t="shared" si="186"/>
        <v>3.38693</v>
      </c>
      <c r="L325" s="89">
        <f t="shared" si="186"/>
        <v>3.26112</v>
      </c>
      <c r="M325" s="89">
        <f t="shared" si="186"/>
        <v>3.3339099999999999</v>
      </c>
      <c r="N325" s="89">
        <f t="shared" si="186"/>
        <v>3.4841199999999999</v>
      </c>
      <c r="O325" s="89">
        <f t="shared" si="186"/>
        <v>3.5086400000000002</v>
      </c>
      <c r="P325" s="89">
        <f t="shared" si="186"/>
        <v>3.5405700000000002</v>
      </c>
      <c r="Q325" s="89">
        <f t="shared" si="186"/>
        <v>3.5702799999999999</v>
      </c>
      <c r="R325" s="89">
        <f t="shared" si="186"/>
        <v>3.5809500000000001</v>
      </c>
      <c r="S325" s="89">
        <f t="shared" si="186"/>
        <v>3.6209500000000001</v>
      </c>
      <c r="T325" s="89">
        <f t="shared" si="186"/>
        <v>3.65585</v>
      </c>
      <c r="U325" s="89">
        <f t="shared" si="186"/>
        <v>3.6826599999999998</v>
      </c>
      <c r="V325" s="89">
        <f t="shared" si="186"/>
        <v>3.6866699999999999</v>
      </c>
      <c r="W325" s="89">
        <f t="shared" si="186"/>
        <v>3.68459</v>
      </c>
      <c r="X325" s="89">
        <f t="shared" si="186"/>
        <v>3.6879400000000002</v>
      </c>
      <c r="Y325" s="89">
        <f t="shared" si="186"/>
        <v>3.6833100000000001</v>
      </c>
      <c r="Z325" s="89">
        <f t="shared" si="186"/>
        <v>3.6170499999999999</v>
      </c>
      <c r="AA325" s="89">
        <f t="shared" si="186"/>
        <v>3.5238900000000002</v>
      </c>
    </row>
    <row r="326" spans="1:27" ht="12.75" hidden="1" customHeight="1" outlineLevel="1" x14ac:dyDescent="0.2">
      <c r="A326" s="99" t="s">
        <v>1968</v>
      </c>
      <c r="B326" s="60" t="s">
        <v>238</v>
      </c>
      <c r="C326" s="40" t="s">
        <v>79</v>
      </c>
      <c r="D326" s="41">
        <v>1066.01</v>
      </c>
      <c r="E326" s="41">
        <v>995.97</v>
      </c>
      <c r="F326" s="41">
        <v>989.1</v>
      </c>
      <c r="G326" s="41">
        <v>896.72</v>
      </c>
      <c r="H326" s="41">
        <v>857.82</v>
      </c>
      <c r="I326" s="41">
        <v>860.59</v>
      </c>
      <c r="J326" s="41">
        <v>908.29</v>
      </c>
      <c r="K326" s="41">
        <v>895.53</v>
      </c>
      <c r="L326" s="41">
        <v>769.72</v>
      </c>
      <c r="M326" s="41">
        <v>842.51</v>
      </c>
      <c r="N326" s="41">
        <v>992.72</v>
      </c>
      <c r="O326" s="41">
        <v>1017.24</v>
      </c>
      <c r="P326" s="41">
        <v>1049.17</v>
      </c>
      <c r="Q326" s="41">
        <v>1078.8800000000001</v>
      </c>
      <c r="R326" s="41">
        <v>1089.55</v>
      </c>
      <c r="S326" s="41">
        <v>1129.55</v>
      </c>
      <c r="T326" s="41">
        <v>1164.45</v>
      </c>
      <c r="U326" s="41">
        <v>1191.26</v>
      </c>
      <c r="V326" s="41">
        <v>1195.27</v>
      </c>
      <c r="W326" s="41">
        <v>1193.19</v>
      </c>
      <c r="X326" s="41">
        <v>1196.54</v>
      </c>
      <c r="Y326" s="41">
        <v>1191.9100000000001</v>
      </c>
      <c r="Z326" s="41">
        <v>1125.6500000000001</v>
      </c>
      <c r="AA326" s="41">
        <v>1032.49</v>
      </c>
    </row>
    <row r="327" spans="1:27" ht="12.75" hidden="1" customHeight="1" outlineLevel="1" x14ac:dyDescent="0.2">
      <c r="A327" s="99" t="s">
        <v>1969</v>
      </c>
      <c r="B327" s="60" t="s">
        <v>90</v>
      </c>
      <c r="C327" s="40" t="s">
        <v>79</v>
      </c>
      <c r="D327" s="41">
        <v>2222.89</v>
      </c>
      <c r="E327" s="41">
        <f>$D$327</f>
        <v>2222.89</v>
      </c>
      <c r="F327" s="41">
        <f t="shared" ref="F327:AA327" si="187">$D$327</f>
        <v>2222.89</v>
      </c>
      <c r="G327" s="41">
        <f t="shared" si="187"/>
        <v>2222.89</v>
      </c>
      <c r="H327" s="41">
        <f t="shared" si="187"/>
        <v>2222.89</v>
      </c>
      <c r="I327" s="41">
        <f t="shared" si="187"/>
        <v>2222.89</v>
      </c>
      <c r="J327" s="41">
        <f t="shared" si="187"/>
        <v>2222.89</v>
      </c>
      <c r="K327" s="41">
        <f t="shared" si="187"/>
        <v>2222.89</v>
      </c>
      <c r="L327" s="41">
        <f t="shared" si="187"/>
        <v>2222.89</v>
      </c>
      <c r="M327" s="41">
        <f t="shared" si="187"/>
        <v>2222.89</v>
      </c>
      <c r="N327" s="41">
        <f t="shared" si="187"/>
        <v>2222.89</v>
      </c>
      <c r="O327" s="41">
        <f t="shared" si="187"/>
        <v>2222.89</v>
      </c>
      <c r="P327" s="41">
        <f t="shared" si="187"/>
        <v>2222.89</v>
      </c>
      <c r="Q327" s="41">
        <f t="shared" si="187"/>
        <v>2222.89</v>
      </c>
      <c r="R327" s="41">
        <f t="shared" si="187"/>
        <v>2222.89</v>
      </c>
      <c r="S327" s="41">
        <f t="shared" si="187"/>
        <v>2222.89</v>
      </c>
      <c r="T327" s="41">
        <f t="shared" si="187"/>
        <v>2222.89</v>
      </c>
      <c r="U327" s="41">
        <f t="shared" si="187"/>
        <v>2222.89</v>
      </c>
      <c r="V327" s="41">
        <f t="shared" si="187"/>
        <v>2222.89</v>
      </c>
      <c r="W327" s="41">
        <f t="shared" si="187"/>
        <v>2222.89</v>
      </c>
      <c r="X327" s="41">
        <f t="shared" si="187"/>
        <v>2222.89</v>
      </c>
      <c r="Y327" s="41">
        <f t="shared" si="187"/>
        <v>2222.89</v>
      </c>
      <c r="Z327" s="41">
        <f t="shared" si="187"/>
        <v>2222.89</v>
      </c>
      <c r="AA327" s="41">
        <f t="shared" si="187"/>
        <v>2222.89</v>
      </c>
    </row>
    <row r="328" spans="1:27" ht="12.75" hidden="1" customHeight="1" outlineLevel="1" x14ac:dyDescent="0.2">
      <c r="A328" s="99" t="s">
        <v>1970</v>
      </c>
      <c r="B328" s="60" t="s">
        <v>83</v>
      </c>
      <c r="C328" s="40" t="s">
        <v>79</v>
      </c>
      <c r="D328" s="41">
        <v>3.72</v>
      </c>
      <c r="E328" s="41">
        <v>3.72</v>
      </c>
      <c r="F328" s="41">
        <v>3.72</v>
      </c>
      <c r="G328" s="41">
        <v>3.72</v>
      </c>
      <c r="H328" s="41">
        <v>3.72</v>
      </c>
      <c r="I328" s="41">
        <v>3.72</v>
      </c>
      <c r="J328" s="41">
        <v>3.72</v>
      </c>
      <c r="K328" s="41">
        <v>3.72</v>
      </c>
      <c r="L328" s="41">
        <v>3.72</v>
      </c>
      <c r="M328" s="41">
        <v>3.72</v>
      </c>
      <c r="N328" s="41">
        <v>3.72</v>
      </c>
      <c r="O328" s="41">
        <v>3.72</v>
      </c>
      <c r="P328" s="41">
        <v>3.72</v>
      </c>
      <c r="Q328" s="41">
        <v>3.72</v>
      </c>
      <c r="R328" s="41">
        <v>3.72</v>
      </c>
      <c r="S328" s="41">
        <v>3.72</v>
      </c>
      <c r="T328" s="41">
        <v>3.72</v>
      </c>
      <c r="U328" s="41">
        <v>3.72</v>
      </c>
      <c r="V328" s="41">
        <v>3.72</v>
      </c>
      <c r="W328" s="41">
        <v>3.72</v>
      </c>
      <c r="X328" s="41">
        <v>3.72</v>
      </c>
      <c r="Y328" s="41">
        <v>3.72</v>
      </c>
      <c r="Z328" s="41">
        <v>3.72</v>
      </c>
      <c r="AA328" s="41">
        <v>3.72</v>
      </c>
    </row>
    <row r="329" spans="1:27" ht="12.75" hidden="1" customHeight="1" outlineLevel="1" x14ac:dyDescent="0.2">
      <c r="A329" s="99" t="s">
        <v>1971</v>
      </c>
      <c r="B329" s="60" t="s">
        <v>81</v>
      </c>
      <c r="C329" s="40" t="s">
        <v>79</v>
      </c>
      <c r="D329" s="41">
        <f>$D$11</f>
        <v>264.79000000000002</v>
      </c>
      <c r="E329" s="41">
        <f t="shared" ref="E329:AA329" si="188">$D$11</f>
        <v>264.79000000000002</v>
      </c>
      <c r="F329" s="41">
        <f t="shared" si="188"/>
        <v>264.79000000000002</v>
      </c>
      <c r="G329" s="41">
        <f t="shared" si="188"/>
        <v>264.79000000000002</v>
      </c>
      <c r="H329" s="41">
        <f t="shared" si="188"/>
        <v>264.79000000000002</v>
      </c>
      <c r="I329" s="41">
        <f t="shared" si="188"/>
        <v>264.79000000000002</v>
      </c>
      <c r="J329" s="41">
        <f t="shared" si="188"/>
        <v>264.79000000000002</v>
      </c>
      <c r="K329" s="41">
        <f t="shared" si="188"/>
        <v>264.79000000000002</v>
      </c>
      <c r="L329" s="41">
        <f t="shared" si="188"/>
        <v>264.79000000000002</v>
      </c>
      <c r="M329" s="41">
        <f t="shared" si="188"/>
        <v>264.79000000000002</v>
      </c>
      <c r="N329" s="41">
        <f t="shared" si="188"/>
        <v>264.79000000000002</v>
      </c>
      <c r="O329" s="41">
        <f t="shared" si="188"/>
        <v>264.79000000000002</v>
      </c>
      <c r="P329" s="41">
        <f t="shared" si="188"/>
        <v>264.79000000000002</v>
      </c>
      <c r="Q329" s="41">
        <f t="shared" si="188"/>
        <v>264.79000000000002</v>
      </c>
      <c r="R329" s="41">
        <f t="shared" si="188"/>
        <v>264.79000000000002</v>
      </c>
      <c r="S329" s="41">
        <f t="shared" si="188"/>
        <v>264.79000000000002</v>
      </c>
      <c r="T329" s="41">
        <f t="shared" si="188"/>
        <v>264.79000000000002</v>
      </c>
      <c r="U329" s="41">
        <f t="shared" si="188"/>
        <v>264.79000000000002</v>
      </c>
      <c r="V329" s="41">
        <f t="shared" si="188"/>
        <v>264.79000000000002</v>
      </c>
      <c r="W329" s="41">
        <f t="shared" si="188"/>
        <v>264.79000000000002</v>
      </c>
      <c r="X329" s="41">
        <f t="shared" si="188"/>
        <v>264.79000000000002</v>
      </c>
      <c r="Y329" s="41">
        <f t="shared" si="188"/>
        <v>264.79000000000002</v>
      </c>
      <c r="Z329" s="41">
        <f t="shared" si="188"/>
        <v>264.79000000000002</v>
      </c>
      <c r="AA329" s="41">
        <f t="shared" si="188"/>
        <v>264.79000000000002</v>
      </c>
    </row>
    <row r="330" spans="1:27" ht="12.75" customHeight="1" collapsed="1" x14ac:dyDescent="0.2">
      <c r="A330" s="98" t="s">
        <v>1972</v>
      </c>
      <c r="B330" s="25" t="str">
        <f>"02"&amp;"."&amp;$B$800&amp;"."&amp;$B$801</f>
        <v>02.01.2024</v>
      </c>
      <c r="C330" s="88" t="s">
        <v>76</v>
      </c>
      <c r="D330" s="89">
        <f>ROUND(((D331+D332+D334+D333)/1000),5)</f>
        <v>3.5645600000000002</v>
      </c>
      <c r="E330" s="89">
        <f>ROUND(((E331+E332+E334+E333)/1000),5)</f>
        <v>3.43025</v>
      </c>
      <c r="F330" s="89">
        <f>ROUND(((F331+F332+F334+F333)/1000),5)</f>
        <v>3.30308</v>
      </c>
      <c r="G330" s="89">
        <f t="shared" ref="G330:AA330" si="189">ROUND(((G331+G332+G334+G333)/1000),5)</f>
        <v>3.2595499999999999</v>
      </c>
      <c r="H330" s="89">
        <f t="shared" si="189"/>
        <v>3.2584399999999998</v>
      </c>
      <c r="I330" s="89">
        <f t="shared" si="189"/>
        <v>3.2973400000000002</v>
      </c>
      <c r="J330" s="89">
        <f t="shared" si="189"/>
        <v>3.3681899999999998</v>
      </c>
      <c r="K330" s="89">
        <f t="shared" si="189"/>
        <v>3.5615100000000002</v>
      </c>
      <c r="L330" s="89">
        <f t="shared" si="189"/>
        <v>3.6349</v>
      </c>
      <c r="M330" s="89">
        <f t="shared" si="189"/>
        <v>3.77583</v>
      </c>
      <c r="N330" s="89">
        <f t="shared" si="189"/>
        <v>3.9568500000000002</v>
      </c>
      <c r="O330" s="89">
        <f t="shared" si="189"/>
        <v>3.9905400000000002</v>
      </c>
      <c r="P330" s="89">
        <f t="shared" si="189"/>
        <v>3.9984500000000001</v>
      </c>
      <c r="Q330" s="89">
        <f t="shared" si="189"/>
        <v>4.0015900000000002</v>
      </c>
      <c r="R330" s="89">
        <f t="shared" si="189"/>
        <v>3.9756200000000002</v>
      </c>
      <c r="S330" s="89">
        <f t="shared" si="189"/>
        <v>3.9781300000000002</v>
      </c>
      <c r="T330" s="89">
        <f t="shared" si="189"/>
        <v>4.0321800000000003</v>
      </c>
      <c r="U330" s="89">
        <f t="shared" si="189"/>
        <v>4.0662900000000004</v>
      </c>
      <c r="V330" s="89">
        <f t="shared" si="189"/>
        <v>4.0765900000000004</v>
      </c>
      <c r="W330" s="89">
        <f t="shared" si="189"/>
        <v>4.0753599999999999</v>
      </c>
      <c r="X330" s="89">
        <f t="shared" si="189"/>
        <v>4.0810199999999996</v>
      </c>
      <c r="Y330" s="89">
        <f t="shared" si="189"/>
        <v>4.0572800000000004</v>
      </c>
      <c r="Z330" s="89">
        <f t="shared" si="189"/>
        <v>3.91655</v>
      </c>
      <c r="AA330" s="89">
        <f t="shared" si="189"/>
        <v>3.6909000000000001</v>
      </c>
    </row>
    <row r="331" spans="1:27" ht="12.75" hidden="1" customHeight="1" outlineLevel="1" x14ac:dyDescent="0.2">
      <c r="A331" s="99" t="s">
        <v>1973</v>
      </c>
      <c r="B331" s="60" t="s">
        <v>238</v>
      </c>
      <c r="C331" s="40" t="s">
        <v>79</v>
      </c>
      <c r="D331" s="41">
        <v>1073.1600000000001</v>
      </c>
      <c r="E331" s="41">
        <v>938.85</v>
      </c>
      <c r="F331" s="41">
        <v>811.68</v>
      </c>
      <c r="G331" s="41">
        <v>768.15</v>
      </c>
      <c r="H331" s="41">
        <v>767.04</v>
      </c>
      <c r="I331" s="41">
        <v>805.94</v>
      </c>
      <c r="J331" s="41">
        <v>876.79</v>
      </c>
      <c r="K331" s="41">
        <v>1070.1099999999999</v>
      </c>
      <c r="L331" s="41">
        <v>1143.5</v>
      </c>
      <c r="M331" s="41">
        <v>1284.43</v>
      </c>
      <c r="N331" s="41">
        <v>1465.45</v>
      </c>
      <c r="O331" s="41">
        <v>1499.14</v>
      </c>
      <c r="P331" s="41">
        <v>1507.05</v>
      </c>
      <c r="Q331" s="41">
        <v>1510.19</v>
      </c>
      <c r="R331" s="41">
        <v>1484.22</v>
      </c>
      <c r="S331" s="41">
        <v>1486.73</v>
      </c>
      <c r="T331" s="41">
        <v>1540.78</v>
      </c>
      <c r="U331" s="41">
        <v>1574.89</v>
      </c>
      <c r="V331" s="41">
        <v>1585.19</v>
      </c>
      <c r="W331" s="41">
        <v>1583.96</v>
      </c>
      <c r="X331" s="41">
        <v>1589.62</v>
      </c>
      <c r="Y331" s="41">
        <v>1565.88</v>
      </c>
      <c r="Z331" s="41">
        <v>1425.15</v>
      </c>
      <c r="AA331" s="41">
        <v>1199.5</v>
      </c>
    </row>
    <row r="332" spans="1:27" ht="12.75" hidden="1" customHeight="1" outlineLevel="1" x14ac:dyDescent="0.2">
      <c r="A332" s="99" t="s">
        <v>1974</v>
      </c>
      <c r="B332" s="60" t="s">
        <v>90</v>
      </c>
      <c r="C332" s="40" t="s">
        <v>79</v>
      </c>
      <c r="D332" s="41">
        <f>$D$327</f>
        <v>2222.89</v>
      </c>
      <c r="E332" s="41">
        <f t="shared" ref="E332:AA332" si="190">$D$327</f>
        <v>2222.89</v>
      </c>
      <c r="F332" s="41">
        <f t="shared" si="190"/>
        <v>2222.89</v>
      </c>
      <c r="G332" s="41">
        <f t="shared" si="190"/>
        <v>2222.89</v>
      </c>
      <c r="H332" s="41">
        <f t="shared" si="190"/>
        <v>2222.89</v>
      </c>
      <c r="I332" s="41">
        <f t="shared" si="190"/>
        <v>2222.89</v>
      </c>
      <c r="J332" s="41">
        <f t="shared" si="190"/>
        <v>2222.89</v>
      </c>
      <c r="K332" s="41">
        <f t="shared" si="190"/>
        <v>2222.89</v>
      </c>
      <c r="L332" s="41">
        <f t="shared" si="190"/>
        <v>2222.89</v>
      </c>
      <c r="M332" s="41">
        <f t="shared" si="190"/>
        <v>2222.89</v>
      </c>
      <c r="N332" s="41">
        <f t="shared" si="190"/>
        <v>2222.89</v>
      </c>
      <c r="O332" s="41">
        <f t="shared" si="190"/>
        <v>2222.89</v>
      </c>
      <c r="P332" s="41">
        <f t="shared" si="190"/>
        <v>2222.89</v>
      </c>
      <c r="Q332" s="41">
        <f t="shared" si="190"/>
        <v>2222.89</v>
      </c>
      <c r="R332" s="41">
        <f t="shared" si="190"/>
        <v>2222.89</v>
      </c>
      <c r="S332" s="41">
        <f t="shared" si="190"/>
        <v>2222.89</v>
      </c>
      <c r="T332" s="41">
        <f t="shared" si="190"/>
        <v>2222.89</v>
      </c>
      <c r="U332" s="41">
        <f t="shared" si="190"/>
        <v>2222.89</v>
      </c>
      <c r="V332" s="41">
        <f t="shared" si="190"/>
        <v>2222.89</v>
      </c>
      <c r="W332" s="41">
        <f t="shared" si="190"/>
        <v>2222.89</v>
      </c>
      <c r="X332" s="41">
        <f t="shared" si="190"/>
        <v>2222.89</v>
      </c>
      <c r="Y332" s="41">
        <f t="shared" si="190"/>
        <v>2222.89</v>
      </c>
      <c r="Z332" s="41">
        <f t="shared" si="190"/>
        <v>2222.89</v>
      </c>
      <c r="AA332" s="41">
        <f t="shared" si="190"/>
        <v>2222.89</v>
      </c>
    </row>
    <row r="333" spans="1:27" ht="12.75" hidden="1" customHeight="1" outlineLevel="1" x14ac:dyDescent="0.2">
      <c r="A333" s="99" t="s">
        <v>1975</v>
      </c>
      <c r="B333" s="60" t="s">
        <v>83</v>
      </c>
      <c r="C333" s="40" t="s">
        <v>79</v>
      </c>
      <c r="D333" s="41">
        <v>3.72</v>
      </c>
      <c r="E333" s="41">
        <v>3.72</v>
      </c>
      <c r="F333" s="41">
        <v>3.72</v>
      </c>
      <c r="G333" s="41">
        <v>3.72</v>
      </c>
      <c r="H333" s="41">
        <v>3.72</v>
      </c>
      <c r="I333" s="41">
        <v>3.72</v>
      </c>
      <c r="J333" s="41">
        <v>3.72</v>
      </c>
      <c r="K333" s="41">
        <v>3.72</v>
      </c>
      <c r="L333" s="41">
        <v>3.72</v>
      </c>
      <c r="M333" s="41">
        <v>3.72</v>
      </c>
      <c r="N333" s="41">
        <v>3.72</v>
      </c>
      <c r="O333" s="41">
        <v>3.72</v>
      </c>
      <c r="P333" s="41">
        <v>3.72</v>
      </c>
      <c r="Q333" s="41">
        <v>3.72</v>
      </c>
      <c r="R333" s="41">
        <v>3.72</v>
      </c>
      <c r="S333" s="41">
        <v>3.72</v>
      </c>
      <c r="T333" s="41">
        <v>3.72</v>
      </c>
      <c r="U333" s="41">
        <v>3.72</v>
      </c>
      <c r="V333" s="41">
        <v>3.72</v>
      </c>
      <c r="W333" s="41">
        <v>3.72</v>
      </c>
      <c r="X333" s="41">
        <v>3.72</v>
      </c>
      <c r="Y333" s="41">
        <v>3.72</v>
      </c>
      <c r="Z333" s="41">
        <v>3.72</v>
      </c>
      <c r="AA333" s="41">
        <v>3.72</v>
      </c>
    </row>
    <row r="334" spans="1:27" ht="12.75" hidden="1" customHeight="1" outlineLevel="1" x14ac:dyDescent="0.2">
      <c r="A334" s="99" t="s">
        <v>1976</v>
      </c>
      <c r="B334" s="60" t="s">
        <v>81</v>
      </c>
      <c r="C334" s="40" t="s">
        <v>79</v>
      </c>
      <c r="D334" s="41">
        <f>$D$11</f>
        <v>264.79000000000002</v>
      </c>
      <c r="E334" s="41">
        <f t="shared" ref="E334:AA334" si="191">$D$11</f>
        <v>264.79000000000002</v>
      </c>
      <c r="F334" s="41">
        <f t="shared" si="191"/>
        <v>264.79000000000002</v>
      </c>
      <c r="G334" s="41">
        <f t="shared" si="191"/>
        <v>264.79000000000002</v>
      </c>
      <c r="H334" s="41">
        <f t="shared" si="191"/>
        <v>264.79000000000002</v>
      </c>
      <c r="I334" s="41">
        <f t="shared" si="191"/>
        <v>264.79000000000002</v>
      </c>
      <c r="J334" s="41">
        <f t="shared" si="191"/>
        <v>264.79000000000002</v>
      </c>
      <c r="K334" s="41">
        <f t="shared" si="191"/>
        <v>264.79000000000002</v>
      </c>
      <c r="L334" s="41">
        <f t="shared" si="191"/>
        <v>264.79000000000002</v>
      </c>
      <c r="M334" s="41">
        <f t="shared" si="191"/>
        <v>264.79000000000002</v>
      </c>
      <c r="N334" s="41">
        <f t="shared" si="191"/>
        <v>264.79000000000002</v>
      </c>
      <c r="O334" s="41">
        <f t="shared" si="191"/>
        <v>264.79000000000002</v>
      </c>
      <c r="P334" s="41">
        <f t="shared" si="191"/>
        <v>264.79000000000002</v>
      </c>
      <c r="Q334" s="41">
        <f t="shared" si="191"/>
        <v>264.79000000000002</v>
      </c>
      <c r="R334" s="41">
        <f t="shared" si="191"/>
        <v>264.79000000000002</v>
      </c>
      <c r="S334" s="41">
        <f t="shared" si="191"/>
        <v>264.79000000000002</v>
      </c>
      <c r="T334" s="41">
        <f t="shared" si="191"/>
        <v>264.79000000000002</v>
      </c>
      <c r="U334" s="41">
        <f t="shared" si="191"/>
        <v>264.79000000000002</v>
      </c>
      <c r="V334" s="41">
        <f t="shared" si="191"/>
        <v>264.79000000000002</v>
      </c>
      <c r="W334" s="41">
        <f t="shared" si="191"/>
        <v>264.79000000000002</v>
      </c>
      <c r="X334" s="41">
        <f t="shared" si="191"/>
        <v>264.79000000000002</v>
      </c>
      <c r="Y334" s="41">
        <f t="shared" si="191"/>
        <v>264.79000000000002</v>
      </c>
      <c r="Z334" s="41">
        <f t="shared" si="191"/>
        <v>264.79000000000002</v>
      </c>
      <c r="AA334" s="41">
        <f t="shared" si="191"/>
        <v>264.79000000000002</v>
      </c>
    </row>
    <row r="335" spans="1:27" ht="12.75" customHeight="1" collapsed="1" x14ac:dyDescent="0.2">
      <c r="A335" s="98" t="s">
        <v>1977</v>
      </c>
      <c r="B335" s="25" t="str">
        <f>"03"&amp;"."&amp;$B$800&amp;"."&amp;$B$801</f>
        <v>03.01.2024</v>
      </c>
      <c r="C335" s="88" t="s">
        <v>76</v>
      </c>
      <c r="D335" s="89">
        <f>ROUND(((D336+D337+D339+D338)/1000),5)</f>
        <v>3.5749499999999999</v>
      </c>
      <c r="E335" s="89">
        <f>ROUND(((E336+E337+E339+E338)/1000),5)</f>
        <v>3.5013800000000002</v>
      </c>
      <c r="F335" s="89">
        <f>ROUND(((F336+F337+F339+F338)/1000),5)</f>
        <v>3.4764900000000001</v>
      </c>
      <c r="G335" s="89">
        <f t="shared" ref="G335:AA335" si="192">ROUND(((G336+G337+G339+G338)/1000),5)</f>
        <v>3.4371999999999998</v>
      </c>
      <c r="H335" s="89">
        <f t="shared" si="192"/>
        <v>3.4168699999999999</v>
      </c>
      <c r="I335" s="89">
        <f t="shared" si="192"/>
        <v>3.49762</v>
      </c>
      <c r="J335" s="89">
        <f t="shared" si="192"/>
        <v>3.5602399999999998</v>
      </c>
      <c r="K335" s="89">
        <f t="shared" si="192"/>
        <v>3.6842800000000002</v>
      </c>
      <c r="L335" s="89">
        <f t="shared" si="192"/>
        <v>3.8238300000000001</v>
      </c>
      <c r="M335" s="89">
        <f t="shared" si="192"/>
        <v>4.0128300000000001</v>
      </c>
      <c r="N335" s="89">
        <f t="shared" si="192"/>
        <v>4.1040400000000004</v>
      </c>
      <c r="O335" s="89">
        <f t="shared" si="192"/>
        <v>4.1367099999999999</v>
      </c>
      <c r="P335" s="89">
        <f t="shared" si="192"/>
        <v>4.1335100000000002</v>
      </c>
      <c r="Q335" s="89">
        <f t="shared" si="192"/>
        <v>4.1311799999999996</v>
      </c>
      <c r="R335" s="89">
        <f t="shared" si="192"/>
        <v>4.0821399999999999</v>
      </c>
      <c r="S335" s="89">
        <f t="shared" si="192"/>
        <v>4.0689500000000001</v>
      </c>
      <c r="T335" s="89">
        <f t="shared" si="192"/>
        <v>4.1391200000000001</v>
      </c>
      <c r="U335" s="89">
        <f t="shared" si="192"/>
        <v>4.1842699999999997</v>
      </c>
      <c r="V335" s="89">
        <f t="shared" si="192"/>
        <v>4.1948600000000003</v>
      </c>
      <c r="W335" s="89">
        <f t="shared" si="192"/>
        <v>4.1767599999999998</v>
      </c>
      <c r="X335" s="89">
        <f t="shared" si="192"/>
        <v>4.1466799999999999</v>
      </c>
      <c r="Y335" s="89">
        <f t="shared" si="192"/>
        <v>4.03803</v>
      </c>
      <c r="Z335" s="89">
        <f t="shared" si="192"/>
        <v>3.8554200000000001</v>
      </c>
      <c r="AA335" s="89">
        <f t="shared" si="192"/>
        <v>3.6826699999999999</v>
      </c>
    </row>
    <row r="336" spans="1:27" ht="12.75" hidden="1" customHeight="1" outlineLevel="1" x14ac:dyDescent="0.2">
      <c r="A336" s="99" t="s">
        <v>1978</v>
      </c>
      <c r="B336" s="60" t="s">
        <v>238</v>
      </c>
      <c r="C336" s="40" t="s">
        <v>79</v>
      </c>
      <c r="D336" s="41">
        <v>1083.55</v>
      </c>
      <c r="E336" s="41">
        <v>1009.98</v>
      </c>
      <c r="F336" s="41">
        <v>985.09</v>
      </c>
      <c r="G336" s="41">
        <v>945.8</v>
      </c>
      <c r="H336" s="41">
        <v>925.47</v>
      </c>
      <c r="I336" s="41">
        <v>1006.22</v>
      </c>
      <c r="J336" s="41">
        <v>1068.8399999999999</v>
      </c>
      <c r="K336" s="41">
        <v>1192.8800000000001</v>
      </c>
      <c r="L336" s="41">
        <v>1332.43</v>
      </c>
      <c r="M336" s="41">
        <v>1521.43</v>
      </c>
      <c r="N336" s="41">
        <v>1612.64</v>
      </c>
      <c r="O336" s="41">
        <v>1645.31</v>
      </c>
      <c r="P336" s="41">
        <v>1642.11</v>
      </c>
      <c r="Q336" s="41">
        <v>1639.78</v>
      </c>
      <c r="R336" s="41">
        <v>1590.74</v>
      </c>
      <c r="S336" s="41">
        <v>1577.55</v>
      </c>
      <c r="T336" s="41">
        <v>1647.72</v>
      </c>
      <c r="U336" s="41">
        <v>1692.87</v>
      </c>
      <c r="V336" s="41">
        <v>1703.46</v>
      </c>
      <c r="W336" s="41">
        <v>1685.36</v>
      </c>
      <c r="X336" s="41">
        <v>1655.28</v>
      </c>
      <c r="Y336" s="41">
        <v>1546.63</v>
      </c>
      <c r="Z336" s="41">
        <v>1364.02</v>
      </c>
      <c r="AA336" s="41">
        <v>1191.27</v>
      </c>
    </row>
    <row r="337" spans="1:27" ht="12.75" hidden="1" customHeight="1" outlineLevel="1" x14ac:dyDescent="0.2">
      <c r="A337" s="99" t="s">
        <v>1979</v>
      </c>
      <c r="B337" s="60" t="s">
        <v>90</v>
      </c>
      <c r="C337" s="40" t="s">
        <v>79</v>
      </c>
      <c r="D337" s="41">
        <f>$D$327</f>
        <v>2222.89</v>
      </c>
      <c r="E337" s="41">
        <f t="shared" ref="E337:AA337" si="193">$D$327</f>
        <v>2222.89</v>
      </c>
      <c r="F337" s="41">
        <f t="shared" si="193"/>
        <v>2222.89</v>
      </c>
      <c r="G337" s="41">
        <f t="shared" si="193"/>
        <v>2222.89</v>
      </c>
      <c r="H337" s="41">
        <f t="shared" si="193"/>
        <v>2222.89</v>
      </c>
      <c r="I337" s="41">
        <f t="shared" si="193"/>
        <v>2222.89</v>
      </c>
      <c r="J337" s="41">
        <f t="shared" si="193"/>
        <v>2222.89</v>
      </c>
      <c r="K337" s="41">
        <f t="shared" si="193"/>
        <v>2222.89</v>
      </c>
      <c r="L337" s="41">
        <f t="shared" si="193"/>
        <v>2222.89</v>
      </c>
      <c r="M337" s="41">
        <f t="shared" si="193"/>
        <v>2222.89</v>
      </c>
      <c r="N337" s="41">
        <f t="shared" si="193"/>
        <v>2222.89</v>
      </c>
      <c r="O337" s="41">
        <f t="shared" si="193"/>
        <v>2222.89</v>
      </c>
      <c r="P337" s="41">
        <f t="shared" si="193"/>
        <v>2222.89</v>
      </c>
      <c r="Q337" s="41">
        <f t="shared" si="193"/>
        <v>2222.89</v>
      </c>
      <c r="R337" s="41">
        <f t="shared" si="193"/>
        <v>2222.89</v>
      </c>
      <c r="S337" s="41">
        <f t="shared" si="193"/>
        <v>2222.89</v>
      </c>
      <c r="T337" s="41">
        <f t="shared" si="193"/>
        <v>2222.89</v>
      </c>
      <c r="U337" s="41">
        <f t="shared" si="193"/>
        <v>2222.89</v>
      </c>
      <c r="V337" s="41">
        <f t="shared" si="193"/>
        <v>2222.89</v>
      </c>
      <c r="W337" s="41">
        <f t="shared" si="193"/>
        <v>2222.89</v>
      </c>
      <c r="X337" s="41">
        <f t="shared" si="193"/>
        <v>2222.89</v>
      </c>
      <c r="Y337" s="41">
        <f t="shared" si="193"/>
        <v>2222.89</v>
      </c>
      <c r="Z337" s="41">
        <f t="shared" si="193"/>
        <v>2222.89</v>
      </c>
      <c r="AA337" s="41">
        <f t="shared" si="193"/>
        <v>2222.89</v>
      </c>
    </row>
    <row r="338" spans="1:27" ht="12.75" hidden="1" customHeight="1" outlineLevel="1" x14ac:dyDescent="0.2">
      <c r="A338" s="99" t="s">
        <v>1980</v>
      </c>
      <c r="B338" s="60" t="s">
        <v>83</v>
      </c>
      <c r="C338" s="40" t="s">
        <v>79</v>
      </c>
      <c r="D338" s="41">
        <v>3.72</v>
      </c>
      <c r="E338" s="41">
        <v>3.72</v>
      </c>
      <c r="F338" s="41">
        <v>3.72</v>
      </c>
      <c r="G338" s="41">
        <v>3.72</v>
      </c>
      <c r="H338" s="41">
        <v>3.72</v>
      </c>
      <c r="I338" s="41">
        <v>3.72</v>
      </c>
      <c r="J338" s="41">
        <v>3.72</v>
      </c>
      <c r="K338" s="41">
        <v>3.72</v>
      </c>
      <c r="L338" s="41">
        <v>3.72</v>
      </c>
      <c r="M338" s="41">
        <v>3.72</v>
      </c>
      <c r="N338" s="41">
        <v>3.72</v>
      </c>
      <c r="O338" s="41">
        <v>3.72</v>
      </c>
      <c r="P338" s="41">
        <v>3.72</v>
      </c>
      <c r="Q338" s="41">
        <v>3.72</v>
      </c>
      <c r="R338" s="41">
        <v>3.72</v>
      </c>
      <c r="S338" s="41">
        <v>3.72</v>
      </c>
      <c r="T338" s="41">
        <v>3.72</v>
      </c>
      <c r="U338" s="41">
        <v>3.72</v>
      </c>
      <c r="V338" s="41">
        <v>3.72</v>
      </c>
      <c r="W338" s="41">
        <v>3.72</v>
      </c>
      <c r="X338" s="41">
        <v>3.72</v>
      </c>
      <c r="Y338" s="41">
        <v>3.72</v>
      </c>
      <c r="Z338" s="41">
        <v>3.72</v>
      </c>
      <c r="AA338" s="41">
        <v>3.72</v>
      </c>
    </row>
    <row r="339" spans="1:27" ht="12.75" hidden="1" customHeight="1" outlineLevel="1" x14ac:dyDescent="0.2">
      <c r="A339" s="99" t="s">
        <v>1981</v>
      </c>
      <c r="B339" s="60" t="s">
        <v>81</v>
      </c>
      <c r="C339" s="40" t="s">
        <v>79</v>
      </c>
      <c r="D339" s="41">
        <f>$D$11</f>
        <v>264.79000000000002</v>
      </c>
      <c r="E339" s="41">
        <f t="shared" ref="E339:AA339" si="194">$D$11</f>
        <v>264.79000000000002</v>
      </c>
      <c r="F339" s="41">
        <f t="shared" si="194"/>
        <v>264.79000000000002</v>
      </c>
      <c r="G339" s="41">
        <f t="shared" si="194"/>
        <v>264.79000000000002</v>
      </c>
      <c r="H339" s="41">
        <f t="shared" si="194"/>
        <v>264.79000000000002</v>
      </c>
      <c r="I339" s="41">
        <f t="shared" si="194"/>
        <v>264.79000000000002</v>
      </c>
      <c r="J339" s="41">
        <f t="shared" si="194"/>
        <v>264.79000000000002</v>
      </c>
      <c r="K339" s="41">
        <f t="shared" si="194"/>
        <v>264.79000000000002</v>
      </c>
      <c r="L339" s="41">
        <f t="shared" si="194"/>
        <v>264.79000000000002</v>
      </c>
      <c r="M339" s="41">
        <f t="shared" si="194"/>
        <v>264.79000000000002</v>
      </c>
      <c r="N339" s="41">
        <f t="shared" si="194"/>
        <v>264.79000000000002</v>
      </c>
      <c r="O339" s="41">
        <f t="shared" si="194"/>
        <v>264.79000000000002</v>
      </c>
      <c r="P339" s="41">
        <f t="shared" si="194"/>
        <v>264.79000000000002</v>
      </c>
      <c r="Q339" s="41">
        <f t="shared" si="194"/>
        <v>264.79000000000002</v>
      </c>
      <c r="R339" s="41">
        <f t="shared" si="194"/>
        <v>264.79000000000002</v>
      </c>
      <c r="S339" s="41">
        <f t="shared" si="194"/>
        <v>264.79000000000002</v>
      </c>
      <c r="T339" s="41">
        <f t="shared" si="194"/>
        <v>264.79000000000002</v>
      </c>
      <c r="U339" s="41">
        <f t="shared" si="194"/>
        <v>264.79000000000002</v>
      </c>
      <c r="V339" s="41">
        <f t="shared" si="194"/>
        <v>264.79000000000002</v>
      </c>
      <c r="W339" s="41">
        <f t="shared" si="194"/>
        <v>264.79000000000002</v>
      </c>
      <c r="X339" s="41">
        <f t="shared" si="194"/>
        <v>264.79000000000002</v>
      </c>
      <c r="Y339" s="41">
        <f t="shared" si="194"/>
        <v>264.79000000000002</v>
      </c>
      <c r="Z339" s="41">
        <f t="shared" si="194"/>
        <v>264.79000000000002</v>
      </c>
      <c r="AA339" s="41">
        <f t="shared" si="194"/>
        <v>264.79000000000002</v>
      </c>
    </row>
    <row r="340" spans="1:27" ht="12.75" customHeight="1" collapsed="1" x14ac:dyDescent="0.2">
      <c r="A340" s="98" t="s">
        <v>1982</v>
      </c>
      <c r="B340" s="25" t="str">
        <f>"04"&amp;"."&amp;$B$800&amp;"."&amp;$B$801</f>
        <v>04.01.2024</v>
      </c>
      <c r="C340" s="88" t="s">
        <v>76</v>
      </c>
      <c r="D340" s="89">
        <f>ROUND(((D341+D342+D344+D343)/1000),5)</f>
        <v>3.6875499999999999</v>
      </c>
      <c r="E340" s="89">
        <f>ROUND(((E341+E342+E344+E343)/1000),5)</f>
        <v>3.57721</v>
      </c>
      <c r="F340" s="89">
        <f>ROUND(((F341+F342+F344+F343)/1000),5)</f>
        <v>3.5</v>
      </c>
      <c r="G340" s="89">
        <f t="shared" ref="G340:AA340" si="195">ROUND(((G341+G342+G344+G343)/1000),5)</f>
        <v>3.4498000000000002</v>
      </c>
      <c r="H340" s="89">
        <f t="shared" si="195"/>
        <v>3.4579</v>
      </c>
      <c r="I340" s="89">
        <f t="shared" si="195"/>
        <v>3.49647</v>
      </c>
      <c r="J340" s="89">
        <f t="shared" si="195"/>
        <v>3.5314999999999999</v>
      </c>
      <c r="K340" s="89">
        <f t="shared" si="195"/>
        <v>3.6928800000000002</v>
      </c>
      <c r="L340" s="89">
        <f t="shared" si="195"/>
        <v>3.9329000000000001</v>
      </c>
      <c r="M340" s="89">
        <f t="shared" si="195"/>
        <v>4.1405700000000003</v>
      </c>
      <c r="N340" s="89">
        <f t="shared" si="195"/>
        <v>4.3171200000000001</v>
      </c>
      <c r="O340" s="89">
        <f t="shared" si="195"/>
        <v>4.3430600000000004</v>
      </c>
      <c r="P340" s="89">
        <f t="shared" si="195"/>
        <v>4.3452799999999998</v>
      </c>
      <c r="Q340" s="89">
        <f t="shared" si="195"/>
        <v>4.3471200000000003</v>
      </c>
      <c r="R340" s="89">
        <f t="shared" si="195"/>
        <v>4.3129099999999996</v>
      </c>
      <c r="S340" s="89">
        <f t="shared" si="195"/>
        <v>4.2937000000000003</v>
      </c>
      <c r="T340" s="89">
        <f t="shared" si="195"/>
        <v>4.3403600000000004</v>
      </c>
      <c r="U340" s="89">
        <f t="shared" si="195"/>
        <v>4.3656899999999998</v>
      </c>
      <c r="V340" s="89">
        <f t="shared" si="195"/>
        <v>4.3513400000000004</v>
      </c>
      <c r="W340" s="89">
        <f t="shared" si="195"/>
        <v>4.3367699999999996</v>
      </c>
      <c r="X340" s="89">
        <f t="shared" si="195"/>
        <v>4.3184899999999997</v>
      </c>
      <c r="Y340" s="89">
        <f t="shared" si="195"/>
        <v>4.1429999999999998</v>
      </c>
      <c r="Z340" s="89">
        <f t="shared" si="195"/>
        <v>4.0117799999999999</v>
      </c>
      <c r="AA340" s="89">
        <f t="shared" si="195"/>
        <v>3.7936100000000001</v>
      </c>
    </row>
    <row r="341" spans="1:27" ht="12.75" hidden="1" customHeight="1" outlineLevel="1" x14ac:dyDescent="0.2">
      <c r="A341" s="99" t="s">
        <v>1983</v>
      </c>
      <c r="B341" s="60" t="s">
        <v>238</v>
      </c>
      <c r="C341" s="40" t="s">
        <v>79</v>
      </c>
      <c r="D341" s="41">
        <v>1196.1500000000001</v>
      </c>
      <c r="E341" s="41">
        <v>1085.81</v>
      </c>
      <c r="F341" s="41">
        <v>1008.6</v>
      </c>
      <c r="G341" s="41">
        <v>958.4</v>
      </c>
      <c r="H341" s="41">
        <v>966.5</v>
      </c>
      <c r="I341" s="41">
        <v>1005.07</v>
      </c>
      <c r="J341" s="41">
        <v>1040.0999999999999</v>
      </c>
      <c r="K341" s="41">
        <v>1201.48</v>
      </c>
      <c r="L341" s="41">
        <v>1441.5</v>
      </c>
      <c r="M341" s="41">
        <v>1649.17</v>
      </c>
      <c r="N341" s="41">
        <v>1825.72</v>
      </c>
      <c r="O341" s="41">
        <v>1851.66</v>
      </c>
      <c r="P341" s="41">
        <v>1853.88</v>
      </c>
      <c r="Q341" s="41">
        <v>1855.72</v>
      </c>
      <c r="R341" s="41">
        <v>1821.51</v>
      </c>
      <c r="S341" s="41">
        <v>1802.3</v>
      </c>
      <c r="T341" s="41">
        <v>1848.96</v>
      </c>
      <c r="U341" s="41">
        <v>1874.29</v>
      </c>
      <c r="V341" s="41">
        <v>1859.94</v>
      </c>
      <c r="W341" s="41">
        <v>1845.37</v>
      </c>
      <c r="X341" s="41">
        <v>1827.09</v>
      </c>
      <c r="Y341" s="41">
        <v>1651.6</v>
      </c>
      <c r="Z341" s="41">
        <v>1520.38</v>
      </c>
      <c r="AA341" s="41">
        <v>1302.21</v>
      </c>
    </row>
    <row r="342" spans="1:27" ht="12.75" hidden="1" customHeight="1" outlineLevel="1" x14ac:dyDescent="0.2">
      <c r="A342" s="99" t="s">
        <v>1984</v>
      </c>
      <c r="B342" s="60" t="s">
        <v>90</v>
      </c>
      <c r="C342" s="40" t="s">
        <v>79</v>
      </c>
      <c r="D342" s="41">
        <f>$D$327</f>
        <v>2222.89</v>
      </c>
      <c r="E342" s="41">
        <f t="shared" ref="E342:AA342" si="196">$D$327</f>
        <v>2222.89</v>
      </c>
      <c r="F342" s="41">
        <f t="shared" si="196"/>
        <v>2222.89</v>
      </c>
      <c r="G342" s="41">
        <f t="shared" si="196"/>
        <v>2222.89</v>
      </c>
      <c r="H342" s="41">
        <f t="shared" si="196"/>
        <v>2222.89</v>
      </c>
      <c r="I342" s="41">
        <f t="shared" si="196"/>
        <v>2222.89</v>
      </c>
      <c r="J342" s="41">
        <f t="shared" si="196"/>
        <v>2222.89</v>
      </c>
      <c r="K342" s="41">
        <f t="shared" si="196"/>
        <v>2222.89</v>
      </c>
      <c r="L342" s="41">
        <f t="shared" si="196"/>
        <v>2222.89</v>
      </c>
      <c r="M342" s="41">
        <f t="shared" si="196"/>
        <v>2222.89</v>
      </c>
      <c r="N342" s="41">
        <f t="shared" si="196"/>
        <v>2222.89</v>
      </c>
      <c r="O342" s="41">
        <f t="shared" si="196"/>
        <v>2222.89</v>
      </c>
      <c r="P342" s="41">
        <f t="shared" si="196"/>
        <v>2222.89</v>
      </c>
      <c r="Q342" s="41">
        <f t="shared" si="196"/>
        <v>2222.89</v>
      </c>
      <c r="R342" s="41">
        <f t="shared" si="196"/>
        <v>2222.89</v>
      </c>
      <c r="S342" s="41">
        <f t="shared" si="196"/>
        <v>2222.89</v>
      </c>
      <c r="T342" s="41">
        <f t="shared" si="196"/>
        <v>2222.89</v>
      </c>
      <c r="U342" s="41">
        <f t="shared" si="196"/>
        <v>2222.89</v>
      </c>
      <c r="V342" s="41">
        <f t="shared" si="196"/>
        <v>2222.89</v>
      </c>
      <c r="W342" s="41">
        <f t="shared" si="196"/>
        <v>2222.89</v>
      </c>
      <c r="X342" s="41">
        <f t="shared" si="196"/>
        <v>2222.89</v>
      </c>
      <c r="Y342" s="41">
        <f t="shared" si="196"/>
        <v>2222.89</v>
      </c>
      <c r="Z342" s="41">
        <f t="shared" si="196"/>
        <v>2222.89</v>
      </c>
      <c r="AA342" s="41">
        <f t="shared" si="196"/>
        <v>2222.89</v>
      </c>
    </row>
    <row r="343" spans="1:27" ht="12.75" hidden="1" customHeight="1" outlineLevel="1" x14ac:dyDescent="0.2">
      <c r="A343" s="99" t="s">
        <v>1985</v>
      </c>
      <c r="B343" s="60" t="s">
        <v>83</v>
      </c>
      <c r="C343" s="40" t="s">
        <v>79</v>
      </c>
      <c r="D343" s="41">
        <v>3.72</v>
      </c>
      <c r="E343" s="41">
        <v>3.72</v>
      </c>
      <c r="F343" s="41">
        <v>3.72</v>
      </c>
      <c r="G343" s="41">
        <v>3.72</v>
      </c>
      <c r="H343" s="41">
        <v>3.72</v>
      </c>
      <c r="I343" s="41">
        <v>3.72</v>
      </c>
      <c r="J343" s="41">
        <v>3.72</v>
      </c>
      <c r="K343" s="41">
        <v>3.72</v>
      </c>
      <c r="L343" s="41">
        <v>3.72</v>
      </c>
      <c r="M343" s="41">
        <v>3.72</v>
      </c>
      <c r="N343" s="41">
        <v>3.72</v>
      </c>
      <c r="O343" s="41">
        <v>3.72</v>
      </c>
      <c r="P343" s="41">
        <v>3.72</v>
      </c>
      <c r="Q343" s="41">
        <v>3.72</v>
      </c>
      <c r="R343" s="41">
        <v>3.72</v>
      </c>
      <c r="S343" s="41">
        <v>3.72</v>
      </c>
      <c r="T343" s="41">
        <v>3.72</v>
      </c>
      <c r="U343" s="41">
        <v>3.72</v>
      </c>
      <c r="V343" s="41">
        <v>3.72</v>
      </c>
      <c r="W343" s="41">
        <v>3.72</v>
      </c>
      <c r="X343" s="41">
        <v>3.72</v>
      </c>
      <c r="Y343" s="41">
        <v>3.72</v>
      </c>
      <c r="Z343" s="41">
        <v>3.72</v>
      </c>
      <c r="AA343" s="41">
        <v>3.72</v>
      </c>
    </row>
    <row r="344" spans="1:27" ht="12.75" hidden="1" customHeight="1" outlineLevel="1" x14ac:dyDescent="0.2">
      <c r="A344" s="99" t="s">
        <v>1986</v>
      </c>
      <c r="B344" s="60" t="s">
        <v>81</v>
      </c>
      <c r="C344" s="40" t="s">
        <v>79</v>
      </c>
      <c r="D344" s="41">
        <f>$D$11</f>
        <v>264.79000000000002</v>
      </c>
      <c r="E344" s="41">
        <f t="shared" ref="E344:AA344" si="197">$D$11</f>
        <v>264.79000000000002</v>
      </c>
      <c r="F344" s="41">
        <f t="shared" si="197"/>
        <v>264.79000000000002</v>
      </c>
      <c r="G344" s="41">
        <f t="shared" si="197"/>
        <v>264.79000000000002</v>
      </c>
      <c r="H344" s="41">
        <f t="shared" si="197"/>
        <v>264.79000000000002</v>
      </c>
      <c r="I344" s="41">
        <f t="shared" si="197"/>
        <v>264.79000000000002</v>
      </c>
      <c r="J344" s="41">
        <f t="shared" si="197"/>
        <v>264.79000000000002</v>
      </c>
      <c r="K344" s="41">
        <f t="shared" si="197"/>
        <v>264.79000000000002</v>
      </c>
      <c r="L344" s="41">
        <f t="shared" si="197"/>
        <v>264.79000000000002</v>
      </c>
      <c r="M344" s="41">
        <f t="shared" si="197"/>
        <v>264.79000000000002</v>
      </c>
      <c r="N344" s="41">
        <f t="shared" si="197"/>
        <v>264.79000000000002</v>
      </c>
      <c r="O344" s="41">
        <f t="shared" si="197"/>
        <v>264.79000000000002</v>
      </c>
      <c r="P344" s="41">
        <f t="shared" si="197"/>
        <v>264.79000000000002</v>
      </c>
      <c r="Q344" s="41">
        <f t="shared" si="197"/>
        <v>264.79000000000002</v>
      </c>
      <c r="R344" s="41">
        <f t="shared" si="197"/>
        <v>264.79000000000002</v>
      </c>
      <c r="S344" s="41">
        <f t="shared" si="197"/>
        <v>264.79000000000002</v>
      </c>
      <c r="T344" s="41">
        <f t="shared" si="197"/>
        <v>264.79000000000002</v>
      </c>
      <c r="U344" s="41">
        <f t="shared" si="197"/>
        <v>264.79000000000002</v>
      </c>
      <c r="V344" s="41">
        <f t="shared" si="197"/>
        <v>264.79000000000002</v>
      </c>
      <c r="W344" s="41">
        <f t="shared" si="197"/>
        <v>264.79000000000002</v>
      </c>
      <c r="X344" s="41">
        <f t="shared" si="197"/>
        <v>264.79000000000002</v>
      </c>
      <c r="Y344" s="41">
        <f t="shared" si="197"/>
        <v>264.79000000000002</v>
      </c>
      <c r="Z344" s="41">
        <f t="shared" si="197"/>
        <v>264.79000000000002</v>
      </c>
      <c r="AA344" s="41">
        <f t="shared" si="197"/>
        <v>264.79000000000002</v>
      </c>
    </row>
    <row r="345" spans="1:27" ht="12.75" customHeight="1" collapsed="1" x14ac:dyDescent="0.2">
      <c r="A345" s="98" t="s">
        <v>1987</v>
      </c>
      <c r="B345" s="25" t="str">
        <f>"05"&amp;"."&amp;$B$800&amp;"."&amp;$B$801</f>
        <v>05.01.2024</v>
      </c>
      <c r="C345" s="88" t="s">
        <v>76</v>
      </c>
      <c r="D345" s="89">
        <f>ROUND(((D346+D347+D349+D348)/1000),5)</f>
        <v>3.7449300000000001</v>
      </c>
      <c r="E345" s="89">
        <f>ROUND(((E346+E347+E349+E348)/1000),5)</f>
        <v>3.6860599999999999</v>
      </c>
      <c r="F345" s="89">
        <f>ROUND(((F346+F347+F349+F348)/1000),5)</f>
        <v>3.62893</v>
      </c>
      <c r="G345" s="89">
        <f t="shared" ref="G345:AA345" si="198">ROUND(((G346+G347+G349+G348)/1000),5)</f>
        <v>3.5708000000000002</v>
      </c>
      <c r="H345" s="89">
        <f t="shared" si="198"/>
        <v>3.5699200000000002</v>
      </c>
      <c r="I345" s="89">
        <f t="shared" si="198"/>
        <v>3.5773999999999999</v>
      </c>
      <c r="J345" s="89">
        <f t="shared" si="198"/>
        <v>3.6036100000000002</v>
      </c>
      <c r="K345" s="89">
        <f t="shared" si="198"/>
        <v>3.7353000000000001</v>
      </c>
      <c r="L345" s="89">
        <f t="shared" si="198"/>
        <v>3.9950199999999998</v>
      </c>
      <c r="M345" s="89">
        <f t="shared" si="198"/>
        <v>4.1549500000000004</v>
      </c>
      <c r="N345" s="89">
        <f t="shared" si="198"/>
        <v>4.3322000000000003</v>
      </c>
      <c r="O345" s="89">
        <f t="shared" si="198"/>
        <v>4.3608900000000004</v>
      </c>
      <c r="P345" s="89">
        <f t="shared" si="198"/>
        <v>4.3651799999999996</v>
      </c>
      <c r="Q345" s="89">
        <f t="shared" si="198"/>
        <v>4.3676000000000004</v>
      </c>
      <c r="R345" s="89">
        <f t="shared" si="198"/>
        <v>4.3380099999999997</v>
      </c>
      <c r="S345" s="89">
        <f t="shared" si="198"/>
        <v>4.3303399999999996</v>
      </c>
      <c r="T345" s="89">
        <f t="shared" si="198"/>
        <v>4.36991</v>
      </c>
      <c r="U345" s="89">
        <f t="shared" si="198"/>
        <v>4.3894399999999996</v>
      </c>
      <c r="V345" s="89">
        <f t="shared" si="198"/>
        <v>4.3779700000000004</v>
      </c>
      <c r="W345" s="89">
        <f t="shared" si="198"/>
        <v>4.3505599999999998</v>
      </c>
      <c r="X345" s="89">
        <f t="shared" si="198"/>
        <v>4.29399</v>
      </c>
      <c r="Y345" s="89">
        <f t="shared" si="198"/>
        <v>4.1489599999999998</v>
      </c>
      <c r="Z345" s="89">
        <f t="shared" si="198"/>
        <v>3.9257399999999998</v>
      </c>
      <c r="AA345" s="89">
        <f t="shared" si="198"/>
        <v>3.7797999999999998</v>
      </c>
    </row>
    <row r="346" spans="1:27" ht="12.75" hidden="1" customHeight="1" outlineLevel="1" x14ac:dyDescent="0.2">
      <c r="A346" s="99" t="s">
        <v>1988</v>
      </c>
      <c r="B346" s="60" t="s">
        <v>238</v>
      </c>
      <c r="C346" s="40" t="s">
        <v>79</v>
      </c>
      <c r="D346" s="41">
        <v>1253.53</v>
      </c>
      <c r="E346" s="41">
        <v>1194.6600000000001</v>
      </c>
      <c r="F346" s="41">
        <v>1137.53</v>
      </c>
      <c r="G346" s="41">
        <v>1079.4000000000001</v>
      </c>
      <c r="H346" s="41">
        <v>1078.52</v>
      </c>
      <c r="I346" s="41">
        <v>1086</v>
      </c>
      <c r="J346" s="41">
        <v>1112.21</v>
      </c>
      <c r="K346" s="41">
        <v>1243.9000000000001</v>
      </c>
      <c r="L346" s="41">
        <v>1503.62</v>
      </c>
      <c r="M346" s="41">
        <v>1663.55</v>
      </c>
      <c r="N346" s="41">
        <v>1840.8</v>
      </c>
      <c r="O346" s="41">
        <v>1869.49</v>
      </c>
      <c r="P346" s="41">
        <v>1873.78</v>
      </c>
      <c r="Q346" s="41">
        <v>1876.2</v>
      </c>
      <c r="R346" s="41">
        <v>1846.61</v>
      </c>
      <c r="S346" s="41">
        <v>1838.94</v>
      </c>
      <c r="T346" s="41">
        <v>1878.51</v>
      </c>
      <c r="U346" s="41">
        <v>1898.04</v>
      </c>
      <c r="V346" s="41">
        <v>1886.57</v>
      </c>
      <c r="W346" s="41">
        <v>1859.16</v>
      </c>
      <c r="X346" s="41">
        <v>1802.59</v>
      </c>
      <c r="Y346" s="41">
        <v>1657.56</v>
      </c>
      <c r="Z346" s="41">
        <v>1434.34</v>
      </c>
      <c r="AA346" s="41">
        <v>1288.4000000000001</v>
      </c>
    </row>
    <row r="347" spans="1:27" ht="12.75" hidden="1" customHeight="1" outlineLevel="1" x14ac:dyDescent="0.2">
      <c r="A347" s="99" t="s">
        <v>1989</v>
      </c>
      <c r="B347" s="60" t="s">
        <v>90</v>
      </c>
      <c r="C347" s="40" t="s">
        <v>79</v>
      </c>
      <c r="D347" s="41">
        <f>$D$327</f>
        <v>2222.89</v>
      </c>
      <c r="E347" s="41">
        <f t="shared" ref="E347:AA347" si="199">$D$327</f>
        <v>2222.89</v>
      </c>
      <c r="F347" s="41">
        <f t="shared" si="199"/>
        <v>2222.89</v>
      </c>
      <c r="G347" s="41">
        <f t="shared" si="199"/>
        <v>2222.89</v>
      </c>
      <c r="H347" s="41">
        <f t="shared" si="199"/>
        <v>2222.89</v>
      </c>
      <c r="I347" s="41">
        <f t="shared" si="199"/>
        <v>2222.89</v>
      </c>
      <c r="J347" s="41">
        <f t="shared" si="199"/>
        <v>2222.89</v>
      </c>
      <c r="K347" s="41">
        <f t="shared" si="199"/>
        <v>2222.89</v>
      </c>
      <c r="L347" s="41">
        <f t="shared" si="199"/>
        <v>2222.89</v>
      </c>
      <c r="M347" s="41">
        <f t="shared" si="199"/>
        <v>2222.89</v>
      </c>
      <c r="N347" s="41">
        <f t="shared" si="199"/>
        <v>2222.89</v>
      </c>
      <c r="O347" s="41">
        <f t="shared" si="199"/>
        <v>2222.89</v>
      </c>
      <c r="P347" s="41">
        <f t="shared" si="199"/>
        <v>2222.89</v>
      </c>
      <c r="Q347" s="41">
        <f t="shared" si="199"/>
        <v>2222.89</v>
      </c>
      <c r="R347" s="41">
        <f t="shared" si="199"/>
        <v>2222.89</v>
      </c>
      <c r="S347" s="41">
        <f t="shared" si="199"/>
        <v>2222.89</v>
      </c>
      <c r="T347" s="41">
        <f t="shared" si="199"/>
        <v>2222.89</v>
      </c>
      <c r="U347" s="41">
        <f t="shared" si="199"/>
        <v>2222.89</v>
      </c>
      <c r="V347" s="41">
        <f t="shared" si="199"/>
        <v>2222.89</v>
      </c>
      <c r="W347" s="41">
        <f t="shared" si="199"/>
        <v>2222.89</v>
      </c>
      <c r="X347" s="41">
        <f t="shared" si="199"/>
        <v>2222.89</v>
      </c>
      <c r="Y347" s="41">
        <f t="shared" si="199"/>
        <v>2222.89</v>
      </c>
      <c r="Z347" s="41">
        <f t="shared" si="199"/>
        <v>2222.89</v>
      </c>
      <c r="AA347" s="41">
        <f t="shared" si="199"/>
        <v>2222.89</v>
      </c>
    </row>
    <row r="348" spans="1:27" ht="12.75" hidden="1" customHeight="1" outlineLevel="1" x14ac:dyDescent="0.2">
      <c r="A348" s="99" t="s">
        <v>1990</v>
      </c>
      <c r="B348" s="60" t="s">
        <v>83</v>
      </c>
      <c r="C348" s="40" t="s">
        <v>79</v>
      </c>
      <c r="D348" s="41">
        <v>3.72</v>
      </c>
      <c r="E348" s="41">
        <v>3.72</v>
      </c>
      <c r="F348" s="41">
        <v>3.72</v>
      </c>
      <c r="G348" s="41">
        <v>3.72</v>
      </c>
      <c r="H348" s="41">
        <v>3.72</v>
      </c>
      <c r="I348" s="41">
        <v>3.72</v>
      </c>
      <c r="J348" s="41">
        <v>3.72</v>
      </c>
      <c r="K348" s="41">
        <v>3.72</v>
      </c>
      <c r="L348" s="41">
        <v>3.72</v>
      </c>
      <c r="M348" s="41">
        <v>3.72</v>
      </c>
      <c r="N348" s="41">
        <v>3.72</v>
      </c>
      <c r="O348" s="41">
        <v>3.72</v>
      </c>
      <c r="P348" s="41">
        <v>3.72</v>
      </c>
      <c r="Q348" s="41">
        <v>3.72</v>
      </c>
      <c r="R348" s="41">
        <v>3.72</v>
      </c>
      <c r="S348" s="41">
        <v>3.72</v>
      </c>
      <c r="T348" s="41">
        <v>3.72</v>
      </c>
      <c r="U348" s="41">
        <v>3.72</v>
      </c>
      <c r="V348" s="41">
        <v>3.72</v>
      </c>
      <c r="W348" s="41">
        <v>3.72</v>
      </c>
      <c r="X348" s="41">
        <v>3.72</v>
      </c>
      <c r="Y348" s="41">
        <v>3.72</v>
      </c>
      <c r="Z348" s="41">
        <v>3.72</v>
      </c>
      <c r="AA348" s="41">
        <v>3.72</v>
      </c>
    </row>
    <row r="349" spans="1:27" ht="12.75" hidden="1" customHeight="1" outlineLevel="1" x14ac:dyDescent="0.2">
      <c r="A349" s="99" t="s">
        <v>1991</v>
      </c>
      <c r="B349" s="60" t="s">
        <v>81</v>
      </c>
      <c r="C349" s="40" t="s">
        <v>79</v>
      </c>
      <c r="D349" s="41">
        <f>$D$11</f>
        <v>264.79000000000002</v>
      </c>
      <c r="E349" s="41">
        <f t="shared" ref="E349:AA349" si="200">$D$11</f>
        <v>264.79000000000002</v>
      </c>
      <c r="F349" s="41">
        <f t="shared" si="200"/>
        <v>264.79000000000002</v>
      </c>
      <c r="G349" s="41">
        <f t="shared" si="200"/>
        <v>264.79000000000002</v>
      </c>
      <c r="H349" s="41">
        <f t="shared" si="200"/>
        <v>264.79000000000002</v>
      </c>
      <c r="I349" s="41">
        <f t="shared" si="200"/>
        <v>264.79000000000002</v>
      </c>
      <c r="J349" s="41">
        <f t="shared" si="200"/>
        <v>264.79000000000002</v>
      </c>
      <c r="K349" s="41">
        <f t="shared" si="200"/>
        <v>264.79000000000002</v>
      </c>
      <c r="L349" s="41">
        <f t="shared" si="200"/>
        <v>264.79000000000002</v>
      </c>
      <c r="M349" s="41">
        <f t="shared" si="200"/>
        <v>264.79000000000002</v>
      </c>
      <c r="N349" s="41">
        <f t="shared" si="200"/>
        <v>264.79000000000002</v>
      </c>
      <c r="O349" s="41">
        <f t="shared" si="200"/>
        <v>264.79000000000002</v>
      </c>
      <c r="P349" s="41">
        <f t="shared" si="200"/>
        <v>264.79000000000002</v>
      </c>
      <c r="Q349" s="41">
        <f t="shared" si="200"/>
        <v>264.79000000000002</v>
      </c>
      <c r="R349" s="41">
        <f t="shared" si="200"/>
        <v>264.79000000000002</v>
      </c>
      <c r="S349" s="41">
        <f t="shared" si="200"/>
        <v>264.79000000000002</v>
      </c>
      <c r="T349" s="41">
        <f t="shared" si="200"/>
        <v>264.79000000000002</v>
      </c>
      <c r="U349" s="41">
        <f t="shared" si="200"/>
        <v>264.79000000000002</v>
      </c>
      <c r="V349" s="41">
        <f t="shared" si="200"/>
        <v>264.79000000000002</v>
      </c>
      <c r="W349" s="41">
        <f t="shared" si="200"/>
        <v>264.79000000000002</v>
      </c>
      <c r="X349" s="41">
        <f t="shared" si="200"/>
        <v>264.79000000000002</v>
      </c>
      <c r="Y349" s="41">
        <f t="shared" si="200"/>
        <v>264.79000000000002</v>
      </c>
      <c r="Z349" s="41">
        <f t="shared" si="200"/>
        <v>264.79000000000002</v>
      </c>
      <c r="AA349" s="41">
        <f t="shared" si="200"/>
        <v>264.79000000000002</v>
      </c>
    </row>
    <row r="350" spans="1:27" ht="12.75" customHeight="1" collapsed="1" x14ac:dyDescent="0.2">
      <c r="A350" s="98" t="s">
        <v>1992</v>
      </c>
      <c r="B350" s="25" t="str">
        <f>"06"&amp;"."&amp;$B$800&amp;"."&amp;$B$801</f>
        <v>06.01.2024</v>
      </c>
      <c r="C350" s="88" t="s">
        <v>76</v>
      </c>
      <c r="D350" s="89">
        <f>ROUND(((D351+D352+D354+D353)/1000),5)</f>
        <v>3.7803200000000001</v>
      </c>
      <c r="E350" s="89">
        <f>ROUND(((E351+E352+E354+E353)/1000),5)</f>
        <v>3.7231999999999998</v>
      </c>
      <c r="F350" s="89">
        <f>ROUND(((F351+F352+F354+F353)/1000),5)</f>
        <v>3.6746599999999998</v>
      </c>
      <c r="G350" s="89">
        <f t="shared" ref="G350:AA350" si="201">ROUND(((G351+G352+G354+G353)/1000),5)</f>
        <v>3.6606000000000001</v>
      </c>
      <c r="H350" s="89">
        <f t="shared" si="201"/>
        <v>3.57409</v>
      </c>
      <c r="I350" s="89">
        <f t="shared" si="201"/>
        <v>3.58508</v>
      </c>
      <c r="J350" s="89">
        <f t="shared" si="201"/>
        <v>3.6086200000000002</v>
      </c>
      <c r="K350" s="89">
        <f t="shared" si="201"/>
        <v>3.7239300000000002</v>
      </c>
      <c r="L350" s="89">
        <f t="shared" si="201"/>
        <v>3.9176899999999999</v>
      </c>
      <c r="M350" s="89">
        <f t="shared" si="201"/>
        <v>4.1538700000000004</v>
      </c>
      <c r="N350" s="89">
        <f t="shared" si="201"/>
        <v>4.3473699999999997</v>
      </c>
      <c r="O350" s="89">
        <f t="shared" si="201"/>
        <v>4.3768700000000003</v>
      </c>
      <c r="P350" s="89">
        <f t="shared" si="201"/>
        <v>4.3759600000000001</v>
      </c>
      <c r="Q350" s="89">
        <f t="shared" si="201"/>
        <v>4.3754900000000001</v>
      </c>
      <c r="R350" s="89">
        <f t="shared" si="201"/>
        <v>4.3434900000000001</v>
      </c>
      <c r="S350" s="89">
        <f t="shared" si="201"/>
        <v>4.3364900000000004</v>
      </c>
      <c r="T350" s="89">
        <f t="shared" si="201"/>
        <v>4.38035</v>
      </c>
      <c r="U350" s="89">
        <f t="shared" si="201"/>
        <v>4.4100599999999996</v>
      </c>
      <c r="V350" s="89">
        <f t="shared" si="201"/>
        <v>4.3987299999999996</v>
      </c>
      <c r="W350" s="89">
        <f t="shared" si="201"/>
        <v>4.3848599999999998</v>
      </c>
      <c r="X350" s="89">
        <f t="shared" si="201"/>
        <v>4.3735600000000003</v>
      </c>
      <c r="Y350" s="89">
        <f t="shared" si="201"/>
        <v>4.2950699999999999</v>
      </c>
      <c r="Z350" s="89">
        <f t="shared" si="201"/>
        <v>4.00739</v>
      </c>
      <c r="AA350" s="89">
        <f t="shared" si="201"/>
        <v>3.8167399999999998</v>
      </c>
    </row>
    <row r="351" spans="1:27" ht="12.75" hidden="1" customHeight="1" outlineLevel="1" x14ac:dyDescent="0.2">
      <c r="A351" s="99" t="s">
        <v>1993</v>
      </c>
      <c r="B351" s="60" t="s">
        <v>238</v>
      </c>
      <c r="C351" s="40" t="s">
        <v>79</v>
      </c>
      <c r="D351" s="41">
        <v>1288.92</v>
      </c>
      <c r="E351" s="41">
        <v>1231.8</v>
      </c>
      <c r="F351" s="41">
        <v>1183.26</v>
      </c>
      <c r="G351" s="41">
        <v>1169.2</v>
      </c>
      <c r="H351" s="41">
        <v>1082.69</v>
      </c>
      <c r="I351" s="41">
        <v>1093.68</v>
      </c>
      <c r="J351" s="41">
        <v>1117.22</v>
      </c>
      <c r="K351" s="41">
        <v>1232.53</v>
      </c>
      <c r="L351" s="41">
        <v>1426.29</v>
      </c>
      <c r="M351" s="41">
        <v>1662.47</v>
      </c>
      <c r="N351" s="41">
        <v>1855.97</v>
      </c>
      <c r="O351" s="41">
        <v>1885.47</v>
      </c>
      <c r="P351" s="41">
        <v>1884.56</v>
      </c>
      <c r="Q351" s="41">
        <v>1884.09</v>
      </c>
      <c r="R351" s="41">
        <v>1852.09</v>
      </c>
      <c r="S351" s="41">
        <v>1845.09</v>
      </c>
      <c r="T351" s="41">
        <v>1888.95</v>
      </c>
      <c r="U351" s="41">
        <v>1918.66</v>
      </c>
      <c r="V351" s="41">
        <v>1907.33</v>
      </c>
      <c r="W351" s="41">
        <v>1893.46</v>
      </c>
      <c r="X351" s="41">
        <v>1882.16</v>
      </c>
      <c r="Y351" s="41">
        <v>1803.67</v>
      </c>
      <c r="Z351" s="41">
        <v>1515.99</v>
      </c>
      <c r="AA351" s="41">
        <v>1325.34</v>
      </c>
    </row>
    <row r="352" spans="1:27" ht="12.75" hidden="1" customHeight="1" outlineLevel="1" x14ac:dyDescent="0.2">
      <c r="A352" s="99" t="s">
        <v>1994</v>
      </c>
      <c r="B352" s="60" t="s">
        <v>90</v>
      </c>
      <c r="C352" s="40" t="s">
        <v>79</v>
      </c>
      <c r="D352" s="41">
        <f>$D$327</f>
        <v>2222.89</v>
      </c>
      <c r="E352" s="41">
        <f t="shared" ref="E352:AA352" si="202">$D$327</f>
        <v>2222.89</v>
      </c>
      <c r="F352" s="41">
        <f t="shared" si="202"/>
        <v>2222.89</v>
      </c>
      <c r="G352" s="41">
        <f t="shared" si="202"/>
        <v>2222.89</v>
      </c>
      <c r="H352" s="41">
        <f t="shared" si="202"/>
        <v>2222.89</v>
      </c>
      <c r="I352" s="41">
        <f t="shared" si="202"/>
        <v>2222.89</v>
      </c>
      <c r="J352" s="41">
        <f t="shared" si="202"/>
        <v>2222.89</v>
      </c>
      <c r="K352" s="41">
        <f t="shared" si="202"/>
        <v>2222.89</v>
      </c>
      <c r="L352" s="41">
        <f t="shared" si="202"/>
        <v>2222.89</v>
      </c>
      <c r="M352" s="41">
        <f t="shared" si="202"/>
        <v>2222.89</v>
      </c>
      <c r="N352" s="41">
        <f t="shared" si="202"/>
        <v>2222.89</v>
      </c>
      <c r="O352" s="41">
        <f t="shared" si="202"/>
        <v>2222.89</v>
      </c>
      <c r="P352" s="41">
        <f t="shared" si="202"/>
        <v>2222.89</v>
      </c>
      <c r="Q352" s="41">
        <f t="shared" si="202"/>
        <v>2222.89</v>
      </c>
      <c r="R352" s="41">
        <f t="shared" si="202"/>
        <v>2222.89</v>
      </c>
      <c r="S352" s="41">
        <f t="shared" si="202"/>
        <v>2222.89</v>
      </c>
      <c r="T352" s="41">
        <f t="shared" si="202"/>
        <v>2222.89</v>
      </c>
      <c r="U352" s="41">
        <f t="shared" si="202"/>
        <v>2222.89</v>
      </c>
      <c r="V352" s="41">
        <f t="shared" si="202"/>
        <v>2222.89</v>
      </c>
      <c r="W352" s="41">
        <f t="shared" si="202"/>
        <v>2222.89</v>
      </c>
      <c r="X352" s="41">
        <f t="shared" si="202"/>
        <v>2222.89</v>
      </c>
      <c r="Y352" s="41">
        <f t="shared" si="202"/>
        <v>2222.89</v>
      </c>
      <c r="Z352" s="41">
        <f t="shared" si="202"/>
        <v>2222.89</v>
      </c>
      <c r="AA352" s="41">
        <f t="shared" si="202"/>
        <v>2222.89</v>
      </c>
    </row>
    <row r="353" spans="1:27" ht="12.75" hidden="1" customHeight="1" outlineLevel="1" x14ac:dyDescent="0.2">
      <c r="A353" s="99" t="s">
        <v>1995</v>
      </c>
      <c r="B353" s="60" t="s">
        <v>83</v>
      </c>
      <c r="C353" s="40" t="s">
        <v>79</v>
      </c>
      <c r="D353" s="41">
        <v>3.72</v>
      </c>
      <c r="E353" s="41">
        <v>3.72</v>
      </c>
      <c r="F353" s="41">
        <v>3.72</v>
      </c>
      <c r="G353" s="41">
        <v>3.72</v>
      </c>
      <c r="H353" s="41">
        <v>3.72</v>
      </c>
      <c r="I353" s="41">
        <v>3.72</v>
      </c>
      <c r="J353" s="41">
        <v>3.72</v>
      </c>
      <c r="K353" s="41">
        <v>3.72</v>
      </c>
      <c r="L353" s="41">
        <v>3.72</v>
      </c>
      <c r="M353" s="41">
        <v>3.72</v>
      </c>
      <c r="N353" s="41">
        <v>3.72</v>
      </c>
      <c r="O353" s="41">
        <v>3.72</v>
      </c>
      <c r="P353" s="41">
        <v>3.72</v>
      </c>
      <c r="Q353" s="41">
        <v>3.72</v>
      </c>
      <c r="R353" s="41">
        <v>3.72</v>
      </c>
      <c r="S353" s="41">
        <v>3.72</v>
      </c>
      <c r="T353" s="41">
        <v>3.72</v>
      </c>
      <c r="U353" s="41">
        <v>3.72</v>
      </c>
      <c r="V353" s="41">
        <v>3.72</v>
      </c>
      <c r="W353" s="41">
        <v>3.72</v>
      </c>
      <c r="X353" s="41">
        <v>3.72</v>
      </c>
      <c r="Y353" s="41">
        <v>3.72</v>
      </c>
      <c r="Z353" s="41">
        <v>3.72</v>
      </c>
      <c r="AA353" s="41">
        <v>3.72</v>
      </c>
    </row>
    <row r="354" spans="1:27" ht="12.75" hidden="1" customHeight="1" outlineLevel="1" x14ac:dyDescent="0.2">
      <c r="A354" s="99" t="s">
        <v>1996</v>
      </c>
      <c r="B354" s="60" t="s">
        <v>81</v>
      </c>
      <c r="C354" s="40" t="s">
        <v>79</v>
      </c>
      <c r="D354" s="41">
        <f>$D$11</f>
        <v>264.79000000000002</v>
      </c>
      <c r="E354" s="41">
        <f t="shared" ref="E354:AA354" si="203">$D$11</f>
        <v>264.79000000000002</v>
      </c>
      <c r="F354" s="41">
        <f t="shared" si="203"/>
        <v>264.79000000000002</v>
      </c>
      <c r="G354" s="41">
        <f t="shared" si="203"/>
        <v>264.79000000000002</v>
      </c>
      <c r="H354" s="41">
        <f t="shared" si="203"/>
        <v>264.79000000000002</v>
      </c>
      <c r="I354" s="41">
        <f t="shared" si="203"/>
        <v>264.79000000000002</v>
      </c>
      <c r="J354" s="41">
        <f t="shared" si="203"/>
        <v>264.79000000000002</v>
      </c>
      <c r="K354" s="41">
        <f t="shared" si="203"/>
        <v>264.79000000000002</v>
      </c>
      <c r="L354" s="41">
        <f t="shared" si="203"/>
        <v>264.79000000000002</v>
      </c>
      <c r="M354" s="41">
        <f t="shared" si="203"/>
        <v>264.79000000000002</v>
      </c>
      <c r="N354" s="41">
        <f t="shared" si="203"/>
        <v>264.79000000000002</v>
      </c>
      <c r="O354" s="41">
        <f t="shared" si="203"/>
        <v>264.79000000000002</v>
      </c>
      <c r="P354" s="41">
        <f t="shared" si="203"/>
        <v>264.79000000000002</v>
      </c>
      <c r="Q354" s="41">
        <f t="shared" si="203"/>
        <v>264.79000000000002</v>
      </c>
      <c r="R354" s="41">
        <f t="shared" si="203"/>
        <v>264.79000000000002</v>
      </c>
      <c r="S354" s="41">
        <f t="shared" si="203"/>
        <v>264.79000000000002</v>
      </c>
      <c r="T354" s="41">
        <f t="shared" si="203"/>
        <v>264.79000000000002</v>
      </c>
      <c r="U354" s="41">
        <f t="shared" si="203"/>
        <v>264.79000000000002</v>
      </c>
      <c r="V354" s="41">
        <f t="shared" si="203"/>
        <v>264.79000000000002</v>
      </c>
      <c r="W354" s="41">
        <f t="shared" si="203"/>
        <v>264.79000000000002</v>
      </c>
      <c r="X354" s="41">
        <f t="shared" si="203"/>
        <v>264.79000000000002</v>
      </c>
      <c r="Y354" s="41">
        <f t="shared" si="203"/>
        <v>264.79000000000002</v>
      </c>
      <c r="Z354" s="41">
        <f t="shared" si="203"/>
        <v>264.79000000000002</v>
      </c>
      <c r="AA354" s="41">
        <f t="shared" si="203"/>
        <v>264.79000000000002</v>
      </c>
    </row>
    <row r="355" spans="1:27" ht="12.75" customHeight="1" collapsed="1" x14ac:dyDescent="0.2">
      <c r="A355" s="98" t="s">
        <v>1997</v>
      </c>
      <c r="B355" s="25" t="str">
        <f>"07"&amp;"."&amp;$B$800&amp;"."&amp;$B$801</f>
        <v>07.01.2024</v>
      </c>
      <c r="C355" s="88" t="s">
        <v>76</v>
      </c>
      <c r="D355" s="89">
        <f>ROUND(((D356+D357+D359+D358)/1000),5)</f>
        <v>3.7307199999999998</v>
      </c>
      <c r="E355" s="89">
        <f>ROUND(((E356+E357+E359+E358)/1000),5)</f>
        <v>3.6878000000000002</v>
      </c>
      <c r="F355" s="89">
        <f>ROUND(((F356+F357+F359+F358)/1000),5)</f>
        <v>3.6105299999999998</v>
      </c>
      <c r="G355" s="89">
        <f t="shared" ref="G355:AA355" si="204">ROUND(((G356+G357+G359+G358)/1000),5)</f>
        <v>3.5764100000000001</v>
      </c>
      <c r="H355" s="89">
        <f t="shared" si="204"/>
        <v>3.5975299999999999</v>
      </c>
      <c r="I355" s="89">
        <f t="shared" si="204"/>
        <v>3.60168</v>
      </c>
      <c r="J355" s="89">
        <f t="shared" si="204"/>
        <v>3.6389100000000001</v>
      </c>
      <c r="K355" s="89">
        <f t="shared" si="204"/>
        <v>3.7353499999999999</v>
      </c>
      <c r="L355" s="89">
        <f t="shared" si="204"/>
        <v>3.9163999999999999</v>
      </c>
      <c r="M355" s="89">
        <f t="shared" si="204"/>
        <v>4.0476099999999997</v>
      </c>
      <c r="N355" s="89">
        <f t="shared" si="204"/>
        <v>4.2388399999999997</v>
      </c>
      <c r="O355" s="89">
        <f t="shared" si="204"/>
        <v>4.3046499999999996</v>
      </c>
      <c r="P355" s="89">
        <f t="shared" si="204"/>
        <v>4.3085100000000001</v>
      </c>
      <c r="Q355" s="89">
        <f t="shared" si="204"/>
        <v>4.3117099999999997</v>
      </c>
      <c r="R355" s="89">
        <f t="shared" si="204"/>
        <v>4.2807899999999997</v>
      </c>
      <c r="S355" s="89">
        <f t="shared" si="204"/>
        <v>4.26919</v>
      </c>
      <c r="T355" s="89">
        <f t="shared" si="204"/>
        <v>4.3325199999999997</v>
      </c>
      <c r="U355" s="89">
        <f t="shared" si="204"/>
        <v>4.3651499999999999</v>
      </c>
      <c r="V355" s="89">
        <f t="shared" si="204"/>
        <v>4.3652499999999996</v>
      </c>
      <c r="W355" s="89">
        <f t="shared" si="204"/>
        <v>4.3500699999999997</v>
      </c>
      <c r="X355" s="89">
        <f t="shared" si="204"/>
        <v>4.3421399999999997</v>
      </c>
      <c r="Y355" s="89">
        <f t="shared" si="204"/>
        <v>4.2558699999999998</v>
      </c>
      <c r="Z355" s="89">
        <f t="shared" si="204"/>
        <v>4.0038799999999997</v>
      </c>
      <c r="AA355" s="89">
        <f t="shared" si="204"/>
        <v>3.8300700000000001</v>
      </c>
    </row>
    <row r="356" spans="1:27" ht="12.75" hidden="1" customHeight="1" outlineLevel="1" x14ac:dyDescent="0.2">
      <c r="A356" s="99" t="s">
        <v>1998</v>
      </c>
      <c r="B356" s="60" t="s">
        <v>238</v>
      </c>
      <c r="C356" s="40" t="s">
        <v>79</v>
      </c>
      <c r="D356" s="41">
        <v>1239.32</v>
      </c>
      <c r="E356" s="41">
        <v>1196.4000000000001</v>
      </c>
      <c r="F356" s="41">
        <v>1119.1300000000001</v>
      </c>
      <c r="G356" s="41">
        <v>1085.01</v>
      </c>
      <c r="H356" s="41">
        <v>1106.1300000000001</v>
      </c>
      <c r="I356" s="41">
        <v>1110.28</v>
      </c>
      <c r="J356" s="41">
        <v>1147.51</v>
      </c>
      <c r="K356" s="41">
        <v>1243.95</v>
      </c>
      <c r="L356" s="41">
        <v>1425</v>
      </c>
      <c r="M356" s="41">
        <v>1556.21</v>
      </c>
      <c r="N356" s="41">
        <v>1747.44</v>
      </c>
      <c r="O356" s="41">
        <v>1813.25</v>
      </c>
      <c r="P356" s="41">
        <v>1817.11</v>
      </c>
      <c r="Q356" s="41">
        <v>1820.31</v>
      </c>
      <c r="R356" s="41">
        <v>1789.39</v>
      </c>
      <c r="S356" s="41">
        <v>1777.79</v>
      </c>
      <c r="T356" s="41">
        <v>1841.12</v>
      </c>
      <c r="U356" s="41">
        <v>1873.75</v>
      </c>
      <c r="V356" s="41">
        <v>1873.85</v>
      </c>
      <c r="W356" s="41">
        <v>1858.67</v>
      </c>
      <c r="X356" s="41">
        <v>1850.74</v>
      </c>
      <c r="Y356" s="41">
        <v>1764.47</v>
      </c>
      <c r="Z356" s="41">
        <v>1512.48</v>
      </c>
      <c r="AA356" s="41">
        <v>1338.67</v>
      </c>
    </row>
    <row r="357" spans="1:27" ht="12.75" hidden="1" customHeight="1" outlineLevel="1" x14ac:dyDescent="0.2">
      <c r="A357" s="99" t="s">
        <v>1999</v>
      </c>
      <c r="B357" s="60" t="s">
        <v>90</v>
      </c>
      <c r="C357" s="40" t="s">
        <v>79</v>
      </c>
      <c r="D357" s="41">
        <f>$D$327</f>
        <v>2222.89</v>
      </c>
      <c r="E357" s="41">
        <f t="shared" ref="E357:AA357" si="205">$D$327</f>
        <v>2222.89</v>
      </c>
      <c r="F357" s="41">
        <f t="shared" si="205"/>
        <v>2222.89</v>
      </c>
      <c r="G357" s="41">
        <f t="shared" si="205"/>
        <v>2222.89</v>
      </c>
      <c r="H357" s="41">
        <f t="shared" si="205"/>
        <v>2222.89</v>
      </c>
      <c r="I357" s="41">
        <f t="shared" si="205"/>
        <v>2222.89</v>
      </c>
      <c r="J357" s="41">
        <f t="shared" si="205"/>
        <v>2222.89</v>
      </c>
      <c r="K357" s="41">
        <f t="shared" si="205"/>
        <v>2222.89</v>
      </c>
      <c r="L357" s="41">
        <f t="shared" si="205"/>
        <v>2222.89</v>
      </c>
      <c r="M357" s="41">
        <f t="shared" si="205"/>
        <v>2222.89</v>
      </c>
      <c r="N357" s="41">
        <f t="shared" si="205"/>
        <v>2222.89</v>
      </c>
      <c r="O357" s="41">
        <f t="shared" si="205"/>
        <v>2222.89</v>
      </c>
      <c r="P357" s="41">
        <f t="shared" si="205"/>
        <v>2222.89</v>
      </c>
      <c r="Q357" s="41">
        <f t="shared" si="205"/>
        <v>2222.89</v>
      </c>
      <c r="R357" s="41">
        <f t="shared" si="205"/>
        <v>2222.89</v>
      </c>
      <c r="S357" s="41">
        <f t="shared" si="205"/>
        <v>2222.89</v>
      </c>
      <c r="T357" s="41">
        <f t="shared" si="205"/>
        <v>2222.89</v>
      </c>
      <c r="U357" s="41">
        <f t="shared" si="205"/>
        <v>2222.89</v>
      </c>
      <c r="V357" s="41">
        <f t="shared" si="205"/>
        <v>2222.89</v>
      </c>
      <c r="W357" s="41">
        <f t="shared" si="205"/>
        <v>2222.89</v>
      </c>
      <c r="X357" s="41">
        <f t="shared" si="205"/>
        <v>2222.89</v>
      </c>
      <c r="Y357" s="41">
        <f t="shared" si="205"/>
        <v>2222.89</v>
      </c>
      <c r="Z357" s="41">
        <f t="shared" si="205"/>
        <v>2222.89</v>
      </c>
      <c r="AA357" s="41">
        <f t="shared" si="205"/>
        <v>2222.89</v>
      </c>
    </row>
    <row r="358" spans="1:27" ht="12.75" hidden="1" customHeight="1" outlineLevel="1" x14ac:dyDescent="0.2">
      <c r="A358" s="99" t="s">
        <v>2000</v>
      </c>
      <c r="B358" s="60" t="s">
        <v>83</v>
      </c>
      <c r="C358" s="40" t="s">
        <v>79</v>
      </c>
      <c r="D358" s="41">
        <v>3.72</v>
      </c>
      <c r="E358" s="41">
        <v>3.72</v>
      </c>
      <c r="F358" s="41">
        <v>3.72</v>
      </c>
      <c r="G358" s="41">
        <v>3.72</v>
      </c>
      <c r="H358" s="41">
        <v>3.72</v>
      </c>
      <c r="I358" s="41">
        <v>3.72</v>
      </c>
      <c r="J358" s="41">
        <v>3.72</v>
      </c>
      <c r="K358" s="41">
        <v>3.72</v>
      </c>
      <c r="L358" s="41">
        <v>3.72</v>
      </c>
      <c r="M358" s="41">
        <v>3.72</v>
      </c>
      <c r="N358" s="41">
        <v>3.72</v>
      </c>
      <c r="O358" s="41">
        <v>3.72</v>
      </c>
      <c r="P358" s="41">
        <v>3.72</v>
      </c>
      <c r="Q358" s="41">
        <v>3.72</v>
      </c>
      <c r="R358" s="41">
        <v>3.72</v>
      </c>
      <c r="S358" s="41">
        <v>3.72</v>
      </c>
      <c r="T358" s="41">
        <v>3.72</v>
      </c>
      <c r="U358" s="41">
        <v>3.72</v>
      </c>
      <c r="V358" s="41">
        <v>3.72</v>
      </c>
      <c r="W358" s="41">
        <v>3.72</v>
      </c>
      <c r="X358" s="41">
        <v>3.72</v>
      </c>
      <c r="Y358" s="41">
        <v>3.72</v>
      </c>
      <c r="Z358" s="41">
        <v>3.72</v>
      </c>
      <c r="AA358" s="41">
        <v>3.72</v>
      </c>
    </row>
    <row r="359" spans="1:27" ht="12.75" hidden="1" customHeight="1" outlineLevel="1" x14ac:dyDescent="0.2">
      <c r="A359" s="99" t="s">
        <v>2001</v>
      </c>
      <c r="B359" s="60" t="s">
        <v>81</v>
      </c>
      <c r="C359" s="40" t="s">
        <v>79</v>
      </c>
      <c r="D359" s="41">
        <f>$D$11</f>
        <v>264.79000000000002</v>
      </c>
      <c r="E359" s="41">
        <f t="shared" ref="E359:AA359" si="206">$D$11</f>
        <v>264.79000000000002</v>
      </c>
      <c r="F359" s="41">
        <f t="shared" si="206"/>
        <v>264.79000000000002</v>
      </c>
      <c r="G359" s="41">
        <f t="shared" si="206"/>
        <v>264.79000000000002</v>
      </c>
      <c r="H359" s="41">
        <f t="shared" si="206"/>
        <v>264.79000000000002</v>
      </c>
      <c r="I359" s="41">
        <f t="shared" si="206"/>
        <v>264.79000000000002</v>
      </c>
      <c r="J359" s="41">
        <f t="shared" si="206"/>
        <v>264.79000000000002</v>
      </c>
      <c r="K359" s="41">
        <f t="shared" si="206"/>
        <v>264.79000000000002</v>
      </c>
      <c r="L359" s="41">
        <f t="shared" si="206"/>
        <v>264.79000000000002</v>
      </c>
      <c r="M359" s="41">
        <f t="shared" si="206"/>
        <v>264.79000000000002</v>
      </c>
      <c r="N359" s="41">
        <f t="shared" si="206"/>
        <v>264.79000000000002</v>
      </c>
      <c r="O359" s="41">
        <f t="shared" si="206"/>
        <v>264.79000000000002</v>
      </c>
      <c r="P359" s="41">
        <f t="shared" si="206"/>
        <v>264.79000000000002</v>
      </c>
      <c r="Q359" s="41">
        <f t="shared" si="206"/>
        <v>264.79000000000002</v>
      </c>
      <c r="R359" s="41">
        <f t="shared" si="206"/>
        <v>264.79000000000002</v>
      </c>
      <c r="S359" s="41">
        <f t="shared" si="206"/>
        <v>264.79000000000002</v>
      </c>
      <c r="T359" s="41">
        <f t="shared" si="206"/>
        <v>264.79000000000002</v>
      </c>
      <c r="U359" s="41">
        <f t="shared" si="206"/>
        <v>264.79000000000002</v>
      </c>
      <c r="V359" s="41">
        <f t="shared" si="206"/>
        <v>264.79000000000002</v>
      </c>
      <c r="W359" s="41">
        <f t="shared" si="206"/>
        <v>264.79000000000002</v>
      </c>
      <c r="X359" s="41">
        <f t="shared" si="206"/>
        <v>264.79000000000002</v>
      </c>
      <c r="Y359" s="41">
        <f t="shared" si="206"/>
        <v>264.79000000000002</v>
      </c>
      <c r="Z359" s="41">
        <f t="shared" si="206"/>
        <v>264.79000000000002</v>
      </c>
      <c r="AA359" s="41">
        <f t="shared" si="206"/>
        <v>264.79000000000002</v>
      </c>
    </row>
    <row r="360" spans="1:27" ht="12.75" customHeight="1" collapsed="1" x14ac:dyDescent="0.2">
      <c r="A360" s="98" t="s">
        <v>2002</v>
      </c>
      <c r="B360" s="25" t="str">
        <f>"08"&amp;"."&amp;$B$800&amp;"."&amp;$B$801</f>
        <v>08.01.2024</v>
      </c>
      <c r="C360" s="88" t="s">
        <v>76</v>
      </c>
      <c r="D360" s="89">
        <f>ROUND(((D361+D362+D364+D363)/1000),5)</f>
        <v>3.8405</v>
      </c>
      <c r="E360" s="89">
        <f>ROUND(((E361+E362+E364+E363)/1000),5)</f>
        <v>3.7289099999999999</v>
      </c>
      <c r="F360" s="89">
        <f>ROUND(((F361+F362+F364+F363)/1000),5)</f>
        <v>3.7177600000000002</v>
      </c>
      <c r="G360" s="89">
        <f t="shared" ref="G360:AA360" si="207">ROUND(((G361+G362+G364+G363)/1000),5)</f>
        <v>3.7000799999999998</v>
      </c>
      <c r="H360" s="89">
        <f t="shared" si="207"/>
        <v>3.7009099999999999</v>
      </c>
      <c r="I360" s="89">
        <f t="shared" si="207"/>
        <v>3.7017500000000001</v>
      </c>
      <c r="J360" s="89">
        <f t="shared" si="207"/>
        <v>3.6873</v>
      </c>
      <c r="K360" s="89">
        <f t="shared" si="207"/>
        <v>3.8278699999999999</v>
      </c>
      <c r="L360" s="89">
        <f t="shared" si="207"/>
        <v>3.9805600000000001</v>
      </c>
      <c r="M360" s="89">
        <f t="shared" si="207"/>
        <v>4.1870799999999999</v>
      </c>
      <c r="N360" s="89">
        <f t="shared" si="207"/>
        <v>4.3269399999999996</v>
      </c>
      <c r="O360" s="89">
        <f t="shared" si="207"/>
        <v>4.3531399999999998</v>
      </c>
      <c r="P360" s="89">
        <f t="shared" si="207"/>
        <v>4.3524900000000004</v>
      </c>
      <c r="Q360" s="89">
        <f t="shared" si="207"/>
        <v>4.3570500000000001</v>
      </c>
      <c r="R360" s="89">
        <f t="shared" si="207"/>
        <v>4.3161699999999996</v>
      </c>
      <c r="S360" s="89">
        <f t="shared" si="207"/>
        <v>4.3219799999999999</v>
      </c>
      <c r="T360" s="89">
        <f t="shared" si="207"/>
        <v>4.3457499999999998</v>
      </c>
      <c r="U360" s="89">
        <f t="shared" si="207"/>
        <v>4.3804600000000002</v>
      </c>
      <c r="V360" s="89">
        <f t="shared" si="207"/>
        <v>4.3634199999999996</v>
      </c>
      <c r="W360" s="89">
        <f t="shared" si="207"/>
        <v>4.3442800000000004</v>
      </c>
      <c r="X360" s="89">
        <f t="shared" si="207"/>
        <v>4.3339800000000004</v>
      </c>
      <c r="Y360" s="89">
        <f t="shared" si="207"/>
        <v>4.18065</v>
      </c>
      <c r="Z360" s="89">
        <f t="shared" si="207"/>
        <v>3.9352299999999998</v>
      </c>
      <c r="AA360" s="89">
        <f t="shared" si="207"/>
        <v>3.72295</v>
      </c>
    </row>
    <row r="361" spans="1:27" ht="12.75" hidden="1" customHeight="1" outlineLevel="1" x14ac:dyDescent="0.2">
      <c r="A361" s="99" t="s">
        <v>2003</v>
      </c>
      <c r="B361" s="60" t="s">
        <v>238</v>
      </c>
      <c r="C361" s="40" t="s">
        <v>79</v>
      </c>
      <c r="D361" s="41">
        <v>1349.1</v>
      </c>
      <c r="E361" s="41">
        <v>1237.51</v>
      </c>
      <c r="F361" s="41">
        <v>1226.3599999999999</v>
      </c>
      <c r="G361" s="41">
        <v>1208.68</v>
      </c>
      <c r="H361" s="41">
        <v>1209.51</v>
      </c>
      <c r="I361" s="41">
        <v>1210.3499999999999</v>
      </c>
      <c r="J361" s="41">
        <v>1195.9000000000001</v>
      </c>
      <c r="K361" s="41">
        <v>1336.47</v>
      </c>
      <c r="L361" s="41">
        <v>1489.16</v>
      </c>
      <c r="M361" s="41">
        <v>1695.68</v>
      </c>
      <c r="N361" s="41">
        <v>1835.54</v>
      </c>
      <c r="O361" s="41">
        <v>1861.74</v>
      </c>
      <c r="P361" s="41">
        <v>1861.09</v>
      </c>
      <c r="Q361" s="41">
        <v>1865.65</v>
      </c>
      <c r="R361" s="41">
        <v>1824.77</v>
      </c>
      <c r="S361" s="41">
        <v>1830.58</v>
      </c>
      <c r="T361" s="41">
        <v>1854.35</v>
      </c>
      <c r="U361" s="41">
        <v>1889.06</v>
      </c>
      <c r="V361" s="41">
        <v>1872.02</v>
      </c>
      <c r="W361" s="41">
        <v>1852.88</v>
      </c>
      <c r="X361" s="41">
        <v>1842.58</v>
      </c>
      <c r="Y361" s="41">
        <v>1689.25</v>
      </c>
      <c r="Z361" s="41">
        <v>1443.83</v>
      </c>
      <c r="AA361" s="41">
        <v>1231.55</v>
      </c>
    </row>
    <row r="362" spans="1:27" ht="12.75" hidden="1" customHeight="1" outlineLevel="1" x14ac:dyDescent="0.2">
      <c r="A362" s="99" t="s">
        <v>2004</v>
      </c>
      <c r="B362" s="60" t="s">
        <v>90</v>
      </c>
      <c r="C362" s="40" t="s">
        <v>79</v>
      </c>
      <c r="D362" s="41">
        <f>$D$327</f>
        <v>2222.89</v>
      </c>
      <c r="E362" s="41">
        <f t="shared" ref="E362:AA362" si="208">$D$327</f>
        <v>2222.89</v>
      </c>
      <c r="F362" s="41">
        <f t="shared" si="208"/>
        <v>2222.89</v>
      </c>
      <c r="G362" s="41">
        <f t="shared" si="208"/>
        <v>2222.89</v>
      </c>
      <c r="H362" s="41">
        <f t="shared" si="208"/>
        <v>2222.89</v>
      </c>
      <c r="I362" s="41">
        <f t="shared" si="208"/>
        <v>2222.89</v>
      </c>
      <c r="J362" s="41">
        <f t="shared" si="208"/>
        <v>2222.89</v>
      </c>
      <c r="K362" s="41">
        <f t="shared" si="208"/>
        <v>2222.89</v>
      </c>
      <c r="L362" s="41">
        <f t="shared" si="208"/>
        <v>2222.89</v>
      </c>
      <c r="M362" s="41">
        <f t="shared" si="208"/>
        <v>2222.89</v>
      </c>
      <c r="N362" s="41">
        <f t="shared" si="208"/>
        <v>2222.89</v>
      </c>
      <c r="O362" s="41">
        <f t="shared" si="208"/>
        <v>2222.89</v>
      </c>
      <c r="P362" s="41">
        <f t="shared" si="208"/>
        <v>2222.89</v>
      </c>
      <c r="Q362" s="41">
        <f t="shared" si="208"/>
        <v>2222.89</v>
      </c>
      <c r="R362" s="41">
        <f t="shared" si="208"/>
        <v>2222.89</v>
      </c>
      <c r="S362" s="41">
        <f t="shared" si="208"/>
        <v>2222.89</v>
      </c>
      <c r="T362" s="41">
        <f t="shared" si="208"/>
        <v>2222.89</v>
      </c>
      <c r="U362" s="41">
        <f t="shared" si="208"/>
        <v>2222.89</v>
      </c>
      <c r="V362" s="41">
        <f t="shared" si="208"/>
        <v>2222.89</v>
      </c>
      <c r="W362" s="41">
        <f t="shared" si="208"/>
        <v>2222.89</v>
      </c>
      <c r="X362" s="41">
        <f t="shared" si="208"/>
        <v>2222.89</v>
      </c>
      <c r="Y362" s="41">
        <f t="shared" si="208"/>
        <v>2222.89</v>
      </c>
      <c r="Z362" s="41">
        <f t="shared" si="208"/>
        <v>2222.89</v>
      </c>
      <c r="AA362" s="41">
        <f t="shared" si="208"/>
        <v>2222.89</v>
      </c>
    </row>
    <row r="363" spans="1:27" ht="12.75" hidden="1" customHeight="1" outlineLevel="1" x14ac:dyDescent="0.2">
      <c r="A363" s="99" t="s">
        <v>2005</v>
      </c>
      <c r="B363" s="60" t="s">
        <v>83</v>
      </c>
      <c r="C363" s="40" t="s">
        <v>79</v>
      </c>
      <c r="D363" s="41">
        <v>3.72</v>
      </c>
      <c r="E363" s="41">
        <v>3.72</v>
      </c>
      <c r="F363" s="41">
        <v>3.72</v>
      </c>
      <c r="G363" s="41">
        <v>3.72</v>
      </c>
      <c r="H363" s="41">
        <v>3.72</v>
      </c>
      <c r="I363" s="41">
        <v>3.72</v>
      </c>
      <c r="J363" s="41">
        <v>3.72</v>
      </c>
      <c r="K363" s="41">
        <v>3.72</v>
      </c>
      <c r="L363" s="41">
        <v>3.72</v>
      </c>
      <c r="M363" s="41">
        <v>3.72</v>
      </c>
      <c r="N363" s="41">
        <v>3.72</v>
      </c>
      <c r="O363" s="41">
        <v>3.72</v>
      </c>
      <c r="P363" s="41">
        <v>3.72</v>
      </c>
      <c r="Q363" s="41">
        <v>3.72</v>
      </c>
      <c r="R363" s="41">
        <v>3.72</v>
      </c>
      <c r="S363" s="41">
        <v>3.72</v>
      </c>
      <c r="T363" s="41">
        <v>3.72</v>
      </c>
      <c r="U363" s="41">
        <v>3.72</v>
      </c>
      <c r="V363" s="41">
        <v>3.72</v>
      </c>
      <c r="W363" s="41">
        <v>3.72</v>
      </c>
      <c r="X363" s="41">
        <v>3.72</v>
      </c>
      <c r="Y363" s="41">
        <v>3.72</v>
      </c>
      <c r="Z363" s="41">
        <v>3.72</v>
      </c>
      <c r="AA363" s="41">
        <v>3.72</v>
      </c>
    </row>
    <row r="364" spans="1:27" ht="12.75" hidden="1" customHeight="1" outlineLevel="1" x14ac:dyDescent="0.2">
      <c r="A364" s="99" t="s">
        <v>2006</v>
      </c>
      <c r="B364" s="60" t="s">
        <v>81</v>
      </c>
      <c r="C364" s="40" t="s">
        <v>79</v>
      </c>
      <c r="D364" s="41">
        <f>$D$11</f>
        <v>264.79000000000002</v>
      </c>
      <c r="E364" s="41">
        <f t="shared" ref="E364:AA364" si="209">$D$11</f>
        <v>264.79000000000002</v>
      </c>
      <c r="F364" s="41">
        <f t="shared" si="209"/>
        <v>264.79000000000002</v>
      </c>
      <c r="G364" s="41">
        <f t="shared" si="209"/>
        <v>264.79000000000002</v>
      </c>
      <c r="H364" s="41">
        <f t="shared" si="209"/>
        <v>264.79000000000002</v>
      </c>
      <c r="I364" s="41">
        <f t="shared" si="209"/>
        <v>264.79000000000002</v>
      </c>
      <c r="J364" s="41">
        <f t="shared" si="209"/>
        <v>264.79000000000002</v>
      </c>
      <c r="K364" s="41">
        <f t="shared" si="209"/>
        <v>264.79000000000002</v>
      </c>
      <c r="L364" s="41">
        <f t="shared" si="209"/>
        <v>264.79000000000002</v>
      </c>
      <c r="M364" s="41">
        <f t="shared" si="209"/>
        <v>264.79000000000002</v>
      </c>
      <c r="N364" s="41">
        <f t="shared" si="209"/>
        <v>264.79000000000002</v>
      </c>
      <c r="O364" s="41">
        <f t="shared" si="209"/>
        <v>264.79000000000002</v>
      </c>
      <c r="P364" s="41">
        <f t="shared" si="209"/>
        <v>264.79000000000002</v>
      </c>
      <c r="Q364" s="41">
        <f t="shared" si="209"/>
        <v>264.79000000000002</v>
      </c>
      <c r="R364" s="41">
        <f t="shared" si="209"/>
        <v>264.79000000000002</v>
      </c>
      <c r="S364" s="41">
        <f t="shared" si="209"/>
        <v>264.79000000000002</v>
      </c>
      <c r="T364" s="41">
        <f t="shared" si="209"/>
        <v>264.79000000000002</v>
      </c>
      <c r="U364" s="41">
        <f t="shared" si="209"/>
        <v>264.79000000000002</v>
      </c>
      <c r="V364" s="41">
        <f t="shared" si="209"/>
        <v>264.79000000000002</v>
      </c>
      <c r="W364" s="41">
        <f t="shared" si="209"/>
        <v>264.79000000000002</v>
      </c>
      <c r="X364" s="41">
        <f t="shared" si="209"/>
        <v>264.79000000000002</v>
      </c>
      <c r="Y364" s="41">
        <f t="shared" si="209"/>
        <v>264.79000000000002</v>
      </c>
      <c r="Z364" s="41">
        <f t="shared" si="209"/>
        <v>264.79000000000002</v>
      </c>
      <c r="AA364" s="41">
        <f t="shared" si="209"/>
        <v>264.79000000000002</v>
      </c>
    </row>
    <row r="365" spans="1:27" ht="12.75" customHeight="1" collapsed="1" x14ac:dyDescent="0.2">
      <c r="A365" s="98" t="s">
        <v>2007</v>
      </c>
      <c r="B365" s="25" t="str">
        <f>"09"&amp;"."&amp;$B$800&amp;"."&amp;$B$801</f>
        <v>09.01.2024</v>
      </c>
      <c r="C365" s="88" t="s">
        <v>76</v>
      </c>
      <c r="D365" s="89">
        <f>ROUND(((D366+D367+D369+D368)/1000),5)</f>
        <v>3.6410499999999999</v>
      </c>
      <c r="E365" s="89">
        <f>ROUND(((E366+E367+E369+E368)/1000),5)</f>
        <v>3.5713499999999998</v>
      </c>
      <c r="F365" s="89">
        <f>ROUND(((F366+F367+F369+F368)/1000),5)</f>
        <v>3.4997400000000001</v>
      </c>
      <c r="G365" s="89">
        <f t="shared" ref="G365:AA365" si="210">ROUND(((G366+G367+G369+G368)/1000),5)</f>
        <v>3.4890300000000001</v>
      </c>
      <c r="H365" s="89">
        <f t="shared" si="210"/>
        <v>3.5133800000000002</v>
      </c>
      <c r="I365" s="89">
        <f t="shared" si="210"/>
        <v>3.5766300000000002</v>
      </c>
      <c r="J365" s="89">
        <f t="shared" si="210"/>
        <v>3.7554799999999999</v>
      </c>
      <c r="K365" s="89">
        <f t="shared" si="210"/>
        <v>4.0409199999999998</v>
      </c>
      <c r="L365" s="89">
        <f t="shared" si="210"/>
        <v>4.3485399999999998</v>
      </c>
      <c r="M365" s="89">
        <f t="shared" si="210"/>
        <v>4.38835</v>
      </c>
      <c r="N365" s="89">
        <f t="shared" si="210"/>
        <v>4.4063999999999997</v>
      </c>
      <c r="O365" s="89">
        <f t="shared" si="210"/>
        <v>4.4558299999999997</v>
      </c>
      <c r="P365" s="89">
        <f t="shared" si="210"/>
        <v>4.4340700000000002</v>
      </c>
      <c r="Q365" s="89">
        <f t="shared" si="210"/>
        <v>4.4435399999999996</v>
      </c>
      <c r="R365" s="89">
        <f t="shared" si="210"/>
        <v>4.4382400000000004</v>
      </c>
      <c r="S365" s="89">
        <f t="shared" si="210"/>
        <v>4.3936599999999997</v>
      </c>
      <c r="T365" s="89">
        <f t="shared" si="210"/>
        <v>4.38612</v>
      </c>
      <c r="U365" s="89">
        <f t="shared" si="210"/>
        <v>4.3709300000000004</v>
      </c>
      <c r="V365" s="89">
        <f t="shared" si="210"/>
        <v>4.3578400000000004</v>
      </c>
      <c r="W365" s="89">
        <f t="shared" si="210"/>
        <v>4.3918999999999997</v>
      </c>
      <c r="X365" s="89">
        <f t="shared" si="210"/>
        <v>4.2986599999999999</v>
      </c>
      <c r="Y365" s="89">
        <f t="shared" si="210"/>
        <v>4.1594899999999999</v>
      </c>
      <c r="Z365" s="89">
        <f t="shared" si="210"/>
        <v>3.9219400000000002</v>
      </c>
      <c r="AA365" s="89">
        <f t="shared" si="210"/>
        <v>3.6807099999999999</v>
      </c>
    </row>
    <row r="366" spans="1:27" ht="12.75" hidden="1" customHeight="1" outlineLevel="1" x14ac:dyDescent="0.2">
      <c r="A366" s="99" t="s">
        <v>2008</v>
      </c>
      <c r="B366" s="60" t="s">
        <v>238</v>
      </c>
      <c r="C366" s="40" t="s">
        <v>79</v>
      </c>
      <c r="D366" s="41">
        <v>1149.6500000000001</v>
      </c>
      <c r="E366" s="41">
        <v>1079.95</v>
      </c>
      <c r="F366" s="41">
        <v>1008.34</v>
      </c>
      <c r="G366" s="41">
        <v>997.63</v>
      </c>
      <c r="H366" s="41">
        <v>1021.98</v>
      </c>
      <c r="I366" s="41">
        <v>1085.23</v>
      </c>
      <c r="J366" s="41">
        <v>1264.08</v>
      </c>
      <c r="K366" s="41">
        <v>1549.52</v>
      </c>
      <c r="L366" s="41">
        <v>1857.14</v>
      </c>
      <c r="M366" s="41">
        <v>1896.95</v>
      </c>
      <c r="N366" s="41">
        <v>1915</v>
      </c>
      <c r="O366" s="41">
        <v>1964.43</v>
      </c>
      <c r="P366" s="41">
        <v>1942.67</v>
      </c>
      <c r="Q366" s="41">
        <v>1952.14</v>
      </c>
      <c r="R366" s="41">
        <v>1946.84</v>
      </c>
      <c r="S366" s="41">
        <v>1902.26</v>
      </c>
      <c r="T366" s="41">
        <v>1894.72</v>
      </c>
      <c r="U366" s="41">
        <v>1879.53</v>
      </c>
      <c r="V366" s="41">
        <v>1866.44</v>
      </c>
      <c r="W366" s="41">
        <v>1900.5</v>
      </c>
      <c r="X366" s="41">
        <v>1807.26</v>
      </c>
      <c r="Y366" s="41">
        <v>1668.09</v>
      </c>
      <c r="Z366" s="41">
        <v>1430.54</v>
      </c>
      <c r="AA366" s="41">
        <v>1189.31</v>
      </c>
    </row>
    <row r="367" spans="1:27" ht="12.75" hidden="1" customHeight="1" outlineLevel="1" x14ac:dyDescent="0.2">
      <c r="A367" s="99" t="s">
        <v>2009</v>
      </c>
      <c r="B367" s="60" t="s">
        <v>90</v>
      </c>
      <c r="C367" s="40" t="s">
        <v>79</v>
      </c>
      <c r="D367" s="41">
        <f>$D$327</f>
        <v>2222.89</v>
      </c>
      <c r="E367" s="41">
        <f t="shared" ref="E367:AA367" si="211">$D$327</f>
        <v>2222.89</v>
      </c>
      <c r="F367" s="41">
        <f t="shared" si="211"/>
        <v>2222.89</v>
      </c>
      <c r="G367" s="41">
        <f t="shared" si="211"/>
        <v>2222.89</v>
      </c>
      <c r="H367" s="41">
        <f t="shared" si="211"/>
        <v>2222.89</v>
      </c>
      <c r="I367" s="41">
        <f t="shared" si="211"/>
        <v>2222.89</v>
      </c>
      <c r="J367" s="41">
        <f t="shared" si="211"/>
        <v>2222.89</v>
      </c>
      <c r="K367" s="41">
        <f t="shared" si="211"/>
        <v>2222.89</v>
      </c>
      <c r="L367" s="41">
        <f t="shared" si="211"/>
        <v>2222.89</v>
      </c>
      <c r="M367" s="41">
        <f t="shared" si="211"/>
        <v>2222.89</v>
      </c>
      <c r="N367" s="41">
        <f t="shared" si="211"/>
        <v>2222.89</v>
      </c>
      <c r="O367" s="41">
        <f t="shared" si="211"/>
        <v>2222.89</v>
      </c>
      <c r="P367" s="41">
        <f t="shared" si="211"/>
        <v>2222.89</v>
      </c>
      <c r="Q367" s="41">
        <f t="shared" si="211"/>
        <v>2222.89</v>
      </c>
      <c r="R367" s="41">
        <f t="shared" si="211"/>
        <v>2222.89</v>
      </c>
      <c r="S367" s="41">
        <f t="shared" si="211"/>
        <v>2222.89</v>
      </c>
      <c r="T367" s="41">
        <f t="shared" si="211"/>
        <v>2222.89</v>
      </c>
      <c r="U367" s="41">
        <f t="shared" si="211"/>
        <v>2222.89</v>
      </c>
      <c r="V367" s="41">
        <f t="shared" si="211"/>
        <v>2222.89</v>
      </c>
      <c r="W367" s="41">
        <f t="shared" si="211"/>
        <v>2222.89</v>
      </c>
      <c r="X367" s="41">
        <f t="shared" si="211"/>
        <v>2222.89</v>
      </c>
      <c r="Y367" s="41">
        <f t="shared" si="211"/>
        <v>2222.89</v>
      </c>
      <c r="Z367" s="41">
        <f t="shared" si="211"/>
        <v>2222.89</v>
      </c>
      <c r="AA367" s="41">
        <f t="shared" si="211"/>
        <v>2222.89</v>
      </c>
    </row>
    <row r="368" spans="1:27" ht="12.75" hidden="1" customHeight="1" outlineLevel="1" x14ac:dyDescent="0.2">
      <c r="A368" s="99" t="s">
        <v>2010</v>
      </c>
      <c r="B368" s="60" t="s">
        <v>83</v>
      </c>
      <c r="C368" s="40" t="s">
        <v>79</v>
      </c>
      <c r="D368" s="41">
        <v>3.72</v>
      </c>
      <c r="E368" s="41">
        <v>3.72</v>
      </c>
      <c r="F368" s="41">
        <v>3.72</v>
      </c>
      <c r="G368" s="41">
        <v>3.72</v>
      </c>
      <c r="H368" s="41">
        <v>3.72</v>
      </c>
      <c r="I368" s="41">
        <v>3.72</v>
      </c>
      <c r="J368" s="41">
        <v>3.72</v>
      </c>
      <c r="K368" s="41">
        <v>3.72</v>
      </c>
      <c r="L368" s="41">
        <v>3.72</v>
      </c>
      <c r="M368" s="41">
        <v>3.72</v>
      </c>
      <c r="N368" s="41">
        <v>3.72</v>
      </c>
      <c r="O368" s="41">
        <v>3.72</v>
      </c>
      <c r="P368" s="41">
        <v>3.72</v>
      </c>
      <c r="Q368" s="41">
        <v>3.72</v>
      </c>
      <c r="R368" s="41">
        <v>3.72</v>
      </c>
      <c r="S368" s="41">
        <v>3.72</v>
      </c>
      <c r="T368" s="41">
        <v>3.72</v>
      </c>
      <c r="U368" s="41">
        <v>3.72</v>
      </c>
      <c r="V368" s="41">
        <v>3.72</v>
      </c>
      <c r="W368" s="41">
        <v>3.72</v>
      </c>
      <c r="X368" s="41">
        <v>3.72</v>
      </c>
      <c r="Y368" s="41">
        <v>3.72</v>
      </c>
      <c r="Z368" s="41">
        <v>3.72</v>
      </c>
      <c r="AA368" s="41">
        <v>3.72</v>
      </c>
    </row>
    <row r="369" spans="1:27" ht="12.75" hidden="1" customHeight="1" outlineLevel="1" x14ac:dyDescent="0.2">
      <c r="A369" s="99" t="s">
        <v>2011</v>
      </c>
      <c r="B369" s="60" t="s">
        <v>81</v>
      </c>
      <c r="C369" s="40" t="s">
        <v>79</v>
      </c>
      <c r="D369" s="41">
        <f>$D$11</f>
        <v>264.79000000000002</v>
      </c>
      <c r="E369" s="41">
        <f t="shared" ref="E369:AA369" si="212">$D$11</f>
        <v>264.79000000000002</v>
      </c>
      <c r="F369" s="41">
        <f t="shared" si="212"/>
        <v>264.79000000000002</v>
      </c>
      <c r="G369" s="41">
        <f t="shared" si="212"/>
        <v>264.79000000000002</v>
      </c>
      <c r="H369" s="41">
        <f t="shared" si="212"/>
        <v>264.79000000000002</v>
      </c>
      <c r="I369" s="41">
        <f t="shared" si="212"/>
        <v>264.79000000000002</v>
      </c>
      <c r="J369" s="41">
        <f t="shared" si="212"/>
        <v>264.79000000000002</v>
      </c>
      <c r="K369" s="41">
        <f t="shared" si="212"/>
        <v>264.79000000000002</v>
      </c>
      <c r="L369" s="41">
        <f t="shared" si="212"/>
        <v>264.79000000000002</v>
      </c>
      <c r="M369" s="41">
        <f t="shared" si="212"/>
        <v>264.79000000000002</v>
      </c>
      <c r="N369" s="41">
        <f t="shared" si="212"/>
        <v>264.79000000000002</v>
      </c>
      <c r="O369" s="41">
        <f t="shared" si="212"/>
        <v>264.79000000000002</v>
      </c>
      <c r="P369" s="41">
        <f t="shared" si="212"/>
        <v>264.79000000000002</v>
      </c>
      <c r="Q369" s="41">
        <f t="shared" si="212"/>
        <v>264.79000000000002</v>
      </c>
      <c r="R369" s="41">
        <f t="shared" si="212"/>
        <v>264.79000000000002</v>
      </c>
      <c r="S369" s="41">
        <f t="shared" si="212"/>
        <v>264.79000000000002</v>
      </c>
      <c r="T369" s="41">
        <f t="shared" si="212"/>
        <v>264.79000000000002</v>
      </c>
      <c r="U369" s="41">
        <f t="shared" si="212"/>
        <v>264.79000000000002</v>
      </c>
      <c r="V369" s="41">
        <f t="shared" si="212"/>
        <v>264.79000000000002</v>
      </c>
      <c r="W369" s="41">
        <f t="shared" si="212"/>
        <v>264.79000000000002</v>
      </c>
      <c r="X369" s="41">
        <f t="shared" si="212"/>
        <v>264.79000000000002</v>
      </c>
      <c r="Y369" s="41">
        <f t="shared" si="212"/>
        <v>264.79000000000002</v>
      </c>
      <c r="Z369" s="41">
        <f t="shared" si="212"/>
        <v>264.79000000000002</v>
      </c>
      <c r="AA369" s="41">
        <f t="shared" si="212"/>
        <v>264.79000000000002</v>
      </c>
    </row>
    <row r="370" spans="1:27" ht="12.75" customHeight="1" collapsed="1" x14ac:dyDescent="0.2">
      <c r="A370" s="98" t="s">
        <v>2012</v>
      </c>
      <c r="B370" s="25" t="str">
        <f>"10"&amp;"."&amp;$B$800&amp;"."&amp;$B$801</f>
        <v>10.01.2024</v>
      </c>
      <c r="C370" s="88" t="s">
        <v>76</v>
      </c>
      <c r="D370" s="89">
        <f>ROUND(((D371+D372+D374+D373)/1000),5)</f>
        <v>3.65808</v>
      </c>
      <c r="E370" s="89">
        <f>ROUND(((E371+E372+E374+E373)/1000),5)</f>
        <v>3.5771299999999999</v>
      </c>
      <c r="F370" s="89">
        <f>ROUND(((F371+F372+F374+F373)/1000),5)</f>
        <v>3.5513300000000001</v>
      </c>
      <c r="G370" s="89">
        <f t="shared" ref="G370:AA370" si="213">ROUND(((G371+G372+G374+G373)/1000),5)</f>
        <v>3.5507599999999999</v>
      </c>
      <c r="H370" s="89">
        <f t="shared" si="213"/>
        <v>3.6085600000000002</v>
      </c>
      <c r="I370" s="89">
        <f t="shared" si="213"/>
        <v>3.69983</v>
      </c>
      <c r="J370" s="89">
        <f t="shared" si="213"/>
        <v>3.9183599999999998</v>
      </c>
      <c r="K370" s="89">
        <f t="shared" si="213"/>
        <v>4.21197</v>
      </c>
      <c r="L370" s="89">
        <f t="shared" si="213"/>
        <v>4.3989000000000003</v>
      </c>
      <c r="M370" s="89">
        <f t="shared" si="213"/>
        <v>4.4481200000000003</v>
      </c>
      <c r="N370" s="89">
        <f t="shared" si="213"/>
        <v>4.4727600000000001</v>
      </c>
      <c r="O370" s="89">
        <f t="shared" si="213"/>
        <v>4.52529</v>
      </c>
      <c r="P370" s="89">
        <f t="shared" si="213"/>
        <v>4.4951600000000003</v>
      </c>
      <c r="Q370" s="89">
        <f t="shared" si="213"/>
        <v>4.5044899999999997</v>
      </c>
      <c r="R370" s="89">
        <f t="shared" si="213"/>
        <v>4.5002800000000001</v>
      </c>
      <c r="S370" s="89">
        <f t="shared" si="213"/>
        <v>4.4476199999999997</v>
      </c>
      <c r="T370" s="89">
        <f t="shared" si="213"/>
        <v>4.4506500000000004</v>
      </c>
      <c r="U370" s="89">
        <f t="shared" si="213"/>
        <v>4.43621</v>
      </c>
      <c r="V370" s="89">
        <f t="shared" si="213"/>
        <v>4.4161099999999998</v>
      </c>
      <c r="W370" s="89">
        <f t="shared" si="213"/>
        <v>4.4577200000000001</v>
      </c>
      <c r="X370" s="89">
        <f t="shared" si="213"/>
        <v>4.3372900000000003</v>
      </c>
      <c r="Y370" s="89">
        <f t="shared" si="213"/>
        <v>4.2142200000000001</v>
      </c>
      <c r="Z370" s="89">
        <f t="shared" si="213"/>
        <v>3.9956499999999999</v>
      </c>
      <c r="AA370" s="89">
        <f t="shared" si="213"/>
        <v>3.7093699999999998</v>
      </c>
    </row>
    <row r="371" spans="1:27" ht="12.75" hidden="1" customHeight="1" outlineLevel="1" x14ac:dyDescent="0.2">
      <c r="A371" s="99" t="s">
        <v>2013</v>
      </c>
      <c r="B371" s="60" t="s">
        <v>238</v>
      </c>
      <c r="C371" s="40" t="s">
        <v>79</v>
      </c>
      <c r="D371" s="41">
        <v>1166.68</v>
      </c>
      <c r="E371" s="41">
        <v>1085.73</v>
      </c>
      <c r="F371" s="41">
        <v>1059.93</v>
      </c>
      <c r="G371" s="41">
        <v>1059.3599999999999</v>
      </c>
      <c r="H371" s="41">
        <v>1117.1600000000001</v>
      </c>
      <c r="I371" s="41">
        <v>1208.43</v>
      </c>
      <c r="J371" s="41">
        <v>1426.96</v>
      </c>
      <c r="K371" s="41">
        <v>1720.57</v>
      </c>
      <c r="L371" s="41">
        <v>1907.5</v>
      </c>
      <c r="M371" s="41">
        <v>1956.72</v>
      </c>
      <c r="N371" s="41">
        <v>1981.36</v>
      </c>
      <c r="O371" s="41">
        <v>2033.89</v>
      </c>
      <c r="P371" s="41">
        <v>2003.76</v>
      </c>
      <c r="Q371" s="41">
        <v>2013.09</v>
      </c>
      <c r="R371" s="41">
        <v>2008.88</v>
      </c>
      <c r="S371" s="41">
        <v>1956.22</v>
      </c>
      <c r="T371" s="41">
        <v>1959.25</v>
      </c>
      <c r="U371" s="41">
        <v>1944.81</v>
      </c>
      <c r="V371" s="41">
        <v>1924.71</v>
      </c>
      <c r="W371" s="41">
        <v>1966.32</v>
      </c>
      <c r="X371" s="41">
        <v>1845.89</v>
      </c>
      <c r="Y371" s="41">
        <v>1722.82</v>
      </c>
      <c r="Z371" s="41">
        <v>1504.25</v>
      </c>
      <c r="AA371" s="41">
        <v>1217.97</v>
      </c>
    </row>
    <row r="372" spans="1:27" ht="12.75" hidden="1" customHeight="1" outlineLevel="1" x14ac:dyDescent="0.2">
      <c r="A372" s="99" t="s">
        <v>2014</v>
      </c>
      <c r="B372" s="60" t="s">
        <v>90</v>
      </c>
      <c r="C372" s="40" t="s">
        <v>79</v>
      </c>
      <c r="D372" s="41">
        <f>$D$327</f>
        <v>2222.89</v>
      </c>
      <c r="E372" s="41">
        <f t="shared" ref="E372:AA372" si="214">$D$327</f>
        <v>2222.89</v>
      </c>
      <c r="F372" s="41">
        <f t="shared" si="214"/>
        <v>2222.89</v>
      </c>
      <c r="G372" s="41">
        <f t="shared" si="214"/>
        <v>2222.89</v>
      </c>
      <c r="H372" s="41">
        <f t="shared" si="214"/>
        <v>2222.89</v>
      </c>
      <c r="I372" s="41">
        <f t="shared" si="214"/>
        <v>2222.89</v>
      </c>
      <c r="J372" s="41">
        <f t="shared" si="214"/>
        <v>2222.89</v>
      </c>
      <c r="K372" s="41">
        <f t="shared" si="214"/>
        <v>2222.89</v>
      </c>
      <c r="L372" s="41">
        <f t="shared" si="214"/>
        <v>2222.89</v>
      </c>
      <c r="M372" s="41">
        <f t="shared" si="214"/>
        <v>2222.89</v>
      </c>
      <c r="N372" s="41">
        <f t="shared" si="214"/>
        <v>2222.89</v>
      </c>
      <c r="O372" s="41">
        <f t="shared" si="214"/>
        <v>2222.89</v>
      </c>
      <c r="P372" s="41">
        <f t="shared" si="214"/>
        <v>2222.89</v>
      </c>
      <c r="Q372" s="41">
        <f t="shared" si="214"/>
        <v>2222.89</v>
      </c>
      <c r="R372" s="41">
        <f t="shared" si="214"/>
        <v>2222.89</v>
      </c>
      <c r="S372" s="41">
        <f t="shared" si="214"/>
        <v>2222.89</v>
      </c>
      <c r="T372" s="41">
        <f t="shared" si="214"/>
        <v>2222.89</v>
      </c>
      <c r="U372" s="41">
        <f t="shared" si="214"/>
        <v>2222.89</v>
      </c>
      <c r="V372" s="41">
        <f t="shared" si="214"/>
        <v>2222.89</v>
      </c>
      <c r="W372" s="41">
        <f t="shared" si="214"/>
        <v>2222.89</v>
      </c>
      <c r="X372" s="41">
        <f t="shared" si="214"/>
        <v>2222.89</v>
      </c>
      <c r="Y372" s="41">
        <f t="shared" si="214"/>
        <v>2222.89</v>
      </c>
      <c r="Z372" s="41">
        <f t="shared" si="214"/>
        <v>2222.89</v>
      </c>
      <c r="AA372" s="41">
        <f t="shared" si="214"/>
        <v>2222.89</v>
      </c>
    </row>
    <row r="373" spans="1:27" ht="12.75" hidden="1" customHeight="1" outlineLevel="1" x14ac:dyDescent="0.2">
      <c r="A373" s="99" t="s">
        <v>2015</v>
      </c>
      <c r="B373" s="60" t="s">
        <v>83</v>
      </c>
      <c r="C373" s="40" t="s">
        <v>79</v>
      </c>
      <c r="D373" s="41">
        <v>3.72</v>
      </c>
      <c r="E373" s="41">
        <v>3.72</v>
      </c>
      <c r="F373" s="41">
        <v>3.72</v>
      </c>
      <c r="G373" s="41">
        <v>3.72</v>
      </c>
      <c r="H373" s="41">
        <v>3.72</v>
      </c>
      <c r="I373" s="41">
        <v>3.72</v>
      </c>
      <c r="J373" s="41">
        <v>3.72</v>
      </c>
      <c r="K373" s="41">
        <v>3.72</v>
      </c>
      <c r="L373" s="41">
        <v>3.72</v>
      </c>
      <c r="M373" s="41">
        <v>3.72</v>
      </c>
      <c r="N373" s="41">
        <v>3.72</v>
      </c>
      <c r="O373" s="41">
        <v>3.72</v>
      </c>
      <c r="P373" s="41">
        <v>3.72</v>
      </c>
      <c r="Q373" s="41">
        <v>3.72</v>
      </c>
      <c r="R373" s="41">
        <v>3.72</v>
      </c>
      <c r="S373" s="41">
        <v>3.72</v>
      </c>
      <c r="T373" s="41">
        <v>3.72</v>
      </c>
      <c r="U373" s="41">
        <v>3.72</v>
      </c>
      <c r="V373" s="41">
        <v>3.72</v>
      </c>
      <c r="W373" s="41">
        <v>3.72</v>
      </c>
      <c r="X373" s="41">
        <v>3.72</v>
      </c>
      <c r="Y373" s="41">
        <v>3.72</v>
      </c>
      <c r="Z373" s="41">
        <v>3.72</v>
      </c>
      <c r="AA373" s="41">
        <v>3.72</v>
      </c>
    </row>
    <row r="374" spans="1:27" ht="12.75" hidden="1" customHeight="1" outlineLevel="1" x14ac:dyDescent="0.2">
      <c r="A374" s="99" t="s">
        <v>2016</v>
      </c>
      <c r="B374" s="60" t="s">
        <v>81</v>
      </c>
      <c r="C374" s="40" t="s">
        <v>79</v>
      </c>
      <c r="D374" s="41">
        <f>$D$11</f>
        <v>264.79000000000002</v>
      </c>
      <c r="E374" s="41">
        <f t="shared" ref="E374:AA374" si="215">$D$11</f>
        <v>264.79000000000002</v>
      </c>
      <c r="F374" s="41">
        <f t="shared" si="215"/>
        <v>264.79000000000002</v>
      </c>
      <c r="G374" s="41">
        <f t="shared" si="215"/>
        <v>264.79000000000002</v>
      </c>
      <c r="H374" s="41">
        <f t="shared" si="215"/>
        <v>264.79000000000002</v>
      </c>
      <c r="I374" s="41">
        <f t="shared" si="215"/>
        <v>264.79000000000002</v>
      </c>
      <c r="J374" s="41">
        <f t="shared" si="215"/>
        <v>264.79000000000002</v>
      </c>
      <c r="K374" s="41">
        <f t="shared" si="215"/>
        <v>264.79000000000002</v>
      </c>
      <c r="L374" s="41">
        <f t="shared" si="215"/>
        <v>264.79000000000002</v>
      </c>
      <c r="M374" s="41">
        <f t="shared" si="215"/>
        <v>264.79000000000002</v>
      </c>
      <c r="N374" s="41">
        <f t="shared" si="215"/>
        <v>264.79000000000002</v>
      </c>
      <c r="O374" s="41">
        <f t="shared" si="215"/>
        <v>264.79000000000002</v>
      </c>
      <c r="P374" s="41">
        <f t="shared" si="215"/>
        <v>264.79000000000002</v>
      </c>
      <c r="Q374" s="41">
        <f t="shared" si="215"/>
        <v>264.79000000000002</v>
      </c>
      <c r="R374" s="41">
        <f t="shared" si="215"/>
        <v>264.79000000000002</v>
      </c>
      <c r="S374" s="41">
        <f t="shared" si="215"/>
        <v>264.79000000000002</v>
      </c>
      <c r="T374" s="41">
        <f t="shared" si="215"/>
        <v>264.79000000000002</v>
      </c>
      <c r="U374" s="41">
        <f t="shared" si="215"/>
        <v>264.79000000000002</v>
      </c>
      <c r="V374" s="41">
        <f t="shared" si="215"/>
        <v>264.79000000000002</v>
      </c>
      <c r="W374" s="41">
        <f t="shared" si="215"/>
        <v>264.79000000000002</v>
      </c>
      <c r="X374" s="41">
        <f t="shared" si="215"/>
        <v>264.79000000000002</v>
      </c>
      <c r="Y374" s="41">
        <f t="shared" si="215"/>
        <v>264.79000000000002</v>
      </c>
      <c r="Z374" s="41">
        <f t="shared" si="215"/>
        <v>264.79000000000002</v>
      </c>
      <c r="AA374" s="41">
        <f t="shared" si="215"/>
        <v>264.79000000000002</v>
      </c>
    </row>
    <row r="375" spans="1:27" ht="12.75" customHeight="1" collapsed="1" x14ac:dyDescent="0.2">
      <c r="A375" s="98" t="s">
        <v>2017</v>
      </c>
      <c r="B375" s="25" t="str">
        <f>"11"&amp;"."&amp;$B$800&amp;"."&amp;$B$801</f>
        <v>11.01.2024</v>
      </c>
      <c r="C375" s="88" t="s">
        <v>76</v>
      </c>
      <c r="D375" s="89">
        <f>ROUND(((D376+D377+D379+D378)/1000),5)</f>
        <v>3.7029700000000001</v>
      </c>
      <c r="E375" s="89">
        <f>ROUND(((E376+E377+E379+E378)/1000),5)</f>
        <v>3.6327400000000001</v>
      </c>
      <c r="F375" s="89">
        <f>ROUND(((F376+F377+F379+F378)/1000),5)</f>
        <v>3.5774300000000001</v>
      </c>
      <c r="G375" s="89">
        <f t="shared" ref="G375:AA375" si="216">ROUND(((G376+G377+G379+G378)/1000),5)</f>
        <v>3.6048100000000001</v>
      </c>
      <c r="H375" s="89">
        <f t="shared" si="216"/>
        <v>3.6495700000000002</v>
      </c>
      <c r="I375" s="89">
        <f t="shared" si="216"/>
        <v>3.71774</v>
      </c>
      <c r="J375" s="89">
        <f t="shared" si="216"/>
        <v>3.9408300000000001</v>
      </c>
      <c r="K375" s="89">
        <f t="shared" si="216"/>
        <v>4.2993100000000002</v>
      </c>
      <c r="L375" s="89">
        <f t="shared" si="216"/>
        <v>4.4362399999999997</v>
      </c>
      <c r="M375" s="89">
        <f t="shared" si="216"/>
        <v>4.4830300000000003</v>
      </c>
      <c r="N375" s="89">
        <f t="shared" si="216"/>
        <v>4.5274200000000002</v>
      </c>
      <c r="O375" s="89">
        <f t="shared" si="216"/>
        <v>4.5510599999999997</v>
      </c>
      <c r="P375" s="89">
        <f t="shared" si="216"/>
        <v>4.5214800000000004</v>
      </c>
      <c r="Q375" s="89">
        <f t="shared" si="216"/>
        <v>4.5310899999999998</v>
      </c>
      <c r="R375" s="89">
        <f t="shared" si="216"/>
        <v>4.52895</v>
      </c>
      <c r="S375" s="89">
        <f t="shared" si="216"/>
        <v>4.4763700000000002</v>
      </c>
      <c r="T375" s="89">
        <f t="shared" si="216"/>
        <v>4.49498</v>
      </c>
      <c r="U375" s="89">
        <f t="shared" si="216"/>
        <v>4.5165300000000004</v>
      </c>
      <c r="V375" s="89">
        <f t="shared" si="216"/>
        <v>4.4349100000000004</v>
      </c>
      <c r="W375" s="89">
        <f t="shared" si="216"/>
        <v>4.4705399999999997</v>
      </c>
      <c r="X375" s="89">
        <f t="shared" si="216"/>
        <v>4.3469499999999996</v>
      </c>
      <c r="Y375" s="89">
        <f t="shared" si="216"/>
        <v>4.2364800000000002</v>
      </c>
      <c r="Z375" s="89">
        <f t="shared" si="216"/>
        <v>3.9973999999999998</v>
      </c>
      <c r="AA375" s="89">
        <f t="shared" si="216"/>
        <v>3.7047500000000002</v>
      </c>
    </row>
    <row r="376" spans="1:27" ht="12.75" hidden="1" customHeight="1" outlineLevel="1" x14ac:dyDescent="0.2">
      <c r="A376" s="99" t="s">
        <v>2018</v>
      </c>
      <c r="B376" s="60" t="s">
        <v>238</v>
      </c>
      <c r="C376" s="40" t="s">
        <v>79</v>
      </c>
      <c r="D376" s="41">
        <v>1211.57</v>
      </c>
      <c r="E376" s="41">
        <v>1141.3399999999999</v>
      </c>
      <c r="F376" s="41">
        <v>1086.03</v>
      </c>
      <c r="G376" s="41">
        <v>1113.4100000000001</v>
      </c>
      <c r="H376" s="41">
        <v>1158.17</v>
      </c>
      <c r="I376" s="41">
        <v>1226.3399999999999</v>
      </c>
      <c r="J376" s="41">
        <v>1449.43</v>
      </c>
      <c r="K376" s="41">
        <v>1807.91</v>
      </c>
      <c r="L376" s="41">
        <v>1944.84</v>
      </c>
      <c r="M376" s="41">
        <v>1991.63</v>
      </c>
      <c r="N376" s="41">
        <v>2036.02</v>
      </c>
      <c r="O376" s="41">
        <v>2059.66</v>
      </c>
      <c r="P376" s="41">
        <v>2030.08</v>
      </c>
      <c r="Q376" s="41">
        <v>2039.69</v>
      </c>
      <c r="R376" s="41">
        <v>2037.55</v>
      </c>
      <c r="S376" s="41">
        <v>1984.97</v>
      </c>
      <c r="T376" s="41">
        <v>2003.58</v>
      </c>
      <c r="U376" s="41">
        <v>2025.13</v>
      </c>
      <c r="V376" s="41">
        <v>1943.51</v>
      </c>
      <c r="W376" s="41">
        <v>1979.14</v>
      </c>
      <c r="X376" s="41">
        <v>1855.55</v>
      </c>
      <c r="Y376" s="41">
        <v>1745.08</v>
      </c>
      <c r="Z376" s="41">
        <v>1506</v>
      </c>
      <c r="AA376" s="41">
        <v>1213.3499999999999</v>
      </c>
    </row>
    <row r="377" spans="1:27" ht="12.75" hidden="1" customHeight="1" outlineLevel="1" x14ac:dyDescent="0.2">
      <c r="A377" s="99" t="s">
        <v>2019</v>
      </c>
      <c r="B377" s="60" t="s">
        <v>90</v>
      </c>
      <c r="C377" s="40" t="s">
        <v>79</v>
      </c>
      <c r="D377" s="41">
        <f>$D$327</f>
        <v>2222.89</v>
      </c>
      <c r="E377" s="41">
        <f t="shared" ref="E377:AA377" si="217">$D$327</f>
        <v>2222.89</v>
      </c>
      <c r="F377" s="41">
        <f t="shared" si="217"/>
        <v>2222.89</v>
      </c>
      <c r="G377" s="41">
        <f t="shared" si="217"/>
        <v>2222.89</v>
      </c>
      <c r="H377" s="41">
        <f t="shared" si="217"/>
        <v>2222.89</v>
      </c>
      <c r="I377" s="41">
        <f t="shared" si="217"/>
        <v>2222.89</v>
      </c>
      <c r="J377" s="41">
        <f t="shared" si="217"/>
        <v>2222.89</v>
      </c>
      <c r="K377" s="41">
        <f t="shared" si="217"/>
        <v>2222.89</v>
      </c>
      <c r="L377" s="41">
        <f t="shared" si="217"/>
        <v>2222.89</v>
      </c>
      <c r="M377" s="41">
        <f t="shared" si="217"/>
        <v>2222.89</v>
      </c>
      <c r="N377" s="41">
        <f t="shared" si="217"/>
        <v>2222.89</v>
      </c>
      <c r="O377" s="41">
        <f t="shared" si="217"/>
        <v>2222.89</v>
      </c>
      <c r="P377" s="41">
        <f t="shared" si="217"/>
        <v>2222.89</v>
      </c>
      <c r="Q377" s="41">
        <f t="shared" si="217"/>
        <v>2222.89</v>
      </c>
      <c r="R377" s="41">
        <f t="shared" si="217"/>
        <v>2222.89</v>
      </c>
      <c r="S377" s="41">
        <f t="shared" si="217"/>
        <v>2222.89</v>
      </c>
      <c r="T377" s="41">
        <f t="shared" si="217"/>
        <v>2222.89</v>
      </c>
      <c r="U377" s="41">
        <f t="shared" si="217"/>
        <v>2222.89</v>
      </c>
      <c r="V377" s="41">
        <f t="shared" si="217"/>
        <v>2222.89</v>
      </c>
      <c r="W377" s="41">
        <f t="shared" si="217"/>
        <v>2222.89</v>
      </c>
      <c r="X377" s="41">
        <f t="shared" si="217"/>
        <v>2222.89</v>
      </c>
      <c r="Y377" s="41">
        <f t="shared" si="217"/>
        <v>2222.89</v>
      </c>
      <c r="Z377" s="41">
        <f t="shared" si="217"/>
        <v>2222.89</v>
      </c>
      <c r="AA377" s="41">
        <f t="shared" si="217"/>
        <v>2222.89</v>
      </c>
    </row>
    <row r="378" spans="1:27" ht="12.75" hidden="1" customHeight="1" outlineLevel="1" x14ac:dyDescent="0.2">
      <c r="A378" s="99" t="s">
        <v>2020</v>
      </c>
      <c r="B378" s="60" t="s">
        <v>83</v>
      </c>
      <c r="C378" s="40" t="s">
        <v>79</v>
      </c>
      <c r="D378" s="41">
        <v>3.72</v>
      </c>
      <c r="E378" s="41">
        <v>3.72</v>
      </c>
      <c r="F378" s="41">
        <v>3.72</v>
      </c>
      <c r="G378" s="41">
        <v>3.72</v>
      </c>
      <c r="H378" s="41">
        <v>3.72</v>
      </c>
      <c r="I378" s="41">
        <v>3.72</v>
      </c>
      <c r="J378" s="41">
        <v>3.72</v>
      </c>
      <c r="K378" s="41">
        <v>3.72</v>
      </c>
      <c r="L378" s="41">
        <v>3.72</v>
      </c>
      <c r="M378" s="41">
        <v>3.72</v>
      </c>
      <c r="N378" s="41">
        <v>3.72</v>
      </c>
      <c r="O378" s="41">
        <v>3.72</v>
      </c>
      <c r="P378" s="41">
        <v>3.72</v>
      </c>
      <c r="Q378" s="41">
        <v>3.72</v>
      </c>
      <c r="R378" s="41">
        <v>3.72</v>
      </c>
      <c r="S378" s="41">
        <v>3.72</v>
      </c>
      <c r="T378" s="41">
        <v>3.72</v>
      </c>
      <c r="U378" s="41">
        <v>3.72</v>
      </c>
      <c r="V378" s="41">
        <v>3.72</v>
      </c>
      <c r="W378" s="41">
        <v>3.72</v>
      </c>
      <c r="X378" s="41">
        <v>3.72</v>
      </c>
      <c r="Y378" s="41">
        <v>3.72</v>
      </c>
      <c r="Z378" s="41">
        <v>3.72</v>
      </c>
      <c r="AA378" s="41">
        <v>3.72</v>
      </c>
    </row>
    <row r="379" spans="1:27" ht="12.75" hidden="1" customHeight="1" outlineLevel="1" x14ac:dyDescent="0.2">
      <c r="A379" s="99" t="s">
        <v>2021</v>
      </c>
      <c r="B379" s="60" t="s">
        <v>81</v>
      </c>
      <c r="C379" s="40" t="s">
        <v>79</v>
      </c>
      <c r="D379" s="41">
        <f>$D$11</f>
        <v>264.79000000000002</v>
      </c>
      <c r="E379" s="41">
        <f t="shared" ref="E379:AA379" si="218">$D$11</f>
        <v>264.79000000000002</v>
      </c>
      <c r="F379" s="41">
        <f t="shared" si="218"/>
        <v>264.79000000000002</v>
      </c>
      <c r="G379" s="41">
        <f t="shared" si="218"/>
        <v>264.79000000000002</v>
      </c>
      <c r="H379" s="41">
        <f t="shared" si="218"/>
        <v>264.79000000000002</v>
      </c>
      <c r="I379" s="41">
        <f t="shared" si="218"/>
        <v>264.79000000000002</v>
      </c>
      <c r="J379" s="41">
        <f t="shared" si="218"/>
        <v>264.79000000000002</v>
      </c>
      <c r="K379" s="41">
        <f t="shared" si="218"/>
        <v>264.79000000000002</v>
      </c>
      <c r="L379" s="41">
        <f t="shared" si="218"/>
        <v>264.79000000000002</v>
      </c>
      <c r="M379" s="41">
        <f t="shared" si="218"/>
        <v>264.79000000000002</v>
      </c>
      <c r="N379" s="41">
        <f t="shared" si="218"/>
        <v>264.79000000000002</v>
      </c>
      <c r="O379" s="41">
        <f t="shared" si="218"/>
        <v>264.79000000000002</v>
      </c>
      <c r="P379" s="41">
        <f t="shared" si="218"/>
        <v>264.79000000000002</v>
      </c>
      <c r="Q379" s="41">
        <f t="shared" si="218"/>
        <v>264.79000000000002</v>
      </c>
      <c r="R379" s="41">
        <f t="shared" si="218"/>
        <v>264.79000000000002</v>
      </c>
      <c r="S379" s="41">
        <f t="shared" si="218"/>
        <v>264.79000000000002</v>
      </c>
      <c r="T379" s="41">
        <f t="shared" si="218"/>
        <v>264.79000000000002</v>
      </c>
      <c r="U379" s="41">
        <f t="shared" si="218"/>
        <v>264.79000000000002</v>
      </c>
      <c r="V379" s="41">
        <f t="shared" si="218"/>
        <v>264.79000000000002</v>
      </c>
      <c r="W379" s="41">
        <f t="shared" si="218"/>
        <v>264.79000000000002</v>
      </c>
      <c r="X379" s="41">
        <f t="shared" si="218"/>
        <v>264.79000000000002</v>
      </c>
      <c r="Y379" s="41">
        <f t="shared" si="218"/>
        <v>264.79000000000002</v>
      </c>
      <c r="Z379" s="41">
        <f t="shared" si="218"/>
        <v>264.79000000000002</v>
      </c>
      <c r="AA379" s="41">
        <f t="shared" si="218"/>
        <v>264.79000000000002</v>
      </c>
    </row>
    <row r="380" spans="1:27" ht="12.75" customHeight="1" collapsed="1" x14ac:dyDescent="0.2">
      <c r="A380" s="98" t="s">
        <v>2022</v>
      </c>
      <c r="B380" s="25" t="str">
        <f>"12"&amp;"."&amp;$B$800&amp;"."&amp;$B$801</f>
        <v>12.01.2024</v>
      </c>
      <c r="C380" s="88" t="s">
        <v>76</v>
      </c>
      <c r="D380" s="89">
        <f>ROUND(((D381+D382+D384+D383)/1000),5)</f>
        <v>3.6474099999999998</v>
      </c>
      <c r="E380" s="89">
        <f>ROUND(((E381+E382+E384+E383)/1000),5)</f>
        <v>3.5705200000000001</v>
      </c>
      <c r="F380" s="89">
        <f>ROUND(((F381+F382+F384+F383)/1000),5)</f>
        <v>3.49844</v>
      </c>
      <c r="G380" s="89">
        <f t="shared" ref="G380:AA380" si="219">ROUND(((G381+G382+G384+G383)/1000),5)</f>
        <v>3.5133200000000002</v>
      </c>
      <c r="H380" s="89">
        <f t="shared" si="219"/>
        <v>3.5756199999999998</v>
      </c>
      <c r="I380" s="89">
        <f t="shared" si="219"/>
        <v>3.70261</v>
      </c>
      <c r="J380" s="89">
        <f t="shared" si="219"/>
        <v>3.9156399999999998</v>
      </c>
      <c r="K380" s="89">
        <f t="shared" si="219"/>
        <v>4.15334</v>
      </c>
      <c r="L380" s="89">
        <f t="shared" si="219"/>
        <v>4.3243099999999997</v>
      </c>
      <c r="M380" s="89">
        <f t="shared" si="219"/>
        <v>4.3692700000000002</v>
      </c>
      <c r="N380" s="89">
        <f t="shared" si="219"/>
        <v>4.4142200000000003</v>
      </c>
      <c r="O380" s="89">
        <f t="shared" si="219"/>
        <v>4.4590300000000003</v>
      </c>
      <c r="P380" s="89">
        <f t="shared" si="219"/>
        <v>4.4234999999999998</v>
      </c>
      <c r="Q380" s="89">
        <f t="shared" si="219"/>
        <v>4.4382000000000001</v>
      </c>
      <c r="R380" s="89">
        <f t="shared" si="219"/>
        <v>4.4334600000000002</v>
      </c>
      <c r="S380" s="89">
        <f t="shared" si="219"/>
        <v>4.3647299999999998</v>
      </c>
      <c r="T380" s="89">
        <f t="shared" si="219"/>
        <v>4.38307</v>
      </c>
      <c r="U380" s="89">
        <f t="shared" si="219"/>
        <v>4.4117699999999997</v>
      </c>
      <c r="V380" s="89">
        <f t="shared" si="219"/>
        <v>4.4053399999999998</v>
      </c>
      <c r="W380" s="89">
        <f t="shared" si="219"/>
        <v>4.4397500000000001</v>
      </c>
      <c r="X380" s="89">
        <f t="shared" si="219"/>
        <v>4.3644100000000003</v>
      </c>
      <c r="Y380" s="89">
        <f t="shared" si="219"/>
        <v>4.25082</v>
      </c>
      <c r="Z380" s="89">
        <f t="shared" si="219"/>
        <v>4.0114599999999996</v>
      </c>
      <c r="AA380" s="89">
        <f t="shared" si="219"/>
        <v>3.8014899999999998</v>
      </c>
    </row>
    <row r="381" spans="1:27" ht="12.75" hidden="1" customHeight="1" outlineLevel="1" x14ac:dyDescent="0.2">
      <c r="A381" s="99" t="s">
        <v>2023</v>
      </c>
      <c r="B381" s="60" t="s">
        <v>238</v>
      </c>
      <c r="C381" s="40" t="s">
        <v>79</v>
      </c>
      <c r="D381" s="41">
        <v>1156.01</v>
      </c>
      <c r="E381" s="41">
        <v>1079.1199999999999</v>
      </c>
      <c r="F381" s="41">
        <v>1007.04</v>
      </c>
      <c r="G381" s="41">
        <v>1021.92</v>
      </c>
      <c r="H381" s="41">
        <v>1084.22</v>
      </c>
      <c r="I381" s="41">
        <v>1211.21</v>
      </c>
      <c r="J381" s="41">
        <v>1424.24</v>
      </c>
      <c r="K381" s="41">
        <v>1661.94</v>
      </c>
      <c r="L381" s="41">
        <v>1832.91</v>
      </c>
      <c r="M381" s="41">
        <v>1877.87</v>
      </c>
      <c r="N381" s="41">
        <v>1922.82</v>
      </c>
      <c r="O381" s="41">
        <v>1967.63</v>
      </c>
      <c r="P381" s="41">
        <v>1932.1</v>
      </c>
      <c r="Q381" s="41">
        <v>1946.8</v>
      </c>
      <c r="R381" s="41">
        <v>1942.06</v>
      </c>
      <c r="S381" s="41">
        <v>1873.33</v>
      </c>
      <c r="T381" s="41">
        <v>1891.67</v>
      </c>
      <c r="U381" s="41">
        <v>1920.37</v>
      </c>
      <c r="V381" s="41">
        <v>1913.94</v>
      </c>
      <c r="W381" s="41">
        <v>1948.35</v>
      </c>
      <c r="X381" s="41">
        <v>1873.01</v>
      </c>
      <c r="Y381" s="41">
        <v>1759.42</v>
      </c>
      <c r="Z381" s="41">
        <v>1520.06</v>
      </c>
      <c r="AA381" s="41">
        <v>1310.0899999999999</v>
      </c>
    </row>
    <row r="382" spans="1:27" ht="12.75" hidden="1" customHeight="1" outlineLevel="1" x14ac:dyDescent="0.2">
      <c r="A382" s="99" t="s">
        <v>2024</v>
      </c>
      <c r="B382" s="60" t="s">
        <v>90</v>
      </c>
      <c r="C382" s="40" t="s">
        <v>79</v>
      </c>
      <c r="D382" s="41">
        <f>$D$327</f>
        <v>2222.89</v>
      </c>
      <c r="E382" s="41">
        <f t="shared" ref="E382:AA382" si="220">$D$327</f>
        <v>2222.89</v>
      </c>
      <c r="F382" s="41">
        <f t="shared" si="220"/>
        <v>2222.89</v>
      </c>
      <c r="G382" s="41">
        <f t="shared" si="220"/>
        <v>2222.89</v>
      </c>
      <c r="H382" s="41">
        <f t="shared" si="220"/>
        <v>2222.89</v>
      </c>
      <c r="I382" s="41">
        <f t="shared" si="220"/>
        <v>2222.89</v>
      </c>
      <c r="J382" s="41">
        <f t="shared" si="220"/>
        <v>2222.89</v>
      </c>
      <c r="K382" s="41">
        <f t="shared" si="220"/>
        <v>2222.89</v>
      </c>
      <c r="L382" s="41">
        <f t="shared" si="220"/>
        <v>2222.89</v>
      </c>
      <c r="M382" s="41">
        <f t="shared" si="220"/>
        <v>2222.89</v>
      </c>
      <c r="N382" s="41">
        <f t="shared" si="220"/>
        <v>2222.89</v>
      </c>
      <c r="O382" s="41">
        <f t="shared" si="220"/>
        <v>2222.89</v>
      </c>
      <c r="P382" s="41">
        <f t="shared" si="220"/>
        <v>2222.89</v>
      </c>
      <c r="Q382" s="41">
        <f t="shared" si="220"/>
        <v>2222.89</v>
      </c>
      <c r="R382" s="41">
        <f t="shared" si="220"/>
        <v>2222.89</v>
      </c>
      <c r="S382" s="41">
        <f t="shared" si="220"/>
        <v>2222.89</v>
      </c>
      <c r="T382" s="41">
        <f t="shared" si="220"/>
        <v>2222.89</v>
      </c>
      <c r="U382" s="41">
        <f t="shared" si="220"/>
        <v>2222.89</v>
      </c>
      <c r="V382" s="41">
        <f t="shared" si="220"/>
        <v>2222.89</v>
      </c>
      <c r="W382" s="41">
        <f t="shared" si="220"/>
        <v>2222.89</v>
      </c>
      <c r="X382" s="41">
        <f t="shared" si="220"/>
        <v>2222.89</v>
      </c>
      <c r="Y382" s="41">
        <f t="shared" si="220"/>
        <v>2222.89</v>
      </c>
      <c r="Z382" s="41">
        <f t="shared" si="220"/>
        <v>2222.89</v>
      </c>
      <c r="AA382" s="41">
        <f t="shared" si="220"/>
        <v>2222.89</v>
      </c>
    </row>
    <row r="383" spans="1:27" ht="12.75" hidden="1" customHeight="1" outlineLevel="1" x14ac:dyDescent="0.2">
      <c r="A383" s="99" t="s">
        <v>2025</v>
      </c>
      <c r="B383" s="60" t="s">
        <v>83</v>
      </c>
      <c r="C383" s="40" t="s">
        <v>79</v>
      </c>
      <c r="D383" s="41">
        <v>3.72</v>
      </c>
      <c r="E383" s="41">
        <v>3.72</v>
      </c>
      <c r="F383" s="41">
        <v>3.72</v>
      </c>
      <c r="G383" s="41">
        <v>3.72</v>
      </c>
      <c r="H383" s="41">
        <v>3.72</v>
      </c>
      <c r="I383" s="41">
        <v>3.72</v>
      </c>
      <c r="J383" s="41">
        <v>3.72</v>
      </c>
      <c r="K383" s="41">
        <v>3.72</v>
      </c>
      <c r="L383" s="41">
        <v>3.72</v>
      </c>
      <c r="M383" s="41">
        <v>3.72</v>
      </c>
      <c r="N383" s="41">
        <v>3.72</v>
      </c>
      <c r="O383" s="41">
        <v>3.72</v>
      </c>
      <c r="P383" s="41">
        <v>3.72</v>
      </c>
      <c r="Q383" s="41">
        <v>3.72</v>
      </c>
      <c r="R383" s="41">
        <v>3.72</v>
      </c>
      <c r="S383" s="41">
        <v>3.72</v>
      </c>
      <c r="T383" s="41">
        <v>3.72</v>
      </c>
      <c r="U383" s="41">
        <v>3.72</v>
      </c>
      <c r="V383" s="41">
        <v>3.72</v>
      </c>
      <c r="W383" s="41">
        <v>3.72</v>
      </c>
      <c r="X383" s="41">
        <v>3.72</v>
      </c>
      <c r="Y383" s="41">
        <v>3.72</v>
      </c>
      <c r="Z383" s="41">
        <v>3.72</v>
      </c>
      <c r="AA383" s="41">
        <v>3.72</v>
      </c>
    </row>
    <row r="384" spans="1:27" ht="12.75" hidden="1" customHeight="1" outlineLevel="1" x14ac:dyDescent="0.2">
      <c r="A384" s="99" t="s">
        <v>2026</v>
      </c>
      <c r="B384" s="60" t="s">
        <v>81</v>
      </c>
      <c r="C384" s="40" t="s">
        <v>79</v>
      </c>
      <c r="D384" s="41">
        <f>$D$11</f>
        <v>264.79000000000002</v>
      </c>
      <c r="E384" s="41">
        <f t="shared" ref="E384:AA384" si="221">$D$11</f>
        <v>264.79000000000002</v>
      </c>
      <c r="F384" s="41">
        <f t="shared" si="221"/>
        <v>264.79000000000002</v>
      </c>
      <c r="G384" s="41">
        <f t="shared" si="221"/>
        <v>264.79000000000002</v>
      </c>
      <c r="H384" s="41">
        <f t="shared" si="221"/>
        <v>264.79000000000002</v>
      </c>
      <c r="I384" s="41">
        <f t="shared" si="221"/>
        <v>264.79000000000002</v>
      </c>
      <c r="J384" s="41">
        <f t="shared" si="221"/>
        <v>264.79000000000002</v>
      </c>
      <c r="K384" s="41">
        <f t="shared" si="221"/>
        <v>264.79000000000002</v>
      </c>
      <c r="L384" s="41">
        <f t="shared" si="221"/>
        <v>264.79000000000002</v>
      </c>
      <c r="M384" s="41">
        <f t="shared" si="221"/>
        <v>264.79000000000002</v>
      </c>
      <c r="N384" s="41">
        <f t="shared" si="221"/>
        <v>264.79000000000002</v>
      </c>
      <c r="O384" s="41">
        <f t="shared" si="221"/>
        <v>264.79000000000002</v>
      </c>
      <c r="P384" s="41">
        <f t="shared" si="221"/>
        <v>264.79000000000002</v>
      </c>
      <c r="Q384" s="41">
        <f t="shared" si="221"/>
        <v>264.79000000000002</v>
      </c>
      <c r="R384" s="41">
        <f t="shared" si="221"/>
        <v>264.79000000000002</v>
      </c>
      <c r="S384" s="41">
        <f t="shared" si="221"/>
        <v>264.79000000000002</v>
      </c>
      <c r="T384" s="41">
        <f t="shared" si="221"/>
        <v>264.79000000000002</v>
      </c>
      <c r="U384" s="41">
        <f t="shared" si="221"/>
        <v>264.79000000000002</v>
      </c>
      <c r="V384" s="41">
        <f t="shared" si="221"/>
        <v>264.79000000000002</v>
      </c>
      <c r="W384" s="41">
        <f t="shared" si="221"/>
        <v>264.79000000000002</v>
      </c>
      <c r="X384" s="41">
        <f t="shared" si="221"/>
        <v>264.79000000000002</v>
      </c>
      <c r="Y384" s="41">
        <f t="shared" si="221"/>
        <v>264.79000000000002</v>
      </c>
      <c r="Z384" s="41">
        <f t="shared" si="221"/>
        <v>264.79000000000002</v>
      </c>
      <c r="AA384" s="41">
        <f t="shared" si="221"/>
        <v>264.79000000000002</v>
      </c>
    </row>
    <row r="385" spans="1:27" ht="12.75" customHeight="1" collapsed="1" x14ac:dyDescent="0.2">
      <c r="A385" s="98" t="s">
        <v>2027</v>
      </c>
      <c r="B385" s="25" t="str">
        <f>"13"&amp;"."&amp;$B$800&amp;"."&amp;$B$801</f>
        <v>13.01.2024</v>
      </c>
      <c r="C385" s="88" t="s">
        <v>76</v>
      </c>
      <c r="D385" s="89">
        <f>ROUND(((D386+D387+D389+D388)/1000),5)</f>
        <v>3.9785300000000001</v>
      </c>
      <c r="E385" s="89">
        <f>ROUND(((E386+E387+E389+E388)/1000),5)</f>
        <v>3.7917299999999998</v>
      </c>
      <c r="F385" s="89">
        <f>ROUND(((F386+F387+F389+F388)/1000),5)</f>
        <v>3.7458800000000001</v>
      </c>
      <c r="G385" s="89">
        <f t="shared" ref="G385:AA385" si="222">ROUND(((G386+G387+G389+G388)/1000),5)</f>
        <v>3.7410399999999999</v>
      </c>
      <c r="H385" s="89">
        <f t="shared" si="222"/>
        <v>3.7790300000000001</v>
      </c>
      <c r="I385" s="89">
        <f t="shared" si="222"/>
        <v>3.8860199999999998</v>
      </c>
      <c r="J385" s="89">
        <f t="shared" si="222"/>
        <v>3.9352900000000002</v>
      </c>
      <c r="K385" s="89">
        <f t="shared" si="222"/>
        <v>3.9912000000000001</v>
      </c>
      <c r="L385" s="89">
        <f t="shared" si="222"/>
        <v>4.1648300000000003</v>
      </c>
      <c r="M385" s="89">
        <f t="shared" si="222"/>
        <v>4.1713800000000001</v>
      </c>
      <c r="N385" s="89">
        <f t="shared" si="222"/>
        <v>4.2351900000000002</v>
      </c>
      <c r="O385" s="89">
        <f t="shared" si="222"/>
        <v>4.2679200000000002</v>
      </c>
      <c r="P385" s="89">
        <f t="shared" si="222"/>
        <v>4.3604700000000003</v>
      </c>
      <c r="Q385" s="89">
        <f t="shared" si="222"/>
        <v>4.3817500000000003</v>
      </c>
      <c r="R385" s="89">
        <f t="shared" si="222"/>
        <v>4.2838900000000004</v>
      </c>
      <c r="S385" s="89">
        <f t="shared" si="222"/>
        <v>4.2659900000000004</v>
      </c>
      <c r="T385" s="89">
        <f t="shared" si="222"/>
        <v>4.3642300000000001</v>
      </c>
      <c r="U385" s="89">
        <f t="shared" si="222"/>
        <v>4.64175</v>
      </c>
      <c r="V385" s="89">
        <f t="shared" si="222"/>
        <v>4.6663800000000002</v>
      </c>
      <c r="W385" s="89">
        <f t="shared" si="222"/>
        <v>4.3408100000000003</v>
      </c>
      <c r="X385" s="89">
        <f t="shared" si="222"/>
        <v>4.2134600000000004</v>
      </c>
      <c r="Y385" s="89">
        <f t="shared" si="222"/>
        <v>3.9339900000000001</v>
      </c>
      <c r="Z385" s="89">
        <f t="shared" si="222"/>
        <v>3.9108900000000002</v>
      </c>
      <c r="AA385" s="89">
        <f t="shared" si="222"/>
        <v>3.9889000000000001</v>
      </c>
    </row>
    <row r="386" spans="1:27" ht="12.75" hidden="1" customHeight="1" outlineLevel="1" x14ac:dyDescent="0.2">
      <c r="A386" s="99" t="s">
        <v>2028</v>
      </c>
      <c r="B386" s="60" t="s">
        <v>238</v>
      </c>
      <c r="C386" s="40" t="s">
        <v>79</v>
      </c>
      <c r="D386" s="41">
        <v>1487.13</v>
      </c>
      <c r="E386" s="41">
        <v>1300.33</v>
      </c>
      <c r="F386" s="41">
        <v>1254.48</v>
      </c>
      <c r="G386" s="41">
        <v>1249.6400000000001</v>
      </c>
      <c r="H386" s="41">
        <v>1287.6300000000001</v>
      </c>
      <c r="I386" s="41">
        <v>1394.62</v>
      </c>
      <c r="J386" s="41">
        <v>1443.89</v>
      </c>
      <c r="K386" s="41">
        <v>1499.8</v>
      </c>
      <c r="L386" s="41">
        <v>1673.43</v>
      </c>
      <c r="M386" s="41">
        <v>1679.98</v>
      </c>
      <c r="N386" s="41">
        <v>1743.79</v>
      </c>
      <c r="O386" s="41">
        <v>1776.52</v>
      </c>
      <c r="P386" s="41">
        <v>1869.07</v>
      </c>
      <c r="Q386" s="41">
        <v>1890.35</v>
      </c>
      <c r="R386" s="41">
        <v>1792.49</v>
      </c>
      <c r="S386" s="41">
        <v>1774.59</v>
      </c>
      <c r="T386" s="41">
        <v>1872.83</v>
      </c>
      <c r="U386" s="41">
        <v>2150.35</v>
      </c>
      <c r="V386" s="41">
        <v>2174.98</v>
      </c>
      <c r="W386" s="41">
        <v>1849.41</v>
      </c>
      <c r="X386" s="41">
        <v>1722.06</v>
      </c>
      <c r="Y386" s="41">
        <v>1442.59</v>
      </c>
      <c r="Z386" s="41">
        <v>1419.49</v>
      </c>
      <c r="AA386" s="41">
        <v>1497.5</v>
      </c>
    </row>
    <row r="387" spans="1:27" ht="12.75" hidden="1" customHeight="1" outlineLevel="1" x14ac:dyDescent="0.2">
      <c r="A387" s="99" t="s">
        <v>2029</v>
      </c>
      <c r="B387" s="60" t="s">
        <v>90</v>
      </c>
      <c r="C387" s="40" t="s">
        <v>79</v>
      </c>
      <c r="D387" s="41">
        <f>$D$327</f>
        <v>2222.89</v>
      </c>
      <c r="E387" s="41">
        <f t="shared" ref="E387:AA387" si="223">$D$327</f>
        <v>2222.89</v>
      </c>
      <c r="F387" s="41">
        <f t="shared" si="223"/>
        <v>2222.89</v>
      </c>
      <c r="G387" s="41">
        <f t="shared" si="223"/>
        <v>2222.89</v>
      </c>
      <c r="H387" s="41">
        <f t="shared" si="223"/>
        <v>2222.89</v>
      </c>
      <c r="I387" s="41">
        <f t="shared" si="223"/>
        <v>2222.89</v>
      </c>
      <c r="J387" s="41">
        <f t="shared" si="223"/>
        <v>2222.89</v>
      </c>
      <c r="K387" s="41">
        <f t="shared" si="223"/>
        <v>2222.89</v>
      </c>
      <c r="L387" s="41">
        <f t="shared" si="223"/>
        <v>2222.89</v>
      </c>
      <c r="M387" s="41">
        <f t="shared" si="223"/>
        <v>2222.89</v>
      </c>
      <c r="N387" s="41">
        <f t="shared" si="223"/>
        <v>2222.89</v>
      </c>
      <c r="O387" s="41">
        <f t="shared" si="223"/>
        <v>2222.89</v>
      </c>
      <c r="P387" s="41">
        <f t="shared" si="223"/>
        <v>2222.89</v>
      </c>
      <c r="Q387" s="41">
        <f t="shared" si="223"/>
        <v>2222.89</v>
      </c>
      <c r="R387" s="41">
        <f t="shared" si="223"/>
        <v>2222.89</v>
      </c>
      <c r="S387" s="41">
        <f t="shared" si="223"/>
        <v>2222.89</v>
      </c>
      <c r="T387" s="41">
        <f t="shared" si="223"/>
        <v>2222.89</v>
      </c>
      <c r="U387" s="41">
        <f t="shared" si="223"/>
        <v>2222.89</v>
      </c>
      <c r="V387" s="41">
        <f t="shared" si="223"/>
        <v>2222.89</v>
      </c>
      <c r="W387" s="41">
        <f t="shared" si="223"/>
        <v>2222.89</v>
      </c>
      <c r="X387" s="41">
        <f t="shared" si="223"/>
        <v>2222.89</v>
      </c>
      <c r="Y387" s="41">
        <f t="shared" si="223"/>
        <v>2222.89</v>
      </c>
      <c r="Z387" s="41">
        <f t="shared" si="223"/>
        <v>2222.89</v>
      </c>
      <c r="AA387" s="41">
        <f t="shared" si="223"/>
        <v>2222.89</v>
      </c>
    </row>
    <row r="388" spans="1:27" ht="12.75" hidden="1" customHeight="1" outlineLevel="1" x14ac:dyDescent="0.2">
      <c r="A388" s="99" t="s">
        <v>2030</v>
      </c>
      <c r="B388" s="60" t="s">
        <v>83</v>
      </c>
      <c r="C388" s="40" t="s">
        <v>79</v>
      </c>
      <c r="D388" s="41">
        <v>3.72</v>
      </c>
      <c r="E388" s="41">
        <v>3.72</v>
      </c>
      <c r="F388" s="41">
        <v>3.72</v>
      </c>
      <c r="G388" s="41">
        <v>3.72</v>
      </c>
      <c r="H388" s="41">
        <v>3.72</v>
      </c>
      <c r="I388" s="41">
        <v>3.72</v>
      </c>
      <c r="J388" s="41">
        <v>3.72</v>
      </c>
      <c r="K388" s="41">
        <v>3.72</v>
      </c>
      <c r="L388" s="41">
        <v>3.72</v>
      </c>
      <c r="M388" s="41">
        <v>3.72</v>
      </c>
      <c r="N388" s="41">
        <v>3.72</v>
      </c>
      <c r="O388" s="41">
        <v>3.72</v>
      </c>
      <c r="P388" s="41">
        <v>3.72</v>
      </c>
      <c r="Q388" s="41">
        <v>3.72</v>
      </c>
      <c r="R388" s="41">
        <v>3.72</v>
      </c>
      <c r="S388" s="41">
        <v>3.72</v>
      </c>
      <c r="T388" s="41">
        <v>3.72</v>
      </c>
      <c r="U388" s="41">
        <v>3.72</v>
      </c>
      <c r="V388" s="41">
        <v>3.72</v>
      </c>
      <c r="W388" s="41">
        <v>3.72</v>
      </c>
      <c r="X388" s="41">
        <v>3.72</v>
      </c>
      <c r="Y388" s="41">
        <v>3.72</v>
      </c>
      <c r="Z388" s="41">
        <v>3.72</v>
      </c>
      <c r="AA388" s="41">
        <v>3.72</v>
      </c>
    </row>
    <row r="389" spans="1:27" ht="12.75" hidden="1" customHeight="1" outlineLevel="1" x14ac:dyDescent="0.2">
      <c r="A389" s="99" t="s">
        <v>2031</v>
      </c>
      <c r="B389" s="60" t="s">
        <v>81</v>
      </c>
      <c r="C389" s="40" t="s">
        <v>79</v>
      </c>
      <c r="D389" s="41">
        <f>$D$11</f>
        <v>264.79000000000002</v>
      </c>
      <c r="E389" s="41">
        <f t="shared" ref="E389:AA389" si="224">$D$11</f>
        <v>264.79000000000002</v>
      </c>
      <c r="F389" s="41">
        <f t="shared" si="224"/>
        <v>264.79000000000002</v>
      </c>
      <c r="G389" s="41">
        <f t="shared" si="224"/>
        <v>264.79000000000002</v>
      </c>
      <c r="H389" s="41">
        <f t="shared" si="224"/>
        <v>264.79000000000002</v>
      </c>
      <c r="I389" s="41">
        <f t="shared" si="224"/>
        <v>264.79000000000002</v>
      </c>
      <c r="J389" s="41">
        <f t="shared" si="224"/>
        <v>264.79000000000002</v>
      </c>
      <c r="K389" s="41">
        <f t="shared" si="224"/>
        <v>264.79000000000002</v>
      </c>
      <c r="L389" s="41">
        <f t="shared" si="224"/>
        <v>264.79000000000002</v>
      </c>
      <c r="M389" s="41">
        <f t="shared" si="224"/>
        <v>264.79000000000002</v>
      </c>
      <c r="N389" s="41">
        <f t="shared" si="224"/>
        <v>264.79000000000002</v>
      </c>
      <c r="O389" s="41">
        <f t="shared" si="224"/>
        <v>264.79000000000002</v>
      </c>
      <c r="P389" s="41">
        <f t="shared" si="224"/>
        <v>264.79000000000002</v>
      </c>
      <c r="Q389" s="41">
        <f t="shared" si="224"/>
        <v>264.79000000000002</v>
      </c>
      <c r="R389" s="41">
        <f t="shared" si="224"/>
        <v>264.79000000000002</v>
      </c>
      <c r="S389" s="41">
        <f t="shared" si="224"/>
        <v>264.79000000000002</v>
      </c>
      <c r="T389" s="41">
        <f t="shared" si="224"/>
        <v>264.79000000000002</v>
      </c>
      <c r="U389" s="41">
        <f t="shared" si="224"/>
        <v>264.79000000000002</v>
      </c>
      <c r="V389" s="41">
        <f t="shared" si="224"/>
        <v>264.79000000000002</v>
      </c>
      <c r="W389" s="41">
        <f t="shared" si="224"/>
        <v>264.79000000000002</v>
      </c>
      <c r="X389" s="41">
        <f t="shared" si="224"/>
        <v>264.79000000000002</v>
      </c>
      <c r="Y389" s="41">
        <f t="shared" si="224"/>
        <v>264.79000000000002</v>
      </c>
      <c r="Z389" s="41">
        <f t="shared" si="224"/>
        <v>264.79000000000002</v>
      </c>
      <c r="AA389" s="41">
        <f t="shared" si="224"/>
        <v>264.79000000000002</v>
      </c>
    </row>
    <row r="390" spans="1:27" ht="12.75" customHeight="1" collapsed="1" x14ac:dyDescent="0.2">
      <c r="A390" s="98" t="s">
        <v>2032</v>
      </c>
      <c r="B390" s="25" t="str">
        <f>"14"&amp;"."&amp;$B$800&amp;"."&amp;$B$801</f>
        <v>14.01.2024</v>
      </c>
      <c r="C390" s="88" t="s">
        <v>76</v>
      </c>
      <c r="D390" s="89">
        <f>ROUND(((D391+D392+D394+D393)/1000),5)</f>
        <v>4.0072700000000001</v>
      </c>
      <c r="E390" s="89">
        <f>ROUND(((E391+E392+E394+E393)/1000),5)</f>
        <v>3.8723700000000001</v>
      </c>
      <c r="F390" s="89">
        <f>ROUND(((F391+F392+F394+F393)/1000),5)</f>
        <v>3.7440899999999999</v>
      </c>
      <c r="G390" s="89">
        <f t="shared" ref="G390:AA390" si="225">ROUND(((G391+G392+G394+G393)/1000),5)</f>
        <v>3.7298800000000001</v>
      </c>
      <c r="H390" s="89">
        <f t="shared" si="225"/>
        <v>3.7459799999999999</v>
      </c>
      <c r="I390" s="89">
        <f t="shared" si="225"/>
        <v>3.82334</v>
      </c>
      <c r="J390" s="89">
        <f t="shared" si="225"/>
        <v>3.8561999999999999</v>
      </c>
      <c r="K390" s="89">
        <f t="shared" si="225"/>
        <v>3.9681600000000001</v>
      </c>
      <c r="L390" s="89">
        <f t="shared" si="225"/>
        <v>4.0529500000000001</v>
      </c>
      <c r="M390" s="89">
        <f t="shared" si="225"/>
        <v>4.2100900000000001</v>
      </c>
      <c r="N390" s="89">
        <f t="shared" si="225"/>
        <v>4.3356199999999996</v>
      </c>
      <c r="O390" s="89">
        <f t="shared" si="225"/>
        <v>4.4101499999999998</v>
      </c>
      <c r="P390" s="89">
        <f t="shared" si="225"/>
        <v>4.4363099999999998</v>
      </c>
      <c r="Q390" s="89">
        <f t="shared" si="225"/>
        <v>4.45505</v>
      </c>
      <c r="R390" s="89">
        <f t="shared" si="225"/>
        <v>4.3251099999999996</v>
      </c>
      <c r="S390" s="89">
        <f t="shared" si="225"/>
        <v>4.4568199999999996</v>
      </c>
      <c r="T390" s="89">
        <f t="shared" si="225"/>
        <v>4.6364299999999998</v>
      </c>
      <c r="U390" s="89">
        <f t="shared" si="225"/>
        <v>4.6674199999999999</v>
      </c>
      <c r="V390" s="89">
        <f t="shared" si="225"/>
        <v>4.6618399999999998</v>
      </c>
      <c r="W390" s="89">
        <f t="shared" si="225"/>
        <v>4.5076099999999997</v>
      </c>
      <c r="X390" s="89">
        <f t="shared" si="225"/>
        <v>4.3484699999999998</v>
      </c>
      <c r="Y390" s="89">
        <f t="shared" si="225"/>
        <v>4.2231899999999998</v>
      </c>
      <c r="Z390" s="89">
        <f t="shared" si="225"/>
        <v>4.0234199999999998</v>
      </c>
      <c r="AA390" s="89">
        <f t="shared" si="225"/>
        <v>3.9643000000000002</v>
      </c>
    </row>
    <row r="391" spans="1:27" ht="12.75" hidden="1" customHeight="1" outlineLevel="1" x14ac:dyDescent="0.2">
      <c r="A391" s="99" t="s">
        <v>2033</v>
      </c>
      <c r="B391" s="60" t="s">
        <v>238</v>
      </c>
      <c r="C391" s="40" t="s">
        <v>79</v>
      </c>
      <c r="D391" s="41">
        <v>1515.87</v>
      </c>
      <c r="E391" s="41">
        <v>1380.97</v>
      </c>
      <c r="F391" s="41">
        <v>1252.69</v>
      </c>
      <c r="G391" s="41">
        <v>1238.48</v>
      </c>
      <c r="H391" s="41">
        <v>1254.58</v>
      </c>
      <c r="I391" s="41">
        <v>1331.94</v>
      </c>
      <c r="J391" s="41">
        <v>1364.8</v>
      </c>
      <c r="K391" s="41">
        <v>1476.76</v>
      </c>
      <c r="L391" s="41">
        <v>1561.55</v>
      </c>
      <c r="M391" s="41">
        <v>1718.69</v>
      </c>
      <c r="N391" s="41">
        <v>1844.22</v>
      </c>
      <c r="O391" s="41">
        <v>1918.75</v>
      </c>
      <c r="P391" s="41">
        <v>1944.91</v>
      </c>
      <c r="Q391" s="41">
        <v>1963.65</v>
      </c>
      <c r="R391" s="41">
        <v>1833.71</v>
      </c>
      <c r="S391" s="41">
        <v>1965.42</v>
      </c>
      <c r="T391" s="41">
        <v>2145.0300000000002</v>
      </c>
      <c r="U391" s="41">
        <v>2176.02</v>
      </c>
      <c r="V391" s="41">
        <v>2170.44</v>
      </c>
      <c r="W391" s="41">
        <v>2016.21</v>
      </c>
      <c r="X391" s="41">
        <v>1857.07</v>
      </c>
      <c r="Y391" s="41">
        <v>1731.79</v>
      </c>
      <c r="Z391" s="41">
        <v>1532.02</v>
      </c>
      <c r="AA391" s="41">
        <v>1472.9</v>
      </c>
    </row>
    <row r="392" spans="1:27" ht="12.75" hidden="1" customHeight="1" outlineLevel="1" x14ac:dyDescent="0.2">
      <c r="A392" s="99" t="s">
        <v>2034</v>
      </c>
      <c r="B392" s="60" t="s">
        <v>90</v>
      </c>
      <c r="C392" s="40" t="s">
        <v>79</v>
      </c>
      <c r="D392" s="41">
        <f>$D$327</f>
        <v>2222.89</v>
      </c>
      <c r="E392" s="41">
        <f t="shared" ref="E392:AA392" si="226">$D$327</f>
        <v>2222.89</v>
      </c>
      <c r="F392" s="41">
        <f t="shared" si="226"/>
        <v>2222.89</v>
      </c>
      <c r="G392" s="41">
        <f t="shared" si="226"/>
        <v>2222.89</v>
      </c>
      <c r="H392" s="41">
        <f t="shared" si="226"/>
        <v>2222.89</v>
      </c>
      <c r="I392" s="41">
        <f t="shared" si="226"/>
        <v>2222.89</v>
      </c>
      <c r="J392" s="41">
        <f t="shared" si="226"/>
        <v>2222.89</v>
      </c>
      <c r="K392" s="41">
        <f t="shared" si="226"/>
        <v>2222.89</v>
      </c>
      <c r="L392" s="41">
        <f t="shared" si="226"/>
        <v>2222.89</v>
      </c>
      <c r="M392" s="41">
        <f t="shared" si="226"/>
        <v>2222.89</v>
      </c>
      <c r="N392" s="41">
        <f t="shared" si="226"/>
        <v>2222.89</v>
      </c>
      <c r="O392" s="41">
        <f t="shared" si="226"/>
        <v>2222.89</v>
      </c>
      <c r="P392" s="41">
        <f t="shared" si="226"/>
        <v>2222.89</v>
      </c>
      <c r="Q392" s="41">
        <f t="shared" si="226"/>
        <v>2222.89</v>
      </c>
      <c r="R392" s="41">
        <f t="shared" si="226"/>
        <v>2222.89</v>
      </c>
      <c r="S392" s="41">
        <f t="shared" si="226"/>
        <v>2222.89</v>
      </c>
      <c r="T392" s="41">
        <f t="shared" si="226"/>
        <v>2222.89</v>
      </c>
      <c r="U392" s="41">
        <f t="shared" si="226"/>
        <v>2222.89</v>
      </c>
      <c r="V392" s="41">
        <f t="shared" si="226"/>
        <v>2222.89</v>
      </c>
      <c r="W392" s="41">
        <f t="shared" si="226"/>
        <v>2222.89</v>
      </c>
      <c r="X392" s="41">
        <f t="shared" si="226"/>
        <v>2222.89</v>
      </c>
      <c r="Y392" s="41">
        <f t="shared" si="226"/>
        <v>2222.89</v>
      </c>
      <c r="Z392" s="41">
        <f t="shared" si="226"/>
        <v>2222.89</v>
      </c>
      <c r="AA392" s="41">
        <f t="shared" si="226"/>
        <v>2222.89</v>
      </c>
    </row>
    <row r="393" spans="1:27" ht="12.75" hidden="1" customHeight="1" outlineLevel="1" x14ac:dyDescent="0.2">
      <c r="A393" s="99" t="s">
        <v>2035</v>
      </c>
      <c r="B393" s="60" t="s">
        <v>83</v>
      </c>
      <c r="C393" s="40" t="s">
        <v>79</v>
      </c>
      <c r="D393" s="41">
        <v>3.72</v>
      </c>
      <c r="E393" s="41">
        <v>3.72</v>
      </c>
      <c r="F393" s="41">
        <v>3.72</v>
      </c>
      <c r="G393" s="41">
        <v>3.72</v>
      </c>
      <c r="H393" s="41">
        <v>3.72</v>
      </c>
      <c r="I393" s="41">
        <v>3.72</v>
      </c>
      <c r="J393" s="41">
        <v>3.72</v>
      </c>
      <c r="K393" s="41">
        <v>3.72</v>
      </c>
      <c r="L393" s="41">
        <v>3.72</v>
      </c>
      <c r="M393" s="41">
        <v>3.72</v>
      </c>
      <c r="N393" s="41">
        <v>3.72</v>
      </c>
      <c r="O393" s="41">
        <v>3.72</v>
      </c>
      <c r="P393" s="41">
        <v>3.72</v>
      </c>
      <c r="Q393" s="41">
        <v>3.72</v>
      </c>
      <c r="R393" s="41">
        <v>3.72</v>
      </c>
      <c r="S393" s="41">
        <v>3.72</v>
      </c>
      <c r="T393" s="41">
        <v>3.72</v>
      </c>
      <c r="U393" s="41">
        <v>3.72</v>
      </c>
      <c r="V393" s="41">
        <v>3.72</v>
      </c>
      <c r="W393" s="41">
        <v>3.72</v>
      </c>
      <c r="X393" s="41">
        <v>3.72</v>
      </c>
      <c r="Y393" s="41">
        <v>3.72</v>
      </c>
      <c r="Z393" s="41">
        <v>3.72</v>
      </c>
      <c r="AA393" s="41">
        <v>3.72</v>
      </c>
    </row>
    <row r="394" spans="1:27" ht="12.75" hidden="1" customHeight="1" outlineLevel="1" x14ac:dyDescent="0.2">
      <c r="A394" s="99" t="s">
        <v>2036</v>
      </c>
      <c r="B394" s="60" t="s">
        <v>81</v>
      </c>
      <c r="C394" s="40" t="s">
        <v>79</v>
      </c>
      <c r="D394" s="41">
        <f>$D$11</f>
        <v>264.79000000000002</v>
      </c>
      <c r="E394" s="41">
        <f t="shared" ref="E394:AA394" si="227">$D$11</f>
        <v>264.79000000000002</v>
      </c>
      <c r="F394" s="41">
        <f t="shared" si="227"/>
        <v>264.79000000000002</v>
      </c>
      <c r="G394" s="41">
        <f t="shared" si="227"/>
        <v>264.79000000000002</v>
      </c>
      <c r="H394" s="41">
        <f t="shared" si="227"/>
        <v>264.79000000000002</v>
      </c>
      <c r="I394" s="41">
        <f t="shared" si="227"/>
        <v>264.79000000000002</v>
      </c>
      <c r="J394" s="41">
        <f t="shared" si="227"/>
        <v>264.79000000000002</v>
      </c>
      <c r="K394" s="41">
        <f t="shared" si="227"/>
        <v>264.79000000000002</v>
      </c>
      <c r="L394" s="41">
        <f t="shared" si="227"/>
        <v>264.79000000000002</v>
      </c>
      <c r="M394" s="41">
        <f t="shared" si="227"/>
        <v>264.79000000000002</v>
      </c>
      <c r="N394" s="41">
        <f t="shared" si="227"/>
        <v>264.79000000000002</v>
      </c>
      <c r="O394" s="41">
        <f t="shared" si="227"/>
        <v>264.79000000000002</v>
      </c>
      <c r="P394" s="41">
        <f t="shared" si="227"/>
        <v>264.79000000000002</v>
      </c>
      <c r="Q394" s="41">
        <f t="shared" si="227"/>
        <v>264.79000000000002</v>
      </c>
      <c r="R394" s="41">
        <f t="shared" si="227"/>
        <v>264.79000000000002</v>
      </c>
      <c r="S394" s="41">
        <f t="shared" si="227"/>
        <v>264.79000000000002</v>
      </c>
      <c r="T394" s="41">
        <f t="shared" si="227"/>
        <v>264.79000000000002</v>
      </c>
      <c r="U394" s="41">
        <f t="shared" si="227"/>
        <v>264.79000000000002</v>
      </c>
      <c r="V394" s="41">
        <f t="shared" si="227"/>
        <v>264.79000000000002</v>
      </c>
      <c r="W394" s="41">
        <f t="shared" si="227"/>
        <v>264.79000000000002</v>
      </c>
      <c r="X394" s="41">
        <f t="shared" si="227"/>
        <v>264.79000000000002</v>
      </c>
      <c r="Y394" s="41">
        <f t="shared" si="227"/>
        <v>264.79000000000002</v>
      </c>
      <c r="Z394" s="41">
        <f t="shared" si="227"/>
        <v>264.79000000000002</v>
      </c>
      <c r="AA394" s="41">
        <f t="shared" si="227"/>
        <v>264.79000000000002</v>
      </c>
    </row>
    <row r="395" spans="1:27" ht="12.75" customHeight="1" collapsed="1" x14ac:dyDescent="0.2">
      <c r="A395" s="98" t="s">
        <v>2037</v>
      </c>
      <c r="B395" s="25" t="str">
        <f>"15"&amp;"."&amp;$B$800&amp;"."&amp;$B$801</f>
        <v>15.01.2024</v>
      </c>
      <c r="C395" s="88" t="s">
        <v>76</v>
      </c>
      <c r="D395" s="89">
        <f>ROUND(((D396+D397+D399+D398)/1000),5)</f>
        <v>3.7327400000000002</v>
      </c>
      <c r="E395" s="89">
        <f>ROUND(((E396+E397+E399+E398)/1000),5)</f>
        <v>3.6751900000000002</v>
      </c>
      <c r="F395" s="89">
        <f>ROUND(((F396+F397+F399+F398)/1000),5)</f>
        <v>3.6198000000000001</v>
      </c>
      <c r="G395" s="89">
        <f t="shared" ref="G395:AA395" si="228">ROUND(((G396+G397+G399+G398)/1000),5)</f>
        <v>3.6130200000000001</v>
      </c>
      <c r="H395" s="89">
        <f t="shared" si="228"/>
        <v>3.67469</v>
      </c>
      <c r="I395" s="89">
        <f t="shared" si="228"/>
        <v>3.79949</v>
      </c>
      <c r="J395" s="89">
        <f t="shared" si="228"/>
        <v>4.0098799999999999</v>
      </c>
      <c r="K395" s="89">
        <f t="shared" si="228"/>
        <v>4.2277399999999998</v>
      </c>
      <c r="L395" s="89">
        <f t="shared" si="228"/>
        <v>4.4909600000000003</v>
      </c>
      <c r="M395" s="89">
        <f t="shared" si="228"/>
        <v>4.5244099999999996</v>
      </c>
      <c r="N395" s="89">
        <f t="shared" si="228"/>
        <v>4.5121399999999996</v>
      </c>
      <c r="O395" s="89">
        <f t="shared" si="228"/>
        <v>4.6060699999999999</v>
      </c>
      <c r="P395" s="89">
        <f t="shared" si="228"/>
        <v>4.6057600000000001</v>
      </c>
      <c r="Q395" s="89">
        <f t="shared" si="228"/>
        <v>4.6162700000000001</v>
      </c>
      <c r="R395" s="89">
        <f t="shared" si="228"/>
        <v>4.6126100000000001</v>
      </c>
      <c r="S395" s="89">
        <f t="shared" si="228"/>
        <v>4.5489899999999999</v>
      </c>
      <c r="T395" s="89">
        <f t="shared" si="228"/>
        <v>4.6593999999999998</v>
      </c>
      <c r="U395" s="89">
        <f t="shared" si="228"/>
        <v>4.6863200000000003</v>
      </c>
      <c r="V395" s="89">
        <f t="shared" si="228"/>
        <v>4.6790900000000004</v>
      </c>
      <c r="W395" s="89">
        <f t="shared" si="228"/>
        <v>4.5457999999999998</v>
      </c>
      <c r="X395" s="89">
        <f t="shared" si="228"/>
        <v>4.41615</v>
      </c>
      <c r="Y395" s="89">
        <f t="shared" si="228"/>
        <v>4.2492599999999996</v>
      </c>
      <c r="Z395" s="89">
        <f t="shared" si="228"/>
        <v>4.0535300000000003</v>
      </c>
      <c r="AA395" s="89">
        <f t="shared" si="228"/>
        <v>3.9211800000000001</v>
      </c>
    </row>
    <row r="396" spans="1:27" ht="12.75" hidden="1" customHeight="1" outlineLevel="1" x14ac:dyDescent="0.2">
      <c r="A396" s="99" t="s">
        <v>2038</v>
      </c>
      <c r="B396" s="60" t="s">
        <v>238</v>
      </c>
      <c r="C396" s="40" t="s">
        <v>79</v>
      </c>
      <c r="D396" s="41">
        <v>1241.3399999999999</v>
      </c>
      <c r="E396" s="41">
        <v>1183.79</v>
      </c>
      <c r="F396" s="41">
        <v>1128.4000000000001</v>
      </c>
      <c r="G396" s="41">
        <v>1121.6199999999999</v>
      </c>
      <c r="H396" s="41">
        <v>1183.29</v>
      </c>
      <c r="I396" s="41">
        <v>1308.0899999999999</v>
      </c>
      <c r="J396" s="41">
        <v>1518.48</v>
      </c>
      <c r="K396" s="41">
        <v>1736.34</v>
      </c>
      <c r="L396" s="41">
        <v>1999.56</v>
      </c>
      <c r="M396" s="41">
        <v>2033.01</v>
      </c>
      <c r="N396" s="41">
        <v>2020.74</v>
      </c>
      <c r="O396" s="41">
        <v>2114.67</v>
      </c>
      <c r="P396" s="41">
        <v>2114.36</v>
      </c>
      <c r="Q396" s="41">
        <v>2124.87</v>
      </c>
      <c r="R396" s="41">
        <v>2121.21</v>
      </c>
      <c r="S396" s="41">
        <v>2057.59</v>
      </c>
      <c r="T396" s="41">
        <v>2168</v>
      </c>
      <c r="U396" s="41">
        <v>2194.92</v>
      </c>
      <c r="V396" s="41">
        <v>2187.69</v>
      </c>
      <c r="W396" s="41">
        <v>2054.4</v>
      </c>
      <c r="X396" s="41">
        <v>1924.75</v>
      </c>
      <c r="Y396" s="41">
        <v>1757.86</v>
      </c>
      <c r="Z396" s="41">
        <v>1562.13</v>
      </c>
      <c r="AA396" s="41">
        <v>1429.78</v>
      </c>
    </row>
    <row r="397" spans="1:27" ht="12.75" hidden="1" customHeight="1" outlineLevel="1" x14ac:dyDescent="0.2">
      <c r="A397" s="99" t="s">
        <v>2039</v>
      </c>
      <c r="B397" s="60" t="s">
        <v>90</v>
      </c>
      <c r="C397" s="40" t="s">
        <v>79</v>
      </c>
      <c r="D397" s="41">
        <f>$D$327</f>
        <v>2222.89</v>
      </c>
      <c r="E397" s="41">
        <f t="shared" ref="E397:AA397" si="229">$D$327</f>
        <v>2222.89</v>
      </c>
      <c r="F397" s="41">
        <f t="shared" si="229"/>
        <v>2222.89</v>
      </c>
      <c r="G397" s="41">
        <f t="shared" si="229"/>
        <v>2222.89</v>
      </c>
      <c r="H397" s="41">
        <f t="shared" si="229"/>
        <v>2222.89</v>
      </c>
      <c r="I397" s="41">
        <f t="shared" si="229"/>
        <v>2222.89</v>
      </c>
      <c r="J397" s="41">
        <f t="shared" si="229"/>
        <v>2222.89</v>
      </c>
      <c r="K397" s="41">
        <f t="shared" si="229"/>
        <v>2222.89</v>
      </c>
      <c r="L397" s="41">
        <f t="shared" si="229"/>
        <v>2222.89</v>
      </c>
      <c r="M397" s="41">
        <f t="shared" si="229"/>
        <v>2222.89</v>
      </c>
      <c r="N397" s="41">
        <f t="shared" si="229"/>
        <v>2222.89</v>
      </c>
      <c r="O397" s="41">
        <f t="shared" si="229"/>
        <v>2222.89</v>
      </c>
      <c r="P397" s="41">
        <f t="shared" si="229"/>
        <v>2222.89</v>
      </c>
      <c r="Q397" s="41">
        <f t="shared" si="229"/>
        <v>2222.89</v>
      </c>
      <c r="R397" s="41">
        <f t="shared" si="229"/>
        <v>2222.89</v>
      </c>
      <c r="S397" s="41">
        <f t="shared" si="229"/>
        <v>2222.89</v>
      </c>
      <c r="T397" s="41">
        <f t="shared" si="229"/>
        <v>2222.89</v>
      </c>
      <c r="U397" s="41">
        <f t="shared" si="229"/>
        <v>2222.89</v>
      </c>
      <c r="V397" s="41">
        <f t="shared" si="229"/>
        <v>2222.89</v>
      </c>
      <c r="W397" s="41">
        <f t="shared" si="229"/>
        <v>2222.89</v>
      </c>
      <c r="X397" s="41">
        <f t="shared" si="229"/>
        <v>2222.89</v>
      </c>
      <c r="Y397" s="41">
        <f t="shared" si="229"/>
        <v>2222.89</v>
      </c>
      <c r="Z397" s="41">
        <f t="shared" si="229"/>
        <v>2222.89</v>
      </c>
      <c r="AA397" s="41">
        <f t="shared" si="229"/>
        <v>2222.89</v>
      </c>
    </row>
    <row r="398" spans="1:27" ht="12.75" hidden="1" customHeight="1" outlineLevel="1" x14ac:dyDescent="0.2">
      <c r="A398" s="99" t="s">
        <v>2040</v>
      </c>
      <c r="B398" s="60" t="s">
        <v>83</v>
      </c>
      <c r="C398" s="40" t="s">
        <v>79</v>
      </c>
      <c r="D398" s="41">
        <v>3.72</v>
      </c>
      <c r="E398" s="41">
        <v>3.72</v>
      </c>
      <c r="F398" s="41">
        <v>3.72</v>
      </c>
      <c r="G398" s="41">
        <v>3.72</v>
      </c>
      <c r="H398" s="41">
        <v>3.72</v>
      </c>
      <c r="I398" s="41">
        <v>3.72</v>
      </c>
      <c r="J398" s="41">
        <v>3.72</v>
      </c>
      <c r="K398" s="41">
        <v>3.72</v>
      </c>
      <c r="L398" s="41">
        <v>3.72</v>
      </c>
      <c r="M398" s="41">
        <v>3.72</v>
      </c>
      <c r="N398" s="41">
        <v>3.72</v>
      </c>
      <c r="O398" s="41">
        <v>3.72</v>
      </c>
      <c r="P398" s="41">
        <v>3.72</v>
      </c>
      <c r="Q398" s="41">
        <v>3.72</v>
      </c>
      <c r="R398" s="41">
        <v>3.72</v>
      </c>
      <c r="S398" s="41">
        <v>3.72</v>
      </c>
      <c r="T398" s="41">
        <v>3.72</v>
      </c>
      <c r="U398" s="41">
        <v>3.72</v>
      </c>
      <c r="V398" s="41">
        <v>3.72</v>
      </c>
      <c r="W398" s="41">
        <v>3.72</v>
      </c>
      <c r="X398" s="41">
        <v>3.72</v>
      </c>
      <c r="Y398" s="41">
        <v>3.72</v>
      </c>
      <c r="Z398" s="41">
        <v>3.72</v>
      </c>
      <c r="AA398" s="41">
        <v>3.72</v>
      </c>
    </row>
    <row r="399" spans="1:27" ht="12.75" hidden="1" customHeight="1" outlineLevel="1" x14ac:dyDescent="0.2">
      <c r="A399" s="99" t="s">
        <v>2041</v>
      </c>
      <c r="B399" s="60" t="s">
        <v>81</v>
      </c>
      <c r="C399" s="40" t="s">
        <v>79</v>
      </c>
      <c r="D399" s="41">
        <f>$D$11</f>
        <v>264.79000000000002</v>
      </c>
      <c r="E399" s="41">
        <f t="shared" ref="E399:AA399" si="230">$D$11</f>
        <v>264.79000000000002</v>
      </c>
      <c r="F399" s="41">
        <f t="shared" si="230"/>
        <v>264.79000000000002</v>
      </c>
      <c r="G399" s="41">
        <f t="shared" si="230"/>
        <v>264.79000000000002</v>
      </c>
      <c r="H399" s="41">
        <f t="shared" si="230"/>
        <v>264.79000000000002</v>
      </c>
      <c r="I399" s="41">
        <f t="shared" si="230"/>
        <v>264.79000000000002</v>
      </c>
      <c r="J399" s="41">
        <f t="shared" si="230"/>
        <v>264.79000000000002</v>
      </c>
      <c r="K399" s="41">
        <f t="shared" si="230"/>
        <v>264.79000000000002</v>
      </c>
      <c r="L399" s="41">
        <f t="shared" si="230"/>
        <v>264.79000000000002</v>
      </c>
      <c r="M399" s="41">
        <f t="shared" si="230"/>
        <v>264.79000000000002</v>
      </c>
      <c r="N399" s="41">
        <f t="shared" si="230"/>
        <v>264.79000000000002</v>
      </c>
      <c r="O399" s="41">
        <f t="shared" si="230"/>
        <v>264.79000000000002</v>
      </c>
      <c r="P399" s="41">
        <f t="shared" si="230"/>
        <v>264.79000000000002</v>
      </c>
      <c r="Q399" s="41">
        <f t="shared" si="230"/>
        <v>264.79000000000002</v>
      </c>
      <c r="R399" s="41">
        <f t="shared" si="230"/>
        <v>264.79000000000002</v>
      </c>
      <c r="S399" s="41">
        <f t="shared" si="230"/>
        <v>264.79000000000002</v>
      </c>
      <c r="T399" s="41">
        <f t="shared" si="230"/>
        <v>264.79000000000002</v>
      </c>
      <c r="U399" s="41">
        <f t="shared" si="230"/>
        <v>264.79000000000002</v>
      </c>
      <c r="V399" s="41">
        <f t="shared" si="230"/>
        <v>264.79000000000002</v>
      </c>
      <c r="W399" s="41">
        <f t="shared" si="230"/>
        <v>264.79000000000002</v>
      </c>
      <c r="X399" s="41">
        <f t="shared" si="230"/>
        <v>264.79000000000002</v>
      </c>
      <c r="Y399" s="41">
        <f t="shared" si="230"/>
        <v>264.79000000000002</v>
      </c>
      <c r="Z399" s="41">
        <f t="shared" si="230"/>
        <v>264.79000000000002</v>
      </c>
      <c r="AA399" s="41">
        <f t="shared" si="230"/>
        <v>264.79000000000002</v>
      </c>
    </row>
    <row r="400" spans="1:27" ht="12.75" customHeight="1" collapsed="1" x14ac:dyDescent="0.2">
      <c r="A400" s="98" t="s">
        <v>2042</v>
      </c>
      <c r="B400" s="25" t="str">
        <f>"16"&amp;"."&amp;$B$800&amp;"."&amp;$B$801</f>
        <v>16.01.2024</v>
      </c>
      <c r="C400" s="88" t="s">
        <v>76</v>
      </c>
      <c r="D400" s="89">
        <f>ROUND(((D401+D402+D404+D403)/1000),5)</f>
        <v>3.7608199999999998</v>
      </c>
      <c r="E400" s="89">
        <f>ROUND(((E401+E402+E404+E403)/1000),5)</f>
        <v>3.6937500000000001</v>
      </c>
      <c r="F400" s="89">
        <f>ROUND(((F401+F402+F404+F403)/1000),5)</f>
        <v>3.67076</v>
      </c>
      <c r="G400" s="89">
        <f t="shared" ref="G400:AA400" si="231">ROUND(((G401+G402+G404+G403)/1000),5)</f>
        <v>3.6363500000000002</v>
      </c>
      <c r="H400" s="89">
        <f t="shared" si="231"/>
        <v>3.6803300000000001</v>
      </c>
      <c r="I400" s="89">
        <f t="shared" si="231"/>
        <v>3.7945600000000002</v>
      </c>
      <c r="J400" s="89">
        <f t="shared" si="231"/>
        <v>3.99058</v>
      </c>
      <c r="K400" s="89">
        <f t="shared" si="231"/>
        <v>4.1767799999999999</v>
      </c>
      <c r="L400" s="89">
        <f t="shared" si="231"/>
        <v>4.4439099999999998</v>
      </c>
      <c r="M400" s="89">
        <f t="shared" si="231"/>
        <v>4.4728399999999997</v>
      </c>
      <c r="N400" s="89">
        <f t="shared" si="231"/>
        <v>4.5166300000000001</v>
      </c>
      <c r="O400" s="89">
        <f t="shared" si="231"/>
        <v>4.5373999999999999</v>
      </c>
      <c r="P400" s="89">
        <f t="shared" si="231"/>
        <v>4.5409499999999996</v>
      </c>
      <c r="Q400" s="89">
        <f t="shared" si="231"/>
        <v>4.5697299999999998</v>
      </c>
      <c r="R400" s="89">
        <f t="shared" si="231"/>
        <v>4.5484299999999998</v>
      </c>
      <c r="S400" s="89">
        <f t="shared" si="231"/>
        <v>4.5141</v>
      </c>
      <c r="T400" s="89">
        <f t="shared" si="231"/>
        <v>4.6235999999999997</v>
      </c>
      <c r="U400" s="89">
        <f t="shared" si="231"/>
        <v>4.6706399999999997</v>
      </c>
      <c r="V400" s="89">
        <f t="shared" si="231"/>
        <v>4.6551600000000004</v>
      </c>
      <c r="W400" s="89">
        <f t="shared" si="231"/>
        <v>4.5056000000000003</v>
      </c>
      <c r="X400" s="89">
        <f t="shared" si="231"/>
        <v>4.3848000000000003</v>
      </c>
      <c r="Y400" s="89">
        <f t="shared" si="231"/>
        <v>4.27095</v>
      </c>
      <c r="Z400" s="89">
        <f t="shared" si="231"/>
        <v>4.0608199999999997</v>
      </c>
      <c r="AA400" s="89">
        <f t="shared" si="231"/>
        <v>3.94008</v>
      </c>
    </row>
    <row r="401" spans="1:27" ht="12.75" hidden="1" customHeight="1" outlineLevel="1" x14ac:dyDescent="0.2">
      <c r="A401" s="99" t="s">
        <v>2043</v>
      </c>
      <c r="B401" s="60" t="s">
        <v>238</v>
      </c>
      <c r="C401" s="40" t="s">
        <v>79</v>
      </c>
      <c r="D401" s="41">
        <v>1269.42</v>
      </c>
      <c r="E401" s="41">
        <v>1202.3499999999999</v>
      </c>
      <c r="F401" s="41">
        <v>1179.3599999999999</v>
      </c>
      <c r="G401" s="41">
        <v>1144.95</v>
      </c>
      <c r="H401" s="41">
        <v>1188.93</v>
      </c>
      <c r="I401" s="41">
        <v>1303.1600000000001</v>
      </c>
      <c r="J401" s="41">
        <v>1499.18</v>
      </c>
      <c r="K401" s="41">
        <v>1685.38</v>
      </c>
      <c r="L401" s="41">
        <v>1952.51</v>
      </c>
      <c r="M401" s="41">
        <v>1981.44</v>
      </c>
      <c r="N401" s="41">
        <v>2025.23</v>
      </c>
      <c r="O401" s="41">
        <v>2046</v>
      </c>
      <c r="P401" s="41">
        <v>2049.5500000000002</v>
      </c>
      <c r="Q401" s="41">
        <v>2078.33</v>
      </c>
      <c r="R401" s="41">
        <v>2057.0300000000002</v>
      </c>
      <c r="S401" s="41">
        <v>2022.7</v>
      </c>
      <c r="T401" s="41">
        <v>2132.1999999999998</v>
      </c>
      <c r="U401" s="41">
        <v>2179.2399999999998</v>
      </c>
      <c r="V401" s="41">
        <v>2163.7600000000002</v>
      </c>
      <c r="W401" s="41">
        <v>2014.2</v>
      </c>
      <c r="X401" s="41">
        <v>1893.4</v>
      </c>
      <c r="Y401" s="41">
        <v>1779.55</v>
      </c>
      <c r="Z401" s="41">
        <v>1569.42</v>
      </c>
      <c r="AA401" s="41">
        <v>1448.68</v>
      </c>
    </row>
    <row r="402" spans="1:27" ht="12.75" hidden="1" customHeight="1" outlineLevel="1" x14ac:dyDescent="0.2">
      <c r="A402" s="99" t="s">
        <v>2044</v>
      </c>
      <c r="B402" s="60" t="s">
        <v>90</v>
      </c>
      <c r="C402" s="40" t="s">
        <v>79</v>
      </c>
      <c r="D402" s="41">
        <f>$D$327</f>
        <v>2222.89</v>
      </c>
      <c r="E402" s="41">
        <f t="shared" ref="E402:AA402" si="232">$D$327</f>
        <v>2222.89</v>
      </c>
      <c r="F402" s="41">
        <f t="shared" si="232"/>
        <v>2222.89</v>
      </c>
      <c r="G402" s="41">
        <f t="shared" si="232"/>
        <v>2222.89</v>
      </c>
      <c r="H402" s="41">
        <f t="shared" si="232"/>
        <v>2222.89</v>
      </c>
      <c r="I402" s="41">
        <f t="shared" si="232"/>
        <v>2222.89</v>
      </c>
      <c r="J402" s="41">
        <f t="shared" si="232"/>
        <v>2222.89</v>
      </c>
      <c r="K402" s="41">
        <f t="shared" si="232"/>
        <v>2222.89</v>
      </c>
      <c r="L402" s="41">
        <f t="shared" si="232"/>
        <v>2222.89</v>
      </c>
      <c r="M402" s="41">
        <f t="shared" si="232"/>
        <v>2222.89</v>
      </c>
      <c r="N402" s="41">
        <f t="shared" si="232"/>
        <v>2222.89</v>
      </c>
      <c r="O402" s="41">
        <f t="shared" si="232"/>
        <v>2222.89</v>
      </c>
      <c r="P402" s="41">
        <f t="shared" si="232"/>
        <v>2222.89</v>
      </c>
      <c r="Q402" s="41">
        <f t="shared" si="232"/>
        <v>2222.89</v>
      </c>
      <c r="R402" s="41">
        <f t="shared" si="232"/>
        <v>2222.89</v>
      </c>
      <c r="S402" s="41">
        <f t="shared" si="232"/>
        <v>2222.89</v>
      </c>
      <c r="T402" s="41">
        <f t="shared" si="232"/>
        <v>2222.89</v>
      </c>
      <c r="U402" s="41">
        <f t="shared" si="232"/>
        <v>2222.89</v>
      </c>
      <c r="V402" s="41">
        <f t="shared" si="232"/>
        <v>2222.89</v>
      </c>
      <c r="W402" s="41">
        <f t="shared" si="232"/>
        <v>2222.89</v>
      </c>
      <c r="X402" s="41">
        <f t="shared" si="232"/>
        <v>2222.89</v>
      </c>
      <c r="Y402" s="41">
        <f t="shared" si="232"/>
        <v>2222.89</v>
      </c>
      <c r="Z402" s="41">
        <f t="shared" si="232"/>
        <v>2222.89</v>
      </c>
      <c r="AA402" s="41">
        <f t="shared" si="232"/>
        <v>2222.89</v>
      </c>
    </row>
    <row r="403" spans="1:27" ht="12.75" hidden="1" customHeight="1" outlineLevel="1" x14ac:dyDescent="0.2">
      <c r="A403" s="99" t="s">
        <v>2045</v>
      </c>
      <c r="B403" s="60" t="s">
        <v>83</v>
      </c>
      <c r="C403" s="40" t="s">
        <v>79</v>
      </c>
      <c r="D403" s="41">
        <v>3.72</v>
      </c>
      <c r="E403" s="41">
        <v>3.72</v>
      </c>
      <c r="F403" s="41">
        <v>3.72</v>
      </c>
      <c r="G403" s="41">
        <v>3.72</v>
      </c>
      <c r="H403" s="41">
        <v>3.72</v>
      </c>
      <c r="I403" s="41">
        <v>3.72</v>
      </c>
      <c r="J403" s="41">
        <v>3.72</v>
      </c>
      <c r="K403" s="41">
        <v>3.72</v>
      </c>
      <c r="L403" s="41">
        <v>3.72</v>
      </c>
      <c r="M403" s="41">
        <v>3.72</v>
      </c>
      <c r="N403" s="41">
        <v>3.72</v>
      </c>
      <c r="O403" s="41">
        <v>3.72</v>
      </c>
      <c r="P403" s="41">
        <v>3.72</v>
      </c>
      <c r="Q403" s="41">
        <v>3.72</v>
      </c>
      <c r="R403" s="41">
        <v>3.72</v>
      </c>
      <c r="S403" s="41">
        <v>3.72</v>
      </c>
      <c r="T403" s="41">
        <v>3.72</v>
      </c>
      <c r="U403" s="41">
        <v>3.72</v>
      </c>
      <c r="V403" s="41">
        <v>3.72</v>
      </c>
      <c r="W403" s="41">
        <v>3.72</v>
      </c>
      <c r="X403" s="41">
        <v>3.72</v>
      </c>
      <c r="Y403" s="41">
        <v>3.72</v>
      </c>
      <c r="Z403" s="41">
        <v>3.72</v>
      </c>
      <c r="AA403" s="41">
        <v>3.72</v>
      </c>
    </row>
    <row r="404" spans="1:27" ht="12.75" hidden="1" customHeight="1" outlineLevel="1" x14ac:dyDescent="0.2">
      <c r="A404" s="99" t="s">
        <v>2046</v>
      </c>
      <c r="B404" s="60" t="s">
        <v>81</v>
      </c>
      <c r="C404" s="40" t="s">
        <v>79</v>
      </c>
      <c r="D404" s="41">
        <f>$D$11</f>
        <v>264.79000000000002</v>
      </c>
      <c r="E404" s="41">
        <f t="shared" ref="E404:AA404" si="233">$D$11</f>
        <v>264.79000000000002</v>
      </c>
      <c r="F404" s="41">
        <f t="shared" si="233"/>
        <v>264.79000000000002</v>
      </c>
      <c r="G404" s="41">
        <f t="shared" si="233"/>
        <v>264.79000000000002</v>
      </c>
      <c r="H404" s="41">
        <f t="shared" si="233"/>
        <v>264.79000000000002</v>
      </c>
      <c r="I404" s="41">
        <f t="shared" si="233"/>
        <v>264.79000000000002</v>
      </c>
      <c r="J404" s="41">
        <f t="shared" si="233"/>
        <v>264.79000000000002</v>
      </c>
      <c r="K404" s="41">
        <f t="shared" si="233"/>
        <v>264.79000000000002</v>
      </c>
      <c r="L404" s="41">
        <f t="shared" si="233"/>
        <v>264.79000000000002</v>
      </c>
      <c r="M404" s="41">
        <f t="shared" si="233"/>
        <v>264.79000000000002</v>
      </c>
      <c r="N404" s="41">
        <f t="shared" si="233"/>
        <v>264.79000000000002</v>
      </c>
      <c r="O404" s="41">
        <f t="shared" si="233"/>
        <v>264.79000000000002</v>
      </c>
      <c r="P404" s="41">
        <f t="shared" si="233"/>
        <v>264.79000000000002</v>
      </c>
      <c r="Q404" s="41">
        <f t="shared" si="233"/>
        <v>264.79000000000002</v>
      </c>
      <c r="R404" s="41">
        <f t="shared" si="233"/>
        <v>264.79000000000002</v>
      </c>
      <c r="S404" s="41">
        <f t="shared" si="233"/>
        <v>264.79000000000002</v>
      </c>
      <c r="T404" s="41">
        <f t="shared" si="233"/>
        <v>264.79000000000002</v>
      </c>
      <c r="U404" s="41">
        <f t="shared" si="233"/>
        <v>264.79000000000002</v>
      </c>
      <c r="V404" s="41">
        <f t="shared" si="233"/>
        <v>264.79000000000002</v>
      </c>
      <c r="W404" s="41">
        <f t="shared" si="233"/>
        <v>264.79000000000002</v>
      </c>
      <c r="X404" s="41">
        <f t="shared" si="233"/>
        <v>264.79000000000002</v>
      </c>
      <c r="Y404" s="41">
        <f t="shared" si="233"/>
        <v>264.79000000000002</v>
      </c>
      <c r="Z404" s="41">
        <f t="shared" si="233"/>
        <v>264.79000000000002</v>
      </c>
      <c r="AA404" s="41">
        <f t="shared" si="233"/>
        <v>264.79000000000002</v>
      </c>
    </row>
    <row r="405" spans="1:27" ht="12.75" customHeight="1" collapsed="1" x14ac:dyDescent="0.2">
      <c r="A405" s="98" t="s">
        <v>2047</v>
      </c>
      <c r="B405" s="25" t="str">
        <f>"17"&amp;"."&amp;$B$800&amp;"."&amp;$B$801</f>
        <v>17.01.2024</v>
      </c>
      <c r="C405" s="88" t="s">
        <v>76</v>
      </c>
      <c r="D405" s="89">
        <f>ROUND(((D406+D407+D409+D408)/1000),5)</f>
        <v>3.7299799999999999</v>
      </c>
      <c r="E405" s="89">
        <f>ROUND(((E406+E407+E409+E408)/1000),5)</f>
        <v>3.6520999999999999</v>
      </c>
      <c r="F405" s="89">
        <f>ROUND(((F406+F407+F409+F408)/1000),5)</f>
        <v>3.60486</v>
      </c>
      <c r="G405" s="89">
        <f t="shared" ref="G405:AA405" si="234">ROUND(((G406+G407+G409+G408)/1000),5)</f>
        <v>3.6040899999999998</v>
      </c>
      <c r="H405" s="89">
        <f t="shared" si="234"/>
        <v>3.6729599999999998</v>
      </c>
      <c r="I405" s="89">
        <f t="shared" si="234"/>
        <v>3.79874</v>
      </c>
      <c r="J405" s="89">
        <f t="shared" si="234"/>
        <v>3.9937499999999999</v>
      </c>
      <c r="K405" s="89">
        <f t="shared" si="234"/>
        <v>4.3082399999999996</v>
      </c>
      <c r="L405" s="89">
        <f t="shared" si="234"/>
        <v>4.5163599999999997</v>
      </c>
      <c r="M405" s="89">
        <f t="shared" si="234"/>
        <v>4.48637</v>
      </c>
      <c r="N405" s="89">
        <f t="shared" si="234"/>
        <v>4.5644099999999996</v>
      </c>
      <c r="O405" s="89">
        <f t="shared" si="234"/>
        <v>4.6029</v>
      </c>
      <c r="P405" s="89">
        <f t="shared" si="234"/>
        <v>4.6000300000000003</v>
      </c>
      <c r="Q405" s="89">
        <f t="shared" si="234"/>
        <v>4.6008100000000001</v>
      </c>
      <c r="R405" s="89">
        <f t="shared" si="234"/>
        <v>4.60025</v>
      </c>
      <c r="S405" s="89">
        <f t="shared" si="234"/>
        <v>4.5693400000000004</v>
      </c>
      <c r="T405" s="89">
        <f t="shared" si="234"/>
        <v>4.6903199999999998</v>
      </c>
      <c r="U405" s="89">
        <f t="shared" si="234"/>
        <v>4.6544800000000004</v>
      </c>
      <c r="V405" s="89">
        <f t="shared" si="234"/>
        <v>4.6315499999999998</v>
      </c>
      <c r="W405" s="89">
        <f t="shared" si="234"/>
        <v>4.4974600000000002</v>
      </c>
      <c r="X405" s="89">
        <f t="shared" si="234"/>
        <v>4.5020699999999998</v>
      </c>
      <c r="Y405" s="89">
        <f t="shared" si="234"/>
        <v>4.3381800000000004</v>
      </c>
      <c r="Z405" s="89">
        <f t="shared" si="234"/>
        <v>4.1180899999999996</v>
      </c>
      <c r="AA405" s="89">
        <f t="shared" si="234"/>
        <v>3.9436800000000001</v>
      </c>
    </row>
    <row r="406" spans="1:27" ht="12.75" hidden="1" customHeight="1" outlineLevel="1" x14ac:dyDescent="0.2">
      <c r="A406" s="99" t="s">
        <v>2048</v>
      </c>
      <c r="B406" s="60" t="s">
        <v>238</v>
      </c>
      <c r="C406" s="40" t="s">
        <v>79</v>
      </c>
      <c r="D406" s="41">
        <v>1238.58</v>
      </c>
      <c r="E406" s="41">
        <v>1160.7</v>
      </c>
      <c r="F406" s="41">
        <v>1113.46</v>
      </c>
      <c r="G406" s="41">
        <v>1112.69</v>
      </c>
      <c r="H406" s="41">
        <v>1181.56</v>
      </c>
      <c r="I406" s="41">
        <v>1307.3399999999999</v>
      </c>
      <c r="J406" s="41">
        <v>1502.35</v>
      </c>
      <c r="K406" s="41">
        <v>1816.84</v>
      </c>
      <c r="L406" s="41">
        <v>2024.96</v>
      </c>
      <c r="M406" s="41">
        <v>1994.97</v>
      </c>
      <c r="N406" s="41">
        <v>2073.0100000000002</v>
      </c>
      <c r="O406" s="41">
        <v>2111.5</v>
      </c>
      <c r="P406" s="41">
        <v>2108.63</v>
      </c>
      <c r="Q406" s="41">
        <v>2109.41</v>
      </c>
      <c r="R406" s="41">
        <v>2108.85</v>
      </c>
      <c r="S406" s="41">
        <v>2077.94</v>
      </c>
      <c r="T406" s="41">
        <v>2198.92</v>
      </c>
      <c r="U406" s="41">
        <v>2163.08</v>
      </c>
      <c r="V406" s="41">
        <v>2140.15</v>
      </c>
      <c r="W406" s="41">
        <v>2006.06</v>
      </c>
      <c r="X406" s="41">
        <v>2010.67</v>
      </c>
      <c r="Y406" s="41">
        <v>1846.78</v>
      </c>
      <c r="Z406" s="41">
        <v>1626.69</v>
      </c>
      <c r="AA406" s="41">
        <v>1452.28</v>
      </c>
    </row>
    <row r="407" spans="1:27" ht="12.75" hidden="1" customHeight="1" outlineLevel="1" x14ac:dyDescent="0.2">
      <c r="A407" s="99" t="s">
        <v>2049</v>
      </c>
      <c r="B407" s="60" t="s">
        <v>90</v>
      </c>
      <c r="C407" s="40" t="s">
        <v>79</v>
      </c>
      <c r="D407" s="41">
        <f>$D$327</f>
        <v>2222.89</v>
      </c>
      <c r="E407" s="41">
        <f t="shared" ref="E407:AA407" si="235">$D$327</f>
        <v>2222.89</v>
      </c>
      <c r="F407" s="41">
        <f t="shared" si="235"/>
        <v>2222.89</v>
      </c>
      <c r="G407" s="41">
        <f t="shared" si="235"/>
        <v>2222.89</v>
      </c>
      <c r="H407" s="41">
        <f t="shared" si="235"/>
        <v>2222.89</v>
      </c>
      <c r="I407" s="41">
        <f t="shared" si="235"/>
        <v>2222.89</v>
      </c>
      <c r="J407" s="41">
        <f t="shared" si="235"/>
        <v>2222.89</v>
      </c>
      <c r="K407" s="41">
        <f t="shared" si="235"/>
        <v>2222.89</v>
      </c>
      <c r="L407" s="41">
        <f t="shared" si="235"/>
        <v>2222.89</v>
      </c>
      <c r="M407" s="41">
        <f t="shared" si="235"/>
        <v>2222.89</v>
      </c>
      <c r="N407" s="41">
        <f t="shared" si="235"/>
        <v>2222.89</v>
      </c>
      <c r="O407" s="41">
        <f t="shared" si="235"/>
        <v>2222.89</v>
      </c>
      <c r="P407" s="41">
        <f t="shared" si="235"/>
        <v>2222.89</v>
      </c>
      <c r="Q407" s="41">
        <f t="shared" si="235"/>
        <v>2222.89</v>
      </c>
      <c r="R407" s="41">
        <f t="shared" si="235"/>
        <v>2222.89</v>
      </c>
      <c r="S407" s="41">
        <f t="shared" si="235"/>
        <v>2222.89</v>
      </c>
      <c r="T407" s="41">
        <f t="shared" si="235"/>
        <v>2222.89</v>
      </c>
      <c r="U407" s="41">
        <f t="shared" si="235"/>
        <v>2222.89</v>
      </c>
      <c r="V407" s="41">
        <f t="shared" si="235"/>
        <v>2222.89</v>
      </c>
      <c r="W407" s="41">
        <f t="shared" si="235"/>
        <v>2222.89</v>
      </c>
      <c r="X407" s="41">
        <f t="shared" si="235"/>
        <v>2222.89</v>
      </c>
      <c r="Y407" s="41">
        <f t="shared" si="235"/>
        <v>2222.89</v>
      </c>
      <c r="Z407" s="41">
        <f t="shared" si="235"/>
        <v>2222.89</v>
      </c>
      <c r="AA407" s="41">
        <f t="shared" si="235"/>
        <v>2222.89</v>
      </c>
    </row>
    <row r="408" spans="1:27" ht="12.75" hidden="1" customHeight="1" outlineLevel="1" x14ac:dyDescent="0.2">
      <c r="A408" s="99" t="s">
        <v>2050</v>
      </c>
      <c r="B408" s="60" t="s">
        <v>83</v>
      </c>
      <c r="C408" s="40" t="s">
        <v>79</v>
      </c>
      <c r="D408" s="41">
        <v>3.72</v>
      </c>
      <c r="E408" s="41">
        <v>3.72</v>
      </c>
      <c r="F408" s="41">
        <v>3.72</v>
      </c>
      <c r="G408" s="41">
        <v>3.72</v>
      </c>
      <c r="H408" s="41">
        <v>3.72</v>
      </c>
      <c r="I408" s="41">
        <v>3.72</v>
      </c>
      <c r="J408" s="41">
        <v>3.72</v>
      </c>
      <c r="K408" s="41">
        <v>3.72</v>
      </c>
      <c r="L408" s="41">
        <v>3.72</v>
      </c>
      <c r="M408" s="41">
        <v>3.72</v>
      </c>
      <c r="N408" s="41">
        <v>3.72</v>
      </c>
      <c r="O408" s="41">
        <v>3.72</v>
      </c>
      <c r="P408" s="41">
        <v>3.72</v>
      </c>
      <c r="Q408" s="41">
        <v>3.72</v>
      </c>
      <c r="R408" s="41">
        <v>3.72</v>
      </c>
      <c r="S408" s="41">
        <v>3.72</v>
      </c>
      <c r="T408" s="41">
        <v>3.72</v>
      </c>
      <c r="U408" s="41">
        <v>3.72</v>
      </c>
      <c r="V408" s="41">
        <v>3.72</v>
      </c>
      <c r="W408" s="41">
        <v>3.72</v>
      </c>
      <c r="X408" s="41">
        <v>3.72</v>
      </c>
      <c r="Y408" s="41">
        <v>3.72</v>
      </c>
      <c r="Z408" s="41">
        <v>3.72</v>
      </c>
      <c r="AA408" s="41">
        <v>3.72</v>
      </c>
    </row>
    <row r="409" spans="1:27" ht="12.75" hidden="1" customHeight="1" outlineLevel="1" x14ac:dyDescent="0.2">
      <c r="A409" s="99" t="s">
        <v>2051</v>
      </c>
      <c r="B409" s="60" t="s">
        <v>81</v>
      </c>
      <c r="C409" s="40" t="s">
        <v>79</v>
      </c>
      <c r="D409" s="41">
        <f>$D$11</f>
        <v>264.79000000000002</v>
      </c>
      <c r="E409" s="41">
        <f t="shared" ref="E409:AA409" si="236">$D$11</f>
        <v>264.79000000000002</v>
      </c>
      <c r="F409" s="41">
        <f t="shared" si="236"/>
        <v>264.79000000000002</v>
      </c>
      <c r="G409" s="41">
        <f t="shared" si="236"/>
        <v>264.79000000000002</v>
      </c>
      <c r="H409" s="41">
        <f t="shared" si="236"/>
        <v>264.79000000000002</v>
      </c>
      <c r="I409" s="41">
        <f t="shared" si="236"/>
        <v>264.79000000000002</v>
      </c>
      <c r="J409" s="41">
        <f t="shared" si="236"/>
        <v>264.79000000000002</v>
      </c>
      <c r="K409" s="41">
        <f t="shared" si="236"/>
        <v>264.79000000000002</v>
      </c>
      <c r="L409" s="41">
        <f t="shared" si="236"/>
        <v>264.79000000000002</v>
      </c>
      <c r="M409" s="41">
        <f t="shared" si="236"/>
        <v>264.79000000000002</v>
      </c>
      <c r="N409" s="41">
        <f t="shared" si="236"/>
        <v>264.79000000000002</v>
      </c>
      <c r="O409" s="41">
        <f t="shared" si="236"/>
        <v>264.79000000000002</v>
      </c>
      <c r="P409" s="41">
        <f t="shared" si="236"/>
        <v>264.79000000000002</v>
      </c>
      <c r="Q409" s="41">
        <f t="shared" si="236"/>
        <v>264.79000000000002</v>
      </c>
      <c r="R409" s="41">
        <f t="shared" si="236"/>
        <v>264.79000000000002</v>
      </c>
      <c r="S409" s="41">
        <f t="shared" si="236"/>
        <v>264.79000000000002</v>
      </c>
      <c r="T409" s="41">
        <f t="shared" si="236"/>
        <v>264.79000000000002</v>
      </c>
      <c r="U409" s="41">
        <f t="shared" si="236"/>
        <v>264.79000000000002</v>
      </c>
      <c r="V409" s="41">
        <f t="shared" si="236"/>
        <v>264.79000000000002</v>
      </c>
      <c r="W409" s="41">
        <f t="shared" si="236"/>
        <v>264.79000000000002</v>
      </c>
      <c r="X409" s="41">
        <f t="shared" si="236"/>
        <v>264.79000000000002</v>
      </c>
      <c r="Y409" s="41">
        <f t="shared" si="236"/>
        <v>264.79000000000002</v>
      </c>
      <c r="Z409" s="41">
        <f t="shared" si="236"/>
        <v>264.79000000000002</v>
      </c>
      <c r="AA409" s="41">
        <f t="shared" si="236"/>
        <v>264.79000000000002</v>
      </c>
    </row>
    <row r="410" spans="1:27" ht="12.75" customHeight="1" collapsed="1" x14ac:dyDescent="0.2">
      <c r="A410" s="98" t="s">
        <v>2052</v>
      </c>
      <c r="B410" s="25" t="str">
        <f>"18"&amp;"."&amp;$B$800&amp;"."&amp;$B$801</f>
        <v>18.01.2024</v>
      </c>
      <c r="C410" s="88" t="s">
        <v>76</v>
      </c>
      <c r="D410" s="89">
        <f>ROUND(((D411+D412+D414+D413)/1000),5)</f>
        <v>3.8663599999999998</v>
      </c>
      <c r="E410" s="89">
        <f>ROUND(((E411+E412+E414+E413)/1000),5)</f>
        <v>3.7067399999999999</v>
      </c>
      <c r="F410" s="89">
        <f>ROUND(((F411+F412+F414+F413)/1000),5)</f>
        <v>3.6703700000000001</v>
      </c>
      <c r="G410" s="89">
        <f t="shared" ref="G410:AA410" si="237">ROUND(((G411+G412+G414+G413)/1000),5)</f>
        <v>3.6619999999999999</v>
      </c>
      <c r="H410" s="89">
        <f t="shared" si="237"/>
        <v>3.7021899999999999</v>
      </c>
      <c r="I410" s="89">
        <f t="shared" si="237"/>
        <v>3.84605</v>
      </c>
      <c r="J410" s="89">
        <f t="shared" si="237"/>
        <v>3.9751400000000001</v>
      </c>
      <c r="K410" s="89">
        <f t="shared" si="237"/>
        <v>4.2773199999999996</v>
      </c>
      <c r="L410" s="89">
        <f t="shared" si="237"/>
        <v>4.47593</v>
      </c>
      <c r="M410" s="89">
        <f t="shared" si="237"/>
        <v>4.4281300000000003</v>
      </c>
      <c r="N410" s="89">
        <f t="shared" si="237"/>
        <v>4.61104</v>
      </c>
      <c r="O410" s="89">
        <f t="shared" si="237"/>
        <v>4.5696000000000003</v>
      </c>
      <c r="P410" s="89">
        <f t="shared" si="237"/>
        <v>4.5540200000000004</v>
      </c>
      <c r="Q410" s="89">
        <f t="shared" si="237"/>
        <v>4.5731999999999999</v>
      </c>
      <c r="R410" s="89">
        <f t="shared" si="237"/>
        <v>4.57158</v>
      </c>
      <c r="S410" s="89">
        <f t="shared" si="237"/>
        <v>4.6259699999999997</v>
      </c>
      <c r="T410" s="89">
        <f t="shared" si="237"/>
        <v>4.6902100000000004</v>
      </c>
      <c r="U410" s="89">
        <f t="shared" si="237"/>
        <v>4.7023700000000002</v>
      </c>
      <c r="V410" s="89">
        <f t="shared" si="237"/>
        <v>4.6952400000000001</v>
      </c>
      <c r="W410" s="89">
        <f t="shared" si="237"/>
        <v>4.5080799999999996</v>
      </c>
      <c r="X410" s="89">
        <f t="shared" si="237"/>
        <v>4.3603800000000001</v>
      </c>
      <c r="Y410" s="89">
        <f t="shared" si="237"/>
        <v>4.2497100000000003</v>
      </c>
      <c r="Z410" s="89">
        <f t="shared" si="237"/>
        <v>3.99607</v>
      </c>
      <c r="AA410" s="89">
        <f t="shared" si="237"/>
        <v>3.82531</v>
      </c>
    </row>
    <row r="411" spans="1:27" ht="12.75" hidden="1" customHeight="1" outlineLevel="1" x14ac:dyDescent="0.2">
      <c r="A411" s="99" t="s">
        <v>2053</v>
      </c>
      <c r="B411" s="60" t="s">
        <v>238</v>
      </c>
      <c r="C411" s="40" t="s">
        <v>79</v>
      </c>
      <c r="D411" s="41">
        <v>1374.96</v>
      </c>
      <c r="E411" s="41">
        <v>1215.3399999999999</v>
      </c>
      <c r="F411" s="41">
        <v>1178.97</v>
      </c>
      <c r="G411" s="41">
        <v>1170.5999999999999</v>
      </c>
      <c r="H411" s="41">
        <v>1210.79</v>
      </c>
      <c r="I411" s="41">
        <v>1354.65</v>
      </c>
      <c r="J411" s="41">
        <v>1483.74</v>
      </c>
      <c r="K411" s="41">
        <v>1785.92</v>
      </c>
      <c r="L411" s="41">
        <v>1984.53</v>
      </c>
      <c r="M411" s="41">
        <v>1936.73</v>
      </c>
      <c r="N411" s="41">
        <v>2119.64</v>
      </c>
      <c r="O411" s="41">
        <v>2078.1999999999998</v>
      </c>
      <c r="P411" s="41">
        <v>2062.62</v>
      </c>
      <c r="Q411" s="41">
        <v>2081.8000000000002</v>
      </c>
      <c r="R411" s="41">
        <v>2080.1799999999998</v>
      </c>
      <c r="S411" s="41">
        <v>2134.5700000000002</v>
      </c>
      <c r="T411" s="41">
        <v>2198.81</v>
      </c>
      <c r="U411" s="41">
        <v>2210.9699999999998</v>
      </c>
      <c r="V411" s="41">
        <v>2203.84</v>
      </c>
      <c r="W411" s="41">
        <v>2016.68</v>
      </c>
      <c r="X411" s="41">
        <v>1868.98</v>
      </c>
      <c r="Y411" s="41">
        <v>1758.31</v>
      </c>
      <c r="Z411" s="41">
        <v>1504.67</v>
      </c>
      <c r="AA411" s="41">
        <v>1333.91</v>
      </c>
    </row>
    <row r="412" spans="1:27" ht="12.75" hidden="1" customHeight="1" outlineLevel="1" x14ac:dyDescent="0.2">
      <c r="A412" s="99" t="s">
        <v>2054</v>
      </c>
      <c r="B412" s="60" t="s">
        <v>90</v>
      </c>
      <c r="C412" s="40" t="s">
        <v>79</v>
      </c>
      <c r="D412" s="41">
        <f>$D$327</f>
        <v>2222.89</v>
      </c>
      <c r="E412" s="41">
        <f t="shared" ref="E412:AA412" si="238">$D$327</f>
        <v>2222.89</v>
      </c>
      <c r="F412" s="41">
        <f t="shared" si="238"/>
        <v>2222.89</v>
      </c>
      <c r="G412" s="41">
        <f t="shared" si="238"/>
        <v>2222.89</v>
      </c>
      <c r="H412" s="41">
        <f t="shared" si="238"/>
        <v>2222.89</v>
      </c>
      <c r="I412" s="41">
        <f t="shared" si="238"/>
        <v>2222.89</v>
      </c>
      <c r="J412" s="41">
        <f t="shared" si="238"/>
        <v>2222.89</v>
      </c>
      <c r="K412" s="41">
        <f t="shared" si="238"/>
        <v>2222.89</v>
      </c>
      <c r="L412" s="41">
        <f t="shared" si="238"/>
        <v>2222.89</v>
      </c>
      <c r="M412" s="41">
        <f t="shared" si="238"/>
        <v>2222.89</v>
      </c>
      <c r="N412" s="41">
        <f t="shared" si="238"/>
        <v>2222.89</v>
      </c>
      <c r="O412" s="41">
        <f t="shared" si="238"/>
        <v>2222.89</v>
      </c>
      <c r="P412" s="41">
        <f t="shared" si="238"/>
        <v>2222.89</v>
      </c>
      <c r="Q412" s="41">
        <f t="shared" si="238"/>
        <v>2222.89</v>
      </c>
      <c r="R412" s="41">
        <f t="shared" si="238"/>
        <v>2222.89</v>
      </c>
      <c r="S412" s="41">
        <f t="shared" si="238"/>
        <v>2222.89</v>
      </c>
      <c r="T412" s="41">
        <f t="shared" si="238"/>
        <v>2222.89</v>
      </c>
      <c r="U412" s="41">
        <f t="shared" si="238"/>
        <v>2222.89</v>
      </c>
      <c r="V412" s="41">
        <f t="shared" si="238"/>
        <v>2222.89</v>
      </c>
      <c r="W412" s="41">
        <f t="shared" si="238"/>
        <v>2222.89</v>
      </c>
      <c r="X412" s="41">
        <f t="shared" si="238"/>
        <v>2222.89</v>
      </c>
      <c r="Y412" s="41">
        <f t="shared" si="238"/>
        <v>2222.89</v>
      </c>
      <c r="Z412" s="41">
        <f t="shared" si="238"/>
        <v>2222.89</v>
      </c>
      <c r="AA412" s="41">
        <f t="shared" si="238"/>
        <v>2222.89</v>
      </c>
    </row>
    <row r="413" spans="1:27" ht="12.75" hidden="1" customHeight="1" outlineLevel="1" x14ac:dyDescent="0.2">
      <c r="A413" s="99" t="s">
        <v>2055</v>
      </c>
      <c r="B413" s="60" t="s">
        <v>83</v>
      </c>
      <c r="C413" s="40" t="s">
        <v>79</v>
      </c>
      <c r="D413" s="41">
        <v>3.72</v>
      </c>
      <c r="E413" s="41">
        <v>3.72</v>
      </c>
      <c r="F413" s="41">
        <v>3.72</v>
      </c>
      <c r="G413" s="41">
        <v>3.72</v>
      </c>
      <c r="H413" s="41">
        <v>3.72</v>
      </c>
      <c r="I413" s="41">
        <v>3.72</v>
      </c>
      <c r="J413" s="41">
        <v>3.72</v>
      </c>
      <c r="K413" s="41">
        <v>3.72</v>
      </c>
      <c r="L413" s="41">
        <v>3.72</v>
      </c>
      <c r="M413" s="41">
        <v>3.72</v>
      </c>
      <c r="N413" s="41">
        <v>3.72</v>
      </c>
      <c r="O413" s="41">
        <v>3.72</v>
      </c>
      <c r="P413" s="41">
        <v>3.72</v>
      </c>
      <c r="Q413" s="41">
        <v>3.72</v>
      </c>
      <c r="R413" s="41">
        <v>3.72</v>
      </c>
      <c r="S413" s="41">
        <v>3.72</v>
      </c>
      <c r="T413" s="41">
        <v>3.72</v>
      </c>
      <c r="U413" s="41">
        <v>3.72</v>
      </c>
      <c r="V413" s="41">
        <v>3.72</v>
      </c>
      <c r="W413" s="41">
        <v>3.72</v>
      </c>
      <c r="X413" s="41">
        <v>3.72</v>
      </c>
      <c r="Y413" s="41">
        <v>3.72</v>
      </c>
      <c r="Z413" s="41">
        <v>3.72</v>
      </c>
      <c r="AA413" s="41">
        <v>3.72</v>
      </c>
    </row>
    <row r="414" spans="1:27" ht="12.75" hidden="1" customHeight="1" outlineLevel="1" x14ac:dyDescent="0.2">
      <c r="A414" s="99" t="s">
        <v>2056</v>
      </c>
      <c r="B414" s="60" t="s">
        <v>81</v>
      </c>
      <c r="C414" s="40" t="s">
        <v>79</v>
      </c>
      <c r="D414" s="41">
        <f>$D$11</f>
        <v>264.79000000000002</v>
      </c>
      <c r="E414" s="41">
        <f t="shared" ref="E414:AA414" si="239">$D$11</f>
        <v>264.79000000000002</v>
      </c>
      <c r="F414" s="41">
        <f t="shared" si="239"/>
        <v>264.79000000000002</v>
      </c>
      <c r="G414" s="41">
        <f t="shared" si="239"/>
        <v>264.79000000000002</v>
      </c>
      <c r="H414" s="41">
        <f t="shared" si="239"/>
        <v>264.79000000000002</v>
      </c>
      <c r="I414" s="41">
        <f t="shared" si="239"/>
        <v>264.79000000000002</v>
      </c>
      <c r="J414" s="41">
        <f t="shared" si="239"/>
        <v>264.79000000000002</v>
      </c>
      <c r="K414" s="41">
        <f t="shared" si="239"/>
        <v>264.79000000000002</v>
      </c>
      <c r="L414" s="41">
        <f t="shared" si="239"/>
        <v>264.79000000000002</v>
      </c>
      <c r="M414" s="41">
        <f t="shared" si="239"/>
        <v>264.79000000000002</v>
      </c>
      <c r="N414" s="41">
        <f t="shared" si="239"/>
        <v>264.79000000000002</v>
      </c>
      <c r="O414" s="41">
        <f t="shared" si="239"/>
        <v>264.79000000000002</v>
      </c>
      <c r="P414" s="41">
        <f t="shared" si="239"/>
        <v>264.79000000000002</v>
      </c>
      <c r="Q414" s="41">
        <f t="shared" si="239"/>
        <v>264.79000000000002</v>
      </c>
      <c r="R414" s="41">
        <f t="shared" si="239"/>
        <v>264.79000000000002</v>
      </c>
      <c r="S414" s="41">
        <f t="shared" si="239"/>
        <v>264.79000000000002</v>
      </c>
      <c r="T414" s="41">
        <f t="shared" si="239"/>
        <v>264.79000000000002</v>
      </c>
      <c r="U414" s="41">
        <f t="shared" si="239"/>
        <v>264.79000000000002</v>
      </c>
      <c r="V414" s="41">
        <f t="shared" si="239"/>
        <v>264.79000000000002</v>
      </c>
      <c r="W414" s="41">
        <f t="shared" si="239"/>
        <v>264.79000000000002</v>
      </c>
      <c r="X414" s="41">
        <f t="shared" si="239"/>
        <v>264.79000000000002</v>
      </c>
      <c r="Y414" s="41">
        <f t="shared" si="239"/>
        <v>264.79000000000002</v>
      </c>
      <c r="Z414" s="41">
        <f t="shared" si="239"/>
        <v>264.79000000000002</v>
      </c>
      <c r="AA414" s="41">
        <f t="shared" si="239"/>
        <v>264.79000000000002</v>
      </c>
    </row>
    <row r="415" spans="1:27" ht="12.75" customHeight="1" collapsed="1" x14ac:dyDescent="0.2">
      <c r="A415" s="98" t="s">
        <v>2057</v>
      </c>
      <c r="B415" s="25" t="str">
        <f>"19"&amp;"."&amp;$B$800&amp;"."&amp;$B$801</f>
        <v>19.01.2024</v>
      </c>
      <c r="C415" s="88" t="s">
        <v>76</v>
      </c>
      <c r="D415" s="89">
        <f>ROUND(((D416+D417+D419+D418)/1000),5)</f>
        <v>3.74871</v>
      </c>
      <c r="E415" s="89">
        <f>ROUND(((E416+E417+E419+E418)/1000),5)</f>
        <v>3.67218</v>
      </c>
      <c r="F415" s="89">
        <f>ROUND(((F416+F417+F419+F418)/1000),5)</f>
        <v>3.6339199999999998</v>
      </c>
      <c r="G415" s="89">
        <f t="shared" ref="G415:AA415" si="240">ROUND(((G416+G417+G419+G418)/1000),5)</f>
        <v>3.6284000000000001</v>
      </c>
      <c r="H415" s="89">
        <f t="shared" si="240"/>
        <v>3.6704300000000001</v>
      </c>
      <c r="I415" s="89">
        <f t="shared" si="240"/>
        <v>3.7870699999999999</v>
      </c>
      <c r="J415" s="89">
        <f t="shared" si="240"/>
        <v>3.9428899999999998</v>
      </c>
      <c r="K415" s="89">
        <f t="shared" si="240"/>
        <v>4.3205200000000001</v>
      </c>
      <c r="L415" s="89">
        <f t="shared" si="240"/>
        <v>4.5093100000000002</v>
      </c>
      <c r="M415" s="89">
        <f t="shared" si="240"/>
        <v>4.5713999999999997</v>
      </c>
      <c r="N415" s="89">
        <f t="shared" si="240"/>
        <v>4.5855899999999998</v>
      </c>
      <c r="O415" s="89">
        <f t="shared" si="240"/>
        <v>4.6261000000000001</v>
      </c>
      <c r="P415" s="89">
        <f t="shared" si="240"/>
        <v>4.61721</v>
      </c>
      <c r="Q415" s="89">
        <f t="shared" si="240"/>
        <v>4.6275399999999998</v>
      </c>
      <c r="R415" s="89">
        <f t="shared" si="240"/>
        <v>4.6334799999999996</v>
      </c>
      <c r="S415" s="89">
        <f t="shared" si="240"/>
        <v>4.5450900000000001</v>
      </c>
      <c r="T415" s="89">
        <f t="shared" si="240"/>
        <v>4.5803500000000001</v>
      </c>
      <c r="U415" s="89">
        <f t="shared" si="240"/>
        <v>4.5990599999999997</v>
      </c>
      <c r="V415" s="89">
        <f t="shared" si="240"/>
        <v>4.5956400000000004</v>
      </c>
      <c r="W415" s="89">
        <f t="shared" si="240"/>
        <v>4.5934200000000001</v>
      </c>
      <c r="X415" s="89">
        <f t="shared" si="240"/>
        <v>4.4823899999999997</v>
      </c>
      <c r="Y415" s="89">
        <f t="shared" si="240"/>
        <v>4.3515800000000002</v>
      </c>
      <c r="Z415" s="89">
        <f t="shared" si="240"/>
        <v>4.1271000000000004</v>
      </c>
      <c r="AA415" s="89">
        <f t="shared" si="240"/>
        <v>3.94882</v>
      </c>
    </row>
    <row r="416" spans="1:27" ht="12.75" hidden="1" customHeight="1" outlineLevel="1" x14ac:dyDescent="0.2">
      <c r="A416" s="99" t="s">
        <v>2058</v>
      </c>
      <c r="B416" s="60" t="s">
        <v>238</v>
      </c>
      <c r="C416" s="40" t="s">
        <v>79</v>
      </c>
      <c r="D416" s="41">
        <v>1257.31</v>
      </c>
      <c r="E416" s="41">
        <v>1180.78</v>
      </c>
      <c r="F416" s="41">
        <v>1142.52</v>
      </c>
      <c r="G416" s="41">
        <v>1137</v>
      </c>
      <c r="H416" s="41">
        <v>1179.03</v>
      </c>
      <c r="I416" s="41">
        <v>1295.67</v>
      </c>
      <c r="J416" s="41">
        <v>1451.49</v>
      </c>
      <c r="K416" s="41">
        <v>1829.12</v>
      </c>
      <c r="L416" s="41">
        <v>2017.91</v>
      </c>
      <c r="M416" s="41">
        <v>2080</v>
      </c>
      <c r="N416" s="41">
        <v>2094.19</v>
      </c>
      <c r="O416" s="41">
        <v>2134.6999999999998</v>
      </c>
      <c r="P416" s="41">
        <v>2125.81</v>
      </c>
      <c r="Q416" s="41">
        <v>2136.14</v>
      </c>
      <c r="R416" s="41">
        <v>2142.08</v>
      </c>
      <c r="S416" s="41">
        <v>2053.69</v>
      </c>
      <c r="T416" s="41">
        <v>2088.9499999999998</v>
      </c>
      <c r="U416" s="41">
        <v>2107.66</v>
      </c>
      <c r="V416" s="41">
        <v>2104.2399999999998</v>
      </c>
      <c r="W416" s="41">
        <v>2102.02</v>
      </c>
      <c r="X416" s="41">
        <v>1990.99</v>
      </c>
      <c r="Y416" s="41">
        <v>1860.18</v>
      </c>
      <c r="Z416" s="41">
        <v>1635.7</v>
      </c>
      <c r="AA416" s="41">
        <v>1457.42</v>
      </c>
    </row>
    <row r="417" spans="1:27" ht="12.75" hidden="1" customHeight="1" outlineLevel="1" x14ac:dyDescent="0.2">
      <c r="A417" s="99" t="s">
        <v>2059</v>
      </c>
      <c r="B417" s="60" t="s">
        <v>90</v>
      </c>
      <c r="C417" s="40" t="s">
        <v>79</v>
      </c>
      <c r="D417" s="41">
        <f>$D$327</f>
        <v>2222.89</v>
      </c>
      <c r="E417" s="41">
        <f t="shared" ref="E417:AA417" si="241">$D$327</f>
        <v>2222.89</v>
      </c>
      <c r="F417" s="41">
        <f t="shared" si="241"/>
        <v>2222.89</v>
      </c>
      <c r="G417" s="41">
        <f t="shared" si="241"/>
        <v>2222.89</v>
      </c>
      <c r="H417" s="41">
        <f t="shared" si="241"/>
        <v>2222.89</v>
      </c>
      <c r="I417" s="41">
        <f t="shared" si="241"/>
        <v>2222.89</v>
      </c>
      <c r="J417" s="41">
        <f t="shared" si="241"/>
        <v>2222.89</v>
      </c>
      <c r="K417" s="41">
        <f t="shared" si="241"/>
        <v>2222.89</v>
      </c>
      <c r="L417" s="41">
        <f t="shared" si="241"/>
        <v>2222.89</v>
      </c>
      <c r="M417" s="41">
        <f t="shared" si="241"/>
        <v>2222.89</v>
      </c>
      <c r="N417" s="41">
        <f t="shared" si="241"/>
        <v>2222.89</v>
      </c>
      <c r="O417" s="41">
        <f t="shared" si="241"/>
        <v>2222.89</v>
      </c>
      <c r="P417" s="41">
        <f t="shared" si="241"/>
        <v>2222.89</v>
      </c>
      <c r="Q417" s="41">
        <f t="shared" si="241"/>
        <v>2222.89</v>
      </c>
      <c r="R417" s="41">
        <f t="shared" si="241"/>
        <v>2222.89</v>
      </c>
      <c r="S417" s="41">
        <f t="shared" si="241"/>
        <v>2222.89</v>
      </c>
      <c r="T417" s="41">
        <f t="shared" si="241"/>
        <v>2222.89</v>
      </c>
      <c r="U417" s="41">
        <f t="shared" si="241"/>
        <v>2222.89</v>
      </c>
      <c r="V417" s="41">
        <f t="shared" si="241"/>
        <v>2222.89</v>
      </c>
      <c r="W417" s="41">
        <f t="shared" si="241"/>
        <v>2222.89</v>
      </c>
      <c r="X417" s="41">
        <f t="shared" si="241"/>
        <v>2222.89</v>
      </c>
      <c r="Y417" s="41">
        <f t="shared" si="241"/>
        <v>2222.89</v>
      </c>
      <c r="Z417" s="41">
        <f t="shared" si="241"/>
        <v>2222.89</v>
      </c>
      <c r="AA417" s="41">
        <f t="shared" si="241"/>
        <v>2222.89</v>
      </c>
    </row>
    <row r="418" spans="1:27" ht="12.75" hidden="1" customHeight="1" outlineLevel="1" x14ac:dyDescent="0.2">
      <c r="A418" s="99" t="s">
        <v>2060</v>
      </c>
      <c r="B418" s="60" t="s">
        <v>83</v>
      </c>
      <c r="C418" s="40" t="s">
        <v>79</v>
      </c>
      <c r="D418" s="111">
        <v>3.72</v>
      </c>
      <c r="E418" s="111">
        <v>3.72</v>
      </c>
      <c r="F418" s="111">
        <v>3.72</v>
      </c>
      <c r="G418" s="111">
        <v>3.72</v>
      </c>
      <c r="H418" s="111">
        <v>3.72</v>
      </c>
      <c r="I418" s="111">
        <v>3.72</v>
      </c>
      <c r="J418" s="111">
        <v>3.72</v>
      </c>
      <c r="K418" s="111">
        <v>3.72</v>
      </c>
      <c r="L418" s="111">
        <v>3.72</v>
      </c>
      <c r="M418" s="111">
        <v>3.72</v>
      </c>
      <c r="N418" s="111">
        <v>3.72</v>
      </c>
      <c r="O418" s="111">
        <v>3.72</v>
      </c>
      <c r="P418" s="111">
        <v>3.72</v>
      </c>
      <c r="Q418" s="111">
        <v>3.72</v>
      </c>
      <c r="R418" s="111">
        <v>3.72</v>
      </c>
      <c r="S418" s="111">
        <v>3.72</v>
      </c>
      <c r="T418" s="111">
        <v>3.72</v>
      </c>
      <c r="U418" s="111">
        <v>3.72</v>
      </c>
      <c r="V418" s="111">
        <v>3.72</v>
      </c>
      <c r="W418" s="111">
        <v>3.72</v>
      </c>
      <c r="X418" s="111">
        <v>3.72</v>
      </c>
      <c r="Y418" s="111">
        <v>3.72</v>
      </c>
      <c r="Z418" s="111">
        <v>3.72</v>
      </c>
      <c r="AA418" s="111">
        <v>3.72</v>
      </c>
    </row>
    <row r="419" spans="1:27" ht="12.75" hidden="1" customHeight="1" outlineLevel="1" x14ac:dyDescent="0.2">
      <c r="A419" s="99" t="s">
        <v>2061</v>
      </c>
      <c r="B419" s="60" t="s">
        <v>81</v>
      </c>
      <c r="C419" s="40" t="s">
        <v>79</v>
      </c>
      <c r="D419" s="41">
        <f>$D$11</f>
        <v>264.79000000000002</v>
      </c>
      <c r="E419" s="41">
        <f t="shared" ref="E419:AA419" si="242">$D$11</f>
        <v>264.79000000000002</v>
      </c>
      <c r="F419" s="41">
        <f t="shared" si="242"/>
        <v>264.79000000000002</v>
      </c>
      <c r="G419" s="41">
        <f t="shared" si="242"/>
        <v>264.79000000000002</v>
      </c>
      <c r="H419" s="41">
        <f t="shared" si="242"/>
        <v>264.79000000000002</v>
      </c>
      <c r="I419" s="41">
        <f t="shared" si="242"/>
        <v>264.79000000000002</v>
      </c>
      <c r="J419" s="41">
        <f t="shared" si="242"/>
        <v>264.79000000000002</v>
      </c>
      <c r="K419" s="41">
        <f t="shared" si="242"/>
        <v>264.79000000000002</v>
      </c>
      <c r="L419" s="41">
        <f t="shared" si="242"/>
        <v>264.79000000000002</v>
      </c>
      <c r="M419" s="41">
        <f t="shared" si="242"/>
        <v>264.79000000000002</v>
      </c>
      <c r="N419" s="41">
        <f t="shared" si="242"/>
        <v>264.79000000000002</v>
      </c>
      <c r="O419" s="41">
        <f t="shared" si="242"/>
        <v>264.79000000000002</v>
      </c>
      <c r="P419" s="41">
        <f t="shared" si="242"/>
        <v>264.79000000000002</v>
      </c>
      <c r="Q419" s="41">
        <f t="shared" si="242"/>
        <v>264.79000000000002</v>
      </c>
      <c r="R419" s="41">
        <f t="shared" si="242"/>
        <v>264.79000000000002</v>
      </c>
      <c r="S419" s="41">
        <f t="shared" si="242"/>
        <v>264.79000000000002</v>
      </c>
      <c r="T419" s="41">
        <f t="shared" si="242"/>
        <v>264.79000000000002</v>
      </c>
      <c r="U419" s="41">
        <f t="shared" si="242"/>
        <v>264.79000000000002</v>
      </c>
      <c r="V419" s="41">
        <f t="shared" si="242"/>
        <v>264.79000000000002</v>
      </c>
      <c r="W419" s="41">
        <f t="shared" si="242"/>
        <v>264.79000000000002</v>
      </c>
      <c r="X419" s="41">
        <f t="shared" si="242"/>
        <v>264.79000000000002</v>
      </c>
      <c r="Y419" s="41">
        <f t="shared" si="242"/>
        <v>264.79000000000002</v>
      </c>
      <c r="Z419" s="41">
        <f t="shared" si="242"/>
        <v>264.79000000000002</v>
      </c>
      <c r="AA419" s="41">
        <f t="shared" si="242"/>
        <v>264.79000000000002</v>
      </c>
    </row>
    <row r="420" spans="1:27" ht="12.75" customHeight="1" collapsed="1" x14ac:dyDescent="0.2">
      <c r="A420" s="98" t="s">
        <v>2062</v>
      </c>
      <c r="B420" s="25" t="str">
        <f>"20"&amp;"."&amp;$B$800&amp;"."&amp;$B$801</f>
        <v>20.01.2024</v>
      </c>
      <c r="C420" s="88" t="s">
        <v>76</v>
      </c>
      <c r="D420" s="89">
        <f>ROUND(((D421+D422+D424+D423)/1000),5)</f>
        <v>3.9506800000000002</v>
      </c>
      <c r="E420" s="89">
        <f>ROUND(((E421+E422+E424+E423)/1000),5)</f>
        <v>3.78762</v>
      </c>
      <c r="F420" s="89">
        <f>ROUND(((F421+F422+F424+F423)/1000),5)</f>
        <v>3.7236699999999998</v>
      </c>
      <c r="G420" s="89">
        <f t="shared" ref="G420:AA420" si="243">ROUND(((G421+G422+G424+G423)/1000),5)</f>
        <v>3.7250899999999998</v>
      </c>
      <c r="H420" s="89">
        <f t="shared" si="243"/>
        <v>3.7532800000000002</v>
      </c>
      <c r="I420" s="89">
        <f t="shared" si="243"/>
        <v>3.79853</v>
      </c>
      <c r="J420" s="89">
        <f t="shared" si="243"/>
        <v>3.91032</v>
      </c>
      <c r="K420" s="89">
        <f t="shared" si="243"/>
        <v>4.0679699999999999</v>
      </c>
      <c r="L420" s="89">
        <f t="shared" si="243"/>
        <v>4.3532500000000001</v>
      </c>
      <c r="M420" s="89">
        <f t="shared" si="243"/>
        <v>4.4747000000000003</v>
      </c>
      <c r="N420" s="89">
        <f t="shared" si="243"/>
        <v>4.5769500000000001</v>
      </c>
      <c r="O420" s="89">
        <f t="shared" si="243"/>
        <v>4.6038500000000004</v>
      </c>
      <c r="P420" s="89">
        <f t="shared" si="243"/>
        <v>4.59985</v>
      </c>
      <c r="Q420" s="89">
        <f t="shared" si="243"/>
        <v>4.5999400000000001</v>
      </c>
      <c r="R420" s="89">
        <f t="shared" si="243"/>
        <v>4.5392999999999999</v>
      </c>
      <c r="S420" s="89">
        <f t="shared" si="243"/>
        <v>4.5145900000000001</v>
      </c>
      <c r="T420" s="89">
        <f t="shared" si="243"/>
        <v>4.5616000000000003</v>
      </c>
      <c r="U420" s="89">
        <f t="shared" si="243"/>
        <v>4.6030300000000004</v>
      </c>
      <c r="V420" s="89">
        <f t="shared" si="243"/>
        <v>4.6288400000000003</v>
      </c>
      <c r="W420" s="89">
        <f t="shared" si="243"/>
        <v>4.5128700000000004</v>
      </c>
      <c r="X420" s="89">
        <f t="shared" si="243"/>
        <v>4.4610399999999997</v>
      </c>
      <c r="Y420" s="89">
        <f t="shared" si="243"/>
        <v>4.3643599999999996</v>
      </c>
      <c r="Z420" s="89">
        <f t="shared" si="243"/>
        <v>4.0782800000000003</v>
      </c>
      <c r="AA420" s="89">
        <f t="shared" si="243"/>
        <v>3.9739100000000001</v>
      </c>
    </row>
    <row r="421" spans="1:27" ht="12.75" hidden="1" customHeight="1" outlineLevel="1" x14ac:dyDescent="0.2">
      <c r="A421" s="99" t="s">
        <v>2063</v>
      </c>
      <c r="B421" s="60" t="s">
        <v>238</v>
      </c>
      <c r="C421" s="40" t="s">
        <v>79</v>
      </c>
      <c r="D421" s="41">
        <v>1459.28</v>
      </c>
      <c r="E421" s="41">
        <v>1296.22</v>
      </c>
      <c r="F421" s="41">
        <v>1232.27</v>
      </c>
      <c r="G421" s="41">
        <v>1233.69</v>
      </c>
      <c r="H421" s="41">
        <v>1261.8800000000001</v>
      </c>
      <c r="I421" s="41">
        <v>1307.1300000000001</v>
      </c>
      <c r="J421" s="41">
        <v>1418.92</v>
      </c>
      <c r="K421" s="41">
        <v>1576.57</v>
      </c>
      <c r="L421" s="41">
        <v>1861.85</v>
      </c>
      <c r="M421" s="41">
        <v>1983.3</v>
      </c>
      <c r="N421" s="41">
        <v>2085.5500000000002</v>
      </c>
      <c r="O421" s="41">
        <v>2112.4499999999998</v>
      </c>
      <c r="P421" s="41">
        <v>2108.4499999999998</v>
      </c>
      <c r="Q421" s="41">
        <v>2108.54</v>
      </c>
      <c r="R421" s="41">
        <v>2047.9</v>
      </c>
      <c r="S421" s="41">
        <v>2023.19</v>
      </c>
      <c r="T421" s="41">
        <v>2070.1999999999998</v>
      </c>
      <c r="U421" s="41">
        <v>2111.63</v>
      </c>
      <c r="V421" s="41">
        <v>2137.44</v>
      </c>
      <c r="W421" s="41">
        <v>2021.47</v>
      </c>
      <c r="X421" s="41">
        <v>1969.64</v>
      </c>
      <c r="Y421" s="41">
        <v>1872.96</v>
      </c>
      <c r="Z421" s="41">
        <v>1586.88</v>
      </c>
      <c r="AA421" s="41">
        <v>1482.51</v>
      </c>
    </row>
    <row r="422" spans="1:27" ht="12.75" hidden="1" customHeight="1" outlineLevel="1" x14ac:dyDescent="0.2">
      <c r="A422" s="99" t="s">
        <v>2064</v>
      </c>
      <c r="B422" s="60" t="s">
        <v>90</v>
      </c>
      <c r="C422" s="40" t="s">
        <v>79</v>
      </c>
      <c r="D422" s="41">
        <f>$D$327</f>
        <v>2222.89</v>
      </c>
      <c r="E422" s="41">
        <f t="shared" ref="E422:AA422" si="244">$D$327</f>
        <v>2222.89</v>
      </c>
      <c r="F422" s="41">
        <f t="shared" si="244"/>
        <v>2222.89</v>
      </c>
      <c r="G422" s="41">
        <f t="shared" si="244"/>
        <v>2222.89</v>
      </c>
      <c r="H422" s="41">
        <f t="shared" si="244"/>
        <v>2222.89</v>
      </c>
      <c r="I422" s="41">
        <f t="shared" si="244"/>
        <v>2222.89</v>
      </c>
      <c r="J422" s="41">
        <f t="shared" si="244"/>
        <v>2222.89</v>
      </c>
      <c r="K422" s="41">
        <f t="shared" si="244"/>
        <v>2222.89</v>
      </c>
      <c r="L422" s="41">
        <f t="shared" si="244"/>
        <v>2222.89</v>
      </c>
      <c r="M422" s="41">
        <f t="shared" si="244"/>
        <v>2222.89</v>
      </c>
      <c r="N422" s="41">
        <f t="shared" si="244"/>
        <v>2222.89</v>
      </c>
      <c r="O422" s="41">
        <f t="shared" si="244"/>
        <v>2222.89</v>
      </c>
      <c r="P422" s="41">
        <f t="shared" si="244"/>
        <v>2222.89</v>
      </c>
      <c r="Q422" s="41">
        <f t="shared" si="244"/>
        <v>2222.89</v>
      </c>
      <c r="R422" s="41">
        <f t="shared" si="244"/>
        <v>2222.89</v>
      </c>
      <c r="S422" s="41">
        <f t="shared" si="244"/>
        <v>2222.89</v>
      </c>
      <c r="T422" s="41">
        <f t="shared" si="244"/>
        <v>2222.89</v>
      </c>
      <c r="U422" s="41">
        <f t="shared" si="244"/>
        <v>2222.89</v>
      </c>
      <c r="V422" s="41">
        <f t="shared" si="244"/>
        <v>2222.89</v>
      </c>
      <c r="W422" s="41">
        <f t="shared" si="244"/>
        <v>2222.89</v>
      </c>
      <c r="X422" s="41">
        <f t="shared" si="244"/>
        <v>2222.89</v>
      </c>
      <c r="Y422" s="41">
        <f t="shared" si="244"/>
        <v>2222.89</v>
      </c>
      <c r="Z422" s="41">
        <f t="shared" si="244"/>
        <v>2222.89</v>
      </c>
      <c r="AA422" s="41">
        <f t="shared" si="244"/>
        <v>2222.89</v>
      </c>
    </row>
    <row r="423" spans="1:27" ht="12.75" hidden="1" customHeight="1" outlineLevel="1" x14ac:dyDescent="0.2">
      <c r="A423" s="99" t="s">
        <v>2065</v>
      </c>
      <c r="B423" s="60" t="s">
        <v>83</v>
      </c>
      <c r="C423" s="40" t="s">
        <v>79</v>
      </c>
      <c r="D423" s="41">
        <v>3.72</v>
      </c>
      <c r="E423" s="41">
        <v>3.72</v>
      </c>
      <c r="F423" s="41">
        <v>3.72</v>
      </c>
      <c r="G423" s="41">
        <v>3.72</v>
      </c>
      <c r="H423" s="41">
        <v>3.72</v>
      </c>
      <c r="I423" s="41">
        <v>3.72</v>
      </c>
      <c r="J423" s="41">
        <v>3.72</v>
      </c>
      <c r="K423" s="41">
        <v>3.72</v>
      </c>
      <c r="L423" s="41">
        <v>3.72</v>
      </c>
      <c r="M423" s="41">
        <v>3.72</v>
      </c>
      <c r="N423" s="41">
        <v>3.72</v>
      </c>
      <c r="O423" s="41">
        <v>3.72</v>
      </c>
      <c r="P423" s="41">
        <v>3.72</v>
      </c>
      <c r="Q423" s="41">
        <v>3.72</v>
      </c>
      <c r="R423" s="41">
        <v>3.72</v>
      </c>
      <c r="S423" s="41">
        <v>3.72</v>
      </c>
      <c r="T423" s="41">
        <v>3.72</v>
      </c>
      <c r="U423" s="41">
        <v>3.72</v>
      </c>
      <c r="V423" s="41">
        <v>3.72</v>
      </c>
      <c r="W423" s="41">
        <v>3.72</v>
      </c>
      <c r="X423" s="41">
        <v>3.72</v>
      </c>
      <c r="Y423" s="41">
        <v>3.72</v>
      </c>
      <c r="Z423" s="41">
        <v>3.72</v>
      </c>
      <c r="AA423" s="41">
        <v>3.72</v>
      </c>
    </row>
    <row r="424" spans="1:27" ht="12.75" hidden="1" customHeight="1" outlineLevel="1" x14ac:dyDescent="0.2">
      <c r="A424" s="99" t="s">
        <v>2066</v>
      </c>
      <c r="B424" s="60" t="s">
        <v>81</v>
      </c>
      <c r="C424" s="40" t="s">
        <v>79</v>
      </c>
      <c r="D424" s="41">
        <f>$D$11</f>
        <v>264.79000000000002</v>
      </c>
      <c r="E424" s="41">
        <f t="shared" ref="E424:AA424" si="245">$D$11</f>
        <v>264.79000000000002</v>
      </c>
      <c r="F424" s="41">
        <f t="shared" si="245"/>
        <v>264.79000000000002</v>
      </c>
      <c r="G424" s="41">
        <f t="shared" si="245"/>
        <v>264.79000000000002</v>
      </c>
      <c r="H424" s="41">
        <f t="shared" si="245"/>
        <v>264.79000000000002</v>
      </c>
      <c r="I424" s="41">
        <f t="shared" si="245"/>
        <v>264.79000000000002</v>
      </c>
      <c r="J424" s="41">
        <f t="shared" si="245"/>
        <v>264.79000000000002</v>
      </c>
      <c r="K424" s="41">
        <f t="shared" si="245"/>
        <v>264.79000000000002</v>
      </c>
      <c r="L424" s="41">
        <f t="shared" si="245"/>
        <v>264.79000000000002</v>
      </c>
      <c r="M424" s="41">
        <f t="shared" si="245"/>
        <v>264.79000000000002</v>
      </c>
      <c r="N424" s="41">
        <f t="shared" si="245"/>
        <v>264.79000000000002</v>
      </c>
      <c r="O424" s="41">
        <f t="shared" si="245"/>
        <v>264.79000000000002</v>
      </c>
      <c r="P424" s="41">
        <f t="shared" si="245"/>
        <v>264.79000000000002</v>
      </c>
      <c r="Q424" s="41">
        <f t="shared" si="245"/>
        <v>264.79000000000002</v>
      </c>
      <c r="R424" s="41">
        <f t="shared" si="245"/>
        <v>264.79000000000002</v>
      </c>
      <c r="S424" s="41">
        <f t="shared" si="245"/>
        <v>264.79000000000002</v>
      </c>
      <c r="T424" s="41">
        <f t="shared" si="245"/>
        <v>264.79000000000002</v>
      </c>
      <c r="U424" s="41">
        <f t="shared" si="245"/>
        <v>264.79000000000002</v>
      </c>
      <c r="V424" s="41">
        <f t="shared" si="245"/>
        <v>264.79000000000002</v>
      </c>
      <c r="W424" s="41">
        <f t="shared" si="245"/>
        <v>264.79000000000002</v>
      </c>
      <c r="X424" s="41">
        <f t="shared" si="245"/>
        <v>264.79000000000002</v>
      </c>
      <c r="Y424" s="41">
        <f t="shared" si="245"/>
        <v>264.79000000000002</v>
      </c>
      <c r="Z424" s="41">
        <f t="shared" si="245"/>
        <v>264.79000000000002</v>
      </c>
      <c r="AA424" s="41">
        <f t="shared" si="245"/>
        <v>264.79000000000002</v>
      </c>
    </row>
    <row r="425" spans="1:27" ht="12.75" customHeight="1" collapsed="1" x14ac:dyDescent="0.2">
      <c r="A425" s="98" t="s">
        <v>2067</v>
      </c>
      <c r="B425" s="25" t="str">
        <f>"21"&amp;"."&amp;$B$800&amp;"."&amp;$B$801</f>
        <v>21.01.2024</v>
      </c>
      <c r="C425" s="88" t="s">
        <v>76</v>
      </c>
      <c r="D425" s="89">
        <f>ROUND(((D426+D427+D429+D428)/1000),5)</f>
        <v>3.79122</v>
      </c>
      <c r="E425" s="89">
        <f>ROUND(((E426+E427+E429+E428)/1000),5)</f>
        <v>3.6863700000000001</v>
      </c>
      <c r="F425" s="89">
        <f>ROUND(((F426+F427+F429+F428)/1000),5)</f>
        <v>3.6027499999999999</v>
      </c>
      <c r="G425" s="89">
        <f t="shared" ref="G425:AA425" si="246">ROUND(((G426+G427+G429+G428)/1000),5)</f>
        <v>3.5957499999999998</v>
      </c>
      <c r="H425" s="89">
        <f t="shared" si="246"/>
        <v>3.6005799999999999</v>
      </c>
      <c r="I425" s="89">
        <f t="shared" si="246"/>
        <v>3.6440600000000001</v>
      </c>
      <c r="J425" s="89">
        <f t="shared" si="246"/>
        <v>3.6791700000000001</v>
      </c>
      <c r="K425" s="89">
        <f t="shared" si="246"/>
        <v>3.7972399999999999</v>
      </c>
      <c r="L425" s="89">
        <f t="shared" si="246"/>
        <v>3.99342</v>
      </c>
      <c r="M425" s="89">
        <f t="shared" si="246"/>
        <v>4.13497</v>
      </c>
      <c r="N425" s="89">
        <f t="shared" si="246"/>
        <v>4.2197199999999997</v>
      </c>
      <c r="O425" s="89">
        <f t="shared" si="246"/>
        <v>4.3185200000000004</v>
      </c>
      <c r="P425" s="89">
        <f t="shared" si="246"/>
        <v>4.3215899999999996</v>
      </c>
      <c r="Q425" s="89">
        <f t="shared" si="246"/>
        <v>4.3169199999999996</v>
      </c>
      <c r="R425" s="89">
        <f t="shared" si="246"/>
        <v>4.3212999999999999</v>
      </c>
      <c r="S425" s="89">
        <f t="shared" si="246"/>
        <v>4.2907900000000003</v>
      </c>
      <c r="T425" s="89">
        <f t="shared" si="246"/>
        <v>4.3895900000000001</v>
      </c>
      <c r="U425" s="89">
        <f t="shared" si="246"/>
        <v>4.5168999999999997</v>
      </c>
      <c r="V425" s="89">
        <f t="shared" si="246"/>
        <v>4.54772</v>
      </c>
      <c r="W425" s="89">
        <f t="shared" si="246"/>
        <v>4.3375000000000004</v>
      </c>
      <c r="X425" s="89">
        <f t="shared" si="246"/>
        <v>4.3200799999999999</v>
      </c>
      <c r="Y425" s="89">
        <f t="shared" si="246"/>
        <v>4.2232700000000003</v>
      </c>
      <c r="Z425" s="89">
        <f t="shared" si="246"/>
        <v>3.9882599999999999</v>
      </c>
      <c r="AA425" s="89">
        <f t="shared" si="246"/>
        <v>3.92448</v>
      </c>
    </row>
    <row r="426" spans="1:27" ht="12.75" hidden="1" customHeight="1" outlineLevel="1" x14ac:dyDescent="0.2">
      <c r="A426" s="99" t="s">
        <v>2068</v>
      </c>
      <c r="B426" s="60" t="s">
        <v>238</v>
      </c>
      <c r="C426" s="40" t="s">
        <v>79</v>
      </c>
      <c r="D426" s="41">
        <v>1299.82</v>
      </c>
      <c r="E426" s="41">
        <v>1194.97</v>
      </c>
      <c r="F426" s="41">
        <v>1111.3499999999999</v>
      </c>
      <c r="G426" s="41">
        <v>1104.3499999999999</v>
      </c>
      <c r="H426" s="41">
        <v>1109.18</v>
      </c>
      <c r="I426" s="41">
        <v>1152.6600000000001</v>
      </c>
      <c r="J426" s="41">
        <v>1187.77</v>
      </c>
      <c r="K426" s="41">
        <v>1305.8399999999999</v>
      </c>
      <c r="L426" s="41">
        <v>1502.02</v>
      </c>
      <c r="M426" s="41">
        <v>1643.57</v>
      </c>
      <c r="N426" s="41">
        <v>1728.32</v>
      </c>
      <c r="O426" s="41">
        <v>1827.12</v>
      </c>
      <c r="P426" s="41">
        <v>1830.19</v>
      </c>
      <c r="Q426" s="41">
        <v>1825.52</v>
      </c>
      <c r="R426" s="41">
        <v>1829.9</v>
      </c>
      <c r="S426" s="41">
        <v>1799.39</v>
      </c>
      <c r="T426" s="41">
        <v>1898.19</v>
      </c>
      <c r="U426" s="41">
        <v>2025.5</v>
      </c>
      <c r="V426" s="41">
        <v>2056.3200000000002</v>
      </c>
      <c r="W426" s="41">
        <v>1846.1</v>
      </c>
      <c r="X426" s="41">
        <v>1828.68</v>
      </c>
      <c r="Y426" s="41">
        <v>1731.87</v>
      </c>
      <c r="Z426" s="41">
        <v>1496.86</v>
      </c>
      <c r="AA426" s="41">
        <v>1433.08</v>
      </c>
    </row>
    <row r="427" spans="1:27" ht="12.75" hidden="1" customHeight="1" outlineLevel="1" x14ac:dyDescent="0.2">
      <c r="A427" s="99" t="s">
        <v>2069</v>
      </c>
      <c r="B427" s="60" t="s">
        <v>90</v>
      </c>
      <c r="C427" s="40" t="s">
        <v>79</v>
      </c>
      <c r="D427" s="41">
        <f>$D$327</f>
        <v>2222.89</v>
      </c>
      <c r="E427" s="41">
        <f t="shared" ref="E427:AA427" si="247">$D$327</f>
        <v>2222.89</v>
      </c>
      <c r="F427" s="41">
        <f t="shared" si="247"/>
        <v>2222.89</v>
      </c>
      <c r="G427" s="41">
        <f t="shared" si="247"/>
        <v>2222.89</v>
      </c>
      <c r="H427" s="41">
        <f t="shared" si="247"/>
        <v>2222.89</v>
      </c>
      <c r="I427" s="41">
        <f t="shared" si="247"/>
        <v>2222.89</v>
      </c>
      <c r="J427" s="41">
        <f t="shared" si="247"/>
        <v>2222.89</v>
      </c>
      <c r="K427" s="41">
        <f t="shared" si="247"/>
        <v>2222.89</v>
      </c>
      <c r="L427" s="41">
        <f t="shared" si="247"/>
        <v>2222.89</v>
      </c>
      <c r="M427" s="41">
        <f t="shared" si="247"/>
        <v>2222.89</v>
      </c>
      <c r="N427" s="41">
        <f t="shared" si="247"/>
        <v>2222.89</v>
      </c>
      <c r="O427" s="41">
        <f t="shared" si="247"/>
        <v>2222.89</v>
      </c>
      <c r="P427" s="41">
        <f t="shared" si="247"/>
        <v>2222.89</v>
      </c>
      <c r="Q427" s="41">
        <f t="shared" si="247"/>
        <v>2222.89</v>
      </c>
      <c r="R427" s="41">
        <f t="shared" si="247"/>
        <v>2222.89</v>
      </c>
      <c r="S427" s="41">
        <f t="shared" si="247"/>
        <v>2222.89</v>
      </c>
      <c r="T427" s="41">
        <f t="shared" si="247"/>
        <v>2222.89</v>
      </c>
      <c r="U427" s="41">
        <f t="shared" si="247"/>
        <v>2222.89</v>
      </c>
      <c r="V427" s="41">
        <f t="shared" si="247"/>
        <v>2222.89</v>
      </c>
      <c r="W427" s="41">
        <f t="shared" si="247"/>
        <v>2222.89</v>
      </c>
      <c r="X427" s="41">
        <f t="shared" si="247"/>
        <v>2222.89</v>
      </c>
      <c r="Y427" s="41">
        <f t="shared" si="247"/>
        <v>2222.89</v>
      </c>
      <c r="Z427" s="41">
        <f t="shared" si="247"/>
        <v>2222.89</v>
      </c>
      <c r="AA427" s="41">
        <f t="shared" si="247"/>
        <v>2222.89</v>
      </c>
    </row>
    <row r="428" spans="1:27" ht="12.75" hidden="1" customHeight="1" outlineLevel="1" x14ac:dyDescent="0.2">
      <c r="A428" s="99" t="s">
        <v>2070</v>
      </c>
      <c r="B428" s="60" t="s">
        <v>83</v>
      </c>
      <c r="C428" s="40" t="s">
        <v>79</v>
      </c>
      <c r="D428" s="41">
        <v>3.72</v>
      </c>
      <c r="E428" s="41">
        <v>3.72</v>
      </c>
      <c r="F428" s="41">
        <v>3.72</v>
      </c>
      <c r="G428" s="41">
        <v>3.72</v>
      </c>
      <c r="H428" s="41">
        <v>3.72</v>
      </c>
      <c r="I428" s="41">
        <v>3.72</v>
      </c>
      <c r="J428" s="41">
        <v>3.72</v>
      </c>
      <c r="K428" s="41">
        <v>3.72</v>
      </c>
      <c r="L428" s="41">
        <v>3.72</v>
      </c>
      <c r="M428" s="41">
        <v>3.72</v>
      </c>
      <c r="N428" s="41">
        <v>3.72</v>
      </c>
      <c r="O428" s="41">
        <v>3.72</v>
      </c>
      <c r="P428" s="41">
        <v>3.72</v>
      </c>
      <c r="Q428" s="41">
        <v>3.72</v>
      </c>
      <c r="R428" s="41">
        <v>3.72</v>
      </c>
      <c r="S428" s="41">
        <v>3.72</v>
      </c>
      <c r="T428" s="41">
        <v>3.72</v>
      </c>
      <c r="U428" s="41">
        <v>3.72</v>
      </c>
      <c r="V428" s="41">
        <v>3.72</v>
      </c>
      <c r="W428" s="41">
        <v>3.72</v>
      </c>
      <c r="X428" s="41">
        <v>3.72</v>
      </c>
      <c r="Y428" s="41">
        <v>3.72</v>
      </c>
      <c r="Z428" s="41">
        <v>3.72</v>
      </c>
      <c r="AA428" s="41">
        <v>3.72</v>
      </c>
    </row>
    <row r="429" spans="1:27" ht="12.75" hidden="1" customHeight="1" outlineLevel="1" x14ac:dyDescent="0.2">
      <c r="A429" s="99" t="s">
        <v>2071</v>
      </c>
      <c r="B429" s="60" t="s">
        <v>81</v>
      </c>
      <c r="C429" s="40" t="s">
        <v>79</v>
      </c>
      <c r="D429" s="41">
        <f>$D$11</f>
        <v>264.79000000000002</v>
      </c>
      <c r="E429" s="41">
        <f t="shared" ref="E429:AA429" si="248">$D$11</f>
        <v>264.79000000000002</v>
      </c>
      <c r="F429" s="41">
        <f t="shared" si="248"/>
        <v>264.79000000000002</v>
      </c>
      <c r="G429" s="41">
        <f t="shared" si="248"/>
        <v>264.79000000000002</v>
      </c>
      <c r="H429" s="41">
        <f t="shared" si="248"/>
        <v>264.79000000000002</v>
      </c>
      <c r="I429" s="41">
        <f t="shared" si="248"/>
        <v>264.79000000000002</v>
      </c>
      <c r="J429" s="41">
        <f t="shared" si="248"/>
        <v>264.79000000000002</v>
      </c>
      <c r="K429" s="41">
        <f t="shared" si="248"/>
        <v>264.79000000000002</v>
      </c>
      <c r="L429" s="41">
        <f t="shared" si="248"/>
        <v>264.79000000000002</v>
      </c>
      <c r="M429" s="41">
        <f t="shared" si="248"/>
        <v>264.79000000000002</v>
      </c>
      <c r="N429" s="41">
        <f t="shared" si="248"/>
        <v>264.79000000000002</v>
      </c>
      <c r="O429" s="41">
        <f t="shared" si="248"/>
        <v>264.79000000000002</v>
      </c>
      <c r="P429" s="41">
        <f t="shared" si="248"/>
        <v>264.79000000000002</v>
      </c>
      <c r="Q429" s="41">
        <f t="shared" si="248"/>
        <v>264.79000000000002</v>
      </c>
      <c r="R429" s="41">
        <f t="shared" si="248"/>
        <v>264.79000000000002</v>
      </c>
      <c r="S429" s="41">
        <f t="shared" si="248"/>
        <v>264.79000000000002</v>
      </c>
      <c r="T429" s="41">
        <f t="shared" si="248"/>
        <v>264.79000000000002</v>
      </c>
      <c r="U429" s="41">
        <f t="shared" si="248"/>
        <v>264.79000000000002</v>
      </c>
      <c r="V429" s="41">
        <f t="shared" si="248"/>
        <v>264.79000000000002</v>
      </c>
      <c r="W429" s="41">
        <f t="shared" si="248"/>
        <v>264.79000000000002</v>
      </c>
      <c r="X429" s="41">
        <f t="shared" si="248"/>
        <v>264.79000000000002</v>
      </c>
      <c r="Y429" s="41">
        <f t="shared" si="248"/>
        <v>264.79000000000002</v>
      </c>
      <c r="Z429" s="41">
        <f t="shared" si="248"/>
        <v>264.79000000000002</v>
      </c>
      <c r="AA429" s="41">
        <f t="shared" si="248"/>
        <v>264.79000000000002</v>
      </c>
    </row>
    <row r="430" spans="1:27" ht="12.75" customHeight="1" collapsed="1" x14ac:dyDescent="0.2">
      <c r="A430" s="98" t="s">
        <v>2072</v>
      </c>
      <c r="B430" s="25" t="str">
        <f>"22"&amp;"."&amp;$B$800&amp;"."&amp;$B$801</f>
        <v>22.01.2024</v>
      </c>
      <c r="C430" s="88" t="s">
        <v>76</v>
      </c>
      <c r="D430" s="89">
        <f>ROUND(((D431+D432+D434+D433)/1000),5)</f>
        <v>3.8187799999999998</v>
      </c>
      <c r="E430" s="89">
        <f>ROUND(((E431+E432+E434+E433)/1000),5)</f>
        <v>3.7198699999999998</v>
      </c>
      <c r="F430" s="89">
        <f>ROUND(((F431+F432+F434+F433)/1000),5)</f>
        <v>3.67679</v>
      </c>
      <c r="G430" s="89">
        <f t="shared" ref="G430:AA430" si="249">ROUND(((G431+G432+G434+G433)/1000),5)</f>
        <v>3.67103</v>
      </c>
      <c r="H430" s="89">
        <f t="shared" si="249"/>
        <v>3.70628</v>
      </c>
      <c r="I430" s="89">
        <f t="shared" si="249"/>
        <v>3.8157199999999998</v>
      </c>
      <c r="J430" s="89">
        <f t="shared" si="249"/>
        <v>3.9680499999999999</v>
      </c>
      <c r="K430" s="89">
        <f t="shared" si="249"/>
        <v>4.3199300000000003</v>
      </c>
      <c r="L430" s="89">
        <f t="shared" si="249"/>
        <v>4.5592300000000003</v>
      </c>
      <c r="M430" s="89">
        <f t="shared" si="249"/>
        <v>4.6047099999999999</v>
      </c>
      <c r="N430" s="89">
        <f t="shared" si="249"/>
        <v>4.6187699999999996</v>
      </c>
      <c r="O430" s="89">
        <f t="shared" si="249"/>
        <v>4.6603599999999998</v>
      </c>
      <c r="P430" s="89">
        <f t="shared" si="249"/>
        <v>4.64811</v>
      </c>
      <c r="Q430" s="89">
        <f t="shared" si="249"/>
        <v>4.6485399999999997</v>
      </c>
      <c r="R430" s="89">
        <f t="shared" si="249"/>
        <v>4.6393500000000003</v>
      </c>
      <c r="S430" s="89">
        <f t="shared" si="249"/>
        <v>4.6114899999999999</v>
      </c>
      <c r="T430" s="89">
        <f t="shared" si="249"/>
        <v>4.6505900000000002</v>
      </c>
      <c r="U430" s="89">
        <f t="shared" si="249"/>
        <v>4.6810099999999997</v>
      </c>
      <c r="V430" s="89">
        <f t="shared" si="249"/>
        <v>4.7007700000000003</v>
      </c>
      <c r="W430" s="89">
        <f t="shared" si="249"/>
        <v>4.6170999999999998</v>
      </c>
      <c r="X430" s="89">
        <f t="shared" si="249"/>
        <v>4.51478</v>
      </c>
      <c r="Y430" s="89">
        <f t="shared" si="249"/>
        <v>4.3124799999999999</v>
      </c>
      <c r="Z430" s="89">
        <f t="shared" si="249"/>
        <v>4.0208000000000004</v>
      </c>
      <c r="AA430" s="89">
        <f t="shared" si="249"/>
        <v>3.9418600000000001</v>
      </c>
    </row>
    <row r="431" spans="1:27" ht="12.75" hidden="1" customHeight="1" outlineLevel="1" x14ac:dyDescent="0.2">
      <c r="A431" s="99" t="s">
        <v>2073</v>
      </c>
      <c r="B431" s="60" t="s">
        <v>238</v>
      </c>
      <c r="C431" s="40" t="s">
        <v>79</v>
      </c>
      <c r="D431" s="41">
        <v>1327.38</v>
      </c>
      <c r="E431" s="41">
        <v>1228.47</v>
      </c>
      <c r="F431" s="41">
        <v>1185.3900000000001</v>
      </c>
      <c r="G431" s="41">
        <v>1179.6300000000001</v>
      </c>
      <c r="H431" s="41">
        <v>1214.8800000000001</v>
      </c>
      <c r="I431" s="41">
        <v>1324.32</v>
      </c>
      <c r="J431" s="41">
        <v>1476.65</v>
      </c>
      <c r="K431" s="41">
        <v>1828.53</v>
      </c>
      <c r="L431" s="41">
        <v>2067.83</v>
      </c>
      <c r="M431" s="41">
        <v>2113.31</v>
      </c>
      <c r="N431" s="41">
        <v>2127.37</v>
      </c>
      <c r="O431" s="41">
        <v>2168.96</v>
      </c>
      <c r="P431" s="41">
        <v>2156.71</v>
      </c>
      <c r="Q431" s="41">
        <v>2157.14</v>
      </c>
      <c r="R431" s="41">
        <v>2147.9499999999998</v>
      </c>
      <c r="S431" s="41">
        <v>2120.09</v>
      </c>
      <c r="T431" s="41">
        <v>2159.19</v>
      </c>
      <c r="U431" s="41">
        <v>2189.61</v>
      </c>
      <c r="V431" s="41">
        <v>2209.37</v>
      </c>
      <c r="W431" s="41">
        <v>2125.6999999999998</v>
      </c>
      <c r="X431" s="41">
        <v>2023.38</v>
      </c>
      <c r="Y431" s="41">
        <v>1821.08</v>
      </c>
      <c r="Z431" s="41">
        <v>1529.4</v>
      </c>
      <c r="AA431" s="41">
        <v>1450.46</v>
      </c>
    </row>
    <row r="432" spans="1:27" ht="12.75" hidden="1" customHeight="1" outlineLevel="1" x14ac:dyDescent="0.2">
      <c r="A432" s="99" t="s">
        <v>2074</v>
      </c>
      <c r="B432" s="60" t="s">
        <v>90</v>
      </c>
      <c r="C432" s="40" t="s">
        <v>79</v>
      </c>
      <c r="D432" s="41">
        <f>$D$327</f>
        <v>2222.89</v>
      </c>
      <c r="E432" s="41">
        <f t="shared" ref="E432:AA432" si="250">$D$327</f>
        <v>2222.89</v>
      </c>
      <c r="F432" s="41">
        <f t="shared" si="250"/>
        <v>2222.89</v>
      </c>
      <c r="G432" s="41">
        <f t="shared" si="250"/>
        <v>2222.89</v>
      </c>
      <c r="H432" s="41">
        <f t="shared" si="250"/>
        <v>2222.89</v>
      </c>
      <c r="I432" s="41">
        <f t="shared" si="250"/>
        <v>2222.89</v>
      </c>
      <c r="J432" s="41">
        <f t="shared" si="250"/>
        <v>2222.89</v>
      </c>
      <c r="K432" s="41">
        <f t="shared" si="250"/>
        <v>2222.89</v>
      </c>
      <c r="L432" s="41">
        <f t="shared" si="250"/>
        <v>2222.89</v>
      </c>
      <c r="M432" s="41">
        <f t="shared" si="250"/>
        <v>2222.89</v>
      </c>
      <c r="N432" s="41">
        <f t="shared" si="250"/>
        <v>2222.89</v>
      </c>
      <c r="O432" s="41">
        <f t="shared" si="250"/>
        <v>2222.89</v>
      </c>
      <c r="P432" s="41">
        <f t="shared" si="250"/>
        <v>2222.89</v>
      </c>
      <c r="Q432" s="41">
        <f t="shared" si="250"/>
        <v>2222.89</v>
      </c>
      <c r="R432" s="41">
        <f t="shared" si="250"/>
        <v>2222.89</v>
      </c>
      <c r="S432" s="41">
        <f t="shared" si="250"/>
        <v>2222.89</v>
      </c>
      <c r="T432" s="41">
        <f t="shared" si="250"/>
        <v>2222.89</v>
      </c>
      <c r="U432" s="41">
        <f t="shared" si="250"/>
        <v>2222.89</v>
      </c>
      <c r="V432" s="41">
        <f t="shared" si="250"/>
        <v>2222.89</v>
      </c>
      <c r="W432" s="41">
        <f t="shared" si="250"/>
        <v>2222.89</v>
      </c>
      <c r="X432" s="41">
        <f t="shared" si="250"/>
        <v>2222.89</v>
      </c>
      <c r="Y432" s="41">
        <f t="shared" si="250"/>
        <v>2222.89</v>
      </c>
      <c r="Z432" s="41">
        <f t="shared" si="250"/>
        <v>2222.89</v>
      </c>
      <c r="AA432" s="41">
        <f t="shared" si="250"/>
        <v>2222.89</v>
      </c>
    </row>
    <row r="433" spans="1:27" ht="12.75" hidden="1" customHeight="1" outlineLevel="1" x14ac:dyDescent="0.2">
      <c r="A433" s="99" t="s">
        <v>2075</v>
      </c>
      <c r="B433" s="60" t="s">
        <v>83</v>
      </c>
      <c r="C433" s="40" t="s">
        <v>79</v>
      </c>
      <c r="D433" s="41">
        <v>3.72</v>
      </c>
      <c r="E433" s="41">
        <v>3.72</v>
      </c>
      <c r="F433" s="41">
        <v>3.72</v>
      </c>
      <c r="G433" s="41">
        <v>3.72</v>
      </c>
      <c r="H433" s="41">
        <v>3.72</v>
      </c>
      <c r="I433" s="41">
        <v>3.72</v>
      </c>
      <c r="J433" s="41">
        <v>3.72</v>
      </c>
      <c r="K433" s="41">
        <v>3.72</v>
      </c>
      <c r="L433" s="41">
        <v>3.72</v>
      </c>
      <c r="M433" s="41">
        <v>3.72</v>
      </c>
      <c r="N433" s="41">
        <v>3.72</v>
      </c>
      <c r="O433" s="41">
        <v>3.72</v>
      </c>
      <c r="P433" s="41">
        <v>3.72</v>
      </c>
      <c r="Q433" s="41">
        <v>3.72</v>
      </c>
      <c r="R433" s="41">
        <v>3.72</v>
      </c>
      <c r="S433" s="41">
        <v>3.72</v>
      </c>
      <c r="T433" s="41">
        <v>3.72</v>
      </c>
      <c r="U433" s="41">
        <v>3.72</v>
      </c>
      <c r="V433" s="41">
        <v>3.72</v>
      </c>
      <c r="W433" s="41">
        <v>3.72</v>
      </c>
      <c r="X433" s="41">
        <v>3.72</v>
      </c>
      <c r="Y433" s="41">
        <v>3.72</v>
      </c>
      <c r="Z433" s="41">
        <v>3.72</v>
      </c>
      <c r="AA433" s="41">
        <v>3.72</v>
      </c>
    </row>
    <row r="434" spans="1:27" ht="12.75" hidden="1" customHeight="1" outlineLevel="1" x14ac:dyDescent="0.2">
      <c r="A434" s="99" t="s">
        <v>2076</v>
      </c>
      <c r="B434" s="60" t="s">
        <v>81</v>
      </c>
      <c r="C434" s="40" t="s">
        <v>79</v>
      </c>
      <c r="D434" s="41">
        <f>$D$11</f>
        <v>264.79000000000002</v>
      </c>
      <c r="E434" s="41">
        <f t="shared" ref="E434:AA434" si="251">$D$11</f>
        <v>264.79000000000002</v>
      </c>
      <c r="F434" s="41">
        <f t="shared" si="251"/>
        <v>264.79000000000002</v>
      </c>
      <c r="G434" s="41">
        <f t="shared" si="251"/>
        <v>264.79000000000002</v>
      </c>
      <c r="H434" s="41">
        <f t="shared" si="251"/>
        <v>264.79000000000002</v>
      </c>
      <c r="I434" s="41">
        <f t="shared" si="251"/>
        <v>264.79000000000002</v>
      </c>
      <c r="J434" s="41">
        <f t="shared" si="251"/>
        <v>264.79000000000002</v>
      </c>
      <c r="K434" s="41">
        <f t="shared" si="251"/>
        <v>264.79000000000002</v>
      </c>
      <c r="L434" s="41">
        <f t="shared" si="251"/>
        <v>264.79000000000002</v>
      </c>
      <c r="M434" s="41">
        <f t="shared" si="251"/>
        <v>264.79000000000002</v>
      </c>
      <c r="N434" s="41">
        <f t="shared" si="251"/>
        <v>264.79000000000002</v>
      </c>
      <c r="O434" s="41">
        <f t="shared" si="251"/>
        <v>264.79000000000002</v>
      </c>
      <c r="P434" s="41">
        <f t="shared" si="251"/>
        <v>264.79000000000002</v>
      </c>
      <c r="Q434" s="41">
        <f t="shared" si="251"/>
        <v>264.79000000000002</v>
      </c>
      <c r="R434" s="41">
        <f t="shared" si="251"/>
        <v>264.79000000000002</v>
      </c>
      <c r="S434" s="41">
        <f t="shared" si="251"/>
        <v>264.79000000000002</v>
      </c>
      <c r="T434" s="41">
        <f t="shared" si="251"/>
        <v>264.79000000000002</v>
      </c>
      <c r="U434" s="41">
        <f t="shared" si="251"/>
        <v>264.79000000000002</v>
      </c>
      <c r="V434" s="41">
        <f t="shared" si="251"/>
        <v>264.79000000000002</v>
      </c>
      <c r="W434" s="41">
        <f t="shared" si="251"/>
        <v>264.79000000000002</v>
      </c>
      <c r="X434" s="41">
        <f t="shared" si="251"/>
        <v>264.79000000000002</v>
      </c>
      <c r="Y434" s="41">
        <f t="shared" si="251"/>
        <v>264.79000000000002</v>
      </c>
      <c r="Z434" s="41">
        <f t="shared" si="251"/>
        <v>264.79000000000002</v>
      </c>
      <c r="AA434" s="41">
        <f t="shared" si="251"/>
        <v>264.79000000000002</v>
      </c>
    </row>
    <row r="435" spans="1:27" ht="12.75" customHeight="1" collapsed="1" x14ac:dyDescent="0.2">
      <c r="A435" s="98" t="s">
        <v>2077</v>
      </c>
      <c r="B435" s="25" t="str">
        <f>"23"&amp;"."&amp;$B$800&amp;"."&amp;$B$801</f>
        <v>23.01.2024</v>
      </c>
      <c r="C435" s="88" t="s">
        <v>76</v>
      </c>
      <c r="D435" s="89">
        <f>ROUND(((D436+D437+D439+D438)/1000),5)</f>
        <v>3.71794</v>
      </c>
      <c r="E435" s="89">
        <f>ROUND(((E436+E437+E439+E438)/1000),5)</f>
        <v>3.66343</v>
      </c>
      <c r="F435" s="89">
        <f>ROUND(((F436+F437+F439+F438)/1000),5)</f>
        <v>3.61355</v>
      </c>
      <c r="G435" s="89">
        <f t="shared" ref="G435:AA435" si="252">ROUND(((G436+G437+G439+G438)/1000),5)</f>
        <v>3.6025</v>
      </c>
      <c r="H435" s="89">
        <f t="shared" si="252"/>
        <v>3.65462</v>
      </c>
      <c r="I435" s="89">
        <f t="shared" si="252"/>
        <v>3.7374700000000001</v>
      </c>
      <c r="J435" s="89">
        <f t="shared" si="252"/>
        <v>3.93181</v>
      </c>
      <c r="K435" s="89">
        <f t="shared" si="252"/>
        <v>4.2396099999999999</v>
      </c>
      <c r="L435" s="89">
        <f t="shared" si="252"/>
        <v>4.43607</v>
      </c>
      <c r="M435" s="89">
        <f t="shared" si="252"/>
        <v>4.4921800000000003</v>
      </c>
      <c r="N435" s="89">
        <f t="shared" si="252"/>
        <v>4.4951999999999996</v>
      </c>
      <c r="O435" s="89">
        <f t="shared" si="252"/>
        <v>4.55802</v>
      </c>
      <c r="P435" s="89">
        <f t="shared" si="252"/>
        <v>4.5271499999999998</v>
      </c>
      <c r="Q435" s="89">
        <f t="shared" si="252"/>
        <v>4.5411099999999998</v>
      </c>
      <c r="R435" s="89">
        <f t="shared" si="252"/>
        <v>4.5395899999999996</v>
      </c>
      <c r="S435" s="89">
        <f t="shared" si="252"/>
        <v>4.49261</v>
      </c>
      <c r="T435" s="89">
        <f t="shared" si="252"/>
        <v>4.51668</v>
      </c>
      <c r="U435" s="89">
        <f t="shared" si="252"/>
        <v>4.5690999999999997</v>
      </c>
      <c r="V435" s="89">
        <f t="shared" si="252"/>
        <v>4.5739000000000001</v>
      </c>
      <c r="W435" s="89">
        <f t="shared" si="252"/>
        <v>4.5134800000000004</v>
      </c>
      <c r="X435" s="89">
        <f t="shared" si="252"/>
        <v>4.37758</v>
      </c>
      <c r="Y435" s="89">
        <f t="shared" si="252"/>
        <v>4.27773</v>
      </c>
      <c r="Z435" s="89">
        <f t="shared" si="252"/>
        <v>3.9857399999999998</v>
      </c>
      <c r="AA435" s="89">
        <f t="shared" si="252"/>
        <v>3.8453200000000001</v>
      </c>
    </row>
    <row r="436" spans="1:27" ht="12.75" hidden="1" customHeight="1" outlineLevel="1" x14ac:dyDescent="0.2">
      <c r="A436" s="99" t="s">
        <v>2078</v>
      </c>
      <c r="B436" s="60" t="s">
        <v>238</v>
      </c>
      <c r="C436" s="40" t="s">
        <v>79</v>
      </c>
      <c r="D436" s="41">
        <v>1226.54</v>
      </c>
      <c r="E436" s="41">
        <v>1172.03</v>
      </c>
      <c r="F436" s="41">
        <v>1122.1500000000001</v>
      </c>
      <c r="G436" s="41">
        <v>1111.0999999999999</v>
      </c>
      <c r="H436" s="41">
        <v>1163.22</v>
      </c>
      <c r="I436" s="41">
        <v>1246.07</v>
      </c>
      <c r="J436" s="41">
        <v>1440.41</v>
      </c>
      <c r="K436" s="41">
        <v>1748.21</v>
      </c>
      <c r="L436" s="41">
        <v>1944.67</v>
      </c>
      <c r="M436" s="41">
        <v>2000.78</v>
      </c>
      <c r="N436" s="41">
        <v>2003.8</v>
      </c>
      <c r="O436" s="41">
        <v>2066.62</v>
      </c>
      <c r="P436" s="41">
        <v>2035.75</v>
      </c>
      <c r="Q436" s="41">
        <v>2049.71</v>
      </c>
      <c r="R436" s="41">
        <v>2048.19</v>
      </c>
      <c r="S436" s="41">
        <v>2001.21</v>
      </c>
      <c r="T436" s="41">
        <v>2025.28</v>
      </c>
      <c r="U436" s="41">
        <v>2077.6999999999998</v>
      </c>
      <c r="V436" s="41">
        <v>2082.5</v>
      </c>
      <c r="W436" s="41">
        <v>2022.08</v>
      </c>
      <c r="X436" s="41">
        <v>1886.18</v>
      </c>
      <c r="Y436" s="41">
        <v>1786.33</v>
      </c>
      <c r="Z436" s="41">
        <v>1494.34</v>
      </c>
      <c r="AA436" s="41">
        <v>1353.92</v>
      </c>
    </row>
    <row r="437" spans="1:27" ht="12.75" hidden="1" customHeight="1" outlineLevel="1" x14ac:dyDescent="0.2">
      <c r="A437" s="99" t="s">
        <v>2079</v>
      </c>
      <c r="B437" s="60" t="s">
        <v>90</v>
      </c>
      <c r="C437" s="40" t="s">
        <v>79</v>
      </c>
      <c r="D437" s="41">
        <f>$D$327</f>
        <v>2222.89</v>
      </c>
      <c r="E437" s="41">
        <f t="shared" ref="E437:AA437" si="253">$D$327</f>
        <v>2222.89</v>
      </c>
      <c r="F437" s="41">
        <f t="shared" si="253"/>
        <v>2222.89</v>
      </c>
      <c r="G437" s="41">
        <f t="shared" si="253"/>
        <v>2222.89</v>
      </c>
      <c r="H437" s="41">
        <f t="shared" si="253"/>
        <v>2222.89</v>
      </c>
      <c r="I437" s="41">
        <f t="shared" si="253"/>
        <v>2222.89</v>
      </c>
      <c r="J437" s="41">
        <f t="shared" si="253"/>
        <v>2222.89</v>
      </c>
      <c r="K437" s="41">
        <f t="shared" si="253"/>
        <v>2222.89</v>
      </c>
      <c r="L437" s="41">
        <f t="shared" si="253"/>
        <v>2222.89</v>
      </c>
      <c r="M437" s="41">
        <f t="shared" si="253"/>
        <v>2222.89</v>
      </c>
      <c r="N437" s="41">
        <f t="shared" si="253"/>
        <v>2222.89</v>
      </c>
      <c r="O437" s="41">
        <f t="shared" si="253"/>
        <v>2222.89</v>
      </c>
      <c r="P437" s="41">
        <f t="shared" si="253"/>
        <v>2222.89</v>
      </c>
      <c r="Q437" s="41">
        <f t="shared" si="253"/>
        <v>2222.89</v>
      </c>
      <c r="R437" s="41">
        <f t="shared" si="253"/>
        <v>2222.89</v>
      </c>
      <c r="S437" s="41">
        <f t="shared" si="253"/>
        <v>2222.89</v>
      </c>
      <c r="T437" s="41">
        <f t="shared" si="253"/>
        <v>2222.89</v>
      </c>
      <c r="U437" s="41">
        <f t="shared" si="253"/>
        <v>2222.89</v>
      </c>
      <c r="V437" s="41">
        <f t="shared" si="253"/>
        <v>2222.89</v>
      </c>
      <c r="W437" s="41">
        <f t="shared" si="253"/>
        <v>2222.89</v>
      </c>
      <c r="X437" s="41">
        <f t="shared" si="253"/>
        <v>2222.89</v>
      </c>
      <c r="Y437" s="41">
        <f t="shared" si="253"/>
        <v>2222.89</v>
      </c>
      <c r="Z437" s="41">
        <f t="shared" si="253"/>
        <v>2222.89</v>
      </c>
      <c r="AA437" s="41">
        <f t="shared" si="253"/>
        <v>2222.89</v>
      </c>
    </row>
    <row r="438" spans="1:27" ht="12.75" hidden="1" customHeight="1" outlineLevel="1" x14ac:dyDescent="0.2">
      <c r="A438" s="99" t="s">
        <v>2080</v>
      </c>
      <c r="B438" s="60" t="s">
        <v>83</v>
      </c>
      <c r="C438" s="40" t="s">
        <v>79</v>
      </c>
      <c r="D438" s="41">
        <v>3.72</v>
      </c>
      <c r="E438" s="41">
        <v>3.72</v>
      </c>
      <c r="F438" s="41">
        <v>3.72</v>
      </c>
      <c r="G438" s="41">
        <v>3.72</v>
      </c>
      <c r="H438" s="41">
        <v>3.72</v>
      </c>
      <c r="I438" s="41">
        <v>3.72</v>
      </c>
      <c r="J438" s="41">
        <v>3.72</v>
      </c>
      <c r="K438" s="41">
        <v>3.72</v>
      </c>
      <c r="L438" s="41">
        <v>3.72</v>
      </c>
      <c r="M438" s="41">
        <v>3.72</v>
      </c>
      <c r="N438" s="41">
        <v>3.72</v>
      </c>
      <c r="O438" s="41">
        <v>3.72</v>
      </c>
      <c r="P438" s="41">
        <v>3.72</v>
      </c>
      <c r="Q438" s="41">
        <v>3.72</v>
      </c>
      <c r="R438" s="41">
        <v>3.72</v>
      </c>
      <c r="S438" s="41">
        <v>3.72</v>
      </c>
      <c r="T438" s="41">
        <v>3.72</v>
      </c>
      <c r="U438" s="41">
        <v>3.72</v>
      </c>
      <c r="V438" s="41">
        <v>3.72</v>
      </c>
      <c r="W438" s="41">
        <v>3.72</v>
      </c>
      <c r="X438" s="41">
        <v>3.72</v>
      </c>
      <c r="Y438" s="41">
        <v>3.72</v>
      </c>
      <c r="Z438" s="41">
        <v>3.72</v>
      </c>
      <c r="AA438" s="41">
        <v>3.72</v>
      </c>
    </row>
    <row r="439" spans="1:27" ht="12.75" hidden="1" customHeight="1" outlineLevel="1" x14ac:dyDescent="0.2">
      <c r="A439" s="99" t="s">
        <v>2081</v>
      </c>
      <c r="B439" s="60" t="s">
        <v>81</v>
      </c>
      <c r="C439" s="40" t="s">
        <v>79</v>
      </c>
      <c r="D439" s="41">
        <f>$D$11</f>
        <v>264.79000000000002</v>
      </c>
      <c r="E439" s="41">
        <f t="shared" ref="E439:AA439" si="254">$D$11</f>
        <v>264.79000000000002</v>
      </c>
      <c r="F439" s="41">
        <f t="shared" si="254"/>
        <v>264.79000000000002</v>
      </c>
      <c r="G439" s="41">
        <f t="shared" si="254"/>
        <v>264.79000000000002</v>
      </c>
      <c r="H439" s="41">
        <f t="shared" si="254"/>
        <v>264.79000000000002</v>
      </c>
      <c r="I439" s="41">
        <f t="shared" si="254"/>
        <v>264.79000000000002</v>
      </c>
      <c r="J439" s="41">
        <f t="shared" si="254"/>
        <v>264.79000000000002</v>
      </c>
      <c r="K439" s="41">
        <f t="shared" si="254"/>
        <v>264.79000000000002</v>
      </c>
      <c r="L439" s="41">
        <f t="shared" si="254"/>
        <v>264.79000000000002</v>
      </c>
      <c r="M439" s="41">
        <f t="shared" si="254"/>
        <v>264.79000000000002</v>
      </c>
      <c r="N439" s="41">
        <f t="shared" si="254"/>
        <v>264.79000000000002</v>
      </c>
      <c r="O439" s="41">
        <f t="shared" si="254"/>
        <v>264.79000000000002</v>
      </c>
      <c r="P439" s="41">
        <f t="shared" si="254"/>
        <v>264.79000000000002</v>
      </c>
      <c r="Q439" s="41">
        <f t="shared" si="254"/>
        <v>264.79000000000002</v>
      </c>
      <c r="R439" s="41">
        <f t="shared" si="254"/>
        <v>264.79000000000002</v>
      </c>
      <c r="S439" s="41">
        <f t="shared" si="254"/>
        <v>264.79000000000002</v>
      </c>
      <c r="T439" s="41">
        <f t="shared" si="254"/>
        <v>264.79000000000002</v>
      </c>
      <c r="U439" s="41">
        <f t="shared" si="254"/>
        <v>264.79000000000002</v>
      </c>
      <c r="V439" s="41">
        <f t="shared" si="254"/>
        <v>264.79000000000002</v>
      </c>
      <c r="W439" s="41">
        <f t="shared" si="254"/>
        <v>264.79000000000002</v>
      </c>
      <c r="X439" s="41">
        <f t="shared" si="254"/>
        <v>264.79000000000002</v>
      </c>
      <c r="Y439" s="41">
        <f t="shared" si="254"/>
        <v>264.79000000000002</v>
      </c>
      <c r="Z439" s="41">
        <f t="shared" si="254"/>
        <v>264.79000000000002</v>
      </c>
      <c r="AA439" s="41">
        <f t="shared" si="254"/>
        <v>264.79000000000002</v>
      </c>
    </row>
    <row r="440" spans="1:27" ht="12.75" customHeight="1" collapsed="1" x14ac:dyDescent="0.2">
      <c r="A440" s="98" t="s">
        <v>2082</v>
      </c>
      <c r="B440" s="25" t="str">
        <f>"24"&amp;"."&amp;$B$800&amp;"."&amp;$B$801</f>
        <v>24.01.2024</v>
      </c>
      <c r="C440" s="88" t="s">
        <v>76</v>
      </c>
      <c r="D440" s="89">
        <f>ROUND(((D441+D442+D444+D443)/1000),5)</f>
        <v>3.7594699999999999</v>
      </c>
      <c r="E440" s="89">
        <f>ROUND(((E441+E442+E444+E443)/1000),5)</f>
        <v>3.6848399999999999</v>
      </c>
      <c r="F440" s="89">
        <f>ROUND(((F441+F442+F444+F443)/1000),5)</f>
        <v>3.65612</v>
      </c>
      <c r="G440" s="89">
        <f t="shared" ref="G440:AA440" si="255">ROUND(((G441+G442+G444+G443)/1000),5)</f>
        <v>3.6623399999999999</v>
      </c>
      <c r="H440" s="89">
        <f t="shared" si="255"/>
        <v>3.7072600000000002</v>
      </c>
      <c r="I440" s="89">
        <f t="shared" si="255"/>
        <v>3.7733500000000002</v>
      </c>
      <c r="J440" s="89">
        <f t="shared" si="255"/>
        <v>4.0027400000000002</v>
      </c>
      <c r="K440" s="89">
        <f t="shared" si="255"/>
        <v>4.3812300000000004</v>
      </c>
      <c r="L440" s="89">
        <f t="shared" si="255"/>
        <v>4.5763600000000002</v>
      </c>
      <c r="M440" s="89">
        <f t="shared" si="255"/>
        <v>4.6141699999999997</v>
      </c>
      <c r="N440" s="89">
        <f t="shared" si="255"/>
        <v>4.6207099999999999</v>
      </c>
      <c r="O440" s="89">
        <f t="shared" si="255"/>
        <v>4.6650200000000002</v>
      </c>
      <c r="P440" s="89">
        <f t="shared" si="255"/>
        <v>4.6369400000000001</v>
      </c>
      <c r="Q440" s="89">
        <f t="shared" si="255"/>
        <v>4.6399600000000003</v>
      </c>
      <c r="R440" s="89">
        <f t="shared" si="255"/>
        <v>4.6331699999999998</v>
      </c>
      <c r="S440" s="89">
        <f t="shared" si="255"/>
        <v>4.5959599999999998</v>
      </c>
      <c r="T440" s="89">
        <f t="shared" si="255"/>
        <v>4.6189299999999998</v>
      </c>
      <c r="U440" s="89">
        <f t="shared" si="255"/>
        <v>4.61747</v>
      </c>
      <c r="V440" s="89">
        <f t="shared" si="255"/>
        <v>4.6192700000000002</v>
      </c>
      <c r="W440" s="89">
        <f t="shared" si="255"/>
        <v>4.5659799999999997</v>
      </c>
      <c r="X440" s="89">
        <f t="shared" si="255"/>
        <v>4.5358599999999996</v>
      </c>
      <c r="Y440" s="89">
        <f t="shared" si="255"/>
        <v>4.3089399999999998</v>
      </c>
      <c r="Z440" s="89">
        <f t="shared" si="255"/>
        <v>4.0077800000000003</v>
      </c>
      <c r="AA440" s="89">
        <f t="shared" si="255"/>
        <v>3.9304199999999998</v>
      </c>
    </row>
    <row r="441" spans="1:27" ht="12.75" hidden="1" customHeight="1" outlineLevel="1" x14ac:dyDescent="0.2">
      <c r="A441" s="99" t="s">
        <v>2083</v>
      </c>
      <c r="B441" s="60" t="s">
        <v>238</v>
      </c>
      <c r="C441" s="40" t="s">
        <v>79</v>
      </c>
      <c r="D441" s="41">
        <v>1268.07</v>
      </c>
      <c r="E441" s="41">
        <v>1193.44</v>
      </c>
      <c r="F441" s="41">
        <v>1164.72</v>
      </c>
      <c r="G441" s="41">
        <v>1170.94</v>
      </c>
      <c r="H441" s="41">
        <v>1215.8599999999999</v>
      </c>
      <c r="I441" s="41">
        <v>1281.95</v>
      </c>
      <c r="J441" s="41">
        <v>1511.34</v>
      </c>
      <c r="K441" s="41">
        <v>1889.83</v>
      </c>
      <c r="L441" s="41">
        <v>2084.96</v>
      </c>
      <c r="M441" s="41">
        <v>2122.77</v>
      </c>
      <c r="N441" s="41">
        <v>2129.31</v>
      </c>
      <c r="O441" s="41">
        <v>2173.62</v>
      </c>
      <c r="P441" s="41">
        <v>2145.54</v>
      </c>
      <c r="Q441" s="41">
        <v>2148.56</v>
      </c>
      <c r="R441" s="41">
        <v>2141.77</v>
      </c>
      <c r="S441" s="41">
        <v>2104.56</v>
      </c>
      <c r="T441" s="41">
        <v>2127.5300000000002</v>
      </c>
      <c r="U441" s="41">
        <v>2126.0700000000002</v>
      </c>
      <c r="V441" s="41">
        <v>2127.87</v>
      </c>
      <c r="W441" s="41">
        <v>2074.58</v>
      </c>
      <c r="X441" s="41">
        <v>2044.46</v>
      </c>
      <c r="Y441" s="41">
        <v>1817.54</v>
      </c>
      <c r="Z441" s="41">
        <v>1516.38</v>
      </c>
      <c r="AA441" s="41">
        <v>1439.02</v>
      </c>
    </row>
    <row r="442" spans="1:27" ht="12.75" hidden="1" customHeight="1" outlineLevel="1" x14ac:dyDescent="0.2">
      <c r="A442" s="99" t="s">
        <v>2084</v>
      </c>
      <c r="B442" s="60" t="s">
        <v>90</v>
      </c>
      <c r="C442" s="40" t="s">
        <v>79</v>
      </c>
      <c r="D442" s="41">
        <f>$D$327</f>
        <v>2222.89</v>
      </c>
      <c r="E442" s="41">
        <f t="shared" ref="E442:AA442" si="256">$D$327</f>
        <v>2222.89</v>
      </c>
      <c r="F442" s="41">
        <f t="shared" si="256"/>
        <v>2222.89</v>
      </c>
      <c r="G442" s="41">
        <f t="shared" si="256"/>
        <v>2222.89</v>
      </c>
      <c r="H442" s="41">
        <f t="shared" si="256"/>
        <v>2222.89</v>
      </c>
      <c r="I442" s="41">
        <f t="shared" si="256"/>
        <v>2222.89</v>
      </c>
      <c r="J442" s="41">
        <f t="shared" si="256"/>
        <v>2222.89</v>
      </c>
      <c r="K442" s="41">
        <f t="shared" si="256"/>
        <v>2222.89</v>
      </c>
      <c r="L442" s="41">
        <f t="shared" si="256"/>
        <v>2222.89</v>
      </c>
      <c r="M442" s="41">
        <f t="shared" si="256"/>
        <v>2222.89</v>
      </c>
      <c r="N442" s="41">
        <f t="shared" si="256"/>
        <v>2222.89</v>
      </c>
      <c r="O442" s="41">
        <f t="shared" si="256"/>
        <v>2222.89</v>
      </c>
      <c r="P442" s="41">
        <f t="shared" si="256"/>
        <v>2222.89</v>
      </c>
      <c r="Q442" s="41">
        <f t="shared" si="256"/>
        <v>2222.89</v>
      </c>
      <c r="R442" s="41">
        <f t="shared" si="256"/>
        <v>2222.89</v>
      </c>
      <c r="S442" s="41">
        <f t="shared" si="256"/>
        <v>2222.89</v>
      </c>
      <c r="T442" s="41">
        <f t="shared" si="256"/>
        <v>2222.89</v>
      </c>
      <c r="U442" s="41">
        <f t="shared" si="256"/>
        <v>2222.89</v>
      </c>
      <c r="V442" s="41">
        <f t="shared" si="256"/>
        <v>2222.89</v>
      </c>
      <c r="W442" s="41">
        <f t="shared" si="256"/>
        <v>2222.89</v>
      </c>
      <c r="X442" s="41">
        <f t="shared" si="256"/>
        <v>2222.89</v>
      </c>
      <c r="Y442" s="41">
        <f t="shared" si="256"/>
        <v>2222.89</v>
      </c>
      <c r="Z442" s="41">
        <f t="shared" si="256"/>
        <v>2222.89</v>
      </c>
      <c r="AA442" s="41">
        <f t="shared" si="256"/>
        <v>2222.89</v>
      </c>
    </row>
    <row r="443" spans="1:27" ht="12.75" hidden="1" customHeight="1" outlineLevel="1" x14ac:dyDescent="0.2">
      <c r="A443" s="99" t="s">
        <v>2085</v>
      </c>
      <c r="B443" s="60" t="s">
        <v>83</v>
      </c>
      <c r="C443" s="40" t="s">
        <v>79</v>
      </c>
      <c r="D443" s="41">
        <v>3.72</v>
      </c>
      <c r="E443" s="41">
        <v>3.72</v>
      </c>
      <c r="F443" s="41">
        <v>3.72</v>
      </c>
      <c r="G443" s="41">
        <v>3.72</v>
      </c>
      <c r="H443" s="41">
        <v>3.72</v>
      </c>
      <c r="I443" s="41">
        <v>3.72</v>
      </c>
      <c r="J443" s="41">
        <v>3.72</v>
      </c>
      <c r="K443" s="41">
        <v>3.72</v>
      </c>
      <c r="L443" s="41">
        <v>3.72</v>
      </c>
      <c r="M443" s="41">
        <v>3.72</v>
      </c>
      <c r="N443" s="41">
        <v>3.72</v>
      </c>
      <c r="O443" s="41">
        <v>3.72</v>
      </c>
      <c r="P443" s="41">
        <v>3.72</v>
      </c>
      <c r="Q443" s="41">
        <v>3.72</v>
      </c>
      <c r="R443" s="41">
        <v>3.72</v>
      </c>
      <c r="S443" s="41">
        <v>3.72</v>
      </c>
      <c r="T443" s="41">
        <v>3.72</v>
      </c>
      <c r="U443" s="41">
        <v>3.72</v>
      </c>
      <c r="V443" s="41">
        <v>3.72</v>
      </c>
      <c r="W443" s="41">
        <v>3.72</v>
      </c>
      <c r="X443" s="41">
        <v>3.72</v>
      </c>
      <c r="Y443" s="41">
        <v>3.72</v>
      </c>
      <c r="Z443" s="41">
        <v>3.72</v>
      </c>
      <c r="AA443" s="41">
        <v>3.72</v>
      </c>
    </row>
    <row r="444" spans="1:27" ht="12.75" hidden="1" customHeight="1" outlineLevel="1" x14ac:dyDescent="0.2">
      <c r="A444" s="99" t="s">
        <v>2086</v>
      </c>
      <c r="B444" s="60" t="s">
        <v>81</v>
      </c>
      <c r="C444" s="40" t="s">
        <v>79</v>
      </c>
      <c r="D444" s="41">
        <f>$D$11</f>
        <v>264.79000000000002</v>
      </c>
      <c r="E444" s="41">
        <f t="shared" ref="E444:AA444" si="257">$D$11</f>
        <v>264.79000000000002</v>
      </c>
      <c r="F444" s="41">
        <f t="shared" si="257"/>
        <v>264.79000000000002</v>
      </c>
      <c r="G444" s="41">
        <f t="shared" si="257"/>
        <v>264.79000000000002</v>
      </c>
      <c r="H444" s="41">
        <f t="shared" si="257"/>
        <v>264.79000000000002</v>
      </c>
      <c r="I444" s="41">
        <f t="shared" si="257"/>
        <v>264.79000000000002</v>
      </c>
      <c r="J444" s="41">
        <f t="shared" si="257"/>
        <v>264.79000000000002</v>
      </c>
      <c r="K444" s="41">
        <f t="shared" si="257"/>
        <v>264.79000000000002</v>
      </c>
      <c r="L444" s="41">
        <f t="shared" si="257"/>
        <v>264.79000000000002</v>
      </c>
      <c r="M444" s="41">
        <f t="shared" si="257"/>
        <v>264.79000000000002</v>
      </c>
      <c r="N444" s="41">
        <f t="shared" si="257"/>
        <v>264.79000000000002</v>
      </c>
      <c r="O444" s="41">
        <f t="shared" si="257"/>
        <v>264.79000000000002</v>
      </c>
      <c r="P444" s="41">
        <f t="shared" si="257"/>
        <v>264.79000000000002</v>
      </c>
      <c r="Q444" s="41">
        <f t="shared" si="257"/>
        <v>264.79000000000002</v>
      </c>
      <c r="R444" s="41">
        <f t="shared" si="257"/>
        <v>264.79000000000002</v>
      </c>
      <c r="S444" s="41">
        <f t="shared" si="257"/>
        <v>264.79000000000002</v>
      </c>
      <c r="T444" s="41">
        <f t="shared" si="257"/>
        <v>264.79000000000002</v>
      </c>
      <c r="U444" s="41">
        <f t="shared" si="257"/>
        <v>264.79000000000002</v>
      </c>
      <c r="V444" s="41">
        <f t="shared" si="257"/>
        <v>264.79000000000002</v>
      </c>
      <c r="W444" s="41">
        <f t="shared" si="257"/>
        <v>264.79000000000002</v>
      </c>
      <c r="X444" s="41">
        <f t="shared" si="257"/>
        <v>264.79000000000002</v>
      </c>
      <c r="Y444" s="41">
        <f t="shared" si="257"/>
        <v>264.79000000000002</v>
      </c>
      <c r="Z444" s="41">
        <f t="shared" si="257"/>
        <v>264.79000000000002</v>
      </c>
      <c r="AA444" s="41">
        <f t="shared" si="257"/>
        <v>264.79000000000002</v>
      </c>
    </row>
    <row r="445" spans="1:27" collapsed="1" x14ac:dyDescent="0.2">
      <c r="A445" s="98" t="s">
        <v>2087</v>
      </c>
      <c r="B445" s="25" t="str">
        <f>"25"&amp;"."&amp;$B$800&amp;"."&amp;$B$801</f>
        <v>25.01.2024</v>
      </c>
      <c r="C445" s="88" t="s">
        <v>76</v>
      </c>
      <c r="D445" s="89">
        <f>ROUND(((D446+D447+D449+D448)/1000),5)</f>
        <v>3.7839800000000001</v>
      </c>
      <c r="E445" s="89">
        <f>ROUND(((E446+E447+E449+E448)/1000),5)</f>
        <v>3.7187700000000001</v>
      </c>
      <c r="F445" s="89">
        <f>ROUND(((F446+F447+F449+F448)/1000),5)</f>
        <v>3.68106</v>
      </c>
      <c r="G445" s="89">
        <f t="shared" ref="G445:AA445" si="258">ROUND(((G446+G447+G449+G448)/1000),5)</f>
        <v>3.6831900000000002</v>
      </c>
      <c r="H445" s="89">
        <f t="shared" si="258"/>
        <v>3.7221600000000001</v>
      </c>
      <c r="I445" s="89">
        <f t="shared" si="258"/>
        <v>3.8467799999999999</v>
      </c>
      <c r="J445" s="89">
        <f t="shared" si="258"/>
        <v>4.0656600000000003</v>
      </c>
      <c r="K445" s="89">
        <f t="shared" si="258"/>
        <v>4.3502299999999998</v>
      </c>
      <c r="L445" s="89">
        <f t="shared" si="258"/>
        <v>4.5485600000000002</v>
      </c>
      <c r="M445" s="89">
        <f t="shared" si="258"/>
        <v>4.6006200000000002</v>
      </c>
      <c r="N445" s="89">
        <f t="shared" si="258"/>
        <v>4.61768</v>
      </c>
      <c r="O445" s="89">
        <f t="shared" si="258"/>
        <v>4.6469699999999996</v>
      </c>
      <c r="P445" s="89">
        <f t="shared" si="258"/>
        <v>4.6239600000000003</v>
      </c>
      <c r="Q445" s="89">
        <f t="shared" si="258"/>
        <v>4.6399699999999999</v>
      </c>
      <c r="R445" s="89">
        <f t="shared" si="258"/>
        <v>4.6242599999999996</v>
      </c>
      <c r="S445" s="89">
        <f t="shared" si="258"/>
        <v>4.5794199999999998</v>
      </c>
      <c r="T445" s="89">
        <f t="shared" si="258"/>
        <v>4.6221199999999998</v>
      </c>
      <c r="U445" s="89">
        <f t="shared" si="258"/>
        <v>4.6316600000000001</v>
      </c>
      <c r="V445" s="89">
        <f t="shared" si="258"/>
        <v>4.6464600000000003</v>
      </c>
      <c r="W445" s="89">
        <f t="shared" si="258"/>
        <v>4.5990200000000003</v>
      </c>
      <c r="X445" s="89">
        <f t="shared" si="258"/>
        <v>4.44726</v>
      </c>
      <c r="Y445" s="89">
        <f t="shared" si="258"/>
        <v>4.2802800000000003</v>
      </c>
      <c r="Z445" s="89">
        <f t="shared" si="258"/>
        <v>4.0155000000000003</v>
      </c>
      <c r="AA445" s="89">
        <f t="shared" si="258"/>
        <v>3.9065400000000001</v>
      </c>
    </row>
    <row r="446" spans="1:27" ht="12.75" hidden="1" customHeight="1" outlineLevel="1" x14ac:dyDescent="0.2">
      <c r="A446" s="99" t="s">
        <v>2088</v>
      </c>
      <c r="B446" s="60" t="s">
        <v>238</v>
      </c>
      <c r="C446" s="40" t="s">
        <v>79</v>
      </c>
      <c r="D446" s="41">
        <v>1292.58</v>
      </c>
      <c r="E446" s="41">
        <v>1227.3699999999999</v>
      </c>
      <c r="F446" s="41">
        <v>1189.6600000000001</v>
      </c>
      <c r="G446" s="41">
        <v>1191.79</v>
      </c>
      <c r="H446" s="41">
        <v>1230.76</v>
      </c>
      <c r="I446" s="41">
        <v>1355.38</v>
      </c>
      <c r="J446" s="41">
        <v>1574.26</v>
      </c>
      <c r="K446" s="41">
        <v>1858.83</v>
      </c>
      <c r="L446" s="41">
        <v>2057.16</v>
      </c>
      <c r="M446" s="41">
        <v>2109.2199999999998</v>
      </c>
      <c r="N446" s="41">
        <v>2126.2800000000002</v>
      </c>
      <c r="O446" s="41">
        <v>2155.5700000000002</v>
      </c>
      <c r="P446" s="41">
        <v>2132.56</v>
      </c>
      <c r="Q446" s="41">
        <v>2148.5700000000002</v>
      </c>
      <c r="R446" s="41">
        <v>2132.86</v>
      </c>
      <c r="S446" s="41">
        <v>2088.02</v>
      </c>
      <c r="T446" s="41">
        <v>2130.7199999999998</v>
      </c>
      <c r="U446" s="41">
        <v>2140.2600000000002</v>
      </c>
      <c r="V446" s="41">
        <v>2155.06</v>
      </c>
      <c r="W446" s="41">
        <v>2107.62</v>
      </c>
      <c r="X446" s="41">
        <v>1955.86</v>
      </c>
      <c r="Y446" s="41">
        <v>1788.88</v>
      </c>
      <c r="Z446" s="41">
        <v>1524.1</v>
      </c>
      <c r="AA446" s="41">
        <v>1415.14</v>
      </c>
    </row>
    <row r="447" spans="1:27" ht="12.75" hidden="1" customHeight="1" outlineLevel="1" x14ac:dyDescent="0.2">
      <c r="A447" s="99" t="s">
        <v>2089</v>
      </c>
      <c r="B447" s="60" t="s">
        <v>90</v>
      </c>
      <c r="C447" s="40" t="s">
        <v>79</v>
      </c>
      <c r="D447" s="41">
        <f>$D$327</f>
        <v>2222.89</v>
      </c>
      <c r="E447" s="41">
        <f t="shared" ref="E447:AA447" si="259">$D$327</f>
        <v>2222.89</v>
      </c>
      <c r="F447" s="41">
        <f t="shared" si="259"/>
        <v>2222.89</v>
      </c>
      <c r="G447" s="41">
        <f t="shared" si="259"/>
        <v>2222.89</v>
      </c>
      <c r="H447" s="41">
        <f t="shared" si="259"/>
        <v>2222.89</v>
      </c>
      <c r="I447" s="41">
        <f t="shared" si="259"/>
        <v>2222.89</v>
      </c>
      <c r="J447" s="41">
        <f t="shared" si="259"/>
        <v>2222.89</v>
      </c>
      <c r="K447" s="41">
        <f t="shared" si="259"/>
        <v>2222.89</v>
      </c>
      <c r="L447" s="41">
        <f t="shared" si="259"/>
        <v>2222.89</v>
      </c>
      <c r="M447" s="41">
        <f t="shared" si="259"/>
        <v>2222.89</v>
      </c>
      <c r="N447" s="41">
        <f t="shared" si="259"/>
        <v>2222.89</v>
      </c>
      <c r="O447" s="41">
        <f t="shared" si="259"/>
        <v>2222.89</v>
      </c>
      <c r="P447" s="41">
        <f t="shared" si="259"/>
        <v>2222.89</v>
      </c>
      <c r="Q447" s="41">
        <f t="shared" si="259"/>
        <v>2222.89</v>
      </c>
      <c r="R447" s="41">
        <f t="shared" si="259"/>
        <v>2222.89</v>
      </c>
      <c r="S447" s="41">
        <f t="shared" si="259"/>
        <v>2222.89</v>
      </c>
      <c r="T447" s="41">
        <f t="shared" si="259"/>
        <v>2222.89</v>
      </c>
      <c r="U447" s="41">
        <f t="shared" si="259"/>
        <v>2222.89</v>
      </c>
      <c r="V447" s="41">
        <f t="shared" si="259"/>
        <v>2222.89</v>
      </c>
      <c r="W447" s="41">
        <f t="shared" si="259"/>
        <v>2222.89</v>
      </c>
      <c r="X447" s="41">
        <f t="shared" si="259"/>
        <v>2222.89</v>
      </c>
      <c r="Y447" s="41">
        <f t="shared" si="259"/>
        <v>2222.89</v>
      </c>
      <c r="Z447" s="41">
        <f t="shared" si="259"/>
        <v>2222.89</v>
      </c>
      <c r="AA447" s="41">
        <f t="shared" si="259"/>
        <v>2222.89</v>
      </c>
    </row>
    <row r="448" spans="1:27" ht="12.75" hidden="1" customHeight="1" outlineLevel="1" x14ac:dyDescent="0.2">
      <c r="A448" s="99" t="s">
        <v>2090</v>
      </c>
      <c r="B448" s="60" t="s">
        <v>83</v>
      </c>
      <c r="C448" s="40" t="s">
        <v>79</v>
      </c>
      <c r="D448" s="41">
        <v>3.72</v>
      </c>
      <c r="E448" s="41">
        <v>3.72</v>
      </c>
      <c r="F448" s="41">
        <v>3.72</v>
      </c>
      <c r="G448" s="41">
        <v>3.72</v>
      </c>
      <c r="H448" s="41">
        <v>3.72</v>
      </c>
      <c r="I448" s="41">
        <v>3.72</v>
      </c>
      <c r="J448" s="41">
        <v>3.72</v>
      </c>
      <c r="K448" s="41">
        <v>3.72</v>
      </c>
      <c r="L448" s="41">
        <v>3.72</v>
      </c>
      <c r="M448" s="41">
        <v>3.72</v>
      </c>
      <c r="N448" s="41">
        <v>3.72</v>
      </c>
      <c r="O448" s="41">
        <v>3.72</v>
      </c>
      <c r="P448" s="41">
        <v>3.72</v>
      </c>
      <c r="Q448" s="41">
        <v>3.72</v>
      </c>
      <c r="R448" s="41">
        <v>3.72</v>
      </c>
      <c r="S448" s="41">
        <v>3.72</v>
      </c>
      <c r="T448" s="41">
        <v>3.72</v>
      </c>
      <c r="U448" s="41">
        <v>3.72</v>
      </c>
      <c r="V448" s="41">
        <v>3.72</v>
      </c>
      <c r="W448" s="41">
        <v>3.72</v>
      </c>
      <c r="X448" s="41">
        <v>3.72</v>
      </c>
      <c r="Y448" s="41">
        <v>3.72</v>
      </c>
      <c r="Z448" s="41">
        <v>3.72</v>
      </c>
      <c r="AA448" s="41">
        <v>3.72</v>
      </c>
    </row>
    <row r="449" spans="1:27" ht="12.75" hidden="1" customHeight="1" outlineLevel="1" x14ac:dyDescent="0.2">
      <c r="A449" s="99" t="s">
        <v>2091</v>
      </c>
      <c r="B449" s="60" t="s">
        <v>81</v>
      </c>
      <c r="C449" s="40" t="s">
        <v>79</v>
      </c>
      <c r="D449" s="41">
        <f>$D$11</f>
        <v>264.79000000000002</v>
      </c>
      <c r="E449" s="41">
        <f t="shared" ref="E449:AA449" si="260">$D$11</f>
        <v>264.79000000000002</v>
      </c>
      <c r="F449" s="41">
        <f t="shared" si="260"/>
        <v>264.79000000000002</v>
      </c>
      <c r="G449" s="41">
        <f t="shared" si="260"/>
        <v>264.79000000000002</v>
      </c>
      <c r="H449" s="41">
        <f t="shared" si="260"/>
        <v>264.79000000000002</v>
      </c>
      <c r="I449" s="41">
        <f t="shared" si="260"/>
        <v>264.79000000000002</v>
      </c>
      <c r="J449" s="41">
        <f t="shared" si="260"/>
        <v>264.79000000000002</v>
      </c>
      <c r="K449" s="41">
        <f t="shared" si="260"/>
        <v>264.79000000000002</v>
      </c>
      <c r="L449" s="41">
        <f t="shared" si="260"/>
        <v>264.79000000000002</v>
      </c>
      <c r="M449" s="41">
        <f t="shared" si="260"/>
        <v>264.79000000000002</v>
      </c>
      <c r="N449" s="41">
        <f t="shared" si="260"/>
        <v>264.79000000000002</v>
      </c>
      <c r="O449" s="41">
        <f t="shared" si="260"/>
        <v>264.79000000000002</v>
      </c>
      <c r="P449" s="41">
        <f t="shared" si="260"/>
        <v>264.79000000000002</v>
      </c>
      <c r="Q449" s="41">
        <f t="shared" si="260"/>
        <v>264.79000000000002</v>
      </c>
      <c r="R449" s="41">
        <f t="shared" si="260"/>
        <v>264.79000000000002</v>
      </c>
      <c r="S449" s="41">
        <f t="shared" si="260"/>
        <v>264.79000000000002</v>
      </c>
      <c r="T449" s="41">
        <f t="shared" si="260"/>
        <v>264.79000000000002</v>
      </c>
      <c r="U449" s="41">
        <f t="shared" si="260"/>
        <v>264.79000000000002</v>
      </c>
      <c r="V449" s="41">
        <f t="shared" si="260"/>
        <v>264.79000000000002</v>
      </c>
      <c r="W449" s="41">
        <f t="shared" si="260"/>
        <v>264.79000000000002</v>
      </c>
      <c r="X449" s="41">
        <f t="shared" si="260"/>
        <v>264.79000000000002</v>
      </c>
      <c r="Y449" s="41">
        <f t="shared" si="260"/>
        <v>264.79000000000002</v>
      </c>
      <c r="Z449" s="41">
        <f t="shared" si="260"/>
        <v>264.79000000000002</v>
      </c>
      <c r="AA449" s="41">
        <f t="shared" si="260"/>
        <v>264.79000000000002</v>
      </c>
    </row>
    <row r="450" spans="1:27" collapsed="1" x14ac:dyDescent="0.2">
      <c r="A450" s="98" t="s">
        <v>2092</v>
      </c>
      <c r="B450" s="25" t="str">
        <f>"26"&amp;"."&amp;$B$800&amp;"."&amp;$B$801</f>
        <v>26.01.2024</v>
      </c>
      <c r="C450" s="88" t="s">
        <v>76</v>
      </c>
      <c r="D450" s="89">
        <f>ROUND(((D451+D452+D454+D453)/1000),5)</f>
        <v>3.7659099999999999</v>
      </c>
      <c r="E450" s="89">
        <f>ROUND(((E451+E452+E454+E453)/1000),5)</f>
        <v>3.68024</v>
      </c>
      <c r="F450" s="89">
        <f>ROUND(((F451+F452+F454+F453)/1000),5)</f>
        <v>3.66614</v>
      </c>
      <c r="G450" s="89">
        <f t="shared" ref="G450:AA450" si="261">ROUND(((G451+G452+G454+G453)/1000),5)</f>
        <v>3.66737</v>
      </c>
      <c r="H450" s="89">
        <f t="shared" si="261"/>
        <v>3.6852999999999998</v>
      </c>
      <c r="I450" s="89">
        <f t="shared" si="261"/>
        <v>3.8101500000000001</v>
      </c>
      <c r="J450" s="89">
        <f t="shared" si="261"/>
        <v>3.9666800000000002</v>
      </c>
      <c r="K450" s="89">
        <f t="shared" si="261"/>
        <v>4.3421200000000004</v>
      </c>
      <c r="L450" s="89">
        <f t="shared" si="261"/>
        <v>4.5136799999999999</v>
      </c>
      <c r="M450" s="89">
        <f t="shared" si="261"/>
        <v>4.5282600000000004</v>
      </c>
      <c r="N450" s="89">
        <f t="shared" si="261"/>
        <v>4.5429700000000004</v>
      </c>
      <c r="O450" s="89">
        <f t="shared" si="261"/>
        <v>4.5972299999999997</v>
      </c>
      <c r="P450" s="89">
        <f t="shared" si="261"/>
        <v>4.5763699999999998</v>
      </c>
      <c r="Q450" s="89">
        <f t="shared" si="261"/>
        <v>4.5853900000000003</v>
      </c>
      <c r="R450" s="89">
        <f t="shared" si="261"/>
        <v>4.5869999999999997</v>
      </c>
      <c r="S450" s="89">
        <f t="shared" si="261"/>
        <v>4.52888</v>
      </c>
      <c r="T450" s="89">
        <f t="shared" si="261"/>
        <v>4.5266099999999998</v>
      </c>
      <c r="U450" s="89">
        <f t="shared" si="261"/>
        <v>4.5392999999999999</v>
      </c>
      <c r="V450" s="89">
        <f t="shared" si="261"/>
        <v>4.5119699999999998</v>
      </c>
      <c r="W450" s="89">
        <f t="shared" si="261"/>
        <v>4.5327500000000001</v>
      </c>
      <c r="X450" s="89">
        <f t="shared" si="261"/>
        <v>4.4062099999999997</v>
      </c>
      <c r="Y450" s="89">
        <f t="shared" si="261"/>
        <v>4.2828400000000002</v>
      </c>
      <c r="Z450" s="89">
        <f t="shared" si="261"/>
        <v>3.9984199999999999</v>
      </c>
      <c r="AA450" s="89">
        <f t="shared" si="261"/>
        <v>3.9442900000000001</v>
      </c>
    </row>
    <row r="451" spans="1:27" ht="12.75" hidden="1" customHeight="1" outlineLevel="1" x14ac:dyDescent="0.2">
      <c r="A451" s="99" t="s">
        <v>2093</v>
      </c>
      <c r="B451" s="60" t="s">
        <v>238</v>
      </c>
      <c r="C451" s="40" t="s">
        <v>79</v>
      </c>
      <c r="D451" s="41">
        <v>1274.51</v>
      </c>
      <c r="E451" s="41">
        <v>1188.8399999999999</v>
      </c>
      <c r="F451" s="41">
        <v>1174.74</v>
      </c>
      <c r="G451" s="41">
        <v>1175.97</v>
      </c>
      <c r="H451" s="41">
        <v>1193.9000000000001</v>
      </c>
      <c r="I451" s="41">
        <v>1318.75</v>
      </c>
      <c r="J451" s="41">
        <v>1475.28</v>
      </c>
      <c r="K451" s="41">
        <v>1850.72</v>
      </c>
      <c r="L451" s="41">
        <v>2022.28</v>
      </c>
      <c r="M451" s="41">
        <v>2036.86</v>
      </c>
      <c r="N451" s="41">
        <v>2051.5700000000002</v>
      </c>
      <c r="O451" s="41">
        <v>2105.83</v>
      </c>
      <c r="P451" s="41">
        <v>2084.9699999999998</v>
      </c>
      <c r="Q451" s="41">
        <v>2093.9899999999998</v>
      </c>
      <c r="R451" s="41">
        <v>2095.6</v>
      </c>
      <c r="S451" s="41">
        <v>2037.48</v>
      </c>
      <c r="T451" s="41">
        <v>2035.21</v>
      </c>
      <c r="U451" s="41">
        <v>2047.9</v>
      </c>
      <c r="V451" s="41">
        <v>2020.57</v>
      </c>
      <c r="W451" s="41">
        <v>2041.35</v>
      </c>
      <c r="X451" s="41">
        <v>1914.81</v>
      </c>
      <c r="Y451" s="41">
        <v>1791.44</v>
      </c>
      <c r="Z451" s="41">
        <v>1507.02</v>
      </c>
      <c r="AA451" s="41">
        <v>1452.89</v>
      </c>
    </row>
    <row r="452" spans="1:27" ht="12.75" hidden="1" customHeight="1" outlineLevel="1" x14ac:dyDescent="0.2">
      <c r="A452" s="99" t="s">
        <v>2094</v>
      </c>
      <c r="B452" s="60" t="s">
        <v>90</v>
      </c>
      <c r="C452" s="40" t="s">
        <v>79</v>
      </c>
      <c r="D452" s="41">
        <f>$D$327</f>
        <v>2222.89</v>
      </c>
      <c r="E452" s="41">
        <f t="shared" ref="E452:AA452" si="262">$D$327</f>
        <v>2222.89</v>
      </c>
      <c r="F452" s="41">
        <f t="shared" si="262"/>
        <v>2222.89</v>
      </c>
      <c r="G452" s="41">
        <f t="shared" si="262"/>
        <v>2222.89</v>
      </c>
      <c r="H452" s="41">
        <f t="shared" si="262"/>
        <v>2222.89</v>
      </c>
      <c r="I452" s="41">
        <f t="shared" si="262"/>
        <v>2222.89</v>
      </c>
      <c r="J452" s="41">
        <f t="shared" si="262"/>
        <v>2222.89</v>
      </c>
      <c r="K452" s="41">
        <f t="shared" si="262"/>
        <v>2222.89</v>
      </c>
      <c r="L452" s="41">
        <f t="shared" si="262"/>
        <v>2222.89</v>
      </c>
      <c r="M452" s="41">
        <f t="shared" si="262"/>
        <v>2222.89</v>
      </c>
      <c r="N452" s="41">
        <f t="shared" si="262"/>
        <v>2222.89</v>
      </c>
      <c r="O452" s="41">
        <f t="shared" si="262"/>
        <v>2222.89</v>
      </c>
      <c r="P452" s="41">
        <f t="shared" si="262"/>
        <v>2222.89</v>
      </c>
      <c r="Q452" s="41">
        <f t="shared" si="262"/>
        <v>2222.89</v>
      </c>
      <c r="R452" s="41">
        <f t="shared" si="262"/>
        <v>2222.89</v>
      </c>
      <c r="S452" s="41">
        <f t="shared" si="262"/>
        <v>2222.89</v>
      </c>
      <c r="T452" s="41">
        <f t="shared" si="262"/>
        <v>2222.89</v>
      </c>
      <c r="U452" s="41">
        <f t="shared" si="262"/>
        <v>2222.89</v>
      </c>
      <c r="V452" s="41">
        <f t="shared" si="262"/>
        <v>2222.89</v>
      </c>
      <c r="W452" s="41">
        <f t="shared" si="262"/>
        <v>2222.89</v>
      </c>
      <c r="X452" s="41">
        <f t="shared" si="262"/>
        <v>2222.89</v>
      </c>
      <c r="Y452" s="41">
        <f t="shared" si="262"/>
        <v>2222.89</v>
      </c>
      <c r="Z452" s="41">
        <f t="shared" si="262"/>
        <v>2222.89</v>
      </c>
      <c r="AA452" s="41">
        <f t="shared" si="262"/>
        <v>2222.89</v>
      </c>
    </row>
    <row r="453" spans="1:27" ht="12.75" hidden="1" customHeight="1" outlineLevel="1" x14ac:dyDescent="0.2">
      <c r="A453" s="99" t="s">
        <v>2095</v>
      </c>
      <c r="B453" s="60" t="s">
        <v>83</v>
      </c>
      <c r="C453" s="40" t="s">
        <v>79</v>
      </c>
      <c r="D453" s="41">
        <v>3.72</v>
      </c>
      <c r="E453" s="41">
        <v>3.72</v>
      </c>
      <c r="F453" s="41">
        <v>3.72</v>
      </c>
      <c r="G453" s="41">
        <v>3.72</v>
      </c>
      <c r="H453" s="41">
        <v>3.72</v>
      </c>
      <c r="I453" s="41">
        <v>3.72</v>
      </c>
      <c r="J453" s="41">
        <v>3.72</v>
      </c>
      <c r="K453" s="41">
        <v>3.72</v>
      </c>
      <c r="L453" s="41">
        <v>3.72</v>
      </c>
      <c r="M453" s="41">
        <v>3.72</v>
      </c>
      <c r="N453" s="41">
        <v>3.72</v>
      </c>
      <c r="O453" s="41">
        <v>3.72</v>
      </c>
      <c r="P453" s="41">
        <v>3.72</v>
      </c>
      <c r="Q453" s="41">
        <v>3.72</v>
      </c>
      <c r="R453" s="41">
        <v>3.72</v>
      </c>
      <c r="S453" s="41">
        <v>3.72</v>
      </c>
      <c r="T453" s="41">
        <v>3.72</v>
      </c>
      <c r="U453" s="41">
        <v>3.72</v>
      </c>
      <c r="V453" s="41">
        <v>3.72</v>
      </c>
      <c r="W453" s="41">
        <v>3.72</v>
      </c>
      <c r="X453" s="41">
        <v>3.72</v>
      </c>
      <c r="Y453" s="41">
        <v>3.72</v>
      </c>
      <c r="Z453" s="41">
        <v>3.72</v>
      </c>
      <c r="AA453" s="41">
        <v>3.72</v>
      </c>
    </row>
    <row r="454" spans="1:27" ht="12.75" hidden="1" customHeight="1" outlineLevel="1" x14ac:dyDescent="0.2">
      <c r="A454" s="99" t="s">
        <v>2096</v>
      </c>
      <c r="B454" s="60" t="s">
        <v>81</v>
      </c>
      <c r="C454" s="40" t="s">
        <v>79</v>
      </c>
      <c r="D454" s="41">
        <f>$D$11</f>
        <v>264.79000000000002</v>
      </c>
      <c r="E454" s="41">
        <f t="shared" ref="E454:AA454" si="263">$D$11</f>
        <v>264.79000000000002</v>
      </c>
      <c r="F454" s="41">
        <f t="shared" si="263"/>
        <v>264.79000000000002</v>
      </c>
      <c r="G454" s="41">
        <f t="shared" si="263"/>
        <v>264.79000000000002</v>
      </c>
      <c r="H454" s="41">
        <f t="shared" si="263"/>
        <v>264.79000000000002</v>
      </c>
      <c r="I454" s="41">
        <f t="shared" si="263"/>
        <v>264.79000000000002</v>
      </c>
      <c r="J454" s="41">
        <f t="shared" si="263"/>
        <v>264.79000000000002</v>
      </c>
      <c r="K454" s="41">
        <f t="shared" si="263"/>
        <v>264.79000000000002</v>
      </c>
      <c r="L454" s="41">
        <f t="shared" si="263"/>
        <v>264.79000000000002</v>
      </c>
      <c r="M454" s="41">
        <f t="shared" si="263"/>
        <v>264.79000000000002</v>
      </c>
      <c r="N454" s="41">
        <f t="shared" si="263"/>
        <v>264.79000000000002</v>
      </c>
      <c r="O454" s="41">
        <f t="shared" si="263"/>
        <v>264.79000000000002</v>
      </c>
      <c r="P454" s="41">
        <f t="shared" si="263"/>
        <v>264.79000000000002</v>
      </c>
      <c r="Q454" s="41">
        <f t="shared" si="263"/>
        <v>264.79000000000002</v>
      </c>
      <c r="R454" s="41">
        <f t="shared" si="263"/>
        <v>264.79000000000002</v>
      </c>
      <c r="S454" s="41">
        <f t="shared" si="263"/>
        <v>264.79000000000002</v>
      </c>
      <c r="T454" s="41">
        <f t="shared" si="263"/>
        <v>264.79000000000002</v>
      </c>
      <c r="U454" s="41">
        <f t="shared" si="263"/>
        <v>264.79000000000002</v>
      </c>
      <c r="V454" s="41">
        <f t="shared" si="263"/>
        <v>264.79000000000002</v>
      </c>
      <c r="W454" s="41">
        <f t="shared" si="263"/>
        <v>264.79000000000002</v>
      </c>
      <c r="X454" s="41">
        <f t="shared" si="263"/>
        <v>264.79000000000002</v>
      </c>
      <c r="Y454" s="41">
        <f t="shared" si="263"/>
        <v>264.79000000000002</v>
      </c>
      <c r="Z454" s="41">
        <f t="shared" si="263"/>
        <v>264.79000000000002</v>
      </c>
      <c r="AA454" s="41">
        <f t="shared" si="263"/>
        <v>264.79000000000002</v>
      </c>
    </row>
    <row r="455" spans="1:27" collapsed="1" x14ac:dyDescent="0.2">
      <c r="A455" s="98" t="s">
        <v>2097</v>
      </c>
      <c r="B455" s="25" t="str">
        <f>"27"&amp;"."&amp;$B$800&amp;"."&amp;$B$801</f>
        <v>27.01.2024</v>
      </c>
      <c r="C455" s="88" t="s">
        <v>76</v>
      </c>
      <c r="D455" s="89">
        <f>ROUND(((D456+D457+D459+D458)/1000),5)</f>
        <v>4.0123300000000004</v>
      </c>
      <c r="E455" s="89">
        <f>ROUND(((E456+E457+E459+E458)/1000),5)</f>
        <v>3.92781</v>
      </c>
      <c r="F455" s="89">
        <f>ROUND(((F456+F457+F459+F458)/1000),5)</f>
        <v>3.8123399999999998</v>
      </c>
      <c r="G455" s="89">
        <f t="shared" ref="G455:AA455" si="264">ROUND(((G456+G457+G459+G458)/1000),5)</f>
        <v>3.7839399999999999</v>
      </c>
      <c r="H455" s="89">
        <f t="shared" si="264"/>
        <v>3.8021699999999998</v>
      </c>
      <c r="I455" s="89">
        <f t="shared" si="264"/>
        <v>3.8537699999999999</v>
      </c>
      <c r="J455" s="89">
        <f t="shared" si="264"/>
        <v>3.9672100000000001</v>
      </c>
      <c r="K455" s="89">
        <f t="shared" si="264"/>
        <v>4.12195</v>
      </c>
      <c r="L455" s="89">
        <f t="shared" si="264"/>
        <v>4.2952899999999996</v>
      </c>
      <c r="M455" s="89">
        <f t="shared" si="264"/>
        <v>4.4257799999999996</v>
      </c>
      <c r="N455" s="89">
        <f t="shared" si="264"/>
        <v>4.5058499999999997</v>
      </c>
      <c r="O455" s="89">
        <f t="shared" si="264"/>
        <v>4.5046900000000001</v>
      </c>
      <c r="P455" s="89">
        <f t="shared" si="264"/>
        <v>4.5125200000000003</v>
      </c>
      <c r="Q455" s="89">
        <f t="shared" si="264"/>
        <v>4.5094399999999997</v>
      </c>
      <c r="R455" s="89">
        <f t="shared" si="264"/>
        <v>4.5187900000000001</v>
      </c>
      <c r="S455" s="89">
        <f t="shared" si="264"/>
        <v>4.4297599999999999</v>
      </c>
      <c r="T455" s="89">
        <f t="shared" si="264"/>
        <v>4.6465800000000002</v>
      </c>
      <c r="U455" s="89">
        <f t="shared" si="264"/>
        <v>4.7555699999999996</v>
      </c>
      <c r="V455" s="89">
        <f t="shared" si="264"/>
        <v>4.79223</v>
      </c>
      <c r="W455" s="89">
        <f t="shared" si="264"/>
        <v>4.43377</v>
      </c>
      <c r="X455" s="89">
        <f t="shared" si="264"/>
        <v>4.4160899999999996</v>
      </c>
      <c r="Y455" s="89">
        <f t="shared" si="264"/>
        <v>4.3022200000000002</v>
      </c>
      <c r="Z455" s="89">
        <f t="shared" si="264"/>
        <v>4.1219799999999998</v>
      </c>
      <c r="AA455" s="89">
        <f t="shared" si="264"/>
        <v>4.0022200000000003</v>
      </c>
    </row>
    <row r="456" spans="1:27" ht="12.75" hidden="1" customHeight="1" outlineLevel="1" x14ac:dyDescent="0.2">
      <c r="A456" s="99" t="s">
        <v>2098</v>
      </c>
      <c r="B456" s="60" t="s">
        <v>238</v>
      </c>
      <c r="C456" s="40" t="s">
        <v>79</v>
      </c>
      <c r="D456" s="41">
        <v>1520.93</v>
      </c>
      <c r="E456" s="41">
        <v>1436.41</v>
      </c>
      <c r="F456" s="41">
        <v>1320.94</v>
      </c>
      <c r="G456" s="41">
        <v>1292.54</v>
      </c>
      <c r="H456" s="41">
        <v>1310.77</v>
      </c>
      <c r="I456" s="41">
        <v>1362.37</v>
      </c>
      <c r="J456" s="41">
        <v>1475.81</v>
      </c>
      <c r="K456" s="41">
        <v>1630.55</v>
      </c>
      <c r="L456" s="41">
        <v>1803.89</v>
      </c>
      <c r="M456" s="41">
        <v>1934.38</v>
      </c>
      <c r="N456" s="41">
        <v>2014.45</v>
      </c>
      <c r="O456" s="41">
        <v>2013.29</v>
      </c>
      <c r="P456" s="41">
        <v>2021.12</v>
      </c>
      <c r="Q456" s="41">
        <v>2018.04</v>
      </c>
      <c r="R456" s="41">
        <v>2027.39</v>
      </c>
      <c r="S456" s="41">
        <v>1938.36</v>
      </c>
      <c r="T456" s="41">
        <v>2155.1799999999998</v>
      </c>
      <c r="U456" s="41">
        <v>2264.17</v>
      </c>
      <c r="V456" s="41">
        <v>2300.83</v>
      </c>
      <c r="W456" s="41">
        <v>1942.37</v>
      </c>
      <c r="X456" s="41">
        <v>1924.69</v>
      </c>
      <c r="Y456" s="41">
        <v>1810.82</v>
      </c>
      <c r="Z456" s="41">
        <v>1630.58</v>
      </c>
      <c r="AA456" s="41">
        <v>1510.82</v>
      </c>
    </row>
    <row r="457" spans="1:27" ht="12.75" hidden="1" customHeight="1" outlineLevel="1" x14ac:dyDescent="0.2">
      <c r="A457" s="99" t="s">
        <v>2099</v>
      </c>
      <c r="B457" s="60" t="s">
        <v>90</v>
      </c>
      <c r="C457" s="40" t="s">
        <v>79</v>
      </c>
      <c r="D457" s="41">
        <f>$D$327</f>
        <v>2222.89</v>
      </c>
      <c r="E457" s="41">
        <f t="shared" ref="E457:AA457" si="265">$D$327</f>
        <v>2222.89</v>
      </c>
      <c r="F457" s="41">
        <f t="shared" si="265"/>
        <v>2222.89</v>
      </c>
      <c r="G457" s="41">
        <f t="shared" si="265"/>
        <v>2222.89</v>
      </c>
      <c r="H457" s="41">
        <f t="shared" si="265"/>
        <v>2222.89</v>
      </c>
      <c r="I457" s="41">
        <f t="shared" si="265"/>
        <v>2222.89</v>
      </c>
      <c r="J457" s="41">
        <f t="shared" si="265"/>
        <v>2222.89</v>
      </c>
      <c r="K457" s="41">
        <f t="shared" si="265"/>
        <v>2222.89</v>
      </c>
      <c r="L457" s="41">
        <f t="shared" si="265"/>
        <v>2222.89</v>
      </c>
      <c r="M457" s="41">
        <f t="shared" si="265"/>
        <v>2222.89</v>
      </c>
      <c r="N457" s="41">
        <f t="shared" si="265"/>
        <v>2222.89</v>
      </c>
      <c r="O457" s="41">
        <f t="shared" si="265"/>
        <v>2222.89</v>
      </c>
      <c r="P457" s="41">
        <f t="shared" si="265"/>
        <v>2222.89</v>
      </c>
      <c r="Q457" s="41">
        <f t="shared" si="265"/>
        <v>2222.89</v>
      </c>
      <c r="R457" s="41">
        <f t="shared" si="265"/>
        <v>2222.89</v>
      </c>
      <c r="S457" s="41">
        <f t="shared" si="265"/>
        <v>2222.89</v>
      </c>
      <c r="T457" s="41">
        <f t="shared" si="265"/>
        <v>2222.89</v>
      </c>
      <c r="U457" s="41">
        <f t="shared" si="265"/>
        <v>2222.89</v>
      </c>
      <c r="V457" s="41">
        <f t="shared" si="265"/>
        <v>2222.89</v>
      </c>
      <c r="W457" s="41">
        <f t="shared" si="265"/>
        <v>2222.89</v>
      </c>
      <c r="X457" s="41">
        <f t="shared" si="265"/>
        <v>2222.89</v>
      </c>
      <c r="Y457" s="41">
        <f t="shared" si="265"/>
        <v>2222.89</v>
      </c>
      <c r="Z457" s="41">
        <f t="shared" si="265"/>
        <v>2222.89</v>
      </c>
      <c r="AA457" s="41">
        <f t="shared" si="265"/>
        <v>2222.89</v>
      </c>
    </row>
    <row r="458" spans="1:27" ht="12.75" hidden="1" customHeight="1" outlineLevel="1" x14ac:dyDescent="0.2">
      <c r="A458" s="99" t="s">
        <v>2100</v>
      </c>
      <c r="B458" s="60" t="s">
        <v>83</v>
      </c>
      <c r="C458" s="40" t="s">
        <v>79</v>
      </c>
      <c r="D458" s="41">
        <v>3.72</v>
      </c>
      <c r="E458" s="41">
        <v>3.72</v>
      </c>
      <c r="F458" s="41">
        <v>3.72</v>
      </c>
      <c r="G458" s="41">
        <v>3.72</v>
      </c>
      <c r="H458" s="41">
        <v>3.72</v>
      </c>
      <c r="I458" s="41">
        <v>3.72</v>
      </c>
      <c r="J458" s="41">
        <v>3.72</v>
      </c>
      <c r="K458" s="41">
        <v>3.72</v>
      </c>
      <c r="L458" s="41">
        <v>3.72</v>
      </c>
      <c r="M458" s="41">
        <v>3.72</v>
      </c>
      <c r="N458" s="41">
        <v>3.72</v>
      </c>
      <c r="O458" s="41">
        <v>3.72</v>
      </c>
      <c r="P458" s="41">
        <v>3.72</v>
      </c>
      <c r="Q458" s="41">
        <v>3.72</v>
      </c>
      <c r="R458" s="41">
        <v>3.72</v>
      </c>
      <c r="S458" s="41">
        <v>3.72</v>
      </c>
      <c r="T458" s="41">
        <v>3.72</v>
      </c>
      <c r="U458" s="41">
        <v>3.72</v>
      </c>
      <c r="V458" s="41">
        <v>3.72</v>
      </c>
      <c r="W458" s="41">
        <v>3.72</v>
      </c>
      <c r="X458" s="41">
        <v>3.72</v>
      </c>
      <c r="Y458" s="41">
        <v>3.72</v>
      </c>
      <c r="Z458" s="41">
        <v>3.72</v>
      </c>
      <c r="AA458" s="41">
        <v>3.72</v>
      </c>
    </row>
    <row r="459" spans="1:27" ht="12.75" hidden="1" customHeight="1" outlineLevel="1" x14ac:dyDescent="0.2">
      <c r="A459" s="99" t="s">
        <v>2101</v>
      </c>
      <c r="B459" s="60" t="s">
        <v>81</v>
      </c>
      <c r="C459" s="40" t="s">
        <v>79</v>
      </c>
      <c r="D459" s="41">
        <f>$D$11</f>
        <v>264.79000000000002</v>
      </c>
      <c r="E459" s="41">
        <f t="shared" ref="E459:AA459" si="266">$D$11</f>
        <v>264.79000000000002</v>
      </c>
      <c r="F459" s="41">
        <f t="shared" si="266"/>
        <v>264.79000000000002</v>
      </c>
      <c r="G459" s="41">
        <f t="shared" si="266"/>
        <v>264.79000000000002</v>
      </c>
      <c r="H459" s="41">
        <f t="shared" si="266"/>
        <v>264.79000000000002</v>
      </c>
      <c r="I459" s="41">
        <f t="shared" si="266"/>
        <v>264.79000000000002</v>
      </c>
      <c r="J459" s="41">
        <f t="shared" si="266"/>
        <v>264.79000000000002</v>
      </c>
      <c r="K459" s="41">
        <f t="shared" si="266"/>
        <v>264.79000000000002</v>
      </c>
      <c r="L459" s="41">
        <f t="shared" si="266"/>
        <v>264.79000000000002</v>
      </c>
      <c r="M459" s="41">
        <f t="shared" si="266"/>
        <v>264.79000000000002</v>
      </c>
      <c r="N459" s="41">
        <f t="shared" si="266"/>
        <v>264.79000000000002</v>
      </c>
      <c r="O459" s="41">
        <f t="shared" si="266"/>
        <v>264.79000000000002</v>
      </c>
      <c r="P459" s="41">
        <f t="shared" si="266"/>
        <v>264.79000000000002</v>
      </c>
      <c r="Q459" s="41">
        <f t="shared" si="266"/>
        <v>264.79000000000002</v>
      </c>
      <c r="R459" s="41">
        <f t="shared" si="266"/>
        <v>264.79000000000002</v>
      </c>
      <c r="S459" s="41">
        <f t="shared" si="266"/>
        <v>264.79000000000002</v>
      </c>
      <c r="T459" s="41">
        <f t="shared" si="266"/>
        <v>264.79000000000002</v>
      </c>
      <c r="U459" s="41">
        <f t="shared" si="266"/>
        <v>264.79000000000002</v>
      </c>
      <c r="V459" s="41">
        <f t="shared" si="266"/>
        <v>264.79000000000002</v>
      </c>
      <c r="W459" s="41">
        <f t="shared" si="266"/>
        <v>264.79000000000002</v>
      </c>
      <c r="X459" s="41">
        <f t="shared" si="266"/>
        <v>264.79000000000002</v>
      </c>
      <c r="Y459" s="41">
        <f t="shared" si="266"/>
        <v>264.79000000000002</v>
      </c>
      <c r="Z459" s="41">
        <f t="shared" si="266"/>
        <v>264.79000000000002</v>
      </c>
      <c r="AA459" s="41">
        <f t="shared" si="266"/>
        <v>264.79000000000002</v>
      </c>
    </row>
    <row r="460" spans="1:27" collapsed="1" x14ac:dyDescent="0.2">
      <c r="A460" s="98" t="s">
        <v>2102</v>
      </c>
      <c r="B460" s="25" t="str">
        <f>"28"&amp;"."&amp;$B$800&amp;"."&amp;$B$801</f>
        <v>28.01.2024</v>
      </c>
      <c r="C460" s="88" t="s">
        <v>76</v>
      </c>
      <c r="D460" s="89">
        <f>ROUND(((D461+D462+D464+D463)/1000),5)</f>
        <v>3.9385599999999998</v>
      </c>
      <c r="E460" s="89">
        <f>ROUND(((E461+E462+E464+E463)/1000),5)</f>
        <v>3.8395899999999998</v>
      </c>
      <c r="F460" s="89">
        <f>ROUND(((F461+F462+F464+F463)/1000),5)</f>
        <v>3.7417199999999999</v>
      </c>
      <c r="G460" s="89">
        <f t="shared" ref="G460:AA460" si="267">ROUND(((G461+G462+G464+G463)/1000),5)</f>
        <v>3.7333599999999998</v>
      </c>
      <c r="H460" s="89">
        <f t="shared" si="267"/>
        <v>3.7400600000000002</v>
      </c>
      <c r="I460" s="89">
        <f t="shared" si="267"/>
        <v>3.7494499999999999</v>
      </c>
      <c r="J460" s="89">
        <f t="shared" si="267"/>
        <v>3.8422700000000001</v>
      </c>
      <c r="K460" s="89">
        <f t="shared" si="267"/>
        <v>3.9901399999999998</v>
      </c>
      <c r="L460" s="89">
        <f t="shared" si="267"/>
        <v>4.1415499999999996</v>
      </c>
      <c r="M460" s="89">
        <f t="shared" si="267"/>
        <v>4.27691</v>
      </c>
      <c r="N460" s="89">
        <f t="shared" si="267"/>
        <v>4.3518600000000003</v>
      </c>
      <c r="O460" s="89">
        <f t="shared" si="267"/>
        <v>4.3753799999999998</v>
      </c>
      <c r="P460" s="89">
        <f t="shared" si="267"/>
        <v>4.3888800000000003</v>
      </c>
      <c r="Q460" s="89">
        <f t="shared" si="267"/>
        <v>4.4005000000000001</v>
      </c>
      <c r="R460" s="89">
        <f t="shared" si="267"/>
        <v>4.3590400000000002</v>
      </c>
      <c r="S460" s="89">
        <f t="shared" si="267"/>
        <v>4.3473600000000001</v>
      </c>
      <c r="T460" s="89">
        <f t="shared" si="267"/>
        <v>4.4076300000000002</v>
      </c>
      <c r="U460" s="89">
        <f t="shared" si="267"/>
        <v>4.4398499999999999</v>
      </c>
      <c r="V460" s="89">
        <f t="shared" si="267"/>
        <v>4.4358599999999999</v>
      </c>
      <c r="W460" s="89">
        <f t="shared" si="267"/>
        <v>4.4093600000000004</v>
      </c>
      <c r="X460" s="89">
        <f t="shared" si="267"/>
        <v>4.3875400000000004</v>
      </c>
      <c r="Y460" s="89">
        <f t="shared" si="267"/>
        <v>4.27522</v>
      </c>
      <c r="Z460" s="89">
        <f t="shared" si="267"/>
        <v>4.1167199999999999</v>
      </c>
      <c r="AA460" s="89">
        <f t="shared" si="267"/>
        <v>4.0077199999999999</v>
      </c>
    </row>
    <row r="461" spans="1:27" ht="12.75" hidden="1" customHeight="1" outlineLevel="1" x14ac:dyDescent="0.2">
      <c r="A461" s="99" t="s">
        <v>2103</v>
      </c>
      <c r="B461" s="60" t="s">
        <v>238</v>
      </c>
      <c r="C461" s="40" t="s">
        <v>79</v>
      </c>
      <c r="D461" s="41">
        <v>1447.16</v>
      </c>
      <c r="E461" s="41">
        <v>1348.19</v>
      </c>
      <c r="F461" s="41">
        <v>1250.32</v>
      </c>
      <c r="G461" s="41">
        <v>1241.96</v>
      </c>
      <c r="H461" s="41">
        <v>1248.6600000000001</v>
      </c>
      <c r="I461" s="41">
        <v>1258.05</v>
      </c>
      <c r="J461" s="41">
        <v>1350.87</v>
      </c>
      <c r="K461" s="41">
        <v>1498.74</v>
      </c>
      <c r="L461" s="41">
        <v>1650.15</v>
      </c>
      <c r="M461" s="41">
        <v>1785.51</v>
      </c>
      <c r="N461" s="41">
        <v>1860.46</v>
      </c>
      <c r="O461" s="41">
        <v>1883.98</v>
      </c>
      <c r="P461" s="41">
        <v>1897.48</v>
      </c>
      <c r="Q461" s="41">
        <v>1909.1</v>
      </c>
      <c r="R461" s="41">
        <v>1867.64</v>
      </c>
      <c r="S461" s="41">
        <v>1855.96</v>
      </c>
      <c r="T461" s="41">
        <v>1916.23</v>
      </c>
      <c r="U461" s="41">
        <v>1948.45</v>
      </c>
      <c r="V461" s="41">
        <v>1944.46</v>
      </c>
      <c r="W461" s="41">
        <v>1917.96</v>
      </c>
      <c r="X461" s="41">
        <v>1896.14</v>
      </c>
      <c r="Y461" s="41">
        <v>1783.82</v>
      </c>
      <c r="Z461" s="41">
        <v>1625.32</v>
      </c>
      <c r="AA461" s="41">
        <v>1516.32</v>
      </c>
    </row>
    <row r="462" spans="1:27" ht="12.75" hidden="1" customHeight="1" outlineLevel="1" x14ac:dyDescent="0.2">
      <c r="A462" s="99" t="s">
        <v>2104</v>
      </c>
      <c r="B462" s="60" t="s">
        <v>90</v>
      </c>
      <c r="C462" s="40" t="s">
        <v>79</v>
      </c>
      <c r="D462" s="41">
        <f>$D$327</f>
        <v>2222.89</v>
      </c>
      <c r="E462" s="41">
        <f t="shared" ref="E462:AA462" si="268">$D$327</f>
        <v>2222.89</v>
      </c>
      <c r="F462" s="41">
        <f t="shared" si="268"/>
        <v>2222.89</v>
      </c>
      <c r="G462" s="41">
        <f t="shared" si="268"/>
        <v>2222.89</v>
      </c>
      <c r="H462" s="41">
        <f t="shared" si="268"/>
        <v>2222.89</v>
      </c>
      <c r="I462" s="41">
        <f t="shared" si="268"/>
        <v>2222.89</v>
      </c>
      <c r="J462" s="41">
        <f t="shared" si="268"/>
        <v>2222.89</v>
      </c>
      <c r="K462" s="41">
        <f t="shared" si="268"/>
        <v>2222.89</v>
      </c>
      <c r="L462" s="41">
        <f t="shared" si="268"/>
        <v>2222.89</v>
      </c>
      <c r="M462" s="41">
        <f t="shared" si="268"/>
        <v>2222.89</v>
      </c>
      <c r="N462" s="41">
        <f t="shared" si="268"/>
        <v>2222.89</v>
      </c>
      <c r="O462" s="41">
        <f t="shared" si="268"/>
        <v>2222.89</v>
      </c>
      <c r="P462" s="41">
        <f t="shared" si="268"/>
        <v>2222.89</v>
      </c>
      <c r="Q462" s="41">
        <f t="shared" si="268"/>
        <v>2222.89</v>
      </c>
      <c r="R462" s="41">
        <f t="shared" si="268"/>
        <v>2222.89</v>
      </c>
      <c r="S462" s="41">
        <f t="shared" si="268"/>
        <v>2222.89</v>
      </c>
      <c r="T462" s="41">
        <f t="shared" si="268"/>
        <v>2222.89</v>
      </c>
      <c r="U462" s="41">
        <f t="shared" si="268"/>
        <v>2222.89</v>
      </c>
      <c r="V462" s="41">
        <f t="shared" si="268"/>
        <v>2222.89</v>
      </c>
      <c r="W462" s="41">
        <f t="shared" si="268"/>
        <v>2222.89</v>
      </c>
      <c r="X462" s="41">
        <f t="shared" si="268"/>
        <v>2222.89</v>
      </c>
      <c r="Y462" s="41">
        <f t="shared" si="268"/>
        <v>2222.89</v>
      </c>
      <c r="Z462" s="41">
        <f t="shared" si="268"/>
        <v>2222.89</v>
      </c>
      <c r="AA462" s="41">
        <f t="shared" si="268"/>
        <v>2222.89</v>
      </c>
    </row>
    <row r="463" spans="1:27" ht="12.75" hidden="1" customHeight="1" outlineLevel="1" x14ac:dyDescent="0.2">
      <c r="A463" s="99" t="s">
        <v>2105</v>
      </c>
      <c r="B463" s="60" t="s">
        <v>83</v>
      </c>
      <c r="C463" s="40" t="s">
        <v>79</v>
      </c>
      <c r="D463" s="41">
        <v>3.72</v>
      </c>
      <c r="E463" s="41">
        <v>3.72</v>
      </c>
      <c r="F463" s="41">
        <v>3.72</v>
      </c>
      <c r="G463" s="41">
        <v>3.72</v>
      </c>
      <c r="H463" s="41">
        <v>3.72</v>
      </c>
      <c r="I463" s="41">
        <v>3.72</v>
      </c>
      <c r="J463" s="41">
        <v>3.72</v>
      </c>
      <c r="K463" s="41">
        <v>3.72</v>
      </c>
      <c r="L463" s="41">
        <v>3.72</v>
      </c>
      <c r="M463" s="41">
        <v>3.72</v>
      </c>
      <c r="N463" s="41">
        <v>3.72</v>
      </c>
      <c r="O463" s="41">
        <v>3.72</v>
      </c>
      <c r="P463" s="41">
        <v>3.72</v>
      </c>
      <c r="Q463" s="41">
        <v>3.72</v>
      </c>
      <c r="R463" s="41">
        <v>3.72</v>
      </c>
      <c r="S463" s="41">
        <v>3.72</v>
      </c>
      <c r="T463" s="41">
        <v>3.72</v>
      </c>
      <c r="U463" s="41">
        <v>3.72</v>
      </c>
      <c r="V463" s="41">
        <v>3.72</v>
      </c>
      <c r="W463" s="41">
        <v>3.72</v>
      </c>
      <c r="X463" s="41">
        <v>3.72</v>
      </c>
      <c r="Y463" s="41">
        <v>3.72</v>
      </c>
      <c r="Z463" s="41">
        <v>3.72</v>
      </c>
      <c r="AA463" s="41">
        <v>3.72</v>
      </c>
    </row>
    <row r="464" spans="1:27" ht="12.75" hidden="1" customHeight="1" outlineLevel="1" x14ac:dyDescent="0.2">
      <c r="A464" s="99" t="s">
        <v>2106</v>
      </c>
      <c r="B464" s="60" t="s">
        <v>81</v>
      </c>
      <c r="C464" s="40" t="s">
        <v>79</v>
      </c>
      <c r="D464" s="41">
        <f>$D$11</f>
        <v>264.79000000000002</v>
      </c>
      <c r="E464" s="41">
        <f t="shared" ref="E464:AA464" si="269">$D$11</f>
        <v>264.79000000000002</v>
      </c>
      <c r="F464" s="41">
        <f t="shared" si="269"/>
        <v>264.79000000000002</v>
      </c>
      <c r="G464" s="41">
        <f t="shared" si="269"/>
        <v>264.79000000000002</v>
      </c>
      <c r="H464" s="41">
        <f t="shared" si="269"/>
        <v>264.79000000000002</v>
      </c>
      <c r="I464" s="41">
        <f t="shared" si="269"/>
        <v>264.79000000000002</v>
      </c>
      <c r="J464" s="41">
        <f t="shared" si="269"/>
        <v>264.79000000000002</v>
      </c>
      <c r="K464" s="41">
        <f t="shared" si="269"/>
        <v>264.79000000000002</v>
      </c>
      <c r="L464" s="41">
        <f t="shared" si="269"/>
        <v>264.79000000000002</v>
      </c>
      <c r="M464" s="41">
        <f t="shared" si="269"/>
        <v>264.79000000000002</v>
      </c>
      <c r="N464" s="41">
        <f t="shared" si="269"/>
        <v>264.79000000000002</v>
      </c>
      <c r="O464" s="41">
        <f t="shared" si="269"/>
        <v>264.79000000000002</v>
      </c>
      <c r="P464" s="41">
        <f t="shared" si="269"/>
        <v>264.79000000000002</v>
      </c>
      <c r="Q464" s="41">
        <f t="shared" si="269"/>
        <v>264.79000000000002</v>
      </c>
      <c r="R464" s="41">
        <f t="shared" si="269"/>
        <v>264.79000000000002</v>
      </c>
      <c r="S464" s="41">
        <f t="shared" si="269"/>
        <v>264.79000000000002</v>
      </c>
      <c r="T464" s="41">
        <f t="shared" si="269"/>
        <v>264.79000000000002</v>
      </c>
      <c r="U464" s="41">
        <f t="shared" si="269"/>
        <v>264.79000000000002</v>
      </c>
      <c r="V464" s="41">
        <f t="shared" si="269"/>
        <v>264.79000000000002</v>
      </c>
      <c r="W464" s="41">
        <f t="shared" si="269"/>
        <v>264.79000000000002</v>
      </c>
      <c r="X464" s="41">
        <f t="shared" si="269"/>
        <v>264.79000000000002</v>
      </c>
      <c r="Y464" s="41">
        <f t="shared" si="269"/>
        <v>264.79000000000002</v>
      </c>
      <c r="Z464" s="41">
        <f t="shared" si="269"/>
        <v>264.79000000000002</v>
      </c>
      <c r="AA464" s="41">
        <f t="shared" si="269"/>
        <v>264.79000000000002</v>
      </c>
    </row>
    <row r="465" spans="1:27" collapsed="1" x14ac:dyDescent="0.2">
      <c r="A465" s="98" t="s">
        <v>2107</v>
      </c>
      <c r="B465" s="25" t="str">
        <f>"29"&amp;"."&amp;$B$800&amp;"."&amp;$B$801</f>
        <v>29.01.2024</v>
      </c>
      <c r="C465" s="88" t="s">
        <v>76</v>
      </c>
      <c r="D465" s="89">
        <f>ROUND(((D466+D467+D469+D468)/1000),5)</f>
        <v>3.79541</v>
      </c>
      <c r="E465" s="89">
        <f>ROUND(((E466+E467+E469+E468)/1000),5)</f>
        <v>3.7418399999999998</v>
      </c>
      <c r="F465" s="89">
        <f>ROUND(((F466+F467+F469+F468)/1000),5)</f>
        <v>3.7063600000000001</v>
      </c>
      <c r="G465" s="89">
        <f t="shared" ref="G465:AA465" si="270">ROUND(((G466+G467+G469+G468)/1000),5)</f>
        <v>3.6941799999999998</v>
      </c>
      <c r="H465" s="89">
        <f t="shared" si="270"/>
        <v>3.71367</v>
      </c>
      <c r="I465" s="89">
        <f t="shared" si="270"/>
        <v>3.8245800000000001</v>
      </c>
      <c r="J465" s="89">
        <f t="shared" si="270"/>
        <v>3.9825699999999999</v>
      </c>
      <c r="K465" s="89">
        <f t="shared" si="270"/>
        <v>4.2776500000000004</v>
      </c>
      <c r="L465" s="89">
        <f t="shared" si="270"/>
        <v>4.51492</v>
      </c>
      <c r="M465" s="89">
        <f t="shared" si="270"/>
        <v>4.4677699999999998</v>
      </c>
      <c r="N465" s="89">
        <f t="shared" si="270"/>
        <v>4.4675799999999999</v>
      </c>
      <c r="O465" s="89">
        <f t="shared" si="270"/>
        <v>4.55762</v>
      </c>
      <c r="P465" s="89">
        <f t="shared" si="270"/>
        <v>4.5518000000000001</v>
      </c>
      <c r="Q465" s="89">
        <f t="shared" si="270"/>
        <v>4.5573300000000003</v>
      </c>
      <c r="R465" s="89">
        <f t="shared" si="270"/>
        <v>4.5565499999999997</v>
      </c>
      <c r="S465" s="89">
        <f t="shared" si="270"/>
        <v>4.5394699999999997</v>
      </c>
      <c r="T465" s="89">
        <f t="shared" si="270"/>
        <v>4.4200799999999996</v>
      </c>
      <c r="U465" s="89">
        <f t="shared" si="270"/>
        <v>4.44055</v>
      </c>
      <c r="V465" s="89">
        <f t="shared" si="270"/>
        <v>4.4399800000000003</v>
      </c>
      <c r="W465" s="89">
        <f t="shared" si="270"/>
        <v>4.5339</v>
      </c>
      <c r="X465" s="89">
        <f t="shared" si="270"/>
        <v>4.4127700000000001</v>
      </c>
      <c r="Y465" s="89">
        <f t="shared" si="270"/>
        <v>4.2834599999999998</v>
      </c>
      <c r="Z465" s="89">
        <f t="shared" si="270"/>
        <v>3.9974799999999999</v>
      </c>
      <c r="AA465" s="89">
        <f t="shared" si="270"/>
        <v>3.9470700000000001</v>
      </c>
    </row>
    <row r="466" spans="1:27" ht="12.75" hidden="1" customHeight="1" outlineLevel="1" x14ac:dyDescent="0.2">
      <c r="A466" s="99" t="s">
        <v>2108</v>
      </c>
      <c r="B466" s="60" t="s">
        <v>238</v>
      </c>
      <c r="C466" s="40" t="s">
        <v>79</v>
      </c>
      <c r="D466" s="41">
        <v>1304.01</v>
      </c>
      <c r="E466" s="41">
        <v>1250.44</v>
      </c>
      <c r="F466" s="41">
        <v>1214.96</v>
      </c>
      <c r="G466" s="41">
        <v>1202.78</v>
      </c>
      <c r="H466" s="41">
        <v>1222.27</v>
      </c>
      <c r="I466" s="41">
        <v>1333.18</v>
      </c>
      <c r="J466" s="41">
        <v>1491.17</v>
      </c>
      <c r="K466" s="41">
        <v>1786.25</v>
      </c>
      <c r="L466" s="41">
        <v>2023.52</v>
      </c>
      <c r="M466" s="41">
        <v>1976.37</v>
      </c>
      <c r="N466" s="41">
        <v>1976.18</v>
      </c>
      <c r="O466" s="41">
        <v>2066.2199999999998</v>
      </c>
      <c r="P466" s="41">
        <v>2060.4</v>
      </c>
      <c r="Q466" s="41">
        <v>2065.9299999999998</v>
      </c>
      <c r="R466" s="41">
        <v>2065.15</v>
      </c>
      <c r="S466" s="41">
        <v>2048.0700000000002</v>
      </c>
      <c r="T466" s="41">
        <v>1928.68</v>
      </c>
      <c r="U466" s="41">
        <v>1949.15</v>
      </c>
      <c r="V466" s="41">
        <v>1948.58</v>
      </c>
      <c r="W466" s="41">
        <v>2042.5</v>
      </c>
      <c r="X466" s="41">
        <v>1921.37</v>
      </c>
      <c r="Y466" s="41">
        <v>1792.06</v>
      </c>
      <c r="Z466" s="41">
        <v>1506.08</v>
      </c>
      <c r="AA466" s="41">
        <v>1455.67</v>
      </c>
    </row>
    <row r="467" spans="1:27" ht="12.75" hidden="1" customHeight="1" outlineLevel="1" x14ac:dyDescent="0.2">
      <c r="A467" s="99" t="s">
        <v>2109</v>
      </c>
      <c r="B467" s="60" t="s">
        <v>90</v>
      </c>
      <c r="C467" s="40" t="s">
        <v>79</v>
      </c>
      <c r="D467" s="41">
        <f>$D$327</f>
        <v>2222.89</v>
      </c>
      <c r="E467" s="41">
        <f t="shared" ref="E467:AA467" si="271">$D$327</f>
        <v>2222.89</v>
      </c>
      <c r="F467" s="41">
        <f t="shared" si="271"/>
        <v>2222.89</v>
      </c>
      <c r="G467" s="41">
        <f t="shared" si="271"/>
        <v>2222.89</v>
      </c>
      <c r="H467" s="41">
        <f t="shared" si="271"/>
        <v>2222.89</v>
      </c>
      <c r="I467" s="41">
        <f t="shared" si="271"/>
        <v>2222.89</v>
      </c>
      <c r="J467" s="41">
        <f t="shared" si="271"/>
        <v>2222.89</v>
      </c>
      <c r="K467" s="41">
        <f t="shared" si="271"/>
        <v>2222.89</v>
      </c>
      <c r="L467" s="41">
        <f t="shared" si="271"/>
        <v>2222.89</v>
      </c>
      <c r="M467" s="41">
        <f t="shared" si="271"/>
        <v>2222.89</v>
      </c>
      <c r="N467" s="41">
        <f t="shared" si="271"/>
        <v>2222.89</v>
      </c>
      <c r="O467" s="41">
        <f t="shared" si="271"/>
        <v>2222.89</v>
      </c>
      <c r="P467" s="41">
        <f t="shared" si="271"/>
        <v>2222.89</v>
      </c>
      <c r="Q467" s="41">
        <f t="shared" si="271"/>
        <v>2222.89</v>
      </c>
      <c r="R467" s="41">
        <f t="shared" si="271"/>
        <v>2222.89</v>
      </c>
      <c r="S467" s="41">
        <f t="shared" si="271"/>
        <v>2222.89</v>
      </c>
      <c r="T467" s="41">
        <f t="shared" si="271"/>
        <v>2222.89</v>
      </c>
      <c r="U467" s="41">
        <f t="shared" si="271"/>
        <v>2222.89</v>
      </c>
      <c r="V467" s="41">
        <f t="shared" si="271"/>
        <v>2222.89</v>
      </c>
      <c r="W467" s="41">
        <f t="shared" si="271"/>
        <v>2222.89</v>
      </c>
      <c r="X467" s="41">
        <f t="shared" si="271"/>
        <v>2222.89</v>
      </c>
      <c r="Y467" s="41">
        <f t="shared" si="271"/>
        <v>2222.89</v>
      </c>
      <c r="Z467" s="41">
        <f t="shared" si="271"/>
        <v>2222.89</v>
      </c>
      <c r="AA467" s="41">
        <f t="shared" si="271"/>
        <v>2222.89</v>
      </c>
    </row>
    <row r="468" spans="1:27" ht="12.75" hidden="1" customHeight="1" outlineLevel="1" x14ac:dyDescent="0.2">
      <c r="A468" s="99" t="s">
        <v>2110</v>
      </c>
      <c r="B468" s="60" t="s">
        <v>83</v>
      </c>
      <c r="C468" s="40" t="s">
        <v>79</v>
      </c>
      <c r="D468" s="41">
        <v>3.72</v>
      </c>
      <c r="E468" s="41">
        <v>3.72</v>
      </c>
      <c r="F468" s="41">
        <v>3.72</v>
      </c>
      <c r="G468" s="41">
        <v>3.72</v>
      </c>
      <c r="H468" s="41">
        <v>3.72</v>
      </c>
      <c r="I468" s="41">
        <v>3.72</v>
      </c>
      <c r="J468" s="41">
        <v>3.72</v>
      </c>
      <c r="K468" s="41">
        <v>3.72</v>
      </c>
      <c r="L468" s="41">
        <v>3.72</v>
      </c>
      <c r="M468" s="41">
        <v>3.72</v>
      </c>
      <c r="N468" s="41">
        <v>3.72</v>
      </c>
      <c r="O468" s="41">
        <v>3.72</v>
      </c>
      <c r="P468" s="41">
        <v>3.72</v>
      </c>
      <c r="Q468" s="41">
        <v>3.72</v>
      </c>
      <c r="R468" s="41">
        <v>3.72</v>
      </c>
      <c r="S468" s="41">
        <v>3.72</v>
      </c>
      <c r="T468" s="41">
        <v>3.72</v>
      </c>
      <c r="U468" s="41">
        <v>3.72</v>
      </c>
      <c r="V468" s="41">
        <v>3.72</v>
      </c>
      <c r="W468" s="41">
        <v>3.72</v>
      </c>
      <c r="X468" s="41">
        <v>3.72</v>
      </c>
      <c r="Y468" s="41">
        <v>3.72</v>
      </c>
      <c r="Z468" s="41">
        <v>3.72</v>
      </c>
      <c r="AA468" s="41">
        <v>3.72</v>
      </c>
    </row>
    <row r="469" spans="1:27" ht="12.75" hidden="1" customHeight="1" outlineLevel="1" x14ac:dyDescent="0.2">
      <c r="A469" s="99" t="s">
        <v>2111</v>
      </c>
      <c r="B469" s="60" t="s">
        <v>81</v>
      </c>
      <c r="C469" s="40" t="s">
        <v>79</v>
      </c>
      <c r="D469" s="41">
        <f>$D$11</f>
        <v>264.79000000000002</v>
      </c>
      <c r="E469" s="41">
        <f t="shared" ref="E469:AA469" si="272">$D$11</f>
        <v>264.79000000000002</v>
      </c>
      <c r="F469" s="41">
        <f t="shared" si="272"/>
        <v>264.79000000000002</v>
      </c>
      <c r="G469" s="41">
        <f t="shared" si="272"/>
        <v>264.79000000000002</v>
      </c>
      <c r="H469" s="41">
        <f t="shared" si="272"/>
        <v>264.79000000000002</v>
      </c>
      <c r="I469" s="41">
        <f t="shared" si="272"/>
        <v>264.79000000000002</v>
      </c>
      <c r="J469" s="41">
        <f t="shared" si="272"/>
        <v>264.79000000000002</v>
      </c>
      <c r="K469" s="41">
        <f t="shared" si="272"/>
        <v>264.79000000000002</v>
      </c>
      <c r="L469" s="41">
        <f t="shared" si="272"/>
        <v>264.79000000000002</v>
      </c>
      <c r="M469" s="41">
        <f t="shared" si="272"/>
        <v>264.79000000000002</v>
      </c>
      <c r="N469" s="41">
        <f t="shared" si="272"/>
        <v>264.79000000000002</v>
      </c>
      <c r="O469" s="41">
        <f t="shared" si="272"/>
        <v>264.79000000000002</v>
      </c>
      <c r="P469" s="41">
        <f t="shared" si="272"/>
        <v>264.79000000000002</v>
      </c>
      <c r="Q469" s="41">
        <f t="shared" si="272"/>
        <v>264.79000000000002</v>
      </c>
      <c r="R469" s="41">
        <f t="shared" si="272"/>
        <v>264.79000000000002</v>
      </c>
      <c r="S469" s="41">
        <f t="shared" si="272"/>
        <v>264.79000000000002</v>
      </c>
      <c r="T469" s="41">
        <f t="shared" si="272"/>
        <v>264.79000000000002</v>
      </c>
      <c r="U469" s="41">
        <f t="shared" si="272"/>
        <v>264.79000000000002</v>
      </c>
      <c r="V469" s="41">
        <f t="shared" si="272"/>
        <v>264.79000000000002</v>
      </c>
      <c r="W469" s="41">
        <f t="shared" si="272"/>
        <v>264.79000000000002</v>
      </c>
      <c r="X469" s="41">
        <f t="shared" si="272"/>
        <v>264.79000000000002</v>
      </c>
      <c r="Y469" s="41">
        <f t="shared" si="272"/>
        <v>264.79000000000002</v>
      </c>
      <c r="Z469" s="41">
        <f t="shared" si="272"/>
        <v>264.79000000000002</v>
      </c>
      <c r="AA469" s="41">
        <f t="shared" si="272"/>
        <v>264.79000000000002</v>
      </c>
    </row>
    <row r="470" spans="1:27" collapsed="1" x14ac:dyDescent="0.2">
      <c r="A470" s="98" t="s">
        <v>2112</v>
      </c>
      <c r="B470" s="25" t="str">
        <f>"30"&amp;"."&amp;$B$800&amp;"."&amp;$B$801</f>
        <v>30.01.2024</v>
      </c>
      <c r="C470" s="88" t="s">
        <v>76</v>
      </c>
      <c r="D470" s="89">
        <f>ROUND(((D471+D472+D474+D473)/1000),5)</f>
        <v>3.8202699999999998</v>
      </c>
      <c r="E470" s="89">
        <f>ROUND(((E471+E472+E474+E473)/1000),5)</f>
        <v>3.74105</v>
      </c>
      <c r="F470" s="89">
        <f>ROUND(((F471+F472+F474+F473)/1000),5)</f>
        <v>3.71027</v>
      </c>
      <c r="G470" s="89">
        <f t="shared" ref="G470:AA470" si="273">ROUND(((G471+G472+G474+G473)/1000),5)</f>
        <v>3.70208</v>
      </c>
      <c r="H470" s="89">
        <f t="shared" si="273"/>
        <v>3.7412999999999998</v>
      </c>
      <c r="I470" s="89">
        <f t="shared" si="273"/>
        <v>3.88314</v>
      </c>
      <c r="J470" s="89">
        <f t="shared" si="273"/>
        <v>4.0919600000000003</v>
      </c>
      <c r="K470" s="89">
        <f t="shared" si="273"/>
        <v>4.30471</v>
      </c>
      <c r="L470" s="89">
        <f t="shared" si="273"/>
        <v>4.5143300000000002</v>
      </c>
      <c r="M470" s="89">
        <f t="shared" si="273"/>
        <v>4.5305799999999996</v>
      </c>
      <c r="N470" s="89">
        <f t="shared" si="273"/>
        <v>4.5372000000000003</v>
      </c>
      <c r="O470" s="89">
        <f t="shared" si="273"/>
        <v>4.5790300000000004</v>
      </c>
      <c r="P470" s="89">
        <f t="shared" si="273"/>
        <v>4.5667299999999997</v>
      </c>
      <c r="Q470" s="89">
        <f t="shared" si="273"/>
        <v>4.5732100000000004</v>
      </c>
      <c r="R470" s="89">
        <f t="shared" si="273"/>
        <v>4.58141</v>
      </c>
      <c r="S470" s="89">
        <f t="shared" si="273"/>
        <v>4.5496400000000001</v>
      </c>
      <c r="T470" s="89">
        <f t="shared" si="273"/>
        <v>4.5325899999999999</v>
      </c>
      <c r="U470" s="89">
        <f t="shared" si="273"/>
        <v>4.5368300000000001</v>
      </c>
      <c r="V470" s="89">
        <f t="shared" si="273"/>
        <v>4.5049700000000001</v>
      </c>
      <c r="W470" s="89">
        <f t="shared" si="273"/>
        <v>4.5410399999999997</v>
      </c>
      <c r="X470" s="89">
        <f t="shared" si="273"/>
        <v>4.3633199999999999</v>
      </c>
      <c r="Y470" s="89">
        <f t="shared" si="273"/>
        <v>4.29521</v>
      </c>
      <c r="Z470" s="89">
        <f t="shared" si="273"/>
        <v>4.0274200000000002</v>
      </c>
      <c r="AA470" s="89">
        <f t="shared" si="273"/>
        <v>3.9544899999999998</v>
      </c>
    </row>
    <row r="471" spans="1:27" ht="12.75" hidden="1" customHeight="1" outlineLevel="1" x14ac:dyDescent="0.2">
      <c r="A471" s="99" t="s">
        <v>2113</v>
      </c>
      <c r="B471" s="60" t="s">
        <v>238</v>
      </c>
      <c r="C471" s="40" t="s">
        <v>79</v>
      </c>
      <c r="D471" s="41">
        <v>1328.87</v>
      </c>
      <c r="E471" s="41">
        <v>1249.6500000000001</v>
      </c>
      <c r="F471" s="41">
        <v>1218.8699999999999</v>
      </c>
      <c r="G471" s="41">
        <v>1210.68</v>
      </c>
      <c r="H471" s="41">
        <v>1249.9000000000001</v>
      </c>
      <c r="I471" s="41">
        <v>1391.74</v>
      </c>
      <c r="J471" s="41">
        <v>1600.56</v>
      </c>
      <c r="K471" s="41">
        <v>1813.31</v>
      </c>
      <c r="L471" s="41">
        <v>2022.93</v>
      </c>
      <c r="M471" s="41">
        <v>2039.18</v>
      </c>
      <c r="N471" s="41">
        <v>2045.8</v>
      </c>
      <c r="O471" s="41">
        <v>2087.63</v>
      </c>
      <c r="P471" s="41">
        <v>2075.33</v>
      </c>
      <c r="Q471" s="41">
        <v>2081.81</v>
      </c>
      <c r="R471" s="41">
        <v>2090.0100000000002</v>
      </c>
      <c r="S471" s="41">
        <v>2058.2399999999998</v>
      </c>
      <c r="T471" s="41">
        <v>2041.19</v>
      </c>
      <c r="U471" s="41">
        <v>2045.43</v>
      </c>
      <c r="V471" s="41">
        <v>2013.57</v>
      </c>
      <c r="W471" s="41">
        <v>2049.64</v>
      </c>
      <c r="X471" s="41">
        <v>1871.92</v>
      </c>
      <c r="Y471" s="41">
        <v>1803.81</v>
      </c>
      <c r="Z471" s="41">
        <v>1536.02</v>
      </c>
      <c r="AA471" s="41">
        <v>1463.09</v>
      </c>
    </row>
    <row r="472" spans="1:27" ht="12.75" hidden="1" customHeight="1" outlineLevel="1" x14ac:dyDescent="0.2">
      <c r="A472" s="99" t="s">
        <v>2114</v>
      </c>
      <c r="B472" s="60" t="s">
        <v>90</v>
      </c>
      <c r="C472" s="40" t="s">
        <v>79</v>
      </c>
      <c r="D472" s="41">
        <f>$D$327</f>
        <v>2222.89</v>
      </c>
      <c r="E472" s="41">
        <f t="shared" ref="E472:AA472" si="274">$D$327</f>
        <v>2222.89</v>
      </c>
      <c r="F472" s="41">
        <f t="shared" si="274"/>
        <v>2222.89</v>
      </c>
      <c r="G472" s="41">
        <f t="shared" si="274"/>
        <v>2222.89</v>
      </c>
      <c r="H472" s="41">
        <f t="shared" si="274"/>
        <v>2222.89</v>
      </c>
      <c r="I472" s="41">
        <f t="shared" si="274"/>
        <v>2222.89</v>
      </c>
      <c r="J472" s="41">
        <f t="shared" si="274"/>
        <v>2222.89</v>
      </c>
      <c r="K472" s="41">
        <f t="shared" si="274"/>
        <v>2222.89</v>
      </c>
      <c r="L472" s="41">
        <f t="shared" si="274"/>
        <v>2222.89</v>
      </c>
      <c r="M472" s="41">
        <f t="shared" si="274"/>
        <v>2222.89</v>
      </c>
      <c r="N472" s="41">
        <f t="shared" si="274"/>
        <v>2222.89</v>
      </c>
      <c r="O472" s="41">
        <f t="shared" si="274"/>
        <v>2222.89</v>
      </c>
      <c r="P472" s="41">
        <f t="shared" si="274"/>
        <v>2222.89</v>
      </c>
      <c r="Q472" s="41">
        <f t="shared" si="274"/>
        <v>2222.89</v>
      </c>
      <c r="R472" s="41">
        <f t="shared" si="274"/>
        <v>2222.89</v>
      </c>
      <c r="S472" s="41">
        <f t="shared" si="274"/>
        <v>2222.89</v>
      </c>
      <c r="T472" s="41">
        <f t="shared" si="274"/>
        <v>2222.89</v>
      </c>
      <c r="U472" s="41">
        <f t="shared" si="274"/>
        <v>2222.89</v>
      </c>
      <c r="V472" s="41">
        <f t="shared" si="274"/>
        <v>2222.89</v>
      </c>
      <c r="W472" s="41">
        <f t="shared" si="274"/>
        <v>2222.89</v>
      </c>
      <c r="X472" s="41">
        <f t="shared" si="274"/>
        <v>2222.89</v>
      </c>
      <c r="Y472" s="41">
        <f t="shared" si="274"/>
        <v>2222.89</v>
      </c>
      <c r="Z472" s="41">
        <f t="shared" si="274"/>
        <v>2222.89</v>
      </c>
      <c r="AA472" s="41">
        <f t="shared" si="274"/>
        <v>2222.89</v>
      </c>
    </row>
    <row r="473" spans="1:27" ht="12.75" hidden="1" customHeight="1" outlineLevel="1" x14ac:dyDescent="0.2">
      <c r="A473" s="99" t="s">
        <v>2115</v>
      </c>
      <c r="B473" s="60" t="s">
        <v>83</v>
      </c>
      <c r="C473" s="40" t="s">
        <v>79</v>
      </c>
      <c r="D473" s="41">
        <v>3.72</v>
      </c>
      <c r="E473" s="41">
        <v>3.72</v>
      </c>
      <c r="F473" s="41">
        <v>3.72</v>
      </c>
      <c r="G473" s="41">
        <v>3.72</v>
      </c>
      <c r="H473" s="41">
        <v>3.72</v>
      </c>
      <c r="I473" s="41">
        <v>3.72</v>
      </c>
      <c r="J473" s="41">
        <v>3.72</v>
      </c>
      <c r="K473" s="41">
        <v>3.72</v>
      </c>
      <c r="L473" s="41">
        <v>3.72</v>
      </c>
      <c r="M473" s="41">
        <v>3.72</v>
      </c>
      <c r="N473" s="41">
        <v>3.72</v>
      </c>
      <c r="O473" s="41">
        <v>3.72</v>
      </c>
      <c r="P473" s="41">
        <v>3.72</v>
      </c>
      <c r="Q473" s="41">
        <v>3.72</v>
      </c>
      <c r="R473" s="41">
        <v>3.72</v>
      </c>
      <c r="S473" s="41">
        <v>3.72</v>
      </c>
      <c r="T473" s="41">
        <v>3.72</v>
      </c>
      <c r="U473" s="41">
        <v>3.72</v>
      </c>
      <c r="V473" s="41">
        <v>3.72</v>
      </c>
      <c r="W473" s="41">
        <v>3.72</v>
      </c>
      <c r="X473" s="41">
        <v>3.72</v>
      </c>
      <c r="Y473" s="41">
        <v>3.72</v>
      </c>
      <c r="Z473" s="41">
        <v>3.72</v>
      </c>
      <c r="AA473" s="41">
        <v>3.72</v>
      </c>
    </row>
    <row r="474" spans="1:27" ht="12.75" hidden="1" customHeight="1" outlineLevel="1" x14ac:dyDescent="0.2">
      <c r="A474" s="99" t="s">
        <v>2116</v>
      </c>
      <c r="B474" s="60" t="s">
        <v>81</v>
      </c>
      <c r="C474" s="40" t="s">
        <v>79</v>
      </c>
      <c r="D474" s="41">
        <f>$D$11</f>
        <v>264.79000000000002</v>
      </c>
      <c r="E474" s="41">
        <f t="shared" ref="E474:AA474" si="275">$D$11</f>
        <v>264.79000000000002</v>
      </c>
      <c r="F474" s="41">
        <f t="shared" si="275"/>
        <v>264.79000000000002</v>
      </c>
      <c r="G474" s="41">
        <f t="shared" si="275"/>
        <v>264.79000000000002</v>
      </c>
      <c r="H474" s="41">
        <f t="shared" si="275"/>
        <v>264.79000000000002</v>
      </c>
      <c r="I474" s="41">
        <f t="shared" si="275"/>
        <v>264.79000000000002</v>
      </c>
      <c r="J474" s="41">
        <f t="shared" si="275"/>
        <v>264.79000000000002</v>
      </c>
      <c r="K474" s="41">
        <f t="shared" si="275"/>
        <v>264.79000000000002</v>
      </c>
      <c r="L474" s="41">
        <f t="shared" si="275"/>
        <v>264.79000000000002</v>
      </c>
      <c r="M474" s="41">
        <f t="shared" si="275"/>
        <v>264.79000000000002</v>
      </c>
      <c r="N474" s="41">
        <f t="shared" si="275"/>
        <v>264.79000000000002</v>
      </c>
      <c r="O474" s="41">
        <f t="shared" si="275"/>
        <v>264.79000000000002</v>
      </c>
      <c r="P474" s="41">
        <f t="shared" si="275"/>
        <v>264.79000000000002</v>
      </c>
      <c r="Q474" s="41">
        <f t="shared" si="275"/>
        <v>264.79000000000002</v>
      </c>
      <c r="R474" s="41">
        <f t="shared" si="275"/>
        <v>264.79000000000002</v>
      </c>
      <c r="S474" s="41">
        <f t="shared" si="275"/>
        <v>264.79000000000002</v>
      </c>
      <c r="T474" s="41">
        <f t="shared" si="275"/>
        <v>264.79000000000002</v>
      </c>
      <c r="U474" s="41">
        <f t="shared" si="275"/>
        <v>264.79000000000002</v>
      </c>
      <c r="V474" s="41">
        <f t="shared" si="275"/>
        <v>264.79000000000002</v>
      </c>
      <c r="W474" s="41">
        <f t="shared" si="275"/>
        <v>264.79000000000002</v>
      </c>
      <c r="X474" s="41">
        <f t="shared" si="275"/>
        <v>264.79000000000002</v>
      </c>
      <c r="Y474" s="41">
        <f t="shared" si="275"/>
        <v>264.79000000000002</v>
      </c>
      <c r="Z474" s="41">
        <f t="shared" si="275"/>
        <v>264.79000000000002</v>
      </c>
      <c r="AA474" s="41">
        <f t="shared" si="275"/>
        <v>264.79000000000002</v>
      </c>
    </row>
    <row r="475" spans="1:27" collapsed="1" x14ac:dyDescent="0.2">
      <c r="A475" s="98" t="s">
        <v>2117</v>
      </c>
      <c r="B475" s="25" t="str">
        <f>"31"&amp;"."&amp;$B$800&amp;"."&amp;$B$801</f>
        <v>31.01.2024</v>
      </c>
      <c r="C475" s="88" t="s">
        <v>76</v>
      </c>
      <c r="D475" s="89">
        <f>ROUND(((D476+D477+D479+D478)/1000),5)</f>
        <v>3.75617</v>
      </c>
      <c r="E475" s="89">
        <f>ROUND(((E476+E477+E479+E478)/1000),5)</f>
        <v>3.6966299999999999</v>
      </c>
      <c r="F475" s="89">
        <f>ROUND(((F476+F477+F479+F478)/1000),5)</f>
        <v>3.6591300000000002</v>
      </c>
      <c r="G475" s="89">
        <f t="shared" ref="G475:AA475" si="276">ROUND(((G476+G477+G479+G478)/1000),5)</f>
        <v>3.6652200000000001</v>
      </c>
      <c r="H475" s="89">
        <f t="shared" si="276"/>
        <v>3.7357399999999998</v>
      </c>
      <c r="I475" s="89">
        <f t="shared" si="276"/>
        <v>3.8985099999999999</v>
      </c>
      <c r="J475" s="89">
        <f t="shared" si="276"/>
        <v>4.14968</v>
      </c>
      <c r="K475" s="89">
        <f t="shared" si="276"/>
        <v>4.3179999999999996</v>
      </c>
      <c r="L475" s="89">
        <f t="shared" si="276"/>
        <v>4.5308999999999999</v>
      </c>
      <c r="M475" s="89">
        <f t="shared" si="276"/>
        <v>4.61754</v>
      </c>
      <c r="N475" s="89">
        <f t="shared" si="276"/>
        <v>4.65829</v>
      </c>
      <c r="O475" s="89">
        <f t="shared" si="276"/>
        <v>4.7113800000000001</v>
      </c>
      <c r="P475" s="89">
        <f t="shared" si="276"/>
        <v>4.6598300000000004</v>
      </c>
      <c r="Q475" s="89">
        <f t="shared" si="276"/>
        <v>4.6662999999999997</v>
      </c>
      <c r="R475" s="89">
        <f t="shared" si="276"/>
        <v>4.6508200000000004</v>
      </c>
      <c r="S475" s="89">
        <f t="shared" si="276"/>
        <v>4.6156300000000003</v>
      </c>
      <c r="T475" s="89">
        <f t="shared" si="276"/>
        <v>4.57735</v>
      </c>
      <c r="U475" s="89">
        <f t="shared" si="276"/>
        <v>4.6284799999999997</v>
      </c>
      <c r="V475" s="89">
        <f t="shared" si="276"/>
        <v>4.6178900000000001</v>
      </c>
      <c r="W475" s="89">
        <f t="shared" si="276"/>
        <v>4.6177999999999999</v>
      </c>
      <c r="X475" s="89">
        <f t="shared" si="276"/>
        <v>4.5119600000000002</v>
      </c>
      <c r="Y475" s="89">
        <f t="shared" si="276"/>
        <v>4.3758299999999997</v>
      </c>
      <c r="Z475" s="89">
        <f t="shared" si="276"/>
        <v>4.2827599999999997</v>
      </c>
      <c r="AA475" s="89">
        <f t="shared" si="276"/>
        <v>4.0729100000000003</v>
      </c>
    </row>
    <row r="476" spans="1:27" ht="12.75" hidden="1" customHeight="1" outlineLevel="1" x14ac:dyDescent="0.2">
      <c r="A476" s="99" t="s">
        <v>2118</v>
      </c>
      <c r="B476" s="60" t="s">
        <v>238</v>
      </c>
      <c r="C476" s="40" t="s">
        <v>79</v>
      </c>
      <c r="D476" s="41">
        <v>1264.77</v>
      </c>
      <c r="E476" s="41">
        <v>1205.23</v>
      </c>
      <c r="F476" s="41">
        <v>1167.73</v>
      </c>
      <c r="G476" s="41">
        <v>1173.82</v>
      </c>
      <c r="H476" s="41">
        <v>1244.3399999999999</v>
      </c>
      <c r="I476" s="41">
        <v>1407.11</v>
      </c>
      <c r="J476" s="41">
        <v>1658.28</v>
      </c>
      <c r="K476" s="41">
        <v>1826.6</v>
      </c>
      <c r="L476" s="41">
        <v>2039.5</v>
      </c>
      <c r="M476" s="41">
        <v>2126.14</v>
      </c>
      <c r="N476" s="41">
        <v>2166.89</v>
      </c>
      <c r="O476" s="41">
        <v>2219.98</v>
      </c>
      <c r="P476" s="41">
        <v>2168.4299999999998</v>
      </c>
      <c r="Q476" s="41">
        <v>2174.9</v>
      </c>
      <c r="R476" s="41">
        <v>2159.42</v>
      </c>
      <c r="S476" s="41">
        <v>2124.23</v>
      </c>
      <c r="T476" s="41">
        <v>2085.9499999999998</v>
      </c>
      <c r="U476" s="41">
        <v>2137.08</v>
      </c>
      <c r="V476" s="41">
        <v>2126.4899999999998</v>
      </c>
      <c r="W476" s="41">
        <v>2126.4</v>
      </c>
      <c r="X476" s="41">
        <v>2020.56</v>
      </c>
      <c r="Y476" s="41">
        <v>1884.43</v>
      </c>
      <c r="Z476" s="41">
        <v>1791.36</v>
      </c>
      <c r="AA476" s="41">
        <v>1581.51</v>
      </c>
    </row>
    <row r="477" spans="1:27" ht="12.75" hidden="1" customHeight="1" outlineLevel="1" x14ac:dyDescent="0.2">
      <c r="A477" s="99" t="s">
        <v>2119</v>
      </c>
      <c r="B477" s="60" t="s">
        <v>90</v>
      </c>
      <c r="C477" s="40" t="s">
        <v>79</v>
      </c>
      <c r="D477" s="41">
        <f>$D$327</f>
        <v>2222.89</v>
      </c>
      <c r="E477" s="41">
        <f t="shared" ref="E477:AA477" si="277">$D$327</f>
        <v>2222.89</v>
      </c>
      <c r="F477" s="41">
        <f t="shared" si="277"/>
        <v>2222.89</v>
      </c>
      <c r="G477" s="41">
        <f t="shared" si="277"/>
        <v>2222.89</v>
      </c>
      <c r="H477" s="41">
        <f t="shared" si="277"/>
        <v>2222.89</v>
      </c>
      <c r="I477" s="41">
        <f t="shared" si="277"/>
        <v>2222.89</v>
      </c>
      <c r="J477" s="41">
        <f t="shared" si="277"/>
        <v>2222.89</v>
      </c>
      <c r="K477" s="41">
        <f t="shared" si="277"/>
        <v>2222.89</v>
      </c>
      <c r="L477" s="41">
        <f t="shared" si="277"/>
        <v>2222.89</v>
      </c>
      <c r="M477" s="41">
        <f t="shared" si="277"/>
        <v>2222.89</v>
      </c>
      <c r="N477" s="41">
        <f t="shared" si="277"/>
        <v>2222.89</v>
      </c>
      <c r="O477" s="41">
        <f t="shared" si="277"/>
        <v>2222.89</v>
      </c>
      <c r="P477" s="41">
        <f t="shared" si="277"/>
        <v>2222.89</v>
      </c>
      <c r="Q477" s="41">
        <f t="shared" si="277"/>
        <v>2222.89</v>
      </c>
      <c r="R477" s="41">
        <f t="shared" si="277"/>
        <v>2222.89</v>
      </c>
      <c r="S477" s="41">
        <f t="shared" si="277"/>
        <v>2222.89</v>
      </c>
      <c r="T477" s="41">
        <f t="shared" si="277"/>
        <v>2222.89</v>
      </c>
      <c r="U477" s="41">
        <f t="shared" si="277"/>
        <v>2222.89</v>
      </c>
      <c r="V477" s="41">
        <f t="shared" si="277"/>
        <v>2222.89</v>
      </c>
      <c r="W477" s="41">
        <f t="shared" si="277"/>
        <v>2222.89</v>
      </c>
      <c r="X477" s="41">
        <f t="shared" si="277"/>
        <v>2222.89</v>
      </c>
      <c r="Y477" s="41">
        <f t="shared" si="277"/>
        <v>2222.89</v>
      </c>
      <c r="Z477" s="41">
        <f t="shared" si="277"/>
        <v>2222.89</v>
      </c>
      <c r="AA477" s="41">
        <f t="shared" si="277"/>
        <v>2222.89</v>
      </c>
    </row>
    <row r="478" spans="1:27" ht="12.75" hidden="1" customHeight="1" outlineLevel="1" x14ac:dyDescent="0.2">
      <c r="A478" s="99" t="s">
        <v>2120</v>
      </c>
      <c r="B478" s="60" t="s">
        <v>83</v>
      </c>
      <c r="C478" s="40" t="s">
        <v>79</v>
      </c>
      <c r="D478" s="41">
        <v>3.72</v>
      </c>
      <c r="E478" s="41">
        <v>3.72</v>
      </c>
      <c r="F478" s="41">
        <v>3.72</v>
      </c>
      <c r="G478" s="41">
        <v>3.72</v>
      </c>
      <c r="H478" s="41">
        <v>3.72</v>
      </c>
      <c r="I478" s="41">
        <v>3.72</v>
      </c>
      <c r="J478" s="41">
        <v>3.72</v>
      </c>
      <c r="K478" s="41">
        <v>3.72</v>
      </c>
      <c r="L478" s="41">
        <v>3.72</v>
      </c>
      <c r="M478" s="41">
        <v>3.72</v>
      </c>
      <c r="N478" s="41">
        <v>3.72</v>
      </c>
      <c r="O478" s="41">
        <v>3.72</v>
      </c>
      <c r="P478" s="41">
        <v>3.72</v>
      </c>
      <c r="Q478" s="41">
        <v>3.72</v>
      </c>
      <c r="R478" s="41">
        <v>3.72</v>
      </c>
      <c r="S478" s="41">
        <v>3.72</v>
      </c>
      <c r="T478" s="41">
        <v>3.72</v>
      </c>
      <c r="U478" s="41">
        <v>3.72</v>
      </c>
      <c r="V478" s="41">
        <v>3.72</v>
      </c>
      <c r="W478" s="41">
        <v>3.72</v>
      </c>
      <c r="X478" s="41">
        <v>3.72</v>
      </c>
      <c r="Y478" s="41">
        <v>3.72</v>
      </c>
      <c r="Z478" s="41">
        <v>3.72</v>
      </c>
      <c r="AA478" s="41">
        <v>3.72</v>
      </c>
    </row>
    <row r="479" spans="1:27" ht="12.75" hidden="1" customHeight="1" outlineLevel="1" x14ac:dyDescent="0.2">
      <c r="A479" s="99" t="s">
        <v>2121</v>
      </c>
      <c r="B479" s="60" t="s">
        <v>81</v>
      </c>
      <c r="C479" s="40" t="s">
        <v>79</v>
      </c>
      <c r="D479" s="41">
        <f>$D$11</f>
        <v>264.79000000000002</v>
      </c>
      <c r="E479" s="41">
        <f t="shared" ref="E479:AA479" si="278">$D$11</f>
        <v>264.79000000000002</v>
      </c>
      <c r="F479" s="41">
        <f t="shared" si="278"/>
        <v>264.79000000000002</v>
      </c>
      <c r="G479" s="41">
        <f t="shared" si="278"/>
        <v>264.79000000000002</v>
      </c>
      <c r="H479" s="41">
        <f t="shared" si="278"/>
        <v>264.79000000000002</v>
      </c>
      <c r="I479" s="41">
        <f t="shared" si="278"/>
        <v>264.79000000000002</v>
      </c>
      <c r="J479" s="41">
        <f t="shared" si="278"/>
        <v>264.79000000000002</v>
      </c>
      <c r="K479" s="41">
        <f t="shared" si="278"/>
        <v>264.79000000000002</v>
      </c>
      <c r="L479" s="41">
        <f t="shared" si="278"/>
        <v>264.79000000000002</v>
      </c>
      <c r="M479" s="41">
        <f t="shared" si="278"/>
        <v>264.79000000000002</v>
      </c>
      <c r="N479" s="41">
        <f t="shared" si="278"/>
        <v>264.79000000000002</v>
      </c>
      <c r="O479" s="41">
        <f t="shared" si="278"/>
        <v>264.79000000000002</v>
      </c>
      <c r="P479" s="41">
        <f t="shared" si="278"/>
        <v>264.79000000000002</v>
      </c>
      <c r="Q479" s="41">
        <f t="shared" si="278"/>
        <v>264.79000000000002</v>
      </c>
      <c r="R479" s="41">
        <f t="shared" si="278"/>
        <v>264.79000000000002</v>
      </c>
      <c r="S479" s="41">
        <f t="shared" si="278"/>
        <v>264.79000000000002</v>
      </c>
      <c r="T479" s="41">
        <f t="shared" si="278"/>
        <v>264.79000000000002</v>
      </c>
      <c r="U479" s="41">
        <f t="shared" si="278"/>
        <v>264.79000000000002</v>
      </c>
      <c r="V479" s="41">
        <f t="shared" si="278"/>
        <v>264.79000000000002</v>
      </c>
      <c r="W479" s="41">
        <f t="shared" si="278"/>
        <v>264.79000000000002</v>
      </c>
      <c r="X479" s="41">
        <f t="shared" si="278"/>
        <v>264.79000000000002</v>
      </c>
      <c r="Y479" s="41">
        <f t="shared" si="278"/>
        <v>264.79000000000002</v>
      </c>
      <c r="Z479" s="41">
        <f t="shared" si="278"/>
        <v>264.79000000000002</v>
      </c>
      <c r="AA479" s="41">
        <f t="shared" si="278"/>
        <v>264.79000000000002</v>
      </c>
    </row>
    <row r="480" spans="1:27" collapsed="1" x14ac:dyDescent="0.2">
      <c r="B480" s="101" t="s">
        <v>392</v>
      </c>
    </row>
    <row r="481" spans="1:27" x14ac:dyDescent="0.2">
      <c r="B481" s="101" t="s">
        <v>392</v>
      </c>
    </row>
    <row r="482" spans="1:27" x14ac:dyDescent="0.2">
      <c r="A482" s="175" t="s">
        <v>705</v>
      </c>
      <c r="B482" s="176"/>
      <c r="C482" s="176"/>
      <c r="D482" s="176"/>
      <c r="E482" s="176"/>
      <c r="F482" s="176"/>
      <c r="G482" s="176"/>
      <c r="H482" s="176"/>
      <c r="I482" s="176"/>
      <c r="J482" s="176"/>
      <c r="K482" s="176"/>
      <c r="L482" s="176"/>
      <c r="M482" s="176"/>
      <c r="N482" s="176"/>
      <c r="O482" s="176"/>
      <c r="P482" s="176"/>
      <c r="Q482" s="176"/>
      <c r="R482" s="176"/>
      <c r="S482" s="176"/>
      <c r="T482" s="176"/>
      <c r="U482" s="176"/>
      <c r="V482" s="176"/>
      <c r="W482" s="176"/>
      <c r="X482" s="176"/>
      <c r="Y482" s="176"/>
      <c r="Z482" s="176"/>
      <c r="AA482" s="177"/>
    </row>
    <row r="483" spans="1:27" ht="25.5" x14ac:dyDescent="0.2">
      <c r="A483" s="96" t="s">
        <v>64</v>
      </c>
      <c r="B483" s="97" t="s">
        <v>210</v>
      </c>
      <c r="C483" s="96" t="s">
        <v>211</v>
      </c>
      <c r="D483" s="97" t="s">
        <v>212</v>
      </c>
      <c r="E483" s="97" t="s">
        <v>213</v>
      </c>
      <c r="F483" s="97" t="s">
        <v>214</v>
      </c>
      <c r="G483" s="97" t="s">
        <v>215</v>
      </c>
      <c r="H483" s="97" t="s">
        <v>216</v>
      </c>
      <c r="I483" s="97" t="s">
        <v>217</v>
      </c>
      <c r="J483" s="97" t="s">
        <v>218</v>
      </c>
      <c r="K483" s="97" t="s">
        <v>219</v>
      </c>
      <c r="L483" s="97" t="s">
        <v>220</v>
      </c>
      <c r="M483" s="97" t="s">
        <v>221</v>
      </c>
      <c r="N483" s="97" t="s">
        <v>222</v>
      </c>
      <c r="O483" s="97" t="s">
        <v>223</v>
      </c>
      <c r="P483" s="97" t="s">
        <v>224</v>
      </c>
      <c r="Q483" s="97" t="s">
        <v>225</v>
      </c>
      <c r="R483" s="97" t="s">
        <v>226</v>
      </c>
      <c r="S483" s="97" t="s">
        <v>227</v>
      </c>
      <c r="T483" s="97" t="s">
        <v>228</v>
      </c>
      <c r="U483" s="97" t="s">
        <v>229</v>
      </c>
      <c r="V483" s="97" t="s">
        <v>230</v>
      </c>
      <c r="W483" s="97" t="s">
        <v>231</v>
      </c>
      <c r="X483" s="97" t="s">
        <v>232</v>
      </c>
      <c r="Y483" s="97" t="s">
        <v>233</v>
      </c>
      <c r="Z483" s="97" t="s">
        <v>234</v>
      </c>
      <c r="AA483" s="97" t="s">
        <v>235</v>
      </c>
    </row>
    <row r="484" spans="1:27" x14ac:dyDescent="0.2">
      <c r="A484" s="98" t="s">
        <v>2122</v>
      </c>
      <c r="B484" s="25" t="str">
        <f>"01"&amp;"."&amp;$B$800&amp;"."&amp;$B$801</f>
        <v>01.01.2024</v>
      </c>
      <c r="C484" s="88" t="s">
        <v>76</v>
      </c>
      <c r="D484" s="89">
        <f>ROUND(((D485+D486+D488+D487)/1000),5)</f>
        <v>4.8942899999999998</v>
      </c>
      <c r="E484" s="89">
        <f>ROUND(((E485+E486+E488+E487)/1000),5)</f>
        <v>4.8242500000000001</v>
      </c>
      <c r="F484" s="89">
        <f>ROUND(((F485+F486+F488+F487)/1000),5)</f>
        <v>4.81738</v>
      </c>
      <c r="G484" s="89">
        <f t="shared" ref="G484:AA484" si="279">ROUND(((G485+G486+G488+G487)/1000),5)</f>
        <v>4.7249999999999996</v>
      </c>
      <c r="H484" s="89">
        <f t="shared" si="279"/>
        <v>4.6860999999999997</v>
      </c>
      <c r="I484" s="89">
        <f t="shared" si="279"/>
        <v>4.6888699999999996</v>
      </c>
      <c r="J484" s="89">
        <f t="shared" si="279"/>
        <v>4.7365700000000004</v>
      </c>
      <c r="K484" s="89">
        <f t="shared" si="279"/>
        <v>4.7238100000000003</v>
      </c>
      <c r="L484" s="89">
        <f t="shared" si="279"/>
        <v>4.5979999999999999</v>
      </c>
      <c r="M484" s="89">
        <f t="shared" si="279"/>
        <v>4.6707900000000002</v>
      </c>
      <c r="N484" s="89">
        <f t="shared" si="279"/>
        <v>4.8209999999999997</v>
      </c>
      <c r="O484" s="89">
        <f t="shared" si="279"/>
        <v>4.8455199999999996</v>
      </c>
      <c r="P484" s="89">
        <f t="shared" si="279"/>
        <v>4.8774499999999996</v>
      </c>
      <c r="Q484" s="89">
        <f t="shared" si="279"/>
        <v>4.9071600000000002</v>
      </c>
      <c r="R484" s="89">
        <f t="shared" si="279"/>
        <v>4.9178300000000004</v>
      </c>
      <c r="S484" s="89">
        <f t="shared" si="279"/>
        <v>4.9578300000000004</v>
      </c>
      <c r="T484" s="89">
        <f t="shared" si="279"/>
        <v>4.9927299999999999</v>
      </c>
      <c r="U484" s="89">
        <f t="shared" si="279"/>
        <v>5.0195400000000001</v>
      </c>
      <c r="V484" s="89">
        <f t="shared" si="279"/>
        <v>5.0235500000000002</v>
      </c>
      <c r="W484" s="89">
        <f t="shared" si="279"/>
        <v>5.0214699999999999</v>
      </c>
      <c r="X484" s="89">
        <f t="shared" si="279"/>
        <v>5.0248200000000001</v>
      </c>
      <c r="Y484" s="89">
        <f t="shared" si="279"/>
        <v>5.0201900000000004</v>
      </c>
      <c r="Z484" s="89">
        <f t="shared" si="279"/>
        <v>4.9539299999999997</v>
      </c>
      <c r="AA484" s="89">
        <f t="shared" si="279"/>
        <v>4.8607699999999996</v>
      </c>
    </row>
    <row r="485" spans="1:27" ht="12.75" hidden="1" customHeight="1" outlineLevel="1" x14ac:dyDescent="0.2">
      <c r="A485" s="99" t="s">
        <v>2123</v>
      </c>
      <c r="B485" s="60" t="s">
        <v>238</v>
      </c>
      <c r="C485" s="40" t="s">
        <v>79</v>
      </c>
      <c r="D485" s="41">
        <v>1066.01</v>
      </c>
      <c r="E485" s="41">
        <v>995.97</v>
      </c>
      <c r="F485" s="41">
        <v>989.1</v>
      </c>
      <c r="G485" s="41">
        <v>896.72</v>
      </c>
      <c r="H485" s="41">
        <v>857.82</v>
      </c>
      <c r="I485" s="41">
        <v>860.59</v>
      </c>
      <c r="J485" s="41">
        <v>908.29</v>
      </c>
      <c r="K485" s="41">
        <v>895.53</v>
      </c>
      <c r="L485" s="41">
        <v>769.72</v>
      </c>
      <c r="M485" s="41">
        <v>842.51</v>
      </c>
      <c r="N485" s="41">
        <v>992.72</v>
      </c>
      <c r="O485" s="41">
        <v>1017.24</v>
      </c>
      <c r="P485" s="41">
        <v>1049.17</v>
      </c>
      <c r="Q485" s="41">
        <v>1078.8800000000001</v>
      </c>
      <c r="R485" s="41">
        <v>1089.55</v>
      </c>
      <c r="S485" s="41">
        <v>1129.55</v>
      </c>
      <c r="T485" s="41">
        <v>1164.45</v>
      </c>
      <c r="U485" s="41">
        <v>1191.26</v>
      </c>
      <c r="V485" s="41">
        <v>1195.27</v>
      </c>
      <c r="W485" s="41">
        <v>1193.19</v>
      </c>
      <c r="X485" s="41">
        <v>1196.54</v>
      </c>
      <c r="Y485" s="41">
        <v>1191.9100000000001</v>
      </c>
      <c r="Z485" s="41">
        <v>1125.6500000000001</v>
      </c>
      <c r="AA485" s="41">
        <v>1032.49</v>
      </c>
    </row>
    <row r="486" spans="1:27" ht="12.75" hidden="1" customHeight="1" outlineLevel="1" x14ac:dyDescent="0.2">
      <c r="A486" s="99" t="s">
        <v>2124</v>
      </c>
      <c r="B486" s="60" t="s">
        <v>90</v>
      </c>
      <c r="C486" s="40" t="s">
        <v>79</v>
      </c>
      <c r="D486" s="41">
        <v>3559.77</v>
      </c>
      <c r="E486" s="41">
        <f>$D$486</f>
        <v>3559.77</v>
      </c>
      <c r="F486" s="41">
        <f t="shared" ref="F486:AA486" si="280">$D$486</f>
        <v>3559.77</v>
      </c>
      <c r="G486" s="41">
        <f t="shared" si="280"/>
        <v>3559.77</v>
      </c>
      <c r="H486" s="41">
        <f t="shared" si="280"/>
        <v>3559.77</v>
      </c>
      <c r="I486" s="41">
        <f t="shared" si="280"/>
        <v>3559.77</v>
      </c>
      <c r="J486" s="41">
        <f t="shared" si="280"/>
        <v>3559.77</v>
      </c>
      <c r="K486" s="41">
        <f t="shared" si="280"/>
        <v>3559.77</v>
      </c>
      <c r="L486" s="41">
        <f t="shared" si="280"/>
        <v>3559.77</v>
      </c>
      <c r="M486" s="41">
        <f t="shared" si="280"/>
        <v>3559.77</v>
      </c>
      <c r="N486" s="41">
        <f t="shared" si="280"/>
        <v>3559.77</v>
      </c>
      <c r="O486" s="41">
        <f t="shared" si="280"/>
        <v>3559.77</v>
      </c>
      <c r="P486" s="41">
        <f t="shared" si="280"/>
        <v>3559.77</v>
      </c>
      <c r="Q486" s="41">
        <f t="shared" si="280"/>
        <v>3559.77</v>
      </c>
      <c r="R486" s="41">
        <f t="shared" si="280"/>
        <v>3559.77</v>
      </c>
      <c r="S486" s="41">
        <f t="shared" si="280"/>
        <v>3559.77</v>
      </c>
      <c r="T486" s="41">
        <f t="shared" si="280"/>
        <v>3559.77</v>
      </c>
      <c r="U486" s="41">
        <f t="shared" si="280"/>
        <v>3559.77</v>
      </c>
      <c r="V486" s="41">
        <f t="shared" si="280"/>
        <v>3559.77</v>
      </c>
      <c r="W486" s="41">
        <f t="shared" si="280"/>
        <v>3559.77</v>
      </c>
      <c r="X486" s="41">
        <f t="shared" si="280"/>
        <v>3559.77</v>
      </c>
      <c r="Y486" s="41">
        <f t="shared" si="280"/>
        <v>3559.77</v>
      </c>
      <c r="Z486" s="41">
        <f t="shared" si="280"/>
        <v>3559.77</v>
      </c>
      <c r="AA486" s="41">
        <f t="shared" si="280"/>
        <v>3559.77</v>
      </c>
    </row>
    <row r="487" spans="1:27" ht="12.75" hidden="1" customHeight="1" outlineLevel="1" x14ac:dyDescent="0.2">
      <c r="A487" s="99" t="s">
        <v>2125</v>
      </c>
      <c r="B487" s="60" t="s">
        <v>83</v>
      </c>
      <c r="C487" s="40" t="s">
        <v>79</v>
      </c>
      <c r="D487" s="41">
        <v>3.72</v>
      </c>
      <c r="E487" s="41">
        <v>3.72</v>
      </c>
      <c r="F487" s="41">
        <v>3.72</v>
      </c>
      <c r="G487" s="41">
        <v>3.72</v>
      </c>
      <c r="H487" s="41">
        <v>3.72</v>
      </c>
      <c r="I487" s="41">
        <v>3.72</v>
      </c>
      <c r="J487" s="41">
        <v>3.72</v>
      </c>
      <c r="K487" s="41">
        <v>3.72</v>
      </c>
      <c r="L487" s="41">
        <v>3.72</v>
      </c>
      <c r="M487" s="41">
        <v>3.72</v>
      </c>
      <c r="N487" s="41">
        <v>3.72</v>
      </c>
      <c r="O487" s="41">
        <v>3.72</v>
      </c>
      <c r="P487" s="41">
        <v>3.72</v>
      </c>
      <c r="Q487" s="41">
        <v>3.72</v>
      </c>
      <c r="R487" s="41">
        <v>3.72</v>
      </c>
      <c r="S487" s="41">
        <v>3.72</v>
      </c>
      <c r="T487" s="41">
        <v>3.72</v>
      </c>
      <c r="U487" s="41">
        <v>3.72</v>
      </c>
      <c r="V487" s="41">
        <v>3.72</v>
      </c>
      <c r="W487" s="41">
        <v>3.72</v>
      </c>
      <c r="X487" s="41">
        <v>3.72</v>
      </c>
      <c r="Y487" s="41">
        <v>3.72</v>
      </c>
      <c r="Z487" s="41">
        <v>3.72</v>
      </c>
      <c r="AA487" s="41">
        <v>3.72</v>
      </c>
    </row>
    <row r="488" spans="1:27" ht="12.75" hidden="1" customHeight="1" outlineLevel="1" x14ac:dyDescent="0.2">
      <c r="A488" s="99" t="s">
        <v>2126</v>
      </c>
      <c r="B488" s="60" t="s">
        <v>81</v>
      </c>
      <c r="C488" s="40" t="s">
        <v>79</v>
      </c>
      <c r="D488" s="41">
        <f>$D$11</f>
        <v>264.79000000000002</v>
      </c>
      <c r="E488" s="41">
        <f t="shared" ref="E488:AA488" si="281">$D$11</f>
        <v>264.79000000000002</v>
      </c>
      <c r="F488" s="41">
        <f t="shared" si="281"/>
        <v>264.79000000000002</v>
      </c>
      <c r="G488" s="41">
        <f t="shared" si="281"/>
        <v>264.79000000000002</v>
      </c>
      <c r="H488" s="41">
        <f t="shared" si="281"/>
        <v>264.79000000000002</v>
      </c>
      <c r="I488" s="41">
        <f t="shared" si="281"/>
        <v>264.79000000000002</v>
      </c>
      <c r="J488" s="41">
        <f t="shared" si="281"/>
        <v>264.79000000000002</v>
      </c>
      <c r="K488" s="41">
        <f t="shared" si="281"/>
        <v>264.79000000000002</v>
      </c>
      <c r="L488" s="41">
        <f t="shared" si="281"/>
        <v>264.79000000000002</v>
      </c>
      <c r="M488" s="41">
        <f t="shared" si="281"/>
        <v>264.79000000000002</v>
      </c>
      <c r="N488" s="41">
        <f t="shared" si="281"/>
        <v>264.79000000000002</v>
      </c>
      <c r="O488" s="41">
        <f t="shared" si="281"/>
        <v>264.79000000000002</v>
      </c>
      <c r="P488" s="41">
        <f t="shared" si="281"/>
        <v>264.79000000000002</v>
      </c>
      <c r="Q488" s="41">
        <f t="shared" si="281"/>
        <v>264.79000000000002</v>
      </c>
      <c r="R488" s="41">
        <f t="shared" si="281"/>
        <v>264.79000000000002</v>
      </c>
      <c r="S488" s="41">
        <f t="shared" si="281"/>
        <v>264.79000000000002</v>
      </c>
      <c r="T488" s="41">
        <f t="shared" si="281"/>
        <v>264.79000000000002</v>
      </c>
      <c r="U488" s="41">
        <f t="shared" si="281"/>
        <v>264.79000000000002</v>
      </c>
      <c r="V488" s="41">
        <f t="shared" si="281"/>
        <v>264.79000000000002</v>
      </c>
      <c r="W488" s="41">
        <f t="shared" si="281"/>
        <v>264.79000000000002</v>
      </c>
      <c r="X488" s="41">
        <f t="shared" si="281"/>
        <v>264.79000000000002</v>
      </c>
      <c r="Y488" s="41">
        <f t="shared" si="281"/>
        <v>264.79000000000002</v>
      </c>
      <c r="Z488" s="41">
        <f t="shared" si="281"/>
        <v>264.79000000000002</v>
      </c>
      <c r="AA488" s="41">
        <f t="shared" si="281"/>
        <v>264.79000000000002</v>
      </c>
    </row>
    <row r="489" spans="1:27" collapsed="1" x14ac:dyDescent="0.2">
      <c r="A489" s="98" t="s">
        <v>2127</v>
      </c>
      <c r="B489" s="25" t="str">
        <f>"02"&amp;"."&amp;$B$800&amp;"."&amp;$B$801</f>
        <v>02.01.2024</v>
      </c>
      <c r="C489" s="88" t="s">
        <v>76</v>
      </c>
      <c r="D489" s="89">
        <f>ROUND(((D490+D491+D493+D492)/1000),5)</f>
        <v>4.90144</v>
      </c>
      <c r="E489" s="89">
        <f>ROUND(((E490+E491+E493+E492)/1000),5)</f>
        <v>4.7671299999999999</v>
      </c>
      <c r="F489" s="89">
        <f>ROUND(((F490+F491+F493+F492)/1000),5)</f>
        <v>4.6399600000000003</v>
      </c>
      <c r="G489" s="89">
        <f t="shared" ref="G489:AA489" si="282">ROUND(((G490+G491+G493+G492)/1000),5)</f>
        <v>4.5964299999999998</v>
      </c>
      <c r="H489" s="89">
        <f t="shared" si="282"/>
        <v>4.5953200000000001</v>
      </c>
      <c r="I489" s="89">
        <f t="shared" si="282"/>
        <v>4.63422</v>
      </c>
      <c r="J489" s="89">
        <f t="shared" si="282"/>
        <v>4.7050700000000001</v>
      </c>
      <c r="K489" s="89">
        <f t="shared" si="282"/>
        <v>4.89839</v>
      </c>
      <c r="L489" s="89">
        <f t="shared" si="282"/>
        <v>4.9717799999999999</v>
      </c>
      <c r="M489" s="89">
        <f t="shared" si="282"/>
        <v>5.1127099999999999</v>
      </c>
      <c r="N489" s="89">
        <f t="shared" si="282"/>
        <v>5.29373</v>
      </c>
      <c r="O489" s="89">
        <f t="shared" si="282"/>
        <v>5.32742</v>
      </c>
      <c r="P489" s="89">
        <f t="shared" si="282"/>
        <v>5.3353299999999999</v>
      </c>
      <c r="Q489" s="89">
        <f t="shared" si="282"/>
        <v>5.33847</v>
      </c>
      <c r="R489" s="89">
        <f t="shared" si="282"/>
        <v>5.3125</v>
      </c>
      <c r="S489" s="89">
        <f t="shared" si="282"/>
        <v>5.31501</v>
      </c>
      <c r="T489" s="89">
        <f t="shared" si="282"/>
        <v>5.3690600000000002</v>
      </c>
      <c r="U489" s="89">
        <f t="shared" si="282"/>
        <v>5.4031700000000003</v>
      </c>
      <c r="V489" s="89">
        <f t="shared" si="282"/>
        <v>5.4134700000000002</v>
      </c>
      <c r="W489" s="89">
        <f t="shared" si="282"/>
        <v>5.4122399999999997</v>
      </c>
      <c r="X489" s="89">
        <f t="shared" si="282"/>
        <v>5.4179000000000004</v>
      </c>
      <c r="Y489" s="89">
        <f t="shared" si="282"/>
        <v>5.3941600000000003</v>
      </c>
      <c r="Z489" s="89">
        <f t="shared" si="282"/>
        <v>5.2534299999999998</v>
      </c>
      <c r="AA489" s="89">
        <f t="shared" si="282"/>
        <v>5.0277799999999999</v>
      </c>
    </row>
    <row r="490" spans="1:27" ht="12.75" hidden="1" customHeight="1" outlineLevel="1" x14ac:dyDescent="0.2">
      <c r="A490" s="99" t="s">
        <v>2128</v>
      </c>
      <c r="B490" s="60" t="s">
        <v>238</v>
      </c>
      <c r="C490" s="40" t="s">
        <v>79</v>
      </c>
      <c r="D490" s="41">
        <v>1073.1600000000001</v>
      </c>
      <c r="E490" s="41">
        <v>938.85</v>
      </c>
      <c r="F490" s="41">
        <v>811.68</v>
      </c>
      <c r="G490" s="41">
        <v>768.15</v>
      </c>
      <c r="H490" s="41">
        <v>767.04</v>
      </c>
      <c r="I490" s="41">
        <v>805.94</v>
      </c>
      <c r="J490" s="41">
        <v>876.79</v>
      </c>
      <c r="K490" s="41">
        <v>1070.1099999999999</v>
      </c>
      <c r="L490" s="41">
        <v>1143.5</v>
      </c>
      <c r="M490" s="41">
        <v>1284.43</v>
      </c>
      <c r="N490" s="41">
        <v>1465.45</v>
      </c>
      <c r="O490" s="41">
        <v>1499.14</v>
      </c>
      <c r="P490" s="41">
        <v>1507.05</v>
      </c>
      <c r="Q490" s="41">
        <v>1510.19</v>
      </c>
      <c r="R490" s="41">
        <v>1484.22</v>
      </c>
      <c r="S490" s="41">
        <v>1486.73</v>
      </c>
      <c r="T490" s="41">
        <v>1540.78</v>
      </c>
      <c r="U490" s="41">
        <v>1574.89</v>
      </c>
      <c r="V490" s="41">
        <v>1585.19</v>
      </c>
      <c r="W490" s="41">
        <v>1583.96</v>
      </c>
      <c r="X490" s="41">
        <v>1589.62</v>
      </c>
      <c r="Y490" s="41">
        <v>1565.88</v>
      </c>
      <c r="Z490" s="41">
        <v>1425.15</v>
      </c>
      <c r="AA490" s="41">
        <v>1199.5</v>
      </c>
    </row>
    <row r="491" spans="1:27" ht="12.75" hidden="1" customHeight="1" outlineLevel="1" x14ac:dyDescent="0.2">
      <c r="A491" s="99" t="s">
        <v>2129</v>
      </c>
      <c r="B491" s="60" t="s">
        <v>90</v>
      </c>
      <c r="C491" s="40" t="s">
        <v>79</v>
      </c>
      <c r="D491" s="41">
        <f>$D$486</f>
        <v>3559.77</v>
      </c>
      <c r="E491" s="41">
        <f t="shared" ref="E491:AA491" si="283">$D$486</f>
        <v>3559.77</v>
      </c>
      <c r="F491" s="41">
        <f t="shared" si="283"/>
        <v>3559.77</v>
      </c>
      <c r="G491" s="41">
        <f t="shared" si="283"/>
        <v>3559.77</v>
      </c>
      <c r="H491" s="41">
        <f t="shared" si="283"/>
        <v>3559.77</v>
      </c>
      <c r="I491" s="41">
        <f t="shared" si="283"/>
        <v>3559.77</v>
      </c>
      <c r="J491" s="41">
        <f t="shared" si="283"/>
        <v>3559.77</v>
      </c>
      <c r="K491" s="41">
        <f t="shared" si="283"/>
        <v>3559.77</v>
      </c>
      <c r="L491" s="41">
        <f t="shared" si="283"/>
        <v>3559.77</v>
      </c>
      <c r="M491" s="41">
        <f t="shared" si="283"/>
        <v>3559.77</v>
      </c>
      <c r="N491" s="41">
        <f t="shared" si="283"/>
        <v>3559.77</v>
      </c>
      <c r="O491" s="41">
        <f t="shared" si="283"/>
        <v>3559.77</v>
      </c>
      <c r="P491" s="41">
        <f t="shared" si="283"/>
        <v>3559.77</v>
      </c>
      <c r="Q491" s="41">
        <f t="shared" si="283"/>
        <v>3559.77</v>
      </c>
      <c r="R491" s="41">
        <f t="shared" si="283"/>
        <v>3559.77</v>
      </c>
      <c r="S491" s="41">
        <f t="shared" si="283"/>
        <v>3559.77</v>
      </c>
      <c r="T491" s="41">
        <f t="shared" si="283"/>
        <v>3559.77</v>
      </c>
      <c r="U491" s="41">
        <f t="shared" si="283"/>
        <v>3559.77</v>
      </c>
      <c r="V491" s="41">
        <f t="shared" si="283"/>
        <v>3559.77</v>
      </c>
      <c r="W491" s="41">
        <f t="shared" si="283"/>
        <v>3559.77</v>
      </c>
      <c r="X491" s="41">
        <f t="shared" si="283"/>
        <v>3559.77</v>
      </c>
      <c r="Y491" s="41">
        <f t="shared" si="283"/>
        <v>3559.77</v>
      </c>
      <c r="Z491" s="41">
        <f t="shared" si="283"/>
        <v>3559.77</v>
      </c>
      <c r="AA491" s="41">
        <f t="shared" si="283"/>
        <v>3559.77</v>
      </c>
    </row>
    <row r="492" spans="1:27" ht="12.75" hidden="1" customHeight="1" outlineLevel="1" x14ac:dyDescent="0.2">
      <c r="A492" s="99" t="s">
        <v>2130</v>
      </c>
      <c r="B492" s="60" t="s">
        <v>83</v>
      </c>
      <c r="C492" s="40" t="s">
        <v>79</v>
      </c>
      <c r="D492" s="41">
        <v>3.72</v>
      </c>
      <c r="E492" s="41">
        <v>3.72</v>
      </c>
      <c r="F492" s="41">
        <v>3.72</v>
      </c>
      <c r="G492" s="41">
        <v>3.72</v>
      </c>
      <c r="H492" s="41">
        <v>3.72</v>
      </c>
      <c r="I492" s="41">
        <v>3.72</v>
      </c>
      <c r="J492" s="41">
        <v>3.72</v>
      </c>
      <c r="K492" s="41">
        <v>3.72</v>
      </c>
      <c r="L492" s="41">
        <v>3.72</v>
      </c>
      <c r="M492" s="41">
        <v>3.72</v>
      </c>
      <c r="N492" s="41">
        <v>3.72</v>
      </c>
      <c r="O492" s="41">
        <v>3.72</v>
      </c>
      <c r="P492" s="41">
        <v>3.72</v>
      </c>
      <c r="Q492" s="41">
        <v>3.72</v>
      </c>
      <c r="R492" s="41">
        <v>3.72</v>
      </c>
      <c r="S492" s="41">
        <v>3.72</v>
      </c>
      <c r="T492" s="41">
        <v>3.72</v>
      </c>
      <c r="U492" s="41">
        <v>3.72</v>
      </c>
      <c r="V492" s="41">
        <v>3.72</v>
      </c>
      <c r="W492" s="41">
        <v>3.72</v>
      </c>
      <c r="X492" s="41">
        <v>3.72</v>
      </c>
      <c r="Y492" s="41">
        <v>3.72</v>
      </c>
      <c r="Z492" s="41">
        <v>3.72</v>
      </c>
      <c r="AA492" s="41">
        <v>3.72</v>
      </c>
    </row>
    <row r="493" spans="1:27" ht="12.75" hidden="1" customHeight="1" outlineLevel="1" x14ac:dyDescent="0.2">
      <c r="A493" s="99" t="s">
        <v>2131</v>
      </c>
      <c r="B493" s="60" t="s">
        <v>81</v>
      </c>
      <c r="C493" s="40" t="s">
        <v>79</v>
      </c>
      <c r="D493" s="41">
        <f>$D$11</f>
        <v>264.79000000000002</v>
      </c>
      <c r="E493" s="41">
        <f t="shared" ref="E493:AA493" si="284">$D$11</f>
        <v>264.79000000000002</v>
      </c>
      <c r="F493" s="41">
        <f t="shared" si="284"/>
        <v>264.79000000000002</v>
      </c>
      <c r="G493" s="41">
        <f t="shared" si="284"/>
        <v>264.79000000000002</v>
      </c>
      <c r="H493" s="41">
        <f t="shared" si="284"/>
        <v>264.79000000000002</v>
      </c>
      <c r="I493" s="41">
        <f t="shared" si="284"/>
        <v>264.79000000000002</v>
      </c>
      <c r="J493" s="41">
        <f t="shared" si="284"/>
        <v>264.79000000000002</v>
      </c>
      <c r="K493" s="41">
        <f t="shared" si="284"/>
        <v>264.79000000000002</v>
      </c>
      <c r="L493" s="41">
        <f t="shared" si="284"/>
        <v>264.79000000000002</v>
      </c>
      <c r="M493" s="41">
        <f t="shared" si="284"/>
        <v>264.79000000000002</v>
      </c>
      <c r="N493" s="41">
        <f t="shared" si="284"/>
        <v>264.79000000000002</v>
      </c>
      <c r="O493" s="41">
        <f t="shared" si="284"/>
        <v>264.79000000000002</v>
      </c>
      <c r="P493" s="41">
        <f t="shared" si="284"/>
        <v>264.79000000000002</v>
      </c>
      <c r="Q493" s="41">
        <f t="shared" si="284"/>
        <v>264.79000000000002</v>
      </c>
      <c r="R493" s="41">
        <f t="shared" si="284"/>
        <v>264.79000000000002</v>
      </c>
      <c r="S493" s="41">
        <f t="shared" si="284"/>
        <v>264.79000000000002</v>
      </c>
      <c r="T493" s="41">
        <f t="shared" si="284"/>
        <v>264.79000000000002</v>
      </c>
      <c r="U493" s="41">
        <f t="shared" si="284"/>
        <v>264.79000000000002</v>
      </c>
      <c r="V493" s="41">
        <f t="shared" si="284"/>
        <v>264.79000000000002</v>
      </c>
      <c r="W493" s="41">
        <f t="shared" si="284"/>
        <v>264.79000000000002</v>
      </c>
      <c r="X493" s="41">
        <f t="shared" si="284"/>
        <v>264.79000000000002</v>
      </c>
      <c r="Y493" s="41">
        <f t="shared" si="284"/>
        <v>264.79000000000002</v>
      </c>
      <c r="Z493" s="41">
        <f t="shared" si="284"/>
        <v>264.79000000000002</v>
      </c>
      <c r="AA493" s="41">
        <f t="shared" si="284"/>
        <v>264.79000000000002</v>
      </c>
    </row>
    <row r="494" spans="1:27" collapsed="1" x14ac:dyDescent="0.2">
      <c r="A494" s="98" t="s">
        <v>2132</v>
      </c>
      <c r="B494" s="25" t="str">
        <f>"03"&amp;"."&amp;$B$800&amp;"."&amp;$B$801</f>
        <v>03.01.2024</v>
      </c>
      <c r="C494" s="88" t="s">
        <v>76</v>
      </c>
      <c r="D494" s="89">
        <f>ROUND(((D495+D496+D498+D497)/1000),5)</f>
        <v>4.9118300000000001</v>
      </c>
      <c r="E494" s="89">
        <f>ROUND(((E495+E496+E498+E497)/1000),5)</f>
        <v>4.83826</v>
      </c>
      <c r="F494" s="89">
        <f>ROUND(((F495+F496+F498+F497)/1000),5)</f>
        <v>4.8133699999999999</v>
      </c>
      <c r="G494" s="89">
        <f t="shared" ref="G494:AA494" si="285">ROUND(((G495+G496+G498+G497)/1000),5)</f>
        <v>4.7740799999999997</v>
      </c>
      <c r="H494" s="89">
        <f t="shared" si="285"/>
        <v>4.7537500000000001</v>
      </c>
      <c r="I494" s="89">
        <f t="shared" si="285"/>
        <v>4.8345000000000002</v>
      </c>
      <c r="J494" s="89">
        <f t="shared" si="285"/>
        <v>4.8971200000000001</v>
      </c>
      <c r="K494" s="89">
        <f t="shared" si="285"/>
        <v>5.0211600000000001</v>
      </c>
      <c r="L494" s="89">
        <f t="shared" si="285"/>
        <v>5.1607099999999999</v>
      </c>
      <c r="M494" s="89">
        <f t="shared" si="285"/>
        <v>5.34971</v>
      </c>
      <c r="N494" s="89">
        <f t="shared" si="285"/>
        <v>5.4409200000000002</v>
      </c>
      <c r="O494" s="89">
        <f t="shared" si="285"/>
        <v>5.4735899999999997</v>
      </c>
      <c r="P494" s="89">
        <f t="shared" si="285"/>
        <v>5.4703900000000001</v>
      </c>
      <c r="Q494" s="89">
        <f t="shared" si="285"/>
        <v>5.4680600000000004</v>
      </c>
      <c r="R494" s="89">
        <f t="shared" si="285"/>
        <v>5.4190199999999997</v>
      </c>
      <c r="S494" s="89">
        <f t="shared" si="285"/>
        <v>5.4058299999999999</v>
      </c>
      <c r="T494" s="89">
        <f t="shared" si="285"/>
        <v>5.476</v>
      </c>
      <c r="U494" s="89">
        <f t="shared" si="285"/>
        <v>5.5211499999999996</v>
      </c>
      <c r="V494" s="89">
        <f t="shared" si="285"/>
        <v>5.5317400000000001</v>
      </c>
      <c r="W494" s="89">
        <f t="shared" si="285"/>
        <v>5.5136399999999997</v>
      </c>
      <c r="X494" s="89">
        <f t="shared" si="285"/>
        <v>5.4835599999999998</v>
      </c>
      <c r="Y494" s="89">
        <f t="shared" si="285"/>
        <v>5.3749099999999999</v>
      </c>
      <c r="Z494" s="89">
        <f t="shared" si="285"/>
        <v>5.1923000000000004</v>
      </c>
      <c r="AA494" s="89">
        <f t="shared" si="285"/>
        <v>5.0195499999999997</v>
      </c>
    </row>
    <row r="495" spans="1:27" ht="12.75" hidden="1" customHeight="1" outlineLevel="1" x14ac:dyDescent="0.2">
      <c r="A495" s="99" t="s">
        <v>2133</v>
      </c>
      <c r="B495" s="60" t="s">
        <v>238</v>
      </c>
      <c r="C495" s="40" t="s">
        <v>79</v>
      </c>
      <c r="D495" s="41">
        <v>1083.55</v>
      </c>
      <c r="E495" s="41">
        <v>1009.98</v>
      </c>
      <c r="F495" s="41">
        <v>985.09</v>
      </c>
      <c r="G495" s="41">
        <v>945.8</v>
      </c>
      <c r="H495" s="41">
        <v>925.47</v>
      </c>
      <c r="I495" s="41">
        <v>1006.22</v>
      </c>
      <c r="J495" s="41">
        <v>1068.8399999999999</v>
      </c>
      <c r="K495" s="41">
        <v>1192.8800000000001</v>
      </c>
      <c r="L495" s="41">
        <v>1332.43</v>
      </c>
      <c r="M495" s="41">
        <v>1521.43</v>
      </c>
      <c r="N495" s="41">
        <v>1612.64</v>
      </c>
      <c r="O495" s="41">
        <v>1645.31</v>
      </c>
      <c r="P495" s="41">
        <v>1642.11</v>
      </c>
      <c r="Q495" s="41">
        <v>1639.78</v>
      </c>
      <c r="R495" s="41">
        <v>1590.74</v>
      </c>
      <c r="S495" s="41">
        <v>1577.55</v>
      </c>
      <c r="T495" s="41">
        <v>1647.72</v>
      </c>
      <c r="U495" s="41">
        <v>1692.87</v>
      </c>
      <c r="V495" s="41">
        <v>1703.46</v>
      </c>
      <c r="W495" s="41">
        <v>1685.36</v>
      </c>
      <c r="X495" s="41">
        <v>1655.28</v>
      </c>
      <c r="Y495" s="41">
        <v>1546.63</v>
      </c>
      <c r="Z495" s="41">
        <v>1364.02</v>
      </c>
      <c r="AA495" s="41">
        <v>1191.27</v>
      </c>
    </row>
    <row r="496" spans="1:27" ht="12.75" hidden="1" customHeight="1" outlineLevel="1" x14ac:dyDescent="0.2">
      <c r="A496" s="99" t="s">
        <v>2134</v>
      </c>
      <c r="B496" s="60" t="s">
        <v>90</v>
      </c>
      <c r="C496" s="40" t="s">
        <v>79</v>
      </c>
      <c r="D496" s="41">
        <f>$D$486</f>
        <v>3559.77</v>
      </c>
      <c r="E496" s="41">
        <f t="shared" ref="E496:AA496" si="286">$D$486</f>
        <v>3559.77</v>
      </c>
      <c r="F496" s="41">
        <f t="shared" si="286"/>
        <v>3559.77</v>
      </c>
      <c r="G496" s="41">
        <f t="shared" si="286"/>
        <v>3559.77</v>
      </c>
      <c r="H496" s="41">
        <f t="shared" si="286"/>
        <v>3559.77</v>
      </c>
      <c r="I496" s="41">
        <f t="shared" si="286"/>
        <v>3559.77</v>
      </c>
      <c r="J496" s="41">
        <f t="shared" si="286"/>
        <v>3559.77</v>
      </c>
      <c r="K496" s="41">
        <f t="shared" si="286"/>
        <v>3559.77</v>
      </c>
      <c r="L496" s="41">
        <f t="shared" si="286"/>
        <v>3559.77</v>
      </c>
      <c r="M496" s="41">
        <f t="shared" si="286"/>
        <v>3559.77</v>
      </c>
      <c r="N496" s="41">
        <f t="shared" si="286"/>
        <v>3559.77</v>
      </c>
      <c r="O496" s="41">
        <f t="shared" si="286"/>
        <v>3559.77</v>
      </c>
      <c r="P496" s="41">
        <f t="shared" si="286"/>
        <v>3559.77</v>
      </c>
      <c r="Q496" s="41">
        <f t="shared" si="286"/>
        <v>3559.77</v>
      </c>
      <c r="R496" s="41">
        <f t="shared" si="286"/>
        <v>3559.77</v>
      </c>
      <c r="S496" s="41">
        <f t="shared" si="286"/>
        <v>3559.77</v>
      </c>
      <c r="T496" s="41">
        <f t="shared" si="286"/>
        <v>3559.77</v>
      </c>
      <c r="U496" s="41">
        <f t="shared" si="286"/>
        <v>3559.77</v>
      </c>
      <c r="V496" s="41">
        <f t="shared" si="286"/>
        <v>3559.77</v>
      </c>
      <c r="W496" s="41">
        <f t="shared" si="286"/>
        <v>3559.77</v>
      </c>
      <c r="X496" s="41">
        <f t="shared" si="286"/>
        <v>3559.77</v>
      </c>
      <c r="Y496" s="41">
        <f t="shared" si="286"/>
        <v>3559.77</v>
      </c>
      <c r="Z496" s="41">
        <f t="shared" si="286"/>
        <v>3559.77</v>
      </c>
      <c r="AA496" s="41">
        <f t="shared" si="286"/>
        <v>3559.77</v>
      </c>
    </row>
    <row r="497" spans="1:27" ht="12.75" hidden="1" customHeight="1" outlineLevel="1" x14ac:dyDescent="0.2">
      <c r="A497" s="99" t="s">
        <v>2135</v>
      </c>
      <c r="B497" s="60" t="s">
        <v>83</v>
      </c>
      <c r="C497" s="40" t="s">
        <v>79</v>
      </c>
      <c r="D497" s="41">
        <v>3.72</v>
      </c>
      <c r="E497" s="41">
        <v>3.72</v>
      </c>
      <c r="F497" s="41">
        <v>3.72</v>
      </c>
      <c r="G497" s="41">
        <v>3.72</v>
      </c>
      <c r="H497" s="41">
        <v>3.72</v>
      </c>
      <c r="I497" s="41">
        <v>3.72</v>
      </c>
      <c r="J497" s="41">
        <v>3.72</v>
      </c>
      <c r="K497" s="41">
        <v>3.72</v>
      </c>
      <c r="L497" s="41">
        <v>3.72</v>
      </c>
      <c r="M497" s="41">
        <v>3.72</v>
      </c>
      <c r="N497" s="41">
        <v>3.72</v>
      </c>
      <c r="O497" s="41">
        <v>3.72</v>
      </c>
      <c r="P497" s="41">
        <v>3.72</v>
      </c>
      <c r="Q497" s="41">
        <v>3.72</v>
      </c>
      <c r="R497" s="41">
        <v>3.72</v>
      </c>
      <c r="S497" s="41">
        <v>3.72</v>
      </c>
      <c r="T497" s="41">
        <v>3.72</v>
      </c>
      <c r="U497" s="41">
        <v>3.72</v>
      </c>
      <c r="V497" s="41">
        <v>3.72</v>
      </c>
      <c r="W497" s="41">
        <v>3.72</v>
      </c>
      <c r="X497" s="41">
        <v>3.72</v>
      </c>
      <c r="Y497" s="41">
        <v>3.72</v>
      </c>
      <c r="Z497" s="41">
        <v>3.72</v>
      </c>
      <c r="AA497" s="41">
        <v>3.72</v>
      </c>
    </row>
    <row r="498" spans="1:27" ht="12.75" hidden="1" customHeight="1" outlineLevel="1" x14ac:dyDescent="0.2">
      <c r="A498" s="99" t="s">
        <v>2136</v>
      </c>
      <c r="B498" s="60" t="s">
        <v>81</v>
      </c>
      <c r="C498" s="40" t="s">
        <v>79</v>
      </c>
      <c r="D498" s="41">
        <f>$D$11</f>
        <v>264.79000000000002</v>
      </c>
      <c r="E498" s="41">
        <f t="shared" ref="E498:AA498" si="287">$D$11</f>
        <v>264.79000000000002</v>
      </c>
      <c r="F498" s="41">
        <f t="shared" si="287"/>
        <v>264.79000000000002</v>
      </c>
      <c r="G498" s="41">
        <f t="shared" si="287"/>
        <v>264.79000000000002</v>
      </c>
      <c r="H498" s="41">
        <f t="shared" si="287"/>
        <v>264.79000000000002</v>
      </c>
      <c r="I498" s="41">
        <f t="shared" si="287"/>
        <v>264.79000000000002</v>
      </c>
      <c r="J498" s="41">
        <f t="shared" si="287"/>
        <v>264.79000000000002</v>
      </c>
      <c r="K498" s="41">
        <f t="shared" si="287"/>
        <v>264.79000000000002</v>
      </c>
      <c r="L498" s="41">
        <f t="shared" si="287"/>
        <v>264.79000000000002</v>
      </c>
      <c r="M498" s="41">
        <f t="shared" si="287"/>
        <v>264.79000000000002</v>
      </c>
      <c r="N498" s="41">
        <f t="shared" si="287"/>
        <v>264.79000000000002</v>
      </c>
      <c r="O498" s="41">
        <f t="shared" si="287"/>
        <v>264.79000000000002</v>
      </c>
      <c r="P498" s="41">
        <f t="shared" si="287"/>
        <v>264.79000000000002</v>
      </c>
      <c r="Q498" s="41">
        <f t="shared" si="287"/>
        <v>264.79000000000002</v>
      </c>
      <c r="R498" s="41">
        <f t="shared" si="287"/>
        <v>264.79000000000002</v>
      </c>
      <c r="S498" s="41">
        <f t="shared" si="287"/>
        <v>264.79000000000002</v>
      </c>
      <c r="T498" s="41">
        <f t="shared" si="287"/>
        <v>264.79000000000002</v>
      </c>
      <c r="U498" s="41">
        <f t="shared" si="287"/>
        <v>264.79000000000002</v>
      </c>
      <c r="V498" s="41">
        <f t="shared" si="287"/>
        <v>264.79000000000002</v>
      </c>
      <c r="W498" s="41">
        <f t="shared" si="287"/>
        <v>264.79000000000002</v>
      </c>
      <c r="X498" s="41">
        <f t="shared" si="287"/>
        <v>264.79000000000002</v>
      </c>
      <c r="Y498" s="41">
        <f t="shared" si="287"/>
        <v>264.79000000000002</v>
      </c>
      <c r="Z498" s="41">
        <f t="shared" si="287"/>
        <v>264.79000000000002</v>
      </c>
      <c r="AA498" s="41">
        <f t="shared" si="287"/>
        <v>264.79000000000002</v>
      </c>
    </row>
    <row r="499" spans="1:27" collapsed="1" x14ac:dyDescent="0.2">
      <c r="A499" s="98" t="s">
        <v>2137</v>
      </c>
      <c r="B499" s="25" t="str">
        <f>"04"&amp;"."&amp;$B$800&amp;"."&amp;$B$801</f>
        <v>04.01.2024</v>
      </c>
      <c r="C499" s="88" t="s">
        <v>76</v>
      </c>
      <c r="D499" s="89">
        <f>ROUND(((D500+D501+D503+D502)/1000),5)</f>
        <v>5.0244299999999997</v>
      </c>
      <c r="E499" s="89">
        <f>ROUND(((E500+E501+E503+E502)/1000),5)</f>
        <v>4.9140899999999998</v>
      </c>
      <c r="F499" s="89">
        <f>ROUND(((F500+F501+F503+F502)/1000),5)</f>
        <v>4.8368799999999998</v>
      </c>
      <c r="G499" s="89">
        <f t="shared" ref="G499:AA499" si="288">ROUND(((G500+G501+G503+G502)/1000),5)</f>
        <v>4.7866799999999996</v>
      </c>
      <c r="H499" s="89">
        <f t="shared" si="288"/>
        <v>4.7947800000000003</v>
      </c>
      <c r="I499" s="89">
        <f t="shared" si="288"/>
        <v>4.8333500000000003</v>
      </c>
      <c r="J499" s="89">
        <f t="shared" si="288"/>
        <v>4.8683800000000002</v>
      </c>
      <c r="K499" s="89">
        <f t="shared" si="288"/>
        <v>5.0297599999999996</v>
      </c>
      <c r="L499" s="89">
        <f t="shared" si="288"/>
        <v>5.2697799999999999</v>
      </c>
      <c r="M499" s="89">
        <f t="shared" si="288"/>
        <v>5.4774500000000002</v>
      </c>
      <c r="N499" s="89">
        <f t="shared" si="288"/>
        <v>5.6539999999999999</v>
      </c>
      <c r="O499" s="89">
        <f t="shared" si="288"/>
        <v>5.6799400000000002</v>
      </c>
      <c r="P499" s="89">
        <f t="shared" si="288"/>
        <v>5.6821599999999997</v>
      </c>
      <c r="Q499" s="89">
        <f t="shared" si="288"/>
        <v>5.6840000000000002</v>
      </c>
      <c r="R499" s="89">
        <f t="shared" si="288"/>
        <v>5.6497900000000003</v>
      </c>
      <c r="S499" s="89">
        <f t="shared" si="288"/>
        <v>5.6305800000000001</v>
      </c>
      <c r="T499" s="89">
        <f t="shared" si="288"/>
        <v>5.6772400000000003</v>
      </c>
      <c r="U499" s="89">
        <f t="shared" si="288"/>
        <v>5.7025699999999997</v>
      </c>
      <c r="V499" s="89">
        <f t="shared" si="288"/>
        <v>5.6882200000000003</v>
      </c>
      <c r="W499" s="89">
        <f t="shared" si="288"/>
        <v>5.6736500000000003</v>
      </c>
      <c r="X499" s="89">
        <f t="shared" si="288"/>
        <v>5.6553699999999996</v>
      </c>
      <c r="Y499" s="89">
        <f t="shared" si="288"/>
        <v>5.4798799999999996</v>
      </c>
      <c r="Z499" s="89">
        <f t="shared" si="288"/>
        <v>5.3486599999999997</v>
      </c>
      <c r="AA499" s="89">
        <f t="shared" si="288"/>
        <v>5.13049</v>
      </c>
    </row>
    <row r="500" spans="1:27" ht="12.75" hidden="1" customHeight="1" outlineLevel="1" x14ac:dyDescent="0.2">
      <c r="A500" s="99" t="s">
        <v>2138</v>
      </c>
      <c r="B500" s="60" t="s">
        <v>238</v>
      </c>
      <c r="C500" s="40" t="s">
        <v>79</v>
      </c>
      <c r="D500" s="41">
        <v>1196.1500000000001</v>
      </c>
      <c r="E500" s="41">
        <v>1085.81</v>
      </c>
      <c r="F500" s="41">
        <v>1008.6</v>
      </c>
      <c r="G500" s="41">
        <v>958.4</v>
      </c>
      <c r="H500" s="41">
        <v>966.5</v>
      </c>
      <c r="I500" s="41">
        <v>1005.07</v>
      </c>
      <c r="J500" s="41">
        <v>1040.0999999999999</v>
      </c>
      <c r="K500" s="41">
        <v>1201.48</v>
      </c>
      <c r="L500" s="41">
        <v>1441.5</v>
      </c>
      <c r="M500" s="41">
        <v>1649.17</v>
      </c>
      <c r="N500" s="41">
        <v>1825.72</v>
      </c>
      <c r="O500" s="41">
        <v>1851.66</v>
      </c>
      <c r="P500" s="41">
        <v>1853.88</v>
      </c>
      <c r="Q500" s="41">
        <v>1855.72</v>
      </c>
      <c r="R500" s="41">
        <v>1821.51</v>
      </c>
      <c r="S500" s="41">
        <v>1802.3</v>
      </c>
      <c r="T500" s="41">
        <v>1848.96</v>
      </c>
      <c r="U500" s="41">
        <v>1874.29</v>
      </c>
      <c r="V500" s="41">
        <v>1859.94</v>
      </c>
      <c r="W500" s="41">
        <v>1845.37</v>
      </c>
      <c r="X500" s="41">
        <v>1827.09</v>
      </c>
      <c r="Y500" s="41">
        <v>1651.6</v>
      </c>
      <c r="Z500" s="41">
        <v>1520.38</v>
      </c>
      <c r="AA500" s="41">
        <v>1302.21</v>
      </c>
    </row>
    <row r="501" spans="1:27" ht="12.75" hidden="1" customHeight="1" outlineLevel="1" x14ac:dyDescent="0.2">
      <c r="A501" s="99" t="s">
        <v>2139</v>
      </c>
      <c r="B501" s="60" t="s">
        <v>90</v>
      </c>
      <c r="C501" s="40" t="s">
        <v>79</v>
      </c>
      <c r="D501" s="41">
        <f>$D$486</f>
        <v>3559.77</v>
      </c>
      <c r="E501" s="41">
        <f t="shared" ref="E501:AA501" si="289">$D$486</f>
        <v>3559.77</v>
      </c>
      <c r="F501" s="41">
        <f t="shared" si="289"/>
        <v>3559.77</v>
      </c>
      <c r="G501" s="41">
        <f t="shared" si="289"/>
        <v>3559.77</v>
      </c>
      <c r="H501" s="41">
        <f t="shared" si="289"/>
        <v>3559.77</v>
      </c>
      <c r="I501" s="41">
        <f t="shared" si="289"/>
        <v>3559.77</v>
      </c>
      <c r="J501" s="41">
        <f t="shared" si="289"/>
        <v>3559.77</v>
      </c>
      <c r="K501" s="41">
        <f t="shared" si="289"/>
        <v>3559.77</v>
      </c>
      <c r="L501" s="41">
        <f t="shared" si="289"/>
        <v>3559.77</v>
      </c>
      <c r="M501" s="41">
        <f t="shared" si="289"/>
        <v>3559.77</v>
      </c>
      <c r="N501" s="41">
        <f t="shared" si="289"/>
        <v>3559.77</v>
      </c>
      <c r="O501" s="41">
        <f t="shared" si="289"/>
        <v>3559.77</v>
      </c>
      <c r="P501" s="41">
        <f t="shared" si="289"/>
        <v>3559.77</v>
      </c>
      <c r="Q501" s="41">
        <f t="shared" si="289"/>
        <v>3559.77</v>
      </c>
      <c r="R501" s="41">
        <f t="shared" si="289"/>
        <v>3559.77</v>
      </c>
      <c r="S501" s="41">
        <f t="shared" si="289"/>
        <v>3559.77</v>
      </c>
      <c r="T501" s="41">
        <f t="shared" si="289"/>
        <v>3559.77</v>
      </c>
      <c r="U501" s="41">
        <f t="shared" si="289"/>
        <v>3559.77</v>
      </c>
      <c r="V501" s="41">
        <f t="shared" si="289"/>
        <v>3559.77</v>
      </c>
      <c r="W501" s="41">
        <f t="shared" si="289"/>
        <v>3559.77</v>
      </c>
      <c r="X501" s="41">
        <f t="shared" si="289"/>
        <v>3559.77</v>
      </c>
      <c r="Y501" s="41">
        <f t="shared" si="289"/>
        <v>3559.77</v>
      </c>
      <c r="Z501" s="41">
        <f t="shared" si="289"/>
        <v>3559.77</v>
      </c>
      <c r="AA501" s="41">
        <f t="shared" si="289"/>
        <v>3559.77</v>
      </c>
    </row>
    <row r="502" spans="1:27" ht="12.75" hidden="1" customHeight="1" outlineLevel="1" x14ac:dyDescent="0.2">
      <c r="A502" s="99" t="s">
        <v>2140</v>
      </c>
      <c r="B502" s="60" t="s">
        <v>83</v>
      </c>
      <c r="C502" s="40" t="s">
        <v>79</v>
      </c>
      <c r="D502" s="41">
        <v>3.72</v>
      </c>
      <c r="E502" s="41">
        <v>3.72</v>
      </c>
      <c r="F502" s="41">
        <v>3.72</v>
      </c>
      <c r="G502" s="41">
        <v>3.72</v>
      </c>
      <c r="H502" s="41">
        <v>3.72</v>
      </c>
      <c r="I502" s="41">
        <v>3.72</v>
      </c>
      <c r="J502" s="41">
        <v>3.72</v>
      </c>
      <c r="K502" s="41">
        <v>3.72</v>
      </c>
      <c r="L502" s="41">
        <v>3.72</v>
      </c>
      <c r="M502" s="41">
        <v>3.72</v>
      </c>
      <c r="N502" s="41">
        <v>3.72</v>
      </c>
      <c r="O502" s="41">
        <v>3.72</v>
      </c>
      <c r="P502" s="41">
        <v>3.72</v>
      </c>
      <c r="Q502" s="41">
        <v>3.72</v>
      </c>
      <c r="R502" s="41">
        <v>3.72</v>
      </c>
      <c r="S502" s="41">
        <v>3.72</v>
      </c>
      <c r="T502" s="41">
        <v>3.72</v>
      </c>
      <c r="U502" s="41">
        <v>3.72</v>
      </c>
      <c r="V502" s="41">
        <v>3.72</v>
      </c>
      <c r="W502" s="41">
        <v>3.72</v>
      </c>
      <c r="X502" s="41">
        <v>3.72</v>
      </c>
      <c r="Y502" s="41">
        <v>3.72</v>
      </c>
      <c r="Z502" s="41">
        <v>3.72</v>
      </c>
      <c r="AA502" s="41">
        <v>3.72</v>
      </c>
    </row>
    <row r="503" spans="1:27" ht="12.75" hidden="1" customHeight="1" outlineLevel="1" x14ac:dyDescent="0.2">
      <c r="A503" s="99" t="s">
        <v>2141</v>
      </c>
      <c r="B503" s="60" t="s">
        <v>81</v>
      </c>
      <c r="C503" s="40" t="s">
        <v>79</v>
      </c>
      <c r="D503" s="41">
        <f>$D$11</f>
        <v>264.79000000000002</v>
      </c>
      <c r="E503" s="41">
        <f t="shared" ref="E503:AA503" si="290">$D$11</f>
        <v>264.79000000000002</v>
      </c>
      <c r="F503" s="41">
        <f t="shared" si="290"/>
        <v>264.79000000000002</v>
      </c>
      <c r="G503" s="41">
        <f t="shared" si="290"/>
        <v>264.79000000000002</v>
      </c>
      <c r="H503" s="41">
        <f t="shared" si="290"/>
        <v>264.79000000000002</v>
      </c>
      <c r="I503" s="41">
        <f t="shared" si="290"/>
        <v>264.79000000000002</v>
      </c>
      <c r="J503" s="41">
        <f t="shared" si="290"/>
        <v>264.79000000000002</v>
      </c>
      <c r="K503" s="41">
        <f t="shared" si="290"/>
        <v>264.79000000000002</v>
      </c>
      <c r="L503" s="41">
        <f t="shared" si="290"/>
        <v>264.79000000000002</v>
      </c>
      <c r="M503" s="41">
        <f t="shared" si="290"/>
        <v>264.79000000000002</v>
      </c>
      <c r="N503" s="41">
        <f t="shared" si="290"/>
        <v>264.79000000000002</v>
      </c>
      <c r="O503" s="41">
        <f t="shared" si="290"/>
        <v>264.79000000000002</v>
      </c>
      <c r="P503" s="41">
        <f t="shared" si="290"/>
        <v>264.79000000000002</v>
      </c>
      <c r="Q503" s="41">
        <f t="shared" si="290"/>
        <v>264.79000000000002</v>
      </c>
      <c r="R503" s="41">
        <f t="shared" si="290"/>
        <v>264.79000000000002</v>
      </c>
      <c r="S503" s="41">
        <f t="shared" si="290"/>
        <v>264.79000000000002</v>
      </c>
      <c r="T503" s="41">
        <f t="shared" si="290"/>
        <v>264.79000000000002</v>
      </c>
      <c r="U503" s="41">
        <f t="shared" si="290"/>
        <v>264.79000000000002</v>
      </c>
      <c r="V503" s="41">
        <f t="shared" si="290"/>
        <v>264.79000000000002</v>
      </c>
      <c r="W503" s="41">
        <f t="shared" si="290"/>
        <v>264.79000000000002</v>
      </c>
      <c r="X503" s="41">
        <f t="shared" si="290"/>
        <v>264.79000000000002</v>
      </c>
      <c r="Y503" s="41">
        <f t="shared" si="290"/>
        <v>264.79000000000002</v>
      </c>
      <c r="Z503" s="41">
        <f t="shared" si="290"/>
        <v>264.79000000000002</v>
      </c>
      <c r="AA503" s="41">
        <f t="shared" si="290"/>
        <v>264.79000000000002</v>
      </c>
    </row>
    <row r="504" spans="1:27" collapsed="1" x14ac:dyDescent="0.2">
      <c r="A504" s="98" t="s">
        <v>2142</v>
      </c>
      <c r="B504" s="25" t="str">
        <f>"05"&amp;"."&amp;$B$800&amp;"."&amp;$B$801</f>
        <v>05.01.2024</v>
      </c>
      <c r="C504" s="88" t="s">
        <v>76</v>
      </c>
      <c r="D504" s="89">
        <f>ROUND(((D505+D506+D508+D507)/1000),5)</f>
        <v>5.0818099999999999</v>
      </c>
      <c r="E504" s="89">
        <f>ROUND(((E505+E506+E508+E507)/1000),5)</f>
        <v>5.0229400000000002</v>
      </c>
      <c r="F504" s="89">
        <f>ROUND(((F505+F506+F508+F507)/1000),5)</f>
        <v>4.9658100000000003</v>
      </c>
      <c r="G504" s="89">
        <f t="shared" ref="G504:AA504" si="291">ROUND(((G505+G506+G508+G507)/1000),5)</f>
        <v>4.90768</v>
      </c>
      <c r="H504" s="89">
        <f t="shared" si="291"/>
        <v>4.9067999999999996</v>
      </c>
      <c r="I504" s="89">
        <f t="shared" si="291"/>
        <v>4.9142799999999998</v>
      </c>
      <c r="J504" s="89">
        <f t="shared" si="291"/>
        <v>4.9404899999999996</v>
      </c>
      <c r="K504" s="89">
        <f t="shared" si="291"/>
        <v>5.0721800000000004</v>
      </c>
      <c r="L504" s="89">
        <f t="shared" si="291"/>
        <v>5.3319000000000001</v>
      </c>
      <c r="M504" s="89">
        <f t="shared" si="291"/>
        <v>5.4918300000000002</v>
      </c>
      <c r="N504" s="89">
        <f t="shared" si="291"/>
        <v>5.6690800000000001</v>
      </c>
      <c r="O504" s="89">
        <f t="shared" si="291"/>
        <v>5.6977700000000002</v>
      </c>
      <c r="P504" s="89">
        <f t="shared" si="291"/>
        <v>5.7020600000000004</v>
      </c>
      <c r="Q504" s="89">
        <f t="shared" si="291"/>
        <v>5.7044800000000002</v>
      </c>
      <c r="R504" s="89">
        <f t="shared" si="291"/>
        <v>5.6748900000000004</v>
      </c>
      <c r="S504" s="89">
        <f t="shared" si="291"/>
        <v>5.6672200000000004</v>
      </c>
      <c r="T504" s="89">
        <f t="shared" si="291"/>
        <v>5.7067899999999998</v>
      </c>
      <c r="U504" s="89">
        <f t="shared" si="291"/>
        <v>5.7263200000000003</v>
      </c>
      <c r="V504" s="89">
        <f t="shared" si="291"/>
        <v>5.7148500000000002</v>
      </c>
      <c r="W504" s="89">
        <f t="shared" si="291"/>
        <v>5.6874399999999996</v>
      </c>
      <c r="X504" s="89">
        <f t="shared" si="291"/>
        <v>5.6308699999999998</v>
      </c>
      <c r="Y504" s="89">
        <f t="shared" si="291"/>
        <v>5.4858399999999996</v>
      </c>
      <c r="Z504" s="89">
        <f t="shared" si="291"/>
        <v>5.2626200000000001</v>
      </c>
      <c r="AA504" s="89">
        <f t="shared" si="291"/>
        <v>5.1166799999999997</v>
      </c>
    </row>
    <row r="505" spans="1:27" ht="12.75" hidden="1" customHeight="1" outlineLevel="1" x14ac:dyDescent="0.2">
      <c r="A505" s="99" t="s">
        <v>2143</v>
      </c>
      <c r="B505" s="60" t="s">
        <v>238</v>
      </c>
      <c r="C505" s="40" t="s">
        <v>79</v>
      </c>
      <c r="D505" s="41">
        <v>1253.53</v>
      </c>
      <c r="E505" s="41">
        <v>1194.6600000000001</v>
      </c>
      <c r="F505" s="41">
        <v>1137.53</v>
      </c>
      <c r="G505" s="41">
        <v>1079.4000000000001</v>
      </c>
      <c r="H505" s="41">
        <v>1078.52</v>
      </c>
      <c r="I505" s="41">
        <v>1086</v>
      </c>
      <c r="J505" s="41">
        <v>1112.21</v>
      </c>
      <c r="K505" s="41">
        <v>1243.9000000000001</v>
      </c>
      <c r="L505" s="41">
        <v>1503.62</v>
      </c>
      <c r="M505" s="41">
        <v>1663.55</v>
      </c>
      <c r="N505" s="41">
        <v>1840.8</v>
      </c>
      <c r="O505" s="41">
        <v>1869.49</v>
      </c>
      <c r="P505" s="41">
        <v>1873.78</v>
      </c>
      <c r="Q505" s="41">
        <v>1876.2</v>
      </c>
      <c r="R505" s="41">
        <v>1846.61</v>
      </c>
      <c r="S505" s="41">
        <v>1838.94</v>
      </c>
      <c r="T505" s="41">
        <v>1878.51</v>
      </c>
      <c r="U505" s="41">
        <v>1898.04</v>
      </c>
      <c r="V505" s="41">
        <v>1886.57</v>
      </c>
      <c r="W505" s="41">
        <v>1859.16</v>
      </c>
      <c r="X505" s="41">
        <v>1802.59</v>
      </c>
      <c r="Y505" s="41">
        <v>1657.56</v>
      </c>
      <c r="Z505" s="41">
        <v>1434.34</v>
      </c>
      <c r="AA505" s="41">
        <v>1288.4000000000001</v>
      </c>
    </row>
    <row r="506" spans="1:27" ht="12.75" hidden="1" customHeight="1" outlineLevel="1" x14ac:dyDescent="0.2">
      <c r="A506" s="99" t="s">
        <v>2144</v>
      </c>
      <c r="B506" s="60" t="s">
        <v>90</v>
      </c>
      <c r="C506" s="40" t="s">
        <v>79</v>
      </c>
      <c r="D506" s="41">
        <f>$D$486</f>
        <v>3559.77</v>
      </c>
      <c r="E506" s="41">
        <f t="shared" ref="E506:AA506" si="292">$D$486</f>
        <v>3559.77</v>
      </c>
      <c r="F506" s="41">
        <f t="shared" si="292"/>
        <v>3559.77</v>
      </c>
      <c r="G506" s="41">
        <f t="shared" si="292"/>
        <v>3559.77</v>
      </c>
      <c r="H506" s="41">
        <f t="shared" si="292"/>
        <v>3559.77</v>
      </c>
      <c r="I506" s="41">
        <f t="shared" si="292"/>
        <v>3559.77</v>
      </c>
      <c r="J506" s="41">
        <f t="shared" si="292"/>
        <v>3559.77</v>
      </c>
      <c r="K506" s="41">
        <f t="shared" si="292"/>
        <v>3559.77</v>
      </c>
      <c r="L506" s="41">
        <f t="shared" si="292"/>
        <v>3559.77</v>
      </c>
      <c r="M506" s="41">
        <f t="shared" si="292"/>
        <v>3559.77</v>
      </c>
      <c r="N506" s="41">
        <f t="shared" si="292"/>
        <v>3559.77</v>
      </c>
      <c r="O506" s="41">
        <f t="shared" si="292"/>
        <v>3559.77</v>
      </c>
      <c r="P506" s="41">
        <f t="shared" si="292"/>
        <v>3559.77</v>
      </c>
      <c r="Q506" s="41">
        <f t="shared" si="292"/>
        <v>3559.77</v>
      </c>
      <c r="R506" s="41">
        <f t="shared" si="292"/>
        <v>3559.77</v>
      </c>
      <c r="S506" s="41">
        <f t="shared" si="292"/>
        <v>3559.77</v>
      </c>
      <c r="T506" s="41">
        <f t="shared" si="292"/>
        <v>3559.77</v>
      </c>
      <c r="U506" s="41">
        <f t="shared" si="292"/>
        <v>3559.77</v>
      </c>
      <c r="V506" s="41">
        <f t="shared" si="292"/>
        <v>3559.77</v>
      </c>
      <c r="W506" s="41">
        <f t="shared" si="292"/>
        <v>3559.77</v>
      </c>
      <c r="X506" s="41">
        <f t="shared" si="292"/>
        <v>3559.77</v>
      </c>
      <c r="Y506" s="41">
        <f t="shared" si="292"/>
        <v>3559.77</v>
      </c>
      <c r="Z506" s="41">
        <f t="shared" si="292"/>
        <v>3559.77</v>
      </c>
      <c r="AA506" s="41">
        <f t="shared" si="292"/>
        <v>3559.77</v>
      </c>
    </row>
    <row r="507" spans="1:27" ht="12.75" hidden="1" customHeight="1" outlineLevel="1" x14ac:dyDescent="0.2">
      <c r="A507" s="99" t="s">
        <v>2145</v>
      </c>
      <c r="B507" s="60" t="s">
        <v>83</v>
      </c>
      <c r="C507" s="40" t="s">
        <v>79</v>
      </c>
      <c r="D507" s="41">
        <v>3.72</v>
      </c>
      <c r="E507" s="41">
        <v>3.72</v>
      </c>
      <c r="F507" s="41">
        <v>3.72</v>
      </c>
      <c r="G507" s="41">
        <v>3.72</v>
      </c>
      <c r="H507" s="41">
        <v>3.72</v>
      </c>
      <c r="I507" s="41">
        <v>3.72</v>
      </c>
      <c r="J507" s="41">
        <v>3.72</v>
      </c>
      <c r="K507" s="41">
        <v>3.72</v>
      </c>
      <c r="L507" s="41">
        <v>3.72</v>
      </c>
      <c r="M507" s="41">
        <v>3.72</v>
      </c>
      <c r="N507" s="41">
        <v>3.72</v>
      </c>
      <c r="O507" s="41">
        <v>3.72</v>
      </c>
      <c r="P507" s="41">
        <v>3.72</v>
      </c>
      <c r="Q507" s="41">
        <v>3.72</v>
      </c>
      <c r="R507" s="41">
        <v>3.72</v>
      </c>
      <c r="S507" s="41">
        <v>3.72</v>
      </c>
      <c r="T507" s="41">
        <v>3.72</v>
      </c>
      <c r="U507" s="41">
        <v>3.72</v>
      </c>
      <c r="V507" s="41">
        <v>3.72</v>
      </c>
      <c r="W507" s="41">
        <v>3.72</v>
      </c>
      <c r="X507" s="41">
        <v>3.72</v>
      </c>
      <c r="Y507" s="41">
        <v>3.72</v>
      </c>
      <c r="Z507" s="41">
        <v>3.72</v>
      </c>
      <c r="AA507" s="41">
        <v>3.72</v>
      </c>
    </row>
    <row r="508" spans="1:27" ht="12.75" hidden="1" customHeight="1" outlineLevel="1" x14ac:dyDescent="0.2">
      <c r="A508" s="99" t="s">
        <v>2146</v>
      </c>
      <c r="B508" s="60" t="s">
        <v>81</v>
      </c>
      <c r="C508" s="40" t="s">
        <v>79</v>
      </c>
      <c r="D508" s="41">
        <f>$D$11</f>
        <v>264.79000000000002</v>
      </c>
      <c r="E508" s="41">
        <f t="shared" ref="E508:AA508" si="293">$D$11</f>
        <v>264.79000000000002</v>
      </c>
      <c r="F508" s="41">
        <f t="shared" si="293"/>
        <v>264.79000000000002</v>
      </c>
      <c r="G508" s="41">
        <f t="shared" si="293"/>
        <v>264.79000000000002</v>
      </c>
      <c r="H508" s="41">
        <f t="shared" si="293"/>
        <v>264.79000000000002</v>
      </c>
      <c r="I508" s="41">
        <f t="shared" si="293"/>
        <v>264.79000000000002</v>
      </c>
      <c r="J508" s="41">
        <f t="shared" si="293"/>
        <v>264.79000000000002</v>
      </c>
      <c r="K508" s="41">
        <f t="shared" si="293"/>
        <v>264.79000000000002</v>
      </c>
      <c r="L508" s="41">
        <f t="shared" si="293"/>
        <v>264.79000000000002</v>
      </c>
      <c r="M508" s="41">
        <f t="shared" si="293"/>
        <v>264.79000000000002</v>
      </c>
      <c r="N508" s="41">
        <f t="shared" si="293"/>
        <v>264.79000000000002</v>
      </c>
      <c r="O508" s="41">
        <f t="shared" si="293"/>
        <v>264.79000000000002</v>
      </c>
      <c r="P508" s="41">
        <f t="shared" si="293"/>
        <v>264.79000000000002</v>
      </c>
      <c r="Q508" s="41">
        <f t="shared" si="293"/>
        <v>264.79000000000002</v>
      </c>
      <c r="R508" s="41">
        <f t="shared" si="293"/>
        <v>264.79000000000002</v>
      </c>
      <c r="S508" s="41">
        <f t="shared" si="293"/>
        <v>264.79000000000002</v>
      </c>
      <c r="T508" s="41">
        <f t="shared" si="293"/>
        <v>264.79000000000002</v>
      </c>
      <c r="U508" s="41">
        <f t="shared" si="293"/>
        <v>264.79000000000002</v>
      </c>
      <c r="V508" s="41">
        <f t="shared" si="293"/>
        <v>264.79000000000002</v>
      </c>
      <c r="W508" s="41">
        <f t="shared" si="293"/>
        <v>264.79000000000002</v>
      </c>
      <c r="X508" s="41">
        <f t="shared" si="293"/>
        <v>264.79000000000002</v>
      </c>
      <c r="Y508" s="41">
        <f t="shared" si="293"/>
        <v>264.79000000000002</v>
      </c>
      <c r="Z508" s="41">
        <f t="shared" si="293"/>
        <v>264.79000000000002</v>
      </c>
      <c r="AA508" s="41">
        <f t="shared" si="293"/>
        <v>264.79000000000002</v>
      </c>
    </row>
    <row r="509" spans="1:27" collapsed="1" x14ac:dyDescent="0.2">
      <c r="A509" s="98" t="s">
        <v>2147</v>
      </c>
      <c r="B509" s="25" t="str">
        <f>"06"&amp;"."&amp;$B$800&amp;"."&amp;$B$801</f>
        <v>06.01.2024</v>
      </c>
      <c r="C509" s="88" t="s">
        <v>76</v>
      </c>
      <c r="D509" s="89">
        <f>ROUND(((D510+D511+D513+D512)/1000),5)</f>
        <v>5.1172000000000004</v>
      </c>
      <c r="E509" s="89">
        <f>ROUND(((E510+E511+E513+E512)/1000),5)</f>
        <v>5.0600800000000001</v>
      </c>
      <c r="F509" s="89">
        <f>ROUND(((F510+F511+F513+F512)/1000),5)</f>
        <v>5.0115400000000001</v>
      </c>
      <c r="G509" s="89">
        <f t="shared" ref="G509:AA509" si="294">ROUND(((G510+G511+G513+G512)/1000),5)</f>
        <v>4.9974800000000004</v>
      </c>
      <c r="H509" s="89">
        <f t="shared" si="294"/>
        <v>4.9109699999999998</v>
      </c>
      <c r="I509" s="89">
        <f t="shared" si="294"/>
        <v>4.9219600000000003</v>
      </c>
      <c r="J509" s="89">
        <f t="shared" si="294"/>
        <v>4.9455</v>
      </c>
      <c r="K509" s="89">
        <f t="shared" si="294"/>
        <v>5.06081</v>
      </c>
      <c r="L509" s="89">
        <f t="shared" si="294"/>
        <v>5.2545700000000002</v>
      </c>
      <c r="M509" s="89">
        <f t="shared" si="294"/>
        <v>5.4907500000000002</v>
      </c>
      <c r="N509" s="89">
        <f t="shared" si="294"/>
        <v>5.6842499999999996</v>
      </c>
      <c r="O509" s="89">
        <f t="shared" si="294"/>
        <v>5.7137500000000001</v>
      </c>
      <c r="P509" s="89">
        <f t="shared" si="294"/>
        <v>5.7128399999999999</v>
      </c>
      <c r="Q509" s="89">
        <f t="shared" si="294"/>
        <v>5.7123699999999999</v>
      </c>
      <c r="R509" s="89">
        <f t="shared" si="294"/>
        <v>5.6803699999999999</v>
      </c>
      <c r="S509" s="89">
        <f t="shared" si="294"/>
        <v>5.6733700000000002</v>
      </c>
      <c r="T509" s="89">
        <f t="shared" si="294"/>
        <v>5.7172299999999998</v>
      </c>
      <c r="U509" s="89">
        <f t="shared" si="294"/>
        <v>5.7469400000000004</v>
      </c>
      <c r="V509" s="89">
        <f t="shared" si="294"/>
        <v>5.7356100000000003</v>
      </c>
      <c r="W509" s="89">
        <f t="shared" si="294"/>
        <v>5.7217399999999996</v>
      </c>
      <c r="X509" s="89">
        <f t="shared" si="294"/>
        <v>5.7104400000000002</v>
      </c>
      <c r="Y509" s="89">
        <f t="shared" si="294"/>
        <v>5.6319499999999998</v>
      </c>
      <c r="Z509" s="89">
        <f t="shared" si="294"/>
        <v>5.3442699999999999</v>
      </c>
      <c r="AA509" s="89">
        <f t="shared" si="294"/>
        <v>5.1536200000000001</v>
      </c>
    </row>
    <row r="510" spans="1:27" ht="12.75" hidden="1" customHeight="1" outlineLevel="1" x14ac:dyDescent="0.2">
      <c r="A510" s="99" t="s">
        <v>2148</v>
      </c>
      <c r="B510" s="60" t="s">
        <v>238</v>
      </c>
      <c r="C510" s="40" t="s">
        <v>79</v>
      </c>
      <c r="D510" s="41">
        <v>1288.92</v>
      </c>
      <c r="E510" s="41">
        <v>1231.8</v>
      </c>
      <c r="F510" s="41">
        <v>1183.26</v>
      </c>
      <c r="G510" s="41">
        <v>1169.2</v>
      </c>
      <c r="H510" s="41">
        <v>1082.69</v>
      </c>
      <c r="I510" s="41">
        <v>1093.68</v>
      </c>
      <c r="J510" s="41">
        <v>1117.22</v>
      </c>
      <c r="K510" s="41">
        <v>1232.53</v>
      </c>
      <c r="L510" s="41">
        <v>1426.29</v>
      </c>
      <c r="M510" s="41">
        <v>1662.47</v>
      </c>
      <c r="N510" s="41">
        <v>1855.97</v>
      </c>
      <c r="O510" s="41">
        <v>1885.47</v>
      </c>
      <c r="P510" s="41">
        <v>1884.56</v>
      </c>
      <c r="Q510" s="41">
        <v>1884.09</v>
      </c>
      <c r="R510" s="41">
        <v>1852.09</v>
      </c>
      <c r="S510" s="41">
        <v>1845.09</v>
      </c>
      <c r="T510" s="41">
        <v>1888.95</v>
      </c>
      <c r="U510" s="41">
        <v>1918.66</v>
      </c>
      <c r="V510" s="41">
        <v>1907.33</v>
      </c>
      <c r="W510" s="41">
        <v>1893.46</v>
      </c>
      <c r="X510" s="41">
        <v>1882.16</v>
      </c>
      <c r="Y510" s="41">
        <v>1803.67</v>
      </c>
      <c r="Z510" s="41">
        <v>1515.99</v>
      </c>
      <c r="AA510" s="41">
        <v>1325.34</v>
      </c>
    </row>
    <row r="511" spans="1:27" ht="12.75" hidden="1" customHeight="1" outlineLevel="1" x14ac:dyDescent="0.2">
      <c r="A511" s="99" t="s">
        <v>2149</v>
      </c>
      <c r="B511" s="60" t="s">
        <v>90</v>
      </c>
      <c r="C511" s="40" t="s">
        <v>79</v>
      </c>
      <c r="D511" s="41">
        <f>$D$486</f>
        <v>3559.77</v>
      </c>
      <c r="E511" s="41">
        <f t="shared" ref="E511:AA511" si="295">$D$486</f>
        <v>3559.77</v>
      </c>
      <c r="F511" s="41">
        <f t="shared" si="295"/>
        <v>3559.77</v>
      </c>
      <c r="G511" s="41">
        <f t="shared" si="295"/>
        <v>3559.77</v>
      </c>
      <c r="H511" s="41">
        <f t="shared" si="295"/>
        <v>3559.77</v>
      </c>
      <c r="I511" s="41">
        <f t="shared" si="295"/>
        <v>3559.77</v>
      </c>
      <c r="J511" s="41">
        <f t="shared" si="295"/>
        <v>3559.77</v>
      </c>
      <c r="K511" s="41">
        <f t="shared" si="295"/>
        <v>3559.77</v>
      </c>
      <c r="L511" s="41">
        <f t="shared" si="295"/>
        <v>3559.77</v>
      </c>
      <c r="M511" s="41">
        <f t="shared" si="295"/>
        <v>3559.77</v>
      </c>
      <c r="N511" s="41">
        <f t="shared" si="295"/>
        <v>3559.77</v>
      </c>
      <c r="O511" s="41">
        <f t="shared" si="295"/>
        <v>3559.77</v>
      </c>
      <c r="P511" s="41">
        <f t="shared" si="295"/>
        <v>3559.77</v>
      </c>
      <c r="Q511" s="41">
        <f t="shared" si="295"/>
        <v>3559.77</v>
      </c>
      <c r="R511" s="41">
        <f t="shared" si="295"/>
        <v>3559.77</v>
      </c>
      <c r="S511" s="41">
        <f t="shared" si="295"/>
        <v>3559.77</v>
      </c>
      <c r="T511" s="41">
        <f t="shared" si="295"/>
        <v>3559.77</v>
      </c>
      <c r="U511" s="41">
        <f t="shared" si="295"/>
        <v>3559.77</v>
      </c>
      <c r="V511" s="41">
        <f t="shared" si="295"/>
        <v>3559.77</v>
      </c>
      <c r="W511" s="41">
        <f t="shared" si="295"/>
        <v>3559.77</v>
      </c>
      <c r="X511" s="41">
        <f t="shared" si="295"/>
        <v>3559.77</v>
      </c>
      <c r="Y511" s="41">
        <f t="shared" si="295"/>
        <v>3559.77</v>
      </c>
      <c r="Z511" s="41">
        <f t="shared" si="295"/>
        <v>3559.77</v>
      </c>
      <c r="AA511" s="41">
        <f t="shared" si="295"/>
        <v>3559.77</v>
      </c>
    </row>
    <row r="512" spans="1:27" ht="12.75" hidden="1" customHeight="1" outlineLevel="1" x14ac:dyDescent="0.2">
      <c r="A512" s="99" t="s">
        <v>2150</v>
      </c>
      <c r="B512" s="60" t="s">
        <v>83</v>
      </c>
      <c r="C512" s="40" t="s">
        <v>79</v>
      </c>
      <c r="D512" s="41">
        <v>3.72</v>
      </c>
      <c r="E512" s="41">
        <v>3.72</v>
      </c>
      <c r="F512" s="41">
        <v>3.72</v>
      </c>
      <c r="G512" s="41">
        <v>3.72</v>
      </c>
      <c r="H512" s="41">
        <v>3.72</v>
      </c>
      <c r="I512" s="41">
        <v>3.72</v>
      </c>
      <c r="J512" s="41">
        <v>3.72</v>
      </c>
      <c r="K512" s="41">
        <v>3.72</v>
      </c>
      <c r="L512" s="41">
        <v>3.72</v>
      </c>
      <c r="M512" s="41">
        <v>3.72</v>
      </c>
      <c r="N512" s="41">
        <v>3.72</v>
      </c>
      <c r="O512" s="41">
        <v>3.72</v>
      </c>
      <c r="P512" s="41">
        <v>3.72</v>
      </c>
      <c r="Q512" s="41">
        <v>3.72</v>
      </c>
      <c r="R512" s="41">
        <v>3.72</v>
      </c>
      <c r="S512" s="41">
        <v>3.72</v>
      </c>
      <c r="T512" s="41">
        <v>3.72</v>
      </c>
      <c r="U512" s="41">
        <v>3.72</v>
      </c>
      <c r="V512" s="41">
        <v>3.72</v>
      </c>
      <c r="W512" s="41">
        <v>3.72</v>
      </c>
      <c r="X512" s="41">
        <v>3.72</v>
      </c>
      <c r="Y512" s="41">
        <v>3.72</v>
      </c>
      <c r="Z512" s="41">
        <v>3.72</v>
      </c>
      <c r="AA512" s="41">
        <v>3.72</v>
      </c>
    </row>
    <row r="513" spans="1:27" ht="12.75" hidden="1" customHeight="1" outlineLevel="1" x14ac:dyDescent="0.2">
      <c r="A513" s="99" t="s">
        <v>2151</v>
      </c>
      <c r="B513" s="60" t="s">
        <v>81</v>
      </c>
      <c r="C513" s="40" t="s">
        <v>79</v>
      </c>
      <c r="D513" s="41">
        <f>$D$11</f>
        <v>264.79000000000002</v>
      </c>
      <c r="E513" s="41">
        <f t="shared" ref="E513:AA513" si="296">$D$11</f>
        <v>264.79000000000002</v>
      </c>
      <c r="F513" s="41">
        <f t="shared" si="296"/>
        <v>264.79000000000002</v>
      </c>
      <c r="G513" s="41">
        <f t="shared" si="296"/>
        <v>264.79000000000002</v>
      </c>
      <c r="H513" s="41">
        <f t="shared" si="296"/>
        <v>264.79000000000002</v>
      </c>
      <c r="I513" s="41">
        <f t="shared" si="296"/>
        <v>264.79000000000002</v>
      </c>
      <c r="J513" s="41">
        <f t="shared" si="296"/>
        <v>264.79000000000002</v>
      </c>
      <c r="K513" s="41">
        <f t="shared" si="296"/>
        <v>264.79000000000002</v>
      </c>
      <c r="L513" s="41">
        <f t="shared" si="296"/>
        <v>264.79000000000002</v>
      </c>
      <c r="M513" s="41">
        <f t="shared" si="296"/>
        <v>264.79000000000002</v>
      </c>
      <c r="N513" s="41">
        <f t="shared" si="296"/>
        <v>264.79000000000002</v>
      </c>
      <c r="O513" s="41">
        <f t="shared" si="296"/>
        <v>264.79000000000002</v>
      </c>
      <c r="P513" s="41">
        <f t="shared" si="296"/>
        <v>264.79000000000002</v>
      </c>
      <c r="Q513" s="41">
        <f t="shared" si="296"/>
        <v>264.79000000000002</v>
      </c>
      <c r="R513" s="41">
        <f t="shared" si="296"/>
        <v>264.79000000000002</v>
      </c>
      <c r="S513" s="41">
        <f t="shared" si="296"/>
        <v>264.79000000000002</v>
      </c>
      <c r="T513" s="41">
        <f t="shared" si="296"/>
        <v>264.79000000000002</v>
      </c>
      <c r="U513" s="41">
        <f t="shared" si="296"/>
        <v>264.79000000000002</v>
      </c>
      <c r="V513" s="41">
        <f t="shared" si="296"/>
        <v>264.79000000000002</v>
      </c>
      <c r="W513" s="41">
        <f t="shared" si="296"/>
        <v>264.79000000000002</v>
      </c>
      <c r="X513" s="41">
        <f t="shared" si="296"/>
        <v>264.79000000000002</v>
      </c>
      <c r="Y513" s="41">
        <f t="shared" si="296"/>
        <v>264.79000000000002</v>
      </c>
      <c r="Z513" s="41">
        <f t="shared" si="296"/>
        <v>264.79000000000002</v>
      </c>
      <c r="AA513" s="41">
        <f t="shared" si="296"/>
        <v>264.79000000000002</v>
      </c>
    </row>
    <row r="514" spans="1:27" collapsed="1" x14ac:dyDescent="0.2">
      <c r="A514" s="98" t="s">
        <v>2152</v>
      </c>
      <c r="B514" s="25" t="str">
        <f>"07"&amp;"."&amp;$B$800&amp;"."&amp;$B$801</f>
        <v>07.01.2024</v>
      </c>
      <c r="C514" s="88" t="s">
        <v>76</v>
      </c>
      <c r="D514" s="89">
        <f>ROUND(((D515+D516+D518+D517)/1000),5)</f>
        <v>5.0675999999999997</v>
      </c>
      <c r="E514" s="89">
        <f>ROUND(((E515+E516+E518+E517)/1000),5)</f>
        <v>5.02468</v>
      </c>
      <c r="F514" s="89">
        <f>ROUND(((F515+F516+F518+F517)/1000),5)</f>
        <v>4.9474099999999996</v>
      </c>
      <c r="G514" s="89">
        <f t="shared" ref="G514:AA514" si="297">ROUND(((G515+G516+G518+G517)/1000),5)</f>
        <v>4.9132899999999999</v>
      </c>
      <c r="H514" s="89">
        <f t="shared" si="297"/>
        <v>4.9344099999999997</v>
      </c>
      <c r="I514" s="89">
        <f t="shared" si="297"/>
        <v>4.9385599999999998</v>
      </c>
      <c r="J514" s="89">
        <f t="shared" si="297"/>
        <v>4.9757899999999999</v>
      </c>
      <c r="K514" s="89">
        <f t="shared" si="297"/>
        <v>5.0722300000000002</v>
      </c>
      <c r="L514" s="89">
        <f t="shared" si="297"/>
        <v>5.2532800000000002</v>
      </c>
      <c r="M514" s="89">
        <f t="shared" si="297"/>
        <v>5.3844900000000004</v>
      </c>
      <c r="N514" s="89">
        <f t="shared" si="297"/>
        <v>5.5757199999999996</v>
      </c>
      <c r="O514" s="89">
        <f t="shared" si="297"/>
        <v>5.6415300000000004</v>
      </c>
      <c r="P514" s="89">
        <f t="shared" si="297"/>
        <v>5.6453899999999999</v>
      </c>
      <c r="Q514" s="89">
        <f t="shared" si="297"/>
        <v>5.6485900000000004</v>
      </c>
      <c r="R514" s="89">
        <f t="shared" si="297"/>
        <v>5.6176700000000004</v>
      </c>
      <c r="S514" s="89">
        <f t="shared" si="297"/>
        <v>5.6060699999999999</v>
      </c>
      <c r="T514" s="89">
        <f t="shared" si="297"/>
        <v>5.6694000000000004</v>
      </c>
      <c r="U514" s="89">
        <f t="shared" si="297"/>
        <v>5.7020299999999997</v>
      </c>
      <c r="V514" s="89">
        <f t="shared" si="297"/>
        <v>5.7021300000000004</v>
      </c>
      <c r="W514" s="89">
        <f t="shared" si="297"/>
        <v>5.6869500000000004</v>
      </c>
      <c r="X514" s="89">
        <f t="shared" si="297"/>
        <v>5.6790200000000004</v>
      </c>
      <c r="Y514" s="89">
        <f t="shared" si="297"/>
        <v>5.5927499999999997</v>
      </c>
      <c r="Z514" s="89">
        <f t="shared" si="297"/>
        <v>5.3407600000000004</v>
      </c>
      <c r="AA514" s="89">
        <f t="shared" si="297"/>
        <v>5.1669499999999999</v>
      </c>
    </row>
    <row r="515" spans="1:27" ht="12.75" hidden="1" customHeight="1" outlineLevel="1" x14ac:dyDescent="0.2">
      <c r="A515" s="99" t="s">
        <v>2153</v>
      </c>
      <c r="B515" s="60" t="s">
        <v>238</v>
      </c>
      <c r="C515" s="40" t="s">
        <v>79</v>
      </c>
      <c r="D515" s="41">
        <v>1239.32</v>
      </c>
      <c r="E515" s="41">
        <v>1196.4000000000001</v>
      </c>
      <c r="F515" s="41">
        <v>1119.1300000000001</v>
      </c>
      <c r="G515" s="41">
        <v>1085.01</v>
      </c>
      <c r="H515" s="41">
        <v>1106.1300000000001</v>
      </c>
      <c r="I515" s="41">
        <v>1110.28</v>
      </c>
      <c r="J515" s="41">
        <v>1147.51</v>
      </c>
      <c r="K515" s="41">
        <v>1243.95</v>
      </c>
      <c r="L515" s="41">
        <v>1425</v>
      </c>
      <c r="M515" s="41">
        <v>1556.21</v>
      </c>
      <c r="N515" s="41">
        <v>1747.44</v>
      </c>
      <c r="O515" s="41">
        <v>1813.25</v>
      </c>
      <c r="P515" s="41">
        <v>1817.11</v>
      </c>
      <c r="Q515" s="41">
        <v>1820.31</v>
      </c>
      <c r="R515" s="41">
        <v>1789.39</v>
      </c>
      <c r="S515" s="41">
        <v>1777.79</v>
      </c>
      <c r="T515" s="41">
        <v>1841.12</v>
      </c>
      <c r="U515" s="41">
        <v>1873.75</v>
      </c>
      <c r="V515" s="41">
        <v>1873.85</v>
      </c>
      <c r="W515" s="41">
        <v>1858.67</v>
      </c>
      <c r="X515" s="41">
        <v>1850.74</v>
      </c>
      <c r="Y515" s="41">
        <v>1764.47</v>
      </c>
      <c r="Z515" s="41">
        <v>1512.48</v>
      </c>
      <c r="AA515" s="41">
        <v>1338.67</v>
      </c>
    </row>
    <row r="516" spans="1:27" ht="12.75" hidden="1" customHeight="1" outlineLevel="1" x14ac:dyDescent="0.2">
      <c r="A516" s="99" t="s">
        <v>2154</v>
      </c>
      <c r="B516" s="60" t="s">
        <v>90</v>
      </c>
      <c r="C516" s="40" t="s">
        <v>79</v>
      </c>
      <c r="D516" s="41">
        <f>$D$486</f>
        <v>3559.77</v>
      </c>
      <c r="E516" s="41">
        <f t="shared" ref="E516:AA516" si="298">$D$486</f>
        <v>3559.77</v>
      </c>
      <c r="F516" s="41">
        <f t="shared" si="298"/>
        <v>3559.77</v>
      </c>
      <c r="G516" s="41">
        <f t="shared" si="298"/>
        <v>3559.77</v>
      </c>
      <c r="H516" s="41">
        <f t="shared" si="298"/>
        <v>3559.77</v>
      </c>
      <c r="I516" s="41">
        <f t="shared" si="298"/>
        <v>3559.77</v>
      </c>
      <c r="J516" s="41">
        <f t="shared" si="298"/>
        <v>3559.77</v>
      </c>
      <c r="K516" s="41">
        <f t="shared" si="298"/>
        <v>3559.77</v>
      </c>
      <c r="L516" s="41">
        <f t="shared" si="298"/>
        <v>3559.77</v>
      </c>
      <c r="M516" s="41">
        <f t="shared" si="298"/>
        <v>3559.77</v>
      </c>
      <c r="N516" s="41">
        <f t="shared" si="298"/>
        <v>3559.77</v>
      </c>
      <c r="O516" s="41">
        <f t="shared" si="298"/>
        <v>3559.77</v>
      </c>
      <c r="P516" s="41">
        <f t="shared" si="298"/>
        <v>3559.77</v>
      </c>
      <c r="Q516" s="41">
        <f t="shared" si="298"/>
        <v>3559.77</v>
      </c>
      <c r="R516" s="41">
        <f t="shared" si="298"/>
        <v>3559.77</v>
      </c>
      <c r="S516" s="41">
        <f t="shared" si="298"/>
        <v>3559.77</v>
      </c>
      <c r="T516" s="41">
        <f t="shared" si="298"/>
        <v>3559.77</v>
      </c>
      <c r="U516" s="41">
        <f t="shared" si="298"/>
        <v>3559.77</v>
      </c>
      <c r="V516" s="41">
        <f t="shared" si="298"/>
        <v>3559.77</v>
      </c>
      <c r="W516" s="41">
        <f t="shared" si="298"/>
        <v>3559.77</v>
      </c>
      <c r="X516" s="41">
        <f t="shared" si="298"/>
        <v>3559.77</v>
      </c>
      <c r="Y516" s="41">
        <f t="shared" si="298"/>
        <v>3559.77</v>
      </c>
      <c r="Z516" s="41">
        <f t="shared" si="298"/>
        <v>3559.77</v>
      </c>
      <c r="AA516" s="41">
        <f t="shared" si="298"/>
        <v>3559.77</v>
      </c>
    </row>
    <row r="517" spans="1:27" ht="12.75" hidden="1" customHeight="1" outlineLevel="1" x14ac:dyDescent="0.2">
      <c r="A517" s="99" t="s">
        <v>2155</v>
      </c>
      <c r="B517" s="60" t="s">
        <v>83</v>
      </c>
      <c r="C517" s="40" t="s">
        <v>79</v>
      </c>
      <c r="D517" s="41">
        <v>3.72</v>
      </c>
      <c r="E517" s="41">
        <v>3.72</v>
      </c>
      <c r="F517" s="41">
        <v>3.72</v>
      </c>
      <c r="G517" s="41">
        <v>3.72</v>
      </c>
      <c r="H517" s="41">
        <v>3.72</v>
      </c>
      <c r="I517" s="41">
        <v>3.72</v>
      </c>
      <c r="J517" s="41">
        <v>3.72</v>
      </c>
      <c r="K517" s="41">
        <v>3.72</v>
      </c>
      <c r="L517" s="41">
        <v>3.72</v>
      </c>
      <c r="M517" s="41">
        <v>3.72</v>
      </c>
      <c r="N517" s="41">
        <v>3.72</v>
      </c>
      <c r="O517" s="41">
        <v>3.72</v>
      </c>
      <c r="P517" s="41">
        <v>3.72</v>
      </c>
      <c r="Q517" s="41">
        <v>3.72</v>
      </c>
      <c r="R517" s="41">
        <v>3.72</v>
      </c>
      <c r="S517" s="41">
        <v>3.72</v>
      </c>
      <c r="T517" s="41">
        <v>3.72</v>
      </c>
      <c r="U517" s="41">
        <v>3.72</v>
      </c>
      <c r="V517" s="41">
        <v>3.72</v>
      </c>
      <c r="W517" s="41">
        <v>3.72</v>
      </c>
      <c r="X517" s="41">
        <v>3.72</v>
      </c>
      <c r="Y517" s="41">
        <v>3.72</v>
      </c>
      <c r="Z517" s="41">
        <v>3.72</v>
      </c>
      <c r="AA517" s="41">
        <v>3.72</v>
      </c>
    </row>
    <row r="518" spans="1:27" ht="12.75" hidden="1" customHeight="1" outlineLevel="1" x14ac:dyDescent="0.2">
      <c r="A518" s="99" t="s">
        <v>2156</v>
      </c>
      <c r="B518" s="60" t="s">
        <v>81</v>
      </c>
      <c r="C518" s="40" t="s">
        <v>79</v>
      </c>
      <c r="D518" s="41">
        <f>$D$11</f>
        <v>264.79000000000002</v>
      </c>
      <c r="E518" s="41">
        <f t="shared" ref="E518:AA518" si="299">$D$11</f>
        <v>264.79000000000002</v>
      </c>
      <c r="F518" s="41">
        <f t="shared" si="299"/>
        <v>264.79000000000002</v>
      </c>
      <c r="G518" s="41">
        <f t="shared" si="299"/>
        <v>264.79000000000002</v>
      </c>
      <c r="H518" s="41">
        <f t="shared" si="299"/>
        <v>264.79000000000002</v>
      </c>
      <c r="I518" s="41">
        <f t="shared" si="299"/>
        <v>264.79000000000002</v>
      </c>
      <c r="J518" s="41">
        <f t="shared" si="299"/>
        <v>264.79000000000002</v>
      </c>
      <c r="K518" s="41">
        <f t="shared" si="299"/>
        <v>264.79000000000002</v>
      </c>
      <c r="L518" s="41">
        <f t="shared" si="299"/>
        <v>264.79000000000002</v>
      </c>
      <c r="M518" s="41">
        <f t="shared" si="299"/>
        <v>264.79000000000002</v>
      </c>
      <c r="N518" s="41">
        <f t="shared" si="299"/>
        <v>264.79000000000002</v>
      </c>
      <c r="O518" s="41">
        <f t="shared" si="299"/>
        <v>264.79000000000002</v>
      </c>
      <c r="P518" s="41">
        <f t="shared" si="299"/>
        <v>264.79000000000002</v>
      </c>
      <c r="Q518" s="41">
        <f t="shared" si="299"/>
        <v>264.79000000000002</v>
      </c>
      <c r="R518" s="41">
        <f t="shared" si="299"/>
        <v>264.79000000000002</v>
      </c>
      <c r="S518" s="41">
        <f t="shared" si="299"/>
        <v>264.79000000000002</v>
      </c>
      <c r="T518" s="41">
        <f t="shared" si="299"/>
        <v>264.79000000000002</v>
      </c>
      <c r="U518" s="41">
        <f t="shared" si="299"/>
        <v>264.79000000000002</v>
      </c>
      <c r="V518" s="41">
        <f t="shared" si="299"/>
        <v>264.79000000000002</v>
      </c>
      <c r="W518" s="41">
        <f t="shared" si="299"/>
        <v>264.79000000000002</v>
      </c>
      <c r="X518" s="41">
        <f t="shared" si="299"/>
        <v>264.79000000000002</v>
      </c>
      <c r="Y518" s="41">
        <f t="shared" si="299"/>
        <v>264.79000000000002</v>
      </c>
      <c r="Z518" s="41">
        <f t="shared" si="299"/>
        <v>264.79000000000002</v>
      </c>
      <c r="AA518" s="41">
        <f t="shared" si="299"/>
        <v>264.79000000000002</v>
      </c>
    </row>
    <row r="519" spans="1:27" collapsed="1" x14ac:dyDescent="0.2">
      <c r="A519" s="98" t="s">
        <v>2157</v>
      </c>
      <c r="B519" s="25" t="str">
        <f>"08"&amp;"."&amp;$B$800&amp;"."&amp;$B$801</f>
        <v>08.01.2024</v>
      </c>
      <c r="C519" s="88" t="s">
        <v>76</v>
      </c>
      <c r="D519" s="89">
        <f>ROUND(((D520+D521+D523+D522)/1000),5)</f>
        <v>5.1773800000000003</v>
      </c>
      <c r="E519" s="89">
        <f>ROUND(((E520+E521+E523+E522)/1000),5)</f>
        <v>5.0657899999999998</v>
      </c>
      <c r="F519" s="89">
        <f>ROUND(((F520+F521+F523+F522)/1000),5)</f>
        <v>5.05464</v>
      </c>
      <c r="G519" s="89">
        <f t="shared" ref="G519:AA519" si="300">ROUND(((G520+G521+G523+G522)/1000),5)</f>
        <v>5.0369599999999997</v>
      </c>
      <c r="H519" s="89">
        <f t="shared" si="300"/>
        <v>5.0377900000000002</v>
      </c>
      <c r="I519" s="89">
        <f t="shared" si="300"/>
        <v>5.0386300000000004</v>
      </c>
      <c r="J519" s="89">
        <f t="shared" si="300"/>
        <v>5.0241800000000003</v>
      </c>
      <c r="K519" s="89">
        <f t="shared" si="300"/>
        <v>5.1647499999999997</v>
      </c>
      <c r="L519" s="89">
        <f t="shared" si="300"/>
        <v>5.3174400000000004</v>
      </c>
      <c r="M519" s="89">
        <f t="shared" si="300"/>
        <v>5.5239599999999998</v>
      </c>
      <c r="N519" s="89">
        <f t="shared" si="300"/>
        <v>5.6638200000000003</v>
      </c>
      <c r="O519" s="89">
        <f t="shared" si="300"/>
        <v>5.6900199999999996</v>
      </c>
      <c r="P519" s="89">
        <f t="shared" si="300"/>
        <v>5.6893700000000003</v>
      </c>
      <c r="Q519" s="89">
        <f t="shared" si="300"/>
        <v>5.6939299999999999</v>
      </c>
      <c r="R519" s="89">
        <f t="shared" si="300"/>
        <v>5.6530500000000004</v>
      </c>
      <c r="S519" s="89">
        <f t="shared" si="300"/>
        <v>5.6588599999999998</v>
      </c>
      <c r="T519" s="89">
        <f t="shared" si="300"/>
        <v>5.6826299999999996</v>
      </c>
      <c r="U519" s="89">
        <f t="shared" si="300"/>
        <v>5.7173400000000001</v>
      </c>
      <c r="V519" s="89">
        <f t="shared" si="300"/>
        <v>5.7003000000000004</v>
      </c>
      <c r="W519" s="89">
        <f t="shared" si="300"/>
        <v>5.6811600000000002</v>
      </c>
      <c r="X519" s="89">
        <f t="shared" si="300"/>
        <v>5.6708600000000002</v>
      </c>
      <c r="Y519" s="89">
        <f t="shared" si="300"/>
        <v>5.5175299999999998</v>
      </c>
      <c r="Z519" s="89">
        <f t="shared" si="300"/>
        <v>5.2721099999999996</v>
      </c>
      <c r="AA519" s="89">
        <f t="shared" si="300"/>
        <v>5.0598299999999998</v>
      </c>
    </row>
    <row r="520" spans="1:27" ht="12.75" hidden="1" customHeight="1" outlineLevel="1" x14ac:dyDescent="0.2">
      <c r="A520" s="99" t="s">
        <v>2158</v>
      </c>
      <c r="B520" s="60" t="s">
        <v>238</v>
      </c>
      <c r="C520" s="40" t="s">
        <v>79</v>
      </c>
      <c r="D520" s="41">
        <v>1349.1</v>
      </c>
      <c r="E520" s="41">
        <v>1237.51</v>
      </c>
      <c r="F520" s="41">
        <v>1226.3599999999999</v>
      </c>
      <c r="G520" s="41">
        <v>1208.68</v>
      </c>
      <c r="H520" s="41">
        <v>1209.51</v>
      </c>
      <c r="I520" s="41">
        <v>1210.3499999999999</v>
      </c>
      <c r="J520" s="41">
        <v>1195.9000000000001</v>
      </c>
      <c r="K520" s="41">
        <v>1336.47</v>
      </c>
      <c r="L520" s="41">
        <v>1489.16</v>
      </c>
      <c r="M520" s="41">
        <v>1695.68</v>
      </c>
      <c r="N520" s="41">
        <v>1835.54</v>
      </c>
      <c r="O520" s="41">
        <v>1861.74</v>
      </c>
      <c r="P520" s="41">
        <v>1861.09</v>
      </c>
      <c r="Q520" s="41">
        <v>1865.65</v>
      </c>
      <c r="R520" s="41">
        <v>1824.77</v>
      </c>
      <c r="S520" s="41">
        <v>1830.58</v>
      </c>
      <c r="T520" s="41">
        <v>1854.35</v>
      </c>
      <c r="U520" s="41">
        <v>1889.06</v>
      </c>
      <c r="V520" s="41">
        <v>1872.02</v>
      </c>
      <c r="W520" s="41">
        <v>1852.88</v>
      </c>
      <c r="X520" s="41">
        <v>1842.58</v>
      </c>
      <c r="Y520" s="41">
        <v>1689.25</v>
      </c>
      <c r="Z520" s="41">
        <v>1443.83</v>
      </c>
      <c r="AA520" s="41">
        <v>1231.55</v>
      </c>
    </row>
    <row r="521" spans="1:27" ht="12.75" hidden="1" customHeight="1" outlineLevel="1" x14ac:dyDescent="0.2">
      <c r="A521" s="99" t="s">
        <v>2159</v>
      </c>
      <c r="B521" s="60" t="s">
        <v>90</v>
      </c>
      <c r="C521" s="40" t="s">
        <v>79</v>
      </c>
      <c r="D521" s="41">
        <f>$D$486</f>
        <v>3559.77</v>
      </c>
      <c r="E521" s="41">
        <f t="shared" ref="E521:AA521" si="301">$D$486</f>
        <v>3559.77</v>
      </c>
      <c r="F521" s="41">
        <f t="shared" si="301"/>
        <v>3559.77</v>
      </c>
      <c r="G521" s="41">
        <f t="shared" si="301"/>
        <v>3559.77</v>
      </c>
      <c r="H521" s="41">
        <f t="shared" si="301"/>
        <v>3559.77</v>
      </c>
      <c r="I521" s="41">
        <f t="shared" si="301"/>
        <v>3559.77</v>
      </c>
      <c r="J521" s="41">
        <f t="shared" si="301"/>
        <v>3559.77</v>
      </c>
      <c r="K521" s="41">
        <f t="shared" si="301"/>
        <v>3559.77</v>
      </c>
      <c r="L521" s="41">
        <f t="shared" si="301"/>
        <v>3559.77</v>
      </c>
      <c r="M521" s="41">
        <f t="shared" si="301"/>
        <v>3559.77</v>
      </c>
      <c r="N521" s="41">
        <f t="shared" si="301"/>
        <v>3559.77</v>
      </c>
      <c r="O521" s="41">
        <f t="shared" si="301"/>
        <v>3559.77</v>
      </c>
      <c r="P521" s="41">
        <f t="shared" si="301"/>
        <v>3559.77</v>
      </c>
      <c r="Q521" s="41">
        <f t="shared" si="301"/>
        <v>3559.77</v>
      </c>
      <c r="R521" s="41">
        <f t="shared" si="301"/>
        <v>3559.77</v>
      </c>
      <c r="S521" s="41">
        <f t="shared" si="301"/>
        <v>3559.77</v>
      </c>
      <c r="T521" s="41">
        <f t="shared" si="301"/>
        <v>3559.77</v>
      </c>
      <c r="U521" s="41">
        <f t="shared" si="301"/>
        <v>3559.77</v>
      </c>
      <c r="V521" s="41">
        <f t="shared" si="301"/>
        <v>3559.77</v>
      </c>
      <c r="W521" s="41">
        <f t="shared" si="301"/>
        <v>3559.77</v>
      </c>
      <c r="X521" s="41">
        <f t="shared" si="301"/>
        <v>3559.77</v>
      </c>
      <c r="Y521" s="41">
        <f t="shared" si="301"/>
        <v>3559.77</v>
      </c>
      <c r="Z521" s="41">
        <f t="shared" si="301"/>
        <v>3559.77</v>
      </c>
      <c r="AA521" s="41">
        <f t="shared" si="301"/>
        <v>3559.77</v>
      </c>
    </row>
    <row r="522" spans="1:27" ht="12.75" hidden="1" customHeight="1" outlineLevel="1" x14ac:dyDescent="0.2">
      <c r="A522" s="99" t="s">
        <v>2160</v>
      </c>
      <c r="B522" s="60" t="s">
        <v>83</v>
      </c>
      <c r="C522" s="40" t="s">
        <v>79</v>
      </c>
      <c r="D522" s="41">
        <v>3.72</v>
      </c>
      <c r="E522" s="41">
        <v>3.72</v>
      </c>
      <c r="F522" s="41">
        <v>3.72</v>
      </c>
      <c r="G522" s="41">
        <v>3.72</v>
      </c>
      <c r="H522" s="41">
        <v>3.72</v>
      </c>
      <c r="I522" s="41">
        <v>3.72</v>
      </c>
      <c r="J522" s="41">
        <v>3.72</v>
      </c>
      <c r="K522" s="41">
        <v>3.72</v>
      </c>
      <c r="L522" s="41">
        <v>3.72</v>
      </c>
      <c r="M522" s="41">
        <v>3.72</v>
      </c>
      <c r="N522" s="41">
        <v>3.72</v>
      </c>
      <c r="O522" s="41">
        <v>3.72</v>
      </c>
      <c r="P522" s="41">
        <v>3.72</v>
      </c>
      <c r="Q522" s="41">
        <v>3.72</v>
      </c>
      <c r="R522" s="41">
        <v>3.72</v>
      </c>
      <c r="S522" s="41">
        <v>3.72</v>
      </c>
      <c r="T522" s="41">
        <v>3.72</v>
      </c>
      <c r="U522" s="41">
        <v>3.72</v>
      </c>
      <c r="V522" s="41">
        <v>3.72</v>
      </c>
      <c r="W522" s="41">
        <v>3.72</v>
      </c>
      <c r="X522" s="41">
        <v>3.72</v>
      </c>
      <c r="Y522" s="41">
        <v>3.72</v>
      </c>
      <c r="Z522" s="41">
        <v>3.72</v>
      </c>
      <c r="AA522" s="41">
        <v>3.72</v>
      </c>
    </row>
    <row r="523" spans="1:27" ht="12.75" hidden="1" customHeight="1" outlineLevel="1" x14ac:dyDescent="0.2">
      <c r="A523" s="99" t="s">
        <v>2161</v>
      </c>
      <c r="B523" s="60" t="s">
        <v>81</v>
      </c>
      <c r="C523" s="40" t="s">
        <v>79</v>
      </c>
      <c r="D523" s="41">
        <f>$D$11</f>
        <v>264.79000000000002</v>
      </c>
      <c r="E523" s="41">
        <f t="shared" ref="E523:AA523" si="302">$D$11</f>
        <v>264.79000000000002</v>
      </c>
      <c r="F523" s="41">
        <f t="shared" si="302"/>
        <v>264.79000000000002</v>
      </c>
      <c r="G523" s="41">
        <f t="shared" si="302"/>
        <v>264.79000000000002</v>
      </c>
      <c r="H523" s="41">
        <f t="shared" si="302"/>
        <v>264.79000000000002</v>
      </c>
      <c r="I523" s="41">
        <f t="shared" si="302"/>
        <v>264.79000000000002</v>
      </c>
      <c r="J523" s="41">
        <f t="shared" si="302"/>
        <v>264.79000000000002</v>
      </c>
      <c r="K523" s="41">
        <f t="shared" si="302"/>
        <v>264.79000000000002</v>
      </c>
      <c r="L523" s="41">
        <f t="shared" si="302"/>
        <v>264.79000000000002</v>
      </c>
      <c r="M523" s="41">
        <f t="shared" si="302"/>
        <v>264.79000000000002</v>
      </c>
      <c r="N523" s="41">
        <f t="shared" si="302"/>
        <v>264.79000000000002</v>
      </c>
      <c r="O523" s="41">
        <f t="shared" si="302"/>
        <v>264.79000000000002</v>
      </c>
      <c r="P523" s="41">
        <f t="shared" si="302"/>
        <v>264.79000000000002</v>
      </c>
      <c r="Q523" s="41">
        <f t="shared" si="302"/>
        <v>264.79000000000002</v>
      </c>
      <c r="R523" s="41">
        <f t="shared" si="302"/>
        <v>264.79000000000002</v>
      </c>
      <c r="S523" s="41">
        <f t="shared" si="302"/>
        <v>264.79000000000002</v>
      </c>
      <c r="T523" s="41">
        <f t="shared" si="302"/>
        <v>264.79000000000002</v>
      </c>
      <c r="U523" s="41">
        <f t="shared" si="302"/>
        <v>264.79000000000002</v>
      </c>
      <c r="V523" s="41">
        <f t="shared" si="302"/>
        <v>264.79000000000002</v>
      </c>
      <c r="W523" s="41">
        <f t="shared" si="302"/>
        <v>264.79000000000002</v>
      </c>
      <c r="X523" s="41">
        <f t="shared" si="302"/>
        <v>264.79000000000002</v>
      </c>
      <c r="Y523" s="41">
        <f t="shared" si="302"/>
        <v>264.79000000000002</v>
      </c>
      <c r="Z523" s="41">
        <f t="shared" si="302"/>
        <v>264.79000000000002</v>
      </c>
      <c r="AA523" s="41">
        <f t="shared" si="302"/>
        <v>264.79000000000002</v>
      </c>
    </row>
    <row r="524" spans="1:27" collapsed="1" x14ac:dyDescent="0.2">
      <c r="A524" s="98" t="s">
        <v>2162</v>
      </c>
      <c r="B524" s="25" t="str">
        <f>"09"&amp;"."&amp;$B$800&amp;"."&amp;$B$801</f>
        <v>09.01.2024</v>
      </c>
      <c r="C524" s="88" t="s">
        <v>76</v>
      </c>
      <c r="D524" s="89">
        <f>ROUND(((D525+D526+D528+D527)/1000),5)</f>
        <v>4.9779299999999997</v>
      </c>
      <c r="E524" s="89">
        <f>ROUND(((E525+E526+E528+E527)/1000),5)</f>
        <v>4.9082299999999996</v>
      </c>
      <c r="F524" s="89">
        <f>ROUND(((F525+F526+F528+F527)/1000),5)</f>
        <v>4.8366199999999999</v>
      </c>
      <c r="G524" s="89">
        <f t="shared" ref="G524:AA524" si="303">ROUND(((G525+G526+G528+G527)/1000),5)</f>
        <v>4.8259100000000004</v>
      </c>
      <c r="H524" s="89">
        <f t="shared" si="303"/>
        <v>4.8502599999999996</v>
      </c>
      <c r="I524" s="89">
        <f t="shared" si="303"/>
        <v>4.9135099999999996</v>
      </c>
      <c r="J524" s="89">
        <f t="shared" si="303"/>
        <v>5.0923600000000002</v>
      </c>
      <c r="K524" s="89">
        <f t="shared" si="303"/>
        <v>5.3777999999999997</v>
      </c>
      <c r="L524" s="89">
        <f t="shared" si="303"/>
        <v>5.6854199999999997</v>
      </c>
      <c r="M524" s="89">
        <f t="shared" si="303"/>
        <v>5.7252299999999998</v>
      </c>
      <c r="N524" s="89">
        <f t="shared" si="303"/>
        <v>5.7432800000000004</v>
      </c>
      <c r="O524" s="89">
        <f t="shared" si="303"/>
        <v>5.7927099999999996</v>
      </c>
      <c r="P524" s="89">
        <f t="shared" si="303"/>
        <v>5.77095</v>
      </c>
      <c r="Q524" s="89">
        <f t="shared" si="303"/>
        <v>5.7804200000000003</v>
      </c>
      <c r="R524" s="89">
        <f t="shared" si="303"/>
        <v>5.7751200000000003</v>
      </c>
      <c r="S524" s="89">
        <f t="shared" si="303"/>
        <v>5.7305400000000004</v>
      </c>
      <c r="T524" s="89">
        <f t="shared" si="303"/>
        <v>5.7229999999999999</v>
      </c>
      <c r="U524" s="89">
        <f t="shared" si="303"/>
        <v>5.7078100000000003</v>
      </c>
      <c r="V524" s="89">
        <f t="shared" si="303"/>
        <v>5.6947200000000002</v>
      </c>
      <c r="W524" s="89">
        <f t="shared" si="303"/>
        <v>5.7287800000000004</v>
      </c>
      <c r="X524" s="89">
        <f t="shared" si="303"/>
        <v>5.6355399999999998</v>
      </c>
      <c r="Y524" s="89">
        <f t="shared" si="303"/>
        <v>5.4963699999999998</v>
      </c>
      <c r="Z524" s="89">
        <f t="shared" si="303"/>
        <v>5.2588200000000001</v>
      </c>
      <c r="AA524" s="89">
        <f t="shared" si="303"/>
        <v>5.0175900000000002</v>
      </c>
    </row>
    <row r="525" spans="1:27" ht="12.75" hidden="1" customHeight="1" outlineLevel="1" x14ac:dyDescent="0.2">
      <c r="A525" s="99" t="s">
        <v>2163</v>
      </c>
      <c r="B525" s="60" t="s">
        <v>238</v>
      </c>
      <c r="C525" s="40" t="s">
        <v>79</v>
      </c>
      <c r="D525" s="41">
        <v>1149.6500000000001</v>
      </c>
      <c r="E525" s="41">
        <v>1079.95</v>
      </c>
      <c r="F525" s="41">
        <v>1008.34</v>
      </c>
      <c r="G525" s="41">
        <v>997.63</v>
      </c>
      <c r="H525" s="41">
        <v>1021.98</v>
      </c>
      <c r="I525" s="41">
        <v>1085.23</v>
      </c>
      <c r="J525" s="41">
        <v>1264.08</v>
      </c>
      <c r="K525" s="41">
        <v>1549.52</v>
      </c>
      <c r="L525" s="41">
        <v>1857.14</v>
      </c>
      <c r="M525" s="41">
        <v>1896.95</v>
      </c>
      <c r="N525" s="41">
        <v>1915</v>
      </c>
      <c r="O525" s="41">
        <v>1964.43</v>
      </c>
      <c r="P525" s="41">
        <v>1942.67</v>
      </c>
      <c r="Q525" s="41">
        <v>1952.14</v>
      </c>
      <c r="R525" s="41">
        <v>1946.84</v>
      </c>
      <c r="S525" s="41">
        <v>1902.26</v>
      </c>
      <c r="T525" s="41">
        <v>1894.72</v>
      </c>
      <c r="U525" s="41">
        <v>1879.53</v>
      </c>
      <c r="V525" s="41">
        <v>1866.44</v>
      </c>
      <c r="W525" s="41">
        <v>1900.5</v>
      </c>
      <c r="X525" s="41">
        <v>1807.26</v>
      </c>
      <c r="Y525" s="41">
        <v>1668.09</v>
      </c>
      <c r="Z525" s="41">
        <v>1430.54</v>
      </c>
      <c r="AA525" s="41">
        <v>1189.31</v>
      </c>
    </row>
    <row r="526" spans="1:27" ht="12.75" hidden="1" customHeight="1" outlineLevel="1" x14ac:dyDescent="0.2">
      <c r="A526" s="99" t="s">
        <v>2164</v>
      </c>
      <c r="B526" s="60" t="s">
        <v>90</v>
      </c>
      <c r="C526" s="40" t="s">
        <v>79</v>
      </c>
      <c r="D526" s="41">
        <f>$D$486</f>
        <v>3559.77</v>
      </c>
      <c r="E526" s="41">
        <f t="shared" ref="E526:AA526" si="304">$D$486</f>
        <v>3559.77</v>
      </c>
      <c r="F526" s="41">
        <f t="shared" si="304"/>
        <v>3559.77</v>
      </c>
      <c r="G526" s="41">
        <f t="shared" si="304"/>
        <v>3559.77</v>
      </c>
      <c r="H526" s="41">
        <f t="shared" si="304"/>
        <v>3559.77</v>
      </c>
      <c r="I526" s="41">
        <f t="shared" si="304"/>
        <v>3559.77</v>
      </c>
      <c r="J526" s="41">
        <f t="shared" si="304"/>
        <v>3559.77</v>
      </c>
      <c r="K526" s="41">
        <f t="shared" si="304"/>
        <v>3559.77</v>
      </c>
      <c r="L526" s="41">
        <f t="shared" si="304"/>
        <v>3559.77</v>
      </c>
      <c r="M526" s="41">
        <f t="shared" si="304"/>
        <v>3559.77</v>
      </c>
      <c r="N526" s="41">
        <f t="shared" si="304"/>
        <v>3559.77</v>
      </c>
      <c r="O526" s="41">
        <f t="shared" si="304"/>
        <v>3559.77</v>
      </c>
      <c r="P526" s="41">
        <f t="shared" si="304"/>
        <v>3559.77</v>
      </c>
      <c r="Q526" s="41">
        <f t="shared" si="304"/>
        <v>3559.77</v>
      </c>
      <c r="R526" s="41">
        <f t="shared" si="304"/>
        <v>3559.77</v>
      </c>
      <c r="S526" s="41">
        <f t="shared" si="304"/>
        <v>3559.77</v>
      </c>
      <c r="T526" s="41">
        <f t="shared" si="304"/>
        <v>3559.77</v>
      </c>
      <c r="U526" s="41">
        <f t="shared" si="304"/>
        <v>3559.77</v>
      </c>
      <c r="V526" s="41">
        <f t="shared" si="304"/>
        <v>3559.77</v>
      </c>
      <c r="W526" s="41">
        <f t="shared" si="304"/>
        <v>3559.77</v>
      </c>
      <c r="X526" s="41">
        <f t="shared" si="304"/>
        <v>3559.77</v>
      </c>
      <c r="Y526" s="41">
        <f t="shared" si="304"/>
        <v>3559.77</v>
      </c>
      <c r="Z526" s="41">
        <f t="shared" si="304"/>
        <v>3559.77</v>
      </c>
      <c r="AA526" s="41">
        <f t="shared" si="304"/>
        <v>3559.77</v>
      </c>
    </row>
    <row r="527" spans="1:27" ht="12.75" hidden="1" customHeight="1" outlineLevel="1" x14ac:dyDescent="0.2">
      <c r="A527" s="99" t="s">
        <v>2165</v>
      </c>
      <c r="B527" s="60" t="s">
        <v>83</v>
      </c>
      <c r="C527" s="40" t="s">
        <v>79</v>
      </c>
      <c r="D527" s="41">
        <v>3.72</v>
      </c>
      <c r="E527" s="41">
        <v>3.72</v>
      </c>
      <c r="F527" s="41">
        <v>3.72</v>
      </c>
      <c r="G527" s="41">
        <v>3.72</v>
      </c>
      <c r="H527" s="41">
        <v>3.72</v>
      </c>
      <c r="I527" s="41">
        <v>3.72</v>
      </c>
      <c r="J527" s="41">
        <v>3.72</v>
      </c>
      <c r="K527" s="41">
        <v>3.72</v>
      </c>
      <c r="L527" s="41">
        <v>3.72</v>
      </c>
      <c r="M527" s="41">
        <v>3.72</v>
      </c>
      <c r="N527" s="41">
        <v>3.72</v>
      </c>
      <c r="O527" s="41">
        <v>3.72</v>
      </c>
      <c r="P527" s="41">
        <v>3.72</v>
      </c>
      <c r="Q527" s="41">
        <v>3.72</v>
      </c>
      <c r="R527" s="41">
        <v>3.72</v>
      </c>
      <c r="S527" s="41">
        <v>3.72</v>
      </c>
      <c r="T527" s="41">
        <v>3.72</v>
      </c>
      <c r="U527" s="41">
        <v>3.72</v>
      </c>
      <c r="V527" s="41">
        <v>3.72</v>
      </c>
      <c r="W527" s="41">
        <v>3.72</v>
      </c>
      <c r="X527" s="41">
        <v>3.72</v>
      </c>
      <c r="Y527" s="41">
        <v>3.72</v>
      </c>
      <c r="Z527" s="41">
        <v>3.72</v>
      </c>
      <c r="AA527" s="41">
        <v>3.72</v>
      </c>
    </row>
    <row r="528" spans="1:27" ht="12.75" hidden="1" customHeight="1" outlineLevel="1" x14ac:dyDescent="0.2">
      <c r="A528" s="99" t="s">
        <v>2166</v>
      </c>
      <c r="B528" s="60" t="s">
        <v>81</v>
      </c>
      <c r="C528" s="40" t="s">
        <v>79</v>
      </c>
      <c r="D528" s="41">
        <f>$D$11</f>
        <v>264.79000000000002</v>
      </c>
      <c r="E528" s="41">
        <f t="shared" ref="E528:AA528" si="305">$D$11</f>
        <v>264.79000000000002</v>
      </c>
      <c r="F528" s="41">
        <f t="shared" si="305"/>
        <v>264.79000000000002</v>
      </c>
      <c r="G528" s="41">
        <f t="shared" si="305"/>
        <v>264.79000000000002</v>
      </c>
      <c r="H528" s="41">
        <f t="shared" si="305"/>
        <v>264.79000000000002</v>
      </c>
      <c r="I528" s="41">
        <f t="shared" si="305"/>
        <v>264.79000000000002</v>
      </c>
      <c r="J528" s="41">
        <f t="shared" si="305"/>
        <v>264.79000000000002</v>
      </c>
      <c r="K528" s="41">
        <f t="shared" si="305"/>
        <v>264.79000000000002</v>
      </c>
      <c r="L528" s="41">
        <f t="shared" si="305"/>
        <v>264.79000000000002</v>
      </c>
      <c r="M528" s="41">
        <f t="shared" si="305"/>
        <v>264.79000000000002</v>
      </c>
      <c r="N528" s="41">
        <f t="shared" si="305"/>
        <v>264.79000000000002</v>
      </c>
      <c r="O528" s="41">
        <f t="shared" si="305"/>
        <v>264.79000000000002</v>
      </c>
      <c r="P528" s="41">
        <f t="shared" si="305"/>
        <v>264.79000000000002</v>
      </c>
      <c r="Q528" s="41">
        <f t="shared" si="305"/>
        <v>264.79000000000002</v>
      </c>
      <c r="R528" s="41">
        <f t="shared" si="305"/>
        <v>264.79000000000002</v>
      </c>
      <c r="S528" s="41">
        <f t="shared" si="305"/>
        <v>264.79000000000002</v>
      </c>
      <c r="T528" s="41">
        <f t="shared" si="305"/>
        <v>264.79000000000002</v>
      </c>
      <c r="U528" s="41">
        <f t="shared" si="305"/>
        <v>264.79000000000002</v>
      </c>
      <c r="V528" s="41">
        <f t="shared" si="305"/>
        <v>264.79000000000002</v>
      </c>
      <c r="W528" s="41">
        <f t="shared" si="305"/>
        <v>264.79000000000002</v>
      </c>
      <c r="X528" s="41">
        <f t="shared" si="305"/>
        <v>264.79000000000002</v>
      </c>
      <c r="Y528" s="41">
        <f t="shared" si="305"/>
        <v>264.79000000000002</v>
      </c>
      <c r="Z528" s="41">
        <f t="shared" si="305"/>
        <v>264.79000000000002</v>
      </c>
      <c r="AA528" s="41">
        <f t="shared" si="305"/>
        <v>264.79000000000002</v>
      </c>
    </row>
    <row r="529" spans="1:27" collapsed="1" x14ac:dyDescent="0.2">
      <c r="A529" s="98" t="s">
        <v>2167</v>
      </c>
      <c r="B529" s="25" t="str">
        <f>"10"&amp;"."&amp;$B$800&amp;"."&amp;$B$801</f>
        <v>10.01.2024</v>
      </c>
      <c r="C529" s="88" t="s">
        <v>76</v>
      </c>
      <c r="D529" s="89">
        <f>ROUND(((D530+D531+D533+D532)/1000),5)</f>
        <v>4.9949599999999998</v>
      </c>
      <c r="E529" s="89">
        <f>ROUND(((E530+E531+E533+E532)/1000),5)</f>
        <v>4.9140100000000002</v>
      </c>
      <c r="F529" s="89">
        <f>ROUND(((F530+F531+F533+F532)/1000),5)</f>
        <v>4.8882099999999999</v>
      </c>
      <c r="G529" s="89">
        <f t="shared" ref="G529:AA529" si="306">ROUND(((G530+G531+G533+G532)/1000),5)</f>
        <v>4.8876400000000002</v>
      </c>
      <c r="H529" s="89">
        <f t="shared" si="306"/>
        <v>4.9454399999999996</v>
      </c>
      <c r="I529" s="89">
        <f t="shared" si="306"/>
        <v>5.0367100000000002</v>
      </c>
      <c r="J529" s="89">
        <f t="shared" si="306"/>
        <v>5.2552399999999997</v>
      </c>
      <c r="K529" s="89">
        <f t="shared" si="306"/>
        <v>5.5488499999999998</v>
      </c>
      <c r="L529" s="89">
        <f t="shared" si="306"/>
        <v>5.7357800000000001</v>
      </c>
      <c r="M529" s="89">
        <f t="shared" si="306"/>
        <v>5.7850000000000001</v>
      </c>
      <c r="N529" s="89">
        <f t="shared" si="306"/>
        <v>5.8096399999999999</v>
      </c>
      <c r="O529" s="89">
        <f t="shared" si="306"/>
        <v>5.8621699999999999</v>
      </c>
      <c r="P529" s="89">
        <f t="shared" si="306"/>
        <v>5.8320400000000001</v>
      </c>
      <c r="Q529" s="89">
        <f t="shared" si="306"/>
        <v>5.8413700000000004</v>
      </c>
      <c r="R529" s="89">
        <f t="shared" si="306"/>
        <v>5.8371599999999999</v>
      </c>
      <c r="S529" s="89">
        <f t="shared" si="306"/>
        <v>5.7845000000000004</v>
      </c>
      <c r="T529" s="89">
        <f t="shared" si="306"/>
        <v>5.7875300000000003</v>
      </c>
      <c r="U529" s="89">
        <f t="shared" si="306"/>
        <v>5.7730899999999998</v>
      </c>
      <c r="V529" s="89">
        <f t="shared" si="306"/>
        <v>5.7529899999999996</v>
      </c>
      <c r="W529" s="89">
        <f t="shared" si="306"/>
        <v>5.7946</v>
      </c>
      <c r="X529" s="89">
        <f t="shared" si="306"/>
        <v>5.6741700000000002</v>
      </c>
      <c r="Y529" s="89">
        <f t="shared" si="306"/>
        <v>5.5510999999999999</v>
      </c>
      <c r="Z529" s="89">
        <f t="shared" si="306"/>
        <v>5.3325300000000002</v>
      </c>
      <c r="AA529" s="89">
        <f t="shared" si="306"/>
        <v>5.0462499999999997</v>
      </c>
    </row>
    <row r="530" spans="1:27" ht="12.75" hidden="1" customHeight="1" outlineLevel="1" x14ac:dyDescent="0.2">
      <c r="A530" s="99" t="s">
        <v>2168</v>
      </c>
      <c r="B530" s="60" t="s">
        <v>238</v>
      </c>
      <c r="C530" s="40" t="s">
        <v>79</v>
      </c>
      <c r="D530" s="41">
        <v>1166.68</v>
      </c>
      <c r="E530" s="41">
        <v>1085.73</v>
      </c>
      <c r="F530" s="41">
        <v>1059.93</v>
      </c>
      <c r="G530" s="41">
        <v>1059.3599999999999</v>
      </c>
      <c r="H530" s="41">
        <v>1117.1600000000001</v>
      </c>
      <c r="I530" s="41">
        <v>1208.43</v>
      </c>
      <c r="J530" s="41">
        <v>1426.96</v>
      </c>
      <c r="K530" s="41">
        <v>1720.57</v>
      </c>
      <c r="L530" s="41">
        <v>1907.5</v>
      </c>
      <c r="M530" s="41">
        <v>1956.72</v>
      </c>
      <c r="N530" s="41">
        <v>1981.36</v>
      </c>
      <c r="O530" s="41">
        <v>2033.89</v>
      </c>
      <c r="P530" s="41">
        <v>2003.76</v>
      </c>
      <c r="Q530" s="41">
        <v>2013.09</v>
      </c>
      <c r="R530" s="41">
        <v>2008.88</v>
      </c>
      <c r="S530" s="41">
        <v>1956.22</v>
      </c>
      <c r="T530" s="41">
        <v>1959.25</v>
      </c>
      <c r="U530" s="41">
        <v>1944.81</v>
      </c>
      <c r="V530" s="41">
        <v>1924.71</v>
      </c>
      <c r="W530" s="41">
        <v>1966.32</v>
      </c>
      <c r="X530" s="41">
        <v>1845.89</v>
      </c>
      <c r="Y530" s="41">
        <v>1722.82</v>
      </c>
      <c r="Z530" s="41">
        <v>1504.25</v>
      </c>
      <c r="AA530" s="41">
        <v>1217.97</v>
      </c>
    </row>
    <row r="531" spans="1:27" ht="12.75" hidden="1" customHeight="1" outlineLevel="1" x14ac:dyDescent="0.2">
      <c r="A531" s="99" t="s">
        <v>2169</v>
      </c>
      <c r="B531" s="60" t="s">
        <v>90</v>
      </c>
      <c r="C531" s="40" t="s">
        <v>79</v>
      </c>
      <c r="D531" s="41">
        <f>$D$486</f>
        <v>3559.77</v>
      </c>
      <c r="E531" s="41">
        <f t="shared" ref="E531:AA531" si="307">$D$486</f>
        <v>3559.77</v>
      </c>
      <c r="F531" s="41">
        <f t="shared" si="307"/>
        <v>3559.77</v>
      </c>
      <c r="G531" s="41">
        <f t="shared" si="307"/>
        <v>3559.77</v>
      </c>
      <c r="H531" s="41">
        <f t="shared" si="307"/>
        <v>3559.77</v>
      </c>
      <c r="I531" s="41">
        <f t="shared" si="307"/>
        <v>3559.77</v>
      </c>
      <c r="J531" s="41">
        <f t="shared" si="307"/>
        <v>3559.77</v>
      </c>
      <c r="K531" s="41">
        <f t="shared" si="307"/>
        <v>3559.77</v>
      </c>
      <c r="L531" s="41">
        <f t="shared" si="307"/>
        <v>3559.77</v>
      </c>
      <c r="M531" s="41">
        <f t="shared" si="307"/>
        <v>3559.77</v>
      </c>
      <c r="N531" s="41">
        <f t="shared" si="307"/>
        <v>3559.77</v>
      </c>
      <c r="O531" s="41">
        <f t="shared" si="307"/>
        <v>3559.77</v>
      </c>
      <c r="P531" s="41">
        <f t="shared" si="307"/>
        <v>3559.77</v>
      </c>
      <c r="Q531" s="41">
        <f t="shared" si="307"/>
        <v>3559.77</v>
      </c>
      <c r="R531" s="41">
        <f t="shared" si="307"/>
        <v>3559.77</v>
      </c>
      <c r="S531" s="41">
        <f t="shared" si="307"/>
        <v>3559.77</v>
      </c>
      <c r="T531" s="41">
        <f t="shared" si="307"/>
        <v>3559.77</v>
      </c>
      <c r="U531" s="41">
        <f t="shared" si="307"/>
        <v>3559.77</v>
      </c>
      <c r="V531" s="41">
        <f t="shared" si="307"/>
        <v>3559.77</v>
      </c>
      <c r="W531" s="41">
        <f t="shared" si="307"/>
        <v>3559.77</v>
      </c>
      <c r="X531" s="41">
        <f t="shared" si="307"/>
        <v>3559.77</v>
      </c>
      <c r="Y531" s="41">
        <f t="shared" si="307"/>
        <v>3559.77</v>
      </c>
      <c r="Z531" s="41">
        <f t="shared" si="307"/>
        <v>3559.77</v>
      </c>
      <c r="AA531" s="41">
        <f t="shared" si="307"/>
        <v>3559.77</v>
      </c>
    </row>
    <row r="532" spans="1:27" ht="12.75" hidden="1" customHeight="1" outlineLevel="1" x14ac:dyDescent="0.2">
      <c r="A532" s="99" t="s">
        <v>2170</v>
      </c>
      <c r="B532" s="60" t="s">
        <v>83</v>
      </c>
      <c r="C532" s="40" t="s">
        <v>79</v>
      </c>
      <c r="D532" s="41">
        <v>3.72</v>
      </c>
      <c r="E532" s="41">
        <v>3.72</v>
      </c>
      <c r="F532" s="41">
        <v>3.72</v>
      </c>
      <c r="G532" s="41">
        <v>3.72</v>
      </c>
      <c r="H532" s="41">
        <v>3.72</v>
      </c>
      <c r="I532" s="41">
        <v>3.72</v>
      </c>
      <c r="J532" s="41">
        <v>3.72</v>
      </c>
      <c r="K532" s="41">
        <v>3.72</v>
      </c>
      <c r="L532" s="41">
        <v>3.72</v>
      </c>
      <c r="M532" s="41">
        <v>3.72</v>
      </c>
      <c r="N532" s="41">
        <v>3.72</v>
      </c>
      <c r="O532" s="41">
        <v>3.72</v>
      </c>
      <c r="P532" s="41">
        <v>3.72</v>
      </c>
      <c r="Q532" s="41">
        <v>3.72</v>
      </c>
      <c r="R532" s="41">
        <v>3.72</v>
      </c>
      <c r="S532" s="41">
        <v>3.72</v>
      </c>
      <c r="T532" s="41">
        <v>3.72</v>
      </c>
      <c r="U532" s="41">
        <v>3.72</v>
      </c>
      <c r="V532" s="41">
        <v>3.72</v>
      </c>
      <c r="W532" s="41">
        <v>3.72</v>
      </c>
      <c r="X532" s="41">
        <v>3.72</v>
      </c>
      <c r="Y532" s="41">
        <v>3.72</v>
      </c>
      <c r="Z532" s="41">
        <v>3.72</v>
      </c>
      <c r="AA532" s="41">
        <v>3.72</v>
      </c>
    </row>
    <row r="533" spans="1:27" ht="12.75" hidden="1" customHeight="1" outlineLevel="1" x14ac:dyDescent="0.2">
      <c r="A533" s="99" t="s">
        <v>2171</v>
      </c>
      <c r="B533" s="60" t="s">
        <v>81</v>
      </c>
      <c r="C533" s="40" t="s">
        <v>79</v>
      </c>
      <c r="D533" s="41">
        <f>$D$11</f>
        <v>264.79000000000002</v>
      </c>
      <c r="E533" s="41">
        <f t="shared" ref="E533:AA533" si="308">$D$11</f>
        <v>264.79000000000002</v>
      </c>
      <c r="F533" s="41">
        <f t="shared" si="308"/>
        <v>264.79000000000002</v>
      </c>
      <c r="G533" s="41">
        <f t="shared" si="308"/>
        <v>264.79000000000002</v>
      </c>
      <c r="H533" s="41">
        <f t="shared" si="308"/>
        <v>264.79000000000002</v>
      </c>
      <c r="I533" s="41">
        <f t="shared" si="308"/>
        <v>264.79000000000002</v>
      </c>
      <c r="J533" s="41">
        <f t="shared" si="308"/>
        <v>264.79000000000002</v>
      </c>
      <c r="K533" s="41">
        <f t="shared" si="308"/>
        <v>264.79000000000002</v>
      </c>
      <c r="L533" s="41">
        <f t="shared" si="308"/>
        <v>264.79000000000002</v>
      </c>
      <c r="M533" s="41">
        <f t="shared" si="308"/>
        <v>264.79000000000002</v>
      </c>
      <c r="N533" s="41">
        <f t="shared" si="308"/>
        <v>264.79000000000002</v>
      </c>
      <c r="O533" s="41">
        <f t="shared" si="308"/>
        <v>264.79000000000002</v>
      </c>
      <c r="P533" s="41">
        <f t="shared" si="308"/>
        <v>264.79000000000002</v>
      </c>
      <c r="Q533" s="41">
        <f t="shared" si="308"/>
        <v>264.79000000000002</v>
      </c>
      <c r="R533" s="41">
        <f t="shared" si="308"/>
        <v>264.79000000000002</v>
      </c>
      <c r="S533" s="41">
        <f t="shared" si="308"/>
        <v>264.79000000000002</v>
      </c>
      <c r="T533" s="41">
        <f t="shared" si="308"/>
        <v>264.79000000000002</v>
      </c>
      <c r="U533" s="41">
        <f t="shared" si="308"/>
        <v>264.79000000000002</v>
      </c>
      <c r="V533" s="41">
        <f t="shared" si="308"/>
        <v>264.79000000000002</v>
      </c>
      <c r="W533" s="41">
        <f t="shared" si="308"/>
        <v>264.79000000000002</v>
      </c>
      <c r="X533" s="41">
        <f t="shared" si="308"/>
        <v>264.79000000000002</v>
      </c>
      <c r="Y533" s="41">
        <f t="shared" si="308"/>
        <v>264.79000000000002</v>
      </c>
      <c r="Z533" s="41">
        <f t="shared" si="308"/>
        <v>264.79000000000002</v>
      </c>
      <c r="AA533" s="41">
        <f t="shared" si="308"/>
        <v>264.79000000000002</v>
      </c>
    </row>
    <row r="534" spans="1:27" collapsed="1" x14ac:dyDescent="0.2">
      <c r="A534" s="98" t="s">
        <v>2172</v>
      </c>
      <c r="B534" s="25" t="str">
        <f>"11"&amp;"."&amp;$B$800&amp;"."&amp;$B$801</f>
        <v>11.01.2024</v>
      </c>
      <c r="C534" s="88" t="s">
        <v>76</v>
      </c>
      <c r="D534" s="89">
        <f>ROUND(((D535+D536+D538+D537)/1000),5)</f>
        <v>5.0398500000000004</v>
      </c>
      <c r="E534" s="89">
        <f>ROUND(((E535+E536+E538+E537)/1000),5)</f>
        <v>4.9696199999999999</v>
      </c>
      <c r="F534" s="89">
        <f>ROUND(((F535+F536+F538+F537)/1000),5)</f>
        <v>4.9143100000000004</v>
      </c>
      <c r="G534" s="89">
        <f t="shared" ref="G534:AA534" si="309">ROUND(((G535+G536+G538+G537)/1000),5)</f>
        <v>4.9416900000000004</v>
      </c>
      <c r="H534" s="89">
        <f t="shared" si="309"/>
        <v>4.9864499999999996</v>
      </c>
      <c r="I534" s="89">
        <f t="shared" si="309"/>
        <v>5.0546199999999999</v>
      </c>
      <c r="J534" s="89">
        <f t="shared" si="309"/>
        <v>5.2777099999999999</v>
      </c>
      <c r="K534" s="89">
        <f t="shared" si="309"/>
        <v>5.63619</v>
      </c>
      <c r="L534" s="89">
        <f t="shared" si="309"/>
        <v>5.7731199999999996</v>
      </c>
      <c r="M534" s="89">
        <f t="shared" si="309"/>
        <v>5.8199100000000001</v>
      </c>
      <c r="N534" s="89">
        <f t="shared" si="309"/>
        <v>5.8643000000000001</v>
      </c>
      <c r="O534" s="89">
        <f t="shared" si="309"/>
        <v>5.8879400000000004</v>
      </c>
      <c r="P534" s="89">
        <f t="shared" si="309"/>
        <v>5.8583600000000002</v>
      </c>
      <c r="Q534" s="89">
        <f t="shared" si="309"/>
        <v>5.8679699999999997</v>
      </c>
      <c r="R534" s="89">
        <f t="shared" si="309"/>
        <v>5.8658299999999999</v>
      </c>
      <c r="S534" s="89">
        <f t="shared" si="309"/>
        <v>5.81325</v>
      </c>
      <c r="T534" s="89">
        <f t="shared" si="309"/>
        <v>5.8318599999999998</v>
      </c>
      <c r="U534" s="89">
        <f t="shared" si="309"/>
        <v>5.8534100000000002</v>
      </c>
      <c r="V534" s="89">
        <f t="shared" si="309"/>
        <v>5.7717900000000002</v>
      </c>
      <c r="W534" s="89">
        <f t="shared" si="309"/>
        <v>5.8074199999999996</v>
      </c>
      <c r="X534" s="89">
        <f t="shared" si="309"/>
        <v>5.6838300000000004</v>
      </c>
      <c r="Y534" s="89">
        <f t="shared" si="309"/>
        <v>5.5733600000000001</v>
      </c>
      <c r="Z534" s="89">
        <f t="shared" si="309"/>
        <v>5.3342799999999997</v>
      </c>
      <c r="AA534" s="89">
        <f t="shared" si="309"/>
        <v>5.0416299999999996</v>
      </c>
    </row>
    <row r="535" spans="1:27" ht="12.75" hidden="1" customHeight="1" outlineLevel="1" x14ac:dyDescent="0.2">
      <c r="A535" s="99" t="s">
        <v>2173</v>
      </c>
      <c r="B535" s="60" t="s">
        <v>238</v>
      </c>
      <c r="C535" s="40" t="s">
        <v>79</v>
      </c>
      <c r="D535" s="41">
        <v>1211.57</v>
      </c>
      <c r="E535" s="41">
        <v>1141.3399999999999</v>
      </c>
      <c r="F535" s="41">
        <v>1086.03</v>
      </c>
      <c r="G535" s="41">
        <v>1113.4100000000001</v>
      </c>
      <c r="H535" s="41">
        <v>1158.17</v>
      </c>
      <c r="I535" s="41">
        <v>1226.3399999999999</v>
      </c>
      <c r="J535" s="41">
        <v>1449.43</v>
      </c>
      <c r="K535" s="41">
        <v>1807.91</v>
      </c>
      <c r="L535" s="41">
        <v>1944.84</v>
      </c>
      <c r="M535" s="41">
        <v>1991.63</v>
      </c>
      <c r="N535" s="41">
        <v>2036.02</v>
      </c>
      <c r="O535" s="41">
        <v>2059.66</v>
      </c>
      <c r="P535" s="41">
        <v>2030.08</v>
      </c>
      <c r="Q535" s="41">
        <v>2039.69</v>
      </c>
      <c r="R535" s="41">
        <v>2037.55</v>
      </c>
      <c r="S535" s="41">
        <v>1984.97</v>
      </c>
      <c r="T535" s="41">
        <v>2003.58</v>
      </c>
      <c r="U535" s="41">
        <v>2025.13</v>
      </c>
      <c r="V535" s="41">
        <v>1943.51</v>
      </c>
      <c r="W535" s="41">
        <v>1979.14</v>
      </c>
      <c r="X535" s="41">
        <v>1855.55</v>
      </c>
      <c r="Y535" s="41">
        <v>1745.08</v>
      </c>
      <c r="Z535" s="41">
        <v>1506</v>
      </c>
      <c r="AA535" s="41">
        <v>1213.3499999999999</v>
      </c>
    </row>
    <row r="536" spans="1:27" ht="12.75" hidden="1" customHeight="1" outlineLevel="1" x14ac:dyDescent="0.2">
      <c r="A536" s="99" t="s">
        <v>2174</v>
      </c>
      <c r="B536" s="60" t="s">
        <v>90</v>
      </c>
      <c r="C536" s="40" t="s">
        <v>79</v>
      </c>
      <c r="D536" s="41">
        <f>$D$486</f>
        <v>3559.77</v>
      </c>
      <c r="E536" s="41">
        <f t="shared" ref="E536:AA536" si="310">$D$486</f>
        <v>3559.77</v>
      </c>
      <c r="F536" s="41">
        <f t="shared" si="310"/>
        <v>3559.77</v>
      </c>
      <c r="G536" s="41">
        <f t="shared" si="310"/>
        <v>3559.77</v>
      </c>
      <c r="H536" s="41">
        <f t="shared" si="310"/>
        <v>3559.77</v>
      </c>
      <c r="I536" s="41">
        <f t="shared" si="310"/>
        <v>3559.77</v>
      </c>
      <c r="J536" s="41">
        <f t="shared" si="310"/>
        <v>3559.77</v>
      </c>
      <c r="K536" s="41">
        <f t="shared" si="310"/>
        <v>3559.77</v>
      </c>
      <c r="L536" s="41">
        <f t="shared" si="310"/>
        <v>3559.77</v>
      </c>
      <c r="M536" s="41">
        <f t="shared" si="310"/>
        <v>3559.77</v>
      </c>
      <c r="N536" s="41">
        <f t="shared" si="310"/>
        <v>3559.77</v>
      </c>
      <c r="O536" s="41">
        <f t="shared" si="310"/>
        <v>3559.77</v>
      </c>
      <c r="P536" s="41">
        <f t="shared" si="310"/>
        <v>3559.77</v>
      </c>
      <c r="Q536" s="41">
        <f t="shared" si="310"/>
        <v>3559.77</v>
      </c>
      <c r="R536" s="41">
        <f t="shared" si="310"/>
        <v>3559.77</v>
      </c>
      <c r="S536" s="41">
        <f t="shared" si="310"/>
        <v>3559.77</v>
      </c>
      <c r="T536" s="41">
        <f t="shared" si="310"/>
        <v>3559.77</v>
      </c>
      <c r="U536" s="41">
        <f t="shared" si="310"/>
        <v>3559.77</v>
      </c>
      <c r="V536" s="41">
        <f t="shared" si="310"/>
        <v>3559.77</v>
      </c>
      <c r="W536" s="41">
        <f t="shared" si="310"/>
        <v>3559.77</v>
      </c>
      <c r="X536" s="41">
        <f t="shared" si="310"/>
        <v>3559.77</v>
      </c>
      <c r="Y536" s="41">
        <f t="shared" si="310"/>
        <v>3559.77</v>
      </c>
      <c r="Z536" s="41">
        <f t="shared" si="310"/>
        <v>3559.77</v>
      </c>
      <c r="AA536" s="41">
        <f t="shared" si="310"/>
        <v>3559.77</v>
      </c>
    </row>
    <row r="537" spans="1:27" ht="12.75" hidden="1" customHeight="1" outlineLevel="1" x14ac:dyDescent="0.2">
      <c r="A537" s="99" t="s">
        <v>2175</v>
      </c>
      <c r="B537" s="60" t="s">
        <v>83</v>
      </c>
      <c r="C537" s="40" t="s">
        <v>79</v>
      </c>
      <c r="D537" s="41">
        <v>3.72</v>
      </c>
      <c r="E537" s="41">
        <v>3.72</v>
      </c>
      <c r="F537" s="41">
        <v>3.72</v>
      </c>
      <c r="G537" s="41">
        <v>3.72</v>
      </c>
      <c r="H537" s="41">
        <v>3.72</v>
      </c>
      <c r="I537" s="41">
        <v>3.72</v>
      </c>
      <c r="J537" s="41">
        <v>3.72</v>
      </c>
      <c r="K537" s="41">
        <v>3.72</v>
      </c>
      <c r="L537" s="41">
        <v>3.72</v>
      </c>
      <c r="M537" s="41">
        <v>3.72</v>
      </c>
      <c r="N537" s="41">
        <v>3.72</v>
      </c>
      <c r="O537" s="41">
        <v>3.72</v>
      </c>
      <c r="P537" s="41">
        <v>3.72</v>
      </c>
      <c r="Q537" s="41">
        <v>3.72</v>
      </c>
      <c r="R537" s="41">
        <v>3.72</v>
      </c>
      <c r="S537" s="41">
        <v>3.72</v>
      </c>
      <c r="T537" s="41">
        <v>3.72</v>
      </c>
      <c r="U537" s="41">
        <v>3.72</v>
      </c>
      <c r="V537" s="41">
        <v>3.72</v>
      </c>
      <c r="W537" s="41">
        <v>3.72</v>
      </c>
      <c r="X537" s="41">
        <v>3.72</v>
      </c>
      <c r="Y537" s="41">
        <v>3.72</v>
      </c>
      <c r="Z537" s="41">
        <v>3.72</v>
      </c>
      <c r="AA537" s="41">
        <v>3.72</v>
      </c>
    </row>
    <row r="538" spans="1:27" ht="12.75" hidden="1" customHeight="1" outlineLevel="1" x14ac:dyDescent="0.2">
      <c r="A538" s="99" t="s">
        <v>2176</v>
      </c>
      <c r="B538" s="60" t="s">
        <v>81</v>
      </c>
      <c r="C538" s="40" t="s">
        <v>79</v>
      </c>
      <c r="D538" s="41">
        <f>$D$11</f>
        <v>264.79000000000002</v>
      </c>
      <c r="E538" s="41">
        <f t="shared" ref="E538:AA538" si="311">$D$11</f>
        <v>264.79000000000002</v>
      </c>
      <c r="F538" s="41">
        <f t="shared" si="311"/>
        <v>264.79000000000002</v>
      </c>
      <c r="G538" s="41">
        <f t="shared" si="311"/>
        <v>264.79000000000002</v>
      </c>
      <c r="H538" s="41">
        <f t="shared" si="311"/>
        <v>264.79000000000002</v>
      </c>
      <c r="I538" s="41">
        <f t="shared" si="311"/>
        <v>264.79000000000002</v>
      </c>
      <c r="J538" s="41">
        <f t="shared" si="311"/>
        <v>264.79000000000002</v>
      </c>
      <c r="K538" s="41">
        <f t="shared" si="311"/>
        <v>264.79000000000002</v>
      </c>
      <c r="L538" s="41">
        <f t="shared" si="311"/>
        <v>264.79000000000002</v>
      </c>
      <c r="M538" s="41">
        <f t="shared" si="311"/>
        <v>264.79000000000002</v>
      </c>
      <c r="N538" s="41">
        <f t="shared" si="311"/>
        <v>264.79000000000002</v>
      </c>
      <c r="O538" s="41">
        <f t="shared" si="311"/>
        <v>264.79000000000002</v>
      </c>
      <c r="P538" s="41">
        <f t="shared" si="311"/>
        <v>264.79000000000002</v>
      </c>
      <c r="Q538" s="41">
        <f t="shared" si="311"/>
        <v>264.79000000000002</v>
      </c>
      <c r="R538" s="41">
        <f t="shared" si="311"/>
        <v>264.79000000000002</v>
      </c>
      <c r="S538" s="41">
        <f t="shared" si="311"/>
        <v>264.79000000000002</v>
      </c>
      <c r="T538" s="41">
        <f t="shared" si="311"/>
        <v>264.79000000000002</v>
      </c>
      <c r="U538" s="41">
        <f t="shared" si="311"/>
        <v>264.79000000000002</v>
      </c>
      <c r="V538" s="41">
        <f t="shared" si="311"/>
        <v>264.79000000000002</v>
      </c>
      <c r="W538" s="41">
        <f t="shared" si="311"/>
        <v>264.79000000000002</v>
      </c>
      <c r="X538" s="41">
        <f t="shared" si="311"/>
        <v>264.79000000000002</v>
      </c>
      <c r="Y538" s="41">
        <f t="shared" si="311"/>
        <v>264.79000000000002</v>
      </c>
      <c r="Z538" s="41">
        <f t="shared" si="311"/>
        <v>264.79000000000002</v>
      </c>
      <c r="AA538" s="41">
        <f t="shared" si="311"/>
        <v>264.79000000000002</v>
      </c>
    </row>
    <row r="539" spans="1:27" collapsed="1" x14ac:dyDescent="0.2">
      <c r="A539" s="98" t="s">
        <v>2177</v>
      </c>
      <c r="B539" s="25" t="str">
        <f>"12"&amp;"."&amp;$B$800&amp;"."&amp;$B$801</f>
        <v>12.01.2024</v>
      </c>
      <c r="C539" s="88" t="s">
        <v>76</v>
      </c>
      <c r="D539" s="89">
        <f>ROUND(((D540+D541+D543+D542)/1000),5)</f>
        <v>4.9842899999999997</v>
      </c>
      <c r="E539" s="89">
        <f>ROUND(((E540+E541+E543+E542)/1000),5)</f>
        <v>4.9074</v>
      </c>
      <c r="F539" s="89">
        <f>ROUND(((F540+F541+F543+F542)/1000),5)</f>
        <v>4.8353200000000003</v>
      </c>
      <c r="G539" s="89">
        <f t="shared" ref="G539:AA539" si="312">ROUND(((G540+G541+G543+G542)/1000),5)</f>
        <v>4.8502000000000001</v>
      </c>
      <c r="H539" s="89">
        <f t="shared" si="312"/>
        <v>4.9124999999999996</v>
      </c>
      <c r="I539" s="89">
        <f t="shared" si="312"/>
        <v>5.0394899999999998</v>
      </c>
      <c r="J539" s="89">
        <f t="shared" si="312"/>
        <v>5.2525199999999996</v>
      </c>
      <c r="K539" s="89">
        <f t="shared" si="312"/>
        <v>5.4902199999999999</v>
      </c>
      <c r="L539" s="89">
        <f t="shared" si="312"/>
        <v>5.6611900000000004</v>
      </c>
      <c r="M539" s="89">
        <f t="shared" si="312"/>
        <v>5.7061500000000001</v>
      </c>
      <c r="N539" s="89">
        <f t="shared" si="312"/>
        <v>5.7511000000000001</v>
      </c>
      <c r="O539" s="89">
        <f t="shared" si="312"/>
        <v>5.7959100000000001</v>
      </c>
      <c r="P539" s="89">
        <f t="shared" si="312"/>
        <v>5.7603799999999996</v>
      </c>
      <c r="Q539" s="89">
        <f t="shared" si="312"/>
        <v>5.77508</v>
      </c>
      <c r="R539" s="89">
        <f t="shared" si="312"/>
        <v>5.77034</v>
      </c>
      <c r="S539" s="89">
        <f t="shared" si="312"/>
        <v>5.7016099999999996</v>
      </c>
      <c r="T539" s="89">
        <f t="shared" si="312"/>
        <v>5.7199499999999999</v>
      </c>
      <c r="U539" s="89">
        <f t="shared" si="312"/>
        <v>5.7486499999999996</v>
      </c>
      <c r="V539" s="89">
        <f t="shared" si="312"/>
        <v>5.7422199999999997</v>
      </c>
      <c r="W539" s="89">
        <f t="shared" si="312"/>
        <v>5.7766299999999999</v>
      </c>
      <c r="X539" s="89">
        <f t="shared" si="312"/>
        <v>5.7012900000000002</v>
      </c>
      <c r="Y539" s="89">
        <f t="shared" si="312"/>
        <v>5.5876999999999999</v>
      </c>
      <c r="Z539" s="89">
        <f t="shared" si="312"/>
        <v>5.3483400000000003</v>
      </c>
      <c r="AA539" s="89">
        <f t="shared" si="312"/>
        <v>5.1383700000000001</v>
      </c>
    </row>
    <row r="540" spans="1:27" ht="12.75" hidden="1" customHeight="1" outlineLevel="1" x14ac:dyDescent="0.2">
      <c r="A540" s="99" t="s">
        <v>2178</v>
      </c>
      <c r="B540" s="60" t="s">
        <v>238</v>
      </c>
      <c r="C540" s="40" t="s">
        <v>79</v>
      </c>
      <c r="D540" s="41">
        <v>1156.01</v>
      </c>
      <c r="E540" s="41">
        <v>1079.1199999999999</v>
      </c>
      <c r="F540" s="41">
        <v>1007.04</v>
      </c>
      <c r="G540" s="41">
        <v>1021.92</v>
      </c>
      <c r="H540" s="41">
        <v>1084.22</v>
      </c>
      <c r="I540" s="41">
        <v>1211.21</v>
      </c>
      <c r="J540" s="41">
        <v>1424.24</v>
      </c>
      <c r="K540" s="41">
        <v>1661.94</v>
      </c>
      <c r="L540" s="41">
        <v>1832.91</v>
      </c>
      <c r="M540" s="41">
        <v>1877.87</v>
      </c>
      <c r="N540" s="41">
        <v>1922.82</v>
      </c>
      <c r="O540" s="41">
        <v>1967.63</v>
      </c>
      <c r="P540" s="41">
        <v>1932.1</v>
      </c>
      <c r="Q540" s="41">
        <v>1946.8</v>
      </c>
      <c r="R540" s="41">
        <v>1942.06</v>
      </c>
      <c r="S540" s="41">
        <v>1873.33</v>
      </c>
      <c r="T540" s="41">
        <v>1891.67</v>
      </c>
      <c r="U540" s="41">
        <v>1920.37</v>
      </c>
      <c r="V540" s="41">
        <v>1913.94</v>
      </c>
      <c r="W540" s="41">
        <v>1948.35</v>
      </c>
      <c r="X540" s="41">
        <v>1873.01</v>
      </c>
      <c r="Y540" s="41">
        <v>1759.42</v>
      </c>
      <c r="Z540" s="41">
        <v>1520.06</v>
      </c>
      <c r="AA540" s="41">
        <v>1310.0899999999999</v>
      </c>
    </row>
    <row r="541" spans="1:27" ht="12.75" hidden="1" customHeight="1" outlineLevel="1" x14ac:dyDescent="0.2">
      <c r="A541" s="99" t="s">
        <v>2179</v>
      </c>
      <c r="B541" s="60" t="s">
        <v>90</v>
      </c>
      <c r="C541" s="40" t="s">
        <v>79</v>
      </c>
      <c r="D541" s="41">
        <f>$D$486</f>
        <v>3559.77</v>
      </c>
      <c r="E541" s="41">
        <f t="shared" ref="E541:AA541" si="313">$D$486</f>
        <v>3559.77</v>
      </c>
      <c r="F541" s="41">
        <f t="shared" si="313"/>
        <v>3559.77</v>
      </c>
      <c r="G541" s="41">
        <f t="shared" si="313"/>
        <v>3559.77</v>
      </c>
      <c r="H541" s="41">
        <f t="shared" si="313"/>
        <v>3559.77</v>
      </c>
      <c r="I541" s="41">
        <f t="shared" si="313"/>
        <v>3559.77</v>
      </c>
      <c r="J541" s="41">
        <f t="shared" si="313"/>
        <v>3559.77</v>
      </c>
      <c r="K541" s="41">
        <f t="shared" si="313"/>
        <v>3559.77</v>
      </c>
      <c r="L541" s="41">
        <f t="shared" si="313"/>
        <v>3559.77</v>
      </c>
      <c r="M541" s="41">
        <f t="shared" si="313"/>
        <v>3559.77</v>
      </c>
      <c r="N541" s="41">
        <f t="shared" si="313"/>
        <v>3559.77</v>
      </c>
      <c r="O541" s="41">
        <f t="shared" si="313"/>
        <v>3559.77</v>
      </c>
      <c r="P541" s="41">
        <f t="shared" si="313"/>
        <v>3559.77</v>
      </c>
      <c r="Q541" s="41">
        <f t="shared" si="313"/>
        <v>3559.77</v>
      </c>
      <c r="R541" s="41">
        <f t="shared" si="313"/>
        <v>3559.77</v>
      </c>
      <c r="S541" s="41">
        <f t="shared" si="313"/>
        <v>3559.77</v>
      </c>
      <c r="T541" s="41">
        <f t="shared" si="313"/>
        <v>3559.77</v>
      </c>
      <c r="U541" s="41">
        <f t="shared" si="313"/>
        <v>3559.77</v>
      </c>
      <c r="V541" s="41">
        <f t="shared" si="313"/>
        <v>3559.77</v>
      </c>
      <c r="W541" s="41">
        <f t="shared" si="313"/>
        <v>3559.77</v>
      </c>
      <c r="X541" s="41">
        <f t="shared" si="313"/>
        <v>3559.77</v>
      </c>
      <c r="Y541" s="41">
        <f t="shared" si="313"/>
        <v>3559.77</v>
      </c>
      <c r="Z541" s="41">
        <f t="shared" si="313"/>
        <v>3559.77</v>
      </c>
      <c r="AA541" s="41">
        <f t="shared" si="313"/>
        <v>3559.77</v>
      </c>
    </row>
    <row r="542" spans="1:27" ht="12.75" hidden="1" customHeight="1" outlineLevel="1" x14ac:dyDescent="0.2">
      <c r="A542" s="99" t="s">
        <v>2180</v>
      </c>
      <c r="B542" s="60" t="s">
        <v>83</v>
      </c>
      <c r="C542" s="40" t="s">
        <v>79</v>
      </c>
      <c r="D542" s="41">
        <v>3.72</v>
      </c>
      <c r="E542" s="41">
        <v>3.72</v>
      </c>
      <c r="F542" s="41">
        <v>3.72</v>
      </c>
      <c r="G542" s="41">
        <v>3.72</v>
      </c>
      <c r="H542" s="41">
        <v>3.72</v>
      </c>
      <c r="I542" s="41">
        <v>3.72</v>
      </c>
      <c r="J542" s="41">
        <v>3.72</v>
      </c>
      <c r="K542" s="41">
        <v>3.72</v>
      </c>
      <c r="L542" s="41">
        <v>3.72</v>
      </c>
      <c r="M542" s="41">
        <v>3.72</v>
      </c>
      <c r="N542" s="41">
        <v>3.72</v>
      </c>
      <c r="O542" s="41">
        <v>3.72</v>
      </c>
      <c r="P542" s="41">
        <v>3.72</v>
      </c>
      <c r="Q542" s="41">
        <v>3.72</v>
      </c>
      <c r="R542" s="41">
        <v>3.72</v>
      </c>
      <c r="S542" s="41">
        <v>3.72</v>
      </c>
      <c r="T542" s="41">
        <v>3.72</v>
      </c>
      <c r="U542" s="41">
        <v>3.72</v>
      </c>
      <c r="V542" s="41">
        <v>3.72</v>
      </c>
      <c r="W542" s="41">
        <v>3.72</v>
      </c>
      <c r="X542" s="41">
        <v>3.72</v>
      </c>
      <c r="Y542" s="41">
        <v>3.72</v>
      </c>
      <c r="Z542" s="41">
        <v>3.72</v>
      </c>
      <c r="AA542" s="41">
        <v>3.72</v>
      </c>
    </row>
    <row r="543" spans="1:27" ht="12.75" hidden="1" customHeight="1" outlineLevel="1" x14ac:dyDescent="0.2">
      <c r="A543" s="99" t="s">
        <v>2181</v>
      </c>
      <c r="B543" s="60" t="s">
        <v>81</v>
      </c>
      <c r="C543" s="40" t="s">
        <v>79</v>
      </c>
      <c r="D543" s="41">
        <f>$D$11</f>
        <v>264.79000000000002</v>
      </c>
      <c r="E543" s="41">
        <f t="shared" ref="E543:AA543" si="314">$D$11</f>
        <v>264.79000000000002</v>
      </c>
      <c r="F543" s="41">
        <f t="shared" si="314"/>
        <v>264.79000000000002</v>
      </c>
      <c r="G543" s="41">
        <f t="shared" si="314"/>
        <v>264.79000000000002</v>
      </c>
      <c r="H543" s="41">
        <f t="shared" si="314"/>
        <v>264.79000000000002</v>
      </c>
      <c r="I543" s="41">
        <f t="shared" si="314"/>
        <v>264.79000000000002</v>
      </c>
      <c r="J543" s="41">
        <f t="shared" si="314"/>
        <v>264.79000000000002</v>
      </c>
      <c r="K543" s="41">
        <f t="shared" si="314"/>
        <v>264.79000000000002</v>
      </c>
      <c r="L543" s="41">
        <f t="shared" si="314"/>
        <v>264.79000000000002</v>
      </c>
      <c r="M543" s="41">
        <f t="shared" si="314"/>
        <v>264.79000000000002</v>
      </c>
      <c r="N543" s="41">
        <f t="shared" si="314"/>
        <v>264.79000000000002</v>
      </c>
      <c r="O543" s="41">
        <f t="shared" si="314"/>
        <v>264.79000000000002</v>
      </c>
      <c r="P543" s="41">
        <f t="shared" si="314"/>
        <v>264.79000000000002</v>
      </c>
      <c r="Q543" s="41">
        <f t="shared" si="314"/>
        <v>264.79000000000002</v>
      </c>
      <c r="R543" s="41">
        <f t="shared" si="314"/>
        <v>264.79000000000002</v>
      </c>
      <c r="S543" s="41">
        <f t="shared" si="314"/>
        <v>264.79000000000002</v>
      </c>
      <c r="T543" s="41">
        <f t="shared" si="314"/>
        <v>264.79000000000002</v>
      </c>
      <c r="U543" s="41">
        <f t="shared" si="314"/>
        <v>264.79000000000002</v>
      </c>
      <c r="V543" s="41">
        <f t="shared" si="314"/>
        <v>264.79000000000002</v>
      </c>
      <c r="W543" s="41">
        <f t="shared" si="314"/>
        <v>264.79000000000002</v>
      </c>
      <c r="X543" s="41">
        <f t="shared" si="314"/>
        <v>264.79000000000002</v>
      </c>
      <c r="Y543" s="41">
        <f t="shared" si="314"/>
        <v>264.79000000000002</v>
      </c>
      <c r="Z543" s="41">
        <f t="shared" si="314"/>
        <v>264.79000000000002</v>
      </c>
      <c r="AA543" s="41">
        <f t="shared" si="314"/>
        <v>264.79000000000002</v>
      </c>
    </row>
    <row r="544" spans="1:27" collapsed="1" x14ac:dyDescent="0.2">
      <c r="A544" s="98" t="s">
        <v>2182</v>
      </c>
      <c r="B544" s="25" t="str">
        <f>"13"&amp;"."&amp;$B$800&amp;"."&amp;$B$801</f>
        <v>13.01.2024</v>
      </c>
      <c r="C544" s="88" t="s">
        <v>76</v>
      </c>
      <c r="D544" s="89">
        <f>ROUND(((D545+D546+D548+D547)/1000),5)</f>
        <v>5.31541</v>
      </c>
      <c r="E544" s="89">
        <f>ROUND(((E545+E546+E548+E547)/1000),5)</f>
        <v>5.1286100000000001</v>
      </c>
      <c r="F544" s="89">
        <f>ROUND(((F545+F546+F548+F547)/1000),5)</f>
        <v>5.0827600000000004</v>
      </c>
      <c r="G544" s="89">
        <f t="shared" ref="G544:AA544" si="315">ROUND(((G545+G546+G548+G547)/1000),5)</f>
        <v>5.0779199999999998</v>
      </c>
      <c r="H544" s="89">
        <f t="shared" si="315"/>
        <v>5.1159100000000004</v>
      </c>
      <c r="I544" s="89">
        <f t="shared" si="315"/>
        <v>5.2229000000000001</v>
      </c>
      <c r="J544" s="89">
        <f t="shared" si="315"/>
        <v>5.27217</v>
      </c>
      <c r="K544" s="89">
        <f t="shared" si="315"/>
        <v>5.3280799999999999</v>
      </c>
      <c r="L544" s="89">
        <f t="shared" si="315"/>
        <v>5.5017100000000001</v>
      </c>
      <c r="M544" s="89">
        <f t="shared" si="315"/>
        <v>5.5082599999999999</v>
      </c>
      <c r="N544" s="89">
        <f t="shared" si="315"/>
        <v>5.5720700000000001</v>
      </c>
      <c r="O544" s="89">
        <f t="shared" si="315"/>
        <v>5.6048</v>
      </c>
      <c r="P544" s="89">
        <f t="shared" si="315"/>
        <v>5.6973500000000001</v>
      </c>
      <c r="Q544" s="89">
        <f t="shared" si="315"/>
        <v>5.7186300000000001</v>
      </c>
      <c r="R544" s="89">
        <f t="shared" si="315"/>
        <v>5.6207700000000003</v>
      </c>
      <c r="S544" s="89">
        <f t="shared" si="315"/>
        <v>5.6028700000000002</v>
      </c>
      <c r="T544" s="89">
        <f t="shared" si="315"/>
        <v>5.7011099999999999</v>
      </c>
      <c r="U544" s="89">
        <f t="shared" si="315"/>
        <v>5.9786299999999999</v>
      </c>
      <c r="V544" s="89">
        <f t="shared" si="315"/>
        <v>6.00326</v>
      </c>
      <c r="W544" s="89">
        <f t="shared" si="315"/>
        <v>5.6776900000000001</v>
      </c>
      <c r="X544" s="89">
        <f t="shared" si="315"/>
        <v>5.5503400000000003</v>
      </c>
      <c r="Y544" s="89">
        <f t="shared" si="315"/>
        <v>5.2708700000000004</v>
      </c>
      <c r="Z544" s="89">
        <f t="shared" si="315"/>
        <v>5.24777</v>
      </c>
      <c r="AA544" s="89">
        <f t="shared" si="315"/>
        <v>5.32578</v>
      </c>
    </row>
    <row r="545" spans="1:27" ht="12.75" hidden="1" customHeight="1" outlineLevel="1" x14ac:dyDescent="0.2">
      <c r="A545" s="99" t="s">
        <v>2183</v>
      </c>
      <c r="B545" s="60" t="s">
        <v>238</v>
      </c>
      <c r="C545" s="40" t="s">
        <v>79</v>
      </c>
      <c r="D545" s="41">
        <v>1487.13</v>
      </c>
      <c r="E545" s="41">
        <v>1300.33</v>
      </c>
      <c r="F545" s="41">
        <v>1254.48</v>
      </c>
      <c r="G545" s="41">
        <v>1249.6400000000001</v>
      </c>
      <c r="H545" s="41">
        <v>1287.6300000000001</v>
      </c>
      <c r="I545" s="41">
        <v>1394.62</v>
      </c>
      <c r="J545" s="41">
        <v>1443.89</v>
      </c>
      <c r="K545" s="41">
        <v>1499.8</v>
      </c>
      <c r="L545" s="41">
        <v>1673.43</v>
      </c>
      <c r="M545" s="41">
        <v>1679.98</v>
      </c>
      <c r="N545" s="41">
        <v>1743.79</v>
      </c>
      <c r="O545" s="41">
        <v>1776.52</v>
      </c>
      <c r="P545" s="41">
        <v>1869.07</v>
      </c>
      <c r="Q545" s="41">
        <v>1890.35</v>
      </c>
      <c r="R545" s="41">
        <v>1792.49</v>
      </c>
      <c r="S545" s="41">
        <v>1774.59</v>
      </c>
      <c r="T545" s="41">
        <v>1872.83</v>
      </c>
      <c r="U545" s="41">
        <v>2150.35</v>
      </c>
      <c r="V545" s="41">
        <v>2174.98</v>
      </c>
      <c r="W545" s="41">
        <v>1849.41</v>
      </c>
      <c r="X545" s="41">
        <v>1722.06</v>
      </c>
      <c r="Y545" s="41">
        <v>1442.59</v>
      </c>
      <c r="Z545" s="41">
        <v>1419.49</v>
      </c>
      <c r="AA545" s="41">
        <v>1497.5</v>
      </c>
    </row>
    <row r="546" spans="1:27" ht="12.75" hidden="1" customHeight="1" outlineLevel="1" x14ac:dyDescent="0.2">
      <c r="A546" s="99" t="s">
        <v>2184</v>
      </c>
      <c r="B546" s="60" t="s">
        <v>90</v>
      </c>
      <c r="C546" s="40" t="s">
        <v>79</v>
      </c>
      <c r="D546" s="41">
        <f>$D$486</f>
        <v>3559.77</v>
      </c>
      <c r="E546" s="41">
        <f t="shared" ref="E546:AA546" si="316">$D$486</f>
        <v>3559.77</v>
      </c>
      <c r="F546" s="41">
        <f t="shared" si="316"/>
        <v>3559.77</v>
      </c>
      <c r="G546" s="41">
        <f t="shared" si="316"/>
        <v>3559.77</v>
      </c>
      <c r="H546" s="41">
        <f t="shared" si="316"/>
        <v>3559.77</v>
      </c>
      <c r="I546" s="41">
        <f t="shared" si="316"/>
        <v>3559.77</v>
      </c>
      <c r="J546" s="41">
        <f t="shared" si="316"/>
        <v>3559.77</v>
      </c>
      <c r="K546" s="41">
        <f t="shared" si="316"/>
        <v>3559.77</v>
      </c>
      <c r="L546" s="41">
        <f t="shared" si="316"/>
        <v>3559.77</v>
      </c>
      <c r="M546" s="41">
        <f t="shared" si="316"/>
        <v>3559.77</v>
      </c>
      <c r="N546" s="41">
        <f t="shared" si="316"/>
        <v>3559.77</v>
      </c>
      <c r="O546" s="41">
        <f t="shared" si="316"/>
        <v>3559.77</v>
      </c>
      <c r="P546" s="41">
        <f t="shared" si="316"/>
        <v>3559.77</v>
      </c>
      <c r="Q546" s="41">
        <f t="shared" si="316"/>
        <v>3559.77</v>
      </c>
      <c r="R546" s="41">
        <f t="shared" si="316"/>
        <v>3559.77</v>
      </c>
      <c r="S546" s="41">
        <f t="shared" si="316"/>
        <v>3559.77</v>
      </c>
      <c r="T546" s="41">
        <f t="shared" si="316"/>
        <v>3559.77</v>
      </c>
      <c r="U546" s="41">
        <f t="shared" si="316"/>
        <v>3559.77</v>
      </c>
      <c r="V546" s="41">
        <f t="shared" si="316"/>
        <v>3559.77</v>
      </c>
      <c r="W546" s="41">
        <f t="shared" si="316"/>
        <v>3559.77</v>
      </c>
      <c r="X546" s="41">
        <f t="shared" si="316"/>
        <v>3559.77</v>
      </c>
      <c r="Y546" s="41">
        <f t="shared" si="316"/>
        <v>3559.77</v>
      </c>
      <c r="Z546" s="41">
        <f t="shared" si="316"/>
        <v>3559.77</v>
      </c>
      <c r="AA546" s="41">
        <f t="shared" si="316"/>
        <v>3559.77</v>
      </c>
    </row>
    <row r="547" spans="1:27" ht="12.75" hidden="1" customHeight="1" outlineLevel="1" x14ac:dyDescent="0.2">
      <c r="A547" s="99" t="s">
        <v>2185</v>
      </c>
      <c r="B547" s="60" t="s">
        <v>83</v>
      </c>
      <c r="C547" s="40" t="s">
        <v>79</v>
      </c>
      <c r="D547" s="41">
        <v>3.72</v>
      </c>
      <c r="E547" s="41">
        <v>3.72</v>
      </c>
      <c r="F547" s="41">
        <v>3.72</v>
      </c>
      <c r="G547" s="41">
        <v>3.72</v>
      </c>
      <c r="H547" s="41">
        <v>3.72</v>
      </c>
      <c r="I547" s="41">
        <v>3.72</v>
      </c>
      <c r="J547" s="41">
        <v>3.72</v>
      </c>
      <c r="K547" s="41">
        <v>3.72</v>
      </c>
      <c r="L547" s="41">
        <v>3.72</v>
      </c>
      <c r="M547" s="41">
        <v>3.72</v>
      </c>
      <c r="N547" s="41">
        <v>3.72</v>
      </c>
      <c r="O547" s="41">
        <v>3.72</v>
      </c>
      <c r="P547" s="41">
        <v>3.72</v>
      </c>
      <c r="Q547" s="41">
        <v>3.72</v>
      </c>
      <c r="R547" s="41">
        <v>3.72</v>
      </c>
      <c r="S547" s="41">
        <v>3.72</v>
      </c>
      <c r="T547" s="41">
        <v>3.72</v>
      </c>
      <c r="U547" s="41">
        <v>3.72</v>
      </c>
      <c r="V547" s="41">
        <v>3.72</v>
      </c>
      <c r="W547" s="41">
        <v>3.72</v>
      </c>
      <c r="X547" s="41">
        <v>3.72</v>
      </c>
      <c r="Y547" s="41">
        <v>3.72</v>
      </c>
      <c r="Z547" s="41">
        <v>3.72</v>
      </c>
      <c r="AA547" s="41">
        <v>3.72</v>
      </c>
    </row>
    <row r="548" spans="1:27" ht="12.75" hidden="1" customHeight="1" outlineLevel="1" x14ac:dyDescent="0.2">
      <c r="A548" s="99" t="s">
        <v>2186</v>
      </c>
      <c r="B548" s="60" t="s">
        <v>81</v>
      </c>
      <c r="C548" s="40" t="s">
        <v>79</v>
      </c>
      <c r="D548" s="41">
        <f>$D$11</f>
        <v>264.79000000000002</v>
      </c>
      <c r="E548" s="41">
        <f t="shared" ref="E548:AA548" si="317">$D$11</f>
        <v>264.79000000000002</v>
      </c>
      <c r="F548" s="41">
        <f t="shared" si="317"/>
        <v>264.79000000000002</v>
      </c>
      <c r="G548" s="41">
        <f t="shared" si="317"/>
        <v>264.79000000000002</v>
      </c>
      <c r="H548" s="41">
        <f t="shared" si="317"/>
        <v>264.79000000000002</v>
      </c>
      <c r="I548" s="41">
        <f t="shared" si="317"/>
        <v>264.79000000000002</v>
      </c>
      <c r="J548" s="41">
        <f t="shared" si="317"/>
        <v>264.79000000000002</v>
      </c>
      <c r="K548" s="41">
        <f t="shared" si="317"/>
        <v>264.79000000000002</v>
      </c>
      <c r="L548" s="41">
        <f t="shared" si="317"/>
        <v>264.79000000000002</v>
      </c>
      <c r="M548" s="41">
        <f t="shared" si="317"/>
        <v>264.79000000000002</v>
      </c>
      <c r="N548" s="41">
        <f t="shared" si="317"/>
        <v>264.79000000000002</v>
      </c>
      <c r="O548" s="41">
        <f t="shared" si="317"/>
        <v>264.79000000000002</v>
      </c>
      <c r="P548" s="41">
        <f t="shared" si="317"/>
        <v>264.79000000000002</v>
      </c>
      <c r="Q548" s="41">
        <f t="shared" si="317"/>
        <v>264.79000000000002</v>
      </c>
      <c r="R548" s="41">
        <f t="shared" si="317"/>
        <v>264.79000000000002</v>
      </c>
      <c r="S548" s="41">
        <f t="shared" si="317"/>
        <v>264.79000000000002</v>
      </c>
      <c r="T548" s="41">
        <f t="shared" si="317"/>
        <v>264.79000000000002</v>
      </c>
      <c r="U548" s="41">
        <f t="shared" si="317"/>
        <v>264.79000000000002</v>
      </c>
      <c r="V548" s="41">
        <f t="shared" si="317"/>
        <v>264.79000000000002</v>
      </c>
      <c r="W548" s="41">
        <f t="shared" si="317"/>
        <v>264.79000000000002</v>
      </c>
      <c r="X548" s="41">
        <f t="shared" si="317"/>
        <v>264.79000000000002</v>
      </c>
      <c r="Y548" s="41">
        <f t="shared" si="317"/>
        <v>264.79000000000002</v>
      </c>
      <c r="Z548" s="41">
        <f t="shared" si="317"/>
        <v>264.79000000000002</v>
      </c>
      <c r="AA548" s="41">
        <f t="shared" si="317"/>
        <v>264.79000000000002</v>
      </c>
    </row>
    <row r="549" spans="1:27" collapsed="1" x14ac:dyDescent="0.2">
      <c r="A549" s="98" t="s">
        <v>2187</v>
      </c>
      <c r="B549" s="25" t="str">
        <f>"14"&amp;"."&amp;$B$800&amp;"."&amp;$B$801</f>
        <v>14.01.2024</v>
      </c>
      <c r="C549" s="88" t="s">
        <v>76</v>
      </c>
      <c r="D549" s="89">
        <f>ROUND(((D550+D551+D553+D552)/1000),5)</f>
        <v>5.34415</v>
      </c>
      <c r="E549" s="89">
        <f>ROUND(((E550+E551+E553+E552)/1000),5)</f>
        <v>5.2092499999999999</v>
      </c>
      <c r="F549" s="89">
        <f>ROUND(((F550+F551+F553+F552)/1000),5)</f>
        <v>5.0809699999999998</v>
      </c>
      <c r="G549" s="89">
        <f t="shared" ref="G549:AA549" si="318">ROUND(((G550+G551+G553+G552)/1000),5)</f>
        <v>5.0667600000000004</v>
      </c>
      <c r="H549" s="89">
        <f t="shared" si="318"/>
        <v>5.0828600000000002</v>
      </c>
      <c r="I549" s="89">
        <f t="shared" si="318"/>
        <v>5.1602199999999998</v>
      </c>
      <c r="J549" s="89">
        <f t="shared" si="318"/>
        <v>5.1930800000000001</v>
      </c>
      <c r="K549" s="89">
        <f t="shared" si="318"/>
        <v>5.30504</v>
      </c>
      <c r="L549" s="89">
        <f t="shared" si="318"/>
        <v>5.3898299999999999</v>
      </c>
      <c r="M549" s="89">
        <f t="shared" si="318"/>
        <v>5.54697</v>
      </c>
      <c r="N549" s="89">
        <f t="shared" si="318"/>
        <v>5.6725000000000003</v>
      </c>
      <c r="O549" s="89">
        <f t="shared" si="318"/>
        <v>5.7470299999999996</v>
      </c>
      <c r="P549" s="89">
        <f t="shared" si="318"/>
        <v>5.7731899999999996</v>
      </c>
      <c r="Q549" s="89">
        <f t="shared" si="318"/>
        <v>5.7919299999999998</v>
      </c>
      <c r="R549" s="89">
        <f t="shared" si="318"/>
        <v>5.6619900000000003</v>
      </c>
      <c r="S549" s="89">
        <f t="shared" si="318"/>
        <v>5.7937000000000003</v>
      </c>
      <c r="T549" s="89">
        <f t="shared" si="318"/>
        <v>5.9733099999999997</v>
      </c>
      <c r="U549" s="89">
        <f t="shared" si="318"/>
        <v>6.0042999999999997</v>
      </c>
      <c r="V549" s="89">
        <f t="shared" si="318"/>
        <v>5.9987199999999996</v>
      </c>
      <c r="W549" s="89">
        <f t="shared" si="318"/>
        <v>5.8444900000000004</v>
      </c>
      <c r="X549" s="89">
        <f t="shared" si="318"/>
        <v>5.6853499999999997</v>
      </c>
      <c r="Y549" s="89">
        <f t="shared" si="318"/>
        <v>5.5600699999999996</v>
      </c>
      <c r="Z549" s="89">
        <f t="shared" si="318"/>
        <v>5.3602999999999996</v>
      </c>
      <c r="AA549" s="89">
        <f t="shared" si="318"/>
        <v>5.3011799999999996</v>
      </c>
    </row>
    <row r="550" spans="1:27" ht="12.75" hidden="1" customHeight="1" outlineLevel="1" x14ac:dyDescent="0.2">
      <c r="A550" s="99" t="s">
        <v>2188</v>
      </c>
      <c r="B550" s="60" t="s">
        <v>238</v>
      </c>
      <c r="C550" s="40" t="s">
        <v>79</v>
      </c>
      <c r="D550" s="41">
        <v>1515.87</v>
      </c>
      <c r="E550" s="41">
        <v>1380.97</v>
      </c>
      <c r="F550" s="41">
        <v>1252.69</v>
      </c>
      <c r="G550" s="41">
        <v>1238.48</v>
      </c>
      <c r="H550" s="41">
        <v>1254.58</v>
      </c>
      <c r="I550" s="41">
        <v>1331.94</v>
      </c>
      <c r="J550" s="41">
        <v>1364.8</v>
      </c>
      <c r="K550" s="41">
        <v>1476.76</v>
      </c>
      <c r="L550" s="41">
        <v>1561.55</v>
      </c>
      <c r="M550" s="41">
        <v>1718.69</v>
      </c>
      <c r="N550" s="41">
        <v>1844.22</v>
      </c>
      <c r="O550" s="41">
        <v>1918.75</v>
      </c>
      <c r="P550" s="41">
        <v>1944.91</v>
      </c>
      <c r="Q550" s="41">
        <v>1963.65</v>
      </c>
      <c r="R550" s="41">
        <v>1833.71</v>
      </c>
      <c r="S550" s="41">
        <v>1965.42</v>
      </c>
      <c r="T550" s="41">
        <v>2145.0300000000002</v>
      </c>
      <c r="U550" s="41">
        <v>2176.02</v>
      </c>
      <c r="V550" s="41">
        <v>2170.44</v>
      </c>
      <c r="W550" s="41">
        <v>2016.21</v>
      </c>
      <c r="X550" s="41">
        <v>1857.07</v>
      </c>
      <c r="Y550" s="41">
        <v>1731.79</v>
      </c>
      <c r="Z550" s="41">
        <v>1532.02</v>
      </c>
      <c r="AA550" s="41">
        <v>1472.9</v>
      </c>
    </row>
    <row r="551" spans="1:27" ht="12.75" hidden="1" customHeight="1" outlineLevel="1" x14ac:dyDescent="0.2">
      <c r="A551" s="99" t="s">
        <v>2189</v>
      </c>
      <c r="B551" s="60" t="s">
        <v>90</v>
      </c>
      <c r="C551" s="40" t="s">
        <v>79</v>
      </c>
      <c r="D551" s="41">
        <f>$D$486</f>
        <v>3559.77</v>
      </c>
      <c r="E551" s="41">
        <f t="shared" ref="E551:AA551" si="319">$D$486</f>
        <v>3559.77</v>
      </c>
      <c r="F551" s="41">
        <f t="shared" si="319"/>
        <v>3559.77</v>
      </c>
      <c r="G551" s="41">
        <f t="shared" si="319"/>
        <v>3559.77</v>
      </c>
      <c r="H551" s="41">
        <f t="shared" si="319"/>
        <v>3559.77</v>
      </c>
      <c r="I551" s="41">
        <f t="shared" si="319"/>
        <v>3559.77</v>
      </c>
      <c r="J551" s="41">
        <f t="shared" si="319"/>
        <v>3559.77</v>
      </c>
      <c r="K551" s="41">
        <f t="shared" si="319"/>
        <v>3559.77</v>
      </c>
      <c r="L551" s="41">
        <f t="shared" si="319"/>
        <v>3559.77</v>
      </c>
      <c r="M551" s="41">
        <f t="shared" si="319"/>
        <v>3559.77</v>
      </c>
      <c r="N551" s="41">
        <f t="shared" si="319"/>
        <v>3559.77</v>
      </c>
      <c r="O551" s="41">
        <f t="shared" si="319"/>
        <v>3559.77</v>
      </c>
      <c r="P551" s="41">
        <f t="shared" si="319"/>
        <v>3559.77</v>
      </c>
      <c r="Q551" s="41">
        <f t="shared" si="319"/>
        <v>3559.77</v>
      </c>
      <c r="R551" s="41">
        <f t="shared" si="319"/>
        <v>3559.77</v>
      </c>
      <c r="S551" s="41">
        <f t="shared" si="319"/>
        <v>3559.77</v>
      </c>
      <c r="T551" s="41">
        <f t="shared" si="319"/>
        <v>3559.77</v>
      </c>
      <c r="U551" s="41">
        <f t="shared" si="319"/>
        <v>3559.77</v>
      </c>
      <c r="V551" s="41">
        <f t="shared" si="319"/>
        <v>3559.77</v>
      </c>
      <c r="W551" s="41">
        <f t="shared" si="319"/>
        <v>3559.77</v>
      </c>
      <c r="X551" s="41">
        <f t="shared" si="319"/>
        <v>3559.77</v>
      </c>
      <c r="Y551" s="41">
        <f t="shared" si="319"/>
        <v>3559.77</v>
      </c>
      <c r="Z551" s="41">
        <f t="shared" si="319"/>
        <v>3559.77</v>
      </c>
      <c r="AA551" s="41">
        <f t="shared" si="319"/>
        <v>3559.77</v>
      </c>
    </row>
    <row r="552" spans="1:27" ht="12.75" hidden="1" customHeight="1" outlineLevel="1" x14ac:dyDescent="0.2">
      <c r="A552" s="99" t="s">
        <v>2190</v>
      </c>
      <c r="B552" s="60" t="s">
        <v>83</v>
      </c>
      <c r="C552" s="40" t="s">
        <v>79</v>
      </c>
      <c r="D552" s="41">
        <v>3.72</v>
      </c>
      <c r="E552" s="41">
        <v>3.72</v>
      </c>
      <c r="F552" s="41">
        <v>3.72</v>
      </c>
      <c r="G552" s="41">
        <v>3.72</v>
      </c>
      <c r="H552" s="41">
        <v>3.72</v>
      </c>
      <c r="I552" s="41">
        <v>3.72</v>
      </c>
      <c r="J552" s="41">
        <v>3.72</v>
      </c>
      <c r="K552" s="41">
        <v>3.72</v>
      </c>
      <c r="L552" s="41">
        <v>3.72</v>
      </c>
      <c r="M552" s="41">
        <v>3.72</v>
      </c>
      <c r="N552" s="41">
        <v>3.72</v>
      </c>
      <c r="O552" s="41">
        <v>3.72</v>
      </c>
      <c r="P552" s="41">
        <v>3.72</v>
      </c>
      <c r="Q552" s="41">
        <v>3.72</v>
      </c>
      <c r="R552" s="41">
        <v>3.72</v>
      </c>
      <c r="S552" s="41">
        <v>3.72</v>
      </c>
      <c r="T552" s="41">
        <v>3.72</v>
      </c>
      <c r="U552" s="41">
        <v>3.72</v>
      </c>
      <c r="V552" s="41">
        <v>3.72</v>
      </c>
      <c r="W552" s="41">
        <v>3.72</v>
      </c>
      <c r="X552" s="41">
        <v>3.72</v>
      </c>
      <c r="Y552" s="41">
        <v>3.72</v>
      </c>
      <c r="Z552" s="41">
        <v>3.72</v>
      </c>
      <c r="AA552" s="41">
        <v>3.72</v>
      </c>
    </row>
    <row r="553" spans="1:27" ht="12.75" hidden="1" customHeight="1" outlineLevel="1" x14ac:dyDescent="0.2">
      <c r="A553" s="99" t="s">
        <v>2191</v>
      </c>
      <c r="B553" s="60" t="s">
        <v>81</v>
      </c>
      <c r="C553" s="40" t="s">
        <v>79</v>
      </c>
      <c r="D553" s="41">
        <f>$D$11</f>
        <v>264.79000000000002</v>
      </c>
      <c r="E553" s="41">
        <f t="shared" ref="E553:AA553" si="320">$D$11</f>
        <v>264.79000000000002</v>
      </c>
      <c r="F553" s="41">
        <f t="shared" si="320"/>
        <v>264.79000000000002</v>
      </c>
      <c r="G553" s="41">
        <f t="shared" si="320"/>
        <v>264.79000000000002</v>
      </c>
      <c r="H553" s="41">
        <f t="shared" si="320"/>
        <v>264.79000000000002</v>
      </c>
      <c r="I553" s="41">
        <f t="shared" si="320"/>
        <v>264.79000000000002</v>
      </c>
      <c r="J553" s="41">
        <f t="shared" si="320"/>
        <v>264.79000000000002</v>
      </c>
      <c r="K553" s="41">
        <f t="shared" si="320"/>
        <v>264.79000000000002</v>
      </c>
      <c r="L553" s="41">
        <f t="shared" si="320"/>
        <v>264.79000000000002</v>
      </c>
      <c r="M553" s="41">
        <f t="shared" si="320"/>
        <v>264.79000000000002</v>
      </c>
      <c r="N553" s="41">
        <f t="shared" si="320"/>
        <v>264.79000000000002</v>
      </c>
      <c r="O553" s="41">
        <f t="shared" si="320"/>
        <v>264.79000000000002</v>
      </c>
      <c r="P553" s="41">
        <f t="shared" si="320"/>
        <v>264.79000000000002</v>
      </c>
      <c r="Q553" s="41">
        <f t="shared" si="320"/>
        <v>264.79000000000002</v>
      </c>
      <c r="R553" s="41">
        <f t="shared" si="320"/>
        <v>264.79000000000002</v>
      </c>
      <c r="S553" s="41">
        <f t="shared" si="320"/>
        <v>264.79000000000002</v>
      </c>
      <c r="T553" s="41">
        <f t="shared" si="320"/>
        <v>264.79000000000002</v>
      </c>
      <c r="U553" s="41">
        <f t="shared" si="320"/>
        <v>264.79000000000002</v>
      </c>
      <c r="V553" s="41">
        <f t="shared" si="320"/>
        <v>264.79000000000002</v>
      </c>
      <c r="W553" s="41">
        <f t="shared" si="320"/>
        <v>264.79000000000002</v>
      </c>
      <c r="X553" s="41">
        <f t="shared" si="320"/>
        <v>264.79000000000002</v>
      </c>
      <c r="Y553" s="41">
        <f t="shared" si="320"/>
        <v>264.79000000000002</v>
      </c>
      <c r="Z553" s="41">
        <f t="shared" si="320"/>
        <v>264.79000000000002</v>
      </c>
      <c r="AA553" s="41">
        <f t="shared" si="320"/>
        <v>264.79000000000002</v>
      </c>
    </row>
    <row r="554" spans="1:27" collapsed="1" x14ac:dyDescent="0.2">
      <c r="A554" s="98" t="s">
        <v>2192</v>
      </c>
      <c r="B554" s="25" t="str">
        <f>"15"&amp;"."&amp;$B$800&amp;"."&amp;$B$801</f>
        <v>15.01.2024</v>
      </c>
      <c r="C554" s="88" t="s">
        <v>76</v>
      </c>
      <c r="D554" s="89">
        <f>ROUND(((D555+D556+D558+D557)/1000),5)</f>
        <v>5.0696199999999996</v>
      </c>
      <c r="E554" s="89">
        <f>ROUND(((E555+E556+E558+E557)/1000),5)</f>
        <v>5.0120699999999996</v>
      </c>
      <c r="F554" s="89">
        <f>ROUND(((F555+F556+F558+F557)/1000),5)</f>
        <v>4.9566800000000004</v>
      </c>
      <c r="G554" s="89">
        <f t="shared" ref="G554:AA554" si="321">ROUND(((G555+G556+G558+G557)/1000),5)</f>
        <v>4.9499000000000004</v>
      </c>
      <c r="H554" s="89">
        <f t="shared" si="321"/>
        <v>5.0115699999999999</v>
      </c>
      <c r="I554" s="89">
        <f t="shared" si="321"/>
        <v>5.1363700000000003</v>
      </c>
      <c r="J554" s="89">
        <f t="shared" si="321"/>
        <v>5.3467599999999997</v>
      </c>
      <c r="K554" s="89">
        <f t="shared" si="321"/>
        <v>5.5646199999999997</v>
      </c>
      <c r="L554" s="89">
        <f t="shared" si="321"/>
        <v>5.8278400000000001</v>
      </c>
      <c r="M554" s="89">
        <f t="shared" si="321"/>
        <v>5.8612900000000003</v>
      </c>
      <c r="N554" s="89">
        <f t="shared" si="321"/>
        <v>5.8490200000000003</v>
      </c>
      <c r="O554" s="89">
        <f t="shared" si="321"/>
        <v>5.9429499999999997</v>
      </c>
      <c r="P554" s="89">
        <f t="shared" si="321"/>
        <v>5.9426399999999999</v>
      </c>
      <c r="Q554" s="89">
        <f t="shared" si="321"/>
        <v>5.9531499999999999</v>
      </c>
      <c r="R554" s="89">
        <f t="shared" si="321"/>
        <v>5.9494899999999999</v>
      </c>
      <c r="S554" s="89">
        <f t="shared" si="321"/>
        <v>5.8858699999999997</v>
      </c>
      <c r="T554" s="89">
        <f t="shared" si="321"/>
        <v>5.9962799999999996</v>
      </c>
      <c r="U554" s="89">
        <f t="shared" si="321"/>
        <v>6.0232000000000001</v>
      </c>
      <c r="V554" s="89">
        <f t="shared" si="321"/>
        <v>6.0159700000000003</v>
      </c>
      <c r="W554" s="89">
        <f t="shared" si="321"/>
        <v>5.8826799999999997</v>
      </c>
      <c r="X554" s="89">
        <f t="shared" si="321"/>
        <v>5.7530299999999999</v>
      </c>
      <c r="Y554" s="89">
        <f t="shared" si="321"/>
        <v>5.5861400000000003</v>
      </c>
      <c r="Z554" s="89">
        <f t="shared" si="321"/>
        <v>5.3904100000000001</v>
      </c>
      <c r="AA554" s="89">
        <f t="shared" si="321"/>
        <v>5.2580600000000004</v>
      </c>
    </row>
    <row r="555" spans="1:27" ht="12.75" hidden="1" customHeight="1" outlineLevel="1" x14ac:dyDescent="0.2">
      <c r="A555" s="99" t="s">
        <v>2193</v>
      </c>
      <c r="B555" s="60" t="s">
        <v>238</v>
      </c>
      <c r="C555" s="40" t="s">
        <v>79</v>
      </c>
      <c r="D555" s="41">
        <v>1241.3399999999999</v>
      </c>
      <c r="E555" s="41">
        <v>1183.79</v>
      </c>
      <c r="F555" s="41">
        <v>1128.4000000000001</v>
      </c>
      <c r="G555" s="41">
        <v>1121.6199999999999</v>
      </c>
      <c r="H555" s="41">
        <v>1183.29</v>
      </c>
      <c r="I555" s="41">
        <v>1308.0899999999999</v>
      </c>
      <c r="J555" s="41">
        <v>1518.48</v>
      </c>
      <c r="K555" s="41">
        <v>1736.34</v>
      </c>
      <c r="L555" s="41">
        <v>1999.56</v>
      </c>
      <c r="M555" s="41">
        <v>2033.01</v>
      </c>
      <c r="N555" s="41">
        <v>2020.74</v>
      </c>
      <c r="O555" s="41">
        <v>2114.67</v>
      </c>
      <c r="P555" s="41">
        <v>2114.36</v>
      </c>
      <c r="Q555" s="41">
        <v>2124.87</v>
      </c>
      <c r="R555" s="41">
        <v>2121.21</v>
      </c>
      <c r="S555" s="41">
        <v>2057.59</v>
      </c>
      <c r="T555" s="41">
        <v>2168</v>
      </c>
      <c r="U555" s="41">
        <v>2194.92</v>
      </c>
      <c r="V555" s="41">
        <v>2187.69</v>
      </c>
      <c r="W555" s="41">
        <v>2054.4</v>
      </c>
      <c r="X555" s="41">
        <v>1924.75</v>
      </c>
      <c r="Y555" s="41">
        <v>1757.86</v>
      </c>
      <c r="Z555" s="41">
        <v>1562.13</v>
      </c>
      <c r="AA555" s="41">
        <v>1429.78</v>
      </c>
    </row>
    <row r="556" spans="1:27" ht="12.75" hidden="1" customHeight="1" outlineLevel="1" x14ac:dyDescent="0.2">
      <c r="A556" s="99" t="s">
        <v>2194</v>
      </c>
      <c r="B556" s="60" t="s">
        <v>90</v>
      </c>
      <c r="C556" s="40" t="s">
        <v>79</v>
      </c>
      <c r="D556" s="41">
        <f>$D$486</f>
        <v>3559.77</v>
      </c>
      <c r="E556" s="41">
        <f t="shared" ref="E556:AA556" si="322">$D$486</f>
        <v>3559.77</v>
      </c>
      <c r="F556" s="41">
        <f t="shared" si="322"/>
        <v>3559.77</v>
      </c>
      <c r="G556" s="41">
        <f t="shared" si="322"/>
        <v>3559.77</v>
      </c>
      <c r="H556" s="41">
        <f t="shared" si="322"/>
        <v>3559.77</v>
      </c>
      <c r="I556" s="41">
        <f t="shared" si="322"/>
        <v>3559.77</v>
      </c>
      <c r="J556" s="41">
        <f t="shared" si="322"/>
        <v>3559.77</v>
      </c>
      <c r="K556" s="41">
        <f t="shared" si="322"/>
        <v>3559.77</v>
      </c>
      <c r="L556" s="41">
        <f t="shared" si="322"/>
        <v>3559.77</v>
      </c>
      <c r="M556" s="41">
        <f t="shared" si="322"/>
        <v>3559.77</v>
      </c>
      <c r="N556" s="41">
        <f t="shared" si="322"/>
        <v>3559.77</v>
      </c>
      <c r="O556" s="41">
        <f t="shared" si="322"/>
        <v>3559.77</v>
      </c>
      <c r="P556" s="41">
        <f t="shared" si="322"/>
        <v>3559.77</v>
      </c>
      <c r="Q556" s="41">
        <f t="shared" si="322"/>
        <v>3559.77</v>
      </c>
      <c r="R556" s="41">
        <f t="shared" si="322"/>
        <v>3559.77</v>
      </c>
      <c r="S556" s="41">
        <f t="shared" si="322"/>
        <v>3559.77</v>
      </c>
      <c r="T556" s="41">
        <f t="shared" si="322"/>
        <v>3559.77</v>
      </c>
      <c r="U556" s="41">
        <f t="shared" si="322"/>
        <v>3559.77</v>
      </c>
      <c r="V556" s="41">
        <f t="shared" si="322"/>
        <v>3559.77</v>
      </c>
      <c r="W556" s="41">
        <f t="shared" si="322"/>
        <v>3559.77</v>
      </c>
      <c r="X556" s="41">
        <f t="shared" si="322"/>
        <v>3559.77</v>
      </c>
      <c r="Y556" s="41">
        <f t="shared" si="322"/>
        <v>3559.77</v>
      </c>
      <c r="Z556" s="41">
        <f t="shared" si="322"/>
        <v>3559.77</v>
      </c>
      <c r="AA556" s="41">
        <f t="shared" si="322"/>
        <v>3559.77</v>
      </c>
    </row>
    <row r="557" spans="1:27" ht="12.75" hidden="1" customHeight="1" outlineLevel="1" x14ac:dyDescent="0.2">
      <c r="A557" s="99" t="s">
        <v>2195</v>
      </c>
      <c r="B557" s="60" t="s">
        <v>83</v>
      </c>
      <c r="C557" s="40" t="s">
        <v>79</v>
      </c>
      <c r="D557" s="41">
        <v>3.72</v>
      </c>
      <c r="E557" s="41">
        <v>3.72</v>
      </c>
      <c r="F557" s="41">
        <v>3.72</v>
      </c>
      <c r="G557" s="41">
        <v>3.72</v>
      </c>
      <c r="H557" s="41">
        <v>3.72</v>
      </c>
      <c r="I557" s="41">
        <v>3.72</v>
      </c>
      <c r="J557" s="41">
        <v>3.72</v>
      </c>
      <c r="K557" s="41">
        <v>3.72</v>
      </c>
      <c r="L557" s="41">
        <v>3.72</v>
      </c>
      <c r="M557" s="41">
        <v>3.72</v>
      </c>
      <c r="N557" s="41">
        <v>3.72</v>
      </c>
      <c r="O557" s="41">
        <v>3.72</v>
      </c>
      <c r="P557" s="41">
        <v>3.72</v>
      </c>
      <c r="Q557" s="41">
        <v>3.72</v>
      </c>
      <c r="R557" s="41">
        <v>3.72</v>
      </c>
      <c r="S557" s="41">
        <v>3.72</v>
      </c>
      <c r="T557" s="41">
        <v>3.72</v>
      </c>
      <c r="U557" s="41">
        <v>3.72</v>
      </c>
      <c r="V557" s="41">
        <v>3.72</v>
      </c>
      <c r="W557" s="41">
        <v>3.72</v>
      </c>
      <c r="X557" s="41">
        <v>3.72</v>
      </c>
      <c r="Y557" s="41">
        <v>3.72</v>
      </c>
      <c r="Z557" s="41">
        <v>3.72</v>
      </c>
      <c r="AA557" s="41">
        <v>3.72</v>
      </c>
    </row>
    <row r="558" spans="1:27" ht="12.75" hidden="1" customHeight="1" outlineLevel="1" x14ac:dyDescent="0.2">
      <c r="A558" s="99" t="s">
        <v>2196</v>
      </c>
      <c r="B558" s="60" t="s">
        <v>81</v>
      </c>
      <c r="C558" s="40" t="s">
        <v>79</v>
      </c>
      <c r="D558" s="41">
        <f>$D$11</f>
        <v>264.79000000000002</v>
      </c>
      <c r="E558" s="41">
        <f t="shared" ref="E558:AA558" si="323">$D$11</f>
        <v>264.79000000000002</v>
      </c>
      <c r="F558" s="41">
        <f t="shared" si="323"/>
        <v>264.79000000000002</v>
      </c>
      <c r="G558" s="41">
        <f t="shared" si="323"/>
        <v>264.79000000000002</v>
      </c>
      <c r="H558" s="41">
        <f t="shared" si="323"/>
        <v>264.79000000000002</v>
      </c>
      <c r="I558" s="41">
        <f t="shared" si="323"/>
        <v>264.79000000000002</v>
      </c>
      <c r="J558" s="41">
        <f t="shared" si="323"/>
        <v>264.79000000000002</v>
      </c>
      <c r="K558" s="41">
        <f t="shared" si="323"/>
        <v>264.79000000000002</v>
      </c>
      <c r="L558" s="41">
        <f t="shared" si="323"/>
        <v>264.79000000000002</v>
      </c>
      <c r="M558" s="41">
        <f t="shared" si="323"/>
        <v>264.79000000000002</v>
      </c>
      <c r="N558" s="41">
        <f t="shared" si="323"/>
        <v>264.79000000000002</v>
      </c>
      <c r="O558" s="41">
        <f t="shared" si="323"/>
        <v>264.79000000000002</v>
      </c>
      <c r="P558" s="41">
        <f t="shared" si="323"/>
        <v>264.79000000000002</v>
      </c>
      <c r="Q558" s="41">
        <f t="shared" si="323"/>
        <v>264.79000000000002</v>
      </c>
      <c r="R558" s="41">
        <f t="shared" si="323"/>
        <v>264.79000000000002</v>
      </c>
      <c r="S558" s="41">
        <f t="shared" si="323"/>
        <v>264.79000000000002</v>
      </c>
      <c r="T558" s="41">
        <f t="shared" si="323"/>
        <v>264.79000000000002</v>
      </c>
      <c r="U558" s="41">
        <f t="shared" si="323"/>
        <v>264.79000000000002</v>
      </c>
      <c r="V558" s="41">
        <f t="shared" si="323"/>
        <v>264.79000000000002</v>
      </c>
      <c r="W558" s="41">
        <f t="shared" si="323"/>
        <v>264.79000000000002</v>
      </c>
      <c r="X558" s="41">
        <f t="shared" si="323"/>
        <v>264.79000000000002</v>
      </c>
      <c r="Y558" s="41">
        <f t="shared" si="323"/>
        <v>264.79000000000002</v>
      </c>
      <c r="Z558" s="41">
        <f t="shared" si="323"/>
        <v>264.79000000000002</v>
      </c>
      <c r="AA558" s="41">
        <f t="shared" si="323"/>
        <v>264.79000000000002</v>
      </c>
    </row>
    <row r="559" spans="1:27" collapsed="1" x14ac:dyDescent="0.2">
      <c r="A559" s="98" t="s">
        <v>2197</v>
      </c>
      <c r="B559" s="25" t="str">
        <f>"16"&amp;"."&amp;$B$800&amp;"."&amp;$B$801</f>
        <v>16.01.2024</v>
      </c>
      <c r="C559" s="88" t="s">
        <v>76</v>
      </c>
      <c r="D559" s="89">
        <f>ROUND(((D560+D561+D563+D562)/1000),5)</f>
        <v>5.0976999999999997</v>
      </c>
      <c r="E559" s="89">
        <f>ROUND(((E560+E561+E563+E562)/1000),5)</f>
        <v>5.0306300000000004</v>
      </c>
      <c r="F559" s="89">
        <f>ROUND(((F560+F561+F563+F562)/1000),5)</f>
        <v>5.0076400000000003</v>
      </c>
      <c r="G559" s="89">
        <f t="shared" ref="G559:AA559" si="324">ROUND(((G560+G561+G563+G562)/1000),5)</f>
        <v>4.97323</v>
      </c>
      <c r="H559" s="89">
        <f t="shared" si="324"/>
        <v>5.0172100000000004</v>
      </c>
      <c r="I559" s="89">
        <f t="shared" si="324"/>
        <v>5.1314399999999996</v>
      </c>
      <c r="J559" s="89">
        <f t="shared" si="324"/>
        <v>5.3274600000000003</v>
      </c>
      <c r="K559" s="89">
        <f t="shared" si="324"/>
        <v>5.5136599999999998</v>
      </c>
      <c r="L559" s="89">
        <f t="shared" si="324"/>
        <v>5.7807899999999997</v>
      </c>
      <c r="M559" s="89">
        <f t="shared" si="324"/>
        <v>5.8097200000000004</v>
      </c>
      <c r="N559" s="89">
        <f t="shared" si="324"/>
        <v>5.85351</v>
      </c>
      <c r="O559" s="89">
        <f t="shared" si="324"/>
        <v>5.8742799999999997</v>
      </c>
      <c r="P559" s="89">
        <f t="shared" si="324"/>
        <v>5.8778300000000003</v>
      </c>
      <c r="Q559" s="89">
        <f t="shared" si="324"/>
        <v>5.9066099999999997</v>
      </c>
      <c r="R559" s="89">
        <f t="shared" si="324"/>
        <v>5.8853099999999996</v>
      </c>
      <c r="S559" s="89">
        <f t="shared" si="324"/>
        <v>5.8509799999999998</v>
      </c>
      <c r="T559" s="89">
        <f t="shared" si="324"/>
        <v>5.9604799999999996</v>
      </c>
      <c r="U559" s="89">
        <f t="shared" si="324"/>
        <v>6.0075200000000004</v>
      </c>
      <c r="V559" s="89">
        <f t="shared" si="324"/>
        <v>5.9920400000000003</v>
      </c>
      <c r="W559" s="89">
        <f t="shared" si="324"/>
        <v>5.8424800000000001</v>
      </c>
      <c r="X559" s="89">
        <f t="shared" si="324"/>
        <v>5.7216800000000001</v>
      </c>
      <c r="Y559" s="89">
        <f t="shared" si="324"/>
        <v>5.6078299999999999</v>
      </c>
      <c r="Z559" s="89">
        <f t="shared" si="324"/>
        <v>5.3977000000000004</v>
      </c>
      <c r="AA559" s="89">
        <f t="shared" si="324"/>
        <v>5.2769599999999999</v>
      </c>
    </row>
    <row r="560" spans="1:27" ht="12.75" hidden="1" customHeight="1" outlineLevel="1" x14ac:dyDescent="0.2">
      <c r="A560" s="99" t="s">
        <v>2198</v>
      </c>
      <c r="B560" s="60" t="s">
        <v>238</v>
      </c>
      <c r="C560" s="40" t="s">
        <v>79</v>
      </c>
      <c r="D560" s="41">
        <v>1269.42</v>
      </c>
      <c r="E560" s="41">
        <v>1202.3499999999999</v>
      </c>
      <c r="F560" s="41">
        <v>1179.3599999999999</v>
      </c>
      <c r="G560" s="41">
        <v>1144.95</v>
      </c>
      <c r="H560" s="41">
        <v>1188.93</v>
      </c>
      <c r="I560" s="41">
        <v>1303.1600000000001</v>
      </c>
      <c r="J560" s="41">
        <v>1499.18</v>
      </c>
      <c r="K560" s="41">
        <v>1685.38</v>
      </c>
      <c r="L560" s="41">
        <v>1952.51</v>
      </c>
      <c r="M560" s="41">
        <v>1981.44</v>
      </c>
      <c r="N560" s="41">
        <v>2025.23</v>
      </c>
      <c r="O560" s="41">
        <v>2046</v>
      </c>
      <c r="P560" s="41">
        <v>2049.5500000000002</v>
      </c>
      <c r="Q560" s="41">
        <v>2078.33</v>
      </c>
      <c r="R560" s="41">
        <v>2057.0300000000002</v>
      </c>
      <c r="S560" s="41">
        <v>2022.7</v>
      </c>
      <c r="T560" s="41">
        <v>2132.1999999999998</v>
      </c>
      <c r="U560" s="41">
        <v>2179.2399999999998</v>
      </c>
      <c r="V560" s="41">
        <v>2163.7600000000002</v>
      </c>
      <c r="W560" s="41">
        <v>2014.2</v>
      </c>
      <c r="X560" s="41">
        <v>1893.4</v>
      </c>
      <c r="Y560" s="41">
        <v>1779.55</v>
      </c>
      <c r="Z560" s="41">
        <v>1569.42</v>
      </c>
      <c r="AA560" s="41">
        <v>1448.68</v>
      </c>
    </row>
    <row r="561" spans="1:27" ht="12.75" hidden="1" customHeight="1" outlineLevel="1" x14ac:dyDescent="0.2">
      <c r="A561" s="99" t="s">
        <v>2199</v>
      </c>
      <c r="B561" s="60" t="s">
        <v>90</v>
      </c>
      <c r="C561" s="40" t="s">
        <v>79</v>
      </c>
      <c r="D561" s="41">
        <f>$D$486</f>
        <v>3559.77</v>
      </c>
      <c r="E561" s="41">
        <f t="shared" ref="E561:AA561" si="325">$D$486</f>
        <v>3559.77</v>
      </c>
      <c r="F561" s="41">
        <f t="shared" si="325"/>
        <v>3559.77</v>
      </c>
      <c r="G561" s="41">
        <f t="shared" si="325"/>
        <v>3559.77</v>
      </c>
      <c r="H561" s="41">
        <f t="shared" si="325"/>
        <v>3559.77</v>
      </c>
      <c r="I561" s="41">
        <f t="shared" si="325"/>
        <v>3559.77</v>
      </c>
      <c r="J561" s="41">
        <f t="shared" si="325"/>
        <v>3559.77</v>
      </c>
      <c r="K561" s="41">
        <f t="shared" si="325"/>
        <v>3559.77</v>
      </c>
      <c r="L561" s="41">
        <f t="shared" si="325"/>
        <v>3559.77</v>
      </c>
      <c r="M561" s="41">
        <f t="shared" si="325"/>
        <v>3559.77</v>
      </c>
      <c r="N561" s="41">
        <f t="shared" si="325"/>
        <v>3559.77</v>
      </c>
      <c r="O561" s="41">
        <f t="shared" si="325"/>
        <v>3559.77</v>
      </c>
      <c r="P561" s="41">
        <f t="shared" si="325"/>
        <v>3559.77</v>
      </c>
      <c r="Q561" s="41">
        <f t="shared" si="325"/>
        <v>3559.77</v>
      </c>
      <c r="R561" s="41">
        <f t="shared" si="325"/>
        <v>3559.77</v>
      </c>
      <c r="S561" s="41">
        <f t="shared" si="325"/>
        <v>3559.77</v>
      </c>
      <c r="T561" s="41">
        <f t="shared" si="325"/>
        <v>3559.77</v>
      </c>
      <c r="U561" s="41">
        <f t="shared" si="325"/>
        <v>3559.77</v>
      </c>
      <c r="V561" s="41">
        <f t="shared" si="325"/>
        <v>3559.77</v>
      </c>
      <c r="W561" s="41">
        <f t="shared" si="325"/>
        <v>3559.77</v>
      </c>
      <c r="X561" s="41">
        <f t="shared" si="325"/>
        <v>3559.77</v>
      </c>
      <c r="Y561" s="41">
        <f t="shared" si="325"/>
        <v>3559.77</v>
      </c>
      <c r="Z561" s="41">
        <f t="shared" si="325"/>
        <v>3559.77</v>
      </c>
      <c r="AA561" s="41">
        <f t="shared" si="325"/>
        <v>3559.77</v>
      </c>
    </row>
    <row r="562" spans="1:27" ht="12.75" hidden="1" customHeight="1" outlineLevel="1" x14ac:dyDescent="0.2">
      <c r="A562" s="99" t="s">
        <v>2200</v>
      </c>
      <c r="B562" s="60" t="s">
        <v>83</v>
      </c>
      <c r="C562" s="40" t="s">
        <v>79</v>
      </c>
      <c r="D562" s="41">
        <v>3.72</v>
      </c>
      <c r="E562" s="41">
        <v>3.72</v>
      </c>
      <c r="F562" s="41">
        <v>3.72</v>
      </c>
      <c r="G562" s="41">
        <v>3.72</v>
      </c>
      <c r="H562" s="41">
        <v>3.72</v>
      </c>
      <c r="I562" s="41">
        <v>3.72</v>
      </c>
      <c r="J562" s="41">
        <v>3.72</v>
      </c>
      <c r="K562" s="41">
        <v>3.72</v>
      </c>
      <c r="L562" s="41">
        <v>3.72</v>
      </c>
      <c r="M562" s="41">
        <v>3.72</v>
      </c>
      <c r="N562" s="41">
        <v>3.72</v>
      </c>
      <c r="O562" s="41">
        <v>3.72</v>
      </c>
      <c r="P562" s="41">
        <v>3.72</v>
      </c>
      <c r="Q562" s="41">
        <v>3.72</v>
      </c>
      <c r="R562" s="41">
        <v>3.72</v>
      </c>
      <c r="S562" s="41">
        <v>3.72</v>
      </c>
      <c r="T562" s="41">
        <v>3.72</v>
      </c>
      <c r="U562" s="41">
        <v>3.72</v>
      </c>
      <c r="V562" s="41">
        <v>3.72</v>
      </c>
      <c r="W562" s="41">
        <v>3.72</v>
      </c>
      <c r="X562" s="41">
        <v>3.72</v>
      </c>
      <c r="Y562" s="41">
        <v>3.72</v>
      </c>
      <c r="Z562" s="41">
        <v>3.72</v>
      </c>
      <c r="AA562" s="41">
        <v>3.72</v>
      </c>
    </row>
    <row r="563" spans="1:27" ht="12.75" hidden="1" customHeight="1" outlineLevel="1" x14ac:dyDescent="0.2">
      <c r="A563" s="99" t="s">
        <v>2201</v>
      </c>
      <c r="B563" s="60" t="s">
        <v>81</v>
      </c>
      <c r="C563" s="40" t="s">
        <v>79</v>
      </c>
      <c r="D563" s="41">
        <f>$D$11</f>
        <v>264.79000000000002</v>
      </c>
      <c r="E563" s="41">
        <f t="shared" ref="E563:AA563" si="326">$D$11</f>
        <v>264.79000000000002</v>
      </c>
      <c r="F563" s="41">
        <f t="shared" si="326"/>
        <v>264.79000000000002</v>
      </c>
      <c r="G563" s="41">
        <f t="shared" si="326"/>
        <v>264.79000000000002</v>
      </c>
      <c r="H563" s="41">
        <f t="shared" si="326"/>
        <v>264.79000000000002</v>
      </c>
      <c r="I563" s="41">
        <f t="shared" si="326"/>
        <v>264.79000000000002</v>
      </c>
      <c r="J563" s="41">
        <f t="shared" si="326"/>
        <v>264.79000000000002</v>
      </c>
      <c r="K563" s="41">
        <f t="shared" si="326"/>
        <v>264.79000000000002</v>
      </c>
      <c r="L563" s="41">
        <f t="shared" si="326"/>
        <v>264.79000000000002</v>
      </c>
      <c r="M563" s="41">
        <f t="shared" si="326"/>
        <v>264.79000000000002</v>
      </c>
      <c r="N563" s="41">
        <f t="shared" si="326"/>
        <v>264.79000000000002</v>
      </c>
      <c r="O563" s="41">
        <f t="shared" si="326"/>
        <v>264.79000000000002</v>
      </c>
      <c r="P563" s="41">
        <f t="shared" si="326"/>
        <v>264.79000000000002</v>
      </c>
      <c r="Q563" s="41">
        <f t="shared" si="326"/>
        <v>264.79000000000002</v>
      </c>
      <c r="R563" s="41">
        <f t="shared" si="326"/>
        <v>264.79000000000002</v>
      </c>
      <c r="S563" s="41">
        <f t="shared" si="326"/>
        <v>264.79000000000002</v>
      </c>
      <c r="T563" s="41">
        <f t="shared" si="326"/>
        <v>264.79000000000002</v>
      </c>
      <c r="U563" s="41">
        <f t="shared" si="326"/>
        <v>264.79000000000002</v>
      </c>
      <c r="V563" s="41">
        <f t="shared" si="326"/>
        <v>264.79000000000002</v>
      </c>
      <c r="W563" s="41">
        <f t="shared" si="326"/>
        <v>264.79000000000002</v>
      </c>
      <c r="X563" s="41">
        <f t="shared" si="326"/>
        <v>264.79000000000002</v>
      </c>
      <c r="Y563" s="41">
        <f t="shared" si="326"/>
        <v>264.79000000000002</v>
      </c>
      <c r="Z563" s="41">
        <f t="shared" si="326"/>
        <v>264.79000000000002</v>
      </c>
      <c r="AA563" s="41">
        <f t="shared" si="326"/>
        <v>264.79000000000002</v>
      </c>
    </row>
    <row r="564" spans="1:27" collapsed="1" x14ac:dyDescent="0.2">
      <c r="A564" s="98" t="s">
        <v>2202</v>
      </c>
      <c r="B564" s="25" t="str">
        <f>"17"&amp;"."&amp;$B$800&amp;"."&amp;$B$801</f>
        <v>17.01.2024</v>
      </c>
      <c r="C564" s="88" t="s">
        <v>76</v>
      </c>
      <c r="D564" s="89">
        <f>ROUND(((D565+D566+D568+D567)/1000),5)</f>
        <v>5.0668600000000001</v>
      </c>
      <c r="E564" s="89">
        <f>ROUND(((E565+E566+E568+E567)/1000),5)</f>
        <v>4.9889799999999997</v>
      </c>
      <c r="F564" s="89">
        <f>ROUND(((F565+F566+F568+F567)/1000),5)</f>
        <v>4.9417400000000002</v>
      </c>
      <c r="G564" s="89">
        <f t="shared" ref="G564:AA564" si="327">ROUND(((G565+G566+G568+G567)/1000),5)</f>
        <v>4.9409700000000001</v>
      </c>
      <c r="H564" s="89">
        <f t="shared" si="327"/>
        <v>5.0098399999999996</v>
      </c>
      <c r="I564" s="89">
        <f t="shared" si="327"/>
        <v>5.1356200000000003</v>
      </c>
      <c r="J564" s="89">
        <f t="shared" si="327"/>
        <v>5.3306300000000002</v>
      </c>
      <c r="K564" s="89">
        <f t="shared" si="327"/>
        <v>5.6451200000000004</v>
      </c>
      <c r="L564" s="89">
        <f t="shared" si="327"/>
        <v>5.8532400000000004</v>
      </c>
      <c r="M564" s="89">
        <f t="shared" si="327"/>
        <v>5.8232499999999998</v>
      </c>
      <c r="N564" s="89">
        <f t="shared" si="327"/>
        <v>5.9012900000000004</v>
      </c>
      <c r="O564" s="89">
        <f t="shared" si="327"/>
        <v>5.9397799999999998</v>
      </c>
      <c r="P564" s="89">
        <f t="shared" si="327"/>
        <v>5.9369100000000001</v>
      </c>
      <c r="Q564" s="89">
        <f t="shared" si="327"/>
        <v>5.9376899999999999</v>
      </c>
      <c r="R564" s="89">
        <f t="shared" si="327"/>
        <v>5.9371299999999998</v>
      </c>
      <c r="S564" s="89">
        <f t="shared" si="327"/>
        <v>5.9062200000000002</v>
      </c>
      <c r="T564" s="89">
        <f t="shared" si="327"/>
        <v>6.0271999999999997</v>
      </c>
      <c r="U564" s="89">
        <f t="shared" si="327"/>
        <v>5.9913600000000002</v>
      </c>
      <c r="V564" s="89">
        <f t="shared" si="327"/>
        <v>5.9684299999999997</v>
      </c>
      <c r="W564" s="89">
        <f t="shared" si="327"/>
        <v>5.8343400000000001</v>
      </c>
      <c r="X564" s="89">
        <f t="shared" si="327"/>
        <v>5.8389499999999996</v>
      </c>
      <c r="Y564" s="89">
        <f t="shared" si="327"/>
        <v>5.6750600000000002</v>
      </c>
      <c r="Z564" s="89">
        <f t="shared" si="327"/>
        <v>5.4549700000000003</v>
      </c>
      <c r="AA564" s="89">
        <f t="shared" si="327"/>
        <v>5.2805600000000004</v>
      </c>
    </row>
    <row r="565" spans="1:27" ht="12.75" hidden="1" customHeight="1" outlineLevel="1" x14ac:dyDescent="0.2">
      <c r="A565" s="99" t="s">
        <v>2203</v>
      </c>
      <c r="B565" s="60" t="s">
        <v>238</v>
      </c>
      <c r="C565" s="40" t="s">
        <v>79</v>
      </c>
      <c r="D565" s="41">
        <v>1238.58</v>
      </c>
      <c r="E565" s="41">
        <v>1160.7</v>
      </c>
      <c r="F565" s="41">
        <v>1113.46</v>
      </c>
      <c r="G565" s="41">
        <v>1112.69</v>
      </c>
      <c r="H565" s="41">
        <v>1181.56</v>
      </c>
      <c r="I565" s="41">
        <v>1307.3399999999999</v>
      </c>
      <c r="J565" s="41">
        <v>1502.35</v>
      </c>
      <c r="K565" s="41">
        <v>1816.84</v>
      </c>
      <c r="L565" s="41">
        <v>2024.96</v>
      </c>
      <c r="M565" s="41">
        <v>1994.97</v>
      </c>
      <c r="N565" s="41">
        <v>2073.0100000000002</v>
      </c>
      <c r="O565" s="41">
        <v>2111.5</v>
      </c>
      <c r="P565" s="41">
        <v>2108.63</v>
      </c>
      <c r="Q565" s="41">
        <v>2109.41</v>
      </c>
      <c r="R565" s="41">
        <v>2108.85</v>
      </c>
      <c r="S565" s="41">
        <v>2077.94</v>
      </c>
      <c r="T565" s="41">
        <v>2198.92</v>
      </c>
      <c r="U565" s="41">
        <v>2163.08</v>
      </c>
      <c r="V565" s="41">
        <v>2140.15</v>
      </c>
      <c r="W565" s="41">
        <v>2006.06</v>
      </c>
      <c r="X565" s="41">
        <v>2010.67</v>
      </c>
      <c r="Y565" s="41">
        <v>1846.78</v>
      </c>
      <c r="Z565" s="41">
        <v>1626.69</v>
      </c>
      <c r="AA565" s="41">
        <v>1452.28</v>
      </c>
    </row>
    <row r="566" spans="1:27" ht="12.75" hidden="1" customHeight="1" outlineLevel="1" x14ac:dyDescent="0.2">
      <c r="A566" s="99" t="s">
        <v>2204</v>
      </c>
      <c r="B566" s="60" t="s">
        <v>90</v>
      </c>
      <c r="C566" s="40" t="s">
        <v>79</v>
      </c>
      <c r="D566" s="41">
        <f>$D$486</f>
        <v>3559.77</v>
      </c>
      <c r="E566" s="41">
        <f t="shared" ref="E566:AA566" si="328">$D$486</f>
        <v>3559.77</v>
      </c>
      <c r="F566" s="41">
        <f t="shared" si="328"/>
        <v>3559.77</v>
      </c>
      <c r="G566" s="41">
        <f t="shared" si="328"/>
        <v>3559.77</v>
      </c>
      <c r="H566" s="41">
        <f t="shared" si="328"/>
        <v>3559.77</v>
      </c>
      <c r="I566" s="41">
        <f t="shared" si="328"/>
        <v>3559.77</v>
      </c>
      <c r="J566" s="41">
        <f t="shared" si="328"/>
        <v>3559.77</v>
      </c>
      <c r="K566" s="41">
        <f t="shared" si="328"/>
        <v>3559.77</v>
      </c>
      <c r="L566" s="41">
        <f t="shared" si="328"/>
        <v>3559.77</v>
      </c>
      <c r="M566" s="41">
        <f t="shared" si="328"/>
        <v>3559.77</v>
      </c>
      <c r="N566" s="41">
        <f t="shared" si="328"/>
        <v>3559.77</v>
      </c>
      <c r="O566" s="41">
        <f t="shared" si="328"/>
        <v>3559.77</v>
      </c>
      <c r="P566" s="41">
        <f t="shared" si="328"/>
        <v>3559.77</v>
      </c>
      <c r="Q566" s="41">
        <f t="shared" si="328"/>
        <v>3559.77</v>
      </c>
      <c r="R566" s="41">
        <f t="shared" si="328"/>
        <v>3559.77</v>
      </c>
      <c r="S566" s="41">
        <f t="shared" si="328"/>
        <v>3559.77</v>
      </c>
      <c r="T566" s="41">
        <f t="shared" si="328"/>
        <v>3559.77</v>
      </c>
      <c r="U566" s="41">
        <f t="shared" si="328"/>
        <v>3559.77</v>
      </c>
      <c r="V566" s="41">
        <f t="shared" si="328"/>
        <v>3559.77</v>
      </c>
      <c r="W566" s="41">
        <f t="shared" si="328"/>
        <v>3559.77</v>
      </c>
      <c r="X566" s="41">
        <f t="shared" si="328"/>
        <v>3559.77</v>
      </c>
      <c r="Y566" s="41">
        <f t="shared" si="328"/>
        <v>3559.77</v>
      </c>
      <c r="Z566" s="41">
        <f t="shared" si="328"/>
        <v>3559.77</v>
      </c>
      <c r="AA566" s="41">
        <f t="shared" si="328"/>
        <v>3559.77</v>
      </c>
    </row>
    <row r="567" spans="1:27" ht="12.75" hidden="1" customHeight="1" outlineLevel="1" x14ac:dyDescent="0.2">
      <c r="A567" s="99" t="s">
        <v>2205</v>
      </c>
      <c r="B567" s="60" t="s">
        <v>83</v>
      </c>
      <c r="C567" s="40" t="s">
        <v>79</v>
      </c>
      <c r="D567" s="41">
        <v>3.72</v>
      </c>
      <c r="E567" s="41">
        <v>3.72</v>
      </c>
      <c r="F567" s="41">
        <v>3.72</v>
      </c>
      <c r="G567" s="41">
        <v>3.72</v>
      </c>
      <c r="H567" s="41">
        <v>3.72</v>
      </c>
      <c r="I567" s="41">
        <v>3.72</v>
      </c>
      <c r="J567" s="41">
        <v>3.72</v>
      </c>
      <c r="K567" s="41">
        <v>3.72</v>
      </c>
      <c r="L567" s="41">
        <v>3.72</v>
      </c>
      <c r="M567" s="41">
        <v>3.72</v>
      </c>
      <c r="N567" s="41">
        <v>3.72</v>
      </c>
      <c r="O567" s="41">
        <v>3.72</v>
      </c>
      <c r="P567" s="41">
        <v>3.72</v>
      </c>
      <c r="Q567" s="41">
        <v>3.72</v>
      </c>
      <c r="R567" s="41">
        <v>3.72</v>
      </c>
      <c r="S567" s="41">
        <v>3.72</v>
      </c>
      <c r="T567" s="41">
        <v>3.72</v>
      </c>
      <c r="U567" s="41">
        <v>3.72</v>
      </c>
      <c r="V567" s="41">
        <v>3.72</v>
      </c>
      <c r="W567" s="41">
        <v>3.72</v>
      </c>
      <c r="X567" s="41">
        <v>3.72</v>
      </c>
      <c r="Y567" s="41">
        <v>3.72</v>
      </c>
      <c r="Z567" s="41">
        <v>3.72</v>
      </c>
      <c r="AA567" s="41">
        <v>3.72</v>
      </c>
    </row>
    <row r="568" spans="1:27" ht="12.75" hidden="1" customHeight="1" outlineLevel="1" x14ac:dyDescent="0.2">
      <c r="A568" s="99" t="s">
        <v>2206</v>
      </c>
      <c r="B568" s="60" t="s">
        <v>81</v>
      </c>
      <c r="C568" s="40" t="s">
        <v>79</v>
      </c>
      <c r="D568" s="41">
        <f>$D$11</f>
        <v>264.79000000000002</v>
      </c>
      <c r="E568" s="41">
        <f t="shared" ref="E568:AA568" si="329">$D$11</f>
        <v>264.79000000000002</v>
      </c>
      <c r="F568" s="41">
        <f t="shared" si="329"/>
        <v>264.79000000000002</v>
      </c>
      <c r="G568" s="41">
        <f t="shared" si="329"/>
        <v>264.79000000000002</v>
      </c>
      <c r="H568" s="41">
        <f t="shared" si="329"/>
        <v>264.79000000000002</v>
      </c>
      <c r="I568" s="41">
        <f t="shared" si="329"/>
        <v>264.79000000000002</v>
      </c>
      <c r="J568" s="41">
        <f t="shared" si="329"/>
        <v>264.79000000000002</v>
      </c>
      <c r="K568" s="41">
        <f t="shared" si="329"/>
        <v>264.79000000000002</v>
      </c>
      <c r="L568" s="41">
        <f t="shared" si="329"/>
        <v>264.79000000000002</v>
      </c>
      <c r="M568" s="41">
        <f t="shared" si="329"/>
        <v>264.79000000000002</v>
      </c>
      <c r="N568" s="41">
        <f t="shared" si="329"/>
        <v>264.79000000000002</v>
      </c>
      <c r="O568" s="41">
        <f t="shared" si="329"/>
        <v>264.79000000000002</v>
      </c>
      <c r="P568" s="41">
        <f t="shared" si="329"/>
        <v>264.79000000000002</v>
      </c>
      <c r="Q568" s="41">
        <f t="shared" si="329"/>
        <v>264.79000000000002</v>
      </c>
      <c r="R568" s="41">
        <f t="shared" si="329"/>
        <v>264.79000000000002</v>
      </c>
      <c r="S568" s="41">
        <f t="shared" si="329"/>
        <v>264.79000000000002</v>
      </c>
      <c r="T568" s="41">
        <f t="shared" si="329"/>
        <v>264.79000000000002</v>
      </c>
      <c r="U568" s="41">
        <f t="shared" si="329"/>
        <v>264.79000000000002</v>
      </c>
      <c r="V568" s="41">
        <f t="shared" si="329"/>
        <v>264.79000000000002</v>
      </c>
      <c r="W568" s="41">
        <f t="shared" si="329"/>
        <v>264.79000000000002</v>
      </c>
      <c r="X568" s="41">
        <f t="shared" si="329"/>
        <v>264.79000000000002</v>
      </c>
      <c r="Y568" s="41">
        <f t="shared" si="329"/>
        <v>264.79000000000002</v>
      </c>
      <c r="Z568" s="41">
        <f t="shared" si="329"/>
        <v>264.79000000000002</v>
      </c>
      <c r="AA568" s="41">
        <f t="shared" si="329"/>
        <v>264.79000000000002</v>
      </c>
    </row>
    <row r="569" spans="1:27" collapsed="1" x14ac:dyDescent="0.2">
      <c r="A569" s="98" t="s">
        <v>2207</v>
      </c>
      <c r="B569" s="25" t="str">
        <f>"18"&amp;"."&amp;$B$800&amp;"."&amp;$B$801</f>
        <v>18.01.2024</v>
      </c>
      <c r="C569" s="88" t="s">
        <v>76</v>
      </c>
      <c r="D569" s="89">
        <f>ROUND(((D570+D571+D573+D572)/1000),5)</f>
        <v>5.2032400000000001</v>
      </c>
      <c r="E569" s="89">
        <f>ROUND(((E570+E571+E573+E572)/1000),5)</f>
        <v>5.0436199999999998</v>
      </c>
      <c r="F569" s="89">
        <f>ROUND(((F570+F571+F573+F572)/1000),5)</f>
        <v>5.00725</v>
      </c>
      <c r="G569" s="89">
        <f t="shared" ref="G569:AA569" si="330">ROUND(((G570+G571+G573+G572)/1000),5)</f>
        <v>4.9988799999999998</v>
      </c>
      <c r="H569" s="89">
        <f t="shared" si="330"/>
        <v>5.0390699999999997</v>
      </c>
      <c r="I569" s="89">
        <f t="shared" si="330"/>
        <v>5.1829299999999998</v>
      </c>
      <c r="J569" s="89">
        <f t="shared" si="330"/>
        <v>5.3120200000000004</v>
      </c>
      <c r="K569" s="89">
        <f t="shared" si="330"/>
        <v>5.6142000000000003</v>
      </c>
      <c r="L569" s="89">
        <f t="shared" si="330"/>
        <v>5.8128099999999998</v>
      </c>
      <c r="M569" s="89">
        <f t="shared" si="330"/>
        <v>5.7650100000000002</v>
      </c>
      <c r="N569" s="89">
        <f t="shared" si="330"/>
        <v>5.9479199999999999</v>
      </c>
      <c r="O569" s="89">
        <f t="shared" si="330"/>
        <v>5.9064800000000002</v>
      </c>
      <c r="P569" s="89">
        <f t="shared" si="330"/>
        <v>5.8909000000000002</v>
      </c>
      <c r="Q569" s="89">
        <f t="shared" si="330"/>
        <v>5.9100799999999998</v>
      </c>
      <c r="R569" s="89">
        <f t="shared" si="330"/>
        <v>5.9084599999999998</v>
      </c>
      <c r="S569" s="89">
        <f t="shared" si="330"/>
        <v>5.9628500000000004</v>
      </c>
      <c r="T569" s="89">
        <f t="shared" si="330"/>
        <v>6.0270900000000003</v>
      </c>
      <c r="U569" s="89">
        <f t="shared" si="330"/>
        <v>6.03925</v>
      </c>
      <c r="V569" s="89">
        <f t="shared" si="330"/>
        <v>6.0321199999999999</v>
      </c>
      <c r="W569" s="89">
        <f t="shared" si="330"/>
        <v>5.8449600000000004</v>
      </c>
      <c r="X569" s="89">
        <f t="shared" si="330"/>
        <v>5.69726</v>
      </c>
      <c r="Y569" s="89">
        <f t="shared" si="330"/>
        <v>5.5865900000000002</v>
      </c>
      <c r="Z569" s="89">
        <f t="shared" si="330"/>
        <v>5.3329500000000003</v>
      </c>
      <c r="AA569" s="89">
        <f t="shared" si="330"/>
        <v>5.1621899999999998</v>
      </c>
    </row>
    <row r="570" spans="1:27" ht="12.75" hidden="1" customHeight="1" outlineLevel="1" x14ac:dyDescent="0.2">
      <c r="A570" s="99" t="s">
        <v>2208</v>
      </c>
      <c r="B570" s="60" t="s">
        <v>238</v>
      </c>
      <c r="C570" s="40" t="s">
        <v>79</v>
      </c>
      <c r="D570" s="41">
        <v>1374.96</v>
      </c>
      <c r="E570" s="41">
        <v>1215.3399999999999</v>
      </c>
      <c r="F570" s="41">
        <v>1178.97</v>
      </c>
      <c r="G570" s="41">
        <v>1170.5999999999999</v>
      </c>
      <c r="H570" s="41">
        <v>1210.79</v>
      </c>
      <c r="I570" s="41">
        <v>1354.65</v>
      </c>
      <c r="J570" s="41">
        <v>1483.74</v>
      </c>
      <c r="K570" s="41">
        <v>1785.92</v>
      </c>
      <c r="L570" s="41">
        <v>1984.53</v>
      </c>
      <c r="M570" s="41">
        <v>1936.73</v>
      </c>
      <c r="N570" s="41">
        <v>2119.64</v>
      </c>
      <c r="O570" s="41">
        <v>2078.1999999999998</v>
      </c>
      <c r="P570" s="41">
        <v>2062.62</v>
      </c>
      <c r="Q570" s="41">
        <v>2081.8000000000002</v>
      </c>
      <c r="R570" s="41">
        <v>2080.1799999999998</v>
      </c>
      <c r="S570" s="41">
        <v>2134.5700000000002</v>
      </c>
      <c r="T570" s="41">
        <v>2198.81</v>
      </c>
      <c r="U570" s="41">
        <v>2210.9699999999998</v>
      </c>
      <c r="V570" s="41">
        <v>2203.84</v>
      </c>
      <c r="W570" s="41">
        <v>2016.68</v>
      </c>
      <c r="X570" s="41">
        <v>1868.98</v>
      </c>
      <c r="Y570" s="41">
        <v>1758.31</v>
      </c>
      <c r="Z570" s="41">
        <v>1504.67</v>
      </c>
      <c r="AA570" s="41">
        <v>1333.91</v>
      </c>
    </row>
    <row r="571" spans="1:27" ht="12.75" hidden="1" customHeight="1" outlineLevel="1" x14ac:dyDescent="0.2">
      <c r="A571" s="99" t="s">
        <v>2209</v>
      </c>
      <c r="B571" s="60" t="s">
        <v>90</v>
      </c>
      <c r="C571" s="40" t="s">
        <v>79</v>
      </c>
      <c r="D571" s="41">
        <f>$D$486</f>
        <v>3559.77</v>
      </c>
      <c r="E571" s="41">
        <f t="shared" ref="E571:AA571" si="331">$D$486</f>
        <v>3559.77</v>
      </c>
      <c r="F571" s="41">
        <f t="shared" si="331"/>
        <v>3559.77</v>
      </c>
      <c r="G571" s="41">
        <f t="shared" si="331"/>
        <v>3559.77</v>
      </c>
      <c r="H571" s="41">
        <f t="shared" si="331"/>
        <v>3559.77</v>
      </c>
      <c r="I571" s="41">
        <f t="shared" si="331"/>
        <v>3559.77</v>
      </c>
      <c r="J571" s="41">
        <f t="shared" si="331"/>
        <v>3559.77</v>
      </c>
      <c r="K571" s="41">
        <f t="shared" si="331"/>
        <v>3559.77</v>
      </c>
      <c r="L571" s="41">
        <f t="shared" si="331"/>
        <v>3559.77</v>
      </c>
      <c r="M571" s="41">
        <f t="shared" si="331"/>
        <v>3559.77</v>
      </c>
      <c r="N571" s="41">
        <f t="shared" si="331"/>
        <v>3559.77</v>
      </c>
      <c r="O571" s="41">
        <f t="shared" si="331"/>
        <v>3559.77</v>
      </c>
      <c r="P571" s="41">
        <f t="shared" si="331"/>
        <v>3559.77</v>
      </c>
      <c r="Q571" s="41">
        <f t="shared" si="331"/>
        <v>3559.77</v>
      </c>
      <c r="R571" s="41">
        <f t="shared" si="331"/>
        <v>3559.77</v>
      </c>
      <c r="S571" s="41">
        <f t="shared" si="331"/>
        <v>3559.77</v>
      </c>
      <c r="T571" s="41">
        <f t="shared" si="331"/>
        <v>3559.77</v>
      </c>
      <c r="U571" s="41">
        <f t="shared" si="331"/>
        <v>3559.77</v>
      </c>
      <c r="V571" s="41">
        <f t="shared" si="331"/>
        <v>3559.77</v>
      </c>
      <c r="W571" s="41">
        <f t="shared" si="331"/>
        <v>3559.77</v>
      </c>
      <c r="X571" s="41">
        <f t="shared" si="331"/>
        <v>3559.77</v>
      </c>
      <c r="Y571" s="41">
        <f t="shared" si="331"/>
        <v>3559.77</v>
      </c>
      <c r="Z571" s="41">
        <f t="shared" si="331"/>
        <v>3559.77</v>
      </c>
      <c r="AA571" s="41">
        <f t="shared" si="331"/>
        <v>3559.77</v>
      </c>
    </row>
    <row r="572" spans="1:27" ht="12.75" hidden="1" customHeight="1" outlineLevel="1" x14ac:dyDescent="0.2">
      <c r="A572" s="99" t="s">
        <v>2210</v>
      </c>
      <c r="B572" s="60" t="s">
        <v>83</v>
      </c>
      <c r="C572" s="40" t="s">
        <v>79</v>
      </c>
      <c r="D572" s="41">
        <v>3.72</v>
      </c>
      <c r="E572" s="41">
        <v>3.72</v>
      </c>
      <c r="F572" s="41">
        <v>3.72</v>
      </c>
      <c r="G572" s="41">
        <v>3.72</v>
      </c>
      <c r="H572" s="41">
        <v>3.72</v>
      </c>
      <c r="I572" s="41">
        <v>3.72</v>
      </c>
      <c r="J572" s="41">
        <v>3.72</v>
      </c>
      <c r="K572" s="41">
        <v>3.72</v>
      </c>
      <c r="L572" s="41">
        <v>3.72</v>
      </c>
      <c r="M572" s="41">
        <v>3.72</v>
      </c>
      <c r="N572" s="41">
        <v>3.72</v>
      </c>
      <c r="O572" s="41">
        <v>3.72</v>
      </c>
      <c r="P572" s="41">
        <v>3.72</v>
      </c>
      <c r="Q572" s="41">
        <v>3.72</v>
      </c>
      <c r="R572" s="41">
        <v>3.72</v>
      </c>
      <c r="S572" s="41">
        <v>3.72</v>
      </c>
      <c r="T572" s="41">
        <v>3.72</v>
      </c>
      <c r="U572" s="41">
        <v>3.72</v>
      </c>
      <c r="V572" s="41">
        <v>3.72</v>
      </c>
      <c r="W572" s="41">
        <v>3.72</v>
      </c>
      <c r="X572" s="41">
        <v>3.72</v>
      </c>
      <c r="Y572" s="41">
        <v>3.72</v>
      </c>
      <c r="Z572" s="41">
        <v>3.72</v>
      </c>
      <c r="AA572" s="41">
        <v>3.72</v>
      </c>
    </row>
    <row r="573" spans="1:27" ht="12.75" hidden="1" customHeight="1" outlineLevel="1" x14ac:dyDescent="0.2">
      <c r="A573" s="99" t="s">
        <v>2211</v>
      </c>
      <c r="B573" s="60" t="s">
        <v>81</v>
      </c>
      <c r="C573" s="40" t="s">
        <v>79</v>
      </c>
      <c r="D573" s="41">
        <f>$D$11</f>
        <v>264.79000000000002</v>
      </c>
      <c r="E573" s="41">
        <f t="shared" ref="E573:AA573" si="332">$D$11</f>
        <v>264.79000000000002</v>
      </c>
      <c r="F573" s="41">
        <f t="shared" si="332"/>
        <v>264.79000000000002</v>
      </c>
      <c r="G573" s="41">
        <f t="shared" si="332"/>
        <v>264.79000000000002</v>
      </c>
      <c r="H573" s="41">
        <f t="shared" si="332"/>
        <v>264.79000000000002</v>
      </c>
      <c r="I573" s="41">
        <f t="shared" si="332"/>
        <v>264.79000000000002</v>
      </c>
      <c r="J573" s="41">
        <f t="shared" si="332"/>
        <v>264.79000000000002</v>
      </c>
      <c r="K573" s="41">
        <f t="shared" si="332"/>
        <v>264.79000000000002</v>
      </c>
      <c r="L573" s="41">
        <f t="shared" si="332"/>
        <v>264.79000000000002</v>
      </c>
      <c r="M573" s="41">
        <f t="shared" si="332"/>
        <v>264.79000000000002</v>
      </c>
      <c r="N573" s="41">
        <f t="shared" si="332"/>
        <v>264.79000000000002</v>
      </c>
      <c r="O573" s="41">
        <f t="shared" si="332"/>
        <v>264.79000000000002</v>
      </c>
      <c r="P573" s="41">
        <f t="shared" si="332"/>
        <v>264.79000000000002</v>
      </c>
      <c r="Q573" s="41">
        <f t="shared" si="332"/>
        <v>264.79000000000002</v>
      </c>
      <c r="R573" s="41">
        <f t="shared" si="332"/>
        <v>264.79000000000002</v>
      </c>
      <c r="S573" s="41">
        <f t="shared" si="332"/>
        <v>264.79000000000002</v>
      </c>
      <c r="T573" s="41">
        <f t="shared" si="332"/>
        <v>264.79000000000002</v>
      </c>
      <c r="U573" s="41">
        <f t="shared" si="332"/>
        <v>264.79000000000002</v>
      </c>
      <c r="V573" s="41">
        <f t="shared" si="332"/>
        <v>264.79000000000002</v>
      </c>
      <c r="W573" s="41">
        <f t="shared" si="332"/>
        <v>264.79000000000002</v>
      </c>
      <c r="X573" s="41">
        <f t="shared" si="332"/>
        <v>264.79000000000002</v>
      </c>
      <c r="Y573" s="41">
        <f t="shared" si="332"/>
        <v>264.79000000000002</v>
      </c>
      <c r="Z573" s="41">
        <f t="shared" si="332"/>
        <v>264.79000000000002</v>
      </c>
      <c r="AA573" s="41">
        <f t="shared" si="332"/>
        <v>264.79000000000002</v>
      </c>
    </row>
    <row r="574" spans="1:27" collapsed="1" x14ac:dyDescent="0.2">
      <c r="A574" s="98" t="s">
        <v>2212</v>
      </c>
      <c r="B574" s="25" t="str">
        <f>"19"&amp;"."&amp;$B$800&amp;"."&amp;$B$801</f>
        <v>19.01.2024</v>
      </c>
      <c r="C574" s="88" t="s">
        <v>76</v>
      </c>
      <c r="D574" s="89">
        <f>ROUND(((D575+D576+D578+D577)/1000),5)</f>
        <v>5.0855899999999998</v>
      </c>
      <c r="E574" s="89">
        <f>ROUND(((E575+E576+E578+E577)/1000),5)</f>
        <v>5.0090599999999998</v>
      </c>
      <c r="F574" s="89">
        <f>ROUND(((F575+F576+F578+F577)/1000),5)</f>
        <v>4.9707999999999997</v>
      </c>
      <c r="G574" s="89">
        <f t="shared" ref="G574:AA574" si="333">ROUND(((G575+G576+G578+G577)/1000),5)</f>
        <v>4.9652799999999999</v>
      </c>
      <c r="H574" s="89">
        <f t="shared" si="333"/>
        <v>5.0073100000000004</v>
      </c>
      <c r="I574" s="89">
        <f t="shared" si="333"/>
        <v>5.1239499999999998</v>
      </c>
      <c r="J574" s="89">
        <f t="shared" si="333"/>
        <v>5.2797700000000001</v>
      </c>
      <c r="K574" s="89">
        <f t="shared" si="333"/>
        <v>5.6574</v>
      </c>
      <c r="L574" s="89">
        <f t="shared" si="333"/>
        <v>5.84619</v>
      </c>
      <c r="M574" s="89">
        <f t="shared" si="333"/>
        <v>5.9082800000000004</v>
      </c>
      <c r="N574" s="89">
        <f t="shared" si="333"/>
        <v>5.9224699999999997</v>
      </c>
      <c r="O574" s="89">
        <f t="shared" si="333"/>
        <v>5.9629799999999999</v>
      </c>
      <c r="P574" s="89">
        <f t="shared" si="333"/>
        <v>5.9540899999999999</v>
      </c>
      <c r="Q574" s="89">
        <f t="shared" si="333"/>
        <v>5.9644199999999996</v>
      </c>
      <c r="R574" s="89">
        <f t="shared" si="333"/>
        <v>5.9703600000000003</v>
      </c>
      <c r="S574" s="89">
        <f t="shared" si="333"/>
        <v>5.8819699999999999</v>
      </c>
      <c r="T574" s="89">
        <f t="shared" si="333"/>
        <v>5.91723</v>
      </c>
      <c r="U574" s="89">
        <f t="shared" si="333"/>
        <v>5.9359400000000004</v>
      </c>
      <c r="V574" s="89">
        <f t="shared" si="333"/>
        <v>5.9325200000000002</v>
      </c>
      <c r="W574" s="89">
        <f t="shared" si="333"/>
        <v>5.9302999999999999</v>
      </c>
      <c r="X574" s="89">
        <f t="shared" si="333"/>
        <v>5.8192700000000004</v>
      </c>
      <c r="Y574" s="89">
        <f t="shared" si="333"/>
        <v>5.6884600000000001</v>
      </c>
      <c r="Z574" s="89">
        <f t="shared" si="333"/>
        <v>5.4639800000000003</v>
      </c>
      <c r="AA574" s="89">
        <f t="shared" si="333"/>
        <v>5.2857000000000003</v>
      </c>
    </row>
    <row r="575" spans="1:27" ht="12.75" hidden="1" customHeight="1" outlineLevel="1" x14ac:dyDescent="0.2">
      <c r="A575" s="99" t="s">
        <v>2213</v>
      </c>
      <c r="B575" s="60" t="s">
        <v>238</v>
      </c>
      <c r="C575" s="40" t="s">
        <v>79</v>
      </c>
      <c r="D575" s="41">
        <v>1257.31</v>
      </c>
      <c r="E575" s="41">
        <v>1180.78</v>
      </c>
      <c r="F575" s="41">
        <v>1142.52</v>
      </c>
      <c r="G575" s="41">
        <v>1137</v>
      </c>
      <c r="H575" s="41">
        <v>1179.03</v>
      </c>
      <c r="I575" s="41">
        <v>1295.67</v>
      </c>
      <c r="J575" s="41">
        <v>1451.49</v>
      </c>
      <c r="K575" s="41">
        <v>1829.12</v>
      </c>
      <c r="L575" s="41">
        <v>2017.91</v>
      </c>
      <c r="M575" s="41">
        <v>2080</v>
      </c>
      <c r="N575" s="41">
        <v>2094.19</v>
      </c>
      <c r="O575" s="41">
        <v>2134.6999999999998</v>
      </c>
      <c r="P575" s="41">
        <v>2125.81</v>
      </c>
      <c r="Q575" s="41">
        <v>2136.14</v>
      </c>
      <c r="R575" s="41">
        <v>2142.08</v>
      </c>
      <c r="S575" s="41">
        <v>2053.69</v>
      </c>
      <c r="T575" s="41">
        <v>2088.9499999999998</v>
      </c>
      <c r="U575" s="41">
        <v>2107.66</v>
      </c>
      <c r="V575" s="41">
        <v>2104.2399999999998</v>
      </c>
      <c r="W575" s="41">
        <v>2102.02</v>
      </c>
      <c r="X575" s="41">
        <v>1990.99</v>
      </c>
      <c r="Y575" s="41">
        <v>1860.18</v>
      </c>
      <c r="Z575" s="41">
        <v>1635.7</v>
      </c>
      <c r="AA575" s="41">
        <v>1457.42</v>
      </c>
    </row>
    <row r="576" spans="1:27" ht="12.75" hidden="1" customHeight="1" outlineLevel="1" x14ac:dyDescent="0.2">
      <c r="A576" s="99" t="s">
        <v>2214</v>
      </c>
      <c r="B576" s="60" t="s">
        <v>90</v>
      </c>
      <c r="C576" s="40" t="s">
        <v>79</v>
      </c>
      <c r="D576" s="41">
        <f>$D$486</f>
        <v>3559.77</v>
      </c>
      <c r="E576" s="41">
        <f t="shared" ref="E576:AA576" si="334">$D$486</f>
        <v>3559.77</v>
      </c>
      <c r="F576" s="41">
        <f t="shared" si="334"/>
        <v>3559.77</v>
      </c>
      <c r="G576" s="41">
        <f t="shared" si="334"/>
        <v>3559.77</v>
      </c>
      <c r="H576" s="41">
        <f t="shared" si="334"/>
        <v>3559.77</v>
      </c>
      <c r="I576" s="41">
        <f t="shared" si="334"/>
        <v>3559.77</v>
      </c>
      <c r="J576" s="41">
        <f t="shared" si="334"/>
        <v>3559.77</v>
      </c>
      <c r="K576" s="41">
        <f t="shared" si="334"/>
        <v>3559.77</v>
      </c>
      <c r="L576" s="41">
        <f t="shared" si="334"/>
        <v>3559.77</v>
      </c>
      <c r="M576" s="41">
        <f t="shared" si="334"/>
        <v>3559.77</v>
      </c>
      <c r="N576" s="41">
        <f t="shared" si="334"/>
        <v>3559.77</v>
      </c>
      <c r="O576" s="41">
        <f t="shared" si="334"/>
        <v>3559.77</v>
      </c>
      <c r="P576" s="41">
        <f t="shared" si="334"/>
        <v>3559.77</v>
      </c>
      <c r="Q576" s="41">
        <f t="shared" si="334"/>
        <v>3559.77</v>
      </c>
      <c r="R576" s="41">
        <f t="shared" si="334"/>
        <v>3559.77</v>
      </c>
      <c r="S576" s="41">
        <f t="shared" si="334"/>
        <v>3559.77</v>
      </c>
      <c r="T576" s="41">
        <f t="shared" si="334"/>
        <v>3559.77</v>
      </c>
      <c r="U576" s="41">
        <f t="shared" si="334"/>
        <v>3559.77</v>
      </c>
      <c r="V576" s="41">
        <f t="shared" si="334"/>
        <v>3559.77</v>
      </c>
      <c r="W576" s="41">
        <f t="shared" si="334"/>
        <v>3559.77</v>
      </c>
      <c r="X576" s="41">
        <f t="shared" si="334"/>
        <v>3559.77</v>
      </c>
      <c r="Y576" s="41">
        <f t="shared" si="334"/>
        <v>3559.77</v>
      </c>
      <c r="Z576" s="41">
        <f t="shared" si="334"/>
        <v>3559.77</v>
      </c>
      <c r="AA576" s="41">
        <f t="shared" si="334"/>
        <v>3559.77</v>
      </c>
    </row>
    <row r="577" spans="1:27" ht="12.75" hidden="1" customHeight="1" outlineLevel="1" x14ac:dyDescent="0.2">
      <c r="A577" s="99" t="s">
        <v>2215</v>
      </c>
      <c r="B577" s="60" t="s">
        <v>83</v>
      </c>
      <c r="C577" s="40" t="s">
        <v>79</v>
      </c>
      <c r="D577" s="41">
        <v>3.72</v>
      </c>
      <c r="E577" s="41">
        <v>3.72</v>
      </c>
      <c r="F577" s="41">
        <v>3.72</v>
      </c>
      <c r="G577" s="41">
        <v>3.72</v>
      </c>
      <c r="H577" s="41">
        <v>3.72</v>
      </c>
      <c r="I577" s="41">
        <v>3.72</v>
      </c>
      <c r="J577" s="41">
        <v>3.72</v>
      </c>
      <c r="K577" s="41">
        <v>3.72</v>
      </c>
      <c r="L577" s="41">
        <v>3.72</v>
      </c>
      <c r="M577" s="41">
        <v>3.72</v>
      </c>
      <c r="N577" s="41">
        <v>3.72</v>
      </c>
      <c r="O577" s="41">
        <v>3.72</v>
      </c>
      <c r="P577" s="41">
        <v>3.72</v>
      </c>
      <c r="Q577" s="41">
        <v>3.72</v>
      </c>
      <c r="R577" s="41">
        <v>3.72</v>
      </c>
      <c r="S577" s="41">
        <v>3.72</v>
      </c>
      <c r="T577" s="41">
        <v>3.72</v>
      </c>
      <c r="U577" s="41">
        <v>3.72</v>
      </c>
      <c r="V577" s="41">
        <v>3.72</v>
      </c>
      <c r="W577" s="41">
        <v>3.72</v>
      </c>
      <c r="X577" s="41">
        <v>3.72</v>
      </c>
      <c r="Y577" s="41">
        <v>3.72</v>
      </c>
      <c r="Z577" s="41">
        <v>3.72</v>
      </c>
      <c r="AA577" s="41">
        <v>3.72</v>
      </c>
    </row>
    <row r="578" spans="1:27" ht="12.75" hidden="1" customHeight="1" outlineLevel="1" x14ac:dyDescent="0.2">
      <c r="A578" s="99" t="s">
        <v>2216</v>
      </c>
      <c r="B578" s="60" t="s">
        <v>81</v>
      </c>
      <c r="C578" s="40" t="s">
        <v>79</v>
      </c>
      <c r="D578" s="41">
        <f>$D$11</f>
        <v>264.79000000000002</v>
      </c>
      <c r="E578" s="41">
        <f t="shared" ref="E578:AA578" si="335">$D$11</f>
        <v>264.79000000000002</v>
      </c>
      <c r="F578" s="41">
        <f t="shared" si="335"/>
        <v>264.79000000000002</v>
      </c>
      <c r="G578" s="41">
        <f t="shared" si="335"/>
        <v>264.79000000000002</v>
      </c>
      <c r="H578" s="41">
        <f t="shared" si="335"/>
        <v>264.79000000000002</v>
      </c>
      <c r="I578" s="41">
        <f t="shared" si="335"/>
        <v>264.79000000000002</v>
      </c>
      <c r="J578" s="41">
        <f t="shared" si="335"/>
        <v>264.79000000000002</v>
      </c>
      <c r="K578" s="41">
        <f t="shared" si="335"/>
        <v>264.79000000000002</v>
      </c>
      <c r="L578" s="41">
        <f t="shared" si="335"/>
        <v>264.79000000000002</v>
      </c>
      <c r="M578" s="41">
        <f t="shared" si="335"/>
        <v>264.79000000000002</v>
      </c>
      <c r="N578" s="41">
        <f t="shared" si="335"/>
        <v>264.79000000000002</v>
      </c>
      <c r="O578" s="41">
        <f t="shared" si="335"/>
        <v>264.79000000000002</v>
      </c>
      <c r="P578" s="41">
        <f t="shared" si="335"/>
        <v>264.79000000000002</v>
      </c>
      <c r="Q578" s="41">
        <f t="shared" si="335"/>
        <v>264.79000000000002</v>
      </c>
      <c r="R578" s="41">
        <f t="shared" si="335"/>
        <v>264.79000000000002</v>
      </c>
      <c r="S578" s="41">
        <f t="shared" si="335"/>
        <v>264.79000000000002</v>
      </c>
      <c r="T578" s="41">
        <f t="shared" si="335"/>
        <v>264.79000000000002</v>
      </c>
      <c r="U578" s="41">
        <f t="shared" si="335"/>
        <v>264.79000000000002</v>
      </c>
      <c r="V578" s="41">
        <f t="shared" si="335"/>
        <v>264.79000000000002</v>
      </c>
      <c r="W578" s="41">
        <f t="shared" si="335"/>
        <v>264.79000000000002</v>
      </c>
      <c r="X578" s="41">
        <f t="shared" si="335"/>
        <v>264.79000000000002</v>
      </c>
      <c r="Y578" s="41">
        <f t="shared" si="335"/>
        <v>264.79000000000002</v>
      </c>
      <c r="Z578" s="41">
        <f t="shared" si="335"/>
        <v>264.79000000000002</v>
      </c>
      <c r="AA578" s="41">
        <f t="shared" si="335"/>
        <v>264.79000000000002</v>
      </c>
    </row>
    <row r="579" spans="1:27" collapsed="1" x14ac:dyDescent="0.2">
      <c r="A579" s="98" t="s">
        <v>2217</v>
      </c>
      <c r="B579" s="25" t="str">
        <f>"20"&amp;"."&amp;$B$800&amp;"."&amp;$B$801</f>
        <v>20.01.2024</v>
      </c>
      <c r="C579" s="88" t="s">
        <v>76</v>
      </c>
      <c r="D579" s="89">
        <f>ROUND(((D580+D581+D583+D582)/1000),5)</f>
        <v>5.28756</v>
      </c>
      <c r="E579" s="89">
        <f>ROUND(((E580+E581+E583+E582)/1000),5)</f>
        <v>5.1245000000000003</v>
      </c>
      <c r="F579" s="89">
        <f>ROUND(((F580+F581+F583+F582)/1000),5)</f>
        <v>5.0605500000000001</v>
      </c>
      <c r="G579" s="89">
        <f t="shared" ref="G579:AA579" si="336">ROUND(((G580+G581+G583+G582)/1000),5)</f>
        <v>5.0619699999999996</v>
      </c>
      <c r="H579" s="89">
        <f t="shared" si="336"/>
        <v>5.09016</v>
      </c>
      <c r="I579" s="89">
        <f t="shared" si="336"/>
        <v>5.1354100000000003</v>
      </c>
      <c r="J579" s="89">
        <f t="shared" si="336"/>
        <v>5.2472000000000003</v>
      </c>
      <c r="K579" s="89">
        <f t="shared" si="336"/>
        <v>5.4048499999999997</v>
      </c>
      <c r="L579" s="89">
        <f t="shared" si="336"/>
        <v>5.6901299999999999</v>
      </c>
      <c r="M579" s="89">
        <f t="shared" si="336"/>
        <v>5.8115800000000002</v>
      </c>
      <c r="N579" s="89">
        <f t="shared" si="336"/>
        <v>5.9138299999999999</v>
      </c>
      <c r="O579" s="89">
        <f t="shared" si="336"/>
        <v>5.9407300000000003</v>
      </c>
      <c r="P579" s="89">
        <f t="shared" si="336"/>
        <v>5.9367299999999998</v>
      </c>
      <c r="Q579" s="89">
        <f t="shared" si="336"/>
        <v>5.93682</v>
      </c>
      <c r="R579" s="89">
        <f t="shared" si="336"/>
        <v>5.8761799999999997</v>
      </c>
      <c r="S579" s="89">
        <f t="shared" si="336"/>
        <v>5.8514699999999999</v>
      </c>
      <c r="T579" s="89">
        <f t="shared" si="336"/>
        <v>5.8984800000000002</v>
      </c>
      <c r="U579" s="89">
        <f t="shared" si="336"/>
        <v>5.9399100000000002</v>
      </c>
      <c r="V579" s="89">
        <f t="shared" si="336"/>
        <v>5.9657200000000001</v>
      </c>
      <c r="W579" s="89">
        <f t="shared" si="336"/>
        <v>5.8497500000000002</v>
      </c>
      <c r="X579" s="89">
        <f t="shared" si="336"/>
        <v>5.7979200000000004</v>
      </c>
      <c r="Y579" s="89">
        <f t="shared" si="336"/>
        <v>5.7012400000000003</v>
      </c>
      <c r="Z579" s="89">
        <f t="shared" si="336"/>
        <v>5.4151600000000002</v>
      </c>
      <c r="AA579" s="89">
        <f t="shared" si="336"/>
        <v>5.3107899999999999</v>
      </c>
    </row>
    <row r="580" spans="1:27" ht="12.75" hidden="1" customHeight="1" outlineLevel="1" x14ac:dyDescent="0.2">
      <c r="A580" s="99" t="s">
        <v>2218</v>
      </c>
      <c r="B580" s="60" t="s">
        <v>238</v>
      </c>
      <c r="C580" s="40" t="s">
        <v>79</v>
      </c>
      <c r="D580" s="41">
        <v>1459.28</v>
      </c>
      <c r="E580" s="41">
        <v>1296.22</v>
      </c>
      <c r="F580" s="41">
        <v>1232.27</v>
      </c>
      <c r="G580" s="41">
        <v>1233.69</v>
      </c>
      <c r="H580" s="41">
        <v>1261.8800000000001</v>
      </c>
      <c r="I580" s="41">
        <v>1307.1300000000001</v>
      </c>
      <c r="J580" s="41">
        <v>1418.92</v>
      </c>
      <c r="K580" s="41">
        <v>1576.57</v>
      </c>
      <c r="L580" s="41">
        <v>1861.85</v>
      </c>
      <c r="M580" s="41">
        <v>1983.3</v>
      </c>
      <c r="N580" s="41">
        <v>2085.5500000000002</v>
      </c>
      <c r="O580" s="41">
        <v>2112.4499999999998</v>
      </c>
      <c r="P580" s="41">
        <v>2108.4499999999998</v>
      </c>
      <c r="Q580" s="41">
        <v>2108.54</v>
      </c>
      <c r="R580" s="41">
        <v>2047.9</v>
      </c>
      <c r="S580" s="41">
        <v>2023.19</v>
      </c>
      <c r="T580" s="41">
        <v>2070.1999999999998</v>
      </c>
      <c r="U580" s="41">
        <v>2111.63</v>
      </c>
      <c r="V580" s="41">
        <v>2137.44</v>
      </c>
      <c r="W580" s="41">
        <v>2021.47</v>
      </c>
      <c r="X580" s="41">
        <v>1969.64</v>
      </c>
      <c r="Y580" s="41">
        <v>1872.96</v>
      </c>
      <c r="Z580" s="41">
        <v>1586.88</v>
      </c>
      <c r="AA580" s="41">
        <v>1482.51</v>
      </c>
    </row>
    <row r="581" spans="1:27" ht="12.75" hidden="1" customHeight="1" outlineLevel="1" x14ac:dyDescent="0.2">
      <c r="A581" s="99" t="s">
        <v>2219</v>
      </c>
      <c r="B581" s="60" t="s">
        <v>90</v>
      </c>
      <c r="C581" s="40" t="s">
        <v>79</v>
      </c>
      <c r="D581" s="41">
        <f>$D$486</f>
        <v>3559.77</v>
      </c>
      <c r="E581" s="41">
        <f t="shared" ref="E581:AA581" si="337">$D$486</f>
        <v>3559.77</v>
      </c>
      <c r="F581" s="41">
        <f t="shared" si="337"/>
        <v>3559.77</v>
      </c>
      <c r="G581" s="41">
        <f t="shared" si="337"/>
        <v>3559.77</v>
      </c>
      <c r="H581" s="41">
        <f t="shared" si="337"/>
        <v>3559.77</v>
      </c>
      <c r="I581" s="41">
        <f t="shared" si="337"/>
        <v>3559.77</v>
      </c>
      <c r="J581" s="41">
        <f t="shared" si="337"/>
        <v>3559.77</v>
      </c>
      <c r="K581" s="41">
        <f t="shared" si="337"/>
        <v>3559.77</v>
      </c>
      <c r="L581" s="41">
        <f t="shared" si="337"/>
        <v>3559.77</v>
      </c>
      <c r="M581" s="41">
        <f t="shared" si="337"/>
        <v>3559.77</v>
      </c>
      <c r="N581" s="41">
        <f t="shared" si="337"/>
        <v>3559.77</v>
      </c>
      <c r="O581" s="41">
        <f t="shared" si="337"/>
        <v>3559.77</v>
      </c>
      <c r="P581" s="41">
        <f t="shared" si="337"/>
        <v>3559.77</v>
      </c>
      <c r="Q581" s="41">
        <f t="shared" si="337"/>
        <v>3559.77</v>
      </c>
      <c r="R581" s="41">
        <f t="shared" si="337"/>
        <v>3559.77</v>
      </c>
      <c r="S581" s="41">
        <f t="shared" si="337"/>
        <v>3559.77</v>
      </c>
      <c r="T581" s="41">
        <f t="shared" si="337"/>
        <v>3559.77</v>
      </c>
      <c r="U581" s="41">
        <f t="shared" si="337"/>
        <v>3559.77</v>
      </c>
      <c r="V581" s="41">
        <f t="shared" si="337"/>
        <v>3559.77</v>
      </c>
      <c r="W581" s="41">
        <f t="shared" si="337"/>
        <v>3559.77</v>
      </c>
      <c r="X581" s="41">
        <f t="shared" si="337"/>
        <v>3559.77</v>
      </c>
      <c r="Y581" s="41">
        <f t="shared" si="337"/>
        <v>3559.77</v>
      </c>
      <c r="Z581" s="41">
        <f t="shared" si="337"/>
        <v>3559.77</v>
      </c>
      <c r="AA581" s="41">
        <f t="shared" si="337"/>
        <v>3559.77</v>
      </c>
    </row>
    <row r="582" spans="1:27" ht="12.75" hidden="1" customHeight="1" outlineLevel="1" x14ac:dyDescent="0.2">
      <c r="A582" s="99" t="s">
        <v>2220</v>
      </c>
      <c r="B582" s="60" t="s">
        <v>83</v>
      </c>
      <c r="C582" s="40" t="s">
        <v>79</v>
      </c>
      <c r="D582" s="41">
        <v>3.72</v>
      </c>
      <c r="E582" s="41">
        <v>3.72</v>
      </c>
      <c r="F582" s="41">
        <v>3.72</v>
      </c>
      <c r="G582" s="41">
        <v>3.72</v>
      </c>
      <c r="H582" s="41">
        <v>3.72</v>
      </c>
      <c r="I582" s="41">
        <v>3.72</v>
      </c>
      <c r="J582" s="41">
        <v>3.72</v>
      </c>
      <c r="K582" s="41">
        <v>3.72</v>
      </c>
      <c r="L582" s="41">
        <v>3.72</v>
      </c>
      <c r="M582" s="41">
        <v>3.72</v>
      </c>
      <c r="N582" s="41">
        <v>3.72</v>
      </c>
      <c r="O582" s="41">
        <v>3.72</v>
      </c>
      <c r="P582" s="41">
        <v>3.72</v>
      </c>
      <c r="Q582" s="41">
        <v>3.72</v>
      </c>
      <c r="R582" s="41">
        <v>3.72</v>
      </c>
      <c r="S582" s="41">
        <v>3.72</v>
      </c>
      <c r="T582" s="41">
        <v>3.72</v>
      </c>
      <c r="U582" s="41">
        <v>3.72</v>
      </c>
      <c r="V582" s="41">
        <v>3.72</v>
      </c>
      <c r="W582" s="41">
        <v>3.72</v>
      </c>
      <c r="X582" s="41">
        <v>3.72</v>
      </c>
      <c r="Y582" s="41">
        <v>3.72</v>
      </c>
      <c r="Z582" s="41">
        <v>3.72</v>
      </c>
      <c r="AA582" s="41">
        <v>3.72</v>
      </c>
    </row>
    <row r="583" spans="1:27" ht="12.75" hidden="1" customHeight="1" outlineLevel="1" x14ac:dyDescent="0.2">
      <c r="A583" s="99" t="s">
        <v>2221</v>
      </c>
      <c r="B583" s="60" t="s">
        <v>81</v>
      </c>
      <c r="C583" s="40" t="s">
        <v>79</v>
      </c>
      <c r="D583" s="41">
        <f>$D$11</f>
        <v>264.79000000000002</v>
      </c>
      <c r="E583" s="41">
        <f t="shared" ref="E583:AA583" si="338">$D$11</f>
        <v>264.79000000000002</v>
      </c>
      <c r="F583" s="41">
        <f t="shared" si="338"/>
        <v>264.79000000000002</v>
      </c>
      <c r="G583" s="41">
        <f t="shared" si="338"/>
        <v>264.79000000000002</v>
      </c>
      <c r="H583" s="41">
        <f t="shared" si="338"/>
        <v>264.79000000000002</v>
      </c>
      <c r="I583" s="41">
        <f t="shared" si="338"/>
        <v>264.79000000000002</v>
      </c>
      <c r="J583" s="41">
        <f t="shared" si="338"/>
        <v>264.79000000000002</v>
      </c>
      <c r="K583" s="41">
        <f t="shared" si="338"/>
        <v>264.79000000000002</v>
      </c>
      <c r="L583" s="41">
        <f t="shared" si="338"/>
        <v>264.79000000000002</v>
      </c>
      <c r="M583" s="41">
        <f t="shared" si="338"/>
        <v>264.79000000000002</v>
      </c>
      <c r="N583" s="41">
        <f t="shared" si="338"/>
        <v>264.79000000000002</v>
      </c>
      <c r="O583" s="41">
        <f t="shared" si="338"/>
        <v>264.79000000000002</v>
      </c>
      <c r="P583" s="41">
        <f t="shared" si="338"/>
        <v>264.79000000000002</v>
      </c>
      <c r="Q583" s="41">
        <f t="shared" si="338"/>
        <v>264.79000000000002</v>
      </c>
      <c r="R583" s="41">
        <f t="shared" si="338"/>
        <v>264.79000000000002</v>
      </c>
      <c r="S583" s="41">
        <f t="shared" si="338"/>
        <v>264.79000000000002</v>
      </c>
      <c r="T583" s="41">
        <f t="shared" si="338"/>
        <v>264.79000000000002</v>
      </c>
      <c r="U583" s="41">
        <f t="shared" si="338"/>
        <v>264.79000000000002</v>
      </c>
      <c r="V583" s="41">
        <f t="shared" si="338"/>
        <v>264.79000000000002</v>
      </c>
      <c r="W583" s="41">
        <f t="shared" si="338"/>
        <v>264.79000000000002</v>
      </c>
      <c r="X583" s="41">
        <f t="shared" si="338"/>
        <v>264.79000000000002</v>
      </c>
      <c r="Y583" s="41">
        <f t="shared" si="338"/>
        <v>264.79000000000002</v>
      </c>
      <c r="Z583" s="41">
        <f t="shared" si="338"/>
        <v>264.79000000000002</v>
      </c>
      <c r="AA583" s="41">
        <f t="shared" si="338"/>
        <v>264.79000000000002</v>
      </c>
    </row>
    <row r="584" spans="1:27" collapsed="1" x14ac:dyDescent="0.2">
      <c r="A584" s="98" t="s">
        <v>2222</v>
      </c>
      <c r="B584" s="25" t="str">
        <f>"21"&amp;"."&amp;$B$800&amp;"."&amp;$B$801</f>
        <v>21.01.2024</v>
      </c>
      <c r="C584" s="88" t="s">
        <v>76</v>
      </c>
      <c r="D584" s="89">
        <f>ROUND(((D585+D586+D588+D587)/1000),5)</f>
        <v>5.1280999999999999</v>
      </c>
      <c r="E584" s="89">
        <f>ROUND(((E585+E586+E588+E587)/1000),5)</f>
        <v>5.02325</v>
      </c>
      <c r="F584" s="89">
        <f>ROUND(((F585+F586+F588+F587)/1000),5)</f>
        <v>4.9396300000000002</v>
      </c>
      <c r="G584" s="89">
        <f t="shared" ref="G584:AA584" si="339">ROUND(((G585+G586+G588+G587)/1000),5)</f>
        <v>4.9326299999999996</v>
      </c>
      <c r="H584" s="89">
        <f t="shared" si="339"/>
        <v>4.9374599999999997</v>
      </c>
      <c r="I584" s="89">
        <f t="shared" si="339"/>
        <v>4.9809400000000004</v>
      </c>
      <c r="J584" s="89">
        <f t="shared" si="339"/>
        <v>5.0160499999999999</v>
      </c>
      <c r="K584" s="89">
        <f t="shared" si="339"/>
        <v>5.1341200000000002</v>
      </c>
      <c r="L584" s="89">
        <f t="shared" si="339"/>
        <v>5.3303000000000003</v>
      </c>
      <c r="M584" s="89">
        <f t="shared" si="339"/>
        <v>5.4718499999999999</v>
      </c>
      <c r="N584" s="89">
        <f t="shared" si="339"/>
        <v>5.5566000000000004</v>
      </c>
      <c r="O584" s="89">
        <f t="shared" si="339"/>
        <v>5.6554000000000002</v>
      </c>
      <c r="P584" s="89">
        <f t="shared" si="339"/>
        <v>5.6584700000000003</v>
      </c>
      <c r="Q584" s="89">
        <f t="shared" si="339"/>
        <v>5.6538000000000004</v>
      </c>
      <c r="R584" s="89">
        <f t="shared" si="339"/>
        <v>5.6581799999999998</v>
      </c>
      <c r="S584" s="89">
        <f t="shared" si="339"/>
        <v>5.6276700000000002</v>
      </c>
      <c r="T584" s="89">
        <f t="shared" si="339"/>
        <v>5.7264699999999999</v>
      </c>
      <c r="U584" s="89">
        <f t="shared" si="339"/>
        <v>5.8537800000000004</v>
      </c>
      <c r="V584" s="89">
        <f t="shared" si="339"/>
        <v>5.8845999999999998</v>
      </c>
      <c r="W584" s="89">
        <f t="shared" si="339"/>
        <v>5.6743800000000002</v>
      </c>
      <c r="X584" s="89">
        <f t="shared" si="339"/>
        <v>5.6569599999999998</v>
      </c>
      <c r="Y584" s="89">
        <f t="shared" si="339"/>
        <v>5.5601500000000001</v>
      </c>
      <c r="Z584" s="89">
        <f t="shared" si="339"/>
        <v>5.3251400000000002</v>
      </c>
      <c r="AA584" s="89">
        <f t="shared" si="339"/>
        <v>5.2613599999999998</v>
      </c>
    </row>
    <row r="585" spans="1:27" ht="12.75" hidden="1" customHeight="1" outlineLevel="1" x14ac:dyDescent="0.2">
      <c r="A585" s="99" t="s">
        <v>2223</v>
      </c>
      <c r="B585" s="60" t="s">
        <v>238</v>
      </c>
      <c r="C585" s="40" t="s">
        <v>79</v>
      </c>
      <c r="D585" s="41">
        <v>1299.82</v>
      </c>
      <c r="E585" s="41">
        <v>1194.97</v>
      </c>
      <c r="F585" s="41">
        <v>1111.3499999999999</v>
      </c>
      <c r="G585" s="41">
        <v>1104.3499999999999</v>
      </c>
      <c r="H585" s="41">
        <v>1109.18</v>
      </c>
      <c r="I585" s="41">
        <v>1152.6600000000001</v>
      </c>
      <c r="J585" s="41">
        <v>1187.77</v>
      </c>
      <c r="K585" s="41">
        <v>1305.8399999999999</v>
      </c>
      <c r="L585" s="41">
        <v>1502.02</v>
      </c>
      <c r="M585" s="41">
        <v>1643.57</v>
      </c>
      <c r="N585" s="41">
        <v>1728.32</v>
      </c>
      <c r="O585" s="41">
        <v>1827.12</v>
      </c>
      <c r="P585" s="41">
        <v>1830.19</v>
      </c>
      <c r="Q585" s="41">
        <v>1825.52</v>
      </c>
      <c r="R585" s="41">
        <v>1829.9</v>
      </c>
      <c r="S585" s="41">
        <v>1799.39</v>
      </c>
      <c r="T585" s="41">
        <v>1898.19</v>
      </c>
      <c r="U585" s="41">
        <v>2025.5</v>
      </c>
      <c r="V585" s="41">
        <v>2056.3200000000002</v>
      </c>
      <c r="W585" s="41">
        <v>1846.1</v>
      </c>
      <c r="X585" s="41">
        <v>1828.68</v>
      </c>
      <c r="Y585" s="41">
        <v>1731.87</v>
      </c>
      <c r="Z585" s="41">
        <v>1496.86</v>
      </c>
      <c r="AA585" s="41">
        <v>1433.08</v>
      </c>
    </row>
    <row r="586" spans="1:27" ht="12.75" hidden="1" customHeight="1" outlineLevel="1" x14ac:dyDescent="0.2">
      <c r="A586" s="99" t="s">
        <v>2224</v>
      </c>
      <c r="B586" s="60" t="s">
        <v>90</v>
      </c>
      <c r="C586" s="40" t="s">
        <v>79</v>
      </c>
      <c r="D586" s="41">
        <f>$D$486</f>
        <v>3559.77</v>
      </c>
      <c r="E586" s="41">
        <f t="shared" ref="E586:AA586" si="340">$D$486</f>
        <v>3559.77</v>
      </c>
      <c r="F586" s="41">
        <f t="shared" si="340"/>
        <v>3559.77</v>
      </c>
      <c r="G586" s="41">
        <f t="shared" si="340"/>
        <v>3559.77</v>
      </c>
      <c r="H586" s="41">
        <f t="shared" si="340"/>
        <v>3559.77</v>
      </c>
      <c r="I586" s="41">
        <f t="shared" si="340"/>
        <v>3559.77</v>
      </c>
      <c r="J586" s="41">
        <f t="shared" si="340"/>
        <v>3559.77</v>
      </c>
      <c r="K586" s="41">
        <f t="shared" si="340"/>
        <v>3559.77</v>
      </c>
      <c r="L586" s="41">
        <f t="shared" si="340"/>
        <v>3559.77</v>
      </c>
      <c r="M586" s="41">
        <f t="shared" si="340"/>
        <v>3559.77</v>
      </c>
      <c r="N586" s="41">
        <f t="shared" si="340"/>
        <v>3559.77</v>
      </c>
      <c r="O586" s="41">
        <f t="shared" si="340"/>
        <v>3559.77</v>
      </c>
      <c r="P586" s="41">
        <f t="shared" si="340"/>
        <v>3559.77</v>
      </c>
      <c r="Q586" s="41">
        <f t="shared" si="340"/>
        <v>3559.77</v>
      </c>
      <c r="R586" s="41">
        <f t="shared" si="340"/>
        <v>3559.77</v>
      </c>
      <c r="S586" s="41">
        <f t="shared" si="340"/>
        <v>3559.77</v>
      </c>
      <c r="T586" s="41">
        <f t="shared" si="340"/>
        <v>3559.77</v>
      </c>
      <c r="U586" s="41">
        <f t="shared" si="340"/>
        <v>3559.77</v>
      </c>
      <c r="V586" s="41">
        <f t="shared" si="340"/>
        <v>3559.77</v>
      </c>
      <c r="W586" s="41">
        <f t="shared" si="340"/>
        <v>3559.77</v>
      </c>
      <c r="X586" s="41">
        <f t="shared" si="340"/>
        <v>3559.77</v>
      </c>
      <c r="Y586" s="41">
        <f t="shared" si="340"/>
        <v>3559.77</v>
      </c>
      <c r="Z586" s="41">
        <f t="shared" si="340"/>
        <v>3559.77</v>
      </c>
      <c r="AA586" s="41">
        <f t="shared" si="340"/>
        <v>3559.77</v>
      </c>
    </row>
    <row r="587" spans="1:27" ht="12.75" hidden="1" customHeight="1" outlineLevel="1" x14ac:dyDescent="0.2">
      <c r="A587" s="99" t="s">
        <v>2225</v>
      </c>
      <c r="B587" s="60" t="s">
        <v>83</v>
      </c>
      <c r="C587" s="40" t="s">
        <v>79</v>
      </c>
      <c r="D587" s="41">
        <v>3.72</v>
      </c>
      <c r="E587" s="41">
        <v>3.72</v>
      </c>
      <c r="F587" s="41">
        <v>3.72</v>
      </c>
      <c r="G587" s="41">
        <v>3.72</v>
      </c>
      <c r="H587" s="41">
        <v>3.72</v>
      </c>
      <c r="I587" s="41">
        <v>3.72</v>
      </c>
      <c r="J587" s="41">
        <v>3.72</v>
      </c>
      <c r="K587" s="41">
        <v>3.72</v>
      </c>
      <c r="L587" s="41">
        <v>3.72</v>
      </c>
      <c r="M587" s="41">
        <v>3.72</v>
      </c>
      <c r="N587" s="41">
        <v>3.72</v>
      </c>
      <c r="O587" s="41">
        <v>3.72</v>
      </c>
      <c r="P587" s="41">
        <v>3.72</v>
      </c>
      <c r="Q587" s="41">
        <v>3.72</v>
      </c>
      <c r="R587" s="41">
        <v>3.72</v>
      </c>
      <c r="S587" s="41">
        <v>3.72</v>
      </c>
      <c r="T587" s="41">
        <v>3.72</v>
      </c>
      <c r="U587" s="41">
        <v>3.72</v>
      </c>
      <c r="V587" s="41">
        <v>3.72</v>
      </c>
      <c r="W587" s="41">
        <v>3.72</v>
      </c>
      <c r="X587" s="41">
        <v>3.72</v>
      </c>
      <c r="Y587" s="41">
        <v>3.72</v>
      </c>
      <c r="Z587" s="41">
        <v>3.72</v>
      </c>
      <c r="AA587" s="41">
        <v>3.72</v>
      </c>
    </row>
    <row r="588" spans="1:27" ht="12.75" hidden="1" customHeight="1" outlineLevel="1" x14ac:dyDescent="0.2">
      <c r="A588" s="99" t="s">
        <v>2226</v>
      </c>
      <c r="B588" s="60" t="s">
        <v>81</v>
      </c>
      <c r="C588" s="40" t="s">
        <v>79</v>
      </c>
      <c r="D588" s="41">
        <f>$D$11</f>
        <v>264.79000000000002</v>
      </c>
      <c r="E588" s="41">
        <f t="shared" ref="E588:AA588" si="341">$D$11</f>
        <v>264.79000000000002</v>
      </c>
      <c r="F588" s="41">
        <f t="shared" si="341"/>
        <v>264.79000000000002</v>
      </c>
      <c r="G588" s="41">
        <f t="shared" si="341"/>
        <v>264.79000000000002</v>
      </c>
      <c r="H588" s="41">
        <f t="shared" si="341"/>
        <v>264.79000000000002</v>
      </c>
      <c r="I588" s="41">
        <f t="shared" si="341"/>
        <v>264.79000000000002</v>
      </c>
      <c r="J588" s="41">
        <f t="shared" si="341"/>
        <v>264.79000000000002</v>
      </c>
      <c r="K588" s="41">
        <f t="shared" si="341"/>
        <v>264.79000000000002</v>
      </c>
      <c r="L588" s="41">
        <f t="shared" si="341"/>
        <v>264.79000000000002</v>
      </c>
      <c r="M588" s="41">
        <f t="shared" si="341"/>
        <v>264.79000000000002</v>
      </c>
      <c r="N588" s="41">
        <f t="shared" si="341"/>
        <v>264.79000000000002</v>
      </c>
      <c r="O588" s="41">
        <f t="shared" si="341"/>
        <v>264.79000000000002</v>
      </c>
      <c r="P588" s="41">
        <f t="shared" si="341"/>
        <v>264.79000000000002</v>
      </c>
      <c r="Q588" s="41">
        <f t="shared" si="341"/>
        <v>264.79000000000002</v>
      </c>
      <c r="R588" s="41">
        <f t="shared" si="341"/>
        <v>264.79000000000002</v>
      </c>
      <c r="S588" s="41">
        <f t="shared" si="341"/>
        <v>264.79000000000002</v>
      </c>
      <c r="T588" s="41">
        <f t="shared" si="341"/>
        <v>264.79000000000002</v>
      </c>
      <c r="U588" s="41">
        <f t="shared" si="341"/>
        <v>264.79000000000002</v>
      </c>
      <c r="V588" s="41">
        <f t="shared" si="341"/>
        <v>264.79000000000002</v>
      </c>
      <c r="W588" s="41">
        <f t="shared" si="341"/>
        <v>264.79000000000002</v>
      </c>
      <c r="X588" s="41">
        <f t="shared" si="341"/>
        <v>264.79000000000002</v>
      </c>
      <c r="Y588" s="41">
        <f t="shared" si="341"/>
        <v>264.79000000000002</v>
      </c>
      <c r="Z588" s="41">
        <f t="shared" si="341"/>
        <v>264.79000000000002</v>
      </c>
      <c r="AA588" s="41">
        <f t="shared" si="341"/>
        <v>264.79000000000002</v>
      </c>
    </row>
    <row r="589" spans="1:27" collapsed="1" x14ac:dyDescent="0.2">
      <c r="A589" s="98" t="s">
        <v>2227</v>
      </c>
      <c r="B589" s="25" t="str">
        <f>"22"&amp;"."&amp;$B$800&amp;"."&amp;$B$801</f>
        <v>22.01.2024</v>
      </c>
      <c r="C589" s="88" t="s">
        <v>76</v>
      </c>
      <c r="D589" s="89">
        <f>ROUND(((D590+D591+D593+D592)/1000),5)</f>
        <v>5.1556600000000001</v>
      </c>
      <c r="E589" s="89">
        <f>ROUND(((E590+E591+E593+E592)/1000),5)</f>
        <v>5.0567500000000001</v>
      </c>
      <c r="F589" s="89">
        <f>ROUND(((F590+F591+F593+F592)/1000),5)</f>
        <v>5.0136700000000003</v>
      </c>
      <c r="G589" s="89">
        <f t="shared" ref="G589:AA589" si="342">ROUND(((G590+G591+G593+G592)/1000),5)</f>
        <v>5.0079099999999999</v>
      </c>
      <c r="H589" s="89">
        <f t="shared" si="342"/>
        <v>5.0431600000000003</v>
      </c>
      <c r="I589" s="89">
        <f t="shared" si="342"/>
        <v>5.1525999999999996</v>
      </c>
      <c r="J589" s="89">
        <f t="shared" si="342"/>
        <v>5.3049299999999997</v>
      </c>
      <c r="K589" s="89">
        <f t="shared" si="342"/>
        <v>5.6568100000000001</v>
      </c>
      <c r="L589" s="89">
        <f t="shared" si="342"/>
        <v>5.8961100000000002</v>
      </c>
      <c r="M589" s="89">
        <f t="shared" si="342"/>
        <v>5.9415899999999997</v>
      </c>
      <c r="N589" s="89">
        <f t="shared" si="342"/>
        <v>5.9556500000000003</v>
      </c>
      <c r="O589" s="89">
        <f t="shared" si="342"/>
        <v>5.9972399999999997</v>
      </c>
      <c r="P589" s="89">
        <f t="shared" si="342"/>
        <v>5.9849899999999998</v>
      </c>
      <c r="Q589" s="89">
        <f t="shared" si="342"/>
        <v>5.9854200000000004</v>
      </c>
      <c r="R589" s="89">
        <f t="shared" si="342"/>
        <v>5.9762300000000002</v>
      </c>
      <c r="S589" s="89">
        <f t="shared" si="342"/>
        <v>5.9483699999999997</v>
      </c>
      <c r="T589" s="89">
        <f t="shared" si="342"/>
        <v>5.9874700000000001</v>
      </c>
      <c r="U589" s="89">
        <f t="shared" si="342"/>
        <v>6.0178900000000004</v>
      </c>
      <c r="V589" s="89">
        <f t="shared" si="342"/>
        <v>6.0376500000000002</v>
      </c>
      <c r="W589" s="89">
        <f t="shared" si="342"/>
        <v>5.9539799999999996</v>
      </c>
      <c r="X589" s="89">
        <f t="shared" si="342"/>
        <v>5.8516599999999999</v>
      </c>
      <c r="Y589" s="89">
        <f t="shared" si="342"/>
        <v>5.6493599999999997</v>
      </c>
      <c r="Z589" s="89">
        <f t="shared" si="342"/>
        <v>5.3576800000000002</v>
      </c>
      <c r="AA589" s="89">
        <f t="shared" si="342"/>
        <v>5.27874</v>
      </c>
    </row>
    <row r="590" spans="1:27" ht="12.75" hidden="1" customHeight="1" outlineLevel="1" x14ac:dyDescent="0.2">
      <c r="A590" s="99" t="s">
        <v>2228</v>
      </c>
      <c r="B590" s="60" t="s">
        <v>238</v>
      </c>
      <c r="C590" s="40" t="s">
        <v>79</v>
      </c>
      <c r="D590" s="41">
        <v>1327.38</v>
      </c>
      <c r="E590" s="41">
        <v>1228.47</v>
      </c>
      <c r="F590" s="41">
        <v>1185.3900000000001</v>
      </c>
      <c r="G590" s="41">
        <v>1179.6300000000001</v>
      </c>
      <c r="H590" s="41">
        <v>1214.8800000000001</v>
      </c>
      <c r="I590" s="41">
        <v>1324.32</v>
      </c>
      <c r="J590" s="41">
        <v>1476.65</v>
      </c>
      <c r="K590" s="41">
        <v>1828.53</v>
      </c>
      <c r="L590" s="41">
        <v>2067.83</v>
      </c>
      <c r="M590" s="41">
        <v>2113.31</v>
      </c>
      <c r="N590" s="41">
        <v>2127.37</v>
      </c>
      <c r="O590" s="41">
        <v>2168.96</v>
      </c>
      <c r="P590" s="41">
        <v>2156.71</v>
      </c>
      <c r="Q590" s="41">
        <v>2157.14</v>
      </c>
      <c r="R590" s="41">
        <v>2147.9499999999998</v>
      </c>
      <c r="S590" s="41">
        <v>2120.09</v>
      </c>
      <c r="T590" s="41">
        <v>2159.19</v>
      </c>
      <c r="U590" s="41">
        <v>2189.61</v>
      </c>
      <c r="V590" s="41">
        <v>2209.37</v>
      </c>
      <c r="W590" s="41">
        <v>2125.6999999999998</v>
      </c>
      <c r="X590" s="41">
        <v>2023.38</v>
      </c>
      <c r="Y590" s="41">
        <v>1821.08</v>
      </c>
      <c r="Z590" s="41">
        <v>1529.4</v>
      </c>
      <c r="AA590" s="41">
        <v>1450.46</v>
      </c>
    </row>
    <row r="591" spans="1:27" ht="12.75" hidden="1" customHeight="1" outlineLevel="1" x14ac:dyDescent="0.2">
      <c r="A591" s="99" t="s">
        <v>2229</v>
      </c>
      <c r="B591" s="60" t="s">
        <v>90</v>
      </c>
      <c r="C591" s="40" t="s">
        <v>79</v>
      </c>
      <c r="D591" s="41">
        <f>$D$486</f>
        <v>3559.77</v>
      </c>
      <c r="E591" s="41">
        <f t="shared" ref="E591:AA591" si="343">$D$486</f>
        <v>3559.77</v>
      </c>
      <c r="F591" s="41">
        <f t="shared" si="343"/>
        <v>3559.77</v>
      </c>
      <c r="G591" s="41">
        <f t="shared" si="343"/>
        <v>3559.77</v>
      </c>
      <c r="H591" s="41">
        <f t="shared" si="343"/>
        <v>3559.77</v>
      </c>
      <c r="I591" s="41">
        <f t="shared" si="343"/>
        <v>3559.77</v>
      </c>
      <c r="J591" s="41">
        <f t="shared" si="343"/>
        <v>3559.77</v>
      </c>
      <c r="K591" s="41">
        <f t="shared" si="343"/>
        <v>3559.77</v>
      </c>
      <c r="L591" s="41">
        <f t="shared" si="343"/>
        <v>3559.77</v>
      </c>
      <c r="M591" s="41">
        <f t="shared" si="343"/>
        <v>3559.77</v>
      </c>
      <c r="N591" s="41">
        <f t="shared" si="343"/>
        <v>3559.77</v>
      </c>
      <c r="O591" s="41">
        <f t="shared" si="343"/>
        <v>3559.77</v>
      </c>
      <c r="P591" s="41">
        <f t="shared" si="343"/>
        <v>3559.77</v>
      </c>
      <c r="Q591" s="41">
        <f t="shared" si="343"/>
        <v>3559.77</v>
      </c>
      <c r="R591" s="41">
        <f t="shared" si="343"/>
        <v>3559.77</v>
      </c>
      <c r="S591" s="41">
        <f t="shared" si="343"/>
        <v>3559.77</v>
      </c>
      <c r="T591" s="41">
        <f t="shared" si="343"/>
        <v>3559.77</v>
      </c>
      <c r="U591" s="41">
        <f t="shared" si="343"/>
        <v>3559.77</v>
      </c>
      <c r="V591" s="41">
        <f t="shared" si="343"/>
        <v>3559.77</v>
      </c>
      <c r="W591" s="41">
        <f t="shared" si="343"/>
        <v>3559.77</v>
      </c>
      <c r="X591" s="41">
        <f t="shared" si="343"/>
        <v>3559.77</v>
      </c>
      <c r="Y591" s="41">
        <f t="shared" si="343"/>
        <v>3559.77</v>
      </c>
      <c r="Z591" s="41">
        <f t="shared" si="343"/>
        <v>3559.77</v>
      </c>
      <c r="AA591" s="41">
        <f t="shared" si="343"/>
        <v>3559.77</v>
      </c>
    </row>
    <row r="592" spans="1:27" ht="12.75" hidden="1" customHeight="1" outlineLevel="1" x14ac:dyDescent="0.2">
      <c r="A592" s="99" t="s">
        <v>2230</v>
      </c>
      <c r="B592" s="60" t="s">
        <v>83</v>
      </c>
      <c r="C592" s="40" t="s">
        <v>79</v>
      </c>
      <c r="D592" s="41">
        <v>3.72</v>
      </c>
      <c r="E592" s="41">
        <v>3.72</v>
      </c>
      <c r="F592" s="41">
        <v>3.72</v>
      </c>
      <c r="G592" s="41">
        <v>3.72</v>
      </c>
      <c r="H592" s="41">
        <v>3.72</v>
      </c>
      <c r="I592" s="41">
        <v>3.72</v>
      </c>
      <c r="J592" s="41">
        <v>3.72</v>
      </c>
      <c r="K592" s="41">
        <v>3.72</v>
      </c>
      <c r="L592" s="41">
        <v>3.72</v>
      </c>
      <c r="M592" s="41">
        <v>3.72</v>
      </c>
      <c r="N592" s="41">
        <v>3.72</v>
      </c>
      <c r="O592" s="41">
        <v>3.72</v>
      </c>
      <c r="P592" s="41">
        <v>3.72</v>
      </c>
      <c r="Q592" s="41">
        <v>3.72</v>
      </c>
      <c r="R592" s="41">
        <v>3.72</v>
      </c>
      <c r="S592" s="41">
        <v>3.72</v>
      </c>
      <c r="T592" s="41">
        <v>3.72</v>
      </c>
      <c r="U592" s="41">
        <v>3.72</v>
      </c>
      <c r="V592" s="41">
        <v>3.72</v>
      </c>
      <c r="W592" s="41">
        <v>3.72</v>
      </c>
      <c r="X592" s="41">
        <v>3.72</v>
      </c>
      <c r="Y592" s="41">
        <v>3.72</v>
      </c>
      <c r="Z592" s="41">
        <v>3.72</v>
      </c>
      <c r="AA592" s="41">
        <v>3.72</v>
      </c>
    </row>
    <row r="593" spans="1:27" ht="12.75" hidden="1" customHeight="1" outlineLevel="1" x14ac:dyDescent="0.2">
      <c r="A593" s="99" t="s">
        <v>2231</v>
      </c>
      <c r="B593" s="60" t="s">
        <v>81</v>
      </c>
      <c r="C593" s="40" t="s">
        <v>79</v>
      </c>
      <c r="D593" s="41">
        <f>$D$11</f>
        <v>264.79000000000002</v>
      </c>
      <c r="E593" s="41">
        <f t="shared" ref="E593:AA593" si="344">$D$11</f>
        <v>264.79000000000002</v>
      </c>
      <c r="F593" s="41">
        <f t="shared" si="344"/>
        <v>264.79000000000002</v>
      </c>
      <c r="G593" s="41">
        <f t="shared" si="344"/>
        <v>264.79000000000002</v>
      </c>
      <c r="H593" s="41">
        <f t="shared" si="344"/>
        <v>264.79000000000002</v>
      </c>
      <c r="I593" s="41">
        <f t="shared" si="344"/>
        <v>264.79000000000002</v>
      </c>
      <c r="J593" s="41">
        <f t="shared" si="344"/>
        <v>264.79000000000002</v>
      </c>
      <c r="K593" s="41">
        <f t="shared" si="344"/>
        <v>264.79000000000002</v>
      </c>
      <c r="L593" s="41">
        <f t="shared" si="344"/>
        <v>264.79000000000002</v>
      </c>
      <c r="M593" s="41">
        <f t="shared" si="344"/>
        <v>264.79000000000002</v>
      </c>
      <c r="N593" s="41">
        <f t="shared" si="344"/>
        <v>264.79000000000002</v>
      </c>
      <c r="O593" s="41">
        <f t="shared" si="344"/>
        <v>264.79000000000002</v>
      </c>
      <c r="P593" s="41">
        <f t="shared" si="344"/>
        <v>264.79000000000002</v>
      </c>
      <c r="Q593" s="41">
        <f t="shared" si="344"/>
        <v>264.79000000000002</v>
      </c>
      <c r="R593" s="41">
        <f t="shared" si="344"/>
        <v>264.79000000000002</v>
      </c>
      <c r="S593" s="41">
        <f t="shared" si="344"/>
        <v>264.79000000000002</v>
      </c>
      <c r="T593" s="41">
        <f t="shared" si="344"/>
        <v>264.79000000000002</v>
      </c>
      <c r="U593" s="41">
        <f t="shared" si="344"/>
        <v>264.79000000000002</v>
      </c>
      <c r="V593" s="41">
        <f t="shared" si="344"/>
        <v>264.79000000000002</v>
      </c>
      <c r="W593" s="41">
        <f t="shared" si="344"/>
        <v>264.79000000000002</v>
      </c>
      <c r="X593" s="41">
        <f t="shared" si="344"/>
        <v>264.79000000000002</v>
      </c>
      <c r="Y593" s="41">
        <f t="shared" si="344"/>
        <v>264.79000000000002</v>
      </c>
      <c r="Z593" s="41">
        <f t="shared" si="344"/>
        <v>264.79000000000002</v>
      </c>
      <c r="AA593" s="41">
        <f t="shared" si="344"/>
        <v>264.79000000000002</v>
      </c>
    </row>
    <row r="594" spans="1:27" collapsed="1" x14ac:dyDescent="0.2">
      <c r="A594" s="98" t="s">
        <v>2232</v>
      </c>
      <c r="B594" s="25" t="str">
        <f>"23"&amp;"."&amp;$B$800&amp;"."&amp;$B$801</f>
        <v>23.01.2024</v>
      </c>
      <c r="C594" s="88" t="s">
        <v>76</v>
      </c>
      <c r="D594" s="89">
        <f>ROUND(((D595+D596+D598+D597)/1000),5)</f>
        <v>5.0548200000000003</v>
      </c>
      <c r="E594" s="89">
        <f>ROUND(((E595+E596+E598+E597)/1000),5)</f>
        <v>5.0003099999999998</v>
      </c>
      <c r="F594" s="89">
        <f>ROUND(((F595+F596+F598+F597)/1000),5)</f>
        <v>4.9504299999999999</v>
      </c>
      <c r="G594" s="89">
        <f t="shared" ref="G594:AA594" si="345">ROUND(((G595+G596+G598+G597)/1000),5)</f>
        <v>4.9393799999999999</v>
      </c>
      <c r="H594" s="89">
        <f t="shared" si="345"/>
        <v>4.9915000000000003</v>
      </c>
      <c r="I594" s="89">
        <f t="shared" si="345"/>
        <v>5.0743499999999999</v>
      </c>
      <c r="J594" s="89">
        <f t="shared" si="345"/>
        <v>5.2686900000000003</v>
      </c>
      <c r="K594" s="89">
        <f t="shared" si="345"/>
        <v>5.5764899999999997</v>
      </c>
      <c r="L594" s="89">
        <f t="shared" si="345"/>
        <v>5.7729499999999998</v>
      </c>
      <c r="M594" s="89">
        <f t="shared" si="345"/>
        <v>5.8290600000000001</v>
      </c>
      <c r="N594" s="89">
        <f t="shared" si="345"/>
        <v>5.8320800000000004</v>
      </c>
      <c r="O594" s="89">
        <f t="shared" si="345"/>
        <v>5.8948999999999998</v>
      </c>
      <c r="P594" s="89">
        <f t="shared" si="345"/>
        <v>5.8640299999999996</v>
      </c>
      <c r="Q594" s="89">
        <f t="shared" si="345"/>
        <v>5.8779899999999996</v>
      </c>
      <c r="R594" s="89">
        <f t="shared" si="345"/>
        <v>5.8764700000000003</v>
      </c>
      <c r="S594" s="89">
        <f t="shared" si="345"/>
        <v>5.8294899999999998</v>
      </c>
      <c r="T594" s="89">
        <f t="shared" si="345"/>
        <v>5.8535599999999999</v>
      </c>
      <c r="U594" s="89">
        <f t="shared" si="345"/>
        <v>5.9059799999999996</v>
      </c>
      <c r="V594" s="89">
        <f t="shared" si="345"/>
        <v>5.9107799999999999</v>
      </c>
      <c r="W594" s="89">
        <f t="shared" si="345"/>
        <v>5.8503600000000002</v>
      </c>
      <c r="X594" s="89">
        <f t="shared" si="345"/>
        <v>5.7144599999999999</v>
      </c>
      <c r="Y594" s="89">
        <f t="shared" si="345"/>
        <v>5.6146099999999999</v>
      </c>
      <c r="Z594" s="89">
        <f t="shared" si="345"/>
        <v>5.3226199999999997</v>
      </c>
      <c r="AA594" s="89">
        <f t="shared" si="345"/>
        <v>5.1821999999999999</v>
      </c>
    </row>
    <row r="595" spans="1:27" ht="12.75" hidden="1" customHeight="1" outlineLevel="1" x14ac:dyDescent="0.2">
      <c r="A595" s="99" t="s">
        <v>2233</v>
      </c>
      <c r="B595" s="60" t="s">
        <v>238</v>
      </c>
      <c r="C595" s="40" t="s">
        <v>79</v>
      </c>
      <c r="D595" s="41">
        <v>1226.54</v>
      </c>
      <c r="E595" s="41">
        <v>1172.03</v>
      </c>
      <c r="F595" s="41">
        <v>1122.1500000000001</v>
      </c>
      <c r="G595" s="41">
        <v>1111.0999999999999</v>
      </c>
      <c r="H595" s="41">
        <v>1163.22</v>
      </c>
      <c r="I595" s="41">
        <v>1246.07</v>
      </c>
      <c r="J595" s="41">
        <v>1440.41</v>
      </c>
      <c r="K595" s="41">
        <v>1748.21</v>
      </c>
      <c r="L595" s="41">
        <v>1944.67</v>
      </c>
      <c r="M595" s="41">
        <v>2000.78</v>
      </c>
      <c r="N595" s="41">
        <v>2003.8</v>
      </c>
      <c r="O595" s="41">
        <v>2066.62</v>
      </c>
      <c r="P595" s="41">
        <v>2035.75</v>
      </c>
      <c r="Q595" s="41">
        <v>2049.71</v>
      </c>
      <c r="R595" s="41">
        <v>2048.19</v>
      </c>
      <c r="S595" s="41">
        <v>2001.21</v>
      </c>
      <c r="T595" s="41">
        <v>2025.28</v>
      </c>
      <c r="U595" s="41">
        <v>2077.6999999999998</v>
      </c>
      <c r="V595" s="41">
        <v>2082.5</v>
      </c>
      <c r="W595" s="41">
        <v>2022.08</v>
      </c>
      <c r="X595" s="41">
        <v>1886.18</v>
      </c>
      <c r="Y595" s="41">
        <v>1786.33</v>
      </c>
      <c r="Z595" s="41">
        <v>1494.34</v>
      </c>
      <c r="AA595" s="41">
        <v>1353.92</v>
      </c>
    </row>
    <row r="596" spans="1:27" ht="12.75" hidden="1" customHeight="1" outlineLevel="1" x14ac:dyDescent="0.2">
      <c r="A596" s="99" t="s">
        <v>2234</v>
      </c>
      <c r="B596" s="60" t="s">
        <v>90</v>
      </c>
      <c r="C596" s="40" t="s">
        <v>79</v>
      </c>
      <c r="D596" s="41">
        <f>$D$486</f>
        <v>3559.77</v>
      </c>
      <c r="E596" s="41">
        <f t="shared" ref="E596:AA596" si="346">$D$486</f>
        <v>3559.77</v>
      </c>
      <c r="F596" s="41">
        <f t="shared" si="346"/>
        <v>3559.77</v>
      </c>
      <c r="G596" s="41">
        <f t="shared" si="346"/>
        <v>3559.77</v>
      </c>
      <c r="H596" s="41">
        <f t="shared" si="346"/>
        <v>3559.77</v>
      </c>
      <c r="I596" s="41">
        <f t="shared" si="346"/>
        <v>3559.77</v>
      </c>
      <c r="J596" s="41">
        <f t="shared" si="346"/>
        <v>3559.77</v>
      </c>
      <c r="K596" s="41">
        <f t="shared" si="346"/>
        <v>3559.77</v>
      </c>
      <c r="L596" s="41">
        <f t="shared" si="346"/>
        <v>3559.77</v>
      </c>
      <c r="M596" s="41">
        <f t="shared" si="346"/>
        <v>3559.77</v>
      </c>
      <c r="N596" s="41">
        <f t="shared" si="346"/>
        <v>3559.77</v>
      </c>
      <c r="O596" s="41">
        <f t="shared" si="346"/>
        <v>3559.77</v>
      </c>
      <c r="P596" s="41">
        <f t="shared" si="346"/>
        <v>3559.77</v>
      </c>
      <c r="Q596" s="41">
        <f t="shared" si="346"/>
        <v>3559.77</v>
      </c>
      <c r="R596" s="41">
        <f t="shared" si="346"/>
        <v>3559.77</v>
      </c>
      <c r="S596" s="41">
        <f t="shared" si="346"/>
        <v>3559.77</v>
      </c>
      <c r="T596" s="41">
        <f t="shared" si="346"/>
        <v>3559.77</v>
      </c>
      <c r="U596" s="41">
        <f t="shared" si="346"/>
        <v>3559.77</v>
      </c>
      <c r="V596" s="41">
        <f t="shared" si="346"/>
        <v>3559.77</v>
      </c>
      <c r="W596" s="41">
        <f t="shared" si="346"/>
        <v>3559.77</v>
      </c>
      <c r="X596" s="41">
        <f t="shared" si="346"/>
        <v>3559.77</v>
      </c>
      <c r="Y596" s="41">
        <f t="shared" si="346"/>
        <v>3559.77</v>
      </c>
      <c r="Z596" s="41">
        <f t="shared" si="346"/>
        <v>3559.77</v>
      </c>
      <c r="AA596" s="41">
        <f t="shared" si="346"/>
        <v>3559.77</v>
      </c>
    </row>
    <row r="597" spans="1:27" ht="12.75" hidden="1" customHeight="1" outlineLevel="1" x14ac:dyDescent="0.2">
      <c r="A597" s="99" t="s">
        <v>2235</v>
      </c>
      <c r="B597" s="60" t="s">
        <v>83</v>
      </c>
      <c r="C597" s="40" t="s">
        <v>79</v>
      </c>
      <c r="D597" s="41">
        <v>3.72</v>
      </c>
      <c r="E597" s="41">
        <v>3.72</v>
      </c>
      <c r="F597" s="41">
        <v>3.72</v>
      </c>
      <c r="G597" s="41">
        <v>3.72</v>
      </c>
      <c r="H597" s="41">
        <v>3.72</v>
      </c>
      <c r="I597" s="41">
        <v>3.72</v>
      </c>
      <c r="J597" s="41">
        <v>3.72</v>
      </c>
      <c r="K597" s="41">
        <v>3.72</v>
      </c>
      <c r="L597" s="41">
        <v>3.72</v>
      </c>
      <c r="M597" s="41">
        <v>3.72</v>
      </c>
      <c r="N597" s="41">
        <v>3.72</v>
      </c>
      <c r="O597" s="41">
        <v>3.72</v>
      </c>
      <c r="P597" s="41">
        <v>3.72</v>
      </c>
      <c r="Q597" s="41">
        <v>3.72</v>
      </c>
      <c r="R597" s="41">
        <v>3.72</v>
      </c>
      <c r="S597" s="41">
        <v>3.72</v>
      </c>
      <c r="T597" s="41">
        <v>3.72</v>
      </c>
      <c r="U597" s="41">
        <v>3.72</v>
      </c>
      <c r="V597" s="41">
        <v>3.72</v>
      </c>
      <c r="W597" s="41">
        <v>3.72</v>
      </c>
      <c r="X597" s="41">
        <v>3.72</v>
      </c>
      <c r="Y597" s="41">
        <v>3.72</v>
      </c>
      <c r="Z597" s="41">
        <v>3.72</v>
      </c>
      <c r="AA597" s="41">
        <v>3.72</v>
      </c>
    </row>
    <row r="598" spans="1:27" ht="12.75" hidden="1" customHeight="1" outlineLevel="1" x14ac:dyDescent="0.2">
      <c r="A598" s="99" t="s">
        <v>2236</v>
      </c>
      <c r="B598" s="60" t="s">
        <v>81</v>
      </c>
      <c r="C598" s="40" t="s">
        <v>79</v>
      </c>
      <c r="D598" s="41">
        <f>$D$11</f>
        <v>264.79000000000002</v>
      </c>
      <c r="E598" s="41">
        <f t="shared" ref="E598:AA598" si="347">$D$11</f>
        <v>264.79000000000002</v>
      </c>
      <c r="F598" s="41">
        <f t="shared" si="347"/>
        <v>264.79000000000002</v>
      </c>
      <c r="G598" s="41">
        <f t="shared" si="347"/>
        <v>264.79000000000002</v>
      </c>
      <c r="H598" s="41">
        <f t="shared" si="347"/>
        <v>264.79000000000002</v>
      </c>
      <c r="I598" s="41">
        <f t="shared" si="347"/>
        <v>264.79000000000002</v>
      </c>
      <c r="J598" s="41">
        <f t="shared" si="347"/>
        <v>264.79000000000002</v>
      </c>
      <c r="K598" s="41">
        <f t="shared" si="347"/>
        <v>264.79000000000002</v>
      </c>
      <c r="L598" s="41">
        <f t="shared" si="347"/>
        <v>264.79000000000002</v>
      </c>
      <c r="M598" s="41">
        <f t="shared" si="347"/>
        <v>264.79000000000002</v>
      </c>
      <c r="N598" s="41">
        <f t="shared" si="347"/>
        <v>264.79000000000002</v>
      </c>
      <c r="O598" s="41">
        <f t="shared" si="347"/>
        <v>264.79000000000002</v>
      </c>
      <c r="P598" s="41">
        <f t="shared" si="347"/>
        <v>264.79000000000002</v>
      </c>
      <c r="Q598" s="41">
        <f t="shared" si="347"/>
        <v>264.79000000000002</v>
      </c>
      <c r="R598" s="41">
        <f t="shared" si="347"/>
        <v>264.79000000000002</v>
      </c>
      <c r="S598" s="41">
        <f t="shared" si="347"/>
        <v>264.79000000000002</v>
      </c>
      <c r="T598" s="41">
        <f t="shared" si="347"/>
        <v>264.79000000000002</v>
      </c>
      <c r="U598" s="41">
        <f t="shared" si="347"/>
        <v>264.79000000000002</v>
      </c>
      <c r="V598" s="41">
        <f t="shared" si="347"/>
        <v>264.79000000000002</v>
      </c>
      <c r="W598" s="41">
        <f t="shared" si="347"/>
        <v>264.79000000000002</v>
      </c>
      <c r="X598" s="41">
        <f t="shared" si="347"/>
        <v>264.79000000000002</v>
      </c>
      <c r="Y598" s="41">
        <f t="shared" si="347"/>
        <v>264.79000000000002</v>
      </c>
      <c r="Z598" s="41">
        <f t="shared" si="347"/>
        <v>264.79000000000002</v>
      </c>
      <c r="AA598" s="41">
        <f t="shared" si="347"/>
        <v>264.79000000000002</v>
      </c>
    </row>
    <row r="599" spans="1:27" collapsed="1" x14ac:dyDescent="0.2">
      <c r="A599" s="98" t="s">
        <v>2237</v>
      </c>
      <c r="B599" s="25" t="str">
        <f>"24"&amp;"."&amp;$B$800&amp;"."&amp;$B$801</f>
        <v>24.01.2024</v>
      </c>
      <c r="C599" s="88" t="s">
        <v>76</v>
      </c>
      <c r="D599" s="89">
        <f>ROUND(((D600+D601+D603+D602)/1000),5)</f>
        <v>5.0963500000000002</v>
      </c>
      <c r="E599" s="89">
        <f>ROUND(((E600+E601+E603+E602)/1000),5)</f>
        <v>5.0217200000000002</v>
      </c>
      <c r="F599" s="89">
        <f>ROUND(((F600+F601+F603+F602)/1000),5)</f>
        <v>4.9930000000000003</v>
      </c>
      <c r="G599" s="89">
        <f t="shared" ref="G599:AA599" si="348">ROUND(((G600+G601+G603+G602)/1000),5)</f>
        <v>4.9992200000000002</v>
      </c>
      <c r="H599" s="89">
        <f t="shared" si="348"/>
        <v>5.0441399999999996</v>
      </c>
      <c r="I599" s="89">
        <f t="shared" si="348"/>
        <v>5.1102299999999996</v>
      </c>
      <c r="J599" s="89">
        <f t="shared" si="348"/>
        <v>5.33962</v>
      </c>
      <c r="K599" s="89">
        <f t="shared" si="348"/>
        <v>5.7181100000000002</v>
      </c>
      <c r="L599" s="89">
        <f t="shared" si="348"/>
        <v>5.9132400000000001</v>
      </c>
      <c r="M599" s="89">
        <f t="shared" si="348"/>
        <v>5.9510500000000004</v>
      </c>
      <c r="N599" s="89">
        <f t="shared" si="348"/>
        <v>5.9575899999999997</v>
      </c>
      <c r="O599" s="89">
        <f t="shared" si="348"/>
        <v>6.0019</v>
      </c>
      <c r="P599" s="89">
        <f t="shared" si="348"/>
        <v>5.9738199999999999</v>
      </c>
      <c r="Q599" s="89">
        <f t="shared" si="348"/>
        <v>5.9768400000000002</v>
      </c>
      <c r="R599" s="89">
        <f t="shared" si="348"/>
        <v>5.9700499999999996</v>
      </c>
      <c r="S599" s="89">
        <f t="shared" si="348"/>
        <v>5.9328399999999997</v>
      </c>
      <c r="T599" s="89">
        <f t="shared" si="348"/>
        <v>5.9558099999999996</v>
      </c>
      <c r="U599" s="89">
        <f t="shared" si="348"/>
        <v>5.9543499999999998</v>
      </c>
      <c r="V599" s="89">
        <f t="shared" si="348"/>
        <v>5.9561500000000001</v>
      </c>
      <c r="W599" s="89">
        <f t="shared" si="348"/>
        <v>5.9028600000000004</v>
      </c>
      <c r="X599" s="89">
        <f t="shared" si="348"/>
        <v>5.8727400000000003</v>
      </c>
      <c r="Y599" s="89">
        <f t="shared" si="348"/>
        <v>5.6458199999999996</v>
      </c>
      <c r="Z599" s="89">
        <f t="shared" si="348"/>
        <v>5.3446600000000002</v>
      </c>
      <c r="AA599" s="89">
        <f t="shared" si="348"/>
        <v>5.2672999999999996</v>
      </c>
    </row>
    <row r="600" spans="1:27" ht="12.75" hidden="1" customHeight="1" outlineLevel="1" x14ac:dyDescent="0.2">
      <c r="A600" s="99" t="s">
        <v>2238</v>
      </c>
      <c r="B600" s="60" t="s">
        <v>238</v>
      </c>
      <c r="C600" s="40" t="s">
        <v>79</v>
      </c>
      <c r="D600" s="41">
        <v>1268.07</v>
      </c>
      <c r="E600" s="41">
        <v>1193.44</v>
      </c>
      <c r="F600" s="41">
        <v>1164.72</v>
      </c>
      <c r="G600" s="41">
        <v>1170.94</v>
      </c>
      <c r="H600" s="41">
        <v>1215.8599999999999</v>
      </c>
      <c r="I600" s="41">
        <v>1281.95</v>
      </c>
      <c r="J600" s="41">
        <v>1511.34</v>
      </c>
      <c r="K600" s="41">
        <v>1889.83</v>
      </c>
      <c r="L600" s="41">
        <v>2084.96</v>
      </c>
      <c r="M600" s="41">
        <v>2122.77</v>
      </c>
      <c r="N600" s="41">
        <v>2129.31</v>
      </c>
      <c r="O600" s="41">
        <v>2173.62</v>
      </c>
      <c r="P600" s="41">
        <v>2145.54</v>
      </c>
      <c r="Q600" s="41">
        <v>2148.56</v>
      </c>
      <c r="R600" s="41">
        <v>2141.77</v>
      </c>
      <c r="S600" s="41">
        <v>2104.56</v>
      </c>
      <c r="T600" s="41">
        <v>2127.5300000000002</v>
      </c>
      <c r="U600" s="41">
        <v>2126.0700000000002</v>
      </c>
      <c r="V600" s="41">
        <v>2127.87</v>
      </c>
      <c r="W600" s="41">
        <v>2074.58</v>
      </c>
      <c r="X600" s="41">
        <v>2044.46</v>
      </c>
      <c r="Y600" s="41">
        <v>1817.54</v>
      </c>
      <c r="Z600" s="41">
        <v>1516.38</v>
      </c>
      <c r="AA600" s="41">
        <v>1439.02</v>
      </c>
    </row>
    <row r="601" spans="1:27" ht="12.75" hidden="1" customHeight="1" outlineLevel="1" x14ac:dyDescent="0.2">
      <c r="A601" s="99" t="s">
        <v>2239</v>
      </c>
      <c r="B601" s="60" t="s">
        <v>90</v>
      </c>
      <c r="C601" s="40" t="s">
        <v>79</v>
      </c>
      <c r="D601" s="41">
        <f>$D$486</f>
        <v>3559.77</v>
      </c>
      <c r="E601" s="41">
        <f t="shared" ref="E601:AA601" si="349">$D$486</f>
        <v>3559.77</v>
      </c>
      <c r="F601" s="41">
        <f t="shared" si="349"/>
        <v>3559.77</v>
      </c>
      <c r="G601" s="41">
        <f t="shared" si="349"/>
        <v>3559.77</v>
      </c>
      <c r="H601" s="41">
        <f t="shared" si="349"/>
        <v>3559.77</v>
      </c>
      <c r="I601" s="41">
        <f t="shared" si="349"/>
        <v>3559.77</v>
      </c>
      <c r="J601" s="41">
        <f t="shared" si="349"/>
        <v>3559.77</v>
      </c>
      <c r="K601" s="41">
        <f t="shared" si="349"/>
        <v>3559.77</v>
      </c>
      <c r="L601" s="41">
        <f t="shared" si="349"/>
        <v>3559.77</v>
      </c>
      <c r="M601" s="41">
        <f t="shared" si="349"/>
        <v>3559.77</v>
      </c>
      <c r="N601" s="41">
        <f t="shared" si="349"/>
        <v>3559.77</v>
      </c>
      <c r="O601" s="41">
        <f t="shared" si="349"/>
        <v>3559.77</v>
      </c>
      <c r="P601" s="41">
        <f t="shared" si="349"/>
        <v>3559.77</v>
      </c>
      <c r="Q601" s="41">
        <f t="shared" si="349"/>
        <v>3559.77</v>
      </c>
      <c r="R601" s="41">
        <f t="shared" si="349"/>
        <v>3559.77</v>
      </c>
      <c r="S601" s="41">
        <f t="shared" si="349"/>
        <v>3559.77</v>
      </c>
      <c r="T601" s="41">
        <f t="shared" si="349"/>
        <v>3559.77</v>
      </c>
      <c r="U601" s="41">
        <f t="shared" si="349"/>
        <v>3559.77</v>
      </c>
      <c r="V601" s="41">
        <f t="shared" si="349"/>
        <v>3559.77</v>
      </c>
      <c r="W601" s="41">
        <f t="shared" si="349"/>
        <v>3559.77</v>
      </c>
      <c r="X601" s="41">
        <f t="shared" si="349"/>
        <v>3559.77</v>
      </c>
      <c r="Y601" s="41">
        <f t="shared" si="349"/>
        <v>3559.77</v>
      </c>
      <c r="Z601" s="41">
        <f t="shared" si="349"/>
        <v>3559.77</v>
      </c>
      <c r="AA601" s="41">
        <f t="shared" si="349"/>
        <v>3559.77</v>
      </c>
    </row>
    <row r="602" spans="1:27" ht="12.75" hidden="1" customHeight="1" outlineLevel="1" x14ac:dyDescent="0.2">
      <c r="A602" s="99" t="s">
        <v>2240</v>
      </c>
      <c r="B602" s="60" t="s">
        <v>83</v>
      </c>
      <c r="C602" s="40" t="s">
        <v>79</v>
      </c>
      <c r="D602" s="41">
        <v>3.72</v>
      </c>
      <c r="E602" s="41">
        <v>3.72</v>
      </c>
      <c r="F602" s="41">
        <v>3.72</v>
      </c>
      <c r="G602" s="41">
        <v>3.72</v>
      </c>
      <c r="H602" s="41">
        <v>3.72</v>
      </c>
      <c r="I602" s="41">
        <v>3.72</v>
      </c>
      <c r="J602" s="41">
        <v>3.72</v>
      </c>
      <c r="K602" s="41">
        <v>3.72</v>
      </c>
      <c r="L602" s="41">
        <v>3.72</v>
      </c>
      <c r="M602" s="41">
        <v>3.72</v>
      </c>
      <c r="N602" s="41">
        <v>3.72</v>
      </c>
      <c r="O602" s="41">
        <v>3.72</v>
      </c>
      <c r="P602" s="41">
        <v>3.72</v>
      </c>
      <c r="Q602" s="41">
        <v>3.72</v>
      </c>
      <c r="R602" s="41">
        <v>3.72</v>
      </c>
      <c r="S602" s="41">
        <v>3.72</v>
      </c>
      <c r="T602" s="41">
        <v>3.72</v>
      </c>
      <c r="U602" s="41">
        <v>3.72</v>
      </c>
      <c r="V602" s="41">
        <v>3.72</v>
      </c>
      <c r="W602" s="41">
        <v>3.72</v>
      </c>
      <c r="X602" s="41">
        <v>3.72</v>
      </c>
      <c r="Y602" s="41">
        <v>3.72</v>
      </c>
      <c r="Z602" s="41">
        <v>3.72</v>
      </c>
      <c r="AA602" s="41">
        <v>3.72</v>
      </c>
    </row>
    <row r="603" spans="1:27" ht="12.75" hidden="1" customHeight="1" outlineLevel="1" x14ac:dyDescent="0.2">
      <c r="A603" s="99" t="s">
        <v>2241</v>
      </c>
      <c r="B603" s="60" t="s">
        <v>81</v>
      </c>
      <c r="C603" s="40" t="s">
        <v>79</v>
      </c>
      <c r="D603" s="41">
        <f>$D$11</f>
        <v>264.79000000000002</v>
      </c>
      <c r="E603" s="41">
        <f t="shared" ref="E603:AA603" si="350">$D$11</f>
        <v>264.79000000000002</v>
      </c>
      <c r="F603" s="41">
        <f t="shared" si="350"/>
        <v>264.79000000000002</v>
      </c>
      <c r="G603" s="41">
        <f t="shared" si="350"/>
        <v>264.79000000000002</v>
      </c>
      <c r="H603" s="41">
        <f t="shared" si="350"/>
        <v>264.79000000000002</v>
      </c>
      <c r="I603" s="41">
        <f t="shared" si="350"/>
        <v>264.79000000000002</v>
      </c>
      <c r="J603" s="41">
        <f t="shared" si="350"/>
        <v>264.79000000000002</v>
      </c>
      <c r="K603" s="41">
        <f t="shared" si="350"/>
        <v>264.79000000000002</v>
      </c>
      <c r="L603" s="41">
        <f t="shared" si="350"/>
        <v>264.79000000000002</v>
      </c>
      <c r="M603" s="41">
        <f t="shared" si="350"/>
        <v>264.79000000000002</v>
      </c>
      <c r="N603" s="41">
        <f t="shared" si="350"/>
        <v>264.79000000000002</v>
      </c>
      <c r="O603" s="41">
        <f t="shared" si="350"/>
        <v>264.79000000000002</v>
      </c>
      <c r="P603" s="41">
        <f t="shared" si="350"/>
        <v>264.79000000000002</v>
      </c>
      <c r="Q603" s="41">
        <f t="shared" si="350"/>
        <v>264.79000000000002</v>
      </c>
      <c r="R603" s="41">
        <f t="shared" si="350"/>
        <v>264.79000000000002</v>
      </c>
      <c r="S603" s="41">
        <f t="shared" si="350"/>
        <v>264.79000000000002</v>
      </c>
      <c r="T603" s="41">
        <f t="shared" si="350"/>
        <v>264.79000000000002</v>
      </c>
      <c r="U603" s="41">
        <f t="shared" si="350"/>
        <v>264.79000000000002</v>
      </c>
      <c r="V603" s="41">
        <f t="shared" si="350"/>
        <v>264.79000000000002</v>
      </c>
      <c r="W603" s="41">
        <f t="shared" si="350"/>
        <v>264.79000000000002</v>
      </c>
      <c r="X603" s="41">
        <f t="shared" si="350"/>
        <v>264.79000000000002</v>
      </c>
      <c r="Y603" s="41">
        <f t="shared" si="350"/>
        <v>264.79000000000002</v>
      </c>
      <c r="Z603" s="41">
        <f t="shared" si="350"/>
        <v>264.79000000000002</v>
      </c>
      <c r="AA603" s="41">
        <f t="shared" si="350"/>
        <v>264.79000000000002</v>
      </c>
    </row>
    <row r="604" spans="1:27" collapsed="1" x14ac:dyDescent="0.2">
      <c r="A604" s="98" t="s">
        <v>2242</v>
      </c>
      <c r="B604" s="25" t="str">
        <f>"25"&amp;"."&amp;$B$800&amp;"."&amp;$B$801</f>
        <v>25.01.2024</v>
      </c>
      <c r="C604" s="88" t="s">
        <v>76</v>
      </c>
      <c r="D604" s="89">
        <f>ROUND(((D605+D606+D608+D607)/1000),5)</f>
        <v>5.1208600000000004</v>
      </c>
      <c r="E604" s="89">
        <f>ROUND(((E605+E606+E608+E607)/1000),5)</f>
        <v>5.05565</v>
      </c>
      <c r="F604" s="89">
        <f>ROUND(((F605+F606+F608+F607)/1000),5)</f>
        <v>5.0179400000000003</v>
      </c>
      <c r="G604" s="89">
        <f t="shared" ref="G604:AA604" si="351">ROUND(((G605+G606+G608+G607)/1000),5)</f>
        <v>5.0200699999999996</v>
      </c>
      <c r="H604" s="89">
        <f t="shared" si="351"/>
        <v>5.0590400000000004</v>
      </c>
      <c r="I604" s="89">
        <f t="shared" si="351"/>
        <v>5.1836599999999997</v>
      </c>
      <c r="J604" s="89">
        <f t="shared" si="351"/>
        <v>5.4025400000000001</v>
      </c>
      <c r="K604" s="89">
        <f t="shared" si="351"/>
        <v>5.6871099999999997</v>
      </c>
      <c r="L604" s="89">
        <f t="shared" si="351"/>
        <v>5.88544</v>
      </c>
      <c r="M604" s="89">
        <f t="shared" si="351"/>
        <v>5.9375</v>
      </c>
      <c r="N604" s="89">
        <f t="shared" si="351"/>
        <v>5.9545599999999999</v>
      </c>
      <c r="O604" s="89">
        <f t="shared" si="351"/>
        <v>5.9838500000000003</v>
      </c>
      <c r="P604" s="89">
        <f t="shared" si="351"/>
        <v>5.9608400000000001</v>
      </c>
      <c r="Q604" s="89">
        <f t="shared" si="351"/>
        <v>5.9768499999999998</v>
      </c>
      <c r="R604" s="89">
        <f t="shared" si="351"/>
        <v>5.9611400000000003</v>
      </c>
      <c r="S604" s="89">
        <f t="shared" si="351"/>
        <v>5.9162999999999997</v>
      </c>
      <c r="T604" s="89">
        <f t="shared" si="351"/>
        <v>5.9589999999999996</v>
      </c>
      <c r="U604" s="89">
        <f t="shared" si="351"/>
        <v>5.96854</v>
      </c>
      <c r="V604" s="89">
        <f t="shared" si="351"/>
        <v>5.9833400000000001</v>
      </c>
      <c r="W604" s="89">
        <f t="shared" si="351"/>
        <v>5.9359000000000002</v>
      </c>
      <c r="X604" s="89">
        <f t="shared" si="351"/>
        <v>5.7841399999999998</v>
      </c>
      <c r="Y604" s="89">
        <f t="shared" si="351"/>
        <v>5.6171600000000002</v>
      </c>
      <c r="Z604" s="89">
        <f t="shared" si="351"/>
        <v>5.3523800000000001</v>
      </c>
      <c r="AA604" s="89">
        <f t="shared" si="351"/>
        <v>5.2434200000000004</v>
      </c>
    </row>
    <row r="605" spans="1:27" ht="12.75" hidden="1" customHeight="1" outlineLevel="1" x14ac:dyDescent="0.2">
      <c r="A605" s="99" t="s">
        <v>2243</v>
      </c>
      <c r="B605" s="60" t="s">
        <v>238</v>
      </c>
      <c r="C605" s="40" t="s">
        <v>79</v>
      </c>
      <c r="D605" s="41">
        <v>1292.58</v>
      </c>
      <c r="E605" s="41">
        <v>1227.3699999999999</v>
      </c>
      <c r="F605" s="41">
        <v>1189.6600000000001</v>
      </c>
      <c r="G605" s="41">
        <v>1191.79</v>
      </c>
      <c r="H605" s="41">
        <v>1230.76</v>
      </c>
      <c r="I605" s="41">
        <v>1355.38</v>
      </c>
      <c r="J605" s="41">
        <v>1574.26</v>
      </c>
      <c r="K605" s="41">
        <v>1858.83</v>
      </c>
      <c r="L605" s="41">
        <v>2057.16</v>
      </c>
      <c r="M605" s="41">
        <v>2109.2199999999998</v>
      </c>
      <c r="N605" s="41">
        <v>2126.2800000000002</v>
      </c>
      <c r="O605" s="41">
        <v>2155.5700000000002</v>
      </c>
      <c r="P605" s="41">
        <v>2132.56</v>
      </c>
      <c r="Q605" s="41">
        <v>2148.5700000000002</v>
      </c>
      <c r="R605" s="41">
        <v>2132.86</v>
      </c>
      <c r="S605" s="41">
        <v>2088.02</v>
      </c>
      <c r="T605" s="41">
        <v>2130.7199999999998</v>
      </c>
      <c r="U605" s="41">
        <v>2140.2600000000002</v>
      </c>
      <c r="V605" s="41">
        <v>2155.06</v>
      </c>
      <c r="W605" s="41">
        <v>2107.62</v>
      </c>
      <c r="X605" s="41">
        <v>1955.86</v>
      </c>
      <c r="Y605" s="41">
        <v>1788.88</v>
      </c>
      <c r="Z605" s="41">
        <v>1524.1</v>
      </c>
      <c r="AA605" s="41">
        <v>1415.14</v>
      </c>
    </row>
    <row r="606" spans="1:27" ht="12.75" hidden="1" customHeight="1" outlineLevel="1" x14ac:dyDescent="0.2">
      <c r="A606" s="99" t="s">
        <v>2244</v>
      </c>
      <c r="B606" s="60" t="s">
        <v>90</v>
      </c>
      <c r="C606" s="40" t="s">
        <v>79</v>
      </c>
      <c r="D606" s="41">
        <f>$D$486</f>
        <v>3559.77</v>
      </c>
      <c r="E606" s="41">
        <f t="shared" ref="E606:AA606" si="352">$D$486</f>
        <v>3559.77</v>
      </c>
      <c r="F606" s="41">
        <f t="shared" si="352"/>
        <v>3559.77</v>
      </c>
      <c r="G606" s="41">
        <f t="shared" si="352"/>
        <v>3559.77</v>
      </c>
      <c r="H606" s="41">
        <f t="shared" si="352"/>
        <v>3559.77</v>
      </c>
      <c r="I606" s="41">
        <f t="shared" si="352"/>
        <v>3559.77</v>
      </c>
      <c r="J606" s="41">
        <f t="shared" si="352"/>
        <v>3559.77</v>
      </c>
      <c r="K606" s="41">
        <f t="shared" si="352"/>
        <v>3559.77</v>
      </c>
      <c r="L606" s="41">
        <f t="shared" si="352"/>
        <v>3559.77</v>
      </c>
      <c r="M606" s="41">
        <f t="shared" si="352"/>
        <v>3559.77</v>
      </c>
      <c r="N606" s="41">
        <f t="shared" si="352"/>
        <v>3559.77</v>
      </c>
      <c r="O606" s="41">
        <f t="shared" si="352"/>
        <v>3559.77</v>
      </c>
      <c r="P606" s="41">
        <f t="shared" si="352"/>
        <v>3559.77</v>
      </c>
      <c r="Q606" s="41">
        <f t="shared" si="352"/>
        <v>3559.77</v>
      </c>
      <c r="R606" s="41">
        <f t="shared" si="352"/>
        <v>3559.77</v>
      </c>
      <c r="S606" s="41">
        <f t="shared" si="352"/>
        <v>3559.77</v>
      </c>
      <c r="T606" s="41">
        <f t="shared" si="352"/>
        <v>3559.77</v>
      </c>
      <c r="U606" s="41">
        <f t="shared" si="352"/>
        <v>3559.77</v>
      </c>
      <c r="V606" s="41">
        <f t="shared" si="352"/>
        <v>3559.77</v>
      </c>
      <c r="W606" s="41">
        <f t="shared" si="352"/>
        <v>3559.77</v>
      </c>
      <c r="X606" s="41">
        <f t="shared" si="352"/>
        <v>3559.77</v>
      </c>
      <c r="Y606" s="41">
        <f t="shared" si="352"/>
        <v>3559.77</v>
      </c>
      <c r="Z606" s="41">
        <f t="shared" si="352"/>
        <v>3559.77</v>
      </c>
      <c r="AA606" s="41">
        <f t="shared" si="352"/>
        <v>3559.77</v>
      </c>
    </row>
    <row r="607" spans="1:27" ht="12.75" hidden="1" customHeight="1" outlineLevel="1" x14ac:dyDescent="0.2">
      <c r="A607" s="99" t="s">
        <v>2245</v>
      </c>
      <c r="B607" s="60" t="s">
        <v>83</v>
      </c>
      <c r="C607" s="40" t="s">
        <v>79</v>
      </c>
      <c r="D607" s="41">
        <v>3.72</v>
      </c>
      <c r="E607" s="41">
        <v>3.72</v>
      </c>
      <c r="F607" s="41">
        <v>3.72</v>
      </c>
      <c r="G607" s="41">
        <v>3.72</v>
      </c>
      <c r="H607" s="41">
        <v>3.72</v>
      </c>
      <c r="I607" s="41">
        <v>3.72</v>
      </c>
      <c r="J607" s="41">
        <v>3.72</v>
      </c>
      <c r="K607" s="41">
        <v>3.72</v>
      </c>
      <c r="L607" s="41">
        <v>3.72</v>
      </c>
      <c r="M607" s="41">
        <v>3.72</v>
      </c>
      <c r="N607" s="41">
        <v>3.72</v>
      </c>
      <c r="O607" s="41">
        <v>3.72</v>
      </c>
      <c r="P607" s="41">
        <v>3.72</v>
      </c>
      <c r="Q607" s="41">
        <v>3.72</v>
      </c>
      <c r="R607" s="41">
        <v>3.72</v>
      </c>
      <c r="S607" s="41">
        <v>3.72</v>
      </c>
      <c r="T607" s="41">
        <v>3.72</v>
      </c>
      <c r="U607" s="41">
        <v>3.72</v>
      </c>
      <c r="V607" s="41">
        <v>3.72</v>
      </c>
      <c r="W607" s="41">
        <v>3.72</v>
      </c>
      <c r="X607" s="41">
        <v>3.72</v>
      </c>
      <c r="Y607" s="41">
        <v>3.72</v>
      </c>
      <c r="Z607" s="41">
        <v>3.72</v>
      </c>
      <c r="AA607" s="41">
        <v>3.72</v>
      </c>
    </row>
    <row r="608" spans="1:27" ht="12.75" hidden="1" customHeight="1" outlineLevel="1" x14ac:dyDescent="0.2">
      <c r="A608" s="99" t="s">
        <v>2246</v>
      </c>
      <c r="B608" s="60" t="s">
        <v>81</v>
      </c>
      <c r="C608" s="40" t="s">
        <v>79</v>
      </c>
      <c r="D608" s="41">
        <f>$D$11</f>
        <v>264.79000000000002</v>
      </c>
      <c r="E608" s="41">
        <f t="shared" ref="E608:AA608" si="353">$D$11</f>
        <v>264.79000000000002</v>
      </c>
      <c r="F608" s="41">
        <f t="shared" si="353"/>
        <v>264.79000000000002</v>
      </c>
      <c r="G608" s="41">
        <f t="shared" si="353"/>
        <v>264.79000000000002</v>
      </c>
      <c r="H608" s="41">
        <f t="shared" si="353"/>
        <v>264.79000000000002</v>
      </c>
      <c r="I608" s="41">
        <f t="shared" si="353"/>
        <v>264.79000000000002</v>
      </c>
      <c r="J608" s="41">
        <f t="shared" si="353"/>
        <v>264.79000000000002</v>
      </c>
      <c r="K608" s="41">
        <f t="shared" si="353"/>
        <v>264.79000000000002</v>
      </c>
      <c r="L608" s="41">
        <f t="shared" si="353"/>
        <v>264.79000000000002</v>
      </c>
      <c r="M608" s="41">
        <f t="shared" si="353"/>
        <v>264.79000000000002</v>
      </c>
      <c r="N608" s="41">
        <f t="shared" si="353"/>
        <v>264.79000000000002</v>
      </c>
      <c r="O608" s="41">
        <f t="shared" si="353"/>
        <v>264.79000000000002</v>
      </c>
      <c r="P608" s="41">
        <f t="shared" si="353"/>
        <v>264.79000000000002</v>
      </c>
      <c r="Q608" s="41">
        <f t="shared" si="353"/>
        <v>264.79000000000002</v>
      </c>
      <c r="R608" s="41">
        <f t="shared" si="353"/>
        <v>264.79000000000002</v>
      </c>
      <c r="S608" s="41">
        <f t="shared" si="353"/>
        <v>264.79000000000002</v>
      </c>
      <c r="T608" s="41">
        <f t="shared" si="353"/>
        <v>264.79000000000002</v>
      </c>
      <c r="U608" s="41">
        <f t="shared" si="353"/>
        <v>264.79000000000002</v>
      </c>
      <c r="V608" s="41">
        <f t="shared" si="353"/>
        <v>264.79000000000002</v>
      </c>
      <c r="W608" s="41">
        <f t="shared" si="353"/>
        <v>264.79000000000002</v>
      </c>
      <c r="X608" s="41">
        <f t="shared" si="353"/>
        <v>264.79000000000002</v>
      </c>
      <c r="Y608" s="41">
        <f t="shared" si="353"/>
        <v>264.79000000000002</v>
      </c>
      <c r="Z608" s="41">
        <f t="shared" si="353"/>
        <v>264.79000000000002</v>
      </c>
      <c r="AA608" s="41">
        <f t="shared" si="353"/>
        <v>264.79000000000002</v>
      </c>
    </row>
    <row r="609" spans="1:27" collapsed="1" x14ac:dyDescent="0.2">
      <c r="A609" s="98" t="s">
        <v>2247</v>
      </c>
      <c r="B609" s="25" t="str">
        <f>"26"&amp;"."&amp;$B$800&amp;"."&amp;$B$801</f>
        <v>26.01.2024</v>
      </c>
      <c r="C609" s="88" t="s">
        <v>76</v>
      </c>
      <c r="D609" s="89">
        <f>ROUND(((D610+D611+D613+D612)/1000),5)</f>
        <v>5.1027899999999997</v>
      </c>
      <c r="E609" s="89">
        <f>ROUND(((E610+E611+E613+E612)/1000),5)</f>
        <v>5.0171200000000002</v>
      </c>
      <c r="F609" s="89">
        <f>ROUND(((F610+F611+F613+F612)/1000),5)</f>
        <v>5.0030200000000002</v>
      </c>
      <c r="G609" s="89">
        <f t="shared" ref="G609:AA609" si="354">ROUND(((G610+G611+G613+G612)/1000),5)</f>
        <v>5.0042499999999999</v>
      </c>
      <c r="H609" s="89">
        <f t="shared" si="354"/>
        <v>5.0221799999999996</v>
      </c>
      <c r="I609" s="89">
        <f t="shared" si="354"/>
        <v>5.14703</v>
      </c>
      <c r="J609" s="89">
        <f t="shared" si="354"/>
        <v>5.3035600000000001</v>
      </c>
      <c r="K609" s="89">
        <f t="shared" si="354"/>
        <v>5.6790000000000003</v>
      </c>
      <c r="L609" s="89">
        <f t="shared" si="354"/>
        <v>5.8505599999999998</v>
      </c>
      <c r="M609" s="89">
        <f t="shared" si="354"/>
        <v>5.8651400000000002</v>
      </c>
      <c r="N609" s="89">
        <f t="shared" si="354"/>
        <v>5.8798500000000002</v>
      </c>
      <c r="O609" s="89">
        <f t="shared" si="354"/>
        <v>5.9341100000000004</v>
      </c>
      <c r="P609" s="89">
        <f t="shared" si="354"/>
        <v>5.9132499999999997</v>
      </c>
      <c r="Q609" s="89">
        <f t="shared" si="354"/>
        <v>5.9222700000000001</v>
      </c>
      <c r="R609" s="89">
        <f t="shared" si="354"/>
        <v>5.9238799999999996</v>
      </c>
      <c r="S609" s="89">
        <f t="shared" si="354"/>
        <v>5.8657599999999999</v>
      </c>
      <c r="T609" s="89">
        <f t="shared" si="354"/>
        <v>5.8634899999999996</v>
      </c>
      <c r="U609" s="89">
        <f t="shared" si="354"/>
        <v>5.8761799999999997</v>
      </c>
      <c r="V609" s="89">
        <f t="shared" si="354"/>
        <v>5.8488499999999997</v>
      </c>
      <c r="W609" s="89">
        <f t="shared" si="354"/>
        <v>5.8696299999999999</v>
      </c>
      <c r="X609" s="89">
        <f t="shared" si="354"/>
        <v>5.7430899999999996</v>
      </c>
      <c r="Y609" s="89">
        <f t="shared" si="354"/>
        <v>5.61972</v>
      </c>
      <c r="Z609" s="89">
        <f t="shared" si="354"/>
        <v>5.3353000000000002</v>
      </c>
      <c r="AA609" s="89">
        <f t="shared" si="354"/>
        <v>5.2811700000000004</v>
      </c>
    </row>
    <row r="610" spans="1:27" ht="12.75" hidden="1" customHeight="1" outlineLevel="1" x14ac:dyDescent="0.2">
      <c r="A610" s="99" t="s">
        <v>2248</v>
      </c>
      <c r="B610" s="60" t="s">
        <v>238</v>
      </c>
      <c r="C610" s="40" t="s">
        <v>79</v>
      </c>
      <c r="D610" s="41">
        <v>1274.51</v>
      </c>
      <c r="E610" s="41">
        <v>1188.8399999999999</v>
      </c>
      <c r="F610" s="41">
        <v>1174.74</v>
      </c>
      <c r="G610" s="41">
        <v>1175.97</v>
      </c>
      <c r="H610" s="41">
        <v>1193.9000000000001</v>
      </c>
      <c r="I610" s="41">
        <v>1318.75</v>
      </c>
      <c r="J610" s="41">
        <v>1475.28</v>
      </c>
      <c r="K610" s="41">
        <v>1850.72</v>
      </c>
      <c r="L610" s="41">
        <v>2022.28</v>
      </c>
      <c r="M610" s="41">
        <v>2036.86</v>
      </c>
      <c r="N610" s="41">
        <v>2051.5700000000002</v>
      </c>
      <c r="O610" s="41">
        <v>2105.83</v>
      </c>
      <c r="P610" s="41">
        <v>2084.9699999999998</v>
      </c>
      <c r="Q610" s="41">
        <v>2093.9899999999998</v>
      </c>
      <c r="R610" s="41">
        <v>2095.6</v>
      </c>
      <c r="S610" s="41">
        <v>2037.48</v>
      </c>
      <c r="T610" s="41">
        <v>2035.21</v>
      </c>
      <c r="U610" s="41">
        <v>2047.9</v>
      </c>
      <c r="V610" s="41">
        <v>2020.57</v>
      </c>
      <c r="W610" s="41">
        <v>2041.35</v>
      </c>
      <c r="X610" s="41">
        <v>1914.81</v>
      </c>
      <c r="Y610" s="41">
        <v>1791.44</v>
      </c>
      <c r="Z610" s="41">
        <v>1507.02</v>
      </c>
      <c r="AA610" s="41">
        <v>1452.89</v>
      </c>
    </row>
    <row r="611" spans="1:27" ht="12.75" hidden="1" customHeight="1" outlineLevel="1" x14ac:dyDescent="0.2">
      <c r="A611" s="99" t="s">
        <v>2249</v>
      </c>
      <c r="B611" s="60" t="s">
        <v>90</v>
      </c>
      <c r="C611" s="40" t="s">
        <v>79</v>
      </c>
      <c r="D611" s="41">
        <f>$D$486</f>
        <v>3559.77</v>
      </c>
      <c r="E611" s="41">
        <f t="shared" ref="E611:AA611" si="355">$D$486</f>
        <v>3559.77</v>
      </c>
      <c r="F611" s="41">
        <f t="shared" si="355"/>
        <v>3559.77</v>
      </c>
      <c r="G611" s="41">
        <f t="shared" si="355"/>
        <v>3559.77</v>
      </c>
      <c r="H611" s="41">
        <f t="shared" si="355"/>
        <v>3559.77</v>
      </c>
      <c r="I611" s="41">
        <f t="shared" si="355"/>
        <v>3559.77</v>
      </c>
      <c r="J611" s="41">
        <f t="shared" si="355"/>
        <v>3559.77</v>
      </c>
      <c r="K611" s="41">
        <f t="shared" si="355"/>
        <v>3559.77</v>
      </c>
      <c r="L611" s="41">
        <f t="shared" si="355"/>
        <v>3559.77</v>
      </c>
      <c r="M611" s="41">
        <f t="shared" si="355"/>
        <v>3559.77</v>
      </c>
      <c r="N611" s="41">
        <f t="shared" si="355"/>
        <v>3559.77</v>
      </c>
      <c r="O611" s="41">
        <f t="shared" si="355"/>
        <v>3559.77</v>
      </c>
      <c r="P611" s="41">
        <f t="shared" si="355"/>
        <v>3559.77</v>
      </c>
      <c r="Q611" s="41">
        <f t="shared" si="355"/>
        <v>3559.77</v>
      </c>
      <c r="R611" s="41">
        <f t="shared" si="355"/>
        <v>3559.77</v>
      </c>
      <c r="S611" s="41">
        <f t="shared" si="355"/>
        <v>3559.77</v>
      </c>
      <c r="T611" s="41">
        <f t="shared" si="355"/>
        <v>3559.77</v>
      </c>
      <c r="U611" s="41">
        <f t="shared" si="355"/>
        <v>3559.77</v>
      </c>
      <c r="V611" s="41">
        <f t="shared" si="355"/>
        <v>3559.77</v>
      </c>
      <c r="W611" s="41">
        <f t="shared" si="355"/>
        <v>3559.77</v>
      </c>
      <c r="X611" s="41">
        <f t="shared" si="355"/>
        <v>3559.77</v>
      </c>
      <c r="Y611" s="41">
        <f t="shared" si="355"/>
        <v>3559.77</v>
      </c>
      <c r="Z611" s="41">
        <f t="shared" si="355"/>
        <v>3559.77</v>
      </c>
      <c r="AA611" s="41">
        <f t="shared" si="355"/>
        <v>3559.77</v>
      </c>
    </row>
    <row r="612" spans="1:27" ht="12.75" hidden="1" customHeight="1" outlineLevel="1" x14ac:dyDescent="0.2">
      <c r="A612" s="99" t="s">
        <v>2250</v>
      </c>
      <c r="B612" s="60" t="s">
        <v>83</v>
      </c>
      <c r="C612" s="40" t="s">
        <v>79</v>
      </c>
      <c r="D612" s="41">
        <v>3.72</v>
      </c>
      <c r="E612" s="41">
        <v>3.72</v>
      </c>
      <c r="F612" s="41">
        <v>3.72</v>
      </c>
      <c r="G612" s="41">
        <v>3.72</v>
      </c>
      <c r="H612" s="41">
        <v>3.72</v>
      </c>
      <c r="I612" s="41">
        <v>3.72</v>
      </c>
      <c r="J612" s="41">
        <v>3.72</v>
      </c>
      <c r="K612" s="41">
        <v>3.72</v>
      </c>
      <c r="L612" s="41">
        <v>3.72</v>
      </c>
      <c r="M612" s="41">
        <v>3.72</v>
      </c>
      <c r="N612" s="41">
        <v>3.72</v>
      </c>
      <c r="O612" s="41">
        <v>3.72</v>
      </c>
      <c r="P612" s="41">
        <v>3.72</v>
      </c>
      <c r="Q612" s="41">
        <v>3.72</v>
      </c>
      <c r="R612" s="41">
        <v>3.72</v>
      </c>
      <c r="S612" s="41">
        <v>3.72</v>
      </c>
      <c r="T612" s="41">
        <v>3.72</v>
      </c>
      <c r="U612" s="41">
        <v>3.72</v>
      </c>
      <c r="V612" s="41">
        <v>3.72</v>
      </c>
      <c r="W612" s="41">
        <v>3.72</v>
      </c>
      <c r="X612" s="41">
        <v>3.72</v>
      </c>
      <c r="Y612" s="41">
        <v>3.72</v>
      </c>
      <c r="Z612" s="41">
        <v>3.72</v>
      </c>
      <c r="AA612" s="41">
        <v>3.72</v>
      </c>
    </row>
    <row r="613" spans="1:27" ht="12.75" hidden="1" customHeight="1" outlineLevel="1" x14ac:dyDescent="0.2">
      <c r="A613" s="99" t="s">
        <v>2251</v>
      </c>
      <c r="B613" s="60" t="s">
        <v>81</v>
      </c>
      <c r="C613" s="40" t="s">
        <v>79</v>
      </c>
      <c r="D613" s="41">
        <f>$D$11</f>
        <v>264.79000000000002</v>
      </c>
      <c r="E613" s="41">
        <f t="shared" ref="E613:AA613" si="356">$D$11</f>
        <v>264.79000000000002</v>
      </c>
      <c r="F613" s="41">
        <f t="shared" si="356"/>
        <v>264.79000000000002</v>
      </c>
      <c r="G613" s="41">
        <f t="shared" si="356"/>
        <v>264.79000000000002</v>
      </c>
      <c r="H613" s="41">
        <f t="shared" si="356"/>
        <v>264.79000000000002</v>
      </c>
      <c r="I613" s="41">
        <f t="shared" si="356"/>
        <v>264.79000000000002</v>
      </c>
      <c r="J613" s="41">
        <f t="shared" si="356"/>
        <v>264.79000000000002</v>
      </c>
      <c r="K613" s="41">
        <f t="shared" si="356"/>
        <v>264.79000000000002</v>
      </c>
      <c r="L613" s="41">
        <f t="shared" si="356"/>
        <v>264.79000000000002</v>
      </c>
      <c r="M613" s="41">
        <f t="shared" si="356"/>
        <v>264.79000000000002</v>
      </c>
      <c r="N613" s="41">
        <f t="shared" si="356"/>
        <v>264.79000000000002</v>
      </c>
      <c r="O613" s="41">
        <f t="shared" si="356"/>
        <v>264.79000000000002</v>
      </c>
      <c r="P613" s="41">
        <f t="shared" si="356"/>
        <v>264.79000000000002</v>
      </c>
      <c r="Q613" s="41">
        <f t="shared" si="356"/>
        <v>264.79000000000002</v>
      </c>
      <c r="R613" s="41">
        <f t="shared" si="356"/>
        <v>264.79000000000002</v>
      </c>
      <c r="S613" s="41">
        <f t="shared" si="356"/>
        <v>264.79000000000002</v>
      </c>
      <c r="T613" s="41">
        <f t="shared" si="356"/>
        <v>264.79000000000002</v>
      </c>
      <c r="U613" s="41">
        <f t="shared" si="356"/>
        <v>264.79000000000002</v>
      </c>
      <c r="V613" s="41">
        <f t="shared" si="356"/>
        <v>264.79000000000002</v>
      </c>
      <c r="W613" s="41">
        <f t="shared" si="356"/>
        <v>264.79000000000002</v>
      </c>
      <c r="X613" s="41">
        <f t="shared" si="356"/>
        <v>264.79000000000002</v>
      </c>
      <c r="Y613" s="41">
        <f t="shared" si="356"/>
        <v>264.79000000000002</v>
      </c>
      <c r="Z613" s="41">
        <f t="shared" si="356"/>
        <v>264.79000000000002</v>
      </c>
      <c r="AA613" s="41">
        <f t="shared" si="356"/>
        <v>264.79000000000002</v>
      </c>
    </row>
    <row r="614" spans="1:27" collapsed="1" x14ac:dyDescent="0.2">
      <c r="A614" s="98" t="s">
        <v>2252</v>
      </c>
      <c r="B614" s="25" t="str">
        <f>"27"&amp;"."&amp;$B$800&amp;"."&amp;$B$801</f>
        <v>27.01.2024</v>
      </c>
      <c r="C614" s="88" t="s">
        <v>76</v>
      </c>
      <c r="D614" s="89">
        <f>ROUND(((D615+D616+D618+D617)/1000),5)</f>
        <v>5.3492100000000002</v>
      </c>
      <c r="E614" s="89">
        <f>ROUND(((E615+E616+E618+E617)/1000),5)</f>
        <v>5.2646899999999999</v>
      </c>
      <c r="F614" s="89">
        <f>ROUND(((F615+F616+F618+F617)/1000),5)</f>
        <v>5.1492199999999997</v>
      </c>
      <c r="G614" s="89">
        <f t="shared" ref="G614:AA614" si="357">ROUND(((G615+G616+G618+G617)/1000),5)</f>
        <v>5.1208200000000001</v>
      </c>
      <c r="H614" s="89">
        <f t="shared" si="357"/>
        <v>5.1390500000000001</v>
      </c>
      <c r="I614" s="89">
        <f t="shared" si="357"/>
        <v>5.1906499999999998</v>
      </c>
      <c r="J614" s="89">
        <f t="shared" si="357"/>
        <v>5.3040900000000004</v>
      </c>
      <c r="K614" s="89">
        <f t="shared" si="357"/>
        <v>5.4588299999999998</v>
      </c>
      <c r="L614" s="89">
        <f t="shared" si="357"/>
        <v>5.6321700000000003</v>
      </c>
      <c r="M614" s="89">
        <f t="shared" si="357"/>
        <v>5.7626600000000003</v>
      </c>
      <c r="N614" s="89">
        <f t="shared" si="357"/>
        <v>5.8427300000000004</v>
      </c>
      <c r="O614" s="89">
        <f t="shared" si="357"/>
        <v>5.8415699999999999</v>
      </c>
      <c r="P614" s="89">
        <f t="shared" si="357"/>
        <v>5.8494000000000002</v>
      </c>
      <c r="Q614" s="89">
        <f t="shared" si="357"/>
        <v>5.8463200000000004</v>
      </c>
      <c r="R614" s="89">
        <f t="shared" si="357"/>
        <v>5.8556699999999999</v>
      </c>
      <c r="S614" s="89">
        <f t="shared" si="357"/>
        <v>5.7666399999999998</v>
      </c>
      <c r="T614" s="89">
        <f t="shared" si="357"/>
        <v>5.98346</v>
      </c>
      <c r="U614" s="89">
        <f t="shared" si="357"/>
        <v>6.0924500000000004</v>
      </c>
      <c r="V614" s="89">
        <f t="shared" si="357"/>
        <v>6.1291099999999998</v>
      </c>
      <c r="W614" s="89">
        <f t="shared" si="357"/>
        <v>5.7706499999999998</v>
      </c>
      <c r="X614" s="89">
        <f t="shared" si="357"/>
        <v>5.7529700000000004</v>
      </c>
      <c r="Y614" s="89">
        <f t="shared" si="357"/>
        <v>5.6391</v>
      </c>
      <c r="Z614" s="89">
        <f t="shared" si="357"/>
        <v>5.4588599999999996</v>
      </c>
      <c r="AA614" s="89">
        <f t="shared" si="357"/>
        <v>5.3391000000000002</v>
      </c>
    </row>
    <row r="615" spans="1:27" ht="12.75" hidden="1" customHeight="1" outlineLevel="1" x14ac:dyDescent="0.2">
      <c r="A615" s="99" t="s">
        <v>2253</v>
      </c>
      <c r="B615" s="60" t="s">
        <v>238</v>
      </c>
      <c r="C615" s="40" t="s">
        <v>79</v>
      </c>
      <c r="D615" s="41">
        <v>1520.93</v>
      </c>
      <c r="E615" s="41">
        <v>1436.41</v>
      </c>
      <c r="F615" s="41">
        <v>1320.94</v>
      </c>
      <c r="G615" s="41">
        <v>1292.54</v>
      </c>
      <c r="H615" s="41">
        <v>1310.77</v>
      </c>
      <c r="I615" s="41">
        <v>1362.37</v>
      </c>
      <c r="J615" s="41">
        <v>1475.81</v>
      </c>
      <c r="K615" s="41">
        <v>1630.55</v>
      </c>
      <c r="L615" s="41">
        <v>1803.89</v>
      </c>
      <c r="M615" s="41">
        <v>1934.38</v>
      </c>
      <c r="N615" s="41">
        <v>2014.45</v>
      </c>
      <c r="O615" s="41">
        <v>2013.29</v>
      </c>
      <c r="P615" s="41">
        <v>2021.12</v>
      </c>
      <c r="Q615" s="41">
        <v>2018.04</v>
      </c>
      <c r="R615" s="41">
        <v>2027.39</v>
      </c>
      <c r="S615" s="41">
        <v>1938.36</v>
      </c>
      <c r="T615" s="41">
        <v>2155.1799999999998</v>
      </c>
      <c r="U615" s="41">
        <v>2264.17</v>
      </c>
      <c r="V615" s="41">
        <v>2300.83</v>
      </c>
      <c r="W615" s="41">
        <v>1942.37</v>
      </c>
      <c r="X615" s="41">
        <v>1924.69</v>
      </c>
      <c r="Y615" s="41">
        <v>1810.82</v>
      </c>
      <c r="Z615" s="41">
        <v>1630.58</v>
      </c>
      <c r="AA615" s="41">
        <v>1510.82</v>
      </c>
    </row>
    <row r="616" spans="1:27" ht="12.75" hidden="1" customHeight="1" outlineLevel="1" x14ac:dyDescent="0.2">
      <c r="A616" s="99" t="s">
        <v>2254</v>
      </c>
      <c r="B616" s="60" t="s">
        <v>90</v>
      </c>
      <c r="C616" s="40" t="s">
        <v>79</v>
      </c>
      <c r="D616" s="41">
        <f>$D$486</f>
        <v>3559.77</v>
      </c>
      <c r="E616" s="41">
        <f t="shared" ref="E616:AA616" si="358">$D$486</f>
        <v>3559.77</v>
      </c>
      <c r="F616" s="41">
        <f t="shared" si="358"/>
        <v>3559.77</v>
      </c>
      <c r="G616" s="41">
        <f t="shared" si="358"/>
        <v>3559.77</v>
      </c>
      <c r="H616" s="41">
        <f t="shared" si="358"/>
        <v>3559.77</v>
      </c>
      <c r="I616" s="41">
        <f t="shared" si="358"/>
        <v>3559.77</v>
      </c>
      <c r="J616" s="41">
        <f t="shared" si="358"/>
        <v>3559.77</v>
      </c>
      <c r="K616" s="41">
        <f t="shared" si="358"/>
        <v>3559.77</v>
      </c>
      <c r="L616" s="41">
        <f t="shared" si="358"/>
        <v>3559.77</v>
      </c>
      <c r="M616" s="41">
        <f t="shared" si="358"/>
        <v>3559.77</v>
      </c>
      <c r="N616" s="41">
        <f t="shared" si="358"/>
        <v>3559.77</v>
      </c>
      <c r="O616" s="41">
        <f t="shared" si="358"/>
        <v>3559.77</v>
      </c>
      <c r="P616" s="41">
        <f t="shared" si="358"/>
        <v>3559.77</v>
      </c>
      <c r="Q616" s="41">
        <f t="shared" si="358"/>
        <v>3559.77</v>
      </c>
      <c r="R616" s="41">
        <f t="shared" si="358"/>
        <v>3559.77</v>
      </c>
      <c r="S616" s="41">
        <f t="shared" si="358"/>
        <v>3559.77</v>
      </c>
      <c r="T616" s="41">
        <f t="shared" si="358"/>
        <v>3559.77</v>
      </c>
      <c r="U616" s="41">
        <f t="shared" si="358"/>
        <v>3559.77</v>
      </c>
      <c r="V616" s="41">
        <f t="shared" si="358"/>
        <v>3559.77</v>
      </c>
      <c r="W616" s="41">
        <f t="shared" si="358"/>
        <v>3559.77</v>
      </c>
      <c r="X616" s="41">
        <f t="shared" si="358"/>
        <v>3559.77</v>
      </c>
      <c r="Y616" s="41">
        <f t="shared" si="358"/>
        <v>3559.77</v>
      </c>
      <c r="Z616" s="41">
        <f t="shared" si="358"/>
        <v>3559.77</v>
      </c>
      <c r="AA616" s="41">
        <f t="shared" si="358"/>
        <v>3559.77</v>
      </c>
    </row>
    <row r="617" spans="1:27" ht="12.75" hidden="1" customHeight="1" outlineLevel="1" x14ac:dyDescent="0.2">
      <c r="A617" s="99" t="s">
        <v>2255</v>
      </c>
      <c r="B617" s="60" t="s">
        <v>83</v>
      </c>
      <c r="C617" s="40" t="s">
        <v>79</v>
      </c>
      <c r="D617" s="41">
        <v>3.72</v>
      </c>
      <c r="E617" s="41">
        <v>3.72</v>
      </c>
      <c r="F617" s="41">
        <v>3.72</v>
      </c>
      <c r="G617" s="41">
        <v>3.72</v>
      </c>
      <c r="H617" s="41">
        <v>3.72</v>
      </c>
      <c r="I617" s="41">
        <v>3.72</v>
      </c>
      <c r="J617" s="41">
        <v>3.72</v>
      </c>
      <c r="K617" s="41">
        <v>3.72</v>
      </c>
      <c r="L617" s="41">
        <v>3.72</v>
      </c>
      <c r="M617" s="41">
        <v>3.72</v>
      </c>
      <c r="N617" s="41">
        <v>3.72</v>
      </c>
      <c r="O617" s="41">
        <v>3.72</v>
      </c>
      <c r="P617" s="41">
        <v>3.72</v>
      </c>
      <c r="Q617" s="41">
        <v>3.72</v>
      </c>
      <c r="R617" s="41">
        <v>3.72</v>
      </c>
      <c r="S617" s="41">
        <v>3.72</v>
      </c>
      <c r="T617" s="41">
        <v>3.72</v>
      </c>
      <c r="U617" s="41">
        <v>3.72</v>
      </c>
      <c r="V617" s="41">
        <v>3.72</v>
      </c>
      <c r="W617" s="41">
        <v>3.72</v>
      </c>
      <c r="X617" s="41">
        <v>3.72</v>
      </c>
      <c r="Y617" s="41">
        <v>3.72</v>
      </c>
      <c r="Z617" s="41">
        <v>3.72</v>
      </c>
      <c r="AA617" s="41">
        <v>3.72</v>
      </c>
    </row>
    <row r="618" spans="1:27" ht="12.75" hidden="1" customHeight="1" outlineLevel="1" x14ac:dyDescent="0.2">
      <c r="A618" s="99" t="s">
        <v>2256</v>
      </c>
      <c r="B618" s="60" t="s">
        <v>81</v>
      </c>
      <c r="C618" s="40" t="s">
        <v>79</v>
      </c>
      <c r="D618" s="41">
        <f>$D$11</f>
        <v>264.79000000000002</v>
      </c>
      <c r="E618" s="41">
        <f t="shared" ref="E618:AA618" si="359">$D$11</f>
        <v>264.79000000000002</v>
      </c>
      <c r="F618" s="41">
        <f t="shared" si="359"/>
        <v>264.79000000000002</v>
      </c>
      <c r="G618" s="41">
        <f t="shared" si="359"/>
        <v>264.79000000000002</v>
      </c>
      <c r="H618" s="41">
        <f t="shared" si="359"/>
        <v>264.79000000000002</v>
      </c>
      <c r="I618" s="41">
        <f t="shared" si="359"/>
        <v>264.79000000000002</v>
      </c>
      <c r="J618" s="41">
        <f t="shared" si="359"/>
        <v>264.79000000000002</v>
      </c>
      <c r="K618" s="41">
        <f t="shared" si="359"/>
        <v>264.79000000000002</v>
      </c>
      <c r="L618" s="41">
        <f t="shared" si="359"/>
        <v>264.79000000000002</v>
      </c>
      <c r="M618" s="41">
        <f t="shared" si="359"/>
        <v>264.79000000000002</v>
      </c>
      <c r="N618" s="41">
        <f t="shared" si="359"/>
        <v>264.79000000000002</v>
      </c>
      <c r="O618" s="41">
        <f t="shared" si="359"/>
        <v>264.79000000000002</v>
      </c>
      <c r="P618" s="41">
        <f t="shared" si="359"/>
        <v>264.79000000000002</v>
      </c>
      <c r="Q618" s="41">
        <f t="shared" si="359"/>
        <v>264.79000000000002</v>
      </c>
      <c r="R618" s="41">
        <f t="shared" si="359"/>
        <v>264.79000000000002</v>
      </c>
      <c r="S618" s="41">
        <f t="shared" si="359"/>
        <v>264.79000000000002</v>
      </c>
      <c r="T618" s="41">
        <f t="shared" si="359"/>
        <v>264.79000000000002</v>
      </c>
      <c r="U618" s="41">
        <f t="shared" si="359"/>
        <v>264.79000000000002</v>
      </c>
      <c r="V618" s="41">
        <f t="shared" si="359"/>
        <v>264.79000000000002</v>
      </c>
      <c r="W618" s="41">
        <f t="shared" si="359"/>
        <v>264.79000000000002</v>
      </c>
      <c r="X618" s="41">
        <f t="shared" si="359"/>
        <v>264.79000000000002</v>
      </c>
      <c r="Y618" s="41">
        <f t="shared" si="359"/>
        <v>264.79000000000002</v>
      </c>
      <c r="Z618" s="41">
        <f t="shared" si="359"/>
        <v>264.79000000000002</v>
      </c>
      <c r="AA618" s="41">
        <f t="shared" si="359"/>
        <v>264.79000000000002</v>
      </c>
    </row>
    <row r="619" spans="1:27" collapsed="1" x14ac:dyDescent="0.2">
      <c r="A619" s="98" t="s">
        <v>2257</v>
      </c>
      <c r="B619" s="25" t="str">
        <f>"28"&amp;"."&amp;$B$800&amp;"."&amp;$B$801</f>
        <v>28.01.2024</v>
      </c>
      <c r="C619" s="88" t="s">
        <v>76</v>
      </c>
      <c r="D619" s="89">
        <f>ROUND(((D620+D621+D623+D622)/1000),5)</f>
        <v>5.2754399999999997</v>
      </c>
      <c r="E619" s="89">
        <f>ROUND(((E620+E621+E623+E622)/1000),5)</f>
        <v>5.1764700000000001</v>
      </c>
      <c r="F619" s="89">
        <f>ROUND(((F620+F621+F623+F622)/1000),5)</f>
        <v>5.0785999999999998</v>
      </c>
      <c r="G619" s="89">
        <f t="shared" ref="G619:AA619" si="360">ROUND(((G620+G621+G623+G622)/1000),5)</f>
        <v>5.0702400000000001</v>
      </c>
      <c r="H619" s="89">
        <f t="shared" si="360"/>
        <v>5.0769399999999996</v>
      </c>
      <c r="I619" s="89">
        <f t="shared" si="360"/>
        <v>5.0863300000000002</v>
      </c>
      <c r="J619" s="89">
        <f t="shared" si="360"/>
        <v>5.1791499999999999</v>
      </c>
      <c r="K619" s="89">
        <f t="shared" si="360"/>
        <v>5.3270200000000001</v>
      </c>
      <c r="L619" s="89">
        <f t="shared" si="360"/>
        <v>5.4784300000000004</v>
      </c>
      <c r="M619" s="89">
        <f t="shared" si="360"/>
        <v>5.6137899999999998</v>
      </c>
      <c r="N619" s="89">
        <f t="shared" si="360"/>
        <v>5.6887400000000001</v>
      </c>
      <c r="O619" s="89">
        <f t="shared" si="360"/>
        <v>5.7122599999999997</v>
      </c>
      <c r="P619" s="89">
        <f t="shared" si="360"/>
        <v>5.7257600000000002</v>
      </c>
      <c r="Q619" s="89">
        <f t="shared" si="360"/>
        <v>5.7373799999999999</v>
      </c>
      <c r="R619" s="89">
        <f t="shared" si="360"/>
        <v>5.6959200000000001</v>
      </c>
      <c r="S619" s="89">
        <f t="shared" si="360"/>
        <v>5.68424</v>
      </c>
      <c r="T619" s="89">
        <f t="shared" si="360"/>
        <v>5.74451</v>
      </c>
      <c r="U619" s="89">
        <f t="shared" si="360"/>
        <v>5.7767299999999997</v>
      </c>
      <c r="V619" s="89">
        <f t="shared" si="360"/>
        <v>5.7727399999999998</v>
      </c>
      <c r="W619" s="89">
        <f t="shared" si="360"/>
        <v>5.7462400000000002</v>
      </c>
      <c r="X619" s="89">
        <f t="shared" si="360"/>
        <v>5.7244200000000003</v>
      </c>
      <c r="Y619" s="89">
        <f t="shared" si="360"/>
        <v>5.6120999999999999</v>
      </c>
      <c r="Z619" s="89">
        <f t="shared" si="360"/>
        <v>5.4535999999999998</v>
      </c>
      <c r="AA619" s="89">
        <f t="shared" si="360"/>
        <v>5.3445999999999998</v>
      </c>
    </row>
    <row r="620" spans="1:27" ht="12.75" hidden="1" customHeight="1" outlineLevel="1" x14ac:dyDescent="0.2">
      <c r="A620" s="99" t="s">
        <v>2258</v>
      </c>
      <c r="B620" s="60" t="s">
        <v>238</v>
      </c>
      <c r="C620" s="40" t="s">
        <v>79</v>
      </c>
      <c r="D620" s="41">
        <v>1447.16</v>
      </c>
      <c r="E620" s="41">
        <v>1348.19</v>
      </c>
      <c r="F620" s="41">
        <v>1250.32</v>
      </c>
      <c r="G620" s="41">
        <v>1241.96</v>
      </c>
      <c r="H620" s="41">
        <v>1248.6600000000001</v>
      </c>
      <c r="I620" s="41">
        <v>1258.05</v>
      </c>
      <c r="J620" s="41">
        <v>1350.87</v>
      </c>
      <c r="K620" s="41">
        <v>1498.74</v>
      </c>
      <c r="L620" s="41">
        <v>1650.15</v>
      </c>
      <c r="M620" s="41">
        <v>1785.51</v>
      </c>
      <c r="N620" s="41">
        <v>1860.46</v>
      </c>
      <c r="O620" s="41">
        <v>1883.98</v>
      </c>
      <c r="P620" s="41">
        <v>1897.48</v>
      </c>
      <c r="Q620" s="41">
        <v>1909.1</v>
      </c>
      <c r="R620" s="41">
        <v>1867.64</v>
      </c>
      <c r="S620" s="41">
        <v>1855.96</v>
      </c>
      <c r="T620" s="41">
        <v>1916.23</v>
      </c>
      <c r="U620" s="41">
        <v>1948.45</v>
      </c>
      <c r="V620" s="41">
        <v>1944.46</v>
      </c>
      <c r="W620" s="41">
        <v>1917.96</v>
      </c>
      <c r="X620" s="41">
        <v>1896.14</v>
      </c>
      <c r="Y620" s="41">
        <v>1783.82</v>
      </c>
      <c r="Z620" s="41">
        <v>1625.32</v>
      </c>
      <c r="AA620" s="41">
        <v>1516.32</v>
      </c>
    </row>
    <row r="621" spans="1:27" ht="12.75" hidden="1" customHeight="1" outlineLevel="1" x14ac:dyDescent="0.2">
      <c r="A621" s="99" t="s">
        <v>2259</v>
      </c>
      <c r="B621" s="60" t="s">
        <v>90</v>
      </c>
      <c r="C621" s="40" t="s">
        <v>79</v>
      </c>
      <c r="D621" s="41">
        <f>$D$486</f>
        <v>3559.77</v>
      </c>
      <c r="E621" s="41">
        <f t="shared" ref="E621:AA621" si="361">$D$486</f>
        <v>3559.77</v>
      </c>
      <c r="F621" s="41">
        <f t="shared" si="361"/>
        <v>3559.77</v>
      </c>
      <c r="G621" s="41">
        <f t="shared" si="361"/>
        <v>3559.77</v>
      </c>
      <c r="H621" s="41">
        <f t="shared" si="361"/>
        <v>3559.77</v>
      </c>
      <c r="I621" s="41">
        <f t="shared" si="361"/>
        <v>3559.77</v>
      </c>
      <c r="J621" s="41">
        <f t="shared" si="361"/>
        <v>3559.77</v>
      </c>
      <c r="K621" s="41">
        <f t="shared" si="361"/>
        <v>3559.77</v>
      </c>
      <c r="L621" s="41">
        <f t="shared" si="361"/>
        <v>3559.77</v>
      </c>
      <c r="M621" s="41">
        <f t="shared" si="361"/>
        <v>3559.77</v>
      </c>
      <c r="N621" s="41">
        <f t="shared" si="361"/>
        <v>3559.77</v>
      </c>
      <c r="O621" s="41">
        <f t="shared" si="361"/>
        <v>3559.77</v>
      </c>
      <c r="P621" s="41">
        <f t="shared" si="361"/>
        <v>3559.77</v>
      </c>
      <c r="Q621" s="41">
        <f t="shared" si="361"/>
        <v>3559.77</v>
      </c>
      <c r="R621" s="41">
        <f t="shared" si="361"/>
        <v>3559.77</v>
      </c>
      <c r="S621" s="41">
        <f t="shared" si="361"/>
        <v>3559.77</v>
      </c>
      <c r="T621" s="41">
        <f t="shared" si="361"/>
        <v>3559.77</v>
      </c>
      <c r="U621" s="41">
        <f t="shared" si="361"/>
        <v>3559.77</v>
      </c>
      <c r="V621" s="41">
        <f t="shared" si="361"/>
        <v>3559.77</v>
      </c>
      <c r="W621" s="41">
        <f t="shared" si="361"/>
        <v>3559.77</v>
      </c>
      <c r="X621" s="41">
        <f t="shared" si="361"/>
        <v>3559.77</v>
      </c>
      <c r="Y621" s="41">
        <f t="shared" si="361"/>
        <v>3559.77</v>
      </c>
      <c r="Z621" s="41">
        <f t="shared" si="361"/>
        <v>3559.77</v>
      </c>
      <c r="AA621" s="41">
        <f t="shared" si="361"/>
        <v>3559.77</v>
      </c>
    </row>
    <row r="622" spans="1:27" ht="12.75" hidden="1" customHeight="1" outlineLevel="1" x14ac:dyDescent="0.2">
      <c r="A622" s="99" t="s">
        <v>2260</v>
      </c>
      <c r="B622" s="60" t="s">
        <v>83</v>
      </c>
      <c r="C622" s="40" t="s">
        <v>79</v>
      </c>
      <c r="D622" s="41">
        <v>3.72</v>
      </c>
      <c r="E622" s="41">
        <v>3.72</v>
      </c>
      <c r="F622" s="41">
        <v>3.72</v>
      </c>
      <c r="G622" s="41">
        <v>3.72</v>
      </c>
      <c r="H622" s="41">
        <v>3.72</v>
      </c>
      <c r="I622" s="41">
        <v>3.72</v>
      </c>
      <c r="J622" s="41">
        <v>3.72</v>
      </c>
      <c r="K622" s="41">
        <v>3.72</v>
      </c>
      <c r="L622" s="41">
        <v>3.72</v>
      </c>
      <c r="M622" s="41">
        <v>3.72</v>
      </c>
      <c r="N622" s="41">
        <v>3.72</v>
      </c>
      <c r="O622" s="41">
        <v>3.72</v>
      </c>
      <c r="P622" s="41">
        <v>3.72</v>
      </c>
      <c r="Q622" s="41">
        <v>3.72</v>
      </c>
      <c r="R622" s="41">
        <v>3.72</v>
      </c>
      <c r="S622" s="41">
        <v>3.72</v>
      </c>
      <c r="T622" s="41">
        <v>3.72</v>
      </c>
      <c r="U622" s="41">
        <v>3.72</v>
      </c>
      <c r="V622" s="41">
        <v>3.72</v>
      </c>
      <c r="W622" s="41">
        <v>3.72</v>
      </c>
      <c r="X622" s="41">
        <v>3.72</v>
      </c>
      <c r="Y622" s="41">
        <v>3.72</v>
      </c>
      <c r="Z622" s="41">
        <v>3.72</v>
      </c>
      <c r="AA622" s="41">
        <v>3.72</v>
      </c>
    </row>
    <row r="623" spans="1:27" ht="12.75" hidden="1" customHeight="1" outlineLevel="1" x14ac:dyDescent="0.2">
      <c r="A623" s="99" t="s">
        <v>2261</v>
      </c>
      <c r="B623" s="60" t="s">
        <v>81</v>
      </c>
      <c r="C623" s="40" t="s">
        <v>79</v>
      </c>
      <c r="D623" s="41">
        <f>$D$11</f>
        <v>264.79000000000002</v>
      </c>
      <c r="E623" s="41">
        <f t="shared" ref="E623:AA623" si="362">$D$11</f>
        <v>264.79000000000002</v>
      </c>
      <c r="F623" s="41">
        <f t="shared" si="362"/>
        <v>264.79000000000002</v>
      </c>
      <c r="G623" s="41">
        <f t="shared" si="362"/>
        <v>264.79000000000002</v>
      </c>
      <c r="H623" s="41">
        <f t="shared" si="362"/>
        <v>264.79000000000002</v>
      </c>
      <c r="I623" s="41">
        <f t="shared" si="362"/>
        <v>264.79000000000002</v>
      </c>
      <c r="J623" s="41">
        <f t="shared" si="362"/>
        <v>264.79000000000002</v>
      </c>
      <c r="K623" s="41">
        <f t="shared" si="362"/>
        <v>264.79000000000002</v>
      </c>
      <c r="L623" s="41">
        <f t="shared" si="362"/>
        <v>264.79000000000002</v>
      </c>
      <c r="M623" s="41">
        <f t="shared" si="362"/>
        <v>264.79000000000002</v>
      </c>
      <c r="N623" s="41">
        <f t="shared" si="362"/>
        <v>264.79000000000002</v>
      </c>
      <c r="O623" s="41">
        <f t="shared" si="362"/>
        <v>264.79000000000002</v>
      </c>
      <c r="P623" s="41">
        <f t="shared" si="362"/>
        <v>264.79000000000002</v>
      </c>
      <c r="Q623" s="41">
        <f t="shared" si="362"/>
        <v>264.79000000000002</v>
      </c>
      <c r="R623" s="41">
        <f t="shared" si="362"/>
        <v>264.79000000000002</v>
      </c>
      <c r="S623" s="41">
        <f t="shared" si="362"/>
        <v>264.79000000000002</v>
      </c>
      <c r="T623" s="41">
        <f t="shared" si="362"/>
        <v>264.79000000000002</v>
      </c>
      <c r="U623" s="41">
        <f t="shared" si="362"/>
        <v>264.79000000000002</v>
      </c>
      <c r="V623" s="41">
        <f t="shared" si="362"/>
        <v>264.79000000000002</v>
      </c>
      <c r="W623" s="41">
        <f t="shared" si="362"/>
        <v>264.79000000000002</v>
      </c>
      <c r="X623" s="41">
        <f t="shared" si="362"/>
        <v>264.79000000000002</v>
      </c>
      <c r="Y623" s="41">
        <f t="shared" si="362"/>
        <v>264.79000000000002</v>
      </c>
      <c r="Z623" s="41">
        <f t="shared" si="362"/>
        <v>264.79000000000002</v>
      </c>
      <c r="AA623" s="41">
        <f t="shared" si="362"/>
        <v>264.79000000000002</v>
      </c>
    </row>
    <row r="624" spans="1:27" collapsed="1" x14ac:dyDescent="0.2">
      <c r="A624" s="98" t="s">
        <v>2262</v>
      </c>
      <c r="B624" s="25" t="str">
        <f>"29"&amp;"."&amp;$B$800&amp;"."&amp;$B$801</f>
        <v>29.01.2024</v>
      </c>
      <c r="C624" s="88" t="s">
        <v>76</v>
      </c>
      <c r="D624" s="89">
        <f>ROUND(((D625+D626+D628+D627)/1000),5)</f>
        <v>5.1322900000000002</v>
      </c>
      <c r="E624" s="89">
        <f>ROUND(((E625+E626+E628+E627)/1000),5)</f>
        <v>5.0787199999999997</v>
      </c>
      <c r="F624" s="89">
        <f>ROUND(((F625+F626+F628+F627)/1000),5)</f>
        <v>5.0432399999999999</v>
      </c>
      <c r="G624" s="89">
        <f t="shared" ref="G624:AA624" si="363">ROUND(((G625+G626+G628+G627)/1000),5)</f>
        <v>5.0310600000000001</v>
      </c>
      <c r="H624" s="89">
        <f t="shared" si="363"/>
        <v>5.0505500000000003</v>
      </c>
      <c r="I624" s="89">
        <f t="shared" si="363"/>
        <v>5.1614599999999999</v>
      </c>
      <c r="J624" s="89">
        <f t="shared" si="363"/>
        <v>5.3194499999999998</v>
      </c>
      <c r="K624" s="89">
        <f t="shared" si="363"/>
        <v>5.6145300000000002</v>
      </c>
      <c r="L624" s="89">
        <f t="shared" si="363"/>
        <v>5.8517999999999999</v>
      </c>
      <c r="M624" s="89">
        <f t="shared" si="363"/>
        <v>5.8046499999999996</v>
      </c>
      <c r="N624" s="89">
        <f t="shared" si="363"/>
        <v>5.8044599999999997</v>
      </c>
      <c r="O624" s="89">
        <f t="shared" si="363"/>
        <v>5.8944999999999999</v>
      </c>
      <c r="P624" s="89">
        <f t="shared" si="363"/>
        <v>5.8886799999999999</v>
      </c>
      <c r="Q624" s="89">
        <f t="shared" si="363"/>
        <v>5.8942100000000002</v>
      </c>
      <c r="R624" s="89">
        <f t="shared" si="363"/>
        <v>5.8934300000000004</v>
      </c>
      <c r="S624" s="89">
        <f t="shared" si="363"/>
        <v>5.8763500000000004</v>
      </c>
      <c r="T624" s="89">
        <f t="shared" si="363"/>
        <v>5.7569600000000003</v>
      </c>
      <c r="U624" s="89">
        <f t="shared" si="363"/>
        <v>5.7774299999999998</v>
      </c>
      <c r="V624" s="89">
        <f t="shared" si="363"/>
        <v>5.7768600000000001</v>
      </c>
      <c r="W624" s="89">
        <f t="shared" si="363"/>
        <v>5.8707799999999999</v>
      </c>
      <c r="X624" s="89">
        <f t="shared" si="363"/>
        <v>5.7496499999999999</v>
      </c>
      <c r="Y624" s="89">
        <f t="shared" si="363"/>
        <v>5.6203399999999997</v>
      </c>
      <c r="Z624" s="89">
        <f t="shared" si="363"/>
        <v>5.3343600000000002</v>
      </c>
      <c r="AA624" s="89">
        <f t="shared" si="363"/>
        <v>5.2839499999999999</v>
      </c>
    </row>
    <row r="625" spans="1:27" ht="12.75" hidden="1" customHeight="1" outlineLevel="1" x14ac:dyDescent="0.2">
      <c r="A625" s="99" t="s">
        <v>2263</v>
      </c>
      <c r="B625" s="60" t="s">
        <v>238</v>
      </c>
      <c r="C625" s="40" t="s">
        <v>79</v>
      </c>
      <c r="D625" s="41">
        <v>1304.01</v>
      </c>
      <c r="E625" s="41">
        <v>1250.44</v>
      </c>
      <c r="F625" s="41">
        <v>1214.96</v>
      </c>
      <c r="G625" s="41">
        <v>1202.78</v>
      </c>
      <c r="H625" s="41">
        <v>1222.27</v>
      </c>
      <c r="I625" s="41">
        <v>1333.18</v>
      </c>
      <c r="J625" s="41">
        <v>1491.17</v>
      </c>
      <c r="K625" s="41">
        <v>1786.25</v>
      </c>
      <c r="L625" s="41">
        <v>2023.52</v>
      </c>
      <c r="M625" s="41">
        <v>1976.37</v>
      </c>
      <c r="N625" s="41">
        <v>1976.18</v>
      </c>
      <c r="O625" s="41">
        <v>2066.2199999999998</v>
      </c>
      <c r="P625" s="41">
        <v>2060.4</v>
      </c>
      <c r="Q625" s="41">
        <v>2065.9299999999998</v>
      </c>
      <c r="R625" s="41">
        <v>2065.15</v>
      </c>
      <c r="S625" s="41">
        <v>2048.0700000000002</v>
      </c>
      <c r="T625" s="41">
        <v>1928.68</v>
      </c>
      <c r="U625" s="41">
        <v>1949.15</v>
      </c>
      <c r="V625" s="41">
        <v>1948.58</v>
      </c>
      <c r="W625" s="41">
        <v>2042.5</v>
      </c>
      <c r="X625" s="41">
        <v>1921.37</v>
      </c>
      <c r="Y625" s="41">
        <v>1792.06</v>
      </c>
      <c r="Z625" s="41">
        <v>1506.08</v>
      </c>
      <c r="AA625" s="41">
        <v>1455.67</v>
      </c>
    </row>
    <row r="626" spans="1:27" ht="12.75" hidden="1" customHeight="1" outlineLevel="1" x14ac:dyDescent="0.2">
      <c r="A626" s="99" t="s">
        <v>2264</v>
      </c>
      <c r="B626" s="60" t="s">
        <v>90</v>
      </c>
      <c r="C626" s="40" t="s">
        <v>79</v>
      </c>
      <c r="D626" s="41">
        <f>$D$486</f>
        <v>3559.77</v>
      </c>
      <c r="E626" s="41">
        <f t="shared" ref="E626:AA626" si="364">$D$486</f>
        <v>3559.77</v>
      </c>
      <c r="F626" s="41">
        <f t="shared" si="364"/>
        <v>3559.77</v>
      </c>
      <c r="G626" s="41">
        <f t="shared" si="364"/>
        <v>3559.77</v>
      </c>
      <c r="H626" s="41">
        <f t="shared" si="364"/>
        <v>3559.77</v>
      </c>
      <c r="I626" s="41">
        <f t="shared" si="364"/>
        <v>3559.77</v>
      </c>
      <c r="J626" s="41">
        <f t="shared" si="364"/>
        <v>3559.77</v>
      </c>
      <c r="K626" s="41">
        <f t="shared" si="364"/>
        <v>3559.77</v>
      </c>
      <c r="L626" s="41">
        <f t="shared" si="364"/>
        <v>3559.77</v>
      </c>
      <c r="M626" s="41">
        <f t="shared" si="364"/>
        <v>3559.77</v>
      </c>
      <c r="N626" s="41">
        <f t="shared" si="364"/>
        <v>3559.77</v>
      </c>
      <c r="O626" s="41">
        <f t="shared" si="364"/>
        <v>3559.77</v>
      </c>
      <c r="P626" s="41">
        <f t="shared" si="364"/>
        <v>3559.77</v>
      </c>
      <c r="Q626" s="41">
        <f t="shared" si="364"/>
        <v>3559.77</v>
      </c>
      <c r="R626" s="41">
        <f t="shared" si="364"/>
        <v>3559.77</v>
      </c>
      <c r="S626" s="41">
        <f t="shared" si="364"/>
        <v>3559.77</v>
      </c>
      <c r="T626" s="41">
        <f t="shared" si="364"/>
        <v>3559.77</v>
      </c>
      <c r="U626" s="41">
        <f t="shared" si="364"/>
        <v>3559.77</v>
      </c>
      <c r="V626" s="41">
        <f t="shared" si="364"/>
        <v>3559.77</v>
      </c>
      <c r="W626" s="41">
        <f t="shared" si="364"/>
        <v>3559.77</v>
      </c>
      <c r="X626" s="41">
        <f t="shared" si="364"/>
        <v>3559.77</v>
      </c>
      <c r="Y626" s="41">
        <f t="shared" si="364"/>
        <v>3559.77</v>
      </c>
      <c r="Z626" s="41">
        <f t="shared" si="364"/>
        <v>3559.77</v>
      </c>
      <c r="AA626" s="41">
        <f t="shared" si="364"/>
        <v>3559.77</v>
      </c>
    </row>
    <row r="627" spans="1:27" ht="12.75" hidden="1" customHeight="1" outlineLevel="1" x14ac:dyDescent="0.2">
      <c r="A627" s="99" t="s">
        <v>2265</v>
      </c>
      <c r="B627" s="60" t="s">
        <v>83</v>
      </c>
      <c r="C627" s="40" t="s">
        <v>79</v>
      </c>
      <c r="D627" s="41">
        <v>3.72</v>
      </c>
      <c r="E627" s="41">
        <v>3.72</v>
      </c>
      <c r="F627" s="41">
        <v>3.72</v>
      </c>
      <c r="G627" s="41">
        <v>3.72</v>
      </c>
      <c r="H627" s="41">
        <v>3.72</v>
      </c>
      <c r="I627" s="41">
        <v>3.72</v>
      </c>
      <c r="J627" s="41">
        <v>3.72</v>
      </c>
      <c r="K627" s="41">
        <v>3.72</v>
      </c>
      <c r="L627" s="41">
        <v>3.72</v>
      </c>
      <c r="M627" s="41">
        <v>3.72</v>
      </c>
      <c r="N627" s="41">
        <v>3.72</v>
      </c>
      <c r="O627" s="41">
        <v>3.72</v>
      </c>
      <c r="P627" s="41">
        <v>3.72</v>
      </c>
      <c r="Q627" s="41">
        <v>3.72</v>
      </c>
      <c r="R627" s="41">
        <v>3.72</v>
      </c>
      <c r="S627" s="41">
        <v>3.72</v>
      </c>
      <c r="T627" s="41">
        <v>3.72</v>
      </c>
      <c r="U627" s="41">
        <v>3.72</v>
      </c>
      <c r="V627" s="41">
        <v>3.72</v>
      </c>
      <c r="W627" s="41">
        <v>3.72</v>
      </c>
      <c r="X627" s="41">
        <v>3.72</v>
      </c>
      <c r="Y627" s="41">
        <v>3.72</v>
      </c>
      <c r="Z627" s="41">
        <v>3.72</v>
      </c>
      <c r="AA627" s="41">
        <v>3.72</v>
      </c>
    </row>
    <row r="628" spans="1:27" ht="12.75" hidden="1" customHeight="1" outlineLevel="1" x14ac:dyDescent="0.2">
      <c r="A628" s="99" t="s">
        <v>2266</v>
      </c>
      <c r="B628" s="60" t="s">
        <v>81</v>
      </c>
      <c r="C628" s="40" t="s">
        <v>79</v>
      </c>
      <c r="D628" s="41">
        <f>$D$11</f>
        <v>264.79000000000002</v>
      </c>
      <c r="E628" s="41">
        <f t="shared" ref="E628:AA628" si="365">$D$11</f>
        <v>264.79000000000002</v>
      </c>
      <c r="F628" s="41">
        <f t="shared" si="365"/>
        <v>264.79000000000002</v>
      </c>
      <c r="G628" s="41">
        <f t="shared" si="365"/>
        <v>264.79000000000002</v>
      </c>
      <c r="H628" s="41">
        <f t="shared" si="365"/>
        <v>264.79000000000002</v>
      </c>
      <c r="I628" s="41">
        <f t="shared" si="365"/>
        <v>264.79000000000002</v>
      </c>
      <c r="J628" s="41">
        <f t="shared" si="365"/>
        <v>264.79000000000002</v>
      </c>
      <c r="K628" s="41">
        <f t="shared" si="365"/>
        <v>264.79000000000002</v>
      </c>
      <c r="L628" s="41">
        <f t="shared" si="365"/>
        <v>264.79000000000002</v>
      </c>
      <c r="M628" s="41">
        <f t="shared" si="365"/>
        <v>264.79000000000002</v>
      </c>
      <c r="N628" s="41">
        <f t="shared" si="365"/>
        <v>264.79000000000002</v>
      </c>
      <c r="O628" s="41">
        <f t="shared" si="365"/>
        <v>264.79000000000002</v>
      </c>
      <c r="P628" s="41">
        <f t="shared" si="365"/>
        <v>264.79000000000002</v>
      </c>
      <c r="Q628" s="41">
        <f t="shared" si="365"/>
        <v>264.79000000000002</v>
      </c>
      <c r="R628" s="41">
        <f t="shared" si="365"/>
        <v>264.79000000000002</v>
      </c>
      <c r="S628" s="41">
        <f t="shared" si="365"/>
        <v>264.79000000000002</v>
      </c>
      <c r="T628" s="41">
        <f t="shared" si="365"/>
        <v>264.79000000000002</v>
      </c>
      <c r="U628" s="41">
        <f t="shared" si="365"/>
        <v>264.79000000000002</v>
      </c>
      <c r="V628" s="41">
        <f t="shared" si="365"/>
        <v>264.79000000000002</v>
      </c>
      <c r="W628" s="41">
        <f t="shared" si="365"/>
        <v>264.79000000000002</v>
      </c>
      <c r="X628" s="41">
        <f t="shared" si="365"/>
        <v>264.79000000000002</v>
      </c>
      <c r="Y628" s="41">
        <f t="shared" si="365"/>
        <v>264.79000000000002</v>
      </c>
      <c r="Z628" s="41">
        <f t="shared" si="365"/>
        <v>264.79000000000002</v>
      </c>
      <c r="AA628" s="41">
        <f t="shared" si="365"/>
        <v>264.79000000000002</v>
      </c>
    </row>
    <row r="629" spans="1:27" collapsed="1" x14ac:dyDescent="0.2">
      <c r="A629" s="98" t="s">
        <v>2267</v>
      </c>
      <c r="B629" s="25" t="str">
        <f>"30"&amp;"."&amp;$B$800&amp;"."&amp;$B$801</f>
        <v>30.01.2024</v>
      </c>
      <c r="C629" s="88" t="s">
        <v>76</v>
      </c>
      <c r="D629" s="89">
        <f>ROUND(((D630+D631+D633+D632)/1000),5)</f>
        <v>5.1571499999999997</v>
      </c>
      <c r="E629" s="89">
        <f>ROUND(((E630+E631+E633+E632)/1000),5)</f>
        <v>5.0779300000000003</v>
      </c>
      <c r="F629" s="89">
        <f>ROUND(((F630+F631+F633+F632)/1000),5)</f>
        <v>5.0471500000000002</v>
      </c>
      <c r="G629" s="89">
        <f t="shared" ref="G629:AA629" si="366">ROUND(((G630+G631+G633+G632)/1000),5)</f>
        <v>5.0389600000000003</v>
      </c>
      <c r="H629" s="89">
        <f t="shared" si="366"/>
        <v>5.0781799999999997</v>
      </c>
      <c r="I629" s="89">
        <f t="shared" si="366"/>
        <v>5.2200199999999999</v>
      </c>
      <c r="J629" s="89">
        <f t="shared" si="366"/>
        <v>5.4288400000000001</v>
      </c>
      <c r="K629" s="89">
        <f t="shared" si="366"/>
        <v>5.6415899999999999</v>
      </c>
      <c r="L629" s="89">
        <f t="shared" si="366"/>
        <v>5.85121</v>
      </c>
      <c r="M629" s="89">
        <f t="shared" si="366"/>
        <v>5.8674600000000003</v>
      </c>
      <c r="N629" s="89">
        <f t="shared" si="366"/>
        <v>5.8740800000000002</v>
      </c>
      <c r="O629" s="89">
        <f t="shared" si="366"/>
        <v>5.9159100000000002</v>
      </c>
      <c r="P629" s="89">
        <f t="shared" si="366"/>
        <v>5.9036099999999996</v>
      </c>
      <c r="Q629" s="89">
        <f t="shared" si="366"/>
        <v>5.9100900000000003</v>
      </c>
      <c r="R629" s="89">
        <f t="shared" si="366"/>
        <v>5.9182899999999998</v>
      </c>
      <c r="S629" s="89">
        <f t="shared" si="366"/>
        <v>5.88652</v>
      </c>
      <c r="T629" s="89">
        <f t="shared" si="366"/>
        <v>5.8694699999999997</v>
      </c>
      <c r="U629" s="89">
        <f t="shared" si="366"/>
        <v>5.87371</v>
      </c>
      <c r="V629" s="89">
        <f t="shared" si="366"/>
        <v>5.84185</v>
      </c>
      <c r="W629" s="89">
        <f t="shared" si="366"/>
        <v>5.8779199999999996</v>
      </c>
      <c r="X629" s="89">
        <f t="shared" si="366"/>
        <v>5.7001999999999997</v>
      </c>
      <c r="Y629" s="89">
        <f t="shared" si="366"/>
        <v>5.6320899999999998</v>
      </c>
      <c r="Z629" s="89">
        <f t="shared" si="366"/>
        <v>5.3643000000000001</v>
      </c>
      <c r="AA629" s="89">
        <f t="shared" si="366"/>
        <v>5.2913699999999997</v>
      </c>
    </row>
    <row r="630" spans="1:27" ht="12.75" hidden="1" customHeight="1" outlineLevel="1" x14ac:dyDescent="0.2">
      <c r="A630" s="99" t="s">
        <v>2268</v>
      </c>
      <c r="B630" s="60" t="s">
        <v>238</v>
      </c>
      <c r="C630" s="40" t="s">
        <v>79</v>
      </c>
      <c r="D630" s="41">
        <v>1328.87</v>
      </c>
      <c r="E630" s="41">
        <v>1249.6500000000001</v>
      </c>
      <c r="F630" s="41">
        <v>1218.8699999999999</v>
      </c>
      <c r="G630" s="41">
        <v>1210.68</v>
      </c>
      <c r="H630" s="41">
        <v>1249.9000000000001</v>
      </c>
      <c r="I630" s="41">
        <v>1391.74</v>
      </c>
      <c r="J630" s="41">
        <v>1600.56</v>
      </c>
      <c r="K630" s="41">
        <v>1813.31</v>
      </c>
      <c r="L630" s="41">
        <v>2022.93</v>
      </c>
      <c r="M630" s="41">
        <v>2039.18</v>
      </c>
      <c r="N630" s="41">
        <v>2045.8</v>
      </c>
      <c r="O630" s="41">
        <v>2087.63</v>
      </c>
      <c r="P630" s="41">
        <v>2075.33</v>
      </c>
      <c r="Q630" s="41">
        <v>2081.81</v>
      </c>
      <c r="R630" s="41">
        <v>2090.0100000000002</v>
      </c>
      <c r="S630" s="41">
        <v>2058.2399999999998</v>
      </c>
      <c r="T630" s="41">
        <v>2041.19</v>
      </c>
      <c r="U630" s="41">
        <v>2045.43</v>
      </c>
      <c r="V630" s="41">
        <v>2013.57</v>
      </c>
      <c r="W630" s="41">
        <v>2049.64</v>
      </c>
      <c r="X630" s="41">
        <v>1871.92</v>
      </c>
      <c r="Y630" s="41">
        <v>1803.81</v>
      </c>
      <c r="Z630" s="41">
        <v>1536.02</v>
      </c>
      <c r="AA630" s="41">
        <v>1463.09</v>
      </c>
    </row>
    <row r="631" spans="1:27" ht="12.75" hidden="1" customHeight="1" outlineLevel="1" x14ac:dyDescent="0.2">
      <c r="A631" s="99" t="s">
        <v>2269</v>
      </c>
      <c r="B631" s="60" t="s">
        <v>90</v>
      </c>
      <c r="C631" s="40" t="s">
        <v>79</v>
      </c>
      <c r="D631" s="41">
        <f>$D$486</f>
        <v>3559.77</v>
      </c>
      <c r="E631" s="41">
        <f t="shared" ref="E631:AA631" si="367">$D$486</f>
        <v>3559.77</v>
      </c>
      <c r="F631" s="41">
        <f t="shared" si="367"/>
        <v>3559.77</v>
      </c>
      <c r="G631" s="41">
        <f t="shared" si="367"/>
        <v>3559.77</v>
      </c>
      <c r="H631" s="41">
        <f t="shared" si="367"/>
        <v>3559.77</v>
      </c>
      <c r="I631" s="41">
        <f t="shared" si="367"/>
        <v>3559.77</v>
      </c>
      <c r="J631" s="41">
        <f t="shared" si="367"/>
        <v>3559.77</v>
      </c>
      <c r="K631" s="41">
        <f t="shared" si="367"/>
        <v>3559.77</v>
      </c>
      <c r="L631" s="41">
        <f t="shared" si="367"/>
        <v>3559.77</v>
      </c>
      <c r="M631" s="41">
        <f t="shared" si="367"/>
        <v>3559.77</v>
      </c>
      <c r="N631" s="41">
        <f t="shared" si="367"/>
        <v>3559.77</v>
      </c>
      <c r="O631" s="41">
        <f t="shared" si="367"/>
        <v>3559.77</v>
      </c>
      <c r="P631" s="41">
        <f t="shared" si="367"/>
        <v>3559.77</v>
      </c>
      <c r="Q631" s="41">
        <f t="shared" si="367"/>
        <v>3559.77</v>
      </c>
      <c r="R631" s="41">
        <f t="shared" si="367"/>
        <v>3559.77</v>
      </c>
      <c r="S631" s="41">
        <f t="shared" si="367"/>
        <v>3559.77</v>
      </c>
      <c r="T631" s="41">
        <f t="shared" si="367"/>
        <v>3559.77</v>
      </c>
      <c r="U631" s="41">
        <f t="shared" si="367"/>
        <v>3559.77</v>
      </c>
      <c r="V631" s="41">
        <f t="shared" si="367"/>
        <v>3559.77</v>
      </c>
      <c r="W631" s="41">
        <f t="shared" si="367"/>
        <v>3559.77</v>
      </c>
      <c r="X631" s="41">
        <f t="shared" si="367"/>
        <v>3559.77</v>
      </c>
      <c r="Y631" s="41">
        <f t="shared" si="367"/>
        <v>3559.77</v>
      </c>
      <c r="Z631" s="41">
        <f t="shared" si="367"/>
        <v>3559.77</v>
      </c>
      <c r="AA631" s="41">
        <f t="shared" si="367"/>
        <v>3559.77</v>
      </c>
    </row>
    <row r="632" spans="1:27" ht="12.75" hidden="1" customHeight="1" outlineLevel="1" x14ac:dyDescent="0.2">
      <c r="A632" s="99" t="s">
        <v>2270</v>
      </c>
      <c r="B632" s="60" t="s">
        <v>83</v>
      </c>
      <c r="C632" s="40" t="s">
        <v>79</v>
      </c>
      <c r="D632" s="41">
        <v>3.72</v>
      </c>
      <c r="E632" s="41">
        <v>3.72</v>
      </c>
      <c r="F632" s="41">
        <v>3.72</v>
      </c>
      <c r="G632" s="41">
        <v>3.72</v>
      </c>
      <c r="H632" s="41">
        <v>3.72</v>
      </c>
      <c r="I632" s="41">
        <v>3.72</v>
      </c>
      <c r="J632" s="41">
        <v>3.72</v>
      </c>
      <c r="K632" s="41">
        <v>3.72</v>
      </c>
      <c r="L632" s="41">
        <v>3.72</v>
      </c>
      <c r="M632" s="41">
        <v>3.72</v>
      </c>
      <c r="N632" s="41">
        <v>3.72</v>
      </c>
      <c r="O632" s="41">
        <v>3.72</v>
      </c>
      <c r="P632" s="41">
        <v>3.72</v>
      </c>
      <c r="Q632" s="41">
        <v>3.72</v>
      </c>
      <c r="R632" s="41">
        <v>3.72</v>
      </c>
      <c r="S632" s="41">
        <v>3.72</v>
      </c>
      <c r="T632" s="41">
        <v>3.72</v>
      </c>
      <c r="U632" s="41">
        <v>3.72</v>
      </c>
      <c r="V632" s="41">
        <v>3.72</v>
      </c>
      <c r="W632" s="41">
        <v>3.72</v>
      </c>
      <c r="X632" s="41">
        <v>3.72</v>
      </c>
      <c r="Y632" s="41">
        <v>3.72</v>
      </c>
      <c r="Z632" s="41">
        <v>3.72</v>
      </c>
      <c r="AA632" s="41">
        <v>3.72</v>
      </c>
    </row>
    <row r="633" spans="1:27" ht="12.75" hidden="1" customHeight="1" outlineLevel="1" x14ac:dyDescent="0.2">
      <c r="A633" s="99" t="s">
        <v>2271</v>
      </c>
      <c r="B633" s="60" t="s">
        <v>81</v>
      </c>
      <c r="C633" s="40" t="s">
        <v>79</v>
      </c>
      <c r="D633" s="41">
        <f>$D$11</f>
        <v>264.79000000000002</v>
      </c>
      <c r="E633" s="41">
        <f t="shared" ref="E633:AA633" si="368">$D$11</f>
        <v>264.79000000000002</v>
      </c>
      <c r="F633" s="41">
        <f t="shared" si="368"/>
        <v>264.79000000000002</v>
      </c>
      <c r="G633" s="41">
        <f t="shared" si="368"/>
        <v>264.79000000000002</v>
      </c>
      <c r="H633" s="41">
        <f t="shared" si="368"/>
        <v>264.79000000000002</v>
      </c>
      <c r="I633" s="41">
        <f t="shared" si="368"/>
        <v>264.79000000000002</v>
      </c>
      <c r="J633" s="41">
        <f t="shared" si="368"/>
        <v>264.79000000000002</v>
      </c>
      <c r="K633" s="41">
        <f t="shared" si="368"/>
        <v>264.79000000000002</v>
      </c>
      <c r="L633" s="41">
        <f t="shared" si="368"/>
        <v>264.79000000000002</v>
      </c>
      <c r="M633" s="41">
        <f t="shared" si="368"/>
        <v>264.79000000000002</v>
      </c>
      <c r="N633" s="41">
        <f t="shared" si="368"/>
        <v>264.79000000000002</v>
      </c>
      <c r="O633" s="41">
        <f t="shared" si="368"/>
        <v>264.79000000000002</v>
      </c>
      <c r="P633" s="41">
        <f t="shared" si="368"/>
        <v>264.79000000000002</v>
      </c>
      <c r="Q633" s="41">
        <f t="shared" si="368"/>
        <v>264.79000000000002</v>
      </c>
      <c r="R633" s="41">
        <f t="shared" si="368"/>
        <v>264.79000000000002</v>
      </c>
      <c r="S633" s="41">
        <f t="shared" si="368"/>
        <v>264.79000000000002</v>
      </c>
      <c r="T633" s="41">
        <f t="shared" si="368"/>
        <v>264.79000000000002</v>
      </c>
      <c r="U633" s="41">
        <f t="shared" si="368"/>
        <v>264.79000000000002</v>
      </c>
      <c r="V633" s="41">
        <f t="shared" si="368"/>
        <v>264.79000000000002</v>
      </c>
      <c r="W633" s="41">
        <f t="shared" si="368"/>
        <v>264.79000000000002</v>
      </c>
      <c r="X633" s="41">
        <f t="shared" si="368"/>
        <v>264.79000000000002</v>
      </c>
      <c r="Y633" s="41">
        <f t="shared" si="368"/>
        <v>264.79000000000002</v>
      </c>
      <c r="Z633" s="41">
        <f t="shared" si="368"/>
        <v>264.79000000000002</v>
      </c>
      <c r="AA633" s="41">
        <f t="shared" si="368"/>
        <v>264.79000000000002</v>
      </c>
    </row>
    <row r="634" spans="1:27" collapsed="1" x14ac:dyDescent="0.2">
      <c r="A634" s="98" t="s">
        <v>2272</v>
      </c>
      <c r="B634" s="25" t="str">
        <f>"31"&amp;"."&amp;$B$800&amp;"."&amp;$B$801</f>
        <v>31.01.2024</v>
      </c>
      <c r="C634" s="88" t="s">
        <v>76</v>
      </c>
      <c r="D634" s="89">
        <f>ROUND(((D635+D636+D638+D637)/1000),5)</f>
        <v>5.0930499999999999</v>
      </c>
      <c r="E634" s="89">
        <f>ROUND(((E635+E636+E638+E637)/1000),5)</f>
        <v>5.0335099999999997</v>
      </c>
      <c r="F634" s="89">
        <f>ROUND(((F635+F636+F638+F637)/1000),5)</f>
        <v>4.9960100000000001</v>
      </c>
      <c r="G634" s="89">
        <f t="shared" ref="G634:AA634" si="369">ROUND(((G635+G636+G638+G637)/1000),5)</f>
        <v>5.0021000000000004</v>
      </c>
      <c r="H634" s="89">
        <f t="shared" si="369"/>
        <v>5.0726199999999997</v>
      </c>
      <c r="I634" s="89">
        <f t="shared" si="369"/>
        <v>5.2353899999999998</v>
      </c>
      <c r="J634" s="89">
        <f t="shared" si="369"/>
        <v>5.4865599999999999</v>
      </c>
      <c r="K634" s="89">
        <f t="shared" si="369"/>
        <v>5.6548800000000004</v>
      </c>
      <c r="L634" s="89">
        <f t="shared" si="369"/>
        <v>5.8677799999999998</v>
      </c>
      <c r="M634" s="89">
        <f t="shared" si="369"/>
        <v>5.9544199999999998</v>
      </c>
      <c r="N634" s="89">
        <f t="shared" si="369"/>
        <v>5.9951699999999999</v>
      </c>
      <c r="O634" s="89">
        <f t="shared" si="369"/>
        <v>6.04826</v>
      </c>
      <c r="P634" s="89">
        <f t="shared" si="369"/>
        <v>5.9967100000000002</v>
      </c>
      <c r="Q634" s="89">
        <f t="shared" si="369"/>
        <v>6.0031800000000004</v>
      </c>
      <c r="R634" s="89">
        <f t="shared" si="369"/>
        <v>5.9877000000000002</v>
      </c>
      <c r="S634" s="89">
        <f t="shared" si="369"/>
        <v>5.9525100000000002</v>
      </c>
      <c r="T634" s="89">
        <f t="shared" si="369"/>
        <v>5.9142299999999999</v>
      </c>
      <c r="U634" s="89">
        <f t="shared" si="369"/>
        <v>5.9653600000000004</v>
      </c>
      <c r="V634" s="89">
        <f t="shared" si="369"/>
        <v>5.9547699999999999</v>
      </c>
      <c r="W634" s="89">
        <f t="shared" si="369"/>
        <v>5.9546799999999998</v>
      </c>
      <c r="X634" s="89">
        <f t="shared" si="369"/>
        <v>5.84884</v>
      </c>
      <c r="Y634" s="89">
        <f t="shared" si="369"/>
        <v>5.7127100000000004</v>
      </c>
      <c r="Z634" s="89">
        <f t="shared" si="369"/>
        <v>5.6196400000000004</v>
      </c>
      <c r="AA634" s="89">
        <f t="shared" si="369"/>
        <v>5.4097900000000001</v>
      </c>
    </row>
    <row r="635" spans="1:27" ht="12.75" hidden="1" customHeight="1" outlineLevel="1" x14ac:dyDescent="0.2">
      <c r="A635" s="99" t="s">
        <v>2273</v>
      </c>
      <c r="B635" s="60" t="s">
        <v>238</v>
      </c>
      <c r="C635" s="40" t="s">
        <v>79</v>
      </c>
      <c r="D635" s="41">
        <v>1264.77</v>
      </c>
      <c r="E635" s="41">
        <v>1205.23</v>
      </c>
      <c r="F635" s="41">
        <v>1167.73</v>
      </c>
      <c r="G635" s="41">
        <v>1173.82</v>
      </c>
      <c r="H635" s="41">
        <v>1244.3399999999999</v>
      </c>
      <c r="I635" s="41">
        <v>1407.11</v>
      </c>
      <c r="J635" s="41">
        <v>1658.28</v>
      </c>
      <c r="K635" s="41">
        <v>1826.6</v>
      </c>
      <c r="L635" s="41">
        <v>2039.5</v>
      </c>
      <c r="M635" s="41">
        <v>2126.14</v>
      </c>
      <c r="N635" s="41">
        <v>2166.89</v>
      </c>
      <c r="O635" s="41">
        <v>2219.98</v>
      </c>
      <c r="P635" s="41">
        <v>2168.4299999999998</v>
      </c>
      <c r="Q635" s="41">
        <v>2174.9</v>
      </c>
      <c r="R635" s="41">
        <v>2159.42</v>
      </c>
      <c r="S635" s="41">
        <v>2124.23</v>
      </c>
      <c r="T635" s="41">
        <v>2085.9499999999998</v>
      </c>
      <c r="U635" s="41">
        <v>2137.08</v>
      </c>
      <c r="V635" s="41">
        <v>2126.4899999999998</v>
      </c>
      <c r="W635" s="41">
        <v>2126.4</v>
      </c>
      <c r="X635" s="41">
        <v>2020.56</v>
      </c>
      <c r="Y635" s="41">
        <v>1884.43</v>
      </c>
      <c r="Z635" s="41">
        <v>1791.36</v>
      </c>
      <c r="AA635" s="41">
        <v>1581.51</v>
      </c>
    </row>
    <row r="636" spans="1:27" ht="12.75" hidden="1" customHeight="1" outlineLevel="1" x14ac:dyDescent="0.2">
      <c r="A636" s="99" t="s">
        <v>2274</v>
      </c>
      <c r="B636" s="60" t="s">
        <v>90</v>
      </c>
      <c r="C636" s="40" t="s">
        <v>79</v>
      </c>
      <c r="D636" s="41">
        <f>$D$486</f>
        <v>3559.77</v>
      </c>
      <c r="E636" s="41">
        <f t="shared" ref="E636:AA636" si="370">$D$486</f>
        <v>3559.77</v>
      </c>
      <c r="F636" s="41">
        <f t="shared" si="370"/>
        <v>3559.77</v>
      </c>
      <c r="G636" s="41">
        <f t="shared" si="370"/>
        <v>3559.77</v>
      </c>
      <c r="H636" s="41">
        <f t="shared" si="370"/>
        <v>3559.77</v>
      </c>
      <c r="I636" s="41">
        <f t="shared" si="370"/>
        <v>3559.77</v>
      </c>
      <c r="J636" s="41">
        <f t="shared" si="370"/>
        <v>3559.77</v>
      </c>
      <c r="K636" s="41">
        <f t="shared" si="370"/>
        <v>3559.77</v>
      </c>
      <c r="L636" s="41">
        <f t="shared" si="370"/>
        <v>3559.77</v>
      </c>
      <c r="M636" s="41">
        <f t="shared" si="370"/>
        <v>3559.77</v>
      </c>
      <c r="N636" s="41">
        <f t="shared" si="370"/>
        <v>3559.77</v>
      </c>
      <c r="O636" s="41">
        <f t="shared" si="370"/>
        <v>3559.77</v>
      </c>
      <c r="P636" s="41">
        <f t="shared" si="370"/>
        <v>3559.77</v>
      </c>
      <c r="Q636" s="41">
        <f t="shared" si="370"/>
        <v>3559.77</v>
      </c>
      <c r="R636" s="41">
        <f t="shared" si="370"/>
        <v>3559.77</v>
      </c>
      <c r="S636" s="41">
        <f t="shared" si="370"/>
        <v>3559.77</v>
      </c>
      <c r="T636" s="41">
        <f t="shared" si="370"/>
        <v>3559.77</v>
      </c>
      <c r="U636" s="41">
        <f t="shared" si="370"/>
        <v>3559.77</v>
      </c>
      <c r="V636" s="41">
        <f t="shared" si="370"/>
        <v>3559.77</v>
      </c>
      <c r="W636" s="41">
        <f t="shared" si="370"/>
        <v>3559.77</v>
      </c>
      <c r="X636" s="41">
        <f t="shared" si="370"/>
        <v>3559.77</v>
      </c>
      <c r="Y636" s="41">
        <f t="shared" si="370"/>
        <v>3559.77</v>
      </c>
      <c r="Z636" s="41">
        <f t="shared" si="370"/>
        <v>3559.77</v>
      </c>
      <c r="AA636" s="41">
        <f t="shared" si="370"/>
        <v>3559.77</v>
      </c>
    </row>
    <row r="637" spans="1:27" ht="12.75" hidden="1" customHeight="1" outlineLevel="1" x14ac:dyDescent="0.2">
      <c r="A637" s="99" t="s">
        <v>2275</v>
      </c>
      <c r="B637" s="60" t="s">
        <v>83</v>
      </c>
      <c r="C637" s="40" t="s">
        <v>79</v>
      </c>
      <c r="D637" s="41">
        <v>3.72</v>
      </c>
      <c r="E637" s="41">
        <v>3.72</v>
      </c>
      <c r="F637" s="41">
        <v>3.72</v>
      </c>
      <c r="G637" s="41">
        <v>3.72</v>
      </c>
      <c r="H637" s="41">
        <v>3.72</v>
      </c>
      <c r="I637" s="41">
        <v>3.72</v>
      </c>
      <c r="J637" s="41">
        <v>3.72</v>
      </c>
      <c r="K637" s="41">
        <v>3.72</v>
      </c>
      <c r="L637" s="41">
        <v>3.72</v>
      </c>
      <c r="M637" s="41">
        <v>3.72</v>
      </c>
      <c r="N637" s="41">
        <v>3.72</v>
      </c>
      <c r="O637" s="41">
        <v>3.72</v>
      </c>
      <c r="P637" s="41">
        <v>3.72</v>
      </c>
      <c r="Q637" s="41">
        <v>3.72</v>
      </c>
      <c r="R637" s="41">
        <v>3.72</v>
      </c>
      <c r="S637" s="41">
        <v>3.72</v>
      </c>
      <c r="T637" s="41">
        <v>3.72</v>
      </c>
      <c r="U637" s="41">
        <v>3.72</v>
      </c>
      <c r="V637" s="41">
        <v>3.72</v>
      </c>
      <c r="W637" s="41">
        <v>3.72</v>
      </c>
      <c r="X637" s="41">
        <v>3.72</v>
      </c>
      <c r="Y637" s="41">
        <v>3.72</v>
      </c>
      <c r="Z637" s="41">
        <v>3.72</v>
      </c>
      <c r="AA637" s="41">
        <v>3.72</v>
      </c>
    </row>
    <row r="638" spans="1:27" ht="12.75" hidden="1" customHeight="1" outlineLevel="1" x14ac:dyDescent="0.2">
      <c r="A638" s="99" t="s">
        <v>2276</v>
      </c>
      <c r="B638" s="60" t="s">
        <v>81</v>
      </c>
      <c r="C638" s="40" t="s">
        <v>79</v>
      </c>
      <c r="D638" s="41">
        <f>$D$11</f>
        <v>264.79000000000002</v>
      </c>
      <c r="E638" s="41">
        <f t="shared" ref="E638:AA638" si="371">$D$11</f>
        <v>264.79000000000002</v>
      </c>
      <c r="F638" s="41">
        <f t="shared" si="371"/>
        <v>264.79000000000002</v>
      </c>
      <c r="G638" s="41">
        <f t="shared" si="371"/>
        <v>264.79000000000002</v>
      </c>
      <c r="H638" s="41">
        <f t="shared" si="371"/>
        <v>264.79000000000002</v>
      </c>
      <c r="I638" s="41">
        <f t="shared" si="371"/>
        <v>264.79000000000002</v>
      </c>
      <c r="J638" s="41">
        <f t="shared" si="371"/>
        <v>264.79000000000002</v>
      </c>
      <c r="K638" s="41">
        <f t="shared" si="371"/>
        <v>264.79000000000002</v>
      </c>
      <c r="L638" s="41">
        <f t="shared" si="371"/>
        <v>264.79000000000002</v>
      </c>
      <c r="M638" s="41">
        <f t="shared" si="371"/>
        <v>264.79000000000002</v>
      </c>
      <c r="N638" s="41">
        <f t="shared" si="371"/>
        <v>264.79000000000002</v>
      </c>
      <c r="O638" s="41">
        <f t="shared" si="371"/>
        <v>264.79000000000002</v>
      </c>
      <c r="P638" s="41">
        <f t="shared" si="371"/>
        <v>264.79000000000002</v>
      </c>
      <c r="Q638" s="41">
        <f t="shared" si="371"/>
        <v>264.79000000000002</v>
      </c>
      <c r="R638" s="41">
        <f t="shared" si="371"/>
        <v>264.79000000000002</v>
      </c>
      <c r="S638" s="41">
        <f t="shared" si="371"/>
        <v>264.79000000000002</v>
      </c>
      <c r="T638" s="41">
        <f t="shared" si="371"/>
        <v>264.79000000000002</v>
      </c>
      <c r="U638" s="41">
        <f t="shared" si="371"/>
        <v>264.79000000000002</v>
      </c>
      <c r="V638" s="41">
        <f t="shared" si="371"/>
        <v>264.79000000000002</v>
      </c>
      <c r="W638" s="41">
        <f t="shared" si="371"/>
        <v>264.79000000000002</v>
      </c>
      <c r="X638" s="41">
        <f t="shared" si="371"/>
        <v>264.79000000000002</v>
      </c>
      <c r="Y638" s="41">
        <f t="shared" si="371"/>
        <v>264.79000000000002</v>
      </c>
      <c r="Z638" s="41">
        <f t="shared" si="371"/>
        <v>264.79000000000002</v>
      </c>
      <c r="AA638" s="41">
        <f t="shared" si="371"/>
        <v>264.79000000000002</v>
      </c>
    </row>
    <row r="639" spans="1:27" collapsed="1" x14ac:dyDescent="0.2">
      <c r="B639" s="101" t="s">
        <v>392</v>
      </c>
    </row>
    <row r="640" spans="1:27" x14ac:dyDescent="0.2">
      <c r="B640" s="101" t="s">
        <v>392</v>
      </c>
    </row>
    <row r="641" spans="1:27" x14ac:dyDescent="0.2">
      <c r="A641" s="175" t="s">
        <v>2277</v>
      </c>
      <c r="B641" s="176"/>
      <c r="C641" s="176"/>
      <c r="D641" s="176"/>
      <c r="E641" s="176"/>
      <c r="F641" s="176"/>
      <c r="G641" s="176"/>
      <c r="H641" s="176"/>
      <c r="I641" s="176"/>
      <c r="J641" s="176"/>
      <c r="K641" s="176"/>
      <c r="L641" s="176"/>
      <c r="M641" s="176"/>
      <c r="N641" s="176"/>
      <c r="O641" s="176"/>
      <c r="P641" s="176"/>
      <c r="Q641" s="176"/>
      <c r="R641" s="176"/>
      <c r="S641" s="176"/>
      <c r="T641" s="176"/>
      <c r="U641" s="176"/>
      <c r="V641" s="176"/>
      <c r="W641" s="176"/>
      <c r="X641" s="176"/>
      <c r="Y641" s="176"/>
      <c r="Z641" s="176"/>
      <c r="AA641" s="177"/>
    </row>
    <row r="642" spans="1:27" ht="25.5" x14ac:dyDescent="0.2">
      <c r="A642" s="96" t="s">
        <v>64</v>
      </c>
      <c r="B642" s="97" t="s">
        <v>210</v>
      </c>
      <c r="C642" s="96" t="s">
        <v>211</v>
      </c>
      <c r="D642" s="97" t="s">
        <v>212</v>
      </c>
      <c r="E642" s="97" t="s">
        <v>213</v>
      </c>
      <c r="F642" s="97" t="s">
        <v>214</v>
      </c>
      <c r="G642" s="97" t="s">
        <v>215</v>
      </c>
      <c r="H642" s="97" t="s">
        <v>216</v>
      </c>
      <c r="I642" s="97" t="s">
        <v>217</v>
      </c>
      <c r="J642" s="97" t="s">
        <v>218</v>
      </c>
      <c r="K642" s="97" t="s">
        <v>219</v>
      </c>
      <c r="L642" s="97" t="s">
        <v>220</v>
      </c>
      <c r="M642" s="97" t="s">
        <v>221</v>
      </c>
      <c r="N642" s="97" t="s">
        <v>222</v>
      </c>
      <c r="O642" s="97" t="s">
        <v>223</v>
      </c>
      <c r="P642" s="97" t="s">
        <v>224</v>
      </c>
      <c r="Q642" s="97" t="s">
        <v>225</v>
      </c>
      <c r="R642" s="97" t="s">
        <v>226</v>
      </c>
      <c r="S642" s="97" t="s">
        <v>227</v>
      </c>
      <c r="T642" s="97" t="s">
        <v>228</v>
      </c>
      <c r="U642" s="97" t="s">
        <v>229</v>
      </c>
      <c r="V642" s="97" t="s">
        <v>230</v>
      </c>
      <c r="W642" s="97" t="s">
        <v>231</v>
      </c>
      <c r="X642" s="97" t="s">
        <v>232</v>
      </c>
      <c r="Y642" s="97" t="s">
        <v>233</v>
      </c>
      <c r="Z642" s="97" t="s">
        <v>234</v>
      </c>
      <c r="AA642" s="97" t="s">
        <v>235</v>
      </c>
    </row>
    <row r="643" spans="1:27" x14ac:dyDescent="0.2">
      <c r="A643" s="98" t="s">
        <v>2278</v>
      </c>
      <c r="B643" s="25" t="str">
        <f>"01"&amp;"."&amp;$B$800&amp;"."&amp;$B$801</f>
        <v>01.01.2024</v>
      </c>
      <c r="C643" s="88" t="s">
        <v>76</v>
      </c>
      <c r="D643" s="89">
        <f>ROUND((D644)/1000,5)</f>
        <v>0</v>
      </c>
      <c r="E643" s="89">
        <f t="shared" ref="E643:AA643" si="372">ROUND((E644)/1000,5)</f>
        <v>0</v>
      </c>
      <c r="F643" s="89">
        <f t="shared" si="372"/>
        <v>0</v>
      </c>
      <c r="G643" s="89">
        <f t="shared" si="372"/>
        <v>5.0009999999999999E-2</v>
      </c>
      <c r="H643" s="89">
        <f t="shared" si="372"/>
        <v>5.9880000000000003E-2</v>
      </c>
      <c r="I643" s="89">
        <f t="shared" si="372"/>
        <v>0</v>
      </c>
      <c r="J643" s="89">
        <f t="shared" si="372"/>
        <v>6.2850000000000003E-2</v>
      </c>
      <c r="K643" s="89">
        <f t="shared" si="372"/>
        <v>8.9910000000000004E-2</v>
      </c>
      <c r="L643" s="89">
        <f t="shared" si="372"/>
        <v>6.9440000000000002E-2</v>
      </c>
      <c r="M643" s="89">
        <f t="shared" si="372"/>
        <v>2.3939999999999999E-2</v>
      </c>
      <c r="N643" s="89">
        <f t="shared" si="372"/>
        <v>3.8210000000000001E-2</v>
      </c>
      <c r="O643" s="89">
        <f t="shared" si="372"/>
        <v>6.0940000000000001E-2</v>
      </c>
      <c r="P643" s="89">
        <f t="shared" si="372"/>
        <v>8.1049999999999997E-2</v>
      </c>
      <c r="Q643" s="89">
        <f t="shared" si="372"/>
        <v>0</v>
      </c>
      <c r="R643" s="89">
        <f t="shared" si="372"/>
        <v>0</v>
      </c>
      <c r="S643" s="89">
        <f t="shared" si="372"/>
        <v>0</v>
      </c>
      <c r="T643" s="89">
        <f t="shared" si="372"/>
        <v>6.7129999999999995E-2</v>
      </c>
      <c r="U643" s="89">
        <f t="shared" si="372"/>
        <v>8.5180000000000006E-2</v>
      </c>
      <c r="V643" s="89">
        <f t="shared" si="372"/>
        <v>5.4309999999999997E-2</v>
      </c>
      <c r="W643" s="89">
        <f t="shared" si="372"/>
        <v>0</v>
      </c>
      <c r="X643" s="89">
        <f t="shared" si="372"/>
        <v>0</v>
      </c>
      <c r="Y643" s="89">
        <f t="shared" si="372"/>
        <v>0</v>
      </c>
      <c r="Z643" s="89">
        <f t="shared" si="372"/>
        <v>0</v>
      </c>
      <c r="AA643" s="89">
        <f t="shared" si="372"/>
        <v>0</v>
      </c>
    </row>
    <row r="644" spans="1:27" ht="12.75" hidden="1" customHeight="1" outlineLevel="1" x14ac:dyDescent="0.2">
      <c r="A644" s="99" t="s">
        <v>2279</v>
      </c>
      <c r="B644" s="60" t="s">
        <v>238</v>
      </c>
      <c r="C644" s="40" t="s">
        <v>79</v>
      </c>
      <c r="D644" s="41">
        <v>0</v>
      </c>
      <c r="E644" s="41">
        <v>0</v>
      </c>
      <c r="F644" s="41">
        <v>0</v>
      </c>
      <c r="G644" s="41">
        <v>50.01</v>
      </c>
      <c r="H644" s="41">
        <v>59.88</v>
      </c>
      <c r="I644" s="41">
        <v>0</v>
      </c>
      <c r="J644" s="41">
        <v>62.85</v>
      </c>
      <c r="K644" s="41">
        <v>89.91</v>
      </c>
      <c r="L644" s="41">
        <v>69.44</v>
      </c>
      <c r="M644" s="41">
        <v>23.94</v>
      </c>
      <c r="N644" s="41">
        <v>38.21</v>
      </c>
      <c r="O644" s="41">
        <v>60.94</v>
      </c>
      <c r="P644" s="41">
        <v>81.05</v>
      </c>
      <c r="Q644" s="41">
        <v>0</v>
      </c>
      <c r="R644" s="41">
        <v>0</v>
      </c>
      <c r="S644" s="41">
        <v>0</v>
      </c>
      <c r="T644" s="41">
        <v>67.13</v>
      </c>
      <c r="U644" s="41">
        <v>85.18</v>
      </c>
      <c r="V644" s="41">
        <v>54.31</v>
      </c>
      <c r="W644" s="41">
        <v>0</v>
      </c>
      <c r="X644" s="41">
        <v>0</v>
      </c>
      <c r="Y644" s="41">
        <v>0</v>
      </c>
      <c r="Z644" s="41">
        <v>0</v>
      </c>
      <c r="AA644" s="41">
        <v>0</v>
      </c>
    </row>
    <row r="645" spans="1:27" collapsed="1" x14ac:dyDescent="0.2">
      <c r="A645" s="98" t="s">
        <v>2280</v>
      </c>
      <c r="B645" s="25" t="str">
        <f>"02"&amp;"."&amp;$B$800&amp;"."&amp;$B$801</f>
        <v>02.01.2024</v>
      </c>
      <c r="C645" s="88" t="s">
        <v>76</v>
      </c>
      <c r="D645" s="89">
        <f>ROUND((D646)/1000,5)</f>
        <v>0</v>
      </c>
      <c r="E645" s="89">
        <f t="shared" ref="E645:AA645" si="373">ROUND((E646)/1000,5)</f>
        <v>0</v>
      </c>
      <c r="F645" s="89">
        <f t="shared" si="373"/>
        <v>0</v>
      </c>
      <c r="G645" s="89">
        <f t="shared" si="373"/>
        <v>0</v>
      </c>
      <c r="H645" s="89">
        <f t="shared" si="373"/>
        <v>0</v>
      </c>
      <c r="I645" s="89">
        <f t="shared" si="373"/>
        <v>0</v>
      </c>
      <c r="J645" s="89">
        <f t="shared" si="373"/>
        <v>0</v>
      </c>
      <c r="K645" s="89">
        <f t="shared" si="373"/>
        <v>0</v>
      </c>
      <c r="L645" s="89">
        <f t="shared" si="373"/>
        <v>4.4069999999999998E-2</v>
      </c>
      <c r="M645" s="89">
        <f t="shared" si="373"/>
        <v>0.17154</v>
      </c>
      <c r="N645" s="89">
        <f t="shared" si="373"/>
        <v>0.10806</v>
      </c>
      <c r="O645" s="89">
        <f t="shared" si="373"/>
        <v>0.11983000000000001</v>
      </c>
      <c r="P645" s="89">
        <f t="shared" si="373"/>
        <v>6.5559999999999993E-2</v>
      </c>
      <c r="Q645" s="89">
        <f t="shared" si="373"/>
        <v>5.1610000000000003E-2</v>
      </c>
      <c r="R645" s="89">
        <f t="shared" si="373"/>
        <v>0.13850000000000001</v>
      </c>
      <c r="S645" s="89">
        <f t="shared" si="373"/>
        <v>0.14058000000000001</v>
      </c>
      <c r="T645" s="89">
        <f t="shared" si="373"/>
        <v>0.20499000000000001</v>
      </c>
      <c r="U645" s="89">
        <f t="shared" si="373"/>
        <v>0.17638000000000001</v>
      </c>
      <c r="V645" s="89">
        <f t="shared" si="373"/>
        <v>0.1149</v>
      </c>
      <c r="W645" s="89">
        <f t="shared" si="373"/>
        <v>8.0549999999999997E-2</v>
      </c>
      <c r="X645" s="89">
        <f t="shared" si="373"/>
        <v>7.4859999999999996E-2</v>
      </c>
      <c r="Y645" s="89">
        <f t="shared" si="373"/>
        <v>0</v>
      </c>
      <c r="Z645" s="89">
        <f t="shared" si="373"/>
        <v>9.9309999999999996E-2</v>
      </c>
      <c r="AA645" s="89">
        <f t="shared" si="373"/>
        <v>1.788E-2</v>
      </c>
    </row>
    <row r="646" spans="1:27" ht="12.75" hidden="1" customHeight="1" outlineLevel="1" x14ac:dyDescent="0.2">
      <c r="A646" s="99" t="s">
        <v>2281</v>
      </c>
      <c r="B646" s="60" t="s">
        <v>238</v>
      </c>
      <c r="C646" s="40" t="s">
        <v>79</v>
      </c>
      <c r="D646" s="41">
        <v>0</v>
      </c>
      <c r="E646" s="41">
        <v>0</v>
      </c>
      <c r="F646" s="41">
        <v>0</v>
      </c>
      <c r="G646" s="41">
        <v>0</v>
      </c>
      <c r="H646" s="41">
        <v>0</v>
      </c>
      <c r="I646" s="41">
        <v>0</v>
      </c>
      <c r="J646" s="41">
        <v>0</v>
      </c>
      <c r="K646" s="41">
        <v>0</v>
      </c>
      <c r="L646" s="41">
        <v>44.07</v>
      </c>
      <c r="M646" s="41">
        <v>171.54</v>
      </c>
      <c r="N646" s="41">
        <v>108.06</v>
      </c>
      <c r="O646" s="41">
        <v>119.83</v>
      </c>
      <c r="P646" s="41">
        <v>65.56</v>
      </c>
      <c r="Q646" s="41">
        <v>51.61</v>
      </c>
      <c r="R646" s="41">
        <v>138.5</v>
      </c>
      <c r="S646" s="41">
        <v>140.58000000000001</v>
      </c>
      <c r="T646" s="41">
        <v>204.99</v>
      </c>
      <c r="U646" s="41">
        <v>176.38</v>
      </c>
      <c r="V646" s="41">
        <v>114.9</v>
      </c>
      <c r="W646" s="41">
        <v>80.55</v>
      </c>
      <c r="X646" s="41">
        <v>74.86</v>
      </c>
      <c r="Y646" s="41">
        <v>0</v>
      </c>
      <c r="Z646" s="41">
        <v>99.31</v>
      </c>
      <c r="AA646" s="41">
        <v>17.88</v>
      </c>
    </row>
    <row r="647" spans="1:27" collapsed="1" x14ac:dyDescent="0.2">
      <c r="A647" s="98" t="s">
        <v>2282</v>
      </c>
      <c r="B647" s="25" t="str">
        <f>"03"&amp;"."&amp;$B$800&amp;"."&amp;$B$801</f>
        <v>03.01.2024</v>
      </c>
      <c r="C647" s="88" t="s">
        <v>76</v>
      </c>
      <c r="D647" s="89">
        <f>ROUND((D648)/1000,5)</f>
        <v>0</v>
      </c>
      <c r="E647" s="89">
        <f t="shared" ref="E647:AA647" si="374">ROUND((E648)/1000,5)</f>
        <v>0</v>
      </c>
      <c r="F647" s="89">
        <f t="shared" si="374"/>
        <v>0</v>
      </c>
      <c r="G647" s="89">
        <f t="shared" si="374"/>
        <v>3.8679999999999999E-2</v>
      </c>
      <c r="H647" s="89">
        <f t="shared" si="374"/>
        <v>0.11379</v>
      </c>
      <c r="I647" s="89">
        <f t="shared" si="374"/>
        <v>8.1920000000000007E-2</v>
      </c>
      <c r="J647" s="89">
        <f t="shared" si="374"/>
        <v>0.10652</v>
      </c>
      <c r="K647" s="89">
        <f t="shared" si="374"/>
        <v>3.8370000000000001E-2</v>
      </c>
      <c r="L647" s="89">
        <f t="shared" si="374"/>
        <v>0.16572999999999999</v>
      </c>
      <c r="M647" s="89">
        <f t="shared" si="374"/>
        <v>0.31580000000000003</v>
      </c>
      <c r="N647" s="89">
        <f t="shared" si="374"/>
        <v>0.46442</v>
      </c>
      <c r="O647" s="89">
        <f t="shared" si="374"/>
        <v>0.62570000000000003</v>
      </c>
      <c r="P647" s="89">
        <f t="shared" si="374"/>
        <v>0.82123999999999997</v>
      </c>
      <c r="Q647" s="89">
        <f t="shared" si="374"/>
        <v>0.88414999999999999</v>
      </c>
      <c r="R647" s="89">
        <f t="shared" si="374"/>
        <v>0.94684000000000001</v>
      </c>
      <c r="S647" s="89">
        <f t="shared" si="374"/>
        <v>0.99024999999999996</v>
      </c>
      <c r="T647" s="89">
        <f t="shared" si="374"/>
        <v>3.2819699999999998</v>
      </c>
      <c r="U647" s="89">
        <f t="shared" si="374"/>
        <v>3.2437100000000001</v>
      </c>
      <c r="V647" s="89">
        <f t="shared" si="374"/>
        <v>0.93618000000000001</v>
      </c>
      <c r="W647" s="89">
        <f t="shared" si="374"/>
        <v>0.95074999999999998</v>
      </c>
      <c r="X647" s="89">
        <f t="shared" si="374"/>
        <v>0.96799000000000002</v>
      </c>
      <c r="Y647" s="89">
        <f t="shared" si="374"/>
        <v>0.39139000000000002</v>
      </c>
      <c r="Z647" s="89">
        <f t="shared" si="374"/>
        <v>0.29561999999999999</v>
      </c>
      <c r="AA647" s="89">
        <f t="shared" si="374"/>
        <v>0.23053999999999999</v>
      </c>
    </row>
    <row r="648" spans="1:27" ht="12.75" hidden="1" customHeight="1" outlineLevel="1" x14ac:dyDescent="0.2">
      <c r="A648" s="99" t="s">
        <v>2283</v>
      </c>
      <c r="B648" s="60" t="s">
        <v>238</v>
      </c>
      <c r="C648" s="40" t="s">
        <v>79</v>
      </c>
      <c r="D648" s="41">
        <v>0</v>
      </c>
      <c r="E648" s="41">
        <v>0</v>
      </c>
      <c r="F648" s="41">
        <v>0</v>
      </c>
      <c r="G648" s="41">
        <v>38.68</v>
      </c>
      <c r="H648" s="41">
        <v>113.79</v>
      </c>
      <c r="I648" s="41">
        <v>81.92</v>
      </c>
      <c r="J648" s="41">
        <v>106.52</v>
      </c>
      <c r="K648" s="41">
        <v>38.369999999999997</v>
      </c>
      <c r="L648" s="41">
        <v>165.73</v>
      </c>
      <c r="M648" s="41">
        <v>315.8</v>
      </c>
      <c r="N648" s="41">
        <v>464.42</v>
      </c>
      <c r="O648" s="41">
        <v>625.70000000000005</v>
      </c>
      <c r="P648" s="41">
        <v>821.24</v>
      </c>
      <c r="Q648" s="41">
        <v>884.15</v>
      </c>
      <c r="R648" s="41">
        <v>946.84</v>
      </c>
      <c r="S648" s="41">
        <v>990.25</v>
      </c>
      <c r="T648" s="41">
        <v>3281.97</v>
      </c>
      <c r="U648" s="41">
        <v>3243.71</v>
      </c>
      <c r="V648" s="41">
        <v>936.18</v>
      </c>
      <c r="W648" s="41">
        <v>950.75</v>
      </c>
      <c r="X648" s="41">
        <v>967.99</v>
      </c>
      <c r="Y648" s="41">
        <v>391.39</v>
      </c>
      <c r="Z648" s="41">
        <v>295.62</v>
      </c>
      <c r="AA648" s="41">
        <v>230.54</v>
      </c>
    </row>
    <row r="649" spans="1:27" collapsed="1" x14ac:dyDescent="0.2">
      <c r="A649" s="98" t="s">
        <v>2284</v>
      </c>
      <c r="B649" s="25" t="str">
        <f>"04"&amp;"."&amp;$B$800&amp;"."&amp;$B$801</f>
        <v>04.01.2024</v>
      </c>
      <c r="C649" s="88" t="s">
        <v>76</v>
      </c>
      <c r="D649" s="89">
        <f>ROUND((D650)/1000,5)</f>
        <v>0</v>
      </c>
      <c r="E649" s="89">
        <f t="shared" ref="E649:AA649" si="375">ROUND((E650)/1000,5)</f>
        <v>8.5769999999999999E-2</v>
      </c>
      <c r="F649" s="89">
        <f t="shared" si="375"/>
        <v>0.12912000000000001</v>
      </c>
      <c r="G649" s="89">
        <f t="shared" si="375"/>
        <v>0.12762000000000001</v>
      </c>
      <c r="H649" s="89">
        <f t="shared" si="375"/>
        <v>0.17874999999999999</v>
      </c>
      <c r="I649" s="89">
        <f t="shared" si="375"/>
        <v>0.20566000000000001</v>
      </c>
      <c r="J649" s="89">
        <f t="shared" si="375"/>
        <v>0.27055000000000001</v>
      </c>
      <c r="K649" s="89">
        <f t="shared" si="375"/>
        <v>0.33124999999999999</v>
      </c>
      <c r="L649" s="89">
        <f t="shared" si="375"/>
        <v>0.30847000000000002</v>
      </c>
      <c r="M649" s="89">
        <f t="shared" si="375"/>
        <v>0.32861000000000001</v>
      </c>
      <c r="N649" s="89">
        <f t="shared" si="375"/>
        <v>0.35359000000000002</v>
      </c>
      <c r="O649" s="89">
        <f t="shared" si="375"/>
        <v>0.27622999999999998</v>
      </c>
      <c r="P649" s="89">
        <f t="shared" si="375"/>
        <v>0.23021</v>
      </c>
      <c r="Q649" s="89">
        <f t="shared" si="375"/>
        <v>0.31053999999999998</v>
      </c>
      <c r="R649" s="89">
        <f t="shared" si="375"/>
        <v>0.35737000000000002</v>
      </c>
      <c r="S649" s="89">
        <f t="shared" si="375"/>
        <v>0.39571000000000001</v>
      </c>
      <c r="T649" s="89">
        <f t="shared" si="375"/>
        <v>0.59121000000000001</v>
      </c>
      <c r="U649" s="89">
        <f t="shared" si="375"/>
        <v>1.5493600000000001</v>
      </c>
      <c r="V649" s="89">
        <f t="shared" si="375"/>
        <v>0.32246000000000002</v>
      </c>
      <c r="W649" s="89">
        <f t="shared" si="375"/>
        <v>0.14926</v>
      </c>
      <c r="X649" s="89">
        <f t="shared" si="375"/>
        <v>8.8550000000000004E-2</v>
      </c>
      <c r="Y649" s="89">
        <f t="shared" si="375"/>
        <v>2.6100000000000002E-2</v>
      </c>
      <c r="Z649" s="89">
        <f t="shared" si="375"/>
        <v>4.4720000000000003E-2</v>
      </c>
      <c r="AA649" s="89">
        <f t="shared" si="375"/>
        <v>1.3100000000000001E-2</v>
      </c>
    </row>
    <row r="650" spans="1:27" ht="12.75" hidden="1" customHeight="1" outlineLevel="1" x14ac:dyDescent="0.2">
      <c r="A650" s="99" t="s">
        <v>2285</v>
      </c>
      <c r="B650" s="60" t="s">
        <v>238</v>
      </c>
      <c r="C650" s="40" t="s">
        <v>79</v>
      </c>
      <c r="D650" s="41">
        <v>0</v>
      </c>
      <c r="E650" s="41">
        <v>85.77</v>
      </c>
      <c r="F650" s="41">
        <v>129.12</v>
      </c>
      <c r="G650" s="41">
        <v>127.62</v>
      </c>
      <c r="H650" s="41">
        <v>178.75</v>
      </c>
      <c r="I650" s="41">
        <v>205.66</v>
      </c>
      <c r="J650" s="41">
        <v>270.55</v>
      </c>
      <c r="K650" s="41">
        <v>331.25</v>
      </c>
      <c r="L650" s="41">
        <v>308.47000000000003</v>
      </c>
      <c r="M650" s="41">
        <v>328.61</v>
      </c>
      <c r="N650" s="41">
        <v>353.59</v>
      </c>
      <c r="O650" s="41">
        <v>276.23</v>
      </c>
      <c r="P650" s="41">
        <v>230.21</v>
      </c>
      <c r="Q650" s="41">
        <v>310.54000000000002</v>
      </c>
      <c r="R650" s="41">
        <v>357.37</v>
      </c>
      <c r="S650" s="41">
        <v>395.71</v>
      </c>
      <c r="T650" s="41">
        <v>591.21</v>
      </c>
      <c r="U650" s="41">
        <v>1549.36</v>
      </c>
      <c r="V650" s="41">
        <v>322.45999999999998</v>
      </c>
      <c r="W650" s="41">
        <v>149.26</v>
      </c>
      <c r="X650" s="41">
        <v>88.55</v>
      </c>
      <c r="Y650" s="41">
        <v>26.1</v>
      </c>
      <c r="Z650" s="41">
        <v>44.72</v>
      </c>
      <c r="AA650" s="41">
        <v>13.1</v>
      </c>
    </row>
    <row r="651" spans="1:27" collapsed="1" x14ac:dyDescent="0.2">
      <c r="A651" s="98" t="s">
        <v>2286</v>
      </c>
      <c r="B651" s="25" t="str">
        <f>"05"&amp;"."&amp;$B$800&amp;"."&amp;$B$801</f>
        <v>05.01.2024</v>
      </c>
      <c r="C651" s="88" t="s">
        <v>76</v>
      </c>
      <c r="D651" s="89">
        <f>ROUND((D652)/1000,5)</f>
        <v>3.5699999999999998E-3</v>
      </c>
      <c r="E651" s="89">
        <f t="shared" ref="E651:AA651" si="376">ROUND((E652)/1000,5)</f>
        <v>0</v>
      </c>
      <c r="F651" s="89">
        <f t="shared" si="376"/>
        <v>0</v>
      </c>
      <c r="G651" s="89">
        <f t="shared" si="376"/>
        <v>5.4620000000000002E-2</v>
      </c>
      <c r="H651" s="89">
        <f t="shared" si="376"/>
        <v>5.5350000000000003E-2</v>
      </c>
      <c r="I651" s="89">
        <f t="shared" si="376"/>
        <v>0.1134</v>
      </c>
      <c r="J651" s="89">
        <f t="shared" si="376"/>
        <v>0.17859</v>
      </c>
      <c r="K651" s="89">
        <f t="shared" si="376"/>
        <v>0.27487</v>
      </c>
      <c r="L651" s="89">
        <f t="shared" si="376"/>
        <v>0.25140000000000001</v>
      </c>
      <c r="M651" s="89">
        <f t="shared" si="376"/>
        <v>0.25651000000000002</v>
      </c>
      <c r="N651" s="89">
        <f t="shared" si="376"/>
        <v>0.16145999999999999</v>
      </c>
      <c r="O651" s="89">
        <f t="shared" si="376"/>
        <v>0.13220999999999999</v>
      </c>
      <c r="P651" s="89">
        <f t="shared" si="376"/>
        <v>0.17269000000000001</v>
      </c>
      <c r="Q651" s="89">
        <f t="shared" si="376"/>
        <v>0.23191000000000001</v>
      </c>
      <c r="R651" s="89">
        <f t="shared" si="376"/>
        <v>0.23202</v>
      </c>
      <c r="S651" s="89">
        <f t="shared" si="376"/>
        <v>0.33210000000000001</v>
      </c>
      <c r="T651" s="89">
        <f t="shared" si="376"/>
        <v>0.49989</v>
      </c>
      <c r="U651" s="89">
        <f t="shared" si="376"/>
        <v>0.38430999999999998</v>
      </c>
      <c r="V651" s="89">
        <f t="shared" si="376"/>
        <v>0.31319000000000002</v>
      </c>
      <c r="W651" s="89">
        <f t="shared" si="376"/>
        <v>0.16719999999999999</v>
      </c>
      <c r="X651" s="89">
        <f t="shared" si="376"/>
        <v>0.16766</v>
      </c>
      <c r="Y651" s="89">
        <f t="shared" si="376"/>
        <v>0.15951000000000001</v>
      </c>
      <c r="Z651" s="89">
        <f t="shared" si="376"/>
        <v>5.7729999999999997E-2</v>
      </c>
      <c r="AA651" s="89">
        <f t="shared" si="376"/>
        <v>6.6299999999999998E-2</v>
      </c>
    </row>
    <row r="652" spans="1:27" ht="12.75" hidden="1" customHeight="1" outlineLevel="1" x14ac:dyDescent="0.2">
      <c r="A652" s="99" t="s">
        <v>2287</v>
      </c>
      <c r="B652" s="60" t="s">
        <v>238</v>
      </c>
      <c r="C652" s="40" t="s">
        <v>79</v>
      </c>
      <c r="D652" s="41">
        <v>3.57</v>
      </c>
      <c r="E652" s="41">
        <v>0</v>
      </c>
      <c r="F652" s="41">
        <v>0</v>
      </c>
      <c r="G652" s="41">
        <v>54.62</v>
      </c>
      <c r="H652" s="41">
        <v>55.35</v>
      </c>
      <c r="I652" s="41">
        <v>113.4</v>
      </c>
      <c r="J652" s="41">
        <v>178.59</v>
      </c>
      <c r="K652" s="41">
        <v>274.87</v>
      </c>
      <c r="L652" s="41">
        <v>251.4</v>
      </c>
      <c r="M652" s="41">
        <v>256.51</v>
      </c>
      <c r="N652" s="41">
        <v>161.46</v>
      </c>
      <c r="O652" s="41">
        <v>132.21</v>
      </c>
      <c r="P652" s="41">
        <v>172.69</v>
      </c>
      <c r="Q652" s="41">
        <v>231.91</v>
      </c>
      <c r="R652" s="41">
        <v>232.02</v>
      </c>
      <c r="S652" s="41">
        <v>332.1</v>
      </c>
      <c r="T652" s="41">
        <v>499.89</v>
      </c>
      <c r="U652" s="41">
        <v>384.31</v>
      </c>
      <c r="V652" s="41">
        <v>313.19</v>
      </c>
      <c r="W652" s="41">
        <v>167.2</v>
      </c>
      <c r="X652" s="41">
        <v>167.66</v>
      </c>
      <c r="Y652" s="41">
        <v>159.51</v>
      </c>
      <c r="Z652" s="41">
        <v>57.73</v>
      </c>
      <c r="AA652" s="41">
        <v>66.3</v>
      </c>
    </row>
    <row r="653" spans="1:27" collapsed="1" x14ac:dyDescent="0.2">
      <c r="A653" s="98" t="s">
        <v>2288</v>
      </c>
      <c r="B653" s="25" t="str">
        <f>"06"&amp;"."&amp;$B$800&amp;"."&amp;$B$801</f>
        <v>06.01.2024</v>
      </c>
      <c r="C653" s="88" t="s">
        <v>76</v>
      </c>
      <c r="D653" s="89">
        <f>ROUND((D654)/1000,5)</f>
        <v>0</v>
      </c>
      <c r="E653" s="89">
        <f t="shared" ref="E653:AA653" si="377">ROUND((E654)/1000,5)</f>
        <v>0</v>
      </c>
      <c r="F653" s="89">
        <f t="shared" si="377"/>
        <v>0</v>
      </c>
      <c r="G653" s="89">
        <f t="shared" si="377"/>
        <v>0</v>
      </c>
      <c r="H653" s="89">
        <f t="shared" si="377"/>
        <v>8.3250000000000005E-2</v>
      </c>
      <c r="I653" s="89">
        <f t="shared" si="377"/>
        <v>0.10929</v>
      </c>
      <c r="J653" s="89">
        <f t="shared" si="377"/>
        <v>0.20646</v>
      </c>
      <c r="K653" s="89">
        <f t="shared" si="377"/>
        <v>0.2346</v>
      </c>
      <c r="L653" s="89">
        <f t="shared" si="377"/>
        <v>0.26983000000000001</v>
      </c>
      <c r="M653" s="89">
        <f t="shared" si="377"/>
        <v>0.21815000000000001</v>
      </c>
      <c r="N653" s="89">
        <f t="shared" si="377"/>
        <v>5.9040000000000002E-2</v>
      </c>
      <c r="O653" s="89">
        <f t="shared" si="377"/>
        <v>0.12479</v>
      </c>
      <c r="P653" s="89">
        <f t="shared" si="377"/>
        <v>0.14643</v>
      </c>
      <c r="Q653" s="89">
        <f t="shared" si="377"/>
        <v>0.112</v>
      </c>
      <c r="R653" s="89">
        <f t="shared" si="377"/>
        <v>0.14105000000000001</v>
      </c>
      <c r="S653" s="89">
        <f t="shared" si="377"/>
        <v>0.15051999999999999</v>
      </c>
      <c r="T653" s="89">
        <f t="shared" si="377"/>
        <v>0.22237000000000001</v>
      </c>
      <c r="U653" s="89">
        <f t="shared" si="377"/>
        <v>0.22214999999999999</v>
      </c>
      <c r="V653" s="89">
        <f t="shared" si="377"/>
        <v>0.11792999999999999</v>
      </c>
      <c r="W653" s="89">
        <f t="shared" si="377"/>
        <v>9.1700000000000004E-2</v>
      </c>
      <c r="X653" s="89">
        <f t="shared" si="377"/>
        <v>2.385E-2</v>
      </c>
      <c r="Y653" s="89">
        <f t="shared" si="377"/>
        <v>0</v>
      </c>
      <c r="Z653" s="89">
        <f t="shared" si="377"/>
        <v>0</v>
      </c>
      <c r="AA653" s="89">
        <f t="shared" si="377"/>
        <v>2.954E-2</v>
      </c>
    </row>
    <row r="654" spans="1:27" ht="12.75" hidden="1" customHeight="1" outlineLevel="1" x14ac:dyDescent="0.2">
      <c r="A654" s="99" t="s">
        <v>2289</v>
      </c>
      <c r="B654" s="60" t="s">
        <v>238</v>
      </c>
      <c r="C654" s="40" t="s">
        <v>79</v>
      </c>
      <c r="D654" s="41">
        <v>0</v>
      </c>
      <c r="E654" s="41">
        <v>0</v>
      </c>
      <c r="F654" s="41">
        <v>0</v>
      </c>
      <c r="G654" s="41">
        <v>0</v>
      </c>
      <c r="H654" s="41">
        <v>83.25</v>
      </c>
      <c r="I654" s="41">
        <v>109.29</v>
      </c>
      <c r="J654" s="41">
        <v>206.46</v>
      </c>
      <c r="K654" s="41">
        <v>234.6</v>
      </c>
      <c r="L654" s="41">
        <v>269.83</v>
      </c>
      <c r="M654" s="41">
        <v>218.15</v>
      </c>
      <c r="N654" s="41">
        <v>59.04</v>
      </c>
      <c r="O654" s="41">
        <v>124.79</v>
      </c>
      <c r="P654" s="41">
        <v>146.43</v>
      </c>
      <c r="Q654" s="41">
        <v>112</v>
      </c>
      <c r="R654" s="41">
        <v>141.05000000000001</v>
      </c>
      <c r="S654" s="41">
        <v>150.52000000000001</v>
      </c>
      <c r="T654" s="41">
        <v>222.37</v>
      </c>
      <c r="U654" s="41">
        <v>222.15</v>
      </c>
      <c r="V654" s="41">
        <v>117.93</v>
      </c>
      <c r="W654" s="41">
        <v>91.7</v>
      </c>
      <c r="X654" s="41">
        <v>23.85</v>
      </c>
      <c r="Y654" s="41">
        <v>0</v>
      </c>
      <c r="Z654" s="41">
        <v>0</v>
      </c>
      <c r="AA654" s="41">
        <v>29.54</v>
      </c>
    </row>
    <row r="655" spans="1:27" collapsed="1" x14ac:dyDescent="0.2">
      <c r="A655" s="98" t="s">
        <v>2290</v>
      </c>
      <c r="B655" s="25" t="str">
        <f>"07"&amp;"."&amp;$B$800&amp;"."&amp;$B$801</f>
        <v>07.01.2024</v>
      </c>
      <c r="C655" s="88" t="s">
        <v>76</v>
      </c>
      <c r="D655" s="89">
        <f>ROUND((D656)/1000,5)</f>
        <v>0</v>
      </c>
      <c r="E655" s="89">
        <f t="shared" ref="E655:AA655" si="378">ROUND((E656)/1000,5)</f>
        <v>4.5900000000000003E-3</v>
      </c>
      <c r="F655" s="89">
        <f t="shared" si="378"/>
        <v>1.3010000000000001E-2</v>
      </c>
      <c r="G655" s="89">
        <f t="shared" si="378"/>
        <v>6.9320000000000007E-2</v>
      </c>
      <c r="H655" s="89">
        <f t="shared" si="378"/>
        <v>9.2179999999999998E-2</v>
      </c>
      <c r="I655" s="89">
        <f t="shared" si="378"/>
        <v>9.9739999999999995E-2</v>
      </c>
      <c r="J655" s="89">
        <f t="shared" si="378"/>
        <v>6.8089999999999998E-2</v>
      </c>
      <c r="K655" s="89">
        <f t="shared" si="378"/>
        <v>0.17781</v>
      </c>
      <c r="L655" s="89">
        <f t="shared" si="378"/>
        <v>0.10602</v>
      </c>
      <c r="M655" s="89">
        <f t="shared" si="378"/>
        <v>7.1540000000000006E-2</v>
      </c>
      <c r="N655" s="89">
        <f t="shared" si="378"/>
        <v>0.10609</v>
      </c>
      <c r="O655" s="89">
        <f t="shared" si="378"/>
        <v>2.6110000000000001E-2</v>
      </c>
      <c r="P655" s="89">
        <f t="shared" si="378"/>
        <v>2.2280000000000001E-2</v>
      </c>
      <c r="Q655" s="89">
        <f t="shared" si="378"/>
        <v>3.9879999999999999E-2</v>
      </c>
      <c r="R655" s="89">
        <f t="shared" si="378"/>
        <v>8.0939999999999998E-2</v>
      </c>
      <c r="S655" s="89">
        <f t="shared" si="378"/>
        <v>8.523E-2</v>
      </c>
      <c r="T655" s="89">
        <f t="shared" si="378"/>
        <v>0.12556</v>
      </c>
      <c r="U655" s="89">
        <f t="shared" si="378"/>
        <v>3.7190000000000001E-2</v>
      </c>
      <c r="V655" s="89">
        <f t="shared" si="378"/>
        <v>1.2E-4</v>
      </c>
      <c r="W655" s="89">
        <f t="shared" si="378"/>
        <v>0</v>
      </c>
      <c r="X655" s="89">
        <f t="shared" si="378"/>
        <v>1E-4</v>
      </c>
      <c r="Y655" s="89">
        <f t="shared" si="378"/>
        <v>0</v>
      </c>
      <c r="Z655" s="89">
        <f t="shared" si="378"/>
        <v>0</v>
      </c>
      <c r="AA655" s="89">
        <f t="shared" si="378"/>
        <v>0</v>
      </c>
    </row>
    <row r="656" spans="1:27" ht="12.75" hidden="1" customHeight="1" outlineLevel="1" x14ac:dyDescent="0.2">
      <c r="A656" s="99" t="s">
        <v>2291</v>
      </c>
      <c r="B656" s="60" t="s">
        <v>238</v>
      </c>
      <c r="C656" s="40" t="s">
        <v>79</v>
      </c>
      <c r="D656" s="41">
        <v>0</v>
      </c>
      <c r="E656" s="41">
        <v>4.59</v>
      </c>
      <c r="F656" s="41">
        <v>13.01</v>
      </c>
      <c r="G656" s="41">
        <v>69.319999999999993</v>
      </c>
      <c r="H656" s="41">
        <v>92.18</v>
      </c>
      <c r="I656" s="41">
        <v>99.74</v>
      </c>
      <c r="J656" s="41">
        <v>68.09</v>
      </c>
      <c r="K656" s="41">
        <v>177.81</v>
      </c>
      <c r="L656" s="41">
        <v>106.02</v>
      </c>
      <c r="M656" s="41">
        <v>71.540000000000006</v>
      </c>
      <c r="N656" s="41">
        <v>106.09</v>
      </c>
      <c r="O656" s="41">
        <v>26.11</v>
      </c>
      <c r="P656" s="41">
        <v>22.28</v>
      </c>
      <c r="Q656" s="41">
        <v>39.880000000000003</v>
      </c>
      <c r="R656" s="41">
        <v>80.94</v>
      </c>
      <c r="S656" s="41">
        <v>85.23</v>
      </c>
      <c r="T656" s="41">
        <v>125.56</v>
      </c>
      <c r="U656" s="41">
        <v>37.19</v>
      </c>
      <c r="V656" s="41">
        <v>0.12</v>
      </c>
      <c r="W656" s="41">
        <v>0</v>
      </c>
      <c r="X656" s="41">
        <v>0.1</v>
      </c>
      <c r="Y656" s="41">
        <v>0</v>
      </c>
      <c r="Z656" s="41">
        <v>0</v>
      </c>
      <c r="AA656" s="41">
        <v>0</v>
      </c>
    </row>
    <row r="657" spans="1:27" collapsed="1" x14ac:dyDescent="0.2">
      <c r="A657" s="98" t="s">
        <v>2292</v>
      </c>
      <c r="B657" s="25" t="str">
        <f>"08"&amp;"."&amp;$B$800&amp;"."&amp;$B$801</f>
        <v>08.01.2024</v>
      </c>
      <c r="C657" s="88" t="s">
        <v>76</v>
      </c>
      <c r="D657" s="89">
        <f>ROUND((D658)/1000,5)</f>
        <v>0</v>
      </c>
      <c r="E657" s="89">
        <f t="shared" ref="E657:AA657" si="379">ROUND((E658)/1000,5)</f>
        <v>0</v>
      </c>
      <c r="F657" s="89">
        <f t="shared" si="379"/>
        <v>0</v>
      </c>
      <c r="G657" s="89">
        <f t="shared" si="379"/>
        <v>0</v>
      </c>
      <c r="H657" s="89">
        <f t="shared" si="379"/>
        <v>0</v>
      </c>
      <c r="I657" s="89">
        <f t="shared" si="379"/>
        <v>2.9E-4</v>
      </c>
      <c r="J657" s="89">
        <f t="shared" si="379"/>
        <v>3.2120000000000003E-2</v>
      </c>
      <c r="K657" s="89">
        <f t="shared" si="379"/>
        <v>8.2290000000000002E-2</v>
      </c>
      <c r="L657" s="89">
        <f t="shared" si="379"/>
        <v>5.475E-2</v>
      </c>
      <c r="M657" s="89">
        <f t="shared" si="379"/>
        <v>0.15792</v>
      </c>
      <c r="N657" s="89">
        <f t="shared" si="379"/>
        <v>0.24109</v>
      </c>
      <c r="O657" s="89">
        <f t="shared" si="379"/>
        <v>0.23938000000000001</v>
      </c>
      <c r="P657" s="89">
        <f t="shared" si="379"/>
        <v>0.22414000000000001</v>
      </c>
      <c r="Q657" s="89">
        <f t="shared" si="379"/>
        <v>0.20082</v>
      </c>
      <c r="R657" s="89">
        <f t="shared" si="379"/>
        <v>0.18806</v>
      </c>
      <c r="S657" s="89">
        <f t="shared" si="379"/>
        <v>0.16239000000000001</v>
      </c>
      <c r="T657" s="89">
        <f t="shared" si="379"/>
        <v>0.26307000000000003</v>
      </c>
      <c r="U657" s="89">
        <f t="shared" si="379"/>
        <v>0.26365</v>
      </c>
      <c r="V657" s="89">
        <f t="shared" si="379"/>
        <v>0.28031</v>
      </c>
      <c r="W657" s="89">
        <f t="shared" si="379"/>
        <v>9.2950000000000005E-2</v>
      </c>
      <c r="X657" s="89">
        <f t="shared" si="379"/>
        <v>8.337E-2</v>
      </c>
      <c r="Y657" s="89">
        <f t="shared" si="379"/>
        <v>6.7460000000000006E-2</v>
      </c>
      <c r="Z657" s="89">
        <f t="shared" si="379"/>
        <v>7.2929999999999995E-2</v>
      </c>
      <c r="AA657" s="89">
        <f t="shared" si="379"/>
        <v>1.0000000000000001E-5</v>
      </c>
    </row>
    <row r="658" spans="1:27" ht="12.75" hidden="1" customHeight="1" outlineLevel="1" x14ac:dyDescent="0.2">
      <c r="A658" s="99" t="s">
        <v>2293</v>
      </c>
      <c r="B658" s="60" t="s">
        <v>238</v>
      </c>
      <c r="C658" s="40" t="s">
        <v>79</v>
      </c>
      <c r="D658" s="41">
        <v>0</v>
      </c>
      <c r="E658" s="41">
        <v>0</v>
      </c>
      <c r="F658" s="41">
        <v>0</v>
      </c>
      <c r="G658" s="41">
        <v>0</v>
      </c>
      <c r="H658" s="41">
        <v>0</v>
      </c>
      <c r="I658" s="41">
        <v>0.28999999999999998</v>
      </c>
      <c r="J658" s="41">
        <v>32.119999999999997</v>
      </c>
      <c r="K658" s="41">
        <v>82.29</v>
      </c>
      <c r="L658" s="41">
        <v>54.75</v>
      </c>
      <c r="M658" s="41">
        <v>157.91999999999999</v>
      </c>
      <c r="N658" s="41">
        <v>241.09</v>
      </c>
      <c r="O658" s="41">
        <v>239.38</v>
      </c>
      <c r="P658" s="41">
        <v>224.14</v>
      </c>
      <c r="Q658" s="41">
        <v>200.82</v>
      </c>
      <c r="R658" s="41">
        <v>188.06</v>
      </c>
      <c r="S658" s="41">
        <v>162.38999999999999</v>
      </c>
      <c r="T658" s="41">
        <v>263.07</v>
      </c>
      <c r="U658" s="41">
        <v>263.64999999999998</v>
      </c>
      <c r="V658" s="41">
        <v>280.31</v>
      </c>
      <c r="W658" s="41">
        <v>92.95</v>
      </c>
      <c r="X658" s="41">
        <v>83.37</v>
      </c>
      <c r="Y658" s="41">
        <v>67.459999999999994</v>
      </c>
      <c r="Z658" s="41">
        <v>72.930000000000007</v>
      </c>
      <c r="AA658" s="41">
        <v>0.01</v>
      </c>
    </row>
    <row r="659" spans="1:27" collapsed="1" x14ac:dyDescent="0.2">
      <c r="A659" s="98" t="s">
        <v>2294</v>
      </c>
      <c r="B659" s="25" t="str">
        <f>"09"&amp;"."&amp;$B$800&amp;"."&amp;$B$801</f>
        <v>09.01.2024</v>
      </c>
      <c r="C659" s="88" t="s">
        <v>76</v>
      </c>
      <c r="D659" s="89">
        <f>ROUND((D660)/1000,5)</f>
        <v>0</v>
      </c>
      <c r="E659" s="89">
        <f t="shared" ref="E659:AA659" si="380">ROUND((E660)/1000,5)</f>
        <v>0</v>
      </c>
      <c r="F659" s="89">
        <f t="shared" si="380"/>
        <v>0</v>
      </c>
      <c r="G659" s="89">
        <f t="shared" si="380"/>
        <v>0</v>
      </c>
      <c r="H659" s="89">
        <f t="shared" si="380"/>
        <v>6.3339999999999994E-2</v>
      </c>
      <c r="I659" s="89">
        <f t="shared" si="380"/>
        <v>0.20416999999999999</v>
      </c>
      <c r="J659" s="89">
        <f t="shared" si="380"/>
        <v>0.26318999999999998</v>
      </c>
      <c r="K659" s="89">
        <f t="shared" si="380"/>
        <v>0.35500999999999999</v>
      </c>
      <c r="L659" s="89">
        <f t="shared" si="380"/>
        <v>0.15142</v>
      </c>
      <c r="M659" s="89">
        <f t="shared" si="380"/>
        <v>0.13094</v>
      </c>
      <c r="N659" s="89">
        <f t="shared" si="380"/>
        <v>0.19506999999999999</v>
      </c>
      <c r="O659" s="89">
        <f t="shared" si="380"/>
        <v>0.20810999999999999</v>
      </c>
      <c r="P659" s="89">
        <f t="shared" si="380"/>
        <v>0.23183999999999999</v>
      </c>
      <c r="Q659" s="89">
        <f t="shared" si="380"/>
        <v>0.22567999999999999</v>
      </c>
      <c r="R659" s="89">
        <f t="shared" si="380"/>
        <v>0.30620999999999998</v>
      </c>
      <c r="S659" s="89">
        <f t="shared" si="380"/>
        <v>0.30649999999999999</v>
      </c>
      <c r="T659" s="89">
        <f t="shared" si="380"/>
        <v>0.34255000000000002</v>
      </c>
      <c r="U659" s="89">
        <f t="shared" si="380"/>
        <v>0.33493000000000001</v>
      </c>
      <c r="V659" s="89">
        <f t="shared" si="380"/>
        <v>0.30671999999999999</v>
      </c>
      <c r="W659" s="89">
        <f t="shared" si="380"/>
        <v>0.18825</v>
      </c>
      <c r="X659" s="89">
        <f t="shared" si="380"/>
        <v>9.4240000000000004E-2</v>
      </c>
      <c r="Y659" s="89">
        <f t="shared" si="380"/>
        <v>0</v>
      </c>
      <c r="Z659" s="89">
        <f t="shared" si="380"/>
        <v>6.368E-2</v>
      </c>
      <c r="AA659" s="89">
        <f t="shared" si="380"/>
        <v>2.0039999999999999E-2</v>
      </c>
    </row>
    <row r="660" spans="1:27" ht="12.75" hidden="1" customHeight="1" outlineLevel="1" x14ac:dyDescent="0.2">
      <c r="A660" s="99" t="s">
        <v>2295</v>
      </c>
      <c r="B660" s="60" t="s">
        <v>238</v>
      </c>
      <c r="C660" s="40" t="s">
        <v>79</v>
      </c>
      <c r="D660" s="41">
        <v>0</v>
      </c>
      <c r="E660" s="41">
        <v>0</v>
      </c>
      <c r="F660" s="41">
        <v>0</v>
      </c>
      <c r="G660" s="41">
        <v>0</v>
      </c>
      <c r="H660" s="41">
        <v>63.34</v>
      </c>
      <c r="I660" s="41">
        <v>204.17</v>
      </c>
      <c r="J660" s="41">
        <v>263.19</v>
      </c>
      <c r="K660" s="41">
        <v>355.01</v>
      </c>
      <c r="L660" s="41">
        <v>151.41999999999999</v>
      </c>
      <c r="M660" s="41">
        <v>130.94</v>
      </c>
      <c r="N660" s="41">
        <v>195.07</v>
      </c>
      <c r="O660" s="41">
        <v>208.11</v>
      </c>
      <c r="P660" s="41">
        <v>231.84</v>
      </c>
      <c r="Q660" s="41">
        <v>225.68</v>
      </c>
      <c r="R660" s="41">
        <v>306.20999999999998</v>
      </c>
      <c r="S660" s="41">
        <v>306.5</v>
      </c>
      <c r="T660" s="41">
        <v>342.55</v>
      </c>
      <c r="U660" s="41">
        <v>334.93</v>
      </c>
      <c r="V660" s="41">
        <v>306.72000000000003</v>
      </c>
      <c r="W660" s="41">
        <v>188.25</v>
      </c>
      <c r="X660" s="41">
        <v>94.24</v>
      </c>
      <c r="Y660" s="41">
        <v>0</v>
      </c>
      <c r="Z660" s="41">
        <v>63.68</v>
      </c>
      <c r="AA660" s="41">
        <v>20.04</v>
      </c>
    </row>
    <row r="661" spans="1:27" collapsed="1" x14ac:dyDescent="0.2">
      <c r="A661" s="98" t="s">
        <v>2296</v>
      </c>
      <c r="B661" s="25" t="str">
        <f>"10"&amp;"."&amp;$B$800&amp;"."&amp;$B$801</f>
        <v>10.01.2024</v>
      </c>
      <c r="C661" s="88" t="s">
        <v>76</v>
      </c>
      <c r="D661" s="89">
        <f>ROUND((D662)/1000,5)</f>
        <v>0</v>
      </c>
      <c r="E661" s="89">
        <f t="shared" ref="E661:AA661" si="381">ROUND((E662)/1000,5)</f>
        <v>0</v>
      </c>
      <c r="F661" s="89">
        <f t="shared" si="381"/>
        <v>9.2380000000000004E-2</v>
      </c>
      <c r="G661" s="89">
        <f t="shared" si="381"/>
        <v>8.5739999999999997E-2</v>
      </c>
      <c r="H661" s="89">
        <f t="shared" si="381"/>
        <v>9.6460000000000004E-2</v>
      </c>
      <c r="I661" s="89">
        <f t="shared" si="381"/>
        <v>0.29460999999999998</v>
      </c>
      <c r="J661" s="89">
        <f t="shared" si="381"/>
        <v>0.20831</v>
      </c>
      <c r="K661" s="89">
        <f t="shared" si="381"/>
        <v>0.29863000000000001</v>
      </c>
      <c r="L661" s="89">
        <f t="shared" si="381"/>
        <v>0.67889999999999995</v>
      </c>
      <c r="M661" s="89">
        <f t="shared" si="381"/>
        <v>0.58565</v>
      </c>
      <c r="N661" s="89">
        <f t="shared" si="381"/>
        <v>0.28632999999999997</v>
      </c>
      <c r="O661" s="89">
        <f t="shared" si="381"/>
        <v>0.24681</v>
      </c>
      <c r="P661" s="89">
        <f t="shared" si="381"/>
        <v>0.22484000000000001</v>
      </c>
      <c r="Q661" s="89">
        <f t="shared" si="381"/>
        <v>0.18914</v>
      </c>
      <c r="R661" s="89">
        <f t="shared" si="381"/>
        <v>0.17415</v>
      </c>
      <c r="S661" s="89">
        <f t="shared" si="381"/>
        <v>0.22534000000000001</v>
      </c>
      <c r="T661" s="89">
        <f t="shared" si="381"/>
        <v>0.24124000000000001</v>
      </c>
      <c r="U661" s="89">
        <f t="shared" si="381"/>
        <v>0.23688000000000001</v>
      </c>
      <c r="V661" s="89">
        <f t="shared" si="381"/>
        <v>0.12431</v>
      </c>
      <c r="W661" s="89">
        <f t="shared" si="381"/>
        <v>0.13930000000000001</v>
      </c>
      <c r="X661" s="89">
        <f t="shared" si="381"/>
        <v>0</v>
      </c>
      <c r="Y661" s="89">
        <f t="shared" si="381"/>
        <v>0</v>
      </c>
      <c r="Z661" s="89">
        <f t="shared" si="381"/>
        <v>2.955E-2</v>
      </c>
      <c r="AA661" s="89">
        <f t="shared" si="381"/>
        <v>0</v>
      </c>
    </row>
    <row r="662" spans="1:27" ht="12.75" hidden="1" customHeight="1" outlineLevel="1" x14ac:dyDescent="0.2">
      <c r="A662" s="99" t="s">
        <v>2297</v>
      </c>
      <c r="B662" s="60" t="s">
        <v>238</v>
      </c>
      <c r="C662" s="40" t="s">
        <v>79</v>
      </c>
      <c r="D662" s="41">
        <v>0</v>
      </c>
      <c r="E662" s="41">
        <v>0</v>
      </c>
      <c r="F662" s="41">
        <v>92.38</v>
      </c>
      <c r="G662" s="41">
        <v>85.74</v>
      </c>
      <c r="H662" s="41">
        <v>96.46</v>
      </c>
      <c r="I662" s="41">
        <v>294.61</v>
      </c>
      <c r="J662" s="41">
        <v>208.31</v>
      </c>
      <c r="K662" s="41">
        <v>298.63</v>
      </c>
      <c r="L662" s="41">
        <v>678.9</v>
      </c>
      <c r="M662" s="41">
        <v>585.65</v>
      </c>
      <c r="N662" s="41">
        <v>286.33</v>
      </c>
      <c r="O662" s="41">
        <v>246.81</v>
      </c>
      <c r="P662" s="41">
        <v>224.84</v>
      </c>
      <c r="Q662" s="41">
        <v>189.14</v>
      </c>
      <c r="R662" s="41">
        <v>174.15</v>
      </c>
      <c r="S662" s="41">
        <v>225.34</v>
      </c>
      <c r="T662" s="41">
        <v>241.24</v>
      </c>
      <c r="U662" s="41">
        <v>236.88</v>
      </c>
      <c r="V662" s="41">
        <v>124.31</v>
      </c>
      <c r="W662" s="41">
        <v>139.30000000000001</v>
      </c>
      <c r="X662" s="41">
        <v>0</v>
      </c>
      <c r="Y662" s="41">
        <v>0</v>
      </c>
      <c r="Z662" s="41">
        <v>29.55</v>
      </c>
      <c r="AA662" s="41">
        <v>0</v>
      </c>
    </row>
    <row r="663" spans="1:27" collapsed="1" x14ac:dyDescent="0.2">
      <c r="A663" s="98" t="s">
        <v>2298</v>
      </c>
      <c r="B663" s="25" t="str">
        <f>"11"&amp;"."&amp;$B$800&amp;"."&amp;$B$801</f>
        <v>11.01.2024</v>
      </c>
      <c r="C663" s="88" t="s">
        <v>76</v>
      </c>
      <c r="D663" s="89">
        <f>ROUND((D664)/1000,5)</f>
        <v>0</v>
      </c>
      <c r="E663" s="89">
        <f t="shared" ref="E663:AA663" si="382">ROUND((E664)/1000,5)</f>
        <v>1.702E-2</v>
      </c>
      <c r="F663" s="89">
        <f t="shared" si="382"/>
        <v>0</v>
      </c>
      <c r="G663" s="89">
        <f t="shared" si="382"/>
        <v>1.7099999999999999E-3</v>
      </c>
      <c r="H663" s="89">
        <f t="shared" si="382"/>
        <v>9.69E-2</v>
      </c>
      <c r="I663" s="89">
        <f t="shared" si="382"/>
        <v>0.25940999999999997</v>
      </c>
      <c r="J663" s="89">
        <f t="shared" si="382"/>
        <v>0.36218</v>
      </c>
      <c r="K663" s="89">
        <f t="shared" si="382"/>
        <v>0.29947000000000001</v>
      </c>
      <c r="L663" s="89">
        <f t="shared" si="382"/>
        <v>0.57126999999999994</v>
      </c>
      <c r="M663" s="89">
        <f t="shared" si="382"/>
        <v>0.52054999999999996</v>
      </c>
      <c r="N663" s="89">
        <f t="shared" si="382"/>
        <v>0.10481</v>
      </c>
      <c r="O663" s="89">
        <f t="shared" si="382"/>
        <v>0.11966</v>
      </c>
      <c r="P663" s="89">
        <f t="shared" si="382"/>
        <v>0.16311</v>
      </c>
      <c r="Q663" s="89">
        <f t="shared" si="382"/>
        <v>0.18456</v>
      </c>
      <c r="R663" s="89">
        <f t="shared" si="382"/>
        <v>0.21539</v>
      </c>
      <c r="S663" s="89">
        <f t="shared" si="382"/>
        <v>0.25477</v>
      </c>
      <c r="T663" s="89">
        <f t="shared" si="382"/>
        <v>0.22800000000000001</v>
      </c>
      <c r="U663" s="89">
        <f t="shared" si="382"/>
        <v>0.13811000000000001</v>
      </c>
      <c r="V663" s="89">
        <f t="shared" si="382"/>
        <v>0.1782</v>
      </c>
      <c r="W663" s="89">
        <f t="shared" si="382"/>
        <v>0.14931</v>
      </c>
      <c r="X663" s="89">
        <f t="shared" si="382"/>
        <v>0</v>
      </c>
      <c r="Y663" s="89">
        <f t="shared" si="382"/>
        <v>0</v>
      </c>
      <c r="Z663" s="89">
        <f t="shared" si="382"/>
        <v>0</v>
      </c>
      <c r="AA663" s="89">
        <f t="shared" si="382"/>
        <v>2.9299999999999999E-3</v>
      </c>
    </row>
    <row r="664" spans="1:27" ht="12.75" hidden="1" customHeight="1" outlineLevel="1" x14ac:dyDescent="0.2">
      <c r="A664" s="99" t="s">
        <v>2299</v>
      </c>
      <c r="B664" s="60" t="s">
        <v>238</v>
      </c>
      <c r="C664" s="40" t="s">
        <v>79</v>
      </c>
      <c r="D664" s="41">
        <v>0</v>
      </c>
      <c r="E664" s="41">
        <v>17.02</v>
      </c>
      <c r="F664" s="41">
        <v>0</v>
      </c>
      <c r="G664" s="41">
        <v>1.71</v>
      </c>
      <c r="H664" s="41">
        <v>96.9</v>
      </c>
      <c r="I664" s="41">
        <v>259.41000000000003</v>
      </c>
      <c r="J664" s="41">
        <v>362.18</v>
      </c>
      <c r="K664" s="41">
        <v>299.47000000000003</v>
      </c>
      <c r="L664" s="41">
        <v>571.27</v>
      </c>
      <c r="M664" s="41">
        <v>520.54999999999995</v>
      </c>
      <c r="N664" s="41">
        <v>104.81</v>
      </c>
      <c r="O664" s="41">
        <v>119.66</v>
      </c>
      <c r="P664" s="41">
        <v>163.11000000000001</v>
      </c>
      <c r="Q664" s="41">
        <v>184.56</v>
      </c>
      <c r="R664" s="41">
        <v>215.39</v>
      </c>
      <c r="S664" s="41">
        <v>254.77</v>
      </c>
      <c r="T664" s="41">
        <v>228</v>
      </c>
      <c r="U664" s="41">
        <v>138.11000000000001</v>
      </c>
      <c r="V664" s="41">
        <v>178.2</v>
      </c>
      <c r="W664" s="41">
        <v>149.31</v>
      </c>
      <c r="X664" s="41">
        <v>0</v>
      </c>
      <c r="Y664" s="41">
        <v>0</v>
      </c>
      <c r="Z664" s="41">
        <v>0</v>
      </c>
      <c r="AA664" s="41">
        <v>2.93</v>
      </c>
    </row>
    <row r="665" spans="1:27" collapsed="1" x14ac:dyDescent="0.2">
      <c r="A665" s="98" t="s">
        <v>2300</v>
      </c>
      <c r="B665" s="25" t="str">
        <f>"12"&amp;"."&amp;$B$800&amp;"."&amp;$B$801</f>
        <v>12.01.2024</v>
      </c>
      <c r="C665" s="88" t="s">
        <v>76</v>
      </c>
      <c r="D665" s="89">
        <f>ROUND((D666)/1000,5)</f>
        <v>0</v>
      </c>
      <c r="E665" s="89">
        <f t="shared" ref="E665:AA665" si="383">ROUND((E666)/1000,5)</f>
        <v>0</v>
      </c>
      <c r="F665" s="89">
        <f t="shared" si="383"/>
        <v>0</v>
      </c>
      <c r="G665" s="89">
        <f t="shared" si="383"/>
        <v>1.355E-2</v>
      </c>
      <c r="H665" s="89">
        <f t="shared" si="383"/>
        <v>4.9579999999999999E-2</v>
      </c>
      <c r="I665" s="89">
        <f t="shared" si="383"/>
        <v>0.22147</v>
      </c>
      <c r="J665" s="89">
        <f t="shared" si="383"/>
        <v>0.20749999999999999</v>
      </c>
      <c r="K665" s="89">
        <f t="shared" si="383"/>
        <v>0.29100999999999999</v>
      </c>
      <c r="L665" s="89">
        <f t="shared" si="383"/>
        <v>0.31130000000000002</v>
      </c>
      <c r="M665" s="89">
        <f t="shared" si="383"/>
        <v>0.19453999999999999</v>
      </c>
      <c r="N665" s="89">
        <f t="shared" si="383"/>
        <v>0.17646999999999999</v>
      </c>
      <c r="O665" s="89">
        <f t="shared" si="383"/>
        <v>0.18337999999999999</v>
      </c>
      <c r="P665" s="89">
        <f t="shared" si="383"/>
        <v>0.24224999999999999</v>
      </c>
      <c r="Q665" s="89">
        <f t="shared" si="383"/>
        <v>0.37359999999999999</v>
      </c>
      <c r="R665" s="89">
        <f t="shared" si="383"/>
        <v>0.28144000000000002</v>
      </c>
      <c r="S665" s="89">
        <f t="shared" si="383"/>
        <v>0.31258000000000002</v>
      </c>
      <c r="T665" s="89">
        <f t="shared" si="383"/>
        <v>0.28771000000000002</v>
      </c>
      <c r="U665" s="89">
        <f t="shared" si="383"/>
        <v>0.23771</v>
      </c>
      <c r="V665" s="89">
        <f t="shared" si="383"/>
        <v>0.17132</v>
      </c>
      <c r="W665" s="89">
        <f t="shared" si="383"/>
        <v>0.14818999999999999</v>
      </c>
      <c r="X665" s="89">
        <f t="shared" si="383"/>
        <v>0.19056000000000001</v>
      </c>
      <c r="Y665" s="89">
        <f t="shared" si="383"/>
        <v>8.2110000000000002E-2</v>
      </c>
      <c r="Z665" s="89">
        <f t="shared" si="383"/>
        <v>0.12432</v>
      </c>
      <c r="AA665" s="89">
        <f t="shared" si="383"/>
        <v>0.25287999999999999</v>
      </c>
    </row>
    <row r="666" spans="1:27" ht="12.75" hidden="1" customHeight="1" outlineLevel="1" x14ac:dyDescent="0.2">
      <c r="A666" s="99" t="s">
        <v>2301</v>
      </c>
      <c r="B666" s="60" t="s">
        <v>238</v>
      </c>
      <c r="C666" s="40" t="s">
        <v>79</v>
      </c>
      <c r="D666" s="41">
        <v>0</v>
      </c>
      <c r="E666" s="41">
        <v>0</v>
      </c>
      <c r="F666" s="41">
        <v>0</v>
      </c>
      <c r="G666" s="41">
        <v>13.55</v>
      </c>
      <c r="H666" s="41">
        <v>49.58</v>
      </c>
      <c r="I666" s="41">
        <v>221.47</v>
      </c>
      <c r="J666" s="41">
        <v>207.5</v>
      </c>
      <c r="K666" s="41">
        <v>291.01</v>
      </c>
      <c r="L666" s="41">
        <v>311.3</v>
      </c>
      <c r="M666" s="41">
        <v>194.54</v>
      </c>
      <c r="N666" s="41">
        <v>176.47</v>
      </c>
      <c r="O666" s="41">
        <v>183.38</v>
      </c>
      <c r="P666" s="41">
        <v>242.25</v>
      </c>
      <c r="Q666" s="41">
        <v>373.6</v>
      </c>
      <c r="R666" s="41">
        <v>281.44</v>
      </c>
      <c r="S666" s="41">
        <v>312.58</v>
      </c>
      <c r="T666" s="41">
        <v>287.70999999999998</v>
      </c>
      <c r="U666" s="41">
        <v>237.71</v>
      </c>
      <c r="V666" s="41">
        <v>171.32</v>
      </c>
      <c r="W666" s="41">
        <v>148.19</v>
      </c>
      <c r="X666" s="41">
        <v>190.56</v>
      </c>
      <c r="Y666" s="41">
        <v>82.11</v>
      </c>
      <c r="Z666" s="41">
        <v>124.32</v>
      </c>
      <c r="AA666" s="41">
        <v>252.88</v>
      </c>
    </row>
    <row r="667" spans="1:27" collapsed="1" x14ac:dyDescent="0.2">
      <c r="A667" s="98" t="s">
        <v>2302</v>
      </c>
      <c r="B667" s="25" t="str">
        <f>"13"&amp;"."&amp;$B$800&amp;"."&amp;$B$801</f>
        <v>13.01.2024</v>
      </c>
      <c r="C667" s="88" t="s">
        <v>76</v>
      </c>
      <c r="D667" s="89">
        <f>ROUND((D668)/1000,5)</f>
        <v>0</v>
      </c>
      <c r="E667" s="89">
        <f t="shared" ref="E667:AA667" si="384">ROUND((E668)/1000,5)</f>
        <v>0.17263999999999999</v>
      </c>
      <c r="F667" s="89">
        <f t="shared" si="384"/>
        <v>0.18872</v>
      </c>
      <c r="G667" s="89">
        <f t="shared" si="384"/>
        <v>0.21414</v>
      </c>
      <c r="H667" s="89">
        <f t="shared" si="384"/>
        <v>0.25584000000000001</v>
      </c>
      <c r="I667" s="89">
        <f t="shared" si="384"/>
        <v>0.14917</v>
      </c>
      <c r="J667" s="89">
        <f t="shared" si="384"/>
        <v>9.9599999999999994E-2</v>
      </c>
      <c r="K667" s="89">
        <f t="shared" si="384"/>
        <v>0.27847</v>
      </c>
      <c r="L667" s="89">
        <f t="shared" si="384"/>
        <v>0.28054000000000001</v>
      </c>
      <c r="M667" s="89">
        <f t="shared" si="384"/>
        <v>0.58931999999999995</v>
      </c>
      <c r="N667" s="89">
        <f t="shared" si="384"/>
        <v>0.45389000000000002</v>
      </c>
      <c r="O667" s="89">
        <f t="shared" si="384"/>
        <v>0.55401999999999996</v>
      </c>
      <c r="P667" s="89">
        <f t="shared" si="384"/>
        <v>0.69779999999999998</v>
      </c>
      <c r="Q667" s="89">
        <f t="shared" si="384"/>
        <v>0.90351999999999999</v>
      </c>
      <c r="R667" s="89">
        <f t="shared" si="384"/>
        <v>0.77234000000000003</v>
      </c>
      <c r="S667" s="89">
        <f t="shared" si="384"/>
        <v>0.71416000000000002</v>
      </c>
      <c r="T667" s="89">
        <f t="shared" si="384"/>
        <v>0.98331999999999997</v>
      </c>
      <c r="U667" s="89">
        <f t="shared" si="384"/>
        <v>0.71211999999999998</v>
      </c>
      <c r="V667" s="89">
        <f t="shared" si="384"/>
        <v>0.16020000000000001</v>
      </c>
      <c r="W667" s="89">
        <f t="shared" si="384"/>
        <v>0.30741000000000002</v>
      </c>
      <c r="X667" s="89">
        <f t="shared" si="384"/>
        <v>0.10421</v>
      </c>
      <c r="Y667" s="89">
        <f t="shared" si="384"/>
        <v>0.20421</v>
      </c>
      <c r="Z667" s="89">
        <f t="shared" si="384"/>
        <v>0.13089000000000001</v>
      </c>
      <c r="AA667" s="89">
        <f t="shared" si="384"/>
        <v>0</v>
      </c>
    </row>
    <row r="668" spans="1:27" ht="12.75" hidden="1" customHeight="1" outlineLevel="1" x14ac:dyDescent="0.2">
      <c r="A668" s="99" t="s">
        <v>2303</v>
      </c>
      <c r="B668" s="60" t="s">
        <v>238</v>
      </c>
      <c r="C668" s="40" t="s">
        <v>79</v>
      </c>
      <c r="D668" s="41">
        <v>0</v>
      </c>
      <c r="E668" s="41">
        <v>172.64</v>
      </c>
      <c r="F668" s="41">
        <v>188.72</v>
      </c>
      <c r="G668" s="41">
        <v>214.14</v>
      </c>
      <c r="H668" s="41">
        <v>255.84</v>
      </c>
      <c r="I668" s="41">
        <v>149.16999999999999</v>
      </c>
      <c r="J668" s="41">
        <v>99.6</v>
      </c>
      <c r="K668" s="41">
        <v>278.47000000000003</v>
      </c>
      <c r="L668" s="41">
        <v>280.54000000000002</v>
      </c>
      <c r="M668" s="41">
        <v>589.32000000000005</v>
      </c>
      <c r="N668" s="41">
        <v>453.89</v>
      </c>
      <c r="O668" s="41">
        <v>554.02</v>
      </c>
      <c r="P668" s="41">
        <v>697.8</v>
      </c>
      <c r="Q668" s="41">
        <v>903.52</v>
      </c>
      <c r="R668" s="41">
        <v>772.34</v>
      </c>
      <c r="S668" s="41">
        <v>714.16</v>
      </c>
      <c r="T668" s="41">
        <v>983.32</v>
      </c>
      <c r="U668" s="41">
        <v>712.12</v>
      </c>
      <c r="V668" s="41">
        <v>160.19999999999999</v>
      </c>
      <c r="W668" s="41">
        <v>307.41000000000003</v>
      </c>
      <c r="X668" s="41">
        <v>104.21</v>
      </c>
      <c r="Y668" s="41">
        <v>204.21</v>
      </c>
      <c r="Z668" s="41">
        <v>130.88999999999999</v>
      </c>
      <c r="AA668" s="41">
        <v>0</v>
      </c>
    </row>
    <row r="669" spans="1:27" collapsed="1" x14ac:dyDescent="0.2">
      <c r="A669" s="98" t="s">
        <v>2304</v>
      </c>
      <c r="B669" s="25" t="str">
        <f>"14"&amp;"."&amp;$B$800&amp;"."&amp;$B$801</f>
        <v>14.01.2024</v>
      </c>
      <c r="C669" s="88" t="s">
        <v>76</v>
      </c>
      <c r="D669" s="89">
        <f>ROUND((D670)/1000,5)</f>
        <v>2.9350000000000001E-2</v>
      </c>
      <c r="E669" s="89">
        <f t="shared" ref="E669:AA669" si="385">ROUND((E670)/1000,5)</f>
        <v>7.6170000000000002E-2</v>
      </c>
      <c r="F669" s="89">
        <f t="shared" si="385"/>
        <v>0.13811000000000001</v>
      </c>
      <c r="G669" s="89">
        <f t="shared" si="385"/>
        <v>0.11345</v>
      </c>
      <c r="H669" s="89">
        <f t="shared" si="385"/>
        <v>8.2210000000000005E-2</v>
      </c>
      <c r="I669" s="89">
        <f t="shared" si="385"/>
        <v>0.23318</v>
      </c>
      <c r="J669" s="89">
        <f t="shared" si="385"/>
        <v>0.11275</v>
      </c>
      <c r="K669" s="89">
        <f t="shared" si="385"/>
        <v>0.10865</v>
      </c>
      <c r="L669" s="89">
        <f t="shared" si="385"/>
        <v>0.1739</v>
      </c>
      <c r="M669" s="89">
        <f t="shared" si="385"/>
        <v>0.16375999999999999</v>
      </c>
      <c r="N669" s="89">
        <f t="shared" si="385"/>
        <v>0.15537999999999999</v>
      </c>
      <c r="O669" s="89">
        <f t="shared" si="385"/>
        <v>0.14305000000000001</v>
      </c>
      <c r="P669" s="89">
        <f t="shared" si="385"/>
        <v>7.8750000000000001E-2</v>
      </c>
      <c r="Q669" s="89">
        <f t="shared" si="385"/>
        <v>3.015E-2</v>
      </c>
      <c r="R669" s="89">
        <f t="shared" si="385"/>
        <v>0.14781</v>
      </c>
      <c r="S669" s="89">
        <f t="shared" si="385"/>
        <v>9.5159999999999995E-2</v>
      </c>
      <c r="T669" s="89">
        <f t="shared" si="385"/>
        <v>7.6799999999999993E-2</v>
      </c>
      <c r="U669" s="89">
        <f t="shared" si="385"/>
        <v>5.3420000000000002E-2</v>
      </c>
      <c r="V669" s="89">
        <f t="shared" si="385"/>
        <v>2.792E-2</v>
      </c>
      <c r="W669" s="89">
        <f t="shared" si="385"/>
        <v>0</v>
      </c>
      <c r="X669" s="89">
        <f t="shared" si="385"/>
        <v>0</v>
      </c>
      <c r="Y669" s="89">
        <f t="shared" si="385"/>
        <v>0</v>
      </c>
      <c r="Z669" s="89">
        <f t="shared" si="385"/>
        <v>0</v>
      </c>
      <c r="AA669" s="89">
        <f t="shared" si="385"/>
        <v>0</v>
      </c>
    </row>
    <row r="670" spans="1:27" ht="12.75" hidden="1" customHeight="1" outlineLevel="1" x14ac:dyDescent="0.2">
      <c r="A670" s="99" t="s">
        <v>2305</v>
      </c>
      <c r="B670" s="60" t="s">
        <v>238</v>
      </c>
      <c r="C670" s="40" t="s">
        <v>79</v>
      </c>
      <c r="D670" s="41">
        <v>29.35</v>
      </c>
      <c r="E670" s="41">
        <v>76.17</v>
      </c>
      <c r="F670" s="41">
        <v>138.11000000000001</v>
      </c>
      <c r="G670" s="41">
        <v>113.45</v>
      </c>
      <c r="H670" s="41">
        <v>82.21</v>
      </c>
      <c r="I670" s="41">
        <v>233.18</v>
      </c>
      <c r="J670" s="41">
        <v>112.75</v>
      </c>
      <c r="K670" s="41">
        <v>108.65</v>
      </c>
      <c r="L670" s="41">
        <v>173.9</v>
      </c>
      <c r="M670" s="41">
        <v>163.76</v>
      </c>
      <c r="N670" s="41">
        <v>155.38</v>
      </c>
      <c r="O670" s="41">
        <v>143.05000000000001</v>
      </c>
      <c r="P670" s="41">
        <v>78.75</v>
      </c>
      <c r="Q670" s="41">
        <v>30.15</v>
      </c>
      <c r="R670" s="41">
        <v>147.81</v>
      </c>
      <c r="S670" s="41">
        <v>95.16</v>
      </c>
      <c r="T670" s="41">
        <v>76.8</v>
      </c>
      <c r="U670" s="41">
        <v>53.42</v>
      </c>
      <c r="V670" s="41">
        <v>27.92</v>
      </c>
      <c r="W670" s="41">
        <v>0</v>
      </c>
      <c r="X670" s="41">
        <v>0</v>
      </c>
      <c r="Y670" s="41">
        <v>0</v>
      </c>
      <c r="Z670" s="41">
        <v>0</v>
      </c>
      <c r="AA670" s="41">
        <v>0</v>
      </c>
    </row>
    <row r="671" spans="1:27" collapsed="1" x14ac:dyDescent="0.2">
      <c r="A671" s="98" t="s">
        <v>2306</v>
      </c>
      <c r="B671" s="25" t="str">
        <f>"15"&amp;"."&amp;$B$800&amp;"."&amp;$B$801</f>
        <v>15.01.2024</v>
      </c>
      <c r="C671" s="88" t="s">
        <v>76</v>
      </c>
      <c r="D671" s="89">
        <f>ROUND((D672)/1000,5)</f>
        <v>0</v>
      </c>
      <c r="E671" s="89">
        <f t="shared" ref="E671:AA671" si="386">ROUND((E672)/1000,5)</f>
        <v>0</v>
      </c>
      <c r="F671" s="89">
        <f t="shared" si="386"/>
        <v>0</v>
      </c>
      <c r="G671" s="89">
        <f t="shared" si="386"/>
        <v>0</v>
      </c>
      <c r="H671" s="89">
        <f t="shared" si="386"/>
        <v>1.9279999999999999E-2</v>
      </c>
      <c r="I671" s="89">
        <f t="shared" si="386"/>
        <v>0.11738999999999999</v>
      </c>
      <c r="J671" s="89">
        <f t="shared" si="386"/>
        <v>0.15831000000000001</v>
      </c>
      <c r="K671" s="89">
        <f t="shared" si="386"/>
        <v>0.25289</v>
      </c>
      <c r="L671" s="89">
        <f t="shared" si="386"/>
        <v>0.14659</v>
      </c>
      <c r="M671" s="89">
        <f t="shared" si="386"/>
        <v>6.83E-2</v>
      </c>
      <c r="N671" s="89">
        <f t="shared" si="386"/>
        <v>8.1670000000000006E-2</v>
      </c>
      <c r="O671" s="89">
        <f t="shared" si="386"/>
        <v>2.7060000000000001E-2</v>
      </c>
      <c r="P671" s="89">
        <f t="shared" si="386"/>
        <v>4.2540000000000001E-2</v>
      </c>
      <c r="Q671" s="89">
        <f t="shared" si="386"/>
        <v>0.10425</v>
      </c>
      <c r="R671" s="89">
        <f t="shared" si="386"/>
        <v>0.16120000000000001</v>
      </c>
      <c r="S671" s="89">
        <f t="shared" si="386"/>
        <v>9.4810000000000005E-2</v>
      </c>
      <c r="T671" s="89">
        <f t="shared" si="386"/>
        <v>4.1459999999999997E-2</v>
      </c>
      <c r="U671" s="89">
        <f t="shared" si="386"/>
        <v>2.852E-2</v>
      </c>
      <c r="V671" s="89">
        <f t="shared" si="386"/>
        <v>1.464E-2</v>
      </c>
      <c r="W671" s="89">
        <f t="shared" si="386"/>
        <v>0</v>
      </c>
      <c r="X671" s="89">
        <f t="shared" si="386"/>
        <v>0</v>
      </c>
      <c r="Y671" s="89">
        <f t="shared" si="386"/>
        <v>0</v>
      </c>
      <c r="Z671" s="89">
        <f t="shared" si="386"/>
        <v>0</v>
      </c>
      <c r="AA671" s="89">
        <f t="shared" si="386"/>
        <v>0</v>
      </c>
    </row>
    <row r="672" spans="1:27" ht="12.75" hidden="1" customHeight="1" outlineLevel="1" x14ac:dyDescent="0.2">
      <c r="A672" s="99" t="s">
        <v>2307</v>
      </c>
      <c r="B672" s="60" t="s">
        <v>238</v>
      </c>
      <c r="C672" s="40" t="s">
        <v>79</v>
      </c>
      <c r="D672" s="41">
        <v>0</v>
      </c>
      <c r="E672" s="41">
        <v>0</v>
      </c>
      <c r="F672" s="41">
        <v>0</v>
      </c>
      <c r="G672" s="41">
        <v>0</v>
      </c>
      <c r="H672" s="41">
        <v>19.28</v>
      </c>
      <c r="I672" s="41">
        <v>117.39</v>
      </c>
      <c r="J672" s="41">
        <v>158.31</v>
      </c>
      <c r="K672" s="41">
        <v>252.89</v>
      </c>
      <c r="L672" s="41">
        <v>146.59</v>
      </c>
      <c r="M672" s="41">
        <v>68.3</v>
      </c>
      <c r="N672" s="41">
        <v>81.67</v>
      </c>
      <c r="O672" s="41">
        <v>27.06</v>
      </c>
      <c r="P672" s="41">
        <v>42.54</v>
      </c>
      <c r="Q672" s="41">
        <v>104.25</v>
      </c>
      <c r="R672" s="41">
        <v>161.19999999999999</v>
      </c>
      <c r="S672" s="41">
        <v>94.81</v>
      </c>
      <c r="T672" s="41">
        <v>41.46</v>
      </c>
      <c r="U672" s="41">
        <v>28.52</v>
      </c>
      <c r="V672" s="41">
        <v>14.64</v>
      </c>
      <c r="W672" s="41">
        <v>0</v>
      </c>
      <c r="X672" s="41">
        <v>0</v>
      </c>
      <c r="Y672" s="41">
        <v>0</v>
      </c>
      <c r="Z672" s="41">
        <v>0</v>
      </c>
      <c r="AA672" s="41">
        <v>0</v>
      </c>
    </row>
    <row r="673" spans="1:27" collapsed="1" x14ac:dyDescent="0.2">
      <c r="A673" s="98" t="s">
        <v>2308</v>
      </c>
      <c r="B673" s="25" t="str">
        <f>"16"&amp;"."&amp;$B$800&amp;"."&amp;$B$801</f>
        <v>16.01.2024</v>
      </c>
      <c r="C673" s="88" t="s">
        <v>76</v>
      </c>
      <c r="D673" s="89">
        <f>ROUND((D674)/1000,5)</f>
        <v>0</v>
      </c>
      <c r="E673" s="89">
        <f t="shared" ref="E673:AA673" si="387">ROUND((E674)/1000,5)</f>
        <v>0</v>
      </c>
      <c r="F673" s="89">
        <f t="shared" si="387"/>
        <v>0</v>
      </c>
      <c r="G673" s="89">
        <f t="shared" si="387"/>
        <v>3.1660000000000001E-2</v>
      </c>
      <c r="H673" s="89">
        <f t="shared" si="387"/>
        <v>7.6429999999999998E-2</v>
      </c>
      <c r="I673" s="89">
        <f t="shared" si="387"/>
        <v>0.14602000000000001</v>
      </c>
      <c r="J673" s="89">
        <f t="shared" si="387"/>
        <v>0.24908</v>
      </c>
      <c r="K673" s="89">
        <f t="shared" si="387"/>
        <v>0.26497999999999999</v>
      </c>
      <c r="L673" s="89">
        <f t="shared" si="387"/>
        <v>0.12490999999999999</v>
      </c>
      <c r="M673" s="89">
        <f t="shared" si="387"/>
        <v>4.5769999999999998E-2</v>
      </c>
      <c r="N673" s="89">
        <f t="shared" si="387"/>
        <v>8.5000000000000006E-3</v>
      </c>
      <c r="O673" s="89">
        <f t="shared" si="387"/>
        <v>1.048E-2</v>
      </c>
      <c r="P673" s="89">
        <f t="shared" si="387"/>
        <v>2.588E-2</v>
      </c>
      <c r="Q673" s="89">
        <f t="shared" si="387"/>
        <v>0</v>
      </c>
      <c r="R673" s="89">
        <f t="shared" si="387"/>
        <v>2.98E-3</v>
      </c>
      <c r="S673" s="89">
        <f t="shared" si="387"/>
        <v>0</v>
      </c>
      <c r="T673" s="89">
        <f t="shared" si="387"/>
        <v>9.3000000000000005E-4</v>
      </c>
      <c r="U673" s="89">
        <f t="shared" si="387"/>
        <v>8.0000000000000002E-3</v>
      </c>
      <c r="V673" s="89">
        <f t="shared" si="387"/>
        <v>1.0410000000000001E-2</v>
      </c>
      <c r="W673" s="89">
        <f t="shared" si="387"/>
        <v>0</v>
      </c>
      <c r="X673" s="89">
        <f t="shared" si="387"/>
        <v>0</v>
      </c>
      <c r="Y673" s="89">
        <f t="shared" si="387"/>
        <v>0</v>
      </c>
      <c r="Z673" s="89">
        <f t="shared" si="387"/>
        <v>0</v>
      </c>
      <c r="AA673" s="89">
        <f t="shared" si="387"/>
        <v>0</v>
      </c>
    </row>
    <row r="674" spans="1:27" ht="12.75" hidden="1" customHeight="1" outlineLevel="1" x14ac:dyDescent="0.2">
      <c r="A674" s="99" t="s">
        <v>2309</v>
      </c>
      <c r="B674" s="60" t="s">
        <v>238</v>
      </c>
      <c r="C674" s="40" t="s">
        <v>79</v>
      </c>
      <c r="D674" s="41">
        <v>0</v>
      </c>
      <c r="E674" s="41">
        <v>0</v>
      </c>
      <c r="F674" s="41">
        <v>0</v>
      </c>
      <c r="G674" s="41">
        <v>31.66</v>
      </c>
      <c r="H674" s="41">
        <v>76.430000000000007</v>
      </c>
      <c r="I674" s="41">
        <v>146.02000000000001</v>
      </c>
      <c r="J674" s="41">
        <v>249.08</v>
      </c>
      <c r="K674" s="41">
        <v>264.98</v>
      </c>
      <c r="L674" s="41">
        <v>124.91</v>
      </c>
      <c r="M674" s="41">
        <v>45.77</v>
      </c>
      <c r="N674" s="41">
        <v>8.5</v>
      </c>
      <c r="O674" s="41">
        <v>10.48</v>
      </c>
      <c r="P674" s="41">
        <v>25.88</v>
      </c>
      <c r="Q674" s="41">
        <v>0</v>
      </c>
      <c r="R674" s="41">
        <v>2.98</v>
      </c>
      <c r="S674" s="41">
        <v>0</v>
      </c>
      <c r="T674" s="41">
        <v>0.93</v>
      </c>
      <c r="U674" s="41">
        <v>8</v>
      </c>
      <c r="V674" s="41">
        <v>10.41</v>
      </c>
      <c r="W674" s="41">
        <v>0</v>
      </c>
      <c r="X674" s="41">
        <v>0</v>
      </c>
      <c r="Y674" s="41">
        <v>0</v>
      </c>
      <c r="Z674" s="41">
        <v>0</v>
      </c>
      <c r="AA674" s="41">
        <v>0</v>
      </c>
    </row>
    <row r="675" spans="1:27" collapsed="1" x14ac:dyDescent="0.2">
      <c r="A675" s="98" t="s">
        <v>2310</v>
      </c>
      <c r="B675" s="25" t="str">
        <f>"17"&amp;"."&amp;$B$800&amp;"."&amp;$B$801</f>
        <v>17.01.2024</v>
      </c>
      <c r="C675" s="88" t="s">
        <v>76</v>
      </c>
      <c r="D675" s="89">
        <f>ROUND((D676)/1000,5)</f>
        <v>0</v>
      </c>
      <c r="E675" s="89">
        <f t="shared" ref="E675:AA675" si="388">ROUND((E676)/1000,5)</f>
        <v>0</v>
      </c>
      <c r="F675" s="89">
        <f t="shared" si="388"/>
        <v>0</v>
      </c>
      <c r="G675" s="89">
        <f t="shared" si="388"/>
        <v>0</v>
      </c>
      <c r="H675" s="89">
        <f t="shared" si="388"/>
        <v>3.2309999999999998E-2</v>
      </c>
      <c r="I675" s="89">
        <f t="shared" si="388"/>
        <v>0.13596</v>
      </c>
      <c r="J675" s="89">
        <f t="shared" si="388"/>
        <v>0.21231</v>
      </c>
      <c r="K675" s="89">
        <f t="shared" si="388"/>
        <v>9.4670000000000004E-2</v>
      </c>
      <c r="L675" s="89">
        <f t="shared" si="388"/>
        <v>9.2979999999999993E-2</v>
      </c>
      <c r="M675" s="89">
        <f t="shared" si="388"/>
        <v>0.19789999999999999</v>
      </c>
      <c r="N675" s="89">
        <f t="shared" si="388"/>
        <v>0.25179000000000001</v>
      </c>
      <c r="O675" s="89">
        <f t="shared" si="388"/>
        <v>2.0789999999999999E-2</v>
      </c>
      <c r="P675" s="89">
        <f t="shared" si="388"/>
        <v>2.214E-2</v>
      </c>
      <c r="Q675" s="89">
        <f t="shared" si="388"/>
        <v>7.1349999999999997E-2</v>
      </c>
      <c r="R675" s="89">
        <f t="shared" si="388"/>
        <v>7.7579999999999996E-2</v>
      </c>
      <c r="S675" s="89">
        <f t="shared" si="388"/>
        <v>0.19455</v>
      </c>
      <c r="T675" s="89">
        <f t="shared" si="388"/>
        <v>0.30351</v>
      </c>
      <c r="U675" s="89">
        <f t="shared" si="388"/>
        <v>0.35738999999999999</v>
      </c>
      <c r="V675" s="89">
        <f t="shared" si="388"/>
        <v>0.27360000000000001</v>
      </c>
      <c r="W675" s="89">
        <f t="shared" si="388"/>
        <v>2.8209999999999999E-2</v>
      </c>
      <c r="X675" s="89">
        <f t="shared" si="388"/>
        <v>0</v>
      </c>
      <c r="Y675" s="89">
        <f t="shared" si="388"/>
        <v>0</v>
      </c>
      <c r="Z675" s="89">
        <f t="shared" si="388"/>
        <v>0</v>
      </c>
      <c r="AA675" s="89">
        <f t="shared" si="388"/>
        <v>0</v>
      </c>
    </row>
    <row r="676" spans="1:27" ht="12.75" hidden="1" customHeight="1" outlineLevel="1" x14ac:dyDescent="0.2">
      <c r="A676" s="99" t="s">
        <v>2311</v>
      </c>
      <c r="B676" s="60" t="s">
        <v>238</v>
      </c>
      <c r="C676" s="40" t="s">
        <v>79</v>
      </c>
      <c r="D676" s="41">
        <v>0</v>
      </c>
      <c r="E676" s="41">
        <v>0</v>
      </c>
      <c r="F676" s="41">
        <v>0</v>
      </c>
      <c r="G676" s="41">
        <v>0</v>
      </c>
      <c r="H676" s="41">
        <v>32.31</v>
      </c>
      <c r="I676" s="41">
        <v>135.96</v>
      </c>
      <c r="J676" s="41">
        <v>212.31</v>
      </c>
      <c r="K676" s="41">
        <v>94.67</v>
      </c>
      <c r="L676" s="41">
        <v>92.98</v>
      </c>
      <c r="M676" s="41">
        <v>197.9</v>
      </c>
      <c r="N676" s="41">
        <v>251.79</v>
      </c>
      <c r="O676" s="41">
        <v>20.79</v>
      </c>
      <c r="P676" s="41">
        <v>22.14</v>
      </c>
      <c r="Q676" s="41">
        <v>71.349999999999994</v>
      </c>
      <c r="R676" s="41">
        <v>77.58</v>
      </c>
      <c r="S676" s="41">
        <v>194.55</v>
      </c>
      <c r="T676" s="41">
        <v>303.51</v>
      </c>
      <c r="U676" s="41">
        <v>357.39</v>
      </c>
      <c r="V676" s="41">
        <v>273.60000000000002</v>
      </c>
      <c r="W676" s="41">
        <v>28.21</v>
      </c>
      <c r="X676" s="41">
        <v>0</v>
      </c>
      <c r="Y676" s="41">
        <v>0</v>
      </c>
      <c r="Z676" s="41">
        <v>0</v>
      </c>
      <c r="AA676" s="41">
        <v>0</v>
      </c>
    </row>
    <row r="677" spans="1:27" collapsed="1" x14ac:dyDescent="0.2">
      <c r="A677" s="98" t="s">
        <v>2312</v>
      </c>
      <c r="B677" s="25" t="str">
        <f>"18"&amp;"."&amp;$B$800&amp;"."&amp;$B$801</f>
        <v>18.01.2024</v>
      </c>
      <c r="C677" s="88" t="s">
        <v>76</v>
      </c>
      <c r="D677" s="89">
        <f>ROUND((D678)/1000,5)</f>
        <v>0</v>
      </c>
      <c r="E677" s="89">
        <f t="shared" ref="E677:AA677" si="389">ROUND((E678)/1000,5)</f>
        <v>0</v>
      </c>
      <c r="F677" s="89">
        <f t="shared" si="389"/>
        <v>0</v>
      </c>
      <c r="G677" s="89">
        <f t="shared" si="389"/>
        <v>3.0689999999999999E-2</v>
      </c>
      <c r="H677" s="89">
        <f t="shared" si="389"/>
        <v>0.13782</v>
      </c>
      <c r="I677" s="89">
        <f t="shared" si="389"/>
        <v>0.15976000000000001</v>
      </c>
      <c r="J677" s="89">
        <f t="shared" si="389"/>
        <v>0.28609000000000001</v>
      </c>
      <c r="K677" s="89">
        <f t="shared" si="389"/>
        <v>0.23229</v>
      </c>
      <c r="L677" s="89">
        <f t="shared" si="389"/>
        <v>0.18586</v>
      </c>
      <c r="M677" s="89">
        <f t="shared" si="389"/>
        <v>0.23291000000000001</v>
      </c>
      <c r="N677" s="89">
        <f t="shared" si="389"/>
        <v>0.26133000000000001</v>
      </c>
      <c r="O677" s="89">
        <f t="shared" si="389"/>
        <v>8.0530000000000004E-2</v>
      </c>
      <c r="P677" s="89">
        <f t="shared" si="389"/>
        <v>9.4420000000000004E-2</v>
      </c>
      <c r="Q677" s="89">
        <f t="shared" si="389"/>
        <v>6.8409999999999999E-2</v>
      </c>
      <c r="R677" s="89">
        <f t="shared" si="389"/>
        <v>0.12948000000000001</v>
      </c>
      <c r="S677" s="89">
        <f t="shared" si="389"/>
        <v>0.14677999999999999</v>
      </c>
      <c r="T677" s="89">
        <f t="shared" si="389"/>
        <v>0.35339999999999999</v>
      </c>
      <c r="U677" s="89">
        <f t="shared" si="389"/>
        <v>0.31476999999999999</v>
      </c>
      <c r="V677" s="89">
        <f t="shared" si="389"/>
        <v>0.20463000000000001</v>
      </c>
      <c r="W677" s="89">
        <f t="shared" si="389"/>
        <v>6.0630000000000003E-2</v>
      </c>
      <c r="X677" s="89">
        <f t="shared" si="389"/>
        <v>0</v>
      </c>
      <c r="Y677" s="89">
        <f t="shared" si="389"/>
        <v>0</v>
      </c>
      <c r="Z677" s="89">
        <f t="shared" si="389"/>
        <v>0</v>
      </c>
      <c r="AA677" s="89">
        <f t="shared" si="389"/>
        <v>0</v>
      </c>
    </row>
    <row r="678" spans="1:27" ht="12.75" hidden="1" customHeight="1" outlineLevel="1" x14ac:dyDescent="0.2">
      <c r="A678" s="99" t="s">
        <v>2313</v>
      </c>
      <c r="B678" s="60" t="s">
        <v>238</v>
      </c>
      <c r="C678" s="40" t="s">
        <v>79</v>
      </c>
      <c r="D678" s="41">
        <v>0</v>
      </c>
      <c r="E678" s="41">
        <v>0</v>
      </c>
      <c r="F678" s="41">
        <v>0</v>
      </c>
      <c r="G678" s="41">
        <v>30.69</v>
      </c>
      <c r="H678" s="41">
        <v>137.82</v>
      </c>
      <c r="I678" s="41">
        <v>159.76</v>
      </c>
      <c r="J678" s="41">
        <v>286.08999999999997</v>
      </c>
      <c r="K678" s="41">
        <v>232.29</v>
      </c>
      <c r="L678" s="41">
        <v>185.86</v>
      </c>
      <c r="M678" s="41">
        <v>232.91</v>
      </c>
      <c r="N678" s="41">
        <v>261.33</v>
      </c>
      <c r="O678" s="41">
        <v>80.53</v>
      </c>
      <c r="P678" s="41">
        <v>94.42</v>
      </c>
      <c r="Q678" s="41">
        <v>68.41</v>
      </c>
      <c r="R678" s="41">
        <v>129.47999999999999</v>
      </c>
      <c r="S678" s="41">
        <v>146.78</v>
      </c>
      <c r="T678" s="41">
        <v>353.4</v>
      </c>
      <c r="U678" s="41">
        <v>314.77</v>
      </c>
      <c r="V678" s="41">
        <v>204.63</v>
      </c>
      <c r="W678" s="41">
        <v>60.63</v>
      </c>
      <c r="X678" s="41">
        <v>0</v>
      </c>
      <c r="Y678" s="41">
        <v>0</v>
      </c>
      <c r="Z678" s="41">
        <v>0</v>
      </c>
      <c r="AA678" s="41">
        <v>0</v>
      </c>
    </row>
    <row r="679" spans="1:27" collapsed="1" x14ac:dyDescent="0.2">
      <c r="A679" s="98" t="s">
        <v>2314</v>
      </c>
      <c r="B679" s="25" t="str">
        <f>"19"&amp;"."&amp;$B$800&amp;"."&amp;$B$801</f>
        <v>19.01.2024</v>
      </c>
      <c r="C679" s="88" t="s">
        <v>76</v>
      </c>
      <c r="D679" s="89">
        <f>ROUND((D680)/1000,5)</f>
        <v>0</v>
      </c>
      <c r="E679" s="89">
        <f t="shared" ref="E679:AA679" si="390">ROUND((E680)/1000,5)</f>
        <v>0</v>
      </c>
      <c r="F679" s="89">
        <f t="shared" si="390"/>
        <v>0</v>
      </c>
      <c r="G679" s="89">
        <f t="shared" si="390"/>
        <v>0</v>
      </c>
      <c r="H679" s="89">
        <f t="shared" si="390"/>
        <v>6.4509999999999998E-2</v>
      </c>
      <c r="I679" s="89">
        <f t="shared" si="390"/>
        <v>0.13225000000000001</v>
      </c>
      <c r="J679" s="89">
        <f t="shared" si="390"/>
        <v>0.21295</v>
      </c>
      <c r="K679" s="89">
        <f t="shared" si="390"/>
        <v>0.21167</v>
      </c>
      <c r="L679" s="89">
        <f t="shared" si="390"/>
        <v>0.12595000000000001</v>
      </c>
      <c r="M679" s="89">
        <f t="shared" si="390"/>
        <v>4.3159999999999997E-2</v>
      </c>
      <c r="N679" s="89">
        <f t="shared" si="390"/>
        <v>2.4580000000000001E-2</v>
      </c>
      <c r="O679" s="89">
        <f t="shared" si="390"/>
        <v>1.58E-3</v>
      </c>
      <c r="P679" s="89">
        <f t="shared" si="390"/>
        <v>4.8999999999999998E-4</v>
      </c>
      <c r="Q679" s="89">
        <f t="shared" si="390"/>
        <v>0</v>
      </c>
      <c r="R679" s="89">
        <f t="shared" si="390"/>
        <v>0</v>
      </c>
      <c r="S679" s="89">
        <f t="shared" si="390"/>
        <v>7.5880000000000003E-2</v>
      </c>
      <c r="T679" s="89">
        <f t="shared" si="390"/>
        <v>6.2300000000000003E-3</v>
      </c>
      <c r="U679" s="89">
        <f t="shared" si="390"/>
        <v>0</v>
      </c>
      <c r="V679" s="89">
        <f t="shared" si="390"/>
        <v>0</v>
      </c>
      <c r="W679" s="89">
        <f t="shared" si="390"/>
        <v>0</v>
      </c>
      <c r="X679" s="89">
        <f t="shared" si="390"/>
        <v>0</v>
      </c>
      <c r="Y679" s="89">
        <f t="shared" si="390"/>
        <v>0</v>
      </c>
      <c r="Z679" s="89">
        <f t="shared" si="390"/>
        <v>0</v>
      </c>
      <c r="AA679" s="89">
        <f t="shared" si="390"/>
        <v>0</v>
      </c>
    </row>
    <row r="680" spans="1:27" ht="12.75" hidden="1" customHeight="1" outlineLevel="1" x14ac:dyDescent="0.2">
      <c r="A680" s="99" t="s">
        <v>2315</v>
      </c>
      <c r="B680" s="60" t="s">
        <v>238</v>
      </c>
      <c r="C680" s="40" t="s">
        <v>79</v>
      </c>
      <c r="D680" s="41">
        <v>0</v>
      </c>
      <c r="E680" s="41">
        <v>0</v>
      </c>
      <c r="F680" s="41">
        <v>0</v>
      </c>
      <c r="G680" s="41">
        <v>0</v>
      </c>
      <c r="H680" s="41">
        <v>64.510000000000005</v>
      </c>
      <c r="I680" s="41">
        <v>132.25</v>
      </c>
      <c r="J680" s="41">
        <v>212.95</v>
      </c>
      <c r="K680" s="41">
        <v>211.67</v>
      </c>
      <c r="L680" s="41">
        <v>125.95</v>
      </c>
      <c r="M680" s="41">
        <v>43.16</v>
      </c>
      <c r="N680" s="41">
        <v>24.58</v>
      </c>
      <c r="O680" s="41">
        <v>1.58</v>
      </c>
      <c r="P680" s="41">
        <v>0.49</v>
      </c>
      <c r="Q680" s="41">
        <v>0</v>
      </c>
      <c r="R680" s="41">
        <v>0</v>
      </c>
      <c r="S680" s="41">
        <v>75.88</v>
      </c>
      <c r="T680" s="41">
        <v>6.23</v>
      </c>
      <c r="U680" s="41">
        <v>0</v>
      </c>
      <c r="V680" s="41">
        <v>0</v>
      </c>
      <c r="W680" s="41">
        <v>0</v>
      </c>
      <c r="X680" s="41">
        <v>0</v>
      </c>
      <c r="Y680" s="41">
        <v>0</v>
      </c>
      <c r="Z680" s="41">
        <v>0</v>
      </c>
      <c r="AA680" s="41">
        <v>0</v>
      </c>
    </row>
    <row r="681" spans="1:27" collapsed="1" x14ac:dyDescent="0.2">
      <c r="A681" s="98" t="s">
        <v>2316</v>
      </c>
      <c r="B681" s="25" t="str">
        <f>"20"&amp;"."&amp;$B$800&amp;"."&amp;$B$801</f>
        <v>20.01.2024</v>
      </c>
      <c r="C681" s="88" t="s">
        <v>76</v>
      </c>
      <c r="D681" s="89">
        <f>ROUND((D682)/1000,5)</f>
        <v>0</v>
      </c>
      <c r="E681" s="89">
        <f t="shared" ref="E681:AA681" si="391">ROUND((E682)/1000,5)</f>
        <v>0</v>
      </c>
      <c r="F681" s="89">
        <f t="shared" si="391"/>
        <v>0</v>
      </c>
      <c r="G681" s="89">
        <f t="shared" si="391"/>
        <v>0</v>
      </c>
      <c r="H681" s="89">
        <f t="shared" si="391"/>
        <v>0</v>
      </c>
      <c r="I681" s="89">
        <f t="shared" si="391"/>
        <v>2.47E-2</v>
      </c>
      <c r="J681" s="89">
        <f t="shared" si="391"/>
        <v>3.0699999999999998E-3</v>
      </c>
      <c r="K681" s="89">
        <f t="shared" si="391"/>
        <v>0.12335</v>
      </c>
      <c r="L681" s="89">
        <f t="shared" si="391"/>
        <v>6.5479999999999997E-2</v>
      </c>
      <c r="M681" s="89">
        <f t="shared" si="391"/>
        <v>3.8249999999999999E-2</v>
      </c>
      <c r="N681" s="89">
        <f t="shared" si="391"/>
        <v>0</v>
      </c>
      <c r="O681" s="89">
        <f t="shared" si="391"/>
        <v>0</v>
      </c>
      <c r="P681" s="89">
        <f t="shared" si="391"/>
        <v>0</v>
      </c>
      <c r="Q681" s="89">
        <f t="shared" si="391"/>
        <v>3.2419999999999997E-2</v>
      </c>
      <c r="R681" s="89">
        <f t="shared" si="391"/>
        <v>2.7709999999999999E-2</v>
      </c>
      <c r="S681" s="89">
        <f t="shared" si="391"/>
        <v>1.0499999999999999E-3</v>
      </c>
      <c r="T681" s="89">
        <f t="shared" si="391"/>
        <v>2.8170000000000001E-2</v>
      </c>
      <c r="U681" s="89">
        <f t="shared" si="391"/>
        <v>0.11007</v>
      </c>
      <c r="V681" s="89">
        <f t="shared" si="391"/>
        <v>8.7459999999999996E-2</v>
      </c>
      <c r="W681" s="89">
        <f t="shared" si="391"/>
        <v>0</v>
      </c>
      <c r="X681" s="89">
        <f t="shared" si="391"/>
        <v>0</v>
      </c>
      <c r="Y681" s="89">
        <f t="shared" si="391"/>
        <v>0</v>
      </c>
      <c r="Z681" s="89">
        <f t="shared" si="391"/>
        <v>0</v>
      </c>
      <c r="AA681" s="89">
        <f t="shared" si="391"/>
        <v>0</v>
      </c>
    </row>
    <row r="682" spans="1:27" ht="12.75" hidden="1" customHeight="1" outlineLevel="1" x14ac:dyDescent="0.2">
      <c r="A682" s="99" t="s">
        <v>2317</v>
      </c>
      <c r="B682" s="60" t="s">
        <v>238</v>
      </c>
      <c r="C682" s="40" t="s">
        <v>79</v>
      </c>
      <c r="D682" s="41">
        <v>0</v>
      </c>
      <c r="E682" s="41">
        <v>0</v>
      </c>
      <c r="F682" s="41">
        <v>0</v>
      </c>
      <c r="G682" s="41">
        <v>0</v>
      </c>
      <c r="H682" s="41">
        <v>0</v>
      </c>
      <c r="I682" s="41">
        <v>24.7</v>
      </c>
      <c r="J682" s="41">
        <v>3.07</v>
      </c>
      <c r="K682" s="41">
        <v>123.35</v>
      </c>
      <c r="L682" s="41">
        <v>65.48</v>
      </c>
      <c r="M682" s="41">
        <v>38.25</v>
      </c>
      <c r="N682" s="41">
        <v>0</v>
      </c>
      <c r="O682" s="41">
        <v>0</v>
      </c>
      <c r="P682" s="41">
        <v>0</v>
      </c>
      <c r="Q682" s="41">
        <v>32.42</v>
      </c>
      <c r="R682" s="41">
        <v>27.71</v>
      </c>
      <c r="S682" s="41">
        <v>1.05</v>
      </c>
      <c r="T682" s="41">
        <v>28.17</v>
      </c>
      <c r="U682" s="41">
        <v>110.07</v>
      </c>
      <c r="V682" s="41">
        <v>87.46</v>
      </c>
      <c r="W682" s="41">
        <v>0</v>
      </c>
      <c r="X682" s="41">
        <v>0</v>
      </c>
      <c r="Y682" s="41">
        <v>0</v>
      </c>
      <c r="Z682" s="41">
        <v>0</v>
      </c>
      <c r="AA682" s="41">
        <v>0</v>
      </c>
    </row>
    <row r="683" spans="1:27" collapsed="1" x14ac:dyDescent="0.2">
      <c r="A683" s="98" t="s">
        <v>2318</v>
      </c>
      <c r="B683" s="25" t="str">
        <f>"21"&amp;"."&amp;$B$800&amp;"."&amp;$B$801</f>
        <v>21.01.2024</v>
      </c>
      <c r="C683" s="88" t="s">
        <v>76</v>
      </c>
      <c r="D683" s="89">
        <f>ROUND((D684)/1000,5)</f>
        <v>0</v>
      </c>
      <c r="E683" s="89">
        <f t="shared" ref="E683:AA683" si="392">ROUND((E684)/1000,5)</f>
        <v>0</v>
      </c>
      <c r="F683" s="89">
        <f t="shared" si="392"/>
        <v>0</v>
      </c>
      <c r="G683" s="89">
        <f t="shared" si="392"/>
        <v>0</v>
      </c>
      <c r="H683" s="89">
        <f t="shared" si="392"/>
        <v>0</v>
      </c>
      <c r="I683" s="89">
        <f t="shared" si="392"/>
        <v>0</v>
      </c>
      <c r="J683" s="89">
        <f t="shared" si="392"/>
        <v>3.8550000000000001E-2</v>
      </c>
      <c r="K683" s="89">
        <f t="shared" si="392"/>
        <v>6.6470000000000001E-2</v>
      </c>
      <c r="L683" s="89">
        <f t="shared" si="392"/>
        <v>0.14948</v>
      </c>
      <c r="M683" s="89">
        <f t="shared" si="392"/>
        <v>7.3200000000000001E-2</v>
      </c>
      <c r="N683" s="89">
        <f t="shared" si="392"/>
        <v>8.1430000000000002E-2</v>
      </c>
      <c r="O683" s="89">
        <f t="shared" si="392"/>
        <v>4.0620000000000003E-2</v>
      </c>
      <c r="P683" s="89">
        <f t="shared" si="392"/>
        <v>2.1930000000000002E-2</v>
      </c>
      <c r="Q683" s="89">
        <f t="shared" si="392"/>
        <v>6.3699999999999998E-3</v>
      </c>
      <c r="R683" s="89">
        <f t="shared" si="392"/>
        <v>9.3000000000000005E-4</v>
      </c>
      <c r="S683" s="89">
        <f t="shared" si="392"/>
        <v>2.945E-2</v>
      </c>
      <c r="T683" s="89">
        <f t="shared" si="392"/>
        <v>0.15534999999999999</v>
      </c>
      <c r="U683" s="89">
        <f t="shared" si="392"/>
        <v>0.17877000000000001</v>
      </c>
      <c r="V683" s="89">
        <f t="shared" si="392"/>
        <v>4.7559999999999998E-2</v>
      </c>
      <c r="W683" s="89">
        <f t="shared" si="392"/>
        <v>4.6940000000000003E-2</v>
      </c>
      <c r="X683" s="89">
        <f t="shared" si="392"/>
        <v>1.4400000000000001E-3</v>
      </c>
      <c r="Y683" s="89">
        <f t="shared" si="392"/>
        <v>0</v>
      </c>
      <c r="Z683" s="89">
        <f t="shared" si="392"/>
        <v>0</v>
      </c>
      <c r="AA683" s="89">
        <f t="shared" si="392"/>
        <v>0</v>
      </c>
    </row>
    <row r="684" spans="1:27" ht="12.75" hidden="1" customHeight="1" outlineLevel="1" x14ac:dyDescent="0.2">
      <c r="A684" s="99" t="s">
        <v>2319</v>
      </c>
      <c r="B684" s="60" t="s">
        <v>238</v>
      </c>
      <c r="C684" s="40" t="s">
        <v>79</v>
      </c>
      <c r="D684" s="41">
        <v>0</v>
      </c>
      <c r="E684" s="41">
        <v>0</v>
      </c>
      <c r="F684" s="41">
        <v>0</v>
      </c>
      <c r="G684" s="41">
        <v>0</v>
      </c>
      <c r="H684" s="41">
        <v>0</v>
      </c>
      <c r="I684" s="41">
        <v>0</v>
      </c>
      <c r="J684" s="41">
        <v>38.549999999999997</v>
      </c>
      <c r="K684" s="41">
        <v>66.47</v>
      </c>
      <c r="L684" s="41">
        <v>149.47999999999999</v>
      </c>
      <c r="M684" s="41">
        <v>73.2</v>
      </c>
      <c r="N684" s="41">
        <v>81.430000000000007</v>
      </c>
      <c r="O684" s="41">
        <v>40.619999999999997</v>
      </c>
      <c r="P684" s="41">
        <v>21.93</v>
      </c>
      <c r="Q684" s="41">
        <v>6.37</v>
      </c>
      <c r="R684" s="41">
        <v>0.93</v>
      </c>
      <c r="S684" s="41">
        <v>29.45</v>
      </c>
      <c r="T684" s="41">
        <v>155.35</v>
      </c>
      <c r="U684" s="41">
        <v>178.77</v>
      </c>
      <c r="V684" s="41">
        <v>47.56</v>
      </c>
      <c r="W684" s="41">
        <v>46.94</v>
      </c>
      <c r="X684" s="41">
        <v>1.44</v>
      </c>
      <c r="Y684" s="41">
        <v>0</v>
      </c>
      <c r="Z684" s="41">
        <v>0</v>
      </c>
      <c r="AA684" s="41">
        <v>0</v>
      </c>
    </row>
    <row r="685" spans="1:27" collapsed="1" x14ac:dyDescent="0.2">
      <c r="A685" s="98" t="s">
        <v>2320</v>
      </c>
      <c r="B685" s="25" t="str">
        <f>"22"&amp;"."&amp;$B$800&amp;"."&amp;$B$801</f>
        <v>22.01.2024</v>
      </c>
      <c r="C685" s="88" t="s">
        <v>76</v>
      </c>
      <c r="D685" s="89">
        <f>ROUND((D686)/1000,5)</f>
        <v>0</v>
      </c>
      <c r="E685" s="89">
        <f t="shared" ref="E685:AA685" si="393">ROUND((E686)/1000,5)</f>
        <v>0</v>
      </c>
      <c r="F685" s="89">
        <f t="shared" si="393"/>
        <v>0</v>
      </c>
      <c r="G685" s="89">
        <f t="shared" si="393"/>
        <v>0</v>
      </c>
      <c r="H685" s="89">
        <f t="shared" si="393"/>
        <v>0</v>
      </c>
      <c r="I685" s="89">
        <f t="shared" si="393"/>
        <v>0.1181</v>
      </c>
      <c r="J685" s="89">
        <f t="shared" si="393"/>
        <v>0.33160000000000001</v>
      </c>
      <c r="K685" s="89">
        <f t="shared" si="393"/>
        <v>0.18096999999999999</v>
      </c>
      <c r="L685" s="89">
        <f t="shared" si="393"/>
        <v>0.10921</v>
      </c>
      <c r="M685" s="89">
        <f t="shared" si="393"/>
        <v>2.9010000000000001E-2</v>
      </c>
      <c r="N685" s="89">
        <f t="shared" si="393"/>
        <v>8.3000000000000001E-3</v>
      </c>
      <c r="O685" s="89">
        <f t="shared" si="393"/>
        <v>0</v>
      </c>
      <c r="P685" s="89">
        <f t="shared" si="393"/>
        <v>0</v>
      </c>
      <c r="Q685" s="89">
        <f t="shared" si="393"/>
        <v>0</v>
      </c>
      <c r="R685" s="89">
        <f t="shared" si="393"/>
        <v>0</v>
      </c>
      <c r="S685" s="89">
        <f t="shared" si="393"/>
        <v>0</v>
      </c>
      <c r="T685" s="89">
        <f t="shared" si="393"/>
        <v>1.5469999999999999E-2</v>
      </c>
      <c r="U685" s="89">
        <f t="shared" si="393"/>
        <v>1.2959999999999999E-2</v>
      </c>
      <c r="V685" s="89">
        <f t="shared" si="393"/>
        <v>4.7800000000000004E-3</v>
      </c>
      <c r="W685" s="89">
        <f t="shared" si="393"/>
        <v>0</v>
      </c>
      <c r="X685" s="89">
        <f t="shared" si="393"/>
        <v>0</v>
      </c>
      <c r="Y685" s="89">
        <f t="shared" si="393"/>
        <v>0</v>
      </c>
      <c r="Z685" s="89">
        <f t="shared" si="393"/>
        <v>0</v>
      </c>
      <c r="AA685" s="89">
        <f t="shared" si="393"/>
        <v>0</v>
      </c>
    </row>
    <row r="686" spans="1:27" ht="12.75" hidden="1" customHeight="1" outlineLevel="1" x14ac:dyDescent="0.2">
      <c r="A686" s="99" t="s">
        <v>2321</v>
      </c>
      <c r="B686" s="60" t="s">
        <v>238</v>
      </c>
      <c r="C686" s="40" t="s">
        <v>79</v>
      </c>
      <c r="D686" s="41">
        <v>0</v>
      </c>
      <c r="E686" s="41">
        <v>0</v>
      </c>
      <c r="F686" s="41">
        <v>0</v>
      </c>
      <c r="G686" s="41">
        <v>0</v>
      </c>
      <c r="H686" s="41">
        <v>0</v>
      </c>
      <c r="I686" s="41">
        <v>118.1</v>
      </c>
      <c r="J686" s="41">
        <v>331.6</v>
      </c>
      <c r="K686" s="41">
        <v>180.97</v>
      </c>
      <c r="L686" s="41">
        <v>109.21</v>
      </c>
      <c r="M686" s="41">
        <v>29.01</v>
      </c>
      <c r="N686" s="41">
        <v>8.3000000000000007</v>
      </c>
      <c r="O686" s="41">
        <v>0</v>
      </c>
      <c r="P686" s="41">
        <v>0</v>
      </c>
      <c r="Q686" s="41">
        <v>0</v>
      </c>
      <c r="R686" s="41">
        <v>0</v>
      </c>
      <c r="S686" s="41">
        <v>0</v>
      </c>
      <c r="T686" s="41">
        <v>15.47</v>
      </c>
      <c r="U686" s="41">
        <v>12.96</v>
      </c>
      <c r="V686" s="41">
        <v>4.78</v>
      </c>
      <c r="W686" s="41">
        <v>0</v>
      </c>
      <c r="X686" s="41">
        <v>0</v>
      </c>
      <c r="Y686" s="41">
        <v>0</v>
      </c>
      <c r="Z686" s="41">
        <v>0</v>
      </c>
      <c r="AA686" s="41">
        <v>0</v>
      </c>
    </row>
    <row r="687" spans="1:27" collapsed="1" x14ac:dyDescent="0.2">
      <c r="A687" s="98" t="s">
        <v>2322</v>
      </c>
      <c r="B687" s="25" t="str">
        <f>"23"&amp;"."&amp;$B$800&amp;"."&amp;$B$801</f>
        <v>23.01.2024</v>
      </c>
      <c r="C687" s="88" t="s">
        <v>76</v>
      </c>
      <c r="D687" s="89">
        <f>ROUND((D688)/1000,5)</f>
        <v>0</v>
      </c>
      <c r="E687" s="89">
        <f t="shared" ref="E687:AA687" si="394">ROUND((E688)/1000,5)</f>
        <v>0</v>
      </c>
      <c r="F687" s="89">
        <f t="shared" si="394"/>
        <v>0</v>
      </c>
      <c r="G687" s="89">
        <f t="shared" si="394"/>
        <v>2.2919999999999999E-2</v>
      </c>
      <c r="H687" s="89">
        <f t="shared" si="394"/>
        <v>3.0450000000000001E-2</v>
      </c>
      <c r="I687" s="89">
        <f t="shared" si="394"/>
        <v>0.21331</v>
      </c>
      <c r="J687" s="89">
        <f t="shared" si="394"/>
        <v>0.32619999999999999</v>
      </c>
      <c r="K687" s="89">
        <f t="shared" si="394"/>
        <v>0.28482000000000002</v>
      </c>
      <c r="L687" s="89">
        <f t="shared" si="394"/>
        <v>0.22692000000000001</v>
      </c>
      <c r="M687" s="89">
        <f t="shared" si="394"/>
        <v>0.33482000000000001</v>
      </c>
      <c r="N687" s="89">
        <f t="shared" si="394"/>
        <v>0.37906000000000001</v>
      </c>
      <c r="O687" s="89">
        <f t="shared" si="394"/>
        <v>9.9309999999999996E-2</v>
      </c>
      <c r="P687" s="89">
        <f t="shared" si="394"/>
        <v>0.11106000000000001</v>
      </c>
      <c r="Q687" s="89">
        <f t="shared" si="394"/>
        <v>9.9479999999999999E-2</v>
      </c>
      <c r="R687" s="89">
        <f t="shared" si="394"/>
        <v>0.10317</v>
      </c>
      <c r="S687" s="89">
        <f t="shared" si="394"/>
        <v>0.14968999999999999</v>
      </c>
      <c r="T687" s="89">
        <f t="shared" si="394"/>
        <v>0.18984000000000001</v>
      </c>
      <c r="U687" s="89">
        <f t="shared" si="394"/>
        <v>0.15340999999999999</v>
      </c>
      <c r="V687" s="89">
        <f t="shared" si="394"/>
        <v>6.8260000000000001E-2</v>
      </c>
      <c r="W687" s="89">
        <f t="shared" si="394"/>
        <v>0</v>
      </c>
      <c r="X687" s="89">
        <f t="shared" si="394"/>
        <v>0</v>
      </c>
      <c r="Y687" s="89">
        <f t="shared" si="394"/>
        <v>0</v>
      </c>
      <c r="Z687" s="89">
        <f t="shared" si="394"/>
        <v>0</v>
      </c>
      <c r="AA687" s="89">
        <f t="shared" si="394"/>
        <v>0</v>
      </c>
    </row>
    <row r="688" spans="1:27" ht="12.75" hidden="1" customHeight="1" outlineLevel="1" x14ac:dyDescent="0.2">
      <c r="A688" s="99" t="s">
        <v>2323</v>
      </c>
      <c r="B688" s="60" t="s">
        <v>238</v>
      </c>
      <c r="C688" s="40" t="s">
        <v>79</v>
      </c>
      <c r="D688" s="41">
        <v>0</v>
      </c>
      <c r="E688" s="41">
        <v>0</v>
      </c>
      <c r="F688" s="41">
        <v>0</v>
      </c>
      <c r="G688" s="41">
        <v>22.92</v>
      </c>
      <c r="H688" s="41">
        <v>30.45</v>
      </c>
      <c r="I688" s="41">
        <v>213.31</v>
      </c>
      <c r="J688" s="41">
        <v>326.2</v>
      </c>
      <c r="K688" s="41">
        <v>284.82</v>
      </c>
      <c r="L688" s="41">
        <v>226.92</v>
      </c>
      <c r="M688" s="41">
        <v>334.82</v>
      </c>
      <c r="N688" s="41">
        <v>379.06</v>
      </c>
      <c r="O688" s="41">
        <v>99.31</v>
      </c>
      <c r="P688" s="41">
        <v>111.06</v>
      </c>
      <c r="Q688" s="41">
        <v>99.48</v>
      </c>
      <c r="R688" s="41">
        <v>103.17</v>
      </c>
      <c r="S688" s="41">
        <v>149.69</v>
      </c>
      <c r="T688" s="41">
        <v>189.84</v>
      </c>
      <c r="U688" s="41">
        <v>153.41</v>
      </c>
      <c r="V688" s="41">
        <v>68.260000000000005</v>
      </c>
      <c r="W688" s="41">
        <v>0</v>
      </c>
      <c r="X688" s="41">
        <v>0</v>
      </c>
      <c r="Y688" s="41">
        <v>0</v>
      </c>
      <c r="Z688" s="41">
        <v>0</v>
      </c>
      <c r="AA688" s="41">
        <v>0</v>
      </c>
    </row>
    <row r="689" spans="1:27" collapsed="1" x14ac:dyDescent="0.2">
      <c r="A689" s="98" t="s">
        <v>2324</v>
      </c>
      <c r="B689" s="25" t="str">
        <f>"24"&amp;"."&amp;$B$800&amp;"."&amp;$B$801</f>
        <v>24.01.2024</v>
      </c>
      <c r="C689" s="88" t="s">
        <v>76</v>
      </c>
      <c r="D689" s="89">
        <f>ROUND((D690)/1000,5)</f>
        <v>0</v>
      </c>
      <c r="E689" s="89">
        <f t="shared" ref="E689:AA689" si="395">ROUND((E690)/1000,5)</f>
        <v>6.9999999999999994E-5</v>
      </c>
      <c r="F689" s="89">
        <f t="shared" si="395"/>
        <v>9.3799999999999994E-3</v>
      </c>
      <c r="G689" s="89">
        <f t="shared" si="395"/>
        <v>4.5760000000000002E-2</v>
      </c>
      <c r="H689" s="89">
        <f t="shared" si="395"/>
        <v>4.9849999999999998E-2</v>
      </c>
      <c r="I689" s="89">
        <f t="shared" si="395"/>
        <v>0.19003</v>
      </c>
      <c r="J689" s="89">
        <f t="shared" si="395"/>
        <v>0.33017000000000002</v>
      </c>
      <c r="K689" s="89">
        <f t="shared" si="395"/>
        <v>0.20146</v>
      </c>
      <c r="L689" s="89">
        <f t="shared" si="395"/>
        <v>0.15121999999999999</v>
      </c>
      <c r="M689" s="89">
        <f t="shared" si="395"/>
        <v>5.4519999999999999E-2</v>
      </c>
      <c r="N689" s="89">
        <f t="shared" si="395"/>
        <v>3.5400000000000002E-3</v>
      </c>
      <c r="O689" s="89">
        <f t="shared" si="395"/>
        <v>0</v>
      </c>
      <c r="P689" s="89">
        <f t="shared" si="395"/>
        <v>6.2E-4</v>
      </c>
      <c r="Q689" s="89">
        <f t="shared" si="395"/>
        <v>2.0799999999999998E-3</v>
      </c>
      <c r="R689" s="89">
        <f t="shared" si="395"/>
        <v>1.418E-2</v>
      </c>
      <c r="S689" s="89">
        <f t="shared" si="395"/>
        <v>6.6280000000000006E-2</v>
      </c>
      <c r="T689" s="89">
        <f t="shared" si="395"/>
        <v>2.9000000000000001E-2</v>
      </c>
      <c r="U689" s="89">
        <f t="shared" si="395"/>
        <v>6.5799999999999999E-3</v>
      </c>
      <c r="V689" s="89">
        <f t="shared" si="395"/>
        <v>0</v>
      </c>
      <c r="W689" s="89">
        <f t="shared" si="395"/>
        <v>0</v>
      </c>
      <c r="X689" s="89">
        <f t="shared" si="395"/>
        <v>0</v>
      </c>
      <c r="Y689" s="89">
        <f t="shared" si="395"/>
        <v>0</v>
      </c>
      <c r="Z689" s="89">
        <f t="shared" si="395"/>
        <v>0</v>
      </c>
      <c r="AA689" s="89">
        <f t="shared" si="395"/>
        <v>0</v>
      </c>
    </row>
    <row r="690" spans="1:27" ht="12.75" hidden="1" customHeight="1" outlineLevel="1" x14ac:dyDescent="0.2">
      <c r="A690" s="99" t="s">
        <v>2325</v>
      </c>
      <c r="B690" s="60" t="s">
        <v>238</v>
      </c>
      <c r="C690" s="40" t="s">
        <v>79</v>
      </c>
      <c r="D690" s="41">
        <v>0</v>
      </c>
      <c r="E690" s="41">
        <v>7.0000000000000007E-2</v>
      </c>
      <c r="F690" s="41">
        <v>9.3800000000000008</v>
      </c>
      <c r="G690" s="41">
        <v>45.76</v>
      </c>
      <c r="H690" s="41">
        <v>49.85</v>
      </c>
      <c r="I690" s="41">
        <v>190.03</v>
      </c>
      <c r="J690" s="41">
        <v>330.17</v>
      </c>
      <c r="K690" s="41">
        <v>201.46</v>
      </c>
      <c r="L690" s="41">
        <v>151.22</v>
      </c>
      <c r="M690" s="41">
        <v>54.52</v>
      </c>
      <c r="N690" s="41">
        <v>3.54</v>
      </c>
      <c r="O690" s="41">
        <v>0</v>
      </c>
      <c r="P690" s="41">
        <v>0.62</v>
      </c>
      <c r="Q690" s="41">
        <v>2.08</v>
      </c>
      <c r="R690" s="41">
        <v>14.18</v>
      </c>
      <c r="S690" s="41">
        <v>66.28</v>
      </c>
      <c r="T690" s="41">
        <v>29</v>
      </c>
      <c r="U690" s="41">
        <v>6.58</v>
      </c>
      <c r="V690" s="41">
        <v>0</v>
      </c>
      <c r="W690" s="41">
        <v>0</v>
      </c>
      <c r="X690" s="41">
        <v>0</v>
      </c>
      <c r="Y690" s="41">
        <v>0</v>
      </c>
      <c r="Z690" s="41">
        <v>0</v>
      </c>
      <c r="AA690" s="41">
        <v>0</v>
      </c>
    </row>
    <row r="691" spans="1:27" collapsed="1" x14ac:dyDescent="0.2">
      <c r="A691" s="98" t="s">
        <v>2326</v>
      </c>
      <c r="B691" s="25" t="str">
        <f>"25"&amp;"."&amp;$B$800&amp;"."&amp;$B$801</f>
        <v>25.01.2024</v>
      </c>
      <c r="C691" s="88" t="s">
        <v>76</v>
      </c>
      <c r="D691" s="89">
        <f>ROUND((D692)/1000,5)</f>
        <v>0</v>
      </c>
      <c r="E691" s="89">
        <f t="shared" ref="E691:AA691" si="396">ROUND((E692)/1000,5)</f>
        <v>0</v>
      </c>
      <c r="F691" s="89">
        <f t="shared" si="396"/>
        <v>0</v>
      </c>
      <c r="G691" s="89">
        <f t="shared" si="396"/>
        <v>0</v>
      </c>
      <c r="H691" s="89">
        <f t="shared" si="396"/>
        <v>3.2059999999999998E-2</v>
      </c>
      <c r="I691" s="89">
        <f t="shared" si="396"/>
        <v>0.11255</v>
      </c>
      <c r="J691" s="89">
        <f t="shared" si="396"/>
        <v>0.20344000000000001</v>
      </c>
      <c r="K691" s="89">
        <f t="shared" si="396"/>
        <v>0.13447999999999999</v>
      </c>
      <c r="L691" s="89">
        <f t="shared" si="396"/>
        <v>2.7619999999999999E-2</v>
      </c>
      <c r="M691" s="89">
        <f t="shared" si="396"/>
        <v>0</v>
      </c>
      <c r="N691" s="89">
        <f t="shared" si="396"/>
        <v>0</v>
      </c>
      <c r="O691" s="89">
        <f t="shared" si="396"/>
        <v>0</v>
      </c>
      <c r="P691" s="89">
        <f t="shared" si="396"/>
        <v>0</v>
      </c>
      <c r="Q691" s="89">
        <f t="shared" si="396"/>
        <v>0</v>
      </c>
      <c r="R691" s="89">
        <f t="shared" si="396"/>
        <v>0</v>
      </c>
      <c r="S691" s="89">
        <f t="shared" si="396"/>
        <v>0</v>
      </c>
      <c r="T691" s="89">
        <f t="shared" si="396"/>
        <v>0</v>
      </c>
      <c r="U691" s="89">
        <f t="shared" si="396"/>
        <v>0</v>
      </c>
      <c r="V691" s="89">
        <f t="shared" si="396"/>
        <v>0</v>
      </c>
      <c r="W691" s="89">
        <f t="shared" si="396"/>
        <v>0</v>
      </c>
      <c r="X691" s="89">
        <f t="shared" si="396"/>
        <v>0</v>
      </c>
      <c r="Y691" s="89">
        <f t="shared" si="396"/>
        <v>0</v>
      </c>
      <c r="Z691" s="89">
        <f t="shared" si="396"/>
        <v>0</v>
      </c>
      <c r="AA691" s="89">
        <f t="shared" si="396"/>
        <v>2.7100000000000002E-3</v>
      </c>
    </row>
    <row r="692" spans="1:27" ht="12.75" hidden="1" customHeight="1" outlineLevel="1" x14ac:dyDescent="0.2">
      <c r="A692" s="99" t="s">
        <v>2327</v>
      </c>
      <c r="B692" s="60" t="s">
        <v>238</v>
      </c>
      <c r="C692" s="40" t="s">
        <v>79</v>
      </c>
      <c r="D692" s="41">
        <v>0</v>
      </c>
      <c r="E692" s="41">
        <v>0</v>
      </c>
      <c r="F692" s="41">
        <v>0</v>
      </c>
      <c r="G692" s="41">
        <v>0</v>
      </c>
      <c r="H692" s="41">
        <v>32.06</v>
      </c>
      <c r="I692" s="41">
        <v>112.55</v>
      </c>
      <c r="J692" s="41">
        <v>203.44</v>
      </c>
      <c r="K692" s="41">
        <v>134.47999999999999</v>
      </c>
      <c r="L692" s="41">
        <v>27.62</v>
      </c>
      <c r="M692" s="41">
        <v>0</v>
      </c>
      <c r="N692" s="41">
        <v>0</v>
      </c>
      <c r="O692" s="41">
        <v>0</v>
      </c>
      <c r="P692" s="41">
        <v>0</v>
      </c>
      <c r="Q692" s="41">
        <v>0</v>
      </c>
      <c r="R692" s="41">
        <v>0</v>
      </c>
      <c r="S692" s="41">
        <v>0</v>
      </c>
      <c r="T692" s="41">
        <v>0</v>
      </c>
      <c r="U692" s="41">
        <v>0</v>
      </c>
      <c r="V692" s="41">
        <v>0</v>
      </c>
      <c r="W692" s="41">
        <v>0</v>
      </c>
      <c r="X692" s="41">
        <v>0</v>
      </c>
      <c r="Y692" s="41">
        <v>0</v>
      </c>
      <c r="Z692" s="41">
        <v>0</v>
      </c>
      <c r="AA692" s="41">
        <v>2.71</v>
      </c>
    </row>
    <row r="693" spans="1:27" collapsed="1" x14ac:dyDescent="0.2">
      <c r="A693" s="98" t="s">
        <v>2328</v>
      </c>
      <c r="B693" s="25" t="str">
        <f>"26"&amp;"."&amp;$B$800&amp;"."&amp;$B$801</f>
        <v>26.01.2024</v>
      </c>
      <c r="C693" s="88" t="s">
        <v>76</v>
      </c>
      <c r="D693" s="89">
        <f>ROUND((D694)/1000,5)</f>
        <v>0</v>
      </c>
      <c r="E693" s="89">
        <f t="shared" ref="E693:AA693" si="397">ROUND((E694)/1000,5)</f>
        <v>0</v>
      </c>
      <c r="F693" s="89">
        <f t="shared" si="397"/>
        <v>1.5299999999999999E-2</v>
      </c>
      <c r="G693" s="89">
        <f t="shared" si="397"/>
        <v>2.6620000000000001E-2</v>
      </c>
      <c r="H693" s="89">
        <f t="shared" si="397"/>
        <v>7.8E-2</v>
      </c>
      <c r="I693" s="89">
        <f t="shared" si="397"/>
        <v>0.25352000000000002</v>
      </c>
      <c r="J693" s="89">
        <f t="shared" si="397"/>
        <v>0.39207999999999998</v>
      </c>
      <c r="K693" s="89">
        <f t="shared" si="397"/>
        <v>0.19772999999999999</v>
      </c>
      <c r="L693" s="89">
        <f t="shared" si="397"/>
        <v>0.19928999999999999</v>
      </c>
      <c r="M693" s="89">
        <f t="shared" si="397"/>
        <v>9.3689999999999996E-2</v>
      </c>
      <c r="N693" s="89">
        <f t="shared" si="397"/>
        <v>8.2559999999999995E-2</v>
      </c>
      <c r="O693" s="89">
        <f t="shared" si="397"/>
        <v>4.0620000000000003E-2</v>
      </c>
      <c r="P693" s="89">
        <f t="shared" si="397"/>
        <v>0.15942999999999999</v>
      </c>
      <c r="Q693" s="89">
        <f t="shared" si="397"/>
        <v>0.15744</v>
      </c>
      <c r="R693" s="89">
        <f t="shared" si="397"/>
        <v>0.13241</v>
      </c>
      <c r="S693" s="89">
        <f t="shared" si="397"/>
        <v>0.12331</v>
      </c>
      <c r="T693" s="89">
        <f t="shared" si="397"/>
        <v>0.30804999999999999</v>
      </c>
      <c r="U693" s="89">
        <f t="shared" si="397"/>
        <v>0.54949999999999999</v>
      </c>
      <c r="V693" s="89">
        <f t="shared" si="397"/>
        <v>7.195E-2</v>
      </c>
      <c r="W693" s="89">
        <f t="shared" si="397"/>
        <v>2.1069999999999998E-2</v>
      </c>
      <c r="X693" s="89">
        <f t="shared" si="397"/>
        <v>4.6649999999999997E-2</v>
      </c>
      <c r="Y693" s="89">
        <f t="shared" si="397"/>
        <v>8.2369999999999999E-2</v>
      </c>
      <c r="Z693" s="89">
        <f t="shared" si="397"/>
        <v>2.128E-2</v>
      </c>
      <c r="AA693" s="89">
        <f t="shared" si="397"/>
        <v>4.7030000000000002E-2</v>
      </c>
    </row>
    <row r="694" spans="1:27" ht="12.75" hidden="1" customHeight="1" outlineLevel="1" x14ac:dyDescent="0.2">
      <c r="A694" s="99" t="s">
        <v>2329</v>
      </c>
      <c r="B694" s="60" t="s">
        <v>238</v>
      </c>
      <c r="C694" s="40" t="s">
        <v>79</v>
      </c>
      <c r="D694" s="41">
        <v>0</v>
      </c>
      <c r="E694" s="41">
        <v>0</v>
      </c>
      <c r="F694" s="41">
        <v>15.3</v>
      </c>
      <c r="G694" s="41">
        <v>26.62</v>
      </c>
      <c r="H694" s="41">
        <v>78</v>
      </c>
      <c r="I694" s="41">
        <v>253.52</v>
      </c>
      <c r="J694" s="41">
        <v>392.08</v>
      </c>
      <c r="K694" s="41">
        <v>197.73</v>
      </c>
      <c r="L694" s="41">
        <v>199.29</v>
      </c>
      <c r="M694" s="41">
        <v>93.69</v>
      </c>
      <c r="N694" s="41">
        <v>82.56</v>
      </c>
      <c r="O694" s="41">
        <v>40.619999999999997</v>
      </c>
      <c r="P694" s="41">
        <v>159.43</v>
      </c>
      <c r="Q694" s="41">
        <v>157.44</v>
      </c>
      <c r="R694" s="41">
        <v>132.41</v>
      </c>
      <c r="S694" s="41">
        <v>123.31</v>
      </c>
      <c r="T694" s="41">
        <v>308.05</v>
      </c>
      <c r="U694" s="41">
        <v>549.5</v>
      </c>
      <c r="V694" s="41">
        <v>71.95</v>
      </c>
      <c r="W694" s="41">
        <v>21.07</v>
      </c>
      <c r="X694" s="41">
        <v>46.65</v>
      </c>
      <c r="Y694" s="41">
        <v>82.37</v>
      </c>
      <c r="Z694" s="41">
        <v>21.28</v>
      </c>
      <c r="AA694" s="41">
        <v>47.03</v>
      </c>
    </row>
    <row r="695" spans="1:27" collapsed="1" x14ac:dyDescent="0.2">
      <c r="A695" s="98" t="s">
        <v>2330</v>
      </c>
      <c r="B695" s="25" t="str">
        <f>"27"&amp;"."&amp;$B$800&amp;"."&amp;$B$801</f>
        <v>27.01.2024</v>
      </c>
      <c r="C695" s="88" t="s">
        <v>76</v>
      </c>
      <c r="D695" s="89">
        <f>ROUND((D696)/1000,5)</f>
        <v>1.0300000000000001E-3</v>
      </c>
      <c r="E695" s="89">
        <f t="shared" ref="E695:AA695" si="398">ROUND((E696)/1000,5)</f>
        <v>0</v>
      </c>
      <c r="F695" s="89">
        <f t="shared" si="398"/>
        <v>3.4889999999999997E-2</v>
      </c>
      <c r="G695" s="89">
        <f t="shared" si="398"/>
        <v>5.926E-2</v>
      </c>
      <c r="H695" s="89">
        <f t="shared" si="398"/>
        <v>9.3960000000000002E-2</v>
      </c>
      <c r="I695" s="89">
        <f t="shared" si="398"/>
        <v>0.13915</v>
      </c>
      <c r="J695" s="89">
        <f t="shared" si="398"/>
        <v>0.11373999999999999</v>
      </c>
      <c r="K695" s="89">
        <f t="shared" si="398"/>
        <v>0.14960999999999999</v>
      </c>
      <c r="L695" s="89">
        <f t="shared" si="398"/>
        <v>0.17527000000000001</v>
      </c>
      <c r="M695" s="89">
        <f t="shared" si="398"/>
        <v>0.14013</v>
      </c>
      <c r="N695" s="89">
        <f t="shared" si="398"/>
        <v>0.11287</v>
      </c>
      <c r="O695" s="89">
        <f t="shared" si="398"/>
        <v>0.13841999999999999</v>
      </c>
      <c r="P695" s="89">
        <f t="shared" si="398"/>
        <v>0.12403</v>
      </c>
      <c r="Q695" s="89">
        <f t="shared" si="398"/>
        <v>0.14527000000000001</v>
      </c>
      <c r="R695" s="89">
        <f t="shared" si="398"/>
        <v>0.17196</v>
      </c>
      <c r="S695" s="89">
        <f t="shared" si="398"/>
        <v>6.2500000000000003E-3</v>
      </c>
      <c r="T695" s="89">
        <f t="shared" si="398"/>
        <v>2.734E-2</v>
      </c>
      <c r="U695" s="89">
        <f t="shared" si="398"/>
        <v>1.9720000000000001E-2</v>
      </c>
      <c r="V695" s="89">
        <f t="shared" si="398"/>
        <v>0</v>
      </c>
      <c r="W695" s="89">
        <f t="shared" si="398"/>
        <v>5.28E-3</v>
      </c>
      <c r="X695" s="89">
        <f t="shared" si="398"/>
        <v>4.3220000000000001E-2</v>
      </c>
      <c r="Y695" s="89">
        <f t="shared" si="398"/>
        <v>0</v>
      </c>
      <c r="Z695" s="89">
        <f t="shared" si="398"/>
        <v>0</v>
      </c>
      <c r="AA695" s="89">
        <f t="shared" si="398"/>
        <v>0</v>
      </c>
    </row>
    <row r="696" spans="1:27" ht="12.75" hidden="1" customHeight="1" outlineLevel="1" x14ac:dyDescent="0.2">
      <c r="A696" s="99" t="s">
        <v>2331</v>
      </c>
      <c r="B696" s="60" t="s">
        <v>238</v>
      </c>
      <c r="C696" s="40" t="s">
        <v>79</v>
      </c>
      <c r="D696" s="41">
        <v>1.03</v>
      </c>
      <c r="E696" s="41">
        <v>0</v>
      </c>
      <c r="F696" s="41">
        <v>34.89</v>
      </c>
      <c r="G696" s="41">
        <v>59.26</v>
      </c>
      <c r="H696" s="41">
        <v>93.96</v>
      </c>
      <c r="I696" s="41">
        <v>139.15</v>
      </c>
      <c r="J696" s="41">
        <v>113.74</v>
      </c>
      <c r="K696" s="41">
        <v>149.61000000000001</v>
      </c>
      <c r="L696" s="41">
        <v>175.27</v>
      </c>
      <c r="M696" s="41">
        <v>140.13</v>
      </c>
      <c r="N696" s="41">
        <v>112.87</v>
      </c>
      <c r="O696" s="41">
        <v>138.41999999999999</v>
      </c>
      <c r="P696" s="41">
        <v>124.03</v>
      </c>
      <c r="Q696" s="41">
        <v>145.27000000000001</v>
      </c>
      <c r="R696" s="41">
        <v>171.96</v>
      </c>
      <c r="S696" s="41">
        <v>6.25</v>
      </c>
      <c r="T696" s="41">
        <v>27.34</v>
      </c>
      <c r="U696" s="41">
        <v>19.72</v>
      </c>
      <c r="V696" s="41">
        <v>0</v>
      </c>
      <c r="W696" s="41">
        <v>5.28</v>
      </c>
      <c r="X696" s="41">
        <v>43.22</v>
      </c>
      <c r="Y696" s="41">
        <v>0</v>
      </c>
      <c r="Z696" s="41">
        <v>0</v>
      </c>
      <c r="AA696" s="41">
        <v>0</v>
      </c>
    </row>
    <row r="697" spans="1:27" collapsed="1" x14ac:dyDescent="0.2">
      <c r="A697" s="98" t="s">
        <v>2332</v>
      </c>
      <c r="B697" s="25" t="str">
        <f>"28"&amp;"."&amp;$B$800&amp;"."&amp;$B$801</f>
        <v>28.01.2024</v>
      </c>
      <c r="C697" s="88" t="s">
        <v>76</v>
      </c>
      <c r="D697" s="89">
        <f>ROUND((D698)/1000,5)</f>
        <v>0</v>
      </c>
      <c r="E697" s="89">
        <f t="shared" ref="E697:AA697" si="399">ROUND((E698)/1000,5)</f>
        <v>0</v>
      </c>
      <c r="F697" s="89">
        <f t="shared" si="399"/>
        <v>0</v>
      </c>
      <c r="G697" s="89">
        <f t="shared" si="399"/>
        <v>0</v>
      </c>
      <c r="H697" s="89">
        <f t="shared" si="399"/>
        <v>0</v>
      </c>
      <c r="I697" s="89">
        <f t="shared" si="399"/>
        <v>0.10943</v>
      </c>
      <c r="J697" s="89">
        <f t="shared" si="399"/>
        <v>8.7069999999999995E-2</v>
      </c>
      <c r="K697" s="89">
        <f t="shared" si="399"/>
        <v>1.329E-2</v>
      </c>
      <c r="L697" s="89">
        <f t="shared" si="399"/>
        <v>0.12590000000000001</v>
      </c>
      <c r="M697" s="89">
        <f t="shared" si="399"/>
        <v>3.7569999999999999E-2</v>
      </c>
      <c r="N697" s="89">
        <f t="shared" si="399"/>
        <v>2.0830000000000001E-2</v>
      </c>
      <c r="O697" s="89">
        <f t="shared" si="399"/>
        <v>3.7220000000000003E-2</v>
      </c>
      <c r="P697" s="89">
        <f t="shared" si="399"/>
        <v>3.1199999999999999E-2</v>
      </c>
      <c r="Q697" s="89">
        <f t="shared" si="399"/>
        <v>3.4569999999999997E-2</v>
      </c>
      <c r="R697" s="89">
        <f t="shared" si="399"/>
        <v>6.6199999999999995E-2</v>
      </c>
      <c r="S697" s="89">
        <f t="shared" si="399"/>
        <v>8.9440000000000006E-2</v>
      </c>
      <c r="T697" s="89">
        <f t="shared" si="399"/>
        <v>9.3659999999999993E-2</v>
      </c>
      <c r="U697" s="89">
        <f t="shared" si="399"/>
        <v>5.6100000000000004E-3</v>
      </c>
      <c r="V697" s="89">
        <f t="shared" si="399"/>
        <v>0</v>
      </c>
      <c r="W697" s="89">
        <f t="shared" si="399"/>
        <v>3.3550000000000003E-2</v>
      </c>
      <c r="X697" s="89">
        <f t="shared" si="399"/>
        <v>3.5810000000000002E-2</v>
      </c>
      <c r="Y697" s="89">
        <f t="shared" si="399"/>
        <v>4.0379999999999999E-2</v>
      </c>
      <c r="Z697" s="89">
        <f t="shared" si="399"/>
        <v>0</v>
      </c>
      <c r="AA697" s="89">
        <f t="shared" si="399"/>
        <v>0</v>
      </c>
    </row>
    <row r="698" spans="1:27" ht="12.75" hidden="1" customHeight="1" outlineLevel="1" x14ac:dyDescent="0.2">
      <c r="A698" s="99" t="s">
        <v>2333</v>
      </c>
      <c r="B698" s="60" t="s">
        <v>238</v>
      </c>
      <c r="C698" s="40" t="s">
        <v>79</v>
      </c>
      <c r="D698" s="41">
        <v>0</v>
      </c>
      <c r="E698" s="41">
        <v>0</v>
      </c>
      <c r="F698" s="41">
        <v>0</v>
      </c>
      <c r="G698" s="41">
        <v>0</v>
      </c>
      <c r="H698" s="41">
        <v>0</v>
      </c>
      <c r="I698" s="41">
        <v>109.43</v>
      </c>
      <c r="J698" s="41">
        <v>87.07</v>
      </c>
      <c r="K698" s="41">
        <v>13.29</v>
      </c>
      <c r="L698" s="41">
        <v>125.9</v>
      </c>
      <c r="M698" s="41">
        <v>37.57</v>
      </c>
      <c r="N698" s="41">
        <v>20.83</v>
      </c>
      <c r="O698" s="41">
        <v>37.22</v>
      </c>
      <c r="P698" s="41">
        <v>31.2</v>
      </c>
      <c r="Q698" s="41">
        <v>34.57</v>
      </c>
      <c r="R698" s="41">
        <v>66.2</v>
      </c>
      <c r="S698" s="41">
        <v>89.44</v>
      </c>
      <c r="T698" s="41">
        <v>93.66</v>
      </c>
      <c r="U698" s="41">
        <v>5.61</v>
      </c>
      <c r="V698" s="41">
        <v>0</v>
      </c>
      <c r="W698" s="41">
        <v>33.549999999999997</v>
      </c>
      <c r="X698" s="41">
        <v>35.81</v>
      </c>
      <c r="Y698" s="41">
        <v>40.380000000000003</v>
      </c>
      <c r="Z698" s="41">
        <v>0</v>
      </c>
      <c r="AA698" s="41">
        <v>0</v>
      </c>
    </row>
    <row r="699" spans="1:27" collapsed="1" x14ac:dyDescent="0.2">
      <c r="A699" s="98" t="s">
        <v>2334</v>
      </c>
      <c r="B699" s="25" t="str">
        <f>"29"&amp;"."&amp;$B$800&amp;"."&amp;$B$801</f>
        <v>29.01.2024</v>
      </c>
      <c r="C699" s="88" t="s">
        <v>76</v>
      </c>
      <c r="D699" s="89">
        <f>ROUND((D700)/1000,5)</f>
        <v>0</v>
      </c>
      <c r="E699" s="89">
        <f t="shared" ref="E699:AA699" si="400">ROUND((E700)/1000,5)</f>
        <v>0</v>
      </c>
      <c r="F699" s="89">
        <f t="shared" si="400"/>
        <v>0</v>
      </c>
      <c r="G699" s="89">
        <f t="shared" si="400"/>
        <v>0</v>
      </c>
      <c r="H699" s="89">
        <f t="shared" si="400"/>
        <v>5.8009999999999999E-2</v>
      </c>
      <c r="I699" s="89">
        <f t="shared" si="400"/>
        <v>0.14879999999999999</v>
      </c>
      <c r="J699" s="89">
        <f t="shared" si="400"/>
        <v>0.23100999999999999</v>
      </c>
      <c r="K699" s="89">
        <f t="shared" si="400"/>
        <v>0.13295999999999999</v>
      </c>
      <c r="L699" s="89">
        <f t="shared" si="400"/>
        <v>1.821E-2</v>
      </c>
      <c r="M699" s="89">
        <f t="shared" si="400"/>
        <v>6.3700000000000007E-2</v>
      </c>
      <c r="N699" s="89">
        <f t="shared" si="400"/>
        <v>8.5489999999999997E-2</v>
      </c>
      <c r="O699" s="89">
        <f t="shared" si="400"/>
        <v>7.2999999999999996E-4</v>
      </c>
      <c r="P699" s="89">
        <f t="shared" si="400"/>
        <v>9.8999999999999999E-4</v>
      </c>
      <c r="Q699" s="89">
        <f t="shared" si="400"/>
        <v>7.2999999999999996E-4</v>
      </c>
      <c r="R699" s="89">
        <f t="shared" si="400"/>
        <v>6.2489999999999997E-2</v>
      </c>
      <c r="S699" s="89">
        <f t="shared" si="400"/>
        <v>0.11114</v>
      </c>
      <c r="T699" s="89">
        <f t="shared" si="400"/>
        <v>0.15082999999999999</v>
      </c>
      <c r="U699" s="89">
        <f t="shared" si="400"/>
        <v>0.19334000000000001</v>
      </c>
      <c r="V699" s="89">
        <f t="shared" si="400"/>
        <v>0.14149</v>
      </c>
      <c r="W699" s="89">
        <f t="shared" si="400"/>
        <v>0</v>
      </c>
      <c r="X699" s="89">
        <f t="shared" si="400"/>
        <v>5.9000000000000003E-4</v>
      </c>
      <c r="Y699" s="89">
        <f t="shared" si="400"/>
        <v>0</v>
      </c>
      <c r="Z699" s="89">
        <f t="shared" si="400"/>
        <v>0</v>
      </c>
      <c r="AA699" s="89">
        <f t="shared" si="400"/>
        <v>0</v>
      </c>
    </row>
    <row r="700" spans="1:27" ht="12.75" hidden="1" customHeight="1" outlineLevel="1" x14ac:dyDescent="0.2">
      <c r="A700" s="99" t="s">
        <v>2335</v>
      </c>
      <c r="B700" s="60" t="s">
        <v>238</v>
      </c>
      <c r="C700" s="40" t="s">
        <v>79</v>
      </c>
      <c r="D700" s="41">
        <v>0</v>
      </c>
      <c r="E700" s="41">
        <v>0</v>
      </c>
      <c r="F700" s="41">
        <v>0</v>
      </c>
      <c r="G700" s="41">
        <v>0</v>
      </c>
      <c r="H700" s="41">
        <v>58.01</v>
      </c>
      <c r="I700" s="41">
        <v>148.80000000000001</v>
      </c>
      <c r="J700" s="41">
        <v>231.01</v>
      </c>
      <c r="K700" s="41">
        <v>132.96</v>
      </c>
      <c r="L700" s="41">
        <v>18.21</v>
      </c>
      <c r="M700" s="41">
        <v>63.7</v>
      </c>
      <c r="N700" s="41">
        <v>85.49</v>
      </c>
      <c r="O700" s="41">
        <v>0.73</v>
      </c>
      <c r="P700" s="41">
        <v>0.99</v>
      </c>
      <c r="Q700" s="41">
        <v>0.73</v>
      </c>
      <c r="R700" s="41">
        <v>62.49</v>
      </c>
      <c r="S700" s="41">
        <v>111.14</v>
      </c>
      <c r="T700" s="41">
        <v>150.83000000000001</v>
      </c>
      <c r="U700" s="41">
        <v>193.34</v>
      </c>
      <c r="V700" s="41">
        <v>141.49</v>
      </c>
      <c r="W700" s="41">
        <v>0</v>
      </c>
      <c r="X700" s="41">
        <v>0.59</v>
      </c>
      <c r="Y700" s="41">
        <v>0</v>
      </c>
      <c r="Z700" s="41">
        <v>0</v>
      </c>
      <c r="AA700" s="41">
        <v>0</v>
      </c>
    </row>
    <row r="701" spans="1:27" collapsed="1" x14ac:dyDescent="0.2">
      <c r="A701" s="98" t="s">
        <v>2336</v>
      </c>
      <c r="B701" s="25" t="str">
        <f>"30"&amp;"."&amp;$B$800&amp;"."&amp;$B$801</f>
        <v>30.01.2024</v>
      </c>
      <c r="C701" s="88" t="s">
        <v>76</v>
      </c>
      <c r="D701" s="89">
        <f>ROUND((D702)/1000,5)</f>
        <v>0</v>
      </c>
      <c r="E701" s="89">
        <f t="shared" ref="E701:AA701" si="401">ROUND((E702)/1000,5)</f>
        <v>0</v>
      </c>
      <c r="F701" s="89">
        <f t="shared" si="401"/>
        <v>5.5999999999999995E-4</v>
      </c>
      <c r="G701" s="89">
        <f t="shared" si="401"/>
        <v>4.7620000000000003E-2</v>
      </c>
      <c r="H701" s="89">
        <f t="shared" si="401"/>
        <v>8.7989999999999999E-2</v>
      </c>
      <c r="I701" s="89">
        <f t="shared" si="401"/>
        <v>0.17727000000000001</v>
      </c>
      <c r="J701" s="89">
        <f t="shared" si="401"/>
        <v>0.24543999999999999</v>
      </c>
      <c r="K701" s="89">
        <f t="shared" si="401"/>
        <v>0.22994000000000001</v>
      </c>
      <c r="L701" s="89">
        <f t="shared" si="401"/>
        <v>0.15253</v>
      </c>
      <c r="M701" s="89">
        <f t="shared" si="401"/>
        <v>0.11298999999999999</v>
      </c>
      <c r="N701" s="89">
        <f t="shared" si="401"/>
        <v>0.11691</v>
      </c>
      <c r="O701" s="89">
        <f t="shared" si="401"/>
        <v>7.2550000000000003E-2</v>
      </c>
      <c r="P701" s="89">
        <f t="shared" si="401"/>
        <v>8.3949999999999997E-2</v>
      </c>
      <c r="Q701" s="89">
        <f t="shared" si="401"/>
        <v>7.2559999999999999E-2</v>
      </c>
      <c r="R701" s="89">
        <f t="shared" si="401"/>
        <v>5.6570000000000002E-2</v>
      </c>
      <c r="S701" s="89">
        <f t="shared" si="401"/>
        <v>5.423E-2</v>
      </c>
      <c r="T701" s="89">
        <f t="shared" si="401"/>
        <v>1.9300000000000001E-3</v>
      </c>
      <c r="U701" s="89">
        <f t="shared" si="401"/>
        <v>4.13E-3</v>
      </c>
      <c r="V701" s="89">
        <f t="shared" si="401"/>
        <v>2.546E-2</v>
      </c>
      <c r="W701" s="89">
        <f t="shared" si="401"/>
        <v>0</v>
      </c>
      <c r="X701" s="89">
        <f t="shared" si="401"/>
        <v>0</v>
      </c>
      <c r="Y701" s="89">
        <f t="shared" si="401"/>
        <v>0</v>
      </c>
      <c r="Z701" s="89">
        <f t="shared" si="401"/>
        <v>0</v>
      </c>
      <c r="AA701" s="89">
        <f t="shared" si="401"/>
        <v>0</v>
      </c>
    </row>
    <row r="702" spans="1:27" ht="12.75" hidden="1" customHeight="1" outlineLevel="1" x14ac:dyDescent="0.2">
      <c r="A702" s="99" t="s">
        <v>2337</v>
      </c>
      <c r="B702" s="60" t="s">
        <v>238</v>
      </c>
      <c r="C702" s="40" t="s">
        <v>79</v>
      </c>
      <c r="D702" s="41">
        <v>0</v>
      </c>
      <c r="E702" s="41">
        <v>0</v>
      </c>
      <c r="F702" s="41">
        <v>0.56000000000000005</v>
      </c>
      <c r="G702" s="41">
        <v>47.62</v>
      </c>
      <c r="H702" s="41">
        <v>87.99</v>
      </c>
      <c r="I702" s="41">
        <v>177.27</v>
      </c>
      <c r="J702" s="41">
        <v>245.44</v>
      </c>
      <c r="K702" s="41">
        <v>229.94</v>
      </c>
      <c r="L702" s="41">
        <v>152.53</v>
      </c>
      <c r="M702" s="41">
        <v>112.99</v>
      </c>
      <c r="N702" s="41">
        <v>116.91</v>
      </c>
      <c r="O702" s="41">
        <v>72.55</v>
      </c>
      <c r="P702" s="41">
        <v>83.95</v>
      </c>
      <c r="Q702" s="41">
        <v>72.56</v>
      </c>
      <c r="R702" s="41">
        <v>56.57</v>
      </c>
      <c r="S702" s="41">
        <v>54.23</v>
      </c>
      <c r="T702" s="41">
        <v>1.93</v>
      </c>
      <c r="U702" s="41">
        <v>4.13</v>
      </c>
      <c r="V702" s="41">
        <v>25.46</v>
      </c>
      <c r="W702" s="41">
        <v>0</v>
      </c>
      <c r="X702" s="41">
        <v>0</v>
      </c>
      <c r="Y702" s="41">
        <v>0</v>
      </c>
      <c r="Z702" s="41">
        <v>0</v>
      </c>
      <c r="AA702" s="41">
        <v>0</v>
      </c>
    </row>
    <row r="703" spans="1:27" collapsed="1" x14ac:dyDescent="0.2">
      <c r="A703" s="98" t="s">
        <v>2338</v>
      </c>
      <c r="B703" s="25" t="str">
        <f>"31"&amp;"."&amp;$B$800&amp;"."&amp;$B$801</f>
        <v>31.01.2024</v>
      </c>
      <c r="C703" s="88" t="s">
        <v>76</v>
      </c>
      <c r="D703" s="89">
        <f>ROUND((D704)/1000,5)</f>
        <v>0</v>
      </c>
      <c r="E703" s="89">
        <f t="shared" ref="E703:AA703" si="402">ROUND((E704)/1000,5)</f>
        <v>0</v>
      </c>
      <c r="F703" s="89">
        <f t="shared" si="402"/>
        <v>0</v>
      </c>
      <c r="G703" s="89">
        <f t="shared" si="402"/>
        <v>4.6440000000000002E-2</v>
      </c>
      <c r="H703" s="89">
        <f t="shared" si="402"/>
        <v>0.15334999999999999</v>
      </c>
      <c r="I703" s="89">
        <f t="shared" si="402"/>
        <v>0.20286000000000001</v>
      </c>
      <c r="J703" s="89">
        <f t="shared" si="402"/>
        <v>0.16291</v>
      </c>
      <c r="K703" s="89">
        <f t="shared" si="402"/>
        <v>5.4280000000000002E-2</v>
      </c>
      <c r="L703" s="89">
        <f t="shared" si="402"/>
        <v>5.0970000000000001E-2</v>
      </c>
      <c r="M703" s="89">
        <f t="shared" si="402"/>
        <v>0</v>
      </c>
      <c r="N703" s="89">
        <f t="shared" si="402"/>
        <v>0</v>
      </c>
      <c r="O703" s="89">
        <f t="shared" si="402"/>
        <v>0</v>
      </c>
      <c r="P703" s="89">
        <f t="shared" si="402"/>
        <v>0</v>
      </c>
      <c r="Q703" s="89">
        <f t="shared" si="402"/>
        <v>2E-3</v>
      </c>
      <c r="R703" s="89">
        <f t="shared" si="402"/>
        <v>0</v>
      </c>
      <c r="S703" s="89">
        <f t="shared" si="402"/>
        <v>0</v>
      </c>
      <c r="T703" s="89">
        <f t="shared" si="402"/>
        <v>0</v>
      </c>
      <c r="U703" s="89">
        <f t="shared" si="402"/>
        <v>0</v>
      </c>
      <c r="V703" s="89">
        <f t="shared" si="402"/>
        <v>0</v>
      </c>
      <c r="W703" s="89">
        <f t="shared" si="402"/>
        <v>0</v>
      </c>
      <c r="X703" s="89">
        <f t="shared" si="402"/>
        <v>0</v>
      </c>
      <c r="Y703" s="89">
        <f t="shared" si="402"/>
        <v>0</v>
      </c>
      <c r="Z703" s="89">
        <f t="shared" si="402"/>
        <v>0</v>
      </c>
      <c r="AA703" s="89">
        <f t="shared" si="402"/>
        <v>0</v>
      </c>
    </row>
    <row r="704" spans="1:27" ht="12.75" hidden="1" customHeight="1" outlineLevel="1" x14ac:dyDescent="0.2">
      <c r="A704" s="99" t="s">
        <v>2339</v>
      </c>
      <c r="B704" s="60" t="s">
        <v>238</v>
      </c>
      <c r="C704" s="40" t="s">
        <v>79</v>
      </c>
      <c r="D704" s="41">
        <v>0</v>
      </c>
      <c r="E704" s="41">
        <v>0</v>
      </c>
      <c r="F704" s="41">
        <v>0</v>
      </c>
      <c r="G704" s="41">
        <v>46.44</v>
      </c>
      <c r="H704" s="41">
        <v>153.35</v>
      </c>
      <c r="I704" s="41">
        <v>202.86</v>
      </c>
      <c r="J704" s="41">
        <v>162.91</v>
      </c>
      <c r="K704" s="41">
        <v>54.28</v>
      </c>
      <c r="L704" s="41">
        <v>50.97</v>
      </c>
      <c r="M704" s="41">
        <v>0</v>
      </c>
      <c r="N704" s="41">
        <v>0</v>
      </c>
      <c r="O704" s="41">
        <v>0</v>
      </c>
      <c r="P704" s="41">
        <v>0</v>
      </c>
      <c r="Q704" s="41">
        <v>2</v>
      </c>
      <c r="R704" s="41">
        <v>0</v>
      </c>
      <c r="S704" s="41">
        <v>0</v>
      </c>
      <c r="T704" s="41">
        <v>0</v>
      </c>
      <c r="U704" s="41">
        <v>0</v>
      </c>
      <c r="V704" s="41">
        <v>0</v>
      </c>
      <c r="W704" s="41">
        <v>0</v>
      </c>
      <c r="X704" s="41">
        <v>0</v>
      </c>
      <c r="Y704" s="41">
        <v>0</v>
      </c>
      <c r="Z704" s="41">
        <v>0</v>
      </c>
      <c r="AA704" s="41">
        <v>0</v>
      </c>
    </row>
    <row r="705" spans="1:27" collapsed="1" x14ac:dyDescent="0.2">
      <c r="B705" s="101" t="s">
        <v>392</v>
      </c>
    </row>
    <row r="706" spans="1:27" x14ac:dyDescent="0.2">
      <c r="B706" s="101" t="s">
        <v>392</v>
      </c>
    </row>
    <row r="707" spans="1:27" x14ac:dyDescent="0.2">
      <c r="A707" s="175" t="s">
        <v>2340</v>
      </c>
      <c r="B707" s="176"/>
      <c r="C707" s="176"/>
      <c r="D707" s="176"/>
      <c r="E707" s="176"/>
      <c r="F707" s="176"/>
      <c r="G707" s="176"/>
      <c r="H707" s="176"/>
      <c r="I707" s="176"/>
      <c r="J707" s="176"/>
      <c r="K707" s="176"/>
      <c r="L707" s="176"/>
      <c r="M707" s="176"/>
      <c r="N707" s="176"/>
      <c r="O707" s="176"/>
      <c r="P707" s="176"/>
      <c r="Q707" s="176"/>
      <c r="R707" s="176"/>
      <c r="S707" s="176"/>
      <c r="T707" s="176"/>
      <c r="U707" s="176"/>
      <c r="V707" s="176"/>
      <c r="W707" s="176"/>
      <c r="X707" s="176"/>
      <c r="Y707" s="176"/>
      <c r="Z707" s="176"/>
      <c r="AA707" s="177"/>
    </row>
    <row r="708" spans="1:27" ht="25.5" x14ac:dyDescent="0.2">
      <c r="A708" s="96" t="s">
        <v>64</v>
      </c>
      <c r="B708" s="97" t="s">
        <v>210</v>
      </c>
      <c r="C708" s="96" t="s">
        <v>211</v>
      </c>
      <c r="D708" s="97" t="s">
        <v>212</v>
      </c>
      <c r="E708" s="97" t="s">
        <v>213</v>
      </c>
      <c r="F708" s="97" t="s">
        <v>214</v>
      </c>
      <c r="G708" s="97" t="s">
        <v>215</v>
      </c>
      <c r="H708" s="97" t="s">
        <v>216</v>
      </c>
      <c r="I708" s="97" t="s">
        <v>217</v>
      </c>
      <c r="J708" s="97" t="s">
        <v>218</v>
      </c>
      <c r="K708" s="97" t="s">
        <v>219</v>
      </c>
      <c r="L708" s="97" t="s">
        <v>220</v>
      </c>
      <c r="M708" s="97" t="s">
        <v>221</v>
      </c>
      <c r="N708" s="97" t="s">
        <v>222</v>
      </c>
      <c r="O708" s="97" t="s">
        <v>223</v>
      </c>
      <c r="P708" s="97" t="s">
        <v>224</v>
      </c>
      <c r="Q708" s="97" t="s">
        <v>225</v>
      </c>
      <c r="R708" s="97" t="s">
        <v>226</v>
      </c>
      <c r="S708" s="97" t="s">
        <v>227</v>
      </c>
      <c r="T708" s="97" t="s">
        <v>228</v>
      </c>
      <c r="U708" s="97" t="s">
        <v>229</v>
      </c>
      <c r="V708" s="97" t="s">
        <v>230</v>
      </c>
      <c r="W708" s="97" t="s">
        <v>231</v>
      </c>
      <c r="X708" s="97" t="s">
        <v>232</v>
      </c>
      <c r="Y708" s="97" t="s">
        <v>233</v>
      </c>
      <c r="Z708" s="97" t="s">
        <v>234</v>
      </c>
      <c r="AA708" s="97" t="s">
        <v>235</v>
      </c>
    </row>
    <row r="709" spans="1:27" x14ac:dyDescent="0.2">
      <c r="A709" s="98" t="s">
        <v>2341</v>
      </c>
      <c r="B709" s="25" t="str">
        <f>"01"&amp;"."&amp;$B$800&amp;"."&amp;$B$801</f>
        <v>01.01.2024</v>
      </c>
      <c r="C709" s="88" t="s">
        <v>76</v>
      </c>
      <c r="D709" s="89">
        <f>ROUND((D710)/1000,5)</f>
        <v>8.6269999999999999E-2</v>
      </c>
      <c r="E709" s="89">
        <f t="shared" ref="E709:AA709" si="403">ROUND((E710)/1000,5)</f>
        <v>0.12547</v>
      </c>
      <c r="F709" s="89">
        <f t="shared" si="403"/>
        <v>5.7419999999999999E-2</v>
      </c>
      <c r="G709" s="89">
        <f t="shared" si="403"/>
        <v>0</v>
      </c>
      <c r="H709" s="89">
        <f t="shared" si="403"/>
        <v>0</v>
      </c>
      <c r="I709" s="89">
        <f t="shared" si="403"/>
        <v>1.4E-3</v>
      </c>
      <c r="J709" s="89">
        <f t="shared" si="403"/>
        <v>0</v>
      </c>
      <c r="K709" s="89">
        <f t="shared" si="403"/>
        <v>0</v>
      </c>
      <c r="L709" s="89">
        <f t="shared" si="403"/>
        <v>0</v>
      </c>
      <c r="M709" s="89">
        <f t="shared" si="403"/>
        <v>0</v>
      </c>
      <c r="N709" s="89">
        <f t="shared" si="403"/>
        <v>0</v>
      </c>
      <c r="O709" s="89">
        <f t="shared" si="403"/>
        <v>0</v>
      </c>
      <c r="P709" s="89">
        <f t="shared" si="403"/>
        <v>0</v>
      </c>
      <c r="Q709" s="89">
        <f t="shared" si="403"/>
        <v>2.511E-2</v>
      </c>
      <c r="R709" s="89">
        <f t="shared" si="403"/>
        <v>6.0769999999999998E-2</v>
      </c>
      <c r="S709" s="89">
        <f t="shared" si="403"/>
        <v>0.10135</v>
      </c>
      <c r="T709" s="89">
        <f t="shared" si="403"/>
        <v>0</v>
      </c>
      <c r="U709" s="89">
        <f t="shared" si="403"/>
        <v>0</v>
      </c>
      <c r="V709" s="89">
        <f t="shared" si="403"/>
        <v>0</v>
      </c>
      <c r="W709" s="89">
        <f t="shared" si="403"/>
        <v>0.10122</v>
      </c>
      <c r="X709" s="89">
        <f t="shared" si="403"/>
        <v>0.18246999999999999</v>
      </c>
      <c r="Y709" s="89">
        <f t="shared" si="403"/>
        <v>0.26280999999999999</v>
      </c>
      <c r="Z709" s="89">
        <f t="shared" si="403"/>
        <v>0.28666999999999998</v>
      </c>
      <c r="AA709" s="89">
        <f t="shared" si="403"/>
        <v>0.28866999999999998</v>
      </c>
    </row>
    <row r="710" spans="1:27" ht="12.75" hidden="1" customHeight="1" outlineLevel="1" x14ac:dyDescent="0.2">
      <c r="A710" s="99" t="s">
        <v>2342</v>
      </c>
      <c r="B710" s="60" t="s">
        <v>238</v>
      </c>
      <c r="C710" s="40" t="s">
        <v>79</v>
      </c>
      <c r="D710" s="41">
        <v>86.27</v>
      </c>
      <c r="E710" s="41">
        <v>125.47</v>
      </c>
      <c r="F710" s="41">
        <v>57.42</v>
      </c>
      <c r="G710" s="41">
        <v>0</v>
      </c>
      <c r="H710" s="41">
        <v>0</v>
      </c>
      <c r="I710" s="41">
        <v>1.4</v>
      </c>
      <c r="J710" s="41">
        <v>0</v>
      </c>
      <c r="K710" s="41">
        <v>0</v>
      </c>
      <c r="L710" s="41">
        <v>0</v>
      </c>
      <c r="M710" s="41">
        <v>0</v>
      </c>
      <c r="N710" s="41">
        <v>0</v>
      </c>
      <c r="O710" s="41">
        <v>0</v>
      </c>
      <c r="P710" s="41">
        <v>0</v>
      </c>
      <c r="Q710" s="41">
        <v>25.11</v>
      </c>
      <c r="R710" s="41">
        <v>60.77</v>
      </c>
      <c r="S710" s="41">
        <v>101.35</v>
      </c>
      <c r="T710" s="41">
        <v>0</v>
      </c>
      <c r="U710" s="41">
        <v>0</v>
      </c>
      <c r="V710" s="41">
        <v>0</v>
      </c>
      <c r="W710" s="41">
        <v>101.22</v>
      </c>
      <c r="X710" s="41">
        <v>182.47</v>
      </c>
      <c r="Y710" s="41">
        <v>262.81</v>
      </c>
      <c r="Z710" s="41">
        <v>286.67</v>
      </c>
      <c r="AA710" s="41">
        <v>288.67</v>
      </c>
    </row>
    <row r="711" spans="1:27" collapsed="1" x14ac:dyDescent="0.2">
      <c r="A711" s="98" t="s">
        <v>2343</v>
      </c>
      <c r="B711" s="25" t="str">
        <f>"02"&amp;"."&amp;$B$800&amp;"."&amp;$B$801</f>
        <v>02.01.2024</v>
      </c>
      <c r="C711" s="88" t="s">
        <v>76</v>
      </c>
      <c r="D711" s="89">
        <f>ROUND((D712)/1000,5)</f>
        <v>9.0620000000000006E-2</v>
      </c>
      <c r="E711" s="89">
        <f t="shared" ref="E711:AA711" si="404">ROUND((E712)/1000,5)</f>
        <v>4.7419999999999997E-2</v>
      </c>
      <c r="F711" s="89">
        <f t="shared" si="404"/>
        <v>4.4760000000000001E-2</v>
      </c>
      <c r="G711" s="89">
        <f t="shared" si="404"/>
        <v>2.8719999999999999E-2</v>
      </c>
      <c r="H711" s="89">
        <f t="shared" si="404"/>
        <v>1.5440000000000001E-2</v>
      </c>
      <c r="I711" s="89">
        <f t="shared" si="404"/>
        <v>2.3060000000000001E-2</v>
      </c>
      <c r="J711" s="89">
        <f t="shared" si="404"/>
        <v>5.5419999999999997E-2</v>
      </c>
      <c r="K711" s="89">
        <f t="shared" si="404"/>
        <v>3.1719999999999998E-2</v>
      </c>
      <c r="L711" s="89">
        <f t="shared" si="404"/>
        <v>0</v>
      </c>
      <c r="M711" s="89">
        <f t="shared" si="404"/>
        <v>0</v>
      </c>
      <c r="N711" s="89">
        <f t="shared" si="404"/>
        <v>0</v>
      </c>
      <c r="O711" s="89">
        <f t="shared" si="404"/>
        <v>0</v>
      </c>
      <c r="P711" s="89">
        <f t="shared" si="404"/>
        <v>0</v>
      </c>
      <c r="Q711" s="89">
        <f t="shared" si="404"/>
        <v>0</v>
      </c>
      <c r="R711" s="89">
        <f t="shared" si="404"/>
        <v>0</v>
      </c>
      <c r="S711" s="89">
        <f t="shared" si="404"/>
        <v>0</v>
      </c>
      <c r="T711" s="89">
        <f t="shared" si="404"/>
        <v>0</v>
      </c>
      <c r="U711" s="89">
        <f t="shared" si="404"/>
        <v>0</v>
      </c>
      <c r="V711" s="89">
        <f t="shared" si="404"/>
        <v>0</v>
      </c>
      <c r="W711" s="89">
        <f t="shared" si="404"/>
        <v>0</v>
      </c>
      <c r="X711" s="89">
        <f t="shared" si="404"/>
        <v>0</v>
      </c>
      <c r="Y711" s="89">
        <f t="shared" si="404"/>
        <v>7.2480000000000003E-2</v>
      </c>
      <c r="Z711" s="89">
        <f t="shared" si="404"/>
        <v>0</v>
      </c>
      <c r="AA711" s="89">
        <f t="shared" si="404"/>
        <v>0</v>
      </c>
    </row>
    <row r="712" spans="1:27" ht="12.75" hidden="1" customHeight="1" outlineLevel="1" x14ac:dyDescent="0.2">
      <c r="A712" s="99" t="s">
        <v>2344</v>
      </c>
      <c r="B712" s="60" t="s">
        <v>238</v>
      </c>
      <c r="C712" s="40" t="s">
        <v>79</v>
      </c>
      <c r="D712" s="41">
        <v>90.62</v>
      </c>
      <c r="E712" s="41">
        <v>47.42</v>
      </c>
      <c r="F712" s="41">
        <v>44.76</v>
      </c>
      <c r="G712" s="41">
        <v>28.72</v>
      </c>
      <c r="H712" s="41">
        <v>15.44</v>
      </c>
      <c r="I712" s="41">
        <v>23.06</v>
      </c>
      <c r="J712" s="41">
        <v>55.42</v>
      </c>
      <c r="K712" s="41">
        <v>31.72</v>
      </c>
      <c r="L712" s="41">
        <v>0</v>
      </c>
      <c r="M712" s="41">
        <v>0</v>
      </c>
      <c r="N712" s="41">
        <v>0</v>
      </c>
      <c r="O712" s="41">
        <v>0</v>
      </c>
      <c r="P712" s="41">
        <v>0</v>
      </c>
      <c r="Q712" s="41">
        <v>0</v>
      </c>
      <c r="R712" s="41">
        <v>0</v>
      </c>
      <c r="S712" s="41">
        <v>0</v>
      </c>
      <c r="T712" s="41">
        <v>0</v>
      </c>
      <c r="U712" s="41">
        <v>0</v>
      </c>
      <c r="V712" s="41">
        <v>0</v>
      </c>
      <c r="W712" s="41">
        <v>0</v>
      </c>
      <c r="X712" s="41">
        <v>0</v>
      </c>
      <c r="Y712" s="41">
        <v>72.48</v>
      </c>
      <c r="Z712" s="41">
        <v>0</v>
      </c>
      <c r="AA712" s="41">
        <v>0</v>
      </c>
    </row>
    <row r="713" spans="1:27" collapsed="1" x14ac:dyDescent="0.2">
      <c r="A713" s="98" t="s">
        <v>2345</v>
      </c>
      <c r="B713" s="25" t="str">
        <f>"03"&amp;"."&amp;$B$800&amp;"."&amp;$B$801</f>
        <v>03.01.2024</v>
      </c>
      <c r="C713" s="88" t="s">
        <v>76</v>
      </c>
      <c r="D713" s="89">
        <f>ROUND((D714)/1000,5)</f>
        <v>2.818E-2</v>
      </c>
      <c r="E713" s="89">
        <f t="shared" ref="E713:AA713" si="405">ROUND((E714)/1000,5)</f>
        <v>4.061E-2</v>
      </c>
      <c r="F713" s="89">
        <f t="shared" si="405"/>
        <v>3.0870000000000002E-2</v>
      </c>
      <c r="G713" s="89">
        <f t="shared" si="405"/>
        <v>0</v>
      </c>
      <c r="H713" s="89">
        <f t="shared" si="405"/>
        <v>0</v>
      </c>
      <c r="I713" s="89">
        <f t="shared" si="405"/>
        <v>0</v>
      </c>
      <c r="J713" s="89">
        <f t="shared" si="405"/>
        <v>0</v>
      </c>
      <c r="K713" s="89">
        <f t="shared" si="405"/>
        <v>0</v>
      </c>
      <c r="L713" s="89">
        <f t="shared" si="405"/>
        <v>0</v>
      </c>
      <c r="M713" s="89">
        <f t="shared" si="405"/>
        <v>0</v>
      </c>
      <c r="N713" s="89">
        <f t="shared" si="405"/>
        <v>0</v>
      </c>
      <c r="O713" s="89">
        <f t="shared" si="405"/>
        <v>0</v>
      </c>
      <c r="P713" s="89">
        <f t="shared" si="405"/>
        <v>0</v>
      </c>
      <c r="Q713" s="89">
        <f t="shared" si="405"/>
        <v>0</v>
      </c>
      <c r="R713" s="89">
        <f t="shared" si="405"/>
        <v>0</v>
      </c>
      <c r="S713" s="89">
        <f t="shared" si="405"/>
        <v>0</v>
      </c>
      <c r="T713" s="89">
        <f t="shared" si="405"/>
        <v>0</v>
      </c>
      <c r="U713" s="89">
        <f t="shared" si="405"/>
        <v>0</v>
      </c>
      <c r="V713" s="89">
        <f t="shared" si="405"/>
        <v>0</v>
      </c>
      <c r="W713" s="89">
        <f t="shared" si="405"/>
        <v>0</v>
      </c>
      <c r="X713" s="89">
        <f t="shared" si="405"/>
        <v>0</v>
      </c>
      <c r="Y713" s="89">
        <f t="shared" si="405"/>
        <v>0</v>
      </c>
      <c r="Z713" s="89">
        <f t="shared" si="405"/>
        <v>0</v>
      </c>
      <c r="AA713" s="89">
        <f t="shared" si="405"/>
        <v>0</v>
      </c>
    </row>
    <row r="714" spans="1:27" ht="12.75" hidden="1" customHeight="1" outlineLevel="1" x14ac:dyDescent="0.2">
      <c r="A714" s="99" t="s">
        <v>2346</v>
      </c>
      <c r="B714" s="60" t="s">
        <v>238</v>
      </c>
      <c r="C714" s="40" t="s">
        <v>79</v>
      </c>
      <c r="D714" s="41">
        <v>28.18</v>
      </c>
      <c r="E714" s="41">
        <v>40.61</v>
      </c>
      <c r="F714" s="41">
        <v>30.87</v>
      </c>
      <c r="G714" s="41">
        <v>0</v>
      </c>
      <c r="H714" s="41">
        <v>0</v>
      </c>
      <c r="I714" s="41">
        <v>0</v>
      </c>
      <c r="J714" s="41">
        <v>0</v>
      </c>
      <c r="K714" s="41">
        <v>0</v>
      </c>
      <c r="L714" s="41">
        <v>0</v>
      </c>
      <c r="M714" s="41">
        <v>0</v>
      </c>
      <c r="N714" s="41">
        <v>0</v>
      </c>
      <c r="O714" s="41">
        <v>0</v>
      </c>
      <c r="P714" s="41">
        <v>0</v>
      </c>
      <c r="Q714" s="41">
        <v>0</v>
      </c>
      <c r="R714" s="41">
        <v>0</v>
      </c>
      <c r="S714" s="41">
        <v>0</v>
      </c>
      <c r="T714" s="41">
        <v>0</v>
      </c>
      <c r="U714" s="41">
        <v>0</v>
      </c>
      <c r="V714" s="41">
        <v>0</v>
      </c>
      <c r="W714" s="41">
        <v>0</v>
      </c>
      <c r="X714" s="41">
        <v>0</v>
      </c>
      <c r="Y714" s="41">
        <v>0</v>
      </c>
      <c r="Z714" s="41">
        <v>0</v>
      </c>
      <c r="AA714" s="41">
        <v>0</v>
      </c>
    </row>
    <row r="715" spans="1:27" collapsed="1" x14ac:dyDescent="0.2">
      <c r="A715" s="98" t="s">
        <v>2347</v>
      </c>
      <c r="B715" s="25" t="str">
        <f>"04"&amp;"."&amp;$B$800&amp;"."&amp;$B$801</f>
        <v>04.01.2024</v>
      </c>
      <c r="C715" s="88" t="s">
        <v>76</v>
      </c>
      <c r="D715" s="89">
        <f>ROUND((D716)/1000,5)</f>
        <v>6.0000000000000002E-5</v>
      </c>
      <c r="E715" s="89">
        <f t="shared" ref="E715:AA715" si="406">ROUND((E716)/1000,5)</f>
        <v>0</v>
      </c>
      <c r="F715" s="89">
        <f t="shared" si="406"/>
        <v>0</v>
      </c>
      <c r="G715" s="89">
        <f t="shared" si="406"/>
        <v>0</v>
      </c>
      <c r="H715" s="89">
        <f t="shared" si="406"/>
        <v>0</v>
      </c>
      <c r="I715" s="89">
        <f t="shared" si="406"/>
        <v>0</v>
      </c>
      <c r="J715" s="89">
        <f t="shared" si="406"/>
        <v>0</v>
      </c>
      <c r="K715" s="89">
        <f t="shared" si="406"/>
        <v>0</v>
      </c>
      <c r="L715" s="89">
        <f t="shared" si="406"/>
        <v>0</v>
      </c>
      <c r="M715" s="89">
        <f t="shared" si="406"/>
        <v>0</v>
      </c>
      <c r="N715" s="89">
        <f t="shared" si="406"/>
        <v>0</v>
      </c>
      <c r="O715" s="89">
        <f t="shared" si="406"/>
        <v>0</v>
      </c>
      <c r="P715" s="89">
        <f t="shared" si="406"/>
        <v>0</v>
      </c>
      <c r="Q715" s="89">
        <f t="shared" si="406"/>
        <v>0</v>
      </c>
      <c r="R715" s="89">
        <f t="shared" si="406"/>
        <v>0</v>
      </c>
      <c r="S715" s="89">
        <f t="shared" si="406"/>
        <v>0</v>
      </c>
      <c r="T715" s="89">
        <f t="shared" si="406"/>
        <v>0</v>
      </c>
      <c r="U715" s="89">
        <f t="shared" si="406"/>
        <v>0</v>
      </c>
      <c r="V715" s="89">
        <f t="shared" si="406"/>
        <v>0</v>
      </c>
      <c r="W715" s="89">
        <f t="shared" si="406"/>
        <v>0</v>
      </c>
      <c r="X715" s="89">
        <f t="shared" si="406"/>
        <v>0</v>
      </c>
      <c r="Y715" s="89">
        <f t="shared" si="406"/>
        <v>0</v>
      </c>
      <c r="Z715" s="89">
        <f t="shared" si="406"/>
        <v>0</v>
      </c>
      <c r="AA715" s="89">
        <f t="shared" si="406"/>
        <v>0</v>
      </c>
    </row>
    <row r="716" spans="1:27" ht="12.75" hidden="1" customHeight="1" outlineLevel="1" x14ac:dyDescent="0.2">
      <c r="A716" s="99" t="s">
        <v>2348</v>
      </c>
      <c r="B716" s="60" t="s">
        <v>238</v>
      </c>
      <c r="C716" s="40" t="s">
        <v>79</v>
      </c>
      <c r="D716" s="41">
        <v>0.06</v>
      </c>
      <c r="E716" s="41">
        <v>0</v>
      </c>
      <c r="F716" s="41">
        <v>0</v>
      </c>
      <c r="G716" s="41">
        <v>0</v>
      </c>
      <c r="H716" s="41">
        <v>0</v>
      </c>
      <c r="I716" s="41">
        <v>0</v>
      </c>
      <c r="J716" s="41">
        <v>0</v>
      </c>
      <c r="K716" s="41">
        <v>0</v>
      </c>
      <c r="L716" s="41">
        <v>0</v>
      </c>
      <c r="M716" s="41">
        <v>0</v>
      </c>
      <c r="N716" s="41">
        <v>0</v>
      </c>
      <c r="O716" s="41">
        <v>0</v>
      </c>
      <c r="P716" s="41">
        <v>0</v>
      </c>
      <c r="Q716" s="41">
        <v>0</v>
      </c>
      <c r="R716" s="41">
        <v>0</v>
      </c>
      <c r="S716" s="41">
        <v>0</v>
      </c>
      <c r="T716" s="41">
        <v>0</v>
      </c>
      <c r="U716" s="41">
        <v>0</v>
      </c>
      <c r="V716" s="41">
        <v>0</v>
      </c>
      <c r="W716" s="41">
        <v>0</v>
      </c>
      <c r="X716" s="41">
        <v>0</v>
      </c>
      <c r="Y716" s="41">
        <v>0</v>
      </c>
      <c r="Z716" s="41">
        <v>0</v>
      </c>
      <c r="AA716" s="41">
        <v>0</v>
      </c>
    </row>
    <row r="717" spans="1:27" collapsed="1" x14ac:dyDescent="0.2">
      <c r="A717" s="98" t="s">
        <v>2349</v>
      </c>
      <c r="B717" s="25" t="str">
        <f>"05"&amp;"."&amp;$B$800&amp;"."&amp;$B$801</f>
        <v>05.01.2024</v>
      </c>
      <c r="C717" s="88" t="s">
        <v>76</v>
      </c>
      <c r="D717" s="89">
        <f>ROUND((D718)/1000,5)</f>
        <v>1.6279999999999999E-2</v>
      </c>
      <c r="E717" s="89">
        <f t="shared" ref="E717:AA717" si="407">ROUND((E718)/1000,5)</f>
        <v>1.9179999999999999E-2</v>
      </c>
      <c r="F717" s="89">
        <f t="shared" si="407"/>
        <v>3.0589999999999999E-2</v>
      </c>
      <c r="G717" s="89">
        <f t="shared" si="407"/>
        <v>0</v>
      </c>
      <c r="H717" s="89">
        <f t="shared" si="407"/>
        <v>0</v>
      </c>
      <c r="I717" s="89">
        <f t="shared" si="407"/>
        <v>0</v>
      </c>
      <c r="J717" s="89">
        <f t="shared" si="407"/>
        <v>0</v>
      </c>
      <c r="K717" s="89">
        <f t="shared" si="407"/>
        <v>0</v>
      </c>
      <c r="L717" s="89">
        <f t="shared" si="407"/>
        <v>0</v>
      </c>
      <c r="M717" s="89">
        <f t="shared" si="407"/>
        <v>0</v>
      </c>
      <c r="N717" s="89">
        <f t="shared" si="407"/>
        <v>0</v>
      </c>
      <c r="O717" s="89">
        <f t="shared" si="407"/>
        <v>0</v>
      </c>
      <c r="P717" s="89">
        <f t="shared" si="407"/>
        <v>0</v>
      </c>
      <c r="Q717" s="89">
        <f t="shared" si="407"/>
        <v>0</v>
      </c>
      <c r="R717" s="89">
        <f t="shared" si="407"/>
        <v>0</v>
      </c>
      <c r="S717" s="89">
        <f t="shared" si="407"/>
        <v>0</v>
      </c>
      <c r="T717" s="89">
        <f t="shared" si="407"/>
        <v>0</v>
      </c>
      <c r="U717" s="89">
        <f t="shared" si="407"/>
        <v>0</v>
      </c>
      <c r="V717" s="89">
        <f t="shared" si="407"/>
        <v>0</v>
      </c>
      <c r="W717" s="89">
        <f t="shared" si="407"/>
        <v>0</v>
      </c>
      <c r="X717" s="89">
        <f t="shared" si="407"/>
        <v>0</v>
      </c>
      <c r="Y717" s="89">
        <f t="shared" si="407"/>
        <v>0</v>
      </c>
      <c r="Z717" s="89">
        <f t="shared" si="407"/>
        <v>0</v>
      </c>
      <c r="AA717" s="89">
        <f t="shared" si="407"/>
        <v>0</v>
      </c>
    </row>
    <row r="718" spans="1:27" ht="12.75" hidden="1" customHeight="1" outlineLevel="1" x14ac:dyDescent="0.2">
      <c r="A718" s="99" t="s">
        <v>2350</v>
      </c>
      <c r="B718" s="60" t="s">
        <v>238</v>
      </c>
      <c r="C718" s="40" t="s">
        <v>79</v>
      </c>
      <c r="D718" s="41">
        <v>16.28</v>
      </c>
      <c r="E718" s="41">
        <v>19.18</v>
      </c>
      <c r="F718" s="41">
        <v>30.59</v>
      </c>
      <c r="G718" s="41">
        <v>0</v>
      </c>
      <c r="H718" s="41">
        <v>0</v>
      </c>
      <c r="I718" s="41">
        <v>0</v>
      </c>
      <c r="J718" s="41">
        <v>0</v>
      </c>
      <c r="K718" s="41">
        <v>0</v>
      </c>
      <c r="L718" s="41">
        <v>0</v>
      </c>
      <c r="M718" s="41">
        <v>0</v>
      </c>
      <c r="N718" s="41">
        <v>0</v>
      </c>
      <c r="O718" s="41">
        <v>0</v>
      </c>
      <c r="P718" s="41">
        <v>0</v>
      </c>
      <c r="Q718" s="41">
        <v>0</v>
      </c>
      <c r="R718" s="41">
        <v>0</v>
      </c>
      <c r="S718" s="41">
        <v>0</v>
      </c>
      <c r="T718" s="41">
        <v>0</v>
      </c>
      <c r="U718" s="41">
        <v>0</v>
      </c>
      <c r="V718" s="41">
        <v>0</v>
      </c>
      <c r="W718" s="41">
        <v>0</v>
      </c>
      <c r="X718" s="41">
        <v>0</v>
      </c>
      <c r="Y718" s="41">
        <v>0</v>
      </c>
      <c r="Z718" s="41">
        <v>0</v>
      </c>
      <c r="AA718" s="41">
        <v>0</v>
      </c>
    </row>
    <row r="719" spans="1:27" collapsed="1" x14ac:dyDescent="0.2">
      <c r="A719" s="98" t="s">
        <v>2351</v>
      </c>
      <c r="B719" s="25" t="str">
        <f>"06"&amp;"."&amp;$B$800&amp;"."&amp;$B$801</f>
        <v>06.01.2024</v>
      </c>
      <c r="C719" s="88" t="s">
        <v>76</v>
      </c>
      <c r="D719" s="89">
        <f>ROUND((D720)/1000,5)</f>
        <v>1.4319999999999999E-2</v>
      </c>
      <c r="E719" s="89">
        <f t="shared" ref="E719:AA719" si="408">ROUND((E720)/1000,5)</f>
        <v>3.6519999999999997E-2</v>
      </c>
      <c r="F719" s="89">
        <f t="shared" si="408"/>
        <v>1.3270000000000001E-2</v>
      </c>
      <c r="G719" s="89">
        <f t="shared" si="408"/>
        <v>3.7929999999999998E-2</v>
      </c>
      <c r="H719" s="89">
        <f t="shared" si="408"/>
        <v>0</v>
      </c>
      <c r="I719" s="89">
        <f t="shared" si="408"/>
        <v>0</v>
      </c>
      <c r="J719" s="89">
        <f t="shared" si="408"/>
        <v>0</v>
      </c>
      <c r="K719" s="89">
        <f t="shared" si="408"/>
        <v>0</v>
      </c>
      <c r="L719" s="89">
        <f t="shared" si="408"/>
        <v>0</v>
      </c>
      <c r="M719" s="89">
        <f t="shared" si="408"/>
        <v>0</v>
      </c>
      <c r="N719" s="89">
        <f t="shared" si="408"/>
        <v>0</v>
      </c>
      <c r="O719" s="89">
        <f t="shared" si="408"/>
        <v>0</v>
      </c>
      <c r="P719" s="89">
        <f t="shared" si="408"/>
        <v>0</v>
      </c>
      <c r="Q719" s="89">
        <f t="shared" si="408"/>
        <v>0</v>
      </c>
      <c r="R719" s="89">
        <f t="shared" si="408"/>
        <v>0</v>
      </c>
      <c r="S719" s="89">
        <f t="shared" si="408"/>
        <v>0</v>
      </c>
      <c r="T719" s="89">
        <f t="shared" si="408"/>
        <v>0</v>
      </c>
      <c r="U719" s="89">
        <f t="shared" si="408"/>
        <v>0</v>
      </c>
      <c r="V719" s="89">
        <f t="shared" si="408"/>
        <v>0</v>
      </c>
      <c r="W719" s="89">
        <f t="shared" si="408"/>
        <v>0</v>
      </c>
      <c r="X719" s="89">
        <f t="shared" si="408"/>
        <v>0</v>
      </c>
      <c r="Y719" s="89">
        <f t="shared" si="408"/>
        <v>2.648E-2</v>
      </c>
      <c r="Z719" s="89">
        <f t="shared" si="408"/>
        <v>1.5180000000000001E-2</v>
      </c>
      <c r="AA719" s="89">
        <f t="shared" si="408"/>
        <v>0</v>
      </c>
    </row>
    <row r="720" spans="1:27" ht="12.75" hidden="1" customHeight="1" outlineLevel="1" x14ac:dyDescent="0.2">
      <c r="A720" s="99" t="s">
        <v>2352</v>
      </c>
      <c r="B720" s="60" t="s">
        <v>238</v>
      </c>
      <c r="C720" s="40" t="s">
        <v>79</v>
      </c>
      <c r="D720" s="41">
        <v>14.32</v>
      </c>
      <c r="E720" s="41">
        <v>36.520000000000003</v>
      </c>
      <c r="F720" s="41">
        <v>13.27</v>
      </c>
      <c r="G720" s="41">
        <v>37.93</v>
      </c>
      <c r="H720" s="41">
        <v>0</v>
      </c>
      <c r="I720" s="41">
        <v>0</v>
      </c>
      <c r="J720" s="41">
        <v>0</v>
      </c>
      <c r="K720" s="41">
        <v>0</v>
      </c>
      <c r="L720" s="41">
        <v>0</v>
      </c>
      <c r="M720" s="41">
        <v>0</v>
      </c>
      <c r="N720" s="41">
        <v>0</v>
      </c>
      <c r="O720" s="41">
        <v>0</v>
      </c>
      <c r="P720" s="41">
        <v>0</v>
      </c>
      <c r="Q720" s="41">
        <v>0</v>
      </c>
      <c r="R720" s="41">
        <v>0</v>
      </c>
      <c r="S720" s="41">
        <v>0</v>
      </c>
      <c r="T720" s="41">
        <v>0</v>
      </c>
      <c r="U720" s="41">
        <v>0</v>
      </c>
      <c r="V720" s="41">
        <v>0</v>
      </c>
      <c r="W720" s="41">
        <v>0</v>
      </c>
      <c r="X720" s="41">
        <v>0</v>
      </c>
      <c r="Y720" s="41">
        <v>26.48</v>
      </c>
      <c r="Z720" s="41">
        <v>15.18</v>
      </c>
      <c r="AA720" s="41">
        <v>0</v>
      </c>
    </row>
    <row r="721" spans="1:27" collapsed="1" x14ac:dyDescent="0.2">
      <c r="A721" s="98" t="s">
        <v>2353</v>
      </c>
      <c r="B721" s="25" t="str">
        <f>"07"&amp;"."&amp;$B$800&amp;"."&amp;$B$801</f>
        <v>07.01.2024</v>
      </c>
      <c r="C721" s="88" t="s">
        <v>76</v>
      </c>
      <c r="D721" s="89">
        <f>ROUND((D722)/1000,5)</f>
        <v>3.3800000000000002E-3</v>
      </c>
      <c r="E721" s="89">
        <f t="shared" ref="E721:AA721" si="409">ROUND((E722)/1000,5)</f>
        <v>0</v>
      </c>
      <c r="F721" s="89">
        <f t="shared" si="409"/>
        <v>0</v>
      </c>
      <c r="G721" s="89">
        <f t="shared" si="409"/>
        <v>0</v>
      </c>
      <c r="H721" s="89">
        <f t="shared" si="409"/>
        <v>0</v>
      </c>
      <c r="I721" s="89">
        <f t="shared" si="409"/>
        <v>0</v>
      </c>
      <c r="J721" s="89">
        <f t="shared" si="409"/>
        <v>0</v>
      </c>
      <c r="K721" s="89">
        <f t="shared" si="409"/>
        <v>0</v>
      </c>
      <c r="L721" s="89">
        <f t="shared" si="409"/>
        <v>0</v>
      </c>
      <c r="M721" s="89">
        <f t="shared" si="409"/>
        <v>0</v>
      </c>
      <c r="N721" s="89">
        <f t="shared" si="409"/>
        <v>0</v>
      </c>
      <c r="O721" s="89">
        <f t="shared" si="409"/>
        <v>0</v>
      </c>
      <c r="P721" s="89">
        <f t="shared" si="409"/>
        <v>0</v>
      </c>
      <c r="Q721" s="89">
        <f t="shared" si="409"/>
        <v>0</v>
      </c>
      <c r="R721" s="89">
        <f t="shared" si="409"/>
        <v>0</v>
      </c>
      <c r="S721" s="89">
        <f t="shared" si="409"/>
        <v>0</v>
      </c>
      <c r="T721" s="89">
        <f t="shared" si="409"/>
        <v>0</v>
      </c>
      <c r="U721" s="89">
        <f t="shared" si="409"/>
        <v>0</v>
      </c>
      <c r="V721" s="89">
        <f t="shared" si="409"/>
        <v>4.8799999999999998E-3</v>
      </c>
      <c r="W721" s="89">
        <f t="shared" si="409"/>
        <v>4.7019999999999999E-2</v>
      </c>
      <c r="X721" s="89">
        <f t="shared" si="409"/>
        <v>3.0300000000000001E-3</v>
      </c>
      <c r="Y721" s="89">
        <f t="shared" si="409"/>
        <v>0.15939</v>
      </c>
      <c r="Z721" s="89">
        <f t="shared" si="409"/>
        <v>9.0389999999999998E-2</v>
      </c>
      <c r="AA721" s="89">
        <f t="shared" si="409"/>
        <v>2.8400000000000001E-3</v>
      </c>
    </row>
    <row r="722" spans="1:27" ht="12.75" hidden="1" customHeight="1" outlineLevel="1" x14ac:dyDescent="0.2">
      <c r="A722" s="99" t="s">
        <v>2354</v>
      </c>
      <c r="B722" s="60" t="s">
        <v>238</v>
      </c>
      <c r="C722" s="40" t="s">
        <v>79</v>
      </c>
      <c r="D722" s="41">
        <v>3.38</v>
      </c>
      <c r="E722" s="41">
        <v>0</v>
      </c>
      <c r="F722" s="41">
        <v>0</v>
      </c>
      <c r="G722" s="41">
        <v>0</v>
      </c>
      <c r="H722" s="41">
        <v>0</v>
      </c>
      <c r="I722" s="41">
        <v>0</v>
      </c>
      <c r="J722" s="41">
        <v>0</v>
      </c>
      <c r="K722" s="41">
        <v>0</v>
      </c>
      <c r="L722" s="41">
        <v>0</v>
      </c>
      <c r="M722" s="41">
        <v>0</v>
      </c>
      <c r="N722" s="41">
        <v>0</v>
      </c>
      <c r="O722" s="41">
        <v>0</v>
      </c>
      <c r="P722" s="41">
        <v>0</v>
      </c>
      <c r="Q722" s="41">
        <v>0</v>
      </c>
      <c r="R722" s="41">
        <v>0</v>
      </c>
      <c r="S722" s="41">
        <v>0</v>
      </c>
      <c r="T722" s="41">
        <v>0</v>
      </c>
      <c r="U722" s="41">
        <v>0</v>
      </c>
      <c r="V722" s="41">
        <v>4.88</v>
      </c>
      <c r="W722" s="41">
        <v>47.02</v>
      </c>
      <c r="X722" s="41">
        <v>3.03</v>
      </c>
      <c r="Y722" s="41">
        <v>159.38999999999999</v>
      </c>
      <c r="Z722" s="41">
        <v>90.39</v>
      </c>
      <c r="AA722" s="41">
        <v>2.84</v>
      </c>
    </row>
    <row r="723" spans="1:27" collapsed="1" x14ac:dyDescent="0.2">
      <c r="A723" s="98" t="s">
        <v>2355</v>
      </c>
      <c r="B723" s="25" t="str">
        <f>"08"&amp;"."&amp;$B$800&amp;"."&amp;$B$801</f>
        <v>08.01.2024</v>
      </c>
      <c r="C723" s="88" t="s">
        <v>76</v>
      </c>
      <c r="D723" s="89">
        <f>ROUND((D724)/1000,5)</f>
        <v>0.12323000000000001</v>
      </c>
      <c r="E723" s="89">
        <f t="shared" ref="E723:AA723" si="410">ROUND((E724)/1000,5)</f>
        <v>4.1450000000000001E-2</v>
      </c>
      <c r="F723" s="89">
        <f t="shared" si="410"/>
        <v>0.1147</v>
      </c>
      <c r="G723" s="89">
        <f t="shared" si="410"/>
        <v>8.763E-2</v>
      </c>
      <c r="H723" s="89">
        <f t="shared" si="410"/>
        <v>3.0370000000000001E-2</v>
      </c>
      <c r="I723" s="89">
        <f t="shared" si="410"/>
        <v>1.14E-3</v>
      </c>
      <c r="J723" s="89">
        <f t="shared" si="410"/>
        <v>0</v>
      </c>
      <c r="K723" s="89">
        <f t="shared" si="410"/>
        <v>0</v>
      </c>
      <c r="L723" s="89">
        <f t="shared" si="410"/>
        <v>0</v>
      </c>
      <c r="M723" s="89">
        <f t="shared" si="410"/>
        <v>0</v>
      </c>
      <c r="N723" s="89">
        <f t="shared" si="410"/>
        <v>0</v>
      </c>
      <c r="O723" s="89">
        <f t="shared" si="410"/>
        <v>0</v>
      </c>
      <c r="P723" s="89">
        <f t="shared" si="410"/>
        <v>0</v>
      </c>
      <c r="Q723" s="89">
        <f t="shared" si="410"/>
        <v>0</v>
      </c>
      <c r="R723" s="89">
        <f t="shared" si="410"/>
        <v>0</v>
      </c>
      <c r="S723" s="89">
        <f t="shared" si="410"/>
        <v>0</v>
      </c>
      <c r="T723" s="89">
        <f t="shared" si="410"/>
        <v>0</v>
      </c>
      <c r="U723" s="89">
        <f t="shared" si="410"/>
        <v>0</v>
      </c>
      <c r="V723" s="89">
        <f t="shared" si="410"/>
        <v>0</v>
      </c>
      <c r="W723" s="89">
        <f t="shared" si="410"/>
        <v>0</v>
      </c>
      <c r="X723" s="89">
        <f t="shared" si="410"/>
        <v>0</v>
      </c>
      <c r="Y723" s="89">
        <f t="shared" si="410"/>
        <v>0</v>
      </c>
      <c r="Z723" s="89">
        <f t="shared" si="410"/>
        <v>0</v>
      </c>
      <c r="AA723" s="89">
        <f t="shared" si="410"/>
        <v>3.8700000000000002E-3</v>
      </c>
    </row>
    <row r="724" spans="1:27" ht="12.75" hidden="1" customHeight="1" outlineLevel="1" x14ac:dyDescent="0.2">
      <c r="A724" s="99" t="s">
        <v>2356</v>
      </c>
      <c r="B724" s="60" t="s">
        <v>238</v>
      </c>
      <c r="C724" s="40" t="s">
        <v>79</v>
      </c>
      <c r="D724" s="41">
        <v>123.23</v>
      </c>
      <c r="E724" s="41">
        <v>41.45</v>
      </c>
      <c r="F724" s="41">
        <v>114.7</v>
      </c>
      <c r="G724" s="41">
        <v>87.63</v>
      </c>
      <c r="H724" s="41">
        <v>30.37</v>
      </c>
      <c r="I724" s="41">
        <v>1.1399999999999999</v>
      </c>
      <c r="J724" s="41">
        <v>0</v>
      </c>
      <c r="K724" s="41">
        <v>0</v>
      </c>
      <c r="L724" s="41">
        <v>0</v>
      </c>
      <c r="M724" s="41">
        <v>0</v>
      </c>
      <c r="N724" s="41">
        <v>0</v>
      </c>
      <c r="O724" s="41">
        <v>0</v>
      </c>
      <c r="P724" s="41">
        <v>0</v>
      </c>
      <c r="Q724" s="41">
        <v>0</v>
      </c>
      <c r="R724" s="41">
        <v>0</v>
      </c>
      <c r="S724" s="41">
        <v>0</v>
      </c>
      <c r="T724" s="41">
        <v>0</v>
      </c>
      <c r="U724" s="41">
        <v>0</v>
      </c>
      <c r="V724" s="41">
        <v>0</v>
      </c>
      <c r="W724" s="41">
        <v>0</v>
      </c>
      <c r="X724" s="41">
        <v>0</v>
      </c>
      <c r="Y724" s="41">
        <v>0</v>
      </c>
      <c r="Z724" s="41">
        <v>0</v>
      </c>
      <c r="AA724" s="41">
        <v>3.87</v>
      </c>
    </row>
    <row r="725" spans="1:27" collapsed="1" x14ac:dyDescent="0.2">
      <c r="A725" s="98" t="s">
        <v>2357</v>
      </c>
      <c r="B725" s="25" t="str">
        <f>"09"&amp;"."&amp;$B$800&amp;"."&amp;$B$801</f>
        <v>09.01.2024</v>
      </c>
      <c r="C725" s="88" t="s">
        <v>76</v>
      </c>
      <c r="D725" s="89">
        <f>ROUND((D726)/1000,5)</f>
        <v>3.8469999999999997E-2</v>
      </c>
      <c r="E725" s="89">
        <f t="shared" ref="E725:AA725" si="411">ROUND((E726)/1000,5)</f>
        <v>3.5299999999999998E-2</v>
      </c>
      <c r="F725" s="89">
        <f t="shared" si="411"/>
        <v>7.2520000000000001E-2</v>
      </c>
      <c r="G725" s="89">
        <f t="shared" si="411"/>
        <v>1.325E-2</v>
      </c>
      <c r="H725" s="89">
        <f t="shared" si="411"/>
        <v>0</v>
      </c>
      <c r="I725" s="89">
        <f t="shared" si="411"/>
        <v>0</v>
      </c>
      <c r="J725" s="89">
        <f t="shared" si="411"/>
        <v>0</v>
      </c>
      <c r="K725" s="89">
        <f t="shared" si="411"/>
        <v>0</v>
      </c>
      <c r="L725" s="89">
        <f t="shared" si="411"/>
        <v>0</v>
      </c>
      <c r="M725" s="89">
        <f t="shared" si="411"/>
        <v>0</v>
      </c>
      <c r="N725" s="89">
        <f t="shared" si="411"/>
        <v>0</v>
      </c>
      <c r="O725" s="89">
        <f t="shared" si="411"/>
        <v>0</v>
      </c>
      <c r="P725" s="89">
        <f t="shared" si="411"/>
        <v>0</v>
      </c>
      <c r="Q725" s="89">
        <f t="shared" si="411"/>
        <v>0</v>
      </c>
      <c r="R725" s="89">
        <f t="shared" si="411"/>
        <v>0</v>
      </c>
      <c r="S725" s="89">
        <f t="shared" si="411"/>
        <v>0</v>
      </c>
      <c r="T725" s="89">
        <f t="shared" si="411"/>
        <v>0</v>
      </c>
      <c r="U725" s="89">
        <f t="shared" si="411"/>
        <v>0</v>
      </c>
      <c r="V725" s="89">
        <f t="shared" si="411"/>
        <v>0</v>
      </c>
      <c r="W725" s="89">
        <f t="shared" si="411"/>
        <v>0</v>
      </c>
      <c r="X725" s="89">
        <f t="shared" si="411"/>
        <v>0</v>
      </c>
      <c r="Y725" s="89">
        <f t="shared" si="411"/>
        <v>9.3920000000000003E-2</v>
      </c>
      <c r="Z725" s="89">
        <f t="shared" si="411"/>
        <v>0</v>
      </c>
      <c r="AA725" s="89">
        <f t="shared" si="411"/>
        <v>0</v>
      </c>
    </row>
    <row r="726" spans="1:27" ht="12.75" hidden="1" customHeight="1" outlineLevel="1" x14ac:dyDescent="0.2">
      <c r="A726" s="99" t="s">
        <v>2358</v>
      </c>
      <c r="B726" s="60" t="s">
        <v>238</v>
      </c>
      <c r="C726" s="40" t="s">
        <v>79</v>
      </c>
      <c r="D726" s="41">
        <v>38.47</v>
      </c>
      <c r="E726" s="41">
        <v>35.299999999999997</v>
      </c>
      <c r="F726" s="41">
        <v>72.52</v>
      </c>
      <c r="G726" s="41">
        <v>13.25</v>
      </c>
      <c r="H726" s="41">
        <v>0</v>
      </c>
      <c r="I726" s="41">
        <v>0</v>
      </c>
      <c r="J726" s="41">
        <v>0</v>
      </c>
      <c r="K726" s="41">
        <v>0</v>
      </c>
      <c r="L726" s="41">
        <v>0</v>
      </c>
      <c r="M726" s="41">
        <v>0</v>
      </c>
      <c r="N726" s="41">
        <v>0</v>
      </c>
      <c r="O726" s="41">
        <v>0</v>
      </c>
      <c r="P726" s="41">
        <v>0</v>
      </c>
      <c r="Q726" s="41">
        <v>0</v>
      </c>
      <c r="R726" s="41">
        <v>0</v>
      </c>
      <c r="S726" s="41">
        <v>0</v>
      </c>
      <c r="T726" s="41">
        <v>0</v>
      </c>
      <c r="U726" s="41">
        <v>0</v>
      </c>
      <c r="V726" s="41">
        <v>0</v>
      </c>
      <c r="W726" s="41">
        <v>0</v>
      </c>
      <c r="X726" s="41">
        <v>0</v>
      </c>
      <c r="Y726" s="41">
        <v>93.92</v>
      </c>
      <c r="Z726" s="41">
        <v>0</v>
      </c>
      <c r="AA726" s="41">
        <v>0</v>
      </c>
    </row>
    <row r="727" spans="1:27" collapsed="1" x14ac:dyDescent="0.2">
      <c r="A727" s="98" t="s">
        <v>2359</v>
      </c>
      <c r="B727" s="25" t="str">
        <f>"10"&amp;"."&amp;$B$800&amp;"."&amp;$B$801</f>
        <v>10.01.2024</v>
      </c>
      <c r="C727" s="88" t="s">
        <v>76</v>
      </c>
      <c r="D727" s="89">
        <f>ROUND((D728)/1000,5)</f>
        <v>0.11176</v>
      </c>
      <c r="E727" s="89">
        <f t="shared" ref="E727:AA727" si="412">ROUND((E728)/1000,5)</f>
        <v>4.28E-3</v>
      </c>
      <c r="F727" s="89">
        <f t="shared" si="412"/>
        <v>0</v>
      </c>
      <c r="G727" s="89">
        <f t="shared" si="412"/>
        <v>0</v>
      </c>
      <c r="H727" s="89">
        <f t="shared" si="412"/>
        <v>0</v>
      </c>
      <c r="I727" s="89">
        <f t="shared" si="412"/>
        <v>0</v>
      </c>
      <c r="J727" s="89">
        <f t="shared" si="412"/>
        <v>0</v>
      </c>
      <c r="K727" s="89">
        <f t="shared" si="412"/>
        <v>0</v>
      </c>
      <c r="L727" s="89">
        <f t="shared" si="412"/>
        <v>0</v>
      </c>
      <c r="M727" s="89">
        <f t="shared" si="412"/>
        <v>0</v>
      </c>
      <c r="N727" s="89">
        <f t="shared" si="412"/>
        <v>0</v>
      </c>
      <c r="O727" s="89">
        <f t="shared" si="412"/>
        <v>0</v>
      </c>
      <c r="P727" s="89">
        <f t="shared" si="412"/>
        <v>0</v>
      </c>
      <c r="Q727" s="89">
        <f t="shared" si="412"/>
        <v>0</v>
      </c>
      <c r="R727" s="89">
        <f t="shared" si="412"/>
        <v>0</v>
      </c>
      <c r="S727" s="89">
        <f t="shared" si="412"/>
        <v>0</v>
      </c>
      <c r="T727" s="89">
        <f t="shared" si="412"/>
        <v>0</v>
      </c>
      <c r="U727" s="89">
        <f t="shared" si="412"/>
        <v>0</v>
      </c>
      <c r="V727" s="89">
        <f t="shared" si="412"/>
        <v>0</v>
      </c>
      <c r="W727" s="89">
        <f t="shared" si="412"/>
        <v>0</v>
      </c>
      <c r="X727" s="89">
        <f t="shared" si="412"/>
        <v>1.257E-2</v>
      </c>
      <c r="Y727" s="89">
        <f t="shared" si="412"/>
        <v>0.12005</v>
      </c>
      <c r="Z727" s="89">
        <f t="shared" si="412"/>
        <v>0</v>
      </c>
      <c r="AA727" s="89">
        <f t="shared" si="412"/>
        <v>2.2120000000000001E-2</v>
      </c>
    </row>
    <row r="728" spans="1:27" ht="12.75" hidden="1" customHeight="1" outlineLevel="1" x14ac:dyDescent="0.2">
      <c r="A728" s="99" t="s">
        <v>2360</v>
      </c>
      <c r="B728" s="60" t="s">
        <v>238</v>
      </c>
      <c r="C728" s="40" t="s">
        <v>79</v>
      </c>
      <c r="D728" s="41">
        <v>111.76</v>
      </c>
      <c r="E728" s="41">
        <v>4.28</v>
      </c>
      <c r="F728" s="41">
        <v>0</v>
      </c>
      <c r="G728" s="41">
        <v>0</v>
      </c>
      <c r="H728" s="41">
        <v>0</v>
      </c>
      <c r="I728" s="41">
        <v>0</v>
      </c>
      <c r="J728" s="41">
        <v>0</v>
      </c>
      <c r="K728" s="41">
        <v>0</v>
      </c>
      <c r="L728" s="41">
        <v>0</v>
      </c>
      <c r="M728" s="41">
        <v>0</v>
      </c>
      <c r="N728" s="41">
        <v>0</v>
      </c>
      <c r="O728" s="41">
        <v>0</v>
      </c>
      <c r="P728" s="41">
        <v>0</v>
      </c>
      <c r="Q728" s="41">
        <v>0</v>
      </c>
      <c r="R728" s="41">
        <v>0</v>
      </c>
      <c r="S728" s="41">
        <v>0</v>
      </c>
      <c r="T728" s="41">
        <v>0</v>
      </c>
      <c r="U728" s="41">
        <v>0</v>
      </c>
      <c r="V728" s="41">
        <v>0</v>
      </c>
      <c r="W728" s="41">
        <v>0</v>
      </c>
      <c r="X728" s="41">
        <v>12.57</v>
      </c>
      <c r="Y728" s="41">
        <v>120.05</v>
      </c>
      <c r="Z728" s="41">
        <v>0</v>
      </c>
      <c r="AA728" s="41">
        <v>22.12</v>
      </c>
    </row>
    <row r="729" spans="1:27" collapsed="1" x14ac:dyDescent="0.2">
      <c r="A729" s="98" t="s">
        <v>2361</v>
      </c>
      <c r="B729" s="25" t="str">
        <f>"11"&amp;"."&amp;$B$800&amp;"."&amp;$B$801</f>
        <v>11.01.2024</v>
      </c>
      <c r="C729" s="88" t="s">
        <v>76</v>
      </c>
      <c r="D729" s="89">
        <f>ROUND((D730)/1000,5)</f>
        <v>1.9199999999999998E-2</v>
      </c>
      <c r="E729" s="89">
        <f t="shared" ref="E729:AA729" si="413">ROUND((E730)/1000,5)</f>
        <v>0</v>
      </c>
      <c r="F729" s="89">
        <f t="shared" si="413"/>
        <v>5.6899999999999997E-3</v>
      </c>
      <c r="G729" s="89">
        <f t="shared" si="413"/>
        <v>6.0000000000000002E-5</v>
      </c>
      <c r="H729" s="89">
        <f t="shared" si="413"/>
        <v>0</v>
      </c>
      <c r="I729" s="89">
        <f t="shared" si="413"/>
        <v>0</v>
      </c>
      <c r="J729" s="89">
        <f t="shared" si="413"/>
        <v>0</v>
      </c>
      <c r="K729" s="89">
        <f t="shared" si="413"/>
        <v>0</v>
      </c>
      <c r="L729" s="89">
        <f t="shared" si="413"/>
        <v>0</v>
      </c>
      <c r="M729" s="89">
        <f t="shared" si="413"/>
        <v>0</v>
      </c>
      <c r="N729" s="89">
        <f t="shared" si="413"/>
        <v>1.306E-2</v>
      </c>
      <c r="O729" s="89">
        <f t="shared" si="413"/>
        <v>0</v>
      </c>
      <c r="P729" s="89">
        <f t="shared" si="413"/>
        <v>0</v>
      </c>
      <c r="Q729" s="89">
        <f t="shared" si="413"/>
        <v>0</v>
      </c>
      <c r="R729" s="89">
        <f t="shared" si="413"/>
        <v>0</v>
      </c>
      <c r="S729" s="89">
        <f t="shared" si="413"/>
        <v>0</v>
      </c>
      <c r="T729" s="89">
        <f t="shared" si="413"/>
        <v>0</v>
      </c>
      <c r="U729" s="89">
        <f t="shared" si="413"/>
        <v>0</v>
      </c>
      <c r="V729" s="89">
        <f t="shared" si="413"/>
        <v>4.79E-3</v>
      </c>
      <c r="W729" s="89">
        <f t="shared" si="413"/>
        <v>0</v>
      </c>
      <c r="X729" s="89">
        <f t="shared" si="413"/>
        <v>9.5899999999999996E-3</v>
      </c>
      <c r="Y729" s="89">
        <f t="shared" si="413"/>
        <v>0.11491999999999999</v>
      </c>
      <c r="Z729" s="89">
        <f t="shared" si="413"/>
        <v>7.954E-2</v>
      </c>
      <c r="AA729" s="89">
        <f t="shared" si="413"/>
        <v>1.0000000000000001E-5</v>
      </c>
    </row>
    <row r="730" spans="1:27" ht="12.75" hidden="1" customHeight="1" outlineLevel="1" x14ac:dyDescent="0.2">
      <c r="A730" s="99" t="s">
        <v>2362</v>
      </c>
      <c r="B730" s="60" t="s">
        <v>238</v>
      </c>
      <c r="C730" s="40" t="s">
        <v>79</v>
      </c>
      <c r="D730" s="41">
        <v>19.2</v>
      </c>
      <c r="E730" s="41">
        <v>0</v>
      </c>
      <c r="F730" s="41">
        <v>5.69</v>
      </c>
      <c r="G730" s="41">
        <v>0.06</v>
      </c>
      <c r="H730" s="41">
        <v>0</v>
      </c>
      <c r="I730" s="41">
        <v>0</v>
      </c>
      <c r="J730" s="41">
        <v>0</v>
      </c>
      <c r="K730" s="41">
        <v>0</v>
      </c>
      <c r="L730" s="41">
        <v>0</v>
      </c>
      <c r="M730" s="41">
        <v>0</v>
      </c>
      <c r="N730" s="41">
        <v>13.06</v>
      </c>
      <c r="O730" s="41">
        <v>0</v>
      </c>
      <c r="P730" s="41">
        <v>0</v>
      </c>
      <c r="Q730" s="41">
        <v>0</v>
      </c>
      <c r="R730" s="41">
        <v>0</v>
      </c>
      <c r="S730" s="41">
        <v>0</v>
      </c>
      <c r="T730" s="41">
        <v>0</v>
      </c>
      <c r="U730" s="41">
        <v>0</v>
      </c>
      <c r="V730" s="41">
        <v>4.79</v>
      </c>
      <c r="W730" s="41">
        <v>0</v>
      </c>
      <c r="X730" s="41">
        <v>9.59</v>
      </c>
      <c r="Y730" s="41">
        <v>114.92</v>
      </c>
      <c r="Z730" s="41">
        <v>79.540000000000006</v>
      </c>
      <c r="AA730" s="41">
        <v>0.01</v>
      </c>
    </row>
    <row r="731" spans="1:27" collapsed="1" x14ac:dyDescent="0.2">
      <c r="A731" s="98" t="s">
        <v>2363</v>
      </c>
      <c r="B731" s="25" t="str">
        <f>"12"&amp;"."&amp;$B$800&amp;"."&amp;$B$801</f>
        <v>12.01.2024</v>
      </c>
      <c r="C731" s="88" t="s">
        <v>76</v>
      </c>
      <c r="D731" s="89">
        <f>ROUND((D732)/1000,5)</f>
        <v>7.0800000000000002E-2</v>
      </c>
      <c r="E731" s="89">
        <f t="shared" ref="E731:AA731" si="414">ROUND((E732)/1000,5)</f>
        <v>2.1199999999999999E-3</v>
      </c>
      <c r="F731" s="89">
        <f t="shared" si="414"/>
        <v>2.07E-2</v>
      </c>
      <c r="G731" s="89">
        <f t="shared" si="414"/>
        <v>0</v>
      </c>
      <c r="H731" s="89">
        <f t="shared" si="414"/>
        <v>0</v>
      </c>
      <c r="I731" s="89">
        <f t="shared" si="414"/>
        <v>0</v>
      </c>
      <c r="J731" s="89">
        <f t="shared" si="414"/>
        <v>0</v>
      </c>
      <c r="K731" s="89">
        <f t="shared" si="414"/>
        <v>0</v>
      </c>
      <c r="L731" s="89">
        <f t="shared" si="414"/>
        <v>0</v>
      </c>
      <c r="M731" s="89">
        <f t="shared" si="414"/>
        <v>3.168E-2</v>
      </c>
      <c r="N731" s="89">
        <f t="shared" si="414"/>
        <v>3.1789999999999999E-2</v>
      </c>
      <c r="O731" s="89">
        <f t="shared" si="414"/>
        <v>0</v>
      </c>
      <c r="P731" s="89">
        <f t="shared" si="414"/>
        <v>0</v>
      </c>
      <c r="Q731" s="89">
        <f t="shared" si="414"/>
        <v>0</v>
      </c>
      <c r="R731" s="89">
        <f t="shared" si="414"/>
        <v>0</v>
      </c>
      <c r="S731" s="89">
        <f t="shared" si="414"/>
        <v>0.10066</v>
      </c>
      <c r="T731" s="89">
        <f t="shared" si="414"/>
        <v>0.14469000000000001</v>
      </c>
      <c r="U731" s="89">
        <f t="shared" si="414"/>
        <v>0.16152</v>
      </c>
      <c r="V731" s="89">
        <f t="shared" si="414"/>
        <v>0.16256999999999999</v>
      </c>
      <c r="W731" s="89">
        <f t="shared" si="414"/>
        <v>0</v>
      </c>
      <c r="X731" s="89">
        <f t="shared" si="414"/>
        <v>0</v>
      </c>
      <c r="Y731" s="89">
        <f t="shared" si="414"/>
        <v>0</v>
      </c>
      <c r="Z731" s="89">
        <f t="shared" si="414"/>
        <v>0</v>
      </c>
      <c r="AA731" s="89">
        <f t="shared" si="414"/>
        <v>0</v>
      </c>
    </row>
    <row r="732" spans="1:27" ht="12.75" hidden="1" customHeight="1" outlineLevel="1" x14ac:dyDescent="0.2">
      <c r="A732" s="99" t="s">
        <v>2364</v>
      </c>
      <c r="B732" s="60" t="s">
        <v>238</v>
      </c>
      <c r="C732" s="40" t="s">
        <v>79</v>
      </c>
      <c r="D732" s="41">
        <v>70.8</v>
      </c>
      <c r="E732" s="41">
        <v>2.12</v>
      </c>
      <c r="F732" s="41">
        <v>20.7</v>
      </c>
      <c r="G732" s="41">
        <v>0</v>
      </c>
      <c r="H732" s="41">
        <v>0</v>
      </c>
      <c r="I732" s="41">
        <v>0</v>
      </c>
      <c r="J732" s="41">
        <v>0</v>
      </c>
      <c r="K732" s="41">
        <v>0</v>
      </c>
      <c r="L732" s="41">
        <v>0</v>
      </c>
      <c r="M732" s="41">
        <v>31.68</v>
      </c>
      <c r="N732" s="41">
        <v>31.79</v>
      </c>
      <c r="O732" s="41">
        <v>0</v>
      </c>
      <c r="P732" s="41">
        <v>0</v>
      </c>
      <c r="Q732" s="41">
        <v>0</v>
      </c>
      <c r="R732" s="41">
        <v>0</v>
      </c>
      <c r="S732" s="41">
        <v>100.66</v>
      </c>
      <c r="T732" s="41">
        <v>144.69</v>
      </c>
      <c r="U732" s="41">
        <v>161.52000000000001</v>
      </c>
      <c r="V732" s="41">
        <v>162.57</v>
      </c>
      <c r="W732" s="41">
        <v>0</v>
      </c>
      <c r="X732" s="41">
        <v>0</v>
      </c>
      <c r="Y732" s="41">
        <v>0</v>
      </c>
      <c r="Z732" s="41">
        <v>0</v>
      </c>
      <c r="AA732" s="41">
        <v>0</v>
      </c>
    </row>
    <row r="733" spans="1:27" collapsed="1" x14ac:dyDescent="0.2">
      <c r="A733" s="98" t="s">
        <v>2365</v>
      </c>
      <c r="B733" s="25" t="str">
        <f>"13"&amp;"."&amp;$B$800&amp;"."&amp;$B$801</f>
        <v>13.01.2024</v>
      </c>
      <c r="C733" s="88" t="s">
        <v>76</v>
      </c>
      <c r="D733" s="89">
        <f>ROUND((D734)/1000,5)</f>
        <v>0</v>
      </c>
      <c r="E733" s="89">
        <f t="shared" ref="E733:AA733" si="415">ROUND((E734)/1000,5)</f>
        <v>0</v>
      </c>
      <c r="F733" s="89">
        <f t="shared" si="415"/>
        <v>0</v>
      </c>
      <c r="G733" s="89">
        <f t="shared" si="415"/>
        <v>0</v>
      </c>
      <c r="H733" s="89">
        <f t="shared" si="415"/>
        <v>0</v>
      </c>
      <c r="I733" s="89">
        <f t="shared" si="415"/>
        <v>0</v>
      </c>
      <c r="J733" s="89">
        <f t="shared" si="415"/>
        <v>0</v>
      </c>
      <c r="K733" s="89">
        <f t="shared" si="415"/>
        <v>0</v>
      </c>
      <c r="L733" s="89">
        <f t="shared" si="415"/>
        <v>0</v>
      </c>
      <c r="M733" s="89">
        <f t="shared" si="415"/>
        <v>0</v>
      </c>
      <c r="N733" s="89">
        <f t="shared" si="415"/>
        <v>0</v>
      </c>
      <c r="O733" s="89">
        <f t="shared" si="415"/>
        <v>0</v>
      </c>
      <c r="P733" s="89">
        <f t="shared" si="415"/>
        <v>0</v>
      </c>
      <c r="Q733" s="89">
        <f t="shared" si="415"/>
        <v>0</v>
      </c>
      <c r="R733" s="89">
        <f t="shared" si="415"/>
        <v>0</v>
      </c>
      <c r="S733" s="89">
        <f t="shared" si="415"/>
        <v>0</v>
      </c>
      <c r="T733" s="89">
        <f t="shared" si="415"/>
        <v>0</v>
      </c>
      <c r="U733" s="89">
        <f t="shared" si="415"/>
        <v>0</v>
      </c>
      <c r="V733" s="89">
        <f t="shared" si="415"/>
        <v>3.13E-3</v>
      </c>
      <c r="W733" s="89">
        <f t="shared" si="415"/>
        <v>0</v>
      </c>
      <c r="X733" s="89">
        <f t="shared" si="415"/>
        <v>0</v>
      </c>
      <c r="Y733" s="89">
        <f t="shared" si="415"/>
        <v>0</v>
      </c>
      <c r="Z733" s="89">
        <f t="shared" si="415"/>
        <v>0</v>
      </c>
      <c r="AA733" s="89">
        <f t="shared" si="415"/>
        <v>4.7280000000000003E-2</v>
      </c>
    </row>
    <row r="734" spans="1:27" ht="12.75" hidden="1" customHeight="1" outlineLevel="1" x14ac:dyDescent="0.2">
      <c r="A734" s="99" t="s">
        <v>2366</v>
      </c>
      <c r="B734" s="60" t="s">
        <v>238</v>
      </c>
      <c r="C734" s="40" t="s">
        <v>79</v>
      </c>
      <c r="D734" s="41">
        <v>0</v>
      </c>
      <c r="E734" s="41">
        <v>0</v>
      </c>
      <c r="F734" s="41">
        <v>0</v>
      </c>
      <c r="G734" s="41">
        <v>0</v>
      </c>
      <c r="H734" s="41">
        <v>0</v>
      </c>
      <c r="I734" s="41">
        <v>0</v>
      </c>
      <c r="J734" s="41">
        <v>0</v>
      </c>
      <c r="K734" s="41">
        <v>0</v>
      </c>
      <c r="L734" s="41">
        <v>0</v>
      </c>
      <c r="M734" s="41">
        <v>0</v>
      </c>
      <c r="N734" s="41">
        <v>0</v>
      </c>
      <c r="O734" s="41">
        <v>0</v>
      </c>
      <c r="P734" s="41">
        <v>0</v>
      </c>
      <c r="Q734" s="41">
        <v>0</v>
      </c>
      <c r="R734" s="41">
        <v>0</v>
      </c>
      <c r="S734" s="41">
        <v>0</v>
      </c>
      <c r="T734" s="41">
        <v>0</v>
      </c>
      <c r="U734" s="41">
        <v>0</v>
      </c>
      <c r="V734" s="41">
        <v>3.13</v>
      </c>
      <c r="W734" s="41">
        <v>0</v>
      </c>
      <c r="X734" s="41">
        <v>0</v>
      </c>
      <c r="Y734" s="41">
        <v>0</v>
      </c>
      <c r="Z734" s="41">
        <v>0</v>
      </c>
      <c r="AA734" s="41">
        <v>47.28</v>
      </c>
    </row>
    <row r="735" spans="1:27" collapsed="1" x14ac:dyDescent="0.2">
      <c r="A735" s="98" t="s">
        <v>2367</v>
      </c>
      <c r="B735" s="25" t="str">
        <f>"14"&amp;"."&amp;$B$800&amp;"."&amp;$B$801</f>
        <v>14.01.2024</v>
      </c>
      <c r="C735" s="88" t="s">
        <v>76</v>
      </c>
      <c r="D735" s="89">
        <f>ROUND((D736)/1000,5)</f>
        <v>1.33E-3</v>
      </c>
      <c r="E735" s="89">
        <f t="shared" ref="E735:AA735" si="416">ROUND((E736)/1000,5)</f>
        <v>0</v>
      </c>
      <c r="F735" s="89">
        <f t="shared" si="416"/>
        <v>0</v>
      </c>
      <c r="G735" s="89">
        <f t="shared" si="416"/>
        <v>0</v>
      </c>
      <c r="H735" s="89">
        <f t="shared" si="416"/>
        <v>0</v>
      </c>
      <c r="I735" s="89">
        <f t="shared" si="416"/>
        <v>0</v>
      </c>
      <c r="J735" s="89">
        <f t="shared" si="416"/>
        <v>0</v>
      </c>
      <c r="K735" s="89">
        <f t="shared" si="416"/>
        <v>0</v>
      </c>
      <c r="L735" s="89">
        <f t="shared" si="416"/>
        <v>0</v>
      </c>
      <c r="M735" s="89">
        <f t="shared" si="416"/>
        <v>0</v>
      </c>
      <c r="N735" s="89">
        <f t="shared" si="416"/>
        <v>0</v>
      </c>
      <c r="O735" s="89">
        <f t="shared" si="416"/>
        <v>0</v>
      </c>
      <c r="P735" s="89">
        <f t="shared" si="416"/>
        <v>0</v>
      </c>
      <c r="Q735" s="89">
        <f t="shared" si="416"/>
        <v>0</v>
      </c>
      <c r="R735" s="89">
        <f t="shared" si="416"/>
        <v>3.9669999999999997E-2</v>
      </c>
      <c r="S735" s="89">
        <f t="shared" si="416"/>
        <v>0</v>
      </c>
      <c r="T735" s="89">
        <f t="shared" si="416"/>
        <v>4.1999999999999997E-3</v>
      </c>
      <c r="U735" s="89">
        <f t="shared" si="416"/>
        <v>1.489E-2</v>
      </c>
      <c r="V735" s="89">
        <f t="shared" si="416"/>
        <v>9.0799999999999995E-3</v>
      </c>
      <c r="W735" s="89">
        <f t="shared" si="416"/>
        <v>3.6049999999999999E-2</v>
      </c>
      <c r="X735" s="89">
        <f t="shared" si="416"/>
        <v>2.7040000000000002E-2</v>
      </c>
      <c r="Y735" s="89">
        <f t="shared" si="416"/>
        <v>0.11194999999999999</v>
      </c>
      <c r="Z735" s="89">
        <f t="shared" si="416"/>
        <v>0.12939000000000001</v>
      </c>
      <c r="AA735" s="89">
        <f t="shared" si="416"/>
        <v>0.38289000000000001</v>
      </c>
    </row>
    <row r="736" spans="1:27" ht="12.75" hidden="1" customHeight="1" outlineLevel="1" x14ac:dyDescent="0.2">
      <c r="A736" s="99" t="s">
        <v>2368</v>
      </c>
      <c r="B736" s="60" t="s">
        <v>238</v>
      </c>
      <c r="C736" s="40" t="s">
        <v>79</v>
      </c>
      <c r="D736" s="41">
        <v>1.33</v>
      </c>
      <c r="E736" s="41">
        <v>0</v>
      </c>
      <c r="F736" s="41">
        <v>0</v>
      </c>
      <c r="G736" s="41">
        <v>0</v>
      </c>
      <c r="H736" s="41">
        <v>0</v>
      </c>
      <c r="I736" s="41">
        <v>0</v>
      </c>
      <c r="J736" s="41">
        <v>0</v>
      </c>
      <c r="K736" s="41">
        <v>0</v>
      </c>
      <c r="L736" s="41">
        <v>0</v>
      </c>
      <c r="M736" s="41">
        <v>0</v>
      </c>
      <c r="N736" s="41">
        <v>0</v>
      </c>
      <c r="O736" s="41">
        <v>0</v>
      </c>
      <c r="P736" s="41">
        <v>0</v>
      </c>
      <c r="Q736" s="41">
        <v>0</v>
      </c>
      <c r="R736" s="41">
        <v>39.67</v>
      </c>
      <c r="S736" s="41">
        <v>0</v>
      </c>
      <c r="T736" s="41">
        <v>4.2</v>
      </c>
      <c r="U736" s="41">
        <v>14.89</v>
      </c>
      <c r="V736" s="41">
        <v>9.08</v>
      </c>
      <c r="W736" s="41">
        <v>36.049999999999997</v>
      </c>
      <c r="X736" s="41">
        <v>27.04</v>
      </c>
      <c r="Y736" s="41">
        <v>111.95</v>
      </c>
      <c r="Z736" s="41">
        <v>129.38999999999999</v>
      </c>
      <c r="AA736" s="41">
        <v>382.89</v>
      </c>
    </row>
    <row r="737" spans="1:27" collapsed="1" x14ac:dyDescent="0.2">
      <c r="A737" s="98" t="s">
        <v>2369</v>
      </c>
      <c r="B737" s="25" t="str">
        <f>"15"&amp;"."&amp;$B$800&amp;"."&amp;$B$801</f>
        <v>15.01.2024</v>
      </c>
      <c r="C737" s="88" t="s">
        <v>76</v>
      </c>
      <c r="D737" s="89">
        <f>ROUND((D738)/1000,5)</f>
        <v>9.3310000000000004E-2</v>
      </c>
      <c r="E737" s="89">
        <f t="shared" ref="E737:AA737" si="417">ROUND((E738)/1000,5)</f>
        <v>0.15448999999999999</v>
      </c>
      <c r="F737" s="89">
        <f t="shared" si="417"/>
        <v>9.3039999999999998E-2</v>
      </c>
      <c r="G737" s="89">
        <f t="shared" si="417"/>
        <v>4.1880000000000001E-2</v>
      </c>
      <c r="H737" s="89">
        <f t="shared" si="417"/>
        <v>0</v>
      </c>
      <c r="I737" s="89">
        <f t="shared" si="417"/>
        <v>0</v>
      </c>
      <c r="J737" s="89">
        <f t="shared" si="417"/>
        <v>0</v>
      </c>
      <c r="K737" s="89">
        <f t="shared" si="417"/>
        <v>0</v>
      </c>
      <c r="L737" s="89">
        <f t="shared" si="417"/>
        <v>0</v>
      </c>
      <c r="M737" s="89">
        <f t="shared" si="417"/>
        <v>2.82E-3</v>
      </c>
      <c r="N737" s="89">
        <f t="shared" si="417"/>
        <v>1.3820000000000001E-2</v>
      </c>
      <c r="O737" s="89">
        <f t="shared" si="417"/>
        <v>2.2000000000000001E-4</v>
      </c>
      <c r="P737" s="89">
        <f t="shared" si="417"/>
        <v>0</v>
      </c>
      <c r="Q737" s="89">
        <f t="shared" si="417"/>
        <v>0</v>
      </c>
      <c r="R737" s="89">
        <f t="shared" si="417"/>
        <v>0</v>
      </c>
      <c r="S737" s="89">
        <f t="shared" si="417"/>
        <v>0</v>
      </c>
      <c r="T737" s="89">
        <f t="shared" si="417"/>
        <v>6.6259999999999999E-2</v>
      </c>
      <c r="U737" s="89">
        <f t="shared" si="417"/>
        <v>8.9440000000000006E-2</v>
      </c>
      <c r="V737" s="89">
        <f t="shared" si="417"/>
        <v>9.9159999999999998E-2</v>
      </c>
      <c r="W737" s="89">
        <f t="shared" si="417"/>
        <v>7.7079999999999996E-2</v>
      </c>
      <c r="X737" s="89">
        <f t="shared" si="417"/>
        <v>0.11731999999999999</v>
      </c>
      <c r="Y737" s="89">
        <f t="shared" si="417"/>
        <v>0.10201</v>
      </c>
      <c r="Z737" s="89">
        <f t="shared" si="417"/>
        <v>0.14499000000000001</v>
      </c>
      <c r="AA737" s="89">
        <f t="shared" si="417"/>
        <v>0.15931999999999999</v>
      </c>
    </row>
    <row r="738" spans="1:27" ht="12.75" hidden="1" customHeight="1" outlineLevel="1" x14ac:dyDescent="0.2">
      <c r="A738" s="99" t="s">
        <v>2370</v>
      </c>
      <c r="B738" s="60" t="s">
        <v>238</v>
      </c>
      <c r="C738" s="40" t="s">
        <v>79</v>
      </c>
      <c r="D738" s="41">
        <v>93.31</v>
      </c>
      <c r="E738" s="41">
        <v>154.49</v>
      </c>
      <c r="F738" s="41">
        <v>93.04</v>
      </c>
      <c r="G738" s="41">
        <v>41.88</v>
      </c>
      <c r="H738" s="41">
        <v>0</v>
      </c>
      <c r="I738" s="41">
        <v>0</v>
      </c>
      <c r="J738" s="41">
        <v>0</v>
      </c>
      <c r="K738" s="41">
        <v>0</v>
      </c>
      <c r="L738" s="41">
        <v>0</v>
      </c>
      <c r="M738" s="41">
        <v>2.82</v>
      </c>
      <c r="N738" s="41">
        <v>13.82</v>
      </c>
      <c r="O738" s="41">
        <v>0.22</v>
      </c>
      <c r="P738" s="41">
        <v>0</v>
      </c>
      <c r="Q738" s="41">
        <v>0</v>
      </c>
      <c r="R738" s="41">
        <v>0</v>
      </c>
      <c r="S738" s="41">
        <v>0</v>
      </c>
      <c r="T738" s="41">
        <v>66.260000000000005</v>
      </c>
      <c r="U738" s="41">
        <v>89.44</v>
      </c>
      <c r="V738" s="41">
        <v>99.16</v>
      </c>
      <c r="W738" s="41">
        <v>77.08</v>
      </c>
      <c r="X738" s="41">
        <v>117.32</v>
      </c>
      <c r="Y738" s="41">
        <v>102.01</v>
      </c>
      <c r="Z738" s="41">
        <v>144.99</v>
      </c>
      <c r="AA738" s="41">
        <v>159.32</v>
      </c>
    </row>
    <row r="739" spans="1:27" collapsed="1" x14ac:dyDescent="0.2">
      <c r="A739" s="98" t="s">
        <v>2371</v>
      </c>
      <c r="B739" s="25" t="str">
        <f>"16"&amp;"."&amp;$B$800&amp;"."&amp;$B$801</f>
        <v>16.01.2024</v>
      </c>
      <c r="C739" s="88" t="s">
        <v>76</v>
      </c>
      <c r="D739" s="89">
        <f>ROUND((D740)/1000,5)</f>
        <v>7.9519999999999993E-2</v>
      </c>
      <c r="E739" s="89">
        <f t="shared" ref="E739:AA739" si="418">ROUND((E740)/1000,5)</f>
        <v>9.7509999999999999E-2</v>
      </c>
      <c r="F739" s="89">
        <f t="shared" si="418"/>
        <v>9.4109999999999999E-2</v>
      </c>
      <c r="G739" s="89">
        <f t="shared" si="418"/>
        <v>0</v>
      </c>
      <c r="H739" s="89">
        <f t="shared" si="418"/>
        <v>0</v>
      </c>
      <c r="I739" s="89">
        <f t="shared" si="418"/>
        <v>0</v>
      </c>
      <c r="J739" s="89">
        <f t="shared" si="418"/>
        <v>0</v>
      </c>
      <c r="K739" s="89">
        <f t="shared" si="418"/>
        <v>0</v>
      </c>
      <c r="L739" s="89">
        <f t="shared" si="418"/>
        <v>0</v>
      </c>
      <c r="M739" s="89">
        <f t="shared" si="418"/>
        <v>0</v>
      </c>
      <c r="N739" s="89">
        <f t="shared" si="418"/>
        <v>7.6299999999999996E-3</v>
      </c>
      <c r="O739" s="89">
        <f t="shared" si="418"/>
        <v>0</v>
      </c>
      <c r="P739" s="89">
        <f t="shared" si="418"/>
        <v>0</v>
      </c>
      <c r="Q739" s="89">
        <f t="shared" si="418"/>
        <v>3.7530000000000001E-2</v>
      </c>
      <c r="R739" s="89">
        <f t="shared" si="418"/>
        <v>1.076E-2</v>
      </c>
      <c r="S739" s="89">
        <f t="shared" si="418"/>
        <v>1.7940000000000001E-2</v>
      </c>
      <c r="T739" s="89">
        <f t="shared" si="418"/>
        <v>0.14452000000000001</v>
      </c>
      <c r="U739" s="89">
        <f t="shared" si="418"/>
        <v>0.17598</v>
      </c>
      <c r="V739" s="89">
        <f t="shared" si="418"/>
        <v>0.23111999999999999</v>
      </c>
      <c r="W739" s="89">
        <f t="shared" si="418"/>
        <v>9.6149999999999999E-2</v>
      </c>
      <c r="X739" s="89">
        <f t="shared" si="418"/>
        <v>0.12656000000000001</v>
      </c>
      <c r="Y739" s="89">
        <f t="shared" si="418"/>
        <v>0.31909999999999999</v>
      </c>
      <c r="Z739" s="89">
        <f t="shared" si="418"/>
        <v>0.16059000000000001</v>
      </c>
      <c r="AA739" s="89">
        <f t="shared" si="418"/>
        <v>0.30998999999999999</v>
      </c>
    </row>
    <row r="740" spans="1:27" ht="12.75" hidden="1" customHeight="1" outlineLevel="1" x14ac:dyDescent="0.2">
      <c r="A740" s="99" t="s">
        <v>2372</v>
      </c>
      <c r="B740" s="60" t="s">
        <v>238</v>
      </c>
      <c r="C740" s="40" t="s">
        <v>79</v>
      </c>
      <c r="D740" s="41">
        <v>79.52</v>
      </c>
      <c r="E740" s="41">
        <v>97.51</v>
      </c>
      <c r="F740" s="41">
        <v>94.11</v>
      </c>
      <c r="G740" s="41">
        <v>0</v>
      </c>
      <c r="H740" s="41">
        <v>0</v>
      </c>
      <c r="I740" s="41">
        <v>0</v>
      </c>
      <c r="J740" s="41">
        <v>0</v>
      </c>
      <c r="K740" s="41">
        <v>0</v>
      </c>
      <c r="L740" s="41">
        <v>0</v>
      </c>
      <c r="M740" s="41">
        <v>0</v>
      </c>
      <c r="N740" s="41">
        <v>7.63</v>
      </c>
      <c r="O740" s="41">
        <v>0</v>
      </c>
      <c r="P740" s="41">
        <v>0</v>
      </c>
      <c r="Q740" s="41">
        <v>37.53</v>
      </c>
      <c r="R740" s="41">
        <v>10.76</v>
      </c>
      <c r="S740" s="41">
        <v>17.940000000000001</v>
      </c>
      <c r="T740" s="41">
        <v>144.52000000000001</v>
      </c>
      <c r="U740" s="41">
        <v>175.98</v>
      </c>
      <c r="V740" s="41">
        <v>231.12</v>
      </c>
      <c r="W740" s="41">
        <v>96.15</v>
      </c>
      <c r="X740" s="41">
        <v>126.56</v>
      </c>
      <c r="Y740" s="41">
        <v>319.10000000000002</v>
      </c>
      <c r="Z740" s="41">
        <v>160.59</v>
      </c>
      <c r="AA740" s="41">
        <v>309.99</v>
      </c>
    </row>
    <row r="741" spans="1:27" collapsed="1" x14ac:dyDescent="0.2">
      <c r="A741" s="98" t="s">
        <v>2373</v>
      </c>
      <c r="B741" s="25" t="str">
        <f>"17"&amp;"."&amp;$B$800&amp;"."&amp;$B$801</f>
        <v>17.01.2024</v>
      </c>
      <c r="C741" s="88" t="s">
        <v>76</v>
      </c>
      <c r="D741" s="89">
        <f>ROUND((D742)/1000,5)</f>
        <v>7.3870000000000005E-2</v>
      </c>
      <c r="E741" s="89">
        <f t="shared" ref="E741:AA741" si="419">ROUND((E742)/1000,5)</f>
        <v>5.756E-2</v>
      </c>
      <c r="F741" s="89">
        <f t="shared" si="419"/>
        <v>2.989E-2</v>
      </c>
      <c r="G741" s="89">
        <f t="shared" si="419"/>
        <v>3.2309999999999998E-2</v>
      </c>
      <c r="H741" s="89">
        <f t="shared" si="419"/>
        <v>0</v>
      </c>
      <c r="I741" s="89">
        <f t="shared" si="419"/>
        <v>0</v>
      </c>
      <c r="J741" s="89">
        <f t="shared" si="419"/>
        <v>0</v>
      </c>
      <c r="K741" s="89">
        <f t="shared" si="419"/>
        <v>0</v>
      </c>
      <c r="L741" s="89">
        <f t="shared" si="419"/>
        <v>0</v>
      </c>
      <c r="M741" s="89">
        <f t="shared" si="419"/>
        <v>0</v>
      </c>
      <c r="N741" s="89">
        <f t="shared" si="419"/>
        <v>0</v>
      </c>
      <c r="O741" s="89">
        <f t="shared" si="419"/>
        <v>3.4399999999999999E-3</v>
      </c>
      <c r="P741" s="89">
        <f t="shared" si="419"/>
        <v>2.5300000000000001E-3</v>
      </c>
      <c r="Q741" s="89">
        <f t="shared" si="419"/>
        <v>0</v>
      </c>
      <c r="R741" s="89">
        <f t="shared" si="419"/>
        <v>0</v>
      </c>
      <c r="S741" s="89">
        <f t="shared" si="419"/>
        <v>0</v>
      </c>
      <c r="T741" s="89">
        <f t="shared" si="419"/>
        <v>1.6000000000000001E-4</v>
      </c>
      <c r="U741" s="89">
        <f t="shared" si="419"/>
        <v>0</v>
      </c>
      <c r="V741" s="89">
        <f t="shared" si="419"/>
        <v>8.9999999999999998E-4</v>
      </c>
      <c r="W741" s="89">
        <f t="shared" si="419"/>
        <v>0</v>
      </c>
      <c r="X741" s="89">
        <f t="shared" si="419"/>
        <v>7.041E-2</v>
      </c>
      <c r="Y741" s="89">
        <f t="shared" si="419"/>
        <v>3.0089999999999999E-2</v>
      </c>
      <c r="Z741" s="89">
        <f t="shared" si="419"/>
        <v>7.485E-2</v>
      </c>
      <c r="AA741" s="89">
        <f t="shared" si="419"/>
        <v>8.2100000000000003E-3</v>
      </c>
    </row>
    <row r="742" spans="1:27" ht="12.75" hidden="1" customHeight="1" outlineLevel="1" x14ac:dyDescent="0.2">
      <c r="A742" s="99" t="s">
        <v>2374</v>
      </c>
      <c r="B742" s="60" t="s">
        <v>238</v>
      </c>
      <c r="C742" s="40" t="s">
        <v>79</v>
      </c>
      <c r="D742" s="41">
        <v>73.87</v>
      </c>
      <c r="E742" s="41">
        <v>57.56</v>
      </c>
      <c r="F742" s="41">
        <v>29.89</v>
      </c>
      <c r="G742" s="41">
        <v>32.31</v>
      </c>
      <c r="H742" s="41">
        <v>0</v>
      </c>
      <c r="I742" s="41">
        <v>0</v>
      </c>
      <c r="J742" s="41">
        <v>0</v>
      </c>
      <c r="K742" s="41">
        <v>0</v>
      </c>
      <c r="L742" s="41">
        <v>0</v>
      </c>
      <c r="M742" s="41">
        <v>0</v>
      </c>
      <c r="N742" s="41">
        <v>0</v>
      </c>
      <c r="O742" s="41">
        <v>3.44</v>
      </c>
      <c r="P742" s="41">
        <v>2.5299999999999998</v>
      </c>
      <c r="Q742" s="41">
        <v>0</v>
      </c>
      <c r="R742" s="41">
        <v>0</v>
      </c>
      <c r="S742" s="41">
        <v>0</v>
      </c>
      <c r="T742" s="41">
        <v>0.16</v>
      </c>
      <c r="U742" s="41">
        <v>0</v>
      </c>
      <c r="V742" s="41">
        <v>0.9</v>
      </c>
      <c r="W742" s="41">
        <v>0</v>
      </c>
      <c r="X742" s="41">
        <v>70.41</v>
      </c>
      <c r="Y742" s="41">
        <v>30.09</v>
      </c>
      <c r="Z742" s="41">
        <v>74.849999999999994</v>
      </c>
      <c r="AA742" s="41">
        <v>8.2100000000000009</v>
      </c>
    </row>
    <row r="743" spans="1:27" collapsed="1" x14ac:dyDescent="0.2">
      <c r="A743" s="98" t="s">
        <v>2375</v>
      </c>
      <c r="B743" s="25" t="str">
        <f>"18"&amp;"."&amp;$B$800&amp;"."&amp;$B$801</f>
        <v>18.01.2024</v>
      </c>
      <c r="C743" s="88" t="s">
        <v>76</v>
      </c>
      <c r="D743" s="89">
        <f>ROUND((D744)/1000,5)</f>
        <v>0.12742999999999999</v>
      </c>
      <c r="E743" s="89">
        <f t="shared" ref="E743:AA743" si="420">ROUND((E744)/1000,5)</f>
        <v>1.515E-2</v>
      </c>
      <c r="F743" s="89">
        <f t="shared" si="420"/>
        <v>1.7670000000000002E-2</v>
      </c>
      <c r="G743" s="89">
        <f t="shared" si="420"/>
        <v>0</v>
      </c>
      <c r="H743" s="89">
        <f t="shared" si="420"/>
        <v>0</v>
      </c>
      <c r="I743" s="89">
        <f t="shared" si="420"/>
        <v>0</v>
      </c>
      <c r="J743" s="89">
        <f t="shared" si="420"/>
        <v>0</v>
      </c>
      <c r="K743" s="89">
        <f t="shared" si="420"/>
        <v>0</v>
      </c>
      <c r="L743" s="89">
        <f t="shared" si="420"/>
        <v>0</v>
      </c>
      <c r="M743" s="89">
        <f t="shared" si="420"/>
        <v>1.307E-2</v>
      </c>
      <c r="N743" s="89">
        <f t="shared" si="420"/>
        <v>0.12445000000000001</v>
      </c>
      <c r="O743" s="89">
        <f t="shared" si="420"/>
        <v>0</v>
      </c>
      <c r="P743" s="89">
        <f t="shared" si="420"/>
        <v>2.3060000000000001E-2</v>
      </c>
      <c r="Q743" s="89">
        <f t="shared" si="420"/>
        <v>0</v>
      </c>
      <c r="R743" s="89">
        <f t="shared" si="420"/>
        <v>0</v>
      </c>
      <c r="S743" s="89">
        <f t="shared" si="420"/>
        <v>1.073E-2</v>
      </c>
      <c r="T743" s="89">
        <f t="shared" si="420"/>
        <v>4.5220000000000003E-2</v>
      </c>
      <c r="U743" s="89">
        <f t="shared" si="420"/>
        <v>5.3679999999999999E-2</v>
      </c>
      <c r="V743" s="89">
        <f t="shared" si="420"/>
        <v>8.2960000000000006E-2</v>
      </c>
      <c r="W743" s="89">
        <f t="shared" si="420"/>
        <v>0.21426000000000001</v>
      </c>
      <c r="X743" s="89">
        <f t="shared" si="420"/>
        <v>4.5999999999999999E-3</v>
      </c>
      <c r="Y743" s="89">
        <f t="shared" si="420"/>
        <v>0.16203999999999999</v>
      </c>
      <c r="Z743" s="89">
        <f t="shared" si="420"/>
        <v>6.0060000000000002E-2</v>
      </c>
      <c r="AA743" s="89">
        <f t="shared" si="420"/>
        <v>0.10397000000000001</v>
      </c>
    </row>
    <row r="744" spans="1:27" ht="12.75" hidden="1" customHeight="1" outlineLevel="1" x14ac:dyDescent="0.2">
      <c r="A744" s="99" t="s">
        <v>2376</v>
      </c>
      <c r="B744" s="60" t="s">
        <v>238</v>
      </c>
      <c r="C744" s="40" t="s">
        <v>79</v>
      </c>
      <c r="D744" s="41">
        <v>127.43</v>
      </c>
      <c r="E744" s="41">
        <v>15.15</v>
      </c>
      <c r="F744" s="41">
        <v>17.670000000000002</v>
      </c>
      <c r="G744" s="41">
        <v>0</v>
      </c>
      <c r="H744" s="41">
        <v>0</v>
      </c>
      <c r="I744" s="41">
        <v>0</v>
      </c>
      <c r="J744" s="41">
        <v>0</v>
      </c>
      <c r="K744" s="41">
        <v>0</v>
      </c>
      <c r="L744" s="41">
        <v>0</v>
      </c>
      <c r="M744" s="41">
        <v>13.07</v>
      </c>
      <c r="N744" s="41">
        <v>124.45</v>
      </c>
      <c r="O744" s="41">
        <v>0</v>
      </c>
      <c r="P744" s="41">
        <v>23.06</v>
      </c>
      <c r="Q744" s="41">
        <v>0</v>
      </c>
      <c r="R744" s="41">
        <v>0</v>
      </c>
      <c r="S744" s="41">
        <v>10.73</v>
      </c>
      <c r="T744" s="41">
        <v>45.22</v>
      </c>
      <c r="U744" s="41">
        <v>53.68</v>
      </c>
      <c r="V744" s="41">
        <v>82.96</v>
      </c>
      <c r="W744" s="41">
        <v>214.26</v>
      </c>
      <c r="X744" s="41">
        <v>4.5999999999999996</v>
      </c>
      <c r="Y744" s="41">
        <v>162.04</v>
      </c>
      <c r="Z744" s="41">
        <v>60.06</v>
      </c>
      <c r="AA744" s="41">
        <v>103.97</v>
      </c>
    </row>
    <row r="745" spans="1:27" collapsed="1" x14ac:dyDescent="0.2">
      <c r="A745" s="98" t="s">
        <v>2377</v>
      </c>
      <c r="B745" s="25" t="str">
        <f>"19"&amp;"."&amp;$B$800&amp;"."&amp;$B$801</f>
        <v>19.01.2024</v>
      </c>
      <c r="C745" s="88" t="s">
        <v>76</v>
      </c>
      <c r="D745" s="89">
        <f>ROUND((D746)/1000,5)</f>
        <v>0.12207999999999999</v>
      </c>
      <c r="E745" s="89">
        <f t="shared" ref="E745:AA745" si="421">ROUND((E746)/1000,5)</f>
        <v>7.6170000000000002E-2</v>
      </c>
      <c r="F745" s="89">
        <f t="shared" si="421"/>
        <v>5.9110000000000003E-2</v>
      </c>
      <c r="G745" s="89">
        <f t="shared" si="421"/>
        <v>5.2199999999999998E-3</v>
      </c>
      <c r="H745" s="89">
        <f t="shared" si="421"/>
        <v>0</v>
      </c>
      <c r="I745" s="89">
        <f t="shared" si="421"/>
        <v>0</v>
      </c>
      <c r="J745" s="89">
        <f t="shared" si="421"/>
        <v>0</v>
      </c>
      <c r="K745" s="89">
        <f t="shared" si="421"/>
        <v>0</v>
      </c>
      <c r="L745" s="89">
        <f t="shared" si="421"/>
        <v>0</v>
      </c>
      <c r="M745" s="89">
        <f t="shared" si="421"/>
        <v>6.7000000000000002E-4</v>
      </c>
      <c r="N745" s="89">
        <f t="shared" si="421"/>
        <v>1.171E-2</v>
      </c>
      <c r="O745" s="89">
        <f t="shared" si="421"/>
        <v>7.4799999999999997E-3</v>
      </c>
      <c r="P745" s="89">
        <f t="shared" si="421"/>
        <v>1.1650000000000001E-2</v>
      </c>
      <c r="Q745" s="89">
        <f t="shared" si="421"/>
        <v>5.3650000000000003E-2</v>
      </c>
      <c r="R745" s="89">
        <f t="shared" si="421"/>
        <v>2.9739999999999999E-2</v>
      </c>
      <c r="S745" s="89">
        <f t="shared" si="421"/>
        <v>0</v>
      </c>
      <c r="T745" s="89">
        <f t="shared" si="421"/>
        <v>5.9199999999999999E-3</v>
      </c>
      <c r="U745" s="89">
        <f t="shared" si="421"/>
        <v>5.4550000000000001E-2</v>
      </c>
      <c r="V745" s="89">
        <f t="shared" si="421"/>
        <v>8.301E-2</v>
      </c>
      <c r="W745" s="89">
        <f t="shared" si="421"/>
        <v>0.11314</v>
      </c>
      <c r="X745" s="89">
        <f t="shared" si="421"/>
        <v>6.3049999999999995E-2</v>
      </c>
      <c r="Y745" s="89">
        <f t="shared" si="421"/>
        <v>6.1310000000000003E-2</v>
      </c>
      <c r="Z745" s="89">
        <f t="shared" si="421"/>
        <v>0.21198</v>
      </c>
      <c r="AA745" s="89">
        <f t="shared" si="421"/>
        <v>8.931E-2</v>
      </c>
    </row>
    <row r="746" spans="1:27" ht="12.75" hidden="1" customHeight="1" outlineLevel="1" x14ac:dyDescent="0.2">
      <c r="A746" s="99" t="s">
        <v>2378</v>
      </c>
      <c r="B746" s="60" t="s">
        <v>238</v>
      </c>
      <c r="C746" s="40" t="s">
        <v>79</v>
      </c>
      <c r="D746" s="41">
        <v>122.08</v>
      </c>
      <c r="E746" s="41">
        <v>76.17</v>
      </c>
      <c r="F746" s="41">
        <v>59.11</v>
      </c>
      <c r="G746" s="41">
        <v>5.22</v>
      </c>
      <c r="H746" s="41">
        <v>0</v>
      </c>
      <c r="I746" s="41">
        <v>0</v>
      </c>
      <c r="J746" s="41">
        <v>0</v>
      </c>
      <c r="K746" s="41">
        <v>0</v>
      </c>
      <c r="L746" s="41">
        <v>0</v>
      </c>
      <c r="M746" s="41">
        <v>0.67</v>
      </c>
      <c r="N746" s="41">
        <v>11.71</v>
      </c>
      <c r="O746" s="41">
        <v>7.48</v>
      </c>
      <c r="P746" s="41">
        <v>11.65</v>
      </c>
      <c r="Q746" s="41">
        <v>53.65</v>
      </c>
      <c r="R746" s="41">
        <v>29.74</v>
      </c>
      <c r="S746" s="41">
        <v>0</v>
      </c>
      <c r="T746" s="41">
        <v>5.92</v>
      </c>
      <c r="U746" s="41">
        <v>54.55</v>
      </c>
      <c r="V746" s="41">
        <v>83.01</v>
      </c>
      <c r="W746" s="41">
        <v>113.14</v>
      </c>
      <c r="X746" s="41">
        <v>63.05</v>
      </c>
      <c r="Y746" s="41">
        <v>61.31</v>
      </c>
      <c r="Z746" s="41">
        <v>211.98</v>
      </c>
      <c r="AA746" s="41">
        <v>89.31</v>
      </c>
    </row>
    <row r="747" spans="1:27" collapsed="1" x14ac:dyDescent="0.2">
      <c r="A747" s="98" t="s">
        <v>2379</v>
      </c>
      <c r="B747" s="25" t="str">
        <f>"20"&amp;"."&amp;$B$800&amp;"."&amp;$B$801</f>
        <v>20.01.2024</v>
      </c>
      <c r="C747" s="88" t="s">
        <v>76</v>
      </c>
      <c r="D747" s="89">
        <f>ROUND((D748)/1000,5)</f>
        <v>0.16114999999999999</v>
      </c>
      <c r="E747" s="89">
        <f t="shared" ref="E747:AA747" si="422">ROUND((E748)/1000,5)</f>
        <v>8.8719999999999993E-2</v>
      </c>
      <c r="F747" s="89">
        <f t="shared" si="422"/>
        <v>6.5269999999999995E-2</v>
      </c>
      <c r="G747" s="89">
        <f t="shared" si="422"/>
        <v>8.924E-2</v>
      </c>
      <c r="H747" s="89">
        <f t="shared" si="422"/>
        <v>6.6909999999999997E-2</v>
      </c>
      <c r="I747" s="89">
        <f t="shared" si="422"/>
        <v>0</v>
      </c>
      <c r="J747" s="89">
        <f t="shared" si="422"/>
        <v>0</v>
      </c>
      <c r="K747" s="89">
        <f t="shared" si="422"/>
        <v>0</v>
      </c>
      <c r="L747" s="89">
        <f t="shared" si="422"/>
        <v>0</v>
      </c>
      <c r="M747" s="89">
        <f t="shared" si="422"/>
        <v>0</v>
      </c>
      <c r="N747" s="89">
        <f t="shared" si="422"/>
        <v>5.4129999999999998E-2</v>
      </c>
      <c r="O747" s="89">
        <f t="shared" si="422"/>
        <v>7.263E-2</v>
      </c>
      <c r="P747" s="89">
        <f t="shared" si="422"/>
        <v>3.9440000000000003E-2</v>
      </c>
      <c r="Q747" s="89">
        <f t="shared" si="422"/>
        <v>0</v>
      </c>
      <c r="R747" s="89">
        <f t="shared" si="422"/>
        <v>0</v>
      </c>
      <c r="S747" s="89">
        <f t="shared" si="422"/>
        <v>1.061E-2</v>
      </c>
      <c r="T747" s="89">
        <f t="shared" si="422"/>
        <v>2.5530000000000001E-2</v>
      </c>
      <c r="U747" s="89">
        <f t="shared" si="422"/>
        <v>2.8500000000000001E-3</v>
      </c>
      <c r="V747" s="89">
        <f t="shared" si="422"/>
        <v>1.66E-3</v>
      </c>
      <c r="W747" s="89">
        <f t="shared" si="422"/>
        <v>0.17892</v>
      </c>
      <c r="X747" s="89">
        <f t="shared" si="422"/>
        <v>0.26211000000000001</v>
      </c>
      <c r="Y747" s="89">
        <f t="shared" si="422"/>
        <v>0.42226000000000002</v>
      </c>
      <c r="Z747" s="89">
        <f t="shared" si="422"/>
        <v>0.37171999999999999</v>
      </c>
      <c r="AA747" s="89">
        <f t="shared" si="422"/>
        <v>0.40582000000000001</v>
      </c>
    </row>
    <row r="748" spans="1:27" ht="12.75" hidden="1" customHeight="1" outlineLevel="1" x14ac:dyDescent="0.2">
      <c r="A748" s="99" t="s">
        <v>2380</v>
      </c>
      <c r="B748" s="60" t="s">
        <v>238</v>
      </c>
      <c r="C748" s="40" t="s">
        <v>79</v>
      </c>
      <c r="D748" s="41">
        <v>161.15</v>
      </c>
      <c r="E748" s="41">
        <v>88.72</v>
      </c>
      <c r="F748" s="41">
        <v>65.27</v>
      </c>
      <c r="G748" s="41">
        <v>89.24</v>
      </c>
      <c r="H748" s="41">
        <v>66.91</v>
      </c>
      <c r="I748" s="41">
        <v>0</v>
      </c>
      <c r="J748" s="41">
        <v>0</v>
      </c>
      <c r="K748" s="41">
        <v>0</v>
      </c>
      <c r="L748" s="41">
        <v>0</v>
      </c>
      <c r="M748" s="41">
        <v>0</v>
      </c>
      <c r="N748" s="41">
        <v>54.13</v>
      </c>
      <c r="O748" s="41">
        <v>72.63</v>
      </c>
      <c r="P748" s="41">
        <v>39.44</v>
      </c>
      <c r="Q748" s="41">
        <v>0</v>
      </c>
      <c r="R748" s="41">
        <v>0</v>
      </c>
      <c r="S748" s="41">
        <v>10.61</v>
      </c>
      <c r="T748" s="41">
        <v>25.53</v>
      </c>
      <c r="U748" s="41">
        <v>2.85</v>
      </c>
      <c r="V748" s="41">
        <v>1.66</v>
      </c>
      <c r="W748" s="41">
        <v>178.92</v>
      </c>
      <c r="X748" s="41">
        <v>262.11</v>
      </c>
      <c r="Y748" s="41">
        <v>422.26</v>
      </c>
      <c r="Z748" s="41">
        <v>371.72</v>
      </c>
      <c r="AA748" s="41">
        <v>405.82</v>
      </c>
    </row>
    <row r="749" spans="1:27" collapsed="1" x14ac:dyDescent="0.2">
      <c r="A749" s="98" t="s">
        <v>2381</v>
      </c>
      <c r="B749" s="25" t="str">
        <f>"21"&amp;"."&amp;$B$800&amp;"."&amp;$B$801</f>
        <v>21.01.2024</v>
      </c>
      <c r="C749" s="88" t="s">
        <v>76</v>
      </c>
      <c r="D749" s="89">
        <f>ROUND((D750)/1000,5)</f>
        <v>0.12347</v>
      </c>
      <c r="E749" s="89">
        <f t="shared" ref="E749:AA749" si="423">ROUND((E750)/1000,5)</f>
        <v>0.17296</v>
      </c>
      <c r="F749" s="89">
        <f t="shared" si="423"/>
        <v>0.13954</v>
      </c>
      <c r="G749" s="89">
        <f t="shared" si="423"/>
        <v>8.8150000000000006E-2</v>
      </c>
      <c r="H749" s="89">
        <f t="shared" si="423"/>
        <v>0.12906000000000001</v>
      </c>
      <c r="I749" s="89">
        <f t="shared" si="423"/>
        <v>1.043E-2</v>
      </c>
      <c r="J749" s="89">
        <f t="shared" si="423"/>
        <v>0</v>
      </c>
      <c r="K749" s="89">
        <f t="shared" si="423"/>
        <v>0</v>
      </c>
      <c r="L749" s="89">
        <f t="shared" si="423"/>
        <v>0</v>
      </c>
      <c r="M749" s="89">
        <f t="shared" si="423"/>
        <v>0</v>
      </c>
      <c r="N749" s="89">
        <f t="shared" si="423"/>
        <v>0</v>
      </c>
      <c r="O749" s="89">
        <f t="shared" si="423"/>
        <v>0</v>
      </c>
      <c r="P749" s="89">
        <f t="shared" si="423"/>
        <v>0</v>
      </c>
      <c r="Q749" s="89">
        <f t="shared" si="423"/>
        <v>0</v>
      </c>
      <c r="R749" s="89">
        <f t="shared" si="423"/>
        <v>1.58E-3</v>
      </c>
      <c r="S749" s="89">
        <f t="shared" si="423"/>
        <v>2.2839999999999999E-2</v>
      </c>
      <c r="T749" s="89">
        <f t="shared" si="423"/>
        <v>1.4149999999999999E-2</v>
      </c>
      <c r="U749" s="89">
        <f t="shared" si="423"/>
        <v>0</v>
      </c>
      <c r="V749" s="89">
        <f t="shared" si="423"/>
        <v>1.0300000000000001E-3</v>
      </c>
      <c r="W749" s="89">
        <f t="shared" si="423"/>
        <v>5.7540000000000001E-2</v>
      </c>
      <c r="X749" s="89">
        <f t="shared" si="423"/>
        <v>8.6870000000000003E-2</v>
      </c>
      <c r="Y749" s="89">
        <f t="shared" si="423"/>
        <v>0.26644000000000001</v>
      </c>
      <c r="Z749" s="89">
        <f t="shared" si="423"/>
        <v>0.17776</v>
      </c>
      <c r="AA749" s="89">
        <f t="shared" si="423"/>
        <v>0.22281999999999999</v>
      </c>
    </row>
    <row r="750" spans="1:27" ht="12.75" hidden="1" customHeight="1" outlineLevel="1" x14ac:dyDescent="0.2">
      <c r="A750" s="99" t="s">
        <v>2382</v>
      </c>
      <c r="B750" s="60" t="s">
        <v>238</v>
      </c>
      <c r="C750" s="40" t="s">
        <v>79</v>
      </c>
      <c r="D750" s="41">
        <v>123.47</v>
      </c>
      <c r="E750" s="41">
        <v>172.96</v>
      </c>
      <c r="F750" s="41">
        <v>139.54</v>
      </c>
      <c r="G750" s="41">
        <v>88.15</v>
      </c>
      <c r="H750" s="41">
        <v>129.06</v>
      </c>
      <c r="I750" s="41">
        <v>10.43</v>
      </c>
      <c r="J750" s="41">
        <v>0</v>
      </c>
      <c r="K750" s="41">
        <v>0</v>
      </c>
      <c r="L750" s="41">
        <v>0</v>
      </c>
      <c r="M750" s="41">
        <v>0</v>
      </c>
      <c r="N750" s="41">
        <v>0</v>
      </c>
      <c r="O750" s="41">
        <v>0</v>
      </c>
      <c r="P750" s="41">
        <v>0</v>
      </c>
      <c r="Q750" s="41">
        <v>0</v>
      </c>
      <c r="R750" s="41">
        <v>1.58</v>
      </c>
      <c r="S750" s="41">
        <v>22.84</v>
      </c>
      <c r="T750" s="41">
        <v>14.15</v>
      </c>
      <c r="U750" s="41">
        <v>0</v>
      </c>
      <c r="V750" s="41">
        <v>1.03</v>
      </c>
      <c r="W750" s="41">
        <v>57.54</v>
      </c>
      <c r="X750" s="41">
        <v>86.87</v>
      </c>
      <c r="Y750" s="41">
        <v>266.44</v>
      </c>
      <c r="Z750" s="41">
        <v>177.76</v>
      </c>
      <c r="AA750" s="41">
        <v>222.82</v>
      </c>
    </row>
    <row r="751" spans="1:27" collapsed="1" x14ac:dyDescent="0.2">
      <c r="A751" s="98" t="s">
        <v>2383</v>
      </c>
      <c r="B751" s="25" t="str">
        <f>"22"&amp;"."&amp;$B$800&amp;"."&amp;$B$801</f>
        <v>22.01.2024</v>
      </c>
      <c r="C751" s="88" t="s">
        <v>76</v>
      </c>
      <c r="D751" s="89">
        <f>ROUND((D752)/1000,5)</f>
        <v>0.19228999999999999</v>
      </c>
      <c r="E751" s="89">
        <f t="shared" ref="E751:AA751" si="424">ROUND((E752)/1000,5)</f>
        <v>0.19250999999999999</v>
      </c>
      <c r="F751" s="89">
        <f t="shared" si="424"/>
        <v>0.16872000000000001</v>
      </c>
      <c r="G751" s="89">
        <f t="shared" si="424"/>
        <v>0.10044</v>
      </c>
      <c r="H751" s="89">
        <f t="shared" si="424"/>
        <v>2.333E-2</v>
      </c>
      <c r="I751" s="89">
        <f t="shared" si="424"/>
        <v>0</v>
      </c>
      <c r="J751" s="89">
        <f t="shared" si="424"/>
        <v>0</v>
      </c>
      <c r="K751" s="89">
        <f t="shared" si="424"/>
        <v>0</v>
      </c>
      <c r="L751" s="89">
        <f t="shared" si="424"/>
        <v>0</v>
      </c>
      <c r="M751" s="89">
        <f t="shared" si="424"/>
        <v>1.26E-2</v>
      </c>
      <c r="N751" s="89">
        <f t="shared" si="424"/>
        <v>1.2E-4</v>
      </c>
      <c r="O751" s="89">
        <f t="shared" si="424"/>
        <v>1.7979999999999999E-2</v>
      </c>
      <c r="P751" s="89">
        <f t="shared" si="424"/>
        <v>8.8400000000000006E-3</v>
      </c>
      <c r="Q751" s="89">
        <f t="shared" si="424"/>
        <v>1.068E-2</v>
      </c>
      <c r="R751" s="89">
        <f t="shared" si="424"/>
        <v>1.5509999999999999E-2</v>
      </c>
      <c r="S751" s="89">
        <f t="shared" si="424"/>
        <v>3.3689999999999998E-2</v>
      </c>
      <c r="T751" s="89">
        <f t="shared" si="424"/>
        <v>6.5170000000000006E-2</v>
      </c>
      <c r="U751" s="89">
        <f t="shared" si="424"/>
        <v>0.13020000000000001</v>
      </c>
      <c r="V751" s="89">
        <f t="shared" si="424"/>
        <v>0.18018999999999999</v>
      </c>
      <c r="W751" s="89">
        <f t="shared" si="424"/>
        <v>0.19361999999999999</v>
      </c>
      <c r="X751" s="89">
        <f t="shared" si="424"/>
        <v>0.30621999999999999</v>
      </c>
      <c r="Y751" s="89">
        <f t="shared" si="424"/>
        <v>0.59121000000000001</v>
      </c>
      <c r="Z751" s="89">
        <f t="shared" si="424"/>
        <v>0.31464999999999999</v>
      </c>
      <c r="AA751" s="89">
        <f t="shared" si="424"/>
        <v>0.25994</v>
      </c>
    </row>
    <row r="752" spans="1:27" ht="12.75" hidden="1" customHeight="1" outlineLevel="1" x14ac:dyDescent="0.2">
      <c r="A752" s="99" t="s">
        <v>2384</v>
      </c>
      <c r="B752" s="60" t="s">
        <v>238</v>
      </c>
      <c r="C752" s="40" t="s">
        <v>79</v>
      </c>
      <c r="D752" s="41">
        <v>192.29</v>
      </c>
      <c r="E752" s="41">
        <v>192.51</v>
      </c>
      <c r="F752" s="41">
        <v>168.72</v>
      </c>
      <c r="G752" s="41">
        <v>100.44</v>
      </c>
      <c r="H752" s="41">
        <v>23.33</v>
      </c>
      <c r="I752" s="41">
        <v>0</v>
      </c>
      <c r="J752" s="41">
        <v>0</v>
      </c>
      <c r="K752" s="41">
        <v>0</v>
      </c>
      <c r="L752" s="41">
        <v>0</v>
      </c>
      <c r="M752" s="41">
        <v>12.6</v>
      </c>
      <c r="N752" s="41">
        <v>0.12</v>
      </c>
      <c r="O752" s="41">
        <v>17.98</v>
      </c>
      <c r="P752" s="41">
        <v>8.84</v>
      </c>
      <c r="Q752" s="41">
        <v>10.68</v>
      </c>
      <c r="R752" s="41">
        <v>15.51</v>
      </c>
      <c r="S752" s="41">
        <v>33.69</v>
      </c>
      <c r="T752" s="41">
        <v>65.17</v>
      </c>
      <c r="U752" s="41">
        <v>130.19999999999999</v>
      </c>
      <c r="V752" s="41">
        <v>180.19</v>
      </c>
      <c r="W752" s="41">
        <v>193.62</v>
      </c>
      <c r="X752" s="41">
        <v>306.22000000000003</v>
      </c>
      <c r="Y752" s="41">
        <v>591.21</v>
      </c>
      <c r="Z752" s="41">
        <v>314.64999999999998</v>
      </c>
      <c r="AA752" s="41">
        <v>259.94</v>
      </c>
    </row>
    <row r="753" spans="1:27" collapsed="1" x14ac:dyDescent="0.2">
      <c r="A753" s="98" t="s">
        <v>2385</v>
      </c>
      <c r="B753" s="25" t="str">
        <f>"23"&amp;"."&amp;$B$800&amp;"."&amp;$B$801</f>
        <v>23.01.2024</v>
      </c>
      <c r="C753" s="88" t="s">
        <v>76</v>
      </c>
      <c r="D753" s="89">
        <f>ROUND((D754)/1000,5)</f>
        <v>0.24743000000000001</v>
      </c>
      <c r="E753" s="89">
        <f t="shared" ref="E753:AA753" si="425">ROUND((E754)/1000,5)</f>
        <v>1.8970000000000001E-2</v>
      </c>
      <c r="F753" s="89">
        <f t="shared" si="425"/>
        <v>1.3050000000000001E-2</v>
      </c>
      <c r="G753" s="89">
        <f t="shared" si="425"/>
        <v>0</v>
      </c>
      <c r="H753" s="89">
        <f t="shared" si="425"/>
        <v>0</v>
      </c>
      <c r="I753" s="89">
        <f t="shared" si="425"/>
        <v>0</v>
      </c>
      <c r="J753" s="89">
        <f t="shared" si="425"/>
        <v>0</v>
      </c>
      <c r="K753" s="89">
        <f t="shared" si="425"/>
        <v>0</v>
      </c>
      <c r="L753" s="89">
        <f t="shared" si="425"/>
        <v>0</v>
      </c>
      <c r="M753" s="89">
        <f t="shared" si="425"/>
        <v>0</v>
      </c>
      <c r="N753" s="89">
        <f t="shared" si="425"/>
        <v>0</v>
      </c>
      <c r="O753" s="89">
        <f t="shared" si="425"/>
        <v>0</v>
      </c>
      <c r="P753" s="89">
        <f t="shared" si="425"/>
        <v>0</v>
      </c>
      <c r="Q753" s="89">
        <f t="shared" si="425"/>
        <v>0</v>
      </c>
      <c r="R753" s="89">
        <f t="shared" si="425"/>
        <v>0</v>
      </c>
      <c r="S753" s="89">
        <f t="shared" si="425"/>
        <v>0</v>
      </c>
      <c r="T753" s="89">
        <f t="shared" si="425"/>
        <v>0</v>
      </c>
      <c r="U753" s="89">
        <f t="shared" si="425"/>
        <v>0</v>
      </c>
      <c r="V753" s="89">
        <f t="shared" si="425"/>
        <v>0</v>
      </c>
      <c r="W753" s="89">
        <f t="shared" si="425"/>
        <v>3.7870000000000001E-2</v>
      </c>
      <c r="X753" s="89">
        <f t="shared" si="425"/>
        <v>1.1950000000000001E-2</v>
      </c>
      <c r="Y753" s="89">
        <f t="shared" si="425"/>
        <v>5.3809999999999997E-2</v>
      </c>
      <c r="Z753" s="89">
        <f t="shared" si="425"/>
        <v>2.4049999999999998E-2</v>
      </c>
      <c r="AA753" s="89">
        <f t="shared" si="425"/>
        <v>0.14849999999999999</v>
      </c>
    </row>
    <row r="754" spans="1:27" ht="12.75" hidden="1" customHeight="1" outlineLevel="1" x14ac:dyDescent="0.2">
      <c r="A754" s="99" t="s">
        <v>2386</v>
      </c>
      <c r="B754" s="60" t="s">
        <v>238</v>
      </c>
      <c r="C754" s="40" t="s">
        <v>79</v>
      </c>
      <c r="D754" s="41">
        <v>247.43</v>
      </c>
      <c r="E754" s="41">
        <v>18.97</v>
      </c>
      <c r="F754" s="41">
        <v>13.05</v>
      </c>
      <c r="G754" s="41">
        <v>0</v>
      </c>
      <c r="H754" s="41">
        <v>0</v>
      </c>
      <c r="I754" s="41">
        <v>0</v>
      </c>
      <c r="J754" s="41">
        <v>0</v>
      </c>
      <c r="K754" s="41">
        <v>0</v>
      </c>
      <c r="L754" s="41">
        <v>0</v>
      </c>
      <c r="M754" s="41">
        <v>0</v>
      </c>
      <c r="N754" s="41">
        <v>0</v>
      </c>
      <c r="O754" s="41">
        <v>0</v>
      </c>
      <c r="P754" s="41">
        <v>0</v>
      </c>
      <c r="Q754" s="41">
        <v>0</v>
      </c>
      <c r="R754" s="41">
        <v>0</v>
      </c>
      <c r="S754" s="41">
        <v>0</v>
      </c>
      <c r="T754" s="41">
        <v>0</v>
      </c>
      <c r="U754" s="41">
        <v>0</v>
      </c>
      <c r="V754" s="41">
        <v>0</v>
      </c>
      <c r="W754" s="41">
        <v>37.869999999999997</v>
      </c>
      <c r="X754" s="41">
        <v>11.95</v>
      </c>
      <c r="Y754" s="41">
        <v>53.81</v>
      </c>
      <c r="Z754" s="41">
        <v>24.05</v>
      </c>
      <c r="AA754" s="41">
        <v>148.5</v>
      </c>
    </row>
    <row r="755" spans="1:27" collapsed="1" x14ac:dyDescent="0.2">
      <c r="A755" s="98" t="s">
        <v>2387</v>
      </c>
      <c r="B755" s="25" t="str">
        <f>"24"&amp;"."&amp;$B$800&amp;"."&amp;$B$801</f>
        <v>24.01.2024</v>
      </c>
      <c r="C755" s="88" t="s">
        <v>76</v>
      </c>
      <c r="D755" s="89">
        <f>ROUND((D756)/1000,5)</f>
        <v>2.5899999999999999E-2</v>
      </c>
      <c r="E755" s="89">
        <f t="shared" ref="E755:AA755" si="426">ROUND((E756)/1000,5)</f>
        <v>4.6999999999999999E-4</v>
      </c>
      <c r="F755" s="89">
        <f t="shared" si="426"/>
        <v>0</v>
      </c>
      <c r="G755" s="89">
        <f t="shared" si="426"/>
        <v>0</v>
      </c>
      <c r="H755" s="89">
        <f t="shared" si="426"/>
        <v>0</v>
      </c>
      <c r="I755" s="89">
        <f t="shared" si="426"/>
        <v>0</v>
      </c>
      <c r="J755" s="89">
        <f t="shared" si="426"/>
        <v>0</v>
      </c>
      <c r="K755" s="89">
        <f t="shared" si="426"/>
        <v>0</v>
      </c>
      <c r="L755" s="89">
        <f t="shared" si="426"/>
        <v>0</v>
      </c>
      <c r="M755" s="89">
        <f t="shared" si="426"/>
        <v>0</v>
      </c>
      <c r="N755" s="89">
        <f t="shared" si="426"/>
        <v>2.49E-3</v>
      </c>
      <c r="O755" s="89">
        <f t="shared" si="426"/>
        <v>3.5009999999999999E-2</v>
      </c>
      <c r="P755" s="89">
        <f t="shared" si="426"/>
        <v>1.43E-2</v>
      </c>
      <c r="Q755" s="89">
        <f t="shared" si="426"/>
        <v>1.051E-2</v>
      </c>
      <c r="R755" s="89">
        <f t="shared" si="426"/>
        <v>2.0000000000000002E-5</v>
      </c>
      <c r="S755" s="89">
        <f t="shared" si="426"/>
        <v>0</v>
      </c>
      <c r="T755" s="89">
        <f t="shared" si="426"/>
        <v>0</v>
      </c>
      <c r="U755" s="89">
        <f t="shared" si="426"/>
        <v>1.42E-3</v>
      </c>
      <c r="V755" s="89">
        <f t="shared" si="426"/>
        <v>7.3020000000000002E-2</v>
      </c>
      <c r="W755" s="89">
        <f t="shared" si="426"/>
        <v>4.2070000000000003E-2</v>
      </c>
      <c r="X755" s="89">
        <f t="shared" si="426"/>
        <v>0.18423</v>
      </c>
      <c r="Y755" s="89">
        <f t="shared" si="426"/>
        <v>0.19952</v>
      </c>
      <c r="Z755" s="89">
        <f t="shared" si="426"/>
        <v>0.20332</v>
      </c>
      <c r="AA755" s="89">
        <f t="shared" si="426"/>
        <v>0.26968999999999999</v>
      </c>
    </row>
    <row r="756" spans="1:27" ht="12.75" hidden="1" customHeight="1" outlineLevel="1" x14ac:dyDescent="0.2">
      <c r="A756" s="99" t="s">
        <v>2388</v>
      </c>
      <c r="B756" s="60" t="s">
        <v>238</v>
      </c>
      <c r="C756" s="40" t="s">
        <v>79</v>
      </c>
      <c r="D756" s="41">
        <v>25.9</v>
      </c>
      <c r="E756" s="41">
        <v>0.47</v>
      </c>
      <c r="F756" s="41">
        <v>0</v>
      </c>
      <c r="G756" s="41">
        <v>0</v>
      </c>
      <c r="H756" s="41">
        <v>0</v>
      </c>
      <c r="I756" s="41">
        <v>0</v>
      </c>
      <c r="J756" s="41">
        <v>0</v>
      </c>
      <c r="K756" s="41">
        <v>0</v>
      </c>
      <c r="L756" s="41">
        <v>0</v>
      </c>
      <c r="M756" s="41">
        <v>0</v>
      </c>
      <c r="N756" s="41">
        <v>2.4900000000000002</v>
      </c>
      <c r="O756" s="41">
        <v>35.01</v>
      </c>
      <c r="P756" s="41">
        <v>14.3</v>
      </c>
      <c r="Q756" s="41">
        <v>10.51</v>
      </c>
      <c r="R756" s="41">
        <v>0.02</v>
      </c>
      <c r="S756" s="41">
        <v>0</v>
      </c>
      <c r="T756" s="41">
        <v>0</v>
      </c>
      <c r="U756" s="41">
        <v>1.42</v>
      </c>
      <c r="V756" s="41">
        <v>73.02</v>
      </c>
      <c r="W756" s="41">
        <v>42.07</v>
      </c>
      <c r="X756" s="41">
        <v>184.23</v>
      </c>
      <c r="Y756" s="41">
        <v>199.52</v>
      </c>
      <c r="Z756" s="41">
        <v>203.32</v>
      </c>
      <c r="AA756" s="41">
        <v>269.69</v>
      </c>
    </row>
    <row r="757" spans="1:27" collapsed="1" x14ac:dyDescent="0.2">
      <c r="A757" s="98" t="s">
        <v>2389</v>
      </c>
      <c r="B757" s="25" t="str">
        <f>"25"&amp;"."&amp;$B$800&amp;"."&amp;$B$801</f>
        <v>25.01.2024</v>
      </c>
      <c r="C757" s="88" t="s">
        <v>76</v>
      </c>
      <c r="D757" s="89">
        <f>ROUND((D758)/1000,5)</f>
        <v>0.153</v>
      </c>
      <c r="E757" s="89">
        <f t="shared" ref="E757:AA757" si="427">ROUND((E758)/1000,5)</f>
        <v>0.11063000000000001</v>
      </c>
      <c r="F757" s="89">
        <f t="shared" si="427"/>
        <v>8.1390000000000004E-2</v>
      </c>
      <c r="G757" s="89">
        <f t="shared" si="427"/>
        <v>3.4709999999999998E-2</v>
      </c>
      <c r="H757" s="89">
        <f t="shared" si="427"/>
        <v>0</v>
      </c>
      <c r="I757" s="89">
        <f t="shared" si="427"/>
        <v>0</v>
      </c>
      <c r="J757" s="89">
        <f t="shared" si="427"/>
        <v>0</v>
      </c>
      <c r="K757" s="89">
        <f t="shared" si="427"/>
        <v>0</v>
      </c>
      <c r="L757" s="89">
        <f t="shared" si="427"/>
        <v>0</v>
      </c>
      <c r="M757" s="89">
        <f t="shared" si="427"/>
        <v>5.7090000000000002E-2</v>
      </c>
      <c r="N757" s="89">
        <f t="shared" si="427"/>
        <v>0.10763</v>
      </c>
      <c r="O757" s="89">
        <f t="shared" si="427"/>
        <v>0.13300000000000001</v>
      </c>
      <c r="P757" s="89">
        <f t="shared" si="427"/>
        <v>0.1168</v>
      </c>
      <c r="Q757" s="89">
        <f t="shared" si="427"/>
        <v>0.11396000000000001</v>
      </c>
      <c r="R757" s="89">
        <f t="shared" si="427"/>
        <v>8.2220000000000001E-2</v>
      </c>
      <c r="S757" s="89">
        <f t="shared" si="427"/>
        <v>9.3270000000000006E-2</v>
      </c>
      <c r="T757" s="89">
        <f t="shared" si="427"/>
        <v>0.10879999999999999</v>
      </c>
      <c r="U757" s="89">
        <f t="shared" si="427"/>
        <v>4.147E-2</v>
      </c>
      <c r="V757" s="89">
        <f t="shared" si="427"/>
        <v>0.15185999999999999</v>
      </c>
      <c r="W757" s="89">
        <f t="shared" si="427"/>
        <v>0.22211</v>
      </c>
      <c r="X757" s="89">
        <f t="shared" si="427"/>
        <v>0.22513</v>
      </c>
      <c r="Y757" s="89">
        <f t="shared" si="427"/>
        <v>0.39950999999999998</v>
      </c>
      <c r="Z757" s="89">
        <f t="shared" si="427"/>
        <v>0.20435</v>
      </c>
      <c r="AA757" s="89">
        <f t="shared" si="427"/>
        <v>6.2489999999999997E-2</v>
      </c>
    </row>
    <row r="758" spans="1:27" ht="12.75" hidden="1" customHeight="1" outlineLevel="1" x14ac:dyDescent="0.2">
      <c r="A758" s="99" t="s">
        <v>2390</v>
      </c>
      <c r="B758" s="60" t="s">
        <v>238</v>
      </c>
      <c r="C758" s="40" t="s">
        <v>79</v>
      </c>
      <c r="D758" s="41">
        <v>153</v>
      </c>
      <c r="E758" s="41">
        <v>110.63</v>
      </c>
      <c r="F758" s="41">
        <v>81.39</v>
      </c>
      <c r="G758" s="41">
        <v>34.71</v>
      </c>
      <c r="H758" s="41">
        <v>0</v>
      </c>
      <c r="I758" s="41">
        <v>0</v>
      </c>
      <c r="J758" s="41">
        <v>0</v>
      </c>
      <c r="K758" s="41">
        <v>0</v>
      </c>
      <c r="L758" s="41">
        <v>0</v>
      </c>
      <c r="M758" s="41">
        <v>57.09</v>
      </c>
      <c r="N758" s="41">
        <v>107.63</v>
      </c>
      <c r="O758" s="41">
        <v>133</v>
      </c>
      <c r="P758" s="41">
        <v>116.8</v>
      </c>
      <c r="Q758" s="41">
        <v>113.96</v>
      </c>
      <c r="R758" s="41">
        <v>82.22</v>
      </c>
      <c r="S758" s="41">
        <v>93.27</v>
      </c>
      <c r="T758" s="41">
        <v>108.8</v>
      </c>
      <c r="U758" s="41">
        <v>41.47</v>
      </c>
      <c r="V758" s="41">
        <v>151.86000000000001</v>
      </c>
      <c r="W758" s="41">
        <v>222.11</v>
      </c>
      <c r="X758" s="41">
        <v>225.13</v>
      </c>
      <c r="Y758" s="41">
        <v>399.51</v>
      </c>
      <c r="Z758" s="41">
        <v>204.35</v>
      </c>
      <c r="AA758" s="41">
        <v>62.49</v>
      </c>
    </row>
    <row r="759" spans="1:27" collapsed="1" x14ac:dyDescent="0.2">
      <c r="A759" s="98" t="s">
        <v>2391</v>
      </c>
      <c r="B759" s="25" t="str">
        <f>"26"&amp;"."&amp;$B$800&amp;"."&amp;$B$801</f>
        <v>26.01.2024</v>
      </c>
      <c r="C759" s="88" t="s">
        <v>76</v>
      </c>
      <c r="D759" s="89">
        <f>ROUND((D760)/1000,5)</f>
        <v>1.2E-4</v>
      </c>
      <c r="E759" s="89">
        <f t="shared" ref="E759:AA759" si="428">ROUND((E760)/1000,5)</f>
        <v>1.75E-3</v>
      </c>
      <c r="F759" s="89">
        <f t="shared" si="428"/>
        <v>6.9940000000000002E-2</v>
      </c>
      <c r="G759" s="89">
        <f t="shared" si="428"/>
        <v>4.6710000000000002E-2</v>
      </c>
      <c r="H759" s="89">
        <f t="shared" si="428"/>
        <v>5.2300000000000003E-3</v>
      </c>
      <c r="I759" s="89">
        <f t="shared" si="428"/>
        <v>0</v>
      </c>
      <c r="J759" s="89">
        <f t="shared" si="428"/>
        <v>0</v>
      </c>
      <c r="K759" s="89">
        <f t="shared" si="428"/>
        <v>0</v>
      </c>
      <c r="L759" s="89">
        <f t="shared" si="428"/>
        <v>0</v>
      </c>
      <c r="M759" s="89">
        <f t="shared" si="428"/>
        <v>0</v>
      </c>
      <c r="N759" s="89">
        <f t="shared" si="428"/>
        <v>7.6899999999999998E-3</v>
      </c>
      <c r="O759" s="89">
        <f t="shared" si="428"/>
        <v>0</v>
      </c>
      <c r="P759" s="89">
        <f t="shared" si="428"/>
        <v>0</v>
      </c>
      <c r="Q759" s="89">
        <f t="shared" si="428"/>
        <v>0</v>
      </c>
      <c r="R759" s="89">
        <f t="shared" si="428"/>
        <v>0</v>
      </c>
      <c r="S759" s="89">
        <f t="shared" si="428"/>
        <v>1.503E-2</v>
      </c>
      <c r="T759" s="89">
        <f t="shared" si="428"/>
        <v>0</v>
      </c>
      <c r="U759" s="89">
        <f t="shared" si="428"/>
        <v>0</v>
      </c>
      <c r="V759" s="89">
        <f t="shared" si="428"/>
        <v>2.9909999999999999E-2</v>
      </c>
      <c r="W759" s="89">
        <f t="shared" si="428"/>
        <v>0</v>
      </c>
      <c r="X759" s="89">
        <f t="shared" si="428"/>
        <v>0</v>
      </c>
      <c r="Y759" s="89">
        <f t="shared" si="428"/>
        <v>0</v>
      </c>
      <c r="Z759" s="89">
        <f t="shared" si="428"/>
        <v>0</v>
      </c>
      <c r="AA759" s="89">
        <f t="shared" si="428"/>
        <v>0</v>
      </c>
    </row>
    <row r="760" spans="1:27" ht="12.75" hidden="1" customHeight="1" outlineLevel="1" x14ac:dyDescent="0.2">
      <c r="A760" s="99" t="s">
        <v>2392</v>
      </c>
      <c r="B760" s="60" t="s">
        <v>238</v>
      </c>
      <c r="C760" s="40" t="s">
        <v>79</v>
      </c>
      <c r="D760" s="41">
        <v>0.12</v>
      </c>
      <c r="E760" s="41">
        <v>1.75</v>
      </c>
      <c r="F760" s="41">
        <v>69.94</v>
      </c>
      <c r="G760" s="41">
        <v>46.71</v>
      </c>
      <c r="H760" s="41">
        <v>5.23</v>
      </c>
      <c r="I760" s="41">
        <v>0</v>
      </c>
      <c r="J760" s="41">
        <v>0</v>
      </c>
      <c r="K760" s="41">
        <v>0</v>
      </c>
      <c r="L760" s="41">
        <v>0</v>
      </c>
      <c r="M760" s="41">
        <v>0</v>
      </c>
      <c r="N760" s="41">
        <v>7.69</v>
      </c>
      <c r="O760" s="41">
        <v>0</v>
      </c>
      <c r="P760" s="41">
        <v>0</v>
      </c>
      <c r="Q760" s="41">
        <v>0</v>
      </c>
      <c r="R760" s="41">
        <v>0</v>
      </c>
      <c r="S760" s="41">
        <v>15.03</v>
      </c>
      <c r="T760" s="41">
        <v>0</v>
      </c>
      <c r="U760" s="41">
        <v>0</v>
      </c>
      <c r="V760" s="41">
        <v>29.91</v>
      </c>
      <c r="W760" s="41">
        <v>0</v>
      </c>
      <c r="X760" s="41">
        <v>0</v>
      </c>
      <c r="Y760" s="41">
        <v>0</v>
      </c>
      <c r="Z760" s="41">
        <v>0</v>
      </c>
      <c r="AA760" s="41">
        <v>0</v>
      </c>
    </row>
    <row r="761" spans="1:27" collapsed="1" x14ac:dyDescent="0.2">
      <c r="A761" s="98" t="s">
        <v>2393</v>
      </c>
      <c r="B761" s="25" t="str">
        <f>"27"&amp;"."&amp;$B$800&amp;"."&amp;$B$801</f>
        <v>27.01.2024</v>
      </c>
      <c r="C761" s="88" t="s">
        <v>76</v>
      </c>
      <c r="D761" s="89">
        <f>ROUND((D762)/1000,5)</f>
        <v>4.8550000000000003E-2</v>
      </c>
      <c r="E761" s="89">
        <f t="shared" ref="E761:AA761" si="429">ROUND((E762)/1000,5)</f>
        <v>2.0150000000000001E-2</v>
      </c>
      <c r="F761" s="89">
        <f t="shared" si="429"/>
        <v>0</v>
      </c>
      <c r="G761" s="89">
        <f t="shared" si="429"/>
        <v>0</v>
      </c>
      <c r="H761" s="89">
        <f t="shared" si="429"/>
        <v>0</v>
      </c>
      <c r="I761" s="89">
        <f t="shared" si="429"/>
        <v>0</v>
      </c>
      <c r="J761" s="89">
        <f t="shared" si="429"/>
        <v>0</v>
      </c>
      <c r="K761" s="89">
        <f t="shared" si="429"/>
        <v>0</v>
      </c>
      <c r="L761" s="89">
        <f t="shared" si="429"/>
        <v>0</v>
      </c>
      <c r="M761" s="89">
        <f t="shared" si="429"/>
        <v>0</v>
      </c>
      <c r="N761" s="89">
        <f t="shared" si="429"/>
        <v>0</v>
      </c>
      <c r="O761" s="89">
        <f t="shared" si="429"/>
        <v>0</v>
      </c>
      <c r="P761" s="89">
        <f t="shared" si="429"/>
        <v>0</v>
      </c>
      <c r="Q761" s="89">
        <f t="shared" si="429"/>
        <v>0</v>
      </c>
      <c r="R761" s="89">
        <f t="shared" si="429"/>
        <v>0</v>
      </c>
      <c r="S761" s="89">
        <f t="shared" si="429"/>
        <v>1.83E-3</v>
      </c>
      <c r="T761" s="89">
        <f t="shared" si="429"/>
        <v>0.17563999999999999</v>
      </c>
      <c r="U761" s="89">
        <f t="shared" si="429"/>
        <v>0.31265999999999999</v>
      </c>
      <c r="V761" s="89">
        <f t="shared" si="429"/>
        <v>0.43420999999999998</v>
      </c>
      <c r="W761" s="89">
        <f t="shared" si="429"/>
        <v>0.12939999999999999</v>
      </c>
      <c r="X761" s="89">
        <f t="shared" si="429"/>
        <v>0.157</v>
      </c>
      <c r="Y761" s="89">
        <f t="shared" si="429"/>
        <v>0.26333000000000001</v>
      </c>
      <c r="Z761" s="89">
        <f t="shared" si="429"/>
        <v>0.2417</v>
      </c>
      <c r="AA761" s="89">
        <f t="shared" si="429"/>
        <v>0.31257000000000001</v>
      </c>
    </row>
    <row r="762" spans="1:27" ht="12.75" hidden="1" customHeight="1" outlineLevel="1" x14ac:dyDescent="0.2">
      <c r="A762" s="99" t="s">
        <v>2394</v>
      </c>
      <c r="B762" s="60" t="s">
        <v>238</v>
      </c>
      <c r="C762" s="40" t="s">
        <v>79</v>
      </c>
      <c r="D762" s="41">
        <v>48.55</v>
      </c>
      <c r="E762" s="41">
        <v>20.149999999999999</v>
      </c>
      <c r="F762" s="41">
        <v>0</v>
      </c>
      <c r="G762" s="41">
        <v>0</v>
      </c>
      <c r="H762" s="41">
        <v>0</v>
      </c>
      <c r="I762" s="41">
        <v>0</v>
      </c>
      <c r="J762" s="41">
        <v>0</v>
      </c>
      <c r="K762" s="41">
        <v>0</v>
      </c>
      <c r="L762" s="41">
        <v>0</v>
      </c>
      <c r="M762" s="41">
        <v>0</v>
      </c>
      <c r="N762" s="41">
        <v>0</v>
      </c>
      <c r="O762" s="41">
        <v>0</v>
      </c>
      <c r="P762" s="41">
        <v>0</v>
      </c>
      <c r="Q762" s="41">
        <v>0</v>
      </c>
      <c r="R762" s="41">
        <v>0</v>
      </c>
      <c r="S762" s="41">
        <v>1.83</v>
      </c>
      <c r="T762" s="41">
        <v>175.64</v>
      </c>
      <c r="U762" s="41">
        <v>312.66000000000003</v>
      </c>
      <c r="V762" s="41">
        <v>434.21</v>
      </c>
      <c r="W762" s="41">
        <v>129.4</v>
      </c>
      <c r="X762" s="41">
        <v>157</v>
      </c>
      <c r="Y762" s="41">
        <v>263.33</v>
      </c>
      <c r="Z762" s="41">
        <v>241.7</v>
      </c>
      <c r="AA762" s="41">
        <v>312.57</v>
      </c>
    </row>
    <row r="763" spans="1:27" collapsed="1" x14ac:dyDescent="0.2">
      <c r="A763" s="98" t="s">
        <v>2395</v>
      </c>
      <c r="B763" s="25" t="str">
        <f>"28"&amp;"."&amp;$B$800&amp;"."&amp;$B$801</f>
        <v>28.01.2024</v>
      </c>
      <c r="C763" s="88" t="s">
        <v>76</v>
      </c>
      <c r="D763" s="89">
        <f>ROUND((D764)/1000,5)</f>
        <v>7.9589999999999994E-2</v>
      </c>
      <c r="E763" s="89">
        <f t="shared" ref="E763:AA763" si="430">ROUND((E764)/1000,5)</f>
        <v>0.11071</v>
      </c>
      <c r="F763" s="89">
        <f t="shared" si="430"/>
        <v>6.9580000000000003E-2</v>
      </c>
      <c r="G763" s="89">
        <f t="shared" si="430"/>
        <v>0.10956</v>
      </c>
      <c r="H763" s="89">
        <f t="shared" si="430"/>
        <v>0.13077</v>
      </c>
      <c r="I763" s="89">
        <f t="shared" si="430"/>
        <v>0</v>
      </c>
      <c r="J763" s="89">
        <f t="shared" si="430"/>
        <v>0</v>
      </c>
      <c r="K763" s="89">
        <f t="shared" si="430"/>
        <v>0</v>
      </c>
      <c r="L763" s="89">
        <f t="shared" si="430"/>
        <v>0</v>
      </c>
      <c r="M763" s="89">
        <f t="shared" si="430"/>
        <v>0</v>
      </c>
      <c r="N763" s="89">
        <f t="shared" si="430"/>
        <v>8.6970000000000006E-2</v>
      </c>
      <c r="O763" s="89">
        <f t="shared" si="430"/>
        <v>0.12474</v>
      </c>
      <c r="P763" s="89">
        <f t="shared" si="430"/>
        <v>0.12112000000000001</v>
      </c>
      <c r="Q763" s="89">
        <f t="shared" si="430"/>
        <v>9.2149999999999996E-2</v>
      </c>
      <c r="R763" s="89">
        <f t="shared" si="430"/>
        <v>7.5310000000000002E-2</v>
      </c>
      <c r="S763" s="89">
        <f t="shared" si="430"/>
        <v>4.9070000000000003E-2</v>
      </c>
      <c r="T763" s="89">
        <f t="shared" si="430"/>
        <v>5.4109999999999998E-2</v>
      </c>
      <c r="U763" s="89">
        <f t="shared" si="430"/>
        <v>3.9899999999999996E-3</v>
      </c>
      <c r="V763" s="89">
        <f t="shared" si="430"/>
        <v>0.15065000000000001</v>
      </c>
      <c r="W763" s="89">
        <f t="shared" si="430"/>
        <v>0.17551</v>
      </c>
      <c r="X763" s="89">
        <f t="shared" si="430"/>
        <v>0.16217999999999999</v>
      </c>
      <c r="Y763" s="89">
        <f t="shared" si="430"/>
        <v>0.10489999999999999</v>
      </c>
      <c r="Z763" s="89">
        <f t="shared" si="430"/>
        <v>0.20630999999999999</v>
      </c>
      <c r="AA763" s="89">
        <f t="shared" si="430"/>
        <v>0.12444</v>
      </c>
    </row>
    <row r="764" spans="1:27" ht="12.75" hidden="1" customHeight="1" outlineLevel="1" x14ac:dyDescent="0.2">
      <c r="A764" s="99" t="s">
        <v>2396</v>
      </c>
      <c r="B764" s="60" t="s">
        <v>238</v>
      </c>
      <c r="C764" s="40" t="s">
        <v>79</v>
      </c>
      <c r="D764" s="41">
        <v>79.59</v>
      </c>
      <c r="E764" s="41">
        <v>110.71</v>
      </c>
      <c r="F764" s="41">
        <v>69.58</v>
      </c>
      <c r="G764" s="41">
        <v>109.56</v>
      </c>
      <c r="H764" s="41">
        <v>130.77000000000001</v>
      </c>
      <c r="I764" s="41">
        <v>0</v>
      </c>
      <c r="J764" s="41">
        <v>0</v>
      </c>
      <c r="K764" s="41">
        <v>0</v>
      </c>
      <c r="L764" s="41">
        <v>0</v>
      </c>
      <c r="M764" s="41">
        <v>0</v>
      </c>
      <c r="N764" s="41">
        <v>86.97</v>
      </c>
      <c r="O764" s="41">
        <v>124.74</v>
      </c>
      <c r="P764" s="41">
        <v>121.12</v>
      </c>
      <c r="Q764" s="41">
        <v>92.15</v>
      </c>
      <c r="R764" s="41">
        <v>75.31</v>
      </c>
      <c r="S764" s="41">
        <v>49.07</v>
      </c>
      <c r="T764" s="41">
        <v>54.11</v>
      </c>
      <c r="U764" s="41">
        <v>3.99</v>
      </c>
      <c r="V764" s="41">
        <v>150.65</v>
      </c>
      <c r="W764" s="41">
        <v>175.51</v>
      </c>
      <c r="X764" s="41">
        <v>162.18</v>
      </c>
      <c r="Y764" s="41">
        <v>104.9</v>
      </c>
      <c r="Z764" s="41">
        <v>206.31</v>
      </c>
      <c r="AA764" s="41">
        <v>124.44</v>
      </c>
    </row>
    <row r="765" spans="1:27" collapsed="1" x14ac:dyDescent="0.2">
      <c r="A765" s="98" t="s">
        <v>2397</v>
      </c>
      <c r="B765" s="25" t="str">
        <f>"29"&amp;"."&amp;$B$800&amp;"."&amp;$B$801</f>
        <v>29.01.2024</v>
      </c>
      <c r="C765" s="88" t="s">
        <v>76</v>
      </c>
      <c r="D765" s="89">
        <f>ROUND((D766)/1000,5)</f>
        <v>8.7230000000000002E-2</v>
      </c>
      <c r="E765" s="89">
        <f t="shared" ref="E765:AA765" si="431">ROUND((E766)/1000,5)</f>
        <v>0.10206999999999999</v>
      </c>
      <c r="F765" s="89">
        <f t="shared" si="431"/>
        <v>5.2069999999999998E-2</v>
      </c>
      <c r="G765" s="89">
        <f t="shared" si="431"/>
        <v>2.0049999999999998E-2</v>
      </c>
      <c r="H765" s="89">
        <f t="shared" si="431"/>
        <v>0</v>
      </c>
      <c r="I765" s="89">
        <f t="shared" si="431"/>
        <v>0</v>
      </c>
      <c r="J765" s="89">
        <f t="shared" si="431"/>
        <v>0</v>
      </c>
      <c r="K765" s="89">
        <f t="shared" si="431"/>
        <v>0</v>
      </c>
      <c r="L765" s="89">
        <f t="shared" si="431"/>
        <v>0</v>
      </c>
      <c r="M765" s="89">
        <f t="shared" si="431"/>
        <v>2.3800000000000002E-2</v>
      </c>
      <c r="N765" s="89">
        <f t="shared" si="431"/>
        <v>3.1800000000000002E-2</v>
      </c>
      <c r="O765" s="89">
        <f t="shared" si="431"/>
        <v>1.7500000000000002E-2</v>
      </c>
      <c r="P765" s="89">
        <f t="shared" si="431"/>
        <v>1.3220000000000001E-2</v>
      </c>
      <c r="Q765" s="89">
        <f t="shared" si="431"/>
        <v>1.755E-2</v>
      </c>
      <c r="R765" s="89">
        <f t="shared" si="431"/>
        <v>0</v>
      </c>
      <c r="S765" s="89">
        <f t="shared" si="431"/>
        <v>0</v>
      </c>
      <c r="T765" s="89">
        <f t="shared" si="431"/>
        <v>3.2219999999999999E-2</v>
      </c>
      <c r="U765" s="89">
        <f t="shared" si="431"/>
        <v>1.2109999999999999E-2</v>
      </c>
      <c r="V765" s="89">
        <f t="shared" si="431"/>
        <v>3.8399999999999997E-2</v>
      </c>
      <c r="W765" s="89">
        <f t="shared" si="431"/>
        <v>0.15894</v>
      </c>
      <c r="X765" s="89">
        <f t="shared" si="431"/>
        <v>7.5500000000000003E-3</v>
      </c>
      <c r="Y765" s="89">
        <f t="shared" si="431"/>
        <v>4.6960000000000002E-2</v>
      </c>
      <c r="Z765" s="89">
        <f t="shared" si="431"/>
        <v>1.1050000000000001E-2</v>
      </c>
      <c r="AA765" s="89">
        <f t="shared" si="431"/>
        <v>8.0399999999999999E-2</v>
      </c>
    </row>
    <row r="766" spans="1:27" ht="12.75" hidden="1" customHeight="1" outlineLevel="1" x14ac:dyDescent="0.2">
      <c r="A766" s="99" t="s">
        <v>2398</v>
      </c>
      <c r="B766" s="60" t="s">
        <v>238</v>
      </c>
      <c r="C766" s="40" t="s">
        <v>79</v>
      </c>
      <c r="D766" s="41">
        <v>87.23</v>
      </c>
      <c r="E766" s="41">
        <v>102.07</v>
      </c>
      <c r="F766" s="41">
        <v>52.07</v>
      </c>
      <c r="G766" s="41">
        <v>20.05</v>
      </c>
      <c r="H766" s="41">
        <v>0</v>
      </c>
      <c r="I766" s="41">
        <v>0</v>
      </c>
      <c r="J766" s="41">
        <v>0</v>
      </c>
      <c r="K766" s="41">
        <v>0</v>
      </c>
      <c r="L766" s="41">
        <v>0</v>
      </c>
      <c r="M766" s="41">
        <v>23.8</v>
      </c>
      <c r="N766" s="41">
        <v>31.8</v>
      </c>
      <c r="O766" s="41">
        <v>17.5</v>
      </c>
      <c r="P766" s="41">
        <v>13.22</v>
      </c>
      <c r="Q766" s="41">
        <v>17.55</v>
      </c>
      <c r="R766" s="41">
        <v>0</v>
      </c>
      <c r="S766" s="41">
        <v>0</v>
      </c>
      <c r="T766" s="41">
        <v>32.22</v>
      </c>
      <c r="U766" s="41">
        <v>12.11</v>
      </c>
      <c r="V766" s="41">
        <v>38.4</v>
      </c>
      <c r="W766" s="41">
        <v>158.94</v>
      </c>
      <c r="X766" s="41">
        <v>7.55</v>
      </c>
      <c r="Y766" s="41">
        <v>46.96</v>
      </c>
      <c r="Z766" s="41">
        <v>11.05</v>
      </c>
      <c r="AA766" s="41">
        <v>80.400000000000006</v>
      </c>
    </row>
    <row r="767" spans="1:27" collapsed="1" x14ac:dyDescent="0.2">
      <c r="A767" s="98" t="s">
        <v>2399</v>
      </c>
      <c r="B767" s="25" t="str">
        <f>"30"&amp;"."&amp;$B$800&amp;"."&amp;$B$801</f>
        <v>30.01.2024</v>
      </c>
      <c r="C767" s="88" t="s">
        <v>76</v>
      </c>
      <c r="D767" s="89">
        <f>ROUND((D768)/1000,5)</f>
        <v>7.0999999999999994E-2</v>
      </c>
      <c r="E767" s="89">
        <f t="shared" ref="E767:AA767" si="432">ROUND((E768)/1000,5)</f>
        <v>3.1440000000000003E-2</v>
      </c>
      <c r="F767" s="89">
        <f t="shared" si="432"/>
        <v>8.8999999999999995E-4</v>
      </c>
      <c r="G767" s="89">
        <f t="shared" si="432"/>
        <v>0</v>
      </c>
      <c r="H767" s="89">
        <f t="shared" si="432"/>
        <v>0</v>
      </c>
      <c r="I767" s="89">
        <f t="shared" si="432"/>
        <v>0</v>
      </c>
      <c r="J767" s="89">
        <f t="shared" si="432"/>
        <v>0</v>
      </c>
      <c r="K767" s="89">
        <f t="shared" si="432"/>
        <v>0</v>
      </c>
      <c r="L767" s="89">
        <f t="shared" si="432"/>
        <v>0</v>
      </c>
      <c r="M767" s="89">
        <f t="shared" si="432"/>
        <v>0</v>
      </c>
      <c r="N767" s="89">
        <f t="shared" si="432"/>
        <v>0</v>
      </c>
      <c r="O767" s="89">
        <f t="shared" si="432"/>
        <v>0</v>
      </c>
      <c r="P767" s="89">
        <f t="shared" si="432"/>
        <v>0</v>
      </c>
      <c r="Q767" s="89">
        <f t="shared" si="432"/>
        <v>0</v>
      </c>
      <c r="R767" s="89">
        <f t="shared" si="432"/>
        <v>0</v>
      </c>
      <c r="S767" s="89">
        <f t="shared" si="432"/>
        <v>0</v>
      </c>
      <c r="T767" s="89">
        <f t="shared" si="432"/>
        <v>6.7400000000000003E-3</v>
      </c>
      <c r="U767" s="89">
        <f t="shared" si="432"/>
        <v>4.3499999999999997E-3</v>
      </c>
      <c r="V767" s="89">
        <f t="shared" si="432"/>
        <v>1.7180000000000001E-2</v>
      </c>
      <c r="W767" s="89">
        <f t="shared" si="432"/>
        <v>6.6780000000000006E-2</v>
      </c>
      <c r="X767" s="89">
        <f t="shared" si="432"/>
        <v>4.3319999999999997E-2</v>
      </c>
      <c r="Y767" s="89">
        <f t="shared" si="432"/>
        <v>0.16289000000000001</v>
      </c>
      <c r="Z767" s="89">
        <f t="shared" si="432"/>
        <v>0.24146999999999999</v>
      </c>
      <c r="AA767" s="89">
        <f t="shared" si="432"/>
        <v>0.1173</v>
      </c>
    </row>
    <row r="768" spans="1:27" ht="12.75" hidden="1" customHeight="1" outlineLevel="1" x14ac:dyDescent="0.2">
      <c r="A768" s="99" t="s">
        <v>2400</v>
      </c>
      <c r="B768" s="60" t="s">
        <v>238</v>
      </c>
      <c r="C768" s="40" t="s">
        <v>79</v>
      </c>
      <c r="D768" s="41">
        <v>71</v>
      </c>
      <c r="E768" s="41">
        <v>31.44</v>
      </c>
      <c r="F768" s="41">
        <v>0.89</v>
      </c>
      <c r="G768" s="41">
        <v>0</v>
      </c>
      <c r="H768" s="41">
        <v>0</v>
      </c>
      <c r="I768" s="41">
        <v>0</v>
      </c>
      <c r="J768" s="41">
        <v>0</v>
      </c>
      <c r="K768" s="41">
        <v>0</v>
      </c>
      <c r="L768" s="41">
        <v>0</v>
      </c>
      <c r="M768" s="41">
        <v>0</v>
      </c>
      <c r="N768" s="41">
        <v>0</v>
      </c>
      <c r="O768" s="41">
        <v>0</v>
      </c>
      <c r="P768" s="41">
        <v>0</v>
      </c>
      <c r="Q768" s="41">
        <v>0</v>
      </c>
      <c r="R768" s="41">
        <v>0</v>
      </c>
      <c r="S768" s="41">
        <v>0</v>
      </c>
      <c r="T768" s="41">
        <v>6.74</v>
      </c>
      <c r="U768" s="41">
        <v>4.3499999999999996</v>
      </c>
      <c r="V768" s="41">
        <v>17.18</v>
      </c>
      <c r="W768" s="41">
        <v>66.78</v>
      </c>
      <c r="X768" s="41">
        <v>43.32</v>
      </c>
      <c r="Y768" s="41">
        <v>162.88999999999999</v>
      </c>
      <c r="Z768" s="41">
        <v>241.47</v>
      </c>
      <c r="AA768" s="41">
        <v>117.3</v>
      </c>
    </row>
    <row r="769" spans="1:27" collapsed="1" x14ac:dyDescent="0.2">
      <c r="A769" s="98" t="s">
        <v>2401</v>
      </c>
      <c r="B769" s="25" t="str">
        <f>"31"&amp;"."&amp;$B$800&amp;"."&amp;$B$801</f>
        <v>31.01.2024</v>
      </c>
      <c r="C769" s="88" t="s">
        <v>76</v>
      </c>
      <c r="D769" s="89">
        <f>ROUND((D770)/1000,5)</f>
        <v>2.419E-2</v>
      </c>
      <c r="E769" s="89">
        <f t="shared" ref="E769:AA769" si="433">ROUND((E770)/1000,5)</f>
        <v>5.9089999999999997E-2</v>
      </c>
      <c r="F769" s="89">
        <f t="shared" si="433"/>
        <v>4.5580000000000002E-2</v>
      </c>
      <c r="G769" s="89">
        <f t="shared" si="433"/>
        <v>0</v>
      </c>
      <c r="H769" s="89">
        <f t="shared" si="433"/>
        <v>0</v>
      </c>
      <c r="I769" s="89">
        <f t="shared" si="433"/>
        <v>0</v>
      </c>
      <c r="J769" s="89">
        <f t="shared" si="433"/>
        <v>0</v>
      </c>
      <c r="K769" s="89">
        <f t="shared" si="433"/>
        <v>0</v>
      </c>
      <c r="L769" s="89">
        <f t="shared" si="433"/>
        <v>0</v>
      </c>
      <c r="M769" s="89">
        <f t="shared" si="433"/>
        <v>6.6239999999999993E-2</v>
      </c>
      <c r="N769" s="89">
        <f t="shared" si="433"/>
        <v>0.16586999999999999</v>
      </c>
      <c r="O769" s="89">
        <f t="shared" si="433"/>
        <v>9.9339999999999998E-2</v>
      </c>
      <c r="P769" s="89">
        <f t="shared" si="433"/>
        <v>8.9639999999999997E-2</v>
      </c>
      <c r="Q769" s="89">
        <f t="shared" si="433"/>
        <v>5.1889999999999999E-2</v>
      </c>
      <c r="R769" s="89">
        <f t="shared" si="433"/>
        <v>0.10471999999999999</v>
      </c>
      <c r="S769" s="89">
        <f t="shared" si="433"/>
        <v>9.2740000000000003E-2</v>
      </c>
      <c r="T769" s="89">
        <f t="shared" si="433"/>
        <v>7.8460000000000002E-2</v>
      </c>
      <c r="U769" s="89">
        <f t="shared" si="433"/>
        <v>0.10345</v>
      </c>
      <c r="V769" s="89">
        <f t="shared" si="433"/>
        <v>0.25829000000000002</v>
      </c>
      <c r="W769" s="89">
        <f t="shared" si="433"/>
        <v>0.29926000000000003</v>
      </c>
      <c r="X769" s="89">
        <f t="shared" si="433"/>
        <v>0.19048000000000001</v>
      </c>
      <c r="Y769" s="89">
        <f t="shared" si="433"/>
        <v>0.13983999999999999</v>
      </c>
      <c r="Z769" s="89">
        <f t="shared" si="433"/>
        <v>0.37914999999999999</v>
      </c>
      <c r="AA769" s="89">
        <f t="shared" si="433"/>
        <v>0.33678000000000002</v>
      </c>
    </row>
    <row r="770" spans="1:27" ht="12.75" hidden="1" customHeight="1" outlineLevel="1" x14ac:dyDescent="0.2">
      <c r="A770" s="99" t="s">
        <v>2402</v>
      </c>
      <c r="B770" s="60" t="s">
        <v>238</v>
      </c>
      <c r="C770" s="40" t="s">
        <v>79</v>
      </c>
      <c r="D770" s="41">
        <v>24.19</v>
      </c>
      <c r="E770" s="41">
        <v>59.09</v>
      </c>
      <c r="F770" s="41">
        <v>45.58</v>
      </c>
      <c r="G770" s="41">
        <v>0</v>
      </c>
      <c r="H770" s="41">
        <v>0</v>
      </c>
      <c r="I770" s="41">
        <v>0</v>
      </c>
      <c r="J770" s="41">
        <v>0</v>
      </c>
      <c r="K770" s="41">
        <v>0</v>
      </c>
      <c r="L770" s="41">
        <v>0</v>
      </c>
      <c r="M770" s="41">
        <v>66.239999999999995</v>
      </c>
      <c r="N770" s="41">
        <v>165.87</v>
      </c>
      <c r="O770" s="41">
        <v>99.34</v>
      </c>
      <c r="P770" s="41">
        <v>89.64</v>
      </c>
      <c r="Q770" s="41">
        <v>51.89</v>
      </c>
      <c r="R770" s="41">
        <v>104.72</v>
      </c>
      <c r="S770" s="41">
        <v>92.74</v>
      </c>
      <c r="T770" s="41">
        <v>78.459999999999994</v>
      </c>
      <c r="U770" s="41">
        <v>103.45</v>
      </c>
      <c r="V770" s="41">
        <v>258.29000000000002</v>
      </c>
      <c r="W770" s="41">
        <v>299.26</v>
      </c>
      <c r="X770" s="41">
        <v>190.48</v>
      </c>
      <c r="Y770" s="41">
        <v>139.84</v>
      </c>
      <c r="Z770" s="41">
        <v>379.15</v>
      </c>
      <c r="AA770" s="41">
        <v>336.78</v>
      </c>
    </row>
    <row r="771" spans="1:27" collapsed="1" x14ac:dyDescent="0.2">
      <c r="B771" s="101" t="s">
        <v>392</v>
      </c>
    </row>
    <row r="772" spans="1:27" x14ac:dyDescent="0.2">
      <c r="B772" s="101" t="s">
        <v>392</v>
      </c>
    </row>
    <row r="773" spans="1:27" x14ac:dyDescent="0.2">
      <c r="A773" s="175" t="s">
        <v>2403</v>
      </c>
      <c r="B773" s="176"/>
      <c r="C773" s="176"/>
      <c r="D773" s="176"/>
      <c r="E773" s="176"/>
      <c r="F773" s="176"/>
      <c r="G773" s="176"/>
      <c r="H773" s="176"/>
      <c r="I773" s="176"/>
      <c r="J773" s="176"/>
      <c r="K773" s="176"/>
      <c r="L773" s="176"/>
      <c r="M773" s="176"/>
      <c r="N773" s="176"/>
      <c r="O773" s="176"/>
      <c r="P773" s="176"/>
      <c r="Q773" s="176"/>
      <c r="R773" s="176"/>
      <c r="S773" s="176"/>
      <c r="T773" s="176"/>
      <c r="U773" s="176"/>
      <c r="V773" s="176"/>
      <c r="W773" s="176"/>
      <c r="X773" s="176"/>
      <c r="Y773" s="176"/>
      <c r="Z773" s="176"/>
      <c r="AA773" s="177"/>
    </row>
    <row r="774" spans="1:27" s="117" customFormat="1" x14ac:dyDescent="0.2">
      <c r="A774" s="25" t="s">
        <v>64</v>
      </c>
      <c r="B774" s="198" t="s">
        <v>2404</v>
      </c>
      <c r="C774" s="199"/>
      <c r="D774" s="199"/>
      <c r="E774" s="199"/>
      <c r="F774" s="199"/>
      <c r="G774" s="199"/>
      <c r="H774" s="199"/>
      <c r="I774" s="199"/>
      <c r="J774" s="199"/>
      <c r="K774" s="200"/>
      <c r="L774" s="116" t="s">
        <v>3</v>
      </c>
      <c r="M774" s="116" t="s">
        <v>2405</v>
      </c>
    </row>
    <row r="775" spans="1:27" s="117" customFormat="1" x14ac:dyDescent="0.2">
      <c r="A775" s="98" t="s">
        <v>2406</v>
      </c>
      <c r="B775" s="201" t="s">
        <v>2407</v>
      </c>
      <c r="C775" s="202"/>
      <c r="D775" s="202"/>
      <c r="E775" s="202"/>
      <c r="F775" s="202"/>
      <c r="G775" s="202"/>
      <c r="H775" s="202"/>
      <c r="I775" s="202"/>
      <c r="J775" s="202"/>
      <c r="K775" s="203"/>
      <c r="L775" s="118" t="s">
        <v>2408</v>
      </c>
      <c r="M775" s="119">
        <v>8.150000000000001E-3</v>
      </c>
    </row>
    <row r="776" spans="1:27" s="117" customFormat="1" x14ac:dyDescent="0.2">
      <c r="A776" s="98" t="s">
        <v>2409</v>
      </c>
      <c r="B776" s="201" t="s">
        <v>2410</v>
      </c>
      <c r="C776" s="202"/>
      <c r="D776" s="202"/>
      <c r="E776" s="202"/>
      <c r="F776" s="202"/>
      <c r="G776" s="202"/>
      <c r="H776" s="202"/>
      <c r="I776" s="202"/>
      <c r="J776" s="202"/>
      <c r="K776" s="203"/>
      <c r="L776" s="118" t="s">
        <v>2408</v>
      </c>
      <c r="M776" s="119">
        <v>0.21963999999999997</v>
      </c>
    </row>
    <row r="779" spans="1:27" x14ac:dyDescent="0.2">
      <c r="A779" s="175" t="s">
        <v>861</v>
      </c>
      <c r="B779" s="176"/>
      <c r="C779" s="176"/>
      <c r="D779" s="176"/>
      <c r="E779" s="176"/>
      <c r="F779" s="176"/>
      <c r="G779" s="176"/>
      <c r="H779" s="176"/>
      <c r="I779" s="176"/>
      <c r="J779" s="176"/>
      <c r="K779" s="176"/>
      <c r="L779" s="176"/>
      <c r="M779" s="176"/>
      <c r="N779" s="176"/>
      <c r="O779" s="176"/>
      <c r="P779" s="176"/>
      <c r="Q779" s="176"/>
      <c r="R779" s="176"/>
      <c r="S779" s="176"/>
      <c r="T779" s="176"/>
      <c r="U779" s="176"/>
      <c r="V779" s="176"/>
      <c r="W779" s="176"/>
      <c r="X779" s="176"/>
      <c r="Y779" s="176"/>
      <c r="Z779" s="176"/>
      <c r="AA779" s="177"/>
    </row>
    <row r="780" spans="1:27" ht="15" customHeight="1" x14ac:dyDescent="0.2">
      <c r="A780" s="178" t="s">
        <v>2411</v>
      </c>
      <c r="B780" s="180" t="s">
        <v>863</v>
      </c>
      <c r="C780" s="182" t="s">
        <v>864</v>
      </c>
      <c r="D780" s="97" t="s">
        <v>69</v>
      </c>
      <c r="E780" s="97" t="s">
        <v>70</v>
      </c>
      <c r="F780" s="97" t="s">
        <v>865</v>
      </c>
      <c r="G780" s="97" t="s">
        <v>866</v>
      </c>
      <c r="H780" s="104"/>
      <c r="I780" s="104"/>
      <c r="J780" s="104"/>
      <c r="K780" s="104"/>
      <c r="L780" s="104"/>
      <c r="M780" s="104"/>
      <c r="N780" s="104"/>
      <c r="O780" s="104"/>
      <c r="P780" s="104"/>
      <c r="Q780" s="104"/>
      <c r="R780" s="104"/>
      <c r="S780" s="104"/>
      <c r="T780" s="104"/>
      <c r="U780" s="104"/>
      <c r="V780" s="104"/>
      <c r="W780" s="104"/>
      <c r="X780" s="104"/>
      <c r="Y780" s="104"/>
      <c r="Z780" s="104"/>
      <c r="AA780" s="104"/>
    </row>
    <row r="781" spans="1:27" x14ac:dyDescent="0.2">
      <c r="A781" s="179"/>
      <c r="B781" s="181"/>
      <c r="C781" s="183"/>
      <c r="D781" s="105">
        <f>D782</f>
        <v>793017.17</v>
      </c>
      <c r="E781" s="105">
        <f t="shared" ref="E781:G781" si="434">E782</f>
        <v>793017.17</v>
      </c>
      <c r="F781" s="105">
        <f t="shared" si="434"/>
        <v>793017.17</v>
      </c>
      <c r="G781" s="105">
        <f t="shared" si="434"/>
        <v>793017.17</v>
      </c>
    </row>
    <row r="782" spans="1:27" ht="12.75" hidden="1" customHeight="1" outlineLevel="1" x14ac:dyDescent="0.2">
      <c r="A782" s="106" t="s">
        <v>2412</v>
      </c>
      <c r="B782" s="107" t="s">
        <v>868</v>
      </c>
      <c r="C782" s="108" t="s">
        <v>864</v>
      </c>
      <c r="D782" s="41">
        <v>793017.17</v>
      </c>
      <c r="E782" s="41">
        <f>$D782</f>
        <v>793017.17</v>
      </c>
      <c r="F782" s="41">
        <f>$D782</f>
        <v>793017.17</v>
      </c>
      <c r="G782" s="41">
        <f>$D782</f>
        <v>793017.17</v>
      </c>
    </row>
    <row r="783" spans="1:27" collapsed="1" x14ac:dyDescent="0.2"/>
    <row r="785" spans="1:27" ht="12.75" customHeight="1" x14ac:dyDescent="0.25">
      <c r="A785" s="184" t="s">
        <v>84</v>
      </c>
      <c r="B785" s="184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1:27" ht="12.75" customHeight="1" x14ac:dyDescent="0.25">
      <c r="A786" s="185" t="s">
        <v>3163</v>
      </c>
      <c r="B786" s="185"/>
      <c r="C786" s="185"/>
      <c r="D786" s="185"/>
      <c r="E786" s="185"/>
      <c r="F786" s="185"/>
      <c r="G786" s="185"/>
      <c r="H786" s="185"/>
      <c r="I786" s="185"/>
      <c r="J786" s="185"/>
      <c r="K786" s="185"/>
      <c r="L786" s="185"/>
      <c r="M786" s="185"/>
      <c r="N786" s="185"/>
      <c r="O786" s="185"/>
      <c r="P786"/>
      <c r="Q786"/>
      <c r="R786"/>
      <c r="S786"/>
      <c r="T786"/>
      <c r="U786"/>
      <c r="V786"/>
      <c r="W786"/>
      <c r="X786"/>
      <c r="Y786"/>
      <c r="Z786"/>
      <c r="AA786"/>
    </row>
    <row r="788" spans="1:27" x14ac:dyDescent="0.2">
      <c r="A788" s="51"/>
      <c r="B788" s="52"/>
    </row>
    <row r="789" spans="1:27" x14ac:dyDescent="0.2">
      <c r="A789" s="51"/>
      <c r="B789" s="53"/>
    </row>
    <row r="800" spans="1:27" ht="12.75" hidden="1" customHeight="1" x14ac:dyDescent="0.2">
      <c r="B800" s="109" t="s">
        <v>3164</v>
      </c>
    </row>
    <row r="801" spans="2:2" ht="12.75" hidden="1" customHeight="1" x14ac:dyDescent="0.2">
      <c r="B801" s="110" t="s">
        <v>3165</v>
      </c>
    </row>
  </sheetData>
  <autoFilter ref="B6:C704" xr:uid="{00000000-0001-0000-0C00-000000000000}"/>
  <mergeCells count="18">
    <mergeCell ref="A482:AA482"/>
    <mergeCell ref="A1:AA3"/>
    <mergeCell ref="A4:AA4"/>
    <mergeCell ref="A5:AA5"/>
    <mergeCell ref="A164:AA164"/>
    <mergeCell ref="A323:AA323"/>
    <mergeCell ref="A786:O786"/>
    <mergeCell ref="A641:AA641"/>
    <mergeCell ref="A707:AA707"/>
    <mergeCell ref="A773:AA773"/>
    <mergeCell ref="B774:K774"/>
    <mergeCell ref="B775:K775"/>
    <mergeCell ref="B776:K776"/>
    <mergeCell ref="A779:AA779"/>
    <mergeCell ref="A780:A781"/>
    <mergeCell ref="B780:B781"/>
    <mergeCell ref="C780:C781"/>
    <mergeCell ref="A785:B785"/>
  </mergeCells>
  <pageMargins left="0.25" right="0.25" top="0.75" bottom="0.75" header="0.3" footer="0.3"/>
  <pageSetup paperSize="9" scale="41" fitToHeight="0" orientation="landscape" r:id="rId1"/>
  <colBreaks count="1" manualBreakCount="1">
    <brk id="12" max="78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41E36-FCA7-4710-A9A2-4672E5428F4E}">
  <sheetPr>
    <tabColor rgb="FFFFC000"/>
    <pageSetUpPr fitToPage="1"/>
  </sheetPr>
  <dimension ref="A1:AA801"/>
  <sheetViews>
    <sheetView view="pageBreakPreview" zoomScale="75" zoomScaleNormal="100" zoomScaleSheetLayoutView="75" workbookViewId="0">
      <selection activeCell="B30" sqref="B30:L30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x14ac:dyDescent="0.2">
      <c r="A1" s="186" t="s">
        <v>1656</v>
      </c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  <c r="AA1" s="187"/>
    </row>
    <row r="2" spans="1:27" x14ac:dyDescent="0.2">
      <c r="A2" s="187"/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</row>
    <row r="3" spans="1:27" x14ac:dyDescent="0.2">
      <c r="A3" s="188"/>
      <c r="B3" s="188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8"/>
      <c r="Y3" s="188"/>
      <c r="Z3" s="188"/>
      <c r="AA3" s="188"/>
    </row>
    <row r="4" spans="1:27" ht="15" customHeight="1" x14ac:dyDescent="0.25">
      <c r="A4" s="189" t="s">
        <v>869</v>
      </c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1"/>
    </row>
    <row r="5" spans="1:27" x14ac:dyDescent="0.2">
      <c r="A5" s="175" t="s">
        <v>209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7"/>
    </row>
    <row r="6" spans="1:27" ht="27" customHeight="1" x14ac:dyDescent="0.2">
      <c r="A6" s="96" t="s">
        <v>64</v>
      </c>
      <c r="B6" s="97" t="s">
        <v>210</v>
      </c>
      <c r="C6" s="96" t="s">
        <v>211</v>
      </c>
      <c r="D6" s="97" t="s">
        <v>212</v>
      </c>
      <c r="E6" s="97" t="s">
        <v>213</v>
      </c>
      <c r="F6" s="97" t="s">
        <v>214</v>
      </c>
      <c r="G6" s="97" t="s">
        <v>215</v>
      </c>
      <c r="H6" s="97" t="s">
        <v>216</v>
      </c>
      <c r="I6" s="97" t="s">
        <v>217</v>
      </c>
      <c r="J6" s="97" t="s">
        <v>218</v>
      </c>
      <c r="K6" s="97" t="s">
        <v>219</v>
      </c>
      <c r="L6" s="97" t="s">
        <v>220</v>
      </c>
      <c r="M6" s="97" t="s">
        <v>221</v>
      </c>
      <c r="N6" s="97" t="s">
        <v>222</v>
      </c>
      <c r="O6" s="97" t="s">
        <v>223</v>
      </c>
      <c r="P6" s="97" t="s">
        <v>224</v>
      </c>
      <c r="Q6" s="97" t="s">
        <v>225</v>
      </c>
      <c r="R6" s="97" t="s">
        <v>226</v>
      </c>
      <c r="S6" s="97" t="s">
        <v>227</v>
      </c>
      <c r="T6" s="97" t="s">
        <v>228</v>
      </c>
      <c r="U6" s="97" t="s">
        <v>229</v>
      </c>
      <c r="V6" s="97" t="s">
        <v>230</v>
      </c>
      <c r="W6" s="97" t="s">
        <v>231</v>
      </c>
      <c r="X6" s="97" t="s">
        <v>232</v>
      </c>
      <c r="Y6" s="97" t="s">
        <v>233</v>
      </c>
      <c r="Z6" s="97" t="s">
        <v>234</v>
      </c>
      <c r="AA6" s="97" t="s">
        <v>235</v>
      </c>
    </row>
    <row r="7" spans="1:27" x14ac:dyDescent="0.2">
      <c r="A7" s="98" t="s">
        <v>1657</v>
      </c>
      <c r="B7" s="25" t="str">
        <f>"01"&amp;"."&amp;$B$800&amp;"."&amp;$B$801</f>
        <v>01.01.2024</v>
      </c>
      <c r="C7" s="88" t="s">
        <v>76</v>
      </c>
      <c r="D7" s="89">
        <f>ROUND(((D8+D9+D11+D10)/1000),5)</f>
        <v>2.35751</v>
      </c>
      <c r="E7" s="89">
        <f>ROUND(((E8+E9+E11+E10)/1000),5)</f>
        <v>2.2874699999999999</v>
      </c>
      <c r="F7" s="89">
        <f>ROUND(((F8+F9+F11+F10)/1000),5)</f>
        <v>2.2806000000000002</v>
      </c>
      <c r="G7" s="89">
        <f t="shared" ref="G7:AA7" si="0">ROUND(((G8+G9+G11+G10)/1000),5)</f>
        <v>2.1882199999999998</v>
      </c>
      <c r="H7" s="89">
        <f t="shared" si="0"/>
        <v>2.1493199999999999</v>
      </c>
      <c r="I7" s="89">
        <f t="shared" si="0"/>
        <v>2.1520899999999998</v>
      </c>
      <c r="J7" s="89">
        <f t="shared" si="0"/>
        <v>2.1997900000000001</v>
      </c>
      <c r="K7" s="89">
        <f t="shared" si="0"/>
        <v>2.18703</v>
      </c>
      <c r="L7" s="89">
        <f t="shared" si="0"/>
        <v>2.0612200000000001</v>
      </c>
      <c r="M7" s="89">
        <f t="shared" si="0"/>
        <v>2.13401</v>
      </c>
      <c r="N7" s="89">
        <f t="shared" si="0"/>
        <v>2.2842199999999999</v>
      </c>
      <c r="O7" s="89">
        <f t="shared" si="0"/>
        <v>2.3087399999999998</v>
      </c>
      <c r="P7" s="89">
        <f t="shared" si="0"/>
        <v>2.3406699999999998</v>
      </c>
      <c r="Q7" s="89">
        <f t="shared" si="0"/>
        <v>2.3703799999999999</v>
      </c>
      <c r="R7" s="89">
        <f t="shared" si="0"/>
        <v>2.3810500000000001</v>
      </c>
      <c r="S7" s="89">
        <f t="shared" si="0"/>
        <v>2.4210500000000001</v>
      </c>
      <c r="T7" s="89">
        <f t="shared" si="0"/>
        <v>2.4559500000000001</v>
      </c>
      <c r="U7" s="89">
        <f t="shared" si="0"/>
        <v>2.4827599999999999</v>
      </c>
      <c r="V7" s="89">
        <f t="shared" si="0"/>
        <v>2.4867699999999999</v>
      </c>
      <c r="W7" s="89">
        <f t="shared" si="0"/>
        <v>2.4846900000000001</v>
      </c>
      <c r="X7" s="89">
        <f t="shared" si="0"/>
        <v>2.4880399999999998</v>
      </c>
      <c r="Y7" s="89">
        <f t="shared" si="0"/>
        <v>2.4834100000000001</v>
      </c>
      <c r="Z7" s="89">
        <f t="shared" si="0"/>
        <v>2.4171499999999999</v>
      </c>
      <c r="AA7" s="89">
        <f t="shared" si="0"/>
        <v>2.3239899999999998</v>
      </c>
    </row>
    <row r="8" spans="1:27" ht="12.75" hidden="1" customHeight="1" outlineLevel="1" x14ac:dyDescent="0.2">
      <c r="A8" s="99" t="s">
        <v>1658</v>
      </c>
      <c r="B8" s="60" t="s">
        <v>238</v>
      </c>
      <c r="C8" s="40" t="s">
        <v>79</v>
      </c>
      <c r="D8" s="41">
        <v>1066.01</v>
      </c>
      <c r="E8" s="41">
        <v>995.97</v>
      </c>
      <c r="F8" s="41">
        <v>989.1</v>
      </c>
      <c r="G8" s="41">
        <v>896.72</v>
      </c>
      <c r="H8" s="41">
        <v>857.82</v>
      </c>
      <c r="I8" s="41">
        <v>860.59</v>
      </c>
      <c r="J8" s="41">
        <v>908.29</v>
      </c>
      <c r="K8" s="41">
        <v>895.53</v>
      </c>
      <c r="L8" s="41">
        <v>769.72</v>
      </c>
      <c r="M8" s="41">
        <v>842.51</v>
      </c>
      <c r="N8" s="41">
        <v>992.72</v>
      </c>
      <c r="O8" s="41">
        <v>1017.24</v>
      </c>
      <c r="P8" s="41">
        <v>1049.17</v>
      </c>
      <c r="Q8" s="41">
        <v>1078.8800000000001</v>
      </c>
      <c r="R8" s="41">
        <v>1089.55</v>
      </c>
      <c r="S8" s="41">
        <v>1129.55</v>
      </c>
      <c r="T8" s="41">
        <v>1164.45</v>
      </c>
      <c r="U8" s="41">
        <v>1191.26</v>
      </c>
      <c r="V8" s="41">
        <v>1195.27</v>
      </c>
      <c r="W8" s="41">
        <v>1193.19</v>
      </c>
      <c r="X8" s="41">
        <v>1196.54</v>
      </c>
      <c r="Y8" s="41">
        <v>1191.9100000000001</v>
      </c>
      <c r="Z8" s="41">
        <v>1125.6500000000001</v>
      </c>
      <c r="AA8" s="41">
        <v>1032.49</v>
      </c>
    </row>
    <row r="9" spans="1:27" ht="12.75" hidden="1" customHeight="1" outlineLevel="1" x14ac:dyDescent="0.2">
      <c r="A9" s="99" t="s">
        <v>1659</v>
      </c>
      <c r="B9" s="60" t="s">
        <v>90</v>
      </c>
      <c r="C9" s="40" t="s">
        <v>79</v>
      </c>
      <c r="D9" s="41">
        <v>1071.42</v>
      </c>
      <c r="E9" s="41">
        <f>$D$9</f>
        <v>1071.42</v>
      </c>
      <c r="F9" s="41">
        <f t="shared" ref="F9:AA9" si="1">$D$9</f>
        <v>1071.42</v>
      </c>
      <c r="G9" s="41">
        <f t="shared" si="1"/>
        <v>1071.42</v>
      </c>
      <c r="H9" s="41">
        <f t="shared" si="1"/>
        <v>1071.42</v>
      </c>
      <c r="I9" s="41">
        <f t="shared" si="1"/>
        <v>1071.42</v>
      </c>
      <c r="J9" s="41">
        <f t="shared" si="1"/>
        <v>1071.42</v>
      </c>
      <c r="K9" s="41">
        <f t="shared" si="1"/>
        <v>1071.42</v>
      </c>
      <c r="L9" s="41">
        <f t="shared" si="1"/>
        <v>1071.42</v>
      </c>
      <c r="M9" s="41">
        <f t="shared" si="1"/>
        <v>1071.42</v>
      </c>
      <c r="N9" s="41">
        <f t="shared" si="1"/>
        <v>1071.42</v>
      </c>
      <c r="O9" s="41">
        <f t="shared" si="1"/>
        <v>1071.42</v>
      </c>
      <c r="P9" s="41">
        <f t="shared" si="1"/>
        <v>1071.42</v>
      </c>
      <c r="Q9" s="41">
        <f t="shared" si="1"/>
        <v>1071.42</v>
      </c>
      <c r="R9" s="41">
        <f t="shared" si="1"/>
        <v>1071.42</v>
      </c>
      <c r="S9" s="41">
        <f t="shared" si="1"/>
        <v>1071.42</v>
      </c>
      <c r="T9" s="41">
        <f t="shared" si="1"/>
        <v>1071.42</v>
      </c>
      <c r="U9" s="41">
        <f t="shared" si="1"/>
        <v>1071.42</v>
      </c>
      <c r="V9" s="41">
        <f t="shared" si="1"/>
        <v>1071.42</v>
      </c>
      <c r="W9" s="41">
        <f t="shared" si="1"/>
        <v>1071.42</v>
      </c>
      <c r="X9" s="41">
        <f t="shared" si="1"/>
        <v>1071.42</v>
      </c>
      <c r="Y9" s="41">
        <f t="shared" si="1"/>
        <v>1071.42</v>
      </c>
      <c r="Z9" s="41">
        <f t="shared" si="1"/>
        <v>1071.42</v>
      </c>
      <c r="AA9" s="41">
        <f t="shared" si="1"/>
        <v>1071.42</v>
      </c>
    </row>
    <row r="10" spans="1:27" ht="12.75" hidden="1" customHeight="1" outlineLevel="1" x14ac:dyDescent="0.2">
      <c r="A10" s="99" t="s">
        <v>1660</v>
      </c>
      <c r="B10" s="60" t="s">
        <v>83</v>
      </c>
      <c r="C10" s="40" t="s">
        <v>79</v>
      </c>
      <c r="D10" s="41">
        <v>3.72</v>
      </c>
      <c r="E10" s="41">
        <v>3.72</v>
      </c>
      <c r="F10" s="41">
        <v>3.72</v>
      </c>
      <c r="G10" s="41">
        <v>3.72</v>
      </c>
      <c r="H10" s="41">
        <v>3.72</v>
      </c>
      <c r="I10" s="41">
        <v>3.72</v>
      </c>
      <c r="J10" s="41">
        <v>3.72</v>
      </c>
      <c r="K10" s="41">
        <v>3.72</v>
      </c>
      <c r="L10" s="41">
        <v>3.72</v>
      </c>
      <c r="M10" s="41">
        <v>3.72</v>
      </c>
      <c r="N10" s="41">
        <v>3.72</v>
      </c>
      <c r="O10" s="41">
        <v>3.72</v>
      </c>
      <c r="P10" s="41">
        <v>3.72</v>
      </c>
      <c r="Q10" s="41">
        <v>3.72</v>
      </c>
      <c r="R10" s="41">
        <v>3.72</v>
      </c>
      <c r="S10" s="41">
        <v>3.72</v>
      </c>
      <c r="T10" s="41">
        <v>3.72</v>
      </c>
      <c r="U10" s="41">
        <v>3.72</v>
      </c>
      <c r="V10" s="41">
        <v>3.72</v>
      </c>
      <c r="W10" s="41">
        <v>3.72</v>
      </c>
      <c r="X10" s="41">
        <v>3.72</v>
      </c>
      <c r="Y10" s="41">
        <v>3.72</v>
      </c>
      <c r="Z10" s="41">
        <v>3.72</v>
      </c>
      <c r="AA10" s="41">
        <v>3.72</v>
      </c>
    </row>
    <row r="11" spans="1:27" ht="12.75" hidden="1" customHeight="1" outlineLevel="1" x14ac:dyDescent="0.2">
      <c r="A11" s="99" t="s">
        <v>1661</v>
      </c>
      <c r="B11" s="60" t="s">
        <v>81</v>
      </c>
      <c r="C11" s="40" t="s">
        <v>79</v>
      </c>
      <c r="D11" s="41">
        <v>216.36</v>
      </c>
      <c r="E11" s="41">
        <f>$D$11</f>
        <v>216.36</v>
      </c>
      <c r="F11" s="41">
        <f t="shared" ref="F11:Z11" si="2">$D$11</f>
        <v>216.36</v>
      </c>
      <c r="G11" s="41">
        <f t="shared" si="2"/>
        <v>216.36</v>
      </c>
      <c r="H11" s="41">
        <f t="shared" si="2"/>
        <v>216.36</v>
      </c>
      <c r="I11" s="41">
        <f t="shared" si="2"/>
        <v>216.36</v>
      </c>
      <c r="J11" s="41">
        <f t="shared" si="2"/>
        <v>216.36</v>
      </c>
      <c r="K11" s="41">
        <f t="shared" si="2"/>
        <v>216.36</v>
      </c>
      <c r="L11" s="41">
        <f t="shared" si="2"/>
        <v>216.36</v>
      </c>
      <c r="M11" s="41">
        <f t="shared" si="2"/>
        <v>216.36</v>
      </c>
      <c r="N11" s="41">
        <f t="shared" si="2"/>
        <v>216.36</v>
      </c>
      <c r="O11" s="41">
        <f t="shared" si="2"/>
        <v>216.36</v>
      </c>
      <c r="P11" s="41">
        <f t="shared" si="2"/>
        <v>216.36</v>
      </c>
      <c r="Q11" s="41">
        <f t="shared" si="2"/>
        <v>216.36</v>
      </c>
      <c r="R11" s="41">
        <f t="shared" si="2"/>
        <v>216.36</v>
      </c>
      <c r="S11" s="41">
        <f t="shared" si="2"/>
        <v>216.36</v>
      </c>
      <c r="T11" s="41">
        <f t="shared" si="2"/>
        <v>216.36</v>
      </c>
      <c r="U11" s="41">
        <f t="shared" si="2"/>
        <v>216.36</v>
      </c>
      <c r="V11" s="41">
        <f t="shared" si="2"/>
        <v>216.36</v>
      </c>
      <c r="W11" s="41">
        <f t="shared" si="2"/>
        <v>216.36</v>
      </c>
      <c r="X11" s="41">
        <f t="shared" si="2"/>
        <v>216.36</v>
      </c>
      <c r="Y11" s="41">
        <f t="shared" si="2"/>
        <v>216.36</v>
      </c>
      <c r="Z11" s="41">
        <f t="shared" si="2"/>
        <v>216.36</v>
      </c>
      <c r="AA11" s="41">
        <f>$D$11</f>
        <v>216.36</v>
      </c>
    </row>
    <row r="12" spans="1:27" collapsed="1" x14ac:dyDescent="0.2">
      <c r="A12" s="98" t="s">
        <v>1662</v>
      </c>
      <c r="B12" s="25" t="str">
        <f>"02"&amp;"."&amp;$B$800&amp;"."&amp;$B$801</f>
        <v>02.01.2024</v>
      </c>
      <c r="C12" s="88" t="s">
        <v>76</v>
      </c>
      <c r="D12" s="89">
        <f>ROUND(((D13+D14+D16+D15)/1000),5)</f>
        <v>2.3646600000000002</v>
      </c>
      <c r="E12" s="89">
        <f>ROUND(((E13+E14+E16+E15)/1000),5)</f>
        <v>2.2303500000000001</v>
      </c>
      <c r="F12" s="89">
        <f>ROUND(((F13+F14+F16+F15)/1000),5)</f>
        <v>2.10318</v>
      </c>
      <c r="G12" s="89">
        <f t="shared" ref="G12:AA12" si="3">ROUND(((G13+G14+G16+G15)/1000),5)</f>
        <v>2.05965</v>
      </c>
      <c r="H12" s="89">
        <f t="shared" si="3"/>
        <v>2.0585399999999998</v>
      </c>
      <c r="I12" s="89">
        <f t="shared" si="3"/>
        <v>2.0974400000000002</v>
      </c>
      <c r="J12" s="89">
        <f t="shared" si="3"/>
        <v>2.1682899999999998</v>
      </c>
      <c r="K12" s="89">
        <f t="shared" si="3"/>
        <v>2.3616100000000002</v>
      </c>
      <c r="L12" s="89">
        <f t="shared" si="3"/>
        <v>2.4350000000000001</v>
      </c>
      <c r="M12" s="89">
        <f t="shared" si="3"/>
        <v>2.5759300000000001</v>
      </c>
      <c r="N12" s="89">
        <f t="shared" si="3"/>
        <v>2.7569499999999998</v>
      </c>
      <c r="O12" s="89">
        <f t="shared" si="3"/>
        <v>2.7906399999999998</v>
      </c>
      <c r="P12" s="89">
        <f t="shared" si="3"/>
        <v>2.7985500000000001</v>
      </c>
      <c r="Q12" s="89">
        <f t="shared" si="3"/>
        <v>2.8016899999999998</v>
      </c>
      <c r="R12" s="89">
        <f t="shared" si="3"/>
        <v>2.7757200000000002</v>
      </c>
      <c r="S12" s="89">
        <f t="shared" si="3"/>
        <v>2.7782300000000002</v>
      </c>
      <c r="T12" s="89">
        <f t="shared" si="3"/>
        <v>2.8322799999999999</v>
      </c>
      <c r="U12" s="89">
        <f t="shared" si="3"/>
        <v>2.86639</v>
      </c>
      <c r="V12" s="89">
        <f t="shared" si="3"/>
        <v>2.87669</v>
      </c>
      <c r="W12" s="89">
        <f t="shared" si="3"/>
        <v>2.8754599999999999</v>
      </c>
      <c r="X12" s="89">
        <f t="shared" si="3"/>
        <v>2.8811200000000001</v>
      </c>
      <c r="Y12" s="89">
        <f t="shared" si="3"/>
        <v>2.85738</v>
      </c>
      <c r="Z12" s="89">
        <f t="shared" si="3"/>
        <v>2.71665</v>
      </c>
      <c r="AA12" s="89">
        <f t="shared" si="3"/>
        <v>2.4910000000000001</v>
      </c>
    </row>
    <row r="13" spans="1:27" ht="12.75" hidden="1" customHeight="1" outlineLevel="1" x14ac:dyDescent="0.2">
      <c r="A13" s="99" t="s">
        <v>1663</v>
      </c>
      <c r="B13" s="60" t="s">
        <v>238</v>
      </c>
      <c r="C13" s="40" t="s">
        <v>79</v>
      </c>
      <c r="D13" s="41">
        <v>1073.1600000000001</v>
      </c>
      <c r="E13" s="41">
        <v>938.85</v>
      </c>
      <c r="F13" s="41">
        <v>811.68</v>
      </c>
      <c r="G13" s="41">
        <v>768.15</v>
      </c>
      <c r="H13" s="41">
        <v>767.04</v>
      </c>
      <c r="I13" s="41">
        <v>805.94</v>
      </c>
      <c r="J13" s="41">
        <v>876.79</v>
      </c>
      <c r="K13" s="41">
        <v>1070.1099999999999</v>
      </c>
      <c r="L13" s="41">
        <v>1143.5</v>
      </c>
      <c r="M13" s="41">
        <v>1284.43</v>
      </c>
      <c r="N13" s="41">
        <v>1465.45</v>
      </c>
      <c r="O13" s="41">
        <v>1499.14</v>
      </c>
      <c r="P13" s="41">
        <v>1507.05</v>
      </c>
      <c r="Q13" s="41">
        <v>1510.19</v>
      </c>
      <c r="R13" s="41">
        <v>1484.22</v>
      </c>
      <c r="S13" s="41">
        <v>1486.73</v>
      </c>
      <c r="T13" s="41">
        <v>1540.78</v>
      </c>
      <c r="U13" s="41">
        <v>1574.89</v>
      </c>
      <c r="V13" s="41">
        <v>1585.19</v>
      </c>
      <c r="W13" s="41">
        <v>1583.96</v>
      </c>
      <c r="X13" s="41">
        <v>1589.62</v>
      </c>
      <c r="Y13" s="41">
        <v>1565.88</v>
      </c>
      <c r="Z13" s="41">
        <v>1425.15</v>
      </c>
      <c r="AA13" s="41">
        <v>1199.5</v>
      </c>
    </row>
    <row r="14" spans="1:27" ht="12.75" hidden="1" customHeight="1" outlineLevel="1" x14ac:dyDescent="0.2">
      <c r="A14" s="99" t="s">
        <v>1664</v>
      </c>
      <c r="B14" s="60" t="s">
        <v>90</v>
      </c>
      <c r="C14" s="40" t="s">
        <v>79</v>
      </c>
      <c r="D14" s="41">
        <f t="shared" ref="D14:AA14" si="4">$D$9</f>
        <v>1071.42</v>
      </c>
      <c r="E14" s="41">
        <f t="shared" si="4"/>
        <v>1071.42</v>
      </c>
      <c r="F14" s="41">
        <f t="shared" si="4"/>
        <v>1071.42</v>
      </c>
      <c r="G14" s="41">
        <f t="shared" si="4"/>
        <v>1071.42</v>
      </c>
      <c r="H14" s="41">
        <f t="shared" si="4"/>
        <v>1071.42</v>
      </c>
      <c r="I14" s="41">
        <f t="shared" si="4"/>
        <v>1071.42</v>
      </c>
      <c r="J14" s="41">
        <f t="shared" si="4"/>
        <v>1071.42</v>
      </c>
      <c r="K14" s="41">
        <f t="shared" si="4"/>
        <v>1071.42</v>
      </c>
      <c r="L14" s="41">
        <f t="shared" si="4"/>
        <v>1071.42</v>
      </c>
      <c r="M14" s="41">
        <f t="shared" si="4"/>
        <v>1071.42</v>
      </c>
      <c r="N14" s="41">
        <f t="shared" si="4"/>
        <v>1071.42</v>
      </c>
      <c r="O14" s="41">
        <f t="shared" si="4"/>
        <v>1071.42</v>
      </c>
      <c r="P14" s="41">
        <f t="shared" si="4"/>
        <v>1071.42</v>
      </c>
      <c r="Q14" s="41">
        <f t="shared" si="4"/>
        <v>1071.42</v>
      </c>
      <c r="R14" s="41">
        <f t="shared" si="4"/>
        <v>1071.42</v>
      </c>
      <c r="S14" s="41">
        <f t="shared" si="4"/>
        <v>1071.42</v>
      </c>
      <c r="T14" s="41">
        <f t="shared" si="4"/>
        <v>1071.42</v>
      </c>
      <c r="U14" s="41">
        <f t="shared" si="4"/>
        <v>1071.42</v>
      </c>
      <c r="V14" s="41">
        <f t="shared" si="4"/>
        <v>1071.42</v>
      </c>
      <c r="W14" s="41">
        <f t="shared" si="4"/>
        <v>1071.42</v>
      </c>
      <c r="X14" s="41">
        <f t="shared" si="4"/>
        <v>1071.42</v>
      </c>
      <c r="Y14" s="41">
        <f t="shared" si="4"/>
        <v>1071.42</v>
      </c>
      <c r="Z14" s="41">
        <f t="shared" si="4"/>
        <v>1071.42</v>
      </c>
      <c r="AA14" s="41">
        <f t="shared" si="4"/>
        <v>1071.42</v>
      </c>
    </row>
    <row r="15" spans="1:27" ht="12.75" hidden="1" customHeight="1" outlineLevel="1" x14ac:dyDescent="0.2">
      <c r="A15" s="99" t="s">
        <v>1665</v>
      </c>
      <c r="B15" s="60" t="s">
        <v>83</v>
      </c>
      <c r="C15" s="40" t="s">
        <v>79</v>
      </c>
      <c r="D15" s="41">
        <v>3.72</v>
      </c>
      <c r="E15" s="41">
        <v>3.72</v>
      </c>
      <c r="F15" s="41">
        <v>3.72</v>
      </c>
      <c r="G15" s="41">
        <v>3.72</v>
      </c>
      <c r="H15" s="41">
        <v>3.72</v>
      </c>
      <c r="I15" s="41">
        <v>3.72</v>
      </c>
      <c r="J15" s="41">
        <v>3.72</v>
      </c>
      <c r="K15" s="41">
        <v>3.72</v>
      </c>
      <c r="L15" s="41">
        <v>3.72</v>
      </c>
      <c r="M15" s="41">
        <v>3.72</v>
      </c>
      <c r="N15" s="41">
        <v>3.72</v>
      </c>
      <c r="O15" s="41">
        <v>3.72</v>
      </c>
      <c r="P15" s="41">
        <v>3.72</v>
      </c>
      <c r="Q15" s="41">
        <v>3.72</v>
      </c>
      <c r="R15" s="41">
        <v>3.72</v>
      </c>
      <c r="S15" s="41">
        <v>3.72</v>
      </c>
      <c r="T15" s="41">
        <v>3.72</v>
      </c>
      <c r="U15" s="41">
        <v>3.72</v>
      </c>
      <c r="V15" s="41">
        <v>3.72</v>
      </c>
      <c r="W15" s="41">
        <v>3.72</v>
      </c>
      <c r="X15" s="41">
        <v>3.72</v>
      </c>
      <c r="Y15" s="41">
        <v>3.72</v>
      </c>
      <c r="Z15" s="41">
        <v>3.72</v>
      </c>
      <c r="AA15" s="41">
        <v>3.72</v>
      </c>
    </row>
    <row r="16" spans="1:27" ht="12.75" hidden="1" customHeight="1" outlineLevel="1" x14ac:dyDescent="0.2">
      <c r="A16" s="99" t="s">
        <v>1666</v>
      </c>
      <c r="B16" s="60" t="s">
        <v>81</v>
      </c>
      <c r="C16" s="40" t="s">
        <v>79</v>
      </c>
      <c r="D16" s="41">
        <f>$D$11</f>
        <v>216.36</v>
      </c>
      <c r="E16" s="41">
        <f t="shared" ref="E16:AA16" si="5">$D$11</f>
        <v>216.36</v>
      </c>
      <c r="F16" s="41">
        <f t="shared" si="5"/>
        <v>216.36</v>
      </c>
      <c r="G16" s="41">
        <f t="shared" si="5"/>
        <v>216.36</v>
      </c>
      <c r="H16" s="41">
        <f t="shared" si="5"/>
        <v>216.36</v>
      </c>
      <c r="I16" s="41">
        <f t="shared" si="5"/>
        <v>216.36</v>
      </c>
      <c r="J16" s="41">
        <f t="shared" si="5"/>
        <v>216.36</v>
      </c>
      <c r="K16" s="41">
        <f t="shared" si="5"/>
        <v>216.36</v>
      </c>
      <c r="L16" s="41">
        <f t="shared" si="5"/>
        <v>216.36</v>
      </c>
      <c r="M16" s="41">
        <f t="shared" si="5"/>
        <v>216.36</v>
      </c>
      <c r="N16" s="41">
        <f t="shared" si="5"/>
        <v>216.36</v>
      </c>
      <c r="O16" s="41">
        <f t="shared" si="5"/>
        <v>216.36</v>
      </c>
      <c r="P16" s="41">
        <f t="shared" si="5"/>
        <v>216.36</v>
      </c>
      <c r="Q16" s="41">
        <f t="shared" si="5"/>
        <v>216.36</v>
      </c>
      <c r="R16" s="41">
        <f t="shared" si="5"/>
        <v>216.36</v>
      </c>
      <c r="S16" s="41">
        <f t="shared" si="5"/>
        <v>216.36</v>
      </c>
      <c r="T16" s="41">
        <f t="shared" si="5"/>
        <v>216.36</v>
      </c>
      <c r="U16" s="41">
        <f t="shared" si="5"/>
        <v>216.36</v>
      </c>
      <c r="V16" s="41">
        <f t="shared" si="5"/>
        <v>216.36</v>
      </c>
      <c r="W16" s="41">
        <f t="shared" si="5"/>
        <v>216.36</v>
      </c>
      <c r="X16" s="41">
        <f t="shared" si="5"/>
        <v>216.36</v>
      </c>
      <c r="Y16" s="41">
        <f t="shared" si="5"/>
        <v>216.36</v>
      </c>
      <c r="Z16" s="41">
        <f t="shared" si="5"/>
        <v>216.36</v>
      </c>
      <c r="AA16" s="41">
        <f t="shared" si="5"/>
        <v>216.36</v>
      </c>
    </row>
    <row r="17" spans="1:27" ht="12.75" customHeight="1" collapsed="1" x14ac:dyDescent="0.2">
      <c r="A17" s="98" t="s">
        <v>1667</v>
      </c>
      <c r="B17" s="25" t="str">
        <f>"03"&amp;"."&amp;$B$800&amp;"."&amp;$B$801</f>
        <v>03.01.2024</v>
      </c>
      <c r="C17" s="88" t="s">
        <v>76</v>
      </c>
      <c r="D17" s="89">
        <f>ROUND(((D18+D19+D21+D20)/1000),5)</f>
        <v>2.3750499999999999</v>
      </c>
      <c r="E17" s="89">
        <f>ROUND(((E18+E19+E21+E20)/1000),5)</f>
        <v>2.3014800000000002</v>
      </c>
      <c r="F17" s="89">
        <f>ROUND(((F18+F19+F21+F20)/1000),5)</f>
        <v>2.2765900000000001</v>
      </c>
      <c r="G17" s="89">
        <f t="shared" ref="G17:AA17" si="6">ROUND(((G18+G19+G21+G20)/1000),5)</f>
        <v>2.2372999999999998</v>
      </c>
      <c r="H17" s="89">
        <f t="shared" si="6"/>
        <v>2.2169699999999999</v>
      </c>
      <c r="I17" s="89">
        <f t="shared" si="6"/>
        <v>2.29772</v>
      </c>
      <c r="J17" s="89">
        <f t="shared" si="6"/>
        <v>2.3603399999999999</v>
      </c>
      <c r="K17" s="89">
        <f t="shared" si="6"/>
        <v>2.4843799999999998</v>
      </c>
      <c r="L17" s="89">
        <f t="shared" si="6"/>
        <v>2.6239300000000001</v>
      </c>
      <c r="M17" s="89">
        <f t="shared" si="6"/>
        <v>2.8129300000000002</v>
      </c>
      <c r="N17" s="89">
        <f t="shared" si="6"/>
        <v>2.9041399999999999</v>
      </c>
      <c r="O17" s="89">
        <f t="shared" si="6"/>
        <v>2.9368099999999999</v>
      </c>
      <c r="P17" s="89">
        <f t="shared" si="6"/>
        <v>2.9336099999999998</v>
      </c>
      <c r="Q17" s="89">
        <f t="shared" si="6"/>
        <v>2.9312800000000001</v>
      </c>
      <c r="R17" s="89">
        <f t="shared" si="6"/>
        <v>2.8822399999999999</v>
      </c>
      <c r="S17" s="89">
        <f t="shared" si="6"/>
        <v>2.8690500000000001</v>
      </c>
      <c r="T17" s="89">
        <f t="shared" si="6"/>
        <v>2.9392200000000002</v>
      </c>
      <c r="U17" s="89">
        <f t="shared" si="6"/>
        <v>2.9843700000000002</v>
      </c>
      <c r="V17" s="89">
        <f t="shared" si="6"/>
        <v>2.9949599999999998</v>
      </c>
      <c r="W17" s="89">
        <f t="shared" si="6"/>
        <v>2.9768599999999998</v>
      </c>
      <c r="X17" s="89">
        <f t="shared" si="6"/>
        <v>2.94678</v>
      </c>
      <c r="Y17" s="89">
        <f t="shared" si="6"/>
        <v>2.83813</v>
      </c>
      <c r="Z17" s="89">
        <f t="shared" si="6"/>
        <v>2.6555200000000001</v>
      </c>
      <c r="AA17" s="89">
        <f t="shared" si="6"/>
        <v>2.4827699999999999</v>
      </c>
    </row>
    <row r="18" spans="1:27" ht="12.75" hidden="1" customHeight="1" outlineLevel="1" x14ac:dyDescent="0.2">
      <c r="A18" s="99" t="s">
        <v>1668</v>
      </c>
      <c r="B18" s="60" t="s">
        <v>238</v>
      </c>
      <c r="C18" s="40" t="s">
        <v>79</v>
      </c>
      <c r="D18" s="41">
        <v>1083.55</v>
      </c>
      <c r="E18" s="41">
        <v>1009.98</v>
      </c>
      <c r="F18" s="41">
        <v>985.09</v>
      </c>
      <c r="G18" s="41">
        <v>945.8</v>
      </c>
      <c r="H18" s="41">
        <v>925.47</v>
      </c>
      <c r="I18" s="41">
        <v>1006.22</v>
      </c>
      <c r="J18" s="41">
        <v>1068.8399999999999</v>
      </c>
      <c r="K18" s="41">
        <v>1192.8800000000001</v>
      </c>
      <c r="L18" s="41">
        <v>1332.43</v>
      </c>
      <c r="M18" s="41">
        <v>1521.43</v>
      </c>
      <c r="N18" s="41">
        <v>1612.64</v>
      </c>
      <c r="O18" s="41">
        <v>1645.31</v>
      </c>
      <c r="P18" s="41">
        <v>1642.11</v>
      </c>
      <c r="Q18" s="41">
        <v>1639.78</v>
      </c>
      <c r="R18" s="41">
        <v>1590.74</v>
      </c>
      <c r="S18" s="41">
        <v>1577.55</v>
      </c>
      <c r="T18" s="41">
        <v>1647.72</v>
      </c>
      <c r="U18" s="41">
        <v>1692.87</v>
      </c>
      <c r="V18" s="41">
        <v>1703.46</v>
      </c>
      <c r="W18" s="41">
        <v>1685.36</v>
      </c>
      <c r="X18" s="41">
        <v>1655.28</v>
      </c>
      <c r="Y18" s="41">
        <v>1546.63</v>
      </c>
      <c r="Z18" s="41">
        <v>1364.02</v>
      </c>
      <c r="AA18" s="41">
        <v>1191.27</v>
      </c>
    </row>
    <row r="19" spans="1:27" ht="12.75" hidden="1" customHeight="1" outlineLevel="1" x14ac:dyDescent="0.2">
      <c r="A19" s="99" t="s">
        <v>1669</v>
      </c>
      <c r="B19" s="60" t="s">
        <v>90</v>
      </c>
      <c r="C19" s="40" t="s">
        <v>79</v>
      </c>
      <c r="D19" s="41">
        <f t="shared" ref="D19:AA19" si="7">$D$9</f>
        <v>1071.42</v>
      </c>
      <c r="E19" s="41">
        <f t="shared" si="7"/>
        <v>1071.42</v>
      </c>
      <c r="F19" s="41">
        <f t="shared" si="7"/>
        <v>1071.42</v>
      </c>
      <c r="G19" s="41">
        <f t="shared" si="7"/>
        <v>1071.42</v>
      </c>
      <c r="H19" s="41">
        <f t="shared" si="7"/>
        <v>1071.42</v>
      </c>
      <c r="I19" s="41">
        <f t="shared" si="7"/>
        <v>1071.42</v>
      </c>
      <c r="J19" s="41">
        <f t="shared" si="7"/>
        <v>1071.42</v>
      </c>
      <c r="K19" s="41">
        <f t="shared" si="7"/>
        <v>1071.42</v>
      </c>
      <c r="L19" s="41">
        <f t="shared" si="7"/>
        <v>1071.42</v>
      </c>
      <c r="M19" s="41">
        <f t="shared" si="7"/>
        <v>1071.42</v>
      </c>
      <c r="N19" s="41">
        <f t="shared" si="7"/>
        <v>1071.42</v>
      </c>
      <c r="O19" s="41">
        <f t="shared" si="7"/>
        <v>1071.42</v>
      </c>
      <c r="P19" s="41">
        <f t="shared" si="7"/>
        <v>1071.42</v>
      </c>
      <c r="Q19" s="41">
        <f t="shared" si="7"/>
        <v>1071.42</v>
      </c>
      <c r="R19" s="41">
        <f t="shared" si="7"/>
        <v>1071.42</v>
      </c>
      <c r="S19" s="41">
        <f t="shared" si="7"/>
        <v>1071.42</v>
      </c>
      <c r="T19" s="41">
        <f t="shared" si="7"/>
        <v>1071.42</v>
      </c>
      <c r="U19" s="41">
        <f t="shared" si="7"/>
        <v>1071.42</v>
      </c>
      <c r="V19" s="41">
        <f t="shared" si="7"/>
        <v>1071.42</v>
      </c>
      <c r="W19" s="41">
        <f t="shared" si="7"/>
        <v>1071.42</v>
      </c>
      <c r="X19" s="41">
        <f t="shared" si="7"/>
        <v>1071.42</v>
      </c>
      <c r="Y19" s="41">
        <f t="shared" si="7"/>
        <v>1071.42</v>
      </c>
      <c r="Z19" s="41">
        <f t="shared" si="7"/>
        <v>1071.42</v>
      </c>
      <c r="AA19" s="41">
        <f t="shared" si="7"/>
        <v>1071.42</v>
      </c>
    </row>
    <row r="20" spans="1:27" ht="12.75" hidden="1" customHeight="1" outlineLevel="1" x14ac:dyDescent="0.2">
      <c r="A20" s="99" t="s">
        <v>1670</v>
      </c>
      <c r="B20" s="60" t="s">
        <v>83</v>
      </c>
      <c r="C20" s="40" t="s">
        <v>79</v>
      </c>
      <c r="D20" s="41">
        <v>3.72</v>
      </c>
      <c r="E20" s="41">
        <v>3.72</v>
      </c>
      <c r="F20" s="41">
        <v>3.72</v>
      </c>
      <c r="G20" s="41">
        <v>3.72</v>
      </c>
      <c r="H20" s="41">
        <v>3.72</v>
      </c>
      <c r="I20" s="41">
        <v>3.72</v>
      </c>
      <c r="J20" s="41">
        <v>3.72</v>
      </c>
      <c r="K20" s="41">
        <v>3.72</v>
      </c>
      <c r="L20" s="41">
        <v>3.72</v>
      </c>
      <c r="M20" s="41">
        <v>3.72</v>
      </c>
      <c r="N20" s="41">
        <v>3.72</v>
      </c>
      <c r="O20" s="41">
        <v>3.72</v>
      </c>
      <c r="P20" s="41">
        <v>3.72</v>
      </c>
      <c r="Q20" s="41">
        <v>3.72</v>
      </c>
      <c r="R20" s="41">
        <v>3.72</v>
      </c>
      <c r="S20" s="41">
        <v>3.72</v>
      </c>
      <c r="T20" s="41">
        <v>3.72</v>
      </c>
      <c r="U20" s="41">
        <v>3.72</v>
      </c>
      <c r="V20" s="41">
        <v>3.72</v>
      </c>
      <c r="W20" s="41">
        <v>3.72</v>
      </c>
      <c r="X20" s="41">
        <v>3.72</v>
      </c>
      <c r="Y20" s="41">
        <v>3.72</v>
      </c>
      <c r="Z20" s="41">
        <v>3.72</v>
      </c>
      <c r="AA20" s="41">
        <v>3.72</v>
      </c>
    </row>
    <row r="21" spans="1:27" ht="12.75" hidden="1" customHeight="1" outlineLevel="1" x14ac:dyDescent="0.2">
      <c r="A21" s="99" t="s">
        <v>1671</v>
      </c>
      <c r="B21" s="60" t="s">
        <v>81</v>
      </c>
      <c r="C21" s="40" t="s">
        <v>79</v>
      </c>
      <c r="D21" s="41">
        <f>$D$11</f>
        <v>216.36</v>
      </c>
      <c r="E21" s="41">
        <f t="shared" ref="E21:AA21" si="8">$D$11</f>
        <v>216.36</v>
      </c>
      <c r="F21" s="41">
        <f t="shared" si="8"/>
        <v>216.36</v>
      </c>
      <c r="G21" s="41">
        <f t="shared" si="8"/>
        <v>216.36</v>
      </c>
      <c r="H21" s="41">
        <f t="shared" si="8"/>
        <v>216.36</v>
      </c>
      <c r="I21" s="41">
        <f t="shared" si="8"/>
        <v>216.36</v>
      </c>
      <c r="J21" s="41">
        <f t="shared" si="8"/>
        <v>216.36</v>
      </c>
      <c r="K21" s="41">
        <f t="shared" si="8"/>
        <v>216.36</v>
      </c>
      <c r="L21" s="41">
        <f t="shared" si="8"/>
        <v>216.36</v>
      </c>
      <c r="M21" s="41">
        <f t="shared" si="8"/>
        <v>216.36</v>
      </c>
      <c r="N21" s="41">
        <f t="shared" si="8"/>
        <v>216.36</v>
      </c>
      <c r="O21" s="41">
        <f t="shared" si="8"/>
        <v>216.36</v>
      </c>
      <c r="P21" s="41">
        <f t="shared" si="8"/>
        <v>216.36</v>
      </c>
      <c r="Q21" s="41">
        <f t="shared" si="8"/>
        <v>216.36</v>
      </c>
      <c r="R21" s="41">
        <f t="shared" si="8"/>
        <v>216.36</v>
      </c>
      <c r="S21" s="41">
        <f t="shared" si="8"/>
        <v>216.36</v>
      </c>
      <c r="T21" s="41">
        <f t="shared" si="8"/>
        <v>216.36</v>
      </c>
      <c r="U21" s="41">
        <f t="shared" si="8"/>
        <v>216.36</v>
      </c>
      <c r="V21" s="41">
        <f t="shared" si="8"/>
        <v>216.36</v>
      </c>
      <c r="W21" s="41">
        <f t="shared" si="8"/>
        <v>216.36</v>
      </c>
      <c r="X21" s="41">
        <f t="shared" si="8"/>
        <v>216.36</v>
      </c>
      <c r="Y21" s="41">
        <f t="shared" si="8"/>
        <v>216.36</v>
      </c>
      <c r="Z21" s="41">
        <f t="shared" si="8"/>
        <v>216.36</v>
      </c>
      <c r="AA21" s="41">
        <f t="shared" si="8"/>
        <v>216.36</v>
      </c>
    </row>
    <row r="22" spans="1:27" ht="12.75" customHeight="1" collapsed="1" x14ac:dyDescent="0.2">
      <c r="A22" s="98" t="s">
        <v>1672</v>
      </c>
      <c r="B22" s="25" t="str">
        <f>"04"&amp;"."&amp;$B$800&amp;"."&amp;$B$801</f>
        <v>04.01.2024</v>
      </c>
      <c r="C22" s="88" t="s">
        <v>76</v>
      </c>
      <c r="D22" s="89">
        <f>ROUND(((D23+D24+D26+D25)/1000),5)</f>
        <v>2.4876499999999999</v>
      </c>
      <c r="E22" s="89">
        <f>ROUND(((E23+E24+E26+E25)/1000),5)</f>
        <v>2.37731</v>
      </c>
      <c r="F22" s="89">
        <f>ROUND(((F23+F24+F26+F25)/1000),5)</f>
        <v>2.3001</v>
      </c>
      <c r="G22" s="89">
        <f t="shared" ref="G22:AA22" si="9">ROUND(((G23+G24+G26+G25)/1000),5)</f>
        <v>2.2498999999999998</v>
      </c>
      <c r="H22" s="89">
        <f t="shared" si="9"/>
        <v>2.258</v>
      </c>
      <c r="I22" s="89">
        <f t="shared" si="9"/>
        <v>2.29657</v>
      </c>
      <c r="J22" s="89">
        <f t="shared" si="9"/>
        <v>2.3315999999999999</v>
      </c>
      <c r="K22" s="89">
        <f t="shared" si="9"/>
        <v>2.4929800000000002</v>
      </c>
      <c r="L22" s="89">
        <f t="shared" si="9"/>
        <v>2.7330000000000001</v>
      </c>
      <c r="M22" s="89">
        <f t="shared" si="9"/>
        <v>2.9406699999999999</v>
      </c>
      <c r="N22" s="89">
        <f t="shared" si="9"/>
        <v>3.1172200000000001</v>
      </c>
      <c r="O22" s="89">
        <f t="shared" si="9"/>
        <v>3.14316</v>
      </c>
      <c r="P22" s="89">
        <f t="shared" si="9"/>
        <v>3.1453799999999998</v>
      </c>
      <c r="Q22" s="89">
        <f t="shared" si="9"/>
        <v>3.1472199999999999</v>
      </c>
      <c r="R22" s="89">
        <f t="shared" si="9"/>
        <v>3.1130100000000001</v>
      </c>
      <c r="S22" s="89">
        <f t="shared" si="9"/>
        <v>3.0937999999999999</v>
      </c>
      <c r="T22" s="89">
        <f t="shared" si="9"/>
        <v>3.14046</v>
      </c>
      <c r="U22" s="89">
        <f t="shared" si="9"/>
        <v>3.1657899999999999</v>
      </c>
      <c r="V22" s="89">
        <f t="shared" si="9"/>
        <v>3.15144</v>
      </c>
      <c r="W22" s="89">
        <f t="shared" si="9"/>
        <v>3.13687</v>
      </c>
      <c r="X22" s="89">
        <f t="shared" si="9"/>
        <v>3.1185900000000002</v>
      </c>
      <c r="Y22" s="89">
        <f t="shared" si="9"/>
        <v>2.9430999999999998</v>
      </c>
      <c r="Z22" s="89">
        <f t="shared" si="9"/>
        <v>2.8118799999999999</v>
      </c>
      <c r="AA22" s="89">
        <f t="shared" si="9"/>
        <v>2.5937100000000002</v>
      </c>
    </row>
    <row r="23" spans="1:27" ht="12.75" hidden="1" customHeight="1" outlineLevel="1" x14ac:dyDescent="0.2">
      <c r="A23" s="99" t="s">
        <v>1673</v>
      </c>
      <c r="B23" s="60" t="s">
        <v>238</v>
      </c>
      <c r="C23" s="40" t="s">
        <v>79</v>
      </c>
      <c r="D23" s="41">
        <v>1196.1500000000001</v>
      </c>
      <c r="E23" s="41">
        <v>1085.81</v>
      </c>
      <c r="F23" s="41">
        <v>1008.6</v>
      </c>
      <c r="G23" s="41">
        <v>958.4</v>
      </c>
      <c r="H23" s="41">
        <v>966.5</v>
      </c>
      <c r="I23" s="41">
        <v>1005.07</v>
      </c>
      <c r="J23" s="41">
        <v>1040.0999999999999</v>
      </c>
      <c r="K23" s="41">
        <v>1201.48</v>
      </c>
      <c r="L23" s="41">
        <v>1441.5</v>
      </c>
      <c r="M23" s="41">
        <v>1649.17</v>
      </c>
      <c r="N23" s="41">
        <v>1825.72</v>
      </c>
      <c r="O23" s="41">
        <v>1851.66</v>
      </c>
      <c r="P23" s="41">
        <v>1853.88</v>
      </c>
      <c r="Q23" s="41">
        <v>1855.72</v>
      </c>
      <c r="R23" s="41">
        <v>1821.51</v>
      </c>
      <c r="S23" s="41">
        <v>1802.3</v>
      </c>
      <c r="T23" s="41">
        <v>1848.96</v>
      </c>
      <c r="U23" s="41">
        <v>1874.29</v>
      </c>
      <c r="V23" s="41">
        <v>1859.94</v>
      </c>
      <c r="W23" s="41">
        <v>1845.37</v>
      </c>
      <c r="X23" s="41">
        <v>1827.09</v>
      </c>
      <c r="Y23" s="41">
        <v>1651.6</v>
      </c>
      <c r="Z23" s="41">
        <v>1520.38</v>
      </c>
      <c r="AA23" s="41">
        <v>1302.21</v>
      </c>
    </row>
    <row r="24" spans="1:27" ht="12.75" hidden="1" customHeight="1" outlineLevel="1" x14ac:dyDescent="0.2">
      <c r="A24" s="99" t="s">
        <v>1674</v>
      </c>
      <c r="B24" s="60" t="s">
        <v>90</v>
      </c>
      <c r="C24" s="40" t="s">
        <v>79</v>
      </c>
      <c r="D24" s="41">
        <f t="shared" ref="D24:AA24" si="10">$D$9</f>
        <v>1071.42</v>
      </c>
      <c r="E24" s="41">
        <f t="shared" si="10"/>
        <v>1071.42</v>
      </c>
      <c r="F24" s="41">
        <f t="shared" si="10"/>
        <v>1071.42</v>
      </c>
      <c r="G24" s="41">
        <f t="shared" si="10"/>
        <v>1071.42</v>
      </c>
      <c r="H24" s="41">
        <f t="shared" si="10"/>
        <v>1071.42</v>
      </c>
      <c r="I24" s="41">
        <f t="shared" si="10"/>
        <v>1071.42</v>
      </c>
      <c r="J24" s="41">
        <f t="shared" si="10"/>
        <v>1071.42</v>
      </c>
      <c r="K24" s="41">
        <f t="shared" si="10"/>
        <v>1071.42</v>
      </c>
      <c r="L24" s="41">
        <f t="shared" si="10"/>
        <v>1071.42</v>
      </c>
      <c r="M24" s="41">
        <f t="shared" si="10"/>
        <v>1071.42</v>
      </c>
      <c r="N24" s="41">
        <f t="shared" si="10"/>
        <v>1071.42</v>
      </c>
      <c r="O24" s="41">
        <f t="shared" si="10"/>
        <v>1071.42</v>
      </c>
      <c r="P24" s="41">
        <f t="shared" si="10"/>
        <v>1071.42</v>
      </c>
      <c r="Q24" s="41">
        <f t="shared" si="10"/>
        <v>1071.42</v>
      </c>
      <c r="R24" s="41">
        <f t="shared" si="10"/>
        <v>1071.42</v>
      </c>
      <c r="S24" s="41">
        <f t="shared" si="10"/>
        <v>1071.42</v>
      </c>
      <c r="T24" s="41">
        <f t="shared" si="10"/>
        <v>1071.42</v>
      </c>
      <c r="U24" s="41">
        <f t="shared" si="10"/>
        <v>1071.42</v>
      </c>
      <c r="V24" s="41">
        <f t="shared" si="10"/>
        <v>1071.42</v>
      </c>
      <c r="W24" s="41">
        <f t="shared" si="10"/>
        <v>1071.42</v>
      </c>
      <c r="X24" s="41">
        <f t="shared" si="10"/>
        <v>1071.42</v>
      </c>
      <c r="Y24" s="41">
        <f t="shared" si="10"/>
        <v>1071.42</v>
      </c>
      <c r="Z24" s="41">
        <f t="shared" si="10"/>
        <v>1071.42</v>
      </c>
      <c r="AA24" s="41">
        <f t="shared" si="10"/>
        <v>1071.42</v>
      </c>
    </row>
    <row r="25" spans="1:27" ht="12.75" hidden="1" customHeight="1" outlineLevel="1" x14ac:dyDescent="0.2">
      <c r="A25" s="99" t="s">
        <v>1675</v>
      </c>
      <c r="B25" s="60" t="s">
        <v>83</v>
      </c>
      <c r="C25" s="40" t="s">
        <v>79</v>
      </c>
      <c r="D25" s="41">
        <v>3.72</v>
      </c>
      <c r="E25" s="41">
        <v>3.72</v>
      </c>
      <c r="F25" s="41">
        <v>3.72</v>
      </c>
      <c r="G25" s="41">
        <v>3.72</v>
      </c>
      <c r="H25" s="41">
        <v>3.72</v>
      </c>
      <c r="I25" s="41">
        <v>3.72</v>
      </c>
      <c r="J25" s="41">
        <v>3.72</v>
      </c>
      <c r="K25" s="41">
        <v>3.72</v>
      </c>
      <c r="L25" s="41">
        <v>3.72</v>
      </c>
      <c r="M25" s="41">
        <v>3.72</v>
      </c>
      <c r="N25" s="41">
        <v>3.72</v>
      </c>
      <c r="O25" s="41">
        <v>3.72</v>
      </c>
      <c r="P25" s="41">
        <v>3.72</v>
      </c>
      <c r="Q25" s="41">
        <v>3.72</v>
      </c>
      <c r="R25" s="41">
        <v>3.72</v>
      </c>
      <c r="S25" s="41">
        <v>3.72</v>
      </c>
      <c r="T25" s="41">
        <v>3.72</v>
      </c>
      <c r="U25" s="41">
        <v>3.72</v>
      </c>
      <c r="V25" s="41">
        <v>3.72</v>
      </c>
      <c r="W25" s="41">
        <v>3.72</v>
      </c>
      <c r="X25" s="41">
        <v>3.72</v>
      </c>
      <c r="Y25" s="41">
        <v>3.72</v>
      </c>
      <c r="Z25" s="41">
        <v>3.72</v>
      </c>
      <c r="AA25" s="41">
        <v>3.72</v>
      </c>
    </row>
    <row r="26" spans="1:27" ht="12.75" hidden="1" customHeight="1" outlineLevel="1" x14ac:dyDescent="0.2">
      <c r="A26" s="99" t="s">
        <v>1676</v>
      </c>
      <c r="B26" s="60" t="s">
        <v>81</v>
      </c>
      <c r="C26" s="40" t="s">
        <v>79</v>
      </c>
      <c r="D26" s="41">
        <f>$D$11</f>
        <v>216.36</v>
      </c>
      <c r="E26" s="41">
        <f t="shared" ref="E26:AA26" si="11">$D$11</f>
        <v>216.36</v>
      </c>
      <c r="F26" s="41">
        <f t="shared" si="11"/>
        <v>216.36</v>
      </c>
      <c r="G26" s="41">
        <f t="shared" si="11"/>
        <v>216.36</v>
      </c>
      <c r="H26" s="41">
        <f t="shared" si="11"/>
        <v>216.36</v>
      </c>
      <c r="I26" s="41">
        <f t="shared" si="11"/>
        <v>216.36</v>
      </c>
      <c r="J26" s="41">
        <f t="shared" si="11"/>
        <v>216.36</v>
      </c>
      <c r="K26" s="41">
        <f t="shared" si="11"/>
        <v>216.36</v>
      </c>
      <c r="L26" s="41">
        <f t="shared" si="11"/>
        <v>216.36</v>
      </c>
      <c r="M26" s="41">
        <f t="shared" si="11"/>
        <v>216.36</v>
      </c>
      <c r="N26" s="41">
        <f t="shared" si="11"/>
        <v>216.36</v>
      </c>
      <c r="O26" s="41">
        <f t="shared" si="11"/>
        <v>216.36</v>
      </c>
      <c r="P26" s="41">
        <f t="shared" si="11"/>
        <v>216.36</v>
      </c>
      <c r="Q26" s="41">
        <f t="shared" si="11"/>
        <v>216.36</v>
      </c>
      <c r="R26" s="41">
        <f t="shared" si="11"/>
        <v>216.36</v>
      </c>
      <c r="S26" s="41">
        <f t="shared" si="11"/>
        <v>216.36</v>
      </c>
      <c r="T26" s="41">
        <f t="shared" si="11"/>
        <v>216.36</v>
      </c>
      <c r="U26" s="41">
        <f t="shared" si="11"/>
        <v>216.36</v>
      </c>
      <c r="V26" s="41">
        <f t="shared" si="11"/>
        <v>216.36</v>
      </c>
      <c r="W26" s="41">
        <f t="shared" si="11"/>
        <v>216.36</v>
      </c>
      <c r="X26" s="41">
        <f t="shared" si="11"/>
        <v>216.36</v>
      </c>
      <c r="Y26" s="41">
        <f t="shared" si="11"/>
        <v>216.36</v>
      </c>
      <c r="Z26" s="41">
        <f t="shared" si="11"/>
        <v>216.36</v>
      </c>
      <c r="AA26" s="41">
        <f t="shared" si="11"/>
        <v>216.36</v>
      </c>
    </row>
    <row r="27" spans="1:27" ht="12.75" customHeight="1" collapsed="1" x14ac:dyDescent="0.2">
      <c r="A27" s="98" t="s">
        <v>1677</v>
      </c>
      <c r="B27" s="25" t="str">
        <f>"05"&amp;"."&amp;$B$800&amp;"."&amp;$B$801</f>
        <v>05.01.2024</v>
      </c>
      <c r="C27" s="88" t="s">
        <v>76</v>
      </c>
      <c r="D27" s="89">
        <f>ROUND(((D28+D29+D31+D30)/1000),5)</f>
        <v>2.5450300000000001</v>
      </c>
      <c r="E27" s="89">
        <f>ROUND(((E28+E29+E31+E30)/1000),5)</f>
        <v>2.4861599999999999</v>
      </c>
      <c r="F27" s="89">
        <f>ROUND(((F28+F29+F31+F30)/1000),5)</f>
        <v>2.42903</v>
      </c>
      <c r="G27" s="89">
        <f t="shared" ref="G27:AA27" si="12">ROUND(((G28+G29+G31+G30)/1000),5)</f>
        <v>2.3708999999999998</v>
      </c>
      <c r="H27" s="89">
        <f t="shared" si="12"/>
        <v>2.3700199999999998</v>
      </c>
      <c r="I27" s="89">
        <f t="shared" si="12"/>
        <v>2.3774999999999999</v>
      </c>
      <c r="J27" s="89">
        <f t="shared" si="12"/>
        <v>2.4037099999999998</v>
      </c>
      <c r="K27" s="89">
        <f t="shared" si="12"/>
        <v>2.5354000000000001</v>
      </c>
      <c r="L27" s="89">
        <f t="shared" si="12"/>
        <v>2.7951199999999998</v>
      </c>
      <c r="M27" s="89">
        <f t="shared" si="12"/>
        <v>2.95505</v>
      </c>
      <c r="N27" s="89">
        <f t="shared" si="12"/>
        <v>3.1322999999999999</v>
      </c>
      <c r="O27" s="89">
        <f t="shared" si="12"/>
        <v>3.16099</v>
      </c>
      <c r="P27" s="89">
        <f t="shared" si="12"/>
        <v>3.1652800000000001</v>
      </c>
      <c r="Q27" s="89">
        <f t="shared" si="12"/>
        <v>3.1677</v>
      </c>
      <c r="R27" s="89">
        <f t="shared" si="12"/>
        <v>3.1381100000000002</v>
      </c>
      <c r="S27" s="89">
        <f t="shared" si="12"/>
        <v>3.1304400000000001</v>
      </c>
      <c r="T27" s="89">
        <f t="shared" si="12"/>
        <v>3.17001</v>
      </c>
      <c r="U27" s="89">
        <f t="shared" si="12"/>
        <v>3.18954</v>
      </c>
      <c r="V27" s="89">
        <f t="shared" si="12"/>
        <v>3.17807</v>
      </c>
      <c r="W27" s="89">
        <f t="shared" si="12"/>
        <v>3.1506599999999998</v>
      </c>
      <c r="X27" s="89">
        <f t="shared" si="12"/>
        <v>3.09409</v>
      </c>
      <c r="Y27" s="89">
        <f t="shared" si="12"/>
        <v>2.9490599999999998</v>
      </c>
      <c r="Z27" s="89">
        <f t="shared" si="12"/>
        <v>2.7258399999999998</v>
      </c>
      <c r="AA27" s="89">
        <f t="shared" si="12"/>
        <v>2.5798999999999999</v>
      </c>
    </row>
    <row r="28" spans="1:27" ht="12.75" hidden="1" customHeight="1" outlineLevel="1" x14ac:dyDescent="0.2">
      <c r="A28" s="99" t="s">
        <v>1678</v>
      </c>
      <c r="B28" s="60" t="s">
        <v>238</v>
      </c>
      <c r="C28" s="40" t="s">
        <v>79</v>
      </c>
      <c r="D28" s="41">
        <v>1253.53</v>
      </c>
      <c r="E28" s="41">
        <v>1194.6600000000001</v>
      </c>
      <c r="F28" s="41">
        <v>1137.53</v>
      </c>
      <c r="G28" s="41">
        <v>1079.4000000000001</v>
      </c>
      <c r="H28" s="41">
        <v>1078.52</v>
      </c>
      <c r="I28" s="41">
        <v>1086</v>
      </c>
      <c r="J28" s="41">
        <v>1112.21</v>
      </c>
      <c r="K28" s="41">
        <v>1243.9000000000001</v>
      </c>
      <c r="L28" s="41">
        <v>1503.62</v>
      </c>
      <c r="M28" s="41">
        <v>1663.55</v>
      </c>
      <c r="N28" s="41">
        <v>1840.8</v>
      </c>
      <c r="O28" s="41">
        <v>1869.49</v>
      </c>
      <c r="P28" s="41">
        <v>1873.78</v>
      </c>
      <c r="Q28" s="41">
        <v>1876.2</v>
      </c>
      <c r="R28" s="41">
        <v>1846.61</v>
      </c>
      <c r="S28" s="41">
        <v>1838.94</v>
      </c>
      <c r="T28" s="41">
        <v>1878.51</v>
      </c>
      <c r="U28" s="41">
        <v>1898.04</v>
      </c>
      <c r="V28" s="41">
        <v>1886.57</v>
      </c>
      <c r="W28" s="41">
        <v>1859.16</v>
      </c>
      <c r="X28" s="41">
        <v>1802.59</v>
      </c>
      <c r="Y28" s="41">
        <v>1657.56</v>
      </c>
      <c r="Z28" s="41">
        <v>1434.34</v>
      </c>
      <c r="AA28" s="41">
        <v>1288.4000000000001</v>
      </c>
    </row>
    <row r="29" spans="1:27" ht="12.75" hidden="1" customHeight="1" outlineLevel="1" x14ac:dyDescent="0.2">
      <c r="A29" s="99" t="s">
        <v>1679</v>
      </c>
      <c r="B29" s="60" t="s">
        <v>90</v>
      </c>
      <c r="C29" s="40" t="s">
        <v>79</v>
      </c>
      <c r="D29" s="41">
        <f t="shared" ref="D29:AA29" si="13">$D$9</f>
        <v>1071.42</v>
      </c>
      <c r="E29" s="41">
        <f t="shared" si="13"/>
        <v>1071.42</v>
      </c>
      <c r="F29" s="41">
        <f t="shared" si="13"/>
        <v>1071.42</v>
      </c>
      <c r="G29" s="41">
        <f t="shared" si="13"/>
        <v>1071.42</v>
      </c>
      <c r="H29" s="41">
        <f t="shared" si="13"/>
        <v>1071.42</v>
      </c>
      <c r="I29" s="41">
        <f t="shared" si="13"/>
        <v>1071.42</v>
      </c>
      <c r="J29" s="41">
        <f t="shared" si="13"/>
        <v>1071.42</v>
      </c>
      <c r="K29" s="41">
        <f t="shared" si="13"/>
        <v>1071.42</v>
      </c>
      <c r="L29" s="41">
        <f t="shared" si="13"/>
        <v>1071.42</v>
      </c>
      <c r="M29" s="41">
        <f t="shared" si="13"/>
        <v>1071.42</v>
      </c>
      <c r="N29" s="41">
        <f t="shared" si="13"/>
        <v>1071.42</v>
      </c>
      <c r="O29" s="41">
        <f t="shared" si="13"/>
        <v>1071.42</v>
      </c>
      <c r="P29" s="41">
        <f t="shared" si="13"/>
        <v>1071.42</v>
      </c>
      <c r="Q29" s="41">
        <f t="shared" si="13"/>
        <v>1071.42</v>
      </c>
      <c r="R29" s="41">
        <f t="shared" si="13"/>
        <v>1071.42</v>
      </c>
      <c r="S29" s="41">
        <f t="shared" si="13"/>
        <v>1071.42</v>
      </c>
      <c r="T29" s="41">
        <f t="shared" si="13"/>
        <v>1071.42</v>
      </c>
      <c r="U29" s="41">
        <f t="shared" si="13"/>
        <v>1071.42</v>
      </c>
      <c r="V29" s="41">
        <f t="shared" si="13"/>
        <v>1071.42</v>
      </c>
      <c r="W29" s="41">
        <f t="shared" si="13"/>
        <v>1071.42</v>
      </c>
      <c r="X29" s="41">
        <f t="shared" si="13"/>
        <v>1071.42</v>
      </c>
      <c r="Y29" s="41">
        <f t="shared" si="13"/>
        <v>1071.42</v>
      </c>
      <c r="Z29" s="41">
        <f t="shared" si="13"/>
        <v>1071.42</v>
      </c>
      <c r="AA29" s="41">
        <f t="shared" si="13"/>
        <v>1071.42</v>
      </c>
    </row>
    <row r="30" spans="1:27" ht="12.75" hidden="1" customHeight="1" outlineLevel="1" x14ac:dyDescent="0.2">
      <c r="A30" s="99" t="s">
        <v>1680</v>
      </c>
      <c r="B30" s="60" t="s">
        <v>83</v>
      </c>
      <c r="C30" s="40" t="s">
        <v>79</v>
      </c>
      <c r="D30" s="41">
        <v>3.72</v>
      </c>
      <c r="E30" s="41">
        <v>3.72</v>
      </c>
      <c r="F30" s="41">
        <v>3.72</v>
      </c>
      <c r="G30" s="41">
        <v>3.72</v>
      </c>
      <c r="H30" s="41">
        <v>3.72</v>
      </c>
      <c r="I30" s="41">
        <v>3.72</v>
      </c>
      <c r="J30" s="41">
        <v>3.72</v>
      </c>
      <c r="K30" s="41">
        <v>3.72</v>
      </c>
      <c r="L30" s="41">
        <v>3.72</v>
      </c>
      <c r="M30" s="41">
        <v>3.72</v>
      </c>
      <c r="N30" s="41">
        <v>3.72</v>
      </c>
      <c r="O30" s="41">
        <v>3.72</v>
      </c>
      <c r="P30" s="41">
        <v>3.72</v>
      </c>
      <c r="Q30" s="41">
        <v>3.72</v>
      </c>
      <c r="R30" s="41">
        <v>3.72</v>
      </c>
      <c r="S30" s="41">
        <v>3.72</v>
      </c>
      <c r="T30" s="41">
        <v>3.72</v>
      </c>
      <c r="U30" s="41">
        <v>3.72</v>
      </c>
      <c r="V30" s="41">
        <v>3.72</v>
      </c>
      <c r="W30" s="41">
        <v>3.72</v>
      </c>
      <c r="X30" s="41">
        <v>3.72</v>
      </c>
      <c r="Y30" s="41">
        <v>3.72</v>
      </c>
      <c r="Z30" s="41">
        <v>3.72</v>
      </c>
      <c r="AA30" s="41">
        <v>3.72</v>
      </c>
    </row>
    <row r="31" spans="1:27" ht="12.75" hidden="1" customHeight="1" outlineLevel="1" x14ac:dyDescent="0.2">
      <c r="A31" s="99" t="s">
        <v>1681</v>
      </c>
      <c r="B31" s="60" t="s">
        <v>81</v>
      </c>
      <c r="C31" s="40" t="s">
        <v>79</v>
      </c>
      <c r="D31" s="41">
        <f>$D$11</f>
        <v>216.36</v>
      </c>
      <c r="E31" s="41">
        <f t="shared" ref="E31:AA31" si="14">$D$11</f>
        <v>216.36</v>
      </c>
      <c r="F31" s="41">
        <f t="shared" si="14"/>
        <v>216.36</v>
      </c>
      <c r="G31" s="41">
        <f t="shared" si="14"/>
        <v>216.36</v>
      </c>
      <c r="H31" s="41">
        <f t="shared" si="14"/>
        <v>216.36</v>
      </c>
      <c r="I31" s="41">
        <f t="shared" si="14"/>
        <v>216.36</v>
      </c>
      <c r="J31" s="41">
        <f t="shared" si="14"/>
        <v>216.36</v>
      </c>
      <c r="K31" s="41">
        <f t="shared" si="14"/>
        <v>216.36</v>
      </c>
      <c r="L31" s="41">
        <f t="shared" si="14"/>
        <v>216.36</v>
      </c>
      <c r="M31" s="41">
        <f t="shared" si="14"/>
        <v>216.36</v>
      </c>
      <c r="N31" s="41">
        <f t="shared" si="14"/>
        <v>216.36</v>
      </c>
      <c r="O31" s="41">
        <f t="shared" si="14"/>
        <v>216.36</v>
      </c>
      <c r="P31" s="41">
        <f t="shared" si="14"/>
        <v>216.36</v>
      </c>
      <c r="Q31" s="41">
        <f t="shared" si="14"/>
        <v>216.36</v>
      </c>
      <c r="R31" s="41">
        <f t="shared" si="14"/>
        <v>216.36</v>
      </c>
      <c r="S31" s="41">
        <f t="shared" si="14"/>
        <v>216.36</v>
      </c>
      <c r="T31" s="41">
        <f t="shared" si="14"/>
        <v>216.36</v>
      </c>
      <c r="U31" s="41">
        <f t="shared" si="14"/>
        <v>216.36</v>
      </c>
      <c r="V31" s="41">
        <f t="shared" si="14"/>
        <v>216.36</v>
      </c>
      <c r="W31" s="41">
        <f t="shared" si="14"/>
        <v>216.36</v>
      </c>
      <c r="X31" s="41">
        <f t="shared" si="14"/>
        <v>216.36</v>
      </c>
      <c r="Y31" s="41">
        <f t="shared" si="14"/>
        <v>216.36</v>
      </c>
      <c r="Z31" s="41">
        <f t="shared" si="14"/>
        <v>216.36</v>
      </c>
      <c r="AA31" s="41">
        <f t="shared" si="14"/>
        <v>216.36</v>
      </c>
    </row>
    <row r="32" spans="1:27" ht="12.75" customHeight="1" collapsed="1" x14ac:dyDescent="0.2">
      <c r="A32" s="98" t="s">
        <v>1682</v>
      </c>
      <c r="B32" s="25" t="str">
        <f>"06"&amp;"."&amp;$B$800&amp;"."&amp;$B$801</f>
        <v>06.01.2024</v>
      </c>
      <c r="C32" s="88" t="s">
        <v>76</v>
      </c>
      <c r="D32" s="89">
        <f>ROUND(((D33+D34+D36+D35)/1000),5)</f>
        <v>2.5804200000000002</v>
      </c>
      <c r="E32" s="89">
        <f>ROUND(((E33+E34+E36+E35)/1000),5)</f>
        <v>2.5232999999999999</v>
      </c>
      <c r="F32" s="89">
        <f>ROUND(((F33+F34+F36+F35)/1000),5)</f>
        <v>2.4747599999999998</v>
      </c>
      <c r="G32" s="89">
        <f t="shared" ref="G32:AA32" si="15">ROUND(((G33+G34+G36+G35)/1000),5)</f>
        <v>2.4607000000000001</v>
      </c>
      <c r="H32" s="89">
        <f t="shared" si="15"/>
        <v>2.37419</v>
      </c>
      <c r="I32" s="89">
        <f t="shared" si="15"/>
        <v>2.3851800000000001</v>
      </c>
      <c r="J32" s="89">
        <f t="shared" si="15"/>
        <v>2.4087200000000002</v>
      </c>
      <c r="K32" s="89">
        <f t="shared" si="15"/>
        <v>2.5240300000000002</v>
      </c>
      <c r="L32" s="89">
        <f t="shared" si="15"/>
        <v>2.7177899999999999</v>
      </c>
      <c r="M32" s="89">
        <f t="shared" si="15"/>
        <v>2.95397</v>
      </c>
      <c r="N32" s="89">
        <f t="shared" si="15"/>
        <v>3.1474700000000002</v>
      </c>
      <c r="O32" s="89">
        <f t="shared" si="15"/>
        <v>3.1769699999999998</v>
      </c>
      <c r="P32" s="89">
        <f t="shared" si="15"/>
        <v>3.1760600000000001</v>
      </c>
      <c r="Q32" s="89">
        <f t="shared" si="15"/>
        <v>3.1755900000000001</v>
      </c>
      <c r="R32" s="89">
        <f t="shared" si="15"/>
        <v>3.1435900000000001</v>
      </c>
      <c r="S32" s="89">
        <f t="shared" si="15"/>
        <v>3.13659</v>
      </c>
      <c r="T32" s="89">
        <f t="shared" si="15"/>
        <v>3.18045</v>
      </c>
      <c r="U32" s="89">
        <f t="shared" si="15"/>
        <v>3.2101600000000001</v>
      </c>
      <c r="V32" s="89">
        <f t="shared" si="15"/>
        <v>3.1988300000000001</v>
      </c>
      <c r="W32" s="89">
        <f t="shared" si="15"/>
        <v>3.1849599999999998</v>
      </c>
      <c r="X32" s="89">
        <f t="shared" si="15"/>
        <v>3.1736599999999999</v>
      </c>
      <c r="Y32" s="89">
        <f t="shared" si="15"/>
        <v>3.09517</v>
      </c>
      <c r="Z32" s="89">
        <f t="shared" si="15"/>
        <v>2.80749</v>
      </c>
      <c r="AA32" s="89">
        <f t="shared" si="15"/>
        <v>2.6168399999999998</v>
      </c>
    </row>
    <row r="33" spans="1:27" ht="12.75" hidden="1" customHeight="1" outlineLevel="1" x14ac:dyDescent="0.2">
      <c r="A33" s="99" t="s">
        <v>1683</v>
      </c>
      <c r="B33" s="60" t="s">
        <v>238</v>
      </c>
      <c r="C33" s="40" t="s">
        <v>79</v>
      </c>
      <c r="D33" s="41">
        <v>1288.92</v>
      </c>
      <c r="E33" s="41">
        <v>1231.8</v>
      </c>
      <c r="F33" s="41">
        <v>1183.26</v>
      </c>
      <c r="G33" s="41">
        <v>1169.2</v>
      </c>
      <c r="H33" s="41">
        <v>1082.69</v>
      </c>
      <c r="I33" s="41">
        <v>1093.68</v>
      </c>
      <c r="J33" s="41">
        <v>1117.22</v>
      </c>
      <c r="K33" s="41">
        <v>1232.53</v>
      </c>
      <c r="L33" s="41">
        <v>1426.29</v>
      </c>
      <c r="M33" s="41">
        <v>1662.47</v>
      </c>
      <c r="N33" s="41">
        <v>1855.97</v>
      </c>
      <c r="O33" s="41">
        <v>1885.47</v>
      </c>
      <c r="P33" s="41">
        <v>1884.56</v>
      </c>
      <c r="Q33" s="41">
        <v>1884.09</v>
      </c>
      <c r="R33" s="41">
        <v>1852.09</v>
      </c>
      <c r="S33" s="41">
        <v>1845.09</v>
      </c>
      <c r="T33" s="41">
        <v>1888.95</v>
      </c>
      <c r="U33" s="41">
        <v>1918.66</v>
      </c>
      <c r="V33" s="41">
        <v>1907.33</v>
      </c>
      <c r="W33" s="41">
        <v>1893.46</v>
      </c>
      <c r="X33" s="41">
        <v>1882.16</v>
      </c>
      <c r="Y33" s="41">
        <v>1803.67</v>
      </c>
      <c r="Z33" s="41">
        <v>1515.99</v>
      </c>
      <c r="AA33" s="41">
        <v>1325.34</v>
      </c>
    </row>
    <row r="34" spans="1:27" ht="12.75" hidden="1" customHeight="1" outlineLevel="1" x14ac:dyDescent="0.2">
      <c r="A34" s="99" t="s">
        <v>1684</v>
      </c>
      <c r="B34" s="60" t="s">
        <v>90</v>
      </c>
      <c r="C34" s="40" t="s">
        <v>79</v>
      </c>
      <c r="D34" s="41">
        <f t="shared" ref="D34:AA34" si="16">$D$9</f>
        <v>1071.42</v>
      </c>
      <c r="E34" s="41">
        <f t="shared" si="16"/>
        <v>1071.42</v>
      </c>
      <c r="F34" s="41">
        <f t="shared" si="16"/>
        <v>1071.42</v>
      </c>
      <c r="G34" s="41">
        <f t="shared" si="16"/>
        <v>1071.42</v>
      </c>
      <c r="H34" s="41">
        <f t="shared" si="16"/>
        <v>1071.42</v>
      </c>
      <c r="I34" s="41">
        <f t="shared" si="16"/>
        <v>1071.42</v>
      </c>
      <c r="J34" s="41">
        <f t="shared" si="16"/>
        <v>1071.42</v>
      </c>
      <c r="K34" s="41">
        <f t="shared" si="16"/>
        <v>1071.42</v>
      </c>
      <c r="L34" s="41">
        <f t="shared" si="16"/>
        <v>1071.42</v>
      </c>
      <c r="M34" s="41">
        <f t="shared" si="16"/>
        <v>1071.42</v>
      </c>
      <c r="N34" s="41">
        <f t="shared" si="16"/>
        <v>1071.42</v>
      </c>
      <c r="O34" s="41">
        <f t="shared" si="16"/>
        <v>1071.42</v>
      </c>
      <c r="P34" s="41">
        <f t="shared" si="16"/>
        <v>1071.42</v>
      </c>
      <c r="Q34" s="41">
        <f t="shared" si="16"/>
        <v>1071.42</v>
      </c>
      <c r="R34" s="41">
        <f t="shared" si="16"/>
        <v>1071.42</v>
      </c>
      <c r="S34" s="41">
        <f t="shared" si="16"/>
        <v>1071.42</v>
      </c>
      <c r="T34" s="41">
        <f t="shared" si="16"/>
        <v>1071.42</v>
      </c>
      <c r="U34" s="41">
        <f t="shared" si="16"/>
        <v>1071.42</v>
      </c>
      <c r="V34" s="41">
        <f t="shared" si="16"/>
        <v>1071.42</v>
      </c>
      <c r="W34" s="41">
        <f t="shared" si="16"/>
        <v>1071.42</v>
      </c>
      <c r="X34" s="41">
        <f t="shared" si="16"/>
        <v>1071.42</v>
      </c>
      <c r="Y34" s="41">
        <f t="shared" si="16"/>
        <v>1071.42</v>
      </c>
      <c r="Z34" s="41">
        <f t="shared" si="16"/>
        <v>1071.42</v>
      </c>
      <c r="AA34" s="41">
        <f t="shared" si="16"/>
        <v>1071.42</v>
      </c>
    </row>
    <row r="35" spans="1:27" ht="12.75" hidden="1" customHeight="1" outlineLevel="1" x14ac:dyDescent="0.2">
      <c r="A35" s="99" t="s">
        <v>1685</v>
      </c>
      <c r="B35" s="60" t="s">
        <v>83</v>
      </c>
      <c r="C35" s="40" t="s">
        <v>79</v>
      </c>
      <c r="D35" s="41">
        <v>3.72</v>
      </c>
      <c r="E35" s="41">
        <v>3.72</v>
      </c>
      <c r="F35" s="41">
        <v>3.72</v>
      </c>
      <c r="G35" s="41">
        <v>3.72</v>
      </c>
      <c r="H35" s="41">
        <v>3.72</v>
      </c>
      <c r="I35" s="41">
        <v>3.72</v>
      </c>
      <c r="J35" s="41">
        <v>3.72</v>
      </c>
      <c r="K35" s="41">
        <v>3.72</v>
      </c>
      <c r="L35" s="41">
        <v>3.72</v>
      </c>
      <c r="M35" s="41">
        <v>3.72</v>
      </c>
      <c r="N35" s="41">
        <v>3.72</v>
      </c>
      <c r="O35" s="41">
        <v>3.72</v>
      </c>
      <c r="P35" s="41">
        <v>3.72</v>
      </c>
      <c r="Q35" s="41">
        <v>3.72</v>
      </c>
      <c r="R35" s="41">
        <v>3.72</v>
      </c>
      <c r="S35" s="41">
        <v>3.72</v>
      </c>
      <c r="T35" s="41">
        <v>3.72</v>
      </c>
      <c r="U35" s="41">
        <v>3.72</v>
      </c>
      <c r="V35" s="41">
        <v>3.72</v>
      </c>
      <c r="W35" s="41">
        <v>3.72</v>
      </c>
      <c r="X35" s="41">
        <v>3.72</v>
      </c>
      <c r="Y35" s="41">
        <v>3.72</v>
      </c>
      <c r="Z35" s="41">
        <v>3.72</v>
      </c>
      <c r="AA35" s="41">
        <v>3.72</v>
      </c>
    </row>
    <row r="36" spans="1:27" ht="12.75" hidden="1" customHeight="1" outlineLevel="1" x14ac:dyDescent="0.2">
      <c r="A36" s="99" t="s">
        <v>1686</v>
      </c>
      <c r="B36" s="60" t="s">
        <v>81</v>
      </c>
      <c r="C36" s="40" t="s">
        <v>79</v>
      </c>
      <c r="D36" s="41">
        <f>$D$11</f>
        <v>216.36</v>
      </c>
      <c r="E36" s="41">
        <f t="shared" ref="E36:AA36" si="17">$D$11</f>
        <v>216.36</v>
      </c>
      <c r="F36" s="41">
        <f t="shared" si="17"/>
        <v>216.36</v>
      </c>
      <c r="G36" s="41">
        <f t="shared" si="17"/>
        <v>216.36</v>
      </c>
      <c r="H36" s="41">
        <f t="shared" si="17"/>
        <v>216.36</v>
      </c>
      <c r="I36" s="41">
        <f t="shared" si="17"/>
        <v>216.36</v>
      </c>
      <c r="J36" s="41">
        <f t="shared" si="17"/>
        <v>216.36</v>
      </c>
      <c r="K36" s="41">
        <f t="shared" si="17"/>
        <v>216.36</v>
      </c>
      <c r="L36" s="41">
        <f t="shared" si="17"/>
        <v>216.36</v>
      </c>
      <c r="M36" s="41">
        <f t="shared" si="17"/>
        <v>216.36</v>
      </c>
      <c r="N36" s="41">
        <f t="shared" si="17"/>
        <v>216.36</v>
      </c>
      <c r="O36" s="41">
        <f t="shared" si="17"/>
        <v>216.36</v>
      </c>
      <c r="P36" s="41">
        <f t="shared" si="17"/>
        <v>216.36</v>
      </c>
      <c r="Q36" s="41">
        <f t="shared" si="17"/>
        <v>216.36</v>
      </c>
      <c r="R36" s="41">
        <f t="shared" si="17"/>
        <v>216.36</v>
      </c>
      <c r="S36" s="41">
        <f t="shared" si="17"/>
        <v>216.36</v>
      </c>
      <c r="T36" s="41">
        <f t="shared" si="17"/>
        <v>216.36</v>
      </c>
      <c r="U36" s="41">
        <f t="shared" si="17"/>
        <v>216.36</v>
      </c>
      <c r="V36" s="41">
        <f t="shared" si="17"/>
        <v>216.36</v>
      </c>
      <c r="W36" s="41">
        <f t="shared" si="17"/>
        <v>216.36</v>
      </c>
      <c r="X36" s="41">
        <f t="shared" si="17"/>
        <v>216.36</v>
      </c>
      <c r="Y36" s="41">
        <f t="shared" si="17"/>
        <v>216.36</v>
      </c>
      <c r="Z36" s="41">
        <f t="shared" si="17"/>
        <v>216.36</v>
      </c>
      <c r="AA36" s="41">
        <f t="shared" si="17"/>
        <v>216.36</v>
      </c>
    </row>
    <row r="37" spans="1:27" ht="12.75" customHeight="1" collapsed="1" x14ac:dyDescent="0.2">
      <c r="A37" s="98" t="s">
        <v>1687</v>
      </c>
      <c r="B37" s="25" t="str">
        <f>"07"&amp;"."&amp;$B$800&amp;"."&amp;$B$801</f>
        <v>07.01.2024</v>
      </c>
      <c r="C37" s="88" t="s">
        <v>76</v>
      </c>
      <c r="D37" s="89">
        <f>ROUND(((D38+D39+D41+D40)/1000),5)</f>
        <v>2.5308199999999998</v>
      </c>
      <c r="E37" s="89">
        <f>ROUND(((E38+E39+E41+E40)/1000),5)</f>
        <v>2.4878999999999998</v>
      </c>
      <c r="F37" s="89">
        <f>ROUND(((F38+F39+F41+F40)/1000),5)</f>
        <v>2.4106299999999998</v>
      </c>
      <c r="G37" s="89">
        <f t="shared" ref="G37:AA37" si="18">ROUND(((G38+G39+G41+G40)/1000),5)</f>
        <v>2.3765100000000001</v>
      </c>
      <c r="H37" s="89">
        <f t="shared" si="18"/>
        <v>2.3976299999999999</v>
      </c>
      <c r="I37" s="89">
        <f t="shared" si="18"/>
        <v>2.40178</v>
      </c>
      <c r="J37" s="89">
        <f t="shared" si="18"/>
        <v>2.4390100000000001</v>
      </c>
      <c r="K37" s="89">
        <f t="shared" si="18"/>
        <v>2.53545</v>
      </c>
      <c r="L37" s="89">
        <f t="shared" si="18"/>
        <v>2.7164999999999999</v>
      </c>
      <c r="M37" s="89">
        <f t="shared" si="18"/>
        <v>2.8477100000000002</v>
      </c>
      <c r="N37" s="89">
        <f t="shared" si="18"/>
        <v>3.0389400000000002</v>
      </c>
      <c r="O37" s="89">
        <f t="shared" si="18"/>
        <v>3.1047500000000001</v>
      </c>
      <c r="P37" s="89">
        <f t="shared" si="18"/>
        <v>3.1086100000000001</v>
      </c>
      <c r="Q37" s="89">
        <f t="shared" si="18"/>
        <v>3.1118100000000002</v>
      </c>
      <c r="R37" s="89">
        <f t="shared" si="18"/>
        <v>3.0808900000000001</v>
      </c>
      <c r="S37" s="89">
        <f t="shared" si="18"/>
        <v>3.0692900000000001</v>
      </c>
      <c r="T37" s="89">
        <f t="shared" si="18"/>
        <v>3.1326200000000002</v>
      </c>
      <c r="U37" s="89">
        <f t="shared" si="18"/>
        <v>3.1652499999999999</v>
      </c>
      <c r="V37" s="89">
        <f t="shared" si="18"/>
        <v>3.1653500000000001</v>
      </c>
      <c r="W37" s="89">
        <f t="shared" si="18"/>
        <v>3.1501700000000001</v>
      </c>
      <c r="X37" s="89">
        <f t="shared" si="18"/>
        <v>3.1422400000000001</v>
      </c>
      <c r="Y37" s="89">
        <f t="shared" si="18"/>
        <v>3.0559699999999999</v>
      </c>
      <c r="Z37" s="89">
        <f t="shared" si="18"/>
        <v>2.8039800000000001</v>
      </c>
      <c r="AA37" s="89">
        <f t="shared" si="18"/>
        <v>2.6301700000000001</v>
      </c>
    </row>
    <row r="38" spans="1:27" ht="12.75" hidden="1" customHeight="1" outlineLevel="1" x14ac:dyDescent="0.2">
      <c r="A38" s="99" t="s">
        <v>1688</v>
      </c>
      <c r="B38" s="60" t="s">
        <v>238</v>
      </c>
      <c r="C38" s="40" t="s">
        <v>79</v>
      </c>
      <c r="D38" s="41">
        <v>1239.32</v>
      </c>
      <c r="E38" s="41">
        <v>1196.4000000000001</v>
      </c>
      <c r="F38" s="41">
        <v>1119.1300000000001</v>
      </c>
      <c r="G38" s="41">
        <v>1085.01</v>
      </c>
      <c r="H38" s="41">
        <v>1106.1300000000001</v>
      </c>
      <c r="I38" s="41">
        <v>1110.28</v>
      </c>
      <c r="J38" s="41">
        <v>1147.51</v>
      </c>
      <c r="K38" s="41">
        <v>1243.95</v>
      </c>
      <c r="L38" s="41">
        <v>1425</v>
      </c>
      <c r="M38" s="41">
        <v>1556.21</v>
      </c>
      <c r="N38" s="41">
        <v>1747.44</v>
      </c>
      <c r="O38" s="41">
        <v>1813.25</v>
      </c>
      <c r="P38" s="41">
        <v>1817.11</v>
      </c>
      <c r="Q38" s="41">
        <v>1820.31</v>
      </c>
      <c r="R38" s="41">
        <v>1789.39</v>
      </c>
      <c r="S38" s="41">
        <v>1777.79</v>
      </c>
      <c r="T38" s="41">
        <v>1841.12</v>
      </c>
      <c r="U38" s="41">
        <v>1873.75</v>
      </c>
      <c r="V38" s="41">
        <v>1873.85</v>
      </c>
      <c r="W38" s="41">
        <v>1858.67</v>
      </c>
      <c r="X38" s="41">
        <v>1850.74</v>
      </c>
      <c r="Y38" s="41">
        <v>1764.47</v>
      </c>
      <c r="Z38" s="41">
        <v>1512.48</v>
      </c>
      <c r="AA38" s="41">
        <v>1338.67</v>
      </c>
    </row>
    <row r="39" spans="1:27" ht="12.75" hidden="1" customHeight="1" outlineLevel="1" x14ac:dyDescent="0.2">
      <c r="A39" s="99" t="s">
        <v>1689</v>
      </c>
      <c r="B39" s="60" t="s">
        <v>90</v>
      </c>
      <c r="C39" s="40" t="s">
        <v>79</v>
      </c>
      <c r="D39" s="41">
        <f t="shared" ref="D39:AA39" si="19">$D$9</f>
        <v>1071.42</v>
      </c>
      <c r="E39" s="41">
        <f t="shared" si="19"/>
        <v>1071.42</v>
      </c>
      <c r="F39" s="41">
        <f t="shared" si="19"/>
        <v>1071.42</v>
      </c>
      <c r="G39" s="41">
        <f t="shared" si="19"/>
        <v>1071.42</v>
      </c>
      <c r="H39" s="41">
        <f t="shared" si="19"/>
        <v>1071.42</v>
      </c>
      <c r="I39" s="41">
        <f t="shared" si="19"/>
        <v>1071.42</v>
      </c>
      <c r="J39" s="41">
        <f t="shared" si="19"/>
        <v>1071.42</v>
      </c>
      <c r="K39" s="41">
        <f t="shared" si="19"/>
        <v>1071.42</v>
      </c>
      <c r="L39" s="41">
        <f t="shared" si="19"/>
        <v>1071.42</v>
      </c>
      <c r="M39" s="41">
        <f t="shared" si="19"/>
        <v>1071.42</v>
      </c>
      <c r="N39" s="41">
        <f t="shared" si="19"/>
        <v>1071.42</v>
      </c>
      <c r="O39" s="41">
        <f t="shared" si="19"/>
        <v>1071.42</v>
      </c>
      <c r="P39" s="41">
        <f t="shared" si="19"/>
        <v>1071.42</v>
      </c>
      <c r="Q39" s="41">
        <f t="shared" si="19"/>
        <v>1071.42</v>
      </c>
      <c r="R39" s="41">
        <f t="shared" si="19"/>
        <v>1071.42</v>
      </c>
      <c r="S39" s="41">
        <f t="shared" si="19"/>
        <v>1071.42</v>
      </c>
      <c r="T39" s="41">
        <f t="shared" si="19"/>
        <v>1071.42</v>
      </c>
      <c r="U39" s="41">
        <f t="shared" si="19"/>
        <v>1071.42</v>
      </c>
      <c r="V39" s="41">
        <f t="shared" si="19"/>
        <v>1071.42</v>
      </c>
      <c r="W39" s="41">
        <f t="shared" si="19"/>
        <v>1071.42</v>
      </c>
      <c r="X39" s="41">
        <f t="shared" si="19"/>
        <v>1071.42</v>
      </c>
      <c r="Y39" s="41">
        <f t="shared" si="19"/>
        <v>1071.42</v>
      </c>
      <c r="Z39" s="41">
        <f t="shared" si="19"/>
        <v>1071.42</v>
      </c>
      <c r="AA39" s="41">
        <f t="shared" si="19"/>
        <v>1071.42</v>
      </c>
    </row>
    <row r="40" spans="1:27" ht="12.75" hidden="1" customHeight="1" outlineLevel="1" x14ac:dyDescent="0.2">
      <c r="A40" s="99" t="s">
        <v>1690</v>
      </c>
      <c r="B40" s="60" t="s">
        <v>83</v>
      </c>
      <c r="C40" s="40" t="s">
        <v>79</v>
      </c>
      <c r="D40" s="41">
        <v>3.72</v>
      </c>
      <c r="E40" s="41">
        <v>3.72</v>
      </c>
      <c r="F40" s="41">
        <v>3.72</v>
      </c>
      <c r="G40" s="41">
        <v>3.72</v>
      </c>
      <c r="H40" s="41">
        <v>3.72</v>
      </c>
      <c r="I40" s="41">
        <v>3.72</v>
      </c>
      <c r="J40" s="41">
        <v>3.72</v>
      </c>
      <c r="K40" s="41">
        <v>3.72</v>
      </c>
      <c r="L40" s="41">
        <v>3.72</v>
      </c>
      <c r="M40" s="41">
        <v>3.72</v>
      </c>
      <c r="N40" s="41">
        <v>3.72</v>
      </c>
      <c r="O40" s="41">
        <v>3.72</v>
      </c>
      <c r="P40" s="41">
        <v>3.72</v>
      </c>
      <c r="Q40" s="41">
        <v>3.72</v>
      </c>
      <c r="R40" s="41">
        <v>3.72</v>
      </c>
      <c r="S40" s="41">
        <v>3.72</v>
      </c>
      <c r="T40" s="41">
        <v>3.72</v>
      </c>
      <c r="U40" s="41">
        <v>3.72</v>
      </c>
      <c r="V40" s="41">
        <v>3.72</v>
      </c>
      <c r="W40" s="41">
        <v>3.72</v>
      </c>
      <c r="X40" s="41">
        <v>3.72</v>
      </c>
      <c r="Y40" s="41">
        <v>3.72</v>
      </c>
      <c r="Z40" s="41">
        <v>3.72</v>
      </c>
      <c r="AA40" s="41">
        <v>3.72</v>
      </c>
    </row>
    <row r="41" spans="1:27" ht="12.75" hidden="1" customHeight="1" outlineLevel="1" x14ac:dyDescent="0.2">
      <c r="A41" s="99" t="s">
        <v>1691</v>
      </c>
      <c r="B41" s="60" t="s">
        <v>81</v>
      </c>
      <c r="C41" s="40" t="s">
        <v>79</v>
      </c>
      <c r="D41" s="41">
        <f>$D$11</f>
        <v>216.36</v>
      </c>
      <c r="E41" s="41">
        <f t="shared" ref="E41:AA41" si="20">$D$11</f>
        <v>216.36</v>
      </c>
      <c r="F41" s="41">
        <f t="shared" si="20"/>
        <v>216.36</v>
      </c>
      <c r="G41" s="41">
        <f t="shared" si="20"/>
        <v>216.36</v>
      </c>
      <c r="H41" s="41">
        <f t="shared" si="20"/>
        <v>216.36</v>
      </c>
      <c r="I41" s="41">
        <f t="shared" si="20"/>
        <v>216.36</v>
      </c>
      <c r="J41" s="41">
        <f t="shared" si="20"/>
        <v>216.36</v>
      </c>
      <c r="K41" s="41">
        <f t="shared" si="20"/>
        <v>216.36</v>
      </c>
      <c r="L41" s="41">
        <f t="shared" si="20"/>
        <v>216.36</v>
      </c>
      <c r="M41" s="41">
        <f t="shared" si="20"/>
        <v>216.36</v>
      </c>
      <c r="N41" s="41">
        <f t="shared" si="20"/>
        <v>216.36</v>
      </c>
      <c r="O41" s="41">
        <f t="shared" si="20"/>
        <v>216.36</v>
      </c>
      <c r="P41" s="41">
        <f t="shared" si="20"/>
        <v>216.36</v>
      </c>
      <c r="Q41" s="41">
        <f t="shared" si="20"/>
        <v>216.36</v>
      </c>
      <c r="R41" s="41">
        <f t="shared" si="20"/>
        <v>216.36</v>
      </c>
      <c r="S41" s="41">
        <f t="shared" si="20"/>
        <v>216.36</v>
      </c>
      <c r="T41" s="41">
        <f t="shared" si="20"/>
        <v>216.36</v>
      </c>
      <c r="U41" s="41">
        <f t="shared" si="20"/>
        <v>216.36</v>
      </c>
      <c r="V41" s="41">
        <f t="shared" si="20"/>
        <v>216.36</v>
      </c>
      <c r="W41" s="41">
        <f t="shared" si="20"/>
        <v>216.36</v>
      </c>
      <c r="X41" s="41">
        <f t="shared" si="20"/>
        <v>216.36</v>
      </c>
      <c r="Y41" s="41">
        <f t="shared" si="20"/>
        <v>216.36</v>
      </c>
      <c r="Z41" s="41">
        <f t="shared" si="20"/>
        <v>216.36</v>
      </c>
      <c r="AA41" s="41">
        <f t="shared" si="20"/>
        <v>216.36</v>
      </c>
    </row>
    <row r="42" spans="1:27" ht="12.75" customHeight="1" collapsed="1" x14ac:dyDescent="0.2">
      <c r="A42" s="98" t="s">
        <v>1692</v>
      </c>
      <c r="B42" s="25" t="str">
        <f>"08"&amp;"."&amp;$B$800&amp;"."&amp;$B$801</f>
        <v>08.01.2024</v>
      </c>
      <c r="C42" s="88" t="s">
        <v>76</v>
      </c>
      <c r="D42" s="89">
        <f>ROUND(((D43+D44+D46+D45)/1000),5)</f>
        <v>2.6406000000000001</v>
      </c>
      <c r="E42" s="89">
        <f>ROUND(((E43+E44+E46+E45)/1000),5)</f>
        <v>2.52901</v>
      </c>
      <c r="F42" s="89">
        <f>ROUND(((F43+F44+F46+F45)/1000),5)</f>
        <v>2.5178600000000002</v>
      </c>
      <c r="G42" s="89">
        <f t="shared" ref="G42:AA42" si="21">ROUND(((G43+G44+G46+G45)/1000),5)</f>
        <v>2.5001799999999998</v>
      </c>
      <c r="H42" s="89">
        <f t="shared" si="21"/>
        <v>2.50101</v>
      </c>
      <c r="I42" s="89">
        <f t="shared" si="21"/>
        <v>2.5018500000000001</v>
      </c>
      <c r="J42" s="89">
        <f t="shared" si="21"/>
        <v>2.4874000000000001</v>
      </c>
      <c r="K42" s="89">
        <f t="shared" si="21"/>
        <v>2.6279699999999999</v>
      </c>
      <c r="L42" s="89">
        <f t="shared" si="21"/>
        <v>2.7806600000000001</v>
      </c>
      <c r="M42" s="89">
        <f t="shared" si="21"/>
        <v>2.9871799999999999</v>
      </c>
      <c r="N42" s="89">
        <f t="shared" si="21"/>
        <v>3.12704</v>
      </c>
      <c r="O42" s="89">
        <f t="shared" si="21"/>
        <v>3.1532399999999998</v>
      </c>
      <c r="P42" s="89">
        <f t="shared" si="21"/>
        <v>3.15259</v>
      </c>
      <c r="Q42" s="89">
        <f t="shared" si="21"/>
        <v>3.1571500000000001</v>
      </c>
      <c r="R42" s="89">
        <f t="shared" si="21"/>
        <v>3.1162700000000001</v>
      </c>
      <c r="S42" s="89">
        <f t="shared" si="21"/>
        <v>3.12208</v>
      </c>
      <c r="T42" s="89">
        <f t="shared" si="21"/>
        <v>3.1458499999999998</v>
      </c>
      <c r="U42" s="89">
        <f t="shared" si="21"/>
        <v>3.1805599999999998</v>
      </c>
      <c r="V42" s="89">
        <f t="shared" si="21"/>
        <v>3.1635200000000001</v>
      </c>
      <c r="W42" s="89">
        <f t="shared" si="21"/>
        <v>3.14438</v>
      </c>
      <c r="X42" s="89">
        <f t="shared" si="21"/>
        <v>3.13408</v>
      </c>
      <c r="Y42" s="89">
        <f t="shared" si="21"/>
        <v>2.98075</v>
      </c>
      <c r="Z42" s="89">
        <f t="shared" si="21"/>
        <v>2.7353299999999998</v>
      </c>
      <c r="AA42" s="89">
        <f t="shared" si="21"/>
        <v>2.52305</v>
      </c>
    </row>
    <row r="43" spans="1:27" ht="12.75" hidden="1" customHeight="1" outlineLevel="1" x14ac:dyDescent="0.2">
      <c r="A43" s="99" t="s">
        <v>1693</v>
      </c>
      <c r="B43" s="60" t="s">
        <v>238</v>
      </c>
      <c r="C43" s="40" t="s">
        <v>79</v>
      </c>
      <c r="D43" s="41">
        <v>1349.1</v>
      </c>
      <c r="E43" s="41">
        <v>1237.51</v>
      </c>
      <c r="F43" s="41">
        <v>1226.3599999999999</v>
      </c>
      <c r="G43" s="41">
        <v>1208.68</v>
      </c>
      <c r="H43" s="41">
        <v>1209.51</v>
      </c>
      <c r="I43" s="41">
        <v>1210.3499999999999</v>
      </c>
      <c r="J43" s="41">
        <v>1195.9000000000001</v>
      </c>
      <c r="K43" s="41">
        <v>1336.47</v>
      </c>
      <c r="L43" s="41">
        <v>1489.16</v>
      </c>
      <c r="M43" s="41">
        <v>1695.68</v>
      </c>
      <c r="N43" s="41">
        <v>1835.54</v>
      </c>
      <c r="O43" s="41">
        <v>1861.74</v>
      </c>
      <c r="P43" s="41">
        <v>1861.09</v>
      </c>
      <c r="Q43" s="41">
        <v>1865.65</v>
      </c>
      <c r="R43" s="41">
        <v>1824.77</v>
      </c>
      <c r="S43" s="41">
        <v>1830.58</v>
      </c>
      <c r="T43" s="41">
        <v>1854.35</v>
      </c>
      <c r="U43" s="41">
        <v>1889.06</v>
      </c>
      <c r="V43" s="41">
        <v>1872.02</v>
      </c>
      <c r="W43" s="41">
        <v>1852.88</v>
      </c>
      <c r="X43" s="41">
        <v>1842.58</v>
      </c>
      <c r="Y43" s="41">
        <v>1689.25</v>
      </c>
      <c r="Z43" s="41">
        <v>1443.83</v>
      </c>
      <c r="AA43" s="41">
        <v>1231.55</v>
      </c>
    </row>
    <row r="44" spans="1:27" ht="12.75" hidden="1" customHeight="1" outlineLevel="1" x14ac:dyDescent="0.2">
      <c r="A44" s="99" t="s">
        <v>1694</v>
      </c>
      <c r="B44" s="60" t="s">
        <v>90</v>
      </c>
      <c r="C44" s="40" t="s">
        <v>79</v>
      </c>
      <c r="D44" s="41">
        <f t="shared" ref="D44:AA44" si="22">$D$9</f>
        <v>1071.42</v>
      </c>
      <c r="E44" s="41">
        <f t="shared" si="22"/>
        <v>1071.42</v>
      </c>
      <c r="F44" s="41">
        <f t="shared" si="22"/>
        <v>1071.42</v>
      </c>
      <c r="G44" s="41">
        <f t="shared" si="22"/>
        <v>1071.42</v>
      </c>
      <c r="H44" s="41">
        <f t="shared" si="22"/>
        <v>1071.42</v>
      </c>
      <c r="I44" s="41">
        <f t="shared" si="22"/>
        <v>1071.42</v>
      </c>
      <c r="J44" s="41">
        <f t="shared" si="22"/>
        <v>1071.42</v>
      </c>
      <c r="K44" s="41">
        <f t="shared" si="22"/>
        <v>1071.42</v>
      </c>
      <c r="L44" s="41">
        <f t="shared" si="22"/>
        <v>1071.42</v>
      </c>
      <c r="M44" s="41">
        <f t="shared" si="22"/>
        <v>1071.42</v>
      </c>
      <c r="N44" s="41">
        <f t="shared" si="22"/>
        <v>1071.42</v>
      </c>
      <c r="O44" s="41">
        <f t="shared" si="22"/>
        <v>1071.42</v>
      </c>
      <c r="P44" s="41">
        <f t="shared" si="22"/>
        <v>1071.42</v>
      </c>
      <c r="Q44" s="41">
        <f t="shared" si="22"/>
        <v>1071.42</v>
      </c>
      <c r="R44" s="41">
        <f t="shared" si="22"/>
        <v>1071.42</v>
      </c>
      <c r="S44" s="41">
        <f t="shared" si="22"/>
        <v>1071.42</v>
      </c>
      <c r="T44" s="41">
        <f t="shared" si="22"/>
        <v>1071.42</v>
      </c>
      <c r="U44" s="41">
        <f t="shared" si="22"/>
        <v>1071.42</v>
      </c>
      <c r="V44" s="41">
        <f t="shared" si="22"/>
        <v>1071.42</v>
      </c>
      <c r="W44" s="41">
        <f t="shared" si="22"/>
        <v>1071.42</v>
      </c>
      <c r="X44" s="41">
        <f t="shared" si="22"/>
        <v>1071.42</v>
      </c>
      <c r="Y44" s="41">
        <f t="shared" si="22"/>
        <v>1071.42</v>
      </c>
      <c r="Z44" s="41">
        <f t="shared" si="22"/>
        <v>1071.42</v>
      </c>
      <c r="AA44" s="41">
        <f t="shared" si="22"/>
        <v>1071.42</v>
      </c>
    </row>
    <row r="45" spans="1:27" ht="12.75" hidden="1" customHeight="1" outlineLevel="1" x14ac:dyDescent="0.2">
      <c r="A45" s="99" t="s">
        <v>1695</v>
      </c>
      <c r="B45" s="60" t="s">
        <v>83</v>
      </c>
      <c r="C45" s="40" t="s">
        <v>79</v>
      </c>
      <c r="D45" s="41">
        <v>3.72</v>
      </c>
      <c r="E45" s="41">
        <v>3.72</v>
      </c>
      <c r="F45" s="41">
        <v>3.72</v>
      </c>
      <c r="G45" s="41">
        <v>3.72</v>
      </c>
      <c r="H45" s="41">
        <v>3.72</v>
      </c>
      <c r="I45" s="41">
        <v>3.72</v>
      </c>
      <c r="J45" s="41">
        <v>3.72</v>
      </c>
      <c r="K45" s="41">
        <v>3.72</v>
      </c>
      <c r="L45" s="41">
        <v>3.72</v>
      </c>
      <c r="M45" s="41">
        <v>3.72</v>
      </c>
      <c r="N45" s="41">
        <v>3.72</v>
      </c>
      <c r="O45" s="41">
        <v>3.72</v>
      </c>
      <c r="P45" s="41">
        <v>3.72</v>
      </c>
      <c r="Q45" s="41">
        <v>3.72</v>
      </c>
      <c r="R45" s="41">
        <v>3.72</v>
      </c>
      <c r="S45" s="41">
        <v>3.72</v>
      </c>
      <c r="T45" s="41">
        <v>3.72</v>
      </c>
      <c r="U45" s="41">
        <v>3.72</v>
      </c>
      <c r="V45" s="41">
        <v>3.72</v>
      </c>
      <c r="W45" s="41">
        <v>3.72</v>
      </c>
      <c r="X45" s="41">
        <v>3.72</v>
      </c>
      <c r="Y45" s="41">
        <v>3.72</v>
      </c>
      <c r="Z45" s="41">
        <v>3.72</v>
      </c>
      <c r="AA45" s="41">
        <v>3.72</v>
      </c>
    </row>
    <row r="46" spans="1:27" ht="12.75" hidden="1" customHeight="1" outlineLevel="1" x14ac:dyDescent="0.2">
      <c r="A46" s="99" t="s">
        <v>1696</v>
      </c>
      <c r="B46" s="60" t="s">
        <v>81</v>
      </c>
      <c r="C46" s="40" t="s">
        <v>79</v>
      </c>
      <c r="D46" s="41">
        <f>$D$11</f>
        <v>216.36</v>
      </c>
      <c r="E46" s="41">
        <f t="shared" ref="E46:AA46" si="23">$D$11</f>
        <v>216.36</v>
      </c>
      <c r="F46" s="41">
        <f t="shared" si="23"/>
        <v>216.36</v>
      </c>
      <c r="G46" s="41">
        <f t="shared" si="23"/>
        <v>216.36</v>
      </c>
      <c r="H46" s="41">
        <f t="shared" si="23"/>
        <v>216.36</v>
      </c>
      <c r="I46" s="41">
        <f t="shared" si="23"/>
        <v>216.36</v>
      </c>
      <c r="J46" s="41">
        <f t="shared" si="23"/>
        <v>216.36</v>
      </c>
      <c r="K46" s="41">
        <f t="shared" si="23"/>
        <v>216.36</v>
      </c>
      <c r="L46" s="41">
        <f t="shared" si="23"/>
        <v>216.36</v>
      </c>
      <c r="M46" s="41">
        <f t="shared" si="23"/>
        <v>216.36</v>
      </c>
      <c r="N46" s="41">
        <f t="shared" si="23"/>
        <v>216.36</v>
      </c>
      <c r="O46" s="41">
        <f t="shared" si="23"/>
        <v>216.36</v>
      </c>
      <c r="P46" s="41">
        <f t="shared" si="23"/>
        <v>216.36</v>
      </c>
      <c r="Q46" s="41">
        <f t="shared" si="23"/>
        <v>216.36</v>
      </c>
      <c r="R46" s="41">
        <f t="shared" si="23"/>
        <v>216.36</v>
      </c>
      <c r="S46" s="41">
        <f t="shared" si="23"/>
        <v>216.36</v>
      </c>
      <c r="T46" s="41">
        <f t="shared" si="23"/>
        <v>216.36</v>
      </c>
      <c r="U46" s="41">
        <f t="shared" si="23"/>
        <v>216.36</v>
      </c>
      <c r="V46" s="41">
        <f t="shared" si="23"/>
        <v>216.36</v>
      </c>
      <c r="W46" s="41">
        <f t="shared" si="23"/>
        <v>216.36</v>
      </c>
      <c r="X46" s="41">
        <f t="shared" si="23"/>
        <v>216.36</v>
      </c>
      <c r="Y46" s="41">
        <f t="shared" si="23"/>
        <v>216.36</v>
      </c>
      <c r="Z46" s="41">
        <f t="shared" si="23"/>
        <v>216.36</v>
      </c>
      <c r="AA46" s="41">
        <f t="shared" si="23"/>
        <v>216.36</v>
      </c>
    </row>
    <row r="47" spans="1:27" ht="12.75" customHeight="1" collapsed="1" x14ac:dyDescent="0.2">
      <c r="A47" s="98" t="s">
        <v>1697</v>
      </c>
      <c r="B47" s="25" t="str">
        <f>"09"&amp;"."&amp;$B$800&amp;"."&amp;$B$801</f>
        <v>09.01.2024</v>
      </c>
      <c r="C47" s="88" t="s">
        <v>76</v>
      </c>
      <c r="D47" s="89">
        <f>ROUND(((D48+D49+D51+D50)/1000),5)</f>
        <v>2.4411499999999999</v>
      </c>
      <c r="E47" s="89">
        <f>ROUND(((E48+E49+E51+E50)/1000),5)</f>
        <v>2.3714499999999998</v>
      </c>
      <c r="F47" s="89">
        <f>ROUND(((F48+F49+F51+F50)/1000),5)</f>
        <v>2.2998400000000001</v>
      </c>
      <c r="G47" s="89">
        <f t="shared" ref="G47:AA47" si="24">ROUND(((G48+G49+G51+G50)/1000),5)</f>
        <v>2.2891300000000001</v>
      </c>
      <c r="H47" s="89">
        <f t="shared" si="24"/>
        <v>2.3134800000000002</v>
      </c>
      <c r="I47" s="89">
        <f t="shared" si="24"/>
        <v>2.3767299999999998</v>
      </c>
      <c r="J47" s="89">
        <f t="shared" si="24"/>
        <v>2.55558</v>
      </c>
      <c r="K47" s="89">
        <f t="shared" si="24"/>
        <v>2.8410199999999999</v>
      </c>
      <c r="L47" s="89">
        <f t="shared" si="24"/>
        <v>3.1486399999999999</v>
      </c>
      <c r="M47" s="89">
        <f t="shared" si="24"/>
        <v>3.18845</v>
      </c>
      <c r="N47" s="89">
        <f t="shared" si="24"/>
        <v>3.2065000000000001</v>
      </c>
      <c r="O47" s="89">
        <f t="shared" si="24"/>
        <v>3.2559300000000002</v>
      </c>
      <c r="P47" s="89">
        <f t="shared" si="24"/>
        <v>3.2341700000000002</v>
      </c>
      <c r="Q47" s="89">
        <f t="shared" si="24"/>
        <v>3.2436400000000001</v>
      </c>
      <c r="R47" s="89">
        <f t="shared" si="24"/>
        <v>3.23834</v>
      </c>
      <c r="S47" s="89">
        <f t="shared" si="24"/>
        <v>3.1937600000000002</v>
      </c>
      <c r="T47" s="89">
        <f t="shared" si="24"/>
        <v>3.1862200000000001</v>
      </c>
      <c r="U47" s="89">
        <f t="shared" si="24"/>
        <v>3.17103</v>
      </c>
      <c r="V47" s="89">
        <f t="shared" si="24"/>
        <v>3.15794</v>
      </c>
      <c r="W47" s="89">
        <f t="shared" si="24"/>
        <v>3.1920000000000002</v>
      </c>
      <c r="X47" s="89">
        <f t="shared" si="24"/>
        <v>3.09876</v>
      </c>
      <c r="Y47" s="89">
        <f t="shared" si="24"/>
        <v>2.9595899999999999</v>
      </c>
      <c r="Z47" s="89">
        <f t="shared" si="24"/>
        <v>2.7220399999999998</v>
      </c>
      <c r="AA47" s="89">
        <f t="shared" si="24"/>
        <v>2.48081</v>
      </c>
    </row>
    <row r="48" spans="1:27" ht="12.75" hidden="1" customHeight="1" outlineLevel="1" x14ac:dyDescent="0.2">
      <c r="A48" s="99" t="s">
        <v>1698</v>
      </c>
      <c r="B48" s="60" t="s">
        <v>238</v>
      </c>
      <c r="C48" s="40" t="s">
        <v>79</v>
      </c>
      <c r="D48" s="41">
        <v>1149.6500000000001</v>
      </c>
      <c r="E48" s="41">
        <v>1079.95</v>
      </c>
      <c r="F48" s="41">
        <v>1008.34</v>
      </c>
      <c r="G48" s="41">
        <v>997.63</v>
      </c>
      <c r="H48" s="41">
        <v>1021.98</v>
      </c>
      <c r="I48" s="41">
        <v>1085.23</v>
      </c>
      <c r="J48" s="41">
        <v>1264.08</v>
      </c>
      <c r="K48" s="41">
        <v>1549.52</v>
      </c>
      <c r="L48" s="41">
        <v>1857.14</v>
      </c>
      <c r="M48" s="41">
        <v>1896.95</v>
      </c>
      <c r="N48" s="41">
        <v>1915</v>
      </c>
      <c r="O48" s="41">
        <v>1964.43</v>
      </c>
      <c r="P48" s="41">
        <v>1942.67</v>
      </c>
      <c r="Q48" s="41">
        <v>1952.14</v>
      </c>
      <c r="R48" s="41">
        <v>1946.84</v>
      </c>
      <c r="S48" s="41">
        <v>1902.26</v>
      </c>
      <c r="T48" s="41">
        <v>1894.72</v>
      </c>
      <c r="U48" s="41">
        <v>1879.53</v>
      </c>
      <c r="V48" s="41">
        <v>1866.44</v>
      </c>
      <c r="W48" s="41">
        <v>1900.5</v>
      </c>
      <c r="X48" s="41">
        <v>1807.26</v>
      </c>
      <c r="Y48" s="41">
        <v>1668.09</v>
      </c>
      <c r="Z48" s="41">
        <v>1430.54</v>
      </c>
      <c r="AA48" s="41">
        <v>1189.31</v>
      </c>
    </row>
    <row r="49" spans="1:27" ht="12.75" hidden="1" customHeight="1" outlineLevel="1" x14ac:dyDescent="0.2">
      <c r="A49" s="99" t="s">
        <v>1699</v>
      </c>
      <c r="B49" s="60" t="s">
        <v>90</v>
      </c>
      <c r="C49" s="40" t="s">
        <v>79</v>
      </c>
      <c r="D49" s="41">
        <f t="shared" ref="D49:AA49" si="25">$D$9</f>
        <v>1071.42</v>
      </c>
      <c r="E49" s="41">
        <f t="shared" si="25"/>
        <v>1071.42</v>
      </c>
      <c r="F49" s="41">
        <f t="shared" si="25"/>
        <v>1071.42</v>
      </c>
      <c r="G49" s="41">
        <f t="shared" si="25"/>
        <v>1071.42</v>
      </c>
      <c r="H49" s="41">
        <f t="shared" si="25"/>
        <v>1071.42</v>
      </c>
      <c r="I49" s="41">
        <f t="shared" si="25"/>
        <v>1071.42</v>
      </c>
      <c r="J49" s="41">
        <f t="shared" si="25"/>
        <v>1071.42</v>
      </c>
      <c r="K49" s="41">
        <f t="shared" si="25"/>
        <v>1071.42</v>
      </c>
      <c r="L49" s="41">
        <f t="shared" si="25"/>
        <v>1071.42</v>
      </c>
      <c r="M49" s="41">
        <f t="shared" si="25"/>
        <v>1071.42</v>
      </c>
      <c r="N49" s="41">
        <f t="shared" si="25"/>
        <v>1071.42</v>
      </c>
      <c r="O49" s="41">
        <f t="shared" si="25"/>
        <v>1071.42</v>
      </c>
      <c r="P49" s="41">
        <f t="shared" si="25"/>
        <v>1071.42</v>
      </c>
      <c r="Q49" s="41">
        <f t="shared" si="25"/>
        <v>1071.42</v>
      </c>
      <c r="R49" s="41">
        <f t="shared" si="25"/>
        <v>1071.42</v>
      </c>
      <c r="S49" s="41">
        <f t="shared" si="25"/>
        <v>1071.42</v>
      </c>
      <c r="T49" s="41">
        <f t="shared" si="25"/>
        <v>1071.42</v>
      </c>
      <c r="U49" s="41">
        <f t="shared" si="25"/>
        <v>1071.42</v>
      </c>
      <c r="V49" s="41">
        <f t="shared" si="25"/>
        <v>1071.42</v>
      </c>
      <c r="W49" s="41">
        <f t="shared" si="25"/>
        <v>1071.42</v>
      </c>
      <c r="X49" s="41">
        <f t="shared" si="25"/>
        <v>1071.42</v>
      </c>
      <c r="Y49" s="41">
        <f t="shared" si="25"/>
        <v>1071.42</v>
      </c>
      <c r="Z49" s="41">
        <f t="shared" si="25"/>
        <v>1071.42</v>
      </c>
      <c r="AA49" s="41">
        <f t="shared" si="25"/>
        <v>1071.42</v>
      </c>
    </row>
    <row r="50" spans="1:27" ht="12.75" hidden="1" customHeight="1" outlineLevel="1" x14ac:dyDescent="0.2">
      <c r="A50" s="99" t="s">
        <v>1700</v>
      </c>
      <c r="B50" s="60" t="s">
        <v>83</v>
      </c>
      <c r="C50" s="40" t="s">
        <v>79</v>
      </c>
      <c r="D50" s="41">
        <v>3.72</v>
      </c>
      <c r="E50" s="41">
        <v>3.72</v>
      </c>
      <c r="F50" s="41">
        <v>3.72</v>
      </c>
      <c r="G50" s="41">
        <v>3.72</v>
      </c>
      <c r="H50" s="41">
        <v>3.72</v>
      </c>
      <c r="I50" s="41">
        <v>3.72</v>
      </c>
      <c r="J50" s="41">
        <v>3.72</v>
      </c>
      <c r="K50" s="41">
        <v>3.72</v>
      </c>
      <c r="L50" s="41">
        <v>3.72</v>
      </c>
      <c r="M50" s="41">
        <v>3.72</v>
      </c>
      <c r="N50" s="41">
        <v>3.72</v>
      </c>
      <c r="O50" s="41">
        <v>3.72</v>
      </c>
      <c r="P50" s="41">
        <v>3.72</v>
      </c>
      <c r="Q50" s="41">
        <v>3.72</v>
      </c>
      <c r="R50" s="41">
        <v>3.72</v>
      </c>
      <c r="S50" s="41">
        <v>3.72</v>
      </c>
      <c r="T50" s="41">
        <v>3.72</v>
      </c>
      <c r="U50" s="41">
        <v>3.72</v>
      </c>
      <c r="V50" s="41">
        <v>3.72</v>
      </c>
      <c r="W50" s="41">
        <v>3.72</v>
      </c>
      <c r="X50" s="41">
        <v>3.72</v>
      </c>
      <c r="Y50" s="41">
        <v>3.72</v>
      </c>
      <c r="Z50" s="41">
        <v>3.72</v>
      </c>
      <c r="AA50" s="41">
        <v>3.72</v>
      </c>
    </row>
    <row r="51" spans="1:27" ht="12.75" hidden="1" customHeight="1" outlineLevel="1" x14ac:dyDescent="0.2">
      <c r="A51" s="99" t="s">
        <v>1701</v>
      </c>
      <c r="B51" s="60" t="s">
        <v>81</v>
      </c>
      <c r="C51" s="40" t="s">
        <v>79</v>
      </c>
      <c r="D51" s="41">
        <f>$D$11</f>
        <v>216.36</v>
      </c>
      <c r="E51" s="41">
        <f t="shared" ref="E51:AA51" si="26">$D$11</f>
        <v>216.36</v>
      </c>
      <c r="F51" s="41">
        <f t="shared" si="26"/>
        <v>216.36</v>
      </c>
      <c r="G51" s="41">
        <f t="shared" si="26"/>
        <v>216.36</v>
      </c>
      <c r="H51" s="41">
        <f t="shared" si="26"/>
        <v>216.36</v>
      </c>
      <c r="I51" s="41">
        <f t="shared" si="26"/>
        <v>216.36</v>
      </c>
      <c r="J51" s="41">
        <f t="shared" si="26"/>
        <v>216.36</v>
      </c>
      <c r="K51" s="41">
        <f t="shared" si="26"/>
        <v>216.36</v>
      </c>
      <c r="L51" s="41">
        <f t="shared" si="26"/>
        <v>216.36</v>
      </c>
      <c r="M51" s="41">
        <f t="shared" si="26"/>
        <v>216.36</v>
      </c>
      <c r="N51" s="41">
        <f t="shared" si="26"/>
        <v>216.36</v>
      </c>
      <c r="O51" s="41">
        <f t="shared" si="26"/>
        <v>216.36</v>
      </c>
      <c r="P51" s="41">
        <f t="shared" si="26"/>
        <v>216.36</v>
      </c>
      <c r="Q51" s="41">
        <f t="shared" si="26"/>
        <v>216.36</v>
      </c>
      <c r="R51" s="41">
        <f t="shared" si="26"/>
        <v>216.36</v>
      </c>
      <c r="S51" s="41">
        <f t="shared" si="26"/>
        <v>216.36</v>
      </c>
      <c r="T51" s="41">
        <f t="shared" si="26"/>
        <v>216.36</v>
      </c>
      <c r="U51" s="41">
        <f t="shared" si="26"/>
        <v>216.36</v>
      </c>
      <c r="V51" s="41">
        <f t="shared" si="26"/>
        <v>216.36</v>
      </c>
      <c r="W51" s="41">
        <f t="shared" si="26"/>
        <v>216.36</v>
      </c>
      <c r="X51" s="41">
        <f t="shared" si="26"/>
        <v>216.36</v>
      </c>
      <c r="Y51" s="41">
        <f t="shared" si="26"/>
        <v>216.36</v>
      </c>
      <c r="Z51" s="41">
        <f t="shared" si="26"/>
        <v>216.36</v>
      </c>
      <c r="AA51" s="41">
        <f t="shared" si="26"/>
        <v>216.36</v>
      </c>
    </row>
    <row r="52" spans="1:27" ht="12.75" customHeight="1" collapsed="1" x14ac:dyDescent="0.2">
      <c r="A52" s="98" t="s">
        <v>1702</v>
      </c>
      <c r="B52" s="25" t="str">
        <f>"10"&amp;"."&amp;$B$800&amp;"."&amp;$B$801</f>
        <v>10.01.2024</v>
      </c>
      <c r="C52" s="88" t="s">
        <v>76</v>
      </c>
      <c r="D52" s="89">
        <f>ROUND(((D53+D54+D56+D55)/1000),5)</f>
        <v>2.45818</v>
      </c>
      <c r="E52" s="89">
        <f>ROUND(((E53+E54+E56+E55)/1000),5)</f>
        <v>2.37723</v>
      </c>
      <c r="F52" s="89">
        <f>ROUND(((F53+F54+F56+F55)/1000),5)</f>
        <v>2.3514300000000001</v>
      </c>
      <c r="G52" s="89">
        <f t="shared" ref="G52:AA52" si="27">ROUND(((G53+G54+G56+G55)/1000),5)</f>
        <v>2.3508599999999999</v>
      </c>
      <c r="H52" s="89">
        <f t="shared" si="27"/>
        <v>2.4086599999999998</v>
      </c>
      <c r="I52" s="89">
        <f t="shared" si="27"/>
        <v>2.49993</v>
      </c>
      <c r="J52" s="89">
        <f t="shared" si="27"/>
        <v>2.7184599999999999</v>
      </c>
      <c r="K52" s="89">
        <f t="shared" si="27"/>
        <v>3.01207</v>
      </c>
      <c r="L52" s="89">
        <f t="shared" si="27"/>
        <v>3.1989999999999998</v>
      </c>
      <c r="M52" s="89">
        <f t="shared" si="27"/>
        <v>3.2482199999999999</v>
      </c>
      <c r="N52" s="89">
        <f t="shared" si="27"/>
        <v>3.2728600000000001</v>
      </c>
      <c r="O52" s="89">
        <f t="shared" si="27"/>
        <v>3.3253900000000001</v>
      </c>
      <c r="P52" s="89">
        <f t="shared" si="27"/>
        <v>3.2952599999999999</v>
      </c>
      <c r="Q52" s="89">
        <f t="shared" si="27"/>
        <v>3.3045900000000001</v>
      </c>
      <c r="R52" s="89">
        <f t="shared" si="27"/>
        <v>3.3003800000000001</v>
      </c>
      <c r="S52" s="89">
        <f t="shared" si="27"/>
        <v>3.2477200000000002</v>
      </c>
      <c r="T52" s="89">
        <f t="shared" si="27"/>
        <v>3.25075</v>
      </c>
      <c r="U52" s="89">
        <f t="shared" si="27"/>
        <v>3.23631</v>
      </c>
      <c r="V52" s="89">
        <f t="shared" si="27"/>
        <v>3.2162099999999998</v>
      </c>
      <c r="W52" s="89">
        <f t="shared" si="27"/>
        <v>3.2578200000000002</v>
      </c>
      <c r="X52" s="89">
        <f t="shared" si="27"/>
        <v>3.1373899999999999</v>
      </c>
      <c r="Y52" s="89">
        <f t="shared" si="27"/>
        <v>3.0143200000000001</v>
      </c>
      <c r="Z52" s="89">
        <f t="shared" si="27"/>
        <v>2.79575</v>
      </c>
      <c r="AA52" s="89">
        <f t="shared" si="27"/>
        <v>2.5094699999999999</v>
      </c>
    </row>
    <row r="53" spans="1:27" ht="12.75" hidden="1" customHeight="1" outlineLevel="1" x14ac:dyDescent="0.2">
      <c r="A53" s="99" t="s">
        <v>1703</v>
      </c>
      <c r="B53" s="60" t="s">
        <v>238</v>
      </c>
      <c r="C53" s="40" t="s">
        <v>79</v>
      </c>
      <c r="D53" s="41">
        <v>1166.68</v>
      </c>
      <c r="E53" s="41">
        <v>1085.73</v>
      </c>
      <c r="F53" s="41">
        <v>1059.93</v>
      </c>
      <c r="G53" s="41">
        <v>1059.3599999999999</v>
      </c>
      <c r="H53" s="41">
        <v>1117.1600000000001</v>
      </c>
      <c r="I53" s="41">
        <v>1208.43</v>
      </c>
      <c r="J53" s="41">
        <v>1426.96</v>
      </c>
      <c r="K53" s="41">
        <v>1720.57</v>
      </c>
      <c r="L53" s="41">
        <v>1907.5</v>
      </c>
      <c r="M53" s="41">
        <v>1956.72</v>
      </c>
      <c r="N53" s="41">
        <v>1981.36</v>
      </c>
      <c r="O53" s="41">
        <v>2033.89</v>
      </c>
      <c r="P53" s="41">
        <v>2003.76</v>
      </c>
      <c r="Q53" s="41">
        <v>2013.09</v>
      </c>
      <c r="R53" s="41">
        <v>2008.88</v>
      </c>
      <c r="S53" s="41">
        <v>1956.22</v>
      </c>
      <c r="T53" s="41">
        <v>1959.25</v>
      </c>
      <c r="U53" s="41">
        <v>1944.81</v>
      </c>
      <c r="V53" s="41">
        <v>1924.71</v>
      </c>
      <c r="W53" s="41">
        <v>1966.32</v>
      </c>
      <c r="X53" s="41">
        <v>1845.89</v>
      </c>
      <c r="Y53" s="41">
        <v>1722.82</v>
      </c>
      <c r="Z53" s="41">
        <v>1504.25</v>
      </c>
      <c r="AA53" s="41">
        <v>1217.97</v>
      </c>
    </row>
    <row r="54" spans="1:27" ht="12.75" hidden="1" customHeight="1" outlineLevel="1" x14ac:dyDescent="0.2">
      <c r="A54" s="99" t="s">
        <v>1704</v>
      </c>
      <c r="B54" s="60" t="s">
        <v>90</v>
      </c>
      <c r="C54" s="40" t="s">
        <v>79</v>
      </c>
      <c r="D54" s="41">
        <f t="shared" ref="D54:AA54" si="28">$D$9</f>
        <v>1071.42</v>
      </c>
      <c r="E54" s="41">
        <f t="shared" si="28"/>
        <v>1071.42</v>
      </c>
      <c r="F54" s="41">
        <f t="shared" si="28"/>
        <v>1071.42</v>
      </c>
      <c r="G54" s="41">
        <f t="shared" si="28"/>
        <v>1071.42</v>
      </c>
      <c r="H54" s="41">
        <f t="shared" si="28"/>
        <v>1071.42</v>
      </c>
      <c r="I54" s="41">
        <f t="shared" si="28"/>
        <v>1071.42</v>
      </c>
      <c r="J54" s="41">
        <f t="shared" si="28"/>
        <v>1071.42</v>
      </c>
      <c r="K54" s="41">
        <f t="shared" si="28"/>
        <v>1071.42</v>
      </c>
      <c r="L54" s="41">
        <f t="shared" si="28"/>
        <v>1071.42</v>
      </c>
      <c r="M54" s="41">
        <f t="shared" si="28"/>
        <v>1071.42</v>
      </c>
      <c r="N54" s="41">
        <f t="shared" si="28"/>
        <v>1071.42</v>
      </c>
      <c r="O54" s="41">
        <f t="shared" si="28"/>
        <v>1071.42</v>
      </c>
      <c r="P54" s="41">
        <f t="shared" si="28"/>
        <v>1071.42</v>
      </c>
      <c r="Q54" s="41">
        <f t="shared" si="28"/>
        <v>1071.42</v>
      </c>
      <c r="R54" s="41">
        <f t="shared" si="28"/>
        <v>1071.42</v>
      </c>
      <c r="S54" s="41">
        <f t="shared" si="28"/>
        <v>1071.42</v>
      </c>
      <c r="T54" s="41">
        <f t="shared" si="28"/>
        <v>1071.42</v>
      </c>
      <c r="U54" s="41">
        <f t="shared" si="28"/>
        <v>1071.42</v>
      </c>
      <c r="V54" s="41">
        <f t="shared" si="28"/>
        <v>1071.42</v>
      </c>
      <c r="W54" s="41">
        <f t="shared" si="28"/>
        <v>1071.42</v>
      </c>
      <c r="X54" s="41">
        <f t="shared" si="28"/>
        <v>1071.42</v>
      </c>
      <c r="Y54" s="41">
        <f t="shared" si="28"/>
        <v>1071.42</v>
      </c>
      <c r="Z54" s="41">
        <f t="shared" si="28"/>
        <v>1071.42</v>
      </c>
      <c r="AA54" s="41">
        <f t="shared" si="28"/>
        <v>1071.42</v>
      </c>
    </row>
    <row r="55" spans="1:27" ht="12.75" hidden="1" customHeight="1" outlineLevel="1" x14ac:dyDescent="0.2">
      <c r="A55" s="99" t="s">
        <v>1705</v>
      </c>
      <c r="B55" s="60" t="s">
        <v>83</v>
      </c>
      <c r="C55" s="40" t="s">
        <v>79</v>
      </c>
      <c r="D55" s="41">
        <v>3.72</v>
      </c>
      <c r="E55" s="41">
        <v>3.72</v>
      </c>
      <c r="F55" s="41">
        <v>3.72</v>
      </c>
      <c r="G55" s="41">
        <v>3.72</v>
      </c>
      <c r="H55" s="41">
        <v>3.72</v>
      </c>
      <c r="I55" s="41">
        <v>3.72</v>
      </c>
      <c r="J55" s="41">
        <v>3.72</v>
      </c>
      <c r="K55" s="41">
        <v>3.72</v>
      </c>
      <c r="L55" s="41">
        <v>3.72</v>
      </c>
      <c r="M55" s="41">
        <v>3.72</v>
      </c>
      <c r="N55" s="41">
        <v>3.72</v>
      </c>
      <c r="O55" s="41">
        <v>3.72</v>
      </c>
      <c r="P55" s="41">
        <v>3.72</v>
      </c>
      <c r="Q55" s="41">
        <v>3.72</v>
      </c>
      <c r="R55" s="41">
        <v>3.72</v>
      </c>
      <c r="S55" s="41">
        <v>3.72</v>
      </c>
      <c r="T55" s="41">
        <v>3.72</v>
      </c>
      <c r="U55" s="41">
        <v>3.72</v>
      </c>
      <c r="V55" s="41">
        <v>3.72</v>
      </c>
      <c r="W55" s="41">
        <v>3.72</v>
      </c>
      <c r="X55" s="41">
        <v>3.72</v>
      </c>
      <c r="Y55" s="41">
        <v>3.72</v>
      </c>
      <c r="Z55" s="41">
        <v>3.72</v>
      </c>
      <c r="AA55" s="41">
        <v>3.72</v>
      </c>
    </row>
    <row r="56" spans="1:27" ht="12.75" hidden="1" customHeight="1" outlineLevel="1" x14ac:dyDescent="0.2">
      <c r="A56" s="99" t="s">
        <v>1706</v>
      </c>
      <c r="B56" s="60" t="s">
        <v>81</v>
      </c>
      <c r="C56" s="40" t="s">
        <v>79</v>
      </c>
      <c r="D56" s="41">
        <f>$D$11</f>
        <v>216.36</v>
      </c>
      <c r="E56" s="41">
        <f t="shared" ref="E56:AA56" si="29">$D$11</f>
        <v>216.36</v>
      </c>
      <c r="F56" s="41">
        <f t="shared" si="29"/>
        <v>216.36</v>
      </c>
      <c r="G56" s="41">
        <f t="shared" si="29"/>
        <v>216.36</v>
      </c>
      <c r="H56" s="41">
        <f t="shared" si="29"/>
        <v>216.36</v>
      </c>
      <c r="I56" s="41">
        <f t="shared" si="29"/>
        <v>216.36</v>
      </c>
      <c r="J56" s="41">
        <f t="shared" si="29"/>
        <v>216.36</v>
      </c>
      <c r="K56" s="41">
        <f t="shared" si="29"/>
        <v>216.36</v>
      </c>
      <c r="L56" s="41">
        <f t="shared" si="29"/>
        <v>216.36</v>
      </c>
      <c r="M56" s="41">
        <f t="shared" si="29"/>
        <v>216.36</v>
      </c>
      <c r="N56" s="41">
        <f t="shared" si="29"/>
        <v>216.36</v>
      </c>
      <c r="O56" s="41">
        <f t="shared" si="29"/>
        <v>216.36</v>
      </c>
      <c r="P56" s="41">
        <f t="shared" si="29"/>
        <v>216.36</v>
      </c>
      <c r="Q56" s="41">
        <f t="shared" si="29"/>
        <v>216.36</v>
      </c>
      <c r="R56" s="41">
        <f t="shared" si="29"/>
        <v>216.36</v>
      </c>
      <c r="S56" s="41">
        <f t="shared" si="29"/>
        <v>216.36</v>
      </c>
      <c r="T56" s="41">
        <f t="shared" si="29"/>
        <v>216.36</v>
      </c>
      <c r="U56" s="41">
        <f t="shared" si="29"/>
        <v>216.36</v>
      </c>
      <c r="V56" s="41">
        <f t="shared" si="29"/>
        <v>216.36</v>
      </c>
      <c r="W56" s="41">
        <f t="shared" si="29"/>
        <v>216.36</v>
      </c>
      <c r="X56" s="41">
        <f t="shared" si="29"/>
        <v>216.36</v>
      </c>
      <c r="Y56" s="41">
        <f t="shared" si="29"/>
        <v>216.36</v>
      </c>
      <c r="Z56" s="41">
        <f t="shared" si="29"/>
        <v>216.36</v>
      </c>
      <c r="AA56" s="41">
        <f t="shared" si="29"/>
        <v>216.36</v>
      </c>
    </row>
    <row r="57" spans="1:27" ht="12.75" customHeight="1" collapsed="1" x14ac:dyDescent="0.2">
      <c r="A57" s="98" t="s">
        <v>1707</v>
      </c>
      <c r="B57" s="25" t="str">
        <f>"11"&amp;"."&amp;$B$800&amp;"."&amp;$B$801</f>
        <v>11.01.2024</v>
      </c>
      <c r="C57" s="88" t="s">
        <v>76</v>
      </c>
      <c r="D57" s="89">
        <f>ROUND(((D58+D59+D61+D60)/1000),5)</f>
        <v>2.5030700000000001</v>
      </c>
      <c r="E57" s="89">
        <f>ROUND(((E58+E59+E61+E60)/1000),5)</f>
        <v>2.4328400000000001</v>
      </c>
      <c r="F57" s="89">
        <f>ROUND(((F58+F59+F61+F60)/1000),5)</f>
        <v>2.3775300000000001</v>
      </c>
      <c r="G57" s="89">
        <f t="shared" ref="G57:AA57" si="30">ROUND(((G58+G59+G61+G60)/1000),5)</f>
        <v>2.4049100000000001</v>
      </c>
      <c r="H57" s="89">
        <f t="shared" si="30"/>
        <v>2.4496699999999998</v>
      </c>
      <c r="I57" s="89">
        <f t="shared" si="30"/>
        <v>2.5178400000000001</v>
      </c>
      <c r="J57" s="89">
        <f t="shared" si="30"/>
        <v>2.7409300000000001</v>
      </c>
      <c r="K57" s="89">
        <f t="shared" si="30"/>
        <v>3.0994100000000002</v>
      </c>
      <c r="L57" s="89">
        <f t="shared" si="30"/>
        <v>3.2363400000000002</v>
      </c>
      <c r="M57" s="89">
        <f t="shared" si="30"/>
        <v>3.2831299999999999</v>
      </c>
      <c r="N57" s="89">
        <f t="shared" si="30"/>
        <v>3.3275199999999998</v>
      </c>
      <c r="O57" s="89">
        <f t="shared" si="30"/>
        <v>3.3511600000000001</v>
      </c>
      <c r="P57" s="89">
        <f t="shared" si="30"/>
        <v>3.32158</v>
      </c>
      <c r="Q57" s="89">
        <f t="shared" si="30"/>
        <v>3.3311899999999999</v>
      </c>
      <c r="R57" s="89">
        <f t="shared" si="30"/>
        <v>3.3290500000000001</v>
      </c>
      <c r="S57" s="89">
        <f t="shared" si="30"/>
        <v>3.2764700000000002</v>
      </c>
      <c r="T57" s="89">
        <f t="shared" si="30"/>
        <v>3.29508</v>
      </c>
      <c r="U57" s="89">
        <f t="shared" si="30"/>
        <v>3.31663</v>
      </c>
      <c r="V57" s="89">
        <f t="shared" si="30"/>
        <v>3.2350099999999999</v>
      </c>
      <c r="W57" s="89">
        <f t="shared" si="30"/>
        <v>3.2706400000000002</v>
      </c>
      <c r="X57" s="89">
        <f t="shared" si="30"/>
        <v>3.1470500000000001</v>
      </c>
      <c r="Y57" s="89">
        <f t="shared" si="30"/>
        <v>3.0365799999999998</v>
      </c>
      <c r="Z57" s="89">
        <f t="shared" si="30"/>
        <v>2.7974999999999999</v>
      </c>
      <c r="AA57" s="89">
        <f t="shared" si="30"/>
        <v>2.5048499999999998</v>
      </c>
    </row>
    <row r="58" spans="1:27" ht="12.75" hidden="1" customHeight="1" outlineLevel="1" x14ac:dyDescent="0.2">
      <c r="A58" s="99" t="s">
        <v>1708</v>
      </c>
      <c r="B58" s="60" t="s">
        <v>238</v>
      </c>
      <c r="C58" s="40" t="s">
        <v>79</v>
      </c>
      <c r="D58" s="41">
        <v>1211.57</v>
      </c>
      <c r="E58" s="41">
        <v>1141.3399999999999</v>
      </c>
      <c r="F58" s="41">
        <v>1086.03</v>
      </c>
      <c r="G58" s="41">
        <v>1113.4100000000001</v>
      </c>
      <c r="H58" s="41">
        <v>1158.17</v>
      </c>
      <c r="I58" s="41">
        <v>1226.3399999999999</v>
      </c>
      <c r="J58" s="41">
        <v>1449.43</v>
      </c>
      <c r="K58" s="41">
        <v>1807.91</v>
      </c>
      <c r="L58" s="41">
        <v>1944.84</v>
      </c>
      <c r="M58" s="41">
        <v>1991.63</v>
      </c>
      <c r="N58" s="41">
        <v>2036.02</v>
      </c>
      <c r="O58" s="41">
        <v>2059.66</v>
      </c>
      <c r="P58" s="41">
        <v>2030.08</v>
      </c>
      <c r="Q58" s="41">
        <v>2039.69</v>
      </c>
      <c r="R58" s="41">
        <v>2037.55</v>
      </c>
      <c r="S58" s="41">
        <v>1984.97</v>
      </c>
      <c r="T58" s="41">
        <v>2003.58</v>
      </c>
      <c r="U58" s="41">
        <v>2025.13</v>
      </c>
      <c r="V58" s="41">
        <v>1943.51</v>
      </c>
      <c r="W58" s="41">
        <v>1979.14</v>
      </c>
      <c r="X58" s="41">
        <v>1855.55</v>
      </c>
      <c r="Y58" s="41">
        <v>1745.08</v>
      </c>
      <c r="Z58" s="41">
        <v>1506</v>
      </c>
      <c r="AA58" s="41">
        <v>1213.3499999999999</v>
      </c>
    </row>
    <row r="59" spans="1:27" ht="12.75" hidden="1" customHeight="1" outlineLevel="1" x14ac:dyDescent="0.2">
      <c r="A59" s="99" t="s">
        <v>1709</v>
      </c>
      <c r="B59" s="60" t="s">
        <v>90</v>
      </c>
      <c r="C59" s="40" t="s">
        <v>79</v>
      </c>
      <c r="D59" s="41">
        <f t="shared" ref="D59:AA59" si="31">$D$9</f>
        <v>1071.42</v>
      </c>
      <c r="E59" s="41">
        <f t="shared" si="31"/>
        <v>1071.42</v>
      </c>
      <c r="F59" s="41">
        <f t="shared" si="31"/>
        <v>1071.42</v>
      </c>
      <c r="G59" s="41">
        <f t="shared" si="31"/>
        <v>1071.42</v>
      </c>
      <c r="H59" s="41">
        <f t="shared" si="31"/>
        <v>1071.42</v>
      </c>
      <c r="I59" s="41">
        <f t="shared" si="31"/>
        <v>1071.42</v>
      </c>
      <c r="J59" s="41">
        <f t="shared" si="31"/>
        <v>1071.42</v>
      </c>
      <c r="K59" s="41">
        <f t="shared" si="31"/>
        <v>1071.42</v>
      </c>
      <c r="L59" s="41">
        <f t="shared" si="31"/>
        <v>1071.42</v>
      </c>
      <c r="M59" s="41">
        <f t="shared" si="31"/>
        <v>1071.42</v>
      </c>
      <c r="N59" s="41">
        <f t="shared" si="31"/>
        <v>1071.42</v>
      </c>
      <c r="O59" s="41">
        <f t="shared" si="31"/>
        <v>1071.42</v>
      </c>
      <c r="P59" s="41">
        <f t="shared" si="31"/>
        <v>1071.42</v>
      </c>
      <c r="Q59" s="41">
        <f t="shared" si="31"/>
        <v>1071.42</v>
      </c>
      <c r="R59" s="41">
        <f t="shared" si="31"/>
        <v>1071.42</v>
      </c>
      <c r="S59" s="41">
        <f t="shared" si="31"/>
        <v>1071.42</v>
      </c>
      <c r="T59" s="41">
        <f t="shared" si="31"/>
        <v>1071.42</v>
      </c>
      <c r="U59" s="41">
        <f t="shared" si="31"/>
        <v>1071.42</v>
      </c>
      <c r="V59" s="41">
        <f t="shared" si="31"/>
        <v>1071.42</v>
      </c>
      <c r="W59" s="41">
        <f t="shared" si="31"/>
        <v>1071.42</v>
      </c>
      <c r="X59" s="41">
        <f t="shared" si="31"/>
        <v>1071.42</v>
      </c>
      <c r="Y59" s="41">
        <f t="shared" si="31"/>
        <v>1071.42</v>
      </c>
      <c r="Z59" s="41">
        <f t="shared" si="31"/>
        <v>1071.42</v>
      </c>
      <c r="AA59" s="41">
        <f t="shared" si="31"/>
        <v>1071.42</v>
      </c>
    </row>
    <row r="60" spans="1:27" ht="12.75" hidden="1" customHeight="1" outlineLevel="1" x14ac:dyDescent="0.2">
      <c r="A60" s="99" t="s">
        <v>1710</v>
      </c>
      <c r="B60" s="60" t="s">
        <v>83</v>
      </c>
      <c r="C60" s="40" t="s">
        <v>79</v>
      </c>
      <c r="D60" s="41">
        <v>3.72</v>
      </c>
      <c r="E60" s="41">
        <v>3.72</v>
      </c>
      <c r="F60" s="41">
        <v>3.72</v>
      </c>
      <c r="G60" s="41">
        <v>3.72</v>
      </c>
      <c r="H60" s="41">
        <v>3.72</v>
      </c>
      <c r="I60" s="41">
        <v>3.72</v>
      </c>
      <c r="J60" s="41">
        <v>3.72</v>
      </c>
      <c r="K60" s="41">
        <v>3.72</v>
      </c>
      <c r="L60" s="41">
        <v>3.72</v>
      </c>
      <c r="M60" s="41">
        <v>3.72</v>
      </c>
      <c r="N60" s="41">
        <v>3.72</v>
      </c>
      <c r="O60" s="41">
        <v>3.72</v>
      </c>
      <c r="P60" s="41">
        <v>3.72</v>
      </c>
      <c r="Q60" s="41">
        <v>3.72</v>
      </c>
      <c r="R60" s="41">
        <v>3.72</v>
      </c>
      <c r="S60" s="41">
        <v>3.72</v>
      </c>
      <c r="T60" s="41">
        <v>3.72</v>
      </c>
      <c r="U60" s="41">
        <v>3.72</v>
      </c>
      <c r="V60" s="41">
        <v>3.72</v>
      </c>
      <c r="W60" s="41">
        <v>3.72</v>
      </c>
      <c r="X60" s="41">
        <v>3.72</v>
      </c>
      <c r="Y60" s="41">
        <v>3.72</v>
      </c>
      <c r="Z60" s="41">
        <v>3.72</v>
      </c>
      <c r="AA60" s="41">
        <v>3.72</v>
      </c>
    </row>
    <row r="61" spans="1:27" ht="12.75" hidden="1" customHeight="1" outlineLevel="1" x14ac:dyDescent="0.2">
      <c r="A61" s="99" t="s">
        <v>1711</v>
      </c>
      <c r="B61" s="60" t="s">
        <v>81</v>
      </c>
      <c r="C61" s="40" t="s">
        <v>79</v>
      </c>
      <c r="D61" s="41">
        <f>$D$11</f>
        <v>216.36</v>
      </c>
      <c r="E61" s="41">
        <f t="shared" ref="E61:AA61" si="32">$D$11</f>
        <v>216.36</v>
      </c>
      <c r="F61" s="41">
        <f t="shared" si="32"/>
        <v>216.36</v>
      </c>
      <c r="G61" s="41">
        <f t="shared" si="32"/>
        <v>216.36</v>
      </c>
      <c r="H61" s="41">
        <f t="shared" si="32"/>
        <v>216.36</v>
      </c>
      <c r="I61" s="41">
        <f t="shared" si="32"/>
        <v>216.36</v>
      </c>
      <c r="J61" s="41">
        <f t="shared" si="32"/>
        <v>216.36</v>
      </c>
      <c r="K61" s="41">
        <f t="shared" si="32"/>
        <v>216.36</v>
      </c>
      <c r="L61" s="41">
        <f t="shared" si="32"/>
        <v>216.36</v>
      </c>
      <c r="M61" s="41">
        <f t="shared" si="32"/>
        <v>216.36</v>
      </c>
      <c r="N61" s="41">
        <f t="shared" si="32"/>
        <v>216.36</v>
      </c>
      <c r="O61" s="41">
        <f t="shared" si="32"/>
        <v>216.36</v>
      </c>
      <c r="P61" s="41">
        <f t="shared" si="32"/>
        <v>216.36</v>
      </c>
      <c r="Q61" s="41">
        <f t="shared" si="32"/>
        <v>216.36</v>
      </c>
      <c r="R61" s="41">
        <f t="shared" si="32"/>
        <v>216.36</v>
      </c>
      <c r="S61" s="41">
        <f t="shared" si="32"/>
        <v>216.36</v>
      </c>
      <c r="T61" s="41">
        <f t="shared" si="32"/>
        <v>216.36</v>
      </c>
      <c r="U61" s="41">
        <f t="shared" si="32"/>
        <v>216.36</v>
      </c>
      <c r="V61" s="41">
        <f t="shared" si="32"/>
        <v>216.36</v>
      </c>
      <c r="W61" s="41">
        <f t="shared" si="32"/>
        <v>216.36</v>
      </c>
      <c r="X61" s="41">
        <f t="shared" si="32"/>
        <v>216.36</v>
      </c>
      <c r="Y61" s="41">
        <f t="shared" si="32"/>
        <v>216.36</v>
      </c>
      <c r="Z61" s="41">
        <f t="shared" si="32"/>
        <v>216.36</v>
      </c>
      <c r="AA61" s="41">
        <f t="shared" si="32"/>
        <v>216.36</v>
      </c>
    </row>
    <row r="62" spans="1:27" ht="12.75" customHeight="1" collapsed="1" x14ac:dyDescent="0.2">
      <c r="A62" s="98" t="s">
        <v>1712</v>
      </c>
      <c r="B62" s="25" t="str">
        <f>"12"&amp;"."&amp;$B$800&amp;"."&amp;$B$801</f>
        <v>12.01.2024</v>
      </c>
      <c r="C62" s="88" t="s">
        <v>76</v>
      </c>
      <c r="D62" s="89">
        <f>ROUND(((D63+D64+D66+D65)/1000),5)</f>
        <v>2.4475099999999999</v>
      </c>
      <c r="E62" s="89">
        <f>ROUND(((E63+E64+E66+E65)/1000),5)</f>
        <v>2.3706200000000002</v>
      </c>
      <c r="F62" s="89">
        <f>ROUND(((F63+F64+F66+F65)/1000),5)</f>
        <v>2.29854</v>
      </c>
      <c r="G62" s="89">
        <f t="shared" ref="G62:AA62" si="33">ROUND(((G63+G64+G66+G65)/1000),5)</f>
        <v>2.3134199999999998</v>
      </c>
      <c r="H62" s="89">
        <f t="shared" si="33"/>
        <v>2.3757199999999998</v>
      </c>
      <c r="I62" s="89">
        <f t="shared" si="33"/>
        <v>2.50271</v>
      </c>
      <c r="J62" s="89">
        <f t="shared" si="33"/>
        <v>2.7157399999999998</v>
      </c>
      <c r="K62" s="89">
        <f t="shared" si="33"/>
        <v>2.9534400000000001</v>
      </c>
      <c r="L62" s="89">
        <f t="shared" si="33"/>
        <v>3.1244100000000001</v>
      </c>
      <c r="M62" s="89">
        <f t="shared" si="33"/>
        <v>3.1693699999999998</v>
      </c>
      <c r="N62" s="89">
        <f t="shared" si="33"/>
        <v>3.2143199999999998</v>
      </c>
      <c r="O62" s="89">
        <f t="shared" si="33"/>
        <v>3.2591299999999999</v>
      </c>
      <c r="P62" s="89">
        <f t="shared" si="33"/>
        <v>3.2235999999999998</v>
      </c>
      <c r="Q62" s="89">
        <f t="shared" si="33"/>
        <v>3.2383000000000002</v>
      </c>
      <c r="R62" s="89">
        <f t="shared" si="33"/>
        <v>3.2335600000000002</v>
      </c>
      <c r="S62" s="89">
        <f t="shared" si="33"/>
        <v>3.1648299999999998</v>
      </c>
      <c r="T62" s="89">
        <f t="shared" si="33"/>
        <v>3.1831700000000001</v>
      </c>
      <c r="U62" s="89">
        <f t="shared" si="33"/>
        <v>3.2118699999999998</v>
      </c>
      <c r="V62" s="89">
        <f t="shared" si="33"/>
        <v>3.2054399999999998</v>
      </c>
      <c r="W62" s="89">
        <f t="shared" si="33"/>
        <v>3.2398500000000001</v>
      </c>
      <c r="X62" s="89">
        <f t="shared" si="33"/>
        <v>3.1645099999999999</v>
      </c>
      <c r="Y62" s="89">
        <f t="shared" si="33"/>
        <v>3.0509200000000001</v>
      </c>
      <c r="Z62" s="89">
        <f t="shared" si="33"/>
        <v>2.8115600000000001</v>
      </c>
      <c r="AA62" s="89">
        <f t="shared" si="33"/>
        <v>2.6015899999999998</v>
      </c>
    </row>
    <row r="63" spans="1:27" ht="12.75" hidden="1" customHeight="1" outlineLevel="1" x14ac:dyDescent="0.2">
      <c r="A63" s="99" t="s">
        <v>1713</v>
      </c>
      <c r="B63" s="60" t="s">
        <v>238</v>
      </c>
      <c r="C63" s="40" t="s">
        <v>79</v>
      </c>
      <c r="D63" s="41">
        <v>1156.01</v>
      </c>
      <c r="E63" s="41">
        <v>1079.1199999999999</v>
      </c>
      <c r="F63" s="41">
        <v>1007.04</v>
      </c>
      <c r="G63" s="41">
        <v>1021.92</v>
      </c>
      <c r="H63" s="41">
        <v>1084.22</v>
      </c>
      <c r="I63" s="41">
        <v>1211.21</v>
      </c>
      <c r="J63" s="41">
        <v>1424.24</v>
      </c>
      <c r="K63" s="41">
        <v>1661.94</v>
      </c>
      <c r="L63" s="41">
        <v>1832.91</v>
      </c>
      <c r="M63" s="41">
        <v>1877.87</v>
      </c>
      <c r="N63" s="41">
        <v>1922.82</v>
      </c>
      <c r="O63" s="41">
        <v>1967.63</v>
      </c>
      <c r="P63" s="41">
        <v>1932.1</v>
      </c>
      <c r="Q63" s="41">
        <v>1946.8</v>
      </c>
      <c r="R63" s="41">
        <v>1942.06</v>
      </c>
      <c r="S63" s="41">
        <v>1873.33</v>
      </c>
      <c r="T63" s="41">
        <v>1891.67</v>
      </c>
      <c r="U63" s="41">
        <v>1920.37</v>
      </c>
      <c r="V63" s="41">
        <v>1913.94</v>
      </c>
      <c r="W63" s="41">
        <v>1948.35</v>
      </c>
      <c r="X63" s="41">
        <v>1873.01</v>
      </c>
      <c r="Y63" s="41">
        <v>1759.42</v>
      </c>
      <c r="Z63" s="41">
        <v>1520.06</v>
      </c>
      <c r="AA63" s="41">
        <v>1310.0899999999999</v>
      </c>
    </row>
    <row r="64" spans="1:27" ht="12.75" hidden="1" customHeight="1" outlineLevel="1" x14ac:dyDescent="0.2">
      <c r="A64" s="99" t="s">
        <v>1714</v>
      </c>
      <c r="B64" s="60" t="s">
        <v>90</v>
      </c>
      <c r="C64" s="40" t="s">
        <v>79</v>
      </c>
      <c r="D64" s="41">
        <f t="shared" ref="D64:AA64" si="34">$D$9</f>
        <v>1071.42</v>
      </c>
      <c r="E64" s="41">
        <f t="shared" si="34"/>
        <v>1071.42</v>
      </c>
      <c r="F64" s="41">
        <f t="shared" si="34"/>
        <v>1071.42</v>
      </c>
      <c r="G64" s="41">
        <f t="shared" si="34"/>
        <v>1071.42</v>
      </c>
      <c r="H64" s="41">
        <f t="shared" si="34"/>
        <v>1071.42</v>
      </c>
      <c r="I64" s="41">
        <f t="shared" si="34"/>
        <v>1071.42</v>
      </c>
      <c r="J64" s="41">
        <f t="shared" si="34"/>
        <v>1071.42</v>
      </c>
      <c r="K64" s="41">
        <f t="shared" si="34"/>
        <v>1071.42</v>
      </c>
      <c r="L64" s="41">
        <f t="shared" si="34"/>
        <v>1071.42</v>
      </c>
      <c r="M64" s="41">
        <f t="shared" si="34"/>
        <v>1071.42</v>
      </c>
      <c r="N64" s="41">
        <f t="shared" si="34"/>
        <v>1071.42</v>
      </c>
      <c r="O64" s="41">
        <f t="shared" si="34"/>
        <v>1071.42</v>
      </c>
      <c r="P64" s="41">
        <f t="shared" si="34"/>
        <v>1071.42</v>
      </c>
      <c r="Q64" s="41">
        <f t="shared" si="34"/>
        <v>1071.42</v>
      </c>
      <c r="R64" s="41">
        <f t="shared" si="34"/>
        <v>1071.42</v>
      </c>
      <c r="S64" s="41">
        <f t="shared" si="34"/>
        <v>1071.42</v>
      </c>
      <c r="T64" s="41">
        <f t="shared" si="34"/>
        <v>1071.42</v>
      </c>
      <c r="U64" s="41">
        <f t="shared" si="34"/>
        <v>1071.42</v>
      </c>
      <c r="V64" s="41">
        <f t="shared" si="34"/>
        <v>1071.42</v>
      </c>
      <c r="W64" s="41">
        <f t="shared" si="34"/>
        <v>1071.42</v>
      </c>
      <c r="X64" s="41">
        <f t="shared" si="34"/>
        <v>1071.42</v>
      </c>
      <c r="Y64" s="41">
        <f t="shared" si="34"/>
        <v>1071.42</v>
      </c>
      <c r="Z64" s="41">
        <f t="shared" si="34"/>
        <v>1071.42</v>
      </c>
      <c r="AA64" s="41">
        <f t="shared" si="34"/>
        <v>1071.42</v>
      </c>
    </row>
    <row r="65" spans="1:27" ht="12.75" hidden="1" customHeight="1" outlineLevel="1" x14ac:dyDescent="0.2">
      <c r="A65" s="99" t="s">
        <v>1715</v>
      </c>
      <c r="B65" s="60" t="s">
        <v>83</v>
      </c>
      <c r="C65" s="40" t="s">
        <v>79</v>
      </c>
      <c r="D65" s="41">
        <v>3.72</v>
      </c>
      <c r="E65" s="41">
        <v>3.72</v>
      </c>
      <c r="F65" s="41">
        <v>3.72</v>
      </c>
      <c r="G65" s="41">
        <v>3.72</v>
      </c>
      <c r="H65" s="41">
        <v>3.72</v>
      </c>
      <c r="I65" s="41">
        <v>3.72</v>
      </c>
      <c r="J65" s="41">
        <v>3.72</v>
      </c>
      <c r="K65" s="41">
        <v>3.72</v>
      </c>
      <c r="L65" s="41">
        <v>3.72</v>
      </c>
      <c r="M65" s="41">
        <v>3.72</v>
      </c>
      <c r="N65" s="41">
        <v>3.72</v>
      </c>
      <c r="O65" s="41">
        <v>3.72</v>
      </c>
      <c r="P65" s="41">
        <v>3.72</v>
      </c>
      <c r="Q65" s="41">
        <v>3.72</v>
      </c>
      <c r="R65" s="41">
        <v>3.72</v>
      </c>
      <c r="S65" s="41">
        <v>3.72</v>
      </c>
      <c r="T65" s="41">
        <v>3.72</v>
      </c>
      <c r="U65" s="41">
        <v>3.72</v>
      </c>
      <c r="V65" s="41">
        <v>3.72</v>
      </c>
      <c r="W65" s="41">
        <v>3.72</v>
      </c>
      <c r="X65" s="41">
        <v>3.72</v>
      </c>
      <c r="Y65" s="41">
        <v>3.72</v>
      </c>
      <c r="Z65" s="41">
        <v>3.72</v>
      </c>
      <c r="AA65" s="41">
        <v>3.72</v>
      </c>
    </row>
    <row r="66" spans="1:27" ht="12.75" hidden="1" customHeight="1" outlineLevel="1" x14ac:dyDescent="0.2">
      <c r="A66" s="99" t="s">
        <v>1716</v>
      </c>
      <c r="B66" s="60" t="s">
        <v>81</v>
      </c>
      <c r="C66" s="40" t="s">
        <v>79</v>
      </c>
      <c r="D66" s="41">
        <f>$D$11</f>
        <v>216.36</v>
      </c>
      <c r="E66" s="41">
        <f t="shared" ref="E66:AA66" si="35">$D$11</f>
        <v>216.36</v>
      </c>
      <c r="F66" s="41">
        <f t="shared" si="35"/>
        <v>216.36</v>
      </c>
      <c r="G66" s="41">
        <f t="shared" si="35"/>
        <v>216.36</v>
      </c>
      <c r="H66" s="41">
        <f t="shared" si="35"/>
        <v>216.36</v>
      </c>
      <c r="I66" s="41">
        <f t="shared" si="35"/>
        <v>216.36</v>
      </c>
      <c r="J66" s="41">
        <f t="shared" si="35"/>
        <v>216.36</v>
      </c>
      <c r="K66" s="41">
        <f t="shared" si="35"/>
        <v>216.36</v>
      </c>
      <c r="L66" s="41">
        <f t="shared" si="35"/>
        <v>216.36</v>
      </c>
      <c r="M66" s="41">
        <f t="shared" si="35"/>
        <v>216.36</v>
      </c>
      <c r="N66" s="41">
        <f t="shared" si="35"/>
        <v>216.36</v>
      </c>
      <c r="O66" s="41">
        <f t="shared" si="35"/>
        <v>216.36</v>
      </c>
      <c r="P66" s="41">
        <f t="shared" si="35"/>
        <v>216.36</v>
      </c>
      <c r="Q66" s="41">
        <f t="shared" si="35"/>
        <v>216.36</v>
      </c>
      <c r="R66" s="41">
        <f t="shared" si="35"/>
        <v>216.36</v>
      </c>
      <c r="S66" s="41">
        <f t="shared" si="35"/>
        <v>216.36</v>
      </c>
      <c r="T66" s="41">
        <f t="shared" si="35"/>
        <v>216.36</v>
      </c>
      <c r="U66" s="41">
        <f t="shared" si="35"/>
        <v>216.36</v>
      </c>
      <c r="V66" s="41">
        <f t="shared" si="35"/>
        <v>216.36</v>
      </c>
      <c r="W66" s="41">
        <f t="shared" si="35"/>
        <v>216.36</v>
      </c>
      <c r="X66" s="41">
        <f t="shared" si="35"/>
        <v>216.36</v>
      </c>
      <c r="Y66" s="41">
        <f t="shared" si="35"/>
        <v>216.36</v>
      </c>
      <c r="Z66" s="41">
        <f t="shared" si="35"/>
        <v>216.36</v>
      </c>
      <c r="AA66" s="41">
        <f t="shared" si="35"/>
        <v>216.36</v>
      </c>
    </row>
    <row r="67" spans="1:27" ht="12.75" customHeight="1" collapsed="1" x14ac:dyDescent="0.2">
      <c r="A67" s="98" t="s">
        <v>1717</v>
      </c>
      <c r="B67" s="25" t="str">
        <f>"13"&amp;"."&amp;$B$800&amp;"."&amp;$B$801</f>
        <v>13.01.2024</v>
      </c>
      <c r="C67" s="88" t="s">
        <v>76</v>
      </c>
      <c r="D67" s="89">
        <f>ROUND(((D68+D69+D71+D70)/1000),5)</f>
        <v>2.7786300000000002</v>
      </c>
      <c r="E67" s="89">
        <f>ROUND(((E68+E69+E71+E70)/1000),5)</f>
        <v>2.5918299999999999</v>
      </c>
      <c r="F67" s="89">
        <f>ROUND(((F68+F69+F71+F70)/1000),5)</f>
        <v>2.5459800000000001</v>
      </c>
      <c r="G67" s="89">
        <f t="shared" ref="G67:AA67" si="36">ROUND(((G68+G69+G71+G70)/1000),5)</f>
        <v>2.54114</v>
      </c>
      <c r="H67" s="89">
        <f t="shared" si="36"/>
        <v>2.5791300000000001</v>
      </c>
      <c r="I67" s="89">
        <f t="shared" si="36"/>
        <v>2.6861199999999998</v>
      </c>
      <c r="J67" s="89">
        <f t="shared" si="36"/>
        <v>2.7353900000000002</v>
      </c>
      <c r="K67" s="89">
        <f t="shared" si="36"/>
        <v>2.7913000000000001</v>
      </c>
      <c r="L67" s="89">
        <f t="shared" si="36"/>
        <v>2.9649299999999998</v>
      </c>
      <c r="M67" s="89">
        <f t="shared" si="36"/>
        <v>2.9714800000000001</v>
      </c>
      <c r="N67" s="89">
        <f t="shared" si="36"/>
        <v>3.0352899999999998</v>
      </c>
      <c r="O67" s="89">
        <f t="shared" si="36"/>
        <v>3.0680200000000002</v>
      </c>
      <c r="P67" s="89">
        <f t="shared" si="36"/>
        <v>3.1605699999999999</v>
      </c>
      <c r="Q67" s="89">
        <f t="shared" si="36"/>
        <v>3.1818499999999998</v>
      </c>
      <c r="R67" s="89">
        <f t="shared" si="36"/>
        <v>3.08399</v>
      </c>
      <c r="S67" s="89">
        <f t="shared" si="36"/>
        <v>3.06609</v>
      </c>
      <c r="T67" s="89">
        <f t="shared" si="36"/>
        <v>3.1643300000000001</v>
      </c>
      <c r="U67" s="89">
        <f t="shared" si="36"/>
        <v>3.4418500000000001</v>
      </c>
      <c r="V67" s="89">
        <f t="shared" si="36"/>
        <v>3.4664799999999998</v>
      </c>
      <c r="W67" s="89">
        <f t="shared" si="36"/>
        <v>3.1409099999999999</v>
      </c>
      <c r="X67" s="89">
        <f t="shared" si="36"/>
        <v>3.01356</v>
      </c>
      <c r="Y67" s="89">
        <f t="shared" si="36"/>
        <v>2.7340900000000001</v>
      </c>
      <c r="Z67" s="89">
        <f t="shared" si="36"/>
        <v>2.7109899999999998</v>
      </c>
      <c r="AA67" s="89">
        <f t="shared" si="36"/>
        <v>2.7890000000000001</v>
      </c>
    </row>
    <row r="68" spans="1:27" ht="12.75" hidden="1" customHeight="1" outlineLevel="1" x14ac:dyDescent="0.2">
      <c r="A68" s="99" t="s">
        <v>1718</v>
      </c>
      <c r="B68" s="60" t="s">
        <v>238</v>
      </c>
      <c r="C68" s="40" t="s">
        <v>79</v>
      </c>
      <c r="D68" s="41">
        <v>1487.13</v>
      </c>
      <c r="E68" s="41">
        <v>1300.33</v>
      </c>
      <c r="F68" s="41">
        <v>1254.48</v>
      </c>
      <c r="G68" s="41">
        <v>1249.6400000000001</v>
      </c>
      <c r="H68" s="41">
        <v>1287.6300000000001</v>
      </c>
      <c r="I68" s="41">
        <v>1394.62</v>
      </c>
      <c r="J68" s="41">
        <v>1443.89</v>
      </c>
      <c r="K68" s="41">
        <v>1499.8</v>
      </c>
      <c r="L68" s="41">
        <v>1673.43</v>
      </c>
      <c r="M68" s="41">
        <v>1679.98</v>
      </c>
      <c r="N68" s="41">
        <v>1743.79</v>
      </c>
      <c r="O68" s="41">
        <v>1776.52</v>
      </c>
      <c r="P68" s="41">
        <v>1869.07</v>
      </c>
      <c r="Q68" s="41">
        <v>1890.35</v>
      </c>
      <c r="R68" s="41">
        <v>1792.49</v>
      </c>
      <c r="S68" s="41">
        <v>1774.59</v>
      </c>
      <c r="T68" s="41">
        <v>1872.83</v>
      </c>
      <c r="U68" s="41">
        <v>2150.35</v>
      </c>
      <c r="V68" s="41">
        <v>2174.98</v>
      </c>
      <c r="W68" s="41">
        <v>1849.41</v>
      </c>
      <c r="X68" s="41">
        <v>1722.06</v>
      </c>
      <c r="Y68" s="41">
        <v>1442.59</v>
      </c>
      <c r="Z68" s="41">
        <v>1419.49</v>
      </c>
      <c r="AA68" s="41">
        <v>1497.5</v>
      </c>
    </row>
    <row r="69" spans="1:27" ht="12.75" hidden="1" customHeight="1" outlineLevel="1" x14ac:dyDescent="0.2">
      <c r="A69" s="99" t="s">
        <v>1719</v>
      </c>
      <c r="B69" s="60" t="s">
        <v>90</v>
      </c>
      <c r="C69" s="40" t="s">
        <v>79</v>
      </c>
      <c r="D69" s="41">
        <f t="shared" ref="D69:AA69" si="37">$D$9</f>
        <v>1071.42</v>
      </c>
      <c r="E69" s="41">
        <f t="shared" si="37"/>
        <v>1071.42</v>
      </c>
      <c r="F69" s="41">
        <f t="shared" si="37"/>
        <v>1071.42</v>
      </c>
      <c r="G69" s="41">
        <f t="shared" si="37"/>
        <v>1071.42</v>
      </c>
      <c r="H69" s="41">
        <f t="shared" si="37"/>
        <v>1071.42</v>
      </c>
      <c r="I69" s="41">
        <f t="shared" si="37"/>
        <v>1071.42</v>
      </c>
      <c r="J69" s="41">
        <f t="shared" si="37"/>
        <v>1071.42</v>
      </c>
      <c r="K69" s="41">
        <f t="shared" si="37"/>
        <v>1071.42</v>
      </c>
      <c r="L69" s="41">
        <f t="shared" si="37"/>
        <v>1071.42</v>
      </c>
      <c r="M69" s="41">
        <f t="shared" si="37"/>
        <v>1071.42</v>
      </c>
      <c r="N69" s="41">
        <f t="shared" si="37"/>
        <v>1071.42</v>
      </c>
      <c r="O69" s="41">
        <f t="shared" si="37"/>
        <v>1071.42</v>
      </c>
      <c r="P69" s="41">
        <f t="shared" si="37"/>
        <v>1071.42</v>
      </c>
      <c r="Q69" s="41">
        <f t="shared" si="37"/>
        <v>1071.42</v>
      </c>
      <c r="R69" s="41">
        <f t="shared" si="37"/>
        <v>1071.42</v>
      </c>
      <c r="S69" s="41">
        <f t="shared" si="37"/>
        <v>1071.42</v>
      </c>
      <c r="T69" s="41">
        <f t="shared" si="37"/>
        <v>1071.42</v>
      </c>
      <c r="U69" s="41">
        <f t="shared" si="37"/>
        <v>1071.42</v>
      </c>
      <c r="V69" s="41">
        <f t="shared" si="37"/>
        <v>1071.42</v>
      </c>
      <c r="W69" s="41">
        <f t="shared" si="37"/>
        <v>1071.42</v>
      </c>
      <c r="X69" s="41">
        <f t="shared" si="37"/>
        <v>1071.42</v>
      </c>
      <c r="Y69" s="41">
        <f t="shared" si="37"/>
        <v>1071.42</v>
      </c>
      <c r="Z69" s="41">
        <f t="shared" si="37"/>
        <v>1071.42</v>
      </c>
      <c r="AA69" s="41">
        <f t="shared" si="37"/>
        <v>1071.42</v>
      </c>
    </row>
    <row r="70" spans="1:27" ht="12.75" hidden="1" customHeight="1" outlineLevel="1" x14ac:dyDescent="0.2">
      <c r="A70" s="99" t="s">
        <v>1720</v>
      </c>
      <c r="B70" s="60" t="s">
        <v>83</v>
      </c>
      <c r="C70" s="40" t="s">
        <v>79</v>
      </c>
      <c r="D70" s="41">
        <v>3.72</v>
      </c>
      <c r="E70" s="41">
        <v>3.72</v>
      </c>
      <c r="F70" s="41">
        <v>3.72</v>
      </c>
      <c r="G70" s="41">
        <v>3.72</v>
      </c>
      <c r="H70" s="41">
        <v>3.72</v>
      </c>
      <c r="I70" s="41">
        <v>3.72</v>
      </c>
      <c r="J70" s="41">
        <v>3.72</v>
      </c>
      <c r="K70" s="41">
        <v>3.72</v>
      </c>
      <c r="L70" s="41">
        <v>3.72</v>
      </c>
      <c r="M70" s="41">
        <v>3.72</v>
      </c>
      <c r="N70" s="41">
        <v>3.72</v>
      </c>
      <c r="O70" s="41">
        <v>3.72</v>
      </c>
      <c r="P70" s="41">
        <v>3.72</v>
      </c>
      <c r="Q70" s="41">
        <v>3.72</v>
      </c>
      <c r="R70" s="41">
        <v>3.72</v>
      </c>
      <c r="S70" s="41">
        <v>3.72</v>
      </c>
      <c r="T70" s="41">
        <v>3.72</v>
      </c>
      <c r="U70" s="41">
        <v>3.72</v>
      </c>
      <c r="V70" s="41">
        <v>3.72</v>
      </c>
      <c r="W70" s="41">
        <v>3.72</v>
      </c>
      <c r="X70" s="41">
        <v>3.72</v>
      </c>
      <c r="Y70" s="41">
        <v>3.72</v>
      </c>
      <c r="Z70" s="41">
        <v>3.72</v>
      </c>
      <c r="AA70" s="41">
        <v>3.72</v>
      </c>
    </row>
    <row r="71" spans="1:27" ht="12.75" hidden="1" customHeight="1" outlineLevel="1" x14ac:dyDescent="0.2">
      <c r="A71" s="99" t="s">
        <v>1721</v>
      </c>
      <c r="B71" s="60" t="s">
        <v>81</v>
      </c>
      <c r="C71" s="40" t="s">
        <v>79</v>
      </c>
      <c r="D71" s="41">
        <f>$D$11</f>
        <v>216.36</v>
      </c>
      <c r="E71" s="41">
        <f t="shared" ref="E71:AA71" si="38">$D$11</f>
        <v>216.36</v>
      </c>
      <c r="F71" s="41">
        <f t="shared" si="38"/>
        <v>216.36</v>
      </c>
      <c r="G71" s="41">
        <f t="shared" si="38"/>
        <v>216.36</v>
      </c>
      <c r="H71" s="41">
        <f t="shared" si="38"/>
        <v>216.36</v>
      </c>
      <c r="I71" s="41">
        <f t="shared" si="38"/>
        <v>216.36</v>
      </c>
      <c r="J71" s="41">
        <f t="shared" si="38"/>
        <v>216.36</v>
      </c>
      <c r="K71" s="41">
        <f t="shared" si="38"/>
        <v>216.36</v>
      </c>
      <c r="L71" s="41">
        <f t="shared" si="38"/>
        <v>216.36</v>
      </c>
      <c r="M71" s="41">
        <f t="shared" si="38"/>
        <v>216.36</v>
      </c>
      <c r="N71" s="41">
        <f t="shared" si="38"/>
        <v>216.36</v>
      </c>
      <c r="O71" s="41">
        <f t="shared" si="38"/>
        <v>216.36</v>
      </c>
      <c r="P71" s="41">
        <f t="shared" si="38"/>
        <v>216.36</v>
      </c>
      <c r="Q71" s="41">
        <f t="shared" si="38"/>
        <v>216.36</v>
      </c>
      <c r="R71" s="41">
        <f t="shared" si="38"/>
        <v>216.36</v>
      </c>
      <c r="S71" s="41">
        <f t="shared" si="38"/>
        <v>216.36</v>
      </c>
      <c r="T71" s="41">
        <f t="shared" si="38"/>
        <v>216.36</v>
      </c>
      <c r="U71" s="41">
        <f t="shared" si="38"/>
        <v>216.36</v>
      </c>
      <c r="V71" s="41">
        <f t="shared" si="38"/>
        <v>216.36</v>
      </c>
      <c r="W71" s="41">
        <f t="shared" si="38"/>
        <v>216.36</v>
      </c>
      <c r="X71" s="41">
        <f t="shared" si="38"/>
        <v>216.36</v>
      </c>
      <c r="Y71" s="41">
        <f t="shared" si="38"/>
        <v>216.36</v>
      </c>
      <c r="Z71" s="41">
        <f t="shared" si="38"/>
        <v>216.36</v>
      </c>
      <c r="AA71" s="41">
        <f t="shared" si="38"/>
        <v>216.36</v>
      </c>
    </row>
    <row r="72" spans="1:27" ht="12.75" customHeight="1" collapsed="1" x14ac:dyDescent="0.2">
      <c r="A72" s="98" t="s">
        <v>1722</v>
      </c>
      <c r="B72" s="25" t="str">
        <f>"14"&amp;"."&amp;$B$800&amp;"."&amp;$B$801</f>
        <v>14.01.2024</v>
      </c>
      <c r="C72" s="88" t="s">
        <v>76</v>
      </c>
      <c r="D72" s="89">
        <f>ROUND(((D73+D74+D76+D75)/1000),5)</f>
        <v>2.8073700000000001</v>
      </c>
      <c r="E72" s="89">
        <f>ROUND(((E73+E74+E76+E75)/1000),5)</f>
        <v>2.6724700000000001</v>
      </c>
      <c r="F72" s="89">
        <f>ROUND(((F73+F74+F76+F75)/1000),5)</f>
        <v>2.54419</v>
      </c>
      <c r="G72" s="89">
        <f t="shared" ref="G72:AA72" si="39">ROUND(((G73+G74+G76+G75)/1000),5)</f>
        <v>2.5299800000000001</v>
      </c>
      <c r="H72" s="89">
        <f t="shared" si="39"/>
        <v>2.5460799999999999</v>
      </c>
      <c r="I72" s="89">
        <f t="shared" si="39"/>
        <v>2.62344</v>
      </c>
      <c r="J72" s="89">
        <f t="shared" si="39"/>
        <v>2.6562999999999999</v>
      </c>
      <c r="K72" s="89">
        <f t="shared" si="39"/>
        <v>2.7682600000000002</v>
      </c>
      <c r="L72" s="89">
        <f t="shared" si="39"/>
        <v>2.8530500000000001</v>
      </c>
      <c r="M72" s="89">
        <f t="shared" si="39"/>
        <v>3.0101900000000001</v>
      </c>
      <c r="N72" s="89">
        <f t="shared" si="39"/>
        <v>3.1357200000000001</v>
      </c>
      <c r="O72" s="89">
        <f t="shared" si="39"/>
        <v>3.2102499999999998</v>
      </c>
      <c r="P72" s="89">
        <f t="shared" si="39"/>
        <v>3.2364099999999998</v>
      </c>
      <c r="Q72" s="89">
        <f t="shared" si="39"/>
        <v>3.25515</v>
      </c>
      <c r="R72" s="89">
        <f t="shared" si="39"/>
        <v>3.12521</v>
      </c>
      <c r="S72" s="89">
        <f t="shared" si="39"/>
        <v>3.25692</v>
      </c>
      <c r="T72" s="89">
        <f t="shared" si="39"/>
        <v>3.4365299999999999</v>
      </c>
      <c r="U72" s="89">
        <f t="shared" si="39"/>
        <v>3.4675199999999999</v>
      </c>
      <c r="V72" s="89">
        <f t="shared" si="39"/>
        <v>3.4619399999999998</v>
      </c>
      <c r="W72" s="89">
        <f t="shared" si="39"/>
        <v>3.3077100000000002</v>
      </c>
      <c r="X72" s="89">
        <f t="shared" si="39"/>
        <v>3.1485699999999999</v>
      </c>
      <c r="Y72" s="89">
        <f t="shared" si="39"/>
        <v>3.0232899999999998</v>
      </c>
      <c r="Z72" s="89">
        <f t="shared" si="39"/>
        <v>2.8235199999999998</v>
      </c>
      <c r="AA72" s="89">
        <f t="shared" si="39"/>
        <v>2.7644000000000002</v>
      </c>
    </row>
    <row r="73" spans="1:27" ht="12.75" hidden="1" customHeight="1" outlineLevel="1" x14ac:dyDescent="0.2">
      <c r="A73" s="99" t="s">
        <v>1723</v>
      </c>
      <c r="B73" s="60" t="s">
        <v>238</v>
      </c>
      <c r="C73" s="40" t="s">
        <v>79</v>
      </c>
      <c r="D73" s="41">
        <v>1515.87</v>
      </c>
      <c r="E73" s="41">
        <v>1380.97</v>
      </c>
      <c r="F73" s="41">
        <v>1252.69</v>
      </c>
      <c r="G73" s="41">
        <v>1238.48</v>
      </c>
      <c r="H73" s="41">
        <v>1254.58</v>
      </c>
      <c r="I73" s="41">
        <v>1331.94</v>
      </c>
      <c r="J73" s="41">
        <v>1364.8</v>
      </c>
      <c r="K73" s="41">
        <v>1476.76</v>
      </c>
      <c r="L73" s="41">
        <v>1561.55</v>
      </c>
      <c r="M73" s="41">
        <v>1718.69</v>
      </c>
      <c r="N73" s="41">
        <v>1844.22</v>
      </c>
      <c r="O73" s="41">
        <v>1918.75</v>
      </c>
      <c r="P73" s="41">
        <v>1944.91</v>
      </c>
      <c r="Q73" s="41">
        <v>1963.65</v>
      </c>
      <c r="R73" s="41">
        <v>1833.71</v>
      </c>
      <c r="S73" s="41">
        <v>1965.42</v>
      </c>
      <c r="T73" s="41">
        <v>2145.0300000000002</v>
      </c>
      <c r="U73" s="41">
        <v>2176.02</v>
      </c>
      <c r="V73" s="41">
        <v>2170.44</v>
      </c>
      <c r="W73" s="41">
        <v>2016.21</v>
      </c>
      <c r="X73" s="41">
        <v>1857.07</v>
      </c>
      <c r="Y73" s="41">
        <v>1731.79</v>
      </c>
      <c r="Z73" s="41">
        <v>1532.02</v>
      </c>
      <c r="AA73" s="41">
        <v>1472.9</v>
      </c>
    </row>
    <row r="74" spans="1:27" ht="12.75" hidden="1" customHeight="1" outlineLevel="1" x14ac:dyDescent="0.2">
      <c r="A74" s="99" t="s">
        <v>1724</v>
      </c>
      <c r="B74" s="60" t="s">
        <v>90</v>
      </c>
      <c r="C74" s="40" t="s">
        <v>79</v>
      </c>
      <c r="D74" s="41">
        <f t="shared" ref="D74:AA74" si="40">$D$9</f>
        <v>1071.42</v>
      </c>
      <c r="E74" s="41">
        <f t="shared" si="40"/>
        <v>1071.42</v>
      </c>
      <c r="F74" s="41">
        <f t="shared" si="40"/>
        <v>1071.42</v>
      </c>
      <c r="G74" s="41">
        <f t="shared" si="40"/>
        <v>1071.42</v>
      </c>
      <c r="H74" s="41">
        <f t="shared" si="40"/>
        <v>1071.42</v>
      </c>
      <c r="I74" s="41">
        <f t="shared" si="40"/>
        <v>1071.42</v>
      </c>
      <c r="J74" s="41">
        <f t="shared" si="40"/>
        <v>1071.42</v>
      </c>
      <c r="K74" s="41">
        <f t="shared" si="40"/>
        <v>1071.42</v>
      </c>
      <c r="L74" s="41">
        <f t="shared" si="40"/>
        <v>1071.42</v>
      </c>
      <c r="M74" s="41">
        <f t="shared" si="40"/>
        <v>1071.42</v>
      </c>
      <c r="N74" s="41">
        <f t="shared" si="40"/>
        <v>1071.42</v>
      </c>
      <c r="O74" s="41">
        <f t="shared" si="40"/>
        <v>1071.42</v>
      </c>
      <c r="P74" s="41">
        <f t="shared" si="40"/>
        <v>1071.42</v>
      </c>
      <c r="Q74" s="41">
        <f t="shared" si="40"/>
        <v>1071.42</v>
      </c>
      <c r="R74" s="41">
        <f t="shared" si="40"/>
        <v>1071.42</v>
      </c>
      <c r="S74" s="41">
        <f t="shared" si="40"/>
        <v>1071.42</v>
      </c>
      <c r="T74" s="41">
        <f t="shared" si="40"/>
        <v>1071.42</v>
      </c>
      <c r="U74" s="41">
        <f t="shared" si="40"/>
        <v>1071.42</v>
      </c>
      <c r="V74" s="41">
        <f t="shared" si="40"/>
        <v>1071.42</v>
      </c>
      <c r="W74" s="41">
        <f t="shared" si="40"/>
        <v>1071.42</v>
      </c>
      <c r="X74" s="41">
        <f t="shared" si="40"/>
        <v>1071.42</v>
      </c>
      <c r="Y74" s="41">
        <f t="shared" si="40"/>
        <v>1071.42</v>
      </c>
      <c r="Z74" s="41">
        <f t="shared" si="40"/>
        <v>1071.42</v>
      </c>
      <c r="AA74" s="41">
        <f t="shared" si="40"/>
        <v>1071.42</v>
      </c>
    </row>
    <row r="75" spans="1:27" ht="12.75" hidden="1" customHeight="1" outlineLevel="1" x14ac:dyDescent="0.2">
      <c r="A75" s="99" t="s">
        <v>1725</v>
      </c>
      <c r="B75" s="60" t="s">
        <v>83</v>
      </c>
      <c r="C75" s="40" t="s">
        <v>79</v>
      </c>
      <c r="D75" s="41">
        <v>3.72</v>
      </c>
      <c r="E75" s="41">
        <v>3.72</v>
      </c>
      <c r="F75" s="41">
        <v>3.72</v>
      </c>
      <c r="G75" s="41">
        <v>3.72</v>
      </c>
      <c r="H75" s="41">
        <v>3.72</v>
      </c>
      <c r="I75" s="41">
        <v>3.72</v>
      </c>
      <c r="J75" s="41">
        <v>3.72</v>
      </c>
      <c r="K75" s="41">
        <v>3.72</v>
      </c>
      <c r="L75" s="41">
        <v>3.72</v>
      </c>
      <c r="M75" s="41">
        <v>3.72</v>
      </c>
      <c r="N75" s="41">
        <v>3.72</v>
      </c>
      <c r="O75" s="41">
        <v>3.72</v>
      </c>
      <c r="P75" s="41">
        <v>3.72</v>
      </c>
      <c r="Q75" s="41">
        <v>3.72</v>
      </c>
      <c r="R75" s="41">
        <v>3.72</v>
      </c>
      <c r="S75" s="41">
        <v>3.72</v>
      </c>
      <c r="T75" s="41">
        <v>3.72</v>
      </c>
      <c r="U75" s="41">
        <v>3.72</v>
      </c>
      <c r="V75" s="41">
        <v>3.72</v>
      </c>
      <c r="W75" s="41">
        <v>3.72</v>
      </c>
      <c r="X75" s="41">
        <v>3.72</v>
      </c>
      <c r="Y75" s="41">
        <v>3.72</v>
      </c>
      <c r="Z75" s="41">
        <v>3.72</v>
      </c>
      <c r="AA75" s="41">
        <v>3.72</v>
      </c>
    </row>
    <row r="76" spans="1:27" ht="12.75" hidden="1" customHeight="1" outlineLevel="1" x14ac:dyDescent="0.2">
      <c r="A76" s="99" t="s">
        <v>1726</v>
      </c>
      <c r="B76" s="60" t="s">
        <v>81</v>
      </c>
      <c r="C76" s="40" t="s">
        <v>79</v>
      </c>
      <c r="D76" s="41">
        <f>$D$11</f>
        <v>216.36</v>
      </c>
      <c r="E76" s="41">
        <f t="shared" ref="E76:AA76" si="41">$D$11</f>
        <v>216.36</v>
      </c>
      <c r="F76" s="41">
        <f t="shared" si="41"/>
        <v>216.36</v>
      </c>
      <c r="G76" s="41">
        <f t="shared" si="41"/>
        <v>216.36</v>
      </c>
      <c r="H76" s="41">
        <f t="shared" si="41"/>
        <v>216.36</v>
      </c>
      <c r="I76" s="41">
        <f t="shared" si="41"/>
        <v>216.36</v>
      </c>
      <c r="J76" s="41">
        <f t="shared" si="41"/>
        <v>216.36</v>
      </c>
      <c r="K76" s="41">
        <f t="shared" si="41"/>
        <v>216.36</v>
      </c>
      <c r="L76" s="41">
        <f t="shared" si="41"/>
        <v>216.36</v>
      </c>
      <c r="M76" s="41">
        <f t="shared" si="41"/>
        <v>216.36</v>
      </c>
      <c r="N76" s="41">
        <f t="shared" si="41"/>
        <v>216.36</v>
      </c>
      <c r="O76" s="41">
        <f t="shared" si="41"/>
        <v>216.36</v>
      </c>
      <c r="P76" s="41">
        <f t="shared" si="41"/>
        <v>216.36</v>
      </c>
      <c r="Q76" s="41">
        <f t="shared" si="41"/>
        <v>216.36</v>
      </c>
      <c r="R76" s="41">
        <f t="shared" si="41"/>
        <v>216.36</v>
      </c>
      <c r="S76" s="41">
        <f t="shared" si="41"/>
        <v>216.36</v>
      </c>
      <c r="T76" s="41">
        <f t="shared" si="41"/>
        <v>216.36</v>
      </c>
      <c r="U76" s="41">
        <f t="shared" si="41"/>
        <v>216.36</v>
      </c>
      <c r="V76" s="41">
        <f t="shared" si="41"/>
        <v>216.36</v>
      </c>
      <c r="W76" s="41">
        <f t="shared" si="41"/>
        <v>216.36</v>
      </c>
      <c r="X76" s="41">
        <f t="shared" si="41"/>
        <v>216.36</v>
      </c>
      <c r="Y76" s="41">
        <f t="shared" si="41"/>
        <v>216.36</v>
      </c>
      <c r="Z76" s="41">
        <f t="shared" si="41"/>
        <v>216.36</v>
      </c>
      <c r="AA76" s="41">
        <f t="shared" si="41"/>
        <v>216.36</v>
      </c>
    </row>
    <row r="77" spans="1:27" ht="12.75" customHeight="1" collapsed="1" x14ac:dyDescent="0.2">
      <c r="A77" s="98" t="s">
        <v>1727</v>
      </c>
      <c r="B77" s="25" t="str">
        <f>"15"&amp;"."&amp;$B$800&amp;"."&amp;$B$801</f>
        <v>15.01.2024</v>
      </c>
      <c r="C77" s="88" t="s">
        <v>76</v>
      </c>
      <c r="D77" s="89">
        <f>ROUND(((D78+D79+D81+D80)/1000),5)</f>
        <v>2.5328400000000002</v>
      </c>
      <c r="E77" s="89">
        <f>ROUND(((E78+E79+E81+E80)/1000),5)</f>
        <v>2.4752900000000002</v>
      </c>
      <c r="F77" s="89">
        <f>ROUND(((F78+F79+F81+F80)/1000),5)</f>
        <v>2.4199000000000002</v>
      </c>
      <c r="G77" s="89">
        <f t="shared" ref="G77:AA77" si="42">ROUND(((G78+G79+G81+G80)/1000),5)</f>
        <v>2.4131200000000002</v>
      </c>
      <c r="H77" s="89">
        <f t="shared" si="42"/>
        <v>2.47479</v>
      </c>
      <c r="I77" s="89">
        <f t="shared" si="42"/>
        <v>2.5995900000000001</v>
      </c>
      <c r="J77" s="89">
        <f t="shared" si="42"/>
        <v>2.8099799999999999</v>
      </c>
      <c r="K77" s="89">
        <f t="shared" si="42"/>
        <v>3.0278399999999999</v>
      </c>
      <c r="L77" s="89">
        <f t="shared" si="42"/>
        <v>3.2910599999999999</v>
      </c>
      <c r="M77" s="89">
        <f t="shared" si="42"/>
        <v>3.3245100000000001</v>
      </c>
      <c r="N77" s="89">
        <f t="shared" si="42"/>
        <v>3.3122400000000001</v>
      </c>
      <c r="O77" s="89">
        <f t="shared" si="42"/>
        <v>3.4061699999999999</v>
      </c>
      <c r="P77" s="89">
        <f t="shared" si="42"/>
        <v>3.4058600000000001</v>
      </c>
      <c r="Q77" s="89">
        <f t="shared" si="42"/>
        <v>3.4163700000000001</v>
      </c>
      <c r="R77" s="89">
        <f t="shared" si="42"/>
        <v>3.4127100000000001</v>
      </c>
      <c r="S77" s="89">
        <f t="shared" si="42"/>
        <v>3.3490899999999999</v>
      </c>
      <c r="T77" s="89">
        <f t="shared" si="42"/>
        <v>3.4594999999999998</v>
      </c>
      <c r="U77" s="89">
        <f t="shared" si="42"/>
        <v>3.4864199999999999</v>
      </c>
      <c r="V77" s="89">
        <f t="shared" si="42"/>
        <v>3.47919</v>
      </c>
      <c r="W77" s="89">
        <f t="shared" si="42"/>
        <v>3.3458999999999999</v>
      </c>
      <c r="X77" s="89">
        <f t="shared" si="42"/>
        <v>3.2162500000000001</v>
      </c>
      <c r="Y77" s="89">
        <f t="shared" si="42"/>
        <v>3.0493600000000001</v>
      </c>
      <c r="Z77" s="89">
        <f t="shared" si="42"/>
        <v>2.8536299999999999</v>
      </c>
      <c r="AA77" s="89">
        <f t="shared" si="42"/>
        <v>2.7212800000000001</v>
      </c>
    </row>
    <row r="78" spans="1:27" ht="12.75" hidden="1" customHeight="1" outlineLevel="1" x14ac:dyDescent="0.2">
      <c r="A78" s="99" t="s">
        <v>1728</v>
      </c>
      <c r="B78" s="60" t="s">
        <v>238</v>
      </c>
      <c r="C78" s="40" t="s">
        <v>79</v>
      </c>
      <c r="D78" s="41">
        <v>1241.3399999999999</v>
      </c>
      <c r="E78" s="41">
        <v>1183.79</v>
      </c>
      <c r="F78" s="41">
        <v>1128.4000000000001</v>
      </c>
      <c r="G78" s="41">
        <v>1121.6199999999999</v>
      </c>
      <c r="H78" s="41">
        <v>1183.29</v>
      </c>
      <c r="I78" s="41">
        <v>1308.0899999999999</v>
      </c>
      <c r="J78" s="41">
        <v>1518.48</v>
      </c>
      <c r="K78" s="41">
        <v>1736.34</v>
      </c>
      <c r="L78" s="41">
        <v>1999.56</v>
      </c>
      <c r="M78" s="41">
        <v>2033.01</v>
      </c>
      <c r="N78" s="41">
        <v>2020.74</v>
      </c>
      <c r="O78" s="41">
        <v>2114.67</v>
      </c>
      <c r="P78" s="41">
        <v>2114.36</v>
      </c>
      <c r="Q78" s="41">
        <v>2124.87</v>
      </c>
      <c r="R78" s="41">
        <v>2121.21</v>
      </c>
      <c r="S78" s="41">
        <v>2057.59</v>
      </c>
      <c r="T78" s="41">
        <v>2168</v>
      </c>
      <c r="U78" s="41">
        <v>2194.92</v>
      </c>
      <c r="V78" s="41">
        <v>2187.69</v>
      </c>
      <c r="W78" s="41">
        <v>2054.4</v>
      </c>
      <c r="X78" s="41">
        <v>1924.75</v>
      </c>
      <c r="Y78" s="41">
        <v>1757.86</v>
      </c>
      <c r="Z78" s="41">
        <v>1562.13</v>
      </c>
      <c r="AA78" s="41">
        <v>1429.78</v>
      </c>
    </row>
    <row r="79" spans="1:27" ht="12.75" hidden="1" customHeight="1" outlineLevel="1" x14ac:dyDescent="0.2">
      <c r="A79" s="99" t="s">
        <v>1729</v>
      </c>
      <c r="B79" s="60" t="s">
        <v>90</v>
      </c>
      <c r="C79" s="40" t="s">
        <v>79</v>
      </c>
      <c r="D79" s="41">
        <f t="shared" ref="D79:AA79" si="43">$D$9</f>
        <v>1071.42</v>
      </c>
      <c r="E79" s="41">
        <f t="shared" si="43"/>
        <v>1071.42</v>
      </c>
      <c r="F79" s="41">
        <f t="shared" si="43"/>
        <v>1071.42</v>
      </c>
      <c r="G79" s="41">
        <f t="shared" si="43"/>
        <v>1071.42</v>
      </c>
      <c r="H79" s="41">
        <f t="shared" si="43"/>
        <v>1071.42</v>
      </c>
      <c r="I79" s="41">
        <f t="shared" si="43"/>
        <v>1071.42</v>
      </c>
      <c r="J79" s="41">
        <f t="shared" si="43"/>
        <v>1071.42</v>
      </c>
      <c r="K79" s="41">
        <f t="shared" si="43"/>
        <v>1071.42</v>
      </c>
      <c r="L79" s="41">
        <f t="shared" si="43"/>
        <v>1071.42</v>
      </c>
      <c r="M79" s="41">
        <f t="shared" si="43"/>
        <v>1071.42</v>
      </c>
      <c r="N79" s="41">
        <f t="shared" si="43"/>
        <v>1071.42</v>
      </c>
      <c r="O79" s="41">
        <f t="shared" si="43"/>
        <v>1071.42</v>
      </c>
      <c r="P79" s="41">
        <f t="shared" si="43"/>
        <v>1071.42</v>
      </c>
      <c r="Q79" s="41">
        <f t="shared" si="43"/>
        <v>1071.42</v>
      </c>
      <c r="R79" s="41">
        <f t="shared" si="43"/>
        <v>1071.42</v>
      </c>
      <c r="S79" s="41">
        <f t="shared" si="43"/>
        <v>1071.42</v>
      </c>
      <c r="T79" s="41">
        <f t="shared" si="43"/>
        <v>1071.42</v>
      </c>
      <c r="U79" s="41">
        <f t="shared" si="43"/>
        <v>1071.42</v>
      </c>
      <c r="V79" s="41">
        <f t="shared" si="43"/>
        <v>1071.42</v>
      </c>
      <c r="W79" s="41">
        <f t="shared" si="43"/>
        <v>1071.42</v>
      </c>
      <c r="X79" s="41">
        <f t="shared" si="43"/>
        <v>1071.42</v>
      </c>
      <c r="Y79" s="41">
        <f t="shared" si="43"/>
        <v>1071.42</v>
      </c>
      <c r="Z79" s="41">
        <f t="shared" si="43"/>
        <v>1071.42</v>
      </c>
      <c r="AA79" s="41">
        <f t="shared" si="43"/>
        <v>1071.42</v>
      </c>
    </row>
    <row r="80" spans="1:27" ht="12.75" hidden="1" customHeight="1" outlineLevel="1" x14ac:dyDescent="0.2">
      <c r="A80" s="99" t="s">
        <v>1730</v>
      </c>
      <c r="B80" s="60" t="s">
        <v>83</v>
      </c>
      <c r="C80" s="40" t="s">
        <v>79</v>
      </c>
      <c r="D80" s="41">
        <v>3.72</v>
      </c>
      <c r="E80" s="41">
        <v>3.72</v>
      </c>
      <c r="F80" s="41">
        <v>3.72</v>
      </c>
      <c r="G80" s="41">
        <v>3.72</v>
      </c>
      <c r="H80" s="41">
        <v>3.72</v>
      </c>
      <c r="I80" s="41">
        <v>3.72</v>
      </c>
      <c r="J80" s="41">
        <v>3.72</v>
      </c>
      <c r="K80" s="41">
        <v>3.72</v>
      </c>
      <c r="L80" s="41">
        <v>3.72</v>
      </c>
      <c r="M80" s="41">
        <v>3.72</v>
      </c>
      <c r="N80" s="41">
        <v>3.72</v>
      </c>
      <c r="O80" s="41">
        <v>3.72</v>
      </c>
      <c r="P80" s="41">
        <v>3.72</v>
      </c>
      <c r="Q80" s="41">
        <v>3.72</v>
      </c>
      <c r="R80" s="41">
        <v>3.72</v>
      </c>
      <c r="S80" s="41">
        <v>3.72</v>
      </c>
      <c r="T80" s="41">
        <v>3.72</v>
      </c>
      <c r="U80" s="41">
        <v>3.72</v>
      </c>
      <c r="V80" s="41">
        <v>3.72</v>
      </c>
      <c r="W80" s="41">
        <v>3.72</v>
      </c>
      <c r="X80" s="41">
        <v>3.72</v>
      </c>
      <c r="Y80" s="41">
        <v>3.72</v>
      </c>
      <c r="Z80" s="41">
        <v>3.72</v>
      </c>
      <c r="AA80" s="41">
        <v>3.72</v>
      </c>
    </row>
    <row r="81" spans="1:27" ht="12.75" hidden="1" customHeight="1" outlineLevel="1" x14ac:dyDescent="0.2">
      <c r="A81" s="99" t="s">
        <v>1731</v>
      </c>
      <c r="B81" s="60" t="s">
        <v>81</v>
      </c>
      <c r="C81" s="40" t="s">
        <v>79</v>
      </c>
      <c r="D81" s="41">
        <f>$D$11</f>
        <v>216.36</v>
      </c>
      <c r="E81" s="41">
        <f t="shared" ref="E81:AA81" si="44">$D$11</f>
        <v>216.36</v>
      </c>
      <c r="F81" s="41">
        <f t="shared" si="44"/>
        <v>216.36</v>
      </c>
      <c r="G81" s="41">
        <f t="shared" si="44"/>
        <v>216.36</v>
      </c>
      <c r="H81" s="41">
        <f t="shared" si="44"/>
        <v>216.36</v>
      </c>
      <c r="I81" s="41">
        <f t="shared" si="44"/>
        <v>216.36</v>
      </c>
      <c r="J81" s="41">
        <f t="shared" si="44"/>
        <v>216.36</v>
      </c>
      <c r="K81" s="41">
        <f t="shared" si="44"/>
        <v>216.36</v>
      </c>
      <c r="L81" s="41">
        <f t="shared" si="44"/>
        <v>216.36</v>
      </c>
      <c r="M81" s="41">
        <f t="shared" si="44"/>
        <v>216.36</v>
      </c>
      <c r="N81" s="41">
        <f t="shared" si="44"/>
        <v>216.36</v>
      </c>
      <c r="O81" s="41">
        <f t="shared" si="44"/>
        <v>216.36</v>
      </c>
      <c r="P81" s="41">
        <f t="shared" si="44"/>
        <v>216.36</v>
      </c>
      <c r="Q81" s="41">
        <f t="shared" si="44"/>
        <v>216.36</v>
      </c>
      <c r="R81" s="41">
        <f t="shared" si="44"/>
        <v>216.36</v>
      </c>
      <c r="S81" s="41">
        <f t="shared" si="44"/>
        <v>216.36</v>
      </c>
      <c r="T81" s="41">
        <f t="shared" si="44"/>
        <v>216.36</v>
      </c>
      <c r="U81" s="41">
        <f t="shared" si="44"/>
        <v>216.36</v>
      </c>
      <c r="V81" s="41">
        <f t="shared" si="44"/>
        <v>216.36</v>
      </c>
      <c r="W81" s="41">
        <f t="shared" si="44"/>
        <v>216.36</v>
      </c>
      <c r="X81" s="41">
        <f t="shared" si="44"/>
        <v>216.36</v>
      </c>
      <c r="Y81" s="41">
        <f t="shared" si="44"/>
        <v>216.36</v>
      </c>
      <c r="Z81" s="41">
        <f t="shared" si="44"/>
        <v>216.36</v>
      </c>
      <c r="AA81" s="41">
        <f t="shared" si="44"/>
        <v>216.36</v>
      </c>
    </row>
    <row r="82" spans="1:27" ht="12.75" customHeight="1" collapsed="1" x14ac:dyDescent="0.2">
      <c r="A82" s="98" t="s">
        <v>1732</v>
      </c>
      <c r="B82" s="25" t="str">
        <f>"16"&amp;"."&amp;$B$800&amp;"."&amp;$B$801</f>
        <v>16.01.2024</v>
      </c>
      <c r="C82" s="88" t="s">
        <v>76</v>
      </c>
      <c r="D82" s="89">
        <f>ROUND(((D83+D84+D86+D85)/1000),5)</f>
        <v>2.5609199999999999</v>
      </c>
      <c r="E82" s="89">
        <f>ROUND(((E83+E84+E86+E85)/1000),5)</f>
        <v>2.4938500000000001</v>
      </c>
      <c r="F82" s="89">
        <f>ROUND(((F83+F84+F86+F85)/1000),5)</f>
        <v>2.4708600000000001</v>
      </c>
      <c r="G82" s="89">
        <f t="shared" ref="G82:AA82" si="45">ROUND(((G83+G84+G86+G85)/1000),5)</f>
        <v>2.4364499999999998</v>
      </c>
      <c r="H82" s="89">
        <f t="shared" si="45"/>
        <v>2.4804300000000001</v>
      </c>
      <c r="I82" s="89">
        <f t="shared" si="45"/>
        <v>2.5946600000000002</v>
      </c>
      <c r="J82" s="89">
        <f t="shared" si="45"/>
        <v>2.79068</v>
      </c>
      <c r="K82" s="89">
        <f t="shared" si="45"/>
        <v>2.97688</v>
      </c>
      <c r="L82" s="89">
        <f t="shared" si="45"/>
        <v>3.2440099999999998</v>
      </c>
      <c r="M82" s="89">
        <f t="shared" si="45"/>
        <v>3.2729400000000002</v>
      </c>
      <c r="N82" s="89">
        <f t="shared" si="45"/>
        <v>3.3167300000000002</v>
      </c>
      <c r="O82" s="89">
        <f t="shared" si="45"/>
        <v>3.3374999999999999</v>
      </c>
      <c r="P82" s="89">
        <f t="shared" si="45"/>
        <v>3.3410500000000001</v>
      </c>
      <c r="Q82" s="89">
        <f t="shared" si="45"/>
        <v>3.3698299999999999</v>
      </c>
      <c r="R82" s="89">
        <f t="shared" si="45"/>
        <v>3.3485299999999998</v>
      </c>
      <c r="S82" s="89">
        <f t="shared" si="45"/>
        <v>3.3142</v>
      </c>
      <c r="T82" s="89">
        <f t="shared" si="45"/>
        <v>3.4237000000000002</v>
      </c>
      <c r="U82" s="89">
        <f t="shared" si="45"/>
        <v>3.4707400000000002</v>
      </c>
      <c r="V82" s="89">
        <f t="shared" si="45"/>
        <v>3.45526</v>
      </c>
      <c r="W82" s="89">
        <f t="shared" si="45"/>
        <v>3.3056999999999999</v>
      </c>
      <c r="X82" s="89">
        <f t="shared" si="45"/>
        <v>3.1848999999999998</v>
      </c>
      <c r="Y82" s="89">
        <f t="shared" si="45"/>
        <v>3.0710500000000001</v>
      </c>
      <c r="Z82" s="89">
        <f t="shared" si="45"/>
        <v>2.8609200000000001</v>
      </c>
      <c r="AA82" s="89">
        <f t="shared" si="45"/>
        <v>2.7401800000000001</v>
      </c>
    </row>
    <row r="83" spans="1:27" ht="12.75" hidden="1" customHeight="1" outlineLevel="1" x14ac:dyDescent="0.2">
      <c r="A83" s="99" t="s">
        <v>1733</v>
      </c>
      <c r="B83" s="60" t="s">
        <v>238</v>
      </c>
      <c r="C83" s="40" t="s">
        <v>79</v>
      </c>
      <c r="D83" s="41">
        <v>1269.42</v>
      </c>
      <c r="E83" s="41">
        <v>1202.3499999999999</v>
      </c>
      <c r="F83" s="41">
        <v>1179.3599999999999</v>
      </c>
      <c r="G83" s="41">
        <v>1144.95</v>
      </c>
      <c r="H83" s="41">
        <v>1188.93</v>
      </c>
      <c r="I83" s="41">
        <v>1303.1600000000001</v>
      </c>
      <c r="J83" s="41">
        <v>1499.18</v>
      </c>
      <c r="K83" s="41">
        <v>1685.38</v>
      </c>
      <c r="L83" s="41">
        <v>1952.51</v>
      </c>
      <c r="M83" s="41">
        <v>1981.44</v>
      </c>
      <c r="N83" s="41">
        <v>2025.23</v>
      </c>
      <c r="O83" s="41">
        <v>2046</v>
      </c>
      <c r="P83" s="41">
        <v>2049.5500000000002</v>
      </c>
      <c r="Q83" s="41">
        <v>2078.33</v>
      </c>
      <c r="R83" s="41">
        <v>2057.0300000000002</v>
      </c>
      <c r="S83" s="41">
        <v>2022.7</v>
      </c>
      <c r="T83" s="41">
        <v>2132.1999999999998</v>
      </c>
      <c r="U83" s="41">
        <v>2179.2399999999998</v>
      </c>
      <c r="V83" s="41">
        <v>2163.7600000000002</v>
      </c>
      <c r="W83" s="41">
        <v>2014.2</v>
      </c>
      <c r="X83" s="41">
        <v>1893.4</v>
      </c>
      <c r="Y83" s="41">
        <v>1779.55</v>
      </c>
      <c r="Z83" s="41">
        <v>1569.42</v>
      </c>
      <c r="AA83" s="41">
        <v>1448.68</v>
      </c>
    </row>
    <row r="84" spans="1:27" ht="12.75" hidden="1" customHeight="1" outlineLevel="1" x14ac:dyDescent="0.2">
      <c r="A84" s="99" t="s">
        <v>1734</v>
      </c>
      <c r="B84" s="60" t="s">
        <v>90</v>
      </c>
      <c r="C84" s="40" t="s">
        <v>79</v>
      </c>
      <c r="D84" s="41">
        <f t="shared" ref="D84:AA84" si="46">$D$9</f>
        <v>1071.42</v>
      </c>
      <c r="E84" s="41">
        <f t="shared" si="46"/>
        <v>1071.42</v>
      </c>
      <c r="F84" s="41">
        <f t="shared" si="46"/>
        <v>1071.42</v>
      </c>
      <c r="G84" s="41">
        <f t="shared" si="46"/>
        <v>1071.42</v>
      </c>
      <c r="H84" s="41">
        <f t="shared" si="46"/>
        <v>1071.42</v>
      </c>
      <c r="I84" s="41">
        <f t="shared" si="46"/>
        <v>1071.42</v>
      </c>
      <c r="J84" s="41">
        <f t="shared" si="46"/>
        <v>1071.42</v>
      </c>
      <c r="K84" s="41">
        <f t="shared" si="46"/>
        <v>1071.42</v>
      </c>
      <c r="L84" s="41">
        <f t="shared" si="46"/>
        <v>1071.42</v>
      </c>
      <c r="M84" s="41">
        <f t="shared" si="46"/>
        <v>1071.42</v>
      </c>
      <c r="N84" s="41">
        <f t="shared" si="46"/>
        <v>1071.42</v>
      </c>
      <c r="O84" s="41">
        <f t="shared" si="46"/>
        <v>1071.42</v>
      </c>
      <c r="P84" s="41">
        <f t="shared" si="46"/>
        <v>1071.42</v>
      </c>
      <c r="Q84" s="41">
        <f t="shared" si="46"/>
        <v>1071.42</v>
      </c>
      <c r="R84" s="41">
        <f t="shared" si="46"/>
        <v>1071.42</v>
      </c>
      <c r="S84" s="41">
        <f t="shared" si="46"/>
        <v>1071.42</v>
      </c>
      <c r="T84" s="41">
        <f t="shared" si="46"/>
        <v>1071.42</v>
      </c>
      <c r="U84" s="41">
        <f t="shared" si="46"/>
        <v>1071.42</v>
      </c>
      <c r="V84" s="41">
        <f t="shared" si="46"/>
        <v>1071.42</v>
      </c>
      <c r="W84" s="41">
        <f t="shared" si="46"/>
        <v>1071.42</v>
      </c>
      <c r="X84" s="41">
        <f t="shared" si="46"/>
        <v>1071.42</v>
      </c>
      <c r="Y84" s="41">
        <f t="shared" si="46"/>
        <v>1071.42</v>
      </c>
      <c r="Z84" s="41">
        <f t="shared" si="46"/>
        <v>1071.42</v>
      </c>
      <c r="AA84" s="41">
        <f t="shared" si="46"/>
        <v>1071.42</v>
      </c>
    </row>
    <row r="85" spans="1:27" ht="12.75" hidden="1" customHeight="1" outlineLevel="1" x14ac:dyDescent="0.2">
      <c r="A85" s="99" t="s">
        <v>1735</v>
      </c>
      <c r="B85" s="60" t="s">
        <v>83</v>
      </c>
      <c r="C85" s="40" t="s">
        <v>79</v>
      </c>
      <c r="D85" s="41">
        <v>3.72</v>
      </c>
      <c r="E85" s="41">
        <v>3.72</v>
      </c>
      <c r="F85" s="41">
        <v>3.72</v>
      </c>
      <c r="G85" s="41">
        <v>3.72</v>
      </c>
      <c r="H85" s="41">
        <v>3.72</v>
      </c>
      <c r="I85" s="41">
        <v>3.72</v>
      </c>
      <c r="J85" s="41">
        <v>3.72</v>
      </c>
      <c r="K85" s="41">
        <v>3.72</v>
      </c>
      <c r="L85" s="41">
        <v>3.72</v>
      </c>
      <c r="M85" s="41">
        <v>3.72</v>
      </c>
      <c r="N85" s="41">
        <v>3.72</v>
      </c>
      <c r="O85" s="41">
        <v>3.72</v>
      </c>
      <c r="P85" s="41">
        <v>3.72</v>
      </c>
      <c r="Q85" s="41">
        <v>3.72</v>
      </c>
      <c r="R85" s="41">
        <v>3.72</v>
      </c>
      <c r="S85" s="41">
        <v>3.72</v>
      </c>
      <c r="T85" s="41">
        <v>3.72</v>
      </c>
      <c r="U85" s="41">
        <v>3.72</v>
      </c>
      <c r="V85" s="41">
        <v>3.72</v>
      </c>
      <c r="W85" s="41">
        <v>3.72</v>
      </c>
      <c r="X85" s="41">
        <v>3.72</v>
      </c>
      <c r="Y85" s="41">
        <v>3.72</v>
      </c>
      <c r="Z85" s="41">
        <v>3.72</v>
      </c>
      <c r="AA85" s="41">
        <v>3.72</v>
      </c>
    </row>
    <row r="86" spans="1:27" ht="12.75" hidden="1" customHeight="1" outlineLevel="1" x14ac:dyDescent="0.2">
      <c r="A86" s="99" t="s">
        <v>1736</v>
      </c>
      <c r="B86" s="60" t="s">
        <v>81</v>
      </c>
      <c r="C86" s="40" t="s">
        <v>79</v>
      </c>
      <c r="D86" s="41">
        <f>$D$11</f>
        <v>216.36</v>
      </c>
      <c r="E86" s="41">
        <f t="shared" ref="E86:AA86" si="47">$D$11</f>
        <v>216.36</v>
      </c>
      <c r="F86" s="41">
        <f t="shared" si="47"/>
        <v>216.36</v>
      </c>
      <c r="G86" s="41">
        <f t="shared" si="47"/>
        <v>216.36</v>
      </c>
      <c r="H86" s="41">
        <f t="shared" si="47"/>
        <v>216.36</v>
      </c>
      <c r="I86" s="41">
        <f t="shared" si="47"/>
        <v>216.36</v>
      </c>
      <c r="J86" s="41">
        <f t="shared" si="47"/>
        <v>216.36</v>
      </c>
      <c r="K86" s="41">
        <f t="shared" si="47"/>
        <v>216.36</v>
      </c>
      <c r="L86" s="41">
        <f t="shared" si="47"/>
        <v>216.36</v>
      </c>
      <c r="M86" s="41">
        <f t="shared" si="47"/>
        <v>216.36</v>
      </c>
      <c r="N86" s="41">
        <f t="shared" si="47"/>
        <v>216.36</v>
      </c>
      <c r="O86" s="41">
        <f t="shared" si="47"/>
        <v>216.36</v>
      </c>
      <c r="P86" s="41">
        <f t="shared" si="47"/>
        <v>216.36</v>
      </c>
      <c r="Q86" s="41">
        <f t="shared" si="47"/>
        <v>216.36</v>
      </c>
      <c r="R86" s="41">
        <f t="shared" si="47"/>
        <v>216.36</v>
      </c>
      <c r="S86" s="41">
        <f t="shared" si="47"/>
        <v>216.36</v>
      </c>
      <c r="T86" s="41">
        <f t="shared" si="47"/>
        <v>216.36</v>
      </c>
      <c r="U86" s="41">
        <f t="shared" si="47"/>
        <v>216.36</v>
      </c>
      <c r="V86" s="41">
        <f t="shared" si="47"/>
        <v>216.36</v>
      </c>
      <c r="W86" s="41">
        <f t="shared" si="47"/>
        <v>216.36</v>
      </c>
      <c r="X86" s="41">
        <f t="shared" si="47"/>
        <v>216.36</v>
      </c>
      <c r="Y86" s="41">
        <f t="shared" si="47"/>
        <v>216.36</v>
      </c>
      <c r="Z86" s="41">
        <f t="shared" si="47"/>
        <v>216.36</v>
      </c>
      <c r="AA86" s="41">
        <f t="shared" si="47"/>
        <v>216.36</v>
      </c>
    </row>
    <row r="87" spans="1:27" ht="12.75" customHeight="1" collapsed="1" x14ac:dyDescent="0.2">
      <c r="A87" s="98" t="s">
        <v>1737</v>
      </c>
      <c r="B87" s="25" t="str">
        <f>"17"&amp;"."&amp;$B$800&amp;"."&amp;$B$801</f>
        <v>17.01.2024</v>
      </c>
      <c r="C87" s="88" t="s">
        <v>76</v>
      </c>
      <c r="D87" s="89">
        <f>ROUND(((D88+D89+D91+D90)/1000),5)</f>
        <v>2.5300799999999999</v>
      </c>
      <c r="E87" s="89">
        <f>ROUND(((E88+E89+E91+E90)/1000),5)</f>
        <v>2.4521999999999999</v>
      </c>
      <c r="F87" s="89">
        <f>ROUND(((F88+F89+F91+F90)/1000),5)</f>
        <v>2.40496</v>
      </c>
      <c r="G87" s="89">
        <f t="shared" ref="G87:AA87" si="48">ROUND(((G88+G89+G91+G90)/1000),5)</f>
        <v>2.4041899999999998</v>
      </c>
      <c r="H87" s="89">
        <f t="shared" si="48"/>
        <v>2.4730599999999998</v>
      </c>
      <c r="I87" s="89">
        <f t="shared" si="48"/>
        <v>2.59884</v>
      </c>
      <c r="J87" s="89">
        <f t="shared" si="48"/>
        <v>2.7938499999999999</v>
      </c>
      <c r="K87" s="89">
        <f t="shared" si="48"/>
        <v>3.1083400000000001</v>
      </c>
      <c r="L87" s="89">
        <f t="shared" si="48"/>
        <v>3.3164600000000002</v>
      </c>
      <c r="M87" s="89">
        <f t="shared" si="48"/>
        <v>3.28647</v>
      </c>
      <c r="N87" s="89">
        <f t="shared" si="48"/>
        <v>3.3645100000000001</v>
      </c>
      <c r="O87" s="89">
        <f t="shared" si="48"/>
        <v>3.403</v>
      </c>
      <c r="P87" s="89">
        <f t="shared" si="48"/>
        <v>3.4001299999999999</v>
      </c>
      <c r="Q87" s="89">
        <f t="shared" si="48"/>
        <v>3.4009100000000001</v>
      </c>
      <c r="R87" s="89">
        <f t="shared" si="48"/>
        <v>3.40035</v>
      </c>
      <c r="S87" s="89">
        <f t="shared" si="48"/>
        <v>3.36944</v>
      </c>
      <c r="T87" s="89">
        <f t="shared" si="48"/>
        <v>3.4904199999999999</v>
      </c>
      <c r="U87" s="89">
        <f t="shared" si="48"/>
        <v>3.45458</v>
      </c>
      <c r="V87" s="89">
        <f t="shared" si="48"/>
        <v>3.4316499999999999</v>
      </c>
      <c r="W87" s="89">
        <f t="shared" si="48"/>
        <v>3.2975599999999998</v>
      </c>
      <c r="X87" s="89">
        <f t="shared" si="48"/>
        <v>3.3021699999999998</v>
      </c>
      <c r="Y87" s="89">
        <f t="shared" si="48"/>
        <v>3.13828</v>
      </c>
      <c r="Z87" s="89">
        <f t="shared" si="48"/>
        <v>2.9181900000000001</v>
      </c>
      <c r="AA87" s="89">
        <f t="shared" si="48"/>
        <v>2.7437800000000001</v>
      </c>
    </row>
    <row r="88" spans="1:27" ht="12.75" hidden="1" customHeight="1" outlineLevel="1" x14ac:dyDescent="0.2">
      <c r="A88" s="99" t="s">
        <v>1738</v>
      </c>
      <c r="B88" s="60" t="s">
        <v>238</v>
      </c>
      <c r="C88" s="40" t="s">
        <v>79</v>
      </c>
      <c r="D88" s="41">
        <v>1238.58</v>
      </c>
      <c r="E88" s="41">
        <v>1160.7</v>
      </c>
      <c r="F88" s="41">
        <v>1113.46</v>
      </c>
      <c r="G88" s="41">
        <v>1112.69</v>
      </c>
      <c r="H88" s="41">
        <v>1181.56</v>
      </c>
      <c r="I88" s="41">
        <v>1307.3399999999999</v>
      </c>
      <c r="J88" s="41">
        <v>1502.35</v>
      </c>
      <c r="K88" s="41">
        <v>1816.84</v>
      </c>
      <c r="L88" s="41">
        <v>2024.96</v>
      </c>
      <c r="M88" s="41">
        <v>1994.97</v>
      </c>
      <c r="N88" s="41">
        <v>2073.0100000000002</v>
      </c>
      <c r="O88" s="41">
        <v>2111.5</v>
      </c>
      <c r="P88" s="41">
        <v>2108.63</v>
      </c>
      <c r="Q88" s="41">
        <v>2109.41</v>
      </c>
      <c r="R88" s="41">
        <v>2108.85</v>
      </c>
      <c r="S88" s="41">
        <v>2077.94</v>
      </c>
      <c r="T88" s="41">
        <v>2198.92</v>
      </c>
      <c r="U88" s="41">
        <v>2163.08</v>
      </c>
      <c r="V88" s="41">
        <v>2140.15</v>
      </c>
      <c r="W88" s="41">
        <v>2006.06</v>
      </c>
      <c r="X88" s="41">
        <v>2010.67</v>
      </c>
      <c r="Y88" s="41">
        <v>1846.78</v>
      </c>
      <c r="Z88" s="41">
        <v>1626.69</v>
      </c>
      <c r="AA88" s="41">
        <v>1452.28</v>
      </c>
    </row>
    <row r="89" spans="1:27" ht="12.75" hidden="1" customHeight="1" outlineLevel="1" x14ac:dyDescent="0.2">
      <c r="A89" s="99" t="s">
        <v>1739</v>
      </c>
      <c r="B89" s="60" t="s">
        <v>90</v>
      </c>
      <c r="C89" s="40" t="s">
        <v>79</v>
      </c>
      <c r="D89" s="41">
        <f t="shared" ref="D89:AA89" si="49">$D$9</f>
        <v>1071.42</v>
      </c>
      <c r="E89" s="41">
        <f t="shared" si="49"/>
        <v>1071.42</v>
      </c>
      <c r="F89" s="41">
        <f t="shared" si="49"/>
        <v>1071.42</v>
      </c>
      <c r="G89" s="41">
        <f t="shared" si="49"/>
        <v>1071.42</v>
      </c>
      <c r="H89" s="41">
        <f t="shared" si="49"/>
        <v>1071.42</v>
      </c>
      <c r="I89" s="41">
        <f t="shared" si="49"/>
        <v>1071.42</v>
      </c>
      <c r="J89" s="41">
        <f t="shared" si="49"/>
        <v>1071.42</v>
      </c>
      <c r="K89" s="41">
        <f t="shared" si="49"/>
        <v>1071.42</v>
      </c>
      <c r="L89" s="41">
        <f t="shared" si="49"/>
        <v>1071.42</v>
      </c>
      <c r="M89" s="41">
        <f t="shared" si="49"/>
        <v>1071.42</v>
      </c>
      <c r="N89" s="41">
        <f t="shared" si="49"/>
        <v>1071.42</v>
      </c>
      <c r="O89" s="41">
        <f t="shared" si="49"/>
        <v>1071.42</v>
      </c>
      <c r="P89" s="41">
        <f t="shared" si="49"/>
        <v>1071.42</v>
      </c>
      <c r="Q89" s="41">
        <f t="shared" si="49"/>
        <v>1071.42</v>
      </c>
      <c r="R89" s="41">
        <f t="shared" si="49"/>
        <v>1071.42</v>
      </c>
      <c r="S89" s="41">
        <f t="shared" si="49"/>
        <v>1071.42</v>
      </c>
      <c r="T89" s="41">
        <f t="shared" si="49"/>
        <v>1071.42</v>
      </c>
      <c r="U89" s="41">
        <f t="shared" si="49"/>
        <v>1071.42</v>
      </c>
      <c r="V89" s="41">
        <f t="shared" si="49"/>
        <v>1071.42</v>
      </c>
      <c r="W89" s="41">
        <f t="shared" si="49"/>
        <v>1071.42</v>
      </c>
      <c r="X89" s="41">
        <f t="shared" si="49"/>
        <v>1071.42</v>
      </c>
      <c r="Y89" s="41">
        <f t="shared" si="49"/>
        <v>1071.42</v>
      </c>
      <c r="Z89" s="41">
        <f t="shared" si="49"/>
        <v>1071.42</v>
      </c>
      <c r="AA89" s="41">
        <f t="shared" si="49"/>
        <v>1071.42</v>
      </c>
    </row>
    <row r="90" spans="1:27" ht="12.75" hidden="1" customHeight="1" outlineLevel="1" x14ac:dyDescent="0.2">
      <c r="A90" s="99" t="s">
        <v>1740</v>
      </c>
      <c r="B90" s="60" t="s">
        <v>83</v>
      </c>
      <c r="C90" s="40" t="s">
        <v>79</v>
      </c>
      <c r="D90" s="41">
        <v>3.72</v>
      </c>
      <c r="E90" s="41">
        <v>3.72</v>
      </c>
      <c r="F90" s="41">
        <v>3.72</v>
      </c>
      <c r="G90" s="41">
        <v>3.72</v>
      </c>
      <c r="H90" s="41">
        <v>3.72</v>
      </c>
      <c r="I90" s="41">
        <v>3.72</v>
      </c>
      <c r="J90" s="41">
        <v>3.72</v>
      </c>
      <c r="K90" s="41">
        <v>3.72</v>
      </c>
      <c r="L90" s="41">
        <v>3.72</v>
      </c>
      <c r="M90" s="41">
        <v>3.72</v>
      </c>
      <c r="N90" s="41">
        <v>3.72</v>
      </c>
      <c r="O90" s="41">
        <v>3.72</v>
      </c>
      <c r="P90" s="41">
        <v>3.72</v>
      </c>
      <c r="Q90" s="41">
        <v>3.72</v>
      </c>
      <c r="R90" s="41">
        <v>3.72</v>
      </c>
      <c r="S90" s="41">
        <v>3.72</v>
      </c>
      <c r="T90" s="41">
        <v>3.72</v>
      </c>
      <c r="U90" s="41">
        <v>3.72</v>
      </c>
      <c r="V90" s="41">
        <v>3.72</v>
      </c>
      <c r="W90" s="41">
        <v>3.72</v>
      </c>
      <c r="X90" s="41">
        <v>3.72</v>
      </c>
      <c r="Y90" s="41">
        <v>3.72</v>
      </c>
      <c r="Z90" s="41">
        <v>3.72</v>
      </c>
      <c r="AA90" s="41">
        <v>3.72</v>
      </c>
    </row>
    <row r="91" spans="1:27" ht="12.75" hidden="1" customHeight="1" outlineLevel="1" x14ac:dyDescent="0.2">
      <c r="A91" s="99" t="s">
        <v>1741</v>
      </c>
      <c r="B91" s="60" t="s">
        <v>81</v>
      </c>
      <c r="C91" s="40" t="s">
        <v>79</v>
      </c>
      <c r="D91" s="41">
        <f>$D$11</f>
        <v>216.36</v>
      </c>
      <c r="E91" s="41">
        <f t="shared" ref="E91:AA91" si="50">$D$11</f>
        <v>216.36</v>
      </c>
      <c r="F91" s="41">
        <f t="shared" si="50"/>
        <v>216.36</v>
      </c>
      <c r="G91" s="41">
        <f t="shared" si="50"/>
        <v>216.36</v>
      </c>
      <c r="H91" s="41">
        <f t="shared" si="50"/>
        <v>216.36</v>
      </c>
      <c r="I91" s="41">
        <f t="shared" si="50"/>
        <v>216.36</v>
      </c>
      <c r="J91" s="41">
        <f t="shared" si="50"/>
        <v>216.36</v>
      </c>
      <c r="K91" s="41">
        <f t="shared" si="50"/>
        <v>216.36</v>
      </c>
      <c r="L91" s="41">
        <f t="shared" si="50"/>
        <v>216.36</v>
      </c>
      <c r="M91" s="41">
        <f t="shared" si="50"/>
        <v>216.36</v>
      </c>
      <c r="N91" s="41">
        <f t="shared" si="50"/>
        <v>216.36</v>
      </c>
      <c r="O91" s="41">
        <f t="shared" si="50"/>
        <v>216.36</v>
      </c>
      <c r="P91" s="41">
        <f t="shared" si="50"/>
        <v>216.36</v>
      </c>
      <c r="Q91" s="41">
        <f t="shared" si="50"/>
        <v>216.36</v>
      </c>
      <c r="R91" s="41">
        <f t="shared" si="50"/>
        <v>216.36</v>
      </c>
      <c r="S91" s="41">
        <f t="shared" si="50"/>
        <v>216.36</v>
      </c>
      <c r="T91" s="41">
        <f t="shared" si="50"/>
        <v>216.36</v>
      </c>
      <c r="U91" s="41">
        <f t="shared" si="50"/>
        <v>216.36</v>
      </c>
      <c r="V91" s="41">
        <f t="shared" si="50"/>
        <v>216.36</v>
      </c>
      <c r="W91" s="41">
        <f t="shared" si="50"/>
        <v>216.36</v>
      </c>
      <c r="X91" s="41">
        <f t="shared" si="50"/>
        <v>216.36</v>
      </c>
      <c r="Y91" s="41">
        <f t="shared" si="50"/>
        <v>216.36</v>
      </c>
      <c r="Z91" s="41">
        <f t="shared" si="50"/>
        <v>216.36</v>
      </c>
      <c r="AA91" s="41">
        <f t="shared" si="50"/>
        <v>216.36</v>
      </c>
    </row>
    <row r="92" spans="1:27" ht="12.75" customHeight="1" collapsed="1" x14ac:dyDescent="0.2">
      <c r="A92" s="98" t="s">
        <v>1742</v>
      </c>
      <c r="B92" s="25" t="str">
        <f>"18"&amp;"."&amp;$B$800&amp;"."&amp;$B$801</f>
        <v>18.01.2024</v>
      </c>
      <c r="C92" s="88" t="s">
        <v>76</v>
      </c>
      <c r="D92" s="89">
        <f>ROUND(((D93+D94+D96+D95)/1000),5)</f>
        <v>2.6664599999999998</v>
      </c>
      <c r="E92" s="89">
        <f>ROUND(((E93+E94+E96+E95)/1000),5)</f>
        <v>2.50684</v>
      </c>
      <c r="F92" s="89">
        <f>ROUND(((F93+F94+F96+F95)/1000),5)</f>
        <v>2.4704700000000002</v>
      </c>
      <c r="G92" s="89">
        <f t="shared" ref="G92:AA92" si="51">ROUND(((G93+G94+G96+G95)/1000),5)</f>
        <v>2.4621</v>
      </c>
      <c r="H92" s="89">
        <f t="shared" si="51"/>
        <v>2.5022899999999999</v>
      </c>
      <c r="I92" s="89">
        <f t="shared" si="51"/>
        <v>2.64615</v>
      </c>
      <c r="J92" s="89">
        <f t="shared" si="51"/>
        <v>2.7752400000000002</v>
      </c>
      <c r="K92" s="89">
        <f t="shared" si="51"/>
        <v>3.07742</v>
      </c>
      <c r="L92" s="89">
        <f t="shared" si="51"/>
        <v>3.27603</v>
      </c>
      <c r="M92" s="89">
        <f t="shared" si="51"/>
        <v>3.2282299999999999</v>
      </c>
      <c r="N92" s="89">
        <f t="shared" si="51"/>
        <v>3.4111400000000001</v>
      </c>
      <c r="O92" s="89">
        <f t="shared" si="51"/>
        <v>3.3696999999999999</v>
      </c>
      <c r="P92" s="89">
        <f t="shared" si="51"/>
        <v>3.35412</v>
      </c>
      <c r="Q92" s="89">
        <f t="shared" si="51"/>
        <v>3.3733</v>
      </c>
      <c r="R92" s="89">
        <f t="shared" si="51"/>
        <v>3.37168</v>
      </c>
      <c r="S92" s="89">
        <f t="shared" si="51"/>
        <v>3.4260700000000002</v>
      </c>
      <c r="T92" s="89">
        <f t="shared" si="51"/>
        <v>3.49031</v>
      </c>
      <c r="U92" s="89">
        <f t="shared" si="51"/>
        <v>3.5024700000000002</v>
      </c>
      <c r="V92" s="89">
        <f t="shared" si="51"/>
        <v>3.4953400000000001</v>
      </c>
      <c r="W92" s="89">
        <f t="shared" si="51"/>
        <v>3.3081800000000001</v>
      </c>
      <c r="X92" s="89">
        <f t="shared" si="51"/>
        <v>3.1604800000000002</v>
      </c>
      <c r="Y92" s="89">
        <f t="shared" si="51"/>
        <v>3.0498099999999999</v>
      </c>
      <c r="Z92" s="89">
        <f t="shared" si="51"/>
        <v>2.79617</v>
      </c>
      <c r="AA92" s="89">
        <f t="shared" si="51"/>
        <v>2.62541</v>
      </c>
    </row>
    <row r="93" spans="1:27" ht="12.75" hidden="1" customHeight="1" outlineLevel="1" x14ac:dyDescent="0.2">
      <c r="A93" s="99" t="s">
        <v>1743</v>
      </c>
      <c r="B93" s="60" t="s">
        <v>238</v>
      </c>
      <c r="C93" s="40" t="s">
        <v>79</v>
      </c>
      <c r="D93" s="41">
        <v>1374.96</v>
      </c>
      <c r="E93" s="41">
        <v>1215.3399999999999</v>
      </c>
      <c r="F93" s="41">
        <v>1178.97</v>
      </c>
      <c r="G93" s="41">
        <v>1170.5999999999999</v>
      </c>
      <c r="H93" s="41">
        <v>1210.79</v>
      </c>
      <c r="I93" s="41">
        <v>1354.65</v>
      </c>
      <c r="J93" s="41">
        <v>1483.74</v>
      </c>
      <c r="K93" s="41">
        <v>1785.92</v>
      </c>
      <c r="L93" s="41">
        <v>1984.53</v>
      </c>
      <c r="M93" s="41">
        <v>1936.73</v>
      </c>
      <c r="N93" s="41">
        <v>2119.64</v>
      </c>
      <c r="O93" s="41">
        <v>2078.1999999999998</v>
      </c>
      <c r="P93" s="41">
        <v>2062.62</v>
      </c>
      <c r="Q93" s="41">
        <v>2081.8000000000002</v>
      </c>
      <c r="R93" s="41">
        <v>2080.1799999999998</v>
      </c>
      <c r="S93" s="41">
        <v>2134.5700000000002</v>
      </c>
      <c r="T93" s="41">
        <v>2198.81</v>
      </c>
      <c r="U93" s="41">
        <v>2210.9699999999998</v>
      </c>
      <c r="V93" s="41">
        <v>2203.84</v>
      </c>
      <c r="W93" s="41">
        <v>2016.68</v>
      </c>
      <c r="X93" s="41">
        <v>1868.98</v>
      </c>
      <c r="Y93" s="41">
        <v>1758.31</v>
      </c>
      <c r="Z93" s="41">
        <v>1504.67</v>
      </c>
      <c r="AA93" s="41">
        <v>1333.91</v>
      </c>
    </row>
    <row r="94" spans="1:27" ht="12.75" hidden="1" customHeight="1" outlineLevel="1" x14ac:dyDescent="0.2">
      <c r="A94" s="99" t="s">
        <v>1744</v>
      </c>
      <c r="B94" s="60" t="s">
        <v>90</v>
      </c>
      <c r="C94" s="40" t="s">
        <v>79</v>
      </c>
      <c r="D94" s="41">
        <f t="shared" ref="D94:AA94" si="52">$D$9</f>
        <v>1071.42</v>
      </c>
      <c r="E94" s="41">
        <f t="shared" si="52"/>
        <v>1071.42</v>
      </c>
      <c r="F94" s="41">
        <f t="shared" si="52"/>
        <v>1071.42</v>
      </c>
      <c r="G94" s="41">
        <f t="shared" si="52"/>
        <v>1071.42</v>
      </c>
      <c r="H94" s="41">
        <f t="shared" si="52"/>
        <v>1071.42</v>
      </c>
      <c r="I94" s="41">
        <f t="shared" si="52"/>
        <v>1071.42</v>
      </c>
      <c r="J94" s="41">
        <f t="shared" si="52"/>
        <v>1071.42</v>
      </c>
      <c r="K94" s="41">
        <f t="shared" si="52"/>
        <v>1071.42</v>
      </c>
      <c r="L94" s="41">
        <f t="shared" si="52"/>
        <v>1071.42</v>
      </c>
      <c r="M94" s="41">
        <f t="shared" si="52"/>
        <v>1071.42</v>
      </c>
      <c r="N94" s="41">
        <f t="shared" si="52"/>
        <v>1071.42</v>
      </c>
      <c r="O94" s="41">
        <f t="shared" si="52"/>
        <v>1071.42</v>
      </c>
      <c r="P94" s="41">
        <f t="shared" si="52"/>
        <v>1071.42</v>
      </c>
      <c r="Q94" s="41">
        <f t="shared" si="52"/>
        <v>1071.42</v>
      </c>
      <c r="R94" s="41">
        <f t="shared" si="52"/>
        <v>1071.42</v>
      </c>
      <c r="S94" s="41">
        <f t="shared" si="52"/>
        <v>1071.42</v>
      </c>
      <c r="T94" s="41">
        <f t="shared" si="52"/>
        <v>1071.42</v>
      </c>
      <c r="U94" s="41">
        <f t="shared" si="52"/>
        <v>1071.42</v>
      </c>
      <c r="V94" s="41">
        <f t="shared" si="52"/>
        <v>1071.42</v>
      </c>
      <c r="W94" s="41">
        <f t="shared" si="52"/>
        <v>1071.42</v>
      </c>
      <c r="X94" s="41">
        <f t="shared" si="52"/>
        <v>1071.42</v>
      </c>
      <c r="Y94" s="41">
        <f t="shared" si="52"/>
        <v>1071.42</v>
      </c>
      <c r="Z94" s="41">
        <f t="shared" si="52"/>
        <v>1071.42</v>
      </c>
      <c r="AA94" s="41">
        <f t="shared" si="52"/>
        <v>1071.42</v>
      </c>
    </row>
    <row r="95" spans="1:27" ht="12.75" hidden="1" customHeight="1" outlineLevel="1" x14ac:dyDescent="0.2">
      <c r="A95" s="99" t="s">
        <v>1745</v>
      </c>
      <c r="B95" s="60" t="s">
        <v>83</v>
      </c>
      <c r="C95" s="40" t="s">
        <v>79</v>
      </c>
      <c r="D95" s="41">
        <v>3.72</v>
      </c>
      <c r="E95" s="41">
        <v>3.72</v>
      </c>
      <c r="F95" s="41">
        <v>3.72</v>
      </c>
      <c r="G95" s="41">
        <v>3.72</v>
      </c>
      <c r="H95" s="41">
        <v>3.72</v>
      </c>
      <c r="I95" s="41">
        <v>3.72</v>
      </c>
      <c r="J95" s="41">
        <v>3.72</v>
      </c>
      <c r="K95" s="41">
        <v>3.72</v>
      </c>
      <c r="L95" s="41">
        <v>3.72</v>
      </c>
      <c r="M95" s="41">
        <v>3.72</v>
      </c>
      <c r="N95" s="41">
        <v>3.72</v>
      </c>
      <c r="O95" s="41">
        <v>3.72</v>
      </c>
      <c r="P95" s="41">
        <v>3.72</v>
      </c>
      <c r="Q95" s="41">
        <v>3.72</v>
      </c>
      <c r="R95" s="41">
        <v>3.72</v>
      </c>
      <c r="S95" s="41">
        <v>3.72</v>
      </c>
      <c r="T95" s="41">
        <v>3.72</v>
      </c>
      <c r="U95" s="41">
        <v>3.72</v>
      </c>
      <c r="V95" s="41">
        <v>3.72</v>
      </c>
      <c r="W95" s="41">
        <v>3.72</v>
      </c>
      <c r="X95" s="41">
        <v>3.72</v>
      </c>
      <c r="Y95" s="41">
        <v>3.72</v>
      </c>
      <c r="Z95" s="41">
        <v>3.72</v>
      </c>
      <c r="AA95" s="41">
        <v>3.72</v>
      </c>
    </row>
    <row r="96" spans="1:27" ht="12.75" hidden="1" customHeight="1" outlineLevel="1" x14ac:dyDescent="0.2">
      <c r="A96" s="99" t="s">
        <v>1746</v>
      </c>
      <c r="B96" s="60" t="s">
        <v>81</v>
      </c>
      <c r="C96" s="40" t="s">
        <v>79</v>
      </c>
      <c r="D96" s="41">
        <f>$D$11</f>
        <v>216.36</v>
      </c>
      <c r="E96" s="41">
        <f t="shared" ref="E96:AA96" si="53">$D$11</f>
        <v>216.36</v>
      </c>
      <c r="F96" s="41">
        <f t="shared" si="53"/>
        <v>216.36</v>
      </c>
      <c r="G96" s="41">
        <f t="shared" si="53"/>
        <v>216.36</v>
      </c>
      <c r="H96" s="41">
        <f t="shared" si="53"/>
        <v>216.36</v>
      </c>
      <c r="I96" s="41">
        <f t="shared" si="53"/>
        <v>216.36</v>
      </c>
      <c r="J96" s="41">
        <f t="shared" si="53"/>
        <v>216.36</v>
      </c>
      <c r="K96" s="41">
        <f t="shared" si="53"/>
        <v>216.36</v>
      </c>
      <c r="L96" s="41">
        <f t="shared" si="53"/>
        <v>216.36</v>
      </c>
      <c r="M96" s="41">
        <f t="shared" si="53"/>
        <v>216.36</v>
      </c>
      <c r="N96" s="41">
        <f t="shared" si="53"/>
        <v>216.36</v>
      </c>
      <c r="O96" s="41">
        <f t="shared" si="53"/>
        <v>216.36</v>
      </c>
      <c r="P96" s="41">
        <f t="shared" si="53"/>
        <v>216.36</v>
      </c>
      <c r="Q96" s="41">
        <f t="shared" si="53"/>
        <v>216.36</v>
      </c>
      <c r="R96" s="41">
        <f t="shared" si="53"/>
        <v>216.36</v>
      </c>
      <c r="S96" s="41">
        <f t="shared" si="53"/>
        <v>216.36</v>
      </c>
      <c r="T96" s="41">
        <f t="shared" si="53"/>
        <v>216.36</v>
      </c>
      <c r="U96" s="41">
        <f t="shared" si="53"/>
        <v>216.36</v>
      </c>
      <c r="V96" s="41">
        <f t="shared" si="53"/>
        <v>216.36</v>
      </c>
      <c r="W96" s="41">
        <f t="shared" si="53"/>
        <v>216.36</v>
      </c>
      <c r="X96" s="41">
        <f t="shared" si="53"/>
        <v>216.36</v>
      </c>
      <c r="Y96" s="41">
        <f t="shared" si="53"/>
        <v>216.36</v>
      </c>
      <c r="Z96" s="41">
        <f t="shared" si="53"/>
        <v>216.36</v>
      </c>
      <c r="AA96" s="41">
        <f t="shared" si="53"/>
        <v>216.36</v>
      </c>
    </row>
    <row r="97" spans="1:27" ht="12.75" customHeight="1" collapsed="1" x14ac:dyDescent="0.2">
      <c r="A97" s="98" t="s">
        <v>1747</v>
      </c>
      <c r="B97" s="25" t="str">
        <f>"19"&amp;"."&amp;$B$800&amp;"."&amp;$B$801</f>
        <v>19.01.2024</v>
      </c>
      <c r="C97" s="88" t="s">
        <v>76</v>
      </c>
      <c r="D97" s="89">
        <f>ROUND(((D98+D99+D101+D100)/1000),5)</f>
        <v>2.54881</v>
      </c>
      <c r="E97" s="89">
        <f>ROUND(((E98+E99+E101+E100)/1000),5)</f>
        <v>2.47228</v>
      </c>
      <c r="F97" s="89">
        <f>ROUND(((F98+F99+F101+F100)/1000),5)</f>
        <v>2.4340199999999999</v>
      </c>
      <c r="G97" s="89">
        <f t="shared" ref="G97:AA97" si="54">ROUND(((G98+G99+G101+G100)/1000),5)</f>
        <v>2.4285000000000001</v>
      </c>
      <c r="H97" s="89">
        <f t="shared" si="54"/>
        <v>2.4705300000000001</v>
      </c>
      <c r="I97" s="89">
        <f t="shared" si="54"/>
        <v>2.58717</v>
      </c>
      <c r="J97" s="89">
        <f t="shared" si="54"/>
        <v>2.7429899999999998</v>
      </c>
      <c r="K97" s="89">
        <f t="shared" si="54"/>
        <v>3.1206200000000002</v>
      </c>
      <c r="L97" s="89">
        <f t="shared" si="54"/>
        <v>3.3094100000000002</v>
      </c>
      <c r="M97" s="89">
        <f t="shared" si="54"/>
        <v>3.3715000000000002</v>
      </c>
      <c r="N97" s="89">
        <f t="shared" si="54"/>
        <v>3.3856899999999999</v>
      </c>
      <c r="O97" s="89">
        <f t="shared" si="54"/>
        <v>3.4262000000000001</v>
      </c>
      <c r="P97" s="89">
        <f t="shared" si="54"/>
        <v>3.4173100000000001</v>
      </c>
      <c r="Q97" s="89">
        <f t="shared" si="54"/>
        <v>3.4276399999999998</v>
      </c>
      <c r="R97" s="89">
        <f t="shared" si="54"/>
        <v>3.4335800000000001</v>
      </c>
      <c r="S97" s="89">
        <f t="shared" si="54"/>
        <v>3.3451900000000001</v>
      </c>
      <c r="T97" s="89">
        <f t="shared" si="54"/>
        <v>3.3804500000000002</v>
      </c>
      <c r="U97" s="89">
        <f t="shared" si="54"/>
        <v>3.3991600000000002</v>
      </c>
      <c r="V97" s="89">
        <f t="shared" si="54"/>
        <v>3.39574</v>
      </c>
      <c r="W97" s="89">
        <f t="shared" si="54"/>
        <v>3.3935200000000001</v>
      </c>
      <c r="X97" s="89">
        <f t="shared" si="54"/>
        <v>3.2824900000000001</v>
      </c>
      <c r="Y97" s="89">
        <f t="shared" si="54"/>
        <v>3.1516799999999998</v>
      </c>
      <c r="Z97" s="89">
        <f t="shared" si="54"/>
        <v>2.9272</v>
      </c>
      <c r="AA97" s="89">
        <f t="shared" si="54"/>
        <v>2.74892</v>
      </c>
    </row>
    <row r="98" spans="1:27" ht="12.75" hidden="1" customHeight="1" outlineLevel="1" x14ac:dyDescent="0.2">
      <c r="A98" s="99" t="s">
        <v>1748</v>
      </c>
      <c r="B98" s="60" t="s">
        <v>238</v>
      </c>
      <c r="C98" s="40" t="s">
        <v>79</v>
      </c>
      <c r="D98" s="41">
        <v>1257.31</v>
      </c>
      <c r="E98" s="41">
        <v>1180.78</v>
      </c>
      <c r="F98" s="41">
        <v>1142.52</v>
      </c>
      <c r="G98" s="41">
        <v>1137</v>
      </c>
      <c r="H98" s="41">
        <v>1179.03</v>
      </c>
      <c r="I98" s="41">
        <v>1295.67</v>
      </c>
      <c r="J98" s="41">
        <v>1451.49</v>
      </c>
      <c r="K98" s="41">
        <v>1829.12</v>
      </c>
      <c r="L98" s="41">
        <v>2017.91</v>
      </c>
      <c r="M98" s="41">
        <v>2080</v>
      </c>
      <c r="N98" s="41">
        <v>2094.19</v>
      </c>
      <c r="O98" s="41">
        <v>2134.6999999999998</v>
      </c>
      <c r="P98" s="41">
        <v>2125.81</v>
      </c>
      <c r="Q98" s="41">
        <v>2136.14</v>
      </c>
      <c r="R98" s="41">
        <v>2142.08</v>
      </c>
      <c r="S98" s="41">
        <v>2053.69</v>
      </c>
      <c r="T98" s="41">
        <v>2088.9499999999998</v>
      </c>
      <c r="U98" s="41">
        <v>2107.66</v>
      </c>
      <c r="V98" s="41">
        <v>2104.2399999999998</v>
      </c>
      <c r="W98" s="41">
        <v>2102.02</v>
      </c>
      <c r="X98" s="41">
        <v>1990.99</v>
      </c>
      <c r="Y98" s="41">
        <v>1860.18</v>
      </c>
      <c r="Z98" s="41">
        <v>1635.7</v>
      </c>
      <c r="AA98" s="41">
        <v>1457.42</v>
      </c>
    </row>
    <row r="99" spans="1:27" ht="12.75" hidden="1" customHeight="1" outlineLevel="1" x14ac:dyDescent="0.2">
      <c r="A99" s="99" t="s">
        <v>1749</v>
      </c>
      <c r="B99" s="60" t="s">
        <v>90</v>
      </c>
      <c r="C99" s="40" t="s">
        <v>79</v>
      </c>
      <c r="D99" s="41">
        <f t="shared" ref="D99:AA99" si="55">$D$9</f>
        <v>1071.42</v>
      </c>
      <c r="E99" s="41">
        <f t="shared" si="55"/>
        <v>1071.42</v>
      </c>
      <c r="F99" s="41">
        <f t="shared" si="55"/>
        <v>1071.42</v>
      </c>
      <c r="G99" s="41">
        <f t="shared" si="55"/>
        <v>1071.42</v>
      </c>
      <c r="H99" s="41">
        <f t="shared" si="55"/>
        <v>1071.42</v>
      </c>
      <c r="I99" s="41">
        <f t="shared" si="55"/>
        <v>1071.42</v>
      </c>
      <c r="J99" s="41">
        <f t="shared" si="55"/>
        <v>1071.42</v>
      </c>
      <c r="K99" s="41">
        <f t="shared" si="55"/>
        <v>1071.42</v>
      </c>
      <c r="L99" s="41">
        <f t="shared" si="55"/>
        <v>1071.42</v>
      </c>
      <c r="M99" s="41">
        <f t="shared" si="55"/>
        <v>1071.42</v>
      </c>
      <c r="N99" s="41">
        <f t="shared" si="55"/>
        <v>1071.42</v>
      </c>
      <c r="O99" s="41">
        <f t="shared" si="55"/>
        <v>1071.42</v>
      </c>
      <c r="P99" s="41">
        <f t="shared" si="55"/>
        <v>1071.42</v>
      </c>
      <c r="Q99" s="41">
        <f t="shared" si="55"/>
        <v>1071.42</v>
      </c>
      <c r="R99" s="41">
        <f t="shared" si="55"/>
        <v>1071.42</v>
      </c>
      <c r="S99" s="41">
        <f t="shared" si="55"/>
        <v>1071.42</v>
      </c>
      <c r="T99" s="41">
        <f t="shared" si="55"/>
        <v>1071.42</v>
      </c>
      <c r="U99" s="41">
        <f t="shared" si="55"/>
        <v>1071.42</v>
      </c>
      <c r="V99" s="41">
        <f t="shared" si="55"/>
        <v>1071.42</v>
      </c>
      <c r="W99" s="41">
        <f t="shared" si="55"/>
        <v>1071.42</v>
      </c>
      <c r="X99" s="41">
        <f t="shared" si="55"/>
        <v>1071.42</v>
      </c>
      <c r="Y99" s="41">
        <f t="shared" si="55"/>
        <v>1071.42</v>
      </c>
      <c r="Z99" s="41">
        <f t="shared" si="55"/>
        <v>1071.42</v>
      </c>
      <c r="AA99" s="41">
        <f t="shared" si="55"/>
        <v>1071.42</v>
      </c>
    </row>
    <row r="100" spans="1:27" ht="12.75" hidden="1" customHeight="1" outlineLevel="1" x14ac:dyDescent="0.2">
      <c r="A100" s="99" t="s">
        <v>1750</v>
      </c>
      <c r="B100" s="60" t="s">
        <v>83</v>
      </c>
      <c r="C100" s="40" t="s">
        <v>79</v>
      </c>
      <c r="D100" s="41">
        <v>3.72</v>
      </c>
      <c r="E100" s="41">
        <v>3.72</v>
      </c>
      <c r="F100" s="41">
        <v>3.72</v>
      </c>
      <c r="G100" s="41">
        <v>3.72</v>
      </c>
      <c r="H100" s="41">
        <v>3.72</v>
      </c>
      <c r="I100" s="41">
        <v>3.72</v>
      </c>
      <c r="J100" s="41">
        <v>3.72</v>
      </c>
      <c r="K100" s="41">
        <v>3.72</v>
      </c>
      <c r="L100" s="41">
        <v>3.72</v>
      </c>
      <c r="M100" s="41">
        <v>3.72</v>
      </c>
      <c r="N100" s="41">
        <v>3.72</v>
      </c>
      <c r="O100" s="41">
        <v>3.72</v>
      </c>
      <c r="P100" s="41">
        <v>3.72</v>
      </c>
      <c r="Q100" s="41">
        <v>3.72</v>
      </c>
      <c r="R100" s="41">
        <v>3.72</v>
      </c>
      <c r="S100" s="41">
        <v>3.72</v>
      </c>
      <c r="T100" s="41">
        <v>3.72</v>
      </c>
      <c r="U100" s="41">
        <v>3.72</v>
      </c>
      <c r="V100" s="41">
        <v>3.72</v>
      </c>
      <c r="W100" s="41">
        <v>3.72</v>
      </c>
      <c r="X100" s="41">
        <v>3.72</v>
      </c>
      <c r="Y100" s="41">
        <v>3.72</v>
      </c>
      <c r="Z100" s="41">
        <v>3.72</v>
      </c>
      <c r="AA100" s="41">
        <v>3.72</v>
      </c>
    </row>
    <row r="101" spans="1:27" ht="12.75" hidden="1" customHeight="1" outlineLevel="1" x14ac:dyDescent="0.2">
      <c r="A101" s="99" t="s">
        <v>1751</v>
      </c>
      <c r="B101" s="60" t="s">
        <v>81</v>
      </c>
      <c r="C101" s="40" t="s">
        <v>79</v>
      </c>
      <c r="D101" s="41">
        <f>$D$11</f>
        <v>216.36</v>
      </c>
      <c r="E101" s="41">
        <f t="shared" ref="E101:AA101" si="56">$D$11</f>
        <v>216.36</v>
      </c>
      <c r="F101" s="41">
        <f t="shared" si="56"/>
        <v>216.36</v>
      </c>
      <c r="G101" s="41">
        <f t="shared" si="56"/>
        <v>216.36</v>
      </c>
      <c r="H101" s="41">
        <f t="shared" si="56"/>
        <v>216.36</v>
      </c>
      <c r="I101" s="41">
        <f t="shared" si="56"/>
        <v>216.36</v>
      </c>
      <c r="J101" s="41">
        <f t="shared" si="56"/>
        <v>216.36</v>
      </c>
      <c r="K101" s="41">
        <f t="shared" si="56"/>
        <v>216.36</v>
      </c>
      <c r="L101" s="41">
        <f t="shared" si="56"/>
        <v>216.36</v>
      </c>
      <c r="M101" s="41">
        <f t="shared" si="56"/>
        <v>216.36</v>
      </c>
      <c r="N101" s="41">
        <f t="shared" si="56"/>
        <v>216.36</v>
      </c>
      <c r="O101" s="41">
        <f t="shared" si="56"/>
        <v>216.36</v>
      </c>
      <c r="P101" s="41">
        <f t="shared" si="56"/>
        <v>216.36</v>
      </c>
      <c r="Q101" s="41">
        <f t="shared" si="56"/>
        <v>216.36</v>
      </c>
      <c r="R101" s="41">
        <f t="shared" si="56"/>
        <v>216.36</v>
      </c>
      <c r="S101" s="41">
        <f t="shared" si="56"/>
        <v>216.36</v>
      </c>
      <c r="T101" s="41">
        <f t="shared" si="56"/>
        <v>216.36</v>
      </c>
      <c r="U101" s="41">
        <f t="shared" si="56"/>
        <v>216.36</v>
      </c>
      <c r="V101" s="41">
        <f t="shared" si="56"/>
        <v>216.36</v>
      </c>
      <c r="W101" s="41">
        <f t="shared" si="56"/>
        <v>216.36</v>
      </c>
      <c r="X101" s="41">
        <f t="shared" si="56"/>
        <v>216.36</v>
      </c>
      <c r="Y101" s="41">
        <f t="shared" si="56"/>
        <v>216.36</v>
      </c>
      <c r="Z101" s="41">
        <f t="shared" si="56"/>
        <v>216.36</v>
      </c>
      <c r="AA101" s="41">
        <f t="shared" si="56"/>
        <v>216.36</v>
      </c>
    </row>
    <row r="102" spans="1:27" ht="12.75" customHeight="1" collapsed="1" x14ac:dyDescent="0.2">
      <c r="A102" s="98" t="s">
        <v>1752</v>
      </c>
      <c r="B102" s="25" t="str">
        <f>"20"&amp;"."&amp;$B$800&amp;"."&amp;$B$801</f>
        <v>20.01.2024</v>
      </c>
      <c r="C102" s="88" t="s">
        <v>76</v>
      </c>
      <c r="D102" s="89">
        <f>ROUND(((D103+D104+D106+D105)/1000),5)</f>
        <v>2.7507799999999998</v>
      </c>
      <c r="E102" s="89">
        <f>ROUND(((E103+E104+E106+E105)/1000),5)</f>
        <v>2.58772</v>
      </c>
      <c r="F102" s="89">
        <f>ROUND(((F103+F104+F106+F105)/1000),5)</f>
        <v>2.5237699999999998</v>
      </c>
      <c r="G102" s="89">
        <f t="shared" ref="G102:AA102" si="57">ROUND(((G103+G104+G106+G105)/1000),5)</f>
        <v>2.5251899999999998</v>
      </c>
      <c r="H102" s="89">
        <f t="shared" si="57"/>
        <v>2.5533800000000002</v>
      </c>
      <c r="I102" s="89">
        <f t="shared" si="57"/>
        <v>2.59863</v>
      </c>
      <c r="J102" s="89">
        <f t="shared" si="57"/>
        <v>2.7104200000000001</v>
      </c>
      <c r="K102" s="89">
        <f t="shared" si="57"/>
        <v>2.8680699999999999</v>
      </c>
      <c r="L102" s="89">
        <f t="shared" si="57"/>
        <v>3.1533500000000001</v>
      </c>
      <c r="M102" s="89">
        <f t="shared" si="57"/>
        <v>3.2747999999999999</v>
      </c>
      <c r="N102" s="89">
        <f t="shared" si="57"/>
        <v>3.3770500000000001</v>
      </c>
      <c r="O102" s="89">
        <f t="shared" si="57"/>
        <v>3.40395</v>
      </c>
      <c r="P102" s="89">
        <f t="shared" si="57"/>
        <v>3.39995</v>
      </c>
      <c r="Q102" s="89">
        <f t="shared" si="57"/>
        <v>3.4000400000000002</v>
      </c>
      <c r="R102" s="89">
        <f t="shared" si="57"/>
        <v>3.3393999999999999</v>
      </c>
      <c r="S102" s="89">
        <f t="shared" si="57"/>
        <v>3.3146900000000001</v>
      </c>
      <c r="T102" s="89">
        <f t="shared" si="57"/>
        <v>3.3616999999999999</v>
      </c>
      <c r="U102" s="89">
        <f t="shared" si="57"/>
        <v>3.40313</v>
      </c>
      <c r="V102" s="89">
        <f t="shared" si="57"/>
        <v>3.4289399999999999</v>
      </c>
      <c r="W102" s="89">
        <f t="shared" si="57"/>
        <v>3.31297</v>
      </c>
      <c r="X102" s="89">
        <f t="shared" si="57"/>
        <v>3.2611400000000001</v>
      </c>
      <c r="Y102" s="89">
        <f t="shared" si="57"/>
        <v>3.1644600000000001</v>
      </c>
      <c r="Z102" s="89">
        <f t="shared" si="57"/>
        <v>2.8783799999999999</v>
      </c>
      <c r="AA102" s="89">
        <f t="shared" si="57"/>
        <v>2.7740100000000001</v>
      </c>
    </row>
    <row r="103" spans="1:27" ht="12.75" hidden="1" customHeight="1" outlineLevel="1" x14ac:dyDescent="0.2">
      <c r="A103" s="99" t="s">
        <v>1753</v>
      </c>
      <c r="B103" s="60" t="s">
        <v>238</v>
      </c>
      <c r="C103" s="40" t="s">
        <v>79</v>
      </c>
      <c r="D103" s="41">
        <v>1459.28</v>
      </c>
      <c r="E103" s="41">
        <v>1296.22</v>
      </c>
      <c r="F103" s="41">
        <v>1232.27</v>
      </c>
      <c r="G103" s="41">
        <v>1233.69</v>
      </c>
      <c r="H103" s="41">
        <v>1261.8800000000001</v>
      </c>
      <c r="I103" s="41">
        <v>1307.1300000000001</v>
      </c>
      <c r="J103" s="41">
        <v>1418.92</v>
      </c>
      <c r="K103" s="41">
        <v>1576.57</v>
      </c>
      <c r="L103" s="41">
        <v>1861.85</v>
      </c>
      <c r="M103" s="41">
        <v>1983.3</v>
      </c>
      <c r="N103" s="41">
        <v>2085.5500000000002</v>
      </c>
      <c r="O103" s="41">
        <v>2112.4499999999998</v>
      </c>
      <c r="P103" s="41">
        <v>2108.4499999999998</v>
      </c>
      <c r="Q103" s="41">
        <v>2108.54</v>
      </c>
      <c r="R103" s="41">
        <v>2047.9</v>
      </c>
      <c r="S103" s="41">
        <v>2023.19</v>
      </c>
      <c r="T103" s="41">
        <v>2070.1999999999998</v>
      </c>
      <c r="U103" s="41">
        <v>2111.63</v>
      </c>
      <c r="V103" s="41">
        <v>2137.44</v>
      </c>
      <c r="W103" s="41">
        <v>2021.47</v>
      </c>
      <c r="X103" s="41">
        <v>1969.64</v>
      </c>
      <c r="Y103" s="41">
        <v>1872.96</v>
      </c>
      <c r="Z103" s="41">
        <v>1586.88</v>
      </c>
      <c r="AA103" s="41">
        <v>1482.51</v>
      </c>
    </row>
    <row r="104" spans="1:27" ht="12.75" hidden="1" customHeight="1" outlineLevel="1" x14ac:dyDescent="0.2">
      <c r="A104" s="99" t="s">
        <v>1754</v>
      </c>
      <c r="B104" s="60" t="s">
        <v>90</v>
      </c>
      <c r="C104" s="40" t="s">
        <v>79</v>
      </c>
      <c r="D104" s="41">
        <f t="shared" ref="D104:AA104" si="58">$D$9</f>
        <v>1071.42</v>
      </c>
      <c r="E104" s="41">
        <f t="shared" si="58"/>
        <v>1071.42</v>
      </c>
      <c r="F104" s="41">
        <f t="shared" si="58"/>
        <v>1071.42</v>
      </c>
      <c r="G104" s="41">
        <f t="shared" si="58"/>
        <v>1071.42</v>
      </c>
      <c r="H104" s="41">
        <f t="shared" si="58"/>
        <v>1071.42</v>
      </c>
      <c r="I104" s="41">
        <f t="shared" si="58"/>
        <v>1071.42</v>
      </c>
      <c r="J104" s="41">
        <f t="shared" si="58"/>
        <v>1071.42</v>
      </c>
      <c r="K104" s="41">
        <f t="shared" si="58"/>
        <v>1071.42</v>
      </c>
      <c r="L104" s="41">
        <f t="shared" si="58"/>
        <v>1071.42</v>
      </c>
      <c r="M104" s="41">
        <f t="shared" si="58"/>
        <v>1071.42</v>
      </c>
      <c r="N104" s="41">
        <f t="shared" si="58"/>
        <v>1071.42</v>
      </c>
      <c r="O104" s="41">
        <f t="shared" si="58"/>
        <v>1071.42</v>
      </c>
      <c r="P104" s="41">
        <f t="shared" si="58"/>
        <v>1071.42</v>
      </c>
      <c r="Q104" s="41">
        <f t="shared" si="58"/>
        <v>1071.42</v>
      </c>
      <c r="R104" s="41">
        <f t="shared" si="58"/>
        <v>1071.42</v>
      </c>
      <c r="S104" s="41">
        <f t="shared" si="58"/>
        <v>1071.42</v>
      </c>
      <c r="T104" s="41">
        <f t="shared" si="58"/>
        <v>1071.42</v>
      </c>
      <c r="U104" s="41">
        <f t="shared" si="58"/>
        <v>1071.42</v>
      </c>
      <c r="V104" s="41">
        <f t="shared" si="58"/>
        <v>1071.42</v>
      </c>
      <c r="W104" s="41">
        <f t="shared" si="58"/>
        <v>1071.42</v>
      </c>
      <c r="X104" s="41">
        <f t="shared" si="58"/>
        <v>1071.42</v>
      </c>
      <c r="Y104" s="41">
        <f t="shared" si="58"/>
        <v>1071.42</v>
      </c>
      <c r="Z104" s="41">
        <f t="shared" si="58"/>
        <v>1071.42</v>
      </c>
      <c r="AA104" s="41">
        <f t="shared" si="58"/>
        <v>1071.42</v>
      </c>
    </row>
    <row r="105" spans="1:27" ht="12.75" hidden="1" customHeight="1" outlineLevel="1" x14ac:dyDescent="0.2">
      <c r="A105" s="99" t="s">
        <v>1755</v>
      </c>
      <c r="B105" s="60" t="s">
        <v>83</v>
      </c>
      <c r="C105" s="40" t="s">
        <v>79</v>
      </c>
      <c r="D105" s="41">
        <v>3.72</v>
      </c>
      <c r="E105" s="41">
        <v>3.72</v>
      </c>
      <c r="F105" s="41">
        <v>3.72</v>
      </c>
      <c r="G105" s="41">
        <v>3.72</v>
      </c>
      <c r="H105" s="41">
        <v>3.72</v>
      </c>
      <c r="I105" s="41">
        <v>3.72</v>
      </c>
      <c r="J105" s="41">
        <v>3.72</v>
      </c>
      <c r="K105" s="41">
        <v>3.72</v>
      </c>
      <c r="L105" s="41">
        <v>3.72</v>
      </c>
      <c r="M105" s="41">
        <v>3.72</v>
      </c>
      <c r="N105" s="41">
        <v>3.72</v>
      </c>
      <c r="O105" s="41">
        <v>3.72</v>
      </c>
      <c r="P105" s="41">
        <v>3.72</v>
      </c>
      <c r="Q105" s="41">
        <v>3.72</v>
      </c>
      <c r="R105" s="41">
        <v>3.72</v>
      </c>
      <c r="S105" s="41">
        <v>3.72</v>
      </c>
      <c r="T105" s="41">
        <v>3.72</v>
      </c>
      <c r="U105" s="41">
        <v>3.72</v>
      </c>
      <c r="V105" s="41">
        <v>3.72</v>
      </c>
      <c r="W105" s="41">
        <v>3.72</v>
      </c>
      <c r="X105" s="41">
        <v>3.72</v>
      </c>
      <c r="Y105" s="41">
        <v>3.72</v>
      </c>
      <c r="Z105" s="41">
        <v>3.72</v>
      </c>
      <c r="AA105" s="41">
        <v>3.72</v>
      </c>
    </row>
    <row r="106" spans="1:27" ht="12.75" hidden="1" customHeight="1" outlineLevel="1" x14ac:dyDescent="0.2">
      <c r="A106" s="99" t="s">
        <v>1756</v>
      </c>
      <c r="B106" s="60" t="s">
        <v>81</v>
      </c>
      <c r="C106" s="40" t="s">
        <v>79</v>
      </c>
      <c r="D106" s="41">
        <f>$D$11</f>
        <v>216.36</v>
      </c>
      <c r="E106" s="41">
        <f t="shared" ref="E106:AA106" si="59">$D$11</f>
        <v>216.36</v>
      </c>
      <c r="F106" s="41">
        <f t="shared" si="59"/>
        <v>216.36</v>
      </c>
      <c r="G106" s="41">
        <f t="shared" si="59"/>
        <v>216.36</v>
      </c>
      <c r="H106" s="41">
        <f t="shared" si="59"/>
        <v>216.36</v>
      </c>
      <c r="I106" s="41">
        <f t="shared" si="59"/>
        <v>216.36</v>
      </c>
      <c r="J106" s="41">
        <f t="shared" si="59"/>
        <v>216.36</v>
      </c>
      <c r="K106" s="41">
        <f t="shared" si="59"/>
        <v>216.36</v>
      </c>
      <c r="L106" s="41">
        <f t="shared" si="59"/>
        <v>216.36</v>
      </c>
      <c r="M106" s="41">
        <f t="shared" si="59"/>
        <v>216.36</v>
      </c>
      <c r="N106" s="41">
        <f t="shared" si="59"/>
        <v>216.36</v>
      </c>
      <c r="O106" s="41">
        <f t="shared" si="59"/>
        <v>216.36</v>
      </c>
      <c r="P106" s="41">
        <f t="shared" si="59"/>
        <v>216.36</v>
      </c>
      <c r="Q106" s="41">
        <f t="shared" si="59"/>
        <v>216.36</v>
      </c>
      <c r="R106" s="41">
        <f t="shared" si="59"/>
        <v>216.36</v>
      </c>
      <c r="S106" s="41">
        <f t="shared" si="59"/>
        <v>216.36</v>
      </c>
      <c r="T106" s="41">
        <f t="shared" si="59"/>
        <v>216.36</v>
      </c>
      <c r="U106" s="41">
        <f t="shared" si="59"/>
        <v>216.36</v>
      </c>
      <c r="V106" s="41">
        <f t="shared" si="59"/>
        <v>216.36</v>
      </c>
      <c r="W106" s="41">
        <f t="shared" si="59"/>
        <v>216.36</v>
      </c>
      <c r="X106" s="41">
        <f t="shared" si="59"/>
        <v>216.36</v>
      </c>
      <c r="Y106" s="41">
        <f t="shared" si="59"/>
        <v>216.36</v>
      </c>
      <c r="Z106" s="41">
        <f t="shared" si="59"/>
        <v>216.36</v>
      </c>
      <c r="AA106" s="41">
        <f t="shared" si="59"/>
        <v>216.36</v>
      </c>
    </row>
    <row r="107" spans="1:27" ht="12.75" customHeight="1" collapsed="1" x14ac:dyDescent="0.2">
      <c r="A107" s="98" t="s">
        <v>1757</v>
      </c>
      <c r="B107" s="25" t="str">
        <f>"21"&amp;"."&amp;$B$800&amp;"."&amp;$B$801</f>
        <v>21.01.2024</v>
      </c>
      <c r="C107" s="88" t="s">
        <v>76</v>
      </c>
      <c r="D107" s="89">
        <f>ROUND(((D108+D109+D111+D110)/1000),5)</f>
        <v>2.5913200000000001</v>
      </c>
      <c r="E107" s="89">
        <f>ROUND(((E108+E109+E111+E110)/1000),5)</f>
        <v>2.4864700000000002</v>
      </c>
      <c r="F107" s="89">
        <f>ROUND(((F108+F109+F111+F110)/1000),5)</f>
        <v>2.4028499999999999</v>
      </c>
      <c r="G107" s="89">
        <f t="shared" ref="G107:AA107" si="60">ROUND(((G108+G109+G111+G110)/1000),5)</f>
        <v>2.3958499999999998</v>
      </c>
      <c r="H107" s="89">
        <f t="shared" si="60"/>
        <v>2.4006799999999999</v>
      </c>
      <c r="I107" s="89">
        <f t="shared" si="60"/>
        <v>2.4441600000000001</v>
      </c>
      <c r="J107" s="89">
        <f t="shared" si="60"/>
        <v>2.4792700000000001</v>
      </c>
      <c r="K107" s="89">
        <f t="shared" si="60"/>
        <v>2.59734</v>
      </c>
      <c r="L107" s="89">
        <f t="shared" si="60"/>
        <v>2.79352</v>
      </c>
      <c r="M107" s="89">
        <f t="shared" si="60"/>
        <v>2.9350700000000001</v>
      </c>
      <c r="N107" s="89">
        <f t="shared" si="60"/>
        <v>3.0198200000000002</v>
      </c>
      <c r="O107" s="89">
        <f t="shared" si="60"/>
        <v>3.1186199999999999</v>
      </c>
      <c r="P107" s="89">
        <f t="shared" si="60"/>
        <v>3.1216900000000001</v>
      </c>
      <c r="Q107" s="89">
        <f t="shared" si="60"/>
        <v>3.1170200000000001</v>
      </c>
      <c r="R107" s="89">
        <f t="shared" si="60"/>
        <v>3.1214</v>
      </c>
      <c r="S107" s="89">
        <f t="shared" si="60"/>
        <v>3.0908899999999999</v>
      </c>
      <c r="T107" s="89">
        <f t="shared" si="60"/>
        <v>3.1896900000000001</v>
      </c>
      <c r="U107" s="89">
        <f t="shared" si="60"/>
        <v>3.3170000000000002</v>
      </c>
      <c r="V107" s="89">
        <f t="shared" si="60"/>
        <v>3.34782</v>
      </c>
      <c r="W107" s="89">
        <f t="shared" si="60"/>
        <v>3.1375999999999999</v>
      </c>
      <c r="X107" s="89">
        <f t="shared" si="60"/>
        <v>3.12018</v>
      </c>
      <c r="Y107" s="89">
        <f t="shared" si="60"/>
        <v>3.0233699999999999</v>
      </c>
      <c r="Z107" s="89">
        <f t="shared" si="60"/>
        <v>2.7883599999999999</v>
      </c>
      <c r="AA107" s="89">
        <f t="shared" si="60"/>
        <v>2.72458</v>
      </c>
    </row>
    <row r="108" spans="1:27" ht="12.75" hidden="1" customHeight="1" outlineLevel="1" x14ac:dyDescent="0.2">
      <c r="A108" s="99" t="s">
        <v>1758</v>
      </c>
      <c r="B108" s="60" t="s">
        <v>238</v>
      </c>
      <c r="C108" s="40" t="s">
        <v>79</v>
      </c>
      <c r="D108" s="41">
        <v>1299.82</v>
      </c>
      <c r="E108" s="41">
        <v>1194.97</v>
      </c>
      <c r="F108" s="41">
        <v>1111.3499999999999</v>
      </c>
      <c r="G108" s="41">
        <v>1104.3499999999999</v>
      </c>
      <c r="H108" s="41">
        <v>1109.18</v>
      </c>
      <c r="I108" s="41">
        <v>1152.6600000000001</v>
      </c>
      <c r="J108" s="41">
        <v>1187.77</v>
      </c>
      <c r="K108" s="41">
        <v>1305.8399999999999</v>
      </c>
      <c r="L108" s="41">
        <v>1502.02</v>
      </c>
      <c r="M108" s="41">
        <v>1643.57</v>
      </c>
      <c r="N108" s="41">
        <v>1728.32</v>
      </c>
      <c r="O108" s="41">
        <v>1827.12</v>
      </c>
      <c r="P108" s="41">
        <v>1830.19</v>
      </c>
      <c r="Q108" s="41">
        <v>1825.52</v>
      </c>
      <c r="R108" s="41">
        <v>1829.9</v>
      </c>
      <c r="S108" s="41">
        <v>1799.39</v>
      </c>
      <c r="T108" s="41">
        <v>1898.19</v>
      </c>
      <c r="U108" s="41">
        <v>2025.5</v>
      </c>
      <c r="V108" s="41">
        <v>2056.3200000000002</v>
      </c>
      <c r="W108" s="41">
        <v>1846.1</v>
      </c>
      <c r="X108" s="41">
        <v>1828.68</v>
      </c>
      <c r="Y108" s="41">
        <v>1731.87</v>
      </c>
      <c r="Z108" s="41">
        <v>1496.86</v>
      </c>
      <c r="AA108" s="41">
        <v>1433.08</v>
      </c>
    </row>
    <row r="109" spans="1:27" ht="12.75" hidden="1" customHeight="1" outlineLevel="1" x14ac:dyDescent="0.2">
      <c r="A109" s="99" t="s">
        <v>1759</v>
      </c>
      <c r="B109" s="60" t="s">
        <v>90</v>
      </c>
      <c r="C109" s="40" t="s">
        <v>79</v>
      </c>
      <c r="D109" s="41">
        <f t="shared" ref="D109:AA109" si="61">$D$9</f>
        <v>1071.42</v>
      </c>
      <c r="E109" s="41">
        <f t="shared" si="61"/>
        <v>1071.42</v>
      </c>
      <c r="F109" s="41">
        <f t="shared" si="61"/>
        <v>1071.42</v>
      </c>
      <c r="G109" s="41">
        <f t="shared" si="61"/>
        <v>1071.42</v>
      </c>
      <c r="H109" s="41">
        <f t="shared" si="61"/>
        <v>1071.42</v>
      </c>
      <c r="I109" s="41">
        <f t="shared" si="61"/>
        <v>1071.42</v>
      </c>
      <c r="J109" s="41">
        <f t="shared" si="61"/>
        <v>1071.42</v>
      </c>
      <c r="K109" s="41">
        <f t="shared" si="61"/>
        <v>1071.42</v>
      </c>
      <c r="L109" s="41">
        <f t="shared" si="61"/>
        <v>1071.42</v>
      </c>
      <c r="M109" s="41">
        <f t="shared" si="61"/>
        <v>1071.42</v>
      </c>
      <c r="N109" s="41">
        <f t="shared" si="61"/>
        <v>1071.42</v>
      </c>
      <c r="O109" s="41">
        <f t="shared" si="61"/>
        <v>1071.42</v>
      </c>
      <c r="P109" s="41">
        <f t="shared" si="61"/>
        <v>1071.42</v>
      </c>
      <c r="Q109" s="41">
        <f t="shared" si="61"/>
        <v>1071.42</v>
      </c>
      <c r="R109" s="41">
        <f t="shared" si="61"/>
        <v>1071.42</v>
      </c>
      <c r="S109" s="41">
        <f t="shared" si="61"/>
        <v>1071.42</v>
      </c>
      <c r="T109" s="41">
        <f t="shared" si="61"/>
        <v>1071.42</v>
      </c>
      <c r="U109" s="41">
        <f t="shared" si="61"/>
        <v>1071.42</v>
      </c>
      <c r="V109" s="41">
        <f t="shared" si="61"/>
        <v>1071.42</v>
      </c>
      <c r="W109" s="41">
        <f t="shared" si="61"/>
        <v>1071.42</v>
      </c>
      <c r="X109" s="41">
        <f t="shared" si="61"/>
        <v>1071.42</v>
      </c>
      <c r="Y109" s="41">
        <f t="shared" si="61"/>
        <v>1071.42</v>
      </c>
      <c r="Z109" s="41">
        <f t="shared" si="61"/>
        <v>1071.42</v>
      </c>
      <c r="AA109" s="41">
        <f t="shared" si="61"/>
        <v>1071.42</v>
      </c>
    </row>
    <row r="110" spans="1:27" ht="12.75" hidden="1" customHeight="1" outlineLevel="1" x14ac:dyDescent="0.2">
      <c r="A110" s="99" t="s">
        <v>1760</v>
      </c>
      <c r="B110" s="60" t="s">
        <v>83</v>
      </c>
      <c r="C110" s="40" t="s">
        <v>79</v>
      </c>
      <c r="D110" s="41">
        <v>3.72</v>
      </c>
      <c r="E110" s="41">
        <v>3.72</v>
      </c>
      <c r="F110" s="41">
        <v>3.72</v>
      </c>
      <c r="G110" s="41">
        <v>3.72</v>
      </c>
      <c r="H110" s="41">
        <v>3.72</v>
      </c>
      <c r="I110" s="41">
        <v>3.72</v>
      </c>
      <c r="J110" s="41">
        <v>3.72</v>
      </c>
      <c r="K110" s="41">
        <v>3.72</v>
      </c>
      <c r="L110" s="41">
        <v>3.72</v>
      </c>
      <c r="M110" s="41">
        <v>3.72</v>
      </c>
      <c r="N110" s="41">
        <v>3.72</v>
      </c>
      <c r="O110" s="41">
        <v>3.72</v>
      </c>
      <c r="P110" s="41">
        <v>3.72</v>
      </c>
      <c r="Q110" s="41">
        <v>3.72</v>
      </c>
      <c r="R110" s="41">
        <v>3.72</v>
      </c>
      <c r="S110" s="41">
        <v>3.72</v>
      </c>
      <c r="T110" s="41">
        <v>3.72</v>
      </c>
      <c r="U110" s="41">
        <v>3.72</v>
      </c>
      <c r="V110" s="41">
        <v>3.72</v>
      </c>
      <c r="W110" s="41">
        <v>3.72</v>
      </c>
      <c r="X110" s="41">
        <v>3.72</v>
      </c>
      <c r="Y110" s="41">
        <v>3.72</v>
      </c>
      <c r="Z110" s="41">
        <v>3.72</v>
      </c>
      <c r="AA110" s="41">
        <v>3.72</v>
      </c>
    </row>
    <row r="111" spans="1:27" ht="12.75" hidden="1" customHeight="1" outlineLevel="1" x14ac:dyDescent="0.2">
      <c r="A111" s="99" t="s">
        <v>1761</v>
      </c>
      <c r="B111" s="60" t="s">
        <v>81</v>
      </c>
      <c r="C111" s="40" t="s">
        <v>79</v>
      </c>
      <c r="D111" s="41">
        <f>$D$11</f>
        <v>216.36</v>
      </c>
      <c r="E111" s="41">
        <f t="shared" ref="E111:AA111" si="62">$D$11</f>
        <v>216.36</v>
      </c>
      <c r="F111" s="41">
        <f t="shared" si="62"/>
        <v>216.36</v>
      </c>
      <c r="G111" s="41">
        <f t="shared" si="62"/>
        <v>216.36</v>
      </c>
      <c r="H111" s="41">
        <f t="shared" si="62"/>
        <v>216.36</v>
      </c>
      <c r="I111" s="41">
        <f t="shared" si="62"/>
        <v>216.36</v>
      </c>
      <c r="J111" s="41">
        <f t="shared" si="62"/>
        <v>216.36</v>
      </c>
      <c r="K111" s="41">
        <f t="shared" si="62"/>
        <v>216.36</v>
      </c>
      <c r="L111" s="41">
        <f t="shared" si="62"/>
        <v>216.36</v>
      </c>
      <c r="M111" s="41">
        <f t="shared" si="62"/>
        <v>216.36</v>
      </c>
      <c r="N111" s="41">
        <f t="shared" si="62"/>
        <v>216.36</v>
      </c>
      <c r="O111" s="41">
        <f t="shared" si="62"/>
        <v>216.36</v>
      </c>
      <c r="P111" s="41">
        <f t="shared" si="62"/>
        <v>216.36</v>
      </c>
      <c r="Q111" s="41">
        <f t="shared" si="62"/>
        <v>216.36</v>
      </c>
      <c r="R111" s="41">
        <f t="shared" si="62"/>
        <v>216.36</v>
      </c>
      <c r="S111" s="41">
        <f t="shared" si="62"/>
        <v>216.36</v>
      </c>
      <c r="T111" s="41">
        <f t="shared" si="62"/>
        <v>216.36</v>
      </c>
      <c r="U111" s="41">
        <f t="shared" si="62"/>
        <v>216.36</v>
      </c>
      <c r="V111" s="41">
        <f t="shared" si="62"/>
        <v>216.36</v>
      </c>
      <c r="W111" s="41">
        <f t="shared" si="62"/>
        <v>216.36</v>
      </c>
      <c r="X111" s="41">
        <f t="shared" si="62"/>
        <v>216.36</v>
      </c>
      <c r="Y111" s="41">
        <f t="shared" si="62"/>
        <v>216.36</v>
      </c>
      <c r="Z111" s="41">
        <f t="shared" si="62"/>
        <v>216.36</v>
      </c>
      <c r="AA111" s="41">
        <f t="shared" si="62"/>
        <v>216.36</v>
      </c>
    </row>
    <row r="112" spans="1:27" ht="12.75" customHeight="1" collapsed="1" x14ac:dyDescent="0.2">
      <c r="A112" s="98" t="s">
        <v>1762</v>
      </c>
      <c r="B112" s="25" t="str">
        <f>"22"&amp;"."&amp;$B$800&amp;"."&amp;$B$801</f>
        <v>22.01.2024</v>
      </c>
      <c r="C112" s="88" t="s">
        <v>76</v>
      </c>
      <c r="D112" s="89">
        <f>ROUND(((D113+D114+D116+D115)/1000),5)</f>
        <v>2.6188799999999999</v>
      </c>
      <c r="E112" s="89">
        <f>ROUND(((E113+E114+E116+E115)/1000),5)</f>
        <v>2.5199699999999998</v>
      </c>
      <c r="F112" s="89">
        <f>ROUND(((F113+F114+F116+F115)/1000),5)</f>
        <v>2.47689</v>
      </c>
      <c r="G112" s="89">
        <f t="shared" ref="G112:AA112" si="63">ROUND(((G113+G114+G116+G115)/1000),5)</f>
        <v>2.47113</v>
      </c>
      <c r="H112" s="89">
        <f t="shared" si="63"/>
        <v>2.5063800000000001</v>
      </c>
      <c r="I112" s="89">
        <f t="shared" si="63"/>
        <v>2.6158199999999998</v>
      </c>
      <c r="J112" s="89">
        <f t="shared" si="63"/>
        <v>2.7681499999999999</v>
      </c>
      <c r="K112" s="89">
        <f t="shared" si="63"/>
        <v>3.1200299999999999</v>
      </c>
      <c r="L112" s="89">
        <f t="shared" si="63"/>
        <v>3.3593299999999999</v>
      </c>
      <c r="M112" s="89">
        <f t="shared" si="63"/>
        <v>3.4048099999999999</v>
      </c>
      <c r="N112" s="89">
        <f t="shared" si="63"/>
        <v>3.4188700000000001</v>
      </c>
      <c r="O112" s="89">
        <f t="shared" si="63"/>
        <v>3.4604599999999999</v>
      </c>
      <c r="P112" s="89">
        <f t="shared" si="63"/>
        <v>3.44821</v>
      </c>
      <c r="Q112" s="89">
        <f t="shared" si="63"/>
        <v>3.4486400000000001</v>
      </c>
      <c r="R112" s="89">
        <f t="shared" si="63"/>
        <v>3.4394499999999999</v>
      </c>
      <c r="S112" s="89">
        <f t="shared" si="63"/>
        <v>3.4115899999999999</v>
      </c>
      <c r="T112" s="89">
        <f t="shared" si="63"/>
        <v>3.4506899999999998</v>
      </c>
      <c r="U112" s="89">
        <f t="shared" si="63"/>
        <v>3.4811100000000001</v>
      </c>
      <c r="V112" s="89">
        <f t="shared" si="63"/>
        <v>3.5008699999999999</v>
      </c>
      <c r="W112" s="89">
        <f t="shared" si="63"/>
        <v>3.4171999999999998</v>
      </c>
      <c r="X112" s="89">
        <f t="shared" si="63"/>
        <v>3.31488</v>
      </c>
      <c r="Y112" s="89">
        <f t="shared" si="63"/>
        <v>3.1125799999999999</v>
      </c>
      <c r="Z112" s="89">
        <f t="shared" si="63"/>
        <v>2.8209</v>
      </c>
      <c r="AA112" s="89">
        <f t="shared" si="63"/>
        <v>2.7419600000000002</v>
      </c>
    </row>
    <row r="113" spans="1:27" ht="12.75" hidden="1" customHeight="1" outlineLevel="1" x14ac:dyDescent="0.2">
      <c r="A113" s="99" t="s">
        <v>1763</v>
      </c>
      <c r="B113" s="60" t="s">
        <v>238</v>
      </c>
      <c r="C113" s="40" t="s">
        <v>79</v>
      </c>
      <c r="D113" s="41">
        <v>1327.38</v>
      </c>
      <c r="E113" s="41">
        <v>1228.47</v>
      </c>
      <c r="F113" s="41">
        <v>1185.3900000000001</v>
      </c>
      <c r="G113" s="41">
        <v>1179.6300000000001</v>
      </c>
      <c r="H113" s="41">
        <v>1214.8800000000001</v>
      </c>
      <c r="I113" s="41">
        <v>1324.32</v>
      </c>
      <c r="J113" s="41">
        <v>1476.65</v>
      </c>
      <c r="K113" s="41">
        <v>1828.53</v>
      </c>
      <c r="L113" s="41">
        <v>2067.83</v>
      </c>
      <c r="M113" s="41">
        <v>2113.31</v>
      </c>
      <c r="N113" s="41">
        <v>2127.37</v>
      </c>
      <c r="O113" s="41">
        <v>2168.96</v>
      </c>
      <c r="P113" s="41">
        <v>2156.71</v>
      </c>
      <c r="Q113" s="41">
        <v>2157.14</v>
      </c>
      <c r="R113" s="41">
        <v>2147.9499999999998</v>
      </c>
      <c r="S113" s="41">
        <v>2120.09</v>
      </c>
      <c r="T113" s="41">
        <v>2159.19</v>
      </c>
      <c r="U113" s="41">
        <v>2189.61</v>
      </c>
      <c r="V113" s="41">
        <v>2209.37</v>
      </c>
      <c r="W113" s="41">
        <v>2125.6999999999998</v>
      </c>
      <c r="X113" s="41">
        <v>2023.38</v>
      </c>
      <c r="Y113" s="41">
        <v>1821.08</v>
      </c>
      <c r="Z113" s="41">
        <v>1529.4</v>
      </c>
      <c r="AA113" s="41">
        <v>1450.46</v>
      </c>
    </row>
    <row r="114" spans="1:27" ht="12.75" hidden="1" customHeight="1" outlineLevel="1" x14ac:dyDescent="0.2">
      <c r="A114" s="99" t="s">
        <v>1764</v>
      </c>
      <c r="B114" s="60" t="s">
        <v>90</v>
      </c>
      <c r="C114" s="40" t="s">
        <v>79</v>
      </c>
      <c r="D114" s="41">
        <f t="shared" ref="D114:AA114" si="64">$D$9</f>
        <v>1071.42</v>
      </c>
      <c r="E114" s="41">
        <f t="shared" si="64"/>
        <v>1071.42</v>
      </c>
      <c r="F114" s="41">
        <f t="shared" si="64"/>
        <v>1071.42</v>
      </c>
      <c r="G114" s="41">
        <f t="shared" si="64"/>
        <v>1071.42</v>
      </c>
      <c r="H114" s="41">
        <f t="shared" si="64"/>
        <v>1071.42</v>
      </c>
      <c r="I114" s="41">
        <f t="shared" si="64"/>
        <v>1071.42</v>
      </c>
      <c r="J114" s="41">
        <f t="shared" si="64"/>
        <v>1071.42</v>
      </c>
      <c r="K114" s="41">
        <f t="shared" si="64"/>
        <v>1071.42</v>
      </c>
      <c r="L114" s="41">
        <f t="shared" si="64"/>
        <v>1071.42</v>
      </c>
      <c r="M114" s="41">
        <f t="shared" si="64"/>
        <v>1071.42</v>
      </c>
      <c r="N114" s="41">
        <f t="shared" si="64"/>
        <v>1071.42</v>
      </c>
      <c r="O114" s="41">
        <f t="shared" si="64"/>
        <v>1071.42</v>
      </c>
      <c r="P114" s="41">
        <f t="shared" si="64"/>
        <v>1071.42</v>
      </c>
      <c r="Q114" s="41">
        <f t="shared" si="64"/>
        <v>1071.42</v>
      </c>
      <c r="R114" s="41">
        <f t="shared" si="64"/>
        <v>1071.42</v>
      </c>
      <c r="S114" s="41">
        <f t="shared" si="64"/>
        <v>1071.42</v>
      </c>
      <c r="T114" s="41">
        <f t="shared" si="64"/>
        <v>1071.42</v>
      </c>
      <c r="U114" s="41">
        <f t="shared" si="64"/>
        <v>1071.42</v>
      </c>
      <c r="V114" s="41">
        <f t="shared" si="64"/>
        <v>1071.42</v>
      </c>
      <c r="W114" s="41">
        <f t="shared" si="64"/>
        <v>1071.42</v>
      </c>
      <c r="X114" s="41">
        <f t="shared" si="64"/>
        <v>1071.42</v>
      </c>
      <c r="Y114" s="41">
        <f t="shared" si="64"/>
        <v>1071.42</v>
      </c>
      <c r="Z114" s="41">
        <f t="shared" si="64"/>
        <v>1071.42</v>
      </c>
      <c r="AA114" s="41">
        <f t="shared" si="64"/>
        <v>1071.42</v>
      </c>
    </row>
    <row r="115" spans="1:27" ht="12.75" hidden="1" customHeight="1" outlineLevel="1" x14ac:dyDescent="0.2">
      <c r="A115" s="99" t="s">
        <v>1765</v>
      </c>
      <c r="B115" s="60" t="s">
        <v>83</v>
      </c>
      <c r="C115" s="40" t="s">
        <v>79</v>
      </c>
      <c r="D115" s="41">
        <v>3.72</v>
      </c>
      <c r="E115" s="41">
        <v>3.72</v>
      </c>
      <c r="F115" s="41">
        <v>3.72</v>
      </c>
      <c r="G115" s="41">
        <v>3.72</v>
      </c>
      <c r="H115" s="41">
        <v>3.72</v>
      </c>
      <c r="I115" s="41">
        <v>3.72</v>
      </c>
      <c r="J115" s="41">
        <v>3.72</v>
      </c>
      <c r="K115" s="41">
        <v>3.72</v>
      </c>
      <c r="L115" s="41">
        <v>3.72</v>
      </c>
      <c r="M115" s="41">
        <v>3.72</v>
      </c>
      <c r="N115" s="41">
        <v>3.72</v>
      </c>
      <c r="O115" s="41">
        <v>3.72</v>
      </c>
      <c r="P115" s="41">
        <v>3.72</v>
      </c>
      <c r="Q115" s="41">
        <v>3.72</v>
      </c>
      <c r="R115" s="41">
        <v>3.72</v>
      </c>
      <c r="S115" s="41">
        <v>3.72</v>
      </c>
      <c r="T115" s="41">
        <v>3.72</v>
      </c>
      <c r="U115" s="41">
        <v>3.72</v>
      </c>
      <c r="V115" s="41">
        <v>3.72</v>
      </c>
      <c r="W115" s="41">
        <v>3.72</v>
      </c>
      <c r="X115" s="41">
        <v>3.72</v>
      </c>
      <c r="Y115" s="41">
        <v>3.72</v>
      </c>
      <c r="Z115" s="41">
        <v>3.72</v>
      </c>
      <c r="AA115" s="41">
        <v>3.72</v>
      </c>
    </row>
    <row r="116" spans="1:27" ht="12.75" hidden="1" customHeight="1" outlineLevel="1" x14ac:dyDescent="0.2">
      <c r="A116" s="99" t="s">
        <v>1766</v>
      </c>
      <c r="B116" s="60" t="s">
        <v>81</v>
      </c>
      <c r="C116" s="40" t="s">
        <v>79</v>
      </c>
      <c r="D116" s="41">
        <f>$D$11</f>
        <v>216.36</v>
      </c>
      <c r="E116" s="41">
        <f t="shared" ref="E116:AA116" si="65">$D$11</f>
        <v>216.36</v>
      </c>
      <c r="F116" s="41">
        <f t="shared" si="65"/>
        <v>216.36</v>
      </c>
      <c r="G116" s="41">
        <f t="shared" si="65"/>
        <v>216.36</v>
      </c>
      <c r="H116" s="41">
        <f t="shared" si="65"/>
        <v>216.36</v>
      </c>
      <c r="I116" s="41">
        <f t="shared" si="65"/>
        <v>216.36</v>
      </c>
      <c r="J116" s="41">
        <f t="shared" si="65"/>
        <v>216.36</v>
      </c>
      <c r="K116" s="41">
        <f t="shared" si="65"/>
        <v>216.36</v>
      </c>
      <c r="L116" s="41">
        <f t="shared" si="65"/>
        <v>216.36</v>
      </c>
      <c r="M116" s="41">
        <f t="shared" si="65"/>
        <v>216.36</v>
      </c>
      <c r="N116" s="41">
        <f t="shared" si="65"/>
        <v>216.36</v>
      </c>
      <c r="O116" s="41">
        <f t="shared" si="65"/>
        <v>216.36</v>
      </c>
      <c r="P116" s="41">
        <f t="shared" si="65"/>
        <v>216.36</v>
      </c>
      <c r="Q116" s="41">
        <f t="shared" si="65"/>
        <v>216.36</v>
      </c>
      <c r="R116" s="41">
        <f t="shared" si="65"/>
        <v>216.36</v>
      </c>
      <c r="S116" s="41">
        <f t="shared" si="65"/>
        <v>216.36</v>
      </c>
      <c r="T116" s="41">
        <f t="shared" si="65"/>
        <v>216.36</v>
      </c>
      <c r="U116" s="41">
        <f t="shared" si="65"/>
        <v>216.36</v>
      </c>
      <c r="V116" s="41">
        <f t="shared" si="65"/>
        <v>216.36</v>
      </c>
      <c r="W116" s="41">
        <f t="shared" si="65"/>
        <v>216.36</v>
      </c>
      <c r="X116" s="41">
        <f t="shared" si="65"/>
        <v>216.36</v>
      </c>
      <c r="Y116" s="41">
        <f t="shared" si="65"/>
        <v>216.36</v>
      </c>
      <c r="Z116" s="41">
        <f t="shared" si="65"/>
        <v>216.36</v>
      </c>
      <c r="AA116" s="41">
        <f t="shared" si="65"/>
        <v>216.36</v>
      </c>
    </row>
    <row r="117" spans="1:27" ht="12.75" customHeight="1" collapsed="1" x14ac:dyDescent="0.2">
      <c r="A117" s="98" t="s">
        <v>1767</v>
      </c>
      <c r="B117" s="25" t="str">
        <f>"23"&amp;"."&amp;$B$800&amp;"."&amp;$B$801</f>
        <v>23.01.2024</v>
      </c>
      <c r="C117" s="88" t="s">
        <v>76</v>
      </c>
      <c r="D117" s="89">
        <f>ROUND(((D118+D119+D121+D120)/1000),5)</f>
        <v>2.5180400000000001</v>
      </c>
      <c r="E117" s="89">
        <f>ROUND(((E118+E119+E121+E120)/1000),5)</f>
        <v>2.46353</v>
      </c>
      <c r="F117" s="89">
        <f>ROUND(((F118+F119+F121+F120)/1000),5)</f>
        <v>2.4136500000000001</v>
      </c>
      <c r="G117" s="89">
        <f t="shared" ref="G117:AA117" si="66">ROUND(((G118+G119+G121+G120)/1000),5)</f>
        <v>2.4026000000000001</v>
      </c>
      <c r="H117" s="89">
        <f t="shared" si="66"/>
        <v>2.45472</v>
      </c>
      <c r="I117" s="89">
        <f t="shared" si="66"/>
        <v>2.5375700000000001</v>
      </c>
      <c r="J117" s="89">
        <f t="shared" si="66"/>
        <v>2.7319100000000001</v>
      </c>
      <c r="K117" s="89">
        <f t="shared" si="66"/>
        <v>3.0397099999999999</v>
      </c>
      <c r="L117" s="89">
        <f t="shared" si="66"/>
        <v>3.23617</v>
      </c>
      <c r="M117" s="89">
        <f t="shared" si="66"/>
        <v>3.2922799999999999</v>
      </c>
      <c r="N117" s="89">
        <f t="shared" si="66"/>
        <v>3.2953000000000001</v>
      </c>
      <c r="O117" s="89">
        <f t="shared" si="66"/>
        <v>3.35812</v>
      </c>
      <c r="P117" s="89">
        <f t="shared" si="66"/>
        <v>3.3272499999999998</v>
      </c>
      <c r="Q117" s="89">
        <f t="shared" si="66"/>
        <v>3.3412099999999998</v>
      </c>
      <c r="R117" s="89">
        <f t="shared" si="66"/>
        <v>3.33969</v>
      </c>
      <c r="S117" s="89">
        <f t="shared" si="66"/>
        <v>3.29271</v>
      </c>
      <c r="T117" s="89">
        <f t="shared" si="66"/>
        <v>3.3167800000000001</v>
      </c>
      <c r="U117" s="89">
        <f t="shared" si="66"/>
        <v>3.3692000000000002</v>
      </c>
      <c r="V117" s="89">
        <f t="shared" si="66"/>
        <v>3.3740000000000001</v>
      </c>
      <c r="W117" s="89">
        <f t="shared" si="66"/>
        <v>3.31358</v>
      </c>
      <c r="X117" s="89">
        <f t="shared" si="66"/>
        <v>3.1776800000000001</v>
      </c>
      <c r="Y117" s="89">
        <f t="shared" si="66"/>
        <v>3.0778300000000001</v>
      </c>
      <c r="Z117" s="89">
        <f t="shared" si="66"/>
        <v>2.7858399999999999</v>
      </c>
      <c r="AA117" s="89">
        <f t="shared" si="66"/>
        <v>2.6454200000000001</v>
      </c>
    </row>
    <row r="118" spans="1:27" ht="12.75" hidden="1" customHeight="1" outlineLevel="1" x14ac:dyDescent="0.2">
      <c r="A118" s="99" t="s">
        <v>1768</v>
      </c>
      <c r="B118" s="60" t="s">
        <v>238</v>
      </c>
      <c r="C118" s="40" t="s">
        <v>79</v>
      </c>
      <c r="D118" s="41">
        <v>1226.54</v>
      </c>
      <c r="E118" s="41">
        <v>1172.03</v>
      </c>
      <c r="F118" s="41">
        <v>1122.1500000000001</v>
      </c>
      <c r="G118" s="41">
        <v>1111.0999999999999</v>
      </c>
      <c r="H118" s="41">
        <v>1163.22</v>
      </c>
      <c r="I118" s="41">
        <v>1246.07</v>
      </c>
      <c r="J118" s="41">
        <v>1440.41</v>
      </c>
      <c r="K118" s="41">
        <v>1748.21</v>
      </c>
      <c r="L118" s="41">
        <v>1944.67</v>
      </c>
      <c r="M118" s="41">
        <v>2000.78</v>
      </c>
      <c r="N118" s="41">
        <v>2003.8</v>
      </c>
      <c r="O118" s="41">
        <v>2066.62</v>
      </c>
      <c r="P118" s="41">
        <v>2035.75</v>
      </c>
      <c r="Q118" s="41">
        <v>2049.71</v>
      </c>
      <c r="R118" s="41">
        <v>2048.19</v>
      </c>
      <c r="S118" s="41">
        <v>2001.21</v>
      </c>
      <c r="T118" s="41">
        <v>2025.28</v>
      </c>
      <c r="U118" s="41">
        <v>2077.6999999999998</v>
      </c>
      <c r="V118" s="41">
        <v>2082.5</v>
      </c>
      <c r="W118" s="41">
        <v>2022.08</v>
      </c>
      <c r="X118" s="41">
        <v>1886.18</v>
      </c>
      <c r="Y118" s="41">
        <v>1786.33</v>
      </c>
      <c r="Z118" s="41">
        <v>1494.34</v>
      </c>
      <c r="AA118" s="41">
        <v>1353.92</v>
      </c>
    </row>
    <row r="119" spans="1:27" ht="12.75" hidden="1" customHeight="1" outlineLevel="1" x14ac:dyDescent="0.2">
      <c r="A119" s="99" t="s">
        <v>1769</v>
      </c>
      <c r="B119" s="60" t="s">
        <v>90</v>
      </c>
      <c r="C119" s="40" t="s">
        <v>79</v>
      </c>
      <c r="D119" s="41">
        <f t="shared" ref="D119:AA119" si="67">$D$9</f>
        <v>1071.42</v>
      </c>
      <c r="E119" s="41">
        <f t="shared" si="67"/>
        <v>1071.42</v>
      </c>
      <c r="F119" s="41">
        <f t="shared" si="67"/>
        <v>1071.42</v>
      </c>
      <c r="G119" s="41">
        <f t="shared" si="67"/>
        <v>1071.42</v>
      </c>
      <c r="H119" s="41">
        <f t="shared" si="67"/>
        <v>1071.42</v>
      </c>
      <c r="I119" s="41">
        <f t="shared" si="67"/>
        <v>1071.42</v>
      </c>
      <c r="J119" s="41">
        <f t="shared" si="67"/>
        <v>1071.42</v>
      </c>
      <c r="K119" s="41">
        <f t="shared" si="67"/>
        <v>1071.42</v>
      </c>
      <c r="L119" s="41">
        <f t="shared" si="67"/>
        <v>1071.42</v>
      </c>
      <c r="M119" s="41">
        <f t="shared" si="67"/>
        <v>1071.42</v>
      </c>
      <c r="N119" s="41">
        <f t="shared" si="67"/>
        <v>1071.42</v>
      </c>
      <c r="O119" s="41">
        <f t="shared" si="67"/>
        <v>1071.42</v>
      </c>
      <c r="P119" s="41">
        <f t="shared" si="67"/>
        <v>1071.42</v>
      </c>
      <c r="Q119" s="41">
        <f t="shared" si="67"/>
        <v>1071.42</v>
      </c>
      <c r="R119" s="41">
        <f t="shared" si="67"/>
        <v>1071.42</v>
      </c>
      <c r="S119" s="41">
        <f t="shared" si="67"/>
        <v>1071.42</v>
      </c>
      <c r="T119" s="41">
        <f t="shared" si="67"/>
        <v>1071.42</v>
      </c>
      <c r="U119" s="41">
        <f t="shared" si="67"/>
        <v>1071.42</v>
      </c>
      <c r="V119" s="41">
        <f t="shared" si="67"/>
        <v>1071.42</v>
      </c>
      <c r="W119" s="41">
        <f t="shared" si="67"/>
        <v>1071.42</v>
      </c>
      <c r="X119" s="41">
        <f t="shared" si="67"/>
        <v>1071.42</v>
      </c>
      <c r="Y119" s="41">
        <f t="shared" si="67"/>
        <v>1071.42</v>
      </c>
      <c r="Z119" s="41">
        <f t="shared" si="67"/>
        <v>1071.42</v>
      </c>
      <c r="AA119" s="41">
        <f t="shared" si="67"/>
        <v>1071.42</v>
      </c>
    </row>
    <row r="120" spans="1:27" ht="12.75" hidden="1" customHeight="1" outlineLevel="1" x14ac:dyDescent="0.2">
      <c r="A120" s="99" t="s">
        <v>1770</v>
      </c>
      <c r="B120" s="60" t="s">
        <v>83</v>
      </c>
      <c r="C120" s="40" t="s">
        <v>79</v>
      </c>
      <c r="D120" s="41">
        <v>3.72</v>
      </c>
      <c r="E120" s="41">
        <v>3.72</v>
      </c>
      <c r="F120" s="41">
        <v>3.72</v>
      </c>
      <c r="G120" s="41">
        <v>3.72</v>
      </c>
      <c r="H120" s="41">
        <v>3.72</v>
      </c>
      <c r="I120" s="41">
        <v>3.72</v>
      </c>
      <c r="J120" s="41">
        <v>3.72</v>
      </c>
      <c r="K120" s="41">
        <v>3.72</v>
      </c>
      <c r="L120" s="41">
        <v>3.72</v>
      </c>
      <c r="M120" s="41">
        <v>3.72</v>
      </c>
      <c r="N120" s="41">
        <v>3.72</v>
      </c>
      <c r="O120" s="41">
        <v>3.72</v>
      </c>
      <c r="P120" s="41">
        <v>3.72</v>
      </c>
      <c r="Q120" s="41">
        <v>3.72</v>
      </c>
      <c r="R120" s="41">
        <v>3.72</v>
      </c>
      <c r="S120" s="41">
        <v>3.72</v>
      </c>
      <c r="T120" s="41">
        <v>3.72</v>
      </c>
      <c r="U120" s="41">
        <v>3.72</v>
      </c>
      <c r="V120" s="41">
        <v>3.72</v>
      </c>
      <c r="W120" s="41">
        <v>3.72</v>
      </c>
      <c r="X120" s="41">
        <v>3.72</v>
      </c>
      <c r="Y120" s="41">
        <v>3.72</v>
      </c>
      <c r="Z120" s="41">
        <v>3.72</v>
      </c>
      <c r="AA120" s="41">
        <v>3.72</v>
      </c>
    </row>
    <row r="121" spans="1:27" ht="12.75" hidden="1" customHeight="1" outlineLevel="1" x14ac:dyDescent="0.2">
      <c r="A121" s="99" t="s">
        <v>1771</v>
      </c>
      <c r="B121" s="60" t="s">
        <v>81</v>
      </c>
      <c r="C121" s="40" t="s">
        <v>79</v>
      </c>
      <c r="D121" s="41">
        <f>$D$11</f>
        <v>216.36</v>
      </c>
      <c r="E121" s="41">
        <f t="shared" ref="E121:AA121" si="68">$D$11</f>
        <v>216.36</v>
      </c>
      <c r="F121" s="41">
        <f t="shared" si="68"/>
        <v>216.36</v>
      </c>
      <c r="G121" s="41">
        <f t="shared" si="68"/>
        <v>216.36</v>
      </c>
      <c r="H121" s="41">
        <f t="shared" si="68"/>
        <v>216.36</v>
      </c>
      <c r="I121" s="41">
        <f t="shared" si="68"/>
        <v>216.36</v>
      </c>
      <c r="J121" s="41">
        <f t="shared" si="68"/>
        <v>216.36</v>
      </c>
      <c r="K121" s="41">
        <f t="shared" si="68"/>
        <v>216.36</v>
      </c>
      <c r="L121" s="41">
        <f t="shared" si="68"/>
        <v>216.36</v>
      </c>
      <c r="M121" s="41">
        <f t="shared" si="68"/>
        <v>216.36</v>
      </c>
      <c r="N121" s="41">
        <f t="shared" si="68"/>
        <v>216.36</v>
      </c>
      <c r="O121" s="41">
        <f t="shared" si="68"/>
        <v>216.36</v>
      </c>
      <c r="P121" s="41">
        <f t="shared" si="68"/>
        <v>216.36</v>
      </c>
      <c r="Q121" s="41">
        <f t="shared" si="68"/>
        <v>216.36</v>
      </c>
      <c r="R121" s="41">
        <f t="shared" si="68"/>
        <v>216.36</v>
      </c>
      <c r="S121" s="41">
        <f t="shared" si="68"/>
        <v>216.36</v>
      </c>
      <c r="T121" s="41">
        <f t="shared" si="68"/>
        <v>216.36</v>
      </c>
      <c r="U121" s="41">
        <f t="shared" si="68"/>
        <v>216.36</v>
      </c>
      <c r="V121" s="41">
        <f t="shared" si="68"/>
        <v>216.36</v>
      </c>
      <c r="W121" s="41">
        <f t="shared" si="68"/>
        <v>216.36</v>
      </c>
      <c r="X121" s="41">
        <f t="shared" si="68"/>
        <v>216.36</v>
      </c>
      <c r="Y121" s="41">
        <f t="shared" si="68"/>
        <v>216.36</v>
      </c>
      <c r="Z121" s="41">
        <f t="shared" si="68"/>
        <v>216.36</v>
      </c>
      <c r="AA121" s="41">
        <f t="shared" si="68"/>
        <v>216.36</v>
      </c>
    </row>
    <row r="122" spans="1:27" ht="12.75" customHeight="1" collapsed="1" x14ac:dyDescent="0.2">
      <c r="A122" s="98" t="s">
        <v>1772</v>
      </c>
      <c r="B122" s="25" t="str">
        <f>"24"&amp;"."&amp;$B$800&amp;"."&amp;$B$801</f>
        <v>24.01.2024</v>
      </c>
      <c r="C122" s="88" t="s">
        <v>76</v>
      </c>
      <c r="D122" s="89">
        <f>ROUND(((D123+D124+D126+D125)/1000),5)</f>
        <v>2.5595699999999999</v>
      </c>
      <c r="E122" s="89">
        <f>ROUND(((E123+E124+E126+E125)/1000),5)</f>
        <v>2.4849399999999999</v>
      </c>
      <c r="F122" s="89">
        <f>ROUND(((F123+F124+F126+F125)/1000),5)</f>
        <v>2.4562200000000001</v>
      </c>
      <c r="G122" s="89">
        <f t="shared" ref="G122:AA122" si="69">ROUND(((G123+G124+G126+G125)/1000),5)</f>
        <v>2.46244</v>
      </c>
      <c r="H122" s="89">
        <f t="shared" si="69"/>
        <v>2.5073599999999998</v>
      </c>
      <c r="I122" s="89">
        <f t="shared" si="69"/>
        <v>2.5734499999999998</v>
      </c>
      <c r="J122" s="89">
        <f t="shared" si="69"/>
        <v>2.8028400000000002</v>
      </c>
      <c r="K122" s="89">
        <f t="shared" si="69"/>
        <v>3.18133</v>
      </c>
      <c r="L122" s="89">
        <f t="shared" si="69"/>
        <v>3.3764599999999998</v>
      </c>
      <c r="M122" s="89">
        <f t="shared" si="69"/>
        <v>3.4142700000000001</v>
      </c>
      <c r="N122" s="89">
        <f t="shared" si="69"/>
        <v>3.4208099999999999</v>
      </c>
      <c r="O122" s="89">
        <f t="shared" si="69"/>
        <v>3.4651200000000002</v>
      </c>
      <c r="P122" s="89">
        <f t="shared" si="69"/>
        <v>3.4370400000000001</v>
      </c>
      <c r="Q122" s="89">
        <f t="shared" si="69"/>
        <v>3.4400599999999999</v>
      </c>
      <c r="R122" s="89">
        <f t="shared" si="69"/>
        <v>3.4332699999999998</v>
      </c>
      <c r="S122" s="89">
        <f t="shared" si="69"/>
        <v>3.3960599999999999</v>
      </c>
      <c r="T122" s="89">
        <f t="shared" si="69"/>
        <v>3.4190299999999998</v>
      </c>
      <c r="U122" s="89">
        <f t="shared" si="69"/>
        <v>3.41757</v>
      </c>
      <c r="V122" s="89">
        <f t="shared" si="69"/>
        <v>3.4193699999999998</v>
      </c>
      <c r="W122" s="89">
        <f t="shared" si="69"/>
        <v>3.3660800000000002</v>
      </c>
      <c r="X122" s="89">
        <f t="shared" si="69"/>
        <v>3.33596</v>
      </c>
      <c r="Y122" s="89">
        <f t="shared" si="69"/>
        <v>3.1090399999999998</v>
      </c>
      <c r="Z122" s="89">
        <f t="shared" si="69"/>
        <v>2.8078799999999999</v>
      </c>
      <c r="AA122" s="89">
        <f t="shared" si="69"/>
        <v>2.7305199999999998</v>
      </c>
    </row>
    <row r="123" spans="1:27" ht="12.75" hidden="1" customHeight="1" outlineLevel="1" x14ac:dyDescent="0.2">
      <c r="A123" s="99" t="s">
        <v>1773</v>
      </c>
      <c r="B123" s="60" t="s">
        <v>238</v>
      </c>
      <c r="C123" s="40" t="s">
        <v>79</v>
      </c>
      <c r="D123" s="41">
        <v>1268.07</v>
      </c>
      <c r="E123" s="41">
        <v>1193.44</v>
      </c>
      <c r="F123" s="41">
        <v>1164.72</v>
      </c>
      <c r="G123" s="41">
        <v>1170.94</v>
      </c>
      <c r="H123" s="41">
        <v>1215.8599999999999</v>
      </c>
      <c r="I123" s="41">
        <v>1281.95</v>
      </c>
      <c r="J123" s="41">
        <v>1511.34</v>
      </c>
      <c r="K123" s="41">
        <v>1889.83</v>
      </c>
      <c r="L123" s="41">
        <v>2084.96</v>
      </c>
      <c r="M123" s="41">
        <v>2122.77</v>
      </c>
      <c r="N123" s="41">
        <v>2129.31</v>
      </c>
      <c r="O123" s="41">
        <v>2173.62</v>
      </c>
      <c r="P123" s="41">
        <v>2145.54</v>
      </c>
      <c r="Q123" s="41">
        <v>2148.56</v>
      </c>
      <c r="R123" s="41">
        <v>2141.77</v>
      </c>
      <c r="S123" s="41">
        <v>2104.56</v>
      </c>
      <c r="T123" s="41">
        <v>2127.5300000000002</v>
      </c>
      <c r="U123" s="41">
        <v>2126.0700000000002</v>
      </c>
      <c r="V123" s="41">
        <v>2127.87</v>
      </c>
      <c r="W123" s="41">
        <v>2074.58</v>
      </c>
      <c r="X123" s="41">
        <v>2044.46</v>
      </c>
      <c r="Y123" s="41">
        <v>1817.54</v>
      </c>
      <c r="Z123" s="41">
        <v>1516.38</v>
      </c>
      <c r="AA123" s="41">
        <v>1439.02</v>
      </c>
    </row>
    <row r="124" spans="1:27" ht="12.75" hidden="1" customHeight="1" outlineLevel="1" x14ac:dyDescent="0.2">
      <c r="A124" s="99" t="s">
        <v>1774</v>
      </c>
      <c r="B124" s="60" t="s">
        <v>90</v>
      </c>
      <c r="C124" s="40" t="s">
        <v>79</v>
      </c>
      <c r="D124" s="41">
        <f t="shared" ref="D124:AA124" si="70">$D$9</f>
        <v>1071.42</v>
      </c>
      <c r="E124" s="41">
        <f t="shared" si="70"/>
        <v>1071.42</v>
      </c>
      <c r="F124" s="41">
        <f t="shared" si="70"/>
        <v>1071.42</v>
      </c>
      <c r="G124" s="41">
        <f t="shared" si="70"/>
        <v>1071.42</v>
      </c>
      <c r="H124" s="41">
        <f t="shared" si="70"/>
        <v>1071.42</v>
      </c>
      <c r="I124" s="41">
        <f t="shared" si="70"/>
        <v>1071.42</v>
      </c>
      <c r="J124" s="41">
        <f t="shared" si="70"/>
        <v>1071.42</v>
      </c>
      <c r="K124" s="41">
        <f t="shared" si="70"/>
        <v>1071.42</v>
      </c>
      <c r="L124" s="41">
        <f t="shared" si="70"/>
        <v>1071.42</v>
      </c>
      <c r="M124" s="41">
        <f t="shared" si="70"/>
        <v>1071.42</v>
      </c>
      <c r="N124" s="41">
        <f t="shared" si="70"/>
        <v>1071.42</v>
      </c>
      <c r="O124" s="41">
        <f t="shared" si="70"/>
        <v>1071.42</v>
      </c>
      <c r="P124" s="41">
        <f t="shared" si="70"/>
        <v>1071.42</v>
      </c>
      <c r="Q124" s="41">
        <f t="shared" si="70"/>
        <v>1071.42</v>
      </c>
      <c r="R124" s="41">
        <f t="shared" si="70"/>
        <v>1071.42</v>
      </c>
      <c r="S124" s="41">
        <f t="shared" si="70"/>
        <v>1071.42</v>
      </c>
      <c r="T124" s="41">
        <f t="shared" si="70"/>
        <v>1071.42</v>
      </c>
      <c r="U124" s="41">
        <f t="shared" si="70"/>
        <v>1071.42</v>
      </c>
      <c r="V124" s="41">
        <f t="shared" si="70"/>
        <v>1071.42</v>
      </c>
      <c r="W124" s="41">
        <f t="shared" si="70"/>
        <v>1071.42</v>
      </c>
      <c r="X124" s="41">
        <f t="shared" si="70"/>
        <v>1071.42</v>
      </c>
      <c r="Y124" s="41">
        <f t="shared" si="70"/>
        <v>1071.42</v>
      </c>
      <c r="Z124" s="41">
        <f t="shared" si="70"/>
        <v>1071.42</v>
      </c>
      <c r="AA124" s="41">
        <f t="shared" si="70"/>
        <v>1071.42</v>
      </c>
    </row>
    <row r="125" spans="1:27" ht="12.75" hidden="1" customHeight="1" outlineLevel="1" x14ac:dyDescent="0.2">
      <c r="A125" s="99" t="s">
        <v>1775</v>
      </c>
      <c r="B125" s="60" t="s">
        <v>83</v>
      </c>
      <c r="C125" s="40" t="s">
        <v>79</v>
      </c>
      <c r="D125" s="41">
        <v>3.72</v>
      </c>
      <c r="E125" s="41">
        <v>3.72</v>
      </c>
      <c r="F125" s="41">
        <v>3.72</v>
      </c>
      <c r="G125" s="41">
        <v>3.72</v>
      </c>
      <c r="H125" s="41">
        <v>3.72</v>
      </c>
      <c r="I125" s="41">
        <v>3.72</v>
      </c>
      <c r="J125" s="41">
        <v>3.72</v>
      </c>
      <c r="K125" s="41">
        <v>3.72</v>
      </c>
      <c r="L125" s="41">
        <v>3.72</v>
      </c>
      <c r="M125" s="41">
        <v>3.72</v>
      </c>
      <c r="N125" s="41">
        <v>3.72</v>
      </c>
      <c r="O125" s="41">
        <v>3.72</v>
      </c>
      <c r="P125" s="41">
        <v>3.72</v>
      </c>
      <c r="Q125" s="41">
        <v>3.72</v>
      </c>
      <c r="R125" s="41">
        <v>3.72</v>
      </c>
      <c r="S125" s="41">
        <v>3.72</v>
      </c>
      <c r="T125" s="41">
        <v>3.72</v>
      </c>
      <c r="U125" s="41">
        <v>3.72</v>
      </c>
      <c r="V125" s="41">
        <v>3.72</v>
      </c>
      <c r="W125" s="41">
        <v>3.72</v>
      </c>
      <c r="X125" s="41">
        <v>3.72</v>
      </c>
      <c r="Y125" s="41">
        <v>3.72</v>
      </c>
      <c r="Z125" s="41">
        <v>3.72</v>
      </c>
      <c r="AA125" s="41">
        <v>3.72</v>
      </c>
    </row>
    <row r="126" spans="1:27" ht="12.75" hidden="1" customHeight="1" outlineLevel="1" x14ac:dyDescent="0.2">
      <c r="A126" s="99" t="s">
        <v>1776</v>
      </c>
      <c r="B126" s="60" t="s">
        <v>81</v>
      </c>
      <c r="C126" s="40" t="s">
        <v>79</v>
      </c>
      <c r="D126" s="41">
        <f>$D$11</f>
        <v>216.36</v>
      </c>
      <c r="E126" s="41">
        <f t="shared" ref="E126:AA126" si="71">$D$11</f>
        <v>216.36</v>
      </c>
      <c r="F126" s="41">
        <f t="shared" si="71"/>
        <v>216.36</v>
      </c>
      <c r="G126" s="41">
        <f t="shared" si="71"/>
        <v>216.36</v>
      </c>
      <c r="H126" s="41">
        <f t="shared" si="71"/>
        <v>216.36</v>
      </c>
      <c r="I126" s="41">
        <f t="shared" si="71"/>
        <v>216.36</v>
      </c>
      <c r="J126" s="41">
        <f t="shared" si="71"/>
        <v>216.36</v>
      </c>
      <c r="K126" s="41">
        <f t="shared" si="71"/>
        <v>216.36</v>
      </c>
      <c r="L126" s="41">
        <f t="shared" si="71"/>
        <v>216.36</v>
      </c>
      <c r="M126" s="41">
        <f t="shared" si="71"/>
        <v>216.36</v>
      </c>
      <c r="N126" s="41">
        <f t="shared" si="71"/>
        <v>216.36</v>
      </c>
      <c r="O126" s="41">
        <f t="shared" si="71"/>
        <v>216.36</v>
      </c>
      <c r="P126" s="41">
        <f t="shared" si="71"/>
        <v>216.36</v>
      </c>
      <c r="Q126" s="41">
        <f t="shared" si="71"/>
        <v>216.36</v>
      </c>
      <c r="R126" s="41">
        <f t="shared" si="71"/>
        <v>216.36</v>
      </c>
      <c r="S126" s="41">
        <f t="shared" si="71"/>
        <v>216.36</v>
      </c>
      <c r="T126" s="41">
        <f t="shared" si="71"/>
        <v>216.36</v>
      </c>
      <c r="U126" s="41">
        <f t="shared" si="71"/>
        <v>216.36</v>
      </c>
      <c r="V126" s="41">
        <f t="shared" si="71"/>
        <v>216.36</v>
      </c>
      <c r="W126" s="41">
        <f t="shared" si="71"/>
        <v>216.36</v>
      </c>
      <c r="X126" s="41">
        <f t="shared" si="71"/>
        <v>216.36</v>
      </c>
      <c r="Y126" s="41">
        <f t="shared" si="71"/>
        <v>216.36</v>
      </c>
      <c r="Z126" s="41">
        <f t="shared" si="71"/>
        <v>216.36</v>
      </c>
      <c r="AA126" s="41">
        <f t="shared" si="71"/>
        <v>216.36</v>
      </c>
    </row>
    <row r="127" spans="1:27" ht="12.75" customHeight="1" collapsed="1" x14ac:dyDescent="0.2">
      <c r="A127" s="98" t="s">
        <v>1777</v>
      </c>
      <c r="B127" s="25" t="str">
        <f>"25"&amp;"."&amp;$B$800&amp;"."&amp;$B$801</f>
        <v>25.01.2024</v>
      </c>
      <c r="C127" s="88" t="s">
        <v>76</v>
      </c>
      <c r="D127" s="89">
        <f>ROUND(((D128+D129+D131+D130)/1000),5)</f>
        <v>2.5840800000000002</v>
      </c>
      <c r="E127" s="89">
        <f>ROUND(((E128+E129+E131+E130)/1000),5)</f>
        <v>2.5188700000000002</v>
      </c>
      <c r="F127" s="89">
        <f>ROUND(((F128+F129+F131+F130)/1000),5)</f>
        <v>2.48116</v>
      </c>
      <c r="G127" s="89">
        <f t="shared" ref="G127:AA127" si="72">ROUND(((G128+G129+G131+G130)/1000),5)</f>
        <v>2.4832900000000002</v>
      </c>
      <c r="H127" s="89">
        <f t="shared" si="72"/>
        <v>2.5222600000000002</v>
      </c>
      <c r="I127" s="89">
        <f t="shared" si="72"/>
        <v>2.6468799999999999</v>
      </c>
      <c r="J127" s="89">
        <f t="shared" si="72"/>
        <v>2.8657599999999999</v>
      </c>
      <c r="K127" s="89">
        <f t="shared" si="72"/>
        <v>3.1503299999999999</v>
      </c>
      <c r="L127" s="89">
        <f t="shared" si="72"/>
        <v>3.3486600000000002</v>
      </c>
      <c r="M127" s="89">
        <f t="shared" si="72"/>
        <v>3.4007200000000002</v>
      </c>
      <c r="N127" s="89">
        <f t="shared" si="72"/>
        <v>3.41778</v>
      </c>
      <c r="O127" s="89">
        <f t="shared" si="72"/>
        <v>3.4470700000000001</v>
      </c>
      <c r="P127" s="89">
        <f t="shared" si="72"/>
        <v>3.4240599999999999</v>
      </c>
      <c r="Q127" s="89">
        <f t="shared" si="72"/>
        <v>3.44007</v>
      </c>
      <c r="R127" s="89">
        <f t="shared" si="72"/>
        <v>3.4243600000000001</v>
      </c>
      <c r="S127" s="89">
        <f t="shared" si="72"/>
        <v>3.3795199999999999</v>
      </c>
      <c r="T127" s="89">
        <f t="shared" si="72"/>
        <v>3.4222199999999998</v>
      </c>
      <c r="U127" s="89">
        <f t="shared" si="72"/>
        <v>3.4317600000000001</v>
      </c>
      <c r="V127" s="89">
        <f t="shared" si="72"/>
        <v>3.4465599999999998</v>
      </c>
      <c r="W127" s="89">
        <f t="shared" si="72"/>
        <v>3.3991199999999999</v>
      </c>
      <c r="X127" s="89">
        <f t="shared" si="72"/>
        <v>3.24736</v>
      </c>
      <c r="Y127" s="89">
        <f t="shared" si="72"/>
        <v>3.0803799999999999</v>
      </c>
      <c r="Z127" s="89">
        <f t="shared" si="72"/>
        <v>2.8155999999999999</v>
      </c>
      <c r="AA127" s="89">
        <f t="shared" si="72"/>
        <v>2.7066400000000002</v>
      </c>
    </row>
    <row r="128" spans="1:27" ht="12.75" hidden="1" customHeight="1" outlineLevel="1" x14ac:dyDescent="0.2">
      <c r="A128" s="99" t="s">
        <v>1778</v>
      </c>
      <c r="B128" s="60" t="s">
        <v>238</v>
      </c>
      <c r="C128" s="40" t="s">
        <v>79</v>
      </c>
      <c r="D128" s="41">
        <v>1292.58</v>
      </c>
      <c r="E128" s="41">
        <v>1227.3699999999999</v>
      </c>
      <c r="F128" s="41">
        <v>1189.6600000000001</v>
      </c>
      <c r="G128" s="41">
        <v>1191.79</v>
      </c>
      <c r="H128" s="41">
        <v>1230.76</v>
      </c>
      <c r="I128" s="41">
        <v>1355.38</v>
      </c>
      <c r="J128" s="41">
        <v>1574.26</v>
      </c>
      <c r="K128" s="41">
        <v>1858.83</v>
      </c>
      <c r="L128" s="41">
        <v>2057.16</v>
      </c>
      <c r="M128" s="41">
        <v>2109.2199999999998</v>
      </c>
      <c r="N128" s="41">
        <v>2126.2800000000002</v>
      </c>
      <c r="O128" s="41">
        <v>2155.5700000000002</v>
      </c>
      <c r="P128" s="41">
        <v>2132.56</v>
      </c>
      <c r="Q128" s="41">
        <v>2148.5700000000002</v>
      </c>
      <c r="R128" s="41">
        <v>2132.86</v>
      </c>
      <c r="S128" s="41">
        <v>2088.02</v>
      </c>
      <c r="T128" s="41">
        <v>2130.7199999999998</v>
      </c>
      <c r="U128" s="41">
        <v>2140.2600000000002</v>
      </c>
      <c r="V128" s="41">
        <v>2155.06</v>
      </c>
      <c r="W128" s="41">
        <v>2107.62</v>
      </c>
      <c r="X128" s="41">
        <v>1955.86</v>
      </c>
      <c r="Y128" s="41">
        <v>1788.88</v>
      </c>
      <c r="Z128" s="41">
        <v>1524.1</v>
      </c>
      <c r="AA128" s="41">
        <v>1415.14</v>
      </c>
    </row>
    <row r="129" spans="1:27" ht="12.75" hidden="1" customHeight="1" outlineLevel="1" x14ac:dyDescent="0.2">
      <c r="A129" s="99" t="s">
        <v>1779</v>
      </c>
      <c r="B129" s="60" t="s">
        <v>90</v>
      </c>
      <c r="C129" s="40" t="s">
        <v>79</v>
      </c>
      <c r="D129" s="41">
        <f t="shared" ref="D129:AA129" si="73">$D$9</f>
        <v>1071.42</v>
      </c>
      <c r="E129" s="41">
        <f t="shared" si="73"/>
        <v>1071.42</v>
      </c>
      <c r="F129" s="41">
        <f t="shared" si="73"/>
        <v>1071.42</v>
      </c>
      <c r="G129" s="41">
        <f t="shared" si="73"/>
        <v>1071.42</v>
      </c>
      <c r="H129" s="41">
        <f t="shared" si="73"/>
        <v>1071.42</v>
      </c>
      <c r="I129" s="41">
        <f t="shared" si="73"/>
        <v>1071.42</v>
      </c>
      <c r="J129" s="41">
        <f t="shared" si="73"/>
        <v>1071.42</v>
      </c>
      <c r="K129" s="41">
        <f t="shared" si="73"/>
        <v>1071.42</v>
      </c>
      <c r="L129" s="41">
        <f t="shared" si="73"/>
        <v>1071.42</v>
      </c>
      <c r="M129" s="41">
        <f t="shared" si="73"/>
        <v>1071.42</v>
      </c>
      <c r="N129" s="41">
        <f t="shared" si="73"/>
        <v>1071.42</v>
      </c>
      <c r="O129" s="41">
        <f t="shared" si="73"/>
        <v>1071.42</v>
      </c>
      <c r="P129" s="41">
        <f t="shared" si="73"/>
        <v>1071.42</v>
      </c>
      <c r="Q129" s="41">
        <f t="shared" si="73"/>
        <v>1071.42</v>
      </c>
      <c r="R129" s="41">
        <f t="shared" si="73"/>
        <v>1071.42</v>
      </c>
      <c r="S129" s="41">
        <f t="shared" si="73"/>
        <v>1071.42</v>
      </c>
      <c r="T129" s="41">
        <f t="shared" si="73"/>
        <v>1071.42</v>
      </c>
      <c r="U129" s="41">
        <f t="shared" si="73"/>
        <v>1071.42</v>
      </c>
      <c r="V129" s="41">
        <f t="shared" si="73"/>
        <v>1071.42</v>
      </c>
      <c r="W129" s="41">
        <f t="shared" si="73"/>
        <v>1071.42</v>
      </c>
      <c r="X129" s="41">
        <f t="shared" si="73"/>
        <v>1071.42</v>
      </c>
      <c r="Y129" s="41">
        <f t="shared" si="73"/>
        <v>1071.42</v>
      </c>
      <c r="Z129" s="41">
        <f t="shared" si="73"/>
        <v>1071.42</v>
      </c>
      <c r="AA129" s="41">
        <f t="shared" si="73"/>
        <v>1071.42</v>
      </c>
    </row>
    <row r="130" spans="1:27" ht="12.75" hidden="1" customHeight="1" outlineLevel="1" x14ac:dyDescent="0.2">
      <c r="A130" s="99" t="s">
        <v>1780</v>
      </c>
      <c r="B130" s="60" t="s">
        <v>83</v>
      </c>
      <c r="C130" s="40" t="s">
        <v>79</v>
      </c>
      <c r="D130" s="41">
        <v>3.72</v>
      </c>
      <c r="E130" s="41">
        <v>3.72</v>
      </c>
      <c r="F130" s="41">
        <v>3.72</v>
      </c>
      <c r="G130" s="41">
        <v>3.72</v>
      </c>
      <c r="H130" s="41">
        <v>3.72</v>
      </c>
      <c r="I130" s="41">
        <v>3.72</v>
      </c>
      <c r="J130" s="41">
        <v>3.72</v>
      </c>
      <c r="K130" s="41">
        <v>3.72</v>
      </c>
      <c r="L130" s="41">
        <v>3.72</v>
      </c>
      <c r="M130" s="41">
        <v>3.72</v>
      </c>
      <c r="N130" s="41">
        <v>3.72</v>
      </c>
      <c r="O130" s="41">
        <v>3.72</v>
      </c>
      <c r="P130" s="41">
        <v>3.72</v>
      </c>
      <c r="Q130" s="41">
        <v>3.72</v>
      </c>
      <c r="R130" s="41">
        <v>3.72</v>
      </c>
      <c r="S130" s="41">
        <v>3.72</v>
      </c>
      <c r="T130" s="41">
        <v>3.72</v>
      </c>
      <c r="U130" s="41">
        <v>3.72</v>
      </c>
      <c r="V130" s="41">
        <v>3.72</v>
      </c>
      <c r="W130" s="41">
        <v>3.72</v>
      </c>
      <c r="X130" s="41">
        <v>3.72</v>
      </c>
      <c r="Y130" s="41">
        <v>3.72</v>
      </c>
      <c r="Z130" s="41">
        <v>3.72</v>
      </c>
      <c r="AA130" s="41">
        <v>3.72</v>
      </c>
    </row>
    <row r="131" spans="1:27" ht="12.75" hidden="1" customHeight="1" outlineLevel="1" x14ac:dyDescent="0.2">
      <c r="A131" s="99" t="s">
        <v>1781</v>
      </c>
      <c r="B131" s="60" t="s">
        <v>81</v>
      </c>
      <c r="C131" s="40" t="s">
        <v>79</v>
      </c>
      <c r="D131" s="41">
        <f>$D$11</f>
        <v>216.36</v>
      </c>
      <c r="E131" s="41">
        <f t="shared" ref="E131:AA131" si="74">$D$11</f>
        <v>216.36</v>
      </c>
      <c r="F131" s="41">
        <f t="shared" si="74"/>
        <v>216.36</v>
      </c>
      <c r="G131" s="41">
        <f t="shared" si="74"/>
        <v>216.36</v>
      </c>
      <c r="H131" s="41">
        <f t="shared" si="74"/>
        <v>216.36</v>
      </c>
      <c r="I131" s="41">
        <f t="shared" si="74"/>
        <v>216.36</v>
      </c>
      <c r="J131" s="41">
        <f t="shared" si="74"/>
        <v>216.36</v>
      </c>
      <c r="K131" s="41">
        <f t="shared" si="74"/>
        <v>216.36</v>
      </c>
      <c r="L131" s="41">
        <f t="shared" si="74"/>
        <v>216.36</v>
      </c>
      <c r="M131" s="41">
        <f t="shared" si="74"/>
        <v>216.36</v>
      </c>
      <c r="N131" s="41">
        <f t="shared" si="74"/>
        <v>216.36</v>
      </c>
      <c r="O131" s="41">
        <f t="shared" si="74"/>
        <v>216.36</v>
      </c>
      <c r="P131" s="41">
        <f t="shared" si="74"/>
        <v>216.36</v>
      </c>
      <c r="Q131" s="41">
        <f t="shared" si="74"/>
        <v>216.36</v>
      </c>
      <c r="R131" s="41">
        <f t="shared" si="74"/>
        <v>216.36</v>
      </c>
      <c r="S131" s="41">
        <f t="shared" si="74"/>
        <v>216.36</v>
      </c>
      <c r="T131" s="41">
        <f t="shared" si="74"/>
        <v>216.36</v>
      </c>
      <c r="U131" s="41">
        <f t="shared" si="74"/>
        <v>216.36</v>
      </c>
      <c r="V131" s="41">
        <f t="shared" si="74"/>
        <v>216.36</v>
      </c>
      <c r="W131" s="41">
        <f t="shared" si="74"/>
        <v>216.36</v>
      </c>
      <c r="X131" s="41">
        <f t="shared" si="74"/>
        <v>216.36</v>
      </c>
      <c r="Y131" s="41">
        <f t="shared" si="74"/>
        <v>216.36</v>
      </c>
      <c r="Z131" s="41">
        <f t="shared" si="74"/>
        <v>216.36</v>
      </c>
      <c r="AA131" s="41">
        <f t="shared" si="74"/>
        <v>216.36</v>
      </c>
    </row>
    <row r="132" spans="1:27" ht="12.75" customHeight="1" collapsed="1" x14ac:dyDescent="0.2">
      <c r="A132" s="98" t="s">
        <v>1782</v>
      </c>
      <c r="B132" s="25" t="str">
        <f>"26"&amp;"."&amp;$B$800&amp;"."&amp;$B$801</f>
        <v>26.01.2024</v>
      </c>
      <c r="C132" s="88" t="s">
        <v>76</v>
      </c>
      <c r="D132" s="89">
        <f>ROUND(((D133+D134+D136+D135)/1000),5)</f>
        <v>2.5660099999999999</v>
      </c>
      <c r="E132" s="89">
        <f>ROUND(((E133+E134+E136+E135)/1000),5)</f>
        <v>2.48034</v>
      </c>
      <c r="F132" s="89">
        <f>ROUND(((F133+F134+F136+F135)/1000),5)</f>
        <v>2.46624</v>
      </c>
      <c r="G132" s="89">
        <f t="shared" ref="G132:AA132" si="75">ROUND(((G133+G134+G136+G135)/1000),5)</f>
        <v>2.4674700000000001</v>
      </c>
      <c r="H132" s="89">
        <f t="shared" si="75"/>
        <v>2.4853999999999998</v>
      </c>
      <c r="I132" s="89">
        <f t="shared" si="75"/>
        <v>2.6102500000000002</v>
      </c>
      <c r="J132" s="89">
        <f t="shared" si="75"/>
        <v>2.7667799999999998</v>
      </c>
      <c r="K132" s="89">
        <f t="shared" si="75"/>
        <v>3.14222</v>
      </c>
      <c r="L132" s="89">
        <f t="shared" si="75"/>
        <v>3.3137799999999999</v>
      </c>
      <c r="M132" s="89">
        <f t="shared" si="75"/>
        <v>3.32836</v>
      </c>
      <c r="N132" s="89">
        <f t="shared" si="75"/>
        <v>3.34307</v>
      </c>
      <c r="O132" s="89">
        <f t="shared" si="75"/>
        <v>3.3973300000000002</v>
      </c>
      <c r="P132" s="89">
        <f t="shared" si="75"/>
        <v>3.3764699999999999</v>
      </c>
      <c r="Q132" s="89">
        <f t="shared" si="75"/>
        <v>3.3854899999999999</v>
      </c>
      <c r="R132" s="89">
        <f t="shared" si="75"/>
        <v>3.3871000000000002</v>
      </c>
      <c r="S132" s="89">
        <f t="shared" si="75"/>
        <v>3.3289800000000001</v>
      </c>
      <c r="T132" s="89">
        <f t="shared" si="75"/>
        <v>3.3267099999999998</v>
      </c>
      <c r="U132" s="89">
        <f t="shared" si="75"/>
        <v>3.3393999999999999</v>
      </c>
      <c r="V132" s="89">
        <f t="shared" si="75"/>
        <v>3.3120699999999998</v>
      </c>
      <c r="W132" s="89">
        <f t="shared" si="75"/>
        <v>3.3328500000000001</v>
      </c>
      <c r="X132" s="89">
        <f t="shared" si="75"/>
        <v>3.2063100000000002</v>
      </c>
      <c r="Y132" s="89">
        <f t="shared" si="75"/>
        <v>3.0829399999999998</v>
      </c>
      <c r="Z132" s="89">
        <f t="shared" si="75"/>
        <v>2.7985199999999999</v>
      </c>
      <c r="AA132" s="89">
        <f t="shared" si="75"/>
        <v>2.7443900000000001</v>
      </c>
    </row>
    <row r="133" spans="1:27" ht="12.75" hidden="1" customHeight="1" outlineLevel="1" x14ac:dyDescent="0.2">
      <c r="A133" s="99" t="s">
        <v>1783</v>
      </c>
      <c r="B133" s="60" t="s">
        <v>238</v>
      </c>
      <c r="C133" s="40" t="s">
        <v>79</v>
      </c>
      <c r="D133" s="41">
        <v>1274.51</v>
      </c>
      <c r="E133" s="41">
        <v>1188.8399999999999</v>
      </c>
      <c r="F133" s="41">
        <v>1174.74</v>
      </c>
      <c r="G133" s="41">
        <v>1175.97</v>
      </c>
      <c r="H133" s="41">
        <v>1193.9000000000001</v>
      </c>
      <c r="I133" s="41">
        <v>1318.75</v>
      </c>
      <c r="J133" s="41">
        <v>1475.28</v>
      </c>
      <c r="K133" s="41">
        <v>1850.72</v>
      </c>
      <c r="L133" s="41">
        <v>2022.28</v>
      </c>
      <c r="M133" s="41">
        <v>2036.86</v>
      </c>
      <c r="N133" s="41">
        <v>2051.5700000000002</v>
      </c>
      <c r="O133" s="41">
        <v>2105.83</v>
      </c>
      <c r="P133" s="41">
        <v>2084.9699999999998</v>
      </c>
      <c r="Q133" s="41">
        <v>2093.9899999999998</v>
      </c>
      <c r="R133" s="41">
        <v>2095.6</v>
      </c>
      <c r="S133" s="41">
        <v>2037.48</v>
      </c>
      <c r="T133" s="41">
        <v>2035.21</v>
      </c>
      <c r="U133" s="41">
        <v>2047.9</v>
      </c>
      <c r="V133" s="41">
        <v>2020.57</v>
      </c>
      <c r="W133" s="41">
        <v>2041.35</v>
      </c>
      <c r="X133" s="41">
        <v>1914.81</v>
      </c>
      <c r="Y133" s="41">
        <v>1791.44</v>
      </c>
      <c r="Z133" s="41">
        <v>1507.02</v>
      </c>
      <c r="AA133" s="41">
        <v>1452.89</v>
      </c>
    </row>
    <row r="134" spans="1:27" ht="12.75" hidden="1" customHeight="1" outlineLevel="1" x14ac:dyDescent="0.2">
      <c r="A134" s="99" t="s">
        <v>1784</v>
      </c>
      <c r="B134" s="60" t="s">
        <v>90</v>
      </c>
      <c r="C134" s="40" t="s">
        <v>79</v>
      </c>
      <c r="D134" s="41">
        <f t="shared" ref="D134:AA134" si="76">$D$9</f>
        <v>1071.42</v>
      </c>
      <c r="E134" s="41">
        <f t="shared" si="76"/>
        <v>1071.42</v>
      </c>
      <c r="F134" s="41">
        <f t="shared" si="76"/>
        <v>1071.42</v>
      </c>
      <c r="G134" s="41">
        <f t="shared" si="76"/>
        <v>1071.42</v>
      </c>
      <c r="H134" s="41">
        <f t="shared" si="76"/>
        <v>1071.42</v>
      </c>
      <c r="I134" s="41">
        <f t="shared" si="76"/>
        <v>1071.42</v>
      </c>
      <c r="J134" s="41">
        <f t="shared" si="76"/>
        <v>1071.42</v>
      </c>
      <c r="K134" s="41">
        <f t="shared" si="76"/>
        <v>1071.42</v>
      </c>
      <c r="L134" s="41">
        <f t="shared" si="76"/>
        <v>1071.42</v>
      </c>
      <c r="M134" s="41">
        <f t="shared" si="76"/>
        <v>1071.42</v>
      </c>
      <c r="N134" s="41">
        <f t="shared" si="76"/>
        <v>1071.42</v>
      </c>
      <c r="O134" s="41">
        <f t="shared" si="76"/>
        <v>1071.42</v>
      </c>
      <c r="P134" s="41">
        <f t="shared" si="76"/>
        <v>1071.42</v>
      </c>
      <c r="Q134" s="41">
        <f t="shared" si="76"/>
        <v>1071.42</v>
      </c>
      <c r="R134" s="41">
        <f t="shared" si="76"/>
        <v>1071.42</v>
      </c>
      <c r="S134" s="41">
        <f t="shared" si="76"/>
        <v>1071.42</v>
      </c>
      <c r="T134" s="41">
        <f t="shared" si="76"/>
        <v>1071.42</v>
      </c>
      <c r="U134" s="41">
        <f t="shared" si="76"/>
        <v>1071.42</v>
      </c>
      <c r="V134" s="41">
        <f t="shared" si="76"/>
        <v>1071.42</v>
      </c>
      <c r="W134" s="41">
        <f t="shared" si="76"/>
        <v>1071.42</v>
      </c>
      <c r="X134" s="41">
        <f t="shared" si="76"/>
        <v>1071.42</v>
      </c>
      <c r="Y134" s="41">
        <f t="shared" si="76"/>
        <v>1071.42</v>
      </c>
      <c r="Z134" s="41">
        <f t="shared" si="76"/>
        <v>1071.42</v>
      </c>
      <c r="AA134" s="41">
        <f t="shared" si="76"/>
        <v>1071.42</v>
      </c>
    </row>
    <row r="135" spans="1:27" ht="12.75" hidden="1" customHeight="1" outlineLevel="1" x14ac:dyDescent="0.2">
      <c r="A135" s="99" t="s">
        <v>1785</v>
      </c>
      <c r="B135" s="60" t="s">
        <v>83</v>
      </c>
      <c r="C135" s="40" t="s">
        <v>79</v>
      </c>
      <c r="D135" s="41">
        <v>3.72</v>
      </c>
      <c r="E135" s="41">
        <v>3.72</v>
      </c>
      <c r="F135" s="41">
        <v>3.72</v>
      </c>
      <c r="G135" s="41">
        <v>3.72</v>
      </c>
      <c r="H135" s="41">
        <v>3.72</v>
      </c>
      <c r="I135" s="41">
        <v>3.72</v>
      </c>
      <c r="J135" s="41">
        <v>3.72</v>
      </c>
      <c r="K135" s="41">
        <v>3.72</v>
      </c>
      <c r="L135" s="41">
        <v>3.72</v>
      </c>
      <c r="M135" s="41">
        <v>3.72</v>
      </c>
      <c r="N135" s="41">
        <v>3.72</v>
      </c>
      <c r="O135" s="41">
        <v>3.72</v>
      </c>
      <c r="P135" s="41">
        <v>3.72</v>
      </c>
      <c r="Q135" s="41">
        <v>3.72</v>
      </c>
      <c r="R135" s="41">
        <v>3.72</v>
      </c>
      <c r="S135" s="41">
        <v>3.72</v>
      </c>
      <c r="T135" s="41">
        <v>3.72</v>
      </c>
      <c r="U135" s="41">
        <v>3.72</v>
      </c>
      <c r="V135" s="41">
        <v>3.72</v>
      </c>
      <c r="W135" s="41">
        <v>3.72</v>
      </c>
      <c r="X135" s="41">
        <v>3.72</v>
      </c>
      <c r="Y135" s="41">
        <v>3.72</v>
      </c>
      <c r="Z135" s="41">
        <v>3.72</v>
      </c>
      <c r="AA135" s="41">
        <v>3.72</v>
      </c>
    </row>
    <row r="136" spans="1:27" ht="12.75" hidden="1" customHeight="1" outlineLevel="1" x14ac:dyDescent="0.2">
      <c r="A136" s="99" t="s">
        <v>1786</v>
      </c>
      <c r="B136" s="60" t="s">
        <v>81</v>
      </c>
      <c r="C136" s="40" t="s">
        <v>79</v>
      </c>
      <c r="D136" s="41">
        <f>$D$11</f>
        <v>216.36</v>
      </c>
      <c r="E136" s="41">
        <f t="shared" ref="E136:AA136" si="77">$D$11</f>
        <v>216.36</v>
      </c>
      <c r="F136" s="41">
        <f t="shared" si="77"/>
        <v>216.36</v>
      </c>
      <c r="G136" s="41">
        <f t="shared" si="77"/>
        <v>216.36</v>
      </c>
      <c r="H136" s="41">
        <f t="shared" si="77"/>
        <v>216.36</v>
      </c>
      <c r="I136" s="41">
        <f t="shared" si="77"/>
        <v>216.36</v>
      </c>
      <c r="J136" s="41">
        <f t="shared" si="77"/>
        <v>216.36</v>
      </c>
      <c r="K136" s="41">
        <f t="shared" si="77"/>
        <v>216.36</v>
      </c>
      <c r="L136" s="41">
        <f t="shared" si="77"/>
        <v>216.36</v>
      </c>
      <c r="M136" s="41">
        <f t="shared" si="77"/>
        <v>216.36</v>
      </c>
      <c r="N136" s="41">
        <f t="shared" si="77"/>
        <v>216.36</v>
      </c>
      <c r="O136" s="41">
        <f t="shared" si="77"/>
        <v>216.36</v>
      </c>
      <c r="P136" s="41">
        <f t="shared" si="77"/>
        <v>216.36</v>
      </c>
      <c r="Q136" s="41">
        <f t="shared" si="77"/>
        <v>216.36</v>
      </c>
      <c r="R136" s="41">
        <f t="shared" si="77"/>
        <v>216.36</v>
      </c>
      <c r="S136" s="41">
        <f t="shared" si="77"/>
        <v>216.36</v>
      </c>
      <c r="T136" s="41">
        <f t="shared" si="77"/>
        <v>216.36</v>
      </c>
      <c r="U136" s="41">
        <f t="shared" si="77"/>
        <v>216.36</v>
      </c>
      <c r="V136" s="41">
        <f t="shared" si="77"/>
        <v>216.36</v>
      </c>
      <c r="W136" s="41">
        <f t="shared" si="77"/>
        <v>216.36</v>
      </c>
      <c r="X136" s="41">
        <f t="shared" si="77"/>
        <v>216.36</v>
      </c>
      <c r="Y136" s="41">
        <f t="shared" si="77"/>
        <v>216.36</v>
      </c>
      <c r="Z136" s="41">
        <f t="shared" si="77"/>
        <v>216.36</v>
      </c>
      <c r="AA136" s="41">
        <f t="shared" si="77"/>
        <v>216.36</v>
      </c>
    </row>
    <row r="137" spans="1:27" ht="12.75" customHeight="1" collapsed="1" x14ac:dyDescent="0.2">
      <c r="A137" s="98" t="s">
        <v>1787</v>
      </c>
      <c r="B137" s="25" t="str">
        <f>"27"&amp;"."&amp;$B$800&amp;"."&amp;$B$801</f>
        <v>27.01.2024</v>
      </c>
      <c r="C137" s="88" t="s">
        <v>76</v>
      </c>
      <c r="D137" s="89">
        <f>ROUND(((D138+D139+D141+D140)/1000),5)</f>
        <v>2.81243</v>
      </c>
      <c r="E137" s="89">
        <f>ROUND(((E138+E139+E141+E140)/1000),5)</f>
        <v>2.7279100000000001</v>
      </c>
      <c r="F137" s="89">
        <f>ROUND(((F138+F139+F141+F140)/1000),5)</f>
        <v>2.6124399999999999</v>
      </c>
      <c r="G137" s="89">
        <f t="shared" ref="G137:AA137" si="78">ROUND(((G138+G139+G141+G140)/1000),5)</f>
        <v>2.5840399999999999</v>
      </c>
      <c r="H137" s="89">
        <f t="shared" si="78"/>
        <v>2.6022699999999999</v>
      </c>
      <c r="I137" s="89">
        <f t="shared" si="78"/>
        <v>2.65387</v>
      </c>
      <c r="J137" s="89">
        <f t="shared" si="78"/>
        <v>2.7673100000000002</v>
      </c>
      <c r="K137" s="89">
        <f t="shared" si="78"/>
        <v>2.92205</v>
      </c>
      <c r="L137" s="89">
        <f t="shared" si="78"/>
        <v>3.0953900000000001</v>
      </c>
      <c r="M137" s="89">
        <f t="shared" si="78"/>
        <v>3.2258800000000001</v>
      </c>
      <c r="N137" s="89">
        <f t="shared" si="78"/>
        <v>3.3059500000000002</v>
      </c>
      <c r="O137" s="89">
        <f t="shared" si="78"/>
        <v>3.3047900000000001</v>
      </c>
      <c r="P137" s="89">
        <f t="shared" si="78"/>
        <v>3.3126199999999999</v>
      </c>
      <c r="Q137" s="89">
        <f t="shared" si="78"/>
        <v>3.3095400000000001</v>
      </c>
      <c r="R137" s="89">
        <f t="shared" si="78"/>
        <v>3.3188900000000001</v>
      </c>
      <c r="S137" s="89">
        <f t="shared" si="78"/>
        <v>3.22986</v>
      </c>
      <c r="T137" s="89">
        <f t="shared" si="78"/>
        <v>3.4466800000000002</v>
      </c>
      <c r="U137" s="89">
        <f t="shared" si="78"/>
        <v>3.5556700000000001</v>
      </c>
      <c r="V137" s="89">
        <f t="shared" si="78"/>
        <v>3.59233</v>
      </c>
      <c r="W137" s="89">
        <f t="shared" si="78"/>
        <v>3.23387</v>
      </c>
      <c r="X137" s="89">
        <f t="shared" si="78"/>
        <v>3.2161900000000001</v>
      </c>
      <c r="Y137" s="89">
        <f t="shared" si="78"/>
        <v>3.1023200000000002</v>
      </c>
      <c r="Z137" s="89">
        <f t="shared" si="78"/>
        <v>2.9220799999999998</v>
      </c>
      <c r="AA137" s="89">
        <f t="shared" si="78"/>
        <v>2.8023199999999999</v>
      </c>
    </row>
    <row r="138" spans="1:27" ht="12.75" hidden="1" customHeight="1" outlineLevel="1" x14ac:dyDescent="0.2">
      <c r="A138" s="99" t="s">
        <v>1788</v>
      </c>
      <c r="B138" s="60" t="s">
        <v>238</v>
      </c>
      <c r="C138" s="40" t="s">
        <v>79</v>
      </c>
      <c r="D138" s="41">
        <v>1520.93</v>
      </c>
      <c r="E138" s="41">
        <v>1436.41</v>
      </c>
      <c r="F138" s="41">
        <v>1320.94</v>
      </c>
      <c r="G138" s="41">
        <v>1292.54</v>
      </c>
      <c r="H138" s="41">
        <v>1310.77</v>
      </c>
      <c r="I138" s="41">
        <v>1362.37</v>
      </c>
      <c r="J138" s="41">
        <v>1475.81</v>
      </c>
      <c r="K138" s="41">
        <v>1630.55</v>
      </c>
      <c r="L138" s="41">
        <v>1803.89</v>
      </c>
      <c r="M138" s="41">
        <v>1934.38</v>
      </c>
      <c r="N138" s="41">
        <v>2014.45</v>
      </c>
      <c r="O138" s="41">
        <v>2013.29</v>
      </c>
      <c r="P138" s="41">
        <v>2021.12</v>
      </c>
      <c r="Q138" s="41">
        <v>2018.04</v>
      </c>
      <c r="R138" s="41">
        <v>2027.39</v>
      </c>
      <c r="S138" s="41">
        <v>1938.36</v>
      </c>
      <c r="T138" s="41">
        <v>2155.1799999999998</v>
      </c>
      <c r="U138" s="41">
        <v>2264.17</v>
      </c>
      <c r="V138" s="41">
        <v>2300.83</v>
      </c>
      <c r="W138" s="41">
        <v>1942.37</v>
      </c>
      <c r="X138" s="41">
        <v>1924.69</v>
      </c>
      <c r="Y138" s="41">
        <v>1810.82</v>
      </c>
      <c r="Z138" s="41">
        <v>1630.58</v>
      </c>
      <c r="AA138" s="41">
        <v>1510.82</v>
      </c>
    </row>
    <row r="139" spans="1:27" ht="12.75" hidden="1" customHeight="1" outlineLevel="1" x14ac:dyDescent="0.2">
      <c r="A139" s="99" t="s">
        <v>1789</v>
      </c>
      <c r="B139" s="60" t="s">
        <v>90</v>
      </c>
      <c r="C139" s="40" t="s">
        <v>79</v>
      </c>
      <c r="D139" s="41">
        <f t="shared" ref="D139:AA139" si="79">$D$9</f>
        <v>1071.42</v>
      </c>
      <c r="E139" s="41">
        <f t="shared" si="79"/>
        <v>1071.42</v>
      </c>
      <c r="F139" s="41">
        <f t="shared" si="79"/>
        <v>1071.42</v>
      </c>
      <c r="G139" s="41">
        <f t="shared" si="79"/>
        <v>1071.42</v>
      </c>
      <c r="H139" s="41">
        <f t="shared" si="79"/>
        <v>1071.42</v>
      </c>
      <c r="I139" s="41">
        <f t="shared" si="79"/>
        <v>1071.42</v>
      </c>
      <c r="J139" s="41">
        <f t="shared" si="79"/>
        <v>1071.42</v>
      </c>
      <c r="K139" s="41">
        <f t="shared" si="79"/>
        <v>1071.42</v>
      </c>
      <c r="L139" s="41">
        <f t="shared" si="79"/>
        <v>1071.42</v>
      </c>
      <c r="M139" s="41">
        <f t="shared" si="79"/>
        <v>1071.42</v>
      </c>
      <c r="N139" s="41">
        <f t="shared" si="79"/>
        <v>1071.42</v>
      </c>
      <c r="O139" s="41">
        <f t="shared" si="79"/>
        <v>1071.42</v>
      </c>
      <c r="P139" s="41">
        <f t="shared" si="79"/>
        <v>1071.42</v>
      </c>
      <c r="Q139" s="41">
        <f t="shared" si="79"/>
        <v>1071.42</v>
      </c>
      <c r="R139" s="41">
        <f t="shared" si="79"/>
        <v>1071.42</v>
      </c>
      <c r="S139" s="41">
        <f t="shared" si="79"/>
        <v>1071.42</v>
      </c>
      <c r="T139" s="41">
        <f t="shared" si="79"/>
        <v>1071.42</v>
      </c>
      <c r="U139" s="41">
        <f t="shared" si="79"/>
        <v>1071.42</v>
      </c>
      <c r="V139" s="41">
        <f t="shared" si="79"/>
        <v>1071.42</v>
      </c>
      <c r="W139" s="41">
        <f t="shared" si="79"/>
        <v>1071.42</v>
      </c>
      <c r="X139" s="41">
        <f t="shared" si="79"/>
        <v>1071.42</v>
      </c>
      <c r="Y139" s="41">
        <f t="shared" si="79"/>
        <v>1071.42</v>
      </c>
      <c r="Z139" s="41">
        <f t="shared" si="79"/>
        <v>1071.42</v>
      </c>
      <c r="AA139" s="41">
        <f t="shared" si="79"/>
        <v>1071.42</v>
      </c>
    </row>
    <row r="140" spans="1:27" ht="12.75" hidden="1" customHeight="1" outlineLevel="1" x14ac:dyDescent="0.2">
      <c r="A140" s="99" t="s">
        <v>1790</v>
      </c>
      <c r="B140" s="60" t="s">
        <v>83</v>
      </c>
      <c r="C140" s="40" t="s">
        <v>79</v>
      </c>
      <c r="D140" s="41">
        <v>3.72</v>
      </c>
      <c r="E140" s="41">
        <v>3.72</v>
      </c>
      <c r="F140" s="41">
        <v>3.72</v>
      </c>
      <c r="G140" s="41">
        <v>3.72</v>
      </c>
      <c r="H140" s="41">
        <v>3.72</v>
      </c>
      <c r="I140" s="41">
        <v>3.72</v>
      </c>
      <c r="J140" s="41">
        <v>3.72</v>
      </c>
      <c r="K140" s="41">
        <v>3.72</v>
      </c>
      <c r="L140" s="41">
        <v>3.72</v>
      </c>
      <c r="M140" s="41">
        <v>3.72</v>
      </c>
      <c r="N140" s="41">
        <v>3.72</v>
      </c>
      <c r="O140" s="41">
        <v>3.72</v>
      </c>
      <c r="P140" s="41">
        <v>3.72</v>
      </c>
      <c r="Q140" s="41">
        <v>3.72</v>
      </c>
      <c r="R140" s="41">
        <v>3.72</v>
      </c>
      <c r="S140" s="41">
        <v>3.72</v>
      </c>
      <c r="T140" s="41">
        <v>3.72</v>
      </c>
      <c r="U140" s="41">
        <v>3.72</v>
      </c>
      <c r="V140" s="41">
        <v>3.72</v>
      </c>
      <c r="W140" s="41">
        <v>3.72</v>
      </c>
      <c r="X140" s="41">
        <v>3.72</v>
      </c>
      <c r="Y140" s="41">
        <v>3.72</v>
      </c>
      <c r="Z140" s="41">
        <v>3.72</v>
      </c>
      <c r="AA140" s="41">
        <v>3.72</v>
      </c>
    </row>
    <row r="141" spans="1:27" ht="12.75" hidden="1" customHeight="1" outlineLevel="1" x14ac:dyDescent="0.2">
      <c r="A141" s="99" t="s">
        <v>1791</v>
      </c>
      <c r="B141" s="60" t="s">
        <v>81</v>
      </c>
      <c r="C141" s="40" t="s">
        <v>79</v>
      </c>
      <c r="D141" s="41">
        <f>$D$11</f>
        <v>216.36</v>
      </c>
      <c r="E141" s="41">
        <f t="shared" ref="E141:AA141" si="80">$D$11</f>
        <v>216.36</v>
      </c>
      <c r="F141" s="41">
        <f t="shared" si="80"/>
        <v>216.36</v>
      </c>
      <c r="G141" s="41">
        <f t="shared" si="80"/>
        <v>216.36</v>
      </c>
      <c r="H141" s="41">
        <f t="shared" si="80"/>
        <v>216.36</v>
      </c>
      <c r="I141" s="41">
        <f t="shared" si="80"/>
        <v>216.36</v>
      </c>
      <c r="J141" s="41">
        <f t="shared" si="80"/>
        <v>216.36</v>
      </c>
      <c r="K141" s="41">
        <f t="shared" si="80"/>
        <v>216.36</v>
      </c>
      <c r="L141" s="41">
        <f t="shared" si="80"/>
        <v>216.36</v>
      </c>
      <c r="M141" s="41">
        <f t="shared" si="80"/>
        <v>216.36</v>
      </c>
      <c r="N141" s="41">
        <f t="shared" si="80"/>
        <v>216.36</v>
      </c>
      <c r="O141" s="41">
        <f t="shared" si="80"/>
        <v>216.36</v>
      </c>
      <c r="P141" s="41">
        <f t="shared" si="80"/>
        <v>216.36</v>
      </c>
      <c r="Q141" s="41">
        <f t="shared" si="80"/>
        <v>216.36</v>
      </c>
      <c r="R141" s="41">
        <f t="shared" si="80"/>
        <v>216.36</v>
      </c>
      <c r="S141" s="41">
        <f t="shared" si="80"/>
        <v>216.36</v>
      </c>
      <c r="T141" s="41">
        <f t="shared" si="80"/>
        <v>216.36</v>
      </c>
      <c r="U141" s="41">
        <f t="shared" si="80"/>
        <v>216.36</v>
      </c>
      <c r="V141" s="41">
        <f t="shared" si="80"/>
        <v>216.36</v>
      </c>
      <c r="W141" s="41">
        <f t="shared" si="80"/>
        <v>216.36</v>
      </c>
      <c r="X141" s="41">
        <f t="shared" si="80"/>
        <v>216.36</v>
      </c>
      <c r="Y141" s="41">
        <f t="shared" si="80"/>
        <v>216.36</v>
      </c>
      <c r="Z141" s="41">
        <f t="shared" si="80"/>
        <v>216.36</v>
      </c>
      <c r="AA141" s="41">
        <f t="shared" si="80"/>
        <v>216.36</v>
      </c>
    </row>
    <row r="142" spans="1:27" ht="12.75" customHeight="1" collapsed="1" x14ac:dyDescent="0.2">
      <c r="A142" s="98" t="s">
        <v>1792</v>
      </c>
      <c r="B142" s="25" t="str">
        <f>"28"&amp;"."&amp;$B$800&amp;"."&amp;$B$801</f>
        <v>28.01.2024</v>
      </c>
      <c r="C142" s="88" t="s">
        <v>76</v>
      </c>
      <c r="D142" s="89">
        <f>ROUND(((D143+D144+D146+D145)/1000),5)</f>
        <v>2.7386599999999999</v>
      </c>
      <c r="E142" s="89">
        <f>ROUND(((E143+E144+E146+E145)/1000),5)</f>
        <v>2.6396899999999999</v>
      </c>
      <c r="F142" s="89">
        <f>ROUND(((F143+F144+F146+F145)/1000),5)</f>
        <v>2.54182</v>
      </c>
      <c r="G142" s="89">
        <f t="shared" ref="G142:AA142" si="81">ROUND(((G143+G144+G146+G145)/1000),5)</f>
        <v>2.5334599999999998</v>
      </c>
      <c r="H142" s="89">
        <f t="shared" si="81"/>
        <v>2.5401600000000002</v>
      </c>
      <c r="I142" s="89">
        <f t="shared" si="81"/>
        <v>2.54955</v>
      </c>
      <c r="J142" s="89">
        <f t="shared" si="81"/>
        <v>2.6423700000000001</v>
      </c>
      <c r="K142" s="89">
        <f t="shared" si="81"/>
        <v>2.7902399999999998</v>
      </c>
      <c r="L142" s="89">
        <f t="shared" si="81"/>
        <v>2.9416500000000001</v>
      </c>
      <c r="M142" s="89">
        <f t="shared" si="81"/>
        <v>3.07701</v>
      </c>
      <c r="N142" s="89">
        <f t="shared" si="81"/>
        <v>3.1519599999999999</v>
      </c>
      <c r="O142" s="89">
        <f t="shared" si="81"/>
        <v>3.1754799999999999</v>
      </c>
      <c r="P142" s="89">
        <f t="shared" si="81"/>
        <v>3.1889799999999999</v>
      </c>
      <c r="Q142" s="89">
        <f t="shared" si="81"/>
        <v>3.2006000000000001</v>
      </c>
      <c r="R142" s="89">
        <f t="shared" si="81"/>
        <v>3.1591399999999998</v>
      </c>
      <c r="S142" s="89">
        <f t="shared" si="81"/>
        <v>3.1474600000000001</v>
      </c>
      <c r="T142" s="89">
        <f t="shared" si="81"/>
        <v>3.2077300000000002</v>
      </c>
      <c r="U142" s="89">
        <f t="shared" si="81"/>
        <v>3.2399499999999999</v>
      </c>
      <c r="V142" s="89">
        <f t="shared" si="81"/>
        <v>3.2359599999999999</v>
      </c>
      <c r="W142" s="89">
        <f t="shared" si="81"/>
        <v>3.20946</v>
      </c>
      <c r="X142" s="89">
        <f t="shared" si="81"/>
        <v>3.18764</v>
      </c>
      <c r="Y142" s="89">
        <f t="shared" si="81"/>
        <v>3.0753200000000001</v>
      </c>
      <c r="Z142" s="89">
        <f t="shared" si="81"/>
        <v>2.91682</v>
      </c>
      <c r="AA142" s="89">
        <f t="shared" si="81"/>
        <v>2.80782</v>
      </c>
    </row>
    <row r="143" spans="1:27" ht="12.75" hidden="1" customHeight="1" outlineLevel="1" x14ac:dyDescent="0.2">
      <c r="A143" s="99" t="s">
        <v>1793</v>
      </c>
      <c r="B143" s="60" t="s">
        <v>238</v>
      </c>
      <c r="C143" s="40" t="s">
        <v>79</v>
      </c>
      <c r="D143" s="41">
        <v>1447.16</v>
      </c>
      <c r="E143" s="41">
        <v>1348.19</v>
      </c>
      <c r="F143" s="41">
        <v>1250.32</v>
      </c>
      <c r="G143" s="41">
        <v>1241.96</v>
      </c>
      <c r="H143" s="41">
        <v>1248.6600000000001</v>
      </c>
      <c r="I143" s="41">
        <v>1258.05</v>
      </c>
      <c r="J143" s="41">
        <v>1350.87</v>
      </c>
      <c r="K143" s="41">
        <v>1498.74</v>
      </c>
      <c r="L143" s="41">
        <v>1650.15</v>
      </c>
      <c r="M143" s="41">
        <v>1785.51</v>
      </c>
      <c r="N143" s="41">
        <v>1860.46</v>
      </c>
      <c r="O143" s="41">
        <v>1883.98</v>
      </c>
      <c r="P143" s="41">
        <v>1897.48</v>
      </c>
      <c r="Q143" s="41">
        <v>1909.1</v>
      </c>
      <c r="R143" s="41">
        <v>1867.64</v>
      </c>
      <c r="S143" s="41">
        <v>1855.96</v>
      </c>
      <c r="T143" s="41">
        <v>1916.23</v>
      </c>
      <c r="U143" s="41">
        <v>1948.45</v>
      </c>
      <c r="V143" s="41">
        <v>1944.46</v>
      </c>
      <c r="W143" s="41">
        <v>1917.96</v>
      </c>
      <c r="X143" s="41">
        <v>1896.14</v>
      </c>
      <c r="Y143" s="41">
        <v>1783.82</v>
      </c>
      <c r="Z143" s="41">
        <v>1625.32</v>
      </c>
      <c r="AA143" s="41">
        <v>1516.32</v>
      </c>
    </row>
    <row r="144" spans="1:27" ht="12.75" hidden="1" customHeight="1" outlineLevel="1" x14ac:dyDescent="0.2">
      <c r="A144" s="99" t="s">
        <v>1794</v>
      </c>
      <c r="B144" s="60" t="s">
        <v>90</v>
      </c>
      <c r="C144" s="40" t="s">
        <v>79</v>
      </c>
      <c r="D144" s="41">
        <f t="shared" ref="D144:AA144" si="82">$D$9</f>
        <v>1071.42</v>
      </c>
      <c r="E144" s="41">
        <f t="shared" si="82"/>
        <v>1071.42</v>
      </c>
      <c r="F144" s="41">
        <f t="shared" si="82"/>
        <v>1071.42</v>
      </c>
      <c r="G144" s="41">
        <f t="shared" si="82"/>
        <v>1071.42</v>
      </c>
      <c r="H144" s="41">
        <f t="shared" si="82"/>
        <v>1071.42</v>
      </c>
      <c r="I144" s="41">
        <f t="shared" si="82"/>
        <v>1071.42</v>
      </c>
      <c r="J144" s="41">
        <f t="shared" si="82"/>
        <v>1071.42</v>
      </c>
      <c r="K144" s="41">
        <f t="shared" si="82"/>
        <v>1071.42</v>
      </c>
      <c r="L144" s="41">
        <f t="shared" si="82"/>
        <v>1071.42</v>
      </c>
      <c r="M144" s="41">
        <f t="shared" si="82"/>
        <v>1071.42</v>
      </c>
      <c r="N144" s="41">
        <f t="shared" si="82"/>
        <v>1071.42</v>
      </c>
      <c r="O144" s="41">
        <f t="shared" si="82"/>
        <v>1071.42</v>
      </c>
      <c r="P144" s="41">
        <f t="shared" si="82"/>
        <v>1071.42</v>
      </c>
      <c r="Q144" s="41">
        <f t="shared" si="82"/>
        <v>1071.42</v>
      </c>
      <c r="R144" s="41">
        <f t="shared" si="82"/>
        <v>1071.42</v>
      </c>
      <c r="S144" s="41">
        <f t="shared" si="82"/>
        <v>1071.42</v>
      </c>
      <c r="T144" s="41">
        <f t="shared" si="82"/>
        <v>1071.42</v>
      </c>
      <c r="U144" s="41">
        <f t="shared" si="82"/>
        <v>1071.42</v>
      </c>
      <c r="V144" s="41">
        <f t="shared" si="82"/>
        <v>1071.42</v>
      </c>
      <c r="W144" s="41">
        <f t="shared" si="82"/>
        <v>1071.42</v>
      </c>
      <c r="X144" s="41">
        <f t="shared" si="82"/>
        <v>1071.42</v>
      </c>
      <c r="Y144" s="41">
        <f t="shared" si="82"/>
        <v>1071.42</v>
      </c>
      <c r="Z144" s="41">
        <f t="shared" si="82"/>
        <v>1071.42</v>
      </c>
      <c r="AA144" s="41">
        <f t="shared" si="82"/>
        <v>1071.42</v>
      </c>
    </row>
    <row r="145" spans="1:27" ht="12.75" hidden="1" customHeight="1" outlineLevel="1" x14ac:dyDescent="0.2">
      <c r="A145" s="99" t="s">
        <v>1795</v>
      </c>
      <c r="B145" s="60" t="s">
        <v>83</v>
      </c>
      <c r="C145" s="40" t="s">
        <v>79</v>
      </c>
      <c r="D145" s="41">
        <v>3.72</v>
      </c>
      <c r="E145" s="41">
        <v>3.72</v>
      </c>
      <c r="F145" s="41">
        <v>3.72</v>
      </c>
      <c r="G145" s="41">
        <v>3.72</v>
      </c>
      <c r="H145" s="41">
        <v>3.72</v>
      </c>
      <c r="I145" s="41">
        <v>3.72</v>
      </c>
      <c r="J145" s="41">
        <v>3.72</v>
      </c>
      <c r="K145" s="41">
        <v>3.72</v>
      </c>
      <c r="L145" s="41">
        <v>3.72</v>
      </c>
      <c r="M145" s="41">
        <v>3.72</v>
      </c>
      <c r="N145" s="41">
        <v>3.72</v>
      </c>
      <c r="O145" s="41">
        <v>3.72</v>
      </c>
      <c r="P145" s="41">
        <v>3.72</v>
      </c>
      <c r="Q145" s="41">
        <v>3.72</v>
      </c>
      <c r="R145" s="41">
        <v>3.72</v>
      </c>
      <c r="S145" s="41">
        <v>3.72</v>
      </c>
      <c r="T145" s="41">
        <v>3.72</v>
      </c>
      <c r="U145" s="41">
        <v>3.72</v>
      </c>
      <c r="V145" s="41">
        <v>3.72</v>
      </c>
      <c r="W145" s="41">
        <v>3.72</v>
      </c>
      <c r="X145" s="41">
        <v>3.72</v>
      </c>
      <c r="Y145" s="41">
        <v>3.72</v>
      </c>
      <c r="Z145" s="41">
        <v>3.72</v>
      </c>
      <c r="AA145" s="41">
        <v>3.72</v>
      </c>
    </row>
    <row r="146" spans="1:27" ht="12.75" hidden="1" customHeight="1" outlineLevel="1" x14ac:dyDescent="0.2">
      <c r="A146" s="99" t="s">
        <v>1796</v>
      </c>
      <c r="B146" s="60" t="s">
        <v>81</v>
      </c>
      <c r="C146" s="40" t="s">
        <v>79</v>
      </c>
      <c r="D146" s="41">
        <f>$D$11</f>
        <v>216.36</v>
      </c>
      <c r="E146" s="41">
        <f t="shared" ref="E146:AA146" si="83">$D$11</f>
        <v>216.36</v>
      </c>
      <c r="F146" s="41">
        <f t="shared" si="83"/>
        <v>216.36</v>
      </c>
      <c r="G146" s="41">
        <f t="shared" si="83"/>
        <v>216.36</v>
      </c>
      <c r="H146" s="41">
        <f t="shared" si="83"/>
        <v>216.36</v>
      </c>
      <c r="I146" s="41">
        <f t="shared" si="83"/>
        <v>216.36</v>
      </c>
      <c r="J146" s="41">
        <f t="shared" si="83"/>
        <v>216.36</v>
      </c>
      <c r="K146" s="41">
        <f t="shared" si="83"/>
        <v>216.36</v>
      </c>
      <c r="L146" s="41">
        <f t="shared" si="83"/>
        <v>216.36</v>
      </c>
      <c r="M146" s="41">
        <f t="shared" si="83"/>
        <v>216.36</v>
      </c>
      <c r="N146" s="41">
        <f t="shared" si="83"/>
        <v>216.36</v>
      </c>
      <c r="O146" s="41">
        <f t="shared" si="83"/>
        <v>216.36</v>
      </c>
      <c r="P146" s="41">
        <f t="shared" si="83"/>
        <v>216.36</v>
      </c>
      <c r="Q146" s="41">
        <f t="shared" si="83"/>
        <v>216.36</v>
      </c>
      <c r="R146" s="41">
        <f t="shared" si="83"/>
        <v>216.36</v>
      </c>
      <c r="S146" s="41">
        <f t="shared" si="83"/>
        <v>216.36</v>
      </c>
      <c r="T146" s="41">
        <f t="shared" si="83"/>
        <v>216.36</v>
      </c>
      <c r="U146" s="41">
        <f t="shared" si="83"/>
        <v>216.36</v>
      </c>
      <c r="V146" s="41">
        <f t="shared" si="83"/>
        <v>216.36</v>
      </c>
      <c r="W146" s="41">
        <f t="shared" si="83"/>
        <v>216.36</v>
      </c>
      <c r="X146" s="41">
        <f t="shared" si="83"/>
        <v>216.36</v>
      </c>
      <c r="Y146" s="41">
        <f t="shared" si="83"/>
        <v>216.36</v>
      </c>
      <c r="Z146" s="41">
        <f t="shared" si="83"/>
        <v>216.36</v>
      </c>
      <c r="AA146" s="41">
        <f t="shared" si="83"/>
        <v>216.36</v>
      </c>
    </row>
    <row r="147" spans="1:27" ht="12.75" customHeight="1" collapsed="1" x14ac:dyDescent="0.2">
      <c r="A147" s="98" t="s">
        <v>1797</v>
      </c>
      <c r="B147" s="25" t="str">
        <f>"29"&amp;"."&amp;$B$800&amp;"."&amp;$B$801</f>
        <v>29.01.2024</v>
      </c>
      <c r="C147" s="88" t="s">
        <v>76</v>
      </c>
      <c r="D147" s="89">
        <f>ROUND(((D148+D149+D151+D150)/1000),5)</f>
        <v>2.59551</v>
      </c>
      <c r="E147" s="89">
        <f>ROUND(((E148+E149+E151+E150)/1000),5)</f>
        <v>2.5419399999999999</v>
      </c>
      <c r="F147" s="89">
        <f>ROUND(((F148+F149+F151+F150)/1000),5)</f>
        <v>2.5064600000000001</v>
      </c>
      <c r="G147" s="89">
        <f t="shared" ref="G147:AA147" si="84">ROUND(((G148+G149+G151+G150)/1000),5)</f>
        <v>2.4942799999999998</v>
      </c>
      <c r="H147" s="89">
        <f t="shared" si="84"/>
        <v>2.5137700000000001</v>
      </c>
      <c r="I147" s="89">
        <f t="shared" si="84"/>
        <v>2.6246800000000001</v>
      </c>
      <c r="J147" s="89">
        <f t="shared" si="84"/>
        <v>2.78267</v>
      </c>
      <c r="K147" s="89">
        <f t="shared" si="84"/>
        <v>3.07775</v>
      </c>
      <c r="L147" s="89">
        <f t="shared" si="84"/>
        <v>3.3150200000000001</v>
      </c>
      <c r="M147" s="89">
        <f t="shared" si="84"/>
        <v>3.2678699999999998</v>
      </c>
      <c r="N147" s="89">
        <f t="shared" si="84"/>
        <v>3.2676799999999999</v>
      </c>
      <c r="O147" s="89">
        <f t="shared" si="84"/>
        <v>3.35772</v>
      </c>
      <c r="P147" s="89">
        <f t="shared" si="84"/>
        <v>3.3519000000000001</v>
      </c>
      <c r="Q147" s="89">
        <f t="shared" si="84"/>
        <v>3.3574299999999999</v>
      </c>
      <c r="R147" s="89">
        <f t="shared" si="84"/>
        <v>3.3566500000000001</v>
      </c>
      <c r="S147" s="89">
        <f t="shared" si="84"/>
        <v>3.3395700000000001</v>
      </c>
      <c r="T147" s="89">
        <f t="shared" si="84"/>
        <v>3.22018</v>
      </c>
      <c r="U147" s="89">
        <f t="shared" si="84"/>
        <v>3.24065</v>
      </c>
      <c r="V147" s="89">
        <f t="shared" si="84"/>
        <v>3.2400799999999998</v>
      </c>
      <c r="W147" s="89">
        <f t="shared" si="84"/>
        <v>3.3340000000000001</v>
      </c>
      <c r="X147" s="89">
        <f t="shared" si="84"/>
        <v>3.2128700000000001</v>
      </c>
      <c r="Y147" s="89">
        <f t="shared" si="84"/>
        <v>3.0835599999999999</v>
      </c>
      <c r="Z147" s="89">
        <f t="shared" si="84"/>
        <v>2.79758</v>
      </c>
      <c r="AA147" s="89">
        <f t="shared" si="84"/>
        <v>2.7471700000000001</v>
      </c>
    </row>
    <row r="148" spans="1:27" ht="12.75" hidden="1" customHeight="1" outlineLevel="1" x14ac:dyDescent="0.2">
      <c r="A148" s="99" t="s">
        <v>1798</v>
      </c>
      <c r="B148" s="60" t="s">
        <v>238</v>
      </c>
      <c r="C148" s="40" t="s">
        <v>79</v>
      </c>
      <c r="D148" s="41">
        <v>1304.01</v>
      </c>
      <c r="E148" s="41">
        <v>1250.44</v>
      </c>
      <c r="F148" s="41">
        <v>1214.96</v>
      </c>
      <c r="G148" s="41">
        <v>1202.78</v>
      </c>
      <c r="H148" s="41">
        <v>1222.27</v>
      </c>
      <c r="I148" s="41">
        <v>1333.18</v>
      </c>
      <c r="J148" s="41">
        <v>1491.17</v>
      </c>
      <c r="K148" s="41">
        <v>1786.25</v>
      </c>
      <c r="L148" s="41">
        <v>2023.52</v>
      </c>
      <c r="M148" s="41">
        <v>1976.37</v>
      </c>
      <c r="N148" s="41">
        <v>1976.18</v>
      </c>
      <c r="O148" s="41">
        <v>2066.2199999999998</v>
      </c>
      <c r="P148" s="41">
        <v>2060.4</v>
      </c>
      <c r="Q148" s="41">
        <v>2065.9299999999998</v>
      </c>
      <c r="R148" s="41">
        <v>2065.15</v>
      </c>
      <c r="S148" s="41">
        <v>2048.0700000000002</v>
      </c>
      <c r="T148" s="41">
        <v>1928.68</v>
      </c>
      <c r="U148" s="41">
        <v>1949.15</v>
      </c>
      <c r="V148" s="41">
        <v>1948.58</v>
      </c>
      <c r="W148" s="41">
        <v>2042.5</v>
      </c>
      <c r="X148" s="41">
        <v>1921.37</v>
      </c>
      <c r="Y148" s="41">
        <v>1792.06</v>
      </c>
      <c r="Z148" s="41">
        <v>1506.08</v>
      </c>
      <c r="AA148" s="41">
        <v>1455.67</v>
      </c>
    </row>
    <row r="149" spans="1:27" ht="12.75" hidden="1" customHeight="1" outlineLevel="1" x14ac:dyDescent="0.2">
      <c r="A149" s="99" t="s">
        <v>1799</v>
      </c>
      <c r="B149" s="60" t="s">
        <v>90</v>
      </c>
      <c r="C149" s="40" t="s">
        <v>79</v>
      </c>
      <c r="D149" s="41">
        <f t="shared" ref="D149:AA149" si="85">$D$9</f>
        <v>1071.42</v>
      </c>
      <c r="E149" s="41">
        <f t="shared" si="85"/>
        <v>1071.42</v>
      </c>
      <c r="F149" s="41">
        <f t="shared" si="85"/>
        <v>1071.42</v>
      </c>
      <c r="G149" s="41">
        <f t="shared" si="85"/>
        <v>1071.42</v>
      </c>
      <c r="H149" s="41">
        <f t="shared" si="85"/>
        <v>1071.42</v>
      </c>
      <c r="I149" s="41">
        <f t="shared" si="85"/>
        <v>1071.42</v>
      </c>
      <c r="J149" s="41">
        <f t="shared" si="85"/>
        <v>1071.42</v>
      </c>
      <c r="K149" s="41">
        <f t="shared" si="85"/>
        <v>1071.42</v>
      </c>
      <c r="L149" s="41">
        <f t="shared" si="85"/>
        <v>1071.42</v>
      </c>
      <c r="M149" s="41">
        <f t="shared" si="85"/>
        <v>1071.42</v>
      </c>
      <c r="N149" s="41">
        <f t="shared" si="85"/>
        <v>1071.42</v>
      </c>
      <c r="O149" s="41">
        <f t="shared" si="85"/>
        <v>1071.42</v>
      </c>
      <c r="P149" s="41">
        <f t="shared" si="85"/>
        <v>1071.42</v>
      </c>
      <c r="Q149" s="41">
        <f t="shared" si="85"/>
        <v>1071.42</v>
      </c>
      <c r="R149" s="41">
        <f t="shared" si="85"/>
        <v>1071.42</v>
      </c>
      <c r="S149" s="41">
        <f t="shared" si="85"/>
        <v>1071.42</v>
      </c>
      <c r="T149" s="41">
        <f t="shared" si="85"/>
        <v>1071.42</v>
      </c>
      <c r="U149" s="41">
        <f t="shared" si="85"/>
        <v>1071.42</v>
      </c>
      <c r="V149" s="41">
        <f t="shared" si="85"/>
        <v>1071.42</v>
      </c>
      <c r="W149" s="41">
        <f t="shared" si="85"/>
        <v>1071.42</v>
      </c>
      <c r="X149" s="41">
        <f t="shared" si="85"/>
        <v>1071.42</v>
      </c>
      <c r="Y149" s="41">
        <f t="shared" si="85"/>
        <v>1071.42</v>
      </c>
      <c r="Z149" s="41">
        <f t="shared" si="85"/>
        <v>1071.42</v>
      </c>
      <c r="AA149" s="41">
        <f t="shared" si="85"/>
        <v>1071.42</v>
      </c>
    </row>
    <row r="150" spans="1:27" ht="12.75" hidden="1" customHeight="1" outlineLevel="1" x14ac:dyDescent="0.2">
      <c r="A150" s="99" t="s">
        <v>1800</v>
      </c>
      <c r="B150" s="60" t="s">
        <v>83</v>
      </c>
      <c r="C150" s="40" t="s">
        <v>79</v>
      </c>
      <c r="D150" s="41">
        <v>3.72</v>
      </c>
      <c r="E150" s="41">
        <v>3.72</v>
      </c>
      <c r="F150" s="41">
        <v>3.72</v>
      </c>
      <c r="G150" s="41">
        <v>3.72</v>
      </c>
      <c r="H150" s="41">
        <v>3.72</v>
      </c>
      <c r="I150" s="41">
        <v>3.72</v>
      </c>
      <c r="J150" s="41">
        <v>3.72</v>
      </c>
      <c r="K150" s="41">
        <v>3.72</v>
      </c>
      <c r="L150" s="41">
        <v>3.72</v>
      </c>
      <c r="M150" s="41">
        <v>3.72</v>
      </c>
      <c r="N150" s="41">
        <v>3.72</v>
      </c>
      <c r="O150" s="41">
        <v>3.72</v>
      </c>
      <c r="P150" s="41">
        <v>3.72</v>
      </c>
      <c r="Q150" s="41">
        <v>3.72</v>
      </c>
      <c r="R150" s="41">
        <v>3.72</v>
      </c>
      <c r="S150" s="41">
        <v>3.72</v>
      </c>
      <c r="T150" s="41">
        <v>3.72</v>
      </c>
      <c r="U150" s="41">
        <v>3.72</v>
      </c>
      <c r="V150" s="41">
        <v>3.72</v>
      </c>
      <c r="W150" s="41">
        <v>3.72</v>
      </c>
      <c r="X150" s="41">
        <v>3.72</v>
      </c>
      <c r="Y150" s="41">
        <v>3.72</v>
      </c>
      <c r="Z150" s="41">
        <v>3.72</v>
      </c>
      <c r="AA150" s="41">
        <v>3.72</v>
      </c>
    </row>
    <row r="151" spans="1:27" ht="12.75" hidden="1" customHeight="1" outlineLevel="1" x14ac:dyDescent="0.2">
      <c r="A151" s="99" t="s">
        <v>1801</v>
      </c>
      <c r="B151" s="60" t="s">
        <v>81</v>
      </c>
      <c r="C151" s="40" t="s">
        <v>79</v>
      </c>
      <c r="D151" s="41">
        <f>$D$11</f>
        <v>216.36</v>
      </c>
      <c r="E151" s="41">
        <f t="shared" ref="E151:AA151" si="86">$D$11</f>
        <v>216.36</v>
      </c>
      <c r="F151" s="41">
        <f t="shared" si="86"/>
        <v>216.36</v>
      </c>
      <c r="G151" s="41">
        <f t="shared" si="86"/>
        <v>216.36</v>
      </c>
      <c r="H151" s="41">
        <f t="shared" si="86"/>
        <v>216.36</v>
      </c>
      <c r="I151" s="41">
        <f t="shared" si="86"/>
        <v>216.36</v>
      </c>
      <c r="J151" s="41">
        <f t="shared" si="86"/>
        <v>216.36</v>
      </c>
      <c r="K151" s="41">
        <f t="shared" si="86"/>
        <v>216.36</v>
      </c>
      <c r="L151" s="41">
        <f t="shared" si="86"/>
        <v>216.36</v>
      </c>
      <c r="M151" s="41">
        <f t="shared" si="86"/>
        <v>216.36</v>
      </c>
      <c r="N151" s="41">
        <f t="shared" si="86"/>
        <v>216.36</v>
      </c>
      <c r="O151" s="41">
        <f t="shared" si="86"/>
        <v>216.36</v>
      </c>
      <c r="P151" s="41">
        <f t="shared" si="86"/>
        <v>216.36</v>
      </c>
      <c r="Q151" s="41">
        <f t="shared" si="86"/>
        <v>216.36</v>
      </c>
      <c r="R151" s="41">
        <f t="shared" si="86"/>
        <v>216.36</v>
      </c>
      <c r="S151" s="41">
        <f t="shared" si="86"/>
        <v>216.36</v>
      </c>
      <c r="T151" s="41">
        <f t="shared" si="86"/>
        <v>216.36</v>
      </c>
      <c r="U151" s="41">
        <f t="shared" si="86"/>
        <v>216.36</v>
      </c>
      <c r="V151" s="41">
        <f t="shared" si="86"/>
        <v>216.36</v>
      </c>
      <c r="W151" s="41">
        <f t="shared" si="86"/>
        <v>216.36</v>
      </c>
      <c r="X151" s="41">
        <f t="shared" si="86"/>
        <v>216.36</v>
      </c>
      <c r="Y151" s="41">
        <f t="shared" si="86"/>
        <v>216.36</v>
      </c>
      <c r="Z151" s="41">
        <f t="shared" si="86"/>
        <v>216.36</v>
      </c>
      <c r="AA151" s="41">
        <f t="shared" si="86"/>
        <v>216.36</v>
      </c>
    </row>
    <row r="152" spans="1:27" ht="12.75" customHeight="1" collapsed="1" x14ac:dyDescent="0.2">
      <c r="A152" s="98" t="s">
        <v>1802</v>
      </c>
      <c r="B152" s="25" t="str">
        <f>"30"&amp;"."&amp;$B$800&amp;"."&amp;$B$801</f>
        <v>30.01.2024</v>
      </c>
      <c r="C152" s="88" t="s">
        <v>76</v>
      </c>
      <c r="D152" s="89">
        <f>ROUND(((D153+D154+D156+D155)/1000),5)</f>
        <v>2.6203699999999999</v>
      </c>
      <c r="E152" s="89">
        <f>ROUND(((E153+E154+E156+E155)/1000),5)</f>
        <v>2.54115</v>
      </c>
      <c r="F152" s="89">
        <f>ROUND(((F153+F154+F156+F155)/1000),5)</f>
        <v>2.51037</v>
      </c>
      <c r="G152" s="89">
        <f t="shared" ref="G152:AA152" si="87">ROUND(((G153+G154+G156+G155)/1000),5)</f>
        <v>2.5021800000000001</v>
      </c>
      <c r="H152" s="89">
        <f t="shared" si="87"/>
        <v>2.5413999999999999</v>
      </c>
      <c r="I152" s="89">
        <f t="shared" si="87"/>
        <v>2.6832400000000001</v>
      </c>
      <c r="J152" s="89">
        <f t="shared" si="87"/>
        <v>2.8920599999999999</v>
      </c>
      <c r="K152" s="89">
        <f t="shared" si="87"/>
        <v>3.1048100000000001</v>
      </c>
      <c r="L152" s="89">
        <f t="shared" si="87"/>
        <v>3.3144300000000002</v>
      </c>
      <c r="M152" s="89">
        <f t="shared" si="87"/>
        <v>3.3306800000000001</v>
      </c>
      <c r="N152" s="89">
        <f t="shared" si="87"/>
        <v>3.3372999999999999</v>
      </c>
      <c r="O152" s="89">
        <f t="shared" si="87"/>
        <v>3.37913</v>
      </c>
      <c r="P152" s="89">
        <f t="shared" si="87"/>
        <v>3.3668300000000002</v>
      </c>
      <c r="Q152" s="89">
        <f t="shared" si="87"/>
        <v>3.37331</v>
      </c>
      <c r="R152" s="89">
        <f t="shared" si="87"/>
        <v>3.38151</v>
      </c>
      <c r="S152" s="89">
        <f t="shared" si="87"/>
        <v>3.3497400000000002</v>
      </c>
      <c r="T152" s="89">
        <f t="shared" si="87"/>
        <v>3.3326899999999999</v>
      </c>
      <c r="U152" s="89">
        <f t="shared" si="87"/>
        <v>3.3369300000000002</v>
      </c>
      <c r="V152" s="89">
        <f t="shared" si="87"/>
        <v>3.3050700000000002</v>
      </c>
      <c r="W152" s="89">
        <f t="shared" si="87"/>
        <v>3.3411400000000002</v>
      </c>
      <c r="X152" s="89">
        <f t="shared" si="87"/>
        <v>3.1634199999999999</v>
      </c>
      <c r="Y152" s="89">
        <f t="shared" si="87"/>
        <v>3.09531</v>
      </c>
      <c r="Z152" s="89">
        <f t="shared" si="87"/>
        <v>2.8275199999999998</v>
      </c>
      <c r="AA152" s="89">
        <f t="shared" si="87"/>
        <v>2.7545899999999999</v>
      </c>
    </row>
    <row r="153" spans="1:27" ht="12.75" hidden="1" customHeight="1" outlineLevel="1" x14ac:dyDescent="0.2">
      <c r="A153" s="99" t="s">
        <v>1803</v>
      </c>
      <c r="B153" s="60" t="s">
        <v>238</v>
      </c>
      <c r="C153" s="40" t="s">
        <v>79</v>
      </c>
      <c r="D153" s="41">
        <v>1328.87</v>
      </c>
      <c r="E153" s="41">
        <v>1249.6500000000001</v>
      </c>
      <c r="F153" s="41">
        <v>1218.8699999999999</v>
      </c>
      <c r="G153" s="41">
        <v>1210.68</v>
      </c>
      <c r="H153" s="41">
        <v>1249.9000000000001</v>
      </c>
      <c r="I153" s="41">
        <v>1391.74</v>
      </c>
      <c r="J153" s="41">
        <v>1600.56</v>
      </c>
      <c r="K153" s="41">
        <v>1813.31</v>
      </c>
      <c r="L153" s="41">
        <v>2022.93</v>
      </c>
      <c r="M153" s="41">
        <v>2039.18</v>
      </c>
      <c r="N153" s="41">
        <v>2045.8</v>
      </c>
      <c r="O153" s="41">
        <v>2087.63</v>
      </c>
      <c r="P153" s="41">
        <v>2075.33</v>
      </c>
      <c r="Q153" s="41">
        <v>2081.81</v>
      </c>
      <c r="R153" s="41">
        <v>2090.0100000000002</v>
      </c>
      <c r="S153" s="41">
        <v>2058.2399999999998</v>
      </c>
      <c r="T153" s="41">
        <v>2041.19</v>
      </c>
      <c r="U153" s="41">
        <v>2045.43</v>
      </c>
      <c r="V153" s="41">
        <v>2013.57</v>
      </c>
      <c r="W153" s="41">
        <v>2049.64</v>
      </c>
      <c r="X153" s="41">
        <v>1871.92</v>
      </c>
      <c r="Y153" s="41">
        <v>1803.81</v>
      </c>
      <c r="Z153" s="41">
        <v>1536.02</v>
      </c>
      <c r="AA153" s="41">
        <v>1463.09</v>
      </c>
    </row>
    <row r="154" spans="1:27" ht="12.75" hidden="1" customHeight="1" outlineLevel="1" x14ac:dyDescent="0.2">
      <c r="A154" s="99" t="s">
        <v>1804</v>
      </c>
      <c r="B154" s="60" t="s">
        <v>90</v>
      </c>
      <c r="C154" s="40" t="s">
        <v>79</v>
      </c>
      <c r="D154" s="41">
        <f t="shared" ref="D154:AA154" si="88">$D$9</f>
        <v>1071.42</v>
      </c>
      <c r="E154" s="41">
        <f t="shared" si="88"/>
        <v>1071.42</v>
      </c>
      <c r="F154" s="41">
        <f t="shared" si="88"/>
        <v>1071.42</v>
      </c>
      <c r="G154" s="41">
        <f t="shared" si="88"/>
        <v>1071.42</v>
      </c>
      <c r="H154" s="41">
        <f t="shared" si="88"/>
        <v>1071.42</v>
      </c>
      <c r="I154" s="41">
        <f t="shared" si="88"/>
        <v>1071.42</v>
      </c>
      <c r="J154" s="41">
        <f t="shared" si="88"/>
        <v>1071.42</v>
      </c>
      <c r="K154" s="41">
        <f t="shared" si="88"/>
        <v>1071.42</v>
      </c>
      <c r="L154" s="41">
        <f t="shared" si="88"/>
        <v>1071.42</v>
      </c>
      <c r="M154" s="41">
        <f t="shared" si="88"/>
        <v>1071.42</v>
      </c>
      <c r="N154" s="41">
        <f t="shared" si="88"/>
        <v>1071.42</v>
      </c>
      <c r="O154" s="41">
        <f t="shared" si="88"/>
        <v>1071.42</v>
      </c>
      <c r="P154" s="41">
        <f t="shared" si="88"/>
        <v>1071.42</v>
      </c>
      <c r="Q154" s="41">
        <f t="shared" si="88"/>
        <v>1071.42</v>
      </c>
      <c r="R154" s="41">
        <f t="shared" si="88"/>
        <v>1071.42</v>
      </c>
      <c r="S154" s="41">
        <f t="shared" si="88"/>
        <v>1071.42</v>
      </c>
      <c r="T154" s="41">
        <f t="shared" si="88"/>
        <v>1071.42</v>
      </c>
      <c r="U154" s="41">
        <f t="shared" si="88"/>
        <v>1071.42</v>
      </c>
      <c r="V154" s="41">
        <f t="shared" si="88"/>
        <v>1071.42</v>
      </c>
      <c r="W154" s="41">
        <f t="shared" si="88"/>
        <v>1071.42</v>
      </c>
      <c r="X154" s="41">
        <f t="shared" si="88"/>
        <v>1071.42</v>
      </c>
      <c r="Y154" s="41">
        <f t="shared" si="88"/>
        <v>1071.42</v>
      </c>
      <c r="Z154" s="41">
        <f t="shared" si="88"/>
        <v>1071.42</v>
      </c>
      <c r="AA154" s="41">
        <f t="shared" si="88"/>
        <v>1071.42</v>
      </c>
    </row>
    <row r="155" spans="1:27" ht="12.75" hidden="1" customHeight="1" outlineLevel="1" x14ac:dyDescent="0.2">
      <c r="A155" s="99" t="s">
        <v>1805</v>
      </c>
      <c r="B155" s="60" t="s">
        <v>83</v>
      </c>
      <c r="C155" s="40" t="s">
        <v>79</v>
      </c>
      <c r="D155" s="41">
        <v>3.72</v>
      </c>
      <c r="E155" s="41">
        <v>3.72</v>
      </c>
      <c r="F155" s="41">
        <v>3.72</v>
      </c>
      <c r="G155" s="41">
        <v>3.72</v>
      </c>
      <c r="H155" s="41">
        <v>3.72</v>
      </c>
      <c r="I155" s="41">
        <v>3.72</v>
      </c>
      <c r="J155" s="41">
        <v>3.72</v>
      </c>
      <c r="K155" s="41">
        <v>3.72</v>
      </c>
      <c r="L155" s="41">
        <v>3.72</v>
      </c>
      <c r="M155" s="41">
        <v>3.72</v>
      </c>
      <c r="N155" s="41">
        <v>3.72</v>
      </c>
      <c r="O155" s="41">
        <v>3.72</v>
      </c>
      <c r="P155" s="41">
        <v>3.72</v>
      </c>
      <c r="Q155" s="41">
        <v>3.72</v>
      </c>
      <c r="R155" s="41">
        <v>3.72</v>
      </c>
      <c r="S155" s="41">
        <v>3.72</v>
      </c>
      <c r="T155" s="41">
        <v>3.72</v>
      </c>
      <c r="U155" s="41">
        <v>3.72</v>
      </c>
      <c r="V155" s="41">
        <v>3.72</v>
      </c>
      <c r="W155" s="41">
        <v>3.72</v>
      </c>
      <c r="X155" s="41">
        <v>3.72</v>
      </c>
      <c r="Y155" s="41">
        <v>3.72</v>
      </c>
      <c r="Z155" s="41">
        <v>3.72</v>
      </c>
      <c r="AA155" s="41">
        <v>3.72</v>
      </c>
    </row>
    <row r="156" spans="1:27" ht="12.75" hidden="1" customHeight="1" outlineLevel="1" x14ac:dyDescent="0.2">
      <c r="A156" s="99" t="s">
        <v>1806</v>
      </c>
      <c r="B156" s="60" t="s">
        <v>81</v>
      </c>
      <c r="C156" s="40" t="s">
        <v>79</v>
      </c>
      <c r="D156" s="41">
        <f>$D$11</f>
        <v>216.36</v>
      </c>
      <c r="E156" s="41">
        <f t="shared" ref="E156:AA156" si="89">$D$11</f>
        <v>216.36</v>
      </c>
      <c r="F156" s="41">
        <f t="shared" si="89"/>
        <v>216.36</v>
      </c>
      <c r="G156" s="41">
        <f t="shared" si="89"/>
        <v>216.36</v>
      </c>
      <c r="H156" s="41">
        <f t="shared" si="89"/>
        <v>216.36</v>
      </c>
      <c r="I156" s="41">
        <f t="shared" si="89"/>
        <v>216.36</v>
      </c>
      <c r="J156" s="41">
        <f t="shared" si="89"/>
        <v>216.36</v>
      </c>
      <c r="K156" s="41">
        <f t="shared" si="89"/>
        <v>216.36</v>
      </c>
      <c r="L156" s="41">
        <f t="shared" si="89"/>
        <v>216.36</v>
      </c>
      <c r="M156" s="41">
        <f t="shared" si="89"/>
        <v>216.36</v>
      </c>
      <c r="N156" s="41">
        <f t="shared" si="89"/>
        <v>216.36</v>
      </c>
      <c r="O156" s="41">
        <f t="shared" si="89"/>
        <v>216.36</v>
      </c>
      <c r="P156" s="41">
        <f t="shared" si="89"/>
        <v>216.36</v>
      </c>
      <c r="Q156" s="41">
        <f t="shared" si="89"/>
        <v>216.36</v>
      </c>
      <c r="R156" s="41">
        <f t="shared" si="89"/>
        <v>216.36</v>
      </c>
      <c r="S156" s="41">
        <f t="shared" si="89"/>
        <v>216.36</v>
      </c>
      <c r="T156" s="41">
        <f t="shared" si="89"/>
        <v>216.36</v>
      </c>
      <c r="U156" s="41">
        <f t="shared" si="89"/>
        <v>216.36</v>
      </c>
      <c r="V156" s="41">
        <f t="shared" si="89"/>
        <v>216.36</v>
      </c>
      <c r="W156" s="41">
        <f t="shared" si="89"/>
        <v>216.36</v>
      </c>
      <c r="X156" s="41">
        <f t="shared" si="89"/>
        <v>216.36</v>
      </c>
      <c r="Y156" s="41">
        <f t="shared" si="89"/>
        <v>216.36</v>
      </c>
      <c r="Z156" s="41">
        <f t="shared" si="89"/>
        <v>216.36</v>
      </c>
      <c r="AA156" s="41">
        <f t="shared" si="89"/>
        <v>216.36</v>
      </c>
    </row>
    <row r="157" spans="1:27" ht="12.75" customHeight="1" collapsed="1" x14ac:dyDescent="0.2">
      <c r="A157" s="98" t="s">
        <v>1807</v>
      </c>
      <c r="B157" s="25" t="str">
        <f>"31"&amp;"."&amp;$B$800&amp;"."&amp;$B$801</f>
        <v>31.01.2024</v>
      </c>
      <c r="C157" s="88" t="s">
        <v>76</v>
      </c>
      <c r="D157" s="89">
        <f>ROUND(((D158+D159+D161+D160)/1000),5)</f>
        <v>2.55627</v>
      </c>
      <c r="E157" s="89">
        <f>ROUND(((E158+E159+E161+E160)/1000),5)</f>
        <v>2.4967299999999999</v>
      </c>
      <c r="F157" s="89">
        <f>ROUND(((F158+F159+F161+F160)/1000),5)</f>
        <v>2.4592299999999998</v>
      </c>
      <c r="G157" s="89">
        <f t="shared" ref="G157:AA157" si="90">ROUND(((G158+G159+G161+G160)/1000),5)</f>
        <v>2.4653200000000002</v>
      </c>
      <c r="H157" s="89">
        <f t="shared" si="90"/>
        <v>2.5358399999999999</v>
      </c>
      <c r="I157" s="89">
        <f t="shared" si="90"/>
        <v>2.69861</v>
      </c>
      <c r="J157" s="89">
        <f t="shared" si="90"/>
        <v>2.9497800000000001</v>
      </c>
      <c r="K157" s="89">
        <f t="shared" si="90"/>
        <v>3.1181000000000001</v>
      </c>
      <c r="L157" s="89">
        <f t="shared" si="90"/>
        <v>3.331</v>
      </c>
      <c r="M157" s="89">
        <f t="shared" si="90"/>
        <v>3.41764</v>
      </c>
      <c r="N157" s="89">
        <f t="shared" si="90"/>
        <v>3.4583900000000001</v>
      </c>
      <c r="O157" s="89">
        <f t="shared" si="90"/>
        <v>3.5114800000000002</v>
      </c>
      <c r="P157" s="89">
        <f t="shared" si="90"/>
        <v>3.4599299999999999</v>
      </c>
      <c r="Q157" s="89">
        <f t="shared" si="90"/>
        <v>3.4664000000000001</v>
      </c>
      <c r="R157" s="89">
        <f t="shared" si="90"/>
        <v>3.45092</v>
      </c>
      <c r="S157" s="89">
        <f t="shared" si="90"/>
        <v>3.4157299999999999</v>
      </c>
      <c r="T157" s="89">
        <f t="shared" si="90"/>
        <v>3.3774500000000001</v>
      </c>
      <c r="U157" s="89">
        <f t="shared" si="90"/>
        <v>3.4285800000000002</v>
      </c>
      <c r="V157" s="89">
        <f t="shared" si="90"/>
        <v>3.4179900000000001</v>
      </c>
      <c r="W157" s="89">
        <f t="shared" si="90"/>
        <v>3.4178999999999999</v>
      </c>
      <c r="X157" s="89">
        <f t="shared" si="90"/>
        <v>3.3120599999999998</v>
      </c>
      <c r="Y157" s="89">
        <f t="shared" si="90"/>
        <v>3.1759300000000001</v>
      </c>
      <c r="Z157" s="89">
        <f t="shared" si="90"/>
        <v>3.0828600000000002</v>
      </c>
      <c r="AA157" s="89">
        <f t="shared" si="90"/>
        <v>2.8730099999999998</v>
      </c>
    </row>
    <row r="158" spans="1:27" ht="12.75" hidden="1" customHeight="1" outlineLevel="1" x14ac:dyDescent="0.2">
      <c r="A158" s="99" t="s">
        <v>1808</v>
      </c>
      <c r="B158" s="60" t="s">
        <v>238</v>
      </c>
      <c r="C158" s="40" t="s">
        <v>79</v>
      </c>
      <c r="D158" s="41">
        <v>1264.77</v>
      </c>
      <c r="E158" s="41">
        <v>1205.23</v>
      </c>
      <c r="F158" s="41">
        <v>1167.73</v>
      </c>
      <c r="G158" s="41">
        <v>1173.82</v>
      </c>
      <c r="H158" s="41">
        <v>1244.3399999999999</v>
      </c>
      <c r="I158" s="41">
        <v>1407.11</v>
      </c>
      <c r="J158" s="41">
        <v>1658.28</v>
      </c>
      <c r="K158" s="41">
        <v>1826.6</v>
      </c>
      <c r="L158" s="41">
        <v>2039.5</v>
      </c>
      <c r="M158" s="41">
        <v>2126.14</v>
      </c>
      <c r="N158" s="41">
        <v>2166.89</v>
      </c>
      <c r="O158" s="41">
        <v>2219.98</v>
      </c>
      <c r="P158" s="41">
        <v>2168.4299999999998</v>
      </c>
      <c r="Q158" s="41">
        <v>2174.9</v>
      </c>
      <c r="R158" s="41">
        <v>2159.42</v>
      </c>
      <c r="S158" s="41">
        <v>2124.23</v>
      </c>
      <c r="T158" s="41">
        <v>2085.9499999999998</v>
      </c>
      <c r="U158" s="41">
        <v>2137.08</v>
      </c>
      <c r="V158" s="41">
        <v>2126.4899999999998</v>
      </c>
      <c r="W158" s="41">
        <v>2126.4</v>
      </c>
      <c r="X158" s="41">
        <v>2020.56</v>
      </c>
      <c r="Y158" s="41">
        <v>1884.43</v>
      </c>
      <c r="Z158" s="41">
        <v>1791.36</v>
      </c>
      <c r="AA158" s="41">
        <v>1581.51</v>
      </c>
    </row>
    <row r="159" spans="1:27" ht="12.75" hidden="1" customHeight="1" outlineLevel="1" x14ac:dyDescent="0.2">
      <c r="A159" s="99" t="s">
        <v>1809</v>
      </c>
      <c r="B159" s="60" t="s">
        <v>90</v>
      </c>
      <c r="C159" s="40" t="s">
        <v>79</v>
      </c>
      <c r="D159" s="41">
        <f t="shared" ref="D159:AA159" si="91">$D$9</f>
        <v>1071.42</v>
      </c>
      <c r="E159" s="41">
        <f t="shared" si="91"/>
        <v>1071.42</v>
      </c>
      <c r="F159" s="41">
        <f t="shared" si="91"/>
        <v>1071.42</v>
      </c>
      <c r="G159" s="41">
        <f t="shared" si="91"/>
        <v>1071.42</v>
      </c>
      <c r="H159" s="41">
        <f t="shared" si="91"/>
        <v>1071.42</v>
      </c>
      <c r="I159" s="41">
        <f t="shared" si="91"/>
        <v>1071.42</v>
      </c>
      <c r="J159" s="41">
        <f t="shared" si="91"/>
        <v>1071.42</v>
      </c>
      <c r="K159" s="41">
        <f t="shared" si="91"/>
        <v>1071.42</v>
      </c>
      <c r="L159" s="41">
        <f t="shared" si="91"/>
        <v>1071.42</v>
      </c>
      <c r="M159" s="41">
        <f t="shared" si="91"/>
        <v>1071.42</v>
      </c>
      <c r="N159" s="41">
        <f t="shared" si="91"/>
        <v>1071.42</v>
      </c>
      <c r="O159" s="41">
        <f t="shared" si="91"/>
        <v>1071.42</v>
      </c>
      <c r="P159" s="41">
        <f t="shared" si="91"/>
        <v>1071.42</v>
      </c>
      <c r="Q159" s="41">
        <f t="shared" si="91"/>
        <v>1071.42</v>
      </c>
      <c r="R159" s="41">
        <f t="shared" si="91"/>
        <v>1071.42</v>
      </c>
      <c r="S159" s="41">
        <f t="shared" si="91"/>
        <v>1071.42</v>
      </c>
      <c r="T159" s="41">
        <f t="shared" si="91"/>
        <v>1071.42</v>
      </c>
      <c r="U159" s="41">
        <f t="shared" si="91"/>
        <v>1071.42</v>
      </c>
      <c r="V159" s="41">
        <f t="shared" si="91"/>
        <v>1071.42</v>
      </c>
      <c r="W159" s="41">
        <f t="shared" si="91"/>
        <v>1071.42</v>
      </c>
      <c r="X159" s="41">
        <f t="shared" si="91"/>
        <v>1071.42</v>
      </c>
      <c r="Y159" s="41">
        <f t="shared" si="91"/>
        <v>1071.42</v>
      </c>
      <c r="Z159" s="41">
        <f t="shared" si="91"/>
        <v>1071.42</v>
      </c>
      <c r="AA159" s="41">
        <f t="shared" si="91"/>
        <v>1071.42</v>
      </c>
    </row>
    <row r="160" spans="1:27" ht="12.75" hidden="1" customHeight="1" outlineLevel="1" x14ac:dyDescent="0.2">
      <c r="A160" s="99" t="s">
        <v>1810</v>
      </c>
      <c r="B160" s="60" t="s">
        <v>83</v>
      </c>
      <c r="C160" s="40" t="s">
        <v>79</v>
      </c>
      <c r="D160" s="41">
        <v>3.72</v>
      </c>
      <c r="E160" s="41">
        <v>3.72</v>
      </c>
      <c r="F160" s="41">
        <v>3.72</v>
      </c>
      <c r="G160" s="41">
        <v>3.72</v>
      </c>
      <c r="H160" s="41">
        <v>3.72</v>
      </c>
      <c r="I160" s="41">
        <v>3.72</v>
      </c>
      <c r="J160" s="41">
        <v>3.72</v>
      </c>
      <c r="K160" s="41">
        <v>3.72</v>
      </c>
      <c r="L160" s="41">
        <v>3.72</v>
      </c>
      <c r="M160" s="41">
        <v>3.72</v>
      </c>
      <c r="N160" s="41">
        <v>3.72</v>
      </c>
      <c r="O160" s="41">
        <v>3.72</v>
      </c>
      <c r="P160" s="41">
        <v>3.72</v>
      </c>
      <c r="Q160" s="41">
        <v>3.72</v>
      </c>
      <c r="R160" s="41">
        <v>3.72</v>
      </c>
      <c r="S160" s="41">
        <v>3.72</v>
      </c>
      <c r="T160" s="41">
        <v>3.72</v>
      </c>
      <c r="U160" s="41">
        <v>3.72</v>
      </c>
      <c r="V160" s="41">
        <v>3.72</v>
      </c>
      <c r="W160" s="41">
        <v>3.72</v>
      </c>
      <c r="X160" s="41">
        <v>3.72</v>
      </c>
      <c r="Y160" s="41">
        <v>3.72</v>
      </c>
      <c r="Z160" s="41">
        <v>3.72</v>
      </c>
      <c r="AA160" s="41">
        <v>3.72</v>
      </c>
    </row>
    <row r="161" spans="1:27" ht="12.75" hidden="1" customHeight="1" outlineLevel="1" x14ac:dyDescent="0.2">
      <c r="A161" s="99" t="s">
        <v>1811</v>
      </c>
      <c r="B161" s="60" t="s">
        <v>81</v>
      </c>
      <c r="C161" s="40" t="s">
        <v>79</v>
      </c>
      <c r="D161" s="41">
        <f>$D$11</f>
        <v>216.36</v>
      </c>
      <c r="E161" s="41">
        <f t="shared" ref="E161:AA161" si="92">$D$11</f>
        <v>216.36</v>
      </c>
      <c r="F161" s="41">
        <f t="shared" si="92"/>
        <v>216.36</v>
      </c>
      <c r="G161" s="41">
        <f t="shared" si="92"/>
        <v>216.36</v>
      </c>
      <c r="H161" s="41">
        <f t="shared" si="92"/>
        <v>216.36</v>
      </c>
      <c r="I161" s="41">
        <f t="shared" si="92"/>
        <v>216.36</v>
      </c>
      <c r="J161" s="41">
        <f t="shared" si="92"/>
        <v>216.36</v>
      </c>
      <c r="K161" s="41">
        <f t="shared" si="92"/>
        <v>216.36</v>
      </c>
      <c r="L161" s="41">
        <f t="shared" si="92"/>
        <v>216.36</v>
      </c>
      <c r="M161" s="41">
        <f t="shared" si="92"/>
        <v>216.36</v>
      </c>
      <c r="N161" s="41">
        <f t="shared" si="92"/>
        <v>216.36</v>
      </c>
      <c r="O161" s="41">
        <f t="shared" si="92"/>
        <v>216.36</v>
      </c>
      <c r="P161" s="41">
        <f t="shared" si="92"/>
        <v>216.36</v>
      </c>
      <c r="Q161" s="41">
        <f t="shared" si="92"/>
        <v>216.36</v>
      </c>
      <c r="R161" s="41">
        <f t="shared" si="92"/>
        <v>216.36</v>
      </c>
      <c r="S161" s="41">
        <f t="shared" si="92"/>
        <v>216.36</v>
      </c>
      <c r="T161" s="41">
        <f t="shared" si="92"/>
        <v>216.36</v>
      </c>
      <c r="U161" s="41">
        <f t="shared" si="92"/>
        <v>216.36</v>
      </c>
      <c r="V161" s="41">
        <f t="shared" si="92"/>
        <v>216.36</v>
      </c>
      <c r="W161" s="41">
        <f t="shared" si="92"/>
        <v>216.36</v>
      </c>
      <c r="X161" s="41">
        <f t="shared" si="92"/>
        <v>216.36</v>
      </c>
      <c r="Y161" s="41">
        <f t="shared" si="92"/>
        <v>216.36</v>
      </c>
      <c r="Z161" s="41">
        <f t="shared" si="92"/>
        <v>216.36</v>
      </c>
      <c r="AA161" s="41">
        <f t="shared" si="92"/>
        <v>216.36</v>
      </c>
    </row>
    <row r="162" spans="1:27" ht="12.75" customHeight="1" collapsed="1" x14ac:dyDescent="0.2">
      <c r="A162" s="100"/>
      <c r="B162" s="101" t="s">
        <v>392</v>
      </c>
      <c r="C162" s="102"/>
      <c r="D162" s="103"/>
      <c r="E162" s="103"/>
      <c r="F162" s="103"/>
      <c r="G162" s="103"/>
      <c r="I162" s="36"/>
    </row>
    <row r="163" spans="1:27" ht="12.75" customHeight="1" x14ac:dyDescent="0.2">
      <c r="A163" s="100"/>
      <c r="B163" s="101" t="s">
        <v>392</v>
      </c>
      <c r="C163" s="102"/>
      <c r="D163" s="103"/>
      <c r="E163" s="103"/>
      <c r="F163" s="103"/>
      <c r="G163" s="103"/>
      <c r="I163" s="36"/>
    </row>
    <row r="164" spans="1:27" x14ac:dyDescent="0.2">
      <c r="A164" s="175" t="s">
        <v>393</v>
      </c>
      <c r="B164" s="176"/>
      <c r="C164" s="176"/>
      <c r="D164" s="176"/>
      <c r="E164" s="176"/>
      <c r="F164" s="176"/>
      <c r="G164" s="176"/>
      <c r="H164" s="176"/>
      <c r="I164" s="176"/>
      <c r="J164" s="176"/>
      <c r="K164" s="176"/>
      <c r="L164" s="176"/>
      <c r="M164" s="176"/>
      <c r="N164" s="176"/>
      <c r="O164" s="176"/>
      <c r="P164" s="176"/>
      <c r="Q164" s="176"/>
      <c r="R164" s="176"/>
      <c r="S164" s="176"/>
      <c r="T164" s="176"/>
      <c r="U164" s="176"/>
      <c r="V164" s="176"/>
      <c r="W164" s="176"/>
      <c r="X164" s="176"/>
      <c r="Y164" s="176"/>
      <c r="Z164" s="176"/>
      <c r="AA164" s="177"/>
    </row>
    <row r="165" spans="1:27" ht="27" customHeight="1" x14ac:dyDescent="0.2">
      <c r="A165" s="96" t="s">
        <v>64</v>
      </c>
      <c r="B165" s="97" t="s">
        <v>210</v>
      </c>
      <c r="C165" s="96" t="s">
        <v>211</v>
      </c>
      <c r="D165" s="97" t="s">
        <v>212</v>
      </c>
      <c r="E165" s="97" t="s">
        <v>213</v>
      </c>
      <c r="F165" s="97" t="s">
        <v>214</v>
      </c>
      <c r="G165" s="97" t="s">
        <v>215</v>
      </c>
      <c r="H165" s="97" t="s">
        <v>216</v>
      </c>
      <c r="I165" s="97" t="s">
        <v>217</v>
      </c>
      <c r="J165" s="97" t="s">
        <v>218</v>
      </c>
      <c r="K165" s="97" t="s">
        <v>219</v>
      </c>
      <c r="L165" s="97" t="s">
        <v>220</v>
      </c>
      <c r="M165" s="97" t="s">
        <v>221</v>
      </c>
      <c r="N165" s="97" t="s">
        <v>222</v>
      </c>
      <c r="O165" s="97" t="s">
        <v>223</v>
      </c>
      <c r="P165" s="97" t="s">
        <v>224</v>
      </c>
      <c r="Q165" s="97" t="s">
        <v>225</v>
      </c>
      <c r="R165" s="97" t="s">
        <v>226</v>
      </c>
      <c r="S165" s="97" t="s">
        <v>227</v>
      </c>
      <c r="T165" s="97" t="s">
        <v>228</v>
      </c>
      <c r="U165" s="97" t="s">
        <v>229</v>
      </c>
      <c r="V165" s="97" t="s">
        <v>230</v>
      </c>
      <c r="W165" s="97" t="s">
        <v>231</v>
      </c>
      <c r="X165" s="97" t="s">
        <v>232</v>
      </c>
      <c r="Y165" s="97" t="s">
        <v>233</v>
      </c>
      <c r="Z165" s="97" t="s">
        <v>234</v>
      </c>
      <c r="AA165" s="97" t="s">
        <v>235</v>
      </c>
    </row>
    <row r="166" spans="1:27" x14ac:dyDescent="0.2">
      <c r="A166" s="98" t="s">
        <v>1812</v>
      </c>
      <c r="B166" s="25" t="str">
        <f>"01"&amp;"."&amp;$B$800&amp;"."&amp;$B$801</f>
        <v>01.01.2024</v>
      </c>
      <c r="C166" s="88" t="s">
        <v>76</v>
      </c>
      <c r="D166" s="89">
        <f>ROUND(((D167+D168+D170+D169)/1000),5)</f>
        <v>3.0030600000000001</v>
      </c>
      <c r="E166" s="89">
        <f>ROUND(((E167+E168+E170+E169)/1000),5)</f>
        <v>2.93302</v>
      </c>
      <c r="F166" s="89">
        <f>ROUND(((F167+F168+F170+F169)/1000),5)</f>
        <v>2.9261499999999998</v>
      </c>
      <c r="G166" s="89">
        <f t="shared" ref="G166:AA166" si="93">ROUND(((G167+G168+G170+G169)/1000),5)</f>
        <v>2.8337699999999999</v>
      </c>
      <c r="H166" s="89">
        <f t="shared" si="93"/>
        <v>2.79487</v>
      </c>
      <c r="I166" s="89">
        <f t="shared" si="93"/>
        <v>2.7976399999999999</v>
      </c>
      <c r="J166" s="89">
        <f t="shared" si="93"/>
        <v>2.8453400000000002</v>
      </c>
      <c r="K166" s="89">
        <f t="shared" si="93"/>
        <v>2.8325800000000001</v>
      </c>
      <c r="L166" s="89">
        <f t="shared" si="93"/>
        <v>2.7067700000000001</v>
      </c>
      <c r="M166" s="89">
        <f t="shared" si="93"/>
        <v>2.77956</v>
      </c>
      <c r="N166" s="89">
        <f t="shared" si="93"/>
        <v>2.92977</v>
      </c>
      <c r="O166" s="89">
        <f t="shared" si="93"/>
        <v>2.9542899999999999</v>
      </c>
      <c r="P166" s="89">
        <f t="shared" si="93"/>
        <v>2.9862199999999999</v>
      </c>
      <c r="Q166" s="89">
        <f t="shared" si="93"/>
        <v>3.01593</v>
      </c>
      <c r="R166" s="89">
        <f t="shared" si="93"/>
        <v>3.0266000000000002</v>
      </c>
      <c r="S166" s="89">
        <f t="shared" si="93"/>
        <v>3.0666000000000002</v>
      </c>
      <c r="T166" s="89">
        <f t="shared" si="93"/>
        <v>3.1015000000000001</v>
      </c>
      <c r="U166" s="89">
        <f t="shared" si="93"/>
        <v>3.1283099999999999</v>
      </c>
      <c r="V166" s="89">
        <f t="shared" si="93"/>
        <v>3.13232</v>
      </c>
      <c r="W166" s="89">
        <f t="shared" si="93"/>
        <v>3.1302400000000001</v>
      </c>
      <c r="X166" s="89">
        <f t="shared" si="93"/>
        <v>3.1335899999999999</v>
      </c>
      <c r="Y166" s="89">
        <f t="shared" si="93"/>
        <v>3.1289600000000002</v>
      </c>
      <c r="Z166" s="89">
        <f t="shared" si="93"/>
        <v>3.0627</v>
      </c>
      <c r="AA166" s="89">
        <f t="shared" si="93"/>
        <v>2.9695399999999998</v>
      </c>
    </row>
    <row r="167" spans="1:27" ht="12.75" hidden="1" customHeight="1" outlineLevel="1" x14ac:dyDescent="0.2">
      <c r="A167" s="99" t="s">
        <v>1813</v>
      </c>
      <c r="B167" s="60" t="s">
        <v>238</v>
      </c>
      <c r="C167" s="40" t="s">
        <v>79</v>
      </c>
      <c r="D167" s="41">
        <v>1066.01</v>
      </c>
      <c r="E167" s="41">
        <v>995.97</v>
      </c>
      <c r="F167" s="41">
        <v>989.1</v>
      </c>
      <c r="G167" s="41">
        <v>896.72</v>
      </c>
      <c r="H167" s="41">
        <v>857.82</v>
      </c>
      <c r="I167" s="41">
        <v>860.59</v>
      </c>
      <c r="J167" s="41">
        <v>908.29</v>
      </c>
      <c r="K167" s="41">
        <v>895.53</v>
      </c>
      <c r="L167" s="41">
        <v>769.72</v>
      </c>
      <c r="M167" s="41">
        <v>842.51</v>
      </c>
      <c r="N167" s="41">
        <v>992.72</v>
      </c>
      <c r="O167" s="41">
        <v>1017.24</v>
      </c>
      <c r="P167" s="41">
        <v>1049.17</v>
      </c>
      <c r="Q167" s="41">
        <v>1078.8800000000001</v>
      </c>
      <c r="R167" s="41">
        <v>1089.55</v>
      </c>
      <c r="S167" s="41">
        <v>1129.55</v>
      </c>
      <c r="T167" s="41">
        <v>1164.45</v>
      </c>
      <c r="U167" s="41">
        <v>1191.26</v>
      </c>
      <c r="V167" s="41">
        <v>1195.27</v>
      </c>
      <c r="W167" s="41">
        <v>1193.19</v>
      </c>
      <c r="X167" s="41">
        <v>1196.54</v>
      </c>
      <c r="Y167" s="41">
        <v>1191.9100000000001</v>
      </c>
      <c r="Z167" s="41">
        <v>1125.6500000000001</v>
      </c>
      <c r="AA167" s="41">
        <v>1032.49</v>
      </c>
    </row>
    <row r="168" spans="1:27" ht="12.75" hidden="1" customHeight="1" outlineLevel="1" x14ac:dyDescent="0.2">
      <c r="A168" s="99" t="s">
        <v>1814</v>
      </c>
      <c r="B168" s="60" t="s">
        <v>90</v>
      </c>
      <c r="C168" s="40" t="s">
        <v>79</v>
      </c>
      <c r="D168" s="41">
        <v>1716.97</v>
      </c>
      <c r="E168" s="41">
        <f>$D$168</f>
        <v>1716.97</v>
      </c>
      <c r="F168" s="41">
        <f t="shared" ref="F168:AA168" si="94">$D$168</f>
        <v>1716.97</v>
      </c>
      <c r="G168" s="41">
        <f t="shared" si="94"/>
        <v>1716.97</v>
      </c>
      <c r="H168" s="41">
        <f t="shared" si="94"/>
        <v>1716.97</v>
      </c>
      <c r="I168" s="41">
        <f t="shared" si="94"/>
        <v>1716.97</v>
      </c>
      <c r="J168" s="41">
        <f t="shared" si="94"/>
        <v>1716.97</v>
      </c>
      <c r="K168" s="41">
        <f t="shared" si="94"/>
        <v>1716.97</v>
      </c>
      <c r="L168" s="41">
        <f t="shared" si="94"/>
        <v>1716.97</v>
      </c>
      <c r="M168" s="41">
        <f t="shared" si="94"/>
        <v>1716.97</v>
      </c>
      <c r="N168" s="41">
        <f t="shared" si="94"/>
        <v>1716.97</v>
      </c>
      <c r="O168" s="41">
        <f t="shared" si="94"/>
        <v>1716.97</v>
      </c>
      <c r="P168" s="41">
        <f t="shared" si="94"/>
        <v>1716.97</v>
      </c>
      <c r="Q168" s="41">
        <f t="shared" si="94"/>
        <v>1716.97</v>
      </c>
      <c r="R168" s="41">
        <f t="shared" si="94"/>
        <v>1716.97</v>
      </c>
      <c r="S168" s="41">
        <f t="shared" si="94"/>
        <v>1716.97</v>
      </c>
      <c r="T168" s="41">
        <f t="shared" si="94"/>
        <v>1716.97</v>
      </c>
      <c r="U168" s="41">
        <f t="shared" si="94"/>
        <v>1716.97</v>
      </c>
      <c r="V168" s="41">
        <f t="shared" si="94"/>
        <v>1716.97</v>
      </c>
      <c r="W168" s="41">
        <f t="shared" si="94"/>
        <v>1716.97</v>
      </c>
      <c r="X168" s="41">
        <f t="shared" si="94"/>
        <v>1716.97</v>
      </c>
      <c r="Y168" s="41">
        <f t="shared" si="94"/>
        <v>1716.97</v>
      </c>
      <c r="Z168" s="41">
        <f t="shared" si="94"/>
        <v>1716.97</v>
      </c>
      <c r="AA168" s="41">
        <f t="shared" si="94"/>
        <v>1716.97</v>
      </c>
    </row>
    <row r="169" spans="1:27" ht="12.75" hidden="1" customHeight="1" outlineLevel="1" x14ac:dyDescent="0.2">
      <c r="A169" s="99" t="s">
        <v>1815</v>
      </c>
      <c r="B169" s="60" t="s">
        <v>83</v>
      </c>
      <c r="C169" s="40" t="s">
        <v>79</v>
      </c>
      <c r="D169" s="41">
        <v>3.72</v>
      </c>
      <c r="E169" s="41">
        <v>3.72</v>
      </c>
      <c r="F169" s="41">
        <v>3.72</v>
      </c>
      <c r="G169" s="41">
        <v>3.72</v>
      </c>
      <c r="H169" s="41">
        <v>3.72</v>
      </c>
      <c r="I169" s="41">
        <v>3.72</v>
      </c>
      <c r="J169" s="41">
        <v>3.72</v>
      </c>
      <c r="K169" s="41">
        <v>3.72</v>
      </c>
      <c r="L169" s="41">
        <v>3.72</v>
      </c>
      <c r="M169" s="41">
        <v>3.72</v>
      </c>
      <c r="N169" s="41">
        <v>3.72</v>
      </c>
      <c r="O169" s="41">
        <v>3.72</v>
      </c>
      <c r="P169" s="41">
        <v>3.72</v>
      </c>
      <c r="Q169" s="41">
        <v>3.72</v>
      </c>
      <c r="R169" s="41">
        <v>3.72</v>
      </c>
      <c r="S169" s="41">
        <v>3.72</v>
      </c>
      <c r="T169" s="41">
        <v>3.72</v>
      </c>
      <c r="U169" s="41">
        <v>3.72</v>
      </c>
      <c r="V169" s="41">
        <v>3.72</v>
      </c>
      <c r="W169" s="41">
        <v>3.72</v>
      </c>
      <c r="X169" s="41">
        <v>3.72</v>
      </c>
      <c r="Y169" s="41">
        <v>3.72</v>
      </c>
      <c r="Z169" s="41">
        <v>3.72</v>
      </c>
      <c r="AA169" s="41">
        <v>3.72</v>
      </c>
    </row>
    <row r="170" spans="1:27" ht="12.75" hidden="1" customHeight="1" outlineLevel="1" x14ac:dyDescent="0.2">
      <c r="A170" s="99" t="s">
        <v>1816</v>
      </c>
      <c r="B170" s="60" t="s">
        <v>81</v>
      </c>
      <c r="C170" s="40" t="s">
        <v>79</v>
      </c>
      <c r="D170" s="41">
        <f>$D$11</f>
        <v>216.36</v>
      </c>
      <c r="E170" s="41">
        <f t="shared" ref="E170:AA170" si="95">$D$11</f>
        <v>216.36</v>
      </c>
      <c r="F170" s="41">
        <f t="shared" si="95"/>
        <v>216.36</v>
      </c>
      <c r="G170" s="41">
        <f t="shared" si="95"/>
        <v>216.36</v>
      </c>
      <c r="H170" s="41">
        <f t="shared" si="95"/>
        <v>216.36</v>
      </c>
      <c r="I170" s="41">
        <f t="shared" si="95"/>
        <v>216.36</v>
      </c>
      <c r="J170" s="41">
        <f t="shared" si="95"/>
        <v>216.36</v>
      </c>
      <c r="K170" s="41">
        <f t="shared" si="95"/>
        <v>216.36</v>
      </c>
      <c r="L170" s="41">
        <f t="shared" si="95"/>
        <v>216.36</v>
      </c>
      <c r="M170" s="41">
        <f t="shared" si="95"/>
        <v>216.36</v>
      </c>
      <c r="N170" s="41">
        <f t="shared" si="95"/>
        <v>216.36</v>
      </c>
      <c r="O170" s="41">
        <f t="shared" si="95"/>
        <v>216.36</v>
      </c>
      <c r="P170" s="41">
        <f t="shared" si="95"/>
        <v>216.36</v>
      </c>
      <c r="Q170" s="41">
        <f t="shared" si="95"/>
        <v>216.36</v>
      </c>
      <c r="R170" s="41">
        <f t="shared" si="95"/>
        <v>216.36</v>
      </c>
      <c r="S170" s="41">
        <f t="shared" si="95"/>
        <v>216.36</v>
      </c>
      <c r="T170" s="41">
        <f t="shared" si="95"/>
        <v>216.36</v>
      </c>
      <c r="U170" s="41">
        <f t="shared" si="95"/>
        <v>216.36</v>
      </c>
      <c r="V170" s="41">
        <f t="shared" si="95"/>
        <v>216.36</v>
      </c>
      <c r="W170" s="41">
        <f t="shared" si="95"/>
        <v>216.36</v>
      </c>
      <c r="X170" s="41">
        <f t="shared" si="95"/>
        <v>216.36</v>
      </c>
      <c r="Y170" s="41">
        <f t="shared" si="95"/>
        <v>216.36</v>
      </c>
      <c r="Z170" s="41">
        <f t="shared" si="95"/>
        <v>216.36</v>
      </c>
      <c r="AA170" s="41">
        <f t="shared" si="95"/>
        <v>216.36</v>
      </c>
    </row>
    <row r="171" spans="1:27" collapsed="1" x14ac:dyDescent="0.2">
      <c r="A171" s="98" t="s">
        <v>1817</v>
      </c>
      <c r="B171" s="25" t="str">
        <f>"02"&amp;"."&amp;$B$800&amp;"."&amp;$B$801</f>
        <v>02.01.2024</v>
      </c>
      <c r="C171" s="88" t="s">
        <v>76</v>
      </c>
      <c r="D171" s="89">
        <f>ROUND(((D172+D173+D175+D174)/1000),5)</f>
        <v>3.0102099999999998</v>
      </c>
      <c r="E171" s="89">
        <f>ROUND(((E172+E173+E175+E174)/1000),5)</f>
        <v>2.8759000000000001</v>
      </c>
      <c r="F171" s="89">
        <f>ROUND(((F172+F173+F175+F174)/1000),5)</f>
        <v>2.7487300000000001</v>
      </c>
      <c r="G171" s="89">
        <f t="shared" ref="G171:AA171" si="96">ROUND(((G172+G173+G175+G174)/1000),5)</f>
        <v>2.7052</v>
      </c>
      <c r="H171" s="89">
        <f t="shared" si="96"/>
        <v>2.7040899999999999</v>
      </c>
      <c r="I171" s="89">
        <f t="shared" si="96"/>
        <v>2.7429899999999998</v>
      </c>
      <c r="J171" s="89">
        <f t="shared" si="96"/>
        <v>2.8138399999999999</v>
      </c>
      <c r="K171" s="89">
        <f t="shared" si="96"/>
        <v>3.0071599999999998</v>
      </c>
      <c r="L171" s="89">
        <f t="shared" si="96"/>
        <v>3.0805500000000001</v>
      </c>
      <c r="M171" s="89">
        <f t="shared" si="96"/>
        <v>3.2214800000000001</v>
      </c>
      <c r="N171" s="89">
        <f t="shared" si="96"/>
        <v>3.4024999999999999</v>
      </c>
      <c r="O171" s="89">
        <f t="shared" si="96"/>
        <v>3.4361899999999999</v>
      </c>
      <c r="P171" s="89">
        <f t="shared" si="96"/>
        <v>3.4441000000000002</v>
      </c>
      <c r="Q171" s="89">
        <f t="shared" si="96"/>
        <v>3.4472399999999999</v>
      </c>
      <c r="R171" s="89">
        <f t="shared" si="96"/>
        <v>3.4212699999999998</v>
      </c>
      <c r="S171" s="89">
        <f t="shared" si="96"/>
        <v>3.4237799999999998</v>
      </c>
      <c r="T171" s="89">
        <f t="shared" si="96"/>
        <v>3.47783</v>
      </c>
      <c r="U171" s="89">
        <f t="shared" si="96"/>
        <v>3.5119400000000001</v>
      </c>
      <c r="V171" s="89">
        <f t="shared" si="96"/>
        <v>3.52224</v>
      </c>
      <c r="W171" s="89">
        <f t="shared" si="96"/>
        <v>3.52101</v>
      </c>
      <c r="X171" s="89">
        <f t="shared" si="96"/>
        <v>3.5266700000000002</v>
      </c>
      <c r="Y171" s="89">
        <f t="shared" si="96"/>
        <v>3.5029300000000001</v>
      </c>
      <c r="Z171" s="89">
        <f t="shared" si="96"/>
        <v>3.3622000000000001</v>
      </c>
      <c r="AA171" s="89">
        <f t="shared" si="96"/>
        <v>3.1365500000000002</v>
      </c>
    </row>
    <row r="172" spans="1:27" ht="12.75" hidden="1" customHeight="1" outlineLevel="1" x14ac:dyDescent="0.2">
      <c r="A172" s="99" t="s">
        <v>1818</v>
      </c>
      <c r="B172" s="60" t="s">
        <v>238</v>
      </c>
      <c r="C172" s="40" t="s">
        <v>79</v>
      </c>
      <c r="D172" s="41">
        <v>1073.1600000000001</v>
      </c>
      <c r="E172" s="41">
        <v>938.85</v>
      </c>
      <c r="F172" s="41">
        <v>811.68</v>
      </c>
      <c r="G172" s="41">
        <v>768.15</v>
      </c>
      <c r="H172" s="41">
        <v>767.04</v>
      </c>
      <c r="I172" s="41">
        <v>805.94</v>
      </c>
      <c r="J172" s="41">
        <v>876.79</v>
      </c>
      <c r="K172" s="41">
        <v>1070.1099999999999</v>
      </c>
      <c r="L172" s="41">
        <v>1143.5</v>
      </c>
      <c r="M172" s="41">
        <v>1284.43</v>
      </c>
      <c r="N172" s="41">
        <v>1465.45</v>
      </c>
      <c r="O172" s="41">
        <v>1499.14</v>
      </c>
      <c r="P172" s="41">
        <v>1507.05</v>
      </c>
      <c r="Q172" s="41">
        <v>1510.19</v>
      </c>
      <c r="R172" s="41">
        <v>1484.22</v>
      </c>
      <c r="S172" s="41">
        <v>1486.73</v>
      </c>
      <c r="T172" s="41">
        <v>1540.78</v>
      </c>
      <c r="U172" s="41">
        <v>1574.89</v>
      </c>
      <c r="V172" s="41">
        <v>1585.19</v>
      </c>
      <c r="W172" s="41">
        <v>1583.96</v>
      </c>
      <c r="X172" s="41">
        <v>1589.62</v>
      </c>
      <c r="Y172" s="41">
        <v>1565.88</v>
      </c>
      <c r="Z172" s="41">
        <v>1425.15</v>
      </c>
      <c r="AA172" s="41">
        <v>1199.5</v>
      </c>
    </row>
    <row r="173" spans="1:27" ht="12.75" hidden="1" customHeight="1" outlineLevel="1" x14ac:dyDescent="0.2">
      <c r="A173" s="99" t="s">
        <v>1819</v>
      </c>
      <c r="B173" s="60" t="s">
        <v>90</v>
      </c>
      <c r="C173" s="40" t="s">
        <v>79</v>
      </c>
      <c r="D173" s="41">
        <f>$D$168</f>
        <v>1716.97</v>
      </c>
      <c r="E173" s="41">
        <f>$D$168</f>
        <v>1716.97</v>
      </c>
      <c r="F173" s="41">
        <f t="shared" ref="F173:AA173" si="97">$D$168</f>
        <v>1716.97</v>
      </c>
      <c r="G173" s="41">
        <f t="shared" si="97"/>
        <v>1716.97</v>
      </c>
      <c r="H173" s="41">
        <f t="shared" si="97"/>
        <v>1716.97</v>
      </c>
      <c r="I173" s="41">
        <f t="shared" si="97"/>
        <v>1716.97</v>
      </c>
      <c r="J173" s="41">
        <f t="shared" si="97"/>
        <v>1716.97</v>
      </c>
      <c r="K173" s="41">
        <f t="shared" si="97"/>
        <v>1716.97</v>
      </c>
      <c r="L173" s="41">
        <f t="shared" si="97"/>
        <v>1716.97</v>
      </c>
      <c r="M173" s="41">
        <f t="shared" si="97"/>
        <v>1716.97</v>
      </c>
      <c r="N173" s="41">
        <f t="shared" si="97"/>
        <v>1716.97</v>
      </c>
      <c r="O173" s="41">
        <f t="shared" si="97"/>
        <v>1716.97</v>
      </c>
      <c r="P173" s="41">
        <f t="shared" si="97"/>
        <v>1716.97</v>
      </c>
      <c r="Q173" s="41">
        <f t="shared" si="97"/>
        <v>1716.97</v>
      </c>
      <c r="R173" s="41">
        <f t="shared" si="97"/>
        <v>1716.97</v>
      </c>
      <c r="S173" s="41">
        <f t="shared" si="97"/>
        <v>1716.97</v>
      </c>
      <c r="T173" s="41">
        <f t="shared" si="97"/>
        <v>1716.97</v>
      </c>
      <c r="U173" s="41">
        <f t="shared" si="97"/>
        <v>1716.97</v>
      </c>
      <c r="V173" s="41">
        <f t="shared" si="97"/>
        <v>1716.97</v>
      </c>
      <c r="W173" s="41">
        <f t="shared" si="97"/>
        <v>1716.97</v>
      </c>
      <c r="X173" s="41">
        <f t="shared" si="97"/>
        <v>1716.97</v>
      </c>
      <c r="Y173" s="41">
        <f t="shared" si="97"/>
        <v>1716.97</v>
      </c>
      <c r="Z173" s="41">
        <f t="shared" si="97"/>
        <v>1716.97</v>
      </c>
      <c r="AA173" s="41">
        <f t="shared" si="97"/>
        <v>1716.97</v>
      </c>
    </row>
    <row r="174" spans="1:27" ht="12.75" hidden="1" customHeight="1" outlineLevel="1" x14ac:dyDescent="0.2">
      <c r="A174" s="99" t="s">
        <v>1820</v>
      </c>
      <c r="B174" s="60" t="s">
        <v>83</v>
      </c>
      <c r="C174" s="40" t="s">
        <v>79</v>
      </c>
      <c r="D174" s="41">
        <v>3.72</v>
      </c>
      <c r="E174" s="41">
        <v>3.72</v>
      </c>
      <c r="F174" s="41">
        <v>3.72</v>
      </c>
      <c r="G174" s="41">
        <v>3.72</v>
      </c>
      <c r="H174" s="41">
        <v>3.72</v>
      </c>
      <c r="I174" s="41">
        <v>3.72</v>
      </c>
      <c r="J174" s="41">
        <v>3.72</v>
      </c>
      <c r="K174" s="41">
        <v>3.72</v>
      </c>
      <c r="L174" s="41">
        <v>3.72</v>
      </c>
      <c r="M174" s="41">
        <v>3.72</v>
      </c>
      <c r="N174" s="41">
        <v>3.72</v>
      </c>
      <c r="O174" s="41">
        <v>3.72</v>
      </c>
      <c r="P174" s="41">
        <v>3.72</v>
      </c>
      <c r="Q174" s="41">
        <v>3.72</v>
      </c>
      <c r="R174" s="41">
        <v>3.72</v>
      </c>
      <c r="S174" s="41">
        <v>3.72</v>
      </c>
      <c r="T174" s="41">
        <v>3.72</v>
      </c>
      <c r="U174" s="41">
        <v>3.72</v>
      </c>
      <c r="V174" s="41">
        <v>3.72</v>
      </c>
      <c r="W174" s="41">
        <v>3.72</v>
      </c>
      <c r="X174" s="41">
        <v>3.72</v>
      </c>
      <c r="Y174" s="41">
        <v>3.72</v>
      </c>
      <c r="Z174" s="41">
        <v>3.72</v>
      </c>
      <c r="AA174" s="41">
        <v>3.72</v>
      </c>
    </row>
    <row r="175" spans="1:27" ht="12.75" hidden="1" customHeight="1" outlineLevel="1" x14ac:dyDescent="0.2">
      <c r="A175" s="99" t="s">
        <v>1821</v>
      </c>
      <c r="B175" s="60" t="s">
        <v>81</v>
      </c>
      <c r="C175" s="40" t="s">
        <v>79</v>
      </c>
      <c r="D175" s="41">
        <f>$D$11</f>
        <v>216.36</v>
      </c>
      <c r="E175" s="41">
        <f t="shared" ref="E175:AA175" si="98">$D$11</f>
        <v>216.36</v>
      </c>
      <c r="F175" s="41">
        <f t="shared" si="98"/>
        <v>216.36</v>
      </c>
      <c r="G175" s="41">
        <f t="shared" si="98"/>
        <v>216.36</v>
      </c>
      <c r="H175" s="41">
        <f t="shared" si="98"/>
        <v>216.36</v>
      </c>
      <c r="I175" s="41">
        <f t="shared" si="98"/>
        <v>216.36</v>
      </c>
      <c r="J175" s="41">
        <f t="shared" si="98"/>
        <v>216.36</v>
      </c>
      <c r="K175" s="41">
        <f t="shared" si="98"/>
        <v>216.36</v>
      </c>
      <c r="L175" s="41">
        <f t="shared" si="98"/>
        <v>216.36</v>
      </c>
      <c r="M175" s="41">
        <f t="shared" si="98"/>
        <v>216.36</v>
      </c>
      <c r="N175" s="41">
        <f t="shared" si="98"/>
        <v>216.36</v>
      </c>
      <c r="O175" s="41">
        <f t="shared" si="98"/>
        <v>216.36</v>
      </c>
      <c r="P175" s="41">
        <f t="shared" si="98"/>
        <v>216.36</v>
      </c>
      <c r="Q175" s="41">
        <f t="shared" si="98"/>
        <v>216.36</v>
      </c>
      <c r="R175" s="41">
        <f t="shared" si="98"/>
        <v>216.36</v>
      </c>
      <c r="S175" s="41">
        <f t="shared" si="98"/>
        <v>216.36</v>
      </c>
      <c r="T175" s="41">
        <f t="shared" si="98"/>
        <v>216.36</v>
      </c>
      <c r="U175" s="41">
        <f t="shared" si="98"/>
        <v>216.36</v>
      </c>
      <c r="V175" s="41">
        <f t="shared" si="98"/>
        <v>216.36</v>
      </c>
      <c r="W175" s="41">
        <f t="shared" si="98"/>
        <v>216.36</v>
      </c>
      <c r="X175" s="41">
        <f t="shared" si="98"/>
        <v>216.36</v>
      </c>
      <c r="Y175" s="41">
        <f t="shared" si="98"/>
        <v>216.36</v>
      </c>
      <c r="Z175" s="41">
        <f t="shared" si="98"/>
        <v>216.36</v>
      </c>
      <c r="AA175" s="41">
        <f t="shared" si="98"/>
        <v>216.36</v>
      </c>
    </row>
    <row r="176" spans="1:27" ht="12.75" customHeight="1" collapsed="1" x14ac:dyDescent="0.2">
      <c r="A176" s="98" t="s">
        <v>1822</v>
      </c>
      <c r="B176" s="25" t="str">
        <f>"03"&amp;"."&amp;$B$800&amp;"."&amp;$B$801</f>
        <v>03.01.2024</v>
      </c>
      <c r="C176" s="88" t="s">
        <v>76</v>
      </c>
      <c r="D176" s="89">
        <f>ROUND(((D177+D178+D180+D179)/1000),5)</f>
        <v>3.0206</v>
      </c>
      <c r="E176" s="89">
        <f>ROUND(((E177+E178+E180+E179)/1000),5)</f>
        <v>2.9470299999999998</v>
      </c>
      <c r="F176" s="89">
        <f>ROUND(((F177+F178+F180+F179)/1000),5)</f>
        <v>2.9221400000000002</v>
      </c>
      <c r="G176" s="89">
        <f t="shared" ref="G176:AA176" si="99">ROUND(((G177+G178+G180+G179)/1000),5)</f>
        <v>2.8828499999999999</v>
      </c>
      <c r="H176" s="89">
        <f t="shared" si="99"/>
        <v>2.86252</v>
      </c>
      <c r="I176" s="89">
        <f t="shared" si="99"/>
        <v>2.9432700000000001</v>
      </c>
      <c r="J176" s="89">
        <f t="shared" si="99"/>
        <v>3.00589</v>
      </c>
      <c r="K176" s="89">
        <f t="shared" si="99"/>
        <v>3.1299299999999999</v>
      </c>
      <c r="L176" s="89">
        <f t="shared" si="99"/>
        <v>3.2694800000000002</v>
      </c>
      <c r="M176" s="89">
        <f t="shared" si="99"/>
        <v>3.4584800000000002</v>
      </c>
      <c r="N176" s="89">
        <f t="shared" si="99"/>
        <v>3.54969</v>
      </c>
      <c r="O176" s="89">
        <f t="shared" si="99"/>
        <v>3.58236</v>
      </c>
      <c r="P176" s="89">
        <f t="shared" si="99"/>
        <v>3.5791599999999999</v>
      </c>
      <c r="Q176" s="89">
        <f t="shared" si="99"/>
        <v>3.5768300000000002</v>
      </c>
      <c r="R176" s="89">
        <f t="shared" si="99"/>
        <v>3.52779</v>
      </c>
      <c r="S176" s="89">
        <f t="shared" si="99"/>
        <v>3.5146000000000002</v>
      </c>
      <c r="T176" s="89">
        <f t="shared" si="99"/>
        <v>3.5847699999999998</v>
      </c>
      <c r="U176" s="89">
        <f t="shared" si="99"/>
        <v>3.6299199999999998</v>
      </c>
      <c r="V176" s="89">
        <f t="shared" si="99"/>
        <v>3.6405099999999999</v>
      </c>
      <c r="W176" s="89">
        <f t="shared" si="99"/>
        <v>3.6224099999999999</v>
      </c>
      <c r="X176" s="89">
        <f t="shared" si="99"/>
        <v>3.59233</v>
      </c>
      <c r="Y176" s="89">
        <f t="shared" si="99"/>
        <v>3.4836800000000001</v>
      </c>
      <c r="Z176" s="89">
        <f t="shared" si="99"/>
        <v>3.3010700000000002</v>
      </c>
      <c r="AA176" s="89">
        <f t="shared" si="99"/>
        <v>3.12832</v>
      </c>
    </row>
    <row r="177" spans="1:27" ht="12.75" hidden="1" customHeight="1" outlineLevel="1" x14ac:dyDescent="0.2">
      <c r="A177" s="99" t="s">
        <v>1823</v>
      </c>
      <c r="B177" s="60" t="s">
        <v>238</v>
      </c>
      <c r="C177" s="40" t="s">
        <v>79</v>
      </c>
      <c r="D177" s="41">
        <v>1083.55</v>
      </c>
      <c r="E177" s="41">
        <v>1009.98</v>
      </c>
      <c r="F177" s="41">
        <v>985.09</v>
      </c>
      <c r="G177" s="41">
        <v>945.8</v>
      </c>
      <c r="H177" s="41">
        <v>925.47</v>
      </c>
      <c r="I177" s="41">
        <v>1006.22</v>
      </c>
      <c r="J177" s="41">
        <v>1068.8399999999999</v>
      </c>
      <c r="K177" s="41">
        <v>1192.8800000000001</v>
      </c>
      <c r="L177" s="41">
        <v>1332.43</v>
      </c>
      <c r="M177" s="41">
        <v>1521.43</v>
      </c>
      <c r="N177" s="41">
        <v>1612.64</v>
      </c>
      <c r="O177" s="41">
        <v>1645.31</v>
      </c>
      <c r="P177" s="41">
        <v>1642.11</v>
      </c>
      <c r="Q177" s="41">
        <v>1639.78</v>
      </c>
      <c r="R177" s="41">
        <v>1590.74</v>
      </c>
      <c r="S177" s="41">
        <v>1577.55</v>
      </c>
      <c r="T177" s="41">
        <v>1647.72</v>
      </c>
      <c r="U177" s="41">
        <v>1692.87</v>
      </c>
      <c r="V177" s="41">
        <v>1703.46</v>
      </c>
      <c r="W177" s="41">
        <v>1685.36</v>
      </c>
      <c r="X177" s="41">
        <v>1655.28</v>
      </c>
      <c r="Y177" s="41">
        <v>1546.63</v>
      </c>
      <c r="Z177" s="41">
        <v>1364.02</v>
      </c>
      <c r="AA177" s="41">
        <v>1191.27</v>
      </c>
    </row>
    <row r="178" spans="1:27" ht="12.75" hidden="1" customHeight="1" outlineLevel="1" x14ac:dyDescent="0.2">
      <c r="A178" s="99" t="s">
        <v>1824</v>
      </c>
      <c r="B178" s="60" t="s">
        <v>90</v>
      </c>
      <c r="C178" s="40" t="s">
        <v>79</v>
      </c>
      <c r="D178" s="41">
        <f>$D$168</f>
        <v>1716.97</v>
      </c>
      <c r="E178" s="41">
        <f>$D$168</f>
        <v>1716.97</v>
      </c>
      <c r="F178" s="41">
        <f t="shared" ref="F178:AA178" si="100">$D$168</f>
        <v>1716.97</v>
      </c>
      <c r="G178" s="41">
        <f t="shared" si="100"/>
        <v>1716.97</v>
      </c>
      <c r="H178" s="41">
        <f t="shared" si="100"/>
        <v>1716.97</v>
      </c>
      <c r="I178" s="41">
        <f t="shared" si="100"/>
        <v>1716.97</v>
      </c>
      <c r="J178" s="41">
        <f t="shared" si="100"/>
        <v>1716.97</v>
      </c>
      <c r="K178" s="41">
        <f t="shared" si="100"/>
        <v>1716.97</v>
      </c>
      <c r="L178" s="41">
        <f t="shared" si="100"/>
        <v>1716.97</v>
      </c>
      <c r="M178" s="41">
        <f t="shared" si="100"/>
        <v>1716.97</v>
      </c>
      <c r="N178" s="41">
        <f t="shared" si="100"/>
        <v>1716.97</v>
      </c>
      <c r="O178" s="41">
        <f t="shared" si="100"/>
        <v>1716.97</v>
      </c>
      <c r="P178" s="41">
        <f t="shared" si="100"/>
        <v>1716.97</v>
      </c>
      <c r="Q178" s="41">
        <f t="shared" si="100"/>
        <v>1716.97</v>
      </c>
      <c r="R178" s="41">
        <f t="shared" si="100"/>
        <v>1716.97</v>
      </c>
      <c r="S178" s="41">
        <f t="shared" si="100"/>
        <v>1716.97</v>
      </c>
      <c r="T178" s="41">
        <f t="shared" si="100"/>
        <v>1716.97</v>
      </c>
      <c r="U178" s="41">
        <f t="shared" si="100"/>
        <v>1716.97</v>
      </c>
      <c r="V178" s="41">
        <f t="shared" si="100"/>
        <v>1716.97</v>
      </c>
      <c r="W178" s="41">
        <f t="shared" si="100"/>
        <v>1716.97</v>
      </c>
      <c r="X178" s="41">
        <f t="shared" si="100"/>
        <v>1716.97</v>
      </c>
      <c r="Y178" s="41">
        <f t="shared" si="100"/>
        <v>1716.97</v>
      </c>
      <c r="Z178" s="41">
        <f t="shared" si="100"/>
        <v>1716.97</v>
      </c>
      <c r="AA178" s="41">
        <f t="shared" si="100"/>
        <v>1716.97</v>
      </c>
    </row>
    <row r="179" spans="1:27" ht="12.75" hidden="1" customHeight="1" outlineLevel="1" x14ac:dyDescent="0.2">
      <c r="A179" s="99" t="s">
        <v>1825</v>
      </c>
      <c r="B179" s="60" t="s">
        <v>83</v>
      </c>
      <c r="C179" s="40" t="s">
        <v>79</v>
      </c>
      <c r="D179" s="41">
        <v>3.72</v>
      </c>
      <c r="E179" s="41">
        <v>3.72</v>
      </c>
      <c r="F179" s="41">
        <v>3.72</v>
      </c>
      <c r="G179" s="41">
        <v>3.72</v>
      </c>
      <c r="H179" s="41">
        <v>3.72</v>
      </c>
      <c r="I179" s="41">
        <v>3.72</v>
      </c>
      <c r="J179" s="41">
        <v>3.72</v>
      </c>
      <c r="K179" s="41">
        <v>3.72</v>
      </c>
      <c r="L179" s="41">
        <v>3.72</v>
      </c>
      <c r="M179" s="41">
        <v>3.72</v>
      </c>
      <c r="N179" s="41">
        <v>3.72</v>
      </c>
      <c r="O179" s="41">
        <v>3.72</v>
      </c>
      <c r="P179" s="41">
        <v>3.72</v>
      </c>
      <c r="Q179" s="41">
        <v>3.72</v>
      </c>
      <c r="R179" s="41">
        <v>3.72</v>
      </c>
      <c r="S179" s="41">
        <v>3.72</v>
      </c>
      <c r="T179" s="41">
        <v>3.72</v>
      </c>
      <c r="U179" s="41">
        <v>3.72</v>
      </c>
      <c r="V179" s="41">
        <v>3.72</v>
      </c>
      <c r="W179" s="41">
        <v>3.72</v>
      </c>
      <c r="X179" s="41">
        <v>3.72</v>
      </c>
      <c r="Y179" s="41">
        <v>3.72</v>
      </c>
      <c r="Z179" s="41">
        <v>3.72</v>
      </c>
      <c r="AA179" s="41">
        <v>3.72</v>
      </c>
    </row>
    <row r="180" spans="1:27" ht="12.75" hidden="1" customHeight="1" outlineLevel="1" x14ac:dyDescent="0.2">
      <c r="A180" s="99" t="s">
        <v>1826</v>
      </c>
      <c r="B180" s="60" t="s">
        <v>81</v>
      </c>
      <c r="C180" s="40" t="s">
        <v>79</v>
      </c>
      <c r="D180" s="41">
        <f>$D$11</f>
        <v>216.36</v>
      </c>
      <c r="E180" s="41">
        <f t="shared" ref="E180:AA180" si="101">$D$11</f>
        <v>216.36</v>
      </c>
      <c r="F180" s="41">
        <f t="shared" si="101"/>
        <v>216.36</v>
      </c>
      <c r="G180" s="41">
        <f t="shared" si="101"/>
        <v>216.36</v>
      </c>
      <c r="H180" s="41">
        <f t="shared" si="101"/>
        <v>216.36</v>
      </c>
      <c r="I180" s="41">
        <f t="shared" si="101"/>
        <v>216.36</v>
      </c>
      <c r="J180" s="41">
        <f t="shared" si="101"/>
        <v>216.36</v>
      </c>
      <c r="K180" s="41">
        <f t="shared" si="101"/>
        <v>216.36</v>
      </c>
      <c r="L180" s="41">
        <f t="shared" si="101"/>
        <v>216.36</v>
      </c>
      <c r="M180" s="41">
        <f t="shared" si="101"/>
        <v>216.36</v>
      </c>
      <c r="N180" s="41">
        <f t="shared" si="101"/>
        <v>216.36</v>
      </c>
      <c r="O180" s="41">
        <f t="shared" si="101"/>
        <v>216.36</v>
      </c>
      <c r="P180" s="41">
        <f t="shared" si="101"/>
        <v>216.36</v>
      </c>
      <c r="Q180" s="41">
        <f t="shared" si="101"/>
        <v>216.36</v>
      </c>
      <c r="R180" s="41">
        <f t="shared" si="101"/>
        <v>216.36</v>
      </c>
      <c r="S180" s="41">
        <f t="shared" si="101"/>
        <v>216.36</v>
      </c>
      <c r="T180" s="41">
        <f t="shared" si="101"/>
        <v>216.36</v>
      </c>
      <c r="U180" s="41">
        <f t="shared" si="101"/>
        <v>216.36</v>
      </c>
      <c r="V180" s="41">
        <f t="shared" si="101"/>
        <v>216.36</v>
      </c>
      <c r="W180" s="41">
        <f t="shared" si="101"/>
        <v>216.36</v>
      </c>
      <c r="X180" s="41">
        <f t="shared" si="101"/>
        <v>216.36</v>
      </c>
      <c r="Y180" s="41">
        <f t="shared" si="101"/>
        <v>216.36</v>
      </c>
      <c r="Z180" s="41">
        <f t="shared" si="101"/>
        <v>216.36</v>
      </c>
      <c r="AA180" s="41">
        <f t="shared" si="101"/>
        <v>216.36</v>
      </c>
    </row>
    <row r="181" spans="1:27" ht="12.75" customHeight="1" collapsed="1" x14ac:dyDescent="0.2">
      <c r="A181" s="98" t="s">
        <v>1827</v>
      </c>
      <c r="B181" s="25" t="str">
        <f>"04"&amp;"."&amp;$B$800&amp;"."&amp;$B$801</f>
        <v>04.01.2024</v>
      </c>
      <c r="C181" s="88" t="s">
        <v>76</v>
      </c>
      <c r="D181" s="89">
        <f>ROUND(((D182+D183+D185+D184)/1000),5)</f>
        <v>3.1332</v>
      </c>
      <c r="E181" s="89">
        <f>ROUND(((E182+E183+E185+E184)/1000),5)</f>
        <v>3.0228600000000001</v>
      </c>
      <c r="F181" s="89">
        <f>ROUND(((F182+F183+F185+F184)/1000),5)</f>
        <v>2.9456500000000001</v>
      </c>
      <c r="G181" s="89">
        <f t="shared" ref="G181:AA181" si="102">ROUND(((G182+G183+G185+G184)/1000),5)</f>
        <v>2.8954499999999999</v>
      </c>
      <c r="H181" s="89">
        <f t="shared" si="102"/>
        <v>2.9035500000000001</v>
      </c>
      <c r="I181" s="89">
        <f t="shared" si="102"/>
        <v>2.9421200000000001</v>
      </c>
      <c r="J181" s="89">
        <f t="shared" si="102"/>
        <v>2.97715</v>
      </c>
      <c r="K181" s="89">
        <f t="shared" si="102"/>
        <v>3.1385299999999998</v>
      </c>
      <c r="L181" s="89">
        <f t="shared" si="102"/>
        <v>3.3785500000000002</v>
      </c>
      <c r="M181" s="89">
        <f t="shared" si="102"/>
        <v>3.58622</v>
      </c>
      <c r="N181" s="89">
        <f t="shared" si="102"/>
        <v>3.7627700000000002</v>
      </c>
      <c r="O181" s="89">
        <f t="shared" si="102"/>
        <v>3.78871</v>
      </c>
      <c r="P181" s="89">
        <f t="shared" si="102"/>
        <v>3.7909299999999999</v>
      </c>
      <c r="Q181" s="89">
        <f t="shared" si="102"/>
        <v>3.79277</v>
      </c>
      <c r="R181" s="89">
        <f t="shared" si="102"/>
        <v>3.7585600000000001</v>
      </c>
      <c r="S181" s="89">
        <f t="shared" si="102"/>
        <v>3.73935</v>
      </c>
      <c r="T181" s="89">
        <f t="shared" si="102"/>
        <v>3.7860100000000001</v>
      </c>
      <c r="U181" s="89">
        <f t="shared" si="102"/>
        <v>3.81134</v>
      </c>
      <c r="V181" s="89">
        <f t="shared" si="102"/>
        <v>3.7969900000000001</v>
      </c>
      <c r="W181" s="89">
        <f t="shared" si="102"/>
        <v>3.7824200000000001</v>
      </c>
      <c r="X181" s="89">
        <f t="shared" si="102"/>
        <v>3.7641399999999998</v>
      </c>
      <c r="Y181" s="89">
        <f t="shared" si="102"/>
        <v>3.5886499999999999</v>
      </c>
      <c r="Z181" s="89">
        <f t="shared" si="102"/>
        <v>3.45743</v>
      </c>
      <c r="AA181" s="89">
        <f t="shared" si="102"/>
        <v>3.2392599999999998</v>
      </c>
    </row>
    <row r="182" spans="1:27" ht="12.75" hidden="1" customHeight="1" outlineLevel="1" x14ac:dyDescent="0.2">
      <c r="A182" s="99" t="s">
        <v>1828</v>
      </c>
      <c r="B182" s="60" t="s">
        <v>238</v>
      </c>
      <c r="C182" s="40" t="s">
        <v>79</v>
      </c>
      <c r="D182" s="41">
        <v>1196.1500000000001</v>
      </c>
      <c r="E182" s="41">
        <v>1085.81</v>
      </c>
      <c r="F182" s="41">
        <v>1008.6</v>
      </c>
      <c r="G182" s="41">
        <v>958.4</v>
      </c>
      <c r="H182" s="41">
        <v>966.5</v>
      </c>
      <c r="I182" s="41">
        <v>1005.07</v>
      </c>
      <c r="J182" s="41">
        <v>1040.0999999999999</v>
      </c>
      <c r="K182" s="41">
        <v>1201.48</v>
      </c>
      <c r="L182" s="41">
        <v>1441.5</v>
      </c>
      <c r="M182" s="41">
        <v>1649.17</v>
      </c>
      <c r="N182" s="41">
        <v>1825.72</v>
      </c>
      <c r="O182" s="41">
        <v>1851.66</v>
      </c>
      <c r="P182" s="41">
        <v>1853.88</v>
      </c>
      <c r="Q182" s="41">
        <v>1855.72</v>
      </c>
      <c r="R182" s="41">
        <v>1821.51</v>
      </c>
      <c r="S182" s="41">
        <v>1802.3</v>
      </c>
      <c r="T182" s="41">
        <v>1848.96</v>
      </c>
      <c r="U182" s="41">
        <v>1874.29</v>
      </c>
      <c r="V182" s="41">
        <v>1859.94</v>
      </c>
      <c r="W182" s="41">
        <v>1845.37</v>
      </c>
      <c r="X182" s="41">
        <v>1827.09</v>
      </c>
      <c r="Y182" s="41">
        <v>1651.6</v>
      </c>
      <c r="Z182" s="41">
        <v>1520.38</v>
      </c>
      <c r="AA182" s="41">
        <v>1302.21</v>
      </c>
    </row>
    <row r="183" spans="1:27" ht="12.75" hidden="1" customHeight="1" outlineLevel="1" x14ac:dyDescent="0.2">
      <c r="A183" s="99" t="s">
        <v>1829</v>
      </c>
      <c r="B183" s="60" t="s">
        <v>90</v>
      </c>
      <c r="C183" s="40" t="s">
        <v>79</v>
      </c>
      <c r="D183" s="41">
        <f>$D$168</f>
        <v>1716.97</v>
      </c>
      <c r="E183" s="41">
        <f>$D$168</f>
        <v>1716.97</v>
      </c>
      <c r="F183" s="41">
        <f t="shared" ref="F183:AA183" si="103">$D$168</f>
        <v>1716.97</v>
      </c>
      <c r="G183" s="41">
        <f t="shared" si="103"/>
        <v>1716.97</v>
      </c>
      <c r="H183" s="41">
        <f t="shared" si="103"/>
        <v>1716.97</v>
      </c>
      <c r="I183" s="41">
        <f t="shared" si="103"/>
        <v>1716.97</v>
      </c>
      <c r="J183" s="41">
        <f t="shared" si="103"/>
        <v>1716.97</v>
      </c>
      <c r="K183" s="41">
        <f t="shared" si="103"/>
        <v>1716.97</v>
      </c>
      <c r="L183" s="41">
        <f t="shared" si="103"/>
        <v>1716.97</v>
      </c>
      <c r="M183" s="41">
        <f t="shared" si="103"/>
        <v>1716.97</v>
      </c>
      <c r="N183" s="41">
        <f t="shared" si="103"/>
        <v>1716.97</v>
      </c>
      <c r="O183" s="41">
        <f t="shared" si="103"/>
        <v>1716.97</v>
      </c>
      <c r="P183" s="41">
        <f t="shared" si="103"/>
        <v>1716.97</v>
      </c>
      <c r="Q183" s="41">
        <f t="shared" si="103"/>
        <v>1716.97</v>
      </c>
      <c r="R183" s="41">
        <f t="shared" si="103"/>
        <v>1716.97</v>
      </c>
      <c r="S183" s="41">
        <f t="shared" si="103"/>
        <v>1716.97</v>
      </c>
      <c r="T183" s="41">
        <f t="shared" si="103"/>
        <v>1716.97</v>
      </c>
      <c r="U183" s="41">
        <f t="shared" si="103"/>
        <v>1716.97</v>
      </c>
      <c r="V183" s="41">
        <f t="shared" si="103"/>
        <v>1716.97</v>
      </c>
      <c r="W183" s="41">
        <f t="shared" si="103"/>
        <v>1716.97</v>
      </c>
      <c r="X183" s="41">
        <f t="shared" si="103"/>
        <v>1716.97</v>
      </c>
      <c r="Y183" s="41">
        <f t="shared" si="103"/>
        <v>1716.97</v>
      </c>
      <c r="Z183" s="41">
        <f t="shared" si="103"/>
        <v>1716.97</v>
      </c>
      <c r="AA183" s="41">
        <f t="shared" si="103"/>
        <v>1716.97</v>
      </c>
    </row>
    <row r="184" spans="1:27" ht="12.75" hidden="1" customHeight="1" outlineLevel="1" x14ac:dyDescent="0.2">
      <c r="A184" s="99" t="s">
        <v>1830</v>
      </c>
      <c r="B184" s="60" t="s">
        <v>83</v>
      </c>
      <c r="C184" s="40" t="s">
        <v>79</v>
      </c>
      <c r="D184" s="41">
        <v>3.72</v>
      </c>
      <c r="E184" s="41">
        <v>3.72</v>
      </c>
      <c r="F184" s="41">
        <v>3.72</v>
      </c>
      <c r="G184" s="41">
        <v>3.72</v>
      </c>
      <c r="H184" s="41">
        <v>3.72</v>
      </c>
      <c r="I184" s="41">
        <v>3.72</v>
      </c>
      <c r="J184" s="41">
        <v>3.72</v>
      </c>
      <c r="K184" s="41">
        <v>3.72</v>
      </c>
      <c r="L184" s="41">
        <v>3.72</v>
      </c>
      <c r="M184" s="41">
        <v>3.72</v>
      </c>
      <c r="N184" s="41">
        <v>3.72</v>
      </c>
      <c r="O184" s="41">
        <v>3.72</v>
      </c>
      <c r="P184" s="41">
        <v>3.72</v>
      </c>
      <c r="Q184" s="41">
        <v>3.72</v>
      </c>
      <c r="R184" s="41">
        <v>3.72</v>
      </c>
      <c r="S184" s="41">
        <v>3.72</v>
      </c>
      <c r="T184" s="41">
        <v>3.72</v>
      </c>
      <c r="U184" s="41">
        <v>3.72</v>
      </c>
      <c r="V184" s="41">
        <v>3.72</v>
      </c>
      <c r="W184" s="41">
        <v>3.72</v>
      </c>
      <c r="X184" s="41">
        <v>3.72</v>
      </c>
      <c r="Y184" s="41">
        <v>3.72</v>
      </c>
      <c r="Z184" s="41">
        <v>3.72</v>
      </c>
      <c r="AA184" s="41">
        <v>3.72</v>
      </c>
    </row>
    <row r="185" spans="1:27" ht="12.75" hidden="1" customHeight="1" outlineLevel="1" x14ac:dyDescent="0.2">
      <c r="A185" s="99" t="s">
        <v>1831</v>
      </c>
      <c r="B185" s="60" t="s">
        <v>81</v>
      </c>
      <c r="C185" s="40" t="s">
        <v>79</v>
      </c>
      <c r="D185" s="41">
        <f>$D$11</f>
        <v>216.36</v>
      </c>
      <c r="E185" s="41">
        <f t="shared" ref="E185:AA185" si="104">$D$11</f>
        <v>216.36</v>
      </c>
      <c r="F185" s="41">
        <f t="shared" si="104"/>
        <v>216.36</v>
      </c>
      <c r="G185" s="41">
        <f t="shared" si="104"/>
        <v>216.36</v>
      </c>
      <c r="H185" s="41">
        <f t="shared" si="104"/>
        <v>216.36</v>
      </c>
      <c r="I185" s="41">
        <f t="shared" si="104"/>
        <v>216.36</v>
      </c>
      <c r="J185" s="41">
        <f t="shared" si="104"/>
        <v>216.36</v>
      </c>
      <c r="K185" s="41">
        <f t="shared" si="104"/>
        <v>216.36</v>
      </c>
      <c r="L185" s="41">
        <f t="shared" si="104"/>
        <v>216.36</v>
      </c>
      <c r="M185" s="41">
        <f t="shared" si="104"/>
        <v>216.36</v>
      </c>
      <c r="N185" s="41">
        <f t="shared" si="104"/>
        <v>216.36</v>
      </c>
      <c r="O185" s="41">
        <f t="shared" si="104"/>
        <v>216.36</v>
      </c>
      <c r="P185" s="41">
        <f t="shared" si="104"/>
        <v>216.36</v>
      </c>
      <c r="Q185" s="41">
        <f t="shared" si="104"/>
        <v>216.36</v>
      </c>
      <c r="R185" s="41">
        <f t="shared" si="104"/>
        <v>216.36</v>
      </c>
      <c r="S185" s="41">
        <f t="shared" si="104"/>
        <v>216.36</v>
      </c>
      <c r="T185" s="41">
        <f t="shared" si="104"/>
        <v>216.36</v>
      </c>
      <c r="U185" s="41">
        <f t="shared" si="104"/>
        <v>216.36</v>
      </c>
      <c r="V185" s="41">
        <f t="shared" si="104"/>
        <v>216.36</v>
      </c>
      <c r="W185" s="41">
        <f t="shared" si="104"/>
        <v>216.36</v>
      </c>
      <c r="X185" s="41">
        <f t="shared" si="104"/>
        <v>216.36</v>
      </c>
      <c r="Y185" s="41">
        <f t="shared" si="104"/>
        <v>216.36</v>
      </c>
      <c r="Z185" s="41">
        <f t="shared" si="104"/>
        <v>216.36</v>
      </c>
      <c r="AA185" s="41">
        <f t="shared" si="104"/>
        <v>216.36</v>
      </c>
    </row>
    <row r="186" spans="1:27" ht="12.75" customHeight="1" collapsed="1" x14ac:dyDescent="0.2">
      <c r="A186" s="98" t="s">
        <v>1832</v>
      </c>
      <c r="B186" s="25" t="str">
        <f>"05"&amp;"."&amp;$B$800&amp;"."&amp;$B$801</f>
        <v>05.01.2024</v>
      </c>
      <c r="C186" s="88" t="s">
        <v>76</v>
      </c>
      <c r="D186" s="89">
        <f>ROUND(((D187+D188+D190+D189)/1000),5)</f>
        <v>3.1905800000000002</v>
      </c>
      <c r="E186" s="89">
        <f>ROUND(((E187+E188+E190+E189)/1000),5)</f>
        <v>3.13171</v>
      </c>
      <c r="F186" s="89">
        <f>ROUND(((F187+F188+F190+F189)/1000),5)</f>
        <v>3.0745800000000001</v>
      </c>
      <c r="G186" s="89">
        <f t="shared" ref="G186:AA186" si="105">ROUND(((G187+G188+G190+G189)/1000),5)</f>
        <v>3.0164499999999999</v>
      </c>
      <c r="H186" s="89">
        <f t="shared" si="105"/>
        <v>3.0155699999999999</v>
      </c>
      <c r="I186" s="89">
        <f t="shared" si="105"/>
        <v>3.02305</v>
      </c>
      <c r="J186" s="89">
        <f t="shared" si="105"/>
        <v>3.0492599999999999</v>
      </c>
      <c r="K186" s="89">
        <f t="shared" si="105"/>
        <v>3.1809500000000002</v>
      </c>
      <c r="L186" s="89">
        <f t="shared" si="105"/>
        <v>3.4406699999999999</v>
      </c>
      <c r="M186" s="89">
        <f t="shared" si="105"/>
        <v>3.6006</v>
      </c>
      <c r="N186" s="89">
        <f t="shared" si="105"/>
        <v>3.7778499999999999</v>
      </c>
      <c r="O186" s="89">
        <f t="shared" si="105"/>
        <v>3.80654</v>
      </c>
      <c r="P186" s="89">
        <f t="shared" si="105"/>
        <v>3.8108300000000002</v>
      </c>
      <c r="Q186" s="89">
        <f t="shared" si="105"/>
        <v>3.81325</v>
      </c>
      <c r="R186" s="89">
        <f t="shared" si="105"/>
        <v>3.7836599999999998</v>
      </c>
      <c r="S186" s="89">
        <f t="shared" si="105"/>
        <v>3.7759900000000002</v>
      </c>
      <c r="T186" s="89">
        <f t="shared" si="105"/>
        <v>3.8155600000000001</v>
      </c>
      <c r="U186" s="89">
        <f t="shared" si="105"/>
        <v>3.8350900000000001</v>
      </c>
      <c r="V186" s="89">
        <f t="shared" si="105"/>
        <v>3.82362</v>
      </c>
      <c r="W186" s="89">
        <f t="shared" si="105"/>
        <v>3.7962099999999999</v>
      </c>
      <c r="X186" s="89">
        <f t="shared" si="105"/>
        <v>3.7396400000000001</v>
      </c>
      <c r="Y186" s="89">
        <f t="shared" si="105"/>
        <v>3.5946099999999999</v>
      </c>
      <c r="Z186" s="89">
        <f t="shared" si="105"/>
        <v>3.3713899999999999</v>
      </c>
      <c r="AA186" s="89">
        <f t="shared" si="105"/>
        <v>3.2254499999999999</v>
      </c>
    </row>
    <row r="187" spans="1:27" ht="12.75" hidden="1" customHeight="1" outlineLevel="1" x14ac:dyDescent="0.2">
      <c r="A187" s="99" t="s">
        <v>1833</v>
      </c>
      <c r="B187" s="60" t="s">
        <v>238</v>
      </c>
      <c r="C187" s="40" t="s">
        <v>79</v>
      </c>
      <c r="D187" s="41">
        <v>1253.53</v>
      </c>
      <c r="E187" s="41">
        <v>1194.6600000000001</v>
      </c>
      <c r="F187" s="41">
        <v>1137.53</v>
      </c>
      <c r="G187" s="41">
        <v>1079.4000000000001</v>
      </c>
      <c r="H187" s="41">
        <v>1078.52</v>
      </c>
      <c r="I187" s="41">
        <v>1086</v>
      </c>
      <c r="J187" s="41">
        <v>1112.21</v>
      </c>
      <c r="K187" s="41">
        <v>1243.9000000000001</v>
      </c>
      <c r="L187" s="41">
        <v>1503.62</v>
      </c>
      <c r="M187" s="41">
        <v>1663.55</v>
      </c>
      <c r="N187" s="41">
        <v>1840.8</v>
      </c>
      <c r="O187" s="41">
        <v>1869.49</v>
      </c>
      <c r="P187" s="41">
        <v>1873.78</v>
      </c>
      <c r="Q187" s="41">
        <v>1876.2</v>
      </c>
      <c r="R187" s="41">
        <v>1846.61</v>
      </c>
      <c r="S187" s="41">
        <v>1838.94</v>
      </c>
      <c r="T187" s="41">
        <v>1878.51</v>
      </c>
      <c r="U187" s="41">
        <v>1898.04</v>
      </c>
      <c r="V187" s="41">
        <v>1886.57</v>
      </c>
      <c r="W187" s="41">
        <v>1859.16</v>
      </c>
      <c r="X187" s="41">
        <v>1802.59</v>
      </c>
      <c r="Y187" s="41">
        <v>1657.56</v>
      </c>
      <c r="Z187" s="41">
        <v>1434.34</v>
      </c>
      <c r="AA187" s="41">
        <v>1288.4000000000001</v>
      </c>
    </row>
    <row r="188" spans="1:27" ht="12.75" hidden="1" customHeight="1" outlineLevel="1" x14ac:dyDescent="0.2">
      <c r="A188" s="99" t="s">
        <v>1834</v>
      </c>
      <c r="B188" s="60" t="s">
        <v>90</v>
      </c>
      <c r="C188" s="40" t="s">
        <v>79</v>
      </c>
      <c r="D188" s="41">
        <f>$D$168</f>
        <v>1716.97</v>
      </c>
      <c r="E188" s="41">
        <f>$D$168</f>
        <v>1716.97</v>
      </c>
      <c r="F188" s="41">
        <f t="shared" ref="F188:AA188" si="106">$D$168</f>
        <v>1716.97</v>
      </c>
      <c r="G188" s="41">
        <f t="shared" si="106"/>
        <v>1716.97</v>
      </c>
      <c r="H188" s="41">
        <f t="shared" si="106"/>
        <v>1716.97</v>
      </c>
      <c r="I188" s="41">
        <f t="shared" si="106"/>
        <v>1716.97</v>
      </c>
      <c r="J188" s="41">
        <f t="shared" si="106"/>
        <v>1716.97</v>
      </c>
      <c r="K188" s="41">
        <f t="shared" si="106"/>
        <v>1716.97</v>
      </c>
      <c r="L188" s="41">
        <f t="shared" si="106"/>
        <v>1716.97</v>
      </c>
      <c r="M188" s="41">
        <f t="shared" si="106"/>
        <v>1716.97</v>
      </c>
      <c r="N188" s="41">
        <f t="shared" si="106"/>
        <v>1716.97</v>
      </c>
      <c r="O188" s="41">
        <f t="shared" si="106"/>
        <v>1716.97</v>
      </c>
      <c r="P188" s="41">
        <f t="shared" si="106"/>
        <v>1716.97</v>
      </c>
      <c r="Q188" s="41">
        <f t="shared" si="106"/>
        <v>1716.97</v>
      </c>
      <c r="R188" s="41">
        <f t="shared" si="106"/>
        <v>1716.97</v>
      </c>
      <c r="S188" s="41">
        <f t="shared" si="106"/>
        <v>1716.97</v>
      </c>
      <c r="T188" s="41">
        <f t="shared" si="106"/>
        <v>1716.97</v>
      </c>
      <c r="U188" s="41">
        <f t="shared" si="106"/>
        <v>1716.97</v>
      </c>
      <c r="V188" s="41">
        <f t="shared" si="106"/>
        <v>1716.97</v>
      </c>
      <c r="W188" s="41">
        <f t="shared" si="106"/>
        <v>1716.97</v>
      </c>
      <c r="X188" s="41">
        <f t="shared" si="106"/>
        <v>1716.97</v>
      </c>
      <c r="Y188" s="41">
        <f t="shared" si="106"/>
        <v>1716.97</v>
      </c>
      <c r="Z188" s="41">
        <f t="shared" si="106"/>
        <v>1716.97</v>
      </c>
      <c r="AA188" s="41">
        <f t="shared" si="106"/>
        <v>1716.97</v>
      </c>
    </row>
    <row r="189" spans="1:27" ht="12.75" hidden="1" customHeight="1" outlineLevel="1" x14ac:dyDescent="0.2">
      <c r="A189" s="99" t="s">
        <v>1835</v>
      </c>
      <c r="B189" s="60" t="s">
        <v>83</v>
      </c>
      <c r="C189" s="40" t="s">
        <v>79</v>
      </c>
      <c r="D189" s="41">
        <v>3.72</v>
      </c>
      <c r="E189" s="41">
        <v>3.72</v>
      </c>
      <c r="F189" s="41">
        <v>3.72</v>
      </c>
      <c r="G189" s="41">
        <v>3.72</v>
      </c>
      <c r="H189" s="41">
        <v>3.72</v>
      </c>
      <c r="I189" s="41">
        <v>3.72</v>
      </c>
      <c r="J189" s="41">
        <v>3.72</v>
      </c>
      <c r="K189" s="41">
        <v>3.72</v>
      </c>
      <c r="L189" s="41">
        <v>3.72</v>
      </c>
      <c r="M189" s="41">
        <v>3.72</v>
      </c>
      <c r="N189" s="41">
        <v>3.72</v>
      </c>
      <c r="O189" s="41">
        <v>3.72</v>
      </c>
      <c r="P189" s="41">
        <v>3.72</v>
      </c>
      <c r="Q189" s="41">
        <v>3.72</v>
      </c>
      <c r="R189" s="41">
        <v>3.72</v>
      </c>
      <c r="S189" s="41">
        <v>3.72</v>
      </c>
      <c r="T189" s="41">
        <v>3.72</v>
      </c>
      <c r="U189" s="41">
        <v>3.72</v>
      </c>
      <c r="V189" s="41">
        <v>3.72</v>
      </c>
      <c r="W189" s="41">
        <v>3.72</v>
      </c>
      <c r="X189" s="41">
        <v>3.72</v>
      </c>
      <c r="Y189" s="41">
        <v>3.72</v>
      </c>
      <c r="Z189" s="41">
        <v>3.72</v>
      </c>
      <c r="AA189" s="41">
        <v>3.72</v>
      </c>
    </row>
    <row r="190" spans="1:27" ht="12.75" hidden="1" customHeight="1" outlineLevel="1" x14ac:dyDescent="0.2">
      <c r="A190" s="99" t="s">
        <v>1836</v>
      </c>
      <c r="B190" s="60" t="s">
        <v>81</v>
      </c>
      <c r="C190" s="40" t="s">
        <v>79</v>
      </c>
      <c r="D190" s="41">
        <f>$D$11</f>
        <v>216.36</v>
      </c>
      <c r="E190" s="41">
        <f t="shared" ref="E190:AA190" si="107">$D$11</f>
        <v>216.36</v>
      </c>
      <c r="F190" s="41">
        <f t="shared" si="107"/>
        <v>216.36</v>
      </c>
      <c r="G190" s="41">
        <f t="shared" si="107"/>
        <v>216.36</v>
      </c>
      <c r="H190" s="41">
        <f t="shared" si="107"/>
        <v>216.36</v>
      </c>
      <c r="I190" s="41">
        <f t="shared" si="107"/>
        <v>216.36</v>
      </c>
      <c r="J190" s="41">
        <f t="shared" si="107"/>
        <v>216.36</v>
      </c>
      <c r="K190" s="41">
        <f t="shared" si="107"/>
        <v>216.36</v>
      </c>
      <c r="L190" s="41">
        <f t="shared" si="107"/>
        <v>216.36</v>
      </c>
      <c r="M190" s="41">
        <f t="shared" si="107"/>
        <v>216.36</v>
      </c>
      <c r="N190" s="41">
        <f t="shared" si="107"/>
        <v>216.36</v>
      </c>
      <c r="O190" s="41">
        <f t="shared" si="107"/>
        <v>216.36</v>
      </c>
      <c r="P190" s="41">
        <f t="shared" si="107"/>
        <v>216.36</v>
      </c>
      <c r="Q190" s="41">
        <f t="shared" si="107"/>
        <v>216.36</v>
      </c>
      <c r="R190" s="41">
        <f t="shared" si="107"/>
        <v>216.36</v>
      </c>
      <c r="S190" s="41">
        <f t="shared" si="107"/>
        <v>216.36</v>
      </c>
      <c r="T190" s="41">
        <f t="shared" si="107"/>
        <v>216.36</v>
      </c>
      <c r="U190" s="41">
        <f t="shared" si="107"/>
        <v>216.36</v>
      </c>
      <c r="V190" s="41">
        <f t="shared" si="107"/>
        <v>216.36</v>
      </c>
      <c r="W190" s="41">
        <f t="shared" si="107"/>
        <v>216.36</v>
      </c>
      <c r="X190" s="41">
        <f t="shared" si="107"/>
        <v>216.36</v>
      </c>
      <c r="Y190" s="41">
        <f t="shared" si="107"/>
        <v>216.36</v>
      </c>
      <c r="Z190" s="41">
        <f t="shared" si="107"/>
        <v>216.36</v>
      </c>
      <c r="AA190" s="41">
        <f t="shared" si="107"/>
        <v>216.36</v>
      </c>
    </row>
    <row r="191" spans="1:27" ht="12.75" customHeight="1" collapsed="1" x14ac:dyDescent="0.2">
      <c r="A191" s="98" t="s">
        <v>1837</v>
      </c>
      <c r="B191" s="25" t="str">
        <f>"06"&amp;"."&amp;$B$800&amp;"."&amp;$B$801</f>
        <v>06.01.2024</v>
      </c>
      <c r="C191" s="88" t="s">
        <v>76</v>
      </c>
      <c r="D191" s="89">
        <f>ROUND(((D192+D193+D195+D194)/1000),5)</f>
        <v>3.2259699999999998</v>
      </c>
      <c r="E191" s="89">
        <f>ROUND(((E192+E193+E195+E194)/1000),5)</f>
        <v>3.1688499999999999</v>
      </c>
      <c r="F191" s="89">
        <f>ROUND(((F192+F193+F195+F194)/1000),5)</f>
        <v>3.1203099999999999</v>
      </c>
      <c r="G191" s="89">
        <f t="shared" ref="G191:AA191" si="108">ROUND(((G192+G193+G195+G194)/1000),5)</f>
        <v>3.1062500000000002</v>
      </c>
      <c r="H191" s="89">
        <f t="shared" si="108"/>
        <v>3.0197400000000001</v>
      </c>
      <c r="I191" s="89">
        <f t="shared" si="108"/>
        <v>3.0307300000000001</v>
      </c>
      <c r="J191" s="89">
        <f t="shared" si="108"/>
        <v>3.0542699999999998</v>
      </c>
      <c r="K191" s="89">
        <f t="shared" si="108"/>
        <v>3.1695799999999998</v>
      </c>
      <c r="L191" s="89">
        <f t="shared" si="108"/>
        <v>3.36334</v>
      </c>
      <c r="M191" s="89">
        <f t="shared" si="108"/>
        <v>3.5995200000000001</v>
      </c>
      <c r="N191" s="89">
        <f t="shared" si="108"/>
        <v>3.7930199999999998</v>
      </c>
      <c r="O191" s="89">
        <f t="shared" si="108"/>
        <v>3.8225199999999999</v>
      </c>
      <c r="P191" s="89">
        <f t="shared" si="108"/>
        <v>3.8216100000000002</v>
      </c>
      <c r="Q191" s="89">
        <f t="shared" si="108"/>
        <v>3.8211400000000002</v>
      </c>
      <c r="R191" s="89">
        <f t="shared" si="108"/>
        <v>3.7891400000000002</v>
      </c>
      <c r="S191" s="89">
        <f t="shared" si="108"/>
        <v>3.7821400000000001</v>
      </c>
      <c r="T191" s="89">
        <f t="shared" si="108"/>
        <v>3.8260000000000001</v>
      </c>
      <c r="U191" s="89">
        <f t="shared" si="108"/>
        <v>3.8557100000000002</v>
      </c>
      <c r="V191" s="89">
        <f t="shared" si="108"/>
        <v>3.8443800000000001</v>
      </c>
      <c r="W191" s="89">
        <f t="shared" si="108"/>
        <v>3.8305099999999999</v>
      </c>
      <c r="X191" s="89">
        <f t="shared" si="108"/>
        <v>3.81921</v>
      </c>
      <c r="Y191" s="89">
        <f t="shared" si="108"/>
        <v>3.74072</v>
      </c>
      <c r="Z191" s="89">
        <f t="shared" si="108"/>
        <v>3.4530400000000001</v>
      </c>
      <c r="AA191" s="89">
        <f t="shared" si="108"/>
        <v>3.2623899999999999</v>
      </c>
    </row>
    <row r="192" spans="1:27" ht="12.75" hidden="1" customHeight="1" outlineLevel="1" x14ac:dyDescent="0.2">
      <c r="A192" s="99" t="s">
        <v>1838</v>
      </c>
      <c r="B192" s="60" t="s">
        <v>238</v>
      </c>
      <c r="C192" s="40" t="s">
        <v>79</v>
      </c>
      <c r="D192" s="41">
        <v>1288.92</v>
      </c>
      <c r="E192" s="41">
        <v>1231.8</v>
      </c>
      <c r="F192" s="41">
        <v>1183.26</v>
      </c>
      <c r="G192" s="41">
        <v>1169.2</v>
      </c>
      <c r="H192" s="41">
        <v>1082.69</v>
      </c>
      <c r="I192" s="41">
        <v>1093.68</v>
      </c>
      <c r="J192" s="41">
        <v>1117.22</v>
      </c>
      <c r="K192" s="41">
        <v>1232.53</v>
      </c>
      <c r="L192" s="41">
        <v>1426.29</v>
      </c>
      <c r="M192" s="41">
        <v>1662.47</v>
      </c>
      <c r="N192" s="41">
        <v>1855.97</v>
      </c>
      <c r="O192" s="41">
        <v>1885.47</v>
      </c>
      <c r="P192" s="41">
        <v>1884.56</v>
      </c>
      <c r="Q192" s="41">
        <v>1884.09</v>
      </c>
      <c r="R192" s="41">
        <v>1852.09</v>
      </c>
      <c r="S192" s="41">
        <v>1845.09</v>
      </c>
      <c r="T192" s="41">
        <v>1888.95</v>
      </c>
      <c r="U192" s="41">
        <v>1918.66</v>
      </c>
      <c r="V192" s="41">
        <v>1907.33</v>
      </c>
      <c r="W192" s="41">
        <v>1893.46</v>
      </c>
      <c r="X192" s="41">
        <v>1882.16</v>
      </c>
      <c r="Y192" s="41">
        <v>1803.67</v>
      </c>
      <c r="Z192" s="41">
        <v>1515.99</v>
      </c>
      <c r="AA192" s="41">
        <v>1325.34</v>
      </c>
    </row>
    <row r="193" spans="1:27" ht="12.75" hidden="1" customHeight="1" outlineLevel="1" x14ac:dyDescent="0.2">
      <c r="A193" s="99" t="s">
        <v>1839</v>
      </c>
      <c r="B193" s="60" t="s">
        <v>90</v>
      </c>
      <c r="C193" s="40" t="s">
        <v>79</v>
      </c>
      <c r="D193" s="41">
        <f>$D$168</f>
        <v>1716.97</v>
      </c>
      <c r="E193" s="41">
        <f>$D$168</f>
        <v>1716.97</v>
      </c>
      <c r="F193" s="41">
        <f t="shared" ref="F193:AA193" si="109">$D$168</f>
        <v>1716.97</v>
      </c>
      <c r="G193" s="41">
        <f t="shared" si="109"/>
        <v>1716.97</v>
      </c>
      <c r="H193" s="41">
        <f t="shared" si="109"/>
        <v>1716.97</v>
      </c>
      <c r="I193" s="41">
        <f t="shared" si="109"/>
        <v>1716.97</v>
      </c>
      <c r="J193" s="41">
        <f t="shared" si="109"/>
        <v>1716.97</v>
      </c>
      <c r="K193" s="41">
        <f t="shared" si="109"/>
        <v>1716.97</v>
      </c>
      <c r="L193" s="41">
        <f t="shared" si="109"/>
        <v>1716.97</v>
      </c>
      <c r="M193" s="41">
        <f t="shared" si="109"/>
        <v>1716.97</v>
      </c>
      <c r="N193" s="41">
        <f t="shared" si="109"/>
        <v>1716.97</v>
      </c>
      <c r="O193" s="41">
        <f t="shared" si="109"/>
        <v>1716.97</v>
      </c>
      <c r="P193" s="41">
        <f t="shared" si="109"/>
        <v>1716.97</v>
      </c>
      <c r="Q193" s="41">
        <f t="shared" si="109"/>
        <v>1716.97</v>
      </c>
      <c r="R193" s="41">
        <f t="shared" si="109"/>
        <v>1716.97</v>
      </c>
      <c r="S193" s="41">
        <f t="shared" si="109"/>
        <v>1716.97</v>
      </c>
      <c r="T193" s="41">
        <f t="shared" si="109"/>
        <v>1716.97</v>
      </c>
      <c r="U193" s="41">
        <f t="shared" si="109"/>
        <v>1716.97</v>
      </c>
      <c r="V193" s="41">
        <f t="shared" si="109"/>
        <v>1716.97</v>
      </c>
      <c r="W193" s="41">
        <f t="shared" si="109"/>
        <v>1716.97</v>
      </c>
      <c r="X193" s="41">
        <f t="shared" si="109"/>
        <v>1716.97</v>
      </c>
      <c r="Y193" s="41">
        <f t="shared" si="109"/>
        <v>1716.97</v>
      </c>
      <c r="Z193" s="41">
        <f t="shared" si="109"/>
        <v>1716.97</v>
      </c>
      <c r="AA193" s="41">
        <f t="shared" si="109"/>
        <v>1716.97</v>
      </c>
    </row>
    <row r="194" spans="1:27" ht="12.75" hidden="1" customHeight="1" outlineLevel="1" x14ac:dyDescent="0.2">
      <c r="A194" s="99" t="s">
        <v>1840</v>
      </c>
      <c r="B194" s="60" t="s">
        <v>83</v>
      </c>
      <c r="C194" s="40" t="s">
        <v>79</v>
      </c>
      <c r="D194" s="41">
        <v>3.72</v>
      </c>
      <c r="E194" s="41">
        <v>3.72</v>
      </c>
      <c r="F194" s="41">
        <v>3.72</v>
      </c>
      <c r="G194" s="41">
        <v>3.72</v>
      </c>
      <c r="H194" s="41">
        <v>3.72</v>
      </c>
      <c r="I194" s="41">
        <v>3.72</v>
      </c>
      <c r="J194" s="41">
        <v>3.72</v>
      </c>
      <c r="K194" s="41">
        <v>3.72</v>
      </c>
      <c r="L194" s="41">
        <v>3.72</v>
      </c>
      <c r="M194" s="41">
        <v>3.72</v>
      </c>
      <c r="N194" s="41">
        <v>3.72</v>
      </c>
      <c r="O194" s="41">
        <v>3.72</v>
      </c>
      <c r="P194" s="41">
        <v>3.72</v>
      </c>
      <c r="Q194" s="41">
        <v>3.72</v>
      </c>
      <c r="R194" s="41">
        <v>3.72</v>
      </c>
      <c r="S194" s="41">
        <v>3.72</v>
      </c>
      <c r="T194" s="41">
        <v>3.72</v>
      </c>
      <c r="U194" s="41">
        <v>3.72</v>
      </c>
      <c r="V194" s="41">
        <v>3.72</v>
      </c>
      <c r="W194" s="41">
        <v>3.72</v>
      </c>
      <c r="X194" s="41">
        <v>3.72</v>
      </c>
      <c r="Y194" s="41">
        <v>3.72</v>
      </c>
      <c r="Z194" s="41">
        <v>3.72</v>
      </c>
      <c r="AA194" s="41">
        <v>3.72</v>
      </c>
    </row>
    <row r="195" spans="1:27" ht="12.75" hidden="1" customHeight="1" outlineLevel="1" x14ac:dyDescent="0.2">
      <c r="A195" s="99" t="s">
        <v>1841</v>
      </c>
      <c r="B195" s="60" t="s">
        <v>81</v>
      </c>
      <c r="C195" s="40" t="s">
        <v>79</v>
      </c>
      <c r="D195" s="41">
        <f>$D$11</f>
        <v>216.36</v>
      </c>
      <c r="E195" s="41">
        <f t="shared" ref="E195:AA195" si="110">$D$11</f>
        <v>216.36</v>
      </c>
      <c r="F195" s="41">
        <f t="shared" si="110"/>
        <v>216.36</v>
      </c>
      <c r="G195" s="41">
        <f t="shared" si="110"/>
        <v>216.36</v>
      </c>
      <c r="H195" s="41">
        <f t="shared" si="110"/>
        <v>216.36</v>
      </c>
      <c r="I195" s="41">
        <f t="shared" si="110"/>
        <v>216.36</v>
      </c>
      <c r="J195" s="41">
        <f t="shared" si="110"/>
        <v>216.36</v>
      </c>
      <c r="K195" s="41">
        <f t="shared" si="110"/>
        <v>216.36</v>
      </c>
      <c r="L195" s="41">
        <f t="shared" si="110"/>
        <v>216.36</v>
      </c>
      <c r="M195" s="41">
        <f t="shared" si="110"/>
        <v>216.36</v>
      </c>
      <c r="N195" s="41">
        <f t="shared" si="110"/>
        <v>216.36</v>
      </c>
      <c r="O195" s="41">
        <f t="shared" si="110"/>
        <v>216.36</v>
      </c>
      <c r="P195" s="41">
        <f t="shared" si="110"/>
        <v>216.36</v>
      </c>
      <c r="Q195" s="41">
        <f t="shared" si="110"/>
        <v>216.36</v>
      </c>
      <c r="R195" s="41">
        <f t="shared" si="110"/>
        <v>216.36</v>
      </c>
      <c r="S195" s="41">
        <f t="shared" si="110"/>
        <v>216.36</v>
      </c>
      <c r="T195" s="41">
        <f t="shared" si="110"/>
        <v>216.36</v>
      </c>
      <c r="U195" s="41">
        <f t="shared" si="110"/>
        <v>216.36</v>
      </c>
      <c r="V195" s="41">
        <f t="shared" si="110"/>
        <v>216.36</v>
      </c>
      <c r="W195" s="41">
        <f t="shared" si="110"/>
        <v>216.36</v>
      </c>
      <c r="X195" s="41">
        <f t="shared" si="110"/>
        <v>216.36</v>
      </c>
      <c r="Y195" s="41">
        <f t="shared" si="110"/>
        <v>216.36</v>
      </c>
      <c r="Z195" s="41">
        <f t="shared" si="110"/>
        <v>216.36</v>
      </c>
      <c r="AA195" s="41">
        <f t="shared" si="110"/>
        <v>216.36</v>
      </c>
    </row>
    <row r="196" spans="1:27" ht="12.75" customHeight="1" collapsed="1" x14ac:dyDescent="0.2">
      <c r="A196" s="98" t="s">
        <v>1842</v>
      </c>
      <c r="B196" s="25" t="str">
        <f>"07"&amp;"."&amp;$B$800&amp;"."&amp;$B$801</f>
        <v>07.01.2024</v>
      </c>
      <c r="C196" s="88" t="s">
        <v>76</v>
      </c>
      <c r="D196" s="89">
        <f>ROUND(((D197+D198+D200+D199)/1000),5)</f>
        <v>3.1763699999999999</v>
      </c>
      <c r="E196" s="89">
        <f>ROUND(((E197+E198+E200+E199)/1000),5)</f>
        <v>3.1334499999999998</v>
      </c>
      <c r="F196" s="89">
        <f>ROUND(((F197+F198+F200+F199)/1000),5)</f>
        <v>3.0561799999999999</v>
      </c>
      <c r="G196" s="89">
        <f t="shared" ref="G196:AA196" si="111">ROUND(((G197+G198+G200+G199)/1000),5)</f>
        <v>3.0220600000000002</v>
      </c>
      <c r="H196" s="89">
        <f t="shared" si="111"/>
        <v>3.04318</v>
      </c>
      <c r="I196" s="89">
        <f t="shared" si="111"/>
        <v>3.0473300000000001</v>
      </c>
      <c r="J196" s="89">
        <f t="shared" si="111"/>
        <v>3.0845600000000002</v>
      </c>
      <c r="K196" s="89">
        <f t="shared" si="111"/>
        <v>3.181</v>
      </c>
      <c r="L196" s="89">
        <f t="shared" si="111"/>
        <v>3.36205</v>
      </c>
      <c r="M196" s="89">
        <f t="shared" si="111"/>
        <v>3.4932599999999998</v>
      </c>
      <c r="N196" s="89">
        <f t="shared" si="111"/>
        <v>3.6844899999999998</v>
      </c>
      <c r="O196" s="89">
        <f t="shared" si="111"/>
        <v>3.7503000000000002</v>
      </c>
      <c r="P196" s="89">
        <f t="shared" si="111"/>
        <v>3.7541600000000002</v>
      </c>
      <c r="Q196" s="89">
        <f t="shared" si="111"/>
        <v>3.7573599999999998</v>
      </c>
      <c r="R196" s="89">
        <f t="shared" si="111"/>
        <v>3.7264400000000002</v>
      </c>
      <c r="S196" s="89">
        <f t="shared" si="111"/>
        <v>3.7148400000000001</v>
      </c>
      <c r="T196" s="89">
        <f t="shared" si="111"/>
        <v>3.7781699999999998</v>
      </c>
      <c r="U196" s="89">
        <f t="shared" si="111"/>
        <v>3.8108</v>
      </c>
      <c r="V196" s="89">
        <f t="shared" si="111"/>
        <v>3.8109000000000002</v>
      </c>
      <c r="W196" s="89">
        <f t="shared" si="111"/>
        <v>3.7957200000000002</v>
      </c>
      <c r="X196" s="89">
        <f t="shared" si="111"/>
        <v>3.7877900000000002</v>
      </c>
      <c r="Y196" s="89">
        <f t="shared" si="111"/>
        <v>3.7015199999999999</v>
      </c>
      <c r="Z196" s="89">
        <f t="shared" si="111"/>
        <v>3.4495300000000002</v>
      </c>
      <c r="AA196" s="89">
        <f t="shared" si="111"/>
        <v>3.2757200000000002</v>
      </c>
    </row>
    <row r="197" spans="1:27" ht="12.75" hidden="1" customHeight="1" outlineLevel="1" x14ac:dyDescent="0.2">
      <c r="A197" s="99" t="s">
        <v>1843</v>
      </c>
      <c r="B197" s="60" t="s">
        <v>238</v>
      </c>
      <c r="C197" s="40" t="s">
        <v>79</v>
      </c>
      <c r="D197" s="41">
        <v>1239.32</v>
      </c>
      <c r="E197" s="41">
        <v>1196.4000000000001</v>
      </c>
      <c r="F197" s="41">
        <v>1119.1300000000001</v>
      </c>
      <c r="G197" s="41">
        <v>1085.01</v>
      </c>
      <c r="H197" s="41">
        <v>1106.1300000000001</v>
      </c>
      <c r="I197" s="41">
        <v>1110.28</v>
      </c>
      <c r="J197" s="41">
        <v>1147.51</v>
      </c>
      <c r="K197" s="41">
        <v>1243.95</v>
      </c>
      <c r="L197" s="41">
        <v>1425</v>
      </c>
      <c r="M197" s="41">
        <v>1556.21</v>
      </c>
      <c r="N197" s="41">
        <v>1747.44</v>
      </c>
      <c r="O197" s="41">
        <v>1813.25</v>
      </c>
      <c r="P197" s="41">
        <v>1817.11</v>
      </c>
      <c r="Q197" s="41">
        <v>1820.31</v>
      </c>
      <c r="R197" s="41">
        <v>1789.39</v>
      </c>
      <c r="S197" s="41">
        <v>1777.79</v>
      </c>
      <c r="T197" s="41">
        <v>1841.12</v>
      </c>
      <c r="U197" s="41">
        <v>1873.75</v>
      </c>
      <c r="V197" s="41">
        <v>1873.85</v>
      </c>
      <c r="W197" s="41">
        <v>1858.67</v>
      </c>
      <c r="X197" s="41">
        <v>1850.74</v>
      </c>
      <c r="Y197" s="41">
        <v>1764.47</v>
      </c>
      <c r="Z197" s="41">
        <v>1512.48</v>
      </c>
      <c r="AA197" s="41">
        <v>1338.67</v>
      </c>
    </row>
    <row r="198" spans="1:27" ht="12.75" hidden="1" customHeight="1" outlineLevel="1" x14ac:dyDescent="0.2">
      <c r="A198" s="99" t="s">
        <v>1844</v>
      </c>
      <c r="B198" s="60" t="s">
        <v>90</v>
      </c>
      <c r="C198" s="40" t="s">
        <v>79</v>
      </c>
      <c r="D198" s="41">
        <f>$D$168</f>
        <v>1716.97</v>
      </c>
      <c r="E198" s="41">
        <f>$D$168</f>
        <v>1716.97</v>
      </c>
      <c r="F198" s="41">
        <f t="shared" ref="F198:AA198" si="112">$D$168</f>
        <v>1716.97</v>
      </c>
      <c r="G198" s="41">
        <f t="shared" si="112"/>
        <v>1716.97</v>
      </c>
      <c r="H198" s="41">
        <f t="shared" si="112"/>
        <v>1716.97</v>
      </c>
      <c r="I198" s="41">
        <f t="shared" si="112"/>
        <v>1716.97</v>
      </c>
      <c r="J198" s="41">
        <f t="shared" si="112"/>
        <v>1716.97</v>
      </c>
      <c r="K198" s="41">
        <f t="shared" si="112"/>
        <v>1716.97</v>
      </c>
      <c r="L198" s="41">
        <f t="shared" si="112"/>
        <v>1716.97</v>
      </c>
      <c r="M198" s="41">
        <f t="shared" si="112"/>
        <v>1716.97</v>
      </c>
      <c r="N198" s="41">
        <f t="shared" si="112"/>
        <v>1716.97</v>
      </c>
      <c r="O198" s="41">
        <f t="shared" si="112"/>
        <v>1716.97</v>
      </c>
      <c r="P198" s="41">
        <f t="shared" si="112"/>
        <v>1716.97</v>
      </c>
      <c r="Q198" s="41">
        <f t="shared" si="112"/>
        <v>1716.97</v>
      </c>
      <c r="R198" s="41">
        <f t="shared" si="112"/>
        <v>1716.97</v>
      </c>
      <c r="S198" s="41">
        <f t="shared" si="112"/>
        <v>1716.97</v>
      </c>
      <c r="T198" s="41">
        <f t="shared" si="112"/>
        <v>1716.97</v>
      </c>
      <c r="U198" s="41">
        <f t="shared" si="112"/>
        <v>1716.97</v>
      </c>
      <c r="V198" s="41">
        <f t="shared" si="112"/>
        <v>1716.97</v>
      </c>
      <c r="W198" s="41">
        <f t="shared" si="112"/>
        <v>1716.97</v>
      </c>
      <c r="X198" s="41">
        <f t="shared" si="112"/>
        <v>1716.97</v>
      </c>
      <c r="Y198" s="41">
        <f t="shared" si="112"/>
        <v>1716.97</v>
      </c>
      <c r="Z198" s="41">
        <f t="shared" si="112"/>
        <v>1716.97</v>
      </c>
      <c r="AA198" s="41">
        <f t="shared" si="112"/>
        <v>1716.97</v>
      </c>
    </row>
    <row r="199" spans="1:27" ht="12.75" hidden="1" customHeight="1" outlineLevel="1" x14ac:dyDescent="0.2">
      <c r="A199" s="99" t="s">
        <v>1845</v>
      </c>
      <c r="B199" s="60" t="s">
        <v>83</v>
      </c>
      <c r="C199" s="40" t="s">
        <v>79</v>
      </c>
      <c r="D199" s="41">
        <v>3.72</v>
      </c>
      <c r="E199" s="41">
        <v>3.72</v>
      </c>
      <c r="F199" s="41">
        <v>3.72</v>
      </c>
      <c r="G199" s="41">
        <v>3.72</v>
      </c>
      <c r="H199" s="41">
        <v>3.72</v>
      </c>
      <c r="I199" s="41">
        <v>3.72</v>
      </c>
      <c r="J199" s="41">
        <v>3.72</v>
      </c>
      <c r="K199" s="41">
        <v>3.72</v>
      </c>
      <c r="L199" s="41">
        <v>3.72</v>
      </c>
      <c r="M199" s="41">
        <v>3.72</v>
      </c>
      <c r="N199" s="41">
        <v>3.72</v>
      </c>
      <c r="O199" s="41">
        <v>3.72</v>
      </c>
      <c r="P199" s="41">
        <v>3.72</v>
      </c>
      <c r="Q199" s="41">
        <v>3.72</v>
      </c>
      <c r="R199" s="41">
        <v>3.72</v>
      </c>
      <c r="S199" s="41">
        <v>3.72</v>
      </c>
      <c r="T199" s="41">
        <v>3.72</v>
      </c>
      <c r="U199" s="41">
        <v>3.72</v>
      </c>
      <c r="V199" s="41">
        <v>3.72</v>
      </c>
      <c r="W199" s="41">
        <v>3.72</v>
      </c>
      <c r="X199" s="41">
        <v>3.72</v>
      </c>
      <c r="Y199" s="41">
        <v>3.72</v>
      </c>
      <c r="Z199" s="41">
        <v>3.72</v>
      </c>
      <c r="AA199" s="41">
        <v>3.72</v>
      </c>
    </row>
    <row r="200" spans="1:27" ht="12.75" hidden="1" customHeight="1" outlineLevel="1" x14ac:dyDescent="0.2">
      <c r="A200" s="99" t="s">
        <v>1846</v>
      </c>
      <c r="B200" s="60" t="s">
        <v>81</v>
      </c>
      <c r="C200" s="40" t="s">
        <v>79</v>
      </c>
      <c r="D200" s="41">
        <f>$D$11</f>
        <v>216.36</v>
      </c>
      <c r="E200" s="41">
        <f t="shared" ref="E200:AA200" si="113">$D$11</f>
        <v>216.36</v>
      </c>
      <c r="F200" s="41">
        <f t="shared" si="113"/>
        <v>216.36</v>
      </c>
      <c r="G200" s="41">
        <f t="shared" si="113"/>
        <v>216.36</v>
      </c>
      <c r="H200" s="41">
        <f t="shared" si="113"/>
        <v>216.36</v>
      </c>
      <c r="I200" s="41">
        <f t="shared" si="113"/>
        <v>216.36</v>
      </c>
      <c r="J200" s="41">
        <f t="shared" si="113"/>
        <v>216.36</v>
      </c>
      <c r="K200" s="41">
        <f t="shared" si="113"/>
        <v>216.36</v>
      </c>
      <c r="L200" s="41">
        <f t="shared" si="113"/>
        <v>216.36</v>
      </c>
      <c r="M200" s="41">
        <f t="shared" si="113"/>
        <v>216.36</v>
      </c>
      <c r="N200" s="41">
        <f t="shared" si="113"/>
        <v>216.36</v>
      </c>
      <c r="O200" s="41">
        <f t="shared" si="113"/>
        <v>216.36</v>
      </c>
      <c r="P200" s="41">
        <f t="shared" si="113"/>
        <v>216.36</v>
      </c>
      <c r="Q200" s="41">
        <f t="shared" si="113"/>
        <v>216.36</v>
      </c>
      <c r="R200" s="41">
        <f t="shared" si="113"/>
        <v>216.36</v>
      </c>
      <c r="S200" s="41">
        <f t="shared" si="113"/>
        <v>216.36</v>
      </c>
      <c r="T200" s="41">
        <f t="shared" si="113"/>
        <v>216.36</v>
      </c>
      <c r="U200" s="41">
        <f t="shared" si="113"/>
        <v>216.36</v>
      </c>
      <c r="V200" s="41">
        <f t="shared" si="113"/>
        <v>216.36</v>
      </c>
      <c r="W200" s="41">
        <f t="shared" si="113"/>
        <v>216.36</v>
      </c>
      <c r="X200" s="41">
        <f t="shared" si="113"/>
        <v>216.36</v>
      </c>
      <c r="Y200" s="41">
        <f t="shared" si="113"/>
        <v>216.36</v>
      </c>
      <c r="Z200" s="41">
        <f t="shared" si="113"/>
        <v>216.36</v>
      </c>
      <c r="AA200" s="41">
        <f t="shared" si="113"/>
        <v>216.36</v>
      </c>
    </row>
    <row r="201" spans="1:27" ht="12.75" customHeight="1" collapsed="1" x14ac:dyDescent="0.2">
      <c r="A201" s="98" t="s">
        <v>1847</v>
      </c>
      <c r="B201" s="25" t="str">
        <f>"08"&amp;"."&amp;$B$800&amp;"."&amp;$B$801</f>
        <v>08.01.2024</v>
      </c>
      <c r="C201" s="88" t="s">
        <v>76</v>
      </c>
      <c r="D201" s="89">
        <f>ROUND(((D202+D203+D205+D204)/1000),5)</f>
        <v>3.2861500000000001</v>
      </c>
      <c r="E201" s="89">
        <f>ROUND(((E202+E203+E205+E204)/1000),5)</f>
        <v>3.17456</v>
      </c>
      <c r="F201" s="89">
        <f>ROUND(((F202+F203+F205+F204)/1000),5)</f>
        <v>3.1634099999999998</v>
      </c>
      <c r="G201" s="89">
        <f t="shared" ref="G201:AA201" si="114">ROUND(((G202+G203+G205+G204)/1000),5)</f>
        <v>3.1457299999999999</v>
      </c>
      <c r="H201" s="89">
        <f t="shared" si="114"/>
        <v>3.14656</v>
      </c>
      <c r="I201" s="89">
        <f t="shared" si="114"/>
        <v>3.1474000000000002</v>
      </c>
      <c r="J201" s="89">
        <f t="shared" si="114"/>
        <v>3.1329500000000001</v>
      </c>
      <c r="K201" s="89">
        <f t="shared" si="114"/>
        <v>3.27352</v>
      </c>
      <c r="L201" s="89">
        <f t="shared" si="114"/>
        <v>3.4262100000000002</v>
      </c>
      <c r="M201" s="89">
        <f t="shared" si="114"/>
        <v>3.63273</v>
      </c>
      <c r="N201" s="89">
        <f t="shared" si="114"/>
        <v>3.7725900000000001</v>
      </c>
      <c r="O201" s="89">
        <f t="shared" si="114"/>
        <v>3.7987899999999999</v>
      </c>
      <c r="P201" s="89">
        <f t="shared" si="114"/>
        <v>3.7981400000000001</v>
      </c>
      <c r="Q201" s="89">
        <f t="shared" si="114"/>
        <v>3.8027000000000002</v>
      </c>
      <c r="R201" s="89">
        <f t="shared" si="114"/>
        <v>3.7618200000000002</v>
      </c>
      <c r="S201" s="89">
        <f t="shared" si="114"/>
        <v>3.76763</v>
      </c>
      <c r="T201" s="89">
        <f t="shared" si="114"/>
        <v>3.7913999999999999</v>
      </c>
      <c r="U201" s="89">
        <f t="shared" si="114"/>
        <v>3.8261099999999999</v>
      </c>
      <c r="V201" s="89">
        <f t="shared" si="114"/>
        <v>3.8090700000000002</v>
      </c>
      <c r="W201" s="89">
        <f t="shared" si="114"/>
        <v>3.78993</v>
      </c>
      <c r="X201" s="89">
        <f t="shared" si="114"/>
        <v>3.77963</v>
      </c>
      <c r="Y201" s="89">
        <f t="shared" si="114"/>
        <v>3.6263000000000001</v>
      </c>
      <c r="Z201" s="89">
        <f t="shared" si="114"/>
        <v>3.3808799999999999</v>
      </c>
      <c r="AA201" s="89">
        <f t="shared" si="114"/>
        <v>3.1686000000000001</v>
      </c>
    </row>
    <row r="202" spans="1:27" ht="12.75" hidden="1" customHeight="1" outlineLevel="1" x14ac:dyDescent="0.2">
      <c r="A202" s="99" t="s">
        <v>1848</v>
      </c>
      <c r="B202" s="60" t="s">
        <v>238</v>
      </c>
      <c r="C202" s="40" t="s">
        <v>79</v>
      </c>
      <c r="D202" s="41">
        <v>1349.1</v>
      </c>
      <c r="E202" s="41">
        <v>1237.51</v>
      </c>
      <c r="F202" s="41">
        <v>1226.3599999999999</v>
      </c>
      <c r="G202" s="41">
        <v>1208.68</v>
      </c>
      <c r="H202" s="41">
        <v>1209.51</v>
      </c>
      <c r="I202" s="41">
        <v>1210.3499999999999</v>
      </c>
      <c r="J202" s="41">
        <v>1195.9000000000001</v>
      </c>
      <c r="K202" s="41">
        <v>1336.47</v>
      </c>
      <c r="L202" s="41">
        <v>1489.16</v>
      </c>
      <c r="M202" s="41">
        <v>1695.68</v>
      </c>
      <c r="N202" s="41">
        <v>1835.54</v>
      </c>
      <c r="O202" s="41">
        <v>1861.74</v>
      </c>
      <c r="P202" s="41">
        <v>1861.09</v>
      </c>
      <c r="Q202" s="41">
        <v>1865.65</v>
      </c>
      <c r="R202" s="41">
        <v>1824.77</v>
      </c>
      <c r="S202" s="41">
        <v>1830.58</v>
      </c>
      <c r="T202" s="41">
        <v>1854.35</v>
      </c>
      <c r="U202" s="41">
        <v>1889.06</v>
      </c>
      <c r="V202" s="41">
        <v>1872.02</v>
      </c>
      <c r="W202" s="41">
        <v>1852.88</v>
      </c>
      <c r="X202" s="41">
        <v>1842.58</v>
      </c>
      <c r="Y202" s="41">
        <v>1689.25</v>
      </c>
      <c r="Z202" s="41">
        <v>1443.83</v>
      </c>
      <c r="AA202" s="41">
        <v>1231.55</v>
      </c>
    </row>
    <row r="203" spans="1:27" ht="12.75" hidden="1" customHeight="1" outlineLevel="1" x14ac:dyDescent="0.2">
      <c r="A203" s="99" t="s">
        <v>1849</v>
      </c>
      <c r="B203" s="60" t="s">
        <v>90</v>
      </c>
      <c r="C203" s="40" t="s">
        <v>79</v>
      </c>
      <c r="D203" s="41">
        <f>$D$168</f>
        <v>1716.97</v>
      </c>
      <c r="E203" s="41">
        <f>$D$168</f>
        <v>1716.97</v>
      </c>
      <c r="F203" s="41">
        <f t="shared" ref="F203:AA203" si="115">$D$168</f>
        <v>1716.97</v>
      </c>
      <c r="G203" s="41">
        <f t="shared" si="115"/>
        <v>1716.97</v>
      </c>
      <c r="H203" s="41">
        <f t="shared" si="115"/>
        <v>1716.97</v>
      </c>
      <c r="I203" s="41">
        <f t="shared" si="115"/>
        <v>1716.97</v>
      </c>
      <c r="J203" s="41">
        <f t="shared" si="115"/>
        <v>1716.97</v>
      </c>
      <c r="K203" s="41">
        <f t="shared" si="115"/>
        <v>1716.97</v>
      </c>
      <c r="L203" s="41">
        <f t="shared" si="115"/>
        <v>1716.97</v>
      </c>
      <c r="M203" s="41">
        <f t="shared" si="115"/>
        <v>1716.97</v>
      </c>
      <c r="N203" s="41">
        <f t="shared" si="115"/>
        <v>1716.97</v>
      </c>
      <c r="O203" s="41">
        <f t="shared" si="115"/>
        <v>1716.97</v>
      </c>
      <c r="P203" s="41">
        <f t="shared" si="115"/>
        <v>1716.97</v>
      </c>
      <c r="Q203" s="41">
        <f t="shared" si="115"/>
        <v>1716.97</v>
      </c>
      <c r="R203" s="41">
        <f t="shared" si="115"/>
        <v>1716.97</v>
      </c>
      <c r="S203" s="41">
        <f t="shared" si="115"/>
        <v>1716.97</v>
      </c>
      <c r="T203" s="41">
        <f t="shared" si="115"/>
        <v>1716.97</v>
      </c>
      <c r="U203" s="41">
        <f t="shared" si="115"/>
        <v>1716.97</v>
      </c>
      <c r="V203" s="41">
        <f t="shared" si="115"/>
        <v>1716.97</v>
      </c>
      <c r="W203" s="41">
        <f t="shared" si="115"/>
        <v>1716.97</v>
      </c>
      <c r="X203" s="41">
        <f t="shared" si="115"/>
        <v>1716.97</v>
      </c>
      <c r="Y203" s="41">
        <f t="shared" si="115"/>
        <v>1716.97</v>
      </c>
      <c r="Z203" s="41">
        <f t="shared" si="115"/>
        <v>1716.97</v>
      </c>
      <c r="AA203" s="41">
        <f t="shared" si="115"/>
        <v>1716.97</v>
      </c>
    </row>
    <row r="204" spans="1:27" ht="12.75" hidden="1" customHeight="1" outlineLevel="1" x14ac:dyDescent="0.2">
      <c r="A204" s="99" t="s">
        <v>1850</v>
      </c>
      <c r="B204" s="60" t="s">
        <v>83</v>
      </c>
      <c r="C204" s="40" t="s">
        <v>79</v>
      </c>
      <c r="D204" s="41">
        <v>3.72</v>
      </c>
      <c r="E204" s="41">
        <v>3.72</v>
      </c>
      <c r="F204" s="41">
        <v>3.72</v>
      </c>
      <c r="G204" s="41">
        <v>3.72</v>
      </c>
      <c r="H204" s="41">
        <v>3.72</v>
      </c>
      <c r="I204" s="41">
        <v>3.72</v>
      </c>
      <c r="J204" s="41">
        <v>3.72</v>
      </c>
      <c r="K204" s="41">
        <v>3.72</v>
      </c>
      <c r="L204" s="41">
        <v>3.72</v>
      </c>
      <c r="M204" s="41">
        <v>3.72</v>
      </c>
      <c r="N204" s="41">
        <v>3.72</v>
      </c>
      <c r="O204" s="41">
        <v>3.72</v>
      </c>
      <c r="P204" s="41">
        <v>3.72</v>
      </c>
      <c r="Q204" s="41">
        <v>3.72</v>
      </c>
      <c r="R204" s="41">
        <v>3.72</v>
      </c>
      <c r="S204" s="41">
        <v>3.72</v>
      </c>
      <c r="T204" s="41">
        <v>3.72</v>
      </c>
      <c r="U204" s="41">
        <v>3.72</v>
      </c>
      <c r="V204" s="41">
        <v>3.72</v>
      </c>
      <c r="W204" s="41">
        <v>3.72</v>
      </c>
      <c r="X204" s="41">
        <v>3.72</v>
      </c>
      <c r="Y204" s="41">
        <v>3.72</v>
      </c>
      <c r="Z204" s="41">
        <v>3.72</v>
      </c>
      <c r="AA204" s="41">
        <v>3.72</v>
      </c>
    </row>
    <row r="205" spans="1:27" ht="12.75" hidden="1" customHeight="1" outlineLevel="1" x14ac:dyDescent="0.2">
      <c r="A205" s="99" t="s">
        <v>1851</v>
      </c>
      <c r="B205" s="60" t="s">
        <v>81</v>
      </c>
      <c r="C205" s="40" t="s">
        <v>79</v>
      </c>
      <c r="D205" s="41">
        <f>$D$11</f>
        <v>216.36</v>
      </c>
      <c r="E205" s="41">
        <f t="shared" ref="E205:AA205" si="116">$D$11</f>
        <v>216.36</v>
      </c>
      <c r="F205" s="41">
        <f t="shared" si="116"/>
        <v>216.36</v>
      </c>
      <c r="G205" s="41">
        <f t="shared" si="116"/>
        <v>216.36</v>
      </c>
      <c r="H205" s="41">
        <f t="shared" si="116"/>
        <v>216.36</v>
      </c>
      <c r="I205" s="41">
        <f t="shared" si="116"/>
        <v>216.36</v>
      </c>
      <c r="J205" s="41">
        <f t="shared" si="116"/>
        <v>216.36</v>
      </c>
      <c r="K205" s="41">
        <f t="shared" si="116"/>
        <v>216.36</v>
      </c>
      <c r="L205" s="41">
        <f t="shared" si="116"/>
        <v>216.36</v>
      </c>
      <c r="M205" s="41">
        <f t="shared" si="116"/>
        <v>216.36</v>
      </c>
      <c r="N205" s="41">
        <f t="shared" si="116"/>
        <v>216.36</v>
      </c>
      <c r="O205" s="41">
        <f t="shared" si="116"/>
        <v>216.36</v>
      </c>
      <c r="P205" s="41">
        <f t="shared" si="116"/>
        <v>216.36</v>
      </c>
      <c r="Q205" s="41">
        <f t="shared" si="116"/>
        <v>216.36</v>
      </c>
      <c r="R205" s="41">
        <f t="shared" si="116"/>
        <v>216.36</v>
      </c>
      <c r="S205" s="41">
        <f t="shared" si="116"/>
        <v>216.36</v>
      </c>
      <c r="T205" s="41">
        <f t="shared" si="116"/>
        <v>216.36</v>
      </c>
      <c r="U205" s="41">
        <f t="shared" si="116"/>
        <v>216.36</v>
      </c>
      <c r="V205" s="41">
        <f t="shared" si="116"/>
        <v>216.36</v>
      </c>
      <c r="W205" s="41">
        <f t="shared" si="116"/>
        <v>216.36</v>
      </c>
      <c r="X205" s="41">
        <f t="shared" si="116"/>
        <v>216.36</v>
      </c>
      <c r="Y205" s="41">
        <f t="shared" si="116"/>
        <v>216.36</v>
      </c>
      <c r="Z205" s="41">
        <f t="shared" si="116"/>
        <v>216.36</v>
      </c>
      <c r="AA205" s="41">
        <f t="shared" si="116"/>
        <v>216.36</v>
      </c>
    </row>
    <row r="206" spans="1:27" ht="12.75" customHeight="1" collapsed="1" x14ac:dyDescent="0.2">
      <c r="A206" s="98" t="s">
        <v>1852</v>
      </c>
      <c r="B206" s="25" t="str">
        <f>"09"&amp;"."&amp;$B$800&amp;"."&amp;$B$801</f>
        <v>09.01.2024</v>
      </c>
      <c r="C206" s="88" t="s">
        <v>76</v>
      </c>
      <c r="D206" s="89">
        <f>ROUND(((D207+D208+D210+D209)/1000),5)</f>
        <v>3.0867</v>
      </c>
      <c r="E206" s="89">
        <f>ROUND(((E207+E208+E210+E209)/1000),5)</f>
        <v>3.0169999999999999</v>
      </c>
      <c r="F206" s="89">
        <f>ROUND(((F207+F208+F210+F209)/1000),5)</f>
        <v>2.9453900000000002</v>
      </c>
      <c r="G206" s="89">
        <f t="shared" ref="G206:AA206" si="117">ROUND(((G207+G208+G210+G209)/1000),5)</f>
        <v>2.9346800000000002</v>
      </c>
      <c r="H206" s="89">
        <f t="shared" si="117"/>
        <v>2.9590299999999998</v>
      </c>
      <c r="I206" s="89">
        <f t="shared" si="117"/>
        <v>3.0222799999999999</v>
      </c>
      <c r="J206" s="89">
        <f t="shared" si="117"/>
        <v>3.20113</v>
      </c>
      <c r="K206" s="89">
        <f t="shared" si="117"/>
        <v>3.4865699999999999</v>
      </c>
      <c r="L206" s="89">
        <f t="shared" si="117"/>
        <v>3.79419</v>
      </c>
      <c r="M206" s="89">
        <f t="shared" si="117"/>
        <v>3.8340000000000001</v>
      </c>
      <c r="N206" s="89">
        <f t="shared" si="117"/>
        <v>3.8520500000000002</v>
      </c>
      <c r="O206" s="89">
        <f t="shared" si="117"/>
        <v>3.9014799999999998</v>
      </c>
      <c r="P206" s="89">
        <f t="shared" si="117"/>
        <v>3.8797199999999998</v>
      </c>
      <c r="Q206" s="89">
        <f t="shared" si="117"/>
        <v>3.8891900000000001</v>
      </c>
      <c r="R206" s="89">
        <f t="shared" si="117"/>
        <v>3.8838900000000001</v>
      </c>
      <c r="S206" s="89">
        <f t="shared" si="117"/>
        <v>3.8393099999999998</v>
      </c>
      <c r="T206" s="89">
        <f t="shared" si="117"/>
        <v>3.8317700000000001</v>
      </c>
      <c r="U206" s="89">
        <f t="shared" si="117"/>
        <v>3.8165800000000001</v>
      </c>
      <c r="V206" s="89">
        <f t="shared" si="117"/>
        <v>3.80349</v>
      </c>
      <c r="W206" s="89">
        <f t="shared" si="117"/>
        <v>3.8375499999999998</v>
      </c>
      <c r="X206" s="89">
        <f t="shared" si="117"/>
        <v>3.74431</v>
      </c>
      <c r="Y206" s="89">
        <f t="shared" si="117"/>
        <v>3.60514</v>
      </c>
      <c r="Z206" s="89">
        <f t="shared" si="117"/>
        <v>3.3675899999999999</v>
      </c>
      <c r="AA206" s="89">
        <f t="shared" si="117"/>
        <v>3.12636</v>
      </c>
    </row>
    <row r="207" spans="1:27" ht="12.75" hidden="1" customHeight="1" outlineLevel="1" x14ac:dyDescent="0.2">
      <c r="A207" s="99" t="s">
        <v>1853</v>
      </c>
      <c r="B207" s="60" t="s">
        <v>238</v>
      </c>
      <c r="C207" s="40" t="s">
        <v>79</v>
      </c>
      <c r="D207" s="41">
        <v>1149.6500000000001</v>
      </c>
      <c r="E207" s="41">
        <v>1079.95</v>
      </c>
      <c r="F207" s="41">
        <v>1008.34</v>
      </c>
      <c r="G207" s="41">
        <v>997.63</v>
      </c>
      <c r="H207" s="41">
        <v>1021.98</v>
      </c>
      <c r="I207" s="41">
        <v>1085.23</v>
      </c>
      <c r="J207" s="41">
        <v>1264.08</v>
      </c>
      <c r="K207" s="41">
        <v>1549.52</v>
      </c>
      <c r="L207" s="41">
        <v>1857.14</v>
      </c>
      <c r="M207" s="41">
        <v>1896.95</v>
      </c>
      <c r="N207" s="41">
        <v>1915</v>
      </c>
      <c r="O207" s="41">
        <v>1964.43</v>
      </c>
      <c r="P207" s="41">
        <v>1942.67</v>
      </c>
      <c r="Q207" s="41">
        <v>1952.14</v>
      </c>
      <c r="R207" s="41">
        <v>1946.84</v>
      </c>
      <c r="S207" s="41">
        <v>1902.26</v>
      </c>
      <c r="T207" s="41">
        <v>1894.72</v>
      </c>
      <c r="U207" s="41">
        <v>1879.53</v>
      </c>
      <c r="V207" s="41">
        <v>1866.44</v>
      </c>
      <c r="W207" s="41">
        <v>1900.5</v>
      </c>
      <c r="X207" s="41">
        <v>1807.26</v>
      </c>
      <c r="Y207" s="41">
        <v>1668.09</v>
      </c>
      <c r="Z207" s="41">
        <v>1430.54</v>
      </c>
      <c r="AA207" s="41">
        <v>1189.31</v>
      </c>
    </row>
    <row r="208" spans="1:27" ht="12.75" hidden="1" customHeight="1" outlineLevel="1" x14ac:dyDescent="0.2">
      <c r="A208" s="99" t="s">
        <v>1854</v>
      </c>
      <c r="B208" s="60" t="s">
        <v>90</v>
      </c>
      <c r="C208" s="40" t="s">
        <v>79</v>
      </c>
      <c r="D208" s="41">
        <f>$D$168</f>
        <v>1716.97</v>
      </c>
      <c r="E208" s="41">
        <f>$D$168</f>
        <v>1716.97</v>
      </c>
      <c r="F208" s="41">
        <f t="shared" ref="F208:AA208" si="118">$D$168</f>
        <v>1716.97</v>
      </c>
      <c r="G208" s="41">
        <f t="shared" si="118"/>
        <v>1716.97</v>
      </c>
      <c r="H208" s="41">
        <f t="shared" si="118"/>
        <v>1716.97</v>
      </c>
      <c r="I208" s="41">
        <f t="shared" si="118"/>
        <v>1716.97</v>
      </c>
      <c r="J208" s="41">
        <f t="shared" si="118"/>
        <v>1716.97</v>
      </c>
      <c r="K208" s="41">
        <f t="shared" si="118"/>
        <v>1716.97</v>
      </c>
      <c r="L208" s="41">
        <f t="shared" si="118"/>
        <v>1716.97</v>
      </c>
      <c r="M208" s="41">
        <f t="shared" si="118"/>
        <v>1716.97</v>
      </c>
      <c r="N208" s="41">
        <f t="shared" si="118"/>
        <v>1716.97</v>
      </c>
      <c r="O208" s="41">
        <f t="shared" si="118"/>
        <v>1716.97</v>
      </c>
      <c r="P208" s="41">
        <f t="shared" si="118"/>
        <v>1716.97</v>
      </c>
      <c r="Q208" s="41">
        <f t="shared" si="118"/>
        <v>1716.97</v>
      </c>
      <c r="R208" s="41">
        <f t="shared" si="118"/>
        <v>1716.97</v>
      </c>
      <c r="S208" s="41">
        <f t="shared" si="118"/>
        <v>1716.97</v>
      </c>
      <c r="T208" s="41">
        <f t="shared" si="118"/>
        <v>1716.97</v>
      </c>
      <c r="U208" s="41">
        <f t="shared" si="118"/>
        <v>1716.97</v>
      </c>
      <c r="V208" s="41">
        <f t="shared" si="118"/>
        <v>1716.97</v>
      </c>
      <c r="W208" s="41">
        <f t="shared" si="118"/>
        <v>1716.97</v>
      </c>
      <c r="X208" s="41">
        <f t="shared" si="118"/>
        <v>1716.97</v>
      </c>
      <c r="Y208" s="41">
        <f t="shared" si="118"/>
        <v>1716.97</v>
      </c>
      <c r="Z208" s="41">
        <f t="shared" si="118"/>
        <v>1716.97</v>
      </c>
      <c r="AA208" s="41">
        <f t="shared" si="118"/>
        <v>1716.97</v>
      </c>
    </row>
    <row r="209" spans="1:27" ht="12.75" hidden="1" customHeight="1" outlineLevel="1" x14ac:dyDescent="0.2">
      <c r="A209" s="99" t="s">
        <v>1855</v>
      </c>
      <c r="B209" s="60" t="s">
        <v>83</v>
      </c>
      <c r="C209" s="40" t="s">
        <v>79</v>
      </c>
      <c r="D209" s="41">
        <v>3.72</v>
      </c>
      <c r="E209" s="41">
        <v>3.72</v>
      </c>
      <c r="F209" s="41">
        <v>3.72</v>
      </c>
      <c r="G209" s="41">
        <v>3.72</v>
      </c>
      <c r="H209" s="41">
        <v>3.72</v>
      </c>
      <c r="I209" s="41">
        <v>3.72</v>
      </c>
      <c r="J209" s="41">
        <v>3.72</v>
      </c>
      <c r="K209" s="41">
        <v>3.72</v>
      </c>
      <c r="L209" s="41">
        <v>3.72</v>
      </c>
      <c r="M209" s="41">
        <v>3.72</v>
      </c>
      <c r="N209" s="41">
        <v>3.72</v>
      </c>
      <c r="O209" s="41">
        <v>3.72</v>
      </c>
      <c r="P209" s="41">
        <v>3.72</v>
      </c>
      <c r="Q209" s="41">
        <v>3.72</v>
      </c>
      <c r="R209" s="41">
        <v>3.72</v>
      </c>
      <c r="S209" s="41">
        <v>3.72</v>
      </c>
      <c r="T209" s="41">
        <v>3.72</v>
      </c>
      <c r="U209" s="41">
        <v>3.72</v>
      </c>
      <c r="V209" s="41">
        <v>3.72</v>
      </c>
      <c r="W209" s="41">
        <v>3.72</v>
      </c>
      <c r="X209" s="41">
        <v>3.72</v>
      </c>
      <c r="Y209" s="41">
        <v>3.72</v>
      </c>
      <c r="Z209" s="41">
        <v>3.72</v>
      </c>
      <c r="AA209" s="41">
        <v>3.72</v>
      </c>
    </row>
    <row r="210" spans="1:27" ht="12.75" hidden="1" customHeight="1" outlineLevel="1" x14ac:dyDescent="0.2">
      <c r="A210" s="99" t="s">
        <v>1856</v>
      </c>
      <c r="B210" s="60" t="s">
        <v>81</v>
      </c>
      <c r="C210" s="40" t="s">
        <v>79</v>
      </c>
      <c r="D210" s="41">
        <f>$D$11</f>
        <v>216.36</v>
      </c>
      <c r="E210" s="41">
        <f t="shared" ref="E210:AA210" si="119">$D$11</f>
        <v>216.36</v>
      </c>
      <c r="F210" s="41">
        <f t="shared" si="119"/>
        <v>216.36</v>
      </c>
      <c r="G210" s="41">
        <f t="shared" si="119"/>
        <v>216.36</v>
      </c>
      <c r="H210" s="41">
        <f t="shared" si="119"/>
        <v>216.36</v>
      </c>
      <c r="I210" s="41">
        <f t="shared" si="119"/>
        <v>216.36</v>
      </c>
      <c r="J210" s="41">
        <f t="shared" si="119"/>
        <v>216.36</v>
      </c>
      <c r="K210" s="41">
        <f t="shared" si="119"/>
        <v>216.36</v>
      </c>
      <c r="L210" s="41">
        <f t="shared" si="119"/>
        <v>216.36</v>
      </c>
      <c r="M210" s="41">
        <f t="shared" si="119"/>
        <v>216.36</v>
      </c>
      <c r="N210" s="41">
        <f t="shared" si="119"/>
        <v>216.36</v>
      </c>
      <c r="O210" s="41">
        <f t="shared" si="119"/>
        <v>216.36</v>
      </c>
      <c r="P210" s="41">
        <f t="shared" si="119"/>
        <v>216.36</v>
      </c>
      <c r="Q210" s="41">
        <f t="shared" si="119"/>
        <v>216.36</v>
      </c>
      <c r="R210" s="41">
        <f t="shared" si="119"/>
        <v>216.36</v>
      </c>
      <c r="S210" s="41">
        <f t="shared" si="119"/>
        <v>216.36</v>
      </c>
      <c r="T210" s="41">
        <f t="shared" si="119"/>
        <v>216.36</v>
      </c>
      <c r="U210" s="41">
        <f t="shared" si="119"/>
        <v>216.36</v>
      </c>
      <c r="V210" s="41">
        <f t="shared" si="119"/>
        <v>216.36</v>
      </c>
      <c r="W210" s="41">
        <f t="shared" si="119"/>
        <v>216.36</v>
      </c>
      <c r="X210" s="41">
        <f t="shared" si="119"/>
        <v>216.36</v>
      </c>
      <c r="Y210" s="41">
        <f t="shared" si="119"/>
        <v>216.36</v>
      </c>
      <c r="Z210" s="41">
        <f t="shared" si="119"/>
        <v>216.36</v>
      </c>
      <c r="AA210" s="41">
        <f t="shared" si="119"/>
        <v>216.36</v>
      </c>
    </row>
    <row r="211" spans="1:27" ht="12.75" customHeight="1" collapsed="1" x14ac:dyDescent="0.2">
      <c r="A211" s="98" t="s">
        <v>1857</v>
      </c>
      <c r="B211" s="25" t="str">
        <f>"10"&amp;"."&amp;$B$800&amp;"."&amp;$B$801</f>
        <v>10.01.2024</v>
      </c>
      <c r="C211" s="88" t="s">
        <v>76</v>
      </c>
      <c r="D211" s="89">
        <f>ROUND(((D212+D213+D215+D214)/1000),5)</f>
        <v>3.1037300000000001</v>
      </c>
      <c r="E211" s="89">
        <f>ROUND(((E212+E213+E215+E214)/1000),5)</f>
        <v>3.02278</v>
      </c>
      <c r="F211" s="89">
        <f>ROUND(((F212+F213+F215+F214)/1000),5)</f>
        <v>2.9969800000000002</v>
      </c>
      <c r="G211" s="89">
        <f t="shared" ref="G211:AA211" si="120">ROUND(((G212+G213+G215+G214)/1000),5)</f>
        <v>2.99641</v>
      </c>
      <c r="H211" s="89">
        <f t="shared" si="120"/>
        <v>3.0542099999999999</v>
      </c>
      <c r="I211" s="89">
        <f t="shared" si="120"/>
        <v>3.1454800000000001</v>
      </c>
      <c r="J211" s="89">
        <f t="shared" si="120"/>
        <v>3.3640099999999999</v>
      </c>
      <c r="K211" s="89">
        <f t="shared" si="120"/>
        <v>3.6576200000000001</v>
      </c>
      <c r="L211" s="89">
        <f t="shared" si="120"/>
        <v>3.8445499999999999</v>
      </c>
      <c r="M211" s="89">
        <f t="shared" si="120"/>
        <v>3.89377</v>
      </c>
      <c r="N211" s="89">
        <f t="shared" si="120"/>
        <v>3.9184100000000002</v>
      </c>
      <c r="O211" s="89">
        <f t="shared" si="120"/>
        <v>3.9709400000000001</v>
      </c>
      <c r="P211" s="89">
        <f t="shared" si="120"/>
        <v>3.9408099999999999</v>
      </c>
      <c r="Q211" s="89">
        <f t="shared" si="120"/>
        <v>3.9501400000000002</v>
      </c>
      <c r="R211" s="89">
        <f t="shared" si="120"/>
        <v>3.9459300000000002</v>
      </c>
      <c r="S211" s="89">
        <f t="shared" si="120"/>
        <v>3.8932699999999998</v>
      </c>
      <c r="T211" s="89">
        <f t="shared" si="120"/>
        <v>3.8963000000000001</v>
      </c>
      <c r="U211" s="89">
        <f t="shared" si="120"/>
        <v>3.8818600000000001</v>
      </c>
      <c r="V211" s="89">
        <f t="shared" si="120"/>
        <v>3.8617599999999999</v>
      </c>
      <c r="W211" s="89">
        <f t="shared" si="120"/>
        <v>3.9033699999999998</v>
      </c>
      <c r="X211" s="89">
        <f t="shared" si="120"/>
        <v>3.78294</v>
      </c>
      <c r="Y211" s="89">
        <f t="shared" si="120"/>
        <v>3.6598700000000002</v>
      </c>
      <c r="Z211" s="89">
        <f t="shared" si="120"/>
        <v>3.4413</v>
      </c>
      <c r="AA211" s="89">
        <f t="shared" si="120"/>
        <v>3.1550199999999999</v>
      </c>
    </row>
    <row r="212" spans="1:27" ht="12.75" hidden="1" customHeight="1" outlineLevel="1" x14ac:dyDescent="0.2">
      <c r="A212" s="99" t="s">
        <v>1858</v>
      </c>
      <c r="B212" s="60" t="s">
        <v>238</v>
      </c>
      <c r="C212" s="40" t="s">
        <v>79</v>
      </c>
      <c r="D212" s="41">
        <v>1166.68</v>
      </c>
      <c r="E212" s="41">
        <v>1085.73</v>
      </c>
      <c r="F212" s="41">
        <v>1059.93</v>
      </c>
      <c r="G212" s="41">
        <v>1059.3599999999999</v>
      </c>
      <c r="H212" s="41">
        <v>1117.1600000000001</v>
      </c>
      <c r="I212" s="41">
        <v>1208.43</v>
      </c>
      <c r="J212" s="41">
        <v>1426.96</v>
      </c>
      <c r="K212" s="41">
        <v>1720.57</v>
      </c>
      <c r="L212" s="41">
        <v>1907.5</v>
      </c>
      <c r="M212" s="41">
        <v>1956.72</v>
      </c>
      <c r="N212" s="41">
        <v>1981.36</v>
      </c>
      <c r="O212" s="41">
        <v>2033.89</v>
      </c>
      <c r="P212" s="41">
        <v>2003.76</v>
      </c>
      <c r="Q212" s="41">
        <v>2013.09</v>
      </c>
      <c r="R212" s="41">
        <v>2008.88</v>
      </c>
      <c r="S212" s="41">
        <v>1956.22</v>
      </c>
      <c r="T212" s="41">
        <v>1959.25</v>
      </c>
      <c r="U212" s="41">
        <v>1944.81</v>
      </c>
      <c r="V212" s="41">
        <v>1924.71</v>
      </c>
      <c r="W212" s="41">
        <v>1966.32</v>
      </c>
      <c r="X212" s="41">
        <v>1845.89</v>
      </c>
      <c r="Y212" s="41">
        <v>1722.82</v>
      </c>
      <c r="Z212" s="41">
        <v>1504.25</v>
      </c>
      <c r="AA212" s="41">
        <v>1217.97</v>
      </c>
    </row>
    <row r="213" spans="1:27" ht="12.75" hidden="1" customHeight="1" outlineLevel="1" x14ac:dyDescent="0.2">
      <c r="A213" s="99" t="s">
        <v>1859</v>
      </c>
      <c r="B213" s="60" t="s">
        <v>90</v>
      </c>
      <c r="C213" s="40" t="s">
        <v>79</v>
      </c>
      <c r="D213" s="41">
        <f>$D$168</f>
        <v>1716.97</v>
      </c>
      <c r="E213" s="41">
        <f>$D$168</f>
        <v>1716.97</v>
      </c>
      <c r="F213" s="41">
        <f t="shared" ref="F213:AA213" si="121">$D$168</f>
        <v>1716.97</v>
      </c>
      <c r="G213" s="41">
        <f t="shared" si="121"/>
        <v>1716.97</v>
      </c>
      <c r="H213" s="41">
        <f t="shared" si="121"/>
        <v>1716.97</v>
      </c>
      <c r="I213" s="41">
        <f t="shared" si="121"/>
        <v>1716.97</v>
      </c>
      <c r="J213" s="41">
        <f t="shared" si="121"/>
        <v>1716.97</v>
      </c>
      <c r="K213" s="41">
        <f t="shared" si="121"/>
        <v>1716.97</v>
      </c>
      <c r="L213" s="41">
        <f t="shared" si="121"/>
        <v>1716.97</v>
      </c>
      <c r="M213" s="41">
        <f t="shared" si="121"/>
        <v>1716.97</v>
      </c>
      <c r="N213" s="41">
        <f t="shared" si="121"/>
        <v>1716.97</v>
      </c>
      <c r="O213" s="41">
        <f t="shared" si="121"/>
        <v>1716.97</v>
      </c>
      <c r="P213" s="41">
        <f t="shared" si="121"/>
        <v>1716.97</v>
      </c>
      <c r="Q213" s="41">
        <f t="shared" si="121"/>
        <v>1716.97</v>
      </c>
      <c r="R213" s="41">
        <f t="shared" si="121"/>
        <v>1716.97</v>
      </c>
      <c r="S213" s="41">
        <f t="shared" si="121"/>
        <v>1716.97</v>
      </c>
      <c r="T213" s="41">
        <f t="shared" si="121"/>
        <v>1716.97</v>
      </c>
      <c r="U213" s="41">
        <f t="shared" si="121"/>
        <v>1716.97</v>
      </c>
      <c r="V213" s="41">
        <f t="shared" si="121"/>
        <v>1716.97</v>
      </c>
      <c r="W213" s="41">
        <f t="shared" si="121"/>
        <v>1716.97</v>
      </c>
      <c r="X213" s="41">
        <f t="shared" si="121"/>
        <v>1716.97</v>
      </c>
      <c r="Y213" s="41">
        <f t="shared" si="121"/>
        <v>1716.97</v>
      </c>
      <c r="Z213" s="41">
        <f t="shared" si="121"/>
        <v>1716.97</v>
      </c>
      <c r="AA213" s="41">
        <f t="shared" si="121"/>
        <v>1716.97</v>
      </c>
    </row>
    <row r="214" spans="1:27" ht="12.75" hidden="1" customHeight="1" outlineLevel="1" x14ac:dyDescent="0.2">
      <c r="A214" s="99" t="s">
        <v>1860</v>
      </c>
      <c r="B214" s="60" t="s">
        <v>83</v>
      </c>
      <c r="C214" s="40" t="s">
        <v>79</v>
      </c>
      <c r="D214" s="41">
        <v>3.72</v>
      </c>
      <c r="E214" s="41">
        <v>3.72</v>
      </c>
      <c r="F214" s="41">
        <v>3.72</v>
      </c>
      <c r="G214" s="41">
        <v>3.72</v>
      </c>
      <c r="H214" s="41">
        <v>3.72</v>
      </c>
      <c r="I214" s="41">
        <v>3.72</v>
      </c>
      <c r="J214" s="41">
        <v>3.72</v>
      </c>
      <c r="K214" s="41">
        <v>3.72</v>
      </c>
      <c r="L214" s="41">
        <v>3.72</v>
      </c>
      <c r="M214" s="41">
        <v>3.72</v>
      </c>
      <c r="N214" s="41">
        <v>3.72</v>
      </c>
      <c r="O214" s="41">
        <v>3.72</v>
      </c>
      <c r="P214" s="41">
        <v>3.72</v>
      </c>
      <c r="Q214" s="41">
        <v>3.72</v>
      </c>
      <c r="R214" s="41">
        <v>3.72</v>
      </c>
      <c r="S214" s="41">
        <v>3.72</v>
      </c>
      <c r="T214" s="41">
        <v>3.72</v>
      </c>
      <c r="U214" s="41">
        <v>3.72</v>
      </c>
      <c r="V214" s="41">
        <v>3.72</v>
      </c>
      <c r="W214" s="41">
        <v>3.72</v>
      </c>
      <c r="X214" s="41">
        <v>3.72</v>
      </c>
      <c r="Y214" s="41">
        <v>3.72</v>
      </c>
      <c r="Z214" s="41">
        <v>3.72</v>
      </c>
      <c r="AA214" s="41">
        <v>3.72</v>
      </c>
    </row>
    <row r="215" spans="1:27" ht="12.75" hidden="1" customHeight="1" outlineLevel="1" x14ac:dyDescent="0.2">
      <c r="A215" s="99" t="s">
        <v>1861</v>
      </c>
      <c r="B215" s="60" t="s">
        <v>81</v>
      </c>
      <c r="C215" s="40" t="s">
        <v>79</v>
      </c>
      <c r="D215" s="41">
        <f>$D$11</f>
        <v>216.36</v>
      </c>
      <c r="E215" s="41">
        <f t="shared" ref="E215:AA215" si="122">$D$11</f>
        <v>216.36</v>
      </c>
      <c r="F215" s="41">
        <f t="shared" si="122"/>
        <v>216.36</v>
      </c>
      <c r="G215" s="41">
        <f t="shared" si="122"/>
        <v>216.36</v>
      </c>
      <c r="H215" s="41">
        <f t="shared" si="122"/>
        <v>216.36</v>
      </c>
      <c r="I215" s="41">
        <f t="shared" si="122"/>
        <v>216.36</v>
      </c>
      <c r="J215" s="41">
        <f t="shared" si="122"/>
        <v>216.36</v>
      </c>
      <c r="K215" s="41">
        <f t="shared" si="122"/>
        <v>216.36</v>
      </c>
      <c r="L215" s="41">
        <f t="shared" si="122"/>
        <v>216.36</v>
      </c>
      <c r="M215" s="41">
        <f t="shared" si="122"/>
        <v>216.36</v>
      </c>
      <c r="N215" s="41">
        <f t="shared" si="122"/>
        <v>216.36</v>
      </c>
      <c r="O215" s="41">
        <f t="shared" si="122"/>
        <v>216.36</v>
      </c>
      <c r="P215" s="41">
        <f t="shared" si="122"/>
        <v>216.36</v>
      </c>
      <c r="Q215" s="41">
        <f t="shared" si="122"/>
        <v>216.36</v>
      </c>
      <c r="R215" s="41">
        <f t="shared" si="122"/>
        <v>216.36</v>
      </c>
      <c r="S215" s="41">
        <f t="shared" si="122"/>
        <v>216.36</v>
      </c>
      <c r="T215" s="41">
        <f t="shared" si="122"/>
        <v>216.36</v>
      </c>
      <c r="U215" s="41">
        <f t="shared" si="122"/>
        <v>216.36</v>
      </c>
      <c r="V215" s="41">
        <f t="shared" si="122"/>
        <v>216.36</v>
      </c>
      <c r="W215" s="41">
        <f t="shared" si="122"/>
        <v>216.36</v>
      </c>
      <c r="X215" s="41">
        <f t="shared" si="122"/>
        <v>216.36</v>
      </c>
      <c r="Y215" s="41">
        <f t="shared" si="122"/>
        <v>216.36</v>
      </c>
      <c r="Z215" s="41">
        <f t="shared" si="122"/>
        <v>216.36</v>
      </c>
      <c r="AA215" s="41">
        <f t="shared" si="122"/>
        <v>216.36</v>
      </c>
    </row>
    <row r="216" spans="1:27" ht="12.75" customHeight="1" collapsed="1" x14ac:dyDescent="0.2">
      <c r="A216" s="98" t="s">
        <v>1862</v>
      </c>
      <c r="B216" s="25" t="str">
        <f>"11"&amp;"."&amp;$B$800&amp;"."&amp;$B$801</f>
        <v>11.01.2024</v>
      </c>
      <c r="C216" s="88" t="s">
        <v>76</v>
      </c>
      <c r="D216" s="89">
        <f>ROUND(((D217+D218+D220+D219)/1000),5)</f>
        <v>3.1486200000000002</v>
      </c>
      <c r="E216" s="89">
        <f>ROUND(((E217+E218+E220+E219)/1000),5)</f>
        <v>3.0783900000000002</v>
      </c>
      <c r="F216" s="89">
        <f>ROUND(((F217+F218+F220+F219)/1000),5)</f>
        <v>3.0230800000000002</v>
      </c>
      <c r="G216" s="89">
        <f t="shared" ref="G216:AA216" si="123">ROUND(((G217+G218+G220+G219)/1000),5)</f>
        <v>3.0504600000000002</v>
      </c>
      <c r="H216" s="89">
        <f t="shared" si="123"/>
        <v>3.0952199999999999</v>
      </c>
      <c r="I216" s="89">
        <f t="shared" si="123"/>
        <v>3.1633900000000001</v>
      </c>
      <c r="J216" s="89">
        <f t="shared" si="123"/>
        <v>3.3864800000000002</v>
      </c>
      <c r="K216" s="89">
        <f t="shared" si="123"/>
        <v>3.7449599999999998</v>
      </c>
      <c r="L216" s="89">
        <f t="shared" si="123"/>
        <v>3.8818899999999998</v>
      </c>
      <c r="M216" s="89">
        <f t="shared" si="123"/>
        <v>3.9286799999999999</v>
      </c>
      <c r="N216" s="89">
        <f t="shared" si="123"/>
        <v>3.9730699999999999</v>
      </c>
      <c r="O216" s="89">
        <f t="shared" si="123"/>
        <v>3.9967100000000002</v>
      </c>
      <c r="P216" s="89">
        <f t="shared" si="123"/>
        <v>3.96713</v>
      </c>
      <c r="Q216" s="89">
        <f t="shared" si="123"/>
        <v>3.9767399999999999</v>
      </c>
      <c r="R216" s="89">
        <f t="shared" si="123"/>
        <v>3.9746000000000001</v>
      </c>
      <c r="S216" s="89">
        <f t="shared" si="123"/>
        <v>3.9220199999999998</v>
      </c>
      <c r="T216" s="89">
        <f t="shared" si="123"/>
        <v>3.9406300000000001</v>
      </c>
      <c r="U216" s="89">
        <f t="shared" si="123"/>
        <v>3.96218</v>
      </c>
      <c r="V216" s="89">
        <f t="shared" si="123"/>
        <v>3.88056</v>
      </c>
      <c r="W216" s="89">
        <f t="shared" si="123"/>
        <v>3.9161899999999998</v>
      </c>
      <c r="X216" s="89">
        <f t="shared" si="123"/>
        <v>3.7926000000000002</v>
      </c>
      <c r="Y216" s="89">
        <f t="shared" si="123"/>
        <v>3.6821299999999999</v>
      </c>
      <c r="Z216" s="89">
        <f t="shared" si="123"/>
        <v>3.4430499999999999</v>
      </c>
      <c r="AA216" s="89">
        <f t="shared" si="123"/>
        <v>3.1503999999999999</v>
      </c>
    </row>
    <row r="217" spans="1:27" ht="12.75" hidden="1" customHeight="1" outlineLevel="1" x14ac:dyDescent="0.2">
      <c r="A217" s="99" t="s">
        <v>1863</v>
      </c>
      <c r="B217" s="60" t="s">
        <v>238</v>
      </c>
      <c r="C217" s="40" t="s">
        <v>79</v>
      </c>
      <c r="D217" s="41">
        <v>1211.57</v>
      </c>
      <c r="E217" s="41">
        <v>1141.3399999999999</v>
      </c>
      <c r="F217" s="41">
        <v>1086.03</v>
      </c>
      <c r="G217" s="41">
        <v>1113.4100000000001</v>
      </c>
      <c r="H217" s="41">
        <v>1158.17</v>
      </c>
      <c r="I217" s="41">
        <v>1226.3399999999999</v>
      </c>
      <c r="J217" s="41">
        <v>1449.43</v>
      </c>
      <c r="K217" s="41">
        <v>1807.91</v>
      </c>
      <c r="L217" s="41">
        <v>1944.84</v>
      </c>
      <c r="M217" s="41">
        <v>1991.63</v>
      </c>
      <c r="N217" s="41">
        <v>2036.02</v>
      </c>
      <c r="O217" s="41">
        <v>2059.66</v>
      </c>
      <c r="P217" s="41">
        <v>2030.08</v>
      </c>
      <c r="Q217" s="41">
        <v>2039.69</v>
      </c>
      <c r="R217" s="41">
        <v>2037.55</v>
      </c>
      <c r="S217" s="41">
        <v>1984.97</v>
      </c>
      <c r="T217" s="41">
        <v>2003.58</v>
      </c>
      <c r="U217" s="41">
        <v>2025.13</v>
      </c>
      <c r="V217" s="41">
        <v>1943.51</v>
      </c>
      <c r="W217" s="41">
        <v>1979.14</v>
      </c>
      <c r="X217" s="41">
        <v>1855.55</v>
      </c>
      <c r="Y217" s="41">
        <v>1745.08</v>
      </c>
      <c r="Z217" s="41">
        <v>1506</v>
      </c>
      <c r="AA217" s="41">
        <v>1213.3499999999999</v>
      </c>
    </row>
    <row r="218" spans="1:27" ht="12.75" hidden="1" customHeight="1" outlineLevel="1" x14ac:dyDescent="0.2">
      <c r="A218" s="99" t="s">
        <v>1864</v>
      </c>
      <c r="B218" s="60" t="s">
        <v>90</v>
      </c>
      <c r="C218" s="40" t="s">
        <v>79</v>
      </c>
      <c r="D218" s="41">
        <f>$D$168</f>
        <v>1716.97</v>
      </c>
      <c r="E218" s="41">
        <f>$D$168</f>
        <v>1716.97</v>
      </c>
      <c r="F218" s="41">
        <f t="shared" ref="F218:AA218" si="124">$D$168</f>
        <v>1716.97</v>
      </c>
      <c r="G218" s="41">
        <f t="shared" si="124"/>
        <v>1716.97</v>
      </c>
      <c r="H218" s="41">
        <f t="shared" si="124"/>
        <v>1716.97</v>
      </c>
      <c r="I218" s="41">
        <f t="shared" si="124"/>
        <v>1716.97</v>
      </c>
      <c r="J218" s="41">
        <f t="shared" si="124"/>
        <v>1716.97</v>
      </c>
      <c r="K218" s="41">
        <f t="shared" si="124"/>
        <v>1716.97</v>
      </c>
      <c r="L218" s="41">
        <f t="shared" si="124"/>
        <v>1716.97</v>
      </c>
      <c r="M218" s="41">
        <f t="shared" si="124"/>
        <v>1716.97</v>
      </c>
      <c r="N218" s="41">
        <f t="shared" si="124"/>
        <v>1716.97</v>
      </c>
      <c r="O218" s="41">
        <f t="shared" si="124"/>
        <v>1716.97</v>
      </c>
      <c r="P218" s="41">
        <f t="shared" si="124"/>
        <v>1716.97</v>
      </c>
      <c r="Q218" s="41">
        <f t="shared" si="124"/>
        <v>1716.97</v>
      </c>
      <c r="R218" s="41">
        <f t="shared" si="124"/>
        <v>1716.97</v>
      </c>
      <c r="S218" s="41">
        <f t="shared" si="124"/>
        <v>1716.97</v>
      </c>
      <c r="T218" s="41">
        <f t="shared" si="124"/>
        <v>1716.97</v>
      </c>
      <c r="U218" s="41">
        <f t="shared" si="124"/>
        <v>1716.97</v>
      </c>
      <c r="V218" s="41">
        <f t="shared" si="124"/>
        <v>1716.97</v>
      </c>
      <c r="W218" s="41">
        <f t="shared" si="124"/>
        <v>1716.97</v>
      </c>
      <c r="X218" s="41">
        <f t="shared" si="124"/>
        <v>1716.97</v>
      </c>
      <c r="Y218" s="41">
        <f t="shared" si="124"/>
        <v>1716.97</v>
      </c>
      <c r="Z218" s="41">
        <f t="shared" si="124"/>
        <v>1716.97</v>
      </c>
      <c r="AA218" s="41">
        <f t="shared" si="124"/>
        <v>1716.97</v>
      </c>
    </row>
    <row r="219" spans="1:27" ht="12.75" hidden="1" customHeight="1" outlineLevel="1" x14ac:dyDescent="0.2">
      <c r="A219" s="99" t="s">
        <v>1865</v>
      </c>
      <c r="B219" s="60" t="s">
        <v>83</v>
      </c>
      <c r="C219" s="40" t="s">
        <v>79</v>
      </c>
      <c r="D219" s="41">
        <v>3.72</v>
      </c>
      <c r="E219" s="41">
        <v>3.72</v>
      </c>
      <c r="F219" s="41">
        <v>3.72</v>
      </c>
      <c r="G219" s="41">
        <v>3.72</v>
      </c>
      <c r="H219" s="41">
        <v>3.72</v>
      </c>
      <c r="I219" s="41">
        <v>3.72</v>
      </c>
      <c r="J219" s="41">
        <v>3.72</v>
      </c>
      <c r="K219" s="41">
        <v>3.72</v>
      </c>
      <c r="L219" s="41">
        <v>3.72</v>
      </c>
      <c r="M219" s="41">
        <v>3.72</v>
      </c>
      <c r="N219" s="41">
        <v>3.72</v>
      </c>
      <c r="O219" s="41">
        <v>3.72</v>
      </c>
      <c r="P219" s="41">
        <v>3.72</v>
      </c>
      <c r="Q219" s="41">
        <v>3.72</v>
      </c>
      <c r="R219" s="41">
        <v>3.72</v>
      </c>
      <c r="S219" s="41">
        <v>3.72</v>
      </c>
      <c r="T219" s="41">
        <v>3.72</v>
      </c>
      <c r="U219" s="41">
        <v>3.72</v>
      </c>
      <c r="V219" s="41">
        <v>3.72</v>
      </c>
      <c r="W219" s="41">
        <v>3.72</v>
      </c>
      <c r="X219" s="41">
        <v>3.72</v>
      </c>
      <c r="Y219" s="41">
        <v>3.72</v>
      </c>
      <c r="Z219" s="41">
        <v>3.72</v>
      </c>
      <c r="AA219" s="41">
        <v>3.72</v>
      </c>
    </row>
    <row r="220" spans="1:27" ht="12.75" hidden="1" customHeight="1" outlineLevel="1" x14ac:dyDescent="0.2">
      <c r="A220" s="99" t="s">
        <v>1866</v>
      </c>
      <c r="B220" s="60" t="s">
        <v>81</v>
      </c>
      <c r="C220" s="40" t="s">
        <v>79</v>
      </c>
      <c r="D220" s="41">
        <f>$D$11</f>
        <v>216.36</v>
      </c>
      <c r="E220" s="41">
        <f t="shared" ref="E220:AA220" si="125">$D$11</f>
        <v>216.36</v>
      </c>
      <c r="F220" s="41">
        <f t="shared" si="125"/>
        <v>216.36</v>
      </c>
      <c r="G220" s="41">
        <f t="shared" si="125"/>
        <v>216.36</v>
      </c>
      <c r="H220" s="41">
        <f t="shared" si="125"/>
        <v>216.36</v>
      </c>
      <c r="I220" s="41">
        <f t="shared" si="125"/>
        <v>216.36</v>
      </c>
      <c r="J220" s="41">
        <f t="shared" si="125"/>
        <v>216.36</v>
      </c>
      <c r="K220" s="41">
        <f t="shared" si="125"/>
        <v>216.36</v>
      </c>
      <c r="L220" s="41">
        <f t="shared" si="125"/>
        <v>216.36</v>
      </c>
      <c r="M220" s="41">
        <f t="shared" si="125"/>
        <v>216.36</v>
      </c>
      <c r="N220" s="41">
        <f t="shared" si="125"/>
        <v>216.36</v>
      </c>
      <c r="O220" s="41">
        <f t="shared" si="125"/>
        <v>216.36</v>
      </c>
      <c r="P220" s="41">
        <f t="shared" si="125"/>
        <v>216.36</v>
      </c>
      <c r="Q220" s="41">
        <f t="shared" si="125"/>
        <v>216.36</v>
      </c>
      <c r="R220" s="41">
        <f t="shared" si="125"/>
        <v>216.36</v>
      </c>
      <c r="S220" s="41">
        <f t="shared" si="125"/>
        <v>216.36</v>
      </c>
      <c r="T220" s="41">
        <f t="shared" si="125"/>
        <v>216.36</v>
      </c>
      <c r="U220" s="41">
        <f t="shared" si="125"/>
        <v>216.36</v>
      </c>
      <c r="V220" s="41">
        <f t="shared" si="125"/>
        <v>216.36</v>
      </c>
      <c r="W220" s="41">
        <f t="shared" si="125"/>
        <v>216.36</v>
      </c>
      <c r="X220" s="41">
        <f t="shared" si="125"/>
        <v>216.36</v>
      </c>
      <c r="Y220" s="41">
        <f t="shared" si="125"/>
        <v>216.36</v>
      </c>
      <c r="Z220" s="41">
        <f t="shared" si="125"/>
        <v>216.36</v>
      </c>
      <c r="AA220" s="41">
        <f t="shared" si="125"/>
        <v>216.36</v>
      </c>
    </row>
    <row r="221" spans="1:27" ht="12.75" customHeight="1" collapsed="1" x14ac:dyDescent="0.2">
      <c r="A221" s="98" t="s">
        <v>1867</v>
      </c>
      <c r="B221" s="25" t="str">
        <f>"12"&amp;"."&amp;$B$800&amp;"."&amp;$B$801</f>
        <v>12.01.2024</v>
      </c>
      <c r="C221" s="88" t="s">
        <v>76</v>
      </c>
      <c r="D221" s="89">
        <f>ROUND(((D222+D223+D225+D224)/1000),5)</f>
        <v>3.0930599999999999</v>
      </c>
      <c r="E221" s="89">
        <f>ROUND(((E222+E223+E225+E224)/1000),5)</f>
        <v>3.0161699999999998</v>
      </c>
      <c r="F221" s="89">
        <f>ROUND(((F222+F223+F225+F224)/1000),5)</f>
        <v>2.9440900000000001</v>
      </c>
      <c r="G221" s="89">
        <f t="shared" ref="G221:AA221" si="126">ROUND(((G222+G223+G225+G224)/1000),5)</f>
        <v>2.9589699999999999</v>
      </c>
      <c r="H221" s="89">
        <f t="shared" si="126"/>
        <v>3.0212699999999999</v>
      </c>
      <c r="I221" s="89">
        <f t="shared" si="126"/>
        <v>3.1482600000000001</v>
      </c>
      <c r="J221" s="89">
        <f t="shared" si="126"/>
        <v>3.3612899999999999</v>
      </c>
      <c r="K221" s="89">
        <f t="shared" si="126"/>
        <v>3.5989900000000001</v>
      </c>
      <c r="L221" s="89">
        <f t="shared" si="126"/>
        <v>3.7699600000000002</v>
      </c>
      <c r="M221" s="89">
        <f t="shared" si="126"/>
        <v>3.8149199999999999</v>
      </c>
      <c r="N221" s="89">
        <f t="shared" si="126"/>
        <v>3.8598699999999999</v>
      </c>
      <c r="O221" s="89">
        <f t="shared" si="126"/>
        <v>3.9046799999999999</v>
      </c>
      <c r="P221" s="89">
        <f t="shared" si="126"/>
        <v>3.8691499999999999</v>
      </c>
      <c r="Q221" s="89">
        <f t="shared" si="126"/>
        <v>3.8838499999999998</v>
      </c>
      <c r="R221" s="89">
        <f t="shared" si="126"/>
        <v>3.8791099999999998</v>
      </c>
      <c r="S221" s="89">
        <f t="shared" si="126"/>
        <v>3.8103799999999999</v>
      </c>
      <c r="T221" s="89">
        <f t="shared" si="126"/>
        <v>3.8287200000000001</v>
      </c>
      <c r="U221" s="89">
        <f t="shared" si="126"/>
        <v>3.8574199999999998</v>
      </c>
      <c r="V221" s="89">
        <f t="shared" si="126"/>
        <v>3.8509899999999999</v>
      </c>
      <c r="W221" s="89">
        <f t="shared" si="126"/>
        <v>3.8854000000000002</v>
      </c>
      <c r="X221" s="89">
        <f t="shared" si="126"/>
        <v>3.81006</v>
      </c>
      <c r="Y221" s="89">
        <f t="shared" si="126"/>
        <v>3.6964700000000001</v>
      </c>
      <c r="Z221" s="89">
        <f t="shared" si="126"/>
        <v>3.4571100000000001</v>
      </c>
      <c r="AA221" s="89">
        <f t="shared" si="126"/>
        <v>3.2471399999999999</v>
      </c>
    </row>
    <row r="222" spans="1:27" ht="12.75" hidden="1" customHeight="1" outlineLevel="1" x14ac:dyDescent="0.2">
      <c r="A222" s="99" t="s">
        <v>1868</v>
      </c>
      <c r="B222" s="60" t="s">
        <v>238</v>
      </c>
      <c r="C222" s="40" t="s">
        <v>79</v>
      </c>
      <c r="D222" s="41">
        <v>1156.01</v>
      </c>
      <c r="E222" s="41">
        <v>1079.1199999999999</v>
      </c>
      <c r="F222" s="41">
        <v>1007.04</v>
      </c>
      <c r="G222" s="41">
        <v>1021.92</v>
      </c>
      <c r="H222" s="41">
        <v>1084.22</v>
      </c>
      <c r="I222" s="41">
        <v>1211.21</v>
      </c>
      <c r="J222" s="41">
        <v>1424.24</v>
      </c>
      <c r="K222" s="41">
        <v>1661.94</v>
      </c>
      <c r="L222" s="41">
        <v>1832.91</v>
      </c>
      <c r="M222" s="41">
        <v>1877.87</v>
      </c>
      <c r="N222" s="41">
        <v>1922.82</v>
      </c>
      <c r="O222" s="41">
        <v>1967.63</v>
      </c>
      <c r="P222" s="41">
        <v>1932.1</v>
      </c>
      <c r="Q222" s="41">
        <v>1946.8</v>
      </c>
      <c r="R222" s="41">
        <v>1942.06</v>
      </c>
      <c r="S222" s="41">
        <v>1873.33</v>
      </c>
      <c r="T222" s="41">
        <v>1891.67</v>
      </c>
      <c r="U222" s="41">
        <v>1920.37</v>
      </c>
      <c r="V222" s="41">
        <v>1913.94</v>
      </c>
      <c r="W222" s="41">
        <v>1948.35</v>
      </c>
      <c r="X222" s="41">
        <v>1873.01</v>
      </c>
      <c r="Y222" s="41">
        <v>1759.42</v>
      </c>
      <c r="Z222" s="41">
        <v>1520.06</v>
      </c>
      <c r="AA222" s="41">
        <v>1310.0899999999999</v>
      </c>
    </row>
    <row r="223" spans="1:27" ht="12.75" hidden="1" customHeight="1" outlineLevel="1" x14ac:dyDescent="0.2">
      <c r="A223" s="99" t="s">
        <v>1869</v>
      </c>
      <c r="B223" s="60" t="s">
        <v>90</v>
      </c>
      <c r="C223" s="40" t="s">
        <v>79</v>
      </c>
      <c r="D223" s="41">
        <f>$D$168</f>
        <v>1716.97</v>
      </c>
      <c r="E223" s="41">
        <f>$D$168</f>
        <v>1716.97</v>
      </c>
      <c r="F223" s="41">
        <f t="shared" ref="F223:AA223" si="127">$D$168</f>
        <v>1716.97</v>
      </c>
      <c r="G223" s="41">
        <f t="shared" si="127"/>
        <v>1716.97</v>
      </c>
      <c r="H223" s="41">
        <f t="shared" si="127"/>
        <v>1716.97</v>
      </c>
      <c r="I223" s="41">
        <f t="shared" si="127"/>
        <v>1716.97</v>
      </c>
      <c r="J223" s="41">
        <f t="shared" si="127"/>
        <v>1716.97</v>
      </c>
      <c r="K223" s="41">
        <f t="shared" si="127"/>
        <v>1716.97</v>
      </c>
      <c r="L223" s="41">
        <f t="shared" si="127"/>
        <v>1716.97</v>
      </c>
      <c r="M223" s="41">
        <f t="shared" si="127"/>
        <v>1716.97</v>
      </c>
      <c r="N223" s="41">
        <f t="shared" si="127"/>
        <v>1716.97</v>
      </c>
      <c r="O223" s="41">
        <f t="shared" si="127"/>
        <v>1716.97</v>
      </c>
      <c r="P223" s="41">
        <f t="shared" si="127"/>
        <v>1716.97</v>
      </c>
      <c r="Q223" s="41">
        <f t="shared" si="127"/>
        <v>1716.97</v>
      </c>
      <c r="R223" s="41">
        <f t="shared" si="127"/>
        <v>1716.97</v>
      </c>
      <c r="S223" s="41">
        <f t="shared" si="127"/>
        <v>1716.97</v>
      </c>
      <c r="T223" s="41">
        <f t="shared" si="127"/>
        <v>1716.97</v>
      </c>
      <c r="U223" s="41">
        <f t="shared" si="127"/>
        <v>1716.97</v>
      </c>
      <c r="V223" s="41">
        <f t="shared" si="127"/>
        <v>1716.97</v>
      </c>
      <c r="W223" s="41">
        <f t="shared" si="127"/>
        <v>1716.97</v>
      </c>
      <c r="X223" s="41">
        <f t="shared" si="127"/>
        <v>1716.97</v>
      </c>
      <c r="Y223" s="41">
        <f t="shared" si="127"/>
        <v>1716.97</v>
      </c>
      <c r="Z223" s="41">
        <f t="shared" si="127"/>
        <v>1716.97</v>
      </c>
      <c r="AA223" s="41">
        <f t="shared" si="127"/>
        <v>1716.97</v>
      </c>
    </row>
    <row r="224" spans="1:27" ht="12.75" hidden="1" customHeight="1" outlineLevel="1" x14ac:dyDescent="0.2">
      <c r="A224" s="99" t="s">
        <v>1870</v>
      </c>
      <c r="B224" s="60" t="s">
        <v>83</v>
      </c>
      <c r="C224" s="40" t="s">
        <v>79</v>
      </c>
      <c r="D224" s="41">
        <v>3.72</v>
      </c>
      <c r="E224" s="41">
        <v>3.72</v>
      </c>
      <c r="F224" s="41">
        <v>3.72</v>
      </c>
      <c r="G224" s="41">
        <v>3.72</v>
      </c>
      <c r="H224" s="41">
        <v>3.72</v>
      </c>
      <c r="I224" s="41">
        <v>3.72</v>
      </c>
      <c r="J224" s="41">
        <v>3.72</v>
      </c>
      <c r="K224" s="41">
        <v>3.72</v>
      </c>
      <c r="L224" s="41">
        <v>3.72</v>
      </c>
      <c r="M224" s="41">
        <v>3.72</v>
      </c>
      <c r="N224" s="41">
        <v>3.72</v>
      </c>
      <c r="O224" s="41">
        <v>3.72</v>
      </c>
      <c r="P224" s="41">
        <v>3.72</v>
      </c>
      <c r="Q224" s="41">
        <v>3.72</v>
      </c>
      <c r="R224" s="41">
        <v>3.72</v>
      </c>
      <c r="S224" s="41">
        <v>3.72</v>
      </c>
      <c r="T224" s="41">
        <v>3.72</v>
      </c>
      <c r="U224" s="41">
        <v>3.72</v>
      </c>
      <c r="V224" s="41">
        <v>3.72</v>
      </c>
      <c r="W224" s="41">
        <v>3.72</v>
      </c>
      <c r="X224" s="41">
        <v>3.72</v>
      </c>
      <c r="Y224" s="41">
        <v>3.72</v>
      </c>
      <c r="Z224" s="41">
        <v>3.72</v>
      </c>
      <c r="AA224" s="41">
        <v>3.72</v>
      </c>
    </row>
    <row r="225" spans="1:27" ht="12.75" hidden="1" customHeight="1" outlineLevel="1" x14ac:dyDescent="0.2">
      <c r="A225" s="99" t="s">
        <v>1871</v>
      </c>
      <c r="B225" s="60" t="s">
        <v>81</v>
      </c>
      <c r="C225" s="40" t="s">
        <v>79</v>
      </c>
      <c r="D225" s="41">
        <f>$D$11</f>
        <v>216.36</v>
      </c>
      <c r="E225" s="41">
        <f t="shared" ref="E225:AA225" si="128">$D$11</f>
        <v>216.36</v>
      </c>
      <c r="F225" s="41">
        <f t="shared" si="128"/>
        <v>216.36</v>
      </c>
      <c r="G225" s="41">
        <f t="shared" si="128"/>
        <v>216.36</v>
      </c>
      <c r="H225" s="41">
        <f t="shared" si="128"/>
        <v>216.36</v>
      </c>
      <c r="I225" s="41">
        <f t="shared" si="128"/>
        <v>216.36</v>
      </c>
      <c r="J225" s="41">
        <f t="shared" si="128"/>
        <v>216.36</v>
      </c>
      <c r="K225" s="41">
        <f t="shared" si="128"/>
        <v>216.36</v>
      </c>
      <c r="L225" s="41">
        <f t="shared" si="128"/>
        <v>216.36</v>
      </c>
      <c r="M225" s="41">
        <f t="shared" si="128"/>
        <v>216.36</v>
      </c>
      <c r="N225" s="41">
        <f t="shared" si="128"/>
        <v>216.36</v>
      </c>
      <c r="O225" s="41">
        <f t="shared" si="128"/>
        <v>216.36</v>
      </c>
      <c r="P225" s="41">
        <f t="shared" si="128"/>
        <v>216.36</v>
      </c>
      <c r="Q225" s="41">
        <f t="shared" si="128"/>
        <v>216.36</v>
      </c>
      <c r="R225" s="41">
        <f t="shared" si="128"/>
        <v>216.36</v>
      </c>
      <c r="S225" s="41">
        <f t="shared" si="128"/>
        <v>216.36</v>
      </c>
      <c r="T225" s="41">
        <f t="shared" si="128"/>
        <v>216.36</v>
      </c>
      <c r="U225" s="41">
        <f t="shared" si="128"/>
        <v>216.36</v>
      </c>
      <c r="V225" s="41">
        <f t="shared" si="128"/>
        <v>216.36</v>
      </c>
      <c r="W225" s="41">
        <f t="shared" si="128"/>
        <v>216.36</v>
      </c>
      <c r="X225" s="41">
        <f t="shared" si="128"/>
        <v>216.36</v>
      </c>
      <c r="Y225" s="41">
        <f t="shared" si="128"/>
        <v>216.36</v>
      </c>
      <c r="Z225" s="41">
        <f t="shared" si="128"/>
        <v>216.36</v>
      </c>
      <c r="AA225" s="41">
        <f t="shared" si="128"/>
        <v>216.36</v>
      </c>
    </row>
    <row r="226" spans="1:27" ht="12.75" customHeight="1" collapsed="1" x14ac:dyDescent="0.2">
      <c r="A226" s="98" t="s">
        <v>1872</v>
      </c>
      <c r="B226" s="25" t="str">
        <f>"13"&amp;"."&amp;$B$800&amp;"."&amp;$B$801</f>
        <v>13.01.2024</v>
      </c>
      <c r="C226" s="88" t="s">
        <v>76</v>
      </c>
      <c r="D226" s="89">
        <f>ROUND(((D227+D228+D230+D229)/1000),5)</f>
        <v>3.4241799999999998</v>
      </c>
      <c r="E226" s="89">
        <f>ROUND(((E227+E228+E230+E229)/1000),5)</f>
        <v>3.2373799999999999</v>
      </c>
      <c r="F226" s="89">
        <f>ROUND(((F227+F228+F230+F229)/1000),5)</f>
        <v>3.1915300000000002</v>
      </c>
      <c r="G226" s="89">
        <f t="shared" ref="G226:AA226" si="129">ROUND(((G227+G228+G230+G229)/1000),5)</f>
        <v>3.18669</v>
      </c>
      <c r="H226" s="89">
        <f t="shared" si="129"/>
        <v>3.2246800000000002</v>
      </c>
      <c r="I226" s="89">
        <f t="shared" si="129"/>
        <v>3.3316699999999999</v>
      </c>
      <c r="J226" s="89">
        <f t="shared" si="129"/>
        <v>3.3809399999999998</v>
      </c>
      <c r="K226" s="89">
        <f t="shared" si="129"/>
        <v>3.4368500000000002</v>
      </c>
      <c r="L226" s="89">
        <f t="shared" si="129"/>
        <v>3.6104799999999999</v>
      </c>
      <c r="M226" s="89">
        <f t="shared" si="129"/>
        <v>3.6170300000000002</v>
      </c>
      <c r="N226" s="89">
        <f t="shared" si="129"/>
        <v>3.6808399999999999</v>
      </c>
      <c r="O226" s="89">
        <f t="shared" si="129"/>
        <v>3.7135699999999998</v>
      </c>
      <c r="P226" s="89">
        <f t="shared" si="129"/>
        <v>3.8061199999999999</v>
      </c>
      <c r="Q226" s="89">
        <f t="shared" si="129"/>
        <v>3.8273999999999999</v>
      </c>
      <c r="R226" s="89">
        <f t="shared" si="129"/>
        <v>3.7295400000000001</v>
      </c>
      <c r="S226" s="89">
        <f t="shared" si="129"/>
        <v>3.7116400000000001</v>
      </c>
      <c r="T226" s="89">
        <f t="shared" si="129"/>
        <v>3.8098800000000002</v>
      </c>
      <c r="U226" s="89">
        <f t="shared" si="129"/>
        <v>4.0873999999999997</v>
      </c>
      <c r="V226" s="89">
        <f t="shared" si="129"/>
        <v>4.1120299999999999</v>
      </c>
      <c r="W226" s="89">
        <f t="shared" si="129"/>
        <v>3.7864599999999999</v>
      </c>
      <c r="X226" s="89">
        <f t="shared" si="129"/>
        <v>3.6591100000000001</v>
      </c>
      <c r="Y226" s="89">
        <f t="shared" si="129"/>
        <v>3.3796400000000002</v>
      </c>
      <c r="Z226" s="89">
        <f t="shared" si="129"/>
        <v>3.3565399999999999</v>
      </c>
      <c r="AA226" s="89">
        <f t="shared" si="129"/>
        <v>3.4345500000000002</v>
      </c>
    </row>
    <row r="227" spans="1:27" ht="12.75" hidden="1" customHeight="1" outlineLevel="1" x14ac:dyDescent="0.2">
      <c r="A227" s="99" t="s">
        <v>1873</v>
      </c>
      <c r="B227" s="60" t="s">
        <v>238</v>
      </c>
      <c r="C227" s="40" t="s">
        <v>79</v>
      </c>
      <c r="D227" s="41">
        <v>1487.13</v>
      </c>
      <c r="E227" s="41">
        <v>1300.33</v>
      </c>
      <c r="F227" s="41">
        <v>1254.48</v>
      </c>
      <c r="G227" s="41">
        <v>1249.6400000000001</v>
      </c>
      <c r="H227" s="41">
        <v>1287.6300000000001</v>
      </c>
      <c r="I227" s="41">
        <v>1394.62</v>
      </c>
      <c r="J227" s="41">
        <v>1443.89</v>
      </c>
      <c r="K227" s="41">
        <v>1499.8</v>
      </c>
      <c r="L227" s="41">
        <v>1673.43</v>
      </c>
      <c r="M227" s="41">
        <v>1679.98</v>
      </c>
      <c r="N227" s="41">
        <v>1743.79</v>
      </c>
      <c r="O227" s="41">
        <v>1776.52</v>
      </c>
      <c r="P227" s="41">
        <v>1869.07</v>
      </c>
      <c r="Q227" s="41">
        <v>1890.35</v>
      </c>
      <c r="R227" s="41">
        <v>1792.49</v>
      </c>
      <c r="S227" s="41">
        <v>1774.59</v>
      </c>
      <c r="T227" s="41">
        <v>1872.83</v>
      </c>
      <c r="U227" s="41">
        <v>2150.35</v>
      </c>
      <c r="V227" s="41">
        <v>2174.98</v>
      </c>
      <c r="W227" s="41">
        <v>1849.41</v>
      </c>
      <c r="X227" s="41">
        <v>1722.06</v>
      </c>
      <c r="Y227" s="41">
        <v>1442.59</v>
      </c>
      <c r="Z227" s="41">
        <v>1419.49</v>
      </c>
      <c r="AA227" s="41">
        <v>1497.5</v>
      </c>
    </row>
    <row r="228" spans="1:27" ht="12.75" hidden="1" customHeight="1" outlineLevel="1" x14ac:dyDescent="0.2">
      <c r="A228" s="99" t="s">
        <v>1874</v>
      </c>
      <c r="B228" s="60" t="s">
        <v>90</v>
      </c>
      <c r="C228" s="40" t="s">
        <v>79</v>
      </c>
      <c r="D228" s="41">
        <f>$D$168</f>
        <v>1716.97</v>
      </c>
      <c r="E228" s="41">
        <f>$D$168</f>
        <v>1716.97</v>
      </c>
      <c r="F228" s="41">
        <f t="shared" ref="F228:AA228" si="130">$D$168</f>
        <v>1716.97</v>
      </c>
      <c r="G228" s="41">
        <f t="shared" si="130"/>
        <v>1716.97</v>
      </c>
      <c r="H228" s="41">
        <f t="shared" si="130"/>
        <v>1716.97</v>
      </c>
      <c r="I228" s="41">
        <f t="shared" si="130"/>
        <v>1716.97</v>
      </c>
      <c r="J228" s="41">
        <f t="shared" si="130"/>
        <v>1716.97</v>
      </c>
      <c r="K228" s="41">
        <f t="shared" si="130"/>
        <v>1716.97</v>
      </c>
      <c r="L228" s="41">
        <f t="shared" si="130"/>
        <v>1716.97</v>
      </c>
      <c r="M228" s="41">
        <f t="shared" si="130"/>
        <v>1716.97</v>
      </c>
      <c r="N228" s="41">
        <f t="shared" si="130"/>
        <v>1716.97</v>
      </c>
      <c r="O228" s="41">
        <f t="shared" si="130"/>
        <v>1716.97</v>
      </c>
      <c r="P228" s="41">
        <f t="shared" si="130"/>
        <v>1716.97</v>
      </c>
      <c r="Q228" s="41">
        <f t="shared" si="130"/>
        <v>1716.97</v>
      </c>
      <c r="R228" s="41">
        <f t="shared" si="130"/>
        <v>1716.97</v>
      </c>
      <c r="S228" s="41">
        <f t="shared" si="130"/>
        <v>1716.97</v>
      </c>
      <c r="T228" s="41">
        <f t="shared" si="130"/>
        <v>1716.97</v>
      </c>
      <c r="U228" s="41">
        <f t="shared" si="130"/>
        <v>1716.97</v>
      </c>
      <c r="V228" s="41">
        <f t="shared" si="130"/>
        <v>1716.97</v>
      </c>
      <c r="W228" s="41">
        <f t="shared" si="130"/>
        <v>1716.97</v>
      </c>
      <c r="X228" s="41">
        <f t="shared" si="130"/>
        <v>1716.97</v>
      </c>
      <c r="Y228" s="41">
        <f t="shared" si="130"/>
        <v>1716.97</v>
      </c>
      <c r="Z228" s="41">
        <f t="shared" si="130"/>
        <v>1716.97</v>
      </c>
      <c r="AA228" s="41">
        <f t="shared" si="130"/>
        <v>1716.97</v>
      </c>
    </row>
    <row r="229" spans="1:27" ht="12.75" hidden="1" customHeight="1" outlineLevel="1" x14ac:dyDescent="0.2">
      <c r="A229" s="99" t="s">
        <v>1875</v>
      </c>
      <c r="B229" s="60" t="s">
        <v>83</v>
      </c>
      <c r="C229" s="40" t="s">
        <v>79</v>
      </c>
      <c r="D229" s="41">
        <v>3.72</v>
      </c>
      <c r="E229" s="41">
        <v>3.72</v>
      </c>
      <c r="F229" s="41">
        <v>3.72</v>
      </c>
      <c r="G229" s="41">
        <v>3.72</v>
      </c>
      <c r="H229" s="41">
        <v>3.72</v>
      </c>
      <c r="I229" s="41">
        <v>3.72</v>
      </c>
      <c r="J229" s="41">
        <v>3.72</v>
      </c>
      <c r="K229" s="41">
        <v>3.72</v>
      </c>
      <c r="L229" s="41">
        <v>3.72</v>
      </c>
      <c r="M229" s="41">
        <v>3.72</v>
      </c>
      <c r="N229" s="41">
        <v>3.72</v>
      </c>
      <c r="O229" s="41">
        <v>3.72</v>
      </c>
      <c r="P229" s="41">
        <v>3.72</v>
      </c>
      <c r="Q229" s="41">
        <v>3.72</v>
      </c>
      <c r="R229" s="41">
        <v>3.72</v>
      </c>
      <c r="S229" s="41">
        <v>3.72</v>
      </c>
      <c r="T229" s="41">
        <v>3.72</v>
      </c>
      <c r="U229" s="41">
        <v>3.72</v>
      </c>
      <c r="V229" s="41">
        <v>3.72</v>
      </c>
      <c r="W229" s="41">
        <v>3.72</v>
      </c>
      <c r="X229" s="41">
        <v>3.72</v>
      </c>
      <c r="Y229" s="41">
        <v>3.72</v>
      </c>
      <c r="Z229" s="41">
        <v>3.72</v>
      </c>
      <c r="AA229" s="41">
        <v>3.72</v>
      </c>
    </row>
    <row r="230" spans="1:27" ht="12.75" hidden="1" customHeight="1" outlineLevel="1" x14ac:dyDescent="0.2">
      <c r="A230" s="99" t="s">
        <v>1876</v>
      </c>
      <c r="B230" s="60" t="s">
        <v>81</v>
      </c>
      <c r="C230" s="40" t="s">
        <v>79</v>
      </c>
      <c r="D230" s="41">
        <f>$D$11</f>
        <v>216.36</v>
      </c>
      <c r="E230" s="41">
        <f t="shared" ref="E230:AA230" si="131">$D$11</f>
        <v>216.36</v>
      </c>
      <c r="F230" s="41">
        <f t="shared" si="131"/>
        <v>216.36</v>
      </c>
      <c r="G230" s="41">
        <f t="shared" si="131"/>
        <v>216.36</v>
      </c>
      <c r="H230" s="41">
        <f t="shared" si="131"/>
        <v>216.36</v>
      </c>
      <c r="I230" s="41">
        <f t="shared" si="131"/>
        <v>216.36</v>
      </c>
      <c r="J230" s="41">
        <f t="shared" si="131"/>
        <v>216.36</v>
      </c>
      <c r="K230" s="41">
        <f t="shared" si="131"/>
        <v>216.36</v>
      </c>
      <c r="L230" s="41">
        <f t="shared" si="131"/>
        <v>216.36</v>
      </c>
      <c r="M230" s="41">
        <f t="shared" si="131"/>
        <v>216.36</v>
      </c>
      <c r="N230" s="41">
        <f t="shared" si="131"/>
        <v>216.36</v>
      </c>
      <c r="O230" s="41">
        <f t="shared" si="131"/>
        <v>216.36</v>
      </c>
      <c r="P230" s="41">
        <f t="shared" si="131"/>
        <v>216.36</v>
      </c>
      <c r="Q230" s="41">
        <f t="shared" si="131"/>
        <v>216.36</v>
      </c>
      <c r="R230" s="41">
        <f t="shared" si="131"/>
        <v>216.36</v>
      </c>
      <c r="S230" s="41">
        <f t="shared" si="131"/>
        <v>216.36</v>
      </c>
      <c r="T230" s="41">
        <f t="shared" si="131"/>
        <v>216.36</v>
      </c>
      <c r="U230" s="41">
        <f t="shared" si="131"/>
        <v>216.36</v>
      </c>
      <c r="V230" s="41">
        <f t="shared" si="131"/>
        <v>216.36</v>
      </c>
      <c r="W230" s="41">
        <f t="shared" si="131"/>
        <v>216.36</v>
      </c>
      <c r="X230" s="41">
        <f t="shared" si="131"/>
        <v>216.36</v>
      </c>
      <c r="Y230" s="41">
        <f t="shared" si="131"/>
        <v>216.36</v>
      </c>
      <c r="Z230" s="41">
        <f t="shared" si="131"/>
        <v>216.36</v>
      </c>
      <c r="AA230" s="41">
        <f t="shared" si="131"/>
        <v>216.36</v>
      </c>
    </row>
    <row r="231" spans="1:27" ht="12.75" customHeight="1" collapsed="1" x14ac:dyDescent="0.2">
      <c r="A231" s="98" t="s">
        <v>1877</v>
      </c>
      <c r="B231" s="25" t="str">
        <f>"14"&amp;"."&amp;$B$800&amp;"."&amp;$B$801</f>
        <v>14.01.2024</v>
      </c>
      <c r="C231" s="88" t="s">
        <v>76</v>
      </c>
      <c r="D231" s="89">
        <f>ROUND(((D232+D233+D235+D234)/1000),5)</f>
        <v>3.4529200000000002</v>
      </c>
      <c r="E231" s="89">
        <f>ROUND(((E232+E233+E235+E234)/1000),5)</f>
        <v>3.3180200000000002</v>
      </c>
      <c r="F231" s="89">
        <f>ROUND(((F232+F233+F235+F234)/1000),5)</f>
        <v>3.18974</v>
      </c>
      <c r="G231" s="89">
        <f t="shared" ref="G231:AA231" si="132">ROUND(((G232+G233+G235+G234)/1000),5)</f>
        <v>3.1755300000000002</v>
      </c>
      <c r="H231" s="89">
        <f t="shared" si="132"/>
        <v>3.19163</v>
      </c>
      <c r="I231" s="89">
        <f t="shared" si="132"/>
        <v>3.2689900000000001</v>
      </c>
      <c r="J231" s="89">
        <f t="shared" si="132"/>
        <v>3.30185</v>
      </c>
      <c r="K231" s="89">
        <f t="shared" si="132"/>
        <v>3.4138099999999998</v>
      </c>
      <c r="L231" s="89">
        <f t="shared" si="132"/>
        <v>3.4986000000000002</v>
      </c>
      <c r="M231" s="89">
        <f t="shared" si="132"/>
        <v>3.6557400000000002</v>
      </c>
      <c r="N231" s="89">
        <f t="shared" si="132"/>
        <v>3.7812700000000001</v>
      </c>
      <c r="O231" s="89">
        <f t="shared" si="132"/>
        <v>3.8557999999999999</v>
      </c>
      <c r="P231" s="89">
        <f t="shared" si="132"/>
        <v>3.8819599999999999</v>
      </c>
      <c r="Q231" s="89">
        <f t="shared" si="132"/>
        <v>3.9007000000000001</v>
      </c>
      <c r="R231" s="89">
        <f t="shared" si="132"/>
        <v>3.7707600000000001</v>
      </c>
      <c r="S231" s="89">
        <f t="shared" si="132"/>
        <v>3.9024700000000001</v>
      </c>
      <c r="T231" s="89">
        <f t="shared" si="132"/>
        <v>4.0820800000000004</v>
      </c>
      <c r="U231" s="89">
        <f t="shared" si="132"/>
        <v>4.1130699999999996</v>
      </c>
      <c r="V231" s="89">
        <f t="shared" si="132"/>
        <v>4.1074900000000003</v>
      </c>
      <c r="W231" s="89">
        <f t="shared" si="132"/>
        <v>3.9532600000000002</v>
      </c>
      <c r="X231" s="89">
        <f t="shared" si="132"/>
        <v>3.7941199999999999</v>
      </c>
      <c r="Y231" s="89">
        <f t="shared" si="132"/>
        <v>3.6688399999999999</v>
      </c>
      <c r="Z231" s="89">
        <f t="shared" si="132"/>
        <v>3.4690699999999999</v>
      </c>
      <c r="AA231" s="89">
        <f t="shared" si="132"/>
        <v>3.4099499999999998</v>
      </c>
    </row>
    <row r="232" spans="1:27" ht="12.75" hidden="1" customHeight="1" outlineLevel="1" x14ac:dyDescent="0.2">
      <c r="A232" s="99" t="s">
        <v>1878</v>
      </c>
      <c r="B232" s="60" t="s">
        <v>238</v>
      </c>
      <c r="C232" s="40" t="s">
        <v>79</v>
      </c>
      <c r="D232" s="41">
        <v>1515.87</v>
      </c>
      <c r="E232" s="41">
        <v>1380.97</v>
      </c>
      <c r="F232" s="41">
        <v>1252.69</v>
      </c>
      <c r="G232" s="41">
        <v>1238.48</v>
      </c>
      <c r="H232" s="41">
        <v>1254.58</v>
      </c>
      <c r="I232" s="41">
        <v>1331.94</v>
      </c>
      <c r="J232" s="41">
        <v>1364.8</v>
      </c>
      <c r="K232" s="41">
        <v>1476.76</v>
      </c>
      <c r="L232" s="41">
        <v>1561.55</v>
      </c>
      <c r="M232" s="41">
        <v>1718.69</v>
      </c>
      <c r="N232" s="41">
        <v>1844.22</v>
      </c>
      <c r="O232" s="41">
        <v>1918.75</v>
      </c>
      <c r="P232" s="41">
        <v>1944.91</v>
      </c>
      <c r="Q232" s="41">
        <v>1963.65</v>
      </c>
      <c r="R232" s="41">
        <v>1833.71</v>
      </c>
      <c r="S232" s="41">
        <v>1965.42</v>
      </c>
      <c r="T232" s="41">
        <v>2145.0300000000002</v>
      </c>
      <c r="U232" s="41">
        <v>2176.02</v>
      </c>
      <c r="V232" s="41">
        <v>2170.44</v>
      </c>
      <c r="W232" s="41">
        <v>2016.21</v>
      </c>
      <c r="X232" s="41">
        <v>1857.07</v>
      </c>
      <c r="Y232" s="41">
        <v>1731.79</v>
      </c>
      <c r="Z232" s="41">
        <v>1532.02</v>
      </c>
      <c r="AA232" s="41">
        <v>1472.9</v>
      </c>
    </row>
    <row r="233" spans="1:27" ht="12.75" hidden="1" customHeight="1" outlineLevel="1" x14ac:dyDescent="0.2">
      <c r="A233" s="99" t="s">
        <v>1879</v>
      </c>
      <c r="B233" s="60" t="s">
        <v>90</v>
      </c>
      <c r="C233" s="40" t="s">
        <v>79</v>
      </c>
      <c r="D233" s="41">
        <f>$D$168</f>
        <v>1716.97</v>
      </c>
      <c r="E233" s="41">
        <f>$D$168</f>
        <v>1716.97</v>
      </c>
      <c r="F233" s="41">
        <f t="shared" ref="F233:AA233" si="133">$D$168</f>
        <v>1716.97</v>
      </c>
      <c r="G233" s="41">
        <f t="shared" si="133"/>
        <v>1716.97</v>
      </c>
      <c r="H233" s="41">
        <f t="shared" si="133"/>
        <v>1716.97</v>
      </c>
      <c r="I233" s="41">
        <f t="shared" si="133"/>
        <v>1716.97</v>
      </c>
      <c r="J233" s="41">
        <f t="shared" si="133"/>
        <v>1716.97</v>
      </c>
      <c r="K233" s="41">
        <f t="shared" si="133"/>
        <v>1716.97</v>
      </c>
      <c r="L233" s="41">
        <f t="shared" si="133"/>
        <v>1716.97</v>
      </c>
      <c r="M233" s="41">
        <f t="shared" si="133"/>
        <v>1716.97</v>
      </c>
      <c r="N233" s="41">
        <f t="shared" si="133"/>
        <v>1716.97</v>
      </c>
      <c r="O233" s="41">
        <f t="shared" si="133"/>
        <v>1716.97</v>
      </c>
      <c r="P233" s="41">
        <f t="shared" si="133"/>
        <v>1716.97</v>
      </c>
      <c r="Q233" s="41">
        <f t="shared" si="133"/>
        <v>1716.97</v>
      </c>
      <c r="R233" s="41">
        <f t="shared" si="133"/>
        <v>1716.97</v>
      </c>
      <c r="S233" s="41">
        <f t="shared" si="133"/>
        <v>1716.97</v>
      </c>
      <c r="T233" s="41">
        <f t="shared" si="133"/>
        <v>1716.97</v>
      </c>
      <c r="U233" s="41">
        <f t="shared" si="133"/>
        <v>1716.97</v>
      </c>
      <c r="V233" s="41">
        <f t="shared" si="133"/>
        <v>1716.97</v>
      </c>
      <c r="W233" s="41">
        <f t="shared" si="133"/>
        <v>1716.97</v>
      </c>
      <c r="X233" s="41">
        <f t="shared" si="133"/>
        <v>1716.97</v>
      </c>
      <c r="Y233" s="41">
        <f t="shared" si="133"/>
        <v>1716.97</v>
      </c>
      <c r="Z233" s="41">
        <f t="shared" si="133"/>
        <v>1716.97</v>
      </c>
      <c r="AA233" s="41">
        <f t="shared" si="133"/>
        <v>1716.97</v>
      </c>
    </row>
    <row r="234" spans="1:27" ht="12.75" hidden="1" customHeight="1" outlineLevel="1" x14ac:dyDescent="0.2">
      <c r="A234" s="99" t="s">
        <v>1880</v>
      </c>
      <c r="B234" s="60" t="s">
        <v>83</v>
      </c>
      <c r="C234" s="40" t="s">
        <v>79</v>
      </c>
      <c r="D234" s="41">
        <v>3.72</v>
      </c>
      <c r="E234" s="41">
        <v>3.72</v>
      </c>
      <c r="F234" s="41">
        <v>3.72</v>
      </c>
      <c r="G234" s="41">
        <v>3.72</v>
      </c>
      <c r="H234" s="41">
        <v>3.72</v>
      </c>
      <c r="I234" s="41">
        <v>3.72</v>
      </c>
      <c r="J234" s="41">
        <v>3.72</v>
      </c>
      <c r="K234" s="41">
        <v>3.72</v>
      </c>
      <c r="L234" s="41">
        <v>3.72</v>
      </c>
      <c r="M234" s="41">
        <v>3.72</v>
      </c>
      <c r="N234" s="41">
        <v>3.72</v>
      </c>
      <c r="O234" s="41">
        <v>3.72</v>
      </c>
      <c r="P234" s="41">
        <v>3.72</v>
      </c>
      <c r="Q234" s="41">
        <v>3.72</v>
      </c>
      <c r="R234" s="41">
        <v>3.72</v>
      </c>
      <c r="S234" s="41">
        <v>3.72</v>
      </c>
      <c r="T234" s="41">
        <v>3.72</v>
      </c>
      <c r="U234" s="41">
        <v>3.72</v>
      </c>
      <c r="V234" s="41">
        <v>3.72</v>
      </c>
      <c r="W234" s="41">
        <v>3.72</v>
      </c>
      <c r="X234" s="41">
        <v>3.72</v>
      </c>
      <c r="Y234" s="41">
        <v>3.72</v>
      </c>
      <c r="Z234" s="41">
        <v>3.72</v>
      </c>
      <c r="AA234" s="41">
        <v>3.72</v>
      </c>
    </row>
    <row r="235" spans="1:27" ht="12.75" hidden="1" customHeight="1" outlineLevel="1" x14ac:dyDescent="0.2">
      <c r="A235" s="99" t="s">
        <v>1881</v>
      </c>
      <c r="B235" s="60" t="s">
        <v>81</v>
      </c>
      <c r="C235" s="40" t="s">
        <v>79</v>
      </c>
      <c r="D235" s="41">
        <f>$D$11</f>
        <v>216.36</v>
      </c>
      <c r="E235" s="41">
        <f t="shared" ref="E235:AA235" si="134">$D$11</f>
        <v>216.36</v>
      </c>
      <c r="F235" s="41">
        <f t="shared" si="134"/>
        <v>216.36</v>
      </c>
      <c r="G235" s="41">
        <f t="shared" si="134"/>
        <v>216.36</v>
      </c>
      <c r="H235" s="41">
        <f t="shared" si="134"/>
        <v>216.36</v>
      </c>
      <c r="I235" s="41">
        <f t="shared" si="134"/>
        <v>216.36</v>
      </c>
      <c r="J235" s="41">
        <f t="shared" si="134"/>
        <v>216.36</v>
      </c>
      <c r="K235" s="41">
        <f t="shared" si="134"/>
        <v>216.36</v>
      </c>
      <c r="L235" s="41">
        <f t="shared" si="134"/>
        <v>216.36</v>
      </c>
      <c r="M235" s="41">
        <f t="shared" si="134"/>
        <v>216.36</v>
      </c>
      <c r="N235" s="41">
        <f t="shared" si="134"/>
        <v>216.36</v>
      </c>
      <c r="O235" s="41">
        <f t="shared" si="134"/>
        <v>216.36</v>
      </c>
      <c r="P235" s="41">
        <f t="shared" si="134"/>
        <v>216.36</v>
      </c>
      <c r="Q235" s="41">
        <f t="shared" si="134"/>
        <v>216.36</v>
      </c>
      <c r="R235" s="41">
        <f t="shared" si="134"/>
        <v>216.36</v>
      </c>
      <c r="S235" s="41">
        <f t="shared" si="134"/>
        <v>216.36</v>
      </c>
      <c r="T235" s="41">
        <f t="shared" si="134"/>
        <v>216.36</v>
      </c>
      <c r="U235" s="41">
        <f t="shared" si="134"/>
        <v>216.36</v>
      </c>
      <c r="V235" s="41">
        <f t="shared" si="134"/>
        <v>216.36</v>
      </c>
      <c r="W235" s="41">
        <f t="shared" si="134"/>
        <v>216.36</v>
      </c>
      <c r="X235" s="41">
        <f t="shared" si="134"/>
        <v>216.36</v>
      </c>
      <c r="Y235" s="41">
        <f t="shared" si="134"/>
        <v>216.36</v>
      </c>
      <c r="Z235" s="41">
        <f t="shared" si="134"/>
        <v>216.36</v>
      </c>
      <c r="AA235" s="41">
        <f t="shared" si="134"/>
        <v>216.36</v>
      </c>
    </row>
    <row r="236" spans="1:27" ht="12.75" customHeight="1" collapsed="1" x14ac:dyDescent="0.2">
      <c r="A236" s="98" t="s">
        <v>1882</v>
      </c>
      <c r="B236" s="25" t="str">
        <f>"15"&amp;"."&amp;$B$800&amp;"."&amp;$B$801</f>
        <v>15.01.2024</v>
      </c>
      <c r="C236" s="88" t="s">
        <v>76</v>
      </c>
      <c r="D236" s="89">
        <f>ROUND(((D237+D238+D240+D239)/1000),5)</f>
        <v>3.1783899999999998</v>
      </c>
      <c r="E236" s="89">
        <f>ROUND(((E237+E238+E240+E239)/1000),5)</f>
        <v>3.1208399999999998</v>
      </c>
      <c r="F236" s="89">
        <f>ROUND(((F237+F238+F240+F239)/1000),5)</f>
        <v>3.0654499999999998</v>
      </c>
      <c r="G236" s="89">
        <f t="shared" ref="G236:AA236" si="135">ROUND(((G237+G238+G240+G239)/1000),5)</f>
        <v>3.0586700000000002</v>
      </c>
      <c r="H236" s="89">
        <f t="shared" si="135"/>
        <v>3.1203400000000001</v>
      </c>
      <c r="I236" s="89">
        <f t="shared" si="135"/>
        <v>3.2451400000000001</v>
      </c>
      <c r="J236" s="89">
        <f t="shared" si="135"/>
        <v>3.45553</v>
      </c>
      <c r="K236" s="89">
        <f t="shared" si="135"/>
        <v>3.6733899999999999</v>
      </c>
      <c r="L236" s="89">
        <f t="shared" si="135"/>
        <v>3.9366099999999999</v>
      </c>
      <c r="M236" s="89">
        <f t="shared" si="135"/>
        <v>3.9700600000000001</v>
      </c>
      <c r="N236" s="89">
        <f t="shared" si="135"/>
        <v>3.9577900000000001</v>
      </c>
      <c r="O236" s="89">
        <f t="shared" si="135"/>
        <v>4.0517200000000004</v>
      </c>
      <c r="P236" s="89">
        <f t="shared" si="135"/>
        <v>4.0514099999999997</v>
      </c>
      <c r="Q236" s="89">
        <f t="shared" si="135"/>
        <v>4.0619199999999998</v>
      </c>
      <c r="R236" s="89">
        <f t="shared" si="135"/>
        <v>4.0582599999999998</v>
      </c>
      <c r="S236" s="89">
        <f t="shared" si="135"/>
        <v>3.99464</v>
      </c>
      <c r="T236" s="89">
        <f t="shared" si="135"/>
        <v>4.1050500000000003</v>
      </c>
      <c r="U236" s="89">
        <f t="shared" si="135"/>
        <v>4.1319699999999999</v>
      </c>
      <c r="V236" s="89">
        <f t="shared" si="135"/>
        <v>4.1247400000000001</v>
      </c>
      <c r="W236" s="89">
        <f t="shared" si="135"/>
        <v>3.9914499999999999</v>
      </c>
      <c r="X236" s="89">
        <f t="shared" si="135"/>
        <v>3.8618000000000001</v>
      </c>
      <c r="Y236" s="89">
        <f t="shared" si="135"/>
        <v>3.6949100000000001</v>
      </c>
      <c r="Z236" s="89">
        <f t="shared" si="135"/>
        <v>3.49918</v>
      </c>
      <c r="AA236" s="89">
        <f t="shared" si="135"/>
        <v>3.3668300000000002</v>
      </c>
    </row>
    <row r="237" spans="1:27" ht="12.75" hidden="1" customHeight="1" outlineLevel="1" x14ac:dyDescent="0.2">
      <c r="A237" s="99" t="s">
        <v>1883</v>
      </c>
      <c r="B237" s="60" t="s">
        <v>238</v>
      </c>
      <c r="C237" s="40" t="s">
        <v>79</v>
      </c>
      <c r="D237" s="41">
        <v>1241.3399999999999</v>
      </c>
      <c r="E237" s="41">
        <v>1183.79</v>
      </c>
      <c r="F237" s="41">
        <v>1128.4000000000001</v>
      </c>
      <c r="G237" s="41">
        <v>1121.6199999999999</v>
      </c>
      <c r="H237" s="41">
        <v>1183.29</v>
      </c>
      <c r="I237" s="41">
        <v>1308.0899999999999</v>
      </c>
      <c r="J237" s="41">
        <v>1518.48</v>
      </c>
      <c r="K237" s="41">
        <v>1736.34</v>
      </c>
      <c r="L237" s="41">
        <v>1999.56</v>
      </c>
      <c r="M237" s="41">
        <v>2033.01</v>
      </c>
      <c r="N237" s="41">
        <v>2020.74</v>
      </c>
      <c r="O237" s="41">
        <v>2114.67</v>
      </c>
      <c r="P237" s="41">
        <v>2114.36</v>
      </c>
      <c r="Q237" s="41">
        <v>2124.87</v>
      </c>
      <c r="R237" s="41">
        <v>2121.21</v>
      </c>
      <c r="S237" s="41">
        <v>2057.59</v>
      </c>
      <c r="T237" s="41">
        <v>2168</v>
      </c>
      <c r="U237" s="41">
        <v>2194.92</v>
      </c>
      <c r="V237" s="41">
        <v>2187.69</v>
      </c>
      <c r="W237" s="41">
        <v>2054.4</v>
      </c>
      <c r="X237" s="41">
        <v>1924.75</v>
      </c>
      <c r="Y237" s="41">
        <v>1757.86</v>
      </c>
      <c r="Z237" s="41">
        <v>1562.13</v>
      </c>
      <c r="AA237" s="41">
        <v>1429.78</v>
      </c>
    </row>
    <row r="238" spans="1:27" ht="12.75" hidden="1" customHeight="1" outlineLevel="1" x14ac:dyDescent="0.2">
      <c r="A238" s="99" t="s">
        <v>1884</v>
      </c>
      <c r="B238" s="60" t="s">
        <v>90</v>
      </c>
      <c r="C238" s="40" t="s">
        <v>79</v>
      </c>
      <c r="D238" s="41">
        <f>$D$168</f>
        <v>1716.97</v>
      </c>
      <c r="E238" s="41">
        <f>$D$168</f>
        <v>1716.97</v>
      </c>
      <c r="F238" s="41">
        <f t="shared" ref="F238:AA238" si="136">$D$168</f>
        <v>1716.97</v>
      </c>
      <c r="G238" s="41">
        <f t="shared" si="136"/>
        <v>1716.97</v>
      </c>
      <c r="H238" s="41">
        <f t="shared" si="136"/>
        <v>1716.97</v>
      </c>
      <c r="I238" s="41">
        <f t="shared" si="136"/>
        <v>1716.97</v>
      </c>
      <c r="J238" s="41">
        <f t="shared" si="136"/>
        <v>1716.97</v>
      </c>
      <c r="K238" s="41">
        <f t="shared" si="136"/>
        <v>1716.97</v>
      </c>
      <c r="L238" s="41">
        <f t="shared" si="136"/>
        <v>1716.97</v>
      </c>
      <c r="M238" s="41">
        <f t="shared" si="136"/>
        <v>1716.97</v>
      </c>
      <c r="N238" s="41">
        <f t="shared" si="136"/>
        <v>1716.97</v>
      </c>
      <c r="O238" s="41">
        <f t="shared" si="136"/>
        <v>1716.97</v>
      </c>
      <c r="P238" s="41">
        <f t="shared" si="136"/>
        <v>1716.97</v>
      </c>
      <c r="Q238" s="41">
        <f t="shared" si="136"/>
        <v>1716.97</v>
      </c>
      <c r="R238" s="41">
        <f t="shared" si="136"/>
        <v>1716.97</v>
      </c>
      <c r="S238" s="41">
        <f t="shared" si="136"/>
        <v>1716.97</v>
      </c>
      <c r="T238" s="41">
        <f t="shared" si="136"/>
        <v>1716.97</v>
      </c>
      <c r="U238" s="41">
        <f t="shared" si="136"/>
        <v>1716.97</v>
      </c>
      <c r="V238" s="41">
        <f t="shared" si="136"/>
        <v>1716.97</v>
      </c>
      <c r="W238" s="41">
        <f t="shared" si="136"/>
        <v>1716.97</v>
      </c>
      <c r="X238" s="41">
        <f t="shared" si="136"/>
        <v>1716.97</v>
      </c>
      <c r="Y238" s="41">
        <f t="shared" si="136"/>
        <v>1716.97</v>
      </c>
      <c r="Z238" s="41">
        <f t="shared" si="136"/>
        <v>1716.97</v>
      </c>
      <c r="AA238" s="41">
        <f t="shared" si="136"/>
        <v>1716.97</v>
      </c>
    </row>
    <row r="239" spans="1:27" ht="12.75" hidden="1" customHeight="1" outlineLevel="1" x14ac:dyDescent="0.2">
      <c r="A239" s="99" t="s">
        <v>1885</v>
      </c>
      <c r="B239" s="60" t="s">
        <v>83</v>
      </c>
      <c r="C239" s="40" t="s">
        <v>79</v>
      </c>
      <c r="D239" s="41">
        <v>3.72</v>
      </c>
      <c r="E239" s="41">
        <v>3.72</v>
      </c>
      <c r="F239" s="41">
        <v>3.72</v>
      </c>
      <c r="G239" s="41">
        <v>3.72</v>
      </c>
      <c r="H239" s="41">
        <v>3.72</v>
      </c>
      <c r="I239" s="41">
        <v>3.72</v>
      </c>
      <c r="J239" s="41">
        <v>3.72</v>
      </c>
      <c r="K239" s="41">
        <v>3.72</v>
      </c>
      <c r="L239" s="41">
        <v>3.72</v>
      </c>
      <c r="M239" s="41">
        <v>3.72</v>
      </c>
      <c r="N239" s="41">
        <v>3.72</v>
      </c>
      <c r="O239" s="41">
        <v>3.72</v>
      </c>
      <c r="P239" s="41">
        <v>3.72</v>
      </c>
      <c r="Q239" s="41">
        <v>3.72</v>
      </c>
      <c r="R239" s="41">
        <v>3.72</v>
      </c>
      <c r="S239" s="41">
        <v>3.72</v>
      </c>
      <c r="T239" s="41">
        <v>3.72</v>
      </c>
      <c r="U239" s="41">
        <v>3.72</v>
      </c>
      <c r="V239" s="41">
        <v>3.72</v>
      </c>
      <c r="W239" s="41">
        <v>3.72</v>
      </c>
      <c r="X239" s="41">
        <v>3.72</v>
      </c>
      <c r="Y239" s="41">
        <v>3.72</v>
      </c>
      <c r="Z239" s="41">
        <v>3.72</v>
      </c>
      <c r="AA239" s="41">
        <v>3.72</v>
      </c>
    </row>
    <row r="240" spans="1:27" ht="12.75" hidden="1" customHeight="1" outlineLevel="1" x14ac:dyDescent="0.2">
      <c r="A240" s="99" t="s">
        <v>1886</v>
      </c>
      <c r="B240" s="60" t="s">
        <v>81</v>
      </c>
      <c r="C240" s="40" t="s">
        <v>79</v>
      </c>
      <c r="D240" s="41">
        <f>$D$11</f>
        <v>216.36</v>
      </c>
      <c r="E240" s="41">
        <f t="shared" ref="E240:AA240" si="137">$D$11</f>
        <v>216.36</v>
      </c>
      <c r="F240" s="41">
        <f t="shared" si="137"/>
        <v>216.36</v>
      </c>
      <c r="G240" s="41">
        <f t="shared" si="137"/>
        <v>216.36</v>
      </c>
      <c r="H240" s="41">
        <f t="shared" si="137"/>
        <v>216.36</v>
      </c>
      <c r="I240" s="41">
        <f t="shared" si="137"/>
        <v>216.36</v>
      </c>
      <c r="J240" s="41">
        <f t="shared" si="137"/>
        <v>216.36</v>
      </c>
      <c r="K240" s="41">
        <f t="shared" si="137"/>
        <v>216.36</v>
      </c>
      <c r="L240" s="41">
        <f t="shared" si="137"/>
        <v>216.36</v>
      </c>
      <c r="M240" s="41">
        <f t="shared" si="137"/>
        <v>216.36</v>
      </c>
      <c r="N240" s="41">
        <f t="shared" si="137"/>
        <v>216.36</v>
      </c>
      <c r="O240" s="41">
        <f t="shared" si="137"/>
        <v>216.36</v>
      </c>
      <c r="P240" s="41">
        <f t="shared" si="137"/>
        <v>216.36</v>
      </c>
      <c r="Q240" s="41">
        <f t="shared" si="137"/>
        <v>216.36</v>
      </c>
      <c r="R240" s="41">
        <f t="shared" si="137"/>
        <v>216.36</v>
      </c>
      <c r="S240" s="41">
        <f t="shared" si="137"/>
        <v>216.36</v>
      </c>
      <c r="T240" s="41">
        <f t="shared" si="137"/>
        <v>216.36</v>
      </c>
      <c r="U240" s="41">
        <f t="shared" si="137"/>
        <v>216.36</v>
      </c>
      <c r="V240" s="41">
        <f t="shared" si="137"/>
        <v>216.36</v>
      </c>
      <c r="W240" s="41">
        <f t="shared" si="137"/>
        <v>216.36</v>
      </c>
      <c r="X240" s="41">
        <f t="shared" si="137"/>
        <v>216.36</v>
      </c>
      <c r="Y240" s="41">
        <f t="shared" si="137"/>
        <v>216.36</v>
      </c>
      <c r="Z240" s="41">
        <f t="shared" si="137"/>
        <v>216.36</v>
      </c>
      <c r="AA240" s="41">
        <f t="shared" si="137"/>
        <v>216.36</v>
      </c>
    </row>
    <row r="241" spans="1:27" ht="12.75" customHeight="1" collapsed="1" x14ac:dyDescent="0.2">
      <c r="A241" s="98" t="s">
        <v>1887</v>
      </c>
      <c r="B241" s="25" t="str">
        <f>"16"&amp;"."&amp;$B$800&amp;"."&amp;$B$801</f>
        <v>16.01.2024</v>
      </c>
      <c r="C241" s="88" t="s">
        <v>76</v>
      </c>
      <c r="D241" s="89">
        <f>ROUND(((D242+D243+D245+D244)/1000),5)</f>
        <v>3.2064699999999999</v>
      </c>
      <c r="E241" s="89">
        <f>ROUND(((E242+E243+E245+E244)/1000),5)</f>
        <v>3.1394000000000002</v>
      </c>
      <c r="F241" s="89">
        <f>ROUND(((F242+F243+F245+F244)/1000),5)</f>
        <v>3.1164100000000001</v>
      </c>
      <c r="G241" s="89">
        <f t="shared" ref="G241:AA241" si="138">ROUND(((G242+G243+G245+G244)/1000),5)</f>
        <v>3.0819999999999999</v>
      </c>
      <c r="H241" s="89">
        <f t="shared" si="138"/>
        <v>3.1259800000000002</v>
      </c>
      <c r="I241" s="89">
        <f t="shared" si="138"/>
        <v>3.2402099999999998</v>
      </c>
      <c r="J241" s="89">
        <f t="shared" si="138"/>
        <v>3.4362300000000001</v>
      </c>
      <c r="K241" s="89">
        <f t="shared" si="138"/>
        <v>3.62243</v>
      </c>
      <c r="L241" s="89">
        <f t="shared" si="138"/>
        <v>3.8895599999999999</v>
      </c>
      <c r="M241" s="89">
        <f t="shared" si="138"/>
        <v>3.9184899999999998</v>
      </c>
      <c r="N241" s="89">
        <f t="shared" si="138"/>
        <v>3.9622799999999998</v>
      </c>
      <c r="O241" s="89">
        <f t="shared" si="138"/>
        <v>3.98305</v>
      </c>
      <c r="P241" s="89">
        <f t="shared" si="138"/>
        <v>3.9866000000000001</v>
      </c>
      <c r="Q241" s="89">
        <f t="shared" si="138"/>
        <v>4.0153800000000004</v>
      </c>
      <c r="R241" s="89">
        <f t="shared" si="138"/>
        <v>3.9940799999999999</v>
      </c>
      <c r="S241" s="89">
        <f t="shared" si="138"/>
        <v>3.9597500000000001</v>
      </c>
      <c r="T241" s="89">
        <f t="shared" si="138"/>
        <v>4.0692500000000003</v>
      </c>
      <c r="U241" s="89">
        <f t="shared" si="138"/>
        <v>4.1162900000000002</v>
      </c>
      <c r="V241" s="89">
        <f t="shared" si="138"/>
        <v>4.1008100000000001</v>
      </c>
      <c r="W241" s="89">
        <f t="shared" si="138"/>
        <v>3.9512499999999999</v>
      </c>
      <c r="X241" s="89">
        <f t="shared" si="138"/>
        <v>3.8304499999999999</v>
      </c>
      <c r="Y241" s="89">
        <f t="shared" si="138"/>
        <v>3.7166000000000001</v>
      </c>
      <c r="Z241" s="89">
        <f t="shared" si="138"/>
        <v>3.5064700000000002</v>
      </c>
      <c r="AA241" s="89">
        <f t="shared" si="138"/>
        <v>3.3857300000000001</v>
      </c>
    </row>
    <row r="242" spans="1:27" ht="12.75" hidden="1" customHeight="1" outlineLevel="1" x14ac:dyDescent="0.2">
      <c r="A242" s="99" t="s">
        <v>1888</v>
      </c>
      <c r="B242" s="60" t="s">
        <v>238</v>
      </c>
      <c r="C242" s="40" t="s">
        <v>79</v>
      </c>
      <c r="D242" s="41">
        <v>1269.42</v>
      </c>
      <c r="E242" s="41">
        <v>1202.3499999999999</v>
      </c>
      <c r="F242" s="41">
        <v>1179.3599999999999</v>
      </c>
      <c r="G242" s="41">
        <v>1144.95</v>
      </c>
      <c r="H242" s="41">
        <v>1188.93</v>
      </c>
      <c r="I242" s="41">
        <v>1303.1600000000001</v>
      </c>
      <c r="J242" s="41">
        <v>1499.18</v>
      </c>
      <c r="K242" s="41">
        <v>1685.38</v>
      </c>
      <c r="L242" s="41">
        <v>1952.51</v>
      </c>
      <c r="M242" s="41">
        <v>1981.44</v>
      </c>
      <c r="N242" s="41">
        <v>2025.23</v>
      </c>
      <c r="O242" s="41">
        <v>2046</v>
      </c>
      <c r="P242" s="41">
        <v>2049.5500000000002</v>
      </c>
      <c r="Q242" s="41">
        <v>2078.33</v>
      </c>
      <c r="R242" s="41">
        <v>2057.0300000000002</v>
      </c>
      <c r="S242" s="41">
        <v>2022.7</v>
      </c>
      <c r="T242" s="41">
        <v>2132.1999999999998</v>
      </c>
      <c r="U242" s="41">
        <v>2179.2399999999998</v>
      </c>
      <c r="V242" s="41">
        <v>2163.7600000000002</v>
      </c>
      <c r="W242" s="41">
        <v>2014.2</v>
      </c>
      <c r="X242" s="41">
        <v>1893.4</v>
      </c>
      <c r="Y242" s="41">
        <v>1779.55</v>
      </c>
      <c r="Z242" s="41">
        <v>1569.42</v>
      </c>
      <c r="AA242" s="41">
        <v>1448.68</v>
      </c>
    </row>
    <row r="243" spans="1:27" ht="12.75" hidden="1" customHeight="1" outlineLevel="1" x14ac:dyDescent="0.2">
      <c r="A243" s="99" t="s">
        <v>1889</v>
      </c>
      <c r="B243" s="60" t="s">
        <v>90</v>
      </c>
      <c r="C243" s="40" t="s">
        <v>79</v>
      </c>
      <c r="D243" s="41">
        <f>$D$168</f>
        <v>1716.97</v>
      </c>
      <c r="E243" s="41">
        <f>$D$168</f>
        <v>1716.97</v>
      </c>
      <c r="F243" s="41">
        <f t="shared" ref="F243:AA243" si="139">$D$168</f>
        <v>1716.97</v>
      </c>
      <c r="G243" s="41">
        <f t="shared" si="139"/>
        <v>1716.97</v>
      </c>
      <c r="H243" s="41">
        <f t="shared" si="139"/>
        <v>1716.97</v>
      </c>
      <c r="I243" s="41">
        <f t="shared" si="139"/>
        <v>1716.97</v>
      </c>
      <c r="J243" s="41">
        <f t="shared" si="139"/>
        <v>1716.97</v>
      </c>
      <c r="K243" s="41">
        <f t="shared" si="139"/>
        <v>1716.97</v>
      </c>
      <c r="L243" s="41">
        <f t="shared" si="139"/>
        <v>1716.97</v>
      </c>
      <c r="M243" s="41">
        <f t="shared" si="139"/>
        <v>1716.97</v>
      </c>
      <c r="N243" s="41">
        <f t="shared" si="139"/>
        <v>1716.97</v>
      </c>
      <c r="O243" s="41">
        <f t="shared" si="139"/>
        <v>1716.97</v>
      </c>
      <c r="P243" s="41">
        <f t="shared" si="139"/>
        <v>1716.97</v>
      </c>
      <c r="Q243" s="41">
        <f t="shared" si="139"/>
        <v>1716.97</v>
      </c>
      <c r="R243" s="41">
        <f t="shared" si="139"/>
        <v>1716.97</v>
      </c>
      <c r="S243" s="41">
        <f t="shared" si="139"/>
        <v>1716.97</v>
      </c>
      <c r="T243" s="41">
        <f t="shared" si="139"/>
        <v>1716.97</v>
      </c>
      <c r="U243" s="41">
        <f t="shared" si="139"/>
        <v>1716.97</v>
      </c>
      <c r="V243" s="41">
        <f t="shared" si="139"/>
        <v>1716.97</v>
      </c>
      <c r="W243" s="41">
        <f t="shared" si="139"/>
        <v>1716.97</v>
      </c>
      <c r="X243" s="41">
        <f t="shared" si="139"/>
        <v>1716.97</v>
      </c>
      <c r="Y243" s="41">
        <f t="shared" si="139"/>
        <v>1716.97</v>
      </c>
      <c r="Z243" s="41">
        <f t="shared" si="139"/>
        <v>1716.97</v>
      </c>
      <c r="AA243" s="41">
        <f t="shared" si="139"/>
        <v>1716.97</v>
      </c>
    </row>
    <row r="244" spans="1:27" ht="12.75" hidden="1" customHeight="1" outlineLevel="1" x14ac:dyDescent="0.2">
      <c r="A244" s="99" t="s">
        <v>1890</v>
      </c>
      <c r="B244" s="60" t="s">
        <v>83</v>
      </c>
      <c r="C244" s="40" t="s">
        <v>79</v>
      </c>
      <c r="D244" s="41">
        <v>3.72</v>
      </c>
      <c r="E244" s="41">
        <v>3.72</v>
      </c>
      <c r="F244" s="41">
        <v>3.72</v>
      </c>
      <c r="G244" s="41">
        <v>3.72</v>
      </c>
      <c r="H244" s="41">
        <v>3.72</v>
      </c>
      <c r="I244" s="41">
        <v>3.72</v>
      </c>
      <c r="J244" s="41">
        <v>3.72</v>
      </c>
      <c r="K244" s="41">
        <v>3.72</v>
      </c>
      <c r="L244" s="41">
        <v>3.72</v>
      </c>
      <c r="M244" s="41">
        <v>3.72</v>
      </c>
      <c r="N244" s="41">
        <v>3.72</v>
      </c>
      <c r="O244" s="41">
        <v>3.72</v>
      </c>
      <c r="P244" s="41">
        <v>3.72</v>
      </c>
      <c r="Q244" s="41">
        <v>3.72</v>
      </c>
      <c r="R244" s="41">
        <v>3.72</v>
      </c>
      <c r="S244" s="41">
        <v>3.72</v>
      </c>
      <c r="T244" s="41">
        <v>3.72</v>
      </c>
      <c r="U244" s="41">
        <v>3.72</v>
      </c>
      <c r="V244" s="41">
        <v>3.72</v>
      </c>
      <c r="W244" s="41">
        <v>3.72</v>
      </c>
      <c r="X244" s="41">
        <v>3.72</v>
      </c>
      <c r="Y244" s="41">
        <v>3.72</v>
      </c>
      <c r="Z244" s="41">
        <v>3.72</v>
      </c>
      <c r="AA244" s="41">
        <v>3.72</v>
      </c>
    </row>
    <row r="245" spans="1:27" ht="12.75" hidden="1" customHeight="1" outlineLevel="1" x14ac:dyDescent="0.2">
      <c r="A245" s="99" t="s">
        <v>1891</v>
      </c>
      <c r="B245" s="60" t="s">
        <v>81</v>
      </c>
      <c r="C245" s="40" t="s">
        <v>79</v>
      </c>
      <c r="D245" s="41">
        <f>$D$11</f>
        <v>216.36</v>
      </c>
      <c r="E245" s="41">
        <f t="shared" ref="E245:AA245" si="140">$D$11</f>
        <v>216.36</v>
      </c>
      <c r="F245" s="41">
        <f t="shared" si="140"/>
        <v>216.36</v>
      </c>
      <c r="G245" s="41">
        <f t="shared" si="140"/>
        <v>216.36</v>
      </c>
      <c r="H245" s="41">
        <f t="shared" si="140"/>
        <v>216.36</v>
      </c>
      <c r="I245" s="41">
        <f t="shared" si="140"/>
        <v>216.36</v>
      </c>
      <c r="J245" s="41">
        <f t="shared" si="140"/>
        <v>216.36</v>
      </c>
      <c r="K245" s="41">
        <f t="shared" si="140"/>
        <v>216.36</v>
      </c>
      <c r="L245" s="41">
        <f t="shared" si="140"/>
        <v>216.36</v>
      </c>
      <c r="M245" s="41">
        <f t="shared" si="140"/>
        <v>216.36</v>
      </c>
      <c r="N245" s="41">
        <f t="shared" si="140"/>
        <v>216.36</v>
      </c>
      <c r="O245" s="41">
        <f t="shared" si="140"/>
        <v>216.36</v>
      </c>
      <c r="P245" s="41">
        <f t="shared" si="140"/>
        <v>216.36</v>
      </c>
      <c r="Q245" s="41">
        <f t="shared" si="140"/>
        <v>216.36</v>
      </c>
      <c r="R245" s="41">
        <f t="shared" si="140"/>
        <v>216.36</v>
      </c>
      <c r="S245" s="41">
        <f t="shared" si="140"/>
        <v>216.36</v>
      </c>
      <c r="T245" s="41">
        <f t="shared" si="140"/>
        <v>216.36</v>
      </c>
      <c r="U245" s="41">
        <f t="shared" si="140"/>
        <v>216.36</v>
      </c>
      <c r="V245" s="41">
        <f t="shared" si="140"/>
        <v>216.36</v>
      </c>
      <c r="W245" s="41">
        <f t="shared" si="140"/>
        <v>216.36</v>
      </c>
      <c r="X245" s="41">
        <f t="shared" si="140"/>
        <v>216.36</v>
      </c>
      <c r="Y245" s="41">
        <f t="shared" si="140"/>
        <v>216.36</v>
      </c>
      <c r="Z245" s="41">
        <f t="shared" si="140"/>
        <v>216.36</v>
      </c>
      <c r="AA245" s="41">
        <f t="shared" si="140"/>
        <v>216.36</v>
      </c>
    </row>
    <row r="246" spans="1:27" ht="12.75" customHeight="1" collapsed="1" x14ac:dyDescent="0.2">
      <c r="A246" s="98" t="s">
        <v>1892</v>
      </c>
      <c r="B246" s="25" t="str">
        <f>"17"&amp;"."&amp;$B$800&amp;"."&amp;$B$801</f>
        <v>17.01.2024</v>
      </c>
      <c r="C246" s="88" t="s">
        <v>76</v>
      </c>
      <c r="D246" s="89">
        <f>ROUND(((D247+D248+D250+D249)/1000),5)</f>
        <v>3.17563</v>
      </c>
      <c r="E246" s="89">
        <f>ROUND(((E247+E248+E250+E249)/1000),5)</f>
        <v>3.09775</v>
      </c>
      <c r="F246" s="89">
        <f>ROUND(((F247+F248+F250+F249)/1000),5)</f>
        <v>3.0505100000000001</v>
      </c>
      <c r="G246" s="89">
        <f t="shared" ref="G246:AA246" si="141">ROUND(((G247+G248+G250+G249)/1000),5)</f>
        <v>3.0497399999999999</v>
      </c>
      <c r="H246" s="89">
        <f t="shared" si="141"/>
        <v>3.1186099999999999</v>
      </c>
      <c r="I246" s="89">
        <f t="shared" si="141"/>
        <v>3.2443900000000001</v>
      </c>
      <c r="J246" s="89">
        <f t="shared" si="141"/>
        <v>3.4394</v>
      </c>
      <c r="K246" s="89">
        <f t="shared" si="141"/>
        <v>3.7538900000000002</v>
      </c>
      <c r="L246" s="89">
        <f t="shared" si="141"/>
        <v>3.9620099999999998</v>
      </c>
      <c r="M246" s="89">
        <f t="shared" si="141"/>
        <v>3.9320200000000001</v>
      </c>
      <c r="N246" s="89">
        <f t="shared" si="141"/>
        <v>4.0100600000000002</v>
      </c>
      <c r="O246" s="89">
        <f t="shared" si="141"/>
        <v>4.0485499999999996</v>
      </c>
      <c r="P246" s="89">
        <f t="shared" si="141"/>
        <v>4.0456799999999999</v>
      </c>
      <c r="Q246" s="89">
        <f t="shared" si="141"/>
        <v>4.0464599999999997</v>
      </c>
      <c r="R246" s="89">
        <f t="shared" si="141"/>
        <v>4.0458999999999996</v>
      </c>
      <c r="S246" s="89">
        <f t="shared" si="141"/>
        <v>4.0149900000000001</v>
      </c>
      <c r="T246" s="89">
        <f t="shared" si="141"/>
        <v>4.1359700000000004</v>
      </c>
      <c r="U246" s="89">
        <f t="shared" si="141"/>
        <v>4.1001300000000001</v>
      </c>
      <c r="V246" s="89">
        <f t="shared" si="141"/>
        <v>4.0772000000000004</v>
      </c>
      <c r="W246" s="89">
        <f t="shared" si="141"/>
        <v>3.9431099999999999</v>
      </c>
      <c r="X246" s="89">
        <f t="shared" si="141"/>
        <v>3.9477199999999999</v>
      </c>
      <c r="Y246" s="89">
        <f t="shared" si="141"/>
        <v>3.78383</v>
      </c>
      <c r="Z246" s="89">
        <f t="shared" si="141"/>
        <v>3.5637400000000001</v>
      </c>
      <c r="AA246" s="89">
        <f t="shared" si="141"/>
        <v>3.3893300000000002</v>
      </c>
    </row>
    <row r="247" spans="1:27" ht="12.75" hidden="1" customHeight="1" outlineLevel="1" x14ac:dyDescent="0.2">
      <c r="A247" s="99" t="s">
        <v>1893</v>
      </c>
      <c r="B247" s="60" t="s">
        <v>238</v>
      </c>
      <c r="C247" s="40" t="s">
        <v>79</v>
      </c>
      <c r="D247" s="41">
        <v>1238.58</v>
      </c>
      <c r="E247" s="41">
        <v>1160.7</v>
      </c>
      <c r="F247" s="41">
        <v>1113.46</v>
      </c>
      <c r="G247" s="41">
        <v>1112.69</v>
      </c>
      <c r="H247" s="41">
        <v>1181.56</v>
      </c>
      <c r="I247" s="41">
        <v>1307.3399999999999</v>
      </c>
      <c r="J247" s="41">
        <v>1502.35</v>
      </c>
      <c r="K247" s="41">
        <v>1816.84</v>
      </c>
      <c r="L247" s="41">
        <v>2024.96</v>
      </c>
      <c r="M247" s="41">
        <v>1994.97</v>
      </c>
      <c r="N247" s="41">
        <v>2073.0100000000002</v>
      </c>
      <c r="O247" s="41">
        <v>2111.5</v>
      </c>
      <c r="P247" s="41">
        <v>2108.63</v>
      </c>
      <c r="Q247" s="41">
        <v>2109.41</v>
      </c>
      <c r="R247" s="41">
        <v>2108.85</v>
      </c>
      <c r="S247" s="41">
        <v>2077.94</v>
      </c>
      <c r="T247" s="41">
        <v>2198.92</v>
      </c>
      <c r="U247" s="41">
        <v>2163.08</v>
      </c>
      <c r="V247" s="41">
        <v>2140.15</v>
      </c>
      <c r="W247" s="41">
        <v>2006.06</v>
      </c>
      <c r="X247" s="41">
        <v>2010.67</v>
      </c>
      <c r="Y247" s="41">
        <v>1846.78</v>
      </c>
      <c r="Z247" s="41">
        <v>1626.69</v>
      </c>
      <c r="AA247" s="41">
        <v>1452.28</v>
      </c>
    </row>
    <row r="248" spans="1:27" ht="12.75" hidden="1" customHeight="1" outlineLevel="1" x14ac:dyDescent="0.2">
      <c r="A248" s="99" t="s">
        <v>1894</v>
      </c>
      <c r="B248" s="60" t="s">
        <v>90</v>
      </c>
      <c r="C248" s="40" t="s">
        <v>79</v>
      </c>
      <c r="D248" s="41">
        <f>$D$168</f>
        <v>1716.97</v>
      </c>
      <c r="E248" s="41">
        <f>$D$168</f>
        <v>1716.97</v>
      </c>
      <c r="F248" s="41">
        <f t="shared" ref="F248:AA248" si="142">$D$168</f>
        <v>1716.97</v>
      </c>
      <c r="G248" s="41">
        <f t="shared" si="142"/>
        <v>1716.97</v>
      </c>
      <c r="H248" s="41">
        <f t="shared" si="142"/>
        <v>1716.97</v>
      </c>
      <c r="I248" s="41">
        <f t="shared" si="142"/>
        <v>1716.97</v>
      </c>
      <c r="J248" s="41">
        <f t="shared" si="142"/>
        <v>1716.97</v>
      </c>
      <c r="K248" s="41">
        <f t="shared" si="142"/>
        <v>1716.97</v>
      </c>
      <c r="L248" s="41">
        <f t="shared" si="142"/>
        <v>1716.97</v>
      </c>
      <c r="M248" s="41">
        <f t="shared" si="142"/>
        <v>1716.97</v>
      </c>
      <c r="N248" s="41">
        <f t="shared" si="142"/>
        <v>1716.97</v>
      </c>
      <c r="O248" s="41">
        <f t="shared" si="142"/>
        <v>1716.97</v>
      </c>
      <c r="P248" s="41">
        <f t="shared" si="142"/>
        <v>1716.97</v>
      </c>
      <c r="Q248" s="41">
        <f t="shared" si="142"/>
        <v>1716.97</v>
      </c>
      <c r="R248" s="41">
        <f t="shared" si="142"/>
        <v>1716.97</v>
      </c>
      <c r="S248" s="41">
        <f t="shared" si="142"/>
        <v>1716.97</v>
      </c>
      <c r="T248" s="41">
        <f t="shared" si="142"/>
        <v>1716.97</v>
      </c>
      <c r="U248" s="41">
        <f t="shared" si="142"/>
        <v>1716.97</v>
      </c>
      <c r="V248" s="41">
        <f t="shared" si="142"/>
        <v>1716.97</v>
      </c>
      <c r="W248" s="41">
        <f t="shared" si="142"/>
        <v>1716.97</v>
      </c>
      <c r="X248" s="41">
        <f t="shared" si="142"/>
        <v>1716.97</v>
      </c>
      <c r="Y248" s="41">
        <f t="shared" si="142"/>
        <v>1716.97</v>
      </c>
      <c r="Z248" s="41">
        <f t="shared" si="142"/>
        <v>1716.97</v>
      </c>
      <c r="AA248" s="41">
        <f t="shared" si="142"/>
        <v>1716.97</v>
      </c>
    </row>
    <row r="249" spans="1:27" ht="12.75" hidden="1" customHeight="1" outlineLevel="1" x14ac:dyDescent="0.2">
      <c r="A249" s="99" t="s">
        <v>1895</v>
      </c>
      <c r="B249" s="60" t="s">
        <v>83</v>
      </c>
      <c r="C249" s="40" t="s">
        <v>79</v>
      </c>
      <c r="D249" s="41">
        <v>3.72</v>
      </c>
      <c r="E249" s="41">
        <v>3.72</v>
      </c>
      <c r="F249" s="41">
        <v>3.72</v>
      </c>
      <c r="G249" s="41">
        <v>3.72</v>
      </c>
      <c r="H249" s="41">
        <v>3.72</v>
      </c>
      <c r="I249" s="41">
        <v>3.72</v>
      </c>
      <c r="J249" s="41">
        <v>3.72</v>
      </c>
      <c r="K249" s="41">
        <v>3.72</v>
      </c>
      <c r="L249" s="41">
        <v>3.72</v>
      </c>
      <c r="M249" s="41">
        <v>3.72</v>
      </c>
      <c r="N249" s="41">
        <v>3.72</v>
      </c>
      <c r="O249" s="41">
        <v>3.72</v>
      </c>
      <c r="P249" s="41">
        <v>3.72</v>
      </c>
      <c r="Q249" s="41">
        <v>3.72</v>
      </c>
      <c r="R249" s="41">
        <v>3.72</v>
      </c>
      <c r="S249" s="41">
        <v>3.72</v>
      </c>
      <c r="T249" s="41">
        <v>3.72</v>
      </c>
      <c r="U249" s="41">
        <v>3.72</v>
      </c>
      <c r="V249" s="41">
        <v>3.72</v>
      </c>
      <c r="W249" s="41">
        <v>3.72</v>
      </c>
      <c r="X249" s="41">
        <v>3.72</v>
      </c>
      <c r="Y249" s="41">
        <v>3.72</v>
      </c>
      <c r="Z249" s="41">
        <v>3.72</v>
      </c>
      <c r="AA249" s="41">
        <v>3.72</v>
      </c>
    </row>
    <row r="250" spans="1:27" ht="12.75" hidden="1" customHeight="1" outlineLevel="1" x14ac:dyDescent="0.2">
      <c r="A250" s="99" t="s">
        <v>1896</v>
      </c>
      <c r="B250" s="60" t="s">
        <v>81</v>
      </c>
      <c r="C250" s="40" t="s">
        <v>79</v>
      </c>
      <c r="D250" s="41">
        <f>$D$11</f>
        <v>216.36</v>
      </c>
      <c r="E250" s="41">
        <f t="shared" ref="E250:AA250" si="143">$D$11</f>
        <v>216.36</v>
      </c>
      <c r="F250" s="41">
        <f t="shared" si="143"/>
        <v>216.36</v>
      </c>
      <c r="G250" s="41">
        <f t="shared" si="143"/>
        <v>216.36</v>
      </c>
      <c r="H250" s="41">
        <f t="shared" si="143"/>
        <v>216.36</v>
      </c>
      <c r="I250" s="41">
        <f t="shared" si="143"/>
        <v>216.36</v>
      </c>
      <c r="J250" s="41">
        <f t="shared" si="143"/>
        <v>216.36</v>
      </c>
      <c r="K250" s="41">
        <f t="shared" si="143"/>
        <v>216.36</v>
      </c>
      <c r="L250" s="41">
        <f t="shared" si="143"/>
        <v>216.36</v>
      </c>
      <c r="M250" s="41">
        <f t="shared" si="143"/>
        <v>216.36</v>
      </c>
      <c r="N250" s="41">
        <f t="shared" si="143"/>
        <v>216.36</v>
      </c>
      <c r="O250" s="41">
        <f t="shared" si="143"/>
        <v>216.36</v>
      </c>
      <c r="P250" s="41">
        <f t="shared" si="143"/>
        <v>216.36</v>
      </c>
      <c r="Q250" s="41">
        <f t="shared" si="143"/>
        <v>216.36</v>
      </c>
      <c r="R250" s="41">
        <f t="shared" si="143"/>
        <v>216.36</v>
      </c>
      <c r="S250" s="41">
        <f t="shared" si="143"/>
        <v>216.36</v>
      </c>
      <c r="T250" s="41">
        <f t="shared" si="143"/>
        <v>216.36</v>
      </c>
      <c r="U250" s="41">
        <f t="shared" si="143"/>
        <v>216.36</v>
      </c>
      <c r="V250" s="41">
        <f t="shared" si="143"/>
        <v>216.36</v>
      </c>
      <c r="W250" s="41">
        <f t="shared" si="143"/>
        <v>216.36</v>
      </c>
      <c r="X250" s="41">
        <f t="shared" si="143"/>
        <v>216.36</v>
      </c>
      <c r="Y250" s="41">
        <f t="shared" si="143"/>
        <v>216.36</v>
      </c>
      <c r="Z250" s="41">
        <f t="shared" si="143"/>
        <v>216.36</v>
      </c>
      <c r="AA250" s="41">
        <f t="shared" si="143"/>
        <v>216.36</v>
      </c>
    </row>
    <row r="251" spans="1:27" ht="12.75" customHeight="1" collapsed="1" x14ac:dyDescent="0.2">
      <c r="A251" s="98" t="s">
        <v>1897</v>
      </c>
      <c r="B251" s="25" t="str">
        <f>"18"&amp;"."&amp;$B$800&amp;"."&amp;$B$801</f>
        <v>18.01.2024</v>
      </c>
      <c r="C251" s="88" t="s">
        <v>76</v>
      </c>
      <c r="D251" s="89">
        <f>ROUND(((D252+D253+D255+D254)/1000),5)</f>
        <v>3.3120099999999999</v>
      </c>
      <c r="E251" s="89">
        <f>ROUND(((E252+E253+E255+E254)/1000),5)</f>
        <v>3.15239</v>
      </c>
      <c r="F251" s="89">
        <f>ROUND(((F252+F253+F255+F254)/1000),5)</f>
        <v>3.1160199999999998</v>
      </c>
      <c r="G251" s="89">
        <f t="shared" ref="G251:AA251" si="144">ROUND(((G252+G253+G255+G254)/1000),5)</f>
        <v>3.10765</v>
      </c>
      <c r="H251" s="89">
        <f t="shared" si="144"/>
        <v>3.14784</v>
      </c>
      <c r="I251" s="89">
        <f t="shared" si="144"/>
        <v>3.2917000000000001</v>
      </c>
      <c r="J251" s="89">
        <f t="shared" si="144"/>
        <v>3.4207900000000002</v>
      </c>
      <c r="K251" s="89">
        <f t="shared" si="144"/>
        <v>3.7229700000000001</v>
      </c>
      <c r="L251" s="89">
        <f t="shared" si="144"/>
        <v>3.9215800000000001</v>
      </c>
      <c r="M251" s="89">
        <f t="shared" si="144"/>
        <v>3.87378</v>
      </c>
      <c r="N251" s="89">
        <f t="shared" si="144"/>
        <v>4.0566899999999997</v>
      </c>
      <c r="O251" s="89">
        <f t="shared" si="144"/>
        <v>4.01525</v>
      </c>
      <c r="P251" s="89">
        <f t="shared" si="144"/>
        <v>3.9996700000000001</v>
      </c>
      <c r="Q251" s="89">
        <f t="shared" si="144"/>
        <v>4.0188499999999996</v>
      </c>
      <c r="R251" s="89">
        <f t="shared" si="144"/>
        <v>4.0172299999999996</v>
      </c>
      <c r="S251" s="89">
        <f t="shared" si="144"/>
        <v>4.0716200000000002</v>
      </c>
      <c r="T251" s="89">
        <f t="shared" si="144"/>
        <v>4.1358600000000001</v>
      </c>
      <c r="U251" s="89">
        <f t="shared" si="144"/>
        <v>4.1480199999999998</v>
      </c>
      <c r="V251" s="89">
        <f t="shared" si="144"/>
        <v>4.1408899999999997</v>
      </c>
      <c r="W251" s="89">
        <f t="shared" si="144"/>
        <v>3.9537300000000002</v>
      </c>
      <c r="X251" s="89">
        <f t="shared" si="144"/>
        <v>3.8060299999999998</v>
      </c>
      <c r="Y251" s="89">
        <f t="shared" si="144"/>
        <v>3.69536</v>
      </c>
      <c r="Z251" s="89">
        <f t="shared" si="144"/>
        <v>3.4417200000000001</v>
      </c>
      <c r="AA251" s="89">
        <f t="shared" si="144"/>
        <v>3.2709600000000001</v>
      </c>
    </row>
    <row r="252" spans="1:27" ht="12.75" hidden="1" customHeight="1" outlineLevel="1" x14ac:dyDescent="0.2">
      <c r="A252" s="99" t="s">
        <v>1898</v>
      </c>
      <c r="B252" s="60" t="s">
        <v>238</v>
      </c>
      <c r="C252" s="40" t="s">
        <v>79</v>
      </c>
      <c r="D252" s="41">
        <v>1374.96</v>
      </c>
      <c r="E252" s="41">
        <v>1215.3399999999999</v>
      </c>
      <c r="F252" s="41">
        <v>1178.97</v>
      </c>
      <c r="G252" s="41">
        <v>1170.5999999999999</v>
      </c>
      <c r="H252" s="41">
        <v>1210.79</v>
      </c>
      <c r="I252" s="41">
        <v>1354.65</v>
      </c>
      <c r="J252" s="41">
        <v>1483.74</v>
      </c>
      <c r="K252" s="41">
        <v>1785.92</v>
      </c>
      <c r="L252" s="41">
        <v>1984.53</v>
      </c>
      <c r="M252" s="41">
        <v>1936.73</v>
      </c>
      <c r="N252" s="41">
        <v>2119.64</v>
      </c>
      <c r="O252" s="41">
        <v>2078.1999999999998</v>
      </c>
      <c r="P252" s="41">
        <v>2062.62</v>
      </c>
      <c r="Q252" s="41">
        <v>2081.8000000000002</v>
      </c>
      <c r="R252" s="41">
        <v>2080.1799999999998</v>
      </c>
      <c r="S252" s="41">
        <v>2134.5700000000002</v>
      </c>
      <c r="T252" s="41">
        <v>2198.81</v>
      </c>
      <c r="U252" s="41">
        <v>2210.9699999999998</v>
      </c>
      <c r="V252" s="41">
        <v>2203.84</v>
      </c>
      <c r="W252" s="41">
        <v>2016.68</v>
      </c>
      <c r="X252" s="41">
        <v>1868.98</v>
      </c>
      <c r="Y252" s="41">
        <v>1758.31</v>
      </c>
      <c r="Z252" s="41">
        <v>1504.67</v>
      </c>
      <c r="AA252" s="41">
        <v>1333.91</v>
      </c>
    </row>
    <row r="253" spans="1:27" ht="12.75" hidden="1" customHeight="1" outlineLevel="1" x14ac:dyDescent="0.2">
      <c r="A253" s="99" t="s">
        <v>1899</v>
      </c>
      <c r="B253" s="60" t="s">
        <v>90</v>
      </c>
      <c r="C253" s="40" t="s">
        <v>79</v>
      </c>
      <c r="D253" s="41">
        <f>$D$168</f>
        <v>1716.97</v>
      </c>
      <c r="E253" s="41">
        <f>$D$168</f>
        <v>1716.97</v>
      </c>
      <c r="F253" s="41">
        <f t="shared" ref="F253:AA253" si="145">$D$168</f>
        <v>1716.97</v>
      </c>
      <c r="G253" s="41">
        <f t="shared" si="145"/>
        <v>1716.97</v>
      </c>
      <c r="H253" s="41">
        <f t="shared" si="145"/>
        <v>1716.97</v>
      </c>
      <c r="I253" s="41">
        <f t="shared" si="145"/>
        <v>1716.97</v>
      </c>
      <c r="J253" s="41">
        <f t="shared" si="145"/>
        <v>1716.97</v>
      </c>
      <c r="K253" s="41">
        <f t="shared" si="145"/>
        <v>1716.97</v>
      </c>
      <c r="L253" s="41">
        <f t="shared" si="145"/>
        <v>1716.97</v>
      </c>
      <c r="M253" s="41">
        <f t="shared" si="145"/>
        <v>1716.97</v>
      </c>
      <c r="N253" s="41">
        <f t="shared" si="145"/>
        <v>1716.97</v>
      </c>
      <c r="O253" s="41">
        <f t="shared" si="145"/>
        <v>1716.97</v>
      </c>
      <c r="P253" s="41">
        <f t="shared" si="145"/>
        <v>1716.97</v>
      </c>
      <c r="Q253" s="41">
        <f t="shared" si="145"/>
        <v>1716.97</v>
      </c>
      <c r="R253" s="41">
        <f t="shared" si="145"/>
        <v>1716.97</v>
      </c>
      <c r="S253" s="41">
        <f t="shared" si="145"/>
        <v>1716.97</v>
      </c>
      <c r="T253" s="41">
        <f t="shared" si="145"/>
        <v>1716.97</v>
      </c>
      <c r="U253" s="41">
        <f t="shared" si="145"/>
        <v>1716.97</v>
      </c>
      <c r="V253" s="41">
        <f t="shared" si="145"/>
        <v>1716.97</v>
      </c>
      <c r="W253" s="41">
        <f t="shared" si="145"/>
        <v>1716.97</v>
      </c>
      <c r="X253" s="41">
        <f t="shared" si="145"/>
        <v>1716.97</v>
      </c>
      <c r="Y253" s="41">
        <f t="shared" si="145"/>
        <v>1716.97</v>
      </c>
      <c r="Z253" s="41">
        <f t="shared" si="145"/>
        <v>1716.97</v>
      </c>
      <c r="AA253" s="41">
        <f t="shared" si="145"/>
        <v>1716.97</v>
      </c>
    </row>
    <row r="254" spans="1:27" ht="12.75" hidden="1" customHeight="1" outlineLevel="1" x14ac:dyDescent="0.2">
      <c r="A254" s="99" t="s">
        <v>1900</v>
      </c>
      <c r="B254" s="60" t="s">
        <v>83</v>
      </c>
      <c r="C254" s="40" t="s">
        <v>79</v>
      </c>
      <c r="D254" s="41">
        <v>3.72</v>
      </c>
      <c r="E254" s="41">
        <v>3.72</v>
      </c>
      <c r="F254" s="41">
        <v>3.72</v>
      </c>
      <c r="G254" s="41">
        <v>3.72</v>
      </c>
      <c r="H254" s="41">
        <v>3.72</v>
      </c>
      <c r="I254" s="41">
        <v>3.72</v>
      </c>
      <c r="J254" s="41">
        <v>3.72</v>
      </c>
      <c r="K254" s="41">
        <v>3.72</v>
      </c>
      <c r="L254" s="41">
        <v>3.72</v>
      </c>
      <c r="M254" s="41">
        <v>3.72</v>
      </c>
      <c r="N254" s="41">
        <v>3.72</v>
      </c>
      <c r="O254" s="41">
        <v>3.72</v>
      </c>
      <c r="P254" s="41">
        <v>3.72</v>
      </c>
      <c r="Q254" s="41">
        <v>3.72</v>
      </c>
      <c r="R254" s="41">
        <v>3.72</v>
      </c>
      <c r="S254" s="41">
        <v>3.72</v>
      </c>
      <c r="T254" s="41">
        <v>3.72</v>
      </c>
      <c r="U254" s="41">
        <v>3.72</v>
      </c>
      <c r="V254" s="41">
        <v>3.72</v>
      </c>
      <c r="W254" s="41">
        <v>3.72</v>
      </c>
      <c r="X254" s="41">
        <v>3.72</v>
      </c>
      <c r="Y254" s="41">
        <v>3.72</v>
      </c>
      <c r="Z254" s="41">
        <v>3.72</v>
      </c>
      <c r="AA254" s="41">
        <v>3.72</v>
      </c>
    </row>
    <row r="255" spans="1:27" ht="12.75" hidden="1" customHeight="1" outlineLevel="1" x14ac:dyDescent="0.2">
      <c r="A255" s="99" t="s">
        <v>1901</v>
      </c>
      <c r="B255" s="60" t="s">
        <v>81</v>
      </c>
      <c r="C255" s="40" t="s">
        <v>79</v>
      </c>
      <c r="D255" s="41">
        <f>$D$11</f>
        <v>216.36</v>
      </c>
      <c r="E255" s="41">
        <f t="shared" ref="E255:AA255" si="146">$D$11</f>
        <v>216.36</v>
      </c>
      <c r="F255" s="41">
        <f t="shared" si="146"/>
        <v>216.36</v>
      </c>
      <c r="G255" s="41">
        <f t="shared" si="146"/>
        <v>216.36</v>
      </c>
      <c r="H255" s="41">
        <f t="shared" si="146"/>
        <v>216.36</v>
      </c>
      <c r="I255" s="41">
        <f t="shared" si="146"/>
        <v>216.36</v>
      </c>
      <c r="J255" s="41">
        <f t="shared" si="146"/>
        <v>216.36</v>
      </c>
      <c r="K255" s="41">
        <f t="shared" si="146"/>
        <v>216.36</v>
      </c>
      <c r="L255" s="41">
        <f t="shared" si="146"/>
        <v>216.36</v>
      </c>
      <c r="M255" s="41">
        <f t="shared" si="146"/>
        <v>216.36</v>
      </c>
      <c r="N255" s="41">
        <f t="shared" si="146"/>
        <v>216.36</v>
      </c>
      <c r="O255" s="41">
        <f t="shared" si="146"/>
        <v>216.36</v>
      </c>
      <c r="P255" s="41">
        <f t="shared" si="146"/>
        <v>216.36</v>
      </c>
      <c r="Q255" s="41">
        <f t="shared" si="146"/>
        <v>216.36</v>
      </c>
      <c r="R255" s="41">
        <f t="shared" si="146"/>
        <v>216.36</v>
      </c>
      <c r="S255" s="41">
        <f t="shared" si="146"/>
        <v>216.36</v>
      </c>
      <c r="T255" s="41">
        <f t="shared" si="146"/>
        <v>216.36</v>
      </c>
      <c r="U255" s="41">
        <f t="shared" si="146"/>
        <v>216.36</v>
      </c>
      <c r="V255" s="41">
        <f t="shared" si="146"/>
        <v>216.36</v>
      </c>
      <c r="W255" s="41">
        <f t="shared" si="146"/>
        <v>216.36</v>
      </c>
      <c r="X255" s="41">
        <f t="shared" si="146"/>
        <v>216.36</v>
      </c>
      <c r="Y255" s="41">
        <f t="shared" si="146"/>
        <v>216.36</v>
      </c>
      <c r="Z255" s="41">
        <f t="shared" si="146"/>
        <v>216.36</v>
      </c>
      <c r="AA255" s="41">
        <f t="shared" si="146"/>
        <v>216.36</v>
      </c>
    </row>
    <row r="256" spans="1:27" ht="12.75" customHeight="1" collapsed="1" x14ac:dyDescent="0.2">
      <c r="A256" s="98" t="s">
        <v>1902</v>
      </c>
      <c r="B256" s="25" t="str">
        <f>"19"&amp;"."&amp;$B$800&amp;"."&amp;$B$801</f>
        <v>19.01.2024</v>
      </c>
      <c r="C256" s="88" t="s">
        <v>76</v>
      </c>
      <c r="D256" s="89">
        <f>ROUND(((D257+D258+D260+D259)/1000),5)</f>
        <v>3.1943600000000001</v>
      </c>
      <c r="E256" s="89">
        <f>ROUND(((E257+E258+E260+E259)/1000),5)</f>
        <v>3.1178300000000001</v>
      </c>
      <c r="F256" s="89">
        <f>ROUND(((F257+F258+F260+F259)/1000),5)</f>
        <v>3.0795699999999999</v>
      </c>
      <c r="G256" s="89">
        <f t="shared" ref="G256:AA256" si="147">ROUND(((G257+G258+G260+G259)/1000),5)</f>
        <v>3.0740500000000002</v>
      </c>
      <c r="H256" s="89">
        <f t="shared" si="147"/>
        <v>3.1160800000000002</v>
      </c>
      <c r="I256" s="89">
        <f t="shared" si="147"/>
        <v>3.23272</v>
      </c>
      <c r="J256" s="89">
        <f t="shared" si="147"/>
        <v>3.3885399999999999</v>
      </c>
      <c r="K256" s="89">
        <f t="shared" si="147"/>
        <v>3.7661699999999998</v>
      </c>
      <c r="L256" s="89">
        <f t="shared" si="147"/>
        <v>3.9549599999999998</v>
      </c>
      <c r="M256" s="89">
        <f t="shared" si="147"/>
        <v>4.0170500000000002</v>
      </c>
      <c r="N256" s="89">
        <f t="shared" si="147"/>
        <v>4.0312400000000004</v>
      </c>
      <c r="O256" s="89">
        <f t="shared" si="147"/>
        <v>4.0717499999999998</v>
      </c>
      <c r="P256" s="89">
        <f t="shared" si="147"/>
        <v>4.0628599999999997</v>
      </c>
      <c r="Q256" s="89">
        <f t="shared" si="147"/>
        <v>4.0731900000000003</v>
      </c>
      <c r="R256" s="89">
        <f t="shared" si="147"/>
        <v>4.0791300000000001</v>
      </c>
      <c r="S256" s="89">
        <f t="shared" si="147"/>
        <v>3.9907400000000002</v>
      </c>
      <c r="T256" s="89">
        <f t="shared" si="147"/>
        <v>4.0259999999999998</v>
      </c>
      <c r="U256" s="89">
        <f t="shared" si="147"/>
        <v>4.0447100000000002</v>
      </c>
      <c r="V256" s="89">
        <f t="shared" si="147"/>
        <v>4.04129</v>
      </c>
      <c r="W256" s="89">
        <f t="shared" si="147"/>
        <v>4.0390699999999997</v>
      </c>
      <c r="X256" s="89">
        <f t="shared" si="147"/>
        <v>3.9280400000000002</v>
      </c>
      <c r="Y256" s="89">
        <f t="shared" si="147"/>
        <v>3.7972299999999999</v>
      </c>
      <c r="Z256" s="89">
        <f t="shared" si="147"/>
        <v>3.5727500000000001</v>
      </c>
      <c r="AA256" s="89">
        <f t="shared" si="147"/>
        <v>3.3944700000000001</v>
      </c>
    </row>
    <row r="257" spans="1:27" ht="12.75" hidden="1" customHeight="1" outlineLevel="1" x14ac:dyDescent="0.2">
      <c r="A257" s="99" t="s">
        <v>1903</v>
      </c>
      <c r="B257" s="60" t="s">
        <v>238</v>
      </c>
      <c r="C257" s="40" t="s">
        <v>79</v>
      </c>
      <c r="D257" s="41">
        <v>1257.31</v>
      </c>
      <c r="E257" s="41">
        <v>1180.78</v>
      </c>
      <c r="F257" s="41">
        <v>1142.52</v>
      </c>
      <c r="G257" s="41">
        <v>1137</v>
      </c>
      <c r="H257" s="41">
        <v>1179.03</v>
      </c>
      <c r="I257" s="41">
        <v>1295.67</v>
      </c>
      <c r="J257" s="41">
        <v>1451.49</v>
      </c>
      <c r="K257" s="41">
        <v>1829.12</v>
      </c>
      <c r="L257" s="41">
        <v>2017.91</v>
      </c>
      <c r="M257" s="41">
        <v>2080</v>
      </c>
      <c r="N257" s="41">
        <v>2094.19</v>
      </c>
      <c r="O257" s="41">
        <v>2134.6999999999998</v>
      </c>
      <c r="P257" s="41">
        <v>2125.81</v>
      </c>
      <c r="Q257" s="41">
        <v>2136.14</v>
      </c>
      <c r="R257" s="41">
        <v>2142.08</v>
      </c>
      <c r="S257" s="41">
        <v>2053.69</v>
      </c>
      <c r="T257" s="41">
        <v>2088.9499999999998</v>
      </c>
      <c r="U257" s="41">
        <v>2107.66</v>
      </c>
      <c r="V257" s="41">
        <v>2104.2399999999998</v>
      </c>
      <c r="W257" s="41">
        <v>2102.02</v>
      </c>
      <c r="X257" s="41">
        <v>1990.99</v>
      </c>
      <c r="Y257" s="41">
        <v>1860.18</v>
      </c>
      <c r="Z257" s="41">
        <v>1635.7</v>
      </c>
      <c r="AA257" s="41">
        <v>1457.42</v>
      </c>
    </row>
    <row r="258" spans="1:27" ht="12.75" hidden="1" customHeight="1" outlineLevel="1" x14ac:dyDescent="0.2">
      <c r="A258" s="99" t="s">
        <v>1904</v>
      </c>
      <c r="B258" s="60" t="s">
        <v>90</v>
      </c>
      <c r="C258" s="40" t="s">
        <v>79</v>
      </c>
      <c r="D258" s="41">
        <f>$D$168</f>
        <v>1716.97</v>
      </c>
      <c r="E258" s="41">
        <f>$D$168</f>
        <v>1716.97</v>
      </c>
      <c r="F258" s="41">
        <f t="shared" ref="F258:AA258" si="148">$D$168</f>
        <v>1716.97</v>
      </c>
      <c r="G258" s="41">
        <f t="shared" si="148"/>
        <v>1716.97</v>
      </c>
      <c r="H258" s="41">
        <f t="shared" si="148"/>
        <v>1716.97</v>
      </c>
      <c r="I258" s="41">
        <f t="shared" si="148"/>
        <v>1716.97</v>
      </c>
      <c r="J258" s="41">
        <f t="shared" si="148"/>
        <v>1716.97</v>
      </c>
      <c r="K258" s="41">
        <f t="shared" si="148"/>
        <v>1716.97</v>
      </c>
      <c r="L258" s="41">
        <f t="shared" si="148"/>
        <v>1716.97</v>
      </c>
      <c r="M258" s="41">
        <f t="shared" si="148"/>
        <v>1716.97</v>
      </c>
      <c r="N258" s="41">
        <f t="shared" si="148"/>
        <v>1716.97</v>
      </c>
      <c r="O258" s="41">
        <f t="shared" si="148"/>
        <v>1716.97</v>
      </c>
      <c r="P258" s="41">
        <f t="shared" si="148"/>
        <v>1716.97</v>
      </c>
      <c r="Q258" s="41">
        <f t="shared" si="148"/>
        <v>1716.97</v>
      </c>
      <c r="R258" s="41">
        <f t="shared" si="148"/>
        <v>1716.97</v>
      </c>
      <c r="S258" s="41">
        <f t="shared" si="148"/>
        <v>1716.97</v>
      </c>
      <c r="T258" s="41">
        <f t="shared" si="148"/>
        <v>1716.97</v>
      </c>
      <c r="U258" s="41">
        <f t="shared" si="148"/>
        <v>1716.97</v>
      </c>
      <c r="V258" s="41">
        <f t="shared" si="148"/>
        <v>1716.97</v>
      </c>
      <c r="W258" s="41">
        <f t="shared" si="148"/>
        <v>1716.97</v>
      </c>
      <c r="X258" s="41">
        <f t="shared" si="148"/>
        <v>1716.97</v>
      </c>
      <c r="Y258" s="41">
        <f t="shared" si="148"/>
        <v>1716.97</v>
      </c>
      <c r="Z258" s="41">
        <f t="shared" si="148"/>
        <v>1716.97</v>
      </c>
      <c r="AA258" s="41">
        <f t="shared" si="148"/>
        <v>1716.97</v>
      </c>
    </row>
    <row r="259" spans="1:27" ht="12.75" hidden="1" customHeight="1" outlineLevel="1" x14ac:dyDescent="0.2">
      <c r="A259" s="99" t="s">
        <v>1905</v>
      </c>
      <c r="B259" s="60" t="s">
        <v>83</v>
      </c>
      <c r="C259" s="40" t="s">
        <v>79</v>
      </c>
      <c r="D259" s="41">
        <v>3.72</v>
      </c>
      <c r="E259" s="41">
        <v>3.72</v>
      </c>
      <c r="F259" s="41">
        <v>3.72</v>
      </c>
      <c r="G259" s="41">
        <v>3.72</v>
      </c>
      <c r="H259" s="41">
        <v>3.72</v>
      </c>
      <c r="I259" s="41">
        <v>3.72</v>
      </c>
      <c r="J259" s="41">
        <v>3.72</v>
      </c>
      <c r="K259" s="41">
        <v>3.72</v>
      </c>
      <c r="L259" s="41">
        <v>3.72</v>
      </c>
      <c r="M259" s="41">
        <v>3.72</v>
      </c>
      <c r="N259" s="41">
        <v>3.72</v>
      </c>
      <c r="O259" s="41">
        <v>3.72</v>
      </c>
      <c r="P259" s="41">
        <v>3.72</v>
      </c>
      <c r="Q259" s="41">
        <v>3.72</v>
      </c>
      <c r="R259" s="41">
        <v>3.72</v>
      </c>
      <c r="S259" s="41">
        <v>3.72</v>
      </c>
      <c r="T259" s="41">
        <v>3.72</v>
      </c>
      <c r="U259" s="41">
        <v>3.72</v>
      </c>
      <c r="V259" s="41">
        <v>3.72</v>
      </c>
      <c r="W259" s="41">
        <v>3.72</v>
      </c>
      <c r="X259" s="41">
        <v>3.72</v>
      </c>
      <c r="Y259" s="41">
        <v>3.72</v>
      </c>
      <c r="Z259" s="41">
        <v>3.72</v>
      </c>
      <c r="AA259" s="41">
        <v>3.72</v>
      </c>
    </row>
    <row r="260" spans="1:27" ht="12.75" hidden="1" customHeight="1" outlineLevel="1" x14ac:dyDescent="0.2">
      <c r="A260" s="99" t="s">
        <v>1906</v>
      </c>
      <c r="B260" s="60" t="s">
        <v>81</v>
      </c>
      <c r="C260" s="40" t="s">
        <v>79</v>
      </c>
      <c r="D260" s="41">
        <f>$D$11</f>
        <v>216.36</v>
      </c>
      <c r="E260" s="41">
        <f t="shared" ref="E260:AA260" si="149">$D$11</f>
        <v>216.36</v>
      </c>
      <c r="F260" s="41">
        <f t="shared" si="149"/>
        <v>216.36</v>
      </c>
      <c r="G260" s="41">
        <f t="shared" si="149"/>
        <v>216.36</v>
      </c>
      <c r="H260" s="41">
        <f t="shared" si="149"/>
        <v>216.36</v>
      </c>
      <c r="I260" s="41">
        <f t="shared" si="149"/>
        <v>216.36</v>
      </c>
      <c r="J260" s="41">
        <f t="shared" si="149"/>
        <v>216.36</v>
      </c>
      <c r="K260" s="41">
        <f t="shared" si="149"/>
        <v>216.36</v>
      </c>
      <c r="L260" s="41">
        <f t="shared" si="149"/>
        <v>216.36</v>
      </c>
      <c r="M260" s="41">
        <f t="shared" si="149"/>
        <v>216.36</v>
      </c>
      <c r="N260" s="41">
        <f t="shared" si="149"/>
        <v>216.36</v>
      </c>
      <c r="O260" s="41">
        <f t="shared" si="149"/>
        <v>216.36</v>
      </c>
      <c r="P260" s="41">
        <f t="shared" si="149"/>
        <v>216.36</v>
      </c>
      <c r="Q260" s="41">
        <f t="shared" si="149"/>
        <v>216.36</v>
      </c>
      <c r="R260" s="41">
        <f t="shared" si="149"/>
        <v>216.36</v>
      </c>
      <c r="S260" s="41">
        <f t="shared" si="149"/>
        <v>216.36</v>
      </c>
      <c r="T260" s="41">
        <f t="shared" si="149"/>
        <v>216.36</v>
      </c>
      <c r="U260" s="41">
        <f t="shared" si="149"/>
        <v>216.36</v>
      </c>
      <c r="V260" s="41">
        <f t="shared" si="149"/>
        <v>216.36</v>
      </c>
      <c r="W260" s="41">
        <f t="shared" si="149"/>
        <v>216.36</v>
      </c>
      <c r="X260" s="41">
        <f t="shared" si="149"/>
        <v>216.36</v>
      </c>
      <c r="Y260" s="41">
        <f t="shared" si="149"/>
        <v>216.36</v>
      </c>
      <c r="Z260" s="41">
        <f t="shared" si="149"/>
        <v>216.36</v>
      </c>
      <c r="AA260" s="41">
        <f t="shared" si="149"/>
        <v>216.36</v>
      </c>
    </row>
    <row r="261" spans="1:27" ht="12.75" customHeight="1" collapsed="1" x14ac:dyDescent="0.2">
      <c r="A261" s="98" t="s">
        <v>1907</v>
      </c>
      <c r="B261" s="25" t="str">
        <f>"20"&amp;"."&amp;$B$800&amp;"."&amp;$B$801</f>
        <v>20.01.2024</v>
      </c>
      <c r="C261" s="88" t="s">
        <v>76</v>
      </c>
      <c r="D261" s="89">
        <f>ROUND(((D262+D263+D265+D264)/1000),5)</f>
        <v>3.3963299999999998</v>
      </c>
      <c r="E261" s="89">
        <f>ROUND(((E262+E263+E265+E264)/1000),5)</f>
        <v>3.2332700000000001</v>
      </c>
      <c r="F261" s="89">
        <f>ROUND(((F262+F263+F265+F264)/1000),5)</f>
        <v>3.1693199999999999</v>
      </c>
      <c r="G261" s="89">
        <f t="shared" ref="G261:AA261" si="150">ROUND(((G262+G263+G265+G264)/1000),5)</f>
        <v>3.1707399999999999</v>
      </c>
      <c r="H261" s="89">
        <f t="shared" si="150"/>
        <v>3.1989299999999998</v>
      </c>
      <c r="I261" s="89">
        <f t="shared" si="150"/>
        <v>3.2441800000000001</v>
      </c>
      <c r="J261" s="89">
        <f t="shared" si="150"/>
        <v>3.3559700000000001</v>
      </c>
      <c r="K261" s="89">
        <f t="shared" si="150"/>
        <v>3.51362</v>
      </c>
      <c r="L261" s="89">
        <f t="shared" si="150"/>
        <v>3.7989000000000002</v>
      </c>
      <c r="M261" s="89">
        <f t="shared" si="150"/>
        <v>3.92035</v>
      </c>
      <c r="N261" s="89">
        <f t="shared" si="150"/>
        <v>4.0225999999999997</v>
      </c>
      <c r="O261" s="89">
        <f t="shared" si="150"/>
        <v>4.0495000000000001</v>
      </c>
      <c r="P261" s="89">
        <f t="shared" si="150"/>
        <v>4.0454999999999997</v>
      </c>
      <c r="Q261" s="89">
        <f t="shared" si="150"/>
        <v>4.0455899999999998</v>
      </c>
      <c r="R261" s="89">
        <f t="shared" si="150"/>
        <v>3.98495</v>
      </c>
      <c r="S261" s="89">
        <f t="shared" si="150"/>
        <v>3.9602400000000002</v>
      </c>
      <c r="T261" s="89">
        <f t="shared" si="150"/>
        <v>4.00725</v>
      </c>
      <c r="U261" s="89">
        <f t="shared" si="150"/>
        <v>4.0486800000000001</v>
      </c>
      <c r="V261" s="89">
        <f t="shared" si="150"/>
        <v>4.0744899999999999</v>
      </c>
      <c r="W261" s="89">
        <f t="shared" si="150"/>
        <v>3.95852</v>
      </c>
      <c r="X261" s="89">
        <f t="shared" si="150"/>
        <v>3.9066900000000002</v>
      </c>
      <c r="Y261" s="89">
        <f t="shared" si="150"/>
        <v>3.8100100000000001</v>
      </c>
      <c r="Z261" s="89">
        <f t="shared" si="150"/>
        <v>3.52393</v>
      </c>
      <c r="AA261" s="89">
        <f t="shared" si="150"/>
        <v>3.4195600000000002</v>
      </c>
    </row>
    <row r="262" spans="1:27" ht="12.75" hidden="1" customHeight="1" outlineLevel="1" x14ac:dyDescent="0.2">
      <c r="A262" s="99" t="s">
        <v>1908</v>
      </c>
      <c r="B262" s="60" t="s">
        <v>238</v>
      </c>
      <c r="C262" s="40" t="s">
        <v>79</v>
      </c>
      <c r="D262" s="41">
        <v>1459.28</v>
      </c>
      <c r="E262" s="41">
        <v>1296.22</v>
      </c>
      <c r="F262" s="41">
        <v>1232.27</v>
      </c>
      <c r="G262" s="41">
        <v>1233.69</v>
      </c>
      <c r="H262" s="41">
        <v>1261.8800000000001</v>
      </c>
      <c r="I262" s="41">
        <v>1307.1300000000001</v>
      </c>
      <c r="J262" s="41">
        <v>1418.92</v>
      </c>
      <c r="K262" s="41">
        <v>1576.57</v>
      </c>
      <c r="L262" s="41">
        <v>1861.85</v>
      </c>
      <c r="M262" s="41">
        <v>1983.3</v>
      </c>
      <c r="N262" s="41">
        <v>2085.5500000000002</v>
      </c>
      <c r="O262" s="41">
        <v>2112.4499999999998</v>
      </c>
      <c r="P262" s="41">
        <v>2108.4499999999998</v>
      </c>
      <c r="Q262" s="41">
        <v>2108.54</v>
      </c>
      <c r="R262" s="41">
        <v>2047.9</v>
      </c>
      <c r="S262" s="41">
        <v>2023.19</v>
      </c>
      <c r="T262" s="41">
        <v>2070.1999999999998</v>
      </c>
      <c r="U262" s="41">
        <v>2111.63</v>
      </c>
      <c r="V262" s="41">
        <v>2137.44</v>
      </c>
      <c r="W262" s="41">
        <v>2021.47</v>
      </c>
      <c r="X262" s="41">
        <v>1969.64</v>
      </c>
      <c r="Y262" s="41">
        <v>1872.96</v>
      </c>
      <c r="Z262" s="41">
        <v>1586.88</v>
      </c>
      <c r="AA262" s="41">
        <v>1482.51</v>
      </c>
    </row>
    <row r="263" spans="1:27" ht="12.75" hidden="1" customHeight="1" outlineLevel="1" x14ac:dyDescent="0.2">
      <c r="A263" s="99" t="s">
        <v>1909</v>
      </c>
      <c r="B263" s="60" t="s">
        <v>90</v>
      </c>
      <c r="C263" s="40" t="s">
        <v>79</v>
      </c>
      <c r="D263" s="41">
        <f>$D$168</f>
        <v>1716.97</v>
      </c>
      <c r="E263" s="41">
        <f>$D$168</f>
        <v>1716.97</v>
      </c>
      <c r="F263" s="41">
        <f t="shared" ref="F263:AA263" si="151">$D$168</f>
        <v>1716.97</v>
      </c>
      <c r="G263" s="41">
        <f t="shared" si="151"/>
        <v>1716.97</v>
      </c>
      <c r="H263" s="41">
        <f t="shared" si="151"/>
        <v>1716.97</v>
      </c>
      <c r="I263" s="41">
        <f t="shared" si="151"/>
        <v>1716.97</v>
      </c>
      <c r="J263" s="41">
        <f t="shared" si="151"/>
        <v>1716.97</v>
      </c>
      <c r="K263" s="41">
        <f t="shared" si="151"/>
        <v>1716.97</v>
      </c>
      <c r="L263" s="41">
        <f t="shared" si="151"/>
        <v>1716.97</v>
      </c>
      <c r="M263" s="41">
        <f t="shared" si="151"/>
        <v>1716.97</v>
      </c>
      <c r="N263" s="41">
        <f t="shared" si="151"/>
        <v>1716.97</v>
      </c>
      <c r="O263" s="41">
        <f t="shared" si="151"/>
        <v>1716.97</v>
      </c>
      <c r="P263" s="41">
        <f t="shared" si="151"/>
        <v>1716.97</v>
      </c>
      <c r="Q263" s="41">
        <f t="shared" si="151"/>
        <v>1716.97</v>
      </c>
      <c r="R263" s="41">
        <f t="shared" si="151"/>
        <v>1716.97</v>
      </c>
      <c r="S263" s="41">
        <f t="shared" si="151"/>
        <v>1716.97</v>
      </c>
      <c r="T263" s="41">
        <f t="shared" si="151"/>
        <v>1716.97</v>
      </c>
      <c r="U263" s="41">
        <f t="shared" si="151"/>
        <v>1716.97</v>
      </c>
      <c r="V263" s="41">
        <f t="shared" si="151"/>
        <v>1716.97</v>
      </c>
      <c r="W263" s="41">
        <f t="shared" si="151"/>
        <v>1716.97</v>
      </c>
      <c r="X263" s="41">
        <f t="shared" si="151"/>
        <v>1716.97</v>
      </c>
      <c r="Y263" s="41">
        <f t="shared" si="151"/>
        <v>1716.97</v>
      </c>
      <c r="Z263" s="41">
        <f t="shared" si="151"/>
        <v>1716.97</v>
      </c>
      <c r="AA263" s="41">
        <f t="shared" si="151"/>
        <v>1716.97</v>
      </c>
    </row>
    <row r="264" spans="1:27" ht="12.75" hidden="1" customHeight="1" outlineLevel="1" x14ac:dyDescent="0.2">
      <c r="A264" s="99" t="s">
        <v>1910</v>
      </c>
      <c r="B264" s="60" t="s">
        <v>83</v>
      </c>
      <c r="C264" s="40" t="s">
        <v>79</v>
      </c>
      <c r="D264" s="41">
        <v>3.72</v>
      </c>
      <c r="E264" s="41">
        <v>3.72</v>
      </c>
      <c r="F264" s="41">
        <v>3.72</v>
      </c>
      <c r="G264" s="41">
        <v>3.72</v>
      </c>
      <c r="H264" s="41">
        <v>3.72</v>
      </c>
      <c r="I264" s="41">
        <v>3.72</v>
      </c>
      <c r="J264" s="41">
        <v>3.72</v>
      </c>
      <c r="K264" s="41">
        <v>3.72</v>
      </c>
      <c r="L264" s="41">
        <v>3.72</v>
      </c>
      <c r="M264" s="41">
        <v>3.72</v>
      </c>
      <c r="N264" s="41">
        <v>3.72</v>
      </c>
      <c r="O264" s="41">
        <v>3.72</v>
      </c>
      <c r="P264" s="41">
        <v>3.72</v>
      </c>
      <c r="Q264" s="41">
        <v>3.72</v>
      </c>
      <c r="R264" s="41">
        <v>3.72</v>
      </c>
      <c r="S264" s="41">
        <v>3.72</v>
      </c>
      <c r="T264" s="41">
        <v>3.72</v>
      </c>
      <c r="U264" s="41">
        <v>3.72</v>
      </c>
      <c r="V264" s="41">
        <v>3.72</v>
      </c>
      <c r="W264" s="41">
        <v>3.72</v>
      </c>
      <c r="X264" s="41">
        <v>3.72</v>
      </c>
      <c r="Y264" s="41">
        <v>3.72</v>
      </c>
      <c r="Z264" s="41">
        <v>3.72</v>
      </c>
      <c r="AA264" s="41">
        <v>3.72</v>
      </c>
    </row>
    <row r="265" spans="1:27" ht="12.75" hidden="1" customHeight="1" outlineLevel="1" x14ac:dyDescent="0.2">
      <c r="A265" s="99" t="s">
        <v>1911</v>
      </c>
      <c r="B265" s="60" t="s">
        <v>81</v>
      </c>
      <c r="C265" s="40" t="s">
        <v>79</v>
      </c>
      <c r="D265" s="41">
        <f>$D$11</f>
        <v>216.36</v>
      </c>
      <c r="E265" s="41">
        <f t="shared" ref="E265:AA265" si="152">$D$11</f>
        <v>216.36</v>
      </c>
      <c r="F265" s="41">
        <f t="shared" si="152"/>
        <v>216.36</v>
      </c>
      <c r="G265" s="41">
        <f t="shared" si="152"/>
        <v>216.36</v>
      </c>
      <c r="H265" s="41">
        <f t="shared" si="152"/>
        <v>216.36</v>
      </c>
      <c r="I265" s="41">
        <f t="shared" si="152"/>
        <v>216.36</v>
      </c>
      <c r="J265" s="41">
        <f t="shared" si="152"/>
        <v>216.36</v>
      </c>
      <c r="K265" s="41">
        <f t="shared" si="152"/>
        <v>216.36</v>
      </c>
      <c r="L265" s="41">
        <f t="shared" si="152"/>
        <v>216.36</v>
      </c>
      <c r="M265" s="41">
        <f t="shared" si="152"/>
        <v>216.36</v>
      </c>
      <c r="N265" s="41">
        <f t="shared" si="152"/>
        <v>216.36</v>
      </c>
      <c r="O265" s="41">
        <f t="shared" si="152"/>
        <v>216.36</v>
      </c>
      <c r="P265" s="41">
        <f t="shared" si="152"/>
        <v>216.36</v>
      </c>
      <c r="Q265" s="41">
        <f t="shared" si="152"/>
        <v>216.36</v>
      </c>
      <c r="R265" s="41">
        <f t="shared" si="152"/>
        <v>216.36</v>
      </c>
      <c r="S265" s="41">
        <f t="shared" si="152"/>
        <v>216.36</v>
      </c>
      <c r="T265" s="41">
        <f t="shared" si="152"/>
        <v>216.36</v>
      </c>
      <c r="U265" s="41">
        <f t="shared" si="152"/>
        <v>216.36</v>
      </c>
      <c r="V265" s="41">
        <f t="shared" si="152"/>
        <v>216.36</v>
      </c>
      <c r="W265" s="41">
        <f t="shared" si="152"/>
        <v>216.36</v>
      </c>
      <c r="X265" s="41">
        <f t="shared" si="152"/>
        <v>216.36</v>
      </c>
      <c r="Y265" s="41">
        <f t="shared" si="152"/>
        <v>216.36</v>
      </c>
      <c r="Z265" s="41">
        <f t="shared" si="152"/>
        <v>216.36</v>
      </c>
      <c r="AA265" s="41">
        <f t="shared" si="152"/>
        <v>216.36</v>
      </c>
    </row>
    <row r="266" spans="1:27" ht="12.75" customHeight="1" collapsed="1" x14ac:dyDescent="0.2">
      <c r="A266" s="98" t="s">
        <v>1912</v>
      </c>
      <c r="B266" s="25" t="str">
        <f>"21"&amp;"."&amp;$B$800&amp;"."&amp;$B$801</f>
        <v>21.01.2024</v>
      </c>
      <c r="C266" s="88" t="s">
        <v>76</v>
      </c>
      <c r="D266" s="89">
        <f>ROUND(((D267+D268+D270+D269)/1000),5)</f>
        <v>3.2368700000000001</v>
      </c>
      <c r="E266" s="89">
        <f>ROUND(((E267+E268+E270+E269)/1000),5)</f>
        <v>3.1320199999999998</v>
      </c>
      <c r="F266" s="89">
        <f>ROUND(((F267+F268+F270+F269)/1000),5)</f>
        <v>3.0484</v>
      </c>
      <c r="G266" s="89">
        <f t="shared" ref="G266:AA266" si="153">ROUND(((G267+G268+G270+G269)/1000),5)</f>
        <v>3.0413999999999999</v>
      </c>
      <c r="H266" s="89">
        <f t="shared" si="153"/>
        <v>3.04623</v>
      </c>
      <c r="I266" s="89">
        <f t="shared" si="153"/>
        <v>3.0897100000000002</v>
      </c>
      <c r="J266" s="89">
        <f t="shared" si="153"/>
        <v>3.1248200000000002</v>
      </c>
      <c r="K266" s="89">
        <f t="shared" si="153"/>
        <v>3.2428900000000001</v>
      </c>
      <c r="L266" s="89">
        <f t="shared" si="153"/>
        <v>3.4390700000000001</v>
      </c>
      <c r="M266" s="89">
        <f t="shared" si="153"/>
        <v>3.5806200000000001</v>
      </c>
      <c r="N266" s="89">
        <f t="shared" si="153"/>
        <v>3.6653699999999998</v>
      </c>
      <c r="O266" s="89">
        <f t="shared" si="153"/>
        <v>3.76417</v>
      </c>
      <c r="P266" s="89">
        <f t="shared" si="153"/>
        <v>3.7672400000000001</v>
      </c>
      <c r="Q266" s="89">
        <f t="shared" si="153"/>
        <v>3.7625700000000002</v>
      </c>
      <c r="R266" s="89">
        <f t="shared" si="153"/>
        <v>3.76695</v>
      </c>
      <c r="S266" s="89">
        <f t="shared" si="153"/>
        <v>3.73644</v>
      </c>
      <c r="T266" s="89">
        <f t="shared" si="153"/>
        <v>3.8352400000000002</v>
      </c>
      <c r="U266" s="89">
        <f t="shared" si="153"/>
        <v>3.9625499999999998</v>
      </c>
      <c r="V266" s="89">
        <f t="shared" si="153"/>
        <v>3.9933700000000001</v>
      </c>
      <c r="W266" s="89">
        <f t="shared" si="153"/>
        <v>3.78315</v>
      </c>
      <c r="X266" s="89">
        <f t="shared" si="153"/>
        <v>3.76573</v>
      </c>
      <c r="Y266" s="89">
        <f t="shared" si="153"/>
        <v>3.66892</v>
      </c>
      <c r="Z266" s="89">
        <f t="shared" si="153"/>
        <v>3.43391</v>
      </c>
      <c r="AA266" s="89">
        <f t="shared" si="153"/>
        <v>3.3701300000000001</v>
      </c>
    </row>
    <row r="267" spans="1:27" ht="12.75" hidden="1" customHeight="1" outlineLevel="1" x14ac:dyDescent="0.2">
      <c r="A267" s="99" t="s">
        <v>1913</v>
      </c>
      <c r="B267" s="60" t="s">
        <v>238</v>
      </c>
      <c r="C267" s="40" t="s">
        <v>79</v>
      </c>
      <c r="D267" s="41">
        <v>1299.82</v>
      </c>
      <c r="E267" s="41">
        <v>1194.97</v>
      </c>
      <c r="F267" s="41">
        <v>1111.3499999999999</v>
      </c>
      <c r="G267" s="41">
        <v>1104.3499999999999</v>
      </c>
      <c r="H267" s="41">
        <v>1109.18</v>
      </c>
      <c r="I267" s="41">
        <v>1152.6600000000001</v>
      </c>
      <c r="J267" s="41">
        <v>1187.77</v>
      </c>
      <c r="K267" s="41">
        <v>1305.8399999999999</v>
      </c>
      <c r="L267" s="41">
        <v>1502.02</v>
      </c>
      <c r="M267" s="41">
        <v>1643.57</v>
      </c>
      <c r="N267" s="41">
        <v>1728.32</v>
      </c>
      <c r="O267" s="41">
        <v>1827.12</v>
      </c>
      <c r="P267" s="41">
        <v>1830.19</v>
      </c>
      <c r="Q267" s="41">
        <v>1825.52</v>
      </c>
      <c r="R267" s="41">
        <v>1829.9</v>
      </c>
      <c r="S267" s="41">
        <v>1799.39</v>
      </c>
      <c r="T267" s="41">
        <v>1898.19</v>
      </c>
      <c r="U267" s="41">
        <v>2025.5</v>
      </c>
      <c r="V267" s="41">
        <v>2056.3200000000002</v>
      </c>
      <c r="W267" s="41">
        <v>1846.1</v>
      </c>
      <c r="X267" s="41">
        <v>1828.68</v>
      </c>
      <c r="Y267" s="41">
        <v>1731.87</v>
      </c>
      <c r="Z267" s="41">
        <v>1496.86</v>
      </c>
      <c r="AA267" s="41">
        <v>1433.08</v>
      </c>
    </row>
    <row r="268" spans="1:27" ht="12.75" hidden="1" customHeight="1" outlineLevel="1" x14ac:dyDescent="0.2">
      <c r="A268" s="99" t="s">
        <v>1914</v>
      </c>
      <c r="B268" s="60" t="s">
        <v>90</v>
      </c>
      <c r="C268" s="40" t="s">
        <v>79</v>
      </c>
      <c r="D268" s="41">
        <f>$D$168</f>
        <v>1716.97</v>
      </c>
      <c r="E268" s="41">
        <f>$D$168</f>
        <v>1716.97</v>
      </c>
      <c r="F268" s="41">
        <f t="shared" ref="F268:AA268" si="154">$D$168</f>
        <v>1716.97</v>
      </c>
      <c r="G268" s="41">
        <f t="shared" si="154"/>
        <v>1716.97</v>
      </c>
      <c r="H268" s="41">
        <f t="shared" si="154"/>
        <v>1716.97</v>
      </c>
      <c r="I268" s="41">
        <f t="shared" si="154"/>
        <v>1716.97</v>
      </c>
      <c r="J268" s="41">
        <f t="shared" si="154"/>
        <v>1716.97</v>
      </c>
      <c r="K268" s="41">
        <f t="shared" si="154"/>
        <v>1716.97</v>
      </c>
      <c r="L268" s="41">
        <f t="shared" si="154"/>
        <v>1716.97</v>
      </c>
      <c r="M268" s="41">
        <f t="shared" si="154"/>
        <v>1716.97</v>
      </c>
      <c r="N268" s="41">
        <f t="shared" si="154"/>
        <v>1716.97</v>
      </c>
      <c r="O268" s="41">
        <f t="shared" si="154"/>
        <v>1716.97</v>
      </c>
      <c r="P268" s="41">
        <f t="shared" si="154"/>
        <v>1716.97</v>
      </c>
      <c r="Q268" s="41">
        <f t="shared" si="154"/>
        <v>1716.97</v>
      </c>
      <c r="R268" s="41">
        <f t="shared" si="154"/>
        <v>1716.97</v>
      </c>
      <c r="S268" s="41">
        <f t="shared" si="154"/>
        <v>1716.97</v>
      </c>
      <c r="T268" s="41">
        <f t="shared" si="154"/>
        <v>1716.97</v>
      </c>
      <c r="U268" s="41">
        <f t="shared" si="154"/>
        <v>1716.97</v>
      </c>
      <c r="V268" s="41">
        <f t="shared" si="154"/>
        <v>1716.97</v>
      </c>
      <c r="W268" s="41">
        <f t="shared" si="154"/>
        <v>1716.97</v>
      </c>
      <c r="X268" s="41">
        <f t="shared" si="154"/>
        <v>1716.97</v>
      </c>
      <c r="Y268" s="41">
        <f t="shared" si="154"/>
        <v>1716.97</v>
      </c>
      <c r="Z268" s="41">
        <f t="shared" si="154"/>
        <v>1716.97</v>
      </c>
      <c r="AA268" s="41">
        <f t="shared" si="154"/>
        <v>1716.97</v>
      </c>
    </row>
    <row r="269" spans="1:27" ht="12.75" hidden="1" customHeight="1" outlineLevel="1" x14ac:dyDescent="0.2">
      <c r="A269" s="99" t="s">
        <v>1915</v>
      </c>
      <c r="B269" s="60" t="s">
        <v>83</v>
      </c>
      <c r="C269" s="40" t="s">
        <v>79</v>
      </c>
      <c r="D269" s="41">
        <v>3.72</v>
      </c>
      <c r="E269" s="41">
        <v>3.72</v>
      </c>
      <c r="F269" s="41">
        <v>3.72</v>
      </c>
      <c r="G269" s="41">
        <v>3.72</v>
      </c>
      <c r="H269" s="41">
        <v>3.72</v>
      </c>
      <c r="I269" s="41">
        <v>3.72</v>
      </c>
      <c r="J269" s="41">
        <v>3.72</v>
      </c>
      <c r="K269" s="41">
        <v>3.72</v>
      </c>
      <c r="L269" s="41">
        <v>3.72</v>
      </c>
      <c r="M269" s="41">
        <v>3.72</v>
      </c>
      <c r="N269" s="41">
        <v>3.72</v>
      </c>
      <c r="O269" s="41">
        <v>3.72</v>
      </c>
      <c r="P269" s="41">
        <v>3.72</v>
      </c>
      <c r="Q269" s="41">
        <v>3.72</v>
      </c>
      <c r="R269" s="41">
        <v>3.72</v>
      </c>
      <c r="S269" s="41">
        <v>3.72</v>
      </c>
      <c r="T269" s="41">
        <v>3.72</v>
      </c>
      <c r="U269" s="41">
        <v>3.72</v>
      </c>
      <c r="V269" s="41">
        <v>3.72</v>
      </c>
      <c r="W269" s="41">
        <v>3.72</v>
      </c>
      <c r="X269" s="41">
        <v>3.72</v>
      </c>
      <c r="Y269" s="41">
        <v>3.72</v>
      </c>
      <c r="Z269" s="41">
        <v>3.72</v>
      </c>
      <c r="AA269" s="41">
        <v>3.72</v>
      </c>
    </row>
    <row r="270" spans="1:27" ht="12.75" hidden="1" customHeight="1" outlineLevel="1" x14ac:dyDescent="0.2">
      <c r="A270" s="99" t="s">
        <v>1916</v>
      </c>
      <c r="B270" s="60" t="s">
        <v>81</v>
      </c>
      <c r="C270" s="40" t="s">
        <v>79</v>
      </c>
      <c r="D270" s="41">
        <f>$D$11</f>
        <v>216.36</v>
      </c>
      <c r="E270" s="41">
        <f t="shared" ref="E270:AA270" si="155">$D$11</f>
        <v>216.36</v>
      </c>
      <c r="F270" s="41">
        <f t="shared" si="155"/>
        <v>216.36</v>
      </c>
      <c r="G270" s="41">
        <f t="shared" si="155"/>
        <v>216.36</v>
      </c>
      <c r="H270" s="41">
        <f t="shared" si="155"/>
        <v>216.36</v>
      </c>
      <c r="I270" s="41">
        <f t="shared" si="155"/>
        <v>216.36</v>
      </c>
      <c r="J270" s="41">
        <f t="shared" si="155"/>
        <v>216.36</v>
      </c>
      <c r="K270" s="41">
        <f t="shared" si="155"/>
        <v>216.36</v>
      </c>
      <c r="L270" s="41">
        <f t="shared" si="155"/>
        <v>216.36</v>
      </c>
      <c r="M270" s="41">
        <f t="shared" si="155"/>
        <v>216.36</v>
      </c>
      <c r="N270" s="41">
        <f t="shared" si="155"/>
        <v>216.36</v>
      </c>
      <c r="O270" s="41">
        <f t="shared" si="155"/>
        <v>216.36</v>
      </c>
      <c r="P270" s="41">
        <f t="shared" si="155"/>
        <v>216.36</v>
      </c>
      <c r="Q270" s="41">
        <f t="shared" si="155"/>
        <v>216.36</v>
      </c>
      <c r="R270" s="41">
        <f t="shared" si="155"/>
        <v>216.36</v>
      </c>
      <c r="S270" s="41">
        <f t="shared" si="155"/>
        <v>216.36</v>
      </c>
      <c r="T270" s="41">
        <f t="shared" si="155"/>
        <v>216.36</v>
      </c>
      <c r="U270" s="41">
        <f t="shared" si="155"/>
        <v>216.36</v>
      </c>
      <c r="V270" s="41">
        <f t="shared" si="155"/>
        <v>216.36</v>
      </c>
      <c r="W270" s="41">
        <f t="shared" si="155"/>
        <v>216.36</v>
      </c>
      <c r="X270" s="41">
        <f t="shared" si="155"/>
        <v>216.36</v>
      </c>
      <c r="Y270" s="41">
        <f t="shared" si="155"/>
        <v>216.36</v>
      </c>
      <c r="Z270" s="41">
        <f t="shared" si="155"/>
        <v>216.36</v>
      </c>
      <c r="AA270" s="41">
        <f t="shared" si="155"/>
        <v>216.36</v>
      </c>
    </row>
    <row r="271" spans="1:27" ht="12.75" customHeight="1" collapsed="1" x14ac:dyDescent="0.2">
      <c r="A271" s="98" t="s">
        <v>1917</v>
      </c>
      <c r="B271" s="25" t="str">
        <f>"22"&amp;"."&amp;$B$800&amp;"."&amp;$B$801</f>
        <v>22.01.2024</v>
      </c>
      <c r="C271" s="88" t="s">
        <v>76</v>
      </c>
      <c r="D271" s="89">
        <f>ROUND(((D272+D273+D275+D274)/1000),5)</f>
        <v>3.2644299999999999</v>
      </c>
      <c r="E271" s="89">
        <f>ROUND(((E272+E273+E275+E274)/1000),5)</f>
        <v>3.1655199999999999</v>
      </c>
      <c r="F271" s="89">
        <f>ROUND(((F272+F273+F275+F274)/1000),5)</f>
        <v>3.1224400000000001</v>
      </c>
      <c r="G271" s="89">
        <f t="shared" ref="G271:AA271" si="156">ROUND(((G272+G273+G275+G274)/1000),5)</f>
        <v>3.1166800000000001</v>
      </c>
      <c r="H271" s="89">
        <f t="shared" si="156"/>
        <v>3.1519300000000001</v>
      </c>
      <c r="I271" s="89">
        <f t="shared" si="156"/>
        <v>3.2613699999999999</v>
      </c>
      <c r="J271" s="89">
        <f t="shared" si="156"/>
        <v>3.4137</v>
      </c>
      <c r="K271" s="89">
        <f t="shared" si="156"/>
        <v>3.7655799999999999</v>
      </c>
      <c r="L271" s="89">
        <f t="shared" si="156"/>
        <v>4.00488</v>
      </c>
      <c r="M271" s="89">
        <f t="shared" si="156"/>
        <v>4.0503600000000004</v>
      </c>
      <c r="N271" s="89">
        <f t="shared" si="156"/>
        <v>4.0644200000000001</v>
      </c>
      <c r="O271" s="89">
        <f t="shared" si="156"/>
        <v>4.1060100000000004</v>
      </c>
      <c r="P271" s="89">
        <f t="shared" si="156"/>
        <v>4.0937599999999996</v>
      </c>
      <c r="Q271" s="89">
        <f t="shared" si="156"/>
        <v>4.0941900000000002</v>
      </c>
      <c r="R271" s="89">
        <f t="shared" si="156"/>
        <v>4.085</v>
      </c>
      <c r="S271" s="89">
        <f t="shared" si="156"/>
        <v>4.0571400000000004</v>
      </c>
      <c r="T271" s="89">
        <f t="shared" si="156"/>
        <v>4.0962399999999999</v>
      </c>
      <c r="U271" s="89">
        <f t="shared" si="156"/>
        <v>4.1266600000000002</v>
      </c>
      <c r="V271" s="89">
        <f t="shared" si="156"/>
        <v>4.14642</v>
      </c>
      <c r="W271" s="89">
        <f t="shared" si="156"/>
        <v>4.0627500000000003</v>
      </c>
      <c r="X271" s="89">
        <f t="shared" si="156"/>
        <v>3.9604300000000001</v>
      </c>
      <c r="Y271" s="89">
        <f t="shared" si="156"/>
        <v>3.75813</v>
      </c>
      <c r="Z271" s="89">
        <f t="shared" si="156"/>
        <v>3.46645</v>
      </c>
      <c r="AA271" s="89">
        <f t="shared" si="156"/>
        <v>3.3875099999999998</v>
      </c>
    </row>
    <row r="272" spans="1:27" ht="12.75" hidden="1" customHeight="1" outlineLevel="1" x14ac:dyDescent="0.2">
      <c r="A272" s="99" t="s">
        <v>1918</v>
      </c>
      <c r="B272" s="60" t="s">
        <v>238</v>
      </c>
      <c r="C272" s="40" t="s">
        <v>79</v>
      </c>
      <c r="D272" s="41">
        <v>1327.38</v>
      </c>
      <c r="E272" s="41">
        <v>1228.47</v>
      </c>
      <c r="F272" s="41">
        <v>1185.3900000000001</v>
      </c>
      <c r="G272" s="41">
        <v>1179.6300000000001</v>
      </c>
      <c r="H272" s="41">
        <v>1214.8800000000001</v>
      </c>
      <c r="I272" s="41">
        <v>1324.32</v>
      </c>
      <c r="J272" s="41">
        <v>1476.65</v>
      </c>
      <c r="K272" s="41">
        <v>1828.53</v>
      </c>
      <c r="L272" s="41">
        <v>2067.83</v>
      </c>
      <c r="M272" s="41">
        <v>2113.31</v>
      </c>
      <c r="N272" s="41">
        <v>2127.37</v>
      </c>
      <c r="O272" s="41">
        <v>2168.96</v>
      </c>
      <c r="P272" s="41">
        <v>2156.71</v>
      </c>
      <c r="Q272" s="41">
        <v>2157.14</v>
      </c>
      <c r="R272" s="41">
        <v>2147.9499999999998</v>
      </c>
      <c r="S272" s="41">
        <v>2120.09</v>
      </c>
      <c r="T272" s="41">
        <v>2159.19</v>
      </c>
      <c r="U272" s="41">
        <v>2189.61</v>
      </c>
      <c r="V272" s="41">
        <v>2209.37</v>
      </c>
      <c r="W272" s="41">
        <v>2125.6999999999998</v>
      </c>
      <c r="X272" s="41">
        <v>2023.38</v>
      </c>
      <c r="Y272" s="41">
        <v>1821.08</v>
      </c>
      <c r="Z272" s="41">
        <v>1529.4</v>
      </c>
      <c r="AA272" s="41">
        <v>1450.46</v>
      </c>
    </row>
    <row r="273" spans="1:27" ht="12.75" hidden="1" customHeight="1" outlineLevel="1" x14ac:dyDescent="0.2">
      <c r="A273" s="99" t="s">
        <v>1919</v>
      </c>
      <c r="B273" s="60" t="s">
        <v>90</v>
      </c>
      <c r="C273" s="40" t="s">
        <v>79</v>
      </c>
      <c r="D273" s="41">
        <f>$D$168</f>
        <v>1716.97</v>
      </c>
      <c r="E273" s="41">
        <f>$D$168</f>
        <v>1716.97</v>
      </c>
      <c r="F273" s="41">
        <f t="shared" ref="F273:AA273" si="157">$D$168</f>
        <v>1716.97</v>
      </c>
      <c r="G273" s="41">
        <f t="shared" si="157"/>
        <v>1716.97</v>
      </c>
      <c r="H273" s="41">
        <f t="shared" si="157"/>
        <v>1716.97</v>
      </c>
      <c r="I273" s="41">
        <f t="shared" si="157"/>
        <v>1716.97</v>
      </c>
      <c r="J273" s="41">
        <f t="shared" si="157"/>
        <v>1716.97</v>
      </c>
      <c r="K273" s="41">
        <f t="shared" si="157"/>
        <v>1716.97</v>
      </c>
      <c r="L273" s="41">
        <f t="shared" si="157"/>
        <v>1716.97</v>
      </c>
      <c r="M273" s="41">
        <f t="shared" si="157"/>
        <v>1716.97</v>
      </c>
      <c r="N273" s="41">
        <f t="shared" si="157"/>
        <v>1716.97</v>
      </c>
      <c r="O273" s="41">
        <f t="shared" si="157"/>
        <v>1716.97</v>
      </c>
      <c r="P273" s="41">
        <f t="shared" si="157"/>
        <v>1716.97</v>
      </c>
      <c r="Q273" s="41">
        <f t="shared" si="157"/>
        <v>1716.97</v>
      </c>
      <c r="R273" s="41">
        <f t="shared" si="157"/>
        <v>1716.97</v>
      </c>
      <c r="S273" s="41">
        <f t="shared" si="157"/>
        <v>1716.97</v>
      </c>
      <c r="T273" s="41">
        <f t="shared" si="157"/>
        <v>1716.97</v>
      </c>
      <c r="U273" s="41">
        <f t="shared" si="157"/>
        <v>1716.97</v>
      </c>
      <c r="V273" s="41">
        <f t="shared" si="157"/>
        <v>1716.97</v>
      </c>
      <c r="W273" s="41">
        <f t="shared" si="157"/>
        <v>1716.97</v>
      </c>
      <c r="X273" s="41">
        <f t="shared" si="157"/>
        <v>1716.97</v>
      </c>
      <c r="Y273" s="41">
        <f t="shared" si="157"/>
        <v>1716.97</v>
      </c>
      <c r="Z273" s="41">
        <f t="shared" si="157"/>
        <v>1716.97</v>
      </c>
      <c r="AA273" s="41">
        <f t="shared" si="157"/>
        <v>1716.97</v>
      </c>
    </row>
    <row r="274" spans="1:27" ht="12.75" hidden="1" customHeight="1" outlineLevel="1" x14ac:dyDescent="0.2">
      <c r="A274" s="99" t="s">
        <v>1920</v>
      </c>
      <c r="B274" s="60" t="s">
        <v>83</v>
      </c>
      <c r="C274" s="40" t="s">
        <v>79</v>
      </c>
      <c r="D274" s="41">
        <v>3.72</v>
      </c>
      <c r="E274" s="41">
        <v>3.72</v>
      </c>
      <c r="F274" s="41">
        <v>3.72</v>
      </c>
      <c r="G274" s="41">
        <v>3.72</v>
      </c>
      <c r="H274" s="41">
        <v>3.72</v>
      </c>
      <c r="I274" s="41">
        <v>3.72</v>
      </c>
      <c r="J274" s="41">
        <v>3.72</v>
      </c>
      <c r="K274" s="41">
        <v>3.72</v>
      </c>
      <c r="L274" s="41">
        <v>3.72</v>
      </c>
      <c r="M274" s="41">
        <v>3.72</v>
      </c>
      <c r="N274" s="41">
        <v>3.72</v>
      </c>
      <c r="O274" s="41">
        <v>3.72</v>
      </c>
      <c r="P274" s="41">
        <v>3.72</v>
      </c>
      <c r="Q274" s="41">
        <v>3.72</v>
      </c>
      <c r="R274" s="41">
        <v>3.72</v>
      </c>
      <c r="S274" s="41">
        <v>3.72</v>
      </c>
      <c r="T274" s="41">
        <v>3.72</v>
      </c>
      <c r="U274" s="41">
        <v>3.72</v>
      </c>
      <c r="V274" s="41">
        <v>3.72</v>
      </c>
      <c r="W274" s="41">
        <v>3.72</v>
      </c>
      <c r="X274" s="41">
        <v>3.72</v>
      </c>
      <c r="Y274" s="41">
        <v>3.72</v>
      </c>
      <c r="Z274" s="41">
        <v>3.72</v>
      </c>
      <c r="AA274" s="41">
        <v>3.72</v>
      </c>
    </row>
    <row r="275" spans="1:27" ht="12.75" hidden="1" customHeight="1" outlineLevel="1" x14ac:dyDescent="0.2">
      <c r="A275" s="99" t="s">
        <v>1921</v>
      </c>
      <c r="B275" s="60" t="s">
        <v>81</v>
      </c>
      <c r="C275" s="40" t="s">
        <v>79</v>
      </c>
      <c r="D275" s="41">
        <f>$D$11</f>
        <v>216.36</v>
      </c>
      <c r="E275" s="41">
        <f t="shared" ref="E275:AA275" si="158">$D$11</f>
        <v>216.36</v>
      </c>
      <c r="F275" s="41">
        <f t="shared" si="158"/>
        <v>216.36</v>
      </c>
      <c r="G275" s="41">
        <f t="shared" si="158"/>
        <v>216.36</v>
      </c>
      <c r="H275" s="41">
        <f t="shared" si="158"/>
        <v>216.36</v>
      </c>
      <c r="I275" s="41">
        <f t="shared" si="158"/>
        <v>216.36</v>
      </c>
      <c r="J275" s="41">
        <f t="shared" si="158"/>
        <v>216.36</v>
      </c>
      <c r="K275" s="41">
        <f t="shared" si="158"/>
        <v>216.36</v>
      </c>
      <c r="L275" s="41">
        <f t="shared" si="158"/>
        <v>216.36</v>
      </c>
      <c r="M275" s="41">
        <f t="shared" si="158"/>
        <v>216.36</v>
      </c>
      <c r="N275" s="41">
        <f t="shared" si="158"/>
        <v>216.36</v>
      </c>
      <c r="O275" s="41">
        <f t="shared" si="158"/>
        <v>216.36</v>
      </c>
      <c r="P275" s="41">
        <f t="shared" si="158"/>
        <v>216.36</v>
      </c>
      <c r="Q275" s="41">
        <f t="shared" si="158"/>
        <v>216.36</v>
      </c>
      <c r="R275" s="41">
        <f t="shared" si="158"/>
        <v>216.36</v>
      </c>
      <c r="S275" s="41">
        <f t="shared" si="158"/>
        <v>216.36</v>
      </c>
      <c r="T275" s="41">
        <f t="shared" si="158"/>
        <v>216.36</v>
      </c>
      <c r="U275" s="41">
        <f t="shared" si="158"/>
        <v>216.36</v>
      </c>
      <c r="V275" s="41">
        <f t="shared" si="158"/>
        <v>216.36</v>
      </c>
      <c r="W275" s="41">
        <f t="shared" si="158"/>
        <v>216.36</v>
      </c>
      <c r="X275" s="41">
        <f t="shared" si="158"/>
        <v>216.36</v>
      </c>
      <c r="Y275" s="41">
        <f t="shared" si="158"/>
        <v>216.36</v>
      </c>
      <c r="Z275" s="41">
        <f t="shared" si="158"/>
        <v>216.36</v>
      </c>
      <c r="AA275" s="41">
        <f t="shared" si="158"/>
        <v>216.36</v>
      </c>
    </row>
    <row r="276" spans="1:27" ht="12.75" customHeight="1" collapsed="1" x14ac:dyDescent="0.2">
      <c r="A276" s="98" t="s">
        <v>1922</v>
      </c>
      <c r="B276" s="25" t="str">
        <f>"23"&amp;"."&amp;$B$800&amp;"."&amp;$B$801</f>
        <v>23.01.2024</v>
      </c>
      <c r="C276" s="88" t="s">
        <v>76</v>
      </c>
      <c r="D276" s="89">
        <f>ROUND(((D277+D278+D280+D279)/1000),5)</f>
        <v>3.1635900000000001</v>
      </c>
      <c r="E276" s="89">
        <f>ROUND(((E277+E278+E280+E279)/1000),5)</f>
        <v>3.1090800000000001</v>
      </c>
      <c r="F276" s="89">
        <f>ROUND(((F277+F278+F280+F279)/1000),5)</f>
        <v>3.0592000000000001</v>
      </c>
      <c r="G276" s="89">
        <f t="shared" ref="G276:AA276" si="159">ROUND(((G277+G278+G280+G279)/1000),5)</f>
        <v>3.0481500000000001</v>
      </c>
      <c r="H276" s="89">
        <f t="shared" si="159"/>
        <v>3.1002700000000001</v>
      </c>
      <c r="I276" s="89">
        <f t="shared" si="159"/>
        <v>3.1831200000000002</v>
      </c>
      <c r="J276" s="89">
        <f t="shared" si="159"/>
        <v>3.3774600000000001</v>
      </c>
      <c r="K276" s="89">
        <f t="shared" si="159"/>
        <v>3.68526</v>
      </c>
      <c r="L276" s="89">
        <f t="shared" si="159"/>
        <v>3.8817200000000001</v>
      </c>
      <c r="M276" s="89">
        <f t="shared" si="159"/>
        <v>3.9378299999999999</v>
      </c>
      <c r="N276" s="89">
        <f t="shared" si="159"/>
        <v>3.9408500000000002</v>
      </c>
      <c r="O276" s="89">
        <f t="shared" si="159"/>
        <v>4.0036699999999996</v>
      </c>
      <c r="P276" s="89">
        <f t="shared" si="159"/>
        <v>3.9727999999999999</v>
      </c>
      <c r="Q276" s="89">
        <f t="shared" si="159"/>
        <v>3.9867599999999999</v>
      </c>
      <c r="R276" s="89">
        <f t="shared" si="159"/>
        <v>3.9852400000000001</v>
      </c>
      <c r="S276" s="89">
        <f t="shared" si="159"/>
        <v>3.9382600000000001</v>
      </c>
      <c r="T276" s="89">
        <f t="shared" si="159"/>
        <v>3.9623300000000001</v>
      </c>
      <c r="U276" s="89">
        <f t="shared" si="159"/>
        <v>4.0147500000000003</v>
      </c>
      <c r="V276" s="89">
        <f t="shared" si="159"/>
        <v>4.0195499999999997</v>
      </c>
      <c r="W276" s="89">
        <f t="shared" si="159"/>
        <v>3.95913</v>
      </c>
      <c r="X276" s="89">
        <f t="shared" si="159"/>
        <v>3.8232300000000001</v>
      </c>
      <c r="Y276" s="89">
        <f t="shared" si="159"/>
        <v>3.7233800000000001</v>
      </c>
      <c r="Z276" s="89">
        <f t="shared" si="159"/>
        <v>3.4313899999999999</v>
      </c>
      <c r="AA276" s="89">
        <f t="shared" si="159"/>
        <v>3.2909700000000002</v>
      </c>
    </row>
    <row r="277" spans="1:27" ht="12.75" hidden="1" customHeight="1" outlineLevel="1" x14ac:dyDescent="0.2">
      <c r="A277" s="99" t="s">
        <v>1923</v>
      </c>
      <c r="B277" s="60" t="s">
        <v>238</v>
      </c>
      <c r="C277" s="40" t="s">
        <v>79</v>
      </c>
      <c r="D277" s="41">
        <v>1226.54</v>
      </c>
      <c r="E277" s="41">
        <v>1172.03</v>
      </c>
      <c r="F277" s="41">
        <v>1122.1500000000001</v>
      </c>
      <c r="G277" s="41">
        <v>1111.0999999999999</v>
      </c>
      <c r="H277" s="41">
        <v>1163.22</v>
      </c>
      <c r="I277" s="41">
        <v>1246.07</v>
      </c>
      <c r="J277" s="41">
        <v>1440.41</v>
      </c>
      <c r="K277" s="41">
        <v>1748.21</v>
      </c>
      <c r="L277" s="41">
        <v>1944.67</v>
      </c>
      <c r="M277" s="41">
        <v>2000.78</v>
      </c>
      <c r="N277" s="41">
        <v>2003.8</v>
      </c>
      <c r="O277" s="41">
        <v>2066.62</v>
      </c>
      <c r="P277" s="41">
        <v>2035.75</v>
      </c>
      <c r="Q277" s="41">
        <v>2049.71</v>
      </c>
      <c r="R277" s="41">
        <v>2048.19</v>
      </c>
      <c r="S277" s="41">
        <v>2001.21</v>
      </c>
      <c r="T277" s="41">
        <v>2025.28</v>
      </c>
      <c r="U277" s="41">
        <v>2077.6999999999998</v>
      </c>
      <c r="V277" s="41">
        <v>2082.5</v>
      </c>
      <c r="W277" s="41">
        <v>2022.08</v>
      </c>
      <c r="X277" s="41">
        <v>1886.18</v>
      </c>
      <c r="Y277" s="41">
        <v>1786.33</v>
      </c>
      <c r="Z277" s="41">
        <v>1494.34</v>
      </c>
      <c r="AA277" s="41">
        <v>1353.92</v>
      </c>
    </row>
    <row r="278" spans="1:27" ht="12.75" hidden="1" customHeight="1" outlineLevel="1" x14ac:dyDescent="0.2">
      <c r="A278" s="99" t="s">
        <v>1924</v>
      </c>
      <c r="B278" s="60" t="s">
        <v>90</v>
      </c>
      <c r="C278" s="40" t="s">
        <v>79</v>
      </c>
      <c r="D278" s="41">
        <f>$D$168</f>
        <v>1716.97</v>
      </c>
      <c r="E278" s="41">
        <f>$D$168</f>
        <v>1716.97</v>
      </c>
      <c r="F278" s="41">
        <f t="shared" ref="F278:AA278" si="160">$D$168</f>
        <v>1716.97</v>
      </c>
      <c r="G278" s="41">
        <f t="shared" si="160"/>
        <v>1716.97</v>
      </c>
      <c r="H278" s="41">
        <f t="shared" si="160"/>
        <v>1716.97</v>
      </c>
      <c r="I278" s="41">
        <f t="shared" si="160"/>
        <v>1716.97</v>
      </c>
      <c r="J278" s="41">
        <f t="shared" si="160"/>
        <v>1716.97</v>
      </c>
      <c r="K278" s="41">
        <f t="shared" si="160"/>
        <v>1716.97</v>
      </c>
      <c r="L278" s="41">
        <f t="shared" si="160"/>
        <v>1716.97</v>
      </c>
      <c r="M278" s="41">
        <f t="shared" si="160"/>
        <v>1716.97</v>
      </c>
      <c r="N278" s="41">
        <f t="shared" si="160"/>
        <v>1716.97</v>
      </c>
      <c r="O278" s="41">
        <f t="shared" si="160"/>
        <v>1716.97</v>
      </c>
      <c r="P278" s="41">
        <f t="shared" si="160"/>
        <v>1716.97</v>
      </c>
      <c r="Q278" s="41">
        <f t="shared" si="160"/>
        <v>1716.97</v>
      </c>
      <c r="R278" s="41">
        <f t="shared" si="160"/>
        <v>1716.97</v>
      </c>
      <c r="S278" s="41">
        <f t="shared" si="160"/>
        <v>1716.97</v>
      </c>
      <c r="T278" s="41">
        <f t="shared" si="160"/>
        <v>1716.97</v>
      </c>
      <c r="U278" s="41">
        <f t="shared" si="160"/>
        <v>1716.97</v>
      </c>
      <c r="V278" s="41">
        <f t="shared" si="160"/>
        <v>1716.97</v>
      </c>
      <c r="W278" s="41">
        <f t="shared" si="160"/>
        <v>1716.97</v>
      </c>
      <c r="X278" s="41">
        <f t="shared" si="160"/>
        <v>1716.97</v>
      </c>
      <c r="Y278" s="41">
        <f t="shared" si="160"/>
        <v>1716.97</v>
      </c>
      <c r="Z278" s="41">
        <f t="shared" si="160"/>
        <v>1716.97</v>
      </c>
      <c r="AA278" s="41">
        <f t="shared" si="160"/>
        <v>1716.97</v>
      </c>
    </row>
    <row r="279" spans="1:27" ht="12.75" hidden="1" customHeight="1" outlineLevel="1" x14ac:dyDescent="0.2">
      <c r="A279" s="99" t="s">
        <v>1925</v>
      </c>
      <c r="B279" s="60" t="s">
        <v>83</v>
      </c>
      <c r="C279" s="40" t="s">
        <v>79</v>
      </c>
      <c r="D279" s="41">
        <v>3.72</v>
      </c>
      <c r="E279" s="41">
        <v>3.72</v>
      </c>
      <c r="F279" s="41">
        <v>3.72</v>
      </c>
      <c r="G279" s="41">
        <v>3.72</v>
      </c>
      <c r="H279" s="41">
        <v>3.72</v>
      </c>
      <c r="I279" s="41">
        <v>3.72</v>
      </c>
      <c r="J279" s="41">
        <v>3.72</v>
      </c>
      <c r="K279" s="41">
        <v>3.72</v>
      </c>
      <c r="L279" s="41">
        <v>3.72</v>
      </c>
      <c r="M279" s="41">
        <v>3.72</v>
      </c>
      <c r="N279" s="41">
        <v>3.72</v>
      </c>
      <c r="O279" s="41">
        <v>3.72</v>
      </c>
      <c r="P279" s="41">
        <v>3.72</v>
      </c>
      <c r="Q279" s="41">
        <v>3.72</v>
      </c>
      <c r="R279" s="41">
        <v>3.72</v>
      </c>
      <c r="S279" s="41">
        <v>3.72</v>
      </c>
      <c r="T279" s="41">
        <v>3.72</v>
      </c>
      <c r="U279" s="41">
        <v>3.72</v>
      </c>
      <c r="V279" s="41">
        <v>3.72</v>
      </c>
      <c r="W279" s="41">
        <v>3.72</v>
      </c>
      <c r="X279" s="41">
        <v>3.72</v>
      </c>
      <c r="Y279" s="41">
        <v>3.72</v>
      </c>
      <c r="Z279" s="41">
        <v>3.72</v>
      </c>
      <c r="AA279" s="41">
        <v>3.72</v>
      </c>
    </row>
    <row r="280" spans="1:27" ht="12.75" hidden="1" customHeight="1" outlineLevel="1" x14ac:dyDescent="0.2">
      <c r="A280" s="99" t="s">
        <v>1926</v>
      </c>
      <c r="B280" s="60" t="s">
        <v>81</v>
      </c>
      <c r="C280" s="40" t="s">
        <v>79</v>
      </c>
      <c r="D280" s="41">
        <f>$D$11</f>
        <v>216.36</v>
      </c>
      <c r="E280" s="41">
        <f t="shared" ref="E280:AA280" si="161">$D$11</f>
        <v>216.36</v>
      </c>
      <c r="F280" s="41">
        <f t="shared" si="161"/>
        <v>216.36</v>
      </c>
      <c r="G280" s="41">
        <f t="shared" si="161"/>
        <v>216.36</v>
      </c>
      <c r="H280" s="41">
        <f t="shared" si="161"/>
        <v>216.36</v>
      </c>
      <c r="I280" s="41">
        <f t="shared" si="161"/>
        <v>216.36</v>
      </c>
      <c r="J280" s="41">
        <f t="shared" si="161"/>
        <v>216.36</v>
      </c>
      <c r="K280" s="41">
        <f t="shared" si="161"/>
        <v>216.36</v>
      </c>
      <c r="L280" s="41">
        <f t="shared" si="161"/>
        <v>216.36</v>
      </c>
      <c r="M280" s="41">
        <f t="shared" si="161"/>
        <v>216.36</v>
      </c>
      <c r="N280" s="41">
        <f t="shared" si="161"/>
        <v>216.36</v>
      </c>
      <c r="O280" s="41">
        <f t="shared" si="161"/>
        <v>216.36</v>
      </c>
      <c r="P280" s="41">
        <f t="shared" si="161"/>
        <v>216.36</v>
      </c>
      <c r="Q280" s="41">
        <f t="shared" si="161"/>
        <v>216.36</v>
      </c>
      <c r="R280" s="41">
        <f t="shared" si="161"/>
        <v>216.36</v>
      </c>
      <c r="S280" s="41">
        <f t="shared" si="161"/>
        <v>216.36</v>
      </c>
      <c r="T280" s="41">
        <f t="shared" si="161"/>
        <v>216.36</v>
      </c>
      <c r="U280" s="41">
        <f t="shared" si="161"/>
        <v>216.36</v>
      </c>
      <c r="V280" s="41">
        <f t="shared" si="161"/>
        <v>216.36</v>
      </c>
      <c r="W280" s="41">
        <f t="shared" si="161"/>
        <v>216.36</v>
      </c>
      <c r="X280" s="41">
        <f t="shared" si="161"/>
        <v>216.36</v>
      </c>
      <c r="Y280" s="41">
        <f t="shared" si="161"/>
        <v>216.36</v>
      </c>
      <c r="Z280" s="41">
        <f t="shared" si="161"/>
        <v>216.36</v>
      </c>
      <c r="AA280" s="41">
        <f t="shared" si="161"/>
        <v>216.36</v>
      </c>
    </row>
    <row r="281" spans="1:27" ht="12.75" customHeight="1" collapsed="1" x14ac:dyDescent="0.2">
      <c r="A281" s="98" t="s">
        <v>1927</v>
      </c>
      <c r="B281" s="25" t="str">
        <f>"24"&amp;"."&amp;$B$800&amp;"."&amp;$B$801</f>
        <v>24.01.2024</v>
      </c>
      <c r="C281" s="88" t="s">
        <v>76</v>
      </c>
      <c r="D281" s="89">
        <f>ROUND(((D282+D283+D285+D284)/1000),5)</f>
        <v>3.20512</v>
      </c>
      <c r="E281" s="89">
        <f>ROUND(((E282+E283+E285+E284)/1000),5)</f>
        <v>3.13049</v>
      </c>
      <c r="F281" s="89">
        <f>ROUND(((F282+F283+F285+F284)/1000),5)</f>
        <v>3.1017700000000001</v>
      </c>
      <c r="G281" s="89">
        <f t="shared" ref="G281:AA281" si="162">ROUND(((G282+G283+G285+G284)/1000),5)</f>
        <v>3.10799</v>
      </c>
      <c r="H281" s="89">
        <f t="shared" si="162"/>
        <v>3.1529099999999999</v>
      </c>
      <c r="I281" s="89">
        <f t="shared" si="162"/>
        <v>3.2189999999999999</v>
      </c>
      <c r="J281" s="89">
        <f t="shared" si="162"/>
        <v>3.4483899999999998</v>
      </c>
      <c r="K281" s="89">
        <f t="shared" si="162"/>
        <v>3.8268800000000001</v>
      </c>
      <c r="L281" s="89">
        <f t="shared" si="162"/>
        <v>4.0220099999999999</v>
      </c>
      <c r="M281" s="89">
        <f t="shared" si="162"/>
        <v>4.0598200000000002</v>
      </c>
      <c r="N281" s="89">
        <f t="shared" si="162"/>
        <v>4.0663600000000004</v>
      </c>
      <c r="O281" s="89">
        <f t="shared" si="162"/>
        <v>4.1106699999999998</v>
      </c>
      <c r="P281" s="89">
        <f t="shared" si="162"/>
        <v>4.0825899999999997</v>
      </c>
      <c r="Q281" s="89">
        <f t="shared" si="162"/>
        <v>4.08561</v>
      </c>
      <c r="R281" s="89">
        <f t="shared" si="162"/>
        <v>4.0788200000000003</v>
      </c>
      <c r="S281" s="89">
        <f t="shared" si="162"/>
        <v>4.0416100000000004</v>
      </c>
      <c r="T281" s="89">
        <f t="shared" si="162"/>
        <v>4.0645800000000003</v>
      </c>
      <c r="U281" s="89">
        <f t="shared" si="162"/>
        <v>4.0631199999999996</v>
      </c>
      <c r="V281" s="89">
        <f t="shared" si="162"/>
        <v>4.0649199999999999</v>
      </c>
      <c r="W281" s="89">
        <f t="shared" si="162"/>
        <v>4.0116300000000003</v>
      </c>
      <c r="X281" s="89">
        <f t="shared" si="162"/>
        <v>3.9815100000000001</v>
      </c>
      <c r="Y281" s="89">
        <f t="shared" si="162"/>
        <v>3.7545899999999999</v>
      </c>
      <c r="Z281" s="89">
        <f t="shared" si="162"/>
        <v>3.45343</v>
      </c>
      <c r="AA281" s="89">
        <f t="shared" si="162"/>
        <v>3.3760699999999999</v>
      </c>
    </row>
    <row r="282" spans="1:27" ht="12.75" hidden="1" customHeight="1" outlineLevel="1" x14ac:dyDescent="0.2">
      <c r="A282" s="99" t="s">
        <v>1928</v>
      </c>
      <c r="B282" s="60" t="s">
        <v>238</v>
      </c>
      <c r="C282" s="40" t="s">
        <v>79</v>
      </c>
      <c r="D282" s="41">
        <v>1268.07</v>
      </c>
      <c r="E282" s="41">
        <v>1193.44</v>
      </c>
      <c r="F282" s="41">
        <v>1164.72</v>
      </c>
      <c r="G282" s="41">
        <v>1170.94</v>
      </c>
      <c r="H282" s="41">
        <v>1215.8599999999999</v>
      </c>
      <c r="I282" s="41">
        <v>1281.95</v>
      </c>
      <c r="J282" s="41">
        <v>1511.34</v>
      </c>
      <c r="K282" s="41">
        <v>1889.83</v>
      </c>
      <c r="L282" s="41">
        <v>2084.96</v>
      </c>
      <c r="M282" s="41">
        <v>2122.77</v>
      </c>
      <c r="N282" s="41">
        <v>2129.31</v>
      </c>
      <c r="O282" s="41">
        <v>2173.62</v>
      </c>
      <c r="P282" s="41">
        <v>2145.54</v>
      </c>
      <c r="Q282" s="41">
        <v>2148.56</v>
      </c>
      <c r="R282" s="41">
        <v>2141.77</v>
      </c>
      <c r="S282" s="41">
        <v>2104.56</v>
      </c>
      <c r="T282" s="41">
        <v>2127.5300000000002</v>
      </c>
      <c r="U282" s="41">
        <v>2126.0700000000002</v>
      </c>
      <c r="V282" s="41">
        <v>2127.87</v>
      </c>
      <c r="W282" s="41">
        <v>2074.58</v>
      </c>
      <c r="X282" s="41">
        <v>2044.46</v>
      </c>
      <c r="Y282" s="41">
        <v>1817.54</v>
      </c>
      <c r="Z282" s="41">
        <v>1516.38</v>
      </c>
      <c r="AA282" s="41">
        <v>1439.02</v>
      </c>
    </row>
    <row r="283" spans="1:27" ht="12.75" hidden="1" customHeight="1" outlineLevel="1" x14ac:dyDescent="0.2">
      <c r="A283" s="99" t="s">
        <v>1929</v>
      </c>
      <c r="B283" s="60" t="s">
        <v>90</v>
      </c>
      <c r="C283" s="40" t="s">
        <v>79</v>
      </c>
      <c r="D283" s="41">
        <f>$D$168</f>
        <v>1716.97</v>
      </c>
      <c r="E283" s="41">
        <f>$D$168</f>
        <v>1716.97</v>
      </c>
      <c r="F283" s="41">
        <f t="shared" ref="F283:AA283" si="163">$D$168</f>
        <v>1716.97</v>
      </c>
      <c r="G283" s="41">
        <f t="shared" si="163"/>
        <v>1716.97</v>
      </c>
      <c r="H283" s="41">
        <f t="shared" si="163"/>
        <v>1716.97</v>
      </c>
      <c r="I283" s="41">
        <f t="shared" si="163"/>
        <v>1716.97</v>
      </c>
      <c r="J283" s="41">
        <f t="shared" si="163"/>
        <v>1716.97</v>
      </c>
      <c r="K283" s="41">
        <f t="shared" si="163"/>
        <v>1716.97</v>
      </c>
      <c r="L283" s="41">
        <f t="shared" si="163"/>
        <v>1716.97</v>
      </c>
      <c r="M283" s="41">
        <f t="shared" si="163"/>
        <v>1716.97</v>
      </c>
      <c r="N283" s="41">
        <f t="shared" si="163"/>
        <v>1716.97</v>
      </c>
      <c r="O283" s="41">
        <f t="shared" si="163"/>
        <v>1716.97</v>
      </c>
      <c r="P283" s="41">
        <f t="shared" si="163"/>
        <v>1716.97</v>
      </c>
      <c r="Q283" s="41">
        <f t="shared" si="163"/>
        <v>1716.97</v>
      </c>
      <c r="R283" s="41">
        <f t="shared" si="163"/>
        <v>1716.97</v>
      </c>
      <c r="S283" s="41">
        <f t="shared" si="163"/>
        <v>1716.97</v>
      </c>
      <c r="T283" s="41">
        <f t="shared" si="163"/>
        <v>1716.97</v>
      </c>
      <c r="U283" s="41">
        <f t="shared" si="163"/>
        <v>1716.97</v>
      </c>
      <c r="V283" s="41">
        <f t="shared" si="163"/>
        <v>1716.97</v>
      </c>
      <c r="W283" s="41">
        <f t="shared" si="163"/>
        <v>1716.97</v>
      </c>
      <c r="X283" s="41">
        <f t="shared" si="163"/>
        <v>1716.97</v>
      </c>
      <c r="Y283" s="41">
        <f t="shared" si="163"/>
        <v>1716.97</v>
      </c>
      <c r="Z283" s="41">
        <f t="shared" si="163"/>
        <v>1716.97</v>
      </c>
      <c r="AA283" s="41">
        <f t="shared" si="163"/>
        <v>1716.97</v>
      </c>
    </row>
    <row r="284" spans="1:27" ht="12.75" hidden="1" customHeight="1" outlineLevel="1" x14ac:dyDescent="0.2">
      <c r="A284" s="99" t="s">
        <v>1930</v>
      </c>
      <c r="B284" s="60" t="s">
        <v>83</v>
      </c>
      <c r="C284" s="40" t="s">
        <v>79</v>
      </c>
      <c r="D284" s="41">
        <v>3.72</v>
      </c>
      <c r="E284" s="41">
        <v>3.72</v>
      </c>
      <c r="F284" s="41">
        <v>3.72</v>
      </c>
      <c r="G284" s="41">
        <v>3.72</v>
      </c>
      <c r="H284" s="41">
        <v>3.72</v>
      </c>
      <c r="I284" s="41">
        <v>3.72</v>
      </c>
      <c r="J284" s="41">
        <v>3.72</v>
      </c>
      <c r="K284" s="41">
        <v>3.72</v>
      </c>
      <c r="L284" s="41">
        <v>3.72</v>
      </c>
      <c r="M284" s="41">
        <v>3.72</v>
      </c>
      <c r="N284" s="41">
        <v>3.72</v>
      </c>
      <c r="O284" s="41">
        <v>3.72</v>
      </c>
      <c r="P284" s="41">
        <v>3.72</v>
      </c>
      <c r="Q284" s="41">
        <v>3.72</v>
      </c>
      <c r="R284" s="41">
        <v>3.72</v>
      </c>
      <c r="S284" s="41">
        <v>3.72</v>
      </c>
      <c r="T284" s="41">
        <v>3.72</v>
      </c>
      <c r="U284" s="41">
        <v>3.72</v>
      </c>
      <c r="V284" s="41">
        <v>3.72</v>
      </c>
      <c r="W284" s="41">
        <v>3.72</v>
      </c>
      <c r="X284" s="41">
        <v>3.72</v>
      </c>
      <c r="Y284" s="41">
        <v>3.72</v>
      </c>
      <c r="Z284" s="41">
        <v>3.72</v>
      </c>
      <c r="AA284" s="41">
        <v>3.72</v>
      </c>
    </row>
    <row r="285" spans="1:27" ht="12.75" hidden="1" customHeight="1" outlineLevel="1" x14ac:dyDescent="0.2">
      <c r="A285" s="99" t="s">
        <v>1931</v>
      </c>
      <c r="B285" s="60" t="s">
        <v>81</v>
      </c>
      <c r="C285" s="40" t="s">
        <v>79</v>
      </c>
      <c r="D285" s="41">
        <f>$D$11</f>
        <v>216.36</v>
      </c>
      <c r="E285" s="41">
        <f t="shared" ref="E285:AA285" si="164">$D$11</f>
        <v>216.36</v>
      </c>
      <c r="F285" s="41">
        <f t="shared" si="164"/>
        <v>216.36</v>
      </c>
      <c r="G285" s="41">
        <f t="shared" si="164"/>
        <v>216.36</v>
      </c>
      <c r="H285" s="41">
        <f t="shared" si="164"/>
        <v>216.36</v>
      </c>
      <c r="I285" s="41">
        <f t="shared" si="164"/>
        <v>216.36</v>
      </c>
      <c r="J285" s="41">
        <f t="shared" si="164"/>
        <v>216.36</v>
      </c>
      <c r="K285" s="41">
        <f t="shared" si="164"/>
        <v>216.36</v>
      </c>
      <c r="L285" s="41">
        <f t="shared" si="164"/>
        <v>216.36</v>
      </c>
      <c r="M285" s="41">
        <f t="shared" si="164"/>
        <v>216.36</v>
      </c>
      <c r="N285" s="41">
        <f t="shared" si="164"/>
        <v>216.36</v>
      </c>
      <c r="O285" s="41">
        <f t="shared" si="164"/>
        <v>216.36</v>
      </c>
      <c r="P285" s="41">
        <f t="shared" si="164"/>
        <v>216.36</v>
      </c>
      <c r="Q285" s="41">
        <f t="shared" si="164"/>
        <v>216.36</v>
      </c>
      <c r="R285" s="41">
        <f t="shared" si="164"/>
        <v>216.36</v>
      </c>
      <c r="S285" s="41">
        <f t="shared" si="164"/>
        <v>216.36</v>
      </c>
      <c r="T285" s="41">
        <f t="shared" si="164"/>
        <v>216.36</v>
      </c>
      <c r="U285" s="41">
        <f t="shared" si="164"/>
        <v>216.36</v>
      </c>
      <c r="V285" s="41">
        <f t="shared" si="164"/>
        <v>216.36</v>
      </c>
      <c r="W285" s="41">
        <f t="shared" si="164"/>
        <v>216.36</v>
      </c>
      <c r="X285" s="41">
        <f t="shared" si="164"/>
        <v>216.36</v>
      </c>
      <c r="Y285" s="41">
        <f t="shared" si="164"/>
        <v>216.36</v>
      </c>
      <c r="Z285" s="41">
        <f t="shared" si="164"/>
        <v>216.36</v>
      </c>
      <c r="AA285" s="41">
        <f t="shared" si="164"/>
        <v>216.36</v>
      </c>
    </row>
    <row r="286" spans="1:27" ht="12.75" customHeight="1" collapsed="1" x14ac:dyDescent="0.2">
      <c r="A286" s="98" t="s">
        <v>1932</v>
      </c>
      <c r="B286" s="25" t="str">
        <f>"25"&amp;"."&amp;$B$800&amp;"."&amp;$B$801</f>
        <v>25.01.2024</v>
      </c>
      <c r="C286" s="88" t="s">
        <v>76</v>
      </c>
      <c r="D286" s="89">
        <f>ROUND(((D287+D288+D290+D289)/1000),5)</f>
        <v>3.2296299999999998</v>
      </c>
      <c r="E286" s="89">
        <f>ROUND(((E287+E288+E290+E289)/1000),5)</f>
        <v>3.1644199999999998</v>
      </c>
      <c r="F286" s="89">
        <f>ROUND(((F287+F288+F290+F289)/1000),5)</f>
        <v>3.1267100000000001</v>
      </c>
      <c r="G286" s="89">
        <f t="shared" ref="G286:AA286" si="165">ROUND(((G287+G288+G290+G289)/1000),5)</f>
        <v>3.1288399999999998</v>
      </c>
      <c r="H286" s="89">
        <f t="shared" si="165"/>
        <v>3.1678099999999998</v>
      </c>
      <c r="I286" s="89">
        <f t="shared" si="165"/>
        <v>3.29243</v>
      </c>
      <c r="J286" s="89">
        <f t="shared" si="165"/>
        <v>3.5113099999999999</v>
      </c>
      <c r="K286" s="89">
        <f t="shared" si="165"/>
        <v>3.7958799999999999</v>
      </c>
      <c r="L286" s="89">
        <f t="shared" si="165"/>
        <v>3.9942099999999998</v>
      </c>
      <c r="M286" s="89">
        <f t="shared" si="165"/>
        <v>4.0462699999999998</v>
      </c>
      <c r="N286" s="89">
        <f t="shared" si="165"/>
        <v>4.0633299999999997</v>
      </c>
      <c r="O286" s="89">
        <f t="shared" si="165"/>
        <v>4.0926200000000001</v>
      </c>
      <c r="P286" s="89">
        <f t="shared" si="165"/>
        <v>4.0696099999999999</v>
      </c>
      <c r="Q286" s="89">
        <f t="shared" si="165"/>
        <v>4.0856199999999996</v>
      </c>
      <c r="R286" s="89">
        <f t="shared" si="165"/>
        <v>4.0699100000000001</v>
      </c>
      <c r="S286" s="89">
        <f t="shared" si="165"/>
        <v>4.0250700000000004</v>
      </c>
      <c r="T286" s="89">
        <f t="shared" si="165"/>
        <v>4.0677700000000003</v>
      </c>
      <c r="U286" s="89">
        <f t="shared" si="165"/>
        <v>4.0773099999999998</v>
      </c>
      <c r="V286" s="89">
        <f t="shared" si="165"/>
        <v>4.0921099999999999</v>
      </c>
      <c r="W286" s="89">
        <f t="shared" si="165"/>
        <v>4.04467</v>
      </c>
      <c r="X286" s="89">
        <f t="shared" si="165"/>
        <v>3.8929100000000001</v>
      </c>
      <c r="Y286" s="89">
        <f t="shared" si="165"/>
        <v>3.72593</v>
      </c>
      <c r="Z286" s="89">
        <f t="shared" si="165"/>
        <v>3.4611499999999999</v>
      </c>
      <c r="AA286" s="89">
        <f t="shared" si="165"/>
        <v>3.3521899999999998</v>
      </c>
    </row>
    <row r="287" spans="1:27" ht="12.75" hidden="1" customHeight="1" outlineLevel="1" x14ac:dyDescent="0.2">
      <c r="A287" s="99" t="s">
        <v>1933</v>
      </c>
      <c r="B287" s="60" t="s">
        <v>238</v>
      </c>
      <c r="C287" s="40" t="s">
        <v>79</v>
      </c>
      <c r="D287" s="41">
        <v>1292.58</v>
      </c>
      <c r="E287" s="41">
        <v>1227.3699999999999</v>
      </c>
      <c r="F287" s="41">
        <v>1189.6600000000001</v>
      </c>
      <c r="G287" s="41">
        <v>1191.79</v>
      </c>
      <c r="H287" s="41">
        <v>1230.76</v>
      </c>
      <c r="I287" s="41">
        <v>1355.38</v>
      </c>
      <c r="J287" s="41">
        <v>1574.26</v>
      </c>
      <c r="K287" s="41">
        <v>1858.83</v>
      </c>
      <c r="L287" s="41">
        <v>2057.16</v>
      </c>
      <c r="M287" s="41">
        <v>2109.2199999999998</v>
      </c>
      <c r="N287" s="41">
        <v>2126.2800000000002</v>
      </c>
      <c r="O287" s="41">
        <v>2155.5700000000002</v>
      </c>
      <c r="P287" s="41">
        <v>2132.56</v>
      </c>
      <c r="Q287" s="41">
        <v>2148.5700000000002</v>
      </c>
      <c r="R287" s="41">
        <v>2132.86</v>
      </c>
      <c r="S287" s="41">
        <v>2088.02</v>
      </c>
      <c r="T287" s="41">
        <v>2130.7199999999998</v>
      </c>
      <c r="U287" s="41">
        <v>2140.2600000000002</v>
      </c>
      <c r="V287" s="41">
        <v>2155.06</v>
      </c>
      <c r="W287" s="41">
        <v>2107.62</v>
      </c>
      <c r="X287" s="41">
        <v>1955.86</v>
      </c>
      <c r="Y287" s="41">
        <v>1788.88</v>
      </c>
      <c r="Z287" s="41">
        <v>1524.1</v>
      </c>
      <c r="AA287" s="41">
        <v>1415.14</v>
      </c>
    </row>
    <row r="288" spans="1:27" ht="12.75" hidden="1" customHeight="1" outlineLevel="1" x14ac:dyDescent="0.2">
      <c r="A288" s="99" t="s">
        <v>1934</v>
      </c>
      <c r="B288" s="60" t="s">
        <v>90</v>
      </c>
      <c r="C288" s="40" t="s">
        <v>79</v>
      </c>
      <c r="D288" s="41">
        <f>$D$168</f>
        <v>1716.97</v>
      </c>
      <c r="E288" s="41">
        <f>$D$168</f>
        <v>1716.97</v>
      </c>
      <c r="F288" s="41">
        <f t="shared" ref="F288:AA288" si="166">$D$168</f>
        <v>1716.97</v>
      </c>
      <c r="G288" s="41">
        <f t="shared" si="166"/>
        <v>1716.97</v>
      </c>
      <c r="H288" s="41">
        <f t="shared" si="166"/>
        <v>1716.97</v>
      </c>
      <c r="I288" s="41">
        <f t="shared" si="166"/>
        <v>1716.97</v>
      </c>
      <c r="J288" s="41">
        <f t="shared" si="166"/>
        <v>1716.97</v>
      </c>
      <c r="K288" s="41">
        <f t="shared" si="166"/>
        <v>1716.97</v>
      </c>
      <c r="L288" s="41">
        <f t="shared" si="166"/>
        <v>1716.97</v>
      </c>
      <c r="M288" s="41">
        <f t="shared" si="166"/>
        <v>1716.97</v>
      </c>
      <c r="N288" s="41">
        <f t="shared" si="166"/>
        <v>1716.97</v>
      </c>
      <c r="O288" s="41">
        <f t="shared" si="166"/>
        <v>1716.97</v>
      </c>
      <c r="P288" s="41">
        <f t="shared" si="166"/>
        <v>1716.97</v>
      </c>
      <c r="Q288" s="41">
        <f t="shared" si="166"/>
        <v>1716.97</v>
      </c>
      <c r="R288" s="41">
        <f t="shared" si="166"/>
        <v>1716.97</v>
      </c>
      <c r="S288" s="41">
        <f t="shared" si="166"/>
        <v>1716.97</v>
      </c>
      <c r="T288" s="41">
        <f t="shared" si="166"/>
        <v>1716.97</v>
      </c>
      <c r="U288" s="41">
        <f t="shared" si="166"/>
        <v>1716.97</v>
      </c>
      <c r="V288" s="41">
        <f t="shared" si="166"/>
        <v>1716.97</v>
      </c>
      <c r="W288" s="41">
        <f t="shared" si="166"/>
        <v>1716.97</v>
      </c>
      <c r="X288" s="41">
        <f t="shared" si="166"/>
        <v>1716.97</v>
      </c>
      <c r="Y288" s="41">
        <f t="shared" si="166"/>
        <v>1716.97</v>
      </c>
      <c r="Z288" s="41">
        <f t="shared" si="166"/>
        <v>1716.97</v>
      </c>
      <c r="AA288" s="41">
        <f t="shared" si="166"/>
        <v>1716.97</v>
      </c>
    </row>
    <row r="289" spans="1:27" ht="12.75" hidden="1" customHeight="1" outlineLevel="1" x14ac:dyDescent="0.2">
      <c r="A289" s="99" t="s">
        <v>1935</v>
      </c>
      <c r="B289" s="60" t="s">
        <v>83</v>
      </c>
      <c r="C289" s="40" t="s">
        <v>79</v>
      </c>
      <c r="D289" s="41">
        <v>3.72</v>
      </c>
      <c r="E289" s="41">
        <v>3.72</v>
      </c>
      <c r="F289" s="41">
        <v>3.72</v>
      </c>
      <c r="G289" s="41">
        <v>3.72</v>
      </c>
      <c r="H289" s="41">
        <v>3.72</v>
      </c>
      <c r="I289" s="41">
        <v>3.72</v>
      </c>
      <c r="J289" s="41">
        <v>3.72</v>
      </c>
      <c r="K289" s="41">
        <v>3.72</v>
      </c>
      <c r="L289" s="41">
        <v>3.72</v>
      </c>
      <c r="M289" s="41">
        <v>3.72</v>
      </c>
      <c r="N289" s="41">
        <v>3.72</v>
      </c>
      <c r="O289" s="41">
        <v>3.72</v>
      </c>
      <c r="P289" s="41">
        <v>3.72</v>
      </c>
      <c r="Q289" s="41">
        <v>3.72</v>
      </c>
      <c r="R289" s="41">
        <v>3.72</v>
      </c>
      <c r="S289" s="41">
        <v>3.72</v>
      </c>
      <c r="T289" s="41">
        <v>3.72</v>
      </c>
      <c r="U289" s="41">
        <v>3.72</v>
      </c>
      <c r="V289" s="41">
        <v>3.72</v>
      </c>
      <c r="W289" s="41">
        <v>3.72</v>
      </c>
      <c r="X289" s="41">
        <v>3.72</v>
      </c>
      <c r="Y289" s="41">
        <v>3.72</v>
      </c>
      <c r="Z289" s="41">
        <v>3.72</v>
      </c>
      <c r="AA289" s="41">
        <v>3.72</v>
      </c>
    </row>
    <row r="290" spans="1:27" ht="12.75" hidden="1" customHeight="1" outlineLevel="1" x14ac:dyDescent="0.2">
      <c r="A290" s="99" t="s">
        <v>1936</v>
      </c>
      <c r="B290" s="60" t="s">
        <v>81</v>
      </c>
      <c r="C290" s="40" t="s">
        <v>79</v>
      </c>
      <c r="D290" s="41">
        <f>$D$11</f>
        <v>216.36</v>
      </c>
      <c r="E290" s="41">
        <f t="shared" ref="E290:AA290" si="167">$D$11</f>
        <v>216.36</v>
      </c>
      <c r="F290" s="41">
        <f t="shared" si="167"/>
        <v>216.36</v>
      </c>
      <c r="G290" s="41">
        <f t="shared" si="167"/>
        <v>216.36</v>
      </c>
      <c r="H290" s="41">
        <f t="shared" si="167"/>
        <v>216.36</v>
      </c>
      <c r="I290" s="41">
        <f t="shared" si="167"/>
        <v>216.36</v>
      </c>
      <c r="J290" s="41">
        <f t="shared" si="167"/>
        <v>216.36</v>
      </c>
      <c r="K290" s="41">
        <f t="shared" si="167"/>
        <v>216.36</v>
      </c>
      <c r="L290" s="41">
        <f t="shared" si="167"/>
        <v>216.36</v>
      </c>
      <c r="M290" s="41">
        <f t="shared" si="167"/>
        <v>216.36</v>
      </c>
      <c r="N290" s="41">
        <f t="shared" si="167"/>
        <v>216.36</v>
      </c>
      <c r="O290" s="41">
        <f t="shared" si="167"/>
        <v>216.36</v>
      </c>
      <c r="P290" s="41">
        <f t="shared" si="167"/>
        <v>216.36</v>
      </c>
      <c r="Q290" s="41">
        <f t="shared" si="167"/>
        <v>216.36</v>
      </c>
      <c r="R290" s="41">
        <f t="shared" si="167"/>
        <v>216.36</v>
      </c>
      <c r="S290" s="41">
        <f t="shared" si="167"/>
        <v>216.36</v>
      </c>
      <c r="T290" s="41">
        <f t="shared" si="167"/>
        <v>216.36</v>
      </c>
      <c r="U290" s="41">
        <f t="shared" si="167"/>
        <v>216.36</v>
      </c>
      <c r="V290" s="41">
        <f t="shared" si="167"/>
        <v>216.36</v>
      </c>
      <c r="W290" s="41">
        <f t="shared" si="167"/>
        <v>216.36</v>
      </c>
      <c r="X290" s="41">
        <f t="shared" si="167"/>
        <v>216.36</v>
      </c>
      <c r="Y290" s="41">
        <f t="shared" si="167"/>
        <v>216.36</v>
      </c>
      <c r="Z290" s="41">
        <f t="shared" si="167"/>
        <v>216.36</v>
      </c>
      <c r="AA290" s="41">
        <f t="shared" si="167"/>
        <v>216.36</v>
      </c>
    </row>
    <row r="291" spans="1:27" ht="12.75" customHeight="1" collapsed="1" x14ac:dyDescent="0.2">
      <c r="A291" s="98" t="s">
        <v>1937</v>
      </c>
      <c r="B291" s="25" t="str">
        <f>"26"&amp;"."&amp;$B$800&amp;"."&amp;$B$801</f>
        <v>26.01.2024</v>
      </c>
      <c r="C291" s="88" t="s">
        <v>76</v>
      </c>
      <c r="D291" s="89">
        <f>ROUND(((D292+D293+D295+D294)/1000),5)</f>
        <v>3.21156</v>
      </c>
      <c r="E291" s="89">
        <f>ROUND(((E292+E293+E295+E294)/1000),5)</f>
        <v>3.1258900000000001</v>
      </c>
      <c r="F291" s="89">
        <f>ROUND(((F292+F293+F295+F294)/1000),5)</f>
        <v>3.1117900000000001</v>
      </c>
      <c r="G291" s="89">
        <f t="shared" ref="G291:AA291" si="168">ROUND(((G292+G293+G295+G294)/1000),5)</f>
        <v>3.1130200000000001</v>
      </c>
      <c r="H291" s="89">
        <f t="shared" si="168"/>
        <v>3.1309499999999999</v>
      </c>
      <c r="I291" s="89">
        <f t="shared" si="168"/>
        <v>3.2557999999999998</v>
      </c>
      <c r="J291" s="89">
        <f t="shared" si="168"/>
        <v>3.4123299999999999</v>
      </c>
      <c r="K291" s="89">
        <f t="shared" si="168"/>
        <v>3.7877700000000001</v>
      </c>
      <c r="L291" s="89">
        <f t="shared" si="168"/>
        <v>3.95933</v>
      </c>
      <c r="M291" s="89">
        <f t="shared" si="168"/>
        <v>3.9739100000000001</v>
      </c>
      <c r="N291" s="89">
        <f t="shared" si="168"/>
        <v>3.9886200000000001</v>
      </c>
      <c r="O291" s="89">
        <f t="shared" si="168"/>
        <v>4.0428800000000003</v>
      </c>
      <c r="P291" s="89">
        <f t="shared" si="168"/>
        <v>4.0220200000000004</v>
      </c>
      <c r="Q291" s="89">
        <f t="shared" si="168"/>
        <v>4.03104</v>
      </c>
      <c r="R291" s="89">
        <f t="shared" si="168"/>
        <v>4.0326500000000003</v>
      </c>
      <c r="S291" s="89">
        <f t="shared" si="168"/>
        <v>3.9745300000000001</v>
      </c>
      <c r="T291" s="89">
        <f t="shared" si="168"/>
        <v>3.9722599999999999</v>
      </c>
      <c r="U291" s="89">
        <f t="shared" si="168"/>
        <v>3.98495</v>
      </c>
      <c r="V291" s="89">
        <f t="shared" si="168"/>
        <v>3.9576199999999999</v>
      </c>
      <c r="W291" s="89">
        <f t="shared" si="168"/>
        <v>3.9784000000000002</v>
      </c>
      <c r="X291" s="89">
        <f t="shared" si="168"/>
        <v>3.8518599999999998</v>
      </c>
      <c r="Y291" s="89">
        <f t="shared" si="168"/>
        <v>3.7284899999999999</v>
      </c>
      <c r="Z291" s="89">
        <f t="shared" si="168"/>
        <v>3.44407</v>
      </c>
      <c r="AA291" s="89">
        <f t="shared" si="168"/>
        <v>3.3899400000000002</v>
      </c>
    </row>
    <row r="292" spans="1:27" ht="12.75" hidden="1" customHeight="1" outlineLevel="1" x14ac:dyDescent="0.2">
      <c r="A292" s="99" t="s">
        <v>1938</v>
      </c>
      <c r="B292" s="60" t="s">
        <v>238</v>
      </c>
      <c r="C292" s="40" t="s">
        <v>79</v>
      </c>
      <c r="D292" s="41">
        <v>1274.51</v>
      </c>
      <c r="E292" s="41">
        <v>1188.8399999999999</v>
      </c>
      <c r="F292" s="41">
        <v>1174.74</v>
      </c>
      <c r="G292" s="41">
        <v>1175.97</v>
      </c>
      <c r="H292" s="41">
        <v>1193.9000000000001</v>
      </c>
      <c r="I292" s="41">
        <v>1318.75</v>
      </c>
      <c r="J292" s="41">
        <v>1475.28</v>
      </c>
      <c r="K292" s="41">
        <v>1850.72</v>
      </c>
      <c r="L292" s="41">
        <v>2022.28</v>
      </c>
      <c r="M292" s="41">
        <v>2036.86</v>
      </c>
      <c r="N292" s="41">
        <v>2051.5700000000002</v>
      </c>
      <c r="O292" s="41">
        <v>2105.83</v>
      </c>
      <c r="P292" s="41">
        <v>2084.9699999999998</v>
      </c>
      <c r="Q292" s="41">
        <v>2093.9899999999998</v>
      </c>
      <c r="R292" s="41">
        <v>2095.6</v>
      </c>
      <c r="S292" s="41">
        <v>2037.48</v>
      </c>
      <c r="T292" s="41">
        <v>2035.21</v>
      </c>
      <c r="U292" s="41">
        <v>2047.9</v>
      </c>
      <c r="V292" s="41">
        <v>2020.57</v>
      </c>
      <c r="W292" s="41">
        <v>2041.35</v>
      </c>
      <c r="X292" s="41">
        <v>1914.81</v>
      </c>
      <c r="Y292" s="41">
        <v>1791.44</v>
      </c>
      <c r="Z292" s="41">
        <v>1507.02</v>
      </c>
      <c r="AA292" s="41">
        <v>1452.89</v>
      </c>
    </row>
    <row r="293" spans="1:27" ht="12.75" hidden="1" customHeight="1" outlineLevel="1" x14ac:dyDescent="0.2">
      <c r="A293" s="99" t="s">
        <v>1939</v>
      </c>
      <c r="B293" s="60" t="s">
        <v>90</v>
      </c>
      <c r="C293" s="40" t="s">
        <v>79</v>
      </c>
      <c r="D293" s="41">
        <f>$D$168</f>
        <v>1716.97</v>
      </c>
      <c r="E293" s="41">
        <f>$D$168</f>
        <v>1716.97</v>
      </c>
      <c r="F293" s="41">
        <f t="shared" ref="F293:AA293" si="169">$D$168</f>
        <v>1716.97</v>
      </c>
      <c r="G293" s="41">
        <f t="shared" si="169"/>
        <v>1716.97</v>
      </c>
      <c r="H293" s="41">
        <f t="shared" si="169"/>
        <v>1716.97</v>
      </c>
      <c r="I293" s="41">
        <f t="shared" si="169"/>
        <v>1716.97</v>
      </c>
      <c r="J293" s="41">
        <f t="shared" si="169"/>
        <v>1716.97</v>
      </c>
      <c r="K293" s="41">
        <f t="shared" si="169"/>
        <v>1716.97</v>
      </c>
      <c r="L293" s="41">
        <f t="shared" si="169"/>
        <v>1716.97</v>
      </c>
      <c r="M293" s="41">
        <f t="shared" si="169"/>
        <v>1716.97</v>
      </c>
      <c r="N293" s="41">
        <f t="shared" si="169"/>
        <v>1716.97</v>
      </c>
      <c r="O293" s="41">
        <f t="shared" si="169"/>
        <v>1716.97</v>
      </c>
      <c r="P293" s="41">
        <f t="shared" si="169"/>
        <v>1716.97</v>
      </c>
      <c r="Q293" s="41">
        <f t="shared" si="169"/>
        <v>1716.97</v>
      </c>
      <c r="R293" s="41">
        <f t="shared" si="169"/>
        <v>1716.97</v>
      </c>
      <c r="S293" s="41">
        <f t="shared" si="169"/>
        <v>1716.97</v>
      </c>
      <c r="T293" s="41">
        <f t="shared" si="169"/>
        <v>1716.97</v>
      </c>
      <c r="U293" s="41">
        <f t="shared" si="169"/>
        <v>1716.97</v>
      </c>
      <c r="V293" s="41">
        <f t="shared" si="169"/>
        <v>1716.97</v>
      </c>
      <c r="W293" s="41">
        <f t="shared" si="169"/>
        <v>1716.97</v>
      </c>
      <c r="X293" s="41">
        <f t="shared" si="169"/>
        <v>1716.97</v>
      </c>
      <c r="Y293" s="41">
        <f t="shared" si="169"/>
        <v>1716.97</v>
      </c>
      <c r="Z293" s="41">
        <f t="shared" si="169"/>
        <v>1716.97</v>
      </c>
      <c r="AA293" s="41">
        <f t="shared" si="169"/>
        <v>1716.97</v>
      </c>
    </row>
    <row r="294" spans="1:27" ht="12.75" hidden="1" customHeight="1" outlineLevel="1" x14ac:dyDescent="0.2">
      <c r="A294" s="99" t="s">
        <v>1940</v>
      </c>
      <c r="B294" s="60" t="s">
        <v>83</v>
      </c>
      <c r="C294" s="40" t="s">
        <v>79</v>
      </c>
      <c r="D294" s="41">
        <v>3.72</v>
      </c>
      <c r="E294" s="41">
        <v>3.72</v>
      </c>
      <c r="F294" s="41">
        <v>3.72</v>
      </c>
      <c r="G294" s="41">
        <v>3.72</v>
      </c>
      <c r="H294" s="41">
        <v>3.72</v>
      </c>
      <c r="I294" s="41">
        <v>3.72</v>
      </c>
      <c r="J294" s="41">
        <v>3.72</v>
      </c>
      <c r="K294" s="41">
        <v>3.72</v>
      </c>
      <c r="L294" s="41">
        <v>3.72</v>
      </c>
      <c r="M294" s="41">
        <v>3.72</v>
      </c>
      <c r="N294" s="41">
        <v>3.72</v>
      </c>
      <c r="O294" s="41">
        <v>3.72</v>
      </c>
      <c r="P294" s="41">
        <v>3.72</v>
      </c>
      <c r="Q294" s="41">
        <v>3.72</v>
      </c>
      <c r="R294" s="41">
        <v>3.72</v>
      </c>
      <c r="S294" s="41">
        <v>3.72</v>
      </c>
      <c r="T294" s="41">
        <v>3.72</v>
      </c>
      <c r="U294" s="41">
        <v>3.72</v>
      </c>
      <c r="V294" s="41">
        <v>3.72</v>
      </c>
      <c r="W294" s="41">
        <v>3.72</v>
      </c>
      <c r="X294" s="41">
        <v>3.72</v>
      </c>
      <c r="Y294" s="41">
        <v>3.72</v>
      </c>
      <c r="Z294" s="41">
        <v>3.72</v>
      </c>
      <c r="AA294" s="41">
        <v>3.72</v>
      </c>
    </row>
    <row r="295" spans="1:27" ht="12.75" hidden="1" customHeight="1" outlineLevel="1" x14ac:dyDescent="0.2">
      <c r="A295" s="99" t="s">
        <v>1941</v>
      </c>
      <c r="B295" s="60" t="s">
        <v>81</v>
      </c>
      <c r="C295" s="40" t="s">
        <v>79</v>
      </c>
      <c r="D295" s="41">
        <f>$D$11</f>
        <v>216.36</v>
      </c>
      <c r="E295" s="41">
        <f t="shared" ref="E295:AA295" si="170">$D$11</f>
        <v>216.36</v>
      </c>
      <c r="F295" s="41">
        <f t="shared" si="170"/>
        <v>216.36</v>
      </c>
      <c r="G295" s="41">
        <f t="shared" si="170"/>
        <v>216.36</v>
      </c>
      <c r="H295" s="41">
        <f t="shared" si="170"/>
        <v>216.36</v>
      </c>
      <c r="I295" s="41">
        <f t="shared" si="170"/>
        <v>216.36</v>
      </c>
      <c r="J295" s="41">
        <f t="shared" si="170"/>
        <v>216.36</v>
      </c>
      <c r="K295" s="41">
        <f t="shared" si="170"/>
        <v>216.36</v>
      </c>
      <c r="L295" s="41">
        <f t="shared" si="170"/>
        <v>216.36</v>
      </c>
      <c r="M295" s="41">
        <f t="shared" si="170"/>
        <v>216.36</v>
      </c>
      <c r="N295" s="41">
        <f t="shared" si="170"/>
        <v>216.36</v>
      </c>
      <c r="O295" s="41">
        <f t="shared" si="170"/>
        <v>216.36</v>
      </c>
      <c r="P295" s="41">
        <f t="shared" si="170"/>
        <v>216.36</v>
      </c>
      <c r="Q295" s="41">
        <f t="shared" si="170"/>
        <v>216.36</v>
      </c>
      <c r="R295" s="41">
        <f t="shared" si="170"/>
        <v>216.36</v>
      </c>
      <c r="S295" s="41">
        <f t="shared" si="170"/>
        <v>216.36</v>
      </c>
      <c r="T295" s="41">
        <f t="shared" si="170"/>
        <v>216.36</v>
      </c>
      <c r="U295" s="41">
        <f t="shared" si="170"/>
        <v>216.36</v>
      </c>
      <c r="V295" s="41">
        <f t="shared" si="170"/>
        <v>216.36</v>
      </c>
      <c r="W295" s="41">
        <f t="shared" si="170"/>
        <v>216.36</v>
      </c>
      <c r="X295" s="41">
        <f t="shared" si="170"/>
        <v>216.36</v>
      </c>
      <c r="Y295" s="41">
        <f t="shared" si="170"/>
        <v>216.36</v>
      </c>
      <c r="Z295" s="41">
        <f t="shared" si="170"/>
        <v>216.36</v>
      </c>
      <c r="AA295" s="41">
        <f t="shared" si="170"/>
        <v>216.36</v>
      </c>
    </row>
    <row r="296" spans="1:27" ht="12.75" customHeight="1" collapsed="1" x14ac:dyDescent="0.2">
      <c r="A296" s="98" t="s">
        <v>1942</v>
      </c>
      <c r="B296" s="25" t="str">
        <f>"27"&amp;"."&amp;$B$800&amp;"."&amp;$B$801</f>
        <v>27.01.2024</v>
      </c>
      <c r="C296" s="88" t="s">
        <v>76</v>
      </c>
      <c r="D296" s="89">
        <f>ROUND(((D297+D298+D300+D299)/1000),5)</f>
        <v>3.4579800000000001</v>
      </c>
      <c r="E296" s="89">
        <f>ROUND(((E297+E298+E300+E299)/1000),5)</f>
        <v>3.3734600000000001</v>
      </c>
      <c r="F296" s="89">
        <f>ROUND(((F297+F298+F300+F299)/1000),5)</f>
        <v>3.2579899999999999</v>
      </c>
      <c r="G296" s="89">
        <f t="shared" ref="G296:AA296" si="171">ROUND(((G297+G298+G300+G299)/1000),5)</f>
        <v>3.22959</v>
      </c>
      <c r="H296" s="89">
        <f t="shared" si="171"/>
        <v>3.2478199999999999</v>
      </c>
      <c r="I296" s="89">
        <f t="shared" si="171"/>
        <v>3.29942</v>
      </c>
      <c r="J296" s="89">
        <f t="shared" si="171"/>
        <v>3.4128599999999998</v>
      </c>
      <c r="K296" s="89">
        <f t="shared" si="171"/>
        <v>3.5676000000000001</v>
      </c>
      <c r="L296" s="89">
        <f t="shared" si="171"/>
        <v>3.7409400000000002</v>
      </c>
      <c r="M296" s="89">
        <f t="shared" si="171"/>
        <v>3.8714300000000001</v>
      </c>
      <c r="N296" s="89">
        <f t="shared" si="171"/>
        <v>3.9514999999999998</v>
      </c>
      <c r="O296" s="89">
        <f t="shared" si="171"/>
        <v>3.9503400000000002</v>
      </c>
      <c r="P296" s="89">
        <f t="shared" si="171"/>
        <v>3.95817</v>
      </c>
      <c r="Q296" s="89">
        <f t="shared" si="171"/>
        <v>3.9550900000000002</v>
      </c>
      <c r="R296" s="89">
        <f t="shared" si="171"/>
        <v>3.9644400000000002</v>
      </c>
      <c r="S296" s="89">
        <f t="shared" si="171"/>
        <v>3.87541</v>
      </c>
      <c r="T296" s="89">
        <f t="shared" si="171"/>
        <v>4.0922299999999998</v>
      </c>
      <c r="U296" s="89">
        <f t="shared" si="171"/>
        <v>4.2012200000000002</v>
      </c>
      <c r="V296" s="89">
        <f t="shared" si="171"/>
        <v>4.2378799999999996</v>
      </c>
      <c r="W296" s="89">
        <f t="shared" si="171"/>
        <v>3.8794200000000001</v>
      </c>
      <c r="X296" s="89">
        <f t="shared" si="171"/>
        <v>3.8617400000000002</v>
      </c>
      <c r="Y296" s="89">
        <f t="shared" si="171"/>
        <v>3.7478699999999998</v>
      </c>
      <c r="Z296" s="89">
        <f t="shared" si="171"/>
        <v>3.5676299999999999</v>
      </c>
      <c r="AA296" s="89">
        <f t="shared" si="171"/>
        <v>3.44787</v>
      </c>
    </row>
    <row r="297" spans="1:27" ht="12.75" hidden="1" customHeight="1" outlineLevel="1" x14ac:dyDescent="0.2">
      <c r="A297" s="99" t="s">
        <v>1943</v>
      </c>
      <c r="B297" s="60" t="s">
        <v>238</v>
      </c>
      <c r="C297" s="40" t="s">
        <v>79</v>
      </c>
      <c r="D297" s="41">
        <v>1520.93</v>
      </c>
      <c r="E297" s="41">
        <v>1436.41</v>
      </c>
      <c r="F297" s="41">
        <v>1320.94</v>
      </c>
      <c r="G297" s="41">
        <v>1292.54</v>
      </c>
      <c r="H297" s="41">
        <v>1310.77</v>
      </c>
      <c r="I297" s="41">
        <v>1362.37</v>
      </c>
      <c r="J297" s="41">
        <v>1475.81</v>
      </c>
      <c r="K297" s="41">
        <v>1630.55</v>
      </c>
      <c r="L297" s="41">
        <v>1803.89</v>
      </c>
      <c r="M297" s="41">
        <v>1934.38</v>
      </c>
      <c r="N297" s="41">
        <v>2014.45</v>
      </c>
      <c r="O297" s="41">
        <v>2013.29</v>
      </c>
      <c r="P297" s="41">
        <v>2021.12</v>
      </c>
      <c r="Q297" s="41">
        <v>2018.04</v>
      </c>
      <c r="R297" s="41">
        <v>2027.39</v>
      </c>
      <c r="S297" s="41">
        <v>1938.36</v>
      </c>
      <c r="T297" s="41">
        <v>2155.1799999999998</v>
      </c>
      <c r="U297" s="41">
        <v>2264.17</v>
      </c>
      <c r="V297" s="41">
        <v>2300.83</v>
      </c>
      <c r="W297" s="41">
        <v>1942.37</v>
      </c>
      <c r="X297" s="41">
        <v>1924.69</v>
      </c>
      <c r="Y297" s="41">
        <v>1810.82</v>
      </c>
      <c r="Z297" s="41">
        <v>1630.58</v>
      </c>
      <c r="AA297" s="41">
        <v>1510.82</v>
      </c>
    </row>
    <row r="298" spans="1:27" ht="12.75" hidden="1" customHeight="1" outlineLevel="1" x14ac:dyDescent="0.2">
      <c r="A298" s="99" t="s">
        <v>1944</v>
      </c>
      <c r="B298" s="60" t="s">
        <v>90</v>
      </c>
      <c r="C298" s="40" t="s">
        <v>79</v>
      </c>
      <c r="D298" s="41">
        <f>$D$168</f>
        <v>1716.97</v>
      </c>
      <c r="E298" s="41">
        <f>$D$168</f>
        <v>1716.97</v>
      </c>
      <c r="F298" s="41">
        <f t="shared" ref="F298:AA298" si="172">$D$168</f>
        <v>1716.97</v>
      </c>
      <c r="G298" s="41">
        <f t="shared" si="172"/>
        <v>1716.97</v>
      </c>
      <c r="H298" s="41">
        <f t="shared" si="172"/>
        <v>1716.97</v>
      </c>
      <c r="I298" s="41">
        <f t="shared" si="172"/>
        <v>1716.97</v>
      </c>
      <c r="J298" s="41">
        <f t="shared" si="172"/>
        <v>1716.97</v>
      </c>
      <c r="K298" s="41">
        <f t="shared" si="172"/>
        <v>1716.97</v>
      </c>
      <c r="L298" s="41">
        <f t="shared" si="172"/>
        <v>1716.97</v>
      </c>
      <c r="M298" s="41">
        <f t="shared" si="172"/>
        <v>1716.97</v>
      </c>
      <c r="N298" s="41">
        <f t="shared" si="172"/>
        <v>1716.97</v>
      </c>
      <c r="O298" s="41">
        <f t="shared" si="172"/>
        <v>1716.97</v>
      </c>
      <c r="P298" s="41">
        <f t="shared" si="172"/>
        <v>1716.97</v>
      </c>
      <c r="Q298" s="41">
        <f t="shared" si="172"/>
        <v>1716.97</v>
      </c>
      <c r="R298" s="41">
        <f t="shared" si="172"/>
        <v>1716.97</v>
      </c>
      <c r="S298" s="41">
        <f t="shared" si="172"/>
        <v>1716.97</v>
      </c>
      <c r="T298" s="41">
        <f t="shared" si="172"/>
        <v>1716.97</v>
      </c>
      <c r="U298" s="41">
        <f t="shared" si="172"/>
        <v>1716.97</v>
      </c>
      <c r="V298" s="41">
        <f t="shared" si="172"/>
        <v>1716.97</v>
      </c>
      <c r="W298" s="41">
        <f t="shared" si="172"/>
        <v>1716.97</v>
      </c>
      <c r="X298" s="41">
        <f t="shared" si="172"/>
        <v>1716.97</v>
      </c>
      <c r="Y298" s="41">
        <f t="shared" si="172"/>
        <v>1716.97</v>
      </c>
      <c r="Z298" s="41">
        <f t="shared" si="172"/>
        <v>1716.97</v>
      </c>
      <c r="AA298" s="41">
        <f t="shared" si="172"/>
        <v>1716.97</v>
      </c>
    </row>
    <row r="299" spans="1:27" ht="12.75" hidden="1" customHeight="1" outlineLevel="1" x14ac:dyDescent="0.2">
      <c r="A299" s="99" t="s">
        <v>1945</v>
      </c>
      <c r="B299" s="60" t="s">
        <v>83</v>
      </c>
      <c r="C299" s="40" t="s">
        <v>79</v>
      </c>
      <c r="D299" s="41">
        <v>3.72</v>
      </c>
      <c r="E299" s="41">
        <v>3.72</v>
      </c>
      <c r="F299" s="41">
        <v>3.72</v>
      </c>
      <c r="G299" s="41">
        <v>3.72</v>
      </c>
      <c r="H299" s="41">
        <v>3.72</v>
      </c>
      <c r="I299" s="41">
        <v>3.72</v>
      </c>
      <c r="J299" s="41">
        <v>3.72</v>
      </c>
      <c r="K299" s="41">
        <v>3.72</v>
      </c>
      <c r="L299" s="41">
        <v>3.72</v>
      </c>
      <c r="M299" s="41">
        <v>3.72</v>
      </c>
      <c r="N299" s="41">
        <v>3.72</v>
      </c>
      <c r="O299" s="41">
        <v>3.72</v>
      </c>
      <c r="P299" s="41">
        <v>3.72</v>
      </c>
      <c r="Q299" s="41">
        <v>3.72</v>
      </c>
      <c r="R299" s="41">
        <v>3.72</v>
      </c>
      <c r="S299" s="41">
        <v>3.72</v>
      </c>
      <c r="T299" s="41">
        <v>3.72</v>
      </c>
      <c r="U299" s="41">
        <v>3.72</v>
      </c>
      <c r="V299" s="41">
        <v>3.72</v>
      </c>
      <c r="W299" s="41">
        <v>3.72</v>
      </c>
      <c r="X299" s="41">
        <v>3.72</v>
      </c>
      <c r="Y299" s="41">
        <v>3.72</v>
      </c>
      <c r="Z299" s="41">
        <v>3.72</v>
      </c>
      <c r="AA299" s="41">
        <v>3.72</v>
      </c>
    </row>
    <row r="300" spans="1:27" ht="12.75" hidden="1" customHeight="1" outlineLevel="1" x14ac:dyDescent="0.2">
      <c r="A300" s="99" t="s">
        <v>1946</v>
      </c>
      <c r="B300" s="60" t="s">
        <v>81</v>
      </c>
      <c r="C300" s="40" t="s">
        <v>79</v>
      </c>
      <c r="D300" s="41">
        <f>$D$11</f>
        <v>216.36</v>
      </c>
      <c r="E300" s="41">
        <f t="shared" ref="E300:AA300" si="173">$D$11</f>
        <v>216.36</v>
      </c>
      <c r="F300" s="41">
        <f t="shared" si="173"/>
        <v>216.36</v>
      </c>
      <c r="G300" s="41">
        <f t="shared" si="173"/>
        <v>216.36</v>
      </c>
      <c r="H300" s="41">
        <f t="shared" si="173"/>
        <v>216.36</v>
      </c>
      <c r="I300" s="41">
        <f t="shared" si="173"/>
        <v>216.36</v>
      </c>
      <c r="J300" s="41">
        <f t="shared" si="173"/>
        <v>216.36</v>
      </c>
      <c r="K300" s="41">
        <f t="shared" si="173"/>
        <v>216.36</v>
      </c>
      <c r="L300" s="41">
        <f t="shared" si="173"/>
        <v>216.36</v>
      </c>
      <c r="M300" s="41">
        <f t="shared" si="173"/>
        <v>216.36</v>
      </c>
      <c r="N300" s="41">
        <f t="shared" si="173"/>
        <v>216.36</v>
      </c>
      <c r="O300" s="41">
        <f t="shared" si="173"/>
        <v>216.36</v>
      </c>
      <c r="P300" s="41">
        <f t="shared" si="173"/>
        <v>216.36</v>
      </c>
      <c r="Q300" s="41">
        <f t="shared" si="173"/>
        <v>216.36</v>
      </c>
      <c r="R300" s="41">
        <f t="shared" si="173"/>
        <v>216.36</v>
      </c>
      <c r="S300" s="41">
        <f t="shared" si="173"/>
        <v>216.36</v>
      </c>
      <c r="T300" s="41">
        <f t="shared" si="173"/>
        <v>216.36</v>
      </c>
      <c r="U300" s="41">
        <f t="shared" si="173"/>
        <v>216.36</v>
      </c>
      <c r="V300" s="41">
        <f t="shared" si="173"/>
        <v>216.36</v>
      </c>
      <c r="W300" s="41">
        <f t="shared" si="173"/>
        <v>216.36</v>
      </c>
      <c r="X300" s="41">
        <f t="shared" si="173"/>
        <v>216.36</v>
      </c>
      <c r="Y300" s="41">
        <f t="shared" si="173"/>
        <v>216.36</v>
      </c>
      <c r="Z300" s="41">
        <f t="shared" si="173"/>
        <v>216.36</v>
      </c>
      <c r="AA300" s="41">
        <f t="shared" si="173"/>
        <v>216.36</v>
      </c>
    </row>
    <row r="301" spans="1:27" ht="12.75" customHeight="1" collapsed="1" x14ac:dyDescent="0.2">
      <c r="A301" s="98" t="s">
        <v>1947</v>
      </c>
      <c r="B301" s="25" t="str">
        <f>"28"&amp;"."&amp;$B$800&amp;"."&amp;$B$801</f>
        <v>28.01.2024</v>
      </c>
      <c r="C301" s="88" t="s">
        <v>76</v>
      </c>
      <c r="D301" s="89">
        <f>ROUND(((D302+D303+D305+D304)/1000),5)</f>
        <v>3.3842099999999999</v>
      </c>
      <c r="E301" s="89">
        <f>ROUND(((E302+E303+E305+E304)/1000),5)</f>
        <v>3.2852399999999999</v>
      </c>
      <c r="F301" s="89">
        <f>ROUND(((F302+F303+F305+F304)/1000),5)</f>
        <v>3.18737</v>
      </c>
      <c r="G301" s="89">
        <f t="shared" ref="G301:AA301" si="174">ROUND(((G302+G303+G305+G304)/1000),5)</f>
        <v>3.1790099999999999</v>
      </c>
      <c r="H301" s="89">
        <f t="shared" si="174"/>
        <v>3.1857099999999998</v>
      </c>
      <c r="I301" s="89">
        <f t="shared" si="174"/>
        <v>3.1951000000000001</v>
      </c>
      <c r="J301" s="89">
        <f t="shared" si="174"/>
        <v>3.2879200000000002</v>
      </c>
      <c r="K301" s="89">
        <f t="shared" si="174"/>
        <v>3.4357899999999999</v>
      </c>
      <c r="L301" s="89">
        <f t="shared" si="174"/>
        <v>3.5872000000000002</v>
      </c>
      <c r="M301" s="89">
        <f t="shared" si="174"/>
        <v>3.7225600000000001</v>
      </c>
      <c r="N301" s="89">
        <f t="shared" si="174"/>
        <v>3.7975099999999999</v>
      </c>
      <c r="O301" s="89">
        <f t="shared" si="174"/>
        <v>3.8210299999999999</v>
      </c>
      <c r="P301" s="89">
        <f t="shared" si="174"/>
        <v>3.83453</v>
      </c>
      <c r="Q301" s="89">
        <f t="shared" si="174"/>
        <v>3.8461500000000002</v>
      </c>
      <c r="R301" s="89">
        <f t="shared" si="174"/>
        <v>3.8046899999999999</v>
      </c>
      <c r="S301" s="89">
        <f t="shared" si="174"/>
        <v>3.7930100000000002</v>
      </c>
      <c r="T301" s="89">
        <f t="shared" si="174"/>
        <v>3.8532799999999998</v>
      </c>
      <c r="U301" s="89">
        <f t="shared" si="174"/>
        <v>3.8855</v>
      </c>
      <c r="V301" s="89">
        <f t="shared" si="174"/>
        <v>3.88151</v>
      </c>
      <c r="W301" s="89">
        <f t="shared" si="174"/>
        <v>3.85501</v>
      </c>
      <c r="X301" s="89">
        <f t="shared" si="174"/>
        <v>3.8331900000000001</v>
      </c>
      <c r="Y301" s="89">
        <f t="shared" si="174"/>
        <v>3.7208700000000001</v>
      </c>
      <c r="Z301" s="89">
        <f t="shared" si="174"/>
        <v>3.56237</v>
      </c>
      <c r="AA301" s="89">
        <f t="shared" si="174"/>
        <v>3.4533700000000001</v>
      </c>
    </row>
    <row r="302" spans="1:27" ht="12.75" hidden="1" customHeight="1" outlineLevel="1" x14ac:dyDescent="0.2">
      <c r="A302" s="99" t="s">
        <v>1948</v>
      </c>
      <c r="B302" s="60" t="s">
        <v>238</v>
      </c>
      <c r="C302" s="40" t="s">
        <v>79</v>
      </c>
      <c r="D302" s="41">
        <v>1447.16</v>
      </c>
      <c r="E302" s="41">
        <v>1348.19</v>
      </c>
      <c r="F302" s="41">
        <v>1250.32</v>
      </c>
      <c r="G302" s="41">
        <v>1241.96</v>
      </c>
      <c r="H302" s="41">
        <v>1248.6600000000001</v>
      </c>
      <c r="I302" s="41">
        <v>1258.05</v>
      </c>
      <c r="J302" s="41">
        <v>1350.87</v>
      </c>
      <c r="K302" s="41">
        <v>1498.74</v>
      </c>
      <c r="L302" s="41">
        <v>1650.15</v>
      </c>
      <c r="M302" s="41">
        <v>1785.51</v>
      </c>
      <c r="N302" s="41">
        <v>1860.46</v>
      </c>
      <c r="O302" s="41">
        <v>1883.98</v>
      </c>
      <c r="P302" s="41">
        <v>1897.48</v>
      </c>
      <c r="Q302" s="41">
        <v>1909.1</v>
      </c>
      <c r="R302" s="41">
        <v>1867.64</v>
      </c>
      <c r="S302" s="41">
        <v>1855.96</v>
      </c>
      <c r="T302" s="41">
        <v>1916.23</v>
      </c>
      <c r="U302" s="41">
        <v>1948.45</v>
      </c>
      <c r="V302" s="41">
        <v>1944.46</v>
      </c>
      <c r="W302" s="41">
        <v>1917.96</v>
      </c>
      <c r="X302" s="41">
        <v>1896.14</v>
      </c>
      <c r="Y302" s="41">
        <v>1783.82</v>
      </c>
      <c r="Z302" s="41">
        <v>1625.32</v>
      </c>
      <c r="AA302" s="41">
        <v>1516.32</v>
      </c>
    </row>
    <row r="303" spans="1:27" ht="12.75" hidden="1" customHeight="1" outlineLevel="1" x14ac:dyDescent="0.2">
      <c r="A303" s="99" t="s">
        <v>1949</v>
      </c>
      <c r="B303" s="60" t="s">
        <v>90</v>
      </c>
      <c r="C303" s="40" t="s">
        <v>79</v>
      </c>
      <c r="D303" s="41">
        <f>$D$168</f>
        <v>1716.97</v>
      </c>
      <c r="E303" s="41">
        <f>$D$168</f>
        <v>1716.97</v>
      </c>
      <c r="F303" s="41">
        <f t="shared" ref="F303:AA303" si="175">$D$168</f>
        <v>1716.97</v>
      </c>
      <c r="G303" s="41">
        <f t="shared" si="175"/>
        <v>1716.97</v>
      </c>
      <c r="H303" s="41">
        <f t="shared" si="175"/>
        <v>1716.97</v>
      </c>
      <c r="I303" s="41">
        <f t="shared" si="175"/>
        <v>1716.97</v>
      </c>
      <c r="J303" s="41">
        <f t="shared" si="175"/>
        <v>1716.97</v>
      </c>
      <c r="K303" s="41">
        <f t="shared" si="175"/>
        <v>1716.97</v>
      </c>
      <c r="L303" s="41">
        <f t="shared" si="175"/>
        <v>1716.97</v>
      </c>
      <c r="M303" s="41">
        <f t="shared" si="175"/>
        <v>1716.97</v>
      </c>
      <c r="N303" s="41">
        <f t="shared" si="175"/>
        <v>1716.97</v>
      </c>
      <c r="O303" s="41">
        <f t="shared" si="175"/>
        <v>1716.97</v>
      </c>
      <c r="P303" s="41">
        <f t="shared" si="175"/>
        <v>1716.97</v>
      </c>
      <c r="Q303" s="41">
        <f t="shared" si="175"/>
        <v>1716.97</v>
      </c>
      <c r="R303" s="41">
        <f t="shared" si="175"/>
        <v>1716.97</v>
      </c>
      <c r="S303" s="41">
        <f t="shared" si="175"/>
        <v>1716.97</v>
      </c>
      <c r="T303" s="41">
        <f t="shared" si="175"/>
        <v>1716.97</v>
      </c>
      <c r="U303" s="41">
        <f t="shared" si="175"/>
        <v>1716.97</v>
      </c>
      <c r="V303" s="41">
        <f t="shared" si="175"/>
        <v>1716.97</v>
      </c>
      <c r="W303" s="41">
        <f t="shared" si="175"/>
        <v>1716.97</v>
      </c>
      <c r="X303" s="41">
        <f t="shared" si="175"/>
        <v>1716.97</v>
      </c>
      <c r="Y303" s="41">
        <f t="shared" si="175"/>
        <v>1716.97</v>
      </c>
      <c r="Z303" s="41">
        <f t="shared" si="175"/>
        <v>1716.97</v>
      </c>
      <c r="AA303" s="41">
        <f t="shared" si="175"/>
        <v>1716.97</v>
      </c>
    </row>
    <row r="304" spans="1:27" ht="12.75" hidden="1" customHeight="1" outlineLevel="1" x14ac:dyDescent="0.2">
      <c r="A304" s="99" t="s">
        <v>1950</v>
      </c>
      <c r="B304" s="60" t="s">
        <v>83</v>
      </c>
      <c r="C304" s="40" t="s">
        <v>79</v>
      </c>
      <c r="D304" s="41">
        <v>3.72</v>
      </c>
      <c r="E304" s="41">
        <v>3.72</v>
      </c>
      <c r="F304" s="41">
        <v>3.72</v>
      </c>
      <c r="G304" s="41">
        <v>3.72</v>
      </c>
      <c r="H304" s="41">
        <v>3.72</v>
      </c>
      <c r="I304" s="41">
        <v>3.72</v>
      </c>
      <c r="J304" s="41">
        <v>3.72</v>
      </c>
      <c r="K304" s="41">
        <v>3.72</v>
      </c>
      <c r="L304" s="41">
        <v>3.72</v>
      </c>
      <c r="M304" s="41">
        <v>3.72</v>
      </c>
      <c r="N304" s="41">
        <v>3.72</v>
      </c>
      <c r="O304" s="41">
        <v>3.72</v>
      </c>
      <c r="P304" s="41">
        <v>3.72</v>
      </c>
      <c r="Q304" s="41">
        <v>3.72</v>
      </c>
      <c r="R304" s="41">
        <v>3.72</v>
      </c>
      <c r="S304" s="41">
        <v>3.72</v>
      </c>
      <c r="T304" s="41">
        <v>3.72</v>
      </c>
      <c r="U304" s="41">
        <v>3.72</v>
      </c>
      <c r="V304" s="41">
        <v>3.72</v>
      </c>
      <c r="W304" s="41">
        <v>3.72</v>
      </c>
      <c r="X304" s="41">
        <v>3.72</v>
      </c>
      <c r="Y304" s="41">
        <v>3.72</v>
      </c>
      <c r="Z304" s="41">
        <v>3.72</v>
      </c>
      <c r="AA304" s="41">
        <v>3.72</v>
      </c>
    </row>
    <row r="305" spans="1:27" ht="12.75" hidden="1" customHeight="1" outlineLevel="1" x14ac:dyDescent="0.2">
      <c r="A305" s="99" t="s">
        <v>1951</v>
      </c>
      <c r="B305" s="60" t="s">
        <v>81</v>
      </c>
      <c r="C305" s="40" t="s">
        <v>79</v>
      </c>
      <c r="D305" s="41">
        <f>$D$11</f>
        <v>216.36</v>
      </c>
      <c r="E305" s="41">
        <f t="shared" ref="E305:AA305" si="176">$D$11</f>
        <v>216.36</v>
      </c>
      <c r="F305" s="41">
        <f t="shared" si="176"/>
        <v>216.36</v>
      </c>
      <c r="G305" s="41">
        <f t="shared" si="176"/>
        <v>216.36</v>
      </c>
      <c r="H305" s="41">
        <f t="shared" si="176"/>
        <v>216.36</v>
      </c>
      <c r="I305" s="41">
        <f t="shared" si="176"/>
        <v>216.36</v>
      </c>
      <c r="J305" s="41">
        <f t="shared" si="176"/>
        <v>216.36</v>
      </c>
      <c r="K305" s="41">
        <f t="shared" si="176"/>
        <v>216.36</v>
      </c>
      <c r="L305" s="41">
        <f t="shared" si="176"/>
        <v>216.36</v>
      </c>
      <c r="M305" s="41">
        <f t="shared" si="176"/>
        <v>216.36</v>
      </c>
      <c r="N305" s="41">
        <f t="shared" si="176"/>
        <v>216.36</v>
      </c>
      <c r="O305" s="41">
        <f t="shared" si="176"/>
        <v>216.36</v>
      </c>
      <c r="P305" s="41">
        <f t="shared" si="176"/>
        <v>216.36</v>
      </c>
      <c r="Q305" s="41">
        <f t="shared" si="176"/>
        <v>216.36</v>
      </c>
      <c r="R305" s="41">
        <f t="shared" si="176"/>
        <v>216.36</v>
      </c>
      <c r="S305" s="41">
        <f t="shared" si="176"/>
        <v>216.36</v>
      </c>
      <c r="T305" s="41">
        <f t="shared" si="176"/>
        <v>216.36</v>
      </c>
      <c r="U305" s="41">
        <f t="shared" si="176"/>
        <v>216.36</v>
      </c>
      <c r="V305" s="41">
        <f t="shared" si="176"/>
        <v>216.36</v>
      </c>
      <c r="W305" s="41">
        <f t="shared" si="176"/>
        <v>216.36</v>
      </c>
      <c r="X305" s="41">
        <f t="shared" si="176"/>
        <v>216.36</v>
      </c>
      <c r="Y305" s="41">
        <f t="shared" si="176"/>
        <v>216.36</v>
      </c>
      <c r="Z305" s="41">
        <f t="shared" si="176"/>
        <v>216.36</v>
      </c>
      <c r="AA305" s="41">
        <f t="shared" si="176"/>
        <v>216.36</v>
      </c>
    </row>
    <row r="306" spans="1:27" ht="12.75" customHeight="1" collapsed="1" x14ac:dyDescent="0.2">
      <c r="A306" s="98" t="s">
        <v>1952</v>
      </c>
      <c r="B306" s="25" t="str">
        <f>"29"&amp;"."&amp;$B$800&amp;"."&amp;$B$801</f>
        <v>29.01.2024</v>
      </c>
      <c r="C306" s="88" t="s">
        <v>76</v>
      </c>
      <c r="D306" s="89">
        <f>ROUND(((D307+D308+D310+D309)/1000),5)</f>
        <v>3.2410600000000001</v>
      </c>
      <c r="E306" s="89">
        <f>ROUND(((E307+E308+E310+E309)/1000),5)</f>
        <v>3.1874899999999999</v>
      </c>
      <c r="F306" s="89">
        <f>ROUND(((F307+F308+F310+F309)/1000),5)</f>
        <v>3.1520100000000002</v>
      </c>
      <c r="G306" s="89">
        <f t="shared" ref="G306:AA306" si="177">ROUND(((G307+G308+G310+G309)/1000),5)</f>
        <v>3.1398299999999999</v>
      </c>
      <c r="H306" s="89">
        <f t="shared" si="177"/>
        <v>3.1593200000000001</v>
      </c>
      <c r="I306" s="89">
        <f t="shared" si="177"/>
        <v>3.2702300000000002</v>
      </c>
      <c r="J306" s="89">
        <f t="shared" si="177"/>
        <v>3.42822</v>
      </c>
      <c r="K306" s="89">
        <f t="shared" si="177"/>
        <v>3.7233000000000001</v>
      </c>
      <c r="L306" s="89">
        <f t="shared" si="177"/>
        <v>3.9605700000000001</v>
      </c>
      <c r="M306" s="89">
        <f t="shared" si="177"/>
        <v>3.9134199999999999</v>
      </c>
      <c r="N306" s="89">
        <f t="shared" si="177"/>
        <v>3.91323</v>
      </c>
      <c r="O306" s="89">
        <f t="shared" si="177"/>
        <v>4.0032699999999997</v>
      </c>
      <c r="P306" s="89">
        <f t="shared" si="177"/>
        <v>3.9974500000000002</v>
      </c>
      <c r="Q306" s="89">
        <f t="shared" si="177"/>
        <v>4.00298</v>
      </c>
      <c r="R306" s="89">
        <f t="shared" si="177"/>
        <v>4.0022000000000002</v>
      </c>
      <c r="S306" s="89">
        <f t="shared" si="177"/>
        <v>3.9851200000000002</v>
      </c>
      <c r="T306" s="89">
        <f t="shared" si="177"/>
        <v>3.8657300000000001</v>
      </c>
      <c r="U306" s="89">
        <f t="shared" si="177"/>
        <v>3.8862000000000001</v>
      </c>
      <c r="V306" s="89">
        <f t="shared" si="177"/>
        <v>3.8856299999999999</v>
      </c>
      <c r="W306" s="89">
        <f t="shared" si="177"/>
        <v>3.9795500000000001</v>
      </c>
      <c r="X306" s="89">
        <f t="shared" si="177"/>
        <v>3.8584200000000002</v>
      </c>
      <c r="Y306" s="89">
        <f t="shared" si="177"/>
        <v>3.7291099999999999</v>
      </c>
      <c r="Z306" s="89">
        <f t="shared" si="177"/>
        <v>3.44313</v>
      </c>
      <c r="AA306" s="89">
        <f t="shared" si="177"/>
        <v>3.3927200000000002</v>
      </c>
    </row>
    <row r="307" spans="1:27" ht="12.75" hidden="1" customHeight="1" outlineLevel="1" x14ac:dyDescent="0.2">
      <c r="A307" s="99" t="s">
        <v>1953</v>
      </c>
      <c r="B307" s="60" t="s">
        <v>238</v>
      </c>
      <c r="C307" s="40" t="s">
        <v>79</v>
      </c>
      <c r="D307" s="41">
        <v>1304.01</v>
      </c>
      <c r="E307" s="41">
        <v>1250.44</v>
      </c>
      <c r="F307" s="41">
        <v>1214.96</v>
      </c>
      <c r="G307" s="41">
        <v>1202.78</v>
      </c>
      <c r="H307" s="41">
        <v>1222.27</v>
      </c>
      <c r="I307" s="41">
        <v>1333.18</v>
      </c>
      <c r="J307" s="41">
        <v>1491.17</v>
      </c>
      <c r="K307" s="41">
        <v>1786.25</v>
      </c>
      <c r="L307" s="41">
        <v>2023.52</v>
      </c>
      <c r="M307" s="41">
        <v>1976.37</v>
      </c>
      <c r="N307" s="41">
        <v>1976.18</v>
      </c>
      <c r="O307" s="41">
        <v>2066.2199999999998</v>
      </c>
      <c r="P307" s="41">
        <v>2060.4</v>
      </c>
      <c r="Q307" s="41">
        <v>2065.9299999999998</v>
      </c>
      <c r="R307" s="41">
        <v>2065.15</v>
      </c>
      <c r="S307" s="41">
        <v>2048.0700000000002</v>
      </c>
      <c r="T307" s="41">
        <v>1928.68</v>
      </c>
      <c r="U307" s="41">
        <v>1949.15</v>
      </c>
      <c r="V307" s="41">
        <v>1948.58</v>
      </c>
      <c r="W307" s="41">
        <v>2042.5</v>
      </c>
      <c r="X307" s="41">
        <v>1921.37</v>
      </c>
      <c r="Y307" s="41">
        <v>1792.06</v>
      </c>
      <c r="Z307" s="41">
        <v>1506.08</v>
      </c>
      <c r="AA307" s="41">
        <v>1455.67</v>
      </c>
    </row>
    <row r="308" spans="1:27" ht="12.75" hidden="1" customHeight="1" outlineLevel="1" x14ac:dyDescent="0.2">
      <c r="A308" s="99" t="s">
        <v>1954</v>
      </c>
      <c r="B308" s="60" t="s">
        <v>90</v>
      </c>
      <c r="C308" s="40" t="s">
        <v>79</v>
      </c>
      <c r="D308" s="41">
        <f>$D$168</f>
        <v>1716.97</v>
      </c>
      <c r="E308" s="41">
        <f>$D$168</f>
        <v>1716.97</v>
      </c>
      <c r="F308" s="41">
        <f t="shared" ref="F308:AA308" si="178">$D$168</f>
        <v>1716.97</v>
      </c>
      <c r="G308" s="41">
        <f t="shared" si="178"/>
        <v>1716.97</v>
      </c>
      <c r="H308" s="41">
        <f t="shared" si="178"/>
        <v>1716.97</v>
      </c>
      <c r="I308" s="41">
        <f t="shared" si="178"/>
        <v>1716.97</v>
      </c>
      <c r="J308" s="41">
        <f t="shared" si="178"/>
        <v>1716.97</v>
      </c>
      <c r="K308" s="41">
        <f t="shared" si="178"/>
        <v>1716.97</v>
      </c>
      <c r="L308" s="41">
        <f t="shared" si="178"/>
        <v>1716.97</v>
      </c>
      <c r="M308" s="41">
        <f t="shared" si="178"/>
        <v>1716.97</v>
      </c>
      <c r="N308" s="41">
        <f t="shared" si="178"/>
        <v>1716.97</v>
      </c>
      <c r="O308" s="41">
        <f t="shared" si="178"/>
        <v>1716.97</v>
      </c>
      <c r="P308" s="41">
        <f t="shared" si="178"/>
        <v>1716.97</v>
      </c>
      <c r="Q308" s="41">
        <f t="shared" si="178"/>
        <v>1716.97</v>
      </c>
      <c r="R308" s="41">
        <f t="shared" si="178"/>
        <v>1716.97</v>
      </c>
      <c r="S308" s="41">
        <f t="shared" si="178"/>
        <v>1716.97</v>
      </c>
      <c r="T308" s="41">
        <f t="shared" si="178"/>
        <v>1716.97</v>
      </c>
      <c r="U308" s="41">
        <f t="shared" si="178"/>
        <v>1716.97</v>
      </c>
      <c r="V308" s="41">
        <f t="shared" si="178"/>
        <v>1716.97</v>
      </c>
      <c r="W308" s="41">
        <f t="shared" si="178"/>
        <v>1716.97</v>
      </c>
      <c r="X308" s="41">
        <f t="shared" si="178"/>
        <v>1716.97</v>
      </c>
      <c r="Y308" s="41">
        <f t="shared" si="178"/>
        <v>1716.97</v>
      </c>
      <c r="Z308" s="41">
        <f t="shared" si="178"/>
        <v>1716.97</v>
      </c>
      <c r="AA308" s="41">
        <f t="shared" si="178"/>
        <v>1716.97</v>
      </c>
    </row>
    <row r="309" spans="1:27" ht="12.75" hidden="1" customHeight="1" outlineLevel="1" x14ac:dyDescent="0.2">
      <c r="A309" s="99" t="s">
        <v>1955</v>
      </c>
      <c r="B309" s="60" t="s">
        <v>83</v>
      </c>
      <c r="C309" s="40" t="s">
        <v>79</v>
      </c>
      <c r="D309" s="41">
        <v>3.72</v>
      </c>
      <c r="E309" s="41">
        <v>3.72</v>
      </c>
      <c r="F309" s="41">
        <v>3.72</v>
      </c>
      <c r="G309" s="41">
        <v>3.72</v>
      </c>
      <c r="H309" s="41">
        <v>3.72</v>
      </c>
      <c r="I309" s="41">
        <v>3.72</v>
      </c>
      <c r="J309" s="41">
        <v>3.72</v>
      </c>
      <c r="K309" s="41">
        <v>3.72</v>
      </c>
      <c r="L309" s="41">
        <v>3.72</v>
      </c>
      <c r="M309" s="41">
        <v>3.72</v>
      </c>
      <c r="N309" s="41">
        <v>3.72</v>
      </c>
      <c r="O309" s="41">
        <v>3.72</v>
      </c>
      <c r="P309" s="41">
        <v>3.72</v>
      </c>
      <c r="Q309" s="41">
        <v>3.72</v>
      </c>
      <c r="R309" s="41">
        <v>3.72</v>
      </c>
      <c r="S309" s="41">
        <v>3.72</v>
      </c>
      <c r="T309" s="41">
        <v>3.72</v>
      </c>
      <c r="U309" s="41">
        <v>3.72</v>
      </c>
      <c r="V309" s="41">
        <v>3.72</v>
      </c>
      <c r="W309" s="41">
        <v>3.72</v>
      </c>
      <c r="X309" s="41">
        <v>3.72</v>
      </c>
      <c r="Y309" s="41">
        <v>3.72</v>
      </c>
      <c r="Z309" s="41">
        <v>3.72</v>
      </c>
      <c r="AA309" s="41">
        <v>3.72</v>
      </c>
    </row>
    <row r="310" spans="1:27" ht="12.75" hidden="1" customHeight="1" outlineLevel="1" x14ac:dyDescent="0.2">
      <c r="A310" s="99" t="s">
        <v>1956</v>
      </c>
      <c r="B310" s="60" t="s">
        <v>81</v>
      </c>
      <c r="C310" s="40" t="s">
        <v>79</v>
      </c>
      <c r="D310" s="41">
        <f>$D$11</f>
        <v>216.36</v>
      </c>
      <c r="E310" s="41">
        <f t="shared" ref="E310:AA310" si="179">$D$11</f>
        <v>216.36</v>
      </c>
      <c r="F310" s="41">
        <f t="shared" si="179"/>
        <v>216.36</v>
      </c>
      <c r="G310" s="41">
        <f t="shared" si="179"/>
        <v>216.36</v>
      </c>
      <c r="H310" s="41">
        <f t="shared" si="179"/>
        <v>216.36</v>
      </c>
      <c r="I310" s="41">
        <f t="shared" si="179"/>
        <v>216.36</v>
      </c>
      <c r="J310" s="41">
        <f t="shared" si="179"/>
        <v>216.36</v>
      </c>
      <c r="K310" s="41">
        <f t="shared" si="179"/>
        <v>216.36</v>
      </c>
      <c r="L310" s="41">
        <f t="shared" si="179"/>
        <v>216.36</v>
      </c>
      <c r="M310" s="41">
        <f t="shared" si="179"/>
        <v>216.36</v>
      </c>
      <c r="N310" s="41">
        <f t="shared" si="179"/>
        <v>216.36</v>
      </c>
      <c r="O310" s="41">
        <f t="shared" si="179"/>
        <v>216.36</v>
      </c>
      <c r="P310" s="41">
        <f t="shared" si="179"/>
        <v>216.36</v>
      </c>
      <c r="Q310" s="41">
        <f t="shared" si="179"/>
        <v>216.36</v>
      </c>
      <c r="R310" s="41">
        <f t="shared" si="179"/>
        <v>216.36</v>
      </c>
      <c r="S310" s="41">
        <f t="shared" si="179"/>
        <v>216.36</v>
      </c>
      <c r="T310" s="41">
        <f t="shared" si="179"/>
        <v>216.36</v>
      </c>
      <c r="U310" s="41">
        <f t="shared" si="179"/>
        <v>216.36</v>
      </c>
      <c r="V310" s="41">
        <f t="shared" si="179"/>
        <v>216.36</v>
      </c>
      <c r="W310" s="41">
        <f t="shared" si="179"/>
        <v>216.36</v>
      </c>
      <c r="X310" s="41">
        <f t="shared" si="179"/>
        <v>216.36</v>
      </c>
      <c r="Y310" s="41">
        <f t="shared" si="179"/>
        <v>216.36</v>
      </c>
      <c r="Z310" s="41">
        <f t="shared" si="179"/>
        <v>216.36</v>
      </c>
      <c r="AA310" s="41">
        <f t="shared" si="179"/>
        <v>216.36</v>
      </c>
    </row>
    <row r="311" spans="1:27" ht="12.75" customHeight="1" collapsed="1" x14ac:dyDescent="0.2">
      <c r="A311" s="98" t="s">
        <v>1957</v>
      </c>
      <c r="B311" s="25" t="str">
        <f>"30"&amp;"."&amp;$B$800&amp;"."&amp;$B$801</f>
        <v>30.01.2024</v>
      </c>
      <c r="C311" s="88" t="s">
        <v>76</v>
      </c>
      <c r="D311" s="89">
        <f>ROUND(((D312+D313+D315+D314)/1000),5)</f>
        <v>3.2659199999999999</v>
      </c>
      <c r="E311" s="89">
        <f>ROUND(((E312+E313+E315+E314)/1000),5)</f>
        <v>3.1867000000000001</v>
      </c>
      <c r="F311" s="89">
        <f>ROUND(((F312+F313+F315+F314)/1000),5)</f>
        <v>3.1559200000000001</v>
      </c>
      <c r="G311" s="89">
        <f t="shared" ref="G311:AA311" si="180">ROUND(((G312+G313+G315+G314)/1000),5)</f>
        <v>3.1477300000000001</v>
      </c>
      <c r="H311" s="89">
        <f t="shared" si="180"/>
        <v>3.1869499999999999</v>
      </c>
      <c r="I311" s="89">
        <f t="shared" si="180"/>
        <v>3.3287900000000001</v>
      </c>
      <c r="J311" s="89">
        <f t="shared" si="180"/>
        <v>3.5376099999999999</v>
      </c>
      <c r="K311" s="89">
        <f t="shared" si="180"/>
        <v>3.7503600000000001</v>
      </c>
      <c r="L311" s="89">
        <f t="shared" si="180"/>
        <v>3.9599799999999998</v>
      </c>
      <c r="M311" s="89">
        <f t="shared" si="180"/>
        <v>3.9762300000000002</v>
      </c>
      <c r="N311" s="89">
        <f t="shared" si="180"/>
        <v>3.98285</v>
      </c>
      <c r="O311" s="89">
        <f t="shared" si="180"/>
        <v>4.02468</v>
      </c>
      <c r="P311" s="89">
        <f t="shared" si="180"/>
        <v>4.0123800000000003</v>
      </c>
      <c r="Q311" s="89">
        <f t="shared" si="180"/>
        <v>4.0188600000000001</v>
      </c>
      <c r="R311" s="89">
        <f t="shared" si="180"/>
        <v>4.0270599999999996</v>
      </c>
      <c r="S311" s="89">
        <f t="shared" si="180"/>
        <v>3.9952899999999998</v>
      </c>
      <c r="T311" s="89">
        <f t="shared" si="180"/>
        <v>3.97824</v>
      </c>
      <c r="U311" s="89">
        <f t="shared" si="180"/>
        <v>3.9824799999999998</v>
      </c>
      <c r="V311" s="89">
        <f t="shared" si="180"/>
        <v>3.9506199999999998</v>
      </c>
      <c r="W311" s="89">
        <f t="shared" si="180"/>
        <v>3.9866899999999998</v>
      </c>
      <c r="X311" s="89">
        <f t="shared" si="180"/>
        <v>3.80897</v>
      </c>
      <c r="Y311" s="89">
        <f t="shared" si="180"/>
        <v>3.7408600000000001</v>
      </c>
      <c r="Z311" s="89">
        <f t="shared" si="180"/>
        <v>3.4730699999999999</v>
      </c>
      <c r="AA311" s="89">
        <f t="shared" si="180"/>
        <v>3.4001399999999999</v>
      </c>
    </row>
    <row r="312" spans="1:27" ht="12.75" hidden="1" customHeight="1" outlineLevel="1" x14ac:dyDescent="0.2">
      <c r="A312" s="99" t="s">
        <v>1958</v>
      </c>
      <c r="B312" s="60" t="s">
        <v>238</v>
      </c>
      <c r="C312" s="40" t="s">
        <v>79</v>
      </c>
      <c r="D312" s="41">
        <v>1328.87</v>
      </c>
      <c r="E312" s="41">
        <v>1249.6500000000001</v>
      </c>
      <c r="F312" s="41">
        <v>1218.8699999999999</v>
      </c>
      <c r="G312" s="41">
        <v>1210.68</v>
      </c>
      <c r="H312" s="41">
        <v>1249.9000000000001</v>
      </c>
      <c r="I312" s="41">
        <v>1391.74</v>
      </c>
      <c r="J312" s="41">
        <v>1600.56</v>
      </c>
      <c r="K312" s="41">
        <v>1813.31</v>
      </c>
      <c r="L312" s="41">
        <v>2022.93</v>
      </c>
      <c r="M312" s="41">
        <v>2039.18</v>
      </c>
      <c r="N312" s="41">
        <v>2045.8</v>
      </c>
      <c r="O312" s="41">
        <v>2087.63</v>
      </c>
      <c r="P312" s="41">
        <v>2075.33</v>
      </c>
      <c r="Q312" s="41">
        <v>2081.81</v>
      </c>
      <c r="R312" s="41">
        <v>2090.0100000000002</v>
      </c>
      <c r="S312" s="41">
        <v>2058.2399999999998</v>
      </c>
      <c r="T312" s="41">
        <v>2041.19</v>
      </c>
      <c r="U312" s="41">
        <v>2045.43</v>
      </c>
      <c r="V312" s="41">
        <v>2013.57</v>
      </c>
      <c r="W312" s="41">
        <v>2049.64</v>
      </c>
      <c r="X312" s="41">
        <v>1871.92</v>
      </c>
      <c r="Y312" s="41">
        <v>1803.81</v>
      </c>
      <c r="Z312" s="41">
        <v>1536.02</v>
      </c>
      <c r="AA312" s="41">
        <v>1463.09</v>
      </c>
    </row>
    <row r="313" spans="1:27" ht="12.75" hidden="1" customHeight="1" outlineLevel="1" x14ac:dyDescent="0.2">
      <c r="A313" s="99" t="s">
        <v>1959</v>
      </c>
      <c r="B313" s="60" t="s">
        <v>90</v>
      </c>
      <c r="C313" s="40" t="s">
        <v>79</v>
      </c>
      <c r="D313" s="41">
        <f>$D$168</f>
        <v>1716.97</v>
      </c>
      <c r="E313" s="41">
        <f>$D$168</f>
        <v>1716.97</v>
      </c>
      <c r="F313" s="41">
        <f t="shared" ref="F313:AA313" si="181">$D$168</f>
        <v>1716.97</v>
      </c>
      <c r="G313" s="41">
        <f t="shared" si="181"/>
        <v>1716.97</v>
      </c>
      <c r="H313" s="41">
        <f t="shared" si="181"/>
        <v>1716.97</v>
      </c>
      <c r="I313" s="41">
        <f t="shared" si="181"/>
        <v>1716.97</v>
      </c>
      <c r="J313" s="41">
        <f t="shared" si="181"/>
        <v>1716.97</v>
      </c>
      <c r="K313" s="41">
        <f t="shared" si="181"/>
        <v>1716.97</v>
      </c>
      <c r="L313" s="41">
        <f t="shared" si="181"/>
        <v>1716.97</v>
      </c>
      <c r="M313" s="41">
        <f t="shared" si="181"/>
        <v>1716.97</v>
      </c>
      <c r="N313" s="41">
        <f t="shared" si="181"/>
        <v>1716.97</v>
      </c>
      <c r="O313" s="41">
        <f t="shared" si="181"/>
        <v>1716.97</v>
      </c>
      <c r="P313" s="41">
        <f t="shared" si="181"/>
        <v>1716.97</v>
      </c>
      <c r="Q313" s="41">
        <f t="shared" si="181"/>
        <v>1716.97</v>
      </c>
      <c r="R313" s="41">
        <f t="shared" si="181"/>
        <v>1716.97</v>
      </c>
      <c r="S313" s="41">
        <f t="shared" si="181"/>
        <v>1716.97</v>
      </c>
      <c r="T313" s="41">
        <f t="shared" si="181"/>
        <v>1716.97</v>
      </c>
      <c r="U313" s="41">
        <f t="shared" si="181"/>
        <v>1716.97</v>
      </c>
      <c r="V313" s="41">
        <f t="shared" si="181"/>
        <v>1716.97</v>
      </c>
      <c r="W313" s="41">
        <f t="shared" si="181"/>
        <v>1716.97</v>
      </c>
      <c r="X313" s="41">
        <f t="shared" si="181"/>
        <v>1716.97</v>
      </c>
      <c r="Y313" s="41">
        <f t="shared" si="181"/>
        <v>1716.97</v>
      </c>
      <c r="Z313" s="41">
        <f t="shared" si="181"/>
        <v>1716.97</v>
      </c>
      <c r="AA313" s="41">
        <f t="shared" si="181"/>
        <v>1716.97</v>
      </c>
    </row>
    <row r="314" spans="1:27" ht="12.75" hidden="1" customHeight="1" outlineLevel="1" x14ac:dyDescent="0.2">
      <c r="A314" s="99" t="s">
        <v>1960</v>
      </c>
      <c r="B314" s="60" t="s">
        <v>83</v>
      </c>
      <c r="C314" s="40" t="s">
        <v>79</v>
      </c>
      <c r="D314" s="41">
        <v>3.72</v>
      </c>
      <c r="E314" s="41">
        <v>3.72</v>
      </c>
      <c r="F314" s="41">
        <v>3.72</v>
      </c>
      <c r="G314" s="41">
        <v>3.72</v>
      </c>
      <c r="H314" s="41">
        <v>3.72</v>
      </c>
      <c r="I314" s="41">
        <v>3.72</v>
      </c>
      <c r="J314" s="41">
        <v>3.72</v>
      </c>
      <c r="K314" s="41">
        <v>3.72</v>
      </c>
      <c r="L314" s="41">
        <v>3.72</v>
      </c>
      <c r="M314" s="41">
        <v>3.72</v>
      </c>
      <c r="N314" s="41">
        <v>3.72</v>
      </c>
      <c r="O314" s="41">
        <v>3.72</v>
      </c>
      <c r="P314" s="41">
        <v>3.72</v>
      </c>
      <c r="Q314" s="41">
        <v>3.72</v>
      </c>
      <c r="R314" s="41">
        <v>3.72</v>
      </c>
      <c r="S314" s="41">
        <v>3.72</v>
      </c>
      <c r="T314" s="41">
        <v>3.72</v>
      </c>
      <c r="U314" s="41">
        <v>3.72</v>
      </c>
      <c r="V314" s="41">
        <v>3.72</v>
      </c>
      <c r="W314" s="41">
        <v>3.72</v>
      </c>
      <c r="X314" s="41">
        <v>3.72</v>
      </c>
      <c r="Y314" s="41">
        <v>3.72</v>
      </c>
      <c r="Z314" s="41">
        <v>3.72</v>
      </c>
      <c r="AA314" s="41">
        <v>3.72</v>
      </c>
    </row>
    <row r="315" spans="1:27" ht="12.75" hidden="1" customHeight="1" outlineLevel="1" x14ac:dyDescent="0.2">
      <c r="A315" s="99" t="s">
        <v>1961</v>
      </c>
      <c r="B315" s="60" t="s">
        <v>81</v>
      </c>
      <c r="C315" s="40" t="s">
        <v>79</v>
      </c>
      <c r="D315" s="41">
        <f>$D$11</f>
        <v>216.36</v>
      </c>
      <c r="E315" s="41">
        <f t="shared" ref="E315:AA315" si="182">$D$11</f>
        <v>216.36</v>
      </c>
      <c r="F315" s="41">
        <f t="shared" si="182"/>
        <v>216.36</v>
      </c>
      <c r="G315" s="41">
        <f t="shared" si="182"/>
        <v>216.36</v>
      </c>
      <c r="H315" s="41">
        <f t="shared" si="182"/>
        <v>216.36</v>
      </c>
      <c r="I315" s="41">
        <f t="shared" si="182"/>
        <v>216.36</v>
      </c>
      <c r="J315" s="41">
        <f t="shared" si="182"/>
        <v>216.36</v>
      </c>
      <c r="K315" s="41">
        <f t="shared" si="182"/>
        <v>216.36</v>
      </c>
      <c r="L315" s="41">
        <f t="shared" si="182"/>
        <v>216.36</v>
      </c>
      <c r="M315" s="41">
        <f t="shared" si="182"/>
        <v>216.36</v>
      </c>
      <c r="N315" s="41">
        <f t="shared" si="182"/>
        <v>216.36</v>
      </c>
      <c r="O315" s="41">
        <f t="shared" si="182"/>
        <v>216.36</v>
      </c>
      <c r="P315" s="41">
        <f t="shared" si="182"/>
        <v>216.36</v>
      </c>
      <c r="Q315" s="41">
        <f t="shared" si="182"/>
        <v>216.36</v>
      </c>
      <c r="R315" s="41">
        <f t="shared" si="182"/>
        <v>216.36</v>
      </c>
      <c r="S315" s="41">
        <f t="shared" si="182"/>
        <v>216.36</v>
      </c>
      <c r="T315" s="41">
        <f t="shared" si="182"/>
        <v>216.36</v>
      </c>
      <c r="U315" s="41">
        <f t="shared" si="182"/>
        <v>216.36</v>
      </c>
      <c r="V315" s="41">
        <f t="shared" si="182"/>
        <v>216.36</v>
      </c>
      <c r="W315" s="41">
        <f t="shared" si="182"/>
        <v>216.36</v>
      </c>
      <c r="X315" s="41">
        <f t="shared" si="182"/>
        <v>216.36</v>
      </c>
      <c r="Y315" s="41">
        <f t="shared" si="182"/>
        <v>216.36</v>
      </c>
      <c r="Z315" s="41">
        <f t="shared" si="182"/>
        <v>216.36</v>
      </c>
      <c r="AA315" s="41">
        <f t="shared" si="182"/>
        <v>216.36</v>
      </c>
    </row>
    <row r="316" spans="1:27" ht="12.75" customHeight="1" collapsed="1" x14ac:dyDescent="0.2">
      <c r="A316" s="98" t="s">
        <v>1962</v>
      </c>
      <c r="B316" s="25" t="str">
        <f>"31"&amp;"."&amp;$B$800&amp;"."&amp;$B$801</f>
        <v>31.01.2024</v>
      </c>
      <c r="C316" s="88" t="s">
        <v>76</v>
      </c>
      <c r="D316" s="89">
        <f>ROUND(((D317+D318+D320+D319)/1000),5)</f>
        <v>3.2018200000000001</v>
      </c>
      <c r="E316" s="89">
        <f>ROUND(((E317+E318+E320+E319)/1000),5)</f>
        <v>3.14228</v>
      </c>
      <c r="F316" s="89">
        <f>ROUND(((F317+F318+F320+F319)/1000),5)</f>
        <v>3.1047799999999999</v>
      </c>
      <c r="G316" s="89">
        <f t="shared" ref="G316:AA316" si="183">ROUND(((G317+G318+G320+G319)/1000),5)</f>
        <v>3.1108699999999998</v>
      </c>
      <c r="H316" s="89">
        <f t="shared" si="183"/>
        <v>3.1813899999999999</v>
      </c>
      <c r="I316" s="89">
        <f t="shared" si="183"/>
        <v>3.34416</v>
      </c>
      <c r="J316" s="89">
        <f t="shared" si="183"/>
        <v>3.5953300000000001</v>
      </c>
      <c r="K316" s="89">
        <f t="shared" si="183"/>
        <v>3.7636500000000002</v>
      </c>
      <c r="L316" s="89">
        <f t="shared" si="183"/>
        <v>3.97655</v>
      </c>
      <c r="M316" s="89">
        <f t="shared" si="183"/>
        <v>4.0631899999999996</v>
      </c>
      <c r="N316" s="89">
        <f t="shared" si="183"/>
        <v>4.1039399999999997</v>
      </c>
      <c r="O316" s="89">
        <f t="shared" si="183"/>
        <v>4.1570299999999998</v>
      </c>
      <c r="P316" s="89">
        <f t="shared" si="183"/>
        <v>4.10548</v>
      </c>
      <c r="Q316" s="89">
        <f t="shared" si="183"/>
        <v>4.1119500000000002</v>
      </c>
      <c r="R316" s="89">
        <f t="shared" si="183"/>
        <v>4.0964700000000001</v>
      </c>
      <c r="S316" s="89">
        <f t="shared" si="183"/>
        <v>4.06128</v>
      </c>
      <c r="T316" s="89">
        <f t="shared" si="183"/>
        <v>4.0229999999999997</v>
      </c>
      <c r="U316" s="89">
        <f t="shared" si="183"/>
        <v>4.0741300000000003</v>
      </c>
      <c r="V316" s="89">
        <f t="shared" si="183"/>
        <v>4.0635399999999997</v>
      </c>
      <c r="W316" s="89">
        <f t="shared" si="183"/>
        <v>4.0634499999999996</v>
      </c>
      <c r="X316" s="89">
        <f t="shared" si="183"/>
        <v>3.9576099999999999</v>
      </c>
      <c r="Y316" s="89">
        <f t="shared" si="183"/>
        <v>3.8214800000000002</v>
      </c>
      <c r="Z316" s="89">
        <f t="shared" si="183"/>
        <v>3.7284099999999998</v>
      </c>
      <c r="AA316" s="89">
        <f t="shared" si="183"/>
        <v>3.5185599999999999</v>
      </c>
    </row>
    <row r="317" spans="1:27" ht="12.75" hidden="1" customHeight="1" outlineLevel="1" x14ac:dyDescent="0.2">
      <c r="A317" s="99" t="s">
        <v>1963</v>
      </c>
      <c r="B317" s="60" t="s">
        <v>238</v>
      </c>
      <c r="C317" s="40" t="s">
        <v>79</v>
      </c>
      <c r="D317" s="41">
        <v>1264.77</v>
      </c>
      <c r="E317" s="41">
        <v>1205.23</v>
      </c>
      <c r="F317" s="41">
        <v>1167.73</v>
      </c>
      <c r="G317" s="41">
        <v>1173.82</v>
      </c>
      <c r="H317" s="41">
        <v>1244.3399999999999</v>
      </c>
      <c r="I317" s="41">
        <v>1407.11</v>
      </c>
      <c r="J317" s="41">
        <v>1658.28</v>
      </c>
      <c r="K317" s="41">
        <v>1826.6</v>
      </c>
      <c r="L317" s="41">
        <v>2039.5</v>
      </c>
      <c r="M317" s="41">
        <v>2126.14</v>
      </c>
      <c r="N317" s="41">
        <v>2166.89</v>
      </c>
      <c r="O317" s="41">
        <v>2219.98</v>
      </c>
      <c r="P317" s="41">
        <v>2168.4299999999998</v>
      </c>
      <c r="Q317" s="41">
        <v>2174.9</v>
      </c>
      <c r="R317" s="41">
        <v>2159.42</v>
      </c>
      <c r="S317" s="41">
        <v>2124.23</v>
      </c>
      <c r="T317" s="41">
        <v>2085.9499999999998</v>
      </c>
      <c r="U317" s="41">
        <v>2137.08</v>
      </c>
      <c r="V317" s="41">
        <v>2126.4899999999998</v>
      </c>
      <c r="W317" s="41">
        <v>2126.4</v>
      </c>
      <c r="X317" s="41">
        <v>2020.56</v>
      </c>
      <c r="Y317" s="41">
        <v>1884.43</v>
      </c>
      <c r="Z317" s="41">
        <v>1791.36</v>
      </c>
      <c r="AA317" s="41">
        <v>1581.51</v>
      </c>
    </row>
    <row r="318" spans="1:27" ht="12.75" hidden="1" customHeight="1" outlineLevel="1" x14ac:dyDescent="0.2">
      <c r="A318" s="99" t="s">
        <v>1964</v>
      </c>
      <c r="B318" s="60" t="s">
        <v>90</v>
      </c>
      <c r="C318" s="40" t="s">
        <v>79</v>
      </c>
      <c r="D318" s="41">
        <f>$D$168</f>
        <v>1716.97</v>
      </c>
      <c r="E318" s="41">
        <f>$D$168</f>
        <v>1716.97</v>
      </c>
      <c r="F318" s="41">
        <f t="shared" ref="F318:AA318" si="184">$D$168</f>
        <v>1716.97</v>
      </c>
      <c r="G318" s="41">
        <f t="shared" si="184"/>
        <v>1716.97</v>
      </c>
      <c r="H318" s="41">
        <f t="shared" si="184"/>
        <v>1716.97</v>
      </c>
      <c r="I318" s="41">
        <f t="shared" si="184"/>
        <v>1716.97</v>
      </c>
      <c r="J318" s="41">
        <f t="shared" si="184"/>
        <v>1716.97</v>
      </c>
      <c r="K318" s="41">
        <f t="shared" si="184"/>
        <v>1716.97</v>
      </c>
      <c r="L318" s="41">
        <f t="shared" si="184"/>
        <v>1716.97</v>
      </c>
      <c r="M318" s="41">
        <f t="shared" si="184"/>
        <v>1716.97</v>
      </c>
      <c r="N318" s="41">
        <f t="shared" si="184"/>
        <v>1716.97</v>
      </c>
      <c r="O318" s="41">
        <f t="shared" si="184"/>
        <v>1716.97</v>
      </c>
      <c r="P318" s="41">
        <f t="shared" si="184"/>
        <v>1716.97</v>
      </c>
      <c r="Q318" s="41">
        <f t="shared" si="184"/>
        <v>1716.97</v>
      </c>
      <c r="R318" s="41">
        <f t="shared" si="184"/>
        <v>1716.97</v>
      </c>
      <c r="S318" s="41">
        <f t="shared" si="184"/>
        <v>1716.97</v>
      </c>
      <c r="T318" s="41">
        <f t="shared" si="184"/>
        <v>1716.97</v>
      </c>
      <c r="U318" s="41">
        <f t="shared" si="184"/>
        <v>1716.97</v>
      </c>
      <c r="V318" s="41">
        <f t="shared" si="184"/>
        <v>1716.97</v>
      </c>
      <c r="W318" s="41">
        <f t="shared" si="184"/>
        <v>1716.97</v>
      </c>
      <c r="X318" s="41">
        <f t="shared" si="184"/>
        <v>1716.97</v>
      </c>
      <c r="Y318" s="41">
        <f t="shared" si="184"/>
        <v>1716.97</v>
      </c>
      <c r="Z318" s="41">
        <f t="shared" si="184"/>
        <v>1716.97</v>
      </c>
      <c r="AA318" s="41">
        <f t="shared" si="184"/>
        <v>1716.97</v>
      </c>
    </row>
    <row r="319" spans="1:27" ht="12.75" hidden="1" customHeight="1" outlineLevel="1" x14ac:dyDescent="0.2">
      <c r="A319" s="99" t="s">
        <v>1965</v>
      </c>
      <c r="B319" s="60" t="s">
        <v>83</v>
      </c>
      <c r="C319" s="40" t="s">
        <v>79</v>
      </c>
      <c r="D319" s="41">
        <v>3.72</v>
      </c>
      <c r="E319" s="41">
        <v>3.72</v>
      </c>
      <c r="F319" s="41">
        <v>3.72</v>
      </c>
      <c r="G319" s="41">
        <v>3.72</v>
      </c>
      <c r="H319" s="41">
        <v>3.72</v>
      </c>
      <c r="I319" s="41">
        <v>3.72</v>
      </c>
      <c r="J319" s="41">
        <v>3.72</v>
      </c>
      <c r="K319" s="41">
        <v>3.72</v>
      </c>
      <c r="L319" s="41">
        <v>3.72</v>
      </c>
      <c r="M319" s="41">
        <v>3.72</v>
      </c>
      <c r="N319" s="41">
        <v>3.72</v>
      </c>
      <c r="O319" s="41">
        <v>3.72</v>
      </c>
      <c r="P319" s="41">
        <v>3.72</v>
      </c>
      <c r="Q319" s="41">
        <v>3.72</v>
      </c>
      <c r="R319" s="41">
        <v>3.72</v>
      </c>
      <c r="S319" s="41">
        <v>3.72</v>
      </c>
      <c r="T319" s="41">
        <v>3.72</v>
      </c>
      <c r="U319" s="41">
        <v>3.72</v>
      </c>
      <c r="V319" s="41">
        <v>3.72</v>
      </c>
      <c r="W319" s="41">
        <v>3.72</v>
      </c>
      <c r="X319" s="41">
        <v>3.72</v>
      </c>
      <c r="Y319" s="41">
        <v>3.72</v>
      </c>
      <c r="Z319" s="41">
        <v>3.72</v>
      </c>
      <c r="AA319" s="41">
        <v>3.72</v>
      </c>
    </row>
    <row r="320" spans="1:27" ht="12.75" hidden="1" customHeight="1" outlineLevel="1" x14ac:dyDescent="0.2">
      <c r="A320" s="99" t="s">
        <v>1966</v>
      </c>
      <c r="B320" s="60" t="s">
        <v>81</v>
      </c>
      <c r="C320" s="40" t="s">
        <v>79</v>
      </c>
      <c r="D320" s="41">
        <f>$D$11</f>
        <v>216.36</v>
      </c>
      <c r="E320" s="41">
        <f t="shared" ref="E320:AA320" si="185">$D$11</f>
        <v>216.36</v>
      </c>
      <c r="F320" s="41">
        <f t="shared" si="185"/>
        <v>216.36</v>
      </c>
      <c r="G320" s="41">
        <f t="shared" si="185"/>
        <v>216.36</v>
      </c>
      <c r="H320" s="41">
        <f t="shared" si="185"/>
        <v>216.36</v>
      </c>
      <c r="I320" s="41">
        <f t="shared" si="185"/>
        <v>216.36</v>
      </c>
      <c r="J320" s="41">
        <f t="shared" si="185"/>
        <v>216.36</v>
      </c>
      <c r="K320" s="41">
        <f t="shared" si="185"/>
        <v>216.36</v>
      </c>
      <c r="L320" s="41">
        <f t="shared" si="185"/>
        <v>216.36</v>
      </c>
      <c r="M320" s="41">
        <f t="shared" si="185"/>
        <v>216.36</v>
      </c>
      <c r="N320" s="41">
        <f t="shared" si="185"/>
        <v>216.36</v>
      </c>
      <c r="O320" s="41">
        <f t="shared" si="185"/>
        <v>216.36</v>
      </c>
      <c r="P320" s="41">
        <f t="shared" si="185"/>
        <v>216.36</v>
      </c>
      <c r="Q320" s="41">
        <f t="shared" si="185"/>
        <v>216.36</v>
      </c>
      <c r="R320" s="41">
        <f t="shared" si="185"/>
        <v>216.36</v>
      </c>
      <c r="S320" s="41">
        <f t="shared" si="185"/>
        <v>216.36</v>
      </c>
      <c r="T320" s="41">
        <f t="shared" si="185"/>
        <v>216.36</v>
      </c>
      <c r="U320" s="41">
        <f t="shared" si="185"/>
        <v>216.36</v>
      </c>
      <c r="V320" s="41">
        <f t="shared" si="185"/>
        <v>216.36</v>
      </c>
      <c r="W320" s="41">
        <f t="shared" si="185"/>
        <v>216.36</v>
      </c>
      <c r="X320" s="41">
        <f t="shared" si="185"/>
        <v>216.36</v>
      </c>
      <c r="Y320" s="41">
        <f t="shared" si="185"/>
        <v>216.36</v>
      </c>
      <c r="Z320" s="41">
        <f t="shared" si="185"/>
        <v>216.36</v>
      </c>
      <c r="AA320" s="41">
        <f t="shared" si="185"/>
        <v>216.36</v>
      </c>
    </row>
    <row r="321" spans="1:27" ht="12.75" customHeight="1" collapsed="1" x14ac:dyDescent="0.2">
      <c r="A321" s="100"/>
      <c r="B321" s="101" t="s">
        <v>392</v>
      </c>
      <c r="C321" s="102"/>
      <c r="D321" s="103"/>
      <c r="E321" s="103"/>
      <c r="F321" s="103"/>
      <c r="G321" s="103"/>
      <c r="I321" s="36"/>
    </row>
    <row r="322" spans="1:27" ht="12.75" customHeight="1" x14ac:dyDescent="0.2">
      <c r="A322" s="100"/>
      <c r="B322" s="101" t="s">
        <v>392</v>
      </c>
      <c r="C322" s="102"/>
      <c r="D322" s="103"/>
      <c r="E322" s="103"/>
      <c r="F322" s="103"/>
      <c r="G322" s="103"/>
      <c r="I322" s="36"/>
    </row>
    <row r="323" spans="1:27" ht="12.75" customHeight="1" x14ac:dyDescent="0.2">
      <c r="A323" s="175" t="s">
        <v>549</v>
      </c>
      <c r="B323" s="176"/>
      <c r="C323" s="176"/>
      <c r="D323" s="176"/>
      <c r="E323" s="176"/>
      <c r="F323" s="176"/>
      <c r="G323" s="176"/>
      <c r="H323" s="176"/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  <c r="Z323" s="176"/>
      <c r="AA323" s="177"/>
    </row>
    <row r="324" spans="1:27" ht="25.5" x14ac:dyDescent="0.2">
      <c r="A324" s="96" t="s">
        <v>64</v>
      </c>
      <c r="B324" s="97" t="s">
        <v>210</v>
      </c>
      <c r="C324" s="96" t="s">
        <v>211</v>
      </c>
      <c r="D324" s="97" t="s">
        <v>212</v>
      </c>
      <c r="E324" s="97" t="s">
        <v>213</v>
      </c>
      <c r="F324" s="97" t="s">
        <v>214</v>
      </c>
      <c r="G324" s="97" t="s">
        <v>215</v>
      </c>
      <c r="H324" s="97" t="s">
        <v>216</v>
      </c>
      <c r="I324" s="97" t="s">
        <v>217</v>
      </c>
      <c r="J324" s="97" t="s">
        <v>218</v>
      </c>
      <c r="K324" s="97" t="s">
        <v>219</v>
      </c>
      <c r="L324" s="97" t="s">
        <v>220</v>
      </c>
      <c r="M324" s="97" t="s">
        <v>221</v>
      </c>
      <c r="N324" s="97" t="s">
        <v>222</v>
      </c>
      <c r="O324" s="97" t="s">
        <v>223</v>
      </c>
      <c r="P324" s="97" t="s">
        <v>224</v>
      </c>
      <c r="Q324" s="97" t="s">
        <v>225</v>
      </c>
      <c r="R324" s="97" t="s">
        <v>226</v>
      </c>
      <c r="S324" s="97" t="s">
        <v>227</v>
      </c>
      <c r="T324" s="97" t="s">
        <v>228</v>
      </c>
      <c r="U324" s="97" t="s">
        <v>229</v>
      </c>
      <c r="V324" s="97" t="s">
        <v>230</v>
      </c>
      <c r="W324" s="97" t="s">
        <v>231</v>
      </c>
      <c r="X324" s="97" t="s">
        <v>232</v>
      </c>
      <c r="Y324" s="97" t="s">
        <v>233</v>
      </c>
      <c r="Z324" s="97" t="s">
        <v>234</v>
      </c>
      <c r="AA324" s="97" t="s">
        <v>235</v>
      </c>
    </row>
    <row r="325" spans="1:27" ht="12.75" customHeight="1" x14ac:dyDescent="0.2">
      <c r="A325" s="98" t="s">
        <v>1967</v>
      </c>
      <c r="B325" s="25" t="str">
        <f>"01"&amp;"."&amp;$B$800&amp;"."&amp;$B$801</f>
        <v>01.01.2024</v>
      </c>
      <c r="C325" s="88" t="s">
        <v>76</v>
      </c>
      <c r="D325" s="89">
        <f>ROUND(((D326+D327+D329+D328)/1000),5)</f>
        <v>3.5089800000000002</v>
      </c>
      <c r="E325" s="89">
        <f>ROUND(((E326+E327+E329+E328)/1000),5)</f>
        <v>3.4389400000000001</v>
      </c>
      <c r="F325" s="89">
        <f>ROUND(((F326+F327+F329+F328)/1000),5)</f>
        <v>3.43207</v>
      </c>
      <c r="G325" s="89">
        <f t="shared" ref="G325:AA325" si="186">ROUND(((G326+G327+G329+G328)/1000),5)</f>
        <v>3.33969</v>
      </c>
      <c r="H325" s="89">
        <f t="shared" si="186"/>
        <v>3.3007900000000001</v>
      </c>
      <c r="I325" s="89">
        <f t="shared" si="186"/>
        <v>3.3035600000000001</v>
      </c>
      <c r="J325" s="89">
        <f t="shared" si="186"/>
        <v>3.3512599999999999</v>
      </c>
      <c r="K325" s="89">
        <f t="shared" si="186"/>
        <v>3.3384999999999998</v>
      </c>
      <c r="L325" s="89">
        <f t="shared" si="186"/>
        <v>3.2126899999999998</v>
      </c>
      <c r="M325" s="89">
        <f t="shared" si="186"/>
        <v>3.2854800000000002</v>
      </c>
      <c r="N325" s="89">
        <f t="shared" si="186"/>
        <v>3.4356900000000001</v>
      </c>
      <c r="O325" s="89">
        <f t="shared" si="186"/>
        <v>3.46021</v>
      </c>
      <c r="P325" s="89">
        <f t="shared" si="186"/>
        <v>3.49214</v>
      </c>
      <c r="Q325" s="89">
        <f t="shared" si="186"/>
        <v>3.5218500000000001</v>
      </c>
      <c r="R325" s="89">
        <f t="shared" si="186"/>
        <v>3.5325199999999999</v>
      </c>
      <c r="S325" s="89">
        <f t="shared" si="186"/>
        <v>3.5725199999999999</v>
      </c>
      <c r="T325" s="89">
        <f t="shared" si="186"/>
        <v>3.6074199999999998</v>
      </c>
      <c r="U325" s="89">
        <f t="shared" si="186"/>
        <v>3.6342300000000001</v>
      </c>
      <c r="V325" s="89">
        <f t="shared" si="186"/>
        <v>3.6382400000000001</v>
      </c>
      <c r="W325" s="89">
        <f t="shared" si="186"/>
        <v>3.6361599999999998</v>
      </c>
      <c r="X325" s="89">
        <f t="shared" si="186"/>
        <v>3.63951</v>
      </c>
      <c r="Y325" s="89">
        <f t="shared" si="186"/>
        <v>3.6348799999999999</v>
      </c>
      <c r="Z325" s="89">
        <f t="shared" si="186"/>
        <v>3.5686200000000001</v>
      </c>
      <c r="AA325" s="89">
        <f t="shared" si="186"/>
        <v>3.47546</v>
      </c>
    </row>
    <row r="326" spans="1:27" ht="12.75" hidden="1" customHeight="1" outlineLevel="1" x14ac:dyDescent="0.2">
      <c r="A326" s="99" t="s">
        <v>1968</v>
      </c>
      <c r="B326" s="60" t="s">
        <v>238</v>
      </c>
      <c r="C326" s="40" t="s">
        <v>79</v>
      </c>
      <c r="D326" s="41">
        <v>1066.01</v>
      </c>
      <c r="E326" s="41">
        <v>995.97</v>
      </c>
      <c r="F326" s="41">
        <v>989.1</v>
      </c>
      <c r="G326" s="41">
        <v>896.72</v>
      </c>
      <c r="H326" s="41">
        <v>857.82</v>
      </c>
      <c r="I326" s="41">
        <v>860.59</v>
      </c>
      <c r="J326" s="41">
        <v>908.29</v>
      </c>
      <c r="K326" s="41">
        <v>895.53</v>
      </c>
      <c r="L326" s="41">
        <v>769.72</v>
      </c>
      <c r="M326" s="41">
        <v>842.51</v>
      </c>
      <c r="N326" s="41">
        <v>992.72</v>
      </c>
      <c r="O326" s="41">
        <v>1017.24</v>
      </c>
      <c r="P326" s="41">
        <v>1049.17</v>
      </c>
      <c r="Q326" s="41">
        <v>1078.8800000000001</v>
      </c>
      <c r="R326" s="41">
        <v>1089.55</v>
      </c>
      <c r="S326" s="41">
        <v>1129.55</v>
      </c>
      <c r="T326" s="41">
        <v>1164.45</v>
      </c>
      <c r="U326" s="41">
        <v>1191.26</v>
      </c>
      <c r="V326" s="41">
        <v>1195.27</v>
      </c>
      <c r="W326" s="41">
        <v>1193.19</v>
      </c>
      <c r="X326" s="41">
        <v>1196.54</v>
      </c>
      <c r="Y326" s="41">
        <v>1191.9100000000001</v>
      </c>
      <c r="Z326" s="41">
        <v>1125.6500000000001</v>
      </c>
      <c r="AA326" s="41">
        <v>1032.49</v>
      </c>
    </row>
    <row r="327" spans="1:27" ht="12.75" hidden="1" customHeight="1" outlineLevel="1" x14ac:dyDescent="0.2">
      <c r="A327" s="99" t="s">
        <v>1969</v>
      </c>
      <c r="B327" s="60" t="s">
        <v>90</v>
      </c>
      <c r="C327" s="40" t="s">
        <v>79</v>
      </c>
      <c r="D327" s="41">
        <v>2222.89</v>
      </c>
      <c r="E327" s="41">
        <f>$D$327</f>
        <v>2222.89</v>
      </c>
      <c r="F327" s="41">
        <f t="shared" ref="F327:AA327" si="187">$D$327</f>
        <v>2222.89</v>
      </c>
      <c r="G327" s="41">
        <f t="shared" si="187"/>
        <v>2222.89</v>
      </c>
      <c r="H327" s="41">
        <f t="shared" si="187"/>
        <v>2222.89</v>
      </c>
      <c r="I327" s="41">
        <f t="shared" si="187"/>
        <v>2222.89</v>
      </c>
      <c r="J327" s="41">
        <f t="shared" si="187"/>
        <v>2222.89</v>
      </c>
      <c r="K327" s="41">
        <f t="shared" si="187"/>
        <v>2222.89</v>
      </c>
      <c r="L327" s="41">
        <f t="shared" si="187"/>
        <v>2222.89</v>
      </c>
      <c r="M327" s="41">
        <f t="shared" si="187"/>
        <v>2222.89</v>
      </c>
      <c r="N327" s="41">
        <f t="shared" si="187"/>
        <v>2222.89</v>
      </c>
      <c r="O327" s="41">
        <f t="shared" si="187"/>
        <v>2222.89</v>
      </c>
      <c r="P327" s="41">
        <f t="shared" si="187"/>
        <v>2222.89</v>
      </c>
      <c r="Q327" s="41">
        <f t="shared" si="187"/>
        <v>2222.89</v>
      </c>
      <c r="R327" s="41">
        <f t="shared" si="187"/>
        <v>2222.89</v>
      </c>
      <c r="S327" s="41">
        <f t="shared" si="187"/>
        <v>2222.89</v>
      </c>
      <c r="T327" s="41">
        <f t="shared" si="187"/>
        <v>2222.89</v>
      </c>
      <c r="U327" s="41">
        <f t="shared" si="187"/>
        <v>2222.89</v>
      </c>
      <c r="V327" s="41">
        <f t="shared" si="187"/>
        <v>2222.89</v>
      </c>
      <c r="W327" s="41">
        <f t="shared" si="187"/>
        <v>2222.89</v>
      </c>
      <c r="X327" s="41">
        <f t="shared" si="187"/>
        <v>2222.89</v>
      </c>
      <c r="Y327" s="41">
        <f t="shared" si="187"/>
        <v>2222.89</v>
      </c>
      <c r="Z327" s="41">
        <f t="shared" si="187"/>
        <v>2222.89</v>
      </c>
      <c r="AA327" s="41">
        <f t="shared" si="187"/>
        <v>2222.89</v>
      </c>
    </row>
    <row r="328" spans="1:27" ht="12.75" hidden="1" customHeight="1" outlineLevel="1" x14ac:dyDescent="0.2">
      <c r="A328" s="99" t="s">
        <v>1970</v>
      </c>
      <c r="B328" s="60" t="s">
        <v>83</v>
      </c>
      <c r="C328" s="40" t="s">
        <v>79</v>
      </c>
      <c r="D328" s="41">
        <v>3.72</v>
      </c>
      <c r="E328" s="41">
        <v>3.72</v>
      </c>
      <c r="F328" s="41">
        <v>3.72</v>
      </c>
      <c r="G328" s="41">
        <v>3.72</v>
      </c>
      <c r="H328" s="41">
        <v>3.72</v>
      </c>
      <c r="I328" s="41">
        <v>3.72</v>
      </c>
      <c r="J328" s="41">
        <v>3.72</v>
      </c>
      <c r="K328" s="41">
        <v>3.72</v>
      </c>
      <c r="L328" s="41">
        <v>3.72</v>
      </c>
      <c r="M328" s="41">
        <v>3.72</v>
      </c>
      <c r="N328" s="41">
        <v>3.72</v>
      </c>
      <c r="O328" s="41">
        <v>3.72</v>
      </c>
      <c r="P328" s="41">
        <v>3.72</v>
      </c>
      <c r="Q328" s="41">
        <v>3.72</v>
      </c>
      <c r="R328" s="41">
        <v>3.72</v>
      </c>
      <c r="S328" s="41">
        <v>3.72</v>
      </c>
      <c r="T328" s="41">
        <v>3.72</v>
      </c>
      <c r="U328" s="41">
        <v>3.72</v>
      </c>
      <c r="V328" s="41">
        <v>3.72</v>
      </c>
      <c r="W328" s="41">
        <v>3.72</v>
      </c>
      <c r="X328" s="41">
        <v>3.72</v>
      </c>
      <c r="Y328" s="41">
        <v>3.72</v>
      </c>
      <c r="Z328" s="41">
        <v>3.72</v>
      </c>
      <c r="AA328" s="41">
        <v>3.72</v>
      </c>
    </row>
    <row r="329" spans="1:27" ht="12.75" hidden="1" customHeight="1" outlineLevel="1" x14ac:dyDescent="0.2">
      <c r="A329" s="99" t="s">
        <v>1971</v>
      </c>
      <c r="B329" s="60" t="s">
        <v>81</v>
      </c>
      <c r="C329" s="40" t="s">
        <v>79</v>
      </c>
      <c r="D329" s="41">
        <f>$D$11</f>
        <v>216.36</v>
      </c>
      <c r="E329" s="41">
        <f t="shared" ref="E329:AA329" si="188">$D$11</f>
        <v>216.36</v>
      </c>
      <c r="F329" s="41">
        <f t="shared" si="188"/>
        <v>216.36</v>
      </c>
      <c r="G329" s="41">
        <f t="shared" si="188"/>
        <v>216.36</v>
      </c>
      <c r="H329" s="41">
        <f t="shared" si="188"/>
        <v>216.36</v>
      </c>
      <c r="I329" s="41">
        <f t="shared" si="188"/>
        <v>216.36</v>
      </c>
      <c r="J329" s="41">
        <f t="shared" si="188"/>
        <v>216.36</v>
      </c>
      <c r="K329" s="41">
        <f t="shared" si="188"/>
        <v>216.36</v>
      </c>
      <c r="L329" s="41">
        <f t="shared" si="188"/>
        <v>216.36</v>
      </c>
      <c r="M329" s="41">
        <f t="shared" si="188"/>
        <v>216.36</v>
      </c>
      <c r="N329" s="41">
        <f t="shared" si="188"/>
        <v>216.36</v>
      </c>
      <c r="O329" s="41">
        <f t="shared" si="188"/>
        <v>216.36</v>
      </c>
      <c r="P329" s="41">
        <f t="shared" si="188"/>
        <v>216.36</v>
      </c>
      <c r="Q329" s="41">
        <f t="shared" si="188"/>
        <v>216.36</v>
      </c>
      <c r="R329" s="41">
        <f t="shared" si="188"/>
        <v>216.36</v>
      </c>
      <c r="S329" s="41">
        <f t="shared" si="188"/>
        <v>216.36</v>
      </c>
      <c r="T329" s="41">
        <f t="shared" si="188"/>
        <v>216.36</v>
      </c>
      <c r="U329" s="41">
        <f t="shared" si="188"/>
        <v>216.36</v>
      </c>
      <c r="V329" s="41">
        <f t="shared" si="188"/>
        <v>216.36</v>
      </c>
      <c r="W329" s="41">
        <f t="shared" si="188"/>
        <v>216.36</v>
      </c>
      <c r="X329" s="41">
        <f t="shared" si="188"/>
        <v>216.36</v>
      </c>
      <c r="Y329" s="41">
        <f t="shared" si="188"/>
        <v>216.36</v>
      </c>
      <c r="Z329" s="41">
        <f t="shared" si="188"/>
        <v>216.36</v>
      </c>
      <c r="AA329" s="41">
        <f t="shared" si="188"/>
        <v>216.36</v>
      </c>
    </row>
    <row r="330" spans="1:27" ht="12.75" customHeight="1" collapsed="1" x14ac:dyDescent="0.2">
      <c r="A330" s="98" t="s">
        <v>1972</v>
      </c>
      <c r="B330" s="25" t="str">
        <f>"02"&amp;"."&amp;$B$800&amp;"."&amp;$B$801</f>
        <v>02.01.2024</v>
      </c>
      <c r="C330" s="88" t="s">
        <v>76</v>
      </c>
      <c r="D330" s="89">
        <f>ROUND(((D331+D332+D334+D333)/1000),5)</f>
        <v>3.51613</v>
      </c>
      <c r="E330" s="89">
        <f>ROUND(((E331+E332+E334+E333)/1000),5)</f>
        <v>3.3818199999999998</v>
      </c>
      <c r="F330" s="89">
        <f>ROUND(((F331+F332+F334+F333)/1000),5)</f>
        <v>3.2546499999999998</v>
      </c>
      <c r="G330" s="89">
        <f t="shared" ref="G330:AA330" si="189">ROUND(((G331+G332+G334+G333)/1000),5)</f>
        <v>3.2111200000000002</v>
      </c>
      <c r="H330" s="89">
        <f t="shared" si="189"/>
        <v>3.21001</v>
      </c>
      <c r="I330" s="89">
        <f t="shared" si="189"/>
        <v>3.24891</v>
      </c>
      <c r="J330" s="89">
        <f t="shared" si="189"/>
        <v>3.31976</v>
      </c>
      <c r="K330" s="89">
        <f t="shared" si="189"/>
        <v>3.51308</v>
      </c>
      <c r="L330" s="89">
        <f t="shared" si="189"/>
        <v>3.5864699999999998</v>
      </c>
      <c r="M330" s="89">
        <f t="shared" si="189"/>
        <v>3.7273999999999998</v>
      </c>
      <c r="N330" s="89">
        <f t="shared" si="189"/>
        <v>3.90842</v>
      </c>
      <c r="O330" s="89">
        <f t="shared" si="189"/>
        <v>3.94211</v>
      </c>
      <c r="P330" s="89">
        <f t="shared" si="189"/>
        <v>3.9500199999999999</v>
      </c>
      <c r="Q330" s="89">
        <f t="shared" si="189"/>
        <v>3.95316</v>
      </c>
      <c r="R330" s="89">
        <f t="shared" si="189"/>
        <v>3.92719</v>
      </c>
      <c r="S330" s="89">
        <f t="shared" si="189"/>
        <v>3.9297</v>
      </c>
      <c r="T330" s="89">
        <f t="shared" si="189"/>
        <v>3.9837500000000001</v>
      </c>
      <c r="U330" s="89">
        <f t="shared" si="189"/>
        <v>4.0178599999999998</v>
      </c>
      <c r="V330" s="89">
        <f t="shared" si="189"/>
        <v>4.0281599999999997</v>
      </c>
      <c r="W330" s="89">
        <f t="shared" si="189"/>
        <v>4.0269300000000001</v>
      </c>
      <c r="X330" s="89">
        <f t="shared" si="189"/>
        <v>4.0325899999999999</v>
      </c>
      <c r="Y330" s="89">
        <f t="shared" si="189"/>
        <v>4.0088499999999998</v>
      </c>
      <c r="Z330" s="89">
        <f t="shared" si="189"/>
        <v>3.8681199999999998</v>
      </c>
      <c r="AA330" s="89">
        <f t="shared" si="189"/>
        <v>3.6424699999999999</v>
      </c>
    </row>
    <row r="331" spans="1:27" ht="12.75" hidden="1" customHeight="1" outlineLevel="1" x14ac:dyDescent="0.2">
      <c r="A331" s="99" t="s">
        <v>1973</v>
      </c>
      <c r="B331" s="60" t="s">
        <v>238</v>
      </c>
      <c r="C331" s="40" t="s">
        <v>79</v>
      </c>
      <c r="D331" s="41">
        <v>1073.1600000000001</v>
      </c>
      <c r="E331" s="41">
        <v>938.85</v>
      </c>
      <c r="F331" s="41">
        <v>811.68</v>
      </c>
      <c r="G331" s="41">
        <v>768.15</v>
      </c>
      <c r="H331" s="41">
        <v>767.04</v>
      </c>
      <c r="I331" s="41">
        <v>805.94</v>
      </c>
      <c r="J331" s="41">
        <v>876.79</v>
      </c>
      <c r="K331" s="41">
        <v>1070.1099999999999</v>
      </c>
      <c r="L331" s="41">
        <v>1143.5</v>
      </c>
      <c r="M331" s="41">
        <v>1284.43</v>
      </c>
      <c r="N331" s="41">
        <v>1465.45</v>
      </c>
      <c r="O331" s="41">
        <v>1499.14</v>
      </c>
      <c r="P331" s="41">
        <v>1507.05</v>
      </c>
      <c r="Q331" s="41">
        <v>1510.19</v>
      </c>
      <c r="R331" s="41">
        <v>1484.22</v>
      </c>
      <c r="S331" s="41">
        <v>1486.73</v>
      </c>
      <c r="T331" s="41">
        <v>1540.78</v>
      </c>
      <c r="U331" s="41">
        <v>1574.89</v>
      </c>
      <c r="V331" s="41">
        <v>1585.19</v>
      </c>
      <c r="W331" s="41">
        <v>1583.96</v>
      </c>
      <c r="X331" s="41">
        <v>1589.62</v>
      </c>
      <c r="Y331" s="41">
        <v>1565.88</v>
      </c>
      <c r="Z331" s="41">
        <v>1425.15</v>
      </c>
      <c r="AA331" s="41">
        <v>1199.5</v>
      </c>
    </row>
    <row r="332" spans="1:27" ht="12.75" hidden="1" customHeight="1" outlineLevel="1" x14ac:dyDescent="0.2">
      <c r="A332" s="99" t="s">
        <v>1974</v>
      </c>
      <c r="B332" s="60" t="s">
        <v>90</v>
      </c>
      <c r="C332" s="40" t="s">
        <v>79</v>
      </c>
      <c r="D332" s="41">
        <f>$D$327</f>
        <v>2222.89</v>
      </c>
      <c r="E332" s="41">
        <f t="shared" ref="E332:AA332" si="190">$D$327</f>
        <v>2222.89</v>
      </c>
      <c r="F332" s="41">
        <f t="shared" si="190"/>
        <v>2222.89</v>
      </c>
      <c r="G332" s="41">
        <f t="shared" si="190"/>
        <v>2222.89</v>
      </c>
      <c r="H332" s="41">
        <f t="shared" si="190"/>
        <v>2222.89</v>
      </c>
      <c r="I332" s="41">
        <f t="shared" si="190"/>
        <v>2222.89</v>
      </c>
      <c r="J332" s="41">
        <f t="shared" si="190"/>
        <v>2222.89</v>
      </c>
      <c r="K332" s="41">
        <f t="shared" si="190"/>
        <v>2222.89</v>
      </c>
      <c r="L332" s="41">
        <f t="shared" si="190"/>
        <v>2222.89</v>
      </c>
      <c r="M332" s="41">
        <f t="shared" si="190"/>
        <v>2222.89</v>
      </c>
      <c r="N332" s="41">
        <f t="shared" si="190"/>
        <v>2222.89</v>
      </c>
      <c r="O332" s="41">
        <f t="shared" si="190"/>
        <v>2222.89</v>
      </c>
      <c r="P332" s="41">
        <f t="shared" si="190"/>
        <v>2222.89</v>
      </c>
      <c r="Q332" s="41">
        <f t="shared" si="190"/>
        <v>2222.89</v>
      </c>
      <c r="R332" s="41">
        <f t="shared" si="190"/>
        <v>2222.89</v>
      </c>
      <c r="S332" s="41">
        <f t="shared" si="190"/>
        <v>2222.89</v>
      </c>
      <c r="T332" s="41">
        <f t="shared" si="190"/>
        <v>2222.89</v>
      </c>
      <c r="U332" s="41">
        <f t="shared" si="190"/>
        <v>2222.89</v>
      </c>
      <c r="V332" s="41">
        <f t="shared" si="190"/>
        <v>2222.89</v>
      </c>
      <c r="W332" s="41">
        <f t="shared" si="190"/>
        <v>2222.89</v>
      </c>
      <c r="X332" s="41">
        <f t="shared" si="190"/>
        <v>2222.89</v>
      </c>
      <c r="Y332" s="41">
        <f t="shared" si="190"/>
        <v>2222.89</v>
      </c>
      <c r="Z332" s="41">
        <f t="shared" si="190"/>
        <v>2222.89</v>
      </c>
      <c r="AA332" s="41">
        <f t="shared" si="190"/>
        <v>2222.89</v>
      </c>
    </row>
    <row r="333" spans="1:27" ht="12.75" hidden="1" customHeight="1" outlineLevel="1" x14ac:dyDescent="0.2">
      <c r="A333" s="99" t="s">
        <v>1975</v>
      </c>
      <c r="B333" s="60" t="s">
        <v>83</v>
      </c>
      <c r="C333" s="40" t="s">
        <v>79</v>
      </c>
      <c r="D333" s="41">
        <v>3.72</v>
      </c>
      <c r="E333" s="41">
        <v>3.72</v>
      </c>
      <c r="F333" s="41">
        <v>3.72</v>
      </c>
      <c r="G333" s="41">
        <v>3.72</v>
      </c>
      <c r="H333" s="41">
        <v>3.72</v>
      </c>
      <c r="I333" s="41">
        <v>3.72</v>
      </c>
      <c r="J333" s="41">
        <v>3.72</v>
      </c>
      <c r="K333" s="41">
        <v>3.72</v>
      </c>
      <c r="L333" s="41">
        <v>3.72</v>
      </c>
      <c r="M333" s="41">
        <v>3.72</v>
      </c>
      <c r="N333" s="41">
        <v>3.72</v>
      </c>
      <c r="O333" s="41">
        <v>3.72</v>
      </c>
      <c r="P333" s="41">
        <v>3.72</v>
      </c>
      <c r="Q333" s="41">
        <v>3.72</v>
      </c>
      <c r="R333" s="41">
        <v>3.72</v>
      </c>
      <c r="S333" s="41">
        <v>3.72</v>
      </c>
      <c r="T333" s="41">
        <v>3.72</v>
      </c>
      <c r="U333" s="41">
        <v>3.72</v>
      </c>
      <c r="V333" s="41">
        <v>3.72</v>
      </c>
      <c r="W333" s="41">
        <v>3.72</v>
      </c>
      <c r="X333" s="41">
        <v>3.72</v>
      </c>
      <c r="Y333" s="41">
        <v>3.72</v>
      </c>
      <c r="Z333" s="41">
        <v>3.72</v>
      </c>
      <c r="AA333" s="41">
        <v>3.72</v>
      </c>
    </row>
    <row r="334" spans="1:27" ht="12.75" hidden="1" customHeight="1" outlineLevel="1" x14ac:dyDescent="0.2">
      <c r="A334" s="99" t="s">
        <v>1976</v>
      </c>
      <c r="B334" s="60" t="s">
        <v>81</v>
      </c>
      <c r="C334" s="40" t="s">
        <v>79</v>
      </c>
      <c r="D334" s="41">
        <f>$D$11</f>
        <v>216.36</v>
      </c>
      <c r="E334" s="41">
        <f t="shared" ref="E334:AA334" si="191">$D$11</f>
        <v>216.36</v>
      </c>
      <c r="F334" s="41">
        <f t="shared" si="191"/>
        <v>216.36</v>
      </c>
      <c r="G334" s="41">
        <f t="shared" si="191"/>
        <v>216.36</v>
      </c>
      <c r="H334" s="41">
        <f t="shared" si="191"/>
        <v>216.36</v>
      </c>
      <c r="I334" s="41">
        <f t="shared" si="191"/>
        <v>216.36</v>
      </c>
      <c r="J334" s="41">
        <f t="shared" si="191"/>
        <v>216.36</v>
      </c>
      <c r="K334" s="41">
        <f t="shared" si="191"/>
        <v>216.36</v>
      </c>
      <c r="L334" s="41">
        <f t="shared" si="191"/>
        <v>216.36</v>
      </c>
      <c r="M334" s="41">
        <f t="shared" si="191"/>
        <v>216.36</v>
      </c>
      <c r="N334" s="41">
        <f t="shared" si="191"/>
        <v>216.36</v>
      </c>
      <c r="O334" s="41">
        <f t="shared" si="191"/>
        <v>216.36</v>
      </c>
      <c r="P334" s="41">
        <f t="shared" si="191"/>
        <v>216.36</v>
      </c>
      <c r="Q334" s="41">
        <f t="shared" si="191"/>
        <v>216.36</v>
      </c>
      <c r="R334" s="41">
        <f t="shared" si="191"/>
        <v>216.36</v>
      </c>
      <c r="S334" s="41">
        <f t="shared" si="191"/>
        <v>216.36</v>
      </c>
      <c r="T334" s="41">
        <f t="shared" si="191"/>
        <v>216.36</v>
      </c>
      <c r="U334" s="41">
        <f t="shared" si="191"/>
        <v>216.36</v>
      </c>
      <c r="V334" s="41">
        <f t="shared" si="191"/>
        <v>216.36</v>
      </c>
      <c r="W334" s="41">
        <f t="shared" si="191"/>
        <v>216.36</v>
      </c>
      <c r="X334" s="41">
        <f t="shared" si="191"/>
        <v>216.36</v>
      </c>
      <c r="Y334" s="41">
        <f t="shared" si="191"/>
        <v>216.36</v>
      </c>
      <c r="Z334" s="41">
        <f t="shared" si="191"/>
        <v>216.36</v>
      </c>
      <c r="AA334" s="41">
        <f t="shared" si="191"/>
        <v>216.36</v>
      </c>
    </row>
    <row r="335" spans="1:27" ht="12.75" customHeight="1" collapsed="1" x14ac:dyDescent="0.2">
      <c r="A335" s="98" t="s">
        <v>1977</v>
      </c>
      <c r="B335" s="25" t="str">
        <f>"03"&amp;"."&amp;$B$800&amp;"."&amp;$B$801</f>
        <v>03.01.2024</v>
      </c>
      <c r="C335" s="88" t="s">
        <v>76</v>
      </c>
      <c r="D335" s="89">
        <f>ROUND(((D336+D337+D339+D338)/1000),5)</f>
        <v>3.5265200000000001</v>
      </c>
      <c r="E335" s="89">
        <f>ROUND(((E336+E337+E339+E338)/1000),5)</f>
        <v>3.45295</v>
      </c>
      <c r="F335" s="89">
        <f>ROUND(((F336+F337+F339+F338)/1000),5)</f>
        <v>3.4280599999999999</v>
      </c>
      <c r="G335" s="89">
        <f t="shared" ref="G335:AA335" si="192">ROUND(((G336+G337+G339+G338)/1000),5)</f>
        <v>3.3887700000000001</v>
      </c>
      <c r="H335" s="89">
        <f t="shared" si="192"/>
        <v>3.3684400000000001</v>
      </c>
      <c r="I335" s="89">
        <f t="shared" si="192"/>
        <v>3.4491900000000002</v>
      </c>
      <c r="J335" s="89">
        <f t="shared" si="192"/>
        <v>3.5118100000000001</v>
      </c>
      <c r="K335" s="89">
        <f t="shared" si="192"/>
        <v>3.63585</v>
      </c>
      <c r="L335" s="89">
        <f t="shared" si="192"/>
        <v>3.7753999999999999</v>
      </c>
      <c r="M335" s="89">
        <f t="shared" si="192"/>
        <v>3.9643999999999999</v>
      </c>
      <c r="N335" s="89">
        <f t="shared" si="192"/>
        <v>4.0556099999999997</v>
      </c>
      <c r="O335" s="89">
        <f t="shared" si="192"/>
        <v>4.0882800000000001</v>
      </c>
      <c r="P335" s="89">
        <f t="shared" si="192"/>
        <v>4.0850799999999996</v>
      </c>
      <c r="Q335" s="89">
        <f t="shared" si="192"/>
        <v>4.0827499999999999</v>
      </c>
      <c r="R335" s="89">
        <f t="shared" si="192"/>
        <v>4.0337100000000001</v>
      </c>
      <c r="S335" s="89">
        <f t="shared" si="192"/>
        <v>4.0205200000000003</v>
      </c>
      <c r="T335" s="89">
        <f t="shared" si="192"/>
        <v>4.0906900000000004</v>
      </c>
      <c r="U335" s="89">
        <f t="shared" si="192"/>
        <v>4.13584</v>
      </c>
      <c r="V335" s="89">
        <f t="shared" si="192"/>
        <v>4.1464299999999996</v>
      </c>
      <c r="W335" s="89">
        <f t="shared" si="192"/>
        <v>4.1283300000000001</v>
      </c>
      <c r="X335" s="89">
        <f t="shared" si="192"/>
        <v>4.0982500000000002</v>
      </c>
      <c r="Y335" s="89">
        <f t="shared" si="192"/>
        <v>3.9895999999999998</v>
      </c>
      <c r="Z335" s="89">
        <f t="shared" si="192"/>
        <v>3.8069899999999999</v>
      </c>
      <c r="AA335" s="89">
        <f t="shared" si="192"/>
        <v>3.6342400000000001</v>
      </c>
    </row>
    <row r="336" spans="1:27" ht="12.75" hidden="1" customHeight="1" outlineLevel="1" x14ac:dyDescent="0.2">
      <c r="A336" s="99" t="s">
        <v>1978</v>
      </c>
      <c r="B336" s="60" t="s">
        <v>238</v>
      </c>
      <c r="C336" s="40" t="s">
        <v>79</v>
      </c>
      <c r="D336" s="41">
        <v>1083.55</v>
      </c>
      <c r="E336" s="41">
        <v>1009.98</v>
      </c>
      <c r="F336" s="41">
        <v>985.09</v>
      </c>
      <c r="G336" s="41">
        <v>945.8</v>
      </c>
      <c r="H336" s="41">
        <v>925.47</v>
      </c>
      <c r="I336" s="41">
        <v>1006.22</v>
      </c>
      <c r="J336" s="41">
        <v>1068.8399999999999</v>
      </c>
      <c r="K336" s="41">
        <v>1192.8800000000001</v>
      </c>
      <c r="L336" s="41">
        <v>1332.43</v>
      </c>
      <c r="M336" s="41">
        <v>1521.43</v>
      </c>
      <c r="N336" s="41">
        <v>1612.64</v>
      </c>
      <c r="O336" s="41">
        <v>1645.31</v>
      </c>
      <c r="P336" s="41">
        <v>1642.11</v>
      </c>
      <c r="Q336" s="41">
        <v>1639.78</v>
      </c>
      <c r="R336" s="41">
        <v>1590.74</v>
      </c>
      <c r="S336" s="41">
        <v>1577.55</v>
      </c>
      <c r="T336" s="41">
        <v>1647.72</v>
      </c>
      <c r="U336" s="41">
        <v>1692.87</v>
      </c>
      <c r="V336" s="41">
        <v>1703.46</v>
      </c>
      <c r="W336" s="41">
        <v>1685.36</v>
      </c>
      <c r="X336" s="41">
        <v>1655.28</v>
      </c>
      <c r="Y336" s="41">
        <v>1546.63</v>
      </c>
      <c r="Z336" s="41">
        <v>1364.02</v>
      </c>
      <c r="AA336" s="41">
        <v>1191.27</v>
      </c>
    </row>
    <row r="337" spans="1:27" ht="12.75" hidden="1" customHeight="1" outlineLevel="1" x14ac:dyDescent="0.2">
      <c r="A337" s="99" t="s">
        <v>1979</v>
      </c>
      <c r="B337" s="60" t="s">
        <v>90</v>
      </c>
      <c r="C337" s="40" t="s">
        <v>79</v>
      </c>
      <c r="D337" s="41">
        <f>$D$327</f>
        <v>2222.89</v>
      </c>
      <c r="E337" s="41">
        <f t="shared" ref="E337:AA337" si="193">$D$327</f>
        <v>2222.89</v>
      </c>
      <c r="F337" s="41">
        <f t="shared" si="193"/>
        <v>2222.89</v>
      </c>
      <c r="G337" s="41">
        <f t="shared" si="193"/>
        <v>2222.89</v>
      </c>
      <c r="H337" s="41">
        <f t="shared" si="193"/>
        <v>2222.89</v>
      </c>
      <c r="I337" s="41">
        <f t="shared" si="193"/>
        <v>2222.89</v>
      </c>
      <c r="J337" s="41">
        <f t="shared" si="193"/>
        <v>2222.89</v>
      </c>
      <c r="K337" s="41">
        <f t="shared" si="193"/>
        <v>2222.89</v>
      </c>
      <c r="L337" s="41">
        <f t="shared" si="193"/>
        <v>2222.89</v>
      </c>
      <c r="M337" s="41">
        <f t="shared" si="193"/>
        <v>2222.89</v>
      </c>
      <c r="N337" s="41">
        <f t="shared" si="193"/>
        <v>2222.89</v>
      </c>
      <c r="O337" s="41">
        <f t="shared" si="193"/>
        <v>2222.89</v>
      </c>
      <c r="P337" s="41">
        <f t="shared" si="193"/>
        <v>2222.89</v>
      </c>
      <c r="Q337" s="41">
        <f t="shared" si="193"/>
        <v>2222.89</v>
      </c>
      <c r="R337" s="41">
        <f t="shared" si="193"/>
        <v>2222.89</v>
      </c>
      <c r="S337" s="41">
        <f t="shared" si="193"/>
        <v>2222.89</v>
      </c>
      <c r="T337" s="41">
        <f t="shared" si="193"/>
        <v>2222.89</v>
      </c>
      <c r="U337" s="41">
        <f t="shared" si="193"/>
        <v>2222.89</v>
      </c>
      <c r="V337" s="41">
        <f t="shared" si="193"/>
        <v>2222.89</v>
      </c>
      <c r="W337" s="41">
        <f t="shared" si="193"/>
        <v>2222.89</v>
      </c>
      <c r="X337" s="41">
        <f t="shared" si="193"/>
        <v>2222.89</v>
      </c>
      <c r="Y337" s="41">
        <f t="shared" si="193"/>
        <v>2222.89</v>
      </c>
      <c r="Z337" s="41">
        <f t="shared" si="193"/>
        <v>2222.89</v>
      </c>
      <c r="AA337" s="41">
        <f t="shared" si="193"/>
        <v>2222.89</v>
      </c>
    </row>
    <row r="338" spans="1:27" ht="12.75" hidden="1" customHeight="1" outlineLevel="1" x14ac:dyDescent="0.2">
      <c r="A338" s="99" t="s">
        <v>1980</v>
      </c>
      <c r="B338" s="60" t="s">
        <v>83</v>
      </c>
      <c r="C338" s="40" t="s">
        <v>79</v>
      </c>
      <c r="D338" s="41">
        <v>3.72</v>
      </c>
      <c r="E338" s="41">
        <v>3.72</v>
      </c>
      <c r="F338" s="41">
        <v>3.72</v>
      </c>
      <c r="G338" s="41">
        <v>3.72</v>
      </c>
      <c r="H338" s="41">
        <v>3.72</v>
      </c>
      <c r="I338" s="41">
        <v>3.72</v>
      </c>
      <c r="J338" s="41">
        <v>3.72</v>
      </c>
      <c r="K338" s="41">
        <v>3.72</v>
      </c>
      <c r="L338" s="41">
        <v>3.72</v>
      </c>
      <c r="M338" s="41">
        <v>3.72</v>
      </c>
      <c r="N338" s="41">
        <v>3.72</v>
      </c>
      <c r="O338" s="41">
        <v>3.72</v>
      </c>
      <c r="P338" s="41">
        <v>3.72</v>
      </c>
      <c r="Q338" s="41">
        <v>3.72</v>
      </c>
      <c r="R338" s="41">
        <v>3.72</v>
      </c>
      <c r="S338" s="41">
        <v>3.72</v>
      </c>
      <c r="T338" s="41">
        <v>3.72</v>
      </c>
      <c r="U338" s="41">
        <v>3.72</v>
      </c>
      <c r="V338" s="41">
        <v>3.72</v>
      </c>
      <c r="W338" s="41">
        <v>3.72</v>
      </c>
      <c r="X338" s="41">
        <v>3.72</v>
      </c>
      <c r="Y338" s="41">
        <v>3.72</v>
      </c>
      <c r="Z338" s="41">
        <v>3.72</v>
      </c>
      <c r="AA338" s="41">
        <v>3.72</v>
      </c>
    </row>
    <row r="339" spans="1:27" ht="12.75" hidden="1" customHeight="1" outlineLevel="1" x14ac:dyDescent="0.2">
      <c r="A339" s="99" t="s">
        <v>1981</v>
      </c>
      <c r="B339" s="60" t="s">
        <v>81</v>
      </c>
      <c r="C339" s="40" t="s">
        <v>79</v>
      </c>
      <c r="D339" s="41">
        <f>$D$11</f>
        <v>216.36</v>
      </c>
      <c r="E339" s="41">
        <f t="shared" ref="E339:AA339" si="194">$D$11</f>
        <v>216.36</v>
      </c>
      <c r="F339" s="41">
        <f t="shared" si="194"/>
        <v>216.36</v>
      </c>
      <c r="G339" s="41">
        <f t="shared" si="194"/>
        <v>216.36</v>
      </c>
      <c r="H339" s="41">
        <f t="shared" si="194"/>
        <v>216.36</v>
      </c>
      <c r="I339" s="41">
        <f t="shared" si="194"/>
        <v>216.36</v>
      </c>
      <c r="J339" s="41">
        <f t="shared" si="194"/>
        <v>216.36</v>
      </c>
      <c r="K339" s="41">
        <f t="shared" si="194"/>
        <v>216.36</v>
      </c>
      <c r="L339" s="41">
        <f t="shared" si="194"/>
        <v>216.36</v>
      </c>
      <c r="M339" s="41">
        <f t="shared" si="194"/>
        <v>216.36</v>
      </c>
      <c r="N339" s="41">
        <f t="shared" si="194"/>
        <v>216.36</v>
      </c>
      <c r="O339" s="41">
        <f t="shared" si="194"/>
        <v>216.36</v>
      </c>
      <c r="P339" s="41">
        <f t="shared" si="194"/>
        <v>216.36</v>
      </c>
      <c r="Q339" s="41">
        <f t="shared" si="194"/>
        <v>216.36</v>
      </c>
      <c r="R339" s="41">
        <f t="shared" si="194"/>
        <v>216.36</v>
      </c>
      <c r="S339" s="41">
        <f t="shared" si="194"/>
        <v>216.36</v>
      </c>
      <c r="T339" s="41">
        <f t="shared" si="194"/>
        <v>216.36</v>
      </c>
      <c r="U339" s="41">
        <f t="shared" si="194"/>
        <v>216.36</v>
      </c>
      <c r="V339" s="41">
        <f t="shared" si="194"/>
        <v>216.36</v>
      </c>
      <c r="W339" s="41">
        <f t="shared" si="194"/>
        <v>216.36</v>
      </c>
      <c r="X339" s="41">
        <f t="shared" si="194"/>
        <v>216.36</v>
      </c>
      <c r="Y339" s="41">
        <f t="shared" si="194"/>
        <v>216.36</v>
      </c>
      <c r="Z339" s="41">
        <f t="shared" si="194"/>
        <v>216.36</v>
      </c>
      <c r="AA339" s="41">
        <f t="shared" si="194"/>
        <v>216.36</v>
      </c>
    </row>
    <row r="340" spans="1:27" ht="12.75" customHeight="1" collapsed="1" x14ac:dyDescent="0.2">
      <c r="A340" s="98" t="s">
        <v>1982</v>
      </c>
      <c r="B340" s="25" t="str">
        <f>"04"&amp;"."&amp;$B$800&amp;"."&amp;$B$801</f>
        <v>04.01.2024</v>
      </c>
      <c r="C340" s="88" t="s">
        <v>76</v>
      </c>
      <c r="D340" s="89">
        <f>ROUND(((D341+D342+D344+D343)/1000),5)</f>
        <v>3.6391200000000001</v>
      </c>
      <c r="E340" s="89">
        <f>ROUND(((E341+E342+E344+E343)/1000),5)</f>
        <v>3.5287799999999998</v>
      </c>
      <c r="F340" s="89">
        <f>ROUND(((F341+F342+F344+F343)/1000),5)</f>
        <v>3.4515699999999998</v>
      </c>
      <c r="G340" s="89">
        <f t="shared" ref="G340:AA340" si="195">ROUND(((G341+G342+G344+G343)/1000),5)</f>
        <v>3.40137</v>
      </c>
      <c r="H340" s="89">
        <f t="shared" si="195"/>
        <v>3.4094699999999998</v>
      </c>
      <c r="I340" s="89">
        <f t="shared" si="195"/>
        <v>3.4480400000000002</v>
      </c>
      <c r="J340" s="89">
        <f t="shared" si="195"/>
        <v>3.4830700000000001</v>
      </c>
      <c r="K340" s="89">
        <f t="shared" si="195"/>
        <v>3.64445</v>
      </c>
      <c r="L340" s="89">
        <f t="shared" si="195"/>
        <v>3.8844699999999999</v>
      </c>
      <c r="M340" s="89">
        <f t="shared" si="195"/>
        <v>4.0921399999999997</v>
      </c>
      <c r="N340" s="89">
        <f t="shared" si="195"/>
        <v>4.2686900000000003</v>
      </c>
      <c r="O340" s="89">
        <f t="shared" si="195"/>
        <v>4.2946299999999997</v>
      </c>
      <c r="P340" s="89">
        <f t="shared" si="195"/>
        <v>4.2968500000000001</v>
      </c>
      <c r="Q340" s="89">
        <f t="shared" si="195"/>
        <v>4.2986899999999997</v>
      </c>
      <c r="R340" s="89">
        <f t="shared" si="195"/>
        <v>4.2644799999999998</v>
      </c>
      <c r="S340" s="89">
        <f t="shared" si="195"/>
        <v>4.2452699999999997</v>
      </c>
      <c r="T340" s="89">
        <f t="shared" si="195"/>
        <v>4.2919299999999998</v>
      </c>
      <c r="U340" s="89">
        <f t="shared" si="195"/>
        <v>4.3172600000000001</v>
      </c>
      <c r="V340" s="89">
        <f t="shared" si="195"/>
        <v>4.3029099999999998</v>
      </c>
      <c r="W340" s="89">
        <f t="shared" si="195"/>
        <v>4.2883399999999998</v>
      </c>
      <c r="X340" s="89">
        <f t="shared" si="195"/>
        <v>4.27006</v>
      </c>
      <c r="Y340" s="89">
        <f t="shared" si="195"/>
        <v>4.09457</v>
      </c>
      <c r="Z340" s="89">
        <f t="shared" si="195"/>
        <v>3.9633500000000002</v>
      </c>
      <c r="AA340" s="89">
        <f t="shared" si="195"/>
        <v>3.74518</v>
      </c>
    </row>
    <row r="341" spans="1:27" ht="12.75" hidden="1" customHeight="1" outlineLevel="1" x14ac:dyDescent="0.2">
      <c r="A341" s="99" t="s">
        <v>1983</v>
      </c>
      <c r="B341" s="60" t="s">
        <v>238</v>
      </c>
      <c r="C341" s="40" t="s">
        <v>79</v>
      </c>
      <c r="D341" s="41">
        <v>1196.1500000000001</v>
      </c>
      <c r="E341" s="41">
        <v>1085.81</v>
      </c>
      <c r="F341" s="41">
        <v>1008.6</v>
      </c>
      <c r="G341" s="41">
        <v>958.4</v>
      </c>
      <c r="H341" s="41">
        <v>966.5</v>
      </c>
      <c r="I341" s="41">
        <v>1005.07</v>
      </c>
      <c r="J341" s="41">
        <v>1040.0999999999999</v>
      </c>
      <c r="K341" s="41">
        <v>1201.48</v>
      </c>
      <c r="L341" s="41">
        <v>1441.5</v>
      </c>
      <c r="M341" s="41">
        <v>1649.17</v>
      </c>
      <c r="N341" s="41">
        <v>1825.72</v>
      </c>
      <c r="O341" s="41">
        <v>1851.66</v>
      </c>
      <c r="P341" s="41">
        <v>1853.88</v>
      </c>
      <c r="Q341" s="41">
        <v>1855.72</v>
      </c>
      <c r="R341" s="41">
        <v>1821.51</v>
      </c>
      <c r="S341" s="41">
        <v>1802.3</v>
      </c>
      <c r="T341" s="41">
        <v>1848.96</v>
      </c>
      <c r="U341" s="41">
        <v>1874.29</v>
      </c>
      <c r="V341" s="41">
        <v>1859.94</v>
      </c>
      <c r="W341" s="41">
        <v>1845.37</v>
      </c>
      <c r="X341" s="41">
        <v>1827.09</v>
      </c>
      <c r="Y341" s="41">
        <v>1651.6</v>
      </c>
      <c r="Z341" s="41">
        <v>1520.38</v>
      </c>
      <c r="AA341" s="41">
        <v>1302.21</v>
      </c>
    </row>
    <row r="342" spans="1:27" ht="12.75" hidden="1" customHeight="1" outlineLevel="1" x14ac:dyDescent="0.2">
      <c r="A342" s="99" t="s">
        <v>1984</v>
      </c>
      <c r="B342" s="60" t="s">
        <v>90</v>
      </c>
      <c r="C342" s="40" t="s">
        <v>79</v>
      </c>
      <c r="D342" s="41">
        <f>$D$327</f>
        <v>2222.89</v>
      </c>
      <c r="E342" s="41">
        <f t="shared" ref="E342:AA342" si="196">$D$327</f>
        <v>2222.89</v>
      </c>
      <c r="F342" s="41">
        <f t="shared" si="196"/>
        <v>2222.89</v>
      </c>
      <c r="G342" s="41">
        <f t="shared" si="196"/>
        <v>2222.89</v>
      </c>
      <c r="H342" s="41">
        <f t="shared" si="196"/>
        <v>2222.89</v>
      </c>
      <c r="I342" s="41">
        <f t="shared" si="196"/>
        <v>2222.89</v>
      </c>
      <c r="J342" s="41">
        <f t="shared" si="196"/>
        <v>2222.89</v>
      </c>
      <c r="K342" s="41">
        <f t="shared" si="196"/>
        <v>2222.89</v>
      </c>
      <c r="L342" s="41">
        <f t="shared" si="196"/>
        <v>2222.89</v>
      </c>
      <c r="M342" s="41">
        <f t="shared" si="196"/>
        <v>2222.89</v>
      </c>
      <c r="N342" s="41">
        <f t="shared" si="196"/>
        <v>2222.89</v>
      </c>
      <c r="O342" s="41">
        <f t="shared" si="196"/>
        <v>2222.89</v>
      </c>
      <c r="P342" s="41">
        <f t="shared" si="196"/>
        <v>2222.89</v>
      </c>
      <c r="Q342" s="41">
        <f t="shared" si="196"/>
        <v>2222.89</v>
      </c>
      <c r="R342" s="41">
        <f t="shared" si="196"/>
        <v>2222.89</v>
      </c>
      <c r="S342" s="41">
        <f t="shared" si="196"/>
        <v>2222.89</v>
      </c>
      <c r="T342" s="41">
        <f t="shared" si="196"/>
        <v>2222.89</v>
      </c>
      <c r="U342" s="41">
        <f t="shared" si="196"/>
        <v>2222.89</v>
      </c>
      <c r="V342" s="41">
        <f t="shared" si="196"/>
        <v>2222.89</v>
      </c>
      <c r="W342" s="41">
        <f t="shared" si="196"/>
        <v>2222.89</v>
      </c>
      <c r="X342" s="41">
        <f t="shared" si="196"/>
        <v>2222.89</v>
      </c>
      <c r="Y342" s="41">
        <f t="shared" si="196"/>
        <v>2222.89</v>
      </c>
      <c r="Z342" s="41">
        <f t="shared" si="196"/>
        <v>2222.89</v>
      </c>
      <c r="AA342" s="41">
        <f t="shared" si="196"/>
        <v>2222.89</v>
      </c>
    </row>
    <row r="343" spans="1:27" ht="12.75" hidden="1" customHeight="1" outlineLevel="1" x14ac:dyDescent="0.2">
      <c r="A343" s="99" t="s">
        <v>1985</v>
      </c>
      <c r="B343" s="60" t="s">
        <v>83</v>
      </c>
      <c r="C343" s="40" t="s">
        <v>79</v>
      </c>
      <c r="D343" s="41">
        <v>3.72</v>
      </c>
      <c r="E343" s="41">
        <v>3.72</v>
      </c>
      <c r="F343" s="41">
        <v>3.72</v>
      </c>
      <c r="G343" s="41">
        <v>3.72</v>
      </c>
      <c r="H343" s="41">
        <v>3.72</v>
      </c>
      <c r="I343" s="41">
        <v>3.72</v>
      </c>
      <c r="J343" s="41">
        <v>3.72</v>
      </c>
      <c r="K343" s="41">
        <v>3.72</v>
      </c>
      <c r="L343" s="41">
        <v>3.72</v>
      </c>
      <c r="M343" s="41">
        <v>3.72</v>
      </c>
      <c r="N343" s="41">
        <v>3.72</v>
      </c>
      <c r="O343" s="41">
        <v>3.72</v>
      </c>
      <c r="P343" s="41">
        <v>3.72</v>
      </c>
      <c r="Q343" s="41">
        <v>3.72</v>
      </c>
      <c r="R343" s="41">
        <v>3.72</v>
      </c>
      <c r="S343" s="41">
        <v>3.72</v>
      </c>
      <c r="T343" s="41">
        <v>3.72</v>
      </c>
      <c r="U343" s="41">
        <v>3.72</v>
      </c>
      <c r="V343" s="41">
        <v>3.72</v>
      </c>
      <c r="W343" s="41">
        <v>3.72</v>
      </c>
      <c r="X343" s="41">
        <v>3.72</v>
      </c>
      <c r="Y343" s="41">
        <v>3.72</v>
      </c>
      <c r="Z343" s="41">
        <v>3.72</v>
      </c>
      <c r="AA343" s="41">
        <v>3.72</v>
      </c>
    </row>
    <row r="344" spans="1:27" ht="12.75" hidden="1" customHeight="1" outlineLevel="1" x14ac:dyDescent="0.2">
      <c r="A344" s="99" t="s">
        <v>1986</v>
      </c>
      <c r="B344" s="60" t="s">
        <v>81</v>
      </c>
      <c r="C344" s="40" t="s">
        <v>79</v>
      </c>
      <c r="D344" s="41">
        <f>$D$11</f>
        <v>216.36</v>
      </c>
      <c r="E344" s="41">
        <f t="shared" ref="E344:AA344" si="197">$D$11</f>
        <v>216.36</v>
      </c>
      <c r="F344" s="41">
        <f t="shared" si="197"/>
        <v>216.36</v>
      </c>
      <c r="G344" s="41">
        <f t="shared" si="197"/>
        <v>216.36</v>
      </c>
      <c r="H344" s="41">
        <f t="shared" si="197"/>
        <v>216.36</v>
      </c>
      <c r="I344" s="41">
        <f t="shared" si="197"/>
        <v>216.36</v>
      </c>
      <c r="J344" s="41">
        <f t="shared" si="197"/>
        <v>216.36</v>
      </c>
      <c r="K344" s="41">
        <f t="shared" si="197"/>
        <v>216.36</v>
      </c>
      <c r="L344" s="41">
        <f t="shared" si="197"/>
        <v>216.36</v>
      </c>
      <c r="M344" s="41">
        <f t="shared" si="197"/>
        <v>216.36</v>
      </c>
      <c r="N344" s="41">
        <f t="shared" si="197"/>
        <v>216.36</v>
      </c>
      <c r="O344" s="41">
        <f t="shared" si="197"/>
        <v>216.36</v>
      </c>
      <c r="P344" s="41">
        <f t="shared" si="197"/>
        <v>216.36</v>
      </c>
      <c r="Q344" s="41">
        <f t="shared" si="197"/>
        <v>216.36</v>
      </c>
      <c r="R344" s="41">
        <f t="shared" si="197"/>
        <v>216.36</v>
      </c>
      <c r="S344" s="41">
        <f t="shared" si="197"/>
        <v>216.36</v>
      </c>
      <c r="T344" s="41">
        <f t="shared" si="197"/>
        <v>216.36</v>
      </c>
      <c r="U344" s="41">
        <f t="shared" si="197"/>
        <v>216.36</v>
      </c>
      <c r="V344" s="41">
        <f t="shared" si="197"/>
        <v>216.36</v>
      </c>
      <c r="W344" s="41">
        <f t="shared" si="197"/>
        <v>216.36</v>
      </c>
      <c r="X344" s="41">
        <f t="shared" si="197"/>
        <v>216.36</v>
      </c>
      <c r="Y344" s="41">
        <f t="shared" si="197"/>
        <v>216.36</v>
      </c>
      <c r="Z344" s="41">
        <f t="shared" si="197"/>
        <v>216.36</v>
      </c>
      <c r="AA344" s="41">
        <f t="shared" si="197"/>
        <v>216.36</v>
      </c>
    </row>
    <row r="345" spans="1:27" ht="12.75" customHeight="1" collapsed="1" x14ac:dyDescent="0.2">
      <c r="A345" s="98" t="s">
        <v>1987</v>
      </c>
      <c r="B345" s="25" t="str">
        <f>"05"&amp;"."&amp;$B$800&amp;"."&amp;$B$801</f>
        <v>05.01.2024</v>
      </c>
      <c r="C345" s="88" t="s">
        <v>76</v>
      </c>
      <c r="D345" s="89">
        <f>ROUND(((D346+D347+D349+D348)/1000),5)</f>
        <v>3.6964999999999999</v>
      </c>
      <c r="E345" s="89">
        <f>ROUND(((E346+E347+E349+E348)/1000),5)</f>
        <v>3.6376300000000001</v>
      </c>
      <c r="F345" s="89">
        <f>ROUND(((F346+F347+F349+F348)/1000),5)</f>
        <v>3.5804999999999998</v>
      </c>
      <c r="G345" s="89">
        <f t="shared" ref="G345:AA345" si="198">ROUND(((G346+G347+G349+G348)/1000),5)</f>
        <v>3.52237</v>
      </c>
      <c r="H345" s="89">
        <f t="shared" si="198"/>
        <v>3.52149</v>
      </c>
      <c r="I345" s="89">
        <f t="shared" si="198"/>
        <v>3.5289700000000002</v>
      </c>
      <c r="J345" s="89">
        <f t="shared" si="198"/>
        <v>3.55518</v>
      </c>
      <c r="K345" s="89">
        <f t="shared" si="198"/>
        <v>3.6868699999999999</v>
      </c>
      <c r="L345" s="89">
        <f t="shared" si="198"/>
        <v>3.94659</v>
      </c>
      <c r="M345" s="89">
        <f t="shared" si="198"/>
        <v>4.1065199999999997</v>
      </c>
      <c r="N345" s="89">
        <f t="shared" si="198"/>
        <v>4.2837699999999996</v>
      </c>
      <c r="O345" s="89">
        <f t="shared" si="198"/>
        <v>4.3124599999999997</v>
      </c>
      <c r="P345" s="89">
        <f t="shared" si="198"/>
        <v>4.3167499999999999</v>
      </c>
      <c r="Q345" s="89">
        <f t="shared" si="198"/>
        <v>4.3191699999999997</v>
      </c>
      <c r="R345" s="89">
        <f t="shared" si="198"/>
        <v>4.2895799999999999</v>
      </c>
      <c r="S345" s="89">
        <f t="shared" si="198"/>
        <v>4.2819099999999999</v>
      </c>
      <c r="T345" s="89">
        <f t="shared" si="198"/>
        <v>4.3214800000000002</v>
      </c>
      <c r="U345" s="89">
        <f t="shared" si="198"/>
        <v>4.3410099999999998</v>
      </c>
      <c r="V345" s="89">
        <f t="shared" si="198"/>
        <v>4.3295399999999997</v>
      </c>
      <c r="W345" s="89">
        <f t="shared" si="198"/>
        <v>4.30213</v>
      </c>
      <c r="X345" s="89">
        <f t="shared" si="198"/>
        <v>4.2455600000000002</v>
      </c>
      <c r="Y345" s="89">
        <f t="shared" si="198"/>
        <v>4.10053</v>
      </c>
      <c r="Z345" s="89">
        <f t="shared" si="198"/>
        <v>3.87731</v>
      </c>
      <c r="AA345" s="89">
        <f t="shared" si="198"/>
        <v>3.7313700000000001</v>
      </c>
    </row>
    <row r="346" spans="1:27" ht="12.75" hidden="1" customHeight="1" outlineLevel="1" x14ac:dyDescent="0.2">
      <c r="A346" s="99" t="s">
        <v>1988</v>
      </c>
      <c r="B346" s="60" t="s">
        <v>238</v>
      </c>
      <c r="C346" s="40" t="s">
        <v>79</v>
      </c>
      <c r="D346" s="41">
        <v>1253.53</v>
      </c>
      <c r="E346" s="41">
        <v>1194.6600000000001</v>
      </c>
      <c r="F346" s="41">
        <v>1137.53</v>
      </c>
      <c r="G346" s="41">
        <v>1079.4000000000001</v>
      </c>
      <c r="H346" s="41">
        <v>1078.52</v>
      </c>
      <c r="I346" s="41">
        <v>1086</v>
      </c>
      <c r="J346" s="41">
        <v>1112.21</v>
      </c>
      <c r="K346" s="41">
        <v>1243.9000000000001</v>
      </c>
      <c r="L346" s="41">
        <v>1503.62</v>
      </c>
      <c r="M346" s="41">
        <v>1663.55</v>
      </c>
      <c r="N346" s="41">
        <v>1840.8</v>
      </c>
      <c r="O346" s="41">
        <v>1869.49</v>
      </c>
      <c r="P346" s="41">
        <v>1873.78</v>
      </c>
      <c r="Q346" s="41">
        <v>1876.2</v>
      </c>
      <c r="R346" s="41">
        <v>1846.61</v>
      </c>
      <c r="S346" s="41">
        <v>1838.94</v>
      </c>
      <c r="T346" s="41">
        <v>1878.51</v>
      </c>
      <c r="U346" s="41">
        <v>1898.04</v>
      </c>
      <c r="V346" s="41">
        <v>1886.57</v>
      </c>
      <c r="W346" s="41">
        <v>1859.16</v>
      </c>
      <c r="X346" s="41">
        <v>1802.59</v>
      </c>
      <c r="Y346" s="41">
        <v>1657.56</v>
      </c>
      <c r="Z346" s="41">
        <v>1434.34</v>
      </c>
      <c r="AA346" s="41">
        <v>1288.4000000000001</v>
      </c>
    </row>
    <row r="347" spans="1:27" ht="12.75" hidden="1" customHeight="1" outlineLevel="1" x14ac:dyDescent="0.2">
      <c r="A347" s="99" t="s">
        <v>1989</v>
      </c>
      <c r="B347" s="60" t="s">
        <v>90</v>
      </c>
      <c r="C347" s="40" t="s">
        <v>79</v>
      </c>
      <c r="D347" s="41">
        <f>$D$327</f>
        <v>2222.89</v>
      </c>
      <c r="E347" s="41">
        <f t="shared" ref="E347:AA347" si="199">$D$327</f>
        <v>2222.89</v>
      </c>
      <c r="F347" s="41">
        <f t="shared" si="199"/>
        <v>2222.89</v>
      </c>
      <c r="G347" s="41">
        <f t="shared" si="199"/>
        <v>2222.89</v>
      </c>
      <c r="H347" s="41">
        <f t="shared" si="199"/>
        <v>2222.89</v>
      </c>
      <c r="I347" s="41">
        <f t="shared" si="199"/>
        <v>2222.89</v>
      </c>
      <c r="J347" s="41">
        <f t="shared" si="199"/>
        <v>2222.89</v>
      </c>
      <c r="K347" s="41">
        <f t="shared" si="199"/>
        <v>2222.89</v>
      </c>
      <c r="L347" s="41">
        <f t="shared" si="199"/>
        <v>2222.89</v>
      </c>
      <c r="M347" s="41">
        <f t="shared" si="199"/>
        <v>2222.89</v>
      </c>
      <c r="N347" s="41">
        <f t="shared" si="199"/>
        <v>2222.89</v>
      </c>
      <c r="O347" s="41">
        <f t="shared" si="199"/>
        <v>2222.89</v>
      </c>
      <c r="P347" s="41">
        <f t="shared" si="199"/>
        <v>2222.89</v>
      </c>
      <c r="Q347" s="41">
        <f t="shared" si="199"/>
        <v>2222.89</v>
      </c>
      <c r="R347" s="41">
        <f t="shared" si="199"/>
        <v>2222.89</v>
      </c>
      <c r="S347" s="41">
        <f t="shared" si="199"/>
        <v>2222.89</v>
      </c>
      <c r="T347" s="41">
        <f t="shared" si="199"/>
        <v>2222.89</v>
      </c>
      <c r="U347" s="41">
        <f t="shared" si="199"/>
        <v>2222.89</v>
      </c>
      <c r="V347" s="41">
        <f t="shared" si="199"/>
        <v>2222.89</v>
      </c>
      <c r="W347" s="41">
        <f t="shared" si="199"/>
        <v>2222.89</v>
      </c>
      <c r="X347" s="41">
        <f t="shared" si="199"/>
        <v>2222.89</v>
      </c>
      <c r="Y347" s="41">
        <f t="shared" si="199"/>
        <v>2222.89</v>
      </c>
      <c r="Z347" s="41">
        <f t="shared" si="199"/>
        <v>2222.89</v>
      </c>
      <c r="AA347" s="41">
        <f t="shared" si="199"/>
        <v>2222.89</v>
      </c>
    </row>
    <row r="348" spans="1:27" ht="12.75" hidden="1" customHeight="1" outlineLevel="1" x14ac:dyDescent="0.2">
      <c r="A348" s="99" t="s">
        <v>1990</v>
      </c>
      <c r="B348" s="60" t="s">
        <v>83</v>
      </c>
      <c r="C348" s="40" t="s">
        <v>79</v>
      </c>
      <c r="D348" s="41">
        <v>3.72</v>
      </c>
      <c r="E348" s="41">
        <v>3.72</v>
      </c>
      <c r="F348" s="41">
        <v>3.72</v>
      </c>
      <c r="G348" s="41">
        <v>3.72</v>
      </c>
      <c r="H348" s="41">
        <v>3.72</v>
      </c>
      <c r="I348" s="41">
        <v>3.72</v>
      </c>
      <c r="J348" s="41">
        <v>3.72</v>
      </c>
      <c r="K348" s="41">
        <v>3.72</v>
      </c>
      <c r="L348" s="41">
        <v>3.72</v>
      </c>
      <c r="M348" s="41">
        <v>3.72</v>
      </c>
      <c r="N348" s="41">
        <v>3.72</v>
      </c>
      <c r="O348" s="41">
        <v>3.72</v>
      </c>
      <c r="P348" s="41">
        <v>3.72</v>
      </c>
      <c r="Q348" s="41">
        <v>3.72</v>
      </c>
      <c r="R348" s="41">
        <v>3.72</v>
      </c>
      <c r="S348" s="41">
        <v>3.72</v>
      </c>
      <c r="T348" s="41">
        <v>3.72</v>
      </c>
      <c r="U348" s="41">
        <v>3.72</v>
      </c>
      <c r="V348" s="41">
        <v>3.72</v>
      </c>
      <c r="W348" s="41">
        <v>3.72</v>
      </c>
      <c r="X348" s="41">
        <v>3.72</v>
      </c>
      <c r="Y348" s="41">
        <v>3.72</v>
      </c>
      <c r="Z348" s="41">
        <v>3.72</v>
      </c>
      <c r="AA348" s="41">
        <v>3.72</v>
      </c>
    </row>
    <row r="349" spans="1:27" ht="12.75" hidden="1" customHeight="1" outlineLevel="1" x14ac:dyDescent="0.2">
      <c r="A349" s="99" t="s">
        <v>1991</v>
      </c>
      <c r="B349" s="60" t="s">
        <v>81</v>
      </c>
      <c r="C349" s="40" t="s">
        <v>79</v>
      </c>
      <c r="D349" s="41">
        <f>$D$11</f>
        <v>216.36</v>
      </c>
      <c r="E349" s="41">
        <f t="shared" ref="E349:AA349" si="200">$D$11</f>
        <v>216.36</v>
      </c>
      <c r="F349" s="41">
        <f t="shared" si="200"/>
        <v>216.36</v>
      </c>
      <c r="G349" s="41">
        <f t="shared" si="200"/>
        <v>216.36</v>
      </c>
      <c r="H349" s="41">
        <f t="shared" si="200"/>
        <v>216.36</v>
      </c>
      <c r="I349" s="41">
        <f t="shared" si="200"/>
        <v>216.36</v>
      </c>
      <c r="J349" s="41">
        <f t="shared" si="200"/>
        <v>216.36</v>
      </c>
      <c r="K349" s="41">
        <f t="shared" si="200"/>
        <v>216.36</v>
      </c>
      <c r="L349" s="41">
        <f t="shared" si="200"/>
        <v>216.36</v>
      </c>
      <c r="M349" s="41">
        <f t="shared" si="200"/>
        <v>216.36</v>
      </c>
      <c r="N349" s="41">
        <f t="shared" si="200"/>
        <v>216.36</v>
      </c>
      <c r="O349" s="41">
        <f t="shared" si="200"/>
        <v>216.36</v>
      </c>
      <c r="P349" s="41">
        <f t="shared" si="200"/>
        <v>216.36</v>
      </c>
      <c r="Q349" s="41">
        <f t="shared" si="200"/>
        <v>216.36</v>
      </c>
      <c r="R349" s="41">
        <f t="shared" si="200"/>
        <v>216.36</v>
      </c>
      <c r="S349" s="41">
        <f t="shared" si="200"/>
        <v>216.36</v>
      </c>
      <c r="T349" s="41">
        <f t="shared" si="200"/>
        <v>216.36</v>
      </c>
      <c r="U349" s="41">
        <f t="shared" si="200"/>
        <v>216.36</v>
      </c>
      <c r="V349" s="41">
        <f t="shared" si="200"/>
        <v>216.36</v>
      </c>
      <c r="W349" s="41">
        <f t="shared" si="200"/>
        <v>216.36</v>
      </c>
      <c r="X349" s="41">
        <f t="shared" si="200"/>
        <v>216.36</v>
      </c>
      <c r="Y349" s="41">
        <f t="shared" si="200"/>
        <v>216.36</v>
      </c>
      <c r="Z349" s="41">
        <f t="shared" si="200"/>
        <v>216.36</v>
      </c>
      <c r="AA349" s="41">
        <f t="shared" si="200"/>
        <v>216.36</v>
      </c>
    </row>
    <row r="350" spans="1:27" ht="12.75" customHeight="1" collapsed="1" x14ac:dyDescent="0.2">
      <c r="A350" s="98" t="s">
        <v>1992</v>
      </c>
      <c r="B350" s="25" t="str">
        <f>"06"&amp;"."&amp;$B$800&amp;"."&amp;$B$801</f>
        <v>06.01.2024</v>
      </c>
      <c r="C350" s="88" t="s">
        <v>76</v>
      </c>
      <c r="D350" s="89">
        <f>ROUND(((D351+D352+D354+D353)/1000),5)</f>
        <v>3.7318899999999999</v>
      </c>
      <c r="E350" s="89">
        <f>ROUND(((E351+E352+E354+E353)/1000),5)</f>
        <v>3.6747700000000001</v>
      </c>
      <c r="F350" s="89">
        <f>ROUND(((F351+F352+F354+F353)/1000),5)</f>
        <v>3.6262300000000001</v>
      </c>
      <c r="G350" s="89">
        <f t="shared" ref="G350:AA350" si="201">ROUND(((G351+G352+G354+G353)/1000),5)</f>
        <v>3.6121699999999999</v>
      </c>
      <c r="H350" s="89">
        <f t="shared" si="201"/>
        <v>3.5256599999999998</v>
      </c>
      <c r="I350" s="89">
        <f t="shared" si="201"/>
        <v>3.5366499999999998</v>
      </c>
      <c r="J350" s="89">
        <f t="shared" si="201"/>
        <v>3.56019</v>
      </c>
      <c r="K350" s="89">
        <f t="shared" si="201"/>
        <v>3.6755</v>
      </c>
      <c r="L350" s="89">
        <f t="shared" si="201"/>
        <v>3.8692600000000001</v>
      </c>
      <c r="M350" s="89">
        <f t="shared" si="201"/>
        <v>4.1054399999999998</v>
      </c>
      <c r="N350" s="89">
        <f t="shared" si="201"/>
        <v>4.29894</v>
      </c>
      <c r="O350" s="89">
        <f t="shared" si="201"/>
        <v>4.3284399999999996</v>
      </c>
      <c r="P350" s="89">
        <f t="shared" si="201"/>
        <v>4.3275300000000003</v>
      </c>
      <c r="Q350" s="89">
        <f t="shared" si="201"/>
        <v>4.3270600000000004</v>
      </c>
      <c r="R350" s="89">
        <f t="shared" si="201"/>
        <v>4.2950600000000003</v>
      </c>
      <c r="S350" s="89">
        <f t="shared" si="201"/>
        <v>4.2880599999999998</v>
      </c>
      <c r="T350" s="89">
        <f t="shared" si="201"/>
        <v>4.3319200000000002</v>
      </c>
      <c r="U350" s="89">
        <f t="shared" si="201"/>
        <v>4.3616299999999999</v>
      </c>
      <c r="V350" s="89">
        <f t="shared" si="201"/>
        <v>4.3502999999999998</v>
      </c>
      <c r="W350" s="89">
        <f t="shared" si="201"/>
        <v>4.33643</v>
      </c>
      <c r="X350" s="89">
        <f t="shared" si="201"/>
        <v>4.3251299999999997</v>
      </c>
      <c r="Y350" s="89">
        <f t="shared" si="201"/>
        <v>4.2466400000000002</v>
      </c>
      <c r="Z350" s="89">
        <f t="shared" si="201"/>
        <v>3.9589599999999998</v>
      </c>
      <c r="AA350" s="89">
        <f t="shared" si="201"/>
        <v>3.76831</v>
      </c>
    </row>
    <row r="351" spans="1:27" ht="12.75" hidden="1" customHeight="1" outlineLevel="1" x14ac:dyDescent="0.2">
      <c r="A351" s="99" t="s">
        <v>1993</v>
      </c>
      <c r="B351" s="60" t="s">
        <v>238</v>
      </c>
      <c r="C351" s="40" t="s">
        <v>79</v>
      </c>
      <c r="D351" s="41">
        <v>1288.92</v>
      </c>
      <c r="E351" s="41">
        <v>1231.8</v>
      </c>
      <c r="F351" s="41">
        <v>1183.26</v>
      </c>
      <c r="G351" s="41">
        <v>1169.2</v>
      </c>
      <c r="H351" s="41">
        <v>1082.69</v>
      </c>
      <c r="I351" s="41">
        <v>1093.68</v>
      </c>
      <c r="J351" s="41">
        <v>1117.22</v>
      </c>
      <c r="K351" s="41">
        <v>1232.53</v>
      </c>
      <c r="L351" s="41">
        <v>1426.29</v>
      </c>
      <c r="M351" s="41">
        <v>1662.47</v>
      </c>
      <c r="N351" s="41">
        <v>1855.97</v>
      </c>
      <c r="O351" s="41">
        <v>1885.47</v>
      </c>
      <c r="P351" s="41">
        <v>1884.56</v>
      </c>
      <c r="Q351" s="41">
        <v>1884.09</v>
      </c>
      <c r="R351" s="41">
        <v>1852.09</v>
      </c>
      <c r="S351" s="41">
        <v>1845.09</v>
      </c>
      <c r="T351" s="41">
        <v>1888.95</v>
      </c>
      <c r="U351" s="41">
        <v>1918.66</v>
      </c>
      <c r="V351" s="41">
        <v>1907.33</v>
      </c>
      <c r="W351" s="41">
        <v>1893.46</v>
      </c>
      <c r="X351" s="41">
        <v>1882.16</v>
      </c>
      <c r="Y351" s="41">
        <v>1803.67</v>
      </c>
      <c r="Z351" s="41">
        <v>1515.99</v>
      </c>
      <c r="AA351" s="41">
        <v>1325.34</v>
      </c>
    </row>
    <row r="352" spans="1:27" ht="12.75" hidden="1" customHeight="1" outlineLevel="1" x14ac:dyDescent="0.2">
      <c r="A352" s="99" t="s">
        <v>1994</v>
      </c>
      <c r="B352" s="60" t="s">
        <v>90</v>
      </c>
      <c r="C352" s="40" t="s">
        <v>79</v>
      </c>
      <c r="D352" s="41">
        <f>$D$327</f>
        <v>2222.89</v>
      </c>
      <c r="E352" s="41">
        <f t="shared" ref="E352:AA352" si="202">$D$327</f>
        <v>2222.89</v>
      </c>
      <c r="F352" s="41">
        <f t="shared" si="202"/>
        <v>2222.89</v>
      </c>
      <c r="G352" s="41">
        <f t="shared" si="202"/>
        <v>2222.89</v>
      </c>
      <c r="H352" s="41">
        <f t="shared" si="202"/>
        <v>2222.89</v>
      </c>
      <c r="I352" s="41">
        <f t="shared" si="202"/>
        <v>2222.89</v>
      </c>
      <c r="J352" s="41">
        <f t="shared" si="202"/>
        <v>2222.89</v>
      </c>
      <c r="K352" s="41">
        <f t="shared" si="202"/>
        <v>2222.89</v>
      </c>
      <c r="L352" s="41">
        <f t="shared" si="202"/>
        <v>2222.89</v>
      </c>
      <c r="M352" s="41">
        <f t="shared" si="202"/>
        <v>2222.89</v>
      </c>
      <c r="N352" s="41">
        <f t="shared" si="202"/>
        <v>2222.89</v>
      </c>
      <c r="O352" s="41">
        <f t="shared" si="202"/>
        <v>2222.89</v>
      </c>
      <c r="P352" s="41">
        <f t="shared" si="202"/>
        <v>2222.89</v>
      </c>
      <c r="Q352" s="41">
        <f t="shared" si="202"/>
        <v>2222.89</v>
      </c>
      <c r="R352" s="41">
        <f t="shared" si="202"/>
        <v>2222.89</v>
      </c>
      <c r="S352" s="41">
        <f t="shared" si="202"/>
        <v>2222.89</v>
      </c>
      <c r="T352" s="41">
        <f t="shared" si="202"/>
        <v>2222.89</v>
      </c>
      <c r="U352" s="41">
        <f t="shared" si="202"/>
        <v>2222.89</v>
      </c>
      <c r="V352" s="41">
        <f t="shared" si="202"/>
        <v>2222.89</v>
      </c>
      <c r="W352" s="41">
        <f t="shared" si="202"/>
        <v>2222.89</v>
      </c>
      <c r="X352" s="41">
        <f t="shared" si="202"/>
        <v>2222.89</v>
      </c>
      <c r="Y352" s="41">
        <f t="shared" si="202"/>
        <v>2222.89</v>
      </c>
      <c r="Z352" s="41">
        <f t="shared" si="202"/>
        <v>2222.89</v>
      </c>
      <c r="AA352" s="41">
        <f t="shared" si="202"/>
        <v>2222.89</v>
      </c>
    </row>
    <row r="353" spans="1:27" ht="12.75" hidden="1" customHeight="1" outlineLevel="1" x14ac:dyDescent="0.2">
      <c r="A353" s="99" t="s">
        <v>1995</v>
      </c>
      <c r="B353" s="60" t="s">
        <v>83</v>
      </c>
      <c r="C353" s="40" t="s">
        <v>79</v>
      </c>
      <c r="D353" s="41">
        <v>3.72</v>
      </c>
      <c r="E353" s="41">
        <v>3.72</v>
      </c>
      <c r="F353" s="41">
        <v>3.72</v>
      </c>
      <c r="G353" s="41">
        <v>3.72</v>
      </c>
      <c r="H353" s="41">
        <v>3.72</v>
      </c>
      <c r="I353" s="41">
        <v>3.72</v>
      </c>
      <c r="J353" s="41">
        <v>3.72</v>
      </c>
      <c r="K353" s="41">
        <v>3.72</v>
      </c>
      <c r="L353" s="41">
        <v>3.72</v>
      </c>
      <c r="M353" s="41">
        <v>3.72</v>
      </c>
      <c r="N353" s="41">
        <v>3.72</v>
      </c>
      <c r="O353" s="41">
        <v>3.72</v>
      </c>
      <c r="P353" s="41">
        <v>3.72</v>
      </c>
      <c r="Q353" s="41">
        <v>3.72</v>
      </c>
      <c r="R353" s="41">
        <v>3.72</v>
      </c>
      <c r="S353" s="41">
        <v>3.72</v>
      </c>
      <c r="T353" s="41">
        <v>3.72</v>
      </c>
      <c r="U353" s="41">
        <v>3.72</v>
      </c>
      <c r="V353" s="41">
        <v>3.72</v>
      </c>
      <c r="W353" s="41">
        <v>3.72</v>
      </c>
      <c r="X353" s="41">
        <v>3.72</v>
      </c>
      <c r="Y353" s="41">
        <v>3.72</v>
      </c>
      <c r="Z353" s="41">
        <v>3.72</v>
      </c>
      <c r="AA353" s="41">
        <v>3.72</v>
      </c>
    </row>
    <row r="354" spans="1:27" ht="12.75" hidden="1" customHeight="1" outlineLevel="1" x14ac:dyDescent="0.2">
      <c r="A354" s="99" t="s">
        <v>1996</v>
      </c>
      <c r="B354" s="60" t="s">
        <v>81</v>
      </c>
      <c r="C354" s="40" t="s">
        <v>79</v>
      </c>
      <c r="D354" s="41">
        <f>$D$11</f>
        <v>216.36</v>
      </c>
      <c r="E354" s="41">
        <f t="shared" ref="E354:AA354" si="203">$D$11</f>
        <v>216.36</v>
      </c>
      <c r="F354" s="41">
        <f t="shared" si="203"/>
        <v>216.36</v>
      </c>
      <c r="G354" s="41">
        <f t="shared" si="203"/>
        <v>216.36</v>
      </c>
      <c r="H354" s="41">
        <f t="shared" si="203"/>
        <v>216.36</v>
      </c>
      <c r="I354" s="41">
        <f t="shared" si="203"/>
        <v>216.36</v>
      </c>
      <c r="J354" s="41">
        <f t="shared" si="203"/>
        <v>216.36</v>
      </c>
      <c r="K354" s="41">
        <f t="shared" si="203"/>
        <v>216.36</v>
      </c>
      <c r="L354" s="41">
        <f t="shared" si="203"/>
        <v>216.36</v>
      </c>
      <c r="M354" s="41">
        <f t="shared" si="203"/>
        <v>216.36</v>
      </c>
      <c r="N354" s="41">
        <f t="shared" si="203"/>
        <v>216.36</v>
      </c>
      <c r="O354" s="41">
        <f t="shared" si="203"/>
        <v>216.36</v>
      </c>
      <c r="P354" s="41">
        <f t="shared" si="203"/>
        <v>216.36</v>
      </c>
      <c r="Q354" s="41">
        <f t="shared" si="203"/>
        <v>216.36</v>
      </c>
      <c r="R354" s="41">
        <f t="shared" si="203"/>
        <v>216.36</v>
      </c>
      <c r="S354" s="41">
        <f t="shared" si="203"/>
        <v>216.36</v>
      </c>
      <c r="T354" s="41">
        <f t="shared" si="203"/>
        <v>216.36</v>
      </c>
      <c r="U354" s="41">
        <f t="shared" si="203"/>
        <v>216.36</v>
      </c>
      <c r="V354" s="41">
        <f t="shared" si="203"/>
        <v>216.36</v>
      </c>
      <c r="W354" s="41">
        <f t="shared" si="203"/>
        <v>216.36</v>
      </c>
      <c r="X354" s="41">
        <f t="shared" si="203"/>
        <v>216.36</v>
      </c>
      <c r="Y354" s="41">
        <f t="shared" si="203"/>
        <v>216.36</v>
      </c>
      <c r="Z354" s="41">
        <f t="shared" si="203"/>
        <v>216.36</v>
      </c>
      <c r="AA354" s="41">
        <f t="shared" si="203"/>
        <v>216.36</v>
      </c>
    </row>
    <row r="355" spans="1:27" ht="12.75" customHeight="1" collapsed="1" x14ac:dyDescent="0.2">
      <c r="A355" s="98" t="s">
        <v>1997</v>
      </c>
      <c r="B355" s="25" t="str">
        <f>"07"&amp;"."&amp;$B$800&amp;"."&amp;$B$801</f>
        <v>07.01.2024</v>
      </c>
      <c r="C355" s="88" t="s">
        <v>76</v>
      </c>
      <c r="D355" s="89">
        <f>ROUND(((D356+D357+D359+D358)/1000),5)</f>
        <v>3.6822900000000001</v>
      </c>
      <c r="E355" s="89">
        <f>ROUND(((E356+E357+E359+E358)/1000),5)</f>
        <v>3.63937</v>
      </c>
      <c r="F355" s="89">
        <f>ROUND(((F356+F357+F359+F358)/1000),5)</f>
        <v>3.5621</v>
      </c>
      <c r="G355" s="89">
        <f t="shared" ref="G355:AA355" si="204">ROUND(((G356+G357+G359+G358)/1000),5)</f>
        <v>3.5279799999999999</v>
      </c>
      <c r="H355" s="89">
        <f t="shared" si="204"/>
        <v>3.5491000000000001</v>
      </c>
      <c r="I355" s="89">
        <f t="shared" si="204"/>
        <v>3.5532499999999998</v>
      </c>
      <c r="J355" s="89">
        <f t="shared" si="204"/>
        <v>3.5904799999999999</v>
      </c>
      <c r="K355" s="89">
        <f t="shared" si="204"/>
        <v>3.6869200000000002</v>
      </c>
      <c r="L355" s="89">
        <f t="shared" si="204"/>
        <v>3.8679700000000001</v>
      </c>
      <c r="M355" s="89">
        <f t="shared" si="204"/>
        <v>3.99918</v>
      </c>
      <c r="N355" s="89">
        <f t="shared" si="204"/>
        <v>4.19041</v>
      </c>
      <c r="O355" s="89">
        <f t="shared" si="204"/>
        <v>4.2562199999999999</v>
      </c>
      <c r="P355" s="89">
        <f t="shared" si="204"/>
        <v>4.2600800000000003</v>
      </c>
      <c r="Q355" s="89">
        <f t="shared" si="204"/>
        <v>4.26328</v>
      </c>
      <c r="R355" s="89">
        <f t="shared" si="204"/>
        <v>4.2323599999999999</v>
      </c>
      <c r="S355" s="89">
        <f t="shared" si="204"/>
        <v>4.2207600000000003</v>
      </c>
      <c r="T355" s="89">
        <f t="shared" si="204"/>
        <v>4.28409</v>
      </c>
      <c r="U355" s="89">
        <f t="shared" si="204"/>
        <v>4.3167200000000001</v>
      </c>
      <c r="V355" s="89">
        <f t="shared" si="204"/>
        <v>4.3168199999999999</v>
      </c>
      <c r="W355" s="89">
        <f t="shared" si="204"/>
        <v>4.3016399999999999</v>
      </c>
      <c r="X355" s="89">
        <f t="shared" si="204"/>
        <v>4.2937099999999999</v>
      </c>
      <c r="Y355" s="89">
        <f t="shared" si="204"/>
        <v>4.2074400000000001</v>
      </c>
      <c r="Z355" s="89">
        <f t="shared" si="204"/>
        <v>3.9554499999999999</v>
      </c>
      <c r="AA355" s="89">
        <f t="shared" si="204"/>
        <v>3.7816399999999999</v>
      </c>
    </row>
    <row r="356" spans="1:27" ht="12.75" hidden="1" customHeight="1" outlineLevel="1" x14ac:dyDescent="0.2">
      <c r="A356" s="99" t="s">
        <v>1998</v>
      </c>
      <c r="B356" s="60" t="s">
        <v>238</v>
      </c>
      <c r="C356" s="40" t="s">
        <v>79</v>
      </c>
      <c r="D356" s="41">
        <v>1239.32</v>
      </c>
      <c r="E356" s="41">
        <v>1196.4000000000001</v>
      </c>
      <c r="F356" s="41">
        <v>1119.1300000000001</v>
      </c>
      <c r="G356" s="41">
        <v>1085.01</v>
      </c>
      <c r="H356" s="41">
        <v>1106.1300000000001</v>
      </c>
      <c r="I356" s="41">
        <v>1110.28</v>
      </c>
      <c r="J356" s="41">
        <v>1147.51</v>
      </c>
      <c r="K356" s="41">
        <v>1243.95</v>
      </c>
      <c r="L356" s="41">
        <v>1425</v>
      </c>
      <c r="M356" s="41">
        <v>1556.21</v>
      </c>
      <c r="N356" s="41">
        <v>1747.44</v>
      </c>
      <c r="O356" s="41">
        <v>1813.25</v>
      </c>
      <c r="P356" s="41">
        <v>1817.11</v>
      </c>
      <c r="Q356" s="41">
        <v>1820.31</v>
      </c>
      <c r="R356" s="41">
        <v>1789.39</v>
      </c>
      <c r="S356" s="41">
        <v>1777.79</v>
      </c>
      <c r="T356" s="41">
        <v>1841.12</v>
      </c>
      <c r="U356" s="41">
        <v>1873.75</v>
      </c>
      <c r="V356" s="41">
        <v>1873.85</v>
      </c>
      <c r="W356" s="41">
        <v>1858.67</v>
      </c>
      <c r="X356" s="41">
        <v>1850.74</v>
      </c>
      <c r="Y356" s="41">
        <v>1764.47</v>
      </c>
      <c r="Z356" s="41">
        <v>1512.48</v>
      </c>
      <c r="AA356" s="41">
        <v>1338.67</v>
      </c>
    </row>
    <row r="357" spans="1:27" ht="12.75" hidden="1" customHeight="1" outlineLevel="1" x14ac:dyDescent="0.2">
      <c r="A357" s="99" t="s">
        <v>1999</v>
      </c>
      <c r="B357" s="60" t="s">
        <v>90</v>
      </c>
      <c r="C357" s="40" t="s">
        <v>79</v>
      </c>
      <c r="D357" s="41">
        <f>$D$327</f>
        <v>2222.89</v>
      </c>
      <c r="E357" s="41">
        <f t="shared" ref="E357:AA357" si="205">$D$327</f>
        <v>2222.89</v>
      </c>
      <c r="F357" s="41">
        <f t="shared" si="205"/>
        <v>2222.89</v>
      </c>
      <c r="G357" s="41">
        <f t="shared" si="205"/>
        <v>2222.89</v>
      </c>
      <c r="H357" s="41">
        <f t="shared" si="205"/>
        <v>2222.89</v>
      </c>
      <c r="I357" s="41">
        <f t="shared" si="205"/>
        <v>2222.89</v>
      </c>
      <c r="J357" s="41">
        <f t="shared" si="205"/>
        <v>2222.89</v>
      </c>
      <c r="K357" s="41">
        <f t="shared" si="205"/>
        <v>2222.89</v>
      </c>
      <c r="L357" s="41">
        <f t="shared" si="205"/>
        <v>2222.89</v>
      </c>
      <c r="M357" s="41">
        <f t="shared" si="205"/>
        <v>2222.89</v>
      </c>
      <c r="N357" s="41">
        <f t="shared" si="205"/>
        <v>2222.89</v>
      </c>
      <c r="O357" s="41">
        <f t="shared" si="205"/>
        <v>2222.89</v>
      </c>
      <c r="P357" s="41">
        <f t="shared" si="205"/>
        <v>2222.89</v>
      </c>
      <c r="Q357" s="41">
        <f t="shared" si="205"/>
        <v>2222.89</v>
      </c>
      <c r="R357" s="41">
        <f t="shared" si="205"/>
        <v>2222.89</v>
      </c>
      <c r="S357" s="41">
        <f t="shared" si="205"/>
        <v>2222.89</v>
      </c>
      <c r="T357" s="41">
        <f t="shared" si="205"/>
        <v>2222.89</v>
      </c>
      <c r="U357" s="41">
        <f t="shared" si="205"/>
        <v>2222.89</v>
      </c>
      <c r="V357" s="41">
        <f t="shared" si="205"/>
        <v>2222.89</v>
      </c>
      <c r="W357" s="41">
        <f t="shared" si="205"/>
        <v>2222.89</v>
      </c>
      <c r="X357" s="41">
        <f t="shared" si="205"/>
        <v>2222.89</v>
      </c>
      <c r="Y357" s="41">
        <f t="shared" si="205"/>
        <v>2222.89</v>
      </c>
      <c r="Z357" s="41">
        <f t="shared" si="205"/>
        <v>2222.89</v>
      </c>
      <c r="AA357" s="41">
        <f t="shared" si="205"/>
        <v>2222.89</v>
      </c>
    </row>
    <row r="358" spans="1:27" ht="12.75" hidden="1" customHeight="1" outlineLevel="1" x14ac:dyDescent="0.2">
      <c r="A358" s="99" t="s">
        <v>2000</v>
      </c>
      <c r="B358" s="60" t="s">
        <v>83</v>
      </c>
      <c r="C358" s="40" t="s">
        <v>79</v>
      </c>
      <c r="D358" s="41">
        <v>3.72</v>
      </c>
      <c r="E358" s="41">
        <v>3.72</v>
      </c>
      <c r="F358" s="41">
        <v>3.72</v>
      </c>
      <c r="G358" s="41">
        <v>3.72</v>
      </c>
      <c r="H358" s="41">
        <v>3.72</v>
      </c>
      <c r="I358" s="41">
        <v>3.72</v>
      </c>
      <c r="J358" s="41">
        <v>3.72</v>
      </c>
      <c r="K358" s="41">
        <v>3.72</v>
      </c>
      <c r="L358" s="41">
        <v>3.72</v>
      </c>
      <c r="M358" s="41">
        <v>3.72</v>
      </c>
      <c r="N358" s="41">
        <v>3.72</v>
      </c>
      <c r="O358" s="41">
        <v>3.72</v>
      </c>
      <c r="P358" s="41">
        <v>3.72</v>
      </c>
      <c r="Q358" s="41">
        <v>3.72</v>
      </c>
      <c r="R358" s="41">
        <v>3.72</v>
      </c>
      <c r="S358" s="41">
        <v>3.72</v>
      </c>
      <c r="T358" s="41">
        <v>3.72</v>
      </c>
      <c r="U358" s="41">
        <v>3.72</v>
      </c>
      <c r="V358" s="41">
        <v>3.72</v>
      </c>
      <c r="W358" s="41">
        <v>3.72</v>
      </c>
      <c r="X358" s="41">
        <v>3.72</v>
      </c>
      <c r="Y358" s="41">
        <v>3.72</v>
      </c>
      <c r="Z358" s="41">
        <v>3.72</v>
      </c>
      <c r="AA358" s="41">
        <v>3.72</v>
      </c>
    </row>
    <row r="359" spans="1:27" ht="12.75" hidden="1" customHeight="1" outlineLevel="1" x14ac:dyDescent="0.2">
      <c r="A359" s="99" t="s">
        <v>2001</v>
      </c>
      <c r="B359" s="60" t="s">
        <v>81</v>
      </c>
      <c r="C359" s="40" t="s">
        <v>79</v>
      </c>
      <c r="D359" s="41">
        <f>$D$11</f>
        <v>216.36</v>
      </c>
      <c r="E359" s="41">
        <f t="shared" ref="E359:AA359" si="206">$D$11</f>
        <v>216.36</v>
      </c>
      <c r="F359" s="41">
        <f t="shared" si="206"/>
        <v>216.36</v>
      </c>
      <c r="G359" s="41">
        <f t="shared" si="206"/>
        <v>216.36</v>
      </c>
      <c r="H359" s="41">
        <f t="shared" si="206"/>
        <v>216.36</v>
      </c>
      <c r="I359" s="41">
        <f t="shared" si="206"/>
        <v>216.36</v>
      </c>
      <c r="J359" s="41">
        <f t="shared" si="206"/>
        <v>216.36</v>
      </c>
      <c r="K359" s="41">
        <f t="shared" si="206"/>
        <v>216.36</v>
      </c>
      <c r="L359" s="41">
        <f t="shared" si="206"/>
        <v>216.36</v>
      </c>
      <c r="M359" s="41">
        <f t="shared" si="206"/>
        <v>216.36</v>
      </c>
      <c r="N359" s="41">
        <f t="shared" si="206"/>
        <v>216.36</v>
      </c>
      <c r="O359" s="41">
        <f t="shared" si="206"/>
        <v>216.36</v>
      </c>
      <c r="P359" s="41">
        <f t="shared" si="206"/>
        <v>216.36</v>
      </c>
      <c r="Q359" s="41">
        <f t="shared" si="206"/>
        <v>216.36</v>
      </c>
      <c r="R359" s="41">
        <f t="shared" si="206"/>
        <v>216.36</v>
      </c>
      <c r="S359" s="41">
        <f t="shared" si="206"/>
        <v>216.36</v>
      </c>
      <c r="T359" s="41">
        <f t="shared" si="206"/>
        <v>216.36</v>
      </c>
      <c r="U359" s="41">
        <f t="shared" si="206"/>
        <v>216.36</v>
      </c>
      <c r="V359" s="41">
        <f t="shared" si="206"/>
        <v>216.36</v>
      </c>
      <c r="W359" s="41">
        <f t="shared" si="206"/>
        <v>216.36</v>
      </c>
      <c r="X359" s="41">
        <f t="shared" si="206"/>
        <v>216.36</v>
      </c>
      <c r="Y359" s="41">
        <f t="shared" si="206"/>
        <v>216.36</v>
      </c>
      <c r="Z359" s="41">
        <f t="shared" si="206"/>
        <v>216.36</v>
      </c>
      <c r="AA359" s="41">
        <f t="shared" si="206"/>
        <v>216.36</v>
      </c>
    </row>
    <row r="360" spans="1:27" ht="12.75" customHeight="1" collapsed="1" x14ac:dyDescent="0.2">
      <c r="A360" s="98" t="s">
        <v>2002</v>
      </c>
      <c r="B360" s="25" t="str">
        <f>"08"&amp;"."&amp;$B$800&amp;"."&amp;$B$801</f>
        <v>08.01.2024</v>
      </c>
      <c r="C360" s="88" t="s">
        <v>76</v>
      </c>
      <c r="D360" s="89">
        <f>ROUND(((D361+D362+D364+D363)/1000),5)</f>
        <v>3.7920699999999998</v>
      </c>
      <c r="E360" s="89">
        <f>ROUND(((E361+E362+E364+E363)/1000),5)</f>
        <v>3.6804800000000002</v>
      </c>
      <c r="F360" s="89">
        <f>ROUND(((F361+F362+F364+F363)/1000),5)</f>
        <v>3.66933</v>
      </c>
      <c r="G360" s="89">
        <f t="shared" ref="G360:AA360" si="207">ROUND(((G361+G362+G364+G363)/1000),5)</f>
        <v>3.6516500000000001</v>
      </c>
      <c r="H360" s="89">
        <f t="shared" si="207"/>
        <v>3.6524800000000002</v>
      </c>
      <c r="I360" s="89">
        <f t="shared" si="207"/>
        <v>3.6533199999999999</v>
      </c>
      <c r="J360" s="89">
        <f t="shared" si="207"/>
        <v>3.6388699999999998</v>
      </c>
      <c r="K360" s="89">
        <f t="shared" si="207"/>
        <v>3.7794400000000001</v>
      </c>
      <c r="L360" s="89">
        <f t="shared" si="207"/>
        <v>3.9321299999999999</v>
      </c>
      <c r="M360" s="89">
        <f t="shared" si="207"/>
        <v>4.1386500000000002</v>
      </c>
      <c r="N360" s="89">
        <f t="shared" si="207"/>
        <v>4.2785099999999998</v>
      </c>
      <c r="O360" s="89">
        <f t="shared" si="207"/>
        <v>4.30471</v>
      </c>
      <c r="P360" s="89">
        <f t="shared" si="207"/>
        <v>4.3040599999999998</v>
      </c>
      <c r="Q360" s="89">
        <f t="shared" si="207"/>
        <v>4.3086200000000003</v>
      </c>
      <c r="R360" s="89">
        <f t="shared" si="207"/>
        <v>4.2677399999999999</v>
      </c>
      <c r="S360" s="89">
        <f t="shared" si="207"/>
        <v>4.2735500000000002</v>
      </c>
      <c r="T360" s="89">
        <f t="shared" si="207"/>
        <v>4.29732</v>
      </c>
      <c r="U360" s="89">
        <f t="shared" si="207"/>
        <v>4.3320299999999996</v>
      </c>
      <c r="V360" s="89">
        <f t="shared" si="207"/>
        <v>4.3149899999999999</v>
      </c>
      <c r="W360" s="89">
        <f t="shared" si="207"/>
        <v>4.2958499999999997</v>
      </c>
      <c r="X360" s="89">
        <f t="shared" si="207"/>
        <v>4.2855499999999997</v>
      </c>
      <c r="Y360" s="89">
        <f t="shared" si="207"/>
        <v>4.1322200000000002</v>
      </c>
      <c r="Z360" s="89">
        <f t="shared" si="207"/>
        <v>3.8868</v>
      </c>
      <c r="AA360" s="89">
        <f t="shared" si="207"/>
        <v>3.6745199999999998</v>
      </c>
    </row>
    <row r="361" spans="1:27" ht="12.75" hidden="1" customHeight="1" outlineLevel="1" x14ac:dyDescent="0.2">
      <c r="A361" s="99" t="s">
        <v>2003</v>
      </c>
      <c r="B361" s="60" t="s">
        <v>238</v>
      </c>
      <c r="C361" s="40" t="s">
        <v>79</v>
      </c>
      <c r="D361" s="41">
        <v>1349.1</v>
      </c>
      <c r="E361" s="41">
        <v>1237.51</v>
      </c>
      <c r="F361" s="41">
        <v>1226.3599999999999</v>
      </c>
      <c r="G361" s="41">
        <v>1208.68</v>
      </c>
      <c r="H361" s="41">
        <v>1209.51</v>
      </c>
      <c r="I361" s="41">
        <v>1210.3499999999999</v>
      </c>
      <c r="J361" s="41">
        <v>1195.9000000000001</v>
      </c>
      <c r="K361" s="41">
        <v>1336.47</v>
      </c>
      <c r="L361" s="41">
        <v>1489.16</v>
      </c>
      <c r="M361" s="41">
        <v>1695.68</v>
      </c>
      <c r="N361" s="41">
        <v>1835.54</v>
      </c>
      <c r="O361" s="41">
        <v>1861.74</v>
      </c>
      <c r="P361" s="41">
        <v>1861.09</v>
      </c>
      <c r="Q361" s="41">
        <v>1865.65</v>
      </c>
      <c r="R361" s="41">
        <v>1824.77</v>
      </c>
      <c r="S361" s="41">
        <v>1830.58</v>
      </c>
      <c r="T361" s="41">
        <v>1854.35</v>
      </c>
      <c r="U361" s="41">
        <v>1889.06</v>
      </c>
      <c r="V361" s="41">
        <v>1872.02</v>
      </c>
      <c r="W361" s="41">
        <v>1852.88</v>
      </c>
      <c r="X361" s="41">
        <v>1842.58</v>
      </c>
      <c r="Y361" s="41">
        <v>1689.25</v>
      </c>
      <c r="Z361" s="41">
        <v>1443.83</v>
      </c>
      <c r="AA361" s="41">
        <v>1231.55</v>
      </c>
    </row>
    <row r="362" spans="1:27" ht="12.75" hidden="1" customHeight="1" outlineLevel="1" x14ac:dyDescent="0.2">
      <c r="A362" s="99" t="s">
        <v>2004</v>
      </c>
      <c r="B362" s="60" t="s">
        <v>90</v>
      </c>
      <c r="C362" s="40" t="s">
        <v>79</v>
      </c>
      <c r="D362" s="41">
        <f>$D$327</f>
        <v>2222.89</v>
      </c>
      <c r="E362" s="41">
        <f t="shared" ref="E362:AA362" si="208">$D$327</f>
        <v>2222.89</v>
      </c>
      <c r="F362" s="41">
        <f t="shared" si="208"/>
        <v>2222.89</v>
      </c>
      <c r="G362" s="41">
        <f t="shared" si="208"/>
        <v>2222.89</v>
      </c>
      <c r="H362" s="41">
        <f t="shared" si="208"/>
        <v>2222.89</v>
      </c>
      <c r="I362" s="41">
        <f t="shared" si="208"/>
        <v>2222.89</v>
      </c>
      <c r="J362" s="41">
        <f t="shared" si="208"/>
        <v>2222.89</v>
      </c>
      <c r="K362" s="41">
        <f t="shared" si="208"/>
        <v>2222.89</v>
      </c>
      <c r="L362" s="41">
        <f t="shared" si="208"/>
        <v>2222.89</v>
      </c>
      <c r="M362" s="41">
        <f t="shared" si="208"/>
        <v>2222.89</v>
      </c>
      <c r="N362" s="41">
        <f t="shared" si="208"/>
        <v>2222.89</v>
      </c>
      <c r="O362" s="41">
        <f t="shared" si="208"/>
        <v>2222.89</v>
      </c>
      <c r="P362" s="41">
        <f t="shared" si="208"/>
        <v>2222.89</v>
      </c>
      <c r="Q362" s="41">
        <f t="shared" si="208"/>
        <v>2222.89</v>
      </c>
      <c r="R362" s="41">
        <f t="shared" si="208"/>
        <v>2222.89</v>
      </c>
      <c r="S362" s="41">
        <f t="shared" si="208"/>
        <v>2222.89</v>
      </c>
      <c r="T362" s="41">
        <f t="shared" si="208"/>
        <v>2222.89</v>
      </c>
      <c r="U362" s="41">
        <f t="shared" si="208"/>
        <v>2222.89</v>
      </c>
      <c r="V362" s="41">
        <f t="shared" si="208"/>
        <v>2222.89</v>
      </c>
      <c r="W362" s="41">
        <f t="shared" si="208"/>
        <v>2222.89</v>
      </c>
      <c r="X362" s="41">
        <f t="shared" si="208"/>
        <v>2222.89</v>
      </c>
      <c r="Y362" s="41">
        <f t="shared" si="208"/>
        <v>2222.89</v>
      </c>
      <c r="Z362" s="41">
        <f t="shared" si="208"/>
        <v>2222.89</v>
      </c>
      <c r="AA362" s="41">
        <f t="shared" si="208"/>
        <v>2222.89</v>
      </c>
    </row>
    <row r="363" spans="1:27" ht="12.75" hidden="1" customHeight="1" outlineLevel="1" x14ac:dyDescent="0.2">
      <c r="A363" s="99" t="s">
        <v>2005</v>
      </c>
      <c r="B363" s="60" t="s">
        <v>83</v>
      </c>
      <c r="C363" s="40" t="s">
        <v>79</v>
      </c>
      <c r="D363" s="41">
        <v>3.72</v>
      </c>
      <c r="E363" s="41">
        <v>3.72</v>
      </c>
      <c r="F363" s="41">
        <v>3.72</v>
      </c>
      <c r="G363" s="41">
        <v>3.72</v>
      </c>
      <c r="H363" s="41">
        <v>3.72</v>
      </c>
      <c r="I363" s="41">
        <v>3.72</v>
      </c>
      <c r="J363" s="41">
        <v>3.72</v>
      </c>
      <c r="K363" s="41">
        <v>3.72</v>
      </c>
      <c r="L363" s="41">
        <v>3.72</v>
      </c>
      <c r="M363" s="41">
        <v>3.72</v>
      </c>
      <c r="N363" s="41">
        <v>3.72</v>
      </c>
      <c r="O363" s="41">
        <v>3.72</v>
      </c>
      <c r="P363" s="41">
        <v>3.72</v>
      </c>
      <c r="Q363" s="41">
        <v>3.72</v>
      </c>
      <c r="R363" s="41">
        <v>3.72</v>
      </c>
      <c r="S363" s="41">
        <v>3.72</v>
      </c>
      <c r="T363" s="41">
        <v>3.72</v>
      </c>
      <c r="U363" s="41">
        <v>3.72</v>
      </c>
      <c r="V363" s="41">
        <v>3.72</v>
      </c>
      <c r="W363" s="41">
        <v>3.72</v>
      </c>
      <c r="X363" s="41">
        <v>3.72</v>
      </c>
      <c r="Y363" s="41">
        <v>3.72</v>
      </c>
      <c r="Z363" s="41">
        <v>3.72</v>
      </c>
      <c r="AA363" s="41">
        <v>3.72</v>
      </c>
    </row>
    <row r="364" spans="1:27" ht="12.75" hidden="1" customHeight="1" outlineLevel="1" x14ac:dyDescent="0.2">
      <c r="A364" s="99" t="s">
        <v>2006</v>
      </c>
      <c r="B364" s="60" t="s">
        <v>81</v>
      </c>
      <c r="C364" s="40" t="s">
        <v>79</v>
      </c>
      <c r="D364" s="41">
        <f>$D$11</f>
        <v>216.36</v>
      </c>
      <c r="E364" s="41">
        <f t="shared" ref="E364:AA364" si="209">$D$11</f>
        <v>216.36</v>
      </c>
      <c r="F364" s="41">
        <f t="shared" si="209"/>
        <v>216.36</v>
      </c>
      <c r="G364" s="41">
        <f t="shared" si="209"/>
        <v>216.36</v>
      </c>
      <c r="H364" s="41">
        <f t="shared" si="209"/>
        <v>216.36</v>
      </c>
      <c r="I364" s="41">
        <f t="shared" si="209"/>
        <v>216.36</v>
      </c>
      <c r="J364" s="41">
        <f t="shared" si="209"/>
        <v>216.36</v>
      </c>
      <c r="K364" s="41">
        <f t="shared" si="209"/>
        <v>216.36</v>
      </c>
      <c r="L364" s="41">
        <f t="shared" si="209"/>
        <v>216.36</v>
      </c>
      <c r="M364" s="41">
        <f t="shared" si="209"/>
        <v>216.36</v>
      </c>
      <c r="N364" s="41">
        <f t="shared" si="209"/>
        <v>216.36</v>
      </c>
      <c r="O364" s="41">
        <f t="shared" si="209"/>
        <v>216.36</v>
      </c>
      <c r="P364" s="41">
        <f t="shared" si="209"/>
        <v>216.36</v>
      </c>
      <c r="Q364" s="41">
        <f t="shared" si="209"/>
        <v>216.36</v>
      </c>
      <c r="R364" s="41">
        <f t="shared" si="209"/>
        <v>216.36</v>
      </c>
      <c r="S364" s="41">
        <f t="shared" si="209"/>
        <v>216.36</v>
      </c>
      <c r="T364" s="41">
        <f t="shared" si="209"/>
        <v>216.36</v>
      </c>
      <c r="U364" s="41">
        <f t="shared" si="209"/>
        <v>216.36</v>
      </c>
      <c r="V364" s="41">
        <f t="shared" si="209"/>
        <v>216.36</v>
      </c>
      <c r="W364" s="41">
        <f t="shared" si="209"/>
        <v>216.36</v>
      </c>
      <c r="X364" s="41">
        <f t="shared" si="209"/>
        <v>216.36</v>
      </c>
      <c r="Y364" s="41">
        <f t="shared" si="209"/>
        <v>216.36</v>
      </c>
      <c r="Z364" s="41">
        <f t="shared" si="209"/>
        <v>216.36</v>
      </c>
      <c r="AA364" s="41">
        <f t="shared" si="209"/>
        <v>216.36</v>
      </c>
    </row>
    <row r="365" spans="1:27" ht="12.75" customHeight="1" collapsed="1" x14ac:dyDescent="0.2">
      <c r="A365" s="98" t="s">
        <v>2007</v>
      </c>
      <c r="B365" s="25" t="str">
        <f>"09"&amp;"."&amp;$B$800&amp;"."&amp;$B$801</f>
        <v>09.01.2024</v>
      </c>
      <c r="C365" s="88" t="s">
        <v>76</v>
      </c>
      <c r="D365" s="89">
        <f>ROUND(((D366+D367+D369+D368)/1000),5)</f>
        <v>3.5926200000000001</v>
      </c>
      <c r="E365" s="89">
        <f>ROUND(((E366+E367+E369+E368)/1000),5)</f>
        <v>3.5229200000000001</v>
      </c>
      <c r="F365" s="89">
        <f>ROUND(((F366+F367+F369+F368)/1000),5)</f>
        <v>3.4513099999999999</v>
      </c>
      <c r="G365" s="89">
        <f t="shared" ref="G365:AA365" si="210">ROUND(((G366+G367+G369+G368)/1000),5)</f>
        <v>3.4405999999999999</v>
      </c>
      <c r="H365" s="89">
        <f t="shared" si="210"/>
        <v>3.46495</v>
      </c>
      <c r="I365" s="89">
        <f t="shared" si="210"/>
        <v>3.5282</v>
      </c>
      <c r="J365" s="89">
        <f t="shared" si="210"/>
        <v>3.7070500000000002</v>
      </c>
      <c r="K365" s="89">
        <f t="shared" si="210"/>
        <v>3.9924900000000001</v>
      </c>
      <c r="L365" s="89">
        <f t="shared" si="210"/>
        <v>4.3001100000000001</v>
      </c>
      <c r="M365" s="89">
        <f t="shared" si="210"/>
        <v>4.3399200000000002</v>
      </c>
      <c r="N365" s="89">
        <f t="shared" si="210"/>
        <v>4.3579699999999999</v>
      </c>
      <c r="O365" s="89">
        <f t="shared" si="210"/>
        <v>4.4074</v>
      </c>
      <c r="P365" s="89">
        <f t="shared" si="210"/>
        <v>4.3856400000000004</v>
      </c>
      <c r="Q365" s="89">
        <f t="shared" si="210"/>
        <v>4.3951099999999999</v>
      </c>
      <c r="R365" s="89">
        <f t="shared" si="210"/>
        <v>4.3898099999999998</v>
      </c>
      <c r="S365" s="89">
        <f t="shared" si="210"/>
        <v>4.3452299999999999</v>
      </c>
      <c r="T365" s="89">
        <f t="shared" si="210"/>
        <v>4.3376900000000003</v>
      </c>
      <c r="U365" s="89">
        <f t="shared" si="210"/>
        <v>4.3224999999999998</v>
      </c>
      <c r="V365" s="89">
        <f t="shared" si="210"/>
        <v>4.3094099999999997</v>
      </c>
      <c r="W365" s="89">
        <f t="shared" si="210"/>
        <v>4.3434699999999999</v>
      </c>
      <c r="X365" s="89">
        <f t="shared" si="210"/>
        <v>4.2502300000000002</v>
      </c>
      <c r="Y365" s="89">
        <f t="shared" si="210"/>
        <v>4.1110600000000002</v>
      </c>
      <c r="Z365" s="89">
        <f t="shared" si="210"/>
        <v>3.87351</v>
      </c>
      <c r="AA365" s="89">
        <f t="shared" si="210"/>
        <v>3.6322800000000002</v>
      </c>
    </row>
    <row r="366" spans="1:27" ht="12.75" hidden="1" customHeight="1" outlineLevel="1" x14ac:dyDescent="0.2">
      <c r="A366" s="99" t="s">
        <v>2008</v>
      </c>
      <c r="B366" s="60" t="s">
        <v>238</v>
      </c>
      <c r="C366" s="40" t="s">
        <v>79</v>
      </c>
      <c r="D366" s="41">
        <v>1149.6500000000001</v>
      </c>
      <c r="E366" s="41">
        <v>1079.95</v>
      </c>
      <c r="F366" s="41">
        <v>1008.34</v>
      </c>
      <c r="G366" s="41">
        <v>997.63</v>
      </c>
      <c r="H366" s="41">
        <v>1021.98</v>
      </c>
      <c r="I366" s="41">
        <v>1085.23</v>
      </c>
      <c r="J366" s="41">
        <v>1264.08</v>
      </c>
      <c r="K366" s="41">
        <v>1549.52</v>
      </c>
      <c r="L366" s="41">
        <v>1857.14</v>
      </c>
      <c r="M366" s="41">
        <v>1896.95</v>
      </c>
      <c r="N366" s="41">
        <v>1915</v>
      </c>
      <c r="O366" s="41">
        <v>1964.43</v>
      </c>
      <c r="P366" s="41">
        <v>1942.67</v>
      </c>
      <c r="Q366" s="41">
        <v>1952.14</v>
      </c>
      <c r="R366" s="41">
        <v>1946.84</v>
      </c>
      <c r="S366" s="41">
        <v>1902.26</v>
      </c>
      <c r="T366" s="41">
        <v>1894.72</v>
      </c>
      <c r="U366" s="41">
        <v>1879.53</v>
      </c>
      <c r="V366" s="41">
        <v>1866.44</v>
      </c>
      <c r="W366" s="41">
        <v>1900.5</v>
      </c>
      <c r="X366" s="41">
        <v>1807.26</v>
      </c>
      <c r="Y366" s="41">
        <v>1668.09</v>
      </c>
      <c r="Z366" s="41">
        <v>1430.54</v>
      </c>
      <c r="AA366" s="41">
        <v>1189.31</v>
      </c>
    </row>
    <row r="367" spans="1:27" ht="12.75" hidden="1" customHeight="1" outlineLevel="1" x14ac:dyDescent="0.2">
      <c r="A367" s="99" t="s">
        <v>2009</v>
      </c>
      <c r="B367" s="60" t="s">
        <v>90</v>
      </c>
      <c r="C367" s="40" t="s">
        <v>79</v>
      </c>
      <c r="D367" s="41">
        <f>$D$327</f>
        <v>2222.89</v>
      </c>
      <c r="E367" s="41">
        <f t="shared" ref="E367:AA367" si="211">$D$327</f>
        <v>2222.89</v>
      </c>
      <c r="F367" s="41">
        <f t="shared" si="211"/>
        <v>2222.89</v>
      </c>
      <c r="G367" s="41">
        <f t="shared" si="211"/>
        <v>2222.89</v>
      </c>
      <c r="H367" s="41">
        <f t="shared" si="211"/>
        <v>2222.89</v>
      </c>
      <c r="I367" s="41">
        <f t="shared" si="211"/>
        <v>2222.89</v>
      </c>
      <c r="J367" s="41">
        <f t="shared" si="211"/>
        <v>2222.89</v>
      </c>
      <c r="K367" s="41">
        <f t="shared" si="211"/>
        <v>2222.89</v>
      </c>
      <c r="L367" s="41">
        <f t="shared" si="211"/>
        <v>2222.89</v>
      </c>
      <c r="M367" s="41">
        <f t="shared" si="211"/>
        <v>2222.89</v>
      </c>
      <c r="N367" s="41">
        <f t="shared" si="211"/>
        <v>2222.89</v>
      </c>
      <c r="O367" s="41">
        <f t="shared" si="211"/>
        <v>2222.89</v>
      </c>
      <c r="P367" s="41">
        <f t="shared" si="211"/>
        <v>2222.89</v>
      </c>
      <c r="Q367" s="41">
        <f t="shared" si="211"/>
        <v>2222.89</v>
      </c>
      <c r="R367" s="41">
        <f t="shared" si="211"/>
        <v>2222.89</v>
      </c>
      <c r="S367" s="41">
        <f t="shared" si="211"/>
        <v>2222.89</v>
      </c>
      <c r="T367" s="41">
        <f t="shared" si="211"/>
        <v>2222.89</v>
      </c>
      <c r="U367" s="41">
        <f t="shared" si="211"/>
        <v>2222.89</v>
      </c>
      <c r="V367" s="41">
        <f t="shared" si="211"/>
        <v>2222.89</v>
      </c>
      <c r="W367" s="41">
        <f t="shared" si="211"/>
        <v>2222.89</v>
      </c>
      <c r="X367" s="41">
        <f t="shared" si="211"/>
        <v>2222.89</v>
      </c>
      <c r="Y367" s="41">
        <f t="shared" si="211"/>
        <v>2222.89</v>
      </c>
      <c r="Z367" s="41">
        <f t="shared" si="211"/>
        <v>2222.89</v>
      </c>
      <c r="AA367" s="41">
        <f t="shared" si="211"/>
        <v>2222.89</v>
      </c>
    </row>
    <row r="368" spans="1:27" ht="12.75" hidden="1" customHeight="1" outlineLevel="1" x14ac:dyDescent="0.2">
      <c r="A368" s="99" t="s">
        <v>2010</v>
      </c>
      <c r="B368" s="60" t="s">
        <v>83</v>
      </c>
      <c r="C368" s="40" t="s">
        <v>79</v>
      </c>
      <c r="D368" s="41">
        <v>3.72</v>
      </c>
      <c r="E368" s="41">
        <v>3.72</v>
      </c>
      <c r="F368" s="41">
        <v>3.72</v>
      </c>
      <c r="G368" s="41">
        <v>3.72</v>
      </c>
      <c r="H368" s="41">
        <v>3.72</v>
      </c>
      <c r="I368" s="41">
        <v>3.72</v>
      </c>
      <c r="J368" s="41">
        <v>3.72</v>
      </c>
      <c r="K368" s="41">
        <v>3.72</v>
      </c>
      <c r="L368" s="41">
        <v>3.72</v>
      </c>
      <c r="M368" s="41">
        <v>3.72</v>
      </c>
      <c r="N368" s="41">
        <v>3.72</v>
      </c>
      <c r="O368" s="41">
        <v>3.72</v>
      </c>
      <c r="P368" s="41">
        <v>3.72</v>
      </c>
      <c r="Q368" s="41">
        <v>3.72</v>
      </c>
      <c r="R368" s="41">
        <v>3.72</v>
      </c>
      <c r="S368" s="41">
        <v>3.72</v>
      </c>
      <c r="T368" s="41">
        <v>3.72</v>
      </c>
      <c r="U368" s="41">
        <v>3.72</v>
      </c>
      <c r="V368" s="41">
        <v>3.72</v>
      </c>
      <c r="W368" s="41">
        <v>3.72</v>
      </c>
      <c r="X368" s="41">
        <v>3.72</v>
      </c>
      <c r="Y368" s="41">
        <v>3.72</v>
      </c>
      <c r="Z368" s="41">
        <v>3.72</v>
      </c>
      <c r="AA368" s="41">
        <v>3.72</v>
      </c>
    </row>
    <row r="369" spans="1:27" ht="12.75" hidden="1" customHeight="1" outlineLevel="1" x14ac:dyDescent="0.2">
      <c r="A369" s="99" t="s">
        <v>2011</v>
      </c>
      <c r="B369" s="60" t="s">
        <v>81</v>
      </c>
      <c r="C369" s="40" t="s">
        <v>79</v>
      </c>
      <c r="D369" s="41">
        <f>$D$11</f>
        <v>216.36</v>
      </c>
      <c r="E369" s="41">
        <f t="shared" ref="E369:AA369" si="212">$D$11</f>
        <v>216.36</v>
      </c>
      <c r="F369" s="41">
        <f t="shared" si="212"/>
        <v>216.36</v>
      </c>
      <c r="G369" s="41">
        <f t="shared" si="212"/>
        <v>216.36</v>
      </c>
      <c r="H369" s="41">
        <f t="shared" si="212"/>
        <v>216.36</v>
      </c>
      <c r="I369" s="41">
        <f t="shared" si="212"/>
        <v>216.36</v>
      </c>
      <c r="J369" s="41">
        <f t="shared" si="212"/>
        <v>216.36</v>
      </c>
      <c r="K369" s="41">
        <f t="shared" si="212"/>
        <v>216.36</v>
      </c>
      <c r="L369" s="41">
        <f t="shared" si="212"/>
        <v>216.36</v>
      </c>
      <c r="M369" s="41">
        <f t="shared" si="212"/>
        <v>216.36</v>
      </c>
      <c r="N369" s="41">
        <f t="shared" si="212"/>
        <v>216.36</v>
      </c>
      <c r="O369" s="41">
        <f t="shared" si="212"/>
        <v>216.36</v>
      </c>
      <c r="P369" s="41">
        <f t="shared" si="212"/>
        <v>216.36</v>
      </c>
      <c r="Q369" s="41">
        <f t="shared" si="212"/>
        <v>216.36</v>
      </c>
      <c r="R369" s="41">
        <f t="shared" si="212"/>
        <v>216.36</v>
      </c>
      <c r="S369" s="41">
        <f t="shared" si="212"/>
        <v>216.36</v>
      </c>
      <c r="T369" s="41">
        <f t="shared" si="212"/>
        <v>216.36</v>
      </c>
      <c r="U369" s="41">
        <f t="shared" si="212"/>
        <v>216.36</v>
      </c>
      <c r="V369" s="41">
        <f t="shared" si="212"/>
        <v>216.36</v>
      </c>
      <c r="W369" s="41">
        <f t="shared" si="212"/>
        <v>216.36</v>
      </c>
      <c r="X369" s="41">
        <f t="shared" si="212"/>
        <v>216.36</v>
      </c>
      <c r="Y369" s="41">
        <f t="shared" si="212"/>
        <v>216.36</v>
      </c>
      <c r="Z369" s="41">
        <f t="shared" si="212"/>
        <v>216.36</v>
      </c>
      <c r="AA369" s="41">
        <f t="shared" si="212"/>
        <v>216.36</v>
      </c>
    </row>
    <row r="370" spans="1:27" ht="12.75" customHeight="1" collapsed="1" x14ac:dyDescent="0.2">
      <c r="A370" s="98" t="s">
        <v>2012</v>
      </c>
      <c r="B370" s="25" t="str">
        <f>"10"&amp;"."&amp;$B$800&amp;"."&amp;$B$801</f>
        <v>10.01.2024</v>
      </c>
      <c r="C370" s="88" t="s">
        <v>76</v>
      </c>
      <c r="D370" s="89">
        <f>ROUND(((D371+D372+D374+D373)/1000),5)</f>
        <v>3.6096499999999998</v>
      </c>
      <c r="E370" s="89">
        <f>ROUND(((E371+E372+E374+E373)/1000),5)</f>
        <v>3.5287000000000002</v>
      </c>
      <c r="F370" s="89">
        <f>ROUND(((F371+F372+F374+F373)/1000),5)</f>
        <v>3.5028999999999999</v>
      </c>
      <c r="G370" s="89">
        <f t="shared" ref="G370:AA370" si="213">ROUND(((G371+G372+G374+G373)/1000),5)</f>
        <v>3.5023300000000002</v>
      </c>
      <c r="H370" s="89">
        <f t="shared" si="213"/>
        <v>3.56013</v>
      </c>
      <c r="I370" s="89">
        <f t="shared" si="213"/>
        <v>3.6514000000000002</v>
      </c>
      <c r="J370" s="89">
        <f t="shared" si="213"/>
        <v>3.8699300000000001</v>
      </c>
      <c r="K370" s="89">
        <f t="shared" si="213"/>
        <v>4.1635400000000002</v>
      </c>
      <c r="L370" s="89">
        <f t="shared" si="213"/>
        <v>4.3504699999999996</v>
      </c>
      <c r="M370" s="89">
        <f t="shared" si="213"/>
        <v>4.3996899999999997</v>
      </c>
      <c r="N370" s="89">
        <f t="shared" si="213"/>
        <v>4.4243300000000003</v>
      </c>
      <c r="O370" s="89">
        <f t="shared" si="213"/>
        <v>4.4768600000000003</v>
      </c>
      <c r="P370" s="89">
        <f t="shared" si="213"/>
        <v>4.4467299999999996</v>
      </c>
      <c r="Q370" s="89">
        <f t="shared" si="213"/>
        <v>4.4560599999999999</v>
      </c>
      <c r="R370" s="89">
        <f t="shared" si="213"/>
        <v>4.4518500000000003</v>
      </c>
      <c r="S370" s="89">
        <f t="shared" si="213"/>
        <v>4.3991899999999999</v>
      </c>
      <c r="T370" s="89">
        <f t="shared" si="213"/>
        <v>4.4022199999999998</v>
      </c>
      <c r="U370" s="89">
        <f t="shared" si="213"/>
        <v>4.3877800000000002</v>
      </c>
      <c r="V370" s="89">
        <f t="shared" si="213"/>
        <v>4.36768</v>
      </c>
      <c r="W370" s="89">
        <f t="shared" si="213"/>
        <v>4.4092900000000004</v>
      </c>
      <c r="X370" s="89">
        <f t="shared" si="213"/>
        <v>4.2888599999999997</v>
      </c>
      <c r="Y370" s="89">
        <f t="shared" si="213"/>
        <v>4.1657900000000003</v>
      </c>
      <c r="Z370" s="89">
        <f t="shared" si="213"/>
        <v>3.9472200000000002</v>
      </c>
      <c r="AA370" s="89">
        <f t="shared" si="213"/>
        <v>3.6609400000000001</v>
      </c>
    </row>
    <row r="371" spans="1:27" ht="12.75" hidden="1" customHeight="1" outlineLevel="1" x14ac:dyDescent="0.2">
      <c r="A371" s="99" t="s">
        <v>2013</v>
      </c>
      <c r="B371" s="60" t="s">
        <v>238</v>
      </c>
      <c r="C371" s="40" t="s">
        <v>79</v>
      </c>
      <c r="D371" s="41">
        <v>1166.68</v>
      </c>
      <c r="E371" s="41">
        <v>1085.73</v>
      </c>
      <c r="F371" s="41">
        <v>1059.93</v>
      </c>
      <c r="G371" s="41">
        <v>1059.3599999999999</v>
      </c>
      <c r="H371" s="41">
        <v>1117.1600000000001</v>
      </c>
      <c r="I371" s="41">
        <v>1208.43</v>
      </c>
      <c r="J371" s="41">
        <v>1426.96</v>
      </c>
      <c r="K371" s="41">
        <v>1720.57</v>
      </c>
      <c r="L371" s="41">
        <v>1907.5</v>
      </c>
      <c r="M371" s="41">
        <v>1956.72</v>
      </c>
      <c r="N371" s="41">
        <v>1981.36</v>
      </c>
      <c r="O371" s="41">
        <v>2033.89</v>
      </c>
      <c r="P371" s="41">
        <v>2003.76</v>
      </c>
      <c r="Q371" s="41">
        <v>2013.09</v>
      </c>
      <c r="R371" s="41">
        <v>2008.88</v>
      </c>
      <c r="S371" s="41">
        <v>1956.22</v>
      </c>
      <c r="T371" s="41">
        <v>1959.25</v>
      </c>
      <c r="U371" s="41">
        <v>1944.81</v>
      </c>
      <c r="V371" s="41">
        <v>1924.71</v>
      </c>
      <c r="W371" s="41">
        <v>1966.32</v>
      </c>
      <c r="X371" s="41">
        <v>1845.89</v>
      </c>
      <c r="Y371" s="41">
        <v>1722.82</v>
      </c>
      <c r="Z371" s="41">
        <v>1504.25</v>
      </c>
      <c r="AA371" s="41">
        <v>1217.97</v>
      </c>
    </row>
    <row r="372" spans="1:27" ht="12.75" hidden="1" customHeight="1" outlineLevel="1" x14ac:dyDescent="0.2">
      <c r="A372" s="99" t="s">
        <v>2014</v>
      </c>
      <c r="B372" s="60" t="s">
        <v>90</v>
      </c>
      <c r="C372" s="40" t="s">
        <v>79</v>
      </c>
      <c r="D372" s="41">
        <f>$D$327</f>
        <v>2222.89</v>
      </c>
      <c r="E372" s="41">
        <f t="shared" ref="E372:AA372" si="214">$D$327</f>
        <v>2222.89</v>
      </c>
      <c r="F372" s="41">
        <f t="shared" si="214"/>
        <v>2222.89</v>
      </c>
      <c r="G372" s="41">
        <f t="shared" si="214"/>
        <v>2222.89</v>
      </c>
      <c r="H372" s="41">
        <f t="shared" si="214"/>
        <v>2222.89</v>
      </c>
      <c r="I372" s="41">
        <f t="shared" si="214"/>
        <v>2222.89</v>
      </c>
      <c r="J372" s="41">
        <f t="shared" si="214"/>
        <v>2222.89</v>
      </c>
      <c r="K372" s="41">
        <f t="shared" si="214"/>
        <v>2222.89</v>
      </c>
      <c r="L372" s="41">
        <f t="shared" si="214"/>
        <v>2222.89</v>
      </c>
      <c r="M372" s="41">
        <f t="shared" si="214"/>
        <v>2222.89</v>
      </c>
      <c r="N372" s="41">
        <f t="shared" si="214"/>
        <v>2222.89</v>
      </c>
      <c r="O372" s="41">
        <f t="shared" si="214"/>
        <v>2222.89</v>
      </c>
      <c r="P372" s="41">
        <f t="shared" si="214"/>
        <v>2222.89</v>
      </c>
      <c r="Q372" s="41">
        <f t="shared" si="214"/>
        <v>2222.89</v>
      </c>
      <c r="R372" s="41">
        <f t="shared" si="214"/>
        <v>2222.89</v>
      </c>
      <c r="S372" s="41">
        <f t="shared" si="214"/>
        <v>2222.89</v>
      </c>
      <c r="T372" s="41">
        <f t="shared" si="214"/>
        <v>2222.89</v>
      </c>
      <c r="U372" s="41">
        <f t="shared" si="214"/>
        <v>2222.89</v>
      </c>
      <c r="V372" s="41">
        <f t="shared" si="214"/>
        <v>2222.89</v>
      </c>
      <c r="W372" s="41">
        <f t="shared" si="214"/>
        <v>2222.89</v>
      </c>
      <c r="X372" s="41">
        <f t="shared" si="214"/>
        <v>2222.89</v>
      </c>
      <c r="Y372" s="41">
        <f t="shared" si="214"/>
        <v>2222.89</v>
      </c>
      <c r="Z372" s="41">
        <f t="shared" si="214"/>
        <v>2222.89</v>
      </c>
      <c r="AA372" s="41">
        <f t="shared" si="214"/>
        <v>2222.89</v>
      </c>
    </row>
    <row r="373" spans="1:27" ht="12.75" hidden="1" customHeight="1" outlineLevel="1" x14ac:dyDescent="0.2">
      <c r="A373" s="99" t="s">
        <v>2015</v>
      </c>
      <c r="B373" s="60" t="s">
        <v>83</v>
      </c>
      <c r="C373" s="40" t="s">
        <v>79</v>
      </c>
      <c r="D373" s="41">
        <v>3.72</v>
      </c>
      <c r="E373" s="41">
        <v>3.72</v>
      </c>
      <c r="F373" s="41">
        <v>3.72</v>
      </c>
      <c r="G373" s="41">
        <v>3.72</v>
      </c>
      <c r="H373" s="41">
        <v>3.72</v>
      </c>
      <c r="I373" s="41">
        <v>3.72</v>
      </c>
      <c r="J373" s="41">
        <v>3.72</v>
      </c>
      <c r="K373" s="41">
        <v>3.72</v>
      </c>
      <c r="L373" s="41">
        <v>3.72</v>
      </c>
      <c r="M373" s="41">
        <v>3.72</v>
      </c>
      <c r="N373" s="41">
        <v>3.72</v>
      </c>
      <c r="O373" s="41">
        <v>3.72</v>
      </c>
      <c r="P373" s="41">
        <v>3.72</v>
      </c>
      <c r="Q373" s="41">
        <v>3.72</v>
      </c>
      <c r="R373" s="41">
        <v>3.72</v>
      </c>
      <c r="S373" s="41">
        <v>3.72</v>
      </c>
      <c r="T373" s="41">
        <v>3.72</v>
      </c>
      <c r="U373" s="41">
        <v>3.72</v>
      </c>
      <c r="V373" s="41">
        <v>3.72</v>
      </c>
      <c r="W373" s="41">
        <v>3.72</v>
      </c>
      <c r="X373" s="41">
        <v>3.72</v>
      </c>
      <c r="Y373" s="41">
        <v>3.72</v>
      </c>
      <c r="Z373" s="41">
        <v>3.72</v>
      </c>
      <c r="AA373" s="41">
        <v>3.72</v>
      </c>
    </row>
    <row r="374" spans="1:27" ht="12.75" hidden="1" customHeight="1" outlineLevel="1" x14ac:dyDescent="0.2">
      <c r="A374" s="99" t="s">
        <v>2016</v>
      </c>
      <c r="B374" s="60" t="s">
        <v>81</v>
      </c>
      <c r="C374" s="40" t="s">
        <v>79</v>
      </c>
      <c r="D374" s="41">
        <f>$D$11</f>
        <v>216.36</v>
      </c>
      <c r="E374" s="41">
        <f t="shared" ref="E374:AA374" si="215">$D$11</f>
        <v>216.36</v>
      </c>
      <c r="F374" s="41">
        <f t="shared" si="215"/>
        <v>216.36</v>
      </c>
      <c r="G374" s="41">
        <f t="shared" si="215"/>
        <v>216.36</v>
      </c>
      <c r="H374" s="41">
        <f t="shared" si="215"/>
        <v>216.36</v>
      </c>
      <c r="I374" s="41">
        <f t="shared" si="215"/>
        <v>216.36</v>
      </c>
      <c r="J374" s="41">
        <f t="shared" si="215"/>
        <v>216.36</v>
      </c>
      <c r="K374" s="41">
        <f t="shared" si="215"/>
        <v>216.36</v>
      </c>
      <c r="L374" s="41">
        <f t="shared" si="215"/>
        <v>216.36</v>
      </c>
      <c r="M374" s="41">
        <f t="shared" si="215"/>
        <v>216.36</v>
      </c>
      <c r="N374" s="41">
        <f t="shared" si="215"/>
        <v>216.36</v>
      </c>
      <c r="O374" s="41">
        <f t="shared" si="215"/>
        <v>216.36</v>
      </c>
      <c r="P374" s="41">
        <f t="shared" si="215"/>
        <v>216.36</v>
      </c>
      <c r="Q374" s="41">
        <f t="shared" si="215"/>
        <v>216.36</v>
      </c>
      <c r="R374" s="41">
        <f t="shared" si="215"/>
        <v>216.36</v>
      </c>
      <c r="S374" s="41">
        <f t="shared" si="215"/>
        <v>216.36</v>
      </c>
      <c r="T374" s="41">
        <f t="shared" si="215"/>
        <v>216.36</v>
      </c>
      <c r="U374" s="41">
        <f t="shared" si="215"/>
        <v>216.36</v>
      </c>
      <c r="V374" s="41">
        <f t="shared" si="215"/>
        <v>216.36</v>
      </c>
      <c r="W374" s="41">
        <f t="shared" si="215"/>
        <v>216.36</v>
      </c>
      <c r="X374" s="41">
        <f t="shared" si="215"/>
        <v>216.36</v>
      </c>
      <c r="Y374" s="41">
        <f t="shared" si="215"/>
        <v>216.36</v>
      </c>
      <c r="Z374" s="41">
        <f t="shared" si="215"/>
        <v>216.36</v>
      </c>
      <c r="AA374" s="41">
        <f t="shared" si="215"/>
        <v>216.36</v>
      </c>
    </row>
    <row r="375" spans="1:27" ht="12.75" customHeight="1" collapsed="1" x14ac:dyDescent="0.2">
      <c r="A375" s="98" t="s">
        <v>2017</v>
      </c>
      <c r="B375" s="25" t="str">
        <f>"11"&amp;"."&amp;$B$800&amp;"."&amp;$B$801</f>
        <v>11.01.2024</v>
      </c>
      <c r="C375" s="88" t="s">
        <v>76</v>
      </c>
      <c r="D375" s="89">
        <f>ROUND(((D376+D377+D379+D378)/1000),5)</f>
        <v>3.6545399999999999</v>
      </c>
      <c r="E375" s="89">
        <f>ROUND(((E376+E377+E379+E378)/1000),5)</f>
        <v>3.5843099999999999</v>
      </c>
      <c r="F375" s="89">
        <f>ROUND(((F376+F377+F379+F378)/1000),5)</f>
        <v>3.5289999999999999</v>
      </c>
      <c r="G375" s="89">
        <f t="shared" ref="G375:AA375" si="216">ROUND(((G376+G377+G379+G378)/1000),5)</f>
        <v>3.5563799999999999</v>
      </c>
      <c r="H375" s="89">
        <f t="shared" si="216"/>
        <v>3.60114</v>
      </c>
      <c r="I375" s="89">
        <f t="shared" si="216"/>
        <v>3.6693099999999998</v>
      </c>
      <c r="J375" s="89">
        <f t="shared" si="216"/>
        <v>3.8923999999999999</v>
      </c>
      <c r="K375" s="89">
        <f t="shared" si="216"/>
        <v>4.2508800000000004</v>
      </c>
      <c r="L375" s="89">
        <f t="shared" si="216"/>
        <v>4.38781</v>
      </c>
      <c r="M375" s="89">
        <f t="shared" si="216"/>
        <v>4.4345999999999997</v>
      </c>
      <c r="N375" s="89">
        <f t="shared" si="216"/>
        <v>4.4789899999999996</v>
      </c>
      <c r="O375" s="89">
        <f t="shared" si="216"/>
        <v>4.5026299999999999</v>
      </c>
      <c r="P375" s="89">
        <f t="shared" si="216"/>
        <v>4.4730499999999997</v>
      </c>
      <c r="Q375" s="89">
        <f t="shared" si="216"/>
        <v>4.4826600000000001</v>
      </c>
      <c r="R375" s="89">
        <f t="shared" si="216"/>
        <v>4.4805200000000003</v>
      </c>
      <c r="S375" s="89">
        <f t="shared" si="216"/>
        <v>4.4279400000000004</v>
      </c>
      <c r="T375" s="89">
        <f t="shared" si="216"/>
        <v>4.4465500000000002</v>
      </c>
      <c r="U375" s="89">
        <f t="shared" si="216"/>
        <v>4.4680999999999997</v>
      </c>
      <c r="V375" s="89">
        <f t="shared" si="216"/>
        <v>4.3864799999999997</v>
      </c>
      <c r="W375" s="89">
        <f t="shared" si="216"/>
        <v>4.42211</v>
      </c>
      <c r="X375" s="89">
        <f t="shared" si="216"/>
        <v>4.2985199999999999</v>
      </c>
      <c r="Y375" s="89">
        <f t="shared" si="216"/>
        <v>4.1880499999999996</v>
      </c>
      <c r="Z375" s="89">
        <f t="shared" si="216"/>
        <v>3.9489700000000001</v>
      </c>
      <c r="AA375" s="89">
        <f t="shared" si="216"/>
        <v>3.65632</v>
      </c>
    </row>
    <row r="376" spans="1:27" ht="12.75" hidden="1" customHeight="1" outlineLevel="1" x14ac:dyDescent="0.2">
      <c r="A376" s="99" t="s">
        <v>2018</v>
      </c>
      <c r="B376" s="60" t="s">
        <v>238</v>
      </c>
      <c r="C376" s="40" t="s">
        <v>79</v>
      </c>
      <c r="D376" s="41">
        <v>1211.57</v>
      </c>
      <c r="E376" s="41">
        <v>1141.3399999999999</v>
      </c>
      <c r="F376" s="41">
        <v>1086.03</v>
      </c>
      <c r="G376" s="41">
        <v>1113.4100000000001</v>
      </c>
      <c r="H376" s="41">
        <v>1158.17</v>
      </c>
      <c r="I376" s="41">
        <v>1226.3399999999999</v>
      </c>
      <c r="J376" s="41">
        <v>1449.43</v>
      </c>
      <c r="K376" s="41">
        <v>1807.91</v>
      </c>
      <c r="L376" s="41">
        <v>1944.84</v>
      </c>
      <c r="M376" s="41">
        <v>1991.63</v>
      </c>
      <c r="N376" s="41">
        <v>2036.02</v>
      </c>
      <c r="O376" s="41">
        <v>2059.66</v>
      </c>
      <c r="P376" s="41">
        <v>2030.08</v>
      </c>
      <c r="Q376" s="41">
        <v>2039.69</v>
      </c>
      <c r="R376" s="41">
        <v>2037.55</v>
      </c>
      <c r="S376" s="41">
        <v>1984.97</v>
      </c>
      <c r="T376" s="41">
        <v>2003.58</v>
      </c>
      <c r="U376" s="41">
        <v>2025.13</v>
      </c>
      <c r="V376" s="41">
        <v>1943.51</v>
      </c>
      <c r="W376" s="41">
        <v>1979.14</v>
      </c>
      <c r="X376" s="41">
        <v>1855.55</v>
      </c>
      <c r="Y376" s="41">
        <v>1745.08</v>
      </c>
      <c r="Z376" s="41">
        <v>1506</v>
      </c>
      <c r="AA376" s="41">
        <v>1213.3499999999999</v>
      </c>
    </row>
    <row r="377" spans="1:27" ht="12.75" hidden="1" customHeight="1" outlineLevel="1" x14ac:dyDescent="0.2">
      <c r="A377" s="99" t="s">
        <v>2019</v>
      </c>
      <c r="B377" s="60" t="s">
        <v>90</v>
      </c>
      <c r="C377" s="40" t="s">
        <v>79</v>
      </c>
      <c r="D377" s="41">
        <f>$D$327</f>
        <v>2222.89</v>
      </c>
      <c r="E377" s="41">
        <f t="shared" ref="E377:AA377" si="217">$D$327</f>
        <v>2222.89</v>
      </c>
      <c r="F377" s="41">
        <f t="shared" si="217"/>
        <v>2222.89</v>
      </c>
      <c r="G377" s="41">
        <f t="shared" si="217"/>
        <v>2222.89</v>
      </c>
      <c r="H377" s="41">
        <f t="shared" si="217"/>
        <v>2222.89</v>
      </c>
      <c r="I377" s="41">
        <f t="shared" si="217"/>
        <v>2222.89</v>
      </c>
      <c r="J377" s="41">
        <f t="shared" si="217"/>
        <v>2222.89</v>
      </c>
      <c r="K377" s="41">
        <f t="shared" si="217"/>
        <v>2222.89</v>
      </c>
      <c r="L377" s="41">
        <f t="shared" si="217"/>
        <v>2222.89</v>
      </c>
      <c r="M377" s="41">
        <f t="shared" si="217"/>
        <v>2222.89</v>
      </c>
      <c r="N377" s="41">
        <f t="shared" si="217"/>
        <v>2222.89</v>
      </c>
      <c r="O377" s="41">
        <f t="shared" si="217"/>
        <v>2222.89</v>
      </c>
      <c r="P377" s="41">
        <f t="shared" si="217"/>
        <v>2222.89</v>
      </c>
      <c r="Q377" s="41">
        <f t="shared" si="217"/>
        <v>2222.89</v>
      </c>
      <c r="R377" s="41">
        <f t="shared" si="217"/>
        <v>2222.89</v>
      </c>
      <c r="S377" s="41">
        <f t="shared" si="217"/>
        <v>2222.89</v>
      </c>
      <c r="T377" s="41">
        <f t="shared" si="217"/>
        <v>2222.89</v>
      </c>
      <c r="U377" s="41">
        <f t="shared" si="217"/>
        <v>2222.89</v>
      </c>
      <c r="V377" s="41">
        <f t="shared" si="217"/>
        <v>2222.89</v>
      </c>
      <c r="W377" s="41">
        <f t="shared" si="217"/>
        <v>2222.89</v>
      </c>
      <c r="X377" s="41">
        <f t="shared" si="217"/>
        <v>2222.89</v>
      </c>
      <c r="Y377" s="41">
        <f t="shared" si="217"/>
        <v>2222.89</v>
      </c>
      <c r="Z377" s="41">
        <f t="shared" si="217"/>
        <v>2222.89</v>
      </c>
      <c r="AA377" s="41">
        <f t="shared" si="217"/>
        <v>2222.89</v>
      </c>
    </row>
    <row r="378" spans="1:27" ht="12.75" hidden="1" customHeight="1" outlineLevel="1" x14ac:dyDescent="0.2">
      <c r="A378" s="99" t="s">
        <v>2020</v>
      </c>
      <c r="B378" s="60" t="s">
        <v>83</v>
      </c>
      <c r="C378" s="40" t="s">
        <v>79</v>
      </c>
      <c r="D378" s="41">
        <v>3.72</v>
      </c>
      <c r="E378" s="41">
        <v>3.72</v>
      </c>
      <c r="F378" s="41">
        <v>3.72</v>
      </c>
      <c r="G378" s="41">
        <v>3.72</v>
      </c>
      <c r="H378" s="41">
        <v>3.72</v>
      </c>
      <c r="I378" s="41">
        <v>3.72</v>
      </c>
      <c r="J378" s="41">
        <v>3.72</v>
      </c>
      <c r="K378" s="41">
        <v>3.72</v>
      </c>
      <c r="L378" s="41">
        <v>3.72</v>
      </c>
      <c r="M378" s="41">
        <v>3.72</v>
      </c>
      <c r="N378" s="41">
        <v>3.72</v>
      </c>
      <c r="O378" s="41">
        <v>3.72</v>
      </c>
      <c r="P378" s="41">
        <v>3.72</v>
      </c>
      <c r="Q378" s="41">
        <v>3.72</v>
      </c>
      <c r="R378" s="41">
        <v>3.72</v>
      </c>
      <c r="S378" s="41">
        <v>3.72</v>
      </c>
      <c r="T378" s="41">
        <v>3.72</v>
      </c>
      <c r="U378" s="41">
        <v>3.72</v>
      </c>
      <c r="V378" s="41">
        <v>3.72</v>
      </c>
      <c r="W378" s="41">
        <v>3.72</v>
      </c>
      <c r="X378" s="41">
        <v>3.72</v>
      </c>
      <c r="Y378" s="41">
        <v>3.72</v>
      </c>
      <c r="Z378" s="41">
        <v>3.72</v>
      </c>
      <c r="AA378" s="41">
        <v>3.72</v>
      </c>
    </row>
    <row r="379" spans="1:27" ht="12.75" hidden="1" customHeight="1" outlineLevel="1" x14ac:dyDescent="0.2">
      <c r="A379" s="99" t="s">
        <v>2021</v>
      </c>
      <c r="B379" s="60" t="s">
        <v>81</v>
      </c>
      <c r="C379" s="40" t="s">
        <v>79</v>
      </c>
      <c r="D379" s="41">
        <f>$D$11</f>
        <v>216.36</v>
      </c>
      <c r="E379" s="41">
        <f t="shared" ref="E379:AA379" si="218">$D$11</f>
        <v>216.36</v>
      </c>
      <c r="F379" s="41">
        <f t="shared" si="218"/>
        <v>216.36</v>
      </c>
      <c r="G379" s="41">
        <f t="shared" si="218"/>
        <v>216.36</v>
      </c>
      <c r="H379" s="41">
        <f t="shared" si="218"/>
        <v>216.36</v>
      </c>
      <c r="I379" s="41">
        <f t="shared" si="218"/>
        <v>216.36</v>
      </c>
      <c r="J379" s="41">
        <f t="shared" si="218"/>
        <v>216.36</v>
      </c>
      <c r="K379" s="41">
        <f t="shared" si="218"/>
        <v>216.36</v>
      </c>
      <c r="L379" s="41">
        <f t="shared" si="218"/>
        <v>216.36</v>
      </c>
      <c r="M379" s="41">
        <f t="shared" si="218"/>
        <v>216.36</v>
      </c>
      <c r="N379" s="41">
        <f t="shared" si="218"/>
        <v>216.36</v>
      </c>
      <c r="O379" s="41">
        <f t="shared" si="218"/>
        <v>216.36</v>
      </c>
      <c r="P379" s="41">
        <f t="shared" si="218"/>
        <v>216.36</v>
      </c>
      <c r="Q379" s="41">
        <f t="shared" si="218"/>
        <v>216.36</v>
      </c>
      <c r="R379" s="41">
        <f t="shared" si="218"/>
        <v>216.36</v>
      </c>
      <c r="S379" s="41">
        <f t="shared" si="218"/>
        <v>216.36</v>
      </c>
      <c r="T379" s="41">
        <f t="shared" si="218"/>
        <v>216.36</v>
      </c>
      <c r="U379" s="41">
        <f t="shared" si="218"/>
        <v>216.36</v>
      </c>
      <c r="V379" s="41">
        <f t="shared" si="218"/>
        <v>216.36</v>
      </c>
      <c r="W379" s="41">
        <f t="shared" si="218"/>
        <v>216.36</v>
      </c>
      <c r="X379" s="41">
        <f t="shared" si="218"/>
        <v>216.36</v>
      </c>
      <c r="Y379" s="41">
        <f t="shared" si="218"/>
        <v>216.36</v>
      </c>
      <c r="Z379" s="41">
        <f t="shared" si="218"/>
        <v>216.36</v>
      </c>
      <c r="AA379" s="41">
        <f t="shared" si="218"/>
        <v>216.36</v>
      </c>
    </row>
    <row r="380" spans="1:27" ht="12.75" customHeight="1" collapsed="1" x14ac:dyDescent="0.2">
      <c r="A380" s="98" t="s">
        <v>2022</v>
      </c>
      <c r="B380" s="25" t="str">
        <f>"12"&amp;"."&amp;$B$800&amp;"."&amp;$B$801</f>
        <v>12.01.2024</v>
      </c>
      <c r="C380" s="88" t="s">
        <v>76</v>
      </c>
      <c r="D380" s="89">
        <f>ROUND(((D381+D382+D384+D383)/1000),5)</f>
        <v>3.5989800000000001</v>
      </c>
      <c r="E380" s="89">
        <f>ROUND(((E381+E382+E384+E383)/1000),5)</f>
        <v>3.5220899999999999</v>
      </c>
      <c r="F380" s="89">
        <f>ROUND(((F381+F382+F384+F383)/1000),5)</f>
        <v>3.4500099999999998</v>
      </c>
      <c r="G380" s="89">
        <f t="shared" ref="G380:AA380" si="219">ROUND(((G381+G382+G384+G383)/1000),5)</f>
        <v>3.46489</v>
      </c>
      <c r="H380" s="89">
        <f t="shared" si="219"/>
        <v>3.52719</v>
      </c>
      <c r="I380" s="89">
        <f t="shared" si="219"/>
        <v>3.6541800000000002</v>
      </c>
      <c r="J380" s="89">
        <f t="shared" si="219"/>
        <v>3.86721</v>
      </c>
      <c r="K380" s="89">
        <f t="shared" si="219"/>
        <v>4.1049100000000003</v>
      </c>
      <c r="L380" s="89">
        <f t="shared" si="219"/>
        <v>4.2758799999999999</v>
      </c>
      <c r="M380" s="89">
        <f t="shared" si="219"/>
        <v>4.3208399999999996</v>
      </c>
      <c r="N380" s="89">
        <f t="shared" si="219"/>
        <v>4.3657899999999996</v>
      </c>
      <c r="O380" s="89">
        <f t="shared" si="219"/>
        <v>4.4105999999999996</v>
      </c>
      <c r="P380" s="89">
        <f t="shared" si="219"/>
        <v>4.37507</v>
      </c>
      <c r="Q380" s="89">
        <f t="shared" si="219"/>
        <v>4.3897700000000004</v>
      </c>
      <c r="R380" s="89">
        <f t="shared" si="219"/>
        <v>4.3850300000000004</v>
      </c>
      <c r="S380" s="89">
        <f t="shared" si="219"/>
        <v>4.3163</v>
      </c>
      <c r="T380" s="89">
        <f t="shared" si="219"/>
        <v>4.3346400000000003</v>
      </c>
      <c r="U380" s="89">
        <f t="shared" si="219"/>
        <v>4.36334</v>
      </c>
      <c r="V380" s="89">
        <f t="shared" si="219"/>
        <v>4.3569100000000001</v>
      </c>
      <c r="W380" s="89">
        <f t="shared" si="219"/>
        <v>4.3913200000000003</v>
      </c>
      <c r="X380" s="89">
        <f t="shared" si="219"/>
        <v>4.3159799999999997</v>
      </c>
      <c r="Y380" s="89">
        <f t="shared" si="219"/>
        <v>4.2023900000000003</v>
      </c>
      <c r="Z380" s="89">
        <f t="shared" si="219"/>
        <v>3.9630299999999998</v>
      </c>
      <c r="AA380" s="89">
        <f t="shared" si="219"/>
        <v>3.7530600000000001</v>
      </c>
    </row>
    <row r="381" spans="1:27" ht="12.75" hidden="1" customHeight="1" outlineLevel="1" x14ac:dyDescent="0.2">
      <c r="A381" s="99" t="s">
        <v>2023</v>
      </c>
      <c r="B381" s="60" t="s">
        <v>238</v>
      </c>
      <c r="C381" s="40" t="s">
        <v>79</v>
      </c>
      <c r="D381" s="41">
        <v>1156.01</v>
      </c>
      <c r="E381" s="41">
        <v>1079.1199999999999</v>
      </c>
      <c r="F381" s="41">
        <v>1007.04</v>
      </c>
      <c r="G381" s="41">
        <v>1021.92</v>
      </c>
      <c r="H381" s="41">
        <v>1084.22</v>
      </c>
      <c r="I381" s="41">
        <v>1211.21</v>
      </c>
      <c r="J381" s="41">
        <v>1424.24</v>
      </c>
      <c r="K381" s="41">
        <v>1661.94</v>
      </c>
      <c r="L381" s="41">
        <v>1832.91</v>
      </c>
      <c r="M381" s="41">
        <v>1877.87</v>
      </c>
      <c r="N381" s="41">
        <v>1922.82</v>
      </c>
      <c r="O381" s="41">
        <v>1967.63</v>
      </c>
      <c r="P381" s="41">
        <v>1932.1</v>
      </c>
      <c r="Q381" s="41">
        <v>1946.8</v>
      </c>
      <c r="R381" s="41">
        <v>1942.06</v>
      </c>
      <c r="S381" s="41">
        <v>1873.33</v>
      </c>
      <c r="T381" s="41">
        <v>1891.67</v>
      </c>
      <c r="U381" s="41">
        <v>1920.37</v>
      </c>
      <c r="V381" s="41">
        <v>1913.94</v>
      </c>
      <c r="W381" s="41">
        <v>1948.35</v>
      </c>
      <c r="X381" s="41">
        <v>1873.01</v>
      </c>
      <c r="Y381" s="41">
        <v>1759.42</v>
      </c>
      <c r="Z381" s="41">
        <v>1520.06</v>
      </c>
      <c r="AA381" s="41">
        <v>1310.0899999999999</v>
      </c>
    </row>
    <row r="382" spans="1:27" ht="12.75" hidden="1" customHeight="1" outlineLevel="1" x14ac:dyDescent="0.2">
      <c r="A382" s="99" t="s">
        <v>2024</v>
      </c>
      <c r="B382" s="60" t="s">
        <v>90</v>
      </c>
      <c r="C382" s="40" t="s">
        <v>79</v>
      </c>
      <c r="D382" s="41">
        <f>$D$327</f>
        <v>2222.89</v>
      </c>
      <c r="E382" s="41">
        <f t="shared" ref="E382:AA382" si="220">$D$327</f>
        <v>2222.89</v>
      </c>
      <c r="F382" s="41">
        <f t="shared" si="220"/>
        <v>2222.89</v>
      </c>
      <c r="G382" s="41">
        <f t="shared" si="220"/>
        <v>2222.89</v>
      </c>
      <c r="H382" s="41">
        <f t="shared" si="220"/>
        <v>2222.89</v>
      </c>
      <c r="I382" s="41">
        <f t="shared" si="220"/>
        <v>2222.89</v>
      </c>
      <c r="J382" s="41">
        <f t="shared" si="220"/>
        <v>2222.89</v>
      </c>
      <c r="K382" s="41">
        <f t="shared" si="220"/>
        <v>2222.89</v>
      </c>
      <c r="L382" s="41">
        <f t="shared" si="220"/>
        <v>2222.89</v>
      </c>
      <c r="M382" s="41">
        <f t="shared" si="220"/>
        <v>2222.89</v>
      </c>
      <c r="N382" s="41">
        <f t="shared" si="220"/>
        <v>2222.89</v>
      </c>
      <c r="O382" s="41">
        <f t="shared" si="220"/>
        <v>2222.89</v>
      </c>
      <c r="P382" s="41">
        <f t="shared" si="220"/>
        <v>2222.89</v>
      </c>
      <c r="Q382" s="41">
        <f t="shared" si="220"/>
        <v>2222.89</v>
      </c>
      <c r="R382" s="41">
        <f t="shared" si="220"/>
        <v>2222.89</v>
      </c>
      <c r="S382" s="41">
        <f t="shared" si="220"/>
        <v>2222.89</v>
      </c>
      <c r="T382" s="41">
        <f t="shared" si="220"/>
        <v>2222.89</v>
      </c>
      <c r="U382" s="41">
        <f t="shared" si="220"/>
        <v>2222.89</v>
      </c>
      <c r="V382" s="41">
        <f t="shared" si="220"/>
        <v>2222.89</v>
      </c>
      <c r="W382" s="41">
        <f t="shared" si="220"/>
        <v>2222.89</v>
      </c>
      <c r="X382" s="41">
        <f t="shared" si="220"/>
        <v>2222.89</v>
      </c>
      <c r="Y382" s="41">
        <f t="shared" si="220"/>
        <v>2222.89</v>
      </c>
      <c r="Z382" s="41">
        <f t="shared" si="220"/>
        <v>2222.89</v>
      </c>
      <c r="AA382" s="41">
        <f t="shared" si="220"/>
        <v>2222.89</v>
      </c>
    </row>
    <row r="383" spans="1:27" ht="12.75" hidden="1" customHeight="1" outlineLevel="1" x14ac:dyDescent="0.2">
      <c r="A383" s="99" t="s">
        <v>2025</v>
      </c>
      <c r="B383" s="60" t="s">
        <v>83</v>
      </c>
      <c r="C383" s="40" t="s">
        <v>79</v>
      </c>
      <c r="D383" s="41">
        <v>3.72</v>
      </c>
      <c r="E383" s="41">
        <v>3.72</v>
      </c>
      <c r="F383" s="41">
        <v>3.72</v>
      </c>
      <c r="G383" s="41">
        <v>3.72</v>
      </c>
      <c r="H383" s="41">
        <v>3.72</v>
      </c>
      <c r="I383" s="41">
        <v>3.72</v>
      </c>
      <c r="J383" s="41">
        <v>3.72</v>
      </c>
      <c r="K383" s="41">
        <v>3.72</v>
      </c>
      <c r="L383" s="41">
        <v>3.72</v>
      </c>
      <c r="M383" s="41">
        <v>3.72</v>
      </c>
      <c r="N383" s="41">
        <v>3.72</v>
      </c>
      <c r="O383" s="41">
        <v>3.72</v>
      </c>
      <c r="P383" s="41">
        <v>3.72</v>
      </c>
      <c r="Q383" s="41">
        <v>3.72</v>
      </c>
      <c r="R383" s="41">
        <v>3.72</v>
      </c>
      <c r="S383" s="41">
        <v>3.72</v>
      </c>
      <c r="T383" s="41">
        <v>3.72</v>
      </c>
      <c r="U383" s="41">
        <v>3.72</v>
      </c>
      <c r="V383" s="41">
        <v>3.72</v>
      </c>
      <c r="W383" s="41">
        <v>3.72</v>
      </c>
      <c r="X383" s="41">
        <v>3.72</v>
      </c>
      <c r="Y383" s="41">
        <v>3.72</v>
      </c>
      <c r="Z383" s="41">
        <v>3.72</v>
      </c>
      <c r="AA383" s="41">
        <v>3.72</v>
      </c>
    </row>
    <row r="384" spans="1:27" ht="12.75" hidden="1" customHeight="1" outlineLevel="1" x14ac:dyDescent="0.2">
      <c r="A384" s="99" t="s">
        <v>2026</v>
      </c>
      <c r="B384" s="60" t="s">
        <v>81</v>
      </c>
      <c r="C384" s="40" t="s">
        <v>79</v>
      </c>
      <c r="D384" s="41">
        <f>$D$11</f>
        <v>216.36</v>
      </c>
      <c r="E384" s="41">
        <f t="shared" ref="E384:AA384" si="221">$D$11</f>
        <v>216.36</v>
      </c>
      <c r="F384" s="41">
        <f t="shared" si="221"/>
        <v>216.36</v>
      </c>
      <c r="G384" s="41">
        <f t="shared" si="221"/>
        <v>216.36</v>
      </c>
      <c r="H384" s="41">
        <f t="shared" si="221"/>
        <v>216.36</v>
      </c>
      <c r="I384" s="41">
        <f t="shared" si="221"/>
        <v>216.36</v>
      </c>
      <c r="J384" s="41">
        <f t="shared" si="221"/>
        <v>216.36</v>
      </c>
      <c r="K384" s="41">
        <f t="shared" si="221"/>
        <v>216.36</v>
      </c>
      <c r="L384" s="41">
        <f t="shared" si="221"/>
        <v>216.36</v>
      </c>
      <c r="M384" s="41">
        <f t="shared" si="221"/>
        <v>216.36</v>
      </c>
      <c r="N384" s="41">
        <f t="shared" si="221"/>
        <v>216.36</v>
      </c>
      <c r="O384" s="41">
        <f t="shared" si="221"/>
        <v>216.36</v>
      </c>
      <c r="P384" s="41">
        <f t="shared" si="221"/>
        <v>216.36</v>
      </c>
      <c r="Q384" s="41">
        <f t="shared" si="221"/>
        <v>216.36</v>
      </c>
      <c r="R384" s="41">
        <f t="shared" si="221"/>
        <v>216.36</v>
      </c>
      <c r="S384" s="41">
        <f t="shared" si="221"/>
        <v>216.36</v>
      </c>
      <c r="T384" s="41">
        <f t="shared" si="221"/>
        <v>216.36</v>
      </c>
      <c r="U384" s="41">
        <f t="shared" si="221"/>
        <v>216.36</v>
      </c>
      <c r="V384" s="41">
        <f t="shared" si="221"/>
        <v>216.36</v>
      </c>
      <c r="W384" s="41">
        <f t="shared" si="221"/>
        <v>216.36</v>
      </c>
      <c r="X384" s="41">
        <f t="shared" si="221"/>
        <v>216.36</v>
      </c>
      <c r="Y384" s="41">
        <f t="shared" si="221"/>
        <v>216.36</v>
      </c>
      <c r="Z384" s="41">
        <f t="shared" si="221"/>
        <v>216.36</v>
      </c>
      <c r="AA384" s="41">
        <f t="shared" si="221"/>
        <v>216.36</v>
      </c>
    </row>
    <row r="385" spans="1:27" ht="12.75" customHeight="1" collapsed="1" x14ac:dyDescent="0.2">
      <c r="A385" s="98" t="s">
        <v>2027</v>
      </c>
      <c r="B385" s="25" t="str">
        <f>"13"&amp;"."&amp;$B$800&amp;"."&amp;$B$801</f>
        <v>13.01.2024</v>
      </c>
      <c r="C385" s="88" t="s">
        <v>76</v>
      </c>
      <c r="D385" s="89">
        <f>ROUND(((D386+D387+D389+D388)/1000),5)</f>
        <v>3.9300999999999999</v>
      </c>
      <c r="E385" s="89">
        <f>ROUND(((E386+E387+E389+E388)/1000),5)</f>
        <v>3.7433000000000001</v>
      </c>
      <c r="F385" s="89">
        <f>ROUND(((F386+F387+F389+F388)/1000),5)</f>
        <v>3.6974499999999999</v>
      </c>
      <c r="G385" s="89">
        <f t="shared" ref="G385:AA385" si="222">ROUND(((G386+G387+G389+G388)/1000),5)</f>
        <v>3.6926100000000002</v>
      </c>
      <c r="H385" s="89">
        <f t="shared" si="222"/>
        <v>3.7305999999999999</v>
      </c>
      <c r="I385" s="89">
        <f t="shared" si="222"/>
        <v>3.8375900000000001</v>
      </c>
      <c r="J385" s="89">
        <f t="shared" si="222"/>
        <v>3.88686</v>
      </c>
      <c r="K385" s="89">
        <f t="shared" si="222"/>
        <v>3.9427699999999999</v>
      </c>
      <c r="L385" s="89">
        <f t="shared" si="222"/>
        <v>4.1163999999999996</v>
      </c>
      <c r="M385" s="89">
        <f t="shared" si="222"/>
        <v>4.1229500000000003</v>
      </c>
      <c r="N385" s="89">
        <f t="shared" si="222"/>
        <v>4.1867599999999996</v>
      </c>
      <c r="O385" s="89">
        <f t="shared" si="222"/>
        <v>4.2194900000000004</v>
      </c>
      <c r="P385" s="89">
        <f t="shared" si="222"/>
        <v>4.3120399999999997</v>
      </c>
      <c r="Q385" s="89">
        <f t="shared" si="222"/>
        <v>4.3333199999999996</v>
      </c>
      <c r="R385" s="89">
        <f t="shared" si="222"/>
        <v>4.2354599999999998</v>
      </c>
      <c r="S385" s="89">
        <f t="shared" si="222"/>
        <v>4.2175599999999998</v>
      </c>
      <c r="T385" s="89">
        <f t="shared" si="222"/>
        <v>4.3158000000000003</v>
      </c>
      <c r="U385" s="89">
        <f t="shared" si="222"/>
        <v>4.5933200000000003</v>
      </c>
      <c r="V385" s="89">
        <f t="shared" si="222"/>
        <v>4.6179500000000004</v>
      </c>
      <c r="W385" s="89">
        <f t="shared" si="222"/>
        <v>4.2923799999999996</v>
      </c>
      <c r="X385" s="89">
        <f t="shared" si="222"/>
        <v>4.1650299999999998</v>
      </c>
      <c r="Y385" s="89">
        <f t="shared" si="222"/>
        <v>3.8855599999999999</v>
      </c>
      <c r="Z385" s="89">
        <f t="shared" si="222"/>
        <v>3.86246</v>
      </c>
      <c r="AA385" s="89">
        <f t="shared" si="222"/>
        <v>3.9404699999999999</v>
      </c>
    </row>
    <row r="386" spans="1:27" ht="12.75" hidden="1" customHeight="1" outlineLevel="1" x14ac:dyDescent="0.2">
      <c r="A386" s="99" t="s">
        <v>2028</v>
      </c>
      <c r="B386" s="60" t="s">
        <v>238</v>
      </c>
      <c r="C386" s="40" t="s">
        <v>79</v>
      </c>
      <c r="D386" s="41">
        <v>1487.13</v>
      </c>
      <c r="E386" s="41">
        <v>1300.33</v>
      </c>
      <c r="F386" s="41">
        <v>1254.48</v>
      </c>
      <c r="G386" s="41">
        <v>1249.6400000000001</v>
      </c>
      <c r="H386" s="41">
        <v>1287.6300000000001</v>
      </c>
      <c r="I386" s="41">
        <v>1394.62</v>
      </c>
      <c r="J386" s="41">
        <v>1443.89</v>
      </c>
      <c r="K386" s="41">
        <v>1499.8</v>
      </c>
      <c r="L386" s="41">
        <v>1673.43</v>
      </c>
      <c r="M386" s="41">
        <v>1679.98</v>
      </c>
      <c r="N386" s="41">
        <v>1743.79</v>
      </c>
      <c r="O386" s="41">
        <v>1776.52</v>
      </c>
      <c r="P386" s="41">
        <v>1869.07</v>
      </c>
      <c r="Q386" s="41">
        <v>1890.35</v>
      </c>
      <c r="R386" s="41">
        <v>1792.49</v>
      </c>
      <c r="S386" s="41">
        <v>1774.59</v>
      </c>
      <c r="T386" s="41">
        <v>1872.83</v>
      </c>
      <c r="U386" s="41">
        <v>2150.35</v>
      </c>
      <c r="V386" s="41">
        <v>2174.98</v>
      </c>
      <c r="W386" s="41">
        <v>1849.41</v>
      </c>
      <c r="X386" s="41">
        <v>1722.06</v>
      </c>
      <c r="Y386" s="41">
        <v>1442.59</v>
      </c>
      <c r="Z386" s="41">
        <v>1419.49</v>
      </c>
      <c r="AA386" s="41">
        <v>1497.5</v>
      </c>
    </row>
    <row r="387" spans="1:27" ht="12.75" hidden="1" customHeight="1" outlineLevel="1" x14ac:dyDescent="0.2">
      <c r="A387" s="99" t="s">
        <v>2029</v>
      </c>
      <c r="B387" s="60" t="s">
        <v>90</v>
      </c>
      <c r="C387" s="40" t="s">
        <v>79</v>
      </c>
      <c r="D387" s="41">
        <f>$D$327</f>
        <v>2222.89</v>
      </c>
      <c r="E387" s="41">
        <f t="shared" ref="E387:AA387" si="223">$D$327</f>
        <v>2222.89</v>
      </c>
      <c r="F387" s="41">
        <f t="shared" si="223"/>
        <v>2222.89</v>
      </c>
      <c r="G387" s="41">
        <f t="shared" si="223"/>
        <v>2222.89</v>
      </c>
      <c r="H387" s="41">
        <f t="shared" si="223"/>
        <v>2222.89</v>
      </c>
      <c r="I387" s="41">
        <f t="shared" si="223"/>
        <v>2222.89</v>
      </c>
      <c r="J387" s="41">
        <f t="shared" si="223"/>
        <v>2222.89</v>
      </c>
      <c r="K387" s="41">
        <f t="shared" si="223"/>
        <v>2222.89</v>
      </c>
      <c r="L387" s="41">
        <f t="shared" si="223"/>
        <v>2222.89</v>
      </c>
      <c r="M387" s="41">
        <f t="shared" si="223"/>
        <v>2222.89</v>
      </c>
      <c r="N387" s="41">
        <f t="shared" si="223"/>
        <v>2222.89</v>
      </c>
      <c r="O387" s="41">
        <f t="shared" si="223"/>
        <v>2222.89</v>
      </c>
      <c r="P387" s="41">
        <f t="shared" si="223"/>
        <v>2222.89</v>
      </c>
      <c r="Q387" s="41">
        <f t="shared" si="223"/>
        <v>2222.89</v>
      </c>
      <c r="R387" s="41">
        <f t="shared" si="223"/>
        <v>2222.89</v>
      </c>
      <c r="S387" s="41">
        <f t="shared" si="223"/>
        <v>2222.89</v>
      </c>
      <c r="T387" s="41">
        <f t="shared" si="223"/>
        <v>2222.89</v>
      </c>
      <c r="U387" s="41">
        <f t="shared" si="223"/>
        <v>2222.89</v>
      </c>
      <c r="V387" s="41">
        <f t="shared" si="223"/>
        <v>2222.89</v>
      </c>
      <c r="W387" s="41">
        <f t="shared" si="223"/>
        <v>2222.89</v>
      </c>
      <c r="X387" s="41">
        <f t="shared" si="223"/>
        <v>2222.89</v>
      </c>
      <c r="Y387" s="41">
        <f t="shared" si="223"/>
        <v>2222.89</v>
      </c>
      <c r="Z387" s="41">
        <f t="shared" si="223"/>
        <v>2222.89</v>
      </c>
      <c r="AA387" s="41">
        <f t="shared" si="223"/>
        <v>2222.89</v>
      </c>
    </row>
    <row r="388" spans="1:27" ht="12.75" hidden="1" customHeight="1" outlineLevel="1" x14ac:dyDescent="0.2">
      <c r="A388" s="99" t="s">
        <v>2030</v>
      </c>
      <c r="B388" s="60" t="s">
        <v>83</v>
      </c>
      <c r="C388" s="40" t="s">
        <v>79</v>
      </c>
      <c r="D388" s="41">
        <v>3.72</v>
      </c>
      <c r="E388" s="41">
        <v>3.72</v>
      </c>
      <c r="F388" s="41">
        <v>3.72</v>
      </c>
      <c r="G388" s="41">
        <v>3.72</v>
      </c>
      <c r="H388" s="41">
        <v>3.72</v>
      </c>
      <c r="I388" s="41">
        <v>3.72</v>
      </c>
      <c r="J388" s="41">
        <v>3.72</v>
      </c>
      <c r="K388" s="41">
        <v>3.72</v>
      </c>
      <c r="L388" s="41">
        <v>3.72</v>
      </c>
      <c r="M388" s="41">
        <v>3.72</v>
      </c>
      <c r="N388" s="41">
        <v>3.72</v>
      </c>
      <c r="O388" s="41">
        <v>3.72</v>
      </c>
      <c r="P388" s="41">
        <v>3.72</v>
      </c>
      <c r="Q388" s="41">
        <v>3.72</v>
      </c>
      <c r="R388" s="41">
        <v>3.72</v>
      </c>
      <c r="S388" s="41">
        <v>3.72</v>
      </c>
      <c r="T388" s="41">
        <v>3.72</v>
      </c>
      <c r="U388" s="41">
        <v>3.72</v>
      </c>
      <c r="V388" s="41">
        <v>3.72</v>
      </c>
      <c r="W388" s="41">
        <v>3.72</v>
      </c>
      <c r="X388" s="41">
        <v>3.72</v>
      </c>
      <c r="Y388" s="41">
        <v>3.72</v>
      </c>
      <c r="Z388" s="41">
        <v>3.72</v>
      </c>
      <c r="AA388" s="41">
        <v>3.72</v>
      </c>
    </row>
    <row r="389" spans="1:27" ht="12.75" hidden="1" customHeight="1" outlineLevel="1" x14ac:dyDescent="0.2">
      <c r="A389" s="99" t="s">
        <v>2031</v>
      </c>
      <c r="B389" s="60" t="s">
        <v>81</v>
      </c>
      <c r="C389" s="40" t="s">
        <v>79</v>
      </c>
      <c r="D389" s="41">
        <f>$D$11</f>
        <v>216.36</v>
      </c>
      <c r="E389" s="41">
        <f t="shared" ref="E389:AA389" si="224">$D$11</f>
        <v>216.36</v>
      </c>
      <c r="F389" s="41">
        <f t="shared" si="224"/>
        <v>216.36</v>
      </c>
      <c r="G389" s="41">
        <f t="shared" si="224"/>
        <v>216.36</v>
      </c>
      <c r="H389" s="41">
        <f t="shared" si="224"/>
        <v>216.36</v>
      </c>
      <c r="I389" s="41">
        <f t="shared" si="224"/>
        <v>216.36</v>
      </c>
      <c r="J389" s="41">
        <f t="shared" si="224"/>
        <v>216.36</v>
      </c>
      <c r="K389" s="41">
        <f t="shared" si="224"/>
        <v>216.36</v>
      </c>
      <c r="L389" s="41">
        <f t="shared" si="224"/>
        <v>216.36</v>
      </c>
      <c r="M389" s="41">
        <f t="shared" si="224"/>
        <v>216.36</v>
      </c>
      <c r="N389" s="41">
        <f t="shared" si="224"/>
        <v>216.36</v>
      </c>
      <c r="O389" s="41">
        <f t="shared" si="224"/>
        <v>216.36</v>
      </c>
      <c r="P389" s="41">
        <f t="shared" si="224"/>
        <v>216.36</v>
      </c>
      <c r="Q389" s="41">
        <f t="shared" si="224"/>
        <v>216.36</v>
      </c>
      <c r="R389" s="41">
        <f t="shared" si="224"/>
        <v>216.36</v>
      </c>
      <c r="S389" s="41">
        <f t="shared" si="224"/>
        <v>216.36</v>
      </c>
      <c r="T389" s="41">
        <f t="shared" si="224"/>
        <v>216.36</v>
      </c>
      <c r="U389" s="41">
        <f t="shared" si="224"/>
        <v>216.36</v>
      </c>
      <c r="V389" s="41">
        <f t="shared" si="224"/>
        <v>216.36</v>
      </c>
      <c r="W389" s="41">
        <f t="shared" si="224"/>
        <v>216.36</v>
      </c>
      <c r="X389" s="41">
        <f t="shared" si="224"/>
        <v>216.36</v>
      </c>
      <c r="Y389" s="41">
        <f t="shared" si="224"/>
        <v>216.36</v>
      </c>
      <c r="Z389" s="41">
        <f t="shared" si="224"/>
        <v>216.36</v>
      </c>
      <c r="AA389" s="41">
        <f t="shared" si="224"/>
        <v>216.36</v>
      </c>
    </row>
    <row r="390" spans="1:27" ht="12.75" customHeight="1" collapsed="1" x14ac:dyDescent="0.2">
      <c r="A390" s="98" t="s">
        <v>2032</v>
      </c>
      <c r="B390" s="25" t="str">
        <f>"14"&amp;"."&amp;$B$800&amp;"."&amp;$B$801</f>
        <v>14.01.2024</v>
      </c>
      <c r="C390" s="88" t="s">
        <v>76</v>
      </c>
      <c r="D390" s="89">
        <f>ROUND(((D391+D392+D394+D393)/1000),5)</f>
        <v>3.9588399999999999</v>
      </c>
      <c r="E390" s="89">
        <f>ROUND(((E391+E392+E394+E393)/1000),5)</f>
        <v>3.8239399999999999</v>
      </c>
      <c r="F390" s="89">
        <f>ROUND(((F391+F392+F394+F393)/1000),5)</f>
        <v>3.6956600000000002</v>
      </c>
      <c r="G390" s="89">
        <f t="shared" ref="G390:AA390" si="225">ROUND(((G391+G392+G394+G393)/1000),5)</f>
        <v>3.6814499999999999</v>
      </c>
      <c r="H390" s="89">
        <f t="shared" si="225"/>
        <v>3.6975500000000001</v>
      </c>
      <c r="I390" s="89">
        <f t="shared" si="225"/>
        <v>3.7749100000000002</v>
      </c>
      <c r="J390" s="89">
        <f t="shared" si="225"/>
        <v>3.8077700000000001</v>
      </c>
      <c r="K390" s="89">
        <f t="shared" si="225"/>
        <v>3.9197299999999999</v>
      </c>
      <c r="L390" s="89">
        <f t="shared" si="225"/>
        <v>4.0045200000000003</v>
      </c>
      <c r="M390" s="89">
        <f t="shared" si="225"/>
        <v>4.1616600000000004</v>
      </c>
      <c r="N390" s="89">
        <f t="shared" si="225"/>
        <v>4.2871899999999998</v>
      </c>
      <c r="O390" s="89">
        <f t="shared" si="225"/>
        <v>4.36172</v>
      </c>
      <c r="P390" s="89">
        <f t="shared" si="225"/>
        <v>4.38788</v>
      </c>
      <c r="Q390" s="89">
        <f t="shared" si="225"/>
        <v>4.4066200000000002</v>
      </c>
      <c r="R390" s="89">
        <f t="shared" si="225"/>
        <v>4.2766799999999998</v>
      </c>
      <c r="S390" s="89">
        <f t="shared" si="225"/>
        <v>4.4083899999999998</v>
      </c>
      <c r="T390" s="89">
        <f t="shared" si="225"/>
        <v>4.5880000000000001</v>
      </c>
      <c r="U390" s="89">
        <f t="shared" si="225"/>
        <v>4.6189900000000002</v>
      </c>
      <c r="V390" s="89">
        <f t="shared" si="225"/>
        <v>4.61341</v>
      </c>
      <c r="W390" s="89">
        <f t="shared" si="225"/>
        <v>4.4591799999999999</v>
      </c>
      <c r="X390" s="89">
        <f t="shared" si="225"/>
        <v>4.3000400000000001</v>
      </c>
      <c r="Y390" s="89">
        <f t="shared" si="225"/>
        <v>4.17476</v>
      </c>
      <c r="Z390" s="89">
        <f t="shared" si="225"/>
        <v>3.97499</v>
      </c>
      <c r="AA390" s="89">
        <f t="shared" si="225"/>
        <v>3.91587</v>
      </c>
    </row>
    <row r="391" spans="1:27" ht="12.75" hidden="1" customHeight="1" outlineLevel="1" x14ac:dyDescent="0.2">
      <c r="A391" s="99" t="s">
        <v>2033</v>
      </c>
      <c r="B391" s="60" t="s">
        <v>238</v>
      </c>
      <c r="C391" s="40" t="s">
        <v>79</v>
      </c>
      <c r="D391" s="41">
        <v>1515.87</v>
      </c>
      <c r="E391" s="41">
        <v>1380.97</v>
      </c>
      <c r="F391" s="41">
        <v>1252.69</v>
      </c>
      <c r="G391" s="41">
        <v>1238.48</v>
      </c>
      <c r="H391" s="41">
        <v>1254.58</v>
      </c>
      <c r="I391" s="41">
        <v>1331.94</v>
      </c>
      <c r="J391" s="41">
        <v>1364.8</v>
      </c>
      <c r="K391" s="41">
        <v>1476.76</v>
      </c>
      <c r="L391" s="41">
        <v>1561.55</v>
      </c>
      <c r="M391" s="41">
        <v>1718.69</v>
      </c>
      <c r="N391" s="41">
        <v>1844.22</v>
      </c>
      <c r="O391" s="41">
        <v>1918.75</v>
      </c>
      <c r="P391" s="41">
        <v>1944.91</v>
      </c>
      <c r="Q391" s="41">
        <v>1963.65</v>
      </c>
      <c r="R391" s="41">
        <v>1833.71</v>
      </c>
      <c r="S391" s="41">
        <v>1965.42</v>
      </c>
      <c r="T391" s="41">
        <v>2145.0300000000002</v>
      </c>
      <c r="U391" s="41">
        <v>2176.02</v>
      </c>
      <c r="V391" s="41">
        <v>2170.44</v>
      </c>
      <c r="W391" s="41">
        <v>2016.21</v>
      </c>
      <c r="X391" s="41">
        <v>1857.07</v>
      </c>
      <c r="Y391" s="41">
        <v>1731.79</v>
      </c>
      <c r="Z391" s="41">
        <v>1532.02</v>
      </c>
      <c r="AA391" s="41">
        <v>1472.9</v>
      </c>
    </row>
    <row r="392" spans="1:27" ht="12.75" hidden="1" customHeight="1" outlineLevel="1" x14ac:dyDescent="0.2">
      <c r="A392" s="99" t="s">
        <v>2034</v>
      </c>
      <c r="B392" s="60" t="s">
        <v>90</v>
      </c>
      <c r="C392" s="40" t="s">
        <v>79</v>
      </c>
      <c r="D392" s="41">
        <f>$D$327</f>
        <v>2222.89</v>
      </c>
      <c r="E392" s="41">
        <f t="shared" ref="E392:AA392" si="226">$D$327</f>
        <v>2222.89</v>
      </c>
      <c r="F392" s="41">
        <f t="shared" si="226"/>
        <v>2222.89</v>
      </c>
      <c r="G392" s="41">
        <f t="shared" si="226"/>
        <v>2222.89</v>
      </c>
      <c r="H392" s="41">
        <f t="shared" si="226"/>
        <v>2222.89</v>
      </c>
      <c r="I392" s="41">
        <f t="shared" si="226"/>
        <v>2222.89</v>
      </c>
      <c r="J392" s="41">
        <f t="shared" si="226"/>
        <v>2222.89</v>
      </c>
      <c r="K392" s="41">
        <f t="shared" si="226"/>
        <v>2222.89</v>
      </c>
      <c r="L392" s="41">
        <f t="shared" si="226"/>
        <v>2222.89</v>
      </c>
      <c r="M392" s="41">
        <f t="shared" si="226"/>
        <v>2222.89</v>
      </c>
      <c r="N392" s="41">
        <f t="shared" si="226"/>
        <v>2222.89</v>
      </c>
      <c r="O392" s="41">
        <f t="shared" si="226"/>
        <v>2222.89</v>
      </c>
      <c r="P392" s="41">
        <f t="shared" si="226"/>
        <v>2222.89</v>
      </c>
      <c r="Q392" s="41">
        <f t="shared" si="226"/>
        <v>2222.89</v>
      </c>
      <c r="R392" s="41">
        <f t="shared" si="226"/>
        <v>2222.89</v>
      </c>
      <c r="S392" s="41">
        <f t="shared" si="226"/>
        <v>2222.89</v>
      </c>
      <c r="T392" s="41">
        <f t="shared" si="226"/>
        <v>2222.89</v>
      </c>
      <c r="U392" s="41">
        <f t="shared" si="226"/>
        <v>2222.89</v>
      </c>
      <c r="V392" s="41">
        <f t="shared" si="226"/>
        <v>2222.89</v>
      </c>
      <c r="W392" s="41">
        <f t="shared" si="226"/>
        <v>2222.89</v>
      </c>
      <c r="X392" s="41">
        <f t="shared" si="226"/>
        <v>2222.89</v>
      </c>
      <c r="Y392" s="41">
        <f t="shared" si="226"/>
        <v>2222.89</v>
      </c>
      <c r="Z392" s="41">
        <f t="shared" si="226"/>
        <v>2222.89</v>
      </c>
      <c r="AA392" s="41">
        <f t="shared" si="226"/>
        <v>2222.89</v>
      </c>
    </row>
    <row r="393" spans="1:27" ht="12.75" hidden="1" customHeight="1" outlineLevel="1" x14ac:dyDescent="0.2">
      <c r="A393" s="99" t="s">
        <v>2035</v>
      </c>
      <c r="B393" s="60" t="s">
        <v>83</v>
      </c>
      <c r="C393" s="40" t="s">
        <v>79</v>
      </c>
      <c r="D393" s="41">
        <v>3.72</v>
      </c>
      <c r="E393" s="41">
        <v>3.72</v>
      </c>
      <c r="F393" s="41">
        <v>3.72</v>
      </c>
      <c r="G393" s="41">
        <v>3.72</v>
      </c>
      <c r="H393" s="41">
        <v>3.72</v>
      </c>
      <c r="I393" s="41">
        <v>3.72</v>
      </c>
      <c r="J393" s="41">
        <v>3.72</v>
      </c>
      <c r="K393" s="41">
        <v>3.72</v>
      </c>
      <c r="L393" s="41">
        <v>3.72</v>
      </c>
      <c r="M393" s="41">
        <v>3.72</v>
      </c>
      <c r="N393" s="41">
        <v>3.72</v>
      </c>
      <c r="O393" s="41">
        <v>3.72</v>
      </c>
      <c r="P393" s="41">
        <v>3.72</v>
      </c>
      <c r="Q393" s="41">
        <v>3.72</v>
      </c>
      <c r="R393" s="41">
        <v>3.72</v>
      </c>
      <c r="S393" s="41">
        <v>3.72</v>
      </c>
      <c r="T393" s="41">
        <v>3.72</v>
      </c>
      <c r="U393" s="41">
        <v>3.72</v>
      </c>
      <c r="V393" s="41">
        <v>3.72</v>
      </c>
      <c r="W393" s="41">
        <v>3.72</v>
      </c>
      <c r="X393" s="41">
        <v>3.72</v>
      </c>
      <c r="Y393" s="41">
        <v>3.72</v>
      </c>
      <c r="Z393" s="41">
        <v>3.72</v>
      </c>
      <c r="AA393" s="41">
        <v>3.72</v>
      </c>
    </row>
    <row r="394" spans="1:27" ht="12.75" hidden="1" customHeight="1" outlineLevel="1" x14ac:dyDescent="0.2">
      <c r="A394" s="99" t="s">
        <v>2036</v>
      </c>
      <c r="B394" s="60" t="s">
        <v>81</v>
      </c>
      <c r="C394" s="40" t="s">
        <v>79</v>
      </c>
      <c r="D394" s="41">
        <f>$D$11</f>
        <v>216.36</v>
      </c>
      <c r="E394" s="41">
        <f t="shared" ref="E394:AA394" si="227">$D$11</f>
        <v>216.36</v>
      </c>
      <c r="F394" s="41">
        <f t="shared" si="227"/>
        <v>216.36</v>
      </c>
      <c r="G394" s="41">
        <f t="shared" si="227"/>
        <v>216.36</v>
      </c>
      <c r="H394" s="41">
        <f t="shared" si="227"/>
        <v>216.36</v>
      </c>
      <c r="I394" s="41">
        <f t="shared" si="227"/>
        <v>216.36</v>
      </c>
      <c r="J394" s="41">
        <f t="shared" si="227"/>
        <v>216.36</v>
      </c>
      <c r="K394" s="41">
        <f t="shared" si="227"/>
        <v>216.36</v>
      </c>
      <c r="L394" s="41">
        <f t="shared" si="227"/>
        <v>216.36</v>
      </c>
      <c r="M394" s="41">
        <f t="shared" si="227"/>
        <v>216.36</v>
      </c>
      <c r="N394" s="41">
        <f t="shared" si="227"/>
        <v>216.36</v>
      </c>
      <c r="O394" s="41">
        <f t="shared" si="227"/>
        <v>216.36</v>
      </c>
      <c r="P394" s="41">
        <f t="shared" si="227"/>
        <v>216.36</v>
      </c>
      <c r="Q394" s="41">
        <f t="shared" si="227"/>
        <v>216.36</v>
      </c>
      <c r="R394" s="41">
        <f t="shared" si="227"/>
        <v>216.36</v>
      </c>
      <c r="S394" s="41">
        <f t="shared" si="227"/>
        <v>216.36</v>
      </c>
      <c r="T394" s="41">
        <f t="shared" si="227"/>
        <v>216.36</v>
      </c>
      <c r="U394" s="41">
        <f t="shared" si="227"/>
        <v>216.36</v>
      </c>
      <c r="V394" s="41">
        <f t="shared" si="227"/>
        <v>216.36</v>
      </c>
      <c r="W394" s="41">
        <f t="shared" si="227"/>
        <v>216.36</v>
      </c>
      <c r="X394" s="41">
        <f t="shared" si="227"/>
        <v>216.36</v>
      </c>
      <c r="Y394" s="41">
        <f t="shared" si="227"/>
        <v>216.36</v>
      </c>
      <c r="Z394" s="41">
        <f t="shared" si="227"/>
        <v>216.36</v>
      </c>
      <c r="AA394" s="41">
        <f t="shared" si="227"/>
        <v>216.36</v>
      </c>
    </row>
    <row r="395" spans="1:27" ht="12.75" customHeight="1" collapsed="1" x14ac:dyDescent="0.2">
      <c r="A395" s="98" t="s">
        <v>2037</v>
      </c>
      <c r="B395" s="25" t="str">
        <f>"15"&amp;"."&amp;$B$800&amp;"."&amp;$B$801</f>
        <v>15.01.2024</v>
      </c>
      <c r="C395" s="88" t="s">
        <v>76</v>
      </c>
      <c r="D395" s="89">
        <f>ROUND(((D396+D397+D399+D398)/1000),5)</f>
        <v>3.68431</v>
      </c>
      <c r="E395" s="89">
        <f>ROUND(((E396+E397+E399+E398)/1000),5)</f>
        <v>3.62676</v>
      </c>
      <c r="F395" s="89">
        <f>ROUND(((F396+F397+F399+F398)/1000),5)</f>
        <v>3.5713699999999999</v>
      </c>
      <c r="G395" s="89">
        <f t="shared" ref="G395:AA395" si="228">ROUND(((G396+G397+G399+G398)/1000),5)</f>
        <v>3.5645899999999999</v>
      </c>
      <c r="H395" s="89">
        <f t="shared" si="228"/>
        <v>3.6262599999999998</v>
      </c>
      <c r="I395" s="89">
        <f t="shared" si="228"/>
        <v>3.7510599999999998</v>
      </c>
      <c r="J395" s="89">
        <f t="shared" si="228"/>
        <v>3.9614500000000001</v>
      </c>
      <c r="K395" s="89">
        <f t="shared" si="228"/>
        <v>4.1793100000000001</v>
      </c>
      <c r="L395" s="89">
        <f t="shared" si="228"/>
        <v>4.4425299999999996</v>
      </c>
      <c r="M395" s="89">
        <f t="shared" si="228"/>
        <v>4.4759799999999998</v>
      </c>
      <c r="N395" s="89">
        <f t="shared" si="228"/>
        <v>4.4637099999999998</v>
      </c>
      <c r="O395" s="89">
        <f t="shared" si="228"/>
        <v>4.5576400000000001</v>
      </c>
      <c r="P395" s="89">
        <f t="shared" si="228"/>
        <v>4.5573300000000003</v>
      </c>
      <c r="Q395" s="89">
        <f t="shared" si="228"/>
        <v>4.5678400000000003</v>
      </c>
      <c r="R395" s="89">
        <f t="shared" si="228"/>
        <v>4.5641800000000003</v>
      </c>
      <c r="S395" s="89">
        <f t="shared" si="228"/>
        <v>4.5005600000000001</v>
      </c>
      <c r="T395" s="89">
        <f t="shared" si="228"/>
        <v>4.61097</v>
      </c>
      <c r="U395" s="89">
        <f t="shared" si="228"/>
        <v>4.6378899999999996</v>
      </c>
      <c r="V395" s="89">
        <f t="shared" si="228"/>
        <v>4.6306599999999998</v>
      </c>
      <c r="W395" s="89">
        <f t="shared" si="228"/>
        <v>4.4973700000000001</v>
      </c>
      <c r="X395" s="89">
        <f t="shared" si="228"/>
        <v>4.3677200000000003</v>
      </c>
      <c r="Y395" s="89">
        <f t="shared" si="228"/>
        <v>4.2008299999999998</v>
      </c>
      <c r="Z395" s="89">
        <f t="shared" si="228"/>
        <v>4.0050999999999997</v>
      </c>
      <c r="AA395" s="89">
        <f t="shared" si="228"/>
        <v>3.8727499999999999</v>
      </c>
    </row>
    <row r="396" spans="1:27" ht="12.75" hidden="1" customHeight="1" outlineLevel="1" x14ac:dyDescent="0.2">
      <c r="A396" s="99" t="s">
        <v>2038</v>
      </c>
      <c r="B396" s="60" t="s">
        <v>238</v>
      </c>
      <c r="C396" s="40" t="s">
        <v>79</v>
      </c>
      <c r="D396" s="41">
        <v>1241.3399999999999</v>
      </c>
      <c r="E396" s="41">
        <v>1183.79</v>
      </c>
      <c r="F396" s="41">
        <v>1128.4000000000001</v>
      </c>
      <c r="G396" s="41">
        <v>1121.6199999999999</v>
      </c>
      <c r="H396" s="41">
        <v>1183.29</v>
      </c>
      <c r="I396" s="41">
        <v>1308.0899999999999</v>
      </c>
      <c r="J396" s="41">
        <v>1518.48</v>
      </c>
      <c r="K396" s="41">
        <v>1736.34</v>
      </c>
      <c r="L396" s="41">
        <v>1999.56</v>
      </c>
      <c r="M396" s="41">
        <v>2033.01</v>
      </c>
      <c r="N396" s="41">
        <v>2020.74</v>
      </c>
      <c r="O396" s="41">
        <v>2114.67</v>
      </c>
      <c r="P396" s="41">
        <v>2114.36</v>
      </c>
      <c r="Q396" s="41">
        <v>2124.87</v>
      </c>
      <c r="R396" s="41">
        <v>2121.21</v>
      </c>
      <c r="S396" s="41">
        <v>2057.59</v>
      </c>
      <c r="T396" s="41">
        <v>2168</v>
      </c>
      <c r="U396" s="41">
        <v>2194.92</v>
      </c>
      <c r="V396" s="41">
        <v>2187.69</v>
      </c>
      <c r="W396" s="41">
        <v>2054.4</v>
      </c>
      <c r="X396" s="41">
        <v>1924.75</v>
      </c>
      <c r="Y396" s="41">
        <v>1757.86</v>
      </c>
      <c r="Z396" s="41">
        <v>1562.13</v>
      </c>
      <c r="AA396" s="41">
        <v>1429.78</v>
      </c>
    </row>
    <row r="397" spans="1:27" ht="12.75" hidden="1" customHeight="1" outlineLevel="1" x14ac:dyDescent="0.2">
      <c r="A397" s="99" t="s">
        <v>2039</v>
      </c>
      <c r="B397" s="60" t="s">
        <v>90</v>
      </c>
      <c r="C397" s="40" t="s">
        <v>79</v>
      </c>
      <c r="D397" s="41">
        <f>$D$327</f>
        <v>2222.89</v>
      </c>
      <c r="E397" s="41">
        <f t="shared" ref="E397:AA397" si="229">$D$327</f>
        <v>2222.89</v>
      </c>
      <c r="F397" s="41">
        <f t="shared" si="229"/>
        <v>2222.89</v>
      </c>
      <c r="G397" s="41">
        <f t="shared" si="229"/>
        <v>2222.89</v>
      </c>
      <c r="H397" s="41">
        <f t="shared" si="229"/>
        <v>2222.89</v>
      </c>
      <c r="I397" s="41">
        <f t="shared" si="229"/>
        <v>2222.89</v>
      </c>
      <c r="J397" s="41">
        <f t="shared" si="229"/>
        <v>2222.89</v>
      </c>
      <c r="K397" s="41">
        <f t="shared" si="229"/>
        <v>2222.89</v>
      </c>
      <c r="L397" s="41">
        <f t="shared" si="229"/>
        <v>2222.89</v>
      </c>
      <c r="M397" s="41">
        <f t="shared" si="229"/>
        <v>2222.89</v>
      </c>
      <c r="N397" s="41">
        <f t="shared" si="229"/>
        <v>2222.89</v>
      </c>
      <c r="O397" s="41">
        <f t="shared" si="229"/>
        <v>2222.89</v>
      </c>
      <c r="P397" s="41">
        <f t="shared" si="229"/>
        <v>2222.89</v>
      </c>
      <c r="Q397" s="41">
        <f t="shared" si="229"/>
        <v>2222.89</v>
      </c>
      <c r="R397" s="41">
        <f t="shared" si="229"/>
        <v>2222.89</v>
      </c>
      <c r="S397" s="41">
        <f t="shared" si="229"/>
        <v>2222.89</v>
      </c>
      <c r="T397" s="41">
        <f t="shared" si="229"/>
        <v>2222.89</v>
      </c>
      <c r="U397" s="41">
        <f t="shared" si="229"/>
        <v>2222.89</v>
      </c>
      <c r="V397" s="41">
        <f t="shared" si="229"/>
        <v>2222.89</v>
      </c>
      <c r="W397" s="41">
        <f t="shared" si="229"/>
        <v>2222.89</v>
      </c>
      <c r="X397" s="41">
        <f t="shared" si="229"/>
        <v>2222.89</v>
      </c>
      <c r="Y397" s="41">
        <f t="shared" si="229"/>
        <v>2222.89</v>
      </c>
      <c r="Z397" s="41">
        <f t="shared" si="229"/>
        <v>2222.89</v>
      </c>
      <c r="AA397" s="41">
        <f t="shared" si="229"/>
        <v>2222.89</v>
      </c>
    </row>
    <row r="398" spans="1:27" ht="12.75" hidden="1" customHeight="1" outlineLevel="1" x14ac:dyDescent="0.2">
      <c r="A398" s="99" t="s">
        <v>2040</v>
      </c>
      <c r="B398" s="60" t="s">
        <v>83</v>
      </c>
      <c r="C398" s="40" t="s">
        <v>79</v>
      </c>
      <c r="D398" s="41">
        <v>3.72</v>
      </c>
      <c r="E398" s="41">
        <v>3.72</v>
      </c>
      <c r="F398" s="41">
        <v>3.72</v>
      </c>
      <c r="G398" s="41">
        <v>3.72</v>
      </c>
      <c r="H398" s="41">
        <v>3.72</v>
      </c>
      <c r="I398" s="41">
        <v>3.72</v>
      </c>
      <c r="J398" s="41">
        <v>3.72</v>
      </c>
      <c r="K398" s="41">
        <v>3.72</v>
      </c>
      <c r="L398" s="41">
        <v>3.72</v>
      </c>
      <c r="M398" s="41">
        <v>3.72</v>
      </c>
      <c r="N398" s="41">
        <v>3.72</v>
      </c>
      <c r="O398" s="41">
        <v>3.72</v>
      </c>
      <c r="P398" s="41">
        <v>3.72</v>
      </c>
      <c r="Q398" s="41">
        <v>3.72</v>
      </c>
      <c r="R398" s="41">
        <v>3.72</v>
      </c>
      <c r="S398" s="41">
        <v>3.72</v>
      </c>
      <c r="T398" s="41">
        <v>3.72</v>
      </c>
      <c r="U398" s="41">
        <v>3.72</v>
      </c>
      <c r="V398" s="41">
        <v>3.72</v>
      </c>
      <c r="W398" s="41">
        <v>3.72</v>
      </c>
      <c r="X398" s="41">
        <v>3.72</v>
      </c>
      <c r="Y398" s="41">
        <v>3.72</v>
      </c>
      <c r="Z398" s="41">
        <v>3.72</v>
      </c>
      <c r="AA398" s="41">
        <v>3.72</v>
      </c>
    </row>
    <row r="399" spans="1:27" ht="12.75" hidden="1" customHeight="1" outlineLevel="1" x14ac:dyDescent="0.2">
      <c r="A399" s="99" t="s">
        <v>2041</v>
      </c>
      <c r="B399" s="60" t="s">
        <v>81</v>
      </c>
      <c r="C399" s="40" t="s">
        <v>79</v>
      </c>
      <c r="D399" s="41">
        <f>$D$11</f>
        <v>216.36</v>
      </c>
      <c r="E399" s="41">
        <f t="shared" ref="E399:AA399" si="230">$D$11</f>
        <v>216.36</v>
      </c>
      <c r="F399" s="41">
        <f t="shared" si="230"/>
        <v>216.36</v>
      </c>
      <c r="G399" s="41">
        <f t="shared" si="230"/>
        <v>216.36</v>
      </c>
      <c r="H399" s="41">
        <f t="shared" si="230"/>
        <v>216.36</v>
      </c>
      <c r="I399" s="41">
        <f t="shared" si="230"/>
        <v>216.36</v>
      </c>
      <c r="J399" s="41">
        <f t="shared" si="230"/>
        <v>216.36</v>
      </c>
      <c r="K399" s="41">
        <f t="shared" si="230"/>
        <v>216.36</v>
      </c>
      <c r="L399" s="41">
        <f t="shared" si="230"/>
        <v>216.36</v>
      </c>
      <c r="M399" s="41">
        <f t="shared" si="230"/>
        <v>216.36</v>
      </c>
      <c r="N399" s="41">
        <f t="shared" si="230"/>
        <v>216.36</v>
      </c>
      <c r="O399" s="41">
        <f t="shared" si="230"/>
        <v>216.36</v>
      </c>
      <c r="P399" s="41">
        <f t="shared" si="230"/>
        <v>216.36</v>
      </c>
      <c r="Q399" s="41">
        <f t="shared" si="230"/>
        <v>216.36</v>
      </c>
      <c r="R399" s="41">
        <f t="shared" si="230"/>
        <v>216.36</v>
      </c>
      <c r="S399" s="41">
        <f t="shared" si="230"/>
        <v>216.36</v>
      </c>
      <c r="T399" s="41">
        <f t="shared" si="230"/>
        <v>216.36</v>
      </c>
      <c r="U399" s="41">
        <f t="shared" si="230"/>
        <v>216.36</v>
      </c>
      <c r="V399" s="41">
        <f t="shared" si="230"/>
        <v>216.36</v>
      </c>
      <c r="W399" s="41">
        <f t="shared" si="230"/>
        <v>216.36</v>
      </c>
      <c r="X399" s="41">
        <f t="shared" si="230"/>
        <v>216.36</v>
      </c>
      <c r="Y399" s="41">
        <f t="shared" si="230"/>
        <v>216.36</v>
      </c>
      <c r="Z399" s="41">
        <f t="shared" si="230"/>
        <v>216.36</v>
      </c>
      <c r="AA399" s="41">
        <f t="shared" si="230"/>
        <v>216.36</v>
      </c>
    </row>
    <row r="400" spans="1:27" ht="12.75" customHeight="1" collapsed="1" x14ac:dyDescent="0.2">
      <c r="A400" s="98" t="s">
        <v>2042</v>
      </c>
      <c r="B400" s="25" t="str">
        <f>"16"&amp;"."&amp;$B$800&amp;"."&amp;$B$801</f>
        <v>16.01.2024</v>
      </c>
      <c r="C400" s="88" t="s">
        <v>76</v>
      </c>
      <c r="D400" s="89">
        <f>ROUND(((D401+D402+D404+D403)/1000),5)</f>
        <v>3.7123900000000001</v>
      </c>
      <c r="E400" s="89">
        <f>ROUND(((E401+E402+E404+E403)/1000),5)</f>
        <v>3.6453199999999999</v>
      </c>
      <c r="F400" s="89">
        <f>ROUND(((F401+F402+F404+F403)/1000),5)</f>
        <v>3.6223299999999998</v>
      </c>
      <c r="G400" s="89">
        <f t="shared" ref="G400:AA400" si="231">ROUND(((G401+G402+G404+G403)/1000),5)</f>
        <v>3.58792</v>
      </c>
      <c r="H400" s="89">
        <f t="shared" si="231"/>
        <v>3.6318999999999999</v>
      </c>
      <c r="I400" s="89">
        <f t="shared" si="231"/>
        <v>3.74613</v>
      </c>
      <c r="J400" s="89">
        <f t="shared" si="231"/>
        <v>3.9421499999999998</v>
      </c>
      <c r="K400" s="89">
        <f t="shared" si="231"/>
        <v>4.1283500000000002</v>
      </c>
      <c r="L400" s="89">
        <f t="shared" si="231"/>
        <v>4.3954800000000001</v>
      </c>
      <c r="M400" s="89">
        <f t="shared" si="231"/>
        <v>4.42441</v>
      </c>
      <c r="N400" s="89">
        <f t="shared" si="231"/>
        <v>4.4682000000000004</v>
      </c>
      <c r="O400" s="89">
        <f t="shared" si="231"/>
        <v>4.4889700000000001</v>
      </c>
      <c r="P400" s="89">
        <f t="shared" si="231"/>
        <v>4.4925199999999998</v>
      </c>
      <c r="Q400" s="89">
        <f t="shared" si="231"/>
        <v>4.5213000000000001</v>
      </c>
      <c r="R400" s="89">
        <f t="shared" si="231"/>
        <v>4.5</v>
      </c>
      <c r="S400" s="89">
        <f t="shared" si="231"/>
        <v>4.4656700000000003</v>
      </c>
      <c r="T400" s="89">
        <f t="shared" si="231"/>
        <v>4.57517</v>
      </c>
      <c r="U400" s="89">
        <f t="shared" si="231"/>
        <v>4.6222099999999999</v>
      </c>
      <c r="V400" s="89">
        <f t="shared" si="231"/>
        <v>4.6067299999999998</v>
      </c>
      <c r="W400" s="89">
        <f t="shared" si="231"/>
        <v>4.4571699999999996</v>
      </c>
      <c r="X400" s="89">
        <f t="shared" si="231"/>
        <v>4.3363699999999996</v>
      </c>
      <c r="Y400" s="89">
        <f t="shared" si="231"/>
        <v>4.2225200000000003</v>
      </c>
      <c r="Z400" s="89">
        <f t="shared" si="231"/>
        <v>4.0123899999999999</v>
      </c>
      <c r="AA400" s="89">
        <f t="shared" si="231"/>
        <v>3.8916499999999998</v>
      </c>
    </row>
    <row r="401" spans="1:27" ht="12.75" hidden="1" customHeight="1" outlineLevel="1" x14ac:dyDescent="0.2">
      <c r="A401" s="99" t="s">
        <v>2043</v>
      </c>
      <c r="B401" s="60" t="s">
        <v>238</v>
      </c>
      <c r="C401" s="40" t="s">
        <v>79</v>
      </c>
      <c r="D401" s="41">
        <v>1269.42</v>
      </c>
      <c r="E401" s="41">
        <v>1202.3499999999999</v>
      </c>
      <c r="F401" s="41">
        <v>1179.3599999999999</v>
      </c>
      <c r="G401" s="41">
        <v>1144.95</v>
      </c>
      <c r="H401" s="41">
        <v>1188.93</v>
      </c>
      <c r="I401" s="41">
        <v>1303.1600000000001</v>
      </c>
      <c r="J401" s="41">
        <v>1499.18</v>
      </c>
      <c r="K401" s="41">
        <v>1685.38</v>
      </c>
      <c r="L401" s="41">
        <v>1952.51</v>
      </c>
      <c r="M401" s="41">
        <v>1981.44</v>
      </c>
      <c r="N401" s="41">
        <v>2025.23</v>
      </c>
      <c r="O401" s="41">
        <v>2046</v>
      </c>
      <c r="P401" s="41">
        <v>2049.5500000000002</v>
      </c>
      <c r="Q401" s="41">
        <v>2078.33</v>
      </c>
      <c r="R401" s="41">
        <v>2057.0300000000002</v>
      </c>
      <c r="S401" s="41">
        <v>2022.7</v>
      </c>
      <c r="T401" s="41">
        <v>2132.1999999999998</v>
      </c>
      <c r="U401" s="41">
        <v>2179.2399999999998</v>
      </c>
      <c r="V401" s="41">
        <v>2163.7600000000002</v>
      </c>
      <c r="W401" s="41">
        <v>2014.2</v>
      </c>
      <c r="X401" s="41">
        <v>1893.4</v>
      </c>
      <c r="Y401" s="41">
        <v>1779.55</v>
      </c>
      <c r="Z401" s="41">
        <v>1569.42</v>
      </c>
      <c r="AA401" s="41">
        <v>1448.68</v>
      </c>
    </row>
    <row r="402" spans="1:27" ht="12.75" hidden="1" customHeight="1" outlineLevel="1" x14ac:dyDescent="0.2">
      <c r="A402" s="99" t="s">
        <v>2044</v>
      </c>
      <c r="B402" s="60" t="s">
        <v>90</v>
      </c>
      <c r="C402" s="40" t="s">
        <v>79</v>
      </c>
      <c r="D402" s="41">
        <f>$D$327</f>
        <v>2222.89</v>
      </c>
      <c r="E402" s="41">
        <f t="shared" ref="E402:AA402" si="232">$D$327</f>
        <v>2222.89</v>
      </c>
      <c r="F402" s="41">
        <f t="shared" si="232"/>
        <v>2222.89</v>
      </c>
      <c r="G402" s="41">
        <f t="shared" si="232"/>
        <v>2222.89</v>
      </c>
      <c r="H402" s="41">
        <f t="shared" si="232"/>
        <v>2222.89</v>
      </c>
      <c r="I402" s="41">
        <f t="shared" si="232"/>
        <v>2222.89</v>
      </c>
      <c r="J402" s="41">
        <f t="shared" si="232"/>
        <v>2222.89</v>
      </c>
      <c r="K402" s="41">
        <f t="shared" si="232"/>
        <v>2222.89</v>
      </c>
      <c r="L402" s="41">
        <f t="shared" si="232"/>
        <v>2222.89</v>
      </c>
      <c r="M402" s="41">
        <f t="shared" si="232"/>
        <v>2222.89</v>
      </c>
      <c r="N402" s="41">
        <f t="shared" si="232"/>
        <v>2222.89</v>
      </c>
      <c r="O402" s="41">
        <f t="shared" si="232"/>
        <v>2222.89</v>
      </c>
      <c r="P402" s="41">
        <f t="shared" si="232"/>
        <v>2222.89</v>
      </c>
      <c r="Q402" s="41">
        <f t="shared" si="232"/>
        <v>2222.89</v>
      </c>
      <c r="R402" s="41">
        <f t="shared" si="232"/>
        <v>2222.89</v>
      </c>
      <c r="S402" s="41">
        <f t="shared" si="232"/>
        <v>2222.89</v>
      </c>
      <c r="T402" s="41">
        <f t="shared" si="232"/>
        <v>2222.89</v>
      </c>
      <c r="U402" s="41">
        <f t="shared" si="232"/>
        <v>2222.89</v>
      </c>
      <c r="V402" s="41">
        <f t="shared" si="232"/>
        <v>2222.89</v>
      </c>
      <c r="W402" s="41">
        <f t="shared" si="232"/>
        <v>2222.89</v>
      </c>
      <c r="X402" s="41">
        <f t="shared" si="232"/>
        <v>2222.89</v>
      </c>
      <c r="Y402" s="41">
        <f t="shared" si="232"/>
        <v>2222.89</v>
      </c>
      <c r="Z402" s="41">
        <f t="shared" si="232"/>
        <v>2222.89</v>
      </c>
      <c r="AA402" s="41">
        <f t="shared" si="232"/>
        <v>2222.89</v>
      </c>
    </row>
    <row r="403" spans="1:27" ht="12.75" hidden="1" customHeight="1" outlineLevel="1" x14ac:dyDescent="0.2">
      <c r="A403" s="99" t="s">
        <v>2045</v>
      </c>
      <c r="B403" s="60" t="s">
        <v>83</v>
      </c>
      <c r="C403" s="40" t="s">
        <v>79</v>
      </c>
      <c r="D403" s="41">
        <v>3.72</v>
      </c>
      <c r="E403" s="41">
        <v>3.72</v>
      </c>
      <c r="F403" s="41">
        <v>3.72</v>
      </c>
      <c r="G403" s="41">
        <v>3.72</v>
      </c>
      <c r="H403" s="41">
        <v>3.72</v>
      </c>
      <c r="I403" s="41">
        <v>3.72</v>
      </c>
      <c r="J403" s="41">
        <v>3.72</v>
      </c>
      <c r="K403" s="41">
        <v>3.72</v>
      </c>
      <c r="L403" s="41">
        <v>3.72</v>
      </c>
      <c r="M403" s="41">
        <v>3.72</v>
      </c>
      <c r="N403" s="41">
        <v>3.72</v>
      </c>
      <c r="O403" s="41">
        <v>3.72</v>
      </c>
      <c r="P403" s="41">
        <v>3.72</v>
      </c>
      <c r="Q403" s="41">
        <v>3.72</v>
      </c>
      <c r="R403" s="41">
        <v>3.72</v>
      </c>
      <c r="S403" s="41">
        <v>3.72</v>
      </c>
      <c r="T403" s="41">
        <v>3.72</v>
      </c>
      <c r="U403" s="41">
        <v>3.72</v>
      </c>
      <c r="V403" s="41">
        <v>3.72</v>
      </c>
      <c r="W403" s="41">
        <v>3.72</v>
      </c>
      <c r="X403" s="41">
        <v>3.72</v>
      </c>
      <c r="Y403" s="41">
        <v>3.72</v>
      </c>
      <c r="Z403" s="41">
        <v>3.72</v>
      </c>
      <c r="AA403" s="41">
        <v>3.72</v>
      </c>
    </row>
    <row r="404" spans="1:27" ht="12.75" hidden="1" customHeight="1" outlineLevel="1" x14ac:dyDescent="0.2">
      <c r="A404" s="99" t="s">
        <v>2046</v>
      </c>
      <c r="B404" s="60" t="s">
        <v>81</v>
      </c>
      <c r="C404" s="40" t="s">
        <v>79</v>
      </c>
      <c r="D404" s="41">
        <f>$D$11</f>
        <v>216.36</v>
      </c>
      <c r="E404" s="41">
        <f t="shared" ref="E404:AA404" si="233">$D$11</f>
        <v>216.36</v>
      </c>
      <c r="F404" s="41">
        <f t="shared" si="233"/>
        <v>216.36</v>
      </c>
      <c r="G404" s="41">
        <f t="shared" si="233"/>
        <v>216.36</v>
      </c>
      <c r="H404" s="41">
        <f t="shared" si="233"/>
        <v>216.36</v>
      </c>
      <c r="I404" s="41">
        <f t="shared" si="233"/>
        <v>216.36</v>
      </c>
      <c r="J404" s="41">
        <f t="shared" si="233"/>
        <v>216.36</v>
      </c>
      <c r="K404" s="41">
        <f t="shared" si="233"/>
        <v>216.36</v>
      </c>
      <c r="L404" s="41">
        <f t="shared" si="233"/>
        <v>216.36</v>
      </c>
      <c r="M404" s="41">
        <f t="shared" si="233"/>
        <v>216.36</v>
      </c>
      <c r="N404" s="41">
        <f t="shared" si="233"/>
        <v>216.36</v>
      </c>
      <c r="O404" s="41">
        <f t="shared" si="233"/>
        <v>216.36</v>
      </c>
      <c r="P404" s="41">
        <f t="shared" si="233"/>
        <v>216.36</v>
      </c>
      <c r="Q404" s="41">
        <f t="shared" si="233"/>
        <v>216.36</v>
      </c>
      <c r="R404" s="41">
        <f t="shared" si="233"/>
        <v>216.36</v>
      </c>
      <c r="S404" s="41">
        <f t="shared" si="233"/>
        <v>216.36</v>
      </c>
      <c r="T404" s="41">
        <f t="shared" si="233"/>
        <v>216.36</v>
      </c>
      <c r="U404" s="41">
        <f t="shared" si="233"/>
        <v>216.36</v>
      </c>
      <c r="V404" s="41">
        <f t="shared" si="233"/>
        <v>216.36</v>
      </c>
      <c r="W404" s="41">
        <f t="shared" si="233"/>
        <v>216.36</v>
      </c>
      <c r="X404" s="41">
        <f t="shared" si="233"/>
        <v>216.36</v>
      </c>
      <c r="Y404" s="41">
        <f t="shared" si="233"/>
        <v>216.36</v>
      </c>
      <c r="Z404" s="41">
        <f t="shared" si="233"/>
        <v>216.36</v>
      </c>
      <c r="AA404" s="41">
        <f t="shared" si="233"/>
        <v>216.36</v>
      </c>
    </row>
    <row r="405" spans="1:27" ht="12.75" customHeight="1" collapsed="1" x14ac:dyDescent="0.2">
      <c r="A405" s="98" t="s">
        <v>2047</v>
      </c>
      <c r="B405" s="25" t="str">
        <f>"17"&amp;"."&amp;$B$800&amp;"."&amp;$B$801</f>
        <v>17.01.2024</v>
      </c>
      <c r="C405" s="88" t="s">
        <v>76</v>
      </c>
      <c r="D405" s="89">
        <f>ROUND(((D406+D407+D409+D408)/1000),5)</f>
        <v>3.6815500000000001</v>
      </c>
      <c r="E405" s="89">
        <f>ROUND(((E406+E407+E409+E408)/1000),5)</f>
        <v>3.6036700000000002</v>
      </c>
      <c r="F405" s="89">
        <f>ROUND(((F406+F407+F409+F408)/1000),5)</f>
        <v>3.5564300000000002</v>
      </c>
      <c r="G405" s="89">
        <f t="shared" ref="G405:AA405" si="234">ROUND(((G406+G407+G409+G408)/1000),5)</f>
        <v>3.55566</v>
      </c>
      <c r="H405" s="89">
        <f t="shared" si="234"/>
        <v>3.62453</v>
      </c>
      <c r="I405" s="89">
        <f t="shared" si="234"/>
        <v>3.7503099999999998</v>
      </c>
      <c r="J405" s="89">
        <f t="shared" si="234"/>
        <v>3.9453200000000002</v>
      </c>
      <c r="K405" s="89">
        <f t="shared" si="234"/>
        <v>4.2598099999999999</v>
      </c>
      <c r="L405" s="89">
        <f t="shared" si="234"/>
        <v>4.46793</v>
      </c>
      <c r="M405" s="89">
        <f t="shared" si="234"/>
        <v>4.4379400000000002</v>
      </c>
      <c r="N405" s="89">
        <f t="shared" si="234"/>
        <v>4.5159799999999999</v>
      </c>
      <c r="O405" s="89">
        <f t="shared" si="234"/>
        <v>4.5544700000000002</v>
      </c>
      <c r="P405" s="89">
        <f t="shared" si="234"/>
        <v>4.5515999999999996</v>
      </c>
      <c r="Q405" s="89">
        <f t="shared" si="234"/>
        <v>4.5523800000000003</v>
      </c>
      <c r="R405" s="89">
        <f t="shared" si="234"/>
        <v>4.5518200000000002</v>
      </c>
      <c r="S405" s="89">
        <f t="shared" si="234"/>
        <v>4.5209099999999998</v>
      </c>
      <c r="T405" s="89">
        <f t="shared" si="234"/>
        <v>4.6418900000000001</v>
      </c>
      <c r="U405" s="89">
        <f t="shared" si="234"/>
        <v>4.6060499999999998</v>
      </c>
      <c r="V405" s="89">
        <f t="shared" si="234"/>
        <v>4.5831200000000001</v>
      </c>
      <c r="W405" s="89">
        <f t="shared" si="234"/>
        <v>4.4490299999999996</v>
      </c>
      <c r="X405" s="89">
        <f t="shared" si="234"/>
        <v>4.45364</v>
      </c>
      <c r="Y405" s="89">
        <f t="shared" si="234"/>
        <v>4.2897499999999997</v>
      </c>
      <c r="Z405" s="89">
        <f t="shared" si="234"/>
        <v>4.0696599999999998</v>
      </c>
      <c r="AA405" s="89">
        <f t="shared" si="234"/>
        <v>3.8952499999999999</v>
      </c>
    </row>
    <row r="406" spans="1:27" ht="12.75" hidden="1" customHeight="1" outlineLevel="1" x14ac:dyDescent="0.2">
      <c r="A406" s="99" t="s">
        <v>2048</v>
      </c>
      <c r="B406" s="60" t="s">
        <v>238</v>
      </c>
      <c r="C406" s="40" t="s">
        <v>79</v>
      </c>
      <c r="D406" s="41">
        <v>1238.58</v>
      </c>
      <c r="E406" s="41">
        <v>1160.7</v>
      </c>
      <c r="F406" s="41">
        <v>1113.46</v>
      </c>
      <c r="G406" s="41">
        <v>1112.69</v>
      </c>
      <c r="H406" s="41">
        <v>1181.56</v>
      </c>
      <c r="I406" s="41">
        <v>1307.3399999999999</v>
      </c>
      <c r="J406" s="41">
        <v>1502.35</v>
      </c>
      <c r="K406" s="41">
        <v>1816.84</v>
      </c>
      <c r="L406" s="41">
        <v>2024.96</v>
      </c>
      <c r="M406" s="41">
        <v>1994.97</v>
      </c>
      <c r="N406" s="41">
        <v>2073.0100000000002</v>
      </c>
      <c r="O406" s="41">
        <v>2111.5</v>
      </c>
      <c r="P406" s="41">
        <v>2108.63</v>
      </c>
      <c r="Q406" s="41">
        <v>2109.41</v>
      </c>
      <c r="R406" s="41">
        <v>2108.85</v>
      </c>
      <c r="S406" s="41">
        <v>2077.94</v>
      </c>
      <c r="T406" s="41">
        <v>2198.92</v>
      </c>
      <c r="U406" s="41">
        <v>2163.08</v>
      </c>
      <c r="V406" s="41">
        <v>2140.15</v>
      </c>
      <c r="W406" s="41">
        <v>2006.06</v>
      </c>
      <c r="X406" s="41">
        <v>2010.67</v>
      </c>
      <c r="Y406" s="41">
        <v>1846.78</v>
      </c>
      <c r="Z406" s="41">
        <v>1626.69</v>
      </c>
      <c r="AA406" s="41">
        <v>1452.28</v>
      </c>
    </row>
    <row r="407" spans="1:27" ht="12.75" hidden="1" customHeight="1" outlineLevel="1" x14ac:dyDescent="0.2">
      <c r="A407" s="99" t="s">
        <v>2049</v>
      </c>
      <c r="B407" s="60" t="s">
        <v>90</v>
      </c>
      <c r="C407" s="40" t="s">
        <v>79</v>
      </c>
      <c r="D407" s="41">
        <f>$D$327</f>
        <v>2222.89</v>
      </c>
      <c r="E407" s="41">
        <f t="shared" ref="E407:AA407" si="235">$D$327</f>
        <v>2222.89</v>
      </c>
      <c r="F407" s="41">
        <f t="shared" si="235"/>
        <v>2222.89</v>
      </c>
      <c r="G407" s="41">
        <f t="shared" si="235"/>
        <v>2222.89</v>
      </c>
      <c r="H407" s="41">
        <f t="shared" si="235"/>
        <v>2222.89</v>
      </c>
      <c r="I407" s="41">
        <f t="shared" si="235"/>
        <v>2222.89</v>
      </c>
      <c r="J407" s="41">
        <f t="shared" si="235"/>
        <v>2222.89</v>
      </c>
      <c r="K407" s="41">
        <f t="shared" si="235"/>
        <v>2222.89</v>
      </c>
      <c r="L407" s="41">
        <f t="shared" si="235"/>
        <v>2222.89</v>
      </c>
      <c r="M407" s="41">
        <f t="shared" si="235"/>
        <v>2222.89</v>
      </c>
      <c r="N407" s="41">
        <f t="shared" si="235"/>
        <v>2222.89</v>
      </c>
      <c r="O407" s="41">
        <f t="shared" si="235"/>
        <v>2222.89</v>
      </c>
      <c r="P407" s="41">
        <f t="shared" si="235"/>
        <v>2222.89</v>
      </c>
      <c r="Q407" s="41">
        <f t="shared" si="235"/>
        <v>2222.89</v>
      </c>
      <c r="R407" s="41">
        <f t="shared" si="235"/>
        <v>2222.89</v>
      </c>
      <c r="S407" s="41">
        <f t="shared" si="235"/>
        <v>2222.89</v>
      </c>
      <c r="T407" s="41">
        <f t="shared" si="235"/>
        <v>2222.89</v>
      </c>
      <c r="U407" s="41">
        <f t="shared" si="235"/>
        <v>2222.89</v>
      </c>
      <c r="V407" s="41">
        <f t="shared" si="235"/>
        <v>2222.89</v>
      </c>
      <c r="W407" s="41">
        <f t="shared" si="235"/>
        <v>2222.89</v>
      </c>
      <c r="X407" s="41">
        <f t="shared" si="235"/>
        <v>2222.89</v>
      </c>
      <c r="Y407" s="41">
        <f t="shared" si="235"/>
        <v>2222.89</v>
      </c>
      <c r="Z407" s="41">
        <f t="shared" si="235"/>
        <v>2222.89</v>
      </c>
      <c r="AA407" s="41">
        <f t="shared" si="235"/>
        <v>2222.89</v>
      </c>
    </row>
    <row r="408" spans="1:27" ht="12.75" hidden="1" customHeight="1" outlineLevel="1" x14ac:dyDescent="0.2">
      <c r="A408" s="99" t="s">
        <v>2050</v>
      </c>
      <c r="B408" s="60" t="s">
        <v>83</v>
      </c>
      <c r="C408" s="40" t="s">
        <v>79</v>
      </c>
      <c r="D408" s="41">
        <v>3.72</v>
      </c>
      <c r="E408" s="41">
        <v>3.72</v>
      </c>
      <c r="F408" s="41">
        <v>3.72</v>
      </c>
      <c r="G408" s="41">
        <v>3.72</v>
      </c>
      <c r="H408" s="41">
        <v>3.72</v>
      </c>
      <c r="I408" s="41">
        <v>3.72</v>
      </c>
      <c r="J408" s="41">
        <v>3.72</v>
      </c>
      <c r="K408" s="41">
        <v>3.72</v>
      </c>
      <c r="L408" s="41">
        <v>3.72</v>
      </c>
      <c r="M408" s="41">
        <v>3.72</v>
      </c>
      <c r="N408" s="41">
        <v>3.72</v>
      </c>
      <c r="O408" s="41">
        <v>3.72</v>
      </c>
      <c r="P408" s="41">
        <v>3.72</v>
      </c>
      <c r="Q408" s="41">
        <v>3.72</v>
      </c>
      <c r="R408" s="41">
        <v>3.72</v>
      </c>
      <c r="S408" s="41">
        <v>3.72</v>
      </c>
      <c r="T408" s="41">
        <v>3.72</v>
      </c>
      <c r="U408" s="41">
        <v>3.72</v>
      </c>
      <c r="V408" s="41">
        <v>3.72</v>
      </c>
      <c r="W408" s="41">
        <v>3.72</v>
      </c>
      <c r="X408" s="41">
        <v>3.72</v>
      </c>
      <c r="Y408" s="41">
        <v>3.72</v>
      </c>
      <c r="Z408" s="41">
        <v>3.72</v>
      </c>
      <c r="AA408" s="41">
        <v>3.72</v>
      </c>
    </row>
    <row r="409" spans="1:27" ht="12.75" hidden="1" customHeight="1" outlineLevel="1" x14ac:dyDescent="0.2">
      <c r="A409" s="99" t="s">
        <v>2051</v>
      </c>
      <c r="B409" s="60" t="s">
        <v>81</v>
      </c>
      <c r="C409" s="40" t="s">
        <v>79</v>
      </c>
      <c r="D409" s="41">
        <f>$D$11</f>
        <v>216.36</v>
      </c>
      <c r="E409" s="41">
        <f t="shared" ref="E409:AA409" si="236">$D$11</f>
        <v>216.36</v>
      </c>
      <c r="F409" s="41">
        <f t="shared" si="236"/>
        <v>216.36</v>
      </c>
      <c r="G409" s="41">
        <f t="shared" si="236"/>
        <v>216.36</v>
      </c>
      <c r="H409" s="41">
        <f t="shared" si="236"/>
        <v>216.36</v>
      </c>
      <c r="I409" s="41">
        <f t="shared" si="236"/>
        <v>216.36</v>
      </c>
      <c r="J409" s="41">
        <f t="shared" si="236"/>
        <v>216.36</v>
      </c>
      <c r="K409" s="41">
        <f t="shared" si="236"/>
        <v>216.36</v>
      </c>
      <c r="L409" s="41">
        <f t="shared" si="236"/>
        <v>216.36</v>
      </c>
      <c r="M409" s="41">
        <f t="shared" si="236"/>
        <v>216.36</v>
      </c>
      <c r="N409" s="41">
        <f t="shared" si="236"/>
        <v>216.36</v>
      </c>
      <c r="O409" s="41">
        <f t="shared" si="236"/>
        <v>216.36</v>
      </c>
      <c r="P409" s="41">
        <f t="shared" si="236"/>
        <v>216.36</v>
      </c>
      <c r="Q409" s="41">
        <f t="shared" si="236"/>
        <v>216.36</v>
      </c>
      <c r="R409" s="41">
        <f t="shared" si="236"/>
        <v>216.36</v>
      </c>
      <c r="S409" s="41">
        <f t="shared" si="236"/>
        <v>216.36</v>
      </c>
      <c r="T409" s="41">
        <f t="shared" si="236"/>
        <v>216.36</v>
      </c>
      <c r="U409" s="41">
        <f t="shared" si="236"/>
        <v>216.36</v>
      </c>
      <c r="V409" s="41">
        <f t="shared" si="236"/>
        <v>216.36</v>
      </c>
      <c r="W409" s="41">
        <f t="shared" si="236"/>
        <v>216.36</v>
      </c>
      <c r="X409" s="41">
        <f t="shared" si="236"/>
        <v>216.36</v>
      </c>
      <c r="Y409" s="41">
        <f t="shared" si="236"/>
        <v>216.36</v>
      </c>
      <c r="Z409" s="41">
        <f t="shared" si="236"/>
        <v>216.36</v>
      </c>
      <c r="AA409" s="41">
        <f t="shared" si="236"/>
        <v>216.36</v>
      </c>
    </row>
    <row r="410" spans="1:27" ht="12.75" customHeight="1" collapsed="1" x14ac:dyDescent="0.2">
      <c r="A410" s="98" t="s">
        <v>2052</v>
      </c>
      <c r="B410" s="25" t="str">
        <f>"18"&amp;"."&amp;$B$800&amp;"."&amp;$B$801</f>
        <v>18.01.2024</v>
      </c>
      <c r="C410" s="88" t="s">
        <v>76</v>
      </c>
      <c r="D410" s="89">
        <f>ROUND(((D411+D412+D414+D413)/1000),5)</f>
        <v>3.81793</v>
      </c>
      <c r="E410" s="89">
        <f>ROUND(((E411+E412+E414+E413)/1000),5)</f>
        <v>3.6583100000000002</v>
      </c>
      <c r="F410" s="89">
        <f>ROUND(((F411+F412+F414+F413)/1000),5)</f>
        <v>3.6219399999999999</v>
      </c>
      <c r="G410" s="89">
        <f t="shared" ref="G410:AA410" si="237">ROUND(((G411+G412+G414+G413)/1000),5)</f>
        <v>3.6135700000000002</v>
      </c>
      <c r="H410" s="89">
        <f t="shared" si="237"/>
        <v>3.6537600000000001</v>
      </c>
      <c r="I410" s="89">
        <f t="shared" si="237"/>
        <v>3.7976200000000002</v>
      </c>
      <c r="J410" s="89">
        <f t="shared" si="237"/>
        <v>3.9267099999999999</v>
      </c>
      <c r="K410" s="89">
        <f t="shared" si="237"/>
        <v>4.2288899999999998</v>
      </c>
      <c r="L410" s="89">
        <f t="shared" si="237"/>
        <v>4.4275000000000002</v>
      </c>
      <c r="M410" s="89">
        <f t="shared" si="237"/>
        <v>4.3796999999999997</v>
      </c>
      <c r="N410" s="89">
        <f t="shared" si="237"/>
        <v>4.5626100000000003</v>
      </c>
      <c r="O410" s="89">
        <f t="shared" si="237"/>
        <v>4.5211699999999997</v>
      </c>
      <c r="P410" s="89">
        <f t="shared" si="237"/>
        <v>4.5055899999999998</v>
      </c>
      <c r="Q410" s="89">
        <f t="shared" si="237"/>
        <v>4.5247700000000002</v>
      </c>
      <c r="R410" s="89">
        <f t="shared" si="237"/>
        <v>4.5231500000000002</v>
      </c>
      <c r="S410" s="89">
        <f t="shared" si="237"/>
        <v>4.5775399999999999</v>
      </c>
      <c r="T410" s="89">
        <f t="shared" si="237"/>
        <v>4.6417799999999998</v>
      </c>
      <c r="U410" s="89">
        <f t="shared" si="237"/>
        <v>4.6539400000000004</v>
      </c>
      <c r="V410" s="89">
        <f t="shared" si="237"/>
        <v>4.6468100000000003</v>
      </c>
      <c r="W410" s="89">
        <f t="shared" si="237"/>
        <v>4.4596499999999999</v>
      </c>
      <c r="X410" s="89">
        <f t="shared" si="237"/>
        <v>4.3119500000000004</v>
      </c>
      <c r="Y410" s="89">
        <f t="shared" si="237"/>
        <v>4.2012799999999997</v>
      </c>
      <c r="Z410" s="89">
        <f t="shared" si="237"/>
        <v>3.9476399999999998</v>
      </c>
      <c r="AA410" s="89">
        <f t="shared" si="237"/>
        <v>3.7768799999999998</v>
      </c>
    </row>
    <row r="411" spans="1:27" ht="12.75" hidden="1" customHeight="1" outlineLevel="1" x14ac:dyDescent="0.2">
      <c r="A411" s="99" t="s">
        <v>2053</v>
      </c>
      <c r="B411" s="60" t="s">
        <v>238</v>
      </c>
      <c r="C411" s="40" t="s">
        <v>79</v>
      </c>
      <c r="D411" s="41">
        <v>1374.96</v>
      </c>
      <c r="E411" s="41">
        <v>1215.3399999999999</v>
      </c>
      <c r="F411" s="41">
        <v>1178.97</v>
      </c>
      <c r="G411" s="41">
        <v>1170.5999999999999</v>
      </c>
      <c r="H411" s="41">
        <v>1210.79</v>
      </c>
      <c r="I411" s="41">
        <v>1354.65</v>
      </c>
      <c r="J411" s="41">
        <v>1483.74</v>
      </c>
      <c r="K411" s="41">
        <v>1785.92</v>
      </c>
      <c r="L411" s="41">
        <v>1984.53</v>
      </c>
      <c r="M411" s="41">
        <v>1936.73</v>
      </c>
      <c r="N411" s="41">
        <v>2119.64</v>
      </c>
      <c r="O411" s="41">
        <v>2078.1999999999998</v>
      </c>
      <c r="P411" s="41">
        <v>2062.62</v>
      </c>
      <c r="Q411" s="41">
        <v>2081.8000000000002</v>
      </c>
      <c r="R411" s="41">
        <v>2080.1799999999998</v>
      </c>
      <c r="S411" s="41">
        <v>2134.5700000000002</v>
      </c>
      <c r="T411" s="41">
        <v>2198.81</v>
      </c>
      <c r="U411" s="41">
        <v>2210.9699999999998</v>
      </c>
      <c r="V411" s="41">
        <v>2203.84</v>
      </c>
      <c r="W411" s="41">
        <v>2016.68</v>
      </c>
      <c r="X411" s="41">
        <v>1868.98</v>
      </c>
      <c r="Y411" s="41">
        <v>1758.31</v>
      </c>
      <c r="Z411" s="41">
        <v>1504.67</v>
      </c>
      <c r="AA411" s="41">
        <v>1333.91</v>
      </c>
    </row>
    <row r="412" spans="1:27" ht="12.75" hidden="1" customHeight="1" outlineLevel="1" x14ac:dyDescent="0.2">
      <c r="A412" s="99" t="s">
        <v>2054</v>
      </c>
      <c r="B412" s="60" t="s">
        <v>90</v>
      </c>
      <c r="C412" s="40" t="s">
        <v>79</v>
      </c>
      <c r="D412" s="41">
        <f>$D$327</f>
        <v>2222.89</v>
      </c>
      <c r="E412" s="41">
        <f t="shared" ref="E412:AA412" si="238">$D$327</f>
        <v>2222.89</v>
      </c>
      <c r="F412" s="41">
        <f t="shared" si="238"/>
        <v>2222.89</v>
      </c>
      <c r="G412" s="41">
        <f t="shared" si="238"/>
        <v>2222.89</v>
      </c>
      <c r="H412" s="41">
        <f t="shared" si="238"/>
        <v>2222.89</v>
      </c>
      <c r="I412" s="41">
        <f t="shared" si="238"/>
        <v>2222.89</v>
      </c>
      <c r="J412" s="41">
        <f t="shared" si="238"/>
        <v>2222.89</v>
      </c>
      <c r="K412" s="41">
        <f t="shared" si="238"/>
        <v>2222.89</v>
      </c>
      <c r="L412" s="41">
        <f t="shared" si="238"/>
        <v>2222.89</v>
      </c>
      <c r="M412" s="41">
        <f t="shared" si="238"/>
        <v>2222.89</v>
      </c>
      <c r="N412" s="41">
        <f t="shared" si="238"/>
        <v>2222.89</v>
      </c>
      <c r="O412" s="41">
        <f t="shared" si="238"/>
        <v>2222.89</v>
      </c>
      <c r="P412" s="41">
        <f t="shared" si="238"/>
        <v>2222.89</v>
      </c>
      <c r="Q412" s="41">
        <f t="shared" si="238"/>
        <v>2222.89</v>
      </c>
      <c r="R412" s="41">
        <f t="shared" si="238"/>
        <v>2222.89</v>
      </c>
      <c r="S412" s="41">
        <f t="shared" si="238"/>
        <v>2222.89</v>
      </c>
      <c r="T412" s="41">
        <f t="shared" si="238"/>
        <v>2222.89</v>
      </c>
      <c r="U412" s="41">
        <f t="shared" si="238"/>
        <v>2222.89</v>
      </c>
      <c r="V412" s="41">
        <f t="shared" si="238"/>
        <v>2222.89</v>
      </c>
      <c r="W412" s="41">
        <f t="shared" si="238"/>
        <v>2222.89</v>
      </c>
      <c r="X412" s="41">
        <f t="shared" si="238"/>
        <v>2222.89</v>
      </c>
      <c r="Y412" s="41">
        <f t="shared" si="238"/>
        <v>2222.89</v>
      </c>
      <c r="Z412" s="41">
        <f t="shared" si="238"/>
        <v>2222.89</v>
      </c>
      <c r="AA412" s="41">
        <f t="shared" si="238"/>
        <v>2222.89</v>
      </c>
    </row>
    <row r="413" spans="1:27" ht="12.75" hidden="1" customHeight="1" outlineLevel="1" x14ac:dyDescent="0.2">
      <c r="A413" s="99" t="s">
        <v>2055</v>
      </c>
      <c r="B413" s="60" t="s">
        <v>83</v>
      </c>
      <c r="C413" s="40" t="s">
        <v>79</v>
      </c>
      <c r="D413" s="41">
        <v>3.72</v>
      </c>
      <c r="E413" s="41">
        <v>3.72</v>
      </c>
      <c r="F413" s="41">
        <v>3.72</v>
      </c>
      <c r="G413" s="41">
        <v>3.72</v>
      </c>
      <c r="H413" s="41">
        <v>3.72</v>
      </c>
      <c r="I413" s="41">
        <v>3.72</v>
      </c>
      <c r="J413" s="41">
        <v>3.72</v>
      </c>
      <c r="K413" s="41">
        <v>3.72</v>
      </c>
      <c r="L413" s="41">
        <v>3.72</v>
      </c>
      <c r="M413" s="41">
        <v>3.72</v>
      </c>
      <c r="N413" s="41">
        <v>3.72</v>
      </c>
      <c r="O413" s="41">
        <v>3.72</v>
      </c>
      <c r="P413" s="41">
        <v>3.72</v>
      </c>
      <c r="Q413" s="41">
        <v>3.72</v>
      </c>
      <c r="R413" s="41">
        <v>3.72</v>
      </c>
      <c r="S413" s="41">
        <v>3.72</v>
      </c>
      <c r="T413" s="41">
        <v>3.72</v>
      </c>
      <c r="U413" s="41">
        <v>3.72</v>
      </c>
      <c r="V413" s="41">
        <v>3.72</v>
      </c>
      <c r="W413" s="41">
        <v>3.72</v>
      </c>
      <c r="X413" s="41">
        <v>3.72</v>
      </c>
      <c r="Y413" s="41">
        <v>3.72</v>
      </c>
      <c r="Z413" s="41">
        <v>3.72</v>
      </c>
      <c r="AA413" s="41">
        <v>3.72</v>
      </c>
    </row>
    <row r="414" spans="1:27" ht="12.75" hidden="1" customHeight="1" outlineLevel="1" x14ac:dyDescent="0.2">
      <c r="A414" s="99" t="s">
        <v>2056</v>
      </c>
      <c r="B414" s="60" t="s">
        <v>81</v>
      </c>
      <c r="C414" s="40" t="s">
        <v>79</v>
      </c>
      <c r="D414" s="41">
        <f>$D$11</f>
        <v>216.36</v>
      </c>
      <c r="E414" s="41">
        <f t="shared" ref="E414:AA414" si="239">$D$11</f>
        <v>216.36</v>
      </c>
      <c r="F414" s="41">
        <f t="shared" si="239"/>
        <v>216.36</v>
      </c>
      <c r="G414" s="41">
        <f t="shared" si="239"/>
        <v>216.36</v>
      </c>
      <c r="H414" s="41">
        <f t="shared" si="239"/>
        <v>216.36</v>
      </c>
      <c r="I414" s="41">
        <f t="shared" si="239"/>
        <v>216.36</v>
      </c>
      <c r="J414" s="41">
        <f t="shared" si="239"/>
        <v>216.36</v>
      </c>
      <c r="K414" s="41">
        <f t="shared" si="239"/>
        <v>216.36</v>
      </c>
      <c r="L414" s="41">
        <f t="shared" si="239"/>
        <v>216.36</v>
      </c>
      <c r="M414" s="41">
        <f t="shared" si="239"/>
        <v>216.36</v>
      </c>
      <c r="N414" s="41">
        <f t="shared" si="239"/>
        <v>216.36</v>
      </c>
      <c r="O414" s="41">
        <f t="shared" si="239"/>
        <v>216.36</v>
      </c>
      <c r="P414" s="41">
        <f t="shared" si="239"/>
        <v>216.36</v>
      </c>
      <c r="Q414" s="41">
        <f t="shared" si="239"/>
        <v>216.36</v>
      </c>
      <c r="R414" s="41">
        <f t="shared" si="239"/>
        <v>216.36</v>
      </c>
      <c r="S414" s="41">
        <f t="shared" si="239"/>
        <v>216.36</v>
      </c>
      <c r="T414" s="41">
        <f t="shared" si="239"/>
        <v>216.36</v>
      </c>
      <c r="U414" s="41">
        <f t="shared" si="239"/>
        <v>216.36</v>
      </c>
      <c r="V414" s="41">
        <f t="shared" si="239"/>
        <v>216.36</v>
      </c>
      <c r="W414" s="41">
        <f t="shared" si="239"/>
        <v>216.36</v>
      </c>
      <c r="X414" s="41">
        <f t="shared" si="239"/>
        <v>216.36</v>
      </c>
      <c r="Y414" s="41">
        <f t="shared" si="239"/>
        <v>216.36</v>
      </c>
      <c r="Z414" s="41">
        <f t="shared" si="239"/>
        <v>216.36</v>
      </c>
      <c r="AA414" s="41">
        <f t="shared" si="239"/>
        <v>216.36</v>
      </c>
    </row>
    <row r="415" spans="1:27" ht="12.75" customHeight="1" collapsed="1" x14ac:dyDescent="0.2">
      <c r="A415" s="98" t="s">
        <v>2057</v>
      </c>
      <c r="B415" s="25" t="str">
        <f>"19"&amp;"."&amp;$B$800&amp;"."&amp;$B$801</f>
        <v>19.01.2024</v>
      </c>
      <c r="C415" s="88" t="s">
        <v>76</v>
      </c>
      <c r="D415" s="89">
        <f>ROUND(((D416+D417+D419+D418)/1000),5)</f>
        <v>3.7002799999999998</v>
      </c>
      <c r="E415" s="89">
        <f>ROUND(((E416+E417+E419+E418)/1000),5)</f>
        <v>3.6237499999999998</v>
      </c>
      <c r="F415" s="89">
        <f>ROUND(((F416+F417+F419+F418)/1000),5)</f>
        <v>3.5854900000000001</v>
      </c>
      <c r="G415" s="89">
        <f t="shared" ref="G415:AA415" si="240">ROUND(((G416+G417+G419+G418)/1000),5)</f>
        <v>3.5799699999999999</v>
      </c>
      <c r="H415" s="89">
        <f t="shared" si="240"/>
        <v>3.6219999999999999</v>
      </c>
      <c r="I415" s="89">
        <f t="shared" si="240"/>
        <v>3.7386400000000002</v>
      </c>
      <c r="J415" s="89">
        <f t="shared" si="240"/>
        <v>3.89446</v>
      </c>
      <c r="K415" s="89">
        <f t="shared" si="240"/>
        <v>4.2720900000000004</v>
      </c>
      <c r="L415" s="89">
        <f t="shared" si="240"/>
        <v>4.4608800000000004</v>
      </c>
      <c r="M415" s="89">
        <f t="shared" si="240"/>
        <v>4.5229699999999999</v>
      </c>
      <c r="N415" s="89">
        <f t="shared" si="240"/>
        <v>4.5371600000000001</v>
      </c>
      <c r="O415" s="89">
        <f t="shared" si="240"/>
        <v>4.5776700000000003</v>
      </c>
      <c r="P415" s="89">
        <f t="shared" si="240"/>
        <v>4.5687800000000003</v>
      </c>
      <c r="Q415" s="89">
        <f t="shared" si="240"/>
        <v>4.57911</v>
      </c>
      <c r="R415" s="89">
        <f t="shared" si="240"/>
        <v>4.5850499999999998</v>
      </c>
      <c r="S415" s="89">
        <f t="shared" si="240"/>
        <v>4.4966600000000003</v>
      </c>
      <c r="T415" s="89">
        <f t="shared" si="240"/>
        <v>4.5319200000000004</v>
      </c>
      <c r="U415" s="89">
        <f t="shared" si="240"/>
        <v>4.55063</v>
      </c>
      <c r="V415" s="89">
        <f t="shared" si="240"/>
        <v>4.5472099999999998</v>
      </c>
      <c r="W415" s="89">
        <f t="shared" si="240"/>
        <v>4.5449900000000003</v>
      </c>
      <c r="X415" s="89">
        <f t="shared" si="240"/>
        <v>4.4339599999999999</v>
      </c>
      <c r="Y415" s="89">
        <f t="shared" si="240"/>
        <v>4.3031499999999996</v>
      </c>
      <c r="Z415" s="89">
        <f t="shared" si="240"/>
        <v>4.0786699999999998</v>
      </c>
      <c r="AA415" s="89">
        <f t="shared" si="240"/>
        <v>3.9003899999999998</v>
      </c>
    </row>
    <row r="416" spans="1:27" ht="12.75" hidden="1" customHeight="1" outlineLevel="1" x14ac:dyDescent="0.2">
      <c r="A416" s="99" t="s">
        <v>2058</v>
      </c>
      <c r="B416" s="60" t="s">
        <v>238</v>
      </c>
      <c r="C416" s="40" t="s">
        <v>79</v>
      </c>
      <c r="D416" s="41">
        <v>1257.31</v>
      </c>
      <c r="E416" s="41">
        <v>1180.78</v>
      </c>
      <c r="F416" s="41">
        <v>1142.52</v>
      </c>
      <c r="G416" s="41">
        <v>1137</v>
      </c>
      <c r="H416" s="41">
        <v>1179.03</v>
      </c>
      <c r="I416" s="41">
        <v>1295.67</v>
      </c>
      <c r="J416" s="41">
        <v>1451.49</v>
      </c>
      <c r="K416" s="41">
        <v>1829.12</v>
      </c>
      <c r="L416" s="41">
        <v>2017.91</v>
      </c>
      <c r="M416" s="41">
        <v>2080</v>
      </c>
      <c r="N416" s="41">
        <v>2094.19</v>
      </c>
      <c r="O416" s="41">
        <v>2134.6999999999998</v>
      </c>
      <c r="P416" s="41">
        <v>2125.81</v>
      </c>
      <c r="Q416" s="41">
        <v>2136.14</v>
      </c>
      <c r="R416" s="41">
        <v>2142.08</v>
      </c>
      <c r="S416" s="41">
        <v>2053.69</v>
      </c>
      <c r="T416" s="41">
        <v>2088.9499999999998</v>
      </c>
      <c r="U416" s="41">
        <v>2107.66</v>
      </c>
      <c r="V416" s="41">
        <v>2104.2399999999998</v>
      </c>
      <c r="W416" s="41">
        <v>2102.02</v>
      </c>
      <c r="X416" s="41">
        <v>1990.99</v>
      </c>
      <c r="Y416" s="41">
        <v>1860.18</v>
      </c>
      <c r="Z416" s="41">
        <v>1635.7</v>
      </c>
      <c r="AA416" s="41">
        <v>1457.42</v>
      </c>
    </row>
    <row r="417" spans="1:27" ht="12.75" hidden="1" customHeight="1" outlineLevel="1" x14ac:dyDescent="0.2">
      <c r="A417" s="99" t="s">
        <v>2059</v>
      </c>
      <c r="B417" s="60" t="s">
        <v>90</v>
      </c>
      <c r="C417" s="40" t="s">
        <v>79</v>
      </c>
      <c r="D417" s="41">
        <f>$D$327</f>
        <v>2222.89</v>
      </c>
      <c r="E417" s="41">
        <f t="shared" ref="E417:AA417" si="241">$D$327</f>
        <v>2222.89</v>
      </c>
      <c r="F417" s="41">
        <f t="shared" si="241"/>
        <v>2222.89</v>
      </c>
      <c r="G417" s="41">
        <f t="shared" si="241"/>
        <v>2222.89</v>
      </c>
      <c r="H417" s="41">
        <f t="shared" si="241"/>
        <v>2222.89</v>
      </c>
      <c r="I417" s="41">
        <f t="shared" si="241"/>
        <v>2222.89</v>
      </c>
      <c r="J417" s="41">
        <f t="shared" si="241"/>
        <v>2222.89</v>
      </c>
      <c r="K417" s="41">
        <f t="shared" si="241"/>
        <v>2222.89</v>
      </c>
      <c r="L417" s="41">
        <f t="shared" si="241"/>
        <v>2222.89</v>
      </c>
      <c r="M417" s="41">
        <f t="shared" si="241"/>
        <v>2222.89</v>
      </c>
      <c r="N417" s="41">
        <f t="shared" si="241"/>
        <v>2222.89</v>
      </c>
      <c r="O417" s="41">
        <f t="shared" si="241"/>
        <v>2222.89</v>
      </c>
      <c r="P417" s="41">
        <f t="shared" si="241"/>
        <v>2222.89</v>
      </c>
      <c r="Q417" s="41">
        <f t="shared" si="241"/>
        <v>2222.89</v>
      </c>
      <c r="R417" s="41">
        <f t="shared" si="241"/>
        <v>2222.89</v>
      </c>
      <c r="S417" s="41">
        <f t="shared" si="241"/>
        <v>2222.89</v>
      </c>
      <c r="T417" s="41">
        <f t="shared" si="241"/>
        <v>2222.89</v>
      </c>
      <c r="U417" s="41">
        <f t="shared" si="241"/>
        <v>2222.89</v>
      </c>
      <c r="V417" s="41">
        <f t="shared" si="241"/>
        <v>2222.89</v>
      </c>
      <c r="W417" s="41">
        <f t="shared" si="241"/>
        <v>2222.89</v>
      </c>
      <c r="X417" s="41">
        <f t="shared" si="241"/>
        <v>2222.89</v>
      </c>
      <c r="Y417" s="41">
        <f t="shared" si="241"/>
        <v>2222.89</v>
      </c>
      <c r="Z417" s="41">
        <f t="shared" si="241"/>
        <v>2222.89</v>
      </c>
      <c r="AA417" s="41">
        <f t="shared" si="241"/>
        <v>2222.89</v>
      </c>
    </row>
    <row r="418" spans="1:27" ht="12.75" hidden="1" customHeight="1" outlineLevel="1" x14ac:dyDescent="0.2">
      <c r="A418" s="99" t="s">
        <v>2060</v>
      </c>
      <c r="B418" s="60" t="s">
        <v>83</v>
      </c>
      <c r="C418" s="40" t="s">
        <v>79</v>
      </c>
      <c r="D418" s="111">
        <v>3.72</v>
      </c>
      <c r="E418" s="111">
        <v>3.72</v>
      </c>
      <c r="F418" s="111">
        <v>3.72</v>
      </c>
      <c r="G418" s="111">
        <v>3.72</v>
      </c>
      <c r="H418" s="111">
        <v>3.72</v>
      </c>
      <c r="I418" s="111">
        <v>3.72</v>
      </c>
      <c r="J418" s="111">
        <v>3.72</v>
      </c>
      <c r="K418" s="111">
        <v>3.72</v>
      </c>
      <c r="L418" s="111">
        <v>3.72</v>
      </c>
      <c r="M418" s="111">
        <v>3.72</v>
      </c>
      <c r="N418" s="111">
        <v>3.72</v>
      </c>
      <c r="O418" s="111">
        <v>3.72</v>
      </c>
      <c r="P418" s="111">
        <v>3.72</v>
      </c>
      <c r="Q418" s="111">
        <v>3.72</v>
      </c>
      <c r="R418" s="111">
        <v>3.72</v>
      </c>
      <c r="S418" s="111">
        <v>3.72</v>
      </c>
      <c r="T418" s="111">
        <v>3.72</v>
      </c>
      <c r="U418" s="111">
        <v>3.72</v>
      </c>
      <c r="V418" s="111">
        <v>3.72</v>
      </c>
      <c r="W418" s="111">
        <v>3.72</v>
      </c>
      <c r="X418" s="111">
        <v>3.72</v>
      </c>
      <c r="Y418" s="111">
        <v>3.72</v>
      </c>
      <c r="Z418" s="111">
        <v>3.72</v>
      </c>
      <c r="AA418" s="111">
        <v>3.72</v>
      </c>
    </row>
    <row r="419" spans="1:27" ht="12.75" hidden="1" customHeight="1" outlineLevel="1" x14ac:dyDescent="0.2">
      <c r="A419" s="99" t="s">
        <v>2061</v>
      </c>
      <c r="B419" s="60" t="s">
        <v>81</v>
      </c>
      <c r="C419" s="40" t="s">
        <v>79</v>
      </c>
      <c r="D419" s="41">
        <f>$D$11</f>
        <v>216.36</v>
      </c>
      <c r="E419" s="41">
        <f t="shared" ref="E419:AA419" si="242">$D$11</f>
        <v>216.36</v>
      </c>
      <c r="F419" s="41">
        <f t="shared" si="242"/>
        <v>216.36</v>
      </c>
      <c r="G419" s="41">
        <f t="shared" si="242"/>
        <v>216.36</v>
      </c>
      <c r="H419" s="41">
        <f t="shared" si="242"/>
        <v>216.36</v>
      </c>
      <c r="I419" s="41">
        <f t="shared" si="242"/>
        <v>216.36</v>
      </c>
      <c r="J419" s="41">
        <f t="shared" si="242"/>
        <v>216.36</v>
      </c>
      <c r="K419" s="41">
        <f t="shared" si="242"/>
        <v>216.36</v>
      </c>
      <c r="L419" s="41">
        <f t="shared" si="242"/>
        <v>216.36</v>
      </c>
      <c r="M419" s="41">
        <f t="shared" si="242"/>
        <v>216.36</v>
      </c>
      <c r="N419" s="41">
        <f t="shared" si="242"/>
        <v>216.36</v>
      </c>
      <c r="O419" s="41">
        <f t="shared" si="242"/>
        <v>216.36</v>
      </c>
      <c r="P419" s="41">
        <f t="shared" si="242"/>
        <v>216.36</v>
      </c>
      <c r="Q419" s="41">
        <f t="shared" si="242"/>
        <v>216.36</v>
      </c>
      <c r="R419" s="41">
        <f t="shared" si="242"/>
        <v>216.36</v>
      </c>
      <c r="S419" s="41">
        <f t="shared" si="242"/>
        <v>216.36</v>
      </c>
      <c r="T419" s="41">
        <f t="shared" si="242"/>
        <v>216.36</v>
      </c>
      <c r="U419" s="41">
        <f t="shared" si="242"/>
        <v>216.36</v>
      </c>
      <c r="V419" s="41">
        <f t="shared" si="242"/>
        <v>216.36</v>
      </c>
      <c r="W419" s="41">
        <f t="shared" si="242"/>
        <v>216.36</v>
      </c>
      <c r="X419" s="41">
        <f t="shared" si="242"/>
        <v>216.36</v>
      </c>
      <c r="Y419" s="41">
        <f t="shared" si="242"/>
        <v>216.36</v>
      </c>
      <c r="Z419" s="41">
        <f t="shared" si="242"/>
        <v>216.36</v>
      </c>
      <c r="AA419" s="41">
        <f t="shared" si="242"/>
        <v>216.36</v>
      </c>
    </row>
    <row r="420" spans="1:27" ht="12.75" customHeight="1" collapsed="1" x14ac:dyDescent="0.2">
      <c r="A420" s="98" t="s">
        <v>2062</v>
      </c>
      <c r="B420" s="25" t="str">
        <f>"20"&amp;"."&amp;$B$800&amp;"."&amp;$B$801</f>
        <v>20.01.2024</v>
      </c>
      <c r="C420" s="88" t="s">
        <v>76</v>
      </c>
      <c r="D420" s="89">
        <f>ROUND(((D421+D422+D424+D423)/1000),5)</f>
        <v>3.90225</v>
      </c>
      <c r="E420" s="89">
        <f>ROUND(((E421+E422+E424+E423)/1000),5)</f>
        <v>3.7391899999999998</v>
      </c>
      <c r="F420" s="89">
        <f>ROUND(((F421+F422+F424+F423)/1000),5)</f>
        <v>3.6752400000000001</v>
      </c>
      <c r="G420" s="89">
        <f t="shared" ref="G420:AA420" si="243">ROUND(((G421+G422+G424+G423)/1000),5)</f>
        <v>3.67666</v>
      </c>
      <c r="H420" s="89">
        <f t="shared" si="243"/>
        <v>3.70485</v>
      </c>
      <c r="I420" s="89">
        <f t="shared" si="243"/>
        <v>3.7501000000000002</v>
      </c>
      <c r="J420" s="89">
        <f t="shared" si="243"/>
        <v>3.8618899999999998</v>
      </c>
      <c r="K420" s="89">
        <f t="shared" si="243"/>
        <v>4.0195400000000001</v>
      </c>
      <c r="L420" s="89">
        <f t="shared" si="243"/>
        <v>4.3048200000000003</v>
      </c>
      <c r="M420" s="89">
        <f t="shared" si="243"/>
        <v>4.4262699999999997</v>
      </c>
      <c r="N420" s="89">
        <f t="shared" si="243"/>
        <v>4.5285200000000003</v>
      </c>
      <c r="O420" s="89">
        <f t="shared" si="243"/>
        <v>4.5554199999999998</v>
      </c>
      <c r="P420" s="89">
        <f t="shared" si="243"/>
        <v>4.5514200000000002</v>
      </c>
      <c r="Q420" s="89">
        <f t="shared" si="243"/>
        <v>4.5515100000000004</v>
      </c>
      <c r="R420" s="89">
        <f t="shared" si="243"/>
        <v>4.4908700000000001</v>
      </c>
      <c r="S420" s="89">
        <f t="shared" si="243"/>
        <v>4.4661600000000004</v>
      </c>
      <c r="T420" s="89">
        <f t="shared" si="243"/>
        <v>4.5131699999999997</v>
      </c>
      <c r="U420" s="89">
        <f t="shared" si="243"/>
        <v>4.5545999999999998</v>
      </c>
      <c r="V420" s="89">
        <f t="shared" si="243"/>
        <v>4.5804099999999996</v>
      </c>
      <c r="W420" s="89">
        <f t="shared" si="243"/>
        <v>4.4644399999999997</v>
      </c>
      <c r="X420" s="89">
        <f t="shared" si="243"/>
        <v>4.4126099999999999</v>
      </c>
      <c r="Y420" s="89">
        <f t="shared" si="243"/>
        <v>4.3159299999999998</v>
      </c>
      <c r="Z420" s="89">
        <f t="shared" si="243"/>
        <v>4.0298499999999997</v>
      </c>
      <c r="AA420" s="89">
        <f t="shared" si="243"/>
        <v>3.9254799999999999</v>
      </c>
    </row>
    <row r="421" spans="1:27" ht="12.75" hidden="1" customHeight="1" outlineLevel="1" x14ac:dyDescent="0.2">
      <c r="A421" s="99" t="s">
        <v>2063</v>
      </c>
      <c r="B421" s="60" t="s">
        <v>238</v>
      </c>
      <c r="C421" s="40" t="s">
        <v>79</v>
      </c>
      <c r="D421" s="41">
        <v>1459.28</v>
      </c>
      <c r="E421" s="41">
        <v>1296.22</v>
      </c>
      <c r="F421" s="41">
        <v>1232.27</v>
      </c>
      <c r="G421" s="41">
        <v>1233.69</v>
      </c>
      <c r="H421" s="41">
        <v>1261.8800000000001</v>
      </c>
      <c r="I421" s="41">
        <v>1307.1300000000001</v>
      </c>
      <c r="J421" s="41">
        <v>1418.92</v>
      </c>
      <c r="K421" s="41">
        <v>1576.57</v>
      </c>
      <c r="L421" s="41">
        <v>1861.85</v>
      </c>
      <c r="M421" s="41">
        <v>1983.3</v>
      </c>
      <c r="N421" s="41">
        <v>2085.5500000000002</v>
      </c>
      <c r="O421" s="41">
        <v>2112.4499999999998</v>
      </c>
      <c r="P421" s="41">
        <v>2108.4499999999998</v>
      </c>
      <c r="Q421" s="41">
        <v>2108.54</v>
      </c>
      <c r="R421" s="41">
        <v>2047.9</v>
      </c>
      <c r="S421" s="41">
        <v>2023.19</v>
      </c>
      <c r="T421" s="41">
        <v>2070.1999999999998</v>
      </c>
      <c r="U421" s="41">
        <v>2111.63</v>
      </c>
      <c r="V421" s="41">
        <v>2137.44</v>
      </c>
      <c r="W421" s="41">
        <v>2021.47</v>
      </c>
      <c r="X421" s="41">
        <v>1969.64</v>
      </c>
      <c r="Y421" s="41">
        <v>1872.96</v>
      </c>
      <c r="Z421" s="41">
        <v>1586.88</v>
      </c>
      <c r="AA421" s="41">
        <v>1482.51</v>
      </c>
    </row>
    <row r="422" spans="1:27" ht="12.75" hidden="1" customHeight="1" outlineLevel="1" x14ac:dyDescent="0.2">
      <c r="A422" s="99" t="s">
        <v>2064</v>
      </c>
      <c r="B422" s="60" t="s">
        <v>90</v>
      </c>
      <c r="C422" s="40" t="s">
        <v>79</v>
      </c>
      <c r="D422" s="41">
        <f>$D$327</f>
        <v>2222.89</v>
      </c>
      <c r="E422" s="41">
        <f t="shared" ref="E422:AA422" si="244">$D$327</f>
        <v>2222.89</v>
      </c>
      <c r="F422" s="41">
        <f t="shared" si="244"/>
        <v>2222.89</v>
      </c>
      <c r="G422" s="41">
        <f t="shared" si="244"/>
        <v>2222.89</v>
      </c>
      <c r="H422" s="41">
        <f t="shared" si="244"/>
        <v>2222.89</v>
      </c>
      <c r="I422" s="41">
        <f t="shared" si="244"/>
        <v>2222.89</v>
      </c>
      <c r="J422" s="41">
        <f t="shared" si="244"/>
        <v>2222.89</v>
      </c>
      <c r="K422" s="41">
        <f t="shared" si="244"/>
        <v>2222.89</v>
      </c>
      <c r="L422" s="41">
        <f t="shared" si="244"/>
        <v>2222.89</v>
      </c>
      <c r="M422" s="41">
        <f t="shared" si="244"/>
        <v>2222.89</v>
      </c>
      <c r="N422" s="41">
        <f t="shared" si="244"/>
        <v>2222.89</v>
      </c>
      <c r="O422" s="41">
        <f t="shared" si="244"/>
        <v>2222.89</v>
      </c>
      <c r="P422" s="41">
        <f t="shared" si="244"/>
        <v>2222.89</v>
      </c>
      <c r="Q422" s="41">
        <f t="shared" si="244"/>
        <v>2222.89</v>
      </c>
      <c r="R422" s="41">
        <f t="shared" si="244"/>
        <v>2222.89</v>
      </c>
      <c r="S422" s="41">
        <f t="shared" si="244"/>
        <v>2222.89</v>
      </c>
      <c r="T422" s="41">
        <f t="shared" si="244"/>
        <v>2222.89</v>
      </c>
      <c r="U422" s="41">
        <f t="shared" si="244"/>
        <v>2222.89</v>
      </c>
      <c r="V422" s="41">
        <f t="shared" si="244"/>
        <v>2222.89</v>
      </c>
      <c r="W422" s="41">
        <f t="shared" si="244"/>
        <v>2222.89</v>
      </c>
      <c r="X422" s="41">
        <f t="shared" si="244"/>
        <v>2222.89</v>
      </c>
      <c r="Y422" s="41">
        <f t="shared" si="244"/>
        <v>2222.89</v>
      </c>
      <c r="Z422" s="41">
        <f t="shared" si="244"/>
        <v>2222.89</v>
      </c>
      <c r="AA422" s="41">
        <f t="shared" si="244"/>
        <v>2222.89</v>
      </c>
    </row>
    <row r="423" spans="1:27" ht="12.75" hidden="1" customHeight="1" outlineLevel="1" x14ac:dyDescent="0.2">
      <c r="A423" s="99" t="s">
        <v>2065</v>
      </c>
      <c r="B423" s="60" t="s">
        <v>83</v>
      </c>
      <c r="C423" s="40" t="s">
        <v>79</v>
      </c>
      <c r="D423" s="41">
        <v>3.72</v>
      </c>
      <c r="E423" s="41">
        <v>3.72</v>
      </c>
      <c r="F423" s="41">
        <v>3.72</v>
      </c>
      <c r="G423" s="41">
        <v>3.72</v>
      </c>
      <c r="H423" s="41">
        <v>3.72</v>
      </c>
      <c r="I423" s="41">
        <v>3.72</v>
      </c>
      <c r="J423" s="41">
        <v>3.72</v>
      </c>
      <c r="K423" s="41">
        <v>3.72</v>
      </c>
      <c r="L423" s="41">
        <v>3.72</v>
      </c>
      <c r="M423" s="41">
        <v>3.72</v>
      </c>
      <c r="N423" s="41">
        <v>3.72</v>
      </c>
      <c r="O423" s="41">
        <v>3.72</v>
      </c>
      <c r="P423" s="41">
        <v>3.72</v>
      </c>
      <c r="Q423" s="41">
        <v>3.72</v>
      </c>
      <c r="R423" s="41">
        <v>3.72</v>
      </c>
      <c r="S423" s="41">
        <v>3.72</v>
      </c>
      <c r="T423" s="41">
        <v>3.72</v>
      </c>
      <c r="U423" s="41">
        <v>3.72</v>
      </c>
      <c r="V423" s="41">
        <v>3.72</v>
      </c>
      <c r="W423" s="41">
        <v>3.72</v>
      </c>
      <c r="X423" s="41">
        <v>3.72</v>
      </c>
      <c r="Y423" s="41">
        <v>3.72</v>
      </c>
      <c r="Z423" s="41">
        <v>3.72</v>
      </c>
      <c r="AA423" s="41">
        <v>3.72</v>
      </c>
    </row>
    <row r="424" spans="1:27" ht="12.75" hidden="1" customHeight="1" outlineLevel="1" x14ac:dyDescent="0.2">
      <c r="A424" s="99" t="s">
        <v>2066</v>
      </c>
      <c r="B424" s="60" t="s">
        <v>81</v>
      </c>
      <c r="C424" s="40" t="s">
        <v>79</v>
      </c>
      <c r="D424" s="41">
        <f>$D$11</f>
        <v>216.36</v>
      </c>
      <c r="E424" s="41">
        <f t="shared" ref="E424:AA424" si="245">$D$11</f>
        <v>216.36</v>
      </c>
      <c r="F424" s="41">
        <f t="shared" si="245"/>
        <v>216.36</v>
      </c>
      <c r="G424" s="41">
        <f t="shared" si="245"/>
        <v>216.36</v>
      </c>
      <c r="H424" s="41">
        <f t="shared" si="245"/>
        <v>216.36</v>
      </c>
      <c r="I424" s="41">
        <f t="shared" si="245"/>
        <v>216.36</v>
      </c>
      <c r="J424" s="41">
        <f t="shared" si="245"/>
        <v>216.36</v>
      </c>
      <c r="K424" s="41">
        <f t="shared" si="245"/>
        <v>216.36</v>
      </c>
      <c r="L424" s="41">
        <f t="shared" si="245"/>
        <v>216.36</v>
      </c>
      <c r="M424" s="41">
        <f t="shared" si="245"/>
        <v>216.36</v>
      </c>
      <c r="N424" s="41">
        <f t="shared" si="245"/>
        <v>216.36</v>
      </c>
      <c r="O424" s="41">
        <f t="shared" si="245"/>
        <v>216.36</v>
      </c>
      <c r="P424" s="41">
        <f t="shared" si="245"/>
        <v>216.36</v>
      </c>
      <c r="Q424" s="41">
        <f t="shared" si="245"/>
        <v>216.36</v>
      </c>
      <c r="R424" s="41">
        <f t="shared" si="245"/>
        <v>216.36</v>
      </c>
      <c r="S424" s="41">
        <f t="shared" si="245"/>
        <v>216.36</v>
      </c>
      <c r="T424" s="41">
        <f t="shared" si="245"/>
        <v>216.36</v>
      </c>
      <c r="U424" s="41">
        <f t="shared" si="245"/>
        <v>216.36</v>
      </c>
      <c r="V424" s="41">
        <f t="shared" si="245"/>
        <v>216.36</v>
      </c>
      <c r="W424" s="41">
        <f t="shared" si="245"/>
        <v>216.36</v>
      </c>
      <c r="X424" s="41">
        <f t="shared" si="245"/>
        <v>216.36</v>
      </c>
      <c r="Y424" s="41">
        <f t="shared" si="245"/>
        <v>216.36</v>
      </c>
      <c r="Z424" s="41">
        <f t="shared" si="245"/>
        <v>216.36</v>
      </c>
      <c r="AA424" s="41">
        <f t="shared" si="245"/>
        <v>216.36</v>
      </c>
    </row>
    <row r="425" spans="1:27" ht="12.75" customHeight="1" collapsed="1" x14ac:dyDescent="0.2">
      <c r="A425" s="98" t="s">
        <v>2067</v>
      </c>
      <c r="B425" s="25" t="str">
        <f>"21"&amp;"."&amp;$B$800&amp;"."&amp;$B$801</f>
        <v>21.01.2024</v>
      </c>
      <c r="C425" s="88" t="s">
        <v>76</v>
      </c>
      <c r="D425" s="89">
        <f>ROUND(((D426+D427+D429+D428)/1000),5)</f>
        <v>3.7427899999999998</v>
      </c>
      <c r="E425" s="89">
        <f>ROUND(((E426+E427+E429+E428)/1000),5)</f>
        <v>3.63794</v>
      </c>
      <c r="F425" s="89">
        <f>ROUND(((F426+F427+F429+F428)/1000),5)</f>
        <v>3.5543200000000001</v>
      </c>
      <c r="G425" s="89">
        <f t="shared" ref="G425:AA425" si="246">ROUND(((G426+G427+G429+G428)/1000),5)</f>
        <v>3.54732</v>
      </c>
      <c r="H425" s="89">
        <f t="shared" si="246"/>
        <v>3.5521500000000001</v>
      </c>
      <c r="I425" s="89">
        <f t="shared" si="246"/>
        <v>3.5956299999999999</v>
      </c>
      <c r="J425" s="89">
        <f t="shared" si="246"/>
        <v>3.6307399999999999</v>
      </c>
      <c r="K425" s="89">
        <f t="shared" si="246"/>
        <v>3.7488100000000002</v>
      </c>
      <c r="L425" s="89">
        <f t="shared" si="246"/>
        <v>3.9449900000000002</v>
      </c>
      <c r="M425" s="89">
        <f t="shared" si="246"/>
        <v>4.0865400000000003</v>
      </c>
      <c r="N425" s="89">
        <f t="shared" si="246"/>
        <v>4.1712899999999999</v>
      </c>
      <c r="O425" s="89">
        <f t="shared" si="246"/>
        <v>4.2700899999999997</v>
      </c>
      <c r="P425" s="89">
        <f t="shared" si="246"/>
        <v>4.2731599999999998</v>
      </c>
      <c r="Q425" s="89">
        <f t="shared" si="246"/>
        <v>4.2684899999999999</v>
      </c>
      <c r="R425" s="89">
        <f t="shared" si="246"/>
        <v>4.2728700000000002</v>
      </c>
      <c r="S425" s="89">
        <f t="shared" si="246"/>
        <v>4.2423599999999997</v>
      </c>
      <c r="T425" s="89">
        <f t="shared" si="246"/>
        <v>4.3411600000000004</v>
      </c>
      <c r="U425" s="89">
        <f t="shared" si="246"/>
        <v>4.4684699999999999</v>
      </c>
      <c r="V425" s="89">
        <f t="shared" si="246"/>
        <v>4.4992900000000002</v>
      </c>
      <c r="W425" s="89">
        <f t="shared" si="246"/>
        <v>4.2890699999999997</v>
      </c>
      <c r="X425" s="89">
        <f t="shared" si="246"/>
        <v>4.2716500000000002</v>
      </c>
      <c r="Y425" s="89">
        <f t="shared" si="246"/>
        <v>4.1748399999999997</v>
      </c>
      <c r="Z425" s="89">
        <f t="shared" si="246"/>
        <v>3.9398300000000002</v>
      </c>
      <c r="AA425" s="89">
        <f t="shared" si="246"/>
        <v>3.8760500000000002</v>
      </c>
    </row>
    <row r="426" spans="1:27" ht="12.75" hidden="1" customHeight="1" outlineLevel="1" x14ac:dyDescent="0.2">
      <c r="A426" s="99" t="s">
        <v>2068</v>
      </c>
      <c r="B426" s="60" t="s">
        <v>238</v>
      </c>
      <c r="C426" s="40" t="s">
        <v>79</v>
      </c>
      <c r="D426" s="41">
        <v>1299.82</v>
      </c>
      <c r="E426" s="41">
        <v>1194.97</v>
      </c>
      <c r="F426" s="41">
        <v>1111.3499999999999</v>
      </c>
      <c r="G426" s="41">
        <v>1104.3499999999999</v>
      </c>
      <c r="H426" s="41">
        <v>1109.18</v>
      </c>
      <c r="I426" s="41">
        <v>1152.6600000000001</v>
      </c>
      <c r="J426" s="41">
        <v>1187.77</v>
      </c>
      <c r="K426" s="41">
        <v>1305.8399999999999</v>
      </c>
      <c r="L426" s="41">
        <v>1502.02</v>
      </c>
      <c r="M426" s="41">
        <v>1643.57</v>
      </c>
      <c r="N426" s="41">
        <v>1728.32</v>
      </c>
      <c r="O426" s="41">
        <v>1827.12</v>
      </c>
      <c r="P426" s="41">
        <v>1830.19</v>
      </c>
      <c r="Q426" s="41">
        <v>1825.52</v>
      </c>
      <c r="R426" s="41">
        <v>1829.9</v>
      </c>
      <c r="S426" s="41">
        <v>1799.39</v>
      </c>
      <c r="T426" s="41">
        <v>1898.19</v>
      </c>
      <c r="U426" s="41">
        <v>2025.5</v>
      </c>
      <c r="V426" s="41">
        <v>2056.3200000000002</v>
      </c>
      <c r="W426" s="41">
        <v>1846.1</v>
      </c>
      <c r="X426" s="41">
        <v>1828.68</v>
      </c>
      <c r="Y426" s="41">
        <v>1731.87</v>
      </c>
      <c r="Z426" s="41">
        <v>1496.86</v>
      </c>
      <c r="AA426" s="41">
        <v>1433.08</v>
      </c>
    </row>
    <row r="427" spans="1:27" ht="12.75" hidden="1" customHeight="1" outlineLevel="1" x14ac:dyDescent="0.2">
      <c r="A427" s="99" t="s">
        <v>2069</v>
      </c>
      <c r="B427" s="60" t="s">
        <v>90</v>
      </c>
      <c r="C427" s="40" t="s">
        <v>79</v>
      </c>
      <c r="D427" s="41">
        <f>$D$327</f>
        <v>2222.89</v>
      </c>
      <c r="E427" s="41">
        <f t="shared" ref="E427:AA427" si="247">$D$327</f>
        <v>2222.89</v>
      </c>
      <c r="F427" s="41">
        <f t="shared" si="247"/>
        <v>2222.89</v>
      </c>
      <c r="G427" s="41">
        <f t="shared" si="247"/>
        <v>2222.89</v>
      </c>
      <c r="H427" s="41">
        <f t="shared" si="247"/>
        <v>2222.89</v>
      </c>
      <c r="I427" s="41">
        <f t="shared" si="247"/>
        <v>2222.89</v>
      </c>
      <c r="J427" s="41">
        <f t="shared" si="247"/>
        <v>2222.89</v>
      </c>
      <c r="K427" s="41">
        <f t="shared" si="247"/>
        <v>2222.89</v>
      </c>
      <c r="L427" s="41">
        <f t="shared" si="247"/>
        <v>2222.89</v>
      </c>
      <c r="M427" s="41">
        <f t="shared" si="247"/>
        <v>2222.89</v>
      </c>
      <c r="N427" s="41">
        <f t="shared" si="247"/>
        <v>2222.89</v>
      </c>
      <c r="O427" s="41">
        <f t="shared" si="247"/>
        <v>2222.89</v>
      </c>
      <c r="P427" s="41">
        <f t="shared" si="247"/>
        <v>2222.89</v>
      </c>
      <c r="Q427" s="41">
        <f t="shared" si="247"/>
        <v>2222.89</v>
      </c>
      <c r="R427" s="41">
        <f t="shared" si="247"/>
        <v>2222.89</v>
      </c>
      <c r="S427" s="41">
        <f t="shared" si="247"/>
        <v>2222.89</v>
      </c>
      <c r="T427" s="41">
        <f t="shared" si="247"/>
        <v>2222.89</v>
      </c>
      <c r="U427" s="41">
        <f t="shared" si="247"/>
        <v>2222.89</v>
      </c>
      <c r="V427" s="41">
        <f t="shared" si="247"/>
        <v>2222.89</v>
      </c>
      <c r="W427" s="41">
        <f t="shared" si="247"/>
        <v>2222.89</v>
      </c>
      <c r="X427" s="41">
        <f t="shared" si="247"/>
        <v>2222.89</v>
      </c>
      <c r="Y427" s="41">
        <f t="shared" si="247"/>
        <v>2222.89</v>
      </c>
      <c r="Z427" s="41">
        <f t="shared" si="247"/>
        <v>2222.89</v>
      </c>
      <c r="AA427" s="41">
        <f t="shared" si="247"/>
        <v>2222.89</v>
      </c>
    </row>
    <row r="428" spans="1:27" ht="12.75" hidden="1" customHeight="1" outlineLevel="1" x14ac:dyDescent="0.2">
      <c r="A428" s="99" t="s">
        <v>2070</v>
      </c>
      <c r="B428" s="60" t="s">
        <v>83</v>
      </c>
      <c r="C428" s="40" t="s">
        <v>79</v>
      </c>
      <c r="D428" s="41">
        <v>3.72</v>
      </c>
      <c r="E428" s="41">
        <v>3.72</v>
      </c>
      <c r="F428" s="41">
        <v>3.72</v>
      </c>
      <c r="G428" s="41">
        <v>3.72</v>
      </c>
      <c r="H428" s="41">
        <v>3.72</v>
      </c>
      <c r="I428" s="41">
        <v>3.72</v>
      </c>
      <c r="J428" s="41">
        <v>3.72</v>
      </c>
      <c r="K428" s="41">
        <v>3.72</v>
      </c>
      <c r="L428" s="41">
        <v>3.72</v>
      </c>
      <c r="M428" s="41">
        <v>3.72</v>
      </c>
      <c r="N428" s="41">
        <v>3.72</v>
      </c>
      <c r="O428" s="41">
        <v>3.72</v>
      </c>
      <c r="P428" s="41">
        <v>3.72</v>
      </c>
      <c r="Q428" s="41">
        <v>3.72</v>
      </c>
      <c r="R428" s="41">
        <v>3.72</v>
      </c>
      <c r="S428" s="41">
        <v>3.72</v>
      </c>
      <c r="T428" s="41">
        <v>3.72</v>
      </c>
      <c r="U428" s="41">
        <v>3.72</v>
      </c>
      <c r="V428" s="41">
        <v>3.72</v>
      </c>
      <c r="W428" s="41">
        <v>3.72</v>
      </c>
      <c r="X428" s="41">
        <v>3.72</v>
      </c>
      <c r="Y428" s="41">
        <v>3.72</v>
      </c>
      <c r="Z428" s="41">
        <v>3.72</v>
      </c>
      <c r="AA428" s="41">
        <v>3.72</v>
      </c>
    </row>
    <row r="429" spans="1:27" ht="12.75" hidden="1" customHeight="1" outlineLevel="1" x14ac:dyDescent="0.2">
      <c r="A429" s="99" t="s">
        <v>2071</v>
      </c>
      <c r="B429" s="60" t="s">
        <v>81</v>
      </c>
      <c r="C429" s="40" t="s">
        <v>79</v>
      </c>
      <c r="D429" s="41">
        <f>$D$11</f>
        <v>216.36</v>
      </c>
      <c r="E429" s="41">
        <f t="shared" ref="E429:AA429" si="248">$D$11</f>
        <v>216.36</v>
      </c>
      <c r="F429" s="41">
        <f t="shared" si="248"/>
        <v>216.36</v>
      </c>
      <c r="G429" s="41">
        <f t="shared" si="248"/>
        <v>216.36</v>
      </c>
      <c r="H429" s="41">
        <f t="shared" si="248"/>
        <v>216.36</v>
      </c>
      <c r="I429" s="41">
        <f t="shared" si="248"/>
        <v>216.36</v>
      </c>
      <c r="J429" s="41">
        <f t="shared" si="248"/>
        <v>216.36</v>
      </c>
      <c r="K429" s="41">
        <f t="shared" si="248"/>
        <v>216.36</v>
      </c>
      <c r="L429" s="41">
        <f t="shared" si="248"/>
        <v>216.36</v>
      </c>
      <c r="M429" s="41">
        <f t="shared" si="248"/>
        <v>216.36</v>
      </c>
      <c r="N429" s="41">
        <f t="shared" si="248"/>
        <v>216.36</v>
      </c>
      <c r="O429" s="41">
        <f t="shared" si="248"/>
        <v>216.36</v>
      </c>
      <c r="P429" s="41">
        <f t="shared" si="248"/>
        <v>216.36</v>
      </c>
      <c r="Q429" s="41">
        <f t="shared" si="248"/>
        <v>216.36</v>
      </c>
      <c r="R429" s="41">
        <f t="shared" si="248"/>
        <v>216.36</v>
      </c>
      <c r="S429" s="41">
        <f t="shared" si="248"/>
        <v>216.36</v>
      </c>
      <c r="T429" s="41">
        <f t="shared" si="248"/>
        <v>216.36</v>
      </c>
      <c r="U429" s="41">
        <f t="shared" si="248"/>
        <v>216.36</v>
      </c>
      <c r="V429" s="41">
        <f t="shared" si="248"/>
        <v>216.36</v>
      </c>
      <c r="W429" s="41">
        <f t="shared" si="248"/>
        <v>216.36</v>
      </c>
      <c r="X429" s="41">
        <f t="shared" si="248"/>
        <v>216.36</v>
      </c>
      <c r="Y429" s="41">
        <f t="shared" si="248"/>
        <v>216.36</v>
      </c>
      <c r="Z429" s="41">
        <f t="shared" si="248"/>
        <v>216.36</v>
      </c>
      <c r="AA429" s="41">
        <f t="shared" si="248"/>
        <v>216.36</v>
      </c>
    </row>
    <row r="430" spans="1:27" ht="12.75" customHeight="1" collapsed="1" x14ac:dyDescent="0.2">
      <c r="A430" s="98" t="s">
        <v>2072</v>
      </c>
      <c r="B430" s="25" t="str">
        <f>"22"&amp;"."&amp;$B$800&amp;"."&amp;$B$801</f>
        <v>22.01.2024</v>
      </c>
      <c r="C430" s="88" t="s">
        <v>76</v>
      </c>
      <c r="D430" s="89">
        <f>ROUND(((D431+D432+D434+D433)/1000),5)</f>
        <v>3.7703500000000001</v>
      </c>
      <c r="E430" s="89">
        <f>ROUND(((E431+E432+E434+E433)/1000),5)</f>
        <v>3.67144</v>
      </c>
      <c r="F430" s="89">
        <f>ROUND(((F431+F432+F434+F433)/1000),5)</f>
        <v>3.6283599999999998</v>
      </c>
      <c r="G430" s="89">
        <f t="shared" ref="G430:AA430" si="249">ROUND(((G431+G432+G434+G433)/1000),5)</f>
        <v>3.6225999999999998</v>
      </c>
      <c r="H430" s="89">
        <f t="shared" si="249"/>
        <v>3.6578499999999998</v>
      </c>
      <c r="I430" s="89">
        <f t="shared" si="249"/>
        <v>3.76729</v>
      </c>
      <c r="J430" s="89">
        <f t="shared" si="249"/>
        <v>3.9196200000000001</v>
      </c>
      <c r="K430" s="89">
        <f t="shared" si="249"/>
        <v>4.2714999999999996</v>
      </c>
      <c r="L430" s="89">
        <f t="shared" si="249"/>
        <v>4.5107999999999997</v>
      </c>
      <c r="M430" s="89">
        <f t="shared" si="249"/>
        <v>4.5562800000000001</v>
      </c>
      <c r="N430" s="89">
        <f t="shared" si="249"/>
        <v>4.5703399999999998</v>
      </c>
      <c r="O430" s="89">
        <f t="shared" si="249"/>
        <v>4.6119300000000001</v>
      </c>
      <c r="P430" s="89">
        <f t="shared" si="249"/>
        <v>4.5996800000000002</v>
      </c>
      <c r="Q430" s="89">
        <f t="shared" si="249"/>
        <v>4.6001099999999999</v>
      </c>
      <c r="R430" s="89">
        <f t="shared" si="249"/>
        <v>4.5909199999999997</v>
      </c>
      <c r="S430" s="89">
        <f t="shared" si="249"/>
        <v>4.5630600000000001</v>
      </c>
      <c r="T430" s="89">
        <f t="shared" si="249"/>
        <v>4.6021599999999996</v>
      </c>
      <c r="U430" s="89">
        <f t="shared" si="249"/>
        <v>4.6325799999999999</v>
      </c>
      <c r="V430" s="89">
        <f t="shared" si="249"/>
        <v>4.6523399999999997</v>
      </c>
      <c r="W430" s="89">
        <f t="shared" si="249"/>
        <v>4.56867</v>
      </c>
      <c r="X430" s="89">
        <f t="shared" si="249"/>
        <v>4.4663500000000003</v>
      </c>
      <c r="Y430" s="89">
        <f t="shared" si="249"/>
        <v>4.2640500000000001</v>
      </c>
      <c r="Z430" s="89">
        <f t="shared" si="249"/>
        <v>3.9723700000000002</v>
      </c>
      <c r="AA430" s="89">
        <f t="shared" si="249"/>
        <v>3.8934299999999999</v>
      </c>
    </row>
    <row r="431" spans="1:27" ht="12.75" hidden="1" customHeight="1" outlineLevel="1" x14ac:dyDescent="0.2">
      <c r="A431" s="99" t="s">
        <v>2073</v>
      </c>
      <c r="B431" s="60" t="s">
        <v>238</v>
      </c>
      <c r="C431" s="40" t="s">
        <v>79</v>
      </c>
      <c r="D431" s="41">
        <v>1327.38</v>
      </c>
      <c r="E431" s="41">
        <v>1228.47</v>
      </c>
      <c r="F431" s="41">
        <v>1185.3900000000001</v>
      </c>
      <c r="G431" s="41">
        <v>1179.6300000000001</v>
      </c>
      <c r="H431" s="41">
        <v>1214.8800000000001</v>
      </c>
      <c r="I431" s="41">
        <v>1324.32</v>
      </c>
      <c r="J431" s="41">
        <v>1476.65</v>
      </c>
      <c r="K431" s="41">
        <v>1828.53</v>
      </c>
      <c r="L431" s="41">
        <v>2067.83</v>
      </c>
      <c r="M431" s="41">
        <v>2113.31</v>
      </c>
      <c r="N431" s="41">
        <v>2127.37</v>
      </c>
      <c r="O431" s="41">
        <v>2168.96</v>
      </c>
      <c r="P431" s="41">
        <v>2156.71</v>
      </c>
      <c r="Q431" s="41">
        <v>2157.14</v>
      </c>
      <c r="R431" s="41">
        <v>2147.9499999999998</v>
      </c>
      <c r="S431" s="41">
        <v>2120.09</v>
      </c>
      <c r="T431" s="41">
        <v>2159.19</v>
      </c>
      <c r="U431" s="41">
        <v>2189.61</v>
      </c>
      <c r="V431" s="41">
        <v>2209.37</v>
      </c>
      <c r="W431" s="41">
        <v>2125.6999999999998</v>
      </c>
      <c r="X431" s="41">
        <v>2023.38</v>
      </c>
      <c r="Y431" s="41">
        <v>1821.08</v>
      </c>
      <c r="Z431" s="41">
        <v>1529.4</v>
      </c>
      <c r="AA431" s="41">
        <v>1450.46</v>
      </c>
    </row>
    <row r="432" spans="1:27" ht="12.75" hidden="1" customHeight="1" outlineLevel="1" x14ac:dyDescent="0.2">
      <c r="A432" s="99" t="s">
        <v>2074</v>
      </c>
      <c r="B432" s="60" t="s">
        <v>90</v>
      </c>
      <c r="C432" s="40" t="s">
        <v>79</v>
      </c>
      <c r="D432" s="41">
        <f>$D$327</f>
        <v>2222.89</v>
      </c>
      <c r="E432" s="41">
        <f t="shared" ref="E432:AA432" si="250">$D$327</f>
        <v>2222.89</v>
      </c>
      <c r="F432" s="41">
        <f t="shared" si="250"/>
        <v>2222.89</v>
      </c>
      <c r="G432" s="41">
        <f t="shared" si="250"/>
        <v>2222.89</v>
      </c>
      <c r="H432" s="41">
        <f t="shared" si="250"/>
        <v>2222.89</v>
      </c>
      <c r="I432" s="41">
        <f t="shared" si="250"/>
        <v>2222.89</v>
      </c>
      <c r="J432" s="41">
        <f t="shared" si="250"/>
        <v>2222.89</v>
      </c>
      <c r="K432" s="41">
        <f t="shared" si="250"/>
        <v>2222.89</v>
      </c>
      <c r="L432" s="41">
        <f t="shared" si="250"/>
        <v>2222.89</v>
      </c>
      <c r="M432" s="41">
        <f t="shared" si="250"/>
        <v>2222.89</v>
      </c>
      <c r="N432" s="41">
        <f t="shared" si="250"/>
        <v>2222.89</v>
      </c>
      <c r="O432" s="41">
        <f t="shared" si="250"/>
        <v>2222.89</v>
      </c>
      <c r="P432" s="41">
        <f t="shared" si="250"/>
        <v>2222.89</v>
      </c>
      <c r="Q432" s="41">
        <f t="shared" si="250"/>
        <v>2222.89</v>
      </c>
      <c r="R432" s="41">
        <f t="shared" si="250"/>
        <v>2222.89</v>
      </c>
      <c r="S432" s="41">
        <f t="shared" si="250"/>
        <v>2222.89</v>
      </c>
      <c r="T432" s="41">
        <f t="shared" si="250"/>
        <v>2222.89</v>
      </c>
      <c r="U432" s="41">
        <f t="shared" si="250"/>
        <v>2222.89</v>
      </c>
      <c r="V432" s="41">
        <f t="shared" si="250"/>
        <v>2222.89</v>
      </c>
      <c r="W432" s="41">
        <f t="shared" si="250"/>
        <v>2222.89</v>
      </c>
      <c r="X432" s="41">
        <f t="shared" si="250"/>
        <v>2222.89</v>
      </c>
      <c r="Y432" s="41">
        <f t="shared" si="250"/>
        <v>2222.89</v>
      </c>
      <c r="Z432" s="41">
        <f t="shared" si="250"/>
        <v>2222.89</v>
      </c>
      <c r="AA432" s="41">
        <f t="shared" si="250"/>
        <v>2222.89</v>
      </c>
    </row>
    <row r="433" spans="1:27" ht="12.75" hidden="1" customHeight="1" outlineLevel="1" x14ac:dyDescent="0.2">
      <c r="A433" s="99" t="s">
        <v>2075</v>
      </c>
      <c r="B433" s="60" t="s">
        <v>83</v>
      </c>
      <c r="C433" s="40" t="s">
        <v>79</v>
      </c>
      <c r="D433" s="41">
        <v>3.72</v>
      </c>
      <c r="E433" s="41">
        <v>3.72</v>
      </c>
      <c r="F433" s="41">
        <v>3.72</v>
      </c>
      <c r="G433" s="41">
        <v>3.72</v>
      </c>
      <c r="H433" s="41">
        <v>3.72</v>
      </c>
      <c r="I433" s="41">
        <v>3.72</v>
      </c>
      <c r="J433" s="41">
        <v>3.72</v>
      </c>
      <c r="K433" s="41">
        <v>3.72</v>
      </c>
      <c r="L433" s="41">
        <v>3.72</v>
      </c>
      <c r="M433" s="41">
        <v>3.72</v>
      </c>
      <c r="N433" s="41">
        <v>3.72</v>
      </c>
      <c r="O433" s="41">
        <v>3.72</v>
      </c>
      <c r="P433" s="41">
        <v>3.72</v>
      </c>
      <c r="Q433" s="41">
        <v>3.72</v>
      </c>
      <c r="R433" s="41">
        <v>3.72</v>
      </c>
      <c r="S433" s="41">
        <v>3.72</v>
      </c>
      <c r="T433" s="41">
        <v>3.72</v>
      </c>
      <c r="U433" s="41">
        <v>3.72</v>
      </c>
      <c r="V433" s="41">
        <v>3.72</v>
      </c>
      <c r="W433" s="41">
        <v>3.72</v>
      </c>
      <c r="X433" s="41">
        <v>3.72</v>
      </c>
      <c r="Y433" s="41">
        <v>3.72</v>
      </c>
      <c r="Z433" s="41">
        <v>3.72</v>
      </c>
      <c r="AA433" s="41">
        <v>3.72</v>
      </c>
    </row>
    <row r="434" spans="1:27" ht="12.75" hidden="1" customHeight="1" outlineLevel="1" x14ac:dyDescent="0.2">
      <c r="A434" s="99" t="s">
        <v>2076</v>
      </c>
      <c r="B434" s="60" t="s">
        <v>81</v>
      </c>
      <c r="C434" s="40" t="s">
        <v>79</v>
      </c>
      <c r="D434" s="41">
        <f>$D$11</f>
        <v>216.36</v>
      </c>
      <c r="E434" s="41">
        <f t="shared" ref="E434:AA434" si="251">$D$11</f>
        <v>216.36</v>
      </c>
      <c r="F434" s="41">
        <f t="shared" si="251"/>
        <v>216.36</v>
      </c>
      <c r="G434" s="41">
        <f t="shared" si="251"/>
        <v>216.36</v>
      </c>
      <c r="H434" s="41">
        <f t="shared" si="251"/>
        <v>216.36</v>
      </c>
      <c r="I434" s="41">
        <f t="shared" si="251"/>
        <v>216.36</v>
      </c>
      <c r="J434" s="41">
        <f t="shared" si="251"/>
        <v>216.36</v>
      </c>
      <c r="K434" s="41">
        <f t="shared" si="251"/>
        <v>216.36</v>
      </c>
      <c r="L434" s="41">
        <f t="shared" si="251"/>
        <v>216.36</v>
      </c>
      <c r="M434" s="41">
        <f t="shared" si="251"/>
        <v>216.36</v>
      </c>
      <c r="N434" s="41">
        <f t="shared" si="251"/>
        <v>216.36</v>
      </c>
      <c r="O434" s="41">
        <f t="shared" si="251"/>
        <v>216.36</v>
      </c>
      <c r="P434" s="41">
        <f t="shared" si="251"/>
        <v>216.36</v>
      </c>
      <c r="Q434" s="41">
        <f t="shared" si="251"/>
        <v>216.36</v>
      </c>
      <c r="R434" s="41">
        <f t="shared" si="251"/>
        <v>216.36</v>
      </c>
      <c r="S434" s="41">
        <f t="shared" si="251"/>
        <v>216.36</v>
      </c>
      <c r="T434" s="41">
        <f t="shared" si="251"/>
        <v>216.36</v>
      </c>
      <c r="U434" s="41">
        <f t="shared" si="251"/>
        <v>216.36</v>
      </c>
      <c r="V434" s="41">
        <f t="shared" si="251"/>
        <v>216.36</v>
      </c>
      <c r="W434" s="41">
        <f t="shared" si="251"/>
        <v>216.36</v>
      </c>
      <c r="X434" s="41">
        <f t="shared" si="251"/>
        <v>216.36</v>
      </c>
      <c r="Y434" s="41">
        <f t="shared" si="251"/>
        <v>216.36</v>
      </c>
      <c r="Z434" s="41">
        <f t="shared" si="251"/>
        <v>216.36</v>
      </c>
      <c r="AA434" s="41">
        <f t="shared" si="251"/>
        <v>216.36</v>
      </c>
    </row>
    <row r="435" spans="1:27" ht="12.75" customHeight="1" collapsed="1" x14ac:dyDescent="0.2">
      <c r="A435" s="98" t="s">
        <v>2077</v>
      </c>
      <c r="B435" s="25" t="str">
        <f>"23"&amp;"."&amp;$B$800&amp;"."&amp;$B$801</f>
        <v>23.01.2024</v>
      </c>
      <c r="C435" s="88" t="s">
        <v>76</v>
      </c>
      <c r="D435" s="89">
        <f>ROUND(((D436+D437+D439+D438)/1000),5)</f>
        <v>3.6695099999999998</v>
      </c>
      <c r="E435" s="89">
        <f>ROUND(((E436+E437+E439+E438)/1000),5)</f>
        <v>3.6150000000000002</v>
      </c>
      <c r="F435" s="89">
        <f>ROUND(((F436+F437+F439+F438)/1000),5)</f>
        <v>3.5651199999999998</v>
      </c>
      <c r="G435" s="89">
        <f t="shared" ref="G435:AA435" si="252">ROUND(((G436+G437+G439+G438)/1000),5)</f>
        <v>3.5540699999999998</v>
      </c>
      <c r="H435" s="89">
        <f t="shared" si="252"/>
        <v>3.6061899999999998</v>
      </c>
      <c r="I435" s="89">
        <f t="shared" si="252"/>
        <v>3.6890399999999999</v>
      </c>
      <c r="J435" s="89">
        <f t="shared" si="252"/>
        <v>3.8833799999999998</v>
      </c>
      <c r="K435" s="89">
        <f t="shared" si="252"/>
        <v>4.1911800000000001</v>
      </c>
      <c r="L435" s="89">
        <f t="shared" si="252"/>
        <v>4.3876400000000002</v>
      </c>
      <c r="M435" s="89">
        <f t="shared" si="252"/>
        <v>4.4437499999999996</v>
      </c>
      <c r="N435" s="89">
        <f t="shared" si="252"/>
        <v>4.4467699999999999</v>
      </c>
      <c r="O435" s="89">
        <f t="shared" si="252"/>
        <v>4.5095900000000002</v>
      </c>
      <c r="P435" s="89">
        <f t="shared" si="252"/>
        <v>4.47872</v>
      </c>
      <c r="Q435" s="89">
        <f t="shared" si="252"/>
        <v>4.49268</v>
      </c>
      <c r="R435" s="89">
        <f t="shared" si="252"/>
        <v>4.4911599999999998</v>
      </c>
      <c r="S435" s="89">
        <f t="shared" si="252"/>
        <v>4.4441800000000002</v>
      </c>
      <c r="T435" s="89">
        <f t="shared" si="252"/>
        <v>4.4682500000000003</v>
      </c>
      <c r="U435" s="89">
        <f t="shared" si="252"/>
        <v>4.52067</v>
      </c>
      <c r="V435" s="89">
        <f t="shared" si="252"/>
        <v>4.5254700000000003</v>
      </c>
      <c r="W435" s="89">
        <f t="shared" si="252"/>
        <v>4.4650499999999997</v>
      </c>
      <c r="X435" s="89">
        <f t="shared" si="252"/>
        <v>4.3291500000000003</v>
      </c>
      <c r="Y435" s="89">
        <f t="shared" si="252"/>
        <v>4.2293000000000003</v>
      </c>
      <c r="Z435" s="89">
        <f t="shared" si="252"/>
        <v>3.9373100000000001</v>
      </c>
      <c r="AA435" s="89">
        <f t="shared" si="252"/>
        <v>3.7968899999999999</v>
      </c>
    </row>
    <row r="436" spans="1:27" ht="12.75" hidden="1" customHeight="1" outlineLevel="1" x14ac:dyDescent="0.2">
      <c r="A436" s="99" t="s">
        <v>2078</v>
      </c>
      <c r="B436" s="60" t="s">
        <v>238</v>
      </c>
      <c r="C436" s="40" t="s">
        <v>79</v>
      </c>
      <c r="D436" s="41">
        <v>1226.54</v>
      </c>
      <c r="E436" s="41">
        <v>1172.03</v>
      </c>
      <c r="F436" s="41">
        <v>1122.1500000000001</v>
      </c>
      <c r="G436" s="41">
        <v>1111.0999999999999</v>
      </c>
      <c r="H436" s="41">
        <v>1163.22</v>
      </c>
      <c r="I436" s="41">
        <v>1246.07</v>
      </c>
      <c r="J436" s="41">
        <v>1440.41</v>
      </c>
      <c r="K436" s="41">
        <v>1748.21</v>
      </c>
      <c r="L436" s="41">
        <v>1944.67</v>
      </c>
      <c r="M436" s="41">
        <v>2000.78</v>
      </c>
      <c r="N436" s="41">
        <v>2003.8</v>
      </c>
      <c r="O436" s="41">
        <v>2066.62</v>
      </c>
      <c r="P436" s="41">
        <v>2035.75</v>
      </c>
      <c r="Q436" s="41">
        <v>2049.71</v>
      </c>
      <c r="R436" s="41">
        <v>2048.19</v>
      </c>
      <c r="S436" s="41">
        <v>2001.21</v>
      </c>
      <c r="T436" s="41">
        <v>2025.28</v>
      </c>
      <c r="U436" s="41">
        <v>2077.6999999999998</v>
      </c>
      <c r="V436" s="41">
        <v>2082.5</v>
      </c>
      <c r="W436" s="41">
        <v>2022.08</v>
      </c>
      <c r="X436" s="41">
        <v>1886.18</v>
      </c>
      <c r="Y436" s="41">
        <v>1786.33</v>
      </c>
      <c r="Z436" s="41">
        <v>1494.34</v>
      </c>
      <c r="AA436" s="41">
        <v>1353.92</v>
      </c>
    </row>
    <row r="437" spans="1:27" ht="12.75" hidden="1" customHeight="1" outlineLevel="1" x14ac:dyDescent="0.2">
      <c r="A437" s="99" t="s">
        <v>2079</v>
      </c>
      <c r="B437" s="60" t="s">
        <v>90</v>
      </c>
      <c r="C437" s="40" t="s">
        <v>79</v>
      </c>
      <c r="D437" s="41">
        <f>$D$327</f>
        <v>2222.89</v>
      </c>
      <c r="E437" s="41">
        <f t="shared" ref="E437:AA437" si="253">$D$327</f>
        <v>2222.89</v>
      </c>
      <c r="F437" s="41">
        <f t="shared" si="253"/>
        <v>2222.89</v>
      </c>
      <c r="G437" s="41">
        <f t="shared" si="253"/>
        <v>2222.89</v>
      </c>
      <c r="H437" s="41">
        <f t="shared" si="253"/>
        <v>2222.89</v>
      </c>
      <c r="I437" s="41">
        <f t="shared" si="253"/>
        <v>2222.89</v>
      </c>
      <c r="J437" s="41">
        <f t="shared" si="253"/>
        <v>2222.89</v>
      </c>
      <c r="K437" s="41">
        <f t="shared" si="253"/>
        <v>2222.89</v>
      </c>
      <c r="L437" s="41">
        <f t="shared" si="253"/>
        <v>2222.89</v>
      </c>
      <c r="M437" s="41">
        <f t="shared" si="253"/>
        <v>2222.89</v>
      </c>
      <c r="N437" s="41">
        <f t="shared" si="253"/>
        <v>2222.89</v>
      </c>
      <c r="O437" s="41">
        <f t="shared" si="253"/>
        <v>2222.89</v>
      </c>
      <c r="P437" s="41">
        <f t="shared" si="253"/>
        <v>2222.89</v>
      </c>
      <c r="Q437" s="41">
        <f t="shared" si="253"/>
        <v>2222.89</v>
      </c>
      <c r="R437" s="41">
        <f t="shared" si="253"/>
        <v>2222.89</v>
      </c>
      <c r="S437" s="41">
        <f t="shared" si="253"/>
        <v>2222.89</v>
      </c>
      <c r="T437" s="41">
        <f t="shared" si="253"/>
        <v>2222.89</v>
      </c>
      <c r="U437" s="41">
        <f t="shared" si="253"/>
        <v>2222.89</v>
      </c>
      <c r="V437" s="41">
        <f t="shared" si="253"/>
        <v>2222.89</v>
      </c>
      <c r="W437" s="41">
        <f t="shared" si="253"/>
        <v>2222.89</v>
      </c>
      <c r="X437" s="41">
        <f t="shared" si="253"/>
        <v>2222.89</v>
      </c>
      <c r="Y437" s="41">
        <f t="shared" si="253"/>
        <v>2222.89</v>
      </c>
      <c r="Z437" s="41">
        <f t="shared" si="253"/>
        <v>2222.89</v>
      </c>
      <c r="AA437" s="41">
        <f t="shared" si="253"/>
        <v>2222.89</v>
      </c>
    </row>
    <row r="438" spans="1:27" ht="12.75" hidden="1" customHeight="1" outlineLevel="1" x14ac:dyDescent="0.2">
      <c r="A438" s="99" t="s">
        <v>2080</v>
      </c>
      <c r="B438" s="60" t="s">
        <v>83</v>
      </c>
      <c r="C438" s="40" t="s">
        <v>79</v>
      </c>
      <c r="D438" s="41">
        <v>3.72</v>
      </c>
      <c r="E438" s="41">
        <v>3.72</v>
      </c>
      <c r="F438" s="41">
        <v>3.72</v>
      </c>
      <c r="G438" s="41">
        <v>3.72</v>
      </c>
      <c r="H438" s="41">
        <v>3.72</v>
      </c>
      <c r="I438" s="41">
        <v>3.72</v>
      </c>
      <c r="J438" s="41">
        <v>3.72</v>
      </c>
      <c r="K438" s="41">
        <v>3.72</v>
      </c>
      <c r="L438" s="41">
        <v>3.72</v>
      </c>
      <c r="M438" s="41">
        <v>3.72</v>
      </c>
      <c r="N438" s="41">
        <v>3.72</v>
      </c>
      <c r="O438" s="41">
        <v>3.72</v>
      </c>
      <c r="P438" s="41">
        <v>3.72</v>
      </c>
      <c r="Q438" s="41">
        <v>3.72</v>
      </c>
      <c r="R438" s="41">
        <v>3.72</v>
      </c>
      <c r="S438" s="41">
        <v>3.72</v>
      </c>
      <c r="T438" s="41">
        <v>3.72</v>
      </c>
      <c r="U438" s="41">
        <v>3.72</v>
      </c>
      <c r="V438" s="41">
        <v>3.72</v>
      </c>
      <c r="W438" s="41">
        <v>3.72</v>
      </c>
      <c r="X438" s="41">
        <v>3.72</v>
      </c>
      <c r="Y438" s="41">
        <v>3.72</v>
      </c>
      <c r="Z438" s="41">
        <v>3.72</v>
      </c>
      <c r="AA438" s="41">
        <v>3.72</v>
      </c>
    </row>
    <row r="439" spans="1:27" ht="12.75" hidden="1" customHeight="1" outlineLevel="1" x14ac:dyDescent="0.2">
      <c r="A439" s="99" t="s">
        <v>2081</v>
      </c>
      <c r="B439" s="60" t="s">
        <v>81</v>
      </c>
      <c r="C439" s="40" t="s">
        <v>79</v>
      </c>
      <c r="D439" s="41">
        <f>$D$11</f>
        <v>216.36</v>
      </c>
      <c r="E439" s="41">
        <f t="shared" ref="E439:AA439" si="254">$D$11</f>
        <v>216.36</v>
      </c>
      <c r="F439" s="41">
        <f t="shared" si="254"/>
        <v>216.36</v>
      </c>
      <c r="G439" s="41">
        <f t="shared" si="254"/>
        <v>216.36</v>
      </c>
      <c r="H439" s="41">
        <f t="shared" si="254"/>
        <v>216.36</v>
      </c>
      <c r="I439" s="41">
        <f t="shared" si="254"/>
        <v>216.36</v>
      </c>
      <c r="J439" s="41">
        <f t="shared" si="254"/>
        <v>216.36</v>
      </c>
      <c r="K439" s="41">
        <f t="shared" si="254"/>
        <v>216.36</v>
      </c>
      <c r="L439" s="41">
        <f t="shared" si="254"/>
        <v>216.36</v>
      </c>
      <c r="M439" s="41">
        <f t="shared" si="254"/>
        <v>216.36</v>
      </c>
      <c r="N439" s="41">
        <f t="shared" si="254"/>
        <v>216.36</v>
      </c>
      <c r="O439" s="41">
        <f t="shared" si="254"/>
        <v>216.36</v>
      </c>
      <c r="P439" s="41">
        <f t="shared" si="254"/>
        <v>216.36</v>
      </c>
      <c r="Q439" s="41">
        <f t="shared" si="254"/>
        <v>216.36</v>
      </c>
      <c r="R439" s="41">
        <f t="shared" si="254"/>
        <v>216.36</v>
      </c>
      <c r="S439" s="41">
        <f t="shared" si="254"/>
        <v>216.36</v>
      </c>
      <c r="T439" s="41">
        <f t="shared" si="254"/>
        <v>216.36</v>
      </c>
      <c r="U439" s="41">
        <f t="shared" si="254"/>
        <v>216.36</v>
      </c>
      <c r="V439" s="41">
        <f t="shared" si="254"/>
        <v>216.36</v>
      </c>
      <c r="W439" s="41">
        <f t="shared" si="254"/>
        <v>216.36</v>
      </c>
      <c r="X439" s="41">
        <f t="shared" si="254"/>
        <v>216.36</v>
      </c>
      <c r="Y439" s="41">
        <f t="shared" si="254"/>
        <v>216.36</v>
      </c>
      <c r="Z439" s="41">
        <f t="shared" si="254"/>
        <v>216.36</v>
      </c>
      <c r="AA439" s="41">
        <f t="shared" si="254"/>
        <v>216.36</v>
      </c>
    </row>
    <row r="440" spans="1:27" ht="12.75" customHeight="1" collapsed="1" x14ac:dyDescent="0.2">
      <c r="A440" s="98" t="s">
        <v>2082</v>
      </c>
      <c r="B440" s="25" t="str">
        <f>"24"&amp;"."&amp;$B$800&amp;"."&amp;$B$801</f>
        <v>24.01.2024</v>
      </c>
      <c r="C440" s="88" t="s">
        <v>76</v>
      </c>
      <c r="D440" s="89">
        <f>ROUND(((D441+D442+D444+D443)/1000),5)</f>
        <v>3.7110400000000001</v>
      </c>
      <c r="E440" s="89">
        <f>ROUND(((E441+E442+E444+E443)/1000),5)</f>
        <v>3.6364100000000001</v>
      </c>
      <c r="F440" s="89">
        <f>ROUND(((F441+F442+F444+F443)/1000),5)</f>
        <v>3.6076899999999998</v>
      </c>
      <c r="G440" s="89">
        <f t="shared" ref="G440:AA440" si="255">ROUND(((G441+G442+G444+G443)/1000),5)</f>
        <v>3.6139100000000002</v>
      </c>
      <c r="H440" s="89">
        <f t="shared" si="255"/>
        <v>3.65883</v>
      </c>
      <c r="I440" s="89">
        <f t="shared" si="255"/>
        <v>3.72492</v>
      </c>
      <c r="J440" s="89">
        <f t="shared" si="255"/>
        <v>3.95431</v>
      </c>
      <c r="K440" s="89">
        <f t="shared" si="255"/>
        <v>4.3327999999999998</v>
      </c>
      <c r="L440" s="89">
        <f t="shared" si="255"/>
        <v>4.5279299999999996</v>
      </c>
      <c r="M440" s="89">
        <f t="shared" si="255"/>
        <v>4.5657399999999999</v>
      </c>
      <c r="N440" s="89">
        <f t="shared" si="255"/>
        <v>4.5722800000000001</v>
      </c>
      <c r="O440" s="89">
        <f t="shared" si="255"/>
        <v>4.6165900000000004</v>
      </c>
      <c r="P440" s="89">
        <f t="shared" si="255"/>
        <v>4.5885100000000003</v>
      </c>
      <c r="Q440" s="89">
        <f t="shared" si="255"/>
        <v>4.5915299999999997</v>
      </c>
      <c r="R440" s="89">
        <f t="shared" si="255"/>
        <v>4.58474</v>
      </c>
      <c r="S440" s="89">
        <f t="shared" si="255"/>
        <v>4.5475300000000001</v>
      </c>
      <c r="T440" s="89">
        <f t="shared" si="255"/>
        <v>4.5705</v>
      </c>
      <c r="U440" s="89">
        <f t="shared" si="255"/>
        <v>4.5690400000000002</v>
      </c>
      <c r="V440" s="89">
        <f t="shared" si="255"/>
        <v>4.5708399999999996</v>
      </c>
      <c r="W440" s="89">
        <f t="shared" si="255"/>
        <v>4.51755</v>
      </c>
      <c r="X440" s="89">
        <f t="shared" si="255"/>
        <v>4.4874299999999998</v>
      </c>
      <c r="Y440" s="89">
        <f t="shared" si="255"/>
        <v>4.26051</v>
      </c>
      <c r="Z440" s="89">
        <f t="shared" si="255"/>
        <v>3.9593500000000001</v>
      </c>
      <c r="AA440" s="89">
        <f t="shared" si="255"/>
        <v>3.8819900000000001</v>
      </c>
    </row>
    <row r="441" spans="1:27" ht="12.75" hidden="1" customHeight="1" outlineLevel="1" x14ac:dyDescent="0.2">
      <c r="A441" s="99" t="s">
        <v>2083</v>
      </c>
      <c r="B441" s="60" t="s">
        <v>238</v>
      </c>
      <c r="C441" s="40" t="s">
        <v>79</v>
      </c>
      <c r="D441" s="41">
        <v>1268.07</v>
      </c>
      <c r="E441" s="41">
        <v>1193.44</v>
      </c>
      <c r="F441" s="41">
        <v>1164.72</v>
      </c>
      <c r="G441" s="41">
        <v>1170.94</v>
      </c>
      <c r="H441" s="41">
        <v>1215.8599999999999</v>
      </c>
      <c r="I441" s="41">
        <v>1281.95</v>
      </c>
      <c r="J441" s="41">
        <v>1511.34</v>
      </c>
      <c r="K441" s="41">
        <v>1889.83</v>
      </c>
      <c r="L441" s="41">
        <v>2084.96</v>
      </c>
      <c r="M441" s="41">
        <v>2122.77</v>
      </c>
      <c r="N441" s="41">
        <v>2129.31</v>
      </c>
      <c r="O441" s="41">
        <v>2173.62</v>
      </c>
      <c r="P441" s="41">
        <v>2145.54</v>
      </c>
      <c r="Q441" s="41">
        <v>2148.56</v>
      </c>
      <c r="R441" s="41">
        <v>2141.77</v>
      </c>
      <c r="S441" s="41">
        <v>2104.56</v>
      </c>
      <c r="T441" s="41">
        <v>2127.5300000000002</v>
      </c>
      <c r="U441" s="41">
        <v>2126.0700000000002</v>
      </c>
      <c r="V441" s="41">
        <v>2127.87</v>
      </c>
      <c r="W441" s="41">
        <v>2074.58</v>
      </c>
      <c r="X441" s="41">
        <v>2044.46</v>
      </c>
      <c r="Y441" s="41">
        <v>1817.54</v>
      </c>
      <c r="Z441" s="41">
        <v>1516.38</v>
      </c>
      <c r="AA441" s="41">
        <v>1439.02</v>
      </c>
    </row>
    <row r="442" spans="1:27" ht="12.75" hidden="1" customHeight="1" outlineLevel="1" x14ac:dyDescent="0.2">
      <c r="A442" s="99" t="s">
        <v>2084</v>
      </c>
      <c r="B442" s="60" t="s">
        <v>90</v>
      </c>
      <c r="C442" s="40" t="s">
        <v>79</v>
      </c>
      <c r="D442" s="41">
        <f>$D$327</f>
        <v>2222.89</v>
      </c>
      <c r="E442" s="41">
        <f t="shared" ref="E442:AA442" si="256">$D$327</f>
        <v>2222.89</v>
      </c>
      <c r="F442" s="41">
        <f t="shared" si="256"/>
        <v>2222.89</v>
      </c>
      <c r="G442" s="41">
        <f t="shared" si="256"/>
        <v>2222.89</v>
      </c>
      <c r="H442" s="41">
        <f t="shared" si="256"/>
        <v>2222.89</v>
      </c>
      <c r="I442" s="41">
        <f t="shared" si="256"/>
        <v>2222.89</v>
      </c>
      <c r="J442" s="41">
        <f t="shared" si="256"/>
        <v>2222.89</v>
      </c>
      <c r="K442" s="41">
        <f t="shared" si="256"/>
        <v>2222.89</v>
      </c>
      <c r="L442" s="41">
        <f t="shared" si="256"/>
        <v>2222.89</v>
      </c>
      <c r="M442" s="41">
        <f t="shared" si="256"/>
        <v>2222.89</v>
      </c>
      <c r="N442" s="41">
        <f t="shared" si="256"/>
        <v>2222.89</v>
      </c>
      <c r="O442" s="41">
        <f t="shared" si="256"/>
        <v>2222.89</v>
      </c>
      <c r="P442" s="41">
        <f t="shared" si="256"/>
        <v>2222.89</v>
      </c>
      <c r="Q442" s="41">
        <f t="shared" si="256"/>
        <v>2222.89</v>
      </c>
      <c r="R442" s="41">
        <f t="shared" si="256"/>
        <v>2222.89</v>
      </c>
      <c r="S442" s="41">
        <f t="shared" si="256"/>
        <v>2222.89</v>
      </c>
      <c r="T442" s="41">
        <f t="shared" si="256"/>
        <v>2222.89</v>
      </c>
      <c r="U442" s="41">
        <f t="shared" si="256"/>
        <v>2222.89</v>
      </c>
      <c r="V442" s="41">
        <f t="shared" si="256"/>
        <v>2222.89</v>
      </c>
      <c r="W442" s="41">
        <f t="shared" si="256"/>
        <v>2222.89</v>
      </c>
      <c r="X442" s="41">
        <f t="shared" si="256"/>
        <v>2222.89</v>
      </c>
      <c r="Y442" s="41">
        <f t="shared" si="256"/>
        <v>2222.89</v>
      </c>
      <c r="Z442" s="41">
        <f t="shared" si="256"/>
        <v>2222.89</v>
      </c>
      <c r="AA442" s="41">
        <f t="shared" si="256"/>
        <v>2222.89</v>
      </c>
    </row>
    <row r="443" spans="1:27" ht="12.75" hidden="1" customHeight="1" outlineLevel="1" x14ac:dyDescent="0.2">
      <c r="A443" s="99" t="s">
        <v>2085</v>
      </c>
      <c r="B443" s="60" t="s">
        <v>83</v>
      </c>
      <c r="C443" s="40" t="s">
        <v>79</v>
      </c>
      <c r="D443" s="41">
        <v>3.72</v>
      </c>
      <c r="E443" s="41">
        <v>3.72</v>
      </c>
      <c r="F443" s="41">
        <v>3.72</v>
      </c>
      <c r="G443" s="41">
        <v>3.72</v>
      </c>
      <c r="H443" s="41">
        <v>3.72</v>
      </c>
      <c r="I443" s="41">
        <v>3.72</v>
      </c>
      <c r="J443" s="41">
        <v>3.72</v>
      </c>
      <c r="K443" s="41">
        <v>3.72</v>
      </c>
      <c r="L443" s="41">
        <v>3.72</v>
      </c>
      <c r="M443" s="41">
        <v>3.72</v>
      </c>
      <c r="N443" s="41">
        <v>3.72</v>
      </c>
      <c r="O443" s="41">
        <v>3.72</v>
      </c>
      <c r="P443" s="41">
        <v>3.72</v>
      </c>
      <c r="Q443" s="41">
        <v>3.72</v>
      </c>
      <c r="R443" s="41">
        <v>3.72</v>
      </c>
      <c r="S443" s="41">
        <v>3.72</v>
      </c>
      <c r="T443" s="41">
        <v>3.72</v>
      </c>
      <c r="U443" s="41">
        <v>3.72</v>
      </c>
      <c r="V443" s="41">
        <v>3.72</v>
      </c>
      <c r="W443" s="41">
        <v>3.72</v>
      </c>
      <c r="X443" s="41">
        <v>3.72</v>
      </c>
      <c r="Y443" s="41">
        <v>3.72</v>
      </c>
      <c r="Z443" s="41">
        <v>3.72</v>
      </c>
      <c r="AA443" s="41">
        <v>3.72</v>
      </c>
    </row>
    <row r="444" spans="1:27" ht="12.75" hidden="1" customHeight="1" outlineLevel="1" x14ac:dyDescent="0.2">
      <c r="A444" s="99" t="s">
        <v>2086</v>
      </c>
      <c r="B444" s="60" t="s">
        <v>81</v>
      </c>
      <c r="C444" s="40" t="s">
        <v>79</v>
      </c>
      <c r="D444" s="41">
        <f>$D$11</f>
        <v>216.36</v>
      </c>
      <c r="E444" s="41">
        <f t="shared" ref="E444:AA444" si="257">$D$11</f>
        <v>216.36</v>
      </c>
      <c r="F444" s="41">
        <f t="shared" si="257"/>
        <v>216.36</v>
      </c>
      <c r="G444" s="41">
        <f t="shared" si="257"/>
        <v>216.36</v>
      </c>
      <c r="H444" s="41">
        <f t="shared" si="257"/>
        <v>216.36</v>
      </c>
      <c r="I444" s="41">
        <f t="shared" si="257"/>
        <v>216.36</v>
      </c>
      <c r="J444" s="41">
        <f t="shared" si="257"/>
        <v>216.36</v>
      </c>
      <c r="K444" s="41">
        <f t="shared" si="257"/>
        <v>216.36</v>
      </c>
      <c r="L444" s="41">
        <f t="shared" si="257"/>
        <v>216.36</v>
      </c>
      <c r="M444" s="41">
        <f t="shared" si="257"/>
        <v>216.36</v>
      </c>
      <c r="N444" s="41">
        <f t="shared" si="257"/>
        <v>216.36</v>
      </c>
      <c r="O444" s="41">
        <f t="shared" si="257"/>
        <v>216.36</v>
      </c>
      <c r="P444" s="41">
        <f t="shared" si="257"/>
        <v>216.36</v>
      </c>
      <c r="Q444" s="41">
        <f t="shared" si="257"/>
        <v>216.36</v>
      </c>
      <c r="R444" s="41">
        <f t="shared" si="257"/>
        <v>216.36</v>
      </c>
      <c r="S444" s="41">
        <f t="shared" si="257"/>
        <v>216.36</v>
      </c>
      <c r="T444" s="41">
        <f t="shared" si="257"/>
        <v>216.36</v>
      </c>
      <c r="U444" s="41">
        <f t="shared" si="257"/>
        <v>216.36</v>
      </c>
      <c r="V444" s="41">
        <f t="shared" si="257"/>
        <v>216.36</v>
      </c>
      <c r="W444" s="41">
        <f t="shared" si="257"/>
        <v>216.36</v>
      </c>
      <c r="X444" s="41">
        <f t="shared" si="257"/>
        <v>216.36</v>
      </c>
      <c r="Y444" s="41">
        <f t="shared" si="257"/>
        <v>216.36</v>
      </c>
      <c r="Z444" s="41">
        <f t="shared" si="257"/>
        <v>216.36</v>
      </c>
      <c r="AA444" s="41">
        <f t="shared" si="257"/>
        <v>216.36</v>
      </c>
    </row>
    <row r="445" spans="1:27" collapsed="1" x14ac:dyDescent="0.2">
      <c r="A445" s="98" t="s">
        <v>2087</v>
      </c>
      <c r="B445" s="25" t="str">
        <f>"25"&amp;"."&amp;$B$800&amp;"."&amp;$B$801</f>
        <v>25.01.2024</v>
      </c>
      <c r="C445" s="88" t="s">
        <v>76</v>
      </c>
      <c r="D445" s="89">
        <f>ROUND(((D446+D447+D449+D448)/1000),5)</f>
        <v>3.7355499999999999</v>
      </c>
      <c r="E445" s="89">
        <f>ROUND(((E446+E447+E449+E448)/1000),5)</f>
        <v>3.6703399999999999</v>
      </c>
      <c r="F445" s="89">
        <f>ROUND(((F446+F447+F449+F448)/1000),5)</f>
        <v>3.6326299999999998</v>
      </c>
      <c r="G445" s="89">
        <f t="shared" ref="G445:AA445" si="258">ROUND(((G446+G447+G449+G448)/1000),5)</f>
        <v>3.63476</v>
      </c>
      <c r="H445" s="89">
        <f t="shared" si="258"/>
        <v>3.6737299999999999</v>
      </c>
      <c r="I445" s="89">
        <f t="shared" si="258"/>
        <v>3.7983500000000001</v>
      </c>
      <c r="J445" s="89">
        <f t="shared" si="258"/>
        <v>4.0172299999999996</v>
      </c>
      <c r="K445" s="89">
        <f t="shared" si="258"/>
        <v>4.3018000000000001</v>
      </c>
      <c r="L445" s="89">
        <f t="shared" si="258"/>
        <v>4.5001300000000004</v>
      </c>
      <c r="M445" s="89">
        <f t="shared" si="258"/>
        <v>4.5521900000000004</v>
      </c>
      <c r="N445" s="89">
        <f t="shared" si="258"/>
        <v>4.5692500000000003</v>
      </c>
      <c r="O445" s="89">
        <f t="shared" si="258"/>
        <v>4.5985399999999998</v>
      </c>
      <c r="P445" s="89">
        <f t="shared" si="258"/>
        <v>4.5755299999999997</v>
      </c>
      <c r="Q445" s="89">
        <f t="shared" si="258"/>
        <v>4.5915400000000002</v>
      </c>
      <c r="R445" s="89">
        <f t="shared" si="258"/>
        <v>4.5758299999999998</v>
      </c>
      <c r="S445" s="89">
        <f t="shared" si="258"/>
        <v>4.5309900000000001</v>
      </c>
      <c r="T445" s="89">
        <f t="shared" si="258"/>
        <v>4.57369</v>
      </c>
      <c r="U445" s="89">
        <f t="shared" si="258"/>
        <v>4.5832300000000004</v>
      </c>
      <c r="V445" s="89">
        <f t="shared" si="258"/>
        <v>4.5980299999999996</v>
      </c>
      <c r="W445" s="89">
        <f t="shared" si="258"/>
        <v>4.5505899999999997</v>
      </c>
      <c r="X445" s="89">
        <f t="shared" si="258"/>
        <v>4.3988300000000002</v>
      </c>
      <c r="Y445" s="89">
        <f t="shared" si="258"/>
        <v>4.2318499999999997</v>
      </c>
      <c r="Z445" s="89">
        <f t="shared" si="258"/>
        <v>3.9670700000000001</v>
      </c>
      <c r="AA445" s="89">
        <f t="shared" si="258"/>
        <v>3.8581099999999999</v>
      </c>
    </row>
    <row r="446" spans="1:27" ht="12.75" hidden="1" customHeight="1" outlineLevel="1" x14ac:dyDescent="0.2">
      <c r="A446" s="99" t="s">
        <v>2088</v>
      </c>
      <c r="B446" s="60" t="s">
        <v>238</v>
      </c>
      <c r="C446" s="40" t="s">
        <v>79</v>
      </c>
      <c r="D446" s="41">
        <v>1292.58</v>
      </c>
      <c r="E446" s="41">
        <v>1227.3699999999999</v>
      </c>
      <c r="F446" s="41">
        <v>1189.6600000000001</v>
      </c>
      <c r="G446" s="41">
        <v>1191.79</v>
      </c>
      <c r="H446" s="41">
        <v>1230.76</v>
      </c>
      <c r="I446" s="41">
        <v>1355.38</v>
      </c>
      <c r="J446" s="41">
        <v>1574.26</v>
      </c>
      <c r="K446" s="41">
        <v>1858.83</v>
      </c>
      <c r="L446" s="41">
        <v>2057.16</v>
      </c>
      <c r="M446" s="41">
        <v>2109.2199999999998</v>
      </c>
      <c r="N446" s="41">
        <v>2126.2800000000002</v>
      </c>
      <c r="O446" s="41">
        <v>2155.5700000000002</v>
      </c>
      <c r="P446" s="41">
        <v>2132.56</v>
      </c>
      <c r="Q446" s="41">
        <v>2148.5700000000002</v>
      </c>
      <c r="R446" s="41">
        <v>2132.86</v>
      </c>
      <c r="S446" s="41">
        <v>2088.02</v>
      </c>
      <c r="T446" s="41">
        <v>2130.7199999999998</v>
      </c>
      <c r="U446" s="41">
        <v>2140.2600000000002</v>
      </c>
      <c r="V446" s="41">
        <v>2155.06</v>
      </c>
      <c r="W446" s="41">
        <v>2107.62</v>
      </c>
      <c r="X446" s="41">
        <v>1955.86</v>
      </c>
      <c r="Y446" s="41">
        <v>1788.88</v>
      </c>
      <c r="Z446" s="41">
        <v>1524.1</v>
      </c>
      <c r="AA446" s="41">
        <v>1415.14</v>
      </c>
    </row>
    <row r="447" spans="1:27" ht="12.75" hidden="1" customHeight="1" outlineLevel="1" x14ac:dyDescent="0.2">
      <c r="A447" s="99" t="s">
        <v>2089</v>
      </c>
      <c r="B447" s="60" t="s">
        <v>90</v>
      </c>
      <c r="C447" s="40" t="s">
        <v>79</v>
      </c>
      <c r="D447" s="41">
        <f>$D$327</f>
        <v>2222.89</v>
      </c>
      <c r="E447" s="41">
        <f t="shared" ref="E447:AA447" si="259">$D$327</f>
        <v>2222.89</v>
      </c>
      <c r="F447" s="41">
        <f t="shared" si="259"/>
        <v>2222.89</v>
      </c>
      <c r="G447" s="41">
        <f t="shared" si="259"/>
        <v>2222.89</v>
      </c>
      <c r="H447" s="41">
        <f t="shared" si="259"/>
        <v>2222.89</v>
      </c>
      <c r="I447" s="41">
        <f t="shared" si="259"/>
        <v>2222.89</v>
      </c>
      <c r="J447" s="41">
        <f t="shared" si="259"/>
        <v>2222.89</v>
      </c>
      <c r="K447" s="41">
        <f t="shared" si="259"/>
        <v>2222.89</v>
      </c>
      <c r="L447" s="41">
        <f t="shared" si="259"/>
        <v>2222.89</v>
      </c>
      <c r="M447" s="41">
        <f t="shared" si="259"/>
        <v>2222.89</v>
      </c>
      <c r="N447" s="41">
        <f t="shared" si="259"/>
        <v>2222.89</v>
      </c>
      <c r="O447" s="41">
        <f t="shared" si="259"/>
        <v>2222.89</v>
      </c>
      <c r="P447" s="41">
        <f t="shared" si="259"/>
        <v>2222.89</v>
      </c>
      <c r="Q447" s="41">
        <f t="shared" si="259"/>
        <v>2222.89</v>
      </c>
      <c r="R447" s="41">
        <f t="shared" si="259"/>
        <v>2222.89</v>
      </c>
      <c r="S447" s="41">
        <f t="shared" si="259"/>
        <v>2222.89</v>
      </c>
      <c r="T447" s="41">
        <f t="shared" si="259"/>
        <v>2222.89</v>
      </c>
      <c r="U447" s="41">
        <f t="shared" si="259"/>
        <v>2222.89</v>
      </c>
      <c r="V447" s="41">
        <f t="shared" si="259"/>
        <v>2222.89</v>
      </c>
      <c r="W447" s="41">
        <f t="shared" si="259"/>
        <v>2222.89</v>
      </c>
      <c r="X447" s="41">
        <f t="shared" si="259"/>
        <v>2222.89</v>
      </c>
      <c r="Y447" s="41">
        <f t="shared" si="259"/>
        <v>2222.89</v>
      </c>
      <c r="Z447" s="41">
        <f t="shared" si="259"/>
        <v>2222.89</v>
      </c>
      <c r="AA447" s="41">
        <f t="shared" si="259"/>
        <v>2222.89</v>
      </c>
    </row>
    <row r="448" spans="1:27" ht="12.75" hidden="1" customHeight="1" outlineLevel="1" x14ac:dyDescent="0.2">
      <c r="A448" s="99" t="s">
        <v>2090</v>
      </c>
      <c r="B448" s="60" t="s">
        <v>83</v>
      </c>
      <c r="C448" s="40" t="s">
        <v>79</v>
      </c>
      <c r="D448" s="41">
        <v>3.72</v>
      </c>
      <c r="E448" s="41">
        <v>3.72</v>
      </c>
      <c r="F448" s="41">
        <v>3.72</v>
      </c>
      <c r="G448" s="41">
        <v>3.72</v>
      </c>
      <c r="H448" s="41">
        <v>3.72</v>
      </c>
      <c r="I448" s="41">
        <v>3.72</v>
      </c>
      <c r="J448" s="41">
        <v>3.72</v>
      </c>
      <c r="K448" s="41">
        <v>3.72</v>
      </c>
      <c r="L448" s="41">
        <v>3.72</v>
      </c>
      <c r="M448" s="41">
        <v>3.72</v>
      </c>
      <c r="N448" s="41">
        <v>3.72</v>
      </c>
      <c r="O448" s="41">
        <v>3.72</v>
      </c>
      <c r="P448" s="41">
        <v>3.72</v>
      </c>
      <c r="Q448" s="41">
        <v>3.72</v>
      </c>
      <c r="R448" s="41">
        <v>3.72</v>
      </c>
      <c r="S448" s="41">
        <v>3.72</v>
      </c>
      <c r="T448" s="41">
        <v>3.72</v>
      </c>
      <c r="U448" s="41">
        <v>3.72</v>
      </c>
      <c r="V448" s="41">
        <v>3.72</v>
      </c>
      <c r="W448" s="41">
        <v>3.72</v>
      </c>
      <c r="X448" s="41">
        <v>3.72</v>
      </c>
      <c r="Y448" s="41">
        <v>3.72</v>
      </c>
      <c r="Z448" s="41">
        <v>3.72</v>
      </c>
      <c r="AA448" s="41">
        <v>3.72</v>
      </c>
    </row>
    <row r="449" spans="1:27" ht="12.75" hidden="1" customHeight="1" outlineLevel="1" x14ac:dyDescent="0.2">
      <c r="A449" s="99" t="s">
        <v>2091</v>
      </c>
      <c r="B449" s="60" t="s">
        <v>81</v>
      </c>
      <c r="C449" s="40" t="s">
        <v>79</v>
      </c>
      <c r="D449" s="41">
        <f>$D$11</f>
        <v>216.36</v>
      </c>
      <c r="E449" s="41">
        <f t="shared" ref="E449:AA449" si="260">$D$11</f>
        <v>216.36</v>
      </c>
      <c r="F449" s="41">
        <f t="shared" si="260"/>
        <v>216.36</v>
      </c>
      <c r="G449" s="41">
        <f t="shared" si="260"/>
        <v>216.36</v>
      </c>
      <c r="H449" s="41">
        <f t="shared" si="260"/>
        <v>216.36</v>
      </c>
      <c r="I449" s="41">
        <f t="shared" si="260"/>
        <v>216.36</v>
      </c>
      <c r="J449" s="41">
        <f t="shared" si="260"/>
        <v>216.36</v>
      </c>
      <c r="K449" s="41">
        <f t="shared" si="260"/>
        <v>216.36</v>
      </c>
      <c r="L449" s="41">
        <f t="shared" si="260"/>
        <v>216.36</v>
      </c>
      <c r="M449" s="41">
        <f t="shared" si="260"/>
        <v>216.36</v>
      </c>
      <c r="N449" s="41">
        <f t="shared" si="260"/>
        <v>216.36</v>
      </c>
      <c r="O449" s="41">
        <f t="shared" si="260"/>
        <v>216.36</v>
      </c>
      <c r="P449" s="41">
        <f t="shared" si="260"/>
        <v>216.36</v>
      </c>
      <c r="Q449" s="41">
        <f t="shared" si="260"/>
        <v>216.36</v>
      </c>
      <c r="R449" s="41">
        <f t="shared" si="260"/>
        <v>216.36</v>
      </c>
      <c r="S449" s="41">
        <f t="shared" si="260"/>
        <v>216.36</v>
      </c>
      <c r="T449" s="41">
        <f t="shared" si="260"/>
        <v>216.36</v>
      </c>
      <c r="U449" s="41">
        <f t="shared" si="260"/>
        <v>216.36</v>
      </c>
      <c r="V449" s="41">
        <f t="shared" si="260"/>
        <v>216.36</v>
      </c>
      <c r="W449" s="41">
        <f t="shared" si="260"/>
        <v>216.36</v>
      </c>
      <c r="X449" s="41">
        <f t="shared" si="260"/>
        <v>216.36</v>
      </c>
      <c r="Y449" s="41">
        <f t="shared" si="260"/>
        <v>216.36</v>
      </c>
      <c r="Z449" s="41">
        <f t="shared" si="260"/>
        <v>216.36</v>
      </c>
      <c r="AA449" s="41">
        <f t="shared" si="260"/>
        <v>216.36</v>
      </c>
    </row>
    <row r="450" spans="1:27" collapsed="1" x14ac:dyDescent="0.2">
      <c r="A450" s="98" t="s">
        <v>2092</v>
      </c>
      <c r="B450" s="25" t="str">
        <f>"26"&amp;"."&amp;$B$800&amp;"."&amp;$B$801</f>
        <v>26.01.2024</v>
      </c>
      <c r="C450" s="88" t="s">
        <v>76</v>
      </c>
      <c r="D450" s="89">
        <f>ROUND(((D451+D452+D454+D453)/1000),5)</f>
        <v>3.7174800000000001</v>
      </c>
      <c r="E450" s="89">
        <f>ROUND(((E451+E452+E454+E453)/1000),5)</f>
        <v>3.6318100000000002</v>
      </c>
      <c r="F450" s="89">
        <f>ROUND(((F451+F452+F454+F453)/1000),5)</f>
        <v>3.6177100000000002</v>
      </c>
      <c r="G450" s="89">
        <f t="shared" ref="G450:AA450" si="261">ROUND(((G451+G452+G454+G453)/1000),5)</f>
        <v>3.6189399999999998</v>
      </c>
      <c r="H450" s="89">
        <f t="shared" si="261"/>
        <v>3.63687</v>
      </c>
      <c r="I450" s="89">
        <f t="shared" si="261"/>
        <v>3.76172</v>
      </c>
      <c r="J450" s="89">
        <f t="shared" si="261"/>
        <v>3.91825</v>
      </c>
      <c r="K450" s="89">
        <f t="shared" si="261"/>
        <v>4.2936899999999998</v>
      </c>
      <c r="L450" s="89">
        <f t="shared" si="261"/>
        <v>4.4652500000000002</v>
      </c>
      <c r="M450" s="89">
        <f t="shared" si="261"/>
        <v>4.4798299999999998</v>
      </c>
      <c r="N450" s="89">
        <f t="shared" si="261"/>
        <v>4.4945399999999998</v>
      </c>
      <c r="O450" s="89">
        <f t="shared" si="261"/>
        <v>4.5488</v>
      </c>
      <c r="P450" s="89">
        <f t="shared" si="261"/>
        <v>4.5279400000000001</v>
      </c>
      <c r="Q450" s="89">
        <f t="shared" si="261"/>
        <v>4.5369599999999997</v>
      </c>
      <c r="R450" s="89">
        <f t="shared" si="261"/>
        <v>4.53857</v>
      </c>
      <c r="S450" s="89">
        <f t="shared" si="261"/>
        <v>4.4804500000000003</v>
      </c>
      <c r="T450" s="89">
        <f t="shared" si="261"/>
        <v>4.47818</v>
      </c>
      <c r="U450" s="89">
        <f t="shared" si="261"/>
        <v>4.4908700000000001</v>
      </c>
      <c r="V450" s="89">
        <f t="shared" si="261"/>
        <v>4.4635400000000001</v>
      </c>
      <c r="W450" s="89">
        <f t="shared" si="261"/>
        <v>4.4843200000000003</v>
      </c>
      <c r="X450" s="89">
        <f t="shared" si="261"/>
        <v>4.35778</v>
      </c>
      <c r="Y450" s="89">
        <f t="shared" si="261"/>
        <v>4.2344099999999996</v>
      </c>
      <c r="Z450" s="89">
        <f t="shared" si="261"/>
        <v>3.9499900000000001</v>
      </c>
      <c r="AA450" s="89">
        <f t="shared" si="261"/>
        <v>3.8958599999999999</v>
      </c>
    </row>
    <row r="451" spans="1:27" ht="12.75" hidden="1" customHeight="1" outlineLevel="1" x14ac:dyDescent="0.2">
      <c r="A451" s="99" t="s">
        <v>2093</v>
      </c>
      <c r="B451" s="60" t="s">
        <v>238</v>
      </c>
      <c r="C451" s="40" t="s">
        <v>79</v>
      </c>
      <c r="D451" s="41">
        <v>1274.51</v>
      </c>
      <c r="E451" s="41">
        <v>1188.8399999999999</v>
      </c>
      <c r="F451" s="41">
        <v>1174.74</v>
      </c>
      <c r="G451" s="41">
        <v>1175.97</v>
      </c>
      <c r="H451" s="41">
        <v>1193.9000000000001</v>
      </c>
      <c r="I451" s="41">
        <v>1318.75</v>
      </c>
      <c r="J451" s="41">
        <v>1475.28</v>
      </c>
      <c r="K451" s="41">
        <v>1850.72</v>
      </c>
      <c r="L451" s="41">
        <v>2022.28</v>
      </c>
      <c r="M451" s="41">
        <v>2036.86</v>
      </c>
      <c r="N451" s="41">
        <v>2051.5700000000002</v>
      </c>
      <c r="O451" s="41">
        <v>2105.83</v>
      </c>
      <c r="P451" s="41">
        <v>2084.9699999999998</v>
      </c>
      <c r="Q451" s="41">
        <v>2093.9899999999998</v>
      </c>
      <c r="R451" s="41">
        <v>2095.6</v>
      </c>
      <c r="S451" s="41">
        <v>2037.48</v>
      </c>
      <c r="T451" s="41">
        <v>2035.21</v>
      </c>
      <c r="U451" s="41">
        <v>2047.9</v>
      </c>
      <c r="V451" s="41">
        <v>2020.57</v>
      </c>
      <c r="W451" s="41">
        <v>2041.35</v>
      </c>
      <c r="X451" s="41">
        <v>1914.81</v>
      </c>
      <c r="Y451" s="41">
        <v>1791.44</v>
      </c>
      <c r="Z451" s="41">
        <v>1507.02</v>
      </c>
      <c r="AA451" s="41">
        <v>1452.89</v>
      </c>
    </row>
    <row r="452" spans="1:27" ht="12.75" hidden="1" customHeight="1" outlineLevel="1" x14ac:dyDescent="0.2">
      <c r="A452" s="99" t="s">
        <v>2094</v>
      </c>
      <c r="B452" s="60" t="s">
        <v>90</v>
      </c>
      <c r="C452" s="40" t="s">
        <v>79</v>
      </c>
      <c r="D452" s="41">
        <f>$D$327</f>
        <v>2222.89</v>
      </c>
      <c r="E452" s="41">
        <f t="shared" ref="E452:AA452" si="262">$D$327</f>
        <v>2222.89</v>
      </c>
      <c r="F452" s="41">
        <f t="shared" si="262"/>
        <v>2222.89</v>
      </c>
      <c r="G452" s="41">
        <f t="shared" si="262"/>
        <v>2222.89</v>
      </c>
      <c r="H452" s="41">
        <f t="shared" si="262"/>
        <v>2222.89</v>
      </c>
      <c r="I452" s="41">
        <f t="shared" si="262"/>
        <v>2222.89</v>
      </c>
      <c r="J452" s="41">
        <f t="shared" si="262"/>
        <v>2222.89</v>
      </c>
      <c r="K452" s="41">
        <f t="shared" si="262"/>
        <v>2222.89</v>
      </c>
      <c r="L452" s="41">
        <f t="shared" si="262"/>
        <v>2222.89</v>
      </c>
      <c r="M452" s="41">
        <f t="shared" si="262"/>
        <v>2222.89</v>
      </c>
      <c r="N452" s="41">
        <f t="shared" si="262"/>
        <v>2222.89</v>
      </c>
      <c r="O452" s="41">
        <f t="shared" si="262"/>
        <v>2222.89</v>
      </c>
      <c r="P452" s="41">
        <f t="shared" si="262"/>
        <v>2222.89</v>
      </c>
      <c r="Q452" s="41">
        <f t="shared" si="262"/>
        <v>2222.89</v>
      </c>
      <c r="R452" s="41">
        <f t="shared" si="262"/>
        <v>2222.89</v>
      </c>
      <c r="S452" s="41">
        <f t="shared" si="262"/>
        <v>2222.89</v>
      </c>
      <c r="T452" s="41">
        <f t="shared" si="262"/>
        <v>2222.89</v>
      </c>
      <c r="U452" s="41">
        <f t="shared" si="262"/>
        <v>2222.89</v>
      </c>
      <c r="V452" s="41">
        <f t="shared" si="262"/>
        <v>2222.89</v>
      </c>
      <c r="W452" s="41">
        <f t="shared" si="262"/>
        <v>2222.89</v>
      </c>
      <c r="X452" s="41">
        <f t="shared" si="262"/>
        <v>2222.89</v>
      </c>
      <c r="Y452" s="41">
        <f t="shared" si="262"/>
        <v>2222.89</v>
      </c>
      <c r="Z452" s="41">
        <f t="shared" si="262"/>
        <v>2222.89</v>
      </c>
      <c r="AA452" s="41">
        <f t="shared" si="262"/>
        <v>2222.89</v>
      </c>
    </row>
    <row r="453" spans="1:27" ht="12.75" hidden="1" customHeight="1" outlineLevel="1" x14ac:dyDescent="0.2">
      <c r="A453" s="99" t="s">
        <v>2095</v>
      </c>
      <c r="B453" s="60" t="s">
        <v>83</v>
      </c>
      <c r="C453" s="40" t="s">
        <v>79</v>
      </c>
      <c r="D453" s="41">
        <v>3.72</v>
      </c>
      <c r="E453" s="41">
        <v>3.72</v>
      </c>
      <c r="F453" s="41">
        <v>3.72</v>
      </c>
      <c r="G453" s="41">
        <v>3.72</v>
      </c>
      <c r="H453" s="41">
        <v>3.72</v>
      </c>
      <c r="I453" s="41">
        <v>3.72</v>
      </c>
      <c r="J453" s="41">
        <v>3.72</v>
      </c>
      <c r="K453" s="41">
        <v>3.72</v>
      </c>
      <c r="L453" s="41">
        <v>3.72</v>
      </c>
      <c r="M453" s="41">
        <v>3.72</v>
      </c>
      <c r="N453" s="41">
        <v>3.72</v>
      </c>
      <c r="O453" s="41">
        <v>3.72</v>
      </c>
      <c r="P453" s="41">
        <v>3.72</v>
      </c>
      <c r="Q453" s="41">
        <v>3.72</v>
      </c>
      <c r="R453" s="41">
        <v>3.72</v>
      </c>
      <c r="S453" s="41">
        <v>3.72</v>
      </c>
      <c r="T453" s="41">
        <v>3.72</v>
      </c>
      <c r="U453" s="41">
        <v>3.72</v>
      </c>
      <c r="V453" s="41">
        <v>3.72</v>
      </c>
      <c r="W453" s="41">
        <v>3.72</v>
      </c>
      <c r="X453" s="41">
        <v>3.72</v>
      </c>
      <c r="Y453" s="41">
        <v>3.72</v>
      </c>
      <c r="Z453" s="41">
        <v>3.72</v>
      </c>
      <c r="AA453" s="41">
        <v>3.72</v>
      </c>
    </row>
    <row r="454" spans="1:27" ht="12.75" hidden="1" customHeight="1" outlineLevel="1" x14ac:dyDescent="0.2">
      <c r="A454" s="99" t="s">
        <v>2096</v>
      </c>
      <c r="B454" s="60" t="s">
        <v>81</v>
      </c>
      <c r="C454" s="40" t="s">
        <v>79</v>
      </c>
      <c r="D454" s="41">
        <f>$D$11</f>
        <v>216.36</v>
      </c>
      <c r="E454" s="41">
        <f t="shared" ref="E454:AA454" si="263">$D$11</f>
        <v>216.36</v>
      </c>
      <c r="F454" s="41">
        <f t="shared" si="263"/>
        <v>216.36</v>
      </c>
      <c r="G454" s="41">
        <f t="shared" si="263"/>
        <v>216.36</v>
      </c>
      <c r="H454" s="41">
        <f t="shared" si="263"/>
        <v>216.36</v>
      </c>
      <c r="I454" s="41">
        <f t="shared" si="263"/>
        <v>216.36</v>
      </c>
      <c r="J454" s="41">
        <f t="shared" si="263"/>
        <v>216.36</v>
      </c>
      <c r="K454" s="41">
        <f t="shared" si="263"/>
        <v>216.36</v>
      </c>
      <c r="L454" s="41">
        <f t="shared" si="263"/>
        <v>216.36</v>
      </c>
      <c r="M454" s="41">
        <f t="shared" si="263"/>
        <v>216.36</v>
      </c>
      <c r="N454" s="41">
        <f t="shared" si="263"/>
        <v>216.36</v>
      </c>
      <c r="O454" s="41">
        <f t="shared" si="263"/>
        <v>216.36</v>
      </c>
      <c r="P454" s="41">
        <f t="shared" si="263"/>
        <v>216.36</v>
      </c>
      <c r="Q454" s="41">
        <f t="shared" si="263"/>
        <v>216.36</v>
      </c>
      <c r="R454" s="41">
        <f t="shared" si="263"/>
        <v>216.36</v>
      </c>
      <c r="S454" s="41">
        <f t="shared" si="263"/>
        <v>216.36</v>
      </c>
      <c r="T454" s="41">
        <f t="shared" si="263"/>
        <v>216.36</v>
      </c>
      <c r="U454" s="41">
        <f t="shared" si="263"/>
        <v>216.36</v>
      </c>
      <c r="V454" s="41">
        <f t="shared" si="263"/>
        <v>216.36</v>
      </c>
      <c r="W454" s="41">
        <f t="shared" si="263"/>
        <v>216.36</v>
      </c>
      <c r="X454" s="41">
        <f t="shared" si="263"/>
        <v>216.36</v>
      </c>
      <c r="Y454" s="41">
        <f t="shared" si="263"/>
        <v>216.36</v>
      </c>
      <c r="Z454" s="41">
        <f t="shared" si="263"/>
        <v>216.36</v>
      </c>
      <c r="AA454" s="41">
        <f t="shared" si="263"/>
        <v>216.36</v>
      </c>
    </row>
    <row r="455" spans="1:27" collapsed="1" x14ac:dyDescent="0.2">
      <c r="A455" s="98" t="s">
        <v>2097</v>
      </c>
      <c r="B455" s="25" t="str">
        <f>"27"&amp;"."&amp;$B$800&amp;"."&amp;$B$801</f>
        <v>27.01.2024</v>
      </c>
      <c r="C455" s="88" t="s">
        <v>76</v>
      </c>
      <c r="D455" s="89">
        <f>ROUND(((D456+D457+D459+D458)/1000),5)</f>
        <v>3.9639000000000002</v>
      </c>
      <c r="E455" s="89">
        <f>ROUND(((E456+E457+E459+E458)/1000),5)</f>
        <v>3.8793799999999998</v>
      </c>
      <c r="F455" s="89">
        <f>ROUND(((F456+F457+F459+F458)/1000),5)</f>
        <v>3.7639100000000001</v>
      </c>
      <c r="G455" s="89">
        <f t="shared" ref="G455:AA455" si="264">ROUND(((G456+G457+G459+G458)/1000),5)</f>
        <v>3.7355100000000001</v>
      </c>
      <c r="H455" s="89">
        <f t="shared" si="264"/>
        <v>3.7537400000000001</v>
      </c>
      <c r="I455" s="89">
        <f t="shared" si="264"/>
        <v>3.8053400000000002</v>
      </c>
      <c r="J455" s="89">
        <f t="shared" si="264"/>
        <v>3.9187799999999999</v>
      </c>
      <c r="K455" s="89">
        <f t="shared" si="264"/>
        <v>4.0735200000000003</v>
      </c>
      <c r="L455" s="89">
        <f t="shared" si="264"/>
        <v>4.2468599999999999</v>
      </c>
      <c r="M455" s="89">
        <f t="shared" si="264"/>
        <v>4.3773499999999999</v>
      </c>
      <c r="N455" s="89">
        <f t="shared" si="264"/>
        <v>4.4574199999999999</v>
      </c>
      <c r="O455" s="89">
        <f t="shared" si="264"/>
        <v>4.4562600000000003</v>
      </c>
      <c r="P455" s="89">
        <f t="shared" si="264"/>
        <v>4.4640899999999997</v>
      </c>
      <c r="Q455" s="89">
        <f t="shared" si="264"/>
        <v>4.4610099999999999</v>
      </c>
      <c r="R455" s="89">
        <f t="shared" si="264"/>
        <v>4.4703600000000003</v>
      </c>
      <c r="S455" s="89">
        <f t="shared" si="264"/>
        <v>4.3813300000000002</v>
      </c>
      <c r="T455" s="89">
        <f t="shared" si="264"/>
        <v>4.5981500000000004</v>
      </c>
      <c r="U455" s="89">
        <f t="shared" si="264"/>
        <v>4.7071399999999999</v>
      </c>
      <c r="V455" s="89">
        <f t="shared" si="264"/>
        <v>4.7438000000000002</v>
      </c>
      <c r="W455" s="89">
        <f t="shared" si="264"/>
        <v>4.3853400000000002</v>
      </c>
      <c r="X455" s="89">
        <f t="shared" si="264"/>
        <v>4.3676599999999999</v>
      </c>
      <c r="Y455" s="89">
        <f t="shared" si="264"/>
        <v>4.2537900000000004</v>
      </c>
      <c r="Z455" s="89">
        <f t="shared" si="264"/>
        <v>4.07355</v>
      </c>
      <c r="AA455" s="89">
        <f t="shared" si="264"/>
        <v>3.9537900000000001</v>
      </c>
    </row>
    <row r="456" spans="1:27" ht="12.75" hidden="1" customHeight="1" outlineLevel="1" x14ac:dyDescent="0.2">
      <c r="A456" s="99" t="s">
        <v>2098</v>
      </c>
      <c r="B456" s="60" t="s">
        <v>238</v>
      </c>
      <c r="C456" s="40" t="s">
        <v>79</v>
      </c>
      <c r="D456" s="41">
        <v>1520.93</v>
      </c>
      <c r="E456" s="41">
        <v>1436.41</v>
      </c>
      <c r="F456" s="41">
        <v>1320.94</v>
      </c>
      <c r="G456" s="41">
        <v>1292.54</v>
      </c>
      <c r="H456" s="41">
        <v>1310.77</v>
      </c>
      <c r="I456" s="41">
        <v>1362.37</v>
      </c>
      <c r="J456" s="41">
        <v>1475.81</v>
      </c>
      <c r="K456" s="41">
        <v>1630.55</v>
      </c>
      <c r="L456" s="41">
        <v>1803.89</v>
      </c>
      <c r="M456" s="41">
        <v>1934.38</v>
      </c>
      <c r="N456" s="41">
        <v>2014.45</v>
      </c>
      <c r="O456" s="41">
        <v>2013.29</v>
      </c>
      <c r="P456" s="41">
        <v>2021.12</v>
      </c>
      <c r="Q456" s="41">
        <v>2018.04</v>
      </c>
      <c r="R456" s="41">
        <v>2027.39</v>
      </c>
      <c r="S456" s="41">
        <v>1938.36</v>
      </c>
      <c r="T456" s="41">
        <v>2155.1799999999998</v>
      </c>
      <c r="U456" s="41">
        <v>2264.17</v>
      </c>
      <c r="V456" s="41">
        <v>2300.83</v>
      </c>
      <c r="W456" s="41">
        <v>1942.37</v>
      </c>
      <c r="X456" s="41">
        <v>1924.69</v>
      </c>
      <c r="Y456" s="41">
        <v>1810.82</v>
      </c>
      <c r="Z456" s="41">
        <v>1630.58</v>
      </c>
      <c r="AA456" s="41">
        <v>1510.82</v>
      </c>
    </row>
    <row r="457" spans="1:27" ht="12.75" hidden="1" customHeight="1" outlineLevel="1" x14ac:dyDescent="0.2">
      <c r="A457" s="99" t="s">
        <v>2099</v>
      </c>
      <c r="B457" s="60" t="s">
        <v>90</v>
      </c>
      <c r="C457" s="40" t="s">
        <v>79</v>
      </c>
      <c r="D457" s="41">
        <f>$D$327</f>
        <v>2222.89</v>
      </c>
      <c r="E457" s="41">
        <f t="shared" ref="E457:AA457" si="265">$D$327</f>
        <v>2222.89</v>
      </c>
      <c r="F457" s="41">
        <f t="shared" si="265"/>
        <v>2222.89</v>
      </c>
      <c r="G457" s="41">
        <f t="shared" si="265"/>
        <v>2222.89</v>
      </c>
      <c r="H457" s="41">
        <f t="shared" si="265"/>
        <v>2222.89</v>
      </c>
      <c r="I457" s="41">
        <f t="shared" si="265"/>
        <v>2222.89</v>
      </c>
      <c r="J457" s="41">
        <f t="shared" si="265"/>
        <v>2222.89</v>
      </c>
      <c r="K457" s="41">
        <f t="shared" si="265"/>
        <v>2222.89</v>
      </c>
      <c r="L457" s="41">
        <f t="shared" si="265"/>
        <v>2222.89</v>
      </c>
      <c r="M457" s="41">
        <f t="shared" si="265"/>
        <v>2222.89</v>
      </c>
      <c r="N457" s="41">
        <f t="shared" si="265"/>
        <v>2222.89</v>
      </c>
      <c r="O457" s="41">
        <f t="shared" si="265"/>
        <v>2222.89</v>
      </c>
      <c r="P457" s="41">
        <f t="shared" si="265"/>
        <v>2222.89</v>
      </c>
      <c r="Q457" s="41">
        <f t="shared" si="265"/>
        <v>2222.89</v>
      </c>
      <c r="R457" s="41">
        <f t="shared" si="265"/>
        <v>2222.89</v>
      </c>
      <c r="S457" s="41">
        <f t="shared" si="265"/>
        <v>2222.89</v>
      </c>
      <c r="T457" s="41">
        <f t="shared" si="265"/>
        <v>2222.89</v>
      </c>
      <c r="U457" s="41">
        <f t="shared" si="265"/>
        <v>2222.89</v>
      </c>
      <c r="V457" s="41">
        <f t="shared" si="265"/>
        <v>2222.89</v>
      </c>
      <c r="W457" s="41">
        <f t="shared" si="265"/>
        <v>2222.89</v>
      </c>
      <c r="X457" s="41">
        <f t="shared" si="265"/>
        <v>2222.89</v>
      </c>
      <c r="Y457" s="41">
        <f t="shared" si="265"/>
        <v>2222.89</v>
      </c>
      <c r="Z457" s="41">
        <f t="shared" si="265"/>
        <v>2222.89</v>
      </c>
      <c r="AA457" s="41">
        <f t="shared" si="265"/>
        <v>2222.89</v>
      </c>
    </row>
    <row r="458" spans="1:27" ht="12.75" hidden="1" customHeight="1" outlineLevel="1" x14ac:dyDescent="0.2">
      <c r="A458" s="99" t="s">
        <v>2100</v>
      </c>
      <c r="B458" s="60" t="s">
        <v>83</v>
      </c>
      <c r="C458" s="40" t="s">
        <v>79</v>
      </c>
      <c r="D458" s="41">
        <v>3.72</v>
      </c>
      <c r="E458" s="41">
        <v>3.72</v>
      </c>
      <c r="F458" s="41">
        <v>3.72</v>
      </c>
      <c r="G458" s="41">
        <v>3.72</v>
      </c>
      <c r="H458" s="41">
        <v>3.72</v>
      </c>
      <c r="I458" s="41">
        <v>3.72</v>
      </c>
      <c r="J458" s="41">
        <v>3.72</v>
      </c>
      <c r="K458" s="41">
        <v>3.72</v>
      </c>
      <c r="L458" s="41">
        <v>3.72</v>
      </c>
      <c r="M458" s="41">
        <v>3.72</v>
      </c>
      <c r="N458" s="41">
        <v>3.72</v>
      </c>
      <c r="O458" s="41">
        <v>3.72</v>
      </c>
      <c r="P458" s="41">
        <v>3.72</v>
      </c>
      <c r="Q458" s="41">
        <v>3.72</v>
      </c>
      <c r="R458" s="41">
        <v>3.72</v>
      </c>
      <c r="S458" s="41">
        <v>3.72</v>
      </c>
      <c r="T458" s="41">
        <v>3.72</v>
      </c>
      <c r="U458" s="41">
        <v>3.72</v>
      </c>
      <c r="V458" s="41">
        <v>3.72</v>
      </c>
      <c r="W458" s="41">
        <v>3.72</v>
      </c>
      <c r="X458" s="41">
        <v>3.72</v>
      </c>
      <c r="Y458" s="41">
        <v>3.72</v>
      </c>
      <c r="Z458" s="41">
        <v>3.72</v>
      </c>
      <c r="AA458" s="41">
        <v>3.72</v>
      </c>
    </row>
    <row r="459" spans="1:27" ht="12.75" hidden="1" customHeight="1" outlineLevel="1" x14ac:dyDescent="0.2">
      <c r="A459" s="99" t="s">
        <v>2101</v>
      </c>
      <c r="B459" s="60" t="s">
        <v>81</v>
      </c>
      <c r="C459" s="40" t="s">
        <v>79</v>
      </c>
      <c r="D459" s="41">
        <f>$D$11</f>
        <v>216.36</v>
      </c>
      <c r="E459" s="41">
        <f t="shared" ref="E459:AA459" si="266">$D$11</f>
        <v>216.36</v>
      </c>
      <c r="F459" s="41">
        <f t="shared" si="266"/>
        <v>216.36</v>
      </c>
      <c r="G459" s="41">
        <f t="shared" si="266"/>
        <v>216.36</v>
      </c>
      <c r="H459" s="41">
        <f t="shared" si="266"/>
        <v>216.36</v>
      </c>
      <c r="I459" s="41">
        <f t="shared" si="266"/>
        <v>216.36</v>
      </c>
      <c r="J459" s="41">
        <f t="shared" si="266"/>
        <v>216.36</v>
      </c>
      <c r="K459" s="41">
        <f t="shared" si="266"/>
        <v>216.36</v>
      </c>
      <c r="L459" s="41">
        <f t="shared" si="266"/>
        <v>216.36</v>
      </c>
      <c r="M459" s="41">
        <f t="shared" si="266"/>
        <v>216.36</v>
      </c>
      <c r="N459" s="41">
        <f t="shared" si="266"/>
        <v>216.36</v>
      </c>
      <c r="O459" s="41">
        <f t="shared" si="266"/>
        <v>216.36</v>
      </c>
      <c r="P459" s="41">
        <f t="shared" si="266"/>
        <v>216.36</v>
      </c>
      <c r="Q459" s="41">
        <f t="shared" si="266"/>
        <v>216.36</v>
      </c>
      <c r="R459" s="41">
        <f t="shared" si="266"/>
        <v>216.36</v>
      </c>
      <c r="S459" s="41">
        <f t="shared" si="266"/>
        <v>216.36</v>
      </c>
      <c r="T459" s="41">
        <f t="shared" si="266"/>
        <v>216.36</v>
      </c>
      <c r="U459" s="41">
        <f t="shared" si="266"/>
        <v>216.36</v>
      </c>
      <c r="V459" s="41">
        <f t="shared" si="266"/>
        <v>216.36</v>
      </c>
      <c r="W459" s="41">
        <f t="shared" si="266"/>
        <v>216.36</v>
      </c>
      <c r="X459" s="41">
        <f t="shared" si="266"/>
        <v>216.36</v>
      </c>
      <c r="Y459" s="41">
        <f t="shared" si="266"/>
        <v>216.36</v>
      </c>
      <c r="Z459" s="41">
        <f t="shared" si="266"/>
        <v>216.36</v>
      </c>
      <c r="AA459" s="41">
        <f t="shared" si="266"/>
        <v>216.36</v>
      </c>
    </row>
    <row r="460" spans="1:27" collapsed="1" x14ac:dyDescent="0.2">
      <c r="A460" s="98" t="s">
        <v>2102</v>
      </c>
      <c r="B460" s="25" t="str">
        <f>"28"&amp;"."&amp;$B$800&amp;"."&amp;$B$801</f>
        <v>28.01.2024</v>
      </c>
      <c r="C460" s="88" t="s">
        <v>76</v>
      </c>
      <c r="D460" s="89">
        <f>ROUND(((D461+D462+D464+D463)/1000),5)</f>
        <v>3.8901300000000001</v>
      </c>
      <c r="E460" s="89">
        <f>ROUND(((E461+E462+E464+E463)/1000),5)</f>
        <v>3.7911600000000001</v>
      </c>
      <c r="F460" s="89">
        <f>ROUND(((F461+F462+F464+F463)/1000),5)</f>
        <v>3.6932900000000002</v>
      </c>
      <c r="G460" s="89">
        <f t="shared" ref="G460:AA460" si="267">ROUND(((G461+G462+G464+G463)/1000),5)</f>
        <v>3.68493</v>
      </c>
      <c r="H460" s="89">
        <f t="shared" si="267"/>
        <v>3.69163</v>
      </c>
      <c r="I460" s="89">
        <f t="shared" si="267"/>
        <v>3.7010200000000002</v>
      </c>
      <c r="J460" s="89">
        <f t="shared" si="267"/>
        <v>3.7938399999999999</v>
      </c>
      <c r="K460" s="89">
        <f t="shared" si="267"/>
        <v>3.94171</v>
      </c>
      <c r="L460" s="89">
        <f t="shared" si="267"/>
        <v>4.0931199999999999</v>
      </c>
      <c r="M460" s="89">
        <f t="shared" si="267"/>
        <v>4.2284800000000002</v>
      </c>
      <c r="N460" s="89">
        <f t="shared" si="267"/>
        <v>4.3034299999999996</v>
      </c>
      <c r="O460" s="89">
        <f t="shared" si="267"/>
        <v>4.3269500000000001</v>
      </c>
      <c r="P460" s="89">
        <f t="shared" si="267"/>
        <v>4.3404499999999997</v>
      </c>
      <c r="Q460" s="89">
        <f t="shared" si="267"/>
        <v>4.3520700000000003</v>
      </c>
      <c r="R460" s="89">
        <f t="shared" si="267"/>
        <v>4.3106099999999996</v>
      </c>
      <c r="S460" s="89">
        <f t="shared" si="267"/>
        <v>4.2989300000000004</v>
      </c>
      <c r="T460" s="89">
        <f t="shared" si="267"/>
        <v>4.3592000000000004</v>
      </c>
      <c r="U460" s="89">
        <f t="shared" si="267"/>
        <v>4.3914200000000001</v>
      </c>
      <c r="V460" s="89">
        <f t="shared" si="267"/>
        <v>4.3874300000000002</v>
      </c>
      <c r="W460" s="89">
        <f t="shared" si="267"/>
        <v>4.3609299999999998</v>
      </c>
      <c r="X460" s="89">
        <f t="shared" si="267"/>
        <v>4.3391099999999998</v>
      </c>
      <c r="Y460" s="89">
        <f t="shared" si="267"/>
        <v>4.2267900000000003</v>
      </c>
      <c r="Z460" s="89">
        <f t="shared" si="267"/>
        <v>4.0682900000000002</v>
      </c>
      <c r="AA460" s="89">
        <f t="shared" si="267"/>
        <v>3.9592900000000002</v>
      </c>
    </row>
    <row r="461" spans="1:27" ht="12.75" hidden="1" customHeight="1" outlineLevel="1" x14ac:dyDescent="0.2">
      <c r="A461" s="99" t="s">
        <v>2103</v>
      </c>
      <c r="B461" s="60" t="s">
        <v>238</v>
      </c>
      <c r="C461" s="40" t="s">
        <v>79</v>
      </c>
      <c r="D461" s="41">
        <v>1447.16</v>
      </c>
      <c r="E461" s="41">
        <v>1348.19</v>
      </c>
      <c r="F461" s="41">
        <v>1250.32</v>
      </c>
      <c r="G461" s="41">
        <v>1241.96</v>
      </c>
      <c r="H461" s="41">
        <v>1248.6600000000001</v>
      </c>
      <c r="I461" s="41">
        <v>1258.05</v>
      </c>
      <c r="J461" s="41">
        <v>1350.87</v>
      </c>
      <c r="K461" s="41">
        <v>1498.74</v>
      </c>
      <c r="L461" s="41">
        <v>1650.15</v>
      </c>
      <c r="M461" s="41">
        <v>1785.51</v>
      </c>
      <c r="N461" s="41">
        <v>1860.46</v>
      </c>
      <c r="O461" s="41">
        <v>1883.98</v>
      </c>
      <c r="P461" s="41">
        <v>1897.48</v>
      </c>
      <c r="Q461" s="41">
        <v>1909.1</v>
      </c>
      <c r="R461" s="41">
        <v>1867.64</v>
      </c>
      <c r="S461" s="41">
        <v>1855.96</v>
      </c>
      <c r="T461" s="41">
        <v>1916.23</v>
      </c>
      <c r="U461" s="41">
        <v>1948.45</v>
      </c>
      <c r="V461" s="41">
        <v>1944.46</v>
      </c>
      <c r="W461" s="41">
        <v>1917.96</v>
      </c>
      <c r="X461" s="41">
        <v>1896.14</v>
      </c>
      <c r="Y461" s="41">
        <v>1783.82</v>
      </c>
      <c r="Z461" s="41">
        <v>1625.32</v>
      </c>
      <c r="AA461" s="41">
        <v>1516.32</v>
      </c>
    </row>
    <row r="462" spans="1:27" ht="12.75" hidden="1" customHeight="1" outlineLevel="1" x14ac:dyDescent="0.2">
      <c r="A462" s="99" t="s">
        <v>2104</v>
      </c>
      <c r="B462" s="60" t="s">
        <v>90</v>
      </c>
      <c r="C462" s="40" t="s">
        <v>79</v>
      </c>
      <c r="D462" s="41">
        <f>$D$327</f>
        <v>2222.89</v>
      </c>
      <c r="E462" s="41">
        <f t="shared" ref="E462:AA462" si="268">$D$327</f>
        <v>2222.89</v>
      </c>
      <c r="F462" s="41">
        <f t="shared" si="268"/>
        <v>2222.89</v>
      </c>
      <c r="G462" s="41">
        <f t="shared" si="268"/>
        <v>2222.89</v>
      </c>
      <c r="H462" s="41">
        <f t="shared" si="268"/>
        <v>2222.89</v>
      </c>
      <c r="I462" s="41">
        <f t="shared" si="268"/>
        <v>2222.89</v>
      </c>
      <c r="J462" s="41">
        <f t="shared" si="268"/>
        <v>2222.89</v>
      </c>
      <c r="K462" s="41">
        <f t="shared" si="268"/>
        <v>2222.89</v>
      </c>
      <c r="L462" s="41">
        <f t="shared" si="268"/>
        <v>2222.89</v>
      </c>
      <c r="M462" s="41">
        <f t="shared" si="268"/>
        <v>2222.89</v>
      </c>
      <c r="N462" s="41">
        <f t="shared" si="268"/>
        <v>2222.89</v>
      </c>
      <c r="O462" s="41">
        <f t="shared" si="268"/>
        <v>2222.89</v>
      </c>
      <c r="P462" s="41">
        <f t="shared" si="268"/>
        <v>2222.89</v>
      </c>
      <c r="Q462" s="41">
        <f t="shared" si="268"/>
        <v>2222.89</v>
      </c>
      <c r="R462" s="41">
        <f t="shared" si="268"/>
        <v>2222.89</v>
      </c>
      <c r="S462" s="41">
        <f t="shared" si="268"/>
        <v>2222.89</v>
      </c>
      <c r="T462" s="41">
        <f t="shared" si="268"/>
        <v>2222.89</v>
      </c>
      <c r="U462" s="41">
        <f t="shared" si="268"/>
        <v>2222.89</v>
      </c>
      <c r="V462" s="41">
        <f t="shared" si="268"/>
        <v>2222.89</v>
      </c>
      <c r="W462" s="41">
        <f t="shared" si="268"/>
        <v>2222.89</v>
      </c>
      <c r="X462" s="41">
        <f t="shared" si="268"/>
        <v>2222.89</v>
      </c>
      <c r="Y462" s="41">
        <f t="shared" si="268"/>
        <v>2222.89</v>
      </c>
      <c r="Z462" s="41">
        <f t="shared" si="268"/>
        <v>2222.89</v>
      </c>
      <c r="AA462" s="41">
        <f t="shared" si="268"/>
        <v>2222.89</v>
      </c>
    </row>
    <row r="463" spans="1:27" ht="12.75" hidden="1" customHeight="1" outlineLevel="1" x14ac:dyDescent="0.2">
      <c r="A463" s="99" t="s">
        <v>2105</v>
      </c>
      <c r="B463" s="60" t="s">
        <v>83</v>
      </c>
      <c r="C463" s="40" t="s">
        <v>79</v>
      </c>
      <c r="D463" s="41">
        <v>3.72</v>
      </c>
      <c r="E463" s="41">
        <v>3.72</v>
      </c>
      <c r="F463" s="41">
        <v>3.72</v>
      </c>
      <c r="G463" s="41">
        <v>3.72</v>
      </c>
      <c r="H463" s="41">
        <v>3.72</v>
      </c>
      <c r="I463" s="41">
        <v>3.72</v>
      </c>
      <c r="J463" s="41">
        <v>3.72</v>
      </c>
      <c r="K463" s="41">
        <v>3.72</v>
      </c>
      <c r="L463" s="41">
        <v>3.72</v>
      </c>
      <c r="M463" s="41">
        <v>3.72</v>
      </c>
      <c r="N463" s="41">
        <v>3.72</v>
      </c>
      <c r="O463" s="41">
        <v>3.72</v>
      </c>
      <c r="P463" s="41">
        <v>3.72</v>
      </c>
      <c r="Q463" s="41">
        <v>3.72</v>
      </c>
      <c r="R463" s="41">
        <v>3.72</v>
      </c>
      <c r="S463" s="41">
        <v>3.72</v>
      </c>
      <c r="T463" s="41">
        <v>3.72</v>
      </c>
      <c r="U463" s="41">
        <v>3.72</v>
      </c>
      <c r="V463" s="41">
        <v>3.72</v>
      </c>
      <c r="W463" s="41">
        <v>3.72</v>
      </c>
      <c r="X463" s="41">
        <v>3.72</v>
      </c>
      <c r="Y463" s="41">
        <v>3.72</v>
      </c>
      <c r="Z463" s="41">
        <v>3.72</v>
      </c>
      <c r="AA463" s="41">
        <v>3.72</v>
      </c>
    </row>
    <row r="464" spans="1:27" ht="12.75" hidden="1" customHeight="1" outlineLevel="1" x14ac:dyDescent="0.2">
      <c r="A464" s="99" t="s">
        <v>2106</v>
      </c>
      <c r="B464" s="60" t="s">
        <v>81</v>
      </c>
      <c r="C464" s="40" t="s">
        <v>79</v>
      </c>
      <c r="D464" s="41">
        <f>$D$11</f>
        <v>216.36</v>
      </c>
      <c r="E464" s="41">
        <f t="shared" ref="E464:AA464" si="269">$D$11</f>
        <v>216.36</v>
      </c>
      <c r="F464" s="41">
        <f t="shared" si="269"/>
        <v>216.36</v>
      </c>
      <c r="G464" s="41">
        <f t="shared" si="269"/>
        <v>216.36</v>
      </c>
      <c r="H464" s="41">
        <f t="shared" si="269"/>
        <v>216.36</v>
      </c>
      <c r="I464" s="41">
        <f t="shared" si="269"/>
        <v>216.36</v>
      </c>
      <c r="J464" s="41">
        <f t="shared" si="269"/>
        <v>216.36</v>
      </c>
      <c r="K464" s="41">
        <f t="shared" si="269"/>
        <v>216.36</v>
      </c>
      <c r="L464" s="41">
        <f t="shared" si="269"/>
        <v>216.36</v>
      </c>
      <c r="M464" s="41">
        <f t="shared" si="269"/>
        <v>216.36</v>
      </c>
      <c r="N464" s="41">
        <f t="shared" si="269"/>
        <v>216.36</v>
      </c>
      <c r="O464" s="41">
        <f t="shared" si="269"/>
        <v>216.36</v>
      </c>
      <c r="P464" s="41">
        <f t="shared" si="269"/>
        <v>216.36</v>
      </c>
      <c r="Q464" s="41">
        <f t="shared" si="269"/>
        <v>216.36</v>
      </c>
      <c r="R464" s="41">
        <f t="shared" si="269"/>
        <v>216.36</v>
      </c>
      <c r="S464" s="41">
        <f t="shared" si="269"/>
        <v>216.36</v>
      </c>
      <c r="T464" s="41">
        <f t="shared" si="269"/>
        <v>216.36</v>
      </c>
      <c r="U464" s="41">
        <f t="shared" si="269"/>
        <v>216.36</v>
      </c>
      <c r="V464" s="41">
        <f t="shared" si="269"/>
        <v>216.36</v>
      </c>
      <c r="W464" s="41">
        <f t="shared" si="269"/>
        <v>216.36</v>
      </c>
      <c r="X464" s="41">
        <f t="shared" si="269"/>
        <v>216.36</v>
      </c>
      <c r="Y464" s="41">
        <f t="shared" si="269"/>
        <v>216.36</v>
      </c>
      <c r="Z464" s="41">
        <f t="shared" si="269"/>
        <v>216.36</v>
      </c>
      <c r="AA464" s="41">
        <f t="shared" si="269"/>
        <v>216.36</v>
      </c>
    </row>
    <row r="465" spans="1:27" collapsed="1" x14ac:dyDescent="0.2">
      <c r="A465" s="98" t="s">
        <v>2107</v>
      </c>
      <c r="B465" s="25" t="str">
        <f>"29"&amp;"."&amp;$B$800&amp;"."&amp;$B$801</f>
        <v>29.01.2024</v>
      </c>
      <c r="C465" s="88" t="s">
        <v>76</v>
      </c>
      <c r="D465" s="89">
        <f>ROUND(((D466+D467+D469+D468)/1000),5)</f>
        <v>3.7469800000000002</v>
      </c>
      <c r="E465" s="89">
        <f>ROUND(((E466+E467+E469+E468)/1000),5)</f>
        <v>3.6934100000000001</v>
      </c>
      <c r="F465" s="89">
        <f>ROUND(((F466+F467+F469+F468)/1000),5)</f>
        <v>3.6579299999999999</v>
      </c>
      <c r="G465" s="89">
        <f t="shared" ref="G465:AA465" si="270">ROUND(((G466+G467+G469+G468)/1000),5)</f>
        <v>3.64575</v>
      </c>
      <c r="H465" s="89">
        <f t="shared" si="270"/>
        <v>3.6652399999999998</v>
      </c>
      <c r="I465" s="89">
        <f t="shared" si="270"/>
        <v>3.7761499999999999</v>
      </c>
      <c r="J465" s="89">
        <f t="shared" si="270"/>
        <v>3.9341400000000002</v>
      </c>
      <c r="K465" s="89">
        <f t="shared" si="270"/>
        <v>4.2292199999999998</v>
      </c>
      <c r="L465" s="89">
        <f t="shared" si="270"/>
        <v>4.4664900000000003</v>
      </c>
      <c r="M465" s="89">
        <f t="shared" si="270"/>
        <v>4.41934</v>
      </c>
      <c r="N465" s="89">
        <f t="shared" si="270"/>
        <v>4.4191500000000001</v>
      </c>
      <c r="O465" s="89">
        <f t="shared" si="270"/>
        <v>4.5091900000000003</v>
      </c>
      <c r="P465" s="89">
        <f t="shared" si="270"/>
        <v>4.5033700000000003</v>
      </c>
      <c r="Q465" s="89">
        <f t="shared" si="270"/>
        <v>4.5088999999999997</v>
      </c>
      <c r="R465" s="89">
        <f t="shared" si="270"/>
        <v>4.5081199999999999</v>
      </c>
      <c r="S465" s="89">
        <f t="shared" si="270"/>
        <v>4.4910399999999999</v>
      </c>
      <c r="T465" s="89">
        <f t="shared" si="270"/>
        <v>4.3716499999999998</v>
      </c>
      <c r="U465" s="89">
        <f t="shared" si="270"/>
        <v>4.3921200000000002</v>
      </c>
      <c r="V465" s="89">
        <f t="shared" si="270"/>
        <v>4.3915499999999996</v>
      </c>
      <c r="W465" s="89">
        <f t="shared" si="270"/>
        <v>4.4854700000000003</v>
      </c>
      <c r="X465" s="89">
        <f t="shared" si="270"/>
        <v>4.3643400000000003</v>
      </c>
      <c r="Y465" s="89">
        <f t="shared" si="270"/>
        <v>4.2350300000000001</v>
      </c>
      <c r="Z465" s="89">
        <f t="shared" si="270"/>
        <v>3.9490500000000002</v>
      </c>
      <c r="AA465" s="89">
        <f t="shared" si="270"/>
        <v>3.8986399999999999</v>
      </c>
    </row>
    <row r="466" spans="1:27" ht="12.75" hidden="1" customHeight="1" outlineLevel="1" x14ac:dyDescent="0.2">
      <c r="A466" s="99" t="s">
        <v>2108</v>
      </c>
      <c r="B466" s="60" t="s">
        <v>238</v>
      </c>
      <c r="C466" s="40" t="s">
        <v>79</v>
      </c>
      <c r="D466" s="41">
        <v>1304.01</v>
      </c>
      <c r="E466" s="41">
        <v>1250.44</v>
      </c>
      <c r="F466" s="41">
        <v>1214.96</v>
      </c>
      <c r="G466" s="41">
        <v>1202.78</v>
      </c>
      <c r="H466" s="41">
        <v>1222.27</v>
      </c>
      <c r="I466" s="41">
        <v>1333.18</v>
      </c>
      <c r="J466" s="41">
        <v>1491.17</v>
      </c>
      <c r="K466" s="41">
        <v>1786.25</v>
      </c>
      <c r="L466" s="41">
        <v>2023.52</v>
      </c>
      <c r="M466" s="41">
        <v>1976.37</v>
      </c>
      <c r="N466" s="41">
        <v>1976.18</v>
      </c>
      <c r="O466" s="41">
        <v>2066.2199999999998</v>
      </c>
      <c r="P466" s="41">
        <v>2060.4</v>
      </c>
      <c r="Q466" s="41">
        <v>2065.9299999999998</v>
      </c>
      <c r="R466" s="41">
        <v>2065.15</v>
      </c>
      <c r="S466" s="41">
        <v>2048.0700000000002</v>
      </c>
      <c r="T466" s="41">
        <v>1928.68</v>
      </c>
      <c r="U466" s="41">
        <v>1949.15</v>
      </c>
      <c r="V466" s="41">
        <v>1948.58</v>
      </c>
      <c r="W466" s="41">
        <v>2042.5</v>
      </c>
      <c r="X466" s="41">
        <v>1921.37</v>
      </c>
      <c r="Y466" s="41">
        <v>1792.06</v>
      </c>
      <c r="Z466" s="41">
        <v>1506.08</v>
      </c>
      <c r="AA466" s="41">
        <v>1455.67</v>
      </c>
    </row>
    <row r="467" spans="1:27" ht="12.75" hidden="1" customHeight="1" outlineLevel="1" x14ac:dyDescent="0.2">
      <c r="A467" s="99" t="s">
        <v>2109</v>
      </c>
      <c r="B467" s="60" t="s">
        <v>90</v>
      </c>
      <c r="C467" s="40" t="s">
        <v>79</v>
      </c>
      <c r="D467" s="41">
        <f>$D$327</f>
        <v>2222.89</v>
      </c>
      <c r="E467" s="41">
        <f t="shared" ref="E467:AA467" si="271">$D$327</f>
        <v>2222.89</v>
      </c>
      <c r="F467" s="41">
        <f t="shared" si="271"/>
        <v>2222.89</v>
      </c>
      <c r="G467" s="41">
        <f t="shared" si="271"/>
        <v>2222.89</v>
      </c>
      <c r="H467" s="41">
        <f t="shared" si="271"/>
        <v>2222.89</v>
      </c>
      <c r="I467" s="41">
        <f t="shared" si="271"/>
        <v>2222.89</v>
      </c>
      <c r="J467" s="41">
        <f t="shared" si="271"/>
        <v>2222.89</v>
      </c>
      <c r="K467" s="41">
        <f t="shared" si="271"/>
        <v>2222.89</v>
      </c>
      <c r="L467" s="41">
        <f t="shared" si="271"/>
        <v>2222.89</v>
      </c>
      <c r="M467" s="41">
        <f t="shared" si="271"/>
        <v>2222.89</v>
      </c>
      <c r="N467" s="41">
        <f t="shared" si="271"/>
        <v>2222.89</v>
      </c>
      <c r="O467" s="41">
        <f t="shared" si="271"/>
        <v>2222.89</v>
      </c>
      <c r="P467" s="41">
        <f t="shared" si="271"/>
        <v>2222.89</v>
      </c>
      <c r="Q467" s="41">
        <f t="shared" si="271"/>
        <v>2222.89</v>
      </c>
      <c r="R467" s="41">
        <f t="shared" si="271"/>
        <v>2222.89</v>
      </c>
      <c r="S467" s="41">
        <f t="shared" si="271"/>
        <v>2222.89</v>
      </c>
      <c r="T467" s="41">
        <f t="shared" si="271"/>
        <v>2222.89</v>
      </c>
      <c r="U467" s="41">
        <f t="shared" si="271"/>
        <v>2222.89</v>
      </c>
      <c r="V467" s="41">
        <f t="shared" si="271"/>
        <v>2222.89</v>
      </c>
      <c r="W467" s="41">
        <f t="shared" si="271"/>
        <v>2222.89</v>
      </c>
      <c r="X467" s="41">
        <f t="shared" si="271"/>
        <v>2222.89</v>
      </c>
      <c r="Y467" s="41">
        <f t="shared" si="271"/>
        <v>2222.89</v>
      </c>
      <c r="Z467" s="41">
        <f t="shared" si="271"/>
        <v>2222.89</v>
      </c>
      <c r="AA467" s="41">
        <f t="shared" si="271"/>
        <v>2222.89</v>
      </c>
    </row>
    <row r="468" spans="1:27" ht="12.75" hidden="1" customHeight="1" outlineLevel="1" x14ac:dyDescent="0.2">
      <c r="A468" s="99" t="s">
        <v>2110</v>
      </c>
      <c r="B468" s="60" t="s">
        <v>83</v>
      </c>
      <c r="C468" s="40" t="s">
        <v>79</v>
      </c>
      <c r="D468" s="41">
        <v>3.72</v>
      </c>
      <c r="E468" s="41">
        <v>3.72</v>
      </c>
      <c r="F468" s="41">
        <v>3.72</v>
      </c>
      <c r="G468" s="41">
        <v>3.72</v>
      </c>
      <c r="H468" s="41">
        <v>3.72</v>
      </c>
      <c r="I468" s="41">
        <v>3.72</v>
      </c>
      <c r="J468" s="41">
        <v>3.72</v>
      </c>
      <c r="K468" s="41">
        <v>3.72</v>
      </c>
      <c r="L468" s="41">
        <v>3.72</v>
      </c>
      <c r="M468" s="41">
        <v>3.72</v>
      </c>
      <c r="N468" s="41">
        <v>3.72</v>
      </c>
      <c r="O468" s="41">
        <v>3.72</v>
      </c>
      <c r="P468" s="41">
        <v>3.72</v>
      </c>
      <c r="Q468" s="41">
        <v>3.72</v>
      </c>
      <c r="R468" s="41">
        <v>3.72</v>
      </c>
      <c r="S468" s="41">
        <v>3.72</v>
      </c>
      <c r="T468" s="41">
        <v>3.72</v>
      </c>
      <c r="U468" s="41">
        <v>3.72</v>
      </c>
      <c r="V468" s="41">
        <v>3.72</v>
      </c>
      <c r="W468" s="41">
        <v>3.72</v>
      </c>
      <c r="X468" s="41">
        <v>3.72</v>
      </c>
      <c r="Y468" s="41">
        <v>3.72</v>
      </c>
      <c r="Z468" s="41">
        <v>3.72</v>
      </c>
      <c r="AA468" s="41">
        <v>3.72</v>
      </c>
    </row>
    <row r="469" spans="1:27" ht="12.75" hidden="1" customHeight="1" outlineLevel="1" x14ac:dyDescent="0.2">
      <c r="A469" s="99" t="s">
        <v>2111</v>
      </c>
      <c r="B469" s="60" t="s">
        <v>81</v>
      </c>
      <c r="C469" s="40" t="s">
        <v>79</v>
      </c>
      <c r="D469" s="41">
        <f>$D$11</f>
        <v>216.36</v>
      </c>
      <c r="E469" s="41">
        <f t="shared" ref="E469:AA469" si="272">$D$11</f>
        <v>216.36</v>
      </c>
      <c r="F469" s="41">
        <f t="shared" si="272"/>
        <v>216.36</v>
      </c>
      <c r="G469" s="41">
        <f t="shared" si="272"/>
        <v>216.36</v>
      </c>
      <c r="H469" s="41">
        <f t="shared" si="272"/>
        <v>216.36</v>
      </c>
      <c r="I469" s="41">
        <f t="shared" si="272"/>
        <v>216.36</v>
      </c>
      <c r="J469" s="41">
        <f t="shared" si="272"/>
        <v>216.36</v>
      </c>
      <c r="K469" s="41">
        <f t="shared" si="272"/>
        <v>216.36</v>
      </c>
      <c r="L469" s="41">
        <f t="shared" si="272"/>
        <v>216.36</v>
      </c>
      <c r="M469" s="41">
        <f t="shared" si="272"/>
        <v>216.36</v>
      </c>
      <c r="N469" s="41">
        <f t="shared" si="272"/>
        <v>216.36</v>
      </c>
      <c r="O469" s="41">
        <f t="shared" si="272"/>
        <v>216.36</v>
      </c>
      <c r="P469" s="41">
        <f t="shared" si="272"/>
        <v>216.36</v>
      </c>
      <c r="Q469" s="41">
        <f t="shared" si="272"/>
        <v>216.36</v>
      </c>
      <c r="R469" s="41">
        <f t="shared" si="272"/>
        <v>216.36</v>
      </c>
      <c r="S469" s="41">
        <f t="shared" si="272"/>
        <v>216.36</v>
      </c>
      <c r="T469" s="41">
        <f t="shared" si="272"/>
        <v>216.36</v>
      </c>
      <c r="U469" s="41">
        <f t="shared" si="272"/>
        <v>216.36</v>
      </c>
      <c r="V469" s="41">
        <f t="shared" si="272"/>
        <v>216.36</v>
      </c>
      <c r="W469" s="41">
        <f t="shared" si="272"/>
        <v>216.36</v>
      </c>
      <c r="X469" s="41">
        <f t="shared" si="272"/>
        <v>216.36</v>
      </c>
      <c r="Y469" s="41">
        <f t="shared" si="272"/>
        <v>216.36</v>
      </c>
      <c r="Z469" s="41">
        <f t="shared" si="272"/>
        <v>216.36</v>
      </c>
      <c r="AA469" s="41">
        <f t="shared" si="272"/>
        <v>216.36</v>
      </c>
    </row>
    <row r="470" spans="1:27" collapsed="1" x14ac:dyDescent="0.2">
      <c r="A470" s="98" t="s">
        <v>2112</v>
      </c>
      <c r="B470" s="25" t="str">
        <f>"30"&amp;"."&amp;$B$800&amp;"."&amp;$B$801</f>
        <v>30.01.2024</v>
      </c>
      <c r="C470" s="88" t="s">
        <v>76</v>
      </c>
      <c r="D470" s="89">
        <f>ROUND(((D471+D472+D474+D473)/1000),5)</f>
        <v>3.7718400000000001</v>
      </c>
      <c r="E470" s="89">
        <f>ROUND(((E471+E472+E474+E473)/1000),5)</f>
        <v>3.6926199999999998</v>
      </c>
      <c r="F470" s="89">
        <f>ROUND(((F471+F472+F474+F473)/1000),5)</f>
        <v>3.6618400000000002</v>
      </c>
      <c r="G470" s="89">
        <f t="shared" ref="G470:AA470" si="273">ROUND(((G471+G472+G474+G473)/1000),5)</f>
        <v>3.6536499999999998</v>
      </c>
      <c r="H470" s="89">
        <f t="shared" si="273"/>
        <v>3.6928700000000001</v>
      </c>
      <c r="I470" s="89">
        <f t="shared" si="273"/>
        <v>3.8347099999999998</v>
      </c>
      <c r="J470" s="89">
        <f t="shared" si="273"/>
        <v>4.0435299999999996</v>
      </c>
      <c r="K470" s="89">
        <f t="shared" si="273"/>
        <v>4.2562800000000003</v>
      </c>
      <c r="L470" s="89">
        <f t="shared" si="273"/>
        <v>4.4659000000000004</v>
      </c>
      <c r="M470" s="89">
        <f t="shared" si="273"/>
        <v>4.4821499999999999</v>
      </c>
      <c r="N470" s="89">
        <f t="shared" si="273"/>
        <v>4.4887699999999997</v>
      </c>
      <c r="O470" s="89">
        <f t="shared" si="273"/>
        <v>4.5305999999999997</v>
      </c>
      <c r="P470" s="89">
        <f t="shared" si="273"/>
        <v>4.5183</v>
      </c>
      <c r="Q470" s="89">
        <f t="shared" si="273"/>
        <v>4.5247799999999998</v>
      </c>
      <c r="R470" s="89">
        <f t="shared" si="273"/>
        <v>4.5329800000000002</v>
      </c>
      <c r="S470" s="89">
        <f t="shared" si="273"/>
        <v>4.5012100000000004</v>
      </c>
      <c r="T470" s="89">
        <f t="shared" si="273"/>
        <v>4.4841600000000001</v>
      </c>
      <c r="U470" s="89">
        <f t="shared" si="273"/>
        <v>4.4884000000000004</v>
      </c>
      <c r="V470" s="89">
        <f t="shared" si="273"/>
        <v>4.4565400000000004</v>
      </c>
      <c r="W470" s="89">
        <f t="shared" si="273"/>
        <v>4.49261</v>
      </c>
      <c r="X470" s="89">
        <f t="shared" si="273"/>
        <v>4.3148900000000001</v>
      </c>
      <c r="Y470" s="89">
        <f t="shared" si="273"/>
        <v>4.2467800000000002</v>
      </c>
      <c r="Z470" s="89">
        <f t="shared" si="273"/>
        <v>3.97899</v>
      </c>
      <c r="AA470" s="89">
        <f t="shared" si="273"/>
        <v>3.9060600000000001</v>
      </c>
    </row>
    <row r="471" spans="1:27" ht="12.75" hidden="1" customHeight="1" outlineLevel="1" x14ac:dyDescent="0.2">
      <c r="A471" s="99" t="s">
        <v>2113</v>
      </c>
      <c r="B471" s="60" t="s">
        <v>238</v>
      </c>
      <c r="C471" s="40" t="s">
        <v>79</v>
      </c>
      <c r="D471" s="41">
        <v>1328.87</v>
      </c>
      <c r="E471" s="41">
        <v>1249.6500000000001</v>
      </c>
      <c r="F471" s="41">
        <v>1218.8699999999999</v>
      </c>
      <c r="G471" s="41">
        <v>1210.68</v>
      </c>
      <c r="H471" s="41">
        <v>1249.9000000000001</v>
      </c>
      <c r="I471" s="41">
        <v>1391.74</v>
      </c>
      <c r="J471" s="41">
        <v>1600.56</v>
      </c>
      <c r="K471" s="41">
        <v>1813.31</v>
      </c>
      <c r="L471" s="41">
        <v>2022.93</v>
      </c>
      <c r="M471" s="41">
        <v>2039.18</v>
      </c>
      <c r="N471" s="41">
        <v>2045.8</v>
      </c>
      <c r="O471" s="41">
        <v>2087.63</v>
      </c>
      <c r="P471" s="41">
        <v>2075.33</v>
      </c>
      <c r="Q471" s="41">
        <v>2081.81</v>
      </c>
      <c r="R471" s="41">
        <v>2090.0100000000002</v>
      </c>
      <c r="S471" s="41">
        <v>2058.2399999999998</v>
      </c>
      <c r="T471" s="41">
        <v>2041.19</v>
      </c>
      <c r="U471" s="41">
        <v>2045.43</v>
      </c>
      <c r="V471" s="41">
        <v>2013.57</v>
      </c>
      <c r="W471" s="41">
        <v>2049.64</v>
      </c>
      <c r="X471" s="41">
        <v>1871.92</v>
      </c>
      <c r="Y471" s="41">
        <v>1803.81</v>
      </c>
      <c r="Z471" s="41">
        <v>1536.02</v>
      </c>
      <c r="AA471" s="41">
        <v>1463.09</v>
      </c>
    </row>
    <row r="472" spans="1:27" ht="12.75" hidden="1" customHeight="1" outlineLevel="1" x14ac:dyDescent="0.2">
      <c r="A472" s="99" t="s">
        <v>2114</v>
      </c>
      <c r="B472" s="60" t="s">
        <v>90</v>
      </c>
      <c r="C472" s="40" t="s">
        <v>79</v>
      </c>
      <c r="D472" s="41">
        <f>$D$327</f>
        <v>2222.89</v>
      </c>
      <c r="E472" s="41">
        <f t="shared" ref="E472:AA472" si="274">$D$327</f>
        <v>2222.89</v>
      </c>
      <c r="F472" s="41">
        <f t="shared" si="274"/>
        <v>2222.89</v>
      </c>
      <c r="G472" s="41">
        <f t="shared" si="274"/>
        <v>2222.89</v>
      </c>
      <c r="H472" s="41">
        <f t="shared" si="274"/>
        <v>2222.89</v>
      </c>
      <c r="I472" s="41">
        <f t="shared" si="274"/>
        <v>2222.89</v>
      </c>
      <c r="J472" s="41">
        <f t="shared" si="274"/>
        <v>2222.89</v>
      </c>
      <c r="K472" s="41">
        <f t="shared" si="274"/>
        <v>2222.89</v>
      </c>
      <c r="L472" s="41">
        <f t="shared" si="274"/>
        <v>2222.89</v>
      </c>
      <c r="M472" s="41">
        <f t="shared" si="274"/>
        <v>2222.89</v>
      </c>
      <c r="N472" s="41">
        <f t="shared" si="274"/>
        <v>2222.89</v>
      </c>
      <c r="O472" s="41">
        <f t="shared" si="274"/>
        <v>2222.89</v>
      </c>
      <c r="P472" s="41">
        <f t="shared" si="274"/>
        <v>2222.89</v>
      </c>
      <c r="Q472" s="41">
        <f t="shared" si="274"/>
        <v>2222.89</v>
      </c>
      <c r="R472" s="41">
        <f t="shared" si="274"/>
        <v>2222.89</v>
      </c>
      <c r="S472" s="41">
        <f t="shared" si="274"/>
        <v>2222.89</v>
      </c>
      <c r="T472" s="41">
        <f t="shared" si="274"/>
        <v>2222.89</v>
      </c>
      <c r="U472" s="41">
        <f t="shared" si="274"/>
        <v>2222.89</v>
      </c>
      <c r="V472" s="41">
        <f t="shared" si="274"/>
        <v>2222.89</v>
      </c>
      <c r="W472" s="41">
        <f t="shared" si="274"/>
        <v>2222.89</v>
      </c>
      <c r="X472" s="41">
        <f t="shared" si="274"/>
        <v>2222.89</v>
      </c>
      <c r="Y472" s="41">
        <f t="shared" si="274"/>
        <v>2222.89</v>
      </c>
      <c r="Z472" s="41">
        <f t="shared" si="274"/>
        <v>2222.89</v>
      </c>
      <c r="AA472" s="41">
        <f t="shared" si="274"/>
        <v>2222.89</v>
      </c>
    </row>
    <row r="473" spans="1:27" ht="12.75" hidden="1" customHeight="1" outlineLevel="1" x14ac:dyDescent="0.2">
      <c r="A473" s="99" t="s">
        <v>2115</v>
      </c>
      <c r="B473" s="60" t="s">
        <v>83</v>
      </c>
      <c r="C473" s="40" t="s">
        <v>79</v>
      </c>
      <c r="D473" s="41">
        <v>3.72</v>
      </c>
      <c r="E473" s="41">
        <v>3.72</v>
      </c>
      <c r="F473" s="41">
        <v>3.72</v>
      </c>
      <c r="G473" s="41">
        <v>3.72</v>
      </c>
      <c r="H473" s="41">
        <v>3.72</v>
      </c>
      <c r="I473" s="41">
        <v>3.72</v>
      </c>
      <c r="J473" s="41">
        <v>3.72</v>
      </c>
      <c r="K473" s="41">
        <v>3.72</v>
      </c>
      <c r="L473" s="41">
        <v>3.72</v>
      </c>
      <c r="M473" s="41">
        <v>3.72</v>
      </c>
      <c r="N473" s="41">
        <v>3.72</v>
      </c>
      <c r="O473" s="41">
        <v>3.72</v>
      </c>
      <c r="P473" s="41">
        <v>3.72</v>
      </c>
      <c r="Q473" s="41">
        <v>3.72</v>
      </c>
      <c r="R473" s="41">
        <v>3.72</v>
      </c>
      <c r="S473" s="41">
        <v>3.72</v>
      </c>
      <c r="T473" s="41">
        <v>3.72</v>
      </c>
      <c r="U473" s="41">
        <v>3.72</v>
      </c>
      <c r="V473" s="41">
        <v>3.72</v>
      </c>
      <c r="W473" s="41">
        <v>3.72</v>
      </c>
      <c r="X473" s="41">
        <v>3.72</v>
      </c>
      <c r="Y473" s="41">
        <v>3.72</v>
      </c>
      <c r="Z473" s="41">
        <v>3.72</v>
      </c>
      <c r="AA473" s="41">
        <v>3.72</v>
      </c>
    </row>
    <row r="474" spans="1:27" ht="12.75" hidden="1" customHeight="1" outlineLevel="1" x14ac:dyDescent="0.2">
      <c r="A474" s="99" t="s">
        <v>2116</v>
      </c>
      <c r="B474" s="60" t="s">
        <v>81</v>
      </c>
      <c r="C474" s="40" t="s">
        <v>79</v>
      </c>
      <c r="D474" s="41">
        <f>$D$11</f>
        <v>216.36</v>
      </c>
      <c r="E474" s="41">
        <f t="shared" ref="E474:AA474" si="275">$D$11</f>
        <v>216.36</v>
      </c>
      <c r="F474" s="41">
        <f t="shared" si="275"/>
        <v>216.36</v>
      </c>
      <c r="G474" s="41">
        <f t="shared" si="275"/>
        <v>216.36</v>
      </c>
      <c r="H474" s="41">
        <f t="shared" si="275"/>
        <v>216.36</v>
      </c>
      <c r="I474" s="41">
        <f t="shared" si="275"/>
        <v>216.36</v>
      </c>
      <c r="J474" s="41">
        <f t="shared" si="275"/>
        <v>216.36</v>
      </c>
      <c r="K474" s="41">
        <f t="shared" si="275"/>
        <v>216.36</v>
      </c>
      <c r="L474" s="41">
        <f t="shared" si="275"/>
        <v>216.36</v>
      </c>
      <c r="M474" s="41">
        <f t="shared" si="275"/>
        <v>216.36</v>
      </c>
      <c r="N474" s="41">
        <f t="shared" si="275"/>
        <v>216.36</v>
      </c>
      <c r="O474" s="41">
        <f t="shared" si="275"/>
        <v>216.36</v>
      </c>
      <c r="P474" s="41">
        <f t="shared" si="275"/>
        <v>216.36</v>
      </c>
      <c r="Q474" s="41">
        <f t="shared" si="275"/>
        <v>216.36</v>
      </c>
      <c r="R474" s="41">
        <f t="shared" si="275"/>
        <v>216.36</v>
      </c>
      <c r="S474" s="41">
        <f t="shared" si="275"/>
        <v>216.36</v>
      </c>
      <c r="T474" s="41">
        <f t="shared" si="275"/>
        <v>216.36</v>
      </c>
      <c r="U474" s="41">
        <f t="shared" si="275"/>
        <v>216.36</v>
      </c>
      <c r="V474" s="41">
        <f t="shared" si="275"/>
        <v>216.36</v>
      </c>
      <c r="W474" s="41">
        <f t="shared" si="275"/>
        <v>216.36</v>
      </c>
      <c r="X474" s="41">
        <f t="shared" si="275"/>
        <v>216.36</v>
      </c>
      <c r="Y474" s="41">
        <f t="shared" si="275"/>
        <v>216.36</v>
      </c>
      <c r="Z474" s="41">
        <f t="shared" si="275"/>
        <v>216.36</v>
      </c>
      <c r="AA474" s="41">
        <f t="shared" si="275"/>
        <v>216.36</v>
      </c>
    </row>
    <row r="475" spans="1:27" collapsed="1" x14ac:dyDescent="0.2">
      <c r="A475" s="98" t="s">
        <v>2117</v>
      </c>
      <c r="B475" s="25" t="str">
        <f>"31"&amp;"."&amp;$B$800&amp;"."&amp;$B$801</f>
        <v>31.01.2024</v>
      </c>
      <c r="C475" s="88" t="s">
        <v>76</v>
      </c>
      <c r="D475" s="89">
        <f>ROUND(((D476+D477+D479+D478)/1000),5)</f>
        <v>3.7077399999999998</v>
      </c>
      <c r="E475" s="89">
        <f>ROUND(((E476+E477+E479+E478)/1000),5)</f>
        <v>3.6482000000000001</v>
      </c>
      <c r="F475" s="89">
        <f>ROUND(((F476+F477+F479+F478)/1000),5)</f>
        <v>3.6107</v>
      </c>
      <c r="G475" s="89">
        <f t="shared" ref="G475:AA475" si="276">ROUND(((G476+G477+G479+G478)/1000),5)</f>
        <v>3.6167899999999999</v>
      </c>
      <c r="H475" s="89">
        <f t="shared" si="276"/>
        <v>3.6873100000000001</v>
      </c>
      <c r="I475" s="89">
        <f t="shared" si="276"/>
        <v>3.8500800000000002</v>
      </c>
      <c r="J475" s="89">
        <f t="shared" si="276"/>
        <v>4.1012500000000003</v>
      </c>
      <c r="K475" s="89">
        <f t="shared" si="276"/>
        <v>4.2695699999999999</v>
      </c>
      <c r="L475" s="89">
        <f t="shared" si="276"/>
        <v>4.4824700000000002</v>
      </c>
      <c r="M475" s="89">
        <f t="shared" si="276"/>
        <v>4.5691100000000002</v>
      </c>
      <c r="N475" s="89">
        <f t="shared" si="276"/>
        <v>4.6098600000000003</v>
      </c>
      <c r="O475" s="89">
        <f t="shared" si="276"/>
        <v>4.6629500000000004</v>
      </c>
      <c r="P475" s="89">
        <f t="shared" si="276"/>
        <v>4.6113999999999997</v>
      </c>
      <c r="Q475" s="89">
        <f t="shared" si="276"/>
        <v>4.6178699999999999</v>
      </c>
      <c r="R475" s="89">
        <f t="shared" si="276"/>
        <v>4.6023899999999998</v>
      </c>
      <c r="S475" s="89">
        <f t="shared" si="276"/>
        <v>4.5671999999999997</v>
      </c>
      <c r="T475" s="89">
        <f t="shared" si="276"/>
        <v>4.5289200000000003</v>
      </c>
      <c r="U475" s="89">
        <f t="shared" si="276"/>
        <v>4.58005</v>
      </c>
      <c r="V475" s="89">
        <f t="shared" si="276"/>
        <v>4.5694600000000003</v>
      </c>
      <c r="W475" s="89">
        <f t="shared" si="276"/>
        <v>4.5693700000000002</v>
      </c>
      <c r="X475" s="89">
        <f t="shared" si="276"/>
        <v>4.4635300000000004</v>
      </c>
      <c r="Y475" s="89">
        <f t="shared" si="276"/>
        <v>4.3273999999999999</v>
      </c>
      <c r="Z475" s="89">
        <f t="shared" si="276"/>
        <v>4.2343299999999999</v>
      </c>
      <c r="AA475" s="89">
        <f t="shared" si="276"/>
        <v>4.0244799999999996</v>
      </c>
    </row>
    <row r="476" spans="1:27" ht="12.75" hidden="1" customHeight="1" outlineLevel="1" x14ac:dyDescent="0.2">
      <c r="A476" s="99" t="s">
        <v>2118</v>
      </c>
      <c r="B476" s="60" t="s">
        <v>238</v>
      </c>
      <c r="C476" s="40" t="s">
        <v>79</v>
      </c>
      <c r="D476" s="41">
        <v>1264.77</v>
      </c>
      <c r="E476" s="41">
        <v>1205.23</v>
      </c>
      <c r="F476" s="41">
        <v>1167.73</v>
      </c>
      <c r="G476" s="41">
        <v>1173.82</v>
      </c>
      <c r="H476" s="41">
        <v>1244.3399999999999</v>
      </c>
      <c r="I476" s="41">
        <v>1407.11</v>
      </c>
      <c r="J476" s="41">
        <v>1658.28</v>
      </c>
      <c r="K476" s="41">
        <v>1826.6</v>
      </c>
      <c r="L476" s="41">
        <v>2039.5</v>
      </c>
      <c r="M476" s="41">
        <v>2126.14</v>
      </c>
      <c r="N476" s="41">
        <v>2166.89</v>
      </c>
      <c r="O476" s="41">
        <v>2219.98</v>
      </c>
      <c r="P476" s="41">
        <v>2168.4299999999998</v>
      </c>
      <c r="Q476" s="41">
        <v>2174.9</v>
      </c>
      <c r="R476" s="41">
        <v>2159.42</v>
      </c>
      <c r="S476" s="41">
        <v>2124.23</v>
      </c>
      <c r="T476" s="41">
        <v>2085.9499999999998</v>
      </c>
      <c r="U476" s="41">
        <v>2137.08</v>
      </c>
      <c r="V476" s="41">
        <v>2126.4899999999998</v>
      </c>
      <c r="W476" s="41">
        <v>2126.4</v>
      </c>
      <c r="X476" s="41">
        <v>2020.56</v>
      </c>
      <c r="Y476" s="41">
        <v>1884.43</v>
      </c>
      <c r="Z476" s="41">
        <v>1791.36</v>
      </c>
      <c r="AA476" s="41">
        <v>1581.51</v>
      </c>
    </row>
    <row r="477" spans="1:27" ht="12.75" hidden="1" customHeight="1" outlineLevel="1" x14ac:dyDescent="0.2">
      <c r="A477" s="99" t="s">
        <v>2119</v>
      </c>
      <c r="B477" s="60" t="s">
        <v>90</v>
      </c>
      <c r="C477" s="40" t="s">
        <v>79</v>
      </c>
      <c r="D477" s="41">
        <f>$D$327</f>
        <v>2222.89</v>
      </c>
      <c r="E477" s="41">
        <f t="shared" ref="E477:AA477" si="277">$D$327</f>
        <v>2222.89</v>
      </c>
      <c r="F477" s="41">
        <f t="shared" si="277"/>
        <v>2222.89</v>
      </c>
      <c r="G477" s="41">
        <f t="shared" si="277"/>
        <v>2222.89</v>
      </c>
      <c r="H477" s="41">
        <f t="shared" si="277"/>
        <v>2222.89</v>
      </c>
      <c r="I477" s="41">
        <f t="shared" si="277"/>
        <v>2222.89</v>
      </c>
      <c r="J477" s="41">
        <f t="shared" si="277"/>
        <v>2222.89</v>
      </c>
      <c r="K477" s="41">
        <f t="shared" si="277"/>
        <v>2222.89</v>
      </c>
      <c r="L477" s="41">
        <f t="shared" si="277"/>
        <v>2222.89</v>
      </c>
      <c r="M477" s="41">
        <f t="shared" si="277"/>
        <v>2222.89</v>
      </c>
      <c r="N477" s="41">
        <f t="shared" si="277"/>
        <v>2222.89</v>
      </c>
      <c r="O477" s="41">
        <f t="shared" si="277"/>
        <v>2222.89</v>
      </c>
      <c r="P477" s="41">
        <f t="shared" si="277"/>
        <v>2222.89</v>
      </c>
      <c r="Q477" s="41">
        <f t="shared" si="277"/>
        <v>2222.89</v>
      </c>
      <c r="R477" s="41">
        <f t="shared" si="277"/>
        <v>2222.89</v>
      </c>
      <c r="S477" s="41">
        <f t="shared" si="277"/>
        <v>2222.89</v>
      </c>
      <c r="T477" s="41">
        <f t="shared" si="277"/>
        <v>2222.89</v>
      </c>
      <c r="U477" s="41">
        <f t="shared" si="277"/>
        <v>2222.89</v>
      </c>
      <c r="V477" s="41">
        <f t="shared" si="277"/>
        <v>2222.89</v>
      </c>
      <c r="W477" s="41">
        <f t="shared" si="277"/>
        <v>2222.89</v>
      </c>
      <c r="X477" s="41">
        <f t="shared" si="277"/>
        <v>2222.89</v>
      </c>
      <c r="Y477" s="41">
        <f t="shared" si="277"/>
        <v>2222.89</v>
      </c>
      <c r="Z477" s="41">
        <f t="shared" si="277"/>
        <v>2222.89</v>
      </c>
      <c r="AA477" s="41">
        <f t="shared" si="277"/>
        <v>2222.89</v>
      </c>
    </row>
    <row r="478" spans="1:27" ht="12.75" hidden="1" customHeight="1" outlineLevel="1" x14ac:dyDescent="0.2">
      <c r="A478" s="99" t="s">
        <v>2120</v>
      </c>
      <c r="B478" s="60" t="s">
        <v>83</v>
      </c>
      <c r="C478" s="40" t="s">
        <v>79</v>
      </c>
      <c r="D478" s="41">
        <v>3.72</v>
      </c>
      <c r="E478" s="41">
        <v>3.72</v>
      </c>
      <c r="F478" s="41">
        <v>3.72</v>
      </c>
      <c r="G478" s="41">
        <v>3.72</v>
      </c>
      <c r="H478" s="41">
        <v>3.72</v>
      </c>
      <c r="I478" s="41">
        <v>3.72</v>
      </c>
      <c r="J478" s="41">
        <v>3.72</v>
      </c>
      <c r="K478" s="41">
        <v>3.72</v>
      </c>
      <c r="L478" s="41">
        <v>3.72</v>
      </c>
      <c r="M478" s="41">
        <v>3.72</v>
      </c>
      <c r="N478" s="41">
        <v>3.72</v>
      </c>
      <c r="O478" s="41">
        <v>3.72</v>
      </c>
      <c r="P478" s="41">
        <v>3.72</v>
      </c>
      <c r="Q478" s="41">
        <v>3.72</v>
      </c>
      <c r="R478" s="41">
        <v>3.72</v>
      </c>
      <c r="S478" s="41">
        <v>3.72</v>
      </c>
      <c r="T478" s="41">
        <v>3.72</v>
      </c>
      <c r="U478" s="41">
        <v>3.72</v>
      </c>
      <c r="V478" s="41">
        <v>3.72</v>
      </c>
      <c r="W478" s="41">
        <v>3.72</v>
      </c>
      <c r="X478" s="41">
        <v>3.72</v>
      </c>
      <c r="Y478" s="41">
        <v>3.72</v>
      </c>
      <c r="Z478" s="41">
        <v>3.72</v>
      </c>
      <c r="AA478" s="41">
        <v>3.72</v>
      </c>
    </row>
    <row r="479" spans="1:27" ht="12.75" hidden="1" customHeight="1" outlineLevel="1" x14ac:dyDescent="0.2">
      <c r="A479" s="99" t="s">
        <v>2121</v>
      </c>
      <c r="B479" s="60" t="s">
        <v>81</v>
      </c>
      <c r="C479" s="40" t="s">
        <v>79</v>
      </c>
      <c r="D479" s="41">
        <f>$D$11</f>
        <v>216.36</v>
      </c>
      <c r="E479" s="41">
        <f t="shared" ref="E479:AA479" si="278">$D$11</f>
        <v>216.36</v>
      </c>
      <c r="F479" s="41">
        <f t="shared" si="278"/>
        <v>216.36</v>
      </c>
      <c r="G479" s="41">
        <f t="shared" si="278"/>
        <v>216.36</v>
      </c>
      <c r="H479" s="41">
        <f t="shared" si="278"/>
        <v>216.36</v>
      </c>
      <c r="I479" s="41">
        <f t="shared" si="278"/>
        <v>216.36</v>
      </c>
      <c r="J479" s="41">
        <f t="shared" si="278"/>
        <v>216.36</v>
      </c>
      <c r="K479" s="41">
        <f t="shared" si="278"/>
        <v>216.36</v>
      </c>
      <c r="L479" s="41">
        <f t="shared" si="278"/>
        <v>216.36</v>
      </c>
      <c r="M479" s="41">
        <f t="shared" si="278"/>
        <v>216.36</v>
      </c>
      <c r="N479" s="41">
        <f t="shared" si="278"/>
        <v>216.36</v>
      </c>
      <c r="O479" s="41">
        <f t="shared" si="278"/>
        <v>216.36</v>
      </c>
      <c r="P479" s="41">
        <f t="shared" si="278"/>
        <v>216.36</v>
      </c>
      <c r="Q479" s="41">
        <f t="shared" si="278"/>
        <v>216.36</v>
      </c>
      <c r="R479" s="41">
        <f t="shared" si="278"/>
        <v>216.36</v>
      </c>
      <c r="S479" s="41">
        <f t="shared" si="278"/>
        <v>216.36</v>
      </c>
      <c r="T479" s="41">
        <f t="shared" si="278"/>
        <v>216.36</v>
      </c>
      <c r="U479" s="41">
        <f t="shared" si="278"/>
        <v>216.36</v>
      </c>
      <c r="V479" s="41">
        <f t="shared" si="278"/>
        <v>216.36</v>
      </c>
      <c r="W479" s="41">
        <f t="shared" si="278"/>
        <v>216.36</v>
      </c>
      <c r="X479" s="41">
        <f t="shared" si="278"/>
        <v>216.36</v>
      </c>
      <c r="Y479" s="41">
        <f t="shared" si="278"/>
        <v>216.36</v>
      </c>
      <c r="Z479" s="41">
        <f t="shared" si="278"/>
        <v>216.36</v>
      </c>
      <c r="AA479" s="41">
        <f t="shared" si="278"/>
        <v>216.36</v>
      </c>
    </row>
    <row r="480" spans="1:27" collapsed="1" x14ac:dyDescent="0.2">
      <c r="B480" s="101" t="s">
        <v>392</v>
      </c>
    </row>
    <row r="481" spans="1:27" x14ac:dyDescent="0.2">
      <c r="B481" s="101" t="s">
        <v>392</v>
      </c>
    </row>
    <row r="482" spans="1:27" x14ac:dyDescent="0.2">
      <c r="A482" s="175" t="s">
        <v>705</v>
      </c>
      <c r="B482" s="176"/>
      <c r="C482" s="176"/>
      <c r="D482" s="176"/>
      <c r="E482" s="176"/>
      <c r="F482" s="176"/>
      <c r="G482" s="176"/>
      <c r="H482" s="176"/>
      <c r="I482" s="176"/>
      <c r="J482" s="176"/>
      <c r="K482" s="176"/>
      <c r="L482" s="176"/>
      <c r="M482" s="176"/>
      <c r="N482" s="176"/>
      <c r="O482" s="176"/>
      <c r="P482" s="176"/>
      <c r="Q482" s="176"/>
      <c r="R482" s="176"/>
      <c r="S482" s="176"/>
      <c r="T482" s="176"/>
      <c r="U482" s="176"/>
      <c r="V482" s="176"/>
      <c r="W482" s="176"/>
      <c r="X482" s="176"/>
      <c r="Y482" s="176"/>
      <c r="Z482" s="176"/>
      <c r="AA482" s="177"/>
    </row>
    <row r="483" spans="1:27" ht="25.5" x14ac:dyDescent="0.2">
      <c r="A483" s="96" t="s">
        <v>64</v>
      </c>
      <c r="B483" s="97" t="s">
        <v>210</v>
      </c>
      <c r="C483" s="96" t="s">
        <v>211</v>
      </c>
      <c r="D483" s="97" t="s">
        <v>212</v>
      </c>
      <c r="E483" s="97" t="s">
        <v>213</v>
      </c>
      <c r="F483" s="97" t="s">
        <v>214</v>
      </c>
      <c r="G483" s="97" t="s">
        <v>215</v>
      </c>
      <c r="H483" s="97" t="s">
        <v>216</v>
      </c>
      <c r="I483" s="97" t="s">
        <v>217</v>
      </c>
      <c r="J483" s="97" t="s">
        <v>218</v>
      </c>
      <c r="K483" s="97" t="s">
        <v>219</v>
      </c>
      <c r="L483" s="97" t="s">
        <v>220</v>
      </c>
      <c r="M483" s="97" t="s">
        <v>221</v>
      </c>
      <c r="N483" s="97" t="s">
        <v>222</v>
      </c>
      <c r="O483" s="97" t="s">
        <v>223</v>
      </c>
      <c r="P483" s="97" t="s">
        <v>224</v>
      </c>
      <c r="Q483" s="97" t="s">
        <v>225</v>
      </c>
      <c r="R483" s="97" t="s">
        <v>226</v>
      </c>
      <c r="S483" s="97" t="s">
        <v>227</v>
      </c>
      <c r="T483" s="97" t="s">
        <v>228</v>
      </c>
      <c r="U483" s="97" t="s">
        <v>229</v>
      </c>
      <c r="V483" s="97" t="s">
        <v>230</v>
      </c>
      <c r="W483" s="97" t="s">
        <v>231</v>
      </c>
      <c r="X483" s="97" t="s">
        <v>232</v>
      </c>
      <c r="Y483" s="97" t="s">
        <v>233</v>
      </c>
      <c r="Z483" s="97" t="s">
        <v>234</v>
      </c>
      <c r="AA483" s="97" t="s">
        <v>235</v>
      </c>
    </row>
    <row r="484" spans="1:27" x14ac:dyDescent="0.2">
      <c r="A484" s="98" t="s">
        <v>2122</v>
      </c>
      <c r="B484" s="25" t="str">
        <f>"01"&amp;"."&amp;$B$800&amp;"."&amp;$B$801</f>
        <v>01.01.2024</v>
      </c>
      <c r="C484" s="88" t="s">
        <v>76</v>
      </c>
      <c r="D484" s="89">
        <f>ROUND(((D485+D486+D488+D487)/1000),5)</f>
        <v>4.8458600000000001</v>
      </c>
      <c r="E484" s="89">
        <f>ROUND(((E485+E486+E488+E487)/1000),5)</f>
        <v>4.7758200000000004</v>
      </c>
      <c r="F484" s="89">
        <f>ROUND(((F485+F486+F488+F487)/1000),5)</f>
        <v>4.7689500000000002</v>
      </c>
      <c r="G484" s="89">
        <f t="shared" ref="G484:AA484" si="279">ROUND(((G485+G486+G488+G487)/1000),5)</f>
        <v>4.6765699999999999</v>
      </c>
      <c r="H484" s="89">
        <f t="shared" si="279"/>
        <v>4.63767</v>
      </c>
      <c r="I484" s="89">
        <f t="shared" si="279"/>
        <v>4.6404399999999999</v>
      </c>
      <c r="J484" s="89">
        <f t="shared" si="279"/>
        <v>4.6881399999999998</v>
      </c>
      <c r="K484" s="89">
        <f t="shared" si="279"/>
        <v>4.6753799999999996</v>
      </c>
      <c r="L484" s="89">
        <f t="shared" si="279"/>
        <v>4.5495700000000001</v>
      </c>
      <c r="M484" s="89">
        <f t="shared" si="279"/>
        <v>4.6223599999999996</v>
      </c>
      <c r="N484" s="89">
        <f t="shared" si="279"/>
        <v>4.77257</v>
      </c>
      <c r="O484" s="89">
        <f t="shared" si="279"/>
        <v>4.7970899999999999</v>
      </c>
      <c r="P484" s="89">
        <f t="shared" si="279"/>
        <v>4.8290199999999999</v>
      </c>
      <c r="Q484" s="89">
        <f t="shared" si="279"/>
        <v>4.8587300000000004</v>
      </c>
      <c r="R484" s="89">
        <f t="shared" si="279"/>
        <v>4.8693999999999997</v>
      </c>
      <c r="S484" s="89">
        <f t="shared" si="279"/>
        <v>4.9093999999999998</v>
      </c>
      <c r="T484" s="89">
        <f t="shared" si="279"/>
        <v>4.9443000000000001</v>
      </c>
      <c r="U484" s="89">
        <f t="shared" si="279"/>
        <v>4.9711100000000004</v>
      </c>
      <c r="V484" s="89">
        <f t="shared" si="279"/>
        <v>4.9751200000000004</v>
      </c>
      <c r="W484" s="89">
        <f t="shared" si="279"/>
        <v>4.9730400000000001</v>
      </c>
      <c r="X484" s="89">
        <f t="shared" si="279"/>
        <v>4.9763900000000003</v>
      </c>
      <c r="Y484" s="89">
        <f t="shared" si="279"/>
        <v>4.9717599999999997</v>
      </c>
      <c r="Z484" s="89">
        <f t="shared" si="279"/>
        <v>4.9055</v>
      </c>
      <c r="AA484" s="89">
        <f t="shared" si="279"/>
        <v>4.8123399999999998</v>
      </c>
    </row>
    <row r="485" spans="1:27" ht="12.75" hidden="1" customHeight="1" outlineLevel="1" x14ac:dyDescent="0.2">
      <c r="A485" s="99" t="s">
        <v>2123</v>
      </c>
      <c r="B485" s="60" t="s">
        <v>238</v>
      </c>
      <c r="C485" s="40" t="s">
        <v>79</v>
      </c>
      <c r="D485" s="41">
        <v>1066.01</v>
      </c>
      <c r="E485" s="41">
        <v>995.97</v>
      </c>
      <c r="F485" s="41">
        <v>989.1</v>
      </c>
      <c r="G485" s="41">
        <v>896.72</v>
      </c>
      <c r="H485" s="41">
        <v>857.82</v>
      </c>
      <c r="I485" s="41">
        <v>860.59</v>
      </c>
      <c r="J485" s="41">
        <v>908.29</v>
      </c>
      <c r="K485" s="41">
        <v>895.53</v>
      </c>
      <c r="L485" s="41">
        <v>769.72</v>
      </c>
      <c r="M485" s="41">
        <v>842.51</v>
      </c>
      <c r="N485" s="41">
        <v>992.72</v>
      </c>
      <c r="O485" s="41">
        <v>1017.24</v>
      </c>
      <c r="P485" s="41">
        <v>1049.17</v>
      </c>
      <c r="Q485" s="41">
        <v>1078.8800000000001</v>
      </c>
      <c r="R485" s="41">
        <v>1089.55</v>
      </c>
      <c r="S485" s="41">
        <v>1129.55</v>
      </c>
      <c r="T485" s="41">
        <v>1164.45</v>
      </c>
      <c r="U485" s="41">
        <v>1191.26</v>
      </c>
      <c r="V485" s="41">
        <v>1195.27</v>
      </c>
      <c r="W485" s="41">
        <v>1193.19</v>
      </c>
      <c r="X485" s="41">
        <v>1196.54</v>
      </c>
      <c r="Y485" s="41">
        <v>1191.9100000000001</v>
      </c>
      <c r="Z485" s="41">
        <v>1125.6500000000001</v>
      </c>
      <c r="AA485" s="41">
        <v>1032.49</v>
      </c>
    </row>
    <row r="486" spans="1:27" ht="12.75" hidden="1" customHeight="1" outlineLevel="1" x14ac:dyDescent="0.2">
      <c r="A486" s="99" t="s">
        <v>2124</v>
      </c>
      <c r="B486" s="60" t="s">
        <v>90</v>
      </c>
      <c r="C486" s="40" t="s">
        <v>79</v>
      </c>
      <c r="D486" s="41">
        <v>3559.77</v>
      </c>
      <c r="E486" s="41">
        <f>$D$486</f>
        <v>3559.77</v>
      </c>
      <c r="F486" s="41">
        <f t="shared" ref="F486:AA486" si="280">$D$486</f>
        <v>3559.77</v>
      </c>
      <c r="G486" s="41">
        <f t="shared" si="280"/>
        <v>3559.77</v>
      </c>
      <c r="H486" s="41">
        <f t="shared" si="280"/>
        <v>3559.77</v>
      </c>
      <c r="I486" s="41">
        <f t="shared" si="280"/>
        <v>3559.77</v>
      </c>
      <c r="J486" s="41">
        <f t="shared" si="280"/>
        <v>3559.77</v>
      </c>
      <c r="K486" s="41">
        <f t="shared" si="280"/>
        <v>3559.77</v>
      </c>
      <c r="L486" s="41">
        <f t="shared" si="280"/>
        <v>3559.77</v>
      </c>
      <c r="M486" s="41">
        <f t="shared" si="280"/>
        <v>3559.77</v>
      </c>
      <c r="N486" s="41">
        <f t="shared" si="280"/>
        <v>3559.77</v>
      </c>
      <c r="O486" s="41">
        <f t="shared" si="280"/>
        <v>3559.77</v>
      </c>
      <c r="P486" s="41">
        <f t="shared" si="280"/>
        <v>3559.77</v>
      </c>
      <c r="Q486" s="41">
        <f t="shared" si="280"/>
        <v>3559.77</v>
      </c>
      <c r="R486" s="41">
        <f t="shared" si="280"/>
        <v>3559.77</v>
      </c>
      <c r="S486" s="41">
        <f t="shared" si="280"/>
        <v>3559.77</v>
      </c>
      <c r="T486" s="41">
        <f t="shared" si="280"/>
        <v>3559.77</v>
      </c>
      <c r="U486" s="41">
        <f t="shared" si="280"/>
        <v>3559.77</v>
      </c>
      <c r="V486" s="41">
        <f t="shared" si="280"/>
        <v>3559.77</v>
      </c>
      <c r="W486" s="41">
        <f t="shared" si="280"/>
        <v>3559.77</v>
      </c>
      <c r="X486" s="41">
        <f t="shared" si="280"/>
        <v>3559.77</v>
      </c>
      <c r="Y486" s="41">
        <f t="shared" si="280"/>
        <v>3559.77</v>
      </c>
      <c r="Z486" s="41">
        <f t="shared" si="280"/>
        <v>3559.77</v>
      </c>
      <c r="AA486" s="41">
        <f t="shared" si="280"/>
        <v>3559.77</v>
      </c>
    </row>
    <row r="487" spans="1:27" ht="12.75" hidden="1" customHeight="1" outlineLevel="1" x14ac:dyDescent="0.2">
      <c r="A487" s="99" t="s">
        <v>2125</v>
      </c>
      <c r="B487" s="60" t="s">
        <v>83</v>
      </c>
      <c r="C487" s="40" t="s">
        <v>79</v>
      </c>
      <c r="D487" s="41">
        <v>3.72</v>
      </c>
      <c r="E487" s="41">
        <v>3.72</v>
      </c>
      <c r="F487" s="41">
        <v>3.72</v>
      </c>
      <c r="G487" s="41">
        <v>3.72</v>
      </c>
      <c r="H487" s="41">
        <v>3.72</v>
      </c>
      <c r="I487" s="41">
        <v>3.72</v>
      </c>
      <c r="J487" s="41">
        <v>3.72</v>
      </c>
      <c r="K487" s="41">
        <v>3.72</v>
      </c>
      <c r="L487" s="41">
        <v>3.72</v>
      </c>
      <c r="M487" s="41">
        <v>3.72</v>
      </c>
      <c r="N487" s="41">
        <v>3.72</v>
      </c>
      <c r="O487" s="41">
        <v>3.72</v>
      </c>
      <c r="P487" s="41">
        <v>3.72</v>
      </c>
      <c r="Q487" s="41">
        <v>3.72</v>
      </c>
      <c r="R487" s="41">
        <v>3.72</v>
      </c>
      <c r="S487" s="41">
        <v>3.72</v>
      </c>
      <c r="T487" s="41">
        <v>3.72</v>
      </c>
      <c r="U487" s="41">
        <v>3.72</v>
      </c>
      <c r="V487" s="41">
        <v>3.72</v>
      </c>
      <c r="W487" s="41">
        <v>3.72</v>
      </c>
      <c r="X487" s="41">
        <v>3.72</v>
      </c>
      <c r="Y487" s="41">
        <v>3.72</v>
      </c>
      <c r="Z487" s="41">
        <v>3.72</v>
      </c>
      <c r="AA487" s="41">
        <v>3.72</v>
      </c>
    </row>
    <row r="488" spans="1:27" ht="12.75" hidden="1" customHeight="1" outlineLevel="1" x14ac:dyDescent="0.2">
      <c r="A488" s="99" t="s">
        <v>2126</v>
      </c>
      <c r="B488" s="60" t="s">
        <v>81</v>
      </c>
      <c r="C488" s="40" t="s">
        <v>79</v>
      </c>
      <c r="D488" s="41">
        <f>$D$11</f>
        <v>216.36</v>
      </c>
      <c r="E488" s="41">
        <f t="shared" ref="E488:AA488" si="281">$D$11</f>
        <v>216.36</v>
      </c>
      <c r="F488" s="41">
        <f t="shared" si="281"/>
        <v>216.36</v>
      </c>
      <c r="G488" s="41">
        <f t="shared" si="281"/>
        <v>216.36</v>
      </c>
      <c r="H488" s="41">
        <f t="shared" si="281"/>
        <v>216.36</v>
      </c>
      <c r="I488" s="41">
        <f t="shared" si="281"/>
        <v>216.36</v>
      </c>
      <c r="J488" s="41">
        <f t="shared" si="281"/>
        <v>216.36</v>
      </c>
      <c r="K488" s="41">
        <f t="shared" si="281"/>
        <v>216.36</v>
      </c>
      <c r="L488" s="41">
        <f t="shared" si="281"/>
        <v>216.36</v>
      </c>
      <c r="M488" s="41">
        <f t="shared" si="281"/>
        <v>216.36</v>
      </c>
      <c r="N488" s="41">
        <f t="shared" si="281"/>
        <v>216.36</v>
      </c>
      <c r="O488" s="41">
        <f t="shared" si="281"/>
        <v>216.36</v>
      </c>
      <c r="P488" s="41">
        <f t="shared" si="281"/>
        <v>216.36</v>
      </c>
      <c r="Q488" s="41">
        <f t="shared" si="281"/>
        <v>216.36</v>
      </c>
      <c r="R488" s="41">
        <f t="shared" si="281"/>
        <v>216.36</v>
      </c>
      <c r="S488" s="41">
        <f t="shared" si="281"/>
        <v>216.36</v>
      </c>
      <c r="T488" s="41">
        <f t="shared" si="281"/>
        <v>216.36</v>
      </c>
      <c r="U488" s="41">
        <f t="shared" si="281"/>
        <v>216.36</v>
      </c>
      <c r="V488" s="41">
        <f t="shared" si="281"/>
        <v>216.36</v>
      </c>
      <c r="W488" s="41">
        <f t="shared" si="281"/>
        <v>216.36</v>
      </c>
      <c r="X488" s="41">
        <f t="shared" si="281"/>
        <v>216.36</v>
      </c>
      <c r="Y488" s="41">
        <f t="shared" si="281"/>
        <v>216.36</v>
      </c>
      <c r="Z488" s="41">
        <f t="shared" si="281"/>
        <v>216.36</v>
      </c>
      <c r="AA488" s="41">
        <f t="shared" si="281"/>
        <v>216.36</v>
      </c>
    </row>
    <row r="489" spans="1:27" collapsed="1" x14ac:dyDescent="0.2">
      <c r="A489" s="98" t="s">
        <v>2127</v>
      </c>
      <c r="B489" s="25" t="str">
        <f>"02"&amp;"."&amp;$B$800&amp;"."&amp;$B$801</f>
        <v>02.01.2024</v>
      </c>
      <c r="C489" s="88" t="s">
        <v>76</v>
      </c>
      <c r="D489" s="89">
        <f>ROUND(((D490+D491+D493+D492)/1000),5)</f>
        <v>4.8530100000000003</v>
      </c>
      <c r="E489" s="89">
        <f>ROUND(((E490+E491+E493+E492)/1000),5)</f>
        <v>4.7187000000000001</v>
      </c>
      <c r="F489" s="89">
        <f>ROUND(((F490+F491+F493+F492)/1000),5)</f>
        <v>4.5915299999999997</v>
      </c>
      <c r="G489" s="89">
        <f t="shared" ref="G489:AA489" si="282">ROUND(((G490+G491+G493+G492)/1000),5)</f>
        <v>4.548</v>
      </c>
      <c r="H489" s="89">
        <f t="shared" si="282"/>
        <v>4.5468900000000003</v>
      </c>
      <c r="I489" s="89">
        <f t="shared" si="282"/>
        <v>4.5857900000000003</v>
      </c>
      <c r="J489" s="89">
        <f t="shared" si="282"/>
        <v>4.6566400000000003</v>
      </c>
      <c r="K489" s="89">
        <f t="shared" si="282"/>
        <v>4.8499600000000003</v>
      </c>
      <c r="L489" s="89">
        <f t="shared" si="282"/>
        <v>4.9233500000000001</v>
      </c>
      <c r="M489" s="89">
        <f t="shared" si="282"/>
        <v>5.0642800000000001</v>
      </c>
      <c r="N489" s="89">
        <f t="shared" si="282"/>
        <v>5.2453000000000003</v>
      </c>
      <c r="O489" s="89">
        <f t="shared" si="282"/>
        <v>5.2789900000000003</v>
      </c>
      <c r="P489" s="89">
        <f t="shared" si="282"/>
        <v>5.2869000000000002</v>
      </c>
      <c r="Q489" s="89">
        <f t="shared" si="282"/>
        <v>5.2900400000000003</v>
      </c>
      <c r="R489" s="89">
        <f t="shared" si="282"/>
        <v>5.2640700000000002</v>
      </c>
      <c r="S489" s="89">
        <f t="shared" si="282"/>
        <v>5.2665800000000003</v>
      </c>
      <c r="T489" s="89">
        <f t="shared" si="282"/>
        <v>5.3206300000000004</v>
      </c>
      <c r="U489" s="89">
        <f t="shared" si="282"/>
        <v>5.3547399999999996</v>
      </c>
      <c r="V489" s="89">
        <f t="shared" si="282"/>
        <v>5.3650399999999996</v>
      </c>
      <c r="W489" s="89">
        <f t="shared" si="282"/>
        <v>5.36381</v>
      </c>
      <c r="X489" s="89">
        <f t="shared" si="282"/>
        <v>5.3694699999999997</v>
      </c>
      <c r="Y489" s="89">
        <f t="shared" si="282"/>
        <v>5.3457299999999996</v>
      </c>
      <c r="Z489" s="89">
        <f t="shared" si="282"/>
        <v>5.2050000000000001</v>
      </c>
      <c r="AA489" s="89">
        <f t="shared" si="282"/>
        <v>4.9793500000000002</v>
      </c>
    </row>
    <row r="490" spans="1:27" ht="12.75" hidden="1" customHeight="1" outlineLevel="1" x14ac:dyDescent="0.2">
      <c r="A490" s="99" t="s">
        <v>2128</v>
      </c>
      <c r="B490" s="60" t="s">
        <v>238</v>
      </c>
      <c r="C490" s="40" t="s">
        <v>79</v>
      </c>
      <c r="D490" s="41">
        <v>1073.1600000000001</v>
      </c>
      <c r="E490" s="41">
        <v>938.85</v>
      </c>
      <c r="F490" s="41">
        <v>811.68</v>
      </c>
      <c r="G490" s="41">
        <v>768.15</v>
      </c>
      <c r="H490" s="41">
        <v>767.04</v>
      </c>
      <c r="I490" s="41">
        <v>805.94</v>
      </c>
      <c r="J490" s="41">
        <v>876.79</v>
      </c>
      <c r="K490" s="41">
        <v>1070.1099999999999</v>
      </c>
      <c r="L490" s="41">
        <v>1143.5</v>
      </c>
      <c r="M490" s="41">
        <v>1284.43</v>
      </c>
      <c r="N490" s="41">
        <v>1465.45</v>
      </c>
      <c r="O490" s="41">
        <v>1499.14</v>
      </c>
      <c r="P490" s="41">
        <v>1507.05</v>
      </c>
      <c r="Q490" s="41">
        <v>1510.19</v>
      </c>
      <c r="R490" s="41">
        <v>1484.22</v>
      </c>
      <c r="S490" s="41">
        <v>1486.73</v>
      </c>
      <c r="T490" s="41">
        <v>1540.78</v>
      </c>
      <c r="U490" s="41">
        <v>1574.89</v>
      </c>
      <c r="V490" s="41">
        <v>1585.19</v>
      </c>
      <c r="W490" s="41">
        <v>1583.96</v>
      </c>
      <c r="X490" s="41">
        <v>1589.62</v>
      </c>
      <c r="Y490" s="41">
        <v>1565.88</v>
      </c>
      <c r="Z490" s="41">
        <v>1425.15</v>
      </c>
      <c r="AA490" s="41">
        <v>1199.5</v>
      </c>
    </row>
    <row r="491" spans="1:27" ht="12.75" hidden="1" customHeight="1" outlineLevel="1" x14ac:dyDescent="0.2">
      <c r="A491" s="99" t="s">
        <v>2129</v>
      </c>
      <c r="B491" s="60" t="s">
        <v>90</v>
      </c>
      <c r="C491" s="40" t="s">
        <v>79</v>
      </c>
      <c r="D491" s="41">
        <f>$D$486</f>
        <v>3559.77</v>
      </c>
      <c r="E491" s="41">
        <f t="shared" ref="E491:AA491" si="283">$D$486</f>
        <v>3559.77</v>
      </c>
      <c r="F491" s="41">
        <f t="shared" si="283"/>
        <v>3559.77</v>
      </c>
      <c r="G491" s="41">
        <f t="shared" si="283"/>
        <v>3559.77</v>
      </c>
      <c r="H491" s="41">
        <f t="shared" si="283"/>
        <v>3559.77</v>
      </c>
      <c r="I491" s="41">
        <f t="shared" si="283"/>
        <v>3559.77</v>
      </c>
      <c r="J491" s="41">
        <f t="shared" si="283"/>
        <v>3559.77</v>
      </c>
      <c r="K491" s="41">
        <f t="shared" si="283"/>
        <v>3559.77</v>
      </c>
      <c r="L491" s="41">
        <f t="shared" si="283"/>
        <v>3559.77</v>
      </c>
      <c r="M491" s="41">
        <f t="shared" si="283"/>
        <v>3559.77</v>
      </c>
      <c r="N491" s="41">
        <f t="shared" si="283"/>
        <v>3559.77</v>
      </c>
      <c r="O491" s="41">
        <f t="shared" si="283"/>
        <v>3559.77</v>
      </c>
      <c r="P491" s="41">
        <f t="shared" si="283"/>
        <v>3559.77</v>
      </c>
      <c r="Q491" s="41">
        <f t="shared" si="283"/>
        <v>3559.77</v>
      </c>
      <c r="R491" s="41">
        <f t="shared" si="283"/>
        <v>3559.77</v>
      </c>
      <c r="S491" s="41">
        <f t="shared" si="283"/>
        <v>3559.77</v>
      </c>
      <c r="T491" s="41">
        <f t="shared" si="283"/>
        <v>3559.77</v>
      </c>
      <c r="U491" s="41">
        <f t="shared" si="283"/>
        <v>3559.77</v>
      </c>
      <c r="V491" s="41">
        <f t="shared" si="283"/>
        <v>3559.77</v>
      </c>
      <c r="W491" s="41">
        <f t="shared" si="283"/>
        <v>3559.77</v>
      </c>
      <c r="X491" s="41">
        <f t="shared" si="283"/>
        <v>3559.77</v>
      </c>
      <c r="Y491" s="41">
        <f t="shared" si="283"/>
        <v>3559.77</v>
      </c>
      <c r="Z491" s="41">
        <f t="shared" si="283"/>
        <v>3559.77</v>
      </c>
      <c r="AA491" s="41">
        <f t="shared" si="283"/>
        <v>3559.77</v>
      </c>
    </row>
    <row r="492" spans="1:27" ht="12.75" hidden="1" customHeight="1" outlineLevel="1" x14ac:dyDescent="0.2">
      <c r="A492" s="99" t="s">
        <v>2130</v>
      </c>
      <c r="B492" s="60" t="s">
        <v>83</v>
      </c>
      <c r="C492" s="40" t="s">
        <v>79</v>
      </c>
      <c r="D492" s="41">
        <v>3.72</v>
      </c>
      <c r="E492" s="41">
        <v>3.72</v>
      </c>
      <c r="F492" s="41">
        <v>3.72</v>
      </c>
      <c r="G492" s="41">
        <v>3.72</v>
      </c>
      <c r="H492" s="41">
        <v>3.72</v>
      </c>
      <c r="I492" s="41">
        <v>3.72</v>
      </c>
      <c r="J492" s="41">
        <v>3.72</v>
      </c>
      <c r="K492" s="41">
        <v>3.72</v>
      </c>
      <c r="L492" s="41">
        <v>3.72</v>
      </c>
      <c r="M492" s="41">
        <v>3.72</v>
      </c>
      <c r="N492" s="41">
        <v>3.72</v>
      </c>
      <c r="O492" s="41">
        <v>3.72</v>
      </c>
      <c r="P492" s="41">
        <v>3.72</v>
      </c>
      <c r="Q492" s="41">
        <v>3.72</v>
      </c>
      <c r="R492" s="41">
        <v>3.72</v>
      </c>
      <c r="S492" s="41">
        <v>3.72</v>
      </c>
      <c r="T492" s="41">
        <v>3.72</v>
      </c>
      <c r="U492" s="41">
        <v>3.72</v>
      </c>
      <c r="V492" s="41">
        <v>3.72</v>
      </c>
      <c r="W492" s="41">
        <v>3.72</v>
      </c>
      <c r="X492" s="41">
        <v>3.72</v>
      </c>
      <c r="Y492" s="41">
        <v>3.72</v>
      </c>
      <c r="Z492" s="41">
        <v>3.72</v>
      </c>
      <c r="AA492" s="41">
        <v>3.72</v>
      </c>
    </row>
    <row r="493" spans="1:27" ht="12.75" hidden="1" customHeight="1" outlineLevel="1" x14ac:dyDescent="0.2">
      <c r="A493" s="99" t="s">
        <v>2131</v>
      </c>
      <c r="B493" s="60" t="s">
        <v>81</v>
      </c>
      <c r="C493" s="40" t="s">
        <v>79</v>
      </c>
      <c r="D493" s="41">
        <f>$D$11</f>
        <v>216.36</v>
      </c>
      <c r="E493" s="41">
        <f t="shared" ref="E493:AA493" si="284">$D$11</f>
        <v>216.36</v>
      </c>
      <c r="F493" s="41">
        <f t="shared" si="284"/>
        <v>216.36</v>
      </c>
      <c r="G493" s="41">
        <f t="shared" si="284"/>
        <v>216.36</v>
      </c>
      <c r="H493" s="41">
        <f t="shared" si="284"/>
        <v>216.36</v>
      </c>
      <c r="I493" s="41">
        <f t="shared" si="284"/>
        <v>216.36</v>
      </c>
      <c r="J493" s="41">
        <f t="shared" si="284"/>
        <v>216.36</v>
      </c>
      <c r="K493" s="41">
        <f t="shared" si="284"/>
        <v>216.36</v>
      </c>
      <c r="L493" s="41">
        <f t="shared" si="284"/>
        <v>216.36</v>
      </c>
      <c r="M493" s="41">
        <f t="shared" si="284"/>
        <v>216.36</v>
      </c>
      <c r="N493" s="41">
        <f t="shared" si="284"/>
        <v>216.36</v>
      </c>
      <c r="O493" s="41">
        <f t="shared" si="284"/>
        <v>216.36</v>
      </c>
      <c r="P493" s="41">
        <f t="shared" si="284"/>
        <v>216.36</v>
      </c>
      <c r="Q493" s="41">
        <f t="shared" si="284"/>
        <v>216.36</v>
      </c>
      <c r="R493" s="41">
        <f t="shared" si="284"/>
        <v>216.36</v>
      </c>
      <c r="S493" s="41">
        <f t="shared" si="284"/>
        <v>216.36</v>
      </c>
      <c r="T493" s="41">
        <f t="shared" si="284"/>
        <v>216.36</v>
      </c>
      <c r="U493" s="41">
        <f t="shared" si="284"/>
        <v>216.36</v>
      </c>
      <c r="V493" s="41">
        <f t="shared" si="284"/>
        <v>216.36</v>
      </c>
      <c r="W493" s="41">
        <f t="shared" si="284"/>
        <v>216.36</v>
      </c>
      <c r="X493" s="41">
        <f t="shared" si="284"/>
        <v>216.36</v>
      </c>
      <c r="Y493" s="41">
        <f t="shared" si="284"/>
        <v>216.36</v>
      </c>
      <c r="Z493" s="41">
        <f t="shared" si="284"/>
        <v>216.36</v>
      </c>
      <c r="AA493" s="41">
        <f t="shared" si="284"/>
        <v>216.36</v>
      </c>
    </row>
    <row r="494" spans="1:27" collapsed="1" x14ac:dyDescent="0.2">
      <c r="A494" s="98" t="s">
        <v>2132</v>
      </c>
      <c r="B494" s="25" t="str">
        <f>"03"&amp;"."&amp;$B$800&amp;"."&amp;$B$801</f>
        <v>03.01.2024</v>
      </c>
      <c r="C494" s="88" t="s">
        <v>76</v>
      </c>
      <c r="D494" s="89">
        <f>ROUND(((D495+D496+D498+D497)/1000),5)</f>
        <v>4.8634000000000004</v>
      </c>
      <c r="E494" s="89">
        <f>ROUND(((E495+E496+E498+E497)/1000),5)</f>
        <v>4.7898300000000003</v>
      </c>
      <c r="F494" s="89">
        <f>ROUND(((F495+F496+F498+F497)/1000),5)</f>
        <v>4.7649400000000002</v>
      </c>
      <c r="G494" s="89">
        <f t="shared" ref="G494:AA494" si="285">ROUND(((G495+G496+G498+G497)/1000),5)</f>
        <v>4.7256499999999999</v>
      </c>
      <c r="H494" s="89">
        <f t="shared" si="285"/>
        <v>4.7053200000000004</v>
      </c>
      <c r="I494" s="89">
        <f t="shared" si="285"/>
        <v>4.7860699999999996</v>
      </c>
      <c r="J494" s="89">
        <f t="shared" si="285"/>
        <v>4.8486900000000004</v>
      </c>
      <c r="K494" s="89">
        <f t="shared" si="285"/>
        <v>4.9727300000000003</v>
      </c>
      <c r="L494" s="89">
        <f t="shared" si="285"/>
        <v>5.1122800000000002</v>
      </c>
      <c r="M494" s="89">
        <f t="shared" si="285"/>
        <v>5.3012800000000002</v>
      </c>
      <c r="N494" s="89">
        <f t="shared" si="285"/>
        <v>5.3924899999999996</v>
      </c>
      <c r="O494" s="89">
        <f t="shared" si="285"/>
        <v>5.42516</v>
      </c>
      <c r="P494" s="89">
        <f t="shared" si="285"/>
        <v>5.4219600000000003</v>
      </c>
      <c r="Q494" s="89">
        <f t="shared" si="285"/>
        <v>5.4196299999999997</v>
      </c>
      <c r="R494" s="89">
        <f t="shared" si="285"/>
        <v>5.37059</v>
      </c>
      <c r="S494" s="89">
        <f t="shared" si="285"/>
        <v>5.3574000000000002</v>
      </c>
      <c r="T494" s="89">
        <f t="shared" si="285"/>
        <v>5.4275700000000002</v>
      </c>
      <c r="U494" s="89">
        <f t="shared" si="285"/>
        <v>5.4727199999999998</v>
      </c>
      <c r="V494" s="89">
        <f t="shared" si="285"/>
        <v>5.4833100000000004</v>
      </c>
      <c r="W494" s="89">
        <f t="shared" si="285"/>
        <v>5.4652099999999999</v>
      </c>
      <c r="X494" s="89">
        <f t="shared" si="285"/>
        <v>5.43513</v>
      </c>
      <c r="Y494" s="89">
        <f t="shared" si="285"/>
        <v>5.3264800000000001</v>
      </c>
      <c r="Z494" s="89">
        <f t="shared" si="285"/>
        <v>5.1438699999999997</v>
      </c>
      <c r="AA494" s="89">
        <f t="shared" si="285"/>
        <v>4.97112</v>
      </c>
    </row>
    <row r="495" spans="1:27" ht="12.75" hidden="1" customHeight="1" outlineLevel="1" x14ac:dyDescent="0.2">
      <c r="A495" s="99" t="s">
        <v>2133</v>
      </c>
      <c r="B495" s="60" t="s">
        <v>238</v>
      </c>
      <c r="C495" s="40" t="s">
        <v>79</v>
      </c>
      <c r="D495" s="41">
        <v>1083.55</v>
      </c>
      <c r="E495" s="41">
        <v>1009.98</v>
      </c>
      <c r="F495" s="41">
        <v>985.09</v>
      </c>
      <c r="G495" s="41">
        <v>945.8</v>
      </c>
      <c r="H495" s="41">
        <v>925.47</v>
      </c>
      <c r="I495" s="41">
        <v>1006.22</v>
      </c>
      <c r="J495" s="41">
        <v>1068.8399999999999</v>
      </c>
      <c r="K495" s="41">
        <v>1192.8800000000001</v>
      </c>
      <c r="L495" s="41">
        <v>1332.43</v>
      </c>
      <c r="M495" s="41">
        <v>1521.43</v>
      </c>
      <c r="N495" s="41">
        <v>1612.64</v>
      </c>
      <c r="O495" s="41">
        <v>1645.31</v>
      </c>
      <c r="P495" s="41">
        <v>1642.11</v>
      </c>
      <c r="Q495" s="41">
        <v>1639.78</v>
      </c>
      <c r="R495" s="41">
        <v>1590.74</v>
      </c>
      <c r="S495" s="41">
        <v>1577.55</v>
      </c>
      <c r="T495" s="41">
        <v>1647.72</v>
      </c>
      <c r="U495" s="41">
        <v>1692.87</v>
      </c>
      <c r="V495" s="41">
        <v>1703.46</v>
      </c>
      <c r="W495" s="41">
        <v>1685.36</v>
      </c>
      <c r="X495" s="41">
        <v>1655.28</v>
      </c>
      <c r="Y495" s="41">
        <v>1546.63</v>
      </c>
      <c r="Z495" s="41">
        <v>1364.02</v>
      </c>
      <c r="AA495" s="41">
        <v>1191.27</v>
      </c>
    </row>
    <row r="496" spans="1:27" ht="12.75" hidden="1" customHeight="1" outlineLevel="1" x14ac:dyDescent="0.2">
      <c r="A496" s="99" t="s">
        <v>2134</v>
      </c>
      <c r="B496" s="60" t="s">
        <v>90</v>
      </c>
      <c r="C496" s="40" t="s">
        <v>79</v>
      </c>
      <c r="D496" s="41">
        <f>$D$486</f>
        <v>3559.77</v>
      </c>
      <c r="E496" s="41">
        <f t="shared" ref="E496:AA496" si="286">$D$486</f>
        <v>3559.77</v>
      </c>
      <c r="F496" s="41">
        <f t="shared" si="286"/>
        <v>3559.77</v>
      </c>
      <c r="G496" s="41">
        <f t="shared" si="286"/>
        <v>3559.77</v>
      </c>
      <c r="H496" s="41">
        <f t="shared" si="286"/>
        <v>3559.77</v>
      </c>
      <c r="I496" s="41">
        <f t="shared" si="286"/>
        <v>3559.77</v>
      </c>
      <c r="J496" s="41">
        <f t="shared" si="286"/>
        <v>3559.77</v>
      </c>
      <c r="K496" s="41">
        <f t="shared" si="286"/>
        <v>3559.77</v>
      </c>
      <c r="L496" s="41">
        <f t="shared" si="286"/>
        <v>3559.77</v>
      </c>
      <c r="M496" s="41">
        <f t="shared" si="286"/>
        <v>3559.77</v>
      </c>
      <c r="N496" s="41">
        <f t="shared" si="286"/>
        <v>3559.77</v>
      </c>
      <c r="O496" s="41">
        <f t="shared" si="286"/>
        <v>3559.77</v>
      </c>
      <c r="P496" s="41">
        <f t="shared" si="286"/>
        <v>3559.77</v>
      </c>
      <c r="Q496" s="41">
        <f t="shared" si="286"/>
        <v>3559.77</v>
      </c>
      <c r="R496" s="41">
        <f t="shared" si="286"/>
        <v>3559.77</v>
      </c>
      <c r="S496" s="41">
        <f t="shared" si="286"/>
        <v>3559.77</v>
      </c>
      <c r="T496" s="41">
        <f t="shared" si="286"/>
        <v>3559.77</v>
      </c>
      <c r="U496" s="41">
        <f t="shared" si="286"/>
        <v>3559.77</v>
      </c>
      <c r="V496" s="41">
        <f t="shared" si="286"/>
        <v>3559.77</v>
      </c>
      <c r="W496" s="41">
        <f t="shared" si="286"/>
        <v>3559.77</v>
      </c>
      <c r="X496" s="41">
        <f t="shared" si="286"/>
        <v>3559.77</v>
      </c>
      <c r="Y496" s="41">
        <f t="shared" si="286"/>
        <v>3559.77</v>
      </c>
      <c r="Z496" s="41">
        <f t="shared" si="286"/>
        <v>3559.77</v>
      </c>
      <c r="AA496" s="41">
        <f t="shared" si="286"/>
        <v>3559.77</v>
      </c>
    </row>
    <row r="497" spans="1:27" ht="12.75" hidden="1" customHeight="1" outlineLevel="1" x14ac:dyDescent="0.2">
      <c r="A497" s="99" t="s">
        <v>2135</v>
      </c>
      <c r="B497" s="60" t="s">
        <v>83</v>
      </c>
      <c r="C497" s="40" t="s">
        <v>79</v>
      </c>
      <c r="D497" s="41">
        <v>3.72</v>
      </c>
      <c r="E497" s="41">
        <v>3.72</v>
      </c>
      <c r="F497" s="41">
        <v>3.72</v>
      </c>
      <c r="G497" s="41">
        <v>3.72</v>
      </c>
      <c r="H497" s="41">
        <v>3.72</v>
      </c>
      <c r="I497" s="41">
        <v>3.72</v>
      </c>
      <c r="J497" s="41">
        <v>3.72</v>
      </c>
      <c r="K497" s="41">
        <v>3.72</v>
      </c>
      <c r="L497" s="41">
        <v>3.72</v>
      </c>
      <c r="M497" s="41">
        <v>3.72</v>
      </c>
      <c r="N497" s="41">
        <v>3.72</v>
      </c>
      <c r="O497" s="41">
        <v>3.72</v>
      </c>
      <c r="P497" s="41">
        <v>3.72</v>
      </c>
      <c r="Q497" s="41">
        <v>3.72</v>
      </c>
      <c r="R497" s="41">
        <v>3.72</v>
      </c>
      <c r="S497" s="41">
        <v>3.72</v>
      </c>
      <c r="T497" s="41">
        <v>3.72</v>
      </c>
      <c r="U497" s="41">
        <v>3.72</v>
      </c>
      <c r="V497" s="41">
        <v>3.72</v>
      </c>
      <c r="W497" s="41">
        <v>3.72</v>
      </c>
      <c r="X497" s="41">
        <v>3.72</v>
      </c>
      <c r="Y497" s="41">
        <v>3.72</v>
      </c>
      <c r="Z497" s="41">
        <v>3.72</v>
      </c>
      <c r="AA497" s="41">
        <v>3.72</v>
      </c>
    </row>
    <row r="498" spans="1:27" ht="12.75" hidden="1" customHeight="1" outlineLevel="1" x14ac:dyDescent="0.2">
      <c r="A498" s="99" t="s">
        <v>2136</v>
      </c>
      <c r="B498" s="60" t="s">
        <v>81</v>
      </c>
      <c r="C498" s="40" t="s">
        <v>79</v>
      </c>
      <c r="D498" s="41">
        <f>$D$11</f>
        <v>216.36</v>
      </c>
      <c r="E498" s="41">
        <f t="shared" ref="E498:AA498" si="287">$D$11</f>
        <v>216.36</v>
      </c>
      <c r="F498" s="41">
        <f t="shared" si="287"/>
        <v>216.36</v>
      </c>
      <c r="G498" s="41">
        <f t="shared" si="287"/>
        <v>216.36</v>
      </c>
      <c r="H498" s="41">
        <f t="shared" si="287"/>
        <v>216.36</v>
      </c>
      <c r="I498" s="41">
        <f t="shared" si="287"/>
        <v>216.36</v>
      </c>
      <c r="J498" s="41">
        <f t="shared" si="287"/>
        <v>216.36</v>
      </c>
      <c r="K498" s="41">
        <f t="shared" si="287"/>
        <v>216.36</v>
      </c>
      <c r="L498" s="41">
        <f t="shared" si="287"/>
        <v>216.36</v>
      </c>
      <c r="M498" s="41">
        <f t="shared" si="287"/>
        <v>216.36</v>
      </c>
      <c r="N498" s="41">
        <f t="shared" si="287"/>
        <v>216.36</v>
      </c>
      <c r="O498" s="41">
        <f t="shared" si="287"/>
        <v>216.36</v>
      </c>
      <c r="P498" s="41">
        <f t="shared" si="287"/>
        <v>216.36</v>
      </c>
      <c r="Q498" s="41">
        <f t="shared" si="287"/>
        <v>216.36</v>
      </c>
      <c r="R498" s="41">
        <f t="shared" si="287"/>
        <v>216.36</v>
      </c>
      <c r="S498" s="41">
        <f t="shared" si="287"/>
        <v>216.36</v>
      </c>
      <c r="T498" s="41">
        <f t="shared" si="287"/>
        <v>216.36</v>
      </c>
      <c r="U498" s="41">
        <f t="shared" si="287"/>
        <v>216.36</v>
      </c>
      <c r="V498" s="41">
        <f t="shared" si="287"/>
        <v>216.36</v>
      </c>
      <c r="W498" s="41">
        <f t="shared" si="287"/>
        <v>216.36</v>
      </c>
      <c r="X498" s="41">
        <f t="shared" si="287"/>
        <v>216.36</v>
      </c>
      <c r="Y498" s="41">
        <f t="shared" si="287"/>
        <v>216.36</v>
      </c>
      <c r="Z498" s="41">
        <f t="shared" si="287"/>
        <v>216.36</v>
      </c>
      <c r="AA498" s="41">
        <f t="shared" si="287"/>
        <v>216.36</v>
      </c>
    </row>
    <row r="499" spans="1:27" collapsed="1" x14ac:dyDescent="0.2">
      <c r="A499" s="98" t="s">
        <v>2137</v>
      </c>
      <c r="B499" s="25" t="str">
        <f>"04"&amp;"."&amp;$B$800&amp;"."&amp;$B$801</f>
        <v>04.01.2024</v>
      </c>
      <c r="C499" s="88" t="s">
        <v>76</v>
      </c>
      <c r="D499" s="89">
        <f>ROUND(((D500+D501+D503+D502)/1000),5)</f>
        <v>4.976</v>
      </c>
      <c r="E499" s="89">
        <f>ROUND(((E500+E501+E503+E502)/1000),5)</f>
        <v>4.8656600000000001</v>
      </c>
      <c r="F499" s="89">
        <f>ROUND(((F500+F501+F503+F502)/1000),5)</f>
        <v>4.7884500000000001</v>
      </c>
      <c r="G499" s="89">
        <f t="shared" ref="G499:AA499" si="288">ROUND(((G500+G501+G503+G502)/1000),5)</f>
        <v>4.7382499999999999</v>
      </c>
      <c r="H499" s="89">
        <f t="shared" si="288"/>
        <v>4.7463499999999996</v>
      </c>
      <c r="I499" s="89">
        <f t="shared" si="288"/>
        <v>4.7849199999999996</v>
      </c>
      <c r="J499" s="89">
        <f t="shared" si="288"/>
        <v>4.8199500000000004</v>
      </c>
      <c r="K499" s="89">
        <f t="shared" si="288"/>
        <v>4.9813299999999998</v>
      </c>
      <c r="L499" s="89">
        <f t="shared" si="288"/>
        <v>5.2213500000000002</v>
      </c>
      <c r="M499" s="89">
        <f t="shared" si="288"/>
        <v>5.4290200000000004</v>
      </c>
      <c r="N499" s="89">
        <f t="shared" si="288"/>
        <v>5.6055700000000002</v>
      </c>
      <c r="O499" s="89">
        <f t="shared" si="288"/>
        <v>5.6315099999999996</v>
      </c>
      <c r="P499" s="89">
        <f t="shared" si="288"/>
        <v>5.6337299999999999</v>
      </c>
      <c r="Q499" s="89">
        <f t="shared" si="288"/>
        <v>5.6355700000000004</v>
      </c>
      <c r="R499" s="89">
        <f t="shared" si="288"/>
        <v>5.6013599999999997</v>
      </c>
      <c r="S499" s="89">
        <f t="shared" si="288"/>
        <v>5.5821500000000004</v>
      </c>
      <c r="T499" s="89">
        <f t="shared" si="288"/>
        <v>5.6288099999999996</v>
      </c>
      <c r="U499" s="89">
        <f t="shared" si="288"/>
        <v>5.6541399999999999</v>
      </c>
      <c r="V499" s="89">
        <f t="shared" si="288"/>
        <v>5.6397899999999996</v>
      </c>
      <c r="W499" s="89">
        <f t="shared" si="288"/>
        <v>5.6252199999999997</v>
      </c>
      <c r="X499" s="89">
        <f t="shared" si="288"/>
        <v>5.6069399999999998</v>
      </c>
      <c r="Y499" s="89">
        <f t="shared" si="288"/>
        <v>5.4314499999999999</v>
      </c>
      <c r="Z499" s="89">
        <f t="shared" si="288"/>
        <v>5.30023</v>
      </c>
      <c r="AA499" s="89">
        <f t="shared" si="288"/>
        <v>5.0820600000000002</v>
      </c>
    </row>
    <row r="500" spans="1:27" ht="12.75" hidden="1" customHeight="1" outlineLevel="1" x14ac:dyDescent="0.2">
      <c r="A500" s="99" t="s">
        <v>2138</v>
      </c>
      <c r="B500" s="60" t="s">
        <v>238</v>
      </c>
      <c r="C500" s="40" t="s">
        <v>79</v>
      </c>
      <c r="D500" s="41">
        <v>1196.1500000000001</v>
      </c>
      <c r="E500" s="41">
        <v>1085.81</v>
      </c>
      <c r="F500" s="41">
        <v>1008.6</v>
      </c>
      <c r="G500" s="41">
        <v>958.4</v>
      </c>
      <c r="H500" s="41">
        <v>966.5</v>
      </c>
      <c r="I500" s="41">
        <v>1005.07</v>
      </c>
      <c r="J500" s="41">
        <v>1040.0999999999999</v>
      </c>
      <c r="K500" s="41">
        <v>1201.48</v>
      </c>
      <c r="L500" s="41">
        <v>1441.5</v>
      </c>
      <c r="M500" s="41">
        <v>1649.17</v>
      </c>
      <c r="N500" s="41">
        <v>1825.72</v>
      </c>
      <c r="O500" s="41">
        <v>1851.66</v>
      </c>
      <c r="P500" s="41">
        <v>1853.88</v>
      </c>
      <c r="Q500" s="41">
        <v>1855.72</v>
      </c>
      <c r="R500" s="41">
        <v>1821.51</v>
      </c>
      <c r="S500" s="41">
        <v>1802.3</v>
      </c>
      <c r="T500" s="41">
        <v>1848.96</v>
      </c>
      <c r="U500" s="41">
        <v>1874.29</v>
      </c>
      <c r="V500" s="41">
        <v>1859.94</v>
      </c>
      <c r="W500" s="41">
        <v>1845.37</v>
      </c>
      <c r="X500" s="41">
        <v>1827.09</v>
      </c>
      <c r="Y500" s="41">
        <v>1651.6</v>
      </c>
      <c r="Z500" s="41">
        <v>1520.38</v>
      </c>
      <c r="AA500" s="41">
        <v>1302.21</v>
      </c>
    </row>
    <row r="501" spans="1:27" ht="12.75" hidden="1" customHeight="1" outlineLevel="1" x14ac:dyDescent="0.2">
      <c r="A501" s="99" t="s">
        <v>2139</v>
      </c>
      <c r="B501" s="60" t="s">
        <v>90</v>
      </c>
      <c r="C501" s="40" t="s">
        <v>79</v>
      </c>
      <c r="D501" s="41">
        <f>$D$486</f>
        <v>3559.77</v>
      </c>
      <c r="E501" s="41">
        <f t="shared" ref="E501:AA501" si="289">$D$486</f>
        <v>3559.77</v>
      </c>
      <c r="F501" s="41">
        <f t="shared" si="289"/>
        <v>3559.77</v>
      </c>
      <c r="G501" s="41">
        <f t="shared" si="289"/>
        <v>3559.77</v>
      </c>
      <c r="H501" s="41">
        <f t="shared" si="289"/>
        <v>3559.77</v>
      </c>
      <c r="I501" s="41">
        <f t="shared" si="289"/>
        <v>3559.77</v>
      </c>
      <c r="J501" s="41">
        <f t="shared" si="289"/>
        <v>3559.77</v>
      </c>
      <c r="K501" s="41">
        <f t="shared" si="289"/>
        <v>3559.77</v>
      </c>
      <c r="L501" s="41">
        <f t="shared" si="289"/>
        <v>3559.77</v>
      </c>
      <c r="M501" s="41">
        <f t="shared" si="289"/>
        <v>3559.77</v>
      </c>
      <c r="N501" s="41">
        <f t="shared" si="289"/>
        <v>3559.77</v>
      </c>
      <c r="O501" s="41">
        <f t="shared" si="289"/>
        <v>3559.77</v>
      </c>
      <c r="P501" s="41">
        <f t="shared" si="289"/>
        <v>3559.77</v>
      </c>
      <c r="Q501" s="41">
        <f t="shared" si="289"/>
        <v>3559.77</v>
      </c>
      <c r="R501" s="41">
        <f t="shared" si="289"/>
        <v>3559.77</v>
      </c>
      <c r="S501" s="41">
        <f t="shared" si="289"/>
        <v>3559.77</v>
      </c>
      <c r="T501" s="41">
        <f t="shared" si="289"/>
        <v>3559.77</v>
      </c>
      <c r="U501" s="41">
        <f t="shared" si="289"/>
        <v>3559.77</v>
      </c>
      <c r="V501" s="41">
        <f t="shared" si="289"/>
        <v>3559.77</v>
      </c>
      <c r="W501" s="41">
        <f t="shared" si="289"/>
        <v>3559.77</v>
      </c>
      <c r="X501" s="41">
        <f t="shared" si="289"/>
        <v>3559.77</v>
      </c>
      <c r="Y501" s="41">
        <f t="shared" si="289"/>
        <v>3559.77</v>
      </c>
      <c r="Z501" s="41">
        <f t="shared" si="289"/>
        <v>3559.77</v>
      </c>
      <c r="AA501" s="41">
        <f t="shared" si="289"/>
        <v>3559.77</v>
      </c>
    </row>
    <row r="502" spans="1:27" ht="12.75" hidden="1" customHeight="1" outlineLevel="1" x14ac:dyDescent="0.2">
      <c r="A502" s="99" t="s">
        <v>2140</v>
      </c>
      <c r="B502" s="60" t="s">
        <v>83</v>
      </c>
      <c r="C502" s="40" t="s">
        <v>79</v>
      </c>
      <c r="D502" s="41">
        <v>3.72</v>
      </c>
      <c r="E502" s="41">
        <v>3.72</v>
      </c>
      <c r="F502" s="41">
        <v>3.72</v>
      </c>
      <c r="G502" s="41">
        <v>3.72</v>
      </c>
      <c r="H502" s="41">
        <v>3.72</v>
      </c>
      <c r="I502" s="41">
        <v>3.72</v>
      </c>
      <c r="J502" s="41">
        <v>3.72</v>
      </c>
      <c r="K502" s="41">
        <v>3.72</v>
      </c>
      <c r="L502" s="41">
        <v>3.72</v>
      </c>
      <c r="M502" s="41">
        <v>3.72</v>
      </c>
      <c r="N502" s="41">
        <v>3.72</v>
      </c>
      <c r="O502" s="41">
        <v>3.72</v>
      </c>
      <c r="P502" s="41">
        <v>3.72</v>
      </c>
      <c r="Q502" s="41">
        <v>3.72</v>
      </c>
      <c r="R502" s="41">
        <v>3.72</v>
      </c>
      <c r="S502" s="41">
        <v>3.72</v>
      </c>
      <c r="T502" s="41">
        <v>3.72</v>
      </c>
      <c r="U502" s="41">
        <v>3.72</v>
      </c>
      <c r="V502" s="41">
        <v>3.72</v>
      </c>
      <c r="W502" s="41">
        <v>3.72</v>
      </c>
      <c r="X502" s="41">
        <v>3.72</v>
      </c>
      <c r="Y502" s="41">
        <v>3.72</v>
      </c>
      <c r="Z502" s="41">
        <v>3.72</v>
      </c>
      <c r="AA502" s="41">
        <v>3.72</v>
      </c>
    </row>
    <row r="503" spans="1:27" ht="12.75" hidden="1" customHeight="1" outlineLevel="1" x14ac:dyDescent="0.2">
      <c r="A503" s="99" t="s">
        <v>2141</v>
      </c>
      <c r="B503" s="60" t="s">
        <v>81</v>
      </c>
      <c r="C503" s="40" t="s">
        <v>79</v>
      </c>
      <c r="D503" s="41">
        <f>$D$11</f>
        <v>216.36</v>
      </c>
      <c r="E503" s="41">
        <f t="shared" ref="E503:AA503" si="290">$D$11</f>
        <v>216.36</v>
      </c>
      <c r="F503" s="41">
        <f t="shared" si="290"/>
        <v>216.36</v>
      </c>
      <c r="G503" s="41">
        <f t="shared" si="290"/>
        <v>216.36</v>
      </c>
      <c r="H503" s="41">
        <f t="shared" si="290"/>
        <v>216.36</v>
      </c>
      <c r="I503" s="41">
        <f t="shared" si="290"/>
        <v>216.36</v>
      </c>
      <c r="J503" s="41">
        <f t="shared" si="290"/>
        <v>216.36</v>
      </c>
      <c r="K503" s="41">
        <f t="shared" si="290"/>
        <v>216.36</v>
      </c>
      <c r="L503" s="41">
        <f t="shared" si="290"/>
        <v>216.36</v>
      </c>
      <c r="M503" s="41">
        <f t="shared" si="290"/>
        <v>216.36</v>
      </c>
      <c r="N503" s="41">
        <f t="shared" si="290"/>
        <v>216.36</v>
      </c>
      <c r="O503" s="41">
        <f t="shared" si="290"/>
        <v>216.36</v>
      </c>
      <c r="P503" s="41">
        <f t="shared" si="290"/>
        <v>216.36</v>
      </c>
      <c r="Q503" s="41">
        <f t="shared" si="290"/>
        <v>216.36</v>
      </c>
      <c r="R503" s="41">
        <f t="shared" si="290"/>
        <v>216.36</v>
      </c>
      <c r="S503" s="41">
        <f t="shared" si="290"/>
        <v>216.36</v>
      </c>
      <c r="T503" s="41">
        <f t="shared" si="290"/>
        <v>216.36</v>
      </c>
      <c r="U503" s="41">
        <f t="shared" si="290"/>
        <v>216.36</v>
      </c>
      <c r="V503" s="41">
        <f t="shared" si="290"/>
        <v>216.36</v>
      </c>
      <c r="W503" s="41">
        <f t="shared" si="290"/>
        <v>216.36</v>
      </c>
      <c r="X503" s="41">
        <f t="shared" si="290"/>
        <v>216.36</v>
      </c>
      <c r="Y503" s="41">
        <f t="shared" si="290"/>
        <v>216.36</v>
      </c>
      <c r="Z503" s="41">
        <f t="shared" si="290"/>
        <v>216.36</v>
      </c>
      <c r="AA503" s="41">
        <f t="shared" si="290"/>
        <v>216.36</v>
      </c>
    </row>
    <row r="504" spans="1:27" collapsed="1" x14ac:dyDescent="0.2">
      <c r="A504" s="98" t="s">
        <v>2142</v>
      </c>
      <c r="B504" s="25" t="str">
        <f>"05"&amp;"."&amp;$B$800&amp;"."&amp;$B$801</f>
        <v>05.01.2024</v>
      </c>
      <c r="C504" s="88" t="s">
        <v>76</v>
      </c>
      <c r="D504" s="89">
        <f>ROUND(((D505+D506+D508+D507)/1000),5)</f>
        <v>5.0333800000000002</v>
      </c>
      <c r="E504" s="89">
        <f>ROUND(((E505+E506+E508+E507)/1000),5)</f>
        <v>4.9745100000000004</v>
      </c>
      <c r="F504" s="89">
        <f>ROUND(((F505+F506+F508+F507)/1000),5)</f>
        <v>4.9173799999999996</v>
      </c>
      <c r="G504" s="89">
        <f t="shared" ref="G504:AA504" si="291">ROUND(((G505+G506+G508+G507)/1000),5)</f>
        <v>4.8592500000000003</v>
      </c>
      <c r="H504" s="89">
        <f t="shared" si="291"/>
        <v>4.8583699999999999</v>
      </c>
      <c r="I504" s="89">
        <f t="shared" si="291"/>
        <v>4.86585</v>
      </c>
      <c r="J504" s="89">
        <f t="shared" si="291"/>
        <v>4.8920599999999999</v>
      </c>
      <c r="K504" s="89">
        <f t="shared" si="291"/>
        <v>5.0237499999999997</v>
      </c>
      <c r="L504" s="89">
        <f t="shared" si="291"/>
        <v>5.2834700000000003</v>
      </c>
      <c r="M504" s="89">
        <f t="shared" si="291"/>
        <v>5.4433999999999996</v>
      </c>
      <c r="N504" s="89">
        <f t="shared" si="291"/>
        <v>5.6206500000000004</v>
      </c>
      <c r="O504" s="89">
        <f t="shared" si="291"/>
        <v>5.6493399999999996</v>
      </c>
      <c r="P504" s="89">
        <f t="shared" si="291"/>
        <v>5.6536299999999997</v>
      </c>
      <c r="Q504" s="89">
        <f t="shared" si="291"/>
        <v>5.6560499999999996</v>
      </c>
      <c r="R504" s="89">
        <f t="shared" si="291"/>
        <v>5.6264599999999998</v>
      </c>
      <c r="S504" s="89">
        <f t="shared" si="291"/>
        <v>5.6187899999999997</v>
      </c>
      <c r="T504" s="89">
        <f t="shared" si="291"/>
        <v>5.6583600000000001</v>
      </c>
      <c r="U504" s="89">
        <f t="shared" si="291"/>
        <v>5.6778899999999997</v>
      </c>
      <c r="V504" s="89">
        <f t="shared" si="291"/>
        <v>5.6664199999999996</v>
      </c>
      <c r="W504" s="89">
        <f t="shared" si="291"/>
        <v>5.6390099999999999</v>
      </c>
      <c r="X504" s="89">
        <f t="shared" si="291"/>
        <v>5.5824400000000001</v>
      </c>
      <c r="Y504" s="89">
        <f t="shared" si="291"/>
        <v>5.4374099999999999</v>
      </c>
      <c r="Z504" s="89">
        <f t="shared" si="291"/>
        <v>5.2141900000000003</v>
      </c>
      <c r="AA504" s="89">
        <f t="shared" si="291"/>
        <v>5.0682499999999999</v>
      </c>
    </row>
    <row r="505" spans="1:27" ht="12.75" hidden="1" customHeight="1" outlineLevel="1" x14ac:dyDescent="0.2">
      <c r="A505" s="99" t="s">
        <v>2143</v>
      </c>
      <c r="B505" s="60" t="s">
        <v>238</v>
      </c>
      <c r="C505" s="40" t="s">
        <v>79</v>
      </c>
      <c r="D505" s="41">
        <v>1253.53</v>
      </c>
      <c r="E505" s="41">
        <v>1194.6600000000001</v>
      </c>
      <c r="F505" s="41">
        <v>1137.53</v>
      </c>
      <c r="G505" s="41">
        <v>1079.4000000000001</v>
      </c>
      <c r="H505" s="41">
        <v>1078.52</v>
      </c>
      <c r="I505" s="41">
        <v>1086</v>
      </c>
      <c r="J505" s="41">
        <v>1112.21</v>
      </c>
      <c r="K505" s="41">
        <v>1243.9000000000001</v>
      </c>
      <c r="L505" s="41">
        <v>1503.62</v>
      </c>
      <c r="M505" s="41">
        <v>1663.55</v>
      </c>
      <c r="N505" s="41">
        <v>1840.8</v>
      </c>
      <c r="O505" s="41">
        <v>1869.49</v>
      </c>
      <c r="P505" s="41">
        <v>1873.78</v>
      </c>
      <c r="Q505" s="41">
        <v>1876.2</v>
      </c>
      <c r="R505" s="41">
        <v>1846.61</v>
      </c>
      <c r="S505" s="41">
        <v>1838.94</v>
      </c>
      <c r="T505" s="41">
        <v>1878.51</v>
      </c>
      <c r="U505" s="41">
        <v>1898.04</v>
      </c>
      <c r="V505" s="41">
        <v>1886.57</v>
      </c>
      <c r="W505" s="41">
        <v>1859.16</v>
      </c>
      <c r="X505" s="41">
        <v>1802.59</v>
      </c>
      <c r="Y505" s="41">
        <v>1657.56</v>
      </c>
      <c r="Z505" s="41">
        <v>1434.34</v>
      </c>
      <c r="AA505" s="41">
        <v>1288.4000000000001</v>
      </c>
    </row>
    <row r="506" spans="1:27" ht="12.75" hidden="1" customHeight="1" outlineLevel="1" x14ac:dyDescent="0.2">
      <c r="A506" s="99" t="s">
        <v>2144</v>
      </c>
      <c r="B506" s="60" t="s">
        <v>90</v>
      </c>
      <c r="C506" s="40" t="s">
        <v>79</v>
      </c>
      <c r="D506" s="41">
        <f>$D$486</f>
        <v>3559.77</v>
      </c>
      <c r="E506" s="41">
        <f t="shared" ref="E506:AA506" si="292">$D$486</f>
        <v>3559.77</v>
      </c>
      <c r="F506" s="41">
        <f t="shared" si="292"/>
        <v>3559.77</v>
      </c>
      <c r="G506" s="41">
        <f t="shared" si="292"/>
        <v>3559.77</v>
      </c>
      <c r="H506" s="41">
        <f t="shared" si="292"/>
        <v>3559.77</v>
      </c>
      <c r="I506" s="41">
        <f t="shared" si="292"/>
        <v>3559.77</v>
      </c>
      <c r="J506" s="41">
        <f t="shared" si="292"/>
        <v>3559.77</v>
      </c>
      <c r="K506" s="41">
        <f t="shared" si="292"/>
        <v>3559.77</v>
      </c>
      <c r="L506" s="41">
        <f t="shared" si="292"/>
        <v>3559.77</v>
      </c>
      <c r="M506" s="41">
        <f t="shared" si="292"/>
        <v>3559.77</v>
      </c>
      <c r="N506" s="41">
        <f t="shared" si="292"/>
        <v>3559.77</v>
      </c>
      <c r="O506" s="41">
        <f t="shared" si="292"/>
        <v>3559.77</v>
      </c>
      <c r="P506" s="41">
        <f t="shared" si="292"/>
        <v>3559.77</v>
      </c>
      <c r="Q506" s="41">
        <f t="shared" si="292"/>
        <v>3559.77</v>
      </c>
      <c r="R506" s="41">
        <f t="shared" si="292"/>
        <v>3559.77</v>
      </c>
      <c r="S506" s="41">
        <f t="shared" si="292"/>
        <v>3559.77</v>
      </c>
      <c r="T506" s="41">
        <f t="shared" si="292"/>
        <v>3559.77</v>
      </c>
      <c r="U506" s="41">
        <f t="shared" si="292"/>
        <v>3559.77</v>
      </c>
      <c r="V506" s="41">
        <f t="shared" si="292"/>
        <v>3559.77</v>
      </c>
      <c r="W506" s="41">
        <f t="shared" si="292"/>
        <v>3559.77</v>
      </c>
      <c r="X506" s="41">
        <f t="shared" si="292"/>
        <v>3559.77</v>
      </c>
      <c r="Y506" s="41">
        <f t="shared" si="292"/>
        <v>3559.77</v>
      </c>
      <c r="Z506" s="41">
        <f t="shared" si="292"/>
        <v>3559.77</v>
      </c>
      <c r="AA506" s="41">
        <f t="shared" si="292"/>
        <v>3559.77</v>
      </c>
    </row>
    <row r="507" spans="1:27" ht="12.75" hidden="1" customHeight="1" outlineLevel="1" x14ac:dyDescent="0.2">
      <c r="A507" s="99" t="s">
        <v>2145</v>
      </c>
      <c r="B507" s="60" t="s">
        <v>83</v>
      </c>
      <c r="C507" s="40" t="s">
        <v>79</v>
      </c>
      <c r="D507" s="41">
        <v>3.72</v>
      </c>
      <c r="E507" s="41">
        <v>3.72</v>
      </c>
      <c r="F507" s="41">
        <v>3.72</v>
      </c>
      <c r="G507" s="41">
        <v>3.72</v>
      </c>
      <c r="H507" s="41">
        <v>3.72</v>
      </c>
      <c r="I507" s="41">
        <v>3.72</v>
      </c>
      <c r="J507" s="41">
        <v>3.72</v>
      </c>
      <c r="K507" s="41">
        <v>3.72</v>
      </c>
      <c r="L507" s="41">
        <v>3.72</v>
      </c>
      <c r="M507" s="41">
        <v>3.72</v>
      </c>
      <c r="N507" s="41">
        <v>3.72</v>
      </c>
      <c r="O507" s="41">
        <v>3.72</v>
      </c>
      <c r="P507" s="41">
        <v>3.72</v>
      </c>
      <c r="Q507" s="41">
        <v>3.72</v>
      </c>
      <c r="R507" s="41">
        <v>3.72</v>
      </c>
      <c r="S507" s="41">
        <v>3.72</v>
      </c>
      <c r="T507" s="41">
        <v>3.72</v>
      </c>
      <c r="U507" s="41">
        <v>3.72</v>
      </c>
      <c r="V507" s="41">
        <v>3.72</v>
      </c>
      <c r="W507" s="41">
        <v>3.72</v>
      </c>
      <c r="X507" s="41">
        <v>3.72</v>
      </c>
      <c r="Y507" s="41">
        <v>3.72</v>
      </c>
      <c r="Z507" s="41">
        <v>3.72</v>
      </c>
      <c r="AA507" s="41">
        <v>3.72</v>
      </c>
    </row>
    <row r="508" spans="1:27" ht="12.75" hidden="1" customHeight="1" outlineLevel="1" x14ac:dyDescent="0.2">
      <c r="A508" s="99" t="s">
        <v>2146</v>
      </c>
      <c r="B508" s="60" t="s">
        <v>81</v>
      </c>
      <c r="C508" s="40" t="s">
        <v>79</v>
      </c>
      <c r="D508" s="41">
        <f>$D$11</f>
        <v>216.36</v>
      </c>
      <c r="E508" s="41">
        <f t="shared" ref="E508:AA508" si="293">$D$11</f>
        <v>216.36</v>
      </c>
      <c r="F508" s="41">
        <f t="shared" si="293"/>
        <v>216.36</v>
      </c>
      <c r="G508" s="41">
        <f t="shared" si="293"/>
        <v>216.36</v>
      </c>
      <c r="H508" s="41">
        <f t="shared" si="293"/>
        <v>216.36</v>
      </c>
      <c r="I508" s="41">
        <f t="shared" si="293"/>
        <v>216.36</v>
      </c>
      <c r="J508" s="41">
        <f t="shared" si="293"/>
        <v>216.36</v>
      </c>
      <c r="K508" s="41">
        <f t="shared" si="293"/>
        <v>216.36</v>
      </c>
      <c r="L508" s="41">
        <f t="shared" si="293"/>
        <v>216.36</v>
      </c>
      <c r="M508" s="41">
        <f t="shared" si="293"/>
        <v>216.36</v>
      </c>
      <c r="N508" s="41">
        <f t="shared" si="293"/>
        <v>216.36</v>
      </c>
      <c r="O508" s="41">
        <f t="shared" si="293"/>
        <v>216.36</v>
      </c>
      <c r="P508" s="41">
        <f t="shared" si="293"/>
        <v>216.36</v>
      </c>
      <c r="Q508" s="41">
        <f t="shared" si="293"/>
        <v>216.36</v>
      </c>
      <c r="R508" s="41">
        <f t="shared" si="293"/>
        <v>216.36</v>
      </c>
      <c r="S508" s="41">
        <f t="shared" si="293"/>
        <v>216.36</v>
      </c>
      <c r="T508" s="41">
        <f t="shared" si="293"/>
        <v>216.36</v>
      </c>
      <c r="U508" s="41">
        <f t="shared" si="293"/>
        <v>216.36</v>
      </c>
      <c r="V508" s="41">
        <f t="shared" si="293"/>
        <v>216.36</v>
      </c>
      <c r="W508" s="41">
        <f t="shared" si="293"/>
        <v>216.36</v>
      </c>
      <c r="X508" s="41">
        <f t="shared" si="293"/>
        <v>216.36</v>
      </c>
      <c r="Y508" s="41">
        <f t="shared" si="293"/>
        <v>216.36</v>
      </c>
      <c r="Z508" s="41">
        <f t="shared" si="293"/>
        <v>216.36</v>
      </c>
      <c r="AA508" s="41">
        <f t="shared" si="293"/>
        <v>216.36</v>
      </c>
    </row>
    <row r="509" spans="1:27" collapsed="1" x14ac:dyDescent="0.2">
      <c r="A509" s="98" t="s">
        <v>2147</v>
      </c>
      <c r="B509" s="25" t="str">
        <f>"06"&amp;"."&amp;$B$800&amp;"."&amp;$B$801</f>
        <v>06.01.2024</v>
      </c>
      <c r="C509" s="88" t="s">
        <v>76</v>
      </c>
      <c r="D509" s="89">
        <f>ROUND(((D510+D511+D513+D512)/1000),5)</f>
        <v>5.0687699999999998</v>
      </c>
      <c r="E509" s="89">
        <f>ROUND(((E510+E511+E513+E512)/1000),5)</f>
        <v>5.0116500000000004</v>
      </c>
      <c r="F509" s="89">
        <f>ROUND(((F510+F511+F513+F512)/1000),5)</f>
        <v>4.9631100000000004</v>
      </c>
      <c r="G509" s="89">
        <f t="shared" ref="G509:AA509" si="294">ROUND(((G510+G511+G513+G512)/1000),5)</f>
        <v>4.9490499999999997</v>
      </c>
      <c r="H509" s="89">
        <f t="shared" si="294"/>
        <v>4.8625400000000001</v>
      </c>
      <c r="I509" s="89">
        <f t="shared" si="294"/>
        <v>4.8735299999999997</v>
      </c>
      <c r="J509" s="89">
        <f t="shared" si="294"/>
        <v>4.8970700000000003</v>
      </c>
      <c r="K509" s="89">
        <f t="shared" si="294"/>
        <v>5.0123800000000003</v>
      </c>
      <c r="L509" s="89">
        <f t="shared" si="294"/>
        <v>5.2061400000000004</v>
      </c>
      <c r="M509" s="89">
        <f t="shared" si="294"/>
        <v>5.4423199999999996</v>
      </c>
      <c r="N509" s="89">
        <f t="shared" si="294"/>
        <v>5.6358199999999998</v>
      </c>
      <c r="O509" s="89">
        <f t="shared" si="294"/>
        <v>5.6653200000000004</v>
      </c>
      <c r="P509" s="89">
        <f t="shared" si="294"/>
        <v>5.6644100000000002</v>
      </c>
      <c r="Q509" s="89">
        <f t="shared" si="294"/>
        <v>5.6639400000000002</v>
      </c>
      <c r="R509" s="89">
        <f t="shared" si="294"/>
        <v>5.6319400000000002</v>
      </c>
      <c r="S509" s="89">
        <f t="shared" si="294"/>
        <v>5.6249399999999996</v>
      </c>
      <c r="T509" s="89">
        <f t="shared" si="294"/>
        <v>5.6688000000000001</v>
      </c>
      <c r="U509" s="89">
        <f t="shared" si="294"/>
        <v>5.6985099999999997</v>
      </c>
      <c r="V509" s="89">
        <f t="shared" si="294"/>
        <v>5.6871799999999997</v>
      </c>
      <c r="W509" s="89">
        <f t="shared" si="294"/>
        <v>5.6733099999999999</v>
      </c>
      <c r="X509" s="89">
        <f t="shared" si="294"/>
        <v>5.6620100000000004</v>
      </c>
      <c r="Y509" s="89">
        <f t="shared" si="294"/>
        <v>5.58352</v>
      </c>
      <c r="Z509" s="89">
        <f t="shared" si="294"/>
        <v>5.2958400000000001</v>
      </c>
      <c r="AA509" s="89">
        <f t="shared" si="294"/>
        <v>5.1051900000000003</v>
      </c>
    </row>
    <row r="510" spans="1:27" ht="12.75" hidden="1" customHeight="1" outlineLevel="1" x14ac:dyDescent="0.2">
      <c r="A510" s="99" t="s">
        <v>2148</v>
      </c>
      <c r="B510" s="60" t="s">
        <v>238</v>
      </c>
      <c r="C510" s="40" t="s">
        <v>79</v>
      </c>
      <c r="D510" s="41">
        <v>1288.92</v>
      </c>
      <c r="E510" s="41">
        <v>1231.8</v>
      </c>
      <c r="F510" s="41">
        <v>1183.26</v>
      </c>
      <c r="G510" s="41">
        <v>1169.2</v>
      </c>
      <c r="H510" s="41">
        <v>1082.69</v>
      </c>
      <c r="I510" s="41">
        <v>1093.68</v>
      </c>
      <c r="J510" s="41">
        <v>1117.22</v>
      </c>
      <c r="K510" s="41">
        <v>1232.53</v>
      </c>
      <c r="L510" s="41">
        <v>1426.29</v>
      </c>
      <c r="M510" s="41">
        <v>1662.47</v>
      </c>
      <c r="N510" s="41">
        <v>1855.97</v>
      </c>
      <c r="O510" s="41">
        <v>1885.47</v>
      </c>
      <c r="P510" s="41">
        <v>1884.56</v>
      </c>
      <c r="Q510" s="41">
        <v>1884.09</v>
      </c>
      <c r="R510" s="41">
        <v>1852.09</v>
      </c>
      <c r="S510" s="41">
        <v>1845.09</v>
      </c>
      <c r="T510" s="41">
        <v>1888.95</v>
      </c>
      <c r="U510" s="41">
        <v>1918.66</v>
      </c>
      <c r="V510" s="41">
        <v>1907.33</v>
      </c>
      <c r="W510" s="41">
        <v>1893.46</v>
      </c>
      <c r="X510" s="41">
        <v>1882.16</v>
      </c>
      <c r="Y510" s="41">
        <v>1803.67</v>
      </c>
      <c r="Z510" s="41">
        <v>1515.99</v>
      </c>
      <c r="AA510" s="41">
        <v>1325.34</v>
      </c>
    </row>
    <row r="511" spans="1:27" ht="12.75" hidden="1" customHeight="1" outlineLevel="1" x14ac:dyDescent="0.2">
      <c r="A511" s="99" t="s">
        <v>2149</v>
      </c>
      <c r="B511" s="60" t="s">
        <v>90</v>
      </c>
      <c r="C511" s="40" t="s">
        <v>79</v>
      </c>
      <c r="D511" s="41">
        <f>$D$486</f>
        <v>3559.77</v>
      </c>
      <c r="E511" s="41">
        <f t="shared" ref="E511:AA511" si="295">$D$486</f>
        <v>3559.77</v>
      </c>
      <c r="F511" s="41">
        <f t="shared" si="295"/>
        <v>3559.77</v>
      </c>
      <c r="G511" s="41">
        <f t="shared" si="295"/>
        <v>3559.77</v>
      </c>
      <c r="H511" s="41">
        <f t="shared" si="295"/>
        <v>3559.77</v>
      </c>
      <c r="I511" s="41">
        <f t="shared" si="295"/>
        <v>3559.77</v>
      </c>
      <c r="J511" s="41">
        <f t="shared" si="295"/>
        <v>3559.77</v>
      </c>
      <c r="K511" s="41">
        <f t="shared" si="295"/>
        <v>3559.77</v>
      </c>
      <c r="L511" s="41">
        <f t="shared" si="295"/>
        <v>3559.77</v>
      </c>
      <c r="M511" s="41">
        <f t="shared" si="295"/>
        <v>3559.77</v>
      </c>
      <c r="N511" s="41">
        <f t="shared" si="295"/>
        <v>3559.77</v>
      </c>
      <c r="O511" s="41">
        <f t="shared" si="295"/>
        <v>3559.77</v>
      </c>
      <c r="P511" s="41">
        <f t="shared" si="295"/>
        <v>3559.77</v>
      </c>
      <c r="Q511" s="41">
        <f t="shared" si="295"/>
        <v>3559.77</v>
      </c>
      <c r="R511" s="41">
        <f t="shared" si="295"/>
        <v>3559.77</v>
      </c>
      <c r="S511" s="41">
        <f t="shared" si="295"/>
        <v>3559.77</v>
      </c>
      <c r="T511" s="41">
        <f t="shared" si="295"/>
        <v>3559.77</v>
      </c>
      <c r="U511" s="41">
        <f t="shared" si="295"/>
        <v>3559.77</v>
      </c>
      <c r="V511" s="41">
        <f t="shared" si="295"/>
        <v>3559.77</v>
      </c>
      <c r="W511" s="41">
        <f t="shared" si="295"/>
        <v>3559.77</v>
      </c>
      <c r="X511" s="41">
        <f t="shared" si="295"/>
        <v>3559.77</v>
      </c>
      <c r="Y511" s="41">
        <f t="shared" si="295"/>
        <v>3559.77</v>
      </c>
      <c r="Z511" s="41">
        <f t="shared" si="295"/>
        <v>3559.77</v>
      </c>
      <c r="AA511" s="41">
        <f t="shared" si="295"/>
        <v>3559.77</v>
      </c>
    </row>
    <row r="512" spans="1:27" ht="12.75" hidden="1" customHeight="1" outlineLevel="1" x14ac:dyDescent="0.2">
      <c r="A512" s="99" t="s">
        <v>2150</v>
      </c>
      <c r="B512" s="60" t="s">
        <v>83</v>
      </c>
      <c r="C512" s="40" t="s">
        <v>79</v>
      </c>
      <c r="D512" s="41">
        <v>3.72</v>
      </c>
      <c r="E512" s="41">
        <v>3.72</v>
      </c>
      <c r="F512" s="41">
        <v>3.72</v>
      </c>
      <c r="G512" s="41">
        <v>3.72</v>
      </c>
      <c r="H512" s="41">
        <v>3.72</v>
      </c>
      <c r="I512" s="41">
        <v>3.72</v>
      </c>
      <c r="J512" s="41">
        <v>3.72</v>
      </c>
      <c r="K512" s="41">
        <v>3.72</v>
      </c>
      <c r="L512" s="41">
        <v>3.72</v>
      </c>
      <c r="M512" s="41">
        <v>3.72</v>
      </c>
      <c r="N512" s="41">
        <v>3.72</v>
      </c>
      <c r="O512" s="41">
        <v>3.72</v>
      </c>
      <c r="P512" s="41">
        <v>3.72</v>
      </c>
      <c r="Q512" s="41">
        <v>3.72</v>
      </c>
      <c r="R512" s="41">
        <v>3.72</v>
      </c>
      <c r="S512" s="41">
        <v>3.72</v>
      </c>
      <c r="T512" s="41">
        <v>3.72</v>
      </c>
      <c r="U512" s="41">
        <v>3.72</v>
      </c>
      <c r="V512" s="41">
        <v>3.72</v>
      </c>
      <c r="W512" s="41">
        <v>3.72</v>
      </c>
      <c r="X512" s="41">
        <v>3.72</v>
      </c>
      <c r="Y512" s="41">
        <v>3.72</v>
      </c>
      <c r="Z512" s="41">
        <v>3.72</v>
      </c>
      <c r="AA512" s="41">
        <v>3.72</v>
      </c>
    </row>
    <row r="513" spans="1:27" ht="12.75" hidden="1" customHeight="1" outlineLevel="1" x14ac:dyDescent="0.2">
      <c r="A513" s="99" t="s">
        <v>2151</v>
      </c>
      <c r="B513" s="60" t="s">
        <v>81</v>
      </c>
      <c r="C513" s="40" t="s">
        <v>79</v>
      </c>
      <c r="D513" s="41">
        <f>$D$11</f>
        <v>216.36</v>
      </c>
      <c r="E513" s="41">
        <f t="shared" ref="E513:AA513" si="296">$D$11</f>
        <v>216.36</v>
      </c>
      <c r="F513" s="41">
        <f t="shared" si="296"/>
        <v>216.36</v>
      </c>
      <c r="G513" s="41">
        <f t="shared" si="296"/>
        <v>216.36</v>
      </c>
      <c r="H513" s="41">
        <f t="shared" si="296"/>
        <v>216.36</v>
      </c>
      <c r="I513" s="41">
        <f t="shared" si="296"/>
        <v>216.36</v>
      </c>
      <c r="J513" s="41">
        <f t="shared" si="296"/>
        <v>216.36</v>
      </c>
      <c r="K513" s="41">
        <f t="shared" si="296"/>
        <v>216.36</v>
      </c>
      <c r="L513" s="41">
        <f t="shared" si="296"/>
        <v>216.36</v>
      </c>
      <c r="M513" s="41">
        <f t="shared" si="296"/>
        <v>216.36</v>
      </c>
      <c r="N513" s="41">
        <f t="shared" si="296"/>
        <v>216.36</v>
      </c>
      <c r="O513" s="41">
        <f t="shared" si="296"/>
        <v>216.36</v>
      </c>
      <c r="P513" s="41">
        <f t="shared" si="296"/>
        <v>216.36</v>
      </c>
      <c r="Q513" s="41">
        <f t="shared" si="296"/>
        <v>216.36</v>
      </c>
      <c r="R513" s="41">
        <f t="shared" si="296"/>
        <v>216.36</v>
      </c>
      <c r="S513" s="41">
        <f t="shared" si="296"/>
        <v>216.36</v>
      </c>
      <c r="T513" s="41">
        <f t="shared" si="296"/>
        <v>216.36</v>
      </c>
      <c r="U513" s="41">
        <f t="shared" si="296"/>
        <v>216.36</v>
      </c>
      <c r="V513" s="41">
        <f t="shared" si="296"/>
        <v>216.36</v>
      </c>
      <c r="W513" s="41">
        <f t="shared" si="296"/>
        <v>216.36</v>
      </c>
      <c r="X513" s="41">
        <f t="shared" si="296"/>
        <v>216.36</v>
      </c>
      <c r="Y513" s="41">
        <f t="shared" si="296"/>
        <v>216.36</v>
      </c>
      <c r="Z513" s="41">
        <f t="shared" si="296"/>
        <v>216.36</v>
      </c>
      <c r="AA513" s="41">
        <f t="shared" si="296"/>
        <v>216.36</v>
      </c>
    </row>
    <row r="514" spans="1:27" collapsed="1" x14ac:dyDescent="0.2">
      <c r="A514" s="98" t="s">
        <v>2152</v>
      </c>
      <c r="B514" s="25" t="str">
        <f>"07"&amp;"."&amp;$B$800&amp;"."&amp;$B$801</f>
        <v>07.01.2024</v>
      </c>
      <c r="C514" s="88" t="s">
        <v>76</v>
      </c>
      <c r="D514" s="89">
        <f>ROUND(((D515+D516+D518+D517)/1000),5)</f>
        <v>5.0191699999999999</v>
      </c>
      <c r="E514" s="89">
        <f>ROUND(((E515+E516+E518+E517)/1000),5)</f>
        <v>4.9762500000000003</v>
      </c>
      <c r="F514" s="89">
        <f>ROUND(((F515+F516+F518+F517)/1000),5)</f>
        <v>4.8989799999999999</v>
      </c>
      <c r="G514" s="89">
        <f t="shared" ref="G514:AA514" si="297">ROUND(((G515+G516+G518+G517)/1000),5)</f>
        <v>4.8648600000000002</v>
      </c>
      <c r="H514" s="89">
        <f t="shared" si="297"/>
        <v>4.88598</v>
      </c>
      <c r="I514" s="89">
        <f t="shared" si="297"/>
        <v>4.8901300000000001</v>
      </c>
      <c r="J514" s="89">
        <f t="shared" si="297"/>
        <v>4.9273600000000002</v>
      </c>
      <c r="K514" s="89">
        <f t="shared" si="297"/>
        <v>5.0237999999999996</v>
      </c>
      <c r="L514" s="89">
        <f t="shared" si="297"/>
        <v>5.2048500000000004</v>
      </c>
      <c r="M514" s="89">
        <f t="shared" si="297"/>
        <v>5.3360599999999998</v>
      </c>
      <c r="N514" s="89">
        <f t="shared" si="297"/>
        <v>5.5272899999999998</v>
      </c>
      <c r="O514" s="89">
        <f t="shared" si="297"/>
        <v>5.5930999999999997</v>
      </c>
      <c r="P514" s="89">
        <f t="shared" si="297"/>
        <v>5.5969600000000002</v>
      </c>
      <c r="Q514" s="89">
        <f t="shared" si="297"/>
        <v>5.6001599999999998</v>
      </c>
      <c r="R514" s="89">
        <f t="shared" si="297"/>
        <v>5.5692399999999997</v>
      </c>
      <c r="S514" s="89">
        <f t="shared" si="297"/>
        <v>5.5576400000000001</v>
      </c>
      <c r="T514" s="89">
        <f t="shared" si="297"/>
        <v>5.6209699999999998</v>
      </c>
      <c r="U514" s="89">
        <f t="shared" si="297"/>
        <v>5.6536</v>
      </c>
      <c r="V514" s="89">
        <f t="shared" si="297"/>
        <v>5.6536999999999997</v>
      </c>
      <c r="W514" s="89">
        <f t="shared" si="297"/>
        <v>5.6385199999999998</v>
      </c>
      <c r="X514" s="89">
        <f t="shared" si="297"/>
        <v>5.6305899999999998</v>
      </c>
      <c r="Y514" s="89">
        <f t="shared" si="297"/>
        <v>5.5443199999999999</v>
      </c>
      <c r="Z514" s="89">
        <f t="shared" si="297"/>
        <v>5.2923299999999998</v>
      </c>
      <c r="AA514" s="89">
        <f t="shared" si="297"/>
        <v>5.1185200000000002</v>
      </c>
    </row>
    <row r="515" spans="1:27" ht="12.75" hidden="1" customHeight="1" outlineLevel="1" x14ac:dyDescent="0.2">
      <c r="A515" s="99" t="s">
        <v>2153</v>
      </c>
      <c r="B515" s="60" t="s">
        <v>238</v>
      </c>
      <c r="C515" s="40" t="s">
        <v>79</v>
      </c>
      <c r="D515" s="41">
        <v>1239.32</v>
      </c>
      <c r="E515" s="41">
        <v>1196.4000000000001</v>
      </c>
      <c r="F515" s="41">
        <v>1119.1300000000001</v>
      </c>
      <c r="G515" s="41">
        <v>1085.01</v>
      </c>
      <c r="H515" s="41">
        <v>1106.1300000000001</v>
      </c>
      <c r="I515" s="41">
        <v>1110.28</v>
      </c>
      <c r="J515" s="41">
        <v>1147.51</v>
      </c>
      <c r="K515" s="41">
        <v>1243.95</v>
      </c>
      <c r="L515" s="41">
        <v>1425</v>
      </c>
      <c r="M515" s="41">
        <v>1556.21</v>
      </c>
      <c r="N515" s="41">
        <v>1747.44</v>
      </c>
      <c r="O515" s="41">
        <v>1813.25</v>
      </c>
      <c r="P515" s="41">
        <v>1817.11</v>
      </c>
      <c r="Q515" s="41">
        <v>1820.31</v>
      </c>
      <c r="R515" s="41">
        <v>1789.39</v>
      </c>
      <c r="S515" s="41">
        <v>1777.79</v>
      </c>
      <c r="T515" s="41">
        <v>1841.12</v>
      </c>
      <c r="U515" s="41">
        <v>1873.75</v>
      </c>
      <c r="V515" s="41">
        <v>1873.85</v>
      </c>
      <c r="W515" s="41">
        <v>1858.67</v>
      </c>
      <c r="X515" s="41">
        <v>1850.74</v>
      </c>
      <c r="Y515" s="41">
        <v>1764.47</v>
      </c>
      <c r="Z515" s="41">
        <v>1512.48</v>
      </c>
      <c r="AA515" s="41">
        <v>1338.67</v>
      </c>
    </row>
    <row r="516" spans="1:27" ht="12.75" hidden="1" customHeight="1" outlineLevel="1" x14ac:dyDescent="0.2">
      <c r="A516" s="99" t="s">
        <v>2154</v>
      </c>
      <c r="B516" s="60" t="s">
        <v>90</v>
      </c>
      <c r="C516" s="40" t="s">
        <v>79</v>
      </c>
      <c r="D516" s="41">
        <f>$D$486</f>
        <v>3559.77</v>
      </c>
      <c r="E516" s="41">
        <f t="shared" ref="E516:AA516" si="298">$D$486</f>
        <v>3559.77</v>
      </c>
      <c r="F516" s="41">
        <f t="shared" si="298"/>
        <v>3559.77</v>
      </c>
      <c r="G516" s="41">
        <f t="shared" si="298"/>
        <v>3559.77</v>
      </c>
      <c r="H516" s="41">
        <f t="shared" si="298"/>
        <v>3559.77</v>
      </c>
      <c r="I516" s="41">
        <f t="shared" si="298"/>
        <v>3559.77</v>
      </c>
      <c r="J516" s="41">
        <f t="shared" si="298"/>
        <v>3559.77</v>
      </c>
      <c r="K516" s="41">
        <f t="shared" si="298"/>
        <v>3559.77</v>
      </c>
      <c r="L516" s="41">
        <f t="shared" si="298"/>
        <v>3559.77</v>
      </c>
      <c r="M516" s="41">
        <f t="shared" si="298"/>
        <v>3559.77</v>
      </c>
      <c r="N516" s="41">
        <f t="shared" si="298"/>
        <v>3559.77</v>
      </c>
      <c r="O516" s="41">
        <f t="shared" si="298"/>
        <v>3559.77</v>
      </c>
      <c r="P516" s="41">
        <f t="shared" si="298"/>
        <v>3559.77</v>
      </c>
      <c r="Q516" s="41">
        <f t="shared" si="298"/>
        <v>3559.77</v>
      </c>
      <c r="R516" s="41">
        <f t="shared" si="298"/>
        <v>3559.77</v>
      </c>
      <c r="S516" s="41">
        <f t="shared" si="298"/>
        <v>3559.77</v>
      </c>
      <c r="T516" s="41">
        <f t="shared" si="298"/>
        <v>3559.77</v>
      </c>
      <c r="U516" s="41">
        <f t="shared" si="298"/>
        <v>3559.77</v>
      </c>
      <c r="V516" s="41">
        <f t="shared" si="298"/>
        <v>3559.77</v>
      </c>
      <c r="W516" s="41">
        <f t="shared" si="298"/>
        <v>3559.77</v>
      </c>
      <c r="X516" s="41">
        <f t="shared" si="298"/>
        <v>3559.77</v>
      </c>
      <c r="Y516" s="41">
        <f t="shared" si="298"/>
        <v>3559.77</v>
      </c>
      <c r="Z516" s="41">
        <f t="shared" si="298"/>
        <v>3559.77</v>
      </c>
      <c r="AA516" s="41">
        <f t="shared" si="298"/>
        <v>3559.77</v>
      </c>
    </row>
    <row r="517" spans="1:27" ht="12.75" hidden="1" customHeight="1" outlineLevel="1" x14ac:dyDescent="0.2">
      <c r="A517" s="99" t="s">
        <v>2155</v>
      </c>
      <c r="B517" s="60" t="s">
        <v>83</v>
      </c>
      <c r="C517" s="40" t="s">
        <v>79</v>
      </c>
      <c r="D517" s="41">
        <v>3.72</v>
      </c>
      <c r="E517" s="41">
        <v>3.72</v>
      </c>
      <c r="F517" s="41">
        <v>3.72</v>
      </c>
      <c r="G517" s="41">
        <v>3.72</v>
      </c>
      <c r="H517" s="41">
        <v>3.72</v>
      </c>
      <c r="I517" s="41">
        <v>3.72</v>
      </c>
      <c r="J517" s="41">
        <v>3.72</v>
      </c>
      <c r="K517" s="41">
        <v>3.72</v>
      </c>
      <c r="L517" s="41">
        <v>3.72</v>
      </c>
      <c r="M517" s="41">
        <v>3.72</v>
      </c>
      <c r="N517" s="41">
        <v>3.72</v>
      </c>
      <c r="O517" s="41">
        <v>3.72</v>
      </c>
      <c r="P517" s="41">
        <v>3.72</v>
      </c>
      <c r="Q517" s="41">
        <v>3.72</v>
      </c>
      <c r="R517" s="41">
        <v>3.72</v>
      </c>
      <c r="S517" s="41">
        <v>3.72</v>
      </c>
      <c r="T517" s="41">
        <v>3.72</v>
      </c>
      <c r="U517" s="41">
        <v>3.72</v>
      </c>
      <c r="V517" s="41">
        <v>3.72</v>
      </c>
      <c r="W517" s="41">
        <v>3.72</v>
      </c>
      <c r="X517" s="41">
        <v>3.72</v>
      </c>
      <c r="Y517" s="41">
        <v>3.72</v>
      </c>
      <c r="Z517" s="41">
        <v>3.72</v>
      </c>
      <c r="AA517" s="41">
        <v>3.72</v>
      </c>
    </row>
    <row r="518" spans="1:27" ht="12.75" hidden="1" customHeight="1" outlineLevel="1" x14ac:dyDescent="0.2">
      <c r="A518" s="99" t="s">
        <v>2156</v>
      </c>
      <c r="B518" s="60" t="s">
        <v>81</v>
      </c>
      <c r="C518" s="40" t="s">
        <v>79</v>
      </c>
      <c r="D518" s="41">
        <f>$D$11</f>
        <v>216.36</v>
      </c>
      <c r="E518" s="41">
        <f t="shared" ref="E518:AA518" si="299">$D$11</f>
        <v>216.36</v>
      </c>
      <c r="F518" s="41">
        <f t="shared" si="299"/>
        <v>216.36</v>
      </c>
      <c r="G518" s="41">
        <f t="shared" si="299"/>
        <v>216.36</v>
      </c>
      <c r="H518" s="41">
        <f t="shared" si="299"/>
        <v>216.36</v>
      </c>
      <c r="I518" s="41">
        <f t="shared" si="299"/>
        <v>216.36</v>
      </c>
      <c r="J518" s="41">
        <f t="shared" si="299"/>
        <v>216.36</v>
      </c>
      <c r="K518" s="41">
        <f t="shared" si="299"/>
        <v>216.36</v>
      </c>
      <c r="L518" s="41">
        <f t="shared" si="299"/>
        <v>216.36</v>
      </c>
      <c r="M518" s="41">
        <f t="shared" si="299"/>
        <v>216.36</v>
      </c>
      <c r="N518" s="41">
        <f t="shared" si="299"/>
        <v>216.36</v>
      </c>
      <c r="O518" s="41">
        <f t="shared" si="299"/>
        <v>216.36</v>
      </c>
      <c r="P518" s="41">
        <f t="shared" si="299"/>
        <v>216.36</v>
      </c>
      <c r="Q518" s="41">
        <f t="shared" si="299"/>
        <v>216.36</v>
      </c>
      <c r="R518" s="41">
        <f t="shared" si="299"/>
        <v>216.36</v>
      </c>
      <c r="S518" s="41">
        <f t="shared" si="299"/>
        <v>216.36</v>
      </c>
      <c r="T518" s="41">
        <f t="shared" si="299"/>
        <v>216.36</v>
      </c>
      <c r="U518" s="41">
        <f t="shared" si="299"/>
        <v>216.36</v>
      </c>
      <c r="V518" s="41">
        <f t="shared" si="299"/>
        <v>216.36</v>
      </c>
      <c r="W518" s="41">
        <f t="shared" si="299"/>
        <v>216.36</v>
      </c>
      <c r="X518" s="41">
        <f t="shared" si="299"/>
        <v>216.36</v>
      </c>
      <c r="Y518" s="41">
        <f t="shared" si="299"/>
        <v>216.36</v>
      </c>
      <c r="Z518" s="41">
        <f t="shared" si="299"/>
        <v>216.36</v>
      </c>
      <c r="AA518" s="41">
        <f t="shared" si="299"/>
        <v>216.36</v>
      </c>
    </row>
    <row r="519" spans="1:27" collapsed="1" x14ac:dyDescent="0.2">
      <c r="A519" s="98" t="s">
        <v>2157</v>
      </c>
      <c r="B519" s="25" t="str">
        <f>"08"&amp;"."&amp;$B$800&amp;"."&amp;$B$801</f>
        <v>08.01.2024</v>
      </c>
      <c r="C519" s="88" t="s">
        <v>76</v>
      </c>
      <c r="D519" s="89">
        <f>ROUND(((D520+D521+D523+D522)/1000),5)</f>
        <v>5.1289499999999997</v>
      </c>
      <c r="E519" s="89">
        <f>ROUND(((E520+E521+E523+E522)/1000),5)</f>
        <v>5.01736</v>
      </c>
      <c r="F519" s="89">
        <f>ROUND(((F520+F521+F523+F522)/1000),5)</f>
        <v>5.0062100000000003</v>
      </c>
      <c r="G519" s="89">
        <f t="shared" ref="G519:AA519" si="300">ROUND(((G520+G521+G523+G522)/1000),5)</f>
        <v>4.9885299999999999</v>
      </c>
      <c r="H519" s="89">
        <f t="shared" si="300"/>
        <v>4.9893599999999996</v>
      </c>
      <c r="I519" s="89">
        <f t="shared" si="300"/>
        <v>4.9901999999999997</v>
      </c>
      <c r="J519" s="89">
        <f t="shared" si="300"/>
        <v>4.9757499999999997</v>
      </c>
      <c r="K519" s="89">
        <f t="shared" si="300"/>
        <v>5.11632</v>
      </c>
      <c r="L519" s="89">
        <f t="shared" si="300"/>
        <v>5.2690099999999997</v>
      </c>
      <c r="M519" s="89">
        <f t="shared" si="300"/>
        <v>5.47553</v>
      </c>
      <c r="N519" s="89">
        <f t="shared" si="300"/>
        <v>5.6153899999999997</v>
      </c>
      <c r="O519" s="89">
        <f t="shared" si="300"/>
        <v>5.6415899999999999</v>
      </c>
      <c r="P519" s="89">
        <f t="shared" si="300"/>
        <v>5.6409399999999996</v>
      </c>
      <c r="Q519" s="89">
        <f t="shared" si="300"/>
        <v>5.6455000000000002</v>
      </c>
      <c r="R519" s="89">
        <f t="shared" si="300"/>
        <v>5.6046199999999997</v>
      </c>
      <c r="S519" s="89">
        <f t="shared" si="300"/>
        <v>5.61043</v>
      </c>
      <c r="T519" s="89">
        <f t="shared" si="300"/>
        <v>5.6341999999999999</v>
      </c>
      <c r="U519" s="89">
        <f t="shared" si="300"/>
        <v>5.6689100000000003</v>
      </c>
      <c r="V519" s="89">
        <f t="shared" si="300"/>
        <v>5.6518699999999997</v>
      </c>
      <c r="W519" s="89">
        <f t="shared" si="300"/>
        <v>5.6327299999999996</v>
      </c>
      <c r="X519" s="89">
        <f t="shared" si="300"/>
        <v>5.6224299999999996</v>
      </c>
      <c r="Y519" s="89">
        <f t="shared" si="300"/>
        <v>5.4691000000000001</v>
      </c>
      <c r="Z519" s="89">
        <f t="shared" si="300"/>
        <v>5.2236799999999999</v>
      </c>
      <c r="AA519" s="89">
        <f t="shared" si="300"/>
        <v>5.0114000000000001</v>
      </c>
    </row>
    <row r="520" spans="1:27" ht="12.75" hidden="1" customHeight="1" outlineLevel="1" x14ac:dyDescent="0.2">
      <c r="A520" s="99" t="s">
        <v>2158</v>
      </c>
      <c r="B520" s="60" t="s">
        <v>238</v>
      </c>
      <c r="C520" s="40" t="s">
        <v>79</v>
      </c>
      <c r="D520" s="41">
        <v>1349.1</v>
      </c>
      <c r="E520" s="41">
        <v>1237.51</v>
      </c>
      <c r="F520" s="41">
        <v>1226.3599999999999</v>
      </c>
      <c r="G520" s="41">
        <v>1208.68</v>
      </c>
      <c r="H520" s="41">
        <v>1209.51</v>
      </c>
      <c r="I520" s="41">
        <v>1210.3499999999999</v>
      </c>
      <c r="J520" s="41">
        <v>1195.9000000000001</v>
      </c>
      <c r="K520" s="41">
        <v>1336.47</v>
      </c>
      <c r="L520" s="41">
        <v>1489.16</v>
      </c>
      <c r="M520" s="41">
        <v>1695.68</v>
      </c>
      <c r="N520" s="41">
        <v>1835.54</v>
      </c>
      <c r="O520" s="41">
        <v>1861.74</v>
      </c>
      <c r="P520" s="41">
        <v>1861.09</v>
      </c>
      <c r="Q520" s="41">
        <v>1865.65</v>
      </c>
      <c r="R520" s="41">
        <v>1824.77</v>
      </c>
      <c r="S520" s="41">
        <v>1830.58</v>
      </c>
      <c r="T520" s="41">
        <v>1854.35</v>
      </c>
      <c r="U520" s="41">
        <v>1889.06</v>
      </c>
      <c r="V520" s="41">
        <v>1872.02</v>
      </c>
      <c r="W520" s="41">
        <v>1852.88</v>
      </c>
      <c r="X520" s="41">
        <v>1842.58</v>
      </c>
      <c r="Y520" s="41">
        <v>1689.25</v>
      </c>
      <c r="Z520" s="41">
        <v>1443.83</v>
      </c>
      <c r="AA520" s="41">
        <v>1231.55</v>
      </c>
    </row>
    <row r="521" spans="1:27" ht="12.75" hidden="1" customHeight="1" outlineLevel="1" x14ac:dyDescent="0.2">
      <c r="A521" s="99" t="s">
        <v>2159</v>
      </c>
      <c r="B521" s="60" t="s">
        <v>90</v>
      </c>
      <c r="C521" s="40" t="s">
        <v>79</v>
      </c>
      <c r="D521" s="41">
        <f>$D$486</f>
        <v>3559.77</v>
      </c>
      <c r="E521" s="41">
        <f t="shared" ref="E521:AA521" si="301">$D$486</f>
        <v>3559.77</v>
      </c>
      <c r="F521" s="41">
        <f t="shared" si="301"/>
        <v>3559.77</v>
      </c>
      <c r="G521" s="41">
        <f t="shared" si="301"/>
        <v>3559.77</v>
      </c>
      <c r="H521" s="41">
        <f t="shared" si="301"/>
        <v>3559.77</v>
      </c>
      <c r="I521" s="41">
        <f t="shared" si="301"/>
        <v>3559.77</v>
      </c>
      <c r="J521" s="41">
        <f t="shared" si="301"/>
        <v>3559.77</v>
      </c>
      <c r="K521" s="41">
        <f t="shared" si="301"/>
        <v>3559.77</v>
      </c>
      <c r="L521" s="41">
        <f t="shared" si="301"/>
        <v>3559.77</v>
      </c>
      <c r="M521" s="41">
        <f t="shared" si="301"/>
        <v>3559.77</v>
      </c>
      <c r="N521" s="41">
        <f t="shared" si="301"/>
        <v>3559.77</v>
      </c>
      <c r="O521" s="41">
        <f t="shared" si="301"/>
        <v>3559.77</v>
      </c>
      <c r="P521" s="41">
        <f t="shared" si="301"/>
        <v>3559.77</v>
      </c>
      <c r="Q521" s="41">
        <f t="shared" si="301"/>
        <v>3559.77</v>
      </c>
      <c r="R521" s="41">
        <f t="shared" si="301"/>
        <v>3559.77</v>
      </c>
      <c r="S521" s="41">
        <f t="shared" si="301"/>
        <v>3559.77</v>
      </c>
      <c r="T521" s="41">
        <f t="shared" si="301"/>
        <v>3559.77</v>
      </c>
      <c r="U521" s="41">
        <f t="shared" si="301"/>
        <v>3559.77</v>
      </c>
      <c r="V521" s="41">
        <f t="shared" si="301"/>
        <v>3559.77</v>
      </c>
      <c r="W521" s="41">
        <f t="shared" si="301"/>
        <v>3559.77</v>
      </c>
      <c r="X521" s="41">
        <f t="shared" si="301"/>
        <v>3559.77</v>
      </c>
      <c r="Y521" s="41">
        <f t="shared" si="301"/>
        <v>3559.77</v>
      </c>
      <c r="Z521" s="41">
        <f t="shared" si="301"/>
        <v>3559.77</v>
      </c>
      <c r="AA521" s="41">
        <f t="shared" si="301"/>
        <v>3559.77</v>
      </c>
    </row>
    <row r="522" spans="1:27" ht="12.75" hidden="1" customHeight="1" outlineLevel="1" x14ac:dyDescent="0.2">
      <c r="A522" s="99" t="s">
        <v>2160</v>
      </c>
      <c r="B522" s="60" t="s">
        <v>83</v>
      </c>
      <c r="C522" s="40" t="s">
        <v>79</v>
      </c>
      <c r="D522" s="41">
        <v>3.72</v>
      </c>
      <c r="E522" s="41">
        <v>3.72</v>
      </c>
      <c r="F522" s="41">
        <v>3.72</v>
      </c>
      <c r="G522" s="41">
        <v>3.72</v>
      </c>
      <c r="H522" s="41">
        <v>3.72</v>
      </c>
      <c r="I522" s="41">
        <v>3.72</v>
      </c>
      <c r="J522" s="41">
        <v>3.72</v>
      </c>
      <c r="K522" s="41">
        <v>3.72</v>
      </c>
      <c r="L522" s="41">
        <v>3.72</v>
      </c>
      <c r="M522" s="41">
        <v>3.72</v>
      </c>
      <c r="N522" s="41">
        <v>3.72</v>
      </c>
      <c r="O522" s="41">
        <v>3.72</v>
      </c>
      <c r="P522" s="41">
        <v>3.72</v>
      </c>
      <c r="Q522" s="41">
        <v>3.72</v>
      </c>
      <c r="R522" s="41">
        <v>3.72</v>
      </c>
      <c r="S522" s="41">
        <v>3.72</v>
      </c>
      <c r="T522" s="41">
        <v>3.72</v>
      </c>
      <c r="U522" s="41">
        <v>3.72</v>
      </c>
      <c r="V522" s="41">
        <v>3.72</v>
      </c>
      <c r="W522" s="41">
        <v>3.72</v>
      </c>
      <c r="X522" s="41">
        <v>3.72</v>
      </c>
      <c r="Y522" s="41">
        <v>3.72</v>
      </c>
      <c r="Z522" s="41">
        <v>3.72</v>
      </c>
      <c r="AA522" s="41">
        <v>3.72</v>
      </c>
    </row>
    <row r="523" spans="1:27" ht="12.75" hidden="1" customHeight="1" outlineLevel="1" x14ac:dyDescent="0.2">
      <c r="A523" s="99" t="s">
        <v>2161</v>
      </c>
      <c r="B523" s="60" t="s">
        <v>81</v>
      </c>
      <c r="C523" s="40" t="s">
        <v>79</v>
      </c>
      <c r="D523" s="41">
        <f>$D$11</f>
        <v>216.36</v>
      </c>
      <c r="E523" s="41">
        <f t="shared" ref="E523:AA523" si="302">$D$11</f>
        <v>216.36</v>
      </c>
      <c r="F523" s="41">
        <f t="shared" si="302"/>
        <v>216.36</v>
      </c>
      <c r="G523" s="41">
        <f t="shared" si="302"/>
        <v>216.36</v>
      </c>
      <c r="H523" s="41">
        <f t="shared" si="302"/>
        <v>216.36</v>
      </c>
      <c r="I523" s="41">
        <f t="shared" si="302"/>
        <v>216.36</v>
      </c>
      <c r="J523" s="41">
        <f t="shared" si="302"/>
        <v>216.36</v>
      </c>
      <c r="K523" s="41">
        <f t="shared" si="302"/>
        <v>216.36</v>
      </c>
      <c r="L523" s="41">
        <f t="shared" si="302"/>
        <v>216.36</v>
      </c>
      <c r="M523" s="41">
        <f t="shared" si="302"/>
        <v>216.36</v>
      </c>
      <c r="N523" s="41">
        <f t="shared" si="302"/>
        <v>216.36</v>
      </c>
      <c r="O523" s="41">
        <f t="shared" si="302"/>
        <v>216.36</v>
      </c>
      <c r="P523" s="41">
        <f t="shared" si="302"/>
        <v>216.36</v>
      </c>
      <c r="Q523" s="41">
        <f t="shared" si="302"/>
        <v>216.36</v>
      </c>
      <c r="R523" s="41">
        <f t="shared" si="302"/>
        <v>216.36</v>
      </c>
      <c r="S523" s="41">
        <f t="shared" si="302"/>
        <v>216.36</v>
      </c>
      <c r="T523" s="41">
        <f t="shared" si="302"/>
        <v>216.36</v>
      </c>
      <c r="U523" s="41">
        <f t="shared" si="302"/>
        <v>216.36</v>
      </c>
      <c r="V523" s="41">
        <f t="shared" si="302"/>
        <v>216.36</v>
      </c>
      <c r="W523" s="41">
        <f t="shared" si="302"/>
        <v>216.36</v>
      </c>
      <c r="X523" s="41">
        <f t="shared" si="302"/>
        <v>216.36</v>
      </c>
      <c r="Y523" s="41">
        <f t="shared" si="302"/>
        <v>216.36</v>
      </c>
      <c r="Z523" s="41">
        <f t="shared" si="302"/>
        <v>216.36</v>
      </c>
      <c r="AA523" s="41">
        <f t="shared" si="302"/>
        <v>216.36</v>
      </c>
    </row>
    <row r="524" spans="1:27" collapsed="1" x14ac:dyDescent="0.2">
      <c r="A524" s="98" t="s">
        <v>2162</v>
      </c>
      <c r="B524" s="25" t="str">
        <f>"09"&amp;"."&amp;$B$800&amp;"."&amp;$B$801</f>
        <v>09.01.2024</v>
      </c>
      <c r="C524" s="88" t="s">
        <v>76</v>
      </c>
      <c r="D524" s="89">
        <f>ROUND(((D525+D526+D528+D527)/1000),5)</f>
        <v>4.9295</v>
      </c>
      <c r="E524" s="89">
        <f>ROUND(((E525+E526+E528+E527)/1000),5)</f>
        <v>4.8597999999999999</v>
      </c>
      <c r="F524" s="89">
        <f>ROUND(((F525+F526+F528+F527)/1000),5)</f>
        <v>4.7881900000000002</v>
      </c>
      <c r="G524" s="89">
        <f t="shared" ref="G524:AA524" si="303">ROUND(((G525+G526+G528+G527)/1000),5)</f>
        <v>4.7774799999999997</v>
      </c>
      <c r="H524" s="89">
        <f t="shared" si="303"/>
        <v>4.8018299999999998</v>
      </c>
      <c r="I524" s="89">
        <f t="shared" si="303"/>
        <v>4.8650799999999998</v>
      </c>
      <c r="J524" s="89">
        <f t="shared" si="303"/>
        <v>5.0439299999999996</v>
      </c>
      <c r="K524" s="89">
        <f t="shared" si="303"/>
        <v>5.3293699999999999</v>
      </c>
      <c r="L524" s="89">
        <f t="shared" si="303"/>
        <v>5.6369899999999999</v>
      </c>
      <c r="M524" s="89">
        <f t="shared" si="303"/>
        <v>5.6768000000000001</v>
      </c>
      <c r="N524" s="89">
        <f t="shared" si="303"/>
        <v>5.6948499999999997</v>
      </c>
      <c r="O524" s="89">
        <f t="shared" si="303"/>
        <v>5.7442799999999998</v>
      </c>
      <c r="P524" s="89">
        <f t="shared" si="303"/>
        <v>5.7225200000000003</v>
      </c>
      <c r="Q524" s="89">
        <f t="shared" si="303"/>
        <v>5.7319899999999997</v>
      </c>
      <c r="R524" s="89">
        <f t="shared" si="303"/>
        <v>5.7266899999999996</v>
      </c>
      <c r="S524" s="89">
        <f t="shared" si="303"/>
        <v>5.6821099999999998</v>
      </c>
      <c r="T524" s="89">
        <f t="shared" si="303"/>
        <v>5.6745700000000001</v>
      </c>
      <c r="U524" s="89">
        <f t="shared" si="303"/>
        <v>5.6593799999999996</v>
      </c>
      <c r="V524" s="89">
        <f t="shared" si="303"/>
        <v>5.6462899999999996</v>
      </c>
      <c r="W524" s="89">
        <f t="shared" si="303"/>
        <v>5.6803499999999998</v>
      </c>
      <c r="X524" s="89">
        <f t="shared" si="303"/>
        <v>5.58711</v>
      </c>
      <c r="Y524" s="89">
        <f t="shared" si="303"/>
        <v>5.44794</v>
      </c>
      <c r="Z524" s="89">
        <f t="shared" si="303"/>
        <v>5.2103900000000003</v>
      </c>
      <c r="AA524" s="89">
        <f t="shared" si="303"/>
        <v>4.9691599999999996</v>
      </c>
    </row>
    <row r="525" spans="1:27" ht="12.75" hidden="1" customHeight="1" outlineLevel="1" x14ac:dyDescent="0.2">
      <c r="A525" s="99" t="s">
        <v>2163</v>
      </c>
      <c r="B525" s="60" t="s">
        <v>238</v>
      </c>
      <c r="C525" s="40" t="s">
        <v>79</v>
      </c>
      <c r="D525" s="41">
        <v>1149.6500000000001</v>
      </c>
      <c r="E525" s="41">
        <v>1079.95</v>
      </c>
      <c r="F525" s="41">
        <v>1008.34</v>
      </c>
      <c r="G525" s="41">
        <v>997.63</v>
      </c>
      <c r="H525" s="41">
        <v>1021.98</v>
      </c>
      <c r="I525" s="41">
        <v>1085.23</v>
      </c>
      <c r="J525" s="41">
        <v>1264.08</v>
      </c>
      <c r="K525" s="41">
        <v>1549.52</v>
      </c>
      <c r="L525" s="41">
        <v>1857.14</v>
      </c>
      <c r="M525" s="41">
        <v>1896.95</v>
      </c>
      <c r="N525" s="41">
        <v>1915</v>
      </c>
      <c r="O525" s="41">
        <v>1964.43</v>
      </c>
      <c r="P525" s="41">
        <v>1942.67</v>
      </c>
      <c r="Q525" s="41">
        <v>1952.14</v>
      </c>
      <c r="R525" s="41">
        <v>1946.84</v>
      </c>
      <c r="S525" s="41">
        <v>1902.26</v>
      </c>
      <c r="T525" s="41">
        <v>1894.72</v>
      </c>
      <c r="U525" s="41">
        <v>1879.53</v>
      </c>
      <c r="V525" s="41">
        <v>1866.44</v>
      </c>
      <c r="W525" s="41">
        <v>1900.5</v>
      </c>
      <c r="X525" s="41">
        <v>1807.26</v>
      </c>
      <c r="Y525" s="41">
        <v>1668.09</v>
      </c>
      <c r="Z525" s="41">
        <v>1430.54</v>
      </c>
      <c r="AA525" s="41">
        <v>1189.31</v>
      </c>
    </row>
    <row r="526" spans="1:27" ht="12.75" hidden="1" customHeight="1" outlineLevel="1" x14ac:dyDescent="0.2">
      <c r="A526" s="99" t="s">
        <v>2164</v>
      </c>
      <c r="B526" s="60" t="s">
        <v>90</v>
      </c>
      <c r="C526" s="40" t="s">
        <v>79</v>
      </c>
      <c r="D526" s="41">
        <f>$D$486</f>
        <v>3559.77</v>
      </c>
      <c r="E526" s="41">
        <f t="shared" ref="E526:AA526" si="304">$D$486</f>
        <v>3559.77</v>
      </c>
      <c r="F526" s="41">
        <f t="shared" si="304"/>
        <v>3559.77</v>
      </c>
      <c r="G526" s="41">
        <f t="shared" si="304"/>
        <v>3559.77</v>
      </c>
      <c r="H526" s="41">
        <f t="shared" si="304"/>
        <v>3559.77</v>
      </c>
      <c r="I526" s="41">
        <f t="shared" si="304"/>
        <v>3559.77</v>
      </c>
      <c r="J526" s="41">
        <f t="shared" si="304"/>
        <v>3559.77</v>
      </c>
      <c r="K526" s="41">
        <f t="shared" si="304"/>
        <v>3559.77</v>
      </c>
      <c r="L526" s="41">
        <f t="shared" si="304"/>
        <v>3559.77</v>
      </c>
      <c r="M526" s="41">
        <f t="shared" si="304"/>
        <v>3559.77</v>
      </c>
      <c r="N526" s="41">
        <f t="shared" si="304"/>
        <v>3559.77</v>
      </c>
      <c r="O526" s="41">
        <f t="shared" si="304"/>
        <v>3559.77</v>
      </c>
      <c r="P526" s="41">
        <f t="shared" si="304"/>
        <v>3559.77</v>
      </c>
      <c r="Q526" s="41">
        <f t="shared" si="304"/>
        <v>3559.77</v>
      </c>
      <c r="R526" s="41">
        <f t="shared" si="304"/>
        <v>3559.77</v>
      </c>
      <c r="S526" s="41">
        <f t="shared" si="304"/>
        <v>3559.77</v>
      </c>
      <c r="T526" s="41">
        <f t="shared" si="304"/>
        <v>3559.77</v>
      </c>
      <c r="U526" s="41">
        <f t="shared" si="304"/>
        <v>3559.77</v>
      </c>
      <c r="V526" s="41">
        <f t="shared" si="304"/>
        <v>3559.77</v>
      </c>
      <c r="W526" s="41">
        <f t="shared" si="304"/>
        <v>3559.77</v>
      </c>
      <c r="X526" s="41">
        <f t="shared" si="304"/>
        <v>3559.77</v>
      </c>
      <c r="Y526" s="41">
        <f t="shared" si="304"/>
        <v>3559.77</v>
      </c>
      <c r="Z526" s="41">
        <f t="shared" si="304"/>
        <v>3559.77</v>
      </c>
      <c r="AA526" s="41">
        <f t="shared" si="304"/>
        <v>3559.77</v>
      </c>
    </row>
    <row r="527" spans="1:27" ht="12.75" hidden="1" customHeight="1" outlineLevel="1" x14ac:dyDescent="0.2">
      <c r="A527" s="99" t="s">
        <v>2165</v>
      </c>
      <c r="B527" s="60" t="s">
        <v>83</v>
      </c>
      <c r="C527" s="40" t="s">
        <v>79</v>
      </c>
      <c r="D527" s="41">
        <v>3.72</v>
      </c>
      <c r="E527" s="41">
        <v>3.72</v>
      </c>
      <c r="F527" s="41">
        <v>3.72</v>
      </c>
      <c r="G527" s="41">
        <v>3.72</v>
      </c>
      <c r="H527" s="41">
        <v>3.72</v>
      </c>
      <c r="I527" s="41">
        <v>3.72</v>
      </c>
      <c r="J527" s="41">
        <v>3.72</v>
      </c>
      <c r="K527" s="41">
        <v>3.72</v>
      </c>
      <c r="L527" s="41">
        <v>3.72</v>
      </c>
      <c r="M527" s="41">
        <v>3.72</v>
      </c>
      <c r="N527" s="41">
        <v>3.72</v>
      </c>
      <c r="O527" s="41">
        <v>3.72</v>
      </c>
      <c r="P527" s="41">
        <v>3.72</v>
      </c>
      <c r="Q527" s="41">
        <v>3.72</v>
      </c>
      <c r="R527" s="41">
        <v>3.72</v>
      </c>
      <c r="S527" s="41">
        <v>3.72</v>
      </c>
      <c r="T527" s="41">
        <v>3.72</v>
      </c>
      <c r="U527" s="41">
        <v>3.72</v>
      </c>
      <c r="V527" s="41">
        <v>3.72</v>
      </c>
      <c r="W527" s="41">
        <v>3.72</v>
      </c>
      <c r="X527" s="41">
        <v>3.72</v>
      </c>
      <c r="Y527" s="41">
        <v>3.72</v>
      </c>
      <c r="Z527" s="41">
        <v>3.72</v>
      </c>
      <c r="AA527" s="41">
        <v>3.72</v>
      </c>
    </row>
    <row r="528" spans="1:27" ht="12.75" hidden="1" customHeight="1" outlineLevel="1" x14ac:dyDescent="0.2">
      <c r="A528" s="99" t="s">
        <v>2166</v>
      </c>
      <c r="B528" s="60" t="s">
        <v>81</v>
      </c>
      <c r="C528" s="40" t="s">
        <v>79</v>
      </c>
      <c r="D528" s="41">
        <f>$D$11</f>
        <v>216.36</v>
      </c>
      <c r="E528" s="41">
        <f t="shared" ref="E528:AA528" si="305">$D$11</f>
        <v>216.36</v>
      </c>
      <c r="F528" s="41">
        <f t="shared" si="305"/>
        <v>216.36</v>
      </c>
      <c r="G528" s="41">
        <f t="shared" si="305"/>
        <v>216.36</v>
      </c>
      <c r="H528" s="41">
        <f t="shared" si="305"/>
        <v>216.36</v>
      </c>
      <c r="I528" s="41">
        <f t="shared" si="305"/>
        <v>216.36</v>
      </c>
      <c r="J528" s="41">
        <f t="shared" si="305"/>
        <v>216.36</v>
      </c>
      <c r="K528" s="41">
        <f t="shared" si="305"/>
        <v>216.36</v>
      </c>
      <c r="L528" s="41">
        <f t="shared" si="305"/>
        <v>216.36</v>
      </c>
      <c r="M528" s="41">
        <f t="shared" si="305"/>
        <v>216.36</v>
      </c>
      <c r="N528" s="41">
        <f t="shared" si="305"/>
        <v>216.36</v>
      </c>
      <c r="O528" s="41">
        <f t="shared" si="305"/>
        <v>216.36</v>
      </c>
      <c r="P528" s="41">
        <f t="shared" si="305"/>
        <v>216.36</v>
      </c>
      <c r="Q528" s="41">
        <f t="shared" si="305"/>
        <v>216.36</v>
      </c>
      <c r="R528" s="41">
        <f t="shared" si="305"/>
        <v>216.36</v>
      </c>
      <c r="S528" s="41">
        <f t="shared" si="305"/>
        <v>216.36</v>
      </c>
      <c r="T528" s="41">
        <f t="shared" si="305"/>
        <v>216.36</v>
      </c>
      <c r="U528" s="41">
        <f t="shared" si="305"/>
        <v>216.36</v>
      </c>
      <c r="V528" s="41">
        <f t="shared" si="305"/>
        <v>216.36</v>
      </c>
      <c r="W528" s="41">
        <f t="shared" si="305"/>
        <v>216.36</v>
      </c>
      <c r="X528" s="41">
        <f t="shared" si="305"/>
        <v>216.36</v>
      </c>
      <c r="Y528" s="41">
        <f t="shared" si="305"/>
        <v>216.36</v>
      </c>
      <c r="Z528" s="41">
        <f t="shared" si="305"/>
        <v>216.36</v>
      </c>
      <c r="AA528" s="41">
        <f t="shared" si="305"/>
        <v>216.36</v>
      </c>
    </row>
    <row r="529" spans="1:27" collapsed="1" x14ac:dyDescent="0.2">
      <c r="A529" s="98" t="s">
        <v>2167</v>
      </c>
      <c r="B529" s="25" t="str">
        <f>"10"&amp;"."&amp;$B$800&amp;"."&amp;$B$801</f>
        <v>10.01.2024</v>
      </c>
      <c r="C529" s="88" t="s">
        <v>76</v>
      </c>
      <c r="D529" s="89">
        <f>ROUND(((D530+D531+D533+D532)/1000),5)</f>
        <v>4.9465300000000001</v>
      </c>
      <c r="E529" s="89">
        <f>ROUND(((E530+E531+E533+E532)/1000),5)</f>
        <v>4.8655799999999996</v>
      </c>
      <c r="F529" s="89">
        <f>ROUND(((F530+F531+F533+F532)/1000),5)</f>
        <v>4.8397800000000002</v>
      </c>
      <c r="G529" s="89">
        <f t="shared" ref="G529:AA529" si="306">ROUND(((G530+G531+G533+G532)/1000),5)</f>
        <v>4.8392099999999996</v>
      </c>
      <c r="H529" s="89">
        <f t="shared" si="306"/>
        <v>4.8970099999999999</v>
      </c>
      <c r="I529" s="89">
        <f t="shared" si="306"/>
        <v>4.9882799999999996</v>
      </c>
      <c r="J529" s="89">
        <f t="shared" si="306"/>
        <v>5.2068099999999999</v>
      </c>
      <c r="K529" s="89">
        <f t="shared" si="306"/>
        <v>5.5004200000000001</v>
      </c>
      <c r="L529" s="89">
        <f t="shared" si="306"/>
        <v>5.6873500000000003</v>
      </c>
      <c r="M529" s="89">
        <f t="shared" si="306"/>
        <v>5.7365700000000004</v>
      </c>
      <c r="N529" s="89">
        <f t="shared" si="306"/>
        <v>5.7612100000000002</v>
      </c>
      <c r="O529" s="89">
        <f t="shared" si="306"/>
        <v>5.8137400000000001</v>
      </c>
      <c r="P529" s="89">
        <f t="shared" si="306"/>
        <v>5.7836100000000004</v>
      </c>
      <c r="Q529" s="89">
        <f t="shared" si="306"/>
        <v>5.7929399999999998</v>
      </c>
      <c r="R529" s="89">
        <f t="shared" si="306"/>
        <v>5.7887300000000002</v>
      </c>
      <c r="S529" s="89">
        <f t="shared" si="306"/>
        <v>5.7360699999999998</v>
      </c>
      <c r="T529" s="89">
        <f t="shared" si="306"/>
        <v>5.7390999999999996</v>
      </c>
      <c r="U529" s="89">
        <f t="shared" si="306"/>
        <v>5.7246600000000001</v>
      </c>
      <c r="V529" s="89">
        <f t="shared" si="306"/>
        <v>5.7045599999999999</v>
      </c>
      <c r="W529" s="89">
        <f t="shared" si="306"/>
        <v>5.7461700000000002</v>
      </c>
      <c r="X529" s="89">
        <f t="shared" si="306"/>
        <v>5.6257400000000004</v>
      </c>
      <c r="Y529" s="89">
        <f t="shared" si="306"/>
        <v>5.5026700000000002</v>
      </c>
      <c r="Z529" s="89">
        <f t="shared" si="306"/>
        <v>5.2840999999999996</v>
      </c>
      <c r="AA529" s="89">
        <f t="shared" si="306"/>
        <v>4.9978199999999999</v>
      </c>
    </row>
    <row r="530" spans="1:27" ht="12.75" hidden="1" customHeight="1" outlineLevel="1" x14ac:dyDescent="0.2">
      <c r="A530" s="99" t="s">
        <v>2168</v>
      </c>
      <c r="B530" s="60" t="s">
        <v>238</v>
      </c>
      <c r="C530" s="40" t="s">
        <v>79</v>
      </c>
      <c r="D530" s="41">
        <v>1166.68</v>
      </c>
      <c r="E530" s="41">
        <v>1085.73</v>
      </c>
      <c r="F530" s="41">
        <v>1059.93</v>
      </c>
      <c r="G530" s="41">
        <v>1059.3599999999999</v>
      </c>
      <c r="H530" s="41">
        <v>1117.1600000000001</v>
      </c>
      <c r="I530" s="41">
        <v>1208.43</v>
      </c>
      <c r="J530" s="41">
        <v>1426.96</v>
      </c>
      <c r="K530" s="41">
        <v>1720.57</v>
      </c>
      <c r="L530" s="41">
        <v>1907.5</v>
      </c>
      <c r="M530" s="41">
        <v>1956.72</v>
      </c>
      <c r="N530" s="41">
        <v>1981.36</v>
      </c>
      <c r="O530" s="41">
        <v>2033.89</v>
      </c>
      <c r="P530" s="41">
        <v>2003.76</v>
      </c>
      <c r="Q530" s="41">
        <v>2013.09</v>
      </c>
      <c r="R530" s="41">
        <v>2008.88</v>
      </c>
      <c r="S530" s="41">
        <v>1956.22</v>
      </c>
      <c r="T530" s="41">
        <v>1959.25</v>
      </c>
      <c r="U530" s="41">
        <v>1944.81</v>
      </c>
      <c r="V530" s="41">
        <v>1924.71</v>
      </c>
      <c r="W530" s="41">
        <v>1966.32</v>
      </c>
      <c r="X530" s="41">
        <v>1845.89</v>
      </c>
      <c r="Y530" s="41">
        <v>1722.82</v>
      </c>
      <c r="Z530" s="41">
        <v>1504.25</v>
      </c>
      <c r="AA530" s="41">
        <v>1217.97</v>
      </c>
    </row>
    <row r="531" spans="1:27" ht="12.75" hidden="1" customHeight="1" outlineLevel="1" x14ac:dyDescent="0.2">
      <c r="A531" s="99" t="s">
        <v>2169</v>
      </c>
      <c r="B531" s="60" t="s">
        <v>90</v>
      </c>
      <c r="C531" s="40" t="s">
        <v>79</v>
      </c>
      <c r="D531" s="41">
        <f>$D$486</f>
        <v>3559.77</v>
      </c>
      <c r="E531" s="41">
        <f t="shared" ref="E531:AA531" si="307">$D$486</f>
        <v>3559.77</v>
      </c>
      <c r="F531" s="41">
        <f t="shared" si="307"/>
        <v>3559.77</v>
      </c>
      <c r="G531" s="41">
        <f t="shared" si="307"/>
        <v>3559.77</v>
      </c>
      <c r="H531" s="41">
        <f t="shared" si="307"/>
        <v>3559.77</v>
      </c>
      <c r="I531" s="41">
        <f t="shared" si="307"/>
        <v>3559.77</v>
      </c>
      <c r="J531" s="41">
        <f t="shared" si="307"/>
        <v>3559.77</v>
      </c>
      <c r="K531" s="41">
        <f t="shared" si="307"/>
        <v>3559.77</v>
      </c>
      <c r="L531" s="41">
        <f t="shared" si="307"/>
        <v>3559.77</v>
      </c>
      <c r="M531" s="41">
        <f t="shared" si="307"/>
        <v>3559.77</v>
      </c>
      <c r="N531" s="41">
        <f t="shared" si="307"/>
        <v>3559.77</v>
      </c>
      <c r="O531" s="41">
        <f t="shared" si="307"/>
        <v>3559.77</v>
      </c>
      <c r="P531" s="41">
        <f t="shared" si="307"/>
        <v>3559.77</v>
      </c>
      <c r="Q531" s="41">
        <f t="shared" si="307"/>
        <v>3559.77</v>
      </c>
      <c r="R531" s="41">
        <f t="shared" si="307"/>
        <v>3559.77</v>
      </c>
      <c r="S531" s="41">
        <f t="shared" si="307"/>
        <v>3559.77</v>
      </c>
      <c r="T531" s="41">
        <f t="shared" si="307"/>
        <v>3559.77</v>
      </c>
      <c r="U531" s="41">
        <f t="shared" si="307"/>
        <v>3559.77</v>
      </c>
      <c r="V531" s="41">
        <f t="shared" si="307"/>
        <v>3559.77</v>
      </c>
      <c r="W531" s="41">
        <f t="shared" si="307"/>
        <v>3559.77</v>
      </c>
      <c r="X531" s="41">
        <f t="shared" si="307"/>
        <v>3559.77</v>
      </c>
      <c r="Y531" s="41">
        <f t="shared" si="307"/>
        <v>3559.77</v>
      </c>
      <c r="Z531" s="41">
        <f t="shared" si="307"/>
        <v>3559.77</v>
      </c>
      <c r="AA531" s="41">
        <f t="shared" si="307"/>
        <v>3559.77</v>
      </c>
    </row>
    <row r="532" spans="1:27" ht="12.75" hidden="1" customHeight="1" outlineLevel="1" x14ac:dyDescent="0.2">
      <c r="A532" s="99" t="s">
        <v>2170</v>
      </c>
      <c r="B532" s="60" t="s">
        <v>83</v>
      </c>
      <c r="C532" s="40" t="s">
        <v>79</v>
      </c>
      <c r="D532" s="41">
        <v>3.72</v>
      </c>
      <c r="E532" s="41">
        <v>3.72</v>
      </c>
      <c r="F532" s="41">
        <v>3.72</v>
      </c>
      <c r="G532" s="41">
        <v>3.72</v>
      </c>
      <c r="H532" s="41">
        <v>3.72</v>
      </c>
      <c r="I532" s="41">
        <v>3.72</v>
      </c>
      <c r="J532" s="41">
        <v>3.72</v>
      </c>
      <c r="K532" s="41">
        <v>3.72</v>
      </c>
      <c r="L532" s="41">
        <v>3.72</v>
      </c>
      <c r="M532" s="41">
        <v>3.72</v>
      </c>
      <c r="N532" s="41">
        <v>3.72</v>
      </c>
      <c r="O532" s="41">
        <v>3.72</v>
      </c>
      <c r="P532" s="41">
        <v>3.72</v>
      </c>
      <c r="Q532" s="41">
        <v>3.72</v>
      </c>
      <c r="R532" s="41">
        <v>3.72</v>
      </c>
      <c r="S532" s="41">
        <v>3.72</v>
      </c>
      <c r="T532" s="41">
        <v>3.72</v>
      </c>
      <c r="U532" s="41">
        <v>3.72</v>
      </c>
      <c r="V532" s="41">
        <v>3.72</v>
      </c>
      <c r="W532" s="41">
        <v>3.72</v>
      </c>
      <c r="X532" s="41">
        <v>3.72</v>
      </c>
      <c r="Y532" s="41">
        <v>3.72</v>
      </c>
      <c r="Z532" s="41">
        <v>3.72</v>
      </c>
      <c r="AA532" s="41">
        <v>3.72</v>
      </c>
    </row>
    <row r="533" spans="1:27" ht="12.75" hidden="1" customHeight="1" outlineLevel="1" x14ac:dyDescent="0.2">
      <c r="A533" s="99" t="s">
        <v>2171</v>
      </c>
      <c r="B533" s="60" t="s">
        <v>81</v>
      </c>
      <c r="C533" s="40" t="s">
        <v>79</v>
      </c>
      <c r="D533" s="41">
        <f>$D$11</f>
        <v>216.36</v>
      </c>
      <c r="E533" s="41">
        <f t="shared" ref="E533:AA533" si="308">$D$11</f>
        <v>216.36</v>
      </c>
      <c r="F533" s="41">
        <f t="shared" si="308"/>
        <v>216.36</v>
      </c>
      <c r="G533" s="41">
        <f t="shared" si="308"/>
        <v>216.36</v>
      </c>
      <c r="H533" s="41">
        <f t="shared" si="308"/>
        <v>216.36</v>
      </c>
      <c r="I533" s="41">
        <f t="shared" si="308"/>
        <v>216.36</v>
      </c>
      <c r="J533" s="41">
        <f t="shared" si="308"/>
        <v>216.36</v>
      </c>
      <c r="K533" s="41">
        <f t="shared" si="308"/>
        <v>216.36</v>
      </c>
      <c r="L533" s="41">
        <f t="shared" si="308"/>
        <v>216.36</v>
      </c>
      <c r="M533" s="41">
        <f t="shared" si="308"/>
        <v>216.36</v>
      </c>
      <c r="N533" s="41">
        <f t="shared" si="308"/>
        <v>216.36</v>
      </c>
      <c r="O533" s="41">
        <f t="shared" si="308"/>
        <v>216.36</v>
      </c>
      <c r="P533" s="41">
        <f t="shared" si="308"/>
        <v>216.36</v>
      </c>
      <c r="Q533" s="41">
        <f t="shared" si="308"/>
        <v>216.36</v>
      </c>
      <c r="R533" s="41">
        <f t="shared" si="308"/>
        <v>216.36</v>
      </c>
      <c r="S533" s="41">
        <f t="shared" si="308"/>
        <v>216.36</v>
      </c>
      <c r="T533" s="41">
        <f t="shared" si="308"/>
        <v>216.36</v>
      </c>
      <c r="U533" s="41">
        <f t="shared" si="308"/>
        <v>216.36</v>
      </c>
      <c r="V533" s="41">
        <f t="shared" si="308"/>
        <v>216.36</v>
      </c>
      <c r="W533" s="41">
        <f t="shared" si="308"/>
        <v>216.36</v>
      </c>
      <c r="X533" s="41">
        <f t="shared" si="308"/>
        <v>216.36</v>
      </c>
      <c r="Y533" s="41">
        <f t="shared" si="308"/>
        <v>216.36</v>
      </c>
      <c r="Z533" s="41">
        <f t="shared" si="308"/>
        <v>216.36</v>
      </c>
      <c r="AA533" s="41">
        <f t="shared" si="308"/>
        <v>216.36</v>
      </c>
    </row>
    <row r="534" spans="1:27" collapsed="1" x14ac:dyDescent="0.2">
      <c r="A534" s="98" t="s">
        <v>2172</v>
      </c>
      <c r="B534" s="25" t="str">
        <f>"11"&amp;"."&amp;$B$800&amp;"."&amp;$B$801</f>
        <v>11.01.2024</v>
      </c>
      <c r="C534" s="88" t="s">
        <v>76</v>
      </c>
      <c r="D534" s="89">
        <f>ROUND(((D535+D536+D538+D537)/1000),5)</f>
        <v>4.9914199999999997</v>
      </c>
      <c r="E534" s="89">
        <f>ROUND(((E535+E536+E538+E537)/1000),5)</f>
        <v>4.9211900000000002</v>
      </c>
      <c r="F534" s="89">
        <f>ROUND(((F535+F536+F538+F537)/1000),5)</f>
        <v>4.8658799999999998</v>
      </c>
      <c r="G534" s="89">
        <f t="shared" ref="G534:AA534" si="309">ROUND(((G535+G536+G538+G537)/1000),5)</f>
        <v>4.8932599999999997</v>
      </c>
      <c r="H534" s="89">
        <f t="shared" si="309"/>
        <v>4.9380199999999999</v>
      </c>
      <c r="I534" s="89">
        <f t="shared" si="309"/>
        <v>5.0061900000000001</v>
      </c>
      <c r="J534" s="89">
        <f t="shared" si="309"/>
        <v>5.2292800000000002</v>
      </c>
      <c r="K534" s="89">
        <f t="shared" si="309"/>
        <v>5.5877600000000003</v>
      </c>
      <c r="L534" s="89">
        <f t="shared" si="309"/>
        <v>5.7246899999999998</v>
      </c>
      <c r="M534" s="89">
        <f t="shared" si="309"/>
        <v>5.7714800000000004</v>
      </c>
      <c r="N534" s="89">
        <f t="shared" si="309"/>
        <v>5.8158700000000003</v>
      </c>
      <c r="O534" s="89">
        <f t="shared" si="309"/>
        <v>5.8395099999999998</v>
      </c>
      <c r="P534" s="89">
        <f t="shared" si="309"/>
        <v>5.8099299999999996</v>
      </c>
      <c r="Q534" s="89">
        <f t="shared" si="309"/>
        <v>5.8195399999999999</v>
      </c>
      <c r="R534" s="89">
        <f t="shared" si="309"/>
        <v>5.8174000000000001</v>
      </c>
      <c r="S534" s="89">
        <f t="shared" si="309"/>
        <v>5.7648200000000003</v>
      </c>
      <c r="T534" s="89">
        <f t="shared" si="309"/>
        <v>5.7834300000000001</v>
      </c>
      <c r="U534" s="89">
        <f t="shared" si="309"/>
        <v>5.8049799999999996</v>
      </c>
      <c r="V534" s="89">
        <f t="shared" si="309"/>
        <v>5.7233599999999996</v>
      </c>
      <c r="W534" s="89">
        <f t="shared" si="309"/>
        <v>5.7589899999999998</v>
      </c>
      <c r="X534" s="89">
        <f t="shared" si="309"/>
        <v>5.6353999999999997</v>
      </c>
      <c r="Y534" s="89">
        <f t="shared" si="309"/>
        <v>5.5249300000000003</v>
      </c>
      <c r="Z534" s="89">
        <f t="shared" si="309"/>
        <v>5.2858499999999999</v>
      </c>
      <c r="AA534" s="89">
        <f t="shared" si="309"/>
        <v>4.9931999999999999</v>
      </c>
    </row>
    <row r="535" spans="1:27" ht="12.75" hidden="1" customHeight="1" outlineLevel="1" x14ac:dyDescent="0.2">
      <c r="A535" s="99" t="s">
        <v>2173</v>
      </c>
      <c r="B535" s="60" t="s">
        <v>238</v>
      </c>
      <c r="C535" s="40" t="s">
        <v>79</v>
      </c>
      <c r="D535" s="41">
        <v>1211.57</v>
      </c>
      <c r="E535" s="41">
        <v>1141.3399999999999</v>
      </c>
      <c r="F535" s="41">
        <v>1086.03</v>
      </c>
      <c r="G535" s="41">
        <v>1113.4100000000001</v>
      </c>
      <c r="H535" s="41">
        <v>1158.17</v>
      </c>
      <c r="I535" s="41">
        <v>1226.3399999999999</v>
      </c>
      <c r="J535" s="41">
        <v>1449.43</v>
      </c>
      <c r="K535" s="41">
        <v>1807.91</v>
      </c>
      <c r="L535" s="41">
        <v>1944.84</v>
      </c>
      <c r="M535" s="41">
        <v>1991.63</v>
      </c>
      <c r="N535" s="41">
        <v>2036.02</v>
      </c>
      <c r="O535" s="41">
        <v>2059.66</v>
      </c>
      <c r="P535" s="41">
        <v>2030.08</v>
      </c>
      <c r="Q535" s="41">
        <v>2039.69</v>
      </c>
      <c r="R535" s="41">
        <v>2037.55</v>
      </c>
      <c r="S535" s="41">
        <v>1984.97</v>
      </c>
      <c r="T535" s="41">
        <v>2003.58</v>
      </c>
      <c r="U535" s="41">
        <v>2025.13</v>
      </c>
      <c r="V535" s="41">
        <v>1943.51</v>
      </c>
      <c r="W535" s="41">
        <v>1979.14</v>
      </c>
      <c r="X535" s="41">
        <v>1855.55</v>
      </c>
      <c r="Y535" s="41">
        <v>1745.08</v>
      </c>
      <c r="Z535" s="41">
        <v>1506</v>
      </c>
      <c r="AA535" s="41">
        <v>1213.3499999999999</v>
      </c>
    </row>
    <row r="536" spans="1:27" ht="12.75" hidden="1" customHeight="1" outlineLevel="1" x14ac:dyDescent="0.2">
      <c r="A536" s="99" t="s">
        <v>2174</v>
      </c>
      <c r="B536" s="60" t="s">
        <v>90</v>
      </c>
      <c r="C536" s="40" t="s">
        <v>79</v>
      </c>
      <c r="D536" s="41">
        <f>$D$486</f>
        <v>3559.77</v>
      </c>
      <c r="E536" s="41">
        <f t="shared" ref="E536:AA536" si="310">$D$486</f>
        <v>3559.77</v>
      </c>
      <c r="F536" s="41">
        <f t="shared" si="310"/>
        <v>3559.77</v>
      </c>
      <c r="G536" s="41">
        <f t="shared" si="310"/>
        <v>3559.77</v>
      </c>
      <c r="H536" s="41">
        <f t="shared" si="310"/>
        <v>3559.77</v>
      </c>
      <c r="I536" s="41">
        <f t="shared" si="310"/>
        <v>3559.77</v>
      </c>
      <c r="J536" s="41">
        <f t="shared" si="310"/>
        <v>3559.77</v>
      </c>
      <c r="K536" s="41">
        <f t="shared" si="310"/>
        <v>3559.77</v>
      </c>
      <c r="L536" s="41">
        <f t="shared" si="310"/>
        <v>3559.77</v>
      </c>
      <c r="M536" s="41">
        <f t="shared" si="310"/>
        <v>3559.77</v>
      </c>
      <c r="N536" s="41">
        <f t="shared" si="310"/>
        <v>3559.77</v>
      </c>
      <c r="O536" s="41">
        <f t="shared" si="310"/>
        <v>3559.77</v>
      </c>
      <c r="P536" s="41">
        <f t="shared" si="310"/>
        <v>3559.77</v>
      </c>
      <c r="Q536" s="41">
        <f t="shared" si="310"/>
        <v>3559.77</v>
      </c>
      <c r="R536" s="41">
        <f t="shared" si="310"/>
        <v>3559.77</v>
      </c>
      <c r="S536" s="41">
        <f t="shared" si="310"/>
        <v>3559.77</v>
      </c>
      <c r="T536" s="41">
        <f t="shared" si="310"/>
        <v>3559.77</v>
      </c>
      <c r="U536" s="41">
        <f t="shared" si="310"/>
        <v>3559.77</v>
      </c>
      <c r="V536" s="41">
        <f t="shared" si="310"/>
        <v>3559.77</v>
      </c>
      <c r="W536" s="41">
        <f t="shared" si="310"/>
        <v>3559.77</v>
      </c>
      <c r="X536" s="41">
        <f t="shared" si="310"/>
        <v>3559.77</v>
      </c>
      <c r="Y536" s="41">
        <f t="shared" si="310"/>
        <v>3559.77</v>
      </c>
      <c r="Z536" s="41">
        <f t="shared" si="310"/>
        <v>3559.77</v>
      </c>
      <c r="AA536" s="41">
        <f t="shared" si="310"/>
        <v>3559.77</v>
      </c>
    </row>
    <row r="537" spans="1:27" ht="12.75" hidden="1" customHeight="1" outlineLevel="1" x14ac:dyDescent="0.2">
      <c r="A537" s="99" t="s">
        <v>2175</v>
      </c>
      <c r="B537" s="60" t="s">
        <v>83</v>
      </c>
      <c r="C537" s="40" t="s">
        <v>79</v>
      </c>
      <c r="D537" s="41">
        <v>3.72</v>
      </c>
      <c r="E537" s="41">
        <v>3.72</v>
      </c>
      <c r="F537" s="41">
        <v>3.72</v>
      </c>
      <c r="G537" s="41">
        <v>3.72</v>
      </c>
      <c r="H537" s="41">
        <v>3.72</v>
      </c>
      <c r="I537" s="41">
        <v>3.72</v>
      </c>
      <c r="J537" s="41">
        <v>3.72</v>
      </c>
      <c r="K537" s="41">
        <v>3.72</v>
      </c>
      <c r="L537" s="41">
        <v>3.72</v>
      </c>
      <c r="M537" s="41">
        <v>3.72</v>
      </c>
      <c r="N537" s="41">
        <v>3.72</v>
      </c>
      <c r="O537" s="41">
        <v>3.72</v>
      </c>
      <c r="P537" s="41">
        <v>3.72</v>
      </c>
      <c r="Q537" s="41">
        <v>3.72</v>
      </c>
      <c r="R537" s="41">
        <v>3.72</v>
      </c>
      <c r="S537" s="41">
        <v>3.72</v>
      </c>
      <c r="T537" s="41">
        <v>3.72</v>
      </c>
      <c r="U537" s="41">
        <v>3.72</v>
      </c>
      <c r="V537" s="41">
        <v>3.72</v>
      </c>
      <c r="W537" s="41">
        <v>3.72</v>
      </c>
      <c r="X537" s="41">
        <v>3.72</v>
      </c>
      <c r="Y537" s="41">
        <v>3.72</v>
      </c>
      <c r="Z537" s="41">
        <v>3.72</v>
      </c>
      <c r="AA537" s="41">
        <v>3.72</v>
      </c>
    </row>
    <row r="538" spans="1:27" ht="12.75" hidden="1" customHeight="1" outlineLevel="1" x14ac:dyDescent="0.2">
      <c r="A538" s="99" t="s">
        <v>2176</v>
      </c>
      <c r="B538" s="60" t="s">
        <v>81</v>
      </c>
      <c r="C538" s="40" t="s">
        <v>79</v>
      </c>
      <c r="D538" s="41">
        <f>$D$11</f>
        <v>216.36</v>
      </c>
      <c r="E538" s="41">
        <f t="shared" ref="E538:AA538" si="311">$D$11</f>
        <v>216.36</v>
      </c>
      <c r="F538" s="41">
        <f t="shared" si="311"/>
        <v>216.36</v>
      </c>
      <c r="G538" s="41">
        <f t="shared" si="311"/>
        <v>216.36</v>
      </c>
      <c r="H538" s="41">
        <f t="shared" si="311"/>
        <v>216.36</v>
      </c>
      <c r="I538" s="41">
        <f t="shared" si="311"/>
        <v>216.36</v>
      </c>
      <c r="J538" s="41">
        <f t="shared" si="311"/>
        <v>216.36</v>
      </c>
      <c r="K538" s="41">
        <f t="shared" si="311"/>
        <v>216.36</v>
      </c>
      <c r="L538" s="41">
        <f t="shared" si="311"/>
        <v>216.36</v>
      </c>
      <c r="M538" s="41">
        <f t="shared" si="311"/>
        <v>216.36</v>
      </c>
      <c r="N538" s="41">
        <f t="shared" si="311"/>
        <v>216.36</v>
      </c>
      <c r="O538" s="41">
        <f t="shared" si="311"/>
        <v>216.36</v>
      </c>
      <c r="P538" s="41">
        <f t="shared" si="311"/>
        <v>216.36</v>
      </c>
      <c r="Q538" s="41">
        <f t="shared" si="311"/>
        <v>216.36</v>
      </c>
      <c r="R538" s="41">
        <f t="shared" si="311"/>
        <v>216.36</v>
      </c>
      <c r="S538" s="41">
        <f t="shared" si="311"/>
        <v>216.36</v>
      </c>
      <c r="T538" s="41">
        <f t="shared" si="311"/>
        <v>216.36</v>
      </c>
      <c r="U538" s="41">
        <f t="shared" si="311"/>
        <v>216.36</v>
      </c>
      <c r="V538" s="41">
        <f t="shared" si="311"/>
        <v>216.36</v>
      </c>
      <c r="W538" s="41">
        <f t="shared" si="311"/>
        <v>216.36</v>
      </c>
      <c r="X538" s="41">
        <f t="shared" si="311"/>
        <v>216.36</v>
      </c>
      <c r="Y538" s="41">
        <f t="shared" si="311"/>
        <v>216.36</v>
      </c>
      <c r="Z538" s="41">
        <f t="shared" si="311"/>
        <v>216.36</v>
      </c>
      <c r="AA538" s="41">
        <f t="shared" si="311"/>
        <v>216.36</v>
      </c>
    </row>
    <row r="539" spans="1:27" collapsed="1" x14ac:dyDescent="0.2">
      <c r="A539" s="98" t="s">
        <v>2177</v>
      </c>
      <c r="B539" s="25" t="str">
        <f>"12"&amp;"."&amp;$B$800&amp;"."&amp;$B$801</f>
        <v>12.01.2024</v>
      </c>
      <c r="C539" s="88" t="s">
        <v>76</v>
      </c>
      <c r="D539" s="89">
        <f>ROUND(((D540+D541+D543+D542)/1000),5)</f>
        <v>4.9358599999999999</v>
      </c>
      <c r="E539" s="89">
        <f>ROUND(((E540+E541+E543+E542)/1000),5)</f>
        <v>4.8589700000000002</v>
      </c>
      <c r="F539" s="89">
        <f>ROUND(((F540+F541+F543+F542)/1000),5)</f>
        <v>4.7868899999999996</v>
      </c>
      <c r="G539" s="89">
        <f t="shared" ref="G539:AA539" si="312">ROUND(((G540+G541+G543+G542)/1000),5)</f>
        <v>4.8017700000000003</v>
      </c>
      <c r="H539" s="89">
        <f t="shared" si="312"/>
        <v>4.8640699999999999</v>
      </c>
      <c r="I539" s="89">
        <f t="shared" si="312"/>
        <v>4.9910600000000001</v>
      </c>
      <c r="J539" s="89">
        <f t="shared" si="312"/>
        <v>5.2040899999999999</v>
      </c>
      <c r="K539" s="89">
        <f t="shared" si="312"/>
        <v>5.4417900000000001</v>
      </c>
      <c r="L539" s="89">
        <f t="shared" si="312"/>
        <v>5.6127599999999997</v>
      </c>
      <c r="M539" s="89">
        <f t="shared" si="312"/>
        <v>5.6577200000000003</v>
      </c>
      <c r="N539" s="89">
        <f t="shared" si="312"/>
        <v>5.7026700000000003</v>
      </c>
      <c r="O539" s="89">
        <f t="shared" si="312"/>
        <v>5.7474800000000004</v>
      </c>
      <c r="P539" s="89">
        <f t="shared" si="312"/>
        <v>5.7119499999999999</v>
      </c>
      <c r="Q539" s="89">
        <f t="shared" si="312"/>
        <v>5.7266500000000002</v>
      </c>
      <c r="R539" s="89">
        <f t="shared" si="312"/>
        <v>5.7219100000000003</v>
      </c>
      <c r="S539" s="89">
        <f t="shared" si="312"/>
        <v>5.6531799999999999</v>
      </c>
      <c r="T539" s="89">
        <f t="shared" si="312"/>
        <v>5.6715200000000001</v>
      </c>
      <c r="U539" s="89">
        <f t="shared" si="312"/>
        <v>5.7002199999999998</v>
      </c>
      <c r="V539" s="89">
        <f t="shared" si="312"/>
        <v>5.6937899999999999</v>
      </c>
      <c r="W539" s="89">
        <f t="shared" si="312"/>
        <v>5.7282000000000002</v>
      </c>
      <c r="X539" s="89">
        <f t="shared" si="312"/>
        <v>5.6528600000000004</v>
      </c>
      <c r="Y539" s="89">
        <f t="shared" si="312"/>
        <v>5.5392700000000001</v>
      </c>
      <c r="Z539" s="89">
        <f t="shared" si="312"/>
        <v>5.2999099999999997</v>
      </c>
      <c r="AA539" s="89">
        <f t="shared" si="312"/>
        <v>5.0899400000000004</v>
      </c>
    </row>
    <row r="540" spans="1:27" ht="12.75" hidden="1" customHeight="1" outlineLevel="1" x14ac:dyDescent="0.2">
      <c r="A540" s="99" t="s">
        <v>2178</v>
      </c>
      <c r="B540" s="60" t="s">
        <v>238</v>
      </c>
      <c r="C540" s="40" t="s">
        <v>79</v>
      </c>
      <c r="D540" s="41">
        <v>1156.01</v>
      </c>
      <c r="E540" s="41">
        <v>1079.1199999999999</v>
      </c>
      <c r="F540" s="41">
        <v>1007.04</v>
      </c>
      <c r="G540" s="41">
        <v>1021.92</v>
      </c>
      <c r="H540" s="41">
        <v>1084.22</v>
      </c>
      <c r="I540" s="41">
        <v>1211.21</v>
      </c>
      <c r="J540" s="41">
        <v>1424.24</v>
      </c>
      <c r="K540" s="41">
        <v>1661.94</v>
      </c>
      <c r="L540" s="41">
        <v>1832.91</v>
      </c>
      <c r="M540" s="41">
        <v>1877.87</v>
      </c>
      <c r="N540" s="41">
        <v>1922.82</v>
      </c>
      <c r="O540" s="41">
        <v>1967.63</v>
      </c>
      <c r="P540" s="41">
        <v>1932.1</v>
      </c>
      <c r="Q540" s="41">
        <v>1946.8</v>
      </c>
      <c r="R540" s="41">
        <v>1942.06</v>
      </c>
      <c r="S540" s="41">
        <v>1873.33</v>
      </c>
      <c r="T540" s="41">
        <v>1891.67</v>
      </c>
      <c r="U540" s="41">
        <v>1920.37</v>
      </c>
      <c r="V540" s="41">
        <v>1913.94</v>
      </c>
      <c r="W540" s="41">
        <v>1948.35</v>
      </c>
      <c r="X540" s="41">
        <v>1873.01</v>
      </c>
      <c r="Y540" s="41">
        <v>1759.42</v>
      </c>
      <c r="Z540" s="41">
        <v>1520.06</v>
      </c>
      <c r="AA540" s="41">
        <v>1310.0899999999999</v>
      </c>
    </row>
    <row r="541" spans="1:27" ht="12.75" hidden="1" customHeight="1" outlineLevel="1" x14ac:dyDescent="0.2">
      <c r="A541" s="99" t="s">
        <v>2179</v>
      </c>
      <c r="B541" s="60" t="s">
        <v>90</v>
      </c>
      <c r="C541" s="40" t="s">
        <v>79</v>
      </c>
      <c r="D541" s="41">
        <f>$D$486</f>
        <v>3559.77</v>
      </c>
      <c r="E541" s="41">
        <f t="shared" ref="E541:AA541" si="313">$D$486</f>
        <v>3559.77</v>
      </c>
      <c r="F541" s="41">
        <f t="shared" si="313"/>
        <v>3559.77</v>
      </c>
      <c r="G541" s="41">
        <f t="shared" si="313"/>
        <v>3559.77</v>
      </c>
      <c r="H541" s="41">
        <f t="shared" si="313"/>
        <v>3559.77</v>
      </c>
      <c r="I541" s="41">
        <f t="shared" si="313"/>
        <v>3559.77</v>
      </c>
      <c r="J541" s="41">
        <f t="shared" si="313"/>
        <v>3559.77</v>
      </c>
      <c r="K541" s="41">
        <f t="shared" si="313"/>
        <v>3559.77</v>
      </c>
      <c r="L541" s="41">
        <f t="shared" si="313"/>
        <v>3559.77</v>
      </c>
      <c r="M541" s="41">
        <f t="shared" si="313"/>
        <v>3559.77</v>
      </c>
      <c r="N541" s="41">
        <f t="shared" si="313"/>
        <v>3559.77</v>
      </c>
      <c r="O541" s="41">
        <f t="shared" si="313"/>
        <v>3559.77</v>
      </c>
      <c r="P541" s="41">
        <f t="shared" si="313"/>
        <v>3559.77</v>
      </c>
      <c r="Q541" s="41">
        <f t="shared" si="313"/>
        <v>3559.77</v>
      </c>
      <c r="R541" s="41">
        <f t="shared" si="313"/>
        <v>3559.77</v>
      </c>
      <c r="S541" s="41">
        <f t="shared" si="313"/>
        <v>3559.77</v>
      </c>
      <c r="T541" s="41">
        <f t="shared" si="313"/>
        <v>3559.77</v>
      </c>
      <c r="U541" s="41">
        <f t="shared" si="313"/>
        <v>3559.77</v>
      </c>
      <c r="V541" s="41">
        <f t="shared" si="313"/>
        <v>3559.77</v>
      </c>
      <c r="W541" s="41">
        <f t="shared" si="313"/>
        <v>3559.77</v>
      </c>
      <c r="X541" s="41">
        <f t="shared" si="313"/>
        <v>3559.77</v>
      </c>
      <c r="Y541" s="41">
        <f t="shared" si="313"/>
        <v>3559.77</v>
      </c>
      <c r="Z541" s="41">
        <f t="shared" si="313"/>
        <v>3559.77</v>
      </c>
      <c r="AA541" s="41">
        <f t="shared" si="313"/>
        <v>3559.77</v>
      </c>
    </row>
    <row r="542" spans="1:27" ht="12.75" hidden="1" customHeight="1" outlineLevel="1" x14ac:dyDescent="0.2">
      <c r="A542" s="99" t="s">
        <v>2180</v>
      </c>
      <c r="B542" s="60" t="s">
        <v>83</v>
      </c>
      <c r="C542" s="40" t="s">
        <v>79</v>
      </c>
      <c r="D542" s="41">
        <v>3.72</v>
      </c>
      <c r="E542" s="41">
        <v>3.72</v>
      </c>
      <c r="F542" s="41">
        <v>3.72</v>
      </c>
      <c r="G542" s="41">
        <v>3.72</v>
      </c>
      <c r="H542" s="41">
        <v>3.72</v>
      </c>
      <c r="I542" s="41">
        <v>3.72</v>
      </c>
      <c r="J542" s="41">
        <v>3.72</v>
      </c>
      <c r="K542" s="41">
        <v>3.72</v>
      </c>
      <c r="L542" s="41">
        <v>3.72</v>
      </c>
      <c r="M542" s="41">
        <v>3.72</v>
      </c>
      <c r="N542" s="41">
        <v>3.72</v>
      </c>
      <c r="O542" s="41">
        <v>3.72</v>
      </c>
      <c r="P542" s="41">
        <v>3.72</v>
      </c>
      <c r="Q542" s="41">
        <v>3.72</v>
      </c>
      <c r="R542" s="41">
        <v>3.72</v>
      </c>
      <c r="S542" s="41">
        <v>3.72</v>
      </c>
      <c r="T542" s="41">
        <v>3.72</v>
      </c>
      <c r="U542" s="41">
        <v>3.72</v>
      </c>
      <c r="V542" s="41">
        <v>3.72</v>
      </c>
      <c r="W542" s="41">
        <v>3.72</v>
      </c>
      <c r="X542" s="41">
        <v>3.72</v>
      </c>
      <c r="Y542" s="41">
        <v>3.72</v>
      </c>
      <c r="Z542" s="41">
        <v>3.72</v>
      </c>
      <c r="AA542" s="41">
        <v>3.72</v>
      </c>
    </row>
    <row r="543" spans="1:27" ht="12.75" hidden="1" customHeight="1" outlineLevel="1" x14ac:dyDescent="0.2">
      <c r="A543" s="99" t="s">
        <v>2181</v>
      </c>
      <c r="B543" s="60" t="s">
        <v>81</v>
      </c>
      <c r="C543" s="40" t="s">
        <v>79</v>
      </c>
      <c r="D543" s="41">
        <f>$D$11</f>
        <v>216.36</v>
      </c>
      <c r="E543" s="41">
        <f t="shared" ref="E543:AA543" si="314">$D$11</f>
        <v>216.36</v>
      </c>
      <c r="F543" s="41">
        <f t="shared" si="314"/>
        <v>216.36</v>
      </c>
      <c r="G543" s="41">
        <f t="shared" si="314"/>
        <v>216.36</v>
      </c>
      <c r="H543" s="41">
        <f t="shared" si="314"/>
        <v>216.36</v>
      </c>
      <c r="I543" s="41">
        <f t="shared" si="314"/>
        <v>216.36</v>
      </c>
      <c r="J543" s="41">
        <f t="shared" si="314"/>
        <v>216.36</v>
      </c>
      <c r="K543" s="41">
        <f t="shared" si="314"/>
        <v>216.36</v>
      </c>
      <c r="L543" s="41">
        <f t="shared" si="314"/>
        <v>216.36</v>
      </c>
      <c r="M543" s="41">
        <f t="shared" si="314"/>
        <v>216.36</v>
      </c>
      <c r="N543" s="41">
        <f t="shared" si="314"/>
        <v>216.36</v>
      </c>
      <c r="O543" s="41">
        <f t="shared" si="314"/>
        <v>216.36</v>
      </c>
      <c r="P543" s="41">
        <f t="shared" si="314"/>
        <v>216.36</v>
      </c>
      <c r="Q543" s="41">
        <f t="shared" si="314"/>
        <v>216.36</v>
      </c>
      <c r="R543" s="41">
        <f t="shared" si="314"/>
        <v>216.36</v>
      </c>
      <c r="S543" s="41">
        <f t="shared" si="314"/>
        <v>216.36</v>
      </c>
      <c r="T543" s="41">
        <f t="shared" si="314"/>
        <v>216.36</v>
      </c>
      <c r="U543" s="41">
        <f t="shared" si="314"/>
        <v>216.36</v>
      </c>
      <c r="V543" s="41">
        <f t="shared" si="314"/>
        <v>216.36</v>
      </c>
      <c r="W543" s="41">
        <f t="shared" si="314"/>
        <v>216.36</v>
      </c>
      <c r="X543" s="41">
        <f t="shared" si="314"/>
        <v>216.36</v>
      </c>
      <c r="Y543" s="41">
        <f t="shared" si="314"/>
        <v>216.36</v>
      </c>
      <c r="Z543" s="41">
        <f t="shared" si="314"/>
        <v>216.36</v>
      </c>
      <c r="AA543" s="41">
        <f t="shared" si="314"/>
        <v>216.36</v>
      </c>
    </row>
    <row r="544" spans="1:27" collapsed="1" x14ac:dyDescent="0.2">
      <c r="A544" s="98" t="s">
        <v>2182</v>
      </c>
      <c r="B544" s="25" t="str">
        <f>"13"&amp;"."&amp;$B$800&amp;"."&amp;$B$801</f>
        <v>13.01.2024</v>
      </c>
      <c r="C544" s="88" t="s">
        <v>76</v>
      </c>
      <c r="D544" s="89">
        <f>ROUND(((D545+D546+D548+D547)/1000),5)</f>
        <v>5.2669800000000002</v>
      </c>
      <c r="E544" s="89">
        <f>ROUND(((E545+E546+E548+E547)/1000),5)</f>
        <v>5.0801800000000004</v>
      </c>
      <c r="F544" s="89">
        <f>ROUND(((F545+F546+F548+F547)/1000),5)</f>
        <v>5.0343299999999997</v>
      </c>
      <c r="G544" s="89">
        <f t="shared" ref="G544:AA544" si="315">ROUND(((G545+G546+G548+G547)/1000),5)</f>
        <v>5.02949</v>
      </c>
      <c r="H544" s="89">
        <f t="shared" si="315"/>
        <v>5.0674799999999998</v>
      </c>
      <c r="I544" s="89">
        <f t="shared" si="315"/>
        <v>5.1744700000000003</v>
      </c>
      <c r="J544" s="89">
        <f t="shared" si="315"/>
        <v>5.2237400000000003</v>
      </c>
      <c r="K544" s="89">
        <f t="shared" si="315"/>
        <v>5.2796500000000002</v>
      </c>
      <c r="L544" s="89">
        <f t="shared" si="315"/>
        <v>5.4532800000000003</v>
      </c>
      <c r="M544" s="89">
        <f t="shared" si="315"/>
        <v>5.4598300000000002</v>
      </c>
      <c r="N544" s="89">
        <f t="shared" si="315"/>
        <v>5.5236400000000003</v>
      </c>
      <c r="O544" s="89">
        <f t="shared" si="315"/>
        <v>5.5563700000000003</v>
      </c>
      <c r="P544" s="89">
        <f t="shared" si="315"/>
        <v>5.6489200000000004</v>
      </c>
      <c r="Q544" s="89">
        <f t="shared" si="315"/>
        <v>5.6702000000000004</v>
      </c>
      <c r="R544" s="89">
        <f t="shared" si="315"/>
        <v>5.5723399999999996</v>
      </c>
      <c r="S544" s="89">
        <f t="shared" si="315"/>
        <v>5.5544399999999996</v>
      </c>
      <c r="T544" s="89">
        <f t="shared" si="315"/>
        <v>5.6526800000000001</v>
      </c>
      <c r="U544" s="89">
        <f t="shared" si="315"/>
        <v>5.9302000000000001</v>
      </c>
      <c r="V544" s="89">
        <f t="shared" si="315"/>
        <v>5.9548300000000003</v>
      </c>
      <c r="W544" s="89">
        <f t="shared" si="315"/>
        <v>5.6292600000000004</v>
      </c>
      <c r="X544" s="89">
        <f t="shared" si="315"/>
        <v>5.5019099999999996</v>
      </c>
      <c r="Y544" s="89">
        <f t="shared" si="315"/>
        <v>5.2224399999999997</v>
      </c>
      <c r="Z544" s="89">
        <f t="shared" si="315"/>
        <v>5.1993400000000003</v>
      </c>
      <c r="AA544" s="89">
        <f t="shared" si="315"/>
        <v>5.2773500000000002</v>
      </c>
    </row>
    <row r="545" spans="1:27" ht="12.75" hidden="1" customHeight="1" outlineLevel="1" x14ac:dyDescent="0.2">
      <c r="A545" s="99" t="s">
        <v>2183</v>
      </c>
      <c r="B545" s="60" t="s">
        <v>238</v>
      </c>
      <c r="C545" s="40" t="s">
        <v>79</v>
      </c>
      <c r="D545" s="41">
        <v>1487.13</v>
      </c>
      <c r="E545" s="41">
        <v>1300.33</v>
      </c>
      <c r="F545" s="41">
        <v>1254.48</v>
      </c>
      <c r="G545" s="41">
        <v>1249.6400000000001</v>
      </c>
      <c r="H545" s="41">
        <v>1287.6300000000001</v>
      </c>
      <c r="I545" s="41">
        <v>1394.62</v>
      </c>
      <c r="J545" s="41">
        <v>1443.89</v>
      </c>
      <c r="K545" s="41">
        <v>1499.8</v>
      </c>
      <c r="L545" s="41">
        <v>1673.43</v>
      </c>
      <c r="M545" s="41">
        <v>1679.98</v>
      </c>
      <c r="N545" s="41">
        <v>1743.79</v>
      </c>
      <c r="O545" s="41">
        <v>1776.52</v>
      </c>
      <c r="P545" s="41">
        <v>1869.07</v>
      </c>
      <c r="Q545" s="41">
        <v>1890.35</v>
      </c>
      <c r="R545" s="41">
        <v>1792.49</v>
      </c>
      <c r="S545" s="41">
        <v>1774.59</v>
      </c>
      <c r="T545" s="41">
        <v>1872.83</v>
      </c>
      <c r="U545" s="41">
        <v>2150.35</v>
      </c>
      <c r="V545" s="41">
        <v>2174.98</v>
      </c>
      <c r="W545" s="41">
        <v>1849.41</v>
      </c>
      <c r="X545" s="41">
        <v>1722.06</v>
      </c>
      <c r="Y545" s="41">
        <v>1442.59</v>
      </c>
      <c r="Z545" s="41">
        <v>1419.49</v>
      </c>
      <c r="AA545" s="41">
        <v>1497.5</v>
      </c>
    </row>
    <row r="546" spans="1:27" ht="12.75" hidden="1" customHeight="1" outlineLevel="1" x14ac:dyDescent="0.2">
      <c r="A546" s="99" t="s">
        <v>2184</v>
      </c>
      <c r="B546" s="60" t="s">
        <v>90</v>
      </c>
      <c r="C546" s="40" t="s">
        <v>79</v>
      </c>
      <c r="D546" s="41">
        <f>$D$486</f>
        <v>3559.77</v>
      </c>
      <c r="E546" s="41">
        <f t="shared" ref="E546:AA546" si="316">$D$486</f>
        <v>3559.77</v>
      </c>
      <c r="F546" s="41">
        <f t="shared" si="316"/>
        <v>3559.77</v>
      </c>
      <c r="G546" s="41">
        <f t="shared" si="316"/>
        <v>3559.77</v>
      </c>
      <c r="H546" s="41">
        <f t="shared" si="316"/>
        <v>3559.77</v>
      </c>
      <c r="I546" s="41">
        <f t="shared" si="316"/>
        <v>3559.77</v>
      </c>
      <c r="J546" s="41">
        <f t="shared" si="316"/>
        <v>3559.77</v>
      </c>
      <c r="K546" s="41">
        <f t="shared" si="316"/>
        <v>3559.77</v>
      </c>
      <c r="L546" s="41">
        <f t="shared" si="316"/>
        <v>3559.77</v>
      </c>
      <c r="M546" s="41">
        <f t="shared" si="316"/>
        <v>3559.77</v>
      </c>
      <c r="N546" s="41">
        <f t="shared" si="316"/>
        <v>3559.77</v>
      </c>
      <c r="O546" s="41">
        <f t="shared" si="316"/>
        <v>3559.77</v>
      </c>
      <c r="P546" s="41">
        <f t="shared" si="316"/>
        <v>3559.77</v>
      </c>
      <c r="Q546" s="41">
        <f t="shared" si="316"/>
        <v>3559.77</v>
      </c>
      <c r="R546" s="41">
        <f t="shared" si="316"/>
        <v>3559.77</v>
      </c>
      <c r="S546" s="41">
        <f t="shared" si="316"/>
        <v>3559.77</v>
      </c>
      <c r="T546" s="41">
        <f t="shared" si="316"/>
        <v>3559.77</v>
      </c>
      <c r="U546" s="41">
        <f t="shared" si="316"/>
        <v>3559.77</v>
      </c>
      <c r="V546" s="41">
        <f t="shared" si="316"/>
        <v>3559.77</v>
      </c>
      <c r="W546" s="41">
        <f t="shared" si="316"/>
        <v>3559.77</v>
      </c>
      <c r="X546" s="41">
        <f t="shared" si="316"/>
        <v>3559.77</v>
      </c>
      <c r="Y546" s="41">
        <f t="shared" si="316"/>
        <v>3559.77</v>
      </c>
      <c r="Z546" s="41">
        <f t="shared" si="316"/>
        <v>3559.77</v>
      </c>
      <c r="AA546" s="41">
        <f t="shared" si="316"/>
        <v>3559.77</v>
      </c>
    </row>
    <row r="547" spans="1:27" ht="12.75" hidden="1" customHeight="1" outlineLevel="1" x14ac:dyDescent="0.2">
      <c r="A547" s="99" t="s">
        <v>2185</v>
      </c>
      <c r="B547" s="60" t="s">
        <v>83</v>
      </c>
      <c r="C547" s="40" t="s">
        <v>79</v>
      </c>
      <c r="D547" s="41">
        <v>3.72</v>
      </c>
      <c r="E547" s="41">
        <v>3.72</v>
      </c>
      <c r="F547" s="41">
        <v>3.72</v>
      </c>
      <c r="G547" s="41">
        <v>3.72</v>
      </c>
      <c r="H547" s="41">
        <v>3.72</v>
      </c>
      <c r="I547" s="41">
        <v>3.72</v>
      </c>
      <c r="J547" s="41">
        <v>3.72</v>
      </c>
      <c r="K547" s="41">
        <v>3.72</v>
      </c>
      <c r="L547" s="41">
        <v>3.72</v>
      </c>
      <c r="M547" s="41">
        <v>3.72</v>
      </c>
      <c r="N547" s="41">
        <v>3.72</v>
      </c>
      <c r="O547" s="41">
        <v>3.72</v>
      </c>
      <c r="P547" s="41">
        <v>3.72</v>
      </c>
      <c r="Q547" s="41">
        <v>3.72</v>
      </c>
      <c r="R547" s="41">
        <v>3.72</v>
      </c>
      <c r="S547" s="41">
        <v>3.72</v>
      </c>
      <c r="T547" s="41">
        <v>3.72</v>
      </c>
      <c r="U547" s="41">
        <v>3.72</v>
      </c>
      <c r="V547" s="41">
        <v>3.72</v>
      </c>
      <c r="W547" s="41">
        <v>3.72</v>
      </c>
      <c r="X547" s="41">
        <v>3.72</v>
      </c>
      <c r="Y547" s="41">
        <v>3.72</v>
      </c>
      <c r="Z547" s="41">
        <v>3.72</v>
      </c>
      <c r="AA547" s="41">
        <v>3.72</v>
      </c>
    </row>
    <row r="548" spans="1:27" ht="12.75" hidden="1" customHeight="1" outlineLevel="1" x14ac:dyDescent="0.2">
      <c r="A548" s="99" t="s">
        <v>2186</v>
      </c>
      <c r="B548" s="60" t="s">
        <v>81</v>
      </c>
      <c r="C548" s="40" t="s">
        <v>79</v>
      </c>
      <c r="D548" s="41">
        <f>$D$11</f>
        <v>216.36</v>
      </c>
      <c r="E548" s="41">
        <f t="shared" ref="E548:AA548" si="317">$D$11</f>
        <v>216.36</v>
      </c>
      <c r="F548" s="41">
        <f t="shared" si="317"/>
        <v>216.36</v>
      </c>
      <c r="G548" s="41">
        <f t="shared" si="317"/>
        <v>216.36</v>
      </c>
      <c r="H548" s="41">
        <f t="shared" si="317"/>
        <v>216.36</v>
      </c>
      <c r="I548" s="41">
        <f t="shared" si="317"/>
        <v>216.36</v>
      </c>
      <c r="J548" s="41">
        <f t="shared" si="317"/>
        <v>216.36</v>
      </c>
      <c r="K548" s="41">
        <f t="shared" si="317"/>
        <v>216.36</v>
      </c>
      <c r="L548" s="41">
        <f t="shared" si="317"/>
        <v>216.36</v>
      </c>
      <c r="M548" s="41">
        <f t="shared" si="317"/>
        <v>216.36</v>
      </c>
      <c r="N548" s="41">
        <f t="shared" si="317"/>
        <v>216.36</v>
      </c>
      <c r="O548" s="41">
        <f t="shared" si="317"/>
        <v>216.36</v>
      </c>
      <c r="P548" s="41">
        <f t="shared" si="317"/>
        <v>216.36</v>
      </c>
      <c r="Q548" s="41">
        <f t="shared" si="317"/>
        <v>216.36</v>
      </c>
      <c r="R548" s="41">
        <f t="shared" si="317"/>
        <v>216.36</v>
      </c>
      <c r="S548" s="41">
        <f t="shared" si="317"/>
        <v>216.36</v>
      </c>
      <c r="T548" s="41">
        <f t="shared" si="317"/>
        <v>216.36</v>
      </c>
      <c r="U548" s="41">
        <f t="shared" si="317"/>
        <v>216.36</v>
      </c>
      <c r="V548" s="41">
        <f t="shared" si="317"/>
        <v>216.36</v>
      </c>
      <c r="W548" s="41">
        <f t="shared" si="317"/>
        <v>216.36</v>
      </c>
      <c r="X548" s="41">
        <f t="shared" si="317"/>
        <v>216.36</v>
      </c>
      <c r="Y548" s="41">
        <f t="shared" si="317"/>
        <v>216.36</v>
      </c>
      <c r="Z548" s="41">
        <f t="shared" si="317"/>
        <v>216.36</v>
      </c>
      <c r="AA548" s="41">
        <f t="shared" si="317"/>
        <v>216.36</v>
      </c>
    </row>
    <row r="549" spans="1:27" collapsed="1" x14ac:dyDescent="0.2">
      <c r="A549" s="98" t="s">
        <v>2187</v>
      </c>
      <c r="B549" s="25" t="str">
        <f>"14"&amp;"."&amp;$B$800&amp;"."&amp;$B$801</f>
        <v>14.01.2024</v>
      </c>
      <c r="C549" s="88" t="s">
        <v>76</v>
      </c>
      <c r="D549" s="89">
        <f>ROUND(((D550+D551+D553+D552)/1000),5)</f>
        <v>5.2957200000000002</v>
      </c>
      <c r="E549" s="89">
        <f>ROUND(((E550+E551+E553+E552)/1000),5)</f>
        <v>5.1608200000000002</v>
      </c>
      <c r="F549" s="89">
        <f>ROUND(((F550+F551+F553+F552)/1000),5)</f>
        <v>5.03254</v>
      </c>
      <c r="G549" s="89">
        <f t="shared" ref="G549:AA549" si="318">ROUND(((G550+G551+G553+G552)/1000),5)</f>
        <v>5.0183299999999997</v>
      </c>
      <c r="H549" s="89">
        <f t="shared" si="318"/>
        <v>5.0344300000000004</v>
      </c>
      <c r="I549" s="89">
        <f t="shared" si="318"/>
        <v>5.1117900000000001</v>
      </c>
      <c r="J549" s="89">
        <f t="shared" si="318"/>
        <v>5.1446500000000004</v>
      </c>
      <c r="K549" s="89">
        <f t="shared" si="318"/>
        <v>5.2566100000000002</v>
      </c>
      <c r="L549" s="89">
        <f t="shared" si="318"/>
        <v>5.3414000000000001</v>
      </c>
      <c r="M549" s="89">
        <f t="shared" si="318"/>
        <v>5.4985400000000002</v>
      </c>
      <c r="N549" s="89">
        <f t="shared" si="318"/>
        <v>5.6240699999999997</v>
      </c>
      <c r="O549" s="89">
        <f t="shared" si="318"/>
        <v>5.6985999999999999</v>
      </c>
      <c r="P549" s="89">
        <f t="shared" si="318"/>
        <v>5.7247599999999998</v>
      </c>
      <c r="Q549" s="89">
        <f t="shared" si="318"/>
        <v>5.7435</v>
      </c>
      <c r="R549" s="89">
        <f t="shared" si="318"/>
        <v>5.6135599999999997</v>
      </c>
      <c r="S549" s="89">
        <f t="shared" si="318"/>
        <v>5.7452699999999997</v>
      </c>
      <c r="T549" s="89">
        <f t="shared" si="318"/>
        <v>5.9248799999999999</v>
      </c>
      <c r="U549" s="89">
        <f t="shared" si="318"/>
        <v>5.95587</v>
      </c>
      <c r="V549" s="89">
        <f t="shared" si="318"/>
        <v>5.9502899999999999</v>
      </c>
      <c r="W549" s="89">
        <f t="shared" si="318"/>
        <v>5.7960599999999998</v>
      </c>
      <c r="X549" s="89">
        <f t="shared" si="318"/>
        <v>5.6369199999999999</v>
      </c>
      <c r="Y549" s="89">
        <f t="shared" si="318"/>
        <v>5.5116399999999999</v>
      </c>
      <c r="Z549" s="89">
        <f t="shared" si="318"/>
        <v>5.3118699999999999</v>
      </c>
      <c r="AA549" s="89">
        <f t="shared" si="318"/>
        <v>5.2527499999999998</v>
      </c>
    </row>
    <row r="550" spans="1:27" ht="12.75" hidden="1" customHeight="1" outlineLevel="1" x14ac:dyDescent="0.2">
      <c r="A550" s="99" t="s">
        <v>2188</v>
      </c>
      <c r="B550" s="60" t="s">
        <v>238</v>
      </c>
      <c r="C550" s="40" t="s">
        <v>79</v>
      </c>
      <c r="D550" s="41">
        <v>1515.87</v>
      </c>
      <c r="E550" s="41">
        <v>1380.97</v>
      </c>
      <c r="F550" s="41">
        <v>1252.69</v>
      </c>
      <c r="G550" s="41">
        <v>1238.48</v>
      </c>
      <c r="H550" s="41">
        <v>1254.58</v>
      </c>
      <c r="I550" s="41">
        <v>1331.94</v>
      </c>
      <c r="J550" s="41">
        <v>1364.8</v>
      </c>
      <c r="K550" s="41">
        <v>1476.76</v>
      </c>
      <c r="L550" s="41">
        <v>1561.55</v>
      </c>
      <c r="M550" s="41">
        <v>1718.69</v>
      </c>
      <c r="N550" s="41">
        <v>1844.22</v>
      </c>
      <c r="O550" s="41">
        <v>1918.75</v>
      </c>
      <c r="P550" s="41">
        <v>1944.91</v>
      </c>
      <c r="Q550" s="41">
        <v>1963.65</v>
      </c>
      <c r="R550" s="41">
        <v>1833.71</v>
      </c>
      <c r="S550" s="41">
        <v>1965.42</v>
      </c>
      <c r="T550" s="41">
        <v>2145.0300000000002</v>
      </c>
      <c r="U550" s="41">
        <v>2176.02</v>
      </c>
      <c r="V550" s="41">
        <v>2170.44</v>
      </c>
      <c r="W550" s="41">
        <v>2016.21</v>
      </c>
      <c r="X550" s="41">
        <v>1857.07</v>
      </c>
      <c r="Y550" s="41">
        <v>1731.79</v>
      </c>
      <c r="Z550" s="41">
        <v>1532.02</v>
      </c>
      <c r="AA550" s="41">
        <v>1472.9</v>
      </c>
    </row>
    <row r="551" spans="1:27" ht="12.75" hidden="1" customHeight="1" outlineLevel="1" x14ac:dyDescent="0.2">
      <c r="A551" s="99" t="s">
        <v>2189</v>
      </c>
      <c r="B551" s="60" t="s">
        <v>90</v>
      </c>
      <c r="C551" s="40" t="s">
        <v>79</v>
      </c>
      <c r="D551" s="41">
        <f>$D$486</f>
        <v>3559.77</v>
      </c>
      <c r="E551" s="41">
        <f t="shared" ref="E551:AA551" si="319">$D$486</f>
        <v>3559.77</v>
      </c>
      <c r="F551" s="41">
        <f t="shared" si="319"/>
        <v>3559.77</v>
      </c>
      <c r="G551" s="41">
        <f t="shared" si="319"/>
        <v>3559.77</v>
      </c>
      <c r="H551" s="41">
        <f t="shared" si="319"/>
        <v>3559.77</v>
      </c>
      <c r="I551" s="41">
        <f t="shared" si="319"/>
        <v>3559.77</v>
      </c>
      <c r="J551" s="41">
        <f t="shared" si="319"/>
        <v>3559.77</v>
      </c>
      <c r="K551" s="41">
        <f t="shared" si="319"/>
        <v>3559.77</v>
      </c>
      <c r="L551" s="41">
        <f t="shared" si="319"/>
        <v>3559.77</v>
      </c>
      <c r="M551" s="41">
        <f t="shared" si="319"/>
        <v>3559.77</v>
      </c>
      <c r="N551" s="41">
        <f t="shared" si="319"/>
        <v>3559.77</v>
      </c>
      <c r="O551" s="41">
        <f t="shared" si="319"/>
        <v>3559.77</v>
      </c>
      <c r="P551" s="41">
        <f t="shared" si="319"/>
        <v>3559.77</v>
      </c>
      <c r="Q551" s="41">
        <f t="shared" si="319"/>
        <v>3559.77</v>
      </c>
      <c r="R551" s="41">
        <f t="shared" si="319"/>
        <v>3559.77</v>
      </c>
      <c r="S551" s="41">
        <f t="shared" si="319"/>
        <v>3559.77</v>
      </c>
      <c r="T551" s="41">
        <f t="shared" si="319"/>
        <v>3559.77</v>
      </c>
      <c r="U551" s="41">
        <f t="shared" si="319"/>
        <v>3559.77</v>
      </c>
      <c r="V551" s="41">
        <f t="shared" si="319"/>
        <v>3559.77</v>
      </c>
      <c r="W551" s="41">
        <f t="shared" si="319"/>
        <v>3559.77</v>
      </c>
      <c r="X551" s="41">
        <f t="shared" si="319"/>
        <v>3559.77</v>
      </c>
      <c r="Y551" s="41">
        <f t="shared" si="319"/>
        <v>3559.77</v>
      </c>
      <c r="Z551" s="41">
        <f t="shared" si="319"/>
        <v>3559.77</v>
      </c>
      <c r="AA551" s="41">
        <f t="shared" si="319"/>
        <v>3559.77</v>
      </c>
    </row>
    <row r="552" spans="1:27" ht="12.75" hidden="1" customHeight="1" outlineLevel="1" x14ac:dyDescent="0.2">
      <c r="A552" s="99" t="s">
        <v>2190</v>
      </c>
      <c r="B552" s="60" t="s">
        <v>83</v>
      </c>
      <c r="C552" s="40" t="s">
        <v>79</v>
      </c>
      <c r="D552" s="41">
        <v>3.72</v>
      </c>
      <c r="E552" s="41">
        <v>3.72</v>
      </c>
      <c r="F552" s="41">
        <v>3.72</v>
      </c>
      <c r="G552" s="41">
        <v>3.72</v>
      </c>
      <c r="H552" s="41">
        <v>3.72</v>
      </c>
      <c r="I552" s="41">
        <v>3.72</v>
      </c>
      <c r="J552" s="41">
        <v>3.72</v>
      </c>
      <c r="K552" s="41">
        <v>3.72</v>
      </c>
      <c r="L552" s="41">
        <v>3.72</v>
      </c>
      <c r="M552" s="41">
        <v>3.72</v>
      </c>
      <c r="N552" s="41">
        <v>3.72</v>
      </c>
      <c r="O552" s="41">
        <v>3.72</v>
      </c>
      <c r="P552" s="41">
        <v>3.72</v>
      </c>
      <c r="Q552" s="41">
        <v>3.72</v>
      </c>
      <c r="R552" s="41">
        <v>3.72</v>
      </c>
      <c r="S552" s="41">
        <v>3.72</v>
      </c>
      <c r="T552" s="41">
        <v>3.72</v>
      </c>
      <c r="U552" s="41">
        <v>3.72</v>
      </c>
      <c r="V552" s="41">
        <v>3.72</v>
      </c>
      <c r="W552" s="41">
        <v>3.72</v>
      </c>
      <c r="X552" s="41">
        <v>3.72</v>
      </c>
      <c r="Y552" s="41">
        <v>3.72</v>
      </c>
      <c r="Z552" s="41">
        <v>3.72</v>
      </c>
      <c r="AA552" s="41">
        <v>3.72</v>
      </c>
    </row>
    <row r="553" spans="1:27" ht="12.75" hidden="1" customHeight="1" outlineLevel="1" x14ac:dyDescent="0.2">
      <c r="A553" s="99" t="s">
        <v>2191</v>
      </c>
      <c r="B553" s="60" t="s">
        <v>81</v>
      </c>
      <c r="C553" s="40" t="s">
        <v>79</v>
      </c>
      <c r="D553" s="41">
        <f>$D$11</f>
        <v>216.36</v>
      </c>
      <c r="E553" s="41">
        <f t="shared" ref="E553:AA553" si="320">$D$11</f>
        <v>216.36</v>
      </c>
      <c r="F553" s="41">
        <f t="shared" si="320"/>
        <v>216.36</v>
      </c>
      <c r="G553" s="41">
        <f t="shared" si="320"/>
        <v>216.36</v>
      </c>
      <c r="H553" s="41">
        <f t="shared" si="320"/>
        <v>216.36</v>
      </c>
      <c r="I553" s="41">
        <f t="shared" si="320"/>
        <v>216.36</v>
      </c>
      <c r="J553" s="41">
        <f t="shared" si="320"/>
        <v>216.36</v>
      </c>
      <c r="K553" s="41">
        <f t="shared" si="320"/>
        <v>216.36</v>
      </c>
      <c r="L553" s="41">
        <f t="shared" si="320"/>
        <v>216.36</v>
      </c>
      <c r="M553" s="41">
        <f t="shared" si="320"/>
        <v>216.36</v>
      </c>
      <c r="N553" s="41">
        <f t="shared" si="320"/>
        <v>216.36</v>
      </c>
      <c r="O553" s="41">
        <f t="shared" si="320"/>
        <v>216.36</v>
      </c>
      <c r="P553" s="41">
        <f t="shared" si="320"/>
        <v>216.36</v>
      </c>
      <c r="Q553" s="41">
        <f t="shared" si="320"/>
        <v>216.36</v>
      </c>
      <c r="R553" s="41">
        <f t="shared" si="320"/>
        <v>216.36</v>
      </c>
      <c r="S553" s="41">
        <f t="shared" si="320"/>
        <v>216.36</v>
      </c>
      <c r="T553" s="41">
        <f t="shared" si="320"/>
        <v>216.36</v>
      </c>
      <c r="U553" s="41">
        <f t="shared" si="320"/>
        <v>216.36</v>
      </c>
      <c r="V553" s="41">
        <f t="shared" si="320"/>
        <v>216.36</v>
      </c>
      <c r="W553" s="41">
        <f t="shared" si="320"/>
        <v>216.36</v>
      </c>
      <c r="X553" s="41">
        <f t="shared" si="320"/>
        <v>216.36</v>
      </c>
      <c r="Y553" s="41">
        <f t="shared" si="320"/>
        <v>216.36</v>
      </c>
      <c r="Z553" s="41">
        <f t="shared" si="320"/>
        <v>216.36</v>
      </c>
      <c r="AA553" s="41">
        <f t="shared" si="320"/>
        <v>216.36</v>
      </c>
    </row>
    <row r="554" spans="1:27" collapsed="1" x14ac:dyDescent="0.2">
      <c r="A554" s="98" t="s">
        <v>2192</v>
      </c>
      <c r="B554" s="25" t="str">
        <f>"15"&amp;"."&amp;$B$800&amp;"."&amp;$B$801</f>
        <v>15.01.2024</v>
      </c>
      <c r="C554" s="88" t="s">
        <v>76</v>
      </c>
      <c r="D554" s="89">
        <f>ROUND(((D555+D556+D558+D557)/1000),5)</f>
        <v>5.0211899999999998</v>
      </c>
      <c r="E554" s="89">
        <f>ROUND(((E555+E556+E558+E557)/1000),5)</f>
        <v>4.9636399999999998</v>
      </c>
      <c r="F554" s="89">
        <f>ROUND(((F555+F556+F558+F557)/1000),5)</f>
        <v>4.9082499999999998</v>
      </c>
      <c r="G554" s="89">
        <f t="shared" ref="G554:AA554" si="321">ROUND(((G555+G556+G558+G557)/1000),5)</f>
        <v>4.9014699999999998</v>
      </c>
      <c r="H554" s="89">
        <f t="shared" si="321"/>
        <v>4.9631400000000001</v>
      </c>
      <c r="I554" s="89">
        <f t="shared" si="321"/>
        <v>5.0879399999999997</v>
      </c>
      <c r="J554" s="89">
        <f t="shared" si="321"/>
        <v>5.29833</v>
      </c>
      <c r="K554" s="89">
        <f t="shared" si="321"/>
        <v>5.5161899999999999</v>
      </c>
      <c r="L554" s="89">
        <f t="shared" si="321"/>
        <v>5.7794100000000004</v>
      </c>
      <c r="M554" s="89">
        <f t="shared" si="321"/>
        <v>5.8128599999999997</v>
      </c>
      <c r="N554" s="89">
        <f t="shared" si="321"/>
        <v>5.8005899999999997</v>
      </c>
      <c r="O554" s="89">
        <f t="shared" si="321"/>
        <v>5.89452</v>
      </c>
      <c r="P554" s="89">
        <f t="shared" si="321"/>
        <v>5.8942100000000002</v>
      </c>
      <c r="Q554" s="89">
        <f t="shared" si="321"/>
        <v>5.9047200000000002</v>
      </c>
      <c r="R554" s="89">
        <f t="shared" si="321"/>
        <v>5.9010600000000002</v>
      </c>
      <c r="S554" s="89">
        <f t="shared" si="321"/>
        <v>5.83744</v>
      </c>
      <c r="T554" s="89">
        <f t="shared" si="321"/>
        <v>5.9478499999999999</v>
      </c>
      <c r="U554" s="89">
        <f t="shared" si="321"/>
        <v>5.9747700000000004</v>
      </c>
      <c r="V554" s="89">
        <f t="shared" si="321"/>
        <v>5.9675399999999996</v>
      </c>
      <c r="W554" s="89">
        <f t="shared" si="321"/>
        <v>5.8342499999999999</v>
      </c>
      <c r="X554" s="89">
        <f t="shared" si="321"/>
        <v>5.7046000000000001</v>
      </c>
      <c r="Y554" s="89">
        <f t="shared" si="321"/>
        <v>5.5377099999999997</v>
      </c>
      <c r="Z554" s="89">
        <f t="shared" si="321"/>
        <v>5.3419800000000004</v>
      </c>
      <c r="AA554" s="89">
        <f t="shared" si="321"/>
        <v>5.2096299999999998</v>
      </c>
    </row>
    <row r="555" spans="1:27" ht="12.75" hidden="1" customHeight="1" outlineLevel="1" x14ac:dyDescent="0.2">
      <c r="A555" s="99" t="s">
        <v>2193</v>
      </c>
      <c r="B555" s="60" t="s">
        <v>238</v>
      </c>
      <c r="C555" s="40" t="s">
        <v>79</v>
      </c>
      <c r="D555" s="41">
        <v>1241.3399999999999</v>
      </c>
      <c r="E555" s="41">
        <v>1183.79</v>
      </c>
      <c r="F555" s="41">
        <v>1128.4000000000001</v>
      </c>
      <c r="G555" s="41">
        <v>1121.6199999999999</v>
      </c>
      <c r="H555" s="41">
        <v>1183.29</v>
      </c>
      <c r="I555" s="41">
        <v>1308.0899999999999</v>
      </c>
      <c r="J555" s="41">
        <v>1518.48</v>
      </c>
      <c r="K555" s="41">
        <v>1736.34</v>
      </c>
      <c r="L555" s="41">
        <v>1999.56</v>
      </c>
      <c r="M555" s="41">
        <v>2033.01</v>
      </c>
      <c r="N555" s="41">
        <v>2020.74</v>
      </c>
      <c r="O555" s="41">
        <v>2114.67</v>
      </c>
      <c r="P555" s="41">
        <v>2114.36</v>
      </c>
      <c r="Q555" s="41">
        <v>2124.87</v>
      </c>
      <c r="R555" s="41">
        <v>2121.21</v>
      </c>
      <c r="S555" s="41">
        <v>2057.59</v>
      </c>
      <c r="T555" s="41">
        <v>2168</v>
      </c>
      <c r="U555" s="41">
        <v>2194.92</v>
      </c>
      <c r="V555" s="41">
        <v>2187.69</v>
      </c>
      <c r="W555" s="41">
        <v>2054.4</v>
      </c>
      <c r="X555" s="41">
        <v>1924.75</v>
      </c>
      <c r="Y555" s="41">
        <v>1757.86</v>
      </c>
      <c r="Z555" s="41">
        <v>1562.13</v>
      </c>
      <c r="AA555" s="41">
        <v>1429.78</v>
      </c>
    </row>
    <row r="556" spans="1:27" ht="12.75" hidden="1" customHeight="1" outlineLevel="1" x14ac:dyDescent="0.2">
      <c r="A556" s="99" t="s">
        <v>2194</v>
      </c>
      <c r="B556" s="60" t="s">
        <v>90</v>
      </c>
      <c r="C556" s="40" t="s">
        <v>79</v>
      </c>
      <c r="D556" s="41">
        <f>$D$486</f>
        <v>3559.77</v>
      </c>
      <c r="E556" s="41">
        <f t="shared" ref="E556:AA556" si="322">$D$486</f>
        <v>3559.77</v>
      </c>
      <c r="F556" s="41">
        <f t="shared" si="322"/>
        <v>3559.77</v>
      </c>
      <c r="G556" s="41">
        <f t="shared" si="322"/>
        <v>3559.77</v>
      </c>
      <c r="H556" s="41">
        <f t="shared" si="322"/>
        <v>3559.77</v>
      </c>
      <c r="I556" s="41">
        <f t="shared" si="322"/>
        <v>3559.77</v>
      </c>
      <c r="J556" s="41">
        <f t="shared" si="322"/>
        <v>3559.77</v>
      </c>
      <c r="K556" s="41">
        <f t="shared" si="322"/>
        <v>3559.77</v>
      </c>
      <c r="L556" s="41">
        <f t="shared" si="322"/>
        <v>3559.77</v>
      </c>
      <c r="M556" s="41">
        <f t="shared" si="322"/>
        <v>3559.77</v>
      </c>
      <c r="N556" s="41">
        <f t="shared" si="322"/>
        <v>3559.77</v>
      </c>
      <c r="O556" s="41">
        <f t="shared" si="322"/>
        <v>3559.77</v>
      </c>
      <c r="P556" s="41">
        <f t="shared" si="322"/>
        <v>3559.77</v>
      </c>
      <c r="Q556" s="41">
        <f t="shared" si="322"/>
        <v>3559.77</v>
      </c>
      <c r="R556" s="41">
        <f t="shared" si="322"/>
        <v>3559.77</v>
      </c>
      <c r="S556" s="41">
        <f t="shared" si="322"/>
        <v>3559.77</v>
      </c>
      <c r="T556" s="41">
        <f t="shared" si="322"/>
        <v>3559.77</v>
      </c>
      <c r="U556" s="41">
        <f t="shared" si="322"/>
        <v>3559.77</v>
      </c>
      <c r="V556" s="41">
        <f t="shared" si="322"/>
        <v>3559.77</v>
      </c>
      <c r="W556" s="41">
        <f t="shared" si="322"/>
        <v>3559.77</v>
      </c>
      <c r="X556" s="41">
        <f t="shared" si="322"/>
        <v>3559.77</v>
      </c>
      <c r="Y556" s="41">
        <f t="shared" si="322"/>
        <v>3559.77</v>
      </c>
      <c r="Z556" s="41">
        <f t="shared" si="322"/>
        <v>3559.77</v>
      </c>
      <c r="AA556" s="41">
        <f t="shared" si="322"/>
        <v>3559.77</v>
      </c>
    </row>
    <row r="557" spans="1:27" ht="12.75" hidden="1" customHeight="1" outlineLevel="1" x14ac:dyDescent="0.2">
      <c r="A557" s="99" t="s">
        <v>2195</v>
      </c>
      <c r="B557" s="60" t="s">
        <v>83</v>
      </c>
      <c r="C557" s="40" t="s">
        <v>79</v>
      </c>
      <c r="D557" s="41">
        <v>3.72</v>
      </c>
      <c r="E557" s="41">
        <v>3.72</v>
      </c>
      <c r="F557" s="41">
        <v>3.72</v>
      </c>
      <c r="G557" s="41">
        <v>3.72</v>
      </c>
      <c r="H557" s="41">
        <v>3.72</v>
      </c>
      <c r="I557" s="41">
        <v>3.72</v>
      </c>
      <c r="J557" s="41">
        <v>3.72</v>
      </c>
      <c r="K557" s="41">
        <v>3.72</v>
      </c>
      <c r="L557" s="41">
        <v>3.72</v>
      </c>
      <c r="M557" s="41">
        <v>3.72</v>
      </c>
      <c r="N557" s="41">
        <v>3.72</v>
      </c>
      <c r="O557" s="41">
        <v>3.72</v>
      </c>
      <c r="P557" s="41">
        <v>3.72</v>
      </c>
      <c r="Q557" s="41">
        <v>3.72</v>
      </c>
      <c r="R557" s="41">
        <v>3.72</v>
      </c>
      <c r="S557" s="41">
        <v>3.72</v>
      </c>
      <c r="T557" s="41">
        <v>3.72</v>
      </c>
      <c r="U557" s="41">
        <v>3.72</v>
      </c>
      <c r="V557" s="41">
        <v>3.72</v>
      </c>
      <c r="W557" s="41">
        <v>3.72</v>
      </c>
      <c r="X557" s="41">
        <v>3.72</v>
      </c>
      <c r="Y557" s="41">
        <v>3.72</v>
      </c>
      <c r="Z557" s="41">
        <v>3.72</v>
      </c>
      <c r="AA557" s="41">
        <v>3.72</v>
      </c>
    </row>
    <row r="558" spans="1:27" ht="12.75" hidden="1" customHeight="1" outlineLevel="1" x14ac:dyDescent="0.2">
      <c r="A558" s="99" t="s">
        <v>2196</v>
      </c>
      <c r="B558" s="60" t="s">
        <v>81</v>
      </c>
      <c r="C558" s="40" t="s">
        <v>79</v>
      </c>
      <c r="D558" s="41">
        <f>$D$11</f>
        <v>216.36</v>
      </c>
      <c r="E558" s="41">
        <f t="shared" ref="E558:AA558" si="323">$D$11</f>
        <v>216.36</v>
      </c>
      <c r="F558" s="41">
        <f t="shared" si="323"/>
        <v>216.36</v>
      </c>
      <c r="G558" s="41">
        <f t="shared" si="323"/>
        <v>216.36</v>
      </c>
      <c r="H558" s="41">
        <f t="shared" si="323"/>
        <v>216.36</v>
      </c>
      <c r="I558" s="41">
        <f t="shared" si="323"/>
        <v>216.36</v>
      </c>
      <c r="J558" s="41">
        <f t="shared" si="323"/>
        <v>216.36</v>
      </c>
      <c r="K558" s="41">
        <f t="shared" si="323"/>
        <v>216.36</v>
      </c>
      <c r="L558" s="41">
        <f t="shared" si="323"/>
        <v>216.36</v>
      </c>
      <c r="M558" s="41">
        <f t="shared" si="323"/>
        <v>216.36</v>
      </c>
      <c r="N558" s="41">
        <f t="shared" si="323"/>
        <v>216.36</v>
      </c>
      <c r="O558" s="41">
        <f t="shared" si="323"/>
        <v>216.36</v>
      </c>
      <c r="P558" s="41">
        <f t="shared" si="323"/>
        <v>216.36</v>
      </c>
      <c r="Q558" s="41">
        <f t="shared" si="323"/>
        <v>216.36</v>
      </c>
      <c r="R558" s="41">
        <f t="shared" si="323"/>
        <v>216.36</v>
      </c>
      <c r="S558" s="41">
        <f t="shared" si="323"/>
        <v>216.36</v>
      </c>
      <c r="T558" s="41">
        <f t="shared" si="323"/>
        <v>216.36</v>
      </c>
      <c r="U558" s="41">
        <f t="shared" si="323"/>
        <v>216.36</v>
      </c>
      <c r="V558" s="41">
        <f t="shared" si="323"/>
        <v>216.36</v>
      </c>
      <c r="W558" s="41">
        <f t="shared" si="323"/>
        <v>216.36</v>
      </c>
      <c r="X558" s="41">
        <f t="shared" si="323"/>
        <v>216.36</v>
      </c>
      <c r="Y558" s="41">
        <f t="shared" si="323"/>
        <v>216.36</v>
      </c>
      <c r="Z558" s="41">
        <f t="shared" si="323"/>
        <v>216.36</v>
      </c>
      <c r="AA558" s="41">
        <f t="shared" si="323"/>
        <v>216.36</v>
      </c>
    </row>
    <row r="559" spans="1:27" collapsed="1" x14ac:dyDescent="0.2">
      <c r="A559" s="98" t="s">
        <v>2197</v>
      </c>
      <c r="B559" s="25" t="str">
        <f>"16"&amp;"."&amp;$B$800&amp;"."&amp;$B$801</f>
        <v>16.01.2024</v>
      </c>
      <c r="C559" s="88" t="s">
        <v>76</v>
      </c>
      <c r="D559" s="89">
        <f>ROUND(((D560+D561+D563+D562)/1000),5)</f>
        <v>5.0492699999999999</v>
      </c>
      <c r="E559" s="89">
        <f>ROUND(((E560+E561+E563+E562)/1000),5)</f>
        <v>4.9821999999999997</v>
      </c>
      <c r="F559" s="89">
        <f>ROUND(((F560+F561+F563+F562)/1000),5)</f>
        <v>4.9592099999999997</v>
      </c>
      <c r="G559" s="89">
        <f t="shared" ref="G559:AA559" si="324">ROUND(((G560+G561+G563+G562)/1000),5)</f>
        <v>4.9248000000000003</v>
      </c>
      <c r="H559" s="89">
        <f t="shared" si="324"/>
        <v>4.9687799999999998</v>
      </c>
      <c r="I559" s="89">
        <f t="shared" si="324"/>
        <v>5.0830099999999998</v>
      </c>
      <c r="J559" s="89">
        <f t="shared" si="324"/>
        <v>5.2790299999999997</v>
      </c>
      <c r="K559" s="89">
        <f t="shared" si="324"/>
        <v>5.46523</v>
      </c>
      <c r="L559" s="89">
        <f t="shared" si="324"/>
        <v>5.7323599999999999</v>
      </c>
      <c r="M559" s="89">
        <f t="shared" si="324"/>
        <v>5.7612899999999998</v>
      </c>
      <c r="N559" s="89">
        <f t="shared" si="324"/>
        <v>5.8050800000000002</v>
      </c>
      <c r="O559" s="89">
        <f t="shared" si="324"/>
        <v>5.82585</v>
      </c>
      <c r="P559" s="89">
        <f t="shared" si="324"/>
        <v>5.8293999999999997</v>
      </c>
      <c r="Q559" s="89">
        <f t="shared" si="324"/>
        <v>5.8581799999999999</v>
      </c>
      <c r="R559" s="89">
        <f t="shared" si="324"/>
        <v>5.8368799999999998</v>
      </c>
      <c r="S559" s="89">
        <f t="shared" si="324"/>
        <v>5.8025500000000001</v>
      </c>
      <c r="T559" s="89">
        <f t="shared" si="324"/>
        <v>5.9120499999999998</v>
      </c>
      <c r="U559" s="89">
        <f t="shared" si="324"/>
        <v>5.9590899999999998</v>
      </c>
      <c r="V559" s="89">
        <f t="shared" si="324"/>
        <v>5.9436099999999996</v>
      </c>
      <c r="W559" s="89">
        <f t="shared" si="324"/>
        <v>5.7940500000000004</v>
      </c>
      <c r="X559" s="89">
        <f t="shared" si="324"/>
        <v>5.6732500000000003</v>
      </c>
      <c r="Y559" s="89">
        <f t="shared" si="324"/>
        <v>5.5594000000000001</v>
      </c>
      <c r="Z559" s="89">
        <f t="shared" si="324"/>
        <v>5.3492699999999997</v>
      </c>
      <c r="AA559" s="89">
        <f t="shared" si="324"/>
        <v>5.2285300000000001</v>
      </c>
    </row>
    <row r="560" spans="1:27" ht="12.75" hidden="1" customHeight="1" outlineLevel="1" x14ac:dyDescent="0.2">
      <c r="A560" s="99" t="s">
        <v>2198</v>
      </c>
      <c r="B560" s="60" t="s">
        <v>238</v>
      </c>
      <c r="C560" s="40" t="s">
        <v>79</v>
      </c>
      <c r="D560" s="41">
        <v>1269.42</v>
      </c>
      <c r="E560" s="41">
        <v>1202.3499999999999</v>
      </c>
      <c r="F560" s="41">
        <v>1179.3599999999999</v>
      </c>
      <c r="G560" s="41">
        <v>1144.95</v>
      </c>
      <c r="H560" s="41">
        <v>1188.93</v>
      </c>
      <c r="I560" s="41">
        <v>1303.1600000000001</v>
      </c>
      <c r="J560" s="41">
        <v>1499.18</v>
      </c>
      <c r="K560" s="41">
        <v>1685.38</v>
      </c>
      <c r="L560" s="41">
        <v>1952.51</v>
      </c>
      <c r="M560" s="41">
        <v>1981.44</v>
      </c>
      <c r="N560" s="41">
        <v>2025.23</v>
      </c>
      <c r="O560" s="41">
        <v>2046</v>
      </c>
      <c r="P560" s="41">
        <v>2049.5500000000002</v>
      </c>
      <c r="Q560" s="41">
        <v>2078.33</v>
      </c>
      <c r="R560" s="41">
        <v>2057.0300000000002</v>
      </c>
      <c r="S560" s="41">
        <v>2022.7</v>
      </c>
      <c r="T560" s="41">
        <v>2132.1999999999998</v>
      </c>
      <c r="U560" s="41">
        <v>2179.2399999999998</v>
      </c>
      <c r="V560" s="41">
        <v>2163.7600000000002</v>
      </c>
      <c r="W560" s="41">
        <v>2014.2</v>
      </c>
      <c r="X560" s="41">
        <v>1893.4</v>
      </c>
      <c r="Y560" s="41">
        <v>1779.55</v>
      </c>
      <c r="Z560" s="41">
        <v>1569.42</v>
      </c>
      <c r="AA560" s="41">
        <v>1448.68</v>
      </c>
    </row>
    <row r="561" spans="1:27" ht="12.75" hidden="1" customHeight="1" outlineLevel="1" x14ac:dyDescent="0.2">
      <c r="A561" s="99" t="s">
        <v>2199</v>
      </c>
      <c r="B561" s="60" t="s">
        <v>90</v>
      </c>
      <c r="C561" s="40" t="s">
        <v>79</v>
      </c>
      <c r="D561" s="41">
        <f>$D$486</f>
        <v>3559.77</v>
      </c>
      <c r="E561" s="41">
        <f t="shared" ref="E561:AA561" si="325">$D$486</f>
        <v>3559.77</v>
      </c>
      <c r="F561" s="41">
        <f t="shared" si="325"/>
        <v>3559.77</v>
      </c>
      <c r="G561" s="41">
        <f t="shared" si="325"/>
        <v>3559.77</v>
      </c>
      <c r="H561" s="41">
        <f t="shared" si="325"/>
        <v>3559.77</v>
      </c>
      <c r="I561" s="41">
        <f t="shared" si="325"/>
        <v>3559.77</v>
      </c>
      <c r="J561" s="41">
        <f t="shared" si="325"/>
        <v>3559.77</v>
      </c>
      <c r="K561" s="41">
        <f t="shared" si="325"/>
        <v>3559.77</v>
      </c>
      <c r="L561" s="41">
        <f t="shared" si="325"/>
        <v>3559.77</v>
      </c>
      <c r="M561" s="41">
        <f t="shared" si="325"/>
        <v>3559.77</v>
      </c>
      <c r="N561" s="41">
        <f t="shared" si="325"/>
        <v>3559.77</v>
      </c>
      <c r="O561" s="41">
        <f t="shared" si="325"/>
        <v>3559.77</v>
      </c>
      <c r="P561" s="41">
        <f t="shared" si="325"/>
        <v>3559.77</v>
      </c>
      <c r="Q561" s="41">
        <f t="shared" si="325"/>
        <v>3559.77</v>
      </c>
      <c r="R561" s="41">
        <f t="shared" si="325"/>
        <v>3559.77</v>
      </c>
      <c r="S561" s="41">
        <f t="shared" si="325"/>
        <v>3559.77</v>
      </c>
      <c r="T561" s="41">
        <f t="shared" si="325"/>
        <v>3559.77</v>
      </c>
      <c r="U561" s="41">
        <f t="shared" si="325"/>
        <v>3559.77</v>
      </c>
      <c r="V561" s="41">
        <f t="shared" si="325"/>
        <v>3559.77</v>
      </c>
      <c r="W561" s="41">
        <f t="shared" si="325"/>
        <v>3559.77</v>
      </c>
      <c r="X561" s="41">
        <f t="shared" si="325"/>
        <v>3559.77</v>
      </c>
      <c r="Y561" s="41">
        <f t="shared" si="325"/>
        <v>3559.77</v>
      </c>
      <c r="Z561" s="41">
        <f t="shared" si="325"/>
        <v>3559.77</v>
      </c>
      <c r="AA561" s="41">
        <f t="shared" si="325"/>
        <v>3559.77</v>
      </c>
    </row>
    <row r="562" spans="1:27" ht="12.75" hidden="1" customHeight="1" outlineLevel="1" x14ac:dyDescent="0.2">
      <c r="A562" s="99" t="s">
        <v>2200</v>
      </c>
      <c r="B562" s="60" t="s">
        <v>83</v>
      </c>
      <c r="C562" s="40" t="s">
        <v>79</v>
      </c>
      <c r="D562" s="41">
        <v>3.72</v>
      </c>
      <c r="E562" s="41">
        <v>3.72</v>
      </c>
      <c r="F562" s="41">
        <v>3.72</v>
      </c>
      <c r="G562" s="41">
        <v>3.72</v>
      </c>
      <c r="H562" s="41">
        <v>3.72</v>
      </c>
      <c r="I562" s="41">
        <v>3.72</v>
      </c>
      <c r="J562" s="41">
        <v>3.72</v>
      </c>
      <c r="K562" s="41">
        <v>3.72</v>
      </c>
      <c r="L562" s="41">
        <v>3.72</v>
      </c>
      <c r="M562" s="41">
        <v>3.72</v>
      </c>
      <c r="N562" s="41">
        <v>3.72</v>
      </c>
      <c r="O562" s="41">
        <v>3.72</v>
      </c>
      <c r="P562" s="41">
        <v>3.72</v>
      </c>
      <c r="Q562" s="41">
        <v>3.72</v>
      </c>
      <c r="R562" s="41">
        <v>3.72</v>
      </c>
      <c r="S562" s="41">
        <v>3.72</v>
      </c>
      <c r="T562" s="41">
        <v>3.72</v>
      </c>
      <c r="U562" s="41">
        <v>3.72</v>
      </c>
      <c r="V562" s="41">
        <v>3.72</v>
      </c>
      <c r="W562" s="41">
        <v>3.72</v>
      </c>
      <c r="X562" s="41">
        <v>3.72</v>
      </c>
      <c r="Y562" s="41">
        <v>3.72</v>
      </c>
      <c r="Z562" s="41">
        <v>3.72</v>
      </c>
      <c r="AA562" s="41">
        <v>3.72</v>
      </c>
    </row>
    <row r="563" spans="1:27" ht="12.75" hidden="1" customHeight="1" outlineLevel="1" x14ac:dyDescent="0.2">
      <c r="A563" s="99" t="s">
        <v>2201</v>
      </c>
      <c r="B563" s="60" t="s">
        <v>81</v>
      </c>
      <c r="C563" s="40" t="s">
        <v>79</v>
      </c>
      <c r="D563" s="41">
        <f>$D$11</f>
        <v>216.36</v>
      </c>
      <c r="E563" s="41">
        <f t="shared" ref="E563:AA563" si="326">$D$11</f>
        <v>216.36</v>
      </c>
      <c r="F563" s="41">
        <f t="shared" si="326"/>
        <v>216.36</v>
      </c>
      <c r="G563" s="41">
        <f t="shared" si="326"/>
        <v>216.36</v>
      </c>
      <c r="H563" s="41">
        <f t="shared" si="326"/>
        <v>216.36</v>
      </c>
      <c r="I563" s="41">
        <f t="shared" si="326"/>
        <v>216.36</v>
      </c>
      <c r="J563" s="41">
        <f t="shared" si="326"/>
        <v>216.36</v>
      </c>
      <c r="K563" s="41">
        <f t="shared" si="326"/>
        <v>216.36</v>
      </c>
      <c r="L563" s="41">
        <f t="shared" si="326"/>
        <v>216.36</v>
      </c>
      <c r="M563" s="41">
        <f t="shared" si="326"/>
        <v>216.36</v>
      </c>
      <c r="N563" s="41">
        <f t="shared" si="326"/>
        <v>216.36</v>
      </c>
      <c r="O563" s="41">
        <f t="shared" si="326"/>
        <v>216.36</v>
      </c>
      <c r="P563" s="41">
        <f t="shared" si="326"/>
        <v>216.36</v>
      </c>
      <c r="Q563" s="41">
        <f t="shared" si="326"/>
        <v>216.36</v>
      </c>
      <c r="R563" s="41">
        <f t="shared" si="326"/>
        <v>216.36</v>
      </c>
      <c r="S563" s="41">
        <f t="shared" si="326"/>
        <v>216.36</v>
      </c>
      <c r="T563" s="41">
        <f t="shared" si="326"/>
        <v>216.36</v>
      </c>
      <c r="U563" s="41">
        <f t="shared" si="326"/>
        <v>216.36</v>
      </c>
      <c r="V563" s="41">
        <f t="shared" si="326"/>
        <v>216.36</v>
      </c>
      <c r="W563" s="41">
        <f t="shared" si="326"/>
        <v>216.36</v>
      </c>
      <c r="X563" s="41">
        <f t="shared" si="326"/>
        <v>216.36</v>
      </c>
      <c r="Y563" s="41">
        <f t="shared" si="326"/>
        <v>216.36</v>
      </c>
      <c r="Z563" s="41">
        <f t="shared" si="326"/>
        <v>216.36</v>
      </c>
      <c r="AA563" s="41">
        <f t="shared" si="326"/>
        <v>216.36</v>
      </c>
    </row>
    <row r="564" spans="1:27" collapsed="1" x14ac:dyDescent="0.2">
      <c r="A564" s="98" t="s">
        <v>2202</v>
      </c>
      <c r="B564" s="25" t="str">
        <f>"17"&amp;"."&amp;$B$800&amp;"."&amp;$B$801</f>
        <v>17.01.2024</v>
      </c>
      <c r="C564" s="88" t="s">
        <v>76</v>
      </c>
      <c r="D564" s="89">
        <f>ROUND(((D565+D566+D568+D567)/1000),5)</f>
        <v>5.0184300000000004</v>
      </c>
      <c r="E564" s="89">
        <f>ROUND(((E565+E566+E568+E567)/1000),5)</f>
        <v>4.94055</v>
      </c>
      <c r="F564" s="89">
        <f>ROUND(((F565+F566+F568+F567)/1000),5)</f>
        <v>4.8933099999999996</v>
      </c>
      <c r="G564" s="89">
        <f t="shared" ref="G564:AA564" si="327">ROUND(((G565+G566+G568+G567)/1000),5)</f>
        <v>4.8925400000000003</v>
      </c>
      <c r="H564" s="89">
        <f t="shared" si="327"/>
        <v>4.9614099999999999</v>
      </c>
      <c r="I564" s="89">
        <f t="shared" si="327"/>
        <v>5.0871899999999997</v>
      </c>
      <c r="J564" s="89">
        <f t="shared" si="327"/>
        <v>5.2821999999999996</v>
      </c>
      <c r="K564" s="89">
        <f t="shared" si="327"/>
        <v>5.5966899999999997</v>
      </c>
      <c r="L564" s="89">
        <f t="shared" si="327"/>
        <v>5.8048099999999998</v>
      </c>
      <c r="M564" s="89">
        <f t="shared" si="327"/>
        <v>5.7748200000000001</v>
      </c>
      <c r="N564" s="89">
        <f t="shared" si="327"/>
        <v>5.8528599999999997</v>
      </c>
      <c r="O564" s="89">
        <f t="shared" si="327"/>
        <v>5.8913500000000001</v>
      </c>
      <c r="P564" s="89">
        <f t="shared" si="327"/>
        <v>5.8884800000000004</v>
      </c>
      <c r="Q564" s="89">
        <f t="shared" si="327"/>
        <v>5.8892600000000002</v>
      </c>
      <c r="R564" s="89">
        <f t="shared" si="327"/>
        <v>5.8887</v>
      </c>
      <c r="S564" s="89">
        <f t="shared" si="327"/>
        <v>5.8577899999999996</v>
      </c>
      <c r="T564" s="89">
        <f t="shared" si="327"/>
        <v>5.9787699999999999</v>
      </c>
      <c r="U564" s="89">
        <f t="shared" si="327"/>
        <v>5.9429299999999996</v>
      </c>
      <c r="V564" s="89">
        <f t="shared" si="327"/>
        <v>5.92</v>
      </c>
      <c r="W564" s="89">
        <f t="shared" si="327"/>
        <v>5.7859100000000003</v>
      </c>
      <c r="X564" s="89">
        <f t="shared" si="327"/>
        <v>5.7905199999999999</v>
      </c>
      <c r="Y564" s="89">
        <f t="shared" si="327"/>
        <v>5.6266299999999996</v>
      </c>
      <c r="Z564" s="89">
        <f t="shared" si="327"/>
        <v>5.4065399999999997</v>
      </c>
      <c r="AA564" s="89">
        <f t="shared" si="327"/>
        <v>5.2321299999999997</v>
      </c>
    </row>
    <row r="565" spans="1:27" ht="12.75" hidden="1" customHeight="1" outlineLevel="1" x14ac:dyDescent="0.2">
      <c r="A565" s="99" t="s">
        <v>2203</v>
      </c>
      <c r="B565" s="60" t="s">
        <v>238</v>
      </c>
      <c r="C565" s="40" t="s">
        <v>79</v>
      </c>
      <c r="D565" s="41">
        <v>1238.58</v>
      </c>
      <c r="E565" s="41">
        <v>1160.7</v>
      </c>
      <c r="F565" s="41">
        <v>1113.46</v>
      </c>
      <c r="G565" s="41">
        <v>1112.69</v>
      </c>
      <c r="H565" s="41">
        <v>1181.56</v>
      </c>
      <c r="I565" s="41">
        <v>1307.3399999999999</v>
      </c>
      <c r="J565" s="41">
        <v>1502.35</v>
      </c>
      <c r="K565" s="41">
        <v>1816.84</v>
      </c>
      <c r="L565" s="41">
        <v>2024.96</v>
      </c>
      <c r="M565" s="41">
        <v>1994.97</v>
      </c>
      <c r="N565" s="41">
        <v>2073.0100000000002</v>
      </c>
      <c r="O565" s="41">
        <v>2111.5</v>
      </c>
      <c r="P565" s="41">
        <v>2108.63</v>
      </c>
      <c r="Q565" s="41">
        <v>2109.41</v>
      </c>
      <c r="R565" s="41">
        <v>2108.85</v>
      </c>
      <c r="S565" s="41">
        <v>2077.94</v>
      </c>
      <c r="T565" s="41">
        <v>2198.92</v>
      </c>
      <c r="U565" s="41">
        <v>2163.08</v>
      </c>
      <c r="V565" s="41">
        <v>2140.15</v>
      </c>
      <c r="W565" s="41">
        <v>2006.06</v>
      </c>
      <c r="X565" s="41">
        <v>2010.67</v>
      </c>
      <c r="Y565" s="41">
        <v>1846.78</v>
      </c>
      <c r="Z565" s="41">
        <v>1626.69</v>
      </c>
      <c r="AA565" s="41">
        <v>1452.28</v>
      </c>
    </row>
    <row r="566" spans="1:27" ht="12.75" hidden="1" customHeight="1" outlineLevel="1" x14ac:dyDescent="0.2">
      <c r="A566" s="99" t="s">
        <v>2204</v>
      </c>
      <c r="B566" s="60" t="s">
        <v>90</v>
      </c>
      <c r="C566" s="40" t="s">
        <v>79</v>
      </c>
      <c r="D566" s="41">
        <f>$D$486</f>
        <v>3559.77</v>
      </c>
      <c r="E566" s="41">
        <f t="shared" ref="E566:AA566" si="328">$D$486</f>
        <v>3559.77</v>
      </c>
      <c r="F566" s="41">
        <f t="shared" si="328"/>
        <v>3559.77</v>
      </c>
      <c r="G566" s="41">
        <f t="shared" si="328"/>
        <v>3559.77</v>
      </c>
      <c r="H566" s="41">
        <f t="shared" si="328"/>
        <v>3559.77</v>
      </c>
      <c r="I566" s="41">
        <f t="shared" si="328"/>
        <v>3559.77</v>
      </c>
      <c r="J566" s="41">
        <f t="shared" si="328"/>
        <v>3559.77</v>
      </c>
      <c r="K566" s="41">
        <f t="shared" si="328"/>
        <v>3559.77</v>
      </c>
      <c r="L566" s="41">
        <f t="shared" si="328"/>
        <v>3559.77</v>
      </c>
      <c r="M566" s="41">
        <f t="shared" si="328"/>
        <v>3559.77</v>
      </c>
      <c r="N566" s="41">
        <f t="shared" si="328"/>
        <v>3559.77</v>
      </c>
      <c r="O566" s="41">
        <f t="shared" si="328"/>
        <v>3559.77</v>
      </c>
      <c r="P566" s="41">
        <f t="shared" si="328"/>
        <v>3559.77</v>
      </c>
      <c r="Q566" s="41">
        <f t="shared" si="328"/>
        <v>3559.77</v>
      </c>
      <c r="R566" s="41">
        <f t="shared" si="328"/>
        <v>3559.77</v>
      </c>
      <c r="S566" s="41">
        <f t="shared" si="328"/>
        <v>3559.77</v>
      </c>
      <c r="T566" s="41">
        <f t="shared" si="328"/>
        <v>3559.77</v>
      </c>
      <c r="U566" s="41">
        <f t="shared" si="328"/>
        <v>3559.77</v>
      </c>
      <c r="V566" s="41">
        <f t="shared" si="328"/>
        <v>3559.77</v>
      </c>
      <c r="W566" s="41">
        <f t="shared" si="328"/>
        <v>3559.77</v>
      </c>
      <c r="X566" s="41">
        <f t="shared" si="328"/>
        <v>3559.77</v>
      </c>
      <c r="Y566" s="41">
        <f t="shared" si="328"/>
        <v>3559.77</v>
      </c>
      <c r="Z566" s="41">
        <f t="shared" si="328"/>
        <v>3559.77</v>
      </c>
      <c r="AA566" s="41">
        <f t="shared" si="328"/>
        <v>3559.77</v>
      </c>
    </row>
    <row r="567" spans="1:27" ht="12.75" hidden="1" customHeight="1" outlineLevel="1" x14ac:dyDescent="0.2">
      <c r="A567" s="99" t="s">
        <v>2205</v>
      </c>
      <c r="B567" s="60" t="s">
        <v>83</v>
      </c>
      <c r="C567" s="40" t="s">
        <v>79</v>
      </c>
      <c r="D567" s="41">
        <v>3.72</v>
      </c>
      <c r="E567" s="41">
        <v>3.72</v>
      </c>
      <c r="F567" s="41">
        <v>3.72</v>
      </c>
      <c r="G567" s="41">
        <v>3.72</v>
      </c>
      <c r="H567" s="41">
        <v>3.72</v>
      </c>
      <c r="I567" s="41">
        <v>3.72</v>
      </c>
      <c r="J567" s="41">
        <v>3.72</v>
      </c>
      <c r="K567" s="41">
        <v>3.72</v>
      </c>
      <c r="L567" s="41">
        <v>3.72</v>
      </c>
      <c r="M567" s="41">
        <v>3.72</v>
      </c>
      <c r="N567" s="41">
        <v>3.72</v>
      </c>
      <c r="O567" s="41">
        <v>3.72</v>
      </c>
      <c r="P567" s="41">
        <v>3.72</v>
      </c>
      <c r="Q567" s="41">
        <v>3.72</v>
      </c>
      <c r="R567" s="41">
        <v>3.72</v>
      </c>
      <c r="S567" s="41">
        <v>3.72</v>
      </c>
      <c r="T567" s="41">
        <v>3.72</v>
      </c>
      <c r="U567" s="41">
        <v>3.72</v>
      </c>
      <c r="V567" s="41">
        <v>3.72</v>
      </c>
      <c r="W567" s="41">
        <v>3.72</v>
      </c>
      <c r="X567" s="41">
        <v>3.72</v>
      </c>
      <c r="Y567" s="41">
        <v>3.72</v>
      </c>
      <c r="Z567" s="41">
        <v>3.72</v>
      </c>
      <c r="AA567" s="41">
        <v>3.72</v>
      </c>
    </row>
    <row r="568" spans="1:27" ht="12.75" hidden="1" customHeight="1" outlineLevel="1" x14ac:dyDescent="0.2">
      <c r="A568" s="99" t="s">
        <v>2206</v>
      </c>
      <c r="B568" s="60" t="s">
        <v>81</v>
      </c>
      <c r="C568" s="40" t="s">
        <v>79</v>
      </c>
      <c r="D568" s="41">
        <f>$D$11</f>
        <v>216.36</v>
      </c>
      <c r="E568" s="41">
        <f t="shared" ref="E568:AA568" si="329">$D$11</f>
        <v>216.36</v>
      </c>
      <c r="F568" s="41">
        <f t="shared" si="329"/>
        <v>216.36</v>
      </c>
      <c r="G568" s="41">
        <f t="shared" si="329"/>
        <v>216.36</v>
      </c>
      <c r="H568" s="41">
        <f t="shared" si="329"/>
        <v>216.36</v>
      </c>
      <c r="I568" s="41">
        <f t="shared" si="329"/>
        <v>216.36</v>
      </c>
      <c r="J568" s="41">
        <f t="shared" si="329"/>
        <v>216.36</v>
      </c>
      <c r="K568" s="41">
        <f t="shared" si="329"/>
        <v>216.36</v>
      </c>
      <c r="L568" s="41">
        <f t="shared" si="329"/>
        <v>216.36</v>
      </c>
      <c r="M568" s="41">
        <f t="shared" si="329"/>
        <v>216.36</v>
      </c>
      <c r="N568" s="41">
        <f t="shared" si="329"/>
        <v>216.36</v>
      </c>
      <c r="O568" s="41">
        <f t="shared" si="329"/>
        <v>216.36</v>
      </c>
      <c r="P568" s="41">
        <f t="shared" si="329"/>
        <v>216.36</v>
      </c>
      <c r="Q568" s="41">
        <f t="shared" si="329"/>
        <v>216.36</v>
      </c>
      <c r="R568" s="41">
        <f t="shared" si="329"/>
        <v>216.36</v>
      </c>
      <c r="S568" s="41">
        <f t="shared" si="329"/>
        <v>216.36</v>
      </c>
      <c r="T568" s="41">
        <f t="shared" si="329"/>
        <v>216.36</v>
      </c>
      <c r="U568" s="41">
        <f t="shared" si="329"/>
        <v>216.36</v>
      </c>
      <c r="V568" s="41">
        <f t="shared" si="329"/>
        <v>216.36</v>
      </c>
      <c r="W568" s="41">
        <f t="shared" si="329"/>
        <v>216.36</v>
      </c>
      <c r="X568" s="41">
        <f t="shared" si="329"/>
        <v>216.36</v>
      </c>
      <c r="Y568" s="41">
        <f t="shared" si="329"/>
        <v>216.36</v>
      </c>
      <c r="Z568" s="41">
        <f t="shared" si="329"/>
        <v>216.36</v>
      </c>
      <c r="AA568" s="41">
        <f t="shared" si="329"/>
        <v>216.36</v>
      </c>
    </row>
    <row r="569" spans="1:27" collapsed="1" x14ac:dyDescent="0.2">
      <c r="A569" s="98" t="s">
        <v>2207</v>
      </c>
      <c r="B569" s="25" t="str">
        <f>"18"&amp;"."&amp;$B$800&amp;"."&amp;$B$801</f>
        <v>18.01.2024</v>
      </c>
      <c r="C569" s="88" t="s">
        <v>76</v>
      </c>
      <c r="D569" s="89">
        <f>ROUND(((D570+D571+D573+D572)/1000),5)</f>
        <v>5.1548100000000003</v>
      </c>
      <c r="E569" s="89">
        <f>ROUND(((E570+E571+E573+E572)/1000),5)</f>
        <v>4.99519</v>
      </c>
      <c r="F569" s="89">
        <f>ROUND(((F570+F571+F573+F572)/1000),5)</f>
        <v>4.9588200000000002</v>
      </c>
      <c r="G569" s="89">
        <f t="shared" ref="G569:AA569" si="330">ROUND(((G570+G571+G573+G572)/1000),5)</f>
        <v>4.95045</v>
      </c>
      <c r="H569" s="89">
        <f t="shared" si="330"/>
        <v>4.99064</v>
      </c>
      <c r="I569" s="89">
        <f t="shared" si="330"/>
        <v>5.1345000000000001</v>
      </c>
      <c r="J569" s="89">
        <f t="shared" si="330"/>
        <v>5.2635899999999998</v>
      </c>
      <c r="K569" s="89">
        <f t="shared" si="330"/>
        <v>5.5657699999999997</v>
      </c>
      <c r="L569" s="89">
        <f t="shared" si="330"/>
        <v>5.7643800000000001</v>
      </c>
      <c r="M569" s="89">
        <f t="shared" si="330"/>
        <v>5.7165800000000004</v>
      </c>
      <c r="N569" s="89">
        <f t="shared" si="330"/>
        <v>5.8994900000000001</v>
      </c>
      <c r="O569" s="89">
        <f t="shared" si="330"/>
        <v>5.8580500000000004</v>
      </c>
      <c r="P569" s="89">
        <f t="shared" si="330"/>
        <v>5.8424699999999996</v>
      </c>
      <c r="Q569" s="89">
        <f t="shared" si="330"/>
        <v>5.86165</v>
      </c>
      <c r="R569" s="89">
        <f t="shared" si="330"/>
        <v>5.8600300000000001</v>
      </c>
      <c r="S569" s="89">
        <f t="shared" si="330"/>
        <v>5.9144199999999998</v>
      </c>
      <c r="T569" s="89">
        <f t="shared" si="330"/>
        <v>5.9786599999999996</v>
      </c>
      <c r="U569" s="89">
        <f t="shared" si="330"/>
        <v>5.9908200000000003</v>
      </c>
      <c r="V569" s="89">
        <f t="shared" si="330"/>
        <v>5.9836900000000002</v>
      </c>
      <c r="W569" s="89">
        <f t="shared" si="330"/>
        <v>5.7965299999999997</v>
      </c>
      <c r="X569" s="89">
        <f t="shared" si="330"/>
        <v>5.6488300000000002</v>
      </c>
      <c r="Y569" s="89">
        <f t="shared" si="330"/>
        <v>5.5381600000000004</v>
      </c>
      <c r="Z569" s="89">
        <f t="shared" si="330"/>
        <v>5.2845199999999997</v>
      </c>
      <c r="AA569" s="89">
        <f t="shared" si="330"/>
        <v>5.1137600000000001</v>
      </c>
    </row>
    <row r="570" spans="1:27" ht="12.75" hidden="1" customHeight="1" outlineLevel="1" x14ac:dyDescent="0.2">
      <c r="A570" s="99" t="s">
        <v>2208</v>
      </c>
      <c r="B570" s="60" t="s">
        <v>238</v>
      </c>
      <c r="C570" s="40" t="s">
        <v>79</v>
      </c>
      <c r="D570" s="41">
        <v>1374.96</v>
      </c>
      <c r="E570" s="41">
        <v>1215.3399999999999</v>
      </c>
      <c r="F570" s="41">
        <v>1178.97</v>
      </c>
      <c r="G570" s="41">
        <v>1170.5999999999999</v>
      </c>
      <c r="H570" s="41">
        <v>1210.79</v>
      </c>
      <c r="I570" s="41">
        <v>1354.65</v>
      </c>
      <c r="J570" s="41">
        <v>1483.74</v>
      </c>
      <c r="K570" s="41">
        <v>1785.92</v>
      </c>
      <c r="L570" s="41">
        <v>1984.53</v>
      </c>
      <c r="M570" s="41">
        <v>1936.73</v>
      </c>
      <c r="N570" s="41">
        <v>2119.64</v>
      </c>
      <c r="O570" s="41">
        <v>2078.1999999999998</v>
      </c>
      <c r="P570" s="41">
        <v>2062.62</v>
      </c>
      <c r="Q570" s="41">
        <v>2081.8000000000002</v>
      </c>
      <c r="R570" s="41">
        <v>2080.1799999999998</v>
      </c>
      <c r="S570" s="41">
        <v>2134.5700000000002</v>
      </c>
      <c r="T570" s="41">
        <v>2198.81</v>
      </c>
      <c r="U570" s="41">
        <v>2210.9699999999998</v>
      </c>
      <c r="V570" s="41">
        <v>2203.84</v>
      </c>
      <c r="W570" s="41">
        <v>2016.68</v>
      </c>
      <c r="X570" s="41">
        <v>1868.98</v>
      </c>
      <c r="Y570" s="41">
        <v>1758.31</v>
      </c>
      <c r="Z570" s="41">
        <v>1504.67</v>
      </c>
      <c r="AA570" s="41">
        <v>1333.91</v>
      </c>
    </row>
    <row r="571" spans="1:27" ht="12.75" hidden="1" customHeight="1" outlineLevel="1" x14ac:dyDescent="0.2">
      <c r="A571" s="99" t="s">
        <v>2209</v>
      </c>
      <c r="B571" s="60" t="s">
        <v>90</v>
      </c>
      <c r="C571" s="40" t="s">
        <v>79</v>
      </c>
      <c r="D571" s="41">
        <f>$D$486</f>
        <v>3559.77</v>
      </c>
      <c r="E571" s="41">
        <f t="shared" ref="E571:AA571" si="331">$D$486</f>
        <v>3559.77</v>
      </c>
      <c r="F571" s="41">
        <f t="shared" si="331"/>
        <v>3559.77</v>
      </c>
      <c r="G571" s="41">
        <f t="shared" si="331"/>
        <v>3559.77</v>
      </c>
      <c r="H571" s="41">
        <f t="shared" si="331"/>
        <v>3559.77</v>
      </c>
      <c r="I571" s="41">
        <f t="shared" si="331"/>
        <v>3559.77</v>
      </c>
      <c r="J571" s="41">
        <f t="shared" si="331"/>
        <v>3559.77</v>
      </c>
      <c r="K571" s="41">
        <f t="shared" si="331"/>
        <v>3559.77</v>
      </c>
      <c r="L571" s="41">
        <f t="shared" si="331"/>
        <v>3559.77</v>
      </c>
      <c r="M571" s="41">
        <f t="shared" si="331"/>
        <v>3559.77</v>
      </c>
      <c r="N571" s="41">
        <f t="shared" si="331"/>
        <v>3559.77</v>
      </c>
      <c r="O571" s="41">
        <f t="shared" si="331"/>
        <v>3559.77</v>
      </c>
      <c r="P571" s="41">
        <f t="shared" si="331"/>
        <v>3559.77</v>
      </c>
      <c r="Q571" s="41">
        <f t="shared" si="331"/>
        <v>3559.77</v>
      </c>
      <c r="R571" s="41">
        <f t="shared" si="331"/>
        <v>3559.77</v>
      </c>
      <c r="S571" s="41">
        <f t="shared" si="331"/>
        <v>3559.77</v>
      </c>
      <c r="T571" s="41">
        <f t="shared" si="331"/>
        <v>3559.77</v>
      </c>
      <c r="U571" s="41">
        <f t="shared" si="331"/>
        <v>3559.77</v>
      </c>
      <c r="V571" s="41">
        <f t="shared" si="331"/>
        <v>3559.77</v>
      </c>
      <c r="W571" s="41">
        <f t="shared" si="331"/>
        <v>3559.77</v>
      </c>
      <c r="X571" s="41">
        <f t="shared" si="331"/>
        <v>3559.77</v>
      </c>
      <c r="Y571" s="41">
        <f t="shared" si="331"/>
        <v>3559.77</v>
      </c>
      <c r="Z571" s="41">
        <f t="shared" si="331"/>
        <v>3559.77</v>
      </c>
      <c r="AA571" s="41">
        <f t="shared" si="331"/>
        <v>3559.77</v>
      </c>
    </row>
    <row r="572" spans="1:27" ht="12.75" hidden="1" customHeight="1" outlineLevel="1" x14ac:dyDescent="0.2">
      <c r="A572" s="99" t="s">
        <v>2210</v>
      </c>
      <c r="B572" s="60" t="s">
        <v>83</v>
      </c>
      <c r="C572" s="40" t="s">
        <v>79</v>
      </c>
      <c r="D572" s="41">
        <v>3.72</v>
      </c>
      <c r="E572" s="41">
        <v>3.72</v>
      </c>
      <c r="F572" s="41">
        <v>3.72</v>
      </c>
      <c r="G572" s="41">
        <v>3.72</v>
      </c>
      <c r="H572" s="41">
        <v>3.72</v>
      </c>
      <c r="I572" s="41">
        <v>3.72</v>
      </c>
      <c r="J572" s="41">
        <v>3.72</v>
      </c>
      <c r="K572" s="41">
        <v>3.72</v>
      </c>
      <c r="L572" s="41">
        <v>3.72</v>
      </c>
      <c r="M572" s="41">
        <v>3.72</v>
      </c>
      <c r="N572" s="41">
        <v>3.72</v>
      </c>
      <c r="O572" s="41">
        <v>3.72</v>
      </c>
      <c r="P572" s="41">
        <v>3.72</v>
      </c>
      <c r="Q572" s="41">
        <v>3.72</v>
      </c>
      <c r="R572" s="41">
        <v>3.72</v>
      </c>
      <c r="S572" s="41">
        <v>3.72</v>
      </c>
      <c r="T572" s="41">
        <v>3.72</v>
      </c>
      <c r="U572" s="41">
        <v>3.72</v>
      </c>
      <c r="V572" s="41">
        <v>3.72</v>
      </c>
      <c r="W572" s="41">
        <v>3.72</v>
      </c>
      <c r="X572" s="41">
        <v>3.72</v>
      </c>
      <c r="Y572" s="41">
        <v>3.72</v>
      </c>
      <c r="Z572" s="41">
        <v>3.72</v>
      </c>
      <c r="AA572" s="41">
        <v>3.72</v>
      </c>
    </row>
    <row r="573" spans="1:27" ht="12.75" hidden="1" customHeight="1" outlineLevel="1" x14ac:dyDescent="0.2">
      <c r="A573" s="99" t="s">
        <v>2211</v>
      </c>
      <c r="B573" s="60" t="s">
        <v>81</v>
      </c>
      <c r="C573" s="40" t="s">
        <v>79</v>
      </c>
      <c r="D573" s="41">
        <f>$D$11</f>
        <v>216.36</v>
      </c>
      <c r="E573" s="41">
        <f t="shared" ref="E573:AA573" si="332">$D$11</f>
        <v>216.36</v>
      </c>
      <c r="F573" s="41">
        <f t="shared" si="332"/>
        <v>216.36</v>
      </c>
      <c r="G573" s="41">
        <f t="shared" si="332"/>
        <v>216.36</v>
      </c>
      <c r="H573" s="41">
        <f t="shared" si="332"/>
        <v>216.36</v>
      </c>
      <c r="I573" s="41">
        <f t="shared" si="332"/>
        <v>216.36</v>
      </c>
      <c r="J573" s="41">
        <f t="shared" si="332"/>
        <v>216.36</v>
      </c>
      <c r="K573" s="41">
        <f t="shared" si="332"/>
        <v>216.36</v>
      </c>
      <c r="L573" s="41">
        <f t="shared" si="332"/>
        <v>216.36</v>
      </c>
      <c r="M573" s="41">
        <f t="shared" si="332"/>
        <v>216.36</v>
      </c>
      <c r="N573" s="41">
        <f t="shared" si="332"/>
        <v>216.36</v>
      </c>
      <c r="O573" s="41">
        <f t="shared" si="332"/>
        <v>216.36</v>
      </c>
      <c r="P573" s="41">
        <f t="shared" si="332"/>
        <v>216.36</v>
      </c>
      <c r="Q573" s="41">
        <f t="shared" si="332"/>
        <v>216.36</v>
      </c>
      <c r="R573" s="41">
        <f t="shared" si="332"/>
        <v>216.36</v>
      </c>
      <c r="S573" s="41">
        <f t="shared" si="332"/>
        <v>216.36</v>
      </c>
      <c r="T573" s="41">
        <f t="shared" si="332"/>
        <v>216.36</v>
      </c>
      <c r="U573" s="41">
        <f t="shared" si="332"/>
        <v>216.36</v>
      </c>
      <c r="V573" s="41">
        <f t="shared" si="332"/>
        <v>216.36</v>
      </c>
      <c r="W573" s="41">
        <f t="shared" si="332"/>
        <v>216.36</v>
      </c>
      <c r="X573" s="41">
        <f t="shared" si="332"/>
        <v>216.36</v>
      </c>
      <c r="Y573" s="41">
        <f t="shared" si="332"/>
        <v>216.36</v>
      </c>
      <c r="Z573" s="41">
        <f t="shared" si="332"/>
        <v>216.36</v>
      </c>
      <c r="AA573" s="41">
        <f t="shared" si="332"/>
        <v>216.36</v>
      </c>
    </row>
    <row r="574" spans="1:27" collapsed="1" x14ac:dyDescent="0.2">
      <c r="A574" s="98" t="s">
        <v>2212</v>
      </c>
      <c r="B574" s="25" t="str">
        <f>"19"&amp;"."&amp;$B$800&amp;"."&amp;$B$801</f>
        <v>19.01.2024</v>
      </c>
      <c r="C574" s="88" t="s">
        <v>76</v>
      </c>
      <c r="D574" s="89">
        <f>ROUND(((D575+D576+D578+D577)/1000),5)</f>
        <v>5.0371600000000001</v>
      </c>
      <c r="E574" s="89">
        <f>ROUND(((E575+E576+E578+E577)/1000),5)</f>
        <v>4.9606300000000001</v>
      </c>
      <c r="F574" s="89">
        <f>ROUND(((F575+F576+F578+F577)/1000),5)</f>
        <v>4.9223699999999999</v>
      </c>
      <c r="G574" s="89">
        <f t="shared" ref="G574:AA574" si="333">ROUND(((G575+G576+G578+G577)/1000),5)</f>
        <v>4.9168500000000002</v>
      </c>
      <c r="H574" s="89">
        <f t="shared" si="333"/>
        <v>4.9588799999999997</v>
      </c>
      <c r="I574" s="89">
        <f t="shared" si="333"/>
        <v>5.07552</v>
      </c>
      <c r="J574" s="89">
        <f t="shared" si="333"/>
        <v>5.2313400000000003</v>
      </c>
      <c r="K574" s="89">
        <f t="shared" si="333"/>
        <v>5.6089700000000002</v>
      </c>
      <c r="L574" s="89">
        <f t="shared" si="333"/>
        <v>5.7977600000000002</v>
      </c>
      <c r="M574" s="89">
        <f t="shared" si="333"/>
        <v>5.8598499999999998</v>
      </c>
      <c r="N574" s="89">
        <f t="shared" si="333"/>
        <v>5.8740399999999999</v>
      </c>
      <c r="O574" s="89">
        <f t="shared" si="333"/>
        <v>5.9145500000000002</v>
      </c>
      <c r="P574" s="89">
        <f t="shared" si="333"/>
        <v>5.9056600000000001</v>
      </c>
      <c r="Q574" s="89">
        <f t="shared" si="333"/>
        <v>5.9159899999999999</v>
      </c>
      <c r="R574" s="89">
        <f t="shared" si="333"/>
        <v>5.9219299999999997</v>
      </c>
      <c r="S574" s="89">
        <f t="shared" si="333"/>
        <v>5.8335400000000002</v>
      </c>
      <c r="T574" s="89">
        <f t="shared" si="333"/>
        <v>5.8688000000000002</v>
      </c>
      <c r="U574" s="89">
        <f t="shared" si="333"/>
        <v>5.8875099999999998</v>
      </c>
      <c r="V574" s="89">
        <f t="shared" si="333"/>
        <v>5.8840899999999996</v>
      </c>
      <c r="W574" s="89">
        <f t="shared" si="333"/>
        <v>5.8818700000000002</v>
      </c>
      <c r="X574" s="89">
        <f t="shared" si="333"/>
        <v>5.7708399999999997</v>
      </c>
      <c r="Y574" s="89">
        <f t="shared" si="333"/>
        <v>5.6400300000000003</v>
      </c>
      <c r="Z574" s="89">
        <f t="shared" si="333"/>
        <v>5.4155499999999996</v>
      </c>
      <c r="AA574" s="89">
        <f t="shared" si="333"/>
        <v>5.2372699999999996</v>
      </c>
    </row>
    <row r="575" spans="1:27" ht="12.75" hidden="1" customHeight="1" outlineLevel="1" x14ac:dyDescent="0.2">
      <c r="A575" s="99" t="s">
        <v>2213</v>
      </c>
      <c r="B575" s="60" t="s">
        <v>238</v>
      </c>
      <c r="C575" s="40" t="s">
        <v>79</v>
      </c>
      <c r="D575" s="41">
        <v>1257.31</v>
      </c>
      <c r="E575" s="41">
        <v>1180.78</v>
      </c>
      <c r="F575" s="41">
        <v>1142.52</v>
      </c>
      <c r="G575" s="41">
        <v>1137</v>
      </c>
      <c r="H575" s="41">
        <v>1179.03</v>
      </c>
      <c r="I575" s="41">
        <v>1295.67</v>
      </c>
      <c r="J575" s="41">
        <v>1451.49</v>
      </c>
      <c r="K575" s="41">
        <v>1829.12</v>
      </c>
      <c r="L575" s="41">
        <v>2017.91</v>
      </c>
      <c r="M575" s="41">
        <v>2080</v>
      </c>
      <c r="N575" s="41">
        <v>2094.19</v>
      </c>
      <c r="O575" s="41">
        <v>2134.6999999999998</v>
      </c>
      <c r="P575" s="41">
        <v>2125.81</v>
      </c>
      <c r="Q575" s="41">
        <v>2136.14</v>
      </c>
      <c r="R575" s="41">
        <v>2142.08</v>
      </c>
      <c r="S575" s="41">
        <v>2053.69</v>
      </c>
      <c r="T575" s="41">
        <v>2088.9499999999998</v>
      </c>
      <c r="U575" s="41">
        <v>2107.66</v>
      </c>
      <c r="V575" s="41">
        <v>2104.2399999999998</v>
      </c>
      <c r="W575" s="41">
        <v>2102.02</v>
      </c>
      <c r="X575" s="41">
        <v>1990.99</v>
      </c>
      <c r="Y575" s="41">
        <v>1860.18</v>
      </c>
      <c r="Z575" s="41">
        <v>1635.7</v>
      </c>
      <c r="AA575" s="41">
        <v>1457.42</v>
      </c>
    </row>
    <row r="576" spans="1:27" ht="12.75" hidden="1" customHeight="1" outlineLevel="1" x14ac:dyDescent="0.2">
      <c r="A576" s="99" t="s">
        <v>2214</v>
      </c>
      <c r="B576" s="60" t="s">
        <v>90</v>
      </c>
      <c r="C576" s="40" t="s">
        <v>79</v>
      </c>
      <c r="D576" s="41">
        <f>$D$486</f>
        <v>3559.77</v>
      </c>
      <c r="E576" s="41">
        <f t="shared" ref="E576:AA576" si="334">$D$486</f>
        <v>3559.77</v>
      </c>
      <c r="F576" s="41">
        <f t="shared" si="334"/>
        <v>3559.77</v>
      </c>
      <c r="G576" s="41">
        <f t="shared" si="334"/>
        <v>3559.77</v>
      </c>
      <c r="H576" s="41">
        <f t="shared" si="334"/>
        <v>3559.77</v>
      </c>
      <c r="I576" s="41">
        <f t="shared" si="334"/>
        <v>3559.77</v>
      </c>
      <c r="J576" s="41">
        <f t="shared" si="334"/>
        <v>3559.77</v>
      </c>
      <c r="K576" s="41">
        <f t="shared" si="334"/>
        <v>3559.77</v>
      </c>
      <c r="L576" s="41">
        <f t="shared" si="334"/>
        <v>3559.77</v>
      </c>
      <c r="M576" s="41">
        <f t="shared" si="334"/>
        <v>3559.77</v>
      </c>
      <c r="N576" s="41">
        <f t="shared" si="334"/>
        <v>3559.77</v>
      </c>
      <c r="O576" s="41">
        <f t="shared" si="334"/>
        <v>3559.77</v>
      </c>
      <c r="P576" s="41">
        <f t="shared" si="334"/>
        <v>3559.77</v>
      </c>
      <c r="Q576" s="41">
        <f t="shared" si="334"/>
        <v>3559.77</v>
      </c>
      <c r="R576" s="41">
        <f t="shared" si="334"/>
        <v>3559.77</v>
      </c>
      <c r="S576" s="41">
        <f t="shared" si="334"/>
        <v>3559.77</v>
      </c>
      <c r="T576" s="41">
        <f t="shared" si="334"/>
        <v>3559.77</v>
      </c>
      <c r="U576" s="41">
        <f t="shared" si="334"/>
        <v>3559.77</v>
      </c>
      <c r="V576" s="41">
        <f t="shared" si="334"/>
        <v>3559.77</v>
      </c>
      <c r="W576" s="41">
        <f t="shared" si="334"/>
        <v>3559.77</v>
      </c>
      <c r="X576" s="41">
        <f t="shared" si="334"/>
        <v>3559.77</v>
      </c>
      <c r="Y576" s="41">
        <f t="shared" si="334"/>
        <v>3559.77</v>
      </c>
      <c r="Z576" s="41">
        <f t="shared" si="334"/>
        <v>3559.77</v>
      </c>
      <c r="AA576" s="41">
        <f t="shared" si="334"/>
        <v>3559.77</v>
      </c>
    </row>
    <row r="577" spans="1:27" ht="12.75" hidden="1" customHeight="1" outlineLevel="1" x14ac:dyDescent="0.2">
      <c r="A577" s="99" t="s">
        <v>2215</v>
      </c>
      <c r="B577" s="60" t="s">
        <v>83</v>
      </c>
      <c r="C577" s="40" t="s">
        <v>79</v>
      </c>
      <c r="D577" s="41">
        <v>3.72</v>
      </c>
      <c r="E577" s="41">
        <v>3.72</v>
      </c>
      <c r="F577" s="41">
        <v>3.72</v>
      </c>
      <c r="G577" s="41">
        <v>3.72</v>
      </c>
      <c r="H577" s="41">
        <v>3.72</v>
      </c>
      <c r="I577" s="41">
        <v>3.72</v>
      </c>
      <c r="J577" s="41">
        <v>3.72</v>
      </c>
      <c r="K577" s="41">
        <v>3.72</v>
      </c>
      <c r="L577" s="41">
        <v>3.72</v>
      </c>
      <c r="M577" s="41">
        <v>3.72</v>
      </c>
      <c r="N577" s="41">
        <v>3.72</v>
      </c>
      <c r="O577" s="41">
        <v>3.72</v>
      </c>
      <c r="P577" s="41">
        <v>3.72</v>
      </c>
      <c r="Q577" s="41">
        <v>3.72</v>
      </c>
      <c r="R577" s="41">
        <v>3.72</v>
      </c>
      <c r="S577" s="41">
        <v>3.72</v>
      </c>
      <c r="T577" s="41">
        <v>3.72</v>
      </c>
      <c r="U577" s="41">
        <v>3.72</v>
      </c>
      <c r="V577" s="41">
        <v>3.72</v>
      </c>
      <c r="W577" s="41">
        <v>3.72</v>
      </c>
      <c r="X577" s="41">
        <v>3.72</v>
      </c>
      <c r="Y577" s="41">
        <v>3.72</v>
      </c>
      <c r="Z577" s="41">
        <v>3.72</v>
      </c>
      <c r="AA577" s="41">
        <v>3.72</v>
      </c>
    </row>
    <row r="578" spans="1:27" ht="12.75" hidden="1" customHeight="1" outlineLevel="1" x14ac:dyDescent="0.2">
      <c r="A578" s="99" t="s">
        <v>2216</v>
      </c>
      <c r="B578" s="60" t="s">
        <v>81</v>
      </c>
      <c r="C578" s="40" t="s">
        <v>79</v>
      </c>
      <c r="D578" s="41">
        <f>$D$11</f>
        <v>216.36</v>
      </c>
      <c r="E578" s="41">
        <f t="shared" ref="E578:AA578" si="335">$D$11</f>
        <v>216.36</v>
      </c>
      <c r="F578" s="41">
        <f t="shared" si="335"/>
        <v>216.36</v>
      </c>
      <c r="G578" s="41">
        <f t="shared" si="335"/>
        <v>216.36</v>
      </c>
      <c r="H578" s="41">
        <f t="shared" si="335"/>
        <v>216.36</v>
      </c>
      <c r="I578" s="41">
        <f t="shared" si="335"/>
        <v>216.36</v>
      </c>
      <c r="J578" s="41">
        <f t="shared" si="335"/>
        <v>216.36</v>
      </c>
      <c r="K578" s="41">
        <f t="shared" si="335"/>
        <v>216.36</v>
      </c>
      <c r="L578" s="41">
        <f t="shared" si="335"/>
        <v>216.36</v>
      </c>
      <c r="M578" s="41">
        <f t="shared" si="335"/>
        <v>216.36</v>
      </c>
      <c r="N578" s="41">
        <f t="shared" si="335"/>
        <v>216.36</v>
      </c>
      <c r="O578" s="41">
        <f t="shared" si="335"/>
        <v>216.36</v>
      </c>
      <c r="P578" s="41">
        <f t="shared" si="335"/>
        <v>216.36</v>
      </c>
      <c r="Q578" s="41">
        <f t="shared" si="335"/>
        <v>216.36</v>
      </c>
      <c r="R578" s="41">
        <f t="shared" si="335"/>
        <v>216.36</v>
      </c>
      <c r="S578" s="41">
        <f t="shared" si="335"/>
        <v>216.36</v>
      </c>
      <c r="T578" s="41">
        <f t="shared" si="335"/>
        <v>216.36</v>
      </c>
      <c r="U578" s="41">
        <f t="shared" si="335"/>
        <v>216.36</v>
      </c>
      <c r="V578" s="41">
        <f t="shared" si="335"/>
        <v>216.36</v>
      </c>
      <c r="W578" s="41">
        <f t="shared" si="335"/>
        <v>216.36</v>
      </c>
      <c r="X578" s="41">
        <f t="shared" si="335"/>
        <v>216.36</v>
      </c>
      <c r="Y578" s="41">
        <f t="shared" si="335"/>
        <v>216.36</v>
      </c>
      <c r="Z578" s="41">
        <f t="shared" si="335"/>
        <v>216.36</v>
      </c>
      <c r="AA578" s="41">
        <f t="shared" si="335"/>
        <v>216.36</v>
      </c>
    </row>
    <row r="579" spans="1:27" collapsed="1" x14ac:dyDescent="0.2">
      <c r="A579" s="98" t="s">
        <v>2217</v>
      </c>
      <c r="B579" s="25" t="str">
        <f>"20"&amp;"."&amp;$B$800&amp;"."&amp;$B$801</f>
        <v>20.01.2024</v>
      </c>
      <c r="C579" s="88" t="s">
        <v>76</v>
      </c>
      <c r="D579" s="89">
        <f>ROUND(((D580+D581+D583+D582)/1000),5)</f>
        <v>5.2391300000000003</v>
      </c>
      <c r="E579" s="89">
        <f>ROUND(((E580+E581+E583+E582)/1000),5)</f>
        <v>5.0760699999999996</v>
      </c>
      <c r="F579" s="89">
        <f>ROUND(((F580+F581+F583+F582)/1000),5)</f>
        <v>5.0121200000000004</v>
      </c>
      <c r="G579" s="89">
        <f t="shared" ref="G579:AA579" si="336">ROUND(((G580+G581+G583+G582)/1000),5)</f>
        <v>5.0135399999999999</v>
      </c>
      <c r="H579" s="89">
        <f t="shared" si="336"/>
        <v>5.0417300000000003</v>
      </c>
      <c r="I579" s="89">
        <f t="shared" si="336"/>
        <v>5.0869799999999996</v>
      </c>
      <c r="J579" s="89">
        <f t="shared" si="336"/>
        <v>5.1987699999999997</v>
      </c>
      <c r="K579" s="89">
        <f t="shared" si="336"/>
        <v>5.35642</v>
      </c>
      <c r="L579" s="89">
        <f t="shared" si="336"/>
        <v>5.6417000000000002</v>
      </c>
      <c r="M579" s="89">
        <f t="shared" si="336"/>
        <v>5.7631500000000004</v>
      </c>
      <c r="N579" s="89">
        <f t="shared" si="336"/>
        <v>5.8654000000000002</v>
      </c>
      <c r="O579" s="89">
        <f t="shared" si="336"/>
        <v>5.8922999999999996</v>
      </c>
      <c r="P579" s="89">
        <f t="shared" si="336"/>
        <v>5.8883000000000001</v>
      </c>
      <c r="Q579" s="89">
        <f t="shared" si="336"/>
        <v>5.8883900000000002</v>
      </c>
      <c r="R579" s="89">
        <f t="shared" si="336"/>
        <v>5.82775</v>
      </c>
      <c r="S579" s="89">
        <f t="shared" si="336"/>
        <v>5.8030400000000002</v>
      </c>
      <c r="T579" s="89">
        <f t="shared" si="336"/>
        <v>5.8500500000000004</v>
      </c>
      <c r="U579" s="89">
        <f t="shared" si="336"/>
        <v>5.8914799999999996</v>
      </c>
      <c r="V579" s="89">
        <f t="shared" si="336"/>
        <v>5.9172900000000004</v>
      </c>
      <c r="W579" s="89">
        <f t="shared" si="336"/>
        <v>5.8013199999999996</v>
      </c>
      <c r="X579" s="89">
        <f t="shared" si="336"/>
        <v>5.7494899999999998</v>
      </c>
      <c r="Y579" s="89">
        <f t="shared" si="336"/>
        <v>5.6528099999999997</v>
      </c>
      <c r="Z579" s="89">
        <f t="shared" si="336"/>
        <v>5.3667299999999996</v>
      </c>
      <c r="AA579" s="89">
        <f t="shared" si="336"/>
        <v>5.2623600000000001</v>
      </c>
    </row>
    <row r="580" spans="1:27" ht="12.75" hidden="1" customHeight="1" outlineLevel="1" x14ac:dyDescent="0.2">
      <c r="A580" s="99" t="s">
        <v>2218</v>
      </c>
      <c r="B580" s="60" t="s">
        <v>238</v>
      </c>
      <c r="C580" s="40" t="s">
        <v>79</v>
      </c>
      <c r="D580" s="41">
        <v>1459.28</v>
      </c>
      <c r="E580" s="41">
        <v>1296.22</v>
      </c>
      <c r="F580" s="41">
        <v>1232.27</v>
      </c>
      <c r="G580" s="41">
        <v>1233.69</v>
      </c>
      <c r="H580" s="41">
        <v>1261.8800000000001</v>
      </c>
      <c r="I580" s="41">
        <v>1307.1300000000001</v>
      </c>
      <c r="J580" s="41">
        <v>1418.92</v>
      </c>
      <c r="K580" s="41">
        <v>1576.57</v>
      </c>
      <c r="L580" s="41">
        <v>1861.85</v>
      </c>
      <c r="M580" s="41">
        <v>1983.3</v>
      </c>
      <c r="N580" s="41">
        <v>2085.5500000000002</v>
      </c>
      <c r="O580" s="41">
        <v>2112.4499999999998</v>
      </c>
      <c r="P580" s="41">
        <v>2108.4499999999998</v>
      </c>
      <c r="Q580" s="41">
        <v>2108.54</v>
      </c>
      <c r="R580" s="41">
        <v>2047.9</v>
      </c>
      <c r="S580" s="41">
        <v>2023.19</v>
      </c>
      <c r="T580" s="41">
        <v>2070.1999999999998</v>
      </c>
      <c r="U580" s="41">
        <v>2111.63</v>
      </c>
      <c r="V580" s="41">
        <v>2137.44</v>
      </c>
      <c r="W580" s="41">
        <v>2021.47</v>
      </c>
      <c r="X580" s="41">
        <v>1969.64</v>
      </c>
      <c r="Y580" s="41">
        <v>1872.96</v>
      </c>
      <c r="Z580" s="41">
        <v>1586.88</v>
      </c>
      <c r="AA580" s="41">
        <v>1482.51</v>
      </c>
    </row>
    <row r="581" spans="1:27" ht="12.75" hidden="1" customHeight="1" outlineLevel="1" x14ac:dyDescent="0.2">
      <c r="A581" s="99" t="s">
        <v>2219</v>
      </c>
      <c r="B581" s="60" t="s">
        <v>90</v>
      </c>
      <c r="C581" s="40" t="s">
        <v>79</v>
      </c>
      <c r="D581" s="41">
        <f>$D$486</f>
        <v>3559.77</v>
      </c>
      <c r="E581" s="41">
        <f t="shared" ref="E581:AA581" si="337">$D$486</f>
        <v>3559.77</v>
      </c>
      <c r="F581" s="41">
        <f t="shared" si="337"/>
        <v>3559.77</v>
      </c>
      <c r="G581" s="41">
        <f t="shared" si="337"/>
        <v>3559.77</v>
      </c>
      <c r="H581" s="41">
        <f t="shared" si="337"/>
        <v>3559.77</v>
      </c>
      <c r="I581" s="41">
        <f t="shared" si="337"/>
        <v>3559.77</v>
      </c>
      <c r="J581" s="41">
        <f t="shared" si="337"/>
        <v>3559.77</v>
      </c>
      <c r="K581" s="41">
        <f t="shared" si="337"/>
        <v>3559.77</v>
      </c>
      <c r="L581" s="41">
        <f t="shared" si="337"/>
        <v>3559.77</v>
      </c>
      <c r="M581" s="41">
        <f t="shared" si="337"/>
        <v>3559.77</v>
      </c>
      <c r="N581" s="41">
        <f t="shared" si="337"/>
        <v>3559.77</v>
      </c>
      <c r="O581" s="41">
        <f t="shared" si="337"/>
        <v>3559.77</v>
      </c>
      <c r="P581" s="41">
        <f t="shared" si="337"/>
        <v>3559.77</v>
      </c>
      <c r="Q581" s="41">
        <f t="shared" si="337"/>
        <v>3559.77</v>
      </c>
      <c r="R581" s="41">
        <f t="shared" si="337"/>
        <v>3559.77</v>
      </c>
      <c r="S581" s="41">
        <f t="shared" si="337"/>
        <v>3559.77</v>
      </c>
      <c r="T581" s="41">
        <f t="shared" si="337"/>
        <v>3559.77</v>
      </c>
      <c r="U581" s="41">
        <f t="shared" si="337"/>
        <v>3559.77</v>
      </c>
      <c r="V581" s="41">
        <f t="shared" si="337"/>
        <v>3559.77</v>
      </c>
      <c r="W581" s="41">
        <f t="shared" si="337"/>
        <v>3559.77</v>
      </c>
      <c r="X581" s="41">
        <f t="shared" si="337"/>
        <v>3559.77</v>
      </c>
      <c r="Y581" s="41">
        <f t="shared" si="337"/>
        <v>3559.77</v>
      </c>
      <c r="Z581" s="41">
        <f t="shared" si="337"/>
        <v>3559.77</v>
      </c>
      <c r="AA581" s="41">
        <f t="shared" si="337"/>
        <v>3559.77</v>
      </c>
    </row>
    <row r="582" spans="1:27" ht="12.75" hidden="1" customHeight="1" outlineLevel="1" x14ac:dyDescent="0.2">
      <c r="A582" s="99" t="s">
        <v>2220</v>
      </c>
      <c r="B582" s="60" t="s">
        <v>83</v>
      </c>
      <c r="C582" s="40" t="s">
        <v>79</v>
      </c>
      <c r="D582" s="41">
        <v>3.72</v>
      </c>
      <c r="E582" s="41">
        <v>3.72</v>
      </c>
      <c r="F582" s="41">
        <v>3.72</v>
      </c>
      <c r="G582" s="41">
        <v>3.72</v>
      </c>
      <c r="H582" s="41">
        <v>3.72</v>
      </c>
      <c r="I582" s="41">
        <v>3.72</v>
      </c>
      <c r="J582" s="41">
        <v>3.72</v>
      </c>
      <c r="K582" s="41">
        <v>3.72</v>
      </c>
      <c r="L582" s="41">
        <v>3.72</v>
      </c>
      <c r="M582" s="41">
        <v>3.72</v>
      </c>
      <c r="N582" s="41">
        <v>3.72</v>
      </c>
      <c r="O582" s="41">
        <v>3.72</v>
      </c>
      <c r="P582" s="41">
        <v>3.72</v>
      </c>
      <c r="Q582" s="41">
        <v>3.72</v>
      </c>
      <c r="R582" s="41">
        <v>3.72</v>
      </c>
      <c r="S582" s="41">
        <v>3.72</v>
      </c>
      <c r="T582" s="41">
        <v>3.72</v>
      </c>
      <c r="U582" s="41">
        <v>3.72</v>
      </c>
      <c r="V582" s="41">
        <v>3.72</v>
      </c>
      <c r="W582" s="41">
        <v>3.72</v>
      </c>
      <c r="X582" s="41">
        <v>3.72</v>
      </c>
      <c r="Y582" s="41">
        <v>3.72</v>
      </c>
      <c r="Z582" s="41">
        <v>3.72</v>
      </c>
      <c r="AA582" s="41">
        <v>3.72</v>
      </c>
    </row>
    <row r="583" spans="1:27" ht="12.75" hidden="1" customHeight="1" outlineLevel="1" x14ac:dyDescent="0.2">
      <c r="A583" s="99" t="s">
        <v>2221</v>
      </c>
      <c r="B583" s="60" t="s">
        <v>81</v>
      </c>
      <c r="C583" s="40" t="s">
        <v>79</v>
      </c>
      <c r="D583" s="41">
        <f>$D$11</f>
        <v>216.36</v>
      </c>
      <c r="E583" s="41">
        <f t="shared" ref="E583:AA583" si="338">$D$11</f>
        <v>216.36</v>
      </c>
      <c r="F583" s="41">
        <f t="shared" si="338"/>
        <v>216.36</v>
      </c>
      <c r="G583" s="41">
        <f t="shared" si="338"/>
        <v>216.36</v>
      </c>
      <c r="H583" s="41">
        <f t="shared" si="338"/>
        <v>216.36</v>
      </c>
      <c r="I583" s="41">
        <f t="shared" si="338"/>
        <v>216.36</v>
      </c>
      <c r="J583" s="41">
        <f t="shared" si="338"/>
        <v>216.36</v>
      </c>
      <c r="K583" s="41">
        <f t="shared" si="338"/>
        <v>216.36</v>
      </c>
      <c r="L583" s="41">
        <f t="shared" si="338"/>
        <v>216.36</v>
      </c>
      <c r="M583" s="41">
        <f t="shared" si="338"/>
        <v>216.36</v>
      </c>
      <c r="N583" s="41">
        <f t="shared" si="338"/>
        <v>216.36</v>
      </c>
      <c r="O583" s="41">
        <f t="shared" si="338"/>
        <v>216.36</v>
      </c>
      <c r="P583" s="41">
        <f t="shared" si="338"/>
        <v>216.36</v>
      </c>
      <c r="Q583" s="41">
        <f t="shared" si="338"/>
        <v>216.36</v>
      </c>
      <c r="R583" s="41">
        <f t="shared" si="338"/>
        <v>216.36</v>
      </c>
      <c r="S583" s="41">
        <f t="shared" si="338"/>
        <v>216.36</v>
      </c>
      <c r="T583" s="41">
        <f t="shared" si="338"/>
        <v>216.36</v>
      </c>
      <c r="U583" s="41">
        <f t="shared" si="338"/>
        <v>216.36</v>
      </c>
      <c r="V583" s="41">
        <f t="shared" si="338"/>
        <v>216.36</v>
      </c>
      <c r="W583" s="41">
        <f t="shared" si="338"/>
        <v>216.36</v>
      </c>
      <c r="X583" s="41">
        <f t="shared" si="338"/>
        <v>216.36</v>
      </c>
      <c r="Y583" s="41">
        <f t="shared" si="338"/>
        <v>216.36</v>
      </c>
      <c r="Z583" s="41">
        <f t="shared" si="338"/>
        <v>216.36</v>
      </c>
      <c r="AA583" s="41">
        <f t="shared" si="338"/>
        <v>216.36</v>
      </c>
    </row>
    <row r="584" spans="1:27" collapsed="1" x14ac:dyDescent="0.2">
      <c r="A584" s="98" t="s">
        <v>2222</v>
      </c>
      <c r="B584" s="25" t="str">
        <f>"21"&amp;"."&amp;$B$800&amp;"."&amp;$B$801</f>
        <v>21.01.2024</v>
      </c>
      <c r="C584" s="88" t="s">
        <v>76</v>
      </c>
      <c r="D584" s="89">
        <f>ROUND(((D585+D586+D588+D587)/1000),5)</f>
        <v>5.0796700000000001</v>
      </c>
      <c r="E584" s="89">
        <f>ROUND(((E585+E586+E588+E587)/1000),5)</f>
        <v>4.9748200000000002</v>
      </c>
      <c r="F584" s="89">
        <f>ROUND(((F585+F586+F588+F587)/1000),5)</f>
        <v>4.8912000000000004</v>
      </c>
      <c r="G584" s="89">
        <f t="shared" ref="G584:AA584" si="339">ROUND(((G585+G586+G588+G587)/1000),5)</f>
        <v>4.8841999999999999</v>
      </c>
      <c r="H584" s="89">
        <f t="shared" si="339"/>
        <v>4.88903</v>
      </c>
      <c r="I584" s="89">
        <f t="shared" si="339"/>
        <v>4.9325099999999997</v>
      </c>
      <c r="J584" s="89">
        <f t="shared" si="339"/>
        <v>4.9676200000000001</v>
      </c>
      <c r="K584" s="89">
        <f t="shared" si="339"/>
        <v>5.0856899999999996</v>
      </c>
      <c r="L584" s="89">
        <f t="shared" si="339"/>
        <v>5.2818699999999996</v>
      </c>
      <c r="M584" s="89">
        <f t="shared" si="339"/>
        <v>5.4234200000000001</v>
      </c>
      <c r="N584" s="89">
        <f t="shared" si="339"/>
        <v>5.5081699999999998</v>
      </c>
      <c r="O584" s="89">
        <f t="shared" si="339"/>
        <v>5.6069699999999996</v>
      </c>
      <c r="P584" s="89">
        <f t="shared" si="339"/>
        <v>5.6100399999999997</v>
      </c>
      <c r="Q584" s="89">
        <f t="shared" si="339"/>
        <v>5.6053699999999997</v>
      </c>
      <c r="R584" s="89">
        <f t="shared" si="339"/>
        <v>5.60975</v>
      </c>
      <c r="S584" s="89">
        <f t="shared" si="339"/>
        <v>5.5792400000000004</v>
      </c>
      <c r="T584" s="89">
        <f t="shared" si="339"/>
        <v>5.6780400000000002</v>
      </c>
      <c r="U584" s="89">
        <f t="shared" si="339"/>
        <v>5.8053499999999998</v>
      </c>
      <c r="V584" s="89">
        <f t="shared" si="339"/>
        <v>5.8361700000000001</v>
      </c>
      <c r="W584" s="89">
        <f t="shared" si="339"/>
        <v>5.6259499999999996</v>
      </c>
      <c r="X584" s="89">
        <f t="shared" si="339"/>
        <v>5.60853</v>
      </c>
      <c r="Y584" s="89">
        <f t="shared" si="339"/>
        <v>5.5117200000000004</v>
      </c>
      <c r="Z584" s="89">
        <f t="shared" si="339"/>
        <v>5.2767099999999996</v>
      </c>
      <c r="AA584" s="89">
        <f t="shared" si="339"/>
        <v>5.2129300000000001</v>
      </c>
    </row>
    <row r="585" spans="1:27" ht="12.75" hidden="1" customHeight="1" outlineLevel="1" x14ac:dyDescent="0.2">
      <c r="A585" s="99" t="s">
        <v>2223</v>
      </c>
      <c r="B585" s="60" t="s">
        <v>238</v>
      </c>
      <c r="C585" s="40" t="s">
        <v>79</v>
      </c>
      <c r="D585" s="41">
        <v>1299.82</v>
      </c>
      <c r="E585" s="41">
        <v>1194.97</v>
      </c>
      <c r="F585" s="41">
        <v>1111.3499999999999</v>
      </c>
      <c r="G585" s="41">
        <v>1104.3499999999999</v>
      </c>
      <c r="H585" s="41">
        <v>1109.18</v>
      </c>
      <c r="I585" s="41">
        <v>1152.6600000000001</v>
      </c>
      <c r="J585" s="41">
        <v>1187.77</v>
      </c>
      <c r="K585" s="41">
        <v>1305.8399999999999</v>
      </c>
      <c r="L585" s="41">
        <v>1502.02</v>
      </c>
      <c r="M585" s="41">
        <v>1643.57</v>
      </c>
      <c r="N585" s="41">
        <v>1728.32</v>
      </c>
      <c r="O585" s="41">
        <v>1827.12</v>
      </c>
      <c r="P585" s="41">
        <v>1830.19</v>
      </c>
      <c r="Q585" s="41">
        <v>1825.52</v>
      </c>
      <c r="R585" s="41">
        <v>1829.9</v>
      </c>
      <c r="S585" s="41">
        <v>1799.39</v>
      </c>
      <c r="T585" s="41">
        <v>1898.19</v>
      </c>
      <c r="U585" s="41">
        <v>2025.5</v>
      </c>
      <c r="V585" s="41">
        <v>2056.3200000000002</v>
      </c>
      <c r="W585" s="41">
        <v>1846.1</v>
      </c>
      <c r="X585" s="41">
        <v>1828.68</v>
      </c>
      <c r="Y585" s="41">
        <v>1731.87</v>
      </c>
      <c r="Z585" s="41">
        <v>1496.86</v>
      </c>
      <c r="AA585" s="41">
        <v>1433.08</v>
      </c>
    </row>
    <row r="586" spans="1:27" ht="12.75" hidden="1" customHeight="1" outlineLevel="1" x14ac:dyDescent="0.2">
      <c r="A586" s="99" t="s">
        <v>2224</v>
      </c>
      <c r="B586" s="60" t="s">
        <v>90</v>
      </c>
      <c r="C586" s="40" t="s">
        <v>79</v>
      </c>
      <c r="D586" s="41">
        <f>$D$486</f>
        <v>3559.77</v>
      </c>
      <c r="E586" s="41">
        <f t="shared" ref="E586:AA586" si="340">$D$486</f>
        <v>3559.77</v>
      </c>
      <c r="F586" s="41">
        <f t="shared" si="340"/>
        <v>3559.77</v>
      </c>
      <c r="G586" s="41">
        <f t="shared" si="340"/>
        <v>3559.77</v>
      </c>
      <c r="H586" s="41">
        <f t="shared" si="340"/>
        <v>3559.77</v>
      </c>
      <c r="I586" s="41">
        <f t="shared" si="340"/>
        <v>3559.77</v>
      </c>
      <c r="J586" s="41">
        <f t="shared" si="340"/>
        <v>3559.77</v>
      </c>
      <c r="K586" s="41">
        <f t="shared" si="340"/>
        <v>3559.77</v>
      </c>
      <c r="L586" s="41">
        <f t="shared" si="340"/>
        <v>3559.77</v>
      </c>
      <c r="M586" s="41">
        <f t="shared" si="340"/>
        <v>3559.77</v>
      </c>
      <c r="N586" s="41">
        <f t="shared" si="340"/>
        <v>3559.77</v>
      </c>
      <c r="O586" s="41">
        <f t="shared" si="340"/>
        <v>3559.77</v>
      </c>
      <c r="P586" s="41">
        <f t="shared" si="340"/>
        <v>3559.77</v>
      </c>
      <c r="Q586" s="41">
        <f t="shared" si="340"/>
        <v>3559.77</v>
      </c>
      <c r="R586" s="41">
        <f t="shared" si="340"/>
        <v>3559.77</v>
      </c>
      <c r="S586" s="41">
        <f t="shared" si="340"/>
        <v>3559.77</v>
      </c>
      <c r="T586" s="41">
        <f t="shared" si="340"/>
        <v>3559.77</v>
      </c>
      <c r="U586" s="41">
        <f t="shared" si="340"/>
        <v>3559.77</v>
      </c>
      <c r="V586" s="41">
        <f t="shared" si="340"/>
        <v>3559.77</v>
      </c>
      <c r="W586" s="41">
        <f t="shared" si="340"/>
        <v>3559.77</v>
      </c>
      <c r="X586" s="41">
        <f t="shared" si="340"/>
        <v>3559.77</v>
      </c>
      <c r="Y586" s="41">
        <f t="shared" si="340"/>
        <v>3559.77</v>
      </c>
      <c r="Z586" s="41">
        <f t="shared" si="340"/>
        <v>3559.77</v>
      </c>
      <c r="AA586" s="41">
        <f t="shared" si="340"/>
        <v>3559.77</v>
      </c>
    </row>
    <row r="587" spans="1:27" ht="12.75" hidden="1" customHeight="1" outlineLevel="1" x14ac:dyDescent="0.2">
      <c r="A587" s="99" t="s">
        <v>2225</v>
      </c>
      <c r="B587" s="60" t="s">
        <v>83</v>
      </c>
      <c r="C587" s="40" t="s">
        <v>79</v>
      </c>
      <c r="D587" s="41">
        <v>3.72</v>
      </c>
      <c r="E587" s="41">
        <v>3.72</v>
      </c>
      <c r="F587" s="41">
        <v>3.72</v>
      </c>
      <c r="G587" s="41">
        <v>3.72</v>
      </c>
      <c r="H587" s="41">
        <v>3.72</v>
      </c>
      <c r="I587" s="41">
        <v>3.72</v>
      </c>
      <c r="J587" s="41">
        <v>3.72</v>
      </c>
      <c r="K587" s="41">
        <v>3.72</v>
      </c>
      <c r="L587" s="41">
        <v>3.72</v>
      </c>
      <c r="M587" s="41">
        <v>3.72</v>
      </c>
      <c r="N587" s="41">
        <v>3.72</v>
      </c>
      <c r="O587" s="41">
        <v>3.72</v>
      </c>
      <c r="P587" s="41">
        <v>3.72</v>
      </c>
      <c r="Q587" s="41">
        <v>3.72</v>
      </c>
      <c r="R587" s="41">
        <v>3.72</v>
      </c>
      <c r="S587" s="41">
        <v>3.72</v>
      </c>
      <c r="T587" s="41">
        <v>3.72</v>
      </c>
      <c r="U587" s="41">
        <v>3.72</v>
      </c>
      <c r="V587" s="41">
        <v>3.72</v>
      </c>
      <c r="W587" s="41">
        <v>3.72</v>
      </c>
      <c r="X587" s="41">
        <v>3.72</v>
      </c>
      <c r="Y587" s="41">
        <v>3.72</v>
      </c>
      <c r="Z587" s="41">
        <v>3.72</v>
      </c>
      <c r="AA587" s="41">
        <v>3.72</v>
      </c>
    </row>
    <row r="588" spans="1:27" ht="12.75" hidden="1" customHeight="1" outlineLevel="1" x14ac:dyDescent="0.2">
      <c r="A588" s="99" t="s">
        <v>2226</v>
      </c>
      <c r="B588" s="60" t="s">
        <v>81</v>
      </c>
      <c r="C588" s="40" t="s">
        <v>79</v>
      </c>
      <c r="D588" s="41">
        <f>$D$11</f>
        <v>216.36</v>
      </c>
      <c r="E588" s="41">
        <f t="shared" ref="E588:AA588" si="341">$D$11</f>
        <v>216.36</v>
      </c>
      <c r="F588" s="41">
        <f t="shared" si="341"/>
        <v>216.36</v>
      </c>
      <c r="G588" s="41">
        <f t="shared" si="341"/>
        <v>216.36</v>
      </c>
      <c r="H588" s="41">
        <f t="shared" si="341"/>
        <v>216.36</v>
      </c>
      <c r="I588" s="41">
        <f t="shared" si="341"/>
        <v>216.36</v>
      </c>
      <c r="J588" s="41">
        <f t="shared" si="341"/>
        <v>216.36</v>
      </c>
      <c r="K588" s="41">
        <f t="shared" si="341"/>
        <v>216.36</v>
      </c>
      <c r="L588" s="41">
        <f t="shared" si="341"/>
        <v>216.36</v>
      </c>
      <c r="M588" s="41">
        <f t="shared" si="341"/>
        <v>216.36</v>
      </c>
      <c r="N588" s="41">
        <f t="shared" si="341"/>
        <v>216.36</v>
      </c>
      <c r="O588" s="41">
        <f t="shared" si="341"/>
        <v>216.36</v>
      </c>
      <c r="P588" s="41">
        <f t="shared" si="341"/>
        <v>216.36</v>
      </c>
      <c r="Q588" s="41">
        <f t="shared" si="341"/>
        <v>216.36</v>
      </c>
      <c r="R588" s="41">
        <f t="shared" si="341"/>
        <v>216.36</v>
      </c>
      <c r="S588" s="41">
        <f t="shared" si="341"/>
        <v>216.36</v>
      </c>
      <c r="T588" s="41">
        <f t="shared" si="341"/>
        <v>216.36</v>
      </c>
      <c r="U588" s="41">
        <f t="shared" si="341"/>
        <v>216.36</v>
      </c>
      <c r="V588" s="41">
        <f t="shared" si="341"/>
        <v>216.36</v>
      </c>
      <c r="W588" s="41">
        <f t="shared" si="341"/>
        <v>216.36</v>
      </c>
      <c r="X588" s="41">
        <f t="shared" si="341"/>
        <v>216.36</v>
      </c>
      <c r="Y588" s="41">
        <f t="shared" si="341"/>
        <v>216.36</v>
      </c>
      <c r="Z588" s="41">
        <f t="shared" si="341"/>
        <v>216.36</v>
      </c>
      <c r="AA588" s="41">
        <f t="shared" si="341"/>
        <v>216.36</v>
      </c>
    </row>
    <row r="589" spans="1:27" collapsed="1" x14ac:dyDescent="0.2">
      <c r="A589" s="98" t="s">
        <v>2227</v>
      </c>
      <c r="B589" s="25" t="str">
        <f>"22"&amp;"."&amp;$B$800&amp;"."&amp;$B$801</f>
        <v>22.01.2024</v>
      </c>
      <c r="C589" s="88" t="s">
        <v>76</v>
      </c>
      <c r="D589" s="89">
        <f>ROUND(((D590+D591+D593+D592)/1000),5)</f>
        <v>5.1072300000000004</v>
      </c>
      <c r="E589" s="89">
        <f>ROUND(((E590+E591+E593+E592)/1000),5)</f>
        <v>5.0083200000000003</v>
      </c>
      <c r="F589" s="89">
        <f>ROUND(((F590+F591+F593+F592)/1000),5)</f>
        <v>4.9652399999999997</v>
      </c>
      <c r="G589" s="89">
        <f t="shared" ref="G589:AA589" si="342">ROUND(((G590+G591+G593+G592)/1000),5)</f>
        <v>4.9594800000000001</v>
      </c>
      <c r="H589" s="89">
        <f t="shared" si="342"/>
        <v>4.9947299999999997</v>
      </c>
      <c r="I589" s="89">
        <f t="shared" si="342"/>
        <v>5.1041699999999999</v>
      </c>
      <c r="J589" s="89">
        <f t="shared" si="342"/>
        <v>5.2565</v>
      </c>
      <c r="K589" s="89">
        <f t="shared" si="342"/>
        <v>5.6083800000000004</v>
      </c>
      <c r="L589" s="89">
        <f t="shared" si="342"/>
        <v>5.8476800000000004</v>
      </c>
      <c r="M589" s="89">
        <f t="shared" si="342"/>
        <v>5.89316</v>
      </c>
      <c r="N589" s="89">
        <f t="shared" si="342"/>
        <v>5.9072199999999997</v>
      </c>
      <c r="O589" s="89">
        <f t="shared" si="342"/>
        <v>5.9488099999999999</v>
      </c>
      <c r="P589" s="89">
        <f t="shared" si="342"/>
        <v>5.9365600000000001</v>
      </c>
      <c r="Q589" s="89">
        <f t="shared" si="342"/>
        <v>5.9369899999999998</v>
      </c>
      <c r="R589" s="89">
        <f t="shared" si="342"/>
        <v>5.9278000000000004</v>
      </c>
      <c r="S589" s="89">
        <f t="shared" si="342"/>
        <v>5.89994</v>
      </c>
      <c r="T589" s="89">
        <f t="shared" si="342"/>
        <v>5.9390400000000003</v>
      </c>
      <c r="U589" s="89">
        <f t="shared" si="342"/>
        <v>5.9694599999999998</v>
      </c>
      <c r="V589" s="89">
        <f t="shared" si="342"/>
        <v>5.9892200000000004</v>
      </c>
      <c r="W589" s="89">
        <f t="shared" si="342"/>
        <v>5.9055499999999999</v>
      </c>
      <c r="X589" s="89">
        <f t="shared" si="342"/>
        <v>5.8032300000000001</v>
      </c>
      <c r="Y589" s="89">
        <f t="shared" si="342"/>
        <v>5.60093</v>
      </c>
      <c r="Z589" s="89">
        <f t="shared" si="342"/>
        <v>5.3092499999999996</v>
      </c>
      <c r="AA589" s="89">
        <f t="shared" si="342"/>
        <v>5.2303100000000002</v>
      </c>
    </row>
    <row r="590" spans="1:27" ht="12.75" hidden="1" customHeight="1" outlineLevel="1" x14ac:dyDescent="0.2">
      <c r="A590" s="99" t="s">
        <v>2228</v>
      </c>
      <c r="B590" s="60" t="s">
        <v>238</v>
      </c>
      <c r="C590" s="40" t="s">
        <v>79</v>
      </c>
      <c r="D590" s="41">
        <v>1327.38</v>
      </c>
      <c r="E590" s="41">
        <v>1228.47</v>
      </c>
      <c r="F590" s="41">
        <v>1185.3900000000001</v>
      </c>
      <c r="G590" s="41">
        <v>1179.6300000000001</v>
      </c>
      <c r="H590" s="41">
        <v>1214.8800000000001</v>
      </c>
      <c r="I590" s="41">
        <v>1324.32</v>
      </c>
      <c r="J590" s="41">
        <v>1476.65</v>
      </c>
      <c r="K590" s="41">
        <v>1828.53</v>
      </c>
      <c r="L590" s="41">
        <v>2067.83</v>
      </c>
      <c r="M590" s="41">
        <v>2113.31</v>
      </c>
      <c r="N590" s="41">
        <v>2127.37</v>
      </c>
      <c r="O590" s="41">
        <v>2168.96</v>
      </c>
      <c r="P590" s="41">
        <v>2156.71</v>
      </c>
      <c r="Q590" s="41">
        <v>2157.14</v>
      </c>
      <c r="R590" s="41">
        <v>2147.9499999999998</v>
      </c>
      <c r="S590" s="41">
        <v>2120.09</v>
      </c>
      <c r="T590" s="41">
        <v>2159.19</v>
      </c>
      <c r="U590" s="41">
        <v>2189.61</v>
      </c>
      <c r="V590" s="41">
        <v>2209.37</v>
      </c>
      <c r="W590" s="41">
        <v>2125.6999999999998</v>
      </c>
      <c r="X590" s="41">
        <v>2023.38</v>
      </c>
      <c r="Y590" s="41">
        <v>1821.08</v>
      </c>
      <c r="Z590" s="41">
        <v>1529.4</v>
      </c>
      <c r="AA590" s="41">
        <v>1450.46</v>
      </c>
    </row>
    <row r="591" spans="1:27" ht="12.75" hidden="1" customHeight="1" outlineLevel="1" x14ac:dyDescent="0.2">
      <c r="A591" s="99" t="s">
        <v>2229</v>
      </c>
      <c r="B591" s="60" t="s">
        <v>90</v>
      </c>
      <c r="C591" s="40" t="s">
        <v>79</v>
      </c>
      <c r="D591" s="41">
        <f>$D$486</f>
        <v>3559.77</v>
      </c>
      <c r="E591" s="41">
        <f t="shared" ref="E591:AA591" si="343">$D$486</f>
        <v>3559.77</v>
      </c>
      <c r="F591" s="41">
        <f t="shared" si="343"/>
        <v>3559.77</v>
      </c>
      <c r="G591" s="41">
        <f t="shared" si="343"/>
        <v>3559.77</v>
      </c>
      <c r="H591" s="41">
        <f t="shared" si="343"/>
        <v>3559.77</v>
      </c>
      <c r="I591" s="41">
        <f t="shared" si="343"/>
        <v>3559.77</v>
      </c>
      <c r="J591" s="41">
        <f t="shared" si="343"/>
        <v>3559.77</v>
      </c>
      <c r="K591" s="41">
        <f t="shared" si="343"/>
        <v>3559.77</v>
      </c>
      <c r="L591" s="41">
        <f t="shared" si="343"/>
        <v>3559.77</v>
      </c>
      <c r="M591" s="41">
        <f t="shared" si="343"/>
        <v>3559.77</v>
      </c>
      <c r="N591" s="41">
        <f t="shared" si="343"/>
        <v>3559.77</v>
      </c>
      <c r="O591" s="41">
        <f t="shared" si="343"/>
        <v>3559.77</v>
      </c>
      <c r="P591" s="41">
        <f t="shared" si="343"/>
        <v>3559.77</v>
      </c>
      <c r="Q591" s="41">
        <f t="shared" si="343"/>
        <v>3559.77</v>
      </c>
      <c r="R591" s="41">
        <f t="shared" si="343"/>
        <v>3559.77</v>
      </c>
      <c r="S591" s="41">
        <f t="shared" si="343"/>
        <v>3559.77</v>
      </c>
      <c r="T591" s="41">
        <f t="shared" si="343"/>
        <v>3559.77</v>
      </c>
      <c r="U591" s="41">
        <f t="shared" si="343"/>
        <v>3559.77</v>
      </c>
      <c r="V591" s="41">
        <f t="shared" si="343"/>
        <v>3559.77</v>
      </c>
      <c r="W591" s="41">
        <f t="shared" si="343"/>
        <v>3559.77</v>
      </c>
      <c r="X591" s="41">
        <f t="shared" si="343"/>
        <v>3559.77</v>
      </c>
      <c r="Y591" s="41">
        <f t="shared" si="343"/>
        <v>3559.77</v>
      </c>
      <c r="Z591" s="41">
        <f t="shared" si="343"/>
        <v>3559.77</v>
      </c>
      <c r="AA591" s="41">
        <f t="shared" si="343"/>
        <v>3559.77</v>
      </c>
    </row>
    <row r="592" spans="1:27" ht="12.75" hidden="1" customHeight="1" outlineLevel="1" x14ac:dyDescent="0.2">
      <c r="A592" s="99" t="s">
        <v>2230</v>
      </c>
      <c r="B592" s="60" t="s">
        <v>83</v>
      </c>
      <c r="C592" s="40" t="s">
        <v>79</v>
      </c>
      <c r="D592" s="41">
        <v>3.72</v>
      </c>
      <c r="E592" s="41">
        <v>3.72</v>
      </c>
      <c r="F592" s="41">
        <v>3.72</v>
      </c>
      <c r="G592" s="41">
        <v>3.72</v>
      </c>
      <c r="H592" s="41">
        <v>3.72</v>
      </c>
      <c r="I592" s="41">
        <v>3.72</v>
      </c>
      <c r="J592" s="41">
        <v>3.72</v>
      </c>
      <c r="K592" s="41">
        <v>3.72</v>
      </c>
      <c r="L592" s="41">
        <v>3.72</v>
      </c>
      <c r="M592" s="41">
        <v>3.72</v>
      </c>
      <c r="N592" s="41">
        <v>3.72</v>
      </c>
      <c r="O592" s="41">
        <v>3.72</v>
      </c>
      <c r="P592" s="41">
        <v>3.72</v>
      </c>
      <c r="Q592" s="41">
        <v>3.72</v>
      </c>
      <c r="R592" s="41">
        <v>3.72</v>
      </c>
      <c r="S592" s="41">
        <v>3.72</v>
      </c>
      <c r="T592" s="41">
        <v>3.72</v>
      </c>
      <c r="U592" s="41">
        <v>3.72</v>
      </c>
      <c r="V592" s="41">
        <v>3.72</v>
      </c>
      <c r="W592" s="41">
        <v>3.72</v>
      </c>
      <c r="X592" s="41">
        <v>3.72</v>
      </c>
      <c r="Y592" s="41">
        <v>3.72</v>
      </c>
      <c r="Z592" s="41">
        <v>3.72</v>
      </c>
      <c r="AA592" s="41">
        <v>3.72</v>
      </c>
    </row>
    <row r="593" spans="1:27" ht="12.75" hidden="1" customHeight="1" outlineLevel="1" x14ac:dyDescent="0.2">
      <c r="A593" s="99" t="s">
        <v>2231</v>
      </c>
      <c r="B593" s="60" t="s">
        <v>81</v>
      </c>
      <c r="C593" s="40" t="s">
        <v>79</v>
      </c>
      <c r="D593" s="41">
        <f>$D$11</f>
        <v>216.36</v>
      </c>
      <c r="E593" s="41">
        <f t="shared" ref="E593:AA593" si="344">$D$11</f>
        <v>216.36</v>
      </c>
      <c r="F593" s="41">
        <f t="shared" si="344"/>
        <v>216.36</v>
      </c>
      <c r="G593" s="41">
        <f t="shared" si="344"/>
        <v>216.36</v>
      </c>
      <c r="H593" s="41">
        <f t="shared" si="344"/>
        <v>216.36</v>
      </c>
      <c r="I593" s="41">
        <f t="shared" si="344"/>
        <v>216.36</v>
      </c>
      <c r="J593" s="41">
        <f t="shared" si="344"/>
        <v>216.36</v>
      </c>
      <c r="K593" s="41">
        <f t="shared" si="344"/>
        <v>216.36</v>
      </c>
      <c r="L593" s="41">
        <f t="shared" si="344"/>
        <v>216.36</v>
      </c>
      <c r="M593" s="41">
        <f t="shared" si="344"/>
        <v>216.36</v>
      </c>
      <c r="N593" s="41">
        <f t="shared" si="344"/>
        <v>216.36</v>
      </c>
      <c r="O593" s="41">
        <f t="shared" si="344"/>
        <v>216.36</v>
      </c>
      <c r="P593" s="41">
        <f t="shared" si="344"/>
        <v>216.36</v>
      </c>
      <c r="Q593" s="41">
        <f t="shared" si="344"/>
        <v>216.36</v>
      </c>
      <c r="R593" s="41">
        <f t="shared" si="344"/>
        <v>216.36</v>
      </c>
      <c r="S593" s="41">
        <f t="shared" si="344"/>
        <v>216.36</v>
      </c>
      <c r="T593" s="41">
        <f t="shared" si="344"/>
        <v>216.36</v>
      </c>
      <c r="U593" s="41">
        <f t="shared" si="344"/>
        <v>216.36</v>
      </c>
      <c r="V593" s="41">
        <f t="shared" si="344"/>
        <v>216.36</v>
      </c>
      <c r="W593" s="41">
        <f t="shared" si="344"/>
        <v>216.36</v>
      </c>
      <c r="X593" s="41">
        <f t="shared" si="344"/>
        <v>216.36</v>
      </c>
      <c r="Y593" s="41">
        <f t="shared" si="344"/>
        <v>216.36</v>
      </c>
      <c r="Z593" s="41">
        <f t="shared" si="344"/>
        <v>216.36</v>
      </c>
      <c r="AA593" s="41">
        <f t="shared" si="344"/>
        <v>216.36</v>
      </c>
    </row>
    <row r="594" spans="1:27" collapsed="1" x14ac:dyDescent="0.2">
      <c r="A594" s="98" t="s">
        <v>2232</v>
      </c>
      <c r="B594" s="25" t="str">
        <f>"23"&amp;"."&amp;$B$800&amp;"."&amp;$B$801</f>
        <v>23.01.2024</v>
      </c>
      <c r="C594" s="88" t="s">
        <v>76</v>
      </c>
      <c r="D594" s="89">
        <f>ROUND(((D595+D596+D598+D597)/1000),5)</f>
        <v>5.0063899999999997</v>
      </c>
      <c r="E594" s="89">
        <f>ROUND(((E595+E596+E598+E597)/1000),5)</f>
        <v>4.9518800000000001</v>
      </c>
      <c r="F594" s="89">
        <f>ROUND(((F595+F596+F598+F597)/1000),5)</f>
        <v>4.9020000000000001</v>
      </c>
      <c r="G594" s="89">
        <f t="shared" ref="G594:AA594" si="345">ROUND(((G595+G596+G598+G597)/1000),5)</f>
        <v>4.8909500000000001</v>
      </c>
      <c r="H594" s="89">
        <f t="shared" si="345"/>
        <v>4.9430699999999996</v>
      </c>
      <c r="I594" s="89">
        <f t="shared" si="345"/>
        <v>5.0259200000000002</v>
      </c>
      <c r="J594" s="89">
        <f t="shared" si="345"/>
        <v>5.2202599999999997</v>
      </c>
      <c r="K594" s="89">
        <f t="shared" si="345"/>
        <v>5.52806</v>
      </c>
      <c r="L594" s="89">
        <f t="shared" si="345"/>
        <v>5.7245200000000001</v>
      </c>
      <c r="M594" s="89">
        <f t="shared" si="345"/>
        <v>5.7806300000000004</v>
      </c>
      <c r="N594" s="89">
        <f t="shared" si="345"/>
        <v>5.7836499999999997</v>
      </c>
      <c r="O594" s="89">
        <f t="shared" si="345"/>
        <v>5.8464700000000001</v>
      </c>
      <c r="P594" s="89">
        <f t="shared" si="345"/>
        <v>5.8155999999999999</v>
      </c>
      <c r="Q594" s="89">
        <f t="shared" si="345"/>
        <v>5.8295599999999999</v>
      </c>
      <c r="R594" s="89">
        <f t="shared" si="345"/>
        <v>5.8280399999999997</v>
      </c>
      <c r="S594" s="89">
        <f t="shared" si="345"/>
        <v>5.7810600000000001</v>
      </c>
      <c r="T594" s="89">
        <f t="shared" si="345"/>
        <v>5.8051300000000001</v>
      </c>
      <c r="U594" s="89">
        <f t="shared" si="345"/>
        <v>5.8575499999999998</v>
      </c>
      <c r="V594" s="89">
        <f t="shared" si="345"/>
        <v>5.8623500000000002</v>
      </c>
      <c r="W594" s="89">
        <f t="shared" si="345"/>
        <v>5.8019299999999996</v>
      </c>
      <c r="X594" s="89">
        <f t="shared" si="345"/>
        <v>5.6660300000000001</v>
      </c>
      <c r="Y594" s="89">
        <f t="shared" si="345"/>
        <v>5.5661800000000001</v>
      </c>
      <c r="Z594" s="89">
        <f t="shared" si="345"/>
        <v>5.2741899999999999</v>
      </c>
      <c r="AA594" s="89">
        <f t="shared" si="345"/>
        <v>5.1337700000000002</v>
      </c>
    </row>
    <row r="595" spans="1:27" ht="12.75" hidden="1" customHeight="1" outlineLevel="1" x14ac:dyDescent="0.2">
      <c r="A595" s="99" t="s">
        <v>2233</v>
      </c>
      <c r="B595" s="60" t="s">
        <v>238</v>
      </c>
      <c r="C595" s="40" t="s">
        <v>79</v>
      </c>
      <c r="D595" s="41">
        <v>1226.54</v>
      </c>
      <c r="E595" s="41">
        <v>1172.03</v>
      </c>
      <c r="F595" s="41">
        <v>1122.1500000000001</v>
      </c>
      <c r="G595" s="41">
        <v>1111.0999999999999</v>
      </c>
      <c r="H595" s="41">
        <v>1163.22</v>
      </c>
      <c r="I595" s="41">
        <v>1246.07</v>
      </c>
      <c r="J595" s="41">
        <v>1440.41</v>
      </c>
      <c r="K595" s="41">
        <v>1748.21</v>
      </c>
      <c r="L595" s="41">
        <v>1944.67</v>
      </c>
      <c r="M595" s="41">
        <v>2000.78</v>
      </c>
      <c r="N595" s="41">
        <v>2003.8</v>
      </c>
      <c r="O595" s="41">
        <v>2066.62</v>
      </c>
      <c r="P595" s="41">
        <v>2035.75</v>
      </c>
      <c r="Q595" s="41">
        <v>2049.71</v>
      </c>
      <c r="R595" s="41">
        <v>2048.19</v>
      </c>
      <c r="S595" s="41">
        <v>2001.21</v>
      </c>
      <c r="T595" s="41">
        <v>2025.28</v>
      </c>
      <c r="U595" s="41">
        <v>2077.6999999999998</v>
      </c>
      <c r="V595" s="41">
        <v>2082.5</v>
      </c>
      <c r="W595" s="41">
        <v>2022.08</v>
      </c>
      <c r="X595" s="41">
        <v>1886.18</v>
      </c>
      <c r="Y595" s="41">
        <v>1786.33</v>
      </c>
      <c r="Z595" s="41">
        <v>1494.34</v>
      </c>
      <c r="AA595" s="41">
        <v>1353.92</v>
      </c>
    </row>
    <row r="596" spans="1:27" ht="12.75" hidden="1" customHeight="1" outlineLevel="1" x14ac:dyDescent="0.2">
      <c r="A596" s="99" t="s">
        <v>2234</v>
      </c>
      <c r="B596" s="60" t="s">
        <v>90</v>
      </c>
      <c r="C596" s="40" t="s">
        <v>79</v>
      </c>
      <c r="D596" s="41">
        <f>$D$486</f>
        <v>3559.77</v>
      </c>
      <c r="E596" s="41">
        <f t="shared" ref="E596:AA596" si="346">$D$486</f>
        <v>3559.77</v>
      </c>
      <c r="F596" s="41">
        <f t="shared" si="346"/>
        <v>3559.77</v>
      </c>
      <c r="G596" s="41">
        <f t="shared" si="346"/>
        <v>3559.77</v>
      </c>
      <c r="H596" s="41">
        <f t="shared" si="346"/>
        <v>3559.77</v>
      </c>
      <c r="I596" s="41">
        <f t="shared" si="346"/>
        <v>3559.77</v>
      </c>
      <c r="J596" s="41">
        <f t="shared" si="346"/>
        <v>3559.77</v>
      </c>
      <c r="K596" s="41">
        <f t="shared" si="346"/>
        <v>3559.77</v>
      </c>
      <c r="L596" s="41">
        <f t="shared" si="346"/>
        <v>3559.77</v>
      </c>
      <c r="M596" s="41">
        <f t="shared" si="346"/>
        <v>3559.77</v>
      </c>
      <c r="N596" s="41">
        <f t="shared" si="346"/>
        <v>3559.77</v>
      </c>
      <c r="O596" s="41">
        <f t="shared" si="346"/>
        <v>3559.77</v>
      </c>
      <c r="P596" s="41">
        <f t="shared" si="346"/>
        <v>3559.77</v>
      </c>
      <c r="Q596" s="41">
        <f t="shared" si="346"/>
        <v>3559.77</v>
      </c>
      <c r="R596" s="41">
        <f t="shared" si="346"/>
        <v>3559.77</v>
      </c>
      <c r="S596" s="41">
        <f t="shared" si="346"/>
        <v>3559.77</v>
      </c>
      <c r="T596" s="41">
        <f t="shared" si="346"/>
        <v>3559.77</v>
      </c>
      <c r="U596" s="41">
        <f t="shared" si="346"/>
        <v>3559.77</v>
      </c>
      <c r="V596" s="41">
        <f t="shared" si="346"/>
        <v>3559.77</v>
      </c>
      <c r="W596" s="41">
        <f t="shared" si="346"/>
        <v>3559.77</v>
      </c>
      <c r="X596" s="41">
        <f t="shared" si="346"/>
        <v>3559.77</v>
      </c>
      <c r="Y596" s="41">
        <f t="shared" si="346"/>
        <v>3559.77</v>
      </c>
      <c r="Z596" s="41">
        <f t="shared" si="346"/>
        <v>3559.77</v>
      </c>
      <c r="AA596" s="41">
        <f t="shared" si="346"/>
        <v>3559.77</v>
      </c>
    </row>
    <row r="597" spans="1:27" ht="12.75" hidden="1" customHeight="1" outlineLevel="1" x14ac:dyDescent="0.2">
      <c r="A597" s="99" t="s">
        <v>2235</v>
      </c>
      <c r="B597" s="60" t="s">
        <v>83</v>
      </c>
      <c r="C597" s="40" t="s">
        <v>79</v>
      </c>
      <c r="D597" s="41">
        <v>3.72</v>
      </c>
      <c r="E597" s="41">
        <v>3.72</v>
      </c>
      <c r="F597" s="41">
        <v>3.72</v>
      </c>
      <c r="G597" s="41">
        <v>3.72</v>
      </c>
      <c r="H597" s="41">
        <v>3.72</v>
      </c>
      <c r="I597" s="41">
        <v>3.72</v>
      </c>
      <c r="J597" s="41">
        <v>3.72</v>
      </c>
      <c r="K597" s="41">
        <v>3.72</v>
      </c>
      <c r="L597" s="41">
        <v>3.72</v>
      </c>
      <c r="M597" s="41">
        <v>3.72</v>
      </c>
      <c r="N597" s="41">
        <v>3.72</v>
      </c>
      <c r="O597" s="41">
        <v>3.72</v>
      </c>
      <c r="P597" s="41">
        <v>3.72</v>
      </c>
      <c r="Q597" s="41">
        <v>3.72</v>
      </c>
      <c r="R597" s="41">
        <v>3.72</v>
      </c>
      <c r="S597" s="41">
        <v>3.72</v>
      </c>
      <c r="T597" s="41">
        <v>3.72</v>
      </c>
      <c r="U597" s="41">
        <v>3.72</v>
      </c>
      <c r="V597" s="41">
        <v>3.72</v>
      </c>
      <c r="W597" s="41">
        <v>3.72</v>
      </c>
      <c r="X597" s="41">
        <v>3.72</v>
      </c>
      <c r="Y597" s="41">
        <v>3.72</v>
      </c>
      <c r="Z597" s="41">
        <v>3.72</v>
      </c>
      <c r="AA597" s="41">
        <v>3.72</v>
      </c>
    </row>
    <row r="598" spans="1:27" ht="12.75" hidden="1" customHeight="1" outlineLevel="1" x14ac:dyDescent="0.2">
      <c r="A598" s="99" t="s">
        <v>2236</v>
      </c>
      <c r="B598" s="60" t="s">
        <v>81</v>
      </c>
      <c r="C598" s="40" t="s">
        <v>79</v>
      </c>
      <c r="D598" s="41">
        <f>$D$11</f>
        <v>216.36</v>
      </c>
      <c r="E598" s="41">
        <f t="shared" ref="E598:AA598" si="347">$D$11</f>
        <v>216.36</v>
      </c>
      <c r="F598" s="41">
        <f t="shared" si="347"/>
        <v>216.36</v>
      </c>
      <c r="G598" s="41">
        <f t="shared" si="347"/>
        <v>216.36</v>
      </c>
      <c r="H598" s="41">
        <f t="shared" si="347"/>
        <v>216.36</v>
      </c>
      <c r="I598" s="41">
        <f t="shared" si="347"/>
        <v>216.36</v>
      </c>
      <c r="J598" s="41">
        <f t="shared" si="347"/>
        <v>216.36</v>
      </c>
      <c r="K598" s="41">
        <f t="shared" si="347"/>
        <v>216.36</v>
      </c>
      <c r="L598" s="41">
        <f t="shared" si="347"/>
        <v>216.36</v>
      </c>
      <c r="M598" s="41">
        <f t="shared" si="347"/>
        <v>216.36</v>
      </c>
      <c r="N598" s="41">
        <f t="shared" si="347"/>
        <v>216.36</v>
      </c>
      <c r="O598" s="41">
        <f t="shared" si="347"/>
        <v>216.36</v>
      </c>
      <c r="P598" s="41">
        <f t="shared" si="347"/>
        <v>216.36</v>
      </c>
      <c r="Q598" s="41">
        <f t="shared" si="347"/>
        <v>216.36</v>
      </c>
      <c r="R598" s="41">
        <f t="shared" si="347"/>
        <v>216.36</v>
      </c>
      <c r="S598" s="41">
        <f t="shared" si="347"/>
        <v>216.36</v>
      </c>
      <c r="T598" s="41">
        <f t="shared" si="347"/>
        <v>216.36</v>
      </c>
      <c r="U598" s="41">
        <f t="shared" si="347"/>
        <v>216.36</v>
      </c>
      <c r="V598" s="41">
        <f t="shared" si="347"/>
        <v>216.36</v>
      </c>
      <c r="W598" s="41">
        <f t="shared" si="347"/>
        <v>216.36</v>
      </c>
      <c r="X598" s="41">
        <f t="shared" si="347"/>
        <v>216.36</v>
      </c>
      <c r="Y598" s="41">
        <f t="shared" si="347"/>
        <v>216.36</v>
      </c>
      <c r="Z598" s="41">
        <f t="shared" si="347"/>
        <v>216.36</v>
      </c>
      <c r="AA598" s="41">
        <f t="shared" si="347"/>
        <v>216.36</v>
      </c>
    </row>
    <row r="599" spans="1:27" collapsed="1" x14ac:dyDescent="0.2">
      <c r="A599" s="98" t="s">
        <v>2237</v>
      </c>
      <c r="B599" s="25" t="str">
        <f>"24"&amp;"."&amp;$B$800&amp;"."&amp;$B$801</f>
        <v>24.01.2024</v>
      </c>
      <c r="C599" s="88" t="s">
        <v>76</v>
      </c>
      <c r="D599" s="89">
        <f>ROUND(((D600+D601+D603+D602)/1000),5)</f>
        <v>5.0479200000000004</v>
      </c>
      <c r="E599" s="89">
        <f>ROUND(((E600+E601+E603+E602)/1000),5)</f>
        <v>4.9732900000000004</v>
      </c>
      <c r="F599" s="89">
        <f>ROUND(((F600+F601+F603+F602)/1000),5)</f>
        <v>4.9445699999999997</v>
      </c>
      <c r="G599" s="89">
        <f t="shared" ref="G599:AA599" si="348">ROUND(((G600+G601+G603+G602)/1000),5)</f>
        <v>4.9507899999999996</v>
      </c>
      <c r="H599" s="89">
        <f t="shared" si="348"/>
        <v>4.9957099999999999</v>
      </c>
      <c r="I599" s="89">
        <f t="shared" si="348"/>
        <v>5.0617999999999999</v>
      </c>
      <c r="J599" s="89">
        <f t="shared" si="348"/>
        <v>5.2911900000000003</v>
      </c>
      <c r="K599" s="89">
        <f t="shared" si="348"/>
        <v>5.6696799999999996</v>
      </c>
      <c r="L599" s="89">
        <f t="shared" si="348"/>
        <v>5.8648100000000003</v>
      </c>
      <c r="M599" s="89">
        <f t="shared" si="348"/>
        <v>5.9026199999999998</v>
      </c>
      <c r="N599" s="89">
        <f t="shared" si="348"/>
        <v>5.90916</v>
      </c>
      <c r="O599" s="89">
        <f t="shared" si="348"/>
        <v>5.9534700000000003</v>
      </c>
      <c r="P599" s="89">
        <f t="shared" si="348"/>
        <v>5.9253900000000002</v>
      </c>
      <c r="Q599" s="89">
        <f t="shared" si="348"/>
        <v>5.9284100000000004</v>
      </c>
      <c r="R599" s="89">
        <f t="shared" si="348"/>
        <v>5.9216199999999999</v>
      </c>
      <c r="S599" s="89">
        <f t="shared" si="348"/>
        <v>5.8844099999999999</v>
      </c>
      <c r="T599" s="89">
        <f t="shared" si="348"/>
        <v>5.9073799999999999</v>
      </c>
      <c r="U599" s="89">
        <f t="shared" si="348"/>
        <v>5.9059200000000001</v>
      </c>
      <c r="V599" s="89">
        <f t="shared" si="348"/>
        <v>5.9077200000000003</v>
      </c>
      <c r="W599" s="89">
        <f t="shared" si="348"/>
        <v>5.8544299999999998</v>
      </c>
      <c r="X599" s="89">
        <f t="shared" si="348"/>
        <v>5.8243099999999997</v>
      </c>
      <c r="Y599" s="89">
        <f t="shared" si="348"/>
        <v>5.5973899999999999</v>
      </c>
      <c r="Z599" s="89">
        <f t="shared" si="348"/>
        <v>5.2962300000000004</v>
      </c>
      <c r="AA599" s="89">
        <f t="shared" si="348"/>
        <v>5.2188699999999999</v>
      </c>
    </row>
    <row r="600" spans="1:27" ht="12.75" hidden="1" customHeight="1" outlineLevel="1" x14ac:dyDescent="0.2">
      <c r="A600" s="99" t="s">
        <v>2238</v>
      </c>
      <c r="B600" s="60" t="s">
        <v>238</v>
      </c>
      <c r="C600" s="40" t="s">
        <v>79</v>
      </c>
      <c r="D600" s="41">
        <v>1268.07</v>
      </c>
      <c r="E600" s="41">
        <v>1193.44</v>
      </c>
      <c r="F600" s="41">
        <v>1164.72</v>
      </c>
      <c r="G600" s="41">
        <v>1170.94</v>
      </c>
      <c r="H600" s="41">
        <v>1215.8599999999999</v>
      </c>
      <c r="I600" s="41">
        <v>1281.95</v>
      </c>
      <c r="J600" s="41">
        <v>1511.34</v>
      </c>
      <c r="K600" s="41">
        <v>1889.83</v>
      </c>
      <c r="L600" s="41">
        <v>2084.96</v>
      </c>
      <c r="M600" s="41">
        <v>2122.77</v>
      </c>
      <c r="N600" s="41">
        <v>2129.31</v>
      </c>
      <c r="O600" s="41">
        <v>2173.62</v>
      </c>
      <c r="P600" s="41">
        <v>2145.54</v>
      </c>
      <c r="Q600" s="41">
        <v>2148.56</v>
      </c>
      <c r="R600" s="41">
        <v>2141.77</v>
      </c>
      <c r="S600" s="41">
        <v>2104.56</v>
      </c>
      <c r="T600" s="41">
        <v>2127.5300000000002</v>
      </c>
      <c r="U600" s="41">
        <v>2126.0700000000002</v>
      </c>
      <c r="V600" s="41">
        <v>2127.87</v>
      </c>
      <c r="W600" s="41">
        <v>2074.58</v>
      </c>
      <c r="X600" s="41">
        <v>2044.46</v>
      </c>
      <c r="Y600" s="41">
        <v>1817.54</v>
      </c>
      <c r="Z600" s="41">
        <v>1516.38</v>
      </c>
      <c r="AA600" s="41">
        <v>1439.02</v>
      </c>
    </row>
    <row r="601" spans="1:27" ht="12.75" hidden="1" customHeight="1" outlineLevel="1" x14ac:dyDescent="0.2">
      <c r="A601" s="99" t="s">
        <v>2239</v>
      </c>
      <c r="B601" s="60" t="s">
        <v>90</v>
      </c>
      <c r="C601" s="40" t="s">
        <v>79</v>
      </c>
      <c r="D601" s="41">
        <f>$D$486</f>
        <v>3559.77</v>
      </c>
      <c r="E601" s="41">
        <f t="shared" ref="E601:AA601" si="349">$D$486</f>
        <v>3559.77</v>
      </c>
      <c r="F601" s="41">
        <f t="shared" si="349"/>
        <v>3559.77</v>
      </c>
      <c r="G601" s="41">
        <f t="shared" si="349"/>
        <v>3559.77</v>
      </c>
      <c r="H601" s="41">
        <f t="shared" si="349"/>
        <v>3559.77</v>
      </c>
      <c r="I601" s="41">
        <f t="shared" si="349"/>
        <v>3559.77</v>
      </c>
      <c r="J601" s="41">
        <f t="shared" si="349"/>
        <v>3559.77</v>
      </c>
      <c r="K601" s="41">
        <f t="shared" si="349"/>
        <v>3559.77</v>
      </c>
      <c r="L601" s="41">
        <f t="shared" si="349"/>
        <v>3559.77</v>
      </c>
      <c r="M601" s="41">
        <f t="shared" si="349"/>
        <v>3559.77</v>
      </c>
      <c r="N601" s="41">
        <f t="shared" si="349"/>
        <v>3559.77</v>
      </c>
      <c r="O601" s="41">
        <f t="shared" si="349"/>
        <v>3559.77</v>
      </c>
      <c r="P601" s="41">
        <f t="shared" si="349"/>
        <v>3559.77</v>
      </c>
      <c r="Q601" s="41">
        <f t="shared" si="349"/>
        <v>3559.77</v>
      </c>
      <c r="R601" s="41">
        <f t="shared" si="349"/>
        <v>3559.77</v>
      </c>
      <c r="S601" s="41">
        <f t="shared" si="349"/>
        <v>3559.77</v>
      </c>
      <c r="T601" s="41">
        <f t="shared" si="349"/>
        <v>3559.77</v>
      </c>
      <c r="U601" s="41">
        <f t="shared" si="349"/>
        <v>3559.77</v>
      </c>
      <c r="V601" s="41">
        <f t="shared" si="349"/>
        <v>3559.77</v>
      </c>
      <c r="W601" s="41">
        <f t="shared" si="349"/>
        <v>3559.77</v>
      </c>
      <c r="X601" s="41">
        <f t="shared" si="349"/>
        <v>3559.77</v>
      </c>
      <c r="Y601" s="41">
        <f t="shared" si="349"/>
        <v>3559.77</v>
      </c>
      <c r="Z601" s="41">
        <f t="shared" si="349"/>
        <v>3559.77</v>
      </c>
      <c r="AA601" s="41">
        <f t="shared" si="349"/>
        <v>3559.77</v>
      </c>
    </row>
    <row r="602" spans="1:27" ht="12.75" hidden="1" customHeight="1" outlineLevel="1" x14ac:dyDescent="0.2">
      <c r="A602" s="99" t="s">
        <v>2240</v>
      </c>
      <c r="B602" s="60" t="s">
        <v>83</v>
      </c>
      <c r="C602" s="40" t="s">
        <v>79</v>
      </c>
      <c r="D602" s="41">
        <v>3.72</v>
      </c>
      <c r="E602" s="41">
        <v>3.72</v>
      </c>
      <c r="F602" s="41">
        <v>3.72</v>
      </c>
      <c r="G602" s="41">
        <v>3.72</v>
      </c>
      <c r="H602" s="41">
        <v>3.72</v>
      </c>
      <c r="I602" s="41">
        <v>3.72</v>
      </c>
      <c r="J602" s="41">
        <v>3.72</v>
      </c>
      <c r="K602" s="41">
        <v>3.72</v>
      </c>
      <c r="L602" s="41">
        <v>3.72</v>
      </c>
      <c r="M602" s="41">
        <v>3.72</v>
      </c>
      <c r="N602" s="41">
        <v>3.72</v>
      </c>
      <c r="O602" s="41">
        <v>3.72</v>
      </c>
      <c r="P602" s="41">
        <v>3.72</v>
      </c>
      <c r="Q602" s="41">
        <v>3.72</v>
      </c>
      <c r="R602" s="41">
        <v>3.72</v>
      </c>
      <c r="S602" s="41">
        <v>3.72</v>
      </c>
      <c r="T602" s="41">
        <v>3.72</v>
      </c>
      <c r="U602" s="41">
        <v>3.72</v>
      </c>
      <c r="V602" s="41">
        <v>3.72</v>
      </c>
      <c r="W602" s="41">
        <v>3.72</v>
      </c>
      <c r="X602" s="41">
        <v>3.72</v>
      </c>
      <c r="Y602" s="41">
        <v>3.72</v>
      </c>
      <c r="Z602" s="41">
        <v>3.72</v>
      </c>
      <c r="AA602" s="41">
        <v>3.72</v>
      </c>
    </row>
    <row r="603" spans="1:27" ht="12.75" hidden="1" customHeight="1" outlineLevel="1" x14ac:dyDescent="0.2">
      <c r="A603" s="99" t="s">
        <v>2241</v>
      </c>
      <c r="B603" s="60" t="s">
        <v>81</v>
      </c>
      <c r="C603" s="40" t="s">
        <v>79</v>
      </c>
      <c r="D603" s="41">
        <f>$D$11</f>
        <v>216.36</v>
      </c>
      <c r="E603" s="41">
        <f t="shared" ref="E603:AA603" si="350">$D$11</f>
        <v>216.36</v>
      </c>
      <c r="F603" s="41">
        <f t="shared" si="350"/>
        <v>216.36</v>
      </c>
      <c r="G603" s="41">
        <f t="shared" si="350"/>
        <v>216.36</v>
      </c>
      <c r="H603" s="41">
        <f t="shared" si="350"/>
        <v>216.36</v>
      </c>
      <c r="I603" s="41">
        <f t="shared" si="350"/>
        <v>216.36</v>
      </c>
      <c r="J603" s="41">
        <f t="shared" si="350"/>
        <v>216.36</v>
      </c>
      <c r="K603" s="41">
        <f t="shared" si="350"/>
        <v>216.36</v>
      </c>
      <c r="L603" s="41">
        <f t="shared" si="350"/>
        <v>216.36</v>
      </c>
      <c r="M603" s="41">
        <f t="shared" si="350"/>
        <v>216.36</v>
      </c>
      <c r="N603" s="41">
        <f t="shared" si="350"/>
        <v>216.36</v>
      </c>
      <c r="O603" s="41">
        <f t="shared" si="350"/>
        <v>216.36</v>
      </c>
      <c r="P603" s="41">
        <f t="shared" si="350"/>
        <v>216.36</v>
      </c>
      <c r="Q603" s="41">
        <f t="shared" si="350"/>
        <v>216.36</v>
      </c>
      <c r="R603" s="41">
        <f t="shared" si="350"/>
        <v>216.36</v>
      </c>
      <c r="S603" s="41">
        <f t="shared" si="350"/>
        <v>216.36</v>
      </c>
      <c r="T603" s="41">
        <f t="shared" si="350"/>
        <v>216.36</v>
      </c>
      <c r="U603" s="41">
        <f t="shared" si="350"/>
        <v>216.36</v>
      </c>
      <c r="V603" s="41">
        <f t="shared" si="350"/>
        <v>216.36</v>
      </c>
      <c r="W603" s="41">
        <f t="shared" si="350"/>
        <v>216.36</v>
      </c>
      <c r="X603" s="41">
        <f t="shared" si="350"/>
        <v>216.36</v>
      </c>
      <c r="Y603" s="41">
        <f t="shared" si="350"/>
        <v>216.36</v>
      </c>
      <c r="Z603" s="41">
        <f t="shared" si="350"/>
        <v>216.36</v>
      </c>
      <c r="AA603" s="41">
        <f t="shared" si="350"/>
        <v>216.36</v>
      </c>
    </row>
    <row r="604" spans="1:27" collapsed="1" x14ac:dyDescent="0.2">
      <c r="A604" s="98" t="s">
        <v>2242</v>
      </c>
      <c r="B604" s="25" t="str">
        <f>"25"&amp;"."&amp;$B$800&amp;"."&amp;$B$801</f>
        <v>25.01.2024</v>
      </c>
      <c r="C604" s="88" t="s">
        <v>76</v>
      </c>
      <c r="D604" s="89">
        <f>ROUND(((D605+D606+D608+D607)/1000),5)</f>
        <v>5.0724299999999998</v>
      </c>
      <c r="E604" s="89">
        <f>ROUND(((E605+E606+E608+E607)/1000),5)</f>
        <v>5.0072200000000002</v>
      </c>
      <c r="F604" s="89">
        <f>ROUND(((F605+F606+F608+F607)/1000),5)</f>
        <v>4.9695099999999996</v>
      </c>
      <c r="G604" s="89">
        <f t="shared" ref="G604:AA604" si="351">ROUND(((G605+G606+G608+G607)/1000),5)</f>
        <v>4.9716399999999998</v>
      </c>
      <c r="H604" s="89">
        <f t="shared" si="351"/>
        <v>5.0106099999999998</v>
      </c>
      <c r="I604" s="89">
        <f t="shared" si="351"/>
        <v>5.13523</v>
      </c>
      <c r="J604" s="89">
        <f t="shared" si="351"/>
        <v>5.3541100000000004</v>
      </c>
      <c r="K604" s="89">
        <f t="shared" si="351"/>
        <v>5.6386799999999999</v>
      </c>
      <c r="L604" s="89">
        <f t="shared" si="351"/>
        <v>5.8370100000000003</v>
      </c>
      <c r="M604" s="89">
        <f t="shared" si="351"/>
        <v>5.8890700000000002</v>
      </c>
      <c r="N604" s="89">
        <f t="shared" si="351"/>
        <v>5.9061300000000001</v>
      </c>
      <c r="O604" s="89">
        <f t="shared" si="351"/>
        <v>5.9354199999999997</v>
      </c>
      <c r="P604" s="89">
        <f t="shared" si="351"/>
        <v>5.9124100000000004</v>
      </c>
      <c r="Q604" s="89">
        <f t="shared" si="351"/>
        <v>5.92842</v>
      </c>
      <c r="R604" s="89">
        <f t="shared" si="351"/>
        <v>5.9127099999999997</v>
      </c>
      <c r="S604" s="89">
        <f t="shared" si="351"/>
        <v>5.8678699999999999</v>
      </c>
      <c r="T604" s="89">
        <f t="shared" si="351"/>
        <v>5.9105699999999999</v>
      </c>
      <c r="U604" s="89">
        <f t="shared" si="351"/>
        <v>5.9201100000000002</v>
      </c>
      <c r="V604" s="89">
        <f t="shared" si="351"/>
        <v>5.9349100000000004</v>
      </c>
      <c r="W604" s="89">
        <f t="shared" si="351"/>
        <v>5.8874700000000004</v>
      </c>
      <c r="X604" s="89">
        <f t="shared" si="351"/>
        <v>5.7357100000000001</v>
      </c>
      <c r="Y604" s="89">
        <f t="shared" si="351"/>
        <v>5.5687300000000004</v>
      </c>
      <c r="Z604" s="89">
        <f t="shared" si="351"/>
        <v>5.3039500000000004</v>
      </c>
      <c r="AA604" s="89">
        <f t="shared" si="351"/>
        <v>5.1949899999999998</v>
      </c>
    </row>
    <row r="605" spans="1:27" ht="12.75" hidden="1" customHeight="1" outlineLevel="1" x14ac:dyDescent="0.2">
      <c r="A605" s="99" t="s">
        <v>2243</v>
      </c>
      <c r="B605" s="60" t="s">
        <v>238</v>
      </c>
      <c r="C605" s="40" t="s">
        <v>79</v>
      </c>
      <c r="D605" s="41">
        <v>1292.58</v>
      </c>
      <c r="E605" s="41">
        <v>1227.3699999999999</v>
      </c>
      <c r="F605" s="41">
        <v>1189.6600000000001</v>
      </c>
      <c r="G605" s="41">
        <v>1191.79</v>
      </c>
      <c r="H605" s="41">
        <v>1230.76</v>
      </c>
      <c r="I605" s="41">
        <v>1355.38</v>
      </c>
      <c r="J605" s="41">
        <v>1574.26</v>
      </c>
      <c r="K605" s="41">
        <v>1858.83</v>
      </c>
      <c r="L605" s="41">
        <v>2057.16</v>
      </c>
      <c r="M605" s="41">
        <v>2109.2199999999998</v>
      </c>
      <c r="N605" s="41">
        <v>2126.2800000000002</v>
      </c>
      <c r="O605" s="41">
        <v>2155.5700000000002</v>
      </c>
      <c r="P605" s="41">
        <v>2132.56</v>
      </c>
      <c r="Q605" s="41">
        <v>2148.5700000000002</v>
      </c>
      <c r="R605" s="41">
        <v>2132.86</v>
      </c>
      <c r="S605" s="41">
        <v>2088.02</v>
      </c>
      <c r="T605" s="41">
        <v>2130.7199999999998</v>
      </c>
      <c r="U605" s="41">
        <v>2140.2600000000002</v>
      </c>
      <c r="V605" s="41">
        <v>2155.06</v>
      </c>
      <c r="W605" s="41">
        <v>2107.62</v>
      </c>
      <c r="X605" s="41">
        <v>1955.86</v>
      </c>
      <c r="Y605" s="41">
        <v>1788.88</v>
      </c>
      <c r="Z605" s="41">
        <v>1524.1</v>
      </c>
      <c r="AA605" s="41">
        <v>1415.14</v>
      </c>
    </row>
    <row r="606" spans="1:27" ht="12.75" hidden="1" customHeight="1" outlineLevel="1" x14ac:dyDescent="0.2">
      <c r="A606" s="99" t="s">
        <v>2244</v>
      </c>
      <c r="B606" s="60" t="s">
        <v>90</v>
      </c>
      <c r="C606" s="40" t="s">
        <v>79</v>
      </c>
      <c r="D606" s="41">
        <f>$D$486</f>
        <v>3559.77</v>
      </c>
      <c r="E606" s="41">
        <f t="shared" ref="E606:AA606" si="352">$D$486</f>
        <v>3559.77</v>
      </c>
      <c r="F606" s="41">
        <f t="shared" si="352"/>
        <v>3559.77</v>
      </c>
      <c r="G606" s="41">
        <f t="shared" si="352"/>
        <v>3559.77</v>
      </c>
      <c r="H606" s="41">
        <f t="shared" si="352"/>
        <v>3559.77</v>
      </c>
      <c r="I606" s="41">
        <f t="shared" si="352"/>
        <v>3559.77</v>
      </c>
      <c r="J606" s="41">
        <f t="shared" si="352"/>
        <v>3559.77</v>
      </c>
      <c r="K606" s="41">
        <f t="shared" si="352"/>
        <v>3559.77</v>
      </c>
      <c r="L606" s="41">
        <f t="shared" si="352"/>
        <v>3559.77</v>
      </c>
      <c r="M606" s="41">
        <f t="shared" si="352"/>
        <v>3559.77</v>
      </c>
      <c r="N606" s="41">
        <f t="shared" si="352"/>
        <v>3559.77</v>
      </c>
      <c r="O606" s="41">
        <f t="shared" si="352"/>
        <v>3559.77</v>
      </c>
      <c r="P606" s="41">
        <f t="shared" si="352"/>
        <v>3559.77</v>
      </c>
      <c r="Q606" s="41">
        <f t="shared" si="352"/>
        <v>3559.77</v>
      </c>
      <c r="R606" s="41">
        <f t="shared" si="352"/>
        <v>3559.77</v>
      </c>
      <c r="S606" s="41">
        <f t="shared" si="352"/>
        <v>3559.77</v>
      </c>
      <c r="T606" s="41">
        <f t="shared" si="352"/>
        <v>3559.77</v>
      </c>
      <c r="U606" s="41">
        <f t="shared" si="352"/>
        <v>3559.77</v>
      </c>
      <c r="V606" s="41">
        <f t="shared" si="352"/>
        <v>3559.77</v>
      </c>
      <c r="W606" s="41">
        <f t="shared" si="352"/>
        <v>3559.77</v>
      </c>
      <c r="X606" s="41">
        <f t="shared" si="352"/>
        <v>3559.77</v>
      </c>
      <c r="Y606" s="41">
        <f t="shared" si="352"/>
        <v>3559.77</v>
      </c>
      <c r="Z606" s="41">
        <f t="shared" si="352"/>
        <v>3559.77</v>
      </c>
      <c r="AA606" s="41">
        <f t="shared" si="352"/>
        <v>3559.77</v>
      </c>
    </row>
    <row r="607" spans="1:27" ht="12.75" hidden="1" customHeight="1" outlineLevel="1" x14ac:dyDescent="0.2">
      <c r="A607" s="99" t="s">
        <v>2245</v>
      </c>
      <c r="B607" s="60" t="s">
        <v>83</v>
      </c>
      <c r="C607" s="40" t="s">
        <v>79</v>
      </c>
      <c r="D607" s="41">
        <v>3.72</v>
      </c>
      <c r="E607" s="41">
        <v>3.72</v>
      </c>
      <c r="F607" s="41">
        <v>3.72</v>
      </c>
      <c r="G607" s="41">
        <v>3.72</v>
      </c>
      <c r="H607" s="41">
        <v>3.72</v>
      </c>
      <c r="I607" s="41">
        <v>3.72</v>
      </c>
      <c r="J607" s="41">
        <v>3.72</v>
      </c>
      <c r="K607" s="41">
        <v>3.72</v>
      </c>
      <c r="L607" s="41">
        <v>3.72</v>
      </c>
      <c r="M607" s="41">
        <v>3.72</v>
      </c>
      <c r="N607" s="41">
        <v>3.72</v>
      </c>
      <c r="O607" s="41">
        <v>3.72</v>
      </c>
      <c r="P607" s="41">
        <v>3.72</v>
      </c>
      <c r="Q607" s="41">
        <v>3.72</v>
      </c>
      <c r="R607" s="41">
        <v>3.72</v>
      </c>
      <c r="S607" s="41">
        <v>3.72</v>
      </c>
      <c r="T607" s="41">
        <v>3.72</v>
      </c>
      <c r="U607" s="41">
        <v>3.72</v>
      </c>
      <c r="V607" s="41">
        <v>3.72</v>
      </c>
      <c r="W607" s="41">
        <v>3.72</v>
      </c>
      <c r="X607" s="41">
        <v>3.72</v>
      </c>
      <c r="Y607" s="41">
        <v>3.72</v>
      </c>
      <c r="Z607" s="41">
        <v>3.72</v>
      </c>
      <c r="AA607" s="41">
        <v>3.72</v>
      </c>
    </row>
    <row r="608" spans="1:27" ht="12.75" hidden="1" customHeight="1" outlineLevel="1" x14ac:dyDescent="0.2">
      <c r="A608" s="99" t="s">
        <v>2246</v>
      </c>
      <c r="B608" s="60" t="s">
        <v>81</v>
      </c>
      <c r="C608" s="40" t="s">
        <v>79</v>
      </c>
      <c r="D608" s="41">
        <f>$D$11</f>
        <v>216.36</v>
      </c>
      <c r="E608" s="41">
        <f t="shared" ref="E608:AA608" si="353">$D$11</f>
        <v>216.36</v>
      </c>
      <c r="F608" s="41">
        <f t="shared" si="353"/>
        <v>216.36</v>
      </c>
      <c r="G608" s="41">
        <f t="shared" si="353"/>
        <v>216.36</v>
      </c>
      <c r="H608" s="41">
        <f t="shared" si="353"/>
        <v>216.36</v>
      </c>
      <c r="I608" s="41">
        <f t="shared" si="353"/>
        <v>216.36</v>
      </c>
      <c r="J608" s="41">
        <f t="shared" si="353"/>
        <v>216.36</v>
      </c>
      <c r="K608" s="41">
        <f t="shared" si="353"/>
        <v>216.36</v>
      </c>
      <c r="L608" s="41">
        <f t="shared" si="353"/>
        <v>216.36</v>
      </c>
      <c r="M608" s="41">
        <f t="shared" si="353"/>
        <v>216.36</v>
      </c>
      <c r="N608" s="41">
        <f t="shared" si="353"/>
        <v>216.36</v>
      </c>
      <c r="O608" s="41">
        <f t="shared" si="353"/>
        <v>216.36</v>
      </c>
      <c r="P608" s="41">
        <f t="shared" si="353"/>
        <v>216.36</v>
      </c>
      <c r="Q608" s="41">
        <f t="shared" si="353"/>
        <v>216.36</v>
      </c>
      <c r="R608" s="41">
        <f t="shared" si="353"/>
        <v>216.36</v>
      </c>
      <c r="S608" s="41">
        <f t="shared" si="353"/>
        <v>216.36</v>
      </c>
      <c r="T608" s="41">
        <f t="shared" si="353"/>
        <v>216.36</v>
      </c>
      <c r="U608" s="41">
        <f t="shared" si="353"/>
        <v>216.36</v>
      </c>
      <c r="V608" s="41">
        <f t="shared" si="353"/>
        <v>216.36</v>
      </c>
      <c r="W608" s="41">
        <f t="shared" si="353"/>
        <v>216.36</v>
      </c>
      <c r="X608" s="41">
        <f t="shared" si="353"/>
        <v>216.36</v>
      </c>
      <c r="Y608" s="41">
        <f t="shared" si="353"/>
        <v>216.36</v>
      </c>
      <c r="Z608" s="41">
        <f t="shared" si="353"/>
        <v>216.36</v>
      </c>
      <c r="AA608" s="41">
        <f t="shared" si="353"/>
        <v>216.36</v>
      </c>
    </row>
    <row r="609" spans="1:27" collapsed="1" x14ac:dyDescent="0.2">
      <c r="A609" s="98" t="s">
        <v>2247</v>
      </c>
      <c r="B609" s="25" t="str">
        <f>"26"&amp;"."&amp;$B$800&amp;"."&amp;$B$801</f>
        <v>26.01.2024</v>
      </c>
      <c r="C609" s="88" t="s">
        <v>76</v>
      </c>
      <c r="D609" s="89">
        <f>ROUND(((D610+D611+D613+D612)/1000),5)</f>
        <v>5.05436</v>
      </c>
      <c r="E609" s="89">
        <f>ROUND(((E610+E611+E613+E612)/1000),5)</f>
        <v>4.9686899999999996</v>
      </c>
      <c r="F609" s="89">
        <f>ROUND(((F610+F611+F613+F612)/1000),5)</f>
        <v>4.9545899999999996</v>
      </c>
      <c r="G609" s="89">
        <f t="shared" ref="G609:AA609" si="354">ROUND(((G610+G611+G613+G612)/1000),5)</f>
        <v>4.9558200000000001</v>
      </c>
      <c r="H609" s="89">
        <f t="shared" si="354"/>
        <v>4.9737499999999999</v>
      </c>
      <c r="I609" s="89">
        <f t="shared" si="354"/>
        <v>5.0986000000000002</v>
      </c>
      <c r="J609" s="89">
        <f t="shared" si="354"/>
        <v>5.2551300000000003</v>
      </c>
      <c r="K609" s="89">
        <f t="shared" si="354"/>
        <v>5.6305699999999996</v>
      </c>
      <c r="L609" s="89">
        <f t="shared" si="354"/>
        <v>5.80213</v>
      </c>
      <c r="M609" s="89">
        <f t="shared" si="354"/>
        <v>5.8167099999999996</v>
      </c>
      <c r="N609" s="89">
        <f t="shared" si="354"/>
        <v>5.8314199999999996</v>
      </c>
      <c r="O609" s="89">
        <f t="shared" si="354"/>
        <v>5.8856799999999998</v>
      </c>
      <c r="P609" s="89">
        <f t="shared" si="354"/>
        <v>5.8648199999999999</v>
      </c>
      <c r="Q609" s="89">
        <f t="shared" si="354"/>
        <v>5.8738400000000004</v>
      </c>
      <c r="R609" s="89">
        <f t="shared" si="354"/>
        <v>5.8754499999999998</v>
      </c>
      <c r="S609" s="89">
        <f t="shared" si="354"/>
        <v>5.8173300000000001</v>
      </c>
      <c r="T609" s="89">
        <f t="shared" si="354"/>
        <v>5.8150599999999999</v>
      </c>
      <c r="U609" s="89">
        <f t="shared" si="354"/>
        <v>5.82775</v>
      </c>
      <c r="V609" s="89">
        <f t="shared" si="354"/>
        <v>5.8004199999999999</v>
      </c>
      <c r="W609" s="89">
        <f t="shared" si="354"/>
        <v>5.8212000000000002</v>
      </c>
      <c r="X609" s="89">
        <f t="shared" si="354"/>
        <v>5.6946599999999998</v>
      </c>
      <c r="Y609" s="89">
        <f t="shared" si="354"/>
        <v>5.5712900000000003</v>
      </c>
      <c r="Z609" s="89">
        <f t="shared" si="354"/>
        <v>5.2868700000000004</v>
      </c>
      <c r="AA609" s="89">
        <f t="shared" si="354"/>
        <v>5.2327399999999997</v>
      </c>
    </row>
    <row r="610" spans="1:27" ht="12.75" hidden="1" customHeight="1" outlineLevel="1" x14ac:dyDescent="0.2">
      <c r="A610" s="99" t="s">
        <v>2248</v>
      </c>
      <c r="B610" s="60" t="s">
        <v>238</v>
      </c>
      <c r="C610" s="40" t="s">
        <v>79</v>
      </c>
      <c r="D610" s="41">
        <v>1274.51</v>
      </c>
      <c r="E610" s="41">
        <v>1188.8399999999999</v>
      </c>
      <c r="F610" s="41">
        <v>1174.74</v>
      </c>
      <c r="G610" s="41">
        <v>1175.97</v>
      </c>
      <c r="H610" s="41">
        <v>1193.9000000000001</v>
      </c>
      <c r="I610" s="41">
        <v>1318.75</v>
      </c>
      <c r="J610" s="41">
        <v>1475.28</v>
      </c>
      <c r="K610" s="41">
        <v>1850.72</v>
      </c>
      <c r="L610" s="41">
        <v>2022.28</v>
      </c>
      <c r="M610" s="41">
        <v>2036.86</v>
      </c>
      <c r="N610" s="41">
        <v>2051.5700000000002</v>
      </c>
      <c r="O610" s="41">
        <v>2105.83</v>
      </c>
      <c r="P610" s="41">
        <v>2084.9699999999998</v>
      </c>
      <c r="Q610" s="41">
        <v>2093.9899999999998</v>
      </c>
      <c r="R610" s="41">
        <v>2095.6</v>
      </c>
      <c r="S610" s="41">
        <v>2037.48</v>
      </c>
      <c r="T610" s="41">
        <v>2035.21</v>
      </c>
      <c r="U610" s="41">
        <v>2047.9</v>
      </c>
      <c r="V610" s="41">
        <v>2020.57</v>
      </c>
      <c r="W610" s="41">
        <v>2041.35</v>
      </c>
      <c r="X610" s="41">
        <v>1914.81</v>
      </c>
      <c r="Y610" s="41">
        <v>1791.44</v>
      </c>
      <c r="Z610" s="41">
        <v>1507.02</v>
      </c>
      <c r="AA610" s="41">
        <v>1452.89</v>
      </c>
    </row>
    <row r="611" spans="1:27" ht="12.75" hidden="1" customHeight="1" outlineLevel="1" x14ac:dyDescent="0.2">
      <c r="A611" s="99" t="s">
        <v>2249</v>
      </c>
      <c r="B611" s="60" t="s">
        <v>90</v>
      </c>
      <c r="C611" s="40" t="s">
        <v>79</v>
      </c>
      <c r="D611" s="41">
        <f>$D$486</f>
        <v>3559.77</v>
      </c>
      <c r="E611" s="41">
        <f t="shared" ref="E611:AA611" si="355">$D$486</f>
        <v>3559.77</v>
      </c>
      <c r="F611" s="41">
        <f t="shared" si="355"/>
        <v>3559.77</v>
      </c>
      <c r="G611" s="41">
        <f t="shared" si="355"/>
        <v>3559.77</v>
      </c>
      <c r="H611" s="41">
        <f t="shared" si="355"/>
        <v>3559.77</v>
      </c>
      <c r="I611" s="41">
        <f t="shared" si="355"/>
        <v>3559.77</v>
      </c>
      <c r="J611" s="41">
        <f t="shared" si="355"/>
        <v>3559.77</v>
      </c>
      <c r="K611" s="41">
        <f t="shared" si="355"/>
        <v>3559.77</v>
      </c>
      <c r="L611" s="41">
        <f t="shared" si="355"/>
        <v>3559.77</v>
      </c>
      <c r="M611" s="41">
        <f t="shared" si="355"/>
        <v>3559.77</v>
      </c>
      <c r="N611" s="41">
        <f t="shared" si="355"/>
        <v>3559.77</v>
      </c>
      <c r="O611" s="41">
        <f t="shared" si="355"/>
        <v>3559.77</v>
      </c>
      <c r="P611" s="41">
        <f t="shared" si="355"/>
        <v>3559.77</v>
      </c>
      <c r="Q611" s="41">
        <f t="shared" si="355"/>
        <v>3559.77</v>
      </c>
      <c r="R611" s="41">
        <f t="shared" si="355"/>
        <v>3559.77</v>
      </c>
      <c r="S611" s="41">
        <f t="shared" si="355"/>
        <v>3559.77</v>
      </c>
      <c r="T611" s="41">
        <f t="shared" si="355"/>
        <v>3559.77</v>
      </c>
      <c r="U611" s="41">
        <f t="shared" si="355"/>
        <v>3559.77</v>
      </c>
      <c r="V611" s="41">
        <f t="shared" si="355"/>
        <v>3559.77</v>
      </c>
      <c r="W611" s="41">
        <f t="shared" si="355"/>
        <v>3559.77</v>
      </c>
      <c r="X611" s="41">
        <f t="shared" si="355"/>
        <v>3559.77</v>
      </c>
      <c r="Y611" s="41">
        <f t="shared" si="355"/>
        <v>3559.77</v>
      </c>
      <c r="Z611" s="41">
        <f t="shared" si="355"/>
        <v>3559.77</v>
      </c>
      <c r="AA611" s="41">
        <f t="shared" si="355"/>
        <v>3559.77</v>
      </c>
    </row>
    <row r="612" spans="1:27" ht="12.75" hidden="1" customHeight="1" outlineLevel="1" x14ac:dyDescent="0.2">
      <c r="A612" s="99" t="s">
        <v>2250</v>
      </c>
      <c r="B612" s="60" t="s">
        <v>83</v>
      </c>
      <c r="C612" s="40" t="s">
        <v>79</v>
      </c>
      <c r="D612" s="41">
        <v>3.72</v>
      </c>
      <c r="E612" s="41">
        <v>3.72</v>
      </c>
      <c r="F612" s="41">
        <v>3.72</v>
      </c>
      <c r="G612" s="41">
        <v>3.72</v>
      </c>
      <c r="H612" s="41">
        <v>3.72</v>
      </c>
      <c r="I612" s="41">
        <v>3.72</v>
      </c>
      <c r="J612" s="41">
        <v>3.72</v>
      </c>
      <c r="K612" s="41">
        <v>3.72</v>
      </c>
      <c r="L612" s="41">
        <v>3.72</v>
      </c>
      <c r="M612" s="41">
        <v>3.72</v>
      </c>
      <c r="N612" s="41">
        <v>3.72</v>
      </c>
      <c r="O612" s="41">
        <v>3.72</v>
      </c>
      <c r="P612" s="41">
        <v>3.72</v>
      </c>
      <c r="Q612" s="41">
        <v>3.72</v>
      </c>
      <c r="R612" s="41">
        <v>3.72</v>
      </c>
      <c r="S612" s="41">
        <v>3.72</v>
      </c>
      <c r="T612" s="41">
        <v>3.72</v>
      </c>
      <c r="U612" s="41">
        <v>3.72</v>
      </c>
      <c r="V612" s="41">
        <v>3.72</v>
      </c>
      <c r="W612" s="41">
        <v>3.72</v>
      </c>
      <c r="X612" s="41">
        <v>3.72</v>
      </c>
      <c r="Y612" s="41">
        <v>3.72</v>
      </c>
      <c r="Z612" s="41">
        <v>3.72</v>
      </c>
      <c r="AA612" s="41">
        <v>3.72</v>
      </c>
    </row>
    <row r="613" spans="1:27" ht="12.75" hidden="1" customHeight="1" outlineLevel="1" x14ac:dyDescent="0.2">
      <c r="A613" s="99" t="s">
        <v>2251</v>
      </c>
      <c r="B613" s="60" t="s">
        <v>81</v>
      </c>
      <c r="C613" s="40" t="s">
        <v>79</v>
      </c>
      <c r="D613" s="41">
        <f>$D$11</f>
        <v>216.36</v>
      </c>
      <c r="E613" s="41">
        <f t="shared" ref="E613:AA613" si="356">$D$11</f>
        <v>216.36</v>
      </c>
      <c r="F613" s="41">
        <f t="shared" si="356"/>
        <v>216.36</v>
      </c>
      <c r="G613" s="41">
        <f t="shared" si="356"/>
        <v>216.36</v>
      </c>
      <c r="H613" s="41">
        <f t="shared" si="356"/>
        <v>216.36</v>
      </c>
      <c r="I613" s="41">
        <f t="shared" si="356"/>
        <v>216.36</v>
      </c>
      <c r="J613" s="41">
        <f t="shared" si="356"/>
        <v>216.36</v>
      </c>
      <c r="K613" s="41">
        <f t="shared" si="356"/>
        <v>216.36</v>
      </c>
      <c r="L613" s="41">
        <f t="shared" si="356"/>
        <v>216.36</v>
      </c>
      <c r="M613" s="41">
        <f t="shared" si="356"/>
        <v>216.36</v>
      </c>
      <c r="N613" s="41">
        <f t="shared" si="356"/>
        <v>216.36</v>
      </c>
      <c r="O613" s="41">
        <f t="shared" si="356"/>
        <v>216.36</v>
      </c>
      <c r="P613" s="41">
        <f t="shared" si="356"/>
        <v>216.36</v>
      </c>
      <c r="Q613" s="41">
        <f t="shared" si="356"/>
        <v>216.36</v>
      </c>
      <c r="R613" s="41">
        <f t="shared" si="356"/>
        <v>216.36</v>
      </c>
      <c r="S613" s="41">
        <f t="shared" si="356"/>
        <v>216.36</v>
      </c>
      <c r="T613" s="41">
        <f t="shared" si="356"/>
        <v>216.36</v>
      </c>
      <c r="U613" s="41">
        <f t="shared" si="356"/>
        <v>216.36</v>
      </c>
      <c r="V613" s="41">
        <f t="shared" si="356"/>
        <v>216.36</v>
      </c>
      <c r="W613" s="41">
        <f t="shared" si="356"/>
        <v>216.36</v>
      </c>
      <c r="X613" s="41">
        <f t="shared" si="356"/>
        <v>216.36</v>
      </c>
      <c r="Y613" s="41">
        <f t="shared" si="356"/>
        <v>216.36</v>
      </c>
      <c r="Z613" s="41">
        <f t="shared" si="356"/>
        <v>216.36</v>
      </c>
      <c r="AA613" s="41">
        <f t="shared" si="356"/>
        <v>216.36</v>
      </c>
    </row>
    <row r="614" spans="1:27" collapsed="1" x14ac:dyDescent="0.2">
      <c r="A614" s="98" t="s">
        <v>2252</v>
      </c>
      <c r="B614" s="25" t="str">
        <f>"27"&amp;"."&amp;$B$800&amp;"."&amp;$B$801</f>
        <v>27.01.2024</v>
      </c>
      <c r="C614" s="88" t="s">
        <v>76</v>
      </c>
      <c r="D614" s="89">
        <f>ROUND(((D615+D616+D618+D617)/1000),5)</f>
        <v>5.3007799999999996</v>
      </c>
      <c r="E614" s="89">
        <f>ROUND(((E615+E616+E618+E617)/1000),5)</f>
        <v>5.2162600000000001</v>
      </c>
      <c r="F614" s="89">
        <f>ROUND(((F615+F616+F618+F617)/1000),5)</f>
        <v>5.1007899999999999</v>
      </c>
      <c r="G614" s="89">
        <f t="shared" ref="G614:AA614" si="357">ROUND(((G615+G616+G618+G617)/1000),5)</f>
        <v>5.0723900000000004</v>
      </c>
      <c r="H614" s="89">
        <f t="shared" si="357"/>
        <v>5.0906200000000004</v>
      </c>
      <c r="I614" s="89">
        <f t="shared" si="357"/>
        <v>5.14222</v>
      </c>
      <c r="J614" s="89">
        <f t="shared" si="357"/>
        <v>5.2556599999999998</v>
      </c>
      <c r="K614" s="89">
        <f t="shared" si="357"/>
        <v>5.4104000000000001</v>
      </c>
      <c r="L614" s="89">
        <f t="shared" si="357"/>
        <v>5.5837399999999997</v>
      </c>
      <c r="M614" s="89">
        <f t="shared" si="357"/>
        <v>5.7142299999999997</v>
      </c>
      <c r="N614" s="89">
        <f t="shared" si="357"/>
        <v>5.7942999999999998</v>
      </c>
      <c r="O614" s="89">
        <f t="shared" si="357"/>
        <v>5.7931400000000002</v>
      </c>
      <c r="P614" s="89">
        <f t="shared" si="357"/>
        <v>5.8009700000000004</v>
      </c>
      <c r="Q614" s="89">
        <f t="shared" si="357"/>
        <v>5.7978899999999998</v>
      </c>
      <c r="R614" s="89">
        <f t="shared" si="357"/>
        <v>5.8072400000000002</v>
      </c>
      <c r="S614" s="89">
        <f t="shared" si="357"/>
        <v>5.71821</v>
      </c>
      <c r="T614" s="89">
        <f t="shared" si="357"/>
        <v>5.9350300000000002</v>
      </c>
      <c r="U614" s="89">
        <f t="shared" si="357"/>
        <v>6.0440199999999997</v>
      </c>
      <c r="V614" s="89">
        <f t="shared" si="357"/>
        <v>6.0806800000000001</v>
      </c>
      <c r="W614" s="89">
        <f t="shared" si="357"/>
        <v>5.7222200000000001</v>
      </c>
      <c r="X614" s="89">
        <f t="shared" si="357"/>
        <v>5.7045399999999997</v>
      </c>
      <c r="Y614" s="89">
        <f t="shared" si="357"/>
        <v>5.5906700000000003</v>
      </c>
      <c r="Z614" s="89">
        <f t="shared" si="357"/>
        <v>5.4104299999999999</v>
      </c>
      <c r="AA614" s="89">
        <f t="shared" si="357"/>
        <v>5.2906700000000004</v>
      </c>
    </row>
    <row r="615" spans="1:27" ht="12.75" hidden="1" customHeight="1" outlineLevel="1" x14ac:dyDescent="0.2">
      <c r="A615" s="99" t="s">
        <v>2253</v>
      </c>
      <c r="B615" s="60" t="s">
        <v>238</v>
      </c>
      <c r="C615" s="40" t="s">
        <v>79</v>
      </c>
      <c r="D615" s="41">
        <v>1520.93</v>
      </c>
      <c r="E615" s="41">
        <v>1436.41</v>
      </c>
      <c r="F615" s="41">
        <v>1320.94</v>
      </c>
      <c r="G615" s="41">
        <v>1292.54</v>
      </c>
      <c r="H615" s="41">
        <v>1310.77</v>
      </c>
      <c r="I615" s="41">
        <v>1362.37</v>
      </c>
      <c r="J615" s="41">
        <v>1475.81</v>
      </c>
      <c r="K615" s="41">
        <v>1630.55</v>
      </c>
      <c r="L615" s="41">
        <v>1803.89</v>
      </c>
      <c r="M615" s="41">
        <v>1934.38</v>
      </c>
      <c r="N615" s="41">
        <v>2014.45</v>
      </c>
      <c r="O615" s="41">
        <v>2013.29</v>
      </c>
      <c r="P615" s="41">
        <v>2021.12</v>
      </c>
      <c r="Q615" s="41">
        <v>2018.04</v>
      </c>
      <c r="R615" s="41">
        <v>2027.39</v>
      </c>
      <c r="S615" s="41">
        <v>1938.36</v>
      </c>
      <c r="T615" s="41">
        <v>2155.1799999999998</v>
      </c>
      <c r="U615" s="41">
        <v>2264.17</v>
      </c>
      <c r="V615" s="41">
        <v>2300.83</v>
      </c>
      <c r="W615" s="41">
        <v>1942.37</v>
      </c>
      <c r="X615" s="41">
        <v>1924.69</v>
      </c>
      <c r="Y615" s="41">
        <v>1810.82</v>
      </c>
      <c r="Z615" s="41">
        <v>1630.58</v>
      </c>
      <c r="AA615" s="41">
        <v>1510.82</v>
      </c>
    </row>
    <row r="616" spans="1:27" ht="12.75" hidden="1" customHeight="1" outlineLevel="1" x14ac:dyDescent="0.2">
      <c r="A616" s="99" t="s">
        <v>2254</v>
      </c>
      <c r="B616" s="60" t="s">
        <v>90</v>
      </c>
      <c r="C616" s="40" t="s">
        <v>79</v>
      </c>
      <c r="D616" s="41">
        <f>$D$486</f>
        <v>3559.77</v>
      </c>
      <c r="E616" s="41">
        <f t="shared" ref="E616:AA616" si="358">$D$486</f>
        <v>3559.77</v>
      </c>
      <c r="F616" s="41">
        <f t="shared" si="358"/>
        <v>3559.77</v>
      </c>
      <c r="G616" s="41">
        <f t="shared" si="358"/>
        <v>3559.77</v>
      </c>
      <c r="H616" s="41">
        <f t="shared" si="358"/>
        <v>3559.77</v>
      </c>
      <c r="I616" s="41">
        <f t="shared" si="358"/>
        <v>3559.77</v>
      </c>
      <c r="J616" s="41">
        <f t="shared" si="358"/>
        <v>3559.77</v>
      </c>
      <c r="K616" s="41">
        <f t="shared" si="358"/>
        <v>3559.77</v>
      </c>
      <c r="L616" s="41">
        <f t="shared" si="358"/>
        <v>3559.77</v>
      </c>
      <c r="M616" s="41">
        <f t="shared" si="358"/>
        <v>3559.77</v>
      </c>
      <c r="N616" s="41">
        <f t="shared" si="358"/>
        <v>3559.77</v>
      </c>
      <c r="O616" s="41">
        <f t="shared" si="358"/>
        <v>3559.77</v>
      </c>
      <c r="P616" s="41">
        <f t="shared" si="358"/>
        <v>3559.77</v>
      </c>
      <c r="Q616" s="41">
        <f t="shared" si="358"/>
        <v>3559.77</v>
      </c>
      <c r="R616" s="41">
        <f t="shared" si="358"/>
        <v>3559.77</v>
      </c>
      <c r="S616" s="41">
        <f t="shared" si="358"/>
        <v>3559.77</v>
      </c>
      <c r="T616" s="41">
        <f t="shared" si="358"/>
        <v>3559.77</v>
      </c>
      <c r="U616" s="41">
        <f t="shared" si="358"/>
        <v>3559.77</v>
      </c>
      <c r="V616" s="41">
        <f t="shared" si="358"/>
        <v>3559.77</v>
      </c>
      <c r="W616" s="41">
        <f t="shared" si="358"/>
        <v>3559.77</v>
      </c>
      <c r="X616" s="41">
        <f t="shared" si="358"/>
        <v>3559.77</v>
      </c>
      <c r="Y616" s="41">
        <f t="shared" si="358"/>
        <v>3559.77</v>
      </c>
      <c r="Z616" s="41">
        <f t="shared" si="358"/>
        <v>3559.77</v>
      </c>
      <c r="AA616" s="41">
        <f t="shared" si="358"/>
        <v>3559.77</v>
      </c>
    </row>
    <row r="617" spans="1:27" ht="12.75" hidden="1" customHeight="1" outlineLevel="1" x14ac:dyDescent="0.2">
      <c r="A617" s="99" t="s">
        <v>2255</v>
      </c>
      <c r="B617" s="60" t="s">
        <v>83</v>
      </c>
      <c r="C617" s="40" t="s">
        <v>79</v>
      </c>
      <c r="D617" s="41">
        <v>3.72</v>
      </c>
      <c r="E617" s="41">
        <v>3.72</v>
      </c>
      <c r="F617" s="41">
        <v>3.72</v>
      </c>
      <c r="G617" s="41">
        <v>3.72</v>
      </c>
      <c r="H617" s="41">
        <v>3.72</v>
      </c>
      <c r="I617" s="41">
        <v>3.72</v>
      </c>
      <c r="J617" s="41">
        <v>3.72</v>
      </c>
      <c r="K617" s="41">
        <v>3.72</v>
      </c>
      <c r="L617" s="41">
        <v>3.72</v>
      </c>
      <c r="M617" s="41">
        <v>3.72</v>
      </c>
      <c r="N617" s="41">
        <v>3.72</v>
      </c>
      <c r="O617" s="41">
        <v>3.72</v>
      </c>
      <c r="P617" s="41">
        <v>3.72</v>
      </c>
      <c r="Q617" s="41">
        <v>3.72</v>
      </c>
      <c r="R617" s="41">
        <v>3.72</v>
      </c>
      <c r="S617" s="41">
        <v>3.72</v>
      </c>
      <c r="T617" s="41">
        <v>3.72</v>
      </c>
      <c r="U617" s="41">
        <v>3.72</v>
      </c>
      <c r="V617" s="41">
        <v>3.72</v>
      </c>
      <c r="W617" s="41">
        <v>3.72</v>
      </c>
      <c r="X617" s="41">
        <v>3.72</v>
      </c>
      <c r="Y617" s="41">
        <v>3.72</v>
      </c>
      <c r="Z617" s="41">
        <v>3.72</v>
      </c>
      <c r="AA617" s="41">
        <v>3.72</v>
      </c>
    </row>
    <row r="618" spans="1:27" ht="12.75" hidden="1" customHeight="1" outlineLevel="1" x14ac:dyDescent="0.2">
      <c r="A618" s="99" t="s">
        <v>2256</v>
      </c>
      <c r="B618" s="60" t="s">
        <v>81</v>
      </c>
      <c r="C618" s="40" t="s">
        <v>79</v>
      </c>
      <c r="D618" s="41">
        <f>$D$11</f>
        <v>216.36</v>
      </c>
      <c r="E618" s="41">
        <f t="shared" ref="E618:AA618" si="359">$D$11</f>
        <v>216.36</v>
      </c>
      <c r="F618" s="41">
        <f t="shared" si="359"/>
        <v>216.36</v>
      </c>
      <c r="G618" s="41">
        <f t="shared" si="359"/>
        <v>216.36</v>
      </c>
      <c r="H618" s="41">
        <f t="shared" si="359"/>
        <v>216.36</v>
      </c>
      <c r="I618" s="41">
        <f t="shared" si="359"/>
        <v>216.36</v>
      </c>
      <c r="J618" s="41">
        <f t="shared" si="359"/>
        <v>216.36</v>
      </c>
      <c r="K618" s="41">
        <f t="shared" si="359"/>
        <v>216.36</v>
      </c>
      <c r="L618" s="41">
        <f t="shared" si="359"/>
        <v>216.36</v>
      </c>
      <c r="M618" s="41">
        <f t="shared" si="359"/>
        <v>216.36</v>
      </c>
      <c r="N618" s="41">
        <f t="shared" si="359"/>
        <v>216.36</v>
      </c>
      <c r="O618" s="41">
        <f t="shared" si="359"/>
        <v>216.36</v>
      </c>
      <c r="P618" s="41">
        <f t="shared" si="359"/>
        <v>216.36</v>
      </c>
      <c r="Q618" s="41">
        <f t="shared" si="359"/>
        <v>216.36</v>
      </c>
      <c r="R618" s="41">
        <f t="shared" si="359"/>
        <v>216.36</v>
      </c>
      <c r="S618" s="41">
        <f t="shared" si="359"/>
        <v>216.36</v>
      </c>
      <c r="T618" s="41">
        <f t="shared" si="359"/>
        <v>216.36</v>
      </c>
      <c r="U618" s="41">
        <f t="shared" si="359"/>
        <v>216.36</v>
      </c>
      <c r="V618" s="41">
        <f t="shared" si="359"/>
        <v>216.36</v>
      </c>
      <c r="W618" s="41">
        <f t="shared" si="359"/>
        <v>216.36</v>
      </c>
      <c r="X618" s="41">
        <f t="shared" si="359"/>
        <v>216.36</v>
      </c>
      <c r="Y618" s="41">
        <f t="shared" si="359"/>
        <v>216.36</v>
      </c>
      <c r="Z618" s="41">
        <f t="shared" si="359"/>
        <v>216.36</v>
      </c>
      <c r="AA618" s="41">
        <f t="shared" si="359"/>
        <v>216.36</v>
      </c>
    </row>
    <row r="619" spans="1:27" collapsed="1" x14ac:dyDescent="0.2">
      <c r="A619" s="98" t="s">
        <v>2257</v>
      </c>
      <c r="B619" s="25" t="str">
        <f>"28"&amp;"."&amp;$B$800&amp;"."&amp;$B$801</f>
        <v>28.01.2024</v>
      </c>
      <c r="C619" s="88" t="s">
        <v>76</v>
      </c>
      <c r="D619" s="89">
        <f>ROUND(((D620+D621+D623+D622)/1000),5)</f>
        <v>5.2270099999999999</v>
      </c>
      <c r="E619" s="89">
        <f>ROUND(((E620+E621+E623+E622)/1000),5)</f>
        <v>5.1280400000000004</v>
      </c>
      <c r="F619" s="89">
        <f>ROUND(((F620+F621+F623+F622)/1000),5)</f>
        <v>5.03017</v>
      </c>
      <c r="G619" s="89">
        <f t="shared" ref="G619:AA619" si="360">ROUND(((G620+G621+G623+G622)/1000),5)</f>
        <v>5.0218100000000003</v>
      </c>
      <c r="H619" s="89">
        <f t="shared" si="360"/>
        <v>5.0285099999999998</v>
      </c>
      <c r="I619" s="89">
        <f t="shared" si="360"/>
        <v>5.0378999999999996</v>
      </c>
      <c r="J619" s="89">
        <f t="shared" si="360"/>
        <v>5.1307200000000002</v>
      </c>
      <c r="K619" s="89">
        <f t="shared" si="360"/>
        <v>5.2785900000000003</v>
      </c>
      <c r="L619" s="89">
        <f t="shared" si="360"/>
        <v>5.43</v>
      </c>
      <c r="M619" s="89">
        <f t="shared" si="360"/>
        <v>5.5653600000000001</v>
      </c>
      <c r="N619" s="89">
        <f t="shared" si="360"/>
        <v>5.6403100000000004</v>
      </c>
      <c r="O619" s="89">
        <f t="shared" si="360"/>
        <v>5.6638299999999999</v>
      </c>
      <c r="P619" s="89">
        <f t="shared" si="360"/>
        <v>5.6773300000000004</v>
      </c>
      <c r="Q619" s="89">
        <f t="shared" si="360"/>
        <v>5.6889500000000002</v>
      </c>
      <c r="R619" s="89">
        <f t="shared" si="360"/>
        <v>5.6474900000000003</v>
      </c>
      <c r="S619" s="89">
        <f t="shared" si="360"/>
        <v>5.6358100000000002</v>
      </c>
      <c r="T619" s="89">
        <f t="shared" si="360"/>
        <v>5.6960800000000003</v>
      </c>
      <c r="U619" s="89">
        <f t="shared" si="360"/>
        <v>5.7282999999999999</v>
      </c>
      <c r="V619" s="89">
        <f t="shared" si="360"/>
        <v>5.72431</v>
      </c>
      <c r="W619" s="89">
        <f t="shared" si="360"/>
        <v>5.6978099999999996</v>
      </c>
      <c r="X619" s="89">
        <f t="shared" si="360"/>
        <v>5.6759899999999996</v>
      </c>
      <c r="Y619" s="89">
        <f t="shared" si="360"/>
        <v>5.5636700000000001</v>
      </c>
      <c r="Z619" s="89">
        <f t="shared" si="360"/>
        <v>5.40517</v>
      </c>
      <c r="AA619" s="89">
        <f t="shared" si="360"/>
        <v>5.29617</v>
      </c>
    </row>
    <row r="620" spans="1:27" ht="12.75" hidden="1" customHeight="1" outlineLevel="1" x14ac:dyDescent="0.2">
      <c r="A620" s="99" t="s">
        <v>2258</v>
      </c>
      <c r="B620" s="60" t="s">
        <v>238</v>
      </c>
      <c r="C620" s="40" t="s">
        <v>79</v>
      </c>
      <c r="D620" s="41">
        <v>1447.16</v>
      </c>
      <c r="E620" s="41">
        <v>1348.19</v>
      </c>
      <c r="F620" s="41">
        <v>1250.32</v>
      </c>
      <c r="G620" s="41">
        <v>1241.96</v>
      </c>
      <c r="H620" s="41">
        <v>1248.6600000000001</v>
      </c>
      <c r="I620" s="41">
        <v>1258.05</v>
      </c>
      <c r="J620" s="41">
        <v>1350.87</v>
      </c>
      <c r="K620" s="41">
        <v>1498.74</v>
      </c>
      <c r="L620" s="41">
        <v>1650.15</v>
      </c>
      <c r="M620" s="41">
        <v>1785.51</v>
      </c>
      <c r="N620" s="41">
        <v>1860.46</v>
      </c>
      <c r="O620" s="41">
        <v>1883.98</v>
      </c>
      <c r="P620" s="41">
        <v>1897.48</v>
      </c>
      <c r="Q620" s="41">
        <v>1909.1</v>
      </c>
      <c r="R620" s="41">
        <v>1867.64</v>
      </c>
      <c r="S620" s="41">
        <v>1855.96</v>
      </c>
      <c r="T620" s="41">
        <v>1916.23</v>
      </c>
      <c r="U620" s="41">
        <v>1948.45</v>
      </c>
      <c r="V620" s="41">
        <v>1944.46</v>
      </c>
      <c r="W620" s="41">
        <v>1917.96</v>
      </c>
      <c r="X620" s="41">
        <v>1896.14</v>
      </c>
      <c r="Y620" s="41">
        <v>1783.82</v>
      </c>
      <c r="Z620" s="41">
        <v>1625.32</v>
      </c>
      <c r="AA620" s="41">
        <v>1516.32</v>
      </c>
    </row>
    <row r="621" spans="1:27" ht="12.75" hidden="1" customHeight="1" outlineLevel="1" x14ac:dyDescent="0.2">
      <c r="A621" s="99" t="s">
        <v>2259</v>
      </c>
      <c r="B621" s="60" t="s">
        <v>90</v>
      </c>
      <c r="C621" s="40" t="s">
        <v>79</v>
      </c>
      <c r="D621" s="41">
        <f>$D$486</f>
        <v>3559.77</v>
      </c>
      <c r="E621" s="41">
        <f t="shared" ref="E621:AA621" si="361">$D$486</f>
        <v>3559.77</v>
      </c>
      <c r="F621" s="41">
        <f t="shared" si="361"/>
        <v>3559.77</v>
      </c>
      <c r="G621" s="41">
        <f t="shared" si="361"/>
        <v>3559.77</v>
      </c>
      <c r="H621" s="41">
        <f t="shared" si="361"/>
        <v>3559.77</v>
      </c>
      <c r="I621" s="41">
        <f t="shared" si="361"/>
        <v>3559.77</v>
      </c>
      <c r="J621" s="41">
        <f t="shared" si="361"/>
        <v>3559.77</v>
      </c>
      <c r="K621" s="41">
        <f t="shared" si="361"/>
        <v>3559.77</v>
      </c>
      <c r="L621" s="41">
        <f t="shared" si="361"/>
        <v>3559.77</v>
      </c>
      <c r="M621" s="41">
        <f t="shared" si="361"/>
        <v>3559.77</v>
      </c>
      <c r="N621" s="41">
        <f t="shared" si="361"/>
        <v>3559.77</v>
      </c>
      <c r="O621" s="41">
        <f t="shared" si="361"/>
        <v>3559.77</v>
      </c>
      <c r="P621" s="41">
        <f t="shared" si="361"/>
        <v>3559.77</v>
      </c>
      <c r="Q621" s="41">
        <f t="shared" si="361"/>
        <v>3559.77</v>
      </c>
      <c r="R621" s="41">
        <f t="shared" si="361"/>
        <v>3559.77</v>
      </c>
      <c r="S621" s="41">
        <f t="shared" si="361"/>
        <v>3559.77</v>
      </c>
      <c r="T621" s="41">
        <f t="shared" si="361"/>
        <v>3559.77</v>
      </c>
      <c r="U621" s="41">
        <f t="shared" si="361"/>
        <v>3559.77</v>
      </c>
      <c r="V621" s="41">
        <f t="shared" si="361"/>
        <v>3559.77</v>
      </c>
      <c r="W621" s="41">
        <f t="shared" si="361"/>
        <v>3559.77</v>
      </c>
      <c r="X621" s="41">
        <f t="shared" si="361"/>
        <v>3559.77</v>
      </c>
      <c r="Y621" s="41">
        <f t="shared" si="361"/>
        <v>3559.77</v>
      </c>
      <c r="Z621" s="41">
        <f t="shared" si="361"/>
        <v>3559.77</v>
      </c>
      <c r="AA621" s="41">
        <f t="shared" si="361"/>
        <v>3559.77</v>
      </c>
    </row>
    <row r="622" spans="1:27" ht="12.75" hidden="1" customHeight="1" outlineLevel="1" x14ac:dyDescent="0.2">
      <c r="A622" s="99" t="s">
        <v>2260</v>
      </c>
      <c r="B622" s="60" t="s">
        <v>83</v>
      </c>
      <c r="C622" s="40" t="s">
        <v>79</v>
      </c>
      <c r="D622" s="41">
        <v>3.72</v>
      </c>
      <c r="E622" s="41">
        <v>3.72</v>
      </c>
      <c r="F622" s="41">
        <v>3.72</v>
      </c>
      <c r="G622" s="41">
        <v>3.72</v>
      </c>
      <c r="H622" s="41">
        <v>3.72</v>
      </c>
      <c r="I622" s="41">
        <v>3.72</v>
      </c>
      <c r="J622" s="41">
        <v>3.72</v>
      </c>
      <c r="K622" s="41">
        <v>3.72</v>
      </c>
      <c r="L622" s="41">
        <v>3.72</v>
      </c>
      <c r="M622" s="41">
        <v>3.72</v>
      </c>
      <c r="N622" s="41">
        <v>3.72</v>
      </c>
      <c r="O622" s="41">
        <v>3.72</v>
      </c>
      <c r="P622" s="41">
        <v>3.72</v>
      </c>
      <c r="Q622" s="41">
        <v>3.72</v>
      </c>
      <c r="R622" s="41">
        <v>3.72</v>
      </c>
      <c r="S622" s="41">
        <v>3.72</v>
      </c>
      <c r="T622" s="41">
        <v>3.72</v>
      </c>
      <c r="U622" s="41">
        <v>3.72</v>
      </c>
      <c r="V622" s="41">
        <v>3.72</v>
      </c>
      <c r="W622" s="41">
        <v>3.72</v>
      </c>
      <c r="X622" s="41">
        <v>3.72</v>
      </c>
      <c r="Y622" s="41">
        <v>3.72</v>
      </c>
      <c r="Z622" s="41">
        <v>3.72</v>
      </c>
      <c r="AA622" s="41">
        <v>3.72</v>
      </c>
    </row>
    <row r="623" spans="1:27" ht="12.75" hidden="1" customHeight="1" outlineLevel="1" x14ac:dyDescent="0.2">
      <c r="A623" s="99" t="s">
        <v>2261</v>
      </c>
      <c r="B623" s="60" t="s">
        <v>81</v>
      </c>
      <c r="C623" s="40" t="s">
        <v>79</v>
      </c>
      <c r="D623" s="41">
        <f>$D$11</f>
        <v>216.36</v>
      </c>
      <c r="E623" s="41">
        <f t="shared" ref="E623:AA623" si="362">$D$11</f>
        <v>216.36</v>
      </c>
      <c r="F623" s="41">
        <f t="shared" si="362"/>
        <v>216.36</v>
      </c>
      <c r="G623" s="41">
        <f t="shared" si="362"/>
        <v>216.36</v>
      </c>
      <c r="H623" s="41">
        <f t="shared" si="362"/>
        <v>216.36</v>
      </c>
      <c r="I623" s="41">
        <f t="shared" si="362"/>
        <v>216.36</v>
      </c>
      <c r="J623" s="41">
        <f t="shared" si="362"/>
        <v>216.36</v>
      </c>
      <c r="K623" s="41">
        <f t="shared" si="362"/>
        <v>216.36</v>
      </c>
      <c r="L623" s="41">
        <f t="shared" si="362"/>
        <v>216.36</v>
      </c>
      <c r="M623" s="41">
        <f t="shared" si="362"/>
        <v>216.36</v>
      </c>
      <c r="N623" s="41">
        <f t="shared" si="362"/>
        <v>216.36</v>
      </c>
      <c r="O623" s="41">
        <f t="shared" si="362"/>
        <v>216.36</v>
      </c>
      <c r="P623" s="41">
        <f t="shared" si="362"/>
        <v>216.36</v>
      </c>
      <c r="Q623" s="41">
        <f t="shared" si="362"/>
        <v>216.36</v>
      </c>
      <c r="R623" s="41">
        <f t="shared" si="362"/>
        <v>216.36</v>
      </c>
      <c r="S623" s="41">
        <f t="shared" si="362"/>
        <v>216.36</v>
      </c>
      <c r="T623" s="41">
        <f t="shared" si="362"/>
        <v>216.36</v>
      </c>
      <c r="U623" s="41">
        <f t="shared" si="362"/>
        <v>216.36</v>
      </c>
      <c r="V623" s="41">
        <f t="shared" si="362"/>
        <v>216.36</v>
      </c>
      <c r="W623" s="41">
        <f t="shared" si="362"/>
        <v>216.36</v>
      </c>
      <c r="X623" s="41">
        <f t="shared" si="362"/>
        <v>216.36</v>
      </c>
      <c r="Y623" s="41">
        <f t="shared" si="362"/>
        <v>216.36</v>
      </c>
      <c r="Z623" s="41">
        <f t="shared" si="362"/>
        <v>216.36</v>
      </c>
      <c r="AA623" s="41">
        <f t="shared" si="362"/>
        <v>216.36</v>
      </c>
    </row>
    <row r="624" spans="1:27" collapsed="1" x14ac:dyDescent="0.2">
      <c r="A624" s="98" t="s">
        <v>2262</v>
      </c>
      <c r="B624" s="25" t="str">
        <f>"29"&amp;"."&amp;$B$800&amp;"."&amp;$B$801</f>
        <v>29.01.2024</v>
      </c>
      <c r="C624" s="88" t="s">
        <v>76</v>
      </c>
      <c r="D624" s="89">
        <f>ROUND(((D625+D626+D628+D627)/1000),5)</f>
        <v>5.0838599999999996</v>
      </c>
      <c r="E624" s="89">
        <f>ROUND(((E625+E626+E628+E627)/1000),5)</f>
        <v>5.0302899999999999</v>
      </c>
      <c r="F624" s="89">
        <f>ROUND(((F625+F626+F628+F627)/1000),5)</f>
        <v>4.9948100000000002</v>
      </c>
      <c r="G624" s="89">
        <f t="shared" ref="G624:AA624" si="363">ROUND(((G625+G626+G628+G627)/1000),5)</f>
        <v>4.9826300000000003</v>
      </c>
      <c r="H624" s="89">
        <f t="shared" si="363"/>
        <v>5.0021199999999997</v>
      </c>
      <c r="I624" s="89">
        <f t="shared" si="363"/>
        <v>5.1130300000000002</v>
      </c>
      <c r="J624" s="89">
        <f t="shared" si="363"/>
        <v>5.27102</v>
      </c>
      <c r="K624" s="89">
        <f t="shared" si="363"/>
        <v>5.5660999999999996</v>
      </c>
      <c r="L624" s="89">
        <f t="shared" si="363"/>
        <v>5.8033700000000001</v>
      </c>
      <c r="M624" s="89">
        <f t="shared" si="363"/>
        <v>5.7562199999999999</v>
      </c>
      <c r="N624" s="89">
        <f t="shared" si="363"/>
        <v>5.75603</v>
      </c>
      <c r="O624" s="89">
        <f t="shared" si="363"/>
        <v>5.8460700000000001</v>
      </c>
      <c r="P624" s="89">
        <f t="shared" si="363"/>
        <v>5.8402500000000002</v>
      </c>
      <c r="Q624" s="89">
        <f t="shared" si="363"/>
        <v>5.8457800000000004</v>
      </c>
      <c r="R624" s="89">
        <f t="shared" si="363"/>
        <v>5.8449999999999998</v>
      </c>
      <c r="S624" s="89">
        <f t="shared" si="363"/>
        <v>5.8279199999999998</v>
      </c>
      <c r="T624" s="89">
        <f t="shared" si="363"/>
        <v>5.7085299999999997</v>
      </c>
      <c r="U624" s="89">
        <f t="shared" si="363"/>
        <v>5.7290000000000001</v>
      </c>
      <c r="V624" s="89">
        <f t="shared" si="363"/>
        <v>5.7284300000000004</v>
      </c>
      <c r="W624" s="89">
        <f t="shared" si="363"/>
        <v>5.8223500000000001</v>
      </c>
      <c r="X624" s="89">
        <f t="shared" si="363"/>
        <v>5.7012200000000002</v>
      </c>
      <c r="Y624" s="89">
        <f t="shared" si="363"/>
        <v>5.5719099999999999</v>
      </c>
      <c r="Z624" s="89">
        <f t="shared" si="363"/>
        <v>5.2859299999999996</v>
      </c>
      <c r="AA624" s="89">
        <f t="shared" si="363"/>
        <v>5.2355200000000002</v>
      </c>
    </row>
    <row r="625" spans="1:27" ht="12.75" hidden="1" customHeight="1" outlineLevel="1" x14ac:dyDescent="0.2">
      <c r="A625" s="99" t="s">
        <v>2263</v>
      </c>
      <c r="B625" s="60" t="s">
        <v>238</v>
      </c>
      <c r="C625" s="40" t="s">
        <v>79</v>
      </c>
      <c r="D625" s="41">
        <v>1304.01</v>
      </c>
      <c r="E625" s="41">
        <v>1250.44</v>
      </c>
      <c r="F625" s="41">
        <v>1214.96</v>
      </c>
      <c r="G625" s="41">
        <v>1202.78</v>
      </c>
      <c r="H625" s="41">
        <v>1222.27</v>
      </c>
      <c r="I625" s="41">
        <v>1333.18</v>
      </c>
      <c r="J625" s="41">
        <v>1491.17</v>
      </c>
      <c r="K625" s="41">
        <v>1786.25</v>
      </c>
      <c r="L625" s="41">
        <v>2023.52</v>
      </c>
      <c r="M625" s="41">
        <v>1976.37</v>
      </c>
      <c r="N625" s="41">
        <v>1976.18</v>
      </c>
      <c r="O625" s="41">
        <v>2066.2199999999998</v>
      </c>
      <c r="P625" s="41">
        <v>2060.4</v>
      </c>
      <c r="Q625" s="41">
        <v>2065.9299999999998</v>
      </c>
      <c r="R625" s="41">
        <v>2065.15</v>
      </c>
      <c r="S625" s="41">
        <v>2048.0700000000002</v>
      </c>
      <c r="T625" s="41">
        <v>1928.68</v>
      </c>
      <c r="U625" s="41">
        <v>1949.15</v>
      </c>
      <c r="V625" s="41">
        <v>1948.58</v>
      </c>
      <c r="W625" s="41">
        <v>2042.5</v>
      </c>
      <c r="X625" s="41">
        <v>1921.37</v>
      </c>
      <c r="Y625" s="41">
        <v>1792.06</v>
      </c>
      <c r="Z625" s="41">
        <v>1506.08</v>
      </c>
      <c r="AA625" s="41">
        <v>1455.67</v>
      </c>
    </row>
    <row r="626" spans="1:27" ht="12.75" hidden="1" customHeight="1" outlineLevel="1" x14ac:dyDescent="0.2">
      <c r="A626" s="99" t="s">
        <v>2264</v>
      </c>
      <c r="B626" s="60" t="s">
        <v>90</v>
      </c>
      <c r="C626" s="40" t="s">
        <v>79</v>
      </c>
      <c r="D626" s="41">
        <f>$D$486</f>
        <v>3559.77</v>
      </c>
      <c r="E626" s="41">
        <f t="shared" ref="E626:AA626" si="364">$D$486</f>
        <v>3559.77</v>
      </c>
      <c r="F626" s="41">
        <f t="shared" si="364"/>
        <v>3559.77</v>
      </c>
      <c r="G626" s="41">
        <f t="shared" si="364"/>
        <v>3559.77</v>
      </c>
      <c r="H626" s="41">
        <f t="shared" si="364"/>
        <v>3559.77</v>
      </c>
      <c r="I626" s="41">
        <f t="shared" si="364"/>
        <v>3559.77</v>
      </c>
      <c r="J626" s="41">
        <f t="shared" si="364"/>
        <v>3559.77</v>
      </c>
      <c r="K626" s="41">
        <f t="shared" si="364"/>
        <v>3559.77</v>
      </c>
      <c r="L626" s="41">
        <f t="shared" si="364"/>
        <v>3559.77</v>
      </c>
      <c r="M626" s="41">
        <f t="shared" si="364"/>
        <v>3559.77</v>
      </c>
      <c r="N626" s="41">
        <f t="shared" si="364"/>
        <v>3559.77</v>
      </c>
      <c r="O626" s="41">
        <f t="shared" si="364"/>
        <v>3559.77</v>
      </c>
      <c r="P626" s="41">
        <f t="shared" si="364"/>
        <v>3559.77</v>
      </c>
      <c r="Q626" s="41">
        <f t="shared" si="364"/>
        <v>3559.77</v>
      </c>
      <c r="R626" s="41">
        <f t="shared" si="364"/>
        <v>3559.77</v>
      </c>
      <c r="S626" s="41">
        <f t="shared" si="364"/>
        <v>3559.77</v>
      </c>
      <c r="T626" s="41">
        <f t="shared" si="364"/>
        <v>3559.77</v>
      </c>
      <c r="U626" s="41">
        <f t="shared" si="364"/>
        <v>3559.77</v>
      </c>
      <c r="V626" s="41">
        <f t="shared" si="364"/>
        <v>3559.77</v>
      </c>
      <c r="W626" s="41">
        <f t="shared" si="364"/>
        <v>3559.77</v>
      </c>
      <c r="X626" s="41">
        <f t="shared" si="364"/>
        <v>3559.77</v>
      </c>
      <c r="Y626" s="41">
        <f t="shared" si="364"/>
        <v>3559.77</v>
      </c>
      <c r="Z626" s="41">
        <f t="shared" si="364"/>
        <v>3559.77</v>
      </c>
      <c r="AA626" s="41">
        <f t="shared" si="364"/>
        <v>3559.77</v>
      </c>
    </row>
    <row r="627" spans="1:27" ht="12.75" hidden="1" customHeight="1" outlineLevel="1" x14ac:dyDescent="0.2">
      <c r="A627" s="99" t="s">
        <v>2265</v>
      </c>
      <c r="B627" s="60" t="s">
        <v>83</v>
      </c>
      <c r="C627" s="40" t="s">
        <v>79</v>
      </c>
      <c r="D627" s="41">
        <v>3.72</v>
      </c>
      <c r="E627" s="41">
        <v>3.72</v>
      </c>
      <c r="F627" s="41">
        <v>3.72</v>
      </c>
      <c r="G627" s="41">
        <v>3.72</v>
      </c>
      <c r="H627" s="41">
        <v>3.72</v>
      </c>
      <c r="I627" s="41">
        <v>3.72</v>
      </c>
      <c r="J627" s="41">
        <v>3.72</v>
      </c>
      <c r="K627" s="41">
        <v>3.72</v>
      </c>
      <c r="L627" s="41">
        <v>3.72</v>
      </c>
      <c r="M627" s="41">
        <v>3.72</v>
      </c>
      <c r="N627" s="41">
        <v>3.72</v>
      </c>
      <c r="O627" s="41">
        <v>3.72</v>
      </c>
      <c r="P627" s="41">
        <v>3.72</v>
      </c>
      <c r="Q627" s="41">
        <v>3.72</v>
      </c>
      <c r="R627" s="41">
        <v>3.72</v>
      </c>
      <c r="S627" s="41">
        <v>3.72</v>
      </c>
      <c r="T627" s="41">
        <v>3.72</v>
      </c>
      <c r="U627" s="41">
        <v>3.72</v>
      </c>
      <c r="V627" s="41">
        <v>3.72</v>
      </c>
      <c r="W627" s="41">
        <v>3.72</v>
      </c>
      <c r="X627" s="41">
        <v>3.72</v>
      </c>
      <c r="Y627" s="41">
        <v>3.72</v>
      </c>
      <c r="Z627" s="41">
        <v>3.72</v>
      </c>
      <c r="AA627" s="41">
        <v>3.72</v>
      </c>
    </row>
    <row r="628" spans="1:27" ht="12.75" hidden="1" customHeight="1" outlineLevel="1" x14ac:dyDescent="0.2">
      <c r="A628" s="99" t="s">
        <v>2266</v>
      </c>
      <c r="B628" s="60" t="s">
        <v>81</v>
      </c>
      <c r="C628" s="40" t="s">
        <v>79</v>
      </c>
      <c r="D628" s="41">
        <f>$D$11</f>
        <v>216.36</v>
      </c>
      <c r="E628" s="41">
        <f t="shared" ref="E628:AA628" si="365">$D$11</f>
        <v>216.36</v>
      </c>
      <c r="F628" s="41">
        <f t="shared" si="365"/>
        <v>216.36</v>
      </c>
      <c r="G628" s="41">
        <f t="shared" si="365"/>
        <v>216.36</v>
      </c>
      <c r="H628" s="41">
        <f t="shared" si="365"/>
        <v>216.36</v>
      </c>
      <c r="I628" s="41">
        <f t="shared" si="365"/>
        <v>216.36</v>
      </c>
      <c r="J628" s="41">
        <f t="shared" si="365"/>
        <v>216.36</v>
      </c>
      <c r="K628" s="41">
        <f t="shared" si="365"/>
        <v>216.36</v>
      </c>
      <c r="L628" s="41">
        <f t="shared" si="365"/>
        <v>216.36</v>
      </c>
      <c r="M628" s="41">
        <f t="shared" si="365"/>
        <v>216.36</v>
      </c>
      <c r="N628" s="41">
        <f t="shared" si="365"/>
        <v>216.36</v>
      </c>
      <c r="O628" s="41">
        <f t="shared" si="365"/>
        <v>216.36</v>
      </c>
      <c r="P628" s="41">
        <f t="shared" si="365"/>
        <v>216.36</v>
      </c>
      <c r="Q628" s="41">
        <f t="shared" si="365"/>
        <v>216.36</v>
      </c>
      <c r="R628" s="41">
        <f t="shared" si="365"/>
        <v>216.36</v>
      </c>
      <c r="S628" s="41">
        <f t="shared" si="365"/>
        <v>216.36</v>
      </c>
      <c r="T628" s="41">
        <f t="shared" si="365"/>
        <v>216.36</v>
      </c>
      <c r="U628" s="41">
        <f t="shared" si="365"/>
        <v>216.36</v>
      </c>
      <c r="V628" s="41">
        <f t="shared" si="365"/>
        <v>216.36</v>
      </c>
      <c r="W628" s="41">
        <f t="shared" si="365"/>
        <v>216.36</v>
      </c>
      <c r="X628" s="41">
        <f t="shared" si="365"/>
        <v>216.36</v>
      </c>
      <c r="Y628" s="41">
        <f t="shared" si="365"/>
        <v>216.36</v>
      </c>
      <c r="Z628" s="41">
        <f t="shared" si="365"/>
        <v>216.36</v>
      </c>
      <c r="AA628" s="41">
        <f t="shared" si="365"/>
        <v>216.36</v>
      </c>
    </row>
    <row r="629" spans="1:27" collapsed="1" x14ac:dyDescent="0.2">
      <c r="A629" s="98" t="s">
        <v>2267</v>
      </c>
      <c r="B629" s="25" t="str">
        <f>"30"&amp;"."&amp;$B$800&amp;"."&amp;$B$801</f>
        <v>30.01.2024</v>
      </c>
      <c r="C629" s="88" t="s">
        <v>76</v>
      </c>
      <c r="D629" s="89">
        <f>ROUND(((D630+D631+D633+D632)/1000),5)</f>
        <v>5.1087199999999999</v>
      </c>
      <c r="E629" s="89">
        <f>ROUND(((E630+E631+E633+E632)/1000),5)</f>
        <v>5.0294999999999996</v>
      </c>
      <c r="F629" s="89">
        <f>ROUND(((F630+F631+F633+F632)/1000),5)</f>
        <v>4.9987199999999996</v>
      </c>
      <c r="G629" s="89">
        <f t="shared" ref="G629:AA629" si="366">ROUND(((G630+G631+G633+G632)/1000),5)</f>
        <v>4.9905299999999997</v>
      </c>
      <c r="H629" s="89">
        <f t="shared" si="366"/>
        <v>5.0297499999999999</v>
      </c>
      <c r="I629" s="89">
        <f t="shared" si="366"/>
        <v>5.1715900000000001</v>
      </c>
      <c r="J629" s="89">
        <f t="shared" si="366"/>
        <v>5.3804100000000004</v>
      </c>
      <c r="K629" s="89">
        <f t="shared" si="366"/>
        <v>5.5931600000000001</v>
      </c>
      <c r="L629" s="89">
        <f t="shared" si="366"/>
        <v>5.8027800000000003</v>
      </c>
      <c r="M629" s="89">
        <f t="shared" si="366"/>
        <v>5.8190299999999997</v>
      </c>
      <c r="N629" s="89">
        <f t="shared" si="366"/>
        <v>5.8256500000000004</v>
      </c>
      <c r="O629" s="89">
        <f t="shared" si="366"/>
        <v>5.8674799999999996</v>
      </c>
      <c r="P629" s="89">
        <f t="shared" si="366"/>
        <v>5.8551799999999998</v>
      </c>
      <c r="Q629" s="89">
        <f t="shared" si="366"/>
        <v>5.8616599999999996</v>
      </c>
      <c r="R629" s="89">
        <f t="shared" si="366"/>
        <v>5.8698600000000001</v>
      </c>
      <c r="S629" s="89">
        <f t="shared" si="366"/>
        <v>5.8380900000000002</v>
      </c>
      <c r="T629" s="89">
        <f t="shared" si="366"/>
        <v>5.82104</v>
      </c>
      <c r="U629" s="89">
        <f t="shared" si="366"/>
        <v>5.8252800000000002</v>
      </c>
      <c r="V629" s="89">
        <f t="shared" si="366"/>
        <v>5.7934200000000002</v>
      </c>
      <c r="W629" s="89">
        <f t="shared" si="366"/>
        <v>5.8294899999999998</v>
      </c>
      <c r="X629" s="89">
        <f t="shared" si="366"/>
        <v>5.65177</v>
      </c>
      <c r="Y629" s="89">
        <f t="shared" si="366"/>
        <v>5.5836600000000001</v>
      </c>
      <c r="Z629" s="89">
        <f t="shared" si="366"/>
        <v>5.3158700000000003</v>
      </c>
      <c r="AA629" s="89">
        <f t="shared" si="366"/>
        <v>5.2429399999999999</v>
      </c>
    </row>
    <row r="630" spans="1:27" ht="12.75" hidden="1" customHeight="1" outlineLevel="1" x14ac:dyDescent="0.2">
      <c r="A630" s="99" t="s">
        <v>2268</v>
      </c>
      <c r="B630" s="60" t="s">
        <v>238</v>
      </c>
      <c r="C630" s="40" t="s">
        <v>79</v>
      </c>
      <c r="D630" s="41">
        <v>1328.87</v>
      </c>
      <c r="E630" s="41">
        <v>1249.6500000000001</v>
      </c>
      <c r="F630" s="41">
        <v>1218.8699999999999</v>
      </c>
      <c r="G630" s="41">
        <v>1210.68</v>
      </c>
      <c r="H630" s="41">
        <v>1249.9000000000001</v>
      </c>
      <c r="I630" s="41">
        <v>1391.74</v>
      </c>
      <c r="J630" s="41">
        <v>1600.56</v>
      </c>
      <c r="K630" s="41">
        <v>1813.31</v>
      </c>
      <c r="L630" s="41">
        <v>2022.93</v>
      </c>
      <c r="M630" s="41">
        <v>2039.18</v>
      </c>
      <c r="N630" s="41">
        <v>2045.8</v>
      </c>
      <c r="O630" s="41">
        <v>2087.63</v>
      </c>
      <c r="P630" s="41">
        <v>2075.33</v>
      </c>
      <c r="Q630" s="41">
        <v>2081.81</v>
      </c>
      <c r="R630" s="41">
        <v>2090.0100000000002</v>
      </c>
      <c r="S630" s="41">
        <v>2058.2399999999998</v>
      </c>
      <c r="T630" s="41">
        <v>2041.19</v>
      </c>
      <c r="U630" s="41">
        <v>2045.43</v>
      </c>
      <c r="V630" s="41">
        <v>2013.57</v>
      </c>
      <c r="W630" s="41">
        <v>2049.64</v>
      </c>
      <c r="X630" s="41">
        <v>1871.92</v>
      </c>
      <c r="Y630" s="41">
        <v>1803.81</v>
      </c>
      <c r="Z630" s="41">
        <v>1536.02</v>
      </c>
      <c r="AA630" s="41">
        <v>1463.09</v>
      </c>
    </row>
    <row r="631" spans="1:27" ht="12.75" hidden="1" customHeight="1" outlineLevel="1" x14ac:dyDescent="0.2">
      <c r="A631" s="99" t="s">
        <v>2269</v>
      </c>
      <c r="B631" s="60" t="s">
        <v>90</v>
      </c>
      <c r="C631" s="40" t="s">
        <v>79</v>
      </c>
      <c r="D631" s="41">
        <f>$D$486</f>
        <v>3559.77</v>
      </c>
      <c r="E631" s="41">
        <f t="shared" ref="E631:AA631" si="367">$D$486</f>
        <v>3559.77</v>
      </c>
      <c r="F631" s="41">
        <f t="shared" si="367"/>
        <v>3559.77</v>
      </c>
      <c r="G631" s="41">
        <f t="shared" si="367"/>
        <v>3559.77</v>
      </c>
      <c r="H631" s="41">
        <f t="shared" si="367"/>
        <v>3559.77</v>
      </c>
      <c r="I631" s="41">
        <f t="shared" si="367"/>
        <v>3559.77</v>
      </c>
      <c r="J631" s="41">
        <f t="shared" si="367"/>
        <v>3559.77</v>
      </c>
      <c r="K631" s="41">
        <f t="shared" si="367"/>
        <v>3559.77</v>
      </c>
      <c r="L631" s="41">
        <f t="shared" si="367"/>
        <v>3559.77</v>
      </c>
      <c r="M631" s="41">
        <f t="shared" si="367"/>
        <v>3559.77</v>
      </c>
      <c r="N631" s="41">
        <f t="shared" si="367"/>
        <v>3559.77</v>
      </c>
      <c r="O631" s="41">
        <f t="shared" si="367"/>
        <v>3559.77</v>
      </c>
      <c r="P631" s="41">
        <f t="shared" si="367"/>
        <v>3559.77</v>
      </c>
      <c r="Q631" s="41">
        <f t="shared" si="367"/>
        <v>3559.77</v>
      </c>
      <c r="R631" s="41">
        <f t="shared" si="367"/>
        <v>3559.77</v>
      </c>
      <c r="S631" s="41">
        <f t="shared" si="367"/>
        <v>3559.77</v>
      </c>
      <c r="T631" s="41">
        <f t="shared" si="367"/>
        <v>3559.77</v>
      </c>
      <c r="U631" s="41">
        <f t="shared" si="367"/>
        <v>3559.77</v>
      </c>
      <c r="V631" s="41">
        <f t="shared" si="367"/>
        <v>3559.77</v>
      </c>
      <c r="W631" s="41">
        <f t="shared" si="367"/>
        <v>3559.77</v>
      </c>
      <c r="X631" s="41">
        <f t="shared" si="367"/>
        <v>3559.77</v>
      </c>
      <c r="Y631" s="41">
        <f t="shared" si="367"/>
        <v>3559.77</v>
      </c>
      <c r="Z631" s="41">
        <f t="shared" si="367"/>
        <v>3559.77</v>
      </c>
      <c r="AA631" s="41">
        <f t="shared" si="367"/>
        <v>3559.77</v>
      </c>
    </row>
    <row r="632" spans="1:27" ht="12.75" hidden="1" customHeight="1" outlineLevel="1" x14ac:dyDescent="0.2">
      <c r="A632" s="99" t="s">
        <v>2270</v>
      </c>
      <c r="B632" s="60" t="s">
        <v>83</v>
      </c>
      <c r="C632" s="40" t="s">
        <v>79</v>
      </c>
      <c r="D632" s="41">
        <v>3.72</v>
      </c>
      <c r="E632" s="41">
        <v>3.72</v>
      </c>
      <c r="F632" s="41">
        <v>3.72</v>
      </c>
      <c r="G632" s="41">
        <v>3.72</v>
      </c>
      <c r="H632" s="41">
        <v>3.72</v>
      </c>
      <c r="I632" s="41">
        <v>3.72</v>
      </c>
      <c r="J632" s="41">
        <v>3.72</v>
      </c>
      <c r="K632" s="41">
        <v>3.72</v>
      </c>
      <c r="L632" s="41">
        <v>3.72</v>
      </c>
      <c r="M632" s="41">
        <v>3.72</v>
      </c>
      <c r="N632" s="41">
        <v>3.72</v>
      </c>
      <c r="O632" s="41">
        <v>3.72</v>
      </c>
      <c r="P632" s="41">
        <v>3.72</v>
      </c>
      <c r="Q632" s="41">
        <v>3.72</v>
      </c>
      <c r="R632" s="41">
        <v>3.72</v>
      </c>
      <c r="S632" s="41">
        <v>3.72</v>
      </c>
      <c r="T632" s="41">
        <v>3.72</v>
      </c>
      <c r="U632" s="41">
        <v>3.72</v>
      </c>
      <c r="V632" s="41">
        <v>3.72</v>
      </c>
      <c r="W632" s="41">
        <v>3.72</v>
      </c>
      <c r="X632" s="41">
        <v>3.72</v>
      </c>
      <c r="Y632" s="41">
        <v>3.72</v>
      </c>
      <c r="Z632" s="41">
        <v>3.72</v>
      </c>
      <c r="AA632" s="41">
        <v>3.72</v>
      </c>
    </row>
    <row r="633" spans="1:27" ht="12.75" hidden="1" customHeight="1" outlineLevel="1" x14ac:dyDescent="0.2">
      <c r="A633" s="99" t="s">
        <v>2271</v>
      </c>
      <c r="B633" s="60" t="s">
        <v>81</v>
      </c>
      <c r="C633" s="40" t="s">
        <v>79</v>
      </c>
      <c r="D633" s="41">
        <f>$D$11</f>
        <v>216.36</v>
      </c>
      <c r="E633" s="41">
        <f t="shared" ref="E633:AA633" si="368">$D$11</f>
        <v>216.36</v>
      </c>
      <c r="F633" s="41">
        <f t="shared" si="368"/>
        <v>216.36</v>
      </c>
      <c r="G633" s="41">
        <f t="shared" si="368"/>
        <v>216.36</v>
      </c>
      <c r="H633" s="41">
        <f t="shared" si="368"/>
        <v>216.36</v>
      </c>
      <c r="I633" s="41">
        <f t="shared" si="368"/>
        <v>216.36</v>
      </c>
      <c r="J633" s="41">
        <f t="shared" si="368"/>
        <v>216.36</v>
      </c>
      <c r="K633" s="41">
        <f t="shared" si="368"/>
        <v>216.36</v>
      </c>
      <c r="L633" s="41">
        <f t="shared" si="368"/>
        <v>216.36</v>
      </c>
      <c r="M633" s="41">
        <f t="shared" si="368"/>
        <v>216.36</v>
      </c>
      <c r="N633" s="41">
        <f t="shared" si="368"/>
        <v>216.36</v>
      </c>
      <c r="O633" s="41">
        <f t="shared" si="368"/>
        <v>216.36</v>
      </c>
      <c r="P633" s="41">
        <f t="shared" si="368"/>
        <v>216.36</v>
      </c>
      <c r="Q633" s="41">
        <f t="shared" si="368"/>
        <v>216.36</v>
      </c>
      <c r="R633" s="41">
        <f t="shared" si="368"/>
        <v>216.36</v>
      </c>
      <c r="S633" s="41">
        <f t="shared" si="368"/>
        <v>216.36</v>
      </c>
      <c r="T633" s="41">
        <f t="shared" si="368"/>
        <v>216.36</v>
      </c>
      <c r="U633" s="41">
        <f t="shared" si="368"/>
        <v>216.36</v>
      </c>
      <c r="V633" s="41">
        <f t="shared" si="368"/>
        <v>216.36</v>
      </c>
      <c r="W633" s="41">
        <f t="shared" si="368"/>
        <v>216.36</v>
      </c>
      <c r="X633" s="41">
        <f t="shared" si="368"/>
        <v>216.36</v>
      </c>
      <c r="Y633" s="41">
        <f t="shared" si="368"/>
        <v>216.36</v>
      </c>
      <c r="Z633" s="41">
        <f t="shared" si="368"/>
        <v>216.36</v>
      </c>
      <c r="AA633" s="41">
        <f t="shared" si="368"/>
        <v>216.36</v>
      </c>
    </row>
    <row r="634" spans="1:27" collapsed="1" x14ac:dyDescent="0.2">
      <c r="A634" s="98" t="s">
        <v>2272</v>
      </c>
      <c r="B634" s="25" t="str">
        <f>"31"&amp;"."&amp;$B$800&amp;"."&amp;$B$801</f>
        <v>31.01.2024</v>
      </c>
      <c r="C634" s="88" t="s">
        <v>76</v>
      </c>
      <c r="D634" s="89">
        <f>ROUND(((D635+D636+D638+D637)/1000),5)</f>
        <v>5.0446200000000001</v>
      </c>
      <c r="E634" s="89">
        <f>ROUND(((E635+E636+E638+E637)/1000),5)</f>
        <v>4.98508</v>
      </c>
      <c r="F634" s="89">
        <f>ROUND(((F635+F636+F638+F637)/1000),5)</f>
        <v>4.9475800000000003</v>
      </c>
      <c r="G634" s="89">
        <f t="shared" ref="G634:AA634" si="369">ROUND(((G635+G636+G638+G637)/1000),5)</f>
        <v>4.9536699999999998</v>
      </c>
      <c r="H634" s="89">
        <f t="shared" si="369"/>
        <v>5.0241899999999999</v>
      </c>
      <c r="I634" s="89">
        <f t="shared" si="369"/>
        <v>5.18696</v>
      </c>
      <c r="J634" s="89">
        <f t="shared" si="369"/>
        <v>5.4381300000000001</v>
      </c>
      <c r="K634" s="89">
        <f t="shared" si="369"/>
        <v>5.6064499999999997</v>
      </c>
      <c r="L634" s="89">
        <f t="shared" si="369"/>
        <v>5.81935</v>
      </c>
      <c r="M634" s="89">
        <f t="shared" si="369"/>
        <v>5.9059900000000001</v>
      </c>
      <c r="N634" s="89">
        <f t="shared" si="369"/>
        <v>5.9467400000000001</v>
      </c>
      <c r="O634" s="89">
        <f t="shared" si="369"/>
        <v>5.9998300000000002</v>
      </c>
      <c r="P634" s="89">
        <f t="shared" si="369"/>
        <v>5.9482799999999996</v>
      </c>
      <c r="Q634" s="89">
        <f t="shared" si="369"/>
        <v>5.9547499999999998</v>
      </c>
      <c r="R634" s="89">
        <f t="shared" si="369"/>
        <v>5.9392699999999996</v>
      </c>
      <c r="S634" s="89">
        <f t="shared" si="369"/>
        <v>5.9040800000000004</v>
      </c>
      <c r="T634" s="89">
        <f t="shared" si="369"/>
        <v>5.8658000000000001</v>
      </c>
      <c r="U634" s="89">
        <f t="shared" si="369"/>
        <v>5.9169299999999998</v>
      </c>
      <c r="V634" s="89">
        <f t="shared" si="369"/>
        <v>5.9063400000000001</v>
      </c>
      <c r="W634" s="89">
        <f t="shared" si="369"/>
        <v>5.90625</v>
      </c>
      <c r="X634" s="89">
        <f t="shared" si="369"/>
        <v>5.8004100000000003</v>
      </c>
      <c r="Y634" s="89">
        <f t="shared" si="369"/>
        <v>5.6642799999999998</v>
      </c>
      <c r="Z634" s="89">
        <f t="shared" si="369"/>
        <v>5.5712099999999998</v>
      </c>
      <c r="AA634" s="89">
        <f t="shared" si="369"/>
        <v>5.3613600000000003</v>
      </c>
    </row>
    <row r="635" spans="1:27" ht="12.75" hidden="1" customHeight="1" outlineLevel="1" x14ac:dyDescent="0.2">
      <c r="A635" s="99" t="s">
        <v>2273</v>
      </c>
      <c r="B635" s="60" t="s">
        <v>238</v>
      </c>
      <c r="C635" s="40" t="s">
        <v>79</v>
      </c>
      <c r="D635" s="41">
        <v>1264.77</v>
      </c>
      <c r="E635" s="41">
        <v>1205.23</v>
      </c>
      <c r="F635" s="41">
        <v>1167.73</v>
      </c>
      <c r="G635" s="41">
        <v>1173.82</v>
      </c>
      <c r="H635" s="41">
        <v>1244.3399999999999</v>
      </c>
      <c r="I635" s="41">
        <v>1407.11</v>
      </c>
      <c r="J635" s="41">
        <v>1658.28</v>
      </c>
      <c r="K635" s="41">
        <v>1826.6</v>
      </c>
      <c r="L635" s="41">
        <v>2039.5</v>
      </c>
      <c r="M635" s="41">
        <v>2126.14</v>
      </c>
      <c r="N635" s="41">
        <v>2166.89</v>
      </c>
      <c r="O635" s="41">
        <v>2219.98</v>
      </c>
      <c r="P635" s="41">
        <v>2168.4299999999998</v>
      </c>
      <c r="Q635" s="41">
        <v>2174.9</v>
      </c>
      <c r="R635" s="41">
        <v>2159.42</v>
      </c>
      <c r="S635" s="41">
        <v>2124.23</v>
      </c>
      <c r="T635" s="41">
        <v>2085.9499999999998</v>
      </c>
      <c r="U635" s="41">
        <v>2137.08</v>
      </c>
      <c r="V635" s="41">
        <v>2126.4899999999998</v>
      </c>
      <c r="W635" s="41">
        <v>2126.4</v>
      </c>
      <c r="X635" s="41">
        <v>2020.56</v>
      </c>
      <c r="Y635" s="41">
        <v>1884.43</v>
      </c>
      <c r="Z635" s="41">
        <v>1791.36</v>
      </c>
      <c r="AA635" s="41">
        <v>1581.51</v>
      </c>
    </row>
    <row r="636" spans="1:27" ht="12.75" hidden="1" customHeight="1" outlineLevel="1" x14ac:dyDescent="0.2">
      <c r="A636" s="99" t="s">
        <v>2274</v>
      </c>
      <c r="B636" s="60" t="s">
        <v>90</v>
      </c>
      <c r="C636" s="40" t="s">
        <v>79</v>
      </c>
      <c r="D636" s="41">
        <f>$D$486</f>
        <v>3559.77</v>
      </c>
      <c r="E636" s="41">
        <f t="shared" ref="E636:AA636" si="370">$D$486</f>
        <v>3559.77</v>
      </c>
      <c r="F636" s="41">
        <f t="shared" si="370"/>
        <v>3559.77</v>
      </c>
      <c r="G636" s="41">
        <f t="shared" si="370"/>
        <v>3559.77</v>
      </c>
      <c r="H636" s="41">
        <f t="shared" si="370"/>
        <v>3559.77</v>
      </c>
      <c r="I636" s="41">
        <f t="shared" si="370"/>
        <v>3559.77</v>
      </c>
      <c r="J636" s="41">
        <f t="shared" si="370"/>
        <v>3559.77</v>
      </c>
      <c r="K636" s="41">
        <f t="shared" si="370"/>
        <v>3559.77</v>
      </c>
      <c r="L636" s="41">
        <f t="shared" si="370"/>
        <v>3559.77</v>
      </c>
      <c r="M636" s="41">
        <f t="shared" si="370"/>
        <v>3559.77</v>
      </c>
      <c r="N636" s="41">
        <f t="shared" si="370"/>
        <v>3559.77</v>
      </c>
      <c r="O636" s="41">
        <f t="shared" si="370"/>
        <v>3559.77</v>
      </c>
      <c r="P636" s="41">
        <f t="shared" si="370"/>
        <v>3559.77</v>
      </c>
      <c r="Q636" s="41">
        <f t="shared" si="370"/>
        <v>3559.77</v>
      </c>
      <c r="R636" s="41">
        <f t="shared" si="370"/>
        <v>3559.77</v>
      </c>
      <c r="S636" s="41">
        <f t="shared" si="370"/>
        <v>3559.77</v>
      </c>
      <c r="T636" s="41">
        <f t="shared" si="370"/>
        <v>3559.77</v>
      </c>
      <c r="U636" s="41">
        <f t="shared" si="370"/>
        <v>3559.77</v>
      </c>
      <c r="V636" s="41">
        <f t="shared" si="370"/>
        <v>3559.77</v>
      </c>
      <c r="W636" s="41">
        <f t="shared" si="370"/>
        <v>3559.77</v>
      </c>
      <c r="X636" s="41">
        <f t="shared" si="370"/>
        <v>3559.77</v>
      </c>
      <c r="Y636" s="41">
        <f t="shared" si="370"/>
        <v>3559.77</v>
      </c>
      <c r="Z636" s="41">
        <f t="shared" si="370"/>
        <v>3559.77</v>
      </c>
      <c r="AA636" s="41">
        <f t="shared" si="370"/>
        <v>3559.77</v>
      </c>
    </row>
    <row r="637" spans="1:27" ht="12.75" hidden="1" customHeight="1" outlineLevel="1" x14ac:dyDescent="0.2">
      <c r="A637" s="99" t="s">
        <v>2275</v>
      </c>
      <c r="B637" s="60" t="s">
        <v>83</v>
      </c>
      <c r="C637" s="40" t="s">
        <v>79</v>
      </c>
      <c r="D637" s="41">
        <v>3.72</v>
      </c>
      <c r="E637" s="41">
        <v>3.72</v>
      </c>
      <c r="F637" s="41">
        <v>3.72</v>
      </c>
      <c r="G637" s="41">
        <v>3.72</v>
      </c>
      <c r="H637" s="41">
        <v>3.72</v>
      </c>
      <c r="I637" s="41">
        <v>3.72</v>
      </c>
      <c r="J637" s="41">
        <v>3.72</v>
      </c>
      <c r="K637" s="41">
        <v>3.72</v>
      </c>
      <c r="L637" s="41">
        <v>3.72</v>
      </c>
      <c r="M637" s="41">
        <v>3.72</v>
      </c>
      <c r="N637" s="41">
        <v>3.72</v>
      </c>
      <c r="O637" s="41">
        <v>3.72</v>
      </c>
      <c r="P637" s="41">
        <v>3.72</v>
      </c>
      <c r="Q637" s="41">
        <v>3.72</v>
      </c>
      <c r="R637" s="41">
        <v>3.72</v>
      </c>
      <c r="S637" s="41">
        <v>3.72</v>
      </c>
      <c r="T637" s="41">
        <v>3.72</v>
      </c>
      <c r="U637" s="41">
        <v>3.72</v>
      </c>
      <c r="V637" s="41">
        <v>3.72</v>
      </c>
      <c r="W637" s="41">
        <v>3.72</v>
      </c>
      <c r="X637" s="41">
        <v>3.72</v>
      </c>
      <c r="Y637" s="41">
        <v>3.72</v>
      </c>
      <c r="Z637" s="41">
        <v>3.72</v>
      </c>
      <c r="AA637" s="41">
        <v>3.72</v>
      </c>
    </row>
    <row r="638" spans="1:27" ht="12.75" hidden="1" customHeight="1" outlineLevel="1" x14ac:dyDescent="0.2">
      <c r="A638" s="99" t="s">
        <v>2276</v>
      </c>
      <c r="B638" s="60" t="s">
        <v>81</v>
      </c>
      <c r="C638" s="40" t="s">
        <v>79</v>
      </c>
      <c r="D638" s="41">
        <f>$D$11</f>
        <v>216.36</v>
      </c>
      <c r="E638" s="41">
        <f t="shared" ref="E638:AA638" si="371">$D$11</f>
        <v>216.36</v>
      </c>
      <c r="F638" s="41">
        <f t="shared" si="371"/>
        <v>216.36</v>
      </c>
      <c r="G638" s="41">
        <f t="shared" si="371"/>
        <v>216.36</v>
      </c>
      <c r="H638" s="41">
        <f t="shared" si="371"/>
        <v>216.36</v>
      </c>
      <c r="I638" s="41">
        <f t="shared" si="371"/>
        <v>216.36</v>
      </c>
      <c r="J638" s="41">
        <f t="shared" si="371"/>
        <v>216.36</v>
      </c>
      <c r="K638" s="41">
        <f t="shared" si="371"/>
        <v>216.36</v>
      </c>
      <c r="L638" s="41">
        <f t="shared" si="371"/>
        <v>216.36</v>
      </c>
      <c r="M638" s="41">
        <f t="shared" si="371"/>
        <v>216.36</v>
      </c>
      <c r="N638" s="41">
        <f t="shared" si="371"/>
        <v>216.36</v>
      </c>
      <c r="O638" s="41">
        <f t="shared" si="371"/>
        <v>216.36</v>
      </c>
      <c r="P638" s="41">
        <f t="shared" si="371"/>
        <v>216.36</v>
      </c>
      <c r="Q638" s="41">
        <f t="shared" si="371"/>
        <v>216.36</v>
      </c>
      <c r="R638" s="41">
        <f t="shared" si="371"/>
        <v>216.36</v>
      </c>
      <c r="S638" s="41">
        <f t="shared" si="371"/>
        <v>216.36</v>
      </c>
      <c r="T638" s="41">
        <f t="shared" si="371"/>
        <v>216.36</v>
      </c>
      <c r="U638" s="41">
        <f t="shared" si="371"/>
        <v>216.36</v>
      </c>
      <c r="V638" s="41">
        <f t="shared" si="371"/>
        <v>216.36</v>
      </c>
      <c r="W638" s="41">
        <f t="shared" si="371"/>
        <v>216.36</v>
      </c>
      <c r="X638" s="41">
        <f t="shared" si="371"/>
        <v>216.36</v>
      </c>
      <c r="Y638" s="41">
        <f t="shared" si="371"/>
        <v>216.36</v>
      </c>
      <c r="Z638" s="41">
        <f t="shared" si="371"/>
        <v>216.36</v>
      </c>
      <c r="AA638" s="41">
        <f t="shared" si="371"/>
        <v>216.36</v>
      </c>
    </row>
    <row r="639" spans="1:27" collapsed="1" x14ac:dyDescent="0.2">
      <c r="B639" s="101" t="s">
        <v>392</v>
      </c>
    </row>
    <row r="640" spans="1:27" x14ac:dyDescent="0.2">
      <c r="B640" s="101" t="s">
        <v>392</v>
      </c>
    </row>
    <row r="641" spans="1:27" x14ac:dyDescent="0.2">
      <c r="A641" s="175" t="s">
        <v>2277</v>
      </c>
      <c r="B641" s="176"/>
      <c r="C641" s="176"/>
      <c r="D641" s="176"/>
      <c r="E641" s="176"/>
      <c r="F641" s="176"/>
      <c r="G641" s="176"/>
      <c r="H641" s="176"/>
      <c r="I641" s="176"/>
      <c r="J641" s="176"/>
      <c r="K641" s="176"/>
      <c r="L641" s="176"/>
      <c r="M641" s="176"/>
      <c r="N641" s="176"/>
      <c r="O641" s="176"/>
      <c r="P641" s="176"/>
      <c r="Q641" s="176"/>
      <c r="R641" s="176"/>
      <c r="S641" s="176"/>
      <c r="T641" s="176"/>
      <c r="U641" s="176"/>
      <c r="V641" s="176"/>
      <c r="W641" s="176"/>
      <c r="X641" s="176"/>
      <c r="Y641" s="176"/>
      <c r="Z641" s="176"/>
      <c r="AA641" s="177"/>
    </row>
    <row r="642" spans="1:27" ht="25.5" x14ac:dyDescent="0.2">
      <c r="A642" s="96" t="s">
        <v>64</v>
      </c>
      <c r="B642" s="97" t="s">
        <v>210</v>
      </c>
      <c r="C642" s="96" t="s">
        <v>211</v>
      </c>
      <c r="D642" s="97" t="s">
        <v>212</v>
      </c>
      <c r="E642" s="97" t="s">
        <v>213</v>
      </c>
      <c r="F642" s="97" t="s">
        <v>214</v>
      </c>
      <c r="G642" s="97" t="s">
        <v>215</v>
      </c>
      <c r="H642" s="97" t="s">
        <v>216</v>
      </c>
      <c r="I642" s="97" t="s">
        <v>217</v>
      </c>
      <c r="J642" s="97" t="s">
        <v>218</v>
      </c>
      <c r="K642" s="97" t="s">
        <v>219</v>
      </c>
      <c r="L642" s="97" t="s">
        <v>220</v>
      </c>
      <c r="M642" s="97" t="s">
        <v>221</v>
      </c>
      <c r="N642" s="97" t="s">
        <v>222</v>
      </c>
      <c r="O642" s="97" t="s">
        <v>223</v>
      </c>
      <c r="P642" s="97" t="s">
        <v>224</v>
      </c>
      <c r="Q642" s="97" t="s">
        <v>225</v>
      </c>
      <c r="R642" s="97" t="s">
        <v>226</v>
      </c>
      <c r="S642" s="97" t="s">
        <v>227</v>
      </c>
      <c r="T642" s="97" t="s">
        <v>228</v>
      </c>
      <c r="U642" s="97" t="s">
        <v>229</v>
      </c>
      <c r="V642" s="97" t="s">
        <v>230</v>
      </c>
      <c r="W642" s="97" t="s">
        <v>231</v>
      </c>
      <c r="X642" s="97" t="s">
        <v>232</v>
      </c>
      <c r="Y642" s="97" t="s">
        <v>233</v>
      </c>
      <c r="Z642" s="97" t="s">
        <v>234</v>
      </c>
      <c r="AA642" s="97" t="s">
        <v>235</v>
      </c>
    </row>
    <row r="643" spans="1:27" x14ac:dyDescent="0.2">
      <c r="A643" s="98" t="s">
        <v>2278</v>
      </c>
      <c r="B643" s="25" t="str">
        <f>"01"&amp;"."&amp;$B$800&amp;"."&amp;$B$801</f>
        <v>01.01.2024</v>
      </c>
      <c r="C643" s="88" t="s">
        <v>76</v>
      </c>
      <c r="D643" s="89">
        <f>ROUND((D644)/1000,5)</f>
        <v>0</v>
      </c>
      <c r="E643" s="89">
        <f t="shared" ref="E643:AA643" si="372">ROUND((E644)/1000,5)</f>
        <v>0</v>
      </c>
      <c r="F643" s="89">
        <f t="shared" si="372"/>
        <v>0</v>
      </c>
      <c r="G643" s="89">
        <f t="shared" si="372"/>
        <v>5.0009999999999999E-2</v>
      </c>
      <c r="H643" s="89">
        <f t="shared" si="372"/>
        <v>5.9880000000000003E-2</v>
      </c>
      <c r="I643" s="89">
        <f t="shared" si="372"/>
        <v>0</v>
      </c>
      <c r="J643" s="89">
        <f t="shared" si="372"/>
        <v>6.2850000000000003E-2</v>
      </c>
      <c r="K643" s="89">
        <f t="shared" si="372"/>
        <v>8.9910000000000004E-2</v>
      </c>
      <c r="L643" s="89">
        <f t="shared" si="372"/>
        <v>6.9440000000000002E-2</v>
      </c>
      <c r="M643" s="89">
        <f t="shared" si="372"/>
        <v>2.3939999999999999E-2</v>
      </c>
      <c r="N643" s="89">
        <f t="shared" si="372"/>
        <v>3.8210000000000001E-2</v>
      </c>
      <c r="O643" s="89">
        <f t="shared" si="372"/>
        <v>6.0940000000000001E-2</v>
      </c>
      <c r="P643" s="89">
        <f t="shared" si="372"/>
        <v>8.1049999999999997E-2</v>
      </c>
      <c r="Q643" s="89">
        <f t="shared" si="372"/>
        <v>0</v>
      </c>
      <c r="R643" s="89">
        <f t="shared" si="372"/>
        <v>0</v>
      </c>
      <c r="S643" s="89">
        <f t="shared" si="372"/>
        <v>0</v>
      </c>
      <c r="T643" s="89">
        <f t="shared" si="372"/>
        <v>6.7129999999999995E-2</v>
      </c>
      <c r="U643" s="89">
        <f t="shared" si="372"/>
        <v>8.5180000000000006E-2</v>
      </c>
      <c r="V643" s="89">
        <f t="shared" si="372"/>
        <v>5.4309999999999997E-2</v>
      </c>
      <c r="W643" s="89">
        <f t="shared" si="372"/>
        <v>0</v>
      </c>
      <c r="X643" s="89">
        <f t="shared" si="372"/>
        <v>0</v>
      </c>
      <c r="Y643" s="89">
        <f t="shared" si="372"/>
        <v>0</v>
      </c>
      <c r="Z643" s="89">
        <f t="shared" si="372"/>
        <v>0</v>
      </c>
      <c r="AA643" s="89">
        <f t="shared" si="372"/>
        <v>0</v>
      </c>
    </row>
    <row r="644" spans="1:27" ht="12.75" hidden="1" customHeight="1" outlineLevel="1" x14ac:dyDescent="0.2">
      <c r="A644" s="99" t="s">
        <v>2279</v>
      </c>
      <c r="B644" s="60" t="s">
        <v>238</v>
      </c>
      <c r="C644" s="40" t="s">
        <v>79</v>
      </c>
      <c r="D644" s="41">
        <v>0</v>
      </c>
      <c r="E644" s="41">
        <v>0</v>
      </c>
      <c r="F644" s="41">
        <v>0</v>
      </c>
      <c r="G644" s="41">
        <v>50.01</v>
      </c>
      <c r="H644" s="41">
        <v>59.88</v>
      </c>
      <c r="I644" s="41">
        <v>0</v>
      </c>
      <c r="J644" s="41">
        <v>62.85</v>
      </c>
      <c r="K644" s="41">
        <v>89.91</v>
      </c>
      <c r="L644" s="41">
        <v>69.44</v>
      </c>
      <c r="M644" s="41">
        <v>23.94</v>
      </c>
      <c r="N644" s="41">
        <v>38.21</v>
      </c>
      <c r="O644" s="41">
        <v>60.94</v>
      </c>
      <c r="P644" s="41">
        <v>81.05</v>
      </c>
      <c r="Q644" s="41">
        <v>0</v>
      </c>
      <c r="R644" s="41">
        <v>0</v>
      </c>
      <c r="S644" s="41">
        <v>0</v>
      </c>
      <c r="T644" s="41">
        <v>67.13</v>
      </c>
      <c r="U644" s="41">
        <v>85.18</v>
      </c>
      <c r="V644" s="41">
        <v>54.31</v>
      </c>
      <c r="W644" s="41">
        <v>0</v>
      </c>
      <c r="X644" s="41">
        <v>0</v>
      </c>
      <c r="Y644" s="41">
        <v>0</v>
      </c>
      <c r="Z644" s="41">
        <v>0</v>
      </c>
      <c r="AA644" s="41">
        <v>0</v>
      </c>
    </row>
    <row r="645" spans="1:27" collapsed="1" x14ac:dyDescent="0.2">
      <c r="A645" s="98" t="s">
        <v>2280</v>
      </c>
      <c r="B645" s="25" t="str">
        <f>"02"&amp;"."&amp;$B$800&amp;"."&amp;$B$801</f>
        <v>02.01.2024</v>
      </c>
      <c r="C645" s="88" t="s">
        <v>76</v>
      </c>
      <c r="D645" s="89">
        <f>ROUND((D646)/1000,5)</f>
        <v>0</v>
      </c>
      <c r="E645" s="89">
        <f t="shared" ref="E645:AA645" si="373">ROUND((E646)/1000,5)</f>
        <v>0</v>
      </c>
      <c r="F645" s="89">
        <f t="shared" si="373"/>
        <v>0</v>
      </c>
      <c r="G645" s="89">
        <f t="shared" si="373"/>
        <v>0</v>
      </c>
      <c r="H645" s="89">
        <f t="shared" si="373"/>
        <v>0</v>
      </c>
      <c r="I645" s="89">
        <f t="shared" si="373"/>
        <v>0</v>
      </c>
      <c r="J645" s="89">
        <f t="shared" si="373"/>
        <v>0</v>
      </c>
      <c r="K645" s="89">
        <f t="shared" si="373"/>
        <v>0</v>
      </c>
      <c r="L645" s="89">
        <f t="shared" si="373"/>
        <v>4.4069999999999998E-2</v>
      </c>
      <c r="M645" s="89">
        <f t="shared" si="373"/>
        <v>0.17154</v>
      </c>
      <c r="N645" s="89">
        <f t="shared" si="373"/>
        <v>0.10806</v>
      </c>
      <c r="O645" s="89">
        <f t="shared" si="373"/>
        <v>0.11983000000000001</v>
      </c>
      <c r="P645" s="89">
        <f t="shared" si="373"/>
        <v>6.5559999999999993E-2</v>
      </c>
      <c r="Q645" s="89">
        <f t="shared" si="373"/>
        <v>5.1610000000000003E-2</v>
      </c>
      <c r="R645" s="89">
        <f t="shared" si="373"/>
        <v>0.13850000000000001</v>
      </c>
      <c r="S645" s="89">
        <f t="shared" si="373"/>
        <v>0.14058000000000001</v>
      </c>
      <c r="T645" s="89">
        <f t="shared" si="373"/>
        <v>0.20499000000000001</v>
      </c>
      <c r="U645" s="89">
        <f t="shared" si="373"/>
        <v>0.17638000000000001</v>
      </c>
      <c r="V645" s="89">
        <f t="shared" si="373"/>
        <v>0.1149</v>
      </c>
      <c r="W645" s="89">
        <f t="shared" si="373"/>
        <v>8.0549999999999997E-2</v>
      </c>
      <c r="X645" s="89">
        <f t="shared" si="373"/>
        <v>7.4859999999999996E-2</v>
      </c>
      <c r="Y645" s="89">
        <f t="shared" si="373"/>
        <v>0</v>
      </c>
      <c r="Z645" s="89">
        <f t="shared" si="373"/>
        <v>9.9309999999999996E-2</v>
      </c>
      <c r="AA645" s="89">
        <f t="shared" si="373"/>
        <v>1.788E-2</v>
      </c>
    </row>
    <row r="646" spans="1:27" ht="12.75" hidden="1" customHeight="1" outlineLevel="1" x14ac:dyDescent="0.2">
      <c r="A646" s="99" t="s">
        <v>2281</v>
      </c>
      <c r="B646" s="60" t="s">
        <v>238</v>
      </c>
      <c r="C646" s="40" t="s">
        <v>79</v>
      </c>
      <c r="D646" s="41">
        <v>0</v>
      </c>
      <c r="E646" s="41">
        <v>0</v>
      </c>
      <c r="F646" s="41">
        <v>0</v>
      </c>
      <c r="G646" s="41">
        <v>0</v>
      </c>
      <c r="H646" s="41">
        <v>0</v>
      </c>
      <c r="I646" s="41">
        <v>0</v>
      </c>
      <c r="J646" s="41">
        <v>0</v>
      </c>
      <c r="K646" s="41">
        <v>0</v>
      </c>
      <c r="L646" s="41">
        <v>44.07</v>
      </c>
      <c r="M646" s="41">
        <v>171.54</v>
      </c>
      <c r="N646" s="41">
        <v>108.06</v>
      </c>
      <c r="O646" s="41">
        <v>119.83</v>
      </c>
      <c r="P646" s="41">
        <v>65.56</v>
      </c>
      <c r="Q646" s="41">
        <v>51.61</v>
      </c>
      <c r="R646" s="41">
        <v>138.5</v>
      </c>
      <c r="S646" s="41">
        <v>140.58000000000001</v>
      </c>
      <c r="T646" s="41">
        <v>204.99</v>
      </c>
      <c r="U646" s="41">
        <v>176.38</v>
      </c>
      <c r="V646" s="41">
        <v>114.9</v>
      </c>
      <c r="W646" s="41">
        <v>80.55</v>
      </c>
      <c r="X646" s="41">
        <v>74.86</v>
      </c>
      <c r="Y646" s="41">
        <v>0</v>
      </c>
      <c r="Z646" s="41">
        <v>99.31</v>
      </c>
      <c r="AA646" s="41">
        <v>17.88</v>
      </c>
    </row>
    <row r="647" spans="1:27" collapsed="1" x14ac:dyDescent="0.2">
      <c r="A647" s="98" t="s">
        <v>2282</v>
      </c>
      <c r="B647" s="25" t="str">
        <f>"03"&amp;"."&amp;$B$800&amp;"."&amp;$B$801</f>
        <v>03.01.2024</v>
      </c>
      <c r="C647" s="88" t="s">
        <v>76</v>
      </c>
      <c r="D647" s="89">
        <f>ROUND((D648)/1000,5)</f>
        <v>0</v>
      </c>
      <c r="E647" s="89">
        <f t="shared" ref="E647:AA647" si="374">ROUND((E648)/1000,5)</f>
        <v>0</v>
      </c>
      <c r="F647" s="89">
        <f t="shared" si="374"/>
        <v>0</v>
      </c>
      <c r="G647" s="89">
        <f t="shared" si="374"/>
        <v>3.8679999999999999E-2</v>
      </c>
      <c r="H647" s="89">
        <f t="shared" si="374"/>
        <v>0.11379</v>
      </c>
      <c r="I647" s="89">
        <f t="shared" si="374"/>
        <v>8.1920000000000007E-2</v>
      </c>
      <c r="J647" s="89">
        <f t="shared" si="374"/>
        <v>0.10652</v>
      </c>
      <c r="K647" s="89">
        <f t="shared" si="374"/>
        <v>3.8370000000000001E-2</v>
      </c>
      <c r="L647" s="89">
        <f t="shared" si="374"/>
        <v>0.16572999999999999</v>
      </c>
      <c r="M647" s="89">
        <f t="shared" si="374"/>
        <v>0.31580000000000003</v>
      </c>
      <c r="N647" s="89">
        <f t="shared" si="374"/>
        <v>0.46442</v>
      </c>
      <c r="O647" s="89">
        <f t="shared" si="374"/>
        <v>0.62570000000000003</v>
      </c>
      <c r="P647" s="89">
        <f t="shared" si="374"/>
        <v>0.82123999999999997</v>
      </c>
      <c r="Q647" s="89">
        <f t="shared" si="374"/>
        <v>0.88414999999999999</v>
      </c>
      <c r="R647" s="89">
        <f t="shared" si="374"/>
        <v>0.94684000000000001</v>
      </c>
      <c r="S647" s="89">
        <f t="shared" si="374"/>
        <v>0.99024999999999996</v>
      </c>
      <c r="T647" s="89">
        <f t="shared" si="374"/>
        <v>3.2819699999999998</v>
      </c>
      <c r="U647" s="89">
        <f t="shared" si="374"/>
        <v>3.2437100000000001</v>
      </c>
      <c r="V647" s="89">
        <f t="shared" si="374"/>
        <v>0.93618000000000001</v>
      </c>
      <c r="W647" s="89">
        <f t="shared" si="374"/>
        <v>0.95074999999999998</v>
      </c>
      <c r="X647" s="89">
        <f t="shared" si="374"/>
        <v>0.96799000000000002</v>
      </c>
      <c r="Y647" s="89">
        <f t="shared" si="374"/>
        <v>0.39139000000000002</v>
      </c>
      <c r="Z647" s="89">
        <f t="shared" si="374"/>
        <v>0.29561999999999999</v>
      </c>
      <c r="AA647" s="89">
        <f t="shared" si="374"/>
        <v>0.23053999999999999</v>
      </c>
    </row>
    <row r="648" spans="1:27" ht="12.75" hidden="1" customHeight="1" outlineLevel="1" x14ac:dyDescent="0.2">
      <c r="A648" s="99" t="s">
        <v>2283</v>
      </c>
      <c r="B648" s="60" t="s">
        <v>238</v>
      </c>
      <c r="C648" s="40" t="s">
        <v>79</v>
      </c>
      <c r="D648" s="41">
        <v>0</v>
      </c>
      <c r="E648" s="41">
        <v>0</v>
      </c>
      <c r="F648" s="41">
        <v>0</v>
      </c>
      <c r="G648" s="41">
        <v>38.68</v>
      </c>
      <c r="H648" s="41">
        <v>113.79</v>
      </c>
      <c r="I648" s="41">
        <v>81.92</v>
      </c>
      <c r="J648" s="41">
        <v>106.52</v>
      </c>
      <c r="K648" s="41">
        <v>38.369999999999997</v>
      </c>
      <c r="L648" s="41">
        <v>165.73</v>
      </c>
      <c r="M648" s="41">
        <v>315.8</v>
      </c>
      <c r="N648" s="41">
        <v>464.42</v>
      </c>
      <c r="O648" s="41">
        <v>625.70000000000005</v>
      </c>
      <c r="P648" s="41">
        <v>821.24</v>
      </c>
      <c r="Q648" s="41">
        <v>884.15</v>
      </c>
      <c r="R648" s="41">
        <v>946.84</v>
      </c>
      <c r="S648" s="41">
        <v>990.25</v>
      </c>
      <c r="T648" s="41">
        <v>3281.97</v>
      </c>
      <c r="U648" s="41">
        <v>3243.71</v>
      </c>
      <c r="V648" s="41">
        <v>936.18</v>
      </c>
      <c r="W648" s="41">
        <v>950.75</v>
      </c>
      <c r="X648" s="41">
        <v>967.99</v>
      </c>
      <c r="Y648" s="41">
        <v>391.39</v>
      </c>
      <c r="Z648" s="41">
        <v>295.62</v>
      </c>
      <c r="AA648" s="41">
        <v>230.54</v>
      </c>
    </row>
    <row r="649" spans="1:27" collapsed="1" x14ac:dyDescent="0.2">
      <c r="A649" s="98" t="s">
        <v>2284</v>
      </c>
      <c r="B649" s="25" t="str">
        <f>"04"&amp;"."&amp;$B$800&amp;"."&amp;$B$801</f>
        <v>04.01.2024</v>
      </c>
      <c r="C649" s="88" t="s">
        <v>76</v>
      </c>
      <c r="D649" s="89">
        <f>ROUND((D650)/1000,5)</f>
        <v>0</v>
      </c>
      <c r="E649" s="89">
        <f t="shared" ref="E649:AA649" si="375">ROUND((E650)/1000,5)</f>
        <v>8.5769999999999999E-2</v>
      </c>
      <c r="F649" s="89">
        <f t="shared" si="375"/>
        <v>0.12912000000000001</v>
      </c>
      <c r="G649" s="89">
        <f t="shared" si="375"/>
        <v>0.12762000000000001</v>
      </c>
      <c r="H649" s="89">
        <f t="shared" si="375"/>
        <v>0.17874999999999999</v>
      </c>
      <c r="I649" s="89">
        <f t="shared" si="375"/>
        <v>0.20566000000000001</v>
      </c>
      <c r="J649" s="89">
        <f t="shared" si="375"/>
        <v>0.27055000000000001</v>
      </c>
      <c r="K649" s="89">
        <f t="shared" si="375"/>
        <v>0.33124999999999999</v>
      </c>
      <c r="L649" s="89">
        <f t="shared" si="375"/>
        <v>0.30847000000000002</v>
      </c>
      <c r="M649" s="89">
        <f t="shared" si="375"/>
        <v>0.32861000000000001</v>
      </c>
      <c r="N649" s="89">
        <f t="shared" si="375"/>
        <v>0.35359000000000002</v>
      </c>
      <c r="O649" s="89">
        <f t="shared" si="375"/>
        <v>0.27622999999999998</v>
      </c>
      <c r="P649" s="89">
        <f t="shared" si="375"/>
        <v>0.23021</v>
      </c>
      <c r="Q649" s="89">
        <f t="shared" si="375"/>
        <v>0.31053999999999998</v>
      </c>
      <c r="R649" s="89">
        <f t="shared" si="375"/>
        <v>0.35737000000000002</v>
      </c>
      <c r="S649" s="89">
        <f t="shared" si="375"/>
        <v>0.39571000000000001</v>
      </c>
      <c r="T649" s="89">
        <f t="shared" si="375"/>
        <v>0.59121000000000001</v>
      </c>
      <c r="U649" s="89">
        <f t="shared" si="375"/>
        <v>1.5493600000000001</v>
      </c>
      <c r="V649" s="89">
        <f t="shared" si="375"/>
        <v>0.32246000000000002</v>
      </c>
      <c r="W649" s="89">
        <f t="shared" si="375"/>
        <v>0.14926</v>
      </c>
      <c r="X649" s="89">
        <f t="shared" si="375"/>
        <v>8.8550000000000004E-2</v>
      </c>
      <c r="Y649" s="89">
        <f t="shared" si="375"/>
        <v>2.6100000000000002E-2</v>
      </c>
      <c r="Z649" s="89">
        <f t="shared" si="375"/>
        <v>4.4720000000000003E-2</v>
      </c>
      <c r="AA649" s="89">
        <f t="shared" si="375"/>
        <v>1.3100000000000001E-2</v>
      </c>
    </row>
    <row r="650" spans="1:27" ht="12.75" hidden="1" customHeight="1" outlineLevel="1" x14ac:dyDescent="0.2">
      <c r="A650" s="99" t="s">
        <v>2285</v>
      </c>
      <c r="B650" s="60" t="s">
        <v>238</v>
      </c>
      <c r="C650" s="40" t="s">
        <v>79</v>
      </c>
      <c r="D650" s="41">
        <v>0</v>
      </c>
      <c r="E650" s="41">
        <v>85.77</v>
      </c>
      <c r="F650" s="41">
        <v>129.12</v>
      </c>
      <c r="G650" s="41">
        <v>127.62</v>
      </c>
      <c r="H650" s="41">
        <v>178.75</v>
      </c>
      <c r="I650" s="41">
        <v>205.66</v>
      </c>
      <c r="J650" s="41">
        <v>270.55</v>
      </c>
      <c r="K650" s="41">
        <v>331.25</v>
      </c>
      <c r="L650" s="41">
        <v>308.47000000000003</v>
      </c>
      <c r="M650" s="41">
        <v>328.61</v>
      </c>
      <c r="N650" s="41">
        <v>353.59</v>
      </c>
      <c r="O650" s="41">
        <v>276.23</v>
      </c>
      <c r="P650" s="41">
        <v>230.21</v>
      </c>
      <c r="Q650" s="41">
        <v>310.54000000000002</v>
      </c>
      <c r="R650" s="41">
        <v>357.37</v>
      </c>
      <c r="S650" s="41">
        <v>395.71</v>
      </c>
      <c r="T650" s="41">
        <v>591.21</v>
      </c>
      <c r="U650" s="41">
        <v>1549.36</v>
      </c>
      <c r="V650" s="41">
        <v>322.45999999999998</v>
      </c>
      <c r="W650" s="41">
        <v>149.26</v>
      </c>
      <c r="X650" s="41">
        <v>88.55</v>
      </c>
      <c r="Y650" s="41">
        <v>26.1</v>
      </c>
      <c r="Z650" s="41">
        <v>44.72</v>
      </c>
      <c r="AA650" s="41">
        <v>13.1</v>
      </c>
    </row>
    <row r="651" spans="1:27" collapsed="1" x14ac:dyDescent="0.2">
      <c r="A651" s="98" t="s">
        <v>2286</v>
      </c>
      <c r="B651" s="25" t="str">
        <f>"05"&amp;"."&amp;$B$800&amp;"."&amp;$B$801</f>
        <v>05.01.2024</v>
      </c>
      <c r="C651" s="88" t="s">
        <v>76</v>
      </c>
      <c r="D651" s="89">
        <f>ROUND((D652)/1000,5)</f>
        <v>3.5699999999999998E-3</v>
      </c>
      <c r="E651" s="89">
        <f t="shared" ref="E651:AA651" si="376">ROUND((E652)/1000,5)</f>
        <v>0</v>
      </c>
      <c r="F651" s="89">
        <f t="shared" si="376"/>
        <v>0</v>
      </c>
      <c r="G651" s="89">
        <f t="shared" si="376"/>
        <v>5.4620000000000002E-2</v>
      </c>
      <c r="H651" s="89">
        <f t="shared" si="376"/>
        <v>5.5350000000000003E-2</v>
      </c>
      <c r="I651" s="89">
        <f t="shared" si="376"/>
        <v>0.1134</v>
      </c>
      <c r="J651" s="89">
        <f t="shared" si="376"/>
        <v>0.17859</v>
      </c>
      <c r="K651" s="89">
        <f t="shared" si="376"/>
        <v>0.27487</v>
      </c>
      <c r="L651" s="89">
        <f t="shared" si="376"/>
        <v>0.25140000000000001</v>
      </c>
      <c r="M651" s="89">
        <f t="shared" si="376"/>
        <v>0.25651000000000002</v>
      </c>
      <c r="N651" s="89">
        <f t="shared" si="376"/>
        <v>0.16145999999999999</v>
      </c>
      <c r="O651" s="89">
        <f t="shared" si="376"/>
        <v>0.13220999999999999</v>
      </c>
      <c r="P651" s="89">
        <f t="shared" si="376"/>
        <v>0.17269000000000001</v>
      </c>
      <c r="Q651" s="89">
        <f t="shared" si="376"/>
        <v>0.23191000000000001</v>
      </c>
      <c r="R651" s="89">
        <f t="shared" si="376"/>
        <v>0.23202</v>
      </c>
      <c r="S651" s="89">
        <f t="shared" si="376"/>
        <v>0.33210000000000001</v>
      </c>
      <c r="T651" s="89">
        <f t="shared" si="376"/>
        <v>0.49989</v>
      </c>
      <c r="U651" s="89">
        <f t="shared" si="376"/>
        <v>0.38430999999999998</v>
      </c>
      <c r="V651" s="89">
        <f t="shared" si="376"/>
        <v>0.31319000000000002</v>
      </c>
      <c r="W651" s="89">
        <f t="shared" si="376"/>
        <v>0.16719999999999999</v>
      </c>
      <c r="X651" s="89">
        <f t="shared" si="376"/>
        <v>0.16766</v>
      </c>
      <c r="Y651" s="89">
        <f t="shared" si="376"/>
        <v>0.15951000000000001</v>
      </c>
      <c r="Z651" s="89">
        <f t="shared" si="376"/>
        <v>5.7729999999999997E-2</v>
      </c>
      <c r="AA651" s="89">
        <f t="shared" si="376"/>
        <v>6.6299999999999998E-2</v>
      </c>
    </row>
    <row r="652" spans="1:27" ht="12.75" hidden="1" customHeight="1" outlineLevel="1" x14ac:dyDescent="0.2">
      <c r="A652" s="99" t="s">
        <v>2287</v>
      </c>
      <c r="B652" s="60" t="s">
        <v>238</v>
      </c>
      <c r="C652" s="40" t="s">
        <v>79</v>
      </c>
      <c r="D652" s="41">
        <v>3.57</v>
      </c>
      <c r="E652" s="41">
        <v>0</v>
      </c>
      <c r="F652" s="41">
        <v>0</v>
      </c>
      <c r="G652" s="41">
        <v>54.62</v>
      </c>
      <c r="H652" s="41">
        <v>55.35</v>
      </c>
      <c r="I652" s="41">
        <v>113.4</v>
      </c>
      <c r="J652" s="41">
        <v>178.59</v>
      </c>
      <c r="K652" s="41">
        <v>274.87</v>
      </c>
      <c r="L652" s="41">
        <v>251.4</v>
      </c>
      <c r="M652" s="41">
        <v>256.51</v>
      </c>
      <c r="N652" s="41">
        <v>161.46</v>
      </c>
      <c r="O652" s="41">
        <v>132.21</v>
      </c>
      <c r="P652" s="41">
        <v>172.69</v>
      </c>
      <c r="Q652" s="41">
        <v>231.91</v>
      </c>
      <c r="R652" s="41">
        <v>232.02</v>
      </c>
      <c r="S652" s="41">
        <v>332.1</v>
      </c>
      <c r="T652" s="41">
        <v>499.89</v>
      </c>
      <c r="U652" s="41">
        <v>384.31</v>
      </c>
      <c r="V652" s="41">
        <v>313.19</v>
      </c>
      <c r="W652" s="41">
        <v>167.2</v>
      </c>
      <c r="X652" s="41">
        <v>167.66</v>
      </c>
      <c r="Y652" s="41">
        <v>159.51</v>
      </c>
      <c r="Z652" s="41">
        <v>57.73</v>
      </c>
      <c r="AA652" s="41">
        <v>66.3</v>
      </c>
    </row>
    <row r="653" spans="1:27" collapsed="1" x14ac:dyDescent="0.2">
      <c r="A653" s="98" t="s">
        <v>2288</v>
      </c>
      <c r="B653" s="25" t="str">
        <f>"06"&amp;"."&amp;$B$800&amp;"."&amp;$B$801</f>
        <v>06.01.2024</v>
      </c>
      <c r="C653" s="88" t="s">
        <v>76</v>
      </c>
      <c r="D653" s="89">
        <f>ROUND((D654)/1000,5)</f>
        <v>0</v>
      </c>
      <c r="E653" s="89">
        <f t="shared" ref="E653:AA653" si="377">ROUND((E654)/1000,5)</f>
        <v>0</v>
      </c>
      <c r="F653" s="89">
        <f t="shared" si="377"/>
        <v>0</v>
      </c>
      <c r="G653" s="89">
        <f t="shared" si="377"/>
        <v>0</v>
      </c>
      <c r="H653" s="89">
        <f t="shared" si="377"/>
        <v>8.3250000000000005E-2</v>
      </c>
      <c r="I653" s="89">
        <f t="shared" si="377"/>
        <v>0.10929</v>
      </c>
      <c r="J653" s="89">
        <f t="shared" si="377"/>
        <v>0.20646</v>
      </c>
      <c r="K653" s="89">
        <f t="shared" si="377"/>
        <v>0.2346</v>
      </c>
      <c r="L653" s="89">
        <f t="shared" si="377"/>
        <v>0.26983000000000001</v>
      </c>
      <c r="M653" s="89">
        <f t="shared" si="377"/>
        <v>0.21815000000000001</v>
      </c>
      <c r="N653" s="89">
        <f t="shared" si="377"/>
        <v>5.9040000000000002E-2</v>
      </c>
      <c r="O653" s="89">
        <f t="shared" si="377"/>
        <v>0.12479</v>
      </c>
      <c r="P653" s="89">
        <f t="shared" si="377"/>
        <v>0.14643</v>
      </c>
      <c r="Q653" s="89">
        <f t="shared" si="377"/>
        <v>0.112</v>
      </c>
      <c r="R653" s="89">
        <f t="shared" si="377"/>
        <v>0.14105000000000001</v>
      </c>
      <c r="S653" s="89">
        <f t="shared" si="377"/>
        <v>0.15051999999999999</v>
      </c>
      <c r="T653" s="89">
        <f t="shared" si="377"/>
        <v>0.22237000000000001</v>
      </c>
      <c r="U653" s="89">
        <f t="shared" si="377"/>
        <v>0.22214999999999999</v>
      </c>
      <c r="V653" s="89">
        <f t="shared" si="377"/>
        <v>0.11792999999999999</v>
      </c>
      <c r="W653" s="89">
        <f t="shared" si="377"/>
        <v>9.1700000000000004E-2</v>
      </c>
      <c r="X653" s="89">
        <f t="shared" si="377"/>
        <v>2.385E-2</v>
      </c>
      <c r="Y653" s="89">
        <f t="shared" si="377"/>
        <v>0</v>
      </c>
      <c r="Z653" s="89">
        <f t="shared" si="377"/>
        <v>0</v>
      </c>
      <c r="AA653" s="89">
        <f t="shared" si="377"/>
        <v>2.954E-2</v>
      </c>
    </row>
    <row r="654" spans="1:27" ht="12.75" hidden="1" customHeight="1" outlineLevel="1" x14ac:dyDescent="0.2">
      <c r="A654" s="99" t="s">
        <v>2289</v>
      </c>
      <c r="B654" s="60" t="s">
        <v>238</v>
      </c>
      <c r="C654" s="40" t="s">
        <v>79</v>
      </c>
      <c r="D654" s="41">
        <v>0</v>
      </c>
      <c r="E654" s="41">
        <v>0</v>
      </c>
      <c r="F654" s="41">
        <v>0</v>
      </c>
      <c r="G654" s="41">
        <v>0</v>
      </c>
      <c r="H654" s="41">
        <v>83.25</v>
      </c>
      <c r="I654" s="41">
        <v>109.29</v>
      </c>
      <c r="J654" s="41">
        <v>206.46</v>
      </c>
      <c r="K654" s="41">
        <v>234.6</v>
      </c>
      <c r="L654" s="41">
        <v>269.83</v>
      </c>
      <c r="M654" s="41">
        <v>218.15</v>
      </c>
      <c r="N654" s="41">
        <v>59.04</v>
      </c>
      <c r="O654" s="41">
        <v>124.79</v>
      </c>
      <c r="P654" s="41">
        <v>146.43</v>
      </c>
      <c r="Q654" s="41">
        <v>112</v>
      </c>
      <c r="R654" s="41">
        <v>141.05000000000001</v>
      </c>
      <c r="S654" s="41">
        <v>150.52000000000001</v>
      </c>
      <c r="T654" s="41">
        <v>222.37</v>
      </c>
      <c r="U654" s="41">
        <v>222.15</v>
      </c>
      <c r="V654" s="41">
        <v>117.93</v>
      </c>
      <c r="W654" s="41">
        <v>91.7</v>
      </c>
      <c r="X654" s="41">
        <v>23.85</v>
      </c>
      <c r="Y654" s="41">
        <v>0</v>
      </c>
      <c r="Z654" s="41">
        <v>0</v>
      </c>
      <c r="AA654" s="41">
        <v>29.54</v>
      </c>
    </row>
    <row r="655" spans="1:27" collapsed="1" x14ac:dyDescent="0.2">
      <c r="A655" s="98" t="s">
        <v>2290</v>
      </c>
      <c r="B655" s="25" t="str">
        <f>"07"&amp;"."&amp;$B$800&amp;"."&amp;$B$801</f>
        <v>07.01.2024</v>
      </c>
      <c r="C655" s="88" t="s">
        <v>76</v>
      </c>
      <c r="D655" s="89">
        <f>ROUND((D656)/1000,5)</f>
        <v>0</v>
      </c>
      <c r="E655" s="89">
        <f t="shared" ref="E655:AA655" si="378">ROUND((E656)/1000,5)</f>
        <v>4.5900000000000003E-3</v>
      </c>
      <c r="F655" s="89">
        <f t="shared" si="378"/>
        <v>1.3010000000000001E-2</v>
      </c>
      <c r="G655" s="89">
        <f t="shared" si="378"/>
        <v>6.9320000000000007E-2</v>
      </c>
      <c r="H655" s="89">
        <f t="shared" si="378"/>
        <v>9.2179999999999998E-2</v>
      </c>
      <c r="I655" s="89">
        <f t="shared" si="378"/>
        <v>9.9739999999999995E-2</v>
      </c>
      <c r="J655" s="89">
        <f t="shared" si="378"/>
        <v>6.8089999999999998E-2</v>
      </c>
      <c r="K655" s="89">
        <f t="shared" si="378"/>
        <v>0.17781</v>
      </c>
      <c r="L655" s="89">
        <f t="shared" si="378"/>
        <v>0.10602</v>
      </c>
      <c r="M655" s="89">
        <f t="shared" si="378"/>
        <v>7.1540000000000006E-2</v>
      </c>
      <c r="N655" s="89">
        <f t="shared" si="378"/>
        <v>0.10609</v>
      </c>
      <c r="O655" s="89">
        <f t="shared" si="378"/>
        <v>2.6110000000000001E-2</v>
      </c>
      <c r="P655" s="89">
        <f t="shared" si="378"/>
        <v>2.2280000000000001E-2</v>
      </c>
      <c r="Q655" s="89">
        <f t="shared" si="378"/>
        <v>3.9879999999999999E-2</v>
      </c>
      <c r="R655" s="89">
        <f t="shared" si="378"/>
        <v>8.0939999999999998E-2</v>
      </c>
      <c r="S655" s="89">
        <f t="shared" si="378"/>
        <v>8.523E-2</v>
      </c>
      <c r="T655" s="89">
        <f t="shared" si="378"/>
        <v>0.12556</v>
      </c>
      <c r="U655" s="89">
        <f t="shared" si="378"/>
        <v>3.7190000000000001E-2</v>
      </c>
      <c r="V655" s="89">
        <f t="shared" si="378"/>
        <v>1.2E-4</v>
      </c>
      <c r="W655" s="89">
        <f t="shared" si="378"/>
        <v>0</v>
      </c>
      <c r="X655" s="89">
        <f t="shared" si="378"/>
        <v>1E-4</v>
      </c>
      <c r="Y655" s="89">
        <f t="shared" si="378"/>
        <v>0</v>
      </c>
      <c r="Z655" s="89">
        <f t="shared" si="378"/>
        <v>0</v>
      </c>
      <c r="AA655" s="89">
        <f t="shared" si="378"/>
        <v>0</v>
      </c>
    </row>
    <row r="656" spans="1:27" ht="12.75" hidden="1" customHeight="1" outlineLevel="1" x14ac:dyDescent="0.2">
      <c r="A656" s="99" t="s">
        <v>2291</v>
      </c>
      <c r="B656" s="60" t="s">
        <v>238</v>
      </c>
      <c r="C656" s="40" t="s">
        <v>79</v>
      </c>
      <c r="D656" s="41">
        <v>0</v>
      </c>
      <c r="E656" s="41">
        <v>4.59</v>
      </c>
      <c r="F656" s="41">
        <v>13.01</v>
      </c>
      <c r="G656" s="41">
        <v>69.319999999999993</v>
      </c>
      <c r="H656" s="41">
        <v>92.18</v>
      </c>
      <c r="I656" s="41">
        <v>99.74</v>
      </c>
      <c r="J656" s="41">
        <v>68.09</v>
      </c>
      <c r="K656" s="41">
        <v>177.81</v>
      </c>
      <c r="L656" s="41">
        <v>106.02</v>
      </c>
      <c r="M656" s="41">
        <v>71.540000000000006</v>
      </c>
      <c r="N656" s="41">
        <v>106.09</v>
      </c>
      <c r="O656" s="41">
        <v>26.11</v>
      </c>
      <c r="P656" s="41">
        <v>22.28</v>
      </c>
      <c r="Q656" s="41">
        <v>39.880000000000003</v>
      </c>
      <c r="R656" s="41">
        <v>80.94</v>
      </c>
      <c r="S656" s="41">
        <v>85.23</v>
      </c>
      <c r="T656" s="41">
        <v>125.56</v>
      </c>
      <c r="U656" s="41">
        <v>37.19</v>
      </c>
      <c r="V656" s="41">
        <v>0.12</v>
      </c>
      <c r="W656" s="41">
        <v>0</v>
      </c>
      <c r="X656" s="41">
        <v>0.1</v>
      </c>
      <c r="Y656" s="41">
        <v>0</v>
      </c>
      <c r="Z656" s="41">
        <v>0</v>
      </c>
      <c r="AA656" s="41">
        <v>0</v>
      </c>
    </row>
    <row r="657" spans="1:27" collapsed="1" x14ac:dyDescent="0.2">
      <c r="A657" s="98" t="s">
        <v>2292</v>
      </c>
      <c r="B657" s="25" t="str">
        <f>"08"&amp;"."&amp;$B$800&amp;"."&amp;$B$801</f>
        <v>08.01.2024</v>
      </c>
      <c r="C657" s="88" t="s">
        <v>76</v>
      </c>
      <c r="D657" s="89">
        <f>ROUND((D658)/1000,5)</f>
        <v>0</v>
      </c>
      <c r="E657" s="89">
        <f t="shared" ref="E657:AA657" si="379">ROUND((E658)/1000,5)</f>
        <v>0</v>
      </c>
      <c r="F657" s="89">
        <f t="shared" si="379"/>
        <v>0</v>
      </c>
      <c r="G657" s="89">
        <f t="shared" si="379"/>
        <v>0</v>
      </c>
      <c r="H657" s="89">
        <f t="shared" si="379"/>
        <v>0</v>
      </c>
      <c r="I657" s="89">
        <f t="shared" si="379"/>
        <v>2.9E-4</v>
      </c>
      <c r="J657" s="89">
        <f t="shared" si="379"/>
        <v>3.2120000000000003E-2</v>
      </c>
      <c r="K657" s="89">
        <f t="shared" si="379"/>
        <v>8.2290000000000002E-2</v>
      </c>
      <c r="L657" s="89">
        <f t="shared" si="379"/>
        <v>5.475E-2</v>
      </c>
      <c r="M657" s="89">
        <f t="shared" si="379"/>
        <v>0.15792</v>
      </c>
      <c r="N657" s="89">
        <f t="shared" si="379"/>
        <v>0.24109</v>
      </c>
      <c r="O657" s="89">
        <f t="shared" si="379"/>
        <v>0.23938000000000001</v>
      </c>
      <c r="P657" s="89">
        <f t="shared" si="379"/>
        <v>0.22414000000000001</v>
      </c>
      <c r="Q657" s="89">
        <f t="shared" si="379"/>
        <v>0.20082</v>
      </c>
      <c r="R657" s="89">
        <f t="shared" si="379"/>
        <v>0.18806</v>
      </c>
      <c r="S657" s="89">
        <f t="shared" si="379"/>
        <v>0.16239000000000001</v>
      </c>
      <c r="T657" s="89">
        <f t="shared" si="379"/>
        <v>0.26307000000000003</v>
      </c>
      <c r="U657" s="89">
        <f t="shared" si="379"/>
        <v>0.26365</v>
      </c>
      <c r="V657" s="89">
        <f t="shared" si="379"/>
        <v>0.28031</v>
      </c>
      <c r="W657" s="89">
        <f t="shared" si="379"/>
        <v>9.2950000000000005E-2</v>
      </c>
      <c r="X657" s="89">
        <f t="shared" si="379"/>
        <v>8.337E-2</v>
      </c>
      <c r="Y657" s="89">
        <f t="shared" si="379"/>
        <v>6.7460000000000006E-2</v>
      </c>
      <c r="Z657" s="89">
        <f t="shared" si="379"/>
        <v>7.2929999999999995E-2</v>
      </c>
      <c r="AA657" s="89">
        <f t="shared" si="379"/>
        <v>1.0000000000000001E-5</v>
      </c>
    </row>
    <row r="658" spans="1:27" ht="12.75" hidden="1" customHeight="1" outlineLevel="1" x14ac:dyDescent="0.2">
      <c r="A658" s="99" t="s">
        <v>2293</v>
      </c>
      <c r="B658" s="60" t="s">
        <v>238</v>
      </c>
      <c r="C658" s="40" t="s">
        <v>79</v>
      </c>
      <c r="D658" s="41">
        <v>0</v>
      </c>
      <c r="E658" s="41">
        <v>0</v>
      </c>
      <c r="F658" s="41">
        <v>0</v>
      </c>
      <c r="G658" s="41">
        <v>0</v>
      </c>
      <c r="H658" s="41">
        <v>0</v>
      </c>
      <c r="I658" s="41">
        <v>0.28999999999999998</v>
      </c>
      <c r="J658" s="41">
        <v>32.119999999999997</v>
      </c>
      <c r="K658" s="41">
        <v>82.29</v>
      </c>
      <c r="L658" s="41">
        <v>54.75</v>
      </c>
      <c r="M658" s="41">
        <v>157.91999999999999</v>
      </c>
      <c r="N658" s="41">
        <v>241.09</v>
      </c>
      <c r="O658" s="41">
        <v>239.38</v>
      </c>
      <c r="P658" s="41">
        <v>224.14</v>
      </c>
      <c r="Q658" s="41">
        <v>200.82</v>
      </c>
      <c r="R658" s="41">
        <v>188.06</v>
      </c>
      <c r="S658" s="41">
        <v>162.38999999999999</v>
      </c>
      <c r="T658" s="41">
        <v>263.07</v>
      </c>
      <c r="U658" s="41">
        <v>263.64999999999998</v>
      </c>
      <c r="V658" s="41">
        <v>280.31</v>
      </c>
      <c r="W658" s="41">
        <v>92.95</v>
      </c>
      <c r="X658" s="41">
        <v>83.37</v>
      </c>
      <c r="Y658" s="41">
        <v>67.459999999999994</v>
      </c>
      <c r="Z658" s="41">
        <v>72.930000000000007</v>
      </c>
      <c r="AA658" s="41">
        <v>0.01</v>
      </c>
    </row>
    <row r="659" spans="1:27" collapsed="1" x14ac:dyDescent="0.2">
      <c r="A659" s="98" t="s">
        <v>2294</v>
      </c>
      <c r="B659" s="25" t="str">
        <f>"09"&amp;"."&amp;$B$800&amp;"."&amp;$B$801</f>
        <v>09.01.2024</v>
      </c>
      <c r="C659" s="88" t="s">
        <v>76</v>
      </c>
      <c r="D659" s="89">
        <f>ROUND((D660)/1000,5)</f>
        <v>0</v>
      </c>
      <c r="E659" s="89">
        <f t="shared" ref="E659:AA659" si="380">ROUND((E660)/1000,5)</f>
        <v>0</v>
      </c>
      <c r="F659" s="89">
        <f t="shared" si="380"/>
        <v>0</v>
      </c>
      <c r="G659" s="89">
        <f t="shared" si="380"/>
        <v>0</v>
      </c>
      <c r="H659" s="89">
        <f t="shared" si="380"/>
        <v>6.3339999999999994E-2</v>
      </c>
      <c r="I659" s="89">
        <f t="shared" si="380"/>
        <v>0.20416999999999999</v>
      </c>
      <c r="J659" s="89">
        <f t="shared" si="380"/>
        <v>0.26318999999999998</v>
      </c>
      <c r="K659" s="89">
        <f t="shared" si="380"/>
        <v>0.35500999999999999</v>
      </c>
      <c r="L659" s="89">
        <f t="shared" si="380"/>
        <v>0.15142</v>
      </c>
      <c r="M659" s="89">
        <f t="shared" si="380"/>
        <v>0.13094</v>
      </c>
      <c r="N659" s="89">
        <f t="shared" si="380"/>
        <v>0.19506999999999999</v>
      </c>
      <c r="O659" s="89">
        <f t="shared" si="380"/>
        <v>0.20810999999999999</v>
      </c>
      <c r="P659" s="89">
        <f t="shared" si="380"/>
        <v>0.23183999999999999</v>
      </c>
      <c r="Q659" s="89">
        <f t="shared" si="380"/>
        <v>0.22567999999999999</v>
      </c>
      <c r="R659" s="89">
        <f t="shared" si="380"/>
        <v>0.30620999999999998</v>
      </c>
      <c r="S659" s="89">
        <f t="shared" si="380"/>
        <v>0.30649999999999999</v>
      </c>
      <c r="T659" s="89">
        <f t="shared" si="380"/>
        <v>0.34255000000000002</v>
      </c>
      <c r="U659" s="89">
        <f t="shared" si="380"/>
        <v>0.33493000000000001</v>
      </c>
      <c r="V659" s="89">
        <f t="shared" si="380"/>
        <v>0.30671999999999999</v>
      </c>
      <c r="W659" s="89">
        <f t="shared" si="380"/>
        <v>0.18825</v>
      </c>
      <c r="X659" s="89">
        <f t="shared" si="380"/>
        <v>9.4240000000000004E-2</v>
      </c>
      <c r="Y659" s="89">
        <f t="shared" si="380"/>
        <v>0</v>
      </c>
      <c r="Z659" s="89">
        <f t="shared" si="380"/>
        <v>6.368E-2</v>
      </c>
      <c r="AA659" s="89">
        <f t="shared" si="380"/>
        <v>2.0039999999999999E-2</v>
      </c>
    </row>
    <row r="660" spans="1:27" ht="12.75" hidden="1" customHeight="1" outlineLevel="1" x14ac:dyDescent="0.2">
      <c r="A660" s="99" t="s">
        <v>2295</v>
      </c>
      <c r="B660" s="60" t="s">
        <v>238</v>
      </c>
      <c r="C660" s="40" t="s">
        <v>79</v>
      </c>
      <c r="D660" s="41">
        <v>0</v>
      </c>
      <c r="E660" s="41">
        <v>0</v>
      </c>
      <c r="F660" s="41">
        <v>0</v>
      </c>
      <c r="G660" s="41">
        <v>0</v>
      </c>
      <c r="H660" s="41">
        <v>63.34</v>
      </c>
      <c r="I660" s="41">
        <v>204.17</v>
      </c>
      <c r="J660" s="41">
        <v>263.19</v>
      </c>
      <c r="K660" s="41">
        <v>355.01</v>
      </c>
      <c r="L660" s="41">
        <v>151.41999999999999</v>
      </c>
      <c r="M660" s="41">
        <v>130.94</v>
      </c>
      <c r="N660" s="41">
        <v>195.07</v>
      </c>
      <c r="O660" s="41">
        <v>208.11</v>
      </c>
      <c r="P660" s="41">
        <v>231.84</v>
      </c>
      <c r="Q660" s="41">
        <v>225.68</v>
      </c>
      <c r="R660" s="41">
        <v>306.20999999999998</v>
      </c>
      <c r="S660" s="41">
        <v>306.5</v>
      </c>
      <c r="T660" s="41">
        <v>342.55</v>
      </c>
      <c r="U660" s="41">
        <v>334.93</v>
      </c>
      <c r="V660" s="41">
        <v>306.72000000000003</v>
      </c>
      <c r="W660" s="41">
        <v>188.25</v>
      </c>
      <c r="X660" s="41">
        <v>94.24</v>
      </c>
      <c r="Y660" s="41">
        <v>0</v>
      </c>
      <c r="Z660" s="41">
        <v>63.68</v>
      </c>
      <c r="AA660" s="41">
        <v>20.04</v>
      </c>
    </row>
    <row r="661" spans="1:27" collapsed="1" x14ac:dyDescent="0.2">
      <c r="A661" s="98" t="s">
        <v>2296</v>
      </c>
      <c r="B661" s="25" t="str">
        <f>"10"&amp;"."&amp;$B$800&amp;"."&amp;$B$801</f>
        <v>10.01.2024</v>
      </c>
      <c r="C661" s="88" t="s">
        <v>76</v>
      </c>
      <c r="D661" s="89">
        <f>ROUND((D662)/1000,5)</f>
        <v>0</v>
      </c>
      <c r="E661" s="89">
        <f t="shared" ref="E661:AA661" si="381">ROUND((E662)/1000,5)</f>
        <v>0</v>
      </c>
      <c r="F661" s="89">
        <f t="shared" si="381"/>
        <v>9.2380000000000004E-2</v>
      </c>
      <c r="G661" s="89">
        <f t="shared" si="381"/>
        <v>8.5739999999999997E-2</v>
      </c>
      <c r="H661" s="89">
        <f t="shared" si="381"/>
        <v>9.6460000000000004E-2</v>
      </c>
      <c r="I661" s="89">
        <f t="shared" si="381"/>
        <v>0.29460999999999998</v>
      </c>
      <c r="J661" s="89">
        <f t="shared" si="381"/>
        <v>0.20831</v>
      </c>
      <c r="K661" s="89">
        <f t="shared" si="381"/>
        <v>0.29863000000000001</v>
      </c>
      <c r="L661" s="89">
        <f t="shared" si="381"/>
        <v>0.67889999999999995</v>
      </c>
      <c r="M661" s="89">
        <f t="shared" si="381"/>
        <v>0.58565</v>
      </c>
      <c r="N661" s="89">
        <f t="shared" si="381"/>
        <v>0.28632999999999997</v>
      </c>
      <c r="O661" s="89">
        <f t="shared" si="381"/>
        <v>0.24681</v>
      </c>
      <c r="P661" s="89">
        <f t="shared" si="381"/>
        <v>0.22484000000000001</v>
      </c>
      <c r="Q661" s="89">
        <f t="shared" si="381"/>
        <v>0.18914</v>
      </c>
      <c r="R661" s="89">
        <f t="shared" si="381"/>
        <v>0.17415</v>
      </c>
      <c r="S661" s="89">
        <f t="shared" si="381"/>
        <v>0.22534000000000001</v>
      </c>
      <c r="T661" s="89">
        <f t="shared" si="381"/>
        <v>0.24124000000000001</v>
      </c>
      <c r="U661" s="89">
        <f t="shared" si="381"/>
        <v>0.23688000000000001</v>
      </c>
      <c r="V661" s="89">
        <f t="shared" si="381"/>
        <v>0.12431</v>
      </c>
      <c r="W661" s="89">
        <f t="shared" si="381"/>
        <v>0.13930000000000001</v>
      </c>
      <c r="X661" s="89">
        <f t="shared" si="381"/>
        <v>0</v>
      </c>
      <c r="Y661" s="89">
        <f t="shared" si="381"/>
        <v>0</v>
      </c>
      <c r="Z661" s="89">
        <f t="shared" si="381"/>
        <v>2.955E-2</v>
      </c>
      <c r="AA661" s="89">
        <f t="shared" si="381"/>
        <v>0</v>
      </c>
    </row>
    <row r="662" spans="1:27" ht="12.75" hidden="1" customHeight="1" outlineLevel="1" x14ac:dyDescent="0.2">
      <c r="A662" s="99" t="s">
        <v>2297</v>
      </c>
      <c r="B662" s="60" t="s">
        <v>238</v>
      </c>
      <c r="C662" s="40" t="s">
        <v>79</v>
      </c>
      <c r="D662" s="41">
        <v>0</v>
      </c>
      <c r="E662" s="41">
        <v>0</v>
      </c>
      <c r="F662" s="41">
        <v>92.38</v>
      </c>
      <c r="G662" s="41">
        <v>85.74</v>
      </c>
      <c r="H662" s="41">
        <v>96.46</v>
      </c>
      <c r="I662" s="41">
        <v>294.61</v>
      </c>
      <c r="J662" s="41">
        <v>208.31</v>
      </c>
      <c r="K662" s="41">
        <v>298.63</v>
      </c>
      <c r="L662" s="41">
        <v>678.9</v>
      </c>
      <c r="M662" s="41">
        <v>585.65</v>
      </c>
      <c r="N662" s="41">
        <v>286.33</v>
      </c>
      <c r="O662" s="41">
        <v>246.81</v>
      </c>
      <c r="P662" s="41">
        <v>224.84</v>
      </c>
      <c r="Q662" s="41">
        <v>189.14</v>
      </c>
      <c r="R662" s="41">
        <v>174.15</v>
      </c>
      <c r="S662" s="41">
        <v>225.34</v>
      </c>
      <c r="T662" s="41">
        <v>241.24</v>
      </c>
      <c r="U662" s="41">
        <v>236.88</v>
      </c>
      <c r="V662" s="41">
        <v>124.31</v>
      </c>
      <c r="W662" s="41">
        <v>139.30000000000001</v>
      </c>
      <c r="X662" s="41">
        <v>0</v>
      </c>
      <c r="Y662" s="41">
        <v>0</v>
      </c>
      <c r="Z662" s="41">
        <v>29.55</v>
      </c>
      <c r="AA662" s="41">
        <v>0</v>
      </c>
    </row>
    <row r="663" spans="1:27" collapsed="1" x14ac:dyDescent="0.2">
      <c r="A663" s="98" t="s">
        <v>2298</v>
      </c>
      <c r="B663" s="25" t="str">
        <f>"11"&amp;"."&amp;$B$800&amp;"."&amp;$B$801</f>
        <v>11.01.2024</v>
      </c>
      <c r="C663" s="88" t="s">
        <v>76</v>
      </c>
      <c r="D663" s="89">
        <f>ROUND((D664)/1000,5)</f>
        <v>0</v>
      </c>
      <c r="E663" s="89">
        <f t="shared" ref="E663:AA663" si="382">ROUND((E664)/1000,5)</f>
        <v>1.702E-2</v>
      </c>
      <c r="F663" s="89">
        <f t="shared" si="382"/>
        <v>0</v>
      </c>
      <c r="G663" s="89">
        <f t="shared" si="382"/>
        <v>1.7099999999999999E-3</v>
      </c>
      <c r="H663" s="89">
        <f t="shared" si="382"/>
        <v>9.69E-2</v>
      </c>
      <c r="I663" s="89">
        <f t="shared" si="382"/>
        <v>0.25940999999999997</v>
      </c>
      <c r="J663" s="89">
        <f t="shared" si="382"/>
        <v>0.36218</v>
      </c>
      <c r="K663" s="89">
        <f t="shared" si="382"/>
        <v>0.29947000000000001</v>
      </c>
      <c r="L663" s="89">
        <f t="shared" si="382"/>
        <v>0.57126999999999994</v>
      </c>
      <c r="M663" s="89">
        <f t="shared" si="382"/>
        <v>0.52054999999999996</v>
      </c>
      <c r="N663" s="89">
        <f t="shared" si="382"/>
        <v>0.10481</v>
      </c>
      <c r="O663" s="89">
        <f t="shared" si="382"/>
        <v>0.11966</v>
      </c>
      <c r="P663" s="89">
        <f t="shared" si="382"/>
        <v>0.16311</v>
      </c>
      <c r="Q663" s="89">
        <f t="shared" si="382"/>
        <v>0.18456</v>
      </c>
      <c r="R663" s="89">
        <f t="shared" si="382"/>
        <v>0.21539</v>
      </c>
      <c r="S663" s="89">
        <f t="shared" si="382"/>
        <v>0.25477</v>
      </c>
      <c r="T663" s="89">
        <f t="shared" si="382"/>
        <v>0.22800000000000001</v>
      </c>
      <c r="U663" s="89">
        <f t="shared" si="382"/>
        <v>0.13811000000000001</v>
      </c>
      <c r="V663" s="89">
        <f t="shared" si="382"/>
        <v>0.1782</v>
      </c>
      <c r="W663" s="89">
        <f t="shared" si="382"/>
        <v>0.14931</v>
      </c>
      <c r="X663" s="89">
        <f t="shared" si="382"/>
        <v>0</v>
      </c>
      <c r="Y663" s="89">
        <f t="shared" si="382"/>
        <v>0</v>
      </c>
      <c r="Z663" s="89">
        <f t="shared" si="382"/>
        <v>0</v>
      </c>
      <c r="AA663" s="89">
        <f t="shared" si="382"/>
        <v>2.9299999999999999E-3</v>
      </c>
    </row>
    <row r="664" spans="1:27" ht="12.75" hidden="1" customHeight="1" outlineLevel="1" x14ac:dyDescent="0.2">
      <c r="A664" s="99" t="s">
        <v>2299</v>
      </c>
      <c r="B664" s="60" t="s">
        <v>238</v>
      </c>
      <c r="C664" s="40" t="s">
        <v>79</v>
      </c>
      <c r="D664" s="41">
        <v>0</v>
      </c>
      <c r="E664" s="41">
        <v>17.02</v>
      </c>
      <c r="F664" s="41">
        <v>0</v>
      </c>
      <c r="G664" s="41">
        <v>1.71</v>
      </c>
      <c r="H664" s="41">
        <v>96.9</v>
      </c>
      <c r="I664" s="41">
        <v>259.41000000000003</v>
      </c>
      <c r="J664" s="41">
        <v>362.18</v>
      </c>
      <c r="K664" s="41">
        <v>299.47000000000003</v>
      </c>
      <c r="L664" s="41">
        <v>571.27</v>
      </c>
      <c r="M664" s="41">
        <v>520.54999999999995</v>
      </c>
      <c r="N664" s="41">
        <v>104.81</v>
      </c>
      <c r="O664" s="41">
        <v>119.66</v>
      </c>
      <c r="P664" s="41">
        <v>163.11000000000001</v>
      </c>
      <c r="Q664" s="41">
        <v>184.56</v>
      </c>
      <c r="R664" s="41">
        <v>215.39</v>
      </c>
      <c r="S664" s="41">
        <v>254.77</v>
      </c>
      <c r="T664" s="41">
        <v>228</v>
      </c>
      <c r="U664" s="41">
        <v>138.11000000000001</v>
      </c>
      <c r="V664" s="41">
        <v>178.2</v>
      </c>
      <c r="W664" s="41">
        <v>149.31</v>
      </c>
      <c r="X664" s="41">
        <v>0</v>
      </c>
      <c r="Y664" s="41">
        <v>0</v>
      </c>
      <c r="Z664" s="41">
        <v>0</v>
      </c>
      <c r="AA664" s="41">
        <v>2.93</v>
      </c>
    </row>
    <row r="665" spans="1:27" collapsed="1" x14ac:dyDescent="0.2">
      <c r="A665" s="98" t="s">
        <v>2300</v>
      </c>
      <c r="B665" s="25" t="str">
        <f>"12"&amp;"."&amp;$B$800&amp;"."&amp;$B$801</f>
        <v>12.01.2024</v>
      </c>
      <c r="C665" s="88" t="s">
        <v>76</v>
      </c>
      <c r="D665" s="89">
        <f>ROUND((D666)/1000,5)</f>
        <v>0</v>
      </c>
      <c r="E665" s="89">
        <f t="shared" ref="E665:AA665" si="383">ROUND((E666)/1000,5)</f>
        <v>0</v>
      </c>
      <c r="F665" s="89">
        <f t="shared" si="383"/>
        <v>0</v>
      </c>
      <c r="G665" s="89">
        <f t="shared" si="383"/>
        <v>1.355E-2</v>
      </c>
      <c r="H665" s="89">
        <f t="shared" si="383"/>
        <v>4.9579999999999999E-2</v>
      </c>
      <c r="I665" s="89">
        <f t="shared" si="383"/>
        <v>0.22147</v>
      </c>
      <c r="J665" s="89">
        <f t="shared" si="383"/>
        <v>0.20749999999999999</v>
      </c>
      <c r="K665" s="89">
        <f t="shared" si="383"/>
        <v>0.29100999999999999</v>
      </c>
      <c r="L665" s="89">
        <f t="shared" si="383"/>
        <v>0.31130000000000002</v>
      </c>
      <c r="M665" s="89">
        <f t="shared" si="383"/>
        <v>0.19453999999999999</v>
      </c>
      <c r="N665" s="89">
        <f t="shared" si="383"/>
        <v>0.17646999999999999</v>
      </c>
      <c r="O665" s="89">
        <f t="shared" si="383"/>
        <v>0.18337999999999999</v>
      </c>
      <c r="P665" s="89">
        <f t="shared" si="383"/>
        <v>0.24224999999999999</v>
      </c>
      <c r="Q665" s="89">
        <f t="shared" si="383"/>
        <v>0.37359999999999999</v>
      </c>
      <c r="R665" s="89">
        <f t="shared" si="383"/>
        <v>0.28144000000000002</v>
      </c>
      <c r="S665" s="89">
        <f t="shared" si="383"/>
        <v>0.31258000000000002</v>
      </c>
      <c r="T665" s="89">
        <f t="shared" si="383"/>
        <v>0.28771000000000002</v>
      </c>
      <c r="U665" s="89">
        <f t="shared" si="383"/>
        <v>0.23771</v>
      </c>
      <c r="V665" s="89">
        <f t="shared" si="383"/>
        <v>0.17132</v>
      </c>
      <c r="W665" s="89">
        <f t="shared" si="383"/>
        <v>0.14818999999999999</v>
      </c>
      <c r="X665" s="89">
        <f t="shared" si="383"/>
        <v>0.19056000000000001</v>
      </c>
      <c r="Y665" s="89">
        <f t="shared" si="383"/>
        <v>8.2110000000000002E-2</v>
      </c>
      <c r="Z665" s="89">
        <f t="shared" si="383"/>
        <v>0.12432</v>
      </c>
      <c r="AA665" s="89">
        <f t="shared" si="383"/>
        <v>0.25287999999999999</v>
      </c>
    </row>
    <row r="666" spans="1:27" ht="12.75" hidden="1" customHeight="1" outlineLevel="1" x14ac:dyDescent="0.2">
      <c r="A666" s="99" t="s">
        <v>2301</v>
      </c>
      <c r="B666" s="60" t="s">
        <v>238</v>
      </c>
      <c r="C666" s="40" t="s">
        <v>79</v>
      </c>
      <c r="D666" s="41">
        <v>0</v>
      </c>
      <c r="E666" s="41">
        <v>0</v>
      </c>
      <c r="F666" s="41">
        <v>0</v>
      </c>
      <c r="G666" s="41">
        <v>13.55</v>
      </c>
      <c r="H666" s="41">
        <v>49.58</v>
      </c>
      <c r="I666" s="41">
        <v>221.47</v>
      </c>
      <c r="J666" s="41">
        <v>207.5</v>
      </c>
      <c r="K666" s="41">
        <v>291.01</v>
      </c>
      <c r="L666" s="41">
        <v>311.3</v>
      </c>
      <c r="M666" s="41">
        <v>194.54</v>
      </c>
      <c r="N666" s="41">
        <v>176.47</v>
      </c>
      <c r="O666" s="41">
        <v>183.38</v>
      </c>
      <c r="P666" s="41">
        <v>242.25</v>
      </c>
      <c r="Q666" s="41">
        <v>373.6</v>
      </c>
      <c r="R666" s="41">
        <v>281.44</v>
      </c>
      <c r="S666" s="41">
        <v>312.58</v>
      </c>
      <c r="T666" s="41">
        <v>287.70999999999998</v>
      </c>
      <c r="U666" s="41">
        <v>237.71</v>
      </c>
      <c r="V666" s="41">
        <v>171.32</v>
      </c>
      <c r="W666" s="41">
        <v>148.19</v>
      </c>
      <c r="X666" s="41">
        <v>190.56</v>
      </c>
      <c r="Y666" s="41">
        <v>82.11</v>
      </c>
      <c r="Z666" s="41">
        <v>124.32</v>
      </c>
      <c r="AA666" s="41">
        <v>252.88</v>
      </c>
    </row>
    <row r="667" spans="1:27" collapsed="1" x14ac:dyDescent="0.2">
      <c r="A667" s="98" t="s">
        <v>2302</v>
      </c>
      <c r="B667" s="25" t="str">
        <f>"13"&amp;"."&amp;$B$800&amp;"."&amp;$B$801</f>
        <v>13.01.2024</v>
      </c>
      <c r="C667" s="88" t="s">
        <v>76</v>
      </c>
      <c r="D667" s="89">
        <f>ROUND((D668)/1000,5)</f>
        <v>0</v>
      </c>
      <c r="E667" s="89">
        <f t="shared" ref="E667:AA667" si="384">ROUND((E668)/1000,5)</f>
        <v>0.17263999999999999</v>
      </c>
      <c r="F667" s="89">
        <f t="shared" si="384"/>
        <v>0.18872</v>
      </c>
      <c r="G667" s="89">
        <f t="shared" si="384"/>
        <v>0.21414</v>
      </c>
      <c r="H667" s="89">
        <f t="shared" si="384"/>
        <v>0.25584000000000001</v>
      </c>
      <c r="I667" s="89">
        <f t="shared" si="384"/>
        <v>0.14917</v>
      </c>
      <c r="J667" s="89">
        <f t="shared" si="384"/>
        <v>9.9599999999999994E-2</v>
      </c>
      <c r="K667" s="89">
        <f t="shared" si="384"/>
        <v>0.27847</v>
      </c>
      <c r="L667" s="89">
        <f t="shared" si="384"/>
        <v>0.28054000000000001</v>
      </c>
      <c r="M667" s="89">
        <f t="shared" si="384"/>
        <v>0.58931999999999995</v>
      </c>
      <c r="N667" s="89">
        <f t="shared" si="384"/>
        <v>0.45389000000000002</v>
      </c>
      <c r="O667" s="89">
        <f t="shared" si="384"/>
        <v>0.55401999999999996</v>
      </c>
      <c r="P667" s="89">
        <f t="shared" si="384"/>
        <v>0.69779999999999998</v>
      </c>
      <c r="Q667" s="89">
        <f t="shared" si="384"/>
        <v>0.90351999999999999</v>
      </c>
      <c r="R667" s="89">
        <f t="shared" si="384"/>
        <v>0.77234000000000003</v>
      </c>
      <c r="S667" s="89">
        <f t="shared" si="384"/>
        <v>0.71416000000000002</v>
      </c>
      <c r="T667" s="89">
        <f t="shared" si="384"/>
        <v>0.98331999999999997</v>
      </c>
      <c r="U667" s="89">
        <f t="shared" si="384"/>
        <v>0.71211999999999998</v>
      </c>
      <c r="V667" s="89">
        <f t="shared" si="384"/>
        <v>0.16020000000000001</v>
      </c>
      <c r="W667" s="89">
        <f t="shared" si="384"/>
        <v>0.30741000000000002</v>
      </c>
      <c r="X667" s="89">
        <f t="shared" si="384"/>
        <v>0.10421</v>
      </c>
      <c r="Y667" s="89">
        <f t="shared" si="384"/>
        <v>0.20421</v>
      </c>
      <c r="Z667" s="89">
        <f t="shared" si="384"/>
        <v>0.13089000000000001</v>
      </c>
      <c r="AA667" s="89">
        <f t="shared" si="384"/>
        <v>0</v>
      </c>
    </row>
    <row r="668" spans="1:27" ht="12.75" hidden="1" customHeight="1" outlineLevel="1" x14ac:dyDescent="0.2">
      <c r="A668" s="99" t="s">
        <v>2303</v>
      </c>
      <c r="B668" s="60" t="s">
        <v>238</v>
      </c>
      <c r="C668" s="40" t="s">
        <v>79</v>
      </c>
      <c r="D668" s="41">
        <v>0</v>
      </c>
      <c r="E668" s="41">
        <v>172.64</v>
      </c>
      <c r="F668" s="41">
        <v>188.72</v>
      </c>
      <c r="G668" s="41">
        <v>214.14</v>
      </c>
      <c r="H668" s="41">
        <v>255.84</v>
      </c>
      <c r="I668" s="41">
        <v>149.16999999999999</v>
      </c>
      <c r="J668" s="41">
        <v>99.6</v>
      </c>
      <c r="K668" s="41">
        <v>278.47000000000003</v>
      </c>
      <c r="L668" s="41">
        <v>280.54000000000002</v>
      </c>
      <c r="M668" s="41">
        <v>589.32000000000005</v>
      </c>
      <c r="N668" s="41">
        <v>453.89</v>
      </c>
      <c r="O668" s="41">
        <v>554.02</v>
      </c>
      <c r="P668" s="41">
        <v>697.8</v>
      </c>
      <c r="Q668" s="41">
        <v>903.52</v>
      </c>
      <c r="R668" s="41">
        <v>772.34</v>
      </c>
      <c r="S668" s="41">
        <v>714.16</v>
      </c>
      <c r="T668" s="41">
        <v>983.32</v>
      </c>
      <c r="U668" s="41">
        <v>712.12</v>
      </c>
      <c r="V668" s="41">
        <v>160.19999999999999</v>
      </c>
      <c r="W668" s="41">
        <v>307.41000000000003</v>
      </c>
      <c r="X668" s="41">
        <v>104.21</v>
      </c>
      <c r="Y668" s="41">
        <v>204.21</v>
      </c>
      <c r="Z668" s="41">
        <v>130.88999999999999</v>
      </c>
      <c r="AA668" s="41">
        <v>0</v>
      </c>
    </row>
    <row r="669" spans="1:27" collapsed="1" x14ac:dyDescent="0.2">
      <c r="A669" s="98" t="s">
        <v>2304</v>
      </c>
      <c r="B669" s="25" t="str">
        <f>"14"&amp;"."&amp;$B$800&amp;"."&amp;$B$801</f>
        <v>14.01.2024</v>
      </c>
      <c r="C669" s="88" t="s">
        <v>76</v>
      </c>
      <c r="D669" s="89">
        <f>ROUND((D670)/1000,5)</f>
        <v>2.9350000000000001E-2</v>
      </c>
      <c r="E669" s="89">
        <f t="shared" ref="E669:AA669" si="385">ROUND((E670)/1000,5)</f>
        <v>7.6170000000000002E-2</v>
      </c>
      <c r="F669" s="89">
        <f t="shared" si="385"/>
        <v>0.13811000000000001</v>
      </c>
      <c r="G669" s="89">
        <f t="shared" si="385"/>
        <v>0.11345</v>
      </c>
      <c r="H669" s="89">
        <f t="shared" si="385"/>
        <v>8.2210000000000005E-2</v>
      </c>
      <c r="I669" s="89">
        <f t="shared" si="385"/>
        <v>0.23318</v>
      </c>
      <c r="J669" s="89">
        <f t="shared" si="385"/>
        <v>0.11275</v>
      </c>
      <c r="K669" s="89">
        <f t="shared" si="385"/>
        <v>0.10865</v>
      </c>
      <c r="L669" s="89">
        <f t="shared" si="385"/>
        <v>0.1739</v>
      </c>
      <c r="M669" s="89">
        <f t="shared" si="385"/>
        <v>0.16375999999999999</v>
      </c>
      <c r="N669" s="89">
        <f t="shared" si="385"/>
        <v>0.15537999999999999</v>
      </c>
      <c r="O669" s="89">
        <f t="shared" si="385"/>
        <v>0.14305000000000001</v>
      </c>
      <c r="P669" s="89">
        <f t="shared" si="385"/>
        <v>7.8750000000000001E-2</v>
      </c>
      <c r="Q669" s="89">
        <f t="shared" si="385"/>
        <v>3.015E-2</v>
      </c>
      <c r="R669" s="89">
        <f t="shared" si="385"/>
        <v>0.14781</v>
      </c>
      <c r="S669" s="89">
        <f t="shared" si="385"/>
        <v>9.5159999999999995E-2</v>
      </c>
      <c r="T669" s="89">
        <f t="shared" si="385"/>
        <v>7.6799999999999993E-2</v>
      </c>
      <c r="U669" s="89">
        <f t="shared" si="385"/>
        <v>5.3420000000000002E-2</v>
      </c>
      <c r="V669" s="89">
        <f t="shared" si="385"/>
        <v>2.792E-2</v>
      </c>
      <c r="W669" s="89">
        <f t="shared" si="385"/>
        <v>0</v>
      </c>
      <c r="X669" s="89">
        <f t="shared" si="385"/>
        <v>0</v>
      </c>
      <c r="Y669" s="89">
        <f t="shared" si="385"/>
        <v>0</v>
      </c>
      <c r="Z669" s="89">
        <f t="shared" si="385"/>
        <v>0</v>
      </c>
      <c r="AA669" s="89">
        <f t="shared" si="385"/>
        <v>0</v>
      </c>
    </row>
    <row r="670" spans="1:27" ht="12.75" hidden="1" customHeight="1" outlineLevel="1" x14ac:dyDescent="0.2">
      <c r="A670" s="99" t="s">
        <v>2305</v>
      </c>
      <c r="B670" s="60" t="s">
        <v>238</v>
      </c>
      <c r="C670" s="40" t="s">
        <v>79</v>
      </c>
      <c r="D670" s="41">
        <v>29.35</v>
      </c>
      <c r="E670" s="41">
        <v>76.17</v>
      </c>
      <c r="F670" s="41">
        <v>138.11000000000001</v>
      </c>
      <c r="G670" s="41">
        <v>113.45</v>
      </c>
      <c r="H670" s="41">
        <v>82.21</v>
      </c>
      <c r="I670" s="41">
        <v>233.18</v>
      </c>
      <c r="J670" s="41">
        <v>112.75</v>
      </c>
      <c r="K670" s="41">
        <v>108.65</v>
      </c>
      <c r="L670" s="41">
        <v>173.9</v>
      </c>
      <c r="M670" s="41">
        <v>163.76</v>
      </c>
      <c r="N670" s="41">
        <v>155.38</v>
      </c>
      <c r="O670" s="41">
        <v>143.05000000000001</v>
      </c>
      <c r="P670" s="41">
        <v>78.75</v>
      </c>
      <c r="Q670" s="41">
        <v>30.15</v>
      </c>
      <c r="R670" s="41">
        <v>147.81</v>
      </c>
      <c r="S670" s="41">
        <v>95.16</v>
      </c>
      <c r="T670" s="41">
        <v>76.8</v>
      </c>
      <c r="U670" s="41">
        <v>53.42</v>
      </c>
      <c r="V670" s="41">
        <v>27.92</v>
      </c>
      <c r="W670" s="41">
        <v>0</v>
      </c>
      <c r="X670" s="41">
        <v>0</v>
      </c>
      <c r="Y670" s="41">
        <v>0</v>
      </c>
      <c r="Z670" s="41">
        <v>0</v>
      </c>
      <c r="AA670" s="41">
        <v>0</v>
      </c>
    </row>
    <row r="671" spans="1:27" collapsed="1" x14ac:dyDescent="0.2">
      <c r="A671" s="98" t="s">
        <v>2306</v>
      </c>
      <c r="B671" s="25" t="str">
        <f>"15"&amp;"."&amp;$B$800&amp;"."&amp;$B$801</f>
        <v>15.01.2024</v>
      </c>
      <c r="C671" s="88" t="s">
        <v>76</v>
      </c>
      <c r="D671" s="89">
        <f>ROUND((D672)/1000,5)</f>
        <v>0</v>
      </c>
      <c r="E671" s="89">
        <f t="shared" ref="E671:AA671" si="386">ROUND((E672)/1000,5)</f>
        <v>0</v>
      </c>
      <c r="F671" s="89">
        <f t="shared" si="386"/>
        <v>0</v>
      </c>
      <c r="G671" s="89">
        <f t="shared" si="386"/>
        <v>0</v>
      </c>
      <c r="H671" s="89">
        <f t="shared" si="386"/>
        <v>1.9279999999999999E-2</v>
      </c>
      <c r="I671" s="89">
        <f t="shared" si="386"/>
        <v>0.11738999999999999</v>
      </c>
      <c r="J671" s="89">
        <f t="shared" si="386"/>
        <v>0.15831000000000001</v>
      </c>
      <c r="K671" s="89">
        <f t="shared" si="386"/>
        <v>0.25289</v>
      </c>
      <c r="L671" s="89">
        <f t="shared" si="386"/>
        <v>0.14659</v>
      </c>
      <c r="M671" s="89">
        <f t="shared" si="386"/>
        <v>6.83E-2</v>
      </c>
      <c r="N671" s="89">
        <f t="shared" si="386"/>
        <v>8.1670000000000006E-2</v>
      </c>
      <c r="O671" s="89">
        <f t="shared" si="386"/>
        <v>2.7060000000000001E-2</v>
      </c>
      <c r="P671" s="89">
        <f t="shared" si="386"/>
        <v>4.2540000000000001E-2</v>
      </c>
      <c r="Q671" s="89">
        <f t="shared" si="386"/>
        <v>0.10425</v>
      </c>
      <c r="R671" s="89">
        <f t="shared" si="386"/>
        <v>0.16120000000000001</v>
      </c>
      <c r="S671" s="89">
        <f t="shared" si="386"/>
        <v>9.4810000000000005E-2</v>
      </c>
      <c r="T671" s="89">
        <f t="shared" si="386"/>
        <v>4.1459999999999997E-2</v>
      </c>
      <c r="U671" s="89">
        <f t="shared" si="386"/>
        <v>2.852E-2</v>
      </c>
      <c r="V671" s="89">
        <f t="shared" si="386"/>
        <v>1.464E-2</v>
      </c>
      <c r="W671" s="89">
        <f t="shared" si="386"/>
        <v>0</v>
      </c>
      <c r="X671" s="89">
        <f t="shared" si="386"/>
        <v>0</v>
      </c>
      <c r="Y671" s="89">
        <f t="shared" si="386"/>
        <v>0</v>
      </c>
      <c r="Z671" s="89">
        <f t="shared" si="386"/>
        <v>0</v>
      </c>
      <c r="AA671" s="89">
        <f t="shared" si="386"/>
        <v>0</v>
      </c>
    </row>
    <row r="672" spans="1:27" ht="12.75" hidden="1" customHeight="1" outlineLevel="1" x14ac:dyDescent="0.2">
      <c r="A672" s="99" t="s">
        <v>2307</v>
      </c>
      <c r="B672" s="60" t="s">
        <v>238</v>
      </c>
      <c r="C672" s="40" t="s">
        <v>79</v>
      </c>
      <c r="D672" s="41">
        <v>0</v>
      </c>
      <c r="E672" s="41">
        <v>0</v>
      </c>
      <c r="F672" s="41">
        <v>0</v>
      </c>
      <c r="G672" s="41">
        <v>0</v>
      </c>
      <c r="H672" s="41">
        <v>19.28</v>
      </c>
      <c r="I672" s="41">
        <v>117.39</v>
      </c>
      <c r="J672" s="41">
        <v>158.31</v>
      </c>
      <c r="K672" s="41">
        <v>252.89</v>
      </c>
      <c r="L672" s="41">
        <v>146.59</v>
      </c>
      <c r="M672" s="41">
        <v>68.3</v>
      </c>
      <c r="N672" s="41">
        <v>81.67</v>
      </c>
      <c r="O672" s="41">
        <v>27.06</v>
      </c>
      <c r="P672" s="41">
        <v>42.54</v>
      </c>
      <c r="Q672" s="41">
        <v>104.25</v>
      </c>
      <c r="R672" s="41">
        <v>161.19999999999999</v>
      </c>
      <c r="S672" s="41">
        <v>94.81</v>
      </c>
      <c r="T672" s="41">
        <v>41.46</v>
      </c>
      <c r="U672" s="41">
        <v>28.52</v>
      </c>
      <c r="V672" s="41">
        <v>14.64</v>
      </c>
      <c r="W672" s="41">
        <v>0</v>
      </c>
      <c r="X672" s="41">
        <v>0</v>
      </c>
      <c r="Y672" s="41">
        <v>0</v>
      </c>
      <c r="Z672" s="41">
        <v>0</v>
      </c>
      <c r="AA672" s="41">
        <v>0</v>
      </c>
    </row>
    <row r="673" spans="1:27" collapsed="1" x14ac:dyDescent="0.2">
      <c r="A673" s="98" t="s">
        <v>2308</v>
      </c>
      <c r="B673" s="25" t="str">
        <f>"16"&amp;"."&amp;$B$800&amp;"."&amp;$B$801</f>
        <v>16.01.2024</v>
      </c>
      <c r="C673" s="88" t="s">
        <v>76</v>
      </c>
      <c r="D673" s="89">
        <f>ROUND((D674)/1000,5)</f>
        <v>0</v>
      </c>
      <c r="E673" s="89">
        <f t="shared" ref="E673:AA673" si="387">ROUND((E674)/1000,5)</f>
        <v>0</v>
      </c>
      <c r="F673" s="89">
        <f t="shared" si="387"/>
        <v>0</v>
      </c>
      <c r="G673" s="89">
        <f t="shared" si="387"/>
        <v>3.1660000000000001E-2</v>
      </c>
      <c r="H673" s="89">
        <f t="shared" si="387"/>
        <v>7.6429999999999998E-2</v>
      </c>
      <c r="I673" s="89">
        <f t="shared" si="387"/>
        <v>0.14602000000000001</v>
      </c>
      <c r="J673" s="89">
        <f t="shared" si="387"/>
        <v>0.24908</v>
      </c>
      <c r="K673" s="89">
        <f t="shared" si="387"/>
        <v>0.26497999999999999</v>
      </c>
      <c r="L673" s="89">
        <f t="shared" si="387"/>
        <v>0.12490999999999999</v>
      </c>
      <c r="M673" s="89">
        <f t="shared" si="387"/>
        <v>4.5769999999999998E-2</v>
      </c>
      <c r="N673" s="89">
        <f t="shared" si="387"/>
        <v>8.5000000000000006E-3</v>
      </c>
      <c r="O673" s="89">
        <f t="shared" si="387"/>
        <v>1.048E-2</v>
      </c>
      <c r="P673" s="89">
        <f t="shared" si="387"/>
        <v>2.588E-2</v>
      </c>
      <c r="Q673" s="89">
        <f t="shared" si="387"/>
        <v>0</v>
      </c>
      <c r="R673" s="89">
        <f t="shared" si="387"/>
        <v>2.98E-3</v>
      </c>
      <c r="S673" s="89">
        <f t="shared" si="387"/>
        <v>0</v>
      </c>
      <c r="T673" s="89">
        <f t="shared" si="387"/>
        <v>9.3000000000000005E-4</v>
      </c>
      <c r="U673" s="89">
        <f t="shared" si="387"/>
        <v>8.0000000000000002E-3</v>
      </c>
      <c r="V673" s="89">
        <f t="shared" si="387"/>
        <v>1.0410000000000001E-2</v>
      </c>
      <c r="W673" s="89">
        <f t="shared" si="387"/>
        <v>0</v>
      </c>
      <c r="X673" s="89">
        <f t="shared" si="387"/>
        <v>0</v>
      </c>
      <c r="Y673" s="89">
        <f t="shared" si="387"/>
        <v>0</v>
      </c>
      <c r="Z673" s="89">
        <f t="shared" si="387"/>
        <v>0</v>
      </c>
      <c r="AA673" s="89">
        <f t="shared" si="387"/>
        <v>0</v>
      </c>
    </row>
    <row r="674" spans="1:27" ht="12.75" hidden="1" customHeight="1" outlineLevel="1" x14ac:dyDescent="0.2">
      <c r="A674" s="99" t="s">
        <v>2309</v>
      </c>
      <c r="B674" s="60" t="s">
        <v>238</v>
      </c>
      <c r="C674" s="40" t="s">
        <v>79</v>
      </c>
      <c r="D674" s="41">
        <v>0</v>
      </c>
      <c r="E674" s="41">
        <v>0</v>
      </c>
      <c r="F674" s="41">
        <v>0</v>
      </c>
      <c r="G674" s="41">
        <v>31.66</v>
      </c>
      <c r="H674" s="41">
        <v>76.430000000000007</v>
      </c>
      <c r="I674" s="41">
        <v>146.02000000000001</v>
      </c>
      <c r="J674" s="41">
        <v>249.08</v>
      </c>
      <c r="K674" s="41">
        <v>264.98</v>
      </c>
      <c r="L674" s="41">
        <v>124.91</v>
      </c>
      <c r="M674" s="41">
        <v>45.77</v>
      </c>
      <c r="N674" s="41">
        <v>8.5</v>
      </c>
      <c r="O674" s="41">
        <v>10.48</v>
      </c>
      <c r="P674" s="41">
        <v>25.88</v>
      </c>
      <c r="Q674" s="41">
        <v>0</v>
      </c>
      <c r="R674" s="41">
        <v>2.98</v>
      </c>
      <c r="S674" s="41">
        <v>0</v>
      </c>
      <c r="T674" s="41">
        <v>0.93</v>
      </c>
      <c r="U674" s="41">
        <v>8</v>
      </c>
      <c r="V674" s="41">
        <v>10.41</v>
      </c>
      <c r="W674" s="41">
        <v>0</v>
      </c>
      <c r="X674" s="41">
        <v>0</v>
      </c>
      <c r="Y674" s="41">
        <v>0</v>
      </c>
      <c r="Z674" s="41">
        <v>0</v>
      </c>
      <c r="AA674" s="41">
        <v>0</v>
      </c>
    </row>
    <row r="675" spans="1:27" collapsed="1" x14ac:dyDescent="0.2">
      <c r="A675" s="98" t="s">
        <v>2310</v>
      </c>
      <c r="B675" s="25" t="str">
        <f>"17"&amp;"."&amp;$B$800&amp;"."&amp;$B$801</f>
        <v>17.01.2024</v>
      </c>
      <c r="C675" s="88" t="s">
        <v>76</v>
      </c>
      <c r="D675" s="89">
        <f>ROUND((D676)/1000,5)</f>
        <v>0</v>
      </c>
      <c r="E675" s="89">
        <f t="shared" ref="E675:AA675" si="388">ROUND((E676)/1000,5)</f>
        <v>0</v>
      </c>
      <c r="F675" s="89">
        <f t="shared" si="388"/>
        <v>0</v>
      </c>
      <c r="G675" s="89">
        <f t="shared" si="388"/>
        <v>0</v>
      </c>
      <c r="H675" s="89">
        <f t="shared" si="388"/>
        <v>3.2309999999999998E-2</v>
      </c>
      <c r="I675" s="89">
        <f t="shared" si="388"/>
        <v>0.13596</v>
      </c>
      <c r="J675" s="89">
        <f t="shared" si="388"/>
        <v>0.21231</v>
      </c>
      <c r="K675" s="89">
        <f t="shared" si="388"/>
        <v>9.4670000000000004E-2</v>
      </c>
      <c r="L675" s="89">
        <f t="shared" si="388"/>
        <v>9.2979999999999993E-2</v>
      </c>
      <c r="M675" s="89">
        <f t="shared" si="388"/>
        <v>0.19789999999999999</v>
      </c>
      <c r="N675" s="89">
        <f t="shared" si="388"/>
        <v>0.25179000000000001</v>
      </c>
      <c r="O675" s="89">
        <f t="shared" si="388"/>
        <v>2.0789999999999999E-2</v>
      </c>
      <c r="P675" s="89">
        <f t="shared" si="388"/>
        <v>2.214E-2</v>
      </c>
      <c r="Q675" s="89">
        <f t="shared" si="388"/>
        <v>7.1349999999999997E-2</v>
      </c>
      <c r="R675" s="89">
        <f t="shared" si="388"/>
        <v>7.7579999999999996E-2</v>
      </c>
      <c r="S675" s="89">
        <f t="shared" si="388"/>
        <v>0.19455</v>
      </c>
      <c r="T675" s="89">
        <f t="shared" si="388"/>
        <v>0.30351</v>
      </c>
      <c r="U675" s="89">
        <f t="shared" si="388"/>
        <v>0.35738999999999999</v>
      </c>
      <c r="V675" s="89">
        <f t="shared" si="388"/>
        <v>0.27360000000000001</v>
      </c>
      <c r="W675" s="89">
        <f t="shared" si="388"/>
        <v>2.8209999999999999E-2</v>
      </c>
      <c r="X675" s="89">
        <f t="shared" si="388"/>
        <v>0</v>
      </c>
      <c r="Y675" s="89">
        <f t="shared" si="388"/>
        <v>0</v>
      </c>
      <c r="Z675" s="89">
        <f t="shared" si="388"/>
        <v>0</v>
      </c>
      <c r="AA675" s="89">
        <f t="shared" si="388"/>
        <v>0</v>
      </c>
    </row>
    <row r="676" spans="1:27" ht="12.75" hidden="1" customHeight="1" outlineLevel="1" x14ac:dyDescent="0.2">
      <c r="A676" s="99" t="s">
        <v>2311</v>
      </c>
      <c r="B676" s="60" t="s">
        <v>238</v>
      </c>
      <c r="C676" s="40" t="s">
        <v>79</v>
      </c>
      <c r="D676" s="41">
        <v>0</v>
      </c>
      <c r="E676" s="41">
        <v>0</v>
      </c>
      <c r="F676" s="41">
        <v>0</v>
      </c>
      <c r="G676" s="41">
        <v>0</v>
      </c>
      <c r="H676" s="41">
        <v>32.31</v>
      </c>
      <c r="I676" s="41">
        <v>135.96</v>
      </c>
      <c r="J676" s="41">
        <v>212.31</v>
      </c>
      <c r="K676" s="41">
        <v>94.67</v>
      </c>
      <c r="L676" s="41">
        <v>92.98</v>
      </c>
      <c r="M676" s="41">
        <v>197.9</v>
      </c>
      <c r="N676" s="41">
        <v>251.79</v>
      </c>
      <c r="O676" s="41">
        <v>20.79</v>
      </c>
      <c r="P676" s="41">
        <v>22.14</v>
      </c>
      <c r="Q676" s="41">
        <v>71.349999999999994</v>
      </c>
      <c r="R676" s="41">
        <v>77.58</v>
      </c>
      <c r="S676" s="41">
        <v>194.55</v>
      </c>
      <c r="T676" s="41">
        <v>303.51</v>
      </c>
      <c r="U676" s="41">
        <v>357.39</v>
      </c>
      <c r="V676" s="41">
        <v>273.60000000000002</v>
      </c>
      <c r="W676" s="41">
        <v>28.21</v>
      </c>
      <c r="X676" s="41">
        <v>0</v>
      </c>
      <c r="Y676" s="41">
        <v>0</v>
      </c>
      <c r="Z676" s="41">
        <v>0</v>
      </c>
      <c r="AA676" s="41">
        <v>0</v>
      </c>
    </row>
    <row r="677" spans="1:27" collapsed="1" x14ac:dyDescent="0.2">
      <c r="A677" s="98" t="s">
        <v>2312</v>
      </c>
      <c r="B677" s="25" t="str">
        <f>"18"&amp;"."&amp;$B$800&amp;"."&amp;$B$801</f>
        <v>18.01.2024</v>
      </c>
      <c r="C677" s="88" t="s">
        <v>76</v>
      </c>
      <c r="D677" s="89">
        <f>ROUND((D678)/1000,5)</f>
        <v>0</v>
      </c>
      <c r="E677" s="89">
        <f t="shared" ref="E677:AA677" si="389">ROUND((E678)/1000,5)</f>
        <v>0</v>
      </c>
      <c r="F677" s="89">
        <f t="shared" si="389"/>
        <v>0</v>
      </c>
      <c r="G677" s="89">
        <f t="shared" si="389"/>
        <v>3.0689999999999999E-2</v>
      </c>
      <c r="H677" s="89">
        <f t="shared" si="389"/>
        <v>0.13782</v>
      </c>
      <c r="I677" s="89">
        <f t="shared" si="389"/>
        <v>0.15976000000000001</v>
      </c>
      <c r="J677" s="89">
        <f t="shared" si="389"/>
        <v>0.28609000000000001</v>
      </c>
      <c r="K677" s="89">
        <f t="shared" si="389"/>
        <v>0.23229</v>
      </c>
      <c r="L677" s="89">
        <f t="shared" si="389"/>
        <v>0.18586</v>
      </c>
      <c r="M677" s="89">
        <f t="shared" si="389"/>
        <v>0.23291000000000001</v>
      </c>
      <c r="N677" s="89">
        <f t="shared" si="389"/>
        <v>0.26133000000000001</v>
      </c>
      <c r="O677" s="89">
        <f t="shared" si="389"/>
        <v>8.0530000000000004E-2</v>
      </c>
      <c r="P677" s="89">
        <f t="shared" si="389"/>
        <v>9.4420000000000004E-2</v>
      </c>
      <c r="Q677" s="89">
        <f t="shared" si="389"/>
        <v>6.8409999999999999E-2</v>
      </c>
      <c r="R677" s="89">
        <f t="shared" si="389"/>
        <v>0.12948000000000001</v>
      </c>
      <c r="S677" s="89">
        <f t="shared" si="389"/>
        <v>0.14677999999999999</v>
      </c>
      <c r="T677" s="89">
        <f t="shared" si="389"/>
        <v>0.35339999999999999</v>
      </c>
      <c r="U677" s="89">
        <f t="shared" si="389"/>
        <v>0.31476999999999999</v>
      </c>
      <c r="V677" s="89">
        <f t="shared" si="389"/>
        <v>0.20463000000000001</v>
      </c>
      <c r="W677" s="89">
        <f t="shared" si="389"/>
        <v>6.0630000000000003E-2</v>
      </c>
      <c r="X677" s="89">
        <f t="shared" si="389"/>
        <v>0</v>
      </c>
      <c r="Y677" s="89">
        <f t="shared" si="389"/>
        <v>0</v>
      </c>
      <c r="Z677" s="89">
        <f t="shared" si="389"/>
        <v>0</v>
      </c>
      <c r="AA677" s="89">
        <f t="shared" si="389"/>
        <v>0</v>
      </c>
    </row>
    <row r="678" spans="1:27" ht="12.75" hidden="1" customHeight="1" outlineLevel="1" x14ac:dyDescent="0.2">
      <c r="A678" s="99" t="s">
        <v>2313</v>
      </c>
      <c r="B678" s="60" t="s">
        <v>238</v>
      </c>
      <c r="C678" s="40" t="s">
        <v>79</v>
      </c>
      <c r="D678" s="41">
        <v>0</v>
      </c>
      <c r="E678" s="41">
        <v>0</v>
      </c>
      <c r="F678" s="41">
        <v>0</v>
      </c>
      <c r="G678" s="41">
        <v>30.69</v>
      </c>
      <c r="H678" s="41">
        <v>137.82</v>
      </c>
      <c r="I678" s="41">
        <v>159.76</v>
      </c>
      <c r="J678" s="41">
        <v>286.08999999999997</v>
      </c>
      <c r="K678" s="41">
        <v>232.29</v>
      </c>
      <c r="L678" s="41">
        <v>185.86</v>
      </c>
      <c r="M678" s="41">
        <v>232.91</v>
      </c>
      <c r="N678" s="41">
        <v>261.33</v>
      </c>
      <c r="O678" s="41">
        <v>80.53</v>
      </c>
      <c r="P678" s="41">
        <v>94.42</v>
      </c>
      <c r="Q678" s="41">
        <v>68.41</v>
      </c>
      <c r="R678" s="41">
        <v>129.47999999999999</v>
      </c>
      <c r="S678" s="41">
        <v>146.78</v>
      </c>
      <c r="T678" s="41">
        <v>353.4</v>
      </c>
      <c r="U678" s="41">
        <v>314.77</v>
      </c>
      <c r="V678" s="41">
        <v>204.63</v>
      </c>
      <c r="W678" s="41">
        <v>60.63</v>
      </c>
      <c r="X678" s="41">
        <v>0</v>
      </c>
      <c r="Y678" s="41">
        <v>0</v>
      </c>
      <c r="Z678" s="41">
        <v>0</v>
      </c>
      <c r="AA678" s="41">
        <v>0</v>
      </c>
    </row>
    <row r="679" spans="1:27" collapsed="1" x14ac:dyDescent="0.2">
      <c r="A679" s="98" t="s">
        <v>2314</v>
      </c>
      <c r="B679" s="25" t="str">
        <f>"19"&amp;"."&amp;$B$800&amp;"."&amp;$B$801</f>
        <v>19.01.2024</v>
      </c>
      <c r="C679" s="88" t="s">
        <v>76</v>
      </c>
      <c r="D679" s="89">
        <f>ROUND((D680)/1000,5)</f>
        <v>0</v>
      </c>
      <c r="E679" s="89">
        <f t="shared" ref="E679:AA679" si="390">ROUND((E680)/1000,5)</f>
        <v>0</v>
      </c>
      <c r="F679" s="89">
        <f t="shared" si="390"/>
        <v>0</v>
      </c>
      <c r="G679" s="89">
        <f t="shared" si="390"/>
        <v>0</v>
      </c>
      <c r="H679" s="89">
        <f t="shared" si="390"/>
        <v>6.4509999999999998E-2</v>
      </c>
      <c r="I679" s="89">
        <f t="shared" si="390"/>
        <v>0.13225000000000001</v>
      </c>
      <c r="J679" s="89">
        <f t="shared" si="390"/>
        <v>0.21295</v>
      </c>
      <c r="K679" s="89">
        <f t="shared" si="390"/>
        <v>0.21167</v>
      </c>
      <c r="L679" s="89">
        <f t="shared" si="390"/>
        <v>0.12595000000000001</v>
      </c>
      <c r="M679" s="89">
        <f t="shared" si="390"/>
        <v>4.3159999999999997E-2</v>
      </c>
      <c r="N679" s="89">
        <f t="shared" si="390"/>
        <v>2.4580000000000001E-2</v>
      </c>
      <c r="O679" s="89">
        <f t="shared" si="390"/>
        <v>1.58E-3</v>
      </c>
      <c r="P679" s="89">
        <f t="shared" si="390"/>
        <v>4.8999999999999998E-4</v>
      </c>
      <c r="Q679" s="89">
        <f t="shared" si="390"/>
        <v>0</v>
      </c>
      <c r="R679" s="89">
        <f t="shared" si="390"/>
        <v>0</v>
      </c>
      <c r="S679" s="89">
        <f t="shared" si="390"/>
        <v>7.5880000000000003E-2</v>
      </c>
      <c r="T679" s="89">
        <f t="shared" si="390"/>
        <v>6.2300000000000003E-3</v>
      </c>
      <c r="U679" s="89">
        <f t="shared" si="390"/>
        <v>0</v>
      </c>
      <c r="V679" s="89">
        <f t="shared" si="390"/>
        <v>0</v>
      </c>
      <c r="W679" s="89">
        <f t="shared" si="390"/>
        <v>0</v>
      </c>
      <c r="X679" s="89">
        <f t="shared" si="390"/>
        <v>0</v>
      </c>
      <c r="Y679" s="89">
        <f t="shared" si="390"/>
        <v>0</v>
      </c>
      <c r="Z679" s="89">
        <f t="shared" si="390"/>
        <v>0</v>
      </c>
      <c r="AA679" s="89">
        <f t="shared" si="390"/>
        <v>0</v>
      </c>
    </row>
    <row r="680" spans="1:27" ht="12.75" hidden="1" customHeight="1" outlineLevel="1" x14ac:dyDescent="0.2">
      <c r="A680" s="99" t="s">
        <v>2315</v>
      </c>
      <c r="B680" s="60" t="s">
        <v>238</v>
      </c>
      <c r="C680" s="40" t="s">
        <v>79</v>
      </c>
      <c r="D680" s="41">
        <v>0</v>
      </c>
      <c r="E680" s="41">
        <v>0</v>
      </c>
      <c r="F680" s="41">
        <v>0</v>
      </c>
      <c r="G680" s="41">
        <v>0</v>
      </c>
      <c r="H680" s="41">
        <v>64.510000000000005</v>
      </c>
      <c r="I680" s="41">
        <v>132.25</v>
      </c>
      <c r="J680" s="41">
        <v>212.95</v>
      </c>
      <c r="K680" s="41">
        <v>211.67</v>
      </c>
      <c r="L680" s="41">
        <v>125.95</v>
      </c>
      <c r="M680" s="41">
        <v>43.16</v>
      </c>
      <c r="N680" s="41">
        <v>24.58</v>
      </c>
      <c r="O680" s="41">
        <v>1.58</v>
      </c>
      <c r="P680" s="41">
        <v>0.49</v>
      </c>
      <c r="Q680" s="41">
        <v>0</v>
      </c>
      <c r="R680" s="41">
        <v>0</v>
      </c>
      <c r="S680" s="41">
        <v>75.88</v>
      </c>
      <c r="T680" s="41">
        <v>6.23</v>
      </c>
      <c r="U680" s="41">
        <v>0</v>
      </c>
      <c r="V680" s="41">
        <v>0</v>
      </c>
      <c r="W680" s="41">
        <v>0</v>
      </c>
      <c r="X680" s="41">
        <v>0</v>
      </c>
      <c r="Y680" s="41">
        <v>0</v>
      </c>
      <c r="Z680" s="41">
        <v>0</v>
      </c>
      <c r="AA680" s="41">
        <v>0</v>
      </c>
    </row>
    <row r="681" spans="1:27" collapsed="1" x14ac:dyDescent="0.2">
      <c r="A681" s="98" t="s">
        <v>2316</v>
      </c>
      <c r="B681" s="25" t="str">
        <f>"20"&amp;"."&amp;$B$800&amp;"."&amp;$B$801</f>
        <v>20.01.2024</v>
      </c>
      <c r="C681" s="88" t="s">
        <v>76</v>
      </c>
      <c r="D681" s="89">
        <f>ROUND((D682)/1000,5)</f>
        <v>0</v>
      </c>
      <c r="E681" s="89">
        <f t="shared" ref="E681:AA681" si="391">ROUND((E682)/1000,5)</f>
        <v>0</v>
      </c>
      <c r="F681" s="89">
        <f t="shared" si="391"/>
        <v>0</v>
      </c>
      <c r="G681" s="89">
        <f t="shared" si="391"/>
        <v>0</v>
      </c>
      <c r="H681" s="89">
        <f t="shared" si="391"/>
        <v>0</v>
      </c>
      <c r="I681" s="89">
        <f t="shared" si="391"/>
        <v>2.47E-2</v>
      </c>
      <c r="J681" s="89">
        <f t="shared" si="391"/>
        <v>3.0699999999999998E-3</v>
      </c>
      <c r="K681" s="89">
        <f t="shared" si="391"/>
        <v>0.12335</v>
      </c>
      <c r="L681" s="89">
        <f t="shared" si="391"/>
        <v>6.5479999999999997E-2</v>
      </c>
      <c r="M681" s="89">
        <f t="shared" si="391"/>
        <v>3.8249999999999999E-2</v>
      </c>
      <c r="N681" s="89">
        <f t="shared" si="391"/>
        <v>0</v>
      </c>
      <c r="O681" s="89">
        <f t="shared" si="391"/>
        <v>0</v>
      </c>
      <c r="P681" s="89">
        <f t="shared" si="391"/>
        <v>0</v>
      </c>
      <c r="Q681" s="89">
        <f t="shared" si="391"/>
        <v>3.2419999999999997E-2</v>
      </c>
      <c r="R681" s="89">
        <f t="shared" si="391"/>
        <v>2.7709999999999999E-2</v>
      </c>
      <c r="S681" s="89">
        <f t="shared" si="391"/>
        <v>1.0499999999999999E-3</v>
      </c>
      <c r="T681" s="89">
        <f t="shared" si="391"/>
        <v>2.8170000000000001E-2</v>
      </c>
      <c r="U681" s="89">
        <f t="shared" si="391"/>
        <v>0.11007</v>
      </c>
      <c r="V681" s="89">
        <f t="shared" si="391"/>
        <v>8.7459999999999996E-2</v>
      </c>
      <c r="W681" s="89">
        <f t="shared" si="391"/>
        <v>0</v>
      </c>
      <c r="X681" s="89">
        <f t="shared" si="391"/>
        <v>0</v>
      </c>
      <c r="Y681" s="89">
        <f t="shared" si="391"/>
        <v>0</v>
      </c>
      <c r="Z681" s="89">
        <f t="shared" si="391"/>
        <v>0</v>
      </c>
      <c r="AA681" s="89">
        <f t="shared" si="391"/>
        <v>0</v>
      </c>
    </row>
    <row r="682" spans="1:27" ht="12.75" hidden="1" customHeight="1" outlineLevel="1" x14ac:dyDescent="0.2">
      <c r="A682" s="99" t="s">
        <v>2317</v>
      </c>
      <c r="B682" s="60" t="s">
        <v>238</v>
      </c>
      <c r="C682" s="40" t="s">
        <v>79</v>
      </c>
      <c r="D682" s="41">
        <v>0</v>
      </c>
      <c r="E682" s="41">
        <v>0</v>
      </c>
      <c r="F682" s="41">
        <v>0</v>
      </c>
      <c r="G682" s="41">
        <v>0</v>
      </c>
      <c r="H682" s="41">
        <v>0</v>
      </c>
      <c r="I682" s="41">
        <v>24.7</v>
      </c>
      <c r="J682" s="41">
        <v>3.07</v>
      </c>
      <c r="K682" s="41">
        <v>123.35</v>
      </c>
      <c r="L682" s="41">
        <v>65.48</v>
      </c>
      <c r="M682" s="41">
        <v>38.25</v>
      </c>
      <c r="N682" s="41">
        <v>0</v>
      </c>
      <c r="O682" s="41">
        <v>0</v>
      </c>
      <c r="P682" s="41">
        <v>0</v>
      </c>
      <c r="Q682" s="41">
        <v>32.42</v>
      </c>
      <c r="R682" s="41">
        <v>27.71</v>
      </c>
      <c r="S682" s="41">
        <v>1.05</v>
      </c>
      <c r="T682" s="41">
        <v>28.17</v>
      </c>
      <c r="U682" s="41">
        <v>110.07</v>
      </c>
      <c r="V682" s="41">
        <v>87.46</v>
      </c>
      <c r="W682" s="41">
        <v>0</v>
      </c>
      <c r="X682" s="41">
        <v>0</v>
      </c>
      <c r="Y682" s="41">
        <v>0</v>
      </c>
      <c r="Z682" s="41">
        <v>0</v>
      </c>
      <c r="AA682" s="41">
        <v>0</v>
      </c>
    </row>
    <row r="683" spans="1:27" collapsed="1" x14ac:dyDescent="0.2">
      <c r="A683" s="98" t="s">
        <v>2318</v>
      </c>
      <c r="B683" s="25" t="str">
        <f>"21"&amp;"."&amp;$B$800&amp;"."&amp;$B$801</f>
        <v>21.01.2024</v>
      </c>
      <c r="C683" s="88" t="s">
        <v>76</v>
      </c>
      <c r="D683" s="89">
        <f>ROUND((D684)/1000,5)</f>
        <v>0</v>
      </c>
      <c r="E683" s="89">
        <f t="shared" ref="E683:AA683" si="392">ROUND((E684)/1000,5)</f>
        <v>0</v>
      </c>
      <c r="F683" s="89">
        <f t="shared" si="392"/>
        <v>0</v>
      </c>
      <c r="G683" s="89">
        <f t="shared" si="392"/>
        <v>0</v>
      </c>
      <c r="H683" s="89">
        <f t="shared" si="392"/>
        <v>0</v>
      </c>
      <c r="I683" s="89">
        <f t="shared" si="392"/>
        <v>0</v>
      </c>
      <c r="J683" s="89">
        <f t="shared" si="392"/>
        <v>3.8550000000000001E-2</v>
      </c>
      <c r="K683" s="89">
        <f t="shared" si="392"/>
        <v>6.6470000000000001E-2</v>
      </c>
      <c r="L683" s="89">
        <f t="shared" si="392"/>
        <v>0.14948</v>
      </c>
      <c r="M683" s="89">
        <f t="shared" si="392"/>
        <v>7.3200000000000001E-2</v>
      </c>
      <c r="N683" s="89">
        <f t="shared" si="392"/>
        <v>8.1430000000000002E-2</v>
      </c>
      <c r="O683" s="89">
        <f t="shared" si="392"/>
        <v>4.0620000000000003E-2</v>
      </c>
      <c r="P683" s="89">
        <f t="shared" si="392"/>
        <v>2.1930000000000002E-2</v>
      </c>
      <c r="Q683" s="89">
        <f t="shared" si="392"/>
        <v>6.3699999999999998E-3</v>
      </c>
      <c r="R683" s="89">
        <f t="shared" si="392"/>
        <v>9.3000000000000005E-4</v>
      </c>
      <c r="S683" s="89">
        <f t="shared" si="392"/>
        <v>2.945E-2</v>
      </c>
      <c r="T683" s="89">
        <f t="shared" si="392"/>
        <v>0.15534999999999999</v>
      </c>
      <c r="U683" s="89">
        <f t="shared" si="392"/>
        <v>0.17877000000000001</v>
      </c>
      <c r="V683" s="89">
        <f t="shared" si="392"/>
        <v>4.7559999999999998E-2</v>
      </c>
      <c r="W683" s="89">
        <f t="shared" si="392"/>
        <v>4.6940000000000003E-2</v>
      </c>
      <c r="X683" s="89">
        <f t="shared" si="392"/>
        <v>1.4400000000000001E-3</v>
      </c>
      <c r="Y683" s="89">
        <f t="shared" si="392"/>
        <v>0</v>
      </c>
      <c r="Z683" s="89">
        <f t="shared" si="392"/>
        <v>0</v>
      </c>
      <c r="AA683" s="89">
        <f t="shared" si="392"/>
        <v>0</v>
      </c>
    </row>
    <row r="684" spans="1:27" ht="12.75" hidden="1" customHeight="1" outlineLevel="1" x14ac:dyDescent="0.2">
      <c r="A684" s="99" t="s">
        <v>2319</v>
      </c>
      <c r="B684" s="60" t="s">
        <v>238</v>
      </c>
      <c r="C684" s="40" t="s">
        <v>79</v>
      </c>
      <c r="D684" s="41">
        <v>0</v>
      </c>
      <c r="E684" s="41">
        <v>0</v>
      </c>
      <c r="F684" s="41">
        <v>0</v>
      </c>
      <c r="G684" s="41">
        <v>0</v>
      </c>
      <c r="H684" s="41">
        <v>0</v>
      </c>
      <c r="I684" s="41">
        <v>0</v>
      </c>
      <c r="J684" s="41">
        <v>38.549999999999997</v>
      </c>
      <c r="K684" s="41">
        <v>66.47</v>
      </c>
      <c r="L684" s="41">
        <v>149.47999999999999</v>
      </c>
      <c r="M684" s="41">
        <v>73.2</v>
      </c>
      <c r="N684" s="41">
        <v>81.430000000000007</v>
      </c>
      <c r="O684" s="41">
        <v>40.619999999999997</v>
      </c>
      <c r="P684" s="41">
        <v>21.93</v>
      </c>
      <c r="Q684" s="41">
        <v>6.37</v>
      </c>
      <c r="R684" s="41">
        <v>0.93</v>
      </c>
      <c r="S684" s="41">
        <v>29.45</v>
      </c>
      <c r="T684" s="41">
        <v>155.35</v>
      </c>
      <c r="U684" s="41">
        <v>178.77</v>
      </c>
      <c r="V684" s="41">
        <v>47.56</v>
      </c>
      <c r="W684" s="41">
        <v>46.94</v>
      </c>
      <c r="X684" s="41">
        <v>1.44</v>
      </c>
      <c r="Y684" s="41">
        <v>0</v>
      </c>
      <c r="Z684" s="41">
        <v>0</v>
      </c>
      <c r="AA684" s="41">
        <v>0</v>
      </c>
    </row>
    <row r="685" spans="1:27" collapsed="1" x14ac:dyDescent="0.2">
      <c r="A685" s="98" t="s">
        <v>2320</v>
      </c>
      <c r="B685" s="25" t="str">
        <f>"22"&amp;"."&amp;$B$800&amp;"."&amp;$B$801</f>
        <v>22.01.2024</v>
      </c>
      <c r="C685" s="88" t="s">
        <v>76</v>
      </c>
      <c r="D685" s="89">
        <f>ROUND((D686)/1000,5)</f>
        <v>0</v>
      </c>
      <c r="E685" s="89">
        <f t="shared" ref="E685:AA685" si="393">ROUND((E686)/1000,5)</f>
        <v>0</v>
      </c>
      <c r="F685" s="89">
        <f t="shared" si="393"/>
        <v>0</v>
      </c>
      <c r="G685" s="89">
        <f t="shared" si="393"/>
        <v>0</v>
      </c>
      <c r="H685" s="89">
        <f t="shared" si="393"/>
        <v>0</v>
      </c>
      <c r="I685" s="89">
        <f t="shared" si="393"/>
        <v>0.1181</v>
      </c>
      <c r="J685" s="89">
        <f t="shared" si="393"/>
        <v>0.33160000000000001</v>
      </c>
      <c r="K685" s="89">
        <f t="shared" si="393"/>
        <v>0.18096999999999999</v>
      </c>
      <c r="L685" s="89">
        <f t="shared" si="393"/>
        <v>0.10921</v>
      </c>
      <c r="M685" s="89">
        <f t="shared" si="393"/>
        <v>2.9010000000000001E-2</v>
      </c>
      <c r="N685" s="89">
        <f t="shared" si="393"/>
        <v>8.3000000000000001E-3</v>
      </c>
      <c r="O685" s="89">
        <f t="shared" si="393"/>
        <v>0</v>
      </c>
      <c r="P685" s="89">
        <f t="shared" si="393"/>
        <v>0</v>
      </c>
      <c r="Q685" s="89">
        <f t="shared" si="393"/>
        <v>0</v>
      </c>
      <c r="R685" s="89">
        <f t="shared" si="393"/>
        <v>0</v>
      </c>
      <c r="S685" s="89">
        <f t="shared" si="393"/>
        <v>0</v>
      </c>
      <c r="T685" s="89">
        <f t="shared" si="393"/>
        <v>1.5469999999999999E-2</v>
      </c>
      <c r="U685" s="89">
        <f t="shared" si="393"/>
        <v>1.2959999999999999E-2</v>
      </c>
      <c r="V685" s="89">
        <f t="shared" si="393"/>
        <v>4.7800000000000004E-3</v>
      </c>
      <c r="W685" s="89">
        <f t="shared" si="393"/>
        <v>0</v>
      </c>
      <c r="X685" s="89">
        <f t="shared" si="393"/>
        <v>0</v>
      </c>
      <c r="Y685" s="89">
        <f t="shared" si="393"/>
        <v>0</v>
      </c>
      <c r="Z685" s="89">
        <f t="shared" si="393"/>
        <v>0</v>
      </c>
      <c r="AA685" s="89">
        <f t="shared" si="393"/>
        <v>0</v>
      </c>
    </row>
    <row r="686" spans="1:27" ht="12.75" hidden="1" customHeight="1" outlineLevel="1" x14ac:dyDescent="0.2">
      <c r="A686" s="99" t="s">
        <v>2321</v>
      </c>
      <c r="B686" s="60" t="s">
        <v>238</v>
      </c>
      <c r="C686" s="40" t="s">
        <v>79</v>
      </c>
      <c r="D686" s="41">
        <v>0</v>
      </c>
      <c r="E686" s="41">
        <v>0</v>
      </c>
      <c r="F686" s="41">
        <v>0</v>
      </c>
      <c r="G686" s="41">
        <v>0</v>
      </c>
      <c r="H686" s="41">
        <v>0</v>
      </c>
      <c r="I686" s="41">
        <v>118.1</v>
      </c>
      <c r="J686" s="41">
        <v>331.6</v>
      </c>
      <c r="K686" s="41">
        <v>180.97</v>
      </c>
      <c r="L686" s="41">
        <v>109.21</v>
      </c>
      <c r="M686" s="41">
        <v>29.01</v>
      </c>
      <c r="N686" s="41">
        <v>8.3000000000000007</v>
      </c>
      <c r="O686" s="41">
        <v>0</v>
      </c>
      <c r="P686" s="41">
        <v>0</v>
      </c>
      <c r="Q686" s="41">
        <v>0</v>
      </c>
      <c r="R686" s="41">
        <v>0</v>
      </c>
      <c r="S686" s="41">
        <v>0</v>
      </c>
      <c r="T686" s="41">
        <v>15.47</v>
      </c>
      <c r="U686" s="41">
        <v>12.96</v>
      </c>
      <c r="V686" s="41">
        <v>4.78</v>
      </c>
      <c r="W686" s="41">
        <v>0</v>
      </c>
      <c r="X686" s="41">
        <v>0</v>
      </c>
      <c r="Y686" s="41">
        <v>0</v>
      </c>
      <c r="Z686" s="41">
        <v>0</v>
      </c>
      <c r="AA686" s="41">
        <v>0</v>
      </c>
    </row>
    <row r="687" spans="1:27" collapsed="1" x14ac:dyDescent="0.2">
      <c r="A687" s="98" t="s">
        <v>2322</v>
      </c>
      <c r="B687" s="25" t="str">
        <f>"23"&amp;"."&amp;$B$800&amp;"."&amp;$B$801</f>
        <v>23.01.2024</v>
      </c>
      <c r="C687" s="88" t="s">
        <v>76</v>
      </c>
      <c r="D687" s="89">
        <f>ROUND((D688)/1000,5)</f>
        <v>0</v>
      </c>
      <c r="E687" s="89">
        <f t="shared" ref="E687:AA687" si="394">ROUND((E688)/1000,5)</f>
        <v>0</v>
      </c>
      <c r="F687" s="89">
        <f t="shared" si="394"/>
        <v>0</v>
      </c>
      <c r="G687" s="89">
        <f t="shared" si="394"/>
        <v>2.2919999999999999E-2</v>
      </c>
      <c r="H687" s="89">
        <f t="shared" si="394"/>
        <v>3.0450000000000001E-2</v>
      </c>
      <c r="I687" s="89">
        <f t="shared" si="394"/>
        <v>0.21331</v>
      </c>
      <c r="J687" s="89">
        <f t="shared" si="394"/>
        <v>0.32619999999999999</v>
      </c>
      <c r="K687" s="89">
        <f t="shared" si="394"/>
        <v>0.28482000000000002</v>
      </c>
      <c r="L687" s="89">
        <f t="shared" si="394"/>
        <v>0.22692000000000001</v>
      </c>
      <c r="M687" s="89">
        <f t="shared" si="394"/>
        <v>0.33482000000000001</v>
      </c>
      <c r="N687" s="89">
        <f t="shared" si="394"/>
        <v>0.37906000000000001</v>
      </c>
      <c r="O687" s="89">
        <f t="shared" si="394"/>
        <v>9.9309999999999996E-2</v>
      </c>
      <c r="P687" s="89">
        <f t="shared" si="394"/>
        <v>0.11106000000000001</v>
      </c>
      <c r="Q687" s="89">
        <f t="shared" si="394"/>
        <v>9.9479999999999999E-2</v>
      </c>
      <c r="R687" s="89">
        <f t="shared" si="394"/>
        <v>0.10317</v>
      </c>
      <c r="S687" s="89">
        <f t="shared" si="394"/>
        <v>0.14968999999999999</v>
      </c>
      <c r="T687" s="89">
        <f t="shared" si="394"/>
        <v>0.18984000000000001</v>
      </c>
      <c r="U687" s="89">
        <f t="shared" si="394"/>
        <v>0.15340999999999999</v>
      </c>
      <c r="V687" s="89">
        <f t="shared" si="394"/>
        <v>6.8260000000000001E-2</v>
      </c>
      <c r="W687" s="89">
        <f t="shared" si="394"/>
        <v>0</v>
      </c>
      <c r="X687" s="89">
        <f t="shared" si="394"/>
        <v>0</v>
      </c>
      <c r="Y687" s="89">
        <f t="shared" si="394"/>
        <v>0</v>
      </c>
      <c r="Z687" s="89">
        <f t="shared" si="394"/>
        <v>0</v>
      </c>
      <c r="AA687" s="89">
        <f t="shared" si="394"/>
        <v>0</v>
      </c>
    </row>
    <row r="688" spans="1:27" ht="12.75" hidden="1" customHeight="1" outlineLevel="1" x14ac:dyDescent="0.2">
      <c r="A688" s="99" t="s">
        <v>2323</v>
      </c>
      <c r="B688" s="60" t="s">
        <v>238</v>
      </c>
      <c r="C688" s="40" t="s">
        <v>79</v>
      </c>
      <c r="D688" s="41">
        <v>0</v>
      </c>
      <c r="E688" s="41">
        <v>0</v>
      </c>
      <c r="F688" s="41">
        <v>0</v>
      </c>
      <c r="G688" s="41">
        <v>22.92</v>
      </c>
      <c r="H688" s="41">
        <v>30.45</v>
      </c>
      <c r="I688" s="41">
        <v>213.31</v>
      </c>
      <c r="J688" s="41">
        <v>326.2</v>
      </c>
      <c r="K688" s="41">
        <v>284.82</v>
      </c>
      <c r="L688" s="41">
        <v>226.92</v>
      </c>
      <c r="M688" s="41">
        <v>334.82</v>
      </c>
      <c r="N688" s="41">
        <v>379.06</v>
      </c>
      <c r="O688" s="41">
        <v>99.31</v>
      </c>
      <c r="P688" s="41">
        <v>111.06</v>
      </c>
      <c r="Q688" s="41">
        <v>99.48</v>
      </c>
      <c r="R688" s="41">
        <v>103.17</v>
      </c>
      <c r="S688" s="41">
        <v>149.69</v>
      </c>
      <c r="T688" s="41">
        <v>189.84</v>
      </c>
      <c r="U688" s="41">
        <v>153.41</v>
      </c>
      <c r="V688" s="41">
        <v>68.260000000000005</v>
      </c>
      <c r="W688" s="41">
        <v>0</v>
      </c>
      <c r="X688" s="41">
        <v>0</v>
      </c>
      <c r="Y688" s="41">
        <v>0</v>
      </c>
      <c r="Z688" s="41">
        <v>0</v>
      </c>
      <c r="AA688" s="41">
        <v>0</v>
      </c>
    </row>
    <row r="689" spans="1:27" collapsed="1" x14ac:dyDescent="0.2">
      <c r="A689" s="98" t="s">
        <v>2324</v>
      </c>
      <c r="B689" s="25" t="str">
        <f>"24"&amp;"."&amp;$B$800&amp;"."&amp;$B$801</f>
        <v>24.01.2024</v>
      </c>
      <c r="C689" s="88" t="s">
        <v>76</v>
      </c>
      <c r="D689" s="89">
        <f>ROUND((D690)/1000,5)</f>
        <v>0</v>
      </c>
      <c r="E689" s="89">
        <f t="shared" ref="E689:AA689" si="395">ROUND((E690)/1000,5)</f>
        <v>6.9999999999999994E-5</v>
      </c>
      <c r="F689" s="89">
        <f t="shared" si="395"/>
        <v>9.3799999999999994E-3</v>
      </c>
      <c r="G689" s="89">
        <f t="shared" si="395"/>
        <v>4.5760000000000002E-2</v>
      </c>
      <c r="H689" s="89">
        <f t="shared" si="395"/>
        <v>4.9849999999999998E-2</v>
      </c>
      <c r="I689" s="89">
        <f t="shared" si="395"/>
        <v>0.19003</v>
      </c>
      <c r="J689" s="89">
        <f t="shared" si="395"/>
        <v>0.33017000000000002</v>
      </c>
      <c r="K689" s="89">
        <f t="shared" si="395"/>
        <v>0.20146</v>
      </c>
      <c r="L689" s="89">
        <f t="shared" si="395"/>
        <v>0.15121999999999999</v>
      </c>
      <c r="M689" s="89">
        <f t="shared" si="395"/>
        <v>5.4519999999999999E-2</v>
      </c>
      <c r="N689" s="89">
        <f t="shared" si="395"/>
        <v>3.5400000000000002E-3</v>
      </c>
      <c r="O689" s="89">
        <f t="shared" si="395"/>
        <v>0</v>
      </c>
      <c r="P689" s="89">
        <f t="shared" si="395"/>
        <v>6.2E-4</v>
      </c>
      <c r="Q689" s="89">
        <f t="shared" si="395"/>
        <v>2.0799999999999998E-3</v>
      </c>
      <c r="R689" s="89">
        <f t="shared" si="395"/>
        <v>1.418E-2</v>
      </c>
      <c r="S689" s="89">
        <f t="shared" si="395"/>
        <v>6.6280000000000006E-2</v>
      </c>
      <c r="T689" s="89">
        <f t="shared" si="395"/>
        <v>2.9000000000000001E-2</v>
      </c>
      <c r="U689" s="89">
        <f t="shared" si="395"/>
        <v>6.5799999999999999E-3</v>
      </c>
      <c r="V689" s="89">
        <f t="shared" si="395"/>
        <v>0</v>
      </c>
      <c r="W689" s="89">
        <f t="shared" si="395"/>
        <v>0</v>
      </c>
      <c r="X689" s="89">
        <f t="shared" si="395"/>
        <v>0</v>
      </c>
      <c r="Y689" s="89">
        <f t="shared" si="395"/>
        <v>0</v>
      </c>
      <c r="Z689" s="89">
        <f t="shared" si="395"/>
        <v>0</v>
      </c>
      <c r="AA689" s="89">
        <f t="shared" si="395"/>
        <v>0</v>
      </c>
    </row>
    <row r="690" spans="1:27" ht="12.75" hidden="1" customHeight="1" outlineLevel="1" x14ac:dyDescent="0.2">
      <c r="A690" s="99" t="s">
        <v>2325</v>
      </c>
      <c r="B690" s="60" t="s">
        <v>238</v>
      </c>
      <c r="C690" s="40" t="s">
        <v>79</v>
      </c>
      <c r="D690" s="41">
        <v>0</v>
      </c>
      <c r="E690" s="41">
        <v>7.0000000000000007E-2</v>
      </c>
      <c r="F690" s="41">
        <v>9.3800000000000008</v>
      </c>
      <c r="G690" s="41">
        <v>45.76</v>
      </c>
      <c r="H690" s="41">
        <v>49.85</v>
      </c>
      <c r="I690" s="41">
        <v>190.03</v>
      </c>
      <c r="J690" s="41">
        <v>330.17</v>
      </c>
      <c r="K690" s="41">
        <v>201.46</v>
      </c>
      <c r="L690" s="41">
        <v>151.22</v>
      </c>
      <c r="M690" s="41">
        <v>54.52</v>
      </c>
      <c r="N690" s="41">
        <v>3.54</v>
      </c>
      <c r="O690" s="41">
        <v>0</v>
      </c>
      <c r="P690" s="41">
        <v>0.62</v>
      </c>
      <c r="Q690" s="41">
        <v>2.08</v>
      </c>
      <c r="R690" s="41">
        <v>14.18</v>
      </c>
      <c r="S690" s="41">
        <v>66.28</v>
      </c>
      <c r="T690" s="41">
        <v>29</v>
      </c>
      <c r="U690" s="41">
        <v>6.58</v>
      </c>
      <c r="V690" s="41">
        <v>0</v>
      </c>
      <c r="W690" s="41">
        <v>0</v>
      </c>
      <c r="X690" s="41">
        <v>0</v>
      </c>
      <c r="Y690" s="41">
        <v>0</v>
      </c>
      <c r="Z690" s="41">
        <v>0</v>
      </c>
      <c r="AA690" s="41">
        <v>0</v>
      </c>
    </row>
    <row r="691" spans="1:27" collapsed="1" x14ac:dyDescent="0.2">
      <c r="A691" s="98" t="s">
        <v>2326</v>
      </c>
      <c r="B691" s="25" t="str">
        <f>"25"&amp;"."&amp;$B$800&amp;"."&amp;$B$801</f>
        <v>25.01.2024</v>
      </c>
      <c r="C691" s="88" t="s">
        <v>76</v>
      </c>
      <c r="D691" s="89">
        <f>ROUND((D692)/1000,5)</f>
        <v>0</v>
      </c>
      <c r="E691" s="89">
        <f t="shared" ref="E691:AA691" si="396">ROUND((E692)/1000,5)</f>
        <v>0</v>
      </c>
      <c r="F691" s="89">
        <f t="shared" si="396"/>
        <v>0</v>
      </c>
      <c r="G691" s="89">
        <f t="shared" si="396"/>
        <v>0</v>
      </c>
      <c r="H691" s="89">
        <f t="shared" si="396"/>
        <v>3.2059999999999998E-2</v>
      </c>
      <c r="I691" s="89">
        <f t="shared" si="396"/>
        <v>0.11255</v>
      </c>
      <c r="J691" s="89">
        <f t="shared" si="396"/>
        <v>0.20344000000000001</v>
      </c>
      <c r="K691" s="89">
        <f t="shared" si="396"/>
        <v>0.13447999999999999</v>
      </c>
      <c r="L691" s="89">
        <f t="shared" si="396"/>
        <v>2.7619999999999999E-2</v>
      </c>
      <c r="M691" s="89">
        <f t="shared" si="396"/>
        <v>0</v>
      </c>
      <c r="N691" s="89">
        <f t="shared" si="396"/>
        <v>0</v>
      </c>
      <c r="O691" s="89">
        <f t="shared" si="396"/>
        <v>0</v>
      </c>
      <c r="P691" s="89">
        <f t="shared" si="396"/>
        <v>0</v>
      </c>
      <c r="Q691" s="89">
        <f t="shared" si="396"/>
        <v>0</v>
      </c>
      <c r="R691" s="89">
        <f t="shared" si="396"/>
        <v>0</v>
      </c>
      <c r="S691" s="89">
        <f t="shared" si="396"/>
        <v>0</v>
      </c>
      <c r="T691" s="89">
        <f t="shared" si="396"/>
        <v>0</v>
      </c>
      <c r="U691" s="89">
        <f t="shared" si="396"/>
        <v>0</v>
      </c>
      <c r="V691" s="89">
        <f t="shared" si="396"/>
        <v>0</v>
      </c>
      <c r="W691" s="89">
        <f t="shared" si="396"/>
        <v>0</v>
      </c>
      <c r="X691" s="89">
        <f t="shared" si="396"/>
        <v>0</v>
      </c>
      <c r="Y691" s="89">
        <f t="shared" si="396"/>
        <v>0</v>
      </c>
      <c r="Z691" s="89">
        <f t="shared" si="396"/>
        <v>0</v>
      </c>
      <c r="AA691" s="89">
        <f t="shared" si="396"/>
        <v>2.7100000000000002E-3</v>
      </c>
    </row>
    <row r="692" spans="1:27" ht="12.75" hidden="1" customHeight="1" outlineLevel="1" x14ac:dyDescent="0.2">
      <c r="A692" s="99" t="s">
        <v>2327</v>
      </c>
      <c r="B692" s="60" t="s">
        <v>238</v>
      </c>
      <c r="C692" s="40" t="s">
        <v>79</v>
      </c>
      <c r="D692" s="41">
        <v>0</v>
      </c>
      <c r="E692" s="41">
        <v>0</v>
      </c>
      <c r="F692" s="41">
        <v>0</v>
      </c>
      <c r="G692" s="41">
        <v>0</v>
      </c>
      <c r="H692" s="41">
        <v>32.06</v>
      </c>
      <c r="I692" s="41">
        <v>112.55</v>
      </c>
      <c r="J692" s="41">
        <v>203.44</v>
      </c>
      <c r="K692" s="41">
        <v>134.47999999999999</v>
      </c>
      <c r="L692" s="41">
        <v>27.62</v>
      </c>
      <c r="M692" s="41">
        <v>0</v>
      </c>
      <c r="N692" s="41">
        <v>0</v>
      </c>
      <c r="O692" s="41">
        <v>0</v>
      </c>
      <c r="P692" s="41">
        <v>0</v>
      </c>
      <c r="Q692" s="41">
        <v>0</v>
      </c>
      <c r="R692" s="41">
        <v>0</v>
      </c>
      <c r="S692" s="41">
        <v>0</v>
      </c>
      <c r="T692" s="41">
        <v>0</v>
      </c>
      <c r="U692" s="41">
        <v>0</v>
      </c>
      <c r="V692" s="41">
        <v>0</v>
      </c>
      <c r="W692" s="41">
        <v>0</v>
      </c>
      <c r="X692" s="41">
        <v>0</v>
      </c>
      <c r="Y692" s="41">
        <v>0</v>
      </c>
      <c r="Z692" s="41">
        <v>0</v>
      </c>
      <c r="AA692" s="41">
        <v>2.71</v>
      </c>
    </row>
    <row r="693" spans="1:27" collapsed="1" x14ac:dyDescent="0.2">
      <c r="A693" s="98" t="s">
        <v>2328</v>
      </c>
      <c r="B693" s="25" t="str">
        <f>"26"&amp;"."&amp;$B$800&amp;"."&amp;$B$801</f>
        <v>26.01.2024</v>
      </c>
      <c r="C693" s="88" t="s">
        <v>76</v>
      </c>
      <c r="D693" s="89">
        <f>ROUND((D694)/1000,5)</f>
        <v>0</v>
      </c>
      <c r="E693" s="89">
        <f t="shared" ref="E693:AA693" si="397">ROUND((E694)/1000,5)</f>
        <v>0</v>
      </c>
      <c r="F693" s="89">
        <f t="shared" si="397"/>
        <v>1.5299999999999999E-2</v>
      </c>
      <c r="G693" s="89">
        <f t="shared" si="397"/>
        <v>2.6620000000000001E-2</v>
      </c>
      <c r="H693" s="89">
        <f t="shared" si="397"/>
        <v>7.8E-2</v>
      </c>
      <c r="I693" s="89">
        <f t="shared" si="397"/>
        <v>0.25352000000000002</v>
      </c>
      <c r="J693" s="89">
        <f t="shared" si="397"/>
        <v>0.39207999999999998</v>
      </c>
      <c r="K693" s="89">
        <f t="shared" si="397"/>
        <v>0.19772999999999999</v>
      </c>
      <c r="L693" s="89">
        <f t="shared" si="397"/>
        <v>0.19928999999999999</v>
      </c>
      <c r="M693" s="89">
        <f t="shared" si="397"/>
        <v>9.3689999999999996E-2</v>
      </c>
      <c r="N693" s="89">
        <f t="shared" si="397"/>
        <v>8.2559999999999995E-2</v>
      </c>
      <c r="O693" s="89">
        <f t="shared" si="397"/>
        <v>4.0620000000000003E-2</v>
      </c>
      <c r="P693" s="89">
        <f t="shared" si="397"/>
        <v>0.15942999999999999</v>
      </c>
      <c r="Q693" s="89">
        <f t="shared" si="397"/>
        <v>0.15744</v>
      </c>
      <c r="R693" s="89">
        <f t="shared" si="397"/>
        <v>0.13241</v>
      </c>
      <c r="S693" s="89">
        <f t="shared" si="397"/>
        <v>0.12331</v>
      </c>
      <c r="T693" s="89">
        <f t="shared" si="397"/>
        <v>0.30804999999999999</v>
      </c>
      <c r="U693" s="89">
        <f t="shared" si="397"/>
        <v>0.54949999999999999</v>
      </c>
      <c r="V693" s="89">
        <f t="shared" si="397"/>
        <v>7.195E-2</v>
      </c>
      <c r="W693" s="89">
        <f t="shared" si="397"/>
        <v>2.1069999999999998E-2</v>
      </c>
      <c r="X693" s="89">
        <f t="shared" si="397"/>
        <v>4.6649999999999997E-2</v>
      </c>
      <c r="Y693" s="89">
        <f t="shared" si="397"/>
        <v>8.2369999999999999E-2</v>
      </c>
      <c r="Z693" s="89">
        <f t="shared" si="397"/>
        <v>2.128E-2</v>
      </c>
      <c r="AA693" s="89">
        <f t="shared" si="397"/>
        <v>4.7030000000000002E-2</v>
      </c>
    </row>
    <row r="694" spans="1:27" ht="12.75" hidden="1" customHeight="1" outlineLevel="1" x14ac:dyDescent="0.2">
      <c r="A694" s="99" t="s">
        <v>2329</v>
      </c>
      <c r="B694" s="60" t="s">
        <v>238</v>
      </c>
      <c r="C694" s="40" t="s">
        <v>79</v>
      </c>
      <c r="D694" s="41">
        <v>0</v>
      </c>
      <c r="E694" s="41">
        <v>0</v>
      </c>
      <c r="F694" s="41">
        <v>15.3</v>
      </c>
      <c r="G694" s="41">
        <v>26.62</v>
      </c>
      <c r="H694" s="41">
        <v>78</v>
      </c>
      <c r="I694" s="41">
        <v>253.52</v>
      </c>
      <c r="J694" s="41">
        <v>392.08</v>
      </c>
      <c r="K694" s="41">
        <v>197.73</v>
      </c>
      <c r="L694" s="41">
        <v>199.29</v>
      </c>
      <c r="M694" s="41">
        <v>93.69</v>
      </c>
      <c r="N694" s="41">
        <v>82.56</v>
      </c>
      <c r="O694" s="41">
        <v>40.619999999999997</v>
      </c>
      <c r="P694" s="41">
        <v>159.43</v>
      </c>
      <c r="Q694" s="41">
        <v>157.44</v>
      </c>
      <c r="R694" s="41">
        <v>132.41</v>
      </c>
      <c r="S694" s="41">
        <v>123.31</v>
      </c>
      <c r="T694" s="41">
        <v>308.05</v>
      </c>
      <c r="U694" s="41">
        <v>549.5</v>
      </c>
      <c r="V694" s="41">
        <v>71.95</v>
      </c>
      <c r="W694" s="41">
        <v>21.07</v>
      </c>
      <c r="X694" s="41">
        <v>46.65</v>
      </c>
      <c r="Y694" s="41">
        <v>82.37</v>
      </c>
      <c r="Z694" s="41">
        <v>21.28</v>
      </c>
      <c r="AA694" s="41">
        <v>47.03</v>
      </c>
    </row>
    <row r="695" spans="1:27" collapsed="1" x14ac:dyDescent="0.2">
      <c r="A695" s="98" t="s">
        <v>2330</v>
      </c>
      <c r="B695" s="25" t="str">
        <f>"27"&amp;"."&amp;$B$800&amp;"."&amp;$B$801</f>
        <v>27.01.2024</v>
      </c>
      <c r="C695" s="88" t="s">
        <v>76</v>
      </c>
      <c r="D695" s="89">
        <f>ROUND((D696)/1000,5)</f>
        <v>1.0300000000000001E-3</v>
      </c>
      <c r="E695" s="89">
        <f t="shared" ref="E695:AA695" si="398">ROUND((E696)/1000,5)</f>
        <v>0</v>
      </c>
      <c r="F695" s="89">
        <f t="shared" si="398"/>
        <v>3.4889999999999997E-2</v>
      </c>
      <c r="G695" s="89">
        <f t="shared" si="398"/>
        <v>5.926E-2</v>
      </c>
      <c r="H695" s="89">
        <f t="shared" si="398"/>
        <v>9.3960000000000002E-2</v>
      </c>
      <c r="I695" s="89">
        <f t="shared" si="398"/>
        <v>0.13915</v>
      </c>
      <c r="J695" s="89">
        <f t="shared" si="398"/>
        <v>0.11373999999999999</v>
      </c>
      <c r="K695" s="89">
        <f t="shared" si="398"/>
        <v>0.14960999999999999</v>
      </c>
      <c r="L695" s="89">
        <f t="shared" si="398"/>
        <v>0.17527000000000001</v>
      </c>
      <c r="M695" s="89">
        <f t="shared" si="398"/>
        <v>0.14013</v>
      </c>
      <c r="N695" s="89">
        <f t="shared" si="398"/>
        <v>0.11287</v>
      </c>
      <c r="O695" s="89">
        <f t="shared" si="398"/>
        <v>0.13841999999999999</v>
      </c>
      <c r="P695" s="89">
        <f t="shared" si="398"/>
        <v>0.12403</v>
      </c>
      <c r="Q695" s="89">
        <f t="shared" si="398"/>
        <v>0.14527000000000001</v>
      </c>
      <c r="R695" s="89">
        <f t="shared" si="398"/>
        <v>0.17196</v>
      </c>
      <c r="S695" s="89">
        <f t="shared" si="398"/>
        <v>6.2500000000000003E-3</v>
      </c>
      <c r="T695" s="89">
        <f t="shared" si="398"/>
        <v>2.734E-2</v>
      </c>
      <c r="U695" s="89">
        <f t="shared" si="398"/>
        <v>1.9720000000000001E-2</v>
      </c>
      <c r="V695" s="89">
        <f t="shared" si="398"/>
        <v>0</v>
      </c>
      <c r="W695" s="89">
        <f t="shared" si="398"/>
        <v>5.28E-3</v>
      </c>
      <c r="X695" s="89">
        <f t="shared" si="398"/>
        <v>4.3220000000000001E-2</v>
      </c>
      <c r="Y695" s="89">
        <f t="shared" si="398"/>
        <v>0</v>
      </c>
      <c r="Z695" s="89">
        <f t="shared" si="398"/>
        <v>0</v>
      </c>
      <c r="AA695" s="89">
        <f t="shared" si="398"/>
        <v>0</v>
      </c>
    </row>
    <row r="696" spans="1:27" ht="12.75" hidden="1" customHeight="1" outlineLevel="1" x14ac:dyDescent="0.2">
      <c r="A696" s="99" t="s">
        <v>2331</v>
      </c>
      <c r="B696" s="60" t="s">
        <v>238</v>
      </c>
      <c r="C696" s="40" t="s">
        <v>79</v>
      </c>
      <c r="D696" s="41">
        <v>1.03</v>
      </c>
      <c r="E696" s="41">
        <v>0</v>
      </c>
      <c r="F696" s="41">
        <v>34.89</v>
      </c>
      <c r="G696" s="41">
        <v>59.26</v>
      </c>
      <c r="H696" s="41">
        <v>93.96</v>
      </c>
      <c r="I696" s="41">
        <v>139.15</v>
      </c>
      <c r="J696" s="41">
        <v>113.74</v>
      </c>
      <c r="K696" s="41">
        <v>149.61000000000001</v>
      </c>
      <c r="L696" s="41">
        <v>175.27</v>
      </c>
      <c r="M696" s="41">
        <v>140.13</v>
      </c>
      <c r="N696" s="41">
        <v>112.87</v>
      </c>
      <c r="O696" s="41">
        <v>138.41999999999999</v>
      </c>
      <c r="P696" s="41">
        <v>124.03</v>
      </c>
      <c r="Q696" s="41">
        <v>145.27000000000001</v>
      </c>
      <c r="R696" s="41">
        <v>171.96</v>
      </c>
      <c r="S696" s="41">
        <v>6.25</v>
      </c>
      <c r="T696" s="41">
        <v>27.34</v>
      </c>
      <c r="U696" s="41">
        <v>19.72</v>
      </c>
      <c r="V696" s="41">
        <v>0</v>
      </c>
      <c r="W696" s="41">
        <v>5.28</v>
      </c>
      <c r="X696" s="41">
        <v>43.22</v>
      </c>
      <c r="Y696" s="41">
        <v>0</v>
      </c>
      <c r="Z696" s="41">
        <v>0</v>
      </c>
      <c r="AA696" s="41">
        <v>0</v>
      </c>
    </row>
    <row r="697" spans="1:27" collapsed="1" x14ac:dyDescent="0.2">
      <c r="A697" s="98" t="s">
        <v>2332</v>
      </c>
      <c r="B697" s="25" t="str">
        <f>"28"&amp;"."&amp;$B$800&amp;"."&amp;$B$801</f>
        <v>28.01.2024</v>
      </c>
      <c r="C697" s="88" t="s">
        <v>76</v>
      </c>
      <c r="D697" s="89">
        <f>ROUND((D698)/1000,5)</f>
        <v>0</v>
      </c>
      <c r="E697" s="89">
        <f t="shared" ref="E697:AA697" si="399">ROUND((E698)/1000,5)</f>
        <v>0</v>
      </c>
      <c r="F697" s="89">
        <f t="shared" si="399"/>
        <v>0</v>
      </c>
      <c r="G697" s="89">
        <f t="shared" si="399"/>
        <v>0</v>
      </c>
      <c r="H697" s="89">
        <f t="shared" si="399"/>
        <v>0</v>
      </c>
      <c r="I697" s="89">
        <f t="shared" si="399"/>
        <v>0.10943</v>
      </c>
      <c r="J697" s="89">
        <f t="shared" si="399"/>
        <v>8.7069999999999995E-2</v>
      </c>
      <c r="K697" s="89">
        <f t="shared" si="399"/>
        <v>1.329E-2</v>
      </c>
      <c r="L697" s="89">
        <f t="shared" si="399"/>
        <v>0.12590000000000001</v>
      </c>
      <c r="M697" s="89">
        <f t="shared" si="399"/>
        <v>3.7569999999999999E-2</v>
      </c>
      <c r="N697" s="89">
        <f t="shared" si="399"/>
        <v>2.0830000000000001E-2</v>
      </c>
      <c r="O697" s="89">
        <f t="shared" si="399"/>
        <v>3.7220000000000003E-2</v>
      </c>
      <c r="P697" s="89">
        <f t="shared" si="399"/>
        <v>3.1199999999999999E-2</v>
      </c>
      <c r="Q697" s="89">
        <f t="shared" si="399"/>
        <v>3.4569999999999997E-2</v>
      </c>
      <c r="R697" s="89">
        <f t="shared" si="399"/>
        <v>6.6199999999999995E-2</v>
      </c>
      <c r="S697" s="89">
        <f t="shared" si="399"/>
        <v>8.9440000000000006E-2</v>
      </c>
      <c r="T697" s="89">
        <f t="shared" si="399"/>
        <v>9.3659999999999993E-2</v>
      </c>
      <c r="U697" s="89">
        <f t="shared" si="399"/>
        <v>5.6100000000000004E-3</v>
      </c>
      <c r="V697" s="89">
        <f t="shared" si="399"/>
        <v>0</v>
      </c>
      <c r="W697" s="89">
        <f t="shared" si="399"/>
        <v>3.3550000000000003E-2</v>
      </c>
      <c r="X697" s="89">
        <f t="shared" si="399"/>
        <v>3.5810000000000002E-2</v>
      </c>
      <c r="Y697" s="89">
        <f t="shared" si="399"/>
        <v>4.0379999999999999E-2</v>
      </c>
      <c r="Z697" s="89">
        <f t="shared" si="399"/>
        <v>0</v>
      </c>
      <c r="AA697" s="89">
        <f t="shared" si="399"/>
        <v>0</v>
      </c>
    </row>
    <row r="698" spans="1:27" ht="12.75" hidden="1" customHeight="1" outlineLevel="1" x14ac:dyDescent="0.2">
      <c r="A698" s="99" t="s">
        <v>2333</v>
      </c>
      <c r="B698" s="60" t="s">
        <v>238</v>
      </c>
      <c r="C698" s="40" t="s">
        <v>79</v>
      </c>
      <c r="D698" s="41">
        <v>0</v>
      </c>
      <c r="E698" s="41">
        <v>0</v>
      </c>
      <c r="F698" s="41">
        <v>0</v>
      </c>
      <c r="G698" s="41">
        <v>0</v>
      </c>
      <c r="H698" s="41">
        <v>0</v>
      </c>
      <c r="I698" s="41">
        <v>109.43</v>
      </c>
      <c r="J698" s="41">
        <v>87.07</v>
      </c>
      <c r="K698" s="41">
        <v>13.29</v>
      </c>
      <c r="L698" s="41">
        <v>125.9</v>
      </c>
      <c r="M698" s="41">
        <v>37.57</v>
      </c>
      <c r="N698" s="41">
        <v>20.83</v>
      </c>
      <c r="O698" s="41">
        <v>37.22</v>
      </c>
      <c r="P698" s="41">
        <v>31.2</v>
      </c>
      <c r="Q698" s="41">
        <v>34.57</v>
      </c>
      <c r="R698" s="41">
        <v>66.2</v>
      </c>
      <c r="S698" s="41">
        <v>89.44</v>
      </c>
      <c r="T698" s="41">
        <v>93.66</v>
      </c>
      <c r="U698" s="41">
        <v>5.61</v>
      </c>
      <c r="V698" s="41">
        <v>0</v>
      </c>
      <c r="W698" s="41">
        <v>33.549999999999997</v>
      </c>
      <c r="X698" s="41">
        <v>35.81</v>
      </c>
      <c r="Y698" s="41">
        <v>40.380000000000003</v>
      </c>
      <c r="Z698" s="41">
        <v>0</v>
      </c>
      <c r="AA698" s="41">
        <v>0</v>
      </c>
    </row>
    <row r="699" spans="1:27" collapsed="1" x14ac:dyDescent="0.2">
      <c r="A699" s="98" t="s">
        <v>2334</v>
      </c>
      <c r="B699" s="25" t="str">
        <f>"29"&amp;"."&amp;$B$800&amp;"."&amp;$B$801</f>
        <v>29.01.2024</v>
      </c>
      <c r="C699" s="88" t="s">
        <v>76</v>
      </c>
      <c r="D699" s="89">
        <f>ROUND((D700)/1000,5)</f>
        <v>0</v>
      </c>
      <c r="E699" s="89">
        <f t="shared" ref="E699:AA699" si="400">ROUND((E700)/1000,5)</f>
        <v>0</v>
      </c>
      <c r="F699" s="89">
        <f t="shared" si="400"/>
        <v>0</v>
      </c>
      <c r="G699" s="89">
        <f t="shared" si="400"/>
        <v>0</v>
      </c>
      <c r="H699" s="89">
        <f t="shared" si="400"/>
        <v>5.8009999999999999E-2</v>
      </c>
      <c r="I699" s="89">
        <f t="shared" si="400"/>
        <v>0.14879999999999999</v>
      </c>
      <c r="J699" s="89">
        <f t="shared" si="400"/>
        <v>0.23100999999999999</v>
      </c>
      <c r="K699" s="89">
        <f t="shared" si="400"/>
        <v>0.13295999999999999</v>
      </c>
      <c r="L699" s="89">
        <f t="shared" si="400"/>
        <v>1.821E-2</v>
      </c>
      <c r="M699" s="89">
        <f t="shared" si="400"/>
        <v>6.3700000000000007E-2</v>
      </c>
      <c r="N699" s="89">
        <f t="shared" si="400"/>
        <v>8.5489999999999997E-2</v>
      </c>
      <c r="O699" s="89">
        <f t="shared" si="400"/>
        <v>7.2999999999999996E-4</v>
      </c>
      <c r="P699" s="89">
        <f t="shared" si="400"/>
        <v>9.8999999999999999E-4</v>
      </c>
      <c r="Q699" s="89">
        <f t="shared" si="400"/>
        <v>7.2999999999999996E-4</v>
      </c>
      <c r="R699" s="89">
        <f t="shared" si="400"/>
        <v>6.2489999999999997E-2</v>
      </c>
      <c r="S699" s="89">
        <f t="shared" si="400"/>
        <v>0.11114</v>
      </c>
      <c r="T699" s="89">
        <f t="shared" si="400"/>
        <v>0.15082999999999999</v>
      </c>
      <c r="U699" s="89">
        <f t="shared" si="400"/>
        <v>0.19334000000000001</v>
      </c>
      <c r="V699" s="89">
        <f t="shared" si="400"/>
        <v>0.14149</v>
      </c>
      <c r="W699" s="89">
        <f t="shared" si="400"/>
        <v>0</v>
      </c>
      <c r="X699" s="89">
        <f t="shared" si="400"/>
        <v>5.9000000000000003E-4</v>
      </c>
      <c r="Y699" s="89">
        <f t="shared" si="400"/>
        <v>0</v>
      </c>
      <c r="Z699" s="89">
        <f t="shared" si="400"/>
        <v>0</v>
      </c>
      <c r="AA699" s="89">
        <f t="shared" si="400"/>
        <v>0</v>
      </c>
    </row>
    <row r="700" spans="1:27" ht="12.75" hidden="1" customHeight="1" outlineLevel="1" x14ac:dyDescent="0.2">
      <c r="A700" s="99" t="s">
        <v>2335</v>
      </c>
      <c r="B700" s="60" t="s">
        <v>238</v>
      </c>
      <c r="C700" s="40" t="s">
        <v>79</v>
      </c>
      <c r="D700" s="41">
        <v>0</v>
      </c>
      <c r="E700" s="41">
        <v>0</v>
      </c>
      <c r="F700" s="41">
        <v>0</v>
      </c>
      <c r="G700" s="41">
        <v>0</v>
      </c>
      <c r="H700" s="41">
        <v>58.01</v>
      </c>
      <c r="I700" s="41">
        <v>148.80000000000001</v>
      </c>
      <c r="J700" s="41">
        <v>231.01</v>
      </c>
      <c r="K700" s="41">
        <v>132.96</v>
      </c>
      <c r="L700" s="41">
        <v>18.21</v>
      </c>
      <c r="M700" s="41">
        <v>63.7</v>
      </c>
      <c r="N700" s="41">
        <v>85.49</v>
      </c>
      <c r="O700" s="41">
        <v>0.73</v>
      </c>
      <c r="P700" s="41">
        <v>0.99</v>
      </c>
      <c r="Q700" s="41">
        <v>0.73</v>
      </c>
      <c r="R700" s="41">
        <v>62.49</v>
      </c>
      <c r="S700" s="41">
        <v>111.14</v>
      </c>
      <c r="T700" s="41">
        <v>150.83000000000001</v>
      </c>
      <c r="U700" s="41">
        <v>193.34</v>
      </c>
      <c r="V700" s="41">
        <v>141.49</v>
      </c>
      <c r="W700" s="41">
        <v>0</v>
      </c>
      <c r="X700" s="41">
        <v>0.59</v>
      </c>
      <c r="Y700" s="41">
        <v>0</v>
      </c>
      <c r="Z700" s="41">
        <v>0</v>
      </c>
      <c r="AA700" s="41">
        <v>0</v>
      </c>
    </row>
    <row r="701" spans="1:27" collapsed="1" x14ac:dyDescent="0.2">
      <c r="A701" s="98" t="s">
        <v>2336</v>
      </c>
      <c r="B701" s="25" t="str">
        <f>"30"&amp;"."&amp;$B$800&amp;"."&amp;$B$801</f>
        <v>30.01.2024</v>
      </c>
      <c r="C701" s="88" t="s">
        <v>76</v>
      </c>
      <c r="D701" s="89">
        <f>ROUND((D702)/1000,5)</f>
        <v>0</v>
      </c>
      <c r="E701" s="89">
        <f t="shared" ref="E701:AA701" si="401">ROUND((E702)/1000,5)</f>
        <v>0</v>
      </c>
      <c r="F701" s="89">
        <f t="shared" si="401"/>
        <v>5.5999999999999995E-4</v>
      </c>
      <c r="G701" s="89">
        <f t="shared" si="401"/>
        <v>4.7620000000000003E-2</v>
      </c>
      <c r="H701" s="89">
        <f t="shared" si="401"/>
        <v>8.7989999999999999E-2</v>
      </c>
      <c r="I701" s="89">
        <f t="shared" si="401"/>
        <v>0.17727000000000001</v>
      </c>
      <c r="J701" s="89">
        <f t="shared" si="401"/>
        <v>0.24543999999999999</v>
      </c>
      <c r="K701" s="89">
        <f t="shared" si="401"/>
        <v>0.22994000000000001</v>
      </c>
      <c r="L701" s="89">
        <f t="shared" si="401"/>
        <v>0.15253</v>
      </c>
      <c r="M701" s="89">
        <f t="shared" si="401"/>
        <v>0.11298999999999999</v>
      </c>
      <c r="N701" s="89">
        <f t="shared" si="401"/>
        <v>0.11691</v>
      </c>
      <c r="O701" s="89">
        <f t="shared" si="401"/>
        <v>7.2550000000000003E-2</v>
      </c>
      <c r="P701" s="89">
        <f t="shared" si="401"/>
        <v>8.3949999999999997E-2</v>
      </c>
      <c r="Q701" s="89">
        <f t="shared" si="401"/>
        <v>7.2559999999999999E-2</v>
      </c>
      <c r="R701" s="89">
        <f t="shared" si="401"/>
        <v>5.6570000000000002E-2</v>
      </c>
      <c r="S701" s="89">
        <f t="shared" si="401"/>
        <v>5.423E-2</v>
      </c>
      <c r="T701" s="89">
        <f t="shared" si="401"/>
        <v>1.9300000000000001E-3</v>
      </c>
      <c r="U701" s="89">
        <f t="shared" si="401"/>
        <v>4.13E-3</v>
      </c>
      <c r="V701" s="89">
        <f t="shared" si="401"/>
        <v>2.546E-2</v>
      </c>
      <c r="W701" s="89">
        <f t="shared" si="401"/>
        <v>0</v>
      </c>
      <c r="X701" s="89">
        <f t="shared" si="401"/>
        <v>0</v>
      </c>
      <c r="Y701" s="89">
        <f t="shared" si="401"/>
        <v>0</v>
      </c>
      <c r="Z701" s="89">
        <f t="shared" si="401"/>
        <v>0</v>
      </c>
      <c r="AA701" s="89">
        <f t="shared" si="401"/>
        <v>0</v>
      </c>
    </row>
    <row r="702" spans="1:27" ht="12.75" hidden="1" customHeight="1" outlineLevel="1" x14ac:dyDescent="0.2">
      <c r="A702" s="99" t="s">
        <v>2337</v>
      </c>
      <c r="B702" s="60" t="s">
        <v>238</v>
      </c>
      <c r="C702" s="40" t="s">
        <v>79</v>
      </c>
      <c r="D702" s="41">
        <v>0</v>
      </c>
      <c r="E702" s="41">
        <v>0</v>
      </c>
      <c r="F702" s="41">
        <v>0.56000000000000005</v>
      </c>
      <c r="G702" s="41">
        <v>47.62</v>
      </c>
      <c r="H702" s="41">
        <v>87.99</v>
      </c>
      <c r="I702" s="41">
        <v>177.27</v>
      </c>
      <c r="J702" s="41">
        <v>245.44</v>
      </c>
      <c r="K702" s="41">
        <v>229.94</v>
      </c>
      <c r="L702" s="41">
        <v>152.53</v>
      </c>
      <c r="M702" s="41">
        <v>112.99</v>
      </c>
      <c r="N702" s="41">
        <v>116.91</v>
      </c>
      <c r="O702" s="41">
        <v>72.55</v>
      </c>
      <c r="P702" s="41">
        <v>83.95</v>
      </c>
      <c r="Q702" s="41">
        <v>72.56</v>
      </c>
      <c r="R702" s="41">
        <v>56.57</v>
      </c>
      <c r="S702" s="41">
        <v>54.23</v>
      </c>
      <c r="T702" s="41">
        <v>1.93</v>
      </c>
      <c r="U702" s="41">
        <v>4.13</v>
      </c>
      <c r="V702" s="41">
        <v>25.46</v>
      </c>
      <c r="W702" s="41">
        <v>0</v>
      </c>
      <c r="X702" s="41">
        <v>0</v>
      </c>
      <c r="Y702" s="41">
        <v>0</v>
      </c>
      <c r="Z702" s="41">
        <v>0</v>
      </c>
      <c r="AA702" s="41">
        <v>0</v>
      </c>
    </row>
    <row r="703" spans="1:27" collapsed="1" x14ac:dyDescent="0.2">
      <c r="A703" s="98" t="s">
        <v>2338</v>
      </c>
      <c r="B703" s="25" t="str">
        <f>"31"&amp;"."&amp;$B$800&amp;"."&amp;$B$801</f>
        <v>31.01.2024</v>
      </c>
      <c r="C703" s="88" t="s">
        <v>76</v>
      </c>
      <c r="D703" s="89">
        <f>ROUND((D704)/1000,5)</f>
        <v>0</v>
      </c>
      <c r="E703" s="89">
        <f t="shared" ref="E703:AA703" si="402">ROUND((E704)/1000,5)</f>
        <v>0</v>
      </c>
      <c r="F703" s="89">
        <f t="shared" si="402"/>
        <v>0</v>
      </c>
      <c r="G703" s="89">
        <f t="shared" si="402"/>
        <v>4.6440000000000002E-2</v>
      </c>
      <c r="H703" s="89">
        <f t="shared" si="402"/>
        <v>0.15334999999999999</v>
      </c>
      <c r="I703" s="89">
        <f t="shared" si="402"/>
        <v>0.20286000000000001</v>
      </c>
      <c r="J703" s="89">
        <f t="shared" si="402"/>
        <v>0.16291</v>
      </c>
      <c r="K703" s="89">
        <f t="shared" si="402"/>
        <v>5.4280000000000002E-2</v>
      </c>
      <c r="L703" s="89">
        <f t="shared" si="402"/>
        <v>5.0970000000000001E-2</v>
      </c>
      <c r="M703" s="89">
        <f t="shared" si="402"/>
        <v>0</v>
      </c>
      <c r="N703" s="89">
        <f t="shared" si="402"/>
        <v>0</v>
      </c>
      <c r="O703" s="89">
        <f t="shared" si="402"/>
        <v>0</v>
      </c>
      <c r="P703" s="89">
        <f t="shared" si="402"/>
        <v>0</v>
      </c>
      <c r="Q703" s="89">
        <f t="shared" si="402"/>
        <v>2E-3</v>
      </c>
      <c r="R703" s="89">
        <f t="shared" si="402"/>
        <v>0</v>
      </c>
      <c r="S703" s="89">
        <f t="shared" si="402"/>
        <v>0</v>
      </c>
      <c r="T703" s="89">
        <f t="shared" si="402"/>
        <v>0</v>
      </c>
      <c r="U703" s="89">
        <f t="shared" si="402"/>
        <v>0</v>
      </c>
      <c r="V703" s="89">
        <f t="shared" si="402"/>
        <v>0</v>
      </c>
      <c r="W703" s="89">
        <f t="shared" si="402"/>
        <v>0</v>
      </c>
      <c r="X703" s="89">
        <f t="shared" si="402"/>
        <v>0</v>
      </c>
      <c r="Y703" s="89">
        <f t="shared" si="402"/>
        <v>0</v>
      </c>
      <c r="Z703" s="89">
        <f t="shared" si="402"/>
        <v>0</v>
      </c>
      <c r="AA703" s="89">
        <f t="shared" si="402"/>
        <v>0</v>
      </c>
    </row>
    <row r="704" spans="1:27" ht="12.75" hidden="1" customHeight="1" outlineLevel="1" x14ac:dyDescent="0.2">
      <c r="A704" s="99" t="s">
        <v>2339</v>
      </c>
      <c r="B704" s="60" t="s">
        <v>238</v>
      </c>
      <c r="C704" s="40" t="s">
        <v>79</v>
      </c>
      <c r="D704" s="41">
        <v>0</v>
      </c>
      <c r="E704" s="41">
        <v>0</v>
      </c>
      <c r="F704" s="41">
        <v>0</v>
      </c>
      <c r="G704" s="41">
        <v>46.44</v>
      </c>
      <c r="H704" s="41">
        <v>153.35</v>
      </c>
      <c r="I704" s="41">
        <v>202.86</v>
      </c>
      <c r="J704" s="41">
        <v>162.91</v>
      </c>
      <c r="K704" s="41">
        <v>54.28</v>
      </c>
      <c r="L704" s="41">
        <v>50.97</v>
      </c>
      <c r="M704" s="41">
        <v>0</v>
      </c>
      <c r="N704" s="41">
        <v>0</v>
      </c>
      <c r="O704" s="41">
        <v>0</v>
      </c>
      <c r="P704" s="41">
        <v>0</v>
      </c>
      <c r="Q704" s="41">
        <v>2</v>
      </c>
      <c r="R704" s="41">
        <v>0</v>
      </c>
      <c r="S704" s="41">
        <v>0</v>
      </c>
      <c r="T704" s="41">
        <v>0</v>
      </c>
      <c r="U704" s="41">
        <v>0</v>
      </c>
      <c r="V704" s="41">
        <v>0</v>
      </c>
      <c r="W704" s="41">
        <v>0</v>
      </c>
      <c r="X704" s="41">
        <v>0</v>
      </c>
      <c r="Y704" s="41">
        <v>0</v>
      </c>
      <c r="Z704" s="41">
        <v>0</v>
      </c>
      <c r="AA704" s="41">
        <v>0</v>
      </c>
    </row>
    <row r="705" spans="1:27" collapsed="1" x14ac:dyDescent="0.2">
      <c r="B705" s="101" t="s">
        <v>392</v>
      </c>
    </row>
    <row r="706" spans="1:27" x14ac:dyDescent="0.2">
      <c r="B706" s="101" t="s">
        <v>392</v>
      </c>
    </row>
    <row r="707" spans="1:27" x14ac:dyDescent="0.2">
      <c r="A707" s="175" t="s">
        <v>2340</v>
      </c>
      <c r="B707" s="176"/>
      <c r="C707" s="176"/>
      <c r="D707" s="176"/>
      <c r="E707" s="176"/>
      <c r="F707" s="176"/>
      <c r="G707" s="176"/>
      <c r="H707" s="176"/>
      <c r="I707" s="176"/>
      <c r="J707" s="176"/>
      <c r="K707" s="176"/>
      <c r="L707" s="176"/>
      <c r="M707" s="176"/>
      <c r="N707" s="176"/>
      <c r="O707" s="176"/>
      <c r="P707" s="176"/>
      <c r="Q707" s="176"/>
      <c r="R707" s="176"/>
      <c r="S707" s="176"/>
      <c r="T707" s="176"/>
      <c r="U707" s="176"/>
      <c r="V707" s="176"/>
      <c r="W707" s="176"/>
      <c r="X707" s="176"/>
      <c r="Y707" s="176"/>
      <c r="Z707" s="176"/>
      <c r="AA707" s="177"/>
    </row>
    <row r="708" spans="1:27" ht="25.5" x14ac:dyDescent="0.2">
      <c r="A708" s="96" t="s">
        <v>64</v>
      </c>
      <c r="B708" s="97" t="s">
        <v>210</v>
      </c>
      <c r="C708" s="96" t="s">
        <v>211</v>
      </c>
      <c r="D708" s="97" t="s">
        <v>212</v>
      </c>
      <c r="E708" s="97" t="s">
        <v>213</v>
      </c>
      <c r="F708" s="97" t="s">
        <v>214</v>
      </c>
      <c r="G708" s="97" t="s">
        <v>215</v>
      </c>
      <c r="H708" s="97" t="s">
        <v>216</v>
      </c>
      <c r="I708" s="97" t="s">
        <v>217</v>
      </c>
      <c r="J708" s="97" t="s">
        <v>218</v>
      </c>
      <c r="K708" s="97" t="s">
        <v>219</v>
      </c>
      <c r="L708" s="97" t="s">
        <v>220</v>
      </c>
      <c r="M708" s="97" t="s">
        <v>221</v>
      </c>
      <c r="N708" s="97" t="s">
        <v>222</v>
      </c>
      <c r="O708" s="97" t="s">
        <v>223</v>
      </c>
      <c r="P708" s="97" t="s">
        <v>224</v>
      </c>
      <c r="Q708" s="97" t="s">
        <v>225</v>
      </c>
      <c r="R708" s="97" t="s">
        <v>226</v>
      </c>
      <c r="S708" s="97" t="s">
        <v>227</v>
      </c>
      <c r="T708" s="97" t="s">
        <v>228</v>
      </c>
      <c r="U708" s="97" t="s">
        <v>229</v>
      </c>
      <c r="V708" s="97" t="s">
        <v>230</v>
      </c>
      <c r="W708" s="97" t="s">
        <v>231</v>
      </c>
      <c r="X708" s="97" t="s">
        <v>232</v>
      </c>
      <c r="Y708" s="97" t="s">
        <v>233</v>
      </c>
      <c r="Z708" s="97" t="s">
        <v>234</v>
      </c>
      <c r="AA708" s="97" t="s">
        <v>235</v>
      </c>
    </row>
    <row r="709" spans="1:27" x14ac:dyDescent="0.2">
      <c r="A709" s="98" t="s">
        <v>2341</v>
      </c>
      <c r="B709" s="25" t="str">
        <f>"01"&amp;"."&amp;$B$800&amp;"."&amp;$B$801</f>
        <v>01.01.2024</v>
      </c>
      <c r="C709" s="88" t="s">
        <v>76</v>
      </c>
      <c r="D709" s="89">
        <f>ROUND((D710)/1000,5)</f>
        <v>8.6269999999999999E-2</v>
      </c>
      <c r="E709" s="89">
        <f t="shared" ref="E709:AA709" si="403">ROUND((E710)/1000,5)</f>
        <v>0.12547</v>
      </c>
      <c r="F709" s="89">
        <f t="shared" si="403"/>
        <v>5.7419999999999999E-2</v>
      </c>
      <c r="G709" s="89">
        <f t="shared" si="403"/>
        <v>0</v>
      </c>
      <c r="H709" s="89">
        <f t="shared" si="403"/>
        <v>0</v>
      </c>
      <c r="I709" s="89">
        <f t="shared" si="403"/>
        <v>1.4E-3</v>
      </c>
      <c r="J709" s="89">
        <f t="shared" si="403"/>
        <v>0</v>
      </c>
      <c r="K709" s="89">
        <f t="shared" si="403"/>
        <v>0</v>
      </c>
      <c r="L709" s="89">
        <f t="shared" si="403"/>
        <v>0</v>
      </c>
      <c r="M709" s="89">
        <f t="shared" si="403"/>
        <v>0</v>
      </c>
      <c r="N709" s="89">
        <f t="shared" si="403"/>
        <v>0</v>
      </c>
      <c r="O709" s="89">
        <f t="shared" si="403"/>
        <v>0</v>
      </c>
      <c r="P709" s="89">
        <f t="shared" si="403"/>
        <v>0</v>
      </c>
      <c r="Q709" s="89">
        <f t="shared" si="403"/>
        <v>2.511E-2</v>
      </c>
      <c r="R709" s="89">
        <f t="shared" si="403"/>
        <v>6.0769999999999998E-2</v>
      </c>
      <c r="S709" s="89">
        <f t="shared" si="403"/>
        <v>0.10135</v>
      </c>
      <c r="T709" s="89">
        <f t="shared" si="403"/>
        <v>0</v>
      </c>
      <c r="U709" s="89">
        <f t="shared" si="403"/>
        <v>0</v>
      </c>
      <c r="V709" s="89">
        <f t="shared" si="403"/>
        <v>0</v>
      </c>
      <c r="W709" s="89">
        <f t="shared" si="403"/>
        <v>0.10122</v>
      </c>
      <c r="X709" s="89">
        <f t="shared" si="403"/>
        <v>0.18246999999999999</v>
      </c>
      <c r="Y709" s="89">
        <f t="shared" si="403"/>
        <v>0.26280999999999999</v>
      </c>
      <c r="Z709" s="89">
        <f t="shared" si="403"/>
        <v>0.28666999999999998</v>
      </c>
      <c r="AA709" s="89">
        <f t="shared" si="403"/>
        <v>0.28866999999999998</v>
      </c>
    </row>
    <row r="710" spans="1:27" ht="12.75" hidden="1" customHeight="1" outlineLevel="1" x14ac:dyDescent="0.2">
      <c r="A710" s="99" t="s">
        <v>2342</v>
      </c>
      <c r="B710" s="60" t="s">
        <v>238</v>
      </c>
      <c r="C710" s="40" t="s">
        <v>79</v>
      </c>
      <c r="D710" s="41">
        <v>86.27</v>
      </c>
      <c r="E710" s="41">
        <v>125.47</v>
      </c>
      <c r="F710" s="41">
        <v>57.42</v>
      </c>
      <c r="G710" s="41">
        <v>0</v>
      </c>
      <c r="H710" s="41">
        <v>0</v>
      </c>
      <c r="I710" s="41">
        <v>1.4</v>
      </c>
      <c r="J710" s="41">
        <v>0</v>
      </c>
      <c r="K710" s="41">
        <v>0</v>
      </c>
      <c r="L710" s="41">
        <v>0</v>
      </c>
      <c r="M710" s="41">
        <v>0</v>
      </c>
      <c r="N710" s="41">
        <v>0</v>
      </c>
      <c r="O710" s="41">
        <v>0</v>
      </c>
      <c r="P710" s="41">
        <v>0</v>
      </c>
      <c r="Q710" s="41">
        <v>25.11</v>
      </c>
      <c r="R710" s="41">
        <v>60.77</v>
      </c>
      <c r="S710" s="41">
        <v>101.35</v>
      </c>
      <c r="T710" s="41">
        <v>0</v>
      </c>
      <c r="U710" s="41">
        <v>0</v>
      </c>
      <c r="V710" s="41">
        <v>0</v>
      </c>
      <c r="W710" s="41">
        <v>101.22</v>
      </c>
      <c r="X710" s="41">
        <v>182.47</v>
      </c>
      <c r="Y710" s="41">
        <v>262.81</v>
      </c>
      <c r="Z710" s="41">
        <v>286.67</v>
      </c>
      <c r="AA710" s="41">
        <v>288.67</v>
      </c>
    </row>
    <row r="711" spans="1:27" collapsed="1" x14ac:dyDescent="0.2">
      <c r="A711" s="98" t="s">
        <v>2343</v>
      </c>
      <c r="B711" s="25" t="str">
        <f>"02"&amp;"."&amp;$B$800&amp;"."&amp;$B$801</f>
        <v>02.01.2024</v>
      </c>
      <c r="C711" s="88" t="s">
        <v>76</v>
      </c>
      <c r="D711" s="89">
        <f>ROUND((D712)/1000,5)</f>
        <v>9.0620000000000006E-2</v>
      </c>
      <c r="E711" s="89">
        <f t="shared" ref="E711:AA711" si="404">ROUND((E712)/1000,5)</f>
        <v>4.7419999999999997E-2</v>
      </c>
      <c r="F711" s="89">
        <f t="shared" si="404"/>
        <v>4.4760000000000001E-2</v>
      </c>
      <c r="G711" s="89">
        <f t="shared" si="404"/>
        <v>2.8719999999999999E-2</v>
      </c>
      <c r="H711" s="89">
        <f t="shared" si="404"/>
        <v>1.5440000000000001E-2</v>
      </c>
      <c r="I711" s="89">
        <f t="shared" si="404"/>
        <v>2.3060000000000001E-2</v>
      </c>
      <c r="J711" s="89">
        <f t="shared" si="404"/>
        <v>5.5419999999999997E-2</v>
      </c>
      <c r="K711" s="89">
        <f t="shared" si="404"/>
        <v>3.1719999999999998E-2</v>
      </c>
      <c r="L711" s="89">
        <f t="shared" si="404"/>
        <v>0</v>
      </c>
      <c r="M711" s="89">
        <f t="shared" si="404"/>
        <v>0</v>
      </c>
      <c r="N711" s="89">
        <f t="shared" si="404"/>
        <v>0</v>
      </c>
      <c r="O711" s="89">
        <f t="shared" si="404"/>
        <v>0</v>
      </c>
      <c r="P711" s="89">
        <f t="shared" si="404"/>
        <v>0</v>
      </c>
      <c r="Q711" s="89">
        <f t="shared" si="404"/>
        <v>0</v>
      </c>
      <c r="R711" s="89">
        <f t="shared" si="404"/>
        <v>0</v>
      </c>
      <c r="S711" s="89">
        <f t="shared" si="404"/>
        <v>0</v>
      </c>
      <c r="T711" s="89">
        <f t="shared" si="404"/>
        <v>0</v>
      </c>
      <c r="U711" s="89">
        <f t="shared" si="404"/>
        <v>0</v>
      </c>
      <c r="V711" s="89">
        <f t="shared" si="404"/>
        <v>0</v>
      </c>
      <c r="W711" s="89">
        <f t="shared" si="404"/>
        <v>0</v>
      </c>
      <c r="X711" s="89">
        <f t="shared" si="404"/>
        <v>0</v>
      </c>
      <c r="Y711" s="89">
        <f t="shared" si="404"/>
        <v>7.2480000000000003E-2</v>
      </c>
      <c r="Z711" s="89">
        <f t="shared" si="404"/>
        <v>0</v>
      </c>
      <c r="AA711" s="89">
        <f t="shared" si="404"/>
        <v>0</v>
      </c>
    </row>
    <row r="712" spans="1:27" ht="12.75" hidden="1" customHeight="1" outlineLevel="1" x14ac:dyDescent="0.2">
      <c r="A712" s="99" t="s">
        <v>2344</v>
      </c>
      <c r="B712" s="60" t="s">
        <v>238</v>
      </c>
      <c r="C712" s="40" t="s">
        <v>79</v>
      </c>
      <c r="D712" s="41">
        <v>90.62</v>
      </c>
      <c r="E712" s="41">
        <v>47.42</v>
      </c>
      <c r="F712" s="41">
        <v>44.76</v>
      </c>
      <c r="G712" s="41">
        <v>28.72</v>
      </c>
      <c r="H712" s="41">
        <v>15.44</v>
      </c>
      <c r="I712" s="41">
        <v>23.06</v>
      </c>
      <c r="J712" s="41">
        <v>55.42</v>
      </c>
      <c r="K712" s="41">
        <v>31.72</v>
      </c>
      <c r="L712" s="41">
        <v>0</v>
      </c>
      <c r="M712" s="41">
        <v>0</v>
      </c>
      <c r="N712" s="41">
        <v>0</v>
      </c>
      <c r="O712" s="41">
        <v>0</v>
      </c>
      <c r="P712" s="41">
        <v>0</v>
      </c>
      <c r="Q712" s="41">
        <v>0</v>
      </c>
      <c r="R712" s="41">
        <v>0</v>
      </c>
      <c r="S712" s="41">
        <v>0</v>
      </c>
      <c r="T712" s="41">
        <v>0</v>
      </c>
      <c r="U712" s="41">
        <v>0</v>
      </c>
      <c r="V712" s="41">
        <v>0</v>
      </c>
      <c r="W712" s="41">
        <v>0</v>
      </c>
      <c r="X712" s="41">
        <v>0</v>
      </c>
      <c r="Y712" s="41">
        <v>72.48</v>
      </c>
      <c r="Z712" s="41">
        <v>0</v>
      </c>
      <c r="AA712" s="41">
        <v>0</v>
      </c>
    </row>
    <row r="713" spans="1:27" collapsed="1" x14ac:dyDescent="0.2">
      <c r="A713" s="98" t="s">
        <v>2345</v>
      </c>
      <c r="B713" s="25" t="str">
        <f>"03"&amp;"."&amp;$B$800&amp;"."&amp;$B$801</f>
        <v>03.01.2024</v>
      </c>
      <c r="C713" s="88" t="s">
        <v>76</v>
      </c>
      <c r="D713" s="89">
        <f>ROUND((D714)/1000,5)</f>
        <v>2.818E-2</v>
      </c>
      <c r="E713" s="89">
        <f t="shared" ref="E713:AA713" si="405">ROUND((E714)/1000,5)</f>
        <v>4.061E-2</v>
      </c>
      <c r="F713" s="89">
        <f t="shared" si="405"/>
        <v>3.0870000000000002E-2</v>
      </c>
      <c r="G713" s="89">
        <f t="shared" si="405"/>
        <v>0</v>
      </c>
      <c r="H713" s="89">
        <f t="shared" si="405"/>
        <v>0</v>
      </c>
      <c r="I713" s="89">
        <f t="shared" si="405"/>
        <v>0</v>
      </c>
      <c r="J713" s="89">
        <f t="shared" si="405"/>
        <v>0</v>
      </c>
      <c r="K713" s="89">
        <f t="shared" si="405"/>
        <v>0</v>
      </c>
      <c r="L713" s="89">
        <f t="shared" si="405"/>
        <v>0</v>
      </c>
      <c r="M713" s="89">
        <f t="shared" si="405"/>
        <v>0</v>
      </c>
      <c r="N713" s="89">
        <f t="shared" si="405"/>
        <v>0</v>
      </c>
      <c r="O713" s="89">
        <f t="shared" si="405"/>
        <v>0</v>
      </c>
      <c r="P713" s="89">
        <f t="shared" si="405"/>
        <v>0</v>
      </c>
      <c r="Q713" s="89">
        <f t="shared" si="405"/>
        <v>0</v>
      </c>
      <c r="R713" s="89">
        <f t="shared" si="405"/>
        <v>0</v>
      </c>
      <c r="S713" s="89">
        <f t="shared" si="405"/>
        <v>0</v>
      </c>
      <c r="T713" s="89">
        <f t="shared" si="405"/>
        <v>0</v>
      </c>
      <c r="U713" s="89">
        <f t="shared" si="405"/>
        <v>0</v>
      </c>
      <c r="V713" s="89">
        <f t="shared" si="405"/>
        <v>0</v>
      </c>
      <c r="W713" s="89">
        <f t="shared" si="405"/>
        <v>0</v>
      </c>
      <c r="X713" s="89">
        <f t="shared" si="405"/>
        <v>0</v>
      </c>
      <c r="Y713" s="89">
        <f t="shared" si="405"/>
        <v>0</v>
      </c>
      <c r="Z713" s="89">
        <f t="shared" si="405"/>
        <v>0</v>
      </c>
      <c r="AA713" s="89">
        <f t="shared" si="405"/>
        <v>0</v>
      </c>
    </row>
    <row r="714" spans="1:27" ht="12.75" hidden="1" customHeight="1" outlineLevel="1" x14ac:dyDescent="0.2">
      <c r="A714" s="99" t="s">
        <v>2346</v>
      </c>
      <c r="B714" s="60" t="s">
        <v>238</v>
      </c>
      <c r="C714" s="40" t="s">
        <v>79</v>
      </c>
      <c r="D714" s="41">
        <v>28.18</v>
      </c>
      <c r="E714" s="41">
        <v>40.61</v>
      </c>
      <c r="F714" s="41">
        <v>30.87</v>
      </c>
      <c r="G714" s="41">
        <v>0</v>
      </c>
      <c r="H714" s="41">
        <v>0</v>
      </c>
      <c r="I714" s="41">
        <v>0</v>
      </c>
      <c r="J714" s="41">
        <v>0</v>
      </c>
      <c r="K714" s="41">
        <v>0</v>
      </c>
      <c r="L714" s="41">
        <v>0</v>
      </c>
      <c r="M714" s="41">
        <v>0</v>
      </c>
      <c r="N714" s="41">
        <v>0</v>
      </c>
      <c r="O714" s="41">
        <v>0</v>
      </c>
      <c r="P714" s="41">
        <v>0</v>
      </c>
      <c r="Q714" s="41">
        <v>0</v>
      </c>
      <c r="R714" s="41">
        <v>0</v>
      </c>
      <c r="S714" s="41">
        <v>0</v>
      </c>
      <c r="T714" s="41">
        <v>0</v>
      </c>
      <c r="U714" s="41">
        <v>0</v>
      </c>
      <c r="V714" s="41">
        <v>0</v>
      </c>
      <c r="W714" s="41">
        <v>0</v>
      </c>
      <c r="X714" s="41">
        <v>0</v>
      </c>
      <c r="Y714" s="41">
        <v>0</v>
      </c>
      <c r="Z714" s="41">
        <v>0</v>
      </c>
      <c r="AA714" s="41">
        <v>0</v>
      </c>
    </row>
    <row r="715" spans="1:27" collapsed="1" x14ac:dyDescent="0.2">
      <c r="A715" s="98" t="s">
        <v>2347</v>
      </c>
      <c r="B715" s="25" t="str">
        <f>"04"&amp;"."&amp;$B$800&amp;"."&amp;$B$801</f>
        <v>04.01.2024</v>
      </c>
      <c r="C715" s="88" t="s">
        <v>76</v>
      </c>
      <c r="D715" s="89">
        <f>ROUND((D716)/1000,5)</f>
        <v>6.0000000000000002E-5</v>
      </c>
      <c r="E715" s="89">
        <f t="shared" ref="E715:AA715" si="406">ROUND((E716)/1000,5)</f>
        <v>0</v>
      </c>
      <c r="F715" s="89">
        <f t="shared" si="406"/>
        <v>0</v>
      </c>
      <c r="G715" s="89">
        <f t="shared" si="406"/>
        <v>0</v>
      </c>
      <c r="H715" s="89">
        <f t="shared" si="406"/>
        <v>0</v>
      </c>
      <c r="I715" s="89">
        <f t="shared" si="406"/>
        <v>0</v>
      </c>
      <c r="J715" s="89">
        <f t="shared" si="406"/>
        <v>0</v>
      </c>
      <c r="K715" s="89">
        <f t="shared" si="406"/>
        <v>0</v>
      </c>
      <c r="L715" s="89">
        <f t="shared" si="406"/>
        <v>0</v>
      </c>
      <c r="M715" s="89">
        <f t="shared" si="406"/>
        <v>0</v>
      </c>
      <c r="N715" s="89">
        <f t="shared" si="406"/>
        <v>0</v>
      </c>
      <c r="O715" s="89">
        <f t="shared" si="406"/>
        <v>0</v>
      </c>
      <c r="P715" s="89">
        <f t="shared" si="406"/>
        <v>0</v>
      </c>
      <c r="Q715" s="89">
        <f t="shared" si="406"/>
        <v>0</v>
      </c>
      <c r="R715" s="89">
        <f t="shared" si="406"/>
        <v>0</v>
      </c>
      <c r="S715" s="89">
        <f t="shared" si="406"/>
        <v>0</v>
      </c>
      <c r="T715" s="89">
        <f t="shared" si="406"/>
        <v>0</v>
      </c>
      <c r="U715" s="89">
        <f t="shared" si="406"/>
        <v>0</v>
      </c>
      <c r="V715" s="89">
        <f t="shared" si="406"/>
        <v>0</v>
      </c>
      <c r="W715" s="89">
        <f t="shared" si="406"/>
        <v>0</v>
      </c>
      <c r="X715" s="89">
        <f t="shared" si="406"/>
        <v>0</v>
      </c>
      <c r="Y715" s="89">
        <f t="shared" si="406"/>
        <v>0</v>
      </c>
      <c r="Z715" s="89">
        <f t="shared" si="406"/>
        <v>0</v>
      </c>
      <c r="AA715" s="89">
        <f t="shared" si="406"/>
        <v>0</v>
      </c>
    </row>
    <row r="716" spans="1:27" ht="12.75" hidden="1" customHeight="1" outlineLevel="1" x14ac:dyDescent="0.2">
      <c r="A716" s="99" t="s">
        <v>2348</v>
      </c>
      <c r="B716" s="60" t="s">
        <v>238</v>
      </c>
      <c r="C716" s="40" t="s">
        <v>79</v>
      </c>
      <c r="D716" s="41">
        <v>0.06</v>
      </c>
      <c r="E716" s="41">
        <v>0</v>
      </c>
      <c r="F716" s="41">
        <v>0</v>
      </c>
      <c r="G716" s="41">
        <v>0</v>
      </c>
      <c r="H716" s="41">
        <v>0</v>
      </c>
      <c r="I716" s="41">
        <v>0</v>
      </c>
      <c r="J716" s="41">
        <v>0</v>
      </c>
      <c r="K716" s="41">
        <v>0</v>
      </c>
      <c r="L716" s="41">
        <v>0</v>
      </c>
      <c r="M716" s="41">
        <v>0</v>
      </c>
      <c r="N716" s="41">
        <v>0</v>
      </c>
      <c r="O716" s="41">
        <v>0</v>
      </c>
      <c r="P716" s="41">
        <v>0</v>
      </c>
      <c r="Q716" s="41">
        <v>0</v>
      </c>
      <c r="R716" s="41">
        <v>0</v>
      </c>
      <c r="S716" s="41">
        <v>0</v>
      </c>
      <c r="T716" s="41">
        <v>0</v>
      </c>
      <c r="U716" s="41">
        <v>0</v>
      </c>
      <c r="V716" s="41">
        <v>0</v>
      </c>
      <c r="W716" s="41">
        <v>0</v>
      </c>
      <c r="X716" s="41">
        <v>0</v>
      </c>
      <c r="Y716" s="41">
        <v>0</v>
      </c>
      <c r="Z716" s="41">
        <v>0</v>
      </c>
      <c r="AA716" s="41">
        <v>0</v>
      </c>
    </row>
    <row r="717" spans="1:27" collapsed="1" x14ac:dyDescent="0.2">
      <c r="A717" s="98" t="s">
        <v>2349</v>
      </c>
      <c r="B717" s="25" t="str">
        <f>"05"&amp;"."&amp;$B$800&amp;"."&amp;$B$801</f>
        <v>05.01.2024</v>
      </c>
      <c r="C717" s="88" t="s">
        <v>76</v>
      </c>
      <c r="D717" s="89">
        <f>ROUND((D718)/1000,5)</f>
        <v>1.6279999999999999E-2</v>
      </c>
      <c r="E717" s="89">
        <f t="shared" ref="E717:AA717" si="407">ROUND((E718)/1000,5)</f>
        <v>1.9179999999999999E-2</v>
      </c>
      <c r="F717" s="89">
        <f t="shared" si="407"/>
        <v>3.0589999999999999E-2</v>
      </c>
      <c r="G717" s="89">
        <f t="shared" si="407"/>
        <v>0</v>
      </c>
      <c r="H717" s="89">
        <f t="shared" si="407"/>
        <v>0</v>
      </c>
      <c r="I717" s="89">
        <f t="shared" si="407"/>
        <v>0</v>
      </c>
      <c r="J717" s="89">
        <f t="shared" si="407"/>
        <v>0</v>
      </c>
      <c r="K717" s="89">
        <f t="shared" si="407"/>
        <v>0</v>
      </c>
      <c r="L717" s="89">
        <f t="shared" si="407"/>
        <v>0</v>
      </c>
      <c r="M717" s="89">
        <f t="shared" si="407"/>
        <v>0</v>
      </c>
      <c r="N717" s="89">
        <f t="shared" si="407"/>
        <v>0</v>
      </c>
      <c r="O717" s="89">
        <f t="shared" si="407"/>
        <v>0</v>
      </c>
      <c r="P717" s="89">
        <f t="shared" si="407"/>
        <v>0</v>
      </c>
      <c r="Q717" s="89">
        <f t="shared" si="407"/>
        <v>0</v>
      </c>
      <c r="R717" s="89">
        <f t="shared" si="407"/>
        <v>0</v>
      </c>
      <c r="S717" s="89">
        <f t="shared" si="407"/>
        <v>0</v>
      </c>
      <c r="T717" s="89">
        <f t="shared" si="407"/>
        <v>0</v>
      </c>
      <c r="U717" s="89">
        <f t="shared" si="407"/>
        <v>0</v>
      </c>
      <c r="V717" s="89">
        <f t="shared" si="407"/>
        <v>0</v>
      </c>
      <c r="W717" s="89">
        <f t="shared" si="407"/>
        <v>0</v>
      </c>
      <c r="X717" s="89">
        <f t="shared" si="407"/>
        <v>0</v>
      </c>
      <c r="Y717" s="89">
        <f t="shared" si="407"/>
        <v>0</v>
      </c>
      <c r="Z717" s="89">
        <f t="shared" si="407"/>
        <v>0</v>
      </c>
      <c r="AA717" s="89">
        <f t="shared" si="407"/>
        <v>0</v>
      </c>
    </row>
    <row r="718" spans="1:27" ht="12.75" hidden="1" customHeight="1" outlineLevel="1" x14ac:dyDescent="0.2">
      <c r="A718" s="99" t="s">
        <v>2350</v>
      </c>
      <c r="B718" s="60" t="s">
        <v>238</v>
      </c>
      <c r="C718" s="40" t="s">
        <v>79</v>
      </c>
      <c r="D718" s="41">
        <v>16.28</v>
      </c>
      <c r="E718" s="41">
        <v>19.18</v>
      </c>
      <c r="F718" s="41">
        <v>30.59</v>
      </c>
      <c r="G718" s="41">
        <v>0</v>
      </c>
      <c r="H718" s="41">
        <v>0</v>
      </c>
      <c r="I718" s="41">
        <v>0</v>
      </c>
      <c r="J718" s="41">
        <v>0</v>
      </c>
      <c r="K718" s="41">
        <v>0</v>
      </c>
      <c r="L718" s="41">
        <v>0</v>
      </c>
      <c r="M718" s="41">
        <v>0</v>
      </c>
      <c r="N718" s="41">
        <v>0</v>
      </c>
      <c r="O718" s="41">
        <v>0</v>
      </c>
      <c r="P718" s="41">
        <v>0</v>
      </c>
      <c r="Q718" s="41">
        <v>0</v>
      </c>
      <c r="R718" s="41">
        <v>0</v>
      </c>
      <c r="S718" s="41">
        <v>0</v>
      </c>
      <c r="T718" s="41">
        <v>0</v>
      </c>
      <c r="U718" s="41">
        <v>0</v>
      </c>
      <c r="V718" s="41">
        <v>0</v>
      </c>
      <c r="W718" s="41">
        <v>0</v>
      </c>
      <c r="X718" s="41">
        <v>0</v>
      </c>
      <c r="Y718" s="41">
        <v>0</v>
      </c>
      <c r="Z718" s="41">
        <v>0</v>
      </c>
      <c r="AA718" s="41">
        <v>0</v>
      </c>
    </row>
    <row r="719" spans="1:27" collapsed="1" x14ac:dyDescent="0.2">
      <c r="A719" s="98" t="s">
        <v>2351</v>
      </c>
      <c r="B719" s="25" t="str">
        <f>"06"&amp;"."&amp;$B$800&amp;"."&amp;$B$801</f>
        <v>06.01.2024</v>
      </c>
      <c r="C719" s="88" t="s">
        <v>76</v>
      </c>
      <c r="D719" s="89">
        <f>ROUND((D720)/1000,5)</f>
        <v>1.4319999999999999E-2</v>
      </c>
      <c r="E719" s="89">
        <f t="shared" ref="E719:AA719" si="408">ROUND((E720)/1000,5)</f>
        <v>3.6519999999999997E-2</v>
      </c>
      <c r="F719" s="89">
        <f t="shared" si="408"/>
        <v>1.3270000000000001E-2</v>
      </c>
      <c r="G719" s="89">
        <f t="shared" si="408"/>
        <v>3.7929999999999998E-2</v>
      </c>
      <c r="H719" s="89">
        <f t="shared" si="408"/>
        <v>0</v>
      </c>
      <c r="I719" s="89">
        <f t="shared" si="408"/>
        <v>0</v>
      </c>
      <c r="J719" s="89">
        <f t="shared" si="408"/>
        <v>0</v>
      </c>
      <c r="K719" s="89">
        <f t="shared" si="408"/>
        <v>0</v>
      </c>
      <c r="L719" s="89">
        <f t="shared" si="408"/>
        <v>0</v>
      </c>
      <c r="M719" s="89">
        <f t="shared" si="408"/>
        <v>0</v>
      </c>
      <c r="N719" s="89">
        <f t="shared" si="408"/>
        <v>0</v>
      </c>
      <c r="O719" s="89">
        <f t="shared" si="408"/>
        <v>0</v>
      </c>
      <c r="P719" s="89">
        <f t="shared" si="408"/>
        <v>0</v>
      </c>
      <c r="Q719" s="89">
        <f t="shared" si="408"/>
        <v>0</v>
      </c>
      <c r="R719" s="89">
        <f t="shared" si="408"/>
        <v>0</v>
      </c>
      <c r="S719" s="89">
        <f t="shared" si="408"/>
        <v>0</v>
      </c>
      <c r="T719" s="89">
        <f t="shared" si="408"/>
        <v>0</v>
      </c>
      <c r="U719" s="89">
        <f t="shared" si="408"/>
        <v>0</v>
      </c>
      <c r="V719" s="89">
        <f t="shared" si="408"/>
        <v>0</v>
      </c>
      <c r="W719" s="89">
        <f t="shared" si="408"/>
        <v>0</v>
      </c>
      <c r="X719" s="89">
        <f t="shared" si="408"/>
        <v>0</v>
      </c>
      <c r="Y719" s="89">
        <f t="shared" si="408"/>
        <v>2.648E-2</v>
      </c>
      <c r="Z719" s="89">
        <f t="shared" si="408"/>
        <v>1.5180000000000001E-2</v>
      </c>
      <c r="AA719" s="89">
        <f t="shared" si="408"/>
        <v>0</v>
      </c>
    </row>
    <row r="720" spans="1:27" ht="12.75" hidden="1" customHeight="1" outlineLevel="1" x14ac:dyDescent="0.2">
      <c r="A720" s="99" t="s">
        <v>2352</v>
      </c>
      <c r="B720" s="60" t="s">
        <v>238</v>
      </c>
      <c r="C720" s="40" t="s">
        <v>79</v>
      </c>
      <c r="D720" s="41">
        <v>14.32</v>
      </c>
      <c r="E720" s="41">
        <v>36.520000000000003</v>
      </c>
      <c r="F720" s="41">
        <v>13.27</v>
      </c>
      <c r="G720" s="41">
        <v>37.93</v>
      </c>
      <c r="H720" s="41">
        <v>0</v>
      </c>
      <c r="I720" s="41">
        <v>0</v>
      </c>
      <c r="J720" s="41">
        <v>0</v>
      </c>
      <c r="K720" s="41">
        <v>0</v>
      </c>
      <c r="L720" s="41">
        <v>0</v>
      </c>
      <c r="M720" s="41">
        <v>0</v>
      </c>
      <c r="N720" s="41">
        <v>0</v>
      </c>
      <c r="O720" s="41">
        <v>0</v>
      </c>
      <c r="P720" s="41">
        <v>0</v>
      </c>
      <c r="Q720" s="41">
        <v>0</v>
      </c>
      <c r="R720" s="41">
        <v>0</v>
      </c>
      <c r="S720" s="41">
        <v>0</v>
      </c>
      <c r="T720" s="41">
        <v>0</v>
      </c>
      <c r="U720" s="41">
        <v>0</v>
      </c>
      <c r="V720" s="41">
        <v>0</v>
      </c>
      <c r="W720" s="41">
        <v>0</v>
      </c>
      <c r="X720" s="41">
        <v>0</v>
      </c>
      <c r="Y720" s="41">
        <v>26.48</v>
      </c>
      <c r="Z720" s="41">
        <v>15.18</v>
      </c>
      <c r="AA720" s="41">
        <v>0</v>
      </c>
    </row>
    <row r="721" spans="1:27" collapsed="1" x14ac:dyDescent="0.2">
      <c r="A721" s="98" t="s">
        <v>2353</v>
      </c>
      <c r="B721" s="25" t="str">
        <f>"07"&amp;"."&amp;$B$800&amp;"."&amp;$B$801</f>
        <v>07.01.2024</v>
      </c>
      <c r="C721" s="88" t="s">
        <v>76</v>
      </c>
      <c r="D721" s="89">
        <f>ROUND((D722)/1000,5)</f>
        <v>3.3800000000000002E-3</v>
      </c>
      <c r="E721" s="89">
        <f t="shared" ref="E721:AA721" si="409">ROUND((E722)/1000,5)</f>
        <v>0</v>
      </c>
      <c r="F721" s="89">
        <f t="shared" si="409"/>
        <v>0</v>
      </c>
      <c r="G721" s="89">
        <f t="shared" si="409"/>
        <v>0</v>
      </c>
      <c r="H721" s="89">
        <f t="shared" si="409"/>
        <v>0</v>
      </c>
      <c r="I721" s="89">
        <f t="shared" si="409"/>
        <v>0</v>
      </c>
      <c r="J721" s="89">
        <f t="shared" si="409"/>
        <v>0</v>
      </c>
      <c r="K721" s="89">
        <f t="shared" si="409"/>
        <v>0</v>
      </c>
      <c r="L721" s="89">
        <f t="shared" si="409"/>
        <v>0</v>
      </c>
      <c r="M721" s="89">
        <f t="shared" si="409"/>
        <v>0</v>
      </c>
      <c r="N721" s="89">
        <f t="shared" si="409"/>
        <v>0</v>
      </c>
      <c r="O721" s="89">
        <f t="shared" si="409"/>
        <v>0</v>
      </c>
      <c r="P721" s="89">
        <f t="shared" si="409"/>
        <v>0</v>
      </c>
      <c r="Q721" s="89">
        <f t="shared" si="409"/>
        <v>0</v>
      </c>
      <c r="R721" s="89">
        <f t="shared" si="409"/>
        <v>0</v>
      </c>
      <c r="S721" s="89">
        <f t="shared" si="409"/>
        <v>0</v>
      </c>
      <c r="T721" s="89">
        <f t="shared" si="409"/>
        <v>0</v>
      </c>
      <c r="U721" s="89">
        <f t="shared" si="409"/>
        <v>0</v>
      </c>
      <c r="V721" s="89">
        <f t="shared" si="409"/>
        <v>4.8799999999999998E-3</v>
      </c>
      <c r="W721" s="89">
        <f t="shared" si="409"/>
        <v>4.7019999999999999E-2</v>
      </c>
      <c r="X721" s="89">
        <f t="shared" si="409"/>
        <v>3.0300000000000001E-3</v>
      </c>
      <c r="Y721" s="89">
        <f t="shared" si="409"/>
        <v>0.15939</v>
      </c>
      <c r="Z721" s="89">
        <f t="shared" si="409"/>
        <v>9.0389999999999998E-2</v>
      </c>
      <c r="AA721" s="89">
        <f t="shared" si="409"/>
        <v>2.8400000000000001E-3</v>
      </c>
    </row>
    <row r="722" spans="1:27" ht="12.75" hidden="1" customHeight="1" outlineLevel="1" x14ac:dyDescent="0.2">
      <c r="A722" s="99" t="s">
        <v>2354</v>
      </c>
      <c r="B722" s="60" t="s">
        <v>238</v>
      </c>
      <c r="C722" s="40" t="s">
        <v>79</v>
      </c>
      <c r="D722" s="41">
        <v>3.38</v>
      </c>
      <c r="E722" s="41">
        <v>0</v>
      </c>
      <c r="F722" s="41">
        <v>0</v>
      </c>
      <c r="G722" s="41">
        <v>0</v>
      </c>
      <c r="H722" s="41">
        <v>0</v>
      </c>
      <c r="I722" s="41">
        <v>0</v>
      </c>
      <c r="J722" s="41">
        <v>0</v>
      </c>
      <c r="K722" s="41">
        <v>0</v>
      </c>
      <c r="L722" s="41">
        <v>0</v>
      </c>
      <c r="M722" s="41">
        <v>0</v>
      </c>
      <c r="N722" s="41">
        <v>0</v>
      </c>
      <c r="O722" s="41">
        <v>0</v>
      </c>
      <c r="P722" s="41">
        <v>0</v>
      </c>
      <c r="Q722" s="41">
        <v>0</v>
      </c>
      <c r="R722" s="41">
        <v>0</v>
      </c>
      <c r="S722" s="41">
        <v>0</v>
      </c>
      <c r="T722" s="41">
        <v>0</v>
      </c>
      <c r="U722" s="41">
        <v>0</v>
      </c>
      <c r="V722" s="41">
        <v>4.88</v>
      </c>
      <c r="W722" s="41">
        <v>47.02</v>
      </c>
      <c r="X722" s="41">
        <v>3.03</v>
      </c>
      <c r="Y722" s="41">
        <v>159.38999999999999</v>
      </c>
      <c r="Z722" s="41">
        <v>90.39</v>
      </c>
      <c r="AA722" s="41">
        <v>2.84</v>
      </c>
    </row>
    <row r="723" spans="1:27" collapsed="1" x14ac:dyDescent="0.2">
      <c r="A723" s="98" t="s">
        <v>2355</v>
      </c>
      <c r="B723" s="25" t="str">
        <f>"08"&amp;"."&amp;$B$800&amp;"."&amp;$B$801</f>
        <v>08.01.2024</v>
      </c>
      <c r="C723" s="88" t="s">
        <v>76</v>
      </c>
      <c r="D723" s="89">
        <f>ROUND((D724)/1000,5)</f>
        <v>0.12323000000000001</v>
      </c>
      <c r="E723" s="89">
        <f t="shared" ref="E723:AA723" si="410">ROUND((E724)/1000,5)</f>
        <v>4.1450000000000001E-2</v>
      </c>
      <c r="F723" s="89">
        <f t="shared" si="410"/>
        <v>0.1147</v>
      </c>
      <c r="G723" s="89">
        <f t="shared" si="410"/>
        <v>8.763E-2</v>
      </c>
      <c r="H723" s="89">
        <f t="shared" si="410"/>
        <v>3.0370000000000001E-2</v>
      </c>
      <c r="I723" s="89">
        <f t="shared" si="410"/>
        <v>1.14E-3</v>
      </c>
      <c r="J723" s="89">
        <f t="shared" si="410"/>
        <v>0</v>
      </c>
      <c r="K723" s="89">
        <f t="shared" si="410"/>
        <v>0</v>
      </c>
      <c r="L723" s="89">
        <f t="shared" si="410"/>
        <v>0</v>
      </c>
      <c r="M723" s="89">
        <f t="shared" si="410"/>
        <v>0</v>
      </c>
      <c r="N723" s="89">
        <f t="shared" si="410"/>
        <v>0</v>
      </c>
      <c r="O723" s="89">
        <f t="shared" si="410"/>
        <v>0</v>
      </c>
      <c r="P723" s="89">
        <f t="shared" si="410"/>
        <v>0</v>
      </c>
      <c r="Q723" s="89">
        <f t="shared" si="410"/>
        <v>0</v>
      </c>
      <c r="R723" s="89">
        <f t="shared" si="410"/>
        <v>0</v>
      </c>
      <c r="S723" s="89">
        <f t="shared" si="410"/>
        <v>0</v>
      </c>
      <c r="T723" s="89">
        <f t="shared" si="410"/>
        <v>0</v>
      </c>
      <c r="U723" s="89">
        <f t="shared" si="410"/>
        <v>0</v>
      </c>
      <c r="V723" s="89">
        <f t="shared" si="410"/>
        <v>0</v>
      </c>
      <c r="W723" s="89">
        <f t="shared" si="410"/>
        <v>0</v>
      </c>
      <c r="X723" s="89">
        <f t="shared" si="410"/>
        <v>0</v>
      </c>
      <c r="Y723" s="89">
        <f t="shared" si="410"/>
        <v>0</v>
      </c>
      <c r="Z723" s="89">
        <f t="shared" si="410"/>
        <v>0</v>
      </c>
      <c r="AA723" s="89">
        <f t="shared" si="410"/>
        <v>3.8700000000000002E-3</v>
      </c>
    </row>
    <row r="724" spans="1:27" ht="12.75" hidden="1" customHeight="1" outlineLevel="1" x14ac:dyDescent="0.2">
      <c r="A724" s="99" t="s">
        <v>2356</v>
      </c>
      <c r="B724" s="60" t="s">
        <v>238</v>
      </c>
      <c r="C724" s="40" t="s">
        <v>79</v>
      </c>
      <c r="D724" s="41">
        <v>123.23</v>
      </c>
      <c r="E724" s="41">
        <v>41.45</v>
      </c>
      <c r="F724" s="41">
        <v>114.7</v>
      </c>
      <c r="G724" s="41">
        <v>87.63</v>
      </c>
      <c r="H724" s="41">
        <v>30.37</v>
      </c>
      <c r="I724" s="41">
        <v>1.1399999999999999</v>
      </c>
      <c r="J724" s="41">
        <v>0</v>
      </c>
      <c r="K724" s="41">
        <v>0</v>
      </c>
      <c r="L724" s="41">
        <v>0</v>
      </c>
      <c r="M724" s="41">
        <v>0</v>
      </c>
      <c r="N724" s="41">
        <v>0</v>
      </c>
      <c r="O724" s="41">
        <v>0</v>
      </c>
      <c r="P724" s="41">
        <v>0</v>
      </c>
      <c r="Q724" s="41">
        <v>0</v>
      </c>
      <c r="R724" s="41">
        <v>0</v>
      </c>
      <c r="S724" s="41">
        <v>0</v>
      </c>
      <c r="T724" s="41">
        <v>0</v>
      </c>
      <c r="U724" s="41">
        <v>0</v>
      </c>
      <c r="V724" s="41">
        <v>0</v>
      </c>
      <c r="W724" s="41">
        <v>0</v>
      </c>
      <c r="X724" s="41">
        <v>0</v>
      </c>
      <c r="Y724" s="41">
        <v>0</v>
      </c>
      <c r="Z724" s="41">
        <v>0</v>
      </c>
      <c r="AA724" s="41">
        <v>3.87</v>
      </c>
    </row>
    <row r="725" spans="1:27" collapsed="1" x14ac:dyDescent="0.2">
      <c r="A725" s="98" t="s">
        <v>2357</v>
      </c>
      <c r="B725" s="25" t="str">
        <f>"09"&amp;"."&amp;$B$800&amp;"."&amp;$B$801</f>
        <v>09.01.2024</v>
      </c>
      <c r="C725" s="88" t="s">
        <v>76</v>
      </c>
      <c r="D725" s="89">
        <f>ROUND((D726)/1000,5)</f>
        <v>3.8469999999999997E-2</v>
      </c>
      <c r="E725" s="89">
        <f t="shared" ref="E725:AA725" si="411">ROUND((E726)/1000,5)</f>
        <v>3.5299999999999998E-2</v>
      </c>
      <c r="F725" s="89">
        <f t="shared" si="411"/>
        <v>7.2520000000000001E-2</v>
      </c>
      <c r="G725" s="89">
        <f t="shared" si="411"/>
        <v>1.325E-2</v>
      </c>
      <c r="H725" s="89">
        <f t="shared" si="411"/>
        <v>0</v>
      </c>
      <c r="I725" s="89">
        <f t="shared" si="411"/>
        <v>0</v>
      </c>
      <c r="J725" s="89">
        <f t="shared" si="411"/>
        <v>0</v>
      </c>
      <c r="K725" s="89">
        <f t="shared" si="411"/>
        <v>0</v>
      </c>
      <c r="L725" s="89">
        <f t="shared" si="411"/>
        <v>0</v>
      </c>
      <c r="M725" s="89">
        <f t="shared" si="411"/>
        <v>0</v>
      </c>
      <c r="N725" s="89">
        <f t="shared" si="411"/>
        <v>0</v>
      </c>
      <c r="O725" s="89">
        <f t="shared" si="411"/>
        <v>0</v>
      </c>
      <c r="P725" s="89">
        <f t="shared" si="411"/>
        <v>0</v>
      </c>
      <c r="Q725" s="89">
        <f t="shared" si="411"/>
        <v>0</v>
      </c>
      <c r="R725" s="89">
        <f t="shared" si="411"/>
        <v>0</v>
      </c>
      <c r="S725" s="89">
        <f t="shared" si="411"/>
        <v>0</v>
      </c>
      <c r="T725" s="89">
        <f t="shared" si="411"/>
        <v>0</v>
      </c>
      <c r="U725" s="89">
        <f t="shared" si="411"/>
        <v>0</v>
      </c>
      <c r="V725" s="89">
        <f t="shared" si="411"/>
        <v>0</v>
      </c>
      <c r="W725" s="89">
        <f t="shared" si="411"/>
        <v>0</v>
      </c>
      <c r="X725" s="89">
        <f t="shared" si="411"/>
        <v>0</v>
      </c>
      <c r="Y725" s="89">
        <f t="shared" si="411"/>
        <v>9.3920000000000003E-2</v>
      </c>
      <c r="Z725" s="89">
        <f t="shared" si="411"/>
        <v>0</v>
      </c>
      <c r="AA725" s="89">
        <f t="shared" si="411"/>
        <v>0</v>
      </c>
    </row>
    <row r="726" spans="1:27" ht="12.75" hidden="1" customHeight="1" outlineLevel="1" x14ac:dyDescent="0.2">
      <c r="A726" s="99" t="s">
        <v>2358</v>
      </c>
      <c r="B726" s="60" t="s">
        <v>238</v>
      </c>
      <c r="C726" s="40" t="s">
        <v>79</v>
      </c>
      <c r="D726" s="41">
        <v>38.47</v>
      </c>
      <c r="E726" s="41">
        <v>35.299999999999997</v>
      </c>
      <c r="F726" s="41">
        <v>72.52</v>
      </c>
      <c r="G726" s="41">
        <v>13.25</v>
      </c>
      <c r="H726" s="41">
        <v>0</v>
      </c>
      <c r="I726" s="41">
        <v>0</v>
      </c>
      <c r="J726" s="41">
        <v>0</v>
      </c>
      <c r="K726" s="41">
        <v>0</v>
      </c>
      <c r="L726" s="41">
        <v>0</v>
      </c>
      <c r="M726" s="41">
        <v>0</v>
      </c>
      <c r="N726" s="41">
        <v>0</v>
      </c>
      <c r="O726" s="41">
        <v>0</v>
      </c>
      <c r="P726" s="41">
        <v>0</v>
      </c>
      <c r="Q726" s="41">
        <v>0</v>
      </c>
      <c r="R726" s="41">
        <v>0</v>
      </c>
      <c r="S726" s="41">
        <v>0</v>
      </c>
      <c r="T726" s="41">
        <v>0</v>
      </c>
      <c r="U726" s="41">
        <v>0</v>
      </c>
      <c r="V726" s="41">
        <v>0</v>
      </c>
      <c r="W726" s="41">
        <v>0</v>
      </c>
      <c r="X726" s="41">
        <v>0</v>
      </c>
      <c r="Y726" s="41">
        <v>93.92</v>
      </c>
      <c r="Z726" s="41">
        <v>0</v>
      </c>
      <c r="AA726" s="41">
        <v>0</v>
      </c>
    </row>
    <row r="727" spans="1:27" collapsed="1" x14ac:dyDescent="0.2">
      <c r="A727" s="98" t="s">
        <v>2359</v>
      </c>
      <c r="B727" s="25" t="str">
        <f>"10"&amp;"."&amp;$B$800&amp;"."&amp;$B$801</f>
        <v>10.01.2024</v>
      </c>
      <c r="C727" s="88" t="s">
        <v>76</v>
      </c>
      <c r="D727" s="89">
        <f>ROUND((D728)/1000,5)</f>
        <v>0.11176</v>
      </c>
      <c r="E727" s="89">
        <f t="shared" ref="E727:AA727" si="412">ROUND((E728)/1000,5)</f>
        <v>4.28E-3</v>
      </c>
      <c r="F727" s="89">
        <f t="shared" si="412"/>
        <v>0</v>
      </c>
      <c r="G727" s="89">
        <f t="shared" si="412"/>
        <v>0</v>
      </c>
      <c r="H727" s="89">
        <f t="shared" si="412"/>
        <v>0</v>
      </c>
      <c r="I727" s="89">
        <f t="shared" si="412"/>
        <v>0</v>
      </c>
      <c r="J727" s="89">
        <f t="shared" si="412"/>
        <v>0</v>
      </c>
      <c r="K727" s="89">
        <f t="shared" si="412"/>
        <v>0</v>
      </c>
      <c r="L727" s="89">
        <f t="shared" si="412"/>
        <v>0</v>
      </c>
      <c r="M727" s="89">
        <f t="shared" si="412"/>
        <v>0</v>
      </c>
      <c r="N727" s="89">
        <f t="shared" si="412"/>
        <v>0</v>
      </c>
      <c r="O727" s="89">
        <f t="shared" si="412"/>
        <v>0</v>
      </c>
      <c r="P727" s="89">
        <f t="shared" si="412"/>
        <v>0</v>
      </c>
      <c r="Q727" s="89">
        <f t="shared" si="412"/>
        <v>0</v>
      </c>
      <c r="R727" s="89">
        <f t="shared" si="412"/>
        <v>0</v>
      </c>
      <c r="S727" s="89">
        <f t="shared" si="412"/>
        <v>0</v>
      </c>
      <c r="T727" s="89">
        <f t="shared" si="412"/>
        <v>0</v>
      </c>
      <c r="U727" s="89">
        <f t="shared" si="412"/>
        <v>0</v>
      </c>
      <c r="V727" s="89">
        <f t="shared" si="412"/>
        <v>0</v>
      </c>
      <c r="W727" s="89">
        <f t="shared" si="412"/>
        <v>0</v>
      </c>
      <c r="X727" s="89">
        <f t="shared" si="412"/>
        <v>1.257E-2</v>
      </c>
      <c r="Y727" s="89">
        <f t="shared" si="412"/>
        <v>0.12005</v>
      </c>
      <c r="Z727" s="89">
        <f t="shared" si="412"/>
        <v>0</v>
      </c>
      <c r="AA727" s="89">
        <f t="shared" si="412"/>
        <v>2.2120000000000001E-2</v>
      </c>
    </row>
    <row r="728" spans="1:27" ht="12.75" hidden="1" customHeight="1" outlineLevel="1" x14ac:dyDescent="0.2">
      <c r="A728" s="99" t="s">
        <v>2360</v>
      </c>
      <c r="B728" s="60" t="s">
        <v>238</v>
      </c>
      <c r="C728" s="40" t="s">
        <v>79</v>
      </c>
      <c r="D728" s="41">
        <v>111.76</v>
      </c>
      <c r="E728" s="41">
        <v>4.28</v>
      </c>
      <c r="F728" s="41">
        <v>0</v>
      </c>
      <c r="G728" s="41">
        <v>0</v>
      </c>
      <c r="H728" s="41">
        <v>0</v>
      </c>
      <c r="I728" s="41">
        <v>0</v>
      </c>
      <c r="J728" s="41">
        <v>0</v>
      </c>
      <c r="K728" s="41">
        <v>0</v>
      </c>
      <c r="L728" s="41">
        <v>0</v>
      </c>
      <c r="M728" s="41">
        <v>0</v>
      </c>
      <c r="N728" s="41">
        <v>0</v>
      </c>
      <c r="O728" s="41">
        <v>0</v>
      </c>
      <c r="P728" s="41">
        <v>0</v>
      </c>
      <c r="Q728" s="41">
        <v>0</v>
      </c>
      <c r="R728" s="41">
        <v>0</v>
      </c>
      <c r="S728" s="41">
        <v>0</v>
      </c>
      <c r="T728" s="41">
        <v>0</v>
      </c>
      <c r="U728" s="41">
        <v>0</v>
      </c>
      <c r="V728" s="41">
        <v>0</v>
      </c>
      <c r="W728" s="41">
        <v>0</v>
      </c>
      <c r="X728" s="41">
        <v>12.57</v>
      </c>
      <c r="Y728" s="41">
        <v>120.05</v>
      </c>
      <c r="Z728" s="41">
        <v>0</v>
      </c>
      <c r="AA728" s="41">
        <v>22.12</v>
      </c>
    </row>
    <row r="729" spans="1:27" collapsed="1" x14ac:dyDescent="0.2">
      <c r="A729" s="98" t="s">
        <v>2361</v>
      </c>
      <c r="B729" s="25" t="str">
        <f>"11"&amp;"."&amp;$B$800&amp;"."&amp;$B$801</f>
        <v>11.01.2024</v>
      </c>
      <c r="C729" s="88" t="s">
        <v>76</v>
      </c>
      <c r="D729" s="89">
        <f>ROUND((D730)/1000,5)</f>
        <v>1.9199999999999998E-2</v>
      </c>
      <c r="E729" s="89">
        <f t="shared" ref="E729:AA729" si="413">ROUND((E730)/1000,5)</f>
        <v>0</v>
      </c>
      <c r="F729" s="89">
        <f t="shared" si="413"/>
        <v>5.6899999999999997E-3</v>
      </c>
      <c r="G729" s="89">
        <f t="shared" si="413"/>
        <v>6.0000000000000002E-5</v>
      </c>
      <c r="H729" s="89">
        <f t="shared" si="413"/>
        <v>0</v>
      </c>
      <c r="I729" s="89">
        <f t="shared" si="413"/>
        <v>0</v>
      </c>
      <c r="J729" s="89">
        <f t="shared" si="413"/>
        <v>0</v>
      </c>
      <c r="K729" s="89">
        <f t="shared" si="413"/>
        <v>0</v>
      </c>
      <c r="L729" s="89">
        <f t="shared" si="413"/>
        <v>0</v>
      </c>
      <c r="M729" s="89">
        <f t="shared" si="413"/>
        <v>0</v>
      </c>
      <c r="N729" s="89">
        <f t="shared" si="413"/>
        <v>1.306E-2</v>
      </c>
      <c r="O729" s="89">
        <f t="shared" si="413"/>
        <v>0</v>
      </c>
      <c r="P729" s="89">
        <f t="shared" si="413"/>
        <v>0</v>
      </c>
      <c r="Q729" s="89">
        <f t="shared" si="413"/>
        <v>0</v>
      </c>
      <c r="R729" s="89">
        <f t="shared" si="413"/>
        <v>0</v>
      </c>
      <c r="S729" s="89">
        <f t="shared" si="413"/>
        <v>0</v>
      </c>
      <c r="T729" s="89">
        <f t="shared" si="413"/>
        <v>0</v>
      </c>
      <c r="U729" s="89">
        <f t="shared" si="413"/>
        <v>0</v>
      </c>
      <c r="V729" s="89">
        <f t="shared" si="413"/>
        <v>4.79E-3</v>
      </c>
      <c r="W729" s="89">
        <f t="shared" si="413"/>
        <v>0</v>
      </c>
      <c r="X729" s="89">
        <f t="shared" si="413"/>
        <v>9.5899999999999996E-3</v>
      </c>
      <c r="Y729" s="89">
        <f t="shared" si="413"/>
        <v>0.11491999999999999</v>
      </c>
      <c r="Z729" s="89">
        <f t="shared" si="413"/>
        <v>7.954E-2</v>
      </c>
      <c r="AA729" s="89">
        <f t="shared" si="413"/>
        <v>1.0000000000000001E-5</v>
      </c>
    </row>
    <row r="730" spans="1:27" ht="12.75" hidden="1" customHeight="1" outlineLevel="1" x14ac:dyDescent="0.2">
      <c r="A730" s="99" t="s">
        <v>2362</v>
      </c>
      <c r="B730" s="60" t="s">
        <v>238</v>
      </c>
      <c r="C730" s="40" t="s">
        <v>79</v>
      </c>
      <c r="D730" s="41">
        <v>19.2</v>
      </c>
      <c r="E730" s="41">
        <v>0</v>
      </c>
      <c r="F730" s="41">
        <v>5.69</v>
      </c>
      <c r="G730" s="41">
        <v>0.06</v>
      </c>
      <c r="H730" s="41">
        <v>0</v>
      </c>
      <c r="I730" s="41">
        <v>0</v>
      </c>
      <c r="J730" s="41">
        <v>0</v>
      </c>
      <c r="K730" s="41">
        <v>0</v>
      </c>
      <c r="L730" s="41">
        <v>0</v>
      </c>
      <c r="M730" s="41">
        <v>0</v>
      </c>
      <c r="N730" s="41">
        <v>13.06</v>
      </c>
      <c r="O730" s="41">
        <v>0</v>
      </c>
      <c r="P730" s="41">
        <v>0</v>
      </c>
      <c r="Q730" s="41">
        <v>0</v>
      </c>
      <c r="R730" s="41">
        <v>0</v>
      </c>
      <c r="S730" s="41">
        <v>0</v>
      </c>
      <c r="T730" s="41">
        <v>0</v>
      </c>
      <c r="U730" s="41">
        <v>0</v>
      </c>
      <c r="V730" s="41">
        <v>4.79</v>
      </c>
      <c r="W730" s="41">
        <v>0</v>
      </c>
      <c r="X730" s="41">
        <v>9.59</v>
      </c>
      <c r="Y730" s="41">
        <v>114.92</v>
      </c>
      <c r="Z730" s="41">
        <v>79.540000000000006</v>
      </c>
      <c r="AA730" s="41">
        <v>0.01</v>
      </c>
    </row>
    <row r="731" spans="1:27" collapsed="1" x14ac:dyDescent="0.2">
      <c r="A731" s="98" t="s">
        <v>2363</v>
      </c>
      <c r="B731" s="25" t="str">
        <f>"12"&amp;"."&amp;$B$800&amp;"."&amp;$B$801</f>
        <v>12.01.2024</v>
      </c>
      <c r="C731" s="88" t="s">
        <v>76</v>
      </c>
      <c r="D731" s="89">
        <f>ROUND((D732)/1000,5)</f>
        <v>7.0800000000000002E-2</v>
      </c>
      <c r="E731" s="89">
        <f t="shared" ref="E731:AA731" si="414">ROUND((E732)/1000,5)</f>
        <v>2.1199999999999999E-3</v>
      </c>
      <c r="F731" s="89">
        <f t="shared" si="414"/>
        <v>2.07E-2</v>
      </c>
      <c r="G731" s="89">
        <f t="shared" si="414"/>
        <v>0</v>
      </c>
      <c r="H731" s="89">
        <f t="shared" si="414"/>
        <v>0</v>
      </c>
      <c r="I731" s="89">
        <f t="shared" si="414"/>
        <v>0</v>
      </c>
      <c r="J731" s="89">
        <f t="shared" si="414"/>
        <v>0</v>
      </c>
      <c r="K731" s="89">
        <f t="shared" si="414"/>
        <v>0</v>
      </c>
      <c r="L731" s="89">
        <f t="shared" si="414"/>
        <v>0</v>
      </c>
      <c r="M731" s="89">
        <f t="shared" si="414"/>
        <v>3.168E-2</v>
      </c>
      <c r="N731" s="89">
        <f t="shared" si="414"/>
        <v>3.1789999999999999E-2</v>
      </c>
      <c r="O731" s="89">
        <f t="shared" si="414"/>
        <v>0</v>
      </c>
      <c r="P731" s="89">
        <f t="shared" si="414"/>
        <v>0</v>
      </c>
      <c r="Q731" s="89">
        <f t="shared" si="414"/>
        <v>0</v>
      </c>
      <c r="R731" s="89">
        <f t="shared" si="414"/>
        <v>0</v>
      </c>
      <c r="S731" s="89">
        <f t="shared" si="414"/>
        <v>0.10066</v>
      </c>
      <c r="T731" s="89">
        <f t="shared" si="414"/>
        <v>0.14469000000000001</v>
      </c>
      <c r="U731" s="89">
        <f t="shared" si="414"/>
        <v>0.16152</v>
      </c>
      <c r="V731" s="89">
        <f t="shared" si="414"/>
        <v>0.16256999999999999</v>
      </c>
      <c r="W731" s="89">
        <f t="shared" si="414"/>
        <v>0</v>
      </c>
      <c r="X731" s="89">
        <f t="shared" si="414"/>
        <v>0</v>
      </c>
      <c r="Y731" s="89">
        <f t="shared" si="414"/>
        <v>0</v>
      </c>
      <c r="Z731" s="89">
        <f t="shared" si="414"/>
        <v>0</v>
      </c>
      <c r="AA731" s="89">
        <f t="shared" si="414"/>
        <v>0</v>
      </c>
    </row>
    <row r="732" spans="1:27" ht="12.75" hidden="1" customHeight="1" outlineLevel="1" x14ac:dyDescent="0.2">
      <c r="A732" s="99" t="s">
        <v>2364</v>
      </c>
      <c r="B732" s="60" t="s">
        <v>238</v>
      </c>
      <c r="C732" s="40" t="s">
        <v>79</v>
      </c>
      <c r="D732" s="41">
        <v>70.8</v>
      </c>
      <c r="E732" s="41">
        <v>2.12</v>
      </c>
      <c r="F732" s="41">
        <v>20.7</v>
      </c>
      <c r="G732" s="41">
        <v>0</v>
      </c>
      <c r="H732" s="41">
        <v>0</v>
      </c>
      <c r="I732" s="41">
        <v>0</v>
      </c>
      <c r="J732" s="41">
        <v>0</v>
      </c>
      <c r="K732" s="41">
        <v>0</v>
      </c>
      <c r="L732" s="41">
        <v>0</v>
      </c>
      <c r="M732" s="41">
        <v>31.68</v>
      </c>
      <c r="N732" s="41">
        <v>31.79</v>
      </c>
      <c r="O732" s="41">
        <v>0</v>
      </c>
      <c r="P732" s="41">
        <v>0</v>
      </c>
      <c r="Q732" s="41">
        <v>0</v>
      </c>
      <c r="R732" s="41">
        <v>0</v>
      </c>
      <c r="S732" s="41">
        <v>100.66</v>
      </c>
      <c r="T732" s="41">
        <v>144.69</v>
      </c>
      <c r="U732" s="41">
        <v>161.52000000000001</v>
      </c>
      <c r="V732" s="41">
        <v>162.57</v>
      </c>
      <c r="W732" s="41">
        <v>0</v>
      </c>
      <c r="X732" s="41">
        <v>0</v>
      </c>
      <c r="Y732" s="41">
        <v>0</v>
      </c>
      <c r="Z732" s="41">
        <v>0</v>
      </c>
      <c r="AA732" s="41">
        <v>0</v>
      </c>
    </row>
    <row r="733" spans="1:27" collapsed="1" x14ac:dyDescent="0.2">
      <c r="A733" s="98" t="s">
        <v>2365</v>
      </c>
      <c r="B733" s="25" t="str">
        <f>"13"&amp;"."&amp;$B$800&amp;"."&amp;$B$801</f>
        <v>13.01.2024</v>
      </c>
      <c r="C733" s="88" t="s">
        <v>76</v>
      </c>
      <c r="D733" s="89">
        <f>ROUND((D734)/1000,5)</f>
        <v>0</v>
      </c>
      <c r="E733" s="89">
        <f t="shared" ref="E733:AA733" si="415">ROUND((E734)/1000,5)</f>
        <v>0</v>
      </c>
      <c r="F733" s="89">
        <f t="shared" si="415"/>
        <v>0</v>
      </c>
      <c r="G733" s="89">
        <f t="shared" si="415"/>
        <v>0</v>
      </c>
      <c r="H733" s="89">
        <f t="shared" si="415"/>
        <v>0</v>
      </c>
      <c r="I733" s="89">
        <f t="shared" si="415"/>
        <v>0</v>
      </c>
      <c r="J733" s="89">
        <f t="shared" si="415"/>
        <v>0</v>
      </c>
      <c r="K733" s="89">
        <f t="shared" si="415"/>
        <v>0</v>
      </c>
      <c r="L733" s="89">
        <f t="shared" si="415"/>
        <v>0</v>
      </c>
      <c r="M733" s="89">
        <f t="shared" si="415"/>
        <v>0</v>
      </c>
      <c r="N733" s="89">
        <f t="shared" si="415"/>
        <v>0</v>
      </c>
      <c r="O733" s="89">
        <f t="shared" si="415"/>
        <v>0</v>
      </c>
      <c r="P733" s="89">
        <f t="shared" si="415"/>
        <v>0</v>
      </c>
      <c r="Q733" s="89">
        <f t="shared" si="415"/>
        <v>0</v>
      </c>
      <c r="R733" s="89">
        <f t="shared" si="415"/>
        <v>0</v>
      </c>
      <c r="S733" s="89">
        <f t="shared" si="415"/>
        <v>0</v>
      </c>
      <c r="T733" s="89">
        <f t="shared" si="415"/>
        <v>0</v>
      </c>
      <c r="U733" s="89">
        <f t="shared" si="415"/>
        <v>0</v>
      </c>
      <c r="V733" s="89">
        <f t="shared" si="415"/>
        <v>3.13E-3</v>
      </c>
      <c r="W733" s="89">
        <f t="shared" si="415"/>
        <v>0</v>
      </c>
      <c r="X733" s="89">
        <f t="shared" si="415"/>
        <v>0</v>
      </c>
      <c r="Y733" s="89">
        <f t="shared" si="415"/>
        <v>0</v>
      </c>
      <c r="Z733" s="89">
        <f t="shared" si="415"/>
        <v>0</v>
      </c>
      <c r="AA733" s="89">
        <f t="shared" si="415"/>
        <v>4.7280000000000003E-2</v>
      </c>
    </row>
    <row r="734" spans="1:27" ht="12.75" hidden="1" customHeight="1" outlineLevel="1" x14ac:dyDescent="0.2">
      <c r="A734" s="99" t="s">
        <v>2366</v>
      </c>
      <c r="B734" s="60" t="s">
        <v>238</v>
      </c>
      <c r="C734" s="40" t="s">
        <v>79</v>
      </c>
      <c r="D734" s="41">
        <v>0</v>
      </c>
      <c r="E734" s="41">
        <v>0</v>
      </c>
      <c r="F734" s="41">
        <v>0</v>
      </c>
      <c r="G734" s="41">
        <v>0</v>
      </c>
      <c r="H734" s="41">
        <v>0</v>
      </c>
      <c r="I734" s="41">
        <v>0</v>
      </c>
      <c r="J734" s="41">
        <v>0</v>
      </c>
      <c r="K734" s="41">
        <v>0</v>
      </c>
      <c r="L734" s="41">
        <v>0</v>
      </c>
      <c r="M734" s="41">
        <v>0</v>
      </c>
      <c r="N734" s="41">
        <v>0</v>
      </c>
      <c r="O734" s="41">
        <v>0</v>
      </c>
      <c r="P734" s="41">
        <v>0</v>
      </c>
      <c r="Q734" s="41">
        <v>0</v>
      </c>
      <c r="R734" s="41">
        <v>0</v>
      </c>
      <c r="S734" s="41">
        <v>0</v>
      </c>
      <c r="T734" s="41">
        <v>0</v>
      </c>
      <c r="U734" s="41">
        <v>0</v>
      </c>
      <c r="V734" s="41">
        <v>3.13</v>
      </c>
      <c r="W734" s="41">
        <v>0</v>
      </c>
      <c r="X734" s="41">
        <v>0</v>
      </c>
      <c r="Y734" s="41">
        <v>0</v>
      </c>
      <c r="Z734" s="41">
        <v>0</v>
      </c>
      <c r="AA734" s="41">
        <v>47.28</v>
      </c>
    </row>
    <row r="735" spans="1:27" collapsed="1" x14ac:dyDescent="0.2">
      <c r="A735" s="98" t="s">
        <v>2367</v>
      </c>
      <c r="B735" s="25" t="str">
        <f>"14"&amp;"."&amp;$B$800&amp;"."&amp;$B$801</f>
        <v>14.01.2024</v>
      </c>
      <c r="C735" s="88" t="s">
        <v>76</v>
      </c>
      <c r="D735" s="89">
        <f>ROUND((D736)/1000,5)</f>
        <v>1.33E-3</v>
      </c>
      <c r="E735" s="89">
        <f t="shared" ref="E735:AA735" si="416">ROUND((E736)/1000,5)</f>
        <v>0</v>
      </c>
      <c r="F735" s="89">
        <f t="shared" si="416"/>
        <v>0</v>
      </c>
      <c r="G735" s="89">
        <f t="shared" si="416"/>
        <v>0</v>
      </c>
      <c r="H735" s="89">
        <f t="shared" si="416"/>
        <v>0</v>
      </c>
      <c r="I735" s="89">
        <f t="shared" si="416"/>
        <v>0</v>
      </c>
      <c r="J735" s="89">
        <f t="shared" si="416"/>
        <v>0</v>
      </c>
      <c r="K735" s="89">
        <f t="shared" si="416"/>
        <v>0</v>
      </c>
      <c r="L735" s="89">
        <f t="shared" si="416"/>
        <v>0</v>
      </c>
      <c r="M735" s="89">
        <f t="shared" si="416"/>
        <v>0</v>
      </c>
      <c r="N735" s="89">
        <f t="shared" si="416"/>
        <v>0</v>
      </c>
      <c r="O735" s="89">
        <f t="shared" si="416"/>
        <v>0</v>
      </c>
      <c r="P735" s="89">
        <f t="shared" si="416"/>
        <v>0</v>
      </c>
      <c r="Q735" s="89">
        <f t="shared" si="416"/>
        <v>0</v>
      </c>
      <c r="R735" s="89">
        <f t="shared" si="416"/>
        <v>3.9669999999999997E-2</v>
      </c>
      <c r="S735" s="89">
        <f t="shared" si="416"/>
        <v>0</v>
      </c>
      <c r="T735" s="89">
        <f t="shared" si="416"/>
        <v>4.1999999999999997E-3</v>
      </c>
      <c r="U735" s="89">
        <f t="shared" si="416"/>
        <v>1.489E-2</v>
      </c>
      <c r="V735" s="89">
        <f t="shared" si="416"/>
        <v>9.0799999999999995E-3</v>
      </c>
      <c r="W735" s="89">
        <f t="shared" si="416"/>
        <v>3.6049999999999999E-2</v>
      </c>
      <c r="X735" s="89">
        <f t="shared" si="416"/>
        <v>2.7040000000000002E-2</v>
      </c>
      <c r="Y735" s="89">
        <f t="shared" si="416"/>
        <v>0.11194999999999999</v>
      </c>
      <c r="Z735" s="89">
        <f t="shared" si="416"/>
        <v>0.12939000000000001</v>
      </c>
      <c r="AA735" s="89">
        <f t="shared" si="416"/>
        <v>0.38289000000000001</v>
      </c>
    </row>
    <row r="736" spans="1:27" ht="12.75" hidden="1" customHeight="1" outlineLevel="1" x14ac:dyDescent="0.2">
      <c r="A736" s="99" t="s">
        <v>2368</v>
      </c>
      <c r="B736" s="60" t="s">
        <v>238</v>
      </c>
      <c r="C736" s="40" t="s">
        <v>79</v>
      </c>
      <c r="D736" s="41">
        <v>1.33</v>
      </c>
      <c r="E736" s="41">
        <v>0</v>
      </c>
      <c r="F736" s="41">
        <v>0</v>
      </c>
      <c r="G736" s="41">
        <v>0</v>
      </c>
      <c r="H736" s="41">
        <v>0</v>
      </c>
      <c r="I736" s="41">
        <v>0</v>
      </c>
      <c r="J736" s="41">
        <v>0</v>
      </c>
      <c r="K736" s="41">
        <v>0</v>
      </c>
      <c r="L736" s="41">
        <v>0</v>
      </c>
      <c r="M736" s="41">
        <v>0</v>
      </c>
      <c r="N736" s="41">
        <v>0</v>
      </c>
      <c r="O736" s="41">
        <v>0</v>
      </c>
      <c r="P736" s="41">
        <v>0</v>
      </c>
      <c r="Q736" s="41">
        <v>0</v>
      </c>
      <c r="R736" s="41">
        <v>39.67</v>
      </c>
      <c r="S736" s="41">
        <v>0</v>
      </c>
      <c r="T736" s="41">
        <v>4.2</v>
      </c>
      <c r="U736" s="41">
        <v>14.89</v>
      </c>
      <c r="V736" s="41">
        <v>9.08</v>
      </c>
      <c r="W736" s="41">
        <v>36.049999999999997</v>
      </c>
      <c r="X736" s="41">
        <v>27.04</v>
      </c>
      <c r="Y736" s="41">
        <v>111.95</v>
      </c>
      <c r="Z736" s="41">
        <v>129.38999999999999</v>
      </c>
      <c r="AA736" s="41">
        <v>382.89</v>
      </c>
    </row>
    <row r="737" spans="1:27" collapsed="1" x14ac:dyDescent="0.2">
      <c r="A737" s="98" t="s">
        <v>2369</v>
      </c>
      <c r="B737" s="25" t="str">
        <f>"15"&amp;"."&amp;$B$800&amp;"."&amp;$B$801</f>
        <v>15.01.2024</v>
      </c>
      <c r="C737" s="88" t="s">
        <v>76</v>
      </c>
      <c r="D737" s="89">
        <f>ROUND((D738)/1000,5)</f>
        <v>9.3310000000000004E-2</v>
      </c>
      <c r="E737" s="89">
        <f t="shared" ref="E737:AA737" si="417">ROUND((E738)/1000,5)</f>
        <v>0.15448999999999999</v>
      </c>
      <c r="F737" s="89">
        <f t="shared" si="417"/>
        <v>9.3039999999999998E-2</v>
      </c>
      <c r="G737" s="89">
        <f t="shared" si="417"/>
        <v>4.1880000000000001E-2</v>
      </c>
      <c r="H737" s="89">
        <f t="shared" si="417"/>
        <v>0</v>
      </c>
      <c r="I737" s="89">
        <f t="shared" si="417"/>
        <v>0</v>
      </c>
      <c r="J737" s="89">
        <f t="shared" si="417"/>
        <v>0</v>
      </c>
      <c r="K737" s="89">
        <f t="shared" si="417"/>
        <v>0</v>
      </c>
      <c r="L737" s="89">
        <f t="shared" si="417"/>
        <v>0</v>
      </c>
      <c r="M737" s="89">
        <f t="shared" si="417"/>
        <v>2.82E-3</v>
      </c>
      <c r="N737" s="89">
        <f t="shared" si="417"/>
        <v>1.3820000000000001E-2</v>
      </c>
      <c r="O737" s="89">
        <f t="shared" si="417"/>
        <v>2.2000000000000001E-4</v>
      </c>
      <c r="P737" s="89">
        <f t="shared" si="417"/>
        <v>0</v>
      </c>
      <c r="Q737" s="89">
        <f t="shared" si="417"/>
        <v>0</v>
      </c>
      <c r="R737" s="89">
        <f t="shared" si="417"/>
        <v>0</v>
      </c>
      <c r="S737" s="89">
        <f t="shared" si="417"/>
        <v>0</v>
      </c>
      <c r="T737" s="89">
        <f t="shared" si="417"/>
        <v>6.6259999999999999E-2</v>
      </c>
      <c r="U737" s="89">
        <f t="shared" si="417"/>
        <v>8.9440000000000006E-2</v>
      </c>
      <c r="V737" s="89">
        <f t="shared" si="417"/>
        <v>9.9159999999999998E-2</v>
      </c>
      <c r="W737" s="89">
        <f t="shared" si="417"/>
        <v>7.7079999999999996E-2</v>
      </c>
      <c r="X737" s="89">
        <f t="shared" si="417"/>
        <v>0.11731999999999999</v>
      </c>
      <c r="Y737" s="89">
        <f t="shared" si="417"/>
        <v>0.10201</v>
      </c>
      <c r="Z737" s="89">
        <f t="shared" si="417"/>
        <v>0.14499000000000001</v>
      </c>
      <c r="AA737" s="89">
        <f t="shared" si="417"/>
        <v>0.15931999999999999</v>
      </c>
    </row>
    <row r="738" spans="1:27" ht="12.75" hidden="1" customHeight="1" outlineLevel="1" x14ac:dyDescent="0.2">
      <c r="A738" s="99" t="s">
        <v>2370</v>
      </c>
      <c r="B738" s="60" t="s">
        <v>238</v>
      </c>
      <c r="C738" s="40" t="s">
        <v>79</v>
      </c>
      <c r="D738" s="41">
        <v>93.31</v>
      </c>
      <c r="E738" s="41">
        <v>154.49</v>
      </c>
      <c r="F738" s="41">
        <v>93.04</v>
      </c>
      <c r="G738" s="41">
        <v>41.88</v>
      </c>
      <c r="H738" s="41">
        <v>0</v>
      </c>
      <c r="I738" s="41">
        <v>0</v>
      </c>
      <c r="J738" s="41">
        <v>0</v>
      </c>
      <c r="K738" s="41">
        <v>0</v>
      </c>
      <c r="L738" s="41">
        <v>0</v>
      </c>
      <c r="M738" s="41">
        <v>2.82</v>
      </c>
      <c r="N738" s="41">
        <v>13.82</v>
      </c>
      <c r="O738" s="41">
        <v>0.22</v>
      </c>
      <c r="P738" s="41">
        <v>0</v>
      </c>
      <c r="Q738" s="41">
        <v>0</v>
      </c>
      <c r="R738" s="41">
        <v>0</v>
      </c>
      <c r="S738" s="41">
        <v>0</v>
      </c>
      <c r="T738" s="41">
        <v>66.260000000000005</v>
      </c>
      <c r="U738" s="41">
        <v>89.44</v>
      </c>
      <c r="V738" s="41">
        <v>99.16</v>
      </c>
      <c r="W738" s="41">
        <v>77.08</v>
      </c>
      <c r="X738" s="41">
        <v>117.32</v>
      </c>
      <c r="Y738" s="41">
        <v>102.01</v>
      </c>
      <c r="Z738" s="41">
        <v>144.99</v>
      </c>
      <c r="AA738" s="41">
        <v>159.32</v>
      </c>
    </row>
    <row r="739" spans="1:27" collapsed="1" x14ac:dyDescent="0.2">
      <c r="A739" s="98" t="s">
        <v>2371</v>
      </c>
      <c r="B739" s="25" t="str">
        <f>"16"&amp;"."&amp;$B$800&amp;"."&amp;$B$801</f>
        <v>16.01.2024</v>
      </c>
      <c r="C739" s="88" t="s">
        <v>76</v>
      </c>
      <c r="D739" s="89">
        <f>ROUND((D740)/1000,5)</f>
        <v>7.9519999999999993E-2</v>
      </c>
      <c r="E739" s="89">
        <f t="shared" ref="E739:AA739" si="418">ROUND((E740)/1000,5)</f>
        <v>9.7509999999999999E-2</v>
      </c>
      <c r="F739" s="89">
        <f t="shared" si="418"/>
        <v>9.4109999999999999E-2</v>
      </c>
      <c r="G739" s="89">
        <f t="shared" si="418"/>
        <v>0</v>
      </c>
      <c r="H739" s="89">
        <f t="shared" si="418"/>
        <v>0</v>
      </c>
      <c r="I739" s="89">
        <f t="shared" si="418"/>
        <v>0</v>
      </c>
      <c r="J739" s="89">
        <f t="shared" si="418"/>
        <v>0</v>
      </c>
      <c r="K739" s="89">
        <f t="shared" si="418"/>
        <v>0</v>
      </c>
      <c r="L739" s="89">
        <f t="shared" si="418"/>
        <v>0</v>
      </c>
      <c r="M739" s="89">
        <f t="shared" si="418"/>
        <v>0</v>
      </c>
      <c r="N739" s="89">
        <f t="shared" si="418"/>
        <v>7.6299999999999996E-3</v>
      </c>
      <c r="O739" s="89">
        <f t="shared" si="418"/>
        <v>0</v>
      </c>
      <c r="P739" s="89">
        <f t="shared" si="418"/>
        <v>0</v>
      </c>
      <c r="Q739" s="89">
        <f t="shared" si="418"/>
        <v>3.7530000000000001E-2</v>
      </c>
      <c r="R739" s="89">
        <f t="shared" si="418"/>
        <v>1.076E-2</v>
      </c>
      <c r="S739" s="89">
        <f t="shared" si="418"/>
        <v>1.7940000000000001E-2</v>
      </c>
      <c r="T739" s="89">
        <f t="shared" si="418"/>
        <v>0.14452000000000001</v>
      </c>
      <c r="U739" s="89">
        <f t="shared" si="418"/>
        <v>0.17598</v>
      </c>
      <c r="V739" s="89">
        <f t="shared" si="418"/>
        <v>0.23111999999999999</v>
      </c>
      <c r="W739" s="89">
        <f t="shared" si="418"/>
        <v>9.6149999999999999E-2</v>
      </c>
      <c r="X739" s="89">
        <f t="shared" si="418"/>
        <v>0.12656000000000001</v>
      </c>
      <c r="Y739" s="89">
        <f t="shared" si="418"/>
        <v>0.31909999999999999</v>
      </c>
      <c r="Z739" s="89">
        <f t="shared" si="418"/>
        <v>0.16059000000000001</v>
      </c>
      <c r="AA739" s="89">
        <f t="shared" si="418"/>
        <v>0.30998999999999999</v>
      </c>
    </row>
    <row r="740" spans="1:27" ht="12.75" hidden="1" customHeight="1" outlineLevel="1" x14ac:dyDescent="0.2">
      <c r="A740" s="99" t="s">
        <v>2372</v>
      </c>
      <c r="B740" s="60" t="s">
        <v>238</v>
      </c>
      <c r="C740" s="40" t="s">
        <v>79</v>
      </c>
      <c r="D740" s="41">
        <v>79.52</v>
      </c>
      <c r="E740" s="41">
        <v>97.51</v>
      </c>
      <c r="F740" s="41">
        <v>94.11</v>
      </c>
      <c r="G740" s="41">
        <v>0</v>
      </c>
      <c r="H740" s="41">
        <v>0</v>
      </c>
      <c r="I740" s="41">
        <v>0</v>
      </c>
      <c r="J740" s="41">
        <v>0</v>
      </c>
      <c r="K740" s="41">
        <v>0</v>
      </c>
      <c r="L740" s="41">
        <v>0</v>
      </c>
      <c r="M740" s="41">
        <v>0</v>
      </c>
      <c r="N740" s="41">
        <v>7.63</v>
      </c>
      <c r="O740" s="41">
        <v>0</v>
      </c>
      <c r="P740" s="41">
        <v>0</v>
      </c>
      <c r="Q740" s="41">
        <v>37.53</v>
      </c>
      <c r="R740" s="41">
        <v>10.76</v>
      </c>
      <c r="S740" s="41">
        <v>17.940000000000001</v>
      </c>
      <c r="T740" s="41">
        <v>144.52000000000001</v>
      </c>
      <c r="U740" s="41">
        <v>175.98</v>
      </c>
      <c r="V740" s="41">
        <v>231.12</v>
      </c>
      <c r="W740" s="41">
        <v>96.15</v>
      </c>
      <c r="X740" s="41">
        <v>126.56</v>
      </c>
      <c r="Y740" s="41">
        <v>319.10000000000002</v>
      </c>
      <c r="Z740" s="41">
        <v>160.59</v>
      </c>
      <c r="AA740" s="41">
        <v>309.99</v>
      </c>
    </row>
    <row r="741" spans="1:27" collapsed="1" x14ac:dyDescent="0.2">
      <c r="A741" s="98" t="s">
        <v>2373</v>
      </c>
      <c r="B741" s="25" t="str">
        <f>"17"&amp;"."&amp;$B$800&amp;"."&amp;$B$801</f>
        <v>17.01.2024</v>
      </c>
      <c r="C741" s="88" t="s">
        <v>76</v>
      </c>
      <c r="D741" s="89">
        <f>ROUND((D742)/1000,5)</f>
        <v>7.3870000000000005E-2</v>
      </c>
      <c r="E741" s="89">
        <f t="shared" ref="E741:AA741" si="419">ROUND((E742)/1000,5)</f>
        <v>5.756E-2</v>
      </c>
      <c r="F741" s="89">
        <f t="shared" si="419"/>
        <v>2.989E-2</v>
      </c>
      <c r="G741" s="89">
        <f t="shared" si="419"/>
        <v>3.2309999999999998E-2</v>
      </c>
      <c r="H741" s="89">
        <f t="shared" si="419"/>
        <v>0</v>
      </c>
      <c r="I741" s="89">
        <f t="shared" si="419"/>
        <v>0</v>
      </c>
      <c r="J741" s="89">
        <f t="shared" si="419"/>
        <v>0</v>
      </c>
      <c r="K741" s="89">
        <f t="shared" si="419"/>
        <v>0</v>
      </c>
      <c r="L741" s="89">
        <f t="shared" si="419"/>
        <v>0</v>
      </c>
      <c r="M741" s="89">
        <f t="shared" si="419"/>
        <v>0</v>
      </c>
      <c r="N741" s="89">
        <f t="shared" si="419"/>
        <v>0</v>
      </c>
      <c r="O741" s="89">
        <f t="shared" si="419"/>
        <v>3.4399999999999999E-3</v>
      </c>
      <c r="P741" s="89">
        <f t="shared" si="419"/>
        <v>2.5300000000000001E-3</v>
      </c>
      <c r="Q741" s="89">
        <f t="shared" si="419"/>
        <v>0</v>
      </c>
      <c r="R741" s="89">
        <f t="shared" si="419"/>
        <v>0</v>
      </c>
      <c r="S741" s="89">
        <f t="shared" si="419"/>
        <v>0</v>
      </c>
      <c r="T741" s="89">
        <f t="shared" si="419"/>
        <v>1.6000000000000001E-4</v>
      </c>
      <c r="U741" s="89">
        <f t="shared" si="419"/>
        <v>0</v>
      </c>
      <c r="V741" s="89">
        <f t="shared" si="419"/>
        <v>8.9999999999999998E-4</v>
      </c>
      <c r="W741" s="89">
        <f t="shared" si="419"/>
        <v>0</v>
      </c>
      <c r="X741" s="89">
        <f t="shared" si="419"/>
        <v>7.041E-2</v>
      </c>
      <c r="Y741" s="89">
        <f t="shared" si="419"/>
        <v>3.0089999999999999E-2</v>
      </c>
      <c r="Z741" s="89">
        <f t="shared" si="419"/>
        <v>7.485E-2</v>
      </c>
      <c r="AA741" s="89">
        <f t="shared" si="419"/>
        <v>8.2100000000000003E-3</v>
      </c>
    </row>
    <row r="742" spans="1:27" ht="12.75" hidden="1" customHeight="1" outlineLevel="1" x14ac:dyDescent="0.2">
      <c r="A742" s="99" t="s">
        <v>2374</v>
      </c>
      <c r="B742" s="60" t="s">
        <v>238</v>
      </c>
      <c r="C742" s="40" t="s">
        <v>79</v>
      </c>
      <c r="D742" s="41">
        <v>73.87</v>
      </c>
      <c r="E742" s="41">
        <v>57.56</v>
      </c>
      <c r="F742" s="41">
        <v>29.89</v>
      </c>
      <c r="G742" s="41">
        <v>32.31</v>
      </c>
      <c r="H742" s="41">
        <v>0</v>
      </c>
      <c r="I742" s="41">
        <v>0</v>
      </c>
      <c r="J742" s="41">
        <v>0</v>
      </c>
      <c r="K742" s="41">
        <v>0</v>
      </c>
      <c r="L742" s="41">
        <v>0</v>
      </c>
      <c r="M742" s="41">
        <v>0</v>
      </c>
      <c r="N742" s="41">
        <v>0</v>
      </c>
      <c r="O742" s="41">
        <v>3.44</v>
      </c>
      <c r="P742" s="41">
        <v>2.5299999999999998</v>
      </c>
      <c r="Q742" s="41">
        <v>0</v>
      </c>
      <c r="R742" s="41">
        <v>0</v>
      </c>
      <c r="S742" s="41">
        <v>0</v>
      </c>
      <c r="T742" s="41">
        <v>0.16</v>
      </c>
      <c r="U742" s="41">
        <v>0</v>
      </c>
      <c r="V742" s="41">
        <v>0.9</v>
      </c>
      <c r="W742" s="41">
        <v>0</v>
      </c>
      <c r="X742" s="41">
        <v>70.41</v>
      </c>
      <c r="Y742" s="41">
        <v>30.09</v>
      </c>
      <c r="Z742" s="41">
        <v>74.849999999999994</v>
      </c>
      <c r="AA742" s="41">
        <v>8.2100000000000009</v>
      </c>
    </row>
    <row r="743" spans="1:27" collapsed="1" x14ac:dyDescent="0.2">
      <c r="A743" s="98" t="s">
        <v>2375</v>
      </c>
      <c r="B743" s="25" t="str">
        <f>"18"&amp;"."&amp;$B$800&amp;"."&amp;$B$801</f>
        <v>18.01.2024</v>
      </c>
      <c r="C743" s="88" t="s">
        <v>76</v>
      </c>
      <c r="D743" s="89">
        <f>ROUND((D744)/1000,5)</f>
        <v>0.12742999999999999</v>
      </c>
      <c r="E743" s="89">
        <f t="shared" ref="E743:AA743" si="420">ROUND((E744)/1000,5)</f>
        <v>1.515E-2</v>
      </c>
      <c r="F743" s="89">
        <f t="shared" si="420"/>
        <v>1.7670000000000002E-2</v>
      </c>
      <c r="G743" s="89">
        <f t="shared" si="420"/>
        <v>0</v>
      </c>
      <c r="H743" s="89">
        <f t="shared" si="420"/>
        <v>0</v>
      </c>
      <c r="I743" s="89">
        <f t="shared" si="420"/>
        <v>0</v>
      </c>
      <c r="J743" s="89">
        <f t="shared" si="420"/>
        <v>0</v>
      </c>
      <c r="K743" s="89">
        <f t="shared" si="420"/>
        <v>0</v>
      </c>
      <c r="L743" s="89">
        <f t="shared" si="420"/>
        <v>0</v>
      </c>
      <c r="M743" s="89">
        <f t="shared" si="420"/>
        <v>1.307E-2</v>
      </c>
      <c r="N743" s="89">
        <f t="shared" si="420"/>
        <v>0.12445000000000001</v>
      </c>
      <c r="O743" s="89">
        <f t="shared" si="420"/>
        <v>0</v>
      </c>
      <c r="P743" s="89">
        <f t="shared" si="420"/>
        <v>2.3060000000000001E-2</v>
      </c>
      <c r="Q743" s="89">
        <f t="shared" si="420"/>
        <v>0</v>
      </c>
      <c r="R743" s="89">
        <f t="shared" si="420"/>
        <v>0</v>
      </c>
      <c r="S743" s="89">
        <f t="shared" si="420"/>
        <v>1.073E-2</v>
      </c>
      <c r="T743" s="89">
        <f t="shared" si="420"/>
        <v>4.5220000000000003E-2</v>
      </c>
      <c r="U743" s="89">
        <f t="shared" si="420"/>
        <v>5.3679999999999999E-2</v>
      </c>
      <c r="V743" s="89">
        <f t="shared" si="420"/>
        <v>8.2960000000000006E-2</v>
      </c>
      <c r="W743" s="89">
        <f t="shared" si="420"/>
        <v>0.21426000000000001</v>
      </c>
      <c r="X743" s="89">
        <f t="shared" si="420"/>
        <v>4.5999999999999999E-3</v>
      </c>
      <c r="Y743" s="89">
        <f t="shared" si="420"/>
        <v>0.16203999999999999</v>
      </c>
      <c r="Z743" s="89">
        <f t="shared" si="420"/>
        <v>6.0060000000000002E-2</v>
      </c>
      <c r="AA743" s="89">
        <f t="shared" si="420"/>
        <v>0.10397000000000001</v>
      </c>
    </row>
    <row r="744" spans="1:27" ht="12.75" hidden="1" customHeight="1" outlineLevel="1" x14ac:dyDescent="0.2">
      <c r="A744" s="99" t="s">
        <v>2376</v>
      </c>
      <c r="B744" s="60" t="s">
        <v>238</v>
      </c>
      <c r="C744" s="40" t="s">
        <v>79</v>
      </c>
      <c r="D744" s="41">
        <v>127.43</v>
      </c>
      <c r="E744" s="41">
        <v>15.15</v>
      </c>
      <c r="F744" s="41">
        <v>17.670000000000002</v>
      </c>
      <c r="G744" s="41">
        <v>0</v>
      </c>
      <c r="H744" s="41">
        <v>0</v>
      </c>
      <c r="I744" s="41">
        <v>0</v>
      </c>
      <c r="J744" s="41">
        <v>0</v>
      </c>
      <c r="K744" s="41">
        <v>0</v>
      </c>
      <c r="L744" s="41">
        <v>0</v>
      </c>
      <c r="M744" s="41">
        <v>13.07</v>
      </c>
      <c r="N744" s="41">
        <v>124.45</v>
      </c>
      <c r="O744" s="41">
        <v>0</v>
      </c>
      <c r="P744" s="41">
        <v>23.06</v>
      </c>
      <c r="Q744" s="41">
        <v>0</v>
      </c>
      <c r="R744" s="41">
        <v>0</v>
      </c>
      <c r="S744" s="41">
        <v>10.73</v>
      </c>
      <c r="T744" s="41">
        <v>45.22</v>
      </c>
      <c r="U744" s="41">
        <v>53.68</v>
      </c>
      <c r="V744" s="41">
        <v>82.96</v>
      </c>
      <c r="W744" s="41">
        <v>214.26</v>
      </c>
      <c r="X744" s="41">
        <v>4.5999999999999996</v>
      </c>
      <c r="Y744" s="41">
        <v>162.04</v>
      </c>
      <c r="Z744" s="41">
        <v>60.06</v>
      </c>
      <c r="AA744" s="41">
        <v>103.97</v>
      </c>
    </row>
    <row r="745" spans="1:27" collapsed="1" x14ac:dyDescent="0.2">
      <c r="A745" s="98" t="s">
        <v>2377</v>
      </c>
      <c r="B745" s="25" t="str">
        <f>"19"&amp;"."&amp;$B$800&amp;"."&amp;$B$801</f>
        <v>19.01.2024</v>
      </c>
      <c r="C745" s="88" t="s">
        <v>76</v>
      </c>
      <c r="D745" s="89">
        <f>ROUND((D746)/1000,5)</f>
        <v>0.12207999999999999</v>
      </c>
      <c r="E745" s="89">
        <f t="shared" ref="E745:AA745" si="421">ROUND((E746)/1000,5)</f>
        <v>7.6170000000000002E-2</v>
      </c>
      <c r="F745" s="89">
        <f t="shared" si="421"/>
        <v>5.9110000000000003E-2</v>
      </c>
      <c r="G745" s="89">
        <f t="shared" si="421"/>
        <v>5.2199999999999998E-3</v>
      </c>
      <c r="H745" s="89">
        <f t="shared" si="421"/>
        <v>0</v>
      </c>
      <c r="I745" s="89">
        <f t="shared" si="421"/>
        <v>0</v>
      </c>
      <c r="J745" s="89">
        <f t="shared" si="421"/>
        <v>0</v>
      </c>
      <c r="K745" s="89">
        <f t="shared" si="421"/>
        <v>0</v>
      </c>
      <c r="L745" s="89">
        <f t="shared" si="421"/>
        <v>0</v>
      </c>
      <c r="M745" s="89">
        <f t="shared" si="421"/>
        <v>6.7000000000000002E-4</v>
      </c>
      <c r="N745" s="89">
        <f t="shared" si="421"/>
        <v>1.171E-2</v>
      </c>
      <c r="O745" s="89">
        <f t="shared" si="421"/>
        <v>7.4799999999999997E-3</v>
      </c>
      <c r="P745" s="89">
        <f t="shared" si="421"/>
        <v>1.1650000000000001E-2</v>
      </c>
      <c r="Q745" s="89">
        <f t="shared" si="421"/>
        <v>5.3650000000000003E-2</v>
      </c>
      <c r="R745" s="89">
        <f t="shared" si="421"/>
        <v>2.9739999999999999E-2</v>
      </c>
      <c r="S745" s="89">
        <f t="shared" si="421"/>
        <v>0</v>
      </c>
      <c r="T745" s="89">
        <f t="shared" si="421"/>
        <v>5.9199999999999999E-3</v>
      </c>
      <c r="U745" s="89">
        <f t="shared" si="421"/>
        <v>5.4550000000000001E-2</v>
      </c>
      <c r="V745" s="89">
        <f t="shared" si="421"/>
        <v>8.301E-2</v>
      </c>
      <c r="W745" s="89">
        <f t="shared" si="421"/>
        <v>0.11314</v>
      </c>
      <c r="X745" s="89">
        <f t="shared" si="421"/>
        <v>6.3049999999999995E-2</v>
      </c>
      <c r="Y745" s="89">
        <f t="shared" si="421"/>
        <v>6.1310000000000003E-2</v>
      </c>
      <c r="Z745" s="89">
        <f t="shared" si="421"/>
        <v>0.21198</v>
      </c>
      <c r="AA745" s="89">
        <f t="shared" si="421"/>
        <v>8.931E-2</v>
      </c>
    </row>
    <row r="746" spans="1:27" ht="12.75" hidden="1" customHeight="1" outlineLevel="1" x14ac:dyDescent="0.2">
      <c r="A746" s="99" t="s">
        <v>2378</v>
      </c>
      <c r="B746" s="60" t="s">
        <v>238</v>
      </c>
      <c r="C746" s="40" t="s">
        <v>79</v>
      </c>
      <c r="D746" s="41">
        <v>122.08</v>
      </c>
      <c r="E746" s="41">
        <v>76.17</v>
      </c>
      <c r="F746" s="41">
        <v>59.11</v>
      </c>
      <c r="G746" s="41">
        <v>5.22</v>
      </c>
      <c r="H746" s="41">
        <v>0</v>
      </c>
      <c r="I746" s="41">
        <v>0</v>
      </c>
      <c r="J746" s="41">
        <v>0</v>
      </c>
      <c r="K746" s="41">
        <v>0</v>
      </c>
      <c r="L746" s="41">
        <v>0</v>
      </c>
      <c r="M746" s="41">
        <v>0.67</v>
      </c>
      <c r="N746" s="41">
        <v>11.71</v>
      </c>
      <c r="O746" s="41">
        <v>7.48</v>
      </c>
      <c r="P746" s="41">
        <v>11.65</v>
      </c>
      <c r="Q746" s="41">
        <v>53.65</v>
      </c>
      <c r="R746" s="41">
        <v>29.74</v>
      </c>
      <c r="S746" s="41">
        <v>0</v>
      </c>
      <c r="T746" s="41">
        <v>5.92</v>
      </c>
      <c r="U746" s="41">
        <v>54.55</v>
      </c>
      <c r="V746" s="41">
        <v>83.01</v>
      </c>
      <c r="W746" s="41">
        <v>113.14</v>
      </c>
      <c r="X746" s="41">
        <v>63.05</v>
      </c>
      <c r="Y746" s="41">
        <v>61.31</v>
      </c>
      <c r="Z746" s="41">
        <v>211.98</v>
      </c>
      <c r="AA746" s="41">
        <v>89.31</v>
      </c>
    </row>
    <row r="747" spans="1:27" collapsed="1" x14ac:dyDescent="0.2">
      <c r="A747" s="98" t="s">
        <v>2379</v>
      </c>
      <c r="B747" s="25" t="str">
        <f>"20"&amp;"."&amp;$B$800&amp;"."&amp;$B$801</f>
        <v>20.01.2024</v>
      </c>
      <c r="C747" s="88" t="s">
        <v>76</v>
      </c>
      <c r="D747" s="89">
        <f>ROUND((D748)/1000,5)</f>
        <v>0.16114999999999999</v>
      </c>
      <c r="E747" s="89">
        <f t="shared" ref="E747:AA747" si="422">ROUND((E748)/1000,5)</f>
        <v>8.8719999999999993E-2</v>
      </c>
      <c r="F747" s="89">
        <f t="shared" si="422"/>
        <v>6.5269999999999995E-2</v>
      </c>
      <c r="G747" s="89">
        <f t="shared" si="422"/>
        <v>8.924E-2</v>
      </c>
      <c r="H747" s="89">
        <f t="shared" si="422"/>
        <v>6.6909999999999997E-2</v>
      </c>
      <c r="I747" s="89">
        <f t="shared" si="422"/>
        <v>0</v>
      </c>
      <c r="J747" s="89">
        <f t="shared" si="422"/>
        <v>0</v>
      </c>
      <c r="K747" s="89">
        <f t="shared" si="422"/>
        <v>0</v>
      </c>
      <c r="L747" s="89">
        <f t="shared" si="422"/>
        <v>0</v>
      </c>
      <c r="M747" s="89">
        <f t="shared" si="422"/>
        <v>0</v>
      </c>
      <c r="N747" s="89">
        <f t="shared" si="422"/>
        <v>5.4129999999999998E-2</v>
      </c>
      <c r="O747" s="89">
        <f t="shared" si="422"/>
        <v>7.263E-2</v>
      </c>
      <c r="P747" s="89">
        <f t="shared" si="422"/>
        <v>3.9440000000000003E-2</v>
      </c>
      <c r="Q747" s="89">
        <f t="shared" si="422"/>
        <v>0</v>
      </c>
      <c r="R747" s="89">
        <f t="shared" si="422"/>
        <v>0</v>
      </c>
      <c r="S747" s="89">
        <f t="shared" si="422"/>
        <v>1.061E-2</v>
      </c>
      <c r="T747" s="89">
        <f t="shared" si="422"/>
        <v>2.5530000000000001E-2</v>
      </c>
      <c r="U747" s="89">
        <f t="shared" si="422"/>
        <v>2.8500000000000001E-3</v>
      </c>
      <c r="V747" s="89">
        <f t="shared" si="422"/>
        <v>1.66E-3</v>
      </c>
      <c r="W747" s="89">
        <f t="shared" si="422"/>
        <v>0.17892</v>
      </c>
      <c r="X747" s="89">
        <f t="shared" si="422"/>
        <v>0.26211000000000001</v>
      </c>
      <c r="Y747" s="89">
        <f t="shared" si="422"/>
        <v>0.42226000000000002</v>
      </c>
      <c r="Z747" s="89">
        <f t="shared" si="422"/>
        <v>0.37171999999999999</v>
      </c>
      <c r="AA747" s="89">
        <f t="shared" si="422"/>
        <v>0.40582000000000001</v>
      </c>
    </row>
    <row r="748" spans="1:27" ht="12.75" hidden="1" customHeight="1" outlineLevel="1" x14ac:dyDescent="0.2">
      <c r="A748" s="99" t="s">
        <v>2380</v>
      </c>
      <c r="B748" s="60" t="s">
        <v>238</v>
      </c>
      <c r="C748" s="40" t="s">
        <v>79</v>
      </c>
      <c r="D748" s="41">
        <v>161.15</v>
      </c>
      <c r="E748" s="41">
        <v>88.72</v>
      </c>
      <c r="F748" s="41">
        <v>65.27</v>
      </c>
      <c r="G748" s="41">
        <v>89.24</v>
      </c>
      <c r="H748" s="41">
        <v>66.91</v>
      </c>
      <c r="I748" s="41">
        <v>0</v>
      </c>
      <c r="J748" s="41">
        <v>0</v>
      </c>
      <c r="K748" s="41">
        <v>0</v>
      </c>
      <c r="L748" s="41">
        <v>0</v>
      </c>
      <c r="M748" s="41">
        <v>0</v>
      </c>
      <c r="N748" s="41">
        <v>54.13</v>
      </c>
      <c r="O748" s="41">
        <v>72.63</v>
      </c>
      <c r="P748" s="41">
        <v>39.44</v>
      </c>
      <c r="Q748" s="41">
        <v>0</v>
      </c>
      <c r="R748" s="41">
        <v>0</v>
      </c>
      <c r="S748" s="41">
        <v>10.61</v>
      </c>
      <c r="T748" s="41">
        <v>25.53</v>
      </c>
      <c r="U748" s="41">
        <v>2.85</v>
      </c>
      <c r="V748" s="41">
        <v>1.66</v>
      </c>
      <c r="W748" s="41">
        <v>178.92</v>
      </c>
      <c r="X748" s="41">
        <v>262.11</v>
      </c>
      <c r="Y748" s="41">
        <v>422.26</v>
      </c>
      <c r="Z748" s="41">
        <v>371.72</v>
      </c>
      <c r="AA748" s="41">
        <v>405.82</v>
      </c>
    </row>
    <row r="749" spans="1:27" collapsed="1" x14ac:dyDescent="0.2">
      <c r="A749" s="98" t="s">
        <v>2381</v>
      </c>
      <c r="B749" s="25" t="str">
        <f>"21"&amp;"."&amp;$B$800&amp;"."&amp;$B$801</f>
        <v>21.01.2024</v>
      </c>
      <c r="C749" s="88" t="s">
        <v>76</v>
      </c>
      <c r="D749" s="89">
        <f>ROUND((D750)/1000,5)</f>
        <v>0.12347</v>
      </c>
      <c r="E749" s="89">
        <f t="shared" ref="E749:AA749" si="423">ROUND((E750)/1000,5)</f>
        <v>0.17296</v>
      </c>
      <c r="F749" s="89">
        <f t="shared" si="423"/>
        <v>0.13954</v>
      </c>
      <c r="G749" s="89">
        <f t="shared" si="423"/>
        <v>8.8150000000000006E-2</v>
      </c>
      <c r="H749" s="89">
        <f t="shared" si="423"/>
        <v>0.12906000000000001</v>
      </c>
      <c r="I749" s="89">
        <f t="shared" si="423"/>
        <v>1.043E-2</v>
      </c>
      <c r="J749" s="89">
        <f t="shared" si="423"/>
        <v>0</v>
      </c>
      <c r="K749" s="89">
        <f t="shared" si="423"/>
        <v>0</v>
      </c>
      <c r="L749" s="89">
        <f t="shared" si="423"/>
        <v>0</v>
      </c>
      <c r="M749" s="89">
        <f t="shared" si="423"/>
        <v>0</v>
      </c>
      <c r="N749" s="89">
        <f t="shared" si="423"/>
        <v>0</v>
      </c>
      <c r="O749" s="89">
        <f t="shared" si="423"/>
        <v>0</v>
      </c>
      <c r="P749" s="89">
        <f t="shared" si="423"/>
        <v>0</v>
      </c>
      <c r="Q749" s="89">
        <f t="shared" si="423"/>
        <v>0</v>
      </c>
      <c r="R749" s="89">
        <f t="shared" si="423"/>
        <v>1.58E-3</v>
      </c>
      <c r="S749" s="89">
        <f t="shared" si="423"/>
        <v>2.2839999999999999E-2</v>
      </c>
      <c r="T749" s="89">
        <f t="shared" si="423"/>
        <v>1.4149999999999999E-2</v>
      </c>
      <c r="U749" s="89">
        <f t="shared" si="423"/>
        <v>0</v>
      </c>
      <c r="V749" s="89">
        <f t="shared" si="423"/>
        <v>1.0300000000000001E-3</v>
      </c>
      <c r="W749" s="89">
        <f t="shared" si="423"/>
        <v>5.7540000000000001E-2</v>
      </c>
      <c r="X749" s="89">
        <f t="shared" si="423"/>
        <v>8.6870000000000003E-2</v>
      </c>
      <c r="Y749" s="89">
        <f t="shared" si="423"/>
        <v>0.26644000000000001</v>
      </c>
      <c r="Z749" s="89">
        <f t="shared" si="423"/>
        <v>0.17776</v>
      </c>
      <c r="AA749" s="89">
        <f t="shared" si="423"/>
        <v>0.22281999999999999</v>
      </c>
    </row>
    <row r="750" spans="1:27" ht="12.75" hidden="1" customHeight="1" outlineLevel="1" x14ac:dyDescent="0.2">
      <c r="A750" s="99" t="s">
        <v>2382</v>
      </c>
      <c r="B750" s="60" t="s">
        <v>238</v>
      </c>
      <c r="C750" s="40" t="s">
        <v>79</v>
      </c>
      <c r="D750" s="41">
        <v>123.47</v>
      </c>
      <c r="E750" s="41">
        <v>172.96</v>
      </c>
      <c r="F750" s="41">
        <v>139.54</v>
      </c>
      <c r="G750" s="41">
        <v>88.15</v>
      </c>
      <c r="H750" s="41">
        <v>129.06</v>
      </c>
      <c r="I750" s="41">
        <v>10.43</v>
      </c>
      <c r="J750" s="41">
        <v>0</v>
      </c>
      <c r="K750" s="41">
        <v>0</v>
      </c>
      <c r="L750" s="41">
        <v>0</v>
      </c>
      <c r="M750" s="41">
        <v>0</v>
      </c>
      <c r="N750" s="41">
        <v>0</v>
      </c>
      <c r="O750" s="41">
        <v>0</v>
      </c>
      <c r="P750" s="41">
        <v>0</v>
      </c>
      <c r="Q750" s="41">
        <v>0</v>
      </c>
      <c r="R750" s="41">
        <v>1.58</v>
      </c>
      <c r="S750" s="41">
        <v>22.84</v>
      </c>
      <c r="T750" s="41">
        <v>14.15</v>
      </c>
      <c r="U750" s="41">
        <v>0</v>
      </c>
      <c r="V750" s="41">
        <v>1.03</v>
      </c>
      <c r="W750" s="41">
        <v>57.54</v>
      </c>
      <c r="X750" s="41">
        <v>86.87</v>
      </c>
      <c r="Y750" s="41">
        <v>266.44</v>
      </c>
      <c r="Z750" s="41">
        <v>177.76</v>
      </c>
      <c r="AA750" s="41">
        <v>222.82</v>
      </c>
    </row>
    <row r="751" spans="1:27" collapsed="1" x14ac:dyDescent="0.2">
      <c r="A751" s="98" t="s">
        <v>2383</v>
      </c>
      <c r="B751" s="25" t="str">
        <f>"22"&amp;"."&amp;$B$800&amp;"."&amp;$B$801</f>
        <v>22.01.2024</v>
      </c>
      <c r="C751" s="88" t="s">
        <v>76</v>
      </c>
      <c r="D751" s="89">
        <f>ROUND((D752)/1000,5)</f>
        <v>0.19228999999999999</v>
      </c>
      <c r="E751" s="89">
        <f t="shared" ref="E751:AA751" si="424">ROUND((E752)/1000,5)</f>
        <v>0.19250999999999999</v>
      </c>
      <c r="F751" s="89">
        <f t="shared" si="424"/>
        <v>0.16872000000000001</v>
      </c>
      <c r="G751" s="89">
        <f t="shared" si="424"/>
        <v>0.10044</v>
      </c>
      <c r="H751" s="89">
        <f t="shared" si="424"/>
        <v>2.333E-2</v>
      </c>
      <c r="I751" s="89">
        <f t="shared" si="424"/>
        <v>0</v>
      </c>
      <c r="J751" s="89">
        <f t="shared" si="424"/>
        <v>0</v>
      </c>
      <c r="K751" s="89">
        <f t="shared" si="424"/>
        <v>0</v>
      </c>
      <c r="L751" s="89">
        <f t="shared" si="424"/>
        <v>0</v>
      </c>
      <c r="M751" s="89">
        <f t="shared" si="424"/>
        <v>1.26E-2</v>
      </c>
      <c r="N751" s="89">
        <f t="shared" si="424"/>
        <v>1.2E-4</v>
      </c>
      <c r="O751" s="89">
        <f t="shared" si="424"/>
        <v>1.7979999999999999E-2</v>
      </c>
      <c r="P751" s="89">
        <f t="shared" si="424"/>
        <v>8.8400000000000006E-3</v>
      </c>
      <c r="Q751" s="89">
        <f t="shared" si="424"/>
        <v>1.068E-2</v>
      </c>
      <c r="R751" s="89">
        <f t="shared" si="424"/>
        <v>1.5509999999999999E-2</v>
      </c>
      <c r="S751" s="89">
        <f t="shared" si="424"/>
        <v>3.3689999999999998E-2</v>
      </c>
      <c r="T751" s="89">
        <f t="shared" si="424"/>
        <v>6.5170000000000006E-2</v>
      </c>
      <c r="U751" s="89">
        <f t="shared" si="424"/>
        <v>0.13020000000000001</v>
      </c>
      <c r="V751" s="89">
        <f t="shared" si="424"/>
        <v>0.18018999999999999</v>
      </c>
      <c r="W751" s="89">
        <f t="shared" si="424"/>
        <v>0.19361999999999999</v>
      </c>
      <c r="X751" s="89">
        <f t="shared" si="424"/>
        <v>0.30621999999999999</v>
      </c>
      <c r="Y751" s="89">
        <f t="shared" si="424"/>
        <v>0.59121000000000001</v>
      </c>
      <c r="Z751" s="89">
        <f t="shared" si="424"/>
        <v>0.31464999999999999</v>
      </c>
      <c r="AA751" s="89">
        <f t="shared" si="424"/>
        <v>0.25994</v>
      </c>
    </row>
    <row r="752" spans="1:27" ht="12.75" hidden="1" customHeight="1" outlineLevel="1" x14ac:dyDescent="0.2">
      <c r="A752" s="99" t="s">
        <v>2384</v>
      </c>
      <c r="B752" s="60" t="s">
        <v>238</v>
      </c>
      <c r="C752" s="40" t="s">
        <v>79</v>
      </c>
      <c r="D752" s="41">
        <v>192.29</v>
      </c>
      <c r="E752" s="41">
        <v>192.51</v>
      </c>
      <c r="F752" s="41">
        <v>168.72</v>
      </c>
      <c r="G752" s="41">
        <v>100.44</v>
      </c>
      <c r="H752" s="41">
        <v>23.33</v>
      </c>
      <c r="I752" s="41">
        <v>0</v>
      </c>
      <c r="J752" s="41">
        <v>0</v>
      </c>
      <c r="K752" s="41">
        <v>0</v>
      </c>
      <c r="L752" s="41">
        <v>0</v>
      </c>
      <c r="M752" s="41">
        <v>12.6</v>
      </c>
      <c r="N752" s="41">
        <v>0.12</v>
      </c>
      <c r="O752" s="41">
        <v>17.98</v>
      </c>
      <c r="P752" s="41">
        <v>8.84</v>
      </c>
      <c r="Q752" s="41">
        <v>10.68</v>
      </c>
      <c r="R752" s="41">
        <v>15.51</v>
      </c>
      <c r="S752" s="41">
        <v>33.69</v>
      </c>
      <c r="T752" s="41">
        <v>65.17</v>
      </c>
      <c r="U752" s="41">
        <v>130.19999999999999</v>
      </c>
      <c r="V752" s="41">
        <v>180.19</v>
      </c>
      <c r="W752" s="41">
        <v>193.62</v>
      </c>
      <c r="X752" s="41">
        <v>306.22000000000003</v>
      </c>
      <c r="Y752" s="41">
        <v>591.21</v>
      </c>
      <c r="Z752" s="41">
        <v>314.64999999999998</v>
      </c>
      <c r="AA752" s="41">
        <v>259.94</v>
      </c>
    </row>
    <row r="753" spans="1:27" collapsed="1" x14ac:dyDescent="0.2">
      <c r="A753" s="98" t="s">
        <v>2385</v>
      </c>
      <c r="B753" s="25" t="str">
        <f>"23"&amp;"."&amp;$B$800&amp;"."&amp;$B$801</f>
        <v>23.01.2024</v>
      </c>
      <c r="C753" s="88" t="s">
        <v>76</v>
      </c>
      <c r="D753" s="89">
        <f>ROUND((D754)/1000,5)</f>
        <v>0.24743000000000001</v>
      </c>
      <c r="E753" s="89">
        <f t="shared" ref="E753:AA753" si="425">ROUND((E754)/1000,5)</f>
        <v>1.8970000000000001E-2</v>
      </c>
      <c r="F753" s="89">
        <f t="shared" si="425"/>
        <v>1.3050000000000001E-2</v>
      </c>
      <c r="G753" s="89">
        <f t="shared" si="425"/>
        <v>0</v>
      </c>
      <c r="H753" s="89">
        <f t="shared" si="425"/>
        <v>0</v>
      </c>
      <c r="I753" s="89">
        <f t="shared" si="425"/>
        <v>0</v>
      </c>
      <c r="J753" s="89">
        <f t="shared" si="425"/>
        <v>0</v>
      </c>
      <c r="K753" s="89">
        <f t="shared" si="425"/>
        <v>0</v>
      </c>
      <c r="L753" s="89">
        <f t="shared" si="425"/>
        <v>0</v>
      </c>
      <c r="M753" s="89">
        <f t="shared" si="425"/>
        <v>0</v>
      </c>
      <c r="N753" s="89">
        <f t="shared" si="425"/>
        <v>0</v>
      </c>
      <c r="O753" s="89">
        <f t="shared" si="425"/>
        <v>0</v>
      </c>
      <c r="P753" s="89">
        <f t="shared" si="425"/>
        <v>0</v>
      </c>
      <c r="Q753" s="89">
        <f t="shared" si="425"/>
        <v>0</v>
      </c>
      <c r="R753" s="89">
        <f t="shared" si="425"/>
        <v>0</v>
      </c>
      <c r="S753" s="89">
        <f t="shared" si="425"/>
        <v>0</v>
      </c>
      <c r="T753" s="89">
        <f t="shared" si="425"/>
        <v>0</v>
      </c>
      <c r="U753" s="89">
        <f t="shared" si="425"/>
        <v>0</v>
      </c>
      <c r="V753" s="89">
        <f t="shared" si="425"/>
        <v>0</v>
      </c>
      <c r="W753" s="89">
        <f t="shared" si="425"/>
        <v>3.7870000000000001E-2</v>
      </c>
      <c r="X753" s="89">
        <f t="shared" si="425"/>
        <v>1.1950000000000001E-2</v>
      </c>
      <c r="Y753" s="89">
        <f t="shared" si="425"/>
        <v>5.3809999999999997E-2</v>
      </c>
      <c r="Z753" s="89">
        <f t="shared" si="425"/>
        <v>2.4049999999999998E-2</v>
      </c>
      <c r="AA753" s="89">
        <f t="shared" si="425"/>
        <v>0.14849999999999999</v>
      </c>
    </row>
    <row r="754" spans="1:27" ht="12.75" hidden="1" customHeight="1" outlineLevel="1" x14ac:dyDescent="0.2">
      <c r="A754" s="99" t="s">
        <v>2386</v>
      </c>
      <c r="B754" s="60" t="s">
        <v>238</v>
      </c>
      <c r="C754" s="40" t="s">
        <v>79</v>
      </c>
      <c r="D754" s="41">
        <v>247.43</v>
      </c>
      <c r="E754" s="41">
        <v>18.97</v>
      </c>
      <c r="F754" s="41">
        <v>13.05</v>
      </c>
      <c r="G754" s="41">
        <v>0</v>
      </c>
      <c r="H754" s="41">
        <v>0</v>
      </c>
      <c r="I754" s="41">
        <v>0</v>
      </c>
      <c r="J754" s="41">
        <v>0</v>
      </c>
      <c r="K754" s="41">
        <v>0</v>
      </c>
      <c r="L754" s="41">
        <v>0</v>
      </c>
      <c r="M754" s="41">
        <v>0</v>
      </c>
      <c r="N754" s="41">
        <v>0</v>
      </c>
      <c r="O754" s="41">
        <v>0</v>
      </c>
      <c r="P754" s="41">
        <v>0</v>
      </c>
      <c r="Q754" s="41">
        <v>0</v>
      </c>
      <c r="R754" s="41">
        <v>0</v>
      </c>
      <c r="S754" s="41">
        <v>0</v>
      </c>
      <c r="T754" s="41">
        <v>0</v>
      </c>
      <c r="U754" s="41">
        <v>0</v>
      </c>
      <c r="V754" s="41">
        <v>0</v>
      </c>
      <c r="W754" s="41">
        <v>37.869999999999997</v>
      </c>
      <c r="X754" s="41">
        <v>11.95</v>
      </c>
      <c r="Y754" s="41">
        <v>53.81</v>
      </c>
      <c r="Z754" s="41">
        <v>24.05</v>
      </c>
      <c r="AA754" s="41">
        <v>148.5</v>
      </c>
    </row>
    <row r="755" spans="1:27" collapsed="1" x14ac:dyDescent="0.2">
      <c r="A755" s="98" t="s">
        <v>2387</v>
      </c>
      <c r="B755" s="25" t="str">
        <f>"24"&amp;"."&amp;$B$800&amp;"."&amp;$B$801</f>
        <v>24.01.2024</v>
      </c>
      <c r="C755" s="88" t="s">
        <v>76</v>
      </c>
      <c r="D755" s="89">
        <f>ROUND((D756)/1000,5)</f>
        <v>2.5899999999999999E-2</v>
      </c>
      <c r="E755" s="89">
        <f t="shared" ref="E755:AA755" si="426">ROUND((E756)/1000,5)</f>
        <v>4.6999999999999999E-4</v>
      </c>
      <c r="F755" s="89">
        <f t="shared" si="426"/>
        <v>0</v>
      </c>
      <c r="G755" s="89">
        <f t="shared" si="426"/>
        <v>0</v>
      </c>
      <c r="H755" s="89">
        <f t="shared" si="426"/>
        <v>0</v>
      </c>
      <c r="I755" s="89">
        <f t="shared" si="426"/>
        <v>0</v>
      </c>
      <c r="J755" s="89">
        <f t="shared" si="426"/>
        <v>0</v>
      </c>
      <c r="K755" s="89">
        <f t="shared" si="426"/>
        <v>0</v>
      </c>
      <c r="L755" s="89">
        <f t="shared" si="426"/>
        <v>0</v>
      </c>
      <c r="M755" s="89">
        <f t="shared" si="426"/>
        <v>0</v>
      </c>
      <c r="N755" s="89">
        <f t="shared" si="426"/>
        <v>2.49E-3</v>
      </c>
      <c r="O755" s="89">
        <f t="shared" si="426"/>
        <v>3.5009999999999999E-2</v>
      </c>
      <c r="P755" s="89">
        <f t="shared" si="426"/>
        <v>1.43E-2</v>
      </c>
      <c r="Q755" s="89">
        <f t="shared" si="426"/>
        <v>1.051E-2</v>
      </c>
      <c r="R755" s="89">
        <f t="shared" si="426"/>
        <v>2.0000000000000002E-5</v>
      </c>
      <c r="S755" s="89">
        <f t="shared" si="426"/>
        <v>0</v>
      </c>
      <c r="T755" s="89">
        <f t="shared" si="426"/>
        <v>0</v>
      </c>
      <c r="U755" s="89">
        <f t="shared" si="426"/>
        <v>1.42E-3</v>
      </c>
      <c r="V755" s="89">
        <f t="shared" si="426"/>
        <v>7.3020000000000002E-2</v>
      </c>
      <c r="W755" s="89">
        <f t="shared" si="426"/>
        <v>4.2070000000000003E-2</v>
      </c>
      <c r="X755" s="89">
        <f t="shared" si="426"/>
        <v>0.18423</v>
      </c>
      <c r="Y755" s="89">
        <f t="shared" si="426"/>
        <v>0.19952</v>
      </c>
      <c r="Z755" s="89">
        <f t="shared" si="426"/>
        <v>0.20332</v>
      </c>
      <c r="AA755" s="89">
        <f t="shared" si="426"/>
        <v>0.26968999999999999</v>
      </c>
    </row>
    <row r="756" spans="1:27" ht="12.75" hidden="1" customHeight="1" outlineLevel="1" x14ac:dyDescent="0.2">
      <c r="A756" s="99" t="s">
        <v>2388</v>
      </c>
      <c r="B756" s="60" t="s">
        <v>238</v>
      </c>
      <c r="C756" s="40" t="s">
        <v>79</v>
      </c>
      <c r="D756" s="41">
        <v>25.9</v>
      </c>
      <c r="E756" s="41">
        <v>0.47</v>
      </c>
      <c r="F756" s="41">
        <v>0</v>
      </c>
      <c r="G756" s="41">
        <v>0</v>
      </c>
      <c r="H756" s="41">
        <v>0</v>
      </c>
      <c r="I756" s="41">
        <v>0</v>
      </c>
      <c r="J756" s="41">
        <v>0</v>
      </c>
      <c r="K756" s="41">
        <v>0</v>
      </c>
      <c r="L756" s="41">
        <v>0</v>
      </c>
      <c r="M756" s="41">
        <v>0</v>
      </c>
      <c r="N756" s="41">
        <v>2.4900000000000002</v>
      </c>
      <c r="O756" s="41">
        <v>35.01</v>
      </c>
      <c r="P756" s="41">
        <v>14.3</v>
      </c>
      <c r="Q756" s="41">
        <v>10.51</v>
      </c>
      <c r="R756" s="41">
        <v>0.02</v>
      </c>
      <c r="S756" s="41">
        <v>0</v>
      </c>
      <c r="T756" s="41">
        <v>0</v>
      </c>
      <c r="U756" s="41">
        <v>1.42</v>
      </c>
      <c r="V756" s="41">
        <v>73.02</v>
      </c>
      <c r="W756" s="41">
        <v>42.07</v>
      </c>
      <c r="X756" s="41">
        <v>184.23</v>
      </c>
      <c r="Y756" s="41">
        <v>199.52</v>
      </c>
      <c r="Z756" s="41">
        <v>203.32</v>
      </c>
      <c r="AA756" s="41">
        <v>269.69</v>
      </c>
    </row>
    <row r="757" spans="1:27" collapsed="1" x14ac:dyDescent="0.2">
      <c r="A757" s="98" t="s">
        <v>2389</v>
      </c>
      <c r="B757" s="25" t="str">
        <f>"25"&amp;"."&amp;$B$800&amp;"."&amp;$B$801</f>
        <v>25.01.2024</v>
      </c>
      <c r="C757" s="88" t="s">
        <v>76</v>
      </c>
      <c r="D757" s="89">
        <f>ROUND((D758)/1000,5)</f>
        <v>0.153</v>
      </c>
      <c r="E757" s="89">
        <f t="shared" ref="E757:AA757" si="427">ROUND((E758)/1000,5)</f>
        <v>0.11063000000000001</v>
      </c>
      <c r="F757" s="89">
        <f t="shared" si="427"/>
        <v>8.1390000000000004E-2</v>
      </c>
      <c r="G757" s="89">
        <f t="shared" si="427"/>
        <v>3.4709999999999998E-2</v>
      </c>
      <c r="H757" s="89">
        <f t="shared" si="427"/>
        <v>0</v>
      </c>
      <c r="I757" s="89">
        <f t="shared" si="427"/>
        <v>0</v>
      </c>
      <c r="J757" s="89">
        <f t="shared" si="427"/>
        <v>0</v>
      </c>
      <c r="K757" s="89">
        <f t="shared" si="427"/>
        <v>0</v>
      </c>
      <c r="L757" s="89">
        <f t="shared" si="427"/>
        <v>0</v>
      </c>
      <c r="M757" s="89">
        <f t="shared" si="427"/>
        <v>5.7090000000000002E-2</v>
      </c>
      <c r="N757" s="89">
        <f t="shared" si="427"/>
        <v>0.10763</v>
      </c>
      <c r="O757" s="89">
        <f t="shared" si="427"/>
        <v>0.13300000000000001</v>
      </c>
      <c r="P757" s="89">
        <f t="shared" si="427"/>
        <v>0.1168</v>
      </c>
      <c r="Q757" s="89">
        <f t="shared" si="427"/>
        <v>0.11396000000000001</v>
      </c>
      <c r="R757" s="89">
        <f t="shared" si="427"/>
        <v>8.2220000000000001E-2</v>
      </c>
      <c r="S757" s="89">
        <f t="shared" si="427"/>
        <v>9.3270000000000006E-2</v>
      </c>
      <c r="T757" s="89">
        <f t="shared" si="427"/>
        <v>0.10879999999999999</v>
      </c>
      <c r="U757" s="89">
        <f t="shared" si="427"/>
        <v>4.147E-2</v>
      </c>
      <c r="V757" s="89">
        <f t="shared" si="427"/>
        <v>0.15185999999999999</v>
      </c>
      <c r="W757" s="89">
        <f t="shared" si="427"/>
        <v>0.22211</v>
      </c>
      <c r="X757" s="89">
        <f t="shared" si="427"/>
        <v>0.22513</v>
      </c>
      <c r="Y757" s="89">
        <f t="shared" si="427"/>
        <v>0.39950999999999998</v>
      </c>
      <c r="Z757" s="89">
        <f t="shared" si="427"/>
        <v>0.20435</v>
      </c>
      <c r="AA757" s="89">
        <f t="shared" si="427"/>
        <v>6.2489999999999997E-2</v>
      </c>
    </row>
    <row r="758" spans="1:27" ht="12.75" hidden="1" customHeight="1" outlineLevel="1" x14ac:dyDescent="0.2">
      <c r="A758" s="99" t="s">
        <v>2390</v>
      </c>
      <c r="B758" s="60" t="s">
        <v>238</v>
      </c>
      <c r="C758" s="40" t="s">
        <v>79</v>
      </c>
      <c r="D758" s="41">
        <v>153</v>
      </c>
      <c r="E758" s="41">
        <v>110.63</v>
      </c>
      <c r="F758" s="41">
        <v>81.39</v>
      </c>
      <c r="G758" s="41">
        <v>34.71</v>
      </c>
      <c r="H758" s="41">
        <v>0</v>
      </c>
      <c r="I758" s="41">
        <v>0</v>
      </c>
      <c r="J758" s="41">
        <v>0</v>
      </c>
      <c r="K758" s="41">
        <v>0</v>
      </c>
      <c r="L758" s="41">
        <v>0</v>
      </c>
      <c r="M758" s="41">
        <v>57.09</v>
      </c>
      <c r="N758" s="41">
        <v>107.63</v>
      </c>
      <c r="O758" s="41">
        <v>133</v>
      </c>
      <c r="P758" s="41">
        <v>116.8</v>
      </c>
      <c r="Q758" s="41">
        <v>113.96</v>
      </c>
      <c r="R758" s="41">
        <v>82.22</v>
      </c>
      <c r="S758" s="41">
        <v>93.27</v>
      </c>
      <c r="T758" s="41">
        <v>108.8</v>
      </c>
      <c r="U758" s="41">
        <v>41.47</v>
      </c>
      <c r="V758" s="41">
        <v>151.86000000000001</v>
      </c>
      <c r="W758" s="41">
        <v>222.11</v>
      </c>
      <c r="X758" s="41">
        <v>225.13</v>
      </c>
      <c r="Y758" s="41">
        <v>399.51</v>
      </c>
      <c r="Z758" s="41">
        <v>204.35</v>
      </c>
      <c r="AA758" s="41">
        <v>62.49</v>
      </c>
    </row>
    <row r="759" spans="1:27" collapsed="1" x14ac:dyDescent="0.2">
      <c r="A759" s="98" t="s">
        <v>2391</v>
      </c>
      <c r="B759" s="25" t="str">
        <f>"26"&amp;"."&amp;$B$800&amp;"."&amp;$B$801</f>
        <v>26.01.2024</v>
      </c>
      <c r="C759" s="88" t="s">
        <v>76</v>
      </c>
      <c r="D759" s="89">
        <f>ROUND((D760)/1000,5)</f>
        <v>1.2E-4</v>
      </c>
      <c r="E759" s="89">
        <f t="shared" ref="E759:AA759" si="428">ROUND((E760)/1000,5)</f>
        <v>1.75E-3</v>
      </c>
      <c r="F759" s="89">
        <f t="shared" si="428"/>
        <v>6.9940000000000002E-2</v>
      </c>
      <c r="G759" s="89">
        <f t="shared" si="428"/>
        <v>4.6710000000000002E-2</v>
      </c>
      <c r="H759" s="89">
        <f t="shared" si="428"/>
        <v>5.2300000000000003E-3</v>
      </c>
      <c r="I759" s="89">
        <f t="shared" si="428"/>
        <v>0</v>
      </c>
      <c r="J759" s="89">
        <f t="shared" si="428"/>
        <v>0</v>
      </c>
      <c r="K759" s="89">
        <f t="shared" si="428"/>
        <v>0</v>
      </c>
      <c r="L759" s="89">
        <f t="shared" si="428"/>
        <v>0</v>
      </c>
      <c r="M759" s="89">
        <f t="shared" si="428"/>
        <v>0</v>
      </c>
      <c r="N759" s="89">
        <f t="shared" si="428"/>
        <v>7.6899999999999998E-3</v>
      </c>
      <c r="O759" s="89">
        <f t="shared" si="428"/>
        <v>0</v>
      </c>
      <c r="P759" s="89">
        <f t="shared" si="428"/>
        <v>0</v>
      </c>
      <c r="Q759" s="89">
        <f t="shared" si="428"/>
        <v>0</v>
      </c>
      <c r="R759" s="89">
        <f t="shared" si="428"/>
        <v>0</v>
      </c>
      <c r="S759" s="89">
        <f t="shared" si="428"/>
        <v>1.503E-2</v>
      </c>
      <c r="T759" s="89">
        <f t="shared" si="428"/>
        <v>0</v>
      </c>
      <c r="U759" s="89">
        <f t="shared" si="428"/>
        <v>0</v>
      </c>
      <c r="V759" s="89">
        <f t="shared" si="428"/>
        <v>2.9909999999999999E-2</v>
      </c>
      <c r="W759" s="89">
        <f t="shared" si="428"/>
        <v>0</v>
      </c>
      <c r="X759" s="89">
        <f t="shared" si="428"/>
        <v>0</v>
      </c>
      <c r="Y759" s="89">
        <f t="shared" si="428"/>
        <v>0</v>
      </c>
      <c r="Z759" s="89">
        <f t="shared" si="428"/>
        <v>0</v>
      </c>
      <c r="AA759" s="89">
        <f t="shared" si="428"/>
        <v>0</v>
      </c>
    </row>
    <row r="760" spans="1:27" ht="12.75" hidden="1" customHeight="1" outlineLevel="1" x14ac:dyDescent="0.2">
      <c r="A760" s="99" t="s">
        <v>2392</v>
      </c>
      <c r="B760" s="60" t="s">
        <v>238</v>
      </c>
      <c r="C760" s="40" t="s">
        <v>79</v>
      </c>
      <c r="D760" s="41">
        <v>0.12</v>
      </c>
      <c r="E760" s="41">
        <v>1.75</v>
      </c>
      <c r="F760" s="41">
        <v>69.94</v>
      </c>
      <c r="G760" s="41">
        <v>46.71</v>
      </c>
      <c r="H760" s="41">
        <v>5.23</v>
      </c>
      <c r="I760" s="41">
        <v>0</v>
      </c>
      <c r="J760" s="41">
        <v>0</v>
      </c>
      <c r="K760" s="41">
        <v>0</v>
      </c>
      <c r="L760" s="41">
        <v>0</v>
      </c>
      <c r="M760" s="41">
        <v>0</v>
      </c>
      <c r="N760" s="41">
        <v>7.69</v>
      </c>
      <c r="O760" s="41">
        <v>0</v>
      </c>
      <c r="P760" s="41">
        <v>0</v>
      </c>
      <c r="Q760" s="41">
        <v>0</v>
      </c>
      <c r="R760" s="41">
        <v>0</v>
      </c>
      <c r="S760" s="41">
        <v>15.03</v>
      </c>
      <c r="T760" s="41">
        <v>0</v>
      </c>
      <c r="U760" s="41">
        <v>0</v>
      </c>
      <c r="V760" s="41">
        <v>29.91</v>
      </c>
      <c r="W760" s="41">
        <v>0</v>
      </c>
      <c r="X760" s="41">
        <v>0</v>
      </c>
      <c r="Y760" s="41">
        <v>0</v>
      </c>
      <c r="Z760" s="41">
        <v>0</v>
      </c>
      <c r="AA760" s="41">
        <v>0</v>
      </c>
    </row>
    <row r="761" spans="1:27" collapsed="1" x14ac:dyDescent="0.2">
      <c r="A761" s="98" t="s">
        <v>2393</v>
      </c>
      <c r="B761" s="25" t="str">
        <f>"27"&amp;"."&amp;$B$800&amp;"."&amp;$B$801</f>
        <v>27.01.2024</v>
      </c>
      <c r="C761" s="88" t="s">
        <v>76</v>
      </c>
      <c r="D761" s="89">
        <f>ROUND((D762)/1000,5)</f>
        <v>4.8550000000000003E-2</v>
      </c>
      <c r="E761" s="89">
        <f t="shared" ref="E761:AA761" si="429">ROUND((E762)/1000,5)</f>
        <v>2.0150000000000001E-2</v>
      </c>
      <c r="F761" s="89">
        <f t="shared" si="429"/>
        <v>0</v>
      </c>
      <c r="G761" s="89">
        <f t="shared" si="429"/>
        <v>0</v>
      </c>
      <c r="H761" s="89">
        <f t="shared" si="429"/>
        <v>0</v>
      </c>
      <c r="I761" s="89">
        <f t="shared" si="429"/>
        <v>0</v>
      </c>
      <c r="J761" s="89">
        <f t="shared" si="429"/>
        <v>0</v>
      </c>
      <c r="K761" s="89">
        <f t="shared" si="429"/>
        <v>0</v>
      </c>
      <c r="L761" s="89">
        <f t="shared" si="429"/>
        <v>0</v>
      </c>
      <c r="M761" s="89">
        <f t="shared" si="429"/>
        <v>0</v>
      </c>
      <c r="N761" s="89">
        <f t="shared" si="429"/>
        <v>0</v>
      </c>
      <c r="O761" s="89">
        <f t="shared" si="429"/>
        <v>0</v>
      </c>
      <c r="P761" s="89">
        <f t="shared" si="429"/>
        <v>0</v>
      </c>
      <c r="Q761" s="89">
        <f t="shared" si="429"/>
        <v>0</v>
      </c>
      <c r="R761" s="89">
        <f t="shared" si="429"/>
        <v>0</v>
      </c>
      <c r="S761" s="89">
        <f t="shared" si="429"/>
        <v>1.83E-3</v>
      </c>
      <c r="T761" s="89">
        <f t="shared" si="429"/>
        <v>0.17563999999999999</v>
      </c>
      <c r="U761" s="89">
        <f t="shared" si="429"/>
        <v>0.31265999999999999</v>
      </c>
      <c r="V761" s="89">
        <f t="shared" si="429"/>
        <v>0.43420999999999998</v>
      </c>
      <c r="W761" s="89">
        <f t="shared" si="429"/>
        <v>0.12939999999999999</v>
      </c>
      <c r="X761" s="89">
        <f t="shared" si="429"/>
        <v>0.157</v>
      </c>
      <c r="Y761" s="89">
        <f t="shared" si="429"/>
        <v>0.26333000000000001</v>
      </c>
      <c r="Z761" s="89">
        <f t="shared" si="429"/>
        <v>0.2417</v>
      </c>
      <c r="AA761" s="89">
        <f t="shared" si="429"/>
        <v>0.31257000000000001</v>
      </c>
    </row>
    <row r="762" spans="1:27" ht="12.75" hidden="1" customHeight="1" outlineLevel="1" x14ac:dyDescent="0.2">
      <c r="A762" s="99" t="s">
        <v>2394</v>
      </c>
      <c r="B762" s="60" t="s">
        <v>238</v>
      </c>
      <c r="C762" s="40" t="s">
        <v>79</v>
      </c>
      <c r="D762" s="41">
        <v>48.55</v>
      </c>
      <c r="E762" s="41">
        <v>20.149999999999999</v>
      </c>
      <c r="F762" s="41">
        <v>0</v>
      </c>
      <c r="G762" s="41">
        <v>0</v>
      </c>
      <c r="H762" s="41">
        <v>0</v>
      </c>
      <c r="I762" s="41">
        <v>0</v>
      </c>
      <c r="J762" s="41">
        <v>0</v>
      </c>
      <c r="K762" s="41">
        <v>0</v>
      </c>
      <c r="L762" s="41">
        <v>0</v>
      </c>
      <c r="M762" s="41">
        <v>0</v>
      </c>
      <c r="N762" s="41">
        <v>0</v>
      </c>
      <c r="O762" s="41">
        <v>0</v>
      </c>
      <c r="P762" s="41">
        <v>0</v>
      </c>
      <c r="Q762" s="41">
        <v>0</v>
      </c>
      <c r="R762" s="41">
        <v>0</v>
      </c>
      <c r="S762" s="41">
        <v>1.83</v>
      </c>
      <c r="T762" s="41">
        <v>175.64</v>
      </c>
      <c r="U762" s="41">
        <v>312.66000000000003</v>
      </c>
      <c r="V762" s="41">
        <v>434.21</v>
      </c>
      <c r="W762" s="41">
        <v>129.4</v>
      </c>
      <c r="X762" s="41">
        <v>157</v>
      </c>
      <c r="Y762" s="41">
        <v>263.33</v>
      </c>
      <c r="Z762" s="41">
        <v>241.7</v>
      </c>
      <c r="AA762" s="41">
        <v>312.57</v>
      </c>
    </row>
    <row r="763" spans="1:27" collapsed="1" x14ac:dyDescent="0.2">
      <c r="A763" s="98" t="s">
        <v>2395</v>
      </c>
      <c r="B763" s="25" t="str">
        <f>"28"&amp;"."&amp;$B$800&amp;"."&amp;$B$801</f>
        <v>28.01.2024</v>
      </c>
      <c r="C763" s="88" t="s">
        <v>76</v>
      </c>
      <c r="D763" s="89">
        <f>ROUND((D764)/1000,5)</f>
        <v>7.9589999999999994E-2</v>
      </c>
      <c r="E763" s="89">
        <f t="shared" ref="E763:AA763" si="430">ROUND((E764)/1000,5)</f>
        <v>0.11071</v>
      </c>
      <c r="F763" s="89">
        <f t="shared" si="430"/>
        <v>6.9580000000000003E-2</v>
      </c>
      <c r="G763" s="89">
        <f t="shared" si="430"/>
        <v>0.10956</v>
      </c>
      <c r="H763" s="89">
        <f t="shared" si="430"/>
        <v>0.13077</v>
      </c>
      <c r="I763" s="89">
        <f t="shared" si="430"/>
        <v>0</v>
      </c>
      <c r="J763" s="89">
        <f t="shared" si="430"/>
        <v>0</v>
      </c>
      <c r="K763" s="89">
        <f t="shared" si="430"/>
        <v>0</v>
      </c>
      <c r="L763" s="89">
        <f t="shared" si="430"/>
        <v>0</v>
      </c>
      <c r="M763" s="89">
        <f t="shared" si="430"/>
        <v>0</v>
      </c>
      <c r="N763" s="89">
        <f t="shared" si="430"/>
        <v>8.6970000000000006E-2</v>
      </c>
      <c r="O763" s="89">
        <f t="shared" si="430"/>
        <v>0.12474</v>
      </c>
      <c r="P763" s="89">
        <f t="shared" si="430"/>
        <v>0.12112000000000001</v>
      </c>
      <c r="Q763" s="89">
        <f t="shared" si="430"/>
        <v>9.2149999999999996E-2</v>
      </c>
      <c r="R763" s="89">
        <f t="shared" si="430"/>
        <v>7.5310000000000002E-2</v>
      </c>
      <c r="S763" s="89">
        <f t="shared" si="430"/>
        <v>4.9070000000000003E-2</v>
      </c>
      <c r="T763" s="89">
        <f t="shared" si="430"/>
        <v>5.4109999999999998E-2</v>
      </c>
      <c r="U763" s="89">
        <f t="shared" si="430"/>
        <v>3.9899999999999996E-3</v>
      </c>
      <c r="V763" s="89">
        <f t="shared" si="430"/>
        <v>0.15065000000000001</v>
      </c>
      <c r="W763" s="89">
        <f t="shared" si="430"/>
        <v>0.17551</v>
      </c>
      <c r="X763" s="89">
        <f t="shared" si="430"/>
        <v>0.16217999999999999</v>
      </c>
      <c r="Y763" s="89">
        <f t="shared" si="430"/>
        <v>0.10489999999999999</v>
      </c>
      <c r="Z763" s="89">
        <f t="shared" si="430"/>
        <v>0.20630999999999999</v>
      </c>
      <c r="AA763" s="89">
        <f t="shared" si="430"/>
        <v>0.12444</v>
      </c>
    </row>
    <row r="764" spans="1:27" ht="12.75" hidden="1" customHeight="1" outlineLevel="1" x14ac:dyDescent="0.2">
      <c r="A764" s="99" t="s">
        <v>2396</v>
      </c>
      <c r="B764" s="60" t="s">
        <v>238</v>
      </c>
      <c r="C764" s="40" t="s">
        <v>79</v>
      </c>
      <c r="D764" s="41">
        <v>79.59</v>
      </c>
      <c r="E764" s="41">
        <v>110.71</v>
      </c>
      <c r="F764" s="41">
        <v>69.58</v>
      </c>
      <c r="G764" s="41">
        <v>109.56</v>
      </c>
      <c r="H764" s="41">
        <v>130.77000000000001</v>
      </c>
      <c r="I764" s="41">
        <v>0</v>
      </c>
      <c r="J764" s="41">
        <v>0</v>
      </c>
      <c r="K764" s="41">
        <v>0</v>
      </c>
      <c r="L764" s="41">
        <v>0</v>
      </c>
      <c r="M764" s="41">
        <v>0</v>
      </c>
      <c r="N764" s="41">
        <v>86.97</v>
      </c>
      <c r="O764" s="41">
        <v>124.74</v>
      </c>
      <c r="P764" s="41">
        <v>121.12</v>
      </c>
      <c r="Q764" s="41">
        <v>92.15</v>
      </c>
      <c r="R764" s="41">
        <v>75.31</v>
      </c>
      <c r="S764" s="41">
        <v>49.07</v>
      </c>
      <c r="T764" s="41">
        <v>54.11</v>
      </c>
      <c r="U764" s="41">
        <v>3.99</v>
      </c>
      <c r="V764" s="41">
        <v>150.65</v>
      </c>
      <c r="W764" s="41">
        <v>175.51</v>
      </c>
      <c r="X764" s="41">
        <v>162.18</v>
      </c>
      <c r="Y764" s="41">
        <v>104.9</v>
      </c>
      <c r="Z764" s="41">
        <v>206.31</v>
      </c>
      <c r="AA764" s="41">
        <v>124.44</v>
      </c>
    </row>
    <row r="765" spans="1:27" collapsed="1" x14ac:dyDescent="0.2">
      <c r="A765" s="98" t="s">
        <v>2397</v>
      </c>
      <c r="B765" s="25" t="str">
        <f>"29"&amp;"."&amp;$B$800&amp;"."&amp;$B$801</f>
        <v>29.01.2024</v>
      </c>
      <c r="C765" s="88" t="s">
        <v>76</v>
      </c>
      <c r="D765" s="89">
        <f>ROUND((D766)/1000,5)</f>
        <v>8.7230000000000002E-2</v>
      </c>
      <c r="E765" s="89">
        <f t="shared" ref="E765:AA765" si="431">ROUND((E766)/1000,5)</f>
        <v>0.10206999999999999</v>
      </c>
      <c r="F765" s="89">
        <f t="shared" si="431"/>
        <v>5.2069999999999998E-2</v>
      </c>
      <c r="G765" s="89">
        <f t="shared" si="431"/>
        <v>2.0049999999999998E-2</v>
      </c>
      <c r="H765" s="89">
        <f t="shared" si="431"/>
        <v>0</v>
      </c>
      <c r="I765" s="89">
        <f t="shared" si="431"/>
        <v>0</v>
      </c>
      <c r="J765" s="89">
        <f t="shared" si="431"/>
        <v>0</v>
      </c>
      <c r="K765" s="89">
        <f t="shared" si="431"/>
        <v>0</v>
      </c>
      <c r="L765" s="89">
        <f t="shared" si="431"/>
        <v>0</v>
      </c>
      <c r="M765" s="89">
        <f t="shared" si="431"/>
        <v>2.3800000000000002E-2</v>
      </c>
      <c r="N765" s="89">
        <f t="shared" si="431"/>
        <v>3.1800000000000002E-2</v>
      </c>
      <c r="O765" s="89">
        <f t="shared" si="431"/>
        <v>1.7500000000000002E-2</v>
      </c>
      <c r="P765" s="89">
        <f t="shared" si="431"/>
        <v>1.3220000000000001E-2</v>
      </c>
      <c r="Q765" s="89">
        <f t="shared" si="431"/>
        <v>1.755E-2</v>
      </c>
      <c r="R765" s="89">
        <f t="shared" si="431"/>
        <v>0</v>
      </c>
      <c r="S765" s="89">
        <f t="shared" si="431"/>
        <v>0</v>
      </c>
      <c r="T765" s="89">
        <f t="shared" si="431"/>
        <v>3.2219999999999999E-2</v>
      </c>
      <c r="U765" s="89">
        <f t="shared" si="431"/>
        <v>1.2109999999999999E-2</v>
      </c>
      <c r="V765" s="89">
        <f t="shared" si="431"/>
        <v>3.8399999999999997E-2</v>
      </c>
      <c r="W765" s="89">
        <f t="shared" si="431"/>
        <v>0.15894</v>
      </c>
      <c r="X765" s="89">
        <f t="shared" si="431"/>
        <v>7.5500000000000003E-3</v>
      </c>
      <c r="Y765" s="89">
        <f t="shared" si="431"/>
        <v>4.6960000000000002E-2</v>
      </c>
      <c r="Z765" s="89">
        <f t="shared" si="431"/>
        <v>1.1050000000000001E-2</v>
      </c>
      <c r="AA765" s="89">
        <f t="shared" si="431"/>
        <v>8.0399999999999999E-2</v>
      </c>
    </row>
    <row r="766" spans="1:27" ht="12.75" hidden="1" customHeight="1" outlineLevel="1" x14ac:dyDescent="0.2">
      <c r="A766" s="99" t="s">
        <v>2398</v>
      </c>
      <c r="B766" s="60" t="s">
        <v>238</v>
      </c>
      <c r="C766" s="40" t="s">
        <v>79</v>
      </c>
      <c r="D766" s="41">
        <v>87.23</v>
      </c>
      <c r="E766" s="41">
        <v>102.07</v>
      </c>
      <c r="F766" s="41">
        <v>52.07</v>
      </c>
      <c r="G766" s="41">
        <v>20.05</v>
      </c>
      <c r="H766" s="41">
        <v>0</v>
      </c>
      <c r="I766" s="41">
        <v>0</v>
      </c>
      <c r="J766" s="41">
        <v>0</v>
      </c>
      <c r="K766" s="41">
        <v>0</v>
      </c>
      <c r="L766" s="41">
        <v>0</v>
      </c>
      <c r="M766" s="41">
        <v>23.8</v>
      </c>
      <c r="N766" s="41">
        <v>31.8</v>
      </c>
      <c r="O766" s="41">
        <v>17.5</v>
      </c>
      <c r="P766" s="41">
        <v>13.22</v>
      </c>
      <c r="Q766" s="41">
        <v>17.55</v>
      </c>
      <c r="R766" s="41">
        <v>0</v>
      </c>
      <c r="S766" s="41">
        <v>0</v>
      </c>
      <c r="T766" s="41">
        <v>32.22</v>
      </c>
      <c r="U766" s="41">
        <v>12.11</v>
      </c>
      <c r="V766" s="41">
        <v>38.4</v>
      </c>
      <c r="W766" s="41">
        <v>158.94</v>
      </c>
      <c r="X766" s="41">
        <v>7.55</v>
      </c>
      <c r="Y766" s="41">
        <v>46.96</v>
      </c>
      <c r="Z766" s="41">
        <v>11.05</v>
      </c>
      <c r="AA766" s="41">
        <v>80.400000000000006</v>
      </c>
    </row>
    <row r="767" spans="1:27" collapsed="1" x14ac:dyDescent="0.2">
      <c r="A767" s="98" t="s">
        <v>2399</v>
      </c>
      <c r="B767" s="25" t="str">
        <f>"30"&amp;"."&amp;$B$800&amp;"."&amp;$B$801</f>
        <v>30.01.2024</v>
      </c>
      <c r="C767" s="88" t="s">
        <v>76</v>
      </c>
      <c r="D767" s="89">
        <f>ROUND((D768)/1000,5)</f>
        <v>7.0999999999999994E-2</v>
      </c>
      <c r="E767" s="89">
        <f t="shared" ref="E767:AA767" si="432">ROUND((E768)/1000,5)</f>
        <v>3.1440000000000003E-2</v>
      </c>
      <c r="F767" s="89">
        <f t="shared" si="432"/>
        <v>8.8999999999999995E-4</v>
      </c>
      <c r="G767" s="89">
        <f t="shared" si="432"/>
        <v>0</v>
      </c>
      <c r="H767" s="89">
        <f t="shared" si="432"/>
        <v>0</v>
      </c>
      <c r="I767" s="89">
        <f t="shared" si="432"/>
        <v>0</v>
      </c>
      <c r="J767" s="89">
        <f t="shared" si="432"/>
        <v>0</v>
      </c>
      <c r="K767" s="89">
        <f t="shared" si="432"/>
        <v>0</v>
      </c>
      <c r="L767" s="89">
        <f t="shared" si="432"/>
        <v>0</v>
      </c>
      <c r="M767" s="89">
        <f t="shared" si="432"/>
        <v>0</v>
      </c>
      <c r="N767" s="89">
        <f t="shared" si="432"/>
        <v>0</v>
      </c>
      <c r="O767" s="89">
        <f t="shared" si="432"/>
        <v>0</v>
      </c>
      <c r="P767" s="89">
        <f t="shared" si="432"/>
        <v>0</v>
      </c>
      <c r="Q767" s="89">
        <f t="shared" si="432"/>
        <v>0</v>
      </c>
      <c r="R767" s="89">
        <f t="shared" si="432"/>
        <v>0</v>
      </c>
      <c r="S767" s="89">
        <f t="shared" si="432"/>
        <v>0</v>
      </c>
      <c r="T767" s="89">
        <f t="shared" si="432"/>
        <v>6.7400000000000003E-3</v>
      </c>
      <c r="U767" s="89">
        <f t="shared" si="432"/>
        <v>4.3499999999999997E-3</v>
      </c>
      <c r="V767" s="89">
        <f t="shared" si="432"/>
        <v>1.7180000000000001E-2</v>
      </c>
      <c r="W767" s="89">
        <f t="shared" si="432"/>
        <v>6.6780000000000006E-2</v>
      </c>
      <c r="X767" s="89">
        <f t="shared" si="432"/>
        <v>4.3319999999999997E-2</v>
      </c>
      <c r="Y767" s="89">
        <f t="shared" si="432"/>
        <v>0.16289000000000001</v>
      </c>
      <c r="Z767" s="89">
        <f t="shared" si="432"/>
        <v>0.24146999999999999</v>
      </c>
      <c r="AA767" s="89">
        <f t="shared" si="432"/>
        <v>0.1173</v>
      </c>
    </row>
    <row r="768" spans="1:27" ht="12.75" hidden="1" customHeight="1" outlineLevel="1" x14ac:dyDescent="0.2">
      <c r="A768" s="99" t="s">
        <v>2400</v>
      </c>
      <c r="B768" s="60" t="s">
        <v>238</v>
      </c>
      <c r="C768" s="40" t="s">
        <v>79</v>
      </c>
      <c r="D768" s="41">
        <v>71</v>
      </c>
      <c r="E768" s="41">
        <v>31.44</v>
      </c>
      <c r="F768" s="41">
        <v>0.89</v>
      </c>
      <c r="G768" s="41">
        <v>0</v>
      </c>
      <c r="H768" s="41">
        <v>0</v>
      </c>
      <c r="I768" s="41">
        <v>0</v>
      </c>
      <c r="J768" s="41">
        <v>0</v>
      </c>
      <c r="K768" s="41">
        <v>0</v>
      </c>
      <c r="L768" s="41">
        <v>0</v>
      </c>
      <c r="M768" s="41">
        <v>0</v>
      </c>
      <c r="N768" s="41">
        <v>0</v>
      </c>
      <c r="O768" s="41">
        <v>0</v>
      </c>
      <c r="P768" s="41">
        <v>0</v>
      </c>
      <c r="Q768" s="41">
        <v>0</v>
      </c>
      <c r="R768" s="41">
        <v>0</v>
      </c>
      <c r="S768" s="41">
        <v>0</v>
      </c>
      <c r="T768" s="41">
        <v>6.74</v>
      </c>
      <c r="U768" s="41">
        <v>4.3499999999999996</v>
      </c>
      <c r="V768" s="41">
        <v>17.18</v>
      </c>
      <c r="W768" s="41">
        <v>66.78</v>
      </c>
      <c r="X768" s="41">
        <v>43.32</v>
      </c>
      <c r="Y768" s="41">
        <v>162.88999999999999</v>
      </c>
      <c r="Z768" s="41">
        <v>241.47</v>
      </c>
      <c r="AA768" s="41">
        <v>117.3</v>
      </c>
    </row>
    <row r="769" spans="1:27" collapsed="1" x14ac:dyDescent="0.2">
      <c r="A769" s="98" t="s">
        <v>2401</v>
      </c>
      <c r="B769" s="25" t="str">
        <f>"31"&amp;"."&amp;$B$800&amp;"."&amp;$B$801</f>
        <v>31.01.2024</v>
      </c>
      <c r="C769" s="88" t="s">
        <v>76</v>
      </c>
      <c r="D769" s="89">
        <f>ROUND((D770)/1000,5)</f>
        <v>2.419E-2</v>
      </c>
      <c r="E769" s="89">
        <f t="shared" ref="E769:AA769" si="433">ROUND((E770)/1000,5)</f>
        <v>5.9089999999999997E-2</v>
      </c>
      <c r="F769" s="89">
        <f t="shared" si="433"/>
        <v>4.5580000000000002E-2</v>
      </c>
      <c r="G769" s="89">
        <f t="shared" si="433"/>
        <v>0</v>
      </c>
      <c r="H769" s="89">
        <f t="shared" si="433"/>
        <v>0</v>
      </c>
      <c r="I769" s="89">
        <f t="shared" si="433"/>
        <v>0</v>
      </c>
      <c r="J769" s="89">
        <f t="shared" si="433"/>
        <v>0</v>
      </c>
      <c r="K769" s="89">
        <f t="shared" si="433"/>
        <v>0</v>
      </c>
      <c r="L769" s="89">
        <f t="shared" si="433"/>
        <v>0</v>
      </c>
      <c r="M769" s="89">
        <f t="shared" si="433"/>
        <v>6.6239999999999993E-2</v>
      </c>
      <c r="N769" s="89">
        <f t="shared" si="433"/>
        <v>0.16586999999999999</v>
      </c>
      <c r="O769" s="89">
        <f t="shared" si="433"/>
        <v>9.9339999999999998E-2</v>
      </c>
      <c r="P769" s="89">
        <f t="shared" si="433"/>
        <v>8.9639999999999997E-2</v>
      </c>
      <c r="Q769" s="89">
        <f t="shared" si="433"/>
        <v>5.1889999999999999E-2</v>
      </c>
      <c r="R769" s="89">
        <f t="shared" si="433"/>
        <v>0.10471999999999999</v>
      </c>
      <c r="S769" s="89">
        <f t="shared" si="433"/>
        <v>9.2740000000000003E-2</v>
      </c>
      <c r="T769" s="89">
        <f t="shared" si="433"/>
        <v>7.8460000000000002E-2</v>
      </c>
      <c r="U769" s="89">
        <f t="shared" si="433"/>
        <v>0.10345</v>
      </c>
      <c r="V769" s="89">
        <f t="shared" si="433"/>
        <v>0.25829000000000002</v>
      </c>
      <c r="W769" s="89">
        <f t="shared" si="433"/>
        <v>0.29926000000000003</v>
      </c>
      <c r="X769" s="89">
        <f t="shared" si="433"/>
        <v>0.19048000000000001</v>
      </c>
      <c r="Y769" s="89">
        <f t="shared" si="433"/>
        <v>0.13983999999999999</v>
      </c>
      <c r="Z769" s="89">
        <f t="shared" si="433"/>
        <v>0.37914999999999999</v>
      </c>
      <c r="AA769" s="89">
        <f t="shared" si="433"/>
        <v>0.33678000000000002</v>
      </c>
    </row>
    <row r="770" spans="1:27" ht="12.75" hidden="1" customHeight="1" outlineLevel="1" x14ac:dyDescent="0.2">
      <c r="A770" s="99" t="s">
        <v>2402</v>
      </c>
      <c r="B770" s="60" t="s">
        <v>238</v>
      </c>
      <c r="C770" s="40" t="s">
        <v>79</v>
      </c>
      <c r="D770" s="41">
        <v>24.19</v>
      </c>
      <c r="E770" s="41">
        <v>59.09</v>
      </c>
      <c r="F770" s="41">
        <v>45.58</v>
      </c>
      <c r="G770" s="41">
        <v>0</v>
      </c>
      <c r="H770" s="41">
        <v>0</v>
      </c>
      <c r="I770" s="41">
        <v>0</v>
      </c>
      <c r="J770" s="41">
        <v>0</v>
      </c>
      <c r="K770" s="41">
        <v>0</v>
      </c>
      <c r="L770" s="41">
        <v>0</v>
      </c>
      <c r="M770" s="41">
        <v>66.239999999999995</v>
      </c>
      <c r="N770" s="41">
        <v>165.87</v>
      </c>
      <c r="O770" s="41">
        <v>99.34</v>
      </c>
      <c r="P770" s="41">
        <v>89.64</v>
      </c>
      <c r="Q770" s="41">
        <v>51.89</v>
      </c>
      <c r="R770" s="41">
        <v>104.72</v>
      </c>
      <c r="S770" s="41">
        <v>92.74</v>
      </c>
      <c r="T770" s="41">
        <v>78.459999999999994</v>
      </c>
      <c r="U770" s="41">
        <v>103.45</v>
      </c>
      <c r="V770" s="41">
        <v>258.29000000000002</v>
      </c>
      <c r="W770" s="41">
        <v>299.26</v>
      </c>
      <c r="X770" s="41">
        <v>190.48</v>
      </c>
      <c r="Y770" s="41">
        <v>139.84</v>
      </c>
      <c r="Z770" s="41">
        <v>379.15</v>
      </c>
      <c r="AA770" s="41">
        <v>336.78</v>
      </c>
    </row>
    <row r="771" spans="1:27" collapsed="1" x14ac:dyDescent="0.2">
      <c r="B771" s="101"/>
    </row>
    <row r="772" spans="1:27" x14ac:dyDescent="0.2">
      <c r="B772" s="101" t="s">
        <v>392</v>
      </c>
    </row>
    <row r="773" spans="1:27" x14ac:dyDescent="0.2">
      <c r="A773" s="175" t="s">
        <v>2403</v>
      </c>
      <c r="B773" s="176"/>
      <c r="C773" s="176"/>
      <c r="D773" s="176"/>
      <c r="E773" s="176"/>
      <c r="F773" s="176"/>
      <c r="G773" s="176"/>
      <c r="H773" s="176"/>
      <c r="I773" s="176"/>
      <c r="J773" s="176"/>
      <c r="K773" s="176"/>
      <c r="L773" s="176"/>
      <c r="M773" s="176"/>
      <c r="N773" s="176"/>
      <c r="O773" s="176"/>
      <c r="P773" s="176"/>
      <c r="Q773" s="176"/>
      <c r="R773" s="176"/>
      <c r="S773" s="176"/>
      <c r="T773" s="176"/>
      <c r="U773" s="176"/>
      <c r="V773" s="176"/>
      <c r="W773" s="176"/>
      <c r="X773" s="176"/>
      <c r="Y773" s="176"/>
      <c r="Z773" s="176"/>
      <c r="AA773" s="177"/>
    </row>
    <row r="774" spans="1:27" s="117" customFormat="1" x14ac:dyDescent="0.2">
      <c r="A774" s="25" t="s">
        <v>64</v>
      </c>
      <c r="B774" s="204" t="s">
        <v>2404</v>
      </c>
      <c r="C774" s="204"/>
      <c r="D774" s="204"/>
      <c r="E774" s="204"/>
      <c r="F774" s="204"/>
      <c r="G774" s="204"/>
      <c r="H774" s="204"/>
      <c r="I774" s="204"/>
      <c r="J774" s="204"/>
      <c r="K774" s="204"/>
      <c r="L774" s="116" t="s">
        <v>3</v>
      </c>
      <c r="M774" s="116" t="s">
        <v>2405</v>
      </c>
    </row>
    <row r="775" spans="1:27" s="117" customFormat="1" x14ac:dyDescent="0.2">
      <c r="A775" s="98" t="s">
        <v>2406</v>
      </c>
      <c r="B775" s="205" t="s">
        <v>2407</v>
      </c>
      <c r="C775" s="205"/>
      <c r="D775" s="205"/>
      <c r="E775" s="205"/>
      <c r="F775" s="205"/>
      <c r="G775" s="205"/>
      <c r="H775" s="205"/>
      <c r="I775" s="205"/>
      <c r="J775" s="205"/>
      <c r="K775" s="205"/>
      <c r="L775" s="118" t="s">
        <v>2408</v>
      </c>
      <c r="M775" s="119">
        <v>8.150000000000001E-3</v>
      </c>
    </row>
    <row r="776" spans="1:27" s="117" customFormat="1" x14ac:dyDescent="0.2">
      <c r="A776" s="98" t="s">
        <v>2409</v>
      </c>
      <c r="B776" s="205" t="s">
        <v>2410</v>
      </c>
      <c r="C776" s="205"/>
      <c r="D776" s="205"/>
      <c r="E776" s="205"/>
      <c r="F776" s="205"/>
      <c r="G776" s="205"/>
      <c r="H776" s="205"/>
      <c r="I776" s="205"/>
      <c r="J776" s="205"/>
      <c r="K776" s="205"/>
      <c r="L776" s="118" t="s">
        <v>2408</v>
      </c>
      <c r="M776" s="119">
        <v>0.21963999999999997</v>
      </c>
    </row>
    <row r="779" spans="1:27" x14ac:dyDescent="0.2">
      <c r="A779" s="175" t="s">
        <v>861</v>
      </c>
      <c r="B779" s="176"/>
      <c r="C779" s="176"/>
      <c r="D779" s="176"/>
      <c r="E779" s="176"/>
      <c r="F779" s="176"/>
      <c r="G779" s="176"/>
      <c r="H779" s="176"/>
      <c r="I779" s="176"/>
      <c r="J779" s="176"/>
      <c r="K779" s="176"/>
      <c r="L779" s="176"/>
      <c r="M779" s="176"/>
      <c r="N779" s="176"/>
      <c r="O779" s="176"/>
      <c r="P779" s="176"/>
      <c r="Q779" s="176"/>
      <c r="R779" s="176"/>
      <c r="S779" s="176"/>
      <c r="T779" s="176"/>
      <c r="U779" s="176"/>
      <c r="V779" s="176"/>
      <c r="W779" s="176"/>
      <c r="X779" s="176"/>
      <c r="Y779" s="176"/>
      <c r="Z779" s="176"/>
      <c r="AA779" s="177"/>
    </row>
    <row r="780" spans="1:27" ht="15" customHeight="1" x14ac:dyDescent="0.2">
      <c r="A780" s="178" t="s">
        <v>2411</v>
      </c>
      <c r="B780" s="180" t="s">
        <v>863</v>
      </c>
      <c r="C780" s="182" t="s">
        <v>864</v>
      </c>
      <c r="D780" s="97" t="s">
        <v>69</v>
      </c>
      <c r="E780" s="97" t="s">
        <v>70</v>
      </c>
      <c r="F780" s="97" t="s">
        <v>865</v>
      </c>
      <c r="G780" s="97" t="s">
        <v>866</v>
      </c>
      <c r="H780" s="104"/>
      <c r="I780" s="104"/>
      <c r="J780" s="104"/>
      <c r="K780" s="104"/>
      <c r="L780" s="104"/>
      <c r="M780" s="104"/>
      <c r="N780" s="104"/>
      <c r="O780" s="104"/>
      <c r="P780" s="104"/>
      <c r="Q780" s="104"/>
      <c r="R780" s="104"/>
      <c r="S780" s="104"/>
      <c r="T780" s="104"/>
      <c r="U780" s="104"/>
      <c r="V780" s="104"/>
      <c r="W780" s="104"/>
      <c r="X780" s="104"/>
      <c r="Y780" s="104"/>
      <c r="Z780" s="104"/>
      <c r="AA780" s="104"/>
    </row>
    <row r="781" spans="1:27" x14ac:dyDescent="0.2">
      <c r="A781" s="179"/>
      <c r="B781" s="181"/>
      <c r="C781" s="183"/>
      <c r="D781" s="105">
        <f>D782</f>
        <v>793017.17</v>
      </c>
      <c r="E781" s="105">
        <f t="shared" ref="E781:G781" si="434">E782</f>
        <v>793017.17</v>
      </c>
      <c r="F781" s="105">
        <f t="shared" si="434"/>
        <v>793017.17</v>
      </c>
      <c r="G781" s="105">
        <f t="shared" si="434"/>
        <v>793017.17</v>
      </c>
    </row>
    <row r="782" spans="1:27" ht="12.75" hidden="1" customHeight="1" outlineLevel="1" x14ac:dyDescent="0.2">
      <c r="A782" s="106" t="s">
        <v>2412</v>
      </c>
      <c r="B782" s="107" t="s">
        <v>868</v>
      </c>
      <c r="C782" s="108" t="s">
        <v>864</v>
      </c>
      <c r="D782" s="41">
        <v>793017.17</v>
      </c>
      <c r="E782" s="41">
        <f>$D782</f>
        <v>793017.17</v>
      </c>
      <c r="F782" s="41">
        <f>$D782</f>
        <v>793017.17</v>
      </c>
      <c r="G782" s="41">
        <f>$D782</f>
        <v>793017.17</v>
      </c>
    </row>
    <row r="783" spans="1:27" collapsed="1" x14ac:dyDescent="0.2"/>
    <row r="785" spans="1:27" ht="12.75" customHeight="1" x14ac:dyDescent="0.25">
      <c r="A785" s="184" t="s">
        <v>84</v>
      </c>
      <c r="B785" s="184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1:27" ht="12.75" customHeight="1" x14ac:dyDescent="0.25">
      <c r="A786" s="185" t="s">
        <v>3163</v>
      </c>
      <c r="B786" s="185"/>
      <c r="C786" s="185"/>
      <c r="D786" s="185"/>
      <c r="E786" s="185"/>
      <c r="F786" s="185"/>
      <c r="G786" s="185"/>
      <c r="H786" s="185"/>
      <c r="I786" s="185"/>
      <c r="J786" s="185"/>
      <c r="K786" s="185"/>
      <c r="L786" s="185"/>
      <c r="M786" s="185"/>
      <c r="N786" s="185"/>
      <c r="O786" s="185"/>
      <c r="P786"/>
      <c r="Q786"/>
      <c r="R786"/>
      <c r="S786"/>
      <c r="T786"/>
      <c r="U786"/>
      <c r="V786"/>
      <c r="W786"/>
      <c r="X786"/>
      <c r="Y786"/>
      <c r="Z786"/>
      <c r="AA786"/>
    </row>
    <row r="788" spans="1:27" x14ac:dyDescent="0.2">
      <c r="A788" s="51"/>
      <c r="B788" s="52"/>
    </row>
    <row r="789" spans="1:27" x14ac:dyDescent="0.2">
      <c r="A789" s="51"/>
      <c r="B789" s="53"/>
    </row>
    <row r="800" spans="1:27" hidden="1" x14ac:dyDescent="0.2">
      <c r="B800" s="109" t="s">
        <v>3164</v>
      </c>
    </row>
    <row r="801" spans="2:2" hidden="1" x14ac:dyDescent="0.2">
      <c r="B801" s="110" t="s">
        <v>3165</v>
      </c>
    </row>
  </sheetData>
  <autoFilter ref="B6:C698" xr:uid="{00000000-0001-0000-0D00-000000000000}"/>
  <mergeCells count="18">
    <mergeCell ref="A482:AA482"/>
    <mergeCell ref="A1:AA3"/>
    <mergeCell ref="A4:AA4"/>
    <mergeCell ref="A5:AA5"/>
    <mergeCell ref="A164:AA164"/>
    <mergeCell ref="A323:AA323"/>
    <mergeCell ref="A786:O786"/>
    <mergeCell ref="A641:AA641"/>
    <mergeCell ref="A707:AA707"/>
    <mergeCell ref="A773:AA773"/>
    <mergeCell ref="B774:K774"/>
    <mergeCell ref="B775:K775"/>
    <mergeCell ref="B776:K776"/>
    <mergeCell ref="A779:AA779"/>
    <mergeCell ref="A780:A781"/>
    <mergeCell ref="B780:B781"/>
    <mergeCell ref="C780:C781"/>
    <mergeCell ref="A785:B785"/>
  </mergeCells>
  <pageMargins left="0.25" right="0.25" top="0.75" bottom="0.75" header="0.3" footer="0.3"/>
  <pageSetup paperSize="9" scale="41" fitToHeight="0" orientation="landscape" r:id="rId1"/>
  <colBreaks count="1" manualBreakCount="1">
    <brk id="12" max="78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EAB828-86A4-48DD-8D85-804B11568BB1}">
  <sheetPr>
    <tabColor rgb="FFFFC000"/>
    <pageSetUpPr fitToPage="1"/>
  </sheetPr>
  <dimension ref="A1:AA801"/>
  <sheetViews>
    <sheetView view="pageBreakPreview" zoomScale="75" zoomScaleNormal="100" zoomScaleSheetLayoutView="75" workbookViewId="0">
      <selection activeCell="B30" sqref="B30:L30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x14ac:dyDescent="0.2">
      <c r="A1" s="186" t="s">
        <v>1656</v>
      </c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  <c r="AA1" s="187"/>
    </row>
    <row r="2" spans="1:27" x14ac:dyDescent="0.2">
      <c r="A2" s="187"/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</row>
    <row r="3" spans="1:27" x14ac:dyDescent="0.2">
      <c r="A3" s="188"/>
      <c r="B3" s="188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8"/>
      <c r="Y3" s="188"/>
      <c r="Z3" s="188"/>
      <c r="AA3" s="188"/>
    </row>
    <row r="4" spans="1:27" ht="15" customHeight="1" x14ac:dyDescent="0.25">
      <c r="A4" s="189" t="s">
        <v>1031</v>
      </c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1"/>
    </row>
    <row r="5" spans="1:27" x14ac:dyDescent="0.2">
      <c r="A5" s="175" t="s">
        <v>209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7"/>
    </row>
    <row r="6" spans="1:27" ht="27" customHeight="1" x14ac:dyDescent="0.2">
      <c r="A6" s="96" t="s">
        <v>64</v>
      </c>
      <c r="B6" s="97" t="s">
        <v>210</v>
      </c>
      <c r="C6" s="96" t="s">
        <v>211</v>
      </c>
      <c r="D6" s="97" t="s">
        <v>212</v>
      </c>
      <c r="E6" s="97" t="s">
        <v>213</v>
      </c>
      <c r="F6" s="97" t="s">
        <v>214</v>
      </c>
      <c r="G6" s="97" t="s">
        <v>215</v>
      </c>
      <c r="H6" s="97" t="s">
        <v>216</v>
      </c>
      <c r="I6" s="97" t="s">
        <v>217</v>
      </c>
      <c r="J6" s="97" t="s">
        <v>218</v>
      </c>
      <c r="K6" s="97" t="s">
        <v>219</v>
      </c>
      <c r="L6" s="97" t="s">
        <v>220</v>
      </c>
      <c r="M6" s="97" t="s">
        <v>221</v>
      </c>
      <c r="N6" s="97" t="s">
        <v>222</v>
      </c>
      <c r="O6" s="97" t="s">
        <v>223</v>
      </c>
      <c r="P6" s="97" t="s">
        <v>224</v>
      </c>
      <c r="Q6" s="97" t="s">
        <v>225</v>
      </c>
      <c r="R6" s="97" t="s">
        <v>226</v>
      </c>
      <c r="S6" s="97" t="s">
        <v>227</v>
      </c>
      <c r="T6" s="97" t="s">
        <v>228</v>
      </c>
      <c r="U6" s="97" t="s">
        <v>229</v>
      </c>
      <c r="V6" s="97" t="s">
        <v>230</v>
      </c>
      <c r="W6" s="97" t="s">
        <v>231</v>
      </c>
      <c r="X6" s="97" t="s">
        <v>232</v>
      </c>
      <c r="Y6" s="97" t="s">
        <v>233</v>
      </c>
      <c r="Z6" s="97" t="s">
        <v>234</v>
      </c>
      <c r="AA6" s="97" t="s">
        <v>235</v>
      </c>
    </row>
    <row r="7" spans="1:27" x14ac:dyDescent="0.2">
      <c r="A7" s="98" t="s">
        <v>1657</v>
      </c>
      <c r="B7" s="25" t="str">
        <f>"01"&amp;"."&amp;$B$800&amp;"."&amp;$B$801</f>
        <v>01.01.2024</v>
      </c>
      <c r="C7" s="88" t="s">
        <v>76</v>
      </c>
      <c r="D7" s="89">
        <f>ROUND(((D8+D9+D11+D10)/1000),5)</f>
        <v>2.2294200000000002</v>
      </c>
      <c r="E7" s="89">
        <f>ROUND(((E8+E9+E11+E10)/1000),5)</f>
        <v>2.1593800000000001</v>
      </c>
      <c r="F7" s="89">
        <f>ROUND(((F8+F9+F11+F10)/1000),5)</f>
        <v>2.1525099999999999</v>
      </c>
      <c r="G7" s="89">
        <f t="shared" ref="G7:AA7" si="0">ROUND(((G8+G9+G11+G10)/1000),5)</f>
        <v>2.06013</v>
      </c>
      <c r="H7" s="89">
        <f t="shared" si="0"/>
        <v>2.0212300000000001</v>
      </c>
      <c r="I7" s="89">
        <f t="shared" si="0"/>
        <v>2.024</v>
      </c>
      <c r="J7" s="89">
        <f t="shared" si="0"/>
        <v>2.0716999999999999</v>
      </c>
      <c r="K7" s="89">
        <f t="shared" si="0"/>
        <v>2.0589400000000002</v>
      </c>
      <c r="L7" s="89">
        <f t="shared" si="0"/>
        <v>1.93313</v>
      </c>
      <c r="M7" s="89">
        <f t="shared" si="0"/>
        <v>2.0059200000000001</v>
      </c>
      <c r="N7" s="89">
        <f t="shared" si="0"/>
        <v>2.1561300000000001</v>
      </c>
      <c r="O7" s="89">
        <f t="shared" si="0"/>
        <v>2.18065</v>
      </c>
      <c r="P7" s="89">
        <f t="shared" si="0"/>
        <v>2.21258</v>
      </c>
      <c r="Q7" s="89">
        <f t="shared" si="0"/>
        <v>2.2422900000000001</v>
      </c>
      <c r="R7" s="89">
        <f t="shared" si="0"/>
        <v>2.2529599999999999</v>
      </c>
      <c r="S7" s="89">
        <f t="shared" si="0"/>
        <v>2.2929599999999999</v>
      </c>
      <c r="T7" s="89">
        <f t="shared" si="0"/>
        <v>2.3278599999999998</v>
      </c>
      <c r="U7" s="89">
        <f t="shared" si="0"/>
        <v>2.35467</v>
      </c>
      <c r="V7" s="89">
        <f t="shared" si="0"/>
        <v>2.3586800000000001</v>
      </c>
      <c r="W7" s="89">
        <f t="shared" si="0"/>
        <v>2.3565999999999998</v>
      </c>
      <c r="X7" s="89">
        <f t="shared" si="0"/>
        <v>2.35995</v>
      </c>
      <c r="Y7" s="89">
        <f t="shared" si="0"/>
        <v>2.3553199999999999</v>
      </c>
      <c r="Z7" s="89">
        <f t="shared" si="0"/>
        <v>2.2890600000000001</v>
      </c>
      <c r="AA7" s="89">
        <f t="shared" si="0"/>
        <v>2.1959</v>
      </c>
    </row>
    <row r="8" spans="1:27" ht="12.75" hidden="1" customHeight="1" outlineLevel="1" x14ac:dyDescent="0.2">
      <c r="A8" s="99" t="s">
        <v>1658</v>
      </c>
      <c r="B8" s="60" t="s">
        <v>238</v>
      </c>
      <c r="C8" s="40" t="s">
        <v>79</v>
      </c>
      <c r="D8" s="41">
        <v>1066.01</v>
      </c>
      <c r="E8" s="41">
        <v>995.97</v>
      </c>
      <c r="F8" s="41">
        <v>989.1</v>
      </c>
      <c r="G8" s="41">
        <v>896.72</v>
      </c>
      <c r="H8" s="41">
        <v>857.82</v>
      </c>
      <c r="I8" s="41">
        <v>860.59</v>
      </c>
      <c r="J8" s="41">
        <v>908.29</v>
      </c>
      <c r="K8" s="41">
        <v>895.53</v>
      </c>
      <c r="L8" s="41">
        <v>769.72</v>
      </c>
      <c r="M8" s="41">
        <v>842.51</v>
      </c>
      <c r="N8" s="41">
        <v>992.72</v>
      </c>
      <c r="O8" s="41">
        <v>1017.24</v>
      </c>
      <c r="P8" s="41">
        <v>1049.17</v>
      </c>
      <c r="Q8" s="41">
        <v>1078.8800000000001</v>
      </c>
      <c r="R8" s="41">
        <v>1089.55</v>
      </c>
      <c r="S8" s="41">
        <v>1129.55</v>
      </c>
      <c r="T8" s="41">
        <v>1164.45</v>
      </c>
      <c r="U8" s="41">
        <v>1191.26</v>
      </c>
      <c r="V8" s="41">
        <v>1195.27</v>
      </c>
      <c r="W8" s="41">
        <v>1193.19</v>
      </c>
      <c r="X8" s="41">
        <v>1196.54</v>
      </c>
      <c r="Y8" s="41">
        <v>1191.9100000000001</v>
      </c>
      <c r="Z8" s="41">
        <v>1125.6500000000001</v>
      </c>
      <c r="AA8" s="41">
        <v>1032.49</v>
      </c>
    </row>
    <row r="9" spans="1:27" ht="12.75" hidden="1" customHeight="1" outlineLevel="1" x14ac:dyDescent="0.2">
      <c r="A9" s="99" t="s">
        <v>1659</v>
      </c>
      <c r="B9" s="60" t="s">
        <v>90</v>
      </c>
      <c r="C9" s="40" t="s">
        <v>79</v>
      </c>
      <c r="D9" s="41">
        <v>1071.42</v>
      </c>
      <c r="E9" s="41">
        <f>$D$9</f>
        <v>1071.42</v>
      </c>
      <c r="F9" s="41">
        <f t="shared" ref="F9:AA9" si="1">$D$9</f>
        <v>1071.42</v>
      </c>
      <c r="G9" s="41">
        <f t="shared" si="1"/>
        <v>1071.42</v>
      </c>
      <c r="H9" s="41">
        <f t="shared" si="1"/>
        <v>1071.42</v>
      </c>
      <c r="I9" s="41">
        <f t="shared" si="1"/>
        <v>1071.42</v>
      </c>
      <c r="J9" s="41">
        <f t="shared" si="1"/>
        <v>1071.42</v>
      </c>
      <c r="K9" s="41">
        <f t="shared" si="1"/>
        <v>1071.42</v>
      </c>
      <c r="L9" s="41">
        <f t="shared" si="1"/>
        <v>1071.42</v>
      </c>
      <c r="M9" s="41">
        <f t="shared" si="1"/>
        <v>1071.42</v>
      </c>
      <c r="N9" s="41">
        <f t="shared" si="1"/>
        <v>1071.42</v>
      </c>
      <c r="O9" s="41">
        <f t="shared" si="1"/>
        <v>1071.42</v>
      </c>
      <c r="P9" s="41">
        <f t="shared" si="1"/>
        <v>1071.42</v>
      </c>
      <c r="Q9" s="41">
        <f t="shared" si="1"/>
        <v>1071.42</v>
      </c>
      <c r="R9" s="41">
        <f t="shared" si="1"/>
        <v>1071.42</v>
      </c>
      <c r="S9" s="41">
        <f t="shared" si="1"/>
        <v>1071.42</v>
      </c>
      <c r="T9" s="41">
        <f t="shared" si="1"/>
        <v>1071.42</v>
      </c>
      <c r="U9" s="41">
        <f t="shared" si="1"/>
        <v>1071.42</v>
      </c>
      <c r="V9" s="41">
        <f t="shared" si="1"/>
        <v>1071.42</v>
      </c>
      <c r="W9" s="41">
        <f t="shared" si="1"/>
        <v>1071.42</v>
      </c>
      <c r="X9" s="41">
        <f t="shared" si="1"/>
        <v>1071.42</v>
      </c>
      <c r="Y9" s="41">
        <f t="shared" si="1"/>
        <v>1071.42</v>
      </c>
      <c r="Z9" s="41">
        <f t="shared" si="1"/>
        <v>1071.42</v>
      </c>
      <c r="AA9" s="41">
        <f t="shared" si="1"/>
        <v>1071.42</v>
      </c>
    </row>
    <row r="10" spans="1:27" ht="12.75" hidden="1" customHeight="1" outlineLevel="1" x14ac:dyDescent="0.2">
      <c r="A10" s="99" t="s">
        <v>1660</v>
      </c>
      <c r="B10" s="60" t="s">
        <v>83</v>
      </c>
      <c r="C10" s="40" t="s">
        <v>79</v>
      </c>
      <c r="D10" s="41">
        <v>3.72</v>
      </c>
      <c r="E10" s="41">
        <v>3.72</v>
      </c>
      <c r="F10" s="41">
        <v>3.72</v>
      </c>
      <c r="G10" s="41">
        <v>3.72</v>
      </c>
      <c r="H10" s="41">
        <v>3.72</v>
      </c>
      <c r="I10" s="41">
        <v>3.72</v>
      </c>
      <c r="J10" s="41">
        <v>3.72</v>
      </c>
      <c r="K10" s="41">
        <v>3.72</v>
      </c>
      <c r="L10" s="41">
        <v>3.72</v>
      </c>
      <c r="M10" s="41">
        <v>3.72</v>
      </c>
      <c r="N10" s="41">
        <v>3.72</v>
      </c>
      <c r="O10" s="41">
        <v>3.72</v>
      </c>
      <c r="P10" s="41">
        <v>3.72</v>
      </c>
      <c r="Q10" s="41">
        <v>3.72</v>
      </c>
      <c r="R10" s="41">
        <v>3.72</v>
      </c>
      <c r="S10" s="41">
        <v>3.72</v>
      </c>
      <c r="T10" s="41">
        <v>3.72</v>
      </c>
      <c r="U10" s="41">
        <v>3.72</v>
      </c>
      <c r="V10" s="41">
        <v>3.72</v>
      </c>
      <c r="W10" s="41">
        <v>3.72</v>
      </c>
      <c r="X10" s="41">
        <v>3.72</v>
      </c>
      <c r="Y10" s="41">
        <v>3.72</v>
      </c>
      <c r="Z10" s="41">
        <v>3.72</v>
      </c>
      <c r="AA10" s="41">
        <v>3.72</v>
      </c>
    </row>
    <row r="11" spans="1:27" ht="12.75" hidden="1" customHeight="1" outlineLevel="1" x14ac:dyDescent="0.2">
      <c r="A11" s="99" t="s">
        <v>1661</v>
      </c>
      <c r="B11" s="60" t="s">
        <v>81</v>
      </c>
      <c r="C11" s="40" t="s">
        <v>79</v>
      </c>
      <c r="D11" s="41">
        <v>88.27</v>
      </c>
      <c r="E11" s="41">
        <f>$D$11</f>
        <v>88.27</v>
      </c>
      <c r="F11" s="41">
        <f t="shared" ref="F11:AA11" si="2">$D$11</f>
        <v>88.27</v>
      </c>
      <c r="G11" s="41">
        <f t="shared" si="2"/>
        <v>88.27</v>
      </c>
      <c r="H11" s="41">
        <f t="shared" si="2"/>
        <v>88.27</v>
      </c>
      <c r="I11" s="41">
        <f t="shared" si="2"/>
        <v>88.27</v>
      </c>
      <c r="J11" s="41">
        <f t="shared" si="2"/>
        <v>88.27</v>
      </c>
      <c r="K11" s="41">
        <f t="shared" si="2"/>
        <v>88.27</v>
      </c>
      <c r="L11" s="41">
        <f t="shared" si="2"/>
        <v>88.27</v>
      </c>
      <c r="M11" s="41">
        <f t="shared" si="2"/>
        <v>88.27</v>
      </c>
      <c r="N11" s="41">
        <f t="shared" si="2"/>
        <v>88.27</v>
      </c>
      <c r="O11" s="41">
        <f t="shared" si="2"/>
        <v>88.27</v>
      </c>
      <c r="P11" s="41">
        <f t="shared" si="2"/>
        <v>88.27</v>
      </c>
      <c r="Q11" s="41">
        <f t="shared" si="2"/>
        <v>88.27</v>
      </c>
      <c r="R11" s="41">
        <f t="shared" si="2"/>
        <v>88.27</v>
      </c>
      <c r="S11" s="41">
        <f t="shared" si="2"/>
        <v>88.27</v>
      </c>
      <c r="T11" s="41">
        <f t="shared" si="2"/>
        <v>88.27</v>
      </c>
      <c r="U11" s="41">
        <f t="shared" si="2"/>
        <v>88.27</v>
      </c>
      <c r="V11" s="41">
        <f t="shared" si="2"/>
        <v>88.27</v>
      </c>
      <c r="W11" s="41">
        <f t="shared" si="2"/>
        <v>88.27</v>
      </c>
      <c r="X11" s="41">
        <f t="shared" si="2"/>
        <v>88.27</v>
      </c>
      <c r="Y11" s="41">
        <f t="shared" si="2"/>
        <v>88.27</v>
      </c>
      <c r="Z11" s="41">
        <f t="shared" si="2"/>
        <v>88.27</v>
      </c>
      <c r="AA11" s="41">
        <f t="shared" si="2"/>
        <v>88.27</v>
      </c>
    </row>
    <row r="12" spans="1:27" collapsed="1" x14ac:dyDescent="0.2">
      <c r="A12" s="98" t="s">
        <v>1662</v>
      </c>
      <c r="B12" s="25" t="str">
        <f>"02"&amp;"."&amp;$B$800&amp;"."&amp;$B$801</f>
        <v>02.01.2024</v>
      </c>
      <c r="C12" s="88" t="s">
        <v>76</v>
      </c>
      <c r="D12" s="89">
        <f>ROUND(((D13+D14+D16+D15)/1000),5)</f>
        <v>2.2365699999999999</v>
      </c>
      <c r="E12" s="89">
        <f>ROUND(((E13+E14+E16+E15)/1000),5)</f>
        <v>2.1022599999999998</v>
      </c>
      <c r="F12" s="89">
        <f>ROUND(((F13+F14+F16+F15)/1000),5)</f>
        <v>1.97509</v>
      </c>
      <c r="G12" s="89">
        <f t="shared" ref="G12:AA12" si="3">ROUND(((G13+G14+G16+G15)/1000),5)</f>
        <v>1.9315599999999999</v>
      </c>
      <c r="H12" s="89">
        <f t="shared" si="3"/>
        <v>1.93045</v>
      </c>
      <c r="I12" s="89">
        <f t="shared" si="3"/>
        <v>1.9693499999999999</v>
      </c>
      <c r="J12" s="89">
        <f t="shared" si="3"/>
        <v>2.0402</v>
      </c>
      <c r="K12" s="89">
        <f t="shared" si="3"/>
        <v>2.2335199999999999</v>
      </c>
      <c r="L12" s="89">
        <f t="shared" si="3"/>
        <v>2.3069099999999998</v>
      </c>
      <c r="M12" s="89">
        <f t="shared" si="3"/>
        <v>2.4478399999999998</v>
      </c>
      <c r="N12" s="89">
        <f t="shared" si="3"/>
        <v>2.62886</v>
      </c>
      <c r="O12" s="89">
        <f t="shared" si="3"/>
        <v>2.66255</v>
      </c>
      <c r="P12" s="89">
        <f t="shared" si="3"/>
        <v>2.6704599999999998</v>
      </c>
      <c r="Q12" s="89">
        <f t="shared" si="3"/>
        <v>2.6736</v>
      </c>
      <c r="R12" s="89">
        <f t="shared" si="3"/>
        <v>2.6476299999999999</v>
      </c>
      <c r="S12" s="89">
        <f t="shared" si="3"/>
        <v>2.6501399999999999</v>
      </c>
      <c r="T12" s="89">
        <f t="shared" si="3"/>
        <v>2.7041900000000001</v>
      </c>
      <c r="U12" s="89">
        <f t="shared" si="3"/>
        <v>2.7383000000000002</v>
      </c>
      <c r="V12" s="89">
        <f t="shared" si="3"/>
        <v>2.7486000000000002</v>
      </c>
      <c r="W12" s="89">
        <f t="shared" si="3"/>
        <v>2.7473700000000001</v>
      </c>
      <c r="X12" s="89">
        <f t="shared" si="3"/>
        <v>2.7530299999999999</v>
      </c>
      <c r="Y12" s="89">
        <f t="shared" si="3"/>
        <v>2.7292900000000002</v>
      </c>
      <c r="Z12" s="89">
        <f t="shared" si="3"/>
        <v>2.5885600000000002</v>
      </c>
      <c r="AA12" s="89">
        <f t="shared" si="3"/>
        <v>2.3629099999999998</v>
      </c>
    </row>
    <row r="13" spans="1:27" ht="12.75" hidden="1" customHeight="1" outlineLevel="1" x14ac:dyDescent="0.2">
      <c r="A13" s="99" t="s">
        <v>1663</v>
      </c>
      <c r="B13" s="60" t="s">
        <v>238</v>
      </c>
      <c r="C13" s="40" t="s">
        <v>79</v>
      </c>
      <c r="D13" s="41">
        <v>1073.1600000000001</v>
      </c>
      <c r="E13" s="41">
        <v>938.85</v>
      </c>
      <c r="F13" s="41">
        <v>811.68</v>
      </c>
      <c r="G13" s="41">
        <v>768.15</v>
      </c>
      <c r="H13" s="41">
        <v>767.04</v>
      </c>
      <c r="I13" s="41">
        <v>805.94</v>
      </c>
      <c r="J13" s="41">
        <v>876.79</v>
      </c>
      <c r="K13" s="41">
        <v>1070.1099999999999</v>
      </c>
      <c r="L13" s="41">
        <v>1143.5</v>
      </c>
      <c r="M13" s="41">
        <v>1284.43</v>
      </c>
      <c r="N13" s="41">
        <v>1465.45</v>
      </c>
      <c r="O13" s="41">
        <v>1499.14</v>
      </c>
      <c r="P13" s="41">
        <v>1507.05</v>
      </c>
      <c r="Q13" s="41">
        <v>1510.19</v>
      </c>
      <c r="R13" s="41">
        <v>1484.22</v>
      </c>
      <c r="S13" s="41">
        <v>1486.73</v>
      </c>
      <c r="T13" s="41">
        <v>1540.78</v>
      </c>
      <c r="U13" s="41">
        <v>1574.89</v>
      </c>
      <c r="V13" s="41">
        <v>1585.19</v>
      </c>
      <c r="W13" s="41">
        <v>1583.96</v>
      </c>
      <c r="X13" s="41">
        <v>1589.62</v>
      </c>
      <c r="Y13" s="41">
        <v>1565.88</v>
      </c>
      <c r="Z13" s="41">
        <v>1425.15</v>
      </c>
      <c r="AA13" s="41">
        <v>1199.5</v>
      </c>
    </row>
    <row r="14" spans="1:27" ht="12.75" hidden="1" customHeight="1" outlineLevel="1" x14ac:dyDescent="0.2">
      <c r="A14" s="99" t="s">
        <v>1664</v>
      </c>
      <c r="B14" s="60" t="s">
        <v>90</v>
      </c>
      <c r="C14" s="40" t="s">
        <v>79</v>
      </c>
      <c r="D14" s="41">
        <f t="shared" ref="D14:AA14" si="4">$D$9</f>
        <v>1071.42</v>
      </c>
      <c r="E14" s="41">
        <f t="shared" si="4"/>
        <v>1071.42</v>
      </c>
      <c r="F14" s="41">
        <f t="shared" si="4"/>
        <v>1071.42</v>
      </c>
      <c r="G14" s="41">
        <f t="shared" si="4"/>
        <v>1071.42</v>
      </c>
      <c r="H14" s="41">
        <f t="shared" si="4"/>
        <v>1071.42</v>
      </c>
      <c r="I14" s="41">
        <f t="shared" si="4"/>
        <v>1071.42</v>
      </c>
      <c r="J14" s="41">
        <f t="shared" si="4"/>
        <v>1071.42</v>
      </c>
      <c r="K14" s="41">
        <f t="shared" si="4"/>
        <v>1071.42</v>
      </c>
      <c r="L14" s="41">
        <f t="shared" si="4"/>
        <v>1071.42</v>
      </c>
      <c r="M14" s="41">
        <f t="shared" si="4"/>
        <v>1071.42</v>
      </c>
      <c r="N14" s="41">
        <f t="shared" si="4"/>
        <v>1071.42</v>
      </c>
      <c r="O14" s="41">
        <f t="shared" si="4"/>
        <v>1071.42</v>
      </c>
      <c r="P14" s="41">
        <f t="shared" si="4"/>
        <v>1071.42</v>
      </c>
      <c r="Q14" s="41">
        <f t="shared" si="4"/>
        <v>1071.42</v>
      </c>
      <c r="R14" s="41">
        <f t="shared" si="4"/>
        <v>1071.42</v>
      </c>
      <c r="S14" s="41">
        <f t="shared" si="4"/>
        <v>1071.42</v>
      </c>
      <c r="T14" s="41">
        <f t="shared" si="4"/>
        <v>1071.42</v>
      </c>
      <c r="U14" s="41">
        <f t="shared" si="4"/>
        <v>1071.42</v>
      </c>
      <c r="V14" s="41">
        <f t="shared" si="4"/>
        <v>1071.42</v>
      </c>
      <c r="W14" s="41">
        <f t="shared" si="4"/>
        <v>1071.42</v>
      </c>
      <c r="X14" s="41">
        <f t="shared" si="4"/>
        <v>1071.42</v>
      </c>
      <c r="Y14" s="41">
        <f t="shared" si="4"/>
        <v>1071.42</v>
      </c>
      <c r="Z14" s="41">
        <f t="shared" si="4"/>
        <v>1071.42</v>
      </c>
      <c r="AA14" s="41">
        <f t="shared" si="4"/>
        <v>1071.42</v>
      </c>
    </row>
    <row r="15" spans="1:27" ht="12.75" hidden="1" customHeight="1" outlineLevel="1" x14ac:dyDescent="0.2">
      <c r="A15" s="99" t="s">
        <v>1665</v>
      </c>
      <c r="B15" s="60" t="s">
        <v>83</v>
      </c>
      <c r="C15" s="40" t="s">
        <v>79</v>
      </c>
      <c r="D15" s="41">
        <v>3.72</v>
      </c>
      <c r="E15" s="41">
        <v>3.72</v>
      </c>
      <c r="F15" s="41">
        <v>3.72</v>
      </c>
      <c r="G15" s="41">
        <v>3.72</v>
      </c>
      <c r="H15" s="41">
        <v>3.72</v>
      </c>
      <c r="I15" s="41">
        <v>3.72</v>
      </c>
      <c r="J15" s="41">
        <v>3.72</v>
      </c>
      <c r="K15" s="41">
        <v>3.72</v>
      </c>
      <c r="L15" s="41">
        <v>3.72</v>
      </c>
      <c r="M15" s="41">
        <v>3.72</v>
      </c>
      <c r="N15" s="41">
        <v>3.72</v>
      </c>
      <c r="O15" s="41">
        <v>3.72</v>
      </c>
      <c r="P15" s="41">
        <v>3.72</v>
      </c>
      <c r="Q15" s="41">
        <v>3.72</v>
      </c>
      <c r="R15" s="41">
        <v>3.72</v>
      </c>
      <c r="S15" s="41">
        <v>3.72</v>
      </c>
      <c r="T15" s="41">
        <v>3.72</v>
      </c>
      <c r="U15" s="41">
        <v>3.72</v>
      </c>
      <c r="V15" s="41">
        <v>3.72</v>
      </c>
      <c r="W15" s="41">
        <v>3.72</v>
      </c>
      <c r="X15" s="41">
        <v>3.72</v>
      </c>
      <c r="Y15" s="41">
        <v>3.72</v>
      </c>
      <c r="Z15" s="41">
        <v>3.72</v>
      </c>
      <c r="AA15" s="41">
        <v>3.72</v>
      </c>
    </row>
    <row r="16" spans="1:27" ht="12.75" hidden="1" customHeight="1" outlineLevel="1" x14ac:dyDescent="0.2">
      <c r="A16" s="99" t="s">
        <v>1666</v>
      </c>
      <c r="B16" s="60" t="s">
        <v>81</v>
      </c>
      <c r="C16" s="40" t="s">
        <v>79</v>
      </c>
      <c r="D16" s="41">
        <f>$D$11</f>
        <v>88.27</v>
      </c>
      <c r="E16" s="41">
        <f t="shared" ref="E16:AA16" si="5">$D$11</f>
        <v>88.27</v>
      </c>
      <c r="F16" s="41">
        <f t="shared" si="5"/>
        <v>88.27</v>
      </c>
      <c r="G16" s="41">
        <f t="shared" si="5"/>
        <v>88.27</v>
      </c>
      <c r="H16" s="41">
        <f t="shared" si="5"/>
        <v>88.27</v>
      </c>
      <c r="I16" s="41">
        <f t="shared" si="5"/>
        <v>88.27</v>
      </c>
      <c r="J16" s="41">
        <f t="shared" si="5"/>
        <v>88.27</v>
      </c>
      <c r="K16" s="41">
        <f t="shared" si="5"/>
        <v>88.27</v>
      </c>
      <c r="L16" s="41">
        <f t="shared" si="5"/>
        <v>88.27</v>
      </c>
      <c r="M16" s="41">
        <f t="shared" si="5"/>
        <v>88.27</v>
      </c>
      <c r="N16" s="41">
        <f t="shared" si="5"/>
        <v>88.27</v>
      </c>
      <c r="O16" s="41">
        <f t="shared" si="5"/>
        <v>88.27</v>
      </c>
      <c r="P16" s="41">
        <f t="shared" si="5"/>
        <v>88.27</v>
      </c>
      <c r="Q16" s="41">
        <f t="shared" si="5"/>
        <v>88.27</v>
      </c>
      <c r="R16" s="41">
        <f t="shared" si="5"/>
        <v>88.27</v>
      </c>
      <c r="S16" s="41">
        <f t="shared" si="5"/>
        <v>88.27</v>
      </c>
      <c r="T16" s="41">
        <f t="shared" si="5"/>
        <v>88.27</v>
      </c>
      <c r="U16" s="41">
        <f t="shared" si="5"/>
        <v>88.27</v>
      </c>
      <c r="V16" s="41">
        <f t="shared" si="5"/>
        <v>88.27</v>
      </c>
      <c r="W16" s="41">
        <f t="shared" si="5"/>
        <v>88.27</v>
      </c>
      <c r="X16" s="41">
        <f t="shared" si="5"/>
        <v>88.27</v>
      </c>
      <c r="Y16" s="41">
        <f t="shared" si="5"/>
        <v>88.27</v>
      </c>
      <c r="Z16" s="41">
        <f t="shared" si="5"/>
        <v>88.27</v>
      </c>
      <c r="AA16" s="41">
        <f t="shared" si="5"/>
        <v>88.27</v>
      </c>
    </row>
    <row r="17" spans="1:27" ht="12.75" customHeight="1" collapsed="1" x14ac:dyDescent="0.2">
      <c r="A17" s="98" t="s">
        <v>1667</v>
      </c>
      <c r="B17" s="25" t="str">
        <f>"03"&amp;"."&amp;$B$800&amp;"."&amp;$B$801</f>
        <v>03.01.2024</v>
      </c>
      <c r="C17" s="88" t="s">
        <v>76</v>
      </c>
      <c r="D17" s="89">
        <f>ROUND(((D18+D19+D21+D20)/1000),5)</f>
        <v>2.2469600000000001</v>
      </c>
      <c r="E17" s="89">
        <f>ROUND(((E18+E19+E21+E20)/1000),5)</f>
        <v>2.1733899999999999</v>
      </c>
      <c r="F17" s="89">
        <f>ROUND(((F18+F19+F21+F20)/1000),5)</f>
        <v>2.1484999999999999</v>
      </c>
      <c r="G17" s="89">
        <f t="shared" ref="G17:AA17" si="6">ROUND(((G18+G19+G21+G20)/1000),5)</f>
        <v>2.10921</v>
      </c>
      <c r="H17" s="89">
        <f t="shared" si="6"/>
        <v>2.0888800000000001</v>
      </c>
      <c r="I17" s="89">
        <f t="shared" si="6"/>
        <v>2.1696300000000002</v>
      </c>
      <c r="J17" s="89">
        <f t="shared" si="6"/>
        <v>2.2322500000000001</v>
      </c>
      <c r="K17" s="89">
        <f t="shared" si="6"/>
        <v>2.35629</v>
      </c>
      <c r="L17" s="89">
        <f t="shared" si="6"/>
        <v>2.4958399999999998</v>
      </c>
      <c r="M17" s="89">
        <f t="shared" si="6"/>
        <v>2.6848399999999999</v>
      </c>
      <c r="N17" s="89">
        <f t="shared" si="6"/>
        <v>2.7760500000000001</v>
      </c>
      <c r="O17" s="89">
        <f t="shared" si="6"/>
        <v>2.8087200000000001</v>
      </c>
      <c r="P17" s="89">
        <f t="shared" si="6"/>
        <v>2.80552</v>
      </c>
      <c r="Q17" s="89">
        <f t="shared" si="6"/>
        <v>2.8031899999999998</v>
      </c>
      <c r="R17" s="89">
        <f t="shared" si="6"/>
        <v>2.7541500000000001</v>
      </c>
      <c r="S17" s="89">
        <f t="shared" si="6"/>
        <v>2.7409599999999998</v>
      </c>
      <c r="T17" s="89">
        <f t="shared" si="6"/>
        <v>2.8111299999999999</v>
      </c>
      <c r="U17" s="89">
        <f t="shared" si="6"/>
        <v>2.8562799999999999</v>
      </c>
      <c r="V17" s="89">
        <f t="shared" si="6"/>
        <v>2.86687</v>
      </c>
      <c r="W17" s="89">
        <f t="shared" si="6"/>
        <v>2.84877</v>
      </c>
      <c r="X17" s="89">
        <f t="shared" si="6"/>
        <v>2.8186900000000001</v>
      </c>
      <c r="Y17" s="89">
        <f t="shared" si="6"/>
        <v>2.7100399999999998</v>
      </c>
      <c r="Z17" s="89">
        <f t="shared" si="6"/>
        <v>2.5274299999999998</v>
      </c>
      <c r="AA17" s="89">
        <f t="shared" si="6"/>
        <v>2.3546800000000001</v>
      </c>
    </row>
    <row r="18" spans="1:27" ht="12.75" hidden="1" customHeight="1" outlineLevel="1" x14ac:dyDescent="0.2">
      <c r="A18" s="99" t="s">
        <v>1668</v>
      </c>
      <c r="B18" s="60" t="s">
        <v>238</v>
      </c>
      <c r="C18" s="40" t="s">
        <v>79</v>
      </c>
      <c r="D18" s="41">
        <v>1083.55</v>
      </c>
      <c r="E18" s="41">
        <v>1009.98</v>
      </c>
      <c r="F18" s="41">
        <v>985.09</v>
      </c>
      <c r="G18" s="41">
        <v>945.8</v>
      </c>
      <c r="H18" s="41">
        <v>925.47</v>
      </c>
      <c r="I18" s="41">
        <v>1006.22</v>
      </c>
      <c r="J18" s="41">
        <v>1068.8399999999999</v>
      </c>
      <c r="K18" s="41">
        <v>1192.8800000000001</v>
      </c>
      <c r="L18" s="41">
        <v>1332.43</v>
      </c>
      <c r="M18" s="41">
        <v>1521.43</v>
      </c>
      <c r="N18" s="41">
        <v>1612.64</v>
      </c>
      <c r="O18" s="41">
        <v>1645.31</v>
      </c>
      <c r="P18" s="41">
        <v>1642.11</v>
      </c>
      <c r="Q18" s="41">
        <v>1639.78</v>
      </c>
      <c r="R18" s="41">
        <v>1590.74</v>
      </c>
      <c r="S18" s="41">
        <v>1577.55</v>
      </c>
      <c r="T18" s="41">
        <v>1647.72</v>
      </c>
      <c r="U18" s="41">
        <v>1692.87</v>
      </c>
      <c r="V18" s="41">
        <v>1703.46</v>
      </c>
      <c r="W18" s="41">
        <v>1685.36</v>
      </c>
      <c r="X18" s="41">
        <v>1655.28</v>
      </c>
      <c r="Y18" s="41">
        <v>1546.63</v>
      </c>
      <c r="Z18" s="41">
        <v>1364.02</v>
      </c>
      <c r="AA18" s="41">
        <v>1191.27</v>
      </c>
    </row>
    <row r="19" spans="1:27" ht="12.75" hidden="1" customHeight="1" outlineLevel="1" x14ac:dyDescent="0.2">
      <c r="A19" s="99" t="s">
        <v>1669</v>
      </c>
      <c r="B19" s="60" t="s">
        <v>90</v>
      </c>
      <c r="C19" s="40" t="s">
        <v>79</v>
      </c>
      <c r="D19" s="41">
        <f t="shared" ref="D19:AA19" si="7">$D$9</f>
        <v>1071.42</v>
      </c>
      <c r="E19" s="41">
        <f t="shared" si="7"/>
        <v>1071.42</v>
      </c>
      <c r="F19" s="41">
        <f t="shared" si="7"/>
        <v>1071.42</v>
      </c>
      <c r="G19" s="41">
        <f t="shared" si="7"/>
        <v>1071.42</v>
      </c>
      <c r="H19" s="41">
        <f t="shared" si="7"/>
        <v>1071.42</v>
      </c>
      <c r="I19" s="41">
        <f t="shared" si="7"/>
        <v>1071.42</v>
      </c>
      <c r="J19" s="41">
        <f t="shared" si="7"/>
        <v>1071.42</v>
      </c>
      <c r="K19" s="41">
        <f t="shared" si="7"/>
        <v>1071.42</v>
      </c>
      <c r="L19" s="41">
        <f t="shared" si="7"/>
        <v>1071.42</v>
      </c>
      <c r="M19" s="41">
        <f t="shared" si="7"/>
        <v>1071.42</v>
      </c>
      <c r="N19" s="41">
        <f t="shared" si="7"/>
        <v>1071.42</v>
      </c>
      <c r="O19" s="41">
        <f t="shared" si="7"/>
        <v>1071.42</v>
      </c>
      <c r="P19" s="41">
        <f t="shared" si="7"/>
        <v>1071.42</v>
      </c>
      <c r="Q19" s="41">
        <f t="shared" si="7"/>
        <v>1071.42</v>
      </c>
      <c r="R19" s="41">
        <f t="shared" si="7"/>
        <v>1071.42</v>
      </c>
      <c r="S19" s="41">
        <f t="shared" si="7"/>
        <v>1071.42</v>
      </c>
      <c r="T19" s="41">
        <f t="shared" si="7"/>
        <v>1071.42</v>
      </c>
      <c r="U19" s="41">
        <f t="shared" si="7"/>
        <v>1071.42</v>
      </c>
      <c r="V19" s="41">
        <f t="shared" si="7"/>
        <v>1071.42</v>
      </c>
      <c r="W19" s="41">
        <f t="shared" si="7"/>
        <v>1071.42</v>
      </c>
      <c r="X19" s="41">
        <f t="shared" si="7"/>
        <v>1071.42</v>
      </c>
      <c r="Y19" s="41">
        <f t="shared" si="7"/>
        <v>1071.42</v>
      </c>
      <c r="Z19" s="41">
        <f t="shared" si="7"/>
        <v>1071.42</v>
      </c>
      <c r="AA19" s="41">
        <f t="shared" si="7"/>
        <v>1071.42</v>
      </c>
    </row>
    <row r="20" spans="1:27" ht="12.75" hidden="1" customHeight="1" outlineLevel="1" x14ac:dyDescent="0.2">
      <c r="A20" s="99" t="s">
        <v>1670</v>
      </c>
      <c r="B20" s="60" t="s">
        <v>83</v>
      </c>
      <c r="C20" s="40" t="s">
        <v>79</v>
      </c>
      <c r="D20" s="41">
        <v>3.72</v>
      </c>
      <c r="E20" s="41">
        <v>3.72</v>
      </c>
      <c r="F20" s="41">
        <v>3.72</v>
      </c>
      <c r="G20" s="41">
        <v>3.72</v>
      </c>
      <c r="H20" s="41">
        <v>3.72</v>
      </c>
      <c r="I20" s="41">
        <v>3.72</v>
      </c>
      <c r="J20" s="41">
        <v>3.72</v>
      </c>
      <c r="K20" s="41">
        <v>3.72</v>
      </c>
      <c r="L20" s="41">
        <v>3.72</v>
      </c>
      <c r="M20" s="41">
        <v>3.72</v>
      </c>
      <c r="N20" s="41">
        <v>3.72</v>
      </c>
      <c r="O20" s="41">
        <v>3.72</v>
      </c>
      <c r="P20" s="41">
        <v>3.72</v>
      </c>
      <c r="Q20" s="41">
        <v>3.72</v>
      </c>
      <c r="R20" s="41">
        <v>3.72</v>
      </c>
      <c r="S20" s="41">
        <v>3.72</v>
      </c>
      <c r="T20" s="41">
        <v>3.72</v>
      </c>
      <c r="U20" s="41">
        <v>3.72</v>
      </c>
      <c r="V20" s="41">
        <v>3.72</v>
      </c>
      <c r="W20" s="41">
        <v>3.72</v>
      </c>
      <c r="X20" s="41">
        <v>3.72</v>
      </c>
      <c r="Y20" s="41">
        <v>3.72</v>
      </c>
      <c r="Z20" s="41">
        <v>3.72</v>
      </c>
      <c r="AA20" s="41">
        <v>3.72</v>
      </c>
    </row>
    <row r="21" spans="1:27" ht="12.75" hidden="1" customHeight="1" outlineLevel="1" x14ac:dyDescent="0.2">
      <c r="A21" s="99" t="s">
        <v>1671</v>
      </c>
      <c r="B21" s="60" t="s">
        <v>81</v>
      </c>
      <c r="C21" s="40" t="s">
        <v>79</v>
      </c>
      <c r="D21" s="41">
        <f>$D$11</f>
        <v>88.27</v>
      </c>
      <c r="E21" s="41">
        <f t="shared" ref="E21:AA21" si="8">$D$11</f>
        <v>88.27</v>
      </c>
      <c r="F21" s="41">
        <f t="shared" si="8"/>
        <v>88.27</v>
      </c>
      <c r="G21" s="41">
        <f t="shared" si="8"/>
        <v>88.27</v>
      </c>
      <c r="H21" s="41">
        <f t="shared" si="8"/>
        <v>88.27</v>
      </c>
      <c r="I21" s="41">
        <f t="shared" si="8"/>
        <v>88.27</v>
      </c>
      <c r="J21" s="41">
        <f t="shared" si="8"/>
        <v>88.27</v>
      </c>
      <c r="K21" s="41">
        <f t="shared" si="8"/>
        <v>88.27</v>
      </c>
      <c r="L21" s="41">
        <f t="shared" si="8"/>
        <v>88.27</v>
      </c>
      <c r="M21" s="41">
        <f t="shared" si="8"/>
        <v>88.27</v>
      </c>
      <c r="N21" s="41">
        <f t="shared" si="8"/>
        <v>88.27</v>
      </c>
      <c r="O21" s="41">
        <f t="shared" si="8"/>
        <v>88.27</v>
      </c>
      <c r="P21" s="41">
        <f t="shared" si="8"/>
        <v>88.27</v>
      </c>
      <c r="Q21" s="41">
        <f t="shared" si="8"/>
        <v>88.27</v>
      </c>
      <c r="R21" s="41">
        <f t="shared" si="8"/>
        <v>88.27</v>
      </c>
      <c r="S21" s="41">
        <f t="shared" si="8"/>
        <v>88.27</v>
      </c>
      <c r="T21" s="41">
        <f t="shared" si="8"/>
        <v>88.27</v>
      </c>
      <c r="U21" s="41">
        <f t="shared" si="8"/>
        <v>88.27</v>
      </c>
      <c r="V21" s="41">
        <f t="shared" si="8"/>
        <v>88.27</v>
      </c>
      <c r="W21" s="41">
        <f t="shared" si="8"/>
        <v>88.27</v>
      </c>
      <c r="X21" s="41">
        <f t="shared" si="8"/>
        <v>88.27</v>
      </c>
      <c r="Y21" s="41">
        <f t="shared" si="8"/>
        <v>88.27</v>
      </c>
      <c r="Z21" s="41">
        <f t="shared" si="8"/>
        <v>88.27</v>
      </c>
      <c r="AA21" s="41">
        <f t="shared" si="8"/>
        <v>88.27</v>
      </c>
    </row>
    <row r="22" spans="1:27" ht="12.75" customHeight="1" collapsed="1" x14ac:dyDescent="0.2">
      <c r="A22" s="98" t="s">
        <v>1672</v>
      </c>
      <c r="B22" s="25" t="str">
        <f>"04"&amp;"."&amp;$B$800&amp;"."&amp;$B$801</f>
        <v>04.01.2024</v>
      </c>
      <c r="C22" s="88" t="s">
        <v>76</v>
      </c>
      <c r="D22" s="89">
        <f>ROUND(((D23+D24+D26+D25)/1000),5)</f>
        <v>2.3595600000000001</v>
      </c>
      <c r="E22" s="89">
        <f>ROUND(((E23+E24+E26+E25)/1000),5)</f>
        <v>2.2492200000000002</v>
      </c>
      <c r="F22" s="89">
        <f>ROUND(((F23+F24+F26+F25)/1000),5)</f>
        <v>2.1720100000000002</v>
      </c>
      <c r="G22" s="89">
        <f t="shared" ref="G22:AA22" si="9">ROUND(((G23+G24+G26+G25)/1000),5)</f>
        <v>2.12181</v>
      </c>
      <c r="H22" s="89">
        <f t="shared" si="9"/>
        <v>2.1299100000000002</v>
      </c>
      <c r="I22" s="89">
        <f t="shared" si="9"/>
        <v>2.1684800000000002</v>
      </c>
      <c r="J22" s="89">
        <f t="shared" si="9"/>
        <v>2.2035100000000001</v>
      </c>
      <c r="K22" s="89">
        <f t="shared" si="9"/>
        <v>2.3648899999999999</v>
      </c>
      <c r="L22" s="89">
        <f t="shared" si="9"/>
        <v>2.6049099999999998</v>
      </c>
      <c r="M22" s="89">
        <f t="shared" si="9"/>
        <v>2.8125800000000001</v>
      </c>
      <c r="N22" s="89">
        <f t="shared" si="9"/>
        <v>2.9891299999999998</v>
      </c>
      <c r="O22" s="89">
        <f t="shared" si="9"/>
        <v>3.0150700000000001</v>
      </c>
      <c r="P22" s="89">
        <f t="shared" si="9"/>
        <v>3.01729</v>
      </c>
      <c r="Q22" s="89">
        <f t="shared" si="9"/>
        <v>3.0191300000000001</v>
      </c>
      <c r="R22" s="89">
        <f t="shared" si="9"/>
        <v>2.9849199999999998</v>
      </c>
      <c r="S22" s="89">
        <f t="shared" si="9"/>
        <v>2.9657100000000001</v>
      </c>
      <c r="T22" s="89">
        <f t="shared" si="9"/>
        <v>3.0123700000000002</v>
      </c>
      <c r="U22" s="89">
        <f t="shared" si="9"/>
        <v>3.0377000000000001</v>
      </c>
      <c r="V22" s="89">
        <f t="shared" si="9"/>
        <v>3.0233500000000002</v>
      </c>
      <c r="W22" s="89">
        <f t="shared" si="9"/>
        <v>3.0087799999999998</v>
      </c>
      <c r="X22" s="89">
        <f t="shared" si="9"/>
        <v>2.9904999999999999</v>
      </c>
      <c r="Y22" s="89">
        <f t="shared" si="9"/>
        <v>2.81501</v>
      </c>
      <c r="Z22" s="89">
        <f t="shared" si="9"/>
        <v>2.6837900000000001</v>
      </c>
      <c r="AA22" s="89">
        <f t="shared" si="9"/>
        <v>2.4656199999999999</v>
      </c>
    </row>
    <row r="23" spans="1:27" ht="12.75" hidden="1" customHeight="1" outlineLevel="1" x14ac:dyDescent="0.2">
      <c r="A23" s="99" t="s">
        <v>1673</v>
      </c>
      <c r="B23" s="60" t="s">
        <v>238</v>
      </c>
      <c r="C23" s="40" t="s">
        <v>79</v>
      </c>
      <c r="D23" s="41">
        <v>1196.1500000000001</v>
      </c>
      <c r="E23" s="41">
        <v>1085.81</v>
      </c>
      <c r="F23" s="41">
        <v>1008.6</v>
      </c>
      <c r="G23" s="41">
        <v>958.4</v>
      </c>
      <c r="H23" s="41">
        <v>966.5</v>
      </c>
      <c r="I23" s="41">
        <v>1005.07</v>
      </c>
      <c r="J23" s="41">
        <v>1040.0999999999999</v>
      </c>
      <c r="K23" s="41">
        <v>1201.48</v>
      </c>
      <c r="L23" s="41">
        <v>1441.5</v>
      </c>
      <c r="M23" s="41">
        <v>1649.17</v>
      </c>
      <c r="N23" s="41">
        <v>1825.72</v>
      </c>
      <c r="O23" s="41">
        <v>1851.66</v>
      </c>
      <c r="P23" s="41">
        <v>1853.88</v>
      </c>
      <c r="Q23" s="41">
        <v>1855.72</v>
      </c>
      <c r="R23" s="41">
        <v>1821.51</v>
      </c>
      <c r="S23" s="41">
        <v>1802.3</v>
      </c>
      <c r="T23" s="41">
        <v>1848.96</v>
      </c>
      <c r="U23" s="41">
        <v>1874.29</v>
      </c>
      <c r="V23" s="41">
        <v>1859.94</v>
      </c>
      <c r="W23" s="41">
        <v>1845.37</v>
      </c>
      <c r="X23" s="41">
        <v>1827.09</v>
      </c>
      <c r="Y23" s="41">
        <v>1651.6</v>
      </c>
      <c r="Z23" s="41">
        <v>1520.38</v>
      </c>
      <c r="AA23" s="41">
        <v>1302.21</v>
      </c>
    </row>
    <row r="24" spans="1:27" ht="12.75" hidden="1" customHeight="1" outlineLevel="1" x14ac:dyDescent="0.2">
      <c r="A24" s="99" t="s">
        <v>1674</v>
      </c>
      <c r="B24" s="60" t="s">
        <v>90</v>
      </c>
      <c r="C24" s="40" t="s">
        <v>79</v>
      </c>
      <c r="D24" s="41">
        <f t="shared" ref="D24:AA24" si="10">$D$9</f>
        <v>1071.42</v>
      </c>
      <c r="E24" s="41">
        <f t="shared" si="10"/>
        <v>1071.42</v>
      </c>
      <c r="F24" s="41">
        <f t="shared" si="10"/>
        <v>1071.42</v>
      </c>
      <c r="G24" s="41">
        <f t="shared" si="10"/>
        <v>1071.42</v>
      </c>
      <c r="H24" s="41">
        <f t="shared" si="10"/>
        <v>1071.42</v>
      </c>
      <c r="I24" s="41">
        <f t="shared" si="10"/>
        <v>1071.42</v>
      </c>
      <c r="J24" s="41">
        <f t="shared" si="10"/>
        <v>1071.42</v>
      </c>
      <c r="K24" s="41">
        <f t="shared" si="10"/>
        <v>1071.42</v>
      </c>
      <c r="L24" s="41">
        <f t="shared" si="10"/>
        <v>1071.42</v>
      </c>
      <c r="M24" s="41">
        <f t="shared" si="10"/>
        <v>1071.42</v>
      </c>
      <c r="N24" s="41">
        <f t="shared" si="10"/>
        <v>1071.42</v>
      </c>
      <c r="O24" s="41">
        <f t="shared" si="10"/>
        <v>1071.42</v>
      </c>
      <c r="P24" s="41">
        <f t="shared" si="10"/>
        <v>1071.42</v>
      </c>
      <c r="Q24" s="41">
        <f t="shared" si="10"/>
        <v>1071.42</v>
      </c>
      <c r="R24" s="41">
        <f t="shared" si="10"/>
        <v>1071.42</v>
      </c>
      <c r="S24" s="41">
        <f t="shared" si="10"/>
        <v>1071.42</v>
      </c>
      <c r="T24" s="41">
        <f t="shared" si="10"/>
        <v>1071.42</v>
      </c>
      <c r="U24" s="41">
        <f t="shared" si="10"/>
        <v>1071.42</v>
      </c>
      <c r="V24" s="41">
        <f t="shared" si="10"/>
        <v>1071.42</v>
      </c>
      <c r="W24" s="41">
        <f t="shared" si="10"/>
        <v>1071.42</v>
      </c>
      <c r="X24" s="41">
        <f t="shared" si="10"/>
        <v>1071.42</v>
      </c>
      <c r="Y24" s="41">
        <f t="shared" si="10"/>
        <v>1071.42</v>
      </c>
      <c r="Z24" s="41">
        <f t="shared" si="10"/>
        <v>1071.42</v>
      </c>
      <c r="AA24" s="41">
        <f t="shared" si="10"/>
        <v>1071.42</v>
      </c>
    </row>
    <row r="25" spans="1:27" ht="12.75" hidden="1" customHeight="1" outlineLevel="1" x14ac:dyDescent="0.2">
      <c r="A25" s="99" t="s">
        <v>1675</v>
      </c>
      <c r="B25" s="60" t="s">
        <v>83</v>
      </c>
      <c r="C25" s="40" t="s">
        <v>79</v>
      </c>
      <c r="D25" s="41">
        <v>3.72</v>
      </c>
      <c r="E25" s="41">
        <v>3.72</v>
      </c>
      <c r="F25" s="41">
        <v>3.72</v>
      </c>
      <c r="G25" s="41">
        <v>3.72</v>
      </c>
      <c r="H25" s="41">
        <v>3.72</v>
      </c>
      <c r="I25" s="41">
        <v>3.72</v>
      </c>
      <c r="J25" s="41">
        <v>3.72</v>
      </c>
      <c r="K25" s="41">
        <v>3.72</v>
      </c>
      <c r="L25" s="41">
        <v>3.72</v>
      </c>
      <c r="M25" s="41">
        <v>3.72</v>
      </c>
      <c r="N25" s="41">
        <v>3.72</v>
      </c>
      <c r="O25" s="41">
        <v>3.72</v>
      </c>
      <c r="P25" s="41">
        <v>3.72</v>
      </c>
      <c r="Q25" s="41">
        <v>3.72</v>
      </c>
      <c r="R25" s="41">
        <v>3.72</v>
      </c>
      <c r="S25" s="41">
        <v>3.72</v>
      </c>
      <c r="T25" s="41">
        <v>3.72</v>
      </c>
      <c r="U25" s="41">
        <v>3.72</v>
      </c>
      <c r="V25" s="41">
        <v>3.72</v>
      </c>
      <c r="W25" s="41">
        <v>3.72</v>
      </c>
      <c r="X25" s="41">
        <v>3.72</v>
      </c>
      <c r="Y25" s="41">
        <v>3.72</v>
      </c>
      <c r="Z25" s="41">
        <v>3.72</v>
      </c>
      <c r="AA25" s="41">
        <v>3.72</v>
      </c>
    </row>
    <row r="26" spans="1:27" ht="12.75" hidden="1" customHeight="1" outlineLevel="1" x14ac:dyDescent="0.2">
      <c r="A26" s="99" t="s">
        <v>1676</v>
      </c>
      <c r="B26" s="60" t="s">
        <v>81</v>
      </c>
      <c r="C26" s="40" t="s">
        <v>79</v>
      </c>
      <c r="D26" s="41">
        <f>$D$11</f>
        <v>88.27</v>
      </c>
      <c r="E26" s="41">
        <f t="shared" ref="E26:AA26" si="11">$D$11</f>
        <v>88.27</v>
      </c>
      <c r="F26" s="41">
        <f t="shared" si="11"/>
        <v>88.27</v>
      </c>
      <c r="G26" s="41">
        <f t="shared" si="11"/>
        <v>88.27</v>
      </c>
      <c r="H26" s="41">
        <f t="shared" si="11"/>
        <v>88.27</v>
      </c>
      <c r="I26" s="41">
        <f t="shared" si="11"/>
        <v>88.27</v>
      </c>
      <c r="J26" s="41">
        <f t="shared" si="11"/>
        <v>88.27</v>
      </c>
      <c r="K26" s="41">
        <f t="shared" si="11"/>
        <v>88.27</v>
      </c>
      <c r="L26" s="41">
        <f t="shared" si="11"/>
        <v>88.27</v>
      </c>
      <c r="M26" s="41">
        <f t="shared" si="11"/>
        <v>88.27</v>
      </c>
      <c r="N26" s="41">
        <f t="shared" si="11"/>
        <v>88.27</v>
      </c>
      <c r="O26" s="41">
        <f t="shared" si="11"/>
        <v>88.27</v>
      </c>
      <c r="P26" s="41">
        <f t="shared" si="11"/>
        <v>88.27</v>
      </c>
      <c r="Q26" s="41">
        <f t="shared" si="11"/>
        <v>88.27</v>
      </c>
      <c r="R26" s="41">
        <f t="shared" si="11"/>
        <v>88.27</v>
      </c>
      <c r="S26" s="41">
        <f t="shared" si="11"/>
        <v>88.27</v>
      </c>
      <c r="T26" s="41">
        <f t="shared" si="11"/>
        <v>88.27</v>
      </c>
      <c r="U26" s="41">
        <f t="shared" si="11"/>
        <v>88.27</v>
      </c>
      <c r="V26" s="41">
        <f t="shared" si="11"/>
        <v>88.27</v>
      </c>
      <c r="W26" s="41">
        <f t="shared" si="11"/>
        <v>88.27</v>
      </c>
      <c r="X26" s="41">
        <f t="shared" si="11"/>
        <v>88.27</v>
      </c>
      <c r="Y26" s="41">
        <f t="shared" si="11"/>
        <v>88.27</v>
      </c>
      <c r="Z26" s="41">
        <f t="shared" si="11"/>
        <v>88.27</v>
      </c>
      <c r="AA26" s="41">
        <f t="shared" si="11"/>
        <v>88.27</v>
      </c>
    </row>
    <row r="27" spans="1:27" ht="12.75" customHeight="1" collapsed="1" x14ac:dyDescent="0.2">
      <c r="A27" s="98" t="s">
        <v>1677</v>
      </c>
      <c r="B27" s="25" t="str">
        <f>"05"&amp;"."&amp;$B$800&amp;"."&amp;$B$801</f>
        <v>05.01.2024</v>
      </c>
      <c r="C27" s="88" t="s">
        <v>76</v>
      </c>
      <c r="D27" s="89">
        <f>ROUND(((D28+D29+D31+D30)/1000),5)</f>
        <v>2.4169399999999999</v>
      </c>
      <c r="E27" s="89">
        <f>ROUND(((E28+E29+E31+E30)/1000),5)</f>
        <v>2.3580700000000001</v>
      </c>
      <c r="F27" s="89">
        <f>ROUND(((F28+F29+F31+F30)/1000),5)</f>
        <v>2.3009400000000002</v>
      </c>
      <c r="G27" s="89">
        <f t="shared" ref="G27:AA27" si="12">ROUND(((G28+G29+G31+G30)/1000),5)</f>
        <v>2.24281</v>
      </c>
      <c r="H27" s="89">
        <f t="shared" si="12"/>
        <v>2.24193</v>
      </c>
      <c r="I27" s="89">
        <f t="shared" si="12"/>
        <v>2.2494100000000001</v>
      </c>
      <c r="J27" s="89">
        <f t="shared" si="12"/>
        <v>2.27562</v>
      </c>
      <c r="K27" s="89">
        <f t="shared" si="12"/>
        <v>2.4073099999999998</v>
      </c>
      <c r="L27" s="89">
        <f t="shared" si="12"/>
        <v>2.66703</v>
      </c>
      <c r="M27" s="89">
        <f t="shared" si="12"/>
        <v>2.8269600000000001</v>
      </c>
      <c r="N27" s="89">
        <f t="shared" si="12"/>
        <v>3.00421</v>
      </c>
      <c r="O27" s="89">
        <f t="shared" si="12"/>
        <v>3.0329000000000002</v>
      </c>
      <c r="P27" s="89">
        <f t="shared" si="12"/>
        <v>3.0371899999999998</v>
      </c>
      <c r="Q27" s="89">
        <f t="shared" si="12"/>
        <v>3.0396100000000001</v>
      </c>
      <c r="R27" s="89">
        <f t="shared" si="12"/>
        <v>3.0100199999999999</v>
      </c>
      <c r="S27" s="89">
        <f t="shared" si="12"/>
        <v>3.0023499999999999</v>
      </c>
      <c r="T27" s="89">
        <f t="shared" si="12"/>
        <v>3.0419200000000002</v>
      </c>
      <c r="U27" s="89">
        <f t="shared" si="12"/>
        <v>3.0614499999999998</v>
      </c>
      <c r="V27" s="89">
        <f t="shared" si="12"/>
        <v>3.0499800000000001</v>
      </c>
      <c r="W27" s="89">
        <f t="shared" si="12"/>
        <v>3.02257</v>
      </c>
      <c r="X27" s="89">
        <f t="shared" si="12"/>
        <v>2.9660000000000002</v>
      </c>
      <c r="Y27" s="89">
        <f t="shared" si="12"/>
        <v>2.82097</v>
      </c>
      <c r="Z27" s="89">
        <f t="shared" si="12"/>
        <v>2.59775</v>
      </c>
      <c r="AA27" s="89">
        <f t="shared" si="12"/>
        <v>2.45181</v>
      </c>
    </row>
    <row r="28" spans="1:27" ht="12.75" hidden="1" customHeight="1" outlineLevel="1" x14ac:dyDescent="0.2">
      <c r="A28" s="99" t="s">
        <v>1678</v>
      </c>
      <c r="B28" s="60" t="s">
        <v>238</v>
      </c>
      <c r="C28" s="40" t="s">
        <v>79</v>
      </c>
      <c r="D28" s="41">
        <v>1253.53</v>
      </c>
      <c r="E28" s="41">
        <v>1194.6600000000001</v>
      </c>
      <c r="F28" s="41">
        <v>1137.53</v>
      </c>
      <c r="G28" s="41">
        <v>1079.4000000000001</v>
      </c>
      <c r="H28" s="41">
        <v>1078.52</v>
      </c>
      <c r="I28" s="41">
        <v>1086</v>
      </c>
      <c r="J28" s="41">
        <v>1112.21</v>
      </c>
      <c r="K28" s="41">
        <v>1243.9000000000001</v>
      </c>
      <c r="L28" s="41">
        <v>1503.62</v>
      </c>
      <c r="M28" s="41">
        <v>1663.55</v>
      </c>
      <c r="N28" s="41">
        <v>1840.8</v>
      </c>
      <c r="O28" s="41">
        <v>1869.49</v>
      </c>
      <c r="P28" s="41">
        <v>1873.78</v>
      </c>
      <c r="Q28" s="41">
        <v>1876.2</v>
      </c>
      <c r="R28" s="41">
        <v>1846.61</v>
      </c>
      <c r="S28" s="41">
        <v>1838.94</v>
      </c>
      <c r="T28" s="41">
        <v>1878.51</v>
      </c>
      <c r="U28" s="41">
        <v>1898.04</v>
      </c>
      <c r="V28" s="41">
        <v>1886.57</v>
      </c>
      <c r="W28" s="41">
        <v>1859.16</v>
      </c>
      <c r="X28" s="41">
        <v>1802.59</v>
      </c>
      <c r="Y28" s="41">
        <v>1657.56</v>
      </c>
      <c r="Z28" s="41">
        <v>1434.34</v>
      </c>
      <c r="AA28" s="41">
        <v>1288.4000000000001</v>
      </c>
    </row>
    <row r="29" spans="1:27" ht="12.75" hidden="1" customHeight="1" outlineLevel="1" x14ac:dyDescent="0.2">
      <c r="A29" s="99" t="s">
        <v>1679</v>
      </c>
      <c r="B29" s="60" t="s">
        <v>90</v>
      </c>
      <c r="C29" s="40" t="s">
        <v>79</v>
      </c>
      <c r="D29" s="41">
        <f t="shared" ref="D29:AA29" si="13">$D$9</f>
        <v>1071.42</v>
      </c>
      <c r="E29" s="41">
        <f t="shared" si="13"/>
        <v>1071.42</v>
      </c>
      <c r="F29" s="41">
        <f t="shared" si="13"/>
        <v>1071.42</v>
      </c>
      <c r="G29" s="41">
        <f t="shared" si="13"/>
        <v>1071.42</v>
      </c>
      <c r="H29" s="41">
        <f t="shared" si="13"/>
        <v>1071.42</v>
      </c>
      <c r="I29" s="41">
        <f t="shared" si="13"/>
        <v>1071.42</v>
      </c>
      <c r="J29" s="41">
        <f t="shared" si="13"/>
        <v>1071.42</v>
      </c>
      <c r="K29" s="41">
        <f t="shared" si="13"/>
        <v>1071.42</v>
      </c>
      <c r="L29" s="41">
        <f t="shared" si="13"/>
        <v>1071.42</v>
      </c>
      <c r="M29" s="41">
        <f t="shared" si="13"/>
        <v>1071.42</v>
      </c>
      <c r="N29" s="41">
        <f t="shared" si="13"/>
        <v>1071.42</v>
      </c>
      <c r="O29" s="41">
        <f t="shared" si="13"/>
        <v>1071.42</v>
      </c>
      <c r="P29" s="41">
        <f t="shared" si="13"/>
        <v>1071.42</v>
      </c>
      <c r="Q29" s="41">
        <f t="shared" si="13"/>
        <v>1071.42</v>
      </c>
      <c r="R29" s="41">
        <f t="shared" si="13"/>
        <v>1071.42</v>
      </c>
      <c r="S29" s="41">
        <f t="shared" si="13"/>
        <v>1071.42</v>
      </c>
      <c r="T29" s="41">
        <f t="shared" si="13"/>
        <v>1071.42</v>
      </c>
      <c r="U29" s="41">
        <f t="shared" si="13"/>
        <v>1071.42</v>
      </c>
      <c r="V29" s="41">
        <f t="shared" si="13"/>
        <v>1071.42</v>
      </c>
      <c r="W29" s="41">
        <f t="shared" si="13"/>
        <v>1071.42</v>
      </c>
      <c r="X29" s="41">
        <f t="shared" si="13"/>
        <v>1071.42</v>
      </c>
      <c r="Y29" s="41">
        <f t="shared" si="13"/>
        <v>1071.42</v>
      </c>
      <c r="Z29" s="41">
        <f t="shared" si="13"/>
        <v>1071.42</v>
      </c>
      <c r="AA29" s="41">
        <f t="shared" si="13"/>
        <v>1071.42</v>
      </c>
    </row>
    <row r="30" spans="1:27" ht="12.75" hidden="1" customHeight="1" outlineLevel="1" x14ac:dyDescent="0.2">
      <c r="A30" s="99" t="s">
        <v>1680</v>
      </c>
      <c r="B30" s="60" t="s">
        <v>83</v>
      </c>
      <c r="C30" s="40" t="s">
        <v>79</v>
      </c>
      <c r="D30" s="41">
        <v>3.72</v>
      </c>
      <c r="E30" s="41">
        <v>3.72</v>
      </c>
      <c r="F30" s="41">
        <v>3.72</v>
      </c>
      <c r="G30" s="41">
        <v>3.72</v>
      </c>
      <c r="H30" s="41">
        <v>3.72</v>
      </c>
      <c r="I30" s="41">
        <v>3.72</v>
      </c>
      <c r="J30" s="41">
        <v>3.72</v>
      </c>
      <c r="K30" s="41">
        <v>3.72</v>
      </c>
      <c r="L30" s="41">
        <v>3.72</v>
      </c>
      <c r="M30" s="41">
        <v>3.72</v>
      </c>
      <c r="N30" s="41">
        <v>3.72</v>
      </c>
      <c r="O30" s="41">
        <v>3.72</v>
      </c>
      <c r="P30" s="41">
        <v>3.72</v>
      </c>
      <c r="Q30" s="41">
        <v>3.72</v>
      </c>
      <c r="R30" s="41">
        <v>3.72</v>
      </c>
      <c r="S30" s="41">
        <v>3.72</v>
      </c>
      <c r="T30" s="41">
        <v>3.72</v>
      </c>
      <c r="U30" s="41">
        <v>3.72</v>
      </c>
      <c r="V30" s="41">
        <v>3.72</v>
      </c>
      <c r="W30" s="41">
        <v>3.72</v>
      </c>
      <c r="X30" s="41">
        <v>3.72</v>
      </c>
      <c r="Y30" s="41">
        <v>3.72</v>
      </c>
      <c r="Z30" s="41">
        <v>3.72</v>
      </c>
      <c r="AA30" s="41">
        <v>3.72</v>
      </c>
    </row>
    <row r="31" spans="1:27" ht="12.75" hidden="1" customHeight="1" outlineLevel="1" x14ac:dyDescent="0.2">
      <c r="A31" s="99" t="s">
        <v>1681</v>
      </c>
      <c r="B31" s="60" t="s">
        <v>81</v>
      </c>
      <c r="C31" s="40" t="s">
        <v>79</v>
      </c>
      <c r="D31" s="41">
        <f>$D$11</f>
        <v>88.27</v>
      </c>
      <c r="E31" s="41">
        <f t="shared" ref="E31:AA31" si="14">$D$11</f>
        <v>88.27</v>
      </c>
      <c r="F31" s="41">
        <f t="shared" si="14"/>
        <v>88.27</v>
      </c>
      <c r="G31" s="41">
        <f t="shared" si="14"/>
        <v>88.27</v>
      </c>
      <c r="H31" s="41">
        <f t="shared" si="14"/>
        <v>88.27</v>
      </c>
      <c r="I31" s="41">
        <f t="shared" si="14"/>
        <v>88.27</v>
      </c>
      <c r="J31" s="41">
        <f t="shared" si="14"/>
        <v>88.27</v>
      </c>
      <c r="K31" s="41">
        <f t="shared" si="14"/>
        <v>88.27</v>
      </c>
      <c r="L31" s="41">
        <f t="shared" si="14"/>
        <v>88.27</v>
      </c>
      <c r="M31" s="41">
        <f t="shared" si="14"/>
        <v>88.27</v>
      </c>
      <c r="N31" s="41">
        <f t="shared" si="14"/>
        <v>88.27</v>
      </c>
      <c r="O31" s="41">
        <f t="shared" si="14"/>
        <v>88.27</v>
      </c>
      <c r="P31" s="41">
        <f t="shared" si="14"/>
        <v>88.27</v>
      </c>
      <c r="Q31" s="41">
        <f t="shared" si="14"/>
        <v>88.27</v>
      </c>
      <c r="R31" s="41">
        <f t="shared" si="14"/>
        <v>88.27</v>
      </c>
      <c r="S31" s="41">
        <f t="shared" si="14"/>
        <v>88.27</v>
      </c>
      <c r="T31" s="41">
        <f t="shared" si="14"/>
        <v>88.27</v>
      </c>
      <c r="U31" s="41">
        <f t="shared" si="14"/>
        <v>88.27</v>
      </c>
      <c r="V31" s="41">
        <f t="shared" si="14"/>
        <v>88.27</v>
      </c>
      <c r="W31" s="41">
        <f t="shared" si="14"/>
        <v>88.27</v>
      </c>
      <c r="X31" s="41">
        <f t="shared" si="14"/>
        <v>88.27</v>
      </c>
      <c r="Y31" s="41">
        <f t="shared" si="14"/>
        <v>88.27</v>
      </c>
      <c r="Z31" s="41">
        <f t="shared" si="14"/>
        <v>88.27</v>
      </c>
      <c r="AA31" s="41">
        <f t="shared" si="14"/>
        <v>88.27</v>
      </c>
    </row>
    <row r="32" spans="1:27" ht="12.75" customHeight="1" collapsed="1" x14ac:dyDescent="0.2">
      <c r="A32" s="98" t="s">
        <v>1682</v>
      </c>
      <c r="B32" s="25" t="str">
        <f>"06"&amp;"."&amp;$B$800&amp;"."&amp;$B$801</f>
        <v>06.01.2024</v>
      </c>
      <c r="C32" s="88" t="s">
        <v>76</v>
      </c>
      <c r="D32" s="89">
        <f>ROUND(((D33+D34+D36+D35)/1000),5)</f>
        <v>2.4523299999999999</v>
      </c>
      <c r="E32" s="89">
        <f>ROUND(((E33+E34+E36+E35)/1000),5)</f>
        <v>2.3952100000000001</v>
      </c>
      <c r="F32" s="89">
        <f>ROUND(((F33+F34+F36+F35)/1000),5)</f>
        <v>2.34667</v>
      </c>
      <c r="G32" s="89">
        <f t="shared" ref="G32:AA32" si="15">ROUND(((G33+G34+G36+G35)/1000),5)</f>
        <v>2.3326099999999999</v>
      </c>
      <c r="H32" s="89">
        <f t="shared" si="15"/>
        <v>2.2461000000000002</v>
      </c>
      <c r="I32" s="89">
        <f t="shared" si="15"/>
        <v>2.2570899999999998</v>
      </c>
      <c r="J32" s="89">
        <f t="shared" si="15"/>
        <v>2.2806299999999999</v>
      </c>
      <c r="K32" s="89">
        <f t="shared" si="15"/>
        <v>2.39594</v>
      </c>
      <c r="L32" s="89">
        <f t="shared" si="15"/>
        <v>2.5897000000000001</v>
      </c>
      <c r="M32" s="89">
        <f t="shared" si="15"/>
        <v>2.8258800000000002</v>
      </c>
      <c r="N32" s="89">
        <f t="shared" si="15"/>
        <v>3.01938</v>
      </c>
      <c r="O32" s="89">
        <f t="shared" si="15"/>
        <v>3.04888</v>
      </c>
      <c r="P32" s="89">
        <f t="shared" si="15"/>
        <v>3.0479699999999998</v>
      </c>
      <c r="Q32" s="89">
        <f t="shared" si="15"/>
        <v>3.0474999999999999</v>
      </c>
      <c r="R32" s="89">
        <f t="shared" si="15"/>
        <v>3.0154999999999998</v>
      </c>
      <c r="S32" s="89">
        <f t="shared" si="15"/>
        <v>3.0085000000000002</v>
      </c>
      <c r="T32" s="89">
        <f t="shared" si="15"/>
        <v>3.0523600000000002</v>
      </c>
      <c r="U32" s="89">
        <f t="shared" si="15"/>
        <v>3.0820699999999999</v>
      </c>
      <c r="V32" s="89">
        <f t="shared" si="15"/>
        <v>3.0707399999999998</v>
      </c>
      <c r="W32" s="89">
        <f t="shared" si="15"/>
        <v>3.05687</v>
      </c>
      <c r="X32" s="89">
        <f t="shared" si="15"/>
        <v>3.0455700000000001</v>
      </c>
      <c r="Y32" s="89">
        <f t="shared" si="15"/>
        <v>2.9670800000000002</v>
      </c>
      <c r="Z32" s="89">
        <f t="shared" si="15"/>
        <v>2.6793999999999998</v>
      </c>
      <c r="AA32" s="89">
        <f t="shared" si="15"/>
        <v>2.48875</v>
      </c>
    </row>
    <row r="33" spans="1:27" ht="12.75" hidden="1" customHeight="1" outlineLevel="1" x14ac:dyDescent="0.2">
      <c r="A33" s="99" t="s">
        <v>1683</v>
      </c>
      <c r="B33" s="60" t="s">
        <v>238</v>
      </c>
      <c r="C33" s="40" t="s">
        <v>79</v>
      </c>
      <c r="D33" s="41">
        <v>1288.92</v>
      </c>
      <c r="E33" s="41">
        <v>1231.8</v>
      </c>
      <c r="F33" s="41">
        <v>1183.26</v>
      </c>
      <c r="G33" s="41">
        <v>1169.2</v>
      </c>
      <c r="H33" s="41">
        <v>1082.69</v>
      </c>
      <c r="I33" s="41">
        <v>1093.68</v>
      </c>
      <c r="J33" s="41">
        <v>1117.22</v>
      </c>
      <c r="K33" s="41">
        <v>1232.53</v>
      </c>
      <c r="L33" s="41">
        <v>1426.29</v>
      </c>
      <c r="M33" s="41">
        <v>1662.47</v>
      </c>
      <c r="N33" s="41">
        <v>1855.97</v>
      </c>
      <c r="O33" s="41">
        <v>1885.47</v>
      </c>
      <c r="P33" s="41">
        <v>1884.56</v>
      </c>
      <c r="Q33" s="41">
        <v>1884.09</v>
      </c>
      <c r="R33" s="41">
        <v>1852.09</v>
      </c>
      <c r="S33" s="41">
        <v>1845.09</v>
      </c>
      <c r="T33" s="41">
        <v>1888.95</v>
      </c>
      <c r="U33" s="41">
        <v>1918.66</v>
      </c>
      <c r="V33" s="41">
        <v>1907.33</v>
      </c>
      <c r="W33" s="41">
        <v>1893.46</v>
      </c>
      <c r="X33" s="41">
        <v>1882.16</v>
      </c>
      <c r="Y33" s="41">
        <v>1803.67</v>
      </c>
      <c r="Z33" s="41">
        <v>1515.99</v>
      </c>
      <c r="AA33" s="41">
        <v>1325.34</v>
      </c>
    </row>
    <row r="34" spans="1:27" ht="12.75" hidden="1" customHeight="1" outlineLevel="1" x14ac:dyDescent="0.2">
      <c r="A34" s="99" t="s">
        <v>1684</v>
      </c>
      <c r="B34" s="60" t="s">
        <v>90</v>
      </c>
      <c r="C34" s="40" t="s">
        <v>79</v>
      </c>
      <c r="D34" s="41">
        <f t="shared" ref="D34:AA34" si="16">$D$9</f>
        <v>1071.42</v>
      </c>
      <c r="E34" s="41">
        <f t="shared" si="16"/>
        <v>1071.42</v>
      </c>
      <c r="F34" s="41">
        <f t="shared" si="16"/>
        <v>1071.42</v>
      </c>
      <c r="G34" s="41">
        <f t="shared" si="16"/>
        <v>1071.42</v>
      </c>
      <c r="H34" s="41">
        <f t="shared" si="16"/>
        <v>1071.42</v>
      </c>
      <c r="I34" s="41">
        <f t="shared" si="16"/>
        <v>1071.42</v>
      </c>
      <c r="J34" s="41">
        <f t="shared" si="16"/>
        <v>1071.42</v>
      </c>
      <c r="K34" s="41">
        <f t="shared" si="16"/>
        <v>1071.42</v>
      </c>
      <c r="L34" s="41">
        <f t="shared" si="16"/>
        <v>1071.42</v>
      </c>
      <c r="M34" s="41">
        <f t="shared" si="16"/>
        <v>1071.42</v>
      </c>
      <c r="N34" s="41">
        <f t="shared" si="16"/>
        <v>1071.42</v>
      </c>
      <c r="O34" s="41">
        <f t="shared" si="16"/>
        <v>1071.42</v>
      </c>
      <c r="P34" s="41">
        <f t="shared" si="16"/>
        <v>1071.42</v>
      </c>
      <c r="Q34" s="41">
        <f t="shared" si="16"/>
        <v>1071.42</v>
      </c>
      <c r="R34" s="41">
        <f t="shared" si="16"/>
        <v>1071.42</v>
      </c>
      <c r="S34" s="41">
        <f t="shared" si="16"/>
        <v>1071.42</v>
      </c>
      <c r="T34" s="41">
        <f t="shared" si="16"/>
        <v>1071.42</v>
      </c>
      <c r="U34" s="41">
        <f t="shared" si="16"/>
        <v>1071.42</v>
      </c>
      <c r="V34" s="41">
        <f t="shared" si="16"/>
        <v>1071.42</v>
      </c>
      <c r="W34" s="41">
        <f t="shared" si="16"/>
        <v>1071.42</v>
      </c>
      <c r="X34" s="41">
        <f t="shared" si="16"/>
        <v>1071.42</v>
      </c>
      <c r="Y34" s="41">
        <f t="shared" si="16"/>
        <v>1071.42</v>
      </c>
      <c r="Z34" s="41">
        <f t="shared" si="16"/>
        <v>1071.42</v>
      </c>
      <c r="AA34" s="41">
        <f t="shared" si="16"/>
        <v>1071.42</v>
      </c>
    </row>
    <row r="35" spans="1:27" ht="12.75" hidden="1" customHeight="1" outlineLevel="1" x14ac:dyDescent="0.2">
      <c r="A35" s="99" t="s">
        <v>1685</v>
      </c>
      <c r="B35" s="60" t="s">
        <v>83</v>
      </c>
      <c r="C35" s="40" t="s">
        <v>79</v>
      </c>
      <c r="D35" s="41">
        <v>3.72</v>
      </c>
      <c r="E35" s="41">
        <v>3.72</v>
      </c>
      <c r="F35" s="41">
        <v>3.72</v>
      </c>
      <c r="G35" s="41">
        <v>3.72</v>
      </c>
      <c r="H35" s="41">
        <v>3.72</v>
      </c>
      <c r="I35" s="41">
        <v>3.72</v>
      </c>
      <c r="J35" s="41">
        <v>3.72</v>
      </c>
      <c r="K35" s="41">
        <v>3.72</v>
      </c>
      <c r="L35" s="41">
        <v>3.72</v>
      </c>
      <c r="M35" s="41">
        <v>3.72</v>
      </c>
      <c r="N35" s="41">
        <v>3.72</v>
      </c>
      <c r="O35" s="41">
        <v>3.72</v>
      </c>
      <c r="P35" s="41">
        <v>3.72</v>
      </c>
      <c r="Q35" s="41">
        <v>3.72</v>
      </c>
      <c r="R35" s="41">
        <v>3.72</v>
      </c>
      <c r="S35" s="41">
        <v>3.72</v>
      </c>
      <c r="T35" s="41">
        <v>3.72</v>
      </c>
      <c r="U35" s="41">
        <v>3.72</v>
      </c>
      <c r="V35" s="41">
        <v>3.72</v>
      </c>
      <c r="W35" s="41">
        <v>3.72</v>
      </c>
      <c r="X35" s="41">
        <v>3.72</v>
      </c>
      <c r="Y35" s="41">
        <v>3.72</v>
      </c>
      <c r="Z35" s="41">
        <v>3.72</v>
      </c>
      <c r="AA35" s="41">
        <v>3.72</v>
      </c>
    </row>
    <row r="36" spans="1:27" ht="12.75" hidden="1" customHeight="1" outlineLevel="1" x14ac:dyDescent="0.2">
      <c r="A36" s="99" t="s">
        <v>1686</v>
      </c>
      <c r="B36" s="60" t="s">
        <v>81</v>
      </c>
      <c r="C36" s="40" t="s">
        <v>79</v>
      </c>
      <c r="D36" s="41">
        <f>$D$11</f>
        <v>88.27</v>
      </c>
      <c r="E36" s="41">
        <f t="shared" ref="E36:AA36" si="17">$D$11</f>
        <v>88.27</v>
      </c>
      <c r="F36" s="41">
        <f t="shared" si="17"/>
        <v>88.27</v>
      </c>
      <c r="G36" s="41">
        <f t="shared" si="17"/>
        <v>88.27</v>
      </c>
      <c r="H36" s="41">
        <f t="shared" si="17"/>
        <v>88.27</v>
      </c>
      <c r="I36" s="41">
        <f t="shared" si="17"/>
        <v>88.27</v>
      </c>
      <c r="J36" s="41">
        <f t="shared" si="17"/>
        <v>88.27</v>
      </c>
      <c r="K36" s="41">
        <f t="shared" si="17"/>
        <v>88.27</v>
      </c>
      <c r="L36" s="41">
        <f t="shared" si="17"/>
        <v>88.27</v>
      </c>
      <c r="M36" s="41">
        <f t="shared" si="17"/>
        <v>88.27</v>
      </c>
      <c r="N36" s="41">
        <f t="shared" si="17"/>
        <v>88.27</v>
      </c>
      <c r="O36" s="41">
        <f t="shared" si="17"/>
        <v>88.27</v>
      </c>
      <c r="P36" s="41">
        <f t="shared" si="17"/>
        <v>88.27</v>
      </c>
      <c r="Q36" s="41">
        <f t="shared" si="17"/>
        <v>88.27</v>
      </c>
      <c r="R36" s="41">
        <f t="shared" si="17"/>
        <v>88.27</v>
      </c>
      <c r="S36" s="41">
        <f t="shared" si="17"/>
        <v>88.27</v>
      </c>
      <c r="T36" s="41">
        <f t="shared" si="17"/>
        <v>88.27</v>
      </c>
      <c r="U36" s="41">
        <f t="shared" si="17"/>
        <v>88.27</v>
      </c>
      <c r="V36" s="41">
        <f t="shared" si="17"/>
        <v>88.27</v>
      </c>
      <c r="W36" s="41">
        <f t="shared" si="17"/>
        <v>88.27</v>
      </c>
      <c r="X36" s="41">
        <f t="shared" si="17"/>
        <v>88.27</v>
      </c>
      <c r="Y36" s="41">
        <f t="shared" si="17"/>
        <v>88.27</v>
      </c>
      <c r="Z36" s="41">
        <f t="shared" si="17"/>
        <v>88.27</v>
      </c>
      <c r="AA36" s="41">
        <f t="shared" si="17"/>
        <v>88.27</v>
      </c>
    </row>
    <row r="37" spans="1:27" ht="12.75" customHeight="1" collapsed="1" x14ac:dyDescent="0.2">
      <c r="A37" s="98" t="s">
        <v>1687</v>
      </c>
      <c r="B37" s="25" t="str">
        <f>"07"&amp;"."&amp;$B$800&amp;"."&amp;$B$801</f>
        <v>07.01.2024</v>
      </c>
      <c r="C37" s="88" t="s">
        <v>76</v>
      </c>
      <c r="D37" s="89">
        <f>ROUND(((D38+D39+D41+D40)/1000),5)</f>
        <v>2.40273</v>
      </c>
      <c r="E37" s="89">
        <f>ROUND(((E38+E39+E41+E40)/1000),5)</f>
        <v>2.35981</v>
      </c>
      <c r="F37" s="89">
        <f>ROUND(((F38+F39+F41+F40)/1000),5)</f>
        <v>2.28254</v>
      </c>
      <c r="G37" s="89">
        <f t="shared" ref="G37:AA37" si="18">ROUND(((G38+G39+G41+G40)/1000),5)</f>
        <v>2.2484199999999999</v>
      </c>
      <c r="H37" s="89">
        <f t="shared" si="18"/>
        <v>2.2695400000000001</v>
      </c>
      <c r="I37" s="89">
        <f t="shared" si="18"/>
        <v>2.2736900000000002</v>
      </c>
      <c r="J37" s="89">
        <f t="shared" si="18"/>
        <v>2.3109199999999999</v>
      </c>
      <c r="K37" s="89">
        <f t="shared" si="18"/>
        <v>2.4073600000000002</v>
      </c>
      <c r="L37" s="89">
        <f t="shared" si="18"/>
        <v>2.5884100000000001</v>
      </c>
      <c r="M37" s="89">
        <f t="shared" si="18"/>
        <v>2.7196199999999999</v>
      </c>
      <c r="N37" s="89">
        <f t="shared" si="18"/>
        <v>2.9108499999999999</v>
      </c>
      <c r="O37" s="89">
        <f t="shared" si="18"/>
        <v>2.9766599999999999</v>
      </c>
      <c r="P37" s="89">
        <f t="shared" si="18"/>
        <v>2.9805199999999998</v>
      </c>
      <c r="Q37" s="89">
        <f t="shared" si="18"/>
        <v>2.9837199999999999</v>
      </c>
      <c r="R37" s="89">
        <f t="shared" si="18"/>
        <v>2.9527999999999999</v>
      </c>
      <c r="S37" s="89">
        <f t="shared" si="18"/>
        <v>2.9411999999999998</v>
      </c>
      <c r="T37" s="89">
        <f t="shared" si="18"/>
        <v>3.0045299999999999</v>
      </c>
      <c r="U37" s="89">
        <f t="shared" si="18"/>
        <v>3.0371600000000001</v>
      </c>
      <c r="V37" s="89">
        <f t="shared" si="18"/>
        <v>3.0372599999999998</v>
      </c>
      <c r="W37" s="89">
        <f t="shared" si="18"/>
        <v>3.0220799999999999</v>
      </c>
      <c r="X37" s="89">
        <f t="shared" si="18"/>
        <v>3.0141499999999999</v>
      </c>
      <c r="Y37" s="89">
        <f t="shared" si="18"/>
        <v>2.92788</v>
      </c>
      <c r="Z37" s="89">
        <f t="shared" si="18"/>
        <v>2.6758899999999999</v>
      </c>
      <c r="AA37" s="89">
        <f t="shared" si="18"/>
        <v>2.5020799999999999</v>
      </c>
    </row>
    <row r="38" spans="1:27" ht="12.75" hidden="1" customHeight="1" outlineLevel="1" x14ac:dyDescent="0.2">
      <c r="A38" s="99" t="s">
        <v>1688</v>
      </c>
      <c r="B38" s="60" t="s">
        <v>238</v>
      </c>
      <c r="C38" s="40" t="s">
        <v>79</v>
      </c>
      <c r="D38" s="41">
        <v>1239.32</v>
      </c>
      <c r="E38" s="41">
        <v>1196.4000000000001</v>
      </c>
      <c r="F38" s="41">
        <v>1119.1300000000001</v>
      </c>
      <c r="G38" s="41">
        <v>1085.01</v>
      </c>
      <c r="H38" s="41">
        <v>1106.1300000000001</v>
      </c>
      <c r="I38" s="41">
        <v>1110.28</v>
      </c>
      <c r="J38" s="41">
        <v>1147.51</v>
      </c>
      <c r="K38" s="41">
        <v>1243.95</v>
      </c>
      <c r="L38" s="41">
        <v>1425</v>
      </c>
      <c r="M38" s="41">
        <v>1556.21</v>
      </c>
      <c r="N38" s="41">
        <v>1747.44</v>
      </c>
      <c r="O38" s="41">
        <v>1813.25</v>
      </c>
      <c r="P38" s="41">
        <v>1817.11</v>
      </c>
      <c r="Q38" s="41">
        <v>1820.31</v>
      </c>
      <c r="R38" s="41">
        <v>1789.39</v>
      </c>
      <c r="S38" s="41">
        <v>1777.79</v>
      </c>
      <c r="T38" s="41">
        <v>1841.12</v>
      </c>
      <c r="U38" s="41">
        <v>1873.75</v>
      </c>
      <c r="V38" s="41">
        <v>1873.85</v>
      </c>
      <c r="W38" s="41">
        <v>1858.67</v>
      </c>
      <c r="X38" s="41">
        <v>1850.74</v>
      </c>
      <c r="Y38" s="41">
        <v>1764.47</v>
      </c>
      <c r="Z38" s="41">
        <v>1512.48</v>
      </c>
      <c r="AA38" s="41">
        <v>1338.67</v>
      </c>
    </row>
    <row r="39" spans="1:27" ht="12.75" hidden="1" customHeight="1" outlineLevel="1" x14ac:dyDescent="0.2">
      <c r="A39" s="99" t="s">
        <v>1689</v>
      </c>
      <c r="B39" s="60" t="s">
        <v>90</v>
      </c>
      <c r="C39" s="40" t="s">
        <v>79</v>
      </c>
      <c r="D39" s="41">
        <f t="shared" ref="D39:AA39" si="19">$D$9</f>
        <v>1071.42</v>
      </c>
      <c r="E39" s="41">
        <f t="shared" si="19"/>
        <v>1071.42</v>
      </c>
      <c r="F39" s="41">
        <f t="shared" si="19"/>
        <v>1071.42</v>
      </c>
      <c r="G39" s="41">
        <f t="shared" si="19"/>
        <v>1071.42</v>
      </c>
      <c r="H39" s="41">
        <f t="shared" si="19"/>
        <v>1071.42</v>
      </c>
      <c r="I39" s="41">
        <f t="shared" si="19"/>
        <v>1071.42</v>
      </c>
      <c r="J39" s="41">
        <f t="shared" si="19"/>
        <v>1071.42</v>
      </c>
      <c r="K39" s="41">
        <f t="shared" si="19"/>
        <v>1071.42</v>
      </c>
      <c r="L39" s="41">
        <f t="shared" si="19"/>
        <v>1071.42</v>
      </c>
      <c r="M39" s="41">
        <f t="shared" si="19"/>
        <v>1071.42</v>
      </c>
      <c r="N39" s="41">
        <f t="shared" si="19"/>
        <v>1071.42</v>
      </c>
      <c r="O39" s="41">
        <f t="shared" si="19"/>
        <v>1071.42</v>
      </c>
      <c r="P39" s="41">
        <f t="shared" si="19"/>
        <v>1071.42</v>
      </c>
      <c r="Q39" s="41">
        <f t="shared" si="19"/>
        <v>1071.42</v>
      </c>
      <c r="R39" s="41">
        <f t="shared" si="19"/>
        <v>1071.42</v>
      </c>
      <c r="S39" s="41">
        <f t="shared" si="19"/>
        <v>1071.42</v>
      </c>
      <c r="T39" s="41">
        <f t="shared" si="19"/>
        <v>1071.42</v>
      </c>
      <c r="U39" s="41">
        <f t="shared" si="19"/>
        <v>1071.42</v>
      </c>
      <c r="V39" s="41">
        <f t="shared" si="19"/>
        <v>1071.42</v>
      </c>
      <c r="W39" s="41">
        <f t="shared" si="19"/>
        <v>1071.42</v>
      </c>
      <c r="X39" s="41">
        <f t="shared" si="19"/>
        <v>1071.42</v>
      </c>
      <c r="Y39" s="41">
        <f t="shared" si="19"/>
        <v>1071.42</v>
      </c>
      <c r="Z39" s="41">
        <f t="shared" si="19"/>
        <v>1071.42</v>
      </c>
      <c r="AA39" s="41">
        <f t="shared" si="19"/>
        <v>1071.42</v>
      </c>
    </row>
    <row r="40" spans="1:27" ht="12.75" hidden="1" customHeight="1" outlineLevel="1" x14ac:dyDescent="0.2">
      <c r="A40" s="99" t="s">
        <v>1690</v>
      </c>
      <c r="B40" s="60" t="s">
        <v>83</v>
      </c>
      <c r="C40" s="40" t="s">
        <v>79</v>
      </c>
      <c r="D40" s="41">
        <v>3.72</v>
      </c>
      <c r="E40" s="41">
        <v>3.72</v>
      </c>
      <c r="F40" s="41">
        <v>3.72</v>
      </c>
      <c r="G40" s="41">
        <v>3.72</v>
      </c>
      <c r="H40" s="41">
        <v>3.72</v>
      </c>
      <c r="I40" s="41">
        <v>3.72</v>
      </c>
      <c r="J40" s="41">
        <v>3.72</v>
      </c>
      <c r="K40" s="41">
        <v>3.72</v>
      </c>
      <c r="L40" s="41">
        <v>3.72</v>
      </c>
      <c r="M40" s="41">
        <v>3.72</v>
      </c>
      <c r="N40" s="41">
        <v>3.72</v>
      </c>
      <c r="O40" s="41">
        <v>3.72</v>
      </c>
      <c r="P40" s="41">
        <v>3.72</v>
      </c>
      <c r="Q40" s="41">
        <v>3.72</v>
      </c>
      <c r="R40" s="41">
        <v>3.72</v>
      </c>
      <c r="S40" s="41">
        <v>3.72</v>
      </c>
      <c r="T40" s="41">
        <v>3.72</v>
      </c>
      <c r="U40" s="41">
        <v>3.72</v>
      </c>
      <c r="V40" s="41">
        <v>3.72</v>
      </c>
      <c r="W40" s="41">
        <v>3.72</v>
      </c>
      <c r="X40" s="41">
        <v>3.72</v>
      </c>
      <c r="Y40" s="41">
        <v>3.72</v>
      </c>
      <c r="Z40" s="41">
        <v>3.72</v>
      </c>
      <c r="AA40" s="41">
        <v>3.72</v>
      </c>
    </row>
    <row r="41" spans="1:27" ht="12.75" hidden="1" customHeight="1" outlineLevel="1" x14ac:dyDescent="0.2">
      <c r="A41" s="99" t="s">
        <v>1691</v>
      </c>
      <c r="B41" s="60" t="s">
        <v>81</v>
      </c>
      <c r="C41" s="40" t="s">
        <v>79</v>
      </c>
      <c r="D41" s="41">
        <f>$D$11</f>
        <v>88.27</v>
      </c>
      <c r="E41" s="41">
        <f t="shared" ref="E41:AA41" si="20">$D$11</f>
        <v>88.27</v>
      </c>
      <c r="F41" s="41">
        <f t="shared" si="20"/>
        <v>88.27</v>
      </c>
      <c r="G41" s="41">
        <f t="shared" si="20"/>
        <v>88.27</v>
      </c>
      <c r="H41" s="41">
        <f t="shared" si="20"/>
        <v>88.27</v>
      </c>
      <c r="I41" s="41">
        <f t="shared" si="20"/>
        <v>88.27</v>
      </c>
      <c r="J41" s="41">
        <f t="shared" si="20"/>
        <v>88.27</v>
      </c>
      <c r="K41" s="41">
        <f t="shared" si="20"/>
        <v>88.27</v>
      </c>
      <c r="L41" s="41">
        <f t="shared" si="20"/>
        <v>88.27</v>
      </c>
      <c r="M41" s="41">
        <f t="shared" si="20"/>
        <v>88.27</v>
      </c>
      <c r="N41" s="41">
        <f t="shared" si="20"/>
        <v>88.27</v>
      </c>
      <c r="O41" s="41">
        <f t="shared" si="20"/>
        <v>88.27</v>
      </c>
      <c r="P41" s="41">
        <f t="shared" si="20"/>
        <v>88.27</v>
      </c>
      <c r="Q41" s="41">
        <f t="shared" si="20"/>
        <v>88.27</v>
      </c>
      <c r="R41" s="41">
        <f t="shared" si="20"/>
        <v>88.27</v>
      </c>
      <c r="S41" s="41">
        <f t="shared" si="20"/>
        <v>88.27</v>
      </c>
      <c r="T41" s="41">
        <f t="shared" si="20"/>
        <v>88.27</v>
      </c>
      <c r="U41" s="41">
        <f t="shared" si="20"/>
        <v>88.27</v>
      </c>
      <c r="V41" s="41">
        <f t="shared" si="20"/>
        <v>88.27</v>
      </c>
      <c r="W41" s="41">
        <f t="shared" si="20"/>
        <v>88.27</v>
      </c>
      <c r="X41" s="41">
        <f t="shared" si="20"/>
        <v>88.27</v>
      </c>
      <c r="Y41" s="41">
        <f t="shared" si="20"/>
        <v>88.27</v>
      </c>
      <c r="Z41" s="41">
        <f t="shared" si="20"/>
        <v>88.27</v>
      </c>
      <c r="AA41" s="41">
        <f t="shared" si="20"/>
        <v>88.27</v>
      </c>
    </row>
    <row r="42" spans="1:27" ht="12.75" customHeight="1" collapsed="1" x14ac:dyDescent="0.2">
      <c r="A42" s="98" t="s">
        <v>1692</v>
      </c>
      <c r="B42" s="25" t="str">
        <f>"08"&amp;"."&amp;$B$800&amp;"."&amp;$B$801</f>
        <v>08.01.2024</v>
      </c>
      <c r="C42" s="88" t="s">
        <v>76</v>
      </c>
      <c r="D42" s="89">
        <f>ROUND(((D43+D44+D46+D45)/1000),5)</f>
        <v>2.5125099999999998</v>
      </c>
      <c r="E42" s="89">
        <f>ROUND(((E43+E44+E46+E45)/1000),5)</f>
        <v>2.4009200000000002</v>
      </c>
      <c r="F42" s="89">
        <f>ROUND(((F43+F44+F46+F45)/1000),5)</f>
        <v>2.3897699999999999</v>
      </c>
      <c r="G42" s="89">
        <f t="shared" ref="G42:AA42" si="21">ROUND(((G43+G44+G46+G45)/1000),5)</f>
        <v>2.37209</v>
      </c>
      <c r="H42" s="89">
        <f t="shared" si="21"/>
        <v>2.3729200000000001</v>
      </c>
      <c r="I42" s="89">
        <f t="shared" si="21"/>
        <v>2.3737599999999999</v>
      </c>
      <c r="J42" s="89">
        <f t="shared" si="21"/>
        <v>2.3593099999999998</v>
      </c>
      <c r="K42" s="89">
        <f t="shared" si="21"/>
        <v>2.4998800000000001</v>
      </c>
      <c r="L42" s="89">
        <f t="shared" si="21"/>
        <v>2.6525699999999999</v>
      </c>
      <c r="M42" s="89">
        <f t="shared" si="21"/>
        <v>2.8590900000000001</v>
      </c>
      <c r="N42" s="89">
        <f t="shared" si="21"/>
        <v>2.9989499999999998</v>
      </c>
      <c r="O42" s="89">
        <f t="shared" si="21"/>
        <v>3.02515</v>
      </c>
      <c r="P42" s="89">
        <f t="shared" si="21"/>
        <v>3.0245000000000002</v>
      </c>
      <c r="Q42" s="89">
        <f t="shared" si="21"/>
        <v>3.0290599999999999</v>
      </c>
      <c r="R42" s="89">
        <f t="shared" si="21"/>
        <v>2.9881799999999998</v>
      </c>
      <c r="S42" s="89">
        <f t="shared" si="21"/>
        <v>2.9939900000000002</v>
      </c>
      <c r="T42" s="89">
        <f t="shared" si="21"/>
        <v>3.01776</v>
      </c>
      <c r="U42" s="89">
        <f t="shared" si="21"/>
        <v>3.05247</v>
      </c>
      <c r="V42" s="89">
        <f t="shared" si="21"/>
        <v>3.0354299999999999</v>
      </c>
      <c r="W42" s="89">
        <f t="shared" si="21"/>
        <v>3.0162900000000001</v>
      </c>
      <c r="X42" s="89">
        <f t="shared" si="21"/>
        <v>3.0059900000000002</v>
      </c>
      <c r="Y42" s="89">
        <f t="shared" si="21"/>
        <v>2.8526600000000002</v>
      </c>
      <c r="Z42" s="89">
        <f t="shared" si="21"/>
        <v>2.60724</v>
      </c>
      <c r="AA42" s="89">
        <f t="shared" si="21"/>
        <v>2.3949600000000002</v>
      </c>
    </row>
    <row r="43" spans="1:27" ht="12.75" hidden="1" customHeight="1" outlineLevel="1" x14ac:dyDescent="0.2">
      <c r="A43" s="99" t="s">
        <v>1693</v>
      </c>
      <c r="B43" s="60" t="s">
        <v>238</v>
      </c>
      <c r="C43" s="40" t="s">
        <v>79</v>
      </c>
      <c r="D43" s="41">
        <v>1349.1</v>
      </c>
      <c r="E43" s="41">
        <v>1237.51</v>
      </c>
      <c r="F43" s="41">
        <v>1226.3599999999999</v>
      </c>
      <c r="G43" s="41">
        <v>1208.68</v>
      </c>
      <c r="H43" s="41">
        <v>1209.51</v>
      </c>
      <c r="I43" s="41">
        <v>1210.3499999999999</v>
      </c>
      <c r="J43" s="41">
        <v>1195.9000000000001</v>
      </c>
      <c r="K43" s="41">
        <v>1336.47</v>
      </c>
      <c r="L43" s="41">
        <v>1489.16</v>
      </c>
      <c r="M43" s="41">
        <v>1695.68</v>
      </c>
      <c r="N43" s="41">
        <v>1835.54</v>
      </c>
      <c r="O43" s="41">
        <v>1861.74</v>
      </c>
      <c r="P43" s="41">
        <v>1861.09</v>
      </c>
      <c r="Q43" s="41">
        <v>1865.65</v>
      </c>
      <c r="R43" s="41">
        <v>1824.77</v>
      </c>
      <c r="S43" s="41">
        <v>1830.58</v>
      </c>
      <c r="T43" s="41">
        <v>1854.35</v>
      </c>
      <c r="U43" s="41">
        <v>1889.06</v>
      </c>
      <c r="V43" s="41">
        <v>1872.02</v>
      </c>
      <c r="W43" s="41">
        <v>1852.88</v>
      </c>
      <c r="X43" s="41">
        <v>1842.58</v>
      </c>
      <c r="Y43" s="41">
        <v>1689.25</v>
      </c>
      <c r="Z43" s="41">
        <v>1443.83</v>
      </c>
      <c r="AA43" s="41">
        <v>1231.55</v>
      </c>
    </row>
    <row r="44" spans="1:27" ht="12.75" hidden="1" customHeight="1" outlineLevel="1" x14ac:dyDescent="0.2">
      <c r="A44" s="99" t="s">
        <v>1694</v>
      </c>
      <c r="B44" s="60" t="s">
        <v>90</v>
      </c>
      <c r="C44" s="40" t="s">
        <v>79</v>
      </c>
      <c r="D44" s="41">
        <f t="shared" ref="D44:AA44" si="22">$D$9</f>
        <v>1071.42</v>
      </c>
      <c r="E44" s="41">
        <f t="shared" si="22"/>
        <v>1071.42</v>
      </c>
      <c r="F44" s="41">
        <f t="shared" si="22"/>
        <v>1071.42</v>
      </c>
      <c r="G44" s="41">
        <f t="shared" si="22"/>
        <v>1071.42</v>
      </c>
      <c r="H44" s="41">
        <f t="shared" si="22"/>
        <v>1071.42</v>
      </c>
      <c r="I44" s="41">
        <f t="shared" si="22"/>
        <v>1071.42</v>
      </c>
      <c r="J44" s="41">
        <f t="shared" si="22"/>
        <v>1071.42</v>
      </c>
      <c r="K44" s="41">
        <f t="shared" si="22"/>
        <v>1071.42</v>
      </c>
      <c r="L44" s="41">
        <f t="shared" si="22"/>
        <v>1071.42</v>
      </c>
      <c r="M44" s="41">
        <f t="shared" si="22"/>
        <v>1071.42</v>
      </c>
      <c r="N44" s="41">
        <f t="shared" si="22"/>
        <v>1071.42</v>
      </c>
      <c r="O44" s="41">
        <f t="shared" si="22"/>
        <v>1071.42</v>
      </c>
      <c r="P44" s="41">
        <f t="shared" si="22"/>
        <v>1071.42</v>
      </c>
      <c r="Q44" s="41">
        <f t="shared" si="22"/>
        <v>1071.42</v>
      </c>
      <c r="R44" s="41">
        <f t="shared" si="22"/>
        <v>1071.42</v>
      </c>
      <c r="S44" s="41">
        <f t="shared" si="22"/>
        <v>1071.42</v>
      </c>
      <c r="T44" s="41">
        <f t="shared" si="22"/>
        <v>1071.42</v>
      </c>
      <c r="U44" s="41">
        <f t="shared" si="22"/>
        <v>1071.42</v>
      </c>
      <c r="V44" s="41">
        <f t="shared" si="22"/>
        <v>1071.42</v>
      </c>
      <c r="W44" s="41">
        <f t="shared" si="22"/>
        <v>1071.42</v>
      </c>
      <c r="X44" s="41">
        <f t="shared" si="22"/>
        <v>1071.42</v>
      </c>
      <c r="Y44" s="41">
        <f t="shared" si="22"/>
        <v>1071.42</v>
      </c>
      <c r="Z44" s="41">
        <f t="shared" si="22"/>
        <v>1071.42</v>
      </c>
      <c r="AA44" s="41">
        <f t="shared" si="22"/>
        <v>1071.42</v>
      </c>
    </row>
    <row r="45" spans="1:27" ht="12.75" hidden="1" customHeight="1" outlineLevel="1" x14ac:dyDescent="0.2">
      <c r="A45" s="99" t="s">
        <v>1695</v>
      </c>
      <c r="B45" s="60" t="s">
        <v>83</v>
      </c>
      <c r="C45" s="40" t="s">
        <v>79</v>
      </c>
      <c r="D45" s="41">
        <v>3.72</v>
      </c>
      <c r="E45" s="41">
        <v>3.72</v>
      </c>
      <c r="F45" s="41">
        <v>3.72</v>
      </c>
      <c r="G45" s="41">
        <v>3.72</v>
      </c>
      <c r="H45" s="41">
        <v>3.72</v>
      </c>
      <c r="I45" s="41">
        <v>3.72</v>
      </c>
      <c r="J45" s="41">
        <v>3.72</v>
      </c>
      <c r="K45" s="41">
        <v>3.72</v>
      </c>
      <c r="L45" s="41">
        <v>3.72</v>
      </c>
      <c r="M45" s="41">
        <v>3.72</v>
      </c>
      <c r="N45" s="41">
        <v>3.72</v>
      </c>
      <c r="O45" s="41">
        <v>3.72</v>
      </c>
      <c r="P45" s="41">
        <v>3.72</v>
      </c>
      <c r="Q45" s="41">
        <v>3.72</v>
      </c>
      <c r="R45" s="41">
        <v>3.72</v>
      </c>
      <c r="S45" s="41">
        <v>3.72</v>
      </c>
      <c r="T45" s="41">
        <v>3.72</v>
      </c>
      <c r="U45" s="41">
        <v>3.72</v>
      </c>
      <c r="V45" s="41">
        <v>3.72</v>
      </c>
      <c r="W45" s="41">
        <v>3.72</v>
      </c>
      <c r="X45" s="41">
        <v>3.72</v>
      </c>
      <c r="Y45" s="41">
        <v>3.72</v>
      </c>
      <c r="Z45" s="41">
        <v>3.72</v>
      </c>
      <c r="AA45" s="41">
        <v>3.72</v>
      </c>
    </row>
    <row r="46" spans="1:27" ht="12.75" hidden="1" customHeight="1" outlineLevel="1" x14ac:dyDescent="0.2">
      <c r="A46" s="99" t="s">
        <v>1696</v>
      </c>
      <c r="B46" s="60" t="s">
        <v>81</v>
      </c>
      <c r="C46" s="40" t="s">
        <v>79</v>
      </c>
      <c r="D46" s="41">
        <f>$D$11</f>
        <v>88.27</v>
      </c>
      <c r="E46" s="41">
        <f t="shared" ref="E46:AA46" si="23">$D$11</f>
        <v>88.27</v>
      </c>
      <c r="F46" s="41">
        <f t="shared" si="23"/>
        <v>88.27</v>
      </c>
      <c r="G46" s="41">
        <f t="shared" si="23"/>
        <v>88.27</v>
      </c>
      <c r="H46" s="41">
        <f t="shared" si="23"/>
        <v>88.27</v>
      </c>
      <c r="I46" s="41">
        <f t="shared" si="23"/>
        <v>88.27</v>
      </c>
      <c r="J46" s="41">
        <f t="shared" si="23"/>
        <v>88.27</v>
      </c>
      <c r="K46" s="41">
        <f t="shared" si="23"/>
        <v>88.27</v>
      </c>
      <c r="L46" s="41">
        <f t="shared" si="23"/>
        <v>88.27</v>
      </c>
      <c r="M46" s="41">
        <f t="shared" si="23"/>
        <v>88.27</v>
      </c>
      <c r="N46" s="41">
        <f t="shared" si="23"/>
        <v>88.27</v>
      </c>
      <c r="O46" s="41">
        <f t="shared" si="23"/>
        <v>88.27</v>
      </c>
      <c r="P46" s="41">
        <f t="shared" si="23"/>
        <v>88.27</v>
      </c>
      <c r="Q46" s="41">
        <f t="shared" si="23"/>
        <v>88.27</v>
      </c>
      <c r="R46" s="41">
        <f t="shared" si="23"/>
        <v>88.27</v>
      </c>
      <c r="S46" s="41">
        <f t="shared" si="23"/>
        <v>88.27</v>
      </c>
      <c r="T46" s="41">
        <f t="shared" si="23"/>
        <v>88.27</v>
      </c>
      <c r="U46" s="41">
        <f t="shared" si="23"/>
        <v>88.27</v>
      </c>
      <c r="V46" s="41">
        <f t="shared" si="23"/>
        <v>88.27</v>
      </c>
      <c r="W46" s="41">
        <f t="shared" si="23"/>
        <v>88.27</v>
      </c>
      <c r="X46" s="41">
        <f t="shared" si="23"/>
        <v>88.27</v>
      </c>
      <c r="Y46" s="41">
        <f t="shared" si="23"/>
        <v>88.27</v>
      </c>
      <c r="Z46" s="41">
        <f t="shared" si="23"/>
        <v>88.27</v>
      </c>
      <c r="AA46" s="41">
        <f t="shared" si="23"/>
        <v>88.27</v>
      </c>
    </row>
    <row r="47" spans="1:27" ht="12.75" customHeight="1" collapsed="1" x14ac:dyDescent="0.2">
      <c r="A47" s="98" t="s">
        <v>1697</v>
      </c>
      <c r="B47" s="25" t="str">
        <f>"09"&amp;"."&amp;$B$800&amp;"."&amp;$B$801</f>
        <v>09.01.2024</v>
      </c>
      <c r="C47" s="88" t="s">
        <v>76</v>
      </c>
      <c r="D47" s="89">
        <f>ROUND(((D48+D49+D51+D50)/1000),5)</f>
        <v>2.3130600000000001</v>
      </c>
      <c r="E47" s="89">
        <f>ROUND(((E48+E49+E51+E50)/1000),5)</f>
        <v>2.24336</v>
      </c>
      <c r="F47" s="89">
        <f>ROUND(((F48+F49+F51+F50)/1000),5)</f>
        <v>2.1717499999999998</v>
      </c>
      <c r="G47" s="89">
        <f t="shared" ref="G47:AA47" si="24">ROUND(((G48+G49+G51+G50)/1000),5)</f>
        <v>2.1610399999999998</v>
      </c>
      <c r="H47" s="89">
        <f t="shared" si="24"/>
        <v>2.1853899999999999</v>
      </c>
      <c r="I47" s="89">
        <f t="shared" si="24"/>
        <v>2.24864</v>
      </c>
      <c r="J47" s="89">
        <f t="shared" si="24"/>
        <v>2.4274900000000001</v>
      </c>
      <c r="K47" s="89">
        <f t="shared" si="24"/>
        <v>2.7129300000000001</v>
      </c>
      <c r="L47" s="89">
        <f t="shared" si="24"/>
        <v>3.0205500000000001</v>
      </c>
      <c r="M47" s="89">
        <f t="shared" si="24"/>
        <v>3.0603600000000002</v>
      </c>
      <c r="N47" s="89">
        <f t="shared" si="24"/>
        <v>3.0784099999999999</v>
      </c>
      <c r="O47" s="89">
        <f t="shared" si="24"/>
        <v>3.12784</v>
      </c>
      <c r="P47" s="89">
        <f t="shared" si="24"/>
        <v>3.10608</v>
      </c>
      <c r="Q47" s="89">
        <f t="shared" si="24"/>
        <v>3.1155499999999998</v>
      </c>
      <c r="R47" s="89">
        <f t="shared" si="24"/>
        <v>3.1102500000000002</v>
      </c>
      <c r="S47" s="89">
        <f t="shared" si="24"/>
        <v>3.0656699999999999</v>
      </c>
      <c r="T47" s="89">
        <f t="shared" si="24"/>
        <v>3.0581299999999998</v>
      </c>
      <c r="U47" s="89">
        <f t="shared" si="24"/>
        <v>3.0429400000000002</v>
      </c>
      <c r="V47" s="89">
        <f t="shared" si="24"/>
        <v>3.0298500000000002</v>
      </c>
      <c r="W47" s="89">
        <f t="shared" si="24"/>
        <v>3.0639099999999999</v>
      </c>
      <c r="X47" s="89">
        <f t="shared" si="24"/>
        <v>2.9706700000000001</v>
      </c>
      <c r="Y47" s="89">
        <f t="shared" si="24"/>
        <v>2.8315000000000001</v>
      </c>
      <c r="Z47" s="89">
        <f t="shared" si="24"/>
        <v>2.59395</v>
      </c>
      <c r="AA47" s="89">
        <f t="shared" si="24"/>
        <v>2.3527200000000001</v>
      </c>
    </row>
    <row r="48" spans="1:27" ht="12.75" hidden="1" customHeight="1" outlineLevel="1" x14ac:dyDescent="0.2">
      <c r="A48" s="99" t="s">
        <v>1698</v>
      </c>
      <c r="B48" s="60" t="s">
        <v>238</v>
      </c>
      <c r="C48" s="40" t="s">
        <v>79</v>
      </c>
      <c r="D48" s="41">
        <v>1149.6500000000001</v>
      </c>
      <c r="E48" s="41">
        <v>1079.95</v>
      </c>
      <c r="F48" s="41">
        <v>1008.34</v>
      </c>
      <c r="G48" s="41">
        <v>997.63</v>
      </c>
      <c r="H48" s="41">
        <v>1021.98</v>
      </c>
      <c r="I48" s="41">
        <v>1085.23</v>
      </c>
      <c r="J48" s="41">
        <v>1264.08</v>
      </c>
      <c r="K48" s="41">
        <v>1549.52</v>
      </c>
      <c r="L48" s="41">
        <v>1857.14</v>
      </c>
      <c r="M48" s="41">
        <v>1896.95</v>
      </c>
      <c r="N48" s="41">
        <v>1915</v>
      </c>
      <c r="O48" s="41">
        <v>1964.43</v>
      </c>
      <c r="P48" s="41">
        <v>1942.67</v>
      </c>
      <c r="Q48" s="41">
        <v>1952.14</v>
      </c>
      <c r="R48" s="41">
        <v>1946.84</v>
      </c>
      <c r="S48" s="41">
        <v>1902.26</v>
      </c>
      <c r="T48" s="41">
        <v>1894.72</v>
      </c>
      <c r="U48" s="41">
        <v>1879.53</v>
      </c>
      <c r="V48" s="41">
        <v>1866.44</v>
      </c>
      <c r="W48" s="41">
        <v>1900.5</v>
      </c>
      <c r="X48" s="41">
        <v>1807.26</v>
      </c>
      <c r="Y48" s="41">
        <v>1668.09</v>
      </c>
      <c r="Z48" s="41">
        <v>1430.54</v>
      </c>
      <c r="AA48" s="41">
        <v>1189.31</v>
      </c>
    </row>
    <row r="49" spans="1:27" ht="12.75" hidden="1" customHeight="1" outlineLevel="1" x14ac:dyDescent="0.2">
      <c r="A49" s="99" t="s">
        <v>1699</v>
      </c>
      <c r="B49" s="60" t="s">
        <v>90</v>
      </c>
      <c r="C49" s="40" t="s">
        <v>79</v>
      </c>
      <c r="D49" s="41">
        <f t="shared" ref="D49:AA49" si="25">$D$9</f>
        <v>1071.42</v>
      </c>
      <c r="E49" s="41">
        <f t="shared" si="25"/>
        <v>1071.42</v>
      </c>
      <c r="F49" s="41">
        <f t="shared" si="25"/>
        <v>1071.42</v>
      </c>
      <c r="G49" s="41">
        <f t="shared" si="25"/>
        <v>1071.42</v>
      </c>
      <c r="H49" s="41">
        <f t="shared" si="25"/>
        <v>1071.42</v>
      </c>
      <c r="I49" s="41">
        <f t="shared" si="25"/>
        <v>1071.42</v>
      </c>
      <c r="J49" s="41">
        <f t="shared" si="25"/>
        <v>1071.42</v>
      </c>
      <c r="K49" s="41">
        <f t="shared" si="25"/>
        <v>1071.42</v>
      </c>
      <c r="L49" s="41">
        <f t="shared" si="25"/>
        <v>1071.42</v>
      </c>
      <c r="M49" s="41">
        <f t="shared" si="25"/>
        <v>1071.42</v>
      </c>
      <c r="N49" s="41">
        <f t="shared" si="25"/>
        <v>1071.42</v>
      </c>
      <c r="O49" s="41">
        <f t="shared" si="25"/>
        <v>1071.42</v>
      </c>
      <c r="P49" s="41">
        <f t="shared" si="25"/>
        <v>1071.42</v>
      </c>
      <c r="Q49" s="41">
        <f t="shared" si="25"/>
        <v>1071.42</v>
      </c>
      <c r="R49" s="41">
        <f t="shared" si="25"/>
        <v>1071.42</v>
      </c>
      <c r="S49" s="41">
        <f t="shared" si="25"/>
        <v>1071.42</v>
      </c>
      <c r="T49" s="41">
        <f t="shared" si="25"/>
        <v>1071.42</v>
      </c>
      <c r="U49" s="41">
        <f t="shared" si="25"/>
        <v>1071.42</v>
      </c>
      <c r="V49" s="41">
        <f t="shared" si="25"/>
        <v>1071.42</v>
      </c>
      <c r="W49" s="41">
        <f t="shared" si="25"/>
        <v>1071.42</v>
      </c>
      <c r="X49" s="41">
        <f t="shared" si="25"/>
        <v>1071.42</v>
      </c>
      <c r="Y49" s="41">
        <f t="shared" si="25"/>
        <v>1071.42</v>
      </c>
      <c r="Z49" s="41">
        <f t="shared" si="25"/>
        <v>1071.42</v>
      </c>
      <c r="AA49" s="41">
        <f t="shared" si="25"/>
        <v>1071.42</v>
      </c>
    </row>
    <row r="50" spans="1:27" ht="12.75" hidden="1" customHeight="1" outlineLevel="1" x14ac:dyDescent="0.2">
      <c r="A50" s="99" t="s">
        <v>1700</v>
      </c>
      <c r="B50" s="60" t="s">
        <v>83</v>
      </c>
      <c r="C50" s="40" t="s">
        <v>79</v>
      </c>
      <c r="D50" s="41">
        <v>3.72</v>
      </c>
      <c r="E50" s="41">
        <v>3.72</v>
      </c>
      <c r="F50" s="41">
        <v>3.72</v>
      </c>
      <c r="G50" s="41">
        <v>3.72</v>
      </c>
      <c r="H50" s="41">
        <v>3.72</v>
      </c>
      <c r="I50" s="41">
        <v>3.72</v>
      </c>
      <c r="J50" s="41">
        <v>3.72</v>
      </c>
      <c r="K50" s="41">
        <v>3.72</v>
      </c>
      <c r="L50" s="41">
        <v>3.72</v>
      </c>
      <c r="M50" s="41">
        <v>3.72</v>
      </c>
      <c r="N50" s="41">
        <v>3.72</v>
      </c>
      <c r="O50" s="41">
        <v>3.72</v>
      </c>
      <c r="P50" s="41">
        <v>3.72</v>
      </c>
      <c r="Q50" s="41">
        <v>3.72</v>
      </c>
      <c r="R50" s="41">
        <v>3.72</v>
      </c>
      <c r="S50" s="41">
        <v>3.72</v>
      </c>
      <c r="T50" s="41">
        <v>3.72</v>
      </c>
      <c r="U50" s="41">
        <v>3.72</v>
      </c>
      <c r="V50" s="41">
        <v>3.72</v>
      </c>
      <c r="W50" s="41">
        <v>3.72</v>
      </c>
      <c r="X50" s="41">
        <v>3.72</v>
      </c>
      <c r="Y50" s="41">
        <v>3.72</v>
      </c>
      <c r="Z50" s="41">
        <v>3.72</v>
      </c>
      <c r="AA50" s="41">
        <v>3.72</v>
      </c>
    </row>
    <row r="51" spans="1:27" ht="12.75" hidden="1" customHeight="1" outlineLevel="1" x14ac:dyDescent="0.2">
      <c r="A51" s="99" t="s">
        <v>1701</v>
      </c>
      <c r="B51" s="60" t="s">
        <v>81</v>
      </c>
      <c r="C51" s="40" t="s">
        <v>79</v>
      </c>
      <c r="D51" s="41">
        <f>$D$11</f>
        <v>88.27</v>
      </c>
      <c r="E51" s="41">
        <f t="shared" ref="E51:AA51" si="26">$D$11</f>
        <v>88.27</v>
      </c>
      <c r="F51" s="41">
        <f t="shared" si="26"/>
        <v>88.27</v>
      </c>
      <c r="G51" s="41">
        <f t="shared" si="26"/>
        <v>88.27</v>
      </c>
      <c r="H51" s="41">
        <f t="shared" si="26"/>
        <v>88.27</v>
      </c>
      <c r="I51" s="41">
        <f t="shared" si="26"/>
        <v>88.27</v>
      </c>
      <c r="J51" s="41">
        <f t="shared" si="26"/>
        <v>88.27</v>
      </c>
      <c r="K51" s="41">
        <f t="shared" si="26"/>
        <v>88.27</v>
      </c>
      <c r="L51" s="41">
        <f t="shared" si="26"/>
        <v>88.27</v>
      </c>
      <c r="M51" s="41">
        <f t="shared" si="26"/>
        <v>88.27</v>
      </c>
      <c r="N51" s="41">
        <f t="shared" si="26"/>
        <v>88.27</v>
      </c>
      <c r="O51" s="41">
        <f t="shared" si="26"/>
        <v>88.27</v>
      </c>
      <c r="P51" s="41">
        <f t="shared" si="26"/>
        <v>88.27</v>
      </c>
      <c r="Q51" s="41">
        <f t="shared" si="26"/>
        <v>88.27</v>
      </c>
      <c r="R51" s="41">
        <f t="shared" si="26"/>
        <v>88.27</v>
      </c>
      <c r="S51" s="41">
        <f t="shared" si="26"/>
        <v>88.27</v>
      </c>
      <c r="T51" s="41">
        <f t="shared" si="26"/>
        <v>88.27</v>
      </c>
      <c r="U51" s="41">
        <f t="shared" si="26"/>
        <v>88.27</v>
      </c>
      <c r="V51" s="41">
        <f t="shared" si="26"/>
        <v>88.27</v>
      </c>
      <c r="W51" s="41">
        <f t="shared" si="26"/>
        <v>88.27</v>
      </c>
      <c r="X51" s="41">
        <f t="shared" si="26"/>
        <v>88.27</v>
      </c>
      <c r="Y51" s="41">
        <f t="shared" si="26"/>
        <v>88.27</v>
      </c>
      <c r="Z51" s="41">
        <f t="shared" si="26"/>
        <v>88.27</v>
      </c>
      <c r="AA51" s="41">
        <f t="shared" si="26"/>
        <v>88.27</v>
      </c>
    </row>
    <row r="52" spans="1:27" ht="12.75" customHeight="1" collapsed="1" x14ac:dyDescent="0.2">
      <c r="A52" s="98" t="s">
        <v>1702</v>
      </c>
      <c r="B52" s="25" t="str">
        <f>"10"&amp;"."&amp;$B$800&amp;"."&amp;$B$801</f>
        <v>10.01.2024</v>
      </c>
      <c r="C52" s="88" t="s">
        <v>76</v>
      </c>
      <c r="D52" s="89">
        <f>ROUND(((D53+D54+D56+D55)/1000),5)</f>
        <v>2.3300900000000002</v>
      </c>
      <c r="E52" s="89">
        <f>ROUND(((E53+E54+E56+E55)/1000),5)</f>
        <v>2.2491400000000001</v>
      </c>
      <c r="F52" s="89">
        <f>ROUND(((F53+F54+F56+F55)/1000),5)</f>
        <v>2.2233399999999999</v>
      </c>
      <c r="G52" s="89">
        <f t="shared" ref="G52:AA52" si="27">ROUND(((G53+G54+G56+G55)/1000),5)</f>
        <v>2.2227700000000001</v>
      </c>
      <c r="H52" s="89">
        <f t="shared" si="27"/>
        <v>2.28057</v>
      </c>
      <c r="I52" s="89">
        <f t="shared" si="27"/>
        <v>2.3718400000000002</v>
      </c>
      <c r="J52" s="89">
        <f t="shared" si="27"/>
        <v>2.5903700000000001</v>
      </c>
      <c r="K52" s="89">
        <f t="shared" si="27"/>
        <v>2.8839800000000002</v>
      </c>
      <c r="L52" s="89">
        <f t="shared" si="27"/>
        <v>3.07091</v>
      </c>
      <c r="M52" s="89">
        <f t="shared" si="27"/>
        <v>3.1201300000000001</v>
      </c>
      <c r="N52" s="89">
        <f t="shared" si="27"/>
        <v>3.1447699999999998</v>
      </c>
      <c r="O52" s="89">
        <f t="shared" si="27"/>
        <v>3.1972999999999998</v>
      </c>
      <c r="P52" s="89">
        <f t="shared" si="27"/>
        <v>3.16717</v>
      </c>
      <c r="Q52" s="89">
        <f t="shared" si="27"/>
        <v>3.1764999999999999</v>
      </c>
      <c r="R52" s="89">
        <f t="shared" si="27"/>
        <v>3.1722899999999998</v>
      </c>
      <c r="S52" s="89">
        <f t="shared" si="27"/>
        <v>3.1196299999999999</v>
      </c>
      <c r="T52" s="89">
        <f t="shared" si="27"/>
        <v>3.1226600000000002</v>
      </c>
      <c r="U52" s="89">
        <f t="shared" si="27"/>
        <v>3.1082200000000002</v>
      </c>
      <c r="V52" s="89">
        <f t="shared" si="27"/>
        <v>3.08812</v>
      </c>
      <c r="W52" s="89">
        <f t="shared" si="27"/>
        <v>3.1297299999999999</v>
      </c>
      <c r="X52" s="89">
        <f t="shared" si="27"/>
        <v>3.0093000000000001</v>
      </c>
      <c r="Y52" s="89">
        <f t="shared" si="27"/>
        <v>2.8862299999999999</v>
      </c>
      <c r="Z52" s="89">
        <f t="shared" si="27"/>
        <v>2.6676600000000001</v>
      </c>
      <c r="AA52" s="89">
        <f t="shared" si="27"/>
        <v>2.3813800000000001</v>
      </c>
    </row>
    <row r="53" spans="1:27" ht="12.75" hidden="1" customHeight="1" outlineLevel="1" x14ac:dyDescent="0.2">
      <c r="A53" s="99" t="s">
        <v>1703</v>
      </c>
      <c r="B53" s="60" t="s">
        <v>238</v>
      </c>
      <c r="C53" s="40" t="s">
        <v>79</v>
      </c>
      <c r="D53" s="41">
        <v>1166.68</v>
      </c>
      <c r="E53" s="41">
        <v>1085.73</v>
      </c>
      <c r="F53" s="41">
        <v>1059.93</v>
      </c>
      <c r="G53" s="41">
        <v>1059.3599999999999</v>
      </c>
      <c r="H53" s="41">
        <v>1117.1600000000001</v>
      </c>
      <c r="I53" s="41">
        <v>1208.43</v>
      </c>
      <c r="J53" s="41">
        <v>1426.96</v>
      </c>
      <c r="K53" s="41">
        <v>1720.57</v>
      </c>
      <c r="L53" s="41">
        <v>1907.5</v>
      </c>
      <c r="M53" s="41">
        <v>1956.72</v>
      </c>
      <c r="N53" s="41">
        <v>1981.36</v>
      </c>
      <c r="O53" s="41">
        <v>2033.89</v>
      </c>
      <c r="P53" s="41">
        <v>2003.76</v>
      </c>
      <c r="Q53" s="41">
        <v>2013.09</v>
      </c>
      <c r="R53" s="41">
        <v>2008.88</v>
      </c>
      <c r="S53" s="41">
        <v>1956.22</v>
      </c>
      <c r="T53" s="41">
        <v>1959.25</v>
      </c>
      <c r="U53" s="41">
        <v>1944.81</v>
      </c>
      <c r="V53" s="41">
        <v>1924.71</v>
      </c>
      <c r="W53" s="41">
        <v>1966.32</v>
      </c>
      <c r="X53" s="41">
        <v>1845.89</v>
      </c>
      <c r="Y53" s="41">
        <v>1722.82</v>
      </c>
      <c r="Z53" s="41">
        <v>1504.25</v>
      </c>
      <c r="AA53" s="41">
        <v>1217.97</v>
      </c>
    </row>
    <row r="54" spans="1:27" ht="12.75" hidden="1" customHeight="1" outlineLevel="1" x14ac:dyDescent="0.2">
      <c r="A54" s="99" t="s">
        <v>1704</v>
      </c>
      <c r="B54" s="60" t="s">
        <v>90</v>
      </c>
      <c r="C54" s="40" t="s">
        <v>79</v>
      </c>
      <c r="D54" s="41">
        <f t="shared" ref="D54:AA54" si="28">$D$9</f>
        <v>1071.42</v>
      </c>
      <c r="E54" s="41">
        <f t="shared" si="28"/>
        <v>1071.42</v>
      </c>
      <c r="F54" s="41">
        <f t="shared" si="28"/>
        <v>1071.42</v>
      </c>
      <c r="G54" s="41">
        <f t="shared" si="28"/>
        <v>1071.42</v>
      </c>
      <c r="H54" s="41">
        <f t="shared" si="28"/>
        <v>1071.42</v>
      </c>
      <c r="I54" s="41">
        <f t="shared" si="28"/>
        <v>1071.42</v>
      </c>
      <c r="J54" s="41">
        <f t="shared" si="28"/>
        <v>1071.42</v>
      </c>
      <c r="K54" s="41">
        <f t="shared" si="28"/>
        <v>1071.42</v>
      </c>
      <c r="L54" s="41">
        <f t="shared" si="28"/>
        <v>1071.42</v>
      </c>
      <c r="M54" s="41">
        <f t="shared" si="28"/>
        <v>1071.42</v>
      </c>
      <c r="N54" s="41">
        <f t="shared" si="28"/>
        <v>1071.42</v>
      </c>
      <c r="O54" s="41">
        <f t="shared" si="28"/>
        <v>1071.42</v>
      </c>
      <c r="P54" s="41">
        <f t="shared" si="28"/>
        <v>1071.42</v>
      </c>
      <c r="Q54" s="41">
        <f t="shared" si="28"/>
        <v>1071.42</v>
      </c>
      <c r="R54" s="41">
        <f t="shared" si="28"/>
        <v>1071.42</v>
      </c>
      <c r="S54" s="41">
        <f t="shared" si="28"/>
        <v>1071.42</v>
      </c>
      <c r="T54" s="41">
        <f t="shared" si="28"/>
        <v>1071.42</v>
      </c>
      <c r="U54" s="41">
        <f t="shared" si="28"/>
        <v>1071.42</v>
      </c>
      <c r="V54" s="41">
        <f t="shared" si="28"/>
        <v>1071.42</v>
      </c>
      <c r="W54" s="41">
        <f t="shared" si="28"/>
        <v>1071.42</v>
      </c>
      <c r="X54" s="41">
        <f t="shared" si="28"/>
        <v>1071.42</v>
      </c>
      <c r="Y54" s="41">
        <f t="shared" si="28"/>
        <v>1071.42</v>
      </c>
      <c r="Z54" s="41">
        <f t="shared" si="28"/>
        <v>1071.42</v>
      </c>
      <c r="AA54" s="41">
        <f t="shared" si="28"/>
        <v>1071.42</v>
      </c>
    </row>
    <row r="55" spans="1:27" ht="12.75" hidden="1" customHeight="1" outlineLevel="1" x14ac:dyDescent="0.2">
      <c r="A55" s="99" t="s">
        <v>1705</v>
      </c>
      <c r="B55" s="60" t="s">
        <v>83</v>
      </c>
      <c r="C55" s="40" t="s">
        <v>79</v>
      </c>
      <c r="D55" s="41">
        <v>3.72</v>
      </c>
      <c r="E55" s="41">
        <v>3.72</v>
      </c>
      <c r="F55" s="41">
        <v>3.72</v>
      </c>
      <c r="G55" s="41">
        <v>3.72</v>
      </c>
      <c r="H55" s="41">
        <v>3.72</v>
      </c>
      <c r="I55" s="41">
        <v>3.72</v>
      </c>
      <c r="J55" s="41">
        <v>3.72</v>
      </c>
      <c r="K55" s="41">
        <v>3.72</v>
      </c>
      <c r="L55" s="41">
        <v>3.72</v>
      </c>
      <c r="M55" s="41">
        <v>3.72</v>
      </c>
      <c r="N55" s="41">
        <v>3.72</v>
      </c>
      <c r="O55" s="41">
        <v>3.72</v>
      </c>
      <c r="P55" s="41">
        <v>3.72</v>
      </c>
      <c r="Q55" s="41">
        <v>3.72</v>
      </c>
      <c r="R55" s="41">
        <v>3.72</v>
      </c>
      <c r="S55" s="41">
        <v>3.72</v>
      </c>
      <c r="T55" s="41">
        <v>3.72</v>
      </c>
      <c r="U55" s="41">
        <v>3.72</v>
      </c>
      <c r="V55" s="41">
        <v>3.72</v>
      </c>
      <c r="W55" s="41">
        <v>3.72</v>
      </c>
      <c r="X55" s="41">
        <v>3.72</v>
      </c>
      <c r="Y55" s="41">
        <v>3.72</v>
      </c>
      <c r="Z55" s="41">
        <v>3.72</v>
      </c>
      <c r="AA55" s="41">
        <v>3.72</v>
      </c>
    </row>
    <row r="56" spans="1:27" ht="12.75" hidden="1" customHeight="1" outlineLevel="1" x14ac:dyDescent="0.2">
      <c r="A56" s="99" t="s">
        <v>1706</v>
      </c>
      <c r="B56" s="60" t="s">
        <v>81</v>
      </c>
      <c r="C56" s="40" t="s">
        <v>79</v>
      </c>
      <c r="D56" s="41">
        <f>$D$11</f>
        <v>88.27</v>
      </c>
      <c r="E56" s="41">
        <f t="shared" ref="E56:AA56" si="29">$D$11</f>
        <v>88.27</v>
      </c>
      <c r="F56" s="41">
        <f t="shared" si="29"/>
        <v>88.27</v>
      </c>
      <c r="G56" s="41">
        <f t="shared" si="29"/>
        <v>88.27</v>
      </c>
      <c r="H56" s="41">
        <f t="shared" si="29"/>
        <v>88.27</v>
      </c>
      <c r="I56" s="41">
        <f t="shared" si="29"/>
        <v>88.27</v>
      </c>
      <c r="J56" s="41">
        <f t="shared" si="29"/>
        <v>88.27</v>
      </c>
      <c r="K56" s="41">
        <f t="shared" si="29"/>
        <v>88.27</v>
      </c>
      <c r="L56" s="41">
        <f t="shared" si="29"/>
        <v>88.27</v>
      </c>
      <c r="M56" s="41">
        <f t="shared" si="29"/>
        <v>88.27</v>
      </c>
      <c r="N56" s="41">
        <f t="shared" si="29"/>
        <v>88.27</v>
      </c>
      <c r="O56" s="41">
        <f t="shared" si="29"/>
        <v>88.27</v>
      </c>
      <c r="P56" s="41">
        <f t="shared" si="29"/>
        <v>88.27</v>
      </c>
      <c r="Q56" s="41">
        <f t="shared" si="29"/>
        <v>88.27</v>
      </c>
      <c r="R56" s="41">
        <f t="shared" si="29"/>
        <v>88.27</v>
      </c>
      <c r="S56" s="41">
        <f t="shared" si="29"/>
        <v>88.27</v>
      </c>
      <c r="T56" s="41">
        <f t="shared" si="29"/>
        <v>88.27</v>
      </c>
      <c r="U56" s="41">
        <f t="shared" si="29"/>
        <v>88.27</v>
      </c>
      <c r="V56" s="41">
        <f t="shared" si="29"/>
        <v>88.27</v>
      </c>
      <c r="W56" s="41">
        <f t="shared" si="29"/>
        <v>88.27</v>
      </c>
      <c r="X56" s="41">
        <f t="shared" si="29"/>
        <v>88.27</v>
      </c>
      <c r="Y56" s="41">
        <f t="shared" si="29"/>
        <v>88.27</v>
      </c>
      <c r="Z56" s="41">
        <f t="shared" si="29"/>
        <v>88.27</v>
      </c>
      <c r="AA56" s="41">
        <f t="shared" si="29"/>
        <v>88.27</v>
      </c>
    </row>
    <row r="57" spans="1:27" ht="12.75" customHeight="1" collapsed="1" x14ac:dyDescent="0.2">
      <c r="A57" s="98" t="s">
        <v>1707</v>
      </c>
      <c r="B57" s="25" t="str">
        <f>"11"&amp;"."&amp;$B$800&amp;"."&amp;$B$801</f>
        <v>11.01.2024</v>
      </c>
      <c r="C57" s="88" t="s">
        <v>76</v>
      </c>
      <c r="D57" s="89">
        <f>ROUND(((D58+D59+D61+D60)/1000),5)</f>
        <v>2.3749799999999999</v>
      </c>
      <c r="E57" s="89">
        <f>ROUND(((E58+E59+E61+E60)/1000),5)</f>
        <v>2.3047499999999999</v>
      </c>
      <c r="F57" s="89">
        <f>ROUND(((F58+F59+F61+F60)/1000),5)</f>
        <v>2.2494399999999999</v>
      </c>
      <c r="G57" s="89">
        <f t="shared" ref="G57:AA57" si="30">ROUND(((G58+G59+G61+G60)/1000),5)</f>
        <v>2.2768199999999998</v>
      </c>
      <c r="H57" s="89">
        <f t="shared" si="30"/>
        <v>2.32158</v>
      </c>
      <c r="I57" s="89">
        <f t="shared" si="30"/>
        <v>2.3897499999999998</v>
      </c>
      <c r="J57" s="89">
        <f t="shared" si="30"/>
        <v>2.6128399999999998</v>
      </c>
      <c r="K57" s="89">
        <f t="shared" si="30"/>
        <v>2.97132</v>
      </c>
      <c r="L57" s="89">
        <f t="shared" si="30"/>
        <v>3.10825</v>
      </c>
      <c r="M57" s="89">
        <f t="shared" si="30"/>
        <v>3.1550400000000001</v>
      </c>
      <c r="N57" s="89">
        <f t="shared" si="30"/>
        <v>3.19943</v>
      </c>
      <c r="O57" s="89">
        <f t="shared" si="30"/>
        <v>3.2230699999999999</v>
      </c>
      <c r="P57" s="89">
        <f t="shared" si="30"/>
        <v>3.1934900000000002</v>
      </c>
      <c r="Q57" s="89">
        <f t="shared" si="30"/>
        <v>3.2031000000000001</v>
      </c>
      <c r="R57" s="89">
        <f t="shared" si="30"/>
        <v>3.2009599999999998</v>
      </c>
      <c r="S57" s="89">
        <f t="shared" si="30"/>
        <v>3.14838</v>
      </c>
      <c r="T57" s="89">
        <f t="shared" si="30"/>
        <v>3.1669900000000002</v>
      </c>
      <c r="U57" s="89">
        <f t="shared" si="30"/>
        <v>3.1885400000000002</v>
      </c>
      <c r="V57" s="89">
        <f t="shared" si="30"/>
        <v>3.1069200000000001</v>
      </c>
      <c r="W57" s="89">
        <f t="shared" si="30"/>
        <v>3.14255</v>
      </c>
      <c r="X57" s="89">
        <f t="shared" si="30"/>
        <v>3.0189599999999999</v>
      </c>
      <c r="Y57" s="89">
        <f t="shared" si="30"/>
        <v>2.90849</v>
      </c>
      <c r="Z57" s="89">
        <f t="shared" si="30"/>
        <v>2.6694100000000001</v>
      </c>
      <c r="AA57" s="89">
        <f t="shared" si="30"/>
        <v>2.37676</v>
      </c>
    </row>
    <row r="58" spans="1:27" ht="12.75" hidden="1" customHeight="1" outlineLevel="1" x14ac:dyDescent="0.2">
      <c r="A58" s="99" t="s">
        <v>1708</v>
      </c>
      <c r="B58" s="60" t="s">
        <v>238</v>
      </c>
      <c r="C58" s="40" t="s">
        <v>79</v>
      </c>
      <c r="D58" s="41">
        <v>1211.57</v>
      </c>
      <c r="E58" s="41">
        <v>1141.3399999999999</v>
      </c>
      <c r="F58" s="41">
        <v>1086.03</v>
      </c>
      <c r="G58" s="41">
        <v>1113.4100000000001</v>
      </c>
      <c r="H58" s="41">
        <v>1158.17</v>
      </c>
      <c r="I58" s="41">
        <v>1226.3399999999999</v>
      </c>
      <c r="J58" s="41">
        <v>1449.43</v>
      </c>
      <c r="K58" s="41">
        <v>1807.91</v>
      </c>
      <c r="L58" s="41">
        <v>1944.84</v>
      </c>
      <c r="M58" s="41">
        <v>1991.63</v>
      </c>
      <c r="N58" s="41">
        <v>2036.02</v>
      </c>
      <c r="O58" s="41">
        <v>2059.66</v>
      </c>
      <c r="P58" s="41">
        <v>2030.08</v>
      </c>
      <c r="Q58" s="41">
        <v>2039.69</v>
      </c>
      <c r="R58" s="41">
        <v>2037.55</v>
      </c>
      <c r="S58" s="41">
        <v>1984.97</v>
      </c>
      <c r="T58" s="41">
        <v>2003.58</v>
      </c>
      <c r="U58" s="41">
        <v>2025.13</v>
      </c>
      <c r="V58" s="41">
        <v>1943.51</v>
      </c>
      <c r="W58" s="41">
        <v>1979.14</v>
      </c>
      <c r="X58" s="41">
        <v>1855.55</v>
      </c>
      <c r="Y58" s="41">
        <v>1745.08</v>
      </c>
      <c r="Z58" s="41">
        <v>1506</v>
      </c>
      <c r="AA58" s="41">
        <v>1213.3499999999999</v>
      </c>
    </row>
    <row r="59" spans="1:27" ht="12.75" hidden="1" customHeight="1" outlineLevel="1" x14ac:dyDescent="0.2">
      <c r="A59" s="99" t="s">
        <v>1709</v>
      </c>
      <c r="B59" s="60" t="s">
        <v>90</v>
      </c>
      <c r="C59" s="40" t="s">
        <v>79</v>
      </c>
      <c r="D59" s="41">
        <f t="shared" ref="D59:AA59" si="31">$D$9</f>
        <v>1071.42</v>
      </c>
      <c r="E59" s="41">
        <f t="shared" si="31"/>
        <v>1071.42</v>
      </c>
      <c r="F59" s="41">
        <f t="shared" si="31"/>
        <v>1071.42</v>
      </c>
      <c r="G59" s="41">
        <f t="shared" si="31"/>
        <v>1071.42</v>
      </c>
      <c r="H59" s="41">
        <f t="shared" si="31"/>
        <v>1071.42</v>
      </c>
      <c r="I59" s="41">
        <f t="shared" si="31"/>
        <v>1071.42</v>
      </c>
      <c r="J59" s="41">
        <f t="shared" si="31"/>
        <v>1071.42</v>
      </c>
      <c r="K59" s="41">
        <f t="shared" si="31"/>
        <v>1071.42</v>
      </c>
      <c r="L59" s="41">
        <f t="shared" si="31"/>
        <v>1071.42</v>
      </c>
      <c r="M59" s="41">
        <f t="shared" si="31"/>
        <v>1071.42</v>
      </c>
      <c r="N59" s="41">
        <f t="shared" si="31"/>
        <v>1071.42</v>
      </c>
      <c r="O59" s="41">
        <f t="shared" si="31"/>
        <v>1071.42</v>
      </c>
      <c r="P59" s="41">
        <f t="shared" si="31"/>
        <v>1071.42</v>
      </c>
      <c r="Q59" s="41">
        <f t="shared" si="31"/>
        <v>1071.42</v>
      </c>
      <c r="R59" s="41">
        <f t="shared" si="31"/>
        <v>1071.42</v>
      </c>
      <c r="S59" s="41">
        <f t="shared" si="31"/>
        <v>1071.42</v>
      </c>
      <c r="T59" s="41">
        <f t="shared" si="31"/>
        <v>1071.42</v>
      </c>
      <c r="U59" s="41">
        <f t="shared" si="31"/>
        <v>1071.42</v>
      </c>
      <c r="V59" s="41">
        <f t="shared" si="31"/>
        <v>1071.42</v>
      </c>
      <c r="W59" s="41">
        <f t="shared" si="31"/>
        <v>1071.42</v>
      </c>
      <c r="X59" s="41">
        <f t="shared" si="31"/>
        <v>1071.42</v>
      </c>
      <c r="Y59" s="41">
        <f t="shared" si="31"/>
        <v>1071.42</v>
      </c>
      <c r="Z59" s="41">
        <f t="shared" si="31"/>
        <v>1071.42</v>
      </c>
      <c r="AA59" s="41">
        <f t="shared" si="31"/>
        <v>1071.42</v>
      </c>
    </row>
    <row r="60" spans="1:27" ht="12.75" hidden="1" customHeight="1" outlineLevel="1" x14ac:dyDescent="0.2">
      <c r="A60" s="99" t="s">
        <v>1710</v>
      </c>
      <c r="B60" s="60" t="s">
        <v>83</v>
      </c>
      <c r="C60" s="40" t="s">
        <v>79</v>
      </c>
      <c r="D60" s="41">
        <v>3.72</v>
      </c>
      <c r="E60" s="41">
        <v>3.72</v>
      </c>
      <c r="F60" s="41">
        <v>3.72</v>
      </c>
      <c r="G60" s="41">
        <v>3.72</v>
      </c>
      <c r="H60" s="41">
        <v>3.72</v>
      </c>
      <c r="I60" s="41">
        <v>3.72</v>
      </c>
      <c r="J60" s="41">
        <v>3.72</v>
      </c>
      <c r="K60" s="41">
        <v>3.72</v>
      </c>
      <c r="L60" s="41">
        <v>3.72</v>
      </c>
      <c r="M60" s="41">
        <v>3.72</v>
      </c>
      <c r="N60" s="41">
        <v>3.72</v>
      </c>
      <c r="O60" s="41">
        <v>3.72</v>
      </c>
      <c r="P60" s="41">
        <v>3.72</v>
      </c>
      <c r="Q60" s="41">
        <v>3.72</v>
      </c>
      <c r="R60" s="41">
        <v>3.72</v>
      </c>
      <c r="S60" s="41">
        <v>3.72</v>
      </c>
      <c r="T60" s="41">
        <v>3.72</v>
      </c>
      <c r="U60" s="41">
        <v>3.72</v>
      </c>
      <c r="V60" s="41">
        <v>3.72</v>
      </c>
      <c r="W60" s="41">
        <v>3.72</v>
      </c>
      <c r="X60" s="41">
        <v>3.72</v>
      </c>
      <c r="Y60" s="41">
        <v>3.72</v>
      </c>
      <c r="Z60" s="41">
        <v>3.72</v>
      </c>
      <c r="AA60" s="41">
        <v>3.72</v>
      </c>
    </row>
    <row r="61" spans="1:27" ht="12.75" hidden="1" customHeight="1" outlineLevel="1" x14ac:dyDescent="0.2">
      <c r="A61" s="99" t="s">
        <v>1711</v>
      </c>
      <c r="B61" s="60" t="s">
        <v>81</v>
      </c>
      <c r="C61" s="40" t="s">
        <v>79</v>
      </c>
      <c r="D61" s="41">
        <f>$D$11</f>
        <v>88.27</v>
      </c>
      <c r="E61" s="41">
        <f t="shared" ref="E61:AA61" si="32">$D$11</f>
        <v>88.27</v>
      </c>
      <c r="F61" s="41">
        <f t="shared" si="32"/>
        <v>88.27</v>
      </c>
      <c r="G61" s="41">
        <f t="shared" si="32"/>
        <v>88.27</v>
      </c>
      <c r="H61" s="41">
        <f t="shared" si="32"/>
        <v>88.27</v>
      </c>
      <c r="I61" s="41">
        <f t="shared" si="32"/>
        <v>88.27</v>
      </c>
      <c r="J61" s="41">
        <f t="shared" si="32"/>
        <v>88.27</v>
      </c>
      <c r="K61" s="41">
        <f t="shared" si="32"/>
        <v>88.27</v>
      </c>
      <c r="L61" s="41">
        <f t="shared" si="32"/>
        <v>88.27</v>
      </c>
      <c r="M61" s="41">
        <f t="shared" si="32"/>
        <v>88.27</v>
      </c>
      <c r="N61" s="41">
        <f t="shared" si="32"/>
        <v>88.27</v>
      </c>
      <c r="O61" s="41">
        <f t="shared" si="32"/>
        <v>88.27</v>
      </c>
      <c r="P61" s="41">
        <f t="shared" si="32"/>
        <v>88.27</v>
      </c>
      <c r="Q61" s="41">
        <f t="shared" si="32"/>
        <v>88.27</v>
      </c>
      <c r="R61" s="41">
        <f t="shared" si="32"/>
        <v>88.27</v>
      </c>
      <c r="S61" s="41">
        <f t="shared" si="32"/>
        <v>88.27</v>
      </c>
      <c r="T61" s="41">
        <f t="shared" si="32"/>
        <v>88.27</v>
      </c>
      <c r="U61" s="41">
        <f t="shared" si="32"/>
        <v>88.27</v>
      </c>
      <c r="V61" s="41">
        <f t="shared" si="32"/>
        <v>88.27</v>
      </c>
      <c r="W61" s="41">
        <f t="shared" si="32"/>
        <v>88.27</v>
      </c>
      <c r="X61" s="41">
        <f t="shared" si="32"/>
        <v>88.27</v>
      </c>
      <c r="Y61" s="41">
        <f t="shared" si="32"/>
        <v>88.27</v>
      </c>
      <c r="Z61" s="41">
        <f t="shared" si="32"/>
        <v>88.27</v>
      </c>
      <c r="AA61" s="41">
        <f t="shared" si="32"/>
        <v>88.27</v>
      </c>
    </row>
    <row r="62" spans="1:27" ht="12.75" customHeight="1" collapsed="1" x14ac:dyDescent="0.2">
      <c r="A62" s="98" t="s">
        <v>1712</v>
      </c>
      <c r="B62" s="25" t="str">
        <f>"12"&amp;"."&amp;$B$800&amp;"."&amp;$B$801</f>
        <v>12.01.2024</v>
      </c>
      <c r="C62" s="88" t="s">
        <v>76</v>
      </c>
      <c r="D62" s="89">
        <f>ROUND(((D63+D64+D66+D65)/1000),5)</f>
        <v>2.31942</v>
      </c>
      <c r="E62" s="89">
        <f>ROUND(((E63+E64+E66+E65)/1000),5)</f>
        <v>2.2425299999999999</v>
      </c>
      <c r="F62" s="89">
        <f>ROUND(((F63+F64+F66+F65)/1000),5)</f>
        <v>2.1704500000000002</v>
      </c>
      <c r="G62" s="89">
        <f t="shared" ref="G62:AA62" si="33">ROUND(((G63+G64+G66+G65)/1000),5)</f>
        <v>2.18533</v>
      </c>
      <c r="H62" s="89">
        <f t="shared" si="33"/>
        <v>2.24763</v>
      </c>
      <c r="I62" s="89">
        <f t="shared" si="33"/>
        <v>2.3746200000000002</v>
      </c>
      <c r="J62" s="89">
        <f t="shared" si="33"/>
        <v>2.58765</v>
      </c>
      <c r="K62" s="89">
        <f t="shared" si="33"/>
        <v>2.8253499999999998</v>
      </c>
      <c r="L62" s="89">
        <f t="shared" si="33"/>
        <v>2.9963199999999999</v>
      </c>
      <c r="M62" s="89">
        <f t="shared" si="33"/>
        <v>3.04128</v>
      </c>
      <c r="N62" s="89">
        <f t="shared" si="33"/>
        <v>3.08623</v>
      </c>
      <c r="O62" s="89">
        <f t="shared" si="33"/>
        <v>3.13104</v>
      </c>
      <c r="P62" s="89">
        <f t="shared" si="33"/>
        <v>3.09551</v>
      </c>
      <c r="Q62" s="89">
        <f t="shared" si="33"/>
        <v>3.1102099999999999</v>
      </c>
      <c r="R62" s="89">
        <f t="shared" si="33"/>
        <v>3.10547</v>
      </c>
      <c r="S62" s="89">
        <f t="shared" si="33"/>
        <v>3.03674</v>
      </c>
      <c r="T62" s="89">
        <f t="shared" si="33"/>
        <v>3.0550799999999998</v>
      </c>
      <c r="U62" s="89">
        <f t="shared" si="33"/>
        <v>3.08378</v>
      </c>
      <c r="V62" s="89">
        <f t="shared" si="33"/>
        <v>3.07735</v>
      </c>
      <c r="W62" s="89">
        <f t="shared" si="33"/>
        <v>3.1117599999999999</v>
      </c>
      <c r="X62" s="89">
        <f t="shared" si="33"/>
        <v>3.0364200000000001</v>
      </c>
      <c r="Y62" s="89">
        <f t="shared" si="33"/>
        <v>2.9228299999999998</v>
      </c>
      <c r="Z62" s="89">
        <f t="shared" si="33"/>
        <v>2.6834699999999998</v>
      </c>
      <c r="AA62" s="89">
        <f t="shared" si="33"/>
        <v>2.4735</v>
      </c>
    </row>
    <row r="63" spans="1:27" ht="12.75" hidden="1" customHeight="1" outlineLevel="1" x14ac:dyDescent="0.2">
      <c r="A63" s="99" t="s">
        <v>1713</v>
      </c>
      <c r="B63" s="60" t="s">
        <v>238</v>
      </c>
      <c r="C63" s="40" t="s">
        <v>79</v>
      </c>
      <c r="D63" s="41">
        <v>1156.01</v>
      </c>
      <c r="E63" s="41">
        <v>1079.1199999999999</v>
      </c>
      <c r="F63" s="41">
        <v>1007.04</v>
      </c>
      <c r="G63" s="41">
        <v>1021.92</v>
      </c>
      <c r="H63" s="41">
        <v>1084.22</v>
      </c>
      <c r="I63" s="41">
        <v>1211.21</v>
      </c>
      <c r="J63" s="41">
        <v>1424.24</v>
      </c>
      <c r="K63" s="41">
        <v>1661.94</v>
      </c>
      <c r="L63" s="41">
        <v>1832.91</v>
      </c>
      <c r="M63" s="41">
        <v>1877.87</v>
      </c>
      <c r="N63" s="41">
        <v>1922.82</v>
      </c>
      <c r="O63" s="41">
        <v>1967.63</v>
      </c>
      <c r="P63" s="41">
        <v>1932.1</v>
      </c>
      <c r="Q63" s="41">
        <v>1946.8</v>
      </c>
      <c r="R63" s="41">
        <v>1942.06</v>
      </c>
      <c r="S63" s="41">
        <v>1873.33</v>
      </c>
      <c r="T63" s="41">
        <v>1891.67</v>
      </c>
      <c r="U63" s="41">
        <v>1920.37</v>
      </c>
      <c r="V63" s="41">
        <v>1913.94</v>
      </c>
      <c r="W63" s="41">
        <v>1948.35</v>
      </c>
      <c r="X63" s="41">
        <v>1873.01</v>
      </c>
      <c r="Y63" s="41">
        <v>1759.42</v>
      </c>
      <c r="Z63" s="41">
        <v>1520.06</v>
      </c>
      <c r="AA63" s="41">
        <v>1310.0899999999999</v>
      </c>
    </row>
    <row r="64" spans="1:27" ht="12.75" hidden="1" customHeight="1" outlineLevel="1" x14ac:dyDescent="0.2">
      <c r="A64" s="99" t="s">
        <v>1714</v>
      </c>
      <c r="B64" s="60" t="s">
        <v>90</v>
      </c>
      <c r="C64" s="40" t="s">
        <v>79</v>
      </c>
      <c r="D64" s="41">
        <f t="shared" ref="D64:AA64" si="34">$D$9</f>
        <v>1071.42</v>
      </c>
      <c r="E64" s="41">
        <f t="shared" si="34"/>
        <v>1071.42</v>
      </c>
      <c r="F64" s="41">
        <f t="shared" si="34"/>
        <v>1071.42</v>
      </c>
      <c r="G64" s="41">
        <f t="shared" si="34"/>
        <v>1071.42</v>
      </c>
      <c r="H64" s="41">
        <f t="shared" si="34"/>
        <v>1071.42</v>
      </c>
      <c r="I64" s="41">
        <f t="shared" si="34"/>
        <v>1071.42</v>
      </c>
      <c r="J64" s="41">
        <f t="shared" si="34"/>
        <v>1071.42</v>
      </c>
      <c r="K64" s="41">
        <f t="shared" si="34"/>
        <v>1071.42</v>
      </c>
      <c r="L64" s="41">
        <f t="shared" si="34"/>
        <v>1071.42</v>
      </c>
      <c r="M64" s="41">
        <f t="shared" si="34"/>
        <v>1071.42</v>
      </c>
      <c r="N64" s="41">
        <f t="shared" si="34"/>
        <v>1071.42</v>
      </c>
      <c r="O64" s="41">
        <f t="shared" si="34"/>
        <v>1071.42</v>
      </c>
      <c r="P64" s="41">
        <f t="shared" si="34"/>
        <v>1071.42</v>
      </c>
      <c r="Q64" s="41">
        <f t="shared" si="34"/>
        <v>1071.42</v>
      </c>
      <c r="R64" s="41">
        <f t="shared" si="34"/>
        <v>1071.42</v>
      </c>
      <c r="S64" s="41">
        <f t="shared" si="34"/>
        <v>1071.42</v>
      </c>
      <c r="T64" s="41">
        <f t="shared" si="34"/>
        <v>1071.42</v>
      </c>
      <c r="U64" s="41">
        <f t="shared" si="34"/>
        <v>1071.42</v>
      </c>
      <c r="V64" s="41">
        <f t="shared" si="34"/>
        <v>1071.42</v>
      </c>
      <c r="W64" s="41">
        <f t="shared" si="34"/>
        <v>1071.42</v>
      </c>
      <c r="X64" s="41">
        <f t="shared" si="34"/>
        <v>1071.42</v>
      </c>
      <c r="Y64" s="41">
        <f t="shared" si="34"/>
        <v>1071.42</v>
      </c>
      <c r="Z64" s="41">
        <f t="shared" si="34"/>
        <v>1071.42</v>
      </c>
      <c r="AA64" s="41">
        <f t="shared" si="34"/>
        <v>1071.42</v>
      </c>
    </row>
    <row r="65" spans="1:27" ht="12.75" hidden="1" customHeight="1" outlineLevel="1" x14ac:dyDescent="0.2">
      <c r="A65" s="99" t="s">
        <v>1715</v>
      </c>
      <c r="B65" s="60" t="s">
        <v>83</v>
      </c>
      <c r="C65" s="40" t="s">
        <v>79</v>
      </c>
      <c r="D65" s="41">
        <v>3.72</v>
      </c>
      <c r="E65" s="41">
        <v>3.72</v>
      </c>
      <c r="F65" s="41">
        <v>3.72</v>
      </c>
      <c r="G65" s="41">
        <v>3.72</v>
      </c>
      <c r="H65" s="41">
        <v>3.72</v>
      </c>
      <c r="I65" s="41">
        <v>3.72</v>
      </c>
      <c r="J65" s="41">
        <v>3.72</v>
      </c>
      <c r="K65" s="41">
        <v>3.72</v>
      </c>
      <c r="L65" s="41">
        <v>3.72</v>
      </c>
      <c r="M65" s="41">
        <v>3.72</v>
      </c>
      <c r="N65" s="41">
        <v>3.72</v>
      </c>
      <c r="O65" s="41">
        <v>3.72</v>
      </c>
      <c r="P65" s="41">
        <v>3.72</v>
      </c>
      <c r="Q65" s="41">
        <v>3.72</v>
      </c>
      <c r="R65" s="41">
        <v>3.72</v>
      </c>
      <c r="S65" s="41">
        <v>3.72</v>
      </c>
      <c r="T65" s="41">
        <v>3.72</v>
      </c>
      <c r="U65" s="41">
        <v>3.72</v>
      </c>
      <c r="V65" s="41">
        <v>3.72</v>
      </c>
      <c r="W65" s="41">
        <v>3.72</v>
      </c>
      <c r="X65" s="41">
        <v>3.72</v>
      </c>
      <c r="Y65" s="41">
        <v>3.72</v>
      </c>
      <c r="Z65" s="41">
        <v>3.72</v>
      </c>
      <c r="AA65" s="41">
        <v>3.72</v>
      </c>
    </row>
    <row r="66" spans="1:27" ht="12.75" hidden="1" customHeight="1" outlineLevel="1" x14ac:dyDescent="0.2">
      <c r="A66" s="99" t="s">
        <v>1716</v>
      </c>
      <c r="B66" s="60" t="s">
        <v>81</v>
      </c>
      <c r="C66" s="40" t="s">
        <v>79</v>
      </c>
      <c r="D66" s="41">
        <f>$D$11</f>
        <v>88.27</v>
      </c>
      <c r="E66" s="41">
        <f t="shared" ref="E66:AA66" si="35">$D$11</f>
        <v>88.27</v>
      </c>
      <c r="F66" s="41">
        <f t="shared" si="35"/>
        <v>88.27</v>
      </c>
      <c r="G66" s="41">
        <f t="shared" si="35"/>
        <v>88.27</v>
      </c>
      <c r="H66" s="41">
        <f t="shared" si="35"/>
        <v>88.27</v>
      </c>
      <c r="I66" s="41">
        <f t="shared" si="35"/>
        <v>88.27</v>
      </c>
      <c r="J66" s="41">
        <f t="shared" si="35"/>
        <v>88.27</v>
      </c>
      <c r="K66" s="41">
        <f t="shared" si="35"/>
        <v>88.27</v>
      </c>
      <c r="L66" s="41">
        <f t="shared" si="35"/>
        <v>88.27</v>
      </c>
      <c r="M66" s="41">
        <f t="shared" si="35"/>
        <v>88.27</v>
      </c>
      <c r="N66" s="41">
        <f t="shared" si="35"/>
        <v>88.27</v>
      </c>
      <c r="O66" s="41">
        <f t="shared" si="35"/>
        <v>88.27</v>
      </c>
      <c r="P66" s="41">
        <f t="shared" si="35"/>
        <v>88.27</v>
      </c>
      <c r="Q66" s="41">
        <f t="shared" si="35"/>
        <v>88.27</v>
      </c>
      <c r="R66" s="41">
        <f t="shared" si="35"/>
        <v>88.27</v>
      </c>
      <c r="S66" s="41">
        <f t="shared" si="35"/>
        <v>88.27</v>
      </c>
      <c r="T66" s="41">
        <f t="shared" si="35"/>
        <v>88.27</v>
      </c>
      <c r="U66" s="41">
        <f t="shared" si="35"/>
        <v>88.27</v>
      </c>
      <c r="V66" s="41">
        <f t="shared" si="35"/>
        <v>88.27</v>
      </c>
      <c r="W66" s="41">
        <f t="shared" si="35"/>
        <v>88.27</v>
      </c>
      <c r="X66" s="41">
        <f t="shared" si="35"/>
        <v>88.27</v>
      </c>
      <c r="Y66" s="41">
        <f t="shared" si="35"/>
        <v>88.27</v>
      </c>
      <c r="Z66" s="41">
        <f t="shared" si="35"/>
        <v>88.27</v>
      </c>
      <c r="AA66" s="41">
        <f t="shared" si="35"/>
        <v>88.27</v>
      </c>
    </row>
    <row r="67" spans="1:27" ht="12.75" customHeight="1" collapsed="1" x14ac:dyDescent="0.2">
      <c r="A67" s="98" t="s">
        <v>1717</v>
      </c>
      <c r="B67" s="25" t="str">
        <f>"13"&amp;"."&amp;$B$800&amp;"."&amp;$B$801</f>
        <v>13.01.2024</v>
      </c>
      <c r="C67" s="88" t="s">
        <v>76</v>
      </c>
      <c r="D67" s="89">
        <f>ROUND(((D68+D69+D71+D70)/1000),5)</f>
        <v>2.6505399999999999</v>
      </c>
      <c r="E67" s="89">
        <f>ROUND(((E68+E69+E71+E70)/1000),5)</f>
        <v>2.46374</v>
      </c>
      <c r="F67" s="89">
        <f>ROUND(((F68+F69+F71+F70)/1000),5)</f>
        <v>2.4178899999999999</v>
      </c>
      <c r="G67" s="89">
        <f t="shared" ref="G67:AA67" si="36">ROUND(((G68+G69+G71+G70)/1000),5)</f>
        <v>2.4130500000000001</v>
      </c>
      <c r="H67" s="89">
        <f t="shared" si="36"/>
        <v>2.4510399999999999</v>
      </c>
      <c r="I67" s="89">
        <f t="shared" si="36"/>
        <v>2.55803</v>
      </c>
      <c r="J67" s="89">
        <f t="shared" si="36"/>
        <v>2.6073</v>
      </c>
      <c r="K67" s="89">
        <f t="shared" si="36"/>
        <v>2.6632099999999999</v>
      </c>
      <c r="L67" s="89">
        <f t="shared" si="36"/>
        <v>2.83684</v>
      </c>
      <c r="M67" s="89">
        <f t="shared" si="36"/>
        <v>2.8433899999999999</v>
      </c>
      <c r="N67" s="89">
        <f t="shared" si="36"/>
        <v>2.9072</v>
      </c>
      <c r="O67" s="89">
        <f t="shared" si="36"/>
        <v>2.9399299999999999</v>
      </c>
      <c r="P67" s="89">
        <f t="shared" si="36"/>
        <v>3.0324800000000001</v>
      </c>
      <c r="Q67" s="89">
        <f t="shared" si="36"/>
        <v>3.05376</v>
      </c>
      <c r="R67" s="89">
        <f t="shared" si="36"/>
        <v>2.9559000000000002</v>
      </c>
      <c r="S67" s="89">
        <f t="shared" si="36"/>
        <v>2.9380000000000002</v>
      </c>
      <c r="T67" s="89">
        <f t="shared" si="36"/>
        <v>3.0362399999999998</v>
      </c>
      <c r="U67" s="89">
        <f t="shared" si="36"/>
        <v>3.3137599999999998</v>
      </c>
      <c r="V67" s="89">
        <f t="shared" si="36"/>
        <v>3.33839</v>
      </c>
      <c r="W67" s="89">
        <f t="shared" si="36"/>
        <v>3.0128200000000001</v>
      </c>
      <c r="X67" s="89">
        <f t="shared" si="36"/>
        <v>2.8854700000000002</v>
      </c>
      <c r="Y67" s="89">
        <f t="shared" si="36"/>
        <v>2.6059999999999999</v>
      </c>
      <c r="Z67" s="89">
        <f t="shared" si="36"/>
        <v>2.5829</v>
      </c>
      <c r="AA67" s="89">
        <f t="shared" si="36"/>
        <v>2.6609099999999999</v>
      </c>
    </row>
    <row r="68" spans="1:27" ht="12.75" hidden="1" customHeight="1" outlineLevel="1" x14ac:dyDescent="0.2">
      <c r="A68" s="99" t="s">
        <v>1718</v>
      </c>
      <c r="B68" s="60" t="s">
        <v>238</v>
      </c>
      <c r="C68" s="40" t="s">
        <v>79</v>
      </c>
      <c r="D68" s="41">
        <v>1487.13</v>
      </c>
      <c r="E68" s="41">
        <v>1300.33</v>
      </c>
      <c r="F68" s="41">
        <v>1254.48</v>
      </c>
      <c r="G68" s="41">
        <v>1249.6400000000001</v>
      </c>
      <c r="H68" s="41">
        <v>1287.6300000000001</v>
      </c>
      <c r="I68" s="41">
        <v>1394.62</v>
      </c>
      <c r="J68" s="41">
        <v>1443.89</v>
      </c>
      <c r="K68" s="41">
        <v>1499.8</v>
      </c>
      <c r="L68" s="41">
        <v>1673.43</v>
      </c>
      <c r="M68" s="41">
        <v>1679.98</v>
      </c>
      <c r="N68" s="41">
        <v>1743.79</v>
      </c>
      <c r="O68" s="41">
        <v>1776.52</v>
      </c>
      <c r="P68" s="41">
        <v>1869.07</v>
      </c>
      <c r="Q68" s="41">
        <v>1890.35</v>
      </c>
      <c r="R68" s="41">
        <v>1792.49</v>
      </c>
      <c r="S68" s="41">
        <v>1774.59</v>
      </c>
      <c r="T68" s="41">
        <v>1872.83</v>
      </c>
      <c r="U68" s="41">
        <v>2150.35</v>
      </c>
      <c r="V68" s="41">
        <v>2174.98</v>
      </c>
      <c r="W68" s="41">
        <v>1849.41</v>
      </c>
      <c r="X68" s="41">
        <v>1722.06</v>
      </c>
      <c r="Y68" s="41">
        <v>1442.59</v>
      </c>
      <c r="Z68" s="41">
        <v>1419.49</v>
      </c>
      <c r="AA68" s="41">
        <v>1497.5</v>
      </c>
    </row>
    <row r="69" spans="1:27" ht="12.75" hidden="1" customHeight="1" outlineLevel="1" x14ac:dyDescent="0.2">
      <c r="A69" s="99" t="s">
        <v>1719</v>
      </c>
      <c r="B69" s="60" t="s">
        <v>90</v>
      </c>
      <c r="C69" s="40" t="s">
        <v>79</v>
      </c>
      <c r="D69" s="41">
        <f t="shared" ref="D69:AA69" si="37">$D$9</f>
        <v>1071.42</v>
      </c>
      <c r="E69" s="41">
        <f t="shared" si="37"/>
        <v>1071.42</v>
      </c>
      <c r="F69" s="41">
        <f t="shared" si="37"/>
        <v>1071.42</v>
      </c>
      <c r="G69" s="41">
        <f t="shared" si="37"/>
        <v>1071.42</v>
      </c>
      <c r="H69" s="41">
        <f t="shared" si="37"/>
        <v>1071.42</v>
      </c>
      <c r="I69" s="41">
        <f t="shared" si="37"/>
        <v>1071.42</v>
      </c>
      <c r="J69" s="41">
        <f t="shared" si="37"/>
        <v>1071.42</v>
      </c>
      <c r="K69" s="41">
        <f t="shared" si="37"/>
        <v>1071.42</v>
      </c>
      <c r="L69" s="41">
        <f t="shared" si="37"/>
        <v>1071.42</v>
      </c>
      <c r="M69" s="41">
        <f t="shared" si="37"/>
        <v>1071.42</v>
      </c>
      <c r="N69" s="41">
        <f t="shared" si="37"/>
        <v>1071.42</v>
      </c>
      <c r="O69" s="41">
        <f t="shared" si="37"/>
        <v>1071.42</v>
      </c>
      <c r="P69" s="41">
        <f t="shared" si="37"/>
        <v>1071.42</v>
      </c>
      <c r="Q69" s="41">
        <f t="shared" si="37"/>
        <v>1071.42</v>
      </c>
      <c r="R69" s="41">
        <f t="shared" si="37"/>
        <v>1071.42</v>
      </c>
      <c r="S69" s="41">
        <f t="shared" si="37"/>
        <v>1071.42</v>
      </c>
      <c r="T69" s="41">
        <f t="shared" si="37"/>
        <v>1071.42</v>
      </c>
      <c r="U69" s="41">
        <f t="shared" si="37"/>
        <v>1071.42</v>
      </c>
      <c r="V69" s="41">
        <f t="shared" si="37"/>
        <v>1071.42</v>
      </c>
      <c r="W69" s="41">
        <f t="shared" si="37"/>
        <v>1071.42</v>
      </c>
      <c r="X69" s="41">
        <f t="shared" si="37"/>
        <v>1071.42</v>
      </c>
      <c r="Y69" s="41">
        <f t="shared" si="37"/>
        <v>1071.42</v>
      </c>
      <c r="Z69" s="41">
        <f t="shared" si="37"/>
        <v>1071.42</v>
      </c>
      <c r="AA69" s="41">
        <f t="shared" si="37"/>
        <v>1071.42</v>
      </c>
    </row>
    <row r="70" spans="1:27" ht="12.75" hidden="1" customHeight="1" outlineLevel="1" x14ac:dyDescent="0.2">
      <c r="A70" s="99" t="s">
        <v>1720</v>
      </c>
      <c r="B70" s="60" t="s">
        <v>83</v>
      </c>
      <c r="C70" s="40" t="s">
        <v>79</v>
      </c>
      <c r="D70" s="41">
        <v>3.72</v>
      </c>
      <c r="E70" s="41">
        <v>3.72</v>
      </c>
      <c r="F70" s="41">
        <v>3.72</v>
      </c>
      <c r="G70" s="41">
        <v>3.72</v>
      </c>
      <c r="H70" s="41">
        <v>3.72</v>
      </c>
      <c r="I70" s="41">
        <v>3.72</v>
      </c>
      <c r="J70" s="41">
        <v>3.72</v>
      </c>
      <c r="K70" s="41">
        <v>3.72</v>
      </c>
      <c r="L70" s="41">
        <v>3.72</v>
      </c>
      <c r="M70" s="41">
        <v>3.72</v>
      </c>
      <c r="N70" s="41">
        <v>3.72</v>
      </c>
      <c r="O70" s="41">
        <v>3.72</v>
      </c>
      <c r="P70" s="41">
        <v>3.72</v>
      </c>
      <c r="Q70" s="41">
        <v>3.72</v>
      </c>
      <c r="R70" s="41">
        <v>3.72</v>
      </c>
      <c r="S70" s="41">
        <v>3.72</v>
      </c>
      <c r="T70" s="41">
        <v>3.72</v>
      </c>
      <c r="U70" s="41">
        <v>3.72</v>
      </c>
      <c r="V70" s="41">
        <v>3.72</v>
      </c>
      <c r="W70" s="41">
        <v>3.72</v>
      </c>
      <c r="X70" s="41">
        <v>3.72</v>
      </c>
      <c r="Y70" s="41">
        <v>3.72</v>
      </c>
      <c r="Z70" s="41">
        <v>3.72</v>
      </c>
      <c r="AA70" s="41">
        <v>3.72</v>
      </c>
    </row>
    <row r="71" spans="1:27" ht="12.75" hidden="1" customHeight="1" outlineLevel="1" x14ac:dyDescent="0.2">
      <c r="A71" s="99" t="s">
        <v>1721</v>
      </c>
      <c r="B71" s="60" t="s">
        <v>81</v>
      </c>
      <c r="C71" s="40" t="s">
        <v>79</v>
      </c>
      <c r="D71" s="41">
        <f>$D$11</f>
        <v>88.27</v>
      </c>
      <c r="E71" s="41">
        <f t="shared" ref="E71:AA71" si="38">$D$11</f>
        <v>88.27</v>
      </c>
      <c r="F71" s="41">
        <f t="shared" si="38"/>
        <v>88.27</v>
      </c>
      <c r="G71" s="41">
        <f t="shared" si="38"/>
        <v>88.27</v>
      </c>
      <c r="H71" s="41">
        <f t="shared" si="38"/>
        <v>88.27</v>
      </c>
      <c r="I71" s="41">
        <f t="shared" si="38"/>
        <v>88.27</v>
      </c>
      <c r="J71" s="41">
        <f t="shared" si="38"/>
        <v>88.27</v>
      </c>
      <c r="K71" s="41">
        <f t="shared" si="38"/>
        <v>88.27</v>
      </c>
      <c r="L71" s="41">
        <f t="shared" si="38"/>
        <v>88.27</v>
      </c>
      <c r="M71" s="41">
        <f t="shared" si="38"/>
        <v>88.27</v>
      </c>
      <c r="N71" s="41">
        <f t="shared" si="38"/>
        <v>88.27</v>
      </c>
      <c r="O71" s="41">
        <f t="shared" si="38"/>
        <v>88.27</v>
      </c>
      <c r="P71" s="41">
        <f t="shared" si="38"/>
        <v>88.27</v>
      </c>
      <c r="Q71" s="41">
        <f t="shared" si="38"/>
        <v>88.27</v>
      </c>
      <c r="R71" s="41">
        <f t="shared" si="38"/>
        <v>88.27</v>
      </c>
      <c r="S71" s="41">
        <f t="shared" si="38"/>
        <v>88.27</v>
      </c>
      <c r="T71" s="41">
        <f t="shared" si="38"/>
        <v>88.27</v>
      </c>
      <c r="U71" s="41">
        <f t="shared" si="38"/>
        <v>88.27</v>
      </c>
      <c r="V71" s="41">
        <f t="shared" si="38"/>
        <v>88.27</v>
      </c>
      <c r="W71" s="41">
        <f t="shared" si="38"/>
        <v>88.27</v>
      </c>
      <c r="X71" s="41">
        <f t="shared" si="38"/>
        <v>88.27</v>
      </c>
      <c r="Y71" s="41">
        <f t="shared" si="38"/>
        <v>88.27</v>
      </c>
      <c r="Z71" s="41">
        <f t="shared" si="38"/>
        <v>88.27</v>
      </c>
      <c r="AA71" s="41">
        <f t="shared" si="38"/>
        <v>88.27</v>
      </c>
    </row>
    <row r="72" spans="1:27" ht="12.75" customHeight="1" collapsed="1" x14ac:dyDescent="0.2">
      <c r="A72" s="98" t="s">
        <v>1722</v>
      </c>
      <c r="B72" s="25" t="str">
        <f>"14"&amp;"."&amp;$B$800&amp;"."&amp;$B$801</f>
        <v>14.01.2024</v>
      </c>
      <c r="C72" s="88" t="s">
        <v>76</v>
      </c>
      <c r="D72" s="89">
        <f>ROUND(((D73+D74+D76+D75)/1000),5)</f>
        <v>2.6792799999999999</v>
      </c>
      <c r="E72" s="89">
        <f>ROUND(((E73+E74+E76+E75)/1000),5)</f>
        <v>2.5443799999999999</v>
      </c>
      <c r="F72" s="89">
        <f>ROUND(((F73+F74+F76+F75)/1000),5)</f>
        <v>2.4161000000000001</v>
      </c>
      <c r="G72" s="89">
        <f t="shared" ref="G72:AA72" si="39">ROUND(((G73+G74+G76+G75)/1000),5)</f>
        <v>2.4018899999999999</v>
      </c>
      <c r="H72" s="89">
        <f t="shared" si="39"/>
        <v>2.4179900000000001</v>
      </c>
      <c r="I72" s="89">
        <f t="shared" si="39"/>
        <v>2.4953500000000002</v>
      </c>
      <c r="J72" s="89">
        <f t="shared" si="39"/>
        <v>2.5282100000000001</v>
      </c>
      <c r="K72" s="89">
        <f t="shared" si="39"/>
        <v>2.6401699999999999</v>
      </c>
      <c r="L72" s="89">
        <f t="shared" si="39"/>
        <v>2.7249599999999998</v>
      </c>
      <c r="M72" s="89">
        <f t="shared" si="39"/>
        <v>2.8820999999999999</v>
      </c>
      <c r="N72" s="89">
        <f t="shared" si="39"/>
        <v>3.0076299999999998</v>
      </c>
      <c r="O72" s="89">
        <f t="shared" si="39"/>
        <v>3.08216</v>
      </c>
      <c r="P72" s="89">
        <f t="shared" si="39"/>
        <v>3.10832</v>
      </c>
      <c r="Q72" s="89">
        <f t="shared" si="39"/>
        <v>3.1270600000000002</v>
      </c>
      <c r="R72" s="89">
        <f t="shared" si="39"/>
        <v>2.9971199999999998</v>
      </c>
      <c r="S72" s="89">
        <f t="shared" si="39"/>
        <v>3.1288299999999998</v>
      </c>
      <c r="T72" s="89">
        <f t="shared" si="39"/>
        <v>3.30844</v>
      </c>
      <c r="U72" s="89">
        <f t="shared" si="39"/>
        <v>3.3394300000000001</v>
      </c>
      <c r="V72" s="89">
        <f t="shared" si="39"/>
        <v>3.33385</v>
      </c>
      <c r="W72" s="89">
        <f t="shared" si="39"/>
        <v>3.1796199999999999</v>
      </c>
      <c r="X72" s="89">
        <f t="shared" si="39"/>
        <v>3.0204800000000001</v>
      </c>
      <c r="Y72" s="89">
        <f t="shared" si="39"/>
        <v>2.8952</v>
      </c>
      <c r="Z72" s="89">
        <f t="shared" si="39"/>
        <v>2.69543</v>
      </c>
      <c r="AA72" s="89">
        <f t="shared" si="39"/>
        <v>2.6363099999999999</v>
      </c>
    </row>
    <row r="73" spans="1:27" ht="12.75" hidden="1" customHeight="1" outlineLevel="1" x14ac:dyDescent="0.2">
      <c r="A73" s="99" t="s">
        <v>1723</v>
      </c>
      <c r="B73" s="60" t="s">
        <v>238</v>
      </c>
      <c r="C73" s="40" t="s">
        <v>79</v>
      </c>
      <c r="D73" s="41">
        <v>1515.87</v>
      </c>
      <c r="E73" s="41">
        <v>1380.97</v>
      </c>
      <c r="F73" s="41">
        <v>1252.69</v>
      </c>
      <c r="G73" s="41">
        <v>1238.48</v>
      </c>
      <c r="H73" s="41">
        <v>1254.58</v>
      </c>
      <c r="I73" s="41">
        <v>1331.94</v>
      </c>
      <c r="J73" s="41">
        <v>1364.8</v>
      </c>
      <c r="K73" s="41">
        <v>1476.76</v>
      </c>
      <c r="L73" s="41">
        <v>1561.55</v>
      </c>
      <c r="M73" s="41">
        <v>1718.69</v>
      </c>
      <c r="N73" s="41">
        <v>1844.22</v>
      </c>
      <c r="O73" s="41">
        <v>1918.75</v>
      </c>
      <c r="P73" s="41">
        <v>1944.91</v>
      </c>
      <c r="Q73" s="41">
        <v>1963.65</v>
      </c>
      <c r="R73" s="41">
        <v>1833.71</v>
      </c>
      <c r="S73" s="41">
        <v>1965.42</v>
      </c>
      <c r="T73" s="41">
        <v>2145.0300000000002</v>
      </c>
      <c r="U73" s="41">
        <v>2176.02</v>
      </c>
      <c r="V73" s="41">
        <v>2170.44</v>
      </c>
      <c r="W73" s="41">
        <v>2016.21</v>
      </c>
      <c r="X73" s="41">
        <v>1857.07</v>
      </c>
      <c r="Y73" s="41">
        <v>1731.79</v>
      </c>
      <c r="Z73" s="41">
        <v>1532.02</v>
      </c>
      <c r="AA73" s="41">
        <v>1472.9</v>
      </c>
    </row>
    <row r="74" spans="1:27" ht="12.75" hidden="1" customHeight="1" outlineLevel="1" x14ac:dyDescent="0.2">
      <c r="A74" s="99" t="s">
        <v>1724</v>
      </c>
      <c r="B74" s="60" t="s">
        <v>90</v>
      </c>
      <c r="C74" s="40" t="s">
        <v>79</v>
      </c>
      <c r="D74" s="41">
        <f t="shared" ref="D74:AA74" si="40">$D$9</f>
        <v>1071.42</v>
      </c>
      <c r="E74" s="41">
        <f t="shared" si="40"/>
        <v>1071.42</v>
      </c>
      <c r="F74" s="41">
        <f t="shared" si="40"/>
        <v>1071.42</v>
      </c>
      <c r="G74" s="41">
        <f t="shared" si="40"/>
        <v>1071.42</v>
      </c>
      <c r="H74" s="41">
        <f t="shared" si="40"/>
        <v>1071.42</v>
      </c>
      <c r="I74" s="41">
        <f t="shared" si="40"/>
        <v>1071.42</v>
      </c>
      <c r="J74" s="41">
        <f t="shared" si="40"/>
        <v>1071.42</v>
      </c>
      <c r="K74" s="41">
        <f t="shared" si="40"/>
        <v>1071.42</v>
      </c>
      <c r="L74" s="41">
        <f t="shared" si="40"/>
        <v>1071.42</v>
      </c>
      <c r="M74" s="41">
        <f t="shared" si="40"/>
        <v>1071.42</v>
      </c>
      <c r="N74" s="41">
        <f t="shared" si="40"/>
        <v>1071.42</v>
      </c>
      <c r="O74" s="41">
        <f t="shared" si="40"/>
        <v>1071.42</v>
      </c>
      <c r="P74" s="41">
        <f t="shared" si="40"/>
        <v>1071.42</v>
      </c>
      <c r="Q74" s="41">
        <f t="shared" si="40"/>
        <v>1071.42</v>
      </c>
      <c r="R74" s="41">
        <f t="shared" si="40"/>
        <v>1071.42</v>
      </c>
      <c r="S74" s="41">
        <f t="shared" si="40"/>
        <v>1071.42</v>
      </c>
      <c r="T74" s="41">
        <f t="shared" si="40"/>
        <v>1071.42</v>
      </c>
      <c r="U74" s="41">
        <f t="shared" si="40"/>
        <v>1071.42</v>
      </c>
      <c r="V74" s="41">
        <f t="shared" si="40"/>
        <v>1071.42</v>
      </c>
      <c r="W74" s="41">
        <f t="shared" si="40"/>
        <v>1071.42</v>
      </c>
      <c r="X74" s="41">
        <f t="shared" si="40"/>
        <v>1071.42</v>
      </c>
      <c r="Y74" s="41">
        <f t="shared" si="40"/>
        <v>1071.42</v>
      </c>
      <c r="Z74" s="41">
        <f t="shared" si="40"/>
        <v>1071.42</v>
      </c>
      <c r="AA74" s="41">
        <f t="shared" si="40"/>
        <v>1071.42</v>
      </c>
    </row>
    <row r="75" spans="1:27" ht="12.75" hidden="1" customHeight="1" outlineLevel="1" x14ac:dyDescent="0.2">
      <c r="A75" s="99" t="s">
        <v>1725</v>
      </c>
      <c r="B75" s="60" t="s">
        <v>83</v>
      </c>
      <c r="C75" s="40" t="s">
        <v>79</v>
      </c>
      <c r="D75" s="41">
        <v>3.72</v>
      </c>
      <c r="E75" s="41">
        <v>3.72</v>
      </c>
      <c r="F75" s="41">
        <v>3.72</v>
      </c>
      <c r="G75" s="41">
        <v>3.72</v>
      </c>
      <c r="H75" s="41">
        <v>3.72</v>
      </c>
      <c r="I75" s="41">
        <v>3.72</v>
      </c>
      <c r="J75" s="41">
        <v>3.72</v>
      </c>
      <c r="K75" s="41">
        <v>3.72</v>
      </c>
      <c r="L75" s="41">
        <v>3.72</v>
      </c>
      <c r="M75" s="41">
        <v>3.72</v>
      </c>
      <c r="N75" s="41">
        <v>3.72</v>
      </c>
      <c r="O75" s="41">
        <v>3.72</v>
      </c>
      <c r="P75" s="41">
        <v>3.72</v>
      </c>
      <c r="Q75" s="41">
        <v>3.72</v>
      </c>
      <c r="R75" s="41">
        <v>3.72</v>
      </c>
      <c r="S75" s="41">
        <v>3.72</v>
      </c>
      <c r="T75" s="41">
        <v>3.72</v>
      </c>
      <c r="U75" s="41">
        <v>3.72</v>
      </c>
      <c r="V75" s="41">
        <v>3.72</v>
      </c>
      <c r="W75" s="41">
        <v>3.72</v>
      </c>
      <c r="X75" s="41">
        <v>3.72</v>
      </c>
      <c r="Y75" s="41">
        <v>3.72</v>
      </c>
      <c r="Z75" s="41">
        <v>3.72</v>
      </c>
      <c r="AA75" s="41">
        <v>3.72</v>
      </c>
    </row>
    <row r="76" spans="1:27" ht="12.75" hidden="1" customHeight="1" outlineLevel="1" x14ac:dyDescent="0.2">
      <c r="A76" s="99" t="s">
        <v>1726</v>
      </c>
      <c r="B76" s="60" t="s">
        <v>81</v>
      </c>
      <c r="C76" s="40" t="s">
        <v>79</v>
      </c>
      <c r="D76" s="41">
        <f>$D$11</f>
        <v>88.27</v>
      </c>
      <c r="E76" s="41">
        <f t="shared" ref="E76:AA76" si="41">$D$11</f>
        <v>88.27</v>
      </c>
      <c r="F76" s="41">
        <f t="shared" si="41"/>
        <v>88.27</v>
      </c>
      <c r="G76" s="41">
        <f t="shared" si="41"/>
        <v>88.27</v>
      </c>
      <c r="H76" s="41">
        <f t="shared" si="41"/>
        <v>88.27</v>
      </c>
      <c r="I76" s="41">
        <f t="shared" si="41"/>
        <v>88.27</v>
      </c>
      <c r="J76" s="41">
        <f t="shared" si="41"/>
        <v>88.27</v>
      </c>
      <c r="K76" s="41">
        <f t="shared" si="41"/>
        <v>88.27</v>
      </c>
      <c r="L76" s="41">
        <f t="shared" si="41"/>
        <v>88.27</v>
      </c>
      <c r="M76" s="41">
        <f t="shared" si="41"/>
        <v>88.27</v>
      </c>
      <c r="N76" s="41">
        <f t="shared" si="41"/>
        <v>88.27</v>
      </c>
      <c r="O76" s="41">
        <f t="shared" si="41"/>
        <v>88.27</v>
      </c>
      <c r="P76" s="41">
        <f t="shared" si="41"/>
        <v>88.27</v>
      </c>
      <c r="Q76" s="41">
        <f t="shared" si="41"/>
        <v>88.27</v>
      </c>
      <c r="R76" s="41">
        <f t="shared" si="41"/>
        <v>88.27</v>
      </c>
      <c r="S76" s="41">
        <f t="shared" si="41"/>
        <v>88.27</v>
      </c>
      <c r="T76" s="41">
        <f t="shared" si="41"/>
        <v>88.27</v>
      </c>
      <c r="U76" s="41">
        <f t="shared" si="41"/>
        <v>88.27</v>
      </c>
      <c r="V76" s="41">
        <f t="shared" si="41"/>
        <v>88.27</v>
      </c>
      <c r="W76" s="41">
        <f t="shared" si="41"/>
        <v>88.27</v>
      </c>
      <c r="X76" s="41">
        <f t="shared" si="41"/>
        <v>88.27</v>
      </c>
      <c r="Y76" s="41">
        <f t="shared" si="41"/>
        <v>88.27</v>
      </c>
      <c r="Z76" s="41">
        <f t="shared" si="41"/>
        <v>88.27</v>
      </c>
      <c r="AA76" s="41">
        <f t="shared" si="41"/>
        <v>88.27</v>
      </c>
    </row>
    <row r="77" spans="1:27" ht="12.75" customHeight="1" collapsed="1" x14ac:dyDescent="0.2">
      <c r="A77" s="98" t="s">
        <v>1727</v>
      </c>
      <c r="B77" s="25" t="str">
        <f>"15"&amp;"."&amp;$B$800&amp;"."&amp;$B$801</f>
        <v>15.01.2024</v>
      </c>
      <c r="C77" s="88" t="s">
        <v>76</v>
      </c>
      <c r="D77" s="89">
        <f>ROUND(((D78+D79+D81+D80)/1000),5)</f>
        <v>2.4047499999999999</v>
      </c>
      <c r="E77" s="89">
        <f>ROUND(((E78+E79+E81+E80)/1000),5)</f>
        <v>2.3472</v>
      </c>
      <c r="F77" s="89">
        <f>ROUND(((F78+F79+F81+F80)/1000),5)</f>
        <v>2.2918099999999999</v>
      </c>
      <c r="G77" s="89">
        <f t="shared" ref="G77:AA77" si="42">ROUND(((G78+G79+G81+G80)/1000),5)</f>
        <v>2.2850299999999999</v>
      </c>
      <c r="H77" s="89">
        <f t="shared" si="42"/>
        <v>2.3466999999999998</v>
      </c>
      <c r="I77" s="89">
        <f t="shared" si="42"/>
        <v>2.4714999999999998</v>
      </c>
      <c r="J77" s="89">
        <f t="shared" si="42"/>
        <v>2.6818900000000001</v>
      </c>
      <c r="K77" s="89">
        <f t="shared" si="42"/>
        <v>2.89975</v>
      </c>
      <c r="L77" s="89">
        <f t="shared" si="42"/>
        <v>3.1629700000000001</v>
      </c>
      <c r="M77" s="89">
        <f t="shared" si="42"/>
        <v>3.1964199999999998</v>
      </c>
      <c r="N77" s="89">
        <f t="shared" si="42"/>
        <v>3.1841499999999998</v>
      </c>
      <c r="O77" s="89">
        <f t="shared" si="42"/>
        <v>3.2780800000000001</v>
      </c>
      <c r="P77" s="89">
        <f t="shared" si="42"/>
        <v>3.2777699999999999</v>
      </c>
      <c r="Q77" s="89">
        <f t="shared" si="42"/>
        <v>3.2882799999999999</v>
      </c>
      <c r="R77" s="89">
        <f t="shared" si="42"/>
        <v>3.2846199999999999</v>
      </c>
      <c r="S77" s="89">
        <f t="shared" si="42"/>
        <v>3.2210000000000001</v>
      </c>
      <c r="T77" s="89">
        <f t="shared" si="42"/>
        <v>3.33141</v>
      </c>
      <c r="U77" s="89">
        <f t="shared" si="42"/>
        <v>3.35833</v>
      </c>
      <c r="V77" s="89">
        <f t="shared" si="42"/>
        <v>3.3511000000000002</v>
      </c>
      <c r="W77" s="89">
        <f t="shared" si="42"/>
        <v>3.2178100000000001</v>
      </c>
      <c r="X77" s="89">
        <f t="shared" si="42"/>
        <v>3.0881599999999998</v>
      </c>
      <c r="Y77" s="89">
        <f t="shared" si="42"/>
        <v>2.9212699999999998</v>
      </c>
      <c r="Z77" s="89">
        <f t="shared" si="42"/>
        <v>2.7255400000000001</v>
      </c>
      <c r="AA77" s="89">
        <f t="shared" si="42"/>
        <v>2.5931899999999999</v>
      </c>
    </row>
    <row r="78" spans="1:27" ht="12.75" hidden="1" customHeight="1" outlineLevel="1" x14ac:dyDescent="0.2">
      <c r="A78" s="99" t="s">
        <v>1728</v>
      </c>
      <c r="B78" s="60" t="s">
        <v>238</v>
      </c>
      <c r="C78" s="40" t="s">
        <v>79</v>
      </c>
      <c r="D78" s="41">
        <v>1241.3399999999999</v>
      </c>
      <c r="E78" s="41">
        <v>1183.79</v>
      </c>
      <c r="F78" s="41">
        <v>1128.4000000000001</v>
      </c>
      <c r="G78" s="41">
        <v>1121.6199999999999</v>
      </c>
      <c r="H78" s="41">
        <v>1183.29</v>
      </c>
      <c r="I78" s="41">
        <v>1308.0899999999999</v>
      </c>
      <c r="J78" s="41">
        <v>1518.48</v>
      </c>
      <c r="K78" s="41">
        <v>1736.34</v>
      </c>
      <c r="L78" s="41">
        <v>1999.56</v>
      </c>
      <c r="M78" s="41">
        <v>2033.01</v>
      </c>
      <c r="N78" s="41">
        <v>2020.74</v>
      </c>
      <c r="O78" s="41">
        <v>2114.67</v>
      </c>
      <c r="P78" s="41">
        <v>2114.36</v>
      </c>
      <c r="Q78" s="41">
        <v>2124.87</v>
      </c>
      <c r="R78" s="41">
        <v>2121.21</v>
      </c>
      <c r="S78" s="41">
        <v>2057.59</v>
      </c>
      <c r="T78" s="41">
        <v>2168</v>
      </c>
      <c r="U78" s="41">
        <v>2194.92</v>
      </c>
      <c r="V78" s="41">
        <v>2187.69</v>
      </c>
      <c r="W78" s="41">
        <v>2054.4</v>
      </c>
      <c r="X78" s="41">
        <v>1924.75</v>
      </c>
      <c r="Y78" s="41">
        <v>1757.86</v>
      </c>
      <c r="Z78" s="41">
        <v>1562.13</v>
      </c>
      <c r="AA78" s="41">
        <v>1429.78</v>
      </c>
    </row>
    <row r="79" spans="1:27" ht="12.75" hidden="1" customHeight="1" outlineLevel="1" x14ac:dyDescent="0.2">
      <c r="A79" s="99" t="s">
        <v>1729</v>
      </c>
      <c r="B79" s="60" t="s">
        <v>90</v>
      </c>
      <c r="C79" s="40" t="s">
        <v>79</v>
      </c>
      <c r="D79" s="41">
        <f t="shared" ref="D79:AA79" si="43">$D$9</f>
        <v>1071.42</v>
      </c>
      <c r="E79" s="41">
        <f t="shared" si="43"/>
        <v>1071.42</v>
      </c>
      <c r="F79" s="41">
        <f t="shared" si="43"/>
        <v>1071.42</v>
      </c>
      <c r="G79" s="41">
        <f t="shared" si="43"/>
        <v>1071.42</v>
      </c>
      <c r="H79" s="41">
        <f t="shared" si="43"/>
        <v>1071.42</v>
      </c>
      <c r="I79" s="41">
        <f t="shared" si="43"/>
        <v>1071.42</v>
      </c>
      <c r="J79" s="41">
        <f t="shared" si="43"/>
        <v>1071.42</v>
      </c>
      <c r="K79" s="41">
        <f t="shared" si="43"/>
        <v>1071.42</v>
      </c>
      <c r="L79" s="41">
        <f t="shared" si="43"/>
        <v>1071.42</v>
      </c>
      <c r="M79" s="41">
        <f t="shared" si="43"/>
        <v>1071.42</v>
      </c>
      <c r="N79" s="41">
        <f t="shared" si="43"/>
        <v>1071.42</v>
      </c>
      <c r="O79" s="41">
        <f t="shared" si="43"/>
        <v>1071.42</v>
      </c>
      <c r="P79" s="41">
        <f t="shared" si="43"/>
        <v>1071.42</v>
      </c>
      <c r="Q79" s="41">
        <f t="shared" si="43"/>
        <v>1071.42</v>
      </c>
      <c r="R79" s="41">
        <f t="shared" si="43"/>
        <v>1071.42</v>
      </c>
      <c r="S79" s="41">
        <f t="shared" si="43"/>
        <v>1071.42</v>
      </c>
      <c r="T79" s="41">
        <f t="shared" si="43"/>
        <v>1071.42</v>
      </c>
      <c r="U79" s="41">
        <f t="shared" si="43"/>
        <v>1071.42</v>
      </c>
      <c r="V79" s="41">
        <f t="shared" si="43"/>
        <v>1071.42</v>
      </c>
      <c r="W79" s="41">
        <f t="shared" si="43"/>
        <v>1071.42</v>
      </c>
      <c r="X79" s="41">
        <f t="shared" si="43"/>
        <v>1071.42</v>
      </c>
      <c r="Y79" s="41">
        <f t="shared" si="43"/>
        <v>1071.42</v>
      </c>
      <c r="Z79" s="41">
        <f t="shared" si="43"/>
        <v>1071.42</v>
      </c>
      <c r="AA79" s="41">
        <f t="shared" si="43"/>
        <v>1071.42</v>
      </c>
    </row>
    <row r="80" spans="1:27" ht="12.75" hidden="1" customHeight="1" outlineLevel="1" x14ac:dyDescent="0.2">
      <c r="A80" s="99" t="s">
        <v>1730</v>
      </c>
      <c r="B80" s="60" t="s">
        <v>83</v>
      </c>
      <c r="C80" s="40" t="s">
        <v>79</v>
      </c>
      <c r="D80" s="41">
        <v>3.72</v>
      </c>
      <c r="E80" s="41">
        <v>3.72</v>
      </c>
      <c r="F80" s="41">
        <v>3.72</v>
      </c>
      <c r="G80" s="41">
        <v>3.72</v>
      </c>
      <c r="H80" s="41">
        <v>3.72</v>
      </c>
      <c r="I80" s="41">
        <v>3.72</v>
      </c>
      <c r="J80" s="41">
        <v>3.72</v>
      </c>
      <c r="K80" s="41">
        <v>3.72</v>
      </c>
      <c r="L80" s="41">
        <v>3.72</v>
      </c>
      <c r="M80" s="41">
        <v>3.72</v>
      </c>
      <c r="N80" s="41">
        <v>3.72</v>
      </c>
      <c r="O80" s="41">
        <v>3.72</v>
      </c>
      <c r="P80" s="41">
        <v>3.72</v>
      </c>
      <c r="Q80" s="41">
        <v>3.72</v>
      </c>
      <c r="R80" s="41">
        <v>3.72</v>
      </c>
      <c r="S80" s="41">
        <v>3.72</v>
      </c>
      <c r="T80" s="41">
        <v>3.72</v>
      </c>
      <c r="U80" s="41">
        <v>3.72</v>
      </c>
      <c r="V80" s="41">
        <v>3.72</v>
      </c>
      <c r="W80" s="41">
        <v>3.72</v>
      </c>
      <c r="X80" s="41">
        <v>3.72</v>
      </c>
      <c r="Y80" s="41">
        <v>3.72</v>
      </c>
      <c r="Z80" s="41">
        <v>3.72</v>
      </c>
      <c r="AA80" s="41">
        <v>3.72</v>
      </c>
    </row>
    <row r="81" spans="1:27" ht="12.75" hidden="1" customHeight="1" outlineLevel="1" x14ac:dyDescent="0.2">
      <c r="A81" s="99" t="s">
        <v>1731</v>
      </c>
      <c r="B81" s="60" t="s">
        <v>81</v>
      </c>
      <c r="C81" s="40" t="s">
        <v>79</v>
      </c>
      <c r="D81" s="41">
        <f>$D$11</f>
        <v>88.27</v>
      </c>
      <c r="E81" s="41">
        <f t="shared" ref="E81:AA81" si="44">$D$11</f>
        <v>88.27</v>
      </c>
      <c r="F81" s="41">
        <f t="shared" si="44"/>
        <v>88.27</v>
      </c>
      <c r="G81" s="41">
        <f t="shared" si="44"/>
        <v>88.27</v>
      </c>
      <c r="H81" s="41">
        <f t="shared" si="44"/>
        <v>88.27</v>
      </c>
      <c r="I81" s="41">
        <f t="shared" si="44"/>
        <v>88.27</v>
      </c>
      <c r="J81" s="41">
        <f t="shared" si="44"/>
        <v>88.27</v>
      </c>
      <c r="K81" s="41">
        <f t="shared" si="44"/>
        <v>88.27</v>
      </c>
      <c r="L81" s="41">
        <f t="shared" si="44"/>
        <v>88.27</v>
      </c>
      <c r="M81" s="41">
        <f t="shared" si="44"/>
        <v>88.27</v>
      </c>
      <c r="N81" s="41">
        <f t="shared" si="44"/>
        <v>88.27</v>
      </c>
      <c r="O81" s="41">
        <f t="shared" si="44"/>
        <v>88.27</v>
      </c>
      <c r="P81" s="41">
        <f t="shared" si="44"/>
        <v>88.27</v>
      </c>
      <c r="Q81" s="41">
        <f t="shared" si="44"/>
        <v>88.27</v>
      </c>
      <c r="R81" s="41">
        <f t="shared" si="44"/>
        <v>88.27</v>
      </c>
      <c r="S81" s="41">
        <f t="shared" si="44"/>
        <v>88.27</v>
      </c>
      <c r="T81" s="41">
        <f t="shared" si="44"/>
        <v>88.27</v>
      </c>
      <c r="U81" s="41">
        <f t="shared" si="44"/>
        <v>88.27</v>
      </c>
      <c r="V81" s="41">
        <f t="shared" si="44"/>
        <v>88.27</v>
      </c>
      <c r="W81" s="41">
        <f t="shared" si="44"/>
        <v>88.27</v>
      </c>
      <c r="X81" s="41">
        <f t="shared" si="44"/>
        <v>88.27</v>
      </c>
      <c r="Y81" s="41">
        <f t="shared" si="44"/>
        <v>88.27</v>
      </c>
      <c r="Z81" s="41">
        <f t="shared" si="44"/>
        <v>88.27</v>
      </c>
      <c r="AA81" s="41">
        <f t="shared" si="44"/>
        <v>88.27</v>
      </c>
    </row>
    <row r="82" spans="1:27" ht="12.75" customHeight="1" collapsed="1" x14ac:dyDescent="0.2">
      <c r="A82" s="98" t="s">
        <v>1732</v>
      </c>
      <c r="B82" s="25" t="str">
        <f>"16"&amp;"."&amp;$B$800&amp;"."&amp;$B$801</f>
        <v>16.01.2024</v>
      </c>
      <c r="C82" s="88" t="s">
        <v>76</v>
      </c>
      <c r="D82" s="89">
        <f>ROUND(((D83+D84+D86+D85)/1000),5)</f>
        <v>2.43283</v>
      </c>
      <c r="E82" s="89">
        <f>ROUND(((E83+E84+E86+E85)/1000),5)</f>
        <v>2.3657599999999999</v>
      </c>
      <c r="F82" s="89">
        <f>ROUND(((F83+F84+F86+F85)/1000),5)</f>
        <v>2.3427699999999998</v>
      </c>
      <c r="G82" s="89">
        <f t="shared" ref="G82:AA82" si="45">ROUND(((G83+G84+G86+G85)/1000),5)</f>
        <v>2.30836</v>
      </c>
      <c r="H82" s="89">
        <f t="shared" si="45"/>
        <v>2.3523399999999999</v>
      </c>
      <c r="I82" s="89">
        <f t="shared" si="45"/>
        <v>2.4665699999999999</v>
      </c>
      <c r="J82" s="89">
        <f t="shared" si="45"/>
        <v>2.6625899999999998</v>
      </c>
      <c r="K82" s="89">
        <f t="shared" si="45"/>
        <v>2.8487900000000002</v>
      </c>
      <c r="L82" s="89">
        <f t="shared" si="45"/>
        <v>3.11592</v>
      </c>
      <c r="M82" s="89">
        <f t="shared" si="45"/>
        <v>3.1448499999999999</v>
      </c>
      <c r="N82" s="89">
        <f t="shared" si="45"/>
        <v>3.1886399999999999</v>
      </c>
      <c r="O82" s="89">
        <f t="shared" si="45"/>
        <v>3.2094100000000001</v>
      </c>
      <c r="P82" s="89">
        <f t="shared" si="45"/>
        <v>3.2129599999999998</v>
      </c>
      <c r="Q82" s="89">
        <f t="shared" si="45"/>
        <v>3.2417400000000001</v>
      </c>
      <c r="R82" s="89">
        <f t="shared" si="45"/>
        <v>3.22044</v>
      </c>
      <c r="S82" s="89">
        <f t="shared" si="45"/>
        <v>3.1861100000000002</v>
      </c>
      <c r="T82" s="89">
        <f t="shared" si="45"/>
        <v>3.2956099999999999</v>
      </c>
      <c r="U82" s="89">
        <f t="shared" si="45"/>
        <v>3.3426499999999999</v>
      </c>
      <c r="V82" s="89">
        <f t="shared" si="45"/>
        <v>3.3271700000000002</v>
      </c>
      <c r="W82" s="89">
        <f t="shared" si="45"/>
        <v>3.17761</v>
      </c>
      <c r="X82" s="89">
        <f t="shared" si="45"/>
        <v>3.05681</v>
      </c>
      <c r="Y82" s="89">
        <f t="shared" si="45"/>
        <v>2.9429599999999998</v>
      </c>
      <c r="Z82" s="89">
        <f t="shared" si="45"/>
        <v>2.7328299999999999</v>
      </c>
      <c r="AA82" s="89">
        <f t="shared" si="45"/>
        <v>2.6120899999999998</v>
      </c>
    </row>
    <row r="83" spans="1:27" ht="12.75" hidden="1" customHeight="1" outlineLevel="1" x14ac:dyDescent="0.2">
      <c r="A83" s="99" t="s">
        <v>1733</v>
      </c>
      <c r="B83" s="60" t="s">
        <v>238</v>
      </c>
      <c r="C83" s="40" t="s">
        <v>79</v>
      </c>
      <c r="D83" s="41">
        <v>1269.42</v>
      </c>
      <c r="E83" s="41">
        <v>1202.3499999999999</v>
      </c>
      <c r="F83" s="41">
        <v>1179.3599999999999</v>
      </c>
      <c r="G83" s="41">
        <v>1144.95</v>
      </c>
      <c r="H83" s="41">
        <v>1188.93</v>
      </c>
      <c r="I83" s="41">
        <v>1303.1600000000001</v>
      </c>
      <c r="J83" s="41">
        <v>1499.18</v>
      </c>
      <c r="K83" s="41">
        <v>1685.38</v>
      </c>
      <c r="L83" s="41">
        <v>1952.51</v>
      </c>
      <c r="M83" s="41">
        <v>1981.44</v>
      </c>
      <c r="N83" s="41">
        <v>2025.23</v>
      </c>
      <c r="O83" s="41">
        <v>2046</v>
      </c>
      <c r="P83" s="41">
        <v>2049.5500000000002</v>
      </c>
      <c r="Q83" s="41">
        <v>2078.33</v>
      </c>
      <c r="R83" s="41">
        <v>2057.0300000000002</v>
      </c>
      <c r="S83" s="41">
        <v>2022.7</v>
      </c>
      <c r="T83" s="41">
        <v>2132.1999999999998</v>
      </c>
      <c r="U83" s="41">
        <v>2179.2399999999998</v>
      </c>
      <c r="V83" s="41">
        <v>2163.7600000000002</v>
      </c>
      <c r="W83" s="41">
        <v>2014.2</v>
      </c>
      <c r="X83" s="41">
        <v>1893.4</v>
      </c>
      <c r="Y83" s="41">
        <v>1779.55</v>
      </c>
      <c r="Z83" s="41">
        <v>1569.42</v>
      </c>
      <c r="AA83" s="41">
        <v>1448.68</v>
      </c>
    </row>
    <row r="84" spans="1:27" ht="12.75" hidden="1" customHeight="1" outlineLevel="1" x14ac:dyDescent="0.2">
      <c r="A84" s="99" t="s">
        <v>1734</v>
      </c>
      <c r="B84" s="60" t="s">
        <v>90</v>
      </c>
      <c r="C84" s="40" t="s">
        <v>79</v>
      </c>
      <c r="D84" s="41">
        <f t="shared" ref="D84:AA84" si="46">$D$9</f>
        <v>1071.42</v>
      </c>
      <c r="E84" s="41">
        <f t="shared" si="46"/>
        <v>1071.42</v>
      </c>
      <c r="F84" s="41">
        <f t="shared" si="46"/>
        <v>1071.42</v>
      </c>
      <c r="G84" s="41">
        <f t="shared" si="46"/>
        <v>1071.42</v>
      </c>
      <c r="H84" s="41">
        <f t="shared" si="46"/>
        <v>1071.42</v>
      </c>
      <c r="I84" s="41">
        <f t="shared" si="46"/>
        <v>1071.42</v>
      </c>
      <c r="J84" s="41">
        <f t="shared" si="46"/>
        <v>1071.42</v>
      </c>
      <c r="K84" s="41">
        <f t="shared" si="46"/>
        <v>1071.42</v>
      </c>
      <c r="L84" s="41">
        <f t="shared" si="46"/>
        <v>1071.42</v>
      </c>
      <c r="M84" s="41">
        <f t="shared" si="46"/>
        <v>1071.42</v>
      </c>
      <c r="N84" s="41">
        <f t="shared" si="46"/>
        <v>1071.42</v>
      </c>
      <c r="O84" s="41">
        <f t="shared" si="46"/>
        <v>1071.42</v>
      </c>
      <c r="P84" s="41">
        <f t="shared" si="46"/>
        <v>1071.42</v>
      </c>
      <c r="Q84" s="41">
        <f t="shared" si="46"/>
        <v>1071.42</v>
      </c>
      <c r="R84" s="41">
        <f t="shared" si="46"/>
        <v>1071.42</v>
      </c>
      <c r="S84" s="41">
        <f t="shared" si="46"/>
        <v>1071.42</v>
      </c>
      <c r="T84" s="41">
        <f t="shared" si="46"/>
        <v>1071.42</v>
      </c>
      <c r="U84" s="41">
        <f t="shared" si="46"/>
        <v>1071.42</v>
      </c>
      <c r="V84" s="41">
        <f t="shared" si="46"/>
        <v>1071.42</v>
      </c>
      <c r="W84" s="41">
        <f t="shared" si="46"/>
        <v>1071.42</v>
      </c>
      <c r="X84" s="41">
        <f t="shared" si="46"/>
        <v>1071.42</v>
      </c>
      <c r="Y84" s="41">
        <f t="shared" si="46"/>
        <v>1071.42</v>
      </c>
      <c r="Z84" s="41">
        <f t="shared" si="46"/>
        <v>1071.42</v>
      </c>
      <c r="AA84" s="41">
        <f t="shared" si="46"/>
        <v>1071.42</v>
      </c>
    </row>
    <row r="85" spans="1:27" ht="12.75" hidden="1" customHeight="1" outlineLevel="1" x14ac:dyDescent="0.2">
      <c r="A85" s="99" t="s">
        <v>1735</v>
      </c>
      <c r="B85" s="60" t="s">
        <v>83</v>
      </c>
      <c r="C85" s="40" t="s">
        <v>79</v>
      </c>
      <c r="D85" s="41">
        <v>3.72</v>
      </c>
      <c r="E85" s="41">
        <v>3.72</v>
      </c>
      <c r="F85" s="41">
        <v>3.72</v>
      </c>
      <c r="G85" s="41">
        <v>3.72</v>
      </c>
      <c r="H85" s="41">
        <v>3.72</v>
      </c>
      <c r="I85" s="41">
        <v>3.72</v>
      </c>
      <c r="J85" s="41">
        <v>3.72</v>
      </c>
      <c r="K85" s="41">
        <v>3.72</v>
      </c>
      <c r="L85" s="41">
        <v>3.72</v>
      </c>
      <c r="M85" s="41">
        <v>3.72</v>
      </c>
      <c r="N85" s="41">
        <v>3.72</v>
      </c>
      <c r="O85" s="41">
        <v>3.72</v>
      </c>
      <c r="P85" s="41">
        <v>3.72</v>
      </c>
      <c r="Q85" s="41">
        <v>3.72</v>
      </c>
      <c r="R85" s="41">
        <v>3.72</v>
      </c>
      <c r="S85" s="41">
        <v>3.72</v>
      </c>
      <c r="T85" s="41">
        <v>3.72</v>
      </c>
      <c r="U85" s="41">
        <v>3.72</v>
      </c>
      <c r="V85" s="41">
        <v>3.72</v>
      </c>
      <c r="W85" s="41">
        <v>3.72</v>
      </c>
      <c r="X85" s="41">
        <v>3.72</v>
      </c>
      <c r="Y85" s="41">
        <v>3.72</v>
      </c>
      <c r="Z85" s="41">
        <v>3.72</v>
      </c>
      <c r="AA85" s="41">
        <v>3.72</v>
      </c>
    </row>
    <row r="86" spans="1:27" ht="12.75" hidden="1" customHeight="1" outlineLevel="1" x14ac:dyDescent="0.2">
      <c r="A86" s="99" t="s">
        <v>1736</v>
      </c>
      <c r="B86" s="60" t="s">
        <v>81</v>
      </c>
      <c r="C86" s="40" t="s">
        <v>79</v>
      </c>
      <c r="D86" s="41">
        <f>$D$11</f>
        <v>88.27</v>
      </c>
      <c r="E86" s="41">
        <f t="shared" ref="E86:AA86" si="47">$D$11</f>
        <v>88.27</v>
      </c>
      <c r="F86" s="41">
        <f t="shared" si="47"/>
        <v>88.27</v>
      </c>
      <c r="G86" s="41">
        <f t="shared" si="47"/>
        <v>88.27</v>
      </c>
      <c r="H86" s="41">
        <f t="shared" si="47"/>
        <v>88.27</v>
      </c>
      <c r="I86" s="41">
        <f t="shared" si="47"/>
        <v>88.27</v>
      </c>
      <c r="J86" s="41">
        <f t="shared" si="47"/>
        <v>88.27</v>
      </c>
      <c r="K86" s="41">
        <f t="shared" si="47"/>
        <v>88.27</v>
      </c>
      <c r="L86" s="41">
        <f t="shared" si="47"/>
        <v>88.27</v>
      </c>
      <c r="M86" s="41">
        <f t="shared" si="47"/>
        <v>88.27</v>
      </c>
      <c r="N86" s="41">
        <f t="shared" si="47"/>
        <v>88.27</v>
      </c>
      <c r="O86" s="41">
        <f t="shared" si="47"/>
        <v>88.27</v>
      </c>
      <c r="P86" s="41">
        <f t="shared" si="47"/>
        <v>88.27</v>
      </c>
      <c r="Q86" s="41">
        <f t="shared" si="47"/>
        <v>88.27</v>
      </c>
      <c r="R86" s="41">
        <f t="shared" si="47"/>
        <v>88.27</v>
      </c>
      <c r="S86" s="41">
        <f t="shared" si="47"/>
        <v>88.27</v>
      </c>
      <c r="T86" s="41">
        <f t="shared" si="47"/>
        <v>88.27</v>
      </c>
      <c r="U86" s="41">
        <f t="shared" si="47"/>
        <v>88.27</v>
      </c>
      <c r="V86" s="41">
        <f t="shared" si="47"/>
        <v>88.27</v>
      </c>
      <c r="W86" s="41">
        <f t="shared" si="47"/>
        <v>88.27</v>
      </c>
      <c r="X86" s="41">
        <f t="shared" si="47"/>
        <v>88.27</v>
      </c>
      <c r="Y86" s="41">
        <f t="shared" si="47"/>
        <v>88.27</v>
      </c>
      <c r="Z86" s="41">
        <f t="shared" si="47"/>
        <v>88.27</v>
      </c>
      <c r="AA86" s="41">
        <f t="shared" si="47"/>
        <v>88.27</v>
      </c>
    </row>
    <row r="87" spans="1:27" ht="12.75" customHeight="1" collapsed="1" x14ac:dyDescent="0.2">
      <c r="A87" s="98" t="s">
        <v>1737</v>
      </c>
      <c r="B87" s="25" t="str">
        <f>"17"&amp;"."&amp;$B$800&amp;"."&amp;$B$801</f>
        <v>17.01.2024</v>
      </c>
      <c r="C87" s="88" t="s">
        <v>76</v>
      </c>
      <c r="D87" s="89">
        <f>ROUND(((D88+D89+D91+D90)/1000),5)</f>
        <v>2.4019900000000001</v>
      </c>
      <c r="E87" s="89">
        <f>ROUND(((E88+E89+E91+E90)/1000),5)</f>
        <v>2.3241100000000001</v>
      </c>
      <c r="F87" s="89">
        <f>ROUND(((F88+F89+F91+F90)/1000),5)</f>
        <v>2.2768700000000002</v>
      </c>
      <c r="G87" s="89">
        <f t="shared" ref="G87:AA87" si="48">ROUND(((G88+G89+G91+G90)/1000),5)</f>
        <v>2.2761</v>
      </c>
      <c r="H87" s="89">
        <f t="shared" si="48"/>
        <v>2.34497</v>
      </c>
      <c r="I87" s="89">
        <f t="shared" si="48"/>
        <v>2.4707499999999998</v>
      </c>
      <c r="J87" s="89">
        <f t="shared" si="48"/>
        <v>2.6657600000000001</v>
      </c>
      <c r="K87" s="89">
        <f t="shared" si="48"/>
        <v>2.9802499999999998</v>
      </c>
      <c r="L87" s="89">
        <f t="shared" si="48"/>
        <v>3.1883699999999999</v>
      </c>
      <c r="M87" s="89">
        <f t="shared" si="48"/>
        <v>3.1583800000000002</v>
      </c>
      <c r="N87" s="89">
        <f t="shared" si="48"/>
        <v>3.2364199999999999</v>
      </c>
      <c r="O87" s="89">
        <f t="shared" si="48"/>
        <v>3.2749100000000002</v>
      </c>
      <c r="P87" s="89">
        <f t="shared" si="48"/>
        <v>3.2720400000000001</v>
      </c>
      <c r="Q87" s="89">
        <f t="shared" si="48"/>
        <v>3.2728199999999998</v>
      </c>
      <c r="R87" s="89">
        <f t="shared" si="48"/>
        <v>3.2722600000000002</v>
      </c>
      <c r="S87" s="89">
        <f t="shared" si="48"/>
        <v>3.2413500000000002</v>
      </c>
      <c r="T87" s="89">
        <f t="shared" si="48"/>
        <v>3.36233</v>
      </c>
      <c r="U87" s="89">
        <f t="shared" si="48"/>
        <v>3.3264900000000002</v>
      </c>
      <c r="V87" s="89">
        <f t="shared" si="48"/>
        <v>3.3035600000000001</v>
      </c>
      <c r="W87" s="89">
        <f t="shared" si="48"/>
        <v>3.16947</v>
      </c>
      <c r="X87" s="89">
        <f t="shared" si="48"/>
        <v>3.17408</v>
      </c>
      <c r="Y87" s="89">
        <f t="shared" si="48"/>
        <v>3.0101900000000001</v>
      </c>
      <c r="Z87" s="89">
        <f t="shared" si="48"/>
        <v>2.7900999999999998</v>
      </c>
      <c r="AA87" s="89">
        <f t="shared" si="48"/>
        <v>2.6156899999999998</v>
      </c>
    </row>
    <row r="88" spans="1:27" ht="12.75" hidden="1" customHeight="1" outlineLevel="1" x14ac:dyDescent="0.2">
      <c r="A88" s="99" t="s">
        <v>1738</v>
      </c>
      <c r="B88" s="60" t="s">
        <v>238</v>
      </c>
      <c r="C88" s="40" t="s">
        <v>79</v>
      </c>
      <c r="D88" s="41">
        <v>1238.58</v>
      </c>
      <c r="E88" s="41">
        <v>1160.7</v>
      </c>
      <c r="F88" s="41">
        <v>1113.46</v>
      </c>
      <c r="G88" s="41">
        <v>1112.69</v>
      </c>
      <c r="H88" s="41">
        <v>1181.56</v>
      </c>
      <c r="I88" s="41">
        <v>1307.3399999999999</v>
      </c>
      <c r="J88" s="41">
        <v>1502.35</v>
      </c>
      <c r="K88" s="41">
        <v>1816.84</v>
      </c>
      <c r="L88" s="41">
        <v>2024.96</v>
      </c>
      <c r="M88" s="41">
        <v>1994.97</v>
      </c>
      <c r="N88" s="41">
        <v>2073.0100000000002</v>
      </c>
      <c r="O88" s="41">
        <v>2111.5</v>
      </c>
      <c r="P88" s="41">
        <v>2108.63</v>
      </c>
      <c r="Q88" s="41">
        <v>2109.41</v>
      </c>
      <c r="R88" s="41">
        <v>2108.85</v>
      </c>
      <c r="S88" s="41">
        <v>2077.94</v>
      </c>
      <c r="T88" s="41">
        <v>2198.92</v>
      </c>
      <c r="U88" s="41">
        <v>2163.08</v>
      </c>
      <c r="V88" s="41">
        <v>2140.15</v>
      </c>
      <c r="W88" s="41">
        <v>2006.06</v>
      </c>
      <c r="X88" s="41">
        <v>2010.67</v>
      </c>
      <c r="Y88" s="41">
        <v>1846.78</v>
      </c>
      <c r="Z88" s="41">
        <v>1626.69</v>
      </c>
      <c r="AA88" s="41">
        <v>1452.28</v>
      </c>
    </row>
    <row r="89" spans="1:27" ht="12.75" hidden="1" customHeight="1" outlineLevel="1" x14ac:dyDescent="0.2">
      <c r="A89" s="99" t="s">
        <v>1739</v>
      </c>
      <c r="B89" s="60" t="s">
        <v>90</v>
      </c>
      <c r="C89" s="40" t="s">
        <v>79</v>
      </c>
      <c r="D89" s="41">
        <f t="shared" ref="D89:AA89" si="49">$D$9</f>
        <v>1071.42</v>
      </c>
      <c r="E89" s="41">
        <f t="shared" si="49"/>
        <v>1071.42</v>
      </c>
      <c r="F89" s="41">
        <f t="shared" si="49"/>
        <v>1071.42</v>
      </c>
      <c r="G89" s="41">
        <f t="shared" si="49"/>
        <v>1071.42</v>
      </c>
      <c r="H89" s="41">
        <f t="shared" si="49"/>
        <v>1071.42</v>
      </c>
      <c r="I89" s="41">
        <f t="shared" si="49"/>
        <v>1071.42</v>
      </c>
      <c r="J89" s="41">
        <f t="shared" si="49"/>
        <v>1071.42</v>
      </c>
      <c r="K89" s="41">
        <f t="shared" si="49"/>
        <v>1071.42</v>
      </c>
      <c r="L89" s="41">
        <f t="shared" si="49"/>
        <v>1071.42</v>
      </c>
      <c r="M89" s="41">
        <f t="shared" si="49"/>
        <v>1071.42</v>
      </c>
      <c r="N89" s="41">
        <f t="shared" si="49"/>
        <v>1071.42</v>
      </c>
      <c r="O89" s="41">
        <f t="shared" si="49"/>
        <v>1071.42</v>
      </c>
      <c r="P89" s="41">
        <f t="shared" si="49"/>
        <v>1071.42</v>
      </c>
      <c r="Q89" s="41">
        <f t="shared" si="49"/>
        <v>1071.42</v>
      </c>
      <c r="R89" s="41">
        <f t="shared" si="49"/>
        <v>1071.42</v>
      </c>
      <c r="S89" s="41">
        <f t="shared" si="49"/>
        <v>1071.42</v>
      </c>
      <c r="T89" s="41">
        <f t="shared" si="49"/>
        <v>1071.42</v>
      </c>
      <c r="U89" s="41">
        <f t="shared" si="49"/>
        <v>1071.42</v>
      </c>
      <c r="V89" s="41">
        <f t="shared" si="49"/>
        <v>1071.42</v>
      </c>
      <c r="W89" s="41">
        <f t="shared" si="49"/>
        <v>1071.42</v>
      </c>
      <c r="X89" s="41">
        <f t="shared" si="49"/>
        <v>1071.42</v>
      </c>
      <c r="Y89" s="41">
        <f t="shared" si="49"/>
        <v>1071.42</v>
      </c>
      <c r="Z89" s="41">
        <f t="shared" si="49"/>
        <v>1071.42</v>
      </c>
      <c r="AA89" s="41">
        <f t="shared" si="49"/>
        <v>1071.42</v>
      </c>
    </row>
    <row r="90" spans="1:27" ht="12.75" hidden="1" customHeight="1" outlineLevel="1" x14ac:dyDescent="0.2">
      <c r="A90" s="99" t="s">
        <v>1740</v>
      </c>
      <c r="B90" s="60" t="s">
        <v>83</v>
      </c>
      <c r="C90" s="40" t="s">
        <v>79</v>
      </c>
      <c r="D90" s="41">
        <v>3.72</v>
      </c>
      <c r="E90" s="41">
        <v>3.72</v>
      </c>
      <c r="F90" s="41">
        <v>3.72</v>
      </c>
      <c r="G90" s="41">
        <v>3.72</v>
      </c>
      <c r="H90" s="41">
        <v>3.72</v>
      </c>
      <c r="I90" s="41">
        <v>3.72</v>
      </c>
      <c r="J90" s="41">
        <v>3.72</v>
      </c>
      <c r="K90" s="41">
        <v>3.72</v>
      </c>
      <c r="L90" s="41">
        <v>3.72</v>
      </c>
      <c r="M90" s="41">
        <v>3.72</v>
      </c>
      <c r="N90" s="41">
        <v>3.72</v>
      </c>
      <c r="O90" s="41">
        <v>3.72</v>
      </c>
      <c r="P90" s="41">
        <v>3.72</v>
      </c>
      <c r="Q90" s="41">
        <v>3.72</v>
      </c>
      <c r="R90" s="41">
        <v>3.72</v>
      </c>
      <c r="S90" s="41">
        <v>3.72</v>
      </c>
      <c r="T90" s="41">
        <v>3.72</v>
      </c>
      <c r="U90" s="41">
        <v>3.72</v>
      </c>
      <c r="V90" s="41">
        <v>3.72</v>
      </c>
      <c r="W90" s="41">
        <v>3.72</v>
      </c>
      <c r="X90" s="41">
        <v>3.72</v>
      </c>
      <c r="Y90" s="41">
        <v>3.72</v>
      </c>
      <c r="Z90" s="41">
        <v>3.72</v>
      </c>
      <c r="AA90" s="41">
        <v>3.72</v>
      </c>
    </row>
    <row r="91" spans="1:27" ht="12.75" hidden="1" customHeight="1" outlineLevel="1" x14ac:dyDescent="0.2">
      <c r="A91" s="99" t="s">
        <v>1741</v>
      </c>
      <c r="B91" s="60" t="s">
        <v>81</v>
      </c>
      <c r="C91" s="40" t="s">
        <v>79</v>
      </c>
      <c r="D91" s="41">
        <f>$D$11</f>
        <v>88.27</v>
      </c>
      <c r="E91" s="41">
        <f t="shared" ref="E91:AA91" si="50">$D$11</f>
        <v>88.27</v>
      </c>
      <c r="F91" s="41">
        <f t="shared" si="50"/>
        <v>88.27</v>
      </c>
      <c r="G91" s="41">
        <f t="shared" si="50"/>
        <v>88.27</v>
      </c>
      <c r="H91" s="41">
        <f t="shared" si="50"/>
        <v>88.27</v>
      </c>
      <c r="I91" s="41">
        <f t="shared" si="50"/>
        <v>88.27</v>
      </c>
      <c r="J91" s="41">
        <f t="shared" si="50"/>
        <v>88.27</v>
      </c>
      <c r="K91" s="41">
        <f t="shared" si="50"/>
        <v>88.27</v>
      </c>
      <c r="L91" s="41">
        <f t="shared" si="50"/>
        <v>88.27</v>
      </c>
      <c r="M91" s="41">
        <f t="shared" si="50"/>
        <v>88.27</v>
      </c>
      <c r="N91" s="41">
        <f t="shared" si="50"/>
        <v>88.27</v>
      </c>
      <c r="O91" s="41">
        <f t="shared" si="50"/>
        <v>88.27</v>
      </c>
      <c r="P91" s="41">
        <f t="shared" si="50"/>
        <v>88.27</v>
      </c>
      <c r="Q91" s="41">
        <f t="shared" si="50"/>
        <v>88.27</v>
      </c>
      <c r="R91" s="41">
        <f t="shared" si="50"/>
        <v>88.27</v>
      </c>
      <c r="S91" s="41">
        <f t="shared" si="50"/>
        <v>88.27</v>
      </c>
      <c r="T91" s="41">
        <f t="shared" si="50"/>
        <v>88.27</v>
      </c>
      <c r="U91" s="41">
        <f t="shared" si="50"/>
        <v>88.27</v>
      </c>
      <c r="V91" s="41">
        <f t="shared" si="50"/>
        <v>88.27</v>
      </c>
      <c r="W91" s="41">
        <f t="shared" si="50"/>
        <v>88.27</v>
      </c>
      <c r="X91" s="41">
        <f t="shared" si="50"/>
        <v>88.27</v>
      </c>
      <c r="Y91" s="41">
        <f t="shared" si="50"/>
        <v>88.27</v>
      </c>
      <c r="Z91" s="41">
        <f t="shared" si="50"/>
        <v>88.27</v>
      </c>
      <c r="AA91" s="41">
        <f t="shared" si="50"/>
        <v>88.27</v>
      </c>
    </row>
    <row r="92" spans="1:27" ht="12.75" customHeight="1" collapsed="1" x14ac:dyDescent="0.2">
      <c r="A92" s="98" t="s">
        <v>1742</v>
      </c>
      <c r="B92" s="25" t="str">
        <f>"18"&amp;"."&amp;$B$800&amp;"."&amp;$B$801</f>
        <v>18.01.2024</v>
      </c>
      <c r="C92" s="88" t="s">
        <v>76</v>
      </c>
      <c r="D92" s="89">
        <f>ROUND(((D93+D94+D96+D95)/1000),5)</f>
        <v>2.53837</v>
      </c>
      <c r="E92" s="89">
        <f>ROUND(((E93+E94+E96+E95)/1000),5)</f>
        <v>2.3787500000000001</v>
      </c>
      <c r="F92" s="89">
        <f>ROUND(((F93+F94+F96+F95)/1000),5)</f>
        <v>2.3423799999999999</v>
      </c>
      <c r="G92" s="89">
        <f t="shared" ref="G92:AA92" si="51">ROUND(((G93+G94+G96+G95)/1000),5)</f>
        <v>2.3340100000000001</v>
      </c>
      <c r="H92" s="89">
        <f t="shared" si="51"/>
        <v>2.3742000000000001</v>
      </c>
      <c r="I92" s="89">
        <f t="shared" si="51"/>
        <v>2.5180600000000002</v>
      </c>
      <c r="J92" s="89">
        <f t="shared" si="51"/>
        <v>2.6471499999999999</v>
      </c>
      <c r="K92" s="89">
        <f t="shared" si="51"/>
        <v>2.9493299999999998</v>
      </c>
      <c r="L92" s="89">
        <f t="shared" si="51"/>
        <v>3.1479400000000002</v>
      </c>
      <c r="M92" s="89">
        <f t="shared" si="51"/>
        <v>3.1001400000000001</v>
      </c>
      <c r="N92" s="89">
        <f t="shared" si="51"/>
        <v>3.2830499999999998</v>
      </c>
      <c r="O92" s="89">
        <f t="shared" si="51"/>
        <v>3.2416100000000001</v>
      </c>
      <c r="P92" s="89">
        <f t="shared" si="51"/>
        <v>3.2260300000000002</v>
      </c>
      <c r="Q92" s="89">
        <f t="shared" si="51"/>
        <v>3.2452100000000002</v>
      </c>
      <c r="R92" s="89">
        <f t="shared" si="51"/>
        <v>3.2435900000000002</v>
      </c>
      <c r="S92" s="89">
        <f t="shared" si="51"/>
        <v>3.2979799999999999</v>
      </c>
      <c r="T92" s="89">
        <f t="shared" si="51"/>
        <v>3.3622200000000002</v>
      </c>
      <c r="U92" s="89">
        <f t="shared" si="51"/>
        <v>3.3743799999999999</v>
      </c>
      <c r="V92" s="89">
        <f t="shared" si="51"/>
        <v>3.3672499999999999</v>
      </c>
      <c r="W92" s="89">
        <f t="shared" si="51"/>
        <v>3.1800899999999999</v>
      </c>
      <c r="X92" s="89">
        <f t="shared" si="51"/>
        <v>3.0323899999999999</v>
      </c>
      <c r="Y92" s="89">
        <f t="shared" si="51"/>
        <v>2.9217200000000001</v>
      </c>
      <c r="Z92" s="89">
        <f t="shared" si="51"/>
        <v>2.6680799999999998</v>
      </c>
      <c r="AA92" s="89">
        <f t="shared" si="51"/>
        <v>2.4973200000000002</v>
      </c>
    </row>
    <row r="93" spans="1:27" ht="12.75" hidden="1" customHeight="1" outlineLevel="1" x14ac:dyDescent="0.2">
      <c r="A93" s="99" t="s">
        <v>1743</v>
      </c>
      <c r="B93" s="60" t="s">
        <v>238</v>
      </c>
      <c r="C93" s="40" t="s">
        <v>79</v>
      </c>
      <c r="D93" s="41">
        <v>1374.96</v>
      </c>
      <c r="E93" s="41">
        <v>1215.3399999999999</v>
      </c>
      <c r="F93" s="41">
        <v>1178.97</v>
      </c>
      <c r="G93" s="41">
        <v>1170.5999999999999</v>
      </c>
      <c r="H93" s="41">
        <v>1210.79</v>
      </c>
      <c r="I93" s="41">
        <v>1354.65</v>
      </c>
      <c r="J93" s="41">
        <v>1483.74</v>
      </c>
      <c r="K93" s="41">
        <v>1785.92</v>
      </c>
      <c r="L93" s="41">
        <v>1984.53</v>
      </c>
      <c r="M93" s="41">
        <v>1936.73</v>
      </c>
      <c r="N93" s="41">
        <v>2119.64</v>
      </c>
      <c r="O93" s="41">
        <v>2078.1999999999998</v>
      </c>
      <c r="P93" s="41">
        <v>2062.62</v>
      </c>
      <c r="Q93" s="41">
        <v>2081.8000000000002</v>
      </c>
      <c r="R93" s="41">
        <v>2080.1799999999998</v>
      </c>
      <c r="S93" s="41">
        <v>2134.5700000000002</v>
      </c>
      <c r="T93" s="41">
        <v>2198.81</v>
      </c>
      <c r="U93" s="41">
        <v>2210.9699999999998</v>
      </c>
      <c r="V93" s="41">
        <v>2203.84</v>
      </c>
      <c r="W93" s="41">
        <v>2016.68</v>
      </c>
      <c r="X93" s="41">
        <v>1868.98</v>
      </c>
      <c r="Y93" s="41">
        <v>1758.31</v>
      </c>
      <c r="Z93" s="41">
        <v>1504.67</v>
      </c>
      <c r="AA93" s="41">
        <v>1333.91</v>
      </c>
    </row>
    <row r="94" spans="1:27" ht="12.75" hidden="1" customHeight="1" outlineLevel="1" x14ac:dyDescent="0.2">
      <c r="A94" s="99" t="s">
        <v>1744</v>
      </c>
      <c r="B94" s="60" t="s">
        <v>90</v>
      </c>
      <c r="C94" s="40" t="s">
        <v>79</v>
      </c>
      <c r="D94" s="41">
        <f t="shared" ref="D94:AA94" si="52">$D$9</f>
        <v>1071.42</v>
      </c>
      <c r="E94" s="41">
        <f t="shared" si="52"/>
        <v>1071.42</v>
      </c>
      <c r="F94" s="41">
        <f t="shared" si="52"/>
        <v>1071.42</v>
      </c>
      <c r="G94" s="41">
        <f t="shared" si="52"/>
        <v>1071.42</v>
      </c>
      <c r="H94" s="41">
        <f t="shared" si="52"/>
        <v>1071.42</v>
      </c>
      <c r="I94" s="41">
        <f t="shared" si="52"/>
        <v>1071.42</v>
      </c>
      <c r="J94" s="41">
        <f t="shared" si="52"/>
        <v>1071.42</v>
      </c>
      <c r="K94" s="41">
        <f t="shared" si="52"/>
        <v>1071.42</v>
      </c>
      <c r="L94" s="41">
        <f t="shared" si="52"/>
        <v>1071.42</v>
      </c>
      <c r="M94" s="41">
        <f t="shared" si="52"/>
        <v>1071.42</v>
      </c>
      <c r="N94" s="41">
        <f t="shared" si="52"/>
        <v>1071.42</v>
      </c>
      <c r="O94" s="41">
        <f t="shared" si="52"/>
        <v>1071.42</v>
      </c>
      <c r="P94" s="41">
        <f t="shared" si="52"/>
        <v>1071.42</v>
      </c>
      <c r="Q94" s="41">
        <f t="shared" si="52"/>
        <v>1071.42</v>
      </c>
      <c r="R94" s="41">
        <f t="shared" si="52"/>
        <v>1071.42</v>
      </c>
      <c r="S94" s="41">
        <f t="shared" si="52"/>
        <v>1071.42</v>
      </c>
      <c r="T94" s="41">
        <f t="shared" si="52"/>
        <v>1071.42</v>
      </c>
      <c r="U94" s="41">
        <f t="shared" si="52"/>
        <v>1071.42</v>
      </c>
      <c r="V94" s="41">
        <f t="shared" si="52"/>
        <v>1071.42</v>
      </c>
      <c r="W94" s="41">
        <f t="shared" si="52"/>
        <v>1071.42</v>
      </c>
      <c r="X94" s="41">
        <f t="shared" si="52"/>
        <v>1071.42</v>
      </c>
      <c r="Y94" s="41">
        <f t="shared" si="52"/>
        <v>1071.42</v>
      </c>
      <c r="Z94" s="41">
        <f t="shared" si="52"/>
        <v>1071.42</v>
      </c>
      <c r="AA94" s="41">
        <f t="shared" si="52"/>
        <v>1071.42</v>
      </c>
    </row>
    <row r="95" spans="1:27" ht="12.75" hidden="1" customHeight="1" outlineLevel="1" x14ac:dyDescent="0.2">
      <c r="A95" s="99" t="s">
        <v>1745</v>
      </c>
      <c r="B95" s="60" t="s">
        <v>83</v>
      </c>
      <c r="C95" s="40" t="s">
        <v>79</v>
      </c>
      <c r="D95" s="41">
        <v>3.72</v>
      </c>
      <c r="E95" s="41">
        <v>3.72</v>
      </c>
      <c r="F95" s="41">
        <v>3.72</v>
      </c>
      <c r="G95" s="41">
        <v>3.72</v>
      </c>
      <c r="H95" s="41">
        <v>3.72</v>
      </c>
      <c r="I95" s="41">
        <v>3.72</v>
      </c>
      <c r="J95" s="41">
        <v>3.72</v>
      </c>
      <c r="K95" s="41">
        <v>3.72</v>
      </c>
      <c r="L95" s="41">
        <v>3.72</v>
      </c>
      <c r="M95" s="41">
        <v>3.72</v>
      </c>
      <c r="N95" s="41">
        <v>3.72</v>
      </c>
      <c r="O95" s="41">
        <v>3.72</v>
      </c>
      <c r="P95" s="41">
        <v>3.72</v>
      </c>
      <c r="Q95" s="41">
        <v>3.72</v>
      </c>
      <c r="R95" s="41">
        <v>3.72</v>
      </c>
      <c r="S95" s="41">
        <v>3.72</v>
      </c>
      <c r="T95" s="41">
        <v>3.72</v>
      </c>
      <c r="U95" s="41">
        <v>3.72</v>
      </c>
      <c r="V95" s="41">
        <v>3.72</v>
      </c>
      <c r="W95" s="41">
        <v>3.72</v>
      </c>
      <c r="X95" s="41">
        <v>3.72</v>
      </c>
      <c r="Y95" s="41">
        <v>3.72</v>
      </c>
      <c r="Z95" s="41">
        <v>3.72</v>
      </c>
      <c r="AA95" s="41">
        <v>3.72</v>
      </c>
    </row>
    <row r="96" spans="1:27" ht="12.75" hidden="1" customHeight="1" outlineLevel="1" x14ac:dyDescent="0.2">
      <c r="A96" s="99" t="s">
        <v>1746</v>
      </c>
      <c r="B96" s="60" t="s">
        <v>81</v>
      </c>
      <c r="C96" s="40" t="s">
        <v>79</v>
      </c>
      <c r="D96" s="41">
        <f>$D$11</f>
        <v>88.27</v>
      </c>
      <c r="E96" s="41">
        <f t="shared" ref="E96:AA96" si="53">$D$11</f>
        <v>88.27</v>
      </c>
      <c r="F96" s="41">
        <f t="shared" si="53"/>
        <v>88.27</v>
      </c>
      <c r="G96" s="41">
        <f t="shared" si="53"/>
        <v>88.27</v>
      </c>
      <c r="H96" s="41">
        <f t="shared" si="53"/>
        <v>88.27</v>
      </c>
      <c r="I96" s="41">
        <f t="shared" si="53"/>
        <v>88.27</v>
      </c>
      <c r="J96" s="41">
        <f t="shared" si="53"/>
        <v>88.27</v>
      </c>
      <c r="K96" s="41">
        <f t="shared" si="53"/>
        <v>88.27</v>
      </c>
      <c r="L96" s="41">
        <f t="shared" si="53"/>
        <v>88.27</v>
      </c>
      <c r="M96" s="41">
        <f t="shared" si="53"/>
        <v>88.27</v>
      </c>
      <c r="N96" s="41">
        <f t="shared" si="53"/>
        <v>88.27</v>
      </c>
      <c r="O96" s="41">
        <f t="shared" si="53"/>
        <v>88.27</v>
      </c>
      <c r="P96" s="41">
        <f t="shared" si="53"/>
        <v>88.27</v>
      </c>
      <c r="Q96" s="41">
        <f t="shared" si="53"/>
        <v>88.27</v>
      </c>
      <c r="R96" s="41">
        <f t="shared" si="53"/>
        <v>88.27</v>
      </c>
      <c r="S96" s="41">
        <f t="shared" si="53"/>
        <v>88.27</v>
      </c>
      <c r="T96" s="41">
        <f t="shared" si="53"/>
        <v>88.27</v>
      </c>
      <c r="U96" s="41">
        <f t="shared" si="53"/>
        <v>88.27</v>
      </c>
      <c r="V96" s="41">
        <f t="shared" si="53"/>
        <v>88.27</v>
      </c>
      <c r="W96" s="41">
        <f t="shared" si="53"/>
        <v>88.27</v>
      </c>
      <c r="X96" s="41">
        <f t="shared" si="53"/>
        <v>88.27</v>
      </c>
      <c r="Y96" s="41">
        <f t="shared" si="53"/>
        <v>88.27</v>
      </c>
      <c r="Z96" s="41">
        <f t="shared" si="53"/>
        <v>88.27</v>
      </c>
      <c r="AA96" s="41">
        <f t="shared" si="53"/>
        <v>88.27</v>
      </c>
    </row>
    <row r="97" spans="1:27" ht="12.75" customHeight="1" collapsed="1" x14ac:dyDescent="0.2">
      <c r="A97" s="98" t="s">
        <v>1747</v>
      </c>
      <c r="B97" s="25" t="str">
        <f>"19"&amp;"."&amp;$B$800&amp;"."&amp;$B$801</f>
        <v>19.01.2024</v>
      </c>
      <c r="C97" s="88" t="s">
        <v>76</v>
      </c>
      <c r="D97" s="89">
        <f>ROUND(((D98+D99+D101+D100)/1000),5)</f>
        <v>2.4207200000000002</v>
      </c>
      <c r="E97" s="89">
        <f>ROUND(((E98+E99+E101+E100)/1000),5)</f>
        <v>2.3441900000000002</v>
      </c>
      <c r="F97" s="89">
        <f>ROUND(((F98+F99+F101+F100)/1000),5)</f>
        <v>2.30593</v>
      </c>
      <c r="G97" s="89">
        <f t="shared" ref="G97:AA97" si="54">ROUND(((G98+G99+G101+G100)/1000),5)</f>
        <v>2.3004099999999998</v>
      </c>
      <c r="H97" s="89">
        <f t="shared" si="54"/>
        <v>2.3424399999999999</v>
      </c>
      <c r="I97" s="89">
        <f t="shared" si="54"/>
        <v>2.4590800000000002</v>
      </c>
      <c r="J97" s="89">
        <f t="shared" si="54"/>
        <v>2.6149</v>
      </c>
      <c r="K97" s="89">
        <f t="shared" si="54"/>
        <v>2.9925299999999999</v>
      </c>
      <c r="L97" s="89">
        <f t="shared" si="54"/>
        <v>3.1813199999999999</v>
      </c>
      <c r="M97" s="89">
        <f t="shared" si="54"/>
        <v>3.2434099999999999</v>
      </c>
      <c r="N97" s="89">
        <f t="shared" si="54"/>
        <v>3.2576000000000001</v>
      </c>
      <c r="O97" s="89">
        <f t="shared" si="54"/>
        <v>3.2981099999999999</v>
      </c>
      <c r="P97" s="89">
        <f t="shared" si="54"/>
        <v>3.2892199999999998</v>
      </c>
      <c r="Q97" s="89">
        <f t="shared" si="54"/>
        <v>3.29955</v>
      </c>
      <c r="R97" s="89">
        <f t="shared" si="54"/>
        <v>3.3054899999999998</v>
      </c>
      <c r="S97" s="89">
        <f t="shared" si="54"/>
        <v>3.2170999999999998</v>
      </c>
      <c r="T97" s="89">
        <f t="shared" si="54"/>
        <v>3.2523599999999999</v>
      </c>
      <c r="U97" s="89">
        <f t="shared" si="54"/>
        <v>3.2710699999999999</v>
      </c>
      <c r="V97" s="89">
        <f t="shared" si="54"/>
        <v>3.2676500000000002</v>
      </c>
      <c r="W97" s="89">
        <f t="shared" si="54"/>
        <v>3.2654299999999998</v>
      </c>
      <c r="X97" s="89">
        <f t="shared" si="54"/>
        <v>3.1543999999999999</v>
      </c>
      <c r="Y97" s="89">
        <f t="shared" si="54"/>
        <v>3.02359</v>
      </c>
      <c r="Z97" s="89">
        <f t="shared" si="54"/>
        <v>2.7991100000000002</v>
      </c>
      <c r="AA97" s="89">
        <f t="shared" si="54"/>
        <v>2.6208300000000002</v>
      </c>
    </row>
    <row r="98" spans="1:27" ht="12.75" hidden="1" customHeight="1" outlineLevel="1" x14ac:dyDescent="0.2">
      <c r="A98" s="99" t="s">
        <v>1748</v>
      </c>
      <c r="B98" s="60" t="s">
        <v>238</v>
      </c>
      <c r="C98" s="40" t="s">
        <v>79</v>
      </c>
      <c r="D98" s="41">
        <v>1257.31</v>
      </c>
      <c r="E98" s="41">
        <v>1180.78</v>
      </c>
      <c r="F98" s="41">
        <v>1142.52</v>
      </c>
      <c r="G98" s="41">
        <v>1137</v>
      </c>
      <c r="H98" s="41">
        <v>1179.03</v>
      </c>
      <c r="I98" s="41">
        <v>1295.67</v>
      </c>
      <c r="J98" s="41">
        <v>1451.49</v>
      </c>
      <c r="K98" s="41">
        <v>1829.12</v>
      </c>
      <c r="L98" s="41">
        <v>2017.91</v>
      </c>
      <c r="M98" s="41">
        <v>2080</v>
      </c>
      <c r="N98" s="41">
        <v>2094.19</v>
      </c>
      <c r="O98" s="41">
        <v>2134.6999999999998</v>
      </c>
      <c r="P98" s="41">
        <v>2125.81</v>
      </c>
      <c r="Q98" s="41">
        <v>2136.14</v>
      </c>
      <c r="R98" s="41">
        <v>2142.08</v>
      </c>
      <c r="S98" s="41">
        <v>2053.69</v>
      </c>
      <c r="T98" s="41">
        <v>2088.9499999999998</v>
      </c>
      <c r="U98" s="41">
        <v>2107.66</v>
      </c>
      <c r="V98" s="41">
        <v>2104.2399999999998</v>
      </c>
      <c r="W98" s="41">
        <v>2102.02</v>
      </c>
      <c r="X98" s="41">
        <v>1990.99</v>
      </c>
      <c r="Y98" s="41">
        <v>1860.18</v>
      </c>
      <c r="Z98" s="41">
        <v>1635.7</v>
      </c>
      <c r="AA98" s="41">
        <v>1457.42</v>
      </c>
    </row>
    <row r="99" spans="1:27" ht="12.75" hidden="1" customHeight="1" outlineLevel="1" x14ac:dyDescent="0.2">
      <c r="A99" s="99" t="s">
        <v>1749</v>
      </c>
      <c r="B99" s="60" t="s">
        <v>90</v>
      </c>
      <c r="C99" s="40" t="s">
        <v>79</v>
      </c>
      <c r="D99" s="41">
        <f t="shared" ref="D99:AA99" si="55">$D$9</f>
        <v>1071.42</v>
      </c>
      <c r="E99" s="41">
        <f t="shared" si="55"/>
        <v>1071.42</v>
      </c>
      <c r="F99" s="41">
        <f t="shared" si="55"/>
        <v>1071.42</v>
      </c>
      <c r="G99" s="41">
        <f t="shared" si="55"/>
        <v>1071.42</v>
      </c>
      <c r="H99" s="41">
        <f t="shared" si="55"/>
        <v>1071.42</v>
      </c>
      <c r="I99" s="41">
        <f t="shared" si="55"/>
        <v>1071.42</v>
      </c>
      <c r="J99" s="41">
        <f t="shared" si="55"/>
        <v>1071.42</v>
      </c>
      <c r="K99" s="41">
        <f t="shared" si="55"/>
        <v>1071.42</v>
      </c>
      <c r="L99" s="41">
        <f t="shared" si="55"/>
        <v>1071.42</v>
      </c>
      <c r="M99" s="41">
        <f t="shared" si="55"/>
        <v>1071.42</v>
      </c>
      <c r="N99" s="41">
        <f t="shared" si="55"/>
        <v>1071.42</v>
      </c>
      <c r="O99" s="41">
        <f t="shared" si="55"/>
        <v>1071.42</v>
      </c>
      <c r="P99" s="41">
        <f t="shared" si="55"/>
        <v>1071.42</v>
      </c>
      <c r="Q99" s="41">
        <f t="shared" si="55"/>
        <v>1071.42</v>
      </c>
      <c r="R99" s="41">
        <f t="shared" si="55"/>
        <v>1071.42</v>
      </c>
      <c r="S99" s="41">
        <f t="shared" si="55"/>
        <v>1071.42</v>
      </c>
      <c r="T99" s="41">
        <f t="shared" si="55"/>
        <v>1071.42</v>
      </c>
      <c r="U99" s="41">
        <f t="shared" si="55"/>
        <v>1071.42</v>
      </c>
      <c r="V99" s="41">
        <f t="shared" si="55"/>
        <v>1071.42</v>
      </c>
      <c r="W99" s="41">
        <f t="shared" si="55"/>
        <v>1071.42</v>
      </c>
      <c r="X99" s="41">
        <f t="shared" si="55"/>
        <v>1071.42</v>
      </c>
      <c r="Y99" s="41">
        <f t="shared" si="55"/>
        <v>1071.42</v>
      </c>
      <c r="Z99" s="41">
        <f t="shared" si="55"/>
        <v>1071.42</v>
      </c>
      <c r="AA99" s="41">
        <f t="shared" si="55"/>
        <v>1071.42</v>
      </c>
    </row>
    <row r="100" spans="1:27" ht="12.75" hidden="1" customHeight="1" outlineLevel="1" x14ac:dyDescent="0.2">
      <c r="A100" s="99" t="s">
        <v>1750</v>
      </c>
      <c r="B100" s="60" t="s">
        <v>83</v>
      </c>
      <c r="C100" s="40" t="s">
        <v>79</v>
      </c>
      <c r="D100" s="41">
        <v>3.72</v>
      </c>
      <c r="E100" s="41">
        <v>3.72</v>
      </c>
      <c r="F100" s="41">
        <v>3.72</v>
      </c>
      <c r="G100" s="41">
        <v>3.72</v>
      </c>
      <c r="H100" s="41">
        <v>3.72</v>
      </c>
      <c r="I100" s="41">
        <v>3.72</v>
      </c>
      <c r="J100" s="41">
        <v>3.72</v>
      </c>
      <c r="K100" s="41">
        <v>3.72</v>
      </c>
      <c r="L100" s="41">
        <v>3.72</v>
      </c>
      <c r="M100" s="41">
        <v>3.72</v>
      </c>
      <c r="N100" s="41">
        <v>3.72</v>
      </c>
      <c r="O100" s="41">
        <v>3.72</v>
      </c>
      <c r="P100" s="41">
        <v>3.72</v>
      </c>
      <c r="Q100" s="41">
        <v>3.72</v>
      </c>
      <c r="R100" s="41">
        <v>3.72</v>
      </c>
      <c r="S100" s="41">
        <v>3.72</v>
      </c>
      <c r="T100" s="41">
        <v>3.72</v>
      </c>
      <c r="U100" s="41">
        <v>3.72</v>
      </c>
      <c r="V100" s="41">
        <v>3.72</v>
      </c>
      <c r="W100" s="41">
        <v>3.72</v>
      </c>
      <c r="X100" s="41">
        <v>3.72</v>
      </c>
      <c r="Y100" s="41">
        <v>3.72</v>
      </c>
      <c r="Z100" s="41">
        <v>3.72</v>
      </c>
      <c r="AA100" s="41">
        <v>3.72</v>
      </c>
    </row>
    <row r="101" spans="1:27" ht="12.75" hidden="1" customHeight="1" outlineLevel="1" x14ac:dyDescent="0.2">
      <c r="A101" s="99" t="s">
        <v>1751</v>
      </c>
      <c r="B101" s="60" t="s">
        <v>81</v>
      </c>
      <c r="C101" s="40" t="s">
        <v>79</v>
      </c>
      <c r="D101" s="41">
        <f>$D$11</f>
        <v>88.27</v>
      </c>
      <c r="E101" s="41">
        <f t="shared" ref="E101:AA101" si="56">$D$11</f>
        <v>88.27</v>
      </c>
      <c r="F101" s="41">
        <f t="shared" si="56"/>
        <v>88.27</v>
      </c>
      <c r="G101" s="41">
        <f t="shared" si="56"/>
        <v>88.27</v>
      </c>
      <c r="H101" s="41">
        <f t="shared" si="56"/>
        <v>88.27</v>
      </c>
      <c r="I101" s="41">
        <f t="shared" si="56"/>
        <v>88.27</v>
      </c>
      <c r="J101" s="41">
        <f t="shared" si="56"/>
        <v>88.27</v>
      </c>
      <c r="K101" s="41">
        <f t="shared" si="56"/>
        <v>88.27</v>
      </c>
      <c r="L101" s="41">
        <f t="shared" si="56"/>
        <v>88.27</v>
      </c>
      <c r="M101" s="41">
        <f t="shared" si="56"/>
        <v>88.27</v>
      </c>
      <c r="N101" s="41">
        <f t="shared" si="56"/>
        <v>88.27</v>
      </c>
      <c r="O101" s="41">
        <f t="shared" si="56"/>
        <v>88.27</v>
      </c>
      <c r="P101" s="41">
        <f t="shared" si="56"/>
        <v>88.27</v>
      </c>
      <c r="Q101" s="41">
        <f t="shared" si="56"/>
        <v>88.27</v>
      </c>
      <c r="R101" s="41">
        <f t="shared" si="56"/>
        <v>88.27</v>
      </c>
      <c r="S101" s="41">
        <f t="shared" si="56"/>
        <v>88.27</v>
      </c>
      <c r="T101" s="41">
        <f t="shared" si="56"/>
        <v>88.27</v>
      </c>
      <c r="U101" s="41">
        <f t="shared" si="56"/>
        <v>88.27</v>
      </c>
      <c r="V101" s="41">
        <f t="shared" si="56"/>
        <v>88.27</v>
      </c>
      <c r="W101" s="41">
        <f t="shared" si="56"/>
        <v>88.27</v>
      </c>
      <c r="X101" s="41">
        <f t="shared" si="56"/>
        <v>88.27</v>
      </c>
      <c r="Y101" s="41">
        <f t="shared" si="56"/>
        <v>88.27</v>
      </c>
      <c r="Z101" s="41">
        <f t="shared" si="56"/>
        <v>88.27</v>
      </c>
      <c r="AA101" s="41">
        <f t="shared" si="56"/>
        <v>88.27</v>
      </c>
    </row>
    <row r="102" spans="1:27" ht="12.75" customHeight="1" collapsed="1" x14ac:dyDescent="0.2">
      <c r="A102" s="98" t="s">
        <v>1752</v>
      </c>
      <c r="B102" s="25" t="str">
        <f>"20"&amp;"."&amp;$B$800&amp;"."&amp;$B$801</f>
        <v>20.01.2024</v>
      </c>
      <c r="C102" s="88" t="s">
        <v>76</v>
      </c>
      <c r="D102" s="89">
        <f>ROUND(((D103+D104+D106+D105)/1000),5)</f>
        <v>2.62269</v>
      </c>
      <c r="E102" s="89">
        <f>ROUND(((E103+E104+E106+E105)/1000),5)</f>
        <v>2.4596300000000002</v>
      </c>
      <c r="F102" s="89">
        <f>ROUND(((F103+F104+F106+F105)/1000),5)</f>
        <v>2.39568</v>
      </c>
      <c r="G102" s="89">
        <f t="shared" ref="G102:AA102" si="57">ROUND(((G103+G104+G106+G105)/1000),5)</f>
        <v>2.3971</v>
      </c>
      <c r="H102" s="89">
        <f t="shared" si="57"/>
        <v>2.4252899999999999</v>
      </c>
      <c r="I102" s="89">
        <f t="shared" si="57"/>
        <v>2.4705400000000002</v>
      </c>
      <c r="J102" s="89">
        <f t="shared" si="57"/>
        <v>2.5823299999999998</v>
      </c>
      <c r="K102" s="89">
        <f t="shared" si="57"/>
        <v>2.7399800000000001</v>
      </c>
      <c r="L102" s="89">
        <f t="shared" si="57"/>
        <v>3.0252599999999998</v>
      </c>
      <c r="M102" s="89">
        <f t="shared" si="57"/>
        <v>3.1467100000000001</v>
      </c>
      <c r="N102" s="89">
        <f t="shared" si="57"/>
        <v>3.2489599999999998</v>
      </c>
      <c r="O102" s="89">
        <f t="shared" si="57"/>
        <v>3.2758600000000002</v>
      </c>
      <c r="P102" s="89">
        <f t="shared" si="57"/>
        <v>3.2718600000000002</v>
      </c>
      <c r="Q102" s="89">
        <f t="shared" si="57"/>
        <v>3.2719499999999999</v>
      </c>
      <c r="R102" s="89">
        <f t="shared" si="57"/>
        <v>3.2113100000000001</v>
      </c>
      <c r="S102" s="89">
        <f t="shared" si="57"/>
        <v>3.1865999999999999</v>
      </c>
      <c r="T102" s="89">
        <f t="shared" si="57"/>
        <v>3.2336100000000001</v>
      </c>
      <c r="U102" s="89">
        <f t="shared" si="57"/>
        <v>3.2750400000000002</v>
      </c>
      <c r="V102" s="89">
        <f t="shared" si="57"/>
        <v>3.3008500000000001</v>
      </c>
      <c r="W102" s="89">
        <f t="shared" si="57"/>
        <v>3.1848800000000002</v>
      </c>
      <c r="X102" s="89">
        <f t="shared" si="57"/>
        <v>3.1330499999999999</v>
      </c>
      <c r="Y102" s="89">
        <f t="shared" si="57"/>
        <v>3.0363699999999998</v>
      </c>
      <c r="Z102" s="89">
        <f t="shared" si="57"/>
        <v>2.7502900000000001</v>
      </c>
      <c r="AA102" s="89">
        <f t="shared" si="57"/>
        <v>2.6459199999999998</v>
      </c>
    </row>
    <row r="103" spans="1:27" ht="12.75" hidden="1" customHeight="1" outlineLevel="1" x14ac:dyDescent="0.2">
      <c r="A103" s="99" t="s">
        <v>1753</v>
      </c>
      <c r="B103" s="60" t="s">
        <v>238</v>
      </c>
      <c r="C103" s="40" t="s">
        <v>79</v>
      </c>
      <c r="D103" s="41">
        <v>1459.28</v>
      </c>
      <c r="E103" s="41">
        <v>1296.22</v>
      </c>
      <c r="F103" s="41">
        <v>1232.27</v>
      </c>
      <c r="G103" s="41">
        <v>1233.69</v>
      </c>
      <c r="H103" s="41">
        <v>1261.8800000000001</v>
      </c>
      <c r="I103" s="41">
        <v>1307.1300000000001</v>
      </c>
      <c r="J103" s="41">
        <v>1418.92</v>
      </c>
      <c r="K103" s="41">
        <v>1576.57</v>
      </c>
      <c r="L103" s="41">
        <v>1861.85</v>
      </c>
      <c r="M103" s="41">
        <v>1983.3</v>
      </c>
      <c r="N103" s="41">
        <v>2085.5500000000002</v>
      </c>
      <c r="O103" s="41">
        <v>2112.4499999999998</v>
      </c>
      <c r="P103" s="41">
        <v>2108.4499999999998</v>
      </c>
      <c r="Q103" s="41">
        <v>2108.54</v>
      </c>
      <c r="R103" s="41">
        <v>2047.9</v>
      </c>
      <c r="S103" s="41">
        <v>2023.19</v>
      </c>
      <c r="T103" s="41">
        <v>2070.1999999999998</v>
      </c>
      <c r="U103" s="41">
        <v>2111.63</v>
      </c>
      <c r="V103" s="41">
        <v>2137.44</v>
      </c>
      <c r="W103" s="41">
        <v>2021.47</v>
      </c>
      <c r="X103" s="41">
        <v>1969.64</v>
      </c>
      <c r="Y103" s="41">
        <v>1872.96</v>
      </c>
      <c r="Z103" s="41">
        <v>1586.88</v>
      </c>
      <c r="AA103" s="41">
        <v>1482.51</v>
      </c>
    </row>
    <row r="104" spans="1:27" ht="12.75" hidden="1" customHeight="1" outlineLevel="1" x14ac:dyDescent="0.2">
      <c r="A104" s="99" t="s">
        <v>1754</v>
      </c>
      <c r="B104" s="60" t="s">
        <v>90</v>
      </c>
      <c r="C104" s="40" t="s">
        <v>79</v>
      </c>
      <c r="D104" s="41">
        <f t="shared" ref="D104:AA104" si="58">$D$9</f>
        <v>1071.42</v>
      </c>
      <c r="E104" s="41">
        <f t="shared" si="58"/>
        <v>1071.42</v>
      </c>
      <c r="F104" s="41">
        <f t="shared" si="58"/>
        <v>1071.42</v>
      </c>
      <c r="G104" s="41">
        <f t="shared" si="58"/>
        <v>1071.42</v>
      </c>
      <c r="H104" s="41">
        <f t="shared" si="58"/>
        <v>1071.42</v>
      </c>
      <c r="I104" s="41">
        <f t="shared" si="58"/>
        <v>1071.42</v>
      </c>
      <c r="J104" s="41">
        <f t="shared" si="58"/>
        <v>1071.42</v>
      </c>
      <c r="K104" s="41">
        <f t="shared" si="58"/>
        <v>1071.42</v>
      </c>
      <c r="L104" s="41">
        <f t="shared" si="58"/>
        <v>1071.42</v>
      </c>
      <c r="M104" s="41">
        <f t="shared" si="58"/>
        <v>1071.42</v>
      </c>
      <c r="N104" s="41">
        <f t="shared" si="58"/>
        <v>1071.42</v>
      </c>
      <c r="O104" s="41">
        <f t="shared" si="58"/>
        <v>1071.42</v>
      </c>
      <c r="P104" s="41">
        <f t="shared" si="58"/>
        <v>1071.42</v>
      </c>
      <c r="Q104" s="41">
        <f t="shared" si="58"/>
        <v>1071.42</v>
      </c>
      <c r="R104" s="41">
        <f t="shared" si="58"/>
        <v>1071.42</v>
      </c>
      <c r="S104" s="41">
        <f t="shared" si="58"/>
        <v>1071.42</v>
      </c>
      <c r="T104" s="41">
        <f t="shared" si="58"/>
        <v>1071.42</v>
      </c>
      <c r="U104" s="41">
        <f t="shared" si="58"/>
        <v>1071.42</v>
      </c>
      <c r="V104" s="41">
        <f t="shared" si="58"/>
        <v>1071.42</v>
      </c>
      <c r="W104" s="41">
        <f t="shared" si="58"/>
        <v>1071.42</v>
      </c>
      <c r="X104" s="41">
        <f t="shared" si="58"/>
        <v>1071.42</v>
      </c>
      <c r="Y104" s="41">
        <f t="shared" si="58"/>
        <v>1071.42</v>
      </c>
      <c r="Z104" s="41">
        <f t="shared" si="58"/>
        <v>1071.42</v>
      </c>
      <c r="AA104" s="41">
        <f t="shared" si="58"/>
        <v>1071.42</v>
      </c>
    </row>
    <row r="105" spans="1:27" ht="12.75" hidden="1" customHeight="1" outlineLevel="1" x14ac:dyDescent="0.2">
      <c r="A105" s="99" t="s">
        <v>1755</v>
      </c>
      <c r="B105" s="60" t="s">
        <v>83</v>
      </c>
      <c r="C105" s="40" t="s">
        <v>79</v>
      </c>
      <c r="D105" s="41">
        <v>3.72</v>
      </c>
      <c r="E105" s="41">
        <v>3.72</v>
      </c>
      <c r="F105" s="41">
        <v>3.72</v>
      </c>
      <c r="G105" s="41">
        <v>3.72</v>
      </c>
      <c r="H105" s="41">
        <v>3.72</v>
      </c>
      <c r="I105" s="41">
        <v>3.72</v>
      </c>
      <c r="J105" s="41">
        <v>3.72</v>
      </c>
      <c r="K105" s="41">
        <v>3.72</v>
      </c>
      <c r="L105" s="41">
        <v>3.72</v>
      </c>
      <c r="M105" s="41">
        <v>3.72</v>
      </c>
      <c r="N105" s="41">
        <v>3.72</v>
      </c>
      <c r="O105" s="41">
        <v>3.72</v>
      </c>
      <c r="P105" s="41">
        <v>3.72</v>
      </c>
      <c r="Q105" s="41">
        <v>3.72</v>
      </c>
      <c r="R105" s="41">
        <v>3.72</v>
      </c>
      <c r="S105" s="41">
        <v>3.72</v>
      </c>
      <c r="T105" s="41">
        <v>3.72</v>
      </c>
      <c r="U105" s="41">
        <v>3.72</v>
      </c>
      <c r="V105" s="41">
        <v>3.72</v>
      </c>
      <c r="W105" s="41">
        <v>3.72</v>
      </c>
      <c r="X105" s="41">
        <v>3.72</v>
      </c>
      <c r="Y105" s="41">
        <v>3.72</v>
      </c>
      <c r="Z105" s="41">
        <v>3.72</v>
      </c>
      <c r="AA105" s="41">
        <v>3.72</v>
      </c>
    </row>
    <row r="106" spans="1:27" ht="12.75" hidden="1" customHeight="1" outlineLevel="1" x14ac:dyDescent="0.2">
      <c r="A106" s="99" t="s">
        <v>1756</v>
      </c>
      <c r="B106" s="60" t="s">
        <v>81</v>
      </c>
      <c r="C106" s="40" t="s">
        <v>79</v>
      </c>
      <c r="D106" s="41">
        <f>$D$11</f>
        <v>88.27</v>
      </c>
      <c r="E106" s="41">
        <f t="shared" ref="E106:AA106" si="59">$D$11</f>
        <v>88.27</v>
      </c>
      <c r="F106" s="41">
        <f t="shared" si="59"/>
        <v>88.27</v>
      </c>
      <c r="G106" s="41">
        <f t="shared" si="59"/>
        <v>88.27</v>
      </c>
      <c r="H106" s="41">
        <f t="shared" si="59"/>
        <v>88.27</v>
      </c>
      <c r="I106" s="41">
        <f t="shared" si="59"/>
        <v>88.27</v>
      </c>
      <c r="J106" s="41">
        <f t="shared" si="59"/>
        <v>88.27</v>
      </c>
      <c r="K106" s="41">
        <f t="shared" si="59"/>
        <v>88.27</v>
      </c>
      <c r="L106" s="41">
        <f t="shared" si="59"/>
        <v>88.27</v>
      </c>
      <c r="M106" s="41">
        <f t="shared" si="59"/>
        <v>88.27</v>
      </c>
      <c r="N106" s="41">
        <f t="shared" si="59"/>
        <v>88.27</v>
      </c>
      <c r="O106" s="41">
        <f t="shared" si="59"/>
        <v>88.27</v>
      </c>
      <c r="P106" s="41">
        <f t="shared" si="59"/>
        <v>88.27</v>
      </c>
      <c r="Q106" s="41">
        <f t="shared" si="59"/>
        <v>88.27</v>
      </c>
      <c r="R106" s="41">
        <f t="shared" si="59"/>
        <v>88.27</v>
      </c>
      <c r="S106" s="41">
        <f t="shared" si="59"/>
        <v>88.27</v>
      </c>
      <c r="T106" s="41">
        <f t="shared" si="59"/>
        <v>88.27</v>
      </c>
      <c r="U106" s="41">
        <f t="shared" si="59"/>
        <v>88.27</v>
      </c>
      <c r="V106" s="41">
        <f t="shared" si="59"/>
        <v>88.27</v>
      </c>
      <c r="W106" s="41">
        <f t="shared" si="59"/>
        <v>88.27</v>
      </c>
      <c r="X106" s="41">
        <f t="shared" si="59"/>
        <v>88.27</v>
      </c>
      <c r="Y106" s="41">
        <f t="shared" si="59"/>
        <v>88.27</v>
      </c>
      <c r="Z106" s="41">
        <f t="shared" si="59"/>
        <v>88.27</v>
      </c>
      <c r="AA106" s="41">
        <f t="shared" si="59"/>
        <v>88.27</v>
      </c>
    </row>
    <row r="107" spans="1:27" ht="12.75" customHeight="1" collapsed="1" x14ac:dyDescent="0.2">
      <c r="A107" s="98" t="s">
        <v>1757</v>
      </c>
      <c r="B107" s="25" t="str">
        <f>"21"&amp;"."&amp;$B$800&amp;"."&amp;$B$801</f>
        <v>21.01.2024</v>
      </c>
      <c r="C107" s="88" t="s">
        <v>76</v>
      </c>
      <c r="D107" s="89">
        <f>ROUND(((D108+D109+D111+D110)/1000),5)</f>
        <v>2.4632299999999998</v>
      </c>
      <c r="E107" s="89">
        <f>ROUND(((E108+E109+E111+E110)/1000),5)</f>
        <v>2.3583799999999999</v>
      </c>
      <c r="F107" s="89">
        <f>ROUND(((F108+F109+F111+F110)/1000),5)</f>
        <v>2.2747600000000001</v>
      </c>
      <c r="G107" s="89">
        <f t="shared" ref="G107:AA107" si="60">ROUND(((G108+G109+G111+G110)/1000),5)</f>
        <v>2.26776</v>
      </c>
      <c r="H107" s="89">
        <f t="shared" si="60"/>
        <v>2.2725900000000001</v>
      </c>
      <c r="I107" s="89">
        <f t="shared" si="60"/>
        <v>2.3160699999999999</v>
      </c>
      <c r="J107" s="89">
        <f t="shared" si="60"/>
        <v>2.3511799999999998</v>
      </c>
      <c r="K107" s="89">
        <f t="shared" si="60"/>
        <v>2.4692500000000002</v>
      </c>
      <c r="L107" s="89">
        <f t="shared" si="60"/>
        <v>2.6654300000000002</v>
      </c>
      <c r="M107" s="89">
        <f t="shared" si="60"/>
        <v>2.8069799999999998</v>
      </c>
      <c r="N107" s="89">
        <f t="shared" si="60"/>
        <v>2.8917299999999999</v>
      </c>
      <c r="O107" s="89">
        <f t="shared" si="60"/>
        <v>2.9905300000000001</v>
      </c>
      <c r="P107" s="89">
        <f t="shared" si="60"/>
        <v>2.9935999999999998</v>
      </c>
      <c r="Q107" s="89">
        <f t="shared" si="60"/>
        <v>2.9889299999999999</v>
      </c>
      <c r="R107" s="89">
        <f t="shared" si="60"/>
        <v>2.9933100000000001</v>
      </c>
      <c r="S107" s="89">
        <f t="shared" si="60"/>
        <v>2.9628000000000001</v>
      </c>
      <c r="T107" s="89">
        <f t="shared" si="60"/>
        <v>3.0615999999999999</v>
      </c>
      <c r="U107" s="89">
        <f t="shared" si="60"/>
        <v>3.1889099999999999</v>
      </c>
      <c r="V107" s="89">
        <f t="shared" si="60"/>
        <v>3.2197300000000002</v>
      </c>
      <c r="W107" s="89">
        <f t="shared" si="60"/>
        <v>3.0095100000000001</v>
      </c>
      <c r="X107" s="89">
        <f t="shared" si="60"/>
        <v>2.9920900000000001</v>
      </c>
      <c r="Y107" s="89">
        <f t="shared" si="60"/>
        <v>2.8952800000000001</v>
      </c>
      <c r="Z107" s="89">
        <f t="shared" si="60"/>
        <v>2.6602700000000001</v>
      </c>
      <c r="AA107" s="89">
        <f t="shared" si="60"/>
        <v>2.5964900000000002</v>
      </c>
    </row>
    <row r="108" spans="1:27" ht="12.75" hidden="1" customHeight="1" outlineLevel="1" x14ac:dyDescent="0.2">
      <c r="A108" s="99" t="s">
        <v>1758</v>
      </c>
      <c r="B108" s="60" t="s">
        <v>238</v>
      </c>
      <c r="C108" s="40" t="s">
        <v>79</v>
      </c>
      <c r="D108" s="41">
        <v>1299.82</v>
      </c>
      <c r="E108" s="41">
        <v>1194.97</v>
      </c>
      <c r="F108" s="41">
        <v>1111.3499999999999</v>
      </c>
      <c r="G108" s="41">
        <v>1104.3499999999999</v>
      </c>
      <c r="H108" s="41">
        <v>1109.18</v>
      </c>
      <c r="I108" s="41">
        <v>1152.6600000000001</v>
      </c>
      <c r="J108" s="41">
        <v>1187.77</v>
      </c>
      <c r="K108" s="41">
        <v>1305.8399999999999</v>
      </c>
      <c r="L108" s="41">
        <v>1502.02</v>
      </c>
      <c r="M108" s="41">
        <v>1643.57</v>
      </c>
      <c r="N108" s="41">
        <v>1728.32</v>
      </c>
      <c r="O108" s="41">
        <v>1827.12</v>
      </c>
      <c r="P108" s="41">
        <v>1830.19</v>
      </c>
      <c r="Q108" s="41">
        <v>1825.52</v>
      </c>
      <c r="R108" s="41">
        <v>1829.9</v>
      </c>
      <c r="S108" s="41">
        <v>1799.39</v>
      </c>
      <c r="T108" s="41">
        <v>1898.19</v>
      </c>
      <c r="U108" s="41">
        <v>2025.5</v>
      </c>
      <c r="V108" s="41">
        <v>2056.3200000000002</v>
      </c>
      <c r="W108" s="41">
        <v>1846.1</v>
      </c>
      <c r="X108" s="41">
        <v>1828.68</v>
      </c>
      <c r="Y108" s="41">
        <v>1731.87</v>
      </c>
      <c r="Z108" s="41">
        <v>1496.86</v>
      </c>
      <c r="AA108" s="41">
        <v>1433.08</v>
      </c>
    </row>
    <row r="109" spans="1:27" ht="12.75" hidden="1" customHeight="1" outlineLevel="1" x14ac:dyDescent="0.2">
      <c r="A109" s="99" t="s">
        <v>1759</v>
      </c>
      <c r="B109" s="60" t="s">
        <v>90</v>
      </c>
      <c r="C109" s="40" t="s">
        <v>79</v>
      </c>
      <c r="D109" s="41">
        <f t="shared" ref="D109:AA109" si="61">$D$9</f>
        <v>1071.42</v>
      </c>
      <c r="E109" s="41">
        <f t="shared" si="61"/>
        <v>1071.42</v>
      </c>
      <c r="F109" s="41">
        <f t="shared" si="61"/>
        <v>1071.42</v>
      </c>
      <c r="G109" s="41">
        <f t="shared" si="61"/>
        <v>1071.42</v>
      </c>
      <c r="H109" s="41">
        <f t="shared" si="61"/>
        <v>1071.42</v>
      </c>
      <c r="I109" s="41">
        <f t="shared" si="61"/>
        <v>1071.42</v>
      </c>
      <c r="J109" s="41">
        <f t="shared" si="61"/>
        <v>1071.42</v>
      </c>
      <c r="K109" s="41">
        <f t="shared" si="61"/>
        <v>1071.42</v>
      </c>
      <c r="L109" s="41">
        <f t="shared" si="61"/>
        <v>1071.42</v>
      </c>
      <c r="M109" s="41">
        <f t="shared" si="61"/>
        <v>1071.42</v>
      </c>
      <c r="N109" s="41">
        <f t="shared" si="61"/>
        <v>1071.42</v>
      </c>
      <c r="O109" s="41">
        <f t="shared" si="61"/>
        <v>1071.42</v>
      </c>
      <c r="P109" s="41">
        <f t="shared" si="61"/>
        <v>1071.42</v>
      </c>
      <c r="Q109" s="41">
        <f t="shared" si="61"/>
        <v>1071.42</v>
      </c>
      <c r="R109" s="41">
        <f t="shared" si="61"/>
        <v>1071.42</v>
      </c>
      <c r="S109" s="41">
        <f t="shared" si="61"/>
        <v>1071.42</v>
      </c>
      <c r="T109" s="41">
        <f t="shared" si="61"/>
        <v>1071.42</v>
      </c>
      <c r="U109" s="41">
        <f t="shared" si="61"/>
        <v>1071.42</v>
      </c>
      <c r="V109" s="41">
        <f t="shared" si="61"/>
        <v>1071.42</v>
      </c>
      <c r="W109" s="41">
        <f t="shared" si="61"/>
        <v>1071.42</v>
      </c>
      <c r="X109" s="41">
        <f t="shared" si="61"/>
        <v>1071.42</v>
      </c>
      <c r="Y109" s="41">
        <f t="shared" si="61"/>
        <v>1071.42</v>
      </c>
      <c r="Z109" s="41">
        <f t="shared" si="61"/>
        <v>1071.42</v>
      </c>
      <c r="AA109" s="41">
        <f t="shared" si="61"/>
        <v>1071.42</v>
      </c>
    </row>
    <row r="110" spans="1:27" ht="12.75" hidden="1" customHeight="1" outlineLevel="1" x14ac:dyDescent="0.2">
      <c r="A110" s="99" t="s">
        <v>1760</v>
      </c>
      <c r="B110" s="60" t="s">
        <v>83</v>
      </c>
      <c r="C110" s="40" t="s">
        <v>79</v>
      </c>
      <c r="D110" s="41">
        <v>3.72</v>
      </c>
      <c r="E110" s="41">
        <v>3.72</v>
      </c>
      <c r="F110" s="41">
        <v>3.72</v>
      </c>
      <c r="G110" s="41">
        <v>3.72</v>
      </c>
      <c r="H110" s="41">
        <v>3.72</v>
      </c>
      <c r="I110" s="41">
        <v>3.72</v>
      </c>
      <c r="J110" s="41">
        <v>3.72</v>
      </c>
      <c r="K110" s="41">
        <v>3.72</v>
      </c>
      <c r="L110" s="41">
        <v>3.72</v>
      </c>
      <c r="M110" s="41">
        <v>3.72</v>
      </c>
      <c r="N110" s="41">
        <v>3.72</v>
      </c>
      <c r="O110" s="41">
        <v>3.72</v>
      </c>
      <c r="P110" s="41">
        <v>3.72</v>
      </c>
      <c r="Q110" s="41">
        <v>3.72</v>
      </c>
      <c r="R110" s="41">
        <v>3.72</v>
      </c>
      <c r="S110" s="41">
        <v>3.72</v>
      </c>
      <c r="T110" s="41">
        <v>3.72</v>
      </c>
      <c r="U110" s="41">
        <v>3.72</v>
      </c>
      <c r="V110" s="41">
        <v>3.72</v>
      </c>
      <c r="W110" s="41">
        <v>3.72</v>
      </c>
      <c r="X110" s="41">
        <v>3.72</v>
      </c>
      <c r="Y110" s="41">
        <v>3.72</v>
      </c>
      <c r="Z110" s="41">
        <v>3.72</v>
      </c>
      <c r="AA110" s="41">
        <v>3.72</v>
      </c>
    </row>
    <row r="111" spans="1:27" ht="12.75" hidden="1" customHeight="1" outlineLevel="1" x14ac:dyDescent="0.2">
      <c r="A111" s="99" t="s">
        <v>1761</v>
      </c>
      <c r="B111" s="60" t="s">
        <v>81</v>
      </c>
      <c r="C111" s="40" t="s">
        <v>79</v>
      </c>
      <c r="D111" s="41">
        <f>$D$11</f>
        <v>88.27</v>
      </c>
      <c r="E111" s="41">
        <f t="shared" ref="E111:AA111" si="62">$D$11</f>
        <v>88.27</v>
      </c>
      <c r="F111" s="41">
        <f t="shared" si="62"/>
        <v>88.27</v>
      </c>
      <c r="G111" s="41">
        <f t="shared" si="62"/>
        <v>88.27</v>
      </c>
      <c r="H111" s="41">
        <f t="shared" si="62"/>
        <v>88.27</v>
      </c>
      <c r="I111" s="41">
        <f t="shared" si="62"/>
        <v>88.27</v>
      </c>
      <c r="J111" s="41">
        <f t="shared" si="62"/>
        <v>88.27</v>
      </c>
      <c r="K111" s="41">
        <f t="shared" si="62"/>
        <v>88.27</v>
      </c>
      <c r="L111" s="41">
        <f t="shared" si="62"/>
        <v>88.27</v>
      </c>
      <c r="M111" s="41">
        <f t="shared" si="62"/>
        <v>88.27</v>
      </c>
      <c r="N111" s="41">
        <f t="shared" si="62"/>
        <v>88.27</v>
      </c>
      <c r="O111" s="41">
        <f t="shared" si="62"/>
        <v>88.27</v>
      </c>
      <c r="P111" s="41">
        <f t="shared" si="62"/>
        <v>88.27</v>
      </c>
      <c r="Q111" s="41">
        <f t="shared" si="62"/>
        <v>88.27</v>
      </c>
      <c r="R111" s="41">
        <f t="shared" si="62"/>
        <v>88.27</v>
      </c>
      <c r="S111" s="41">
        <f t="shared" si="62"/>
        <v>88.27</v>
      </c>
      <c r="T111" s="41">
        <f t="shared" si="62"/>
        <v>88.27</v>
      </c>
      <c r="U111" s="41">
        <f t="shared" si="62"/>
        <v>88.27</v>
      </c>
      <c r="V111" s="41">
        <f t="shared" si="62"/>
        <v>88.27</v>
      </c>
      <c r="W111" s="41">
        <f t="shared" si="62"/>
        <v>88.27</v>
      </c>
      <c r="X111" s="41">
        <f t="shared" si="62"/>
        <v>88.27</v>
      </c>
      <c r="Y111" s="41">
        <f t="shared" si="62"/>
        <v>88.27</v>
      </c>
      <c r="Z111" s="41">
        <f t="shared" si="62"/>
        <v>88.27</v>
      </c>
      <c r="AA111" s="41">
        <f t="shared" si="62"/>
        <v>88.27</v>
      </c>
    </row>
    <row r="112" spans="1:27" ht="12.75" customHeight="1" collapsed="1" x14ac:dyDescent="0.2">
      <c r="A112" s="98" t="s">
        <v>1762</v>
      </c>
      <c r="B112" s="25" t="str">
        <f>"22"&amp;"."&amp;$B$800&amp;"."&amp;$B$801</f>
        <v>22.01.2024</v>
      </c>
      <c r="C112" s="88" t="s">
        <v>76</v>
      </c>
      <c r="D112" s="89">
        <f>ROUND(((D113+D114+D116+D115)/1000),5)</f>
        <v>2.4907900000000001</v>
      </c>
      <c r="E112" s="89">
        <f>ROUND(((E113+E114+E116+E115)/1000),5)</f>
        <v>2.39188</v>
      </c>
      <c r="F112" s="89">
        <f>ROUND(((F113+F114+F116+F115)/1000),5)</f>
        <v>2.3488000000000002</v>
      </c>
      <c r="G112" s="89">
        <f t="shared" ref="G112:AA112" si="63">ROUND(((G113+G114+G116+G115)/1000),5)</f>
        <v>2.3430399999999998</v>
      </c>
      <c r="H112" s="89">
        <f t="shared" si="63"/>
        <v>2.3782899999999998</v>
      </c>
      <c r="I112" s="89">
        <f t="shared" si="63"/>
        <v>2.48773</v>
      </c>
      <c r="J112" s="89">
        <f t="shared" si="63"/>
        <v>2.6400600000000001</v>
      </c>
      <c r="K112" s="89">
        <f t="shared" si="63"/>
        <v>2.99194</v>
      </c>
      <c r="L112" s="89">
        <f t="shared" si="63"/>
        <v>3.2312400000000001</v>
      </c>
      <c r="M112" s="89">
        <f t="shared" si="63"/>
        <v>3.2767200000000001</v>
      </c>
      <c r="N112" s="89">
        <f t="shared" si="63"/>
        <v>3.2907799999999998</v>
      </c>
      <c r="O112" s="89">
        <f t="shared" si="63"/>
        <v>3.3323700000000001</v>
      </c>
      <c r="P112" s="89">
        <f t="shared" si="63"/>
        <v>3.3201200000000002</v>
      </c>
      <c r="Q112" s="89">
        <f t="shared" si="63"/>
        <v>3.3205499999999999</v>
      </c>
      <c r="R112" s="89">
        <f t="shared" si="63"/>
        <v>3.3113600000000001</v>
      </c>
      <c r="S112" s="89">
        <f t="shared" si="63"/>
        <v>3.2835000000000001</v>
      </c>
      <c r="T112" s="89">
        <f t="shared" si="63"/>
        <v>3.3226</v>
      </c>
      <c r="U112" s="89">
        <f t="shared" si="63"/>
        <v>3.3530199999999999</v>
      </c>
      <c r="V112" s="89">
        <f t="shared" si="63"/>
        <v>3.3727800000000001</v>
      </c>
      <c r="W112" s="89">
        <f t="shared" si="63"/>
        <v>3.28911</v>
      </c>
      <c r="X112" s="89">
        <f t="shared" si="63"/>
        <v>3.1867899999999998</v>
      </c>
      <c r="Y112" s="89">
        <f t="shared" si="63"/>
        <v>2.9844900000000001</v>
      </c>
      <c r="Z112" s="89">
        <f t="shared" si="63"/>
        <v>2.6928100000000001</v>
      </c>
      <c r="AA112" s="89">
        <f t="shared" si="63"/>
        <v>2.6138699999999999</v>
      </c>
    </row>
    <row r="113" spans="1:27" ht="12.75" hidden="1" customHeight="1" outlineLevel="1" x14ac:dyDescent="0.2">
      <c r="A113" s="99" t="s">
        <v>1763</v>
      </c>
      <c r="B113" s="60" t="s">
        <v>238</v>
      </c>
      <c r="C113" s="40" t="s">
        <v>79</v>
      </c>
      <c r="D113" s="41">
        <v>1327.38</v>
      </c>
      <c r="E113" s="41">
        <v>1228.47</v>
      </c>
      <c r="F113" s="41">
        <v>1185.3900000000001</v>
      </c>
      <c r="G113" s="41">
        <v>1179.6300000000001</v>
      </c>
      <c r="H113" s="41">
        <v>1214.8800000000001</v>
      </c>
      <c r="I113" s="41">
        <v>1324.32</v>
      </c>
      <c r="J113" s="41">
        <v>1476.65</v>
      </c>
      <c r="K113" s="41">
        <v>1828.53</v>
      </c>
      <c r="L113" s="41">
        <v>2067.83</v>
      </c>
      <c r="M113" s="41">
        <v>2113.31</v>
      </c>
      <c r="N113" s="41">
        <v>2127.37</v>
      </c>
      <c r="O113" s="41">
        <v>2168.96</v>
      </c>
      <c r="P113" s="41">
        <v>2156.71</v>
      </c>
      <c r="Q113" s="41">
        <v>2157.14</v>
      </c>
      <c r="R113" s="41">
        <v>2147.9499999999998</v>
      </c>
      <c r="S113" s="41">
        <v>2120.09</v>
      </c>
      <c r="T113" s="41">
        <v>2159.19</v>
      </c>
      <c r="U113" s="41">
        <v>2189.61</v>
      </c>
      <c r="V113" s="41">
        <v>2209.37</v>
      </c>
      <c r="W113" s="41">
        <v>2125.6999999999998</v>
      </c>
      <c r="X113" s="41">
        <v>2023.38</v>
      </c>
      <c r="Y113" s="41">
        <v>1821.08</v>
      </c>
      <c r="Z113" s="41">
        <v>1529.4</v>
      </c>
      <c r="AA113" s="41">
        <v>1450.46</v>
      </c>
    </row>
    <row r="114" spans="1:27" ht="12.75" hidden="1" customHeight="1" outlineLevel="1" x14ac:dyDescent="0.2">
      <c r="A114" s="99" t="s">
        <v>1764</v>
      </c>
      <c r="B114" s="60" t="s">
        <v>90</v>
      </c>
      <c r="C114" s="40" t="s">
        <v>79</v>
      </c>
      <c r="D114" s="41">
        <f t="shared" ref="D114:AA114" si="64">$D$9</f>
        <v>1071.42</v>
      </c>
      <c r="E114" s="41">
        <f t="shared" si="64"/>
        <v>1071.42</v>
      </c>
      <c r="F114" s="41">
        <f t="shared" si="64"/>
        <v>1071.42</v>
      </c>
      <c r="G114" s="41">
        <f t="shared" si="64"/>
        <v>1071.42</v>
      </c>
      <c r="H114" s="41">
        <f t="shared" si="64"/>
        <v>1071.42</v>
      </c>
      <c r="I114" s="41">
        <f t="shared" si="64"/>
        <v>1071.42</v>
      </c>
      <c r="J114" s="41">
        <f t="shared" si="64"/>
        <v>1071.42</v>
      </c>
      <c r="K114" s="41">
        <f t="shared" si="64"/>
        <v>1071.42</v>
      </c>
      <c r="L114" s="41">
        <f t="shared" si="64"/>
        <v>1071.42</v>
      </c>
      <c r="M114" s="41">
        <f t="shared" si="64"/>
        <v>1071.42</v>
      </c>
      <c r="N114" s="41">
        <f t="shared" si="64"/>
        <v>1071.42</v>
      </c>
      <c r="O114" s="41">
        <f t="shared" si="64"/>
        <v>1071.42</v>
      </c>
      <c r="P114" s="41">
        <f t="shared" si="64"/>
        <v>1071.42</v>
      </c>
      <c r="Q114" s="41">
        <f t="shared" si="64"/>
        <v>1071.42</v>
      </c>
      <c r="R114" s="41">
        <f t="shared" si="64"/>
        <v>1071.42</v>
      </c>
      <c r="S114" s="41">
        <f t="shared" si="64"/>
        <v>1071.42</v>
      </c>
      <c r="T114" s="41">
        <f t="shared" si="64"/>
        <v>1071.42</v>
      </c>
      <c r="U114" s="41">
        <f t="shared" si="64"/>
        <v>1071.42</v>
      </c>
      <c r="V114" s="41">
        <f t="shared" si="64"/>
        <v>1071.42</v>
      </c>
      <c r="W114" s="41">
        <f t="shared" si="64"/>
        <v>1071.42</v>
      </c>
      <c r="X114" s="41">
        <f t="shared" si="64"/>
        <v>1071.42</v>
      </c>
      <c r="Y114" s="41">
        <f t="shared" si="64"/>
        <v>1071.42</v>
      </c>
      <c r="Z114" s="41">
        <f t="shared" si="64"/>
        <v>1071.42</v>
      </c>
      <c r="AA114" s="41">
        <f t="shared" si="64"/>
        <v>1071.42</v>
      </c>
    </row>
    <row r="115" spans="1:27" ht="12.75" hidden="1" customHeight="1" outlineLevel="1" x14ac:dyDescent="0.2">
      <c r="A115" s="99" t="s">
        <v>1765</v>
      </c>
      <c r="B115" s="60" t="s">
        <v>83</v>
      </c>
      <c r="C115" s="40" t="s">
        <v>79</v>
      </c>
      <c r="D115" s="41">
        <v>3.72</v>
      </c>
      <c r="E115" s="41">
        <v>3.72</v>
      </c>
      <c r="F115" s="41">
        <v>3.72</v>
      </c>
      <c r="G115" s="41">
        <v>3.72</v>
      </c>
      <c r="H115" s="41">
        <v>3.72</v>
      </c>
      <c r="I115" s="41">
        <v>3.72</v>
      </c>
      <c r="J115" s="41">
        <v>3.72</v>
      </c>
      <c r="K115" s="41">
        <v>3.72</v>
      </c>
      <c r="L115" s="41">
        <v>3.72</v>
      </c>
      <c r="M115" s="41">
        <v>3.72</v>
      </c>
      <c r="N115" s="41">
        <v>3.72</v>
      </c>
      <c r="O115" s="41">
        <v>3.72</v>
      </c>
      <c r="P115" s="41">
        <v>3.72</v>
      </c>
      <c r="Q115" s="41">
        <v>3.72</v>
      </c>
      <c r="R115" s="41">
        <v>3.72</v>
      </c>
      <c r="S115" s="41">
        <v>3.72</v>
      </c>
      <c r="T115" s="41">
        <v>3.72</v>
      </c>
      <c r="U115" s="41">
        <v>3.72</v>
      </c>
      <c r="V115" s="41">
        <v>3.72</v>
      </c>
      <c r="W115" s="41">
        <v>3.72</v>
      </c>
      <c r="X115" s="41">
        <v>3.72</v>
      </c>
      <c r="Y115" s="41">
        <v>3.72</v>
      </c>
      <c r="Z115" s="41">
        <v>3.72</v>
      </c>
      <c r="AA115" s="41">
        <v>3.72</v>
      </c>
    </row>
    <row r="116" spans="1:27" ht="12.75" hidden="1" customHeight="1" outlineLevel="1" x14ac:dyDescent="0.2">
      <c r="A116" s="99" t="s">
        <v>1766</v>
      </c>
      <c r="B116" s="60" t="s">
        <v>81</v>
      </c>
      <c r="C116" s="40" t="s">
        <v>79</v>
      </c>
      <c r="D116" s="41">
        <f>$D$11</f>
        <v>88.27</v>
      </c>
      <c r="E116" s="41">
        <f t="shared" ref="E116:AA116" si="65">$D$11</f>
        <v>88.27</v>
      </c>
      <c r="F116" s="41">
        <f t="shared" si="65"/>
        <v>88.27</v>
      </c>
      <c r="G116" s="41">
        <f t="shared" si="65"/>
        <v>88.27</v>
      </c>
      <c r="H116" s="41">
        <f t="shared" si="65"/>
        <v>88.27</v>
      </c>
      <c r="I116" s="41">
        <f t="shared" si="65"/>
        <v>88.27</v>
      </c>
      <c r="J116" s="41">
        <f t="shared" si="65"/>
        <v>88.27</v>
      </c>
      <c r="K116" s="41">
        <f t="shared" si="65"/>
        <v>88.27</v>
      </c>
      <c r="L116" s="41">
        <f t="shared" si="65"/>
        <v>88.27</v>
      </c>
      <c r="M116" s="41">
        <f t="shared" si="65"/>
        <v>88.27</v>
      </c>
      <c r="N116" s="41">
        <f t="shared" si="65"/>
        <v>88.27</v>
      </c>
      <c r="O116" s="41">
        <f t="shared" si="65"/>
        <v>88.27</v>
      </c>
      <c r="P116" s="41">
        <f t="shared" si="65"/>
        <v>88.27</v>
      </c>
      <c r="Q116" s="41">
        <f t="shared" si="65"/>
        <v>88.27</v>
      </c>
      <c r="R116" s="41">
        <f t="shared" si="65"/>
        <v>88.27</v>
      </c>
      <c r="S116" s="41">
        <f t="shared" si="65"/>
        <v>88.27</v>
      </c>
      <c r="T116" s="41">
        <f t="shared" si="65"/>
        <v>88.27</v>
      </c>
      <c r="U116" s="41">
        <f t="shared" si="65"/>
        <v>88.27</v>
      </c>
      <c r="V116" s="41">
        <f t="shared" si="65"/>
        <v>88.27</v>
      </c>
      <c r="W116" s="41">
        <f t="shared" si="65"/>
        <v>88.27</v>
      </c>
      <c r="X116" s="41">
        <f t="shared" si="65"/>
        <v>88.27</v>
      </c>
      <c r="Y116" s="41">
        <f t="shared" si="65"/>
        <v>88.27</v>
      </c>
      <c r="Z116" s="41">
        <f t="shared" si="65"/>
        <v>88.27</v>
      </c>
      <c r="AA116" s="41">
        <f t="shared" si="65"/>
        <v>88.27</v>
      </c>
    </row>
    <row r="117" spans="1:27" ht="12.75" customHeight="1" collapsed="1" x14ac:dyDescent="0.2">
      <c r="A117" s="98" t="s">
        <v>1767</v>
      </c>
      <c r="B117" s="25" t="str">
        <f>"23"&amp;"."&amp;$B$800&amp;"."&amp;$B$801</f>
        <v>23.01.2024</v>
      </c>
      <c r="C117" s="88" t="s">
        <v>76</v>
      </c>
      <c r="D117" s="89">
        <f>ROUND(((D118+D119+D121+D120)/1000),5)</f>
        <v>2.3899499999999998</v>
      </c>
      <c r="E117" s="89">
        <f>ROUND(((E118+E119+E121+E120)/1000),5)</f>
        <v>2.3354400000000002</v>
      </c>
      <c r="F117" s="89">
        <f>ROUND(((F118+F119+F121+F120)/1000),5)</f>
        <v>2.2855599999999998</v>
      </c>
      <c r="G117" s="89">
        <f t="shared" ref="G117:AA117" si="66">ROUND(((G118+G119+G121+G120)/1000),5)</f>
        <v>2.2745099999999998</v>
      </c>
      <c r="H117" s="89">
        <f t="shared" si="66"/>
        <v>2.3266300000000002</v>
      </c>
      <c r="I117" s="89">
        <f t="shared" si="66"/>
        <v>2.4094799999999998</v>
      </c>
      <c r="J117" s="89">
        <f t="shared" si="66"/>
        <v>2.6038199999999998</v>
      </c>
      <c r="K117" s="89">
        <f t="shared" si="66"/>
        <v>2.9116200000000001</v>
      </c>
      <c r="L117" s="89">
        <f t="shared" si="66"/>
        <v>3.1080800000000002</v>
      </c>
      <c r="M117" s="89">
        <f t="shared" si="66"/>
        <v>3.1641900000000001</v>
      </c>
      <c r="N117" s="89">
        <f t="shared" si="66"/>
        <v>3.1672099999999999</v>
      </c>
      <c r="O117" s="89">
        <f t="shared" si="66"/>
        <v>3.2300300000000002</v>
      </c>
      <c r="P117" s="89">
        <f t="shared" si="66"/>
        <v>3.19916</v>
      </c>
      <c r="Q117" s="89">
        <f t="shared" si="66"/>
        <v>3.21312</v>
      </c>
      <c r="R117" s="89">
        <f t="shared" si="66"/>
        <v>3.2115999999999998</v>
      </c>
      <c r="S117" s="89">
        <f t="shared" si="66"/>
        <v>3.1646200000000002</v>
      </c>
      <c r="T117" s="89">
        <f t="shared" si="66"/>
        <v>3.1886899999999998</v>
      </c>
      <c r="U117" s="89">
        <f t="shared" si="66"/>
        <v>3.2411099999999999</v>
      </c>
      <c r="V117" s="89">
        <f t="shared" si="66"/>
        <v>3.2459099999999999</v>
      </c>
      <c r="W117" s="89">
        <f t="shared" si="66"/>
        <v>3.1854900000000002</v>
      </c>
      <c r="X117" s="89">
        <f t="shared" si="66"/>
        <v>3.0495899999999998</v>
      </c>
      <c r="Y117" s="89">
        <f t="shared" si="66"/>
        <v>2.9497399999999998</v>
      </c>
      <c r="Z117" s="89">
        <f t="shared" si="66"/>
        <v>2.6577500000000001</v>
      </c>
      <c r="AA117" s="89">
        <f t="shared" si="66"/>
        <v>2.5173299999999998</v>
      </c>
    </row>
    <row r="118" spans="1:27" ht="12.75" hidden="1" customHeight="1" outlineLevel="1" x14ac:dyDescent="0.2">
      <c r="A118" s="99" t="s">
        <v>1768</v>
      </c>
      <c r="B118" s="60" t="s">
        <v>238</v>
      </c>
      <c r="C118" s="40" t="s">
        <v>79</v>
      </c>
      <c r="D118" s="41">
        <v>1226.54</v>
      </c>
      <c r="E118" s="41">
        <v>1172.03</v>
      </c>
      <c r="F118" s="41">
        <v>1122.1500000000001</v>
      </c>
      <c r="G118" s="41">
        <v>1111.0999999999999</v>
      </c>
      <c r="H118" s="41">
        <v>1163.22</v>
      </c>
      <c r="I118" s="41">
        <v>1246.07</v>
      </c>
      <c r="J118" s="41">
        <v>1440.41</v>
      </c>
      <c r="K118" s="41">
        <v>1748.21</v>
      </c>
      <c r="L118" s="41">
        <v>1944.67</v>
      </c>
      <c r="M118" s="41">
        <v>2000.78</v>
      </c>
      <c r="N118" s="41">
        <v>2003.8</v>
      </c>
      <c r="O118" s="41">
        <v>2066.62</v>
      </c>
      <c r="P118" s="41">
        <v>2035.75</v>
      </c>
      <c r="Q118" s="41">
        <v>2049.71</v>
      </c>
      <c r="R118" s="41">
        <v>2048.19</v>
      </c>
      <c r="S118" s="41">
        <v>2001.21</v>
      </c>
      <c r="T118" s="41">
        <v>2025.28</v>
      </c>
      <c r="U118" s="41">
        <v>2077.6999999999998</v>
      </c>
      <c r="V118" s="41">
        <v>2082.5</v>
      </c>
      <c r="W118" s="41">
        <v>2022.08</v>
      </c>
      <c r="X118" s="41">
        <v>1886.18</v>
      </c>
      <c r="Y118" s="41">
        <v>1786.33</v>
      </c>
      <c r="Z118" s="41">
        <v>1494.34</v>
      </c>
      <c r="AA118" s="41">
        <v>1353.92</v>
      </c>
    </row>
    <row r="119" spans="1:27" ht="12.75" hidden="1" customHeight="1" outlineLevel="1" x14ac:dyDescent="0.2">
      <c r="A119" s="99" t="s">
        <v>1769</v>
      </c>
      <c r="B119" s="60" t="s">
        <v>90</v>
      </c>
      <c r="C119" s="40" t="s">
        <v>79</v>
      </c>
      <c r="D119" s="41">
        <f t="shared" ref="D119:AA119" si="67">$D$9</f>
        <v>1071.42</v>
      </c>
      <c r="E119" s="41">
        <f t="shared" si="67"/>
        <v>1071.42</v>
      </c>
      <c r="F119" s="41">
        <f t="shared" si="67"/>
        <v>1071.42</v>
      </c>
      <c r="G119" s="41">
        <f t="shared" si="67"/>
        <v>1071.42</v>
      </c>
      <c r="H119" s="41">
        <f t="shared" si="67"/>
        <v>1071.42</v>
      </c>
      <c r="I119" s="41">
        <f t="shared" si="67"/>
        <v>1071.42</v>
      </c>
      <c r="J119" s="41">
        <f t="shared" si="67"/>
        <v>1071.42</v>
      </c>
      <c r="K119" s="41">
        <f t="shared" si="67"/>
        <v>1071.42</v>
      </c>
      <c r="L119" s="41">
        <f t="shared" si="67"/>
        <v>1071.42</v>
      </c>
      <c r="M119" s="41">
        <f t="shared" si="67"/>
        <v>1071.42</v>
      </c>
      <c r="N119" s="41">
        <f t="shared" si="67"/>
        <v>1071.42</v>
      </c>
      <c r="O119" s="41">
        <f t="shared" si="67"/>
        <v>1071.42</v>
      </c>
      <c r="P119" s="41">
        <f t="shared" si="67"/>
        <v>1071.42</v>
      </c>
      <c r="Q119" s="41">
        <f t="shared" si="67"/>
        <v>1071.42</v>
      </c>
      <c r="R119" s="41">
        <f t="shared" si="67"/>
        <v>1071.42</v>
      </c>
      <c r="S119" s="41">
        <f t="shared" si="67"/>
        <v>1071.42</v>
      </c>
      <c r="T119" s="41">
        <f t="shared" si="67"/>
        <v>1071.42</v>
      </c>
      <c r="U119" s="41">
        <f t="shared" si="67"/>
        <v>1071.42</v>
      </c>
      <c r="V119" s="41">
        <f t="shared" si="67"/>
        <v>1071.42</v>
      </c>
      <c r="W119" s="41">
        <f t="shared" si="67"/>
        <v>1071.42</v>
      </c>
      <c r="X119" s="41">
        <f t="shared" si="67"/>
        <v>1071.42</v>
      </c>
      <c r="Y119" s="41">
        <f t="shared" si="67"/>
        <v>1071.42</v>
      </c>
      <c r="Z119" s="41">
        <f t="shared" si="67"/>
        <v>1071.42</v>
      </c>
      <c r="AA119" s="41">
        <f t="shared" si="67"/>
        <v>1071.42</v>
      </c>
    </row>
    <row r="120" spans="1:27" ht="12.75" hidden="1" customHeight="1" outlineLevel="1" x14ac:dyDescent="0.2">
      <c r="A120" s="99" t="s">
        <v>1770</v>
      </c>
      <c r="B120" s="60" t="s">
        <v>83</v>
      </c>
      <c r="C120" s="40" t="s">
        <v>79</v>
      </c>
      <c r="D120" s="41">
        <v>3.72</v>
      </c>
      <c r="E120" s="41">
        <v>3.72</v>
      </c>
      <c r="F120" s="41">
        <v>3.72</v>
      </c>
      <c r="G120" s="41">
        <v>3.72</v>
      </c>
      <c r="H120" s="41">
        <v>3.72</v>
      </c>
      <c r="I120" s="41">
        <v>3.72</v>
      </c>
      <c r="J120" s="41">
        <v>3.72</v>
      </c>
      <c r="K120" s="41">
        <v>3.72</v>
      </c>
      <c r="L120" s="41">
        <v>3.72</v>
      </c>
      <c r="M120" s="41">
        <v>3.72</v>
      </c>
      <c r="N120" s="41">
        <v>3.72</v>
      </c>
      <c r="O120" s="41">
        <v>3.72</v>
      </c>
      <c r="P120" s="41">
        <v>3.72</v>
      </c>
      <c r="Q120" s="41">
        <v>3.72</v>
      </c>
      <c r="R120" s="41">
        <v>3.72</v>
      </c>
      <c r="S120" s="41">
        <v>3.72</v>
      </c>
      <c r="T120" s="41">
        <v>3.72</v>
      </c>
      <c r="U120" s="41">
        <v>3.72</v>
      </c>
      <c r="V120" s="41">
        <v>3.72</v>
      </c>
      <c r="W120" s="41">
        <v>3.72</v>
      </c>
      <c r="X120" s="41">
        <v>3.72</v>
      </c>
      <c r="Y120" s="41">
        <v>3.72</v>
      </c>
      <c r="Z120" s="41">
        <v>3.72</v>
      </c>
      <c r="AA120" s="41">
        <v>3.72</v>
      </c>
    </row>
    <row r="121" spans="1:27" ht="12.75" hidden="1" customHeight="1" outlineLevel="1" x14ac:dyDescent="0.2">
      <c r="A121" s="99" t="s">
        <v>1771</v>
      </c>
      <c r="B121" s="60" t="s">
        <v>81</v>
      </c>
      <c r="C121" s="40" t="s">
        <v>79</v>
      </c>
      <c r="D121" s="41">
        <f>$D$11</f>
        <v>88.27</v>
      </c>
      <c r="E121" s="41">
        <f t="shared" ref="E121:AA121" si="68">$D$11</f>
        <v>88.27</v>
      </c>
      <c r="F121" s="41">
        <f t="shared" si="68"/>
        <v>88.27</v>
      </c>
      <c r="G121" s="41">
        <f t="shared" si="68"/>
        <v>88.27</v>
      </c>
      <c r="H121" s="41">
        <f t="shared" si="68"/>
        <v>88.27</v>
      </c>
      <c r="I121" s="41">
        <f t="shared" si="68"/>
        <v>88.27</v>
      </c>
      <c r="J121" s="41">
        <f t="shared" si="68"/>
        <v>88.27</v>
      </c>
      <c r="K121" s="41">
        <f t="shared" si="68"/>
        <v>88.27</v>
      </c>
      <c r="L121" s="41">
        <f t="shared" si="68"/>
        <v>88.27</v>
      </c>
      <c r="M121" s="41">
        <f t="shared" si="68"/>
        <v>88.27</v>
      </c>
      <c r="N121" s="41">
        <f t="shared" si="68"/>
        <v>88.27</v>
      </c>
      <c r="O121" s="41">
        <f t="shared" si="68"/>
        <v>88.27</v>
      </c>
      <c r="P121" s="41">
        <f t="shared" si="68"/>
        <v>88.27</v>
      </c>
      <c r="Q121" s="41">
        <f t="shared" si="68"/>
        <v>88.27</v>
      </c>
      <c r="R121" s="41">
        <f t="shared" si="68"/>
        <v>88.27</v>
      </c>
      <c r="S121" s="41">
        <f t="shared" si="68"/>
        <v>88.27</v>
      </c>
      <c r="T121" s="41">
        <f t="shared" si="68"/>
        <v>88.27</v>
      </c>
      <c r="U121" s="41">
        <f t="shared" si="68"/>
        <v>88.27</v>
      </c>
      <c r="V121" s="41">
        <f t="shared" si="68"/>
        <v>88.27</v>
      </c>
      <c r="W121" s="41">
        <f t="shared" si="68"/>
        <v>88.27</v>
      </c>
      <c r="X121" s="41">
        <f t="shared" si="68"/>
        <v>88.27</v>
      </c>
      <c r="Y121" s="41">
        <f t="shared" si="68"/>
        <v>88.27</v>
      </c>
      <c r="Z121" s="41">
        <f t="shared" si="68"/>
        <v>88.27</v>
      </c>
      <c r="AA121" s="41">
        <f t="shared" si="68"/>
        <v>88.27</v>
      </c>
    </row>
    <row r="122" spans="1:27" ht="12.75" customHeight="1" collapsed="1" x14ac:dyDescent="0.2">
      <c r="A122" s="98" t="s">
        <v>1772</v>
      </c>
      <c r="B122" s="25" t="str">
        <f>"24"&amp;"."&amp;$B$800&amp;"."&amp;$B$801</f>
        <v>24.01.2024</v>
      </c>
      <c r="C122" s="88" t="s">
        <v>76</v>
      </c>
      <c r="D122" s="89">
        <f>ROUND(((D123+D124+D126+D125)/1000),5)</f>
        <v>2.4314800000000001</v>
      </c>
      <c r="E122" s="89">
        <f>ROUND(((E123+E124+E126+E125)/1000),5)</f>
        <v>2.3568500000000001</v>
      </c>
      <c r="F122" s="89">
        <f>ROUND(((F123+F124+F126+F125)/1000),5)</f>
        <v>2.3281299999999998</v>
      </c>
      <c r="G122" s="89">
        <f t="shared" ref="G122:AA122" si="69">ROUND(((G123+G124+G126+G125)/1000),5)</f>
        <v>2.3343500000000001</v>
      </c>
      <c r="H122" s="89">
        <f t="shared" si="69"/>
        <v>2.37927</v>
      </c>
      <c r="I122" s="89">
        <f t="shared" si="69"/>
        <v>2.44536</v>
      </c>
      <c r="J122" s="89">
        <f t="shared" si="69"/>
        <v>2.67475</v>
      </c>
      <c r="K122" s="89">
        <f t="shared" si="69"/>
        <v>3.0532400000000002</v>
      </c>
      <c r="L122" s="89">
        <f t="shared" si="69"/>
        <v>3.24837</v>
      </c>
      <c r="M122" s="89">
        <f t="shared" si="69"/>
        <v>3.2861799999999999</v>
      </c>
      <c r="N122" s="89">
        <f t="shared" si="69"/>
        <v>3.2927200000000001</v>
      </c>
      <c r="O122" s="89">
        <f t="shared" si="69"/>
        <v>3.3370299999999999</v>
      </c>
      <c r="P122" s="89">
        <f t="shared" si="69"/>
        <v>3.3089499999999998</v>
      </c>
      <c r="Q122" s="89">
        <f t="shared" si="69"/>
        <v>3.3119700000000001</v>
      </c>
      <c r="R122" s="89">
        <f t="shared" si="69"/>
        <v>3.30518</v>
      </c>
      <c r="S122" s="89">
        <f t="shared" si="69"/>
        <v>3.26797</v>
      </c>
      <c r="T122" s="89">
        <f t="shared" si="69"/>
        <v>3.29094</v>
      </c>
      <c r="U122" s="89">
        <f t="shared" si="69"/>
        <v>3.2894800000000002</v>
      </c>
      <c r="V122" s="89">
        <f t="shared" si="69"/>
        <v>3.29128</v>
      </c>
      <c r="W122" s="89">
        <f t="shared" si="69"/>
        <v>3.2379899999999999</v>
      </c>
      <c r="X122" s="89">
        <f t="shared" si="69"/>
        <v>3.2078700000000002</v>
      </c>
      <c r="Y122" s="89">
        <f t="shared" si="69"/>
        <v>2.98095</v>
      </c>
      <c r="Z122" s="89">
        <f t="shared" si="69"/>
        <v>2.6797900000000001</v>
      </c>
      <c r="AA122" s="89">
        <f t="shared" si="69"/>
        <v>2.60243</v>
      </c>
    </row>
    <row r="123" spans="1:27" ht="12.75" hidden="1" customHeight="1" outlineLevel="1" x14ac:dyDescent="0.2">
      <c r="A123" s="99" t="s">
        <v>1773</v>
      </c>
      <c r="B123" s="60" t="s">
        <v>238</v>
      </c>
      <c r="C123" s="40" t="s">
        <v>79</v>
      </c>
      <c r="D123" s="41">
        <v>1268.07</v>
      </c>
      <c r="E123" s="41">
        <v>1193.44</v>
      </c>
      <c r="F123" s="41">
        <v>1164.72</v>
      </c>
      <c r="G123" s="41">
        <v>1170.94</v>
      </c>
      <c r="H123" s="41">
        <v>1215.8599999999999</v>
      </c>
      <c r="I123" s="41">
        <v>1281.95</v>
      </c>
      <c r="J123" s="41">
        <v>1511.34</v>
      </c>
      <c r="K123" s="41">
        <v>1889.83</v>
      </c>
      <c r="L123" s="41">
        <v>2084.96</v>
      </c>
      <c r="M123" s="41">
        <v>2122.77</v>
      </c>
      <c r="N123" s="41">
        <v>2129.31</v>
      </c>
      <c r="O123" s="41">
        <v>2173.62</v>
      </c>
      <c r="P123" s="41">
        <v>2145.54</v>
      </c>
      <c r="Q123" s="41">
        <v>2148.56</v>
      </c>
      <c r="R123" s="41">
        <v>2141.77</v>
      </c>
      <c r="S123" s="41">
        <v>2104.56</v>
      </c>
      <c r="T123" s="41">
        <v>2127.5300000000002</v>
      </c>
      <c r="U123" s="41">
        <v>2126.0700000000002</v>
      </c>
      <c r="V123" s="41">
        <v>2127.87</v>
      </c>
      <c r="W123" s="41">
        <v>2074.58</v>
      </c>
      <c r="X123" s="41">
        <v>2044.46</v>
      </c>
      <c r="Y123" s="41">
        <v>1817.54</v>
      </c>
      <c r="Z123" s="41">
        <v>1516.38</v>
      </c>
      <c r="AA123" s="41">
        <v>1439.02</v>
      </c>
    </row>
    <row r="124" spans="1:27" ht="12.75" hidden="1" customHeight="1" outlineLevel="1" x14ac:dyDescent="0.2">
      <c r="A124" s="99" t="s">
        <v>1774</v>
      </c>
      <c r="B124" s="60" t="s">
        <v>90</v>
      </c>
      <c r="C124" s="40" t="s">
        <v>79</v>
      </c>
      <c r="D124" s="41">
        <f t="shared" ref="D124:AA124" si="70">$D$9</f>
        <v>1071.42</v>
      </c>
      <c r="E124" s="41">
        <f t="shared" si="70"/>
        <v>1071.42</v>
      </c>
      <c r="F124" s="41">
        <f t="shared" si="70"/>
        <v>1071.42</v>
      </c>
      <c r="G124" s="41">
        <f t="shared" si="70"/>
        <v>1071.42</v>
      </c>
      <c r="H124" s="41">
        <f t="shared" si="70"/>
        <v>1071.42</v>
      </c>
      <c r="I124" s="41">
        <f t="shared" si="70"/>
        <v>1071.42</v>
      </c>
      <c r="J124" s="41">
        <f t="shared" si="70"/>
        <v>1071.42</v>
      </c>
      <c r="K124" s="41">
        <f t="shared" si="70"/>
        <v>1071.42</v>
      </c>
      <c r="L124" s="41">
        <f t="shared" si="70"/>
        <v>1071.42</v>
      </c>
      <c r="M124" s="41">
        <f t="shared" si="70"/>
        <v>1071.42</v>
      </c>
      <c r="N124" s="41">
        <f t="shared" si="70"/>
        <v>1071.42</v>
      </c>
      <c r="O124" s="41">
        <f t="shared" si="70"/>
        <v>1071.42</v>
      </c>
      <c r="P124" s="41">
        <f t="shared" si="70"/>
        <v>1071.42</v>
      </c>
      <c r="Q124" s="41">
        <f t="shared" si="70"/>
        <v>1071.42</v>
      </c>
      <c r="R124" s="41">
        <f t="shared" si="70"/>
        <v>1071.42</v>
      </c>
      <c r="S124" s="41">
        <f t="shared" si="70"/>
        <v>1071.42</v>
      </c>
      <c r="T124" s="41">
        <f t="shared" si="70"/>
        <v>1071.42</v>
      </c>
      <c r="U124" s="41">
        <f t="shared" si="70"/>
        <v>1071.42</v>
      </c>
      <c r="V124" s="41">
        <f t="shared" si="70"/>
        <v>1071.42</v>
      </c>
      <c r="W124" s="41">
        <f t="shared" si="70"/>
        <v>1071.42</v>
      </c>
      <c r="X124" s="41">
        <f t="shared" si="70"/>
        <v>1071.42</v>
      </c>
      <c r="Y124" s="41">
        <f t="shared" si="70"/>
        <v>1071.42</v>
      </c>
      <c r="Z124" s="41">
        <f t="shared" si="70"/>
        <v>1071.42</v>
      </c>
      <c r="AA124" s="41">
        <f t="shared" si="70"/>
        <v>1071.42</v>
      </c>
    </row>
    <row r="125" spans="1:27" ht="12.75" hidden="1" customHeight="1" outlineLevel="1" x14ac:dyDescent="0.2">
      <c r="A125" s="99" t="s">
        <v>1775</v>
      </c>
      <c r="B125" s="60" t="s">
        <v>83</v>
      </c>
      <c r="C125" s="40" t="s">
        <v>79</v>
      </c>
      <c r="D125" s="41">
        <v>3.72</v>
      </c>
      <c r="E125" s="41">
        <v>3.72</v>
      </c>
      <c r="F125" s="41">
        <v>3.72</v>
      </c>
      <c r="G125" s="41">
        <v>3.72</v>
      </c>
      <c r="H125" s="41">
        <v>3.72</v>
      </c>
      <c r="I125" s="41">
        <v>3.72</v>
      </c>
      <c r="J125" s="41">
        <v>3.72</v>
      </c>
      <c r="K125" s="41">
        <v>3.72</v>
      </c>
      <c r="L125" s="41">
        <v>3.72</v>
      </c>
      <c r="M125" s="41">
        <v>3.72</v>
      </c>
      <c r="N125" s="41">
        <v>3.72</v>
      </c>
      <c r="O125" s="41">
        <v>3.72</v>
      </c>
      <c r="P125" s="41">
        <v>3.72</v>
      </c>
      <c r="Q125" s="41">
        <v>3.72</v>
      </c>
      <c r="R125" s="41">
        <v>3.72</v>
      </c>
      <c r="S125" s="41">
        <v>3.72</v>
      </c>
      <c r="T125" s="41">
        <v>3.72</v>
      </c>
      <c r="U125" s="41">
        <v>3.72</v>
      </c>
      <c r="V125" s="41">
        <v>3.72</v>
      </c>
      <c r="W125" s="41">
        <v>3.72</v>
      </c>
      <c r="X125" s="41">
        <v>3.72</v>
      </c>
      <c r="Y125" s="41">
        <v>3.72</v>
      </c>
      <c r="Z125" s="41">
        <v>3.72</v>
      </c>
      <c r="AA125" s="41">
        <v>3.72</v>
      </c>
    </row>
    <row r="126" spans="1:27" ht="12.75" hidden="1" customHeight="1" outlineLevel="1" x14ac:dyDescent="0.2">
      <c r="A126" s="99" t="s">
        <v>1776</v>
      </c>
      <c r="B126" s="60" t="s">
        <v>81</v>
      </c>
      <c r="C126" s="40" t="s">
        <v>79</v>
      </c>
      <c r="D126" s="41">
        <f>$D$11</f>
        <v>88.27</v>
      </c>
      <c r="E126" s="41">
        <f t="shared" ref="E126:AA126" si="71">$D$11</f>
        <v>88.27</v>
      </c>
      <c r="F126" s="41">
        <f t="shared" si="71"/>
        <v>88.27</v>
      </c>
      <c r="G126" s="41">
        <f t="shared" si="71"/>
        <v>88.27</v>
      </c>
      <c r="H126" s="41">
        <f t="shared" si="71"/>
        <v>88.27</v>
      </c>
      <c r="I126" s="41">
        <f t="shared" si="71"/>
        <v>88.27</v>
      </c>
      <c r="J126" s="41">
        <f t="shared" si="71"/>
        <v>88.27</v>
      </c>
      <c r="K126" s="41">
        <f t="shared" si="71"/>
        <v>88.27</v>
      </c>
      <c r="L126" s="41">
        <f t="shared" si="71"/>
        <v>88.27</v>
      </c>
      <c r="M126" s="41">
        <f t="shared" si="71"/>
        <v>88.27</v>
      </c>
      <c r="N126" s="41">
        <f t="shared" si="71"/>
        <v>88.27</v>
      </c>
      <c r="O126" s="41">
        <f t="shared" si="71"/>
        <v>88.27</v>
      </c>
      <c r="P126" s="41">
        <f t="shared" si="71"/>
        <v>88.27</v>
      </c>
      <c r="Q126" s="41">
        <f t="shared" si="71"/>
        <v>88.27</v>
      </c>
      <c r="R126" s="41">
        <f t="shared" si="71"/>
        <v>88.27</v>
      </c>
      <c r="S126" s="41">
        <f t="shared" si="71"/>
        <v>88.27</v>
      </c>
      <c r="T126" s="41">
        <f t="shared" si="71"/>
        <v>88.27</v>
      </c>
      <c r="U126" s="41">
        <f t="shared" si="71"/>
        <v>88.27</v>
      </c>
      <c r="V126" s="41">
        <f t="shared" si="71"/>
        <v>88.27</v>
      </c>
      <c r="W126" s="41">
        <f t="shared" si="71"/>
        <v>88.27</v>
      </c>
      <c r="X126" s="41">
        <f t="shared" si="71"/>
        <v>88.27</v>
      </c>
      <c r="Y126" s="41">
        <f t="shared" si="71"/>
        <v>88.27</v>
      </c>
      <c r="Z126" s="41">
        <f t="shared" si="71"/>
        <v>88.27</v>
      </c>
      <c r="AA126" s="41">
        <f t="shared" si="71"/>
        <v>88.27</v>
      </c>
    </row>
    <row r="127" spans="1:27" ht="12.75" customHeight="1" collapsed="1" x14ac:dyDescent="0.2">
      <c r="A127" s="98" t="s">
        <v>1777</v>
      </c>
      <c r="B127" s="25" t="str">
        <f>"25"&amp;"."&amp;$B$800&amp;"."&amp;$B$801</f>
        <v>25.01.2024</v>
      </c>
      <c r="C127" s="88" t="s">
        <v>76</v>
      </c>
      <c r="D127" s="89">
        <f>ROUND(((D128+D129+D131+D130)/1000),5)</f>
        <v>2.4559899999999999</v>
      </c>
      <c r="E127" s="89">
        <f>ROUND(((E128+E129+E131+E130)/1000),5)</f>
        <v>2.3907799999999999</v>
      </c>
      <c r="F127" s="89">
        <f>ROUND(((F128+F129+F131+F130)/1000),5)</f>
        <v>2.3530700000000002</v>
      </c>
      <c r="G127" s="89">
        <f t="shared" ref="G127:AA127" si="72">ROUND(((G128+G129+G131+G130)/1000),5)</f>
        <v>2.3552</v>
      </c>
      <c r="H127" s="89">
        <f t="shared" si="72"/>
        <v>2.3941699999999999</v>
      </c>
      <c r="I127" s="89">
        <f t="shared" si="72"/>
        <v>2.5187900000000001</v>
      </c>
      <c r="J127" s="89">
        <f t="shared" si="72"/>
        <v>2.73767</v>
      </c>
      <c r="K127" s="89">
        <f t="shared" si="72"/>
        <v>3.02224</v>
      </c>
      <c r="L127" s="89">
        <f t="shared" si="72"/>
        <v>3.2205699999999999</v>
      </c>
      <c r="M127" s="89">
        <f t="shared" si="72"/>
        <v>3.2726299999999999</v>
      </c>
      <c r="N127" s="89">
        <f t="shared" si="72"/>
        <v>3.2896899999999998</v>
      </c>
      <c r="O127" s="89">
        <f t="shared" si="72"/>
        <v>3.3189799999999998</v>
      </c>
      <c r="P127" s="89">
        <f t="shared" si="72"/>
        <v>3.2959700000000001</v>
      </c>
      <c r="Q127" s="89">
        <f t="shared" si="72"/>
        <v>3.3119800000000001</v>
      </c>
      <c r="R127" s="89">
        <f t="shared" si="72"/>
        <v>3.2962699999999998</v>
      </c>
      <c r="S127" s="89">
        <f t="shared" si="72"/>
        <v>3.25143</v>
      </c>
      <c r="T127" s="89">
        <f t="shared" si="72"/>
        <v>3.29413</v>
      </c>
      <c r="U127" s="89">
        <f t="shared" si="72"/>
        <v>3.3036699999999999</v>
      </c>
      <c r="V127" s="89">
        <f t="shared" si="72"/>
        <v>3.31847</v>
      </c>
      <c r="W127" s="89">
        <f t="shared" si="72"/>
        <v>3.2710300000000001</v>
      </c>
      <c r="X127" s="89">
        <f t="shared" si="72"/>
        <v>3.1192700000000002</v>
      </c>
      <c r="Y127" s="89">
        <f t="shared" si="72"/>
        <v>2.9522900000000001</v>
      </c>
      <c r="Z127" s="89">
        <f t="shared" si="72"/>
        <v>2.6875100000000001</v>
      </c>
      <c r="AA127" s="89">
        <f t="shared" si="72"/>
        <v>2.5785499999999999</v>
      </c>
    </row>
    <row r="128" spans="1:27" ht="12.75" hidden="1" customHeight="1" outlineLevel="1" x14ac:dyDescent="0.2">
      <c r="A128" s="99" t="s">
        <v>1778</v>
      </c>
      <c r="B128" s="60" t="s">
        <v>238</v>
      </c>
      <c r="C128" s="40" t="s">
        <v>79</v>
      </c>
      <c r="D128" s="41">
        <v>1292.58</v>
      </c>
      <c r="E128" s="41">
        <v>1227.3699999999999</v>
      </c>
      <c r="F128" s="41">
        <v>1189.6600000000001</v>
      </c>
      <c r="G128" s="41">
        <v>1191.79</v>
      </c>
      <c r="H128" s="41">
        <v>1230.76</v>
      </c>
      <c r="I128" s="41">
        <v>1355.38</v>
      </c>
      <c r="J128" s="41">
        <v>1574.26</v>
      </c>
      <c r="K128" s="41">
        <v>1858.83</v>
      </c>
      <c r="L128" s="41">
        <v>2057.16</v>
      </c>
      <c r="M128" s="41">
        <v>2109.2199999999998</v>
      </c>
      <c r="N128" s="41">
        <v>2126.2800000000002</v>
      </c>
      <c r="O128" s="41">
        <v>2155.5700000000002</v>
      </c>
      <c r="P128" s="41">
        <v>2132.56</v>
      </c>
      <c r="Q128" s="41">
        <v>2148.5700000000002</v>
      </c>
      <c r="R128" s="41">
        <v>2132.86</v>
      </c>
      <c r="S128" s="41">
        <v>2088.02</v>
      </c>
      <c r="T128" s="41">
        <v>2130.7199999999998</v>
      </c>
      <c r="U128" s="41">
        <v>2140.2600000000002</v>
      </c>
      <c r="V128" s="41">
        <v>2155.06</v>
      </c>
      <c r="W128" s="41">
        <v>2107.62</v>
      </c>
      <c r="X128" s="41">
        <v>1955.86</v>
      </c>
      <c r="Y128" s="41">
        <v>1788.88</v>
      </c>
      <c r="Z128" s="41">
        <v>1524.1</v>
      </c>
      <c r="AA128" s="41">
        <v>1415.14</v>
      </c>
    </row>
    <row r="129" spans="1:27" ht="12.75" hidden="1" customHeight="1" outlineLevel="1" x14ac:dyDescent="0.2">
      <c r="A129" s="99" t="s">
        <v>1779</v>
      </c>
      <c r="B129" s="60" t="s">
        <v>90</v>
      </c>
      <c r="C129" s="40" t="s">
        <v>79</v>
      </c>
      <c r="D129" s="41">
        <f t="shared" ref="D129:AA129" si="73">$D$9</f>
        <v>1071.42</v>
      </c>
      <c r="E129" s="41">
        <f t="shared" si="73"/>
        <v>1071.42</v>
      </c>
      <c r="F129" s="41">
        <f t="shared" si="73"/>
        <v>1071.42</v>
      </c>
      <c r="G129" s="41">
        <f t="shared" si="73"/>
        <v>1071.42</v>
      </c>
      <c r="H129" s="41">
        <f t="shared" si="73"/>
        <v>1071.42</v>
      </c>
      <c r="I129" s="41">
        <f t="shared" si="73"/>
        <v>1071.42</v>
      </c>
      <c r="J129" s="41">
        <f t="shared" si="73"/>
        <v>1071.42</v>
      </c>
      <c r="K129" s="41">
        <f t="shared" si="73"/>
        <v>1071.42</v>
      </c>
      <c r="L129" s="41">
        <f t="shared" si="73"/>
        <v>1071.42</v>
      </c>
      <c r="M129" s="41">
        <f t="shared" si="73"/>
        <v>1071.42</v>
      </c>
      <c r="N129" s="41">
        <f t="shared" si="73"/>
        <v>1071.42</v>
      </c>
      <c r="O129" s="41">
        <f t="shared" si="73"/>
        <v>1071.42</v>
      </c>
      <c r="P129" s="41">
        <f t="shared" si="73"/>
        <v>1071.42</v>
      </c>
      <c r="Q129" s="41">
        <f t="shared" si="73"/>
        <v>1071.42</v>
      </c>
      <c r="R129" s="41">
        <f t="shared" si="73"/>
        <v>1071.42</v>
      </c>
      <c r="S129" s="41">
        <f t="shared" si="73"/>
        <v>1071.42</v>
      </c>
      <c r="T129" s="41">
        <f t="shared" si="73"/>
        <v>1071.42</v>
      </c>
      <c r="U129" s="41">
        <f t="shared" si="73"/>
        <v>1071.42</v>
      </c>
      <c r="V129" s="41">
        <f t="shared" si="73"/>
        <v>1071.42</v>
      </c>
      <c r="W129" s="41">
        <f t="shared" si="73"/>
        <v>1071.42</v>
      </c>
      <c r="X129" s="41">
        <f t="shared" si="73"/>
        <v>1071.42</v>
      </c>
      <c r="Y129" s="41">
        <f t="shared" si="73"/>
        <v>1071.42</v>
      </c>
      <c r="Z129" s="41">
        <f t="shared" si="73"/>
        <v>1071.42</v>
      </c>
      <c r="AA129" s="41">
        <f t="shared" si="73"/>
        <v>1071.42</v>
      </c>
    </row>
    <row r="130" spans="1:27" ht="12.75" hidden="1" customHeight="1" outlineLevel="1" x14ac:dyDescent="0.2">
      <c r="A130" s="99" t="s">
        <v>1780</v>
      </c>
      <c r="B130" s="60" t="s">
        <v>83</v>
      </c>
      <c r="C130" s="40" t="s">
        <v>79</v>
      </c>
      <c r="D130" s="41">
        <v>3.72</v>
      </c>
      <c r="E130" s="41">
        <v>3.72</v>
      </c>
      <c r="F130" s="41">
        <v>3.72</v>
      </c>
      <c r="G130" s="41">
        <v>3.72</v>
      </c>
      <c r="H130" s="41">
        <v>3.72</v>
      </c>
      <c r="I130" s="41">
        <v>3.72</v>
      </c>
      <c r="J130" s="41">
        <v>3.72</v>
      </c>
      <c r="K130" s="41">
        <v>3.72</v>
      </c>
      <c r="L130" s="41">
        <v>3.72</v>
      </c>
      <c r="M130" s="41">
        <v>3.72</v>
      </c>
      <c r="N130" s="41">
        <v>3.72</v>
      </c>
      <c r="O130" s="41">
        <v>3.72</v>
      </c>
      <c r="P130" s="41">
        <v>3.72</v>
      </c>
      <c r="Q130" s="41">
        <v>3.72</v>
      </c>
      <c r="R130" s="41">
        <v>3.72</v>
      </c>
      <c r="S130" s="41">
        <v>3.72</v>
      </c>
      <c r="T130" s="41">
        <v>3.72</v>
      </c>
      <c r="U130" s="41">
        <v>3.72</v>
      </c>
      <c r="V130" s="41">
        <v>3.72</v>
      </c>
      <c r="W130" s="41">
        <v>3.72</v>
      </c>
      <c r="X130" s="41">
        <v>3.72</v>
      </c>
      <c r="Y130" s="41">
        <v>3.72</v>
      </c>
      <c r="Z130" s="41">
        <v>3.72</v>
      </c>
      <c r="AA130" s="41">
        <v>3.72</v>
      </c>
    </row>
    <row r="131" spans="1:27" ht="12.75" hidden="1" customHeight="1" outlineLevel="1" x14ac:dyDescent="0.2">
      <c r="A131" s="99" t="s">
        <v>1781</v>
      </c>
      <c r="B131" s="60" t="s">
        <v>81</v>
      </c>
      <c r="C131" s="40" t="s">
        <v>79</v>
      </c>
      <c r="D131" s="41">
        <f>$D$11</f>
        <v>88.27</v>
      </c>
      <c r="E131" s="41">
        <f t="shared" ref="E131:AA131" si="74">$D$11</f>
        <v>88.27</v>
      </c>
      <c r="F131" s="41">
        <f t="shared" si="74"/>
        <v>88.27</v>
      </c>
      <c r="G131" s="41">
        <f t="shared" si="74"/>
        <v>88.27</v>
      </c>
      <c r="H131" s="41">
        <f t="shared" si="74"/>
        <v>88.27</v>
      </c>
      <c r="I131" s="41">
        <f t="shared" si="74"/>
        <v>88.27</v>
      </c>
      <c r="J131" s="41">
        <f t="shared" si="74"/>
        <v>88.27</v>
      </c>
      <c r="K131" s="41">
        <f t="shared" si="74"/>
        <v>88.27</v>
      </c>
      <c r="L131" s="41">
        <f t="shared" si="74"/>
        <v>88.27</v>
      </c>
      <c r="M131" s="41">
        <f t="shared" si="74"/>
        <v>88.27</v>
      </c>
      <c r="N131" s="41">
        <f t="shared" si="74"/>
        <v>88.27</v>
      </c>
      <c r="O131" s="41">
        <f t="shared" si="74"/>
        <v>88.27</v>
      </c>
      <c r="P131" s="41">
        <f t="shared" si="74"/>
        <v>88.27</v>
      </c>
      <c r="Q131" s="41">
        <f t="shared" si="74"/>
        <v>88.27</v>
      </c>
      <c r="R131" s="41">
        <f t="shared" si="74"/>
        <v>88.27</v>
      </c>
      <c r="S131" s="41">
        <f t="shared" si="74"/>
        <v>88.27</v>
      </c>
      <c r="T131" s="41">
        <f t="shared" si="74"/>
        <v>88.27</v>
      </c>
      <c r="U131" s="41">
        <f t="shared" si="74"/>
        <v>88.27</v>
      </c>
      <c r="V131" s="41">
        <f t="shared" si="74"/>
        <v>88.27</v>
      </c>
      <c r="W131" s="41">
        <f t="shared" si="74"/>
        <v>88.27</v>
      </c>
      <c r="X131" s="41">
        <f t="shared" si="74"/>
        <v>88.27</v>
      </c>
      <c r="Y131" s="41">
        <f t="shared" si="74"/>
        <v>88.27</v>
      </c>
      <c r="Z131" s="41">
        <f t="shared" si="74"/>
        <v>88.27</v>
      </c>
      <c r="AA131" s="41">
        <f t="shared" si="74"/>
        <v>88.27</v>
      </c>
    </row>
    <row r="132" spans="1:27" ht="12.75" customHeight="1" collapsed="1" x14ac:dyDescent="0.2">
      <c r="A132" s="98" t="s">
        <v>1782</v>
      </c>
      <c r="B132" s="25" t="str">
        <f>"26"&amp;"."&amp;$B$800&amp;"."&amp;$B$801</f>
        <v>26.01.2024</v>
      </c>
      <c r="C132" s="88" t="s">
        <v>76</v>
      </c>
      <c r="D132" s="89">
        <f>ROUND(((D133+D134+D136+D135)/1000),5)</f>
        <v>2.4379200000000001</v>
      </c>
      <c r="E132" s="89">
        <f>ROUND(((E133+E134+E136+E135)/1000),5)</f>
        <v>2.3522500000000002</v>
      </c>
      <c r="F132" s="89">
        <f>ROUND(((F133+F134+F136+F135)/1000),5)</f>
        <v>2.3381500000000002</v>
      </c>
      <c r="G132" s="89">
        <f t="shared" ref="G132:AA132" si="75">ROUND(((G133+G134+G136+G135)/1000),5)</f>
        <v>2.3393799999999998</v>
      </c>
      <c r="H132" s="89">
        <f t="shared" si="75"/>
        <v>2.35731</v>
      </c>
      <c r="I132" s="89">
        <f t="shared" si="75"/>
        <v>2.4821599999999999</v>
      </c>
      <c r="J132" s="89">
        <f t="shared" si="75"/>
        <v>2.63869</v>
      </c>
      <c r="K132" s="89">
        <f t="shared" si="75"/>
        <v>3.0141300000000002</v>
      </c>
      <c r="L132" s="89">
        <f t="shared" si="75"/>
        <v>3.1856900000000001</v>
      </c>
      <c r="M132" s="89">
        <f t="shared" si="75"/>
        <v>3.2002700000000002</v>
      </c>
      <c r="N132" s="89">
        <f t="shared" si="75"/>
        <v>3.2149800000000002</v>
      </c>
      <c r="O132" s="89">
        <f t="shared" si="75"/>
        <v>3.2692399999999999</v>
      </c>
      <c r="P132" s="89">
        <f t="shared" si="75"/>
        <v>3.24838</v>
      </c>
      <c r="Q132" s="89">
        <f t="shared" si="75"/>
        <v>3.2574000000000001</v>
      </c>
      <c r="R132" s="89">
        <f t="shared" si="75"/>
        <v>3.25901</v>
      </c>
      <c r="S132" s="89">
        <f t="shared" si="75"/>
        <v>3.2008899999999998</v>
      </c>
      <c r="T132" s="89">
        <f t="shared" si="75"/>
        <v>3.19862</v>
      </c>
      <c r="U132" s="89">
        <f t="shared" si="75"/>
        <v>3.2113100000000001</v>
      </c>
      <c r="V132" s="89">
        <f t="shared" si="75"/>
        <v>3.18398</v>
      </c>
      <c r="W132" s="89">
        <f t="shared" si="75"/>
        <v>3.2047599999999998</v>
      </c>
      <c r="X132" s="89">
        <f t="shared" si="75"/>
        <v>3.07822</v>
      </c>
      <c r="Y132" s="89">
        <f t="shared" si="75"/>
        <v>2.95485</v>
      </c>
      <c r="Z132" s="89">
        <f t="shared" si="75"/>
        <v>2.6704300000000001</v>
      </c>
      <c r="AA132" s="89">
        <f t="shared" si="75"/>
        <v>2.6162999999999998</v>
      </c>
    </row>
    <row r="133" spans="1:27" ht="12.75" hidden="1" customHeight="1" outlineLevel="1" x14ac:dyDescent="0.2">
      <c r="A133" s="99" t="s">
        <v>1783</v>
      </c>
      <c r="B133" s="60" t="s">
        <v>238</v>
      </c>
      <c r="C133" s="40" t="s">
        <v>79</v>
      </c>
      <c r="D133" s="41">
        <v>1274.51</v>
      </c>
      <c r="E133" s="41">
        <v>1188.8399999999999</v>
      </c>
      <c r="F133" s="41">
        <v>1174.74</v>
      </c>
      <c r="G133" s="41">
        <v>1175.97</v>
      </c>
      <c r="H133" s="41">
        <v>1193.9000000000001</v>
      </c>
      <c r="I133" s="41">
        <v>1318.75</v>
      </c>
      <c r="J133" s="41">
        <v>1475.28</v>
      </c>
      <c r="K133" s="41">
        <v>1850.72</v>
      </c>
      <c r="L133" s="41">
        <v>2022.28</v>
      </c>
      <c r="M133" s="41">
        <v>2036.86</v>
      </c>
      <c r="N133" s="41">
        <v>2051.5700000000002</v>
      </c>
      <c r="O133" s="41">
        <v>2105.83</v>
      </c>
      <c r="P133" s="41">
        <v>2084.9699999999998</v>
      </c>
      <c r="Q133" s="41">
        <v>2093.9899999999998</v>
      </c>
      <c r="R133" s="41">
        <v>2095.6</v>
      </c>
      <c r="S133" s="41">
        <v>2037.48</v>
      </c>
      <c r="T133" s="41">
        <v>2035.21</v>
      </c>
      <c r="U133" s="41">
        <v>2047.9</v>
      </c>
      <c r="V133" s="41">
        <v>2020.57</v>
      </c>
      <c r="W133" s="41">
        <v>2041.35</v>
      </c>
      <c r="X133" s="41">
        <v>1914.81</v>
      </c>
      <c r="Y133" s="41">
        <v>1791.44</v>
      </c>
      <c r="Z133" s="41">
        <v>1507.02</v>
      </c>
      <c r="AA133" s="41">
        <v>1452.89</v>
      </c>
    </row>
    <row r="134" spans="1:27" ht="12.75" hidden="1" customHeight="1" outlineLevel="1" x14ac:dyDescent="0.2">
      <c r="A134" s="99" t="s">
        <v>1784</v>
      </c>
      <c r="B134" s="60" t="s">
        <v>90</v>
      </c>
      <c r="C134" s="40" t="s">
        <v>79</v>
      </c>
      <c r="D134" s="41">
        <f t="shared" ref="D134:AA134" si="76">$D$9</f>
        <v>1071.42</v>
      </c>
      <c r="E134" s="41">
        <f t="shared" si="76"/>
        <v>1071.42</v>
      </c>
      <c r="F134" s="41">
        <f t="shared" si="76"/>
        <v>1071.42</v>
      </c>
      <c r="G134" s="41">
        <f t="shared" si="76"/>
        <v>1071.42</v>
      </c>
      <c r="H134" s="41">
        <f t="shared" si="76"/>
        <v>1071.42</v>
      </c>
      <c r="I134" s="41">
        <f t="shared" si="76"/>
        <v>1071.42</v>
      </c>
      <c r="J134" s="41">
        <f t="shared" si="76"/>
        <v>1071.42</v>
      </c>
      <c r="K134" s="41">
        <f t="shared" si="76"/>
        <v>1071.42</v>
      </c>
      <c r="L134" s="41">
        <f t="shared" si="76"/>
        <v>1071.42</v>
      </c>
      <c r="M134" s="41">
        <f t="shared" si="76"/>
        <v>1071.42</v>
      </c>
      <c r="N134" s="41">
        <f t="shared" si="76"/>
        <v>1071.42</v>
      </c>
      <c r="O134" s="41">
        <f t="shared" si="76"/>
        <v>1071.42</v>
      </c>
      <c r="P134" s="41">
        <f t="shared" si="76"/>
        <v>1071.42</v>
      </c>
      <c r="Q134" s="41">
        <f t="shared" si="76"/>
        <v>1071.42</v>
      </c>
      <c r="R134" s="41">
        <f t="shared" si="76"/>
        <v>1071.42</v>
      </c>
      <c r="S134" s="41">
        <f t="shared" si="76"/>
        <v>1071.42</v>
      </c>
      <c r="T134" s="41">
        <f t="shared" si="76"/>
        <v>1071.42</v>
      </c>
      <c r="U134" s="41">
        <f t="shared" si="76"/>
        <v>1071.42</v>
      </c>
      <c r="V134" s="41">
        <f t="shared" si="76"/>
        <v>1071.42</v>
      </c>
      <c r="W134" s="41">
        <f t="shared" si="76"/>
        <v>1071.42</v>
      </c>
      <c r="X134" s="41">
        <f t="shared" si="76"/>
        <v>1071.42</v>
      </c>
      <c r="Y134" s="41">
        <f t="shared" si="76"/>
        <v>1071.42</v>
      </c>
      <c r="Z134" s="41">
        <f t="shared" si="76"/>
        <v>1071.42</v>
      </c>
      <c r="AA134" s="41">
        <f t="shared" si="76"/>
        <v>1071.42</v>
      </c>
    </row>
    <row r="135" spans="1:27" ht="12.75" hidden="1" customHeight="1" outlineLevel="1" x14ac:dyDescent="0.2">
      <c r="A135" s="99" t="s">
        <v>1785</v>
      </c>
      <c r="B135" s="60" t="s">
        <v>83</v>
      </c>
      <c r="C135" s="40" t="s">
        <v>79</v>
      </c>
      <c r="D135" s="41">
        <v>3.72</v>
      </c>
      <c r="E135" s="41">
        <v>3.72</v>
      </c>
      <c r="F135" s="41">
        <v>3.72</v>
      </c>
      <c r="G135" s="41">
        <v>3.72</v>
      </c>
      <c r="H135" s="41">
        <v>3.72</v>
      </c>
      <c r="I135" s="41">
        <v>3.72</v>
      </c>
      <c r="J135" s="41">
        <v>3.72</v>
      </c>
      <c r="K135" s="41">
        <v>3.72</v>
      </c>
      <c r="L135" s="41">
        <v>3.72</v>
      </c>
      <c r="M135" s="41">
        <v>3.72</v>
      </c>
      <c r="N135" s="41">
        <v>3.72</v>
      </c>
      <c r="O135" s="41">
        <v>3.72</v>
      </c>
      <c r="P135" s="41">
        <v>3.72</v>
      </c>
      <c r="Q135" s="41">
        <v>3.72</v>
      </c>
      <c r="R135" s="41">
        <v>3.72</v>
      </c>
      <c r="S135" s="41">
        <v>3.72</v>
      </c>
      <c r="T135" s="41">
        <v>3.72</v>
      </c>
      <c r="U135" s="41">
        <v>3.72</v>
      </c>
      <c r="V135" s="41">
        <v>3.72</v>
      </c>
      <c r="W135" s="41">
        <v>3.72</v>
      </c>
      <c r="X135" s="41">
        <v>3.72</v>
      </c>
      <c r="Y135" s="41">
        <v>3.72</v>
      </c>
      <c r="Z135" s="41">
        <v>3.72</v>
      </c>
      <c r="AA135" s="41">
        <v>3.72</v>
      </c>
    </row>
    <row r="136" spans="1:27" ht="12.75" hidden="1" customHeight="1" outlineLevel="1" x14ac:dyDescent="0.2">
      <c r="A136" s="99" t="s">
        <v>1786</v>
      </c>
      <c r="B136" s="60" t="s">
        <v>81</v>
      </c>
      <c r="C136" s="40" t="s">
        <v>79</v>
      </c>
      <c r="D136" s="41">
        <f>$D$11</f>
        <v>88.27</v>
      </c>
      <c r="E136" s="41">
        <f t="shared" ref="E136:AA136" si="77">$D$11</f>
        <v>88.27</v>
      </c>
      <c r="F136" s="41">
        <f t="shared" si="77"/>
        <v>88.27</v>
      </c>
      <c r="G136" s="41">
        <f t="shared" si="77"/>
        <v>88.27</v>
      </c>
      <c r="H136" s="41">
        <f t="shared" si="77"/>
        <v>88.27</v>
      </c>
      <c r="I136" s="41">
        <f t="shared" si="77"/>
        <v>88.27</v>
      </c>
      <c r="J136" s="41">
        <f t="shared" si="77"/>
        <v>88.27</v>
      </c>
      <c r="K136" s="41">
        <f t="shared" si="77"/>
        <v>88.27</v>
      </c>
      <c r="L136" s="41">
        <f t="shared" si="77"/>
        <v>88.27</v>
      </c>
      <c r="M136" s="41">
        <f t="shared" si="77"/>
        <v>88.27</v>
      </c>
      <c r="N136" s="41">
        <f t="shared" si="77"/>
        <v>88.27</v>
      </c>
      <c r="O136" s="41">
        <f t="shared" si="77"/>
        <v>88.27</v>
      </c>
      <c r="P136" s="41">
        <f t="shared" si="77"/>
        <v>88.27</v>
      </c>
      <c r="Q136" s="41">
        <f t="shared" si="77"/>
        <v>88.27</v>
      </c>
      <c r="R136" s="41">
        <f t="shared" si="77"/>
        <v>88.27</v>
      </c>
      <c r="S136" s="41">
        <f t="shared" si="77"/>
        <v>88.27</v>
      </c>
      <c r="T136" s="41">
        <f t="shared" si="77"/>
        <v>88.27</v>
      </c>
      <c r="U136" s="41">
        <f t="shared" si="77"/>
        <v>88.27</v>
      </c>
      <c r="V136" s="41">
        <f t="shared" si="77"/>
        <v>88.27</v>
      </c>
      <c r="W136" s="41">
        <f t="shared" si="77"/>
        <v>88.27</v>
      </c>
      <c r="X136" s="41">
        <f t="shared" si="77"/>
        <v>88.27</v>
      </c>
      <c r="Y136" s="41">
        <f t="shared" si="77"/>
        <v>88.27</v>
      </c>
      <c r="Z136" s="41">
        <f t="shared" si="77"/>
        <v>88.27</v>
      </c>
      <c r="AA136" s="41">
        <f t="shared" si="77"/>
        <v>88.27</v>
      </c>
    </row>
    <row r="137" spans="1:27" ht="12.75" customHeight="1" collapsed="1" x14ac:dyDescent="0.2">
      <c r="A137" s="98" t="s">
        <v>1787</v>
      </c>
      <c r="B137" s="25" t="str">
        <f>"27"&amp;"."&amp;$B$800&amp;"."&amp;$B$801</f>
        <v>27.01.2024</v>
      </c>
      <c r="C137" s="88" t="s">
        <v>76</v>
      </c>
      <c r="D137" s="89">
        <f>ROUND(((D138+D139+D141+D140)/1000),5)</f>
        <v>2.6843400000000002</v>
      </c>
      <c r="E137" s="89">
        <f>ROUND(((E138+E139+E141+E140)/1000),5)</f>
        <v>2.5998199999999998</v>
      </c>
      <c r="F137" s="89">
        <f>ROUND(((F138+F139+F141+F140)/1000),5)</f>
        <v>2.4843500000000001</v>
      </c>
      <c r="G137" s="89">
        <f t="shared" ref="G137:AA137" si="78">ROUND(((G138+G139+G141+G140)/1000),5)</f>
        <v>2.4559500000000001</v>
      </c>
      <c r="H137" s="89">
        <f t="shared" si="78"/>
        <v>2.47418</v>
      </c>
      <c r="I137" s="89">
        <f t="shared" si="78"/>
        <v>2.5257800000000001</v>
      </c>
      <c r="J137" s="89">
        <f t="shared" si="78"/>
        <v>2.6392199999999999</v>
      </c>
      <c r="K137" s="89">
        <f t="shared" si="78"/>
        <v>2.7939600000000002</v>
      </c>
      <c r="L137" s="89">
        <f t="shared" si="78"/>
        <v>2.9672999999999998</v>
      </c>
      <c r="M137" s="89">
        <f t="shared" si="78"/>
        <v>3.0977899999999998</v>
      </c>
      <c r="N137" s="89">
        <f t="shared" si="78"/>
        <v>3.1778599999999999</v>
      </c>
      <c r="O137" s="89">
        <f t="shared" si="78"/>
        <v>3.1766999999999999</v>
      </c>
      <c r="P137" s="89">
        <f t="shared" si="78"/>
        <v>3.1845300000000001</v>
      </c>
      <c r="Q137" s="89">
        <f t="shared" si="78"/>
        <v>3.1814499999999999</v>
      </c>
      <c r="R137" s="89">
        <f t="shared" si="78"/>
        <v>3.1907999999999999</v>
      </c>
      <c r="S137" s="89">
        <f t="shared" si="78"/>
        <v>3.1017700000000001</v>
      </c>
      <c r="T137" s="89">
        <f t="shared" si="78"/>
        <v>3.3185899999999999</v>
      </c>
      <c r="U137" s="89">
        <f t="shared" si="78"/>
        <v>3.4275799999999998</v>
      </c>
      <c r="V137" s="89">
        <f t="shared" si="78"/>
        <v>3.4642400000000002</v>
      </c>
      <c r="W137" s="89">
        <f t="shared" si="78"/>
        <v>3.1057800000000002</v>
      </c>
      <c r="X137" s="89">
        <f t="shared" si="78"/>
        <v>3.0880999999999998</v>
      </c>
      <c r="Y137" s="89">
        <f t="shared" si="78"/>
        <v>2.9742299999999999</v>
      </c>
      <c r="Z137" s="89">
        <f t="shared" si="78"/>
        <v>2.79399</v>
      </c>
      <c r="AA137" s="89">
        <f t="shared" si="78"/>
        <v>2.6742300000000001</v>
      </c>
    </row>
    <row r="138" spans="1:27" ht="12.75" hidden="1" customHeight="1" outlineLevel="1" x14ac:dyDescent="0.2">
      <c r="A138" s="99" t="s">
        <v>1788</v>
      </c>
      <c r="B138" s="60" t="s">
        <v>238</v>
      </c>
      <c r="C138" s="40" t="s">
        <v>79</v>
      </c>
      <c r="D138" s="41">
        <v>1520.93</v>
      </c>
      <c r="E138" s="41">
        <v>1436.41</v>
      </c>
      <c r="F138" s="41">
        <v>1320.94</v>
      </c>
      <c r="G138" s="41">
        <v>1292.54</v>
      </c>
      <c r="H138" s="41">
        <v>1310.77</v>
      </c>
      <c r="I138" s="41">
        <v>1362.37</v>
      </c>
      <c r="J138" s="41">
        <v>1475.81</v>
      </c>
      <c r="K138" s="41">
        <v>1630.55</v>
      </c>
      <c r="L138" s="41">
        <v>1803.89</v>
      </c>
      <c r="M138" s="41">
        <v>1934.38</v>
      </c>
      <c r="N138" s="41">
        <v>2014.45</v>
      </c>
      <c r="O138" s="41">
        <v>2013.29</v>
      </c>
      <c r="P138" s="41">
        <v>2021.12</v>
      </c>
      <c r="Q138" s="41">
        <v>2018.04</v>
      </c>
      <c r="R138" s="41">
        <v>2027.39</v>
      </c>
      <c r="S138" s="41">
        <v>1938.36</v>
      </c>
      <c r="T138" s="41">
        <v>2155.1799999999998</v>
      </c>
      <c r="U138" s="41">
        <v>2264.17</v>
      </c>
      <c r="V138" s="41">
        <v>2300.83</v>
      </c>
      <c r="W138" s="41">
        <v>1942.37</v>
      </c>
      <c r="X138" s="41">
        <v>1924.69</v>
      </c>
      <c r="Y138" s="41">
        <v>1810.82</v>
      </c>
      <c r="Z138" s="41">
        <v>1630.58</v>
      </c>
      <c r="AA138" s="41">
        <v>1510.82</v>
      </c>
    </row>
    <row r="139" spans="1:27" ht="12.75" hidden="1" customHeight="1" outlineLevel="1" x14ac:dyDescent="0.2">
      <c r="A139" s="99" t="s">
        <v>1789</v>
      </c>
      <c r="B139" s="60" t="s">
        <v>90</v>
      </c>
      <c r="C139" s="40" t="s">
        <v>79</v>
      </c>
      <c r="D139" s="41">
        <f t="shared" ref="D139:AA139" si="79">$D$9</f>
        <v>1071.42</v>
      </c>
      <c r="E139" s="41">
        <f t="shared" si="79"/>
        <v>1071.42</v>
      </c>
      <c r="F139" s="41">
        <f t="shared" si="79"/>
        <v>1071.42</v>
      </c>
      <c r="G139" s="41">
        <f t="shared" si="79"/>
        <v>1071.42</v>
      </c>
      <c r="H139" s="41">
        <f t="shared" si="79"/>
        <v>1071.42</v>
      </c>
      <c r="I139" s="41">
        <f t="shared" si="79"/>
        <v>1071.42</v>
      </c>
      <c r="J139" s="41">
        <f t="shared" si="79"/>
        <v>1071.42</v>
      </c>
      <c r="K139" s="41">
        <f t="shared" si="79"/>
        <v>1071.42</v>
      </c>
      <c r="L139" s="41">
        <f t="shared" si="79"/>
        <v>1071.42</v>
      </c>
      <c r="M139" s="41">
        <f t="shared" si="79"/>
        <v>1071.42</v>
      </c>
      <c r="N139" s="41">
        <f t="shared" si="79"/>
        <v>1071.42</v>
      </c>
      <c r="O139" s="41">
        <f t="shared" si="79"/>
        <v>1071.42</v>
      </c>
      <c r="P139" s="41">
        <f t="shared" si="79"/>
        <v>1071.42</v>
      </c>
      <c r="Q139" s="41">
        <f t="shared" si="79"/>
        <v>1071.42</v>
      </c>
      <c r="R139" s="41">
        <f t="shared" si="79"/>
        <v>1071.42</v>
      </c>
      <c r="S139" s="41">
        <f t="shared" si="79"/>
        <v>1071.42</v>
      </c>
      <c r="T139" s="41">
        <f t="shared" si="79"/>
        <v>1071.42</v>
      </c>
      <c r="U139" s="41">
        <f t="shared" si="79"/>
        <v>1071.42</v>
      </c>
      <c r="V139" s="41">
        <f t="shared" si="79"/>
        <v>1071.42</v>
      </c>
      <c r="W139" s="41">
        <f t="shared" si="79"/>
        <v>1071.42</v>
      </c>
      <c r="X139" s="41">
        <f t="shared" si="79"/>
        <v>1071.42</v>
      </c>
      <c r="Y139" s="41">
        <f t="shared" si="79"/>
        <v>1071.42</v>
      </c>
      <c r="Z139" s="41">
        <f t="shared" si="79"/>
        <v>1071.42</v>
      </c>
      <c r="AA139" s="41">
        <f t="shared" si="79"/>
        <v>1071.42</v>
      </c>
    </row>
    <row r="140" spans="1:27" ht="12.75" hidden="1" customHeight="1" outlineLevel="1" x14ac:dyDescent="0.2">
      <c r="A140" s="99" t="s">
        <v>1790</v>
      </c>
      <c r="B140" s="60" t="s">
        <v>83</v>
      </c>
      <c r="C140" s="40" t="s">
        <v>79</v>
      </c>
      <c r="D140" s="41">
        <v>3.72</v>
      </c>
      <c r="E140" s="41">
        <v>3.72</v>
      </c>
      <c r="F140" s="41">
        <v>3.72</v>
      </c>
      <c r="G140" s="41">
        <v>3.72</v>
      </c>
      <c r="H140" s="41">
        <v>3.72</v>
      </c>
      <c r="I140" s="41">
        <v>3.72</v>
      </c>
      <c r="J140" s="41">
        <v>3.72</v>
      </c>
      <c r="K140" s="41">
        <v>3.72</v>
      </c>
      <c r="L140" s="41">
        <v>3.72</v>
      </c>
      <c r="M140" s="41">
        <v>3.72</v>
      </c>
      <c r="N140" s="41">
        <v>3.72</v>
      </c>
      <c r="O140" s="41">
        <v>3.72</v>
      </c>
      <c r="P140" s="41">
        <v>3.72</v>
      </c>
      <c r="Q140" s="41">
        <v>3.72</v>
      </c>
      <c r="R140" s="41">
        <v>3.72</v>
      </c>
      <c r="S140" s="41">
        <v>3.72</v>
      </c>
      <c r="T140" s="41">
        <v>3.72</v>
      </c>
      <c r="U140" s="41">
        <v>3.72</v>
      </c>
      <c r="V140" s="41">
        <v>3.72</v>
      </c>
      <c r="W140" s="41">
        <v>3.72</v>
      </c>
      <c r="X140" s="41">
        <v>3.72</v>
      </c>
      <c r="Y140" s="41">
        <v>3.72</v>
      </c>
      <c r="Z140" s="41">
        <v>3.72</v>
      </c>
      <c r="AA140" s="41">
        <v>3.72</v>
      </c>
    </row>
    <row r="141" spans="1:27" ht="12.75" hidden="1" customHeight="1" outlineLevel="1" x14ac:dyDescent="0.2">
      <c r="A141" s="99" t="s">
        <v>1791</v>
      </c>
      <c r="B141" s="60" t="s">
        <v>81</v>
      </c>
      <c r="C141" s="40" t="s">
        <v>79</v>
      </c>
      <c r="D141" s="41">
        <f>$D$11</f>
        <v>88.27</v>
      </c>
      <c r="E141" s="41">
        <f t="shared" ref="E141:AA141" si="80">$D$11</f>
        <v>88.27</v>
      </c>
      <c r="F141" s="41">
        <f t="shared" si="80"/>
        <v>88.27</v>
      </c>
      <c r="G141" s="41">
        <f t="shared" si="80"/>
        <v>88.27</v>
      </c>
      <c r="H141" s="41">
        <f t="shared" si="80"/>
        <v>88.27</v>
      </c>
      <c r="I141" s="41">
        <f t="shared" si="80"/>
        <v>88.27</v>
      </c>
      <c r="J141" s="41">
        <f t="shared" si="80"/>
        <v>88.27</v>
      </c>
      <c r="K141" s="41">
        <f t="shared" si="80"/>
        <v>88.27</v>
      </c>
      <c r="L141" s="41">
        <f t="shared" si="80"/>
        <v>88.27</v>
      </c>
      <c r="M141" s="41">
        <f t="shared" si="80"/>
        <v>88.27</v>
      </c>
      <c r="N141" s="41">
        <f t="shared" si="80"/>
        <v>88.27</v>
      </c>
      <c r="O141" s="41">
        <f t="shared" si="80"/>
        <v>88.27</v>
      </c>
      <c r="P141" s="41">
        <f t="shared" si="80"/>
        <v>88.27</v>
      </c>
      <c r="Q141" s="41">
        <f t="shared" si="80"/>
        <v>88.27</v>
      </c>
      <c r="R141" s="41">
        <f t="shared" si="80"/>
        <v>88.27</v>
      </c>
      <c r="S141" s="41">
        <f t="shared" si="80"/>
        <v>88.27</v>
      </c>
      <c r="T141" s="41">
        <f t="shared" si="80"/>
        <v>88.27</v>
      </c>
      <c r="U141" s="41">
        <f t="shared" si="80"/>
        <v>88.27</v>
      </c>
      <c r="V141" s="41">
        <f t="shared" si="80"/>
        <v>88.27</v>
      </c>
      <c r="W141" s="41">
        <f t="shared" si="80"/>
        <v>88.27</v>
      </c>
      <c r="X141" s="41">
        <f t="shared" si="80"/>
        <v>88.27</v>
      </c>
      <c r="Y141" s="41">
        <f t="shared" si="80"/>
        <v>88.27</v>
      </c>
      <c r="Z141" s="41">
        <f t="shared" si="80"/>
        <v>88.27</v>
      </c>
      <c r="AA141" s="41">
        <f t="shared" si="80"/>
        <v>88.27</v>
      </c>
    </row>
    <row r="142" spans="1:27" ht="12.75" customHeight="1" collapsed="1" x14ac:dyDescent="0.2">
      <c r="A142" s="98" t="s">
        <v>1792</v>
      </c>
      <c r="B142" s="25" t="str">
        <f>"28"&amp;"."&amp;$B$800&amp;"."&amp;$B$801</f>
        <v>28.01.2024</v>
      </c>
      <c r="C142" s="88" t="s">
        <v>76</v>
      </c>
      <c r="D142" s="89">
        <f>ROUND(((D143+D144+D146+D145)/1000),5)</f>
        <v>2.6105700000000001</v>
      </c>
      <c r="E142" s="89">
        <f>ROUND(((E143+E144+E146+E145)/1000),5)</f>
        <v>2.5116000000000001</v>
      </c>
      <c r="F142" s="89">
        <f>ROUND(((F143+F144+F146+F145)/1000),5)</f>
        <v>2.4137300000000002</v>
      </c>
      <c r="G142" s="89">
        <f t="shared" ref="G142:AA142" si="81">ROUND(((G143+G144+G146+G145)/1000),5)</f>
        <v>2.40537</v>
      </c>
      <c r="H142" s="89">
        <f t="shared" si="81"/>
        <v>2.4120699999999999</v>
      </c>
      <c r="I142" s="89">
        <f t="shared" si="81"/>
        <v>2.4214600000000002</v>
      </c>
      <c r="J142" s="89">
        <f t="shared" si="81"/>
        <v>2.5142799999999998</v>
      </c>
      <c r="K142" s="89">
        <f t="shared" si="81"/>
        <v>2.66215</v>
      </c>
      <c r="L142" s="89">
        <f t="shared" si="81"/>
        <v>2.8135599999999998</v>
      </c>
      <c r="M142" s="89">
        <f t="shared" si="81"/>
        <v>2.9489200000000002</v>
      </c>
      <c r="N142" s="89">
        <f t="shared" si="81"/>
        <v>3.0238700000000001</v>
      </c>
      <c r="O142" s="89">
        <f t="shared" si="81"/>
        <v>3.04739</v>
      </c>
      <c r="P142" s="89">
        <f t="shared" si="81"/>
        <v>3.0608900000000001</v>
      </c>
      <c r="Q142" s="89">
        <f t="shared" si="81"/>
        <v>3.0725099999999999</v>
      </c>
      <c r="R142" s="89">
        <f t="shared" si="81"/>
        <v>3.03105</v>
      </c>
      <c r="S142" s="89">
        <f t="shared" si="81"/>
        <v>3.0193699999999999</v>
      </c>
      <c r="T142" s="89">
        <f t="shared" si="81"/>
        <v>3.0796399999999999</v>
      </c>
      <c r="U142" s="89">
        <f t="shared" si="81"/>
        <v>3.1118600000000001</v>
      </c>
      <c r="V142" s="89">
        <f t="shared" si="81"/>
        <v>3.1078700000000001</v>
      </c>
      <c r="W142" s="89">
        <f t="shared" si="81"/>
        <v>3.0813700000000002</v>
      </c>
      <c r="X142" s="89">
        <f t="shared" si="81"/>
        <v>3.0595500000000002</v>
      </c>
      <c r="Y142" s="89">
        <f t="shared" si="81"/>
        <v>2.9472299999999998</v>
      </c>
      <c r="Z142" s="89">
        <f t="shared" si="81"/>
        <v>2.7887300000000002</v>
      </c>
      <c r="AA142" s="89">
        <f t="shared" si="81"/>
        <v>2.6797300000000002</v>
      </c>
    </row>
    <row r="143" spans="1:27" ht="12.75" hidden="1" customHeight="1" outlineLevel="1" x14ac:dyDescent="0.2">
      <c r="A143" s="99" t="s">
        <v>1793</v>
      </c>
      <c r="B143" s="60" t="s">
        <v>238</v>
      </c>
      <c r="C143" s="40" t="s">
        <v>79</v>
      </c>
      <c r="D143" s="41">
        <v>1447.16</v>
      </c>
      <c r="E143" s="41">
        <v>1348.19</v>
      </c>
      <c r="F143" s="41">
        <v>1250.32</v>
      </c>
      <c r="G143" s="41">
        <v>1241.96</v>
      </c>
      <c r="H143" s="41">
        <v>1248.6600000000001</v>
      </c>
      <c r="I143" s="41">
        <v>1258.05</v>
      </c>
      <c r="J143" s="41">
        <v>1350.87</v>
      </c>
      <c r="K143" s="41">
        <v>1498.74</v>
      </c>
      <c r="L143" s="41">
        <v>1650.15</v>
      </c>
      <c r="M143" s="41">
        <v>1785.51</v>
      </c>
      <c r="N143" s="41">
        <v>1860.46</v>
      </c>
      <c r="O143" s="41">
        <v>1883.98</v>
      </c>
      <c r="P143" s="41">
        <v>1897.48</v>
      </c>
      <c r="Q143" s="41">
        <v>1909.1</v>
      </c>
      <c r="R143" s="41">
        <v>1867.64</v>
      </c>
      <c r="S143" s="41">
        <v>1855.96</v>
      </c>
      <c r="T143" s="41">
        <v>1916.23</v>
      </c>
      <c r="U143" s="41">
        <v>1948.45</v>
      </c>
      <c r="V143" s="41">
        <v>1944.46</v>
      </c>
      <c r="W143" s="41">
        <v>1917.96</v>
      </c>
      <c r="X143" s="41">
        <v>1896.14</v>
      </c>
      <c r="Y143" s="41">
        <v>1783.82</v>
      </c>
      <c r="Z143" s="41">
        <v>1625.32</v>
      </c>
      <c r="AA143" s="41">
        <v>1516.32</v>
      </c>
    </row>
    <row r="144" spans="1:27" ht="12.75" hidden="1" customHeight="1" outlineLevel="1" x14ac:dyDescent="0.2">
      <c r="A144" s="99" t="s">
        <v>1794</v>
      </c>
      <c r="B144" s="60" t="s">
        <v>90</v>
      </c>
      <c r="C144" s="40" t="s">
        <v>79</v>
      </c>
      <c r="D144" s="41">
        <f t="shared" ref="D144:AA144" si="82">$D$9</f>
        <v>1071.42</v>
      </c>
      <c r="E144" s="41">
        <f t="shared" si="82"/>
        <v>1071.42</v>
      </c>
      <c r="F144" s="41">
        <f t="shared" si="82"/>
        <v>1071.42</v>
      </c>
      <c r="G144" s="41">
        <f t="shared" si="82"/>
        <v>1071.42</v>
      </c>
      <c r="H144" s="41">
        <f t="shared" si="82"/>
        <v>1071.42</v>
      </c>
      <c r="I144" s="41">
        <f t="shared" si="82"/>
        <v>1071.42</v>
      </c>
      <c r="J144" s="41">
        <f t="shared" si="82"/>
        <v>1071.42</v>
      </c>
      <c r="K144" s="41">
        <f t="shared" si="82"/>
        <v>1071.42</v>
      </c>
      <c r="L144" s="41">
        <f t="shared" si="82"/>
        <v>1071.42</v>
      </c>
      <c r="M144" s="41">
        <f t="shared" si="82"/>
        <v>1071.42</v>
      </c>
      <c r="N144" s="41">
        <f t="shared" si="82"/>
        <v>1071.42</v>
      </c>
      <c r="O144" s="41">
        <f t="shared" si="82"/>
        <v>1071.42</v>
      </c>
      <c r="P144" s="41">
        <f t="shared" si="82"/>
        <v>1071.42</v>
      </c>
      <c r="Q144" s="41">
        <f t="shared" si="82"/>
        <v>1071.42</v>
      </c>
      <c r="R144" s="41">
        <f t="shared" si="82"/>
        <v>1071.42</v>
      </c>
      <c r="S144" s="41">
        <f t="shared" si="82"/>
        <v>1071.42</v>
      </c>
      <c r="T144" s="41">
        <f t="shared" si="82"/>
        <v>1071.42</v>
      </c>
      <c r="U144" s="41">
        <f t="shared" si="82"/>
        <v>1071.42</v>
      </c>
      <c r="V144" s="41">
        <f t="shared" si="82"/>
        <v>1071.42</v>
      </c>
      <c r="W144" s="41">
        <f t="shared" si="82"/>
        <v>1071.42</v>
      </c>
      <c r="X144" s="41">
        <f t="shared" si="82"/>
        <v>1071.42</v>
      </c>
      <c r="Y144" s="41">
        <f t="shared" si="82"/>
        <v>1071.42</v>
      </c>
      <c r="Z144" s="41">
        <f t="shared" si="82"/>
        <v>1071.42</v>
      </c>
      <c r="AA144" s="41">
        <f t="shared" si="82"/>
        <v>1071.42</v>
      </c>
    </row>
    <row r="145" spans="1:27" ht="12.75" hidden="1" customHeight="1" outlineLevel="1" x14ac:dyDescent="0.2">
      <c r="A145" s="99" t="s">
        <v>1795</v>
      </c>
      <c r="B145" s="60" t="s">
        <v>83</v>
      </c>
      <c r="C145" s="40" t="s">
        <v>79</v>
      </c>
      <c r="D145" s="41">
        <v>3.72</v>
      </c>
      <c r="E145" s="41">
        <v>3.72</v>
      </c>
      <c r="F145" s="41">
        <v>3.72</v>
      </c>
      <c r="G145" s="41">
        <v>3.72</v>
      </c>
      <c r="H145" s="41">
        <v>3.72</v>
      </c>
      <c r="I145" s="41">
        <v>3.72</v>
      </c>
      <c r="J145" s="41">
        <v>3.72</v>
      </c>
      <c r="K145" s="41">
        <v>3.72</v>
      </c>
      <c r="L145" s="41">
        <v>3.72</v>
      </c>
      <c r="M145" s="41">
        <v>3.72</v>
      </c>
      <c r="N145" s="41">
        <v>3.72</v>
      </c>
      <c r="O145" s="41">
        <v>3.72</v>
      </c>
      <c r="P145" s="41">
        <v>3.72</v>
      </c>
      <c r="Q145" s="41">
        <v>3.72</v>
      </c>
      <c r="R145" s="41">
        <v>3.72</v>
      </c>
      <c r="S145" s="41">
        <v>3.72</v>
      </c>
      <c r="T145" s="41">
        <v>3.72</v>
      </c>
      <c r="U145" s="41">
        <v>3.72</v>
      </c>
      <c r="V145" s="41">
        <v>3.72</v>
      </c>
      <c r="W145" s="41">
        <v>3.72</v>
      </c>
      <c r="X145" s="41">
        <v>3.72</v>
      </c>
      <c r="Y145" s="41">
        <v>3.72</v>
      </c>
      <c r="Z145" s="41">
        <v>3.72</v>
      </c>
      <c r="AA145" s="41">
        <v>3.72</v>
      </c>
    </row>
    <row r="146" spans="1:27" ht="12.75" hidden="1" customHeight="1" outlineLevel="1" x14ac:dyDescent="0.2">
      <c r="A146" s="99" t="s">
        <v>1796</v>
      </c>
      <c r="B146" s="60" t="s">
        <v>81</v>
      </c>
      <c r="C146" s="40" t="s">
        <v>79</v>
      </c>
      <c r="D146" s="41">
        <f>$D$11</f>
        <v>88.27</v>
      </c>
      <c r="E146" s="41">
        <f t="shared" ref="E146:AA146" si="83">$D$11</f>
        <v>88.27</v>
      </c>
      <c r="F146" s="41">
        <f t="shared" si="83"/>
        <v>88.27</v>
      </c>
      <c r="G146" s="41">
        <f t="shared" si="83"/>
        <v>88.27</v>
      </c>
      <c r="H146" s="41">
        <f t="shared" si="83"/>
        <v>88.27</v>
      </c>
      <c r="I146" s="41">
        <f t="shared" si="83"/>
        <v>88.27</v>
      </c>
      <c r="J146" s="41">
        <f t="shared" si="83"/>
        <v>88.27</v>
      </c>
      <c r="K146" s="41">
        <f t="shared" si="83"/>
        <v>88.27</v>
      </c>
      <c r="L146" s="41">
        <f t="shared" si="83"/>
        <v>88.27</v>
      </c>
      <c r="M146" s="41">
        <f t="shared" si="83"/>
        <v>88.27</v>
      </c>
      <c r="N146" s="41">
        <f t="shared" si="83"/>
        <v>88.27</v>
      </c>
      <c r="O146" s="41">
        <f t="shared" si="83"/>
        <v>88.27</v>
      </c>
      <c r="P146" s="41">
        <f t="shared" si="83"/>
        <v>88.27</v>
      </c>
      <c r="Q146" s="41">
        <f t="shared" si="83"/>
        <v>88.27</v>
      </c>
      <c r="R146" s="41">
        <f t="shared" si="83"/>
        <v>88.27</v>
      </c>
      <c r="S146" s="41">
        <f t="shared" si="83"/>
        <v>88.27</v>
      </c>
      <c r="T146" s="41">
        <f t="shared" si="83"/>
        <v>88.27</v>
      </c>
      <c r="U146" s="41">
        <f t="shared" si="83"/>
        <v>88.27</v>
      </c>
      <c r="V146" s="41">
        <f t="shared" si="83"/>
        <v>88.27</v>
      </c>
      <c r="W146" s="41">
        <f t="shared" si="83"/>
        <v>88.27</v>
      </c>
      <c r="X146" s="41">
        <f t="shared" si="83"/>
        <v>88.27</v>
      </c>
      <c r="Y146" s="41">
        <f t="shared" si="83"/>
        <v>88.27</v>
      </c>
      <c r="Z146" s="41">
        <f t="shared" si="83"/>
        <v>88.27</v>
      </c>
      <c r="AA146" s="41">
        <f t="shared" si="83"/>
        <v>88.27</v>
      </c>
    </row>
    <row r="147" spans="1:27" ht="12.75" customHeight="1" collapsed="1" x14ac:dyDescent="0.2">
      <c r="A147" s="98" t="s">
        <v>1797</v>
      </c>
      <c r="B147" s="25" t="str">
        <f>"29"&amp;"."&amp;$B$800&amp;"."&amp;$B$801</f>
        <v>29.01.2024</v>
      </c>
      <c r="C147" s="88" t="s">
        <v>76</v>
      </c>
      <c r="D147" s="89">
        <f>ROUND(((D148+D149+D151+D150)/1000),5)</f>
        <v>2.4674200000000002</v>
      </c>
      <c r="E147" s="89">
        <f>ROUND(((E148+E149+E151+E150)/1000),5)</f>
        <v>2.4138500000000001</v>
      </c>
      <c r="F147" s="89">
        <f>ROUND(((F148+F149+F151+F150)/1000),5)</f>
        <v>2.3783699999999999</v>
      </c>
      <c r="G147" s="89">
        <f t="shared" ref="G147:AA147" si="84">ROUND(((G148+G149+G151+G150)/1000),5)</f>
        <v>2.36619</v>
      </c>
      <c r="H147" s="89">
        <f t="shared" si="84"/>
        <v>2.3856799999999998</v>
      </c>
      <c r="I147" s="89">
        <f t="shared" si="84"/>
        <v>2.4965899999999999</v>
      </c>
      <c r="J147" s="89">
        <f t="shared" si="84"/>
        <v>2.6545800000000002</v>
      </c>
      <c r="K147" s="89">
        <f t="shared" si="84"/>
        <v>2.9496600000000002</v>
      </c>
      <c r="L147" s="89">
        <f t="shared" si="84"/>
        <v>3.1869299999999998</v>
      </c>
      <c r="M147" s="89">
        <f t="shared" si="84"/>
        <v>3.13978</v>
      </c>
      <c r="N147" s="89">
        <f t="shared" si="84"/>
        <v>3.1395900000000001</v>
      </c>
      <c r="O147" s="89">
        <f t="shared" si="84"/>
        <v>3.2296299999999998</v>
      </c>
      <c r="P147" s="89">
        <f t="shared" si="84"/>
        <v>3.2238099999999998</v>
      </c>
      <c r="Q147" s="89">
        <f t="shared" si="84"/>
        <v>3.2293400000000001</v>
      </c>
      <c r="R147" s="89">
        <f t="shared" si="84"/>
        <v>3.2285599999999999</v>
      </c>
      <c r="S147" s="89">
        <f t="shared" si="84"/>
        <v>3.2114799999999999</v>
      </c>
      <c r="T147" s="89">
        <f t="shared" si="84"/>
        <v>3.0920899999999998</v>
      </c>
      <c r="U147" s="89">
        <f t="shared" si="84"/>
        <v>3.1125600000000002</v>
      </c>
      <c r="V147" s="89">
        <f t="shared" si="84"/>
        <v>3.11199</v>
      </c>
      <c r="W147" s="89">
        <f t="shared" si="84"/>
        <v>3.2059099999999998</v>
      </c>
      <c r="X147" s="89">
        <f t="shared" si="84"/>
        <v>3.0847799999999999</v>
      </c>
      <c r="Y147" s="89">
        <f t="shared" si="84"/>
        <v>2.95547</v>
      </c>
      <c r="Z147" s="89">
        <f t="shared" si="84"/>
        <v>2.6694900000000001</v>
      </c>
      <c r="AA147" s="89">
        <f t="shared" si="84"/>
        <v>2.6190799999999999</v>
      </c>
    </row>
    <row r="148" spans="1:27" ht="12.75" hidden="1" customHeight="1" outlineLevel="1" x14ac:dyDescent="0.2">
      <c r="A148" s="99" t="s">
        <v>1798</v>
      </c>
      <c r="B148" s="60" t="s">
        <v>238</v>
      </c>
      <c r="C148" s="40" t="s">
        <v>79</v>
      </c>
      <c r="D148" s="41">
        <v>1304.01</v>
      </c>
      <c r="E148" s="41">
        <v>1250.44</v>
      </c>
      <c r="F148" s="41">
        <v>1214.96</v>
      </c>
      <c r="G148" s="41">
        <v>1202.78</v>
      </c>
      <c r="H148" s="41">
        <v>1222.27</v>
      </c>
      <c r="I148" s="41">
        <v>1333.18</v>
      </c>
      <c r="J148" s="41">
        <v>1491.17</v>
      </c>
      <c r="K148" s="41">
        <v>1786.25</v>
      </c>
      <c r="L148" s="41">
        <v>2023.52</v>
      </c>
      <c r="M148" s="41">
        <v>1976.37</v>
      </c>
      <c r="N148" s="41">
        <v>1976.18</v>
      </c>
      <c r="O148" s="41">
        <v>2066.2199999999998</v>
      </c>
      <c r="P148" s="41">
        <v>2060.4</v>
      </c>
      <c r="Q148" s="41">
        <v>2065.9299999999998</v>
      </c>
      <c r="R148" s="41">
        <v>2065.15</v>
      </c>
      <c r="S148" s="41">
        <v>2048.0700000000002</v>
      </c>
      <c r="T148" s="41">
        <v>1928.68</v>
      </c>
      <c r="U148" s="41">
        <v>1949.15</v>
      </c>
      <c r="V148" s="41">
        <v>1948.58</v>
      </c>
      <c r="W148" s="41">
        <v>2042.5</v>
      </c>
      <c r="X148" s="41">
        <v>1921.37</v>
      </c>
      <c r="Y148" s="41">
        <v>1792.06</v>
      </c>
      <c r="Z148" s="41">
        <v>1506.08</v>
      </c>
      <c r="AA148" s="41">
        <v>1455.67</v>
      </c>
    </row>
    <row r="149" spans="1:27" ht="12.75" hidden="1" customHeight="1" outlineLevel="1" x14ac:dyDescent="0.2">
      <c r="A149" s="99" t="s">
        <v>1799</v>
      </c>
      <c r="B149" s="60" t="s">
        <v>90</v>
      </c>
      <c r="C149" s="40" t="s">
        <v>79</v>
      </c>
      <c r="D149" s="41">
        <f t="shared" ref="D149:AA149" si="85">$D$9</f>
        <v>1071.42</v>
      </c>
      <c r="E149" s="41">
        <f t="shared" si="85"/>
        <v>1071.42</v>
      </c>
      <c r="F149" s="41">
        <f t="shared" si="85"/>
        <v>1071.42</v>
      </c>
      <c r="G149" s="41">
        <f t="shared" si="85"/>
        <v>1071.42</v>
      </c>
      <c r="H149" s="41">
        <f t="shared" si="85"/>
        <v>1071.42</v>
      </c>
      <c r="I149" s="41">
        <f t="shared" si="85"/>
        <v>1071.42</v>
      </c>
      <c r="J149" s="41">
        <f t="shared" si="85"/>
        <v>1071.42</v>
      </c>
      <c r="K149" s="41">
        <f t="shared" si="85"/>
        <v>1071.42</v>
      </c>
      <c r="L149" s="41">
        <f t="shared" si="85"/>
        <v>1071.42</v>
      </c>
      <c r="M149" s="41">
        <f t="shared" si="85"/>
        <v>1071.42</v>
      </c>
      <c r="N149" s="41">
        <f t="shared" si="85"/>
        <v>1071.42</v>
      </c>
      <c r="O149" s="41">
        <f t="shared" si="85"/>
        <v>1071.42</v>
      </c>
      <c r="P149" s="41">
        <f t="shared" si="85"/>
        <v>1071.42</v>
      </c>
      <c r="Q149" s="41">
        <f t="shared" si="85"/>
        <v>1071.42</v>
      </c>
      <c r="R149" s="41">
        <f t="shared" si="85"/>
        <v>1071.42</v>
      </c>
      <c r="S149" s="41">
        <f t="shared" si="85"/>
        <v>1071.42</v>
      </c>
      <c r="T149" s="41">
        <f t="shared" si="85"/>
        <v>1071.42</v>
      </c>
      <c r="U149" s="41">
        <f t="shared" si="85"/>
        <v>1071.42</v>
      </c>
      <c r="V149" s="41">
        <f t="shared" si="85"/>
        <v>1071.42</v>
      </c>
      <c r="W149" s="41">
        <f t="shared" si="85"/>
        <v>1071.42</v>
      </c>
      <c r="X149" s="41">
        <f t="shared" si="85"/>
        <v>1071.42</v>
      </c>
      <c r="Y149" s="41">
        <f t="shared" si="85"/>
        <v>1071.42</v>
      </c>
      <c r="Z149" s="41">
        <f t="shared" si="85"/>
        <v>1071.42</v>
      </c>
      <c r="AA149" s="41">
        <f t="shared" si="85"/>
        <v>1071.42</v>
      </c>
    </row>
    <row r="150" spans="1:27" ht="12.75" hidden="1" customHeight="1" outlineLevel="1" x14ac:dyDescent="0.2">
      <c r="A150" s="99" t="s">
        <v>1800</v>
      </c>
      <c r="B150" s="60" t="s">
        <v>83</v>
      </c>
      <c r="C150" s="40" t="s">
        <v>79</v>
      </c>
      <c r="D150" s="41">
        <v>3.72</v>
      </c>
      <c r="E150" s="41">
        <v>3.72</v>
      </c>
      <c r="F150" s="41">
        <v>3.72</v>
      </c>
      <c r="G150" s="41">
        <v>3.72</v>
      </c>
      <c r="H150" s="41">
        <v>3.72</v>
      </c>
      <c r="I150" s="41">
        <v>3.72</v>
      </c>
      <c r="J150" s="41">
        <v>3.72</v>
      </c>
      <c r="K150" s="41">
        <v>3.72</v>
      </c>
      <c r="L150" s="41">
        <v>3.72</v>
      </c>
      <c r="M150" s="41">
        <v>3.72</v>
      </c>
      <c r="N150" s="41">
        <v>3.72</v>
      </c>
      <c r="O150" s="41">
        <v>3.72</v>
      </c>
      <c r="P150" s="41">
        <v>3.72</v>
      </c>
      <c r="Q150" s="41">
        <v>3.72</v>
      </c>
      <c r="R150" s="41">
        <v>3.72</v>
      </c>
      <c r="S150" s="41">
        <v>3.72</v>
      </c>
      <c r="T150" s="41">
        <v>3.72</v>
      </c>
      <c r="U150" s="41">
        <v>3.72</v>
      </c>
      <c r="V150" s="41">
        <v>3.72</v>
      </c>
      <c r="W150" s="41">
        <v>3.72</v>
      </c>
      <c r="X150" s="41">
        <v>3.72</v>
      </c>
      <c r="Y150" s="41">
        <v>3.72</v>
      </c>
      <c r="Z150" s="41">
        <v>3.72</v>
      </c>
      <c r="AA150" s="41">
        <v>3.72</v>
      </c>
    </row>
    <row r="151" spans="1:27" ht="12.75" hidden="1" customHeight="1" outlineLevel="1" x14ac:dyDescent="0.2">
      <c r="A151" s="99" t="s">
        <v>1801</v>
      </c>
      <c r="B151" s="60" t="s">
        <v>81</v>
      </c>
      <c r="C151" s="40" t="s">
        <v>79</v>
      </c>
      <c r="D151" s="41">
        <f>$D$11</f>
        <v>88.27</v>
      </c>
      <c r="E151" s="41">
        <f t="shared" ref="E151:AA151" si="86">$D$11</f>
        <v>88.27</v>
      </c>
      <c r="F151" s="41">
        <f t="shared" si="86"/>
        <v>88.27</v>
      </c>
      <c r="G151" s="41">
        <f t="shared" si="86"/>
        <v>88.27</v>
      </c>
      <c r="H151" s="41">
        <f t="shared" si="86"/>
        <v>88.27</v>
      </c>
      <c r="I151" s="41">
        <f t="shared" si="86"/>
        <v>88.27</v>
      </c>
      <c r="J151" s="41">
        <f t="shared" si="86"/>
        <v>88.27</v>
      </c>
      <c r="K151" s="41">
        <f t="shared" si="86"/>
        <v>88.27</v>
      </c>
      <c r="L151" s="41">
        <f t="shared" si="86"/>
        <v>88.27</v>
      </c>
      <c r="M151" s="41">
        <f t="shared" si="86"/>
        <v>88.27</v>
      </c>
      <c r="N151" s="41">
        <f t="shared" si="86"/>
        <v>88.27</v>
      </c>
      <c r="O151" s="41">
        <f t="shared" si="86"/>
        <v>88.27</v>
      </c>
      <c r="P151" s="41">
        <f t="shared" si="86"/>
        <v>88.27</v>
      </c>
      <c r="Q151" s="41">
        <f t="shared" si="86"/>
        <v>88.27</v>
      </c>
      <c r="R151" s="41">
        <f t="shared" si="86"/>
        <v>88.27</v>
      </c>
      <c r="S151" s="41">
        <f t="shared" si="86"/>
        <v>88.27</v>
      </c>
      <c r="T151" s="41">
        <f t="shared" si="86"/>
        <v>88.27</v>
      </c>
      <c r="U151" s="41">
        <f t="shared" si="86"/>
        <v>88.27</v>
      </c>
      <c r="V151" s="41">
        <f t="shared" si="86"/>
        <v>88.27</v>
      </c>
      <c r="W151" s="41">
        <f t="shared" si="86"/>
        <v>88.27</v>
      </c>
      <c r="X151" s="41">
        <f t="shared" si="86"/>
        <v>88.27</v>
      </c>
      <c r="Y151" s="41">
        <f t="shared" si="86"/>
        <v>88.27</v>
      </c>
      <c r="Z151" s="41">
        <f t="shared" si="86"/>
        <v>88.27</v>
      </c>
      <c r="AA151" s="41">
        <f t="shared" si="86"/>
        <v>88.27</v>
      </c>
    </row>
    <row r="152" spans="1:27" ht="12.75" customHeight="1" collapsed="1" x14ac:dyDescent="0.2">
      <c r="A152" s="98" t="s">
        <v>1802</v>
      </c>
      <c r="B152" s="25" t="str">
        <f>"30"&amp;"."&amp;$B$800&amp;"."&amp;$B$801</f>
        <v>30.01.2024</v>
      </c>
      <c r="C152" s="88" t="s">
        <v>76</v>
      </c>
      <c r="D152" s="89">
        <f>ROUND(((D153+D154+D156+D155)/1000),5)</f>
        <v>2.4922800000000001</v>
      </c>
      <c r="E152" s="89">
        <f>ROUND(((E153+E154+E156+E155)/1000),5)</f>
        <v>2.4130600000000002</v>
      </c>
      <c r="F152" s="89">
        <f>ROUND(((F153+F154+F156+F155)/1000),5)</f>
        <v>2.3822800000000002</v>
      </c>
      <c r="G152" s="89">
        <f t="shared" ref="G152:AA152" si="87">ROUND(((G153+G154+G156+G155)/1000),5)</f>
        <v>2.3740899999999998</v>
      </c>
      <c r="H152" s="89">
        <f t="shared" si="87"/>
        <v>2.4133100000000001</v>
      </c>
      <c r="I152" s="89">
        <f t="shared" si="87"/>
        <v>2.5551499999999998</v>
      </c>
      <c r="J152" s="89">
        <f t="shared" si="87"/>
        <v>2.76397</v>
      </c>
      <c r="K152" s="89">
        <f t="shared" si="87"/>
        <v>2.9767199999999998</v>
      </c>
      <c r="L152" s="89">
        <f t="shared" si="87"/>
        <v>3.18634</v>
      </c>
      <c r="M152" s="89">
        <f t="shared" si="87"/>
        <v>3.2025899999999998</v>
      </c>
      <c r="N152" s="89">
        <f t="shared" si="87"/>
        <v>3.2092100000000001</v>
      </c>
      <c r="O152" s="89">
        <f t="shared" si="87"/>
        <v>3.2510400000000002</v>
      </c>
      <c r="P152" s="89">
        <f t="shared" si="87"/>
        <v>3.23874</v>
      </c>
      <c r="Q152" s="89">
        <f t="shared" si="87"/>
        <v>3.2452200000000002</v>
      </c>
      <c r="R152" s="89">
        <f t="shared" si="87"/>
        <v>3.2534200000000002</v>
      </c>
      <c r="S152" s="89">
        <f t="shared" si="87"/>
        <v>3.2216499999999999</v>
      </c>
      <c r="T152" s="89">
        <f t="shared" si="87"/>
        <v>3.2046000000000001</v>
      </c>
      <c r="U152" s="89">
        <f t="shared" si="87"/>
        <v>3.2088399999999999</v>
      </c>
      <c r="V152" s="89">
        <f t="shared" si="87"/>
        <v>3.1769799999999999</v>
      </c>
      <c r="W152" s="89">
        <f t="shared" si="87"/>
        <v>3.21305</v>
      </c>
      <c r="X152" s="89">
        <f t="shared" si="87"/>
        <v>3.0353300000000001</v>
      </c>
      <c r="Y152" s="89">
        <f t="shared" si="87"/>
        <v>2.9672200000000002</v>
      </c>
      <c r="Z152" s="89">
        <f t="shared" si="87"/>
        <v>2.69943</v>
      </c>
      <c r="AA152" s="89">
        <f t="shared" si="87"/>
        <v>2.6265000000000001</v>
      </c>
    </row>
    <row r="153" spans="1:27" ht="12.75" hidden="1" customHeight="1" outlineLevel="1" x14ac:dyDescent="0.2">
      <c r="A153" s="99" t="s">
        <v>1803</v>
      </c>
      <c r="B153" s="60" t="s">
        <v>238</v>
      </c>
      <c r="C153" s="40" t="s">
        <v>79</v>
      </c>
      <c r="D153" s="41">
        <v>1328.87</v>
      </c>
      <c r="E153" s="41">
        <v>1249.6500000000001</v>
      </c>
      <c r="F153" s="41">
        <v>1218.8699999999999</v>
      </c>
      <c r="G153" s="41">
        <v>1210.68</v>
      </c>
      <c r="H153" s="41">
        <v>1249.9000000000001</v>
      </c>
      <c r="I153" s="41">
        <v>1391.74</v>
      </c>
      <c r="J153" s="41">
        <v>1600.56</v>
      </c>
      <c r="K153" s="41">
        <v>1813.31</v>
      </c>
      <c r="L153" s="41">
        <v>2022.93</v>
      </c>
      <c r="M153" s="41">
        <v>2039.18</v>
      </c>
      <c r="N153" s="41">
        <v>2045.8</v>
      </c>
      <c r="O153" s="41">
        <v>2087.63</v>
      </c>
      <c r="P153" s="41">
        <v>2075.33</v>
      </c>
      <c r="Q153" s="41">
        <v>2081.81</v>
      </c>
      <c r="R153" s="41">
        <v>2090.0100000000002</v>
      </c>
      <c r="S153" s="41">
        <v>2058.2399999999998</v>
      </c>
      <c r="T153" s="41">
        <v>2041.19</v>
      </c>
      <c r="U153" s="41">
        <v>2045.43</v>
      </c>
      <c r="V153" s="41">
        <v>2013.57</v>
      </c>
      <c r="W153" s="41">
        <v>2049.64</v>
      </c>
      <c r="X153" s="41">
        <v>1871.92</v>
      </c>
      <c r="Y153" s="41">
        <v>1803.81</v>
      </c>
      <c r="Z153" s="41">
        <v>1536.02</v>
      </c>
      <c r="AA153" s="41">
        <v>1463.09</v>
      </c>
    </row>
    <row r="154" spans="1:27" ht="12.75" hidden="1" customHeight="1" outlineLevel="1" x14ac:dyDescent="0.2">
      <c r="A154" s="99" t="s">
        <v>1804</v>
      </c>
      <c r="B154" s="60" t="s">
        <v>90</v>
      </c>
      <c r="C154" s="40" t="s">
        <v>79</v>
      </c>
      <c r="D154" s="41">
        <f t="shared" ref="D154:AA154" si="88">$D$9</f>
        <v>1071.42</v>
      </c>
      <c r="E154" s="41">
        <f t="shared" si="88"/>
        <v>1071.42</v>
      </c>
      <c r="F154" s="41">
        <f t="shared" si="88"/>
        <v>1071.42</v>
      </c>
      <c r="G154" s="41">
        <f t="shared" si="88"/>
        <v>1071.42</v>
      </c>
      <c r="H154" s="41">
        <f t="shared" si="88"/>
        <v>1071.42</v>
      </c>
      <c r="I154" s="41">
        <f t="shared" si="88"/>
        <v>1071.42</v>
      </c>
      <c r="J154" s="41">
        <f t="shared" si="88"/>
        <v>1071.42</v>
      </c>
      <c r="K154" s="41">
        <f t="shared" si="88"/>
        <v>1071.42</v>
      </c>
      <c r="L154" s="41">
        <f t="shared" si="88"/>
        <v>1071.42</v>
      </c>
      <c r="M154" s="41">
        <f t="shared" si="88"/>
        <v>1071.42</v>
      </c>
      <c r="N154" s="41">
        <f t="shared" si="88"/>
        <v>1071.42</v>
      </c>
      <c r="O154" s="41">
        <f t="shared" si="88"/>
        <v>1071.42</v>
      </c>
      <c r="P154" s="41">
        <f t="shared" si="88"/>
        <v>1071.42</v>
      </c>
      <c r="Q154" s="41">
        <f t="shared" si="88"/>
        <v>1071.42</v>
      </c>
      <c r="R154" s="41">
        <f t="shared" si="88"/>
        <v>1071.42</v>
      </c>
      <c r="S154" s="41">
        <f t="shared" si="88"/>
        <v>1071.42</v>
      </c>
      <c r="T154" s="41">
        <f t="shared" si="88"/>
        <v>1071.42</v>
      </c>
      <c r="U154" s="41">
        <f t="shared" si="88"/>
        <v>1071.42</v>
      </c>
      <c r="V154" s="41">
        <f t="shared" si="88"/>
        <v>1071.42</v>
      </c>
      <c r="W154" s="41">
        <f t="shared" si="88"/>
        <v>1071.42</v>
      </c>
      <c r="X154" s="41">
        <f t="shared" si="88"/>
        <v>1071.42</v>
      </c>
      <c r="Y154" s="41">
        <f t="shared" si="88"/>
        <v>1071.42</v>
      </c>
      <c r="Z154" s="41">
        <f t="shared" si="88"/>
        <v>1071.42</v>
      </c>
      <c r="AA154" s="41">
        <f t="shared" si="88"/>
        <v>1071.42</v>
      </c>
    </row>
    <row r="155" spans="1:27" ht="12.75" hidden="1" customHeight="1" outlineLevel="1" x14ac:dyDescent="0.2">
      <c r="A155" s="99" t="s">
        <v>1805</v>
      </c>
      <c r="B155" s="60" t="s">
        <v>83</v>
      </c>
      <c r="C155" s="40" t="s">
        <v>79</v>
      </c>
      <c r="D155" s="41">
        <v>3.72</v>
      </c>
      <c r="E155" s="41">
        <v>3.72</v>
      </c>
      <c r="F155" s="41">
        <v>3.72</v>
      </c>
      <c r="G155" s="41">
        <v>3.72</v>
      </c>
      <c r="H155" s="41">
        <v>3.72</v>
      </c>
      <c r="I155" s="41">
        <v>3.72</v>
      </c>
      <c r="J155" s="41">
        <v>3.72</v>
      </c>
      <c r="K155" s="41">
        <v>3.72</v>
      </c>
      <c r="L155" s="41">
        <v>3.72</v>
      </c>
      <c r="M155" s="41">
        <v>3.72</v>
      </c>
      <c r="N155" s="41">
        <v>3.72</v>
      </c>
      <c r="O155" s="41">
        <v>3.72</v>
      </c>
      <c r="P155" s="41">
        <v>3.72</v>
      </c>
      <c r="Q155" s="41">
        <v>3.72</v>
      </c>
      <c r="R155" s="41">
        <v>3.72</v>
      </c>
      <c r="S155" s="41">
        <v>3.72</v>
      </c>
      <c r="T155" s="41">
        <v>3.72</v>
      </c>
      <c r="U155" s="41">
        <v>3.72</v>
      </c>
      <c r="V155" s="41">
        <v>3.72</v>
      </c>
      <c r="W155" s="41">
        <v>3.72</v>
      </c>
      <c r="X155" s="41">
        <v>3.72</v>
      </c>
      <c r="Y155" s="41">
        <v>3.72</v>
      </c>
      <c r="Z155" s="41">
        <v>3.72</v>
      </c>
      <c r="AA155" s="41">
        <v>3.72</v>
      </c>
    </row>
    <row r="156" spans="1:27" ht="12.75" hidden="1" customHeight="1" outlineLevel="1" x14ac:dyDescent="0.2">
      <c r="A156" s="99" t="s">
        <v>1806</v>
      </c>
      <c r="B156" s="60" t="s">
        <v>81</v>
      </c>
      <c r="C156" s="40" t="s">
        <v>79</v>
      </c>
      <c r="D156" s="41">
        <f>$D$11</f>
        <v>88.27</v>
      </c>
      <c r="E156" s="41">
        <f t="shared" ref="E156:AA156" si="89">$D$11</f>
        <v>88.27</v>
      </c>
      <c r="F156" s="41">
        <f t="shared" si="89"/>
        <v>88.27</v>
      </c>
      <c r="G156" s="41">
        <f t="shared" si="89"/>
        <v>88.27</v>
      </c>
      <c r="H156" s="41">
        <f t="shared" si="89"/>
        <v>88.27</v>
      </c>
      <c r="I156" s="41">
        <f t="shared" si="89"/>
        <v>88.27</v>
      </c>
      <c r="J156" s="41">
        <f t="shared" si="89"/>
        <v>88.27</v>
      </c>
      <c r="K156" s="41">
        <f t="shared" si="89"/>
        <v>88.27</v>
      </c>
      <c r="L156" s="41">
        <f t="shared" si="89"/>
        <v>88.27</v>
      </c>
      <c r="M156" s="41">
        <f t="shared" si="89"/>
        <v>88.27</v>
      </c>
      <c r="N156" s="41">
        <f t="shared" si="89"/>
        <v>88.27</v>
      </c>
      <c r="O156" s="41">
        <f t="shared" si="89"/>
        <v>88.27</v>
      </c>
      <c r="P156" s="41">
        <f t="shared" si="89"/>
        <v>88.27</v>
      </c>
      <c r="Q156" s="41">
        <f t="shared" si="89"/>
        <v>88.27</v>
      </c>
      <c r="R156" s="41">
        <f t="shared" si="89"/>
        <v>88.27</v>
      </c>
      <c r="S156" s="41">
        <f t="shared" si="89"/>
        <v>88.27</v>
      </c>
      <c r="T156" s="41">
        <f t="shared" si="89"/>
        <v>88.27</v>
      </c>
      <c r="U156" s="41">
        <f t="shared" si="89"/>
        <v>88.27</v>
      </c>
      <c r="V156" s="41">
        <f t="shared" si="89"/>
        <v>88.27</v>
      </c>
      <c r="W156" s="41">
        <f t="shared" si="89"/>
        <v>88.27</v>
      </c>
      <c r="X156" s="41">
        <f t="shared" si="89"/>
        <v>88.27</v>
      </c>
      <c r="Y156" s="41">
        <f t="shared" si="89"/>
        <v>88.27</v>
      </c>
      <c r="Z156" s="41">
        <f t="shared" si="89"/>
        <v>88.27</v>
      </c>
      <c r="AA156" s="41">
        <f t="shared" si="89"/>
        <v>88.27</v>
      </c>
    </row>
    <row r="157" spans="1:27" ht="12.75" customHeight="1" collapsed="1" x14ac:dyDescent="0.2">
      <c r="A157" s="98" t="s">
        <v>1807</v>
      </c>
      <c r="B157" s="25" t="str">
        <f>"31"&amp;"."&amp;$B$800&amp;"."&amp;$B$801</f>
        <v>31.01.2024</v>
      </c>
      <c r="C157" s="88" t="s">
        <v>76</v>
      </c>
      <c r="D157" s="89">
        <f>ROUND(((D158+D159+D161+D160)/1000),5)</f>
        <v>2.4281799999999998</v>
      </c>
      <c r="E157" s="89">
        <f>ROUND(((E158+E159+E161+E160)/1000),5)</f>
        <v>2.3686400000000001</v>
      </c>
      <c r="F157" s="89">
        <f>ROUND(((F158+F159+F161+F160)/1000),5)</f>
        <v>2.33114</v>
      </c>
      <c r="G157" s="89">
        <f t="shared" ref="G157:AA157" si="90">ROUND(((G158+G159+G161+G160)/1000),5)</f>
        <v>2.3372299999999999</v>
      </c>
      <c r="H157" s="89">
        <f t="shared" si="90"/>
        <v>2.4077500000000001</v>
      </c>
      <c r="I157" s="89">
        <f t="shared" si="90"/>
        <v>2.5705200000000001</v>
      </c>
      <c r="J157" s="89">
        <f t="shared" si="90"/>
        <v>2.8216899999999998</v>
      </c>
      <c r="K157" s="89">
        <f t="shared" si="90"/>
        <v>2.9900099999999998</v>
      </c>
      <c r="L157" s="89">
        <f t="shared" si="90"/>
        <v>3.2029100000000001</v>
      </c>
      <c r="M157" s="89">
        <f t="shared" si="90"/>
        <v>3.2895500000000002</v>
      </c>
      <c r="N157" s="89">
        <f t="shared" si="90"/>
        <v>3.3302999999999998</v>
      </c>
      <c r="O157" s="89">
        <f t="shared" si="90"/>
        <v>3.3833899999999999</v>
      </c>
      <c r="P157" s="89">
        <f t="shared" si="90"/>
        <v>3.3318400000000001</v>
      </c>
      <c r="Q157" s="89">
        <f t="shared" si="90"/>
        <v>3.3383099999999999</v>
      </c>
      <c r="R157" s="89">
        <f t="shared" si="90"/>
        <v>3.3228300000000002</v>
      </c>
      <c r="S157" s="89">
        <f t="shared" si="90"/>
        <v>3.2876400000000001</v>
      </c>
      <c r="T157" s="89">
        <f t="shared" si="90"/>
        <v>3.2493599999999998</v>
      </c>
      <c r="U157" s="89">
        <f t="shared" si="90"/>
        <v>3.3004899999999999</v>
      </c>
      <c r="V157" s="89">
        <f t="shared" si="90"/>
        <v>3.2898999999999998</v>
      </c>
      <c r="W157" s="89">
        <f t="shared" si="90"/>
        <v>3.2898100000000001</v>
      </c>
      <c r="X157" s="89">
        <f t="shared" si="90"/>
        <v>3.18397</v>
      </c>
      <c r="Y157" s="89">
        <f t="shared" si="90"/>
        <v>3.0478399999999999</v>
      </c>
      <c r="Z157" s="89">
        <f t="shared" si="90"/>
        <v>2.9547699999999999</v>
      </c>
      <c r="AA157" s="89">
        <f t="shared" si="90"/>
        <v>2.74492</v>
      </c>
    </row>
    <row r="158" spans="1:27" ht="12.75" hidden="1" customHeight="1" outlineLevel="1" x14ac:dyDescent="0.2">
      <c r="A158" s="99" t="s">
        <v>1808</v>
      </c>
      <c r="B158" s="60" t="s">
        <v>238</v>
      </c>
      <c r="C158" s="40" t="s">
        <v>79</v>
      </c>
      <c r="D158" s="41">
        <v>1264.77</v>
      </c>
      <c r="E158" s="41">
        <v>1205.23</v>
      </c>
      <c r="F158" s="41">
        <v>1167.73</v>
      </c>
      <c r="G158" s="41">
        <v>1173.82</v>
      </c>
      <c r="H158" s="41">
        <v>1244.3399999999999</v>
      </c>
      <c r="I158" s="41">
        <v>1407.11</v>
      </c>
      <c r="J158" s="41">
        <v>1658.28</v>
      </c>
      <c r="K158" s="41">
        <v>1826.6</v>
      </c>
      <c r="L158" s="41">
        <v>2039.5</v>
      </c>
      <c r="M158" s="41">
        <v>2126.14</v>
      </c>
      <c r="N158" s="41">
        <v>2166.89</v>
      </c>
      <c r="O158" s="41">
        <v>2219.98</v>
      </c>
      <c r="P158" s="41">
        <v>2168.4299999999998</v>
      </c>
      <c r="Q158" s="41">
        <v>2174.9</v>
      </c>
      <c r="R158" s="41">
        <v>2159.42</v>
      </c>
      <c r="S158" s="41">
        <v>2124.23</v>
      </c>
      <c r="T158" s="41">
        <v>2085.9499999999998</v>
      </c>
      <c r="U158" s="41">
        <v>2137.08</v>
      </c>
      <c r="V158" s="41">
        <v>2126.4899999999998</v>
      </c>
      <c r="W158" s="41">
        <v>2126.4</v>
      </c>
      <c r="X158" s="41">
        <v>2020.56</v>
      </c>
      <c r="Y158" s="41">
        <v>1884.43</v>
      </c>
      <c r="Z158" s="41">
        <v>1791.36</v>
      </c>
      <c r="AA158" s="41">
        <v>1581.51</v>
      </c>
    </row>
    <row r="159" spans="1:27" ht="12.75" hidden="1" customHeight="1" outlineLevel="1" x14ac:dyDescent="0.2">
      <c r="A159" s="99" t="s">
        <v>1809</v>
      </c>
      <c r="B159" s="60" t="s">
        <v>90</v>
      </c>
      <c r="C159" s="40" t="s">
        <v>79</v>
      </c>
      <c r="D159" s="41">
        <f t="shared" ref="D159:AA159" si="91">$D$9</f>
        <v>1071.42</v>
      </c>
      <c r="E159" s="41">
        <f t="shared" si="91"/>
        <v>1071.42</v>
      </c>
      <c r="F159" s="41">
        <f t="shared" si="91"/>
        <v>1071.42</v>
      </c>
      <c r="G159" s="41">
        <f t="shared" si="91"/>
        <v>1071.42</v>
      </c>
      <c r="H159" s="41">
        <f t="shared" si="91"/>
        <v>1071.42</v>
      </c>
      <c r="I159" s="41">
        <f t="shared" si="91"/>
        <v>1071.42</v>
      </c>
      <c r="J159" s="41">
        <f t="shared" si="91"/>
        <v>1071.42</v>
      </c>
      <c r="K159" s="41">
        <f t="shared" si="91"/>
        <v>1071.42</v>
      </c>
      <c r="L159" s="41">
        <f t="shared" si="91"/>
        <v>1071.42</v>
      </c>
      <c r="M159" s="41">
        <f t="shared" si="91"/>
        <v>1071.42</v>
      </c>
      <c r="N159" s="41">
        <f t="shared" si="91"/>
        <v>1071.42</v>
      </c>
      <c r="O159" s="41">
        <f t="shared" si="91"/>
        <v>1071.42</v>
      </c>
      <c r="P159" s="41">
        <f t="shared" si="91"/>
        <v>1071.42</v>
      </c>
      <c r="Q159" s="41">
        <f t="shared" si="91"/>
        <v>1071.42</v>
      </c>
      <c r="R159" s="41">
        <f t="shared" si="91"/>
        <v>1071.42</v>
      </c>
      <c r="S159" s="41">
        <f t="shared" si="91"/>
        <v>1071.42</v>
      </c>
      <c r="T159" s="41">
        <f t="shared" si="91"/>
        <v>1071.42</v>
      </c>
      <c r="U159" s="41">
        <f t="shared" si="91"/>
        <v>1071.42</v>
      </c>
      <c r="V159" s="41">
        <f t="shared" si="91"/>
        <v>1071.42</v>
      </c>
      <c r="W159" s="41">
        <f t="shared" si="91"/>
        <v>1071.42</v>
      </c>
      <c r="X159" s="41">
        <f t="shared" si="91"/>
        <v>1071.42</v>
      </c>
      <c r="Y159" s="41">
        <f t="shared" si="91"/>
        <v>1071.42</v>
      </c>
      <c r="Z159" s="41">
        <f t="shared" si="91"/>
        <v>1071.42</v>
      </c>
      <c r="AA159" s="41">
        <f t="shared" si="91"/>
        <v>1071.42</v>
      </c>
    </row>
    <row r="160" spans="1:27" ht="12.75" hidden="1" customHeight="1" outlineLevel="1" x14ac:dyDescent="0.2">
      <c r="A160" s="99" t="s">
        <v>1810</v>
      </c>
      <c r="B160" s="60" t="s">
        <v>83</v>
      </c>
      <c r="C160" s="40" t="s">
        <v>79</v>
      </c>
      <c r="D160" s="41">
        <v>3.72</v>
      </c>
      <c r="E160" s="41">
        <v>3.72</v>
      </c>
      <c r="F160" s="41">
        <v>3.72</v>
      </c>
      <c r="G160" s="41">
        <v>3.72</v>
      </c>
      <c r="H160" s="41">
        <v>3.72</v>
      </c>
      <c r="I160" s="41">
        <v>3.72</v>
      </c>
      <c r="J160" s="41">
        <v>3.72</v>
      </c>
      <c r="K160" s="41">
        <v>3.72</v>
      </c>
      <c r="L160" s="41">
        <v>3.72</v>
      </c>
      <c r="M160" s="41">
        <v>3.72</v>
      </c>
      <c r="N160" s="41">
        <v>3.72</v>
      </c>
      <c r="O160" s="41">
        <v>3.72</v>
      </c>
      <c r="P160" s="41">
        <v>3.72</v>
      </c>
      <c r="Q160" s="41">
        <v>3.72</v>
      </c>
      <c r="R160" s="41">
        <v>3.72</v>
      </c>
      <c r="S160" s="41">
        <v>3.72</v>
      </c>
      <c r="T160" s="41">
        <v>3.72</v>
      </c>
      <c r="U160" s="41">
        <v>3.72</v>
      </c>
      <c r="V160" s="41">
        <v>3.72</v>
      </c>
      <c r="W160" s="41">
        <v>3.72</v>
      </c>
      <c r="X160" s="41">
        <v>3.72</v>
      </c>
      <c r="Y160" s="41">
        <v>3.72</v>
      </c>
      <c r="Z160" s="41">
        <v>3.72</v>
      </c>
      <c r="AA160" s="41">
        <v>3.72</v>
      </c>
    </row>
    <row r="161" spans="1:27" ht="12.75" hidden="1" customHeight="1" outlineLevel="1" x14ac:dyDescent="0.2">
      <c r="A161" s="99" t="s">
        <v>1811</v>
      </c>
      <c r="B161" s="60" t="s">
        <v>81</v>
      </c>
      <c r="C161" s="40" t="s">
        <v>79</v>
      </c>
      <c r="D161" s="41">
        <f>$D$11</f>
        <v>88.27</v>
      </c>
      <c r="E161" s="41">
        <f t="shared" ref="E161:AA161" si="92">$D$11</f>
        <v>88.27</v>
      </c>
      <c r="F161" s="41">
        <f t="shared" si="92"/>
        <v>88.27</v>
      </c>
      <c r="G161" s="41">
        <f t="shared" si="92"/>
        <v>88.27</v>
      </c>
      <c r="H161" s="41">
        <f t="shared" si="92"/>
        <v>88.27</v>
      </c>
      <c r="I161" s="41">
        <f t="shared" si="92"/>
        <v>88.27</v>
      </c>
      <c r="J161" s="41">
        <f t="shared" si="92"/>
        <v>88.27</v>
      </c>
      <c r="K161" s="41">
        <f t="shared" si="92"/>
        <v>88.27</v>
      </c>
      <c r="L161" s="41">
        <f t="shared" si="92"/>
        <v>88.27</v>
      </c>
      <c r="M161" s="41">
        <f t="shared" si="92"/>
        <v>88.27</v>
      </c>
      <c r="N161" s="41">
        <f t="shared" si="92"/>
        <v>88.27</v>
      </c>
      <c r="O161" s="41">
        <f t="shared" si="92"/>
        <v>88.27</v>
      </c>
      <c r="P161" s="41">
        <f t="shared" si="92"/>
        <v>88.27</v>
      </c>
      <c r="Q161" s="41">
        <f t="shared" si="92"/>
        <v>88.27</v>
      </c>
      <c r="R161" s="41">
        <f t="shared" si="92"/>
        <v>88.27</v>
      </c>
      <c r="S161" s="41">
        <f t="shared" si="92"/>
        <v>88.27</v>
      </c>
      <c r="T161" s="41">
        <f t="shared" si="92"/>
        <v>88.27</v>
      </c>
      <c r="U161" s="41">
        <f t="shared" si="92"/>
        <v>88.27</v>
      </c>
      <c r="V161" s="41">
        <f t="shared" si="92"/>
        <v>88.27</v>
      </c>
      <c r="W161" s="41">
        <f t="shared" si="92"/>
        <v>88.27</v>
      </c>
      <c r="X161" s="41">
        <f t="shared" si="92"/>
        <v>88.27</v>
      </c>
      <c r="Y161" s="41">
        <f t="shared" si="92"/>
        <v>88.27</v>
      </c>
      <c r="Z161" s="41">
        <f t="shared" si="92"/>
        <v>88.27</v>
      </c>
      <c r="AA161" s="41">
        <f t="shared" si="92"/>
        <v>88.27</v>
      </c>
    </row>
    <row r="162" spans="1:27" ht="12.75" customHeight="1" collapsed="1" x14ac:dyDescent="0.2">
      <c r="A162" s="100"/>
      <c r="B162" s="101" t="s">
        <v>392</v>
      </c>
      <c r="C162" s="102"/>
      <c r="D162" s="103"/>
      <c r="E162" s="103"/>
      <c r="F162" s="103"/>
      <c r="G162" s="103"/>
      <c r="I162" s="36"/>
    </row>
    <row r="163" spans="1:27" ht="12.75" customHeight="1" x14ac:dyDescent="0.2">
      <c r="A163" s="100"/>
      <c r="B163" s="101" t="s">
        <v>392</v>
      </c>
      <c r="C163" s="102"/>
      <c r="D163" s="103"/>
      <c r="E163" s="103"/>
      <c r="F163" s="103"/>
      <c r="G163" s="103"/>
      <c r="I163" s="36"/>
    </row>
    <row r="164" spans="1:27" x14ac:dyDescent="0.2">
      <c r="A164" s="175" t="s">
        <v>393</v>
      </c>
      <c r="B164" s="176"/>
      <c r="C164" s="176"/>
      <c r="D164" s="176"/>
      <c r="E164" s="176"/>
      <c r="F164" s="176"/>
      <c r="G164" s="176"/>
      <c r="H164" s="176"/>
      <c r="I164" s="176"/>
      <c r="J164" s="176"/>
      <c r="K164" s="176"/>
      <c r="L164" s="176"/>
      <c r="M164" s="176"/>
      <c r="N164" s="176"/>
      <c r="O164" s="176"/>
      <c r="P164" s="176"/>
      <c r="Q164" s="176"/>
      <c r="R164" s="176"/>
      <c r="S164" s="176"/>
      <c r="T164" s="176"/>
      <c r="U164" s="176"/>
      <c r="V164" s="176"/>
      <c r="W164" s="176"/>
      <c r="X164" s="176"/>
      <c r="Y164" s="176"/>
      <c r="Z164" s="176"/>
      <c r="AA164" s="177"/>
    </row>
    <row r="165" spans="1:27" ht="27" customHeight="1" x14ac:dyDescent="0.2">
      <c r="A165" s="96" t="s">
        <v>64</v>
      </c>
      <c r="B165" s="97" t="s">
        <v>210</v>
      </c>
      <c r="C165" s="96" t="s">
        <v>211</v>
      </c>
      <c r="D165" s="97" t="s">
        <v>212</v>
      </c>
      <c r="E165" s="97" t="s">
        <v>213</v>
      </c>
      <c r="F165" s="97" t="s">
        <v>214</v>
      </c>
      <c r="G165" s="97" t="s">
        <v>215</v>
      </c>
      <c r="H165" s="97" t="s">
        <v>216</v>
      </c>
      <c r="I165" s="97" t="s">
        <v>217</v>
      </c>
      <c r="J165" s="97" t="s">
        <v>218</v>
      </c>
      <c r="K165" s="97" t="s">
        <v>219</v>
      </c>
      <c r="L165" s="97" t="s">
        <v>220</v>
      </c>
      <c r="M165" s="97" t="s">
        <v>221</v>
      </c>
      <c r="N165" s="97" t="s">
        <v>222</v>
      </c>
      <c r="O165" s="97" t="s">
        <v>223</v>
      </c>
      <c r="P165" s="97" t="s">
        <v>224</v>
      </c>
      <c r="Q165" s="97" t="s">
        <v>225</v>
      </c>
      <c r="R165" s="97" t="s">
        <v>226</v>
      </c>
      <c r="S165" s="97" t="s">
        <v>227</v>
      </c>
      <c r="T165" s="97" t="s">
        <v>228</v>
      </c>
      <c r="U165" s="97" t="s">
        <v>229</v>
      </c>
      <c r="V165" s="97" t="s">
        <v>230</v>
      </c>
      <c r="W165" s="97" t="s">
        <v>231</v>
      </c>
      <c r="X165" s="97" t="s">
        <v>232</v>
      </c>
      <c r="Y165" s="97" t="s">
        <v>233</v>
      </c>
      <c r="Z165" s="97" t="s">
        <v>234</v>
      </c>
      <c r="AA165" s="97" t="s">
        <v>235</v>
      </c>
    </row>
    <row r="166" spans="1:27" x14ac:dyDescent="0.2">
      <c r="A166" s="98" t="s">
        <v>1812</v>
      </c>
      <c r="B166" s="25" t="str">
        <f>"01"&amp;"."&amp;$B$800&amp;"."&amp;$B$801</f>
        <v>01.01.2024</v>
      </c>
      <c r="C166" s="88" t="s">
        <v>76</v>
      </c>
      <c r="D166" s="89">
        <f>ROUND(((D167+D168+D170+D169)/1000),5)</f>
        <v>2.8749699999999998</v>
      </c>
      <c r="E166" s="89">
        <f>ROUND(((E167+E168+E170+E169)/1000),5)</f>
        <v>2.8049300000000001</v>
      </c>
      <c r="F166" s="89">
        <f>ROUND(((F167+F168+F170+F169)/1000),5)</f>
        <v>2.79806</v>
      </c>
      <c r="G166" s="89">
        <f t="shared" ref="G166:AA166" si="93">ROUND(((G167+G168+G170+G169)/1000),5)</f>
        <v>2.7056800000000001</v>
      </c>
      <c r="H166" s="89">
        <f t="shared" si="93"/>
        <v>2.6667800000000002</v>
      </c>
      <c r="I166" s="89">
        <f t="shared" si="93"/>
        <v>2.6695500000000001</v>
      </c>
      <c r="J166" s="89">
        <f t="shared" si="93"/>
        <v>2.7172499999999999</v>
      </c>
      <c r="K166" s="89">
        <f t="shared" si="93"/>
        <v>2.7044899999999998</v>
      </c>
      <c r="L166" s="89">
        <f t="shared" si="93"/>
        <v>2.5786799999999999</v>
      </c>
      <c r="M166" s="89">
        <f t="shared" si="93"/>
        <v>2.6514700000000002</v>
      </c>
      <c r="N166" s="89">
        <f t="shared" si="93"/>
        <v>2.8016800000000002</v>
      </c>
      <c r="O166" s="89">
        <f t="shared" si="93"/>
        <v>2.8262</v>
      </c>
      <c r="P166" s="89">
        <f t="shared" si="93"/>
        <v>2.8581300000000001</v>
      </c>
      <c r="Q166" s="89">
        <f t="shared" si="93"/>
        <v>2.8878400000000002</v>
      </c>
      <c r="R166" s="89">
        <f t="shared" si="93"/>
        <v>2.8985099999999999</v>
      </c>
      <c r="S166" s="89">
        <f t="shared" si="93"/>
        <v>2.93851</v>
      </c>
      <c r="T166" s="89">
        <f t="shared" si="93"/>
        <v>2.9734099999999999</v>
      </c>
      <c r="U166" s="89">
        <f t="shared" si="93"/>
        <v>3.0002200000000001</v>
      </c>
      <c r="V166" s="89">
        <f t="shared" si="93"/>
        <v>3.0042300000000002</v>
      </c>
      <c r="W166" s="89">
        <f t="shared" si="93"/>
        <v>3.0021499999999999</v>
      </c>
      <c r="X166" s="89">
        <f t="shared" si="93"/>
        <v>3.0055000000000001</v>
      </c>
      <c r="Y166" s="89">
        <f t="shared" si="93"/>
        <v>3.0008699999999999</v>
      </c>
      <c r="Z166" s="89">
        <f t="shared" si="93"/>
        <v>2.9346100000000002</v>
      </c>
      <c r="AA166" s="89">
        <f t="shared" si="93"/>
        <v>2.84145</v>
      </c>
    </row>
    <row r="167" spans="1:27" ht="12.75" hidden="1" customHeight="1" outlineLevel="1" x14ac:dyDescent="0.2">
      <c r="A167" s="99" t="s">
        <v>1813</v>
      </c>
      <c r="B167" s="60" t="s">
        <v>238</v>
      </c>
      <c r="C167" s="40" t="s">
        <v>79</v>
      </c>
      <c r="D167" s="41">
        <v>1066.01</v>
      </c>
      <c r="E167" s="41">
        <v>995.97</v>
      </c>
      <c r="F167" s="41">
        <v>989.1</v>
      </c>
      <c r="G167" s="41">
        <v>896.72</v>
      </c>
      <c r="H167" s="41">
        <v>857.82</v>
      </c>
      <c r="I167" s="41">
        <v>860.59</v>
      </c>
      <c r="J167" s="41">
        <v>908.29</v>
      </c>
      <c r="K167" s="41">
        <v>895.53</v>
      </c>
      <c r="L167" s="41">
        <v>769.72</v>
      </c>
      <c r="M167" s="41">
        <v>842.51</v>
      </c>
      <c r="N167" s="41">
        <v>992.72</v>
      </c>
      <c r="O167" s="41">
        <v>1017.24</v>
      </c>
      <c r="P167" s="41">
        <v>1049.17</v>
      </c>
      <c r="Q167" s="41">
        <v>1078.8800000000001</v>
      </c>
      <c r="R167" s="41">
        <v>1089.55</v>
      </c>
      <c r="S167" s="41">
        <v>1129.55</v>
      </c>
      <c r="T167" s="41">
        <v>1164.45</v>
      </c>
      <c r="U167" s="41">
        <v>1191.26</v>
      </c>
      <c r="V167" s="41">
        <v>1195.27</v>
      </c>
      <c r="W167" s="41">
        <v>1193.19</v>
      </c>
      <c r="X167" s="41">
        <v>1196.54</v>
      </c>
      <c r="Y167" s="41">
        <v>1191.9100000000001</v>
      </c>
      <c r="Z167" s="41">
        <v>1125.6500000000001</v>
      </c>
      <c r="AA167" s="41">
        <v>1032.49</v>
      </c>
    </row>
    <row r="168" spans="1:27" ht="12.75" hidden="1" customHeight="1" outlineLevel="1" x14ac:dyDescent="0.2">
      <c r="A168" s="99" t="s">
        <v>1814</v>
      </c>
      <c r="B168" s="60" t="s">
        <v>90</v>
      </c>
      <c r="C168" s="40" t="s">
        <v>79</v>
      </c>
      <c r="D168" s="41">
        <v>1716.97</v>
      </c>
      <c r="E168" s="41">
        <f>$D$168</f>
        <v>1716.97</v>
      </c>
      <c r="F168" s="41">
        <f t="shared" ref="F168:AA168" si="94">$D$168</f>
        <v>1716.97</v>
      </c>
      <c r="G168" s="41">
        <f t="shared" si="94"/>
        <v>1716.97</v>
      </c>
      <c r="H168" s="41">
        <f t="shared" si="94"/>
        <v>1716.97</v>
      </c>
      <c r="I168" s="41">
        <f t="shared" si="94"/>
        <v>1716.97</v>
      </c>
      <c r="J168" s="41">
        <f t="shared" si="94"/>
        <v>1716.97</v>
      </c>
      <c r="K168" s="41">
        <f t="shared" si="94"/>
        <v>1716.97</v>
      </c>
      <c r="L168" s="41">
        <f t="shared" si="94"/>
        <v>1716.97</v>
      </c>
      <c r="M168" s="41">
        <f t="shared" si="94"/>
        <v>1716.97</v>
      </c>
      <c r="N168" s="41">
        <f t="shared" si="94"/>
        <v>1716.97</v>
      </c>
      <c r="O168" s="41">
        <f t="shared" si="94"/>
        <v>1716.97</v>
      </c>
      <c r="P168" s="41">
        <f t="shared" si="94"/>
        <v>1716.97</v>
      </c>
      <c r="Q168" s="41">
        <f t="shared" si="94"/>
        <v>1716.97</v>
      </c>
      <c r="R168" s="41">
        <f t="shared" si="94"/>
        <v>1716.97</v>
      </c>
      <c r="S168" s="41">
        <f t="shared" si="94"/>
        <v>1716.97</v>
      </c>
      <c r="T168" s="41">
        <f t="shared" si="94"/>
        <v>1716.97</v>
      </c>
      <c r="U168" s="41">
        <f t="shared" si="94"/>
        <v>1716.97</v>
      </c>
      <c r="V168" s="41">
        <f t="shared" si="94"/>
        <v>1716.97</v>
      </c>
      <c r="W168" s="41">
        <f t="shared" si="94"/>
        <v>1716.97</v>
      </c>
      <c r="X168" s="41">
        <f t="shared" si="94"/>
        <v>1716.97</v>
      </c>
      <c r="Y168" s="41">
        <f t="shared" si="94"/>
        <v>1716.97</v>
      </c>
      <c r="Z168" s="41">
        <f t="shared" si="94"/>
        <v>1716.97</v>
      </c>
      <c r="AA168" s="41">
        <f t="shared" si="94"/>
        <v>1716.97</v>
      </c>
    </row>
    <row r="169" spans="1:27" ht="12.75" hidden="1" customHeight="1" outlineLevel="1" x14ac:dyDescent="0.2">
      <c r="A169" s="99" t="s">
        <v>1815</v>
      </c>
      <c r="B169" s="60" t="s">
        <v>83</v>
      </c>
      <c r="C169" s="40" t="s">
        <v>79</v>
      </c>
      <c r="D169" s="41">
        <v>3.72</v>
      </c>
      <c r="E169" s="41">
        <v>3.72</v>
      </c>
      <c r="F169" s="41">
        <v>3.72</v>
      </c>
      <c r="G169" s="41">
        <v>3.72</v>
      </c>
      <c r="H169" s="41">
        <v>3.72</v>
      </c>
      <c r="I169" s="41">
        <v>3.72</v>
      </c>
      <c r="J169" s="41">
        <v>3.72</v>
      </c>
      <c r="K169" s="41">
        <v>3.72</v>
      </c>
      <c r="L169" s="41">
        <v>3.72</v>
      </c>
      <c r="M169" s="41">
        <v>3.72</v>
      </c>
      <c r="N169" s="41">
        <v>3.72</v>
      </c>
      <c r="O169" s="41">
        <v>3.72</v>
      </c>
      <c r="P169" s="41">
        <v>3.72</v>
      </c>
      <c r="Q169" s="41">
        <v>3.72</v>
      </c>
      <c r="R169" s="41">
        <v>3.72</v>
      </c>
      <c r="S169" s="41">
        <v>3.72</v>
      </c>
      <c r="T169" s="41">
        <v>3.72</v>
      </c>
      <c r="U169" s="41">
        <v>3.72</v>
      </c>
      <c r="V169" s="41">
        <v>3.72</v>
      </c>
      <c r="W169" s="41">
        <v>3.72</v>
      </c>
      <c r="X169" s="41">
        <v>3.72</v>
      </c>
      <c r="Y169" s="41">
        <v>3.72</v>
      </c>
      <c r="Z169" s="41">
        <v>3.72</v>
      </c>
      <c r="AA169" s="41">
        <v>3.72</v>
      </c>
    </row>
    <row r="170" spans="1:27" ht="12.75" hidden="1" customHeight="1" outlineLevel="1" x14ac:dyDescent="0.2">
      <c r="A170" s="99" t="s">
        <v>1816</v>
      </c>
      <c r="B170" s="60" t="s">
        <v>81</v>
      </c>
      <c r="C170" s="40" t="s">
        <v>79</v>
      </c>
      <c r="D170" s="41">
        <f>$D$11</f>
        <v>88.27</v>
      </c>
      <c r="E170" s="41">
        <f t="shared" ref="E170:AA170" si="95">$D$11</f>
        <v>88.27</v>
      </c>
      <c r="F170" s="41">
        <f t="shared" si="95"/>
        <v>88.27</v>
      </c>
      <c r="G170" s="41">
        <f t="shared" si="95"/>
        <v>88.27</v>
      </c>
      <c r="H170" s="41">
        <f t="shared" si="95"/>
        <v>88.27</v>
      </c>
      <c r="I170" s="41">
        <f t="shared" si="95"/>
        <v>88.27</v>
      </c>
      <c r="J170" s="41">
        <f t="shared" si="95"/>
        <v>88.27</v>
      </c>
      <c r="K170" s="41">
        <f t="shared" si="95"/>
        <v>88.27</v>
      </c>
      <c r="L170" s="41">
        <f t="shared" si="95"/>
        <v>88.27</v>
      </c>
      <c r="M170" s="41">
        <f t="shared" si="95"/>
        <v>88.27</v>
      </c>
      <c r="N170" s="41">
        <f t="shared" si="95"/>
        <v>88.27</v>
      </c>
      <c r="O170" s="41">
        <f t="shared" si="95"/>
        <v>88.27</v>
      </c>
      <c r="P170" s="41">
        <f t="shared" si="95"/>
        <v>88.27</v>
      </c>
      <c r="Q170" s="41">
        <f t="shared" si="95"/>
        <v>88.27</v>
      </c>
      <c r="R170" s="41">
        <f t="shared" si="95"/>
        <v>88.27</v>
      </c>
      <c r="S170" s="41">
        <f t="shared" si="95"/>
        <v>88.27</v>
      </c>
      <c r="T170" s="41">
        <f t="shared" si="95"/>
        <v>88.27</v>
      </c>
      <c r="U170" s="41">
        <f t="shared" si="95"/>
        <v>88.27</v>
      </c>
      <c r="V170" s="41">
        <f t="shared" si="95"/>
        <v>88.27</v>
      </c>
      <c r="W170" s="41">
        <f t="shared" si="95"/>
        <v>88.27</v>
      </c>
      <c r="X170" s="41">
        <f t="shared" si="95"/>
        <v>88.27</v>
      </c>
      <c r="Y170" s="41">
        <f t="shared" si="95"/>
        <v>88.27</v>
      </c>
      <c r="Z170" s="41">
        <f t="shared" si="95"/>
        <v>88.27</v>
      </c>
      <c r="AA170" s="41">
        <f t="shared" si="95"/>
        <v>88.27</v>
      </c>
    </row>
    <row r="171" spans="1:27" collapsed="1" x14ac:dyDescent="0.2">
      <c r="A171" s="98" t="s">
        <v>1817</v>
      </c>
      <c r="B171" s="25" t="str">
        <f>"02"&amp;"."&amp;$B$800&amp;"."&amp;$B$801</f>
        <v>02.01.2024</v>
      </c>
      <c r="C171" s="88" t="s">
        <v>76</v>
      </c>
      <c r="D171" s="89">
        <f>ROUND(((D172+D173+D175+D174)/1000),5)</f>
        <v>2.88212</v>
      </c>
      <c r="E171" s="89">
        <f>ROUND(((E172+E173+E175+E174)/1000),5)</f>
        <v>2.7478099999999999</v>
      </c>
      <c r="F171" s="89">
        <f>ROUND(((F172+F173+F175+F174)/1000),5)</f>
        <v>2.6206399999999999</v>
      </c>
      <c r="G171" s="89">
        <f t="shared" ref="G171:AA171" si="96">ROUND(((G172+G173+G175+G174)/1000),5)</f>
        <v>2.5771099999999998</v>
      </c>
      <c r="H171" s="89">
        <f t="shared" si="96"/>
        <v>2.5760000000000001</v>
      </c>
      <c r="I171" s="89">
        <f t="shared" si="96"/>
        <v>2.6149</v>
      </c>
      <c r="J171" s="89">
        <f t="shared" si="96"/>
        <v>2.6857500000000001</v>
      </c>
      <c r="K171" s="89">
        <f t="shared" si="96"/>
        <v>2.87907</v>
      </c>
      <c r="L171" s="89">
        <f t="shared" si="96"/>
        <v>2.9524599999999999</v>
      </c>
      <c r="M171" s="89">
        <f t="shared" si="96"/>
        <v>3.0933899999999999</v>
      </c>
      <c r="N171" s="89">
        <f t="shared" si="96"/>
        <v>3.27441</v>
      </c>
      <c r="O171" s="89">
        <f t="shared" si="96"/>
        <v>3.3081</v>
      </c>
      <c r="P171" s="89">
        <f t="shared" si="96"/>
        <v>3.3160099999999999</v>
      </c>
      <c r="Q171" s="89">
        <f t="shared" si="96"/>
        <v>3.31915</v>
      </c>
      <c r="R171" s="89">
        <f t="shared" si="96"/>
        <v>3.29318</v>
      </c>
      <c r="S171" s="89">
        <f t="shared" si="96"/>
        <v>3.29569</v>
      </c>
      <c r="T171" s="89">
        <f t="shared" si="96"/>
        <v>3.3497400000000002</v>
      </c>
      <c r="U171" s="89">
        <f t="shared" si="96"/>
        <v>3.3838499999999998</v>
      </c>
      <c r="V171" s="89">
        <f t="shared" si="96"/>
        <v>3.3941499999999998</v>
      </c>
      <c r="W171" s="89">
        <f t="shared" si="96"/>
        <v>3.3929200000000002</v>
      </c>
      <c r="X171" s="89">
        <f t="shared" si="96"/>
        <v>3.3985799999999999</v>
      </c>
      <c r="Y171" s="89">
        <f t="shared" si="96"/>
        <v>3.3748399999999998</v>
      </c>
      <c r="Z171" s="89">
        <f t="shared" si="96"/>
        <v>3.2341099999999998</v>
      </c>
      <c r="AA171" s="89">
        <f t="shared" si="96"/>
        <v>3.0084599999999999</v>
      </c>
    </row>
    <row r="172" spans="1:27" ht="12.75" hidden="1" customHeight="1" outlineLevel="1" x14ac:dyDescent="0.2">
      <c r="A172" s="99" t="s">
        <v>1818</v>
      </c>
      <c r="B172" s="60" t="s">
        <v>238</v>
      </c>
      <c r="C172" s="40" t="s">
        <v>79</v>
      </c>
      <c r="D172" s="41">
        <v>1073.1600000000001</v>
      </c>
      <c r="E172" s="41">
        <v>938.85</v>
      </c>
      <c r="F172" s="41">
        <v>811.68</v>
      </c>
      <c r="G172" s="41">
        <v>768.15</v>
      </c>
      <c r="H172" s="41">
        <v>767.04</v>
      </c>
      <c r="I172" s="41">
        <v>805.94</v>
      </c>
      <c r="J172" s="41">
        <v>876.79</v>
      </c>
      <c r="K172" s="41">
        <v>1070.1099999999999</v>
      </c>
      <c r="L172" s="41">
        <v>1143.5</v>
      </c>
      <c r="M172" s="41">
        <v>1284.43</v>
      </c>
      <c r="N172" s="41">
        <v>1465.45</v>
      </c>
      <c r="O172" s="41">
        <v>1499.14</v>
      </c>
      <c r="P172" s="41">
        <v>1507.05</v>
      </c>
      <c r="Q172" s="41">
        <v>1510.19</v>
      </c>
      <c r="R172" s="41">
        <v>1484.22</v>
      </c>
      <c r="S172" s="41">
        <v>1486.73</v>
      </c>
      <c r="T172" s="41">
        <v>1540.78</v>
      </c>
      <c r="U172" s="41">
        <v>1574.89</v>
      </c>
      <c r="V172" s="41">
        <v>1585.19</v>
      </c>
      <c r="W172" s="41">
        <v>1583.96</v>
      </c>
      <c r="X172" s="41">
        <v>1589.62</v>
      </c>
      <c r="Y172" s="41">
        <v>1565.88</v>
      </c>
      <c r="Z172" s="41">
        <v>1425.15</v>
      </c>
      <c r="AA172" s="41">
        <v>1199.5</v>
      </c>
    </row>
    <row r="173" spans="1:27" ht="12.75" hidden="1" customHeight="1" outlineLevel="1" x14ac:dyDescent="0.2">
      <c r="A173" s="99" t="s">
        <v>1819</v>
      </c>
      <c r="B173" s="60" t="s">
        <v>90</v>
      </c>
      <c r="C173" s="40" t="s">
        <v>79</v>
      </c>
      <c r="D173" s="41">
        <f>$D$168</f>
        <v>1716.97</v>
      </c>
      <c r="E173" s="41">
        <f>$D$168</f>
        <v>1716.97</v>
      </c>
      <c r="F173" s="41">
        <f t="shared" ref="F173:AA173" si="97">$D$168</f>
        <v>1716.97</v>
      </c>
      <c r="G173" s="41">
        <f t="shared" si="97"/>
        <v>1716.97</v>
      </c>
      <c r="H173" s="41">
        <f t="shared" si="97"/>
        <v>1716.97</v>
      </c>
      <c r="I173" s="41">
        <f t="shared" si="97"/>
        <v>1716.97</v>
      </c>
      <c r="J173" s="41">
        <f t="shared" si="97"/>
        <v>1716.97</v>
      </c>
      <c r="K173" s="41">
        <f t="shared" si="97"/>
        <v>1716.97</v>
      </c>
      <c r="L173" s="41">
        <f t="shared" si="97"/>
        <v>1716.97</v>
      </c>
      <c r="M173" s="41">
        <f t="shared" si="97"/>
        <v>1716.97</v>
      </c>
      <c r="N173" s="41">
        <f t="shared" si="97"/>
        <v>1716.97</v>
      </c>
      <c r="O173" s="41">
        <f t="shared" si="97"/>
        <v>1716.97</v>
      </c>
      <c r="P173" s="41">
        <f t="shared" si="97"/>
        <v>1716.97</v>
      </c>
      <c r="Q173" s="41">
        <f t="shared" si="97"/>
        <v>1716.97</v>
      </c>
      <c r="R173" s="41">
        <f t="shared" si="97"/>
        <v>1716.97</v>
      </c>
      <c r="S173" s="41">
        <f t="shared" si="97"/>
        <v>1716.97</v>
      </c>
      <c r="T173" s="41">
        <f t="shared" si="97"/>
        <v>1716.97</v>
      </c>
      <c r="U173" s="41">
        <f t="shared" si="97"/>
        <v>1716.97</v>
      </c>
      <c r="V173" s="41">
        <f t="shared" si="97"/>
        <v>1716.97</v>
      </c>
      <c r="W173" s="41">
        <f t="shared" si="97"/>
        <v>1716.97</v>
      </c>
      <c r="X173" s="41">
        <f t="shared" si="97"/>
        <v>1716.97</v>
      </c>
      <c r="Y173" s="41">
        <f t="shared" si="97"/>
        <v>1716.97</v>
      </c>
      <c r="Z173" s="41">
        <f t="shared" si="97"/>
        <v>1716.97</v>
      </c>
      <c r="AA173" s="41">
        <f t="shared" si="97"/>
        <v>1716.97</v>
      </c>
    </row>
    <row r="174" spans="1:27" ht="12.75" hidden="1" customHeight="1" outlineLevel="1" x14ac:dyDescent="0.2">
      <c r="A174" s="99" t="s">
        <v>1820</v>
      </c>
      <c r="B174" s="60" t="s">
        <v>83</v>
      </c>
      <c r="C174" s="40" t="s">
        <v>79</v>
      </c>
      <c r="D174" s="41">
        <v>3.72</v>
      </c>
      <c r="E174" s="41">
        <v>3.72</v>
      </c>
      <c r="F174" s="41">
        <v>3.72</v>
      </c>
      <c r="G174" s="41">
        <v>3.72</v>
      </c>
      <c r="H174" s="41">
        <v>3.72</v>
      </c>
      <c r="I174" s="41">
        <v>3.72</v>
      </c>
      <c r="J174" s="41">
        <v>3.72</v>
      </c>
      <c r="K174" s="41">
        <v>3.72</v>
      </c>
      <c r="L174" s="41">
        <v>3.72</v>
      </c>
      <c r="M174" s="41">
        <v>3.72</v>
      </c>
      <c r="N174" s="41">
        <v>3.72</v>
      </c>
      <c r="O174" s="41">
        <v>3.72</v>
      </c>
      <c r="P174" s="41">
        <v>3.72</v>
      </c>
      <c r="Q174" s="41">
        <v>3.72</v>
      </c>
      <c r="R174" s="41">
        <v>3.72</v>
      </c>
      <c r="S174" s="41">
        <v>3.72</v>
      </c>
      <c r="T174" s="41">
        <v>3.72</v>
      </c>
      <c r="U174" s="41">
        <v>3.72</v>
      </c>
      <c r="V174" s="41">
        <v>3.72</v>
      </c>
      <c r="W174" s="41">
        <v>3.72</v>
      </c>
      <c r="X174" s="41">
        <v>3.72</v>
      </c>
      <c r="Y174" s="41">
        <v>3.72</v>
      </c>
      <c r="Z174" s="41">
        <v>3.72</v>
      </c>
      <c r="AA174" s="41">
        <v>3.72</v>
      </c>
    </row>
    <row r="175" spans="1:27" ht="12.75" hidden="1" customHeight="1" outlineLevel="1" x14ac:dyDescent="0.2">
      <c r="A175" s="99" t="s">
        <v>1821</v>
      </c>
      <c r="B175" s="60" t="s">
        <v>81</v>
      </c>
      <c r="C175" s="40" t="s">
        <v>79</v>
      </c>
      <c r="D175" s="41">
        <f>$D$11</f>
        <v>88.27</v>
      </c>
      <c r="E175" s="41">
        <f t="shared" ref="E175:AA175" si="98">$D$11</f>
        <v>88.27</v>
      </c>
      <c r="F175" s="41">
        <f t="shared" si="98"/>
        <v>88.27</v>
      </c>
      <c r="G175" s="41">
        <f t="shared" si="98"/>
        <v>88.27</v>
      </c>
      <c r="H175" s="41">
        <f t="shared" si="98"/>
        <v>88.27</v>
      </c>
      <c r="I175" s="41">
        <f t="shared" si="98"/>
        <v>88.27</v>
      </c>
      <c r="J175" s="41">
        <f t="shared" si="98"/>
        <v>88.27</v>
      </c>
      <c r="K175" s="41">
        <f t="shared" si="98"/>
        <v>88.27</v>
      </c>
      <c r="L175" s="41">
        <f t="shared" si="98"/>
        <v>88.27</v>
      </c>
      <c r="M175" s="41">
        <f t="shared" si="98"/>
        <v>88.27</v>
      </c>
      <c r="N175" s="41">
        <f t="shared" si="98"/>
        <v>88.27</v>
      </c>
      <c r="O175" s="41">
        <f t="shared" si="98"/>
        <v>88.27</v>
      </c>
      <c r="P175" s="41">
        <f t="shared" si="98"/>
        <v>88.27</v>
      </c>
      <c r="Q175" s="41">
        <f t="shared" si="98"/>
        <v>88.27</v>
      </c>
      <c r="R175" s="41">
        <f t="shared" si="98"/>
        <v>88.27</v>
      </c>
      <c r="S175" s="41">
        <f t="shared" si="98"/>
        <v>88.27</v>
      </c>
      <c r="T175" s="41">
        <f t="shared" si="98"/>
        <v>88.27</v>
      </c>
      <c r="U175" s="41">
        <f t="shared" si="98"/>
        <v>88.27</v>
      </c>
      <c r="V175" s="41">
        <f t="shared" si="98"/>
        <v>88.27</v>
      </c>
      <c r="W175" s="41">
        <f t="shared" si="98"/>
        <v>88.27</v>
      </c>
      <c r="X175" s="41">
        <f t="shared" si="98"/>
        <v>88.27</v>
      </c>
      <c r="Y175" s="41">
        <f t="shared" si="98"/>
        <v>88.27</v>
      </c>
      <c r="Z175" s="41">
        <f t="shared" si="98"/>
        <v>88.27</v>
      </c>
      <c r="AA175" s="41">
        <f t="shared" si="98"/>
        <v>88.27</v>
      </c>
    </row>
    <row r="176" spans="1:27" ht="12.75" customHeight="1" collapsed="1" x14ac:dyDescent="0.2">
      <c r="A176" s="98" t="s">
        <v>1822</v>
      </c>
      <c r="B176" s="25" t="str">
        <f>"03"&amp;"."&amp;$B$800&amp;"."&amp;$B$801</f>
        <v>03.01.2024</v>
      </c>
      <c r="C176" s="88" t="s">
        <v>76</v>
      </c>
      <c r="D176" s="89">
        <f>ROUND(((D177+D178+D180+D179)/1000),5)</f>
        <v>2.8925100000000001</v>
      </c>
      <c r="E176" s="89">
        <f>ROUND(((E177+E178+E180+E179)/1000),5)</f>
        <v>2.81894</v>
      </c>
      <c r="F176" s="89">
        <f>ROUND(((F177+F178+F180+F179)/1000),5)</f>
        <v>2.7940499999999999</v>
      </c>
      <c r="G176" s="89">
        <f t="shared" ref="G176:AA176" si="99">ROUND(((G177+G178+G180+G179)/1000),5)</f>
        <v>2.7547600000000001</v>
      </c>
      <c r="H176" s="89">
        <f t="shared" si="99"/>
        <v>2.7344300000000001</v>
      </c>
      <c r="I176" s="89">
        <f t="shared" si="99"/>
        <v>2.8151799999999998</v>
      </c>
      <c r="J176" s="89">
        <f t="shared" si="99"/>
        <v>2.8778000000000001</v>
      </c>
      <c r="K176" s="89">
        <f t="shared" si="99"/>
        <v>3.0018400000000001</v>
      </c>
      <c r="L176" s="89">
        <f t="shared" si="99"/>
        <v>3.1413899999999999</v>
      </c>
      <c r="M176" s="89">
        <f t="shared" si="99"/>
        <v>3.33039</v>
      </c>
      <c r="N176" s="89">
        <f t="shared" si="99"/>
        <v>3.4216000000000002</v>
      </c>
      <c r="O176" s="89">
        <f t="shared" si="99"/>
        <v>3.4542700000000002</v>
      </c>
      <c r="P176" s="89">
        <f t="shared" si="99"/>
        <v>3.4510700000000001</v>
      </c>
      <c r="Q176" s="89">
        <f t="shared" si="99"/>
        <v>3.4487399999999999</v>
      </c>
      <c r="R176" s="89">
        <f t="shared" si="99"/>
        <v>3.3997000000000002</v>
      </c>
      <c r="S176" s="89">
        <f t="shared" si="99"/>
        <v>3.3865099999999999</v>
      </c>
      <c r="T176" s="89">
        <f t="shared" si="99"/>
        <v>3.45668</v>
      </c>
      <c r="U176" s="89">
        <f t="shared" si="99"/>
        <v>3.50183</v>
      </c>
      <c r="V176" s="89">
        <f t="shared" si="99"/>
        <v>3.5124200000000001</v>
      </c>
      <c r="W176" s="89">
        <f t="shared" si="99"/>
        <v>3.4943200000000001</v>
      </c>
      <c r="X176" s="89">
        <f t="shared" si="99"/>
        <v>3.4642400000000002</v>
      </c>
      <c r="Y176" s="89">
        <f t="shared" si="99"/>
        <v>3.3555899999999999</v>
      </c>
      <c r="Z176" s="89">
        <f t="shared" si="99"/>
        <v>3.1729799999999999</v>
      </c>
      <c r="AA176" s="89">
        <f t="shared" si="99"/>
        <v>3.0002300000000002</v>
      </c>
    </row>
    <row r="177" spans="1:27" ht="12.75" hidden="1" customHeight="1" outlineLevel="1" x14ac:dyDescent="0.2">
      <c r="A177" s="99" t="s">
        <v>1823</v>
      </c>
      <c r="B177" s="60" t="s">
        <v>238</v>
      </c>
      <c r="C177" s="40" t="s">
        <v>79</v>
      </c>
      <c r="D177" s="41">
        <v>1083.55</v>
      </c>
      <c r="E177" s="41">
        <v>1009.98</v>
      </c>
      <c r="F177" s="41">
        <v>985.09</v>
      </c>
      <c r="G177" s="41">
        <v>945.8</v>
      </c>
      <c r="H177" s="41">
        <v>925.47</v>
      </c>
      <c r="I177" s="41">
        <v>1006.22</v>
      </c>
      <c r="J177" s="41">
        <v>1068.8399999999999</v>
      </c>
      <c r="K177" s="41">
        <v>1192.8800000000001</v>
      </c>
      <c r="L177" s="41">
        <v>1332.43</v>
      </c>
      <c r="M177" s="41">
        <v>1521.43</v>
      </c>
      <c r="N177" s="41">
        <v>1612.64</v>
      </c>
      <c r="O177" s="41">
        <v>1645.31</v>
      </c>
      <c r="P177" s="41">
        <v>1642.11</v>
      </c>
      <c r="Q177" s="41">
        <v>1639.78</v>
      </c>
      <c r="R177" s="41">
        <v>1590.74</v>
      </c>
      <c r="S177" s="41">
        <v>1577.55</v>
      </c>
      <c r="T177" s="41">
        <v>1647.72</v>
      </c>
      <c r="U177" s="41">
        <v>1692.87</v>
      </c>
      <c r="V177" s="41">
        <v>1703.46</v>
      </c>
      <c r="W177" s="41">
        <v>1685.36</v>
      </c>
      <c r="X177" s="41">
        <v>1655.28</v>
      </c>
      <c r="Y177" s="41">
        <v>1546.63</v>
      </c>
      <c r="Z177" s="41">
        <v>1364.02</v>
      </c>
      <c r="AA177" s="41">
        <v>1191.27</v>
      </c>
    </row>
    <row r="178" spans="1:27" ht="12.75" hidden="1" customHeight="1" outlineLevel="1" x14ac:dyDescent="0.2">
      <c r="A178" s="99" t="s">
        <v>1824</v>
      </c>
      <c r="B178" s="60" t="s">
        <v>90</v>
      </c>
      <c r="C178" s="40" t="s">
        <v>79</v>
      </c>
      <c r="D178" s="41">
        <f>$D$168</f>
        <v>1716.97</v>
      </c>
      <c r="E178" s="41">
        <f>$D$168</f>
        <v>1716.97</v>
      </c>
      <c r="F178" s="41">
        <f t="shared" ref="F178:AA178" si="100">$D$168</f>
        <v>1716.97</v>
      </c>
      <c r="G178" s="41">
        <f t="shared" si="100"/>
        <v>1716.97</v>
      </c>
      <c r="H178" s="41">
        <f t="shared" si="100"/>
        <v>1716.97</v>
      </c>
      <c r="I178" s="41">
        <f t="shared" si="100"/>
        <v>1716.97</v>
      </c>
      <c r="J178" s="41">
        <f t="shared" si="100"/>
        <v>1716.97</v>
      </c>
      <c r="K178" s="41">
        <f t="shared" si="100"/>
        <v>1716.97</v>
      </c>
      <c r="L178" s="41">
        <f t="shared" si="100"/>
        <v>1716.97</v>
      </c>
      <c r="M178" s="41">
        <f t="shared" si="100"/>
        <v>1716.97</v>
      </c>
      <c r="N178" s="41">
        <f t="shared" si="100"/>
        <v>1716.97</v>
      </c>
      <c r="O178" s="41">
        <f t="shared" si="100"/>
        <v>1716.97</v>
      </c>
      <c r="P178" s="41">
        <f t="shared" si="100"/>
        <v>1716.97</v>
      </c>
      <c r="Q178" s="41">
        <f t="shared" si="100"/>
        <v>1716.97</v>
      </c>
      <c r="R178" s="41">
        <f t="shared" si="100"/>
        <v>1716.97</v>
      </c>
      <c r="S178" s="41">
        <f t="shared" si="100"/>
        <v>1716.97</v>
      </c>
      <c r="T178" s="41">
        <f t="shared" si="100"/>
        <v>1716.97</v>
      </c>
      <c r="U178" s="41">
        <f t="shared" si="100"/>
        <v>1716.97</v>
      </c>
      <c r="V178" s="41">
        <f t="shared" si="100"/>
        <v>1716.97</v>
      </c>
      <c r="W178" s="41">
        <f t="shared" si="100"/>
        <v>1716.97</v>
      </c>
      <c r="X178" s="41">
        <f t="shared" si="100"/>
        <v>1716.97</v>
      </c>
      <c r="Y178" s="41">
        <f t="shared" si="100"/>
        <v>1716.97</v>
      </c>
      <c r="Z178" s="41">
        <f t="shared" si="100"/>
        <v>1716.97</v>
      </c>
      <c r="AA178" s="41">
        <f t="shared" si="100"/>
        <v>1716.97</v>
      </c>
    </row>
    <row r="179" spans="1:27" ht="12.75" hidden="1" customHeight="1" outlineLevel="1" x14ac:dyDescent="0.2">
      <c r="A179" s="99" t="s">
        <v>1825</v>
      </c>
      <c r="B179" s="60" t="s">
        <v>83</v>
      </c>
      <c r="C179" s="40" t="s">
        <v>79</v>
      </c>
      <c r="D179" s="41">
        <v>3.72</v>
      </c>
      <c r="E179" s="41">
        <v>3.72</v>
      </c>
      <c r="F179" s="41">
        <v>3.72</v>
      </c>
      <c r="G179" s="41">
        <v>3.72</v>
      </c>
      <c r="H179" s="41">
        <v>3.72</v>
      </c>
      <c r="I179" s="41">
        <v>3.72</v>
      </c>
      <c r="J179" s="41">
        <v>3.72</v>
      </c>
      <c r="K179" s="41">
        <v>3.72</v>
      </c>
      <c r="L179" s="41">
        <v>3.72</v>
      </c>
      <c r="M179" s="41">
        <v>3.72</v>
      </c>
      <c r="N179" s="41">
        <v>3.72</v>
      </c>
      <c r="O179" s="41">
        <v>3.72</v>
      </c>
      <c r="P179" s="41">
        <v>3.72</v>
      </c>
      <c r="Q179" s="41">
        <v>3.72</v>
      </c>
      <c r="R179" s="41">
        <v>3.72</v>
      </c>
      <c r="S179" s="41">
        <v>3.72</v>
      </c>
      <c r="T179" s="41">
        <v>3.72</v>
      </c>
      <c r="U179" s="41">
        <v>3.72</v>
      </c>
      <c r="V179" s="41">
        <v>3.72</v>
      </c>
      <c r="W179" s="41">
        <v>3.72</v>
      </c>
      <c r="X179" s="41">
        <v>3.72</v>
      </c>
      <c r="Y179" s="41">
        <v>3.72</v>
      </c>
      <c r="Z179" s="41">
        <v>3.72</v>
      </c>
      <c r="AA179" s="41">
        <v>3.72</v>
      </c>
    </row>
    <row r="180" spans="1:27" ht="12.75" hidden="1" customHeight="1" outlineLevel="1" x14ac:dyDescent="0.2">
      <c r="A180" s="99" t="s">
        <v>1826</v>
      </c>
      <c r="B180" s="60" t="s">
        <v>81</v>
      </c>
      <c r="C180" s="40" t="s">
        <v>79</v>
      </c>
      <c r="D180" s="41">
        <f>$D$11</f>
        <v>88.27</v>
      </c>
      <c r="E180" s="41">
        <f t="shared" ref="E180:AA180" si="101">$D$11</f>
        <v>88.27</v>
      </c>
      <c r="F180" s="41">
        <f t="shared" si="101"/>
        <v>88.27</v>
      </c>
      <c r="G180" s="41">
        <f t="shared" si="101"/>
        <v>88.27</v>
      </c>
      <c r="H180" s="41">
        <f t="shared" si="101"/>
        <v>88.27</v>
      </c>
      <c r="I180" s="41">
        <f t="shared" si="101"/>
        <v>88.27</v>
      </c>
      <c r="J180" s="41">
        <f t="shared" si="101"/>
        <v>88.27</v>
      </c>
      <c r="K180" s="41">
        <f t="shared" si="101"/>
        <v>88.27</v>
      </c>
      <c r="L180" s="41">
        <f t="shared" si="101"/>
        <v>88.27</v>
      </c>
      <c r="M180" s="41">
        <f t="shared" si="101"/>
        <v>88.27</v>
      </c>
      <c r="N180" s="41">
        <f t="shared" si="101"/>
        <v>88.27</v>
      </c>
      <c r="O180" s="41">
        <f t="shared" si="101"/>
        <v>88.27</v>
      </c>
      <c r="P180" s="41">
        <f t="shared" si="101"/>
        <v>88.27</v>
      </c>
      <c r="Q180" s="41">
        <f t="shared" si="101"/>
        <v>88.27</v>
      </c>
      <c r="R180" s="41">
        <f t="shared" si="101"/>
        <v>88.27</v>
      </c>
      <c r="S180" s="41">
        <f t="shared" si="101"/>
        <v>88.27</v>
      </c>
      <c r="T180" s="41">
        <f t="shared" si="101"/>
        <v>88.27</v>
      </c>
      <c r="U180" s="41">
        <f t="shared" si="101"/>
        <v>88.27</v>
      </c>
      <c r="V180" s="41">
        <f t="shared" si="101"/>
        <v>88.27</v>
      </c>
      <c r="W180" s="41">
        <f t="shared" si="101"/>
        <v>88.27</v>
      </c>
      <c r="X180" s="41">
        <f t="shared" si="101"/>
        <v>88.27</v>
      </c>
      <c r="Y180" s="41">
        <f t="shared" si="101"/>
        <v>88.27</v>
      </c>
      <c r="Z180" s="41">
        <f t="shared" si="101"/>
        <v>88.27</v>
      </c>
      <c r="AA180" s="41">
        <f t="shared" si="101"/>
        <v>88.27</v>
      </c>
    </row>
    <row r="181" spans="1:27" ht="12.75" customHeight="1" collapsed="1" x14ac:dyDescent="0.2">
      <c r="A181" s="98" t="s">
        <v>1827</v>
      </c>
      <c r="B181" s="25" t="str">
        <f>"04"&amp;"."&amp;$B$800&amp;"."&amp;$B$801</f>
        <v>04.01.2024</v>
      </c>
      <c r="C181" s="88" t="s">
        <v>76</v>
      </c>
      <c r="D181" s="89">
        <f>ROUND(((D182+D183+D185+D184)/1000),5)</f>
        <v>3.0051100000000002</v>
      </c>
      <c r="E181" s="89">
        <f>ROUND(((E182+E183+E185+E184)/1000),5)</f>
        <v>2.8947699999999998</v>
      </c>
      <c r="F181" s="89">
        <f>ROUND(((F182+F183+F185+F184)/1000),5)</f>
        <v>2.8175599999999998</v>
      </c>
      <c r="G181" s="89">
        <f t="shared" ref="G181:AA181" si="102">ROUND(((G182+G183+G185+G184)/1000),5)</f>
        <v>2.76736</v>
      </c>
      <c r="H181" s="89">
        <f t="shared" si="102"/>
        <v>2.7754599999999998</v>
      </c>
      <c r="I181" s="89">
        <f t="shared" si="102"/>
        <v>2.8140299999999998</v>
      </c>
      <c r="J181" s="89">
        <f t="shared" si="102"/>
        <v>2.8490600000000001</v>
      </c>
      <c r="K181" s="89">
        <f t="shared" si="102"/>
        <v>3.01044</v>
      </c>
      <c r="L181" s="89">
        <f t="shared" si="102"/>
        <v>3.2504599999999999</v>
      </c>
      <c r="M181" s="89">
        <f t="shared" si="102"/>
        <v>3.4581300000000001</v>
      </c>
      <c r="N181" s="89">
        <f t="shared" si="102"/>
        <v>3.6346799999999999</v>
      </c>
      <c r="O181" s="89">
        <f t="shared" si="102"/>
        <v>3.6606200000000002</v>
      </c>
      <c r="P181" s="89">
        <f t="shared" si="102"/>
        <v>3.6628400000000001</v>
      </c>
      <c r="Q181" s="89">
        <f t="shared" si="102"/>
        <v>3.6646800000000002</v>
      </c>
      <c r="R181" s="89">
        <f t="shared" si="102"/>
        <v>3.6304699999999999</v>
      </c>
      <c r="S181" s="89">
        <f t="shared" si="102"/>
        <v>3.6112600000000001</v>
      </c>
      <c r="T181" s="89">
        <f t="shared" si="102"/>
        <v>3.6579199999999998</v>
      </c>
      <c r="U181" s="89">
        <f t="shared" si="102"/>
        <v>3.6832500000000001</v>
      </c>
      <c r="V181" s="89">
        <f t="shared" si="102"/>
        <v>3.6688999999999998</v>
      </c>
      <c r="W181" s="89">
        <f t="shared" si="102"/>
        <v>3.6543299999999999</v>
      </c>
      <c r="X181" s="89">
        <f t="shared" si="102"/>
        <v>3.63605</v>
      </c>
      <c r="Y181" s="89">
        <f t="shared" si="102"/>
        <v>3.4605600000000001</v>
      </c>
      <c r="Z181" s="89">
        <f t="shared" si="102"/>
        <v>3.3293400000000002</v>
      </c>
      <c r="AA181" s="89">
        <f t="shared" si="102"/>
        <v>3.11117</v>
      </c>
    </row>
    <row r="182" spans="1:27" ht="12.75" hidden="1" customHeight="1" outlineLevel="1" x14ac:dyDescent="0.2">
      <c r="A182" s="99" t="s">
        <v>1828</v>
      </c>
      <c r="B182" s="60" t="s">
        <v>238</v>
      </c>
      <c r="C182" s="40" t="s">
        <v>79</v>
      </c>
      <c r="D182" s="41">
        <v>1196.1500000000001</v>
      </c>
      <c r="E182" s="41">
        <v>1085.81</v>
      </c>
      <c r="F182" s="41">
        <v>1008.6</v>
      </c>
      <c r="G182" s="41">
        <v>958.4</v>
      </c>
      <c r="H182" s="41">
        <v>966.5</v>
      </c>
      <c r="I182" s="41">
        <v>1005.07</v>
      </c>
      <c r="J182" s="41">
        <v>1040.0999999999999</v>
      </c>
      <c r="K182" s="41">
        <v>1201.48</v>
      </c>
      <c r="L182" s="41">
        <v>1441.5</v>
      </c>
      <c r="M182" s="41">
        <v>1649.17</v>
      </c>
      <c r="N182" s="41">
        <v>1825.72</v>
      </c>
      <c r="O182" s="41">
        <v>1851.66</v>
      </c>
      <c r="P182" s="41">
        <v>1853.88</v>
      </c>
      <c r="Q182" s="41">
        <v>1855.72</v>
      </c>
      <c r="R182" s="41">
        <v>1821.51</v>
      </c>
      <c r="S182" s="41">
        <v>1802.3</v>
      </c>
      <c r="T182" s="41">
        <v>1848.96</v>
      </c>
      <c r="U182" s="41">
        <v>1874.29</v>
      </c>
      <c r="V182" s="41">
        <v>1859.94</v>
      </c>
      <c r="W182" s="41">
        <v>1845.37</v>
      </c>
      <c r="X182" s="41">
        <v>1827.09</v>
      </c>
      <c r="Y182" s="41">
        <v>1651.6</v>
      </c>
      <c r="Z182" s="41">
        <v>1520.38</v>
      </c>
      <c r="AA182" s="41">
        <v>1302.21</v>
      </c>
    </row>
    <row r="183" spans="1:27" ht="12.75" hidden="1" customHeight="1" outlineLevel="1" x14ac:dyDescent="0.2">
      <c r="A183" s="99" t="s">
        <v>1829</v>
      </c>
      <c r="B183" s="60" t="s">
        <v>90</v>
      </c>
      <c r="C183" s="40" t="s">
        <v>79</v>
      </c>
      <c r="D183" s="41">
        <f>$D$168</f>
        <v>1716.97</v>
      </c>
      <c r="E183" s="41">
        <f>$D$168</f>
        <v>1716.97</v>
      </c>
      <c r="F183" s="41">
        <f t="shared" ref="F183:AA183" si="103">$D$168</f>
        <v>1716.97</v>
      </c>
      <c r="G183" s="41">
        <f t="shared" si="103"/>
        <v>1716.97</v>
      </c>
      <c r="H183" s="41">
        <f t="shared" si="103"/>
        <v>1716.97</v>
      </c>
      <c r="I183" s="41">
        <f t="shared" si="103"/>
        <v>1716.97</v>
      </c>
      <c r="J183" s="41">
        <f t="shared" si="103"/>
        <v>1716.97</v>
      </c>
      <c r="K183" s="41">
        <f t="shared" si="103"/>
        <v>1716.97</v>
      </c>
      <c r="L183" s="41">
        <f t="shared" si="103"/>
        <v>1716.97</v>
      </c>
      <c r="M183" s="41">
        <f t="shared" si="103"/>
        <v>1716.97</v>
      </c>
      <c r="N183" s="41">
        <f t="shared" si="103"/>
        <v>1716.97</v>
      </c>
      <c r="O183" s="41">
        <f t="shared" si="103"/>
        <v>1716.97</v>
      </c>
      <c r="P183" s="41">
        <f t="shared" si="103"/>
        <v>1716.97</v>
      </c>
      <c r="Q183" s="41">
        <f t="shared" si="103"/>
        <v>1716.97</v>
      </c>
      <c r="R183" s="41">
        <f t="shared" si="103"/>
        <v>1716.97</v>
      </c>
      <c r="S183" s="41">
        <f t="shared" si="103"/>
        <v>1716.97</v>
      </c>
      <c r="T183" s="41">
        <f t="shared" si="103"/>
        <v>1716.97</v>
      </c>
      <c r="U183" s="41">
        <f t="shared" si="103"/>
        <v>1716.97</v>
      </c>
      <c r="V183" s="41">
        <f t="shared" si="103"/>
        <v>1716.97</v>
      </c>
      <c r="W183" s="41">
        <f t="shared" si="103"/>
        <v>1716.97</v>
      </c>
      <c r="X183" s="41">
        <f t="shared" si="103"/>
        <v>1716.97</v>
      </c>
      <c r="Y183" s="41">
        <f t="shared" si="103"/>
        <v>1716.97</v>
      </c>
      <c r="Z183" s="41">
        <f t="shared" si="103"/>
        <v>1716.97</v>
      </c>
      <c r="AA183" s="41">
        <f t="shared" si="103"/>
        <v>1716.97</v>
      </c>
    </row>
    <row r="184" spans="1:27" ht="12.75" hidden="1" customHeight="1" outlineLevel="1" x14ac:dyDescent="0.2">
      <c r="A184" s="99" t="s">
        <v>1830</v>
      </c>
      <c r="B184" s="60" t="s">
        <v>83</v>
      </c>
      <c r="C184" s="40" t="s">
        <v>79</v>
      </c>
      <c r="D184" s="41">
        <v>3.72</v>
      </c>
      <c r="E184" s="41">
        <v>3.72</v>
      </c>
      <c r="F184" s="41">
        <v>3.72</v>
      </c>
      <c r="G184" s="41">
        <v>3.72</v>
      </c>
      <c r="H184" s="41">
        <v>3.72</v>
      </c>
      <c r="I184" s="41">
        <v>3.72</v>
      </c>
      <c r="J184" s="41">
        <v>3.72</v>
      </c>
      <c r="K184" s="41">
        <v>3.72</v>
      </c>
      <c r="L184" s="41">
        <v>3.72</v>
      </c>
      <c r="M184" s="41">
        <v>3.72</v>
      </c>
      <c r="N184" s="41">
        <v>3.72</v>
      </c>
      <c r="O184" s="41">
        <v>3.72</v>
      </c>
      <c r="P184" s="41">
        <v>3.72</v>
      </c>
      <c r="Q184" s="41">
        <v>3.72</v>
      </c>
      <c r="R184" s="41">
        <v>3.72</v>
      </c>
      <c r="S184" s="41">
        <v>3.72</v>
      </c>
      <c r="T184" s="41">
        <v>3.72</v>
      </c>
      <c r="U184" s="41">
        <v>3.72</v>
      </c>
      <c r="V184" s="41">
        <v>3.72</v>
      </c>
      <c r="W184" s="41">
        <v>3.72</v>
      </c>
      <c r="X184" s="41">
        <v>3.72</v>
      </c>
      <c r="Y184" s="41">
        <v>3.72</v>
      </c>
      <c r="Z184" s="41">
        <v>3.72</v>
      </c>
      <c r="AA184" s="41">
        <v>3.72</v>
      </c>
    </row>
    <row r="185" spans="1:27" ht="12.75" hidden="1" customHeight="1" outlineLevel="1" x14ac:dyDescent="0.2">
      <c r="A185" s="99" t="s">
        <v>1831</v>
      </c>
      <c r="B185" s="60" t="s">
        <v>81</v>
      </c>
      <c r="C185" s="40" t="s">
        <v>79</v>
      </c>
      <c r="D185" s="41">
        <f>$D$11</f>
        <v>88.27</v>
      </c>
      <c r="E185" s="41">
        <f t="shared" ref="E185:AA185" si="104">$D$11</f>
        <v>88.27</v>
      </c>
      <c r="F185" s="41">
        <f t="shared" si="104"/>
        <v>88.27</v>
      </c>
      <c r="G185" s="41">
        <f t="shared" si="104"/>
        <v>88.27</v>
      </c>
      <c r="H185" s="41">
        <f t="shared" si="104"/>
        <v>88.27</v>
      </c>
      <c r="I185" s="41">
        <f t="shared" si="104"/>
        <v>88.27</v>
      </c>
      <c r="J185" s="41">
        <f t="shared" si="104"/>
        <v>88.27</v>
      </c>
      <c r="K185" s="41">
        <f t="shared" si="104"/>
        <v>88.27</v>
      </c>
      <c r="L185" s="41">
        <f t="shared" si="104"/>
        <v>88.27</v>
      </c>
      <c r="M185" s="41">
        <f t="shared" si="104"/>
        <v>88.27</v>
      </c>
      <c r="N185" s="41">
        <f t="shared" si="104"/>
        <v>88.27</v>
      </c>
      <c r="O185" s="41">
        <f t="shared" si="104"/>
        <v>88.27</v>
      </c>
      <c r="P185" s="41">
        <f t="shared" si="104"/>
        <v>88.27</v>
      </c>
      <c r="Q185" s="41">
        <f t="shared" si="104"/>
        <v>88.27</v>
      </c>
      <c r="R185" s="41">
        <f t="shared" si="104"/>
        <v>88.27</v>
      </c>
      <c r="S185" s="41">
        <f t="shared" si="104"/>
        <v>88.27</v>
      </c>
      <c r="T185" s="41">
        <f t="shared" si="104"/>
        <v>88.27</v>
      </c>
      <c r="U185" s="41">
        <f t="shared" si="104"/>
        <v>88.27</v>
      </c>
      <c r="V185" s="41">
        <f t="shared" si="104"/>
        <v>88.27</v>
      </c>
      <c r="W185" s="41">
        <f t="shared" si="104"/>
        <v>88.27</v>
      </c>
      <c r="X185" s="41">
        <f t="shared" si="104"/>
        <v>88.27</v>
      </c>
      <c r="Y185" s="41">
        <f t="shared" si="104"/>
        <v>88.27</v>
      </c>
      <c r="Z185" s="41">
        <f t="shared" si="104"/>
        <v>88.27</v>
      </c>
      <c r="AA185" s="41">
        <f t="shared" si="104"/>
        <v>88.27</v>
      </c>
    </row>
    <row r="186" spans="1:27" ht="12.75" customHeight="1" collapsed="1" x14ac:dyDescent="0.2">
      <c r="A186" s="98" t="s">
        <v>1832</v>
      </c>
      <c r="B186" s="25" t="str">
        <f>"05"&amp;"."&amp;$B$800&amp;"."&amp;$B$801</f>
        <v>05.01.2024</v>
      </c>
      <c r="C186" s="88" t="s">
        <v>76</v>
      </c>
      <c r="D186" s="89">
        <f>ROUND(((D187+D188+D190+D189)/1000),5)</f>
        <v>3.0624899999999999</v>
      </c>
      <c r="E186" s="89">
        <f>ROUND(((E187+E188+E190+E189)/1000),5)</f>
        <v>3.0036200000000002</v>
      </c>
      <c r="F186" s="89">
        <f>ROUND(((F187+F188+F190+F189)/1000),5)</f>
        <v>2.9464899999999998</v>
      </c>
      <c r="G186" s="89">
        <f t="shared" ref="G186:AA186" si="105">ROUND(((G187+G188+G190+G189)/1000),5)</f>
        <v>2.88836</v>
      </c>
      <c r="H186" s="89">
        <f t="shared" si="105"/>
        <v>2.88748</v>
      </c>
      <c r="I186" s="89">
        <f t="shared" si="105"/>
        <v>2.8949600000000002</v>
      </c>
      <c r="J186" s="89">
        <f t="shared" si="105"/>
        <v>2.92117</v>
      </c>
      <c r="K186" s="89">
        <f t="shared" si="105"/>
        <v>3.0528599999999999</v>
      </c>
      <c r="L186" s="89">
        <f t="shared" si="105"/>
        <v>3.3125800000000001</v>
      </c>
      <c r="M186" s="89">
        <f t="shared" si="105"/>
        <v>3.4725100000000002</v>
      </c>
      <c r="N186" s="89">
        <f t="shared" si="105"/>
        <v>3.6497600000000001</v>
      </c>
      <c r="O186" s="89">
        <f t="shared" si="105"/>
        <v>3.6784500000000002</v>
      </c>
      <c r="P186" s="89">
        <f t="shared" si="105"/>
        <v>3.6827399999999999</v>
      </c>
      <c r="Q186" s="89">
        <f t="shared" si="105"/>
        <v>3.6851600000000002</v>
      </c>
      <c r="R186" s="89">
        <f t="shared" si="105"/>
        <v>3.65557</v>
      </c>
      <c r="S186" s="89">
        <f t="shared" si="105"/>
        <v>3.6478999999999999</v>
      </c>
      <c r="T186" s="89">
        <f t="shared" si="105"/>
        <v>3.6874699999999998</v>
      </c>
      <c r="U186" s="89">
        <f t="shared" si="105"/>
        <v>3.7069999999999999</v>
      </c>
      <c r="V186" s="89">
        <f t="shared" si="105"/>
        <v>3.6955300000000002</v>
      </c>
      <c r="W186" s="89">
        <f t="shared" si="105"/>
        <v>3.66812</v>
      </c>
      <c r="X186" s="89">
        <f t="shared" si="105"/>
        <v>3.6115499999999998</v>
      </c>
      <c r="Y186" s="89">
        <f t="shared" si="105"/>
        <v>3.46652</v>
      </c>
      <c r="Z186" s="89">
        <f t="shared" si="105"/>
        <v>3.2433000000000001</v>
      </c>
      <c r="AA186" s="89">
        <f t="shared" si="105"/>
        <v>3.0973600000000001</v>
      </c>
    </row>
    <row r="187" spans="1:27" ht="12.75" hidden="1" customHeight="1" outlineLevel="1" x14ac:dyDescent="0.2">
      <c r="A187" s="99" t="s">
        <v>1833</v>
      </c>
      <c r="B187" s="60" t="s">
        <v>238</v>
      </c>
      <c r="C187" s="40" t="s">
        <v>79</v>
      </c>
      <c r="D187" s="41">
        <v>1253.53</v>
      </c>
      <c r="E187" s="41">
        <v>1194.6600000000001</v>
      </c>
      <c r="F187" s="41">
        <v>1137.53</v>
      </c>
      <c r="G187" s="41">
        <v>1079.4000000000001</v>
      </c>
      <c r="H187" s="41">
        <v>1078.52</v>
      </c>
      <c r="I187" s="41">
        <v>1086</v>
      </c>
      <c r="J187" s="41">
        <v>1112.21</v>
      </c>
      <c r="K187" s="41">
        <v>1243.9000000000001</v>
      </c>
      <c r="L187" s="41">
        <v>1503.62</v>
      </c>
      <c r="M187" s="41">
        <v>1663.55</v>
      </c>
      <c r="N187" s="41">
        <v>1840.8</v>
      </c>
      <c r="O187" s="41">
        <v>1869.49</v>
      </c>
      <c r="P187" s="41">
        <v>1873.78</v>
      </c>
      <c r="Q187" s="41">
        <v>1876.2</v>
      </c>
      <c r="R187" s="41">
        <v>1846.61</v>
      </c>
      <c r="S187" s="41">
        <v>1838.94</v>
      </c>
      <c r="T187" s="41">
        <v>1878.51</v>
      </c>
      <c r="U187" s="41">
        <v>1898.04</v>
      </c>
      <c r="V187" s="41">
        <v>1886.57</v>
      </c>
      <c r="W187" s="41">
        <v>1859.16</v>
      </c>
      <c r="X187" s="41">
        <v>1802.59</v>
      </c>
      <c r="Y187" s="41">
        <v>1657.56</v>
      </c>
      <c r="Z187" s="41">
        <v>1434.34</v>
      </c>
      <c r="AA187" s="41">
        <v>1288.4000000000001</v>
      </c>
    </row>
    <row r="188" spans="1:27" ht="12.75" hidden="1" customHeight="1" outlineLevel="1" x14ac:dyDescent="0.2">
      <c r="A188" s="99" t="s">
        <v>1834</v>
      </c>
      <c r="B188" s="60" t="s">
        <v>90</v>
      </c>
      <c r="C188" s="40" t="s">
        <v>79</v>
      </c>
      <c r="D188" s="41">
        <f>$D$168</f>
        <v>1716.97</v>
      </c>
      <c r="E188" s="41">
        <f>$D$168</f>
        <v>1716.97</v>
      </c>
      <c r="F188" s="41">
        <f t="shared" ref="F188:AA188" si="106">$D$168</f>
        <v>1716.97</v>
      </c>
      <c r="G188" s="41">
        <f t="shared" si="106"/>
        <v>1716.97</v>
      </c>
      <c r="H188" s="41">
        <f t="shared" si="106"/>
        <v>1716.97</v>
      </c>
      <c r="I188" s="41">
        <f t="shared" si="106"/>
        <v>1716.97</v>
      </c>
      <c r="J188" s="41">
        <f t="shared" si="106"/>
        <v>1716.97</v>
      </c>
      <c r="K188" s="41">
        <f t="shared" si="106"/>
        <v>1716.97</v>
      </c>
      <c r="L188" s="41">
        <f t="shared" si="106"/>
        <v>1716.97</v>
      </c>
      <c r="M188" s="41">
        <f t="shared" si="106"/>
        <v>1716.97</v>
      </c>
      <c r="N188" s="41">
        <f t="shared" si="106"/>
        <v>1716.97</v>
      </c>
      <c r="O188" s="41">
        <f t="shared" si="106"/>
        <v>1716.97</v>
      </c>
      <c r="P188" s="41">
        <f t="shared" si="106"/>
        <v>1716.97</v>
      </c>
      <c r="Q188" s="41">
        <f t="shared" si="106"/>
        <v>1716.97</v>
      </c>
      <c r="R188" s="41">
        <f t="shared" si="106"/>
        <v>1716.97</v>
      </c>
      <c r="S188" s="41">
        <f t="shared" si="106"/>
        <v>1716.97</v>
      </c>
      <c r="T188" s="41">
        <f t="shared" si="106"/>
        <v>1716.97</v>
      </c>
      <c r="U188" s="41">
        <f t="shared" si="106"/>
        <v>1716.97</v>
      </c>
      <c r="V188" s="41">
        <f t="shared" si="106"/>
        <v>1716.97</v>
      </c>
      <c r="W188" s="41">
        <f t="shared" si="106"/>
        <v>1716.97</v>
      </c>
      <c r="X188" s="41">
        <f t="shared" si="106"/>
        <v>1716.97</v>
      </c>
      <c r="Y188" s="41">
        <f t="shared" si="106"/>
        <v>1716.97</v>
      </c>
      <c r="Z188" s="41">
        <f t="shared" si="106"/>
        <v>1716.97</v>
      </c>
      <c r="AA188" s="41">
        <f t="shared" si="106"/>
        <v>1716.97</v>
      </c>
    </row>
    <row r="189" spans="1:27" ht="12.75" hidden="1" customHeight="1" outlineLevel="1" x14ac:dyDescent="0.2">
      <c r="A189" s="99" t="s">
        <v>1835</v>
      </c>
      <c r="B189" s="60" t="s">
        <v>83</v>
      </c>
      <c r="C189" s="40" t="s">
        <v>79</v>
      </c>
      <c r="D189" s="41">
        <v>3.72</v>
      </c>
      <c r="E189" s="41">
        <v>3.72</v>
      </c>
      <c r="F189" s="41">
        <v>3.72</v>
      </c>
      <c r="G189" s="41">
        <v>3.72</v>
      </c>
      <c r="H189" s="41">
        <v>3.72</v>
      </c>
      <c r="I189" s="41">
        <v>3.72</v>
      </c>
      <c r="J189" s="41">
        <v>3.72</v>
      </c>
      <c r="K189" s="41">
        <v>3.72</v>
      </c>
      <c r="L189" s="41">
        <v>3.72</v>
      </c>
      <c r="M189" s="41">
        <v>3.72</v>
      </c>
      <c r="N189" s="41">
        <v>3.72</v>
      </c>
      <c r="O189" s="41">
        <v>3.72</v>
      </c>
      <c r="P189" s="41">
        <v>3.72</v>
      </c>
      <c r="Q189" s="41">
        <v>3.72</v>
      </c>
      <c r="R189" s="41">
        <v>3.72</v>
      </c>
      <c r="S189" s="41">
        <v>3.72</v>
      </c>
      <c r="T189" s="41">
        <v>3.72</v>
      </c>
      <c r="U189" s="41">
        <v>3.72</v>
      </c>
      <c r="V189" s="41">
        <v>3.72</v>
      </c>
      <c r="W189" s="41">
        <v>3.72</v>
      </c>
      <c r="X189" s="41">
        <v>3.72</v>
      </c>
      <c r="Y189" s="41">
        <v>3.72</v>
      </c>
      <c r="Z189" s="41">
        <v>3.72</v>
      </c>
      <c r="AA189" s="41">
        <v>3.72</v>
      </c>
    </row>
    <row r="190" spans="1:27" ht="12.75" hidden="1" customHeight="1" outlineLevel="1" x14ac:dyDescent="0.2">
      <c r="A190" s="99" t="s">
        <v>1836</v>
      </c>
      <c r="B190" s="60" t="s">
        <v>81</v>
      </c>
      <c r="C190" s="40" t="s">
        <v>79</v>
      </c>
      <c r="D190" s="41">
        <f>$D$11</f>
        <v>88.27</v>
      </c>
      <c r="E190" s="41">
        <f t="shared" ref="E190:AA190" si="107">$D$11</f>
        <v>88.27</v>
      </c>
      <c r="F190" s="41">
        <f t="shared" si="107"/>
        <v>88.27</v>
      </c>
      <c r="G190" s="41">
        <f t="shared" si="107"/>
        <v>88.27</v>
      </c>
      <c r="H190" s="41">
        <f t="shared" si="107"/>
        <v>88.27</v>
      </c>
      <c r="I190" s="41">
        <f t="shared" si="107"/>
        <v>88.27</v>
      </c>
      <c r="J190" s="41">
        <f t="shared" si="107"/>
        <v>88.27</v>
      </c>
      <c r="K190" s="41">
        <f t="shared" si="107"/>
        <v>88.27</v>
      </c>
      <c r="L190" s="41">
        <f t="shared" si="107"/>
        <v>88.27</v>
      </c>
      <c r="M190" s="41">
        <f t="shared" si="107"/>
        <v>88.27</v>
      </c>
      <c r="N190" s="41">
        <f t="shared" si="107"/>
        <v>88.27</v>
      </c>
      <c r="O190" s="41">
        <f t="shared" si="107"/>
        <v>88.27</v>
      </c>
      <c r="P190" s="41">
        <f t="shared" si="107"/>
        <v>88.27</v>
      </c>
      <c r="Q190" s="41">
        <f t="shared" si="107"/>
        <v>88.27</v>
      </c>
      <c r="R190" s="41">
        <f t="shared" si="107"/>
        <v>88.27</v>
      </c>
      <c r="S190" s="41">
        <f t="shared" si="107"/>
        <v>88.27</v>
      </c>
      <c r="T190" s="41">
        <f t="shared" si="107"/>
        <v>88.27</v>
      </c>
      <c r="U190" s="41">
        <f t="shared" si="107"/>
        <v>88.27</v>
      </c>
      <c r="V190" s="41">
        <f t="shared" si="107"/>
        <v>88.27</v>
      </c>
      <c r="W190" s="41">
        <f t="shared" si="107"/>
        <v>88.27</v>
      </c>
      <c r="X190" s="41">
        <f t="shared" si="107"/>
        <v>88.27</v>
      </c>
      <c r="Y190" s="41">
        <f t="shared" si="107"/>
        <v>88.27</v>
      </c>
      <c r="Z190" s="41">
        <f t="shared" si="107"/>
        <v>88.27</v>
      </c>
      <c r="AA190" s="41">
        <f t="shared" si="107"/>
        <v>88.27</v>
      </c>
    </row>
    <row r="191" spans="1:27" ht="12.75" customHeight="1" collapsed="1" x14ac:dyDescent="0.2">
      <c r="A191" s="98" t="s">
        <v>1837</v>
      </c>
      <c r="B191" s="25" t="str">
        <f>"06"&amp;"."&amp;$B$800&amp;"."&amp;$B$801</f>
        <v>06.01.2024</v>
      </c>
      <c r="C191" s="88" t="s">
        <v>76</v>
      </c>
      <c r="D191" s="89">
        <f>ROUND(((D192+D193+D195+D194)/1000),5)</f>
        <v>3.09788</v>
      </c>
      <c r="E191" s="89">
        <f>ROUND(((E192+E193+E195+E194)/1000),5)</f>
        <v>3.0407600000000001</v>
      </c>
      <c r="F191" s="89">
        <f>ROUND(((F192+F193+F195+F194)/1000),5)</f>
        <v>2.9922200000000001</v>
      </c>
      <c r="G191" s="89">
        <f t="shared" ref="G191:AA191" si="108">ROUND(((G192+G193+G195+G194)/1000),5)</f>
        <v>2.9781599999999999</v>
      </c>
      <c r="H191" s="89">
        <f t="shared" si="108"/>
        <v>2.8916499999999998</v>
      </c>
      <c r="I191" s="89">
        <f t="shared" si="108"/>
        <v>2.9026399999999999</v>
      </c>
      <c r="J191" s="89">
        <f t="shared" si="108"/>
        <v>2.92618</v>
      </c>
      <c r="K191" s="89">
        <f t="shared" si="108"/>
        <v>3.04149</v>
      </c>
      <c r="L191" s="89">
        <f t="shared" si="108"/>
        <v>3.2352500000000002</v>
      </c>
      <c r="M191" s="89">
        <f t="shared" si="108"/>
        <v>3.4714299999999998</v>
      </c>
      <c r="N191" s="89">
        <f t="shared" si="108"/>
        <v>3.66493</v>
      </c>
      <c r="O191" s="89">
        <f t="shared" si="108"/>
        <v>3.6944300000000001</v>
      </c>
      <c r="P191" s="89">
        <f t="shared" si="108"/>
        <v>3.6935199999999999</v>
      </c>
      <c r="Q191" s="89">
        <f t="shared" si="108"/>
        <v>3.6930499999999999</v>
      </c>
      <c r="R191" s="89">
        <f t="shared" si="108"/>
        <v>3.6610499999999999</v>
      </c>
      <c r="S191" s="89">
        <f t="shared" si="108"/>
        <v>3.6540499999999998</v>
      </c>
      <c r="T191" s="89">
        <f t="shared" si="108"/>
        <v>3.6979099999999998</v>
      </c>
      <c r="U191" s="89">
        <f t="shared" si="108"/>
        <v>3.7276199999999999</v>
      </c>
      <c r="V191" s="89">
        <f t="shared" si="108"/>
        <v>3.7162899999999999</v>
      </c>
      <c r="W191" s="89">
        <f t="shared" si="108"/>
        <v>3.70242</v>
      </c>
      <c r="X191" s="89">
        <f t="shared" si="108"/>
        <v>3.6911200000000002</v>
      </c>
      <c r="Y191" s="89">
        <f t="shared" si="108"/>
        <v>3.6126299999999998</v>
      </c>
      <c r="Z191" s="89">
        <f t="shared" si="108"/>
        <v>3.3249499999999999</v>
      </c>
      <c r="AA191" s="89">
        <f t="shared" si="108"/>
        <v>3.1343000000000001</v>
      </c>
    </row>
    <row r="192" spans="1:27" ht="12.75" hidden="1" customHeight="1" outlineLevel="1" x14ac:dyDescent="0.2">
      <c r="A192" s="99" t="s">
        <v>1838</v>
      </c>
      <c r="B192" s="60" t="s">
        <v>238</v>
      </c>
      <c r="C192" s="40" t="s">
        <v>79</v>
      </c>
      <c r="D192" s="41">
        <v>1288.92</v>
      </c>
      <c r="E192" s="41">
        <v>1231.8</v>
      </c>
      <c r="F192" s="41">
        <v>1183.26</v>
      </c>
      <c r="G192" s="41">
        <v>1169.2</v>
      </c>
      <c r="H192" s="41">
        <v>1082.69</v>
      </c>
      <c r="I192" s="41">
        <v>1093.68</v>
      </c>
      <c r="J192" s="41">
        <v>1117.22</v>
      </c>
      <c r="K192" s="41">
        <v>1232.53</v>
      </c>
      <c r="L192" s="41">
        <v>1426.29</v>
      </c>
      <c r="M192" s="41">
        <v>1662.47</v>
      </c>
      <c r="N192" s="41">
        <v>1855.97</v>
      </c>
      <c r="O192" s="41">
        <v>1885.47</v>
      </c>
      <c r="P192" s="41">
        <v>1884.56</v>
      </c>
      <c r="Q192" s="41">
        <v>1884.09</v>
      </c>
      <c r="R192" s="41">
        <v>1852.09</v>
      </c>
      <c r="S192" s="41">
        <v>1845.09</v>
      </c>
      <c r="T192" s="41">
        <v>1888.95</v>
      </c>
      <c r="U192" s="41">
        <v>1918.66</v>
      </c>
      <c r="V192" s="41">
        <v>1907.33</v>
      </c>
      <c r="W192" s="41">
        <v>1893.46</v>
      </c>
      <c r="X192" s="41">
        <v>1882.16</v>
      </c>
      <c r="Y192" s="41">
        <v>1803.67</v>
      </c>
      <c r="Z192" s="41">
        <v>1515.99</v>
      </c>
      <c r="AA192" s="41">
        <v>1325.34</v>
      </c>
    </row>
    <row r="193" spans="1:27" ht="12.75" hidden="1" customHeight="1" outlineLevel="1" x14ac:dyDescent="0.2">
      <c r="A193" s="99" t="s">
        <v>1839</v>
      </c>
      <c r="B193" s="60" t="s">
        <v>90</v>
      </c>
      <c r="C193" s="40" t="s">
        <v>79</v>
      </c>
      <c r="D193" s="41">
        <f>$D$168</f>
        <v>1716.97</v>
      </c>
      <c r="E193" s="41">
        <f>$D$168</f>
        <v>1716.97</v>
      </c>
      <c r="F193" s="41">
        <f t="shared" ref="F193:AA193" si="109">$D$168</f>
        <v>1716.97</v>
      </c>
      <c r="G193" s="41">
        <f t="shared" si="109"/>
        <v>1716.97</v>
      </c>
      <c r="H193" s="41">
        <f t="shared" si="109"/>
        <v>1716.97</v>
      </c>
      <c r="I193" s="41">
        <f t="shared" si="109"/>
        <v>1716.97</v>
      </c>
      <c r="J193" s="41">
        <f t="shared" si="109"/>
        <v>1716.97</v>
      </c>
      <c r="K193" s="41">
        <f t="shared" si="109"/>
        <v>1716.97</v>
      </c>
      <c r="L193" s="41">
        <f t="shared" si="109"/>
        <v>1716.97</v>
      </c>
      <c r="M193" s="41">
        <f t="shared" si="109"/>
        <v>1716.97</v>
      </c>
      <c r="N193" s="41">
        <f t="shared" si="109"/>
        <v>1716.97</v>
      </c>
      <c r="O193" s="41">
        <f t="shared" si="109"/>
        <v>1716.97</v>
      </c>
      <c r="P193" s="41">
        <f t="shared" si="109"/>
        <v>1716.97</v>
      </c>
      <c r="Q193" s="41">
        <f t="shared" si="109"/>
        <v>1716.97</v>
      </c>
      <c r="R193" s="41">
        <f t="shared" si="109"/>
        <v>1716.97</v>
      </c>
      <c r="S193" s="41">
        <f t="shared" si="109"/>
        <v>1716.97</v>
      </c>
      <c r="T193" s="41">
        <f t="shared" si="109"/>
        <v>1716.97</v>
      </c>
      <c r="U193" s="41">
        <f t="shared" si="109"/>
        <v>1716.97</v>
      </c>
      <c r="V193" s="41">
        <f t="shared" si="109"/>
        <v>1716.97</v>
      </c>
      <c r="W193" s="41">
        <f t="shared" si="109"/>
        <v>1716.97</v>
      </c>
      <c r="X193" s="41">
        <f t="shared" si="109"/>
        <v>1716.97</v>
      </c>
      <c r="Y193" s="41">
        <f t="shared" si="109"/>
        <v>1716.97</v>
      </c>
      <c r="Z193" s="41">
        <f t="shared" si="109"/>
        <v>1716.97</v>
      </c>
      <c r="AA193" s="41">
        <f t="shared" si="109"/>
        <v>1716.97</v>
      </c>
    </row>
    <row r="194" spans="1:27" ht="12.75" hidden="1" customHeight="1" outlineLevel="1" x14ac:dyDescent="0.2">
      <c r="A194" s="99" t="s">
        <v>1840</v>
      </c>
      <c r="B194" s="60" t="s">
        <v>83</v>
      </c>
      <c r="C194" s="40" t="s">
        <v>79</v>
      </c>
      <c r="D194" s="41">
        <v>3.72</v>
      </c>
      <c r="E194" s="41">
        <v>3.72</v>
      </c>
      <c r="F194" s="41">
        <v>3.72</v>
      </c>
      <c r="G194" s="41">
        <v>3.72</v>
      </c>
      <c r="H194" s="41">
        <v>3.72</v>
      </c>
      <c r="I194" s="41">
        <v>3.72</v>
      </c>
      <c r="J194" s="41">
        <v>3.72</v>
      </c>
      <c r="K194" s="41">
        <v>3.72</v>
      </c>
      <c r="L194" s="41">
        <v>3.72</v>
      </c>
      <c r="M194" s="41">
        <v>3.72</v>
      </c>
      <c r="N194" s="41">
        <v>3.72</v>
      </c>
      <c r="O194" s="41">
        <v>3.72</v>
      </c>
      <c r="P194" s="41">
        <v>3.72</v>
      </c>
      <c r="Q194" s="41">
        <v>3.72</v>
      </c>
      <c r="R194" s="41">
        <v>3.72</v>
      </c>
      <c r="S194" s="41">
        <v>3.72</v>
      </c>
      <c r="T194" s="41">
        <v>3.72</v>
      </c>
      <c r="U194" s="41">
        <v>3.72</v>
      </c>
      <c r="V194" s="41">
        <v>3.72</v>
      </c>
      <c r="W194" s="41">
        <v>3.72</v>
      </c>
      <c r="X194" s="41">
        <v>3.72</v>
      </c>
      <c r="Y194" s="41">
        <v>3.72</v>
      </c>
      <c r="Z194" s="41">
        <v>3.72</v>
      </c>
      <c r="AA194" s="41">
        <v>3.72</v>
      </c>
    </row>
    <row r="195" spans="1:27" ht="12.75" hidden="1" customHeight="1" outlineLevel="1" x14ac:dyDescent="0.2">
      <c r="A195" s="99" t="s">
        <v>1841</v>
      </c>
      <c r="B195" s="60" t="s">
        <v>81</v>
      </c>
      <c r="C195" s="40" t="s">
        <v>79</v>
      </c>
      <c r="D195" s="41">
        <f>$D$11</f>
        <v>88.27</v>
      </c>
      <c r="E195" s="41">
        <f t="shared" ref="E195:AA195" si="110">$D$11</f>
        <v>88.27</v>
      </c>
      <c r="F195" s="41">
        <f t="shared" si="110"/>
        <v>88.27</v>
      </c>
      <c r="G195" s="41">
        <f t="shared" si="110"/>
        <v>88.27</v>
      </c>
      <c r="H195" s="41">
        <f t="shared" si="110"/>
        <v>88.27</v>
      </c>
      <c r="I195" s="41">
        <f t="shared" si="110"/>
        <v>88.27</v>
      </c>
      <c r="J195" s="41">
        <f t="shared" si="110"/>
        <v>88.27</v>
      </c>
      <c r="K195" s="41">
        <f t="shared" si="110"/>
        <v>88.27</v>
      </c>
      <c r="L195" s="41">
        <f t="shared" si="110"/>
        <v>88.27</v>
      </c>
      <c r="M195" s="41">
        <f t="shared" si="110"/>
        <v>88.27</v>
      </c>
      <c r="N195" s="41">
        <f t="shared" si="110"/>
        <v>88.27</v>
      </c>
      <c r="O195" s="41">
        <f t="shared" si="110"/>
        <v>88.27</v>
      </c>
      <c r="P195" s="41">
        <f t="shared" si="110"/>
        <v>88.27</v>
      </c>
      <c r="Q195" s="41">
        <f t="shared" si="110"/>
        <v>88.27</v>
      </c>
      <c r="R195" s="41">
        <f t="shared" si="110"/>
        <v>88.27</v>
      </c>
      <c r="S195" s="41">
        <f t="shared" si="110"/>
        <v>88.27</v>
      </c>
      <c r="T195" s="41">
        <f t="shared" si="110"/>
        <v>88.27</v>
      </c>
      <c r="U195" s="41">
        <f t="shared" si="110"/>
        <v>88.27</v>
      </c>
      <c r="V195" s="41">
        <f t="shared" si="110"/>
        <v>88.27</v>
      </c>
      <c r="W195" s="41">
        <f t="shared" si="110"/>
        <v>88.27</v>
      </c>
      <c r="X195" s="41">
        <f t="shared" si="110"/>
        <v>88.27</v>
      </c>
      <c r="Y195" s="41">
        <f t="shared" si="110"/>
        <v>88.27</v>
      </c>
      <c r="Z195" s="41">
        <f t="shared" si="110"/>
        <v>88.27</v>
      </c>
      <c r="AA195" s="41">
        <f t="shared" si="110"/>
        <v>88.27</v>
      </c>
    </row>
    <row r="196" spans="1:27" ht="12.75" customHeight="1" collapsed="1" x14ac:dyDescent="0.2">
      <c r="A196" s="98" t="s">
        <v>1842</v>
      </c>
      <c r="B196" s="25" t="str">
        <f>"07"&amp;"."&amp;$B$800&amp;"."&amp;$B$801</f>
        <v>07.01.2024</v>
      </c>
      <c r="C196" s="88" t="s">
        <v>76</v>
      </c>
      <c r="D196" s="89">
        <f>ROUND(((D197+D198+D200+D199)/1000),5)</f>
        <v>3.0482800000000001</v>
      </c>
      <c r="E196" s="89">
        <f>ROUND(((E197+E198+E200+E199)/1000),5)</f>
        <v>3.00536</v>
      </c>
      <c r="F196" s="89">
        <f>ROUND(((F197+F198+F200+F199)/1000),5)</f>
        <v>2.9280900000000001</v>
      </c>
      <c r="G196" s="89">
        <f t="shared" ref="G196:AA196" si="111">ROUND(((G197+G198+G200+G199)/1000),5)</f>
        <v>2.8939699999999999</v>
      </c>
      <c r="H196" s="89">
        <f t="shared" si="111"/>
        <v>2.9150900000000002</v>
      </c>
      <c r="I196" s="89">
        <f t="shared" si="111"/>
        <v>2.9192399999999998</v>
      </c>
      <c r="J196" s="89">
        <f t="shared" si="111"/>
        <v>2.9564699999999999</v>
      </c>
      <c r="K196" s="89">
        <f t="shared" si="111"/>
        <v>3.0529099999999998</v>
      </c>
      <c r="L196" s="89">
        <f t="shared" si="111"/>
        <v>3.2339600000000002</v>
      </c>
      <c r="M196" s="89">
        <f t="shared" si="111"/>
        <v>3.36517</v>
      </c>
      <c r="N196" s="89">
        <f t="shared" si="111"/>
        <v>3.5564</v>
      </c>
      <c r="O196" s="89">
        <f t="shared" si="111"/>
        <v>3.6222099999999999</v>
      </c>
      <c r="P196" s="89">
        <f t="shared" si="111"/>
        <v>3.6260699999999999</v>
      </c>
      <c r="Q196" s="89">
        <f t="shared" si="111"/>
        <v>3.62927</v>
      </c>
      <c r="R196" s="89">
        <f t="shared" si="111"/>
        <v>3.5983499999999999</v>
      </c>
      <c r="S196" s="89">
        <f t="shared" si="111"/>
        <v>3.5867499999999999</v>
      </c>
      <c r="T196" s="89">
        <f t="shared" si="111"/>
        <v>3.65008</v>
      </c>
      <c r="U196" s="89">
        <f t="shared" si="111"/>
        <v>3.6827100000000002</v>
      </c>
      <c r="V196" s="89">
        <f t="shared" si="111"/>
        <v>3.6828099999999999</v>
      </c>
      <c r="W196" s="89">
        <f t="shared" si="111"/>
        <v>3.6676299999999999</v>
      </c>
      <c r="X196" s="89">
        <f t="shared" si="111"/>
        <v>3.6597</v>
      </c>
      <c r="Y196" s="89">
        <f t="shared" si="111"/>
        <v>3.5734300000000001</v>
      </c>
      <c r="Z196" s="89">
        <f t="shared" si="111"/>
        <v>3.3214399999999999</v>
      </c>
      <c r="AA196" s="89">
        <f t="shared" si="111"/>
        <v>3.1476299999999999</v>
      </c>
    </row>
    <row r="197" spans="1:27" ht="12.75" hidden="1" customHeight="1" outlineLevel="1" x14ac:dyDescent="0.2">
      <c r="A197" s="99" t="s">
        <v>1843</v>
      </c>
      <c r="B197" s="60" t="s">
        <v>238</v>
      </c>
      <c r="C197" s="40" t="s">
        <v>79</v>
      </c>
      <c r="D197" s="41">
        <v>1239.32</v>
      </c>
      <c r="E197" s="41">
        <v>1196.4000000000001</v>
      </c>
      <c r="F197" s="41">
        <v>1119.1300000000001</v>
      </c>
      <c r="G197" s="41">
        <v>1085.01</v>
      </c>
      <c r="H197" s="41">
        <v>1106.1300000000001</v>
      </c>
      <c r="I197" s="41">
        <v>1110.28</v>
      </c>
      <c r="J197" s="41">
        <v>1147.51</v>
      </c>
      <c r="K197" s="41">
        <v>1243.95</v>
      </c>
      <c r="L197" s="41">
        <v>1425</v>
      </c>
      <c r="M197" s="41">
        <v>1556.21</v>
      </c>
      <c r="N197" s="41">
        <v>1747.44</v>
      </c>
      <c r="O197" s="41">
        <v>1813.25</v>
      </c>
      <c r="P197" s="41">
        <v>1817.11</v>
      </c>
      <c r="Q197" s="41">
        <v>1820.31</v>
      </c>
      <c r="R197" s="41">
        <v>1789.39</v>
      </c>
      <c r="S197" s="41">
        <v>1777.79</v>
      </c>
      <c r="T197" s="41">
        <v>1841.12</v>
      </c>
      <c r="U197" s="41">
        <v>1873.75</v>
      </c>
      <c r="V197" s="41">
        <v>1873.85</v>
      </c>
      <c r="W197" s="41">
        <v>1858.67</v>
      </c>
      <c r="X197" s="41">
        <v>1850.74</v>
      </c>
      <c r="Y197" s="41">
        <v>1764.47</v>
      </c>
      <c r="Z197" s="41">
        <v>1512.48</v>
      </c>
      <c r="AA197" s="41">
        <v>1338.67</v>
      </c>
    </row>
    <row r="198" spans="1:27" ht="12.75" hidden="1" customHeight="1" outlineLevel="1" x14ac:dyDescent="0.2">
      <c r="A198" s="99" t="s">
        <v>1844</v>
      </c>
      <c r="B198" s="60" t="s">
        <v>90</v>
      </c>
      <c r="C198" s="40" t="s">
        <v>79</v>
      </c>
      <c r="D198" s="41">
        <f>$D$168</f>
        <v>1716.97</v>
      </c>
      <c r="E198" s="41">
        <f>$D$168</f>
        <v>1716.97</v>
      </c>
      <c r="F198" s="41">
        <f t="shared" ref="F198:AA198" si="112">$D$168</f>
        <v>1716.97</v>
      </c>
      <c r="G198" s="41">
        <f t="shared" si="112"/>
        <v>1716.97</v>
      </c>
      <c r="H198" s="41">
        <f t="shared" si="112"/>
        <v>1716.97</v>
      </c>
      <c r="I198" s="41">
        <f t="shared" si="112"/>
        <v>1716.97</v>
      </c>
      <c r="J198" s="41">
        <f t="shared" si="112"/>
        <v>1716.97</v>
      </c>
      <c r="K198" s="41">
        <f t="shared" si="112"/>
        <v>1716.97</v>
      </c>
      <c r="L198" s="41">
        <f t="shared" si="112"/>
        <v>1716.97</v>
      </c>
      <c r="M198" s="41">
        <f t="shared" si="112"/>
        <v>1716.97</v>
      </c>
      <c r="N198" s="41">
        <f t="shared" si="112"/>
        <v>1716.97</v>
      </c>
      <c r="O198" s="41">
        <f t="shared" si="112"/>
        <v>1716.97</v>
      </c>
      <c r="P198" s="41">
        <f t="shared" si="112"/>
        <v>1716.97</v>
      </c>
      <c r="Q198" s="41">
        <f t="shared" si="112"/>
        <v>1716.97</v>
      </c>
      <c r="R198" s="41">
        <f t="shared" si="112"/>
        <v>1716.97</v>
      </c>
      <c r="S198" s="41">
        <f t="shared" si="112"/>
        <v>1716.97</v>
      </c>
      <c r="T198" s="41">
        <f t="shared" si="112"/>
        <v>1716.97</v>
      </c>
      <c r="U198" s="41">
        <f t="shared" si="112"/>
        <v>1716.97</v>
      </c>
      <c r="V198" s="41">
        <f t="shared" si="112"/>
        <v>1716.97</v>
      </c>
      <c r="W198" s="41">
        <f t="shared" si="112"/>
        <v>1716.97</v>
      </c>
      <c r="X198" s="41">
        <f t="shared" si="112"/>
        <v>1716.97</v>
      </c>
      <c r="Y198" s="41">
        <f t="shared" si="112"/>
        <v>1716.97</v>
      </c>
      <c r="Z198" s="41">
        <f t="shared" si="112"/>
        <v>1716.97</v>
      </c>
      <c r="AA198" s="41">
        <f t="shared" si="112"/>
        <v>1716.97</v>
      </c>
    </row>
    <row r="199" spans="1:27" ht="12.75" hidden="1" customHeight="1" outlineLevel="1" x14ac:dyDescent="0.2">
      <c r="A199" s="99" t="s">
        <v>1845</v>
      </c>
      <c r="B199" s="60" t="s">
        <v>83</v>
      </c>
      <c r="C199" s="40" t="s">
        <v>79</v>
      </c>
      <c r="D199" s="41">
        <v>3.72</v>
      </c>
      <c r="E199" s="41">
        <v>3.72</v>
      </c>
      <c r="F199" s="41">
        <v>3.72</v>
      </c>
      <c r="G199" s="41">
        <v>3.72</v>
      </c>
      <c r="H199" s="41">
        <v>3.72</v>
      </c>
      <c r="I199" s="41">
        <v>3.72</v>
      </c>
      <c r="J199" s="41">
        <v>3.72</v>
      </c>
      <c r="K199" s="41">
        <v>3.72</v>
      </c>
      <c r="L199" s="41">
        <v>3.72</v>
      </c>
      <c r="M199" s="41">
        <v>3.72</v>
      </c>
      <c r="N199" s="41">
        <v>3.72</v>
      </c>
      <c r="O199" s="41">
        <v>3.72</v>
      </c>
      <c r="P199" s="41">
        <v>3.72</v>
      </c>
      <c r="Q199" s="41">
        <v>3.72</v>
      </c>
      <c r="R199" s="41">
        <v>3.72</v>
      </c>
      <c r="S199" s="41">
        <v>3.72</v>
      </c>
      <c r="T199" s="41">
        <v>3.72</v>
      </c>
      <c r="U199" s="41">
        <v>3.72</v>
      </c>
      <c r="V199" s="41">
        <v>3.72</v>
      </c>
      <c r="W199" s="41">
        <v>3.72</v>
      </c>
      <c r="X199" s="41">
        <v>3.72</v>
      </c>
      <c r="Y199" s="41">
        <v>3.72</v>
      </c>
      <c r="Z199" s="41">
        <v>3.72</v>
      </c>
      <c r="AA199" s="41">
        <v>3.72</v>
      </c>
    </row>
    <row r="200" spans="1:27" ht="12.75" hidden="1" customHeight="1" outlineLevel="1" x14ac:dyDescent="0.2">
      <c r="A200" s="99" t="s">
        <v>1846</v>
      </c>
      <c r="B200" s="60" t="s">
        <v>81</v>
      </c>
      <c r="C200" s="40" t="s">
        <v>79</v>
      </c>
      <c r="D200" s="41">
        <f>$D$11</f>
        <v>88.27</v>
      </c>
      <c r="E200" s="41">
        <f t="shared" ref="E200:AA200" si="113">$D$11</f>
        <v>88.27</v>
      </c>
      <c r="F200" s="41">
        <f t="shared" si="113"/>
        <v>88.27</v>
      </c>
      <c r="G200" s="41">
        <f t="shared" si="113"/>
        <v>88.27</v>
      </c>
      <c r="H200" s="41">
        <f t="shared" si="113"/>
        <v>88.27</v>
      </c>
      <c r="I200" s="41">
        <f t="shared" si="113"/>
        <v>88.27</v>
      </c>
      <c r="J200" s="41">
        <f t="shared" si="113"/>
        <v>88.27</v>
      </c>
      <c r="K200" s="41">
        <f t="shared" si="113"/>
        <v>88.27</v>
      </c>
      <c r="L200" s="41">
        <f t="shared" si="113"/>
        <v>88.27</v>
      </c>
      <c r="M200" s="41">
        <f t="shared" si="113"/>
        <v>88.27</v>
      </c>
      <c r="N200" s="41">
        <f t="shared" si="113"/>
        <v>88.27</v>
      </c>
      <c r="O200" s="41">
        <f t="shared" si="113"/>
        <v>88.27</v>
      </c>
      <c r="P200" s="41">
        <f t="shared" si="113"/>
        <v>88.27</v>
      </c>
      <c r="Q200" s="41">
        <f t="shared" si="113"/>
        <v>88.27</v>
      </c>
      <c r="R200" s="41">
        <f t="shared" si="113"/>
        <v>88.27</v>
      </c>
      <c r="S200" s="41">
        <f t="shared" si="113"/>
        <v>88.27</v>
      </c>
      <c r="T200" s="41">
        <f t="shared" si="113"/>
        <v>88.27</v>
      </c>
      <c r="U200" s="41">
        <f t="shared" si="113"/>
        <v>88.27</v>
      </c>
      <c r="V200" s="41">
        <f t="shared" si="113"/>
        <v>88.27</v>
      </c>
      <c r="W200" s="41">
        <f t="shared" si="113"/>
        <v>88.27</v>
      </c>
      <c r="X200" s="41">
        <f t="shared" si="113"/>
        <v>88.27</v>
      </c>
      <c r="Y200" s="41">
        <f t="shared" si="113"/>
        <v>88.27</v>
      </c>
      <c r="Z200" s="41">
        <f t="shared" si="113"/>
        <v>88.27</v>
      </c>
      <c r="AA200" s="41">
        <f t="shared" si="113"/>
        <v>88.27</v>
      </c>
    </row>
    <row r="201" spans="1:27" ht="12.75" customHeight="1" collapsed="1" x14ac:dyDescent="0.2">
      <c r="A201" s="98" t="s">
        <v>1847</v>
      </c>
      <c r="B201" s="25" t="str">
        <f>"08"&amp;"."&amp;$B$800&amp;"."&amp;$B$801</f>
        <v>08.01.2024</v>
      </c>
      <c r="C201" s="88" t="s">
        <v>76</v>
      </c>
      <c r="D201" s="89">
        <f>ROUND(((D202+D203+D205+D204)/1000),5)</f>
        <v>3.1580599999999999</v>
      </c>
      <c r="E201" s="89">
        <f>ROUND(((E202+E203+E205+E204)/1000),5)</f>
        <v>3.0464699999999998</v>
      </c>
      <c r="F201" s="89">
        <f>ROUND(((F202+F203+F205+F204)/1000),5)</f>
        <v>3.03532</v>
      </c>
      <c r="G201" s="89">
        <f t="shared" ref="G201:AA201" si="114">ROUND(((G202+G203+G205+G204)/1000),5)</f>
        <v>3.0176400000000001</v>
      </c>
      <c r="H201" s="89">
        <f t="shared" si="114"/>
        <v>3.0184700000000002</v>
      </c>
      <c r="I201" s="89">
        <f t="shared" si="114"/>
        <v>3.0193099999999999</v>
      </c>
      <c r="J201" s="89">
        <f t="shared" si="114"/>
        <v>3.0048599999999999</v>
      </c>
      <c r="K201" s="89">
        <f t="shared" si="114"/>
        <v>3.1454300000000002</v>
      </c>
      <c r="L201" s="89">
        <f t="shared" si="114"/>
        <v>3.2981199999999999</v>
      </c>
      <c r="M201" s="89">
        <f t="shared" si="114"/>
        <v>3.5046400000000002</v>
      </c>
      <c r="N201" s="89">
        <f t="shared" si="114"/>
        <v>3.6444999999999999</v>
      </c>
      <c r="O201" s="89">
        <f t="shared" si="114"/>
        <v>3.6707000000000001</v>
      </c>
      <c r="P201" s="89">
        <f t="shared" si="114"/>
        <v>3.6700499999999998</v>
      </c>
      <c r="Q201" s="89">
        <f t="shared" si="114"/>
        <v>3.6746099999999999</v>
      </c>
      <c r="R201" s="89">
        <f t="shared" si="114"/>
        <v>3.6337299999999999</v>
      </c>
      <c r="S201" s="89">
        <f t="shared" si="114"/>
        <v>3.6395400000000002</v>
      </c>
      <c r="T201" s="89">
        <f t="shared" si="114"/>
        <v>3.6633100000000001</v>
      </c>
      <c r="U201" s="89">
        <f t="shared" si="114"/>
        <v>3.6980200000000001</v>
      </c>
      <c r="V201" s="89">
        <f t="shared" si="114"/>
        <v>3.6809799999999999</v>
      </c>
      <c r="W201" s="89">
        <f t="shared" si="114"/>
        <v>3.6618400000000002</v>
      </c>
      <c r="X201" s="89">
        <f t="shared" si="114"/>
        <v>3.6515399999999998</v>
      </c>
      <c r="Y201" s="89">
        <f t="shared" si="114"/>
        <v>3.4982099999999998</v>
      </c>
      <c r="Z201" s="89">
        <f t="shared" si="114"/>
        <v>3.2527900000000001</v>
      </c>
      <c r="AA201" s="89">
        <f t="shared" si="114"/>
        <v>3.0405099999999998</v>
      </c>
    </row>
    <row r="202" spans="1:27" ht="12.75" hidden="1" customHeight="1" outlineLevel="1" x14ac:dyDescent="0.2">
      <c r="A202" s="99" t="s">
        <v>1848</v>
      </c>
      <c r="B202" s="60" t="s">
        <v>238</v>
      </c>
      <c r="C202" s="40" t="s">
        <v>79</v>
      </c>
      <c r="D202" s="41">
        <v>1349.1</v>
      </c>
      <c r="E202" s="41">
        <v>1237.51</v>
      </c>
      <c r="F202" s="41">
        <v>1226.3599999999999</v>
      </c>
      <c r="G202" s="41">
        <v>1208.68</v>
      </c>
      <c r="H202" s="41">
        <v>1209.51</v>
      </c>
      <c r="I202" s="41">
        <v>1210.3499999999999</v>
      </c>
      <c r="J202" s="41">
        <v>1195.9000000000001</v>
      </c>
      <c r="K202" s="41">
        <v>1336.47</v>
      </c>
      <c r="L202" s="41">
        <v>1489.16</v>
      </c>
      <c r="M202" s="41">
        <v>1695.68</v>
      </c>
      <c r="N202" s="41">
        <v>1835.54</v>
      </c>
      <c r="O202" s="41">
        <v>1861.74</v>
      </c>
      <c r="P202" s="41">
        <v>1861.09</v>
      </c>
      <c r="Q202" s="41">
        <v>1865.65</v>
      </c>
      <c r="R202" s="41">
        <v>1824.77</v>
      </c>
      <c r="S202" s="41">
        <v>1830.58</v>
      </c>
      <c r="T202" s="41">
        <v>1854.35</v>
      </c>
      <c r="U202" s="41">
        <v>1889.06</v>
      </c>
      <c r="V202" s="41">
        <v>1872.02</v>
      </c>
      <c r="W202" s="41">
        <v>1852.88</v>
      </c>
      <c r="X202" s="41">
        <v>1842.58</v>
      </c>
      <c r="Y202" s="41">
        <v>1689.25</v>
      </c>
      <c r="Z202" s="41">
        <v>1443.83</v>
      </c>
      <c r="AA202" s="41">
        <v>1231.55</v>
      </c>
    </row>
    <row r="203" spans="1:27" ht="12.75" hidden="1" customHeight="1" outlineLevel="1" x14ac:dyDescent="0.2">
      <c r="A203" s="99" t="s">
        <v>1849</v>
      </c>
      <c r="B203" s="60" t="s">
        <v>90</v>
      </c>
      <c r="C203" s="40" t="s">
        <v>79</v>
      </c>
      <c r="D203" s="41">
        <f>$D$168</f>
        <v>1716.97</v>
      </c>
      <c r="E203" s="41">
        <f>$D$168</f>
        <v>1716.97</v>
      </c>
      <c r="F203" s="41">
        <f t="shared" ref="F203:AA203" si="115">$D$168</f>
        <v>1716.97</v>
      </c>
      <c r="G203" s="41">
        <f t="shared" si="115"/>
        <v>1716.97</v>
      </c>
      <c r="H203" s="41">
        <f t="shared" si="115"/>
        <v>1716.97</v>
      </c>
      <c r="I203" s="41">
        <f t="shared" si="115"/>
        <v>1716.97</v>
      </c>
      <c r="J203" s="41">
        <f t="shared" si="115"/>
        <v>1716.97</v>
      </c>
      <c r="K203" s="41">
        <f t="shared" si="115"/>
        <v>1716.97</v>
      </c>
      <c r="L203" s="41">
        <f t="shared" si="115"/>
        <v>1716.97</v>
      </c>
      <c r="M203" s="41">
        <f t="shared" si="115"/>
        <v>1716.97</v>
      </c>
      <c r="N203" s="41">
        <f t="shared" si="115"/>
        <v>1716.97</v>
      </c>
      <c r="O203" s="41">
        <f t="shared" si="115"/>
        <v>1716.97</v>
      </c>
      <c r="P203" s="41">
        <f t="shared" si="115"/>
        <v>1716.97</v>
      </c>
      <c r="Q203" s="41">
        <f t="shared" si="115"/>
        <v>1716.97</v>
      </c>
      <c r="R203" s="41">
        <f t="shared" si="115"/>
        <v>1716.97</v>
      </c>
      <c r="S203" s="41">
        <f t="shared" si="115"/>
        <v>1716.97</v>
      </c>
      <c r="T203" s="41">
        <f t="shared" si="115"/>
        <v>1716.97</v>
      </c>
      <c r="U203" s="41">
        <f t="shared" si="115"/>
        <v>1716.97</v>
      </c>
      <c r="V203" s="41">
        <f t="shared" si="115"/>
        <v>1716.97</v>
      </c>
      <c r="W203" s="41">
        <f t="shared" si="115"/>
        <v>1716.97</v>
      </c>
      <c r="X203" s="41">
        <f t="shared" si="115"/>
        <v>1716.97</v>
      </c>
      <c r="Y203" s="41">
        <f t="shared" si="115"/>
        <v>1716.97</v>
      </c>
      <c r="Z203" s="41">
        <f t="shared" si="115"/>
        <v>1716.97</v>
      </c>
      <c r="AA203" s="41">
        <f t="shared" si="115"/>
        <v>1716.97</v>
      </c>
    </row>
    <row r="204" spans="1:27" ht="12.75" hidden="1" customHeight="1" outlineLevel="1" x14ac:dyDescent="0.2">
      <c r="A204" s="99" t="s">
        <v>1850</v>
      </c>
      <c r="B204" s="60" t="s">
        <v>83</v>
      </c>
      <c r="C204" s="40" t="s">
        <v>79</v>
      </c>
      <c r="D204" s="41">
        <v>3.72</v>
      </c>
      <c r="E204" s="41">
        <v>3.72</v>
      </c>
      <c r="F204" s="41">
        <v>3.72</v>
      </c>
      <c r="G204" s="41">
        <v>3.72</v>
      </c>
      <c r="H204" s="41">
        <v>3.72</v>
      </c>
      <c r="I204" s="41">
        <v>3.72</v>
      </c>
      <c r="J204" s="41">
        <v>3.72</v>
      </c>
      <c r="K204" s="41">
        <v>3.72</v>
      </c>
      <c r="L204" s="41">
        <v>3.72</v>
      </c>
      <c r="M204" s="41">
        <v>3.72</v>
      </c>
      <c r="N204" s="41">
        <v>3.72</v>
      </c>
      <c r="O204" s="41">
        <v>3.72</v>
      </c>
      <c r="P204" s="41">
        <v>3.72</v>
      </c>
      <c r="Q204" s="41">
        <v>3.72</v>
      </c>
      <c r="R204" s="41">
        <v>3.72</v>
      </c>
      <c r="S204" s="41">
        <v>3.72</v>
      </c>
      <c r="T204" s="41">
        <v>3.72</v>
      </c>
      <c r="U204" s="41">
        <v>3.72</v>
      </c>
      <c r="V204" s="41">
        <v>3.72</v>
      </c>
      <c r="W204" s="41">
        <v>3.72</v>
      </c>
      <c r="X204" s="41">
        <v>3.72</v>
      </c>
      <c r="Y204" s="41">
        <v>3.72</v>
      </c>
      <c r="Z204" s="41">
        <v>3.72</v>
      </c>
      <c r="AA204" s="41">
        <v>3.72</v>
      </c>
    </row>
    <row r="205" spans="1:27" ht="12.75" hidden="1" customHeight="1" outlineLevel="1" x14ac:dyDescent="0.2">
      <c r="A205" s="99" t="s">
        <v>1851</v>
      </c>
      <c r="B205" s="60" t="s">
        <v>81</v>
      </c>
      <c r="C205" s="40" t="s">
        <v>79</v>
      </c>
      <c r="D205" s="41">
        <f>$D$11</f>
        <v>88.27</v>
      </c>
      <c r="E205" s="41">
        <f t="shared" ref="E205:AA205" si="116">$D$11</f>
        <v>88.27</v>
      </c>
      <c r="F205" s="41">
        <f t="shared" si="116"/>
        <v>88.27</v>
      </c>
      <c r="G205" s="41">
        <f t="shared" si="116"/>
        <v>88.27</v>
      </c>
      <c r="H205" s="41">
        <f t="shared" si="116"/>
        <v>88.27</v>
      </c>
      <c r="I205" s="41">
        <f t="shared" si="116"/>
        <v>88.27</v>
      </c>
      <c r="J205" s="41">
        <f t="shared" si="116"/>
        <v>88.27</v>
      </c>
      <c r="K205" s="41">
        <f t="shared" si="116"/>
        <v>88.27</v>
      </c>
      <c r="L205" s="41">
        <f t="shared" si="116"/>
        <v>88.27</v>
      </c>
      <c r="M205" s="41">
        <f t="shared" si="116"/>
        <v>88.27</v>
      </c>
      <c r="N205" s="41">
        <f t="shared" si="116"/>
        <v>88.27</v>
      </c>
      <c r="O205" s="41">
        <f t="shared" si="116"/>
        <v>88.27</v>
      </c>
      <c r="P205" s="41">
        <f t="shared" si="116"/>
        <v>88.27</v>
      </c>
      <c r="Q205" s="41">
        <f t="shared" si="116"/>
        <v>88.27</v>
      </c>
      <c r="R205" s="41">
        <f t="shared" si="116"/>
        <v>88.27</v>
      </c>
      <c r="S205" s="41">
        <f t="shared" si="116"/>
        <v>88.27</v>
      </c>
      <c r="T205" s="41">
        <f t="shared" si="116"/>
        <v>88.27</v>
      </c>
      <c r="U205" s="41">
        <f t="shared" si="116"/>
        <v>88.27</v>
      </c>
      <c r="V205" s="41">
        <f t="shared" si="116"/>
        <v>88.27</v>
      </c>
      <c r="W205" s="41">
        <f t="shared" si="116"/>
        <v>88.27</v>
      </c>
      <c r="X205" s="41">
        <f t="shared" si="116"/>
        <v>88.27</v>
      </c>
      <c r="Y205" s="41">
        <f t="shared" si="116"/>
        <v>88.27</v>
      </c>
      <c r="Z205" s="41">
        <f t="shared" si="116"/>
        <v>88.27</v>
      </c>
      <c r="AA205" s="41">
        <f t="shared" si="116"/>
        <v>88.27</v>
      </c>
    </row>
    <row r="206" spans="1:27" ht="12.75" customHeight="1" collapsed="1" x14ac:dyDescent="0.2">
      <c r="A206" s="98" t="s">
        <v>1852</v>
      </c>
      <c r="B206" s="25" t="str">
        <f>"09"&amp;"."&amp;$B$800&amp;"."&amp;$B$801</f>
        <v>09.01.2024</v>
      </c>
      <c r="C206" s="88" t="s">
        <v>76</v>
      </c>
      <c r="D206" s="89">
        <f>ROUND(((D207+D208+D210+D209)/1000),5)</f>
        <v>2.9586100000000002</v>
      </c>
      <c r="E206" s="89">
        <f>ROUND(((E207+E208+E210+E209)/1000),5)</f>
        <v>2.8889100000000001</v>
      </c>
      <c r="F206" s="89">
        <f>ROUND(((F207+F208+F210+F209)/1000),5)</f>
        <v>2.8172999999999999</v>
      </c>
      <c r="G206" s="89">
        <f t="shared" ref="G206:AA206" si="117">ROUND(((G207+G208+G210+G209)/1000),5)</f>
        <v>2.8065899999999999</v>
      </c>
      <c r="H206" s="89">
        <f t="shared" si="117"/>
        <v>2.83094</v>
      </c>
      <c r="I206" s="89">
        <f t="shared" si="117"/>
        <v>2.89419</v>
      </c>
      <c r="J206" s="89">
        <f t="shared" si="117"/>
        <v>3.0730400000000002</v>
      </c>
      <c r="K206" s="89">
        <f t="shared" si="117"/>
        <v>3.3584800000000001</v>
      </c>
      <c r="L206" s="89">
        <f t="shared" si="117"/>
        <v>3.6661000000000001</v>
      </c>
      <c r="M206" s="89">
        <f t="shared" si="117"/>
        <v>3.7059099999999998</v>
      </c>
      <c r="N206" s="89">
        <f t="shared" si="117"/>
        <v>3.7239599999999999</v>
      </c>
      <c r="O206" s="89">
        <f t="shared" si="117"/>
        <v>3.77339</v>
      </c>
      <c r="P206" s="89">
        <f t="shared" si="117"/>
        <v>3.75163</v>
      </c>
      <c r="Q206" s="89">
        <f t="shared" si="117"/>
        <v>3.7610999999999999</v>
      </c>
      <c r="R206" s="89">
        <f t="shared" si="117"/>
        <v>3.7557999999999998</v>
      </c>
      <c r="S206" s="89">
        <f t="shared" si="117"/>
        <v>3.71122</v>
      </c>
      <c r="T206" s="89">
        <f t="shared" si="117"/>
        <v>3.7036799999999999</v>
      </c>
      <c r="U206" s="89">
        <f t="shared" si="117"/>
        <v>3.6884899999999998</v>
      </c>
      <c r="V206" s="89">
        <f t="shared" si="117"/>
        <v>3.6753999999999998</v>
      </c>
      <c r="W206" s="89">
        <f t="shared" si="117"/>
        <v>3.70946</v>
      </c>
      <c r="X206" s="89">
        <f t="shared" si="117"/>
        <v>3.6162200000000002</v>
      </c>
      <c r="Y206" s="89">
        <f t="shared" si="117"/>
        <v>3.4770500000000002</v>
      </c>
      <c r="Z206" s="89">
        <f t="shared" si="117"/>
        <v>3.2395</v>
      </c>
      <c r="AA206" s="89">
        <f t="shared" si="117"/>
        <v>2.9982700000000002</v>
      </c>
    </row>
    <row r="207" spans="1:27" ht="12.75" hidden="1" customHeight="1" outlineLevel="1" x14ac:dyDescent="0.2">
      <c r="A207" s="99" t="s">
        <v>1853</v>
      </c>
      <c r="B207" s="60" t="s">
        <v>238</v>
      </c>
      <c r="C207" s="40" t="s">
        <v>79</v>
      </c>
      <c r="D207" s="41">
        <v>1149.6500000000001</v>
      </c>
      <c r="E207" s="41">
        <v>1079.95</v>
      </c>
      <c r="F207" s="41">
        <v>1008.34</v>
      </c>
      <c r="G207" s="41">
        <v>997.63</v>
      </c>
      <c r="H207" s="41">
        <v>1021.98</v>
      </c>
      <c r="I207" s="41">
        <v>1085.23</v>
      </c>
      <c r="J207" s="41">
        <v>1264.08</v>
      </c>
      <c r="K207" s="41">
        <v>1549.52</v>
      </c>
      <c r="L207" s="41">
        <v>1857.14</v>
      </c>
      <c r="M207" s="41">
        <v>1896.95</v>
      </c>
      <c r="N207" s="41">
        <v>1915</v>
      </c>
      <c r="O207" s="41">
        <v>1964.43</v>
      </c>
      <c r="P207" s="41">
        <v>1942.67</v>
      </c>
      <c r="Q207" s="41">
        <v>1952.14</v>
      </c>
      <c r="R207" s="41">
        <v>1946.84</v>
      </c>
      <c r="S207" s="41">
        <v>1902.26</v>
      </c>
      <c r="T207" s="41">
        <v>1894.72</v>
      </c>
      <c r="U207" s="41">
        <v>1879.53</v>
      </c>
      <c r="V207" s="41">
        <v>1866.44</v>
      </c>
      <c r="W207" s="41">
        <v>1900.5</v>
      </c>
      <c r="X207" s="41">
        <v>1807.26</v>
      </c>
      <c r="Y207" s="41">
        <v>1668.09</v>
      </c>
      <c r="Z207" s="41">
        <v>1430.54</v>
      </c>
      <c r="AA207" s="41">
        <v>1189.31</v>
      </c>
    </row>
    <row r="208" spans="1:27" ht="12.75" hidden="1" customHeight="1" outlineLevel="1" x14ac:dyDescent="0.2">
      <c r="A208" s="99" t="s">
        <v>1854</v>
      </c>
      <c r="B208" s="60" t="s">
        <v>90</v>
      </c>
      <c r="C208" s="40" t="s">
        <v>79</v>
      </c>
      <c r="D208" s="41">
        <f>$D$168</f>
        <v>1716.97</v>
      </c>
      <c r="E208" s="41">
        <f>$D$168</f>
        <v>1716.97</v>
      </c>
      <c r="F208" s="41">
        <f t="shared" ref="F208:AA208" si="118">$D$168</f>
        <v>1716.97</v>
      </c>
      <c r="G208" s="41">
        <f t="shared" si="118"/>
        <v>1716.97</v>
      </c>
      <c r="H208" s="41">
        <f t="shared" si="118"/>
        <v>1716.97</v>
      </c>
      <c r="I208" s="41">
        <f t="shared" si="118"/>
        <v>1716.97</v>
      </c>
      <c r="J208" s="41">
        <f t="shared" si="118"/>
        <v>1716.97</v>
      </c>
      <c r="K208" s="41">
        <f t="shared" si="118"/>
        <v>1716.97</v>
      </c>
      <c r="L208" s="41">
        <f t="shared" si="118"/>
        <v>1716.97</v>
      </c>
      <c r="M208" s="41">
        <f t="shared" si="118"/>
        <v>1716.97</v>
      </c>
      <c r="N208" s="41">
        <f t="shared" si="118"/>
        <v>1716.97</v>
      </c>
      <c r="O208" s="41">
        <f t="shared" si="118"/>
        <v>1716.97</v>
      </c>
      <c r="P208" s="41">
        <f t="shared" si="118"/>
        <v>1716.97</v>
      </c>
      <c r="Q208" s="41">
        <f t="shared" si="118"/>
        <v>1716.97</v>
      </c>
      <c r="R208" s="41">
        <f t="shared" si="118"/>
        <v>1716.97</v>
      </c>
      <c r="S208" s="41">
        <f t="shared" si="118"/>
        <v>1716.97</v>
      </c>
      <c r="T208" s="41">
        <f t="shared" si="118"/>
        <v>1716.97</v>
      </c>
      <c r="U208" s="41">
        <f t="shared" si="118"/>
        <v>1716.97</v>
      </c>
      <c r="V208" s="41">
        <f t="shared" si="118"/>
        <v>1716.97</v>
      </c>
      <c r="W208" s="41">
        <f t="shared" si="118"/>
        <v>1716.97</v>
      </c>
      <c r="X208" s="41">
        <f t="shared" si="118"/>
        <v>1716.97</v>
      </c>
      <c r="Y208" s="41">
        <f t="shared" si="118"/>
        <v>1716.97</v>
      </c>
      <c r="Z208" s="41">
        <f t="shared" si="118"/>
        <v>1716.97</v>
      </c>
      <c r="AA208" s="41">
        <f t="shared" si="118"/>
        <v>1716.97</v>
      </c>
    </row>
    <row r="209" spans="1:27" ht="12.75" hidden="1" customHeight="1" outlineLevel="1" x14ac:dyDescent="0.2">
      <c r="A209" s="99" t="s">
        <v>1855</v>
      </c>
      <c r="B209" s="60" t="s">
        <v>83</v>
      </c>
      <c r="C209" s="40" t="s">
        <v>79</v>
      </c>
      <c r="D209" s="41">
        <v>3.72</v>
      </c>
      <c r="E209" s="41">
        <v>3.72</v>
      </c>
      <c r="F209" s="41">
        <v>3.72</v>
      </c>
      <c r="G209" s="41">
        <v>3.72</v>
      </c>
      <c r="H209" s="41">
        <v>3.72</v>
      </c>
      <c r="I209" s="41">
        <v>3.72</v>
      </c>
      <c r="J209" s="41">
        <v>3.72</v>
      </c>
      <c r="K209" s="41">
        <v>3.72</v>
      </c>
      <c r="L209" s="41">
        <v>3.72</v>
      </c>
      <c r="M209" s="41">
        <v>3.72</v>
      </c>
      <c r="N209" s="41">
        <v>3.72</v>
      </c>
      <c r="O209" s="41">
        <v>3.72</v>
      </c>
      <c r="P209" s="41">
        <v>3.72</v>
      </c>
      <c r="Q209" s="41">
        <v>3.72</v>
      </c>
      <c r="R209" s="41">
        <v>3.72</v>
      </c>
      <c r="S209" s="41">
        <v>3.72</v>
      </c>
      <c r="T209" s="41">
        <v>3.72</v>
      </c>
      <c r="U209" s="41">
        <v>3.72</v>
      </c>
      <c r="V209" s="41">
        <v>3.72</v>
      </c>
      <c r="W209" s="41">
        <v>3.72</v>
      </c>
      <c r="X209" s="41">
        <v>3.72</v>
      </c>
      <c r="Y209" s="41">
        <v>3.72</v>
      </c>
      <c r="Z209" s="41">
        <v>3.72</v>
      </c>
      <c r="AA209" s="41">
        <v>3.72</v>
      </c>
    </row>
    <row r="210" spans="1:27" ht="12.75" hidden="1" customHeight="1" outlineLevel="1" x14ac:dyDescent="0.2">
      <c r="A210" s="99" t="s">
        <v>1856</v>
      </c>
      <c r="B210" s="60" t="s">
        <v>81</v>
      </c>
      <c r="C210" s="40" t="s">
        <v>79</v>
      </c>
      <c r="D210" s="41">
        <f>$D$11</f>
        <v>88.27</v>
      </c>
      <c r="E210" s="41">
        <f t="shared" ref="E210:AA210" si="119">$D$11</f>
        <v>88.27</v>
      </c>
      <c r="F210" s="41">
        <f t="shared" si="119"/>
        <v>88.27</v>
      </c>
      <c r="G210" s="41">
        <f t="shared" si="119"/>
        <v>88.27</v>
      </c>
      <c r="H210" s="41">
        <f t="shared" si="119"/>
        <v>88.27</v>
      </c>
      <c r="I210" s="41">
        <f t="shared" si="119"/>
        <v>88.27</v>
      </c>
      <c r="J210" s="41">
        <f t="shared" si="119"/>
        <v>88.27</v>
      </c>
      <c r="K210" s="41">
        <f t="shared" si="119"/>
        <v>88.27</v>
      </c>
      <c r="L210" s="41">
        <f t="shared" si="119"/>
        <v>88.27</v>
      </c>
      <c r="M210" s="41">
        <f t="shared" si="119"/>
        <v>88.27</v>
      </c>
      <c r="N210" s="41">
        <f t="shared" si="119"/>
        <v>88.27</v>
      </c>
      <c r="O210" s="41">
        <f t="shared" si="119"/>
        <v>88.27</v>
      </c>
      <c r="P210" s="41">
        <f t="shared" si="119"/>
        <v>88.27</v>
      </c>
      <c r="Q210" s="41">
        <f t="shared" si="119"/>
        <v>88.27</v>
      </c>
      <c r="R210" s="41">
        <f t="shared" si="119"/>
        <v>88.27</v>
      </c>
      <c r="S210" s="41">
        <f t="shared" si="119"/>
        <v>88.27</v>
      </c>
      <c r="T210" s="41">
        <f t="shared" si="119"/>
        <v>88.27</v>
      </c>
      <c r="U210" s="41">
        <f t="shared" si="119"/>
        <v>88.27</v>
      </c>
      <c r="V210" s="41">
        <f t="shared" si="119"/>
        <v>88.27</v>
      </c>
      <c r="W210" s="41">
        <f t="shared" si="119"/>
        <v>88.27</v>
      </c>
      <c r="X210" s="41">
        <f t="shared" si="119"/>
        <v>88.27</v>
      </c>
      <c r="Y210" s="41">
        <f t="shared" si="119"/>
        <v>88.27</v>
      </c>
      <c r="Z210" s="41">
        <f t="shared" si="119"/>
        <v>88.27</v>
      </c>
      <c r="AA210" s="41">
        <f t="shared" si="119"/>
        <v>88.27</v>
      </c>
    </row>
    <row r="211" spans="1:27" ht="12.75" customHeight="1" collapsed="1" x14ac:dyDescent="0.2">
      <c r="A211" s="98" t="s">
        <v>1857</v>
      </c>
      <c r="B211" s="25" t="str">
        <f>"10"&amp;"."&amp;$B$800&amp;"."&amp;$B$801</f>
        <v>10.01.2024</v>
      </c>
      <c r="C211" s="88" t="s">
        <v>76</v>
      </c>
      <c r="D211" s="89">
        <f>ROUND(((D212+D213+D215+D214)/1000),5)</f>
        <v>2.9756399999999998</v>
      </c>
      <c r="E211" s="89">
        <f>ROUND(((E212+E213+E215+E214)/1000),5)</f>
        <v>2.8946900000000002</v>
      </c>
      <c r="F211" s="89">
        <f>ROUND(((F212+F213+F215+F214)/1000),5)</f>
        <v>2.8688899999999999</v>
      </c>
      <c r="G211" s="89">
        <f t="shared" ref="G211:AA211" si="120">ROUND(((G212+G213+G215+G214)/1000),5)</f>
        <v>2.8683200000000002</v>
      </c>
      <c r="H211" s="89">
        <f t="shared" si="120"/>
        <v>2.9261200000000001</v>
      </c>
      <c r="I211" s="89">
        <f t="shared" si="120"/>
        <v>3.0173899999999998</v>
      </c>
      <c r="J211" s="89">
        <f t="shared" si="120"/>
        <v>3.2359200000000001</v>
      </c>
      <c r="K211" s="89">
        <f t="shared" si="120"/>
        <v>3.5295299999999998</v>
      </c>
      <c r="L211" s="89">
        <f t="shared" si="120"/>
        <v>3.7164600000000001</v>
      </c>
      <c r="M211" s="89">
        <f t="shared" si="120"/>
        <v>3.7656800000000001</v>
      </c>
      <c r="N211" s="89">
        <f t="shared" si="120"/>
        <v>3.7903199999999999</v>
      </c>
      <c r="O211" s="89">
        <f t="shared" si="120"/>
        <v>3.8428499999999999</v>
      </c>
      <c r="P211" s="89">
        <f t="shared" si="120"/>
        <v>3.8127200000000001</v>
      </c>
      <c r="Q211" s="89">
        <f t="shared" si="120"/>
        <v>3.8220499999999999</v>
      </c>
      <c r="R211" s="89">
        <f t="shared" si="120"/>
        <v>3.8178399999999999</v>
      </c>
      <c r="S211" s="89">
        <f t="shared" si="120"/>
        <v>3.76518</v>
      </c>
      <c r="T211" s="89">
        <f t="shared" si="120"/>
        <v>3.7682099999999998</v>
      </c>
      <c r="U211" s="89">
        <f t="shared" si="120"/>
        <v>3.7537699999999998</v>
      </c>
      <c r="V211" s="89">
        <f t="shared" si="120"/>
        <v>3.73367</v>
      </c>
      <c r="W211" s="89">
        <f t="shared" si="120"/>
        <v>3.77528</v>
      </c>
      <c r="X211" s="89">
        <f t="shared" si="120"/>
        <v>3.6548500000000002</v>
      </c>
      <c r="Y211" s="89">
        <f t="shared" si="120"/>
        <v>3.5317799999999999</v>
      </c>
      <c r="Z211" s="89">
        <f t="shared" si="120"/>
        <v>3.3132100000000002</v>
      </c>
      <c r="AA211" s="89">
        <f t="shared" si="120"/>
        <v>3.0269300000000001</v>
      </c>
    </row>
    <row r="212" spans="1:27" ht="12.75" hidden="1" customHeight="1" outlineLevel="1" x14ac:dyDescent="0.2">
      <c r="A212" s="99" t="s">
        <v>1858</v>
      </c>
      <c r="B212" s="60" t="s">
        <v>238</v>
      </c>
      <c r="C212" s="40" t="s">
        <v>79</v>
      </c>
      <c r="D212" s="41">
        <v>1166.68</v>
      </c>
      <c r="E212" s="41">
        <v>1085.73</v>
      </c>
      <c r="F212" s="41">
        <v>1059.93</v>
      </c>
      <c r="G212" s="41">
        <v>1059.3599999999999</v>
      </c>
      <c r="H212" s="41">
        <v>1117.1600000000001</v>
      </c>
      <c r="I212" s="41">
        <v>1208.43</v>
      </c>
      <c r="J212" s="41">
        <v>1426.96</v>
      </c>
      <c r="K212" s="41">
        <v>1720.57</v>
      </c>
      <c r="L212" s="41">
        <v>1907.5</v>
      </c>
      <c r="M212" s="41">
        <v>1956.72</v>
      </c>
      <c r="N212" s="41">
        <v>1981.36</v>
      </c>
      <c r="O212" s="41">
        <v>2033.89</v>
      </c>
      <c r="P212" s="41">
        <v>2003.76</v>
      </c>
      <c r="Q212" s="41">
        <v>2013.09</v>
      </c>
      <c r="R212" s="41">
        <v>2008.88</v>
      </c>
      <c r="S212" s="41">
        <v>1956.22</v>
      </c>
      <c r="T212" s="41">
        <v>1959.25</v>
      </c>
      <c r="U212" s="41">
        <v>1944.81</v>
      </c>
      <c r="V212" s="41">
        <v>1924.71</v>
      </c>
      <c r="W212" s="41">
        <v>1966.32</v>
      </c>
      <c r="X212" s="41">
        <v>1845.89</v>
      </c>
      <c r="Y212" s="41">
        <v>1722.82</v>
      </c>
      <c r="Z212" s="41">
        <v>1504.25</v>
      </c>
      <c r="AA212" s="41">
        <v>1217.97</v>
      </c>
    </row>
    <row r="213" spans="1:27" ht="12.75" hidden="1" customHeight="1" outlineLevel="1" x14ac:dyDescent="0.2">
      <c r="A213" s="99" t="s">
        <v>1859</v>
      </c>
      <c r="B213" s="60" t="s">
        <v>90</v>
      </c>
      <c r="C213" s="40" t="s">
        <v>79</v>
      </c>
      <c r="D213" s="41">
        <f>$D$168</f>
        <v>1716.97</v>
      </c>
      <c r="E213" s="41">
        <f>$D$168</f>
        <v>1716.97</v>
      </c>
      <c r="F213" s="41">
        <f t="shared" ref="F213:AA213" si="121">$D$168</f>
        <v>1716.97</v>
      </c>
      <c r="G213" s="41">
        <f t="shared" si="121"/>
        <v>1716.97</v>
      </c>
      <c r="H213" s="41">
        <f t="shared" si="121"/>
        <v>1716.97</v>
      </c>
      <c r="I213" s="41">
        <f t="shared" si="121"/>
        <v>1716.97</v>
      </c>
      <c r="J213" s="41">
        <f t="shared" si="121"/>
        <v>1716.97</v>
      </c>
      <c r="K213" s="41">
        <f t="shared" si="121"/>
        <v>1716.97</v>
      </c>
      <c r="L213" s="41">
        <f t="shared" si="121"/>
        <v>1716.97</v>
      </c>
      <c r="M213" s="41">
        <f t="shared" si="121"/>
        <v>1716.97</v>
      </c>
      <c r="N213" s="41">
        <f t="shared" si="121"/>
        <v>1716.97</v>
      </c>
      <c r="O213" s="41">
        <f t="shared" si="121"/>
        <v>1716.97</v>
      </c>
      <c r="P213" s="41">
        <f t="shared" si="121"/>
        <v>1716.97</v>
      </c>
      <c r="Q213" s="41">
        <f t="shared" si="121"/>
        <v>1716.97</v>
      </c>
      <c r="R213" s="41">
        <f t="shared" si="121"/>
        <v>1716.97</v>
      </c>
      <c r="S213" s="41">
        <f t="shared" si="121"/>
        <v>1716.97</v>
      </c>
      <c r="T213" s="41">
        <f t="shared" si="121"/>
        <v>1716.97</v>
      </c>
      <c r="U213" s="41">
        <f t="shared" si="121"/>
        <v>1716.97</v>
      </c>
      <c r="V213" s="41">
        <f t="shared" si="121"/>
        <v>1716.97</v>
      </c>
      <c r="W213" s="41">
        <f t="shared" si="121"/>
        <v>1716.97</v>
      </c>
      <c r="X213" s="41">
        <f t="shared" si="121"/>
        <v>1716.97</v>
      </c>
      <c r="Y213" s="41">
        <f t="shared" si="121"/>
        <v>1716.97</v>
      </c>
      <c r="Z213" s="41">
        <f t="shared" si="121"/>
        <v>1716.97</v>
      </c>
      <c r="AA213" s="41">
        <f t="shared" si="121"/>
        <v>1716.97</v>
      </c>
    </row>
    <row r="214" spans="1:27" ht="12.75" hidden="1" customHeight="1" outlineLevel="1" x14ac:dyDescent="0.2">
      <c r="A214" s="99" t="s">
        <v>1860</v>
      </c>
      <c r="B214" s="60" t="s">
        <v>83</v>
      </c>
      <c r="C214" s="40" t="s">
        <v>79</v>
      </c>
      <c r="D214" s="41">
        <v>3.72</v>
      </c>
      <c r="E214" s="41">
        <v>3.72</v>
      </c>
      <c r="F214" s="41">
        <v>3.72</v>
      </c>
      <c r="G214" s="41">
        <v>3.72</v>
      </c>
      <c r="H214" s="41">
        <v>3.72</v>
      </c>
      <c r="I214" s="41">
        <v>3.72</v>
      </c>
      <c r="J214" s="41">
        <v>3.72</v>
      </c>
      <c r="K214" s="41">
        <v>3.72</v>
      </c>
      <c r="L214" s="41">
        <v>3.72</v>
      </c>
      <c r="M214" s="41">
        <v>3.72</v>
      </c>
      <c r="N214" s="41">
        <v>3.72</v>
      </c>
      <c r="O214" s="41">
        <v>3.72</v>
      </c>
      <c r="P214" s="41">
        <v>3.72</v>
      </c>
      <c r="Q214" s="41">
        <v>3.72</v>
      </c>
      <c r="R214" s="41">
        <v>3.72</v>
      </c>
      <c r="S214" s="41">
        <v>3.72</v>
      </c>
      <c r="T214" s="41">
        <v>3.72</v>
      </c>
      <c r="U214" s="41">
        <v>3.72</v>
      </c>
      <c r="V214" s="41">
        <v>3.72</v>
      </c>
      <c r="W214" s="41">
        <v>3.72</v>
      </c>
      <c r="X214" s="41">
        <v>3.72</v>
      </c>
      <c r="Y214" s="41">
        <v>3.72</v>
      </c>
      <c r="Z214" s="41">
        <v>3.72</v>
      </c>
      <c r="AA214" s="41">
        <v>3.72</v>
      </c>
    </row>
    <row r="215" spans="1:27" ht="12.75" hidden="1" customHeight="1" outlineLevel="1" x14ac:dyDescent="0.2">
      <c r="A215" s="99" t="s">
        <v>1861</v>
      </c>
      <c r="B215" s="60" t="s">
        <v>81</v>
      </c>
      <c r="C215" s="40" t="s">
        <v>79</v>
      </c>
      <c r="D215" s="41">
        <f>$D$11</f>
        <v>88.27</v>
      </c>
      <c r="E215" s="41">
        <f t="shared" ref="E215:AA215" si="122">$D$11</f>
        <v>88.27</v>
      </c>
      <c r="F215" s="41">
        <f t="shared" si="122"/>
        <v>88.27</v>
      </c>
      <c r="G215" s="41">
        <f t="shared" si="122"/>
        <v>88.27</v>
      </c>
      <c r="H215" s="41">
        <f t="shared" si="122"/>
        <v>88.27</v>
      </c>
      <c r="I215" s="41">
        <f t="shared" si="122"/>
        <v>88.27</v>
      </c>
      <c r="J215" s="41">
        <f t="shared" si="122"/>
        <v>88.27</v>
      </c>
      <c r="K215" s="41">
        <f t="shared" si="122"/>
        <v>88.27</v>
      </c>
      <c r="L215" s="41">
        <f t="shared" si="122"/>
        <v>88.27</v>
      </c>
      <c r="M215" s="41">
        <f t="shared" si="122"/>
        <v>88.27</v>
      </c>
      <c r="N215" s="41">
        <f t="shared" si="122"/>
        <v>88.27</v>
      </c>
      <c r="O215" s="41">
        <f t="shared" si="122"/>
        <v>88.27</v>
      </c>
      <c r="P215" s="41">
        <f t="shared" si="122"/>
        <v>88.27</v>
      </c>
      <c r="Q215" s="41">
        <f t="shared" si="122"/>
        <v>88.27</v>
      </c>
      <c r="R215" s="41">
        <f t="shared" si="122"/>
        <v>88.27</v>
      </c>
      <c r="S215" s="41">
        <f t="shared" si="122"/>
        <v>88.27</v>
      </c>
      <c r="T215" s="41">
        <f t="shared" si="122"/>
        <v>88.27</v>
      </c>
      <c r="U215" s="41">
        <f t="shared" si="122"/>
        <v>88.27</v>
      </c>
      <c r="V215" s="41">
        <f t="shared" si="122"/>
        <v>88.27</v>
      </c>
      <c r="W215" s="41">
        <f t="shared" si="122"/>
        <v>88.27</v>
      </c>
      <c r="X215" s="41">
        <f t="shared" si="122"/>
        <v>88.27</v>
      </c>
      <c r="Y215" s="41">
        <f t="shared" si="122"/>
        <v>88.27</v>
      </c>
      <c r="Z215" s="41">
        <f t="shared" si="122"/>
        <v>88.27</v>
      </c>
      <c r="AA215" s="41">
        <f t="shared" si="122"/>
        <v>88.27</v>
      </c>
    </row>
    <row r="216" spans="1:27" ht="12.75" customHeight="1" collapsed="1" x14ac:dyDescent="0.2">
      <c r="A216" s="98" t="s">
        <v>1862</v>
      </c>
      <c r="B216" s="25" t="str">
        <f>"11"&amp;"."&amp;$B$800&amp;"."&amp;$B$801</f>
        <v>11.01.2024</v>
      </c>
      <c r="C216" s="88" t="s">
        <v>76</v>
      </c>
      <c r="D216" s="89">
        <f>ROUND(((D217+D218+D220+D219)/1000),5)</f>
        <v>3.0205299999999999</v>
      </c>
      <c r="E216" s="89">
        <f>ROUND(((E217+E218+E220+E219)/1000),5)</f>
        <v>2.9502999999999999</v>
      </c>
      <c r="F216" s="89">
        <f>ROUND(((F217+F218+F220+F219)/1000),5)</f>
        <v>2.89499</v>
      </c>
      <c r="G216" s="89">
        <f t="shared" ref="G216:AA216" si="123">ROUND(((G217+G218+G220+G219)/1000),5)</f>
        <v>2.9223699999999999</v>
      </c>
      <c r="H216" s="89">
        <f t="shared" si="123"/>
        <v>2.96713</v>
      </c>
      <c r="I216" s="89">
        <f t="shared" si="123"/>
        <v>3.0352999999999999</v>
      </c>
      <c r="J216" s="89">
        <f t="shared" si="123"/>
        <v>3.2583899999999999</v>
      </c>
      <c r="K216" s="89">
        <f t="shared" si="123"/>
        <v>3.61687</v>
      </c>
      <c r="L216" s="89">
        <f t="shared" si="123"/>
        <v>3.7538</v>
      </c>
      <c r="M216" s="89">
        <f t="shared" si="123"/>
        <v>3.8005900000000001</v>
      </c>
      <c r="N216" s="89">
        <f t="shared" si="123"/>
        <v>3.8449800000000001</v>
      </c>
      <c r="O216" s="89">
        <f t="shared" si="123"/>
        <v>3.8686199999999999</v>
      </c>
      <c r="P216" s="89">
        <f t="shared" si="123"/>
        <v>3.8390399999999998</v>
      </c>
      <c r="Q216" s="89">
        <f t="shared" si="123"/>
        <v>3.8486500000000001</v>
      </c>
      <c r="R216" s="89">
        <f t="shared" si="123"/>
        <v>3.8465099999999999</v>
      </c>
      <c r="S216" s="89">
        <f t="shared" si="123"/>
        <v>3.79393</v>
      </c>
      <c r="T216" s="89">
        <f t="shared" si="123"/>
        <v>3.8125399999999998</v>
      </c>
      <c r="U216" s="89">
        <f t="shared" si="123"/>
        <v>3.8340900000000002</v>
      </c>
      <c r="V216" s="89">
        <f t="shared" si="123"/>
        <v>3.7524700000000002</v>
      </c>
      <c r="W216" s="89">
        <f t="shared" si="123"/>
        <v>3.7881</v>
      </c>
      <c r="X216" s="89">
        <f t="shared" si="123"/>
        <v>3.6645099999999999</v>
      </c>
      <c r="Y216" s="89">
        <f t="shared" si="123"/>
        <v>3.5540400000000001</v>
      </c>
      <c r="Z216" s="89">
        <f t="shared" si="123"/>
        <v>3.3149600000000001</v>
      </c>
      <c r="AA216" s="89">
        <f t="shared" si="123"/>
        <v>3.0223100000000001</v>
      </c>
    </row>
    <row r="217" spans="1:27" ht="12.75" hidden="1" customHeight="1" outlineLevel="1" x14ac:dyDescent="0.2">
      <c r="A217" s="99" t="s">
        <v>1863</v>
      </c>
      <c r="B217" s="60" t="s">
        <v>238</v>
      </c>
      <c r="C217" s="40" t="s">
        <v>79</v>
      </c>
      <c r="D217" s="41">
        <v>1211.57</v>
      </c>
      <c r="E217" s="41">
        <v>1141.3399999999999</v>
      </c>
      <c r="F217" s="41">
        <v>1086.03</v>
      </c>
      <c r="G217" s="41">
        <v>1113.4100000000001</v>
      </c>
      <c r="H217" s="41">
        <v>1158.17</v>
      </c>
      <c r="I217" s="41">
        <v>1226.3399999999999</v>
      </c>
      <c r="J217" s="41">
        <v>1449.43</v>
      </c>
      <c r="K217" s="41">
        <v>1807.91</v>
      </c>
      <c r="L217" s="41">
        <v>1944.84</v>
      </c>
      <c r="M217" s="41">
        <v>1991.63</v>
      </c>
      <c r="N217" s="41">
        <v>2036.02</v>
      </c>
      <c r="O217" s="41">
        <v>2059.66</v>
      </c>
      <c r="P217" s="41">
        <v>2030.08</v>
      </c>
      <c r="Q217" s="41">
        <v>2039.69</v>
      </c>
      <c r="R217" s="41">
        <v>2037.55</v>
      </c>
      <c r="S217" s="41">
        <v>1984.97</v>
      </c>
      <c r="T217" s="41">
        <v>2003.58</v>
      </c>
      <c r="U217" s="41">
        <v>2025.13</v>
      </c>
      <c r="V217" s="41">
        <v>1943.51</v>
      </c>
      <c r="W217" s="41">
        <v>1979.14</v>
      </c>
      <c r="X217" s="41">
        <v>1855.55</v>
      </c>
      <c r="Y217" s="41">
        <v>1745.08</v>
      </c>
      <c r="Z217" s="41">
        <v>1506</v>
      </c>
      <c r="AA217" s="41">
        <v>1213.3499999999999</v>
      </c>
    </row>
    <row r="218" spans="1:27" ht="12.75" hidden="1" customHeight="1" outlineLevel="1" x14ac:dyDescent="0.2">
      <c r="A218" s="99" t="s">
        <v>1864</v>
      </c>
      <c r="B218" s="60" t="s">
        <v>90</v>
      </c>
      <c r="C218" s="40" t="s">
        <v>79</v>
      </c>
      <c r="D218" s="41">
        <f>$D$168</f>
        <v>1716.97</v>
      </c>
      <c r="E218" s="41">
        <f>$D$168</f>
        <v>1716.97</v>
      </c>
      <c r="F218" s="41">
        <f t="shared" ref="F218:AA218" si="124">$D$168</f>
        <v>1716.97</v>
      </c>
      <c r="G218" s="41">
        <f t="shared" si="124"/>
        <v>1716.97</v>
      </c>
      <c r="H218" s="41">
        <f t="shared" si="124"/>
        <v>1716.97</v>
      </c>
      <c r="I218" s="41">
        <f t="shared" si="124"/>
        <v>1716.97</v>
      </c>
      <c r="J218" s="41">
        <f t="shared" si="124"/>
        <v>1716.97</v>
      </c>
      <c r="K218" s="41">
        <f t="shared" si="124"/>
        <v>1716.97</v>
      </c>
      <c r="L218" s="41">
        <f t="shared" si="124"/>
        <v>1716.97</v>
      </c>
      <c r="M218" s="41">
        <f t="shared" si="124"/>
        <v>1716.97</v>
      </c>
      <c r="N218" s="41">
        <f t="shared" si="124"/>
        <v>1716.97</v>
      </c>
      <c r="O218" s="41">
        <f t="shared" si="124"/>
        <v>1716.97</v>
      </c>
      <c r="P218" s="41">
        <f t="shared" si="124"/>
        <v>1716.97</v>
      </c>
      <c r="Q218" s="41">
        <f t="shared" si="124"/>
        <v>1716.97</v>
      </c>
      <c r="R218" s="41">
        <f t="shared" si="124"/>
        <v>1716.97</v>
      </c>
      <c r="S218" s="41">
        <f t="shared" si="124"/>
        <v>1716.97</v>
      </c>
      <c r="T218" s="41">
        <f t="shared" si="124"/>
        <v>1716.97</v>
      </c>
      <c r="U218" s="41">
        <f t="shared" si="124"/>
        <v>1716.97</v>
      </c>
      <c r="V218" s="41">
        <f t="shared" si="124"/>
        <v>1716.97</v>
      </c>
      <c r="W218" s="41">
        <f t="shared" si="124"/>
        <v>1716.97</v>
      </c>
      <c r="X218" s="41">
        <f t="shared" si="124"/>
        <v>1716.97</v>
      </c>
      <c r="Y218" s="41">
        <f t="shared" si="124"/>
        <v>1716.97</v>
      </c>
      <c r="Z218" s="41">
        <f t="shared" si="124"/>
        <v>1716.97</v>
      </c>
      <c r="AA218" s="41">
        <f t="shared" si="124"/>
        <v>1716.97</v>
      </c>
    </row>
    <row r="219" spans="1:27" ht="12.75" hidden="1" customHeight="1" outlineLevel="1" x14ac:dyDescent="0.2">
      <c r="A219" s="99" t="s">
        <v>1865</v>
      </c>
      <c r="B219" s="60" t="s">
        <v>83</v>
      </c>
      <c r="C219" s="40" t="s">
        <v>79</v>
      </c>
      <c r="D219" s="41">
        <v>3.72</v>
      </c>
      <c r="E219" s="41">
        <v>3.72</v>
      </c>
      <c r="F219" s="41">
        <v>3.72</v>
      </c>
      <c r="G219" s="41">
        <v>3.72</v>
      </c>
      <c r="H219" s="41">
        <v>3.72</v>
      </c>
      <c r="I219" s="41">
        <v>3.72</v>
      </c>
      <c r="J219" s="41">
        <v>3.72</v>
      </c>
      <c r="K219" s="41">
        <v>3.72</v>
      </c>
      <c r="L219" s="41">
        <v>3.72</v>
      </c>
      <c r="M219" s="41">
        <v>3.72</v>
      </c>
      <c r="N219" s="41">
        <v>3.72</v>
      </c>
      <c r="O219" s="41">
        <v>3.72</v>
      </c>
      <c r="P219" s="41">
        <v>3.72</v>
      </c>
      <c r="Q219" s="41">
        <v>3.72</v>
      </c>
      <c r="R219" s="41">
        <v>3.72</v>
      </c>
      <c r="S219" s="41">
        <v>3.72</v>
      </c>
      <c r="T219" s="41">
        <v>3.72</v>
      </c>
      <c r="U219" s="41">
        <v>3.72</v>
      </c>
      <c r="V219" s="41">
        <v>3.72</v>
      </c>
      <c r="W219" s="41">
        <v>3.72</v>
      </c>
      <c r="X219" s="41">
        <v>3.72</v>
      </c>
      <c r="Y219" s="41">
        <v>3.72</v>
      </c>
      <c r="Z219" s="41">
        <v>3.72</v>
      </c>
      <c r="AA219" s="41">
        <v>3.72</v>
      </c>
    </row>
    <row r="220" spans="1:27" ht="12.75" hidden="1" customHeight="1" outlineLevel="1" x14ac:dyDescent="0.2">
      <c r="A220" s="99" t="s">
        <v>1866</v>
      </c>
      <c r="B220" s="60" t="s">
        <v>81</v>
      </c>
      <c r="C220" s="40" t="s">
        <v>79</v>
      </c>
      <c r="D220" s="41">
        <f>$D$11</f>
        <v>88.27</v>
      </c>
      <c r="E220" s="41">
        <f t="shared" ref="E220:AA220" si="125">$D$11</f>
        <v>88.27</v>
      </c>
      <c r="F220" s="41">
        <f t="shared" si="125"/>
        <v>88.27</v>
      </c>
      <c r="G220" s="41">
        <f t="shared" si="125"/>
        <v>88.27</v>
      </c>
      <c r="H220" s="41">
        <f t="shared" si="125"/>
        <v>88.27</v>
      </c>
      <c r="I220" s="41">
        <f t="shared" si="125"/>
        <v>88.27</v>
      </c>
      <c r="J220" s="41">
        <f t="shared" si="125"/>
        <v>88.27</v>
      </c>
      <c r="K220" s="41">
        <f t="shared" si="125"/>
        <v>88.27</v>
      </c>
      <c r="L220" s="41">
        <f t="shared" si="125"/>
        <v>88.27</v>
      </c>
      <c r="M220" s="41">
        <f t="shared" si="125"/>
        <v>88.27</v>
      </c>
      <c r="N220" s="41">
        <f t="shared" si="125"/>
        <v>88.27</v>
      </c>
      <c r="O220" s="41">
        <f t="shared" si="125"/>
        <v>88.27</v>
      </c>
      <c r="P220" s="41">
        <f t="shared" si="125"/>
        <v>88.27</v>
      </c>
      <c r="Q220" s="41">
        <f t="shared" si="125"/>
        <v>88.27</v>
      </c>
      <c r="R220" s="41">
        <f t="shared" si="125"/>
        <v>88.27</v>
      </c>
      <c r="S220" s="41">
        <f t="shared" si="125"/>
        <v>88.27</v>
      </c>
      <c r="T220" s="41">
        <f t="shared" si="125"/>
        <v>88.27</v>
      </c>
      <c r="U220" s="41">
        <f t="shared" si="125"/>
        <v>88.27</v>
      </c>
      <c r="V220" s="41">
        <f t="shared" si="125"/>
        <v>88.27</v>
      </c>
      <c r="W220" s="41">
        <f t="shared" si="125"/>
        <v>88.27</v>
      </c>
      <c r="X220" s="41">
        <f t="shared" si="125"/>
        <v>88.27</v>
      </c>
      <c r="Y220" s="41">
        <f t="shared" si="125"/>
        <v>88.27</v>
      </c>
      <c r="Z220" s="41">
        <f t="shared" si="125"/>
        <v>88.27</v>
      </c>
      <c r="AA220" s="41">
        <f t="shared" si="125"/>
        <v>88.27</v>
      </c>
    </row>
    <row r="221" spans="1:27" ht="12.75" customHeight="1" collapsed="1" x14ac:dyDescent="0.2">
      <c r="A221" s="98" t="s">
        <v>1867</v>
      </c>
      <c r="B221" s="25" t="str">
        <f>"12"&amp;"."&amp;$B$800&amp;"."&amp;$B$801</f>
        <v>12.01.2024</v>
      </c>
      <c r="C221" s="88" t="s">
        <v>76</v>
      </c>
      <c r="D221" s="89">
        <f>ROUND(((D222+D223+D225+D224)/1000),5)</f>
        <v>2.9649700000000001</v>
      </c>
      <c r="E221" s="89">
        <f>ROUND(((E222+E223+E225+E224)/1000),5)</f>
        <v>2.88808</v>
      </c>
      <c r="F221" s="89">
        <f>ROUND(((F222+F223+F225+F224)/1000),5)</f>
        <v>2.8159999999999998</v>
      </c>
      <c r="G221" s="89">
        <f t="shared" ref="G221:AA221" si="126">ROUND(((G222+G223+G225+G224)/1000),5)</f>
        <v>2.8308800000000001</v>
      </c>
      <c r="H221" s="89">
        <f t="shared" si="126"/>
        <v>2.8931800000000001</v>
      </c>
      <c r="I221" s="89">
        <f t="shared" si="126"/>
        <v>3.0201699999999998</v>
      </c>
      <c r="J221" s="89">
        <f t="shared" si="126"/>
        <v>3.2332000000000001</v>
      </c>
      <c r="K221" s="89">
        <f t="shared" si="126"/>
        <v>3.4708999999999999</v>
      </c>
      <c r="L221" s="89">
        <f t="shared" si="126"/>
        <v>3.6418699999999999</v>
      </c>
      <c r="M221" s="89">
        <f t="shared" si="126"/>
        <v>3.6868300000000001</v>
      </c>
      <c r="N221" s="89">
        <f t="shared" si="126"/>
        <v>3.7317800000000001</v>
      </c>
      <c r="O221" s="89">
        <f t="shared" si="126"/>
        <v>3.7765900000000001</v>
      </c>
      <c r="P221" s="89">
        <f t="shared" si="126"/>
        <v>3.7410600000000001</v>
      </c>
      <c r="Q221" s="89">
        <f t="shared" si="126"/>
        <v>3.75576</v>
      </c>
      <c r="R221" s="89">
        <f t="shared" si="126"/>
        <v>3.75102</v>
      </c>
      <c r="S221" s="89">
        <f t="shared" si="126"/>
        <v>3.6822900000000001</v>
      </c>
      <c r="T221" s="89">
        <f t="shared" si="126"/>
        <v>3.7006299999999999</v>
      </c>
      <c r="U221" s="89">
        <f t="shared" si="126"/>
        <v>3.72933</v>
      </c>
      <c r="V221" s="89">
        <f t="shared" si="126"/>
        <v>3.7229000000000001</v>
      </c>
      <c r="W221" s="89">
        <f t="shared" si="126"/>
        <v>3.7573099999999999</v>
      </c>
      <c r="X221" s="89">
        <f t="shared" si="126"/>
        <v>3.6819700000000002</v>
      </c>
      <c r="Y221" s="89">
        <f t="shared" si="126"/>
        <v>3.5683799999999999</v>
      </c>
      <c r="Z221" s="89">
        <f t="shared" si="126"/>
        <v>3.3290199999999999</v>
      </c>
      <c r="AA221" s="89">
        <f t="shared" si="126"/>
        <v>3.1190500000000001</v>
      </c>
    </row>
    <row r="222" spans="1:27" ht="12.75" hidden="1" customHeight="1" outlineLevel="1" x14ac:dyDescent="0.2">
      <c r="A222" s="99" t="s">
        <v>1868</v>
      </c>
      <c r="B222" s="60" t="s">
        <v>238</v>
      </c>
      <c r="C222" s="40" t="s">
        <v>79</v>
      </c>
      <c r="D222" s="41">
        <v>1156.01</v>
      </c>
      <c r="E222" s="41">
        <v>1079.1199999999999</v>
      </c>
      <c r="F222" s="41">
        <v>1007.04</v>
      </c>
      <c r="G222" s="41">
        <v>1021.92</v>
      </c>
      <c r="H222" s="41">
        <v>1084.22</v>
      </c>
      <c r="I222" s="41">
        <v>1211.21</v>
      </c>
      <c r="J222" s="41">
        <v>1424.24</v>
      </c>
      <c r="K222" s="41">
        <v>1661.94</v>
      </c>
      <c r="L222" s="41">
        <v>1832.91</v>
      </c>
      <c r="M222" s="41">
        <v>1877.87</v>
      </c>
      <c r="N222" s="41">
        <v>1922.82</v>
      </c>
      <c r="O222" s="41">
        <v>1967.63</v>
      </c>
      <c r="P222" s="41">
        <v>1932.1</v>
      </c>
      <c r="Q222" s="41">
        <v>1946.8</v>
      </c>
      <c r="R222" s="41">
        <v>1942.06</v>
      </c>
      <c r="S222" s="41">
        <v>1873.33</v>
      </c>
      <c r="T222" s="41">
        <v>1891.67</v>
      </c>
      <c r="U222" s="41">
        <v>1920.37</v>
      </c>
      <c r="V222" s="41">
        <v>1913.94</v>
      </c>
      <c r="W222" s="41">
        <v>1948.35</v>
      </c>
      <c r="X222" s="41">
        <v>1873.01</v>
      </c>
      <c r="Y222" s="41">
        <v>1759.42</v>
      </c>
      <c r="Z222" s="41">
        <v>1520.06</v>
      </c>
      <c r="AA222" s="41">
        <v>1310.0899999999999</v>
      </c>
    </row>
    <row r="223" spans="1:27" ht="12.75" hidden="1" customHeight="1" outlineLevel="1" x14ac:dyDescent="0.2">
      <c r="A223" s="99" t="s">
        <v>1869</v>
      </c>
      <c r="B223" s="60" t="s">
        <v>90</v>
      </c>
      <c r="C223" s="40" t="s">
        <v>79</v>
      </c>
      <c r="D223" s="41">
        <f>$D$168</f>
        <v>1716.97</v>
      </c>
      <c r="E223" s="41">
        <f>$D$168</f>
        <v>1716.97</v>
      </c>
      <c r="F223" s="41">
        <f t="shared" ref="F223:AA223" si="127">$D$168</f>
        <v>1716.97</v>
      </c>
      <c r="G223" s="41">
        <f t="shared" si="127"/>
        <v>1716.97</v>
      </c>
      <c r="H223" s="41">
        <f t="shared" si="127"/>
        <v>1716.97</v>
      </c>
      <c r="I223" s="41">
        <f t="shared" si="127"/>
        <v>1716.97</v>
      </c>
      <c r="J223" s="41">
        <f t="shared" si="127"/>
        <v>1716.97</v>
      </c>
      <c r="K223" s="41">
        <f t="shared" si="127"/>
        <v>1716.97</v>
      </c>
      <c r="L223" s="41">
        <f t="shared" si="127"/>
        <v>1716.97</v>
      </c>
      <c r="M223" s="41">
        <f t="shared" si="127"/>
        <v>1716.97</v>
      </c>
      <c r="N223" s="41">
        <f t="shared" si="127"/>
        <v>1716.97</v>
      </c>
      <c r="O223" s="41">
        <f t="shared" si="127"/>
        <v>1716.97</v>
      </c>
      <c r="P223" s="41">
        <f t="shared" si="127"/>
        <v>1716.97</v>
      </c>
      <c r="Q223" s="41">
        <f t="shared" si="127"/>
        <v>1716.97</v>
      </c>
      <c r="R223" s="41">
        <f t="shared" si="127"/>
        <v>1716.97</v>
      </c>
      <c r="S223" s="41">
        <f t="shared" si="127"/>
        <v>1716.97</v>
      </c>
      <c r="T223" s="41">
        <f t="shared" si="127"/>
        <v>1716.97</v>
      </c>
      <c r="U223" s="41">
        <f t="shared" si="127"/>
        <v>1716.97</v>
      </c>
      <c r="V223" s="41">
        <f t="shared" si="127"/>
        <v>1716.97</v>
      </c>
      <c r="W223" s="41">
        <f t="shared" si="127"/>
        <v>1716.97</v>
      </c>
      <c r="X223" s="41">
        <f t="shared" si="127"/>
        <v>1716.97</v>
      </c>
      <c r="Y223" s="41">
        <f t="shared" si="127"/>
        <v>1716.97</v>
      </c>
      <c r="Z223" s="41">
        <f t="shared" si="127"/>
        <v>1716.97</v>
      </c>
      <c r="AA223" s="41">
        <f t="shared" si="127"/>
        <v>1716.97</v>
      </c>
    </row>
    <row r="224" spans="1:27" ht="12.75" hidden="1" customHeight="1" outlineLevel="1" x14ac:dyDescent="0.2">
      <c r="A224" s="99" t="s">
        <v>1870</v>
      </c>
      <c r="B224" s="60" t="s">
        <v>83</v>
      </c>
      <c r="C224" s="40" t="s">
        <v>79</v>
      </c>
      <c r="D224" s="41">
        <v>3.72</v>
      </c>
      <c r="E224" s="41">
        <v>3.72</v>
      </c>
      <c r="F224" s="41">
        <v>3.72</v>
      </c>
      <c r="G224" s="41">
        <v>3.72</v>
      </c>
      <c r="H224" s="41">
        <v>3.72</v>
      </c>
      <c r="I224" s="41">
        <v>3.72</v>
      </c>
      <c r="J224" s="41">
        <v>3.72</v>
      </c>
      <c r="K224" s="41">
        <v>3.72</v>
      </c>
      <c r="L224" s="41">
        <v>3.72</v>
      </c>
      <c r="M224" s="41">
        <v>3.72</v>
      </c>
      <c r="N224" s="41">
        <v>3.72</v>
      </c>
      <c r="O224" s="41">
        <v>3.72</v>
      </c>
      <c r="P224" s="41">
        <v>3.72</v>
      </c>
      <c r="Q224" s="41">
        <v>3.72</v>
      </c>
      <c r="R224" s="41">
        <v>3.72</v>
      </c>
      <c r="S224" s="41">
        <v>3.72</v>
      </c>
      <c r="T224" s="41">
        <v>3.72</v>
      </c>
      <c r="U224" s="41">
        <v>3.72</v>
      </c>
      <c r="V224" s="41">
        <v>3.72</v>
      </c>
      <c r="W224" s="41">
        <v>3.72</v>
      </c>
      <c r="X224" s="41">
        <v>3.72</v>
      </c>
      <c r="Y224" s="41">
        <v>3.72</v>
      </c>
      <c r="Z224" s="41">
        <v>3.72</v>
      </c>
      <c r="AA224" s="41">
        <v>3.72</v>
      </c>
    </row>
    <row r="225" spans="1:27" ht="12.75" hidden="1" customHeight="1" outlineLevel="1" x14ac:dyDescent="0.2">
      <c r="A225" s="99" t="s">
        <v>1871</v>
      </c>
      <c r="B225" s="60" t="s">
        <v>81</v>
      </c>
      <c r="C225" s="40" t="s">
        <v>79</v>
      </c>
      <c r="D225" s="41">
        <f>$D$11</f>
        <v>88.27</v>
      </c>
      <c r="E225" s="41">
        <f t="shared" ref="E225:AA225" si="128">$D$11</f>
        <v>88.27</v>
      </c>
      <c r="F225" s="41">
        <f t="shared" si="128"/>
        <v>88.27</v>
      </c>
      <c r="G225" s="41">
        <f t="shared" si="128"/>
        <v>88.27</v>
      </c>
      <c r="H225" s="41">
        <f t="shared" si="128"/>
        <v>88.27</v>
      </c>
      <c r="I225" s="41">
        <f t="shared" si="128"/>
        <v>88.27</v>
      </c>
      <c r="J225" s="41">
        <f t="shared" si="128"/>
        <v>88.27</v>
      </c>
      <c r="K225" s="41">
        <f t="shared" si="128"/>
        <v>88.27</v>
      </c>
      <c r="L225" s="41">
        <f t="shared" si="128"/>
        <v>88.27</v>
      </c>
      <c r="M225" s="41">
        <f t="shared" si="128"/>
        <v>88.27</v>
      </c>
      <c r="N225" s="41">
        <f t="shared" si="128"/>
        <v>88.27</v>
      </c>
      <c r="O225" s="41">
        <f t="shared" si="128"/>
        <v>88.27</v>
      </c>
      <c r="P225" s="41">
        <f t="shared" si="128"/>
        <v>88.27</v>
      </c>
      <c r="Q225" s="41">
        <f t="shared" si="128"/>
        <v>88.27</v>
      </c>
      <c r="R225" s="41">
        <f t="shared" si="128"/>
        <v>88.27</v>
      </c>
      <c r="S225" s="41">
        <f t="shared" si="128"/>
        <v>88.27</v>
      </c>
      <c r="T225" s="41">
        <f t="shared" si="128"/>
        <v>88.27</v>
      </c>
      <c r="U225" s="41">
        <f t="shared" si="128"/>
        <v>88.27</v>
      </c>
      <c r="V225" s="41">
        <f t="shared" si="128"/>
        <v>88.27</v>
      </c>
      <c r="W225" s="41">
        <f t="shared" si="128"/>
        <v>88.27</v>
      </c>
      <c r="X225" s="41">
        <f t="shared" si="128"/>
        <v>88.27</v>
      </c>
      <c r="Y225" s="41">
        <f t="shared" si="128"/>
        <v>88.27</v>
      </c>
      <c r="Z225" s="41">
        <f t="shared" si="128"/>
        <v>88.27</v>
      </c>
      <c r="AA225" s="41">
        <f t="shared" si="128"/>
        <v>88.27</v>
      </c>
    </row>
    <row r="226" spans="1:27" ht="12.75" customHeight="1" collapsed="1" x14ac:dyDescent="0.2">
      <c r="A226" s="98" t="s">
        <v>1872</v>
      </c>
      <c r="B226" s="25" t="str">
        <f>"13"&amp;"."&amp;$B$800&amp;"."&amp;$B$801</f>
        <v>13.01.2024</v>
      </c>
      <c r="C226" s="88" t="s">
        <v>76</v>
      </c>
      <c r="D226" s="89">
        <f>ROUND(((D227+D228+D230+D229)/1000),5)</f>
        <v>3.29609</v>
      </c>
      <c r="E226" s="89">
        <f>ROUND(((E227+E228+E230+E229)/1000),5)</f>
        <v>3.1092900000000001</v>
      </c>
      <c r="F226" s="89">
        <f>ROUND(((F227+F228+F230+F229)/1000),5)</f>
        <v>3.0634399999999999</v>
      </c>
      <c r="G226" s="89">
        <f t="shared" ref="G226:AA226" si="129">ROUND(((G227+G228+G230+G229)/1000),5)</f>
        <v>3.0586000000000002</v>
      </c>
      <c r="H226" s="89">
        <f t="shared" si="129"/>
        <v>3.09659</v>
      </c>
      <c r="I226" s="89">
        <f t="shared" si="129"/>
        <v>3.2035800000000001</v>
      </c>
      <c r="J226" s="89">
        <f t="shared" si="129"/>
        <v>3.25285</v>
      </c>
      <c r="K226" s="89">
        <f t="shared" si="129"/>
        <v>3.3087599999999999</v>
      </c>
      <c r="L226" s="89">
        <f t="shared" si="129"/>
        <v>3.4823900000000001</v>
      </c>
      <c r="M226" s="89">
        <f t="shared" si="129"/>
        <v>3.4889399999999999</v>
      </c>
      <c r="N226" s="89">
        <f t="shared" si="129"/>
        <v>3.5527500000000001</v>
      </c>
      <c r="O226" s="89">
        <f t="shared" si="129"/>
        <v>3.58548</v>
      </c>
      <c r="P226" s="89">
        <f t="shared" si="129"/>
        <v>3.6780300000000001</v>
      </c>
      <c r="Q226" s="89">
        <f t="shared" si="129"/>
        <v>3.6993100000000001</v>
      </c>
      <c r="R226" s="89">
        <f t="shared" si="129"/>
        <v>3.6014499999999998</v>
      </c>
      <c r="S226" s="89">
        <f t="shared" si="129"/>
        <v>3.5835499999999998</v>
      </c>
      <c r="T226" s="89">
        <f t="shared" si="129"/>
        <v>3.6817899999999999</v>
      </c>
      <c r="U226" s="89">
        <f t="shared" si="129"/>
        <v>3.9593099999999999</v>
      </c>
      <c r="V226" s="89">
        <f t="shared" si="129"/>
        <v>3.98394</v>
      </c>
      <c r="W226" s="89">
        <f t="shared" si="129"/>
        <v>3.6583700000000001</v>
      </c>
      <c r="X226" s="89">
        <f t="shared" si="129"/>
        <v>3.5310199999999998</v>
      </c>
      <c r="Y226" s="89">
        <f t="shared" si="129"/>
        <v>3.2515499999999999</v>
      </c>
      <c r="Z226" s="89">
        <f t="shared" si="129"/>
        <v>3.22845</v>
      </c>
      <c r="AA226" s="89">
        <f t="shared" si="129"/>
        <v>3.30646</v>
      </c>
    </row>
    <row r="227" spans="1:27" ht="12.75" hidden="1" customHeight="1" outlineLevel="1" x14ac:dyDescent="0.2">
      <c r="A227" s="99" t="s">
        <v>1873</v>
      </c>
      <c r="B227" s="60" t="s">
        <v>238</v>
      </c>
      <c r="C227" s="40" t="s">
        <v>79</v>
      </c>
      <c r="D227" s="41">
        <v>1487.13</v>
      </c>
      <c r="E227" s="41">
        <v>1300.33</v>
      </c>
      <c r="F227" s="41">
        <v>1254.48</v>
      </c>
      <c r="G227" s="41">
        <v>1249.6400000000001</v>
      </c>
      <c r="H227" s="41">
        <v>1287.6300000000001</v>
      </c>
      <c r="I227" s="41">
        <v>1394.62</v>
      </c>
      <c r="J227" s="41">
        <v>1443.89</v>
      </c>
      <c r="K227" s="41">
        <v>1499.8</v>
      </c>
      <c r="L227" s="41">
        <v>1673.43</v>
      </c>
      <c r="M227" s="41">
        <v>1679.98</v>
      </c>
      <c r="N227" s="41">
        <v>1743.79</v>
      </c>
      <c r="O227" s="41">
        <v>1776.52</v>
      </c>
      <c r="P227" s="41">
        <v>1869.07</v>
      </c>
      <c r="Q227" s="41">
        <v>1890.35</v>
      </c>
      <c r="R227" s="41">
        <v>1792.49</v>
      </c>
      <c r="S227" s="41">
        <v>1774.59</v>
      </c>
      <c r="T227" s="41">
        <v>1872.83</v>
      </c>
      <c r="U227" s="41">
        <v>2150.35</v>
      </c>
      <c r="V227" s="41">
        <v>2174.98</v>
      </c>
      <c r="W227" s="41">
        <v>1849.41</v>
      </c>
      <c r="X227" s="41">
        <v>1722.06</v>
      </c>
      <c r="Y227" s="41">
        <v>1442.59</v>
      </c>
      <c r="Z227" s="41">
        <v>1419.49</v>
      </c>
      <c r="AA227" s="41">
        <v>1497.5</v>
      </c>
    </row>
    <row r="228" spans="1:27" ht="12.75" hidden="1" customHeight="1" outlineLevel="1" x14ac:dyDescent="0.2">
      <c r="A228" s="99" t="s">
        <v>1874</v>
      </c>
      <c r="B228" s="60" t="s">
        <v>90</v>
      </c>
      <c r="C228" s="40" t="s">
        <v>79</v>
      </c>
      <c r="D228" s="41">
        <f>$D$168</f>
        <v>1716.97</v>
      </c>
      <c r="E228" s="41">
        <f>$D$168</f>
        <v>1716.97</v>
      </c>
      <c r="F228" s="41">
        <f t="shared" ref="F228:AA228" si="130">$D$168</f>
        <v>1716.97</v>
      </c>
      <c r="G228" s="41">
        <f t="shared" si="130"/>
        <v>1716.97</v>
      </c>
      <c r="H228" s="41">
        <f t="shared" si="130"/>
        <v>1716.97</v>
      </c>
      <c r="I228" s="41">
        <f t="shared" si="130"/>
        <v>1716.97</v>
      </c>
      <c r="J228" s="41">
        <f t="shared" si="130"/>
        <v>1716.97</v>
      </c>
      <c r="K228" s="41">
        <f t="shared" si="130"/>
        <v>1716.97</v>
      </c>
      <c r="L228" s="41">
        <f t="shared" si="130"/>
        <v>1716.97</v>
      </c>
      <c r="M228" s="41">
        <f t="shared" si="130"/>
        <v>1716.97</v>
      </c>
      <c r="N228" s="41">
        <f t="shared" si="130"/>
        <v>1716.97</v>
      </c>
      <c r="O228" s="41">
        <f t="shared" si="130"/>
        <v>1716.97</v>
      </c>
      <c r="P228" s="41">
        <f t="shared" si="130"/>
        <v>1716.97</v>
      </c>
      <c r="Q228" s="41">
        <f t="shared" si="130"/>
        <v>1716.97</v>
      </c>
      <c r="R228" s="41">
        <f t="shared" si="130"/>
        <v>1716.97</v>
      </c>
      <c r="S228" s="41">
        <f t="shared" si="130"/>
        <v>1716.97</v>
      </c>
      <c r="T228" s="41">
        <f t="shared" si="130"/>
        <v>1716.97</v>
      </c>
      <c r="U228" s="41">
        <f t="shared" si="130"/>
        <v>1716.97</v>
      </c>
      <c r="V228" s="41">
        <f t="shared" si="130"/>
        <v>1716.97</v>
      </c>
      <c r="W228" s="41">
        <f t="shared" si="130"/>
        <v>1716.97</v>
      </c>
      <c r="X228" s="41">
        <f t="shared" si="130"/>
        <v>1716.97</v>
      </c>
      <c r="Y228" s="41">
        <f t="shared" si="130"/>
        <v>1716.97</v>
      </c>
      <c r="Z228" s="41">
        <f t="shared" si="130"/>
        <v>1716.97</v>
      </c>
      <c r="AA228" s="41">
        <f t="shared" si="130"/>
        <v>1716.97</v>
      </c>
    </row>
    <row r="229" spans="1:27" ht="12.75" hidden="1" customHeight="1" outlineLevel="1" x14ac:dyDescent="0.2">
      <c r="A229" s="99" t="s">
        <v>1875</v>
      </c>
      <c r="B229" s="60" t="s">
        <v>83</v>
      </c>
      <c r="C229" s="40" t="s">
        <v>79</v>
      </c>
      <c r="D229" s="41">
        <v>3.72</v>
      </c>
      <c r="E229" s="41">
        <v>3.72</v>
      </c>
      <c r="F229" s="41">
        <v>3.72</v>
      </c>
      <c r="G229" s="41">
        <v>3.72</v>
      </c>
      <c r="H229" s="41">
        <v>3.72</v>
      </c>
      <c r="I229" s="41">
        <v>3.72</v>
      </c>
      <c r="J229" s="41">
        <v>3.72</v>
      </c>
      <c r="K229" s="41">
        <v>3.72</v>
      </c>
      <c r="L229" s="41">
        <v>3.72</v>
      </c>
      <c r="M229" s="41">
        <v>3.72</v>
      </c>
      <c r="N229" s="41">
        <v>3.72</v>
      </c>
      <c r="O229" s="41">
        <v>3.72</v>
      </c>
      <c r="P229" s="41">
        <v>3.72</v>
      </c>
      <c r="Q229" s="41">
        <v>3.72</v>
      </c>
      <c r="R229" s="41">
        <v>3.72</v>
      </c>
      <c r="S229" s="41">
        <v>3.72</v>
      </c>
      <c r="T229" s="41">
        <v>3.72</v>
      </c>
      <c r="U229" s="41">
        <v>3.72</v>
      </c>
      <c r="V229" s="41">
        <v>3.72</v>
      </c>
      <c r="W229" s="41">
        <v>3.72</v>
      </c>
      <c r="X229" s="41">
        <v>3.72</v>
      </c>
      <c r="Y229" s="41">
        <v>3.72</v>
      </c>
      <c r="Z229" s="41">
        <v>3.72</v>
      </c>
      <c r="AA229" s="41">
        <v>3.72</v>
      </c>
    </row>
    <row r="230" spans="1:27" ht="12.75" hidden="1" customHeight="1" outlineLevel="1" x14ac:dyDescent="0.2">
      <c r="A230" s="99" t="s">
        <v>1876</v>
      </c>
      <c r="B230" s="60" t="s">
        <v>81</v>
      </c>
      <c r="C230" s="40" t="s">
        <v>79</v>
      </c>
      <c r="D230" s="41">
        <f>$D$11</f>
        <v>88.27</v>
      </c>
      <c r="E230" s="41">
        <f t="shared" ref="E230:AA230" si="131">$D$11</f>
        <v>88.27</v>
      </c>
      <c r="F230" s="41">
        <f t="shared" si="131"/>
        <v>88.27</v>
      </c>
      <c r="G230" s="41">
        <f t="shared" si="131"/>
        <v>88.27</v>
      </c>
      <c r="H230" s="41">
        <f t="shared" si="131"/>
        <v>88.27</v>
      </c>
      <c r="I230" s="41">
        <f t="shared" si="131"/>
        <v>88.27</v>
      </c>
      <c r="J230" s="41">
        <f t="shared" si="131"/>
        <v>88.27</v>
      </c>
      <c r="K230" s="41">
        <f t="shared" si="131"/>
        <v>88.27</v>
      </c>
      <c r="L230" s="41">
        <f t="shared" si="131"/>
        <v>88.27</v>
      </c>
      <c r="M230" s="41">
        <f t="shared" si="131"/>
        <v>88.27</v>
      </c>
      <c r="N230" s="41">
        <f t="shared" si="131"/>
        <v>88.27</v>
      </c>
      <c r="O230" s="41">
        <f t="shared" si="131"/>
        <v>88.27</v>
      </c>
      <c r="P230" s="41">
        <f t="shared" si="131"/>
        <v>88.27</v>
      </c>
      <c r="Q230" s="41">
        <f t="shared" si="131"/>
        <v>88.27</v>
      </c>
      <c r="R230" s="41">
        <f t="shared" si="131"/>
        <v>88.27</v>
      </c>
      <c r="S230" s="41">
        <f t="shared" si="131"/>
        <v>88.27</v>
      </c>
      <c r="T230" s="41">
        <f t="shared" si="131"/>
        <v>88.27</v>
      </c>
      <c r="U230" s="41">
        <f t="shared" si="131"/>
        <v>88.27</v>
      </c>
      <c r="V230" s="41">
        <f t="shared" si="131"/>
        <v>88.27</v>
      </c>
      <c r="W230" s="41">
        <f t="shared" si="131"/>
        <v>88.27</v>
      </c>
      <c r="X230" s="41">
        <f t="shared" si="131"/>
        <v>88.27</v>
      </c>
      <c r="Y230" s="41">
        <f t="shared" si="131"/>
        <v>88.27</v>
      </c>
      <c r="Z230" s="41">
        <f t="shared" si="131"/>
        <v>88.27</v>
      </c>
      <c r="AA230" s="41">
        <f t="shared" si="131"/>
        <v>88.27</v>
      </c>
    </row>
    <row r="231" spans="1:27" ht="12.75" customHeight="1" collapsed="1" x14ac:dyDescent="0.2">
      <c r="A231" s="98" t="s">
        <v>1877</v>
      </c>
      <c r="B231" s="25" t="str">
        <f>"14"&amp;"."&amp;$B$800&amp;"."&amp;$B$801</f>
        <v>14.01.2024</v>
      </c>
      <c r="C231" s="88" t="s">
        <v>76</v>
      </c>
      <c r="D231" s="89">
        <f>ROUND(((D232+D233+D235+D234)/1000),5)</f>
        <v>3.32483</v>
      </c>
      <c r="E231" s="89">
        <f>ROUND(((E232+E233+E235+E234)/1000),5)</f>
        <v>3.1899299999999999</v>
      </c>
      <c r="F231" s="89">
        <f>ROUND(((F232+F233+F235+F234)/1000),5)</f>
        <v>3.0616500000000002</v>
      </c>
      <c r="G231" s="89">
        <f t="shared" ref="G231:AA231" si="132">ROUND(((G232+G233+G235+G234)/1000),5)</f>
        <v>3.0474399999999999</v>
      </c>
      <c r="H231" s="89">
        <f t="shared" si="132"/>
        <v>3.0635400000000002</v>
      </c>
      <c r="I231" s="89">
        <f t="shared" si="132"/>
        <v>3.1408999999999998</v>
      </c>
      <c r="J231" s="89">
        <f t="shared" si="132"/>
        <v>3.1737600000000001</v>
      </c>
      <c r="K231" s="89">
        <f t="shared" si="132"/>
        <v>3.28572</v>
      </c>
      <c r="L231" s="89">
        <f t="shared" si="132"/>
        <v>3.3705099999999999</v>
      </c>
      <c r="M231" s="89">
        <f t="shared" si="132"/>
        <v>3.52765</v>
      </c>
      <c r="N231" s="89">
        <f t="shared" si="132"/>
        <v>3.6531799999999999</v>
      </c>
      <c r="O231" s="89">
        <f t="shared" si="132"/>
        <v>3.7277100000000001</v>
      </c>
      <c r="P231" s="89">
        <f t="shared" si="132"/>
        <v>3.75387</v>
      </c>
      <c r="Q231" s="89">
        <f t="shared" si="132"/>
        <v>3.7726099999999998</v>
      </c>
      <c r="R231" s="89">
        <f t="shared" si="132"/>
        <v>3.6426699999999999</v>
      </c>
      <c r="S231" s="89">
        <f t="shared" si="132"/>
        <v>3.7743799999999998</v>
      </c>
      <c r="T231" s="89">
        <f t="shared" si="132"/>
        <v>3.9539900000000001</v>
      </c>
      <c r="U231" s="89">
        <f t="shared" si="132"/>
        <v>3.9849800000000002</v>
      </c>
      <c r="V231" s="89">
        <f t="shared" si="132"/>
        <v>3.9794</v>
      </c>
      <c r="W231" s="89">
        <f t="shared" si="132"/>
        <v>3.82517</v>
      </c>
      <c r="X231" s="89">
        <f t="shared" si="132"/>
        <v>3.6660300000000001</v>
      </c>
      <c r="Y231" s="89">
        <f t="shared" si="132"/>
        <v>3.5407500000000001</v>
      </c>
      <c r="Z231" s="89">
        <f t="shared" si="132"/>
        <v>3.3409800000000001</v>
      </c>
      <c r="AA231" s="89">
        <f t="shared" si="132"/>
        <v>3.28186</v>
      </c>
    </row>
    <row r="232" spans="1:27" ht="12.75" hidden="1" customHeight="1" outlineLevel="1" x14ac:dyDescent="0.2">
      <c r="A232" s="99" t="s">
        <v>1878</v>
      </c>
      <c r="B232" s="60" t="s">
        <v>238</v>
      </c>
      <c r="C232" s="40" t="s">
        <v>79</v>
      </c>
      <c r="D232" s="41">
        <v>1515.87</v>
      </c>
      <c r="E232" s="41">
        <v>1380.97</v>
      </c>
      <c r="F232" s="41">
        <v>1252.69</v>
      </c>
      <c r="G232" s="41">
        <v>1238.48</v>
      </c>
      <c r="H232" s="41">
        <v>1254.58</v>
      </c>
      <c r="I232" s="41">
        <v>1331.94</v>
      </c>
      <c r="J232" s="41">
        <v>1364.8</v>
      </c>
      <c r="K232" s="41">
        <v>1476.76</v>
      </c>
      <c r="L232" s="41">
        <v>1561.55</v>
      </c>
      <c r="M232" s="41">
        <v>1718.69</v>
      </c>
      <c r="N232" s="41">
        <v>1844.22</v>
      </c>
      <c r="O232" s="41">
        <v>1918.75</v>
      </c>
      <c r="P232" s="41">
        <v>1944.91</v>
      </c>
      <c r="Q232" s="41">
        <v>1963.65</v>
      </c>
      <c r="R232" s="41">
        <v>1833.71</v>
      </c>
      <c r="S232" s="41">
        <v>1965.42</v>
      </c>
      <c r="T232" s="41">
        <v>2145.0300000000002</v>
      </c>
      <c r="U232" s="41">
        <v>2176.02</v>
      </c>
      <c r="V232" s="41">
        <v>2170.44</v>
      </c>
      <c r="W232" s="41">
        <v>2016.21</v>
      </c>
      <c r="X232" s="41">
        <v>1857.07</v>
      </c>
      <c r="Y232" s="41">
        <v>1731.79</v>
      </c>
      <c r="Z232" s="41">
        <v>1532.02</v>
      </c>
      <c r="AA232" s="41">
        <v>1472.9</v>
      </c>
    </row>
    <row r="233" spans="1:27" ht="12.75" hidden="1" customHeight="1" outlineLevel="1" x14ac:dyDescent="0.2">
      <c r="A233" s="99" t="s">
        <v>1879</v>
      </c>
      <c r="B233" s="60" t="s">
        <v>90</v>
      </c>
      <c r="C233" s="40" t="s">
        <v>79</v>
      </c>
      <c r="D233" s="41">
        <f>$D$168</f>
        <v>1716.97</v>
      </c>
      <c r="E233" s="41">
        <f>$D$168</f>
        <v>1716.97</v>
      </c>
      <c r="F233" s="41">
        <f t="shared" ref="F233:AA233" si="133">$D$168</f>
        <v>1716.97</v>
      </c>
      <c r="G233" s="41">
        <f t="shared" si="133"/>
        <v>1716.97</v>
      </c>
      <c r="H233" s="41">
        <f t="shared" si="133"/>
        <v>1716.97</v>
      </c>
      <c r="I233" s="41">
        <f t="shared" si="133"/>
        <v>1716.97</v>
      </c>
      <c r="J233" s="41">
        <f t="shared" si="133"/>
        <v>1716.97</v>
      </c>
      <c r="K233" s="41">
        <f t="shared" si="133"/>
        <v>1716.97</v>
      </c>
      <c r="L233" s="41">
        <f t="shared" si="133"/>
        <v>1716.97</v>
      </c>
      <c r="M233" s="41">
        <f t="shared" si="133"/>
        <v>1716.97</v>
      </c>
      <c r="N233" s="41">
        <f t="shared" si="133"/>
        <v>1716.97</v>
      </c>
      <c r="O233" s="41">
        <f t="shared" si="133"/>
        <v>1716.97</v>
      </c>
      <c r="P233" s="41">
        <f t="shared" si="133"/>
        <v>1716.97</v>
      </c>
      <c r="Q233" s="41">
        <f t="shared" si="133"/>
        <v>1716.97</v>
      </c>
      <c r="R233" s="41">
        <f t="shared" si="133"/>
        <v>1716.97</v>
      </c>
      <c r="S233" s="41">
        <f t="shared" si="133"/>
        <v>1716.97</v>
      </c>
      <c r="T233" s="41">
        <f t="shared" si="133"/>
        <v>1716.97</v>
      </c>
      <c r="U233" s="41">
        <f t="shared" si="133"/>
        <v>1716.97</v>
      </c>
      <c r="V233" s="41">
        <f t="shared" si="133"/>
        <v>1716.97</v>
      </c>
      <c r="W233" s="41">
        <f t="shared" si="133"/>
        <v>1716.97</v>
      </c>
      <c r="X233" s="41">
        <f t="shared" si="133"/>
        <v>1716.97</v>
      </c>
      <c r="Y233" s="41">
        <f t="shared" si="133"/>
        <v>1716.97</v>
      </c>
      <c r="Z233" s="41">
        <f t="shared" si="133"/>
        <v>1716.97</v>
      </c>
      <c r="AA233" s="41">
        <f t="shared" si="133"/>
        <v>1716.97</v>
      </c>
    </row>
    <row r="234" spans="1:27" ht="12.75" hidden="1" customHeight="1" outlineLevel="1" x14ac:dyDescent="0.2">
      <c r="A234" s="99" t="s">
        <v>1880</v>
      </c>
      <c r="B234" s="60" t="s">
        <v>83</v>
      </c>
      <c r="C234" s="40" t="s">
        <v>79</v>
      </c>
      <c r="D234" s="41">
        <v>3.72</v>
      </c>
      <c r="E234" s="41">
        <v>3.72</v>
      </c>
      <c r="F234" s="41">
        <v>3.72</v>
      </c>
      <c r="G234" s="41">
        <v>3.72</v>
      </c>
      <c r="H234" s="41">
        <v>3.72</v>
      </c>
      <c r="I234" s="41">
        <v>3.72</v>
      </c>
      <c r="J234" s="41">
        <v>3.72</v>
      </c>
      <c r="K234" s="41">
        <v>3.72</v>
      </c>
      <c r="L234" s="41">
        <v>3.72</v>
      </c>
      <c r="M234" s="41">
        <v>3.72</v>
      </c>
      <c r="N234" s="41">
        <v>3.72</v>
      </c>
      <c r="O234" s="41">
        <v>3.72</v>
      </c>
      <c r="P234" s="41">
        <v>3.72</v>
      </c>
      <c r="Q234" s="41">
        <v>3.72</v>
      </c>
      <c r="R234" s="41">
        <v>3.72</v>
      </c>
      <c r="S234" s="41">
        <v>3.72</v>
      </c>
      <c r="T234" s="41">
        <v>3.72</v>
      </c>
      <c r="U234" s="41">
        <v>3.72</v>
      </c>
      <c r="V234" s="41">
        <v>3.72</v>
      </c>
      <c r="W234" s="41">
        <v>3.72</v>
      </c>
      <c r="X234" s="41">
        <v>3.72</v>
      </c>
      <c r="Y234" s="41">
        <v>3.72</v>
      </c>
      <c r="Z234" s="41">
        <v>3.72</v>
      </c>
      <c r="AA234" s="41">
        <v>3.72</v>
      </c>
    </row>
    <row r="235" spans="1:27" ht="12.75" hidden="1" customHeight="1" outlineLevel="1" x14ac:dyDescent="0.2">
      <c r="A235" s="99" t="s">
        <v>1881</v>
      </c>
      <c r="B235" s="60" t="s">
        <v>81</v>
      </c>
      <c r="C235" s="40" t="s">
        <v>79</v>
      </c>
      <c r="D235" s="41">
        <f>$D$11</f>
        <v>88.27</v>
      </c>
      <c r="E235" s="41">
        <f t="shared" ref="E235:AA235" si="134">$D$11</f>
        <v>88.27</v>
      </c>
      <c r="F235" s="41">
        <f t="shared" si="134"/>
        <v>88.27</v>
      </c>
      <c r="G235" s="41">
        <f t="shared" si="134"/>
        <v>88.27</v>
      </c>
      <c r="H235" s="41">
        <f t="shared" si="134"/>
        <v>88.27</v>
      </c>
      <c r="I235" s="41">
        <f t="shared" si="134"/>
        <v>88.27</v>
      </c>
      <c r="J235" s="41">
        <f t="shared" si="134"/>
        <v>88.27</v>
      </c>
      <c r="K235" s="41">
        <f t="shared" si="134"/>
        <v>88.27</v>
      </c>
      <c r="L235" s="41">
        <f t="shared" si="134"/>
        <v>88.27</v>
      </c>
      <c r="M235" s="41">
        <f t="shared" si="134"/>
        <v>88.27</v>
      </c>
      <c r="N235" s="41">
        <f t="shared" si="134"/>
        <v>88.27</v>
      </c>
      <c r="O235" s="41">
        <f t="shared" si="134"/>
        <v>88.27</v>
      </c>
      <c r="P235" s="41">
        <f t="shared" si="134"/>
        <v>88.27</v>
      </c>
      <c r="Q235" s="41">
        <f t="shared" si="134"/>
        <v>88.27</v>
      </c>
      <c r="R235" s="41">
        <f t="shared" si="134"/>
        <v>88.27</v>
      </c>
      <c r="S235" s="41">
        <f t="shared" si="134"/>
        <v>88.27</v>
      </c>
      <c r="T235" s="41">
        <f t="shared" si="134"/>
        <v>88.27</v>
      </c>
      <c r="U235" s="41">
        <f t="shared" si="134"/>
        <v>88.27</v>
      </c>
      <c r="V235" s="41">
        <f t="shared" si="134"/>
        <v>88.27</v>
      </c>
      <c r="W235" s="41">
        <f t="shared" si="134"/>
        <v>88.27</v>
      </c>
      <c r="X235" s="41">
        <f t="shared" si="134"/>
        <v>88.27</v>
      </c>
      <c r="Y235" s="41">
        <f t="shared" si="134"/>
        <v>88.27</v>
      </c>
      <c r="Z235" s="41">
        <f t="shared" si="134"/>
        <v>88.27</v>
      </c>
      <c r="AA235" s="41">
        <f t="shared" si="134"/>
        <v>88.27</v>
      </c>
    </row>
    <row r="236" spans="1:27" ht="12.75" customHeight="1" collapsed="1" x14ac:dyDescent="0.2">
      <c r="A236" s="98" t="s">
        <v>1882</v>
      </c>
      <c r="B236" s="25" t="str">
        <f>"15"&amp;"."&amp;$B$800&amp;"."&amp;$B$801</f>
        <v>15.01.2024</v>
      </c>
      <c r="C236" s="88" t="s">
        <v>76</v>
      </c>
      <c r="D236" s="89">
        <f>ROUND(((D237+D238+D240+D239)/1000),5)</f>
        <v>3.0503</v>
      </c>
      <c r="E236" s="89">
        <f>ROUND(((E237+E238+E240+E239)/1000),5)</f>
        <v>2.99275</v>
      </c>
      <c r="F236" s="89">
        <f>ROUND(((F237+F238+F240+F239)/1000),5)</f>
        <v>2.93736</v>
      </c>
      <c r="G236" s="89">
        <f t="shared" ref="G236:AA236" si="135">ROUND(((G237+G238+G240+G239)/1000),5)</f>
        <v>2.93058</v>
      </c>
      <c r="H236" s="89">
        <f t="shared" si="135"/>
        <v>2.9922499999999999</v>
      </c>
      <c r="I236" s="89">
        <f t="shared" si="135"/>
        <v>3.1170499999999999</v>
      </c>
      <c r="J236" s="89">
        <f t="shared" si="135"/>
        <v>3.3274400000000002</v>
      </c>
      <c r="K236" s="89">
        <f t="shared" si="135"/>
        <v>3.5453000000000001</v>
      </c>
      <c r="L236" s="89">
        <f t="shared" si="135"/>
        <v>3.8085200000000001</v>
      </c>
      <c r="M236" s="89">
        <f t="shared" si="135"/>
        <v>3.8419699999999999</v>
      </c>
      <c r="N236" s="89">
        <f t="shared" si="135"/>
        <v>3.8296999999999999</v>
      </c>
      <c r="O236" s="89">
        <f t="shared" si="135"/>
        <v>3.9236300000000002</v>
      </c>
      <c r="P236" s="89">
        <f t="shared" si="135"/>
        <v>3.9233199999999999</v>
      </c>
      <c r="Q236" s="89">
        <f t="shared" si="135"/>
        <v>3.9338299999999999</v>
      </c>
      <c r="R236" s="89">
        <f t="shared" si="135"/>
        <v>3.9301699999999999</v>
      </c>
      <c r="S236" s="89">
        <f t="shared" si="135"/>
        <v>3.8665500000000002</v>
      </c>
      <c r="T236" s="89">
        <f t="shared" si="135"/>
        <v>3.9769600000000001</v>
      </c>
      <c r="U236" s="89">
        <f t="shared" si="135"/>
        <v>4.0038799999999997</v>
      </c>
      <c r="V236" s="89">
        <f t="shared" si="135"/>
        <v>3.9966499999999998</v>
      </c>
      <c r="W236" s="89">
        <f t="shared" si="135"/>
        <v>3.8633600000000001</v>
      </c>
      <c r="X236" s="89">
        <f t="shared" si="135"/>
        <v>3.7337099999999999</v>
      </c>
      <c r="Y236" s="89">
        <f t="shared" si="135"/>
        <v>3.5668199999999999</v>
      </c>
      <c r="Z236" s="89">
        <f t="shared" si="135"/>
        <v>3.3710900000000001</v>
      </c>
      <c r="AA236" s="89">
        <f t="shared" si="135"/>
        <v>3.23874</v>
      </c>
    </row>
    <row r="237" spans="1:27" ht="12.75" hidden="1" customHeight="1" outlineLevel="1" x14ac:dyDescent="0.2">
      <c r="A237" s="99" t="s">
        <v>1883</v>
      </c>
      <c r="B237" s="60" t="s">
        <v>238</v>
      </c>
      <c r="C237" s="40" t="s">
        <v>79</v>
      </c>
      <c r="D237" s="41">
        <v>1241.3399999999999</v>
      </c>
      <c r="E237" s="41">
        <v>1183.79</v>
      </c>
      <c r="F237" s="41">
        <v>1128.4000000000001</v>
      </c>
      <c r="G237" s="41">
        <v>1121.6199999999999</v>
      </c>
      <c r="H237" s="41">
        <v>1183.29</v>
      </c>
      <c r="I237" s="41">
        <v>1308.0899999999999</v>
      </c>
      <c r="J237" s="41">
        <v>1518.48</v>
      </c>
      <c r="K237" s="41">
        <v>1736.34</v>
      </c>
      <c r="L237" s="41">
        <v>1999.56</v>
      </c>
      <c r="M237" s="41">
        <v>2033.01</v>
      </c>
      <c r="N237" s="41">
        <v>2020.74</v>
      </c>
      <c r="O237" s="41">
        <v>2114.67</v>
      </c>
      <c r="P237" s="41">
        <v>2114.36</v>
      </c>
      <c r="Q237" s="41">
        <v>2124.87</v>
      </c>
      <c r="R237" s="41">
        <v>2121.21</v>
      </c>
      <c r="S237" s="41">
        <v>2057.59</v>
      </c>
      <c r="T237" s="41">
        <v>2168</v>
      </c>
      <c r="U237" s="41">
        <v>2194.92</v>
      </c>
      <c r="V237" s="41">
        <v>2187.69</v>
      </c>
      <c r="W237" s="41">
        <v>2054.4</v>
      </c>
      <c r="X237" s="41">
        <v>1924.75</v>
      </c>
      <c r="Y237" s="41">
        <v>1757.86</v>
      </c>
      <c r="Z237" s="41">
        <v>1562.13</v>
      </c>
      <c r="AA237" s="41">
        <v>1429.78</v>
      </c>
    </row>
    <row r="238" spans="1:27" ht="12.75" hidden="1" customHeight="1" outlineLevel="1" x14ac:dyDescent="0.2">
      <c r="A238" s="99" t="s">
        <v>1884</v>
      </c>
      <c r="B238" s="60" t="s">
        <v>90</v>
      </c>
      <c r="C238" s="40" t="s">
        <v>79</v>
      </c>
      <c r="D238" s="41">
        <f>$D$168</f>
        <v>1716.97</v>
      </c>
      <c r="E238" s="41">
        <f>$D$168</f>
        <v>1716.97</v>
      </c>
      <c r="F238" s="41">
        <f t="shared" ref="F238:AA238" si="136">$D$168</f>
        <v>1716.97</v>
      </c>
      <c r="G238" s="41">
        <f t="shared" si="136"/>
        <v>1716.97</v>
      </c>
      <c r="H238" s="41">
        <f t="shared" si="136"/>
        <v>1716.97</v>
      </c>
      <c r="I238" s="41">
        <f t="shared" si="136"/>
        <v>1716.97</v>
      </c>
      <c r="J238" s="41">
        <f t="shared" si="136"/>
        <v>1716.97</v>
      </c>
      <c r="K238" s="41">
        <f t="shared" si="136"/>
        <v>1716.97</v>
      </c>
      <c r="L238" s="41">
        <f t="shared" si="136"/>
        <v>1716.97</v>
      </c>
      <c r="M238" s="41">
        <f t="shared" si="136"/>
        <v>1716.97</v>
      </c>
      <c r="N238" s="41">
        <f t="shared" si="136"/>
        <v>1716.97</v>
      </c>
      <c r="O238" s="41">
        <f t="shared" si="136"/>
        <v>1716.97</v>
      </c>
      <c r="P238" s="41">
        <f t="shared" si="136"/>
        <v>1716.97</v>
      </c>
      <c r="Q238" s="41">
        <f t="shared" si="136"/>
        <v>1716.97</v>
      </c>
      <c r="R238" s="41">
        <f t="shared" si="136"/>
        <v>1716.97</v>
      </c>
      <c r="S238" s="41">
        <f t="shared" si="136"/>
        <v>1716.97</v>
      </c>
      <c r="T238" s="41">
        <f t="shared" si="136"/>
        <v>1716.97</v>
      </c>
      <c r="U238" s="41">
        <f t="shared" si="136"/>
        <v>1716.97</v>
      </c>
      <c r="V238" s="41">
        <f t="shared" si="136"/>
        <v>1716.97</v>
      </c>
      <c r="W238" s="41">
        <f t="shared" si="136"/>
        <v>1716.97</v>
      </c>
      <c r="X238" s="41">
        <f t="shared" si="136"/>
        <v>1716.97</v>
      </c>
      <c r="Y238" s="41">
        <f t="shared" si="136"/>
        <v>1716.97</v>
      </c>
      <c r="Z238" s="41">
        <f t="shared" si="136"/>
        <v>1716.97</v>
      </c>
      <c r="AA238" s="41">
        <f t="shared" si="136"/>
        <v>1716.97</v>
      </c>
    </row>
    <row r="239" spans="1:27" ht="12.75" hidden="1" customHeight="1" outlineLevel="1" x14ac:dyDescent="0.2">
      <c r="A239" s="99" t="s">
        <v>1885</v>
      </c>
      <c r="B239" s="60" t="s">
        <v>83</v>
      </c>
      <c r="C239" s="40" t="s">
        <v>79</v>
      </c>
      <c r="D239" s="41">
        <v>3.72</v>
      </c>
      <c r="E239" s="41">
        <v>3.72</v>
      </c>
      <c r="F239" s="41">
        <v>3.72</v>
      </c>
      <c r="G239" s="41">
        <v>3.72</v>
      </c>
      <c r="H239" s="41">
        <v>3.72</v>
      </c>
      <c r="I239" s="41">
        <v>3.72</v>
      </c>
      <c r="J239" s="41">
        <v>3.72</v>
      </c>
      <c r="K239" s="41">
        <v>3.72</v>
      </c>
      <c r="L239" s="41">
        <v>3.72</v>
      </c>
      <c r="M239" s="41">
        <v>3.72</v>
      </c>
      <c r="N239" s="41">
        <v>3.72</v>
      </c>
      <c r="O239" s="41">
        <v>3.72</v>
      </c>
      <c r="P239" s="41">
        <v>3.72</v>
      </c>
      <c r="Q239" s="41">
        <v>3.72</v>
      </c>
      <c r="R239" s="41">
        <v>3.72</v>
      </c>
      <c r="S239" s="41">
        <v>3.72</v>
      </c>
      <c r="T239" s="41">
        <v>3.72</v>
      </c>
      <c r="U239" s="41">
        <v>3.72</v>
      </c>
      <c r="V239" s="41">
        <v>3.72</v>
      </c>
      <c r="W239" s="41">
        <v>3.72</v>
      </c>
      <c r="X239" s="41">
        <v>3.72</v>
      </c>
      <c r="Y239" s="41">
        <v>3.72</v>
      </c>
      <c r="Z239" s="41">
        <v>3.72</v>
      </c>
      <c r="AA239" s="41">
        <v>3.72</v>
      </c>
    </row>
    <row r="240" spans="1:27" ht="12.75" hidden="1" customHeight="1" outlineLevel="1" x14ac:dyDescent="0.2">
      <c r="A240" s="99" t="s">
        <v>1886</v>
      </c>
      <c r="B240" s="60" t="s">
        <v>81</v>
      </c>
      <c r="C240" s="40" t="s">
        <v>79</v>
      </c>
      <c r="D240" s="41">
        <f>$D$11</f>
        <v>88.27</v>
      </c>
      <c r="E240" s="41">
        <f t="shared" ref="E240:AA240" si="137">$D$11</f>
        <v>88.27</v>
      </c>
      <c r="F240" s="41">
        <f t="shared" si="137"/>
        <v>88.27</v>
      </c>
      <c r="G240" s="41">
        <f t="shared" si="137"/>
        <v>88.27</v>
      </c>
      <c r="H240" s="41">
        <f t="shared" si="137"/>
        <v>88.27</v>
      </c>
      <c r="I240" s="41">
        <f t="shared" si="137"/>
        <v>88.27</v>
      </c>
      <c r="J240" s="41">
        <f t="shared" si="137"/>
        <v>88.27</v>
      </c>
      <c r="K240" s="41">
        <f t="shared" si="137"/>
        <v>88.27</v>
      </c>
      <c r="L240" s="41">
        <f t="shared" si="137"/>
        <v>88.27</v>
      </c>
      <c r="M240" s="41">
        <f t="shared" si="137"/>
        <v>88.27</v>
      </c>
      <c r="N240" s="41">
        <f t="shared" si="137"/>
        <v>88.27</v>
      </c>
      <c r="O240" s="41">
        <f t="shared" si="137"/>
        <v>88.27</v>
      </c>
      <c r="P240" s="41">
        <f t="shared" si="137"/>
        <v>88.27</v>
      </c>
      <c r="Q240" s="41">
        <f t="shared" si="137"/>
        <v>88.27</v>
      </c>
      <c r="R240" s="41">
        <f t="shared" si="137"/>
        <v>88.27</v>
      </c>
      <c r="S240" s="41">
        <f t="shared" si="137"/>
        <v>88.27</v>
      </c>
      <c r="T240" s="41">
        <f t="shared" si="137"/>
        <v>88.27</v>
      </c>
      <c r="U240" s="41">
        <f t="shared" si="137"/>
        <v>88.27</v>
      </c>
      <c r="V240" s="41">
        <f t="shared" si="137"/>
        <v>88.27</v>
      </c>
      <c r="W240" s="41">
        <f t="shared" si="137"/>
        <v>88.27</v>
      </c>
      <c r="X240" s="41">
        <f t="shared" si="137"/>
        <v>88.27</v>
      </c>
      <c r="Y240" s="41">
        <f t="shared" si="137"/>
        <v>88.27</v>
      </c>
      <c r="Z240" s="41">
        <f t="shared" si="137"/>
        <v>88.27</v>
      </c>
      <c r="AA240" s="41">
        <f t="shared" si="137"/>
        <v>88.27</v>
      </c>
    </row>
    <row r="241" spans="1:27" ht="12.75" customHeight="1" collapsed="1" x14ac:dyDescent="0.2">
      <c r="A241" s="98" t="s">
        <v>1887</v>
      </c>
      <c r="B241" s="25" t="str">
        <f>"16"&amp;"."&amp;$B$800&amp;"."&amp;$B$801</f>
        <v>16.01.2024</v>
      </c>
      <c r="C241" s="88" t="s">
        <v>76</v>
      </c>
      <c r="D241" s="89">
        <f>ROUND(((D242+D243+D245+D244)/1000),5)</f>
        <v>3.0783800000000001</v>
      </c>
      <c r="E241" s="89">
        <f>ROUND(((E242+E243+E245+E244)/1000),5)</f>
        <v>3.0113099999999999</v>
      </c>
      <c r="F241" s="89">
        <f>ROUND(((F242+F243+F245+F244)/1000),5)</f>
        <v>2.9883199999999999</v>
      </c>
      <c r="G241" s="89">
        <f t="shared" ref="G241:AA241" si="138">ROUND(((G242+G243+G245+G244)/1000),5)</f>
        <v>2.95391</v>
      </c>
      <c r="H241" s="89">
        <f t="shared" si="138"/>
        <v>2.9978899999999999</v>
      </c>
      <c r="I241" s="89">
        <f t="shared" si="138"/>
        <v>3.11212</v>
      </c>
      <c r="J241" s="89">
        <f t="shared" si="138"/>
        <v>3.3081399999999999</v>
      </c>
      <c r="K241" s="89">
        <f t="shared" si="138"/>
        <v>3.4943399999999998</v>
      </c>
      <c r="L241" s="89">
        <f t="shared" si="138"/>
        <v>3.7614700000000001</v>
      </c>
      <c r="M241" s="89">
        <f t="shared" si="138"/>
        <v>3.7904</v>
      </c>
      <c r="N241" s="89">
        <f t="shared" si="138"/>
        <v>3.83419</v>
      </c>
      <c r="O241" s="89">
        <f t="shared" si="138"/>
        <v>3.8549600000000002</v>
      </c>
      <c r="P241" s="89">
        <f t="shared" si="138"/>
        <v>3.8585099999999999</v>
      </c>
      <c r="Q241" s="89">
        <f t="shared" si="138"/>
        <v>3.8872900000000001</v>
      </c>
      <c r="R241" s="89">
        <f t="shared" si="138"/>
        <v>3.86599</v>
      </c>
      <c r="S241" s="89">
        <f t="shared" si="138"/>
        <v>3.8316599999999998</v>
      </c>
      <c r="T241" s="89">
        <f t="shared" si="138"/>
        <v>3.94116</v>
      </c>
      <c r="U241" s="89">
        <f t="shared" si="138"/>
        <v>3.9882</v>
      </c>
      <c r="V241" s="89">
        <f t="shared" si="138"/>
        <v>3.9727199999999998</v>
      </c>
      <c r="W241" s="89">
        <f t="shared" si="138"/>
        <v>3.8231600000000001</v>
      </c>
      <c r="X241" s="89">
        <f t="shared" si="138"/>
        <v>3.7023600000000001</v>
      </c>
      <c r="Y241" s="89">
        <f t="shared" si="138"/>
        <v>3.5885099999999999</v>
      </c>
      <c r="Z241" s="89">
        <f t="shared" si="138"/>
        <v>3.3783799999999999</v>
      </c>
      <c r="AA241" s="89">
        <f t="shared" si="138"/>
        <v>3.2576399999999999</v>
      </c>
    </row>
    <row r="242" spans="1:27" ht="12.75" hidden="1" customHeight="1" outlineLevel="1" x14ac:dyDescent="0.2">
      <c r="A242" s="99" t="s">
        <v>1888</v>
      </c>
      <c r="B242" s="60" t="s">
        <v>238</v>
      </c>
      <c r="C242" s="40" t="s">
        <v>79</v>
      </c>
      <c r="D242" s="41">
        <v>1269.42</v>
      </c>
      <c r="E242" s="41">
        <v>1202.3499999999999</v>
      </c>
      <c r="F242" s="41">
        <v>1179.3599999999999</v>
      </c>
      <c r="G242" s="41">
        <v>1144.95</v>
      </c>
      <c r="H242" s="41">
        <v>1188.93</v>
      </c>
      <c r="I242" s="41">
        <v>1303.1600000000001</v>
      </c>
      <c r="J242" s="41">
        <v>1499.18</v>
      </c>
      <c r="K242" s="41">
        <v>1685.38</v>
      </c>
      <c r="L242" s="41">
        <v>1952.51</v>
      </c>
      <c r="M242" s="41">
        <v>1981.44</v>
      </c>
      <c r="N242" s="41">
        <v>2025.23</v>
      </c>
      <c r="O242" s="41">
        <v>2046</v>
      </c>
      <c r="P242" s="41">
        <v>2049.5500000000002</v>
      </c>
      <c r="Q242" s="41">
        <v>2078.33</v>
      </c>
      <c r="R242" s="41">
        <v>2057.0300000000002</v>
      </c>
      <c r="S242" s="41">
        <v>2022.7</v>
      </c>
      <c r="T242" s="41">
        <v>2132.1999999999998</v>
      </c>
      <c r="U242" s="41">
        <v>2179.2399999999998</v>
      </c>
      <c r="V242" s="41">
        <v>2163.7600000000002</v>
      </c>
      <c r="W242" s="41">
        <v>2014.2</v>
      </c>
      <c r="X242" s="41">
        <v>1893.4</v>
      </c>
      <c r="Y242" s="41">
        <v>1779.55</v>
      </c>
      <c r="Z242" s="41">
        <v>1569.42</v>
      </c>
      <c r="AA242" s="41">
        <v>1448.68</v>
      </c>
    </row>
    <row r="243" spans="1:27" ht="12.75" hidden="1" customHeight="1" outlineLevel="1" x14ac:dyDescent="0.2">
      <c r="A243" s="99" t="s">
        <v>1889</v>
      </c>
      <c r="B243" s="60" t="s">
        <v>90</v>
      </c>
      <c r="C243" s="40" t="s">
        <v>79</v>
      </c>
      <c r="D243" s="41">
        <f>$D$168</f>
        <v>1716.97</v>
      </c>
      <c r="E243" s="41">
        <f>$D$168</f>
        <v>1716.97</v>
      </c>
      <c r="F243" s="41">
        <f t="shared" ref="F243:AA243" si="139">$D$168</f>
        <v>1716.97</v>
      </c>
      <c r="G243" s="41">
        <f t="shared" si="139"/>
        <v>1716.97</v>
      </c>
      <c r="H243" s="41">
        <f t="shared" si="139"/>
        <v>1716.97</v>
      </c>
      <c r="I243" s="41">
        <f t="shared" si="139"/>
        <v>1716.97</v>
      </c>
      <c r="J243" s="41">
        <f t="shared" si="139"/>
        <v>1716.97</v>
      </c>
      <c r="K243" s="41">
        <f t="shared" si="139"/>
        <v>1716.97</v>
      </c>
      <c r="L243" s="41">
        <f t="shared" si="139"/>
        <v>1716.97</v>
      </c>
      <c r="M243" s="41">
        <f t="shared" si="139"/>
        <v>1716.97</v>
      </c>
      <c r="N243" s="41">
        <f t="shared" si="139"/>
        <v>1716.97</v>
      </c>
      <c r="O243" s="41">
        <f t="shared" si="139"/>
        <v>1716.97</v>
      </c>
      <c r="P243" s="41">
        <f t="shared" si="139"/>
        <v>1716.97</v>
      </c>
      <c r="Q243" s="41">
        <f t="shared" si="139"/>
        <v>1716.97</v>
      </c>
      <c r="R243" s="41">
        <f t="shared" si="139"/>
        <v>1716.97</v>
      </c>
      <c r="S243" s="41">
        <f t="shared" si="139"/>
        <v>1716.97</v>
      </c>
      <c r="T243" s="41">
        <f t="shared" si="139"/>
        <v>1716.97</v>
      </c>
      <c r="U243" s="41">
        <f t="shared" si="139"/>
        <v>1716.97</v>
      </c>
      <c r="V243" s="41">
        <f t="shared" si="139"/>
        <v>1716.97</v>
      </c>
      <c r="W243" s="41">
        <f t="shared" si="139"/>
        <v>1716.97</v>
      </c>
      <c r="X243" s="41">
        <f t="shared" si="139"/>
        <v>1716.97</v>
      </c>
      <c r="Y243" s="41">
        <f t="shared" si="139"/>
        <v>1716.97</v>
      </c>
      <c r="Z243" s="41">
        <f t="shared" si="139"/>
        <v>1716.97</v>
      </c>
      <c r="AA243" s="41">
        <f t="shared" si="139"/>
        <v>1716.97</v>
      </c>
    </row>
    <row r="244" spans="1:27" ht="12.75" hidden="1" customHeight="1" outlineLevel="1" x14ac:dyDescent="0.2">
      <c r="A244" s="99" t="s">
        <v>1890</v>
      </c>
      <c r="B244" s="60" t="s">
        <v>83</v>
      </c>
      <c r="C244" s="40" t="s">
        <v>79</v>
      </c>
      <c r="D244" s="41">
        <v>3.72</v>
      </c>
      <c r="E244" s="41">
        <v>3.72</v>
      </c>
      <c r="F244" s="41">
        <v>3.72</v>
      </c>
      <c r="G244" s="41">
        <v>3.72</v>
      </c>
      <c r="H244" s="41">
        <v>3.72</v>
      </c>
      <c r="I244" s="41">
        <v>3.72</v>
      </c>
      <c r="J244" s="41">
        <v>3.72</v>
      </c>
      <c r="K244" s="41">
        <v>3.72</v>
      </c>
      <c r="L244" s="41">
        <v>3.72</v>
      </c>
      <c r="M244" s="41">
        <v>3.72</v>
      </c>
      <c r="N244" s="41">
        <v>3.72</v>
      </c>
      <c r="O244" s="41">
        <v>3.72</v>
      </c>
      <c r="P244" s="41">
        <v>3.72</v>
      </c>
      <c r="Q244" s="41">
        <v>3.72</v>
      </c>
      <c r="R244" s="41">
        <v>3.72</v>
      </c>
      <c r="S244" s="41">
        <v>3.72</v>
      </c>
      <c r="T244" s="41">
        <v>3.72</v>
      </c>
      <c r="U244" s="41">
        <v>3.72</v>
      </c>
      <c r="V244" s="41">
        <v>3.72</v>
      </c>
      <c r="W244" s="41">
        <v>3.72</v>
      </c>
      <c r="X244" s="41">
        <v>3.72</v>
      </c>
      <c r="Y244" s="41">
        <v>3.72</v>
      </c>
      <c r="Z244" s="41">
        <v>3.72</v>
      </c>
      <c r="AA244" s="41">
        <v>3.72</v>
      </c>
    </row>
    <row r="245" spans="1:27" ht="12.75" hidden="1" customHeight="1" outlineLevel="1" x14ac:dyDescent="0.2">
      <c r="A245" s="99" t="s">
        <v>1891</v>
      </c>
      <c r="B245" s="60" t="s">
        <v>81</v>
      </c>
      <c r="C245" s="40" t="s">
        <v>79</v>
      </c>
      <c r="D245" s="41">
        <f>$D$11</f>
        <v>88.27</v>
      </c>
      <c r="E245" s="41">
        <f t="shared" ref="E245:AA245" si="140">$D$11</f>
        <v>88.27</v>
      </c>
      <c r="F245" s="41">
        <f t="shared" si="140"/>
        <v>88.27</v>
      </c>
      <c r="G245" s="41">
        <f t="shared" si="140"/>
        <v>88.27</v>
      </c>
      <c r="H245" s="41">
        <f t="shared" si="140"/>
        <v>88.27</v>
      </c>
      <c r="I245" s="41">
        <f t="shared" si="140"/>
        <v>88.27</v>
      </c>
      <c r="J245" s="41">
        <f t="shared" si="140"/>
        <v>88.27</v>
      </c>
      <c r="K245" s="41">
        <f t="shared" si="140"/>
        <v>88.27</v>
      </c>
      <c r="L245" s="41">
        <f t="shared" si="140"/>
        <v>88.27</v>
      </c>
      <c r="M245" s="41">
        <f t="shared" si="140"/>
        <v>88.27</v>
      </c>
      <c r="N245" s="41">
        <f t="shared" si="140"/>
        <v>88.27</v>
      </c>
      <c r="O245" s="41">
        <f t="shared" si="140"/>
        <v>88.27</v>
      </c>
      <c r="P245" s="41">
        <f t="shared" si="140"/>
        <v>88.27</v>
      </c>
      <c r="Q245" s="41">
        <f t="shared" si="140"/>
        <v>88.27</v>
      </c>
      <c r="R245" s="41">
        <f t="shared" si="140"/>
        <v>88.27</v>
      </c>
      <c r="S245" s="41">
        <f t="shared" si="140"/>
        <v>88.27</v>
      </c>
      <c r="T245" s="41">
        <f t="shared" si="140"/>
        <v>88.27</v>
      </c>
      <c r="U245" s="41">
        <f t="shared" si="140"/>
        <v>88.27</v>
      </c>
      <c r="V245" s="41">
        <f t="shared" si="140"/>
        <v>88.27</v>
      </c>
      <c r="W245" s="41">
        <f t="shared" si="140"/>
        <v>88.27</v>
      </c>
      <c r="X245" s="41">
        <f t="shared" si="140"/>
        <v>88.27</v>
      </c>
      <c r="Y245" s="41">
        <f t="shared" si="140"/>
        <v>88.27</v>
      </c>
      <c r="Z245" s="41">
        <f t="shared" si="140"/>
        <v>88.27</v>
      </c>
      <c r="AA245" s="41">
        <f t="shared" si="140"/>
        <v>88.27</v>
      </c>
    </row>
    <row r="246" spans="1:27" ht="12.75" customHeight="1" collapsed="1" x14ac:dyDescent="0.2">
      <c r="A246" s="98" t="s">
        <v>1892</v>
      </c>
      <c r="B246" s="25" t="str">
        <f>"17"&amp;"."&amp;$B$800&amp;"."&amp;$B$801</f>
        <v>17.01.2024</v>
      </c>
      <c r="C246" s="88" t="s">
        <v>76</v>
      </c>
      <c r="D246" s="89">
        <f>ROUND(((D247+D248+D250+D249)/1000),5)</f>
        <v>3.0475400000000001</v>
      </c>
      <c r="E246" s="89">
        <f>ROUND(((E247+E248+E250+E249)/1000),5)</f>
        <v>2.9696600000000002</v>
      </c>
      <c r="F246" s="89">
        <f>ROUND(((F247+F248+F250+F249)/1000),5)</f>
        <v>2.9224199999999998</v>
      </c>
      <c r="G246" s="89">
        <f t="shared" ref="G246:AA246" si="141">ROUND(((G247+G248+G250+G249)/1000),5)</f>
        <v>2.9216500000000001</v>
      </c>
      <c r="H246" s="89">
        <f t="shared" si="141"/>
        <v>2.9905200000000001</v>
      </c>
      <c r="I246" s="89">
        <f t="shared" si="141"/>
        <v>3.1162999999999998</v>
      </c>
      <c r="J246" s="89">
        <f t="shared" si="141"/>
        <v>3.3113100000000002</v>
      </c>
      <c r="K246" s="89">
        <f t="shared" si="141"/>
        <v>3.6257999999999999</v>
      </c>
      <c r="L246" s="89">
        <f t="shared" si="141"/>
        <v>3.83392</v>
      </c>
      <c r="M246" s="89">
        <f t="shared" si="141"/>
        <v>3.8039299999999998</v>
      </c>
      <c r="N246" s="89">
        <f t="shared" si="141"/>
        <v>3.8819699999999999</v>
      </c>
      <c r="O246" s="89">
        <f t="shared" si="141"/>
        <v>3.9204599999999998</v>
      </c>
      <c r="P246" s="89">
        <f t="shared" si="141"/>
        <v>3.9175900000000001</v>
      </c>
      <c r="Q246" s="89">
        <f t="shared" si="141"/>
        <v>3.9183699999999999</v>
      </c>
      <c r="R246" s="89">
        <f t="shared" si="141"/>
        <v>3.9178099999999998</v>
      </c>
      <c r="S246" s="89">
        <f t="shared" si="141"/>
        <v>3.8868999999999998</v>
      </c>
      <c r="T246" s="89">
        <f t="shared" si="141"/>
        <v>4.0078800000000001</v>
      </c>
      <c r="U246" s="89">
        <f t="shared" si="141"/>
        <v>3.9720399999999998</v>
      </c>
      <c r="V246" s="89">
        <f t="shared" si="141"/>
        <v>3.9491100000000001</v>
      </c>
      <c r="W246" s="89">
        <f t="shared" si="141"/>
        <v>3.8150200000000001</v>
      </c>
      <c r="X246" s="89">
        <f t="shared" si="141"/>
        <v>3.8196300000000001</v>
      </c>
      <c r="Y246" s="89">
        <f t="shared" si="141"/>
        <v>3.6557400000000002</v>
      </c>
      <c r="Z246" s="89">
        <f t="shared" si="141"/>
        <v>3.4356499999999999</v>
      </c>
      <c r="AA246" s="89">
        <f t="shared" si="141"/>
        <v>3.2612399999999999</v>
      </c>
    </row>
    <row r="247" spans="1:27" ht="12.75" hidden="1" customHeight="1" outlineLevel="1" x14ac:dyDescent="0.2">
      <c r="A247" s="99" t="s">
        <v>1893</v>
      </c>
      <c r="B247" s="60" t="s">
        <v>238</v>
      </c>
      <c r="C247" s="40" t="s">
        <v>79</v>
      </c>
      <c r="D247" s="41">
        <v>1238.58</v>
      </c>
      <c r="E247" s="41">
        <v>1160.7</v>
      </c>
      <c r="F247" s="41">
        <v>1113.46</v>
      </c>
      <c r="G247" s="41">
        <v>1112.69</v>
      </c>
      <c r="H247" s="41">
        <v>1181.56</v>
      </c>
      <c r="I247" s="41">
        <v>1307.3399999999999</v>
      </c>
      <c r="J247" s="41">
        <v>1502.35</v>
      </c>
      <c r="K247" s="41">
        <v>1816.84</v>
      </c>
      <c r="L247" s="41">
        <v>2024.96</v>
      </c>
      <c r="M247" s="41">
        <v>1994.97</v>
      </c>
      <c r="N247" s="41">
        <v>2073.0100000000002</v>
      </c>
      <c r="O247" s="41">
        <v>2111.5</v>
      </c>
      <c r="P247" s="41">
        <v>2108.63</v>
      </c>
      <c r="Q247" s="41">
        <v>2109.41</v>
      </c>
      <c r="R247" s="41">
        <v>2108.85</v>
      </c>
      <c r="S247" s="41">
        <v>2077.94</v>
      </c>
      <c r="T247" s="41">
        <v>2198.92</v>
      </c>
      <c r="U247" s="41">
        <v>2163.08</v>
      </c>
      <c r="V247" s="41">
        <v>2140.15</v>
      </c>
      <c r="W247" s="41">
        <v>2006.06</v>
      </c>
      <c r="X247" s="41">
        <v>2010.67</v>
      </c>
      <c r="Y247" s="41">
        <v>1846.78</v>
      </c>
      <c r="Z247" s="41">
        <v>1626.69</v>
      </c>
      <c r="AA247" s="41">
        <v>1452.28</v>
      </c>
    </row>
    <row r="248" spans="1:27" ht="12.75" hidden="1" customHeight="1" outlineLevel="1" x14ac:dyDescent="0.2">
      <c r="A248" s="99" t="s">
        <v>1894</v>
      </c>
      <c r="B248" s="60" t="s">
        <v>90</v>
      </c>
      <c r="C248" s="40" t="s">
        <v>79</v>
      </c>
      <c r="D248" s="41">
        <f>$D$168</f>
        <v>1716.97</v>
      </c>
      <c r="E248" s="41">
        <f>$D$168</f>
        <v>1716.97</v>
      </c>
      <c r="F248" s="41">
        <f t="shared" ref="F248:AA248" si="142">$D$168</f>
        <v>1716.97</v>
      </c>
      <c r="G248" s="41">
        <f t="shared" si="142"/>
        <v>1716.97</v>
      </c>
      <c r="H248" s="41">
        <f t="shared" si="142"/>
        <v>1716.97</v>
      </c>
      <c r="I248" s="41">
        <f t="shared" si="142"/>
        <v>1716.97</v>
      </c>
      <c r="J248" s="41">
        <f t="shared" si="142"/>
        <v>1716.97</v>
      </c>
      <c r="K248" s="41">
        <f t="shared" si="142"/>
        <v>1716.97</v>
      </c>
      <c r="L248" s="41">
        <f t="shared" si="142"/>
        <v>1716.97</v>
      </c>
      <c r="M248" s="41">
        <f t="shared" si="142"/>
        <v>1716.97</v>
      </c>
      <c r="N248" s="41">
        <f t="shared" si="142"/>
        <v>1716.97</v>
      </c>
      <c r="O248" s="41">
        <f t="shared" si="142"/>
        <v>1716.97</v>
      </c>
      <c r="P248" s="41">
        <f t="shared" si="142"/>
        <v>1716.97</v>
      </c>
      <c r="Q248" s="41">
        <f t="shared" si="142"/>
        <v>1716.97</v>
      </c>
      <c r="R248" s="41">
        <f t="shared" si="142"/>
        <v>1716.97</v>
      </c>
      <c r="S248" s="41">
        <f t="shared" si="142"/>
        <v>1716.97</v>
      </c>
      <c r="T248" s="41">
        <f t="shared" si="142"/>
        <v>1716.97</v>
      </c>
      <c r="U248" s="41">
        <f t="shared" si="142"/>
        <v>1716.97</v>
      </c>
      <c r="V248" s="41">
        <f t="shared" si="142"/>
        <v>1716.97</v>
      </c>
      <c r="W248" s="41">
        <f t="shared" si="142"/>
        <v>1716.97</v>
      </c>
      <c r="X248" s="41">
        <f t="shared" si="142"/>
        <v>1716.97</v>
      </c>
      <c r="Y248" s="41">
        <f t="shared" si="142"/>
        <v>1716.97</v>
      </c>
      <c r="Z248" s="41">
        <f t="shared" si="142"/>
        <v>1716.97</v>
      </c>
      <c r="AA248" s="41">
        <f t="shared" si="142"/>
        <v>1716.97</v>
      </c>
    </row>
    <row r="249" spans="1:27" ht="12.75" hidden="1" customHeight="1" outlineLevel="1" x14ac:dyDescent="0.2">
      <c r="A249" s="99" t="s">
        <v>1895</v>
      </c>
      <c r="B249" s="60" t="s">
        <v>83</v>
      </c>
      <c r="C249" s="40" t="s">
        <v>79</v>
      </c>
      <c r="D249" s="41">
        <v>3.72</v>
      </c>
      <c r="E249" s="41">
        <v>3.72</v>
      </c>
      <c r="F249" s="41">
        <v>3.72</v>
      </c>
      <c r="G249" s="41">
        <v>3.72</v>
      </c>
      <c r="H249" s="41">
        <v>3.72</v>
      </c>
      <c r="I249" s="41">
        <v>3.72</v>
      </c>
      <c r="J249" s="41">
        <v>3.72</v>
      </c>
      <c r="K249" s="41">
        <v>3.72</v>
      </c>
      <c r="L249" s="41">
        <v>3.72</v>
      </c>
      <c r="M249" s="41">
        <v>3.72</v>
      </c>
      <c r="N249" s="41">
        <v>3.72</v>
      </c>
      <c r="O249" s="41">
        <v>3.72</v>
      </c>
      <c r="P249" s="41">
        <v>3.72</v>
      </c>
      <c r="Q249" s="41">
        <v>3.72</v>
      </c>
      <c r="R249" s="41">
        <v>3.72</v>
      </c>
      <c r="S249" s="41">
        <v>3.72</v>
      </c>
      <c r="T249" s="41">
        <v>3.72</v>
      </c>
      <c r="U249" s="41">
        <v>3.72</v>
      </c>
      <c r="V249" s="41">
        <v>3.72</v>
      </c>
      <c r="W249" s="41">
        <v>3.72</v>
      </c>
      <c r="X249" s="41">
        <v>3.72</v>
      </c>
      <c r="Y249" s="41">
        <v>3.72</v>
      </c>
      <c r="Z249" s="41">
        <v>3.72</v>
      </c>
      <c r="AA249" s="41">
        <v>3.72</v>
      </c>
    </row>
    <row r="250" spans="1:27" ht="12.75" hidden="1" customHeight="1" outlineLevel="1" x14ac:dyDescent="0.2">
      <c r="A250" s="99" t="s">
        <v>1896</v>
      </c>
      <c r="B250" s="60" t="s">
        <v>81</v>
      </c>
      <c r="C250" s="40" t="s">
        <v>79</v>
      </c>
      <c r="D250" s="41">
        <f>$D$11</f>
        <v>88.27</v>
      </c>
      <c r="E250" s="41">
        <f t="shared" ref="E250:AA250" si="143">$D$11</f>
        <v>88.27</v>
      </c>
      <c r="F250" s="41">
        <f t="shared" si="143"/>
        <v>88.27</v>
      </c>
      <c r="G250" s="41">
        <f t="shared" si="143"/>
        <v>88.27</v>
      </c>
      <c r="H250" s="41">
        <f t="shared" si="143"/>
        <v>88.27</v>
      </c>
      <c r="I250" s="41">
        <f t="shared" si="143"/>
        <v>88.27</v>
      </c>
      <c r="J250" s="41">
        <f t="shared" si="143"/>
        <v>88.27</v>
      </c>
      <c r="K250" s="41">
        <f t="shared" si="143"/>
        <v>88.27</v>
      </c>
      <c r="L250" s="41">
        <f t="shared" si="143"/>
        <v>88.27</v>
      </c>
      <c r="M250" s="41">
        <f t="shared" si="143"/>
        <v>88.27</v>
      </c>
      <c r="N250" s="41">
        <f t="shared" si="143"/>
        <v>88.27</v>
      </c>
      <c r="O250" s="41">
        <f t="shared" si="143"/>
        <v>88.27</v>
      </c>
      <c r="P250" s="41">
        <f t="shared" si="143"/>
        <v>88.27</v>
      </c>
      <c r="Q250" s="41">
        <f t="shared" si="143"/>
        <v>88.27</v>
      </c>
      <c r="R250" s="41">
        <f t="shared" si="143"/>
        <v>88.27</v>
      </c>
      <c r="S250" s="41">
        <f t="shared" si="143"/>
        <v>88.27</v>
      </c>
      <c r="T250" s="41">
        <f t="shared" si="143"/>
        <v>88.27</v>
      </c>
      <c r="U250" s="41">
        <f t="shared" si="143"/>
        <v>88.27</v>
      </c>
      <c r="V250" s="41">
        <f t="shared" si="143"/>
        <v>88.27</v>
      </c>
      <c r="W250" s="41">
        <f t="shared" si="143"/>
        <v>88.27</v>
      </c>
      <c r="X250" s="41">
        <f t="shared" si="143"/>
        <v>88.27</v>
      </c>
      <c r="Y250" s="41">
        <f t="shared" si="143"/>
        <v>88.27</v>
      </c>
      <c r="Z250" s="41">
        <f t="shared" si="143"/>
        <v>88.27</v>
      </c>
      <c r="AA250" s="41">
        <f t="shared" si="143"/>
        <v>88.27</v>
      </c>
    </row>
    <row r="251" spans="1:27" ht="12.75" customHeight="1" collapsed="1" x14ac:dyDescent="0.2">
      <c r="A251" s="98" t="s">
        <v>1897</v>
      </c>
      <c r="B251" s="25" t="str">
        <f>"18"&amp;"."&amp;$B$800&amp;"."&amp;$B$801</f>
        <v>18.01.2024</v>
      </c>
      <c r="C251" s="88" t="s">
        <v>76</v>
      </c>
      <c r="D251" s="89">
        <f>ROUND(((D252+D253+D255+D254)/1000),5)</f>
        <v>3.1839200000000001</v>
      </c>
      <c r="E251" s="89">
        <f>ROUND(((E252+E253+E255+E254)/1000),5)</f>
        <v>3.0243000000000002</v>
      </c>
      <c r="F251" s="89">
        <f>ROUND(((F252+F253+F255+F254)/1000),5)</f>
        <v>2.98793</v>
      </c>
      <c r="G251" s="89">
        <f t="shared" ref="G251:AA251" si="144">ROUND(((G252+G253+G255+G254)/1000),5)</f>
        <v>2.9795600000000002</v>
      </c>
      <c r="H251" s="89">
        <f t="shared" si="144"/>
        <v>3.0197500000000002</v>
      </c>
      <c r="I251" s="89">
        <f t="shared" si="144"/>
        <v>3.1636099999999998</v>
      </c>
      <c r="J251" s="89">
        <f t="shared" si="144"/>
        <v>3.2927</v>
      </c>
      <c r="K251" s="89">
        <f t="shared" si="144"/>
        <v>3.5948799999999999</v>
      </c>
      <c r="L251" s="89">
        <f t="shared" si="144"/>
        <v>3.7934899999999998</v>
      </c>
      <c r="M251" s="89">
        <f t="shared" si="144"/>
        <v>3.7456900000000002</v>
      </c>
      <c r="N251" s="89">
        <f t="shared" si="144"/>
        <v>3.9285999999999999</v>
      </c>
      <c r="O251" s="89">
        <f t="shared" si="144"/>
        <v>3.8871600000000002</v>
      </c>
      <c r="P251" s="89">
        <f t="shared" si="144"/>
        <v>3.8715799999999998</v>
      </c>
      <c r="Q251" s="89">
        <f t="shared" si="144"/>
        <v>3.8907600000000002</v>
      </c>
      <c r="R251" s="89">
        <f t="shared" si="144"/>
        <v>3.8891399999999998</v>
      </c>
      <c r="S251" s="89">
        <f t="shared" si="144"/>
        <v>3.94353</v>
      </c>
      <c r="T251" s="89">
        <f t="shared" si="144"/>
        <v>4.0077699999999998</v>
      </c>
      <c r="U251" s="89">
        <f t="shared" si="144"/>
        <v>4.0199299999999996</v>
      </c>
      <c r="V251" s="89">
        <f t="shared" si="144"/>
        <v>4.0128000000000004</v>
      </c>
      <c r="W251" s="89">
        <f t="shared" si="144"/>
        <v>3.8256399999999999</v>
      </c>
      <c r="X251" s="89">
        <f t="shared" si="144"/>
        <v>3.67794</v>
      </c>
      <c r="Y251" s="89">
        <f t="shared" si="144"/>
        <v>3.5672700000000002</v>
      </c>
      <c r="Z251" s="89">
        <f t="shared" si="144"/>
        <v>3.3136299999999999</v>
      </c>
      <c r="AA251" s="89">
        <f t="shared" si="144"/>
        <v>3.1428699999999998</v>
      </c>
    </row>
    <row r="252" spans="1:27" ht="12.75" hidden="1" customHeight="1" outlineLevel="1" x14ac:dyDescent="0.2">
      <c r="A252" s="99" t="s">
        <v>1898</v>
      </c>
      <c r="B252" s="60" t="s">
        <v>238</v>
      </c>
      <c r="C252" s="40" t="s">
        <v>79</v>
      </c>
      <c r="D252" s="41">
        <v>1374.96</v>
      </c>
      <c r="E252" s="41">
        <v>1215.3399999999999</v>
      </c>
      <c r="F252" s="41">
        <v>1178.97</v>
      </c>
      <c r="G252" s="41">
        <v>1170.5999999999999</v>
      </c>
      <c r="H252" s="41">
        <v>1210.79</v>
      </c>
      <c r="I252" s="41">
        <v>1354.65</v>
      </c>
      <c r="J252" s="41">
        <v>1483.74</v>
      </c>
      <c r="K252" s="41">
        <v>1785.92</v>
      </c>
      <c r="L252" s="41">
        <v>1984.53</v>
      </c>
      <c r="M252" s="41">
        <v>1936.73</v>
      </c>
      <c r="N252" s="41">
        <v>2119.64</v>
      </c>
      <c r="O252" s="41">
        <v>2078.1999999999998</v>
      </c>
      <c r="P252" s="41">
        <v>2062.62</v>
      </c>
      <c r="Q252" s="41">
        <v>2081.8000000000002</v>
      </c>
      <c r="R252" s="41">
        <v>2080.1799999999998</v>
      </c>
      <c r="S252" s="41">
        <v>2134.5700000000002</v>
      </c>
      <c r="T252" s="41">
        <v>2198.81</v>
      </c>
      <c r="U252" s="41">
        <v>2210.9699999999998</v>
      </c>
      <c r="V252" s="41">
        <v>2203.84</v>
      </c>
      <c r="W252" s="41">
        <v>2016.68</v>
      </c>
      <c r="X252" s="41">
        <v>1868.98</v>
      </c>
      <c r="Y252" s="41">
        <v>1758.31</v>
      </c>
      <c r="Z252" s="41">
        <v>1504.67</v>
      </c>
      <c r="AA252" s="41">
        <v>1333.91</v>
      </c>
    </row>
    <row r="253" spans="1:27" ht="12.75" hidden="1" customHeight="1" outlineLevel="1" x14ac:dyDescent="0.2">
      <c r="A253" s="99" t="s">
        <v>1899</v>
      </c>
      <c r="B253" s="60" t="s">
        <v>90</v>
      </c>
      <c r="C253" s="40" t="s">
        <v>79</v>
      </c>
      <c r="D253" s="41">
        <f>$D$168</f>
        <v>1716.97</v>
      </c>
      <c r="E253" s="41">
        <f>$D$168</f>
        <v>1716.97</v>
      </c>
      <c r="F253" s="41">
        <f t="shared" ref="F253:AA253" si="145">$D$168</f>
        <v>1716.97</v>
      </c>
      <c r="G253" s="41">
        <f t="shared" si="145"/>
        <v>1716.97</v>
      </c>
      <c r="H253" s="41">
        <f t="shared" si="145"/>
        <v>1716.97</v>
      </c>
      <c r="I253" s="41">
        <f t="shared" si="145"/>
        <v>1716.97</v>
      </c>
      <c r="J253" s="41">
        <f t="shared" si="145"/>
        <v>1716.97</v>
      </c>
      <c r="K253" s="41">
        <f t="shared" si="145"/>
        <v>1716.97</v>
      </c>
      <c r="L253" s="41">
        <f t="shared" si="145"/>
        <v>1716.97</v>
      </c>
      <c r="M253" s="41">
        <f t="shared" si="145"/>
        <v>1716.97</v>
      </c>
      <c r="N253" s="41">
        <f t="shared" si="145"/>
        <v>1716.97</v>
      </c>
      <c r="O253" s="41">
        <f t="shared" si="145"/>
        <v>1716.97</v>
      </c>
      <c r="P253" s="41">
        <f t="shared" si="145"/>
        <v>1716.97</v>
      </c>
      <c r="Q253" s="41">
        <f t="shared" si="145"/>
        <v>1716.97</v>
      </c>
      <c r="R253" s="41">
        <f t="shared" si="145"/>
        <v>1716.97</v>
      </c>
      <c r="S253" s="41">
        <f t="shared" si="145"/>
        <v>1716.97</v>
      </c>
      <c r="T253" s="41">
        <f t="shared" si="145"/>
        <v>1716.97</v>
      </c>
      <c r="U253" s="41">
        <f t="shared" si="145"/>
        <v>1716.97</v>
      </c>
      <c r="V253" s="41">
        <f t="shared" si="145"/>
        <v>1716.97</v>
      </c>
      <c r="W253" s="41">
        <f t="shared" si="145"/>
        <v>1716.97</v>
      </c>
      <c r="X253" s="41">
        <f t="shared" si="145"/>
        <v>1716.97</v>
      </c>
      <c r="Y253" s="41">
        <f t="shared" si="145"/>
        <v>1716.97</v>
      </c>
      <c r="Z253" s="41">
        <f t="shared" si="145"/>
        <v>1716.97</v>
      </c>
      <c r="AA253" s="41">
        <f t="shared" si="145"/>
        <v>1716.97</v>
      </c>
    </row>
    <row r="254" spans="1:27" ht="12.75" hidden="1" customHeight="1" outlineLevel="1" x14ac:dyDescent="0.2">
      <c r="A254" s="99" t="s">
        <v>1900</v>
      </c>
      <c r="B254" s="60" t="s">
        <v>83</v>
      </c>
      <c r="C254" s="40" t="s">
        <v>79</v>
      </c>
      <c r="D254" s="41">
        <v>3.72</v>
      </c>
      <c r="E254" s="41">
        <v>3.72</v>
      </c>
      <c r="F254" s="41">
        <v>3.72</v>
      </c>
      <c r="G254" s="41">
        <v>3.72</v>
      </c>
      <c r="H254" s="41">
        <v>3.72</v>
      </c>
      <c r="I254" s="41">
        <v>3.72</v>
      </c>
      <c r="J254" s="41">
        <v>3.72</v>
      </c>
      <c r="K254" s="41">
        <v>3.72</v>
      </c>
      <c r="L254" s="41">
        <v>3.72</v>
      </c>
      <c r="M254" s="41">
        <v>3.72</v>
      </c>
      <c r="N254" s="41">
        <v>3.72</v>
      </c>
      <c r="O254" s="41">
        <v>3.72</v>
      </c>
      <c r="P254" s="41">
        <v>3.72</v>
      </c>
      <c r="Q254" s="41">
        <v>3.72</v>
      </c>
      <c r="R254" s="41">
        <v>3.72</v>
      </c>
      <c r="S254" s="41">
        <v>3.72</v>
      </c>
      <c r="T254" s="41">
        <v>3.72</v>
      </c>
      <c r="U254" s="41">
        <v>3.72</v>
      </c>
      <c r="V254" s="41">
        <v>3.72</v>
      </c>
      <c r="W254" s="41">
        <v>3.72</v>
      </c>
      <c r="X254" s="41">
        <v>3.72</v>
      </c>
      <c r="Y254" s="41">
        <v>3.72</v>
      </c>
      <c r="Z254" s="41">
        <v>3.72</v>
      </c>
      <c r="AA254" s="41">
        <v>3.72</v>
      </c>
    </row>
    <row r="255" spans="1:27" ht="12.75" hidden="1" customHeight="1" outlineLevel="1" x14ac:dyDescent="0.2">
      <c r="A255" s="99" t="s">
        <v>1901</v>
      </c>
      <c r="B255" s="60" t="s">
        <v>81</v>
      </c>
      <c r="C255" s="40" t="s">
        <v>79</v>
      </c>
      <c r="D255" s="41">
        <f>$D$11</f>
        <v>88.27</v>
      </c>
      <c r="E255" s="41">
        <f t="shared" ref="E255:AA255" si="146">$D$11</f>
        <v>88.27</v>
      </c>
      <c r="F255" s="41">
        <f t="shared" si="146"/>
        <v>88.27</v>
      </c>
      <c r="G255" s="41">
        <f t="shared" si="146"/>
        <v>88.27</v>
      </c>
      <c r="H255" s="41">
        <f t="shared" si="146"/>
        <v>88.27</v>
      </c>
      <c r="I255" s="41">
        <f t="shared" si="146"/>
        <v>88.27</v>
      </c>
      <c r="J255" s="41">
        <f t="shared" si="146"/>
        <v>88.27</v>
      </c>
      <c r="K255" s="41">
        <f t="shared" si="146"/>
        <v>88.27</v>
      </c>
      <c r="L255" s="41">
        <f t="shared" si="146"/>
        <v>88.27</v>
      </c>
      <c r="M255" s="41">
        <f t="shared" si="146"/>
        <v>88.27</v>
      </c>
      <c r="N255" s="41">
        <f t="shared" si="146"/>
        <v>88.27</v>
      </c>
      <c r="O255" s="41">
        <f t="shared" si="146"/>
        <v>88.27</v>
      </c>
      <c r="P255" s="41">
        <f t="shared" si="146"/>
        <v>88.27</v>
      </c>
      <c r="Q255" s="41">
        <f t="shared" si="146"/>
        <v>88.27</v>
      </c>
      <c r="R255" s="41">
        <f t="shared" si="146"/>
        <v>88.27</v>
      </c>
      <c r="S255" s="41">
        <f t="shared" si="146"/>
        <v>88.27</v>
      </c>
      <c r="T255" s="41">
        <f t="shared" si="146"/>
        <v>88.27</v>
      </c>
      <c r="U255" s="41">
        <f t="shared" si="146"/>
        <v>88.27</v>
      </c>
      <c r="V255" s="41">
        <f t="shared" si="146"/>
        <v>88.27</v>
      </c>
      <c r="W255" s="41">
        <f t="shared" si="146"/>
        <v>88.27</v>
      </c>
      <c r="X255" s="41">
        <f t="shared" si="146"/>
        <v>88.27</v>
      </c>
      <c r="Y255" s="41">
        <f t="shared" si="146"/>
        <v>88.27</v>
      </c>
      <c r="Z255" s="41">
        <f t="shared" si="146"/>
        <v>88.27</v>
      </c>
      <c r="AA255" s="41">
        <f t="shared" si="146"/>
        <v>88.27</v>
      </c>
    </row>
    <row r="256" spans="1:27" ht="12.75" customHeight="1" collapsed="1" x14ac:dyDescent="0.2">
      <c r="A256" s="98" t="s">
        <v>1902</v>
      </c>
      <c r="B256" s="25" t="str">
        <f>"19"&amp;"."&amp;$B$800&amp;"."&amp;$B$801</f>
        <v>19.01.2024</v>
      </c>
      <c r="C256" s="88" t="s">
        <v>76</v>
      </c>
      <c r="D256" s="89">
        <f>ROUND(((D257+D258+D260+D259)/1000),5)</f>
        <v>3.0662699999999998</v>
      </c>
      <c r="E256" s="89">
        <f>ROUND(((E257+E258+E260+E259)/1000),5)</f>
        <v>2.9897399999999998</v>
      </c>
      <c r="F256" s="89">
        <f>ROUND(((F257+F258+F260+F259)/1000),5)</f>
        <v>2.9514800000000001</v>
      </c>
      <c r="G256" s="89">
        <f t="shared" ref="G256:AA256" si="147">ROUND(((G257+G258+G260+G259)/1000),5)</f>
        <v>2.9459599999999999</v>
      </c>
      <c r="H256" s="89">
        <f t="shared" si="147"/>
        <v>2.9879899999999999</v>
      </c>
      <c r="I256" s="89">
        <f t="shared" si="147"/>
        <v>3.1046299999999998</v>
      </c>
      <c r="J256" s="89">
        <f t="shared" si="147"/>
        <v>3.2604500000000001</v>
      </c>
      <c r="K256" s="89">
        <f t="shared" si="147"/>
        <v>3.63808</v>
      </c>
      <c r="L256" s="89">
        <f t="shared" si="147"/>
        <v>3.82687</v>
      </c>
      <c r="M256" s="89">
        <f t="shared" si="147"/>
        <v>3.88896</v>
      </c>
      <c r="N256" s="89">
        <f t="shared" si="147"/>
        <v>3.9031500000000001</v>
      </c>
      <c r="O256" s="89">
        <f t="shared" si="147"/>
        <v>3.9436599999999999</v>
      </c>
      <c r="P256" s="89">
        <f t="shared" si="147"/>
        <v>3.9347699999999999</v>
      </c>
      <c r="Q256" s="89">
        <f t="shared" si="147"/>
        <v>3.9451000000000001</v>
      </c>
      <c r="R256" s="89">
        <f t="shared" si="147"/>
        <v>3.9510399999999999</v>
      </c>
      <c r="S256" s="89">
        <f t="shared" si="147"/>
        <v>3.8626499999999999</v>
      </c>
      <c r="T256" s="89">
        <f t="shared" si="147"/>
        <v>3.89791</v>
      </c>
      <c r="U256" s="89">
        <f t="shared" si="147"/>
        <v>3.91662</v>
      </c>
      <c r="V256" s="89">
        <f t="shared" si="147"/>
        <v>3.9131999999999998</v>
      </c>
      <c r="W256" s="89">
        <f t="shared" si="147"/>
        <v>3.9109799999999999</v>
      </c>
      <c r="X256" s="89">
        <f t="shared" si="147"/>
        <v>3.7999499999999999</v>
      </c>
      <c r="Y256" s="89">
        <f t="shared" si="147"/>
        <v>3.6691400000000001</v>
      </c>
      <c r="Z256" s="89">
        <f t="shared" si="147"/>
        <v>3.4446599999999998</v>
      </c>
      <c r="AA256" s="89">
        <f t="shared" si="147"/>
        <v>3.2663799999999998</v>
      </c>
    </row>
    <row r="257" spans="1:27" ht="12.75" hidden="1" customHeight="1" outlineLevel="1" x14ac:dyDescent="0.2">
      <c r="A257" s="99" t="s">
        <v>1903</v>
      </c>
      <c r="B257" s="60" t="s">
        <v>238</v>
      </c>
      <c r="C257" s="40" t="s">
        <v>79</v>
      </c>
      <c r="D257" s="41">
        <v>1257.31</v>
      </c>
      <c r="E257" s="41">
        <v>1180.78</v>
      </c>
      <c r="F257" s="41">
        <v>1142.52</v>
      </c>
      <c r="G257" s="41">
        <v>1137</v>
      </c>
      <c r="H257" s="41">
        <v>1179.03</v>
      </c>
      <c r="I257" s="41">
        <v>1295.67</v>
      </c>
      <c r="J257" s="41">
        <v>1451.49</v>
      </c>
      <c r="K257" s="41">
        <v>1829.12</v>
      </c>
      <c r="L257" s="41">
        <v>2017.91</v>
      </c>
      <c r="M257" s="41">
        <v>2080</v>
      </c>
      <c r="N257" s="41">
        <v>2094.19</v>
      </c>
      <c r="O257" s="41">
        <v>2134.6999999999998</v>
      </c>
      <c r="P257" s="41">
        <v>2125.81</v>
      </c>
      <c r="Q257" s="41">
        <v>2136.14</v>
      </c>
      <c r="R257" s="41">
        <v>2142.08</v>
      </c>
      <c r="S257" s="41">
        <v>2053.69</v>
      </c>
      <c r="T257" s="41">
        <v>2088.9499999999998</v>
      </c>
      <c r="U257" s="41">
        <v>2107.66</v>
      </c>
      <c r="V257" s="41">
        <v>2104.2399999999998</v>
      </c>
      <c r="W257" s="41">
        <v>2102.02</v>
      </c>
      <c r="X257" s="41">
        <v>1990.99</v>
      </c>
      <c r="Y257" s="41">
        <v>1860.18</v>
      </c>
      <c r="Z257" s="41">
        <v>1635.7</v>
      </c>
      <c r="AA257" s="41">
        <v>1457.42</v>
      </c>
    </row>
    <row r="258" spans="1:27" ht="12.75" hidden="1" customHeight="1" outlineLevel="1" x14ac:dyDescent="0.2">
      <c r="A258" s="99" t="s">
        <v>1904</v>
      </c>
      <c r="B258" s="60" t="s">
        <v>90</v>
      </c>
      <c r="C258" s="40" t="s">
        <v>79</v>
      </c>
      <c r="D258" s="41">
        <f>$D$168</f>
        <v>1716.97</v>
      </c>
      <c r="E258" s="41">
        <f>$D$168</f>
        <v>1716.97</v>
      </c>
      <c r="F258" s="41">
        <f t="shared" ref="F258:AA258" si="148">$D$168</f>
        <v>1716.97</v>
      </c>
      <c r="G258" s="41">
        <f t="shared" si="148"/>
        <v>1716.97</v>
      </c>
      <c r="H258" s="41">
        <f t="shared" si="148"/>
        <v>1716.97</v>
      </c>
      <c r="I258" s="41">
        <f t="shared" si="148"/>
        <v>1716.97</v>
      </c>
      <c r="J258" s="41">
        <f t="shared" si="148"/>
        <v>1716.97</v>
      </c>
      <c r="K258" s="41">
        <f t="shared" si="148"/>
        <v>1716.97</v>
      </c>
      <c r="L258" s="41">
        <f t="shared" si="148"/>
        <v>1716.97</v>
      </c>
      <c r="M258" s="41">
        <f t="shared" si="148"/>
        <v>1716.97</v>
      </c>
      <c r="N258" s="41">
        <f t="shared" si="148"/>
        <v>1716.97</v>
      </c>
      <c r="O258" s="41">
        <f t="shared" si="148"/>
        <v>1716.97</v>
      </c>
      <c r="P258" s="41">
        <f t="shared" si="148"/>
        <v>1716.97</v>
      </c>
      <c r="Q258" s="41">
        <f t="shared" si="148"/>
        <v>1716.97</v>
      </c>
      <c r="R258" s="41">
        <f t="shared" si="148"/>
        <v>1716.97</v>
      </c>
      <c r="S258" s="41">
        <f t="shared" si="148"/>
        <v>1716.97</v>
      </c>
      <c r="T258" s="41">
        <f t="shared" si="148"/>
        <v>1716.97</v>
      </c>
      <c r="U258" s="41">
        <f t="shared" si="148"/>
        <v>1716.97</v>
      </c>
      <c r="V258" s="41">
        <f t="shared" si="148"/>
        <v>1716.97</v>
      </c>
      <c r="W258" s="41">
        <f t="shared" si="148"/>
        <v>1716.97</v>
      </c>
      <c r="X258" s="41">
        <f t="shared" si="148"/>
        <v>1716.97</v>
      </c>
      <c r="Y258" s="41">
        <f t="shared" si="148"/>
        <v>1716.97</v>
      </c>
      <c r="Z258" s="41">
        <f t="shared" si="148"/>
        <v>1716.97</v>
      </c>
      <c r="AA258" s="41">
        <f t="shared" si="148"/>
        <v>1716.97</v>
      </c>
    </row>
    <row r="259" spans="1:27" ht="12.75" hidden="1" customHeight="1" outlineLevel="1" x14ac:dyDescent="0.2">
      <c r="A259" s="99" t="s">
        <v>1905</v>
      </c>
      <c r="B259" s="60" t="s">
        <v>83</v>
      </c>
      <c r="C259" s="40" t="s">
        <v>79</v>
      </c>
      <c r="D259" s="41">
        <v>3.72</v>
      </c>
      <c r="E259" s="41">
        <v>3.72</v>
      </c>
      <c r="F259" s="41">
        <v>3.72</v>
      </c>
      <c r="G259" s="41">
        <v>3.72</v>
      </c>
      <c r="H259" s="41">
        <v>3.72</v>
      </c>
      <c r="I259" s="41">
        <v>3.72</v>
      </c>
      <c r="J259" s="41">
        <v>3.72</v>
      </c>
      <c r="K259" s="41">
        <v>3.72</v>
      </c>
      <c r="L259" s="41">
        <v>3.72</v>
      </c>
      <c r="M259" s="41">
        <v>3.72</v>
      </c>
      <c r="N259" s="41">
        <v>3.72</v>
      </c>
      <c r="O259" s="41">
        <v>3.72</v>
      </c>
      <c r="P259" s="41">
        <v>3.72</v>
      </c>
      <c r="Q259" s="41">
        <v>3.72</v>
      </c>
      <c r="R259" s="41">
        <v>3.72</v>
      </c>
      <c r="S259" s="41">
        <v>3.72</v>
      </c>
      <c r="T259" s="41">
        <v>3.72</v>
      </c>
      <c r="U259" s="41">
        <v>3.72</v>
      </c>
      <c r="V259" s="41">
        <v>3.72</v>
      </c>
      <c r="W259" s="41">
        <v>3.72</v>
      </c>
      <c r="X259" s="41">
        <v>3.72</v>
      </c>
      <c r="Y259" s="41">
        <v>3.72</v>
      </c>
      <c r="Z259" s="41">
        <v>3.72</v>
      </c>
      <c r="AA259" s="41">
        <v>3.72</v>
      </c>
    </row>
    <row r="260" spans="1:27" ht="12.75" hidden="1" customHeight="1" outlineLevel="1" x14ac:dyDescent="0.2">
      <c r="A260" s="99" t="s">
        <v>1906</v>
      </c>
      <c r="B260" s="60" t="s">
        <v>81</v>
      </c>
      <c r="C260" s="40" t="s">
        <v>79</v>
      </c>
      <c r="D260" s="41">
        <f>$D$11</f>
        <v>88.27</v>
      </c>
      <c r="E260" s="41">
        <f t="shared" ref="E260:AA260" si="149">$D$11</f>
        <v>88.27</v>
      </c>
      <c r="F260" s="41">
        <f t="shared" si="149"/>
        <v>88.27</v>
      </c>
      <c r="G260" s="41">
        <f t="shared" si="149"/>
        <v>88.27</v>
      </c>
      <c r="H260" s="41">
        <f t="shared" si="149"/>
        <v>88.27</v>
      </c>
      <c r="I260" s="41">
        <f t="shared" si="149"/>
        <v>88.27</v>
      </c>
      <c r="J260" s="41">
        <f t="shared" si="149"/>
        <v>88.27</v>
      </c>
      <c r="K260" s="41">
        <f t="shared" si="149"/>
        <v>88.27</v>
      </c>
      <c r="L260" s="41">
        <f t="shared" si="149"/>
        <v>88.27</v>
      </c>
      <c r="M260" s="41">
        <f t="shared" si="149"/>
        <v>88.27</v>
      </c>
      <c r="N260" s="41">
        <f t="shared" si="149"/>
        <v>88.27</v>
      </c>
      <c r="O260" s="41">
        <f t="shared" si="149"/>
        <v>88.27</v>
      </c>
      <c r="P260" s="41">
        <f t="shared" si="149"/>
        <v>88.27</v>
      </c>
      <c r="Q260" s="41">
        <f t="shared" si="149"/>
        <v>88.27</v>
      </c>
      <c r="R260" s="41">
        <f t="shared" si="149"/>
        <v>88.27</v>
      </c>
      <c r="S260" s="41">
        <f t="shared" si="149"/>
        <v>88.27</v>
      </c>
      <c r="T260" s="41">
        <f t="shared" si="149"/>
        <v>88.27</v>
      </c>
      <c r="U260" s="41">
        <f t="shared" si="149"/>
        <v>88.27</v>
      </c>
      <c r="V260" s="41">
        <f t="shared" si="149"/>
        <v>88.27</v>
      </c>
      <c r="W260" s="41">
        <f t="shared" si="149"/>
        <v>88.27</v>
      </c>
      <c r="X260" s="41">
        <f t="shared" si="149"/>
        <v>88.27</v>
      </c>
      <c r="Y260" s="41">
        <f t="shared" si="149"/>
        <v>88.27</v>
      </c>
      <c r="Z260" s="41">
        <f t="shared" si="149"/>
        <v>88.27</v>
      </c>
      <c r="AA260" s="41">
        <f t="shared" si="149"/>
        <v>88.27</v>
      </c>
    </row>
    <row r="261" spans="1:27" ht="12.75" customHeight="1" collapsed="1" x14ac:dyDescent="0.2">
      <c r="A261" s="98" t="s">
        <v>1907</v>
      </c>
      <c r="B261" s="25" t="str">
        <f>"20"&amp;"."&amp;$B$800&amp;"."&amp;$B$801</f>
        <v>20.01.2024</v>
      </c>
      <c r="C261" s="88" t="s">
        <v>76</v>
      </c>
      <c r="D261" s="89">
        <f>ROUND(((D262+D263+D265+D264)/1000),5)</f>
        <v>3.26824</v>
      </c>
      <c r="E261" s="89">
        <f>ROUND(((E262+E263+E265+E264)/1000),5)</f>
        <v>3.1051799999999998</v>
      </c>
      <c r="F261" s="89">
        <f>ROUND(((F262+F263+F265+F264)/1000),5)</f>
        <v>3.0412300000000001</v>
      </c>
      <c r="G261" s="89">
        <f t="shared" ref="G261:AA261" si="150">ROUND(((G262+G263+G265+G264)/1000),5)</f>
        <v>3.0426500000000001</v>
      </c>
      <c r="H261" s="89">
        <f t="shared" si="150"/>
        <v>3.07084</v>
      </c>
      <c r="I261" s="89">
        <f t="shared" si="150"/>
        <v>3.1160899999999998</v>
      </c>
      <c r="J261" s="89">
        <f t="shared" si="150"/>
        <v>3.2278799999999999</v>
      </c>
      <c r="K261" s="89">
        <f t="shared" si="150"/>
        <v>3.3855300000000002</v>
      </c>
      <c r="L261" s="89">
        <f t="shared" si="150"/>
        <v>3.6708099999999999</v>
      </c>
      <c r="M261" s="89">
        <f t="shared" si="150"/>
        <v>3.7922600000000002</v>
      </c>
      <c r="N261" s="89">
        <f t="shared" si="150"/>
        <v>3.8945099999999999</v>
      </c>
      <c r="O261" s="89">
        <f t="shared" si="150"/>
        <v>3.9214099999999998</v>
      </c>
      <c r="P261" s="89">
        <f t="shared" si="150"/>
        <v>3.9174099999999998</v>
      </c>
      <c r="Q261" s="89">
        <f t="shared" si="150"/>
        <v>3.9175</v>
      </c>
      <c r="R261" s="89">
        <f t="shared" si="150"/>
        <v>3.8568600000000002</v>
      </c>
      <c r="S261" s="89">
        <f t="shared" si="150"/>
        <v>3.8321499999999999</v>
      </c>
      <c r="T261" s="89">
        <f t="shared" si="150"/>
        <v>3.8791600000000002</v>
      </c>
      <c r="U261" s="89">
        <f t="shared" si="150"/>
        <v>3.9205899999999998</v>
      </c>
      <c r="V261" s="89">
        <f t="shared" si="150"/>
        <v>3.9464000000000001</v>
      </c>
      <c r="W261" s="89">
        <f t="shared" si="150"/>
        <v>3.8304299999999998</v>
      </c>
      <c r="X261" s="89">
        <f t="shared" si="150"/>
        <v>3.7786</v>
      </c>
      <c r="Y261" s="89">
        <f t="shared" si="150"/>
        <v>3.6819199999999999</v>
      </c>
      <c r="Z261" s="89">
        <f t="shared" si="150"/>
        <v>3.3958400000000002</v>
      </c>
      <c r="AA261" s="89">
        <f t="shared" si="150"/>
        <v>3.2914699999999999</v>
      </c>
    </row>
    <row r="262" spans="1:27" ht="12.75" hidden="1" customHeight="1" outlineLevel="1" x14ac:dyDescent="0.2">
      <c r="A262" s="99" t="s">
        <v>1908</v>
      </c>
      <c r="B262" s="60" t="s">
        <v>238</v>
      </c>
      <c r="C262" s="40" t="s">
        <v>79</v>
      </c>
      <c r="D262" s="41">
        <v>1459.28</v>
      </c>
      <c r="E262" s="41">
        <v>1296.22</v>
      </c>
      <c r="F262" s="41">
        <v>1232.27</v>
      </c>
      <c r="G262" s="41">
        <v>1233.69</v>
      </c>
      <c r="H262" s="41">
        <v>1261.8800000000001</v>
      </c>
      <c r="I262" s="41">
        <v>1307.1300000000001</v>
      </c>
      <c r="J262" s="41">
        <v>1418.92</v>
      </c>
      <c r="K262" s="41">
        <v>1576.57</v>
      </c>
      <c r="L262" s="41">
        <v>1861.85</v>
      </c>
      <c r="M262" s="41">
        <v>1983.3</v>
      </c>
      <c r="N262" s="41">
        <v>2085.5500000000002</v>
      </c>
      <c r="O262" s="41">
        <v>2112.4499999999998</v>
      </c>
      <c r="P262" s="41">
        <v>2108.4499999999998</v>
      </c>
      <c r="Q262" s="41">
        <v>2108.54</v>
      </c>
      <c r="R262" s="41">
        <v>2047.9</v>
      </c>
      <c r="S262" s="41">
        <v>2023.19</v>
      </c>
      <c r="T262" s="41">
        <v>2070.1999999999998</v>
      </c>
      <c r="U262" s="41">
        <v>2111.63</v>
      </c>
      <c r="V262" s="41">
        <v>2137.44</v>
      </c>
      <c r="W262" s="41">
        <v>2021.47</v>
      </c>
      <c r="X262" s="41">
        <v>1969.64</v>
      </c>
      <c r="Y262" s="41">
        <v>1872.96</v>
      </c>
      <c r="Z262" s="41">
        <v>1586.88</v>
      </c>
      <c r="AA262" s="41">
        <v>1482.51</v>
      </c>
    </row>
    <row r="263" spans="1:27" ht="12.75" hidden="1" customHeight="1" outlineLevel="1" x14ac:dyDescent="0.2">
      <c r="A263" s="99" t="s">
        <v>1909</v>
      </c>
      <c r="B263" s="60" t="s">
        <v>90</v>
      </c>
      <c r="C263" s="40" t="s">
        <v>79</v>
      </c>
      <c r="D263" s="41">
        <f>$D$168</f>
        <v>1716.97</v>
      </c>
      <c r="E263" s="41">
        <f>$D$168</f>
        <v>1716.97</v>
      </c>
      <c r="F263" s="41">
        <f t="shared" ref="F263:AA263" si="151">$D$168</f>
        <v>1716.97</v>
      </c>
      <c r="G263" s="41">
        <f t="shared" si="151"/>
        <v>1716.97</v>
      </c>
      <c r="H263" s="41">
        <f t="shared" si="151"/>
        <v>1716.97</v>
      </c>
      <c r="I263" s="41">
        <f t="shared" si="151"/>
        <v>1716.97</v>
      </c>
      <c r="J263" s="41">
        <f t="shared" si="151"/>
        <v>1716.97</v>
      </c>
      <c r="K263" s="41">
        <f t="shared" si="151"/>
        <v>1716.97</v>
      </c>
      <c r="L263" s="41">
        <f t="shared" si="151"/>
        <v>1716.97</v>
      </c>
      <c r="M263" s="41">
        <f t="shared" si="151"/>
        <v>1716.97</v>
      </c>
      <c r="N263" s="41">
        <f t="shared" si="151"/>
        <v>1716.97</v>
      </c>
      <c r="O263" s="41">
        <f t="shared" si="151"/>
        <v>1716.97</v>
      </c>
      <c r="P263" s="41">
        <f t="shared" si="151"/>
        <v>1716.97</v>
      </c>
      <c r="Q263" s="41">
        <f t="shared" si="151"/>
        <v>1716.97</v>
      </c>
      <c r="R263" s="41">
        <f t="shared" si="151"/>
        <v>1716.97</v>
      </c>
      <c r="S263" s="41">
        <f t="shared" si="151"/>
        <v>1716.97</v>
      </c>
      <c r="T263" s="41">
        <f t="shared" si="151"/>
        <v>1716.97</v>
      </c>
      <c r="U263" s="41">
        <f t="shared" si="151"/>
        <v>1716.97</v>
      </c>
      <c r="V263" s="41">
        <f t="shared" si="151"/>
        <v>1716.97</v>
      </c>
      <c r="W263" s="41">
        <f t="shared" si="151"/>
        <v>1716.97</v>
      </c>
      <c r="X263" s="41">
        <f t="shared" si="151"/>
        <v>1716.97</v>
      </c>
      <c r="Y263" s="41">
        <f t="shared" si="151"/>
        <v>1716.97</v>
      </c>
      <c r="Z263" s="41">
        <f t="shared" si="151"/>
        <v>1716.97</v>
      </c>
      <c r="AA263" s="41">
        <f t="shared" si="151"/>
        <v>1716.97</v>
      </c>
    </row>
    <row r="264" spans="1:27" ht="12.75" hidden="1" customHeight="1" outlineLevel="1" x14ac:dyDescent="0.2">
      <c r="A264" s="99" t="s">
        <v>1910</v>
      </c>
      <c r="B264" s="60" t="s">
        <v>83</v>
      </c>
      <c r="C264" s="40" t="s">
        <v>79</v>
      </c>
      <c r="D264" s="41">
        <v>3.72</v>
      </c>
      <c r="E264" s="41">
        <v>3.72</v>
      </c>
      <c r="F264" s="41">
        <v>3.72</v>
      </c>
      <c r="G264" s="41">
        <v>3.72</v>
      </c>
      <c r="H264" s="41">
        <v>3.72</v>
      </c>
      <c r="I264" s="41">
        <v>3.72</v>
      </c>
      <c r="J264" s="41">
        <v>3.72</v>
      </c>
      <c r="K264" s="41">
        <v>3.72</v>
      </c>
      <c r="L264" s="41">
        <v>3.72</v>
      </c>
      <c r="M264" s="41">
        <v>3.72</v>
      </c>
      <c r="N264" s="41">
        <v>3.72</v>
      </c>
      <c r="O264" s="41">
        <v>3.72</v>
      </c>
      <c r="P264" s="41">
        <v>3.72</v>
      </c>
      <c r="Q264" s="41">
        <v>3.72</v>
      </c>
      <c r="R264" s="41">
        <v>3.72</v>
      </c>
      <c r="S264" s="41">
        <v>3.72</v>
      </c>
      <c r="T264" s="41">
        <v>3.72</v>
      </c>
      <c r="U264" s="41">
        <v>3.72</v>
      </c>
      <c r="V264" s="41">
        <v>3.72</v>
      </c>
      <c r="W264" s="41">
        <v>3.72</v>
      </c>
      <c r="X264" s="41">
        <v>3.72</v>
      </c>
      <c r="Y264" s="41">
        <v>3.72</v>
      </c>
      <c r="Z264" s="41">
        <v>3.72</v>
      </c>
      <c r="AA264" s="41">
        <v>3.72</v>
      </c>
    </row>
    <row r="265" spans="1:27" ht="12.75" hidden="1" customHeight="1" outlineLevel="1" x14ac:dyDescent="0.2">
      <c r="A265" s="99" t="s">
        <v>1911</v>
      </c>
      <c r="B265" s="60" t="s">
        <v>81</v>
      </c>
      <c r="C265" s="40" t="s">
        <v>79</v>
      </c>
      <c r="D265" s="41">
        <f>$D$11</f>
        <v>88.27</v>
      </c>
      <c r="E265" s="41">
        <f t="shared" ref="E265:AA265" si="152">$D$11</f>
        <v>88.27</v>
      </c>
      <c r="F265" s="41">
        <f t="shared" si="152"/>
        <v>88.27</v>
      </c>
      <c r="G265" s="41">
        <f t="shared" si="152"/>
        <v>88.27</v>
      </c>
      <c r="H265" s="41">
        <f t="shared" si="152"/>
        <v>88.27</v>
      </c>
      <c r="I265" s="41">
        <f t="shared" si="152"/>
        <v>88.27</v>
      </c>
      <c r="J265" s="41">
        <f t="shared" si="152"/>
        <v>88.27</v>
      </c>
      <c r="K265" s="41">
        <f t="shared" si="152"/>
        <v>88.27</v>
      </c>
      <c r="L265" s="41">
        <f t="shared" si="152"/>
        <v>88.27</v>
      </c>
      <c r="M265" s="41">
        <f t="shared" si="152"/>
        <v>88.27</v>
      </c>
      <c r="N265" s="41">
        <f t="shared" si="152"/>
        <v>88.27</v>
      </c>
      <c r="O265" s="41">
        <f t="shared" si="152"/>
        <v>88.27</v>
      </c>
      <c r="P265" s="41">
        <f t="shared" si="152"/>
        <v>88.27</v>
      </c>
      <c r="Q265" s="41">
        <f t="shared" si="152"/>
        <v>88.27</v>
      </c>
      <c r="R265" s="41">
        <f t="shared" si="152"/>
        <v>88.27</v>
      </c>
      <c r="S265" s="41">
        <f t="shared" si="152"/>
        <v>88.27</v>
      </c>
      <c r="T265" s="41">
        <f t="shared" si="152"/>
        <v>88.27</v>
      </c>
      <c r="U265" s="41">
        <f t="shared" si="152"/>
        <v>88.27</v>
      </c>
      <c r="V265" s="41">
        <f t="shared" si="152"/>
        <v>88.27</v>
      </c>
      <c r="W265" s="41">
        <f t="shared" si="152"/>
        <v>88.27</v>
      </c>
      <c r="X265" s="41">
        <f t="shared" si="152"/>
        <v>88.27</v>
      </c>
      <c r="Y265" s="41">
        <f t="shared" si="152"/>
        <v>88.27</v>
      </c>
      <c r="Z265" s="41">
        <f t="shared" si="152"/>
        <v>88.27</v>
      </c>
      <c r="AA265" s="41">
        <f t="shared" si="152"/>
        <v>88.27</v>
      </c>
    </row>
    <row r="266" spans="1:27" ht="12.75" customHeight="1" collapsed="1" x14ac:dyDescent="0.2">
      <c r="A266" s="98" t="s">
        <v>1912</v>
      </c>
      <c r="B266" s="25" t="str">
        <f>"21"&amp;"."&amp;$B$800&amp;"."&amp;$B$801</f>
        <v>21.01.2024</v>
      </c>
      <c r="C266" s="88" t="s">
        <v>76</v>
      </c>
      <c r="D266" s="89">
        <f>ROUND(((D267+D268+D270+D269)/1000),5)</f>
        <v>3.1087799999999999</v>
      </c>
      <c r="E266" s="89">
        <f>ROUND(((E267+E268+E270+E269)/1000),5)</f>
        <v>3.00393</v>
      </c>
      <c r="F266" s="89">
        <f>ROUND(((F267+F268+F270+F269)/1000),5)</f>
        <v>2.9203100000000002</v>
      </c>
      <c r="G266" s="89">
        <f t="shared" ref="G266:AA266" si="153">ROUND(((G267+G268+G270+G269)/1000),5)</f>
        <v>2.9133100000000001</v>
      </c>
      <c r="H266" s="89">
        <f t="shared" si="153"/>
        <v>2.9181400000000002</v>
      </c>
      <c r="I266" s="89">
        <f t="shared" si="153"/>
        <v>2.9616199999999999</v>
      </c>
      <c r="J266" s="89">
        <f t="shared" si="153"/>
        <v>2.9967299999999999</v>
      </c>
      <c r="K266" s="89">
        <f t="shared" si="153"/>
        <v>3.1147999999999998</v>
      </c>
      <c r="L266" s="89">
        <f t="shared" si="153"/>
        <v>3.3109799999999998</v>
      </c>
      <c r="M266" s="89">
        <f t="shared" si="153"/>
        <v>3.4525299999999999</v>
      </c>
      <c r="N266" s="89">
        <f t="shared" si="153"/>
        <v>3.53728</v>
      </c>
      <c r="O266" s="89">
        <f t="shared" si="153"/>
        <v>3.6360800000000002</v>
      </c>
      <c r="P266" s="89">
        <f t="shared" si="153"/>
        <v>3.6391499999999999</v>
      </c>
      <c r="Q266" s="89">
        <f t="shared" si="153"/>
        <v>3.6344799999999999</v>
      </c>
      <c r="R266" s="89">
        <f t="shared" si="153"/>
        <v>3.6388600000000002</v>
      </c>
      <c r="S266" s="89">
        <f t="shared" si="153"/>
        <v>3.6083500000000002</v>
      </c>
      <c r="T266" s="89">
        <f t="shared" si="153"/>
        <v>3.7071499999999999</v>
      </c>
      <c r="U266" s="89">
        <f t="shared" si="153"/>
        <v>3.83446</v>
      </c>
      <c r="V266" s="89">
        <f t="shared" si="153"/>
        <v>3.8652799999999998</v>
      </c>
      <c r="W266" s="89">
        <f t="shared" si="153"/>
        <v>3.6550600000000002</v>
      </c>
      <c r="X266" s="89">
        <f t="shared" si="153"/>
        <v>3.6376400000000002</v>
      </c>
      <c r="Y266" s="89">
        <f t="shared" si="153"/>
        <v>3.5408300000000001</v>
      </c>
      <c r="Z266" s="89">
        <f t="shared" si="153"/>
        <v>3.3058200000000002</v>
      </c>
      <c r="AA266" s="89">
        <f t="shared" si="153"/>
        <v>3.2420399999999998</v>
      </c>
    </row>
    <row r="267" spans="1:27" ht="12.75" hidden="1" customHeight="1" outlineLevel="1" x14ac:dyDescent="0.2">
      <c r="A267" s="99" t="s">
        <v>1913</v>
      </c>
      <c r="B267" s="60" t="s">
        <v>238</v>
      </c>
      <c r="C267" s="40" t="s">
        <v>79</v>
      </c>
      <c r="D267" s="41">
        <v>1299.82</v>
      </c>
      <c r="E267" s="41">
        <v>1194.97</v>
      </c>
      <c r="F267" s="41">
        <v>1111.3499999999999</v>
      </c>
      <c r="G267" s="41">
        <v>1104.3499999999999</v>
      </c>
      <c r="H267" s="41">
        <v>1109.18</v>
      </c>
      <c r="I267" s="41">
        <v>1152.6600000000001</v>
      </c>
      <c r="J267" s="41">
        <v>1187.77</v>
      </c>
      <c r="K267" s="41">
        <v>1305.8399999999999</v>
      </c>
      <c r="L267" s="41">
        <v>1502.02</v>
      </c>
      <c r="M267" s="41">
        <v>1643.57</v>
      </c>
      <c r="N267" s="41">
        <v>1728.32</v>
      </c>
      <c r="O267" s="41">
        <v>1827.12</v>
      </c>
      <c r="P267" s="41">
        <v>1830.19</v>
      </c>
      <c r="Q267" s="41">
        <v>1825.52</v>
      </c>
      <c r="R267" s="41">
        <v>1829.9</v>
      </c>
      <c r="S267" s="41">
        <v>1799.39</v>
      </c>
      <c r="T267" s="41">
        <v>1898.19</v>
      </c>
      <c r="U267" s="41">
        <v>2025.5</v>
      </c>
      <c r="V267" s="41">
        <v>2056.3200000000002</v>
      </c>
      <c r="W267" s="41">
        <v>1846.1</v>
      </c>
      <c r="X267" s="41">
        <v>1828.68</v>
      </c>
      <c r="Y267" s="41">
        <v>1731.87</v>
      </c>
      <c r="Z267" s="41">
        <v>1496.86</v>
      </c>
      <c r="AA267" s="41">
        <v>1433.08</v>
      </c>
    </row>
    <row r="268" spans="1:27" ht="12.75" hidden="1" customHeight="1" outlineLevel="1" x14ac:dyDescent="0.2">
      <c r="A268" s="99" t="s">
        <v>1914</v>
      </c>
      <c r="B268" s="60" t="s">
        <v>90</v>
      </c>
      <c r="C268" s="40" t="s">
        <v>79</v>
      </c>
      <c r="D268" s="41">
        <f>$D$168</f>
        <v>1716.97</v>
      </c>
      <c r="E268" s="41">
        <f>$D$168</f>
        <v>1716.97</v>
      </c>
      <c r="F268" s="41">
        <f t="shared" ref="F268:AA268" si="154">$D$168</f>
        <v>1716.97</v>
      </c>
      <c r="G268" s="41">
        <f t="shared" si="154"/>
        <v>1716.97</v>
      </c>
      <c r="H268" s="41">
        <f t="shared" si="154"/>
        <v>1716.97</v>
      </c>
      <c r="I268" s="41">
        <f t="shared" si="154"/>
        <v>1716.97</v>
      </c>
      <c r="J268" s="41">
        <f t="shared" si="154"/>
        <v>1716.97</v>
      </c>
      <c r="K268" s="41">
        <f t="shared" si="154"/>
        <v>1716.97</v>
      </c>
      <c r="L268" s="41">
        <f t="shared" si="154"/>
        <v>1716.97</v>
      </c>
      <c r="M268" s="41">
        <f t="shared" si="154"/>
        <v>1716.97</v>
      </c>
      <c r="N268" s="41">
        <f t="shared" si="154"/>
        <v>1716.97</v>
      </c>
      <c r="O268" s="41">
        <f t="shared" si="154"/>
        <v>1716.97</v>
      </c>
      <c r="P268" s="41">
        <f t="shared" si="154"/>
        <v>1716.97</v>
      </c>
      <c r="Q268" s="41">
        <f t="shared" si="154"/>
        <v>1716.97</v>
      </c>
      <c r="R268" s="41">
        <f t="shared" si="154"/>
        <v>1716.97</v>
      </c>
      <c r="S268" s="41">
        <f t="shared" si="154"/>
        <v>1716.97</v>
      </c>
      <c r="T268" s="41">
        <f t="shared" si="154"/>
        <v>1716.97</v>
      </c>
      <c r="U268" s="41">
        <f t="shared" si="154"/>
        <v>1716.97</v>
      </c>
      <c r="V268" s="41">
        <f t="shared" si="154"/>
        <v>1716.97</v>
      </c>
      <c r="W268" s="41">
        <f t="shared" si="154"/>
        <v>1716.97</v>
      </c>
      <c r="X268" s="41">
        <f t="shared" si="154"/>
        <v>1716.97</v>
      </c>
      <c r="Y268" s="41">
        <f t="shared" si="154"/>
        <v>1716.97</v>
      </c>
      <c r="Z268" s="41">
        <f t="shared" si="154"/>
        <v>1716.97</v>
      </c>
      <c r="AA268" s="41">
        <f t="shared" si="154"/>
        <v>1716.97</v>
      </c>
    </row>
    <row r="269" spans="1:27" ht="12.75" hidden="1" customHeight="1" outlineLevel="1" x14ac:dyDescent="0.2">
      <c r="A269" s="99" t="s">
        <v>1915</v>
      </c>
      <c r="B269" s="60" t="s">
        <v>83</v>
      </c>
      <c r="C269" s="40" t="s">
        <v>79</v>
      </c>
      <c r="D269" s="41">
        <v>3.72</v>
      </c>
      <c r="E269" s="41">
        <v>3.72</v>
      </c>
      <c r="F269" s="41">
        <v>3.72</v>
      </c>
      <c r="G269" s="41">
        <v>3.72</v>
      </c>
      <c r="H269" s="41">
        <v>3.72</v>
      </c>
      <c r="I269" s="41">
        <v>3.72</v>
      </c>
      <c r="J269" s="41">
        <v>3.72</v>
      </c>
      <c r="K269" s="41">
        <v>3.72</v>
      </c>
      <c r="L269" s="41">
        <v>3.72</v>
      </c>
      <c r="M269" s="41">
        <v>3.72</v>
      </c>
      <c r="N269" s="41">
        <v>3.72</v>
      </c>
      <c r="O269" s="41">
        <v>3.72</v>
      </c>
      <c r="P269" s="41">
        <v>3.72</v>
      </c>
      <c r="Q269" s="41">
        <v>3.72</v>
      </c>
      <c r="R269" s="41">
        <v>3.72</v>
      </c>
      <c r="S269" s="41">
        <v>3.72</v>
      </c>
      <c r="T269" s="41">
        <v>3.72</v>
      </c>
      <c r="U269" s="41">
        <v>3.72</v>
      </c>
      <c r="V269" s="41">
        <v>3.72</v>
      </c>
      <c r="W269" s="41">
        <v>3.72</v>
      </c>
      <c r="X269" s="41">
        <v>3.72</v>
      </c>
      <c r="Y269" s="41">
        <v>3.72</v>
      </c>
      <c r="Z269" s="41">
        <v>3.72</v>
      </c>
      <c r="AA269" s="41">
        <v>3.72</v>
      </c>
    </row>
    <row r="270" spans="1:27" ht="12.75" hidden="1" customHeight="1" outlineLevel="1" x14ac:dyDescent="0.2">
      <c r="A270" s="99" t="s">
        <v>1916</v>
      </c>
      <c r="B270" s="60" t="s">
        <v>81</v>
      </c>
      <c r="C270" s="40" t="s">
        <v>79</v>
      </c>
      <c r="D270" s="41">
        <f>$D$11</f>
        <v>88.27</v>
      </c>
      <c r="E270" s="41">
        <f t="shared" ref="E270:AA270" si="155">$D$11</f>
        <v>88.27</v>
      </c>
      <c r="F270" s="41">
        <f t="shared" si="155"/>
        <v>88.27</v>
      </c>
      <c r="G270" s="41">
        <f t="shared" si="155"/>
        <v>88.27</v>
      </c>
      <c r="H270" s="41">
        <f t="shared" si="155"/>
        <v>88.27</v>
      </c>
      <c r="I270" s="41">
        <f t="shared" si="155"/>
        <v>88.27</v>
      </c>
      <c r="J270" s="41">
        <f t="shared" si="155"/>
        <v>88.27</v>
      </c>
      <c r="K270" s="41">
        <f t="shared" si="155"/>
        <v>88.27</v>
      </c>
      <c r="L270" s="41">
        <f t="shared" si="155"/>
        <v>88.27</v>
      </c>
      <c r="M270" s="41">
        <f t="shared" si="155"/>
        <v>88.27</v>
      </c>
      <c r="N270" s="41">
        <f t="shared" si="155"/>
        <v>88.27</v>
      </c>
      <c r="O270" s="41">
        <f t="shared" si="155"/>
        <v>88.27</v>
      </c>
      <c r="P270" s="41">
        <f t="shared" si="155"/>
        <v>88.27</v>
      </c>
      <c r="Q270" s="41">
        <f t="shared" si="155"/>
        <v>88.27</v>
      </c>
      <c r="R270" s="41">
        <f t="shared" si="155"/>
        <v>88.27</v>
      </c>
      <c r="S270" s="41">
        <f t="shared" si="155"/>
        <v>88.27</v>
      </c>
      <c r="T270" s="41">
        <f t="shared" si="155"/>
        <v>88.27</v>
      </c>
      <c r="U270" s="41">
        <f t="shared" si="155"/>
        <v>88.27</v>
      </c>
      <c r="V270" s="41">
        <f t="shared" si="155"/>
        <v>88.27</v>
      </c>
      <c r="W270" s="41">
        <f t="shared" si="155"/>
        <v>88.27</v>
      </c>
      <c r="X270" s="41">
        <f t="shared" si="155"/>
        <v>88.27</v>
      </c>
      <c r="Y270" s="41">
        <f t="shared" si="155"/>
        <v>88.27</v>
      </c>
      <c r="Z270" s="41">
        <f t="shared" si="155"/>
        <v>88.27</v>
      </c>
      <c r="AA270" s="41">
        <f t="shared" si="155"/>
        <v>88.27</v>
      </c>
    </row>
    <row r="271" spans="1:27" ht="12.75" customHeight="1" collapsed="1" x14ac:dyDescent="0.2">
      <c r="A271" s="98" t="s">
        <v>1917</v>
      </c>
      <c r="B271" s="25" t="str">
        <f>"22"&amp;"."&amp;$B$800&amp;"."&amp;$B$801</f>
        <v>22.01.2024</v>
      </c>
      <c r="C271" s="88" t="s">
        <v>76</v>
      </c>
      <c r="D271" s="89">
        <f>ROUND(((D272+D273+D275+D274)/1000),5)</f>
        <v>3.1363400000000001</v>
      </c>
      <c r="E271" s="89">
        <f>ROUND(((E272+E273+E275+E274)/1000),5)</f>
        <v>3.0374300000000001</v>
      </c>
      <c r="F271" s="89">
        <f>ROUND(((F272+F273+F275+F274)/1000),5)</f>
        <v>2.9943499999999998</v>
      </c>
      <c r="G271" s="89">
        <f t="shared" ref="G271:AA271" si="156">ROUND(((G272+G273+G275+G274)/1000),5)</f>
        <v>2.9885899999999999</v>
      </c>
      <c r="H271" s="89">
        <f t="shared" si="156"/>
        <v>3.0238399999999999</v>
      </c>
      <c r="I271" s="89">
        <f t="shared" si="156"/>
        <v>3.1332800000000001</v>
      </c>
      <c r="J271" s="89">
        <f t="shared" si="156"/>
        <v>3.2856100000000001</v>
      </c>
      <c r="K271" s="89">
        <f t="shared" si="156"/>
        <v>3.6374900000000001</v>
      </c>
      <c r="L271" s="89">
        <f t="shared" si="156"/>
        <v>3.8767900000000002</v>
      </c>
      <c r="M271" s="89">
        <f t="shared" si="156"/>
        <v>3.9222700000000001</v>
      </c>
      <c r="N271" s="89">
        <f t="shared" si="156"/>
        <v>3.9363299999999999</v>
      </c>
      <c r="O271" s="89">
        <f t="shared" si="156"/>
        <v>3.9779200000000001</v>
      </c>
      <c r="P271" s="89">
        <f t="shared" si="156"/>
        <v>3.9656699999999998</v>
      </c>
      <c r="Q271" s="89">
        <f t="shared" si="156"/>
        <v>3.9661</v>
      </c>
      <c r="R271" s="89">
        <f t="shared" si="156"/>
        <v>3.9569100000000001</v>
      </c>
      <c r="S271" s="89">
        <f t="shared" si="156"/>
        <v>3.9290500000000002</v>
      </c>
      <c r="T271" s="89">
        <f t="shared" si="156"/>
        <v>3.9681500000000001</v>
      </c>
      <c r="U271" s="89">
        <f t="shared" si="156"/>
        <v>3.99857</v>
      </c>
      <c r="V271" s="89">
        <f t="shared" si="156"/>
        <v>4.0183299999999997</v>
      </c>
      <c r="W271" s="89">
        <f t="shared" si="156"/>
        <v>3.93466</v>
      </c>
      <c r="X271" s="89">
        <f t="shared" si="156"/>
        <v>3.8323399999999999</v>
      </c>
      <c r="Y271" s="89">
        <f t="shared" si="156"/>
        <v>3.6300400000000002</v>
      </c>
      <c r="Z271" s="89">
        <f t="shared" si="156"/>
        <v>3.3383600000000002</v>
      </c>
      <c r="AA271" s="89">
        <f t="shared" si="156"/>
        <v>3.25942</v>
      </c>
    </row>
    <row r="272" spans="1:27" ht="12.75" hidden="1" customHeight="1" outlineLevel="1" x14ac:dyDescent="0.2">
      <c r="A272" s="99" t="s">
        <v>1918</v>
      </c>
      <c r="B272" s="60" t="s">
        <v>238</v>
      </c>
      <c r="C272" s="40" t="s">
        <v>79</v>
      </c>
      <c r="D272" s="41">
        <v>1327.38</v>
      </c>
      <c r="E272" s="41">
        <v>1228.47</v>
      </c>
      <c r="F272" s="41">
        <v>1185.3900000000001</v>
      </c>
      <c r="G272" s="41">
        <v>1179.6300000000001</v>
      </c>
      <c r="H272" s="41">
        <v>1214.8800000000001</v>
      </c>
      <c r="I272" s="41">
        <v>1324.32</v>
      </c>
      <c r="J272" s="41">
        <v>1476.65</v>
      </c>
      <c r="K272" s="41">
        <v>1828.53</v>
      </c>
      <c r="L272" s="41">
        <v>2067.83</v>
      </c>
      <c r="M272" s="41">
        <v>2113.31</v>
      </c>
      <c r="N272" s="41">
        <v>2127.37</v>
      </c>
      <c r="O272" s="41">
        <v>2168.96</v>
      </c>
      <c r="P272" s="41">
        <v>2156.71</v>
      </c>
      <c r="Q272" s="41">
        <v>2157.14</v>
      </c>
      <c r="R272" s="41">
        <v>2147.9499999999998</v>
      </c>
      <c r="S272" s="41">
        <v>2120.09</v>
      </c>
      <c r="T272" s="41">
        <v>2159.19</v>
      </c>
      <c r="U272" s="41">
        <v>2189.61</v>
      </c>
      <c r="V272" s="41">
        <v>2209.37</v>
      </c>
      <c r="W272" s="41">
        <v>2125.6999999999998</v>
      </c>
      <c r="X272" s="41">
        <v>2023.38</v>
      </c>
      <c r="Y272" s="41">
        <v>1821.08</v>
      </c>
      <c r="Z272" s="41">
        <v>1529.4</v>
      </c>
      <c r="AA272" s="41">
        <v>1450.46</v>
      </c>
    </row>
    <row r="273" spans="1:27" ht="12.75" hidden="1" customHeight="1" outlineLevel="1" x14ac:dyDescent="0.2">
      <c r="A273" s="99" t="s">
        <v>1919</v>
      </c>
      <c r="B273" s="60" t="s">
        <v>90</v>
      </c>
      <c r="C273" s="40" t="s">
        <v>79</v>
      </c>
      <c r="D273" s="41">
        <f>$D$168</f>
        <v>1716.97</v>
      </c>
      <c r="E273" s="41">
        <f>$D$168</f>
        <v>1716.97</v>
      </c>
      <c r="F273" s="41">
        <f t="shared" ref="F273:AA273" si="157">$D$168</f>
        <v>1716.97</v>
      </c>
      <c r="G273" s="41">
        <f t="shared" si="157"/>
        <v>1716.97</v>
      </c>
      <c r="H273" s="41">
        <f t="shared" si="157"/>
        <v>1716.97</v>
      </c>
      <c r="I273" s="41">
        <f t="shared" si="157"/>
        <v>1716.97</v>
      </c>
      <c r="J273" s="41">
        <f t="shared" si="157"/>
        <v>1716.97</v>
      </c>
      <c r="K273" s="41">
        <f t="shared" si="157"/>
        <v>1716.97</v>
      </c>
      <c r="L273" s="41">
        <f t="shared" si="157"/>
        <v>1716.97</v>
      </c>
      <c r="M273" s="41">
        <f t="shared" si="157"/>
        <v>1716.97</v>
      </c>
      <c r="N273" s="41">
        <f t="shared" si="157"/>
        <v>1716.97</v>
      </c>
      <c r="O273" s="41">
        <f t="shared" si="157"/>
        <v>1716.97</v>
      </c>
      <c r="P273" s="41">
        <f t="shared" si="157"/>
        <v>1716.97</v>
      </c>
      <c r="Q273" s="41">
        <f t="shared" si="157"/>
        <v>1716.97</v>
      </c>
      <c r="R273" s="41">
        <f t="shared" si="157"/>
        <v>1716.97</v>
      </c>
      <c r="S273" s="41">
        <f t="shared" si="157"/>
        <v>1716.97</v>
      </c>
      <c r="T273" s="41">
        <f t="shared" si="157"/>
        <v>1716.97</v>
      </c>
      <c r="U273" s="41">
        <f t="shared" si="157"/>
        <v>1716.97</v>
      </c>
      <c r="V273" s="41">
        <f t="shared" si="157"/>
        <v>1716.97</v>
      </c>
      <c r="W273" s="41">
        <f t="shared" si="157"/>
        <v>1716.97</v>
      </c>
      <c r="X273" s="41">
        <f t="shared" si="157"/>
        <v>1716.97</v>
      </c>
      <c r="Y273" s="41">
        <f t="shared" si="157"/>
        <v>1716.97</v>
      </c>
      <c r="Z273" s="41">
        <f t="shared" si="157"/>
        <v>1716.97</v>
      </c>
      <c r="AA273" s="41">
        <f t="shared" si="157"/>
        <v>1716.97</v>
      </c>
    </row>
    <row r="274" spans="1:27" ht="12.75" hidden="1" customHeight="1" outlineLevel="1" x14ac:dyDescent="0.2">
      <c r="A274" s="99" t="s">
        <v>1920</v>
      </c>
      <c r="B274" s="60" t="s">
        <v>83</v>
      </c>
      <c r="C274" s="40" t="s">
        <v>79</v>
      </c>
      <c r="D274" s="41">
        <v>3.72</v>
      </c>
      <c r="E274" s="41">
        <v>3.72</v>
      </c>
      <c r="F274" s="41">
        <v>3.72</v>
      </c>
      <c r="G274" s="41">
        <v>3.72</v>
      </c>
      <c r="H274" s="41">
        <v>3.72</v>
      </c>
      <c r="I274" s="41">
        <v>3.72</v>
      </c>
      <c r="J274" s="41">
        <v>3.72</v>
      </c>
      <c r="K274" s="41">
        <v>3.72</v>
      </c>
      <c r="L274" s="41">
        <v>3.72</v>
      </c>
      <c r="M274" s="41">
        <v>3.72</v>
      </c>
      <c r="N274" s="41">
        <v>3.72</v>
      </c>
      <c r="O274" s="41">
        <v>3.72</v>
      </c>
      <c r="P274" s="41">
        <v>3.72</v>
      </c>
      <c r="Q274" s="41">
        <v>3.72</v>
      </c>
      <c r="R274" s="41">
        <v>3.72</v>
      </c>
      <c r="S274" s="41">
        <v>3.72</v>
      </c>
      <c r="T274" s="41">
        <v>3.72</v>
      </c>
      <c r="U274" s="41">
        <v>3.72</v>
      </c>
      <c r="V274" s="41">
        <v>3.72</v>
      </c>
      <c r="W274" s="41">
        <v>3.72</v>
      </c>
      <c r="X274" s="41">
        <v>3.72</v>
      </c>
      <c r="Y274" s="41">
        <v>3.72</v>
      </c>
      <c r="Z274" s="41">
        <v>3.72</v>
      </c>
      <c r="AA274" s="41">
        <v>3.72</v>
      </c>
    </row>
    <row r="275" spans="1:27" ht="12.75" hidden="1" customHeight="1" outlineLevel="1" x14ac:dyDescent="0.2">
      <c r="A275" s="99" t="s">
        <v>1921</v>
      </c>
      <c r="B275" s="60" t="s">
        <v>81</v>
      </c>
      <c r="C275" s="40" t="s">
        <v>79</v>
      </c>
      <c r="D275" s="41">
        <f>$D$11</f>
        <v>88.27</v>
      </c>
      <c r="E275" s="41">
        <f t="shared" ref="E275:AA275" si="158">$D$11</f>
        <v>88.27</v>
      </c>
      <c r="F275" s="41">
        <f t="shared" si="158"/>
        <v>88.27</v>
      </c>
      <c r="G275" s="41">
        <f t="shared" si="158"/>
        <v>88.27</v>
      </c>
      <c r="H275" s="41">
        <f t="shared" si="158"/>
        <v>88.27</v>
      </c>
      <c r="I275" s="41">
        <f t="shared" si="158"/>
        <v>88.27</v>
      </c>
      <c r="J275" s="41">
        <f t="shared" si="158"/>
        <v>88.27</v>
      </c>
      <c r="K275" s="41">
        <f t="shared" si="158"/>
        <v>88.27</v>
      </c>
      <c r="L275" s="41">
        <f t="shared" si="158"/>
        <v>88.27</v>
      </c>
      <c r="M275" s="41">
        <f t="shared" si="158"/>
        <v>88.27</v>
      </c>
      <c r="N275" s="41">
        <f t="shared" si="158"/>
        <v>88.27</v>
      </c>
      <c r="O275" s="41">
        <f t="shared" si="158"/>
        <v>88.27</v>
      </c>
      <c r="P275" s="41">
        <f t="shared" si="158"/>
        <v>88.27</v>
      </c>
      <c r="Q275" s="41">
        <f t="shared" si="158"/>
        <v>88.27</v>
      </c>
      <c r="R275" s="41">
        <f t="shared" si="158"/>
        <v>88.27</v>
      </c>
      <c r="S275" s="41">
        <f t="shared" si="158"/>
        <v>88.27</v>
      </c>
      <c r="T275" s="41">
        <f t="shared" si="158"/>
        <v>88.27</v>
      </c>
      <c r="U275" s="41">
        <f t="shared" si="158"/>
        <v>88.27</v>
      </c>
      <c r="V275" s="41">
        <f t="shared" si="158"/>
        <v>88.27</v>
      </c>
      <c r="W275" s="41">
        <f t="shared" si="158"/>
        <v>88.27</v>
      </c>
      <c r="X275" s="41">
        <f t="shared" si="158"/>
        <v>88.27</v>
      </c>
      <c r="Y275" s="41">
        <f t="shared" si="158"/>
        <v>88.27</v>
      </c>
      <c r="Z275" s="41">
        <f t="shared" si="158"/>
        <v>88.27</v>
      </c>
      <c r="AA275" s="41">
        <f t="shared" si="158"/>
        <v>88.27</v>
      </c>
    </row>
    <row r="276" spans="1:27" ht="12.75" customHeight="1" collapsed="1" x14ac:dyDescent="0.2">
      <c r="A276" s="98" t="s">
        <v>1922</v>
      </c>
      <c r="B276" s="25" t="str">
        <f>"23"&amp;"."&amp;$B$800&amp;"."&amp;$B$801</f>
        <v>23.01.2024</v>
      </c>
      <c r="C276" s="88" t="s">
        <v>76</v>
      </c>
      <c r="D276" s="89">
        <f>ROUND(((D277+D278+D280+D279)/1000),5)</f>
        <v>3.0354999999999999</v>
      </c>
      <c r="E276" s="89">
        <f>ROUND(((E277+E278+E280+E279)/1000),5)</f>
        <v>2.9809899999999998</v>
      </c>
      <c r="F276" s="89">
        <f>ROUND(((F277+F278+F280+F279)/1000),5)</f>
        <v>2.9311099999999999</v>
      </c>
      <c r="G276" s="89">
        <f t="shared" ref="G276:AA276" si="159">ROUND(((G277+G278+G280+G279)/1000),5)</f>
        <v>2.9200599999999999</v>
      </c>
      <c r="H276" s="89">
        <f t="shared" si="159"/>
        <v>2.9721799999999998</v>
      </c>
      <c r="I276" s="89">
        <f t="shared" si="159"/>
        <v>3.0550299999999999</v>
      </c>
      <c r="J276" s="89">
        <f t="shared" si="159"/>
        <v>3.2493699999999999</v>
      </c>
      <c r="K276" s="89">
        <f t="shared" si="159"/>
        <v>3.5571700000000002</v>
      </c>
      <c r="L276" s="89">
        <f t="shared" si="159"/>
        <v>3.7536299999999998</v>
      </c>
      <c r="M276" s="89">
        <f t="shared" si="159"/>
        <v>3.8097400000000001</v>
      </c>
      <c r="N276" s="89">
        <f t="shared" si="159"/>
        <v>3.8127599999999999</v>
      </c>
      <c r="O276" s="89">
        <f t="shared" si="159"/>
        <v>3.8755799999999998</v>
      </c>
      <c r="P276" s="89">
        <f t="shared" si="159"/>
        <v>3.8447100000000001</v>
      </c>
      <c r="Q276" s="89">
        <f t="shared" si="159"/>
        <v>3.85867</v>
      </c>
      <c r="R276" s="89">
        <f t="shared" si="159"/>
        <v>3.8571499999999999</v>
      </c>
      <c r="S276" s="89">
        <f t="shared" si="159"/>
        <v>3.8101699999999998</v>
      </c>
      <c r="T276" s="89">
        <f t="shared" si="159"/>
        <v>3.8342399999999999</v>
      </c>
      <c r="U276" s="89">
        <f t="shared" si="159"/>
        <v>3.88666</v>
      </c>
      <c r="V276" s="89">
        <f t="shared" si="159"/>
        <v>3.8914599999999999</v>
      </c>
      <c r="W276" s="89">
        <f t="shared" si="159"/>
        <v>3.8310399999999998</v>
      </c>
      <c r="X276" s="89">
        <f t="shared" si="159"/>
        <v>3.6951399999999999</v>
      </c>
      <c r="Y276" s="89">
        <f t="shared" si="159"/>
        <v>3.5952899999999999</v>
      </c>
      <c r="Z276" s="89">
        <f t="shared" si="159"/>
        <v>3.3033000000000001</v>
      </c>
      <c r="AA276" s="89">
        <f t="shared" si="159"/>
        <v>3.1628799999999999</v>
      </c>
    </row>
    <row r="277" spans="1:27" ht="12.75" hidden="1" customHeight="1" outlineLevel="1" x14ac:dyDescent="0.2">
      <c r="A277" s="99" t="s">
        <v>1923</v>
      </c>
      <c r="B277" s="60" t="s">
        <v>238</v>
      </c>
      <c r="C277" s="40" t="s">
        <v>79</v>
      </c>
      <c r="D277" s="41">
        <v>1226.54</v>
      </c>
      <c r="E277" s="41">
        <v>1172.03</v>
      </c>
      <c r="F277" s="41">
        <v>1122.1500000000001</v>
      </c>
      <c r="G277" s="41">
        <v>1111.0999999999999</v>
      </c>
      <c r="H277" s="41">
        <v>1163.22</v>
      </c>
      <c r="I277" s="41">
        <v>1246.07</v>
      </c>
      <c r="J277" s="41">
        <v>1440.41</v>
      </c>
      <c r="K277" s="41">
        <v>1748.21</v>
      </c>
      <c r="L277" s="41">
        <v>1944.67</v>
      </c>
      <c r="M277" s="41">
        <v>2000.78</v>
      </c>
      <c r="N277" s="41">
        <v>2003.8</v>
      </c>
      <c r="O277" s="41">
        <v>2066.62</v>
      </c>
      <c r="P277" s="41">
        <v>2035.75</v>
      </c>
      <c r="Q277" s="41">
        <v>2049.71</v>
      </c>
      <c r="R277" s="41">
        <v>2048.19</v>
      </c>
      <c r="S277" s="41">
        <v>2001.21</v>
      </c>
      <c r="T277" s="41">
        <v>2025.28</v>
      </c>
      <c r="U277" s="41">
        <v>2077.6999999999998</v>
      </c>
      <c r="V277" s="41">
        <v>2082.5</v>
      </c>
      <c r="W277" s="41">
        <v>2022.08</v>
      </c>
      <c r="X277" s="41">
        <v>1886.18</v>
      </c>
      <c r="Y277" s="41">
        <v>1786.33</v>
      </c>
      <c r="Z277" s="41">
        <v>1494.34</v>
      </c>
      <c r="AA277" s="41">
        <v>1353.92</v>
      </c>
    </row>
    <row r="278" spans="1:27" ht="12.75" hidden="1" customHeight="1" outlineLevel="1" x14ac:dyDescent="0.2">
      <c r="A278" s="99" t="s">
        <v>1924</v>
      </c>
      <c r="B278" s="60" t="s">
        <v>90</v>
      </c>
      <c r="C278" s="40" t="s">
        <v>79</v>
      </c>
      <c r="D278" s="41">
        <f>$D$168</f>
        <v>1716.97</v>
      </c>
      <c r="E278" s="41">
        <f>$D$168</f>
        <v>1716.97</v>
      </c>
      <c r="F278" s="41">
        <f t="shared" ref="F278:AA278" si="160">$D$168</f>
        <v>1716.97</v>
      </c>
      <c r="G278" s="41">
        <f t="shared" si="160"/>
        <v>1716.97</v>
      </c>
      <c r="H278" s="41">
        <f t="shared" si="160"/>
        <v>1716.97</v>
      </c>
      <c r="I278" s="41">
        <f t="shared" si="160"/>
        <v>1716.97</v>
      </c>
      <c r="J278" s="41">
        <f t="shared" si="160"/>
        <v>1716.97</v>
      </c>
      <c r="K278" s="41">
        <f t="shared" si="160"/>
        <v>1716.97</v>
      </c>
      <c r="L278" s="41">
        <f t="shared" si="160"/>
        <v>1716.97</v>
      </c>
      <c r="M278" s="41">
        <f t="shared" si="160"/>
        <v>1716.97</v>
      </c>
      <c r="N278" s="41">
        <f t="shared" si="160"/>
        <v>1716.97</v>
      </c>
      <c r="O278" s="41">
        <f t="shared" si="160"/>
        <v>1716.97</v>
      </c>
      <c r="P278" s="41">
        <f t="shared" si="160"/>
        <v>1716.97</v>
      </c>
      <c r="Q278" s="41">
        <f t="shared" si="160"/>
        <v>1716.97</v>
      </c>
      <c r="R278" s="41">
        <f t="shared" si="160"/>
        <v>1716.97</v>
      </c>
      <c r="S278" s="41">
        <f t="shared" si="160"/>
        <v>1716.97</v>
      </c>
      <c r="T278" s="41">
        <f t="shared" si="160"/>
        <v>1716.97</v>
      </c>
      <c r="U278" s="41">
        <f t="shared" si="160"/>
        <v>1716.97</v>
      </c>
      <c r="V278" s="41">
        <f t="shared" si="160"/>
        <v>1716.97</v>
      </c>
      <c r="W278" s="41">
        <f t="shared" si="160"/>
        <v>1716.97</v>
      </c>
      <c r="X278" s="41">
        <f t="shared" si="160"/>
        <v>1716.97</v>
      </c>
      <c r="Y278" s="41">
        <f t="shared" si="160"/>
        <v>1716.97</v>
      </c>
      <c r="Z278" s="41">
        <f t="shared" si="160"/>
        <v>1716.97</v>
      </c>
      <c r="AA278" s="41">
        <f t="shared" si="160"/>
        <v>1716.97</v>
      </c>
    </row>
    <row r="279" spans="1:27" ht="12.75" hidden="1" customHeight="1" outlineLevel="1" x14ac:dyDescent="0.2">
      <c r="A279" s="99" t="s">
        <v>1925</v>
      </c>
      <c r="B279" s="60" t="s">
        <v>83</v>
      </c>
      <c r="C279" s="40" t="s">
        <v>79</v>
      </c>
      <c r="D279" s="41">
        <v>3.72</v>
      </c>
      <c r="E279" s="41">
        <v>3.72</v>
      </c>
      <c r="F279" s="41">
        <v>3.72</v>
      </c>
      <c r="G279" s="41">
        <v>3.72</v>
      </c>
      <c r="H279" s="41">
        <v>3.72</v>
      </c>
      <c r="I279" s="41">
        <v>3.72</v>
      </c>
      <c r="J279" s="41">
        <v>3.72</v>
      </c>
      <c r="K279" s="41">
        <v>3.72</v>
      </c>
      <c r="L279" s="41">
        <v>3.72</v>
      </c>
      <c r="M279" s="41">
        <v>3.72</v>
      </c>
      <c r="N279" s="41">
        <v>3.72</v>
      </c>
      <c r="O279" s="41">
        <v>3.72</v>
      </c>
      <c r="P279" s="41">
        <v>3.72</v>
      </c>
      <c r="Q279" s="41">
        <v>3.72</v>
      </c>
      <c r="R279" s="41">
        <v>3.72</v>
      </c>
      <c r="S279" s="41">
        <v>3.72</v>
      </c>
      <c r="T279" s="41">
        <v>3.72</v>
      </c>
      <c r="U279" s="41">
        <v>3.72</v>
      </c>
      <c r="V279" s="41">
        <v>3.72</v>
      </c>
      <c r="W279" s="41">
        <v>3.72</v>
      </c>
      <c r="X279" s="41">
        <v>3.72</v>
      </c>
      <c r="Y279" s="41">
        <v>3.72</v>
      </c>
      <c r="Z279" s="41">
        <v>3.72</v>
      </c>
      <c r="AA279" s="41">
        <v>3.72</v>
      </c>
    </row>
    <row r="280" spans="1:27" ht="12.75" hidden="1" customHeight="1" outlineLevel="1" x14ac:dyDescent="0.2">
      <c r="A280" s="99" t="s">
        <v>1926</v>
      </c>
      <c r="B280" s="60" t="s">
        <v>81</v>
      </c>
      <c r="C280" s="40" t="s">
        <v>79</v>
      </c>
      <c r="D280" s="41">
        <f>$D$11</f>
        <v>88.27</v>
      </c>
      <c r="E280" s="41">
        <f t="shared" ref="E280:AA280" si="161">$D$11</f>
        <v>88.27</v>
      </c>
      <c r="F280" s="41">
        <f t="shared" si="161"/>
        <v>88.27</v>
      </c>
      <c r="G280" s="41">
        <f t="shared" si="161"/>
        <v>88.27</v>
      </c>
      <c r="H280" s="41">
        <f t="shared" si="161"/>
        <v>88.27</v>
      </c>
      <c r="I280" s="41">
        <f t="shared" si="161"/>
        <v>88.27</v>
      </c>
      <c r="J280" s="41">
        <f t="shared" si="161"/>
        <v>88.27</v>
      </c>
      <c r="K280" s="41">
        <f t="shared" si="161"/>
        <v>88.27</v>
      </c>
      <c r="L280" s="41">
        <f t="shared" si="161"/>
        <v>88.27</v>
      </c>
      <c r="M280" s="41">
        <f t="shared" si="161"/>
        <v>88.27</v>
      </c>
      <c r="N280" s="41">
        <f t="shared" si="161"/>
        <v>88.27</v>
      </c>
      <c r="O280" s="41">
        <f t="shared" si="161"/>
        <v>88.27</v>
      </c>
      <c r="P280" s="41">
        <f t="shared" si="161"/>
        <v>88.27</v>
      </c>
      <c r="Q280" s="41">
        <f t="shared" si="161"/>
        <v>88.27</v>
      </c>
      <c r="R280" s="41">
        <f t="shared" si="161"/>
        <v>88.27</v>
      </c>
      <c r="S280" s="41">
        <f t="shared" si="161"/>
        <v>88.27</v>
      </c>
      <c r="T280" s="41">
        <f t="shared" si="161"/>
        <v>88.27</v>
      </c>
      <c r="U280" s="41">
        <f t="shared" si="161"/>
        <v>88.27</v>
      </c>
      <c r="V280" s="41">
        <f t="shared" si="161"/>
        <v>88.27</v>
      </c>
      <c r="W280" s="41">
        <f t="shared" si="161"/>
        <v>88.27</v>
      </c>
      <c r="X280" s="41">
        <f t="shared" si="161"/>
        <v>88.27</v>
      </c>
      <c r="Y280" s="41">
        <f t="shared" si="161"/>
        <v>88.27</v>
      </c>
      <c r="Z280" s="41">
        <f t="shared" si="161"/>
        <v>88.27</v>
      </c>
      <c r="AA280" s="41">
        <f t="shared" si="161"/>
        <v>88.27</v>
      </c>
    </row>
    <row r="281" spans="1:27" ht="12.75" customHeight="1" collapsed="1" x14ac:dyDescent="0.2">
      <c r="A281" s="98" t="s">
        <v>1927</v>
      </c>
      <c r="B281" s="25" t="str">
        <f>"24"&amp;"."&amp;$B$800&amp;"."&amp;$B$801</f>
        <v>24.01.2024</v>
      </c>
      <c r="C281" s="88" t="s">
        <v>76</v>
      </c>
      <c r="D281" s="89">
        <f>ROUND(((D282+D283+D285+D284)/1000),5)</f>
        <v>3.0770300000000002</v>
      </c>
      <c r="E281" s="89">
        <f>ROUND(((E282+E283+E285+E284)/1000),5)</f>
        <v>3.0024000000000002</v>
      </c>
      <c r="F281" s="89">
        <f>ROUND(((F282+F283+F285+F284)/1000),5)</f>
        <v>2.9736799999999999</v>
      </c>
      <c r="G281" s="89">
        <f t="shared" ref="G281:AA281" si="162">ROUND(((G282+G283+G285+G284)/1000),5)</f>
        <v>2.9799000000000002</v>
      </c>
      <c r="H281" s="89">
        <f t="shared" si="162"/>
        <v>3.0248200000000001</v>
      </c>
      <c r="I281" s="89">
        <f t="shared" si="162"/>
        <v>3.09091</v>
      </c>
      <c r="J281" s="89">
        <f t="shared" si="162"/>
        <v>3.3203</v>
      </c>
      <c r="K281" s="89">
        <f t="shared" si="162"/>
        <v>3.6987899999999998</v>
      </c>
      <c r="L281" s="89">
        <f t="shared" si="162"/>
        <v>3.89392</v>
      </c>
      <c r="M281" s="89">
        <f t="shared" si="162"/>
        <v>3.9317299999999999</v>
      </c>
      <c r="N281" s="89">
        <f t="shared" si="162"/>
        <v>3.9382700000000002</v>
      </c>
      <c r="O281" s="89">
        <f t="shared" si="162"/>
        <v>3.98258</v>
      </c>
      <c r="P281" s="89">
        <f t="shared" si="162"/>
        <v>3.9544999999999999</v>
      </c>
      <c r="Q281" s="89">
        <f t="shared" si="162"/>
        <v>3.9575200000000001</v>
      </c>
      <c r="R281" s="89">
        <f t="shared" si="162"/>
        <v>3.9507300000000001</v>
      </c>
      <c r="S281" s="89">
        <f t="shared" si="162"/>
        <v>3.9135200000000001</v>
      </c>
      <c r="T281" s="89">
        <f t="shared" si="162"/>
        <v>3.93649</v>
      </c>
      <c r="U281" s="89">
        <f t="shared" si="162"/>
        <v>3.9350299999999998</v>
      </c>
      <c r="V281" s="89">
        <f t="shared" si="162"/>
        <v>3.9368300000000001</v>
      </c>
      <c r="W281" s="89">
        <f t="shared" si="162"/>
        <v>3.88354</v>
      </c>
      <c r="X281" s="89">
        <f t="shared" si="162"/>
        <v>3.8534199999999998</v>
      </c>
      <c r="Y281" s="89">
        <f t="shared" si="162"/>
        <v>3.6265000000000001</v>
      </c>
      <c r="Z281" s="89">
        <f t="shared" si="162"/>
        <v>3.3253400000000002</v>
      </c>
      <c r="AA281" s="89">
        <f t="shared" si="162"/>
        <v>3.2479800000000001</v>
      </c>
    </row>
    <row r="282" spans="1:27" ht="12.75" hidden="1" customHeight="1" outlineLevel="1" x14ac:dyDescent="0.2">
      <c r="A282" s="99" t="s">
        <v>1928</v>
      </c>
      <c r="B282" s="60" t="s">
        <v>238</v>
      </c>
      <c r="C282" s="40" t="s">
        <v>79</v>
      </c>
      <c r="D282" s="41">
        <v>1268.07</v>
      </c>
      <c r="E282" s="41">
        <v>1193.44</v>
      </c>
      <c r="F282" s="41">
        <v>1164.72</v>
      </c>
      <c r="G282" s="41">
        <v>1170.94</v>
      </c>
      <c r="H282" s="41">
        <v>1215.8599999999999</v>
      </c>
      <c r="I282" s="41">
        <v>1281.95</v>
      </c>
      <c r="J282" s="41">
        <v>1511.34</v>
      </c>
      <c r="K282" s="41">
        <v>1889.83</v>
      </c>
      <c r="L282" s="41">
        <v>2084.96</v>
      </c>
      <c r="M282" s="41">
        <v>2122.77</v>
      </c>
      <c r="N282" s="41">
        <v>2129.31</v>
      </c>
      <c r="O282" s="41">
        <v>2173.62</v>
      </c>
      <c r="P282" s="41">
        <v>2145.54</v>
      </c>
      <c r="Q282" s="41">
        <v>2148.56</v>
      </c>
      <c r="R282" s="41">
        <v>2141.77</v>
      </c>
      <c r="S282" s="41">
        <v>2104.56</v>
      </c>
      <c r="T282" s="41">
        <v>2127.5300000000002</v>
      </c>
      <c r="U282" s="41">
        <v>2126.0700000000002</v>
      </c>
      <c r="V282" s="41">
        <v>2127.87</v>
      </c>
      <c r="W282" s="41">
        <v>2074.58</v>
      </c>
      <c r="X282" s="41">
        <v>2044.46</v>
      </c>
      <c r="Y282" s="41">
        <v>1817.54</v>
      </c>
      <c r="Z282" s="41">
        <v>1516.38</v>
      </c>
      <c r="AA282" s="41">
        <v>1439.02</v>
      </c>
    </row>
    <row r="283" spans="1:27" ht="12.75" hidden="1" customHeight="1" outlineLevel="1" x14ac:dyDescent="0.2">
      <c r="A283" s="99" t="s">
        <v>1929</v>
      </c>
      <c r="B283" s="60" t="s">
        <v>90</v>
      </c>
      <c r="C283" s="40" t="s">
        <v>79</v>
      </c>
      <c r="D283" s="41">
        <f>$D$168</f>
        <v>1716.97</v>
      </c>
      <c r="E283" s="41">
        <f>$D$168</f>
        <v>1716.97</v>
      </c>
      <c r="F283" s="41">
        <f t="shared" ref="F283:AA283" si="163">$D$168</f>
        <v>1716.97</v>
      </c>
      <c r="G283" s="41">
        <f t="shared" si="163"/>
        <v>1716.97</v>
      </c>
      <c r="H283" s="41">
        <f t="shared" si="163"/>
        <v>1716.97</v>
      </c>
      <c r="I283" s="41">
        <f t="shared" si="163"/>
        <v>1716.97</v>
      </c>
      <c r="J283" s="41">
        <f t="shared" si="163"/>
        <v>1716.97</v>
      </c>
      <c r="K283" s="41">
        <f t="shared" si="163"/>
        <v>1716.97</v>
      </c>
      <c r="L283" s="41">
        <f t="shared" si="163"/>
        <v>1716.97</v>
      </c>
      <c r="M283" s="41">
        <f t="shared" si="163"/>
        <v>1716.97</v>
      </c>
      <c r="N283" s="41">
        <f t="shared" si="163"/>
        <v>1716.97</v>
      </c>
      <c r="O283" s="41">
        <f t="shared" si="163"/>
        <v>1716.97</v>
      </c>
      <c r="P283" s="41">
        <f t="shared" si="163"/>
        <v>1716.97</v>
      </c>
      <c r="Q283" s="41">
        <f t="shared" si="163"/>
        <v>1716.97</v>
      </c>
      <c r="R283" s="41">
        <f t="shared" si="163"/>
        <v>1716.97</v>
      </c>
      <c r="S283" s="41">
        <f t="shared" si="163"/>
        <v>1716.97</v>
      </c>
      <c r="T283" s="41">
        <f t="shared" si="163"/>
        <v>1716.97</v>
      </c>
      <c r="U283" s="41">
        <f t="shared" si="163"/>
        <v>1716.97</v>
      </c>
      <c r="V283" s="41">
        <f t="shared" si="163"/>
        <v>1716.97</v>
      </c>
      <c r="W283" s="41">
        <f t="shared" si="163"/>
        <v>1716.97</v>
      </c>
      <c r="X283" s="41">
        <f t="shared" si="163"/>
        <v>1716.97</v>
      </c>
      <c r="Y283" s="41">
        <f t="shared" si="163"/>
        <v>1716.97</v>
      </c>
      <c r="Z283" s="41">
        <f t="shared" si="163"/>
        <v>1716.97</v>
      </c>
      <c r="AA283" s="41">
        <f t="shared" si="163"/>
        <v>1716.97</v>
      </c>
    </row>
    <row r="284" spans="1:27" ht="12.75" hidden="1" customHeight="1" outlineLevel="1" x14ac:dyDescent="0.2">
      <c r="A284" s="99" t="s">
        <v>1930</v>
      </c>
      <c r="B284" s="60" t="s">
        <v>83</v>
      </c>
      <c r="C284" s="40" t="s">
        <v>79</v>
      </c>
      <c r="D284" s="41">
        <v>3.72</v>
      </c>
      <c r="E284" s="41">
        <v>3.72</v>
      </c>
      <c r="F284" s="41">
        <v>3.72</v>
      </c>
      <c r="G284" s="41">
        <v>3.72</v>
      </c>
      <c r="H284" s="41">
        <v>3.72</v>
      </c>
      <c r="I284" s="41">
        <v>3.72</v>
      </c>
      <c r="J284" s="41">
        <v>3.72</v>
      </c>
      <c r="K284" s="41">
        <v>3.72</v>
      </c>
      <c r="L284" s="41">
        <v>3.72</v>
      </c>
      <c r="M284" s="41">
        <v>3.72</v>
      </c>
      <c r="N284" s="41">
        <v>3.72</v>
      </c>
      <c r="O284" s="41">
        <v>3.72</v>
      </c>
      <c r="P284" s="41">
        <v>3.72</v>
      </c>
      <c r="Q284" s="41">
        <v>3.72</v>
      </c>
      <c r="R284" s="41">
        <v>3.72</v>
      </c>
      <c r="S284" s="41">
        <v>3.72</v>
      </c>
      <c r="T284" s="41">
        <v>3.72</v>
      </c>
      <c r="U284" s="41">
        <v>3.72</v>
      </c>
      <c r="V284" s="41">
        <v>3.72</v>
      </c>
      <c r="W284" s="41">
        <v>3.72</v>
      </c>
      <c r="X284" s="41">
        <v>3.72</v>
      </c>
      <c r="Y284" s="41">
        <v>3.72</v>
      </c>
      <c r="Z284" s="41">
        <v>3.72</v>
      </c>
      <c r="AA284" s="41">
        <v>3.72</v>
      </c>
    </row>
    <row r="285" spans="1:27" ht="12.75" hidden="1" customHeight="1" outlineLevel="1" x14ac:dyDescent="0.2">
      <c r="A285" s="99" t="s">
        <v>1931</v>
      </c>
      <c r="B285" s="60" t="s">
        <v>81</v>
      </c>
      <c r="C285" s="40" t="s">
        <v>79</v>
      </c>
      <c r="D285" s="41">
        <f>$D$11</f>
        <v>88.27</v>
      </c>
      <c r="E285" s="41">
        <f t="shared" ref="E285:AA285" si="164">$D$11</f>
        <v>88.27</v>
      </c>
      <c r="F285" s="41">
        <f t="shared" si="164"/>
        <v>88.27</v>
      </c>
      <c r="G285" s="41">
        <f t="shared" si="164"/>
        <v>88.27</v>
      </c>
      <c r="H285" s="41">
        <f t="shared" si="164"/>
        <v>88.27</v>
      </c>
      <c r="I285" s="41">
        <f t="shared" si="164"/>
        <v>88.27</v>
      </c>
      <c r="J285" s="41">
        <f t="shared" si="164"/>
        <v>88.27</v>
      </c>
      <c r="K285" s="41">
        <f t="shared" si="164"/>
        <v>88.27</v>
      </c>
      <c r="L285" s="41">
        <f t="shared" si="164"/>
        <v>88.27</v>
      </c>
      <c r="M285" s="41">
        <f t="shared" si="164"/>
        <v>88.27</v>
      </c>
      <c r="N285" s="41">
        <f t="shared" si="164"/>
        <v>88.27</v>
      </c>
      <c r="O285" s="41">
        <f t="shared" si="164"/>
        <v>88.27</v>
      </c>
      <c r="P285" s="41">
        <f t="shared" si="164"/>
        <v>88.27</v>
      </c>
      <c r="Q285" s="41">
        <f t="shared" si="164"/>
        <v>88.27</v>
      </c>
      <c r="R285" s="41">
        <f t="shared" si="164"/>
        <v>88.27</v>
      </c>
      <c r="S285" s="41">
        <f t="shared" si="164"/>
        <v>88.27</v>
      </c>
      <c r="T285" s="41">
        <f t="shared" si="164"/>
        <v>88.27</v>
      </c>
      <c r="U285" s="41">
        <f t="shared" si="164"/>
        <v>88.27</v>
      </c>
      <c r="V285" s="41">
        <f t="shared" si="164"/>
        <v>88.27</v>
      </c>
      <c r="W285" s="41">
        <f t="shared" si="164"/>
        <v>88.27</v>
      </c>
      <c r="X285" s="41">
        <f t="shared" si="164"/>
        <v>88.27</v>
      </c>
      <c r="Y285" s="41">
        <f t="shared" si="164"/>
        <v>88.27</v>
      </c>
      <c r="Z285" s="41">
        <f t="shared" si="164"/>
        <v>88.27</v>
      </c>
      <c r="AA285" s="41">
        <f t="shared" si="164"/>
        <v>88.27</v>
      </c>
    </row>
    <row r="286" spans="1:27" ht="12.75" customHeight="1" collapsed="1" x14ac:dyDescent="0.2">
      <c r="A286" s="98" t="s">
        <v>1932</v>
      </c>
      <c r="B286" s="25" t="str">
        <f>"25"&amp;"."&amp;$B$800&amp;"."&amp;$B$801</f>
        <v>25.01.2024</v>
      </c>
      <c r="C286" s="88" t="s">
        <v>76</v>
      </c>
      <c r="D286" s="89">
        <f>ROUND(((D287+D288+D290+D289)/1000),5)</f>
        <v>3.10154</v>
      </c>
      <c r="E286" s="89">
        <f>ROUND(((E287+E288+E290+E289)/1000),5)</f>
        <v>3.03633</v>
      </c>
      <c r="F286" s="89">
        <f>ROUND(((F287+F288+F290+F289)/1000),5)</f>
        <v>2.9986199999999998</v>
      </c>
      <c r="G286" s="89">
        <f t="shared" ref="G286:AA286" si="165">ROUND(((G287+G288+G290+G289)/1000),5)</f>
        <v>3.00075</v>
      </c>
      <c r="H286" s="89">
        <f t="shared" si="165"/>
        <v>3.03972</v>
      </c>
      <c r="I286" s="89">
        <f t="shared" si="165"/>
        <v>3.1643400000000002</v>
      </c>
      <c r="J286" s="89">
        <f t="shared" si="165"/>
        <v>3.3832200000000001</v>
      </c>
      <c r="K286" s="89">
        <f t="shared" si="165"/>
        <v>3.6677900000000001</v>
      </c>
      <c r="L286" s="89">
        <f t="shared" si="165"/>
        <v>3.86612</v>
      </c>
      <c r="M286" s="89">
        <f t="shared" si="165"/>
        <v>3.91818</v>
      </c>
      <c r="N286" s="89">
        <f t="shared" si="165"/>
        <v>3.9352399999999998</v>
      </c>
      <c r="O286" s="89">
        <f t="shared" si="165"/>
        <v>3.9645299999999999</v>
      </c>
      <c r="P286" s="89">
        <f t="shared" si="165"/>
        <v>3.9415200000000001</v>
      </c>
      <c r="Q286" s="89">
        <f t="shared" si="165"/>
        <v>3.9575300000000002</v>
      </c>
      <c r="R286" s="89">
        <f t="shared" si="165"/>
        <v>3.9418199999999999</v>
      </c>
      <c r="S286" s="89">
        <f t="shared" si="165"/>
        <v>3.8969800000000001</v>
      </c>
      <c r="T286" s="89">
        <f t="shared" si="165"/>
        <v>3.9396800000000001</v>
      </c>
      <c r="U286" s="89">
        <f t="shared" si="165"/>
        <v>3.94922</v>
      </c>
      <c r="V286" s="89">
        <f t="shared" si="165"/>
        <v>3.9640200000000001</v>
      </c>
      <c r="W286" s="89">
        <f t="shared" si="165"/>
        <v>3.9165800000000002</v>
      </c>
      <c r="X286" s="89">
        <f t="shared" si="165"/>
        <v>3.7648199999999998</v>
      </c>
      <c r="Y286" s="89">
        <f t="shared" si="165"/>
        <v>3.5978400000000001</v>
      </c>
      <c r="Z286" s="89">
        <f t="shared" si="165"/>
        <v>3.3330600000000001</v>
      </c>
      <c r="AA286" s="89">
        <f t="shared" si="165"/>
        <v>3.2241</v>
      </c>
    </row>
    <row r="287" spans="1:27" ht="12.75" hidden="1" customHeight="1" outlineLevel="1" x14ac:dyDescent="0.2">
      <c r="A287" s="99" t="s">
        <v>1933</v>
      </c>
      <c r="B287" s="60" t="s">
        <v>238</v>
      </c>
      <c r="C287" s="40" t="s">
        <v>79</v>
      </c>
      <c r="D287" s="41">
        <v>1292.58</v>
      </c>
      <c r="E287" s="41">
        <v>1227.3699999999999</v>
      </c>
      <c r="F287" s="41">
        <v>1189.6600000000001</v>
      </c>
      <c r="G287" s="41">
        <v>1191.79</v>
      </c>
      <c r="H287" s="41">
        <v>1230.76</v>
      </c>
      <c r="I287" s="41">
        <v>1355.38</v>
      </c>
      <c r="J287" s="41">
        <v>1574.26</v>
      </c>
      <c r="K287" s="41">
        <v>1858.83</v>
      </c>
      <c r="L287" s="41">
        <v>2057.16</v>
      </c>
      <c r="M287" s="41">
        <v>2109.2199999999998</v>
      </c>
      <c r="N287" s="41">
        <v>2126.2800000000002</v>
      </c>
      <c r="O287" s="41">
        <v>2155.5700000000002</v>
      </c>
      <c r="P287" s="41">
        <v>2132.56</v>
      </c>
      <c r="Q287" s="41">
        <v>2148.5700000000002</v>
      </c>
      <c r="R287" s="41">
        <v>2132.86</v>
      </c>
      <c r="S287" s="41">
        <v>2088.02</v>
      </c>
      <c r="T287" s="41">
        <v>2130.7199999999998</v>
      </c>
      <c r="U287" s="41">
        <v>2140.2600000000002</v>
      </c>
      <c r="V287" s="41">
        <v>2155.06</v>
      </c>
      <c r="W287" s="41">
        <v>2107.62</v>
      </c>
      <c r="X287" s="41">
        <v>1955.86</v>
      </c>
      <c r="Y287" s="41">
        <v>1788.88</v>
      </c>
      <c r="Z287" s="41">
        <v>1524.1</v>
      </c>
      <c r="AA287" s="41">
        <v>1415.14</v>
      </c>
    </row>
    <row r="288" spans="1:27" ht="12.75" hidden="1" customHeight="1" outlineLevel="1" x14ac:dyDescent="0.2">
      <c r="A288" s="99" t="s">
        <v>1934</v>
      </c>
      <c r="B288" s="60" t="s">
        <v>90</v>
      </c>
      <c r="C288" s="40" t="s">
        <v>79</v>
      </c>
      <c r="D288" s="41">
        <f>$D$168</f>
        <v>1716.97</v>
      </c>
      <c r="E288" s="41">
        <f>$D$168</f>
        <v>1716.97</v>
      </c>
      <c r="F288" s="41">
        <f t="shared" ref="F288:AA288" si="166">$D$168</f>
        <v>1716.97</v>
      </c>
      <c r="G288" s="41">
        <f t="shared" si="166"/>
        <v>1716.97</v>
      </c>
      <c r="H288" s="41">
        <f t="shared" si="166"/>
        <v>1716.97</v>
      </c>
      <c r="I288" s="41">
        <f t="shared" si="166"/>
        <v>1716.97</v>
      </c>
      <c r="J288" s="41">
        <f t="shared" si="166"/>
        <v>1716.97</v>
      </c>
      <c r="K288" s="41">
        <f t="shared" si="166"/>
        <v>1716.97</v>
      </c>
      <c r="L288" s="41">
        <f t="shared" si="166"/>
        <v>1716.97</v>
      </c>
      <c r="M288" s="41">
        <f t="shared" si="166"/>
        <v>1716.97</v>
      </c>
      <c r="N288" s="41">
        <f t="shared" si="166"/>
        <v>1716.97</v>
      </c>
      <c r="O288" s="41">
        <f t="shared" si="166"/>
        <v>1716.97</v>
      </c>
      <c r="P288" s="41">
        <f t="shared" si="166"/>
        <v>1716.97</v>
      </c>
      <c r="Q288" s="41">
        <f t="shared" si="166"/>
        <v>1716.97</v>
      </c>
      <c r="R288" s="41">
        <f t="shared" si="166"/>
        <v>1716.97</v>
      </c>
      <c r="S288" s="41">
        <f t="shared" si="166"/>
        <v>1716.97</v>
      </c>
      <c r="T288" s="41">
        <f t="shared" si="166"/>
        <v>1716.97</v>
      </c>
      <c r="U288" s="41">
        <f t="shared" si="166"/>
        <v>1716.97</v>
      </c>
      <c r="V288" s="41">
        <f t="shared" si="166"/>
        <v>1716.97</v>
      </c>
      <c r="W288" s="41">
        <f t="shared" si="166"/>
        <v>1716.97</v>
      </c>
      <c r="X288" s="41">
        <f t="shared" si="166"/>
        <v>1716.97</v>
      </c>
      <c r="Y288" s="41">
        <f t="shared" si="166"/>
        <v>1716.97</v>
      </c>
      <c r="Z288" s="41">
        <f t="shared" si="166"/>
        <v>1716.97</v>
      </c>
      <c r="AA288" s="41">
        <f t="shared" si="166"/>
        <v>1716.97</v>
      </c>
    </row>
    <row r="289" spans="1:27" ht="12.75" hidden="1" customHeight="1" outlineLevel="1" x14ac:dyDescent="0.2">
      <c r="A289" s="99" t="s">
        <v>1935</v>
      </c>
      <c r="B289" s="60" t="s">
        <v>83</v>
      </c>
      <c r="C289" s="40" t="s">
        <v>79</v>
      </c>
      <c r="D289" s="41">
        <v>3.72</v>
      </c>
      <c r="E289" s="41">
        <v>3.72</v>
      </c>
      <c r="F289" s="41">
        <v>3.72</v>
      </c>
      <c r="G289" s="41">
        <v>3.72</v>
      </c>
      <c r="H289" s="41">
        <v>3.72</v>
      </c>
      <c r="I289" s="41">
        <v>3.72</v>
      </c>
      <c r="J289" s="41">
        <v>3.72</v>
      </c>
      <c r="K289" s="41">
        <v>3.72</v>
      </c>
      <c r="L289" s="41">
        <v>3.72</v>
      </c>
      <c r="M289" s="41">
        <v>3.72</v>
      </c>
      <c r="N289" s="41">
        <v>3.72</v>
      </c>
      <c r="O289" s="41">
        <v>3.72</v>
      </c>
      <c r="P289" s="41">
        <v>3.72</v>
      </c>
      <c r="Q289" s="41">
        <v>3.72</v>
      </c>
      <c r="R289" s="41">
        <v>3.72</v>
      </c>
      <c r="S289" s="41">
        <v>3.72</v>
      </c>
      <c r="T289" s="41">
        <v>3.72</v>
      </c>
      <c r="U289" s="41">
        <v>3.72</v>
      </c>
      <c r="V289" s="41">
        <v>3.72</v>
      </c>
      <c r="W289" s="41">
        <v>3.72</v>
      </c>
      <c r="X289" s="41">
        <v>3.72</v>
      </c>
      <c r="Y289" s="41">
        <v>3.72</v>
      </c>
      <c r="Z289" s="41">
        <v>3.72</v>
      </c>
      <c r="AA289" s="41">
        <v>3.72</v>
      </c>
    </row>
    <row r="290" spans="1:27" ht="12.75" hidden="1" customHeight="1" outlineLevel="1" x14ac:dyDescent="0.2">
      <c r="A290" s="99" t="s">
        <v>1936</v>
      </c>
      <c r="B290" s="60" t="s">
        <v>81</v>
      </c>
      <c r="C290" s="40" t="s">
        <v>79</v>
      </c>
      <c r="D290" s="41">
        <f>$D$11</f>
        <v>88.27</v>
      </c>
      <c r="E290" s="41">
        <f t="shared" ref="E290:AA290" si="167">$D$11</f>
        <v>88.27</v>
      </c>
      <c r="F290" s="41">
        <f t="shared" si="167"/>
        <v>88.27</v>
      </c>
      <c r="G290" s="41">
        <f t="shared" si="167"/>
        <v>88.27</v>
      </c>
      <c r="H290" s="41">
        <f t="shared" si="167"/>
        <v>88.27</v>
      </c>
      <c r="I290" s="41">
        <f t="shared" si="167"/>
        <v>88.27</v>
      </c>
      <c r="J290" s="41">
        <f t="shared" si="167"/>
        <v>88.27</v>
      </c>
      <c r="K290" s="41">
        <f t="shared" si="167"/>
        <v>88.27</v>
      </c>
      <c r="L290" s="41">
        <f t="shared" si="167"/>
        <v>88.27</v>
      </c>
      <c r="M290" s="41">
        <f t="shared" si="167"/>
        <v>88.27</v>
      </c>
      <c r="N290" s="41">
        <f t="shared" si="167"/>
        <v>88.27</v>
      </c>
      <c r="O290" s="41">
        <f t="shared" si="167"/>
        <v>88.27</v>
      </c>
      <c r="P290" s="41">
        <f t="shared" si="167"/>
        <v>88.27</v>
      </c>
      <c r="Q290" s="41">
        <f t="shared" si="167"/>
        <v>88.27</v>
      </c>
      <c r="R290" s="41">
        <f t="shared" si="167"/>
        <v>88.27</v>
      </c>
      <c r="S290" s="41">
        <f t="shared" si="167"/>
        <v>88.27</v>
      </c>
      <c r="T290" s="41">
        <f t="shared" si="167"/>
        <v>88.27</v>
      </c>
      <c r="U290" s="41">
        <f t="shared" si="167"/>
        <v>88.27</v>
      </c>
      <c r="V290" s="41">
        <f t="shared" si="167"/>
        <v>88.27</v>
      </c>
      <c r="W290" s="41">
        <f t="shared" si="167"/>
        <v>88.27</v>
      </c>
      <c r="X290" s="41">
        <f t="shared" si="167"/>
        <v>88.27</v>
      </c>
      <c r="Y290" s="41">
        <f t="shared" si="167"/>
        <v>88.27</v>
      </c>
      <c r="Z290" s="41">
        <f t="shared" si="167"/>
        <v>88.27</v>
      </c>
      <c r="AA290" s="41">
        <f t="shared" si="167"/>
        <v>88.27</v>
      </c>
    </row>
    <row r="291" spans="1:27" ht="12.75" customHeight="1" collapsed="1" x14ac:dyDescent="0.2">
      <c r="A291" s="98" t="s">
        <v>1937</v>
      </c>
      <c r="B291" s="25" t="str">
        <f>"26"&amp;"."&amp;$B$800&amp;"."&amp;$B$801</f>
        <v>26.01.2024</v>
      </c>
      <c r="C291" s="88" t="s">
        <v>76</v>
      </c>
      <c r="D291" s="89">
        <f>ROUND(((D292+D293+D295+D294)/1000),5)</f>
        <v>3.0834700000000002</v>
      </c>
      <c r="E291" s="89">
        <f>ROUND(((E292+E293+E295+E294)/1000),5)</f>
        <v>2.9977999999999998</v>
      </c>
      <c r="F291" s="89">
        <f>ROUND(((F292+F293+F295+F294)/1000),5)</f>
        <v>2.9836999999999998</v>
      </c>
      <c r="G291" s="89">
        <f t="shared" ref="G291:AA291" si="168">ROUND(((G292+G293+G295+G294)/1000),5)</f>
        <v>2.9849299999999999</v>
      </c>
      <c r="H291" s="89">
        <f t="shared" si="168"/>
        <v>3.0028600000000001</v>
      </c>
      <c r="I291" s="89">
        <f t="shared" si="168"/>
        <v>3.12771</v>
      </c>
      <c r="J291" s="89">
        <f t="shared" si="168"/>
        <v>3.28424</v>
      </c>
      <c r="K291" s="89">
        <f t="shared" si="168"/>
        <v>3.6596799999999998</v>
      </c>
      <c r="L291" s="89">
        <f t="shared" si="168"/>
        <v>3.8312400000000002</v>
      </c>
      <c r="M291" s="89">
        <f t="shared" si="168"/>
        <v>3.8458199999999998</v>
      </c>
      <c r="N291" s="89">
        <f t="shared" si="168"/>
        <v>3.8605299999999998</v>
      </c>
      <c r="O291" s="89">
        <f t="shared" si="168"/>
        <v>3.91479</v>
      </c>
      <c r="P291" s="89">
        <f t="shared" si="168"/>
        <v>3.8939300000000001</v>
      </c>
      <c r="Q291" s="89">
        <f t="shared" si="168"/>
        <v>3.9029500000000001</v>
      </c>
      <c r="R291" s="89">
        <f t="shared" si="168"/>
        <v>3.90456</v>
      </c>
      <c r="S291" s="89">
        <f t="shared" si="168"/>
        <v>3.8464399999999999</v>
      </c>
      <c r="T291" s="89">
        <f t="shared" si="168"/>
        <v>3.8441700000000001</v>
      </c>
      <c r="U291" s="89">
        <f t="shared" si="168"/>
        <v>3.8568600000000002</v>
      </c>
      <c r="V291" s="89">
        <f t="shared" si="168"/>
        <v>3.8295300000000001</v>
      </c>
      <c r="W291" s="89">
        <f t="shared" si="168"/>
        <v>3.8503099999999999</v>
      </c>
      <c r="X291" s="89">
        <f t="shared" si="168"/>
        <v>3.72377</v>
      </c>
      <c r="Y291" s="89">
        <f t="shared" si="168"/>
        <v>3.6004</v>
      </c>
      <c r="Z291" s="89">
        <f t="shared" si="168"/>
        <v>3.3159800000000001</v>
      </c>
      <c r="AA291" s="89">
        <f t="shared" si="168"/>
        <v>3.2618499999999999</v>
      </c>
    </row>
    <row r="292" spans="1:27" ht="12.75" hidden="1" customHeight="1" outlineLevel="1" x14ac:dyDescent="0.2">
      <c r="A292" s="99" t="s">
        <v>1938</v>
      </c>
      <c r="B292" s="60" t="s">
        <v>238</v>
      </c>
      <c r="C292" s="40" t="s">
        <v>79</v>
      </c>
      <c r="D292" s="41">
        <v>1274.51</v>
      </c>
      <c r="E292" s="41">
        <v>1188.8399999999999</v>
      </c>
      <c r="F292" s="41">
        <v>1174.74</v>
      </c>
      <c r="G292" s="41">
        <v>1175.97</v>
      </c>
      <c r="H292" s="41">
        <v>1193.9000000000001</v>
      </c>
      <c r="I292" s="41">
        <v>1318.75</v>
      </c>
      <c r="J292" s="41">
        <v>1475.28</v>
      </c>
      <c r="K292" s="41">
        <v>1850.72</v>
      </c>
      <c r="L292" s="41">
        <v>2022.28</v>
      </c>
      <c r="M292" s="41">
        <v>2036.86</v>
      </c>
      <c r="N292" s="41">
        <v>2051.5700000000002</v>
      </c>
      <c r="O292" s="41">
        <v>2105.83</v>
      </c>
      <c r="P292" s="41">
        <v>2084.9699999999998</v>
      </c>
      <c r="Q292" s="41">
        <v>2093.9899999999998</v>
      </c>
      <c r="R292" s="41">
        <v>2095.6</v>
      </c>
      <c r="S292" s="41">
        <v>2037.48</v>
      </c>
      <c r="T292" s="41">
        <v>2035.21</v>
      </c>
      <c r="U292" s="41">
        <v>2047.9</v>
      </c>
      <c r="V292" s="41">
        <v>2020.57</v>
      </c>
      <c r="W292" s="41">
        <v>2041.35</v>
      </c>
      <c r="X292" s="41">
        <v>1914.81</v>
      </c>
      <c r="Y292" s="41">
        <v>1791.44</v>
      </c>
      <c r="Z292" s="41">
        <v>1507.02</v>
      </c>
      <c r="AA292" s="41">
        <v>1452.89</v>
      </c>
    </row>
    <row r="293" spans="1:27" ht="12.75" hidden="1" customHeight="1" outlineLevel="1" x14ac:dyDescent="0.2">
      <c r="A293" s="99" t="s">
        <v>1939</v>
      </c>
      <c r="B293" s="60" t="s">
        <v>90</v>
      </c>
      <c r="C293" s="40" t="s">
        <v>79</v>
      </c>
      <c r="D293" s="41">
        <f>$D$168</f>
        <v>1716.97</v>
      </c>
      <c r="E293" s="41">
        <f>$D$168</f>
        <v>1716.97</v>
      </c>
      <c r="F293" s="41">
        <f t="shared" ref="F293:AA293" si="169">$D$168</f>
        <v>1716.97</v>
      </c>
      <c r="G293" s="41">
        <f t="shared" si="169"/>
        <v>1716.97</v>
      </c>
      <c r="H293" s="41">
        <f t="shared" si="169"/>
        <v>1716.97</v>
      </c>
      <c r="I293" s="41">
        <f t="shared" si="169"/>
        <v>1716.97</v>
      </c>
      <c r="J293" s="41">
        <f t="shared" si="169"/>
        <v>1716.97</v>
      </c>
      <c r="K293" s="41">
        <f t="shared" si="169"/>
        <v>1716.97</v>
      </c>
      <c r="L293" s="41">
        <f t="shared" si="169"/>
        <v>1716.97</v>
      </c>
      <c r="M293" s="41">
        <f t="shared" si="169"/>
        <v>1716.97</v>
      </c>
      <c r="N293" s="41">
        <f t="shared" si="169"/>
        <v>1716.97</v>
      </c>
      <c r="O293" s="41">
        <f t="shared" si="169"/>
        <v>1716.97</v>
      </c>
      <c r="P293" s="41">
        <f t="shared" si="169"/>
        <v>1716.97</v>
      </c>
      <c r="Q293" s="41">
        <f t="shared" si="169"/>
        <v>1716.97</v>
      </c>
      <c r="R293" s="41">
        <f t="shared" si="169"/>
        <v>1716.97</v>
      </c>
      <c r="S293" s="41">
        <f t="shared" si="169"/>
        <v>1716.97</v>
      </c>
      <c r="T293" s="41">
        <f t="shared" si="169"/>
        <v>1716.97</v>
      </c>
      <c r="U293" s="41">
        <f t="shared" si="169"/>
        <v>1716.97</v>
      </c>
      <c r="V293" s="41">
        <f t="shared" si="169"/>
        <v>1716.97</v>
      </c>
      <c r="W293" s="41">
        <f t="shared" si="169"/>
        <v>1716.97</v>
      </c>
      <c r="X293" s="41">
        <f t="shared" si="169"/>
        <v>1716.97</v>
      </c>
      <c r="Y293" s="41">
        <f t="shared" si="169"/>
        <v>1716.97</v>
      </c>
      <c r="Z293" s="41">
        <f t="shared" si="169"/>
        <v>1716.97</v>
      </c>
      <c r="AA293" s="41">
        <f t="shared" si="169"/>
        <v>1716.97</v>
      </c>
    </row>
    <row r="294" spans="1:27" ht="12.75" hidden="1" customHeight="1" outlineLevel="1" x14ac:dyDescent="0.2">
      <c r="A294" s="99" t="s">
        <v>1940</v>
      </c>
      <c r="B294" s="60" t="s">
        <v>83</v>
      </c>
      <c r="C294" s="40" t="s">
        <v>79</v>
      </c>
      <c r="D294" s="41">
        <v>3.72</v>
      </c>
      <c r="E294" s="41">
        <v>3.72</v>
      </c>
      <c r="F294" s="41">
        <v>3.72</v>
      </c>
      <c r="G294" s="41">
        <v>3.72</v>
      </c>
      <c r="H294" s="41">
        <v>3.72</v>
      </c>
      <c r="I294" s="41">
        <v>3.72</v>
      </c>
      <c r="J294" s="41">
        <v>3.72</v>
      </c>
      <c r="K294" s="41">
        <v>3.72</v>
      </c>
      <c r="L294" s="41">
        <v>3.72</v>
      </c>
      <c r="M294" s="41">
        <v>3.72</v>
      </c>
      <c r="N294" s="41">
        <v>3.72</v>
      </c>
      <c r="O294" s="41">
        <v>3.72</v>
      </c>
      <c r="P294" s="41">
        <v>3.72</v>
      </c>
      <c r="Q294" s="41">
        <v>3.72</v>
      </c>
      <c r="R294" s="41">
        <v>3.72</v>
      </c>
      <c r="S294" s="41">
        <v>3.72</v>
      </c>
      <c r="T294" s="41">
        <v>3.72</v>
      </c>
      <c r="U294" s="41">
        <v>3.72</v>
      </c>
      <c r="V294" s="41">
        <v>3.72</v>
      </c>
      <c r="W294" s="41">
        <v>3.72</v>
      </c>
      <c r="X294" s="41">
        <v>3.72</v>
      </c>
      <c r="Y294" s="41">
        <v>3.72</v>
      </c>
      <c r="Z294" s="41">
        <v>3.72</v>
      </c>
      <c r="AA294" s="41">
        <v>3.72</v>
      </c>
    </row>
    <row r="295" spans="1:27" ht="12.75" hidden="1" customHeight="1" outlineLevel="1" x14ac:dyDescent="0.2">
      <c r="A295" s="99" t="s">
        <v>1941</v>
      </c>
      <c r="B295" s="60" t="s">
        <v>81</v>
      </c>
      <c r="C295" s="40" t="s">
        <v>79</v>
      </c>
      <c r="D295" s="41">
        <f>$D$11</f>
        <v>88.27</v>
      </c>
      <c r="E295" s="41">
        <f t="shared" ref="E295:AA295" si="170">$D$11</f>
        <v>88.27</v>
      </c>
      <c r="F295" s="41">
        <f t="shared" si="170"/>
        <v>88.27</v>
      </c>
      <c r="G295" s="41">
        <f t="shared" si="170"/>
        <v>88.27</v>
      </c>
      <c r="H295" s="41">
        <f t="shared" si="170"/>
        <v>88.27</v>
      </c>
      <c r="I295" s="41">
        <f t="shared" si="170"/>
        <v>88.27</v>
      </c>
      <c r="J295" s="41">
        <f t="shared" si="170"/>
        <v>88.27</v>
      </c>
      <c r="K295" s="41">
        <f t="shared" si="170"/>
        <v>88.27</v>
      </c>
      <c r="L295" s="41">
        <f t="shared" si="170"/>
        <v>88.27</v>
      </c>
      <c r="M295" s="41">
        <f t="shared" si="170"/>
        <v>88.27</v>
      </c>
      <c r="N295" s="41">
        <f t="shared" si="170"/>
        <v>88.27</v>
      </c>
      <c r="O295" s="41">
        <f t="shared" si="170"/>
        <v>88.27</v>
      </c>
      <c r="P295" s="41">
        <f t="shared" si="170"/>
        <v>88.27</v>
      </c>
      <c r="Q295" s="41">
        <f t="shared" si="170"/>
        <v>88.27</v>
      </c>
      <c r="R295" s="41">
        <f t="shared" si="170"/>
        <v>88.27</v>
      </c>
      <c r="S295" s="41">
        <f t="shared" si="170"/>
        <v>88.27</v>
      </c>
      <c r="T295" s="41">
        <f t="shared" si="170"/>
        <v>88.27</v>
      </c>
      <c r="U295" s="41">
        <f t="shared" si="170"/>
        <v>88.27</v>
      </c>
      <c r="V295" s="41">
        <f t="shared" si="170"/>
        <v>88.27</v>
      </c>
      <c r="W295" s="41">
        <f t="shared" si="170"/>
        <v>88.27</v>
      </c>
      <c r="X295" s="41">
        <f t="shared" si="170"/>
        <v>88.27</v>
      </c>
      <c r="Y295" s="41">
        <f t="shared" si="170"/>
        <v>88.27</v>
      </c>
      <c r="Z295" s="41">
        <f t="shared" si="170"/>
        <v>88.27</v>
      </c>
      <c r="AA295" s="41">
        <f t="shared" si="170"/>
        <v>88.27</v>
      </c>
    </row>
    <row r="296" spans="1:27" ht="12.75" customHeight="1" collapsed="1" x14ac:dyDescent="0.2">
      <c r="A296" s="98" t="s">
        <v>1942</v>
      </c>
      <c r="B296" s="25" t="str">
        <f>"27"&amp;"."&amp;$B$800&amp;"."&amp;$B$801</f>
        <v>27.01.2024</v>
      </c>
      <c r="C296" s="88" t="s">
        <v>76</v>
      </c>
      <c r="D296" s="89">
        <f>ROUND(((D297+D298+D300+D299)/1000),5)</f>
        <v>3.3298899999999998</v>
      </c>
      <c r="E296" s="89">
        <f>ROUND(((E297+E298+E300+E299)/1000),5)</f>
        <v>3.2453699999999999</v>
      </c>
      <c r="F296" s="89">
        <f>ROUND(((F297+F298+F300+F299)/1000),5)</f>
        <v>3.1299000000000001</v>
      </c>
      <c r="G296" s="89">
        <f t="shared" ref="G296:AA296" si="171">ROUND(((G297+G298+G300+G299)/1000),5)</f>
        <v>3.1015000000000001</v>
      </c>
      <c r="H296" s="89">
        <f t="shared" si="171"/>
        <v>3.1197300000000001</v>
      </c>
      <c r="I296" s="89">
        <f t="shared" si="171"/>
        <v>3.1713300000000002</v>
      </c>
      <c r="J296" s="89">
        <f t="shared" si="171"/>
        <v>3.28477</v>
      </c>
      <c r="K296" s="89">
        <f t="shared" si="171"/>
        <v>3.4395099999999998</v>
      </c>
      <c r="L296" s="89">
        <f t="shared" si="171"/>
        <v>3.6128499999999999</v>
      </c>
      <c r="M296" s="89">
        <f t="shared" si="171"/>
        <v>3.7433399999999999</v>
      </c>
      <c r="N296" s="89">
        <f t="shared" si="171"/>
        <v>3.82341</v>
      </c>
      <c r="O296" s="89">
        <f t="shared" si="171"/>
        <v>3.8222499999999999</v>
      </c>
      <c r="P296" s="89">
        <f t="shared" si="171"/>
        <v>3.8300800000000002</v>
      </c>
      <c r="Q296" s="89">
        <f t="shared" si="171"/>
        <v>3.827</v>
      </c>
      <c r="R296" s="89">
        <f t="shared" si="171"/>
        <v>3.8363499999999999</v>
      </c>
      <c r="S296" s="89">
        <f t="shared" si="171"/>
        <v>3.7473200000000002</v>
      </c>
      <c r="T296" s="89">
        <f t="shared" si="171"/>
        <v>3.96414</v>
      </c>
      <c r="U296" s="89">
        <f t="shared" si="171"/>
        <v>4.0731299999999999</v>
      </c>
      <c r="V296" s="89">
        <f t="shared" si="171"/>
        <v>4.1097900000000003</v>
      </c>
      <c r="W296" s="89">
        <f t="shared" si="171"/>
        <v>3.7513299999999998</v>
      </c>
      <c r="X296" s="89">
        <f t="shared" si="171"/>
        <v>3.7336499999999999</v>
      </c>
      <c r="Y296" s="89">
        <f t="shared" si="171"/>
        <v>3.61978</v>
      </c>
      <c r="Z296" s="89">
        <f t="shared" si="171"/>
        <v>3.43954</v>
      </c>
      <c r="AA296" s="89">
        <f t="shared" si="171"/>
        <v>3.3197800000000002</v>
      </c>
    </row>
    <row r="297" spans="1:27" ht="12.75" hidden="1" customHeight="1" outlineLevel="1" x14ac:dyDescent="0.2">
      <c r="A297" s="99" t="s">
        <v>1943</v>
      </c>
      <c r="B297" s="60" t="s">
        <v>238</v>
      </c>
      <c r="C297" s="40" t="s">
        <v>79</v>
      </c>
      <c r="D297" s="41">
        <v>1520.93</v>
      </c>
      <c r="E297" s="41">
        <v>1436.41</v>
      </c>
      <c r="F297" s="41">
        <v>1320.94</v>
      </c>
      <c r="G297" s="41">
        <v>1292.54</v>
      </c>
      <c r="H297" s="41">
        <v>1310.77</v>
      </c>
      <c r="I297" s="41">
        <v>1362.37</v>
      </c>
      <c r="J297" s="41">
        <v>1475.81</v>
      </c>
      <c r="K297" s="41">
        <v>1630.55</v>
      </c>
      <c r="L297" s="41">
        <v>1803.89</v>
      </c>
      <c r="M297" s="41">
        <v>1934.38</v>
      </c>
      <c r="N297" s="41">
        <v>2014.45</v>
      </c>
      <c r="O297" s="41">
        <v>2013.29</v>
      </c>
      <c r="P297" s="41">
        <v>2021.12</v>
      </c>
      <c r="Q297" s="41">
        <v>2018.04</v>
      </c>
      <c r="R297" s="41">
        <v>2027.39</v>
      </c>
      <c r="S297" s="41">
        <v>1938.36</v>
      </c>
      <c r="T297" s="41">
        <v>2155.1799999999998</v>
      </c>
      <c r="U297" s="41">
        <v>2264.17</v>
      </c>
      <c r="V297" s="41">
        <v>2300.83</v>
      </c>
      <c r="W297" s="41">
        <v>1942.37</v>
      </c>
      <c r="X297" s="41">
        <v>1924.69</v>
      </c>
      <c r="Y297" s="41">
        <v>1810.82</v>
      </c>
      <c r="Z297" s="41">
        <v>1630.58</v>
      </c>
      <c r="AA297" s="41">
        <v>1510.82</v>
      </c>
    </row>
    <row r="298" spans="1:27" ht="12.75" hidden="1" customHeight="1" outlineLevel="1" x14ac:dyDescent="0.2">
      <c r="A298" s="99" t="s">
        <v>1944</v>
      </c>
      <c r="B298" s="60" t="s">
        <v>90</v>
      </c>
      <c r="C298" s="40" t="s">
        <v>79</v>
      </c>
      <c r="D298" s="41">
        <f>$D$168</f>
        <v>1716.97</v>
      </c>
      <c r="E298" s="41">
        <f>$D$168</f>
        <v>1716.97</v>
      </c>
      <c r="F298" s="41">
        <f t="shared" ref="F298:AA298" si="172">$D$168</f>
        <v>1716.97</v>
      </c>
      <c r="G298" s="41">
        <f t="shared" si="172"/>
        <v>1716.97</v>
      </c>
      <c r="H298" s="41">
        <f t="shared" si="172"/>
        <v>1716.97</v>
      </c>
      <c r="I298" s="41">
        <f t="shared" si="172"/>
        <v>1716.97</v>
      </c>
      <c r="J298" s="41">
        <f t="shared" si="172"/>
        <v>1716.97</v>
      </c>
      <c r="K298" s="41">
        <f t="shared" si="172"/>
        <v>1716.97</v>
      </c>
      <c r="L298" s="41">
        <f t="shared" si="172"/>
        <v>1716.97</v>
      </c>
      <c r="M298" s="41">
        <f t="shared" si="172"/>
        <v>1716.97</v>
      </c>
      <c r="N298" s="41">
        <f t="shared" si="172"/>
        <v>1716.97</v>
      </c>
      <c r="O298" s="41">
        <f t="shared" si="172"/>
        <v>1716.97</v>
      </c>
      <c r="P298" s="41">
        <f t="shared" si="172"/>
        <v>1716.97</v>
      </c>
      <c r="Q298" s="41">
        <f t="shared" si="172"/>
        <v>1716.97</v>
      </c>
      <c r="R298" s="41">
        <f t="shared" si="172"/>
        <v>1716.97</v>
      </c>
      <c r="S298" s="41">
        <f t="shared" si="172"/>
        <v>1716.97</v>
      </c>
      <c r="T298" s="41">
        <f t="shared" si="172"/>
        <v>1716.97</v>
      </c>
      <c r="U298" s="41">
        <f t="shared" si="172"/>
        <v>1716.97</v>
      </c>
      <c r="V298" s="41">
        <f t="shared" si="172"/>
        <v>1716.97</v>
      </c>
      <c r="W298" s="41">
        <f t="shared" si="172"/>
        <v>1716.97</v>
      </c>
      <c r="X298" s="41">
        <f t="shared" si="172"/>
        <v>1716.97</v>
      </c>
      <c r="Y298" s="41">
        <f t="shared" si="172"/>
        <v>1716.97</v>
      </c>
      <c r="Z298" s="41">
        <f t="shared" si="172"/>
        <v>1716.97</v>
      </c>
      <c r="AA298" s="41">
        <f t="shared" si="172"/>
        <v>1716.97</v>
      </c>
    </row>
    <row r="299" spans="1:27" ht="12.75" hidden="1" customHeight="1" outlineLevel="1" x14ac:dyDescent="0.2">
      <c r="A299" s="99" t="s">
        <v>1945</v>
      </c>
      <c r="B299" s="60" t="s">
        <v>83</v>
      </c>
      <c r="C299" s="40" t="s">
        <v>79</v>
      </c>
      <c r="D299" s="41">
        <v>3.72</v>
      </c>
      <c r="E299" s="41">
        <v>3.72</v>
      </c>
      <c r="F299" s="41">
        <v>3.72</v>
      </c>
      <c r="G299" s="41">
        <v>3.72</v>
      </c>
      <c r="H299" s="41">
        <v>3.72</v>
      </c>
      <c r="I299" s="41">
        <v>3.72</v>
      </c>
      <c r="J299" s="41">
        <v>3.72</v>
      </c>
      <c r="K299" s="41">
        <v>3.72</v>
      </c>
      <c r="L299" s="41">
        <v>3.72</v>
      </c>
      <c r="M299" s="41">
        <v>3.72</v>
      </c>
      <c r="N299" s="41">
        <v>3.72</v>
      </c>
      <c r="O299" s="41">
        <v>3.72</v>
      </c>
      <c r="P299" s="41">
        <v>3.72</v>
      </c>
      <c r="Q299" s="41">
        <v>3.72</v>
      </c>
      <c r="R299" s="41">
        <v>3.72</v>
      </c>
      <c r="S299" s="41">
        <v>3.72</v>
      </c>
      <c r="T299" s="41">
        <v>3.72</v>
      </c>
      <c r="U299" s="41">
        <v>3.72</v>
      </c>
      <c r="V299" s="41">
        <v>3.72</v>
      </c>
      <c r="W299" s="41">
        <v>3.72</v>
      </c>
      <c r="X299" s="41">
        <v>3.72</v>
      </c>
      <c r="Y299" s="41">
        <v>3.72</v>
      </c>
      <c r="Z299" s="41">
        <v>3.72</v>
      </c>
      <c r="AA299" s="41">
        <v>3.72</v>
      </c>
    </row>
    <row r="300" spans="1:27" ht="12.75" hidden="1" customHeight="1" outlineLevel="1" x14ac:dyDescent="0.2">
      <c r="A300" s="99" t="s">
        <v>1946</v>
      </c>
      <c r="B300" s="60" t="s">
        <v>81</v>
      </c>
      <c r="C300" s="40" t="s">
        <v>79</v>
      </c>
      <c r="D300" s="41">
        <f>$D$11</f>
        <v>88.27</v>
      </c>
      <c r="E300" s="41">
        <f t="shared" ref="E300:AA300" si="173">$D$11</f>
        <v>88.27</v>
      </c>
      <c r="F300" s="41">
        <f t="shared" si="173"/>
        <v>88.27</v>
      </c>
      <c r="G300" s="41">
        <f t="shared" si="173"/>
        <v>88.27</v>
      </c>
      <c r="H300" s="41">
        <f t="shared" si="173"/>
        <v>88.27</v>
      </c>
      <c r="I300" s="41">
        <f t="shared" si="173"/>
        <v>88.27</v>
      </c>
      <c r="J300" s="41">
        <f t="shared" si="173"/>
        <v>88.27</v>
      </c>
      <c r="K300" s="41">
        <f t="shared" si="173"/>
        <v>88.27</v>
      </c>
      <c r="L300" s="41">
        <f t="shared" si="173"/>
        <v>88.27</v>
      </c>
      <c r="M300" s="41">
        <f t="shared" si="173"/>
        <v>88.27</v>
      </c>
      <c r="N300" s="41">
        <f t="shared" si="173"/>
        <v>88.27</v>
      </c>
      <c r="O300" s="41">
        <f t="shared" si="173"/>
        <v>88.27</v>
      </c>
      <c r="P300" s="41">
        <f t="shared" si="173"/>
        <v>88.27</v>
      </c>
      <c r="Q300" s="41">
        <f t="shared" si="173"/>
        <v>88.27</v>
      </c>
      <c r="R300" s="41">
        <f t="shared" si="173"/>
        <v>88.27</v>
      </c>
      <c r="S300" s="41">
        <f t="shared" si="173"/>
        <v>88.27</v>
      </c>
      <c r="T300" s="41">
        <f t="shared" si="173"/>
        <v>88.27</v>
      </c>
      <c r="U300" s="41">
        <f t="shared" si="173"/>
        <v>88.27</v>
      </c>
      <c r="V300" s="41">
        <f t="shared" si="173"/>
        <v>88.27</v>
      </c>
      <c r="W300" s="41">
        <f t="shared" si="173"/>
        <v>88.27</v>
      </c>
      <c r="X300" s="41">
        <f t="shared" si="173"/>
        <v>88.27</v>
      </c>
      <c r="Y300" s="41">
        <f t="shared" si="173"/>
        <v>88.27</v>
      </c>
      <c r="Z300" s="41">
        <f t="shared" si="173"/>
        <v>88.27</v>
      </c>
      <c r="AA300" s="41">
        <f t="shared" si="173"/>
        <v>88.27</v>
      </c>
    </row>
    <row r="301" spans="1:27" ht="12.75" customHeight="1" collapsed="1" x14ac:dyDescent="0.2">
      <c r="A301" s="98" t="s">
        <v>1947</v>
      </c>
      <c r="B301" s="25" t="str">
        <f>"28"&amp;"."&amp;$B$800&amp;"."&amp;$B$801</f>
        <v>28.01.2024</v>
      </c>
      <c r="C301" s="88" t="s">
        <v>76</v>
      </c>
      <c r="D301" s="89">
        <f>ROUND(((D302+D303+D305+D304)/1000),5)</f>
        <v>3.2561200000000001</v>
      </c>
      <c r="E301" s="89">
        <f>ROUND(((E302+E303+E305+E304)/1000),5)</f>
        <v>3.1571500000000001</v>
      </c>
      <c r="F301" s="89">
        <f>ROUND(((F302+F303+F305+F304)/1000),5)</f>
        <v>3.0592800000000002</v>
      </c>
      <c r="G301" s="89">
        <f t="shared" ref="G301:AA301" si="174">ROUND(((G302+G303+G305+G304)/1000),5)</f>
        <v>3.0509200000000001</v>
      </c>
      <c r="H301" s="89">
        <f t="shared" si="174"/>
        <v>3.05762</v>
      </c>
      <c r="I301" s="89">
        <f t="shared" si="174"/>
        <v>3.0670099999999998</v>
      </c>
      <c r="J301" s="89">
        <f t="shared" si="174"/>
        <v>3.1598299999999999</v>
      </c>
      <c r="K301" s="89">
        <f t="shared" si="174"/>
        <v>3.3077000000000001</v>
      </c>
      <c r="L301" s="89">
        <f t="shared" si="174"/>
        <v>3.4591099999999999</v>
      </c>
      <c r="M301" s="89">
        <f t="shared" si="174"/>
        <v>3.5944699999999998</v>
      </c>
      <c r="N301" s="89">
        <f t="shared" si="174"/>
        <v>3.6694200000000001</v>
      </c>
      <c r="O301" s="89">
        <f t="shared" si="174"/>
        <v>3.6929400000000001</v>
      </c>
      <c r="P301" s="89">
        <f t="shared" si="174"/>
        <v>3.7064400000000002</v>
      </c>
      <c r="Q301" s="89">
        <f t="shared" si="174"/>
        <v>3.7180599999999999</v>
      </c>
      <c r="R301" s="89">
        <f t="shared" si="174"/>
        <v>3.6766000000000001</v>
      </c>
      <c r="S301" s="89">
        <f t="shared" si="174"/>
        <v>3.66492</v>
      </c>
      <c r="T301" s="89">
        <f t="shared" si="174"/>
        <v>3.72519</v>
      </c>
      <c r="U301" s="89">
        <f t="shared" si="174"/>
        <v>3.7574100000000001</v>
      </c>
      <c r="V301" s="89">
        <f t="shared" si="174"/>
        <v>3.7534200000000002</v>
      </c>
      <c r="W301" s="89">
        <f t="shared" si="174"/>
        <v>3.7269199999999998</v>
      </c>
      <c r="X301" s="89">
        <f t="shared" si="174"/>
        <v>3.7050999999999998</v>
      </c>
      <c r="Y301" s="89">
        <f t="shared" si="174"/>
        <v>3.5927799999999999</v>
      </c>
      <c r="Z301" s="89">
        <f t="shared" si="174"/>
        <v>3.4342800000000002</v>
      </c>
      <c r="AA301" s="89">
        <f t="shared" si="174"/>
        <v>3.3252799999999998</v>
      </c>
    </row>
    <row r="302" spans="1:27" ht="12.75" hidden="1" customHeight="1" outlineLevel="1" x14ac:dyDescent="0.2">
      <c r="A302" s="99" t="s">
        <v>1948</v>
      </c>
      <c r="B302" s="60" t="s">
        <v>238</v>
      </c>
      <c r="C302" s="40" t="s">
        <v>79</v>
      </c>
      <c r="D302" s="41">
        <v>1447.16</v>
      </c>
      <c r="E302" s="41">
        <v>1348.19</v>
      </c>
      <c r="F302" s="41">
        <v>1250.32</v>
      </c>
      <c r="G302" s="41">
        <v>1241.96</v>
      </c>
      <c r="H302" s="41">
        <v>1248.6600000000001</v>
      </c>
      <c r="I302" s="41">
        <v>1258.05</v>
      </c>
      <c r="J302" s="41">
        <v>1350.87</v>
      </c>
      <c r="K302" s="41">
        <v>1498.74</v>
      </c>
      <c r="L302" s="41">
        <v>1650.15</v>
      </c>
      <c r="M302" s="41">
        <v>1785.51</v>
      </c>
      <c r="N302" s="41">
        <v>1860.46</v>
      </c>
      <c r="O302" s="41">
        <v>1883.98</v>
      </c>
      <c r="P302" s="41">
        <v>1897.48</v>
      </c>
      <c r="Q302" s="41">
        <v>1909.1</v>
      </c>
      <c r="R302" s="41">
        <v>1867.64</v>
      </c>
      <c r="S302" s="41">
        <v>1855.96</v>
      </c>
      <c r="T302" s="41">
        <v>1916.23</v>
      </c>
      <c r="U302" s="41">
        <v>1948.45</v>
      </c>
      <c r="V302" s="41">
        <v>1944.46</v>
      </c>
      <c r="W302" s="41">
        <v>1917.96</v>
      </c>
      <c r="X302" s="41">
        <v>1896.14</v>
      </c>
      <c r="Y302" s="41">
        <v>1783.82</v>
      </c>
      <c r="Z302" s="41">
        <v>1625.32</v>
      </c>
      <c r="AA302" s="41">
        <v>1516.32</v>
      </c>
    </row>
    <row r="303" spans="1:27" ht="12.75" hidden="1" customHeight="1" outlineLevel="1" x14ac:dyDescent="0.2">
      <c r="A303" s="99" t="s">
        <v>1949</v>
      </c>
      <c r="B303" s="60" t="s">
        <v>90</v>
      </c>
      <c r="C303" s="40" t="s">
        <v>79</v>
      </c>
      <c r="D303" s="41">
        <f>$D$168</f>
        <v>1716.97</v>
      </c>
      <c r="E303" s="41">
        <f>$D$168</f>
        <v>1716.97</v>
      </c>
      <c r="F303" s="41">
        <f t="shared" ref="F303:AA303" si="175">$D$168</f>
        <v>1716.97</v>
      </c>
      <c r="G303" s="41">
        <f t="shared" si="175"/>
        <v>1716.97</v>
      </c>
      <c r="H303" s="41">
        <f t="shared" si="175"/>
        <v>1716.97</v>
      </c>
      <c r="I303" s="41">
        <f t="shared" si="175"/>
        <v>1716.97</v>
      </c>
      <c r="J303" s="41">
        <f t="shared" si="175"/>
        <v>1716.97</v>
      </c>
      <c r="K303" s="41">
        <f t="shared" si="175"/>
        <v>1716.97</v>
      </c>
      <c r="L303" s="41">
        <f t="shared" si="175"/>
        <v>1716.97</v>
      </c>
      <c r="M303" s="41">
        <f t="shared" si="175"/>
        <v>1716.97</v>
      </c>
      <c r="N303" s="41">
        <f t="shared" si="175"/>
        <v>1716.97</v>
      </c>
      <c r="O303" s="41">
        <f t="shared" si="175"/>
        <v>1716.97</v>
      </c>
      <c r="P303" s="41">
        <f t="shared" si="175"/>
        <v>1716.97</v>
      </c>
      <c r="Q303" s="41">
        <f t="shared" si="175"/>
        <v>1716.97</v>
      </c>
      <c r="R303" s="41">
        <f t="shared" si="175"/>
        <v>1716.97</v>
      </c>
      <c r="S303" s="41">
        <f t="shared" si="175"/>
        <v>1716.97</v>
      </c>
      <c r="T303" s="41">
        <f t="shared" si="175"/>
        <v>1716.97</v>
      </c>
      <c r="U303" s="41">
        <f t="shared" si="175"/>
        <v>1716.97</v>
      </c>
      <c r="V303" s="41">
        <f t="shared" si="175"/>
        <v>1716.97</v>
      </c>
      <c r="W303" s="41">
        <f t="shared" si="175"/>
        <v>1716.97</v>
      </c>
      <c r="X303" s="41">
        <f t="shared" si="175"/>
        <v>1716.97</v>
      </c>
      <c r="Y303" s="41">
        <f t="shared" si="175"/>
        <v>1716.97</v>
      </c>
      <c r="Z303" s="41">
        <f t="shared" si="175"/>
        <v>1716.97</v>
      </c>
      <c r="AA303" s="41">
        <f t="shared" si="175"/>
        <v>1716.97</v>
      </c>
    </row>
    <row r="304" spans="1:27" ht="12.75" hidden="1" customHeight="1" outlineLevel="1" x14ac:dyDescent="0.2">
      <c r="A304" s="99" t="s">
        <v>1950</v>
      </c>
      <c r="B304" s="60" t="s">
        <v>83</v>
      </c>
      <c r="C304" s="40" t="s">
        <v>79</v>
      </c>
      <c r="D304" s="41">
        <v>3.72</v>
      </c>
      <c r="E304" s="41">
        <v>3.72</v>
      </c>
      <c r="F304" s="41">
        <v>3.72</v>
      </c>
      <c r="G304" s="41">
        <v>3.72</v>
      </c>
      <c r="H304" s="41">
        <v>3.72</v>
      </c>
      <c r="I304" s="41">
        <v>3.72</v>
      </c>
      <c r="J304" s="41">
        <v>3.72</v>
      </c>
      <c r="K304" s="41">
        <v>3.72</v>
      </c>
      <c r="L304" s="41">
        <v>3.72</v>
      </c>
      <c r="M304" s="41">
        <v>3.72</v>
      </c>
      <c r="N304" s="41">
        <v>3.72</v>
      </c>
      <c r="O304" s="41">
        <v>3.72</v>
      </c>
      <c r="P304" s="41">
        <v>3.72</v>
      </c>
      <c r="Q304" s="41">
        <v>3.72</v>
      </c>
      <c r="R304" s="41">
        <v>3.72</v>
      </c>
      <c r="S304" s="41">
        <v>3.72</v>
      </c>
      <c r="T304" s="41">
        <v>3.72</v>
      </c>
      <c r="U304" s="41">
        <v>3.72</v>
      </c>
      <c r="V304" s="41">
        <v>3.72</v>
      </c>
      <c r="W304" s="41">
        <v>3.72</v>
      </c>
      <c r="X304" s="41">
        <v>3.72</v>
      </c>
      <c r="Y304" s="41">
        <v>3.72</v>
      </c>
      <c r="Z304" s="41">
        <v>3.72</v>
      </c>
      <c r="AA304" s="41">
        <v>3.72</v>
      </c>
    </row>
    <row r="305" spans="1:27" ht="12.75" hidden="1" customHeight="1" outlineLevel="1" x14ac:dyDescent="0.2">
      <c r="A305" s="99" t="s">
        <v>1951</v>
      </c>
      <c r="B305" s="60" t="s">
        <v>81</v>
      </c>
      <c r="C305" s="40" t="s">
        <v>79</v>
      </c>
      <c r="D305" s="41">
        <f>$D$11</f>
        <v>88.27</v>
      </c>
      <c r="E305" s="41">
        <f t="shared" ref="E305:AA305" si="176">$D$11</f>
        <v>88.27</v>
      </c>
      <c r="F305" s="41">
        <f t="shared" si="176"/>
        <v>88.27</v>
      </c>
      <c r="G305" s="41">
        <f t="shared" si="176"/>
        <v>88.27</v>
      </c>
      <c r="H305" s="41">
        <f t="shared" si="176"/>
        <v>88.27</v>
      </c>
      <c r="I305" s="41">
        <f t="shared" si="176"/>
        <v>88.27</v>
      </c>
      <c r="J305" s="41">
        <f t="shared" si="176"/>
        <v>88.27</v>
      </c>
      <c r="K305" s="41">
        <f t="shared" si="176"/>
        <v>88.27</v>
      </c>
      <c r="L305" s="41">
        <f t="shared" si="176"/>
        <v>88.27</v>
      </c>
      <c r="M305" s="41">
        <f t="shared" si="176"/>
        <v>88.27</v>
      </c>
      <c r="N305" s="41">
        <f t="shared" si="176"/>
        <v>88.27</v>
      </c>
      <c r="O305" s="41">
        <f t="shared" si="176"/>
        <v>88.27</v>
      </c>
      <c r="P305" s="41">
        <f t="shared" si="176"/>
        <v>88.27</v>
      </c>
      <c r="Q305" s="41">
        <f t="shared" si="176"/>
        <v>88.27</v>
      </c>
      <c r="R305" s="41">
        <f t="shared" si="176"/>
        <v>88.27</v>
      </c>
      <c r="S305" s="41">
        <f t="shared" si="176"/>
        <v>88.27</v>
      </c>
      <c r="T305" s="41">
        <f t="shared" si="176"/>
        <v>88.27</v>
      </c>
      <c r="U305" s="41">
        <f t="shared" si="176"/>
        <v>88.27</v>
      </c>
      <c r="V305" s="41">
        <f t="shared" si="176"/>
        <v>88.27</v>
      </c>
      <c r="W305" s="41">
        <f t="shared" si="176"/>
        <v>88.27</v>
      </c>
      <c r="X305" s="41">
        <f t="shared" si="176"/>
        <v>88.27</v>
      </c>
      <c r="Y305" s="41">
        <f t="shared" si="176"/>
        <v>88.27</v>
      </c>
      <c r="Z305" s="41">
        <f t="shared" si="176"/>
        <v>88.27</v>
      </c>
      <c r="AA305" s="41">
        <f t="shared" si="176"/>
        <v>88.27</v>
      </c>
    </row>
    <row r="306" spans="1:27" ht="12.75" customHeight="1" collapsed="1" x14ac:dyDescent="0.2">
      <c r="A306" s="98" t="s">
        <v>1952</v>
      </c>
      <c r="B306" s="25" t="str">
        <f>"29"&amp;"."&amp;$B$800&amp;"."&amp;$B$801</f>
        <v>29.01.2024</v>
      </c>
      <c r="C306" s="88" t="s">
        <v>76</v>
      </c>
      <c r="D306" s="89">
        <f>ROUND(((D307+D308+D310+D309)/1000),5)</f>
        <v>3.1129699999999998</v>
      </c>
      <c r="E306" s="89">
        <f>ROUND(((E307+E308+E310+E309)/1000),5)</f>
        <v>3.0594000000000001</v>
      </c>
      <c r="F306" s="89">
        <f>ROUND(((F307+F308+F310+F309)/1000),5)</f>
        <v>3.0239199999999999</v>
      </c>
      <c r="G306" s="89">
        <f t="shared" ref="G306:AA306" si="177">ROUND(((G307+G308+G310+G309)/1000),5)</f>
        <v>3.0117400000000001</v>
      </c>
      <c r="H306" s="89">
        <f t="shared" si="177"/>
        <v>3.0312299999999999</v>
      </c>
      <c r="I306" s="89">
        <f t="shared" si="177"/>
        <v>3.1421399999999999</v>
      </c>
      <c r="J306" s="89">
        <f t="shared" si="177"/>
        <v>3.3001299999999998</v>
      </c>
      <c r="K306" s="89">
        <f t="shared" si="177"/>
        <v>3.5952099999999998</v>
      </c>
      <c r="L306" s="89">
        <f t="shared" si="177"/>
        <v>3.8324799999999999</v>
      </c>
      <c r="M306" s="89">
        <f t="shared" si="177"/>
        <v>3.7853300000000001</v>
      </c>
      <c r="N306" s="89">
        <f t="shared" si="177"/>
        <v>3.7851400000000002</v>
      </c>
      <c r="O306" s="89">
        <f t="shared" si="177"/>
        <v>3.8751799999999998</v>
      </c>
      <c r="P306" s="89">
        <f t="shared" si="177"/>
        <v>3.8693599999999999</v>
      </c>
      <c r="Q306" s="89">
        <f t="shared" si="177"/>
        <v>3.8748900000000002</v>
      </c>
      <c r="R306" s="89">
        <f t="shared" si="177"/>
        <v>3.8741099999999999</v>
      </c>
      <c r="S306" s="89">
        <f t="shared" si="177"/>
        <v>3.85703</v>
      </c>
      <c r="T306" s="89">
        <f t="shared" si="177"/>
        <v>3.7376399999999999</v>
      </c>
      <c r="U306" s="89">
        <f t="shared" si="177"/>
        <v>3.7581099999999998</v>
      </c>
      <c r="V306" s="89">
        <f t="shared" si="177"/>
        <v>3.7575400000000001</v>
      </c>
      <c r="W306" s="89">
        <f t="shared" si="177"/>
        <v>3.8514599999999999</v>
      </c>
      <c r="X306" s="89">
        <f t="shared" si="177"/>
        <v>3.7303299999999999</v>
      </c>
      <c r="Y306" s="89">
        <f t="shared" si="177"/>
        <v>3.6010200000000001</v>
      </c>
      <c r="Z306" s="89">
        <f t="shared" si="177"/>
        <v>3.3150400000000002</v>
      </c>
      <c r="AA306" s="89">
        <f t="shared" si="177"/>
        <v>3.2646299999999999</v>
      </c>
    </row>
    <row r="307" spans="1:27" ht="12.75" hidden="1" customHeight="1" outlineLevel="1" x14ac:dyDescent="0.2">
      <c r="A307" s="99" t="s">
        <v>1953</v>
      </c>
      <c r="B307" s="60" t="s">
        <v>238</v>
      </c>
      <c r="C307" s="40" t="s">
        <v>79</v>
      </c>
      <c r="D307" s="41">
        <v>1304.01</v>
      </c>
      <c r="E307" s="41">
        <v>1250.44</v>
      </c>
      <c r="F307" s="41">
        <v>1214.96</v>
      </c>
      <c r="G307" s="41">
        <v>1202.78</v>
      </c>
      <c r="H307" s="41">
        <v>1222.27</v>
      </c>
      <c r="I307" s="41">
        <v>1333.18</v>
      </c>
      <c r="J307" s="41">
        <v>1491.17</v>
      </c>
      <c r="K307" s="41">
        <v>1786.25</v>
      </c>
      <c r="L307" s="41">
        <v>2023.52</v>
      </c>
      <c r="M307" s="41">
        <v>1976.37</v>
      </c>
      <c r="N307" s="41">
        <v>1976.18</v>
      </c>
      <c r="O307" s="41">
        <v>2066.2199999999998</v>
      </c>
      <c r="P307" s="41">
        <v>2060.4</v>
      </c>
      <c r="Q307" s="41">
        <v>2065.9299999999998</v>
      </c>
      <c r="R307" s="41">
        <v>2065.15</v>
      </c>
      <c r="S307" s="41">
        <v>2048.0700000000002</v>
      </c>
      <c r="T307" s="41">
        <v>1928.68</v>
      </c>
      <c r="U307" s="41">
        <v>1949.15</v>
      </c>
      <c r="V307" s="41">
        <v>1948.58</v>
      </c>
      <c r="W307" s="41">
        <v>2042.5</v>
      </c>
      <c r="X307" s="41">
        <v>1921.37</v>
      </c>
      <c r="Y307" s="41">
        <v>1792.06</v>
      </c>
      <c r="Z307" s="41">
        <v>1506.08</v>
      </c>
      <c r="AA307" s="41">
        <v>1455.67</v>
      </c>
    </row>
    <row r="308" spans="1:27" ht="12.75" hidden="1" customHeight="1" outlineLevel="1" x14ac:dyDescent="0.2">
      <c r="A308" s="99" t="s">
        <v>1954</v>
      </c>
      <c r="B308" s="60" t="s">
        <v>90</v>
      </c>
      <c r="C308" s="40" t="s">
        <v>79</v>
      </c>
      <c r="D308" s="41">
        <f>$D$168</f>
        <v>1716.97</v>
      </c>
      <c r="E308" s="41">
        <f>$D$168</f>
        <v>1716.97</v>
      </c>
      <c r="F308" s="41">
        <f t="shared" ref="F308:AA308" si="178">$D$168</f>
        <v>1716.97</v>
      </c>
      <c r="G308" s="41">
        <f t="shared" si="178"/>
        <v>1716.97</v>
      </c>
      <c r="H308" s="41">
        <f t="shared" si="178"/>
        <v>1716.97</v>
      </c>
      <c r="I308" s="41">
        <f t="shared" si="178"/>
        <v>1716.97</v>
      </c>
      <c r="J308" s="41">
        <f t="shared" si="178"/>
        <v>1716.97</v>
      </c>
      <c r="K308" s="41">
        <f t="shared" si="178"/>
        <v>1716.97</v>
      </c>
      <c r="L308" s="41">
        <f t="shared" si="178"/>
        <v>1716.97</v>
      </c>
      <c r="M308" s="41">
        <f t="shared" si="178"/>
        <v>1716.97</v>
      </c>
      <c r="N308" s="41">
        <f t="shared" si="178"/>
        <v>1716.97</v>
      </c>
      <c r="O308" s="41">
        <f t="shared" si="178"/>
        <v>1716.97</v>
      </c>
      <c r="P308" s="41">
        <f t="shared" si="178"/>
        <v>1716.97</v>
      </c>
      <c r="Q308" s="41">
        <f t="shared" si="178"/>
        <v>1716.97</v>
      </c>
      <c r="R308" s="41">
        <f t="shared" si="178"/>
        <v>1716.97</v>
      </c>
      <c r="S308" s="41">
        <f t="shared" si="178"/>
        <v>1716.97</v>
      </c>
      <c r="T308" s="41">
        <f t="shared" si="178"/>
        <v>1716.97</v>
      </c>
      <c r="U308" s="41">
        <f t="shared" si="178"/>
        <v>1716.97</v>
      </c>
      <c r="V308" s="41">
        <f t="shared" si="178"/>
        <v>1716.97</v>
      </c>
      <c r="W308" s="41">
        <f t="shared" si="178"/>
        <v>1716.97</v>
      </c>
      <c r="X308" s="41">
        <f t="shared" si="178"/>
        <v>1716.97</v>
      </c>
      <c r="Y308" s="41">
        <f t="shared" si="178"/>
        <v>1716.97</v>
      </c>
      <c r="Z308" s="41">
        <f t="shared" si="178"/>
        <v>1716.97</v>
      </c>
      <c r="AA308" s="41">
        <f t="shared" si="178"/>
        <v>1716.97</v>
      </c>
    </row>
    <row r="309" spans="1:27" ht="12.75" hidden="1" customHeight="1" outlineLevel="1" x14ac:dyDescent="0.2">
      <c r="A309" s="99" t="s">
        <v>1955</v>
      </c>
      <c r="B309" s="60" t="s">
        <v>83</v>
      </c>
      <c r="C309" s="40" t="s">
        <v>79</v>
      </c>
      <c r="D309" s="41">
        <v>3.72</v>
      </c>
      <c r="E309" s="41">
        <v>3.72</v>
      </c>
      <c r="F309" s="41">
        <v>3.72</v>
      </c>
      <c r="G309" s="41">
        <v>3.72</v>
      </c>
      <c r="H309" s="41">
        <v>3.72</v>
      </c>
      <c r="I309" s="41">
        <v>3.72</v>
      </c>
      <c r="J309" s="41">
        <v>3.72</v>
      </c>
      <c r="K309" s="41">
        <v>3.72</v>
      </c>
      <c r="L309" s="41">
        <v>3.72</v>
      </c>
      <c r="M309" s="41">
        <v>3.72</v>
      </c>
      <c r="N309" s="41">
        <v>3.72</v>
      </c>
      <c r="O309" s="41">
        <v>3.72</v>
      </c>
      <c r="P309" s="41">
        <v>3.72</v>
      </c>
      <c r="Q309" s="41">
        <v>3.72</v>
      </c>
      <c r="R309" s="41">
        <v>3.72</v>
      </c>
      <c r="S309" s="41">
        <v>3.72</v>
      </c>
      <c r="T309" s="41">
        <v>3.72</v>
      </c>
      <c r="U309" s="41">
        <v>3.72</v>
      </c>
      <c r="V309" s="41">
        <v>3.72</v>
      </c>
      <c r="W309" s="41">
        <v>3.72</v>
      </c>
      <c r="X309" s="41">
        <v>3.72</v>
      </c>
      <c r="Y309" s="41">
        <v>3.72</v>
      </c>
      <c r="Z309" s="41">
        <v>3.72</v>
      </c>
      <c r="AA309" s="41">
        <v>3.72</v>
      </c>
    </row>
    <row r="310" spans="1:27" ht="12.75" hidden="1" customHeight="1" outlineLevel="1" x14ac:dyDescent="0.2">
      <c r="A310" s="99" t="s">
        <v>1956</v>
      </c>
      <c r="B310" s="60" t="s">
        <v>81</v>
      </c>
      <c r="C310" s="40" t="s">
        <v>79</v>
      </c>
      <c r="D310" s="41">
        <f>$D$11</f>
        <v>88.27</v>
      </c>
      <c r="E310" s="41">
        <f t="shared" ref="E310:AA310" si="179">$D$11</f>
        <v>88.27</v>
      </c>
      <c r="F310" s="41">
        <f t="shared" si="179"/>
        <v>88.27</v>
      </c>
      <c r="G310" s="41">
        <f t="shared" si="179"/>
        <v>88.27</v>
      </c>
      <c r="H310" s="41">
        <f t="shared" si="179"/>
        <v>88.27</v>
      </c>
      <c r="I310" s="41">
        <f t="shared" si="179"/>
        <v>88.27</v>
      </c>
      <c r="J310" s="41">
        <f t="shared" si="179"/>
        <v>88.27</v>
      </c>
      <c r="K310" s="41">
        <f t="shared" si="179"/>
        <v>88.27</v>
      </c>
      <c r="L310" s="41">
        <f t="shared" si="179"/>
        <v>88.27</v>
      </c>
      <c r="M310" s="41">
        <f t="shared" si="179"/>
        <v>88.27</v>
      </c>
      <c r="N310" s="41">
        <f t="shared" si="179"/>
        <v>88.27</v>
      </c>
      <c r="O310" s="41">
        <f t="shared" si="179"/>
        <v>88.27</v>
      </c>
      <c r="P310" s="41">
        <f t="shared" si="179"/>
        <v>88.27</v>
      </c>
      <c r="Q310" s="41">
        <f t="shared" si="179"/>
        <v>88.27</v>
      </c>
      <c r="R310" s="41">
        <f t="shared" si="179"/>
        <v>88.27</v>
      </c>
      <c r="S310" s="41">
        <f t="shared" si="179"/>
        <v>88.27</v>
      </c>
      <c r="T310" s="41">
        <f t="shared" si="179"/>
        <v>88.27</v>
      </c>
      <c r="U310" s="41">
        <f t="shared" si="179"/>
        <v>88.27</v>
      </c>
      <c r="V310" s="41">
        <f t="shared" si="179"/>
        <v>88.27</v>
      </c>
      <c r="W310" s="41">
        <f t="shared" si="179"/>
        <v>88.27</v>
      </c>
      <c r="X310" s="41">
        <f t="shared" si="179"/>
        <v>88.27</v>
      </c>
      <c r="Y310" s="41">
        <f t="shared" si="179"/>
        <v>88.27</v>
      </c>
      <c r="Z310" s="41">
        <f t="shared" si="179"/>
        <v>88.27</v>
      </c>
      <c r="AA310" s="41">
        <f t="shared" si="179"/>
        <v>88.27</v>
      </c>
    </row>
    <row r="311" spans="1:27" ht="12.75" customHeight="1" collapsed="1" x14ac:dyDescent="0.2">
      <c r="A311" s="98" t="s">
        <v>1957</v>
      </c>
      <c r="B311" s="25" t="str">
        <f>"30"&amp;"."&amp;$B$800&amp;"."&amp;$B$801</f>
        <v>30.01.2024</v>
      </c>
      <c r="C311" s="88" t="s">
        <v>76</v>
      </c>
      <c r="D311" s="89">
        <f>ROUND(((D312+D313+D315+D314)/1000),5)</f>
        <v>3.1378300000000001</v>
      </c>
      <c r="E311" s="89">
        <f>ROUND(((E312+E313+E315+E314)/1000),5)</f>
        <v>3.0586099999999998</v>
      </c>
      <c r="F311" s="89">
        <f>ROUND(((F312+F313+F315+F314)/1000),5)</f>
        <v>3.0278299999999998</v>
      </c>
      <c r="G311" s="89">
        <f t="shared" ref="G311:AA311" si="180">ROUND(((G312+G313+G315+G314)/1000),5)</f>
        <v>3.0196399999999999</v>
      </c>
      <c r="H311" s="89">
        <f t="shared" si="180"/>
        <v>3.0588600000000001</v>
      </c>
      <c r="I311" s="89">
        <f t="shared" si="180"/>
        <v>3.2006999999999999</v>
      </c>
      <c r="J311" s="89">
        <f t="shared" si="180"/>
        <v>3.4095200000000001</v>
      </c>
      <c r="K311" s="89">
        <f t="shared" si="180"/>
        <v>3.6222699999999999</v>
      </c>
      <c r="L311" s="89">
        <f t="shared" si="180"/>
        <v>3.83189</v>
      </c>
      <c r="M311" s="89">
        <f t="shared" si="180"/>
        <v>3.8481399999999999</v>
      </c>
      <c r="N311" s="89">
        <f t="shared" si="180"/>
        <v>3.8547600000000002</v>
      </c>
      <c r="O311" s="89">
        <f t="shared" si="180"/>
        <v>3.8965900000000002</v>
      </c>
      <c r="P311" s="89">
        <f t="shared" si="180"/>
        <v>3.88429</v>
      </c>
      <c r="Q311" s="89">
        <f t="shared" si="180"/>
        <v>3.8907699999999998</v>
      </c>
      <c r="R311" s="89">
        <f t="shared" si="180"/>
        <v>3.8989699999999998</v>
      </c>
      <c r="S311" s="89">
        <f t="shared" si="180"/>
        <v>3.8672</v>
      </c>
      <c r="T311" s="89">
        <f t="shared" si="180"/>
        <v>3.8501500000000002</v>
      </c>
      <c r="U311" s="89">
        <f t="shared" si="180"/>
        <v>3.85439</v>
      </c>
      <c r="V311" s="89">
        <f t="shared" si="180"/>
        <v>3.82253</v>
      </c>
      <c r="W311" s="89">
        <f t="shared" si="180"/>
        <v>3.8586</v>
      </c>
      <c r="X311" s="89">
        <f t="shared" si="180"/>
        <v>3.6808800000000002</v>
      </c>
      <c r="Y311" s="89">
        <f t="shared" si="180"/>
        <v>3.6127699999999998</v>
      </c>
      <c r="Z311" s="89">
        <f t="shared" si="180"/>
        <v>3.3449800000000001</v>
      </c>
      <c r="AA311" s="89">
        <f t="shared" si="180"/>
        <v>3.2720500000000001</v>
      </c>
    </row>
    <row r="312" spans="1:27" ht="12.75" hidden="1" customHeight="1" outlineLevel="1" x14ac:dyDescent="0.2">
      <c r="A312" s="99" t="s">
        <v>1958</v>
      </c>
      <c r="B312" s="60" t="s">
        <v>238</v>
      </c>
      <c r="C312" s="40" t="s">
        <v>79</v>
      </c>
      <c r="D312" s="41">
        <v>1328.87</v>
      </c>
      <c r="E312" s="41">
        <v>1249.6500000000001</v>
      </c>
      <c r="F312" s="41">
        <v>1218.8699999999999</v>
      </c>
      <c r="G312" s="41">
        <v>1210.68</v>
      </c>
      <c r="H312" s="41">
        <v>1249.9000000000001</v>
      </c>
      <c r="I312" s="41">
        <v>1391.74</v>
      </c>
      <c r="J312" s="41">
        <v>1600.56</v>
      </c>
      <c r="K312" s="41">
        <v>1813.31</v>
      </c>
      <c r="L312" s="41">
        <v>2022.93</v>
      </c>
      <c r="M312" s="41">
        <v>2039.18</v>
      </c>
      <c r="N312" s="41">
        <v>2045.8</v>
      </c>
      <c r="O312" s="41">
        <v>2087.63</v>
      </c>
      <c r="P312" s="41">
        <v>2075.33</v>
      </c>
      <c r="Q312" s="41">
        <v>2081.81</v>
      </c>
      <c r="R312" s="41">
        <v>2090.0100000000002</v>
      </c>
      <c r="S312" s="41">
        <v>2058.2399999999998</v>
      </c>
      <c r="T312" s="41">
        <v>2041.19</v>
      </c>
      <c r="U312" s="41">
        <v>2045.43</v>
      </c>
      <c r="V312" s="41">
        <v>2013.57</v>
      </c>
      <c r="W312" s="41">
        <v>2049.64</v>
      </c>
      <c r="X312" s="41">
        <v>1871.92</v>
      </c>
      <c r="Y312" s="41">
        <v>1803.81</v>
      </c>
      <c r="Z312" s="41">
        <v>1536.02</v>
      </c>
      <c r="AA312" s="41">
        <v>1463.09</v>
      </c>
    </row>
    <row r="313" spans="1:27" ht="12.75" hidden="1" customHeight="1" outlineLevel="1" x14ac:dyDescent="0.2">
      <c r="A313" s="99" t="s">
        <v>1959</v>
      </c>
      <c r="B313" s="60" t="s">
        <v>90</v>
      </c>
      <c r="C313" s="40" t="s">
        <v>79</v>
      </c>
      <c r="D313" s="41">
        <f>$D$168</f>
        <v>1716.97</v>
      </c>
      <c r="E313" s="41">
        <f>$D$168</f>
        <v>1716.97</v>
      </c>
      <c r="F313" s="41">
        <f t="shared" ref="F313:AA313" si="181">$D$168</f>
        <v>1716.97</v>
      </c>
      <c r="G313" s="41">
        <f t="shared" si="181"/>
        <v>1716.97</v>
      </c>
      <c r="H313" s="41">
        <f t="shared" si="181"/>
        <v>1716.97</v>
      </c>
      <c r="I313" s="41">
        <f t="shared" si="181"/>
        <v>1716.97</v>
      </c>
      <c r="J313" s="41">
        <f t="shared" si="181"/>
        <v>1716.97</v>
      </c>
      <c r="K313" s="41">
        <f t="shared" si="181"/>
        <v>1716.97</v>
      </c>
      <c r="L313" s="41">
        <f t="shared" si="181"/>
        <v>1716.97</v>
      </c>
      <c r="M313" s="41">
        <f t="shared" si="181"/>
        <v>1716.97</v>
      </c>
      <c r="N313" s="41">
        <f t="shared" si="181"/>
        <v>1716.97</v>
      </c>
      <c r="O313" s="41">
        <f t="shared" si="181"/>
        <v>1716.97</v>
      </c>
      <c r="P313" s="41">
        <f t="shared" si="181"/>
        <v>1716.97</v>
      </c>
      <c r="Q313" s="41">
        <f t="shared" si="181"/>
        <v>1716.97</v>
      </c>
      <c r="R313" s="41">
        <f t="shared" si="181"/>
        <v>1716.97</v>
      </c>
      <c r="S313" s="41">
        <f t="shared" si="181"/>
        <v>1716.97</v>
      </c>
      <c r="T313" s="41">
        <f t="shared" si="181"/>
        <v>1716.97</v>
      </c>
      <c r="U313" s="41">
        <f t="shared" si="181"/>
        <v>1716.97</v>
      </c>
      <c r="V313" s="41">
        <f t="shared" si="181"/>
        <v>1716.97</v>
      </c>
      <c r="W313" s="41">
        <f t="shared" si="181"/>
        <v>1716.97</v>
      </c>
      <c r="X313" s="41">
        <f t="shared" si="181"/>
        <v>1716.97</v>
      </c>
      <c r="Y313" s="41">
        <f t="shared" si="181"/>
        <v>1716.97</v>
      </c>
      <c r="Z313" s="41">
        <f t="shared" si="181"/>
        <v>1716.97</v>
      </c>
      <c r="AA313" s="41">
        <f t="shared" si="181"/>
        <v>1716.97</v>
      </c>
    </row>
    <row r="314" spans="1:27" ht="12.75" hidden="1" customHeight="1" outlineLevel="1" x14ac:dyDescent="0.2">
      <c r="A314" s="99" t="s">
        <v>1960</v>
      </c>
      <c r="B314" s="60" t="s">
        <v>83</v>
      </c>
      <c r="C314" s="40" t="s">
        <v>79</v>
      </c>
      <c r="D314" s="41">
        <v>3.72</v>
      </c>
      <c r="E314" s="41">
        <v>3.72</v>
      </c>
      <c r="F314" s="41">
        <v>3.72</v>
      </c>
      <c r="G314" s="41">
        <v>3.72</v>
      </c>
      <c r="H314" s="41">
        <v>3.72</v>
      </c>
      <c r="I314" s="41">
        <v>3.72</v>
      </c>
      <c r="J314" s="41">
        <v>3.72</v>
      </c>
      <c r="K314" s="41">
        <v>3.72</v>
      </c>
      <c r="L314" s="41">
        <v>3.72</v>
      </c>
      <c r="M314" s="41">
        <v>3.72</v>
      </c>
      <c r="N314" s="41">
        <v>3.72</v>
      </c>
      <c r="O314" s="41">
        <v>3.72</v>
      </c>
      <c r="P314" s="41">
        <v>3.72</v>
      </c>
      <c r="Q314" s="41">
        <v>3.72</v>
      </c>
      <c r="R314" s="41">
        <v>3.72</v>
      </c>
      <c r="S314" s="41">
        <v>3.72</v>
      </c>
      <c r="T314" s="41">
        <v>3.72</v>
      </c>
      <c r="U314" s="41">
        <v>3.72</v>
      </c>
      <c r="V314" s="41">
        <v>3.72</v>
      </c>
      <c r="W314" s="41">
        <v>3.72</v>
      </c>
      <c r="X314" s="41">
        <v>3.72</v>
      </c>
      <c r="Y314" s="41">
        <v>3.72</v>
      </c>
      <c r="Z314" s="41">
        <v>3.72</v>
      </c>
      <c r="AA314" s="41">
        <v>3.72</v>
      </c>
    </row>
    <row r="315" spans="1:27" ht="12.75" hidden="1" customHeight="1" outlineLevel="1" x14ac:dyDescent="0.2">
      <c r="A315" s="99" t="s">
        <v>1961</v>
      </c>
      <c r="B315" s="60" t="s">
        <v>81</v>
      </c>
      <c r="C315" s="40" t="s">
        <v>79</v>
      </c>
      <c r="D315" s="41">
        <f>$D$11</f>
        <v>88.27</v>
      </c>
      <c r="E315" s="41">
        <f t="shared" ref="E315:AA315" si="182">$D$11</f>
        <v>88.27</v>
      </c>
      <c r="F315" s="41">
        <f t="shared" si="182"/>
        <v>88.27</v>
      </c>
      <c r="G315" s="41">
        <f t="shared" si="182"/>
        <v>88.27</v>
      </c>
      <c r="H315" s="41">
        <f t="shared" si="182"/>
        <v>88.27</v>
      </c>
      <c r="I315" s="41">
        <f t="shared" si="182"/>
        <v>88.27</v>
      </c>
      <c r="J315" s="41">
        <f t="shared" si="182"/>
        <v>88.27</v>
      </c>
      <c r="K315" s="41">
        <f t="shared" si="182"/>
        <v>88.27</v>
      </c>
      <c r="L315" s="41">
        <f t="shared" si="182"/>
        <v>88.27</v>
      </c>
      <c r="M315" s="41">
        <f t="shared" si="182"/>
        <v>88.27</v>
      </c>
      <c r="N315" s="41">
        <f t="shared" si="182"/>
        <v>88.27</v>
      </c>
      <c r="O315" s="41">
        <f t="shared" si="182"/>
        <v>88.27</v>
      </c>
      <c r="P315" s="41">
        <f t="shared" si="182"/>
        <v>88.27</v>
      </c>
      <c r="Q315" s="41">
        <f t="shared" si="182"/>
        <v>88.27</v>
      </c>
      <c r="R315" s="41">
        <f t="shared" si="182"/>
        <v>88.27</v>
      </c>
      <c r="S315" s="41">
        <f t="shared" si="182"/>
        <v>88.27</v>
      </c>
      <c r="T315" s="41">
        <f t="shared" si="182"/>
        <v>88.27</v>
      </c>
      <c r="U315" s="41">
        <f t="shared" si="182"/>
        <v>88.27</v>
      </c>
      <c r="V315" s="41">
        <f t="shared" si="182"/>
        <v>88.27</v>
      </c>
      <c r="W315" s="41">
        <f t="shared" si="182"/>
        <v>88.27</v>
      </c>
      <c r="X315" s="41">
        <f t="shared" si="182"/>
        <v>88.27</v>
      </c>
      <c r="Y315" s="41">
        <f t="shared" si="182"/>
        <v>88.27</v>
      </c>
      <c r="Z315" s="41">
        <f t="shared" si="182"/>
        <v>88.27</v>
      </c>
      <c r="AA315" s="41">
        <f t="shared" si="182"/>
        <v>88.27</v>
      </c>
    </row>
    <row r="316" spans="1:27" ht="12.75" customHeight="1" collapsed="1" x14ac:dyDescent="0.2">
      <c r="A316" s="98" t="s">
        <v>1962</v>
      </c>
      <c r="B316" s="25" t="str">
        <f>"31"&amp;"."&amp;$B$800&amp;"."&amp;$B$801</f>
        <v>31.01.2024</v>
      </c>
      <c r="C316" s="88" t="s">
        <v>76</v>
      </c>
      <c r="D316" s="89">
        <f>ROUND(((D317+D318+D320+D319)/1000),5)</f>
        <v>3.0737299999999999</v>
      </c>
      <c r="E316" s="89">
        <f>ROUND(((E317+E318+E320+E319)/1000),5)</f>
        <v>3.0141900000000001</v>
      </c>
      <c r="F316" s="89">
        <f>ROUND(((F317+F318+F320+F319)/1000),5)</f>
        <v>2.9766900000000001</v>
      </c>
      <c r="G316" s="89">
        <f t="shared" ref="G316:AA316" si="183">ROUND(((G317+G318+G320+G319)/1000),5)</f>
        <v>2.98278</v>
      </c>
      <c r="H316" s="89">
        <f t="shared" si="183"/>
        <v>3.0533000000000001</v>
      </c>
      <c r="I316" s="89">
        <f t="shared" si="183"/>
        <v>3.2160700000000002</v>
      </c>
      <c r="J316" s="89">
        <f t="shared" si="183"/>
        <v>3.4672399999999999</v>
      </c>
      <c r="K316" s="89">
        <f t="shared" si="183"/>
        <v>3.6355599999999999</v>
      </c>
      <c r="L316" s="89">
        <f t="shared" si="183"/>
        <v>3.8484600000000002</v>
      </c>
      <c r="M316" s="89">
        <f t="shared" si="183"/>
        <v>3.9350999999999998</v>
      </c>
      <c r="N316" s="89">
        <f t="shared" si="183"/>
        <v>3.9758499999999999</v>
      </c>
      <c r="O316" s="89">
        <f t="shared" si="183"/>
        <v>4.0289400000000004</v>
      </c>
      <c r="P316" s="89">
        <f t="shared" si="183"/>
        <v>3.9773900000000002</v>
      </c>
      <c r="Q316" s="89">
        <f t="shared" si="183"/>
        <v>3.98386</v>
      </c>
      <c r="R316" s="89">
        <f t="shared" si="183"/>
        <v>3.9683799999999998</v>
      </c>
      <c r="S316" s="89">
        <f t="shared" si="183"/>
        <v>3.9331900000000002</v>
      </c>
      <c r="T316" s="89">
        <f t="shared" si="183"/>
        <v>3.8949099999999999</v>
      </c>
      <c r="U316" s="89">
        <f t="shared" si="183"/>
        <v>3.94604</v>
      </c>
      <c r="V316" s="89">
        <f t="shared" si="183"/>
        <v>3.9354499999999999</v>
      </c>
      <c r="W316" s="89">
        <f t="shared" si="183"/>
        <v>3.9353600000000002</v>
      </c>
      <c r="X316" s="89">
        <f t="shared" si="183"/>
        <v>3.82952</v>
      </c>
      <c r="Y316" s="89">
        <f t="shared" si="183"/>
        <v>3.69339</v>
      </c>
      <c r="Z316" s="89">
        <f t="shared" si="183"/>
        <v>3.60032</v>
      </c>
      <c r="AA316" s="89">
        <f t="shared" si="183"/>
        <v>3.3904700000000001</v>
      </c>
    </row>
    <row r="317" spans="1:27" ht="12.75" hidden="1" customHeight="1" outlineLevel="1" x14ac:dyDescent="0.2">
      <c r="A317" s="99" t="s">
        <v>1963</v>
      </c>
      <c r="B317" s="60" t="s">
        <v>238</v>
      </c>
      <c r="C317" s="40" t="s">
        <v>79</v>
      </c>
      <c r="D317" s="41">
        <v>1264.77</v>
      </c>
      <c r="E317" s="41">
        <v>1205.23</v>
      </c>
      <c r="F317" s="41">
        <v>1167.73</v>
      </c>
      <c r="G317" s="41">
        <v>1173.82</v>
      </c>
      <c r="H317" s="41">
        <v>1244.3399999999999</v>
      </c>
      <c r="I317" s="41">
        <v>1407.11</v>
      </c>
      <c r="J317" s="41">
        <v>1658.28</v>
      </c>
      <c r="K317" s="41">
        <v>1826.6</v>
      </c>
      <c r="L317" s="41">
        <v>2039.5</v>
      </c>
      <c r="M317" s="41">
        <v>2126.14</v>
      </c>
      <c r="N317" s="41">
        <v>2166.89</v>
      </c>
      <c r="O317" s="41">
        <v>2219.98</v>
      </c>
      <c r="P317" s="41">
        <v>2168.4299999999998</v>
      </c>
      <c r="Q317" s="41">
        <v>2174.9</v>
      </c>
      <c r="R317" s="41">
        <v>2159.42</v>
      </c>
      <c r="S317" s="41">
        <v>2124.23</v>
      </c>
      <c r="T317" s="41">
        <v>2085.9499999999998</v>
      </c>
      <c r="U317" s="41">
        <v>2137.08</v>
      </c>
      <c r="V317" s="41">
        <v>2126.4899999999998</v>
      </c>
      <c r="W317" s="41">
        <v>2126.4</v>
      </c>
      <c r="X317" s="41">
        <v>2020.56</v>
      </c>
      <c r="Y317" s="41">
        <v>1884.43</v>
      </c>
      <c r="Z317" s="41">
        <v>1791.36</v>
      </c>
      <c r="AA317" s="41">
        <v>1581.51</v>
      </c>
    </row>
    <row r="318" spans="1:27" ht="12.75" hidden="1" customHeight="1" outlineLevel="1" x14ac:dyDescent="0.2">
      <c r="A318" s="99" t="s">
        <v>1964</v>
      </c>
      <c r="B318" s="60" t="s">
        <v>90</v>
      </c>
      <c r="C318" s="40" t="s">
        <v>79</v>
      </c>
      <c r="D318" s="41">
        <f>$D$168</f>
        <v>1716.97</v>
      </c>
      <c r="E318" s="41">
        <f>$D$168</f>
        <v>1716.97</v>
      </c>
      <c r="F318" s="41">
        <f t="shared" ref="F318:AA318" si="184">$D$168</f>
        <v>1716.97</v>
      </c>
      <c r="G318" s="41">
        <f t="shared" si="184"/>
        <v>1716.97</v>
      </c>
      <c r="H318" s="41">
        <f t="shared" si="184"/>
        <v>1716.97</v>
      </c>
      <c r="I318" s="41">
        <f t="shared" si="184"/>
        <v>1716.97</v>
      </c>
      <c r="J318" s="41">
        <f t="shared" si="184"/>
        <v>1716.97</v>
      </c>
      <c r="K318" s="41">
        <f t="shared" si="184"/>
        <v>1716.97</v>
      </c>
      <c r="L318" s="41">
        <f t="shared" si="184"/>
        <v>1716.97</v>
      </c>
      <c r="M318" s="41">
        <f t="shared" si="184"/>
        <v>1716.97</v>
      </c>
      <c r="N318" s="41">
        <f t="shared" si="184"/>
        <v>1716.97</v>
      </c>
      <c r="O318" s="41">
        <f t="shared" si="184"/>
        <v>1716.97</v>
      </c>
      <c r="P318" s="41">
        <f t="shared" si="184"/>
        <v>1716.97</v>
      </c>
      <c r="Q318" s="41">
        <f t="shared" si="184"/>
        <v>1716.97</v>
      </c>
      <c r="R318" s="41">
        <f t="shared" si="184"/>
        <v>1716.97</v>
      </c>
      <c r="S318" s="41">
        <f t="shared" si="184"/>
        <v>1716.97</v>
      </c>
      <c r="T318" s="41">
        <f t="shared" si="184"/>
        <v>1716.97</v>
      </c>
      <c r="U318" s="41">
        <f t="shared" si="184"/>
        <v>1716.97</v>
      </c>
      <c r="V318" s="41">
        <f t="shared" si="184"/>
        <v>1716.97</v>
      </c>
      <c r="W318" s="41">
        <f t="shared" si="184"/>
        <v>1716.97</v>
      </c>
      <c r="X318" s="41">
        <f t="shared" si="184"/>
        <v>1716.97</v>
      </c>
      <c r="Y318" s="41">
        <f t="shared" si="184"/>
        <v>1716.97</v>
      </c>
      <c r="Z318" s="41">
        <f t="shared" si="184"/>
        <v>1716.97</v>
      </c>
      <c r="AA318" s="41">
        <f t="shared" si="184"/>
        <v>1716.97</v>
      </c>
    </row>
    <row r="319" spans="1:27" ht="12.75" hidden="1" customHeight="1" outlineLevel="1" x14ac:dyDescent="0.2">
      <c r="A319" s="99" t="s">
        <v>1965</v>
      </c>
      <c r="B319" s="60" t="s">
        <v>83</v>
      </c>
      <c r="C319" s="40" t="s">
        <v>79</v>
      </c>
      <c r="D319" s="41">
        <v>3.72</v>
      </c>
      <c r="E319" s="41">
        <v>3.72</v>
      </c>
      <c r="F319" s="41">
        <v>3.72</v>
      </c>
      <c r="G319" s="41">
        <v>3.72</v>
      </c>
      <c r="H319" s="41">
        <v>3.72</v>
      </c>
      <c r="I319" s="41">
        <v>3.72</v>
      </c>
      <c r="J319" s="41">
        <v>3.72</v>
      </c>
      <c r="K319" s="41">
        <v>3.72</v>
      </c>
      <c r="L319" s="41">
        <v>3.72</v>
      </c>
      <c r="M319" s="41">
        <v>3.72</v>
      </c>
      <c r="N319" s="41">
        <v>3.72</v>
      </c>
      <c r="O319" s="41">
        <v>3.72</v>
      </c>
      <c r="P319" s="41">
        <v>3.72</v>
      </c>
      <c r="Q319" s="41">
        <v>3.72</v>
      </c>
      <c r="R319" s="41">
        <v>3.72</v>
      </c>
      <c r="S319" s="41">
        <v>3.72</v>
      </c>
      <c r="T319" s="41">
        <v>3.72</v>
      </c>
      <c r="U319" s="41">
        <v>3.72</v>
      </c>
      <c r="V319" s="41">
        <v>3.72</v>
      </c>
      <c r="W319" s="41">
        <v>3.72</v>
      </c>
      <c r="X319" s="41">
        <v>3.72</v>
      </c>
      <c r="Y319" s="41">
        <v>3.72</v>
      </c>
      <c r="Z319" s="41">
        <v>3.72</v>
      </c>
      <c r="AA319" s="41">
        <v>3.72</v>
      </c>
    </row>
    <row r="320" spans="1:27" ht="12.75" hidden="1" customHeight="1" outlineLevel="1" x14ac:dyDescent="0.2">
      <c r="A320" s="99" t="s">
        <v>1966</v>
      </c>
      <c r="B320" s="60" t="s">
        <v>81</v>
      </c>
      <c r="C320" s="40" t="s">
        <v>79</v>
      </c>
      <c r="D320" s="41">
        <f>$D$11</f>
        <v>88.27</v>
      </c>
      <c r="E320" s="41">
        <f t="shared" ref="E320:AA320" si="185">$D$11</f>
        <v>88.27</v>
      </c>
      <c r="F320" s="41">
        <f t="shared" si="185"/>
        <v>88.27</v>
      </c>
      <c r="G320" s="41">
        <f t="shared" si="185"/>
        <v>88.27</v>
      </c>
      <c r="H320" s="41">
        <f t="shared" si="185"/>
        <v>88.27</v>
      </c>
      <c r="I320" s="41">
        <f t="shared" si="185"/>
        <v>88.27</v>
      </c>
      <c r="J320" s="41">
        <f t="shared" si="185"/>
        <v>88.27</v>
      </c>
      <c r="K320" s="41">
        <f t="shared" si="185"/>
        <v>88.27</v>
      </c>
      <c r="L320" s="41">
        <f t="shared" si="185"/>
        <v>88.27</v>
      </c>
      <c r="M320" s="41">
        <f t="shared" si="185"/>
        <v>88.27</v>
      </c>
      <c r="N320" s="41">
        <f t="shared" si="185"/>
        <v>88.27</v>
      </c>
      <c r="O320" s="41">
        <f t="shared" si="185"/>
        <v>88.27</v>
      </c>
      <c r="P320" s="41">
        <f t="shared" si="185"/>
        <v>88.27</v>
      </c>
      <c r="Q320" s="41">
        <f t="shared" si="185"/>
        <v>88.27</v>
      </c>
      <c r="R320" s="41">
        <f t="shared" si="185"/>
        <v>88.27</v>
      </c>
      <c r="S320" s="41">
        <f t="shared" si="185"/>
        <v>88.27</v>
      </c>
      <c r="T320" s="41">
        <f t="shared" si="185"/>
        <v>88.27</v>
      </c>
      <c r="U320" s="41">
        <f t="shared" si="185"/>
        <v>88.27</v>
      </c>
      <c r="V320" s="41">
        <f t="shared" si="185"/>
        <v>88.27</v>
      </c>
      <c r="W320" s="41">
        <f t="shared" si="185"/>
        <v>88.27</v>
      </c>
      <c r="X320" s="41">
        <f t="shared" si="185"/>
        <v>88.27</v>
      </c>
      <c r="Y320" s="41">
        <f t="shared" si="185"/>
        <v>88.27</v>
      </c>
      <c r="Z320" s="41">
        <f t="shared" si="185"/>
        <v>88.27</v>
      </c>
      <c r="AA320" s="41">
        <f t="shared" si="185"/>
        <v>88.27</v>
      </c>
    </row>
    <row r="321" spans="1:27" ht="12.75" customHeight="1" collapsed="1" x14ac:dyDescent="0.2">
      <c r="A321" s="100"/>
      <c r="B321" s="101" t="s">
        <v>392</v>
      </c>
      <c r="C321" s="102"/>
      <c r="D321" s="103"/>
      <c r="E321" s="103"/>
      <c r="F321" s="103"/>
      <c r="G321" s="103"/>
      <c r="I321" s="36"/>
    </row>
    <row r="322" spans="1:27" ht="12.75" customHeight="1" x14ac:dyDescent="0.2">
      <c r="A322" s="100"/>
      <c r="B322" s="101" t="s">
        <v>392</v>
      </c>
      <c r="C322" s="102"/>
      <c r="D322" s="103"/>
      <c r="E322" s="103"/>
      <c r="F322" s="103"/>
      <c r="G322" s="103"/>
      <c r="I322" s="36"/>
    </row>
    <row r="323" spans="1:27" ht="12.75" customHeight="1" x14ac:dyDescent="0.2">
      <c r="A323" s="175" t="s">
        <v>549</v>
      </c>
      <c r="B323" s="176"/>
      <c r="C323" s="176"/>
      <c r="D323" s="176"/>
      <c r="E323" s="176"/>
      <c r="F323" s="176"/>
      <c r="G323" s="176"/>
      <c r="H323" s="176"/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  <c r="Z323" s="176"/>
      <c r="AA323" s="177"/>
    </row>
    <row r="324" spans="1:27" ht="25.5" x14ac:dyDescent="0.2">
      <c r="A324" s="96" t="s">
        <v>64</v>
      </c>
      <c r="B324" s="97" t="s">
        <v>210</v>
      </c>
      <c r="C324" s="96" t="s">
        <v>211</v>
      </c>
      <c r="D324" s="97" t="s">
        <v>212</v>
      </c>
      <c r="E324" s="97" t="s">
        <v>213</v>
      </c>
      <c r="F324" s="97" t="s">
        <v>214</v>
      </c>
      <c r="G324" s="97" t="s">
        <v>215</v>
      </c>
      <c r="H324" s="97" t="s">
        <v>216</v>
      </c>
      <c r="I324" s="97" t="s">
        <v>217</v>
      </c>
      <c r="J324" s="97" t="s">
        <v>218</v>
      </c>
      <c r="K324" s="97" t="s">
        <v>219</v>
      </c>
      <c r="L324" s="97" t="s">
        <v>220</v>
      </c>
      <c r="M324" s="97" t="s">
        <v>221</v>
      </c>
      <c r="N324" s="97" t="s">
        <v>222</v>
      </c>
      <c r="O324" s="97" t="s">
        <v>223</v>
      </c>
      <c r="P324" s="97" t="s">
        <v>224</v>
      </c>
      <c r="Q324" s="97" t="s">
        <v>225</v>
      </c>
      <c r="R324" s="97" t="s">
        <v>226</v>
      </c>
      <c r="S324" s="97" t="s">
        <v>227</v>
      </c>
      <c r="T324" s="97" t="s">
        <v>228</v>
      </c>
      <c r="U324" s="97" t="s">
        <v>229</v>
      </c>
      <c r="V324" s="97" t="s">
        <v>230</v>
      </c>
      <c r="W324" s="97" t="s">
        <v>231</v>
      </c>
      <c r="X324" s="97" t="s">
        <v>232</v>
      </c>
      <c r="Y324" s="97" t="s">
        <v>233</v>
      </c>
      <c r="Z324" s="97" t="s">
        <v>234</v>
      </c>
      <c r="AA324" s="97" t="s">
        <v>235</v>
      </c>
    </row>
    <row r="325" spans="1:27" ht="12.75" customHeight="1" x14ac:dyDescent="0.2">
      <c r="A325" s="98" t="s">
        <v>1967</v>
      </c>
      <c r="B325" s="25" t="str">
        <f>"01"&amp;"."&amp;$B$800&amp;"."&amp;$B$801</f>
        <v>01.01.2024</v>
      </c>
      <c r="C325" s="88" t="s">
        <v>76</v>
      </c>
      <c r="D325" s="89">
        <f>ROUND(((D326+D327+D329+D328)/1000),5)</f>
        <v>3.38089</v>
      </c>
      <c r="E325" s="89">
        <f>ROUND(((E326+E327+E329+E328)/1000),5)</f>
        <v>3.3108499999999998</v>
      </c>
      <c r="F325" s="89">
        <f>ROUND(((F326+F327+F329+F328)/1000),5)</f>
        <v>3.3039800000000001</v>
      </c>
      <c r="G325" s="89">
        <f t="shared" ref="G325:AA325" si="186">ROUND(((G326+G327+G329+G328)/1000),5)</f>
        <v>3.2115999999999998</v>
      </c>
      <c r="H325" s="89">
        <f t="shared" si="186"/>
        <v>3.1726999999999999</v>
      </c>
      <c r="I325" s="89">
        <f t="shared" si="186"/>
        <v>3.1754699999999998</v>
      </c>
      <c r="J325" s="89">
        <f t="shared" si="186"/>
        <v>3.2231700000000001</v>
      </c>
      <c r="K325" s="89">
        <f t="shared" si="186"/>
        <v>3.21041</v>
      </c>
      <c r="L325" s="89">
        <f t="shared" si="186"/>
        <v>3.0846</v>
      </c>
      <c r="M325" s="89">
        <f t="shared" si="186"/>
        <v>3.1573899999999999</v>
      </c>
      <c r="N325" s="89">
        <f t="shared" si="186"/>
        <v>3.3075999999999999</v>
      </c>
      <c r="O325" s="89">
        <f t="shared" si="186"/>
        <v>3.3321200000000002</v>
      </c>
      <c r="P325" s="89">
        <f t="shared" si="186"/>
        <v>3.3640500000000002</v>
      </c>
      <c r="Q325" s="89">
        <f t="shared" si="186"/>
        <v>3.3937599999999999</v>
      </c>
      <c r="R325" s="89">
        <f t="shared" si="186"/>
        <v>3.4044300000000001</v>
      </c>
      <c r="S325" s="89">
        <f t="shared" si="186"/>
        <v>3.4444300000000001</v>
      </c>
      <c r="T325" s="89">
        <f t="shared" si="186"/>
        <v>3.47933</v>
      </c>
      <c r="U325" s="89">
        <f t="shared" si="186"/>
        <v>3.5061399999999998</v>
      </c>
      <c r="V325" s="89">
        <f t="shared" si="186"/>
        <v>3.5101499999999999</v>
      </c>
      <c r="W325" s="89">
        <f t="shared" si="186"/>
        <v>3.50807</v>
      </c>
      <c r="X325" s="89">
        <f t="shared" si="186"/>
        <v>3.5114200000000002</v>
      </c>
      <c r="Y325" s="89">
        <f t="shared" si="186"/>
        <v>3.5067900000000001</v>
      </c>
      <c r="Z325" s="89">
        <f t="shared" si="186"/>
        <v>3.4405299999999999</v>
      </c>
      <c r="AA325" s="89">
        <f t="shared" si="186"/>
        <v>3.3473700000000002</v>
      </c>
    </row>
    <row r="326" spans="1:27" ht="12.75" hidden="1" customHeight="1" outlineLevel="1" x14ac:dyDescent="0.2">
      <c r="A326" s="99" t="s">
        <v>1968</v>
      </c>
      <c r="B326" s="60" t="s">
        <v>238</v>
      </c>
      <c r="C326" s="40" t="s">
        <v>79</v>
      </c>
      <c r="D326" s="41">
        <v>1066.01</v>
      </c>
      <c r="E326" s="41">
        <v>995.97</v>
      </c>
      <c r="F326" s="41">
        <v>989.1</v>
      </c>
      <c r="G326" s="41">
        <v>896.72</v>
      </c>
      <c r="H326" s="41">
        <v>857.82</v>
      </c>
      <c r="I326" s="41">
        <v>860.59</v>
      </c>
      <c r="J326" s="41">
        <v>908.29</v>
      </c>
      <c r="K326" s="41">
        <v>895.53</v>
      </c>
      <c r="L326" s="41">
        <v>769.72</v>
      </c>
      <c r="M326" s="41">
        <v>842.51</v>
      </c>
      <c r="N326" s="41">
        <v>992.72</v>
      </c>
      <c r="O326" s="41">
        <v>1017.24</v>
      </c>
      <c r="P326" s="41">
        <v>1049.17</v>
      </c>
      <c r="Q326" s="41">
        <v>1078.8800000000001</v>
      </c>
      <c r="R326" s="41">
        <v>1089.55</v>
      </c>
      <c r="S326" s="41">
        <v>1129.55</v>
      </c>
      <c r="T326" s="41">
        <v>1164.45</v>
      </c>
      <c r="U326" s="41">
        <v>1191.26</v>
      </c>
      <c r="V326" s="41">
        <v>1195.27</v>
      </c>
      <c r="W326" s="41">
        <v>1193.19</v>
      </c>
      <c r="X326" s="41">
        <v>1196.54</v>
      </c>
      <c r="Y326" s="41">
        <v>1191.9100000000001</v>
      </c>
      <c r="Z326" s="41">
        <v>1125.6500000000001</v>
      </c>
      <c r="AA326" s="41">
        <v>1032.49</v>
      </c>
    </row>
    <row r="327" spans="1:27" ht="12.75" hidden="1" customHeight="1" outlineLevel="1" x14ac:dyDescent="0.2">
      <c r="A327" s="99" t="s">
        <v>1969</v>
      </c>
      <c r="B327" s="60" t="s">
        <v>90</v>
      </c>
      <c r="C327" s="40" t="s">
        <v>79</v>
      </c>
      <c r="D327" s="41">
        <v>2222.89</v>
      </c>
      <c r="E327" s="41">
        <f>$D$327</f>
        <v>2222.89</v>
      </c>
      <c r="F327" s="41">
        <f t="shared" ref="F327:AA327" si="187">$D$327</f>
        <v>2222.89</v>
      </c>
      <c r="G327" s="41">
        <f t="shared" si="187"/>
        <v>2222.89</v>
      </c>
      <c r="H327" s="41">
        <f t="shared" si="187"/>
        <v>2222.89</v>
      </c>
      <c r="I327" s="41">
        <f t="shared" si="187"/>
        <v>2222.89</v>
      </c>
      <c r="J327" s="41">
        <f t="shared" si="187"/>
        <v>2222.89</v>
      </c>
      <c r="K327" s="41">
        <f t="shared" si="187"/>
        <v>2222.89</v>
      </c>
      <c r="L327" s="41">
        <f t="shared" si="187"/>
        <v>2222.89</v>
      </c>
      <c r="M327" s="41">
        <f t="shared" si="187"/>
        <v>2222.89</v>
      </c>
      <c r="N327" s="41">
        <f t="shared" si="187"/>
        <v>2222.89</v>
      </c>
      <c r="O327" s="41">
        <f t="shared" si="187"/>
        <v>2222.89</v>
      </c>
      <c r="P327" s="41">
        <f t="shared" si="187"/>
        <v>2222.89</v>
      </c>
      <c r="Q327" s="41">
        <f t="shared" si="187"/>
        <v>2222.89</v>
      </c>
      <c r="R327" s="41">
        <f t="shared" si="187"/>
        <v>2222.89</v>
      </c>
      <c r="S327" s="41">
        <f t="shared" si="187"/>
        <v>2222.89</v>
      </c>
      <c r="T327" s="41">
        <f t="shared" si="187"/>
        <v>2222.89</v>
      </c>
      <c r="U327" s="41">
        <f t="shared" si="187"/>
        <v>2222.89</v>
      </c>
      <c r="V327" s="41">
        <f t="shared" si="187"/>
        <v>2222.89</v>
      </c>
      <c r="W327" s="41">
        <f t="shared" si="187"/>
        <v>2222.89</v>
      </c>
      <c r="X327" s="41">
        <f t="shared" si="187"/>
        <v>2222.89</v>
      </c>
      <c r="Y327" s="41">
        <f t="shared" si="187"/>
        <v>2222.89</v>
      </c>
      <c r="Z327" s="41">
        <f t="shared" si="187"/>
        <v>2222.89</v>
      </c>
      <c r="AA327" s="41">
        <f t="shared" si="187"/>
        <v>2222.89</v>
      </c>
    </row>
    <row r="328" spans="1:27" ht="12.75" hidden="1" customHeight="1" outlineLevel="1" x14ac:dyDescent="0.2">
      <c r="A328" s="99" t="s">
        <v>1970</v>
      </c>
      <c r="B328" s="60" t="s">
        <v>83</v>
      </c>
      <c r="C328" s="40" t="s">
        <v>79</v>
      </c>
      <c r="D328" s="41">
        <v>3.72</v>
      </c>
      <c r="E328" s="41">
        <v>3.72</v>
      </c>
      <c r="F328" s="41">
        <v>3.72</v>
      </c>
      <c r="G328" s="41">
        <v>3.72</v>
      </c>
      <c r="H328" s="41">
        <v>3.72</v>
      </c>
      <c r="I328" s="41">
        <v>3.72</v>
      </c>
      <c r="J328" s="41">
        <v>3.72</v>
      </c>
      <c r="K328" s="41">
        <v>3.72</v>
      </c>
      <c r="L328" s="41">
        <v>3.72</v>
      </c>
      <c r="M328" s="41">
        <v>3.72</v>
      </c>
      <c r="N328" s="41">
        <v>3.72</v>
      </c>
      <c r="O328" s="41">
        <v>3.72</v>
      </c>
      <c r="P328" s="41">
        <v>3.72</v>
      </c>
      <c r="Q328" s="41">
        <v>3.72</v>
      </c>
      <c r="R328" s="41">
        <v>3.72</v>
      </c>
      <c r="S328" s="41">
        <v>3.72</v>
      </c>
      <c r="T328" s="41">
        <v>3.72</v>
      </c>
      <c r="U328" s="41">
        <v>3.72</v>
      </c>
      <c r="V328" s="41">
        <v>3.72</v>
      </c>
      <c r="W328" s="41">
        <v>3.72</v>
      </c>
      <c r="X328" s="41">
        <v>3.72</v>
      </c>
      <c r="Y328" s="41">
        <v>3.72</v>
      </c>
      <c r="Z328" s="41">
        <v>3.72</v>
      </c>
      <c r="AA328" s="41">
        <v>3.72</v>
      </c>
    </row>
    <row r="329" spans="1:27" ht="12.75" hidden="1" customHeight="1" outlineLevel="1" x14ac:dyDescent="0.2">
      <c r="A329" s="99" t="s">
        <v>1971</v>
      </c>
      <c r="B329" s="60" t="s">
        <v>81</v>
      </c>
      <c r="C329" s="40" t="s">
        <v>79</v>
      </c>
      <c r="D329" s="41">
        <f>$D$11</f>
        <v>88.27</v>
      </c>
      <c r="E329" s="41">
        <f t="shared" ref="E329:AA329" si="188">$D$11</f>
        <v>88.27</v>
      </c>
      <c r="F329" s="41">
        <f t="shared" si="188"/>
        <v>88.27</v>
      </c>
      <c r="G329" s="41">
        <f t="shared" si="188"/>
        <v>88.27</v>
      </c>
      <c r="H329" s="41">
        <f t="shared" si="188"/>
        <v>88.27</v>
      </c>
      <c r="I329" s="41">
        <f t="shared" si="188"/>
        <v>88.27</v>
      </c>
      <c r="J329" s="41">
        <f t="shared" si="188"/>
        <v>88.27</v>
      </c>
      <c r="K329" s="41">
        <f t="shared" si="188"/>
        <v>88.27</v>
      </c>
      <c r="L329" s="41">
        <f t="shared" si="188"/>
        <v>88.27</v>
      </c>
      <c r="M329" s="41">
        <f t="shared" si="188"/>
        <v>88.27</v>
      </c>
      <c r="N329" s="41">
        <f t="shared" si="188"/>
        <v>88.27</v>
      </c>
      <c r="O329" s="41">
        <f t="shared" si="188"/>
        <v>88.27</v>
      </c>
      <c r="P329" s="41">
        <f t="shared" si="188"/>
        <v>88.27</v>
      </c>
      <c r="Q329" s="41">
        <f t="shared" si="188"/>
        <v>88.27</v>
      </c>
      <c r="R329" s="41">
        <f t="shared" si="188"/>
        <v>88.27</v>
      </c>
      <c r="S329" s="41">
        <f t="shared" si="188"/>
        <v>88.27</v>
      </c>
      <c r="T329" s="41">
        <f t="shared" si="188"/>
        <v>88.27</v>
      </c>
      <c r="U329" s="41">
        <f t="shared" si="188"/>
        <v>88.27</v>
      </c>
      <c r="V329" s="41">
        <f t="shared" si="188"/>
        <v>88.27</v>
      </c>
      <c r="W329" s="41">
        <f t="shared" si="188"/>
        <v>88.27</v>
      </c>
      <c r="X329" s="41">
        <f t="shared" si="188"/>
        <v>88.27</v>
      </c>
      <c r="Y329" s="41">
        <f t="shared" si="188"/>
        <v>88.27</v>
      </c>
      <c r="Z329" s="41">
        <f t="shared" si="188"/>
        <v>88.27</v>
      </c>
      <c r="AA329" s="41">
        <f t="shared" si="188"/>
        <v>88.27</v>
      </c>
    </row>
    <row r="330" spans="1:27" ht="12.75" customHeight="1" collapsed="1" x14ac:dyDescent="0.2">
      <c r="A330" s="98" t="s">
        <v>1972</v>
      </c>
      <c r="B330" s="25" t="str">
        <f>"02"&amp;"."&amp;$B$800&amp;"."&amp;$B$801</f>
        <v>02.01.2024</v>
      </c>
      <c r="C330" s="88" t="s">
        <v>76</v>
      </c>
      <c r="D330" s="89">
        <f>ROUND(((D331+D332+D334+D333)/1000),5)</f>
        <v>3.3880400000000002</v>
      </c>
      <c r="E330" s="89">
        <f>ROUND(((E331+E332+E334+E333)/1000),5)</f>
        <v>3.25373</v>
      </c>
      <c r="F330" s="89">
        <f>ROUND(((F331+F332+F334+F333)/1000),5)</f>
        <v>3.12656</v>
      </c>
      <c r="G330" s="89">
        <f t="shared" ref="G330:AA330" si="189">ROUND(((G331+G332+G334+G333)/1000),5)</f>
        <v>3.0830299999999999</v>
      </c>
      <c r="H330" s="89">
        <f t="shared" si="189"/>
        <v>3.0819200000000002</v>
      </c>
      <c r="I330" s="89">
        <f t="shared" si="189"/>
        <v>3.1208200000000001</v>
      </c>
      <c r="J330" s="89">
        <f t="shared" si="189"/>
        <v>3.1916699999999998</v>
      </c>
      <c r="K330" s="89">
        <f t="shared" si="189"/>
        <v>3.3849900000000002</v>
      </c>
      <c r="L330" s="89">
        <f t="shared" si="189"/>
        <v>3.45838</v>
      </c>
      <c r="M330" s="89">
        <f t="shared" si="189"/>
        <v>3.59931</v>
      </c>
      <c r="N330" s="89">
        <f t="shared" si="189"/>
        <v>3.7803300000000002</v>
      </c>
      <c r="O330" s="89">
        <f t="shared" si="189"/>
        <v>3.8140200000000002</v>
      </c>
      <c r="P330" s="89">
        <f t="shared" si="189"/>
        <v>3.82193</v>
      </c>
      <c r="Q330" s="89">
        <f t="shared" si="189"/>
        <v>3.8250700000000002</v>
      </c>
      <c r="R330" s="89">
        <f t="shared" si="189"/>
        <v>3.7991000000000001</v>
      </c>
      <c r="S330" s="89">
        <f t="shared" si="189"/>
        <v>3.8016100000000002</v>
      </c>
      <c r="T330" s="89">
        <f t="shared" si="189"/>
        <v>3.8556599999999999</v>
      </c>
      <c r="U330" s="89">
        <f t="shared" si="189"/>
        <v>3.8897699999999999</v>
      </c>
      <c r="V330" s="89">
        <f t="shared" si="189"/>
        <v>3.9000699999999999</v>
      </c>
      <c r="W330" s="89">
        <f t="shared" si="189"/>
        <v>3.8988399999999999</v>
      </c>
      <c r="X330" s="89">
        <f t="shared" si="189"/>
        <v>3.9045000000000001</v>
      </c>
      <c r="Y330" s="89">
        <f t="shared" si="189"/>
        <v>3.88076</v>
      </c>
      <c r="Z330" s="89">
        <f t="shared" si="189"/>
        <v>3.74003</v>
      </c>
      <c r="AA330" s="89">
        <f t="shared" si="189"/>
        <v>3.5143800000000001</v>
      </c>
    </row>
    <row r="331" spans="1:27" ht="12.75" hidden="1" customHeight="1" outlineLevel="1" x14ac:dyDescent="0.2">
      <c r="A331" s="99" t="s">
        <v>1973</v>
      </c>
      <c r="B331" s="60" t="s">
        <v>238</v>
      </c>
      <c r="C331" s="40" t="s">
        <v>79</v>
      </c>
      <c r="D331" s="41">
        <v>1073.1600000000001</v>
      </c>
      <c r="E331" s="41">
        <v>938.85</v>
      </c>
      <c r="F331" s="41">
        <v>811.68</v>
      </c>
      <c r="G331" s="41">
        <v>768.15</v>
      </c>
      <c r="H331" s="41">
        <v>767.04</v>
      </c>
      <c r="I331" s="41">
        <v>805.94</v>
      </c>
      <c r="J331" s="41">
        <v>876.79</v>
      </c>
      <c r="K331" s="41">
        <v>1070.1099999999999</v>
      </c>
      <c r="L331" s="41">
        <v>1143.5</v>
      </c>
      <c r="M331" s="41">
        <v>1284.43</v>
      </c>
      <c r="N331" s="41">
        <v>1465.45</v>
      </c>
      <c r="O331" s="41">
        <v>1499.14</v>
      </c>
      <c r="P331" s="41">
        <v>1507.05</v>
      </c>
      <c r="Q331" s="41">
        <v>1510.19</v>
      </c>
      <c r="R331" s="41">
        <v>1484.22</v>
      </c>
      <c r="S331" s="41">
        <v>1486.73</v>
      </c>
      <c r="T331" s="41">
        <v>1540.78</v>
      </c>
      <c r="U331" s="41">
        <v>1574.89</v>
      </c>
      <c r="V331" s="41">
        <v>1585.19</v>
      </c>
      <c r="W331" s="41">
        <v>1583.96</v>
      </c>
      <c r="X331" s="41">
        <v>1589.62</v>
      </c>
      <c r="Y331" s="41">
        <v>1565.88</v>
      </c>
      <c r="Z331" s="41">
        <v>1425.15</v>
      </c>
      <c r="AA331" s="41">
        <v>1199.5</v>
      </c>
    </row>
    <row r="332" spans="1:27" ht="12.75" hidden="1" customHeight="1" outlineLevel="1" x14ac:dyDescent="0.2">
      <c r="A332" s="99" t="s">
        <v>1974</v>
      </c>
      <c r="B332" s="60" t="s">
        <v>90</v>
      </c>
      <c r="C332" s="40" t="s">
        <v>79</v>
      </c>
      <c r="D332" s="41">
        <f>$D$327</f>
        <v>2222.89</v>
      </c>
      <c r="E332" s="41">
        <f t="shared" ref="E332:AA332" si="190">$D$327</f>
        <v>2222.89</v>
      </c>
      <c r="F332" s="41">
        <f t="shared" si="190"/>
        <v>2222.89</v>
      </c>
      <c r="G332" s="41">
        <f t="shared" si="190"/>
        <v>2222.89</v>
      </c>
      <c r="H332" s="41">
        <f t="shared" si="190"/>
        <v>2222.89</v>
      </c>
      <c r="I332" s="41">
        <f t="shared" si="190"/>
        <v>2222.89</v>
      </c>
      <c r="J332" s="41">
        <f t="shared" si="190"/>
        <v>2222.89</v>
      </c>
      <c r="K332" s="41">
        <f t="shared" si="190"/>
        <v>2222.89</v>
      </c>
      <c r="L332" s="41">
        <f t="shared" si="190"/>
        <v>2222.89</v>
      </c>
      <c r="M332" s="41">
        <f t="shared" si="190"/>
        <v>2222.89</v>
      </c>
      <c r="N332" s="41">
        <f t="shared" si="190"/>
        <v>2222.89</v>
      </c>
      <c r="O332" s="41">
        <f t="shared" si="190"/>
        <v>2222.89</v>
      </c>
      <c r="P332" s="41">
        <f t="shared" si="190"/>
        <v>2222.89</v>
      </c>
      <c r="Q332" s="41">
        <f t="shared" si="190"/>
        <v>2222.89</v>
      </c>
      <c r="R332" s="41">
        <f t="shared" si="190"/>
        <v>2222.89</v>
      </c>
      <c r="S332" s="41">
        <f t="shared" si="190"/>
        <v>2222.89</v>
      </c>
      <c r="T332" s="41">
        <f t="shared" si="190"/>
        <v>2222.89</v>
      </c>
      <c r="U332" s="41">
        <f t="shared" si="190"/>
        <v>2222.89</v>
      </c>
      <c r="V332" s="41">
        <f t="shared" si="190"/>
        <v>2222.89</v>
      </c>
      <c r="W332" s="41">
        <f t="shared" si="190"/>
        <v>2222.89</v>
      </c>
      <c r="X332" s="41">
        <f t="shared" si="190"/>
        <v>2222.89</v>
      </c>
      <c r="Y332" s="41">
        <f t="shared" si="190"/>
        <v>2222.89</v>
      </c>
      <c r="Z332" s="41">
        <f t="shared" si="190"/>
        <v>2222.89</v>
      </c>
      <c r="AA332" s="41">
        <f t="shared" si="190"/>
        <v>2222.89</v>
      </c>
    </row>
    <row r="333" spans="1:27" ht="12.75" hidden="1" customHeight="1" outlineLevel="1" x14ac:dyDescent="0.2">
      <c r="A333" s="99" t="s">
        <v>1975</v>
      </c>
      <c r="B333" s="60" t="s">
        <v>83</v>
      </c>
      <c r="C333" s="40" t="s">
        <v>79</v>
      </c>
      <c r="D333" s="41">
        <v>3.72</v>
      </c>
      <c r="E333" s="41">
        <v>3.72</v>
      </c>
      <c r="F333" s="41">
        <v>3.72</v>
      </c>
      <c r="G333" s="41">
        <v>3.72</v>
      </c>
      <c r="H333" s="41">
        <v>3.72</v>
      </c>
      <c r="I333" s="41">
        <v>3.72</v>
      </c>
      <c r="J333" s="41">
        <v>3.72</v>
      </c>
      <c r="K333" s="41">
        <v>3.72</v>
      </c>
      <c r="L333" s="41">
        <v>3.72</v>
      </c>
      <c r="M333" s="41">
        <v>3.72</v>
      </c>
      <c r="N333" s="41">
        <v>3.72</v>
      </c>
      <c r="O333" s="41">
        <v>3.72</v>
      </c>
      <c r="P333" s="41">
        <v>3.72</v>
      </c>
      <c r="Q333" s="41">
        <v>3.72</v>
      </c>
      <c r="R333" s="41">
        <v>3.72</v>
      </c>
      <c r="S333" s="41">
        <v>3.72</v>
      </c>
      <c r="T333" s="41">
        <v>3.72</v>
      </c>
      <c r="U333" s="41">
        <v>3.72</v>
      </c>
      <c r="V333" s="41">
        <v>3.72</v>
      </c>
      <c r="W333" s="41">
        <v>3.72</v>
      </c>
      <c r="X333" s="41">
        <v>3.72</v>
      </c>
      <c r="Y333" s="41">
        <v>3.72</v>
      </c>
      <c r="Z333" s="41">
        <v>3.72</v>
      </c>
      <c r="AA333" s="41">
        <v>3.72</v>
      </c>
    </row>
    <row r="334" spans="1:27" ht="12.75" hidden="1" customHeight="1" outlineLevel="1" x14ac:dyDescent="0.2">
      <c r="A334" s="99" t="s">
        <v>1976</v>
      </c>
      <c r="B334" s="60" t="s">
        <v>81</v>
      </c>
      <c r="C334" s="40" t="s">
        <v>79</v>
      </c>
      <c r="D334" s="41">
        <f>$D$11</f>
        <v>88.27</v>
      </c>
      <c r="E334" s="41">
        <f t="shared" ref="E334:AA334" si="191">$D$11</f>
        <v>88.27</v>
      </c>
      <c r="F334" s="41">
        <f t="shared" si="191"/>
        <v>88.27</v>
      </c>
      <c r="G334" s="41">
        <f t="shared" si="191"/>
        <v>88.27</v>
      </c>
      <c r="H334" s="41">
        <f t="shared" si="191"/>
        <v>88.27</v>
      </c>
      <c r="I334" s="41">
        <f t="shared" si="191"/>
        <v>88.27</v>
      </c>
      <c r="J334" s="41">
        <f t="shared" si="191"/>
        <v>88.27</v>
      </c>
      <c r="K334" s="41">
        <f t="shared" si="191"/>
        <v>88.27</v>
      </c>
      <c r="L334" s="41">
        <f t="shared" si="191"/>
        <v>88.27</v>
      </c>
      <c r="M334" s="41">
        <f t="shared" si="191"/>
        <v>88.27</v>
      </c>
      <c r="N334" s="41">
        <f t="shared" si="191"/>
        <v>88.27</v>
      </c>
      <c r="O334" s="41">
        <f t="shared" si="191"/>
        <v>88.27</v>
      </c>
      <c r="P334" s="41">
        <f t="shared" si="191"/>
        <v>88.27</v>
      </c>
      <c r="Q334" s="41">
        <f t="shared" si="191"/>
        <v>88.27</v>
      </c>
      <c r="R334" s="41">
        <f t="shared" si="191"/>
        <v>88.27</v>
      </c>
      <c r="S334" s="41">
        <f t="shared" si="191"/>
        <v>88.27</v>
      </c>
      <c r="T334" s="41">
        <f t="shared" si="191"/>
        <v>88.27</v>
      </c>
      <c r="U334" s="41">
        <f t="shared" si="191"/>
        <v>88.27</v>
      </c>
      <c r="V334" s="41">
        <f t="shared" si="191"/>
        <v>88.27</v>
      </c>
      <c r="W334" s="41">
        <f t="shared" si="191"/>
        <v>88.27</v>
      </c>
      <c r="X334" s="41">
        <f t="shared" si="191"/>
        <v>88.27</v>
      </c>
      <c r="Y334" s="41">
        <f t="shared" si="191"/>
        <v>88.27</v>
      </c>
      <c r="Z334" s="41">
        <f t="shared" si="191"/>
        <v>88.27</v>
      </c>
      <c r="AA334" s="41">
        <f t="shared" si="191"/>
        <v>88.27</v>
      </c>
    </row>
    <row r="335" spans="1:27" ht="12.75" customHeight="1" collapsed="1" x14ac:dyDescent="0.2">
      <c r="A335" s="98" t="s">
        <v>1977</v>
      </c>
      <c r="B335" s="25" t="str">
        <f>"03"&amp;"."&amp;$B$800&amp;"."&amp;$B$801</f>
        <v>03.01.2024</v>
      </c>
      <c r="C335" s="88" t="s">
        <v>76</v>
      </c>
      <c r="D335" s="89">
        <f>ROUND(((D336+D337+D339+D338)/1000),5)</f>
        <v>3.3984299999999998</v>
      </c>
      <c r="E335" s="89">
        <f>ROUND(((E336+E337+E339+E338)/1000),5)</f>
        <v>3.3248600000000001</v>
      </c>
      <c r="F335" s="89">
        <f>ROUND(((F336+F337+F339+F338)/1000),5)</f>
        <v>3.2999700000000001</v>
      </c>
      <c r="G335" s="89">
        <f t="shared" ref="G335:AA335" si="192">ROUND(((G336+G337+G339+G338)/1000),5)</f>
        <v>3.2606799999999998</v>
      </c>
      <c r="H335" s="89">
        <f t="shared" si="192"/>
        <v>3.2403499999999998</v>
      </c>
      <c r="I335" s="89">
        <f t="shared" si="192"/>
        <v>3.3210999999999999</v>
      </c>
      <c r="J335" s="89">
        <f t="shared" si="192"/>
        <v>3.3837199999999998</v>
      </c>
      <c r="K335" s="89">
        <f t="shared" si="192"/>
        <v>3.5077600000000002</v>
      </c>
      <c r="L335" s="89">
        <f t="shared" si="192"/>
        <v>3.6473100000000001</v>
      </c>
      <c r="M335" s="89">
        <f t="shared" si="192"/>
        <v>3.8363100000000001</v>
      </c>
      <c r="N335" s="89">
        <f t="shared" si="192"/>
        <v>3.9275199999999999</v>
      </c>
      <c r="O335" s="89">
        <f t="shared" si="192"/>
        <v>3.9601899999999999</v>
      </c>
      <c r="P335" s="89">
        <f t="shared" si="192"/>
        <v>3.9569899999999998</v>
      </c>
      <c r="Q335" s="89">
        <f t="shared" si="192"/>
        <v>3.9546600000000001</v>
      </c>
      <c r="R335" s="89">
        <f t="shared" si="192"/>
        <v>3.9056199999999999</v>
      </c>
      <c r="S335" s="89">
        <f t="shared" si="192"/>
        <v>3.8924300000000001</v>
      </c>
      <c r="T335" s="89">
        <f t="shared" si="192"/>
        <v>3.9626000000000001</v>
      </c>
      <c r="U335" s="89">
        <f t="shared" si="192"/>
        <v>4.0077499999999997</v>
      </c>
      <c r="V335" s="89">
        <f t="shared" si="192"/>
        <v>4.0183400000000002</v>
      </c>
      <c r="W335" s="89">
        <f t="shared" si="192"/>
        <v>4.0002399999999998</v>
      </c>
      <c r="X335" s="89">
        <f t="shared" si="192"/>
        <v>3.9701599999999999</v>
      </c>
      <c r="Y335" s="89">
        <f t="shared" si="192"/>
        <v>3.86151</v>
      </c>
      <c r="Z335" s="89">
        <f t="shared" si="192"/>
        <v>3.6789000000000001</v>
      </c>
      <c r="AA335" s="89">
        <f t="shared" si="192"/>
        <v>3.5061499999999999</v>
      </c>
    </row>
    <row r="336" spans="1:27" ht="12.75" hidden="1" customHeight="1" outlineLevel="1" x14ac:dyDescent="0.2">
      <c r="A336" s="99" t="s">
        <v>1978</v>
      </c>
      <c r="B336" s="60" t="s">
        <v>238</v>
      </c>
      <c r="C336" s="40" t="s">
        <v>79</v>
      </c>
      <c r="D336" s="41">
        <v>1083.55</v>
      </c>
      <c r="E336" s="41">
        <v>1009.98</v>
      </c>
      <c r="F336" s="41">
        <v>985.09</v>
      </c>
      <c r="G336" s="41">
        <v>945.8</v>
      </c>
      <c r="H336" s="41">
        <v>925.47</v>
      </c>
      <c r="I336" s="41">
        <v>1006.22</v>
      </c>
      <c r="J336" s="41">
        <v>1068.8399999999999</v>
      </c>
      <c r="K336" s="41">
        <v>1192.8800000000001</v>
      </c>
      <c r="L336" s="41">
        <v>1332.43</v>
      </c>
      <c r="M336" s="41">
        <v>1521.43</v>
      </c>
      <c r="N336" s="41">
        <v>1612.64</v>
      </c>
      <c r="O336" s="41">
        <v>1645.31</v>
      </c>
      <c r="P336" s="41">
        <v>1642.11</v>
      </c>
      <c r="Q336" s="41">
        <v>1639.78</v>
      </c>
      <c r="R336" s="41">
        <v>1590.74</v>
      </c>
      <c r="S336" s="41">
        <v>1577.55</v>
      </c>
      <c r="T336" s="41">
        <v>1647.72</v>
      </c>
      <c r="U336" s="41">
        <v>1692.87</v>
      </c>
      <c r="V336" s="41">
        <v>1703.46</v>
      </c>
      <c r="W336" s="41">
        <v>1685.36</v>
      </c>
      <c r="X336" s="41">
        <v>1655.28</v>
      </c>
      <c r="Y336" s="41">
        <v>1546.63</v>
      </c>
      <c r="Z336" s="41">
        <v>1364.02</v>
      </c>
      <c r="AA336" s="41">
        <v>1191.27</v>
      </c>
    </row>
    <row r="337" spans="1:27" ht="12.75" hidden="1" customHeight="1" outlineLevel="1" x14ac:dyDescent="0.2">
      <c r="A337" s="99" t="s">
        <v>1979</v>
      </c>
      <c r="B337" s="60" t="s">
        <v>90</v>
      </c>
      <c r="C337" s="40" t="s">
        <v>79</v>
      </c>
      <c r="D337" s="41">
        <f>$D$327</f>
        <v>2222.89</v>
      </c>
      <c r="E337" s="41">
        <f t="shared" ref="E337:AA337" si="193">$D$327</f>
        <v>2222.89</v>
      </c>
      <c r="F337" s="41">
        <f t="shared" si="193"/>
        <v>2222.89</v>
      </c>
      <c r="G337" s="41">
        <f t="shared" si="193"/>
        <v>2222.89</v>
      </c>
      <c r="H337" s="41">
        <f t="shared" si="193"/>
        <v>2222.89</v>
      </c>
      <c r="I337" s="41">
        <f t="shared" si="193"/>
        <v>2222.89</v>
      </c>
      <c r="J337" s="41">
        <f t="shared" si="193"/>
        <v>2222.89</v>
      </c>
      <c r="K337" s="41">
        <f t="shared" si="193"/>
        <v>2222.89</v>
      </c>
      <c r="L337" s="41">
        <f t="shared" si="193"/>
        <v>2222.89</v>
      </c>
      <c r="M337" s="41">
        <f t="shared" si="193"/>
        <v>2222.89</v>
      </c>
      <c r="N337" s="41">
        <f t="shared" si="193"/>
        <v>2222.89</v>
      </c>
      <c r="O337" s="41">
        <f t="shared" si="193"/>
        <v>2222.89</v>
      </c>
      <c r="P337" s="41">
        <f t="shared" si="193"/>
        <v>2222.89</v>
      </c>
      <c r="Q337" s="41">
        <f t="shared" si="193"/>
        <v>2222.89</v>
      </c>
      <c r="R337" s="41">
        <f t="shared" si="193"/>
        <v>2222.89</v>
      </c>
      <c r="S337" s="41">
        <f t="shared" si="193"/>
        <v>2222.89</v>
      </c>
      <c r="T337" s="41">
        <f t="shared" si="193"/>
        <v>2222.89</v>
      </c>
      <c r="U337" s="41">
        <f t="shared" si="193"/>
        <v>2222.89</v>
      </c>
      <c r="V337" s="41">
        <f t="shared" si="193"/>
        <v>2222.89</v>
      </c>
      <c r="W337" s="41">
        <f t="shared" si="193"/>
        <v>2222.89</v>
      </c>
      <c r="X337" s="41">
        <f t="shared" si="193"/>
        <v>2222.89</v>
      </c>
      <c r="Y337" s="41">
        <f t="shared" si="193"/>
        <v>2222.89</v>
      </c>
      <c r="Z337" s="41">
        <f t="shared" si="193"/>
        <v>2222.89</v>
      </c>
      <c r="AA337" s="41">
        <f t="shared" si="193"/>
        <v>2222.89</v>
      </c>
    </row>
    <row r="338" spans="1:27" ht="12.75" hidden="1" customHeight="1" outlineLevel="1" x14ac:dyDescent="0.2">
      <c r="A338" s="99" t="s">
        <v>1980</v>
      </c>
      <c r="B338" s="60" t="s">
        <v>83</v>
      </c>
      <c r="C338" s="40" t="s">
        <v>79</v>
      </c>
      <c r="D338" s="41">
        <v>3.72</v>
      </c>
      <c r="E338" s="41">
        <v>3.72</v>
      </c>
      <c r="F338" s="41">
        <v>3.72</v>
      </c>
      <c r="G338" s="41">
        <v>3.72</v>
      </c>
      <c r="H338" s="41">
        <v>3.72</v>
      </c>
      <c r="I338" s="41">
        <v>3.72</v>
      </c>
      <c r="J338" s="41">
        <v>3.72</v>
      </c>
      <c r="K338" s="41">
        <v>3.72</v>
      </c>
      <c r="L338" s="41">
        <v>3.72</v>
      </c>
      <c r="M338" s="41">
        <v>3.72</v>
      </c>
      <c r="N338" s="41">
        <v>3.72</v>
      </c>
      <c r="O338" s="41">
        <v>3.72</v>
      </c>
      <c r="P338" s="41">
        <v>3.72</v>
      </c>
      <c r="Q338" s="41">
        <v>3.72</v>
      </c>
      <c r="R338" s="41">
        <v>3.72</v>
      </c>
      <c r="S338" s="41">
        <v>3.72</v>
      </c>
      <c r="T338" s="41">
        <v>3.72</v>
      </c>
      <c r="U338" s="41">
        <v>3.72</v>
      </c>
      <c r="V338" s="41">
        <v>3.72</v>
      </c>
      <c r="W338" s="41">
        <v>3.72</v>
      </c>
      <c r="X338" s="41">
        <v>3.72</v>
      </c>
      <c r="Y338" s="41">
        <v>3.72</v>
      </c>
      <c r="Z338" s="41">
        <v>3.72</v>
      </c>
      <c r="AA338" s="41">
        <v>3.72</v>
      </c>
    </row>
    <row r="339" spans="1:27" ht="12.75" hidden="1" customHeight="1" outlineLevel="1" x14ac:dyDescent="0.2">
      <c r="A339" s="99" t="s">
        <v>1981</v>
      </c>
      <c r="B339" s="60" t="s">
        <v>81</v>
      </c>
      <c r="C339" s="40" t="s">
        <v>79</v>
      </c>
      <c r="D339" s="41">
        <f>$D$11</f>
        <v>88.27</v>
      </c>
      <c r="E339" s="41">
        <f t="shared" ref="E339:AA339" si="194">$D$11</f>
        <v>88.27</v>
      </c>
      <c r="F339" s="41">
        <f t="shared" si="194"/>
        <v>88.27</v>
      </c>
      <c r="G339" s="41">
        <f t="shared" si="194"/>
        <v>88.27</v>
      </c>
      <c r="H339" s="41">
        <f t="shared" si="194"/>
        <v>88.27</v>
      </c>
      <c r="I339" s="41">
        <f t="shared" si="194"/>
        <v>88.27</v>
      </c>
      <c r="J339" s="41">
        <f t="shared" si="194"/>
        <v>88.27</v>
      </c>
      <c r="K339" s="41">
        <f t="shared" si="194"/>
        <v>88.27</v>
      </c>
      <c r="L339" s="41">
        <f t="shared" si="194"/>
        <v>88.27</v>
      </c>
      <c r="M339" s="41">
        <f t="shared" si="194"/>
        <v>88.27</v>
      </c>
      <c r="N339" s="41">
        <f t="shared" si="194"/>
        <v>88.27</v>
      </c>
      <c r="O339" s="41">
        <f t="shared" si="194"/>
        <v>88.27</v>
      </c>
      <c r="P339" s="41">
        <f t="shared" si="194"/>
        <v>88.27</v>
      </c>
      <c r="Q339" s="41">
        <f t="shared" si="194"/>
        <v>88.27</v>
      </c>
      <c r="R339" s="41">
        <f t="shared" si="194"/>
        <v>88.27</v>
      </c>
      <c r="S339" s="41">
        <f t="shared" si="194"/>
        <v>88.27</v>
      </c>
      <c r="T339" s="41">
        <f t="shared" si="194"/>
        <v>88.27</v>
      </c>
      <c r="U339" s="41">
        <f t="shared" si="194"/>
        <v>88.27</v>
      </c>
      <c r="V339" s="41">
        <f t="shared" si="194"/>
        <v>88.27</v>
      </c>
      <c r="W339" s="41">
        <f t="shared" si="194"/>
        <v>88.27</v>
      </c>
      <c r="X339" s="41">
        <f t="shared" si="194"/>
        <v>88.27</v>
      </c>
      <c r="Y339" s="41">
        <f t="shared" si="194"/>
        <v>88.27</v>
      </c>
      <c r="Z339" s="41">
        <f t="shared" si="194"/>
        <v>88.27</v>
      </c>
      <c r="AA339" s="41">
        <f t="shared" si="194"/>
        <v>88.27</v>
      </c>
    </row>
    <row r="340" spans="1:27" ht="12.75" customHeight="1" collapsed="1" x14ac:dyDescent="0.2">
      <c r="A340" s="98" t="s">
        <v>1982</v>
      </c>
      <c r="B340" s="25" t="str">
        <f>"04"&amp;"."&amp;$B$800&amp;"."&amp;$B$801</f>
        <v>04.01.2024</v>
      </c>
      <c r="C340" s="88" t="s">
        <v>76</v>
      </c>
      <c r="D340" s="89">
        <f>ROUND(((D341+D342+D344+D343)/1000),5)</f>
        <v>3.5110299999999999</v>
      </c>
      <c r="E340" s="89">
        <f>ROUND(((E341+E342+E344+E343)/1000),5)</f>
        <v>3.40069</v>
      </c>
      <c r="F340" s="89">
        <f>ROUND(((F341+F342+F344+F343)/1000),5)</f>
        <v>3.32348</v>
      </c>
      <c r="G340" s="89">
        <f t="shared" ref="G340:AA340" si="195">ROUND(((G341+G342+G344+G343)/1000),5)</f>
        <v>3.2732800000000002</v>
      </c>
      <c r="H340" s="89">
        <f t="shared" si="195"/>
        <v>3.28138</v>
      </c>
      <c r="I340" s="89">
        <f t="shared" si="195"/>
        <v>3.31995</v>
      </c>
      <c r="J340" s="89">
        <f t="shared" si="195"/>
        <v>3.3549799999999999</v>
      </c>
      <c r="K340" s="89">
        <f t="shared" si="195"/>
        <v>3.5163600000000002</v>
      </c>
      <c r="L340" s="89">
        <f t="shared" si="195"/>
        <v>3.7563800000000001</v>
      </c>
      <c r="M340" s="89">
        <f t="shared" si="195"/>
        <v>3.9640499999999999</v>
      </c>
      <c r="N340" s="89">
        <f t="shared" si="195"/>
        <v>4.1406000000000001</v>
      </c>
      <c r="O340" s="89">
        <f t="shared" si="195"/>
        <v>4.1665400000000004</v>
      </c>
      <c r="P340" s="89">
        <f t="shared" si="195"/>
        <v>4.1687599999999998</v>
      </c>
      <c r="Q340" s="89">
        <f t="shared" si="195"/>
        <v>4.1706000000000003</v>
      </c>
      <c r="R340" s="89">
        <f t="shared" si="195"/>
        <v>4.1363899999999996</v>
      </c>
      <c r="S340" s="89">
        <f t="shared" si="195"/>
        <v>4.1171800000000003</v>
      </c>
      <c r="T340" s="89">
        <f t="shared" si="195"/>
        <v>4.1638400000000004</v>
      </c>
      <c r="U340" s="89">
        <f t="shared" si="195"/>
        <v>4.1891699999999998</v>
      </c>
      <c r="V340" s="89">
        <f t="shared" si="195"/>
        <v>4.1748200000000004</v>
      </c>
      <c r="W340" s="89">
        <f t="shared" si="195"/>
        <v>4.1602499999999996</v>
      </c>
      <c r="X340" s="89">
        <f t="shared" si="195"/>
        <v>4.1419699999999997</v>
      </c>
      <c r="Y340" s="89">
        <f t="shared" si="195"/>
        <v>3.9664799999999998</v>
      </c>
      <c r="Z340" s="89">
        <f t="shared" si="195"/>
        <v>3.8352599999999999</v>
      </c>
      <c r="AA340" s="89">
        <f t="shared" si="195"/>
        <v>3.6170900000000001</v>
      </c>
    </row>
    <row r="341" spans="1:27" ht="12.75" hidden="1" customHeight="1" outlineLevel="1" x14ac:dyDescent="0.2">
      <c r="A341" s="99" t="s">
        <v>1983</v>
      </c>
      <c r="B341" s="60" t="s">
        <v>238</v>
      </c>
      <c r="C341" s="40" t="s">
        <v>79</v>
      </c>
      <c r="D341" s="41">
        <v>1196.1500000000001</v>
      </c>
      <c r="E341" s="41">
        <v>1085.81</v>
      </c>
      <c r="F341" s="41">
        <v>1008.6</v>
      </c>
      <c r="G341" s="41">
        <v>958.4</v>
      </c>
      <c r="H341" s="41">
        <v>966.5</v>
      </c>
      <c r="I341" s="41">
        <v>1005.07</v>
      </c>
      <c r="J341" s="41">
        <v>1040.0999999999999</v>
      </c>
      <c r="K341" s="41">
        <v>1201.48</v>
      </c>
      <c r="L341" s="41">
        <v>1441.5</v>
      </c>
      <c r="M341" s="41">
        <v>1649.17</v>
      </c>
      <c r="N341" s="41">
        <v>1825.72</v>
      </c>
      <c r="O341" s="41">
        <v>1851.66</v>
      </c>
      <c r="P341" s="41">
        <v>1853.88</v>
      </c>
      <c r="Q341" s="41">
        <v>1855.72</v>
      </c>
      <c r="R341" s="41">
        <v>1821.51</v>
      </c>
      <c r="S341" s="41">
        <v>1802.3</v>
      </c>
      <c r="T341" s="41">
        <v>1848.96</v>
      </c>
      <c r="U341" s="41">
        <v>1874.29</v>
      </c>
      <c r="V341" s="41">
        <v>1859.94</v>
      </c>
      <c r="W341" s="41">
        <v>1845.37</v>
      </c>
      <c r="X341" s="41">
        <v>1827.09</v>
      </c>
      <c r="Y341" s="41">
        <v>1651.6</v>
      </c>
      <c r="Z341" s="41">
        <v>1520.38</v>
      </c>
      <c r="AA341" s="41">
        <v>1302.21</v>
      </c>
    </row>
    <row r="342" spans="1:27" ht="12.75" hidden="1" customHeight="1" outlineLevel="1" x14ac:dyDescent="0.2">
      <c r="A342" s="99" t="s">
        <v>1984</v>
      </c>
      <c r="B342" s="60" t="s">
        <v>90</v>
      </c>
      <c r="C342" s="40" t="s">
        <v>79</v>
      </c>
      <c r="D342" s="41">
        <f>$D$327</f>
        <v>2222.89</v>
      </c>
      <c r="E342" s="41">
        <f t="shared" ref="E342:AA342" si="196">$D$327</f>
        <v>2222.89</v>
      </c>
      <c r="F342" s="41">
        <f t="shared" si="196"/>
        <v>2222.89</v>
      </c>
      <c r="G342" s="41">
        <f t="shared" si="196"/>
        <v>2222.89</v>
      </c>
      <c r="H342" s="41">
        <f t="shared" si="196"/>
        <v>2222.89</v>
      </c>
      <c r="I342" s="41">
        <f t="shared" si="196"/>
        <v>2222.89</v>
      </c>
      <c r="J342" s="41">
        <f t="shared" si="196"/>
        <v>2222.89</v>
      </c>
      <c r="K342" s="41">
        <f t="shared" si="196"/>
        <v>2222.89</v>
      </c>
      <c r="L342" s="41">
        <f t="shared" si="196"/>
        <v>2222.89</v>
      </c>
      <c r="M342" s="41">
        <f t="shared" si="196"/>
        <v>2222.89</v>
      </c>
      <c r="N342" s="41">
        <f t="shared" si="196"/>
        <v>2222.89</v>
      </c>
      <c r="O342" s="41">
        <f t="shared" si="196"/>
        <v>2222.89</v>
      </c>
      <c r="P342" s="41">
        <f t="shared" si="196"/>
        <v>2222.89</v>
      </c>
      <c r="Q342" s="41">
        <f t="shared" si="196"/>
        <v>2222.89</v>
      </c>
      <c r="R342" s="41">
        <f t="shared" si="196"/>
        <v>2222.89</v>
      </c>
      <c r="S342" s="41">
        <f t="shared" si="196"/>
        <v>2222.89</v>
      </c>
      <c r="T342" s="41">
        <f t="shared" si="196"/>
        <v>2222.89</v>
      </c>
      <c r="U342" s="41">
        <f t="shared" si="196"/>
        <v>2222.89</v>
      </c>
      <c r="V342" s="41">
        <f t="shared" si="196"/>
        <v>2222.89</v>
      </c>
      <c r="W342" s="41">
        <f t="shared" si="196"/>
        <v>2222.89</v>
      </c>
      <c r="X342" s="41">
        <f t="shared" si="196"/>
        <v>2222.89</v>
      </c>
      <c r="Y342" s="41">
        <f t="shared" si="196"/>
        <v>2222.89</v>
      </c>
      <c r="Z342" s="41">
        <f t="shared" si="196"/>
        <v>2222.89</v>
      </c>
      <c r="AA342" s="41">
        <f t="shared" si="196"/>
        <v>2222.89</v>
      </c>
    </row>
    <row r="343" spans="1:27" ht="12.75" hidden="1" customHeight="1" outlineLevel="1" x14ac:dyDescent="0.2">
      <c r="A343" s="99" t="s">
        <v>1985</v>
      </c>
      <c r="B343" s="60" t="s">
        <v>83</v>
      </c>
      <c r="C343" s="40" t="s">
        <v>79</v>
      </c>
      <c r="D343" s="41">
        <v>3.72</v>
      </c>
      <c r="E343" s="41">
        <v>3.72</v>
      </c>
      <c r="F343" s="41">
        <v>3.72</v>
      </c>
      <c r="G343" s="41">
        <v>3.72</v>
      </c>
      <c r="H343" s="41">
        <v>3.72</v>
      </c>
      <c r="I343" s="41">
        <v>3.72</v>
      </c>
      <c r="J343" s="41">
        <v>3.72</v>
      </c>
      <c r="K343" s="41">
        <v>3.72</v>
      </c>
      <c r="L343" s="41">
        <v>3.72</v>
      </c>
      <c r="M343" s="41">
        <v>3.72</v>
      </c>
      <c r="N343" s="41">
        <v>3.72</v>
      </c>
      <c r="O343" s="41">
        <v>3.72</v>
      </c>
      <c r="P343" s="41">
        <v>3.72</v>
      </c>
      <c r="Q343" s="41">
        <v>3.72</v>
      </c>
      <c r="R343" s="41">
        <v>3.72</v>
      </c>
      <c r="S343" s="41">
        <v>3.72</v>
      </c>
      <c r="T343" s="41">
        <v>3.72</v>
      </c>
      <c r="U343" s="41">
        <v>3.72</v>
      </c>
      <c r="V343" s="41">
        <v>3.72</v>
      </c>
      <c r="W343" s="41">
        <v>3.72</v>
      </c>
      <c r="X343" s="41">
        <v>3.72</v>
      </c>
      <c r="Y343" s="41">
        <v>3.72</v>
      </c>
      <c r="Z343" s="41">
        <v>3.72</v>
      </c>
      <c r="AA343" s="41">
        <v>3.72</v>
      </c>
    </row>
    <row r="344" spans="1:27" ht="12.75" hidden="1" customHeight="1" outlineLevel="1" x14ac:dyDescent="0.2">
      <c r="A344" s="99" t="s">
        <v>1986</v>
      </c>
      <c r="B344" s="60" t="s">
        <v>81</v>
      </c>
      <c r="C344" s="40" t="s">
        <v>79</v>
      </c>
      <c r="D344" s="41">
        <f>$D$11</f>
        <v>88.27</v>
      </c>
      <c r="E344" s="41">
        <f t="shared" ref="E344:AA344" si="197">$D$11</f>
        <v>88.27</v>
      </c>
      <c r="F344" s="41">
        <f t="shared" si="197"/>
        <v>88.27</v>
      </c>
      <c r="G344" s="41">
        <f t="shared" si="197"/>
        <v>88.27</v>
      </c>
      <c r="H344" s="41">
        <f t="shared" si="197"/>
        <v>88.27</v>
      </c>
      <c r="I344" s="41">
        <f t="shared" si="197"/>
        <v>88.27</v>
      </c>
      <c r="J344" s="41">
        <f t="shared" si="197"/>
        <v>88.27</v>
      </c>
      <c r="K344" s="41">
        <f t="shared" si="197"/>
        <v>88.27</v>
      </c>
      <c r="L344" s="41">
        <f t="shared" si="197"/>
        <v>88.27</v>
      </c>
      <c r="M344" s="41">
        <f t="shared" si="197"/>
        <v>88.27</v>
      </c>
      <c r="N344" s="41">
        <f t="shared" si="197"/>
        <v>88.27</v>
      </c>
      <c r="O344" s="41">
        <f t="shared" si="197"/>
        <v>88.27</v>
      </c>
      <c r="P344" s="41">
        <f t="shared" si="197"/>
        <v>88.27</v>
      </c>
      <c r="Q344" s="41">
        <f t="shared" si="197"/>
        <v>88.27</v>
      </c>
      <c r="R344" s="41">
        <f t="shared" si="197"/>
        <v>88.27</v>
      </c>
      <c r="S344" s="41">
        <f t="shared" si="197"/>
        <v>88.27</v>
      </c>
      <c r="T344" s="41">
        <f t="shared" si="197"/>
        <v>88.27</v>
      </c>
      <c r="U344" s="41">
        <f t="shared" si="197"/>
        <v>88.27</v>
      </c>
      <c r="V344" s="41">
        <f t="shared" si="197"/>
        <v>88.27</v>
      </c>
      <c r="W344" s="41">
        <f t="shared" si="197"/>
        <v>88.27</v>
      </c>
      <c r="X344" s="41">
        <f t="shared" si="197"/>
        <v>88.27</v>
      </c>
      <c r="Y344" s="41">
        <f t="shared" si="197"/>
        <v>88.27</v>
      </c>
      <c r="Z344" s="41">
        <f t="shared" si="197"/>
        <v>88.27</v>
      </c>
      <c r="AA344" s="41">
        <f t="shared" si="197"/>
        <v>88.27</v>
      </c>
    </row>
    <row r="345" spans="1:27" ht="12.75" customHeight="1" collapsed="1" x14ac:dyDescent="0.2">
      <c r="A345" s="98" t="s">
        <v>1987</v>
      </c>
      <c r="B345" s="25" t="str">
        <f>"05"&amp;"."&amp;$B$800&amp;"."&amp;$B$801</f>
        <v>05.01.2024</v>
      </c>
      <c r="C345" s="88" t="s">
        <v>76</v>
      </c>
      <c r="D345" s="89">
        <f>ROUND(((D346+D347+D349+D348)/1000),5)</f>
        <v>3.5684100000000001</v>
      </c>
      <c r="E345" s="89">
        <f>ROUND(((E346+E347+E349+E348)/1000),5)</f>
        <v>3.5095399999999999</v>
      </c>
      <c r="F345" s="89">
        <f>ROUND(((F346+F347+F349+F348)/1000),5)</f>
        <v>3.45241</v>
      </c>
      <c r="G345" s="89">
        <f t="shared" ref="G345:AA345" si="198">ROUND(((G346+G347+G349+G348)/1000),5)</f>
        <v>3.3942800000000002</v>
      </c>
      <c r="H345" s="89">
        <f t="shared" si="198"/>
        <v>3.3934000000000002</v>
      </c>
      <c r="I345" s="89">
        <f t="shared" si="198"/>
        <v>3.4008799999999999</v>
      </c>
      <c r="J345" s="89">
        <f t="shared" si="198"/>
        <v>3.4270900000000002</v>
      </c>
      <c r="K345" s="89">
        <f t="shared" si="198"/>
        <v>3.5587800000000001</v>
      </c>
      <c r="L345" s="89">
        <f t="shared" si="198"/>
        <v>3.8184999999999998</v>
      </c>
      <c r="M345" s="89">
        <f t="shared" si="198"/>
        <v>3.9784299999999999</v>
      </c>
      <c r="N345" s="89">
        <f t="shared" si="198"/>
        <v>4.1556800000000003</v>
      </c>
      <c r="O345" s="89">
        <f t="shared" si="198"/>
        <v>4.1843700000000004</v>
      </c>
      <c r="P345" s="89">
        <f t="shared" si="198"/>
        <v>4.1886599999999996</v>
      </c>
      <c r="Q345" s="89">
        <f t="shared" si="198"/>
        <v>4.1910800000000004</v>
      </c>
      <c r="R345" s="89">
        <f t="shared" si="198"/>
        <v>4.1614899999999997</v>
      </c>
      <c r="S345" s="89">
        <f t="shared" si="198"/>
        <v>4.1538199999999996</v>
      </c>
      <c r="T345" s="89">
        <f t="shared" si="198"/>
        <v>4.19339</v>
      </c>
      <c r="U345" s="89">
        <f t="shared" si="198"/>
        <v>4.2129200000000004</v>
      </c>
      <c r="V345" s="89">
        <f t="shared" si="198"/>
        <v>4.2014500000000004</v>
      </c>
      <c r="W345" s="89">
        <f t="shared" si="198"/>
        <v>4.1740399999999998</v>
      </c>
      <c r="X345" s="89">
        <f t="shared" si="198"/>
        <v>4.11747</v>
      </c>
      <c r="Y345" s="89">
        <f t="shared" si="198"/>
        <v>3.9724400000000002</v>
      </c>
      <c r="Z345" s="89">
        <f t="shared" si="198"/>
        <v>3.7492200000000002</v>
      </c>
      <c r="AA345" s="89">
        <f t="shared" si="198"/>
        <v>3.6032799999999998</v>
      </c>
    </row>
    <row r="346" spans="1:27" ht="12.75" hidden="1" customHeight="1" outlineLevel="1" x14ac:dyDescent="0.2">
      <c r="A346" s="99" t="s">
        <v>1988</v>
      </c>
      <c r="B346" s="60" t="s">
        <v>238</v>
      </c>
      <c r="C346" s="40" t="s">
        <v>79</v>
      </c>
      <c r="D346" s="41">
        <v>1253.53</v>
      </c>
      <c r="E346" s="41">
        <v>1194.6600000000001</v>
      </c>
      <c r="F346" s="41">
        <v>1137.53</v>
      </c>
      <c r="G346" s="41">
        <v>1079.4000000000001</v>
      </c>
      <c r="H346" s="41">
        <v>1078.52</v>
      </c>
      <c r="I346" s="41">
        <v>1086</v>
      </c>
      <c r="J346" s="41">
        <v>1112.21</v>
      </c>
      <c r="K346" s="41">
        <v>1243.9000000000001</v>
      </c>
      <c r="L346" s="41">
        <v>1503.62</v>
      </c>
      <c r="M346" s="41">
        <v>1663.55</v>
      </c>
      <c r="N346" s="41">
        <v>1840.8</v>
      </c>
      <c r="O346" s="41">
        <v>1869.49</v>
      </c>
      <c r="P346" s="41">
        <v>1873.78</v>
      </c>
      <c r="Q346" s="41">
        <v>1876.2</v>
      </c>
      <c r="R346" s="41">
        <v>1846.61</v>
      </c>
      <c r="S346" s="41">
        <v>1838.94</v>
      </c>
      <c r="T346" s="41">
        <v>1878.51</v>
      </c>
      <c r="U346" s="41">
        <v>1898.04</v>
      </c>
      <c r="V346" s="41">
        <v>1886.57</v>
      </c>
      <c r="W346" s="41">
        <v>1859.16</v>
      </c>
      <c r="X346" s="41">
        <v>1802.59</v>
      </c>
      <c r="Y346" s="41">
        <v>1657.56</v>
      </c>
      <c r="Z346" s="41">
        <v>1434.34</v>
      </c>
      <c r="AA346" s="41">
        <v>1288.4000000000001</v>
      </c>
    </row>
    <row r="347" spans="1:27" ht="12.75" hidden="1" customHeight="1" outlineLevel="1" x14ac:dyDescent="0.2">
      <c r="A347" s="99" t="s">
        <v>1989</v>
      </c>
      <c r="B347" s="60" t="s">
        <v>90</v>
      </c>
      <c r="C347" s="40" t="s">
        <v>79</v>
      </c>
      <c r="D347" s="41">
        <f>$D$327</f>
        <v>2222.89</v>
      </c>
      <c r="E347" s="41">
        <f t="shared" ref="E347:AA347" si="199">$D$327</f>
        <v>2222.89</v>
      </c>
      <c r="F347" s="41">
        <f t="shared" si="199"/>
        <v>2222.89</v>
      </c>
      <c r="G347" s="41">
        <f t="shared" si="199"/>
        <v>2222.89</v>
      </c>
      <c r="H347" s="41">
        <f t="shared" si="199"/>
        <v>2222.89</v>
      </c>
      <c r="I347" s="41">
        <f t="shared" si="199"/>
        <v>2222.89</v>
      </c>
      <c r="J347" s="41">
        <f t="shared" si="199"/>
        <v>2222.89</v>
      </c>
      <c r="K347" s="41">
        <f t="shared" si="199"/>
        <v>2222.89</v>
      </c>
      <c r="L347" s="41">
        <f t="shared" si="199"/>
        <v>2222.89</v>
      </c>
      <c r="M347" s="41">
        <f t="shared" si="199"/>
        <v>2222.89</v>
      </c>
      <c r="N347" s="41">
        <f t="shared" si="199"/>
        <v>2222.89</v>
      </c>
      <c r="O347" s="41">
        <f t="shared" si="199"/>
        <v>2222.89</v>
      </c>
      <c r="P347" s="41">
        <f t="shared" si="199"/>
        <v>2222.89</v>
      </c>
      <c r="Q347" s="41">
        <f t="shared" si="199"/>
        <v>2222.89</v>
      </c>
      <c r="R347" s="41">
        <f t="shared" si="199"/>
        <v>2222.89</v>
      </c>
      <c r="S347" s="41">
        <f t="shared" si="199"/>
        <v>2222.89</v>
      </c>
      <c r="T347" s="41">
        <f t="shared" si="199"/>
        <v>2222.89</v>
      </c>
      <c r="U347" s="41">
        <f t="shared" si="199"/>
        <v>2222.89</v>
      </c>
      <c r="V347" s="41">
        <f t="shared" si="199"/>
        <v>2222.89</v>
      </c>
      <c r="W347" s="41">
        <f t="shared" si="199"/>
        <v>2222.89</v>
      </c>
      <c r="X347" s="41">
        <f t="shared" si="199"/>
        <v>2222.89</v>
      </c>
      <c r="Y347" s="41">
        <f t="shared" si="199"/>
        <v>2222.89</v>
      </c>
      <c r="Z347" s="41">
        <f t="shared" si="199"/>
        <v>2222.89</v>
      </c>
      <c r="AA347" s="41">
        <f t="shared" si="199"/>
        <v>2222.89</v>
      </c>
    </row>
    <row r="348" spans="1:27" ht="12.75" hidden="1" customHeight="1" outlineLevel="1" x14ac:dyDescent="0.2">
      <c r="A348" s="99" t="s">
        <v>1990</v>
      </c>
      <c r="B348" s="60" t="s">
        <v>83</v>
      </c>
      <c r="C348" s="40" t="s">
        <v>79</v>
      </c>
      <c r="D348" s="41">
        <v>3.72</v>
      </c>
      <c r="E348" s="41">
        <v>3.72</v>
      </c>
      <c r="F348" s="41">
        <v>3.72</v>
      </c>
      <c r="G348" s="41">
        <v>3.72</v>
      </c>
      <c r="H348" s="41">
        <v>3.72</v>
      </c>
      <c r="I348" s="41">
        <v>3.72</v>
      </c>
      <c r="J348" s="41">
        <v>3.72</v>
      </c>
      <c r="K348" s="41">
        <v>3.72</v>
      </c>
      <c r="L348" s="41">
        <v>3.72</v>
      </c>
      <c r="M348" s="41">
        <v>3.72</v>
      </c>
      <c r="N348" s="41">
        <v>3.72</v>
      </c>
      <c r="O348" s="41">
        <v>3.72</v>
      </c>
      <c r="P348" s="41">
        <v>3.72</v>
      </c>
      <c r="Q348" s="41">
        <v>3.72</v>
      </c>
      <c r="R348" s="41">
        <v>3.72</v>
      </c>
      <c r="S348" s="41">
        <v>3.72</v>
      </c>
      <c r="T348" s="41">
        <v>3.72</v>
      </c>
      <c r="U348" s="41">
        <v>3.72</v>
      </c>
      <c r="V348" s="41">
        <v>3.72</v>
      </c>
      <c r="W348" s="41">
        <v>3.72</v>
      </c>
      <c r="X348" s="41">
        <v>3.72</v>
      </c>
      <c r="Y348" s="41">
        <v>3.72</v>
      </c>
      <c r="Z348" s="41">
        <v>3.72</v>
      </c>
      <c r="AA348" s="41">
        <v>3.72</v>
      </c>
    </row>
    <row r="349" spans="1:27" ht="12.75" hidden="1" customHeight="1" outlineLevel="1" x14ac:dyDescent="0.2">
      <c r="A349" s="99" t="s">
        <v>1991</v>
      </c>
      <c r="B349" s="60" t="s">
        <v>81</v>
      </c>
      <c r="C349" s="40" t="s">
        <v>79</v>
      </c>
      <c r="D349" s="41">
        <f>$D$11</f>
        <v>88.27</v>
      </c>
      <c r="E349" s="41">
        <f t="shared" ref="E349:AA349" si="200">$D$11</f>
        <v>88.27</v>
      </c>
      <c r="F349" s="41">
        <f t="shared" si="200"/>
        <v>88.27</v>
      </c>
      <c r="G349" s="41">
        <f t="shared" si="200"/>
        <v>88.27</v>
      </c>
      <c r="H349" s="41">
        <f t="shared" si="200"/>
        <v>88.27</v>
      </c>
      <c r="I349" s="41">
        <f t="shared" si="200"/>
        <v>88.27</v>
      </c>
      <c r="J349" s="41">
        <f t="shared" si="200"/>
        <v>88.27</v>
      </c>
      <c r="K349" s="41">
        <f t="shared" si="200"/>
        <v>88.27</v>
      </c>
      <c r="L349" s="41">
        <f t="shared" si="200"/>
        <v>88.27</v>
      </c>
      <c r="M349" s="41">
        <f t="shared" si="200"/>
        <v>88.27</v>
      </c>
      <c r="N349" s="41">
        <f t="shared" si="200"/>
        <v>88.27</v>
      </c>
      <c r="O349" s="41">
        <f t="shared" si="200"/>
        <v>88.27</v>
      </c>
      <c r="P349" s="41">
        <f t="shared" si="200"/>
        <v>88.27</v>
      </c>
      <c r="Q349" s="41">
        <f t="shared" si="200"/>
        <v>88.27</v>
      </c>
      <c r="R349" s="41">
        <f t="shared" si="200"/>
        <v>88.27</v>
      </c>
      <c r="S349" s="41">
        <f t="shared" si="200"/>
        <v>88.27</v>
      </c>
      <c r="T349" s="41">
        <f t="shared" si="200"/>
        <v>88.27</v>
      </c>
      <c r="U349" s="41">
        <f t="shared" si="200"/>
        <v>88.27</v>
      </c>
      <c r="V349" s="41">
        <f t="shared" si="200"/>
        <v>88.27</v>
      </c>
      <c r="W349" s="41">
        <f t="shared" si="200"/>
        <v>88.27</v>
      </c>
      <c r="X349" s="41">
        <f t="shared" si="200"/>
        <v>88.27</v>
      </c>
      <c r="Y349" s="41">
        <f t="shared" si="200"/>
        <v>88.27</v>
      </c>
      <c r="Z349" s="41">
        <f t="shared" si="200"/>
        <v>88.27</v>
      </c>
      <c r="AA349" s="41">
        <f t="shared" si="200"/>
        <v>88.27</v>
      </c>
    </row>
    <row r="350" spans="1:27" ht="12.75" customHeight="1" collapsed="1" x14ac:dyDescent="0.2">
      <c r="A350" s="98" t="s">
        <v>1992</v>
      </c>
      <c r="B350" s="25" t="str">
        <f>"06"&amp;"."&amp;$B$800&amp;"."&amp;$B$801</f>
        <v>06.01.2024</v>
      </c>
      <c r="C350" s="88" t="s">
        <v>76</v>
      </c>
      <c r="D350" s="89">
        <f>ROUND(((D351+D352+D354+D353)/1000),5)</f>
        <v>3.6038000000000001</v>
      </c>
      <c r="E350" s="89">
        <f>ROUND(((E351+E352+E354+E353)/1000),5)</f>
        <v>3.5466799999999998</v>
      </c>
      <c r="F350" s="89">
        <f>ROUND(((F351+F352+F354+F353)/1000),5)</f>
        <v>3.4981399999999998</v>
      </c>
      <c r="G350" s="89">
        <f t="shared" ref="G350:AA350" si="201">ROUND(((G351+G352+G354+G353)/1000),5)</f>
        <v>3.4840800000000001</v>
      </c>
      <c r="H350" s="89">
        <f t="shared" si="201"/>
        <v>3.39757</v>
      </c>
      <c r="I350" s="89">
        <f t="shared" si="201"/>
        <v>3.40856</v>
      </c>
      <c r="J350" s="89">
        <f t="shared" si="201"/>
        <v>3.4321000000000002</v>
      </c>
      <c r="K350" s="89">
        <f t="shared" si="201"/>
        <v>3.5474100000000002</v>
      </c>
      <c r="L350" s="89">
        <f t="shared" si="201"/>
        <v>3.7411699999999999</v>
      </c>
      <c r="M350" s="89">
        <f t="shared" si="201"/>
        <v>3.9773499999999999</v>
      </c>
      <c r="N350" s="89">
        <f t="shared" si="201"/>
        <v>4.1708499999999997</v>
      </c>
      <c r="O350" s="89">
        <f t="shared" si="201"/>
        <v>4.2003500000000003</v>
      </c>
      <c r="P350" s="89">
        <f t="shared" si="201"/>
        <v>4.1994400000000001</v>
      </c>
      <c r="Q350" s="89">
        <f t="shared" si="201"/>
        <v>4.1989700000000001</v>
      </c>
      <c r="R350" s="89">
        <f t="shared" si="201"/>
        <v>4.1669700000000001</v>
      </c>
      <c r="S350" s="89">
        <f t="shared" si="201"/>
        <v>4.1599700000000004</v>
      </c>
      <c r="T350" s="89">
        <f t="shared" si="201"/>
        <v>4.20383</v>
      </c>
      <c r="U350" s="89">
        <f t="shared" si="201"/>
        <v>4.2335399999999996</v>
      </c>
      <c r="V350" s="89">
        <f t="shared" si="201"/>
        <v>4.2222099999999996</v>
      </c>
      <c r="W350" s="89">
        <f t="shared" si="201"/>
        <v>4.2083399999999997</v>
      </c>
      <c r="X350" s="89">
        <f t="shared" si="201"/>
        <v>4.1970400000000003</v>
      </c>
      <c r="Y350" s="89">
        <f t="shared" si="201"/>
        <v>4.1185499999999999</v>
      </c>
      <c r="Z350" s="89">
        <f t="shared" si="201"/>
        <v>3.83087</v>
      </c>
      <c r="AA350" s="89">
        <f t="shared" si="201"/>
        <v>3.6402199999999998</v>
      </c>
    </row>
    <row r="351" spans="1:27" ht="12.75" hidden="1" customHeight="1" outlineLevel="1" x14ac:dyDescent="0.2">
      <c r="A351" s="99" t="s">
        <v>1993</v>
      </c>
      <c r="B351" s="60" t="s">
        <v>238</v>
      </c>
      <c r="C351" s="40" t="s">
        <v>79</v>
      </c>
      <c r="D351" s="41">
        <v>1288.92</v>
      </c>
      <c r="E351" s="41">
        <v>1231.8</v>
      </c>
      <c r="F351" s="41">
        <v>1183.26</v>
      </c>
      <c r="G351" s="41">
        <v>1169.2</v>
      </c>
      <c r="H351" s="41">
        <v>1082.69</v>
      </c>
      <c r="I351" s="41">
        <v>1093.68</v>
      </c>
      <c r="J351" s="41">
        <v>1117.22</v>
      </c>
      <c r="K351" s="41">
        <v>1232.53</v>
      </c>
      <c r="L351" s="41">
        <v>1426.29</v>
      </c>
      <c r="M351" s="41">
        <v>1662.47</v>
      </c>
      <c r="N351" s="41">
        <v>1855.97</v>
      </c>
      <c r="O351" s="41">
        <v>1885.47</v>
      </c>
      <c r="P351" s="41">
        <v>1884.56</v>
      </c>
      <c r="Q351" s="41">
        <v>1884.09</v>
      </c>
      <c r="R351" s="41">
        <v>1852.09</v>
      </c>
      <c r="S351" s="41">
        <v>1845.09</v>
      </c>
      <c r="T351" s="41">
        <v>1888.95</v>
      </c>
      <c r="U351" s="41">
        <v>1918.66</v>
      </c>
      <c r="V351" s="41">
        <v>1907.33</v>
      </c>
      <c r="W351" s="41">
        <v>1893.46</v>
      </c>
      <c r="X351" s="41">
        <v>1882.16</v>
      </c>
      <c r="Y351" s="41">
        <v>1803.67</v>
      </c>
      <c r="Z351" s="41">
        <v>1515.99</v>
      </c>
      <c r="AA351" s="41">
        <v>1325.34</v>
      </c>
    </row>
    <row r="352" spans="1:27" ht="12.75" hidden="1" customHeight="1" outlineLevel="1" x14ac:dyDescent="0.2">
      <c r="A352" s="99" t="s">
        <v>1994</v>
      </c>
      <c r="B352" s="60" t="s">
        <v>90</v>
      </c>
      <c r="C352" s="40" t="s">
        <v>79</v>
      </c>
      <c r="D352" s="41">
        <f>$D$327</f>
        <v>2222.89</v>
      </c>
      <c r="E352" s="41">
        <f t="shared" ref="E352:AA352" si="202">$D$327</f>
        <v>2222.89</v>
      </c>
      <c r="F352" s="41">
        <f t="shared" si="202"/>
        <v>2222.89</v>
      </c>
      <c r="G352" s="41">
        <f t="shared" si="202"/>
        <v>2222.89</v>
      </c>
      <c r="H352" s="41">
        <f t="shared" si="202"/>
        <v>2222.89</v>
      </c>
      <c r="I352" s="41">
        <f t="shared" si="202"/>
        <v>2222.89</v>
      </c>
      <c r="J352" s="41">
        <f t="shared" si="202"/>
        <v>2222.89</v>
      </c>
      <c r="K352" s="41">
        <f t="shared" si="202"/>
        <v>2222.89</v>
      </c>
      <c r="L352" s="41">
        <f t="shared" si="202"/>
        <v>2222.89</v>
      </c>
      <c r="M352" s="41">
        <f t="shared" si="202"/>
        <v>2222.89</v>
      </c>
      <c r="N352" s="41">
        <f t="shared" si="202"/>
        <v>2222.89</v>
      </c>
      <c r="O352" s="41">
        <f t="shared" si="202"/>
        <v>2222.89</v>
      </c>
      <c r="P352" s="41">
        <f t="shared" si="202"/>
        <v>2222.89</v>
      </c>
      <c r="Q352" s="41">
        <f t="shared" si="202"/>
        <v>2222.89</v>
      </c>
      <c r="R352" s="41">
        <f t="shared" si="202"/>
        <v>2222.89</v>
      </c>
      <c r="S352" s="41">
        <f t="shared" si="202"/>
        <v>2222.89</v>
      </c>
      <c r="T352" s="41">
        <f t="shared" si="202"/>
        <v>2222.89</v>
      </c>
      <c r="U352" s="41">
        <f t="shared" si="202"/>
        <v>2222.89</v>
      </c>
      <c r="V352" s="41">
        <f t="shared" si="202"/>
        <v>2222.89</v>
      </c>
      <c r="W352" s="41">
        <f t="shared" si="202"/>
        <v>2222.89</v>
      </c>
      <c r="X352" s="41">
        <f t="shared" si="202"/>
        <v>2222.89</v>
      </c>
      <c r="Y352" s="41">
        <f t="shared" si="202"/>
        <v>2222.89</v>
      </c>
      <c r="Z352" s="41">
        <f t="shared" si="202"/>
        <v>2222.89</v>
      </c>
      <c r="AA352" s="41">
        <f t="shared" si="202"/>
        <v>2222.89</v>
      </c>
    </row>
    <row r="353" spans="1:27" ht="12.75" hidden="1" customHeight="1" outlineLevel="1" x14ac:dyDescent="0.2">
      <c r="A353" s="99" t="s">
        <v>1995</v>
      </c>
      <c r="B353" s="60" t="s">
        <v>83</v>
      </c>
      <c r="C353" s="40" t="s">
        <v>79</v>
      </c>
      <c r="D353" s="41">
        <v>3.72</v>
      </c>
      <c r="E353" s="41">
        <v>3.72</v>
      </c>
      <c r="F353" s="41">
        <v>3.72</v>
      </c>
      <c r="G353" s="41">
        <v>3.72</v>
      </c>
      <c r="H353" s="41">
        <v>3.72</v>
      </c>
      <c r="I353" s="41">
        <v>3.72</v>
      </c>
      <c r="J353" s="41">
        <v>3.72</v>
      </c>
      <c r="K353" s="41">
        <v>3.72</v>
      </c>
      <c r="L353" s="41">
        <v>3.72</v>
      </c>
      <c r="M353" s="41">
        <v>3.72</v>
      </c>
      <c r="N353" s="41">
        <v>3.72</v>
      </c>
      <c r="O353" s="41">
        <v>3.72</v>
      </c>
      <c r="P353" s="41">
        <v>3.72</v>
      </c>
      <c r="Q353" s="41">
        <v>3.72</v>
      </c>
      <c r="R353" s="41">
        <v>3.72</v>
      </c>
      <c r="S353" s="41">
        <v>3.72</v>
      </c>
      <c r="T353" s="41">
        <v>3.72</v>
      </c>
      <c r="U353" s="41">
        <v>3.72</v>
      </c>
      <c r="V353" s="41">
        <v>3.72</v>
      </c>
      <c r="W353" s="41">
        <v>3.72</v>
      </c>
      <c r="X353" s="41">
        <v>3.72</v>
      </c>
      <c r="Y353" s="41">
        <v>3.72</v>
      </c>
      <c r="Z353" s="41">
        <v>3.72</v>
      </c>
      <c r="AA353" s="41">
        <v>3.72</v>
      </c>
    </row>
    <row r="354" spans="1:27" ht="12.75" hidden="1" customHeight="1" outlineLevel="1" x14ac:dyDescent="0.2">
      <c r="A354" s="99" t="s">
        <v>1996</v>
      </c>
      <c r="B354" s="60" t="s">
        <v>81</v>
      </c>
      <c r="C354" s="40" t="s">
        <v>79</v>
      </c>
      <c r="D354" s="41">
        <f>$D$11</f>
        <v>88.27</v>
      </c>
      <c r="E354" s="41">
        <f t="shared" ref="E354:AA354" si="203">$D$11</f>
        <v>88.27</v>
      </c>
      <c r="F354" s="41">
        <f t="shared" si="203"/>
        <v>88.27</v>
      </c>
      <c r="G354" s="41">
        <f t="shared" si="203"/>
        <v>88.27</v>
      </c>
      <c r="H354" s="41">
        <f t="shared" si="203"/>
        <v>88.27</v>
      </c>
      <c r="I354" s="41">
        <f t="shared" si="203"/>
        <v>88.27</v>
      </c>
      <c r="J354" s="41">
        <f t="shared" si="203"/>
        <v>88.27</v>
      </c>
      <c r="K354" s="41">
        <f t="shared" si="203"/>
        <v>88.27</v>
      </c>
      <c r="L354" s="41">
        <f t="shared" si="203"/>
        <v>88.27</v>
      </c>
      <c r="M354" s="41">
        <f t="shared" si="203"/>
        <v>88.27</v>
      </c>
      <c r="N354" s="41">
        <f t="shared" si="203"/>
        <v>88.27</v>
      </c>
      <c r="O354" s="41">
        <f t="shared" si="203"/>
        <v>88.27</v>
      </c>
      <c r="P354" s="41">
        <f t="shared" si="203"/>
        <v>88.27</v>
      </c>
      <c r="Q354" s="41">
        <f t="shared" si="203"/>
        <v>88.27</v>
      </c>
      <c r="R354" s="41">
        <f t="shared" si="203"/>
        <v>88.27</v>
      </c>
      <c r="S354" s="41">
        <f t="shared" si="203"/>
        <v>88.27</v>
      </c>
      <c r="T354" s="41">
        <f t="shared" si="203"/>
        <v>88.27</v>
      </c>
      <c r="U354" s="41">
        <f t="shared" si="203"/>
        <v>88.27</v>
      </c>
      <c r="V354" s="41">
        <f t="shared" si="203"/>
        <v>88.27</v>
      </c>
      <c r="W354" s="41">
        <f t="shared" si="203"/>
        <v>88.27</v>
      </c>
      <c r="X354" s="41">
        <f t="shared" si="203"/>
        <v>88.27</v>
      </c>
      <c r="Y354" s="41">
        <f t="shared" si="203"/>
        <v>88.27</v>
      </c>
      <c r="Z354" s="41">
        <f t="shared" si="203"/>
        <v>88.27</v>
      </c>
      <c r="AA354" s="41">
        <f t="shared" si="203"/>
        <v>88.27</v>
      </c>
    </row>
    <row r="355" spans="1:27" ht="12.75" customHeight="1" collapsed="1" x14ac:dyDescent="0.2">
      <c r="A355" s="98" t="s">
        <v>1997</v>
      </c>
      <c r="B355" s="25" t="str">
        <f>"07"&amp;"."&amp;$B$800&amp;"."&amp;$B$801</f>
        <v>07.01.2024</v>
      </c>
      <c r="C355" s="88" t="s">
        <v>76</v>
      </c>
      <c r="D355" s="89">
        <f>ROUND(((D356+D357+D359+D358)/1000),5)</f>
        <v>3.5541999999999998</v>
      </c>
      <c r="E355" s="89">
        <f>ROUND(((E356+E357+E359+E358)/1000),5)</f>
        <v>3.5112800000000002</v>
      </c>
      <c r="F355" s="89">
        <f>ROUND(((F356+F357+F359+F358)/1000),5)</f>
        <v>3.4340099999999998</v>
      </c>
      <c r="G355" s="89">
        <f t="shared" ref="G355:AA355" si="204">ROUND(((G356+G357+G359+G358)/1000),5)</f>
        <v>3.3998900000000001</v>
      </c>
      <c r="H355" s="89">
        <f t="shared" si="204"/>
        <v>3.4210099999999999</v>
      </c>
      <c r="I355" s="89">
        <f t="shared" si="204"/>
        <v>3.42516</v>
      </c>
      <c r="J355" s="89">
        <f t="shared" si="204"/>
        <v>3.4623900000000001</v>
      </c>
      <c r="K355" s="89">
        <f t="shared" si="204"/>
        <v>3.5588299999999999</v>
      </c>
      <c r="L355" s="89">
        <f t="shared" si="204"/>
        <v>3.7398799999999999</v>
      </c>
      <c r="M355" s="89">
        <f t="shared" si="204"/>
        <v>3.8710900000000001</v>
      </c>
      <c r="N355" s="89">
        <f t="shared" si="204"/>
        <v>4.0623199999999997</v>
      </c>
      <c r="O355" s="89">
        <f t="shared" si="204"/>
        <v>4.1281299999999996</v>
      </c>
      <c r="P355" s="89">
        <f t="shared" si="204"/>
        <v>4.1319900000000001</v>
      </c>
      <c r="Q355" s="89">
        <f t="shared" si="204"/>
        <v>4.1351899999999997</v>
      </c>
      <c r="R355" s="89">
        <f t="shared" si="204"/>
        <v>4.1042699999999996</v>
      </c>
      <c r="S355" s="89">
        <f t="shared" si="204"/>
        <v>4.09267</v>
      </c>
      <c r="T355" s="89">
        <f t="shared" si="204"/>
        <v>4.1559999999999997</v>
      </c>
      <c r="U355" s="89">
        <f t="shared" si="204"/>
        <v>4.1886299999999999</v>
      </c>
      <c r="V355" s="89">
        <f t="shared" si="204"/>
        <v>4.1887299999999996</v>
      </c>
      <c r="W355" s="89">
        <f t="shared" si="204"/>
        <v>4.1735499999999996</v>
      </c>
      <c r="X355" s="89">
        <f t="shared" si="204"/>
        <v>4.1656199999999997</v>
      </c>
      <c r="Y355" s="89">
        <f t="shared" si="204"/>
        <v>4.0793499999999998</v>
      </c>
      <c r="Z355" s="89">
        <f t="shared" si="204"/>
        <v>3.8273600000000001</v>
      </c>
      <c r="AA355" s="89">
        <f t="shared" si="204"/>
        <v>3.6535500000000001</v>
      </c>
    </row>
    <row r="356" spans="1:27" ht="12.75" hidden="1" customHeight="1" outlineLevel="1" x14ac:dyDescent="0.2">
      <c r="A356" s="99" t="s">
        <v>1998</v>
      </c>
      <c r="B356" s="60" t="s">
        <v>238</v>
      </c>
      <c r="C356" s="40" t="s">
        <v>79</v>
      </c>
      <c r="D356" s="41">
        <v>1239.32</v>
      </c>
      <c r="E356" s="41">
        <v>1196.4000000000001</v>
      </c>
      <c r="F356" s="41">
        <v>1119.1300000000001</v>
      </c>
      <c r="G356" s="41">
        <v>1085.01</v>
      </c>
      <c r="H356" s="41">
        <v>1106.1300000000001</v>
      </c>
      <c r="I356" s="41">
        <v>1110.28</v>
      </c>
      <c r="J356" s="41">
        <v>1147.51</v>
      </c>
      <c r="K356" s="41">
        <v>1243.95</v>
      </c>
      <c r="L356" s="41">
        <v>1425</v>
      </c>
      <c r="M356" s="41">
        <v>1556.21</v>
      </c>
      <c r="N356" s="41">
        <v>1747.44</v>
      </c>
      <c r="O356" s="41">
        <v>1813.25</v>
      </c>
      <c r="P356" s="41">
        <v>1817.11</v>
      </c>
      <c r="Q356" s="41">
        <v>1820.31</v>
      </c>
      <c r="R356" s="41">
        <v>1789.39</v>
      </c>
      <c r="S356" s="41">
        <v>1777.79</v>
      </c>
      <c r="T356" s="41">
        <v>1841.12</v>
      </c>
      <c r="U356" s="41">
        <v>1873.75</v>
      </c>
      <c r="V356" s="41">
        <v>1873.85</v>
      </c>
      <c r="W356" s="41">
        <v>1858.67</v>
      </c>
      <c r="X356" s="41">
        <v>1850.74</v>
      </c>
      <c r="Y356" s="41">
        <v>1764.47</v>
      </c>
      <c r="Z356" s="41">
        <v>1512.48</v>
      </c>
      <c r="AA356" s="41">
        <v>1338.67</v>
      </c>
    </row>
    <row r="357" spans="1:27" ht="12.75" hidden="1" customHeight="1" outlineLevel="1" x14ac:dyDescent="0.2">
      <c r="A357" s="99" t="s">
        <v>1999</v>
      </c>
      <c r="B357" s="60" t="s">
        <v>90</v>
      </c>
      <c r="C357" s="40" t="s">
        <v>79</v>
      </c>
      <c r="D357" s="41">
        <f>$D$327</f>
        <v>2222.89</v>
      </c>
      <c r="E357" s="41">
        <f t="shared" ref="E357:AA357" si="205">$D$327</f>
        <v>2222.89</v>
      </c>
      <c r="F357" s="41">
        <f t="shared" si="205"/>
        <v>2222.89</v>
      </c>
      <c r="G357" s="41">
        <f t="shared" si="205"/>
        <v>2222.89</v>
      </c>
      <c r="H357" s="41">
        <f t="shared" si="205"/>
        <v>2222.89</v>
      </c>
      <c r="I357" s="41">
        <f t="shared" si="205"/>
        <v>2222.89</v>
      </c>
      <c r="J357" s="41">
        <f t="shared" si="205"/>
        <v>2222.89</v>
      </c>
      <c r="K357" s="41">
        <f t="shared" si="205"/>
        <v>2222.89</v>
      </c>
      <c r="L357" s="41">
        <f t="shared" si="205"/>
        <v>2222.89</v>
      </c>
      <c r="M357" s="41">
        <f t="shared" si="205"/>
        <v>2222.89</v>
      </c>
      <c r="N357" s="41">
        <f t="shared" si="205"/>
        <v>2222.89</v>
      </c>
      <c r="O357" s="41">
        <f t="shared" si="205"/>
        <v>2222.89</v>
      </c>
      <c r="P357" s="41">
        <f t="shared" si="205"/>
        <v>2222.89</v>
      </c>
      <c r="Q357" s="41">
        <f t="shared" si="205"/>
        <v>2222.89</v>
      </c>
      <c r="R357" s="41">
        <f t="shared" si="205"/>
        <v>2222.89</v>
      </c>
      <c r="S357" s="41">
        <f t="shared" si="205"/>
        <v>2222.89</v>
      </c>
      <c r="T357" s="41">
        <f t="shared" si="205"/>
        <v>2222.89</v>
      </c>
      <c r="U357" s="41">
        <f t="shared" si="205"/>
        <v>2222.89</v>
      </c>
      <c r="V357" s="41">
        <f t="shared" si="205"/>
        <v>2222.89</v>
      </c>
      <c r="W357" s="41">
        <f t="shared" si="205"/>
        <v>2222.89</v>
      </c>
      <c r="X357" s="41">
        <f t="shared" si="205"/>
        <v>2222.89</v>
      </c>
      <c r="Y357" s="41">
        <f t="shared" si="205"/>
        <v>2222.89</v>
      </c>
      <c r="Z357" s="41">
        <f t="shared" si="205"/>
        <v>2222.89</v>
      </c>
      <c r="AA357" s="41">
        <f t="shared" si="205"/>
        <v>2222.89</v>
      </c>
    </row>
    <row r="358" spans="1:27" ht="12.75" hidden="1" customHeight="1" outlineLevel="1" x14ac:dyDescent="0.2">
      <c r="A358" s="99" t="s">
        <v>2000</v>
      </c>
      <c r="B358" s="60" t="s">
        <v>83</v>
      </c>
      <c r="C358" s="40" t="s">
        <v>79</v>
      </c>
      <c r="D358" s="41">
        <v>3.72</v>
      </c>
      <c r="E358" s="41">
        <v>3.72</v>
      </c>
      <c r="F358" s="41">
        <v>3.72</v>
      </c>
      <c r="G358" s="41">
        <v>3.72</v>
      </c>
      <c r="H358" s="41">
        <v>3.72</v>
      </c>
      <c r="I358" s="41">
        <v>3.72</v>
      </c>
      <c r="J358" s="41">
        <v>3.72</v>
      </c>
      <c r="K358" s="41">
        <v>3.72</v>
      </c>
      <c r="L358" s="41">
        <v>3.72</v>
      </c>
      <c r="M358" s="41">
        <v>3.72</v>
      </c>
      <c r="N358" s="41">
        <v>3.72</v>
      </c>
      <c r="O358" s="41">
        <v>3.72</v>
      </c>
      <c r="P358" s="41">
        <v>3.72</v>
      </c>
      <c r="Q358" s="41">
        <v>3.72</v>
      </c>
      <c r="R358" s="41">
        <v>3.72</v>
      </c>
      <c r="S358" s="41">
        <v>3.72</v>
      </c>
      <c r="T358" s="41">
        <v>3.72</v>
      </c>
      <c r="U358" s="41">
        <v>3.72</v>
      </c>
      <c r="V358" s="41">
        <v>3.72</v>
      </c>
      <c r="W358" s="41">
        <v>3.72</v>
      </c>
      <c r="X358" s="41">
        <v>3.72</v>
      </c>
      <c r="Y358" s="41">
        <v>3.72</v>
      </c>
      <c r="Z358" s="41">
        <v>3.72</v>
      </c>
      <c r="AA358" s="41">
        <v>3.72</v>
      </c>
    </row>
    <row r="359" spans="1:27" ht="12.75" hidden="1" customHeight="1" outlineLevel="1" x14ac:dyDescent="0.2">
      <c r="A359" s="99" t="s">
        <v>2001</v>
      </c>
      <c r="B359" s="60" t="s">
        <v>81</v>
      </c>
      <c r="C359" s="40" t="s">
        <v>79</v>
      </c>
      <c r="D359" s="41">
        <f>$D$11</f>
        <v>88.27</v>
      </c>
      <c r="E359" s="41">
        <f t="shared" ref="E359:AA359" si="206">$D$11</f>
        <v>88.27</v>
      </c>
      <c r="F359" s="41">
        <f t="shared" si="206"/>
        <v>88.27</v>
      </c>
      <c r="G359" s="41">
        <f t="shared" si="206"/>
        <v>88.27</v>
      </c>
      <c r="H359" s="41">
        <f t="shared" si="206"/>
        <v>88.27</v>
      </c>
      <c r="I359" s="41">
        <f t="shared" si="206"/>
        <v>88.27</v>
      </c>
      <c r="J359" s="41">
        <f t="shared" si="206"/>
        <v>88.27</v>
      </c>
      <c r="K359" s="41">
        <f t="shared" si="206"/>
        <v>88.27</v>
      </c>
      <c r="L359" s="41">
        <f t="shared" si="206"/>
        <v>88.27</v>
      </c>
      <c r="M359" s="41">
        <f t="shared" si="206"/>
        <v>88.27</v>
      </c>
      <c r="N359" s="41">
        <f t="shared" si="206"/>
        <v>88.27</v>
      </c>
      <c r="O359" s="41">
        <f t="shared" si="206"/>
        <v>88.27</v>
      </c>
      <c r="P359" s="41">
        <f t="shared" si="206"/>
        <v>88.27</v>
      </c>
      <c r="Q359" s="41">
        <f t="shared" si="206"/>
        <v>88.27</v>
      </c>
      <c r="R359" s="41">
        <f t="shared" si="206"/>
        <v>88.27</v>
      </c>
      <c r="S359" s="41">
        <f t="shared" si="206"/>
        <v>88.27</v>
      </c>
      <c r="T359" s="41">
        <f t="shared" si="206"/>
        <v>88.27</v>
      </c>
      <c r="U359" s="41">
        <f t="shared" si="206"/>
        <v>88.27</v>
      </c>
      <c r="V359" s="41">
        <f t="shared" si="206"/>
        <v>88.27</v>
      </c>
      <c r="W359" s="41">
        <f t="shared" si="206"/>
        <v>88.27</v>
      </c>
      <c r="X359" s="41">
        <f t="shared" si="206"/>
        <v>88.27</v>
      </c>
      <c r="Y359" s="41">
        <f t="shared" si="206"/>
        <v>88.27</v>
      </c>
      <c r="Z359" s="41">
        <f t="shared" si="206"/>
        <v>88.27</v>
      </c>
      <c r="AA359" s="41">
        <f t="shared" si="206"/>
        <v>88.27</v>
      </c>
    </row>
    <row r="360" spans="1:27" ht="12.75" customHeight="1" collapsed="1" x14ac:dyDescent="0.2">
      <c r="A360" s="98" t="s">
        <v>2002</v>
      </c>
      <c r="B360" s="25" t="str">
        <f>"08"&amp;"."&amp;$B$800&amp;"."&amp;$B$801</f>
        <v>08.01.2024</v>
      </c>
      <c r="C360" s="88" t="s">
        <v>76</v>
      </c>
      <c r="D360" s="89">
        <f>ROUND(((D361+D362+D364+D363)/1000),5)</f>
        <v>3.66398</v>
      </c>
      <c r="E360" s="89">
        <f>ROUND(((E361+E362+E364+E363)/1000),5)</f>
        <v>3.5523899999999999</v>
      </c>
      <c r="F360" s="89">
        <f>ROUND(((F361+F362+F364+F363)/1000),5)</f>
        <v>3.5412400000000002</v>
      </c>
      <c r="G360" s="89">
        <f t="shared" ref="G360:AA360" si="207">ROUND(((G361+G362+G364+G363)/1000),5)</f>
        <v>3.5235599999999998</v>
      </c>
      <c r="H360" s="89">
        <f t="shared" si="207"/>
        <v>3.5243899999999999</v>
      </c>
      <c r="I360" s="89">
        <f t="shared" si="207"/>
        <v>3.5252300000000001</v>
      </c>
      <c r="J360" s="89">
        <f t="shared" si="207"/>
        <v>3.51078</v>
      </c>
      <c r="K360" s="89">
        <f t="shared" si="207"/>
        <v>3.6513499999999999</v>
      </c>
      <c r="L360" s="89">
        <f t="shared" si="207"/>
        <v>3.8040400000000001</v>
      </c>
      <c r="M360" s="89">
        <f t="shared" si="207"/>
        <v>4.0105599999999999</v>
      </c>
      <c r="N360" s="89">
        <f t="shared" si="207"/>
        <v>4.1504200000000004</v>
      </c>
      <c r="O360" s="89">
        <f t="shared" si="207"/>
        <v>4.1766199999999998</v>
      </c>
      <c r="P360" s="89">
        <f t="shared" si="207"/>
        <v>4.1759700000000004</v>
      </c>
      <c r="Q360" s="89">
        <f t="shared" si="207"/>
        <v>4.1805300000000001</v>
      </c>
      <c r="R360" s="89">
        <f t="shared" si="207"/>
        <v>4.1396499999999996</v>
      </c>
      <c r="S360" s="89">
        <f t="shared" si="207"/>
        <v>4.1454599999999999</v>
      </c>
      <c r="T360" s="89">
        <f t="shared" si="207"/>
        <v>4.1692299999999998</v>
      </c>
      <c r="U360" s="89">
        <f t="shared" si="207"/>
        <v>4.2039400000000002</v>
      </c>
      <c r="V360" s="89">
        <f t="shared" si="207"/>
        <v>4.1868999999999996</v>
      </c>
      <c r="W360" s="89">
        <f t="shared" si="207"/>
        <v>4.1677600000000004</v>
      </c>
      <c r="X360" s="89">
        <f t="shared" si="207"/>
        <v>4.1574600000000004</v>
      </c>
      <c r="Y360" s="89">
        <f t="shared" si="207"/>
        <v>4.00413</v>
      </c>
      <c r="Z360" s="89">
        <f t="shared" si="207"/>
        <v>3.7587100000000002</v>
      </c>
      <c r="AA360" s="89">
        <f t="shared" si="207"/>
        <v>3.54643</v>
      </c>
    </row>
    <row r="361" spans="1:27" ht="12.75" hidden="1" customHeight="1" outlineLevel="1" x14ac:dyDescent="0.2">
      <c r="A361" s="99" t="s">
        <v>2003</v>
      </c>
      <c r="B361" s="60" t="s">
        <v>238</v>
      </c>
      <c r="C361" s="40" t="s">
        <v>79</v>
      </c>
      <c r="D361" s="41">
        <v>1349.1</v>
      </c>
      <c r="E361" s="41">
        <v>1237.51</v>
      </c>
      <c r="F361" s="41">
        <v>1226.3599999999999</v>
      </c>
      <c r="G361" s="41">
        <v>1208.68</v>
      </c>
      <c r="H361" s="41">
        <v>1209.51</v>
      </c>
      <c r="I361" s="41">
        <v>1210.3499999999999</v>
      </c>
      <c r="J361" s="41">
        <v>1195.9000000000001</v>
      </c>
      <c r="K361" s="41">
        <v>1336.47</v>
      </c>
      <c r="L361" s="41">
        <v>1489.16</v>
      </c>
      <c r="M361" s="41">
        <v>1695.68</v>
      </c>
      <c r="N361" s="41">
        <v>1835.54</v>
      </c>
      <c r="O361" s="41">
        <v>1861.74</v>
      </c>
      <c r="P361" s="41">
        <v>1861.09</v>
      </c>
      <c r="Q361" s="41">
        <v>1865.65</v>
      </c>
      <c r="R361" s="41">
        <v>1824.77</v>
      </c>
      <c r="S361" s="41">
        <v>1830.58</v>
      </c>
      <c r="T361" s="41">
        <v>1854.35</v>
      </c>
      <c r="U361" s="41">
        <v>1889.06</v>
      </c>
      <c r="V361" s="41">
        <v>1872.02</v>
      </c>
      <c r="W361" s="41">
        <v>1852.88</v>
      </c>
      <c r="X361" s="41">
        <v>1842.58</v>
      </c>
      <c r="Y361" s="41">
        <v>1689.25</v>
      </c>
      <c r="Z361" s="41">
        <v>1443.83</v>
      </c>
      <c r="AA361" s="41">
        <v>1231.55</v>
      </c>
    </row>
    <row r="362" spans="1:27" ht="12.75" hidden="1" customHeight="1" outlineLevel="1" x14ac:dyDescent="0.2">
      <c r="A362" s="99" t="s">
        <v>2004</v>
      </c>
      <c r="B362" s="60" t="s">
        <v>90</v>
      </c>
      <c r="C362" s="40" t="s">
        <v>79</v>
      </c>
      <c r="D362" s="41">
        <f>$D$327</f>
        <v>2222.89</v>
      </c>
      <c r="E362" s="41">
        <f t="shared" ref="E362:AA362" si="208">$D$327</f>
        <v>2222.89</v>
      </c>
      <c r="F362" s="41">
        <f t="shared" si="208"/>
        <v>2222.89</v>
      </c>
      <c r="G362" s="41">
        <f t="shared" si="208"/>
        <v>2222.89</v>
      </c>
      <c r="H362" s="41">
        <f t="shared" si="208"/>
        <v>2222.89</v>
      </c>
      <c r="I362" s="41">
        <f t="shared" si="208"/>
        <v>2222.89</v>
      </c>
      <c r="J362" s="41">
        <f t="shared" si="208"/>
        <v>2222.89</v>
      </c>
      <c r="K362" s="41">
        <f t="shared" si="208"/>
        <v>2222.89</v>
      </c>
      <c r="L362" s="41">
        <f t="shared" si="208"/>
        <v>2222.89</v>
      </c>
      <c r="M362" s="41">
        <f t="shared" si="208"/>
        <v>2222.89</v>
      </c>
      <c r="N362" s="41">
        <f t="shared" si="208"/>
        <v>2222.89</v>
      </c>
      <c r="O362" s="41">
        <f t="shared" si="208"/>
        <v>2222.89</v>
      </c>
      <c r="P362" s="41">
        <f t="shared" si="208"/>
        <v>2222.89</v>
      </c>
      <c r="Q362" s="41">
        <f t="shared" si="208"/>
        <v>2222.89</v>
      </c>
      <c r="R362" s="41">
        <f t="shared" si="208"/>
        <v>2222.89</v>
      </c>
      <c r="S362" s="41">
        <f t="shared" si="208"/>
        <v>2222.89</v>
      </c>
      <c r="T362" s="41">
        <f t="shared" si="208"/>
        <v>2222.89</v>
      </c>
      <c r="U362" s="41">
        <f t="shared" si="208"/>
        <v>2222.89</v>
      </c>
      <c r="V362" s="41">
        <f t="shared" si="208"/>
        <v>2222.89</v>
      </c>
      <c r="W362" s="41">
        <f t="shared" si="208"/>
        <v>2222.89</v>
      </c>
      <c r="X362" s="41">
        <f t="shared" si="208"/>
        <v>2222.89</v>
      </c>
      <c r="Y362" s="41">
        <f t="shared" si="208"/>
        <v>2222.89</v>
      </c>
      <c r="Z362" s="41">
        <f t="shared" si="208"/>
        <v>2222.89</v>
      </c>
      <c r="AA362" s="41">
        <f t="shared" si="208"/>
        <v>2222.89</v>
      </c>
    </row>
    <row r="363" spans="1:27" ht="12.75" hidden="1" customHeight="1" outlineLevel="1" x14ac:dyDescent="0.2">
      <c r="A363" s="99" t="s">
        <v>2005</v>
      </c>
      <c r="B363" s="60" t="s">
        <v>83</v>
      </c>
      <c r="C363" s="40" t="s">
        <v>79</v>
      </c>
      <c r="D363" s="41">
        <v>3.72</v>
      </c>
      <c r="E363" s="41">
        <v>3.72</v>
      </c>
      <c r="F363" s="41">
        <v>3.72</v>
      </c>
      <c r="G363" s="41">
        <v>3.72</v>
      </c>
      <c r="H363" s="41">
        <v>3.72</v>
      </c>
      <c r="I363" s="41">
        <v>3.72</v>
      </c>
      <c r="J363" s="41">
        <v>3.72</v>
      </c>
      <c r="K363" s="41">
        <v>3.72</v>
      </c>
      <c r="L363" s="41">
        <v>3.72</v>
      </c>
      <c r="M363" s="41">
        <v>3.72</v>
      </c>
      <c r="N363" s="41">
        <v>3.72</v>
      </c>
      <c r="O363" s="41">
        <v>3.72</v>
      </c>
      <c r="P363" s="41">
        <v>3.72</v>
      </c>
      <c r="Q363" s="41">
        <v>3.72</v>
      </c>
      <c r="R363" s="41">
        <v>3.72</v>
      </c>
      <c r="S363" s="41">
        <v>3.72</v>
      </c>
      <c r="T363" s="41">
        <v>3.72</v>
      </c>
      <c r="U363" s="41">
        <v>3.72</v>
      </c>
      <c r="V363" s="41">
        <v>3.72</v>
      </c>
      <c r="W363" s="41">
        <v>3.72</v>
      </c>
      <c r="X363" s="41">
        <v>3.72</v>
      </c>
      <c r="Y363" s="41">
        <v>3.72</v>
      </c>
      <c r="Z363" s="41">
        <v>3.72</v>
      </c>
      <c r="AA363" s="41">
        <v>3.72</v>
      </c>
    </row>
    <row r="364" spans="1:27" ht="12.75" hidden="1" customHeight="1" outlineLevel="1" x14ac:dyDescent="0.2">
      <c r="A364" s="99" t="s">
        <v>2006</v>
      </c>
      <c r="B364" s="60" t="s">
        <v>81</v>
      </c>
      <c r="C364" s="40" t="s">
        <v>79</v>
      </c>
      <c r="D364" s="41">
        <f>$D$11</f>
        <v>88.27</v>
      </c>
      <c r="E364" s="41">
        <f t="shared" ref="E364:AA364" si="209">$D$11</f>
        <v>88.27</v>
      </c>
      <c r="F364" s="41">
        <f t="shared" si="209"/>
        <v>88.27</v>
      </c>
      <c r="G364" s="41">
        <f t="shared" si="209"/>
        <v>88.27</v>
      </c>
      <c r="H364" s="41">
        <f t="shared" si="209"/>
        <v>88.27</v>
      </c>
      <c r="I364" s="41">
        <f t="shared" si="209"/>
        <v>88.27</v>
      </c>
      <c r="J364" s="41">
        <f t="shared" si="209"/>
        <v>88.27</v>
      </c>
      <c r="K364" s="41">
        <f t="shared" si="209"/>
        <v>88.27</v>
      </c>
      <c r="L364" s="41">
        <f t="shared" si="209"/>
        <v>88.27</v>
      </c>
      <c r="M364" s="41">
        <f t="shared" si="209"/>
        <v>88.27</v>
      </c>
      <c r="N364" s="41">
        <f t="shared" si="209"/>
        <v>88.27</v>
      </c>
      <c r="O364" s="41">
        <f t="shared" si="209"/>
        <v>88.27</v>
      </c>
      <c r="P364" s="41">
        <f t="shared" si="209"/>
        <v>88.27</v>
      </c>
      <c r="Q364" s="41">
        <f t="shared" si="209"/>
        <v>88.27</v>
      </c>
      <c r="R364" s="41">
        <f t="shared" si="209"/>
        <v>88.27</v>
      </c>
      <c r="S364" s="41">
        <f t="shared" si="209"/>
        <v>88.27</v>
      </c>
      <c r="T364" s="41">
        <f t="shared" si="209"/>
        <v>88.27</v>
      </c>
      <c r="U364" s="41">
        <f t="shared" si="209"/>
        <v>88.27</v>
      </c>
      <c r="V364" s="41">
        <f t="shared" si="209"/>
        <v>88.27</v>
      </c>
      <c r="W364" s="41">
        <f t="shared" si="209"/>
        <v>88.27</v>
      </c>
      <c r="X364" s="41">
        <f t="shared" si="209"/>
        <v>88.27</v>
      </c>
      <c r="Y364" s="41">
        <f t="shared" si="209"/>
        <v>88.27</v>
      </c>
      <c r="Z364" s="41">
        <f t="shared" si="209"/>
        <v>88.27</v>
      </c>
      <c r="AA364" s="41">
        <f t="shared" si="209"/>
        <v>88.27</v>
      </c>
    </row>
    <row r="365" spans="1:27" ht="12.75" customHeight="1" collapsed="1" x14ac:dyDescent="0.2">
      <c r="A365" s="98" t="s">
        <v>2007</v>
      </c>
      <c r="B365" s="25" t="str">
        <f>"09"&amp;"."&amp;$B$800&amp;"."&amp;$B$801</f>
        <v>09.01.2024</v>
      </c>
      <c r="C365" s="88" t="s">
        <v>76</v>
      </c>
      <c r="D365" s="89">
        <f>ROUND(((D366+D367+D369+D368)/1000),5)</f>
        <v>3.4645299999999999</v>
      </c>
      <c r="E365" s="89">
        <f>ROUND(((E366+E367+E369+E368)/1000),5)</f>
        <v>3.3948299999999998</v>
      </c>
      <c r="F365" s="89">
        <f>ROUND(((F366+F367+F369+F368)/1000),5)</f>
        <v>3.3232200000000001</v>
      </c>
      <c r="G365" s="89">
        <f t="shared" ref="G365:AA365" si="210">ROUND(((G366+G367+G369+G368)/1000),5)</f>
        <v>3.3125100000000001</v>
      </c>
      <c r="H365" s="89">
        <f t="shared" si="210"/>
        <v>3.3368600000000002</v>
      </c>
      <c r="I365" s="89">
        <f t="shared" si="210"/>
        <v>3.4001100000000002</v>
      </c>
      <c r="J365" s="89">
        <f t="shared" si="210"/>
        <v>3.5789599999999999</v>
      </c>
      <c r="K365" s="89">
        <f t="shared" si="210"/>
        <v>3.8643999999999998</v>
      </c>
      <c r="L365" s="89">
        <f t="shared" si="210"/>
        <v>4.1720199999999998</v>
      </c>
      <c r="M365" s="89">
        <f t="shared" si="210"/>
        <v>4.21183</v>
      </c>
      <c r="N365" s="89">
        <f t="shared" si="210"/>
        <v>4.2298799999999996</v>
      </c>
      <c r="O365" s="89">
        <f t="shared" si="210"/>
        <v>4.2793099999999997</v>
      </c>
      <c r="P365" s="89">
        <f t="shared" si="210"/>
        <v>4.2575500000000002</v>
      </c>
      <c r="Q365" s="89">
        <f t="shared" si="210"/>
        <v>4.2670199999999996</v>
      </c>
      <c r="R365" s="89">
        <f t="shared" si="210"/>
        <v>4.2617200000000004</v>
      </c>
      <c r="S365" s="89">
        <f t="shared" si="210"/>
        <v>4.2171399999999997</v>
      </c>
      <c r="T365" s="89">
        <f t="shared" si="210"/>
        <v>4.2096</v>
      </c>
      <c r="U365" s="89">
        <f t="shared" si="210"/>
        <v>4.1944100000000004</v>
      </c>
      <c r="V365" s="89">
        <f t="shared" si="210"/>
        <v>4.1813200000000004</v>
      </c>
      <c r="W365" s="89">
        <f t="shared" si="210"/>
        <v>4.2153799999999997</v>
      </c>
      <c r="X365" s="89">
        <f t="shared" si="210"/>
        <v>4.1221399999999999</v>
      </c>
      <c r="Y365" s="89">
        <f t="shared" si="210"/>
        <v>3.9829699999999999</v>
      </c>
      <c r="Z365" s="89">
        <f t="shared" si="210"/>
        <v>3.7454200000000002</v>
      </c>
      <c r="AA365" s="89">
        <f t="shared" si="210"/>
        <v>3.5041899999999999</v>
      </c>
    </row>
    <row r="366" spans="1:27" ht="12.75" hidden="1" customHeight="1" outlineLevel="1" x14ac:dyDescent="0.2">
      <c r="A366" s="99" t="s">
        <v>2008</v>
      </c>
      <c r="B366" s="60" t="s">
        <v>238</v>
      </c>
      <c r="C366" s="40" t="s">
        <v>79</v>
      </c>
      <c r="D366" s="41">
        <v>1149.6500000000001</v>
      </c>
      <c r="E366" s="41">
        <v>1079.95</v>
      </c>
      <c r="F366" s="41">
        <v>1008.34</v>
      </c>
      <c r="G366" s="41">
        <v>997.63</v>
      </c>
      <c r="H366" s="41">
        <v>1021.98</v>
      </c>
      <c r="I366" s="41">
        <v>1085.23</v>
      </c>
      <c r="J366" s="41">
        <v>1264.08</v>
      </c>
      <c r="K366" s="41">
        <v>1549.52</v>
      </c>
      <c r="L366" s="41">
        <v>1857.14</v>
      </c>
      <c r="M366" s="41">
        <v>1896.95</v>
      </c>
      <c r="N366" s="41">
        <v>1915</v>
      </c>
      <c r="O366" s="41">
        <v>1964.43</v>
      </c>
      <c r="P366" s="41">
        <v>1942.67</v>
      </c>
      <c r="Q366" s="41">
        <v>1952.14</v>
      </c>
      <c r="R366" s="41">
        <v>1946.84</v>
      </c>
      <c r="S366" s="41">
        <v>1902.26</v>
      </c>
      <c r="T366" s="41">
        <v>1894.72</v>
      </c>
      <c r="U366" s="41">
        <v>1879.53</v>
      </c>
      <c r="V366" s="41">
        <v>1866.44</v>
      </c>
      <c r="W366" s="41">
        <v>1900.5</v>
      </c>
      <c r="X366" s="41">
        <v>1807.26</v>
      </c>
      <c r="Y366" s="41">
        <v>1668.09</v>
      </c>
      <c r="Z366" s="41">
        <v>1430.54</v>
      </c>
      <c r="AA366" s="41">
        <v>1189.31</v>
      </c>
    </row>
    <row r="367" spans="1:27" ht="12.75" hidden="1" customHeight="1" outlineLevel="1" x14ac:dyDescent="0.2">
      <c r="A367" s="99" t="s">
        <v>2009</v>
      </c>
      <c r="B367" s="60" t="s">
        <v>90</v>
      </c>
      <c r="C367" s="40" t="s">
        <v>79</v>
      </c>
      <c r="D367" s="41">
        <f>$D$327</f>
        <v>2222.89</v>
      </c>
      <c r="E367" s="41">
        <f t="shared" ref="E367:AA367" si="211">$D$327</f>
        <v>2222.89</v>
      </c>
      <c r="F367" s="41">
        <f t="shared" si="211"/>
        <v>2222.89</v>
      </c>
      <c r="G367" s="41">
        <f t="shared" si="211"/>
        <v>2222.89</v>
      </c>
      <c r="H367" s="41">
        <f t="shared" si="211"/>
        <v>2222.89</v>
      </c>
      <c r="I367" s="41">
        <f t="shared" si="211"/>
        <v>2222.89</v>
      </c>
      <c r="J367" s="41">
        <f t="shared" si="211"/>
        <v>2222.89</v>
      </c>
      <c r="K367" s="41">
        <f t="shared" si="211"/>
        <v>2222.89</v>
      </c>
      <c r="L367" s="41">
        <f t="shared" si="211"/>
        <v>2222.89</v>
      </c>
      <c r="M367" s="41">
        <f t="shared" si="211"/>
        <v>2222.89</v>
      </c>
      <c r="N367" s="41">
        <f t="shared" si="211"/>
        <v>2222.89</v>
      </c>
      <c r="O367" s="41">
        <f t="shared" si="211"/>
        <v>2222.89</v>
      </c>
      <c r="P367" s="41">
        <f t="shared" si="211"/>
        <v>2222.89</v>
      </c>
      <c r="Q367" s="41">
        <f t="shared" si="211"/>
        <v>2222.89</v>
      </c>
      <c r="R367" s="41">
        <f t="shared" si="211"/>
        <v>2222.89</v>
      </c>
      <c r="S367" s="41">
        <f t="shared" si="211"/>
        <v>2222.89</v>
      </c>
      <c r="T367" s="41">
        <f t="shared" si="211"/>
        <v>2222.89</v>
      </c>
      <c r="U367" s="41">
        <f t="shared" si="211"/>
        <v>2222.89</v>
      </c>
      <c r="V367" s="41">
        <f t="shared" si="211"/>
        <v>2222.89</v>
      </c>
      <c r="W367" s="41">
        <f t="shared" si="211"/>
        <v>2222.89</v>
      </c>
      <c r="X367" s="41">
        <f t="shared" si="211"/>
        <v>2222.89</v>
      </c>
      <c r="Y367" s="41">
        <f t="shared" si="211"/>
        <v>2222.89</v>
      </c>
      <c r="Z367" s="41">
        <f t="shared" si="211"/>
        <v>2222.89</v>
      </c>
      <c r="AA367" s="41">
        <f t="shared" si="211"/>
        <v>2222.89</v>
      </c>
    </row>
    <row r="368" spans="1:27" ht="12.75" hidden="1" customHeight="1" outlineLevel="1" x14ac:dyDescent="0.2">
      <c r="A368" s="99" t="s">
        <v>2010</v>
      </c>
      <c r="B368" s="60" t="s">
        <v>83</v>
      </c>
      <c r="C368" s="40" t="s">
        <v>79</v>
      </c>
      <c r="D368" s="41">
        <v>3.72</v>
      </c>
      <c r="E368" s="41">
        <v>3.72</v>
      </c>
      <c r="F368" s="41">
        <v>3.72</v>
      </c>
      <c r="G368" s="41">
        <v>3.72</v>
      </c>
      <c r="H368" s="41">
        <v>3.72</v>
      </c>
      <c r="I368" s="41">
        <v>3.72</v>
      </c>
      <c r="J368" s="41">
        <v>3.72</v>
      </c>
      <c r="K368" s="41">
        <v>3.72</v>
      </c>
      <c r="L368" s="41">
        <v>3.72</v>
      </c>
      <c r="M368" s="41">
        <v>3.72</v>
      </c>
      <c r="N368" s="41">
        <v>3.72</v>
      </c>
      <c r="O368" s="41">
        <v>3.72</v>
      </c>
      <c r="P368" s="41">
        <v>3.72</v>
      </c>
      <c r="Q368" s="41">
        <v>3.72</v>
      </c>
      <c r="R368" s="41">
        <v>3.72</v>
      </c>
      <c r="S368" s="41">
        <v>3.72</v>
      </c>
      <c r="T368" s="41">
        <v>3.72</v>
      </c>
      <c r="U368" s="41">
        <v>3.72</v>
      </c>
      <c r="V368" s="41">
        <v>3.72</v>
      </c>
      <c r="W368" s="41">
        <v>3.72</v>
      </c>
      <c r="X368" s="41">
        <v>3.72</v>
      </c>
      <c r="Y368" s="41">
        <v>3.72</v>
      </c>
      <c r="Z368" s="41">
        <v>3.72</v>
      </c>
      <c r="AA368" s="41">
        <v>3.72</v>
      </c>
    </row>
    <row r="369" spans="1:27" ht="12.75" hidden="1" customHeight="1" outlineLevel="1" x14ac:dyDescent="0.2">
      <c r="A369" s="99" t="s">
        <v>2011</v>
      </c>
      <c r="B369" s="60" t="s">
        <v>81</v>
      </c>
      <c r="C369" s="40" t="s">
        <v>79</v>
      </c>
      <c r="D369" s="41">
        <f>$D$11</f>
        <v>88.27</v>
      </c>
      <c r="E369" s="41">
        <f t="shared" ref="E369:AA369" si="212">$D$11</f>
        <v>88.27</v>
      </c>
      <c r="F369" s="41">
        <f t="shared" si="212"/>
        <v>88.27</v>
      </c>
      <c r="G369" s="41">
        <f t="shared" si="212"/>
        <v>88.27</v>
      </c>
      <c r="H369" s="41">
        <f t="shared" si="212"/>
        <v>88.27</v>
      </c>
      <c r="I369" s="41">
        <f t="shared" si="212"/>
        <v>88.27</v>
      </c>
      <c r="J369" s="41">
        <f t="shared" si="212"/>
        <v>88.27</v>
      </c>
      <c r="K369" s="41">
        <f t="shared" si="212"/>
        <v>88.27</v>
      </c>
      <c r="L369" s="41">
        <f t="shared" si="212"/>
        <v>88.27</v>
      </c>
      <c r="M369" s="41">
        <f t="shared" si="212"/>
        <v>88.27</v>
      </c>
      <c r="N369" s="41">
        <f t="shared" si="212"/>
        <v>88.27</v>
      </c>
      <c r="O369" s="41">
        <f t="shared" si="212"/>
        <v>88.27</v>
      </c>
      <c r="P369" s="41">
        <f t="shared" si="212"/>
        <v>88.27</v>
      </c>
      <c r="Q369" s="41">
        <f t="shared" si="212"/>
        <v>88.27</v>
      </c>
      <c r="R369" s="41">
        <f t="shared" si="212"/>
        <v>88.27</v>
      </c>
      <c r="S369" s="41">
        <f t="shared" si="212"/>
        <v>88.27</v>
      </c>
      <c r="T369" s="41">
        <f t="shared" si="212"/>
        <v>88.27</v>
      </c>
      <c r="U369" s="41">
        <f t="shared" si="212"/>
        <v>88.27</v>
      </c>
      <c r="V369" s="41">
        <f t="shared" si="212"/>
        <v>88.27</v>
      </c>
      <c r="W369" s="41">
        <f t="shared" si="212"/>
        <v>88.27</v>
      </c>
      <c r="X369" s="41">
        <f t="shared" si="212"/>
        <v>88.27</v>
      </c>
      <c r="Y369" s="41">
        <f t="shared" si="212"/>
        <v>88.27</v>
      </c>
      <c r="Z369" s="41">
        <f t="shared" si="212"/>
        <v>88.27</v>
      </c>
      <c r="AA369" s="41">
        <f t="shared" si="212"/>
        <v>88.27</v>
      </c>
    </row>
    <row r="370" spans="1:27" ht="12.75" customHeight="1" collapsed="1" x14ac:dyDescent="0.2">
      <c r="A370" s="98" t="s">
        <v>2012</v>
      </c>
      <c r="B370" s="25" t="str">
        <f>"10"&amp;"."&amp;$B$800&amp;"."&amp;$B$801</f>
        <v>10.01.2024</v>
      </c>
      <c r="C370" s="88" t="s">
        <v>76</v>
      </c>
      <c r="D370" s="89">
        <f>ROUND(((D371+D372+D374+D373)/1000),5)</f>
        <v>3.48156</v>
      </c>
      <c r="E370" s="89">
        <f>ROUND(((E371+E372+E374+E373)/1000),5)</f>
        <v>3.4006099999999999</v>
      </c>
      <c r="F370" s="89">
        <f>ROUND(((F371+F372+F374+F373)/1000),5)</f>
        <v>3.3748100000000001</v>
      </c>
      <c r="G370" s="89">
        <f t="shared" ref="G370:AA370" si="213">ROUND(((G371+G372+G374+G373)/1000),5)</f>
        <v>3.3742399999999999</v>
      </c>
      <c r="H370" s="89">
        <f t="shared" si="213"/>
        <v>3.4320400000000002</v>
      </c>
      <c r="I370" s="89">
        <f t="shared" si="213"/>
        <v>3.5233099999999999</v>
      </c>
      <c r="J370" s="89">
        <f t="shared" si="213"/>
        <v>3.7418399999999998</v>
      </c>
      <c r="K370" s="89">
        <f t="shared" si="213"/>
        <v>4.03545</v>
      </c>
      <c r="L370" s="89">
        <f t="shared" si="213"/>
        <v>4.2223800000000002</v>
      </c>
      <c r="M370" s="89">
        <f t="shared" si="213"/>
        <v>4.2716000000000003</v>
      </c>
      <c r="N370" s="89">
        <f t="shared" si="213"/>
        <v>4.2962400000000001</v>
      </c>
      <c r="O370" s="89">
        <f t="shared" si="213"/>
        <v>4.34877</v>
      </c>
      <c r="P370" s="89">
        <f t="shared" si="213"/>
        <v>4.3186400000000003</v>
      </c>
      <c r="Q370" s="89">
        <f t="shared" si="213"/>
        <v>4.3279699999999997</v>
      </c>
      <c r="R370" s="89">
        <f t="shared" si="213"/>
        <v>4.32376</v>
      </c>
      <c r="S370" s="89">
        <f t="shared" si="213"/>
        <v>4.2710999999999997</v>
      </c>
      <c r="T370" s="89">
        <f t="shared" si="213"/>
        <v>4.2741300000000004</v>
      </c>
      <c r="U370" s="89">
        <f t="shared" si="213"/>
        <v>4.25969</v>
      </c>
      <c r="V370" s="89">
        <f t="shared" si="213"/>
        <v>4.2395899999999997</v>
      </c>
      <c r="W370" s="89">
        <f t="shared" si="213"/>
        <v>4.2812000000000001</v>
      </c>
      <c r="X370" s="89">
        <f t="shared" si="213"/>
        <v>4.1607700000000003</v>
      </c>
      <c r="Y370" s="89">
        <f t="shared" si="213"/>
        <v>4.0377000000000001</v>
      </c>
      <c r="Z370" s="89">
        <f t="shared" si="213"/>
        <v>3.8191299999999999</v>
      </c>
      <c r="AA370" s="89">
        <f t="shared" si="213"/>
        <v>3.5328499999999998</v>
      </c>
    </row>
    <row r="371" spans="1:27" ht="12.75" hidden="1" customHeight="1" outlineLevel="1" x14ac:dyDescent="0.2">
      <c r="A371" s="99" t="s">
        <v>2013</v>
      </c>
      <c r="B371" s="60" t="s">
        <v>238</v>
      </c>
      <c r="C371" s="40" t="s">
        <v>79</v>
      </c>
      <c r="D371" s="41">
        <v>1166.68</v>
      </c>
      <c r="E371" s="41">
        <v>1085.73</v>
      </c>
      <c r="F371" s="41">
        <v>1059.93</v>
      </c>
      <c r="G371" s="41">
        <v>1059.3599999999999</v>
      </c>
      <c r="H371" s="41">
        <v>1117.1600000000001</v>
      </c>
      <c r="I371" s="41">
        <v>1208.43</v>
      </c>
      <c r="J371" s="41">
        <v>1426.96</v>
      </c>
      <c r="K371" s="41">
        <v>1720.57</v>
      </c>
      <c r="L371" s="41">
        <v>1907.5</v>
      </c>
      <c r="M371" s="41">
        <v>1956.72</v>
      </c>
      <c r="N371" s="41">
        <v>1981.36</v>
      </c>
      <c r="O371" s="41">
        <v>2033.89</v>
      </c>
      <c r="P371" s="41">
        <v>2003.76</v>
      </c>
      <c r="Q371" s="41">
        <v>2013.09</v>
      </c>
      <c r="R371" s="41">
        <v>2008.88</v>
      </c>
      <c r="S371" s="41">
        <v>1956.22</v>
      </c>
      <c r="T371" s="41">
        <v>1959.25</v>
      </c>
      <c r="U371" s="41">
        <v>1944.81</v>
      </c>
      <c r="V371" s="41">
        <v>1924.71</v>
      </c>
      <c r="W371" s="41">
        <v>1966.32</v>
      </c>
      <c r="X371" s="41">
        <v>1845.89</v>
      </c>
      <c r="Y371" s="41">
        <v>1722.82</v>
      </c>
      <c r="Z371" s="41">
        <v>1504.25</v>
      </c>
      <c r="AA371" s="41">
        <v>1217.97</v>
      </c>
    </row>
    <row r="372" spans="1:27" ht="12.75" hidden="1" customHeight="1" outlineLevel="1" x14ac:dyDescent="0.2">
      <c r="A372" s="99" t="s">
        <v>2014</v>
      </c>
      <c r="B372" s="60" t="s">
        <v>90</v>
      </c>
      <c r="C372" s="40" t="s">
        <v>79</v>
      </c>
      <c r="D372" s="41">
        <f>$D$327</f>
        <v>2222.89</v>
      </c>
      <c r="E372" s="41">
        <f t="shared" ref="E372:AA372" si="214">$D$327</f>
        <v>2222.89</v>
      </c>
      <c r="F372" s="41">
        <f t="shared" si="214"/>
        <v>2222.89</v>
      </c>
      <c r="G372" s="41">
        <f t="shared" si="214"/>
        <v>2222.89</v>
      </c>
      <c r="H372" s="41">
        <f t="shared" si="214"/>
        <v>2222.89</v>
      </c>
      <c r="I372" s="41">
        <f t="shared" si="214"/>
        <v>2222.89</v>
      </c>
      <c r="J372" s="41">
        <f t="shared" si="214"/>
        <v>2222.89</v>
      </c>
      <c r="K372" s="41">
        <f t="shared" si="214"/>
        <v>2222.89</v>
      </c>
      <c r="L372" s="41">
        <f t="shared" si="214"/>
        <v>2222.89</v>
      </c>
      <c r="M372" s="41">
        <f t="shared" si="214"/>
        <v>2222.89</v>
      </c>
      <c r="N372" s="41">
        <f t="shared" si="214"/>
        <v>2222.89</v>
      </c>
      <c r="O372" s="41">
        <f t="shared" si="214"/>
        <v>2222.89</v>
      </c>
      <c r="P372" s="41">
        <f t="shared" si="214"/>
        <v>2222.89</v>
      </c>
      <c r="Q372" s="41">
        <f t="shared" si="214"/>
        <v>2222.89</v>
      </c>
      <c r="R372" s="41">
        <f t="shared" si="214"/>
        <v>2222.89</v>
      </c>
      <c r="S372" s="41">
        <f t="shared" si="214"/>
        <v>2222.89</v>
      </c>
      <c r="T372" s="41">
        <f t="shared" si="214"/>
        <v>2222.89</v>
      </c>
      <c r="U372" s="41">
        <f t="shared" si="214"/>
        <v>2222.89</v>
      </c>
      <c r="V372" s="41">
        <f t="shared" si="214"/>
        <v>2222.89</v>
      </c>
      <c r="W372" s="41">
        <f t="shared" si="214"/>
        <v>2222.89</v>
      </c>
      <c r="X372" s="41">
        <f t="shared" si="214"/>
        <v>2222.89</v>
      </c>
      <c r="Y372" s="41">
        <f t="shared" si="214"/>
        <v>2222.89</v>
      </c>
      <c r="Z372" s="41">
        <f t="shared" si="214"/>
        <v>2222.89</v>
      </c>
      <c r="AA372" s="41">
        <f t="shared" si="214"/>
        <v>2222.89</v>
      </c>
    </row>
    <row r="373" spans="1:27" ht="12.75" hidden="1" customHeight="1" outlineLevel="1" x14ac:dyDescent="0.2">
      <c r="A373" s="99" t="s">
        <v>2015</v>
      </c>
      <c r="B373" s="60" t="s">
        <v>83</v>
      </c>
      <c r="C373" s="40" t="s">
        <v>79</v>
      </c>
      <c r="D373" s="41">
        <v>3.72</v>
      </c>
      <c r="E373" s="41">
        <v>3.72</v>
      </c>
      <c r="F373" s="41">
        <v>3.72</v>
      </c>
      <c r="G373" s="41">
        <v>3.72</v>
      </c>
      <c r="H373" s="41">
        <v>3.72</v>
      </c>
      <c r="I373" s="41">
        <v>3.72</v>
      </c>
      <c r="J373" s="41">
        <v>3.72</v>
      </c>
      <c r="K373" s="41">
        <v>3.72</v>
      </c>
      <c r="L373" s="41">
        <v>3.72</v>
      </c>
      <c r="M373" s="41">
        <v>3.72</v>
      </c>
      <c r="N373" s="41">
        <v>3.72</v>
      </c>
      <c r="O373" s="41">
        <v>3.72</v>
      </c>
      <c r="P373" s="41">
        <v>3.72</v>
      </c>
      <c r="Q373" s="41">
        <v>3.72</v>
      </c>
      <c r="R373" s="41">
        <v>3.72</v>
      </c>
      <c r="S373" s="41">
        <v>3.72</v>
      </c>
      <c r="T373" s="41">
        <v>3.72</v>
      </c>
      <c r="U373" s="41">
        <v>3.72</v>
      </c>
      <c r="V373" s="41">
        <v>3.72</v>
      </c>
      <c r="W373" s="41">
        <v>3.72</v>
      </c>
      <c r="X373" s="41">
        <v>3.72</v>
      </c>
      <c r="Y373" s="41">
        <v>3.72</v>
      </c>
      <c r="Z373" s="41">
        <v>3.72</v>
      </c>
      <c r="AA373" s="41">
        <v>3.72</v>
      </c>
    </row>
    <row r="374" spans="1:27" ht="12.75" hidden="1" customHeight="1" outlineLevel="1" x14ac:dyDescent="0.2">
      <c r="A374" s="99" t="s">
        <v>2016</v>
      </c>
      <c r="B374" s="60" t="s">
        <v>81</v>
      </c>
      <c r="C374" s="40" t="s">
        <v>79</v>
      </c>
      <c r="D374" s="41">
        <f>$D$11</f>
        <v>88.27</v>
      </c>
      <c r="E374" s="41">
        <f t="shared" ref="E374:AA374" si="215">$D$11</f>
        <v>88.27</v>
      </c>
      <c r="F374" s="41">
        <f t="shared" si="215"/>
        <v>88.27</v>
      </c>
      <c r="G374" s="41">
        <f t="shared" si="215"/>
        <v>88.27</v>
      </c>
      <c r="H374" s="41">
        <f t="shared" si="215"/>
        <v>88.27</v>
      </c>
      <c r="I374" s="41">
        <f t="shared" si="215"/>
        <v>88.27</v>
      </c>
      <c r="J374" s="41">
        <f t="shared" si="215"/>
        <v>88.27</v>
      </c>
      <c r="K374" s="41">
        <f t="shared" si="215"/>
        <v>88.27</v>
      </c>
      <c r="L374" s="41">
        <f t="shared" si="215"/>
        <v>88.27</v>
      </c>
      <c r="M374" s="41">
        <f t="shared" si="215"/>
        <v>88.27</v>
      </c>
      <c r="N374" s="41">
        <f t="shared" si="215"/>
        <v>88.27</v>
      </c>
      <c r="O374" s="41">
        <f t="shared" si="215"/>
        <v>88.27</v>
      </c>
      <c r="P374" s="41">
        <f t="shared" si="215"/>
        <v>88.27</v>
      </c>
      <c r="Q374" s="41">
        <f t="shared" si="215"/>
        <v>88.27</v>
      </c>
      <c r="R374" s="41">
        <f t="shared" si="215"/>
        <v>88.27</v>
      </c>
      <c r="S374" s="41">
        <f t="shared" si="215"/>
        <v>88.27</v>
      </c>
      <c r="T374" s="41">
        <f t="shared" si="215"/>
        <v>88.27</v>
      </c>
      <c r="U374" s="41">
        <f t="shared" si="215"/>
        <v>88.27</v>
      </c>
      <c r="V374" s="41">
        <f t="shared" si="215"/>
        <v>88.27</v>
      </c>
      <c r="W374" s="41">
        <f t="shared" si="215"/>
        <v>88.27</v>
      </c>
      <c r="X374" s="41">
        <f t="shared" si="215"/>
        <v>88.27</v>
      </c>
      <c r="Y374" s="41">
        <f t="shared" si="215"/>
        <v>88.27</v>
      </c>
      <c r="Z374" s="41">
        <f t="shared" si="215"/>
        <v>88.27</v>
      </c>
      <c r="AA374" s="41">
        <f t="shared" si="215"/>
        <v>88.27</v>
      </c>
    </row>
    <row r="375" spans="1:27" ht="12.75" customHeight="1" collapsed="1" x14ac:dyDescent="0.2">
      <c r="A375" s="98" t="s">
        <v>2017</v>
      </c>
      <c r="B375" s="25" t="str">
        <f>"11"&amp;"."&amp;$B$800&amp;"."&amp;$B$801</f>
        <v>11.01.2024</v>
      </c>
      <c r="C375" s="88" t="s">
        <v>76</v>
      </c>
      <c r="D375" s="89">
        <f>ROUND(((D376+D377+D379+D378)/1000),5)</f>
        <v>3.5264500000000001</v>
      </c>
      <c r="E375" s="89">
        <f>ROUND(((E376+E377+E379+E378)/1000),5)</f>
        <v>3.4562200000000001</v>
      </c>
      <c r="F375" s="89">
        <f>ROUND(((F376+F377+F379+F378)/1000),5)</f>
        <v>3.4009100000000001</v>
      </c>
      <c r="G375" s="89">
        <f t="shared" ref="G375:AA375" si="216">ROUND(((G376+G377+G379+G378)/1000),5)</f>
        <v>3.4282900000000001</v>
      </c>
      <c r="H375" s="89">
        <f t="shared" si="216"/>
        <v>3.4730500000000002</v>
      </c>
      <c r="I375" s="89">
        <f t="shared" si="216"/>
        <v>3.54122</v>
      </c>
      <c r="J375" s="89">
        <f t="shared" si="216"/>
        <v>3.76431</v>
      </c>
      <c r="K375" s="89">
        <f t="shared" si="216"/>
        <v>4.1227900000000002</v>
      </c>
      <c r="L375" s="89">
        <f t="shared" si="216"/>
        <v>4.2597199999999997</v>
      </c>
      <c r="M375" s="89">
        <f t="shared" si="216"/>
        <v>4.3065100000000003</v>
      </c>
      <c r="N375" s="89">
        <f t="shared" si="216"/>
        <v>4.3509000000000002</v>
      </c>
      <c r="O375" s="89">
        <f t="shared" si="216"/>
        <v>4.3745399999999997</v>
      </c>
      <c r="P375" s="89">
        <f t="shared" si="216"/>
        <v>4.3449600000000004</v>
      </c>
      <c r="Q375" s="89">
        <f t="shared" si="216"/>
        <v>4.3545699999999998</v>
      </c>
      <c r="R375" s="89">
        <f t="shared" si="216"/>
        <v>4.35243</v>
      </c>
      <c r="S375" s="89">
        <f t="shared" si="216"/>
        <v>4.2998500000000002</v>
      </c>
      <c r="T375" s="89">
        <f t="shared" si="216"/>
        <v>4.31846</v>
      </c>
      <c r="U375" s="89">
        <f t="shared" si="216"/>
        <v>4.3400100000000004</v>
      </c>
      <c r="V375" s="89">
        <f t="shared" si="216"/>
        <v>4.2583900000000003</v>
      </c>
      <c r="W375" s="89">
        <f t="shared" si="216"/>
        <v>4.2940199999999997</v>
      </c>
      <c r="X375" s="89">
        <f t="shared" si="216"/>
        <v>4.1704299999999996</v>
      </c>
      <c r="Y375" s="89">
        <f t="shared" si="216"/>
        <v>4.0599600000000002</v>
      </c>
      <c r="Z375" s="89">
        <f t="shared" si="216"/>
        <v>3.8208799999999998</v>
      </c>
      <c r="AA375" s="89">
        <f t="shared" si="216"/>
        <v>3.5282300000000002</v>
      </c>
    </row>
    <row r="376" spans="1:27" ht="12.75" hidden="1" customHeight="1" outlineLevel="1" x14ac:dyDescent="0.2">
      <c r="A376" s="99" t="s">
        <v>2018</v>
      </c>
      <c r="B376" s="60" t="s">
        <v>238</v>
      </c>
      <c r="C376" s="40" t="s">
        <v>79</v>
      </c>
      <c r="D376" s="41">
        <v>1211.57</v>
      </c>
      <c r="E376" s="41">
        <v>1141.3399999999999</v>
      </c>
      <c r="F376" s="41">
        <v>1086.03</v>
      </c>
      <c r="G376" s="41">
        <v>1113.4100000000001</v>
      </c>
      <c r="H376" s="41">
        <v>1158.17</v>
      </c>
      <c r="I376" s="41">
        <v>1226.3399999999999</v>
      </c>
      <c r="J376" s="41">
        <v>1449.43</v>
      </c>
      <c r="K376" s="41">
        <v>1807.91</v>
      </c>
      <c r="L376" s="41">
        <v>1944.84</v>
      </c>
      <c r="M376" s="41">
        <v>1991.63</v>
      </c>
      <c r="N376" s="41">
        <v>2036.02</v>
      </c>
      <c r="O376" s="41">
        <v>2059.66</v>
      </c>
      <c r="P376" s="41">
        <v>2030.08</v>
      </c>
      <c r="Q376" s="41">
        <v>2039.69</v>
      </c>
      <c r="R376" s="41">
        <v>2037.55</v>
      </c>
      <c r="S376" s="41">
        <v>1984.97</v>
      </c>
      <c r="T376" s="41">
        <v>2003.58</v>
      </c>
      <c r="U376" s="41">
        <v>2025.13</v>
      </c>
      <c r="V376" s="41">
        <v>1943.51</v>
      </c>
      <c r="W376" s="41">
        <v>1979.14</v>
      </c>
      <c r="X376" s="41">
        <v>1855.55</v>
      </c>
      <c r="Y376" s="41">
        <v>1745.08</v>
      </c>
      <c r="Z376" s="41">
        <v>1506</v>
      </c>
      <c r="AA376" s="41">
        <v>1213.3499999999999</v>
      </c>
    </row>
    <row r="377" spans="1:27" ht="12.75" hidden="1" customHeight="1" outlineLevel="1" x14ac:dyDescent="0.2">
      <c r="A377" s="99" t="s">
        <v>2019</v>
      </c>
      <c r="B377" s="60" t="s">
        <v>90</v>
      </c>
      <c r="C377" s="40" t="s">
        <v>79</v>
      </c>
      <c r="D377" s="41">
        <f>$D$327</f>
        <v>2222.89</v>
      </c>
      <c r="E377" s="41">
        <f t="shared" ref="E377:AA377" si="217">$D$327</f>
        <v>2222.89</v>
      </c>
      <c r="F377" s="41">
        <f t="shared" si="217"/>
        <v>2222.89</v>
      </c>
      <c r="G377" s="41">
        <f t="shared" si="217"/>
        <v>2222.89</v>
      </c>
      <c r="H377" s="41">
        <f t="shared" si="217"/>
        <v>2222.89</v>
      </c>
      <c r="I377" s="41">
        <f t="shared" si="217"/>
        <v>2222.89</v>
      </c>
      <c r="J377" s="41">
        <f t="shared" si="217"/>
        <v>2222.89</v>
      </c>
      <c r="K377" s="41">
        <f t="shared" si="217"/>
        <v>2222.89</v>
      </c>
      <c r="L377" s="41">
        <f t="shared" si="217"/>
        <v>2222.89</v>
      </c>
      <c r="M377" s="41">
        <f t="shared" si="217"/>
        <v>2222.89</v>
      </c>
      <c r="N377" s="41">
        <f t="shared" si="217"/>
        <v>2222.89</v>
      </c>
      <c r="O377" s="41">
        <f t="shared" si="217"/>
        <v>2222.89</v>
      </c>
      <c r="P377" s="41">
        <f t="shared" si="217"/>
        <v>2222.89</v>
      </c>
      <c r="Q377" s="41">
        <f t="shared" si="217"/>
        <v>2222.89</v>
      </c>
      <c r="R377" s="41">
        <f t="shared" si="217"/>
        <v>2222.89</v>
      </c>
      <c r="S377" s="41">
        <f t="shared" si="217"/>
        <v>2222.89</v>
      </c>
      <c r="T377" s="41">
        <f t="shared" si="217"/>
        <v>2222.89</v>
      </c>
      <c r="U377" s="41">
        <f t="shared" si="217"/>
        <v>2222.89</v>
      </c>
      <c r="V377" s="41">
        <f t="shared" si="217"/>
        <v>2222.89</v>
      </c>
      <c r="W377" s="41">
        <f t="shared" si="217"/>
        <v>2222.89</v>
      </c>
      <c r="X377" s="41">
        <f t="shared" si="217"/>
        <v>2222.89</v>
      </c>
      <c r="Y377" s="41">
        <f t="shared" si="217"/>
        <v>2222.89</v>
      </c>
      <c r="Z377" s="41">
        <f t="shared" si="217"/>
        <v>2222.89</v>
      </c>
      <c r="AA377" s="41">
        <f t="shared" si="217"/>
        <v>2222.89</v>
      </c>
    </row>
    <row r="378" spans="1:27" ht="12.75" hidden="1" customHeight="1" outlineLevel="1" x14ac:dyDescent="0.2">
      <c r="A378" s="99" t="s">
        <v>2020</v>
      </c>
      <c r="B378" s="60" t="s">
        <v>83</v>
      </c>
      <c r="C378" s="40" t="s">
        <v>79</v>
      </c>
      <c r="D378" s="41">
        <v>3.72</v>
      </c>
      <c r="E378" s="41">
        <v>3.72</v>
      </c>
      <c r="F378" s="41">
        <v>3.72</v>
      </c>
      <c r="G378" s="41">
        <v>3.72</v>
      </c>
      <c r="H378" s="41">
        <v>3.72</v>
      </c>
      <c r="I378" s="41">
        <v>3.72</v>
      </c>
      <c r="J378" s="41">
        <v>3.72</v>
      </c>
      <c r="K378" s="41">
        <v>3.72</v>
      </c>
      <c r="L378" s="41">
        <v>3.72</v>
      </c>
      <c r="M378" s="41">
        <v>3.72</v>
      </c>
      <c r="N378" s="41">
        <v>3.72</v>
      </c>
      <c r="O378" s="41">
        <v>3.72</v>
      </c>
      <c r="P378" s="41">
        <v>3.72</v>
      </c>
      <c r="Q378" s="41">
        <v>3.72</v>
      </c>
      <c r="R378" s="41">
        <v>3.72</v>
      </c>
      <c r="S378" s="41">
        <v>3.72</v>
      </c>
      <c r="T378" s="41">
        <v>3.72</v>
      </c>
      <c r="U378" s="41">
        <v>3.72</v>
      </c>
      <c r="V378" s="41">
        <v>3.72</v>
      </c>
      <c r="W378" s="41">
        <v>3.72</v>
      </c>
      <c r="X378" s="41">
        <v>3.72</v>
      </c>
      <c r="Y378" s="41">
        <v>3.72</v>
      </c>
      <c r="Z378" s="41">
        <v>3.72</v>
      </c>
      <c r="AA378" s="41">
        <v>3.72</v>
      </c>
    </row>
    <row r="379" spans="1:27" ht="12.75" hidden="1" customHeight="1" outlineLevel="1" x14ac:dyDescent="0.2">
      <c r="A379" s="99" t="s">
        <v>2021</v>
      </c>
      <c r="B379" s="60" t="s">
        <v>81</v>
      </c>
      <c r="C379" s="40" t="s">
        <v>79</v>
      </c>
      <c r="D379" s="41">
        <f>$D$11</f>
        <v>88.27</v>
      </c>
      <c r="E379" s="41">
        <f t="shared" ref="E379:AA379" si="218">$D$11</f>
        <v>88.27</v>
      </c>
      <c r="F379" s="41">
        <f t="shared" si="218"/>
        <v>88.27</v>
      </c>
      <c r="G379" s="41">
        <f t="shared" si="218"/>
        <v>88.27</v>
      </c>
      <c r="H379" s="41">
        <f t="shared" si="218"/>
        <v>88.27</v>
      </c>
      <c r="I379" s="41">
        <f t="shared" si="218"/>
        <v>88.27</v>
      </c>
      <c r="J379" s="41">
        <f t="shared" si="218"/>
        <v>88.27</v>
      </c>
      <c r="K379" s="41">
        <f t="shared" si="218"/>
        <v>88.27</v>
      </c>
      <c r="L379" s="41">
        <f t="shared" si="218"/>
        <v>88.27</v>
      </c>
      <c r="M379" s="41">
        <f t="shared" si="218"/>
        <v>88.27</v>
      </c>
      <c r="N379" s="41">
        <f t="shared" si="218"/>
        <v>88.27</v>
      </c>
      <c r="O379" s="41">
        <f t="shared" si="218"/>
        <v>88.27</v>
      </c>
      <c r="P379" s="41">
        <f t="shared" si="218"/>
        <v>88.27</v>
      </c>
      <c r="Q379" s="41">
        <f t="shared" si="218"/>
        <v>88.27</v>
      </c>
      <c r="R379" s="41">
        <f t="shared" si="218"/>
        <v>88.27</v>
      </c>
      <c r="S379" s="41">
        <f t="shared" si="218"/>
        <v>88.27</v>
      </c>
      <c r="T379" s="41">
        <f t="shared" si="218"/>
        <v>88.27</v>
      </c>
      <c r="U379" s="41">
        <f t="shared" si="218"/>
        <v>88.27</v>
      </c>
      <c r="V379" s="41">
        <f t="shared" si="218"/>
        <v>88.27</v>
      </c>
      <c r="W379" s="41">
        <f t="shared" si="218"/>
        <v>88.27</v>
      </c>
      <c r="X379" s="41">
        <f t="shared" si="218"/>
        <v>88.27</v>
      </c>
      <c r="Y379" s="41">
        <f t="shared" si="218"/>
        <v>88.27</v>
      </c>
      <c r="Z379" s="41">
        <f t="shared" si="218"/>
        <v>88.27</v>
      </c>
      <c r="AA379" s="41">
        <f t="shared" si="218"/>
        <v>88.27</v>
      </c>
    </row>
    <row r="380" spans="1:27" ht="12.75" customHeight="1" collapsed="1" x14ac:dyDescent="0.2">
      <c r="A380" s="98" t="s">
        <v>2022</v>
      </c>
      <c r="B380" s="25" t="str">
        <f>"12"&amp;"."&amp;$B$800&amp;"."&amp;$B$801</f>
        <v>12.01.2024</v>
      </c>
      <c r="C380" s="88" t="s">
        <v>76</v>
      </c>
      <c r="D380" s="89">
        <f>ROUND(((D381+D382+D384+D383)/1000),5)</f>
        <v>3.4708899999999998</v>
      </c>
      <c r="E380" s="89">
        <f>ROUND(((E381+E382+E384+E383)/1000),5)</f>
        <v>3.3940000000000001</v>
      </c>
      <c r="F380" s="89">
        <f>ROUND(((F381+F382+F384+F383)/1000),5)</f>
        <v>3.32192</v>
      </c>
      <c r="G380" s="89">
        <f t="shared" ref="G380:AA380" si="219">ROUND(((G381+G382+G384+G383)/1000),5)</f>
        <v>3.3368000000000002</v>
      </c>
      <c r="H380" s="89">
        <f t="shared" si="219"/>
        <v>3.3990999999999998</v>
      </c>
      <c r="I380" s="89">
        <f t="shared" si="219"/>
        <v>3.5260899999999999</v>
      </c>
      <c r="J380" s="89">
        <f t="shared" si="219"/>
        <v>3.7391200000000002</v>
      </c>
      <c r="K380" s="89">
        <f t="shared" si="219"/>
        <v>3.97682</v>
      </c>
      <c r="L380" s="89">
        <f t="shared" si="219"/>
        <v>4.1477899999999996</v>
      </c>
      <c r="M380" s="89">
        <f t="shared" si="219"/>
        <v>4.1927500000000002</v>
      </c>
      <c r="N380" s="89">
        <f t="shared" si="219"/>
        <v>4.2377000000000002</v>
      </c>
      <c r="O380" s="89">
        <f t="shared" si="219"/>
        <v>4.2825100000000003</v>
      </c>
      <c r="P380" s="89">
        <f t="shared" si="219"/>
        <v>4.2469799999999998</v>
      </c>
      <c r="Q380" s="89">
        <f t="shared" si="219"/>
        <v>4.2616800000000001</v>
      </c>
      <c r="R380" s="89">
        <f t="shared" si="219"/>
        <v>4.2569400000000002</v>
      </c>
      <c r="S380" s="89">
        <f t="shared" si="219"/>
        <v>4.1882099999999998</v>
      </c>
      <c r="T380" s="89">
        <f t="shared" si="219"/>
        <v>4.20655</v>
      </c>
      <c r="U380" s="89">
        <f t="shared" si="219"/>
        <v>4.2352499999999997</v>
      </c>
      <c r="V380" s="89">
        <f t="shared" si="219"/>
        <v>4.2288199999999998</v>
      </c>
      <c r="W380" s="89">
        <f t="shared" si="219"/>
        <v>4.2632300000000001</v>
      </c>
      <c r="X380" s="89">
        <f t="shared" si="219"/>
        <v>4.1878900000000003</v>
      </c>
      <c r="Y380" s="89">
        <f t="shared" si="219"/>
        <v>4.0743</v>
      </c>
      <c r="Z380" s="89">
        <f t="shared" si="219"/>
        <v>3.83494</v>
      </c>
      <c r="AA380" s="89">
        <f t="shared" si="219"/>
        <v>3.6249699999999998</v>
      </c>
    </row>
    <row r="381" spans="1:27" ht="12.75" hidden="1" customHeight="1" outlineLevel="1" x14ac:dyDescent="0.2">
      <c r="A381" s="99" t="s">
        <v>2023</v>
      </c>
      <c r="B381" s="60" t="s">
        <v>238</v>
      </c>
      <c r="C381" s="40" t="s">
        <v>79</v>
      </c>
      <c r="D381" s="41">
        <v>1156.01</v>
      </c>
      <c r="E381" s="41">
        <v>1079.1199999999999</v>
      </c>
      <c r="F381" s="41">
        <v>1007.04</v>
      </c>
      <c r="G381" s="41">
        <v>1021.92</v>
      </c>
      <c r="H381" s="41">
        <v>1084.22</v>
      </c>
      <c r="I381" s="41">
        <v>1211.21</v>
      </c>
      <c r="J381" s="41">
        <v>1424.24</v>
      </c>
      <c r="K381" s="41">
        <v>1661.94</v>
      </c>
      <c r="L381" s="41">
        <v>1832.91</v>
      </c>
      <c r="M381" s="41">
        <v>1877.87</v>
      </c>
      <c r="N381" s="41">
        <v>1922.82</v>
      </c>
      <c r="O381" s="41">
        <v>1967.63</v>
      </c>
      <c r="P381" s="41">
        <v>1932.1</v>
      </c>
      <c r="Q381" s="41">
        <v>1946.8</v>
      </c>
      <c r="R381" s="41">
        <v>1942.06</v>
      </c>
      <c r="S381" s="41">
        <v>1873.33</v>
      </c>
      <c r="T381" s="41">
        <v>1891.67</v>
      </c>
      <c r="U381" s="41">
        <v>1920.37</v>
      </c>
      <c r="V381" s="41">
        <v>1913.94</v>
      </c>
      <c r="W381" s="41">
        <v>1948.35</v>
      </c>
      <c r="X381" s="41">
        <v>1873.01</v>
      </c>
      <c r="Y381" s="41">
        <v>1759.42</v>
      </c>
      <c r="Z381" s="41">
        <v>1520.06</v>
      </c>
      <c r="AA381" s="41">
        <v>1310.0899999999999</v>
      </c>
    </row>
    <row r="382" spans="1:27" ht="12.75" hidden="1" customHeight="1" outlineLevel="1" x14ac:dyDescent="0.2">
      <c r="A382" s="99" t="s">
        <v>2024</v>
      </c>
      <c r="B382" s="60" t="s">
        <v>90</v>
      </c>
      <c r="C382" s="40" t="s">
        <v>79</v>
      </c>
      <c r="D382" s="41">
        <f>$D$327</f>
        <v>2222.89</v>
      </c>
      <c r="E382" s="41">
        <f t="shared" ref="E382:AA382" si="220">$D$327</f>
        <v>2222.89</v>
      </c>
      <c r="F382" s="41">
        <f t="shared" si="220"/>
        <v>2222.89</v>
      </c>
      <c r="G382" s="41">
        <f t="shared" si="220"/>
        <v>2222.89</v>
      </c>
      <c r="H382" s="41">
        <f t="shared" si="220"/>
        <v>2222.89</v>
      </c>
      <c r="I382" s="41">
        <f t="shared" si="220"/>
        <v>2222.89</v>
      </c>
      <c r="J382" s="41">
        <f t="shared" si="220"/>
        <v>2222.89</v>
      </c>
      <c r="K382" s="41">
        <f t="shared" si="220"/>
        <v>2222.89</v>
      </c>
      <c r="L382" s="41">
        <f t="shared" si="220"/>
        <v>2222.89</v>
      </c>
      <c r="M382" s="41">
        <f t="shared" si="220"/>
        <v>2222.89</v>
      </c>
      <c r="N382" s="41">
        <f t="shared" si="220"/>
        <v>2222.89</v>
      </c>
      <c r="O382" s="41">
        <f t="shared" si="220"/>
        <v>2222.89</v>
      </c>
      <c r="P382" s="41">
        <f t="shared" si="220"/>
        <v>2222.89</v>
      </c>
      <c r="Q382" s="41">
        <f t="shared" si="220"/>
        <v>2222.89</v>
      </c>
      <c r="R382" s="41">
        <f t="shared" si="220"/>
        <v>2222.89</v>
      </c>
      <c r="S382" s="41">
        <f t="shared" si="220"/>
        <v>2222.89</v>
      </c>
      <c r="T382" s="41">
        <f t="shared" si="220"/>
        <v>2222.89</v>
      </c>
      <c r="U382" s="41">
        <f t="shared" si="220"/>
        <v>2222.89</v>
      </c>
      <c r="V382" s="41">
        <f t="shared" si="220"/>
        <v>2222.89</v>
      </c>
      <c r="W382" s="41">
        <f t="shared" si="220"/>
        <v>2222.89</v>
      </c>
      <c r="X382" s="41">
        <f t="shared" si="220"/>
        <v>2222.89</v>
      </c>
      <c r="Y382" s="41">
        <f t="shared" si="220"/>
        <v>2222.89</v>
      </c>
      <c r="Z382" s="41">
        <f t="shared" si="220"/>
        <v>2222.89</v>
      </c>
      <c r="AA382" s="41">
        <f t="shared" si="220"/>
        <v>2222.89</v>
      </c>
    </row>
    <row r="383" spans="1:27" ht="12.75" hidden="1" customHeight="1" outlineLevel="1" x14ac:dyDescent="0.2">
      <c r="A383" s="99" t="s">
        <v>2025</v>
      </c>
      <c r="B383" s="60" t="s">
        <v>83</v>
      </c>
      <c r="C383" s="40" t="s">
        <v>79</v>
      </c>
      <c r="D383" s="41">
        <v>3.72</v>
      </c>
      <c r="E383" s="41">
        <v>3.72</v>
      </c>
      <c r="F383" s="41">
        <v>3.72</v>
      </c>
      <c r="G383" s="41">
        <v>3.72</v>
      </c>
      <c r="H383" s="41">
        <v>3.72</v>
      </c>
      <c r="I383" s="41">
        <v>3.72</v>
      </c>
      <c r="J383" s="41">
        <v>3.72</v>
      </c>
      <c r="K383" s="41">
        <v>3.72</v>
      </c>
      <c r="L383" s="41">
        <v>3.72</v>
      </c>
      <c r="M383" s="41">
        <v>3.72</v>
      </c>
      <c r="N383" s="41">
        <v>3.72</v>
      </c>
      <c r="O383" s="41">
        <v>3.72</v>
      </c>
      <c r="P383" s="41">
        <v>3.72</v>
      </c>
      <c r="Q383" s="41">
        <v>3.72</v>
      </c>
      <c r="R383" s="41">
        <v>3.72</v>
      </c>
      <c r="S383" s="41">
        <v>3.72</v>
      </c>
      <c r="T383" s="41">
        <v>3.72</v>
      </c>
      <c r="U383" s="41">
        <v>3.72</v>
      </c>
      <c r="V383" s="41">
        <v>3.72</v>
      </c>
      <c r="W383" s="41">
        <v>3.72</v>
      </c>
      <c r="X383" s="41">
        <v>3.72</v>
      </c>
      <c r="Y383" s="41">
        <v>3.72</v>
      </c>
      <c r="Z383" s="41">
        <v>3.72</v>
      </c>
      <c r="AA383" s="41">
        <v>3.72</v>
      </c>
    </row>
    <row r="384" spans="1:27" ht="12.75" hidden="1" customHeight="1" outlineLevel="1" x14ac:dyDescent="0.2">
      <c r="A384" s="99" t="s">
        <v>2026</v>
      </c>
      <c r="B384" s="60" t="s">
        <v>81</v>
      </c>
      <c r="C384" s="40" t="s">
        <v>79</v>
      </c>
      <c r="D384" s="41">
        <f>$D$11</f>
        <v>88.27</v>
      </c>
      <c r="E384" s="41">
        <f t="shared" ref="E384:AA384" si="221">$D$11</f>
        <v>88.27</v>
      </c>
      <c r="F384" s="41">
        <f t="shared" si="221"/>
        <v>88.27</v>
      </c>
      <c r="G384" s="41">
        <f t="shared" si="221"/>
        <v>88.27</v>
      </c>
      <c r="H384" s="41">
        <f t="shared" si="221"/>
        <v>88.27</v>
      </c>
      <c r="I384" s="41">
        <f t="shared" si="221"/>
        <v>88.27</v>
      </c>
      <c r="J384" s="41">
        <f t="shared" si="221"/>
        <v>88.27</v>
      </c>
      <c r="K384" s="41">
        <f t="shared" si="221"/>
        <v>88.27</v>
      </c>
      <c r="L384" s="41">
        <f t="shared" si="221"/>
        <v>88.27</v>
      </c>
      <c r="M384" s="41">
        <f t="shared" si="221"/>
        <v>88.27</v>
      </c>
      <c r="N384" s="41">
        <f t="shared" si="221"/>
        <v>88.27</v>
      </c>
      <c r="O384" s="41">
        <f t="shared" si="221"/>
        <v>88.27</v>
      </c>
      <c r="P384" s="41">
        <f t="shared" si="221"/>
        <v>88.27</v>
      </c>
      <c r="Q384" s="41">
        <f t="shared" si="221"/>
        <v>88.27</v>
      </c>
      <c r="R384" s="41">
        <f t="shared" si="221"/>
        <v>88.27</v>
      </c>
      <c r="S384" s="41">
        <f t="shared" si="221"/>
        <v>88.27</v>
      </c>
      <c r="T384" s="41">
        <f t="shared" si="221"/>
        <v>88.27</v>
      </c>
      <c r="U384" s="41">
        <f t="shared" si="221"/>
        <v>88.27</v>
      </c>
      <c r="V384" s="41">
        <f t="shared" si="221"/>
        <v>88.27</v>
      </c>
      <c r="W384" s="41">
        <f t="shared" si="221"/>
        <v>88.27</v>
      </c>
      <c r="X384" s="41">
        <f t="shared" si="221"/>
        <v>88.27</v>
      </c>
      <c r="Y384" s="41">
        <f t="shared" si="221"/>
        <v>88.27</v>
      </c>
      <c r="Z384" s="41">
        <f t="shared" si="221"/>
        <v>88.27</v>
      </c>
      <c r="AA384" s="41">
        <f t="shared" si="221"/>
        <v>88.27</v>
      </c>
    </row>
    <row r="385" spans="1:27" ht="12.75" customHeight="1" collapsed="1" x14ac:dyDescent="0.2">
      <c r="A385" s="98" t="s">
        <v>2027</v>
      </c>
      <c r="B385" s="25" t="str">
        <f>"13"&amp;"."&amp;$B$800&amp;"."&amp;$B$801</f>
        <v>13.01.2024</v>
      </c>
      <c r="C385" s="88" t="s">
        <v>76</v>
      </c>
      <c r="D385" s="89">
        <f>ROUND(((D386+D387+D389+D388)/1000),5)</f>
        <v>3.8020100000000001</v>
      </c>
      <c r="E385" s="89">
        <f>ROUND(((E386+E387+E389+E388)/1000),5)</f>
        <v>3.6152099999999998</v>
      </c>
      <c r="F385" s="89">
        <f>ROUND(((F386+F387+F389+F388)/1000),5)</f>
        <v>3.5693600000000001</v>
      </c>
      <c r="G385" s="89">
        <f t="shared" ref="G385:AA385" si="222">ROUND(((G386+G387+G389+G388)/1000),5)</f>
        <v>3.5645199999999999</v>
      </c>
      <c r="H385" s="89">
        <f t="shared" si="222"/>
        <v>3.6025100000000001</v>
      </c>
      <c r="I385" s="89">
        <f t="shared" si="222"/>
        <v>3.7094999999999998</v>
      </c>
      <c r="J385" s="89">
        <f t="shared" si="222"/>
        <v>3.7587700000000002</v>
      </c>
      <c r="K385" s="89">
        <f t="shared" si="222"/>
        <v>3.8146800000000001</v>
      </c>
      <c r="L385" s="89">
        <f t="shared" si="222"/>
        <v>3.9883099999999998</v>
      </c>
      <c r="M385" s="89">
        <f t="shared" si="222"/>
        <v>3.9948600000000001</v>
      </c>
      <c r="N385" s="89">
        <f t="shared" si="222"/>
        <v>4.0586700000000002</v>
      </c>
      <c r="O385" s="89">
        <f t="shared" si="222"/>
        <v>4.0914000000000001</v>
      </c>
      <c r="P385" s="89">
        <f t="shared" si="222"/>
        <v>4.1839500000000003</v>
      </c>
      <c r="Q385" s="89">
        <f t="shared" si="222"/>
        <v>4.2052300000000002</v>
      </c>
      <c r="R385" s="89">
        <f t="shared" si="222"/>
        <v>4.1073700000000004</v>
      </c>
      <c r="S385" s="89">
        <f t="shared" si="222"/>
        <v>4.0894700000000004</v>
      </c>
      <c r="T385" s="89">
        <f t="shared" si="222"/>
        <v>4.18771</v>
      </c>
      <c r="U385" s="89">
        <f t="shared" si="222"/>
        <v>4.46523</v>
      </c>
      <c r="V385" s="89">
        <f t="shared" si="222"/>
        <v>4.4898600000000002</v>
      </c>
      <c r="W385" s="89">
        <f t="shared" si="222"/>
        <v>4.1642900000000003</v>
      </c>
      <c r="X385" s="89">
        <f t="shared" si="222"/>
        <v>4.0369400000000004</v>
      </c>
      <c r="Y385" s="89">
        <f t="shared" si="222"/>
        <v>3.7574700000000001</v>
      </c>
      <c r="Z385" s="89">
        <f t="shared" si="222"/>
        <v>3.7343700000000002</v>
      </c>
      <c r="AA385" s="89">
        <f t="shared" si="222"/>
        <v>3.8123800000000001</v>
      </c>
    </row>
    <row r="386" spans="1:27" ht="12.75" hidden="1" customHeight="1" outlineLevel="1" x14ac:dyDescent="0.2">
      <c r="A386" s="99" t="s">
        <v>2028</v>
      </c>
      <c r="B386" s="60" t="s">
        <v>238</v>
      </c>
      <c r="C386" s="40" t="s">
        <v>79</v>
      </c>
      <c r="D386" s="41">
        <v>1487.13</v>
      </c>
      <c r="E386" s="41">
        <v>1300.33</v>
      </c>
      <c r="F386" s="41">
        <v>1254.48</v>
      </c>
      <c r="G386" s="41">
        <v>1249.6400000000001</v>
      </c>
      <c r="H386" s="41">
        <v>1287.6300000000001</v>
      </c>
      <c r="I386" s="41">
        <v>1394.62</v>
      </c>
      <c r="J386" s="41">
        <v>1443.89</v>
      </c>
      <c r="K386" s="41">
        <v>1499.8</v>
      </c>
      <c r="L386" s="41">
        <v>1673.43</v>
      </c>
      <c r="M386" s="41">
        <v>1679.98</v>
      </c>
      <c r="N386" s="41">
        <v>1743.79</v>
      </c>
      <c r="O386" s="41">
        <v>1776.52</v>
      </c>
      <c r="P386" s="41">
        <v>1869.07</v>
      </c>
      <c r="Q386" s="41">
        <v>1890.35</v>
      </c>
      <c r="R386" s="41">
        <v>1792.49</v>
      </c>
      <c r="S386" s="41">
        <v>1774.59</v>
      </c>
      <c r="T386" s="41">
        <v>1872.83</v>
      </c>
      <c r="U386" s="41">
        <v>2150.35</v>
      </c>
      <c r="V386" s="41">
        <v>2174.98</v>
      </c>
      <c r="W386" s="41">
        <v>1849.41</v>
      </c>
      <c r="X386" s="41">
        <v>1722.06</v>
      </c>
      <c r="Y386" s="41">
        <v>1442.59</v>
      </c>
      <c r="Z386" s="41">
        <v>1419.49</v>
      </c>
      <c r="AA386" s="41">
        <v>1497.5</v>
      </c>
    </row>
    <row r="387" spans="1:27" ht="12.75" hidden="1" customHeight="1" outlineLevel="1" x14ac:dyDescent="0.2">
      <c r="A387" s="99" t="s">
        <v>2029</v>
      </c>
      <c r="B387" s="60" t="s">
        <v>90</v>
      </c>
      <c r="C387" s="40" t="s">
        <v>79</v>
      </c>
      <c r="D387" s="41">
        <f>$D$327</f>
        <v>2222.89</v>
      </c>
      <c r="E387" s="41">
        <f t="shared" ref="E387:AA387" si="223">$D$327</f>
        <v>2222.89</v>
      </c>
      <c r="F387" s="41">
        <f t="shared" si="223"/>
        <v>2222.89</v>
      </c>
      <c r="G387" s="41">
        <f t="shared" si="223"/>
        <v>2222.89</v>
      </c>
      <c r="H387" s="41">
        <f t="shared" si="223"/>
        <v>2222.89</v>
      </c>
      <c r="I387" s="41">
        <f t="shared" si="223"/>
        <v>2222.89</v>
      </c>
      <c r="J387" s="41">
        <f t="shared" si="223"/>
        <v>2222.89</v>
      </c>
      <c r="K387" s="41">
        <f t="shared" si="223"/>
        <v>2222.89</v>
      </c>
      <c r="L387" s="41">
        <f t="shared" si="223"/>
        <v>2222.89</v>
      </c>
      <c r="M387" s="41">
        <f t="shared" si="223"/>
        <v>2222.89</v>
      </c>
      <c r="N387" s="41">
        <f t="shared" si="223"/>
        <v>2222.89</v>
      </c>
      <c r="O387" s="41">
        <f t="shared" si="223"/>
        <v>2222.89</v>
      </c>
      <c r="P387" s="41">
        <f t="shared" si="223"/>
        <v>2222.89</v>
      </c>
      <c r="Q387" s="41">
        <f t="shared" si="223"/>
        <v>2222.89</v>
      </c>
      <c r="R387" s="41">
        <f t="shared" si="223"/>
        <v>2222.89</v>
      </c>
      <c r="S387" s="41">
        <f t="shared" si="223"/>
        <v>2222.89</v>
      </c>
      <c r="T387" s="41">
        <f t="shared" si="223"/>
        <v>2222.89</v>
      </c>
      <c r="U387" s="41">
        <f t="shared" si="223"/>
        <v>2222.89</v>
      </c>
      <c r="V387" s="41">
        <f t="shared" si="223"/>
        <v>2222.89</v>
      </c>
      <c r="W387" s="41">
        <f t="shared" si="223"/>
        <v>2222.89</v>
      </c>
      <c r="X387" s="41">
        <f t="shared" si="223"/>
        <v>2222.89</v>
      </c>
      <c r="Y387" s="41">
        <f t="shared" si="223"/>
        <v>2222.89</v>
      </c>
      <c r="Z387" s="41">
        <f t="shared" si="223"/>
        <v>2222.89</v>
      </c>
      <c r="AA387" s="41">
        <f t="shared" si="223"/>
        <v>2222.89</v>
      </c>
    </row>
    <row r="388" spans="1:27" ht="12.75" hidden="1" customHeight="1" outlineLevel="1" x14ac:dyDescent="0.2">
      <c r="A388" s="99" t="s">
        <v>2030</v>
      </c>
      <c r="B388" s="60" t="s">
        <v>83</v>
      </c>
      <c r="C388" s="40" t="s">
        <v>79</v>
      </c>
      <c r="D388" s="41">
        <v>3.72</v>
      </c>
      <c r="E388" s="41">
        <v>3.72</v>
      </c>
      <c r="F388" s="41">
        <v>3.72</v>
      </c>
      <c r="G388" s="41">
        <v>3.72</v>
      </c>
      <c r="H388" s="41">
        <v>3.72</v>
      </c>
      <c r="I388" s="41">
        <v>3.72</v>
      </c>
      <c r="J388" s="41">
        <v>3.72</v>
      </c>
      <c r="K388" s="41">
        <v>3.72</v>
      </c>
      <c r="L388" s="41">
        <v>3.72</v>
      </c>
      <c r="M388" s="41">
        <v>3.72</v>
      </c>
      <c r="N388" s="41">
        <v>3.72</v>
      </c>
      <c r="O388" s="41">
        <v>3.72</v>
      </c>
      <c r="P388" s="41">
        <v>3.72</v>
      </c>
      <c r="Q388" s="41">
        <v>3.72</v>
      </c>
      <c r="R388" s="41">
        <v>3.72</v>
      </c>
      <c r="S388" s="41">
        <v>3.72</v>
      </c>
      <c r="T388" s="41">
        <v>3.72</v>
      </c>
      <c r="U388" s="41">
        <v>3.72</v>
      </c>
      <c r="V388" s="41">
        <v>3.72</v>
      </c>
      <c r="W388" s="41">
        <v>3.72</v>
      </c>
      <c r="X388" s="41">
        <v>3.72</v>
      </c>
      <c r="Y388" s="41">
        <v>3.72</v>
      </c>
      <c r="Z388" s="41">
        <v>3.72</v>
      </c>
      <c r="AA388" s="41">
        <v>3.72</v>
      </c>
    </row>
    <row r="389" spans="1:27" ht="12.75" hidden="1" customHeight="1" outlineLevel="1" x14ac:dyDescent="0.2">
      <c r="A389" s="99" t="s">
        <v>2031</v>
      </c>
      <c r="B389" s="60" t="s">
        <v>81</v>
      </c>
      <c r="C389" s="40" t="s">
        <v>79</v>
      </c>
      <c r="D389" s="41">
        <f>$D$11</f>
        <v>88.27</v>
      </c>
      <c r="E389" s="41">
        <f t="shared" ref="E389:AA389" si="224">$D$11</f>
        <v>88.27</v>
      </c>
      <c r="F389" s="41">
        <f t="shared" si="224"/>
        <v>88.27</v>
      </c>
      <c r="G389" s="41">
        <f t="shared" si="224"/>
        <v>88.27</v>
      </c>
      <c r="H389" s="41">
        <f t="shared" si="224"/>
        <v>88.27</v>
      </c>
      <c r="I389" s="41">
        <f t="shared" si="224"/>
        <v>88.27</v>
      </c>
      <c r="J389" s="41">
        <f t="shared" si="224"/>
        <v>88.27</v>
      </c>
      <c r="K389" s="41">
        <f t="shared" si="224"/>
        <v>88.27</v>
      </c>
      <c r="L389" s="41">
        <f t="shared" si="224"/>
        <v>88.27</v>
      </c>
      <c r="M389" s="41">
        <f t="shared" si="224"/>
        <v>88.27</v>
      </c>
      <c r="N389" s="41">
        <f t="shared" si="224"/>
        <v>88.27</v>
      </c>
      <c r="O389" s="41">
        <f t="shared" si="224"/>
        <v>88.27</v>
      </c>
      <c r="P389" s="41">
        <f t="shared" si="224"/>
        <v>88.27</v>
      </c>
      <c r="Q389" s="41">
        <f t="shared" si="224"/>
        <v>88.27</v>
      </c>
      <c r="R389" s="41">
        <f t="shared" si="224"/>
        <v>88.27</v>
      </c>
      <c r="S389" s="41">
        <f t="shared" si="224"/>
        <v>88.27</v>
      </c>
      <c r="T389" s="41">
        <f t="shared" si="224"/>
        <v>88.27</v>
      </c>
      <c r="U389" s="41">
        <f t="shared" si="224"/>
        <v>88.27</v>
      </c>
      <c r="V389" s="41">
        <f t="shared" si="224"/>
        <v>88.27</v>
      </c>
      <c r="W389" s="41">
        <f t="shared" si="224"/>
        <v>88.27</v>
      </c>
      <c r="X389" s="41">
        <f t="shared" si="224"/>
        <v>88.27</v>
      </c>
      <c r="Y389" s="41">
        <f t="shared" si="224"/>
        <v>88.27</v>
      </c>
      <c r="Z389" s="41">
        <f t="shared" si="224"/>
        <v>88.27</v>
      </c>
      <c r="AA389" s="41">
        <f t="shared" si="224"/>
        <v>88.27</v>
      </c>
    </row>
    <row r="390" spans="1:27" ht="12.75" customHeight="1" collapsed="1" x14ac:dyDescent="0.2">
      <c r="A390" s="98" t="s">
        <v>2032</v>
      </c>
      <c r="B390" s="25" t="str">
        <f>"14"&amp;"."&amp;$B$800&amp;"."&amp;$B$801</f>
        <v>14.01.2024</v>
      </c>
      <c r="C390" s="88" t="s">
        <v>76</v>
      </c>
      <c r="D390" s="89">
        <f>ROUND(((D391+D392+D394+D393)/1000),5)</f>
        <v>3.8307500000000001</v>
      </c>
      <c r="E390" s="89">
        <f>ROUND(((E391+E392+E394+E393)/1000),5)</f>
        <v>3.6958500000000001</v>
      </c>
      <c r="F390" s="89">
        <f>ROUND(((F391+F392+F394+F393)/1000),5)</f>
        <v>3.5675699999999999</v>
      </c>
      <c r="G390" s="89">
        <f t="shared" ref="G390:AA390" si="225">ROUND(((G391+G392+G394+G393)/1000),5)</f>
        <v>3.5533600000000001</v>
      </c>
      <c r="H390" s="89">
        <f t="shared" si="225"/>
        <v>3.5694599999999999</v>
      </c>
      <c r="I390" s="89">
        <f t="shared" si="225"/>
        <v>3.64682</v>
      </c>
      <c r="J390" s="89">
        <f t="shared" si="225"/>
        <v>3.6796799999999998</v>
      </c>
      <c r="K390" s="89">
        <f t="shared" si="225"/>
        <v>3.7916400000000001</v>
      </c>
      <c r="L390" s="89">
        <f t="shared" si="225"/>
        <v>3.87643</v>
      </c>
      <c r="M390" s="89">
        <f t="shared" si="225"/>
        <v>4.0335700000000001</v>
      </c>
      <c r="N390" s="89">
        <f t="shared" si="225"/>
        <v>4.1590999999999996</v>
      </c>
      <c r="O390" s="89">
        <f t="shared" si="225"/>
        <v>4.2336299999999998</v>
      </c>
      <c r="P390" s="89">
        <f t="shared" si="225"/>
        <v>4.2597899999999997</v>
      </c>
      <c r="Q390" s="89">
        <f t="shared" si="225"/>
        <v>4.2785299999999999</v>
      </c>
      <c r="R390" s="89">
        <f t="shared" si="225"/>
        <v>4.1485900000000004</v>
      </c>
      <c r="S390" s="89">
        <f t="shared" si="225"/>
        <v>4.2803000000000004</v>
      </c>
      <c r="T390" s="89">
        <f t="shared" si="225"/>
        <v>4.4599099999999998</v>
      </c>
      <c r="U390" s="89">
        <f t="shared" si="225"/>
        <v>4.4908999999999999</v>
      </c>
      <c r="V390" s="89">
        <f t="shared" si="225"/>
        <v>4.4853199999999998</v>
      </c>
      <c r="W390" s="89">
        <f t="shared" si="225"/>
        <v>4.3310899999999997</v>
      </c>
      <c r="X390" s="89">
        <f t="shared" si="225"/>
        <v>4.1719499999999998</v>
      </c>
      <c r="Y390" s="89">
        <f t="shared" si="225"/>
        <v>4.0466699999999998</v>
      </c>
      <c r="Z390" s="89">
        <f t="shared" si="225"/>
        <v>3.8469000000000002</v>
      </c>
      <c r="AA390" s="89">
        <f t="shared" si="225"/>
        <v>3.7877800000000001</v>
      </c>
    </row>
    <row r="391" spans="1:27" ht="12.75" hidden="1" customHeight="1" outlineLevel="1" x14ac:dyDescent="0.2">
      <c r="A391" s="99" t="s">
        <v>2033</v>
      </c>
      <c r="B391" s="60" t="s">
        <v>238</v>
      </c>
      <c r="C391" s="40" t="s">
        <v>79</v>
      </c>
      <c r="D391" s="41">
        <v>1515.87</v>
      </c>
      <c r="E391" s="41">
        <v>1380.97</v>
      </c>
      <c r="F391" s="41">
        <v>1252.69</v>
      </c>
      <c r="G391" s="41">
        <v>1238.48</v>
      </c>
      <c r="H391" s="41">
        <v>1254.58</v>
      </c>
      <c r="I391" s="41">
        <v>1331.94</v>
      </c>
      <c r="J391" s="41">
        <v>1364.8</v>
      </c>
      <c r="K391" s="41">
        <v>1476.76</v>
      </c>
      <c r="L391" s="41">
        <v>1561.55</v>
      </c>
      <c r="M391" s="41">
        <v>1718.69</v>
      </c>
      <c r="N391" s="41">
        <v>1844.22</v>
      </c>
      <c r="O391" s="41">
        <v>1918.75</v>
      </c>
      <c r="P391" s="41">
        <v>1944.91</v>
      </c>
      <c r="Q391" s="41">
        <v>1963.65</v>
      </c>
      <c r="R391" s="41">
        <v>1833.71</v>
      </c>
      <c r="S391" s="41">
        <v>1965.42</v>
      </c>
      <c r="T391" s="41">
        <v>2145.0300000000002</v>
      </c>
      <c r="U391" s="41">
        <v>2176.02</v>
      </c>
      <c r="V391" s="41">
        <v>2170.44</v>
      </c>
      <c r="W391" s="41">
        <v>2016.21</v>
      </c>
      <c r="X391" s="41">
        <v>1857.07</v>
      </c>
      <c r="Y391" s="41">
        <v>1731.79</v>
      </c>
      <c r="Z391" s="41">
        <v>1532.02</v>
      </c>
      <c r="AA391" s="41">
        <v>1472.9</v>
      </c>
    </row>
    <row r="392" spans="1:27" ht="12.75" hidden="1" customHeight="1" outlineLevel="1" x14ac:dyDescent="0.2">
      <c r="A392" s="99" t="s">
        <v>2034</v>
      </c>
      <c r="B392" s="60" t="s">
        <v>90</v>
      </c>
      <c r="C392" s="40" t="s">
        <v>79</v>
      </c>
      <c r="D392" s="41">
        <f>$D$327</f>
        <v>2222.89</v>
      </c>
      <c r="E392" s="41">
        <f t="shared" ref="E392:AA392" si="226">$D$327</f>
        <v>2222.89</v>
      </c>
      <c r="F392" s="41">
        <f t="shared" si="226"/>
        <v>2222.89</v>
      </c>
      <c r="G392" s="41">
        <f t="shared" si="226"/>
        <v>2222.89</v>
      </c>
      <c r="H392" s="41">
        <f t="shared" si="226"/>
        <v>2222.89</v>
      </c>
      <c r="I392" s="41">
        <f t="shared" si="226"/>
        <v>2222.89</v>
      </c>
      <c r="J392" s="41">
        <f t="shared" si="226"/>
        <v>2222.89</v>
      </c>
      <c r="K392" s="41">
        <f t="shared" si="226"/>
        <v>2222.89</v>
      </c>
      <c r="L392" s="41">
        <f t="shared" si="226"/>
        <v>2222.89</v>
      </c>
      <c r="M392" s="41">
        <f t="shared" si="226"/>
        <v>2222.89</v>
      </c>
      <c r="N392" s="41">
        <f t="shared" si="226"/>
        <v>2222.89</v>
      </c>
      <c r="O392" s="41">
        <f t="shared" si="226"/>
        <v>2222.89</v>
      </c>
      <c r="P392" s="41">
        <f t="shared" si="226"/>
        <v>2222.89</v>
      </c>
      <c r="Q392" s="41">
        <f t="shared" si="226"/>
        <v>2222.89</v>
      </c>
      <c r="R392" s="41">
        <f t="shared" si="226"/>
        <v>2222.89</v>
      </c>
      <c r="S392" s="41">
        <f t="shared" si="226"/>
        <v>2222.89</v>
      </c>
      <c r="T392" s="41">
        <f t="shared" si="226"/>
        <v>2222.89</v>
      </c>
      <c r="U392" s="41">
        <f t="shared" si="226"/>
        <v>2222.89</v>
      </c>
      <c r="V392" s="41">
        <f t="shared" si="226"/>
        <v>2222.89</v>
      </c>
      <c r="W392" s="41">
        <f t="shared" si="226"/>
        <v>2222.89</v>
      </c>
      <c r="X392" s="41">
        <f t="shared" si="226"/>
        <v>2222.89</v>
      </c>
      <c r="Y392" s="41">
        <f t="shared" si="226"/>
        <v>2222.89</v>
      </c>
      <c r="Z392" s="41">
        <f t="shared" si="226"/>
        <v>2222.89</v>
      </c>
      <c r="AA392" s="41">
        <f t="shared" si="226"/>
        <v>2222.89</v>
      </c>
    </row>
    <row r="393" spans="1:27" ht="12.75" hidden="1" customHeight="1" outlineLevel="1" x14ac:dyDescent="0.2">
      <c r="A393" s="99" t="s">
        <v>2035</v>
      </c>
      <c r="B393" s="60" t="s">
        <v>83</v>
      </c>
      <c r="C393" s="40" t="s">
        <v>79</v>
      </c>
      <c r="D393" s="41">
        <v>3.72</v>
      </c>
      <c r="E393" s="41">
        <v>3.72</v>
      </c>
      <c r="F393" s="41">
        <v>3.72</v>
      </c>
      <c r="G393" s="41">
        <v>3.72</v>
      </c>
      <c r="H393" s="41">
        <v>3.72</v>
      </c>
      <c r="I393" s="41">
        <v>3.72</v>
      </c>
      <c r="J393" s="41">
        <v>3.72</v>
      </c>
      <c r="K393" s="41">
        <v>3.72</v>
      </c>
      <c r="L393" s="41">
        <v>3.72</v>
      </c>
      <c r="M393" s="41">
        <v>3.72</v>
      </c>
      <c r="N393" s="41">
        <v>3.72</v>
      </c>
      <c r="O393" s="41">
        <v>3.72</v>
      </c>
      <c r="P393" s="41">
        <v>3.72</v>
      </c>
      <c r="Q393" s="41">
        <v>3.72</v>
      </c>
      <c r="R393" s="41">
        <v>3.72</v>
      </c>
      <c r="S393" s="41">
        <v>3.72</v>
      </c>
      <c r="T393" s="41">
        <v>3.72</v>
      </c>
      <c r="U393" s="41">
        <v>3.72</v>
      </c>
      <c r="V393" s="41">
        <v>3.72</v>
      </c>
      <c r="W393" s="41">
        <v>3.72</v>
      </c>
      <c r="X393" s="41">
        <v>3.72</v>
      </c>
      <c r="Y393" s="41">
        <v>3.72</v>
      </c>
      <c r="Z393" s="41">
        <v>3.72</v>
      </c>
      <c r="AA393" s="41">
        <v>3.72</v>
      </c>
    </row>
    <row r="394" spans="1:27" ht="12.75" hidden="1" customHeight="1" outlineLevel="1" x14ac:dyDescent="0.2">
      <c r="A394" s="99" t="s">
        <v>2036</v>
      </c>
      <c r="B394" s="60" t="s">
        <v>81</v>
      </c>
      <c r="C394" s="40" t="s">
        <v>79</v>
      </c>
      <c r="D394" s="41">
        <f>$D$11</f>
        <v>88.27</v>
      </c>
      <c r="E394" s="41">
        <f t="shared" ref="E394:AA394" si="227">$D$11</f>
        <v>88.27</v>
      </c>
      <c r="F394" s="41">
        <f t="shared" si="227"/>
        <v>88.27</v>
      </c>
      <c r="G394" s="41">
        <f t="shared" si="227"/>
        <v>88.27</v>
      </c>
      <c r="H394" s="41">
        <f t="shared" si="227"/>
        <v>88.27</v>
      </c>
      <c r="I394" s="41">
        <f t="shared" si="227"/>
        <v>88.27</v>
      </c>
      <c r="J394" s="41">
        <f t="shared" si="227"/>
        <v>88.27</v>
      </c>
      <c r="K394" s="41">
        <f t="shared" si="227"/>
        <v>88.27</v>
      </c>
      <c r="L394" s="41">
        <f t="shared" si="227"/>
        <v>88.27</v>
      </c>
      <c r="M394" s="41">
        <f t="shared" si="227"/>
        <v>88.27</v>
      </c>
      <c r="N394" s="41">
        <f t="shared" si="227"/>
        <v>88.27</v>
      </c>
      <c r="O394" s="41">
        <f t="shared" si="227"/>
        <v>88.27</v>
      </c>
      <c r="P394" s="41">
        <f t="shared" si="227"/>
        <v>88.27</v>
      </c>
      <c r="Q394" s="41">
        <f t="shared" si="227"/>
        <v>88.27</v>
      </c>
      <c r="R394" s="41">
        <f t="shared" si="227"/>
        <v>88.27</v>
      </c>
      <c r="S394" s="41">
        <f t="shared" si="227"/>
        <v>88.27</v>
      </c>
      <c r="T394" s="41">
        <f t="shared" si="227"/>
        <v>88.27</v>
      </c>
      <c r="U394" s="41">
        <f t="shared" si="227"/>
        <v>88.27</v>
      </c>
      <c r="V394" s="41">
        <f t="shared" si="227"/>
        <v>88.27</v>
      </c>
      <c r="W394" s="41">
        <f t="shared" si="227"/>
        <v>88.27</v>
      </c>
      <c r="X394" s="41">
        <f t="shared" si="227"/>
        <v>88.27</v>
      </c>
      <c r="Y394" s="41">
        <f t="shared" si="227"/>
        <v>88.27</v>
      </c>
      <c r="Z394" s="41">
        <f t="shared" si="227"/>
        <v>88.27</v>
      </c>
      <c r="AA394" s="41">
        <f t="shared" si="227"/>
        <v>88.27</v>
      </c>
    </row>
    <row r="395" spans="1:27" ht="12.75" customHeight="1" collapsed="1" x14ac:dyDescent="0.2">
      <c r="A395" s="98" t="s">
        <v>2037</v>
      </c>
      <c r="B395" s="25" t="str">
        <f>"15"&amp;"."&amp;$B$800&amp;"."&amp;$B$801</f>
        <v>15.01.2024</v>
      </c>
      <c r="C395" s="88" t="s">
        <v>76</v>
      </c>
      <c r="D395" s="89">
        <f>ROUND(((D396+D397+D399+D398)/1000),5)</f>
        <v>3.5562200000000002</v>
      </c>
      <c r="E395" s="89">
        <f>ROUND(((E396+E397+E399+E398)/1000),5)</f>
        <v>3.4986700000000002</v>
      </c>
      <c r="F395" s="89">
        <f>ROUND(((F396+F397+F399+F398)/1000),5)</f>
        <v>3.4432800000000001</v>
      </c>
      <c r="G395" s="89">
        <f t="shared" ref="G395:AA395" si="228">ROUND(((G396+G397+G399+G398)/1000),5)</f>
        <v>3.4365000000000001</v>
      </c>
      <c r="H395" s="89">
        <f t="shared" si="228"/>
        <v>3.49817</v>
      </c>
      <c r="I395" s="89">
        <f t="shared" si="228"/>
        <v>3.62297</v>
      </c>
      <c r="J395" s="89">
        <f t="shared" si="228"/>
        <v>3.8333599999999999</v>
      </c>
      <c r="K395" s="89">
        <f t="shared" si="228"/>
        <v>4.0512199999999998</v>
      </c>
      <c r="L395" s="89">
        <f t="shared" si="228"/>
        <v>4.3144400000000003</v>
      </c>
      <c r="M395" s="89">
        <f t="shared" si="228"/>
        <v>4.3478899999999996</v>
      </c>
      <c r="N395" s="89">
        <f t="shared" si="228"/>
        <v>4.3356199999999996</v>
      </c>
      <c r="O395" s="89">
        <f t="shared" si="228"/>
        <v>4.4295499999999999</v>
      </c>
      <c r="P395" s="89">
        <f t="shared" si="228"/>
        <v>4.4292400000000001</v>
      </c>
      <c r="Q395" s="89">
        <f t="shared" si="228"/>
        <v>4.4397500000000001</v>
      </c>
      <c r="R395" s="89">
        <f t="shared" si="228"/>
        <v>4.4360900000000001</v>
      </c>
      <c r="S395" s="89">
        <f t="shared" si="228"/>
        <v>4.3724699999999999</v>
      </c>
      <c r="T395" s="89">
        <f t="shared" si="228"/>
        <v>4.4828799999999998</v>
      </c>
      <c r="U395" s="89">
        <f t="shared" si="228"/>
        <v>4.5098000000000003</v>
      </c>
      <c r="V395" s="89">
        <f t="shared" si="228"/>
        <v>4.5025700000000004</v>
      </c>
      <c r="W395" s="89">
        <f t="shared" si="228"/>
        <v>4.3692799999999998</v>
      </c>
      <c r="X395" s="89">
        <f t="shared" si="228"/>
        <v>4.23963</v>
      </c>
      <c r="Y395" s="89">
        <f t="shared" si="228"/>
        <v>4.0727399999999996</v>
      </c>
      <c r="Z395" s="89">
        <f t="shared" si="228"/>
        <v>3.8770099999999998</v>
      </c>
      <c r="AA395" s="89">
        <f t="shared" si="228"/>
        <v>3.7446600000000001</v>
      </c>
    </row>
    <row r="396" spans="1:27" ht="12.75" hidden="1" customHeight="1" outlineLevel="1" x14ac:dyDescent="0.2">
      <c r="A396" s="99" t="s">
        <v>2038</v>
      </c>
      <c r="B396" s="60" t="s">
        <v>238</v>
      </c>
      <c r="C396" s="40" t="s">
        <v>79</v>
      </c>
      <c r="D396" s="41">
        <v>1241.3399999999999</v>
      </c>
      <c r="E396" s="41">
        <v>1183.79</v>
      </c>
      <c r="F396" s="41">
        <v>1128.4000000000001</v>
      </c>
      <c r="G396" s="41">
        <v>1121.6199999999999</v>
      </c>
      <c r="H396" s="41">
        <v>1183.29</v>
      </c>
      <c r="I396" s="41">
        <v>1308.0899999999999</v>
      </c>
      <c r="J396" s="41">
        <v>1518.48</v>
      </c>
      <c r="K396" s="41">
        <v>1736.34</v>
      </c>
      <c r="L396" s="41">
        <v>1999.56</v>
      </c>
      <c r="M396" s="41">
        <v>2033.01</v>
      </c>
      <c r="N396" s="41">
        <v>2020.74</v>
      </c>
      <c r="O396" s="41">
        <v>2114.67</v>
      </c>
      <c r="P396" s="41">
        <v>2114.36</v>
      </c>
      <c r="Q396" s="41">
        <v>2124.87</v>
      </c>
      <c r="R396" s="41">
        <v>2121.21</v>
      </c>
      <c r="S396" s="41">
        <v>2057.59</v>
      </c>
      <c r="T396" s="41">
        <v>2168</v>
      </c>
      <c r="U396" s="41">
        <v>2194.92</v>
      </c>
      <c r="V396" s="41">
        <v>2187.69</v>
      </c>
      <c r="W396" s="41">
        <v>2054.4</v>
      </c>
      <c r="X396" s="41">
        <v>1924.75</v>
      </c>
      <c r="Y396" s="41">
        <v>1757.86</v>
      </c>
      <c r="Z396" s="41">
        <v>1562.13</v>
      </c>
      <c r="AA396" s="41">
        <v>1429.78</v>
      </c>
    </row>
    <row r="397" spans="1:27" ht="12.75" hidden="1" customHeight="1" outlineLevel="1" x14ac:dyDescent="0.2">
      <c r="A397" s="99" t="s">
        <v>2039</v>
      </c>
      <c r="B397" s="60" t="s">
        <v>90</v>
      </c>
      <c r="C397" s="40" t="s">
        <v>79</v>
      </c>
      <c r="D397" s="41">
        <f>$D$327</f>
        <v>2222.89</v>
      </c>
      <c r="E397" s="41">
        <f t="shared" ref="E397:AA397" si="229">$D$327</f>
        <v>2222.89</v>
      </c>
      <c r="F397" s="41">
        <f t="shared" si="229"/>
        <v>2222.89</v>
      </c>
      <c r="G397" s="41">
        <f t="shared" si="229"/>
        <v>2222.89</v>
      </c>
      <c r="H397" s="41">
        <f t="shared" si="229"/>
        <v>2222.89</v>
      </c>
      <c r="I397" s="41">
        <f t="shared" si="229"/>
        <v>2222.89</v>
      </c>
      <c r="J397" s="41">
        <f t="shared" si="229"/>
        <v>2222.89</v>
      </c>
      <c r="K397" s="41">
        <f t="shared" si="229"/>
        <v>2222.89</v>
      </c>
      <c r="L397" s="41">
        <f t="shared" si="229"/>
        <v>2222.89</v>
      </c>
      <c r="M397" s="41">
        <f t="shared" si="229"/>
        <v>2222.89</v>
      </c>
      <c r="N397" s="41">
        <f t="shared" si="229"/>
        <v>2222.89</v>
      </c>
      <c r="O397" s="41">
        <f t="shared" si="229"/>
        <v>2222.89</v>
      </c>
      <c r="P397" s="41">
        <f t="shared" si="229"/>
        <v>2222.89</v>
      </c>
      <c r="Q397" s="41">
        <f t="shared" si="229"/>
        <v>2222.89</v>
      </c>
      <c r="R397" s="41">
        <f t="shared" si="229"/>
        <v>2222.89</v>
      </c>
      <c r="S397" s="41">
        <f t="shared" si="229"/>
        <v>2222.89</v>
      </c>
      <c r="T397" s="41">
        <f t="shared" si="229"/>
        <v>2222.89</v>
      </c>
      <c r="U397" s="41">
        <f t="shared" si="229"/>
        <v>2222.89</v>
      </c>
      <c r="V397" s="41">
        <f t="shared" si="229"/>
        <v>2222.89</v>
      </c>
      <c r="W397" s="41">
        <f t="shared" si="229"/>
        <v>2222.89</v>
      </c>
      <c r="X397" s="41">
        <f t="shared" si="229"/>
        <v>2222.89</v>
      </c>
      <c r="Y397" s="41">
        <f t="shared" si="229"/>
        <v>2222.89</v>
      </c>
      <c r="Z397" s="41">
        <f t="shared" si="229"/>
        <v>2222.89</v>
      </c>
      <c r="AA397" s="41">
        <f t="shared" si="229"/>
        <v>2222.89</v>
      </c>
    </row>
    <row r="398" spans="1:27" ht="12.75" hidden="1" customHeight="1" outlineLevel="1" x14ac:dyDescent="0.2">
      <c r="A398" s="99" t="s">
        <v>2040</v>
      </c>
      <c r="B398" s="60" t="s">
        <v>83</v>
      </c>
      <c r="C398" s="40" t="s">
        <v>79</v>
      </c>
      <c r="D398" s="41">
        <v>3.72</v>
      </c>
      <c r="E398" s="41">
        <v>3.72</v>
      </c>
      <c r="F398" s="41">
        <v>3.72</v>
      </c>
      <c r="G398" s="41">
        <v>3.72</v>
      </c>
      <c r="H398" s="41">
        <v>3.72</v>
      </c>
      <c r="I398" s="41">
        <v>3.72</v>
      </c>
      <c r="J398" s="41">
        <v>3.72</v>
      </c>
      <c r="K398" s="41">
        <v>3.72</v>
      </c>
      <c r="L398" s="41">
        <v>3.72</v>
      </c>
      <c r="M398" s="41">
        <v>3.72</v>
      </c>
      <c r="N398" s="41">
        <v>3.72</v>
      </c>
      <c r="O398" s="41">
        <v>3.72</v>
      </c>
      <c r="P398" s="41">
        <v>3.72</v>
      </c>
      <c r="Q398" s="41">
        <v>3.72</v>
      </c>
      <c r="R398" s="41">
        <v>3.72</v>
      </c>
      <c r="S398" s="41">
        <v>3.72</v>
      </c>
      <c r="T398" s="41">
        <v>3.72</v>
      </c>
      <c r="U398" s="41">
        <v>3.72</v>
      </c>
      <c r="V398" s="41">
        <v>3.72</v>
      </c>
      <c r="W398" s="41">
        <v>3.72</v>
      </c>
      <c r="X398" s="41">
        <v>3.72</v>
      </c>
      <c r="Y398" s="41">
        <v>3.72</v>
      </c>
      <c r="Z398" s="41">
        <v>3.72</v>
      </c>
      <c r="AA398" s="41">
        <v>3.72</v>
      </c>
    </row>
    <row r="399" spans="1:27" ht="12.75" hidden="1" customHeight="1" outlineLevel="1" x14ac:dyDescent="0.2">
      <c r="A399" s="99" t="s">
        <v>2041</v>
      </c>
      <c r="B399" s="60" t="s">
        <v>81</v>
      </c>
      <c r="C399" s="40" t="s">
        <v>79</v>
      </c>
      <c r="D399" s="41">
        <f>$D$11</f>
        <v>88.27</v>
      </c>
      <c r="E399" s="41">
        <f t="shared" ref="E399:AA399" si="230">$D$11</f>
        <v>88.27</v>
      </c>
      <c r="F399" s="41">
        <f t="shared" si="230"/>
        <v>88.27</v>
      </c>
      <c r="G399" s="41">
        <f t="shared" si="230"/>
        <v>88.27</v>
      </c>
      <c r="H399" s="41">
        <f t="shared" si="230"/>
        <v>88.27</v>
      </c>
      <c r="I399" s="41">
        <f t="shared" si="230"/>
        <v>88.27</v>
      </c>
      <c r="J399" s="41">
        <f t="shared" si="230"/>
        <v>88.27</v>
      </c>
      <c r="K399" s="41">
        <f t="shared" si="230"/>
        <v>88.27</v>
      </c>
      <c r="L399" s="41">
        <f t="shared" si="230"/>
        <v>88.27</v>
      </c>
      <c r="M399" s="41">
        <f t="shared" si="230"/>
        <v>88.27</v>
      </c>
      <c r="N399" s="41">
        <f t="shared" si="230"/>
        <v>88.27</v>
      </c>
      <c r="O399" s="41">
        <f t="shared" si="230"/>
        <v>88.27</v>
      </c>
      <c r="P399" s="41">
        <f t="shared" si="230"/>
        <v>88.27</v>
      </c>
      <c r="Q399" s="41">
        <f t="shared" si="230"/>
        <v>88.27</v>
      </c>
      <c r="R399" s="41">
        <f t="shared" si="230"/>
        <v>88.27</v>
      </c>
      <c r="S399" s="41">
        <f t="shared" si="230"/>
        <v>88.27</v>
      </c>
      <c r="T399" s="41">
        <f t="shared" si="230"/>
        <v>88.27</v>
      </c>
      <c r="U399" s="41">
        <f t="shared" si="230"/>
        <v>88.27</v>
      </c>
      <c r="V399" s="41">
        <f t="shared" si="230"/>
        <v>88.27</v>
      </c>
      <c r="W399" s="41">
        <f t="shared" si="230"/>
        <v>88.27</v>
      </c>
      <c r="X399" s="41">
        <f t="shared" si="230"/>
        <v>88.27</v>
      </c>
      <c r="Y399" s="41">
        <f t="shared" si="230"/>
        <v>88.27</v>
      </c>
      <c r="Z399" s="41">
        <f t="shared" si="230"/>
        <v>88.27</v>
      </c>
      <c r="AA399" s="41">
        <f t="shared" si="230"/>
        <v>88.27</v>
      </c>
    </row>
    <row r="400" spans="1:27" ht="12.75" customHeight="1" collapsed="1" x14ac:dyDescent="0.2">
      <c r="A400" s="98" t="s">
        <v>2042</v>
      </c>
      <c r="B400" s="25" t="str">
        <f>"16"&amp;"."&amp;$B$800&amp;"."&amp;$B$801</f>
        <v>16.01.2024</v>
      </c>
      <c r="C400" s="88" t="s">
        <v>76</v>
      </c>
      <c r="D400" s="89">
        <f>ROUND(((D401+D402+D404+D403)/1000),5)</f>
        <v>3.5842999999999998</v>
      </c>
      <c r="E400" s="89">
        <f>ROUND(((E401+E402+E404+E403)/1000),5)</f>
        <v>3.5172300000000001</v>
      </c>
      <c r="F400" s="89">
        <f>ROUND(((F401+F402+F404+F403)/1000),5)</f>
        <v>3.49424</v>
      </c>
      <c r="G400" s="89">
        <f t="shared" ref="G400:AA400" si="231">ROUND(((G401+G402+G404+G403)/1000),5)</f>
        <v>3.4598300000000002</v>
      </c>
      <c r="H400" s="89">
        <f t="shared" si="231"/>
        <v>3.5038100000000001</v>
      </c>
      <c r="I400" s="89">
        <f t="shared" si="231"/>
        <v>3.6180400000000001</v>
      </c>
      <c r="J400" s="89">
        <f t="shared" si="231"/>
        <v>3.81406</v>
      </c>
      <c r="K400" s="89">
        <f t="shared" si="231"/>
        <v>4.0002599999999999</v>
      </c>
      <c r="L400" s="89">
        <f t="shared" si="231"/>
        <v>4.2673899999999998</v>
      </c>
      <c r="M400" s="89">
        <f t="shared" si="231"/>
        <v>4.2963199999999997</v>
      </c>
      <c r="N400" s="89">
        <f t="shared" si="231"/>
        <v>4.3401100000000001</v>
      </c>
      <c r="O400" s="89">
        <f t="shared" si="231"/>
        <v>4.3608799999999999</v>
      </c>
      <c r="P400" s="89">
        <f t="shared" si="231"/>
        <v>4.3644299999999996</v>
      </c>
      <c r="Q400" s="89">
        <f t="shared" si="231"/>
        <v>4.3932099999999998</v>
      </c>
      <c r="R400" s="89">
        <f t="shared" si="231"/>
        <v>4.3719099999999997</v>
      </c>
      <c r="S400" s="89">
        <f t="shared" si="231"/>
        <v>4.33758</v>
      </c>
      <c r="T400" s="89">
        <f t="shared" si="231"/>
        <v>4.4470799999999997</v>
      </c>
      <c r="U400" s="89">
        <f t="shared" si="231"/>
        <v>4.4941199999999997</v>
      </c>
      <c r="V400" s="89">
        <f t="shared" si="231"/>
        <v>4.4786400000000004</v>
      </c>
      <c r="W400" s="89">
        <f t="shared" si="231"/>
        <v>4.3290800000000003</v>
      </c>
      <c r="X400" s="89">
        <f t="shared" si="231"/>
        <v>4.2082800000000002</v>
      </c>
      <c r="Y400" s="89">
        <f t="shared" si="231"/>
        <v>4.09443</v>
      </c>
      <c r="Z400" s="89">
        <f t="shared" si="231"/>
        <v>3.8843000000000001</v>
      </c>
      <c r="AA400" s="89">
        <f t="shared" si="231"/>
        <v>3.76356</v>
      </c>
    </row>
    <row r="401" spans="1:27" ht="12.75" hidden="1" customHeight="1" outlineLevel="1" x14ac:dyDescent="0.2">
      <c r="A401" s="99" t="s">
        <v>2043</v>
      </c>
      <c r="B401" s="60" t="s">
        <v>238</v>
      </c>
      <c r="C401" s="40" t="s">
        <v>79</v>
      </c>
      <c r="D401" s="41">
        <v>1269.42</v>
      </c>
      <c r="E401" s="41">
        <v>1202.3499999999999</v>
      </c>
      <c r="F401" s="41">
        <v>1179.3599999999999</v>
      </c>
      <c r="G401" s="41">
        <v>1144.95</v>
      </c>
      <c r="H401" s="41">
        <v>1188.93</v>
      </c>
      <c r="I401" s="41">
        <v>1303.1600000000001</v>
      </c>
      <c r="J401" s="41">
        <v>1499.18</v>
      </c>
      <c r="K401" s="41">
        <v>1685.38</v>
      </c>
      <c r="L401" s="41">
        <v>1952.51</v>
      </c>
      <c r="M401" s="41">
        <v>1981.44</v>
      </c>
      <c r="N401" s="41">
        <v>2025.23</v>
      </c>
      <c r="O401" s="41">
        <v>2046</v>
      </c>
      <c r="P401" s="41">
        <v>2049.5500000000002</v>
      </c>
      <c r="Q401" s="41">
        <v>2078.33</v>
      </c>
      <c r="R401" s="41">
        <v>2057.0300000000002</v>
      </c>
      <c r="S401" s="41">
        <v>2022.7</v>
      </c>
      <c r="T401" s="41">
        <v>2132.1999999999998</v>
      </c>
      <c r="U401" s="41">
        <v>2179.2399999999998</v>
      </c>
      <c r="V401" s="41">
        <v>2163.7600000000002</v>
      </c>
      <c r="W401" s="41">
        <v>2014.2</v>
      </c>
      <c r="X401" s="41">
        <v>1893.4</v>
      </c>
      <c r="Y401" s="41">
        <v>1779.55</v>
      </c>
      <c r="Z401" s="41">
        <v>1569.42</v>
      </c>
      <c r="AA401" s="41">
        <v>1448.68</v>
      </c>
    </row>
    <row r="402" spans="1:27" ht="12.75" hidden="1" customHeight="1" outlineLevel="1" x14ac:dyDescent="0.2">
      <c r="A402" s="99" t="s">
        <v>2044</v>
      </c>
      <c r="B402" s="60" t="s">
        <v>90</v>
      </c>
      <c r="C402" s="40" t="s">
        <v>79</v>
      </c>
      <c r="D402" s="41">
        <f>$D$327</f>
        <v>2222.89</v>
      </c>
      <c r="E402" s="41">
        <f t="shared" ref="E402:AA402" si="232">$D$327</f>
        <v>2222.89</v>
      </c>
      <c r="F402" s="41">
        <f t="shared" si="232"/>
        <v>2222.89</v>
      </c>
      <c r="G402" s="41">
        <f t="shared" si="232"/>
        <v>2222.89</v>
      </c>
      <c r="H402" s="41">
        <f t="shared" si="232"/>
        <v>2222.89</v>
      </c>
      <c r="I402" s="41">
        <f t="shared" si="232"/>
        <v>2222.89</v>
      </c>
      <c r="J402" s="41">
        <f t="shared" si="232"/>
        <v>2222.89</v>
      </c>
      <c r="K402" s="41">
        <f t="shared" si="232"/>
        <v>2222.89</v>
      </c>
      <c r="L402" s="41">
        <f t="shared" si="232"/>
        <v>2222.89</v>
      </c>
      <c r="M402" s="41">
        <f t="shared" si="232"/>
        <v>2222.89</v>
      </c>
      <c r="N402" s="41">
        <f t="shared" si="232"/>
        <v>2222.89</v>
      </c>
      <c r="O402" s="41">
        <f t="shared" si="232"/>
        <v>2222.89</v>
      </c>
      <c r="P402" s="41">
        <f t="shared" si="232"/>
        <v>2222.89</v>
      </c>
      <c r="Q402" s="41">
        <f t="shared" si="232"/>
        <v>2222.89</v>
      </c>
      <c r="R402" s="41">
        <f t="shared" si="232"/>
        <v>2222.89</v>
      </c>
      <c r="S402" s="41">
        <f t="shared" si="232"/>
        <v>2222.89</v>
      </c>
      <c r="T402" s="41">
        <f t="shared" si="232"/>
        <v>2222.89</v>
      </c>
      <c r="U402" s="41">
        <f t="shared" si="232"/>
        <v>2222.89</v>
      </c>
      <c r="V402" s="41">
        <f t="shared" si="232"/>
        <v>2222.89</v>
      </c>
      <c r="W402" s="41">
        <f t="shared" si="232"/>
        <v>2222.89</v>
      </c>
      <c r="X402" s="41">
        <f t="shared" si="232"/>
        <v>2222.89</v>
      </c>
      <c r="Y402" s="41">
        <f t="shared" si="232"/>
        <v>2222.89</v>
      </c>
      <c r="Z402" s="41">
        <f t="shared" si="232"/>
        <v>2222.89</v>
      </c>
      <c r="AA402" s="41">
        <f t="shared" si="232"/>
        <v>2222.89</v>
      </c>
    </row>
    <row r="403" spans="1:27" ht="12.75" hidden="1" customHeight="1" outlineLevel="1" x14ac:dyDescent="0.2">
      <c r="A403" s="99" t="s">
        <v>2045</v>
      </c>
      <c r="B403" s="60" t="s">
        <v>83</v>
      </c>
      <c r="C403" s="40" t="s">
        <v>79</v>
      </c>
      <c r="D403" s="41">
        <v>3.72</v>
      </c>
      <c r="E403" s="41">
        <v>3.72</v>
      </c>
      <c r="F403" s="41">
        <v>3.72</v>
      </c>
      <c r="G403" s="41">
        <v>3.72</v>
      </c>
      <c r="H403" s="41">
        <v>3.72</v>
      </c>
      <c r="I403" s="41">
        <v>3.72</v>
      </c>
      <c r="J403" s="41">
        <v>3.72</v>
      </c>
      <c r="K403" s="41">
        <v>3.72</v>
      </c>
      <c r="L403" s="41">
        <v>3.72</v>
      </c>
      <c r="M403" s="41">
        <v>3.72</v>
      </c>
      <c r="N403" s="41">
        <v>3.72</v>
      </c>
      <c r="O403" s="41">
        <v>3.72</v>
      </c>
      <c r="P403" s="41">
        <v>3.72</v>
      </c>
      <c r="Q403" s="41">
        <v>3.72</v>
      </c>
      <c r="R403" s="41">
        <v>3.72</v>
      </c>
      <c r="S403" s="41">
        <v>3.72</v>
      </c>
      <c r="T403" s="41">
        <v>3.72</v>
      </c>
      <c r="U403" s="41">
        <v>3.72</v>
      </c>
      <c r="V403" s="41">
        <v>3.72</v>
      </c>
      <c r="W403" s="41">
        <v>3.72</v>
      </c>
      <c r="X403" s="41">
        <v>3.72</v>
      </c>
      <c r="Y403" s="41">
        <v>3.72</v>
      </c>
      <c r="Z403" s="41">
        <v>3.72</v>
      </c>
      <c r="AA403" s="41">
        <v>3.72</v>
      </c>
    </row>
    <row r="404" spans="1:27" ht="12.75" hidden="1" customHeight="1" outlineLevel="1" x14ac:dyDescent="0.2">
      <c r="A404" s="99" t="s">
        <v>2046</v>
      </c>
      <c r="B404" s="60" t="s">
        <v>81</v>
      </c>
      <c r="C404" s="40" t="s">
        <v>79</v>
      </c>
      <c r="D404" s="41">
        <f>$D$11</f>
        <v>88.27</v>
      </c>
      <c r="E404" s="41">
        <f t="shared" ref="E404:AA404" si="233">$D$11</f>
        <v>88.27</v>
      </c>
      <c r="F404" s="41">
        <f t="shared" si="233"/>
        <v>88.27</v>
      </c>
      <c r="G404" s="41">
        <f t="shared" si="233"/>
        <v>88.27</v>
      </c>
      <c r="H404" s="41">
        <f t="shared" si="233"/>
        <v>88.27</v>
      </c>
      <c r="I404" s="41">
        <f t="shared" si="233"/>
        <v>88.27</v>
      </c>
      <c r="J404" s="41">
        <f t="shared" si="233"/>
        <v>88.27</v>
      </c>
      <c r="K404" s="41">
        <f t="shared" si="233"/>
        <v>88.27</v>
      </c>
      <c r="L404" s="41">
        <f t="shared" si="233"/>
        <v>88.27</v>
      </c>
      <c r="M404" s="41">
        <f t="shared" si="233"/>
        <v>88.27</v>
      </c>
      <c r="N404" s="41">
        <f t="shared" si="233"/>
        <v>88.27</v>
      </c>
      <c r="O404" s="41">
        <f t="shared" si="233"/>
        <v>88.27</v>
      </c>
      <c r="P404" s="41">
        <f t="shared" si="233"/>
        <v>88.27</v>
      </c>
      <c r="Q404" s="41">
        <f t="shared" si="233"/>
        <v>88.27</v>
      </c>
      <c r="R404" s="41">
        <f t="shared" si="233"/>
        <v>88.27</v>
      </c>
      <c r="S404" s="41">
        <f t="shared" si="233"/>
        <v>88.27</v>
      </c>
      <c r="T404" s="41">
        <f t="shared" si="233"/>
        <v>88.27</v>
      </c>
      <c r="U404" s="41">
        <f t="shared" si="233"/>
        <v>88.27</v>
      </c>
      <c r="V404" s="41">
        <f t="shared" si="233"/>
        <v>88.27</v>
      </c>
      <c r="W404" s="41">
        <f t="shared" si="233"/>
        <v>88.27</v>
      </c>
      <c r="X404" s="41">
        <f t="shared" si="233"/>
        <v>88.27</v>
      </c>
      <c r="Y404" s="41">
        <f t="shared" si="233"/>
        <v>88.27</v>
      </c>
      <c r="Z404" s="41">
        <f t="shared" si="233"/>
        <v>88.27</v>
      </c>
      <c r="AA404" s="41">
        <f t="shared" si="233"/>
        <v>88.27</v>
      </c>
    </row>
    <row r="405" spans="1:27" ht="12.75" customHeight="1" collapsed="1" x14ac:dyDescent="0.2">
      <c r="A405" s="98" t="s">
        <v>2047</v>
      </c>
      <c r="B405" s="25" t="str">
        <f>"17"&amp;"."&amp;$B$800&amp;"."&amp;$B$801</f>
        <v>17.01.2024</v>
      </c>
      <c r="C405" s="88" t="s">
        <v>76</v>
      </c>
      <c r="D405" s="89">
        <f>ROUND(((D406+D407+D409+D408)/1000),5)</f>
        <v>3.5534599999999998</v>
      </c>
      <c r="E405" s="89">
        <f>ROUND(((E406+E407+E409+E408)/1000),5)</f>
        <v>3.4755799999999999</v>
      </c>
      <c r="F405" s="89">
        <f>ROUND(((F406+F407+F409+F408)/1000),5)</f>
        <v>3.4283399999999999</v>
      </c>
      <c r="G405" s="89">
        <f t="shared" ref="G405:AA405" si="234">ROUND(((G406+G407+G409+G408)/1000),5)</f>
        <v>3.4275699999999998</v>
      </c>
      <c r="H405" s="89">
        <f t="shared" si="234"/>
        <v>3.4964400000000002</v>
      </c>
      <c r="I405" s="89">
        <f t="shared" si="234"/>
        <v>3.62222</v>
      </c>
      <c r="J405" s="89">
        <f t="shared" si="234"/>
        <v>3.8172299999999999</v>
      </c>
      <c r="K405" s="89">
        <f t="shared" si="234"/>
        <v>4.1317199999999996</v>
      </c>
      <c r="L405" s="89">
        <f t="shared" si="234"/>
        <v>4.3398399999999997</v>
      </c>
      <c r="M405" s="89">
        <f t="shared" si="234"/>
        <v>4.30985</v>
      </c>
      <c r="N405" s="89">
        <f t="shared" si="234"/>
        <v>4.3878899999999996</v>
      </c>
      <c r="O405" s="89">
        <f t="shared" si="234"/>
        <v>4.42638</v>
      </c>
      <c r="P405" s="89">
        <f t="shared" si="234"/>
        <v>4.4235100000000003</v>
      </c>
      <c r="Q405" s="89">
        <f t="shared" si="234"/>
        <v>4.4242900000000001</v>
      </c>
      <c r="R405" s="89">
        <f t="shared" si="234"/>
        <v>4.4237299999999999</v>
      </c>
      <c r="S405" s="89">
        <f t="shared" si="234"/>
        <v>4.3928200000000004</v>
      </c>
      <c r="T405" s="89">
        <f t="shared" si="234"/>
        <v>4.5137999999999998</v>
      </c>
      <c r="U405" s="89">
        <f t="shared" si="234"/>
        <v>4.4779600000000004</v>
      </c>
      <c r="V405" s="89">
        <f t="shared" si="234"/>
        <v>4.4550299999999998</v>
      </c>
      <c r="W405" s="89">
        <f t="shared" si="234"/>
        <v>4.3209400000000002</v>
      </c>
      <c r="X405" s="89">
        <f t="shared" si="234"/>
        <v>4.3255499999999998</v>
      </c>
      <c r="Y405" s="89">
        <f t="shared" si="234"/>
        <v>4.1616600000000004</v>
      </c>
      <c r="Z405" s="89">
        <f t="shared" si="234"/>
        <v>3.94157</v>
      </c>
      <c r="AA405" s="89">
        <f t="shared" si="234"/>
        <v>3.7671600000000001</v>
      </c>
    </row>
    <row r="406" spans="1:27" ht="12.75" hidden="1" customHeight="1" outlineLevel="1" x14ac:dyDescent="0.2">
      <c r="A406" s="99" t="s">
        <v>2048</v>
      </c>
      <c r="B406" s="60" t="s">
        <v>238</v>
      </c>
      <c r="C406" s="40" t="s">
        <v>79</v>
      </c>
      <c r="D406" s="41">
        <v>1238.58</v>
      </c>
      <c r="E406" s="41">
        <v>1160.7</v>
      </c>
      <c r="F406" s="41">
        <v>1113.46</v>
      </c>
      <c r="G406" s="41">
        <v>1112.69</v>
      </c>
      <c r="H406" s="41">
        <v>1181.56</v>
      </c>
      <c r="I406" s="41">
        <v>1307.3399999999999</v>
      </c>
      <c r="J406" s="41">
        <v>1502.35</v>
      </c>
      <c r="K406" s="41">
        <v>1816.84</v>
      </c>
      <c r="L406" s="41">
        <v>2024.96</v>
      </c>
      <c r="M406" s="41">
        <v>1994.97</v>
      </c>
      <c r="N406" s="41">
        <v>2073.0100000000002</v>
      </c>
      <c r="O406" s="41">
        <v>2111.5</v>
      </c>
      <c r="P406" s="41">
        <v>2108.63</v>
      </c>
      <c r="Q406" s="41">
        <v>2109.41</v>
      </c>
      <c r="R406" s="41">
        <v>2108.85</v>
      </c>
      <c r="S406" s="41">
        <v>2077.94</v>
      </c>
      <c r="T406" s="41">
        <v>2198.92</v>
      </c>
      <c r="U406" s="41">
        <v>2163.08</v>
      </c>
      <c r="V406" s="41">
        <v>2140.15</v>
      </c>
      <c r="W406" s="41">
        <v>2006.06</v>
      </c>
      <c r="X406" s="41">
        <v>2010.67</v>
      </c>
      <c r="Y406" s="41">
        <v>1846.78</v>
      </c>
      <c r="Z406" s="41">
        <v>1626.69</v>
      </c>
      <c r="AA406" s="41">
        <v>1452.28</v>
      </c>
    </row>
    <row r="407" spans="1:27" ht="12.75" hidden="1" customHeight="1" outlineLevel="1" x14ac:dyDescent="0.2">
      <c r="A407" s="99" t="s">
        <v>2049</v>
      </c>
      <c r="B407" s="60" t="s">
        <v>90</v>
      </c>
      <c r="C407" s="40" t="s">
        <v>79</v>
      </c>
      <c r="D407" s="41">
        <f>$D$327</f>
        <v>2222.89</v>
      </c>
      <c r="E407" s="41">
        <f t="shared" ref="E407:AA407" si="235">$D$327</f>
        <v>2222.89</v>
      </c>
      <c r="F407" s="41">
        <f t="shared" si="235"/>
        <v>2222.89</v>
      </c>
      <c r="G407" s="41">
        <f t="shared" si="235"/>
        <v>2222.89</v>
      </c>
      <c r="H407" s="41">
        <f t="shared" si="235"/>
        <v>2222.89</v>
      </c>
      <c r="I407" s="41">
        <f t="shared" si="235"/>
        <v>2222.89</v>
      </c>
      <c r="J407" s="41">
        <f t="shared" si="235"/>
        <v>2222.89</v>
      </c>
      <c r="K407" s="41">
        <f t="shared" si="235"/>
        <v>2222.89</v>
      </c>
      <c r="L407" s="41">
        <f t="shared" si="235"/>
        <v>2222.89</v>
      </c>
      <c r="M407" s="41">
        <f t="shared" si="235"/>
        <v>2222.89</v>
      </c>
      <c r="N407" s="41">
        <f t="shared" si="235"/>
        <v>2222.89</v>
      </c>
      <c r="O407" s="41">
        <f t="shared" si="235"/>
        <v>2222.89</v>
      </c>
      <c r="P407" s="41">
        <f t="shared" si="235"/>
        <v>2222.89</v>
      </c>
      <c r="Q407" s="41">
        <f t="shared" si="235"/>
        <v>2222.89</v>
      </c>
      <c r="R407" s="41">
        <f t="shared" si="235"/>
        <v>2222.89</v>
      </c>
      <c r="S407" s="41">
        <f t="shared" si="235"/>
        <v>2222.89</v>
      </c>
      <c r="T407" s="41">
        <f t="shared" si="235"/>
        <v>2222.89</v>
      </c>
      <c r="U407" s="41">
        <f t="shared" si="235"/>
        <v>2222.89</v>
      </c>
      <c r="V407" s="41">
        <f t="shared" si="235"/>
        <v>2222.89</v>
      </c>
      <c r="W407" s="41">
        <f t="shared" si="235"/>
        <v>2222.89</v>
      </c>
      <c r="X407" s="41">
        <f t="shared" si="235"/>
        <v>2222.89</v>
      </c>
      <c r="Y407" s="41">
        <f t="shared" si="235"/>
        <v>2222.89</v>
      </c>
      <c r="Z407" s="41">
        <f t="shared" si="235"/>
        <v>2222.89</v>
      </c>
      <c r="AA407" s="41">
        <f t="shared" si="235"/>
        <v>2222.89</v>
      </c>
    </row>
    <row r="408" spans="1:27" ht="12.75" hidden="1" customHeight="1" outlineLevel="1" x14ac:dyDescent="0.2">
      <c r="A408" s="99" t="s">
        <v>2050</v>
      </c>
      <c r="B408" s="60" t="s">
        <v>83</v>
      </c>
      <c r="C408" s="40" t="s">
        <v>79</v>
      </c>
      <c r="D408" s="41">
        <v>3.72</v>
      </c>
      <c r="E408" s="41">
        <v>3.72</v>
      </c>
      <c r="F408" s="41">
        <v>3.72</v>
      </c>
      <c r="G408" s="41">
        <v>3.72</v>
      </c>
      <c r="H408" s="41">
        <v>3.72</v>
      </c>
      <c r="I408" s="41">
        <v>3.72</v>
      </c>
      <c r="J408" s="41">
        <v>3.72</v>
      </c>
      <c r="K408" s="41">
        <v>3.72</v>
      </c>
      <c r="L408" s="41">
        <v>3.72</v>
      </c>
      <c r="M408" s="41">
        <v>3.72</v>
      </c>
      <c r="N408" s="41">
        <v>3.72</v>
      </c>
      <c r="O408" s="41">
        <v>3.72</v>
      </c>
      <c r="P408" s="41">
        <v>3.72</v>
      </c>
      <c r="Q408" s="41">
        <v>3.72</v>
      </c>
      <c r="R408" s="41">
        <v>3.72</v>
      </c>
      <c r="S408" s="41">
        <v>3.72</v>
      </c>
      <c r="T408" s="41">
        <v>3.72</v>
      </c>
      <c r="U408" s="41">
        <v>3.72</v>
      </c>
      <c r="V408" s="41">
        <v>3.72</v>
      </c>
      <c r="W408" s="41">
        <v>3.72</v>
      </c>
      <c r="X408" s="41">
        <v>3.72</v>
      </c>
      <c r="Y408" s="41">
        <v>3.72</v>
      </c>
      <c r="Z408" s="41">
        <v>3.72</v>
      </c>
      <c r="AA408" s="41">
        <v>3.72</v>
      </c>
    </row>
    <row r="409" spans="1:27" ht="12.75" hidden="1" customHeight="1" outlineLevel="1" x14ac:dyDescent="0.2">
      <c r="A409" s="99" t="s">
        <v>2051</v>
      </c>
      <c r="B409" s="60" t="s">
        <v>81</v>
      </c>
      <c r="C409" s="40" t="s">
        <v>79</v>
      </c>
      <c r="D409" s="41">
        <f>$D$11</f>
        <v>88.27</v>
      </c>
      <c r="E409" s="41">
        <f t="shared" ref="E409:AA409" si="236">$D$11</f>
        <v>88.27</v>
      </c>
      <c r="F409" s="41">
        <f t="shared" si="236"/>
        <v>88.27</v>
      </c>
      <c r="G409" s="41">
        <f t="shared" si="236"/>
        <v>88.27</v>
      </c>
      <c r="H409" s="41">
        <f t="shared" si="236"/>
        <v>88.27</v>
      </c>
      <c r="I409" s="41">
        <f t="shared" si="236"/>
        <v>88.27</v>
      </c>
      <c r="J409" s="41">
        <f t="shared" si="236"/>
        <v>88.27</v>
      </c>
      <c r="K409" s="41">
        <f t="shared" si="236"/>
        <v>88.27</v>
      </c>
      <c r="L409" s="41">
        <f t="shared" si="236"/>
        <v>88.27</v>
      </c>
      <c r="M409" s="41">
        <f t="shared" si="236"/>
        <v>88.27</v>
      </c>
      <c r="N409" s="41">
        <f t="shared" si="236"/>
        <v>88.27</v>
      </c>
      <c r="O409" s="41">
        <f t="shared" si="236"/>
        <v>88.27</v>
      </c>
      <c r="P409" s="41">
        <f t="shared" si="236"/>
        <v>88.27</v>
      </c>
      <c r="Q409" s="41">
        <f t="shared" si="236"/>
        <v>88.27</v>
      </c>
      <c r="R409" s="41">
        <f t="shared" si="236"/>
        <v>88.27</v>
      </c>
      <c r="S409" s="41">
        <f t="shared" si="236"/>
        <v>88.27</v>
      </c>
      <c r="T409" s="41">
        <f t="shared" si="236"/>
        <v>88.27</v>
      </c>
      <c r="U409" s="41">
        <f t="shared" si="236"/>
        <v>88.27</v>
      </c>
      <c r="V409" s="41">
        <f t="shared" si="236"/>
        <v>88.27</v>
      </c>
      <c r="W409" s="41">
        <f t="shared" si="236"/>
        <v>88.27</v>
      </c>
      <c r="X409" s="41">
        <f t="shared" si="236"/>
        <v>88.27</v>
      </c>
      <c r="Y409" s="41">
        <f t="shared" si="236"/>
        <v>88.27</v>
      </c>
      <c r="Z409" s="41">
        <f t="shared" si="236"/>
        <v>88.27</v>
      </c>
      <c r="AA409" s="41">
        <f t="shared" si="236"/>
        <v>88.27</v>
      </c>
    </row>
    <row r="410" spans="1:27" ht="12.75" customHeight="1" collapsed="1" x14ac:dyDescent="0.2">
      <c r="A410" s="98" t="s">
        <v>2052</v>
      </c>
      <c r="B410" s="25" t="str">
        <f>"18"&amp;"."&amp;$B$800&amp;"."&amp;$B$801</f>
        <v>18.01.2024</v>
      </c>
      <c r="C410" s="88" t="s">
        <v>76</v>
      </c>
      <c r="D410" s="89">
        <f>ROUND(((D411+D412+D414+D413)/1000),5)</f>
        <v>3.6898399999999998</v>
      </c>
      <c r="E410" s="89">
        <f>ROUND(((E411+E412+E414+E413)/1000),5)</f>
        <v>3.5302199999999999</v>
      </c>
      <c r="F410" s="89">
        <f>ROUND(((F411+F412+F414+F413)/1000),5)</f>
        <v>3.4938500000000001</v>
      </c>
      <c r="G410" s="89">
        <f t="shared" ref="G410:AA410" si="237">ROUND(((G411+G412+G414+G413)/1000),5)</f>
        <v>3.4854799999999999</v>
      </c>
      <c r="H410" s="89">
        <f t="shared" si="237"/>
        <v>3.5256699999999999</v>
      </c>
      <c r="I410" s="89">
        <f t="shared" si="237"/>
        <v>3.66953</v>
      </c>
      <c r="J410" s="89">
        <f t="shared" si="237"/>
        <v>3.7986200000000001</v>
      </c>
      <c r="K410" s="89">
        <f t="shared" si="237"/>
        <v>4.1007999999999996</v>
      </c>
      <c r="L410" s="89">
        <f t="shared" si="237"/>
        <v>4.29941</v>
      </c>
      <c r="M410" s="89">
        <f t="shared" si="237"/>
        <v>4.2516100000000003</v>
      </c>
      <c r="N410" s="89">
        <f t="shared" si="237"/>
        <v>4.43452</v>
      </c>
      <c r="O410" s="89">
        <f t="shared" si="237"/>
        <v>4.3930800000000003</v>
      </c>
      <c r="P410" s="89">
        <f t="shared" si="237"/>
        <v>4.3775000000000004</v>
      </c>
      <c r="Q410" s="89">
        <f t="shared" si="237"/>
        <v>4.3966799999999999</v>
      </c>
      <c r="R410" s="89">
        <f t="shared" si="237"/>
        <v>4.39506</v>
      </c>
      <c r="S410" s="89">
        <f t="shared" si="237"/>
        <v>4.4494499999999997</v>
      </c>
      <c r="T410" s="89">
        <f t="shared" si="237"/>
        <v>4.5136900000000004</v>
      </c>
      <c r="U410" s="89">
        <f t="shared" si="237"/>
        <v>4.5258500000000002</v>
      </c>
      <c r="V410" s="89">
        <f t="shared" si="237"/>
        <v>4.5187200000000001</v>
      </c>
      <c r="W410" s="89">
        <f t="shared" si="237"/>
        <v>4.3315599999999996</v>
      </c>
      <c r="X410" s="89">
        <f t="shared" si="237"/>
        <v>4.1838600000000001</v>
      </c>
      <c r="Y410" s="89">
        <f t="shared" si="237"/>
        <v>4.0731900000000003</v>
      </c>
      <c r="Z410" s="89">
        <f t="shared" si="237"/>
        <v>3.81955</v>
      </c>
      <c r="AA410" s="89">
        <f t="shared" si="237"/>
        <v>3.64879</v>
      </c>
    </row>
    <row r="411" spans="1:27" ht="12.75" hidden="1" customHeight="1" outlineLevel="1" x14ac:dyDescent="0.2">
      <c r="A411" s="99" t="s">
        <v>2053</v>
      </c>
      <c r="B411" s="60" t="s">
        <v>238</v>
      </c>
      <c r="C411" s="40" t="s">
        <v>79</v>
      </c>
      <c r="D411" s="41">
        <v>1374.96</v>
      </c>
      <c r="E411" s="41">
        <v>1215.3399999999999</v>
      </c>
      <c r="F411" s="41">
        <v>1178.97</v>
      </c>
      <c r="G411" s="41">
        <v>1170.5999999999999</v>
      </c>
      <c r="H411" s="41">
        <v>1210.79</v>
      </c>
      <c r="I411" s="41">
        <v>1354.65</v>
      </c>
      <c r="J411" s="41">
        <v>1483.74</v>
      </c>
      <c r="K411" s="41">
        <v>1785.92</v>
      </c>
      <c r="L411" s="41">
        <v>1984.53</v>
      </c>
      <c r="M411" s="41">
        <v>1936.73</v>
      </c>
      <c r="N411" s="41">
        <v>2119.64</v>
      </c>
      <c r="O411" s="41">
        <v>2078.1999999999998</v>
      </c>
      <c r="P411" s="41">
        <v>2062.62</v>
      </c>
      <c r="Q411" s="41">
        <v>2081.8000000000002</v>
      </c>
      <c r="R411" s="41">
        <v>2080.1799999999998</v>
      </c>
      <c r="S411" s="41">
        <v>2134.5700000000002</v>
      </c>
      <c r="T411" s="41">
        <v>2198.81</v>
      </c>
      <c r="U411" s="41">
        <v>2210.9699999999998</v>
      </c>
      <c r="V411" s="41">
        <v>2203.84</v>
      </c>
      <c r="W411" s="41">
        <v>2016.68</v>
      </c>
      <c r="X411" s="41">
        <v>1868.98</v>
      </c>
      <c r="Y411" s="41">
        <v>1758.31</v>
      </c>
      <c r="Z411" s="41">
        <v>1504.67</v>
      </c>
      <c r="AA411" s="41">
        <v>1333.91</v>
      </c>
    </row>
    <row r="412" spans="1:27" ht="12.75" hidden="1" customHeight="1" outlineLevel="1" x14ac:dyDescent="0.2">
      <c r="A412" s="99" t="s">
        <v>2054</v>
      </c>
      <c r="B412" s="60" t="s">
        <v>90</v>
      </c>
      <c r="C412" s="40" t="s">
        <v>79</v>
      </c>
      <c r="D412" s="41">
        <f>$D$327</f>
        <v>2222.89</v>
      </c>
      <c r="E412" s="41">
        <f t="shared" ref="E412:AA412" si="238">$D$327</f>
        <v>2222.89</v>
      </c>
      <c r="F412" s="41">
        <f t="shared" si="238"/>
        <v>2222.89</v>
      </c>
      <c r="G412" s="41">
        <f t="shared" si="238"/>
        <v>2222.89</v>
      </c>
      <c r="H412" s="41">
        <f t="shared" si="238"/>
        <v>2222.89</v>
      </c>
      <c r="I412" s="41">
        <f t="shared" si="238"/>
        <v>2222.89</v>
      </c>
      <c r="J412" s="41">
        <f t="shared" si="238"/>
        <v>2222.89</v>
      </c>
      <c r="K412" s="41">
        <f t="shared" si="238"/>
        <v>2222.89</v>
      </c>
      <c r="L412" s="41">
        <f t="shared" si="238"/>
        <v>2222.89</v>
      </c>
      <c r="M412" s="41">
        <f t="shared" si="238"/>
        <v>2222.89</v>
      </c>
      <c r="N412" s="41">
        <f t="shared" si="238"/>
        <v>2222.89</v>
      </c>
      <c r="O412" s="41">
        <f t="shared" si="238"/>
        <v>2222.89</v>
      </c>
      <c r="P412" s="41">
        <f t="shared" si="238"/>
        <v>2222.89</v>
      </c>
      <c r="Q412" s="41">
        <f t="shared" si="238"/>
        <v>2222.89</v>
      </c>
      <c r="R412" s="41">
        <f t="shared" si="238"/>
        <v>2222.89</v>
      </c>
      <c r="S412" s="41">
        <f t="shared" si="238"/>
        <v>2222.89</v>
      </c>
      <c r="T412" s="41">
        <f t="shared" si="238"/>
        <v>2222.89</v>
      </c>
      <c r="U412" s="41">
        <f t="shared" si="238"/>
        <v>2222.89</v>
      </c>
      <c r="V412" s="41">
        <f t="shared" si="238"/>
        <v>2222.89</v>
      </c>
      <c r="W412" s="41">
        <f t="shared" si="238"/>
        <v>2222.89</v>
      </c>
      <c r="X412" s="41">
        <f t="shared" si="238"/>
        <v>2222.89</v>
      </c>
      <c r="Y412" s="41">
        <f t="shared" si="238"/>
        <v>2222.89</v>
      </c>
      <c r="Z412" s="41">
        <f t="shared" si="238"/>
        <v>2222.89</v>
      </c>
      <c r="AA412" s="41">
        <f t="shared" si="238"/>
        <v>2222.89</v>
      </c>
    </row>
    <row r="413" spans="1:27" ht="12.75" hidden="1" customHeight="1" outlineLevel="1" x14ac:dyDescent="0.2">
      <c r="A413" s="99" t="s">
        <v>2055</v>
      </c>
      <c r="B413" s="60" t="s">
        <v>83</v>
      </c>
      <c r="C413" s="40" t="s">
        <v>79</v>
      </c>
      <c r="D413" s="41">
        <v>3.72</v>
      </c>
      <c r="E413" s="41">
        <v>3.72</v>
      </c>
      <c r="F413" s="41">
        <v>3.72</v>
      </c>
      <c r="G413" s="41">
        <v>3.72</v>
      </c>
      <c r="H413" s="41">
        <v>3.72</v>
      </c>
      <c r="I413" s="41">
        <v>3.72</v>
      </c>
      <c r="J413" s="41">
        <v>3.72</v>
      </c>
      <c r="K413" s="41">
        <v>3.72</v>
      </c>
      <c r="L413" s="41">
        <v>3.72</v>
      </c>
      <c r="M413" s="41">
        <v>3.72</v>
      </c>
      <c r="N413" s="41">
        <v>3.72</v>
      </c>
      <c r="O413" s="41">
        <v>3.72</v>
      </c>
      <c r="P413" s="41">
        <v>3.72</v>
      </c>
      <c r="Q413" s="41">
        <v>3.72</v>
      </c>
      <c r="R413" s="41">
        <v>3.72</v>
      </c>
      <c r="S413" s="41">
        <v>3.72</v>
      </c>
      <c r="T413" s="41">
        <v>3.72</v>
      </c>
      <c r="U413" s="41">
        <v>3.72</v>
      </c>
      <c r="V413" s="41">
        <v>3.72</v>
      </c>
      <c r="W413" s="41">
        <v>3.72</v>
      </c>
      <c r="X413" s="41">
        <v>3.72</v>
      </c>
      <c r="Y413" s="41">
        <v>3.72</v>
      </c>
      <c r="Z413" s="41">
        <v>3.72</v>
      </c>
      <c r="AA413" s="41">
        <v>3.72</v>
      </c>
    </row>
    <row r="414" spans="1:27" ht="12.75" hidden="1" customHeight="1" outlineLevel="1" x14ac:dyDescent="0.2">
      <c r="A414" s="99" t="s">
        <v>2056</v>
      </c>
      <c r="B414" s="60" t="s">
        <v>81</v>
      </c>
      <c r="C414" s="40" t="s">
        <v>79</v>
      </c>
      <c r="D414" s="41">
        <f>$D$11</f>
        <v>88.27</v>
      </c>
      <c r="E414" s="41">
        <f t="shared" ref="E414:AA414" si="239">$D$11</f>
        <v>88.27</v>
      </c>
      <c r="F414" s="41">
        <f t="shared" si="239"/>
        <v>88.27</v>
      </c>
      <c r="G414" s="41">
        <f t="shared" si="239"/>
        <v>88.27</v>
      </c>
      <c r="H414" s="41">
        <f t="shared" si="239"/>
        <v>88.27</v>
      </c>
      <c r="I414" s="41">
        <f t="shared" si="239"/>
        <v>88.27</v>
      </c>
      <c r="J414" s="41">
        <f t="shared" si="239"/>
        <v>88.27</v>
      </c>
      <c r="K414" s="41">
        <f t="shared" si="239"/>
        <v>88.27</v>
      </c>
      <c r="L414" s="41">
        <f t="shared" si="239"/>
        <v>88.27</v>
      </c>
      <c r="M414" s="41">
        <f t="shared" si="239"/>
        <v>88.27</v>
      </c>
      <c r="N414" s="41">
        <f t="shared" si="239"/>
        <v>88.27</v>
      </c>
      <c r="O414" s="41">
        <f t="shared" si="239"/>
        <v>88.27</v>
      </c>
      <c r="P414" s="41">
        <f t="shared" si="239"/>
        <v>88.27</v>
      </c>
      <c r="Q414" s="41">
        <f t="shared" si="239"/>
        <v>88.27</v>
      </c>
      <c r="R414" s="41">
        <f t="shared" si="239"/>
        <v>88.27</v>
      </c>
      <c r="S414" s="41">
        <f t="shared" si="239"/>
        <v>88.27</v>
      </c>
      <c r="T414" s="41">
        <f t="shared" si="239"/>
        <v>88.27</v>
      </c>
      <c r="U414" s="41">
        <f t="shared" si="239"/>
        <v>88.27</v>
      </c>
      <c r="V414" s="41">
        <f t="shared" si="239"/>
        <v>88.27</v>
      </c>
      <c r="W414" s="41">
        <f t="shared" si="239"/>
        <v>88.27</v>
      </c>
      <c r="X414" s="41">
        <f t="shared" si="239"/>
        <v>88.27</v>
      </c>
      <c r="Y414" s="41">
        <f t="shared" si="239"/>
        <v>88.27</v>
      </c>
      <c r="Z414" s="41">
        <f t="shared" si="239"/>
        <v>88.27</v>
      </c>
      <c r="AA414" s="41">
        <f t="shared" si="239"/>
        <v>88.27</v>
      </c>
    </row>
    <row r="415" spans="1:27" ht="12.75" customHeight="1" collapsed="1" x14ac:dyDescent="0.2">
      <c r="A415" s="98" t="s">
        <v>2057</v>
      </c>
      <c r="B415" s="25" t="str">
        <f>"19"&amp;"."&amp;$B$800&amp;"."&amp;$B$801</f>
        <v>19.01.2024</v>
      </c>
      <c r="C415" s="88" t="s">
        <v>76</v>
      </c>
      <c r="D415" s="89">
        <f>ROUND(((D416+D417+D419+D418)/1000),5)</f>
        <v>3.57219</v>
      </c>
      <c r="E415" s="89">
        <f>ROUND(((E416+E417+E419+E418)/1000),5)</f>
        <v>3.49566</v>
      </c>
      <c r="F415" s="89">
        <f>ROUND(((F416+F417+F419+F418)/1000),5)</f>
        <v>3.4573999999999998</v>
      </c>
      <c r="G415" s="89">
        <f t="shared" ref="G415:AA415" si="240">ROUND(((G416+G417+G419+G418)/1000),5)</f>
        <v>3.4518800000000001</v>
      </c>
      <c r="H415" s="89">
        <f t="shared" si="240"/>
        <v>3.4939100000000001</v>
      </c>
      <c r="I415" s="89">
        <f t="shared" si="240"/>
        <v>3.6105499999999999</v>
      </c>
      <c r="J415" s="89">
        <f t="shared" si="240"/>
        <v>3.7663700000000002</v>
      </c>
      <c r="K415" s="89">
        <f t="shared" si="240"/>
        <v>4.1440000000000001</v>
      </c>
      <c r="L415" s="89">
        <f t="shared" si="240"/>
        <v>4.3327900000000001</v>
      </c>
      <c r="M415" s="89">
        <f t="shared" si="240"/>
        <v>4.3948799999999997</v>
      </c>
      <c r="N415" s="89">
        <f t="shared" si="240"/>
        <v>4.4090699999999998</v>
      </c>
      <c r="O415" s="89">
        <f t="shared" si="240"/>
        <v>4.4495800000000001</v>
      </c>
      <c r="P415" s="89">
        <f t="shared" si="240"/>
        <v>4.44069</v>
      </c>
      <c r="Q415" s="89">
        <f t="shared" si="240"/>
        <v>4.4510199999999998</v>
      </c>
      <c r="R415" s="89">
        <f t="shared" si="240"/>
        <v>4.4569599999999996</v>
      </c>
      <c r="S415" s="89">
        <f t="shared" si="240"/>
        <v>4.3685700000000001</v>
      </c>
      <c r="T415" s="89">
        <f t="shared" si="240"/>
        <v>4.4038300000000001</v>
      </c>
      <c r="U415" s="89">
        <f t="shared" si="240"/>
        <v>4.4225399999999997</v>
      </c>
      <c r="V415" s="89">
        <f t="shared" si="240"/>
        <v>4.4191200000000004</v>
      </c>
      <c r="W415" s="89">
        <f t="shared" si="240"/>
        <v>4.4169</v>
      </c>
      <c r="X415" s="89">
        <f t="shared" si="240"/>
        <v>4.3058699999999996</v>
      </c>
      <c r="Y415" s="89">
        <f t="shared" si="240"/>
        <v>4.1750600000000002</v>
      </c>
      <c r="Z415" s="89">
        <f t="shared" si="240"/>
        <v>3.95058</v>
      </c>
      <c r="AA415" s="89">
        <f t="shared" si="240"/>
        <v>3.7723</v>
      </c>
    </row>
    <row r="416" spans="1:27" ht="12.75" hidden="1" customHeight="1" outlineLevel="1" x14ac:dyDescent="0.2">
      <c r="A416" s="99" t="s">
        <v>2058</v>
      </c>
      <c r="B416" s="60" t="s">
        <v>238</v>
      </c>
      <c r="C416" s="40" t="s">
        <v>79</v>
      </c>
      <c r="D416" s="41">
        <v>1257.31</v>
      </c>
      <c r="E416" s="41">
        <v>1180.78</v>
      </c>
      <c r="F416" s="41">
        <v>1142.52</v>
      </c>
      <c r="G416" s="41">
        <v>1137</v>
      </c>
      <c r="H416" s="41">
        <v>1179.03</v>
      </c>
      <c r="I416" s="41">
        <v>1295.67</v>
      </c>
      <c r="J416" s="41">
        <v>1451.49</v>
      </c>
      <c r="K416" s="41">
        <v>1829.12</v>
      </c>
      <c r="L416" s="41">
        <v>2017.91</v>
      </c>
      <c r="M416" s="41">
        <v>2080</v>
      </c>
      <c r="N416" s="41">
        <v>2094.19</v>
      </c>
      <c r="O416" s="41">
        <v>2134.6999999999998</v>
      </c>
      <c r="P416" s="41">
        <v>2125.81</v>
      </c>
      <c r="Q416" s="41">
        <v>2136.14</v>
      </c>
      <c r="R416" s="41">
        <v>2142.08</v>
      </c>
      <c r="S416" s="41">
        <v>2053.69</v>
      </c>
      <c r="T416" s="41">
        <v>2088.9499999999998</v>
      </c>
      <c r="U416" s="41">
        <v>2107.66</v>
      </c>
      <c r="V416" s="41">
        <v>2104.2399999999998</v>
      </c>
      <c r="W416" s="41">
        <v>2102.02</v>
      </c>
      <c r="X416" s="41">
        <v>1990.99</v>
      </c>
      <c r="Y416" s="41">
        <v>1860.18</v>
      </c>
      <c r="Z416" s="41">
        <v>1635.7</v>
      </c>
      <c r="AA416" s="41">
        <v>1457.42</v>
      </c>
    </row>
    <row r="417" spans="1:27" ht="12.75" hidden="1" customHeight="1" outlineLevel="1" x14ac:dyDescent="0.2">
      <c r="A417" s="99" t="s">
        <v>2059</v>
      </c>
      <c r="B417" s="60" t="s">
        <v>90</v>
      </c>
      <c r="C417" s="40" t="s">
        <v>79</v>
      </c>
      <c r="D417" s="41">
        <f>$D$327</f>
        <v>2222.89</v>
      </c>
      <c r="E417" s="41">
        <f t="shared" ref="E417:AA417" si="241">$D$327</f>
        <v>2222.89</v>
      </c>
      <c r="F417" s="41">
        <f t="shared" si="241"/>
        <v>2222.89</v>
      </c>
      <c r="G417" s="41">
        <f t="shared" si="241"/>
        <v>2222.89</v>
      </c>
      <c r="H417" s="41">
        <f t="shared" si="241"/>
        <v>2222.89</v>
      </c>
      <c r="I417" s="41">
        <f t="shared" si="241"/>
        <v>2222.89</v>
      </c>
      <c r="J417" s="41">
        <f t="shared" si="241"/>
        <v>2222.89</v>
      </c>
      <c r="K417" s="41">
        <f t="shared" si="241"/>
        <v>2222.89</v>
      </c>
      <c r="L417" s="41">
        <f t="shared" si="241"/>
        <v>2222.89</v>
      </c>
      <c r="M417" s="41">
        <f t="shared" si="241"/>
        <v>2222.89</v>
      </c>
      <c r="N417" s="41">
        <f t="shared" si="241"/>
        <v>2222.89</v>
      </c>
      <c r="O417" s="41">
        <f t="shared" si="241"/>
        <v>2222.89</v>
      </c>
      <c r="P417" s="41">
        <f t="shared" si="241"/>
        <v>2222.89</v>
      </c>
      <c r="Q417" s="41">
        <f t="shared" si="241"/>
        <v>2222.89</v>
      </c>
      <c r="R417" s="41">
        <f t="shared" si="241"/>
        <v>2222.89</v>
      </c>
      <c r="S417" s="41">
        <f t="shared" si="241"/>
        <v>2222.89</v>
      </c>
      <c r="T417" s="41">
        <f t="shared" si="241"/>
        <v>2222.89</v>
      </c>
      <c r="U417" s="41">
        <f t="shared" si="241"/>
        <v>2222.89</v>
      </c>
      <c r="V417" s="41">
        <f t="shared" si="241"/>
        <v>2222.89</v>
      </c>
      <c r="W417" s="41">
        <f t="shared" si="241"/>
        <v>2222.89</v>
      </c>
      <c r="X417" s="41">
        <f t="shared" si="241"/>
        <v>2222.89</v>
      </c>
      <c r="Y417" s="41">
        <f t="shared" si="241"/>
        <v>2222.89</v>
      </c>
      <c r="Z417" s="41">
        <f t="shared" si="241"/>
        <v>2222.89</v>
      </c>
      <c r="AA417" s="41">
        <f t="shared" si="241"/>
        <v>2222.89</v>
      </c>
    </row>
    <row r="418" spans="1:27" ht="12.75" hidden="1" customHeight="1" outlineLevel="1" x14ac:dyDescent="0.2">
      <c r="A418" s="99" t="s">
        <v>2060</v>
      </c>
      <c r="B418" s="60" t="s">
        <v>83</v>
      </c>
      <c r="C418" s="40" t="s">
        <v>79</v>
      </c>
      <c r="D418" s="111">
        <v>3.72</v>
      </c>
      <c r="E418" s="111">
        <v>3.72</v>
      </c>
      <c r="F418" s="111">
        <v>3.72</v>
      </c>
      <c r="G418" s="111">
        <v>3.72</v>
      </c>
      <c r="H418" s="111">
        <v>3.72</v>
      </c>
      <c r="I418" s="111">
        <v>3.72</v>
      </c>
      <c r="J418" s="111">
        <v>3.72</v>
      </c>
      <c r="K418" s="111">
        <v>3.72</v>
      </c>
      <c r="L418" s="111">
        <v>3.72</v>
      </c>
      <c r="M418" s="111">
        <v>3.72</v>
      </c>
      <c r="N418" s="111">
        <v>3.72</v>
      </c>
      <c r="O418" s="111">
        <v>3.72</v>
      </c>
      <c r="P418" s="111">
        <v>3.72</v>
      </c>
      <c r="Q418" s="111">
        <v>3.72</v>
      </c>
      <c r="R418" s="111">
        <v>3.72</v>
      </c>
      <c r="S418" s="111">
        <v>3.72</v>
      </c>
      <c r="T418" s="111">
        <v>3.72</v>
      </c>
      <c r="U418" s="111">
        <v>3.72</v>
      </c>
      <c r="V418" s="111">
        <v>3.72</v>
      </c>
      <c r="W418" s="111">
        <v>3.72</v>
      </c>
      <c r="X418" s="111">
        <v>3.72</v>
      </c>
      <c r="Y418" s="111">
        <v>3.72</v>
      </c>
      <c r="Z418" s="111">
        <v>3.72</v>
      </c>
      <c r="AA418" s="111">
        <v>3.72</v>
      </c>
    </row>
    <row r="419" spans="1:27" ht="12.75" hidden="1" customHeight="1" outlineLevel="1" x14ac:dyDescent="0.2">
      <c r="A419" s="99" t="s">
        <v>2061</v>
      </c>
      <c r="B419" s="60" t="s">
        <v>81</v>
      </c>
      <c r="C419" s="40" t="s">
        <v>79</v>
      </c>
      <c r="D419" s="41">
        <f>$D$11</f>
        <v>88.27</v>
      </c>
      <c r="E419" s="41">
        <f t="shared" ref="E419:AA419" si="242">$D$11</f>
        <v>88.27</v>
      </c>
      <c r="F419" s="41">
        <f t="shared" si="242"/>
        <v>88.27</v>
      </c>
      <c r="G419" s="41">
        <f t="shared" si="242"/>
        <v>88.27</v>
      </c>
      <c r="H419" s="41">
        <f t="shared" si="242"/>
        <v>88.27</v>
      </c>
      <c r="I419" s="41">
        <f t="shared" si="242"/>
        <v>88.27</v>
      </c>
      <c r="J419" s="41">
        <f t="shared" si="242"/>
        <v>88.27</v>
      </c>
      <c r="K419" s="41">
        <f t="shared" si="242"/>
        <v>88.27</v>
      </c>
      <c r="L419" s="41">
        <f t="shared" si="242"/>
        <v>88.27</v>
      </c>
      <c r="M419" s="41">
        <f t="shared" si="242"/>
        <v>88.27</v>
      </c>
      <c r="N419" s="41">
        <f t="shared" si="242"/>
        <v>88.27</v>
      </c>
      <c r="O419" s="41">
        <f t="shared" si="242"/>
        <v>88.27</v>
      </c>
      <c r="P419" s="41">
        <f t="shared" si="242"/>
        <v>88.27</v>
      </c>
      <c r="Q419" s="41">
        <f t="shared" si="242"/>
        <v>88.27</v>
      </c>
      <c r="R419" s="41">
        <f t="shared" si="242"/>
        <v>88.27</v>
      </c>
      <c r="S419" s="41">
        <f t="shared" si="242"/>
        <v>88.27</v>
      </c>
      <c r="T419" s="41">
        <f t="shared" si="242"/>
        <v>88.27</v>
      </c>
      <c r="U419" s="41">
        <f t="shared" si="242"/>
        <v>88.27</v>
      </c>
      <c r="V419" s="41">
        <f t="shared" si="242"/>
        <v>88.27</v>
      </c>
      <c r="W419" s="41">
        <f t="shared" si="242"/>
        <v>88.27</v>
      </c>
      <c r="X419" s="41">
        <f t="shared" si="242"/>
        <v>88.27</v>
      </c>
      <c r="Y419" s="41">
        <f t="shared" si="242"/>
        <v>88.27</v>
      </c>
      <c r="Z419" s="41">
        <f t="shared" si="242"/>
        <v>88.27</v>
      </c>
      <c r="AA419" s="41">
        <f t="shared" si="242"/>
        <v>88.27</v>
      </c>
    </row>
    <row r="420" spans="1:27" ht="12.75" customHeight="1" collapsed="1" x14ac:dyDescent="0.2">
      <c r="A420" s="98" t="s">
        <v>2062</v>
      </c>
      <c r="B420" s="25" t="str">
        <f>"20"&amp;"."&amp;$B$800&amp;"."&amp;$B$801</f>
        <v>20.01.2024</v>
      </c>
      <c r="C420" s="88" t="s">
        <v>76</v>
      </c>
      <c r="D420" s="89">
        <f>ROUND(((D421+D422+D424+D423)/1000),5)</f>
        <v>3.7741600000000002</v>
      </c>
      <c r="E420" s="89">
        <f>ROUND(((E421+E422+E424+E423)/1000),5)</f>
        <v>3.6111</v>
      </c>
      <c r="F420" s="89">
        <f>ROUND(((F421+F422+F424+F423)/1000),5)</f>
        <v>3.5471499999999998</v>
      </c>
      <c r="G420" s="89">
        <f t="shared" ref="G420:AA420" si="243">ROUND(((G421+G422+G424+G423)/1000),5)</f>
        <v>3.5485699999999998</v>
      </c>
      <c r="H420" s="89">
        <f t="shared" si="243"/>
        <v>3.5767600000000002</v>
      </c>
      <c r="I420" s="89">
        <f t="shared" si="243"/>
        <v>3.62201</v>
      </c>
      <c r="J420" s="89">
        <f t="shared" si="243"/>
        <v>3.7338</v>
      </c>
      <c r="K420" s="89">
        <f t="shared" si="243"/>
        <v>3.8914499999999999</v>
      </c>
      <c r="L420" s="89">
        <f t="shared" si="243"/>
        <v>4.1767300000000001</v>
      </c>
      <c r="M420" s="89">
        <f t="shared" si="243"/>
        <v>4.2981800000000003</v>
      </c>
      <c r="N420" s="89">
        <f t="shared" si="243"/>
        <v>4.4004300000000001</v>
      </c>
      <c r="O420" s="89">
        <f t="shared" si="243"/>
        <v>4.4273300000000004</v>
      </c>
      <c r="P420" s="89">
        <f t="shared" si="243"/>
        <v>4.42333</v>
      </c>
      <c r="Q420" s="89">
        <f t="shared" si="243"/>
        <v>4.4234200000000001</v>
      </c>
      <c r="R420" s="89">
        <f t="shared" si="243"/>
        <v>4.3627799999999999</v>
      </c>
      <c r="S420" s="89">
        <f t="shared" si="243"/>
        <v>4.3380700000000001</v>
      </c>
      <c r="T420" s="89">
        <f t="shared" si="243"/>
        <v>4.3850800000000003</v>
      </c>
      <c r="U420" s="89">
        <f t="shared" si="243"/>
        <v>4.4265100000000004</v>
      </c>
      <c r="V420" s="89">
        <f t="shared" si="243"/>
        <v>4.4523200000000003</v>
      </c>
      <c r="W420" s="89">
        <f t="shared" si="243"/>
        <v>4.3363500000000004</v>
      </c>
      <c r="X420" s="89">
        <f t="shared" si="243"/>
        <v>4.2845199999999997</v>
      </c>
      <c r="Y420" s="89">
        <f t="shared" si="243"/>
        <v>4.1878399999999996</v>
      </c>
      <c r="Z420" s="89">
        <f t="shared" si="243"/>
        <v>3.9017599999999999</v>
      </c>
      <c r="AA420" s="89">
        <f t="shared" si="243"/>
        <v>3.79739</v>
      </c>
    </row>
    <row r="421" spans="1:27" ht="12.75" hidden="1" customHeight="1" outlineLevel="1" x14ac:dyDescent="0.2">
      <c r="A421" s="99" t="s">
        <v>2063</v>
      </c>
      <c r="B421" s="60" t="s">
        <v>238</v>
      </c>
      <c r="C421" s="40" t="s">
        <v>79</v>
      </c>
      <c r="D421" s="41">
        <v>1459.28</v>
      </c>
      <c r="E421" s="41">
        <v>1296.22</v>
      </c>
      <c r="F421" s="41">
        <v>1232.27</v>
      </c>
      <c r="G421" s="41">
        <v>1233.69</v>
      </c>
      <c r="H421" s="41">
        <v>1261.8800000000001</v>
      </c>
      <c r="I421" s="41">
        <v>1307.1300000000001</v>
      </c>
      <c r="J421" s="41">
        <v>1418.92</v>
      </c>
      <c r="K421" s="41">
        <v>1576.57</v>
      </c>
      <c r="L421" s="41">
        <v>1861.85</v>
      </c>
      <c r="M421" s="41">
        <v>1983.3</v>
      </c>
      <c r="N421" s="41">
        <v>2085.5500000000002</v>
      </c>
      <c r="O421" s="41">
        <v>2112.4499999999998</v>
      </c>
      <c r="P421" s="41">
        <v>2108.4499999999998</v>
      </c>
      <c r="Q421" s="41">
        <v>2108.54</v>
      </c>
      <c r="R421" s="41">
        <v>2047.9</v>
      </c>
      <c r="S421" s="41">
        <v>2023.19</v>
      </c>
      <c r="T421" s="41">
        <v>2070.1999999999998</v>
      </c>
      <c r="U421" s="41">
        <v>2111.63</v>
      </c>
      <c r="V421" s="41">
        <v>2137.44</v>
      </c>
      <c r="W421" s="41">
        <v>2021.47</v>
      </c>
      <c r="X421" s="41">
        <v>1969.64</v>
      </c>
      <c r="Y421" s="41">
        <v>1872.96</v>
      </c>
      <c r="Z421" s="41">
        <v>1586.88</v>
      </c>
      <c r="AA421" s="41">
        <v>1482.51</v>
      </c>
    </row>
    <row r="422" spans="1:27" ht="12.75" hidden="1" customHeight="1" outlineLevel="1" x14ac:dyDescent="0.2">
      <c r="A422" s="99" t="s">
        <v>2064</v>
      </c>
      <c r="B422" s="60" t="s">
        <v>90</v>
      </c>
      <c r="C422" s="40" t="s">
        <v>79</v>
      </c>
      <c r="D422" s="41">
        <f>$D$327</f>
        <v>2222.89</v>
      </c>
      <c r="E422" s="41">
        <f t="shared" ref="E422:AA422" si="244">$D$327</f>
        <v>2222.89</v>
      </c>
      <c r="F422" s="41">
        <f t="shared" si="244"/>
        <v>2222.89</v>
      </c>
      <c r="G422" s="41">
        <f t="shared" si="244"/>
        <v>2222.89</v>
      </c>
      <c r="H422" s="41">
        <f t="shared" si="244"/>
        <v>2222.89</v>
      </c>
      <c r="I422" s="41">
        <f t="shared" si="244"/>
        <v>2222.89</v>
      </c>
      <c r="J422" s="41">
        <f t="shared" si="244"/>
        <v>2222.89</v>
      </c>
      <c r="K422" s="41">
        <f t="shared" si="244"/>
        <v>2222.89</v>
      </c>
      <c r="L422" s="41">
        <f t="shared" si="244"/>
        <v>2222.89</v>
      </c>
      <c r="M422" s="41">
        <f t="shared" si="244"/>
        <v>2222.89</v>
      </c>
      <c r="N422" s="41">
        <f t="shared" si="244"/>
        <v>2222.89</v>
      </c>
      <c r="O422" s="41">
        <f t="shared" si="244"/>
        <v>2222.89</v>
      </c>
      <c r="P422" s="41">
        <f t="shared" si="244"/>
        <v>2222.89</v>
      </c>
      <c r="Q422" s="41">
        <f t="shared" si="244"/>
        <v>2222.89</v>
      </c>
      <c r="R422" s="41">
        <f t="shared" si="244"/>
        <v>2222.89</v>
      </c>
      <c r="S422" s="41">
        <f t="shared" si="244"/>
        <v>2222.89</v>
      </c>
      <c r="T422" s="41">
        <f t="shared" si="244"/>
        <v>2222.89</v>
      </c>
      <c r="U422" s="41">
        <f t="shared" si="244"/>
        <v>2222.89</v>
      </c>
      <c r="V422" s="41">
        <f t="shared" si="244"/>
        <v>2222.89</v>
      </c>
      <c r="W422" s="41">
        <f t="shared" si="244"/>
        <v>2222.89</v>
      </c>
      <c r="X422" s="41">
        <f t="shared" si="244"/>
        <v>2222.89</v>
      </c>
      <c r="Y422" s="41">
        <f t="shared" si="244"/>
        <v>2222.89</v>
      </c>
      <c r="Z422" s="41">
        <f t="shared" si="244"/>
        <v>2222.89</v>
      </c>
      <c r="AA422" s="41">
        <f t="shared" si="244"/>
        <v>2222.89</v>
      </c>
    </row>
    <row r="423" spans="1:27" ht="12.75" hidden="1" customHeight="1" outlineLevel="1" x14ac:dyDescent="0.2">
      <c r="A423" s="99" t="s">
        <v>2065</v>
      </c>
      <c r="B423" s="60" t="s">
        <v>83</v>
      </c>
      <c r="C423" s="40" t="s">
        <v>79</v>
      </c>
      <c r="D423" s="41">
        <v>3.72</v>
      </c>
      <c r="E423" s="41">
        <v>3.72</v>
      </c>
      <c r="F423" s="41">
        <v>3.72</v>
      </c>
      <c r="G423" s="41">
        <v>3.72</v>
      </c>
      <c r="H423" s="41">
        <v>3.72</v>
      </c>
      <c r="I423" s="41">
        <v>3.72</v>
      </c>
      <c r="J423" s="41">
        <v>3.72</v>
      </c>
      <c r="K423" s="41">
        <v>3.72</v>
      </c>
      <c r="L423" s="41">
        <v>3.72</v>
      </c>
      <c r="M423" s="41">
        <v>3.72</v>
      </c>
      <c r="N423" s="41">
        <v>3.72</v>
      </c>
      <c r="O423" s="41">
        <v>3.72</v>
      </c>
      <c r="P423" s="41">
        <v>3.72</v>
      </c>
      <c r="Q423" s="41">
        <v>3.72</v>
      </c>
      <c r="R423" s="41">
        <v>3.72</v>
      </c>
      <c r="S423" s="41">
        <v>3.72</v>
      </c>
      <c r="T423" s="41">
        <v>3.72</v>
      </c>
      <c r="U423" s="41">
        <v>3.72</v>
      </c>
      <c r="V423" s="41">
        <v>3.72</v>
      </c>
      <c r="W423" s="41">
        <v>3.72</v>
      </c>
      <c r="X423" s="41">
        <v>3.72</v>
      </c>
      <c r="Y423" s="41">
        <v>3.72</v>
      </c>
      <c r="Z423" s="41">
        <v>3.72</v>
      </c>
      <c r="AA423" s="41">
        <v>3.72</v>
      </c>
    </row>
    <row r="424" spans="1:27" ht="12.75" hidden="1" customHeight="1" outlineLevel="1" x14ac:dyDescent="0.2">
      <c r="A424" s="99" t="s">
        <v>2066</v>
      </c>
      <c r="B424" s="60" t="s">
        <v>81</v>
      </c>
      <c r="C424" s="40" t="s">
        <v>79</v>
      </c>
      <c r="D424" s="41">
        <f>$D$11</f>
        <v>88.27</v>
      </c>
      <c r="E424" s="41">
        <f t="shared" ref="E424:AA424" si="245">$D$11</f>
        <v>88.27</v>
      </c>
      <c r="F424" s="41">
        <f t="shared" si="245"/>
        <v>88.27</v>
      </c>
      <c r="G424" s="41">
        <f t="shared" si="245"/>
        <v>88.27</v>
      </c>
      <c r="H424" s="41">
        <f t="shared" si="245"/>
        <v>88.27</v>
      </c>
      <c r="I424" s="41">
        <f t="shared" si="245"/>
        <v>88.27</v>
      </c>
      <c r="J424" s="41">
        <f t="shared" si="245"/>
        <v>88.27</v>
      </c>
      <c r="K424" s="41">
        <f t="shared" si="245"/>
        <v>88.27</v>
      </c>
      <c r="L424" s="41">
        <f t="shared" si="245"/>
        <v>88.27</v>
      </c>
      <c r="M424" s="41">
        <f t="shared" si="245"/>
        <v>88.27</v>
      </c>
      <c r="N424" s="41">
        <f t="shared" si="245"/>
        <v>88.27</v>
      </c>
      <c r="O424" s="41">
        <f t="shared" si="245"/>
        <v>88.27</v>
      </c>
      <c r="P424" s="41">
        <f t="shared" si="245"/>
        <v>88.27</v>
      </c>
      <c r="Q424" s="41">
        <f t="shared" si="245"/>
        <v>88.27</v>
      </c>
      <c r="R424" s="41">
        <f t="shared" si="245"/>
        <v>88.27</v>
      </c>
      <c r="S424" s="41">
        <f t="shared" si="245"/>
        <v>88.27</v>
      </c>
      <c r="T424" s="41">
        <f t="shared" si="245"/>
        <v>88.27</v>
      </c>
      <c r="U424" s="41">
        <f t="shared" si="245"/>
        <v>88.27</v>
      </c>
      <c r="V424" s="41">
        <f t="shared" si="245"/>
        <v>88.27</v>
      </c>
      <c r="W424" s="41">
        <f t="shared" si="245"/>
        <v>88.27</v>
      </c>
      <c r="X424" s="41">
        <f t="shared" si="245"/>
        <v>88.27</v>
      </c>
      <c r="Y424" s="41">
        <f t="shared" si="245"/>
        <v>88.27</v>
      </c>
      <c r="Z424" s="41">
        <f t="shared" si="245"/>
        <v>88.27</v>
      </c>
      <c r="AA424" s="41">
        <f t="shared" si="245"/>
        <v>88.27</v>
      </c>
    </row>
    <row r="425" spans="1:27" ht="12.75" customHeight="1" collapsed="1" x14ac:dyDescent="0.2">
      <c r="A425" s="98" t="s">
        <v>2067</v>
      </c>
      <c r="B425" s="25" t="str">
        <f>"21"&amp;"."&amp;$B$800&amp;"."&amp;$B$801</f>
        <v>21.01.2024</v>
      </c>
      <c r="C425" s="88" t="s">
        <v>76</v>
      </c>
      <c r="D425" s="89">
        <f>ROUND(((D426+D427+D429+D428)/1000),5)</f>
        <v>3.6147</v>
      </c>
      <c r="E425" s="89">
        <f>ROUND(((E426+E427+E429+E428)/1000),5)</f>
        <v>3.5098500000000001</v>
      </c>
      <c r="F425" s="89">
        <f>ROUND(((F426+F427+F429+F428)/1000),5)</f>
        <v>3.4262299999999999</v>
      </c>
      <c r="G425" s="89">
        <f t="shared" ref="G425:AA425" si="246">ROUND(((G426+G427+G429+G428)/1000),5)</f>
        <v>3.4192300000000002</v>
      </c>
      <c r="H425" s="89">
        <f t="shared" si="246"/>
        <v>3.4240599999999999</v>
      </c>
      <c r="I425" s="89">
        <f t="shared" si="246"/>
        <v>3.4675400000000001</v>
      </c>
      <c r="J425" s="89">
        <f t="shared" si="246"/>
        <v>3.50265</v>
      </c>
      <c r="K425" s="89">
        <f t="shared" si="246"/>
        <v>3.6207199999999999</v>
      </c>
      <c r="L425" s="89">
        <f t="shared" si="246"/>
        <v>3.8169</v>
      </c>
      <c r="M425" s="89">
        <f t="shared" si="246"/>
        <v>3.95845</v>
      </c>
      <c r="N425" s="89">
        <f t="shared" si="246"/>
        <v>4.0431999999999997</v>
      </c>
      <c r="O425" s="89">
        <f t="shared" si="246"/>
        <v>4.1420000000000003</v>
      </c>
      <c r="P425" s="89">
        <f t="shared" si="246"/>
        <v>4.1450699999999996</v>
      </c>
      <c r="Q425" s="89">
        <f t="shared" si="246"/>
        <v>4.1403999999999996</v>
      </c>
      <c r="R425" s="89">
        <f t="shared" si="246"/>
        <v>4.1447799999999999</v>
      </c>
      <c r="S425" s="89">
        <f t="shared" si="246"/>
        <v>4.1142700000000003</v>
      </c>
      <c r="T425" s="89">
        <f t="shared" si="246"/>
        <v>4.2130700000000001</v>
      </c>
      <c r="U425" s="89">
        <f t="shared" si="246"/>
        <v>4.3403799999999997</v>
      </c>
      <c r="V425" s="89">
        <f t="shared" si="246"/>
        <v>4.3712</v>
      </c>
      <c r="W425" s="89">
        <f t="shared" si="246"/>
        <v>4.1609800000000003</v>
      </c>
      <c r="X425" s="89">
        <f t="shared" si="246"/>
        <v>4.1435599999999999</v>
      </c>
      <c r="Y425" s="89">
        <f t="shared" si="246"/>
        <v>4.0467500000000003</v>
      </c>
      <c r="Z425" s="89">
        <f t="shared" si="246"/>
        <v>3.8117399999999999</v>
      </c>
      <c r="AA425" s="89">
        <f t="shared" si="246"/>
        <v>3.74796</v>
      </c>
    </row>
    <row r="426" spans="1:27" ht="12.75" hidden="1" customHeight="1" outlineLevel="1" x14ac:dyDescent="0.2">
      <c r="A426" s="99" t="s">
        <v>2068</v>
      </c>
      <c r="B426" s="60" t="s">
        <v>238</v>
      </c>
      <c r="C426" s="40" t="s">
        <v>79</v>
      </c>
      <c r="D426" s="41">
        <v>1299.82</v>
      </c>
      <c r="E426" s="41">
        <v>1194.97</v>
      </c>
      <c r="F426" s="41">
        <v>1111.3499999999999</v>
      </c>
      <c r="G426" s="41">
        <v>1104.3499999999999</v>
      </c>
      <c r="H426" s="41">
        <v>1109.18</v>
      </c>
      <c r="I426" s="41">
        <v>1152.6600000000001</v>
      </c>
      <c r="J426" s="41">
        <v>1187.77</v>
      </c>
      <c r="K426" s="41">
        <v>1305.8399999999999</v>
      </c>
      <c r="L426" s="41">
        <v>1502.02</v>
      </c>
      <c r="M426" s="41">
        <v>1643.57</v>
      </c>
      <c r="N426" s="41">
        <v>1728.32</v>
      </c>
      <c r="O426" s="41">
        <v>1827.12</v>
      </c>
      <c r="P426" s="41">
        <v>1830.19</v>
      </c>
      <c r="Q426" s="41">
        <v>1825.52</v>
      </c>
      <c r="R426" s="41">
        <v>1829.9</v>
      </c>
      <c r="S426" s="41">
        <v>1799.39</v>
      </c>
      <c r="T426" s="41">
        <v>1898.19</v>
      </c>
      <c r="U426" s="41">
        <v>2025.5</v>
      </c>
      <c r="V426" s="41">
        <v>2056.3200000000002</v>
      </c>
      <c r="W426" s="41">
        <v>1846.1</v>
      </c>
      <c r="X426" s="41">
        <v>1828.68</v>
      </c>
      <c r="Y426" s="41">
        <v>1731.87</v>
      </c>
      <c r="Z426" s="41">
        <v>1496.86</v>
      </c>
      <c r="AA426" s="41">
        <v>1433.08</v>
      </c>
    </row>
    <row r="427" spans="1:27" ht="12.75" hidden="1" customHeight="1" outlineLevel="1" x14ac:dyDescent="0.2">
      <c r="A427" s="99" t="s">
        <v>2069</v>
      </c>
      <c r="B427" s="60" t="s">
        <v>90</v>
      </c>
      <c r="C427" s="40" t="s">
        <v>79</v>
      </c>
      <c r="D427" s="41">
        <f>$D$327</f>
        <v>2222.89</v>
      </c>
      <c r="E427" s="41">
        <f t="shared" ref="E427:AA427" si="247">$D$327</f>
        <v>2222.89</v>
      </c>
      <c r="F427" s="41">
        <f t="shared" si="247"/>
        <v>2222.89</v>
      </c>
      <c r="G427" s="41">
        <f t="shared" si="247"/>
        <v>2222.89</v>
      </c>
      <c r="H427" s="41">
        <f t="shared" si="247"/>
        <v>2222.89</v>
      </c>
      <c r="I427" s="41">
        <f t="shared" si="247"/>
        <v>2222.89</v>
      </c>
      <c r="J427" s="41">
        <f t="shared" si="247"/>
        <v>2222.89</v>
      </c>
      <c r="K427" s="41">
        <f t="shared" si="247"/>
        <v>2222.89</v>
      </c>
      <c r="L427" s="41">
        <f t="shared" si="247"/>
        <v>2222.89</v>
      </c>
      <c r="M427" s="41">
        <f t="shared" si="247"/>
        <v>2222.89</v>
      </c>
      <c r="N427" s="41">
        <f t="shared" si="247"/>
        <v>2222.89</v>
      </c>
      <c r="O427" s="41">
        <f t="shared" si="247"/>
        <v>2222.89</v>
      </c>
      <c r="P427" s="41">
        <f t="shared" si="247"/>
        <v>2222.89</v>
      </c>
      <c r="Q427" s="41">
        <f t="shared" si="247"/>
        <v>2222.89</v>
      </c>
      <c r="R427" s="41">
        <f t="shared" si="247"/>
        <v>2222.89</v>
      </c>
      <c r="S427" s="41">
        <f t="shared" si="247"/>
        <v>2222.89</v>
      </c>
      <c r="T427" s="41">
        <f t="shared" si="247"/>
        <v>2222.89</v>
      </c>
      <c r="U427" s="41">
        <f t="shared" si="247"/>
        <v>2222.89</v>
      </c>
      <c r="V427" s="41">
        <f t="shared" si="247"/>
        <v>2222.89</v>
      </c>
      <c r="W427" s="41">
        <f t="shared" si="247"/>
        <v>2222.89</v>
      </c>
      <c r="X427" s="41">
        <f t="shared" si="247"/>
        <v>2222.89</v>
      </c>
      <c r="Y427" s="41">
        <f t="shared" si="247"/>
        <v>2222.89</v>
      </c>
      <c r="Z427" s="41">
        <f t="shared" si="247"/>
        <v>2222.89</v>
      </c>
      <c r="AA427" s="41">
        <f t="shared" si="247"/>
        <v>2222.89</v>
      </c>
    </row>
    <row r="428" spans="1:27" ht="12.75" hidden="1" customHeight="1" outlineLevel="1" x14ac:dyDescent="0.2">
      <c r="A428" s="99" t="s">
        <v>2070</v>
      </c>
      <c r="B428" s="60" t="s">
        <v>83</v>
      </c>
      <c r="C428" s="40" t="s">
        <v>79</v>
      </c>
      <c r="D428" s="41">
        <v>3.72</v>
      </c>
      <c r="E428" s="41">
        <v>3.72</v>
      </c>
      <c r="F428" s="41">
        <v>3.72</v>
      </c>
      <c r="G428" s="41">
        <v>3.72</v>
      </c>
      <c r="H428" s="41">
        <v>3.72</v>
      </c>
      <c r="I428" s="41">
        <v>3.72</v>
      </c>
      <c r="J428" s="41">
        <v>3.72</v>
      </c>
      <c r="K428" s="41">
        <v>3.72</v>
      </c>
      <c r="L428" s="41">
        <v>3.72</v>
      </c>
      <c r="M428" s="41">
        <v>3.72</v>
      </c>
      <c r="N428" s="41">
        <v>3.72</v>
      </c>
      <c r="O428" s="41">
        <v>3.72</v>
      </c>
      <c r="P428" s="41">
        <v>3.72</v>
      </c>
      <c r="Q428" s="41">
        <v>3.72</v>
      </c>
      <c r="R428" s="41">
        <v>3.72</v>
      </c>
      <c r="S428" s="41">
        <v>3.72</v>
      </c>
      <c r="T428" s="41">
        <v>3.72</v>
      </c>
      <c r="U428" s="41">
        <v>3.72</v>
      </c>
      <c r="V428" s="41">
        <v>3.72</v>
      </c>
      <c r="W428" s="41">
        <v>3.72</v>
      </c>
      <c r="X428" s="41">
        <v>3.72</v>
      </c>
      <c r="Y428" s="41">
        <v>3.72</v>
      </c>
      <c r="Z428" s="41">
        <v>3.72</v>
      </c>
      <c r="AA428" s="41">
        <v>3.72</v>
      </c>
    </row>
    <row r="429" spans="1:27" ht="12.75" hidden="1" customHeight="1" outlineLevel="1" x14ac:dyDescent="0.2">
      <c r="A429" s="99" t="s">
        <v>2071</v>
      </c>
      <c r="B429" s="60" t="s">
        <v>81</v>
      </c>
      <c r="C429" s="40" t="s">
        <v>79</v>
      </c>
      <c r="D429" s="41">
        <f>$D$11</f>
        <v>88.27</v>
      </c>
      <c r="E429" s="41">
        <f t="shared" ref="E429:AA429" si="248">$D$11</f>
        <v>88.27</v>
      </c>
      <c r="F429" s="41">
        <f t="shared" si="248"/>
        <v>88.27</v>
      </c>
      <c r="G429" s="41">
        <f t="shared" si="248"/>
        <v>88.27</v>
      </c>
      <c r="H429" s="41">
        <f t="shared" si="248"/>
        <v>88.27</v>
      </c>
      <c r="I429" s="41">
        <f t="shared" si="248"/>
        <v>88.27</v>
      </c>
      <c r="J429" s="41">
        <f t="shared" si="248"/>
        <v>88.27</v>
      </c>
      <c r="K429" s="41">
        <f t="shared" si="248"/>
        <v>88.27</v>
      </c>
      <c r="L429" s="41">
        <f t="shared" si="248"/>
        <v>88.27</v>
      </c>
      <c r="M429" s="41">
        <f t="shared" si="248"/>
        <v>88.27</v>
      </c>
      <c r="N429" s="41">
        <f t="shared" si="248"/>
        <v>88.27</v>
      </c>
      <c r="O429" s="41">
        <f t="shared" si="248"/>
        <v>88.27</v>
      </c>
      <c r="P429" s="41">
        <f t="shared" si="248"/>
        <v>88.27</v>
      </c>
      <c r="Q429" s="41">
        <f t="shared" si="248"/>
        <v>88.27</v>
      </c>
      <c r="R429" s="41">
        <f t="shared" si="248"/>
        <v>88.27</v>
      </c>
      <c r="S429" s="41">
        <f t="shared" si="248"/>
        <v>88.27</v>
      </c>
      <c r="T429" s="41">
        <f t="shared" si="248"/>
        <v>88.27</v>
      </c>
      <c r="U429" s="41">
        <f t="shared" si="248"/>
        <v>88.27</v>
      </c>
      <c r="V429" s="41">
        <f t="shared" si="248"/>
        <v>88.27</v>
      </c>
      <c r="W429" s="41">
        <f t="shared" si="248"/>
        <v>88.27</v>
      </c>
      <c r="X429" s="41">
        <f t="shared" si="248"/>
        <v>88.27</v>
      </c>
      <c r="Y429" s="41">
        <f t="shared" si="248"/>
        <v>88.27</v>
      </c>
      <c r="Z429" s="41">
        <f t="shared" si="248"/>
        <v>88.27</v>
      </c>
      <c r="AA429" s="41">
        <f t="shared" si="248"/>
        <v>88.27</v>
      </c>
    </row>
    <row r="430" spans="1:27" ht="12.75" customHeight="1" collapsed="1" x14ac:dyDescent="0.2">
      <c r="A430" s="98" t="s">
        <v>2072</v>
      </c>
      <c r="B430" s="25" t="str">
        <f>"22"&amp;"."&amp;$B$800&amp;"."&amp;$B$801</f>
        <v>22.01.2024</v>
      </c>
      <c r="C430" s="88" t="s">
        <v>76</v>
      </c>
      <c r="D430" s="89">
        <f>ROUND(((D431+D432+D434+D433)/1000),5)</f>
        <v>3.6422599999999998</v>
      </c>
      <c r="E430" s="89">
        <f>ROUND(((E431+E432+E434+E433)/1000),5)</f>
        <v>3.5433500000000002</v>
      </c>
      <c r="F430" s="89">
        <f>ROUND(((F431+F432+F434+F433)/1000),5)</f>
        <v>3.50027</v>
      </c>
      <c r="G430" s="89">
        <f t="shared" ref="G430:AA430" si="249">ROUND(((G431+G432+G434+G433)/1000),5)</f>
        <v>3.49451</v>
      </c>
      <c r="H430" s="89">
        <f t="shared" si="249"/>
        <v>3.52976</v>
      </c>
      <c r="I430" s="89">
        <f t="shared" si="249"/>
        <v>3.6392000000000002</v>
      </c>
      <c r="J430" s="89">
        <f t="shared" si="249"/>
        <v>3.7915299999999998</v>
      </c>
      <c r="K430" s="89">
        <f t="shared" si="249"/>
        <v>4.1434100000000003</v>
      </c>
      <c r="L430" s="89">
        <f t="shared" si="249"/>
        <v>4.3827100000000003</v>
      </c>
      <c r="M430" s="89">
        <f t="shared" si="249"/>
        <v>4.4281899999999998</v>
      </c>
      <c r="N430" s="89">
        <f t="shared" si="249"/>
        <v>4.4422499999999996</v>
      </c>
      <c r="O430" s="89">
        <f t="shared" si="249"/>
        <v>4.4838399999999998</v>
      </c>
      <c r="P430" s="89">
        <f t="shared" si="249"/>
        <v>4.47159</v>
      </c>
      <c r="Q430" s="89">
        <f t="shared" si="249"/>
        <v>4.4720199999999997</v>
      </c>
      <c r="R430" s="89">
        <f t="shared" si="249"/>
        <v>4.4628300000000003</v>
      </c>
      <c r="S430" s="89">
        <f t="shared" si="249"/>
        <v>4.4349699999999999</v>
      </c>
      <c r="T430" s="89">
        <f t="shared" si="249"/>
        <v>4.4740700000000002</v>
      </c>
      <c r="U430" s="89">
        <f t="shared" si="249"/>
        <v>4.5044899999999997</v>
      </c>
      <c r="V430" s="89">
        <f t="shared" si="249"/>
        <v>4.5242500000000003</v>
      </c>
      <c r="W430" s="89">
        <f t="shared" si="249"/>
        <v>4.4405799999999997</v>
      </c>
      <c r="X430" s="89">
        <f t="shared" si="249"/>
        <v>4.33826</v>
      </c>
      <c r="Y430" s="89">
        <f t="shared" si="249"/>
        <v>4.1359599999999999</v>
      </c>
      <c r="Z430" s="89">
        <f t="shared" si="249"/>
        <v>3.8442799999999999</v>
      </c>
      <c r="AA430" s="89">
        <f t="shared" si="249"/>
        <v>3.7653400000000001</v>
      </c>
    </row>
    <row r="431" spans="1:27" ht="12.75" hidden="1" customHeight="1" outlineLevel="1" x14ac:dyDescent="0.2">
      <c r="A431" s="99" t="s">
        <v>2073</v>
      </c>
      <c r="B431" s="60" t="s">
        <v>238</v>
      </c>
      <c r="C431" s="40" t="s">
        <v>79</v>
      </c>
      <c r="D431" s="41">
        <v>1327.38</v>
      </c>
      <c r="E431" s="41">
        <v>1228.47</v>
      </c>
      <c r="F431" s="41">
        <v>1185.3900000000001</v>
      </c>
      <c r="G431" s="41">
        <v>1179.6300000000001</v>
      </c>
      <c r="H431" s="41">
        <v>1214.8800000000001</v>
      </c>
      <c r="I431" s="41">
        <v>1324.32</v>
      </c>
      <c r="J431" s="41">
        <v>1476.65</v>
      </c>
      <c r="K431" s="41">
        <v>1828.53</v>
      </c>
      <c r="L431" s="41">
        <v>2067.83</v>
      </c>
      <c r="M431" s="41">
        <v>2113.31</v>
      </c>
      <c r="N431" s="41">
        <v>2127.37</v>
      </c>
      <c r="O431" s="41">
        <v>2168.96</v>
      </c>
      <c r="P431" s="41">
        <v>2156.71</v>
      </c>
      <c r="Q431" s="41">
        <v>2157.14</v>
      </c>
      <c r="R431" s="41">
        <v>2147.9499999999998</v>
      </c>
      <c r="S431" s="41">
        <v>2120.09</v>
      </c>
      <c r="T431" s="41">
        <v>2159.19</v>
      </c>
      <c r="U431" s="41">
        <v>2189.61</v>
      </c>
      <c r="V431" s="41">
        <v>2209.37</v>
      </c>
      <c r="W431" s="41">
        <v>2125.6999999999998</v>
      </c>
      <c r="X431" s="41">
        <v>2023.38</v>
      </c>
      <c r="Y431" s="41">
        <v>1821.08</v>
      </c>
      <c r="Z431" s="41">
        <v>1529.4</v>
      </c>
      <c r="AA431" s="41">
        <v>1450.46</v>
      </c>
    </row>
    <row r="432" spans="1:27" ht="12.75" hidden="1" customHeight="1" outlineLevel="1" x14ac:dyDescent="0.2">
      <c r="A432" s="99" t="s">
        <v>2074</v>
      </c>
      <c r="B432" s="60" t="s">
        <v>90</v>
      </c>
      <c r="C432" s="40" t="s">
        <v>79</v>
      </c>
      <c r="D432" s="41">
        <f>$D$327</f>
        <v>2222.89</v>
      </c>
      <c r="E432" s="41">
        <f t="shared" ref="E432:AA432" si="250">$D$327</f>
        <v>2222.89</v>
      </c>
      <c r="F432" s="41">
        <f t="shared" si="250"/>
        <v>2222.89</v>
      </c>
      <c r="G432" s="41">
        <f t="shared" si="250"/>
        <v>2222.89</v>
      </c>
      <c r="H432" s="41">
        <f t="shared" si="250"/>
        <v>2222.89</v>
      </c>
      <c r="I432" s="41">
        <f t="shared" si="250"/>
        <v>2222.89</v>
      </c>
      <c r="J432" s="41">
        <f t="shared" si="250"/>
        <v>2222.89</v>
      </c>
      <c r="K432" s="41">
        <f t="shared" si="250"/>
        <v>2222.89</v>
      </c>
      <c r="L432" s="41">
        <f t="shared" si="250"/>
        <v>2222.89</v>
      </c>
      <c r="M432" s="41">
        <f t="shared" si="250"/>
        <v>2222.89</v>
      </c>
      <c r="N432" s="41">
        <f t="shared" si="250"/>
        <v>2222.89</v>
      </c>
      <c r="O432" s="41">
        <f t="shared" si="250"/>
        <v>2222.89</v>
      </c>
      <c r="P432" s="41">
        <f t="shared" si="250"/>
        <v>2222.89</v>
      </c>
      <c r="Q432" s="41">
        <f t="shared" si="250"/>
        <v>2222.89</v>
      </c>
      <c r="R432" s="41">
        <f t="shared" si="250"/>
        <v>2222.89</v>
      </c>
      <c r="S432" s="41">
        <f t="shared" si="250"/>
        <v>2222.89</v>
      </c>
      <c r="T432" s="41">
        <f t="shared" si="250"/>
        <v>2222.89</v>
      </c>
      <c r="U432" s="41">
        <f t="shared" si="250"/>
        <v>2222.89</v>
      </c>
      <c r="V432" s="41">
        <f t="shared" si="250"/>
        <v>2222.89</v>
      </c>
      <c r="W432" s="41">
        <f t="shared" si="250"/>
        <v>2222.89</v>
      </c>
      <c r="X432" s="41">
        <f t="shared" si="250"/>
        <v>2222.89</v>
      </c>
      <c r="Y432" s="41">
        <f t="shared" si="250"/>
        <v>2222.89</v>
      </c>
      <c r="Z432" s="41">
        <f t="shared" si="250"/>
        <v>2222.89</v>
      </c>
      <c r="AA432" s="41">
        <f t="shared" si="250"/>
        <v>2222.89</v>
      </c>
    </row>
    <row r="433" spans="1:27" ht="12.75" hidden="1" customHeight="1" outlineLevel="1" x14ac:dyDescent="0.2">
      <c r="A433" s="99" t="s">
        <v>2075</v>
      </c>
      <c r="B433" s="60" t="s">
        <v>83</v>
      </c>
      <c r="C433" s="40" t="s">
        <v>79</v>
      </c>
      <c r="D433" s="41">
        <v>3.72</v>
      </c>
      <c r="E433" s="41">
        <v>3.72</v>
      </c>
      <c r="F433" s="41">
        <v>3.72</v>
      </c>
      <c r="G433" s="41">
        <v>3.72</v>
      </c>
      <c r="H433" s="41">
        <v>3.72</v>
      </c>
      <c r="I433" s="41">
        <v>3.72</v>
      </c>
      <c r="J433" s="41">
        <v>3.72</v>
      </c>
      <c r="K433" s="41">
        <v>3.72</v>
      </c>
      <c r="L433" s="41">
        <v>3.72</v>
      </c>
      <c r="M433" s="41">
        <v>3.72</v>
      </c>
      <c r="N433" s="41">
        <v>3.72</v>
      </c>
      <c r="O433" s="41">
        <v>3.72</v>
      </c>
      <c r="P433" s="41">
        <v>3.72</v>
      </c>
      <c r="Q433" s="41">
        <v>3.72</v>
      </c>
      <c r="R433" s="41">
        <v>3.72</v>
      </c>
      <c r="S433" s="41">
        <v>3.72</v>
      </c>
      <c r="T433" s="41">
        <v>3.72</v>
      </c>
      <c r="U433" s="41">
        <v>3.72</v>
      </c>
      <c r="V433" s="41">
        <v>3.72</v>
      </c>
      <c r="W433" s="41">
        <v>3.72</v>
      </c>
      <c r="X433" s="41">
        <v>3.72</v>
      </c>
      <c r="Y433" s="41">
        <v>3.72</v>
      </c>
      <c r="Z433" s="41">
        <v>3.72</v>
      </c>
      <c r="AA433" s="41">
        <v>3.72</v>
      </c>
    </row>
    <row r="434" spans="1:27" ht="12.75" hidden="1" customHeight="1" outlineLevel="1" x14ac:dyDescent="0.2">
      <c r="A434" s="99" t="s">
        <v>2076</v>
      </c>
      <c r="B434" s="60" t="s">
        <v>81</v>
      </c>
      <c r="C434" s="40" t="s">
        <v>79</v>
      </c>
      <c r="D434" s="41">
        <f>$D$11</f>
        <v>88.27</v>
      </c>
      <c r="E434" s="41">
        <f t="shared" ref="E434:AA434" si="251">$D$11</f>
        <v>88.27</v>
      </c>
      <c r="F434" s="41">
        <f t="shared" si="251"/>
        <v>88.27</v>
      </c>
      <c r="G434" s="41">
        <f t="shared" si="251"/>
        <v>88.27</v>
      </c>
      <c r="H434" s="41">
        <f t="shared" si="251"/>
        <v>88.27</v>
      </c>
      <c r="I434" s="41">
        <f t="shared" si="251"/>
        <v>88.27</v>
      </c>
      <c r="J434" s="41">
        <f t="shared" si="251"/>
        <v>88.27</v>
      </c>
      <c r="K434" s="41">
        <f t="shared" si="251"/>
        <v>88.27</v>
      </c>
      <c r="L434" s="41">
        <f t="shared" si="251"/>
        <v>88.27</v>
      </c>
      <c r="M434" s="41">
        <f t="shared" si="251"/>
        <v>88.27</v>
      </c>
      <c r="N434" s="41">
        <f t="shared" si="251"/>
        <v>88.27</v>
      </c>
      <c r="O434" s="41">
        <f t="shared" si="251"/>
        <v>88.27</v>
      </c>
      <c r="P434" s="41">
        <f t="shared" si="251"/>
        <v>88.27</v>
      </c>
      <c r="Q434" s="41">
        <f t="shared" si="251"/>
        <v>88.27</v>
      </c>
      <c r="R434" s="41">
        <f t="shared" si="251"/>
        <v>88.27</v>
      </c>
      <c r="S434" s="41">
        <f t="shared" si="251"/>
        <v>88.27</v>
      </c>
      <c r="T434" s="41">
        <f t="shared" si="251"/>
        <v>88.27</v>
      </c>
      <c r="U434" s="41">
        <f t="shared" si="251"/>
        <v>88.27</v>
      </c>
      <c r="V434" s="41">
        <f t="shared" si="251"/>
        <v>88.27</v>
      </c>
      <c r="W434" s="41">
        <f t="shared" si="251"/>
        <v>88.27</v>
      </c>
      <c r="X434" s="41">
        <f t="shared" si="251"/>
        <v>88.27</v>
      </c>
      <c r="Y434" s="41">
        <f t="shared" si="251"/>
        <v>88.27</v>
      </c>
      <c r="Z434" s="41">
        <f t="shared" si="251"/>
        <v>88.27</v>
      </c>
      <c r="AA434" s="41">
        <f t="shared" si="251"/>
        <v>88.27</v>
      </c>
    </row>
    <row r="435" spans="1:27" ht="12.75" customHeight="1" collapsed="1" x14ac:dyDescent="0.2">
      <c r="A435" s="98" t="s">
        <v>2077</v>
      </c>
      <c r="B435" s="25" t="str">
        <f>"23"&amp;"."&amp;$B$800&amp;"."&amp;$B$801</f>
        <v>23.01.2024</v>
      </c>
      <c r="C435" s="88" t="s">
        <v>76</v>
      </c>
      <c r="D435" s="89">
        <f>ROUND(((D436+D437+D439+D438)/1000),5)</f>
        <v>3.54142</v>
      </c>
      <c r="E435" s="89">
        <f>ROUND(((E436+E437+E439+E438)/1000),5)</f>
        <v>3.48691</v>
      </c>
      <c r="F435" s="89">
        <f>ROUND(((F436+F437+F439+F438)/1000),5)</f>
        <v>3.43703</v>
      </c>
      <c r="G435" s="89">
        <f t="shared" ref="G435:AA435" si="252">ROUND(((G436+G437+G439+G438)/1000),5)</f>
        <v>3.42598</v>
      </c>
      <c r="H435" s="89">
        <f t="shared" si="252"/>
        <v>3.4781</v>
      </c>
      <c r="I435" s="89">
        <f t="shared" si="252"/>
        <v>3.5609500000000001</v>
      </c>
      <c r="J435" s="89">
        <f t="shared" si="252"/>
        <v>3.75529</v>
      </c>
      <c r="K435" s="89">
        <f t="shared" si="252"/>
        <v>4.0630899999999999</v>
      </c>
      <c r="L435" s="89">
        <f t="shared" si="252"/>
        <v>4.2595499999999999</v>
      </c>
      <c r="M435" s="89">
        <f t="shared" si="252"/>
        <v>4.3156600000000003</v>
      </c>
      <c r="N435" s="89">
        <f t="shared" si="252"/>
        <v>4.3186799999999996</v>
      </c>
      <c r="O435" s="89">
        <f t="shared" si="252"/>
        <v>4.3815</v>
      </c>
      <c r="P435" s="89">
        <f t="shared" si="252"/>
        <v>4.3506299999999998</v>
      </c>
      <c r="Q435" s="89">
        <f t="shared" si="252"/>
        <v>4.3645899999999997</v>
      </c>
      <c r="R435" s="89">
        <f t="shared" si="252"/>
        <v>4.3630699999999996</v>
      </c>
      <c r="S435" s="89">
        <f t="shared" si="252"/>
        <v>4.31609</v>
      </c>
      <c r="T435" s="89">
        <f t="shared" si="252"/>
        <v>4.34016</v>
      </c>
      <c r="U435" s="89">
        <f t="shared" si="252"/>
        <v>4.3925799999999997</v>
      </c>
      <c r="V435" s="89">
        <f t="shared" si="252"/>
        <v>4.3973800000000001</v>
      </c>
      <c r="W435" s="89">
        <f t="shared" si="252"/>
        <v>4.3369600000000004</v>
      </c>
      <c r="X435" s="89">
        <f t="shared" si="252"/>
        <v>4.20106</v>
      </c>
      <c r="Y435" s="89">
        <f t="shared" si="252"/>
        <v>4.10121</v>
      </c>
      <c r="Z435" s="89">
        <f t="shared" si="252"/>
        <v>3.8092199999999998</v>
      </c>
      <c r="AA435" s="89">
        <f t="shared" si="252"/>
        <v>3.6688000000000001</v>
      </c>
    </row>
    <row r="436" spans="1:27" ht="12.75" hidden="1" customHeight="1" outlineLevel="1" x14ac:dyDescent="0.2">
      <c r="A436" s="99" t="s">
        <v>2078</v>
      </c>
      <c r="B436" s="60" t="s">
        <v>238</v>
      </c>
      <c r="C436" s="40" t="s">
        <v>79</v>
      </c>
      <c r="D436" s="41">
        <v>1226.54</v>
      </c>
      <c r="E436" s="41">
        <v>1172.03</v>
      </c>
      <c r="F436" s="41">
        <v>1122.1500000000001</v>
      </c>
      <c r="G436" s="41">
        <v>1111.0999999999999</v>
      </c>
      <c r="H436" s="41">
        <v>1163.22</v>
      </c>
      <c r="I436" s="41">
        <v>1246.07</v>
      </c>
      <c r="J436" s="41">
        <v>1440.41</v>
      </c>
      <c r="K436" s="41">
        <v>1748.21</v>
      </c>
      <c r="L436" s="41">
        <v>1944.67</v>
      </c>
      <c r="M436" s="41">
        <v>2000.78</v>
      </c>
      <c r="N436" s="41">
        <v>2003.8</v>
      </c>
      <c r="O436" s="41">
        <v>2066.62</v>
      </c>
      <c r="P436" s="41">
        <v>2035.75</v>
      </c>
      <c r="Q436" s="41">
        <v>2049.71</v>
      </c>
      <c r="R436" s="41">
        <v>2048.19</v>
      </c>
      <c r="S436" s="41">
        <v>2001.21</v>
      </c>
      <c r="T436" s="41">
        <v>2025.28</v>
      </c>
      <c r="U436" s="41">
        <v>2077.6999999999998</v>
      </c>
      <c r="V436" s="41">
        <v>2082.5</v>
      </c>
      <c r="W436" s="41">
        <v>2022.08</v>
      </c>
      <c r="X436" s="41">
        <v>1886.18</v>
      </c>
      <c r="Y436" s="41">
        <v>1786.33</v>
      </c>
      <c r="Z436" s="41">
        <v>1494.34</v>
      </c>
      <c r="AA436" s="41">
        <v>1353.92</v>
      </c>
    </row>
    <row r="437" spans="1:27" ht="12.75" hidden="1" customHeight="1" outlineLevel="1" x14ac:dyDescent="0.2">
      <c r="A437" s="99" t="s">
        <v>2079</v>
      </c>
      <c r="B437" s="60" t="s">
        <v>90</v>
      </c>
      <c r="C437" s="40" t="s">
        <v>79</v>
      </c>
      <c r="D437" s="41">
        <f>$D$327</f>
        <v>2222.89</v>
      </c>
      <c r="E437" s="41">
        <f t="shared" ref="E437:AA437" si="253">$D$327</f>
        <v>2222.89</v>
      </c>
      <c r="F437" s="41">
        <f t="shared" si="253"/>
        <v>2222.89</v>
      </c>
      <c r="G437" s="41">
        <f t="shared" si="253"/>
        <v>2222.89</v>
      </c>
      <c r="H437" s="41">
        <f t="shared" si="253"/>
        <v>2222.89</v>
      </c>
      <c r="I437" s="41">
        <f t="shared" si="253"/>
        <v>2222.89</v>
      </c>
      <c r="J437" s="41">
        <f t="shared" si="253"/>
        <v>2222.89</v>
      </c>
      <c r="K437" s="41">
        <f t="shared" si="253"/>
        <v>2222.89</v>
      </c>
      <c r="L437" s="41">
        <f t="shared" si="253"/>
        <v>2222.89</v>
      </c>
      <c r="M437" s="41">
        <f t="shared" si="253"/>
        <v>2222.89</v>
      </c>
      <c r="N437" s="41">
        <f t="shared" si="253"/>
        <v>2222.89</v>
      </c>
      <c r="O437" s="41">
        <f t="shared" si="253"/>
        <v>2222.89</v>
      </c>
      <c r="P437" s="41">
        <f t="shared" si="253"/>
        <v>2222.89</v>
      </c>
      <c r="Q437" s="41">
        <f t="shared" si="253"/>
        <v>2222.89</v>
      </c>
      <c r="R437" s="41">
        <f t="shared" si="253"/>
        <v>2222.89</v>
      </c>
      <c r="S437" s="41">
        <f t="shared" si="253"/>
        <v>2222.89</v>
      </c>
      <c r="T437" s="41">
        <f t="shared" si="253"/>
        <v>2222.89</v>
      </c>
      <c r="U437" s="41">
        <f t="shared" si="253"/>
        <v>2222.89</v>
      </c>
      <c r="V437" s="41">
        <f t="shared" si="253"/>
        <v>2222.89</v>
      </c>
      <c r="W437" s="41">
        <f t="shared" si="253"/>
        <v>2222.89</v>
      </c>
      <c r="X437" s="41">
        <f t="shared" si="253"/>
        <v>2222.89</v>
      </c>
      <c r="Y437" s="41">
        <f t="shared" si="253"/>
        <v>2222.89</v>
      </c>
      <c r="Z437" s="41">
        <f t="shared" si="253"/>
        <v>2222.89</v>
      </c>
      <c r="AA437" s="41">
        <f t="shared" si="253"/>
        <v>2222.89</v>
      </c>
    </row>
    <row r="438" spans="1:27" ht="12.75" hidden="1" customHeight="1" outlineLevel="1" x14ac:dyDescent="0.2">
      <c r="A438" s="99" t="s">
        <v>2080</v>
      </c>
      <c r="B438" s="60" t="s">
        <v>83</v>
      </c>
      <c r="C438" s="40" t="s">
        <v>79</v>
      </c>
      <c r="D438" s="41">
        <v>3.72</v>
      </c>
      <c r="E438" s="41">
        <v>3.72</v>
      </c>
      <c r="F438" s="41">
        <v>3.72</v>
      </c>
      <c r="G438" s="41">
        <v>3.72</v>
      </c>
      <c r="H438" s="41">
        <v>3.72</v>
      </c>
      <c r="I438" s="41">
        <v>3.72</v>
      </c>
      <c r="J438" s="41">
        <v>3.72</v>
      </c>
      <c r="K438" s="41">
        <v>3.72</v>
      </c>
      <c r="L438" s="41">
        <v>3.72</v>
      </c>
      <c r="M438" s="41">
        <v>3.72</v>
      </c>
      <c r="N438" s="41">
        <v>3.72</v>
      </c>
      <c r="O438" s="41">
        <v>3.72</v>
      </c>
      <c r="P438" s="41">
        <v>3.72</v>
      </c>
      <c r="Q438" s="41">
        <v>3.72</v>
      </c>
      <c r="R438" s="41">
        <v>3.72</v>
      </c>
      <c r="S438" s="41">
        <v>3.72</v>
      </c>
      <c r="T438" s="41">
        <v>3.72</v>
      </c>
      <c r="U438" s="41">
        <v>3.72</v>
      </c>
      <c r="V438" s="41">
        <v>3.72</v>
      </c>
      <c r="W438" s="41">
        <v>3.72</v>
      </c>
      <c r="X438" s="41">
        <v>3.72</v>
      </c>
      <c r="Y438" s="41">
        <v>3.72</v>
      </c>
      <c r="Z438" s="41">
        <v>3.72</v>
      </c>
      <c r="AA438" s="41">
        <v>3.72</v>
      </c>
    </row>
    <row r="439" spans="1:27" ht="12.75" hidden="1" customHeight="1" outlineLevel="1" x14ac:dyDescent="0.2">
      <c r="A439" s="99" t="s">
        <v>2081</v>
      </c>
      <c r="B439" s="60" t="s">
        <v>81</v>
      </c>
      <c r="C439" s="40" t="s">
        <v>79</v>
      </c>
      <c r="D439" s="41">
        <f>$D$11</f>
        <v>88.27</v>
      </c>
      <c r="E439" s="41">
        <f t="shared" ref="E439:AA439" si="254">$D$11</f>
        <v>88.27</v>
      </c>
      <c r="F439" s="41">
        <f t="shared" si="254"/>
        <v>88.27</v>
      </c>
      <c r="G439" s="41">
        <f t="shared" si="254"/>
        <v>88.27</v>
      </c>
      <c r="H439" s="41">
        <f t="shared" si="254"/>
        <v>88.27</v>
      </c>
      <c r="I439" s="41">
        <f t="shared" si="254"/>
        <v>88.27</v>
      </c>
      <c r="J439" s="41">
        <f t="shared" si="254"/>
        <v>88.27</v>
      </c>
      <c r="K439" s="41">
        <f t="shared" si="254"/>
        <v>88.27</v>
      </c>
      <c r="L439" s="41">
        <f t="shared" si="254"/>
        <v>88.27</v>
      </c>
      <c r="M439" s="41">
        <f t="shared" si="254"/>
        <v>88.27</v>
      </c>
      <c r="N439" s="41">
        <f t="shared" si="254"/>
        <v>88.27</v>
      </c>
      <c r="O439" s="41">
        <f t="shared" si="254"/>
        <v>88.27</v>
      </c>
      <c r="P439" s="41">
        <f t="shared" si="254"/>
        <v>88.27</v>
      </c>
      <c r="Q439" s="41">
        <f t="shared" si="254"/>
        <v>88.27</v>
      </c>
      <c r="R439" s="41">
        <f t="shared" si="254"/>
        <v>88.27</v>
      </c>
      <c r="S439" s="41">
        <f t="shared" si="254"/>
        <v>88.27</v>
      </c>
      <c r="T439" s="41">
        <f t="shared" si="254"/>
        <v>88.27</v>
      </c>
      <c r="U439" s="41">
        <f t="shared" si="254"/>
        <v>88.27</v>
      </c>
      <c r="V439" s="41">
        <f t="shared" si="254"/>
        <v>88.27</v>
      </c>
      <c r="W439" s="41">
        <f t="shared" si="254"/>
        <v>88.27</v>
      </c>
      <c r="X439" s="41">
        <f t="shared" si="254"/>
        <v>88.27</v>
      </c>
      <c r="Y439" s="41">
        <f t="shared" si="254"/>
        <v>88.27</v>
      </c>
      <c r="Z439" s="41">
        <f t="shared" si="254"/>
        <v>88.27</v>
      </c>
      <c r="AA439" s="41">
        <f t="shared" si="254"/>
        <v>88.27</v>
      </c>
    </row>
    <row r="440" spans="1:27" ht="12.75" customHeight="1" collapsed="1" x14ac:dyDescent="0.2">
      <c r="A440" s="98" t="s">
        <v>2082</v>
      </c>
      <c r="B440" s="25" t="str">
        <f>"24"&amp;"."&amp;$B$800&amp;"."&amp;$B$801</f>
        <v>24.01.2024</v>
      </c>
      <c r="C440" s="88" t="s">
        <v>76</v>
      </c>
      <c r="D440" s="89">
        <f>ROUND(((D441+D442+D444+D443)/1000),5)</f>
        <v>3.5829499999999999</v>
      </c>
      <c r="E440" s="89">
        <f>ROUND(((E441+E442+E444+E443)/1000),5)</f>
        <v>3.5083199999999999</v>
      </c>
      <c r="F440" s="89">
        <f>ROUND(((F441+F442+F444+F443)/1000),5)</f>
        <v>3.4796</v>
      </c>
      <c r="G440" s="89">
        <f t="shared" ref="G440:AA440" si="255">ROUND(((G441+G442+G444+G443)/1000),5)</f>
        <v>3.4858199999999999</v>
      </c>
      <c r="H440" s="89">
        <f t="shared" si="255"/>
        <v>3.5307400000000002</v>
      </c>
      <c r="I440" s="89">
        <f t="shared" si="255"/>
        <v>3.5968300000000002</v>
      </c>
      <c r="J440" s="89">
        <f t="shared" si="255"/>
        <v>3.8262200000000002</v>
      </c>
      <c r="K440" s="89">
        <f t="shared" si="255"/>
        <v>4.2047100000000004</v>
      </c>
      <c r="L440" s="89">
        <f t="shared" si="255"/>
        <v>4.3998400000000002</v>
      </c>
      <c r="M440" s="89">
        <f t="shared" si="255"/>
        <v>4.4376499999999997</v>
      </c>
      <c r="N440" s="89">
        <f t="shared" si="255"/>
        <v>4.4441899999999999</v>
      </c>
      <c r="O440" s="89">
        <f t="shared" si="255"/>
        <v>4.4885000000000002</v>
      </c>
      <c r="P440" s="89">
        <f t="shared" si="255"/>
        <v>4.4604200000000001</v>
      </c>
      <c r="Q440" s="89">
        <f t="shared" si="255"/>
        <v>4.4634400000000003</v>
      </c>
      <c r="R440" s="89">
        <f t="shared" si="255"/>
        <v>4.4566499999999998</v>
      </c>
      <c r="S440" s="89">
        <f t="shared" si="255"/>
        <v>4.4194399999999998</v>
      </c>
      <c r="T440" s="89">
        <f t="shared" si="255"/>
        <v>4.4424099999999997</v>
      </c>
      <c r="U440" s="89">
        <f t="shared" si="255"/>
        <v>4.44095</v>
      </c>
      <c r="V440" s="89">
        <f t="shared" si="255"/>
        <v>4.4427500000000002</v>
      </c>
      <c r="W440" s="89">
        <f t="shared" si="255"/>
        <v>4.3894599999999997</v>
      </c>
      <c r="X440" s="89">
        <f t="shared" si="255"/>
        <v>4.3593400000000004</v>
      </c>
      <c r="Y440" s="89">
        <f t="shared" si="255"/>
        <v>4.1324199999999998</v>
      </c>
      <c r="Z440" s="89">
        <f t="shared" si="255"/>
        <v>3.8312599999999999</v>
      </c>
      <c r="AA440" s="89">
        <f t="shared" si="255"/>
        <v>3.7538999999999998</v>
      </c>
    </row>
    <row r="441" spans="1:27" ht="12.75" hidden="1" customHeight="1" outlineLevel="1" x14ac:dyDescent="0.2">
      <c r="A441" s="99" t="s">
        <v>2083</v>
      </c>
      <c r="B441" s="60" t="s">
        <v>238</v>
      </c>
      <c r="C441" s="40" t="s">
        <v>79</v>
      </c>
      <c r="D441" s="41">
        <v>1268.07</v>
      </c>
      <c r="E441" s="41">
        <v>1193.44</v>
      </c>
      <c r="F441" s="41">
        <v>1164.72</v>
      </c>
      <c r="G441" s="41">
        <v>1170.94</v>
      </c>
      <c r="H441" s="41">
        <v>1215.8599999999999</v>
      </c>
      <c r="I441" s="41">
        <v>1281.95</v>
      </c>
      <c r="J441" s="41">
        <v>1511.34</v>
      </c>
      <c r="K441" s="41">
        <v>1889.83</v>
      </c>
      <c r="L441" s="41">
        <v>2084.96</v>
      </c>
      <c r="M441" s="41">
        <v>2122.77</v>
      </c>
      <c r="N441" s="41">
        <v>2129.31</v>
      </c>
      <c r="O441" s="41">
        <v>2173.62</v>
      </c>
      <c r="P441" s="41">
        <v>2145.54</v>
      </c>
      <c r="Q441" s="41">
        <v>2148.56</v>
      </c>
      <c r="R441" s="41">
        <v>2141.77</v>
      </c>
      <c r="S441" s="41">
        <v>2104.56</v>
      </c>
      <c r="T441" s="41">
        <v>2127.5300000000002</v>
      </c>
      <c r="U441" s="41">
        <v>2126.0700000000002</v>
      </c>
      <c r="V441" s="41">
        <v>2127.87</v>
      </c>
      <c r="W441" s="41">
        <v>2074.58</v>
      </c>
      <c r="X441" s="41">
        <v>2044.46</v>
      </c>
      <c r="Y441" s="41">
        <v>1817.54</v>
      </c>
      <c r="Z441" s="41">
        <v>1516.38</v>
      </c>
      <c r="AA441" s="41">
        <v>1439.02</v>
      </c>
    </row>
    <row r="442" spans="1:27" ht="12.75" hidden="1" customHeight="1" outlineLevel="1" x14ac:dyDescent="0.2">
      <c r="A442" s="99" t="s">
        <v>2084</v>
      </c>
      <c r="B442" s="60" t="s">
        <v>90</v>
      </c>
      <c r="C442" s="40" t="s">
        <v>79</v>
      </c>
      <c r="D442" s="41">
        <f>$D$327</f>
        <v>2222.89</v>
      </c>
      <c r="E442" s="41">
        <f t="shared" ref="E442:AA442" si="256">$D$327</f>
        <v>2222.89</v>
      </c>
      <c r="F442" s="41">
        <f t="shared" si="256"/>
        <v>2222.89</v>
      </c>
      <c r="G442" s="41">
        <f t="shared" si="256"/>
        <v>2222.89</v>
      </c>
      <c r="H442" s="41">
        <f t="shared" si="256"/>
        <v>2222.89</v>
      </c>
      <c r="I442" s="41">
        <f t="shared" si="256"/>
        <v>2222.89</v>
      </c>
      <c r="J442" s="41">
        <f t="shared" si="256"/>
        <v>2222.89</v>
      </c>
      <c r="K442" s="41">
        <f t="shared" si="256"/>
        <v>2222.89</v>
      </c>
      <c r="L442" s="41">
        <f t="shared" si="256"/>
        <v>2222.89</v>
      </c>
      <c r="M442" s="41">
        <f t="shared" si="256"/>
        <v>2222.89</v>
      </c>
      <c r="N442" s="41">
        <f t="shared" si="256"/>
        <v>2222.89</v>
      </c>
      <c r="O442" s="41">
        <f t="shared" si="256"/>
        <v>2222.89</v>
      </c>
      <c r="P442" s="41">
        <f t="shared" si="256"/>
        <v>2222.89</v>
      </c>
      <c r="Q442" s="41">
        <f t="shared" si="256"/>
        <v>2222.89</v>
      </c>
      <c r="R442" s="41">
        <f t="shared" si="256"/>
        <v>2222.89</v>
      </c>
      <c r="S442" s="41">
        <f t="shared" si="256"/>
        <v>2222.89</v>
      </c>
      <c r="T442" s="41">
        <f t="shared" si="256"/>
        <v>2222.89</v>
      </c>
      <c r="U442" s="41">
        <f t="shared" si="256"/>
        <v>2222.89</v>
      </c>
      <c r="V442" s="41">
        <f t="shared" si="256"/>
        <v>2222.89</v>
      </c>
      <c r="W442" s="41">
        <f t="shared" si="256"/>
        <v>2222.89</v>
      </c>
      <c r="X442" s="41">
        <f t="shared" si="256"/>
        <v>2222.89</v>
      </c>
      <c r="Y442" s="41">
        <f t="shared" si="256"/>
        <v>2222.89</v>
      </c>
      <c r="Z442" s="41">
        <f t="shared" si="256"/>
        <v>2222.89</v>
      </c>
      <c r="AA442" s="41">
        <f t="shared" si="256"/>
        <v>2222.89</v>
      </c>
    </row>
    <row r="443" spans="1:27" ht="12.75" hidden="1" customHeight="1" outlineLevel="1" x14ac:dyDescent="0.2">
      <c r="A443" s="99" t="s">
        <v>2085</v>
      </c>
      <c r="B443" s="60" t="s">
        <v>83</v>
      </c>
      <c r="C443" s="40" t="s">
        <v>79</v>
      </c>
      <c r="D443" s="41">
        <v>3.72</v>
      </c>
      <c r="E443" s="41">
        <v>3.72</v>
      </c>
      <c r="F443" s="41">
        <v>3.72</v>
      </c>
      <c r="G443" s="41">
        <v>3.72</v>
      </c>
      <c r="H443" s="41">
        <v>3.72</v>
      </c>
      <c r="I443" s="41">
        <v>3.72</v>
      </c>
      <c r="J443" s="41">
        <v>3.72</v>
      </c>
      <c r="K443" s="41">
        <v>3.72</v>
      </c>
      <c r="L443" s="41">
        <v>3.72</v>
      </c>
      <c r="M443" s="41">
        <v>3.72</v>
      </c>
      <c r="N443" s="41">
        <v>3.72</v>
      </c>
      <c r="O443" s="41">
        <v>3.72</v>
      </c>
      <c r="P443" s="41">
        <v>3.72</v>
      </c>
      <c r="Q443" s="41">
        <v>3.72</v>
      </c>
      <c r="R443" s="41">
        <v>3.72</v>
      </c>
      <c r="S443" s="41">
        <v>3.72</v>
      </c>
      <c r="T443" s="41">
        <v>3.72</v>
      </c>
      <c r="U443" s="41">
        <v>3.72</v>
      </c>
      <c r="V443" s="41">
        <v>3.72</v>
      </c>
      <c r="W443" s="41">
        <v>3.72</v>
      </c>
      <c r="X443" s="41">
        <v>3.72</v>
      </c>
      <c r="Y443" s="41">
        <v>3.72</v>
      </c>
      <c r="Z443" s="41">
        <v>3.72</v>
      </c>
      <c r="AA443" s="41">
        <v>3.72</v>
      </c>
    </row>
    <row r="444" spans="1:27" ht="12.75" hidden="1" customHeight="1" outlineLevel="1" x14ac:dyDescent="0.2">
      <c r="A444" s="99" t="s">
        <v>2086</v>
      </c>
      <c r="B444" s="60" t="s">
        <v>81</v>
      </c>
      <c r="C444" s="40" t="s">
        <v>79</v>
      </c>
      <c r="D444" s="41">
        <f>$D$11</f>
        <v>88.27</v>
      </c>
      <c r="E444" s="41">
        <f t="shared" ref="E444:AA444" si="257">$D$11</f>
        <v>88.27</v>
      </c>
      <c r="F444" s="41">
        <f t="shared" si="257"/>
        <v>88.27</v>
      </c>
      <c r="G444" s="41">
        <f t="shared" si="257"/>
        <v>88.27</v>
      </c>
      <c r="H444" s="41">
        <f t="shared" si="257"/>
        <v>88.27</v>
      </c>
      <c r="I444" s="41">
        <f t="shared" si="257"/>
        <v>88.27</v>
      </c>
      <c r="J444" s="41">
        <f t="shared" si="257"/>
        <v>88.27</v>
      </c>
      <c r="K444" s="41">
        <f t="shared" si="257"/>
        <v>88.27</v>
      </c>
      <c r="L444" s="41">
        <f t="shared" si="257"/>
        <v>88.27</v>
      </c>
      <c r="M444" s="41">
        <f t="shared" si="257"/>
        <v>88.27</v>
      </c>
      <c r="N444" s="41">
        <f t="shared" si="257"/>
        <v>88.27</v>
      </c>
      <c r="O444" s="41">
        <f t="shared" si="257"/>
        <v>88.27</v>
      </c>
      <c r="P444" s="41">
        <f t="shared" si="257"/>
        <v>88.27</v>
      </c>
      <c r="Q444" s="41">
        <f t="shared" si="257"/>
        <v>88.27</v>
      </c>
      <c r="R444" s="41">
        <f t="shared" si="257"/>
        <v>88.27</v>
      </c>
      <c r="S444" s="41">
        <f t="shared" si="257"/>
        <v>88.27</v>
      </c>
      <c r="T444" s="41">
        <f t="shared" si="257"/>
        <v>88.27</v>
      </c>
      <c r="U444" s="41">
        <f t="shared" si="257"/>
        <v>88.27</v>
      </c>
      <c r="V444" s="41">
        <f t="shared" si="257"/>
        <v>88.27</v>
      </c>
      <c r="W444" s="41">
        <f t="shared" si="257"/>
        <v>88.27</v>
      </c>
      <c r="X444" s="41">
        <f t="shared" si="257"/>
        <v>88.27</v>
      </c>
      <c r="Y444" s="41">
        <f t="shared" si="257"/>
        <v>88.27</v>
      </c>
      <c r="Z444" s="41">
        <f t="shared" si="257"/>
        <v>88.27</v>
      </c>
      <c r="AA444" s="41">
        <f t="shared" si="257"/>
        <v>88.27</v>
      </c>
    </row>
    <row r="445" spans="1:27" collapsed="1" x14ac:dyDescent="0.2">
      <c r="A445" s="98" t="s">
        <v>2087</v>
      </c>
      <c r="B445" s="25" t="str">
        <f>"25"&amp;"."&amp;$B$800&amp;"."&amp;$B$801</f>
        <v>25.01.2024</v>
      </c>
      <c r="C445" s="88" t="s">
        <v>76</v>
      </c>
      <c r="D445" s="89">
        <f>ROUND(((D446+D447+D449+D448)/1000),5)</f>
        <v>3.6074600000000001</v>
      </c>
      <c r="E445" s="89">
        <f>ROUND(((E446+E447+E449+E448)/1000),5)</f>
        <v>3.5422500000000001</v>
      </c>
      <c r="F445" s="89">
        <f>ROUND(((F446+F447+F449+F448)/1000),5)</f>
        <v>3.50454</v>
      </c>
      <c r="G445" s="89">
        <f t="shared" ref="G445:AA445" si="258">ROUND(((G446+G447+G449+G448)/1000),5)</f>
        <v>3.5066700000000002</v>
      </c>
      <c r="H445" s="89">
        <f t="shared" si="258"/>
        <v>3.5456400000000001</v>
      </c>
      <c r="I445" s="89">
        <f t="shared" si="258"/>
        <v>3.6702599999999999</v>
      </c>
      <c r="J445" s="89">
        <f t="shared" si="258"/>
        <v>3.8891399999999998</v>
      </c>
      <c r="K445" s="89">
        <f t="shared" si="258"/>
        <v>4.1737099999999998</v>
      </c>
      <c r="L445" s="89">
        <f t="shared" si="258"/>
        <v>4.3720400000000001</v>
      </c>
      <c r="M445" s="89">
        <f t="shared" si="258"/>
        <v>4.4241000000000001</v>
      </c>
      <c r="N445" s="89">
        <f t="shared" si="258"/>
        <v>4.44116</v>
      </c>
      <c r="O445" s="89">
        <f t="shared" si="258"/>
        <v>4.4704499999999996</v>
      </c>
      <c r="P445" s="89">
        <f t="shared" si="258"/>
        <v>4.4474400000000003</v>
      </c>
      <c r="Q445" s="89">
        <f t="shared" si="258"/>
        <v>4.4634499999999999</v>
      </c>
      <c r="R445" s="89">
        <f t="shared" si="258"/>
        <v>4.4477399999999996</v>
      </c>
      <c r="S445" s="89">
        <f t="shared" si="258"/>
        <v>4.4028999999999998</v>
      </c>
      <c r="T445" s="89">
        <f t="shared" si="258"/>
        <v>4.4455999999999998</v>
      </c>
      <c r="U445" s="89">
        <f t="shared" si="258"/>
        <v>4.4551400000000001</v>
      </c>
      <c r="V445" s="89">
        <f t="shared" si="258"/>
        <v>4.4699400000000002</v>
      </c>
      <c r="W445" s="89">
        <f t="shared" si="258"/>
        <v>4.4225000000000003</v>
      </c>
      <c r="X445" s="89">
        <f t="shared" si="258"/>
        <v>4.27074</v>
      </c>
      <c r="Y445" s="89">
        <f t="shared" si="258"/>
        <v>4.1037600000000003</v>
      </c>
      <c r="Z445" s="89">
        <f t="shared" si="258"/>
        <v>3.8389799999999998</v>
      </c>
      <c r="AA445" s="89">
        <f t="shared" si="258"/>
        <v>3.7300200000000001</v>
      </c>
    </row>
    <row r="446" spans="1:27" ht="12.75" hidden="1" customHeight="1" outlineLevel="1" x14ac:dyDescent="0.2">
      <c r="A446" s="99" t="s">
        <v>2088</v>
      </c>
      <c r="B446" s="60" t="s">
        <v>238</v>
      </c>
      <c r="C446" s="40" t="s">
        <v>79</v>
      </c>
      <c r="D446" s="41">
        <v>1292.58</v>
      </c>
      <c r="E446" s="41">
        <v>1227.3699999999999</v>
      </c>
      <c r="F446" s="41">
        <v>1189.6600000000001</v>
      </c>
      <c r="G446" s="41">
        <v>1191.79</v>
      </c>
      <c r="H446" s="41">
        <v>1230.76</v>
      </c>
      <c r="I446" s="41">
        <v>1355.38</v>
      </c>
      <c r="J446" s="41">
        <v>1574.26</v>
      </c>
      <c r="K446" s="41">
        <v>1858.83</v>
      </c>
      <c r="L446" s="41">
        <v>2057.16</v>
      </c>
      <c r="M446" s="41">
        <v>2109.2199999999998</v>
      </c>
      <c r="N446" s="41">
        <v>2126.2800000000002</v>
      </c>
      <c r="O446" s="41">
        <v>2155.5700000000002</v>
      </c>
      <c r="P446" s="41">
        <v>2132.56</v>
      </c>
      <c r="Q446" s="41">
        <v>2148.5700000000002</v>
      </c>
      <c r="R446" s="41">
        <v>2132.86</v>
      </c>
      <c r="S446" s="41">
        <v>2088.02</v>
      </c>
      <c r="T446" s="41">
        <v>2130.7199999999998</v>
      </c>
      <c r="U446" s="41">
        <v>2140.2600000000002</v>
      </c>
      <c r="V446" s="41">
        <v>2155.06</v>
      </c>
      <c r="W446" s="41">
        <v>2107.62</v>
      </c>
      <c r="X446" s="41">
        <v>1955.86</v>
      </c>
      <c r="Y446" s="41">
        <v>1788.88</v>
      </c>
      <c r="Z446" s="41">
        <v>1524.1</v>
      </c>
      <c r="AA446" s="41">
        <v>1415.14</v>
      </c>
    </row>
    <row r="447" spans="1:27" ht="12.75" hidden="1" customHeight="1" outlineLevel="1" x14ac:dyDescent="0.2">
      <c r="A447" s="99" t="s">
        <v>2089</v>
      </c>
      <c r="B447" s="60" t="s">
        <v>90</v>
      </c>
      <c r="C447" s="40" t="s">
        <v>79</v>
      </c>
      <c r="D447" s="41">
        <f>$D$327</f>
        <v>2222.89</v>
      </c>
      <c r="E447" s="41">
        <f t="shared" ref="E447:AA447" si="259">$D$327</f>
        <v>2222.89</v>
      </c>
      <c r="F447" s="41">
        <f t="shared" si="259"/>
        <v>2222.89</v>
      </c>
      <c r="G447" s="41">
        <f t="shared" si="259"/>
        <v>2222.89</v>
      </c>
      <c r="H447" s="41">
        <f t="shared" si="259"/>
        <v>2222.89</v>
      </c>
      <c r="I447" s="41">
        <f t="shared" si="259"/>
        <v>2222.89</v>
      </c>
      <c r="J447" s="41">
        <f t="shared" si="259"/>
        <v>2222.89</v>
      </c>
      <c r="K447" s="41">
        <f t="shared" si="259"/>
        <v>2222.89</v>
      </c>
      <c r="L447" s="41">
        <f t="shared" si="259"/>
        <v>2222.89</v>
      </c>
      <c r="M447" s="41">
        <f t="shared" si="259"/>
        <v>2222.89</v>
      </c>
      <c r="N447" s="41">
        <f t="shared" si="259"/>
        <v>2222.89</v>
      </c>
      <c r="O447" s="41">
        <f t="shared" si="259"/>
        <v>2222.89</v>
      </c>
      <c r="P447" s="41">
        <f t="shared" si="259"/>
        <v>2222.89</v>
      </c>
      <c r="Q447" s="41">
        <f t="shared" si="259"/>
        <v>2222.89</v>
      </c>
      <c r="R447" s="41">
        <f t="shared" si="259"/>
        <v>2222.89</v>
      </c>
      <c r="S447" s="41">
        <f t="shared" si="259"/>
        <v>2222.89</v>
      </c>
      <c r="T447" s="41">
        <f t="shared" si="259"/>
        <v>2222.89</v>
      </c>
      <c r="U447" s="41">
        <f t="shared" si="259"/>
        <v>2222.89</v>
      </c>
      <c r="V447" s="41">
        <f t="shared" si="259"/>
        <v>2222.89</v>
      </c>
      <c r="W447" s="41">
        <f t="shared" si="259"/>
        <v>2222.89</v>
      </c>
      <c r="X447" s="41">
        <f t="shared" si="259"/>
        <v>2222.89</v>
      </c>
      <c r="Y447" s="41">
        <f t="shared" si="259"/>
        <v>2222.89</v>
      </c>
      <c r="Z447" s="41">
        <f t="shared" si="259"/>
        <v>2222.89</v>
      </c>
      <c r="AA447" s="41">
        <f t="shared" si="259"/>
        <v>2222.89</v>
      </c>
    </row>
    <row r="448" spans="1:27" ht="12.75" hidden="1" customHeight="1" outlineLevel="1" x14ac:dyDescent="0.2">
      <c r="A448" s="99" t="s">
        <v>2090</v>
      </c>
      <c r="B448" s="60" t="s">
        <v>83</v>
      </c>
      <c r="C448" s="40" t="s">
        <v>79</v>
      </c>
      <c r="D448" s="41">
        <v>3.72</v>
      </c>
      <c r="E448" s="41">
        <v>3.72</v>
      </c>
      <c r="F448" s="41">
        <v>3.72</v>
      </c>
      <c r="G448" s="41">
        <v>3.72</v>
      </c>
      <c r="H448" s="41">
        <v>3.72</v>
      </c>
      <c r="I448" s="41">
        <v>3.72</v>
      </c>
      <c r="J448" s="41">
        <v>3.72</v>
      </c>
      <c r="K448" s="41">
        <v>3.72</v>
      </c>
      <c r="L448" s="41">
        <v>3.72</v>
      </c>
      <c r="M448" s="41">
        <v>3.72</v>
      </c>
      <c r="N448" s="41">
        <v>3.72</v>
      </c>
      <c r="O448" s="41">
        <v>3.72</v>
      </c>
      <c r="P448" s="41">
        <v>3.72</v>
      </c>
      <c r="Q448" s="41">
        <v>3.72</v>
      </c>
      <c r="R448" s="41">
        <v>3.72</v>
      </c>
      <c r="S448" s="41">
        <v>3.72</v>
      </c>
      <c r="T448" s="41">
        <v>3.72</v>
      </c>
      <c r="U448" s="41">
        <v>3.72</v>
      </c>
      <c r="V448" s="41">
        <v>3.72</v>
      </c>
      <c r="W448" s="41">
        <v>3.72</v>
      </c>
      <c r="X448" s="41">
        <v>3.72</v>
      </c>
      <c r="Y448" s="41">
        <v>3.72</v>
      </c>
      <c r="Z448" s="41">
        <v>3.72</v>
      </c>
      <c r="AA448" s="41">
        <v>3.72</v>
      </c>
    </row>
    <row r="449" spans="1:27" ht="12.75" hidden="1" customHeight="1" outlineLevel="1" x14ac:dyDescent="0.2">
      <c r="A449" s="99" t="s">
        <v>2091</v>
      </c>
      <c r="B449" s="60" t="s">
        <v>81</v>
      </c>
      <c r="C449" s="40" t="s">
        <v>79</v>
      </c>
      <c r="D449" s="41">
        <f>$D$11</f>
        <v>88.27</v>
      </c>
      <c r="E449" s="41">
        <f t="shared" ref="E449:AA449" si="260">$D$11</f>
        <v>88.27</v>
      </c>
      <c r="F449" s="41">
        <f t="shared" si="260"/>
        <v>88.27</v>
      </c>
      <c r="G449" s="41">
        <f t="shared" si="260"/>
        <v>88.27</v>
      </c>
      <c r="H449" s="41">
        <f t="shared" si="260"/>
        <v>88.27</v>
      </c>
      <c r="I449" s="41">
        <f t="shared" si="260"/>
        <v>88.27</v>
      </c>
      <c r="J449" s="41">
        <f t="shared" si="260"/>
        <v>88.27</v>
      </c>
      <c r="K449" s="41">
        <f t="shared" si="260"/>
        <v>88.27</v>
      </c>
      <c r="L449" s="41">
        <f t="shared" si="260"/>
        <v>88.27</v>
      </c>
      <c r="M449" s="41">
        <f t="shared" si="260"/>
        <v>88.27</v>
      </c>
      <c r="N449" s="41">
        <f t="shared" si="260"/>
        <v>88.27</v>
      </c>
      <c r="O449" s="41">
        <f t="shared" si="260"/>
        <v>88.27</v>
      </c>
      <c r="P449" s="41">
        <f t="shared" si="260"/>
        <v>88.27</v>
      </c>
      <c r="Q449" s="41">
        <f t="shared" si="260"/>
        <v>88.27</v>
      </c>
      <c r="R449" s="41">
        <f t="shared" si="260"/>
        <v>88.27</v>
      </c>
      <c r="S449" s="41">
        <f t="shared" si="260"/>
        <v>88.27</v>
      </c>
      <c r="T449" s="41">
        <f t="shared" si="260"/>
        <v>88.27</v>
      </c>
      <c r="U449" s="41">
        <f t="shared" si="260"/>
        <v>88.27</v>
      </c>
      <c r="V449" s="41">
        <f t="shared" si="260"/>
        <v>88.27</v>
      </c>
      <c r="W449" s="41">
        <f t="shared" si="260"/>
        <v>88.27</v>
      </c>
      <c r="X449" s="41">
        <f t="shared" si="260"/>
        <v>88.27</v>
      </c>
      <c r="Y449" s="41">
        <f t="shared" si="260"/>
        <v>88.27</v>
      </c>
      <c r="Z449" s="41">
        <f t="shared" si="260"/>
        <v>88.27</v>
      </c>
      <c r="AA449" s="41">
        <f t="shared" si="260"/>
        <v>88.27</v>
      </c>
    </row>
    <row r="450" spans="1:27" collapsed="1" x14ac:dyDescent="0.2">
      <c r="A450" s="98" t="s">
        <v>2092</v>
      </c>
      <c r="B450" s="25" t="str">
        <f>"26"&amp;"."&amp;$B$800&amp;"."&amp;$B$801</f>
        <v>26.01.2024</v>
      </c>
      <c r="C450" s="88" t="s">
        <v>76</v>
      </c>
      <c r="D450" s="89">
        <f>ROUND(((D451+D452+D454+D453)/1000),5)</f>
        <v>3.5893899999999999</v>
      </c>
      <c r="E450" s="89">
        <f>ROUND(((E451+E452+E454+E453)/1000),5)</f>
        <v>3.5037199999999999</v>
      </c>
      <c r="F450" s="89">
        <f>ROUND(((F451+F452+F454+F453)/1000),5)</f>
        <v>3.4896199999999999</v>
      </c>
      <c r="G450" s="89">
        <f t="shared" ref="G450:AA450" si="261">ROUND(((G451+G452+G454+G453)/1000),5)</f>
        <v>3.49085</v>
      </c>
      <c r="H450" s="89">
        <f t="shared" si="261"/>
        <v>3.5087799999999998</v>
      </c>
      <c r="I450" s="89">
        <f t="shared" si="261"/>
        <v>3.6336300000000001</v>
      </c>
      <c r="J450" s="89">
        <f t="shared" si="261"/>
        <v>3.7901600000000002</v>
      </c>
      <c r="K450" s="89">
        <f t="shared" si="261"/>
        <v>4.1656000000000004</v>
      </c>
      <c r="L450" s="89">
        <f t="shared" si="261"/>
        <v>4.3371599999999999</v>
      </c>
      <c r="M450" s="89">
        <f t="shared" si="261"/>
        <v>4.3517400000000004</v>
      </c>
      <c r="N450" s="89">
        <f t="shared" si="261"/>
        <v>4.3664500000000004</v>
      </c>
      <c r="O450" s="89">
        <f t="shared" si="261"/>
        <v>4.4207099999999997</v>
      </c>
      <c r="P450" s="89">
        <f t="shared" si="261"/>
        <v>4.3998499999999998</v>
      </c>
      <c r="Q450" s="89">
        <f t="shared" si="261"/>
        <v>4.4088700000000003</v>
      </c>
      <c r="R450" s="89">
        <f t="shared" si="261"/>
        <v>4.4104799999999997</v>
      </c>
      <c r="S450" s="89">
        <f t="shared" si="261"/>
        <v>4.35236</v>
      </c>
      <c r="T450" s="89">
        <f t="shared" si="261"/>
        <v>4.3500899999999998</v>
      </c>
      <c r="U450" s="89">
        <f t="shared" si="261"/>
        <v>4.3627799999999999</v>
      </c>
      <c r="V450" s="89">
        <f t="shared" si="261"/>
        <v>4.3354499999999998</v>
      </c>
      <c r="W450" s="89">
        <f t="shared" si="261"/>
        <v>4.35623</v>
      </c>
      <c r="X450" s="89">
        <f t="shared" si="261"/>
        <v>4.2296899999999997</v>
      </c>
      <c r="Y450" s="89">
        <f t="shared" si="261"/>
        <v>4.1063200000000002</v>
      </c>
      <c r="Z450" s="89">
        <f t="shared" si="261"/>
        <v>3.8218999999999999</v>
      </c>
      <c r="AA450" s="89">
        <f t="shared" si="261"/>
        <v>3.7677700000000001</v>
      </c>
    </row>
    <row r="451" spans="1:27" ht="12.75" hidden="1" customHeight="1" outlineLevel="1" x14ac:dyDescent="0.2">
      <c r="A451" s="99" t="s">
        <v>2093</v>
      </c>
      <c r="B451" s="60" t="s">
        <v>238</v>
      </c>
      <c r="C451" s="40" t="s">
        <v>79</v>
      </c>
      <c r="D451" s="41">
        <v>1274.51</v>
      </c>
      <c r="E451" s="41">
        <v>1188.8399999999999</v>
      </c>
      <c r="F451" s="41">
        <v>1174.74</v>
      </c>
      <c r="G451" s="41">
        <v>1175.97</v>
      </c>
      <c r="H451" s="41">
        <v>1193.9000000000001</v>
      </c>
      <c r="I451" s="41">
        <v>1318.75</v>
      </c>
      <c r="J451" s="41">
        <v>1475.28</v>
      </c>
      <c r="K451" s="41">
        <v>1850.72</v>
      </c>
      <c r="L451" s="41">
        <v>2022.28</v>
      </c>
      <c r="M451" s="41">
        <v>2036.86</v>
      </c>
      <c r="N451" s="41">
        <v>2051.5700000000002</v>
      </c>
      <c r="O451" s="41">
        <v>2105.83</v>
      </c>
      <c r="P451" s="41">
        <v>2084.9699999999998</v>
      </c>
      <c r="Q451" s="41">
        <v>2093.9899999999998</v>
      </c>
      <c r="R451" s="41">
        <v>2095.6</v>
      </c>
      <c r="S451" s="41">
        <v>2037.48</v>
      </c>
      <c r="T451" s="41">
        <v>2035.21</v>
      </c>
      <c r="U451" s="41">
        <v>2047.9</v>
      </c>
      <c r="V451" s="41">
        <v>2020.57</v>
      </c>
      <c r="W451" s="41">
        <v>2041.35</v>
      </c>
      <c r="X451" s="41">
        <v>1914.81</v>
      </c>
      <c r="Y451" s="41">
        <v>1791.44</v>
      </c>
      <c r="Z451" s="41">
        <v>1507.02</v>
      </c>
      <c r="AA451" s="41">
        <v>1452.89</v>
      </c>
    </row>
    <row r="452" spans="1:27" ht="12.75" hidden="1" customHeight="1" outlineLevel="1" x14ac:dyDescent="0.2">
      <c r="A452" s="99" t="s">
        <v>2094</v>
      </c>
      <c r="B452" s="60" t="s">
        <v>90</v>
      </c>
      <c r="C452" s="40" t="s">
        <v>79</v>
      </c>
      <c r="D452" s="41">
        <f>$D$327</f>
        <v>2222.89</v>
      </c>
      <c r="E452" s="41">
        <f t="shared" ref="E452:AA452" si="262">$D$327</f>
        <v>2222.89</v>
      </c>
      <c r="F452" s="41">
        <f t="shared" si="262"/>
        <v>2222.89</v>
      </c>
      <c r="G452" s="41">
        <f t="shared" si="262"/>
        <v>2222.89</v>
      </c>
      <c r="H452" s="41">
        <f t="shared" si="262"/>
        <v>2222.89</v>
      </c>
      <c r="I452" s="41">
        <f t="shared" si="262"/>
        <v>2222.89</v>
      </c>
      <c r="J452" s="41">
        <f t="shared" si="262"/>
        <v>2222.89</v>
      </c>
      <c r="K452" s="41">
        <f t="shared" si="262"/>
        <v>2222.89</v>
      </c>
      <c r="L452" s="41">
        <f t="shared" si="262"/>
        <v>2222.89</v>
      </c>
      <c r="M452" s="41">
        <f t="shared" si="262"/>
        <v>2222.89</v>
      </c>
      <c r="N452" s="41">
        <f t="shared" si="262"/>
        <v>2222.89</v>
      </c>
      <c r="O452" s="41">
        <f t="shared" si="262"/>
        <v>2222.89</v>
      </c>
      <c r="P452" s="41">
        <f t="shared" si="262"/>
        <v>2222.89</v>
      </c>
      <c r="Q452" s="41">
        <f t="shared" si="262"/>
        <v>2222.89</v>
      </c>
      <c r="R452" s="41">
        <f t="shared" si="262"/>
        <v>2222.89</v>
      </c>
      <c r="S452" s="41">
        <f t="shared" si="262"/>
        <v>2222.89</v>
      </c>
      <c r="T452" s="41">
        <f t="shared" si="262"/>
        <v>2222.89</v>
      </c>
      <c r="U452" s="41">
        <f t="shared" si="262"/>
        <v>2222.89</v>
      </c>
      <c r="V452" s="41">
        <f t="shared" si="262"/>
        <v>2222.89</v>
      </c>
      <c r="W452" s="41">
        <f t="shared" si="262"/>
        <v>2222.89</v>
      </c>
      <c r="X452" s="41">
        <f t="shared" si="262"/>
        <v>2222.89</v>
      </c>
      <c r="Y452" s="41">
        <f t="shared" si="262"/>
        <v>2222.89</v>
      </c>
      <c r="Z452" s="41">
        <f t="shared" si="262"/>
        <v>2222.89</v>
      </c>
      <c r="AA452" s="41">
        <f t="shared" si="262"/>
        <v>2222.89</v>
      </c>
    </row>
    <row r="453" spans="1:27" ht="12.75" hidden="1" customHeight="1" outlineLevel="1" x14ac:dyDescent="0.2">
      <c r="A453" s="99" t="s">
        <v>2095</v>
      </c>
      <c r="B453" s="60" t="s">
        <v>83</v>
      </c>
      <c r="C453" s="40" t="s">
        <v>79</v>
      </c>
      <c r="D453" s="41">
        <v>3.72</v>
      </c>
      <c r="E453" s="41">
        <v>3.72</v>
      </c>
      <c r="F453" s="41">
        <v>3.72</v>
      </c>
      <c r="G453" s="41">
        <v>3.72</v>
      </c>
      <c r="H453" s="41">
        <v>3.72</v>
      </c>
      <c r="I453" s="41">
        <v>3.72</v>
      </c>
      <c r="J453" s="41">
        <v>3.72</v>
      </c>
      <c r="K453" s="41">
        <v>3.72</v>
      </c>
      <c r="L453" s="41">
        <v>3.72</v>
      </c>
      <c r="M453" s="41">
        <v>3.72</v>
      </c>
      <c r="N453" s="41">
        <v>3.72</v>
      </c>
      <c r="O453" s="41">
        <v>3.72</v>
      </c>
      <c r="P453" s="41">
        <v>3.72</v>
      </c>
      <c r="Q453" s="41">
        <v>3.72</v>
      </c>
      <c r="R453" s="41">
        <v>3.72</v>
      </c>
      <c r="S453" s="41">
        <v>3.72</v>
      </c>
      <c r="T453" s="41">
        <v>3.72</v>
      </c>
      <c r="U453" s="41">
        <v>3.72</v>
      </c>
      <c r="V453" s="41">
        <v>3.72</v>
      </c>
      <c r="W453" s="41">
        <v>3.72</v>
      </c>
      <c r="X453" s="41">
        <v>3.72</v>
      </c>
      <c r="Y453" s="41">
        <v>3.72</v>
      </c>
      <c r="Z453" s="41">
        <v>3.72</v>
      </c>
      <c r="AA453" s="41">
        <v>3.72</v>
      </c>
    </row>
    <row r="454" spans="1:27" ht="12.75" hidden="1" customHeight="1" outlineLevel="1" x14ac:dyDescent="0.2">
      <c r="A454" s="99" t="s">
        <v>2096</v>
      </c>
      <c r="B454" s="60" t="s">
        <v>81</v>
      </c>
      <c r="C454" s="40" t="s">
        <v>79</v>
      </c>
      <c r="D454" s="41">
        <f>$D$11</f>
        <v>88.27</v>
      </c>
      <c r="E454" s="41">
        <f t="shared" ref="E454:AA454" si="263">$D$11</f>
        <v>88.27</v>
      </c>
      <c r="F454" s="41">
        <f t="shared" si="263"/>
        <v>88.27</v>
      </c>
      <c r="G454" s="41">
        <f t="shared" si="263"/>
        <v>88.27</v>
      </c>
      <c r="H454" s="41">
        <f t="shared" si="263"/>
        <v>88.27</v>
      </c>
      <c r="I454" s="41">
        <f t="shared" si="263"/>
        <v>88.27</v>
      </c>
      <c r="J454" s="41">
        <f t="shared" si="263"/>
        <v>88.27</v>
      </c>
      <c r="K454" s="41">
        <f t="shared" si="263"/>
        <v>88.27</v>
      </c>
      <c r="L454" s="41">
        <f t="shared" si="263"/>
        <v>88.27</v>
      </c>
      <c r="M454" s="41">
        <f t="shared" si="263"/>
        <v>88.27</v>
      </c>
      <c r="N454" s="41">
        <f t="shared" si="263"/>
        <v>88.27</v>
      </c>
      <c r="O454" s="41">
        <f t="shared" si="263"/>
        <v>88.27</v>
      </c>
      <c r="P454" s="41">
        <f t="shared" si="263"/>
        <v>88.27</v>
      </c>
      <c r="Q454" s="41">
        <f t="shared" si="263"/>
        <v>88.27</v>
      </c>
      <c r="R454" s="41">
        <f t="shared" si="263"/>
        <v>88.27</v>
      </c>
      <c r="S454" s="41">
        <f t="shared" si="263"/>
        <v>88.27</v>
      </c>
      <c r="T454" s="41">
        <f t="shared" si="263"/>
        <v>88.27</v>
      </c>
      <c r="U454" s="41">
        <f t="shared" si="263"/>
        <v>88.27</v>
      </c>
      <c r="V454" s="41">
        <f t="shared" si="263"/>
        <v>88.27</v>
      </c>
      <c r="W454" s="41">
        <f t="shared" si="263"/>
        <v>88.27</v>
      </c>
      <c r="X454" s="41">
        <f t="shared" si="263"/>
        <v>88.27</v>
      </c>
      <c r="Y454" s="41">
        <f t="shared" si="263"/>
        <v>88.27</v>
      </c>
      <c r="Z454" s="41">
        <f t="shared" si="263"/>
        <v>88.27</v>
      </c>
      <c r="AA454" s="41">
        <f t="shared" si="263"/>
        <v>88.27</v>
      </c>
    </row>
    <row r="455" spans="1:27" collapsed="1" x14ac:dyDescent="0.2">
      <c r="A455" s="98" t="s">
        <v>2097</v>
      </c>
      <c r="B455" s="25" t="str">
        <f>"27"&amp;"."&amp;$B$800&amp;"."&amp;$B$801</f>
        <v>27.01.2024</v>
      </c>
      <c r="C455" s="88" t="s">
        <v>76</v>
      </c>
      <c r="D455" s="89">
        <f>ROUND(((D456+D457+D459+D458)/1000),5)</f>
        <v>3.8358099999999999</v>
      </c>
      <c r="E455" s="89">
        <f>ROUND(((E456+E457+E459+E458)/1000),5)</f>
        <v>3.75129</v>
      </c>
      <c r="F455" s="89">
        <f>ROUND(((F456+F457+F459+F458)/1000),5)</f>
        <v>3.6358199999999998</v>
      </c>
      <c r="G455" s="89">
        <f t="shared" ref="G455:AA455" si="264">ROUND(((G456+G457+G459+G458)/1000),5)</f>
        <v>3.6074199999999998</v>
      </c>
      <c r="H455" s="89">
        <f t="shared" si="264"/>
        <v>3.6256499999999998</v>
      </c>
      <c r="I455" s="89">
        <f t="shared" si="264"/>
        <v>3.6772499999999999</v>
      </c>
      <c r="J455" s="89">
        <f t="shared" si="264"/>
        <v>3.7906900000000001</v>
      </c>
      <c r="K455" s="89">
        <f t="shared" si="264"/>
        <v>3.94543</v>
      </c>
      <c r="L455" s="89">
        <f t="shared" si="264"/>
        <v>4.1187699999999996</v>
      </c>
      <c r="M455" s="89">
        <f t="shared" si="264"/>
        <v>4.2492599999999996</v>
      </c>
      <c r="N455" s="89">
        <f t="shared" si="264"/>
        <v>4.3293299999999997</v>
      </c>
      <c r="O455" s="89">
        <f t="shared" si="264"/>
        <v>4.3281700000000001</v>
      </c>
      <c r="P455" s="89">
        <f t="shared" si="264"/>
        <v>4.3360000000000003</v>
      </c>
      <c r="Q455" s="89">
        <f t="shared" si="264"/>
        <v>4.3329199999999997</v>
      </c>
      <c r="R455" s="89">
        <f t="shared" si="264"/>
        <v>4.3422700000000001</v>
      </c>
      <c r="S455" s="89">
        <f t="shared" si="264"/>
        <v>4.2532399999999999</v>
      </c>
      <c r="T455" s="89">
        <f t="shared" si="264"/>
        <v>4.4700600000000001</v>
      </c>
      <c r="U455" s="89">
        <f t="shared" si="264"/>
        <v>4.5790499999999996</v>
      </c>
      <c r="V455" s="89">
        <f t="shared" si="264"/>
        <v>4.61571</v>
      </c>
      <c r="W455" s="89">
        <f t="shared" si="264"/>
        <v>4.25725</v>
      </c>
      <c r="X455" s="89">
        <f t="shared" si="264"/>
        <v>4.2395699999999996</v>
      </c>
      <c r="Y455" s="89">
        <f t="shared" si="264"/>
        <v>4.1257000000000001</v>
      </c>
      <c r="Z455" s="89">
        <f t="shared" si="264"/>
        <v>3.9454600000000002</v>
      </c>
      <c r="AA455" s="89">
        <f t="shared" si="264"/>
        <v>3.8256999999999999</v>
      </c>
    </row>
    <row r="456" spans="1:27" ht="12.75" hidden="1" customHeight="1" outlineLevel="1" x14ac:dyDescent="0.2">
      <c r="A456" s="99" t="s">
        <v>2098</v>
      </c>
      <c r="B456" s="60" t="s">
        <v>238</v>
      </c>
      <c r="C456" s="40" t="s">
        <v>79</v>
      </c>
      <c r="D456" s="41">
        <v>1520.93</v>
      </c>
      <c r="E456" s="41">
        <v>1436.41</v>
      </c>
      <c r="F456" s="41">
        <v>1320.94</v>
      </c>
      <c r="G456" s="41">
        <v>1292.54</v>
      </c>
      <c r="H456" s="41">
        <v>1310.77</v>
      </c>
      <c r="I456" s="41">
        <v>1362.37</v>
      </c>
      <c r="J456" s="41">
        <v>1475.81</v>
      </c>
      <c r="K456" s="41">
        <v>1630.55</v>
      </c>
      <c r="L456" s="41">
        <v>1803.89</v>
      </c>
      <c r="M456" s="41">
        <v>1934.38</v>
      </c>
      <c r="N456" s="41">
        <v>2014.45</v>
      </c>
      <c r="O456" s="41">
        <v>2013.29</v>
      </c>
      <c r="P456" s="41">
        <v>2021.12</v>
      </c>
      <c r="Q456" s="41">
        <v>2018.04</v>
      </c>
      <c r="R456" s="41">
        <v>2027.39</v>
      </c>
      <c r="S456" s="41">
        <v>1938.36</v>
      </c>
      <c r="T456" s="41">
        <v>2155.1799999999998</v>
      </c>
      <c r="U456" s="41">
        <v>2264.17</v>
      </c>
      <c r="V456" s="41">
        <v>2300.83</v>
      </c>
      <c r="W456" s="41">
        <v>1942.37</v>
      </c>
      <c r="X456" s="41">
        <v>1924.69</v>
      </c>
      <c r="Y456" s="41">
        <v>1810.82</v>
      </c>
      <c r="Z456" s="41">
        <v>1630.58</v>
      </c>
      <c r="AA456" s="41">
        <v>1510.82</v>
      </c>
    </row>
    <row r="457" spans="1:27" ht="12.75" hidden="1" customHeight="1" outlineLevel="1" x14ac:dyDescent="0.2">
      <c r="A457" s="99" t="s">
        <v>2099</v>
      </c>
      <c r="B457" s="60" t="s">
        <v>90</v>
      </c>
      <c r="C457" s="40" t="s">
        <v>79</v>
      </c>
      <c r="D457" s="41">
        <f>$D$327</f>
        <v>2222.89</v>
      </c>
      <c r="E457" s="41">
        <f t="shared" ref="E457:AA457" si="265">$D$327</f>
        <v>2222.89</v>
      </c>
      <c r="F457" s="41">
        <f t="shared" si="265"/>
        <v>2222.89</v>
      </c>
      <c r="G457" s="41">
        <f t="shared" si="265"/>
        <v>2222.89</v>
      </c>
      <c r="H457" s="41">
        <f t="shared" si="265"/>
        <v>2222.89</v>
      </c>
      <c r="I457" s="41">
        <f t="shared" si="265"/>
        <v>2222.89</v>
      </c>
      <c r="J457" s="41">
        <f t="shared" si="265"/>
        <v>2222.89</v>
      </c>
      <c r="K457" s="41">
        <f t="shared" si="265"/>
        <v>2222.89</v>
      </c>
      <c r="L457" s="41">
        <f t="shared" si="265"/>
        <v>2222.89</v>
      </c>
      <c r="M457" s="41">
        <f t="shared" si="265"/>
        <v>2222.89</v>
      </c>
      <c r="N457" s="41">
        <f t="shared" si="265"/>
        <v>2222.89</v>
      </c>
      <c r="O457" s="41">
        <f t="shared" si="265"/>
        <v>2222.89</v>
      </c>
      <c r="P457" s="41">
        <f t="shared" si="265"/>
        <v>2222.89</v>
      </c>
      <c r="Q457" s="41">
        <f t="shared" si="265"/>
        <v>2222.89</v>
      </c>
      <c r="R457" s="41">
        <f t="shared" si="265"/>
        <v>2222.89</v>
      </c>
      <c r="S457" s="41">
        <f t="shared" si="265"/>
        <v>2222.89</v>
      </c>
      <c r="T457" s="41">
        <f t="shared" si="265"/>
        <v>2222.89</v>
      </c>
      <c r="U457" s="41">
        <f t="shared" si="265"/>
        <v>2222.89</v>
      </c>
      <c r="V457" s="41">
        <f t="shared" si="265"/>
        <v>2222.89</v>
      </c>
      <c r="W457" s="41">
        <f t="shared" si="265"/>
        <v>2222.89</v>
      </c>
      <c r="X457" s="41">
        <f t="shared" si="265"/>
        <v>2222.89</v>
      </c>
      <c r="Y457" s="41">
        <f t="shared" si="265"/>
        <v>2222.89</v>
      </c>
      <c r="Z457" s="41">
        <f t="shared" si="265"/>
        <v>2222.89</v>
      </c>
      <c r="AA457" s="41">
        <f t="shared" si="265"/>
        <v>2222.89</v>
      </c>
    </row>
    <row r="458" spans="1:27" ht="12.75" hidden="1" customHeight="1" outlineLevel="1" x14ac:dyDescent="0.2">
      <c r="A458" s="99" t="s">
        <v>2100</v>
      </c>
      <c r="B458" s="60" t="s">
        <v>83</v>
      </c>
      <c r="C458" s="40" t="s">
        <v>79</v>
      </c>
      <c r="D458" s="41">
        <v>3.72</v>
      </c>
      <c r="E458" s="41">
        <v>3.72</v>
      </c>
      <c r="F458" s="41">
        <v>3.72</v>
      </c>
      <c r="G458" s="41">
        <v>3.72</v>
      </c>
      <c r="H458" s="41">
        <v>3.72</v>
      </c>
      <c r="I458" s="41">
        <v>3.72</v>
      </c>
      <c r="J458" s="41">
        <v>3.72</v>
      </c>
      <c r="K458" s="41">
        <v>3.72</v>
      </c>
      <c r="L458" s="41">
        <v>3.72</v>
      </c>
      <c r="M458" s="41">
        <v>3.72</v>
      </c>
      <c r="N458" s="41">
        <v>3.72</v>
      </c>
      <c r="O458" s="41">
        <v>3.72</v>
      </c>
      <c r="P458" s="41">
        <v>3.72</v>
      </c>
      <c r="Q458" s="41">
        <v>3.72</v>
      </c>
      <c r="R458" s="41">
        <v>3.72</v>
      </c>
      <c r="S458" s="41">
        <v>3.72</v>
      </c>
      <c r="T458" s="41">
        <v>3.72</v>
      </c>
      <c r="U458" s="41">
        <v>3.72</v>
      </c>
      <c r="V458" s="41">
        <v>3.72</v>
      </c>
      <c r="W458" s="41">
        <v>3.72</v>
      </c>
      <c r="X458" s="41">
        <v>3.72</v>
      </c>
      <c r="Y458" s="41">
        <v>3.72</v>
      </c>
      <c r="Z458" s="41">
        <v>3.72</v>
      </c>
      <c r="AA458" s="41">
        <v>3.72</v>
      </c>
    </row>
    <row r="459" spans="1:27" ht="12.75" hidden="1" customHeight="1" outlineLevel="1" x14ac:dyDescent="0.2">
      <c r="A459" s="99" t="s">
        <v>2101</v>
      </c>
      <c r="B459" s="60" t="s">
        <v>81</v>
      </c>
      <c r="C459" s="40" t="s">
        <v>79</v>
      </c>
      <c r="D459" s="41">
        <f>$D$11</f>
        <v>88.27</v>
      </c>
      <c r="E459" s="41">
        <f t="shared" ref="E459:AA459" si="266">$D$11</f>
        <v>88.27</v>
      </c>
      <c r="F459" s="41">
        <f t="shared" si="266"/>
        <v>88.27</v>
      </c>
      <c r="G459" s="41">
        <f t="shared" si="266"/>
        <v>88.27</v>
      </c>
      <c r="H459" s="41">
        <f t="shared" si="266"/>
        <v>88.27</v>
      </c>
      <c r="I459" s="41">
        <f t="shared" si="266"/>
        <v>88.27</v>
      </c>
      <c r="J459" s="41">
        <f t="shared" si="266"/>
        <v>88.27</v>
      </c>
      <c r="K459" s="41">
        <f t="shared" si="266"/>
        <v>88.27</v>
      </c>
      <c r="L459" s="41">
        <f t="shared" si="266"/>
        <v>88.27</v>
      </c>
      <c r="M459" s="41">
        <f t="shared" si="266"/>
        <v>88.27</v>
      </c>
      <c r="N459" s="41">
        <f t="shared" si="266"/>
        <v>88.27</v>
      </c>
      <c r="O459" s="41">
        <f t="shared" si="266"/>
        <v>88.27</v>
      </c>
      <c r="P459" s="41">
        <f t="shared" si="266"/>
        <v>88.27</v>
      </c>
      <c r="Q459" s="41">
        <f t="shared" si="266"/>
        <v>88.27</v>
      </c>
      <c r="R459" s="41">
        <f t="shared" si="266"/>
        <v>88.27</v>
      </c>
      <c r="S459" s="41">
        <f t="shared" si="266"/>
        <v>88.27</v>
      </c>
      <c r="T459" s="41">
        <f t="shared" si="266"/>
        <v>88.27</v>
      </c>
      <c r="U459" s="41">
        <f t="shared" si="266"/>
        <v>88.27</v>
      </c>
      <c r="V459" s="41">
        <f t="shared" si="266"/>
        <v>88.27</v>
      </c>
      <c r="W459" s="41">
        <f t="shared" si="266"/>
        <v>88.27</v>
      </c>
      <c r="X459" s="41">
        <f t="shared" si="266"/>
        <v>88.27</v>
      </c>
      <c r="Y459" s="41">
        <f t="shared" si="266"/>
        <v>88.27</v>
      </c>
      <c r="Z459" s="41">
        <f t="shared" si="266"/>
        <v>88.27</v>
      </c>
      <c r="AA459" s="41">
        <f t="shared" si="266"/>
        <v>88.27</v>
      </c>
    </row>
    <row r="460" spans="1:27" collapsed="1" x14ac:dyDescent="0.2">
      <c r="A460" s="98" t="s">
        <v>2102</v>
      </c>
      <c r="B460" s="25" t="str">
        <f>"28"&amp;"."&amp;$B$800&amp;"."&amp;$B$801</f>
        <v>28.01.2024</v>
      </c>
      <c r="C460" s="88" t="s">
        <v>76</v>
      </c>
      <c r="D460" s="89">
        <f>ROUND(((D461+D462+D464+D463)/1000),5)</f>
        <v>3.7620399999999998</v>
      </c>
      <c r="E460" s="89">
        <f>ROUND(((E461+E462+E464+E463)/1000),5)</f>
        <v>3.6630699999999998</v>
      </c>
      <c r="F460" s="89">
        <f>ROUND(((F461+F462+F464+F463)/1000),5)</f>
        <v>3.5651999999999999</v>
      </c>
      <c r="G460" s="89">
        <f t="shared" ref="G460:AA460" si="267">ROUND(((G461+G462+G464+G463)/1000),5)</f>
        <v>3.5568399999999998</v>
      </c>
      <c r="H460" s="89">
        <f t="shared" si="267"/>
        <v>3.5635400000000002</v>
      </c>
      <c r="I460" s="89">
        <f t="shared" si="267"/>
        <v>3.5729299999999999</v>
      </c>
      <c r="J460" s="89">
        <f t="shared" si="267"/>
        <v>3.6657500000000001</v>
      </c>
      <c r="K460" s="89">
        <f t="shared" si="267"/>
        <v>3.8136199999999998</v>
      </c>
      <c r="L460" s="89">
        <f t="shared" si="267"/>
        <v>3.9650300000000001</v>
      </c>
      <c r="M460" s="89">
        <f t="shared" si="267"/>
        <v>4.10039</v>
      </c>
      <c r="N460" s="89">
        <f t="shared" si="267"/>
        <v>4.1753400000000003</v>
      </c>
      <c r="O460" s="89">
        <f t="shared" si="267"/>
        <v>4.1988599999999998</v>
      </c>
      <c r="P460" s="89">
        <f t="shared" si="267"/>
        <v>4.2123600000000003</v>
      </c>
      <c r="Q460" s="89">
        <f t="shared" si="267"/>
        <v>4.2239800000000001</v>
      </c>
      <c r="R460" s="89">
        <f t="shared" si="267"/>
        <v>4.1825200000000002</v>
      </c>
      <c r="S460" s="89">
        <f t="shared" si="267"/>
        <v>4.1708400000000001</v>
      </c>
      <c r="T460" s="89">
        <f t="shared" si="267"/>
        <v>4.2311100000000001</v>
      </c>
      <c r="U460" s="89">
        <f t="shared" si="267"/>
        <v>4.2633299999999998</v>
      </c>
      <c r="V460" s="89">
        <f t="shared" si="267"/>
        <v>4.2593399999999999</v>
      </c>
      <c r="W460" s="89">
        <f t="shared" si="267"/>
        <v>4.2328400000000004</v>
      </c>
      <c r="X460" s="89">
        <f t="shared" si="267"/>
        <v>4.2110200000000004</v>
      </c>
      <c r="Y460" s="89">
        <f t="shared" si="267"/>
        <v>4.0987</v>
      </c>
      <c r="Z460" s="89">
        <f t="shared" si="267"/>
        <v>3.9401999999999999</v>
      </c>
      <c r="AA460" s="89">
        <f t="shared" si="267"/>
        <v>3.8311999999999999</v>
      </c>
    </row>
    <row r="461" spans="1:27" ht="12.75" hidden="1" customHeight="1" outlineLevel="1" x14ac:dyDescent="0.2">
      <c r="A461" s="99" t="s">
        <v>2103</v>
      </c>
      <c r="B461" s="60" t="s">
        <v>238</v>
      </c>
      <c r="C461" s="40" t="s">
        <v>79</v>
      </c>
      <c r="D461" s="41">
        <v>1447.16</v>
      </c>
      <c r="E461" s="41">
        <v>1348.19</v>
      </c>
      <c r="F461" s="41">
        <v>1250.32</v>
      </c>
      <c r="G461" s="41">
        <v>1241.96</v>
      </c>
      <c r="H461" s="41">
        <v>1248.6600000000001</v>
      </c>
      <c r="I461" s="41">
        <v>1258.05</v>
      </c>
      <c r="J461" s="41">
        <v>1350.87</v>
      </c>
      <c r="K461" s="41">
        <v>1498.74</v>
      </c>
      <c r="L461" s="41">
        <v>1650.15</v>
      </c>
      <c r="M461" s="41">
        <v>1785.51</v>
      </c>
      <c r="N461" s="41">
        <v>1860.46</v>
      </c>
      <c r="O461" s="41">
        <v>1883.98</v>
      </c>
      <c r="P461" s="41">
        <v>1897.48</v>
      </c>
      <c r="Q461" s="41">
        <v>1909.1</v>
      </c>
      <c r="R461" s="41">
        <v>1867.64</v>
      </c>
      <c r="S461" s="41">
        <v>1855.96</v>
      </c>
      <c r="T461" s="41">
        <v>1916.23</v>
      </c>
      <c r="U461" s="41">
        <v>1948.45</v>
      </c>
      <c r="V461" s="41">
        <v>1944.46</v>
      </c>
      <c r="W461" s="41">
        <v>1917.96</v>
      </c>
      <c r="X461" s="41">
        <v>1896.14</v>
      </c>
      <c r="Y461" s="41">
        <v>1783.82</v>
      </c>
      <c r="Z461" s="41">
        <v>1625.32</v>
      </c>
      <c r="AA461" s="41">
        <v>1516.32</v>
      </c>
    </row>
    <row r="462" spans="1:27" ht="12.75" hidden="1" customHeight="1" outlineLevel="1" x14ac:dyDescent="0.2">
      <c r="A462" s="99" t="s">
        <v>2104</v>
      </c>
      <c r="B462" s="60" t="s">
        <v>90</v>
      </c>
      <c r="C462" s="40" t="s">
        <v>79</v>
      </c>
      <c r="D462" s="41">
        <f>$D$327</f>
        <v>2222.89</v>
      </c>
      <c r="E462" s="41">
        <f t="shared" ref="E462:AA462" si="268">$D$327</f>
        <v>2222.89</v>
      </c>
      <c r="F462" s="41">
        <f t="shared" si="268"/>
        <v>2222.89</v>
      </c>
      <c r="G462" s="41">
        <f t="shared" si="268"/>
        <v>2222.89</v>
      </c>
      <c r="H462" s="41">
        <f t="shared" si="268"/>
        <v>2222.89</v>
      </c>
      <c r="I462" s="41">
        <f t="shared" si="268"/>
        <v>2222.89</v>
      </c>
      <c r="J462" s="41">
        <f t="shared" si="268"/>
        <v>2222.89</v>
      </c>
      <c r="K462" s="41">
        <f t="shared" si="268"/>
        <v>2222.89</v>
      </c>
      <c r="L462" s="41">
        <f t="shared" si="268"/>
        <v>2222.89</v>
      </c>
      <c r="M462" s="41">
        <f t="shared" si="268"/>
        <v>2222.89</v>
      </c>
      <c r="N462" s="41">
        <f t="shared" si="268"/>
        <v>2222.89</v>
      </c>
      <c r="O462" s="41">
        <f t="shared" si="268"/>
        <v>2222.89</v>
      </c>
      <c r="P462" s="41">
        <f t="shared" si="268"/>
        <v>2222.89</v>
      </c>
      <c r="Q462" s="41">
        <f t="shared" si="268"/>
        <v>2222.89</v>
      </c>
      <c r="R462" s="41">
        <f t="shared" si="268"/>
        <v>2222.89</v>
      </c>
      <c r="S462" s="41">
        <f t="shared" si="268"/>
        <v>2222.89</v>
      </c>
      <c r="T462" s="41">
        <f t="shared" si="268"/>
        <v>2222.89</v>
      </c>
      <c r="U462" s="41">
        <f t="shared" si="268"/>
        <v>2222.89</v>
      </c>
      <c r="V462" s="41">
        <f t="shared" si="268"/>
        <v>2222.89</v>
      </c>
      <c r="W462" s="41">
        <f t="shared" si="268"/>
        <v>2222.89</v>
      </c>
      <c r="X462" s="41">
        <f t="shared" si="268"/>
        <v>2222.89</v>
      </c>
      <c r="Y462" s="41">
        <f t="shared" si="268"/>
        <v>2222.89</v>
      </c>
      <c r="Z462" s="41">
        <f t="shared" si="268"/>
        <v>2222.89</v>
      </c>
      <c r="AA462" s="41">
        <f t="shared" si="268"/>
        <v>2222.89</v>
      </c>
    </row>
    <row r="463" spans="1:27" ht="12.75" hidden="1" customHeight="1" outlineLevel="1" x14ac:dyDescent="0.2">
      <c r="A463" s="99" t="s">
        <v>2105</v>
      </c>
      <c r="B463" s="60" t="s">
        <v>83</v>
      </c>
      <c r="C463" s="40" t="s">
        <v>79</v>
      </c>
      <c r="D463" s="41">
        <v>3.72</v>
      </c>
      <c r="E463" s="41">
        <v>3.72</v>
      </c>
      <c r="F463" s="41">
        <v>3.72</v>
      </c>
      <c r="G463" s="41">
        <v>3.72</v>
      </c>
      <c r="H463" s="41">
        <v>3.72</v>
      </c>
      <c r="I463" s="41">
        <v>3.72</v>
      </c>
      <c r="J463" s="41">
        <v>3.72</v>
      </c>
      <c r="K463" s="41">
        <v>3.72</v>
      </c>
      <c r="L463" s="41">
        <v>3.72</v>
      </c>
      <c r="M463" s="41">
        <v>3.72</v>
      </c>
      <c r="N463" s="41">
        <v>3.72</v>
      </c>
      <c r="O463" s="41">
        <v>3.72</v>
      </c>
      <c r="P463" s="41">
        <v>3.72</v>
      </c>
      <c r="Q463" s="41">
        <v>3.72</v>
      </c>
      <c r="R463" s="41">
        <v>3.72</v>
      </c>
      <c r="S463" s="41">
        <v>3.72</v>
      </c>
      <c r="T463" s="41">
        <v>3.72</v>
      </c>
      <c r="U463" s="41">
        <v>3.72</v>
      </c>
      <c r="V463" s="41">
        <v>3.72</v>
      </c>
      <c r="W463" s="41">
        <v>3.72</v>
      </c>
      <c r="X463" s="41">
        <v>3.72</v>
      </c>
      <c r="Y463" s="41">
        <v>3.72</v>
      </c>
      <c r="Z463" s="41">
        <v>3.72</v>
      </c>
      <c r="AA463" s="41">
        <v>3.72</v>
      </c>
    </row>
    <row r="464" spans="1:27" ht="12.75" hidden="1" customHeight="1" outlineLevel="1" x14ac:dyDescent="0.2">
      <c r="A464" s="99" t="s">
        <v>2106</v>
      </c>
      <c r="B464" s="60" t="s">
        <v>81</v>
      </c>
      <c r="C464" s="40" t="s">
        <v>79</v>
      </c>
      <c r="D464" s="41">
        <f>$D$11</f>
        <v>88.27</v>
      </c>
      <c r="E464" s="41">
        <f t="shared" ref="E464:AA464" si="269">$D$11</f>
        <v>88.27</v>
      </c>
      <c r="F464" s="41">
        <f t="shared" si="269"/>
        <v>88.27</v>
      </c>
      <c r="G464" s="41">
        <f t="shared" si="269"/>
        <v>88.27</v>
      </c>
      <c r="H464" s="41">
        <f t="shared" si="269"/>
        <v>88.27</v>
      </c>
      <c r="I464" s="41">
        <f t="shared" si="269"/>
        <v>88.27</v>
      </c>
      <c r="J464" s="41">
        <f t="shared" si="269"/>
        <v>88.27</v>
      </c>
      <c r="K464" s="41">
        <f t="shared" si="269"/>
        <v>88.27</v>
      </c>
      <c r="L464" s="41">
        <f t="shared" si="269"/>
        <v>88.27</v>
      </c>
      <c r="M464" s="41">
        <f t="shared" si="269"/>
        <v>88.27</v>
      </c>
      <c r="N464" s="41">
        <f t="shared" si="269"/>
        <v>88.27</v>
      </c>
      <c r="O464" s="41">
        <f t="shared" si="269"/>
        <v>88.27</v>
      </c>
      <c r="P464" s="41">
        <f t="shared" si="269"/>
        <v>88.27</v>
      </c>
      <c r="Q464" s="41">
        <f t="shared" si="269"/>
        <v>88.27</v>
      </c>
      <c r="R464" s="41">
        <f t="shared" si="269"/>
        <v>88.27</v>
      </c>
      <c r="S464" s="41">
        <f t="shared" si="269"/>
        <v>88.27</v>
      </c>
      <c r="T464" s="41">
        <f t="shared" si="269"/>
        <v>88.27</v>
      </c>
      <c r="U464" s="41">
        <f t="shared" si="269"/>
        <v>88.27</v>
      </c>
      <c r="V464" s="41">
        <f t="shared" si="269"/>
        <v>88.27</v>
      </c>
      <c r="W464" s="41">
        <f t="shared" si="269"/>
        <v>88.27</v>
      </c>
      <c r="X464" s="41">
        <f t="shared" si="269"/>
        <v>88.27</v>
      </c>
      <c r="Y464" s="41">
        <f t="shared" si="269"/>
        <v>88.27</v>
      </c>
      <c r="Z464" s="41">
        <f t="shared" si="269"/>
        <v>88.27</v>
      </c>
      <c r="AA464" s="41">
        <f t="shared" si="269"/>
        <v>88.27</v>
      </c>
    </row>
    <row r="465" spans="1:27" collapsed="1" x14ac:dyDescent="0.2">
      <c r="A465" s="98" t="s">
        <v>2107</v>
      </c>
      <c r="B465" s="25" t="str">
        <f>"29"&amp;"."&amp;$B$800&amp;"."&amp;$B$801</f>
        <v>29.01.2024</v>
      </c>
      <c r="C465" s="88" t="s">
        <v>76</v>
      </c>
      <c r="D465" s="89">
        <f>ROUND(((D466+D467+D469+D468)/1000),5)</f>
        <v>3.6188899999999999</v>
      </c>
      <c r="E465" s="89">
        <f>ROUND(((E466+E467+E469+E468)/1000),5)</f>
        <v>3.5653199999999998</v>
      </c>
      <c r="F465" s="89">
        <f>ROUND(((F466+F467+F469+F468)/1000),5)</f>
        <v>3.5298400000000001</v>
      </c>
      <c r="G465" s="89">
        <f t="shared" ref="G465:AA465" si="270">ROUND(((G466+G467+G469+G468)/1000),5)</f>
        <v>3.5176599999999998</v>
      </c>
      <c r="H465" s="89">
        <f t="shared" si="270"/>
        <v>3.53715</v>
      </c>
      <c r="I465" s="89">
        <f t="shared" si="270"/>
        <v>3.6480600000000001</v>
      </c>
      <c r="J465" s="89">
        <f t="shared" si="270"/>
        <v>3.8060499999999999</v>
      </c>
      <c r="K465" s="89">
        <f t="shared" si="270"/>
        <v>4.1011300000000004</v>
      </c>
      <c r="L465" s="89">
        <f t="shared" si="270"/>
        <v>4.3384</v>
      </c>
      <c r="M465" s="89">
        <f t="shared" si="270"/>
        <v>4.2912499999999998</v>
      </c>
      <c r="N465" s="89">
        <f t="shared" si="270"/>
        <v>4.2910599999999999</v>
      </c>
      <c r="O465" s="89">
        <f t="shared" si="270"/>
        <v>4.3811</v>
      </c>
      <c r="P465" s="89">
        <f t="shared" si="270"/>
        <v>4.3752800000000001</v>
      </c>
      <c r="Q465" s="89">
        <f t="shared" si="270"/>
        <v>4.3808100000000003</v>
      </c>
      <c r="R465" s="89">
        <f t="shared" si="270"/>
        <v>4.3800299999999996</v>
      </c>
      <c r="S465" s="89">
        <f t="shared" si="270"/>
        <v>4.3629499999999997</v>
      </c>
      <c r="T465" s="89">
        <f t="shared" si="270"/>
        <v>4.2435600000000004</v>
      </c>
      <c r="U465" s="89">
        <f t="shared" si="270"/>
        <v>4.26403</v>
      </c>
      <c r="V465" s="89">
        <f t="shared" si="270"/>
        <v>4.2634600000000002</v>
      </c>
      <c r="W465" s="89">
        <f t="shared" si="270"/>
        <v>4.35738</v>
      </c>
      <c r="X465" s="89">
        <f t="shared" si="270"/>
        <v>4.2362500000000001</v>
      </c>
      <c r="Y465" s="89">
        <f t="shared" si="270"/>
        <v>4.1069399999999998</v>
      </c>
      <c r="Z465" s="89">
        <f t="shared" si="270"/>
        <v>3.8209599999999999</v>
      </c>
      <c r="AA465" s="89">
        <f t="shared" si="270"/>
        <v>3.7705500000000001</v>
      </c>
    </row>
    <row r="466" spans="1:27" ht="12.75" hidden="1" customHeight="1" outlineLevel="1" x14ac:dyDescent="0.2">
      <c r="A466" s="99" t="s">
        <v>2108</v>
      </c>
      <c r="B466" s="60" t="s">
        <v>238</v>
      </c>
      <c r="C466" s="40" t="s">
        <v>79</v>
      </c>
      <c r="D466" s="41">
        <v>1304.01</v>
      </c>
      <c r="E466" s="41">
        <v>1250.44</v>
      </c>
      <c r="F466" s="41">
        <v>1214.96</v>
      </c>
      <c r="G466" s="41">
        <v>1202.78</v>
      </c>
      <c r="H466" s="41">
        <v>1222.27</v>
      </c>
      <c r="I466" s="41">
        <v>1333.18</v>
      </c>
      <c r="J466" s="41">
        <v>1491.17</v>
      </c>
      <c r="K466" s="41">
        <v>1786.25</v>
      </c>
      <c r="L466" s="41">
        <v>2023.52</v>
      </c>
      <c r="M466" s="41">
        <v>1976.37</v>
      </c>
      <c r="N466" s="41">
        <v>1976.18</v>
      </c>
      <c r="O466" s="41">
        <v>2066.2199999999998</v>
      </c>
      <c r="P466" s="41">
        <v>2060.4</v>
      </c>
      <c r="Q466" s="41">
        <v>2065.9299999999998</v>
      </c>
      <c r="R466" s="41">
        <v>2065.15</v>
      </c>
      <c r="S466" s="41">
        <v>2048.0700000000002</v>
      </c>
      <c r="T466" s="41">
        <v>1928.68</v>
      </c>
      <c r="U466" s="41">
        <v>1949.15</v>
      </c>
      <c r="V466" s="41">
        <v>1948.58</v>
      </c>
      <c r="W466" s="41">
        <v>2042.5</v>
      </c>
      <c r="X466" s="41">
        <v>1921.37</v>
      </c>
      <c r="Y466" s="41">
        <v>1792.06</v>
      </c>
      <c r="Z466" s="41">
        <v>1506.08</v>
      </c>
      <c r="AA466" s="41">
        <v>1455.67</v>
      </c>
    </row>
    <row r="467" spans="1:27" ht="12.75" hidden="1" customHeight="1" outlineLevel="1" x14ac:dyDescent="0.2">
      <c r="A467" s="99" t="s">
        <v>2109</v>
      </c>
      <c r="B467" s="60" t="s">
        <v>90</v>
      </c>
      <c r="C467" s="40" t="s">
        <v>79</v>
      </c>
      <c r="D467" s="41">
        <f>$D$327</f>
        <v>2222.89</v>
      </c>
      <c r="E467" s="41">
        <f t="shared" ref="E467:AA467" si="271">$D$327</f>
        <v>2222.89</v>
      </c>
      <c r="F467" s="41">
        <f t="shared" si="271"/>
        <v>2222.89</v>
      </c>
      <c r="G467" s="41">
        <f t="shared" si="271"/>
        <v>2222.89</v>
      </c>
      <c r="H467" s="41">
        <f t="shared" si="271"/>
        <v>2222.89</v>
      </c>
      <c r="I467" s="41">
        <f t="shared" si="271"/>
        <v>2222.89</v>
      </c>
      <c r="J467" s="41">
        <f t="shared" si="271"/>
        <v>2222.89</v>
      </c>
      <c r="K467" s="41">
        <f t="shared" si="271"/>
        <v>2222.89</v>
      </c>
      <c r="L467" s="41">
        <f t="shared" si="271"/>
        <v>2222.89</v>
      </c>
      <c r="M467" s="41">
        <f t="shared" si="271"/>
        <v>2222.89</v>
      </c>
      <c r="N467" s="41">
        <f t="shared" si="271"/>
        <v>2222.89</v>
      </c>
      <c r="O467" s="41">
        <f t="shared" si="271"/>
        <v>2222.89</v>
      </c>
      <c r="P467" s="41">
        <f t="shared" si="271"/>
        <v>2222.89</v>
      </c>
      <c r="Q467" s="41">
        <f t="shared" si="271"/>
        <v>2222.89</v>
      </c>
      <c r="R467" s="41">
        <f t="shared" si="271"/>
        <v>2222.89</v>
      </c>
      <c r="S467" s="41">
        <f t="shared" si="271"/>
        <v>2222.89</v>
      </c>
      <c r="T467" s="41">
        <f t="shared" si="271"/>
        <v>2222.89</v>
      </c>
      <c r="U467" s="41">
        <f t="shared" si="271"/>
        <v>2222.89</v>
      </c>
      <c r="V467" s="41">
        <f t="shared" si="271"/>
        <v>2222.89</v>
      </c>
      <c r="W467" s="41">
        <f t="shared" si="271"/>
        <v>2222.89</v>
      </c>
      <c r="X467" s="41">
        <f t="shared" si="271"/>
        <v>2222.89</v>
      </c>
      <c r="Y467" s="41">
        <f t="shared" si="271"/>
        <v>2222.89</v>
      </c>
      <c r="Z467" s="41">
        <f t="shared" si="271"/>
        <v>2222.89</v>
      </c>
      <c r="AA467" s="41">
        <f t="shared" si="271"/>
        <v>2222.89</v>
      </c>
    </row>
    <row r="468" spans="1:27" ht="12.75" hidden="1" customHeight="1" outlineLevel="1" x14ac:dyDescent="0.2">
      <c r="A468" s="99" t="s">
        <v>2110</v>
      </c>
      <c r="B468" s="60" t="s">
        <v>83</v>
      </c>
      <c r="C468" s="40" t="s">
        <v>79</v>
      </c>
      <c r="D468" s="41">
        <v>3.72</v>
      </c>
      <c r="E468" s="41">
        <v>3.72</v>
      </c>
      <c r="F468" s="41">
        <v>3.72</v>
      </c>
      <c r="G468" s="41">
        <v>3.72</v>
      </c>
      <c r="H468" s="41">
        <v>3.72</v>
      </c>
      <c r="I468" s="41">
        <v>3.72</v>
      </c>
      <c r="J468" s="41">
        <v>3.72</v>
      </c>
      <c r="K468" s="41">
        <v>3.72</v>
      </c>
      <c r="L468" s="41">
        <v>3.72</v>
      </c>
      <c r="M468" s="41">
        <v>3.72</v>
      </c>
      <c r="N468" s="41">
        <v>3.72</v>
      </c>
      <c r="O468" s="41">
        <v>3.72</v>
      </c>
      <c r="P468" s="41">
        <v>3.72</v>
      </c>
      <c r="Q468" s="41">
        <v>3.72</v>
      </c>
      <c r="R468" s="41">
        <v>3.72</v>
      </c>
      <c r="S468" s="41">
        <v>3.72</v>
      </c>
      <c r="T468" s="41">
        <v>3.72</v>
      </c>
      <c r="U468" s="41">
        <v>3.72</v>
      </c>
      <c r="V468" s="41">
        <v>3.72</v>
      </c>
      <c r="W468" s="41">
        <v>3.72</v>
      </c>
      <c r="X468" s="41">
        <v>3.72</v>
      </c>
      <c r="Y468" s="41">
        <v>3.72</v>
      </c>
      <c r="Z468" s="41">
        <v>3.72</v>
      </c>
      <c r="AA468" s="41">
        <v>3.72</v>
      </c>
    </row>
    <row r="469" spans="1:27" ht="12.75" hidden="1" customHeight="1" outlineLevel="1" x14ac:dyDescent="0.2">
      <c r="A469" s="99" t="s">
        <v>2111</v>
      </c>
      <c r="B469" s="60" t="s">
        <v>81</v>
      </c>
      <c r="C469" s="40" t="s">
        <v>79</v>
      </c>
      <c r="D469" s="41">
        <f>$D$11</f>
        <v>88.27</v>
      </c>
      <c r="E469" s="41">
        <f t="shared" ref="E469:AA469" si="272">$D$11</f>
        <v>88.27</v>
      </c>
      <c r="F469" s="41">
        <f t="shared" si="272"/>
        <v>88.27</v>
      </c>
      <c r="G469" s="41">
        <f t="shared" si="272"/>
        <v>88.27</v>
      </c>
      <c r="H469" s="41">
        <f t="shared" si="272"/>
        <v>88.27</v>
      </c>
      <c r="I469" s="41">
        <f t="shared" si="272"/>
        <v>88.27</v>
      </c>
      <c r="J469" s="41">
        <f t="shared" si="272"/>
        <v>88.27</v>
      </c>
      <c r="K469" s="41">
        <f t="shared" si="272"/>
        <v>88.27</v>
      </c>
      <c r="L469" s="41">
        <f t="shared" si="272"/>
        <v>88.27</v>
      </c>
      <c r="M469" s="41">
        <f t="shared" si="272"/>
        <v>88.27</v>
      </c>
      <c r="N469" s="41">
        <f t="shared" si="272"/>
        <v>88.27</v>
      </c>
      <c r="O469" s="41">
        <f t="shared" si="272"/>
        <v>88.27</v>
      </c>
      <c r="P469" s="41">
        <f t="shared" si="272"/>
        <v>88.27</v>
      </c>
      <c r="Q469" s="41">
        <f t="shared" si="272"/>
        <v>88.27</v>
      </c>
      <c r="R469" s="41">
        <f t="shared" si="272"/>
        <v>88.27</v>
      </c>
      <c r="S469" s="41">
        <f t="shared" si="272"/>
        <v>88.27</v>
      </c>
      <c r="T469" s="41">
        <f t="shared" si="272"/>
        <v>88.27</v>
      </c>
      <c r="U469" s="41">
        <f t="shared" si="272"/>
        <v>88.27</v>
      </c>
      <c r="V469" s="41">
        <f t="shared" si="272"/>
        <v>88.27</v>
      </c>
      <c r="W469" s="41">
        <f t="shared" si="272"/>
        <v>88.27</v>
      </c>
      <c r="X469" s="41">
        <f t="shared" si="272"/>
        <v>88.27</v>
      </c>
      <c r="Y469" s="41">
        <f t="shared" si="272"/>
        <v>88.27</v>
      </c>
      <c r="Z469" s="41">
        <f t="shared" si="272"/>
        <v>88.27</v>
      </c>
      <c r="AA469" s="41">
        <f t="shared" si="272"/>
        <v>88.27</v>
      </c>
    </row>
    <row r="470" spans="1:27" collapsed="1" x14ac:dyDescent="0.2">
      <c r="A470" s="98" t="s">
        <v>2112</v>
      </c>
      <c r="B470" s="25" t="str">
        <f>"30"&amp;"."&amp;$B$800&amp;"."&amp;$B$801</f>
        <v>30.01.2024</v>
      </c>
      <c r="C470" s="88" t="s">
        <v>76</v>
      </c>
      <c r="D470" s="89">
        <f>ROUND(((D471+D472+D474+D473)/1000),5)</f>
        <v>3.6437499999999998</v>
      </c>
      <c r="E470" s="89">
        <f>ROUND(((E471+E472+E474+E473)/1000),5)</f>
        <v>3.56453</v>
      </c>
      <c r="F470" s="89">
        <f>ROUND(((F471+F472+F474+F473)/1000),5)</f>
        <v>3.5337499999999999</v>
      </c>
      <c r="G470" s="89">
        <f t="shared" ref="G470:AA470" si="273">ROUND(((G471+G472+G474+G473)/1000),5)</f>
        <v>3.52556</v>
      </c>
      <c r="H470" s="89">
        <f t="shared" si="273"/>
        <v>3.5647799999999998</v>
      </c>
      <c r="I470" s="89">
        <f t="shared" si="273"/>
        <v>3.70662</v>
      </c>
      <c r="J470" s="89">
        <f t="shared" si="273"/>
        <v>3.9154399999999998</v>
      </c>
      <c r="K470" s="89">
        <f t="shared" si="273"/>
        <v>4.12819</v>
      </c>
      <c r="L470" s="89">
        <f t="shared" si="273"/>
        <v>4.3378100000000002</v>
      </c>
      <c r="M470" s="89">
        <f t="shared" si="273"/>
        <v>4.3540599999999996</v>
      </c>
      <c r="N470" s="89">
        <f t="shared" si="273"/>
        <v>4.3606800000000003</v>
      </c>
      <c r="O470" s="89">
        <f t="shared" si="273"/>
        <v>4.4025100000000004</v>
      </c>
      <c r="P470" s="89">
        <f t="shared" si="273"/>
        <v>4.3902099999999997</v>
      </c>
      <c r="Q470" s="89">
        <f t="shared" si="273"/>
        <v>4.3966900000000004</v>
      </c>
      <c r="R470" s="89">
        <f t="shared" si="273"/>
        <v>4.40489</v>
      </c>
      <c r="S470" s="89">
        <f t="shared" si="273"/>
        <v>4.3731200000000001</v>
      </c>
      <c r="T470" s="89">
        <f t="shared" si="273"/>
        <v>4.3560699999999999</v>
      </c>
      <c r="U470" s="89">
        <f t="shared" si="273"/>
        <v>4.3603100000000001</v>
      </c>
      <c r="V470" s="89">
        <f t="shared" si="273"/>
        <v>4.3284500000000001</v>
      </c>
      <c r="W470" s="89">
        <f t="shared" si="273"/>
        <v>4.3645199999999997</v>
      </c>
      <c r="X470" s="89">
        <f t="shared" si="273"/>
        <v>4.1867999999999999</v>
      </c>
      <c r="Y470" s="89">
        <f t="shared" si="273"/>
        <v>4.11869</v>
      </c>
      <c r="Z470" s="89">
        <f t="shared" si="273"/>
        <v>3.8509000000000002</v>
      </c>
      <c r="AA470" s="89">
        <f t="shared" si="273"/>
        <v>3.7779699999999998</v>
      </c>
    </row>
    <row r="471" spans="1:27" ht="12.75" hidden="1" customHeight="1" outlineLevel="1" x14ac:dyDescent="0.2">
      <c r="A471" s="99" t="s">
        <v>2113</v>
      </c>
      <c r="B471" s="60" t="s">
        <v>238</v>
      </c>
      <c r="C471" s="40" t="s">
        <v>79</v>
      </c>
      <c r="D471" s="41">
        <v>1328.87</v>
      </c>
      <c r="E471" s="41">
        <v>1249.6500000000001</v>
      </c>
      <c r="F471" s="41">
        <v>1218.8699999999999</v>
      </c>
      <c r="G471" s="41">
        <v>1210.68</v>
      </c>
      <c r="H471" s="41">
        <v>1249.9000000000001</v>
      </c>
      <c r="I471" s="41">
        <v>1391.74</v>
      </c>
      <c r="J471" s="41">
        <v>1600.56</v>
      </c>
      <c r="K471" s="41">
        <v>1813.31</v>
      </c>
      <c r="L471" s="41">
        <v>2022.93</v>
      </c>
      <c r="M471" s="41">
        <v>2039.18</v>
      </c>
      <c r="N471" s="41">
        <v>2045.8</v>
      </c>
      <c r="O471" s="41">
        <v>2087.63</v>
      </c>
      <c r="P471" s="41">
        <v>2075.33</v>
      </c>
      <c r="Q471" s="41">
        <v>2081.81</v>
      </c>
      <c r="R471" s="41">
        <v>2090.0100000000002</v>
      </c>
      <c r="S471" s="41">
        <v>2058.2399999999998</v>
      </c>
      <c r="T471" s="41">
        <v>2041.19</v>
      </c>
      <c r="U471" s="41">
        <v>2045.43</v>
      </c>
      <c r="V471" s="41">
        <v>2013.57</v>
      </c>
      <c r="W471" s="41">
        <v>2049.64</v>
      </c>
      <c r="X471" s="41">
        <v>1871.92</v>
      </c>
      <c r="Y471" s="41">
        <v>1803.81</v>
      </c>
      <c r="Z471" s="41">
        <v>1536.02</v>
      </c>
      <c r="AA471" s="41">
        <v>1463.09</v>
      </c>
    </row>
    <row r="472" spans="1:27" ht="12.75" hidden="1" customHeight="1" outlineLevel="1" x14ac:dyDescent="0.2">
      <c r="A472" s="99" t="s">
        <v>2114</v>
      </c>
      <c r="B472" s="60" t="s">
        <v>90</v>
      </c>
      <c r="C472" s="40" t="s">
        <v>79</v>
      </c>
      <c r="D472" s="41">
        <f>$D$327</f>
        <v>2222.89</v>
      </c>
      <c r="E472" s="41">
        <f t="shared" ref="E472:AA472" si="274">$D$327</f>
        <v>2222.89</v>
      </c>
      <c r="F472" s="41">
        <f t="shared" si="274"/>
        <v>2222.89</v>
      </c>
      <c r="G472" s="41">
        <f t="shared" si="274"/>
        <v>2222.89</v>
      </c>
      <c r="H472" s="41">
        <f t="shared" si="274"/>
        <v>2222.89</v>
      </c>
      <c r="I472" s="41">
        <f t="shared" si="274"/>
        <v>2222.89</v>
      </c>
      <c r="J472" s="41">
        <f t="shared" si="274"/>
        <v>2222.89</v>
      </c>
      <c r="K472" s="41">
        <f t="shared" si="274"/>
        <v>2222.89</v>
      </c>
      <c r="L472" s="41">
        <f t="shared" si="274"/>
        <v>2222.89</v>
      </c>
      <c r="M472" s="41">
        <f t="shared" si="274"/>
        <v>2222.89</v>
      </c>
      <c r="N472" s="41">
        <f t="shared" si="274"/>
        <v>2222.89</v>
      </c>
      <c r="O472" s="41">
        <f t="shared" si="274"/>
        <v>2222.89</v>
      </c>
      <c r="P472" s="41">
        <f t="shared" si="274"/>
        <v>2222.89</v>
      </c>
      <c r="Q472" s="41">
        <f t="shared" si="274"/>
        <v>2222.89</v>
      </c>
      <c r="R472" s="41">
        <f t="shared" si="274"/>
        <v>2222.89</v>
      </c>
      <c r="S472" s="41">
        <f t="shared" si="274"/>
        <v>2222.89</v>
      </c>
      <c r="T472" s="41">
        <f t="shared" si="274"/>
        <v>2222.89</v>
      </c>
      <c r="U472" s="41">
        <f t="shared" si="274"/>
        <v>2222.89</v>
      </c>
      <c r="V472" s="41">
        <f t="shared" si="274"/>
        <v>2222.89</v>
      </c>
      <c r="W472" s="41">
        <f t="shared" si="274"/>
        <v>2222.89</v>
      </c>
      <c r="X472" s="41">
        <f t="shared" si="274"/>
        <v>2222.89</v>
      </c>
      <c r="Y472" s="41">
        <f t="shared" si="274"/>
        <v>2222.89</v>
      </c>
      <c r="Z472" s="41">
        <f t="shared" si="274"/>
        <v>2222.89</v>
      </c>
      <c r="AA472" s="41">
        <f t="shared" si="274"/>
        <v>2222.89</v>
      </c>
    </row>
    <row r="473" spans="1:27" ht="12.75" hidden="1" customHeight="1" outlineLevel="1" x14ac:dyDescent="0.2">
      <c r="A473" s="99" t="s">
        <v>2115</v>
      </c>
      <c r="B473" s="60" t="s">
        <v>83</v>
      </c>
      <c r="C473" s="40" t="s">
        <v>79</v>
      </c>
      <c r="D473" s="41">
        <v>3.72</v>
      </c>
      <c r="E473" s="41">
        <v>3.72</v>
      </c>
      <c r="F473" s="41">
        <v>3.72</v>
      </c>
      <c r="G473" s="41">
        <v>3.72</v>
      </c>
      <c r="H473" s="41">
        <v>3.72</v>
      </c>
      <c r="I473" s="41">
        <v>3.72</v>
      </c>
      <c r="J473" s="41">
        <v>3.72</v>
      </c>
      <c r="K473" s="41">
        <v>3.72</v>
      </c>
      <c r="L473" s="41">
        <v>3.72</v>
      </c>
      <c r="M473" s="41">
        <v>3.72</v>
      </c>
      <c r="N473" s="41">
        <v>3.72</v>
      </c>
      <c r="O473" s="41">
        <v>3.72</v>
      </c>
      <c r="P473" s="41">
        <v>3.72</v>
      </c>
      <c r="Q473" s="41">
        <v>3.72</v>
      </c>
      <c r="R473" s="41">
        <v>3.72</v>
      </c>
      <c r="S473" s="41">
        <v>3.72</v>
      </c>
      <c r="T473" s="41">
        <v>3.72</v>
      </c>
      <c r="U473" s="41">
        <v>3.72</v>
      </c>
      <c r="V473" s="41">
        <v>3.72</v>
      </c>
      <c r="W473" s="41">
        <v>3.72</v>
      </c>
      <c r="X473" s="41">
        <v>3.72</v>
      </c>
      <c r="Y473" s="41">
        <v>3.72</v>
      </c>
      <c r="Z473" s="41">
        <v>3.72</v>
      </c>
      <c r="AA473" s="41">
        <v>3.72</v>
      </c>
    </row>
    <row r="474" spans="1:27" ht="12.75" hidden="1" customHeight="1" outlineLevel="1" x14ac:dyDescent="0.2">
      <c r="A474" s="99" t="s">
        <v>2116</v>
      </c>
      <c r="B474" s="60" t="s">
        <v>81</v>
      </c>
      <c r="C474" s="40" t="s">
        <v>79</v>
      </c>
      <c r="D474" s="41">
        <f>$D$11</f>
        <v>88.27</v>
      </c>
      <c r="E474" s="41">
        <f t="shared" ref="E474:AA474" si="275">$D$11</f>
        <v>88.27</v>
      </c>
      <c r="F474" s="41">
        <f t="shared" si="275"/>
        <v>88.27</v>
      </c>
      <c r="G474" s="41">
        <f t="shared" si="275"/>
        <v>88.27</v>
      </c>
      <c r="H474" s="41">
        <f t="shared" si="275"/>
        <v>88.27</v>
      </c>
      <c r="I474" s="41">
        <f t="shared" si="275"/>
        <v>88.27</v>
      </c>
      <c r="J474" s="41">
        <f t="shared" si="275"/>
        <v>88.27</v>
      </c>
      <c r="K474" s="41">
        <f t="shared" si="275"/>
        <v>88.27</v>
      </c>
      <c r="L474" s="41">
        <f t="shared" si="275"/>
        <v>88.27</v>
      </c>
      <c r="M474" s="41">
        <f t="shared" si="275"/>
        <v>88.27</v>
      </c>
      <c r="N474" s="41">
        <f t="shared" si="275"/>
        <v>88.27</v>
      </c>
      <c r="O474" s="41">
        <f t="shared" si="275"/>
        <v>88.27</v>
      </c>
      <c r="P474" s="41">
        <f t="shared" si="275"/>
        <v>88.27</v>
      </c>
      <c r="Q474" s="41">
        <f t="shared" si="275"/>
        <v>88.27</v>
      </c>
      <c r="R474" s="41">
        <f t="shared" si="275"/>
        <v>88.27</v>
      </c>
      <c r="S474" s="41">
        <f t="shared" si="275"/>
        <v>88.27</v>
      </c>
      <c r="T474" s="41">
        <f t="shared" si="275"/>
        <v>88.27</v>
      </c>
      <c r="U474" s="41">
        <f t="shared" si="275"/>
        <v>88.27</v>
      </c>
      <c r="V474" s="41">
        <f t="shared" si="275"/>
        <v>88.27</v>
      </c>
      <c r="W474" s="41">
        <f t="shared" si="275"/>
        <v>88.27</v>
      </c>
      <c r="X474" s="41">
        <f t="shared" si="275"/>
        <v>88.27</v>
      </c>
      <c r="Y474" s="41">
        <f t="shared" si="275"/>
        <v>88.27</v>
      </c>
      <c r="Z474" s="41">
        <f t="shared" si="275"/>
        <v>88.27</v>
      </c>
      <c r="AA474" s="41">
        <f t="shared" si="275"/>
        <v>88.27</v>
      </c>
    </row>
    <row r="475" spans="1:27" collapsed="1" x14ac:dyDescent="0.2">
      <c r="A475" s="98" t="s">
        <v>2117</v>
      </c>
      <c r="B475" s="25" t="str">
        <f>"31"&amp;"."&amp;$B$800&amp;"."&amp;$B$801</f>
        <v>31.01.2024</v>
      </c>
      <c r="C475" s="88" t="s">
        <v>76</v>
      </c>
      <c r="D475" s="89">
        <f>ROUND(((D476+D477+D479+D478)/1000),5)</f>
        <v>3.57965</v>
      </c>
      <c r="E475" s="89">
        <f>ROUND(((E476+E477+E479+E478)/1000),5)</f>
        <v>3.5201099999999999</v>
      </c>
      <c r="F475" s="89">
        <f>ROUND(((F476+F477+F479+F478)/1000),5)</f>
        <v>3.4826100000000002</v>
      </c>
      <c r="G475" s="89">
        <f t="shared" ref="G475:AA475" si="276">ROUND(((G476+G477+G479+G478)/1000),5)</f>
        <v>3.4887000000000001</v>
      </c>
      <c r="H475" s="89">
        <f t="shared" si="276"/>
        <v>3.5592199999999998</v>
      </c>
      <c r="I475" s="89">
        <f t="shared" si="276"/>
        <v>3.7219899999999999</v>
      </c>
      <c r="J475" s="89">
        <f t="shared" si="276"/>
        <v>3.97316</v>
      </c>
      <c r="K475" s="89">
        <f t="shared" si="276"/>
        <v>4.1414799999999996</v>
      </c>
      <c r="L475" s="89">
        <f t="shared" si="276"/>
        <v>4.3543799999999999</v>
      </c>
      <c r="M475" s="89">
        <f t="shared" si="276"/>
        <v>4.44102</v>
      </c>
      <c r="N475" s="89">
        <f t="shared" si="276"/>
        <v>4.48177</v>
      </c>
      <c r="O475" s="89">
        <f t="shared" si="276"/>
        <v>4.5348600000000001</v>
      </c>
      <c r="P475" s="89">
        <f t="shared" si="276"/>
        <v>4.4833100000000004</v>
      </c>
      <c r="Q475" s="89">
        <f t="shared" si="276"/>
        <v>4.4897799999999997</v>
      </c>
      <c r="R475" s="89">
        <f t="shared" si="276"/>
        <v>4.4743000000000004</v>
      </c>
      <c r="S475" s="89">
        <f t="shared" si="276"/>
        <v>4.4391100000000003</v>
      </c>
      <c r="T475" s="89">
        <f t="shared" si="276"/>
        <v>4.40083</v>
      </c>
      <c r="U475" s="89">
        <f t="shared" si="276"/>
        <v>4.4519599999999997</v>
      </c>
      <c r="V475" s="89">
        <f t="shared" si="276"/>
        <v>4.44137</v>
      </c>
      <c r="W475" s="89">
        <f t="shared" si="276"/>
        <v>4.4412799999999999</v>
      </c>
      <c r="X475" s="89">
        <f t="shared" si="276"/>
        <v>4.3354400000000002</v>
      </c>
      <c r="Y475" s="89">
        <f t="shared" si="276"/>
        <v>4.1993099999999997</v>
      </c>
      <c r="Z475" s="89">
        <f t="shared" si="276"/>
        <v>4.1062399999999997</v>
      </c>
      <c r="AA475" s="89">
        <f t="shared" si="276"/>
        <v>3.8963899999999998</v>
      </c>
    </row>
    <row r="476" spans="1:27" ht="12.75" hidden="1" customHeight="1" outlineLevel="1" x14ac:dyDescent="0.2">
      <c r="A476" s="99" t="s">
        <v>2118</v>
      </c>
      <c r="B476" s="60" t="s">
        <v>238</v>
      </c>
      <c r="C476" s="40" t="s">
        <v>79</v>
      </c>
      <c r="D476" s="41">
        <v>1264.77</v>
      </c>
      <c r="E476" s="41">
        <v>1205.23</v>
      </c>
      <c r="F476" s="41">
        <v>1167.73</v>
      </c>
      <c r="G476" s="41">
        <v>1173.82</v>
      </c>
      <c r="H476" s="41">
        <v>1244.3399999999999</v>
      </c>
      <c r="I476" s="41">
        <v>1407.11</v>
      </c>
      <c r="J476" s="41">
        <v>1658.28</v>
      </c>
      <c r="K476" s="41">
        <v>1826.6</v>
      </c>
      <c r="L476" s="41">
        <v>2039.5</v>
      </c>
      <c r="M476" s="41">
        <v>2126.14</v>
      </c>
      <c r="N476" s="41">
        <v>2166.89</v>
      </c>
      <c r="O476" s="41">
        <v>2219.98</v>
      </c>
      <c r="P476" s="41">
        <v>2168.4299999999998</v>
      </c>
      <c r="Q476" s="41">
        <v>2174.9</v>
      </c>
      <c r="R476" s="41">
        <v>2159.42</v>
      </c>
      <c r="S476" s="41">
        <v>2124.23</v>
      </c>
      <c r="T476" s="41">
        <v>2085.9499999999998</v>
      </c>
      <c r="U476" s="41">
        <v>2137.08</v>
      </c>
      <c r="V476" s="41">
        <v>2126.4899999999998</v>
      </c>
      <c r="W476" s="41">
        <v>2126.4</v>
      </c>
      <c r="X476" s="41">
        <v>2020.56</v>
      </c>
      <c r="Y476" s="41">
        <v>1884.43</v>
      </c>
      <c r="Z476" s="41">
        <v>1791.36</v>
      </c>
      <c r="AA476" s="41">
        <v>1581.51</v>
      </c>
    </row>
    <row r="477" spans="1:27" ht="12.75" hidden="1" customHeight="1" outlineLevel="1" x14ac:dyDescent="0.2">
      <c r="A477" s="99" t="s">
        <v>2119</v>
      </c>
      <c r="B477" s="60" t="s">
        <v>90</v>
      </c>
      <c r="C477" s="40" t="s">
        <v>79</v>
      </c>
      <c r="D477" s="41">
        <f>$D$327</f>
        <v>2222.89</v>
      </c>
      <c r="E477" s="41">
        <f t="shared" ref="E477:AA477" si="277">$D$327</f>
        <v>2222.89</v>
      </c>
      <c r="F477" s="41">
        <f t="shared" si="277"/>
        <v>2222.89</v>
      </c>
      <c r="G477" s="41">
        <f t="shared" si="277"/>
        <v>2222.89</v>
      </c>
      <c r="H477" s="41">
        <f t="shared" si="277"/>
        <v>2222.89</v>
      </c>
      <c r="I477" s="41">
        <f t="shared" si="277"/>
        <v>2222.89</v>
      </c>
      <c r="J477" s="41">
        <f t="shared" si="277"/>
        <v>2222.89</v>
      </c>
      <c r="K477" s="41">
        <f t="shared" si="277"/>
        <v>2222.89</v>
      </c>
      <c r="L477" s="41">
        <f t="shared" si="277"/>
        <v>2222.89</v>
      </c>
      <c r="M477" s="41">
        <f t="shared" si="277"/>
        <v>2222.89</v>
      </c>
      <c r="N477" s="41">
        <f t="shared" si="277"/>
        <v>2222.89</v>
      </c>
      <c r="O477" s="41">
        <f t="shared" si="277"/>
        <v>2222.89</v>
      </c>
      <c r="P477" s="41">
        <f t="shared" si="277"/>
        <v>2222.89</v>
      </c>
      <c r="Q477" s="41">
        <f t="shared" si="277"/>
        <v>2222.89</v>
      </c>
      <c r="R477" s="41">
        <f t="shared" si="277"/>
        <v>2222.89</v>
      </c>
      <c r="S477" s="41">
        <f t="shared" si="277"/>
        <v>2222.89</v>
      </c>
      <c r="T477" s="41">
        <f t="shared" si="277"/>
        <v>2222.89</v>
      </c>
      <c r="U477" s="41">
        <f t="shared" si="277"/>
        <v>2222.89</v>
      </c>
      <c r="V477" s="41">
        <f t="shared" si="277"/>
        <v>2222.89</v>
      </c>
      <c r="W477" s="41">
        <f t="shared" si="277"/>
        <v>2222.89</v>
      </c>
      <c r="X477" s="41">
        <f t="shared" si="277"/>
        <v>2222.89</v>
      </c>
      <c r="Y477" s="41">
        <f t="shared" si="277"/>
        <v>2222.89</v>
      </c>
      <c r="Z477" s="41">
        <f t="shared" si="277"/>
        <v>2222.89</v>
      </c>
      <c r="AA477" s="41">
        <f t="shared" si="277"/>
        <v>2222.89</v>
      </c>
    </row>
    <row r="478" spans="1:27" ht="12.75" hidden="1" customHeight="1" outlineLevel="1" x14ac:dyDescent="0.2">
      <c r="A478" s="99" t="s">
        <v>2120</v>
      </c>
      <c r="B478" s="60" t="s">
        <v>83</v>
      </c>
      <c r="C478" s="40" t="s">
        <v>79</v>
      </c>
      <c r="D478" s="41">
        <v>3.72</v>
      </c>
      <c r="E478" s="41">
        <v>3.72</v>
      </c>
      <c r="F478" s="41">
        <v>3.72</v>
      </c>
      <c r="G478" s="41">
        <v>3.72</v>
      </c>
      <c r="H478" s="41">
        <v>3.72</v>
      </c>
      <c r="I478" s="41">
        <v>3.72</v>
      </c>
      <c r="J478" s="41">
        <v>3.72</v>
      </c>
      <c r="K478" s="41">
        <v>3.72</v>
      </c>
      <c r="L478" s="41">
        <v>3.72</v>
      </c>
      <c r="M478" s="41">
        <v>3.72</v>
      </c>
      <c r="N478" s="41">
        <v>3.72</v>
      </c>
      <c r="O478" s="41">
        <v>3.72</v>
      </c>
      <c r="P478" s="41">
        <v>3.72</v>
      </c>
      <c r="Q478" s="41">
        <v>3.72</v>
      </c>
      <c r="R478" s="41">
        <v>3.72</v>
      </c>
      <c r="S478" s="41">
        <v>3.72</v>
      </c>
      <c r="T478" s="41">
        <v>3.72</v>
      </c>
      <c r="U478" s="41">
        <v>3.72</v>
      </c>
      <c r="V478" s="41">
        <v>3.72</v>
      </c>
      <c r="W478" s="41">
        <v>3.72</v>
      </c>
      <c r="X478" s="41">
        <v>3.72</v>
      </c>
      <c r="Y478" s="41">
        <v>3.72</v>
      </c>
      <c r="Z478" s="41">
        <v>3.72</v>
      </c>
      <c r="AA478" s="41">
        <v>3.72</v>
      </c>
    </row>
    <row r="479" spans="1:27" ht="12.75" hidden="1" customHeight="1" outlineLevel="1" x14ac:dyDescent="0.2">
      <c r="A479" s="99" t="s">
        <v>2121</v>
      </c>
      <c r="B479" s="60" t="s">
        <v>81</v>
      </c>
      <c r="C479" s="40" t="s">
        <v>79</v>
      </c>
      <c r="D479" s="41">
        <f>$D$11</f>
        <v>88.27</v>
      </c>
      <c r="E479" s="41">
        <f t="shared" ref="E479:AA479" si="278">$D$11</f>
        <v>88.27</v>
      </c>
      <c r="F479" s="41">
        <f t="shared" si="278"/>
        <v>88.27</v>
      </c>
      <c r="G479" s="41">
        <f t="shared" si="278"/>
        <v>88.27</v>
      </c>
      <c r="H479" s="41">
        <f t="shared" si="278"/>
        <v>88.27</v>
      </c>
      <c r="I479" s="41">
        <f t="shared" si="278"/>
        <v>88.27</v>
      </c>
      <c r="J479" s="41">
        <f t="shared" si="278"/>
        <v>88.27</v>
      </c>
      <c r="K479" s="41">
        <f t="shared" si="278"/>
        <v>88.27</v>
      </c>
      <c r="L479" s="41">
        <f t="shared" si="278"/>
        <v>88.27</v>
      </c>
      <c r="M479" s="41">
        <f t="shared" si="278"/>
        <v>88.27</v>
      </c>
      <c r="N479" s="41">
        <f t="shared" si="278"/>
        <v>88.27</v>
      </c>
      <c r="O479" s="41">
        <f t="shared" si="278"/>
        <v>88.27</v>
      </c>
      <c r="P479" s="41">
        <f t="shared" si="278"/>
        <v>88.27</v>
      </c>
      <c r="Q479" s="41">
        <f t="shared" si="278"/>
        <v>88.27</v>
      </c>
      <c r="R479" s="41">
        <f t="shared" si="278"/>
        <v>88.27</v>
      </c>
      <c r="S479" s="41">
        <f t="shared" si="278"/>
        <v>88.27</v>
      </c>
      <c r="T479" s="41">
        <f t="shared" si="278"/>
        <v>88.27</v>
      </c>
      <c r="U479" s="41">
        <f t="shared" si="278"/>
        <v>88.27</v>
      </c>
      <c r="V479" s="41">
        <f t="shared" si="278"/>
        <v>88.27</v>
      </c>
      <c r="W479" s="41">
        <f t="shared" si="278"/>
        <v>88.27</v>
      </c>
      <c r="X479" s="41">
        <f t="shared" si="278"/>
        <v>88.27</v>
      </c>
      <c r="Y479" s="41">
        <f t="shared" si="278"/>
        <v>88.27</v>
      </c>
      <c r="Z479" s="41">
        <f t="shared" si="278"/>
        <v>88.27</v>
      </c>
      <c r="AA479" s="41">
        <f t="shared" si="278"/>
        <v>88.27</v>
      </c>
    </row>
    <row r="480" spans="1:27" collapsed="1" x14ac:dyDescent="0.2">
      <c r="B480" s="101" t="s">
        <v>392</v>
      </c>
    </row>
    <row r="481" spans="1:27" x14ac:dyDescent="0.2">
      <c r="B481" s="101" t="s">
        <v>392</v>
      </c>
    </row>
    <row r="482" spans="1:27" x14ac:dyDescent="0.2">
      <c r="A482" s="175" t="s">
        <v>705</v>
      </c>
      <c r="B482" s="176"/>
      <c r="C482" s="176"/>
      <c r="D482" s="176"/>
      <c r="E482" s="176"/>
      <c r="F482" s="176"/>
      <c r="G482" s="176"/>
      <c r="H482" s="176"/>
      <c r="I482" s="176"/>
      <c r="J482" s="176"/>
      <c r="K482" s="176"/>
      <c r="L482" s="176"/>
      <c r="M482" s="176"/>
      <c r="N482" s="176"/>
      <c r="O482" s="176"/>
      <c r="P482" s="176"/>
      <c r="Q482" s="176"/>
      <c r="R482" s="176"/>
      <c r="S482" s="176"/>
      <c r="T482" s="176"/>
      <c r="U482" s="176"/>
      <c r="V482" s="176"/>
      <c r="W482" s="176"/>
      <c r="X482" s="176"/>
      <c r="Y482" s="176"/>
      <c r="Z482" s="176"/>
      <c r="AA482" s="177"/>
    </row>
    <row r="483" spans="1:27" ht="25.5" x14ac:dyDescent="0.2">
      <c r="A483" s="96" t="s">
        <v>64</v>
      </c>
      <c r="B483" s="97" t="s">
        <v>210</v>
      </c>
      <c r="C483" s="96" t="s">
        <v>211</v>
      </c>
      <c r="D483" s="97" t="s">
        <v>212</v>
      </c>
      <c r="E483" s="97" t="s">
        <v>213</v>
      </c>
      <c r="F483" s="97" t="s">
        <v>214</v>
      </c>
      <c r="G483" s="97" t="s">
        <v>215</v>
      </c>
      <c r="H483" s="97" t="s">
        <v>216</v>
      </c>
      <c r="I483" s="97" t="s">
        <v>217</v>
      </c>
      <c r="J483" s="97" t="s">
        <v>218</v>
      </c>
      <c r="K483" s="97" t="s">
        <v>219</v>
      </c>
      <c r="L483" s="97" t="s">
        <v>220</v>
      </c>
      <c r="M483" s="97" t="s">
        <v>221</v>
      </c>
      <c r="N483" s="97" t="s">
        <v>222</v>
      </c>
      <c r="O483" s="97" t="s">
        <v>223</v>
      </c>
      <c r="P483" s="97" t="s">
        <v>224</v>
      </c>
      <c r="Q483" s="97" t="s">
        <v>225</v>
      </c>
      <c r="R483" s="97" t="s">
        <v>226</v>
      </c>
      <c r="S483" s="97" t="s">
        <v>227</v>
      </c>
      <c r="T483" s="97" t="s">
        <v>228</v>
      </c>
      <c r="U483" s="97" t="s">
        <v>229</v>
      </c>
      <c r="V483" s="97" t="s">
        <v>230</v>
      </c>
      <c r="W483" s="97" t="s">
        <v>231</v>
      </c>
      <c r="X483" s="97" t="s">
        <v>232</v>
      </c>
      <c r="Y483" s="97" t="s">
        <v>233</v>
      </c>
      <c r="Z483" s="97" t="s">
        <v>234</v>
      </c>
      <c r="AA483" s="97" t="s">
        <v>235</v>
      </c>
    </row>
    <row r="484" spans="1:27" x14ac:dyDescent="0.2">
      <c r="A484" s="98" t="s">
        <v>2122</v>
      </c>
      <c r="B484" s="25" t="str">
        <f>"01"&amp;"."&amp;$B$800&amp;"."&amp;$B$801</f>
        <v>01.01.2024</v>
      </c>
      <c r="C484" s="88" t="s">
        <v>76</v>
      </c>
      <c r="D484" s="89">
        <f>ROUND(((D485+D486+D488+D487)/1000),5)</f>
        <v>4.7177699999999998</v>
      </c>
      <c r="E484" s="89">
        <f>ROUND(((E485+E486+E488+E487)/1000),5)</f>
        <v>4.6477300000000001</v>
      </c>
      <c r="F484" s="89">
        <f>ROUND(((F485+F486+F488+F487)/1000),5)</f>
        <v>4.64086</v>
      </c>
      <c r="G484" s="89">
        <f t="shared" ref="G484:AA484" si="279">ROUND(((G485+G486+G488+G487)/1000),5)</f>
        <v>4.5484799999999996</v>
      </c>
      <c r="H484" s="89">
        <f t="shared" si="279"/>
        <v>4.5095799999999997</v>
      </c>
      <c r="I484" s="89">
        <f t="shared" si="279"/>
        <v>4.5123499999999996</v>
      </c>
      <c r="J484" s="89">
        <f t="shared" si="279"/>
        <v>4.5600500000000004</v>
      </c>
      <c r="K484" s="89">
        <f t="shared" si="279"/>
        <v>4.5472900000000003</v>
      </c>
      <c r="L484" s="89">
        <f t="shared" si="279"/>
        <v>4.4214799999999999</v>
      </c>
      <c r="M484" s="89">
        <f t="shared" si="279"/>
        <v>4.4942700000000002</v>
      </c>
      <c r="N484" s="89">
        <f t="shared" si="279"/>
        <v>4.6444799999999997</v>
      </c>
      <c r="O484" s="89">
        <f t="shared" si="279"/>
        <v>4.6689999999999996</v>
      </c>
      <c r="P484" s="89">
        <f t="shared" si="279"/>
        <v>4.7009299999999996</v>
      </c>
      <c r="Q484" s="89">
        <f t="shared" si="279"/>
        <v>4.7306400000000002</v>
      </c>
      <c r="R484" s="89">
        <f t="shared" si="279"/>
        <v>4.7413100000000004</v>
      </c>
      <c r="S484" s="89">
        <f t="shared" si="279"/>
        <v>4.7813100000000004</v>
      </c>
      <c r="T484" s="89">
        <f t="shared" si="279"/>
        <v>4.8162099999999999</v>
      </c>
      <c r="U484" s="89">
        <f t="shared" si="279"/>
        <v>4.8430200000000001</v>
      </c>
      <c r="V484" s="89">
        <f t="shared" si="279"/>
        <v>4.8470300000000002</v>
      </c>
      <c r="W484" s="89">
        <f t="shared" si="279"/>
        <v>4.8449499999999999</v>
      </c>
      <c r="X484" s="89">
        <f t="shared" si="279"/>
        <v>4.8483000000000001</v>
      </c>
      <c r="Y484" s="89">
        <f t="shared" si="279"/>
        <v>4.8436700000000004</v>
      </c>
      <c r="Z484" s="89">
        <f t="shared" si="279"/>
        <v>4.7774099999999997</v>
      </c>
      <c r="AA484" s="89">
        <f t="shared" si="279"/>
        <v>4.6842499999999996</v>
      </c>
    </row>
    <row r="485" spans="1:27" ht="12.75" hidden="1" customHeight="1" outlineLevel="1" x14ac:dyDescent="0.2">
      <c r="A485" s="99" t="s">
        <v>2123</v>
      </c>
      <c r="B485" s="60" t="s">
        <v>238</v>
      </c>
      <c r="C485" s="40" t="s">
        <v>79</v>
      </c>
      <c r="D485" s="41">
        <v>1066.01</v>
      </c>
      <c r="E485" s="41">
        <v>995.97</v>
      </c>
      <c r="F485" s="41">
        <v>989.1</v>
      </c>
      <c r="G485" s="41">
        <v>896.72</v>
      </c>
      <c r="H485" s="41">
        <v>857.82</v>
      </c>
      <c r="I485" s="41">
        <v>860.59</v>
      </c>
      <c r="J485" s="41">
        <v>908.29</v>
      </c>
      <c r="K485" s="41">
        <v>895.53</v>
      </c>
      <c r="L485" s="41">
        <v>769.72</v>
      </c>
      <c r="M485" s="41">
        <v>842.51</v>
      </c>
      <c r="N485" s="41">
        <v>992.72</v>
      </c>
      <c r="O485" s="41">
        <v>1017.24</v>
      </c>
      <c r="P485" s="41">
        <v>1049.17</v>
      </c>
      <c r="Q485" s="41">
        <v>1078.8800000000001</v>
      </c>
      <c r="R485" s="41">
        <v>1089.55</v>
      </c>
      <c r="S485" s="41">
        <v>1129.55</v>
      </c>
      <c r="T485" s="41">
        <v>1164.45</v>
      </c>
      <c r="U485" s="41">
        <v>1191.26</v>
      </c>
      <c r="V485" s="41">
        <v>1195.27</v>
      </c>
      <c r="W485" s="41">
        <v>1193.19</v>
      </c>
      <c r="X485" s="41">
        <v>1196.54</v>
      </c>
      <c r="Y485" s="41">
        <v>1191.9100000000001</v>
      </c>
      <c r="Z485" s="41">
        <v>1125.6500000000001</v>
      </c>
      <c r="AA485" s="41">
        <v>1032.49</v>
      </c>
    </row>
    <row r="486" spans="1:27" ht="12.75" hidden="1" customHeight="1" outlineLevel="1" x14ac:dyDescent="0.2">
      <c r="A486" s="99" t="s">
        <v>2124</v>
      </c>
      <c r="B486" s="60" t="s">
        <v>90</v>
      </c>
      <c r="C486" s="40" t="s">
        <v>79</v>
      </c>
      <c r="D486" s="41">
        <v>3559.77</v>
      </c>
      <c r="E486" s="41">
        <f>$D$486</f>
        <v>3559.77</v>
      </c>
      <c r="F486" s="41">
        <f t="shared" ref="F486:AA486" si="280">$D$486</f>
        <v>3559.77</v>
      </c>
      <c r="G486" s="41">
        <f t="shared" si="280"/>
        <v>3559.77</v>
      </c>
      <c r="H486" s="41">
        <f t="shared" si="280"/>
        <v>3559.77</v>
      </c>
      <c r="I486" s="41">
        <f t="shared" si="280"/>
        <v>3559.77</v>
      </c>
      <c r="J486" s="41">
        <f t="shared" si="280"/>
        <v>3559.77</v>
      </c>
      <c r="K486" s="41">
        <f t="shared" si="280"/>
        <v>3559.77</v>
      </c>
      <c r="L486" s="41">
        <f t="shared" si="280"/>
        <v>3559.77</v>
      </c>
      <c r="M486" s="41">
        <f t="shared" si="280"/>
        <v>3559.77</v>
      </c>
      <c r="N486" s="41">
        <f t="shared" si="280"/>
        <v>3559.77</v>
      </c>
      <c r="O486" s="41">
        <f t="shared" si="280"/>
        <v>3559.77</v>
      </c>
      <c r="P486" s="41">
        <f t="shared" si="280"/>
        <v>3559.77</v>
      </c>
      <c r="Q486" s="41">
        <f t="shared" si="280"/>
        <v>3559.77</v>
      </c>
      <c r="R486" s="41">
        <f t="shared" si="280"/>
        <v>3559.77</v>
      </c>
      <c r="S486" s="41">
        <f t="shared" si="280"/>
        <v>3559.77</v>
      </c>
      <c r="T486" s="41">
        <f t="shared" si="280"/>
        <v>3559.77</v>
      </c>
      <c r="U486" s="41">
        <f t="shared" si="280"/>
        <v>3559.77</v>
      </c>
      <c r="V486" s="41">
        <f t="shared" si="280"/>
        <v>3559.77</v>
      </c>
      <c r="W486" s="41">
        <f t="shared" si="280"/>
        <v>3559.77</v>
      </c>
      <c r="X486" s="41">
        <f t="shared" si="280"/>
        <v>3559.77</v>
      </c>
      <c r="Y486" s="41">
        <f t="shared" si="280"/>
        <v>3559.77</v>
      </c>
      <c r="Z486" s="41">
        <f t="shared" si="280"/>
        <v>3559.77</v>
      </c>
      <c r="AA486" s="41">
        <f t="shared" si="280"/>
        <v>3559.77</v>
      </c>
    </row>
    <row r="487" spans="1:27" ht="12.75" hidden="1" customHeight="1" outlineLevel="1" x14ac:dyDescent="0.2">
      <c r="A487" s="99" t="s">
        <v>2125</v>
      </c>
      <c r="B487" s="60" t="s">
        <v>83</v>
      </c>
      <c r="C487" s="40" t="s">
        <v>79</v>
      </c>
      <c r="D487" s="41">
        <v>3.72</v>
      </c>
      <c r="E487" s="41">
        <v>3.72</v>
      </c>
      <c r="F487" s="41">
        <v>3.72</v>
      </c>
      <c r="G487" s="41">
        <v>3.72</v>
      </c>
      <c r="H487" s="41">
        <v>3.72</v>
      </c>
      <c r="I487" s="41">
        <v>3.72</v>
      </c>
      <c r="J487" s="41">
        <v>3.72</v>
      </c>
      <c r="K487" s="41">
        <v>3.72</v>
      </c>
      <c r="L487" s="41">
        <v>3.72</v>
      </c>
      <c r="M487" s="41">
        <v>3.72</v>
      </c>
      <c r="N487" s="41">
        <v>3.72</v>
      </c>
      <c r="O487" s="41">
        <v>3.72</v>
      </c>
      <c r="P487" s="41">
        <v>3.72</v>
      </c>
      <c r="Q487" s="41">
        <v>3.72</v>
      </c>
      <c r="R487" s="41">
        <v>3.72</v>
      </c>
      <c r="S487" s="41">
        <v>3.72</v>
      </c>
      <c r="T487" s="41">
        <v>3.72</v>
      </c>
      <c r="U487" s="41">
        <v>3.72</v>
      </c>
      <c r="V487" s="41">
        <v>3.72</v>
      </c>
      <c r="W487" s="41">
        <v>3.72</v>
      </c>
      <c r="X487" s="41">
        <v>3.72</v>
      </c>
      <c r="Y487" s="41">
        <v>3.72</v>
      </c>
      <c r="Z487" s="41">
        <v>3.72</v>
      </c>
      <c r="AA487" s="41">
        <v>3.72</v>
      </c>
    </row>
    <row r="488" spans="1:27" ht="12.75" hidden="1" customHeight="1" outlineLevel="1" x14ac:dyDescent="0.2">
      <c r="A488" s="99" t="s">
        <v>2126</v>
      </c>
      <c r="B488" s="60" t="s">
        <v>81</v>
      </c>
      <c r="C488" s="40" t="s">
        <v>79</v>
      </c>
      <c r="D488" s="41">
        <f>$D$11</f>
        <v>88.27</v>
      </c>
      <c r="E488" s="41">
        <f t="shared" ref="E488:AA488" si="281">$D$11</f>
        <v>88.27</v>
      </c>
      <c r="F488" s="41">
        <f t="shared" si="281"/>
        <v>88.27</v>
      </c>
      <c r="G488" s="41">
        <f t="shared" si="281"/>
        <v>88.27</v>
      </c>
      <c r="H488" s="41">
        <f t="shared" si="281"/>
        <v>88.27</v>
      </c>
      <c r="I488" s="41">
        <f t="shared" si="281"/>
        <v>88.27</v>
      </c>
      <c r="J488" s="41">
        <f t="shared" si="281"/>
        <v>88.27</v>
      </c>
      <c r="K488" s="41">
        <f t="shared" si="281"/>
        <v>88.27</v>
      </c>
      <c r="L488" s="41">
        <f t="shared" si="281"/>
        <v>88.27</v>
      </c>
      <c r="M488" s="41">
        <f t="shared" si="281"/>
        <v>88.27</v>
      </c>
      <c r="N488" s="41">
        <f t="shared" si="281"/>
        <v>88.27</v>
      </c>
      <c r="O488" s="41">
        <f t="shared" si="281"/>
        <v>88.27</v>
      </c>
      <c r="P488" s="41">
        <f t="shared" si="281"/>
        <v>88.27</v>
      </c>
      <c r="Q488" s="41">
        <f t="shared" si="281"/>
        <v>88.27</v>
      </c>
      <c r="R488" s="41">
        <f t="shared" si="281"/>
        <v>88.27</v>
      </c>
      <c r="S488" s="41">
        <f t="shared" si="281"/>
        <v>88.27</v>
      </c>
      <c r="T488" s="41">
        <f t="shared" si="281"/>
        <v>88.27</v>
      </c>
      <c r="U488" s="41">
        <f t="shared" si="281"/>
        <v>88.27</v>
      </c>
      <c r="V488" s="41">
        <f t="shared" si="281"/>
        <v>88.27</v>
      </c>
      <c r="W488" s="41">
        <f t="shared" si="281"/>
        <v>88.27</v>
      </c>
      <c r="X488" s="41">
        <f t="shared" si="281"/>
        <v>88.27</v>
      </c>
      <c r="Y488" s="41">
        <f t="shared" si="281"/>
        <v>88.27</v>
      </c>
      <c r="Z488" s="41">
        <f t="shared" si="281"/>
        <v>88.27</v>
      </c>
      <c r="AA488" s="41">
        <f t="shared" si="281"/>
        <v>88.27</v>
      </c>
    </row>
    <row r="489" spans="1:27" collapsed="1" x14ac:dyDescent="0.2">
      <c r="A489" s="98" t="s">
        <v>2127</v>
      </c>
      <c r="B489" s="25" t="str">
        <f>"02"&amp;"."&amp;$B$800&amp;"."&amp;$B$801</f>
        <v>02.01.2024</v>
      </c>
      <c r="C489" s="88" t="s">
        <v>76</v>
      </c>
      <c r="D489" s="89">
        <f>ROUND(((D490+D491+D493+D492)/1000),5)</f>
        <v>4.72492</v>
      </c>
      <c r="E489" s="89">
        <f>ROUND(((E490+E491+E493+E492)/1000),5)</f>
        <v>4.5906099999999999</v>
      </c>
      <c r="F489" s="89">
        <f>ROUND(((F490+F491+F493+F492)/1000),5)</f>
        <v>4.4634400000000003</v>
      </c>
      <c r="G489" s="89">
        <f t="shared" ref="G489:AA489" si="282">ROUND(((G490+G491+G493+G492)/1000),5)</f>
        <v>4.4199099999999998</v>
      </c>
      <c r="H489" s="89">
        <f t="shared" si="282"/>
        <v>4.4188000000000001</v>
      </c>
      <c r="I489" s="89">
        <f t="shared" si="282"/>
        <v>4.4577</v>
      </c>
      <c r="J489" s="89">
        <f t="shared" si="282"/>
        <v>4.5285500000000001</v>
      </c>
      <c r="K489" s="89">
        <f t="shared" si="282"/>
        <v>4.72187</v>
      </c>
      <c r="L489" s="89">
        <f t="shared" si="282"/>
        <v>4.7952599999999999</v>
      </c>
      <c r="M489" s="89">
        <f t="shared" si="282"/>
        <v>4.9361899999999999</v>
      </c>
      <c r="N489" s="89">
        <f t="shared" si="282"/>
        <v>5.11721</v>
      </c>
      <c r="O489" s="89">
        <f t="shared" si="282"/>
        <v>5.1509</v>
      </c>
      <c r="P489" s="89">
        <f t="shared" si="282"/>
        <v>5.1588099999999999</v>
      </c>
      <c r="Q489" s="89">
        <f t="shared" si="282"/>
        <v>5.16195</v>
      </c>
      <c r="R489" s="89">
        <f t="shared" si="282"/>
        <v>5.13598</v>
      </c>
      <c r="S489" s="89">
        <f t="shared" si="282"/>
        <v>5.13849</v>
      </c>
      <c r="T489" s="89">
        <f t="shared" si="282"/>
        <v>5.1925400000000002</v>
      </c>
      <c r="U489" s="89">
        <f t="shared" si="282"/>
        <v>5.2266500000000002</v>
      </c>
      <c r="V489" s="89">
        <f t="shared" si="282"/>
        <v>5.2369500000000002</v>
      </c>
      <c r="W489" s="89">
        <f t="shared" si="282"/>
        <v>5.2357199999999997</v>
      </c>
      <c r="X489" s="89">
        <f t="shared" si="282"/>
        <v>5.2413800000000004</v>
      </c>
      <c r="Y489" s="89">
        <f t="shared" si="282"/>
        <v>5.2176400000000003</v>
      </c>
      <c r="Z489" s="89">
        <f t="shared" si="282"/>
        <v>5.0769099999999998</v>
      </c>
      <c r="AA489" s="89">
        <f t="shared" si="282"/>
        <v>4.8512599999999999</v>
      </c>
    </row>
    <row r="490" spans="1:27" ht="12.75" hidden="1" customHeight="1" outlineLevel="1" x14ac:dyDescent="0.2">
      <c r="A490" s="99" t="s">
        <v>2128</v>
      </c>
      <c r="B490" s="60" t="s">
        <v>238</v>
      </c>
      <c r="C490" s="40" t="s">
        <v>79</v>
      </c>
      <c r="D490" s="41">
        <v>1073.1600000000001</v>
      </c>
      <c r="E490" s="41">
        <v>938.85</v>
      </c>
      <c r="F490" s="41">
        <v>811.68</v>
      </c>
      <c r="G490" s="41">
        <v>768.15</v>
      </c>
      <c r="H490" s="41">
        <v>767.04</v>
      </c>
      <c r="I490" s="41">
        <v>805.94</v>
      </c>
      <c r="J490" s="41">
        <v>876.79</v>
      </c>
      <c r="K490" s="41">
        <v>1070.1099999999999</v>
      </c>
      <c r="L490" s="41">
        <v>1143.5</v>
      </c>
      <c r="M490" s="41">
        <v>1284.43</v>
      </c>
      <c r="N490" s="41">
        <v>1465.45</v>
      </c>
      <c r="O490" s="41">
        <v>1499.14</v>
      </c>
      <c r="P490" s="41">
        <v>1507.05</v>
      </c>
      <c r="Q490" s="41">
        <v>1510.19</v>
      </c>
      <c r="R490" s="41">
        <v>1484.22</v>
      </c>
      <c r="S490" s="41">
        <v>1486.73</v>
      </c>
      <c r="T490" s="41">
        <v>1540.78</v>
      </c>
      <c r="U490" s="41">
        <v>1574.89</v>
      </c>
      <c r="V490" s="41">
        <v>1585.19</v>
      </c>
      <c r="W490" s="41">
        <v>1583.96</v>
      </c>
      <c r="X490" s="41">
        <v>1589.62</v>
      </c>
      <c r="Y490" s="41">
        <v>1565.88</v>
      </c>
      <c r="Z490" s="41">
        <v>1425.15</v>
      </c>
      <c r="AA490" s="41">
        <v>1199.5</v>
      </c>
    </row>
    <row r="491" spans="1:27" ht="12.75" hidden="1" customHeight="1" outlineLevel="1" x14ac:dyDescent="0.2">
      <c r="A491" s="99" t="s">
        <v>2129</v>
      </c>
      <c r="B491" s="60" t="s">
        <v>90</v>
      </c>
      <c r="C491" s="40" t="s">
        <v>79</v>
      </c>
      <c r="D491" s="41">
        <f>$D$486</f>
        <v>3559.77</v>
      </c>
      <c r="E491" s="41">
        <f t="shared" ref="E491:AA491" si="283">$D$486</f>
        <v>3559.77</v>
      </c>
      <c r="F491" s="41">
        <f t="shared" si="283"/>
        <v>3559.77</v>
      </c>
      <c r="G491" s="41">
        <f t="shared" si="283"/>
        <v>3559.77</v>
      </c>
      <c r="H491" s="41">
        <f t="shared" si="283"/>
        <v>3559.77</v>
      </c>
      <c r="I491" s="41">
        <f t="shared" si="283"/>
        <v>3559.77</v>
      </c>
      <c r="J491" s="41">
        <f t="shared" si="283"/>
        <v>3559.77</v>
      </c>
      <c r="K491" s="41">
        <f t="shared" si="283"/>
        <v>3559.77</v>
      </c>
      <c r="L491" s="41">
        <f t="shared" si="283"/>
        <v>3559.77</v>
      </c>
      <c r="M491" s="41">
        <f t="shared" si="283"/>
        <v>3559.77</v>
      </c>
      <c r="N491" s="41">
        <f t="shared" si="283"/>
        <v>3559.77</v>
      </c>
      <c r="O491" s="41">
        <f t="shared" si="283"/>
        <v>3559.77</v>
      </c>
      <c r="P491" s="41">
        <f t="shared" si="283"/>
        <v>3559.77</v>
      </c>
      <c r="Q491" s="41">
        <f t="shared" si="283"/>
        <v>3559.77</v>
      </c>
      <c r="R491" s="41">
        <f t="shared" si="283"/>
        <v>3559.77</v>
      </c>
      <c r="S491" s="41">
        <f t="shared" si="283"/>
        <v>3559.77</v>
      </c>
      <c r="T491" s="41">
        <f t="shared" si="283"/>
        <v>3559.77</v>
      </c>
      <c r="U491" s="41">
        <f t="shared" si="283"/>
        <v>3559.77</v>
      </c>
      <c r="V491" s="41">
        <f t="shared" si="283"/>
        <v>3559.77</v>
      </c>
      <c r="W491" s="41">
        <f t="shared" si="283"/>
        <v>3559.77</v>
      </c>
      <c r="X491" s="41">
        <f t="shared" si="283"/>
        <v>3559.77</v>
      </c>
      <c r="Y491" s="41">
        <f t="shared" si="283"/>
        <v>3559.77</v>
      </c>
      <c r="Z491" s="41">
        <f t="shared" si="283"/>
        <v>3559.77</v>
      </c>
      <c r="AA491" s="41">
        <f t="shared" si="283"/>
        <v>3559.77</v>
      </c>
    </row>
    <row r="492" spans="1:27" ht="12.75" hidden="1" customHeight="1" outlineLevel="1" x14ac:dyDescent="0.2">
      <c r="A492" s="99" t="s">
        <v>2130</v>
      </c>
      <c r="B492" s="60" t="s">
        <v>83</v>
      </c>
      <c r="C492" s="40" t="s">
        <v>79</v>
      </c>
      <c r="D492" s="41">
        <v>3.72</v>
      </c>
      <c r="E492" s="41">
        <v>3.72</v>
      </c>
      <c r="F492" s="41">
        <v>3.72</v>
      </c>
      <c r="G492" s="41">
        <v>3.72</v>
      </c>
      <c r="H492" s="41">
        <v>3.72</v>
      </c>
      <c r="I492" s="41">
        <v>3.72</v>
      </c>
      <c r="J492" s="41">
        <v>3.72</v>
      </c>
      <c r="K492" s="41">
        <v>3.72</v>
      </c>
      <c r="L492" s="41">
        <v>3.72</v>
      </c>
      <c r="M492" s="41">
        <v>3.72</v>
      </c>
      <c r="N492" s="41">
        <v>3.72</v>
      </c>
      <c r="O492" s="41">
        <v>3.72</v>
      </c>
      <c r="P492" s="41">
        <v>3.72</v>
      </c>
      <c r="Q492" s="41">
        <v>3.72</v>
      </c>
      <c r="R492" s="41">
        <v>3.72</v>
      </c>
      <c r="S492" s="41">
        <v>3.72</v>
      </c>
      <c r="T492" s="41">
        <v>3.72</v>
      </c>
      <c r="U492" s="41">
        <v>3.72</v>
      </c>
      <c r="V492" s="41">
        <v>3.72</v>
      </c>
      <c r="W492" s="41">
        <v>3.72</v>
      </c>
      <c r="X492" s="41">
        <v>3.72</v>
      </c>
      <c r="Y492" s="41">
        <v>3.72</v>
      </c>
      <c r="Z492" s="41">
        <v>3.72</v>
      </c>
      <c r="AA492" s="41">
        <v>3.72</v>
      </c>
    </row>
    <row r="493" spans="1:27" ht="12.75" hidden="1" customHeight="1" outlineLevel="1" x14ac:dyDescent="0.2">
      <c r="A493" s="99" t="s">
        <v>2131</v>
      </c>
      <c r="B493" s="60" t="s">
        <v>81</v>
      </c>
      <c r="C493" s="40" t="s">
        <v>79</v>
      </c>
      <c r="D493" s="41">
        <f>$D$11</f>
        <v>88.27</v>
      </c>
      <c r="E493" s="41">
        <f t="shared" ref="E493:AA493" si="284">$D$11</f>
        <v>88.27</v>
      </c>
      <c r="F493" s="41">
        <f t="shared" si="284"/>
        <v>88.27</v>
      </c>
      <c r="G493" s="41">
        <f t="shared" si="284"/>
        <v>88.27</v>
      </c>
      <c r="H493" s="41">
        <f t="shared" si="284"/>
        <v>88.27</v>
      </c>
      <c r="I493" s="41">
        <f t="shared" si="284"/>
        <v>88.27</v>
      </c>
      <c r="J493" s="41">
        <f t="shared" si="284"/>
        <v>88.27</v>
      </c>
      <c r="K493" s="41">
        <f t="shared" si="284"/>
        <v>88.27</v>
      </c>
      <c r="L493" s="41">
        <f t="shared" si="284"/>
        <v>88.27</v>
      </c>
      <c r="M493" s="41">
        <f t="shared" si="284"/>
        <v>88.27</v>
      </c>
      <c r="N493" s="41">
        <f t="shared" si="284"/>
        <v>88.27</v>
      </c>
      <c r="O493" s="41">
        <f t="shared" si="284"/>
        <v>88.27</v>
      </c>
      <c r="P493" s="41">
        <f t="shared" si="284"/>
        <v>88.27</v>
      </c>
      <c r="Q493" s="41">
        <f t="shared" si="284"/>
        <v>88.27</v>
      </c>
      <c r="R493" s="41">
        <f t="shared" si="284"/>
        <v>88.27</v>
      </c>
      <c r="S493" s="41">
        <f t="shared" si="284"/>
        <v>88.27</v>
      </c>
      <c r="T493" s="41">
        <f t="shared" si="284"/>
        <v>88.27</v>
      </c>
      <c r="U493" s="41">
        <f t="shared" si="284"/>
        <v>88.27</v>
      </c>
      <c r="V493" s="41">
        <f t="shared" si="284"/>
        <v>88.27</v>
      </c>
      <c r="W493" s="41">
        <f t="shared" si="284"/>
        <v>88.27</v>
      </c>
      <c r="X493" s="41">
        <f t="shared" si="284"/>
        <v>88.27</v>
      </c>
      <c r="Y493" s="41">
        <f t="shared" si="284"/>
        <v>88.27</v>
      </c>
      <c r="Z493" s="41">
        <f t="shared" si="284"/>
        <v>88.27</v>
      </c>
      <c r="AA493" s="41">
        <f t="shared" si="284"/>
        <v>88.27</v>
      </c>
    </row>
    <row r="494" spans="1:27" collapsed="1" x14ac:dyDescent="0.2">
      <c r="A494" s="98" t="s">
        <v>2132</v>
      </c>
      <c r="B494" s="25" t="str">
        <f>"03"&amp;"."&amp;$B$800&amp;"."&amp;$B$801</f>
        <v>03.01.2024</v>
      </c>
      <c r="C494" s="88" t="s">
        <v>76</v>
      </c>
      <c r="D494" s="89">
        <f>ROUND(((D495+D496+D498+D497)/1000),5)</f>
        <v>4.7353100000000001</v>
      </c>
      <c r="E494" s="89">
        <f>ROUND(((E495+E496+E498+E497)/1000),5)</f>
        <v>4.66174</v>
      </c>
      <c r="F494" s="89">
        <f>ROUND(((F495+F496+F498+F497)/1000),5)</f>
        <v>4.6368499999999999</v>
      </c>
      <c r="G494" s="89">
        <f t="shared" ref="G494:AA494" si="285">ROUND(((G495+G496+G498+G497)/1000),5)</f>
        <v>4.5975599999999996</v>
      </c>
      <c r="H494" s="89">
        <f t="shared" si="285"/>
        <v>4.5772300000000001</v>
      </c>
      <c r="I494" s="89">
        <f t="shared" si="285"/>
        <v>4.6579800000000002</v>
      </c>
      <c r="J494" s="89">
        <f t="shared" si="285"/>
        <v>4.7206000000000001</v>
      </c>
      <c r="K494" s="89">
        <f t="shared" si="285"/>
        <v>4.8446400000000001</v>
      </c>
      <c r="L494" s="89">
        <f t="shared" si="285"/>
        <v>4.9841899999999999</v>
      </c>
      <c r="M494" s="89">
        <f t="shared" si="285"/>
        <v>5.17319</v>
      </c>
      <c r="N494" s="89">
        <f t="shared" si="285"/>
        <v>5.2644000000000002</v>
      </c>
      <c r="O494" s="89">
        <f t="shared" si="285"/>
        <v>5.2970699999999997</v>
      </c>
      <c r="P494" s="89">
        <f t="shared" si="285"/>
        <v>5.2938700000000001</v>
      </c>
      <c r="Q494" s="89">
        <f t="shared" si="285"/>
        <v>5.2915400000000004</v>
      </c>
      <c r="R494" s="89">
        <f t="shared" si="285"/>
        <v>5.2424999999999997</v>
      </c>
      <c r="S494" s="89">
        <f t="shared" si="285"/>
        <v>5.2293099999999999</v>
      </c>
      <c r="T494" s="89">
        <f t="shared" si="285"/>
        <v>5.29948</v>
      </c>
      <c r="U494" s="89">
        <f t="shared" si="285"/>
        <v>5.3446300000000004</v>
      </c>
      <c r="V494" s="89">
        <f t="shared" si="285"/>
        <v>5.3552200000000001</v>
      </c>
      <c r="W494" s="89">
        <f t="shared" si="285"/>
        <v>5.3371199999999996</v>
      </c>
      <c r="X494" s="89">
        <f t="shared" si="285"/>
        <v>5.3070399999999998</v>
      </c>
      <c r="Y494" s="89">
        <f t="shared" si="285"/>
        <v>5.1983899999999998</v>
      </c>
      <c r="Z494" s="89">
        <f t="shared" si="285"/>
        <v>5.0157800000000003</v>
      </c>
      <c r="AA494" s="89">
        <f t="shared" si="285"/>
        <v>4.8430299999999997</v>
      </c>
    </row>
    <row r="495" spans="1:27" ht="12.75" hidden="1" customHeight="1" outlineLevel="1" x14ac:dyDescent="0.2">
      <c r="A495" s="99" t="s">
        <v>2133</v>
      </c>
      <c r="B495" s="60" t="s">
        <v>238</v>
      </c>
      <c r="C495" s="40" t="s">
        <v>79</v>
      </c>
      <c r="D495" s="41">
        <v>1083.55</v>
      </c>
      <c r="E495" s="41">
        <v>1009.98</v>
      </c>
      <c r="F495" s="41">
        <v>985.09</v>
      </c>
      <c r="G495" s="41">
        <v>945.8</v>
      </c>
      <c r="H495" s="41">
        <v>925.47</v>
      </c>
      <c r="I495" s="41">
        <v>1006.22</v>
      </c>
      <c r="J495" s="41">
        <v>1068.8399999999999</v>
      </c>
      <c r="K495" s="41">
        <v>1192.8800000000001</v>
      </c>
      <c r="L495" s="41">
        <v>1332.43</v>
      </c>
      <c r="M495" s="41">
        <v>1521.43</v>
      </c>
      <c r="N495" s="41">
        <v>1612.64</v>
      </c>
      <c r="O495" s="41">
        <v>1645.31</v>
      </c>
      <c r="P495" s="41">
        <v>1642.11</v>
      </c>
      <c r="Q495" s="41">
        <v>1639.78</v>
      </c>
      <c r="R495" s="41">
        <v>1590.74</v>
      </c>
      <c r="S495" s="41">
        <v>1577.55</v>
      </c>
      <c r="T495" s="41">
        <v>1647.72</v>
      </c>
      <c r="U495" s="41">
        <v>1692.87</v>
      </c>
      <c r="V495" s="41">
        <v>1703.46</v>
      </c>
      <c r="W495" s="41">
        <v>1685.36</v>
      </c>
      <c r="X495" s="41">
        <v>1655.28</v>
      </c>
      <c r="Y495" s="41">
        <v>1546.63</v>
      </c>
      <c r="Z495" s="41">
        <v>1364.02</v>
      </c>
      <c r="AA495" s="41">
        <v>1191.27</v>
      </c>
    </row>
    <row r="496" spans="1:27" ht="12.75" hidden="1" customHeight="1" outlineLevel="1" x14ac:dyDescent="0.2">
      <c r="A496" s="99" t="s">
        <v>2134</v>
      </c>
      <c r="B496" s="60" t="s">
        <v>90</v>
      </c>
      <c r="C496" s="40" t="s">
        <v>79</v>
      </c>
      <c r="D496" s="41">
        <f>$D$486</f>
        <v>3559.77</v>
      </c>
      <c r="E496" s="41">
        <f t="shared" ref="E496:AA496" si="286">$D$486</f>
        <v>3559.77</v>
      </c>
      <c r="F496" s="41">
        <f t="shared" si="286"/>
        <v>3559.77</v>
      </c>
      <c r="G496" s="41">
        <f t="shared" si="286"/>
        <v>3559.77</v>
      </c>
      <c r="H496" s="41">
        <f t="shared" si="286"/>
        <v>3559.77</v>
      </c>
      <c r="I496" s="41">
        <f t="shared" si="286"/>
        <v>3559.77</v>
      </c>
      <c r="J496" s="41">
        <f t="shared" si="286"/>
        <v>3559.77</v>
      </c>
      <c r="K496" s="41">
        <f t="shared" si="286"/>
        <v>3559.77</v>
      </c>
      <c r="L496" s="41">
        <f t="shared" si="286"/>
        <v>3559.77</v>
      </c>
      <c r="M496" s="41">
        <f t="shared" si="286"/>
        <v>3559.77</v>
      </c>
      <c r="N496" s="41">
        <f t="shared" si="286"/>
        <v>3559.77</v>
      </c>
      <c r="O496" s="41">
        <f t="shared" si="286"/>
        <v>3559.77</v>
      </c>
      <c r="P496" s="41">
        <f t="shared" si="286"/>
        <v>3559.77</v>
      </c>
      <c r="Q496" s="41">
        <f t="shared" si="286"/>
        <v>3559.77</v>
      </c>
      <c r="R496" s="41">
        <f t="shared" si="286"/>
        <v>3559.77</v>
      </c>
      <c r="S496" s="41">
        <f t="shared" si="286"/>
        <v>3559.77</v>
      </c>
      <c r="T496" s="41">
        <f t="shared" si="286"/>
        <v>3559.77</v>
      </c>
      <c r="U496" s="41">
        <f t="shared" si="286"/>
        <v>3559.77</v>
      </c>
      <c r="V496" s="41">
        <f t="shared" si="286"/>
        <v>3559.77</v>
      </c>
      <c r="W496" s="41">
        <f t="shared" si="286"/>
        <v>3559.77</v>
      </c>
      <c r="X496" s="41">
        <f t="shared" si="286"/>
        <v>3559.77</v>
      </c>
      <c r="Y496" s="41">
        <f t="shared" si="286"/>
        <v>3559.77</v>
      </c>
      <c r="Z496" s="41">
        <f t="shared" si="286"/>
        <v>3559.77</v>
      </c>
      <c r="AA496" s="41">
        <f t="shared" si="286"/>
        <v>3559.77</v>
      </c>
    </row>
    <row r="497" spans="1:27" ht="12.75" hidden="1" customHeight="1" outlineLevel="1" x14ac:dyDescent="0.2">
      <c r="A497" s="99" t="s">
        <v>2135</v>
      </c>
      <c r="B497" s="60" t="s">
        <v>83</v>
      </c>
      <c r="C497" s="40" t="s">
        <v>79</v>
      </c>
      <c r="D497" s="41">
        <v>3.72</v>
      </c>
      <c r="E497" s="41">
        <v>3.72</v>
      </c>
      <c r="F497" s="41">
        <v>3.72</v>
      </c>
      <c r="G497" s="41">
        <v>3.72</v>
      </c>
      <c r="H497" s="41">
        <v>3.72</v>
      </c>
      <c r="I497" s="41">
        <v>3.72</v>
      </c>
      <c r="J497" s="41">
        <v>3.72</v>
      </c>
      <c r="K497" s="41">
        <v>3.72</v>
      </c>
      <c r="L497" s="41">
        <v>3.72</v>
      </c>
      <c r="M497" s="41">
        <v>3.72</v>
      </c>
      <c r="N497" s="41">
        <v>3.72</v>
      </c>
      <c r="O497" s="41">
        <v>3.72</v>
      </c>
      <c r="P497" s="41">
        <v>3.72</v>
      </c>
      <c r="Q497" s="41">
        <v>3.72</v>
      </c>
      <c r="R497" s="41">
        <v>3.72</v>
      </c>
      <c r="S497" s="41">
        <v>3.72</v>
      </c>
      <c r="T497" s="41">
        <v>3.72</v>
      </c>
      <c r="U497" s="41">
        <v>3.72</v>
      </c>
      <c r="V497" s="41">
        <v>3.72</v>
      </c>
      <c r="W497" s="41">
        <v>3.72</v>
      </c>
      <c r="X497" s="41">
        <v>3.72</v>
      </c>
      <c r="Y497" s="41">
        <v>3.72</v>
      </c>
      <c r="Z497" s="41">
        <v>3.72</v>
      </c>
      <c r="AA497" s="41">
        <v>3.72</v>
      </c>
    </row>
    <row r="498" spans="1:27" ht="12.75" hidden="1" customHeight="1" outlineLevel="1" x14ac:dyDescent="0.2">
      <c r="A498" s="99" t="s">
        <v>2136</v>
      </c>
      <c r="B498" s="60" t="s">
        <v>81</v>
      </c>
      <c r="C498" s="40" t="s">
        <v>79</v>
      </c>
      <c r="D498" s="41">
        <f>$D$11</f>
        <v>88.27</v>
      </c>
      <c r="E498" s="41">
        <f t="shared" ref="E498:AA498" si="287">$D$11</f>
        <v>88.27</v>
      </c>
      <c r="F498" s="41">
        <f t="shared" si="287"/>
        <v>88.27</v>
      </c>
      <c r="G498" s="41">
        <f t="shared" si="287"/>
        <v>88.27</v>
      </c>
      <c r="H498" s="41">
        <f t="shared" si="287"/>
        <v>88.27</v>
      </c>
      <c r="I498" s="41">
        <f t="shared" si="287"/>
        <v>88.27</v>
      </c>
      <c r="J498" s="41">
        <f t="shared" si="287"/>
        <v>88.27</v>
      </c>
      <c r="K498" s="41">
        <f t="shared" si="287"/>
        <v>88.27</v>
      </c>
      <c r="L498" s="41">
        <f t="shared" si="287"/>
        <v>88.27</v>
      </c>
      <c r="M498" s="41">
        <f t="shared" si="287"/>
        <v>88.27</v>
      </c>
      <c r="N498" s="41">
        <f t="shared" si="287"/>
        <v>88.27</v>
      </c>
      <c r="O498" s="41">
        <f t="shared" si="287"/>
        <v>88.27</v>
      </c>
      <c r="P498" s="41">
        <f t="shared" si="287"/>
        <v>88.27</v>
      </c>
      <c r="Q498" s="41">
        <f t="shared" si="287"/>
        <v>88.27</v>
      </c>
      <c r="R498" s="41">
        <f t="shared" si="287"/>
        <v>88.27</v>
      </c>
      <c r="S498" s="41">
        <f t="shared" si="287"/>
        <v>88.27</v>
      </c>
      <c r="T498" s="41">
        <f t="shared" si="287"/>
        <v>88.27</v>
      </c>
      <c r="U498" s="41">
        <f t="shared" si="287"/>
        <v>88.27</v>
      </c>
      <c r="V498" s="41">
        <f t="shared" si="287"/>
        <v>88.27</v>
      </c>
      <c r="W498" s="41">
        <f t="shared" si="287"/>
        <v>88.27</v>
      </c>
      <c r="X498" s="41">
        <f t="shared" si="287"/>
        <v>88.27</v>
      </c>
      <c r="Y498" s="41">
        <f t="shared" si="287"/>
        <v>88.27</v>
      </c>
      <c r="Z498" s="41">
        <f t="shared" si="287"/>
        <v>88.27</v>
      </c>
      <c r="AA498" s="41">
        <f t="shared" si="287"/>
        <v>88.27</v>
      </c>
    </row>
    <row r="499" spans="1:27" collapsed="1" x14ac:dyDescent="0.2">
      <c r="A499" s="98" t="s">
        <v>2137</v>
      </c>
      <c r="B499" s="25" t="str">
        <f>"04"&amp;"."&amp;$B$800&amp;"."&amp;$B$801</f>
        <v>04.01.2024</v>
      </c>
      <c r="C499" s="88" t="s">
        <v>76</v>
      </c>
      <c r="D499" s="89">
        <f>ROUND(((D500+D501+D503+D502)/1000),5)</f>
        <v>4.8479099999999997</v>
      </c>
      <c r="E499" s="89">
        <f>ROUND(((E500+E501+E503+E502)/1000),5)</f>
        <v>4.7375699999999998</v>
      </c>
      <c r="F499" s="89">
        <f>ROUND(((F500+F501+F503+F502)/1000),5)</f>
        <v>4.6603599999999998</v>
      </c>
      <c r="G499" s="89">
        <f t="shared" ref="G499:AA499" si="288">ROUND(((G500+G501+G503+G502)/1000),5)</f>
        <v>4.6101599999999996</v>
      </c>
      <c r="H499" s="89">
        <f t="shared" si="288"/>
        <v>4.6182600000000003</v>
      </c>
      <c r="I499" s="89">
        <f t="shared" si="288"/>
        <v>4.6568300000000002</v>
      </c>
      <c r="J499" s="89">
        <f t="shared" si="288"/>
        <v>4.6918600000000001</v>
      </c>
      <c r="K499" s="89">
        <f t="shared" si="288"/>
        <v>4.8532400000000004</v>
      </c>
      <c r="L499" s="89">
        <f t="shared" si="288"/>
        <v>5.0932599999999999</v>
      </c>
      <c r="M499" s="89">
        <f t="shared" si="288"/>
        <v>5.3009300000000001</v>
      </c>
      <c r="N499" s="89">
        <f t="shared" si="288"/>
        <v>5.4774799999999999</v>
      </c>
      <c r="O499" s="89">
        <f t="shared" si="288"/>
        <v>5.5034200000000002</v>
      </c>
      <c r="P499" s="89">
        <f t="shared" si="288"/>
        <v>5.5056399999999996</v>
      </c>
      <c r="Q499" s="89">
        <f t="shared" si="288"/>
        <v>5.5074800000000002</v>
      </c>
      <c r="R499" s="89">
        <f t="shared" si="288"/>
        <v>5.4732700000000003</v>
      </c>
      <c r="S499" s="89">
        <f t="shared" si="288"/>
        <v>5.4540600000000001</v>
      </c>
      <c r="T499" s="89">
        <f t="shared" si="288"/>
        <v>5.5007200000000003</v>
      </c>
      <c r="U499" s="89">
        <f t="shared" si="288"/>
        <v>5.5260499999999997</v>
      </c>
      <c r="V499" s="89">
        <f t="shared" si="288"/>
        <v>5.5117000000000003</v>
      </c>
      <c r="W499" s="89">
        <f t="shared" si="288"/>
        <v>5.4971300000000003</v>
      </c>
      <c r="X499" s="89">
        <f t="shared" si="288"/>
        <v>5.4788500000000004</v>
      </c>
      <c r="Y499" s="89">
        <f t="shared" si="288"/>
        <v>5.3033599999999996</v>
      </c>
      <c r="Z499" s="89">
        <f t="shared" si="288"/>
        <v>5.1721399999999997</v>
      </c>
      <c r="AA499" s="89">
        <f t="shared" si="288"/>
        <v>4.95397</v>
      </c>
    </row>
    <row r="500" spans="1:27" ht="12.75" hidden="1" customHeight="1" outlineLevel="1" x14ac:dyDescent="0.2">
      <c r="A500" s="99" t="s">
        <v>2138</v>
      </c>
      <c r="B500" s="60" t="s">
        <v>238</v>
      </c>
      <c r="C500" s="40" t="s">
        <v>79</v>
      </c>
      <c r="D500" s="41">
        <v>1196.1500000000001</v>
      </c>
      <c r="E500" s="41">
        <v>1085.81</v>
      </c>
      <c r="F500" s="41">
        <v>1008.6</v>
      </c>
      <c r="G500" s="41">
        <v>958.4</v>
      </c>
      <c r="H500" s="41">
        <v>966.5</v>
      </c>
      <c r="I500" s="41">
        <v>1005.07</v>
      </c>
      <c r="J500" s="41">
        <v>1040.0999999999999</v>
      </c>
      <c r="K500" s="41">
        <v>1201.48</v>
      </c>
      <c r="L500" s="41">
        <v>1441.5</v>
      </c>
      <c r="M500" s="41">
        <v>1649.17</v>
      </c>
      <c r="N500" s="41">
        <v>1825.72</v>
      </c>
      <c r="O500" s="41">
        <v>1851.66</v>
      </c>
      <c r="P500" s="41">
        <v>1853.88</v>
      </c>
      <c r="Q500" s="41">
        <v>1855.72</v>
      </c>
      <c r="R500" s="41">
        <v>1821.51</v>
      </c>
      <c r="S500" s="41">
        <v>1802.3</v>
      </c>
      <c r="T500" s="41">
        <v>1848.96</v>
      </c>
      <c r="U500" s="41">
        <v>1874.29</v>
      </c>
      <c r="V500" s="41">
        <v>1859.94</v>
      </c>
      <c r="W500" s="41">
        <v>1845.37</v>
      </c>
      <c r="X500" s="41">
        <v>1827.09</v>
      </c>
      <c r="Y500" s="41">
        <v>1651.6</v>
      </c>
      <c r="Z500" s="41">
        <v>1520.38</v>
      </c>
      <c r="AA500" s="41">
        <v>1302.21</v>
      </c>
    </row>
    <row r="501" spans="1:27" ht="12.75" hidden="1" customHeight="1" outlineLevel="1" x14ac:dyDescent="0.2">
      <c r="A501" s="99" t="s">
        <v>2139</v>
      </c>
      <c r="B501" s="60" t="s">
        <v>90</v>
      </c>
      <c r="C501" s="40" t="s">
        <v>79</v>
      </c>
      <c r="D501" s="41">
        <f>$D$486</f>
        <v>3559.77</v>
      </c>
      <c r="E501" s="41">
        <f t="shared" ref="E501:AA501" si="289">$D$486</f>
        <v>3559.77</v>
      </c>
      <c r="F501" s="41">
        <f t="shared" si="289"/>
        <v>3559.77</v>
      </c>
      <c r="G501" s="41">
        <f t="shared" si="289"/>
        <v>3559.77</v>
      </c>
      <c r="H501" s="41">
        <f t="shared" si="289"/>
        <v>3559.77</v>
      </c>
      <c r="I501" s="41">
        <f t="shared" si="289"/>
        <v>3559.77</v>
      </c>
      <c r="J501" s="41">
        <f t="shared" si="289"/>
        <v>3559.77</v>
      </c>
      <c r="K501" s="41">
        <f t="shared" si="289"/>
        <v>3559.77</v>
      </c>
      <c r="L501" s="41">
        <f t="shared" si="289"/>
        <v>3559.77</v>
      </c>
      <c r="M501" s="41">
        <f t="shared" si="289"/>
        <v>3559.77</v>
      </c>
      <c r="N501" s="41">
        <f t="shared" si="289"/>
        <v>3559.77</v>
      </c>
      <c r="O501" s="41">
        <f t="shared" si="289"/>
        <v>3559.77</v>
      </c>
      <c r="P501" s="41">
        <f t="shared" si="289"/>
        <v>3559.77</v>
      </c>
      <c r="Q501" s="41">
        <f t="shared" si="289"/>
        <v>3559.77</v>
      </c>
      <c r="R501" s="41">
        <f t="shared" si="289"/>
        <v>3559.77</v>
      </c>
      <c r="S501" s="41">
        <f t="shared" si="289"/>
        <v>3559.77</v>
      </c>
      <c r="T501" s="41">
        <f t="shared" si="289"/>
        <v>3559.77</v>
      </c>
      <c r="U501" s="41">
        <f t="shared" si="289"/>
        <v>3559.77</v>
      </c>
      <c r="V501" s="41">
        <f t="shared" si="289"/>
        <v>3559.77</v>
      </c>
      <c r="W501" s="41">
        <f t="shared" si="289"/>
        <v>3559.77</v>
      </c>
      <c r="X501" s="41">
        <f t="shared" si="289"/>
        <v>3559.77</v>
      </c>
      <c r="Y501" s="41">
        <f t="shared" si="289"/>
        <v>3559.77</v>
      </c>
      <c r="Z501" s="41">
        <f t="shared" si="289"/>
        <v>3559.77</v>
      </c>
      <c r="AA501" s="41">
        <f t="shared" si="289"/>
        <v>3559.77</v>
      </c>
    </row>
    <row r="502" spans="1:27" ht="12.75" hidden="1" customHeight="1" outlineLevel="1" x14ac:dyDescent="0.2">
      <c r="A502" s="99" t="s">
        <v>2140</v>
      </c>
      <c r="B502" s="60" t="s">
        <v>83</v>
      </c>
      <c r="C502" s="40" t="s">
        <v>79</v>
      </c>
      <c r="D502" s="41">
        <v>3.72</v>
      </c>
      <c r="E502" s="41">
        <v>3.72</v>
      </c>
      <c r="F502" s="41">
        <v>3.72</v>
      </c>
      <c r="G502" s="41">
        <v>3.72</v>
      </c>
      <c r="H502" s="41">
        <v>3.72</v>
      </c>
      <c r="I502" s="41">
        <v>3.72</v>
      </c>
      <c r="J502" s="41">
        <v>3.72</v>
      </c>
      <c r="K502" s="41">
        <v>3.72</v>
      </c>
      <c r="L502" s="41">
        <v>3.72</v>
      </c>
      <c r="M502" s="41">
        <v>3.72</v>
      </c>
      <c r="N502" s="41">
        <v>3.72</v>
      </c>
      <c r="O502" s="41">
        <v>3.72</v>
      </c>
      <c r="P502" s="41">
        <v>3.72</v>
      </c>
      <c r="Q502" s="41">
        <v>3.72</v>
      </c>
      <c r="R502" s="41">
        <v>3.72</v>
      </c>
      <c r="S502" s="41">
        <v>3.72</v>
      </c>
      <c r="T502" s="41">
        <v>3.72</v>
      </c>
      <c r="U502" s="41">
        <v>3.72</v>
      </c>
      <c r="V502" s="41">
        <v>3.72</v>
      </c>
      <c r="W502" s="41">
        <v>3.72</v>
      </c>
      <c r="X502" s="41">
        <v>3.72</v>
      </c>
      <c r="Y502" s="41">
        <v>3.72</v>
      </c>
      <c r="Z502" s="41">
        <v>3.72</v>
      </c>
      <c r="AA502" s="41">
        <v>3.72</v>
      </c>
    </row>
    <row r="503" spans="1:27" ht="12.75" hidden="1" customHeight="1" outlineLevel="1" x14ac:dyDescent="0.2">
      <c r="A503" s="99" t="s">
        <v>2141</v>
      </c>
      <c r="B503" s="60" t="s">
        <v>81</v>
      </c>
      <c r="C503" s="40" t="s">
        <v>79</v>
      </c>
      <c r="D503" s="41">
        <f>$D$11</f>
        <v>88.27</v>
      </c>
      <c r="E503" s="41">
        <f t="shared" ref="E503:AA503" si="290">$D$11</f>
        <v>88.27</v>
      </c>
      <c r="F503" s="41">
        <f t="shared" si="290"/>
        <v>88.27</v>
      </c>
      <c r="G503" s="41">
        <f t="shared" si="290"/>
        <v>88.27</v>
      </c>
      <c r="H503" s="41">
        <f t="shared" si="290"/>
        <v>88.27</v>
      </c>
      <c r="I503" s="41">
        <f t="shared" si="290"/>
        <v>88.27</v>
      </c>
      <c r="J503" s="41">
        <f t="shared" si="290"/>
        <v>88.27</v>
      </c>
      <c r="K503" s="41">
        <f t="shared" si="290"/>
        <v>88.27</v>
      </c>
      <c r="L503" s="41">
        <f t="shared" si="290"/>
        <v>88.27</v>
      </c>
      <c r="M503" s="41">
        <f t="shared" si="290"/>
        <v>88.27</v>
      </c>
      <c r="N503" s="41">
        <f t="shared" si="290"/>
        <v>88.27</v>
      </c>
      <c r="O503" s="41">
        <f t="shared" si="290"/>
        <v>88.27</v>
      </c>
      <c r="P503" s="41">
        <f t="shared" si="290"/>
        <v>88.27</v>
      </c>
      <c r="Q503" s="41">
        <f t="shared" si="290"/>
        <v>88.27</v>
      </c>
      <c r="R503" s="41">
        <f t="shared" si="290"/>
        <v>88.27</v>
      </c>
      <c r="S503" s="41">
        <f t="shared" si="290"/>
        <v>88.27</v>
      </c>
      <c r="T503" s="41">
        <f t="shared" si="290"/>
        <v>88.27</v>
      </c>
      <c r="U503" s="41">
        <f t="shared" si="290"/>
        <v>88.27</v>
      </c>
      <c r="V503" s="41">
        <f t="shared" si="290"/>
        <v>88.27</v>
      </c>
      <c r="W503" s="41">
        <f t="shared" si="290"/>
        <v>88.27</v>
      </c>
      <c r="X503" s="41">
        <f t="shared" si="290"/>
        <v>88.27</v>
      </c>
      <c r="Y503" s="41">
        <f t="shared" si="290"/>
        <v>88.27</v>
      </c>
      <c r="Z503" s="41">
        <f t="shared" si="290"/>
        <v>88.27</v>
      </c>
      <c r="AA503" s="41">
        <f t="shared" si="290"/>
        <v>88.27</v>
      </c>
    </row>
    <row r="504" spans="1:27" collapsed="1" x14ac:dyDescent="0.2">
      <c r="A504" s="98" t="s">
        <v>2142</v>
      </c>
      <c r="B504" s="25" t="str">
        <f>"05"&amp;"."&amp;$B$800&amp;"."&amp;$B$801</f>
        <v>05.01.2024</v>
      </c>
      <c r="C504" s="88" t="s">
        <v>76</v>
      </c>
      <c r="D504" s="89">
        <f>ROUND(((D505+D506+D508+D507)/1000),5)</f>
        <v>4.9052899999999999</v>
      </c>
      <c r="E504" s="89">
        <f>ROUND(((E505+E506+E508+E507)/1000),5)</f>
        <v>4.8464200000000002</v>
      </c>
      <c r="F504" s="89">
        <f>ROUND(((F505+F506+F508+F507)/1000),5)</f>
        <v>4.7892900000000003</v>
      </c>
      <c r="G504" s="89">
        <f t="shared" ref="G504:AA504" si="291">ROUND(((G505+G506+G508+G507)/1000),5)</f>
        <v>4.73116</v>
      </c>
      <c r="H504" s="89">
        <f t="shared" si="291"/>
        <v>4.7302799999999996</v>
      </c>
      <c r="I504" s="89">
        <f t="shared" si="291"/>
        <v>4.7377599999999997</v>
      </c>
      <c r="J504" s="89">
        <f t="shared" si="291"/>
        <v>4.7639699999999996</v>
      </c>
      <c r="K504" s="89">
        <f t="shared" si="291"/>
        <v>4.8956600000000003</v>
      </c>
      <c r="L504" s="89">
        <f t="shared" si="291"/>
        <v>5.1553800000000001</v>
      </c>
      <c r="M504" s="89">
        <f t="shared" si="291"/>
        <v>5.3153100000000002</v>
      </c>
      <c r="N504" s="89">
        <f t="shared" si="291"/>
        <v>5.4925600000000001</v>
      </c>
      <c r="O504" s="89">
        <f t="shared" si="291"/>
        <v>5.5212500000000002</v>
      </c>
      <c r="P504" s="89">
        <f t="shared" si="291"/>
        <v>5.5255400000000003</v>
      </c>
      <c r="Q504" s="89">
        <f t="shared" si="291"/>
        <v>5.5279600000000002</v>
      </c>
      <c r="R504" s="89">
        <f t="shared" si="291"/>
        <v>5.4983700000000004</v>
      </c>
      <c r="S504" s="89">
        <f t="shared" si="291"/>
        <v>5.4907000000000004</v>
      </c>
      <c r="T504" s="89">
        <f t="shared" si="291"/>
        <v>5.5302699999999998</v>
      </c>
      <c r="U504" s="89">
        <f t="shared" si="291"/>
        <v>5.5498000000000003</v>
      </c>
      <c r="V504" s="89">
        <f t="shared" si="291"/>
        <v>5.5383300000000002</v>
      </c>
      <c r="W504" s="89">
        <f t="shared" si="291"/>
        <v>5.5109199999999996</v>
      </c>
      <c r="X504" s="89">
        <f t="shared" si="291"/>
        <v>5.4543499999999998</v>
      </c>
      <c r="Y504" s="89">
        <f t="shared" si="291"/>
        <v>5.3093199999999996</v>
      </c>
      <c r="Z504" s="89">
        <f t="shared" si="291"/>
        <v>5.0861000000000001</v>
      </c>
      <c r="AA504" s="89">
        <f t="shared" si="291"/>
        <v>4.9401599999999997</v>
      </c>
    </row>
    <row r="505" spans="1:27" ht="12.75" hidden="1" customHeight="1" outlineLevel="1" x14ac:dyDescent="0.2">
      <c r="A505" s="99" t="s">
        <v>2143</v>
      </c>
      <c r="B505" s="60" t="s">
        <v>238</v>
      </c>
      <c r="C505" s="40" t="s">
        <v>79</v>
      </c>
      <c r="D505" s="41">
        <v>1253.53</v>
      </c>
      <c r="E505" s="41">
        <v>1194.6600000000001</v>
      </c>
      <c r="F505" s="41">
        <v>1137.53</v>
      </c>
      <c r="G505" s="41">
        <v>1079.4000000000001</v>
      </c>
      <c r="H505" s="41">
        <v>1078.52</v>
      </c>
      <c r="I505" s="41">
        <v>1086</v>
      </c>
      <c r="J505" s="41">
        <v>1112.21</v>
      </c>
      <c r="K505" s="41">
        <v>1243.9000000000001</v>
      </c>
      <c r="L505" s="41">
        <v>1503.62</v>
      </c>
      <c r="M505" s="41">
        <v>1663.55</v>
      </c>
      <c r="N505" s="41">
        <v>1840.8</v>
      </c>
      <c r="O505" s="41">
        <v>1869.49</v>
      </c>
      <c r="P505" s="41">
        <v>1873.78</v>
      </c>
      <c r="Q505" s="41">
        <v>1876.2</v>
      </c>
      <c r="R505" s="41">
        <v>1846.61</v>
      </c>
      <c r="S505" s="41">
        <v>1838.94</v>
      </c>
      <c r="T505" s="41">
        <v>1878.51</v>
      </c>
      <c r="U505" s="41">
        <v>1898.04</v>
      </c>
      <c r="V505" s="41">
        <v>1886.57</v>
      </c>
      <c r="W505" s="41">
        <v>1859.16</v>
      </c>
      <c r="X505" s="41">
        <v>1802.59</v>
      </c>
      <c r="Y505" s="41">
        <v>1657.56</v>
      </c>
      <c r="Z505" s="41">
        <v>1434.34</v>
      </c>
      <c r="AA505" s="41">
        <v>1288.4000000000001</v>
      </c>
    </row>
    <row r="506" spans="1:27" ht="12.75" hidden="1" customHeight="1" outlineLevel="1" x14ac:dyDescent="0.2">
      <c r="A506" s="99" t="s">
        <v>2144</v>
      </c>
      <c r="B506" s="60" t="s">
        <v>90</v>
      </c>
      <c r="C506" s="40" t="s">
        <v>79</v>
      </c>
      <c r="D506" s="41">
        <f>$D$486</f>
        <v>3559.77</v>
      </c>
      <c r="E506" s="41">
        <f t="shared" ref="E506:AA506" si="292">$D$486</f>
        <v>3559.77</v>
      </c>
      <c r="F506" s="41">
        <f t="shared" si="292"/>
        <v>3559.77</v>
      </c>
      <c r="G506" s="41">
        <f t="shared" si="292"/>
        <v>3559.77</v>
      </c>
      <c r="H506" s="41">
        <f t="shared" si="292"/>
        <v>3559.77</v>
      </c>
      <c r="I506" s="41">
        <f t="shared" si="292"/>
        <v>3559.77</v>
      </c>
      <c r="J506" s="41">
        <f t="shared" si="292"/>
        <v>3559.77</v>
      </c>
      <c r="K506" s="41">
        <f t="shared" si="292"/>
        <v>3559.77</v>
      </c>
      <c r="L506" s="41">
        <f t="shared" si="292"/>
        <v>3559.77</v>
      </c>
      <c r="M506" s="41">
        <f t="shared" si="292"/>
        <v>3559.77</v>
      </c>
      <c r="N506" s="41">
        <f t="shared" si="292"/>
        <v>3559.77</v>
      </c>
      <c r="O506" s="41">
        <f t="shared" si="292"/>
        <v>3559.77</v>
      </c>
      <c r="P506" s="41">
        <f t="shared" si="292"/>
        <v>3559.77</v>
      </c>
      <c r="Q506" s="41">
        <f t="shared" si="292"/>
        <v>3559.77</v>
      </c>
      <c r="R506" s="41">
        <f t="shared" si="292"/>
        <v>3559.77</v>
      </c>
      <c r="S506" s="41">
        <f t="shared" si="292"/>
        <v>3559.77</v>
      </c>
      <c r="T506" s="41">
        <f t="shared" si="292"/>
        <v>3559.77</v>
      </c>
      <c r="U506" s="41">
        <f t="shared" si="292"/>
        <v>3559.77</v>
      </c>
      <c r="V506" s="41">
        <f t="shared" si="292"/>
        <v>3559.77</v>
      </c>
      <c r="W506" s="41">
        <f t="shared" si="292"/>
        <v>3559.77</v>
      </c>
      <c r="X506" s="41">
        <f t="shared" si="292"/>
        <v>3559.77</v>
      </c>
      <c r="Y506" s="41">
        <f t="shared" si="292"/>
        <v>3559.77</v>
      </c>
      <c r="Z506" s="41">
        <f t="shared" si="292"/>
        <v>3559.77</v>
      </c>
      <c r="AA506" s="41">
        <f t="shared" si="292"/>
        <v>3559.77</v>
      </c>
    </row>
    <row r="507" spans="1:27" ht="12.75" hidden="1" customHeight="1" outlineLevel="1" x14ac:dyDescent="0.2">
      <c r="A507" s="99" t="s">
        <v>2145</v>
      </c>
      <c r="B507" s="60" t="s">
        <v>83</v>
      </c>
      <c r="C507" s="40" t="s">
        <v>79</v>
      </c>
      <c r="D507" s="41">
        <v>3.72</v>
      </c>
      <c r="E507" s="41">
        <v>3.72</v>
      </c>
      <c r="F507" s="41">
        <v>3.72</v>
      </c>
      <c r="G507" s="41">
        <v>3.72</v>
      </c>
      <c r="H507" s="41">
        <v>3.72</v>
      </c>
      <c r="I507" s="41">
        <v>3.72</v>
      </c>
      <c r="J507" s="41">
        <v>3.72</v>
      </c>
      <c r="K507" s="41">
        <v>3.72</v>
      </c>
      <c r="L507" s="41">
        <v>3.72</v>
      </c>
      <c r="M507" s="41">
        <v>3.72</v>
      </c>
      <c r="N507" s="41">
        <v>3.72</v>
      </c>
      <c r="O507" s="41">
        <v>3.72</v>
      </c>
      <c r="P507" s="41">
        <v>3.72</v>
      </c>
      <c r="Q507" s="41">
        <v>3.72</v>
      </c>
      <c r="R507" s="41">
        <v>3.72</v>
      </c>
      <c r="S507" s="41">
        <v>3.72</v>
      </c>
      <c r="T507" s="41">
        <v>3.72</v>
      </c>
      <c r="U507" s="41">
        <v>3.72</v>
      </c>
      <c r="V507" s="41">
        <v>3.72</v>
      </c>
      <c r="W507" s="41">
        <v>3.72</v>
      </c>
      <c r="X507" s="41">
        <v>3.72</v>
      </c>
      <c r="Y507" s="41">
        <v>3.72</v>
      </c>
      <c r="Z507" s="41">
        <v>3.72</v>
      </c>
      <c r="AA507" s="41">
        <v>3.72</v>
      </c>
    </row>
    <row r="508" spans="1:27" ht="12.75" hidden="1" customHeight="1" outlineLevel="1" x14ac:dyDescent="0.2">
      <c r="A508" s="99" t="s">
        <v>2146</v>
      </c>
      <c r="B508" s="60" t="s">
        <v>81</v>
      </c>
      <c r="C508" s="40" t="s">
        <v>79</v>
      </c>
      <c r="D508" s="41">
        <f>$D$11</f>
        <v>88.27</v>
      </c>
      <c r="E508" s="41">
        <f t="shared" ref="E508:AA508" si="293">$D$11</f>
        <v>88.27</v>
      </c>
      <c r="F508" s="41">
        <f t="shared" si="293"/>
        <v>88.27</v>
      </c>
      <c r="G508" s="41">
        <f t="shared" si="293"/>
        <v>88.27</v>
      </c>
      <c r="H508" s="41">
        <f t="shared" si="293"/>
        <v>88.27</v>
      </c>
      <c r="I508" s="41">
        <f t="shared" si="293"/>
        <v>88.27</v>
      </c>
      <c r="J508" s="41">
        <f t="shared" si="293"/>
        <v>88.27</v>
      </c>
      <c r="K508" s="41">
        <f t="shared" si="293"/>
        <v>88.27</v>
      </c>
      <c r="L508" s="41">
        <f t="shared" si="293"/>
        <v>88.27</v>
      </c>
      <c r="M508" s="41">
        <f t="shared" si="293"/>
        <v>88.27</v>
      </c>
      <c r="N508" s="41">
        <f t="shared" si="293"/>
        <v>88.27</v>
      </c>
      <c r="O508" s="41">
        <f t="shared" si="293"/>
        <v>88.27</v>
      </c>
      <c r="P508" s="41">
        <f t="shared" si="293"/>
        <v>88.27</v>
      </c>
      <c r="Q508" s="41">
        <f t="shared" si="293"/>
        <v>88.27</v>
      </c>
      <c r="R508" s="41">
        <f t="shared" si="293"/>
        <v>88.27</v>
      </c>
      <c r="S508" s="41">
        <f t="shared" si="293"/>
        <v>88.27</v>
      </c>
      <c r="T508" s="41">
        <f t="shared" si="293"/>
        <v>88.27</v>
      </c>
      <c r="U508" s="41">
        <f t="shared" si="293"/>
        <v>88.27</v>
      </c>
      <c r="V508" s="41">
        <f t="shared" si="293"/>
        <v>88.27</v>
      </c>
      <c r="W508" s="41">
        <f t="shared" si="293"/>
        <v>88.27</v>
      </c>
      <c r="X508" s="41">
        <f t="shared" si="293"/>
        <v>88.27</v>
      </c>
      <c r="Y508" s="41">
        <f t="shared" si="293"/>
        <v>88.27</v>
      </c>
      <c r="Z508" s="41">
        <f t="shared" si="293"/>
        <v>88.27</v>
      </c>
      <c r="AA508" s="41">
        <f t="shared" si="293"/>
        <v>88.27</v>
      </c>
    </row>
    <row r="509" spans="1:27" collapsed="1" x14ac:dyDescent="0.2">
      <c r="A509" s="98" t="s">
        <v>2147</v>
      </c>
      <c r="B509" s="25" t="str">
        <f>"06"&amp;"."&amp;$B$800&amp;"."&amp;$B$801</f>
        <v>06.01.2024</v>
      </c>
      <c r="C509" s="88" t="s">
        <v>76</v>
      </c>
      <c r="D509" s="89">
        <f>ROUND(((D510+D511+D513+D512)/1000),5)</f>
        <v>4.9406800000000004</v>
      </c>
      <c r="E509" s="89">
        <f>ROUND(((E510+E511+E513+E512)/1000),5)</f>
        <v>4.8835600000000001</v>
      </c>
      <c r="F509" s="89">
        <f>ROUND(((F510+F511+F513+F512)/1000),5)</f>
        <v>4.8350200000000001</v>
      </c>
      <c r="G509" s="89">
        <f t="shared" ref="G509:AA509" si="294">ROUND(((G510+G511+G513+G512)/1000),5)</f>
        <v>4.8209600000000004</v>
      </c>
      <c r="H509" s="89">
        <f t="shared" si="294"/>
        <v>4.7344499999999998</v>
      </c>
      <c r="I509" s="89">
        <f t="shared" si="294"/>
        <v>4.7454400000000003</v>
      </c>
      <c r="J509" s="89">
        <f t="shared" si="294"/>
        <v>4.76898</v>
      </c>
      <c r="K509" s="89">
        <f t="shared" si="294"/>
        <v>4.88429</v>
      </c>
      <c r="L509" s="89">
        <f t="shared" si="294"/>
        <v>5.0780500000000002</v>
      </c>
      <c r="M509" s="89">
        <f t="shared" si="294"/>
        <v>5.3142300000000002</v>
      </c>
      <c r="N509" s="89">
        <f t="shared" si="294"/>
        <v>5.5077299999999996</v>
      </c>
      <c r="O509" s="89">
        <f t="shared" si="294"/>
        <v>5.5372300000000001</v>
      </c>
      <c r="P509" s="89">
        <f t="shared" si="294"/>
        <v>5.5363199999999999</v>
      </c>
      <c r="Q509" s="89">
        <f t="shared" si="294"/>
        <v>5.5358499999999999</v>
      </c>
      <c r="R509" s="89">
        <f t="shared" si="294"/>
        <v>5.5038499999999999</v>
      </c>
      <c r="S509" s="89">
        <f t="shared" si="294"/>
        <v>5.4968500000000002</v>
      </c>
      <c r="T509" s="89">
        <f t="shared" si="294"/>
        <v>5.5407099999999998</v>
      </c>
      <c r="U509" s="89">
        <f t="shared" si="294"/>
        <v>5.5704200000000004</v>
      </c>
      <c r="V509" s="89">
        <f t="shared" si="294"/>
        <v>5.5590900000000003</v>
      </c>
      <c r="W509" s="89">
        <f t="shared" si="294"/>
        <v>5.5452199999999996</v>
      </c>
      <c r="X509" s="89">
        <f t="shared" si="294"/>
        <v>5.5339200000000002</v>
      </c>
      <c r="Y509" s="89">
        <f t="shared" si="294"/>
        <v>5.4554299999999998</v>
      </c>
      <c r="Z509" s="89">
        <f t="shared" si="294"/>
        <v>5.1677499999999998</v>
      </c>
      <c r="AA509" s="89">
        <f t="shared" si="294"/>
        <v>4.9771000000000001</v>
      </c>
    </row>
    <row r="510" spans="1:27" ht="12.75" hidden="1" customHeight="1" outlineLevel="1" x14ac:dyDescent="0.2">
      <c r="A510" s="99" t="s">
        <v>2148</v>
      </c>
      <c r="B510" s="60" t="s">
        <v>238</v>
      </c>
      <c r="C510" s="40" t="s">
        <v>79</v>
      </c>
      <c r="D510" s="41">
        <v>1288.92</v>
      </c>
      <c r="E510" s="41">
        <v>1231.8</v>
      </c>
      <c r="F510" s="41">
        <v>1183.26</v>
      </c>
      <c r="G510" s="41">
        <v>1169.2</v>
      </c>
      <c r="H510" s="41">
        <v>1082.69</v>
      </c>
      <c r="I510" s="41">
        <v>1093.68</v>
      </c>
      <c r="J510" s="41">
        <v>1117.22</v>
      </c>
      <c r="K510" s="41">
        <v>1232.53</v>
      </c>
      <c r="L510" s="41">
        <v>1426.29</v>
      </c>
      <c r="M510" s="41">
        <v>1662.47</v>
      </c>
      <c r="N510" s="41">
        <v>1855.97</v>
      </c>
      <c r="O510" s="41">
        <v>1885.47</v>
      </c>
      <c r="P510" s="41">
        <v>1884.56</v>
      </c>
      <c r="Q510" s="41">
        <v>1884.09</v>
      </c>
      <c r="R510" s="41">
        <v>1852.09</v>
      </c>
      <c r="S510" s="41">
        <v>1845.09</v>
      </c>
      <c r="T510" s="41">
        <v>1888.95</v>
      </c>
      <c r="U510" s="41">
        <v>1918.66</v>
      </c>
      <c r="V510" s="41">
        <v>1907.33</v>
      </c>
      <c r="W510" s="41">
        <v>1893.46</v>
      </c>
      <c r="X510" s="41">
        <v>1882.16</v>
      </c>
      <c r="Y510" s="41">
        <v>1803.67</v>
      </c>
      <c r="Z510" s="41">
        <v>1515.99</v>
      </c>
      <c r="AA510" s="41">
        <v>1325.34</v>
      </c>
    </row>
    <row r="511" spans="1:27" ht="12.75" hidden="1" customHeight="1" outlineLevel="1" x14ac:dyDescent="0.2">
      <c r="A511" s="99" t="s">
        <v>2149</v>
      </c>
      <c r="B511" s="60" t="s">
        <v>90</v>
      </c>
      <c r="C511" s="40" t="s">
        <v>79</v>
      </c>
      <c r="D511" s="41">
        <f>$D$486</f>
        <v>3559.77</v>
      </c>
      <c r="E511" s="41">
        <f t="shared" ref="E511:AA511" si="295">$D$486</f>
        <v>3559.77</v>
      </c>
      <c r="F511" s="41">
        <f t="shared" si="295"/>
        <v>3559.77</v>
      </c>
      <c r="G511" s="41">
        <f t="shared" si="295"/>
        <v>3559.77</v>
      </c>
      <c r="H511" s="41">
        <f t="shared" si="295"/>
        <v>3559.77</v>
      </c>
      <c r="I511" s="41">
        <f t="shared" si="295"/>
        <v>3559.77</v>
      </c>
      <c r="J511" s="41">
        <f t="shared" si="295"/>
        <v>3559.77</v>
      </c>
      <c r="K511" s="41">
        <f t="shared" si="295"/>
        <v>3559.77</v>
      </c>
      <c r="L511" s="41">
        <f t="shared" si="295"/>
        <v>3559.77</v>
      </c>
      <c r="M511" s="41">
        <f t="shared" si="295"/>
        <v>3559.77</v>
      </c>
      <c r="N511" s="41">
        <f t="shared" si="295"/>
        <v>3559.77</v>
      </c>
      <c r="O511" s="41">
        <f t="shared" si="295"/>
        <v>3559.77</v>
      </c>
      <c r="P511" s="41">
        <f t="shared" si="295"/>
        <v>3559.77</v>
      </c>
      <c r="Q511" s="41">
        <f t="shared" si="295"/>
        <v>3559.77</v>
      </c>
      <c r="R511" s="41">
        <f t="shared" si="295"/>
        <v>3559.77</v>
      </c>
      <c r="S511" s="41">
        <f t="shared" si="295"/>
        <v>3559.77</v>
      </c>
      <c r="T511" s="41">
        <f t="shared" si="295"/>
        <v>3559.77</v>
      </c>
      <c r="U511" s="41">
        <f t="shared" si="295"/>
        <v>3559.77</v>
      </c>
      <c r="V511" s="41">
        <f t="shared" si="295"/>
        <v>3559.77</v>
      </c>
      <c r="W511" s="41">
        <f t="shared" si="295"/>
        <v>3559.77</v>
      </c>
      <c r="X511" s="41">
        <f t="shared" si="295"/>
        <v>3559.77</v>
      </c>
      <c r="Y511" s="41">
        <f t="shared" si="295"/>
        <v>3559.77</v>
      </c>
      <c r="Z511" s="41">
        <f t="shared" si="295"/>
        <v>3559.77</v>
      </c>
      <c r="AA511" s="41">
        <f t="shared" si="295"/>
        <v>3559.77</v>
      </c>
    </row>
    <row r="512" spans="1:27" ht="12.75" hidden="1" customHeight="1" outlineLevel="1" x14ac:dyDescent="0.2">
      <c r="A512" s="99" t="s">
        <v>2150</v>
      </c>
      <c r="B512" s="60" t="s">
        <v>83</v>
      </c>
      <c r="C512" s="40" t="s">
        <v>79</v>
      </c>
      <c r="D512" s="41">
        <v>3.72</v>
      </c>
      <c r="E512" s="41">
        <v>3.72</v>
      </c>
      <c r="F512" s="41">
        <v>3.72</v>
      </c>
      <c r="G512" s="41">
        <v>3.72</v>
      </c>
      <c r="H512" s="41">
        <v>3.72</v>
      </c>
      <c r="I512" s="41">
        <v>3.72</v>
      </c>
      <c r="J512" s="41">
        <v>3.72</v>
      </c>
      <c r="K512" s="41">
        <v>3.72</v>
      </c>
      <c r="L512" s="41">
        <v>3.72</v>
      </c>
      <c r="M512" s="41">
        <v>3.72</v>
      </c>
      <c r="N512" s="41">
        <v>3.72</v>
      </c>
      <c r="O512" s="41">
        <v>3.72</v>
      </c>
      <c r="P512" s="41">
        <v>3.72</v>
      </c>
      <c r="Q512" s="41">
        <v>3.72</v>
      </c>
      <c r="R512" s="41">
        <v>3.72</v>
      </c>
      <c r="S512" s="41">
        <v>3.72</v>
      </c>
      <c r="T512" s="41">
        <v>3.72</v>
      </c>
      <c r="U512" s="41">
        <v>3.72</v>
      </c>
      <c r="V512" s="41">
        <v>3.72</v>
      </c>
      <c r="W512" s="41">
        <v>3.72</v>
      </c>
      <c r="X512" s="41">
        <v>3.72</v>
      </c>
      <c r="Y512" s="41">
        <v>3.72</v>
      </c>
      <c r="Z512" s="41">
        <v>3.72</v>
      </c>
      <c r="AA512" s="41">
        <v>3.72</v>
      </c>
    </row>
    <row r="513" spans="1:27" ht="12.75" hidden="1" customHeight="1" outlineLevel="1" x14ac:dyDescent="0.2">
      <c r="A513" s="99" t="s">
        <v>2151</v>
      </c>
      <c r="B513" s="60" t="s">
        <v>81</v>
      </c>
      <c r="C513" s="40" t="s">
        <v>79</v>
      </c>
      <c r="D513" s="41">
        <f>$D$11</f>
        <v>88.27</v>
      </c>
      <c r="E513" s="41">
        <f t="shared" ref="E513:AA513" si="296">$D$11</f>
        <v>88.27</v>
      </c>
      <c r="F513" s="41">
        <f t="shared" si="296"/>
        <v>88.27</v>
      </c>
      <c r="G513" s="41">
        <f t="shared" si="296"/>
        <v>88.27</v>
      </c>
      <c r="H513" s="41">
        <f t="shared" si="296"/>
        <v>88.27</v>
      </c>
      <c r="I513" s="41">
        <f t="shared" si="296"/>
        <v>88.27</v>
      </c>
      <c r="J513" s="41">
        <f t="shared" si="296"/>
        <v>88.27</v>
      </c>
      <c r="K513" s="41">
        <f t="shared" si="296"/>
        <v>88.27</v>
      </c>
      <c r="L513" s="41">
        <f t="shared" si="296"/>
        <v>88.27</v>
      </c>
      <c r="M513" s="41">
        <f t="shared" si="296"/>
        <v>88.27</v>
      </c>
      <c r="N513" s="41">
        <f t="shared" si="296"/>
        <v>88.27</v>
      </c>
      <c r="O513" s="41">
        <f t="shared" si="296"/>
        <v>88.27</v>
      </c>
      <c r="P513" s="41">
        <f t="shared" si="296"/>
        <v>88.27</v>
      </c>
      <c r="Q513" s="41">
        <f t="shared" si="296"/>
        <v>88.27</v>
      </c>
      <c r="R513" s="41">
        <f t="shared" si="296"/>
        <v>88.27</v>
      </c>
      <c r="S513" s="41">
        <f t="shared" si="296"/>
        <v>88.27</v>
      </c>
      <c r="T513" s="41">
        <f t="shared" si="296"/>
        <v>88.27</v>
      </c>
      <c r="U513" s="41">
        <f t="shared" si="296"/>
        <v>88.27</v>
      </c>
      <c r="V513" s="41">
        <f t="shared" si="296"/>
        <v>88.27</v>
      </c>
      <c r="W513" s="41">
        <f t="shared" si="296"/>
        <v>88.27</v>
      </c>
      <c r="X513" s="41">
        <f t="shared" si="296"/>
        <v>88.27</v>
      </c>
      <c r="Y513" s="41">
        <f t="shared" si="296"/>
        <v>88.27</v>
      </c>
      <c r="Z513" s="41">
        <f t="shared" si="296"/>
        <v>88.27</v>
      </c>
      <c r="AA513" s="41">
        <f t="shared" si="296"/>
        <v>88.27</v>
      </c>
    </row>
    <row r="514" spans="1:27" collapsed="1" x14ac:dyDescent="0.2">
      <c r="A514" s="98" t="s">
        <v>2152</v>
      </c>
      <c r="B514" s="25" t="str">
        <f>"07"&amp;"."&amp;$B$800&amp;"."&amp;$B$801</f>
        <v>07.01.2024</v>
      </c>
      <c r="C514" s="88" t="s">
        <v>76</v>
      </c>
      <c r="D514" s="89">
        <f>ROUND(((D515+D516+D518+D517)/1000),5)</f>
        <v>4.8910799999999997</v>
      </c>
      <c r="E514" s="89">
        <f>ROUND(((E515+E516+E518+E517)/1000),5)</f>
        <v>4.84816</v>
      </c>
      <c r="F514" s="89">
        <f>ROUND(((F515+F516+F518+F517)/1000),5)</f>
        <v>4.7708899999999996</v>
      </c>
      <c r="G514" s="89">
        <f t="shared" ref="G514:AA514" si="297">ROUND(((G515+G516+G518+G517)/1000),5)</f>
        <v>4.7367699999999999</v>
      </c>
      <c r="H514" s="89">
        <f t="shared" si="297"/>
        <v>4.7578899999999997</v>
      </c>
      <c r="I514" s="89">
        <f t="shared" si="297"/>
        <v>4.7620399999999998</v>
      </c>
      <c r="J514" s="89">
        <f t="shared" si="297"/>
        <v>4.7992699999999999</v>
      </c>
      <c r="K514" s="89">
        <f t="shared" si="297"/>
        <v>4.8957100000000002</v>
      </c>
      <c r="L514" s="89">
        <f t="shared" si="297"/>
        <v>5.0767600000000002</v>
      </c>
      <c r="M514" s="89">
        <f t="shared" si="297"/>
        <v>5.2079700000000004</v>
      </c>
      <c r="N514" s="89">
        <f t="shared" si="297"/>
        <v>5.3992000000000004</v>
      </c>
      <c r="O514" s="89">
        <f t="shared" si="297"/>
        <v>5.4650100000000004</v>
      </c>
      <c r="P514" s="89">
        <f t="shared" si="297"/>
        <v>5.4688699999999999</v>
      </c>
      <c r="Q514" s="89">
        <f t="shared" si="297"/>
        <v>5.4720700000000004</v>
      </c>
      <c r="R514" s="89">
        <f t="shared" si="297"/>
        <v>5.4411500000000004</v>
      </c>
      <c r="S514" s="89">
        <f t="shared" si="297"/>
        <v>5.4295499999999999</v>
      </c>
      <c r="T514" s="89">
        <f t="shared" si="297"/>
        <v>5.4928800000000004</v>
      </c>
      <c r="U514" s="89">
        <f t="shared" si="297"/>
        <v>5.5255099999999997</v>
      </c>
      <c r="V514" s="89">
        <f t="shared" si="297"/>
        <v>5.5256100000000004</v>
      </c>
      <c r="W514" s="89">
        <f t="shared" si="297"/>
        <v>5.5104300000000004</v>
      </c>
      <c r="X514" s="89">
        <f t="shared" si="297"/>
        <v>5.5025000000000004</v>
      </c>
      <c r="Y514" s="89">
        <f t="shared" si="297"/>
        <v>5.4162299999999997</v>
      </c>
      <c r="Z514" s="89">
        <f t="shared" si="297"/>
        <v>5.1642400000000004</v>
      </c>
      <c r="AA514" s="89">
        <f t="shared" si="297"/>
        <v>4.9904299999999999</v>
      </c>
    </row>
    <row r="515" spans="1:27" ht="12.75" hidden="1" customHeight="1" outlineLevel="1" x14ac:dyDescent="0.2">
      <c r="A515" s="99" t="s">
        <v>2153</v>
      </c>
      <c r="B515" s="60" t="s">
        <v>238</v>
      </c>
      <c r="C515" s="40" t="s">
        <v>79</v>
      </c>
      <c r="D515" s="41">
        <v>1239.32</v>
      </c>
      <c r="E515" s="41">
        <v>1196.4000000000001</v>
      </c>
      <c r="F515" s="41">
        <v>1119.1300000000001</v>
      </c>
      <c r="G515" s="41">
        <v>1085.01</v>
      </c>
      <c r="H515" s="41">
        <v>1106.1300000000001</v>
      </c>
      <c r="I515" s="41">
        <v>1110.28</v>
      </c>
      <c r="J515" s="41">
        <v>1147.51</v>
      </c>
      <c r="K515" s="41">
        <v>1243.95</v>
      </c>
      <c r="L515" s="41">
        <v>1425</v>
      </c>
      <c r="M515" s="41">
        <v>1556.21</v>
      </c>
      <c r="N515" s="41">
        <v>1747.44</v>
      </c>
      <c r="O515" s="41">
        <v>1813.25</v>
      </c>
      <c r="P515" s="41">
        <v>1817.11</v>
      </c>
      <c r="Q515" s="41">
        <v>1820.31</v>
      </c>
      <c r="R515" s="41">
        <v>1789.39</v>
      </c>
      <c r="S515" s="41">
        <v>1777.79</v>
      </c>
      <c r="T515" s="41">
        <v>1841.12</v>
      </c>
      <c r="U515" s="41">
        <v>1873.75</v>
      </c>
      <c r="V515" s="41">
        <v>1873.85</v>
      </c>
      <c r="W515" s="41">
        <v>1858.67</v>
      </c>
      <c r="X515" s="41">
        <v>1850.74</v>
      </c>
      <c r="Y515" s="41">
        <v>1764.47</v>
      </c>
      <c r="Z515" s="41">
        <v>1512.48</v>
      </c>
      <c r="AA515" s="41">
        <v>1338.67</v>
      </c>
    </row>
    <row r="516" spans="1:27" ht="12.75" hidden="1" customHeight="1" outlineLevel="1" x14ac:dyDescent="0.2">
      <c r="A516" s="99" t="s">
        <v>2154</v>
      </c>
      <c r="B516" s="60" t="s">
        <v>90</v>
      </c>
      <c r="C516" s="40" t="s">
        <v>79</v>
      </c>
      <c r="D516" s="41">
        <f>$D$486</f>
        <v>3559.77</v>
      </c>
      <c r="E516" s="41">
        <f t="shared" ref="E516:AA516" si="298">$D$486</f>
        <v>3559.77</v>
      </c>
      <c r="F516" s="41">
        <f t="shared" si="298"/>
        <v>3559.77</v>
      </c>
      <c r="G516" s="41">
        <f t="shared" si="298"/>
        <v>3559.77</v>
      </c>
      <c r="H516" s="41">
        <f t="shared" si="298"/>
        <v>3559.77</v>
      </c>
      <c r="I516" s="41">
        <f t="shared" si="298"/>
        <v>3559.77</v>
      </c>
      <c r="J516" s="41">
        <f t="shared" si="298"/>
        <v>3559.77</v>
      </c>
      <c r="K516" s="41">
        <f t="shared" si="298"/>
        <v>3559.77</v>
      </c>
      <c r="L516" s="41">
        <f t="shared" si="298"/>
        <v>3559.77</v>
      </c>
      <c r="M516" s="41">
        <f t="shared" si="298"/>
        <v>3559.77</v>
      </c>
      <c r="N516" s="41">
        <f t="shared" si="298"/>
        <v>3559.77</v>
      </c>
      <c r="O516" s="41">
        <f t="shared" si="298"/>
        <v>3559.77</v>
      </c>
      <c r="P516" s="41">
        <f t="shared" si="298"/>
        <v>3559.77</v>
      </c>
      <c r="Q516" s="41">
        <f t="shared" si="298"/>
        <v>3559.77</v>
      </c>
      <c r="R516" s="41">
        <f t="shared" si="298"/>
        <v>3559.77</v>
      </c>
      <c r="S516" s="41">
        <f t="shared" si="298"/>
        <v>3559.77</v>
      </c>
      <c r="T516" s="41">
        <f t="shared" si="298"/>
        <v>3559.77</v>
      </c>
      <c r="U516" s="41">
        <f t="shared" si="298"/>
        <v>3559.77</v>
      </c>
      <c r="V516" s="41">
        <f t="shared" si="298"/>
        <v>3559.77</v>
      </c>
      <c r="W516" s="41">
        <f t="shared" si="298"/>
        <v>3559.77</v>
      </c>
      <c r="X516" s="41">
        <f t="shared" si="298"/>
        <v>3559.77</v>
      </c>
      <c r="Y516" s="41">
        <f t="shared" si="298"/>
        <v>3559.77</v>
      </c>
      <c r="Z516" s="41">
        <f t="shared" si="298"/>
        <v>3559.77</v>
      </c>
      <c r="AA516" s="41">
        <f t="shared" si="298"/>
        <v>3559.77</v>
      </c>
    </row>
    <row r="517" spans="1:27" ht="12.75" hidden="1" customHeight="1" outlineLevel="1" x14ac:dyDescent="0.2">
      <c r="A517" s="99" t="s">
        <v>2155</v>
      </c>
      <c r="B517" s="60" t="s">
        <v>83</v>
      </c>
      <c r="C517" s="40" t="s">
        <v>79</v>
      </c>
      <c r="D517" s="41">
        <v>3.72</v>
      </c>
      <c r="E517" s="41">
        <v>3.72</v>
      </c>
      <c r="F517" s="41">
        <v>3.72</v>
      </c>
      <c r="G517" s="41">
        <v>3.72</v>
      </c>
      <c r="H517" s="41">
        <v>3.72</v>
      </c>
      <c r="I517" s="41">
        <v>3.72</v>
      </c>
      <c r="J517" s="41">
        <v>3.72</v>
      </c>
      <c r="K517" s="41">
        <v>3.72</v>
      </c>
      <c r="L517" s="41">
        <v>3.72</v>
      </c>
      <c r="M517" s="41">
        <v>3.72</v>
      </c>
      <c r="N517" s="41">
        <v>3.72</v>
      </c>
      <c r="O517" s="41">
        <v>3.72</v>
      </c>
      <c r="P517" s="41">
        <v>3.72</v>
      </c>
      <c r="Q517" s="41">
        <v>3.72</v>
      </c>
      <c r="R517" s="41">
        <v>3.72</v>
      </c>
      <c r="S517" s="41">
        <v>3.72</v>
      </c>
      <c r="T517" s="41">
        <v>3.72</v>
      </c>
      <c r="U517" s="41">
        <v>3.72</v>
      </c>
      <c r="V517" s="41">
        <v>3.72</v>
      </c>
      <c r="W517" s="41">
        <v>3.72</v>
      </c>
      <c r="X517" s="41">
        <v>3.72</v>
      </c>
      <c r="Y517" s="41">
        <v>3.72</v>
      </c>
      <c r="Z517" s="41">
        <v>3.72</v>
      </c>
      <c r="AA517" s="41">
        <v>3.72</v>
      </c>
    </row>
    <row r="518" spans="1:27" ht="12.75" hidden="1" customHeight="1" outlineLevel="1" x14ac:dyDescent="0.2">
      <c r="A518" s="99" t="s">
        <v>2156</v>
      </c>
      <c r="B518" s="60" t="s">
        <v>81</v>
      </c>
      <c r="C518" s="40" t="s">
        <v>79</v>
      </c>
      <c r="D518" s="41">
        <f>$D$11</f>
        <v>88.27</v>
      </c>
      <c r="E518" s="41">
        <f t="shared" ref="E518:AA518" si="299">$D$11</f>
        <v>88.27</v>
      </c>
      <c r="F518" s="41">
        <f t="shared" si="299"/>
        <v>88.27</v>
      </c>
      <c r="G518" s="41">
        <f t="shared" si="299"/>
        <v>88.27</v>
      </c>
      <c r="H518" s="41">
        <f t="shared" si="299"/>
        <v>88.27</v>
      </c>
      <c r="I518" s="41">
        <f t="shared" si="299"/>
        <v>88.27</v>
      </c>
      <c r="J518" s="41">
        <f t="shared" si="299"/>
        <v>88.27</v>
      </c>
      <c r="K518" s="41">
        <f t="shared" si="299"/>
        <v>88.27</v>
      </c>
      <c r="L518" s="41">
        <f t="shared" si="299"/>
        <v>88.27</v>
      </c>
      <c r="M518" s="41">
        <f t="shared" si="299"/>
        <v>88.27</v>
      </c>
      <c r="N518" s="41">
        <f t="shared" si="299"/>
        <v>88.27</v>
      </c>
      <c r="O518" s="41">
        <f t="shared" si="299"/>
        <v>88.27</v>
      </c>
      <c r="P518" s="41">
        <f t="shared" si="299"/>
        <v>88.27</v>
      </c>
      <c r="Q518" s="41">
        <f t="shared" si="299"/>
        <v>88.27</v>
      </c>
      <c r="R518" s="41">
        <f t="shared" si="299"/>
        <v>88.27</v>
      </c>
      <c r="S518" s="41">
        <f t="shared" si="299"/>
        <v>88.27</v>
      </c>
      <c r="T518" s="41">
        <f t="shared" si="299"/>
        <v>88.27</v>
      </c>
      <c r="U518" s="41">
        <f t="shared" si="299"/>
        <v>88.27</v>
      </c>
      <c r="V518" s="41">
        <f t="shared" si="299"/>
        <v>88.27</v>
      </c>
      <c r="W518" s="41">
        <f t="shared" si="299"/>
        <v>88.27</v>
      </c>
      <c r="X518" s="41">
        <f t="shared" si="299"/>
        <v>88.27</v>
      </c>
      <c r="Y518" s="41">
        <f t="shared" si="299"/>
        <v>88.27</v>
      </c>
      <c r="Z518" s="41">
        <f t="shared" si="299"/>
        <v>88.27</v>
      </c>
      <c r="AA518" s="41">
        <f t="shared" si="299"/>
        <v>88.27</v>
      </c>
    </row>
    <row r="519" spans="1:27" collapsed="1" x14ac:dyDescent="0.2">
      <c r="A519" s="98" t="s">
        <v>2157</v>
      </c>
      <c r="B519" s="25" t="str">
        <f>"08"&amp;"."&amp;$B$800&amp;"."&amp;$B$801</f>
        <v>08.01.2024</v>
      </c>
      <c r="C519" s="88" t="s">
        <v>76</v>
      </c>
      <c r="D519" s="89">
        <f>ROUND(((D520+D521+D523+D522)/1000),5)</f>
        <v>5.0008600000000003</v>
      </c>
      <c r="E519" s="89">
        <f>ROUND(((E520+E521+E523+E522)/1000),5)</f>
        <v>4.8892699999999998</v>
      </c>
      <c r="F519" s="89">
        <f>ROUND(((F520+F521+F523+F522)/1000),5)</f>
        <v>4.87812</v>
      </c>
      <c r="G519" s="89">
        <f t="shared" ref="G519:AA519" si="300">ROUND(((G520+G521+G523+G522)/1000),5)</f>
        <v>4.8604399999999996</v>
      </c>
      <c r="H519" s="89">
        <f t="shared" si="300"/>
        <v>4.8612700000000002</v>
      </c>
      <c r="I519" s="89">
        <f t="shared" si="300"/>
        <v>4.8621100000000004</v>
      </c>
      <c r="J519" s="89">
        <f t="shared" si="300"/>
        <v>4.8476600000000003</v>
      </c>
      <c r="K519" s="89">
        <f t="shared" si="300"/>
        <v>4.9882299999999997</v>
      </c>
      <c r="L519" s="89">
        <f t="shared" si="300"/>
        <v>5.1409200000000004</v>
      </c>
      <c r="M519" s="89">
        <f t="shared" si="300"/>
        <v>5.3474399999999997</v>
      </c>
      <c r="N519" s="89">
        <f t="shared" si="300"/>
        <v>5.4873000000000003</v>
      </c>
      <c r="O519" s="89">
        <f t="shared" si="300"/>
        <v>5.5134999999999996</v>
      </c>
      <c r="P519" s="89">
        <f t="shared" si="300"/>
        <v>5.5128500000000003</v>
      </c>
      <c r="Q519" s="89">
        <f t="shared" si="300"/>
        <v>5.5174099999999999</v>
      </c>
      <c r="R519" s="89">
        <f t="shared" si="300"/>
        <v>5.4765300000000003</v>
      </c>
      <c r="S519" s="89">
        <f t="shared" si="300"/>
        <v>5.4823399999999998</v>
      </c>
      <c r="T519" s="89">
        <f t="shared" si="300"/>
        <v>5.5061099999999996</v>
      </c>
      <c r="U519" s="89">
        <f t="shared" si="300"/>
        <v>5.5408200000000001</v>
      </c>
      <c r="V519" s="89">
        <f t="shared" si="300"/>
        <v>5.5237800000000004</v>
      </c>
      <c r="W519" s="89">
        <f t="shared" si="300"/>
        <v>5.5046400000000002</v>
      </c>
      <c r="X519" s="89">
        <f t="shared" si="300"/>
        <v>5.4943400000000002</v>
      </c>
      <c r="Y519" s="89">
        <f t="shared" si="300"/>
        <v>5.3410099999999998</v>
      </c>
      <c r="Z519" s="89">
        <f t="shared" si="300"/>
        <v>5.0955899999999996</v>
      </c>
      <c r="AA519" s="89">
        <f t="shared" si="300"/>
        <v>4.8833099999999998</v>
      </c>
    </row>
    <row r="520" spans="1:27" ht="12.75" hidden="1" customHeight="1" outlineLevel="1" x14ac:dyDescent="0.2">
      <c r="A520" s="99" t="s">
        <v>2158</v>
      </c>
      <c r="B520" s="60" t="s">
        <v>238</v>
      </c>
      <c r="C520" s="40" t="s">
        <v>79</v>
      </c>
      <c r="D520" s="41">
        <v>1349.1</v>
      </c>
      <c r="E520" s="41">
        <v>1237.51</v>
      </c>
      <c r="F520" s="41">
        <v>1226.3599999999999</v>
      </c>
      <c r="G520" s="41">
        <v>1208.68</v>
      </c>
      <c r="H520" s="41">
        <v>1209.51</v>
      </c>
      <c r="I520" s="41">
        <v>1210.3499999999999</v>
      </c>
      <c r="J520" s="41">
        <v>1195.9000000000001</v>
      </c>
      <c r="K520" s="41">
        <v>1336.47</v>
      </c>
      <c r="L520" s="41">
        <v>1489.16</v>
      </c>
      <c r="M520" s="41">
        <v>1695.68</v>
      </c>
      <c r="N520" s="41">
        <v>1835.54</v>
      </c>
      <c r="O520" s="41">
        <v>1861.74</v>
      </c>
      <c r="P520" s="41">
        <v>1861.09</v>
      </c>
      <c r="Q520" s="41">
        <v>1865.65</v>
      </c>
      <c r="R520" s="41">
        <v>1824.77</v>
      </c>
      <c r="S520" s="41">
        <v>1830.58</v>
      </c>
      <c r="T520" s="41">
        <v>1854.35</v>
      </c>
      <c r="U520" s="41">
        <v>1889.06</v>
      </c>
      <c r="V520" s="41">
        <v>1872.02</v>
      </c>
      <c r="W520" s="41">
        <v>1852.88</v>
      </c>
      <c r="X520" s="41">
        <v>1842.58</v>
      </c>
      <c r="Y520" s="41">
        <v>1689.25</v>
      </c>
      <c r="Z520" s="41">
        <v>1443.83</v>
      </c>
      <c r="AA520" s="41">
        <v>1231.55</v>
      </c>
    </row>
    <row r="521" spans="1:27" ht="12.75" hidden="1" customHeight="1" outlineLevel="1" x14ac:dyDescent="0.2">
      <c r="A521" s="99" t="s">
        <v>2159</v>
      </c>
      <c r="B521" s="60" t="s">
        <v>90</v>
      </c>
      <c r="C521" s="40" t="s">
        <v>79</v>
      </c>
      <c r="D521" s="41">
        <f>$D$486</f>
        <v>3559.77</v>
      </c>
      <c r="E521" s="41">
        <f t="shared" ref="E521:AA521" si="301">$D$486</f>
        <v>3559.77</v>
      </c>
      <c r="F521" s="41">
        <f t="shared" si="301"/>
        <v>3559.77</v>
      </c>
      <c r="G521" s="41">
        <f t="shared" si="301"/>
        <v>3559.77</v>
      </c>
      <c r="H521" s="41">
        <f t="shared" si="301"/>
        <v>3559.77</v>
      </c>
      <c r="I521" s="41">
        <f t="shared" si="301"/>
        <v>3559.77</v>
      </c>
      <c r="J521" s="41">
        <f t="shared" si="301"/>
        <v>3559.77</v>
      </c>
      <c r="K521" s="41">
        <f t="shared" si="301"/>
        <v>3559.77</v>
      </c>
      <c r="L521" s="41">
        <f t="shared" si="301"/>
        <v>3559.77</v>
      </c>
      <c r="M521" s="41">
        <f t="shared" si="301"/>
        <v>3559.77</v>
      </c>
      <c r="N521" s="41">
        <f t="shared" si="301"/>
        <v>3559.77</v>
      </c>
      <c r="O521" s="41">
        <f t="shared" si="301"/>
        <v>3559.77</v>
      </c>
      <c r="P521" s="41">
        <f t="shared" si="301"/>
        <v>3559.77</v>
      </c>
      <c r="Q521" s="41">
        <f t="shared" si="301"/>
        <v>3559.77</v>
      </c>
      <c r="R521" s="41">
        <f t="shared" si="301"/>
        <v>3559.77</v>
      </c>
      <c r="S521" s="41">
        <f t="shared" si="301"/>
        <v>3559.77</v>
      </c>
      <c r="T521" s="41">
        <f t="shared" si="301"/>
        <v>3559.77</v>
      </c>
      <c r="U521" s="41">
        <f t="shared" si="301"/>
        <v>3559.77</v>
      </c>
      <c r="V521" s="41">
        <f t="shared" si="301"/>
        <v>3559.77</v>
      </c>
      <c r="W521" s="41">
        <f t="shared" si="301"/>
        <v>3559.77</v>
      </c>
      <c r="X521" s="41">
        <f t="shared" si="301"/>
        <v>3559.77</v>
      </c>
      <c r="Y521" s="41">
        <f t="shared" si="301"/>
        <v>3559.77</v>
      </c>
      <c r="Z521" s="41">
        <f t="shared" si="301"/>
        <v>3559.77</v>
      </c>
      <c r="AA521" s="41">
        <f t="shared" si="301"/>
        <v>3559.77</v>
      </c>
    </row>
    <row r="522" spans="1:27" ht="12.75" hidden="1" customHeight="1" outlineLevel="1" x14ac:dyDescent="0.2">
      <c r="A522" s="99" t="s">
        <v>2160</v>
      </c>
      <c r="B522" s="60" t="s">
        <v>83</v>
      </c>
      <c r="C522" s="40" t="s">
        <v>79</v>
      </c>
      <c r="D522" s="41">
        <v>3.72</v>
      </c>
      <c r="E522" s="41">
        <v>3.72</v>
      </c>
      <c r="F522" s="41">
        <v>3.72</v>
      </c>
      <c r="G522" s="41">
        <v>3.72</v>
      </c>
      <c r="H522" s="41">
        <v>3.72</v>
      </c>
      <c r="I522" s="41">
        <v>3.72</v>
      </c>
      <c r="J522" s="41">
        <v>3.72</v>
      </c>
      <c r="K522" s="41">
        <v>3.72</v>
      </c>
      <c r="L522" s="41">
        <v>3.72</v>
      </c>
      <c r="M522" s="41">
        <v>3.72</v>
      </c>
      <c r="N522" s="41">
        <v>3.72</v>
      </c>
      <c r="O522" s="41">
        <v>3.72</v>
      </c>
      <c r="P522" s="41">
        <v>3.72</v>
      </c>
      <c r="Q522" s="41">
        <v>3.72</v>
      </c>
      <c r="R522" s="41">
        <v>3.72</v>
      </c>
      <c r="S522" s="41">
        <v>3.72</v>
      </c>
      <c r="T522" s="41">
        <v>3.72</v>
      </c>
      <c r="U522" s="41">
        <v>3.72</v>
      </c>
      <c r="V522" s="41">
        <v>3.72</v>
      </c>
      <c r="W522" s="41">
        <v>3.72</v>
      </c>
      <c r="X522" s="41">
        <v>3.72</v>
      </c>
      <c r="Y522" s="41">
        <v>3.72</v>
      </c>
      <c r="Z522" s="41">
        <v>3.72</v>
      </c>
      <c r="AA522" s="41">
        <v>3.72</v>
      </c>
    </row>
    <row r="523" spans="1:27" ht="12.75" hidden="1" customHeight="1" outlineLevel="1" x14ac:dyDescent="0.2">
      <c r="A523" s="99" t="s">
        <v>2161</v>
      </c>
      <c r="B523" s="60" t="s">
        <v>81</v>
      </c>
      <c r="C523" s="40" t="s">
        <v>79</v>
      </c>
      <c r="D523" s="41">
        <f>$D$11</f>
        <v>88.27</v>
      </c>
      <c r="E523" s="41">
        <f t="shared" ref="E523:AA523" si="302">$D$11</f>
        <v>88.27</v>
      </c>
      <c r="F523" s="41">
        <f t="shared" si="302"/>
        <v>88.27</v>
      </c>
      <c r="G523" s="41">
        <f t="shared" si="302"/>
        <v>88.27</v>
      </c>
      <c r="H523" s="41">
        <f t="shared" si="302"/>
        <v>88.27</v>
      </c>
      <c r="I523" s="41">
        <f t="shared" si="302"/>
        <v>88.27</v>
      </c>
      <c r="J523" s="41">
        <f t="shared" si="302"/>
        <v>88.27</v>
      </c>
      <c r="K523" s="41">
        <f t="shared" si="302"/>
        <v>88.27</v>
      </c>
      <c r="L523" s="41">
        <f t="shared" si="302"/>
        <v>88.27</v>
      </c>
      <c r="M523" s="41">
        <f t="shared" si="302"/>
        <v>88.27</v>
      </c>
      <c r="N523" s="41">
        <f t="shared" si="302"/>
        <v>88.27</v>
      </c>
      <c r="O523" s="41">
        <f t="shared" si="302"/>
        <v>88.27</v>
      </c>
      <c r="P523" s="41">
        <f t="shared" si="302"/>
        <v>88.27</v>
      </c>
      <c r="Q523" s="41">
        <f t="shared" si="302"/>
        <v>88.27</v>
      </c>
      <c r="R523" s="41">
        <f t="shared" si="302"/>
        <v>88.27</v>
      </c>
      <c r="S523" s="41">
        <f t="shared" si="302"/>
        <v>88.27</v>
      </c>
      <c r="T523" s="41">
        <f t="shared" si="302"/>
        <v>88.27</v>
      </c>
      <c r="U523" s="41">
        <f t="shared" si="302"/>
        <v>88.27</v>
      </c>
      <c r="V523" s="41">
        <f t="shared" si="302"/>
        <v>88.27</v>
      </c>
      <c r="W523" s="41">
        <f t="shared" si="302"/>
        <v>88.27</v>
      </c>
      <c r="X523" s="41">
        <f t="shared" si="302"/>
        <v>88.27</v>
      </c>
      <c r="Y523" s="41">
        <f t="shared" si="302"/>
        <v>88.27</v>
      </c>
      <c r="Z523" s="41">
        <f t="shared" si="302"/>
        <v>88.27</v>
      </c>
      <c r="AA523" s="41">
        <f t="shared" si="302"/>
        <v>88.27</v>
      </c>
    </row>
    <row r="524" spans="1:27" collapsed="1" x14ac:dyDescent="0.2">
      <c r="A524" s="98" t="s">
        <v>2162</v>
      </c>
      <c r="B524" s="25" t="str">
        <f>"09"&amp;"."&amp;$B$800&amp;"."&amp;$B$801</f>
        <v>09.01.2024</v>
      </c>
      <c r="C524" s="88" t="s">
        <v>76</v>
      </c>
      <c r="D524" s="89">
        <f>ROUND(((D525+D526+D528+D527)/1000),5)</f>
        <v>4.8014099999999997</v>
      </c>
      <c r="E524" s="89">
        <f>ROUND(((E525+E526+E528+E527)/1000),5)</f>
        <v>4.7317099999999996</v>
      </c>
      <c r="F524" s="89">
        <f>ROUND(((F525+F526+F528+F527)/1000),5)</f>
        <v>4.6600999999999999</v>
      </c>
      <c r="G524" s="89">
        <f t="shared" ref="G524:AA524" si="303">ROUND(((G525+G526+G528+G527)/1000),5)</f>
        <v>4.6493900000000004</v>
      </c>
      <c r="H524" s="89">
        <f t="shared" si="303"/>
        <v>4.6737399999999996</v>
      </c>
      <c r="I524" s="89">
        <f t="shared" si="303"/>
        <v>4.7369899999999996</v>
      </c>
      <c r="J524" s="89">
        <f t="shared" si="303"/>
        <v>4.9158400000000002</v>
      </c>
      <c r="K524" s="89">
        <f t="shared" si="303"/>
        <v>5.2012799999999997</v>
      </c>
      <c r="L524" s="89">
        <f t="shared" si="303"/>
        <v>5.5088999999999997</v>
      </c>
      <c r="M524" s="89">
        <f t="shared" si="303"/>
        <v>5.5487099999999998</v>
      </c>
      <c r="N524" s="89">
        <f t="shared" si="303"/>
        <v>5.5667600000000004</v>
      </c>
      <c r="O524" s="89">
        <f t="shared" si="303"/>
        <v>5.6161899999999996</v>
      </c>
      <c r="P524" s="89">
        <f t="shared" si="303"/>
        <v>5.59443</v>
      </c>
      <c r="Q524" s="89">
        <f t="shared" si="303"/>
        <v>5.6039000000000003</v>
      </c>
      <c r="R524" s="89">
        <f t="shared" si="303"/>
        <v>5.5986000000000002</v>
      </c>
      <c r="S524" s="89">
        <f t="shared" si="303"/>
        <v>5.5540200000000004</v>
      </c>
      <c r="T524" s="89">
        <f t="shared" si="303"/>
        <v>5.5464799999999999</v>
      </c>
      <c r="U524" s="89">
        <f t="shared" si="303"/>
        <v>5.5312900000000003</v>
      </c>
      <c r="V524" s="89">
        <f t="shared" si="303"/>
        <v>5.5182000000000002</v>
      </c>
      <c r="W524" s="89">
        <f t="shared" si="303"/>
        <v>5.5522600000000004</v>
      </c>
      <c r="X524" s="89">
        <f t="shared" si="303"/>
        <v>5.4590199999999998</v>
      </c>
      <c r="Y524" s="89">
        <f t="shared" si="303"/>
        <v>5.3198499999999997</v>
      </c>
      <c r="Z524" s="89">
        <f t="shared" si="303"/>
        <v>5.0823</v>
      </c>
      <c r="AA524" s="89">
        <f t="shared" si="303"/>
        <v>4.8410700000000002</v>
      </c>
    </row>
    <row r="525" spans="1:27" ht="12.75" hidden="1" customHeight="1" outlineLevel="1" x14ac:dyDescent="0.2">
      <c r="A525" s="99" t="s">
        <v>2163</v>
      </c>
      <c r="B525" s="60" t="s">
        <v>238</v>
      </c>
      <c r="C525" s="40" t="s">
        <v>79</v>
      </c>
      <c r="D525" s="41">
        <v>1149.6500000000001</v>
      </c>
      <c r="E525" s="41">
        <v>1079.95</v>
      </c>
      <c r="F525" s="41">
        <v>1008.34</v>
      </c>
      <c r="G525" s="41">
        <v>997.63</v>
      </c>
      <c r="H525" s="41">
        <v>1021.98</v>
      </c>
      <c r="I525" s="41">
        <v>1085.23</v>
      </c>
      <c r="J525" s="41">
        <v>1264.08</v>
      </c>
      <c r="K525" s="41">
        <v>1549.52</v>
      </c>
      <c r="L525" s="41">
        <v>1857.14</v>
      </c>
      <c r="M525" s="41">
        <v>1896.95</v>
      </c>
      <c r="N525" s="41">
        <v>1915</v>
      </c>
      <c r="O525" s="41">
        <v>1964.43</v>
      </c>
      <c r="P525" s="41">
        <v>1942.67</v>
      </c>
      <c r="Q525" s="41">
        <v>1952.14</v>
      </c>
      <c r="R525" s="41">
        <v>1946.84</v>
      </c>
      <c r="S525" s="41">
        <v>1902.26</v>
      </c>
      <c r="T525" s="41">
        <v>1894.72</v>
      </c>
      <c r="U525" s="41">
        <v>1879.53</v>
      </c>
      <c r="V525" s="41">
        <v>1866.44</v>
      </c>
      <c r="W525" s="41">
        <v>1900.5</v>
      </c>
      <c r="X525" s="41">
        <v>1807.26</v>
      </c>
      <c r="Y525" s="41">
        <v>1668.09</v>
      </c>
      <c r="Z525" s="41">
        <v>1430.54</v>
      </c>
      <c r="AA525" s="41">
        <v>1189.31</v>
      </c>
    </row>
    <row r="526" spans="1:27" ht="12.75" hidden="1" customHeight="1" outlineLevel="1" x14ac:dyDescent="0.2">
      <c r="A526" s="99" t="s">
        <v>2164</v>
      </c>
      <c r="B526" s="60" t="s">
        <v>90</v>
      </c>
      <c r="C526" s="40" t="s">
        <v>79</v>
      </c>
      <c r="D526" s="41">
        <f>$D$486</f>
        <v>3559.77</v>
      </c>
      <c r="E526" s="41">
        <f t="shared" ref="E526:AA526" si="304">$D$486</f>
        <v>3559.77</v>
      </c>
      <c r="F526" s="41">
        <f t="shared" si="304"/>
        <v>3559.77</v>
      </c>
      <c r="G526" s="41">
        <f t="shared" si="304"/>
        <v>3559.77</v>
      </c>
      <c r="H526" s="41">
        <f t="shared" si="304"/>
        <v>3559.77</v>
      </c>
      <c r="I526" s="41">
        <f t="shared" si="304"/>
        <v>3559.77</v>
      </c>
      <c r="J526" s="41">
        <f t="shared" si="304"/>
        <v>3559.77</v>
      </c>
      <c r="K526" s="41">
        <f t="shared" si="304"/>
        <v>3559.77</v>
      </c>
      <c r="L526" s="41">
        <f t="shared" si="304"/>
        <v>3559.77</v>
      </c>
      <c r="M526" s="41">
        <f t="shared" si="304"/>
        <v>3559.77</v>
      </c>
      <c r="N526" s="41">
        <f t="shared" si="304"/>
        <v>3559.77</v>
      </c>
      <c r="O526" s="41">
        <f t="shared" si="304"/>
        <v>3559.77</v>
      </c>
      <c r="P526" s="41">
        <f t="shared" si="304"/>
        <v>3559.77</v>
      </c>
      <c r="Q526" s="41">
        <f t="shared" si="304"/>
        <v>3559.77</v>
      </c>
      <c r="R526" s="41">
        <f t="shared" si="304"/>
        <v>3559.77</v>
      </c>
      <c r="S526" s="41">
        <f t="shared" si="304"/>
        <v>3559.77</v>
      </c>
      <c r="T526" s="41">
        <f t="shared" si="304"/>
        <v>3559.77</v>
      </c>
      <c r="U526" s="41">
        <f t="shared" si="304"/>
        <v>3559.77</v>
      </c>
      <c r="V526" s="41">
        <f t="shared" si="304"/>
        <v>3559.77</v>
      </c>
      <c r="W526" s="41">
        <f t="shared" si="304"/>
        <v>3559.77</v>
      </c>
      <c r="X526" s="41">
        <f t="shared" si="304"/>
        <v>3559.77</v>
      </c>
      <c r="Y526" s="41">
        <f t="shared" si="304"/>
        <v>3559.77</v>
      </c>
      <c r="Z526" s="41">
        <f t="shared" si="304"/>
        <v>3559.77</v>
      </c>
      <c r="AA526" s="41">
        <f t="shared" si="304"/>
        <v>3559.77</v>
      </c>
    </row>
    <row r="527" spans="1:27" ht="12.75" hidden="1" customHeight="1" outlineLevel="1" x14ac:dyDescent="0.2">
      <c r="A527" s="99" t="s">
        <v>2165</v>
      </c>
      <c r="B527" s="60" t="s">
        <v>83</v>
      </c>
      <c r="C527" s="40" t="s">
        <v>79</v>
      </c>
      <c r="D527" s="41">
        <v>3.72</v>
      </c>
      <c r="E527" s="41">
        <v>3.72</v>
      </c>
      <c r="F527" s="41">
        <v>3.72</v>
      </c>
      <c r="G527" s="41">
        <v>3.72</v>
      </c>
      <c r="H527" s="41">
        <v>3.72</v>
      </c>
      <c r="I527" s="41">
        <v>3.72</v>
      </c>
      <c r="J527" s="41">
        <v>3.72</v>
      </c>
      <c r="K527" s="41">
        <v>3.72</v>
      </c>
      <c r="L527" s="41">
        <v>3.72</v>
      </c>
      <c r="M527" s="41">
        <v>3.72</v>
      </c>
      <c r="N527" s="41">
        <v>3.72</v>
      </c>
      <c r="O527" s="41">
        <v>3.72</v>
      </c>
      <c r="P527" s="41">
        <v>3.72</v>
      </c>
      <c r="Q527" s="41">
        <v>3.72</v>
      </c>
      <c r="R527" s="41">
        <v>3.72</v>
      </c>
      <c r="S527" s="41">
        <v>3.72</v>
      </c>
      <c r="T527" s="41">
        <v>3.72</v>
      </c>
      <c r="U527" s="41">
        <v>3.72</v>
      </c>
      <c r="V527" s="41">
        <v>3.72</v>
      </c>
      <c r="W527" s="41">
        <v>3.72</v>
      </c>
      <c r="X527" s="41">
        <v>3.72</v>
      </c>
      <c r="Y527" s="41">
        <v>3.72</v>
      </c>
      <c r="Z527" s="41">
        <v>3.72</v>
      </c>
      <c r="AA527" s="41">
        <v>3.72</v>
      </c>
    </row>
    <row r="528" spans="1:27" ht="12.75" hidden="1" customHeight="1" outlineLevel="1" x14ac:dyDescent="0.2">
      <c r="A528" s="99" t="s">
        <v>2166</v>
      </c>
      <c r="B528" s="60" t="s">
        <v>81</v>
      </c>
      <c r="C528" s="40" t="s">
        <v>79</v>
      </c>
      <c r="D528" s="41">
        <f>$D$11</f>
        <v>88.27</v>
      </c>
      <c r="E528" s="41">
        <f t="shared" ref="E528:AA528" si="305">$D$11</f>
        <v>88.27</v>
      </c>
      <c r="F528" s="41">
        <f t="shared" si="305"/>
        <v>88.27</v>
      </c>
      <c r="G528" s="41">
        <f t="shared" si="305"/>
        <v>88.27</v>
      </c>
      <c r="H528" s="41">
        <f t="shared" si="305"/>
        <v>88.27</v>
      </c>
      <c r="I528" s="41">
        <f t="shared" si="305"/>
        <v>88.27</v>
      </c>
      <c r="J528" s="41">
        <f t="shared" si="305"/>
        <v>88.27</v>
      </c>
      <c r="K528" s="41">
        <f t="shared" si="305"/>
        <v>88.27</v>
      </c>
      <c r="L528" s="41">
        <f t="shared" si="305"/>
        <v>88.27</v>
      </c>
      <c r="M528" s="41">
        <f t="shared" si="305"/>
        <v>88.27</v>
      </c>
      <c r="N528" s="41">
        <f t="shared" si="305"/>
        <v>88.27</v>
      </c>
      <c r="O528" s="41">
        <f t="shared" si="305"/>
        <v>88.27</v>
      </c>
      <c r="P528" s="41">
        <f t="shared" si="305"/>
        <v>88.27</v>
      </c>
      <c r="Q528" s="41">
        <f t="shared" si="305"/>
        <v>88.27</v>
      </c>
      <c r="R528" s="41">
        <f t="shared" si="305"/>
        <v>88.27</v>
      </c>
      <c r="S528" s="41">
        <f t="shared" si="305"/>
        <v>88.27</v>
      </c>
      <c r="T528" s="41">
        <f t="shared" si="305"/>
        <v>88.27</v>
      </c>
      <c r="U528" s="41">
        <f t="shared" si="305"/>
        <v>88.27</v>
      </c>
      <c r="V528" s="41">
        <f t="shared" si="305"/>
        <v>88.27</v>
      </c>
      <c r="W528" s="41">
        <f t="shared" si="305"/>
        <v>88.27</v>
      </c>
      <c r="X528" s="41">
        <f t="shared" si="305"/>
        <v>88.27</v>
      </c>
      <c r="Y528" s="41">
        <f t="shared" si="305"/>
        <v>88.27</v>
      </c>
      <c r="Z528" s="41">
        <f t="shared" si="305"/>
        <v>88.27</v>
      </c>
      <c r="AA528" s="41">
        <f t="shared" si="305"/>
        <v>88.27</v>
      </c>
    </row>
    <row r="529" spans="1:27" collapsed="1" x14ac:dyDescent="0.2">
      <c r="A529" s="98" t="s">
        <v>2167</v>
      </c>
      <c r="B529" s="25" t="str">
        <f>"10"&amp;"."&amp;$B$800&amp;"."&amp;$B$801</f>
        <v>10.01.2024</v>
      </c>
      <c r="C529" s="88" t="s">
        <v>76</v>
      </c>
      <c r="D529" s="89">
        <f>ROUND(((D530+D531+D533+D532)/1000),5)</f>
        <v>4.8184399999999998</v>
      </c>
      <c r="E529" s="89">
        <f>ROUND(((E530+E531+E533+E532)/1000),5)</f>
        <v>4.7374900000000002</v>
      </c>
      <c r="F529" s="89">
        <f>ROUND(((F530+F531+F533+F532)/1000),5)</f>
        <v>4.7116899999999999</v>
      </c>
      <c r="G529" s="89">
        <f t="shared" ref="G529:AA529" si="306">ROUND(((G530+G531+G533+G532)/1000),5)</f>
        <v>4.7111200000000002</v>
      </c>
      <c r="H529" s="89">
        <f t="shared" si="306"/>
        <v>4.7689199999999996</v>
      </c>
      <c r="I529" s="89">
        <f t="shared" si="306"/>
        <v>4.8601900000000002</v>
      </c>
      <c r="J529" s="89">
        <f t="shared" si="306"/>
        <v>5.0787199999999997</v>
      </c>
      <c r="K529" s="89">
        <f t="shared" si="306"/>
        <v>5.3723299999999998</v>
      </c>
      <c r="L529" s="89">
        <f t="shared" si="306"/>
        <v>5.5592600000000001</v>
      </c>
      <c r="M529" s="89">
        <f t="shared" si="306"/>
        <v>5.6084800000000001</v>
      </c>
      <c r="N529" s="89">
        <f t="shared" si="306"/>
        <v>5.6331199999999999</v>
      </c>
      <c r="O529" s="89">
        <f t="shared" si="306"/>
        <v>5.6856499999999999</v>
      </c>
      <c r="P529" s="89">
        <f t="shared" si="306"/>
        <v>5.6555200000000001</v>
      </c>
      <c r="Q529" s="89">
        <f t="shared" si="306"/>
        <v>5.6648500000000004</v>
      </c>
      <c r="R529" s="89">
        <f t="shared" si="306"/>
        <v>5.6606399999999999</v>
      </c>
      <c r="S529" s="89">
        <f t="shared" si="306"/>
        <v>5.6079800000000004</v>
      </c>
      <c r="T529" s="89">
        <f t="shared" si="306"/>
        <v>5.6110100000000003</v>
      </c>
      <c r="U529" s="89">
        <f t="shared" si="306"/>
        <v>5.5965699999999998</v>
      </c>
      <c r="V529" s="89">
        <f t="shared" si="306"/>
        <v>5.5764699999999996</v>
      </c>
      <c r="W529" s="89">
        <f t="shared" si="306"/>
        <v>5.61808</v>
      </c>
      <c r="X529" s="89">
        <f t="shared" si="306"/>
        <v>5.4976500000000001</v>
      </c>
      <c r="Y529" s="89">
        <f t="shared" si="306"/>
        <v>5.3745799999999999</v>
      </c>
      <c r="Z529" s="89">
        <f t="shared" si="306"/>
        <v>5.1560100000000002</v>
      </c>
      <c r="AA529" s="89">
        <f t="shared" si="306"/>
        <v>4.8697299999999997</v>
      </c>
    </row>
    <row r="530" spans="1:27" ht="12.75" hidden="1" customHeight="1" outlineLevel="1" x14ac:dyDescent="0.2">
      <c r="A530" s="99" t="s">
        <v>2168</v>
      </c>
      <c r="B530" s="60" t="s">
        <v>238</v>
      </c>
      <c r="C530" s="40" t="s">
        <v>79</v>
      </c>
      <c r="D530" s="41">
        <v>1166.68</v>
      </c>
      <c r="E530" s="41">
        <v>1085.73</v>
      </c>
      <c r="F530" s="41">
        <v>1059.93</v>
      </c>
      <c r="G530" s="41">
        <v>1059.3599999999999</v>
      </c>
      <c r="H530" s="41">
        <v>1117.1600000000001</v>
      </c>
      <c r="I530" s="41">
        <v>1208.43</v>
      </c>
      <c r="J530" s="41">
        <v>1426.96</v>
      </c>
      <c r="K530" s="41">
        <v>1720.57</v>
      </c>
      <c r="L530" s="41">
        <v>1907.5</v>
      </c>
      <c r="M530" s="41">
        <v>1956.72</v>
      </c>
      <c r="N530" s="41">
        <v>1981.36</v>
      </c>
      <c r="O530" s="41">
        <v>2033.89</v>
      </c>
      <c r="P530" s="41">
        <v>2003.76</v>
      </c>
      <c r="Q530" s="41">
        <v>2013.09</v>
      </c>
      <c r="R530" s="41">
        <v>2008.88</v>
      </c>
      <c r="S530" s="41">
        <v>1956.22</v>
      </c>
      <c r="T530" s="41">
        <v>1959.25</v>
      </c>
      <c r="U530" s="41">
        <v>1944.81</v>
      </c>
      <c r="V530" s="41">
        <v>1924.71</v>
      </c>
      <c r="W530" s="41">
        <v>1966.32</v>
      </c>
      <c r="X530" s="41">
        <v>1845.89</v>
      </c>
      <c r="Y530" s="41">
        <v>1722.82</v>
      </c>
      <c r="Z530" s="41">
        <v>1504.25</v>
      </c>
      <c r="AA530" s="41">
        <v>1217.97</v>
      </c>
    </row>
    <row r="531" spans="1:27" ht="12.75" hidden="1" customHeight="1" outlineLevel="1" x14ac:dyDescent="0.2">
      <c r="A531" s="99" t="s">
        <v>2169</v>
      </c>
      <c r="B531" s="60" t="s">
        <v>90</v>
      </c>
      <c r="C531" s="40" t="s">
        <v>79</v>
      </c>
      <c r="D531" s="41">
        <f>$D$486</f>
        <v>3559.77</v>
      </c>
      <c r="E531" s="41">
        <f t="shared" ref="E531:AA531" si="307">$D$486</f>
        <v>3559.77</v>
      </c>
      <c r="F531" s="41">
        <f t="shared" si="307"/>
        <v>3559.77</v>
      </c>
      <c r="G531" s="41">
        <f t="shared" si="307"/>
        <v>3559.77</v>
      </c>
      <c r="H531" s="41">
        <f t="shared" si="307"/>
        <v>3559.77</v>
      </c>
      <c r="I531" s="41">
        <f t="shared" si="307"/>
        <v>3559.77</v>
      </c>
      <c r="J531" s="41">
        <f t="shared" si="307"/>
        <v>3559.77</v>
      </c>
      <c r="K531" s="41">
        <f t="shared" si="307"/>
        <v>3559.77</v>
      </c>
      <c r="L531" s="41">
        <f t="shared" si="307"/>
        <v>3559.77</v>
      </c>
      <c r="M531" s="41">
        <f t="shared" si="307"/>
        <v>3559.77</v>
      </c>
      <c r="N531" s="41">
        <f t="shared" si="307"/>
        <v>3559.77</v>
      </c>
      <c r="O531" s="41">
        <f t="shared" si="307"/>
        <v>3559.77</v>
      </c>
      <c r="P531" s="41">
        <f t="shared" si="307"/>
        <v>3559.77</v>
      </c>
      <c r="Q531" s="41">
        <f t="shared" si="307"/>
        <v>3559.77</v>
      </c>
      <c r="R531" s="41">
        <f t="shared" si="307"/>
        <v>3559.77</v>
      </c>
      <c r="S531" s="41">
        <f t="shared" si="307"/>
        <v>3559.77</v>
      </c>
      <c r="T531" s="41">
        <f t="shared" si="307"/>
        <v>3559.77</v>
      </c>
      <c r="U531" s="41">
        <f t="shared" si="307"/>
        <v>3559.77</v>
      </c>
      <c r="V531" s="41">
        <f t="shared" si="307"/>
        <v>3559.77</v>
      </c>
      <c r="W531" s="41">
        <f t="shared" si="307"/>
        <v>3559.77</v>
      </c>
      <c r="X531" s="41">
        <f t="shared" si="307"/>
        <v>3559.77</v>
      </c>
      <c r="Y531" s="41">
        <f t="shared" si="307"/>
        <v>3559.77</v>
      </c>
      <c r="Z531" s="41">
        <f t="shared" si="307"/>
        <v>3559.77</v>
      </c>
      <c r="AA531" s="41">
        <f t="shared" si="307"/>
        <v>3559.77</v>
      </c>
    </row>
    <row r="532" spans="1:27" ht="12.75" hidden="1" customHeight="1" outlineLevel="1" x14ac:dyDescent="0.2">
      <c r="A532" s="99" t="s">
        <v>2170</v>
      </c>
      <c r="B532" s="60" t="s">
        <v>83</v>
      </c>
      <c r="C532" s="40" t="s">
        <v>79</v>
      </c>
      <c r="D532" s="41">
        <v>3.72</v>
      </c>
      <c r="E532" s="41">
        <v>3.72</v>
      </c>
      <c r="F532" s="41">
        <v>3.72</v>
      </c>
      <c r="G532" s="41">
        <v>3.72</v>
      </c>
      <c r="H532" s="41">
        <v>3.72</v>
      </c>
      <c r="I532" s="41">
        <v>3.72</v>
      </c>
      <c r="J532" s="41">
        <v>3.72</v>
      </c>
      <c r="K532" s="41">
        <v>3.72</v>
      </c>
      <c r="L532" s="41">
        <v>3.72</v>
      </c>
      <c r="M532" s="41">
        <v>3.72</v>
      </c>
      <c r="N532" s="41">
        <v>3.72</v>
      </c>
      <c r="O532" s="41">
        <v>3.72</v>
      </c>
      <c r="P532" s="41">
        <v>3.72</v>
      </c>
      <c r="Q532" s="41">
        <v>3.72</v>
      </c>
      <c r="R532" s="41">
        <v>3.72</v>
      </c>
      <c r="S532" s="41">
        <v>3.72</v>
      </c>
      <c r="T532" s="41">
        <v>3.72</v>
      </c>
      <c r="U532" s="41">
        <v>3.72</v>
      </c>
      <c r="V532" s="41">
        <v>3.72</v>
      </c>
      <c r="W532" s="41">
        <v>3.72</v>
      </c>
      <c r="X532" s="41">
        <v>3.72</v>
      </c>
      <c r="Y532" s="41">
        <v>3.72</v>
      </c>
      <c r="Z532" s="41">
        <v>3.72</v>
      </c>
      <c r="AA532" s="41">
        <v>3.72</v>
      </c>
    </row>
    <row r="533" spans="1:27" ht="12.75" hidden="1" customHeight="1" outlineLevel="1" x14ac:dyDescent="0.2">
      <c r="A533" s="99" t="s">
        <v>2171</v>
      </c>
      <c r="B533" s="60" t="s">
        <v>81</v>
      </c>
      <c r="C533" s="40" t="s">
        <v>79</v>
      </c>
      <c r="D533" s="41">
        <f>$D$11</f>
        <v>88.27</v>
      </c>
      <c r="E533" s="41">
        <f t="shared" ref="E533:AA533" si="308">$D$11</f>
        <v>88.27</v>
      </c>
      <c r="F533" s="41">
        <f t="shared" si="308"/>
        <v>88.27</v>
      </c>
      <c r="G533" s="41">
        <f t="shared" si="308"/>
        <v>88.27</v>
      </c>
      <c r="H533" s="41">
        <f t="shared" si="308"/>
        <v>88.27</v>
      </c>
      <c r="I533" s="41">
        <f t="shared" si="308"/>
        <v>88.27</v>
      </c>
      <c r="J533" s="41">
        <f t="shared" si="308"/>
        <v>88.27</v>
      </c>
      <c r="K533" s="41">
        <f t="shared" si="308"/>
        <v>88.27</v>
      </c>
      <c r="L533" s="41">
        <f t="shared" si="308"/>
        <v>88.27</v>
      </c>
      <c r="M533" s="41">
        <f t="shared" si="308"/>
        <v>88.27</v>
      </c>
      <c r="N533" s="41">
        <f t="shared" si="308"/>
        <v>88.27</v>
      </c>
      <c r="O533" s="41">
        <f t="shared" si="308"/>
        <v>88.27</v>
      </c>
      <c r="P533" s="41">
        <f t="shared" si="308"/>
        <v>88.27</v>
      </c>
      <c r="Q533" s="41">
        <f t="shared" si="308"/>
        <v>88.27</v>
      </c>
      <c r="R533" s="41">
        <f t="shared" si="308"/>
        <v>88.27</v>
      </c>
      <c r="S533" s="41">
        <f t="shared" si="308"/>
        <v>88.27</v>
      </c>
      <c r="T533" s="41">
        <f t="shared" si="308"/>
        <v>88.27</v>
      </c>
      <c r="U533" s="41">
        <f t="shared" si="308"/>
        <v>88.27</v>
      </c>
      <c r="V533" s="41">
        <f t="shared" si="308"/>
        <v>88.27</v>
      </c>
      <c r="W533" s="41">
        <f t="shared" si="308"/>
        <v>88.27</v>
      </c>
      <c r="X533" s="41">
        <f t="shared" si="308"/>
        <v>88.27</v>
      </c>
      <c r="Y533" s="41">
        <f t="shared" si="308"/>
        <v>88.27</v>
      </c>
      <c r="Z533" s="41">
        <f t="shared" si="308"/>
        <v>88.27</v>
      </c>
      <c r="AA533" s="41">
        <f t="shared" si="308"/>
        <v>88.27</v>
      </c>
    </row>
    <row r="534" spans="1:27" collapsed="1" x14ac:dyDescent="0.2">
      <c r="A534" s="98" t="s">
        <v>2172</v>
      </c>
      <c r="B534" s="25" t="str">
        <f>"11"&amp;"."&amp;$B$800&amp;"."&amp;$B$801</f>
        <v>11.01.2024</v>
      </c>
      <c r="C534" s="88" t="s">
        <v>76</v>
      </c>
      <c r="D534" s="89">
        <f>ROUND(((D535+D536+D538+D537)/1000),5)</f>
        <v>4.8633300000000004</v>
      </c>
      <c r="E534" s="89">
        <f>ROUND(((E535+E536+E538+E537)/1000),5)</f>
        <v>4.7930999999999999</v>
      </c>
      <c r="F534" s="89">
        <f>ROUND(((F535+F536+F538+F537)/1000),5)</f>
        <v>4.7377900000000004</v>
      </c>
      <c r="G534" s="89">
        <f t="shared" ref="G534:AA534" si="309">ROUND(((G535+G536+G538+G537)/1000),5)</f>
        <v>4.7651700000000003</v>
      </c>
      <c r="H534" s="89">
        <f t="shared" si="309"/>
        <v>4.8099299999999996</v>
      </c>
      <c r="I534" s="89">
        <f t="shared" si="309"/>
        <v>4.8780999999999999</v>
      </c>
      <c r="J534" s="89">
        <f t="shared" si="309"/>
        <v>5.1011899999999999</v>
      </c>
      <c r="K534" s="89">
        <f t="shared" si="309"/>
        <v>5.45967</v>
      </c>
      <c r="L534" s="89">
        <f t="shared" si="309"/>
        <v>5.5965999999999996</v>
      </c>
      <c r="M534" s="89">
        <f t="shared" si="309"/>
        <v>5.6433900000000001</v>
      </c>
      <c r="N534" s="89">
        <f t="shared" si="309"/>
        <v>5.6877800000000001</v>
      </c>
      <c r="O534" s="89">
        <f t="shared" si="309"/>
        <v>5.7114200000000004</v>
      </c>
      <c r="P534" s="89">
        <f t="shared" si="309"/>
        <v>5.6818400000000002</v>
      </c>
      <c r="Q534" s="89">
        <f t="shared" si="309"/>
        <v>5.6914499999999997</v>
      </c>
      <c r="R534" s="89">
        <f t="shared" si="309"/>
        <v>5.6893099999999999</v>
      </c>
      <c r="S534" s="89">
        <f t="shared" si="309"/>
        <v>5.63673</v>
      </c>
      <c r="T534" s="89">
        <f t="shared" si="309"/>
        <v>5.6553399999999998</v>
      </c>
      <c r="U534" s="89">
        <f t="shared" si="309"/>
        <v>5.6768900000000002</v>
      </c>
      <c r="V534" s="89">
        <f t="shared" si="309"/>
        <v>5.5952700000000002</v>
      </c>
      <c r="W534" s="89">
        <f t="shared" si="309"/>
        <v>5.6308999999999996</v>
      </c>
      <c r="X534" s="89">
        <f t="shared" si="309"/>
        <v>5.5073100000000004</v>
      </c>
      <c r="Y534" s="89">
        <f t="shared" si="309"/>
        <v>5.3968400000000001</v>
      </c>
      <c r="Z534" s="89">
        <f t="shared" si="309"/>
        <v>5.1577599999999997</v>
      </c>
      <c r="AA534" s="89">
        <f t="shared" si="309"/>
        <v>4.8651099999999996</v>
      </c>
    </row>
    <row r="535" spans="1:27" ht="12.75" hidden="1" customHeight="1" outlineLevel="1" x14ac:dyDescent="0.2">
      <c r="A535" s="99" t="s">
        <v>2173</v>
      </c>
      <c r="B535" s="60" t="s">
        <v>238</v>
      </c>
      <c r="C535" s="40" t="s">
        <v>79</v>
      </c>
      <c r="D535" s="41">
        <v>1211.57</v>
      </c>
      <c r="E535" s="41">
        <v>1141.3399999999999</v>
      </c>
      <c r="F535" s="41">
        <v>1086.03</v>
      </c>
      <c r="G535" s="41">
        <v>1113.4100000000001</v>
      </c>
      <c r="H535" s="41">
        <v>1158.17</v>
      </c>
      <c r="I535" s="41">
        <v>1226.3399999999999</v>
      </c>
      <c r="J535" s="41">
        <v>1449.43</v>
      </c>
      <c r="K535" s="41">
        <v>1807.91</v>
      </c>
      <c r="L535" s="41">
        <v>1944.84</v>
      </c>
      <c r="M535" s="41">
        <v>1991.63</v>
      </c>
      <c r="N535" s="41">
        <v>2036.02</v>
      </c>
      <c r="O535" s="41">
        <v>2059.66</v>
      </c>
      <c r="P535" s="41">
        <v>2030.08</v>
      </c>
      <c r="Q535" s="41">
        <v>2039.69</v>
      </c>
      <c r="R535" s="41">
        <v>2037.55</v>
      </c>
      <c r="S535" s="41">
        <v>1984.97</v>
      </c>
      <c r="T535" s="41">
        <v>2003.58</v>
      </c>
      <c r="U535" s="41">
        <v>2025.13</v>
      </c>
      <c r="V535" s="41">
        <v>1943.51</v>
      </c>
      <c r="W535" s="41">
        <v>1979.14</v>
      </c>
      <c r="X535" s="41">
        <v>1855.55</v>
      </c>
      <c r="Y535" s="41">
        <v>1745.08</v>
      </c>
      <c r="Z535" s="41">
        <v>1506</v>
      </c>
      <c r="AA535" s="41">
        <v>1213.3499999999999</v>
      </c>
    </row>
    <row r="536" spans="1:27" ht="12.75" hidden="1" customHeight="1" outlineLevel="1" x14ac:dyDescent="0.2">
      <c r="A536" s="99" t="s">
        <v>2174</v>
      </c>
      <c r="B536" s="60" t="s">
        <v>90</v>
      </c>
      <c r="C536" s="40" t="s">
        <v>79</v>
      </c>
      <c r="D536" s="41">
        <f>$D$486</f>
        <v>3559.77</v>
      </c>
      <c r="E536" s="41">
        <f t="shared" ref="E536:AA536" si="310">$D$486</f>
        <v>3559.77</v>
      </c>
      <c r="F536" s="41">
        <f t="shared" si="310"/>
        <v>3559.77</v>
      </c>
      <c r="G536" s="41">
        <f t="shared" si="310"/>
        <v>3559.77</v>
      </c>
      <c r="H536" s="41">
        <f t="shared" si="310"/>
        <v>3559.77</v>
      </c>
      <c r="I536" s="41">
        <f t="shared" si="310"/>
        <v>3559.77</v>
      </c>
      <c r="J536" s="41">
        <f t="shared" si="310"/>
        <v>3559.77</v>
      </c>
      <c r="K536" s="41">
        <f t="shared" si="310"/>
        <v>3559.77</v>
      </c>
      <c r="L536" s="41">
        <f t="shared" si="310"/>
        <v>3559.77</v>
      </c>
      <c r="M536" s="41">
        <f t="shared" si="310"/>
        <v>3559.77</v>
      </c>
      <c r="N536" s="41">
        <f t="shared" si="310"/>
        <v>3559.77</v>
      </c>
      <c r="O536" s="41">
        <f t="shared" si="310"/>
        <v>3559.77</v>
      </c>
      <c r="P536" s="41">
        <f t="shared" si="310"/>
        <v>3559.77</v>
      </c>
      <c r="Q536" s="41">
        <f t="shared" si="310"/>
        <v>3559.77</v>
      </c>
      <c r="R536" s="41">
        <f t="shared" si="310"/>
        <v>3559.77</v>
      </c>
      <c r="S536" s="41">
        <f t="shared" si="310"/>
        <v>3559.77</v>
      </c>
      <c r="T536" s="41">
        <f t="shared" si="310"/>
        <v>3559.77</v>
      </c>
      <c r="U536" s="41">
        <f t="shared" si="310"/>
        <v>3559.77</v>
      </c>
      <c r="V536" s="41">
        <f t="shared" si="310"/>
        <v>3559.77</v>
      </c>
      <c r="W536" s="41">
        <f t="shared" si="310"/>
        <v>3559.77</v>
      </c>
      <c r="X536" s="41">
        <f t="shared" si="310"/>
        <v>3559.77</v>
      </c>
      <c r="Y536" s="41">
        <f t="shared" si="310"/>
        <v>3559.77</v>
      </c>
      <c r="Z536" s="41">
        <f t="shared" si="310"/>
        <v>3559.77</v>
      </c>
      <c r="AA536" s="41">
        <f t="shared" si="310"/>
        <v>3559.77</v>
      </c>
    </row>
    <row r="537" spans="1:27" ht="12.75" hidden="1" customHeight="1" outlineLevel="1" x14ac:dyDescent="0.2">
      <c r="A537" s="99" t="s">
        <v>2175</v>
      </c>
      <c r="B537" s="60" t="s">
        <v>83</v>
      </c>
      <c r="C537" s="40" t="s">
        <v>79</v>
      </c>
      <c r="D537" s="41">
        <v>3.72</v>
      </c>
      <c r="E537" s="41">
        <v>3.72</v>
      </c>
      <c r="F537" s="41">
        <v>3.72</v>
      </c>
      <c r="G537" s="41">
        <v>3.72</v>
      </c>
      <c r="H537" s="41">
        <v>3.72</v>
      </c>
      <c r="I537" s="41">
        <v>3.72</v>
      </c>
      <c r="J537" s="41">
        <v>3.72</v>
      </c>
      <c r="K537" s="41">
        <v>3.72</v>
      </c>
      <c r="L537" s="41">
        <v>3.72</v>
      </c>
      <c r="M537" s="41">
        <v>3.72</v>
      </c>
      <c r="N537" s="41">
        <v>3.72</v>
      </c>
      <c r="O537" s="41">
        <v>3.72</v>
      </c>
      <c r="P537" s="41">
        <v>3.72</v>
      </c>
      <c r="Q537" s="41">
        <v>3.72</v>
      </c>
      <c r="R537" s="41">
        <v>3.72</v>
      </c>
      <c r="S537" s="41">
        <v>3.72</v>
      </c>
      <c r="T537" s="41">
        <v>3.72</v>
      </c>
      <c r="U537" s="41">
        <v>3.72</v>
      </c>
      <c r="V537" s="41">
        <v>3.72</v>
      </c>
      <c r="W537" s="41">
        <v>3.72</v>
      </c>
      <c r="X537" s="41">
        <v>3.72</v>
      </c>
      <c r="Y537" s="41">
        <v>3.72</v>
      </c>
      <c r="Z537" s="41">
        <v>3.72</v>
      </c>
      <c r="AA537" s="41">
        <v>3.72</v>
      </c>
    </row>
    <row r="538" spans="1:27" ht="12.75" hidden="1" customHeight="1" outlineLevel="1" x14ac:dyDescent="0.2">
      <c r="A538" s="99" t="s">
        <v>2176</v>
      </c>
      <c r="B538" s="60" t="s">
        <v>81</v>
      </c>
      <c r="C538" s="40" t="s">
        <v>79</v>
      </c>
      <c r="D538" s="41">
        <f>$D$11</f>
        <v>88.27</v>
      </c>
      <c r="E538" s="41">
        <f t="shared" ref="E538:AA538" si="311">$D$11</f>
        <v>88.27</v>
      </c>
      <c r="F538" s="41">
        <f t="shared" si="311"/>
        <v>88.27</v>
      </c>
      <c r="G538" s="41">
        <f t="shared" si="311"/>
        <v>88.27</v>
      </c>
      <c r="H538" s="41">
        <f t="shared" si="311"/>
        <v>88.27</v>
      </c>
      <c r="I538" s="41">
        <f t="shared" si="311"/>
        <v>88.27</v>
      </c>
      <c r="J538" s="41">
        <f t="shared" si="311"/>
        <v>88.27</v>
      </c>
      <c r="K538" s="41">
        <f t="shared" si="311"/>
        <v>88.27</v>
      </c>
      <c r="L538" s="41">
        <f t="shared" si="311"/>
        <v>88.27</v>
      </c>
      <c r="M538" s="41">
        <f t="shared" si="311"/>
        <v>88.27</v>
      </c>
      <c r="N538" s="41">
        <f t="shared" si="311"/>
        <v>88.27</v>
      </c>
      <c r="O538" s="41">
        <f t="shared" si="311"/>
        <v>88.27</v>
      </c>
      <c r="P538" s="41">
        <f t="shared" si="311"/>
        <v>88.27</v>
      </c>
      <c r="Q538" s="41">
        <f t="shared" si="311"/>
        <v>88.27</v>
      </c>
      <c r="R538" s="41">
        <f t="shared" si="311"/>
        <v>88.27</v>
      </c>
      <c r="S538" s="41">
        <f t="shared" si="311"/>
        <v>88.27</v>
      </c>
      <c r="T538" s="41">
        <f t="shared" si="311"/>
        <v>88.27</v>
      </c>
      <c r="U538" s="41">
        <f t="shared" si="311"/>
        <v>88.27</v>
      </c>
      <c r="V538" s="41">
        <f t="shared" si="311"/>
        <v>88.27</v>
      </c>
      <c r="W538" s="41">
        <f t="shared" si="311"/>
        <v>88.27</v>
      </c>
      <c r="X538" s="41">
        <f t="shared" si="311"/>
        <v>88.27</v>
      </c>
      <c r="Y538" s="41">
        <f t="shared" si="311"/>
        <v>88.27</v>
      </c>
      <c r="Z538" s="41">
        <f t="shared" si="311"/>
        <v>88.27</v>
      </c>
      <c r="AA538" s="41">
        <f t="shared" si="311"/>
        <v>88.27</v>
      </c>
    </row>
    <row r="539" spans="1:27" collapsed="1" x14ac:dyDescent="0.2">
      <c r="A539" s="98" t="s">
        <v>2177</v>
      </c>
      <c r="B539" s="25" t="str">
        <f>"12"&amp;"."&amp;$B$800&amp;"."&amp;$B$801</f>
        <v>12.01.2024</v>
      </c>
      <c r="C539" s="88" t="s">
        <v>76</v>
      </c>
      <c r="D539" s="89">
        <f>ROUND(((D540+D541+D543+D542)/1000),5)</f>
        <v>4.8077699999999997</v>
      </c>
      <c r="E539" s="89">
        <f>ROUND(((E540+E541+E543+E542)/1000),5)</f>
        <v>4.73088</v>
      </c>
      <c r="F539" s="89">
        <f>ROUND(((F540+F541+F543+F542)/1000),5)</f>
        <v>4.6588000000000003</v>
      </c>
      <c r="G539" s="89">
        <f t="shared" ref="G539:AA539" si="312">ROUND(((G540+G541+G543+G542)/1000),5)</f>
        <v>4.6736800000000001</v>
      </c>
      <c r="H539" s="89">
        <f t="shared" si="312"/>
        <v>4.7359799999999996</v>
      </c>
      <c r="I539" s="89">
        <f t="shared" si="312"/>
        <v>4.8629699999999998</v>
      </c>
      <c r="J539" s="89">
        <f t="shared" si="312"/>
        <v>5.0759999999999996</v>
      </c>
      <c r="K539" s="89">
        <f t="shared" si="312"/>
        <v>5.3136999999999999</v>
      </c>
      <c r="L539" s="89">
        <f t="shared" si="312"/>
        <v>5.4846700000000004</v>
      </c>
      <c r="M539" s="89">
        <f t="shared" si="312"/>
        <v>5.52963</v>
      </c>
      <c r="N539" s="89">
        <f t="shared" si="312"/>
        <v>5.5745800000000001</v>
      </c>
      <c r="O539" s="89">
        <f t="shared" si="312"/>
        <v>5.6193900000000001</v>
      </c>
      <c r="P539" s="89">
        <f t="shared" si="312"/>
        <v>5.5838599999999996</v>
      </c>
      <c r="Q539" s="89">
        <f t="shared" si="312"/>
        <v>5.59856</v>
      </c>
      <c r="R539" s="89">
        <f t="shared" si="312"/>
        <v>5.59382</v>
      </c>
      <c r="S539" s="89">
        <f t="shared" si="312"/>
        <v>5.5250899999999996</v>
      </c>
      <c r="T539" s="89">
        <f t="shared" si="312"/>
        <v>5.5434299999999999</v>
      </c>
      <c r="U539" s="89">
        <f t="shared" si="312"/>
        <v>5.5721299999999996</v>
      </c>
      <c r="V539" s="89">
        <f t="shared" si="312"/>
        <v>5.5656999999999996</v>
      </c>
      <c r="W539" s="89">
        <f t="shared" si="312"/>
        <v>5.6001099999999999</v>
      </c>
      <c r="X539" s="89">
        <f t="shared" si="312"/>
        <v>5.5247700000000002</v>
      </c>
      <c r="Y539" s="89">
        <f t="shared" si="312"/>
        <v>5.4111799999999999</v>
      </c>
      <c r="Z539" s="89">
        <f t="shared" si="312"/>
        <v>5.1718200000000003</v>
      </c>
      <c r="AA539" s="89">
        <f t="shared" si="312"/>
        <v>4.9618500000000001</v>
      </c>
    </row>
    <row r="540" spans="1:27" ht="12.75" hidden="1" customHeight="1" outlineLevel="1" x14ac:dyDescent="0.2">
      <c r="A540" s="99" t="s">
        <v>2178</v>
      </c>
      <c r="B540" s="60" t="s">
        <v>238</v>
      </c>
      <c r="C540" s="40" t="s">
        <v>79</v>
      </c>
      <c r="D540" s="41">
        <v>1156.01</v>
      </c>
      <c r="E540" s="41">
        <v>1079.1199999999999</v>
      </c>
      <c r="F540" s="41">
        <v>1007.04</v>
      </c>
      <c r="G540" s="41">
        <v>1021.92</v>
      </c>
      <c r="H540" s="41">
        <v>1084.22</v>
      </c>
      <c r="I540" s="41">
        <v>1211.21</v>
      </c>
      <c r="J540" s="41">
        <v>1424.24</v>
      </c>
      <c r="K540" s="41">
        <v>1661.94</v>
      </c>
      <c r="L540" s="41">
        <v>1832.91</v>
      </c>
      <c r="M540" s="41">
        <v>1877.87</v>
      </c>
      <c r="N540" s="41">
        <v>1922.82</v>
      </c>
      <c r="O540" s="41">
        <v>1967.63</v>
      </c>
      <c r="P540" s="41">
        <v>1932.1</v>
      </c>
      <c r="Q540" s="41">
        <v>1946.8</v>
      </c>
      <c r="R540" s="41">
        <v>1942.06</v>
      </c>
      <c r="S540" s="41">
        <v>1873.33</v>
      </c>
      <c r="T540" s="41">
        <v>1891.67</v>
      </c>
      <c r="U540" s="41">
        <v>1920.37</v>
      </c>
      <c r="V540" s="41">
        <v>1913.94</v>
      </c>
      <c r="W540" s="41">
        <v>1948.35</v>
      </c>
      <c r="X540" s="41">
        <v>1873.01</v>
      </c>
      <c r="Y540" s="41">
        <v>1759.42</v>
      </c>
      <c r="Z540" s="41">
        <v>1520.06</v>
      </c>
      <c r="AA540" s="41">
        <v>1310.0899999999999</v>
      </c>
    </row>
    <row r="541" spans="1:27" ht="12.75" hidden="1" customHeight="1" outlineLevel="1" x14ac:dyDescent="0.2">
      <c r="A541" s="99" t="s">
        <v>2179</v>
      </c>
      <c r="B541" s="60" t="s">
        <v>90</v>
      </c>
      <c r="C541" s="40" t="s">
        <v>79</v>
      </c>
      <c r="D541" s="41">
        <f>$D$486</f>
        <v>3559.77</v>
      </c>
      <c r="E541" s="41">
        <f t="shared" ref="E541:AA541" si="313">$D$486</f>
        <v>3559.77</v>
      </c>
      <c r="F541" s="41">
        <f t="shared" si="313"/>
        <v>3559.77</v>
      </c>
      <c r="G541" s="41">
        <f t="shared" si="313"/>
        <v>3559.77</v>
      </c>
      <c r="H541" s="41">
        <f t="shared" si="313"/>
        <v>3559.77</v>
      </c>
      <c r="I541" s="41">
        <f t="shared" si="313"/>
        <v>3559.77</v>
      </c>
      <c r="J541" s="41">
        <f t="shared" si="313"/>
        <v>3559.77</v>
      </c>
      <c r="K541" s="41">
        <f t="shared" si="313"/>
        <v>3559.77</v>
      </c>
      <c r="L541" s="41">
        <f t="shared" si="313"/>
        <v>3559.77</v>
      </c>
      <c r="M541" s="41">
        <f t="shared" si="313"/>
        <v>3559.77</v>
      </c>
      <c r="N541" s="41">
        <f t="shared" si="313"/>
        <v>3559.77</v>
      </c>
      <c r="O541" s="41">
        <f t="shared" si="313"/>
        <v>3559.77</v>
      </c>
      <c r="P541" s="41">
        <f t="shared" si="313"/>
        <v>3559.77</v>
      </c>
      <c r="Q541" s="41">
        <f t="shared" si="313"/>
        <v>3559.77</v>
      </c>
      <c r="R541" s="41">
        <f t="shared" si="313"/>
        <v>3559.77</v>
      </c>
      <c r="S541" s="41">
        <f t="shared" si="313"/>
        <v>3559.77</v>
      </c>
      <c r="T541" s="41">
        <f t="shared" si="313"/>
        <v>3559.77</v>
      </c>
      <c r="U541" s="41">
        <f t="shared" si="313"/>
        <v>3559.77</v>
      </c>
      <c r="V541" s="41">
        <f t="shared" si="313"/>
        <v>3559.77</v>
      </c>
      <c r="W541" s="41">
        <f t="shared" si="313"/>
        <v>3559.77</v>
      </c>
      <c r="X541" s="41">
        <f t="shared" si="313"/>
        <v>3559.77</v>
      </c>
      <c r="Y541" s="41">
        <f t="shared" si="313"/>
        <v>3559.77</v>
      </c>
      <c r="Z541" s="41">
        <f t="shared" si="313"/>
        <v>3559.77</v>
      </c>
      <c r="AA541" s="41">
        <f t="shared" si="313"/>
        <v>3559.77</v>
      </c>
    </row>
    <row r="542" spans="1:27" ht="12.75" hidden="1" customHeight="1" outlineLevel="1" x14ac:dyDescent="0.2">
      <c r="A542" s="99" t="s">
        <v>2180</v>
      </c>
      <c r="B542" s="60" t="s">
        <v>83</v>
      </c>
      <c r="C542" s="40" t="s">
        <v>79</v>
      </c>
      <c r="D542" s="41">
        <v>3.72</v>
      </c>
      <c r="E542" s="41">
        <v>3.72</v>
      </c>
      <c r="F542" s="41">
        <v>3.72</v>
      </c>
      <c r="G542" s="41">
        <v>3.72</v>
      </c>
      <c r="H542" s="41">
        <v>3.72</v>
      </c>
      <c r="I542" s="41">
        <v>3.72</v>
      </c>
      <c r="J542" s="41">
        <v>3.72</v>
      </c>
      <c r="K542" s="41">
        <v>3.72</v>
      </c>
      <c r="L542" s="41">
        <v>3.72</v>
      </c>
      <c r="M542" s="41">
        <v>3.72</v>
      </c>
      <c r="N542" s="41">
        <v>3.72</v>
      </c>
      <c r="O542" s="41">
        <v>3.72</v>
      </c>
      <c r="P542" s="41">
        <v>3.72</v>
      </c>
      <c r="Q542" s="41">
        <v>3.72</v>
      </c>
      <c r="R542" s="41">
        <v>3.72</v>
      </c>
      <c r="S542" s="41">
        <v>3.72</v>
      </c>
      <c r="T542" s="41">
        <v>3.72</v>
      </c>
      <c r="U542" s="41">
        <v>3.72</v>
      </c>
      <c r="V542" s="41">
        <v>3.72</v>
      </c>
      <c r="W542" s="41">
        <v>3.72</v>
      </c>
      <c r="X542" s="41">
        <v>3.72</v>
      </c>
      <c r="Y542" s="41">
        <v>3.72</v>
      </c>
      <c r="Z542" s="41">
        <v>3.72</v>
      </c>
      <c r="AA542" s="41">
        <v>3.72</v>
      </c>
    </row>
    <row r="543" spans="1:27" ht="12.75" hidden="1" customHeight="1" outlineLevel="1" x14ac:dyDescent="0.2">
      <c r="A543" s="99" t="s">
        <v>2181</v>
      </c>
      <c r="B543" s="60" t="s">
        <v>81</v>
      </c>
      <c r="C543" s="40" t="s">
        <v>79</v>
      </c>
      <c r="D543" s="41">
        <f>$D$11</f>
        <v>88.27</v>
      </c>
      <c r="E543" s="41">
        <f t="shared" ref="E543:AA543" si="314">$D$11</f>
        <v>88.27</v>
      </c>
      <c r="F543" s="41">
        <f t="shared" si="314"/>
        <v>88.27</v>
      </c>
      <c r="G543" s="41">
        <f t="shared" si="314"/>
        <v>88.27</v>
      </c>
      <c r="H543" s="41">
        <f t="shared" si="314"/>
        <v>88.27</v>
      </c>
      <c r="I543" s="41">
        <f t="shared" si="314"/>
        <v>88.27</v>
      </c>
      <c r="J543" s="41">
        <f t="shared" si="314"/>
        <v>88.27</v>
      </c>
      <c r="K543" s="41">
        <f t="shared" si="314"/>
        <v>88.27</v>
      </c>
      <c r="L543" s="41">
        <f t="shared" si="314"/>
        <v>88.27</v>
      </c>
      <c r="M543" s="41">
        <f t="shared" si="314"/>
        <v>88.27</v>
      </c>
      <c r="N543" s="41">
        <f t="shared" si="314"/>
        <v>88.27</v>
      </c>
      <c r="O543" s="41">
        <f t="shared" si="314"/>
        <v>88.27</v>
      </c>
      <c r="P543" s="41">
        <f t="shared" si="314"/>
        <v>88.27</v>
      </c>
      <c r="Q543" s="41">
        <f t="shared" si="314"/>
        <v>88.27</v>
      </c>
      <c r="R543" s="41">
        <f t="shared" si="314"/>
        <v>88.27</v>
      </c>
      <c r="S543" s="41">
        <f t="shared" si="314"/>
        <v>88.27</v>
      </c>
      <c r="T543" s="41">
        <f t="shared" si="314"/>
        <v>88.27</v>
      </c>
      <c r="U543" s="41">
        <f t="shared" si="314"/>
        <v>88.27</v>
      </c>
      <c r="V543" s="41">
        <f t="shared" si="314"/>
        <v>88.27</v>
      </c>
      <c r="W543" s="41">
        <f t="shared" si="314"/>
        <v>88.27</v>
      </c>
      <c r="X543" s="41">
        <f t="shared" si="314"/>
        <v>88.27</v>
      </c>
      <c r="Y543" s="41">
        <f t="shared" si="314"/>
        <v>88.27</v>
      </c>
      <c r="Z543" s="41">
        <f t="shared" si="314"/>
        <v>88.27</v>
      </c>
      <c r="AA543" s="41">
        <f t="shared" si="314"/>
        <v>88.27</v>
      </c>
    </row>
    <row r="544" spans="1:27" collapsed="1" x14ac:dyDescent="0.2">
      <c r="A544" s="98" t="s">
        <v>2182</v>
      </c>
      <c r="B544" s="25" t="str">
        <f>"13"&amp;"."&amp;$B$800&amp;"."&amp;$B$801</f>
        <v>13.01.2024</v>
      </c>
      <c r="C544" s="88" t="s">
        <v>76</v>
      </c>
      <c r="D544" s="89">
        <f>ROUND(((D545+D546+D548+D547)/1000),5)</f>
        <v>5.13889</v>
      </c>
      <c r="E544" s="89">
        <f>ROUND(((E545+E546+E548+E547)/1000),5)</f>
        <v>4.9520900000000001</v>
      </c>
      <c r="F544" s="89">
        <f>ROUND(((F545+F546+F548+F547)/1000),5)</f>
        <v>4.9062400000000004</v>
      </c>
      <c r="G544" s="89">
        <f t="shared" ref="G544:AA544" si="315">ROUND(((G545+G546+G548+G547)/1000),5)</f>
        <v>4.9013999999999998</v>
      </c>
      <c r="H544" s="89">
        <f t="shared" si="315"/>
        <v>4.9393900000000004</v>
      </c>
      <c r="I544" s="89">
        <f t="shared" si="315"/>
        <v>5.0463800000000001</v>
      </c>
      <c r="J544" s="89">
        <f t="shared" si="315"/>
        <v>5.09565</v>
      </c>
      <c r="K544" s="89">
        <f t="shared" si="315"/>
        <v>5.1515599999999999</v>
      </c>
      <c r="L544" s="89">
        <f t="shared" si="315"/>
        <v>5.3251900000000001</v>
      </c>
      <c r="M544" s="89">
        <f t="shared" si="315"/>
        <v>5.3317399999999999</v>
      </c>
      <c r="N544" s="89">
        <f t="shared" si="315"/>
        <v>5.3955500000000001</v>
      </c>
      <c r="O544" s="89">
        <f t="shared" si="315"/>
        <v>5.42828</v>
      </c>
      <c r="P544" s="89">
        <f t="shared" si="315"/>
        <v>5.5208300000000001</v>
      </c>
      <c r="Q544" s="89">
        <f t="shared" si="315"/>
        <v>5.5421100000000001</v>
      </c>
      <c r="R544" s="89">
        <f t="shared" si="315"/>
        <v>5.4442500000000003</v>
      </c>
      <c r="S544" s="89">
        <f t="shared" si="315"/>
        <v>5.4263500000000002</v>
      </c>
      <c r="T544" s="89">
        <f t="shared" si="315"/>
        <v>5.5245899999999999</v>
      </c>
      <c r="U544" s="89">
        <f t="shared" si="315"/>
        <v>5.8021099999999999</v>
      </c>
      <c r="V544" s="89">
        <f t="shared" si="315"/>
        <v>5.82674</v>
      </c>
      <c r="W544" s="89">
        <f t="shared" si="315"/>
        <v>5.5011700000000001</v>
      </c>
      <c r="X544" s="89">
        <f t="shared" si="315"/>
        <v>5.3738200000000003</v>
      </c>
      <c r="Y544" s="89">
        <f t="shared" si="315"/>
        <v>5.0943500000000004</v>
      </c>
      <c r="Z544" s="89">
        <f t="shared" si="315"/>
        <v>5.07125</v>
      </c>
      <c r="AA544" s="89">
        <f t="shared" si="315"/>
        <v>5.1492599999999999</v>
      </c>
    </row>
    <row r="545" spans="1:27" ht="12.75" hidden="1" customHeight="1" outlineLevel="1" x14ac:dyDescent="0.2">
      <c r="A545" s="99" t="s">
        <v>2183</v>
      </c>
      <c r="B545" s="60" t="s">
        <v>238</v>
      </c>
      <c r="C545" s="40" t="s">
        <v>79</v>
      </c>
      <c r="D545" s="41">
        <v>1487.13</v>
      </c>
      <c r="E545" s="41">
        <v>1300.33</v>
      </c>
      <c r="F545" s="41">
        <v>1254.48</v>
      </c>
      <c r="G545" s="41">
        <v>1249.6400000000001</v>
      </c>
      <c r="H545" s="41">
        <v>1287.6300000000001</v>
      </c>
      <c r="I545" s="41">
        <v>1394.62</v>
      </c>
      <c r="J545" s="41">
        <v>1443.89</v>
      </c>
      <c r="K545" s="41">
        <v>1499.8</v>
      </c>
      <c r="L545" s="41">
        <v>1673.43</v>
      </c>
      <c r="M545" s="41">
        <v>1679.98</v>
      </c>
      <c r="N545" s="41">
        <v>1743.79</v>
      </c>
      <c r="O545" s="41">
        <v>1776.52</v>
      </c>
      <c r="P545" s="41">
        <v>1869.07</v>
      </c>
      <c r="Q545" s="41">
        <v>1890.35</v>
      </c>
      <c r="R545" s="41">
        <v>1792.49</v>
      </c>
      <c r="S545" s="41">
        <v>1774.59</v>
      </c>
      <c r="T545" s="41">
        <v>1872.83</v>
      </c>
      <c r="U545" s="41">
        <v>2150.35</v>
      </c>
      <c r="V545" s="41">
        <v>2174.98</v>
      </c>
      <c r="W545" s="41">
        <v>1849.41</v>
      </c>
      <c r="X545" s="41">
        <v>1722.06</v>
      </c>
      <c r="Y545" s="41">
        <v>1442.59</v>
      </c>
      <c r="Z545" s="41">
        <v>1419.49</v>
      </c>
      <c r="AA545" s="41">
        <v>1497.5</v>
      </c>
    </row>
    <row r="546" spans="1:27" ht="12.75" hidden="1" customHeight="1" outlineLevel="1" x14ac:dyDescent="0.2">
      <c r="A546" s="99" t="s">
        <v>2184</v>
      </c>
      <c r="B546" s="60" t="s">
        <v>90</v>
      </c>
      <c r="C546" s="40" t="s">
        <v>79</v>
      </c>
      <c r="D546" s="41">
        <f>$D$486</f>
        <v>3559.77</v>
      </c>
      <c r="E546" s="41">
        <f t="shared" ref="E546:AA546" si="316">$D$486</f>
        <v>3559.77</v>
      </c>
      <c r="F546" s="41">
        <f t="shared" si="316"/>
        <v>3559.77</v>
      </c>
      <c r="G546" s="41">
        <f t="shared" si="316"/>
        <v>3559.77</v>
      </c>
      <c r="H546" s="41">
        <f t="shared" si="316"/>
        <v>3559.77</v>
      </c>
      <c r="I546" s="41">
        <f t="shared" si="316"/>
        <v>3559.77</v>
      </c>
      <c r="J546" s="41">
        <f t="shared" si="316"/>
        <v>3559.77</v>
      </c>
      <c r="K546" s="41">
        <f t="shared" si="316"/>
        <v>3559.77</v>
      </c>
      <c r="L546" s="41">
        <f t="shared" si="316"/>
        <v>3559.77</v>
      </c>
      <c r="M546" s="41">
        <f t="shared" si="316"/>
        <v>3559.77</v>
      </c>
      <c r="N546" s="41">
        <f t="shared" si="316"/>
        <v>3559.77</v>
      </c>
      <c r="O546" s="41">
        <f t="shared" si="316"/>
        <v>3559.77</v>
      </c>
      <c r="P546" s="41">
        <f t="shared" si="316"/>
        <v>3559.77</v>
      </c>
      <c r="Q546" s="41">
        <f t="shared" si="316"/>
        <v>3559.77</v>
      </c>
      <c r="R546" s="41">
        <f t="shared" si="316"/>
        <v>3559.77</v>
      </c>
      <c r="S546" s="41">
        <f t="shared" si="316"/>
        <v>3559.77</v>
      </c>
      <c r="T546" s="41">
        <f t="shared" si="316"/>
        <v>3559.77</v>
      </c>
      <c r="U546" s="41">
        <f t="shared" si="316"/>
        <v>3559.77</v>
      </c>
      <c r="V546" s="41">
        <f t="shared" si="316"/>
        <v>3559.77</v>
      </c>
      <c r="W546" s="41">
        <f t="shared" si="316"/>
        <v>3559.77</v>
      </c>
      <c r="X546" s="41">
        <f t="shared" si="316"/>
        <v>3559.77</v>
      </c>
      <c r="Y546" s="41">
        <f t="shared" si="316"/>
        <v>3559.77</v>
      </c>
      <c r="Z546" s="41">
        <f t="shared" si="316"/>
        <v>3559.77</v>
      </c>
      <c r="AA546" s="41">
        <f t="shared" si="316"/>
        <v>3559.77</v>
      </c>
    </row>
    <row r="547" spans="1:27" ht="12.75" hidden="1" customHeight="1" outlineLevel="1" x14ac:dyDescent="0.2">
      <c r="A547" s="99" t="s">
        <v>2185</v>
      </c>
      <c r="B547" s="60" t="s">
        <v>83</v>
      </c>
      <c r="C547" s="40" t="s">
        <v>79</v>
      </c>
      <c r="D547" s="41">
        <v>3.72</v>
      </c>
      <c r="E547" s="41">
        <v>3.72</v>
      </c>
      <c r="F547" s="41">
        <v>3.72</v>
      </c>
      <c r="G547" s="41">
        <v>3.72</v>
      </c>
      <c r="H547" s="41">
        <v>3.72</v>
      </c>
      <c r="I547" s="41">
        <v>3.72</v>
      </c>
      <c r="J547" s="41">
        <v>3.72</v>
      </c>
      <c r="K547" s="41">
        <v>3.72</v>
      </c>
      <c r="L547" s="41">
        <v>3.72</v>
      </c>
      <c r="M547" s="41">
        <v>3.72</v>
      </c>
      <c r="N547" s="41">
        <v>3.72</v>
      </c>
      <c r="O547" s="41">
        <v>3.72</v>
      </c>
      <c r="P547" s="41">
        <v>3.72</v>
      </c>
      <c r="Q547" s="41">
        <v>3.72</v>
      </c>
      <c r="R547" s="41">
        <v>3.72</v>
      </c>
      <c r="S547" s="41">
        <v>3.72</v>
      </c>
      <c r="T547" s="41">
        <v>3.72</v>
      </c>
      <c r="U547" s="41">
        <v>3.72</v>
      </c>
      <c r="V547" s="41">
        <v>3.72</v>
      </c>
      <c r="W547" s="41">
        <v>3.72</v>
      </c>
      <c r="X547" s="41">
        <v>3.72</v>
      </c>
      <c r="Y547" s="41">
        <v>3.72</v>
      </c>
      <c r="Z547" s="41">
        <v>3.72</v>
      </c>
      <c r="AA547" s="41">
        <v>3.72</v>
      </c>
    </row>
    <row r="548" spans="1:27" ht="12.75" hidden="1" customHeight="1" outlineLevel="1" x14ac:dyDescent="0.2">
      <c r="A548" s="99" t="s">
        <v>2186</v>
      </c>
      <c r="B548" s="60" t="s">
        <v>81</v>
      </c>
      <c r="C548" s="40" t="s">
        <v>79</v>
      </c>
      <c r="D548" s="41">
        <f>$D$11</f>
        <v>88.27</v>
      </c>
      <c r="E548" s="41">
        <f t="shared" ref="E548:AA548" si="317">$D$11</f>
        <v>88.27</v>
      </c>
      <c r="F548" s="41">
        <f t="shared" si="317"/>
        <v>88.27</v>
      </c>
      <c r="G548" s="41">
        <f t="shared" si="317"/>
        <v>88.27</v>
      </c>
      <c r="H548" s="41">
        <f t="shared" si="317"/>
        <v>88.27</v>
      </c>
      <c r="I548" s="41">
        <f t="shared" si="317"/>
        <v>88.27</v>
      </c>
      <c r="J548" s="41">
        <f t="shared" si="317"/>
        <v>88.27</v>
      </c>
      <c r="K548" s="41">
        <f t="shared" si="317"/>
        <v>88.27</v>
      </c>
      <c r="L548" s="41">
        <f t="shared" si="317"/>
        <v>88.27</v>
      </c>
      <c r="M548" s="41">
        <f t="shared" si="317"/>
        <v>88.27</v>
      </c>
      <c r="N548" s="41">
        <f t="shared" si="317"/>
        <v>88.27</v>
      </c>
      <c r="O548" s="41">
        <f t="shared" si="317"/>
        <v>88.27</v>
      </c>
      <c r="P548" s="41">
        <f t="shared" si="317"/>
        <v>88.27</v>
      </c>
      <c r="Q548" s="41">
        <f t="shared" si="317"/>
        <v>88.27</v>
      </c>
      <c r="R548" s="41">
        <f t="shared" si="317"/>
        <v>88.27</v>
      </c>
      <c r="S548" s="41">
        <f t="shared" si="317"/>
        <v>88.27</v>
      </c>
      <c r="T548" s="41">
        <f t="shared" si="317"/>
        <v>88.27</v>
      </c>
      <c r="U548" s="41">
        <f t="shared" si="317"/>
        <v>88.27</v>
      </c>
      <c r="V548" s="41">
        <f t="shared" si="317"/>
        <v>88.27</v>
      </c>
      <c r="W548" s="41">
        <f t="shared" si="317"/>
        <v>88.27</v>
      </c>
      <c r="X548" s="41">
        <f t="shared" si="317"/>
        <v>88.27</v>
      </c>
      <c r="Y548" s="41">
        <f t="shared" si="317"/>
        <v>88.27</v>
      </c>
      <c r="Z548" s="41">
        <f t="shared" si="317"/>
        <v>88.27</v>
      </c>
      <c r="AA548" s="41">
        <f t="shared" si="317"/>
        <v>88.27</v>
      </c>
    </row>
    <row r="549" spans="1:27" collapsed="1" x14ac:dyDescent="0.2">
      <c r="A549" s="98" t="s">
        <v>2187</v>
      </c>
      <c r="B549" s="25" t="str">
        <f>"14"&amp;"."&amp;$B$800&amp;"."&amp;$B$801</f>
        <v>14.01.2024</v>
      </c>
      <c r="C549" s="88" t="s">
        <v>76</v>
      </c>
      <c r="D549" s="89">
        <f>ROUND(((D550+D551+D553+D552)/1000),5)</f>
        <v>5.1676299999999999</v>
      </c>
      <c r="E549" s="89">
        <f>ROUND(((E550+E551+E553+E552)/1000),5)</f>
        <v>5.0327299999999999</v>
      </c>
      <c r="F549" s="89">
        <f>ROUND(((F550+F551+F553+F552)/1000),5)</f>
        <v>4.9044499999999998</v>
      </c>
      <c r="G549" s="89">
        <f t="shared" ref="G549:AA549" si="318">ROUND(((G550+G551+G553+G552)/1000),5)</f>
        <v>4.8902400000000004</v>
      </c>
      <c r="H549" s="89">
        <f t="shared" si="318"/>
        <v>4.9063400000000001</v>
      </c>
      <c r="I549" s="89">
        <f t="shared" si="318"/>
        <v>4.9836999999999998</v>
      </c>
      <c r="J549" s="89">
        <f t="shared" si="318"/>
        <v>5.0165600000000001</v>
      </c>
      <c r="K549" s="89">
        <f t="shared" si="318"/>
        <v>5.12852</v>
      </c>
      <c r="L549" s="89">
        <f t="shared" si="318"/>
        <v>5.2133099999999999</v>
      </c>
      <c r="M549" s="89">
        <f t="shared" si="318"/>
        <v>5.3704499999999999</v>
      </c>
      <c r="N549" s="89">
        <f t="shared" si="318"/>
        <v>5.4959800000000003</v>
      </c>
      <c r="O549" s="89">
        <f t="shared" si="318"/>
        <v>5.5705099999999996</v>
      </c>
      <c r="P549" s="89">
        <f t="shared" si="318"/>
        <v>5.5966699999999996</v>
      </c>
      <c r="Q549" s="89">
        <f t="shared" si="318"/>
        <v>5.6154099999999998</v>
      </c>
      <c r="R549" s="89">
        <f t="shared" si="318"/>
        <v>5.4854700000000003</v>
      </c>
      <c r="S549" s="89">
        <f t="shared" si="318"/>
        <v>5.6171800000000003</v>
      </c>
      <c r="T549" s="89">
        <f t="shared" si="318"/>
        <v>5.7967899999999997</v>
      </c>
      <c r="U549" s="89">
        <f t="shared" si="318"/>
        <v>5.8277799999999997</v>
      </c>
      <c r="V549" s="89">
        <f t="shared" si="318"/>
        <v>5.8221999999999996</v>
      </c>
      <c r="W549" s="89">
        <f t="shared" si="318"/>
        <v>5.6679700000000004</v>
      </c>
      <c r="X549" s="89">
        <f t="shared" si="318"/>
        <v>5.5088299999999997</v>
      </c>
      <c r="Y549" s="89">
        <f t="shared" si="318"/>
        <v>5.3835499999999996</v>
      </c>
      <c r="Z549" s="89">
        <f t="shared" si="318"/>
        <v>5.1837799999999996</v>
      </c>
      <c r="AA549" s="89">
        <f t="shared" si="318"/>
        <v>5.1246600000000004</v>
      </c>
    </row>
    <row r="550" spans="1:27" ht="12.75" hidden="1" customHeight="1" outlineLevel="1" x14ac:dyDescent="0.2">
      <c r="A550" s="99" t="s">
        <v>2188</v>
      </c>
      <c r="B550" s="60" t="s">
        <v>238</v>
      </c>
      <c r="C550" s="40" t="s">
        <v>79</v>
      </c>
      <c r="D550" s="41">
        <v>1515.87</v>
      </c>
      <c r="E550" s="41">
        <v>1380.97</v>
      </c>
      <c r="F550" s="41">
        <v>1252.69</v>
      </c>
      <c r="G550" s="41">
        <v>1238.48</v>
      </c>
      <c r="H550" s="41">
        <v>1254.58</v>
      </c>
      <c r="I550" s="41">
        <v>1331.94</v>
      </c>
      <c r="J550" s="41">
        <v>1364.8</v>
      </c>
      <c r="K550" s="41">
        <v>1476.76</v>
      </c>
      <c r="L550" s="41">
        <v>1561.55</v>
      </c>
      <c r="M550" s="41">
        <v>1718.69</v>
      </c>
      <c r="N550" s="41">
        <v>1844.22</v>
      </c>
      <c r="O550" s="41">
        <v>1918.75</v>
      </c>
      <c r="P550" s="41">
        <v>1944.91</v>
      </c>
      <c r="Q550" s="41">
        <v>1963.65</v>
      </c>
      <c r="R550" s="41">
        <v>1833.71</v>
      </c>
      <c r="S550" s="41">
        <v>1965.42</v>
      </c>
      <c r="T550" s="41">
        <v>2145.0300000000002</v>
      </c>
      <c r="U550" s="41">
        <v>2176.02</v>
      </c>
      <c r="V550" s="41">
        <v>2170.44</v>
      </c>
      <c r="W550" s="41">
        <v>2016.21</v>
      </c>
      <c r="X550" s="41">
        <v>1857.07</v>
      </c>
      <c r="Y550" s="41">
        <v>1731.79</v>
      </c>
      <c r="Z550" s="41">
        <v>1532.02</v>
      </c>
      <c r="AA550" s="41">
        <v>1472.9</v>
      </c>
    </row>
    <row r="551" spans="1:27" ht="12.75" hidden="1" customHeight="1" outlineLevel="1" x14ac:dyDescent="0.2">
      <c r="A551" s="99" t="s">
        <v>2189</v>
      </c>
      <c r="B551" s="60" t="s">
        <v>90</v>
      </c>
      <c r="C551" s="40" t="s">
        <v>79</v>
      </c>
      <c r="D551" s="41">
        <f>$D$486</f>
        <v>3559.77</v>
      </c>
      <c r="E551" s="41">
        <f t="shared" ref="E551:AA551" si="319">$D$486</f>
        <v>3559.77</v>
      </c>
      <c r="F551" s="41">
        <f t="shared" si="319"/>
        <v>3559.77</v>
      </c>
      <c r="G551" s="41">
        <f t="shared" si="319"/>
        <v>3559.77</v>
      </c>
      <c r="H551" s="41">
        <f t="shared" si="319"/>
        <v>3559.77</v>
      </c>
      <c r="I551" s="41">
        <f t="shared" si="319"/>
        <v>3559.77</v>
      </c>
      <c r="J551" s="41">
        <f t="shared" si="319"/>
        <v>3559.77</v>
      </c>
      <c r="K551" s="41">
        <f t="shared" si="319"/>
        <v>3559.77</v>
      </c>
      <c r="L551" s="41">
        <f t="shared" si="319"/>
        <v>3559.77</v>
      </c>
      <c r="M551" s="41">
        <f t="shared" si="319"/>
        <v>3559.77</v>
      </c>
      <c r="N551" s="41">
        <f t="shared" si="319"/>
        <v>3559.77</v>
      </c>
      <c r="O551" s="41">
        <f t="shared" si="319"/>
        <v>3559.77</v>
      </c>
      <c r="P551" s="41">
        <f t="shared" si="319"/>
        <v>3559.77</v>
      </c>
      <c r="Q551" s="41">
        <f t="shared" si="319"/>
        <v>3559.77</v>
      </c>
      <c r="R551" s="41">
        <f t="shared" si="319"/>
        <v>3559.77</v>
      </c>
      <c r="S551" s="41">
        <f t="shared" si="319"/>
        <v>3559.77</v>
      </c>
      <c r="T551" s="41">
        <f t="shared" si="319"/>
        <v>3559.77</v>
      </c>
      <c r="U551" s="41">
        <f t="shared" si="319"/>
        <v>3559.77</v>
      </c>
      <c r="V551" s="41">
        <f t="shared" si="319"/>
        <v>3559.77</v>
      </c>
      <c r="W551" s="41">
        <f t="shared" si="319"/>
        <v>3559.77</v>
      </c>
      <c r="X551" s="41">
        <f t="shared" si="319"/>
        <v>3559.77</v>
      </c>
      <c r="Y551" s="41">
        <f t="shared" si="319"/>
        <v>3559.77</v>
      </c>
      <c r="Z551" s="41">
        <f t="shared" si="319"/>
        <v>3559.77</v>
      </c>
      <c r="AA551" s="41">
        <f t="shared" si="319"/>
        <v>3559.77</v>
      </c>
    </row>
    <row r="552" spans="1:27" ht="12.75" hidden="1" customHeight="1" outlineLevel="1" x14ac:dyDescent="0.2">
      <c r="A552" s="99" t="s">
        <v>2190</v>
      </c>
      <c r="B552" s="60" t="s">
        <v>83</v>
      </c>
      <c r="C552" s="40" t="s">
        <v>79</v>
      </c>
      <c r="D552" s="41">
        <v>3.72</v>
      </c>
      <c r="E552" s="41">
        <v>3.72</v>
      </c>
      <c r="F552" s="41">
        <v>3.72</v>
      </c>
      <c r="G552" s="41">
        <v>3.72</v>
      </c>
      <c r="H552" s="41">
        <v>3.72</v>
      </c>
      <c r="I552" s="41">
        <v>3.72</v>
      </c>
      <c r="J552" s="41">
        <v>3.72</v>
      </c>
      <c r="K552" s="41">
        <v>3.72</v>
      </c>
      <c r="L552" s="41">
        <v>3.72</v>
      </c>
      <c r="M552" s="41">
        <v>3.72</v>
      </c>
      <c r="N552" s="41">
        <v>3.72</v>
      </c>
      <c r="O552" s="41">
        <v>3.72</v>
      </c>
      <c r="P552" s="41">
        <v>3.72</v>
      </c>
      <c r="Q552" s="41">
        <v>3.72</v>
      </c>
      <c r="R552" s="41">
        <v>3.72</v>
      </c>
      <c r="S552" s="41">
        <v>3.72</v>
      </c>
      <c r="T552" s="41">
        <v>3.72</v>
      </c>
      <c r="U552" s="41">
        <v>3.72</v>
      </c>
      <c r="V552" s="41">
        <v>3.72</v>
      </c>
      <c r="W552" s="41">
        <v>3.72</v>
      </c>
      <c r="X552" s="41">
        <v>3.72</v>
      </c>
      <c r="Y552" s="41">
        <v>3.72</v>
      </c>
      <c r="Z552" s="41">
        <v>3.72</v>
      </c>
      <c r="AA552" s="41">
        <v>3.72</v>
      </c>
    </row>
    <row r="553" spans="1:27" ht="12.75" hidden="1" customHeight="1" outlineLevel="1" x14ac:dyDescent="0.2">
      <c r="A553" s="99" t="s">
        <v>2191</v>
      </c>
      <c r="B553" s="60" t="s">
        <v>81</v>
      </c>
      <c r="C553" s="40" t="s">
        <v>79</v>
      </c>
      <c r="D553" s="41">
        <f>$D$11</f>
        <v>88.27</v>
      </c>
      <c r="E553" s="41">
        <f t="shared" ref="E553:AA553" si="320">$D$11</f>
        <v>88.27</v>
      </c>
      <c r="F553" s="41">
        <f t="shared" si="320"/>
        <v>88.27</v>
      </c>
      <c r="G553" s="41">
        <f t="shared" si="320"/>
        <v>88.27</v>
      </c>
      <c r="H553" s="41">
        <f t="shared" si="320"/>
        <v>88.27</v>
      </c>
      <c r="I553" s="41">
        <f t="shared" si="320"/>
        <v>88.27</v>
      </c>
      <c r="J553" s="41">
        <f t="shared" si="320"/>
        <v>88.27</v>
      </c>
      <c r="K553" s="41">
        <f t="shared" si="320"/>
        <v>88.27</v>
      </c>
      <c r="L553" s="41">
        <f t="shared" si="320"/>
        <v>88.27</v>
      </c>
      <c r="M553" s="41">
        <f t="shared" si="320"/>
        <v>88.27</v>
      </c>
      <c r="N553" s="41">
        <f t="shared" si="320"/>
        <v>88.27</v>
      </c>
      <c r="O553" s="41">
        <f t="shared" si="320"/>
        <v>88.27</v>
      </c>
      <c r="P553" s="41">
        <f t="shared" si="320"/>
        <v>88.27</v>
      </c>
      <c r="Q553" s="41">
        <f t="shared" si="320"/>
        <v>88.27</v>
      </c>
      <c r="R553" s="41">
        <f t="shared" si="320"/>
        <v>88.27</v>
      </c>
      <c r="S553" s="41">
        <f t="shared" si="320"/>
        <v>88.27</v>
      </c>
      <c r="T553" s="41">
        <f t="shared" si="320"/>
        <v>88.27</v>
      </c>
      <c r="U553" s="41">
        <f t="shared" si="320"/>
        <v>88.27</v>
      </c>
      <c r="V553" s="41">
        <f t="shared" si="320"/>
        <v>88.27</v>
      </c>
      <c r="W553" s="41">
        <f t="shared" si="320"/>
        <v>88.27</v>
      </c>
      <c r="X553" s="41">
        <f t="shared" si="320"/>
        <v>88.27</v>
      </c>
      <c r="Y553" s="41">
        <f t="shared" si="320"/>
        <v>88.27</v>
      </c>
      <c r="Z553" s="41">
        <f t="shared" si="320"/>
        <v>88.27</v>
      </c>
      <c r="AA553" s="41">
        <f t="shared" si="320"/>
        <v>88.27</v>
      </c>
    </row>
    <row r="554" spans="1:27" collapsed="1" x14ac:dyDescent="0.2">
      <c r="A554" s="98" t="s">
        <v>2192</v>
      </c>
      <c r="B554" s="25" t="str">
        <f>"15"&amp;"."&amp;$B$800&amp;"."&amp;$B$801</f>
        <v>15.01.2024</v>
      </c>
      <c r="C554" s="88" t="s">
        <v>76</v>
      </c>
      <c r="D554" s="89">
        <f>ROUND(((D555+D556+D558+D557)/1000),5)</f>
        <v>4.8930999999999996</v>
      </c>
      <c r="E554" s="89">
        <f>ROUND(((E555+E556+E558+E557)/1000),5)</f>
        <v>4.8355499999999996</v>
      </c>
      <c r="F554" s="89">
        <f>ROUND(((F555+F556+F558+F557)/1000),5)</f>
        <v>4.7801600000000004</v>
      </c>
      <c r="G554" s="89">
        <f t="shared" ref="G554:AA554" si="321">ROUND(((G555+G556+G558+G557)/1000),5)</f>
        <v>4.7733800000000004</v>
      </c>
      <c r="H554" s="89">
        <f t="shared" si="321"/>
        <v>4.8350499999999998</v>
      </c>
      <c r="I554" s="89">
        <f t="shared" si="321"/>
        <v>4.9598500000000003</v>
      </c>
      <c r="J554" s="89">
        <f t="shared" si="321"/>
        <v>5.1702399999999997</v>
      </c>
      <c r="K554" s="89">
        <f t="shared" si="321"/>
        <v>5.3880999999999997</v>
      </c>
      <c r="L554" s="89">
        <f t="shared" si="321"/>
        <v>5.6513200000000001</v>
      </c>
      <c r="M554" s="89">
        <f t="shared" si="321"/>
        <v>5.6847700000000003</v>
      </c>
      <c r="N554" s="89">
        <f t="shared" si="321"/>
        <v>5.6725000000000003</v>
      </c>
      <c r="O554" s="89">
        <f t="shared" si="321"/>
        <v>5.7664299999999997</v>
      </c>
      <c r="P554" s="89">
        <f t="shared" si="321"/>
        <v>5.7661199999999999</v>
      </c>
      <c r="Q554" s="89">
        <f t="shared" si="321"/>
        <v>5.7766299999999999</v>
      </c>
      <c r="R554" s="89">
        <f t="shared" si="321"/>
        <v>5.7729699999999999</v>
      </c>
      <c r="S554" s="89">
        <f t="shared" si="321"/>
        <v>5.7093499999999997</v>
      </c>
      <c r="T554" s="89">
        <f t="shared" si="321"/>
        <v>5.8197599999999996</v>
      </c>
      <c r="U554" s="89">
        <f t="shared" si="321"/>
        <v>5.8466800000000001</v>
      </c>
      <c r="V554" s="89">
        <f t="shared" si="321"/>
        <v>5.8394500000000003</v>
      </c>
      <c r="W554" s="89">
        <f t="shared" si="321"/>
        <v>5.7061599999999997</v>
      </c>
      <c r="X554" s="89">
        <f t="shared" si="321"/>
        <v>5.5765099999999999</v>
      </c>
      <c r="Y554" s="89">
        <f t="shared" si="321"/>
        <v>5.4096200000000003</v>
      </c>
      <c r="Z554" s="89">
        <f t="shared" si="321"/>
        <v>5.2138900000000001</v>
      </c>
      <c r="AA554" s="89">
        <f t="shared" si="321"/>
        <v>5.0815400000000004</v>
      </c>
    </row>
    <row r="555" spans="1:27" ht="12.75" hidden="1" customHeight="1" outlineLevel="1" x14ac:dyDescent="0.2">
      <c r="A555" s="99" t="s">
        <v>2193</v>
      </c>
      <c r="B555" s="60" t="s">
        <v>238</v>
      </c>
      <c r="C555" s="40" t="s">
        <v>79</v>
      </c>
      <c r="D555" s="41">
        <v>1241.3399999999999</v>
      </c>
      <c r="E555" s="41">
        <v>1183.79</v>
      </c>
      <c r="F555" s="41">
        <v>1128.4000000000001</v>
      </c>
      <c r="G555" s="41">
        <v>1121.6199999999999</v>
      </c>
      <c r="H555" s="41">
        <v>1183.29</v>
      </c>
      <c r="I555" s="41">
        <v>1308.0899999999999</v>
      </c>
      <c r="J555" s="41">
        <v>1518.48</v>
      </c>
      <c r="K555" s="41">
        <v>1736.34</v>
      </c>
      <c r="L555" s="41">
        <v>1999.56</v>
      </c>
      <c r="M555" s="41">
        <v>2033.01</v>
      </c>
      <c r="N555" s="41">
        <v>2020.74</v>
      </c>
      <c r="O555" s="41">
        <v>2114.67</v>
      </c>
      <c r="P555" s="41">
        <v>2114.36</v>
      </c>
      <c r="Q555" s="41">
        <v>2124.87</v>
      </c>
      <c r="R555" s="41">
        <v>2121.21</v>
      </c>
      <c r="S555" s="41">
        <v>2057.59</v>
      </c>
      <c r="T555" s="41">
        <v>2168</v>
      </c>
      <c r="U555" s="41">
        <v>2194.92</v>
      </c>
      <c r="V555" s="41">
        <v>2187.69</v>
      </c>
      <c r="W555" s="41">
        <v>2054.4</v>
      </c>
      <c r="X555" s="41">
        <v>1924.75</v>
      </c>
      <c r="Y555" s="41">
        <v>1757.86</v>
      </c>
      <c r="Z555" s="41">
        <v>1562.13</v>
      </c>
      <c r="AA555" s="41">
        <v>1429.78</v>
      </c>
    </row>
    <row r="556" spans="1:27" ht="12.75" hidden="1" customHeight="1" outlineLevel="1" x14ac:dyDescent="0.2">
      <c r="A556" s="99" t="s">
        <v>2194</v>
      </c>
      <c r="B556" s="60" t="s">
        <v>90</v>
      </c>
      <c r="C556" s="40" t="s">
        <v>79</v>
      </c>
      <c r="D556" s="41">
        <f>$D$486</f>
        <v>3559.77</v>
      </c>
      <c r="E556" s="41">
        <f t="shared" ref="E556:AA556" si="322">$D$486</f>
        <v>3559.77</v>
      </c>
      <c r="F556" s="41">
        <f t="shared" si="322"/>
        <v>3559.77</v>
      </c>
      <c r="G556" s="41">
        <f t="shared" si="322"/>
        <v>3559.77</v>
      </c>
      <c r="H556" s="41">
        <f t="shared" si="322"/>
        <v>3559.77</v>
      </c>
      <c r="I556" s="41">
        <f t="shared" si="322"/>
        <v>3559.77</v>
      </c>
      <c r="J556" s="41">
        <f t="shared" si="322"/>
        <v>3559.77</v>
      </c>
      <c r="K556" s="41">
        <f t="shared" si="322"/>
        <v>3559.77</v>
      </c>
      <c r="L556" s="41">
        <f t="shared" si="322"/>
        <v>3559.77</v>
      </c>
      <c r="M556" s="41">
        <f t="shared" si="322"/>
        <v>3559.77</v>
      </c>
      <c r="N556" s="41">
        <f t="shared" si="322"/>
        <v>3559.77</v>
      </c>
      <c r="O556" s="41">
        <f t="shared" si="322"/>
        <v>3559.77</v>
      </c>
      <c r="P556" s="41">
        <f t="shared" si="322"/>
        <v>3559.77</v>
      </c>
      <c r="Q556" s="41">
        <f t="shared" si="322"/>
        <v>3559.77</v>
      </c>
      <c r="R556" s="41">
        <f t="shared" si="322"/>
        <v>3559.77</v>
      </c>
      <c r="S556" s="41">
        <f t="shared" si="322"/>
        <v>3559.77</v>
      </c>
      <c r="T556" s="41">
        <f t="shared" si="322"/>
        <v>3559.77</v>
      </c>
      <c r="U556" s="41">
        <f t="shared" si="322"/>
        <v>3559.77</v>
      </c>
      <c r="V556" s="41">
        <f t="shared" si="322"/>
        <v>3559.77</v>
      </c>
      <c r="W556" s="41">
        <f t="shared" si="322"/>
        <v>3559.77</v>
      </c>
      <c r="X556" s="41">
        <f t="shared" si="322"/>
        <v>3559.77</v>
      </c>
      <c r="Y556" s="41">
        <f t="shared" si="322"/>
        <v>3559.77</v>
      </c>
      <c r="Z556" s="41">
        <f t="shared" si="322"/>
        <v>3559.77</v>
      </c>
      <c r="AA556" s="41">
        <f t="shared" si="322"/>
        <v>3559.77</v>
      </c>
    </row>
    <row r="557" spans="1:27" ht="12.75" hidden="1" customHeight="1" outlineLevel="1" x14ac:dyDescent="0.2">
      <c r="A557" s="99" t="s">
        <v>2195</v>
      </c>
      <c r="B557" s="60" t="s">
        <v>83</v>
      </c>
      <c r="C557" s="40" t="s">
        <v>79</v>
      </c>
      <c r="D557" s="41">
        <v>3.72</v>
      </c>
      <c r="E557" s="41">
        <v>3.72</v>
      </c>
      <c r="F557" s="41">
        <v>3.72</v>
      </c>
      <c r="G557" s="41">
        <v>3.72</v>
      </c>
      <c r="H557" s="41">
        <v>3.72</v>
      </c>
      <c r="I557" s="41">
        <v>3.72</v>
      </c>
      <c r="J557" s="41">
        <v>3.72</v>
      </c>
      <c r="K557" s="41">
        <v>3.72</v>
      </c>
      <c r="L557" s="41">
        <v>3.72</v>
      </c>
      <c r="M557" s="41">
        <v>3.72</v>
      </c>
      <c r="N557" s="41">
        <v>3.72</v>
      </c>
      <c r="O557" s="41">
        <v>3.72</v>
      </c>
      <c r="P557" s="41">
        <v>3.72</v>
      </c>
      <c r="Q557" s="41">
        <v>3.72</v>
      </c>
      <c r="R557" s="41">
        <v>3.72</v>
      </c>
      <c r="S557" s="41">
        <v>3.72</v>
      </c>
      <c r="T557" s="41">
        <v>3.72</v>
      </c>
      <c r="U557" s="41">
        <v>3.72</v>
      </c>
      <c r="V557" s="41">
        <v>3.72</v>
      </c>
      <c r="W557" s="41">
        <v>3.72</v>
      </c>
      <c r="X557" s="41">
        <v>3.72</v>
      </c>
      <c r="Y557" s="41">
        <v>3.72</v>
      </c>
      <c r="Z557" s="41">
        <v>3.72</v>
      </c>
      <c r="AA557" s="41">
        <v>3.72</v>
      </c>
    </row>
    <row r="558" spans="1:27" ht="12.75" hidden="1" customHeight="1" outlineLevel="1" x14ac:dyDescent="0.2">
      <c r="A558" s="99" t="s">
        <v>2196</v>
      </c>
      <c r="B558" s="60" t="s">
        <v>81</v>
      </c>
      <c r="C558" s="40" t="s">
        <v>79</v>
      </c>
      <c r="D558" s="41">
        <f>$D$11</f>
        <v>88.27</v>
      </c>
      <c r="E558" s="41">
        <f t="shared" ref="E558:AA558" si="323">$D$11</f>
        <v>88.27</v>
      </c>
      <c r="F558" s="41">
        <f t="shared" si="323"/>
        <v>88.27</v>
      </c>
      <c r="G558" s="41">
        <f t="shared" si="323"/>
        <v>88.27</v>
      </c>
      <c r="H558" s="41">
        <f t="shared" si="323"/>
        <v>88.27</v>
      </c>
      <c r="I558" s="41">
        <f t="shared" si="323"/>
        <v>88.27</v>
      </c>
      <c r="J558" s="41">
        <f t="shared" si="323"/>
        <v>88.27</v>
      </c>
      <c r="K558" s="41">
        <f t="shared" si="323"/>
        <v>88.27</v>
      </c>
      <c r="L558" s="41">
        <f t="shared" si="323"/>
        <v>88.27</v>
      </c>
      <c r="M558" s="41">
        <f t="shared" si="323"/>
        <v>88.27</v>
      </c>
      <c r="N558" s="41">
        <f t="shared" si="323"/>
        <v>88.27</v>
      </c>
      <c r="O558" s="41">
        <f t="shared" si="323"/>
        <v>88.27</v>
      </c>
      <c r="P558" s="41">
        <f t="shared" si="323"/>
        <v>88.27</v>
      </c>
      <c r="Q558" s="41">
        <f t="shared" si="323"/>
        <v>88.27</v>
      </c>
      <c r="R558" s="41">
        <f t="shared" si="323"/>
        <v>88.27</v>
      </c>
      <c r="S558" s="41">
        <f t="shared" si="323"/>
        <v>88.27</v>
      </c>
      <c r="T558" s="41">
        <f t="shared" si="323"/>
        <v>88.27</v>
      </c>
      <c r="U558" s="41">
        <f t="shared" si="323"/>
        <v>88.27</v>
      </c>
      <c r="V558" s="41">
        <f t="shared" si="323"/>
        <v>88.27</v>
      </c>
      <c r="W558" s="41">
        <f t="shared" si="323"/>
        <v>88.27</v>
      </c>
      <c r="X558" s="41">
        <f t="shared" si="323"/>
        <v>88.27</v>
      </c>
      <c r="Y558" s="41">
        <f t="shared" si="323"/>
        <v>88.27</v>
      </c>
      <c r="Z558" s="41">
        <f t="shared" si="323"/>
        <v>88.27</v>
      </c>
      <c r="AA558" s="41">
        <f t="shared" si="323"/>
        <v>88.27</v>
      </c>
    </row>
    <row r="559" spans="1:27" collapsed="1" x14ac:dyDescent="0.2">
      <c r="A559" s="98" t="s">
        <v>2197</v>
      </c>
      <c r="B559" s="25" t="str">
        <f>"16"&amp;"."&amp;$B$800&amp;"."&amp;$B$801</f>
        <v>16.01.2024</v>
      </c>
      <c r="C559" s="88" t="s">
        <v>76</v>
      </c>
      <c r="D559" s="89">
        <f>ROUND(((D560+D561+D563+D562)/1000),5)</f>
        <v>4.9211799999999997</v>
      </c>
      <c r="E559" s="89">
        <f>ROUND(((E560+E561+E563+E562)/1000),5)</f>
        <v>4.8541100000000004</v>
      </c>
      <c r="F559" s="89">
        <f>ROUND(((F560+F561+F563+F562)/1000),5)</f>
        <v>4.8311200000000003</v>
      </c>
      <c r="G559" s="89">
        <f t="shared" ref="G559:AA559" si="324">ROUND(((G560+G561+G563+G562)/1000),5)</f>
        <v>4.79671</v>
      </c>
      <c r="H559" s="89">
        <f t="shared" si="324"/>
        <v>4.8406900000000004</v>
      </c>
      <c r="I559" s="89">
        <f t="shared" si="324"/>
        <v>4.9549200000000004</v>
      </c>
      <c r="J559" s="89">
        <f t="shared" si="324"/>
        <v>5.1509400000000003</v>
      </c>
      <c r="K559" s="89">
        <f t="shared" si="324"/>
        <v>5.3371399999999998</v>
      </c>
      <c r="L559" s="89">
        <f t="shared" si="324"/>
        <v>5.6042699999999996</v>
      </c>
      <c r="M559" s="89">
        <f t="shared" si="324"/>
        <v>5.6332000000000004</v>
      </c>
      <c r="N559" s="89">
        <f t="shared" si="324"/>
        <v>5.67699</v>
      </c>
      <c r="O559" s="89">
        <f t="shared" si="324"/>
        <v>5.6977599999999997</v>
      </c>
      <c r="P559" s="89">
        <f t="shared" si="324"/>
        <v>5.7013100000000003</v>
      </c>
      <c r="Q559" s="89">
        <f t="shared" si="324"/>
        <v>5.7300899999999997</v>
      </c>
      <c r="R559" s="89">
        <f t="shared" si="324"/>
        <v>5.7087899999999996</v>
      </c>
      <c r="S559" s="89">
        <f t="shared" si="324"/>
        <v>5.6744599999999998</v>
      </c>
      <c r="T559" s="89">
        <f t="shared" si="324"/>
        <v>5.7839600000000004</v>
      </c>
      <c r="U559" s="89">
        <f t="shared" si="324"/>
        <v>5.8310000000000004</v>
      </c>
      <c r="V559" s="89">
        <f t="shared" si="324"/>
        <v>5.8155200000000002</v>
      </c>
      <c r="W559" s="89">
        <f t="shared" si="324"/>
        <v>5.6659600000000001</v>
      </c>
      <c r="X559" s="89">
        <f t="shared" si="324"/>
        <v>5.5451600000000001</v>
      </c>
      <c r="Y559" s="89">
        <f t="shared" si="324"/>
        <v>5.4313099999999999</v>
      </c>
      <c r="Z559" s="89">
        <f t="shared" si="324"/>
        <v>5.2211800000000004</v>
      </c>
      <c r="AA559" s="89">
        <f t="shared" si="324"/>
        <v>5.1004399999999999</v>
      </c>
    </row>
    <row r="560" spans="1:27" ht="12.75" hidden="1" customHeight="1" outlineLevel="1" x14ac:dyDescent="0.2">
      <c r="A560" s="99" t="s">
        <v>2198</v>
      </c>
      <c r="B560" s="60" t="s">
        <v>238</v>
      </c>
      <c r="C560" s="40" t="s">
        <v>79</v>
      </c>
      <c r="D560" s="41">
        <v>1269.42</v>
      </c>
      <c r="E560" s="41">
        <v>1202.3499999999999</v>
      </c>
      <c r="F560" s="41">
        <v>1179.3599999999999</v>
      </c>
      <c r="G560" s="41">
        <v>1144.95</v>
      </c>
      <c r="H560" s="41">
        <v>1188.93</v>
      </c>
      <c r="I560" s="41">
        <v>1303.1600000000001</v>
      </c>
      <c r="J560" s="41">
        <v>1499.18</v>
      </c>
      <c r="K560" s="41">
        <v>1685.38</v>
      </c>
      <c r="L560" s="41">
        <v>1952.51</v>
      </c>
      <c r="M560" s="41">
        <v>1981.44</v>
      </c>
      <c r="N560" s="41">
        <v>2025.23</v>
      </c>
      <c r="O560" s="41">
        <v>2046</v>
      </c>
      <c r="P560" s="41">
        <v>2049.5500000000002</v>
      </c>
      <c r="Q560" s="41">
        <v>2078.33</v>
      </c>
      <c r="R560" s="41">
        <v>2057.0300000000002</v>
      </c>
      <c r="S560" s="41">
        <v>2022.7</v>
      </c>
      <c r="T560" s="41">
        <v>2132.1999999999998</v>
      </c>
      <c r="U560" s="41">
        <v>2179.2399999999998</v>
      </c>
      <c r="V560" s="41">
        <v>2163.7600000000002</v>
      </c>
      <c r="W560" s="41">
        <v>2014.2</v>
      </c>
      <c r="X560" s="41">
        <v>1893.4</v>
      </c>
      <c r="Y560" s="41">
        <v>1779.55</v>
      </c>
      <c r="Z560" s="41">
        <v>1569.42</v>
      </c>
      <c r="AA560" s="41">
        <v>1448.68</v>
      </c>
    </row>
    <row r="561" spans="1:27" ht="12.75" hidden="1" customHeight="1" outlineLevel="1" x14ac:dyDescent="0.2">
      <c r="A561" s="99" t="s">
        <v>2199</v>
      </c>
      <c r="B561" s="60" t="s">
        <v>90</v>
      </c>
      <c r="C561" s="40" t="s">
        <v>79</v>
      </c>
      <c r="D561" s="41">
        <f>$D$486</f>
        <v>3559.77</v>
      </c>
      <c r="E561" s="41">
        <f t="shared" ref="E561:AA561" si="325">$D$486</f>
        <v>3559.77</v>
      </c>
      <c r="F561" s="41">
        <f t="shared" si="325"/>
        <v>3559.77</v>
      </c>
      <c r="G561" s="41">
        <f t="shared" si="325"/>
        <v>3559.77</v>
      </c>
      <c r="H561" s="41">
        <f t="shared" si="325"/>
        <v>3559.77</v>
      </c>
      <c r="I561" s="41">
        <f t="shared" si="325"/>
        <v>3559.77</v>
      </c>
      <c r="J561" s="41">
        <f t="shared" si="325"/>
        <v>3559.77</v>
      </c>
      <c r="K561" s="41">
        <f t="shared" si="325"/>
        <v>3559.77</v>
      </c>
      <c r="L561" s="41">
        <f t="shared" si="325"/>
        <v>3559.77</v>
      </c>
      <c r="M561" s="41">
        <f t="shared" si="325"/>
        <v>3559.77</v>
      </c>
      <c r="N561" s="41">
        <f t="shared" si="325"/>
        <v>3559.77</v>
      </c>
      <c r="O561" s="41">
        <f t="shared" si="325"/>
        <v>3559.77</v>
      </c>
      <c r="P561" s="41">
        <f t="shared" si="325"/>
        <v>3559.77</v>
      </c>
      <c r="Q561" s="41">
        <f t="shared" si="325"/>
        <v>3559.77</v>
      </c>
      <c r="R561" s="41">
        <f t="shared" si="325"/>
        <v>3559.77</v>
      </c>
      <c r="S561" s="41">
        <f t="shared" si="325"/>
        <v>3559.77</v>
      </c>
      <c r="T561" s="41">
        <f t="shared" si="325"/>
        <v>3559.77</v>
      </c>
      <c r="U561" s="41">
        <f t="shared" si="325"/>
        <v>3559.77</v>
      </c>
      <c r="V561" s="41">
        <f t="shared" si="325"/>
        <v>3559.77</v>
      </c>
      <c r="W561" s="41">
        <f t="shared" si="325"/>
        <v>3559.77</v>
      </c>
      <c r="X561" s="41">
        <f t="shared" si="325"/>
        <v>3559.77</v>
      </c>
      <c r="Y561" s="41">
        <f t="shared" si="325"/>
        <v>3559.77</v>
      </c>
      <c r="Z561" s="41">
        <f t="shared" si="325"/>
        <v>3559.77</v>
      </c>
      <c r="AA561" s="41">
        <f t="shared" si="325"/>
        <v>3559.77</v>
      </c>
    </row>
    <row r="562" spans="1:27" ht="12.75" hidden="1" customHeight="1" outlineLevel="1" x14ac:dyDescent="0.2">
      <c r="A562" s="99" t="s">
        <v>2200</v>
      </c>
      <c r="B562" s="60" t="s">
        <v>83</v>
      </c>
      <c r="C562" s="40" t="s">
        <v>79</v>
      </c>
      <c r="D562" s="41">
        <v>3.72</v>
      </c>
      <c r="E562" s="41">
        <v>3.72</v>
      </c>
      <c r="F562" s="41">
        <v>3.72</v>
      </c>
      <c r="G562" s="41">
        <v>3.72</v>
      </c>
      <c r="H562" s="41">
        <v>3.72</v>
      </c>
      <c r="I562" s="41">
        <v>3.72</v>
      </c>
      <c r="J562" s="41">
        <v>3.72</v>
      </c>
      <c r="K562" s="41">
        <v>3.72</v>
      </c>
      <c r="L562" s="41">
        <v>3.72</v>
      </c>
      <c r="M562" s="41">
        <v>3.72</v>
      </c>
      <c r="N562" s="41">
        <v>3.72</v>
      </c>
      <c r="O562" s="41">
        <v>3.72</v>
      </c>
      <c r="P562" s="41">
        <v>3.72</v>
      </c>
      <c r="Q562" s="41">
        <v>3.72</v>
      </c>
      <c r="R562" s="41">
        <v>3.72</v>
      </c>
      <c r="S562" s="41">
        <v>3.72</v>
      </c>
      <c r="T562" s="41">
        <v>3.72</v>
      </c>
      <c r="U562" s="41">
        <v>3.72</v>
      </c>
      <c r="V562" s="41">
        <v>3.72</v>
      </c>
      <c r="W562" s="41">
        <v>3.72</v>
      </c>
      <c r="X562" s="41">
        <v>3.72</v>
      </c>
      <c r="Y562" s="41">
        <v>3.72</v>
      </c>
      <c r="Z562" s="41">
        <v>3.72</v>
      </c>
      <c r="AA562" s="41">
        <v>3.72</v>
      </c>
    </row>
    <row r="563" spans="1:27" ht="12.75" hidden="1" customHeight="1" outlineLevel="1" x14ac:dyDescent="0.2">
      <c r="A563" s="99" t="s">
        <v>2201</v>
      </c>
      <c r="B563" s="60" t="s">
        <v>81</v>
      </c>
      <c r="C563" s="40" t="s">
        <v>79</v>
      </c>
      <c r="D563" s="41">
        <f>$D$11</f>
        <v>88.27</v>
      </c>
      <c r="E563" s="41">
        <f t="shared" ref="E563:AA563" si="326">$D$11</f>
        <v>88.27</v>
      </c>
      <c r="F563" s="41">
        <f t="shared" si="326"/>
        <v>88.27</v>
      </c>
      <c r="G563" s="41">
        <f t="shared" si="326"/>
        <v>88.27</v>
      </c>
      <c r="H563" s="41">
        <f t="shared" si="326"/>
        <v>88.27</v>
      </c>
      <c r="I563" s="41">
        <f t="shared" si="326"/>
        <v>88.27</v>
      </c>
      <c r="J563" s="41">
        <f t="shared" si="326"/>
        <v>88.27</v>
      </c>
      <c r="K563" s="41">
        <f t="shared" si="326"/>
        <v>88.27</v>
      </c>
      <c r="L563" s="41">
        <f t="shared" si="326"/>
        <v>88.27</v>
      </c>
      <c r="M563" s="41">
        <f t="shared" si="326"/>
        <v>88.27</v>
      </c>
      <c r="N563" s="41">
        <f t="shared" si="326"/>
        <v>88.27</v>
      </c>
      <c r="O563" s="41">
        <f t="shared" si="326"/>
        <v>88.27</v>
      </c>
      <c r="P563" s="41">
        <f t="shared" si="326"/>
        <v>88.27</v>
      </c>
      <c r="Q563" s="41">
        <f t="shared" si="326"/>
        <v>88.27</v>
      </c>
      <c r="R563" s="41">
        <f t="shared" si="326"/>
        <v>88.27</v>
      </c>
      <c r="S563" s="41">
        <f t="shared" si="326"/>
        <v>88.27</v>
      </c>
      <c r="T563" s="41">
        <f t="shared" si="326"/>
        <v>88.27</v>
      </c>
      <c r="U563" s="41">
        <f t="shared" si="326"/>
        <v>88.27</v>
      </c>
      <c r="V563" s="41">
        <f t="shared" si="326"/>
        <v>88.27</v>
      </c>
      <c r="W563" s="41">
        <f t="shared" si="326"/>
        <v>88.27</v>
      </c>
      <c r="X563" s="41">
        <f t="shared" si="326"/>
        <v>88.27</v>
      </c>
      <c r="Y563" s="41">
        <f t="shared" si="326"/>
        <v>88.27</v>
      </c>
      <c r="Z563" s="41">
        <f t="shared" si="326"/>
        <v>88.27</v>
      </c>
      <c r="AA563" s="41">
        <f t="shared" si="326"/>
        <v>88.27</v>
      </c>
    </row>
    <row r="564" spans="1:27" collapsed="1" x14ac:dyDescent="0.2">
      <c r="A564" s="98" t="s">
        <v>2202</v>
      </c>
      <c r="B564" s="25" t="str">
        <f>"17"&amp;"."&amp;$B$800&amp;"."&amp;$B$801</f>
        <v>17.01.2024</v>
      </c>
      <c r="C564" s="88" t="s">
        <v>76</v>
      </c>
      <c r="D564" s="89">
        <f>ROUND(((D565+D566+D568+D567)/1000),5)</f>
        <v>4.8903400000000001</v>
      </c>
      <c r="E564" s="89">
        <f>ROUND(((E565+E566+E568+E567)/1000),5)</f>
        <v>4.8124599999999997</v>
      </c>
      <c r="F564" s="89">
        <f>ROUND(((F565+F566+F568+F567)/1000),5)</f>
        <v>4.7652200000000002</v>
      </c>
      <c r="G564" s="89">
        <f t="shared" ref="G564:AA564" si="327">ROUND(((G565+G566+G568+G567)/1000),5)</f>
        <v>4.7644500000000001</v>
      </c>
      <c r="H564" s="89">
        <f t="shared" si="327"/>
        <v>4.8333199999999996</v>
      </c>
      <c r="I564" s="89">
        <f t="shared" si="327"/>
        <v>4.9591000000000003</v>
      </c>
      <c r="J564" s="89">
        <f t="shared" si="327"/>
        <v>5.1541100000000002</v>
      </c>
      <c r="K564" s="89">
        <f t="shared" si="327"/>
        <v>5.4686000000000003</v>
      </c>
      <c r="L564" s="89">
        <f t="shared" si="327"/>
        <v>5.6767200000000004</v>
      </c>
      <c r="M564" s="89">
        <f t="shared" si="327"/>
        <v>5.6467299999999998</v>
      </c>
      <c r="N564" s="89">
        <f t="shared" si="327"/>
        <v>5.7247700000000004</v>
      </c>
      <c r="O564" s="89">
        <f t="shared" si="327"/>
        <v>5.7632599999999998</v>
      </c>
      <c r="P564" s="89">
        <f t="shared" si="327"/>
        <v>5.7603900000000001</v>
      </c>
      <c r="Q564" s="89">
        <f t="shared" si="327"/>
        <v>5.7611699999999999</v>
      </c>
      <c r="R564" s="89">
        <f t="shared" si="327"/>
        <v>5.7606099999999998</v>
      </c>
      <c r="S564" s="89">
        <f t="shared" si="327"/>
        <v>5.7297000000000002</v>
      </c>
      <c r="T564" s="89">
        <f t="shared" si="327"/>
        <v>5.8506799999999997</v>
      </c>
      <c r="U564" s="89">
        <f t="shared" si="327"/>
        <v>5.8148400000000002</v>
      </c>
      <c r="V564" s="89">
        <f t="shared" si="327"/>
        <v>5.7919099999999997</v>
      </c>
      <c r="W564" s="89">
        <f t="shared" si="327"/>
        <v>5.6578200000000001</v>
      </c>
      <c r="X564" s="89">
        <f t="shared" si="327"/>
        <v>5.6624299999999996</v>
      </c>
      <c r="Y564" s="89">
        <f t="shared" si="327"/>
        <v>5.4985400000000002</v>
      </c>
      <c r="Z564" s="89">
        <f t="shared" si="327"/>
        <v>5.2784500000000003</v>
      </c>
      <c r="AA564" s="89">
        <f t="shared" si="327"/>
        <v>5.1040400000000004</v>
      </c>
    </row>
    <row r="565" spans="1:27" ht="12.75" hidden="1" customHeight="1" outlineLevel="1" x14ac:dyDescent="0.2">
      <c r="A565" s="99" t="s">
        <v>2203</v>
      </c>
      <c r="B565" s="60" t="s">
        <v>238</v>
      </c>
      <c r="C565" s="40" t="s">
        <v>79</v>
      </c>
      <c r="D565" s="41">
        <v>1238.58</v>
      </c>
      <c r="E565" s="41">
        <v>1160.7</v>
      </c>
      <c r="F565" s="41">
        <v>1113.46</v>
      </c>
      <c r="G565" s="41">
        <v>1112.69</v>
      </c>
      <c r="H565" s="41">
        <v>1181.56</v>
      </c>
      <c r="I565" s="41">
        <v>1307.3399999999999</v>
      </c>
      <c r="J565" s="41">
        <v>1502.35</v>
      </c>
      <c r="K565" s="41">
        <v>1816.84</v>
      </c>
      <c r="L565" s="41">
        <v>2024.96</v>
      </c>
      <c r="M565" s="41">
        <v>1994.97</v>
      </c>
      <c r="N565" s="41">
        <v>2073.0100000000002</v>
      </c>
      <c r="O565" s="41">
        <v>2111.5</v>
      </c>
      <c r="P565" s="41">
        <v>2108.63</v>
      </c>
      <c r="Q565" s="41">
        <v>2109.41</v>
      </c>
      <c r="R565" s="41">
        <v>2108.85</v>
      </c>
      <c r="S565" s="41">
        <v>2077.94</v>
      </c>
      <c r="T565" s="41">
        <v>2198.92</v>
      </c>
      <c r="U565" s="41">
        <v>2163.08</v>
      </c>
      <c r="V565" s="41">
        <v>2140.15</v>
      </c>
      <c r="W565" s="41">
        <v>2006.06</v>
      </c>
      <c r="X565" s="41">
        <v>2010.67</v>
      </c>
      <c r="Y565" s="41">
        <v>1846.78</v>
      </c>
      <c r="Z565" s="41">
        <v>1626.69</v>
      </c>
      <c r="AA565" s="41">
        <v>1452.28</v>
      </c>
    </row>
    <row r="566" spans="1:27" ht="12.75" hidden="1" customHeight="1" outlineLevel="1" x14ac:dyDescent="0.2">
      <c r="A566" s="99" t="s">
        <v>2204</v>
      </c>
      <c r="B566" s="60" t="s">
        <v>90</v>
      </c>
      <c r="C566" s="40" t="s">
        <v>79</v>
      </c>
      <c r="D566" s="41">
        <f>$D$486</f>
        <v>3559.77</v>
      </c>
      <c r="E566" s="41">
        <f t="shared" ref="E566:AA566" si="328">$D$486</f>
        <v>3559.77</v>
      </c>
      <c r="F566" s="41">
        <f t="shared" si="328"/>
        <v>3559.77</v>
      </c>
      <c r="G566" s="41">
        <f t="shared" si="328"/>
        <v>3559.77</v>
      </c>
      <c r="H566" s="41">
        <f t="shared" si="328"/>
        <v>3559.77</v>
      </c>
      <c r="I566" s="41">
        <f t="shared" si="328"/>
        <v>3559.77</v>
      </c>
      <c r="J566" s="41">
        <f t="shared" si="328"/>
        <v>3559.77</v>
      </c>
      <c r="K566" s="41">
        <f t="shared" si="328"/>
        <v>3559.77</v>
      </c>
      <c r="L566" s="41">
        <f t="shared" si="328"/>
        <v>3559.77</v>
      </c>
      <c r="M566" s="41">
        <f t="shared" si="328"/>
        <v>3559.77</v>
      </c>
      <c r="N566" s="41">
        <f t="shared" si="328"/>
        <v>3559.77</v>
      </c>
      <c r="O566" s="41">
        <f t="shared" si="328"/>
        <v>3559.77</v>
      </c>
      <c r="P566" s="41">
        <f t="shared" si="328"/>
        <v>3559.77</v>
      </c>
      <c r="Q566" s="41">
        <f t="shared" si="328"/>
        <v>3559.77</v>
      </c>
      <c r="R566" s="41">
        <f t="shared" si="328"/>
        <v>3559.77</v>
      </c>
      <c r="S566" s="41">
        <f t="shared" si="328"/>
        <v>3559.77</v>
      </c>
      <c r="T566" s="41">
        <f t="shared" si="328"/>
        <v>3559.77</v>
      </c>
      <c r="U566" s="41">
        <f t="shared" si="328"/>
        <v>3559.77</v>
      </c>
      <c r="V566" s="41">
        <f t="shared" si="328"/>
        <v>3559.77</v>
      </c>
      <c r="W566" s="41">
        <f t="shared" si="328"/>
        <v>3559.77</v>
      </c>
      <c r="X566" s="41">
        <f t="shared" si="328"/>
        <v>3559.77</v>
      </c>
      <c r="Y566" s="41">
        <f t="shared" si="328"/>
        <v>3559.77</v>
      </c>
      <c r="Z566" s="41">
        <f t="shared" si="328"/>
        <v>3559.77</v>
      </c>
      <c r="AA566" s="41">
        <f t="shared" si="328"/>
        <v>3559.77</v>
      </c>
    </row>
    <row r="567" spans="1:27" ht="12.75" hidden="1" customHeight="1" outlineLevel="1" x14ac:dyDescent="0.2">
      <c r="A567" s="99" t="s">
        <v>2205</v>
      </c>
      <c r="B567" s="60" t="s">
        <v>83</v>
      </c>
      <c r="C567" s="40" t="s">
        <v>79</v>
      </c>
      <c r="D567" s="41">
        <v>3.72</v>
      </c>
      <c r="E567" s="41">
        <v>3.72</v>
      </c>
      <c r="F567" s="41">
        <v>3.72</v>
      </c>
      <c r="G567" s="41">
        <v>3.72</v>
      </c>
      <c r="H567" s="41">
        <v>3.72</v>
      </c>
      <c r="I567" s="41">
        <v>3.72</v>
      </c>
      <c r="J567" s="41">
        <v>3.72</v>
      </c>
      <c r="K567" s="41">
        <v>3.72</v>
      </c>
      <c r="L567" s="41">
        <v>3.72</v>
      </c>
      <c r="M567" s="41">
        <v>3.72</v>
      </c>
      <c r="N567" s="41">
        <v>3.72</v>
      </c>
      <c r="O567" s="41">
        <v>3.72</v>
      </c>
      <c r="P567" s="41">
        <v>3.72</v>
      </c>
      <c r="Q567" s="41">
        <v>3.72</v>
      </c>
      <c r="R567" s="41">
        <v>3.72</v>
      </c>
      <c r="S567" s="41">
        <v>3.72</v>
      </c>
      <c r="T567" s="41">
        <v>3.72</v>
      </c>
      <c r="U567" s="41">
        <v>3.72</v>
      </c>
      <c r="V567" s="41">
        <v>3.72</v>
      </c>
      <c r="W567" s="41">
        <v>3.72</v>
      </c>
      <c r="X567" s="41">
        <v>3.72</v>
      </c>
      <c r="Y567" s="41">
        <v>3.72</v>
      </c>
      <c r="Z567" s="41">
        <v>3.72</v>
      </c>
      <c r="AA567" s="41">
        <v>3.72</v>
      </c>
    </row>
    <row r="568" spans="1:27" ht="12.75" hidden="1" customHeight="1" outlineLevel="1" x14ac:dyDescent="0.2">
      <c r="A568" s="99" t="s">
        <v>2206</v>
      </c>
      <c r="B568" s="60" t="s">
        <v>81</v>
      </c>
      <c r="C568" s="40" t="s">
        <v>79</v>
      </c>
      <c r="D568" s="41">
        <f>$D$11</f>
        <v>88.27</v>
      </c>
      <c r="E568" s="41">
        <f t="shared" ref="E568:AA568" si="329">$D$11</f>
        <v>88.27</v>
      </c>
      <c r="F568" s="41">
        <f t="shared" si="329"/>
        <v>88.27</v>
      </c>
      <c r="G568" s="41">
        <f t="shared" si="329"/>
        <v>88.27</v>
      </c>
      <c r="H568" s="41">
        <f t="shared" si="329"/>
        <v>88.27</v>
      </c>
      <c r="I568" s="41">
        <f t="shared" si="329"/>
        <v>88.27</v>
      </c>
      <c r="J568" s="41">
        <f t="shared" si="329"/>
        <v>88.27</v>
      </c>
      <c r="K568" s="41">
        <f t="shared" si="329"/>
        <v>88.27</v>
      </c>
      <c r="L568" s="41">
        <f t="shared" si="329"/>
        <v>88.27</v>
      </c>
      <c r="M568" s="41">
        <f t="shared" si="329"/>
        <v>88.27</v>
      </c>
      <c r="N568" s="41">
        <f t="shared" si="329"/>
        <v>88.27</v>
      </c>
      <c r="O568" s="41">
        <f t="shared" si="329"/>
        <v>88.27</v>
      </c>
      <c r="P568" s="41">
        <f t="shared" si="329"/>
        <v>88.27</v>
      </c>
      <c r="Q568" s="41">
        <f t="shared" si="329"/>
        <v>88.27</v>
      </c>
      <c r="R568" s="41">
        <f t="shared" si="329"/>
        <v>88.27</v>
      </c>
      <c r="S568" s="41">
        <f t="shared" si="329"/>
        <v>88.27</v>
      </c>
      <c r="T568" s="41">
        <f t="shared" si="329"/>
        <v>88.27</v>
      </c>
      <c r="U568" s="41">
        <f t="shared" si="329"/>
        <v>88.27</v>
      </c>
      <c r="V568" s="41">
        <f t="shared" si="329"/>
        <v>88.27</v>
      </c>
      <c r="W568" s="41">
        <f t="shared" si="329"/>
        <v>88.27</v>
      </c>
      <c r="X568" s="41">
        <f t="shared" si="329"/>
        <v>88.27</v>
      </c>
      <c r="Y568" s="41">
        <f t="shared" si="329"/>
        <v>88.27</v>
      </c>
      <c r="Z568" s="41">
        <f t="shared" si="329"/>
        <v>88.27</v>
      </c>
      <c r="AA568" s="41">
        <f t="shared" si="329"/>
        <v>88.27</v>
      </c>
    </row>
    <row r="569" spans="1:27" collapsed="1" x14ac:dyDescent="0.2">
      <c r="A569" s="98" t="s">
        <v>2207</v>
      </c>
      <c r="B569" s="25" t="str">
        <f>"18"&amp;"."&amp;$B$800&amp;"."&amp;$B$801</f>
        <v>18.01.2024</v>
      </c>
      <c r="C569" s="88" t="s">
        <v>76</v>
      </c>
      <c r="D569" s="89">
        <f>ROUND(((D570+D571+D573+D572)/1000),5)</f>
        <v>5.0267200000000001</v>
      </c>
      <c r="E569" s="89">
        <f>ROUND(((E570+E571+E573+E572)/1000),5)</f>
        <v>4.8670999999999998</v>
      </c>
      <c r="F569" s="89">
        <f>ROUND(((F570+F571+F573+F572)/1000),5)</f>
        <v>4.83073</v>
      </c>
      <c r="G569" s="89">
        <f t="shared" ref="G569:AA569" si="330">ROUND(((G570+G571+G573+G572)/1000),5)</f>
        <v>4.8223599999999998</v>
      </c>
      <c r="H569" s="89">
        <f t="shared" si="330"/>
        <v>4.8625499999999997</v>
      </c>
      <c r="I569" s="89">
        <f t="shared" si="330"/>
        <v>5.0064099999999998</v>
      </c>
      <c r="J569" s="89">
        <f t="shared" si="330"/>
        <v>5.1355000000000004</v>
      </c>
      <c r="K569" s="89">
        <f t="shared" si="330"/>
        <v>5.4376800000000003</v>
      </c>
      <c r="L569" s="89">
        <f t="shared" si="330"/>
        <v>5.6362899999999998</v>
      </c>
      <c r="M569" s="89">
        <f t="shared" si="330"/>
        <v>5.5884900000000002</v>
      </c>
      <c r="N569" s="89">
        <f t="shared" si="330"/>
        <v>5.7713999999999999</v>
      </c>
      <c r="O569" s="89">
        <f t="shared" si="330"/>
        <v>5.7299600000000002</v>
      </c>
      <c r="P569" s="89">
        <f t="shared" si="330"/>
        <v>5.7143800000000002</v>
      </c>
      <c r="Q569" s="89">
        <f t="shared" si="330"/>
        <v>5.7335599999999998</v>
      </c>
      <c r="R569" s="89">
        <f t="shared" si="330"/>
        <v>5.7319399999999998</v>
      </c>
      <c r="S569" s="89">
        <f t="shared" si="330"/>
        <v>5.7863300000000004</v>
      </c>
      <c r="T569" s="89">
        <f t="shared" si="330"/>
        <v>5.8505700000000003</v>
      </c>
      <c r="U569" s="89">
        <f t="shared" si="330"/>
        <v>5.86273</v>
      </c>
      <c r="V569" s="89">
        <f t="shared" si="330"/>
        <v>5.8555999999999999</v>
      </c>
      <c r="W569" s="89">
        <f t="shared" si="330"/>
        <v>5.6684400000000004</v>
      </c>
      <c r="X569" s="89">
        <f t="shared" si="330"/>
        <v>5.52074</v>
      </c>
      <c r="Y569" s="89">
        <f t="shared" si="330"/>
        <v>5.4100700000000002</v>
      </c>
      <c r="Z569" s="89">
        <f t="shared" si="330"/>
        <v>5.1564300000000003</v>
      </c>
      <c r="AA569" s="89">
        <f t="shared" si="330"/>
        <v>4.9856699999999998</v>
      </c>
    </row>
    <row r="570" spans="1:27" ht="12.75" hidden="1" customHeight="1" outlineLevel="1" x14ac:dyDescent="0.2">
      <c r="A570" s="99" t="s">
        <v>2208</v>
      </c>
      <c r="B570" s="60" t="s">
        <v>238</v>
      </c>
      <c r="C570" s="40" t="s">
        <v>79</v>
      </c>
      <c r="D570" s="41">
        <v>1374.96</v>
      </c>
      <c r="E570" s="41">
        <v>1215.3399999999999</v>
      </c>
      <c r="F570" s="41">
        <v>1178.97</v>
      </c>
      <c r="G570" s="41">
        <v>1170.5999999999999</v>
      </c>
      <c r="H570" s="41">
        <v>1210.79</v>
      </c>
      <c r="I570" s="41">
        <v>1354.65</v>
      </c>
      <c r="J570" s="41">
        <v>1483.74</v>
      </c>
      <c r="K570" s="41">
        <v>1785.92</v>
      </c>
      <c r="L570" s="41">
        <v>1984.53</v>
      </c>
      <c r="M570" s="41">
        <v>1936.73</v>
      </c>
      <c r="N570" s="41">
        <v>2119.64</v>
      </c>
      <c r="O570" s="41">
        <v>2078.1999999999998</v>
      </c>
      <c r="P570" s="41">
        <v>2062.62</v>
      </c>
      <c r="Q570" s="41">
        <v>2081.8000000000002</v>
      </c>
      <c r="R570" s="41">
        <v>2080.1799999999998</v>
      </c>
      <c r="S570" s="41">
        <v>2134.5700000000002</v>
      </c>
      <c r="T570" s="41">
        <v>2198.81</v>
      </c>
      <c r="U570" s="41">
        <v>2210.9699999999998</v>
      </c>
      <c r="V570" s="41">
        <v>2203.84</v>
      </c>
      <c r="W570" s="41">
        <v>2016.68</v>
      </c>
      <c r="X570" s="41">
        <v>1868.98</v>
      </c>
      <c r="Y570" s="41">
        <v>1758.31</v>
      </c>
      <c r="Z570" s="41">
        <v>1504.67</v>
      </c>
      <c r="AA570" s="41">
        <v>1333.91</v>
      </c>
    </row>
    <row r="571" spans="1:27" ht="12.75" hidden="1" customHeight="1" outlineLevel="1" x14ac:dyDescent="0.2">
      <c r="A571" s="99" t="s">
        <v>2209</v>
      </c>
      <c r="B571" s="60" t="s">
        <v>90</v>
      </c>
      <c r="C571" s="40" t="s">
        <v>79</v>
      </c>
      <c r="D571" s="41">
        <f>$D$486</f>
        <v>3559.77</v>
      </c>
      <c r="E571" s="41">
        <f t="shared" ref="E571:AA571" si="331">$D$486</f>
        <v>3559.77</v>
      </c>
      <c r="F571" s="41">
        <f t="shared" si="331"/>
        <v>3559.77</v>
      </c>
      <c r="G571" s="41">
        <f t="shared" si="331"/>
        <v>3559.77</v>
      </c>
      <c r="H571" s="41">
        <f t="shared" si="331"/>
        <v>3559.77</v>
      </c>
      <c r="I571" s="41">
        <f t="shared" si="331"/>
        <v>3559.77</v>
      </c>
      <c r="J571" s="41">
        <f t="shared" si="331"/>
        <v>3559.77</v>
      </c>
      <c r="K571" s="41">
        <f t="shared" si="331"/>
        <v>3559.77</v>
      </c>
      <c r="L571" s="41">
        <f t="shared" si="331"/>
        <v>3559.77</v>
      </c>
      <c r="M571" s="41">
        <f t="shared" si="331"/>
        <v>3559.77</v>
      </c>
      <c r="N571" s="41">
        <f t="shared" si="331"/>
        <v>3559.77</v>
      </c>
      <c r="O571" s="41">
        <f t="shared" si="331"/>
        <v>3559.77</v>
      </c>
      <c r="P571" s="41">
        <f t="shared" si="331"/>
        <v>3559.77</v>
      </c>
      <c r="Q571" s="41">
        <f t="shared" si="331"/>
        <v>3559.77</v>
      </c>
      <c r="R571" s="41">
        <f t="shared" si="331"/>
        <v>3559.77</v>
      </c>
      <c r="S571" s="41">
        <f t="shared" si="331"/>
        <v>3559.77</v>
      </c>
      <c r="T571" s="41">
        <f t="shared" si="331"/>
        <v>3559.77</v>
      </c>
      <c r="U571" s="41">
        <f t="shared" si="331"/>
        <v>3559.77</v>
      </c>
      <c r="V571" s="41">
        <f t="shared" si="331"/>
        <v>3559.77</v>
      </c>
      <c r="W571" s="41">
        <f t="shared" si="331"/>
        <v>3559.77</v>
      </c>
      <c r="X571" s="41">
        <f t="shared" si="331"/>
        <v>3559.77</v>
      </c>
      <c r="Y571" s="41">
        <f t="shared" si="331"/>
        <v>3559.77</v>
      </c>
      <c r="Z571" s="41">
        <f t="shared" si="331"/>
        <v>3559.77</v>
      </c>
      <c r="AA571" s="41">
        <f t="shared" si="331"/>
        <v>3559.77</v>
      </c>
    </row>
    <row r="572" spans="1:27" ht="12.75" hidden="1" customHeight="1" outlineLevel="1" x14ac:dyDescent="0.2">
      <c r="A572" s="99" t="s">
        <v>2210</v>
      </c>
      <c r="B572" s="60" t="s">
        <v>83</v>
      </c>
      <c r="C572" s="40" t="s">
        <v>79</v>
      </c>
      <c r="D572" s="41">
        <v>3.72</v>
      </c>
      <c r="E572" s="41">
        <v>3.72</v>
      </c>
      <c r="F572" s="41">
        <v>3.72</v>
      </c>
      <c r="G572" s="41">
        <v>3.72</v>
      </c>
      <c r="H572" s="41">
        <v>3.72</v>
      </c>
      <c r="I572" s="41">
        <v>3.72</v>
      </c>
      <c r="J572" s="41">
        <v>3.72</v>
      </c>
      <c r="K572" s="41">
        <v>3.72</v>
      </c>
      <c r="L572" s="41">
        <v>3.72</v>
      </c>
      <c r="M572" s="41">
        <v>3.72</v>
      </c>
      <c r="N572" s="41">
        <v>3.72</v>
      </c>
      <c r="O572" s="41">
        <v>3.72</v>
      </c>
      <c r="P572" s="41">
        <v>3.72</v>
      </c>
      <c r="Q572" s="41">
        <v>3.72</v>
      </c>
      <c r="R572" s="41">
        <v>3.72</v>
      </c>
      <c r="S572" s="41">
        <v>3.72</v>
      </c>
      <c r="T572" s="41">
        <v>3.72</v>
      </c>
      <c r="U572" s="41">
        <v>3.72</v>
      </c>
      <c r="V572" s="41">
        <v>3.72</v>
      </c>
      <c r="W572" s="41">
        <v>3.72</v>
      </c>
      <c r="X572" s="41">
        <v>3.72</v>
      </c>
      <c r="Y572" s="41">
        <v>3.72</v>
      </c>
      <c r="Z572" s="41">
        <v>3.72</v>
      </c>
      <c r="AA572" s="41">
        <v>3.72</v>
      </c>
    </row>
    <row r="573" spans="1:27" ht="12.75" hidden="1" customHeight="1" outlineLevel="1" x14ac:dyDescent="0.2">
      <c r="A573" s="99" t="s">
        <v>2211</v>
      </c>
      <c r="B573" s="60" t="s">
        <v>81</v>
      </c>
      <c r="C573" s="40" t="s">
        <v>79</v>
      </c>
      <c r="D573" s="41">
        <f>$D$11</f>
        <v>88.27</v>
      </c>
      <c r="E573" s="41">
        <f t="shared" ref="E573:AA573" si="332">$D$11</f>
        <v>88.27</v>
      </c>
      <c r="F573" s="41">
        <f t="shared" si="332"/>
        <v>88.27</v>
      </c>
      <c r="G573" s="41">
        <f t="shared" si="332"/>
        <v>88.27</v>
      </c>
      <c r="H573" s="41">
        <f t="shared" si="332"/>
        <v>88.27</v>
      </c>
      <c r="I573" s="41">
        <f t="shared" si="332"/>
        <v>88.27</v>
      </c>
      <c r="J573" s="41">
        <f t="shared" si="332"/>
        <v>88.27</v>
      </c>
      <c r="K573" s="41">
        <f t="shared" si="332"/>
        <v>88.27</v>
      </c>
      <c r="L573" s="41">
        <f t="shared" si="332"/>
        <v>88.27</v>
      </c>
      <c r="M573" s="41">
        <f t="shared" si="332"/>
        <v>88.27</v>
      </c>
      <c r="N573" s="41">
        <f t="shared" si="332"/>
        <v>88.27</v>
      </c>
      <c r="O573" s="41">
        <f t="shared" si="332"/>
        <v>88.27</v>
      </c>
      <c r="P573" s="41">
        <f t="shared" si="332"/>
        <v>88.27</v>
      </c>
      <c r="Q573" s="41">
        <f t="shared" si="332"/>
        <v>88.27</v>
      </c>
      <c r="R573" s="41">
        <f t="shared" si="332"/>
        <v>88.27</v>
      </c>
      <c r="S573" s="41">
        <f t="shared" si="332"/>
        <v>88.27</v>
      </c>
      <c r="T573" s="41">
        <f t="shared" si="332"/>
        <v>88.27</v>
      </c>
      <c r="U573" s="41">
        <f t="shared" si="332"/>
        <v>88.27</v>
      </c>
      <c r="V573" s="41">
        <f t="shared" si="332"/>
        <v>88.27</v>
      </c>
      <c r="W573" s="41">
        <f t="shared" si="332"/>
        <v>88.27</v>
      </c>
      <c r="X573" s="41">
        <f t="shared" si="332"/>
        <v>88.27</v>
      </c>
      <c r="Y573" s="41">
        <f t="shared" si="332"/>
        <v>88.27</v>
      </c>
      <c r="Z573" s="41">
        <f t="shared" si="332"/>
        <v>88.27</v>
      </c>
      <c r="AA573" s="41">
        <f t="shared" si="332"/>
        <v>88.27</v>
      </c>
    </row>
    <row r="574" spans="1:27" collapsed="1" x14ac:dyDescent="0.2">
      <c r="A574" s="98" t="s">
        <v>2212</v>
      </c>
      <c r="B574" s="25" t="str">
        <f>"19"&amp;"."&amp;$B$800&amp;"."&amp;$B$801</f>
        <v>19.01.2024</v>
      </c>
      <c r="C574" s="88" t="s">
        <v>76</v>
      </c>
      <c r="D574" s="89">
        <f>ROUND(((D575+D576+D578+D577)/1000),5)</f>
        <v>4.9090699999999998</v>
      </c>
      <c r="E574" s="89">
        <f>ROUND(((E575+E576+E578+E577)/1000),5)</f>
        <v>4.8325399999999998</v>
      </c>
      <c r="F574" s="89">
        <f>ROUND(((F575+F576+F578+F577)/1000),5)</f>
        <v>4.7942799999999997</v>
      </c>
      <c r="G574" s="89">
        <f t="shared" ref="G574:AA574" si="333">ROUND(((G575+G576+G578+G577)/1000),5)</f>
        <v>4.7887599999999999</v>
      </c>
      <c r="H574" s="89">
        <f t="shared" si="333"/>
        <v>4.8307900000000004</v>
      </c>
      <c r="I574" s="89">
        <f t="shared" si="333"/>
        <v>4.9474299999999998</v>
      </c>
      <c r="J574" s="89">
        <f t="shared" si="333"/>
        <v>5.1032500000000001</v>
      </c>
      <c r="K574" s="89">
        <f t="shared" si="333"/>
        <v>5.48088</v>
      </c>
      <c r="L574" s="89">
        <f t="shared" si="333"/>
        <v>5.66967</v>
      </c>
      <c r="M574" s="89">
        <f t="shared" si="333"/>
        <v>5.7317600000000004</v>
      </c>
      <c r="N574" s="89">
        <f t="shared" si="333"/>
        <v>5.7459499999999997</v>
      </c>
      <c r="O574" s="89">
        <f t="shared" si="333"/>
        <v>5.7864599999999999</v>
      </c>
      <c r="P574" s="89">
        <f t="shared" si="333"/>
        <v>5.7775699999999999</v>
      </c>
      <c r="Q574" s="89">
        <f t="shared" si="333"/>
        <v>5.7878999999999996</v>
      </c>
      <c r="R574" s="89">
        <f t="shared" si="333"/>
        <v>5.7938400000000003</v>
      </c>
      <c r="S574" s="89">
        <f t="shared" si="333"/>
        <v>5.7054499999999999</v>
      </c>
      <c r="T574" s="89">
        <f t="shared" si="333"/>
        <v>5.74071</v>
      </c>
      <c r="U574" s="89">
        <f t="shared" si="333"/>
        <v>5.7594200000000004</v>
      </c>
      <c r="V574" s="89">
        <f t="shared" si="333"/>
        <v>5.7560000000000002</v>
      </c>
      <c r="W574" s="89">
        <f t="shared" si="333"/>
        <v>5.7537799999999999</v>
      </c>
      <c r="X574" s="89">
        <f t="shared" si="333"/>
        <v>5.6427500000000004</v>
      </c>
      <c r="Y574" s="89">
        <f t="shared" si="333"/>
        <v>5.5119400000000001</v>
      </c>
      <c r="Z574" s="89">
        <f t="shared" si="333"/>
        <v>5.2874600000000003</v>
      </c>
      <c r="AA574" s="89">
        <f t="shared" si="333"/>
        <v>5.1091800000000003</v>
      </c>
    </row>
    <row r="575" spans="1:27" ht="12.75" hidden="1" customHeight="1" outlineLevel="1" x14ac:dyDescent="0.2">
      <c r="A575" s="99" t="s">
        <v>2213</v>
      </c>
      <c r="B575" s="60" t="s">
        <v>238</v>
      </c>
      <c r="C575" s="40" t="s">
        <v>79</v>
      </c>
      <c r="D575" s="41">
        <v>1257.31</v>
      </c>
      <c r="E575" s="41">
        <v>1180.78</v>
      </c>
      <c r="F575" s="41">
        <v>1142.52</v>
      </c>
      <c r="G575" s="41">
        <v>1137</v>
      </c>
      <c r="H575" s="41">
        <v>1179.03</v>
      </c>
      <c r="I575" s="41">
        <v>1295.67</v>
      </c>
      <c r="J575" s="41">
        <v>1451.49</v>
      </c>
      <c r="K575" s="41">
        <v>1829.12</v>
      </c>
      <c r="L575" s="41">
        <v>2017.91</v>
      </c>
      <c r="M575" s="41">
        <v>2080</v>
      </c>
      <c r="N575" s="41">
        <v>2094.19</v>
      </c>
      <c r="O575" s="41">
        <v>2134.6999999999998</v>
      </c>
      <c r="P575" s="41">
        <v>2125.81</v>
      </c>
      <c r="Q575" s="41">
        <v>2136.14</v>
      </c>
      <c r="R575" s="41">
        <v>2142.08</v>
      </c>
      <c r="S575" s="41">
        <v>2053.69</v>
      </c>
      <c r="T575" s="41">
        <v>2088.9499999999998</v>
      </c>
      <c r="U575" s="41">
        <v>2107.66</v>
      </c>
      <c r="V575" s="41">
        <v>2104.2399999999998</v>
      </c>
      <c r="W575" s="41">
        <v>2102.02</v>
      </c>
      <c r="X575" s="41">
        <v>1990.99</v>
      </c>
      <c r="Y575" s="41">
        <v>1860.18</v>
      </c>
      <c r="Z575" s="41">
        <v>1635.7</v>
      </c>
      <c r="AA575" s="41">
        <v>1457.42</v>
      </c>
    </row>
    <row r="576" spans="1:27" ht="12.75" hidden="1" customHeight="1" outlineLevel="1" x14ac:dyDescent="0.2">
      <c r="A576" s="99" t="s">
        <v>2214</v>
      </c>
      <c r="B576" s="60" t="s">
        <v>90</v>
      </c>
      <c r="C576" s="40" t="s">
        <v>79</v>
      </c>
      <c r="D576" s="41">
        <f>$D$486</f>
        <v>3559.77</v>
      </c>
      <c r="E576" s="41">
        <f t="shared" ref="E576:AA576" si="334">$D$486</f>
        <v>3559.77</v>
      </c>
      <c r="F576" s="41">
        <f t="shared" si="334"/>
        <v>3559.77</v>
      </c>
      <c r="G576" s="41">
        <f t="shared" si="334"/>
        <v>3559.77</v>
      </c>
      <c r="H576" s="41">
        <f t="shared" si="334"/>
        <v>3559.77</v>
      </c>
      <c r="I576" s="41">
        <f t="shared" si="334"/>
        <v>3559.77</v>
      </c>
      <c r="J576" s="41">
        <f t="shared" si="334"/>
        <v>3559.77</v>
      </c>
      <c r="K576" s="41">
        <f t="shared" si="334"/>
        <v>3559.77</v>
      </c>
      <c r="L576" s="41">
        <f t="shared" si="334"/>
        <v>3559.77</v>
      </c>
      <c r="M576" s="41">
        <f t="shared" si="334"/>
        <v>3559.77</v>
      </c>
      <c r="N576" s="41">
        <f t="shared" si="334"/>
        <v>3559.77</v>
      </c>
      <c r="O576" s="41">
        <f t="shared" si="334"/>
        <v>3559.77</v>
      </c>
      <c r="P576" s="41">
        <f t="shared" si="334"/>
        <v>3559.77</v>
      </c>
      <c r="Q576" s="41">
        <f t="shared" si="334"/>
        <v>3559.77</v>
      </c>
      <c r="R576" s="41">
        <f t="shared" si="334"/>
        <v>3559.77</v>
      </c>
      <c r="S576" s="41">
        <f t="shared" si="334"/>
        <v>3559.77</v>
      </c>
      <c r="T576" s="41">
        <f t="shared" si="334"/>
        <v>3559.77</v>
      </c>
      <c r="U576" s="41">
        <f t="shared" si="334"/>
        <v>3559.77</v>
      </c>
      <c r="V576" s="41">
        <f t="shared" si="334"/>
        <v>3559.77</v>
      </c>
      <c r="W576" s="41">
        <f t="shared" si="334"/>
        <v>3559.77</v>
      </c>
      <c r="X576" s="41">
        <f t="shared" si="334"/>
        <v>3559.77</v>
      </c>
      <c r="Y576" s="41">
        <f t="shared" si="334"/>
        <v>3559.77</v>
      </c>
      <c r="Z576" s="41">
        <f t="shared" si="334"/>
        <v>3559.77</v>
      </c>
      <c r="AA576" s="41">
        <f t="shared" si="334"/>
        <v>3559.77</v>
      </c>
    </row>
    <row r="577" spans="1:27" ht="12.75" hidden="1" customHeight="1" outlineLevel="1" x14ac:dyDescent="0.2">
      <c r="A577" s="99" t="s">
        <v>2215</v>
      </c>
      <c r="B577" s="60" t="s">
        <v>83</v>
      </c>
      <c r="C577" s="40" t="s">
        <v>79</v>
      </c>
      <c r="D577" s="41">
        <v>3.72</v>
      </c>
      <c r="E577" s="41">
        <v>3.72</v>
      </c>
      <c r="F577" s="41">
        <v>3.72</v>
      </c>
      <c r="G577" s="41">
        <v>3.72</v>
      </c>
      <c r="H577" s="41">
        <v>3.72</v>
      </c>
      <c r="I577" s="41">
        <v>3.72</v>
      </c>
      <c r="J577" s="41">
        <v>3.72</v>
      </c>
      <c r="K577" s="41">
        <v>3.72</v>
      </c>
      <c r="L577" s="41">
        <v>3.72</v>
      </c>
      <c r="M577" s="41">
        <v>3.72</v>
      </c>
      <c r="N577" s="41">
        <v>3.72</v>
      </c>
      <c r="O577" s="41">
        <v>3.72</v>
      </c>
      <c r="P577" s="41">
        <v>3.72</v>
      </c>
      <c r="Q577" s="41">
        <v>3.72</v>
      </c>
      <c r="R577" s="41">
        <v>3.72</v>
      </c>
      <c r="S577" s="41">
        <v>3.72</v>
      </c>
      <c r="T577" s="41">
        <v>3.72</v>
      </c>
      <c r="U577" s="41">
        <v>3.72</v>
      </c>
      <c r="V577" s="41">
        <v>3.72</v>
      </c>
      <c r="W577" s="41">
        <v>3.72</v>
      </c>
      <c r="X577" s="41">
        <v>3.72</v>
      </c>
      <c r="Y577" s="41">
        <v>3.72</v>
      </c>
      <c r="Z577" s="41">
        <v>3.72</v>
      </c>
      <c r="AA577" s="41">
        <v>3.72</v>
      </c>
    </row>
    <row r="578" spans="1:27" ht="12.75" hidden="1" customHeight="1" outlineLevel="1" x14ac:dyDescent="0.2">
      <c r="A578" s="99" t="s">
        <v>2216</v>
      </c>
      <c r="B578" s="60" t="s">
        <v>81</v>
      </c>
      <c r="C578" s="40" t="s">
        <v>79</v>
      </c>
      <c r="D578" s="41">
        <f>$D$11</f>
        <v>88.27</v>
      </c>
      <c r="E578" s="41">
        <f t="shared" ref="E578:AA578" si="335">$D$11</f>
        <v>88.27</v>
      </c>
      <c r="F578" s="41">
        <f t="shared" si="335"/>
        <v>88.27</v>
      </c>
      <c r="G578" s="41">
        <f t="shared" si="335"/>
        <v>88.27</v>
      </c>
      <c r="H578" s="41">
        <f t="shared" si="335"/>
        <v>88.27</v>
      </c>
      <c r="I578" s="41">
        <f t="shared" si="335"/>
        <v>88.27</v>
      </c>
      <c r="J578" s="41">
        <f t="shared" si="335"/>
        <v>88.27</v>
      </c>
      <c r="K578" s="41">
        <f t="shared" si="335"/>
        <v>88.27</v>
      </c>
      <c r="L578" s="41">
        <f t="shared" si="335"/>
        <v>88.27</v>
      </c>
      <c r="M578" s="41">
        <f t="shared" si="335"/>
        <v>88.27</v>
      </c>
      <c r="N578" s="41">
        <f t="shared" si="335"/>
        <v>88.27</v>
      </c>
      <c r="O578" s="41">
        <f t="shared" si="335"/>
        <v>88.27</v>
      </c>
      <c r="P578" s="41">
        <f t="shared" si="335"/>
        <v>88.27</v>
      </c>
      <c r="Q578" s="41">
        <f t="shared" si="335"/>
        <v>88.27</v>
      </c>
      <c r="R578" s="41">
        <f t="shared" si="335"/>
        <v>88.27</v>
      </c>
      <c r="S578" s="41">
        <f t="shared" si="335"/>
        <v>88.27</v>
      </c>
      <c r="T578" s="41">
        <f t="shared" si="335"/>
        <v>88.27</v>
      </c>
      <c r="U578" s="41">
        <f t="shared" si="335"/>
        <v>88.27</v>
      </c>
      <c r="V578" s="41">
        <f t="shared" si="335"/>
        <v>88.27</v>
      </c>
      <c r="W578" s="41">
        <f t="shared" si="335"/>
        <v>88.27</v>
      </c>
      <c r="X578" s="41">
        <f t="shared" si="335"/>
        <v>88.27</v>
      </c>
      <c r="Y578" s="41">
        <f t="shared" si="335"/>
        <v>88.27</v>
      </c>
      <c r="Z578" s="41">
        <f t="shared" si="335"/>
        <v>88.27</v>
      </c>
      <c r="AA578" s="41">
        <f t="shared" si="335"/>
        <v>88.27</v>
      </c>
    </row>
    <row r="579" spans="1:27" collapsed="1" x14ac:dyDescent="0.2">
      <c r="A579" s="98" t="s">
        <v>2217</v>
      </c>
      <c r="B579" s="25" t="str">
        <f>"20"&amp;"."&amp;$B$800&amp;"."&amp;$B$801</f>
        <v>20.01.2024</v>
      </c>
      <c r="C579" s="88" t="s">
        <v>76</v>
      </c>
      <c r="D579" s="89">
        <f>ROUND(((D580+D581+D583+D582)/1000),5)</f>
        <v>5.11104</v>
      </c>
      <c r="E579" s="89">
        <f>ROUND(((E580+E581+E583+E582)/1000),5)</f>
        <v>4.9479800000000003</v>
      </c>
      <c r="F579" s="89">
        <f>ROUND(((F580+F581+F583+F582)/1000),5)</f>
        <v>4.8840300000000001</v>
      </c>
      <c r="G579" s="89">
        <f t="shared" ref="G579:AA579" si="336">ROUND(((G580+G581+G583+G582)/1000),5)</f>
        <v>4.8854499999999996</v>
      </c>
      <c r="H579" s="89">
        <f t="shared" si="336"/>
        <v>4.91364</v>
      </c>
      <c r="I579" s="89">
        <f t="shared" si="336"/>
        <v>4.9588900000000002</v>
      </c>
      <c r="J579" s="89">
        <f t="shared" si="336"/>
        <v>5.0706800000000003</v>
      </c>
      <c r="K579" s="89">
        <f t="shared" si="336"/>
        <v>5.2283299999999997</v>
      </c>
      <c r="L579" s="89">
        <f t="shared" si="336"/>
        <v>5.5136099999999999</v>
      </c>
      <c r="M579" s="89">
        <f t="shared" si="336"/>
        <v>5.6350600000000002</v>
      </c>
      <c r="N579" s="89">
        <f t="shared" si="336"/>
        <v>5.7373099999999999</v>
      </c>
      <c r="O579" s="89">
        <f t="shared" si="336"/>
        <v>5.7642100000000003</v>
      </c>
      <c r="P579" s="89">
        <f t="shared" si="336"/>
        <v>5.7602099999999998</v>
      </c>
      <c r="Q579" s="89">
        <f t="shared" si="336"/>
        <v>5.7603</v>
      </c>
      <c r="R579" s="89">
        <f t="shared" si="336"/>
        <v>5.6996599999999997</v>
      </c>
      <c r="S579" s="89">
        <f t="shared" si="336"/>
        <v>5.6749499999999999</v>
      </c>
      <c r="T579" s="89">
        <f t="shared" si="336"/>
        <v>5.7219600000000002</v>
      </c>
      <c r="U579" s="89">
        <f t="shared" si="336"/>
        <v>5.7633900000000002</v>
      </c>
      <c r="V579" s="89">
        <f t="shared" si="336"/>
        <v>5.7892000000000001</v>
      </c>
      <c r="W579" s="89">
        <f t="shared" si="336"/>
        <v>5.6732300000000002</v>
      </c>
      <c r="X579" s="89">
        <f t="shared" si="336"/>
        <v>5.6214000000000004</v>
      </c>
      <c r="Y579" s="89">
        <f t="shared" si="336"/>
        <v>5.5247200000000003</v>
      </c>
      <c r="Z579" s="89">
        <f t="shared" si="336"/>
        <v>5.2386400000000002</v>
      </c>
      <c r="AA579" s="89">
        <f t="shared" si="336"/>
        <v>5.1342699999999999</v>
      </c>
    </row>
    <row r="580" spans="1:27" ht="12.75" hidden="1" customHeight="1" outlineLevel="1" x14ac:dyDescent="0.2">
      <c r="A580" s="99" t="s">
        <v>2218</v>
      </c>
      <c r="B580" s="60" t="s">
        <v>238</v>
      </c>
      <c r="C580" s="40" t="s">
        <v>79</v>
      </c>
      <c r="D580" s="41">
        <v>1459.28</v>
      </c>
      <c r="E580" s="41">
        <v>1296.22</v>
      </c>
      <c r="F580" s="41">
        <v>1232.27</v>
      </c>
      <c r="G580" s="41">
        <v>1233.69</v>
      </c>
      <c r="H580" s="41">
        <v>1261.8800000000001</v>
      </c>
      <c r="I580" s="41">
        <v>1307.1300000000001</v>
      </c>
      <c r="J580" s="41">
        <v>1418.92</v>
      </c>
      <c r="K580" s="41">
        <v>1576.57</v>
      </c>
      <c r="L580" s="41">
        <v>1861.85</v>
      </c>
      <c r="M580" s="41">
        <v>1983.3</v>
      </c>
      <c r="N580" s="41">
        <v>2085.5500000000002</v>
      </c>
      <c r="O580" s="41">
        <v>2112.4499999999998</v>
      </c>
      <c r="P580" s="41">
        <v>2108.4499999999998</v>
      </c>
      <c r="Q580" s="41">
        <v>2108.54</v>
      </c>
      <c r="R580" s="41">
        <v>2047.9</v>
      </c>
      <c r="S580" s="41">
        <v>2023.19</v>
      </c>
      <c r="T580" s="41">
        <v>2070.1999999999998</v>
      </c>
      <c r="U580" s="41">
        <v>2111.63</v>
      </c>
      <c r="V580" s="41">
        <v>2137.44</v>
      </c>
      <c r="W580" s="41">
        <v>2021.47</v>
      </c>
      <c r="X580" s="41">
        <v>1969.64</v>
      </c>
      <c r="Y580" s="41">
        <v>1872.96</v>
      </c>
      <c r="Z580" s="41">
        <v>1586.88</v>
      </c>
      <c r="AA580" s="41">
        <v>1482.51</v>
      </c>
    </row>
    <row r="581" spans="1:27" ht="12.75" hidden="1" customHeight="1" outlineLevel="1" x14ac:dyDescent="0.2">
      <c r="A581" s="99" t="s">
        <v>2219</v>
      </c>
      <c r="B581" s="60" t="s">
        <v>90</v>
      </c>
      <c r="C581" s="40" t="s">
        <v>79</v>
      </c>
      <c r="D581" s="41">
        <f>$D$486</f>
        <v>3559.77</v>
      </c>
      <c r="E581" s="41">
        <f t="shared" ref="E581:AA581" si="337">$D$486</f>
        <v>3559.77</v>
      </c>
      <c r="F581" s="41">
        <f t="shared" si="337"/>
        <v>3559.77</v>
      </c>
      <c r="G581" s="41">
        <f t="shared" si="337"/>
        <v>3559.77</v>
      </c>
      <c r="H581" s="41">
        <f t="shared" si="337"/>
        <v>3559.77</v>
      </c>
      <c r="I581" s="41">
        <f t="shared" si="337"/>
        <v>3559.77</v>
      </c>
      <c r="J581" s="41">
        <f t="shared" si="337"/>
        <v>3559.77</v>
      </c>
      <c r="K581" s="41">
        <f t="shared" si="337"/>
        <v>3559.77</v>
      </c>
      <c r="L581" s="41">
        <f t="shared" si="337"/>
        <v>3559.77</v>
      </c>
      <c r="M581" s="41">
        <f t="shared" si="337"/>
        <v>3559.77</v>
      </c>
      <c r="N581" s="41">
        <f t="shared" si="337"/>
        <v>3559.77</v>
      </c>
      <c r="O581" s="41">
        <f t="shared" si="337"/>
        <v>3559.77</v>
      </c>
      <c r="P581" s="41">
        <f t="shared" si="337"/>
        <v>3559.77</v>
      </c>
      <c r="Q581" s="41">
        <f t="shared" si="337"/>
        <v>3559.77</v>
      </c>
      <c r="R581" s="41">
        <f t="shared" si="337"/>
        <v>3559.77</v>
      </c>
      <c r="S581" s="41">
        <f t="shared" si="337"/>
        <v>3559.77</v>
      </c>
      <c r="T581" s="41">
        <f t="shared" si="337"/>
        <v>3559.77</v>
      </c>
      <c r="U581" s="41">
        <f t="shared" si="337"/>
        <v>3559.77</v>
      </c>
      <c r="V581" s="41">
        <f t="shared" si="337"/>
        <v>3559.77</v>
      </c>
      <c r="W581" s="41">
        <f t="shared" si="337"/>
        <v>3559.77</v>
      </c>
      <c r="X581" s="41">
        <f t="shared" si="337"/>
        <v>3559.77</v>
      </c>
      <c r="Y581" s="41">
        <f t="shared" si="337"/>
        <v>3559.77</v>
      </c>
      <c r="Z581" s="41">
        <f t="shared" si="337"/>
        <v>3559.77</v>
      </c>
      <c r="AA581" s="41">
        <f t="shared" si="337"/>
        <v>3559.77</v>
      </c>
    </row>
    <row r="582" spans="1:27" ht="12.75" hidden="1" customHeight="1" outlineLevel="1" x14ac:dyDescent="0.2">
      <c r="A582" s="99" t="s">
        <v>2220</v>
      </c>
      <c r="B582" s="60" t="s">
        <v>83</v>
      </c>
      <c r="C582" s="40" t="s">
        <v>79</v>
      </c>
      <c r="D582" s="41">
        <v>3.72</v>
      </c>
      <c r="E582" s="41">
        <v>3.72</v>
      </c>
      <c r="F582" s="41">
        <v>3.72</v>
      </c>
      <c r="G582" s="41">
        <v>3.72</v>
      </c>
      <c r="H582" s="41">
        <v>3.72</v>
      </c>
      <c r="I582" s="41">
        <v>3.72</v>
      </c>
      <c r="J582" s="41">
        <v>3.72</v>
      </c>
      <c r="K582" s="41">
        <v>3.72</v>
      </c>
      <c r="L582" s="41">
        <v>3.72</v>
      </c>
      <c r="M582" s="41">
        <v>3.72</v>
      </c>
      <c r="N582" s="41">
        <v>3.72</v>
      </c>
      <c r="O582" s="41">
        <v>3.72</v>
      </c>
      <c r="P582" s="41">
        <v>3.72</v>
      </c>
      <c r="Q582" s="41">
        <v>3.72</v>
      </c>
      <c r="R582" s="41">
        <v>3.72</v>
      </c>
      <c r="S582" s="41">
        <v>3.72</v>
      </c>
      <c r="T582" s="41">
        <v>3.72</v>
      </c>
      <c r="U582" s="41">
        <v>3.72</v>
      </c>
      <c r="V582" s="41">
        <v>3.72</v>
      </c>
      <c r="W582" s="41">
        <v>3.72</v>
      </c>
      <c r="X582" s="41">
        <v>3.72</v>
      </c>
      <c r="Y582" s="41">
        <v>3.72</v>
      </c>
      <c r="Z582" s="41">
        <v>3.72</v>
      </c>
      <c r="AA582" s="41">
        <v>3.72</v>
      </c>
    </row>
    <row r="583" spans="1:27" ht="12.75" hidden="1" customHeight="1" outlineLevel="1" x14ac:dyDescent="0.2">
      <c r="A583" s="99" t="s">
        <v>2221</v>
      </c>
      <c r="B583" s="60" t="s">
        <v>81</v>
      </c>
      <c r="C583" s="40" t="s">
        <v>79</v>
      </c>
      <c r="D583" s="41">
        <f>$D$11</f>
        <v>88.27</v>
      </c>
      <c r="E583" s="41">
        <f t="shared" ref="E583:AA583" si="338">$D$11</f>
        <v>88.27</v>
      </c>
      <c r="F583" s="41">
        <f t="shared" si="338"/>
        <v>88.27</v>
      </c>
      <c r="G583" s="41">
        <f t="shared" si="338"/>
        <v>88.27</v>
      </c>
      <c r="H583" s="41">
        <f t="shared" si="338"/>
        <v>88.27</v>
      </c>
      <c r="I583" s="41">
        <f t="shared" si="338"/>
        <v>88.27</v>
      </c>
      <c r="J583" s="41">
        <f t="shared" si="338"/>
        <v>88.27</v>
      </c>
      <c r="K583" s="41">
        <f t="shared" si="338"/>
        <v>88.27</v>
      </c>
      <c r="L583" s="41">
        <f t="shared" si="338"/>
        <v>88.27</v>
      </c>
      <c r="M583" s="41">
        <f t="shared" si="338"/>
        <v>88.27</v>
      </c>
      <c r="N583" s="41">
        <f t="shared" si="338"/>
        <v>88.27</v>
      </c>
      <c r="O583" s="41">
        <f t="shared" si="338"/>
        <v>88.27</v>
      </c>
      <c r="P583" s="41">
        <f t="shared" si="338"/>
        <v>88.27</v>
      </c>
      <c r="Q583" s="41">
        <f t="shared" si="338"/>
        <v>88.27</v>
      </c>
      <c r="R583" s="41">
        <f t="shared" si="338"/>
        <v>88.27</v>
      </c>
      <c r="S583" s="41">
        <f t="shared" si="338"/>
        <v>88.27</v>
      </c>
      <c r="T583" s="41">
        <f t="shared" si="338"/>
        <v>88.27</v>
      </c>
      <c r="U583" s="41">
        <f t="shared" si="338"/>
        <v>88.27</v>
      </c>
      <c r="V583" s="41">
        <f t="shared" si="338"/>
        <v>88.27</v>
      </c>
      <c r="W583" s="41">
        <f t="shared" si="338"/>
        <v>88.27</v>
      </c>
      <c r="X583" s="41">
        <f t="shared" si="338"/>
        <v>88.27</v>
      </c>
      <c r="Y583" s="41">
        <f t="shared" si="338"/>
        <v>88.27</v>
      </c>
      <c r="Z583" s="41">
        <f t="shared" si="338"/>
        <v>88.27</v>
      </c>
      <c r="AA583" s="41">
        <f t="shared" si="338"/>
        <v>88.27</v>
      </c>
    </row>
    <row r="584" spans="1:27" collapsed="1" x14ac:dyDescent="0.2">
      <c r="A584" s="98" t="s">
        <v>2222</v>
      </c>
      <c r="B584" s="25" t="str">
        <f>"21"&amp;"."&amp;$B$800&amp;"."&amp;$B$801</f>
        <v>21.01.2024</v>
      </c>
      <c r="C584" s="88" t="s">
        <v>76</v>
      </c>
      <c r="D584" s="89">
        <f>ROUND(((D585+D586+D588+D587)/1000),5)</f>
        <v>4.9515799999999999</v>
      </c>
      <c r="E584" s="89">
        <f>ROUND(((E585+E586+E588+E587)/1000),5)</f>
        <v>4.84673</v>
      </c>
      <c r="F584" s="89">
        <f>ROUND(((F585+F586+F588+F587)/1000),5)</f>
        <v>4.7631100000000002</v>
      </c>
      <c r="G584" s="89">
        <f t="shared" ref="G584:AA584" si="339">ROUND(((G585+G586+G588+G587)/1000),5)</f>
        <v>4.7561099999999996</v>
      </c>
      <c r="H584" s="89">
        <f t="shared" si="339"/>
        <v>4.7609399999999997</v>
      </c>
      <c r="I584" s="89">
        <f t="shared" si="339"/>
        <v>4.8044200000000004</v>
      </c>
      <c r="J584" s="89">
        <f t="shared" si="339"/>
        <v>4.8395299999999999</v>
      </c>
      <c r="K584" s="89">
        <f t="shared" si="339"/>
        <v>4.9576000000000002</v>
      </c>
      <c r="L584" s="89">
        <f t="shared" si="339"/>
        <v>5.1537800000000002</v>
      </c>
      <c r="M584" s="89">
        <f t="shared" si="339"/>
        <v>5.2953299999999999</v>
      </c>
      <c r="N584" s="89">
        <f t="shared" si="339"/>
        <v>5.3800800000000004</v>
      </c>
      <c r="O584" s="89">
        <f t="shared" si="339"/>
        <v>5.4788800000000002</v>
      </c>
      <c r="P584" s="89">
        <f t="shared" si="339"/>
        <v>5.4819500000000003</v>
      </c>
      <c r="Q584" s="89">
        <f t="shared" si="339"/>
        <v>5.4772800000000004</v>
      </c>
      <c r="R584" s="89">
        <f t="shared" si="339"/>
        <v>5.4816599999999998</v>
      </c>
      <c r="S584" s="89">
        <f t="shared" si="339"/>
        <v>5.4511500000000002</v>
      </c>
      <c r="T584" s="89">
        <f t="shared" si="339"/>
        <v>5.5499499999999999</v>
      </c>
      <c r="U584" s="89">
        <f t="shared" si="339"/>
        <v>5.6772600000000004</v>
      </c>
      <c r="V584" s="89">
        <f t="shared" si="339"/>
        <v>5.7080799999999998</v>
      </c>
      <c r="W584" s="89">
        <f t="shared" si="339"/>
        <v>5.4978600000000002</v>
      </c>
      <c r="X584" s="89">
        <f t="shared" si="339"/>
        <v>5.4804399999999998</v>
      </c>
      <c r="Y584" s="89">
        <f t="shared" si="339"/>
        <v>5.3836300000000001</v>
      </c>
      <c r="Z584" s="89">
        <f t="shared" si="339"/>
        <v>5.1486200000000002</v>
      </c>
      <c r="AA584" s="89">
        <f t="shared" si="339"/>
        <v>5.0848399999999998</v>
      </c>
    </row>
    <row r="585" spans="1:27" ht="12.75" hidden="1" customHeight="1" outlineLevel="1" x14ac:dyDescent="0.2">
      <c r="A585" s="99" t="s">
        <v>2223</v>
      </c>
      <c r="B585" s="60" t="s">
        <v>238</v>
      </c>
      <c r="C585" s="40" t="s">
        <v>79</v>
      </c>
      <c r="D585" s="41">
        <v>1299.82</v>
      </c>
      <c r="E585" s="41">
        <v>1194.97</v>
      </c>
      <c r="F585" s="41">
        <v>1111.3499999999999</v>
      </c>
      <c r="G585" s="41">
        <v>1104.3499999999999</v>
      </c>
      <c r="H585" s="41">
        <v>1109.18</v>
      </c>
      <c r="I585" s="41">
        <v>1152.6600000000001</v>
      </c>
      <c r="J585" s="41">
        <v>1187.77</v>
      </c>
      <c r="K585" s="41">
        <v>1305.8399999999999</v>
      </c>
      <c r="L585" s="41">
        <v>1502.02</v>
      </c>
      <c r="M585" s="41">
        <v>1643.57</v>
      </c>
      <c r="N585" s="41">
        <v>1728.32</v>
      </c>
      <c r="O585" s="41">
        <v>1827.12</v>
      </c>
      <c r="P585" s="41">
        <v>1830.19</v>
      </c>
      <c r="Q585" s="41">
        <v>1825.52</v>
      </c>
      <c r="R585" s="41">
        <v>1829.9</v>
      </c>
      <c r="S585" s="41">
        <v>1799.39</v>
      </c>
      <c r="T585" s="41">
        <v>1898.19</v>
      </c>
      <c r="U585" s="41">
        <v>2025.5</v>
      </c>
      <c r="V585" s="41">
        <v>2056.3200000000002</v>
      </c>
      <c r="W585" s="41">
        <v>1846.1</v>
      </c>
      <c r="X585" s="41">
        <v>1828.68</v>
      </c>
      <c r="Y585" s="41">
        <v>1731.87</v>
      </c>
      <c r="Z585" s="41">
        <v>1496.86</v>
      </c>
      <c r="AA585" s="41">
        <v>1433.08</v>
      </c>
    </row>
    <row r="586" spans="1:27" ht="12.75" hidden="1" customHeight="1" outlineLevel="1" x14ac:dyDescent="0.2">
      <c r="A586" s="99" t="s">
        <v>2224</v>
      </c>
      <c r="B586" s="60" t="s">
        <v>90</v>
      </c>
      <c r="C586" s="40" t="s">
        <v>79</v>
      </c>
      <c r="D586" s="41">
        <f>$D$486</f>
        <v>3559.77</v>
      </c>
      <c r="E586" s="41">
        <f t="shared" ref="E586:AA586" si="340">$D$486</f>
        <v>3559.77</v>
      </c>
      <c r="F586" s="41">
        <f t="shared" si="340"/>
        <v>3559.77</v>
      </c>
      <c r="G586" s="41">
        <f t="shared" si="340"/>
        <v>3559.77</v>
      </c>
      <c r="H586" s="41">
        <f t="shared" si="340"/>
        <v>3559.77</v>
      </c>
      <c r="I586" s="41">
        <f t="shared" si="340"/>
        <v>3559.77</v>
      </c>
      <c r="J586" s="41">
        <f t="shared" si="340"/>
        <v>3559.77</v>
      </c>
      <c r="K586" s="41">
        <f t="shared" si="340"/>
        <v>3559.77</v>
      </c>
      <c r="L586" s="41">
        <f t="shared" si="340"/>
        <v>3559.77</v>
      </c>
      <c r="M586" s="41">
        <f t="shared" si="340"/>
        <v>3559.77</v>
      </c>
      <c r="N586" s="41">
        <f t="shared" si="340"/>
        <v>3559.77</v>
      </c>
      <c r="O586" s="41">
        <f t="shared" si="340"/>
        <v>3559.77</v>
      </c>
      <c r="P586" s="41">
        <f t="shared" si="340"/>
        <v>3559.77</v>
      </c>
      <c r="Q586" s="41">
        <f t="shared" si="340"/>
        <v>3559.77</v>
      </c>
      <c r="R586" s="41">
        <f t="shared" si="340"/>
        <v>3559.77</v>
      </c>
      <c r="S586" s="41">
        <f t="shared" si="340"/>
        <v>3559.77</v>
      </c>
      <c r="T586" s="41">
        <f t="shared" si="340"/>
        <v>3559.77</v>
      </c>
      <c r="U586" s="41">
        <f t="shared" si="340"/>
        <v>3559.77</v>
      </c>
      <c r="V586" s="41">
        <f t="shared" si="340"/>
        <v>3559.77</v>
      </c>
      <c r="W586" s="41">
        <f t="shared" si="340"/>
        <v>3559.77</v>
      </c>
      <c r="X586" s="41">
        <f t="shared" si="340"/>
        <v>3559.77</v>
      </c>
      <c r="Y586" s="41">
        <f t="shared" si="340"/>
        <v>3559.77</v>
      </c>
      <c r="Z586" s="41">
        <f t="shared" si="340"/>
        <v>3559.77</v>
      </c>
      <c r="AA586" s="41">
        <f t="shared" si="340"/>
        <v>3559.77</v>
      </c>
    </row>
    <row r="587" spans="1:27" ht="12.75" hidden="1" customHeight="1" outlineLevel="1" x14ac:dyDescent="0.2">
      <c r="A587" s="99" t="s">
        <v>2225</v>
      </c>
      <c r="B587" s="60" t="s">
        <v>83</v>
      </c>
      <c r="C587" s="40" t="s">
        <v>79</v>
      </c>
      <c r="D587" s="41">
        <v>3.72</v>
      </c>
      <c r="E587" s="41">
        <v>3.72</v>
      </c>
      <c r="F587" s="41">
        <v>3.72</v>
      </c>
      <c r="G587" s="41">
        <v>3.72</v>
      </c>
      <c r="H587" s="41">
        <v>3.72</v>
      </c>
      <c r="I587" s="41">
        <v>3.72</v>
      </c>
      <c r="J587" s="41">
        <v>3.72</v>
      </c>
      <c r="K587" s="41">
        <v>3.72</v>
      </c>
      <c r="L587" s="41">
        <v>3.72</v>
      </c>
      <c r="M587" s="41">
        <v>3.72</v>
      </c>
      <c r="N587" s="41">
        <v>3.72</v>
      </c>
      <c r="O587" s="41">
        <v>3.72</v>
      </c>
      <c r="P587" s="41">
        <v>3.72</v>
      </c>
      <c r="Q587" s="41">
        <v>3.72</v>
      </c>
      <c r="R587" s="41">
        <v>3.72</v>
      </c>
      <c r="S587" s="41">
        <v>3.72</v>
      </c>
      <c r="T587" s="41">
        <v>3.72</v>
      </c>
      <c r="U587" s="41">
        <v>3.72</v>
      </c>
      <c r="V587" s="41">
        <v>3.72</v>
      </c>
      <c r="W587" s="41">
        <v>3.72</v>
      </c>
      <c r="X587" s="41">
        <v>3.72</v>
      </c>
      <c r="Y587" s="41">
        <v>3.72</v>
      </c>
      <c r="Z587" s="41">
        <v>3.72</v>
      </c>
      <c r="AA587" s="41">
        <v>3.72</v>
      </c>
    </row>
    <row r="588" spans="1:27" ht="12.75" hidden="1" customHeight="1" outlineLevel="1" x14ac:dyDescent="0.2">
      <c r="A588" s="99" t="s">
        <v>2226</v>
      </c>
      <c r="B588" s="60" t="s">
        <v>81</v>
      </c>
      <c r="C588" s="40" t="s">
        <v>79</v>
      </c>
      <c r="D588" s="41">
        <f>$D$11</f>
        <v>88.27</v>
      </c>
      <c r="E588" s="41">
        <f t="shared" ref="E588:AA588" si="341">$D$11</f>
        <v>88.27</v>
      </c>
      <c r="F588" s="41">
        <f t="shared" si="341"/>
        <v>88.27</v>
      </c>
      <c r="G588" s="41">
        <f t="shared" si="341"/>
        <v>88.27</v>
      </c>
      <c r="H588" s="41">
        <f t="shared" si="341"/>
        <v>88.27</v>
      </c>
      <c r="I588" s="41">
        <f t="shared" si="341"/>
        <v>88.27</v>
      </c>
      <c r="J588" s="41">
        <f t="shared" si="341"/>
        <v>88.27</v>
      </c>
      <c r="K588" s="41">
        <f t="shared" si="341"/>
        <v>88.27</v>
      </c>
      <c r="L588" s="41">
        <f t="shared" si="341"/>
        <v>88.27</v>
      </c>
      <c r="M588" s="41">
        <f t="shared" si="341"/>
        <v>88.27</v>
      </c>
      <c r="N588" s="41">
        <f t="shared" si="341"/>
        <v>88.27</v>
      </c>
      <c r="O588" s="41">
        <f t="shared" si="341"/>
        <v>88.27</v>
      </c>
      <c r="P588" s="41">
        <f t="shared" si="341"/>
        <v>88.27</v>
      </c>
      <c r="Q588" s="41">
        <f t="shared" si="341"/>
        <v>88.27</v>
      </c>
      <c r="R588" s="41">
        <f t="shared" si="341"/>
        <v>88.27</v>
      </c>
      <c r="S588" s="41">
        <f t="shared" si="341"/>
        <v>88.27</v>
      </c>
      <c r="T588" s="41">
        <f t="shared" si="341"/>
        <v>88.27</v>
      </c>
      <c r="U588" s="41">
        <f t="shared" si="341"/>
        <v>88.27</v>
      </c>
      <c r="V588" s="41">
        <f t="shared" si="341"/>
        <v>88.27</v>
      </c>
      <c r="W588" s="41">
        <f t="shared" si="341"/>
        <v>88.27</v>
      </c>
      <c r="X588" s="41">
        <f t="shared" si="341"/>
        <v>88.27</v>
      </c>
      <c r="Y588" s="41">
        <f t="shared" si="341"/>
        <v>88.27</v>
      </c>
      <c r="Z588" s="41">
        <f t="shared" si="341"/>
        <v>88.27</v>
      </c>
      <c r="AA588" s="41">
        <f t="shared" si="341"/>
        <v>88.27</v>
      </c>
    </row>
    <row r="589" spans="1:27" collapsed="1" x14ac:dyDescent="0.2">
      <c r="A589" s="98" t="s">
        <v>2227</v>
      </c>
      <c r="B589" s="25" t="str">
        <f>"22"&amp;"."&amp;$B$800&amp;"."&amp;$B$801</f>
        <v>22.01.2024</v>
      </c>
      <c r="C589" s="88" t="s">
        <v>76</v>
      </c>
      <c r="D589" s="89">
        <f>ROUND(((D590+D591+D593+D592)/1000),5)</f>
        <v>4.9791400000000001</v>
      </c>
      <c r="E589" s="89">
        <f>ROUND(((E590+E591+E593+E592)/1000),5)</f>
        <v>4.8802300000000001</v>
      </c>
      <c r="F589" s="89">
        <f>ROUND(((F590+F591+F593+F592)/1000),5)</f>
        <v>4.8371500000000003</v>
      </c>
      <c r="G589" s="89">
        <f t="shared" ref="G589:AA589" si="342">ROUND(((G590+G591+G593+G592)/1000),5)</f>
        <v>4.8313899999999999</v>
      </c>
      <c r="H589" s="89">
        <f t="shared" si="342"/>
        <v>4.8666400000000003</v>
      </c>
      <c r="I589" s="89">
        <f t="shared" si="342"/>
        <v>4.9760799999999996</v>
      </c>
      <c r="J589" s="89">
        <f t="shared" si="342"/>
        <v>5.1284099999999997</v>
      </c>
      <c r="K589" s="89">
        <f t="shared" si="342"/>
        <v>5.4802900000000001</v>
      </c>
      <c r="L589" s="89">
        <f t="shared" si="342"/>
        <v>5.7195900000000002</v>
      </c>
      <c r="M589" s="89">
        <f t="shared" si="342"/>
        <v>5.7650699999999997</v>
      </c>
      <c r="N589" s="89">
        <f t="shared" si="342"/>
        <v>5.7791300000000003</v>
      </c>
      <c r="O589" s="89">
        <f t="shared" si="342"/>
        <v>5.8207199999999997</v>
      </c>
      <c r="P589" s="89">
        <f t="shared" si="342"/>
        <v>5.8084699999999998</v>
      </c>
      <c r="Q589" s="89">
        <f t="shared" si="342"/>
        <v>5.8089000000000004</v>
      </c>
      <c r="R589" s="89">
        <f t="shared" si="342"/>
        <v>5.7997100000000001</v>
      </c>
      <c r="S589" s="89">
        <f t="shared" si="342"/>
        <v>5.7718499999999997</v>
      </c>
      <c r="T589" s="89">
        <f t="shared" si="342"/>
        <v>5.8109500000000001</v>
      </c>
      <c r="U589" s="89">
        <f t="shared" si="342"/>
        <v>5.8413700000000004</v>
      </c>
      <c r="V589" s="89">
        <f t="shared" si="342"/>
        <v>5.8611300000000002</v>
      </c>
      <c r="W589" s="89">
        <f t="shared" si="342"/>
        <v>5.7774599999999996</v>
      </c>
      <c r="X589" s="89">
        <f t="shared" si="342"/>
        <v>5.6751399999999999</v>
      </c>
      <c r="Y589" s="89">
        <f t="shared" si="342"/>
        <v>5.4728399999999997</v>
      </c>
      <c r="Z589" s="89">
        <f t="shared" si="342"/>
        <v>5.1811600000000002</v>
      </c>
      <c r="AA589" s="89">
        <f t="shared" si="342"/>
        <v>5.10222</v>
      </c>
    </row>
    <row r="590" spans="1:27" ht="12.75" hidden="1" customHeight="1" outlineLevel="1" x14ac:dyDescent="0.2">
      <c r="A590" s="99" t="s">
        <v>2228</v>
      </c>
      <c r="B590" s="60" t="s">
        <v>238</v>
      </c>
      <c r="C590" s="40" t="s">
        <v>79</v>
      </c>
      <c r="D590" s="41">
        <v>1327.38</v>
      </c>
      <c r="E590" s="41">
        <v>1228.47</v>
      </c>
      <c r="F590" s="41">
        <v>1185.3900000000001</v>
      </c>
      <c r="G590" s="41">
        <v>1179.6300000000001</v>
      </c>
      <c r="H590" s="41">
        <v>1214.8800000000001</v>
      </c>
      <c r="I590" s="41">
        <v>1324.32</v>
      </c>
      <c r="J590" s="41">
        <v>1476.65</v>
      </c>
      <c r="K590" s="41">
        <v>1828.53</v>
      </c>
      <c r="L590" s="41">
        <v>2067.83</v>
      </c>
      <c r="M590" s="41">
        <v>2113.31</v>
      </c>
      <c r="N590" s="41">
        <v>2127.37</v>
      </c>
      <c r="O590" s="41">
        <v>2168.96</v>
      </c>
      <c r="P590" s="41">
        <v>2156.71</v>
      </c>
      <c r="Q590" s="41">
        <v>2157.14</v>
      </c>
      <c r="R590" s="41">
        <v>2147.9499999999998</v>
      </c>
      <c r="S590" s="41">
        <v>2120.09</v>
      </c>
      <c r="T590" s="41">
        <v>2159.19</v>
      </c>
      <c r="U590" s="41">
        <v>2189.61</v>
      </c>
      <c r="V590" s="41">
        <v>2209.37</v>
      </c>
      <c r="W590" s="41">
        <v>2125.6999999999998</v>
      </c>
      <c r="X590" s="41">
        <v>2023.38</v>
      </c>
      <c r="Y590" s="41">
        <v>1821.08</v>
      </c>
      <c r="Z590" s="41">
        <v>1529.4</v>
      </c>
      <c r="AA590" s="41">
        <v>1450.46</v>
      </c>
    </row>
    <row r="591" spans="1:27" ht="12.75" hidden="1" customHeight="1" outlineLevel="1" x14ac:dyDescent="0.2">
      <c r="A591" s="99" t="s">
        <v>2229</v>
      </c>
      <c r="B591" s="60" t="s">
        <v>90</v>
      </c>
      <c r="C591" s="40" t="s">
        <v>79</v>
      </c>
      <c r="D591" s="41">
        <f>$D$486</f>
        <v>3559.77</v>
      </c>
      <c r="E591" s="41">
        <f t="shared" ref="E591:AA591" si="343">$D$486</f>
        <v>3559.77</v>
      </c>
      <c r="F591" s="41">
        <f t="shared" si="343"/>
        <v>3559.77</v>
      </c>
      <c r="G591" s="41">
        <f t="shared" si="343"/>
        <v>3559.77</v>
      </c>
      <c r="H591" s="41">
        <f t="shared" si="343"/>
        <v>3559.77</v>
      </c>
      <c r="I591" s="41">
        <f t="shared" si="343"/>
        <v>3559.77</v>
      </c>
      <c r="J591" s="41">
        <f t="shared" si="343"/>
        <v>3559.77</v>
      </c>
      <c r="K591" s="41">
        <f t="shared" si="343"/>
        <v>3559.77</v>
      </c>
      <c r="L591" s="41">
        <f t="shared" si="343"/>
        <v>3559.77</v>
      </c>
      <c r="M591" s="41">
        <f t="shared" si="343"/>
        <v>3559.77</v>
      </c>
      <c r="N591" s="41">
        <f t="shared" si="343"/>
        <v>3559.77</v>
      </c>
      <c r="O591" s="41">
        <f t="shared" si="343"/>
        <v>3559.77</v>
      </c>
      <c r="P591" s="41">
        <f t="shared" si="343"/>
        <v>3559.77</v>
      </c>
      <c r="Q591" s="41">
        <f t="shared" si="343"/>
        <v>3559.77</v>
      </c>
      <c r="R591" s="41">
        <f t="shared" si="343"/>
        <v>3559.77</v>
      </c>
      <c r="S591" s="41">
        <f t="shared" si="343"/>
        <v>3559.77</v>
      </c>
      <c r="T591" s="41">
        <f t="shared" si="343"/>
        <v>3559.77</v>
      </c>
      <c r="U591" s="41">
        <f t="shared" si="343"/>
        <v>3559.77</v>
      </c>
      <c r="V591" s="41">
        <f t="shared" si="343"/>
        <v>3559.77</v>
      </c>
      <c r="W591" s="41">
        <f t="shared" si="343"/>
        <v>3559.77</v>
      </c>
      <c r="X591" s="41">
        <f t="shared" si="343"/>
        <v>3559.77</v>
      </c>
      <c r="Y591" s="41">
        <f t="shared" si="343"/>
        <v>3559.77</v>
      </c>
      <c r="Z591" s="41">
        <f t="shared" si="343"/>
        <v>3559.77</v>
      </c>
      <c r="AA591" s="41">
        <f t="shared" si="343"/>
        <v>3559.77</v>
      </c>
    </row>
    <row r="592" spans="1:27" ht="12.75" hidden="1" customHeight="1" outlineLevel="1" x14ac:dyDescent="0.2">
      <c r="A592" s="99" t="s">
        <v>2230</v>
      </c>
      <c r="B592" s="60" t="s">
        <v>83</v>
      </c>
      <c r="C592" s="40" t="s">
        <v>79</v>
      </c>
      <c r="D592" s="41">
        <v>3.72</v>
      </c>
      <c r="E592" s="41">
        <v>3.72</v>
      </c>
      <c r="F592" s="41">
        <v>3.72</v>
      </c>
      <c r="G592" s="41">
        <v>3.72</v>
      </c>
      <c r="H592" s="41">
        <v>3.72</v>
      </c>
      <c r="I592" s="41">
        <v>3.72</v>
      </c>
      <c r="J592" s="41">
        <v>3.72</v>
      </c>
      <c r="K592" s="41">
        <v>3.72</v>
      </c>
      <c r="L592" s="41">
        <v>3.72</v>
      </c>
      <c r="M592" s="41">
        <v>3.72</v>
      </c>
      <c r="N592" s="41">
        <v>3.72</v>
      </c>
      <c r="O592" s="41">
        <v>3.72</v>
      </c>
      <c r="P592" s="41">
        <v>3.72</v>
      </c>
      <c r="Q592" s="41">
        <v>3.72</v>
      </c>
      <c r="R592" s="41">
        <v>3.72</v>
      </c>
      <c r="S592" s="41">
        <v>3.72</v>
      </c>
      <c r="T592" s="41">
        <v>3.72</v>
      </c>
      <c r="U592" s="41">
        <v>3.72</v>
      </c>
      <c r="V592" s="41">
        <v>3.72</v>
      </c>
      <c r="W592" s="41">
        <v>3.72</v>
      </c>
      <c r="X592" s="41">
        <v>3.72</v>
      </c>
      <c r="Y592" s="41">
        <v>3.72</v>
      </c>
      <c r="Z592" s="41">
        <v>3.72</v>
      </c>
      <c r="AA592" s="41">
        <v>3.72</v>
      </c>
    </row>
    <row r="593" spans="1:27" ht="12.75" hidden="1" customHeight="1" outlineLevel="1" x14ac:dyDescent="0.2">
      <c r="A593" s="99" t="s">
        <v>2231</v>
      </c>
      <c r="B593" s="60" t="s">
        <v>81</v>
      </c>
      <c r="C593" s="40" t="s">
        <v>79</v>
      </c>
      <c r="D593" s="41">
        <f>$D$11</f>
        <v>88.27</v>
      </c>
      <c r="E593" s="41">
        <f t="shared" ref="E593:AA593" si="344">$D$11</f>
        <v>88.27</v>
      </c>
      <c r="F593" s="41">
        <f t="shared" si="344"/>
        <v>88.27</v>
      </c>
      <c r="G593" s="41">
        <f t="shared" si="344"/>
        <v>88.27</v>
      </c>
      <c r="H593" s="41">
        <f t="shared" si="344"/>
        <v>88.27</v>
      </c>
      <c r="I593" s="41">
        <f t="shared" si="344"/>
        <v>88.27</v>
      </c>
      <c r="J593" s="41">
        <f t="shared" si="344"/>
        <v>88.27</v>
      </c>
      <c r="K593" s="41">
        <f t="shared" si="344"/>
        <v>88.27</v>
      </c>
      <c r="L593" s="41">
        <f t="shared" si="344"/>
        <v>88.27</v>
      </c>
      <c r="M593" s="41">
        <f t="shared" si="344"/>
        <v>88.27</v>
      </c>
      <c r="N593" s="41">
        <f t="shared" si="344"/>
        <v>88.27</v>
      </c>
      <c r="O593" s="41">
        <f t="shared" si="344"/>
        <v>88.27</v>
      </c>
      <c r="P593" s="41">
        <f t="shared" si="344"/>
        <v>88.27</v>
      </c>
      <c r="Q593" s="41">
        <f t="shared" si="344"/>
        <v>88.27</v>
      </c>
      <c r="R593" s="41">
        <f t="shared" si="344"/>
        <v>88.27</v>
      </c>
      <c r="S593" s="41">
        <f t="shared" si="344"/>
        <v>88.27</v>
      </c>
      <c r="T593" s="41">
        <f t="shared" si="344"/>
        <v>88.27</v>
      </c>
      <c r="U593" s="41">
        <f t="shared" si="344"/>
        <v>88.27</v>
      </c>
      <c r="V593" s="41">
        <f t="shared" si="344"/>
        <v>88.27</v>
      </c>
      <c r="W593" s="41">
        <f t="shared" si="344"/>
        <v>88.27</v>
      </c>
      <c r="X593" s="41">
        <f t="shared" si="344"/>
        <v>88.27</v>
      </c>
      <c r="Y593" s="41">
        <f t="shared" si="344"/>
        <v>88.27</v>
      </c>
      <c r="Z593" s="41">
        <f t="shared" si="344"/>
        <v>88.27</v>
      </c>
      <c r="AA593" s="41">
        <f t="shared" si="344"/>
        <v>88.27</v>
      </c>
    </row>
    <row r="594" spans="1:27" collapsed="1" x14ac:dyDescent="0.2">
      <c r="A594" s="98" t="s">
        <v>2232</v>
      </c>
      <c r="B594" s="25" t="str">
        <f>"23"&amp;"."&amp;$B$800&amp;"."&amp;$B$801</f>
        <v>23.01.2024</v>
      </c>
      <c r="C594" s="88" t="s">
        <v>76</v>
      </c>
      <c r="D594" s="89">
        <f>ROUND(((D595+D596+D598+D597)/1000),5)</f>
        <v>4.8783000000000003</v>
      </c>
      <c r="E594" s="89">
        <f>ROUND(((E595+E596+E598+E597)/1000),5)</f>
        <v>4.8237899999999998</v>
      </c>
      <c r="F594" s="89">
        <f>ROUND(((F595+F596+F598+F597)/1000),5)</f>
        <v>4.7739099999999999</v>
      </c>
      <c r="G594" s="89">
        <f t="shared" ref="G594:AA594" si="345">ROUND(((G595+G596+G598+G597)/1000),5)</f>
        <v>4.7628599999999999</v>
      </c>
      <c r="H594" s="89">
        <f t="shared" si="345"/>
        <v>4.8149800000000003</v>
      </c>
      <c r="I594" s="89">
        <f t="shared" si="345"/>
        <v>4.8978299999999999</v>
      </c>
      <c r="J594" s="89">
        <f t="shared" si="345"/>
        <v>5.0921700000000003</v>
      </c>
      <c r="K594" s="89">
        <f t="shared" si="345"/>
        <v>5.3999699999999997</v>
      </c>
      <c r="L594" s="89">
        <f t="shared" si="345"/>
        <v>5.5964299999999998</v>
      </c>
      <c r="M594" s="89">
        <f t="shared" si="345"/>
        <v>5.6525400000000001</v>
      </c>
      <c r="N594" s="89">
        <f t="shared" si="345"/>
        <v>5.6555600000000004</v>
      </c>
      <c r="O594" s="89">
        <f t="shared" si="345"/>
        <v>5.7183799999999998</v>
      </c>
      <c r="P594" s="89">
        <f t="shared" si="345"/>
        <v>5.6875099999999996</v>
      </c>
      <c r="Q594" s="89">
        <f t="shared" si="345"/>
        <v>5.7014699999999996</v>
      </c>
      <c r="R594" s="89">
        <f t="shared" si="345"/>
        <v>5.6999500000000003</v>
      </c>
      <c r="S594" s="89">
        <f t="shared" si="345"/>
        <v>5.6529699999999998</v>
      </c>
      <c r="T594" s="89">
        <f t="shared" si="345"/>
        <v>5.6770399999999999</v>
      </c>
      <c r="U594" s="89">
        <f t="shared" si="345"/>
        <v>5.7294600000000004</v>
      </c>
      <c r="V594" s="89">
        <f t="shared" si="345"/>
        <v>5.7342599999999999</v>
      </c>
      <c r="W594" s="89">
        <f t="shared" si="345"/>
        <v>5.6738400000000002</v>
      </c>
      <c r="X594" s="89">
        <f t="shared" si="345"/>
        <v>5.5379399999999999</v>
      </c>
      <c r="Y594" s="89">
        <f t="shared" si="345"/>
        <v>5.4380899999999999</v>
      </c>
      <c r="Z594" s="89">
        <f t="shared" si="345"/>
        <v>5.1460999999999997</v>
      </c>
      <c r="AA594" s="89">
        <f t="shared" si="345"/>
        <v>5.0056799999999999</v>
      </c>
    </row>
    <row r="595" spans="1:27" ht="12.75" hidden="1" customHeight="1" outlineLevel="1" x14ac:dyDescent="0.2">
      <c r="A595" s="99" t="s">
        <v>2233</v>
      </c>
      <c r="B595" s="60" t="s">
        <v>238</v>
      </c>
      <c r="C595" s="40" t="s">
        <v>79</v>
      </c>
      <c r="D595" s="41">
        <v>1226.54</v>
      </c>
      <c r="E595" s="41">
        <v>1172.03</v>
      </c>
      <c r="F595" s="41">
        <v>1122.1500000000001</v>
      </c>
      <c r="G595" s="41">
        <v>1111.0999999999999</v>
      </c>
      <c r="H595" s="41">
        <v>1163.22</v>
      </c>
      <c r="I595" s="41">
        <v>1246.07</v>
      </c>
      <c r="J595" s="41">
        <v>1440.41</v>
      </c>
      <c r="K595" s="41">
        <v>1748.21</v>
      </c>
      <c r="L595" s="41">
        <v>1944.67</v>
      </c>
      <c r="M595" s="41">
        <v>2000.78</v>
      </c>
      <c r="N595" s="41">
        <v>2003.8</v>
      </c>
      <c r="O595" s="41">
        <v>2066.62</v>
      </c>
      <c r="P595" s="41">
        <v>2035.75</v>
      </c>
      <c r="Q595" s="41">
        <v>2049.71</v>
      </c>
      <c r="R595" s="41">
        <v>2048.19</v>
      </c>
      <c r="S595" s="41">
        <v>2001.21</v>
      </c>
      <c r="T595" s="41">
        <v>2025.28</v>
      </c>
      <c r="U595" s="41">
        <v>2077.6999999999998</v>
      </c>
      <c r="V595" s="41">
        <v>2082.5</v>
      </c>
      <c r="W595" s="41">
        <v>2022.08</v>
      </c>
      <c r="X595" s="41">
        <v>1886.18</v>
      </c>
      <c r="Y595" s="41">
        <v>1786.33</v>
      </c>
      <c r="Z595" s="41">
        <v>1494.34</v>
      </c>
      <c r="AA595" s="41">
        <v>1353.92</v>
      </c>
    </row>
    <row r="596" spans="1:27" ht="12.75" hidden="1" customHeight="1" outlineLevel="1" x14ac:dyDescent="0.2">
      <c r="A596" s="99" t="s">
        <v>2234</v>
      </c>
      <c r="B596" s="60" t="s">
        <v>90</v>
      </c>
      <c r="C596" s="40" t="s">
        <v>79</v>
      </c>
      <c r="D596" s="41">
        <f>$D$486</f>
        <v>3559.77</v>
      </c>
      <c r="E596" s="41">
        <f t="shared" ref="E596:AA596" si="346">$D$486</f>
        <v>3559.77</v>
      </c>
      <c r="F596" s="41">
        <f t="shared" si="346"/>
        <v>3559.77</v>
      </c>
      <c r="G596" s="41">
        <f t="shared" si="346"/>
        <v>3559.77</v>
      </c>
      <c r="H596" s="41">
        <f t="shared" si="346"/>
        <v>3559.77</v>
      </c>
      <c r="I596" s="41">
        <f t="shared" si="346"/>
        <v>3559.77</v>
      </c>
      <c r="J596" s="41">
        <f t="shared" si="346"/>
        <v>3559.77</v>
      </c>
      <c r="K596" s="41">
        <f t="shared" si="346"/>
        <v>3559.77</v>
      </c>
      <c r="L596" s="41">
        <f t="shared" si="346"/>
        <v>3559.77</v>
      </c>
      <c r="M596" s="41">
        <f t="shared" si="346"/>
        <v>3559.77</v>
      </c>
      <c r="N596" s="41">
        <f t="shared" si="346"/>
        <v>3559.77</v>
      </c>
      <c r="O596" s="41">
        <f t="shared" si="346"/>
        <v>3559.77</v>
      </c>
      <c r="P596" s="41">
        <f t="shared" si="346"/>
        <v>3559.77</v>
      </c>
      <c r="Q596" s="41">
        <f t="shared" si="346"/>
        <v>3559.77</v>
      </c>
      <c r="R596" s="41">
        <f t="shared" si="346"/>
        <v>3559.77</v>
      </c>
      <c r="S596" s="41">
        <f t="shared" si="346"/>
        <v>3559.77</v>
      </c>
      <c r="T596" s="41">
        <f t="shared" si="346"/>
        <v>3559.77</v>
      </c>
      <c r="U596" s="41">
        <f t="shared" si="346"/>
        <v>3559.77</v>
      </c>
      <c r="V596" s="41">
        <f t="shared" si="346"/>
        <v>3559.77</v>
      </c>
      <c r="W596" s="41">
        <f t="shared" si="346"/>
        <v>3559.77</v>
      </c>
      <c r="X596" s="41">
        <f t="shared" si="346"/>
        <v>3559.77</v>
      </c>
      <c r="Y596" s="41">
        <f t="shared" si="346"/>
        <v>3559.77</v>
      </c>
      <c r="Z596" s="41">
        <f t="shared" si="346"/>
        <v>3559.77</v>
      </c>
      <c r="AA596" s="41">
        <f t="shared" si="346"/>
        <v>3559.77</v>
      </c>
    </row>
    <row r="597" spans="1:27" ht="12.75" hidden="1" customHeight="1" outlineLevel="1" x14ac:dyDescent="0.2">
      <c r="A597" s="99" t="s">
        <v>2235</v>
      </c>
      <c r="B597" s="60" t="s">
        <v>83</v>
      </c>
      <c r="C597" s="40" t="s">
        <v>79</v>
      </c>
      <c r="D597" s="41">
        <v>3.72</v>
      </c>
      <c r="E597" s="41">
        <v>3.72</v>
      </c>
      <c r="F597" s="41">
        <v>3.72</v>
      </c>
      <c r="G597" s="41">
        <v>3.72</v>
      </c>
      <c r="H597" s="41">
        <v>3.72</v>
      </c>
      <c r="I597" s="41">
        <v>3.72</v>
      </c>
      <c r="J597" s="41">
        <v>3.72</v>
      </c>
      <c r="K597" s="41">
        <v>3.72</v>
      </c>
      <c r="L597" s="41">
        <v>3.72</v>
      </c>
      <c r="M597" s="41">
        <v>3.72</v>
      </c>
      <c r="N597" s="41">
        <v>3.72</v>
      </c>
      <c r="O597" s="41">
        <v>3.72</v>
      </c>
      <c r="P597" s="41">
        <v>3.72</v>
      </c>
      <c r="Q597" s="41">
        <v>3.72</v>
      </c>
      <c r="R597" s="41">
        <v>3.72</v>
      </c>
      <c r="S597" s="41">
        <v>3.72</v>
      </c>
      <c r="T597" s="41">
        <v>3.72</v>
      </c>
      <c r="U597" s="41">
        <v>3.72</v>
      </c>
      <c r="V597" s="41">
        <v>3.72</v>
      </c>
      <c r="W597" s="41">
        <v>3.72</v>
      </c>
      <c r="X597" s="41">
        <v>3.72</v>
      </c>
      <c r="Y597" s="41">
        <v>3.72</v>
      </c>
      <c r="Z597" s="41">
        <v>3.72</v>
      </c>
      <c r="AA597" s="41">
        <v>3.72</v>
      </c>
    </row>
    <row r="598" spans="1:27" ht="12.75" hidden="1" customHeight="1" outlineLevel="1" x14ac:dyDescent="0.2">
      <c r="A598" s="99" t="s">
        <v>2236</v>
      </c>
      <c r="B598" s="60" t="s">
        <v>81</v>
      </c>
      <c r="C598" s="40" t="s">
        <v>79</v>
      </c>
      <c r="D598" s="41">
        <f>$D$11</f>
        <v>88.27</v>
      </c>
      <c r="E598" s="41">
        <f t="shared" ref="E598:AA598" si="347">$D$11</f>
        <v>88.27</v>
      </c>
      <c r="F598" s="41">
        <f t="shared" si="347"/>
        <v>88.27</v>
      </c>
      <c r="G598" s="41">
        <f t="shared" si="347"/>
        <v>88.27</v>
      </c>
      <c r="H598" s="41">
        <f t="shared" si="347"/>
        <v>88.27</v>
      </c>
      <c r="I598" s="41">
        <f t="shared" si="347"/>
        <v>88.27</v>
      </c>
      <c r="J598" s="41">
        <f t="shared" si="347"/>
        <v>88.27</v>
      </c>
      <c r="K598" s="41">
        <f t="shared" si="347"/>
        <v>88.27</v>
      </c>
      <c r="L598" s="41">
        <f t="shared" si="347"/>
        <v>88.27</v>
      </c>
      <c r="M598" s="41">
        <f t="shared" si="347"/>
        <v>88.27</v>
      </c>
      <c r="N598" s="41">
        <f t="shared" si="347"/>
        <v>88.27</v>
      </c>
      <c r="O598" s="41">
        <f t="shared" si="347"/>
        <v>88.27</v>
      </c>
      <c r="P598" s="41">
        <f t="shared" si="347"/>
        <v>88.27</v>
      </c>
      <c r="Q598" s="41">
        <f t="shared" si="347"/>
        <v>88.27</v>
      </c>
      <c r="R598" s="41">
        <f t="shared" si="347"/>
        <v>88.27</v>
      </c>
      <c r="S598" s="41">
        <f t="shared" si="347"/>
        <v>88.27</v>
      </c>
      <c r="T598" s="41">
        <f t="shared" si="347"/>
        <v>88.27</v>
      </c>
      <c r="U598" s="41">
        <f t="shared" si="347"/>
        <v>88.27</v>
      </c>
      <c r="V598" s="41">
        <f t="shared" si="347"/>
        <v>88.27</v>
      </c>
      <c r="W598" s="41">
        <f t="shared" si="347"/>
        <v>88.27</v>
      </c>
      <c r="X598" s="41">
        <f t="shared" si="347"/>
        <v>88.27</v>
      </c>
      <c r="Y598" s="41">
        <f t="shared" si="347"/>
        <v>88.27</v>
      </c>
      <c r="Z598" s="41">
        <f t="shared" si="347"/>
        <v>88.27</v>
      </c>
      <c r="AA598" s="41">
        <f t="shared" si="347"/>
        <v>88.27</v>
      </c>
    </row>
    <row r="599" spans="1:27" collapsed="1" x14ac:dyDescent="0.2">
      <c r="A599" s="98" t="s">
        <v>2237</v>
      </c>
      <c r="B599" s="25" t="str">
        <f>"24"&amp;"."&amp;$B$800&amp;"."&amp;$B$801</f>
        <v>24.01.2024</v>
      </c>
      <c r="C599" s="88" t="s">
        <v>76</v>
      </c>
      <c r="D599" s="89">
        <f>ROUND(((D600+D601+D603+D602)/1000),5)</f>
        <v>4.9198300000000001</v>
      </c>
      <c r="E599" s="89">
        <f>ROUND(((E600+E601+E603+E602)/1000),5)</f>
        <v>4.8452000000000002</v>
      </c>
      <c r="F599" s="89">
        <f>ROUND(((F600+F601+F603+F602)/1000),5)</f>
        <v>4.8164800000000003</v>
      </c>
      <c r="G599" s="89">
        <f t="shared" ref="G599:AA599" si="348">ROUND(((G600+G601+G603+G602)/1000),5)</f>
        <v>4.8227000000000002</v>
      </c>
      <c r="H599" s="89">
        <f t="shared" si="348"/>
        <v>4.8676199999999996</v>
      </c>
      <c r="I599" s="89">
        <f t="shared" si="348"/>
        <v>4.9337099999999996</v>
      </c>
      <c r="J599" s="89">
        <f t="shared" si="348"/>
        <v>5.1631</v>
      </c>
      <c r="K599" s="89">
        <f t="shared" si="348"/>
        <v>5.5415900000000002</v>
      </c>
      <c r="L599" s="89">
        <f t="shared" si="348"/>
        <v>5.73672</v>
      </c>
      <c r="M599" s="89">
        <f t="shared" si="348"/>
        <v>5.7745300000000004</v>
      </c>
      <c r="N599" s="89">
        <f t="shared" si="348"/>
        <v>5.7810699999999997</v>
      </c>
      <c r="O599" s="89">
        <f t="shared" si="348"/>
        <v>5.82538</v>
      </c>
      <c r="P599" s="89">
        <f t="shared" si="348"/>
        <v>5.7972999999999999</v>
      </c>
      <c r="Q599" s="89">
        <f t="shared" si="348"/>
        <v>5.8003200000000001</v>
      </c>
      <c r="R599" s="89">
        <f t="shared" si="348"/>
        <v>5.7935299999999996</v>
      </c>
      <c r="S599" s="89">
        <f t="shared" si="348"/>
        <v>5.7563199999999997</v>
      </c>
      <c r="T599" s="89">
        <f t="shared" si="348"/>
        <v>5.7792899999999996</v>
      </c>
      <c r="U599" s="89">
        <f t="shared" si="348"/>
        <v>5.7778299999999998</v>
      </c>
      <c r="V599" s="89">
        <f t="shared" si="348"/>
        <v>5.77963</v>
      </c>
      <c r="W599" s="89">
        <f t="shared" si="348"/>
        <v>5.7263400000000004</v>
      </c>
      <c r="X599" s="89">
        <f t="shared" si="348"/>
        <v>5.6962200000000003</v>
      </c>
      <c r="Y599" s="89">
        <f t="shared" si="348"/>
        <v>5.4692999999999996</v>
      </c>
      <c r="Z599" s="89">
        <f t="shared" si="348"/>
        <v>5.1681400000000002</v>
      </c>
      <c r="AA599" s="89">
        <f t="shared" si="348"/>
        <v>5.0907799999999996</v>
      </c>
    </row>
    <row r="600" spans="1:27" ht="12.75" hidden="1" customHeight="1" outlineLevel="1" x14ac:dyDescent="0.2">
      <c r="A600" s="99" t="s">
        <v>2238</v>
      </c>
      <c r="B600" s="60" t="s">
        <v>238</v>
      </c>
      <c r="C600" s="40" t="s">
        <v>79</v>
      </c>
      <c r="D600" s="41">
        <v>1268.07</v>
      </c>
      <c r="E600" s="41">
        <v>1193.44</v>
      </c>
      <c r="F600" s="41">
        <v>1164.72</v>
      </c>
      <c r="G600" s="41">
        <v>1170.94</v>
      </c>
      <c r="H600" s="41">
        <v>1215.8599999999999</v>
      </c>
      <c r="I600" s="41">
        <v>1281.95</v>
      </c>
      <c r="J600" s="41">
        <v>1511.34</v>
      </c>
      <c r="K600" s="41">
        <v>1889.83</v>
      </c>
      <c r="L600" s="41">
        <v>2084.96</v>
      </c>
      <c r="M600" s="41">
        <v>2122.77</v>
      </c>
      <c r="N600" s="41">
        <v>2129.31</v>
      </c>
      <c r="O600" s="41">
        <v>2173.62</v>
      </c>
      <c r="P600" s="41">
        <v>2145.54</v>
      </c>
      <c r="Q600" s="41">
        <v>2148.56</v>
      </c>
      <c r="R600" s="41">
        <v>2141.77</v>
      </c>
      <c r="S600" s="41">
        <v>2104.56</v>
      </c>
      <c r="T600" s="41">
        <v>2127.5300000000002</v>
      </c>
      <c r="U600" s="41">
        <v>2126.0700000000002</v>
      </c>
      <c r="V600" s="41">
        <v>2127.87</v>
      </c>
      <c r="W600" s="41">
        <v>2074.58</v>
      </c>
      <c r="X600" s="41">
        <v>2044.46</v>
      </c>
      <c r="Y600" s="41">
        <v>1817.54</v>
      </c>
      <c r="Z600" s="41">
        <v>1516.38</v>
      </c>
      <c r="AA600" s="41">
        <v>1439.02</v>
      </c>
    </row>
    <row r="601" spans="1:27" ht="12.75" hidden="1" customHeight="1" outlineLevel="1" x14ac:dyDescent="0.2">
      <c r="A601" s="99" t="s">
        <v>2239</v>
      </c>
      <c r="B601" s="60" t="s">
        <v>90</v>
      </c>
      <c r="C601" s="40" t="s">
        <v>79</v>
      </c>
      <c r="D601" s="41">
        <f>$D$486</f>
        <v>3559.77</v>
      </c>
      <c r="E601" s="41">
        <f t="shared" ref="E601:AA601" si="349">$D$486</f>
        <v>3559.77</v>
      </c>
      <c r="F601" s="41">
        <f t="shared" si="349"/>
        <v>3559.77</v>
      </c>
      <c r="G601" s="41">
        <f t="shared" si="349"/>
        <v>3559.77</v>
      </c>
      <c r="H601" s="41">
        <f t="shared" si="349"/>
        <v>3559.77</v>
      </c>
      <c r="I601" s="41">
        <f t="shared" si="349"/>
        <v>3559.77</v>
      </c>
      <c r="J601" s="41">
        <f t="shared" si="349"/>
        <v>3559.77</v>
      </c>
      <c r="K601" s="41">
        <f t="shared" si="349"/>
        <v>3559.77</v>
      </c>
      <c r="L601" s="41">
        <f t="shared" si="349"/>
        <v>3559.77</v>
      </c>
      <c r="M601" s="41">
        <f t="shared" si="349"/>
        <v>3559.77</v>
      </c>
      <c r="N601" s="41">
        <f t="shared" si="349"/>
        <v>3559.77</v>
      </c>
      <c r="O601" s="41">
        <f t="shared" si="349"/>
        <v>3559.77</v>
      </c>
      <c r="P601" s="41">
        <f t="shared" si="349"/>
        <v>3559.77</v>
      </c>
      <c r="Q601" s="41">
        <f t="shared" si="349"/>
        <v>3559.77</v>
      </c>
      <c r="R601" s="41">
        <f t="shared" si="349"/>
        <v>3559.77</v>
      </c>
      <c r="S601" s="41">
        <f t="shared" si="349"/>
        <v>3559.77</v>
      </c>
      <c r="T601" s="41">
        <f t="shared" si="349"/>
        <v>3559.77</v>
      </c>
      <c r="U601" s="41">
        <f t="shared" si="349"/>
        <v>3559.77</v>
      </c>
      <c r="V601" s="41">
        <f t="shared" si="349"/>
        <v>3559.77</v>
      </c>
      <c r="W601" s="41">
        <f t="shared" si="349"/>
        <v>3559.77</v>
      </c>
      <c r="X601" s="41">
        <f t="shared" si="349"/>
        <v>3559.77</v>
      </c>
      <c r="Y601" s="41">
        <f t="shared" si="349"/>
        <v>3559.77</v>
      </c>
      <c r="Z601" s="41">
        <f t="shared" si="349"/>
        <v>3559.77</v>
      </c>
      <c r="AA601" s="41">
        <f t="shared" si="349"/>
        <v>3559.77</v>
      </c>
    </row>
    <row r="602" spans="1:27" ht="12.75" hidden="1" customHeight="1" outlineLevel="1" x14ac:dyDescent="0.2">
      <c r="A602" s="99" t="s">
        <v>2240</v>
      </c>
      <c r="B602" s="60" t="s">
        <v>83</v>
      </c>
      <c r="C602" s="40" t="s">
        <v>79</v>
      </c>
      <c r="D602" s="41">
        <v>3.72</v>
      </c>
      <c r="E602" s="41">
        <v>3.72</v>
      </c>
      <c r="F602" s="41">
        <v>3.72</v>
      </c>
      <c r="G602" s="41">
        <v>3.72</v>
      </c>
      <c r="H602" s="41">
        <v>3.72</v>
      </c>
      <c r="I602" s="41">
        <v>3.72</v>
      </c>
      <c r="J602" s="41">
        <v>3.72</v>
      </c>
      <c r="K602" s="41">
        <v>3.72</v>
      </c>
      <c r="L602" s="41">
        <v>3.72</v>
      </c>
      <c r="M602" s="41">
        <v>3.72</v>
      </c>
      <c r="N602" s="41">
        <v>3.72</v>
      </c>
      <c r="O602" s="41">
        <v>3.72</v>
      </c>
      <c r="P602" s="41">
        <v>3.72</v>
      </c>
      <c r="Q602" s="41">
        <v>3.72</v>
      </c>
      <c r="R602" s="41">
        <v>3.72</v>
      </c>
      <c r="S602" s="41">
        <v>3.72</v>
      </c>
      <c r="T602" s="41">
        <v>3.72</v>
      </c>
      <c r="U602" s="41">
        <v>3.72</v>
      </c>
      <c r="V602" s="41">
        <v>3.72</v>
      </c>
      <c r="W602" s="41">
        <v>3.72</v>
      </c>
      <c r="X602" s="41">
        <v>3.72</v>
      </c>
      <c r="Y602" s="41">
        <v>3.72</v>
      </c>
      <c r="Z602" s="41">
        <v>3.72</v>
      </c>
      <c r="AA602" s="41">
        <v>3.72</v>
      </c>
    </row>
    <row r="603" spans="1:27" ht="12.75" hidden="1" customHeight="1" outlineLevel="1" x14ac:dyDescent="0.2">
      <c r="A603" s="99" t="s">
        <v>2241</v>
      </c>
      <c r="B603" s="60" t="s">
        <v>81</v>
      </c>
      <c r="C603" s="40" t="s">
        <v>79</v>
      </c>
      <c r="D603" s="41">
        <f>$D$11</f>
        <v>88.27</v>
      </c>
      <c r="E603" s="41">
        <f t="shared" ref="E603:AA603" si="350">$D$11</f>
        <v>88.27</v>
      </c>
      <c r="F603" s="41">
        <f t="shared" si="350"/>
        <v>88.27</v>
      </c>
      <c r="G603" s="41">
        <f t="shared" si="350"/>
        <v>88.27</v>
      </c>
      <c r="H603" s="41">
        <f t="shared" si="350"/>
        <v>88.27</v>
      </c>
      <c r="I603" s="41">
        <f t="shared" si="350"/>
        <v>88.27</v>
      </c>
      <c r="J603" s="41">
        <f t="shared" si="350"/>
        <v>88.27</v>
      </c>
      <c r="K603" s="41">
        <f t="shared" si="350"/>
        <v>88.27</v>
      </c>
      <c r="L603" s="41">
        <f t="shared" si="350"/>
        <v>88.27</v>
      </c>
      <c r="M603" s="41">
        <f t="shared" si="350"/>
        <v>88.27</v>
      </c>
      <c r="N603" s="41">
        <f t="shared" si="350"/>
        <v>88.27</v>
      </c>
      <c r="O603" s="41">
        <f t="shared" si="350"/>
        <v>88.27</v>
      </c>
      <c r="P603" s="41">
        <f t="shared" si="350"/>
        <v>88.27</v>
      </c>
      <c r="Q603" s="41">
        <f t="shared" si="350"/>
        <v>88.27</v>
      </c>
      <c r="R603" s="41">
        <f t="shared" si="350"/>
        <v>88.27</v>
      </c>
      <c r="S603" s="41">
        <f t="shared" si="350"/>
        <v>88.27</v>
      </c>
      <c r="T603" s="41">
        <f t="shared" si="350"/>
        <v>88.27</v>
      </c>
      <c r="U603" s="41">
        <f t="shared" si="350"/>
        <v>88.27</v>
      </c>
      <c r="V603" s="41">
        <f t="shared" si="350"/>
        <v>88.27</v>
      </c>
      <c r="W603" s="41">
        <f t="shared" si="350"/>
        <v>88.27</v>
      </c>
      <c r="X603" s="41">
        <f t="shared" si="350"/>
        <v>88.27</v>
      </c>
      <c r="Y603" s="41">
        <f t="shared" si="350"/>
        <v>88.27</v>
      </c>
      <c r="Z603" s="41">
        <f t="shared" si="350"/>
        <v>88.27</v>
      </c>
      <c r="AA603" s="41">
        <f t="shared" si="350"/>
        <v>88.27</v>
      </c>
    </row>
    <row r="604" spans="1:27" collapsed="1" x14ac:dyDescent="0.2">
      <c r="A604" s="98" t="s">
        <v>2242</v>
      </c>
      <c r="B604" s="25" t="str">
        <f>"25"&amp;"."&amp;$B$800&amp;"."&amp;$B$801</f>
        <v>25.01.2024</v>
      </c>
      <c r="C604" s="88" t="s">
        <v>76</v>
      </c>
      <c r="D604" s="89">
        <f>ROUND(((D605+D606+D608+D607)/1000),5)</f>
        <v>4.9443400000000004</v>
      </c>
      <c r="E604" s="89">
        <f>ROUND(((E605+E606+E608+E607)/1000),5)</f>
        <v>4.87913</v>
      </c>
      <c r="F604" s="89">
        <f>ROUND(((F605+F606+F608+F607)/1000),5)</f>
        <v>4.8414200000000003</v>
      </c>
      <c r="G604" s="89">
        <f t="shared" ref="G604:AA604" si="351">ROUND(((G605+G606+G608+G607)/1000),5)</f>
        <v>4.8435499999999996</v>
      </c>
      <c r="H604" s="89">
        <f t="shared" si="351"/>
        <v>4.8825200000000004</v>
      </c>
      <c r="I604" s="89">
        <f t="shared" si="351"/>
        <v>5.0071399999999997</v>
      </c>
      <c r="J604" s="89">
        <f t="shared" si="351"/>
        <v>5.2260200000000001</v>
      </c>
      <c r="K604" s="89">
        <f t="shared" si="351"/>
        <v>5.5105899999999997</v>
      </c>
      <c r="L604" s="89">
        <f t="shared" si="351"/>
        <v>5.70892</v>
      </c>
      <c r="M604" s="89">
        <f t="shared" si="351"/>
        <v>5.76098</v>
      </c>
      <c r="N604" s="89">
        <f t="shared" si="351"/>
        <v>5.7780399999999998</v>
      </c>
      <c r="O604" s="89">
        <f t="shared" si="351"/>
        <v>5.8073300000000003</v>
      </c>
      <c r="P604" s="89">
        <f t="shared" si="351"/>
        <v>5.7843200000000001</v>
      </c>
      <c r="Q604" s="89">
        <f t="shared" si="351"/>
        <v>5.8003299999999998</v>
      </c>
      <c r="R604" s="89">
        <f t="shared" si="351"/>
        <v>5.7846200000000003</v>
      </c>
      <c r="S604" s="89">
        <f t="shared" si="351"/>
        <v>5.7397799999999997</v>
      </c>
      <c r="T604" s="89">
        <f t="shared" si="351"/>
        <v>5.7824799999999996</v>
      </c>
      <c r="U604" s="89">
        <f t="shared" si="351"/>
        <v>5.7920199999999999</v>
      </c>
      <c r="V604" s="89">
        <f t="shared" si="351"/>
        <v>5.8068200000000001</v>
      </c>
      <c r="W604" s="89">
        <f t="shared" si="351"/>
        <v>5.7593800000000002</v>
      </c>
      <c r="X604" s="89">
        <f t="shared" si="351"/>
        <v>5.6076199999999998</v>
      </c>
      <c r="Y604" s="89">
        <f t="shared" si="351"/>
        <v>5.4406400000000001</v>
      </c>
      <c r="Z604" s="89">
        <f t="shared" si="351"/>
        <v>5.1758600000000001</v>
      </c>
      <c r="AA604" s="89">
        <f t="shared" si="351"/>
        <v>5.0669000000000004</v>
      </c>
    </row>
    <row r="605" spans="1:27" ht="12.75" hidden="1" customHeight="1" outlineLevel="1" x14ac:dyDescent="0.2">
      <c r="A605" s="99" t="s">
        <v>2243</v>
      </c>
      <c r="B605" s="60" t="s">
        <v>238</v>
      </c>
      <c r="C605" s="40" t="s">
        <v>79</v>
      </c>
      <c r="D605" s="41">
        <v>1292.58</v>
      </c>
      <c r="E605" s="41">
        <v>1227.3699999999999</v>
      </c>
      <c r="F605" s="41">
        <v>1189.6600000000001</v>
      </c>
      <c r="G605" s="41">
        <v>1191.79</v>
      </c>
      <c r="H605" s="41">
        <v>1230.76</v>
      </c>
      <c r="I605" s="41">
        <v>1355.38</v>
      </c>
      <c r="J605" s="41">
        <v>1574.26</v>
      </c>
      <c r="K605" s="41">
        <v>1858.83</v>
      </c>
      <c r="L605" s="41">
        <v>2057.16</v>
      </c>
      <c r="M605" s="41">
        <v>2109.2199999999998</v>
      </c>
      <c r="N605" s="41">
        <v>2126.2800000000002</v>
      </c>
      <c r="O605" s="41">
        <v>2155.5700000000002</v>
      </c>
      <c r="P605" s="41">
        <v>2132.56</v>
      </c>
      <c r="Q605" s="41">
        <v>2148.5700000000002</v>
      </c>
      <c r="R605" s="41">
        <v>2132.86</v>
      </c>
      <c r="S605" s="41">
        <v>2088.02</v>
      </c>
      <c r="T605" s="41">
        <v>2130.7199999999998</v>
      </c>
      <c r="U605" s="41">
        <v>2140.2600000000002</v>
      </c>
      <c r="V605" s="41">
        <v>2155.06</v>
      </c>
      <c r="W605" s="41">
        <v>2107.62</v>
      </c>
      <c r="X605" s="41">
        <v>1955.86</v>
      </c>
      <c r="Y605" s="41">
        <v>1788.88</v>
      </c>
      <c r="Z605" s="41">
        <v>1524.1</v>
      </c>
      <c r="AA605" s="41">
        <v>1415.14</v>
      </c>
    </row>
    <row r="606" spans="1:27" ht="12.75" hidden="1" customHeight="1" outlineLevel="1" x14ac:dyDescent="0.2">
      <c r="A606" s="99" t="s">
        <v>2244</v>
      </c>
      <c r="B606" s="60" t="s">
        <v>90</v>
      </c>
      <c r="C606" s="40" t="s">
        <v>79</v>
      </c>
      <c r="D606" s="41">
        <f>$D$486</f>
        <v>3559.77</v>
      </c>
      <c r="E606" s="41">
        <f t="shared" ref="E606:AA606" si="352">$D$486</f>
        <v>3559.77</v>
      </c>
      <c r="F606" s="41">
        <f t="shared" si="352"/>
        <v>3559.77</v>
      </c>
      <c r="G606" s="41">
        <f t="shared" si="352"/>
        <v>3559.77</v>
      </c>
      <c r="H606" s="41">
        <f t="shared" si="352"/>
        <v>3559.77</v>
      </c>
      <c r="I606" s="41">
        <f t="shared" si="352"/>
        <v>3559.77</v>
      </c>
      <c r="J606" s="41">
        <f t="shared" si="352"/>
        <v>3559.77</v>
      </c>
      <c r="K606" s="41">
        <f t="shared" si="352"/>
        <v>3559.77</v>
      </c>
      <c r="L606" s="41">
        <f t="shared" si="352"/>
        <v>3559.77</v>
      </c>
      <c r="M606" s="41">
        <f t="shared" si="352"/>
        <v>3559.77</v>
      </c>
      <c r="N606" s="41">
        <f t="shared" si="352"/>
        <v>3559.77</v>
      </c>
      <c r="O606" s="41">
        <f t="shared" si="352"/>
        <v>3559.77</v>
      </c>
      <c r="P606" s="41">
        <f t="shared" si="352"/>
        <v>3559.77</v>
      </c>
      <c r="Q606" s="41">
        <f t="shared" si="352"/>
        <v>3559.77</v>
      </c>
      <c r="R606" s="41">
        <f t="shared" si="352"/>
        <v>3559.77</v>
      </c>
      <c r="S606" s="41">
        <f t="shared" si="352"/>
        <v>3559.77</v>
      </c>
      <c r="T606" s="41">
        <f t="shared" si="352"/>
        <v>3559.77</v>
      </c>
      <c r="U606" s="41">
        <f t="shared" si="352"/>
        <v>3559.77</v>
      </c>
      <c r="V606" s="41">
        <f t="shared" si="352"/>
        <v>3559.77</v>
      </c>
      <c r="W606" s="41">
        <f t="shared" si="352"/>
        <v>3559.77</v>
      </c>
      <c r="X606" s="41">
        <f t="shared" si="352"/>
        <v>3559.77</v>
      </c>
      <c r="Y606" s="41">
        <f t="shared" si="352"/>
        <v>3559.77</v>
      </c>
      <c r="Z606" s="41">
        <f t="shared" si="352"/>
        <v>3559.77</v>
      </c>
      <c r="AA606" s="41">
        <f t="shared" si="352"/>
        <v>3559.77</v>
      </c>
    </row>
    <row r="607" spans="1:27" ht="12.75" hidden="1" customHeight="1" outlineLevel="1" x14ac:dyDescent="0.2">
      <c r="A607" s="99" t="s">
        <v>2245</v>
      </c>
      <c r="B607" s="60" t="s">
        <v>83</v>
      </c>
      <c r="C607" s="40" t="s">
        <v>79</v>
      </c>
      <c r="D607" s="41">
        <v>3.72</v>
      </c>
      <c r="E607" s="41">
        <v>3.72</v>
      </c>
      <c r="F607" s="41">
        <v>3.72</v>
      </c>
      <c r="G607" s="41">
        <v>3.72</v>
      </c>
      <c r="H607" s="41">
        <v>3.72</v>
      </c>
      <c r="I607" s="41">
        <v>3.72</v>
      </c>
      <c r="J607" s="41">
        <v>3.72</v>
      </c>
      <c r="K607" s="41">
        <v>3.72</v>
      </c>
      <c r="L607" s="41">
        <v>3.72</v>
      </c>
      <c r="M607" s="41">
        <v>3.72</v>
      </c>
      <c r="N607" s="41">
        <v>3.72</v>
      </c>
      <c r="O607" s="41">
        <v>3.72</v>
      </c>
      <c r="P607" s="41">
        <v>3.72</v>
      </c>
      <c r="Q607" s="41">
        <v>3.72</v>
      </c>
      <c r="R607" s="41">
        <v>3.72</v>
      </c>
      <c r="S607" s="41">
        <v>3.72</v>
      </c>
      <c r="T607" s="41">
        <v>3.72</v>
      </c>
      <c r="U607" s="41">
        <v>3.72</v>
      </c>
      <c r="V607" s="41">
        <v>3.72</v>
      </c>
      <c r="W607" s="41">
        <v>3.72</v>
      </c>
      <c r="X607" s="41">
        <v>3.72</v>
      </c>
      <c r="Y607" s="41">
        <v>3.72</v>
      </c>
      <c r="Z607" s="41">
        <v>3.72</v>
      </c>
      <c r="AA607" s="41">
        <v>3.72</v>
      </c>
    </row>
    <row r="608" spans="1:27" ht="12.75" hidden="1" customHeight="1" outlineLevel="1" x14ac:dyDescent="0.2">
      <c r="A608" s="99" t="s">
        <v>2246</v>
      </c>
      <c r="B608" s="60" t="s">
        <v>81</v>
      </c>
      <c r="C608" s="40" t="s">
        <v>79</v>
      </c>
      <c r="D608" s="41">
        <f>$D$11</f>
        <v>88.27</v>
      </c>
      <c r="E608" s="41">
        <f t="shared" ref="E608:AA608" si="353">$D$11</f>
        <v>88.27</v>
      </c>
      <c r="F608" s="41">
        <f t="shared" si="353"/>
        <v>88.27</v>
      </c>
      <c r="G608" s="41">
        <f t="shared" si="353"/>
        <v>88.27</v>
      </c>
      <c r="H608" s="41">
        <f t="shared" si="353"/>
        <v>88.27</v>
      </c>
      <c r="I608" s="41">
        <f t="shared" si="353"/>
        <v>88.27</v>
      </c>
      <c r="J608" s="41">
        <f t="shared" si="353"/>
        <v>88.27</v>
      </c>
      <c r="K608" s="41">
        <f t="shared" si="353"/>
        <v>88.27</v>
      </c>
      <c r="L608" s="41">
        <f t="shared" si="353"/>
        <v>88.27</v>
      </c>
      <c r="M608" s="41">
        <f t="shared" si="353"/>
        <v>88.27</v>
      </c>
      <c r="N608" s="41">
        <f t="shared" si="353"/>
        <v>88.27</v>
      </c>
      <c r="O608" s="41">
        <f t="shared" si="353"/>
        <v>88.27</v>
      </c>
      <c r="P608" s="41">
        <f t="shared" si="353"/>
        <v>88.27</v>
      </c>
      <c r="Q608" s="41">
        <f t="shared" si="353"/>
        <v>88.27</v>
      </c>
      <c r="R608" s="41">
        <f t="shared" si="353"/>
        <v>88.27</v>
      </c>
      <c r="S608" s="41">
        <f t="shared" si="353"/>
        <v>88.27</v>
      </c>
      <c r="T608" s="41">
        <f t="shared" si="353"/>
        <v>88.27</v>
      </c>
      <c r="U608" s="41">
        <f t="shared" si="353"/>
        <v>88.27</v>
      </c>
      <c r="V608" s="41">
        <f t="shared" si="353"/>
        <v>88.27</v>
      </c>
      <c r="W608" s="41">
        <f t="shared" si="353"/>
        <v>88.27</v>
      </c>
      <c r="X608" s="41">
        <f t="shared" si="353"/>
        <v>88.27</v>
      </c>
      <c r="Y608" s="41">
        <f t="shared" si="353"/>
        <v>88.27</v>
      </c>
      <c r="Z608" s="41">
        <f t="shared" si="353"/>
        <v>88.27</v>
      </c>
      <c r="AA608" s="41">
        <f t="shared" si="353"/>
        <v>88.27</v>
      </c>
    </row>
    <row r="609" spans="1:27" collapsed="1" x14ac:dyDescent="0.2">
      <c r="A609" s="98" t="s">
        <v>2247</v>
      </c>
      <c r="B609" s="25" t="str">
        <f>"26"&amp;"."&amp;$B$800&amp;"."&amp;$B$801</f>
        <v>26.01.2024</v>
      </c>
      <c r="C609" s="88" t="s">
        <v>76</v>
      </c>
      <c r="D609" s="89">
        <f>ROUND(((D610+D611+D613+D612)/1000),5)</f>
        <v>4.9262699999999997</v>
      </c>
      <c r="E609" s="89">
        <f>ROUND(((E610+E611+E613+E612)/1000),5)</f>
        <v>4.8406000000000002</v>
      </c>
      <c r="F609" s="89">
        <f>ROUND(((F610+F611+F613+F612)/1000),5)</f>
        <v>4.8265000000000002</v>
      </c>
      <c r="G609" s="89">
        <f t="shared" ref="G609:AA609" si="354">ROUND(((G610+G611+G613+G612)/1000),5)</f>
        <v>4.8277299999999999</v>
      </c>
      <c r="H609" s="89">
        <f t="shared" si="354"/>
        <v>4.8456599999999996</v>
      </c>
      <c r="I609" s="89">
        <f t="shared" si="354"/>
        <v>4.97051</v>
      </c>
      <c r="J609" s="89">
        <f t="shared" si="354"/>
        <v>5.12704</v>
      </c>
      <c r="K609" s="89">
        <f t="shared" si="354"/>
        <v>5.5024800000000003</v>
      </c>
      <c r="L609" s="89">
        <f t="shared" si="354"/>
        <v>5.6740399999999998</v>
      </c>
      <c r="M609" s="89">
        <f t="shared" si="354"/>
        <v>5.6886200000000002</v>
      </c>
      <c r="N609" s="89">
        <f t="shared" si="354"/>
        <v>5.7033300000000002</v>
      </c>
      <c r="O609" s="89">
        <f t="shared" si="354"/>
        <v>5.7575900000000004</v>
      </c>
      <c r="P609" s="89">
        <f t="shared" si="354"/>
        <v>5.7367299999999997</v>
      </c>
      <c r="Q609" s="89">
        <f t="shared" si="354"/>
        <v>5.7457500000000001</v>
      </c>
      <c r="R609" s="89">
        <f t="shared" si="354"/>
        <v>5.7473599999999996</v>
      </c>
      <c r="S609" s="89">
        <f t="shared" si="354"/>
        <v>5.6892399999999999</v>
      </c>
      <c r="T609" s="89">
        <f t="shared" si="354"/>
        <v>5.6869699999999996</v>
      </c>
      <c r="U609" s="89">
        <f t="shared" si="354"/>
        <v>5.6996599999999997</v>
      </c>
      <c r="V609" s="89">
        <f t="shared" si="354"/>
        <v>5.6723299999999997</v>
      </c>
      <c r="W609" s="89">
        <f t="shared" si="354"/>
        <v>5.6931099999999999</v>
      </c>
      <c r="X609" s="89">
        <f t="shared" si="354"/>
        <v>5.5665699999999996</v>
      </c>
      <c r="Y609" s="89">
        <f t="shared" si="354"/>
        <v>5.4432</v>
      </c>
      <c r="Z609" s="89">
        <f t="shared" si="354"/>
        <v>5.1587800000000001</v>
      </c>
      <c r="AA609" s="89">
        <f t="shared" si="354"/>
        <v>5.1046500000000004</v>
      </c>
    </row>
    <row r="610" spans="1:27" ht="12.75" hidden="1" customHeight="1" outlineLevel="1" x14ac:dyDescent="0.2">
      <c r="A610" s="99" t="s">
        <v>2248</v>
      </c>
      <c r="B610" s="60" t="s">
        <v>238</v>
      </c>
      <c r="C610" s="40" t="s">
        <v>79</v>
      </c>
      <c r="D610" s="41">
        <v>1274.51</v>
      </c>
      <c r="E610" s="41">
        <v>1188.8399999999999</v>
      </c>
      <c r="F610" s="41">
        <v>1174.74</v>
      </c>
      <c r="G610" s="41">
        <v>1175.97</v>
      </c>
      <c r="H610" s="41">
        <v>1193.9000000000001</v>
      </c>
      <c r="I610" s="41">
        <v>1318.75</v>
      </c>
      <c r="J610" s="41">
        <v>1475.28</v>
      </c>
      <c r="K610" s="41">
        <v>1850.72</v>
      </c>
      <c r="L610" s="41">
        <v>2022.28</v>
      </c>
      <c r="M610" s="41">
        <v>2036.86</v>
      </c>
      <c r="N610" s="41">
        <v>2051.5700000000002</v>
      </c>
      <c r="O610" s="41">
        <v>2105.83</v>
      </c>
      <c r="P610" s="41">
        <v>2084.9699999999998</v>
      </c>
      <c r="Q610" s="41">
        <v>2093.9899999999998</v>
      </c>
      <c r="R610" s="41">
        <v>2095.6</v>
      </c>
      <c r="S610" s="41">
        <v>2037.48</v>
      </c>
      <c r="T610" s="41">
        <v>2035.21</v>
      </c>
      <c r="U610" s="41">
        <v>2047.9</v>
      </c>
      <c r="V610" s="41">
        <v>2020.57</v>
      </c>
      <c r="W610" s="41">
        <v>2041.35</v>
      </c>
      <c r="X610" s="41">
        <v>1914.81</v>
      </c>
      <c r="Y610" s="41">
        <v>1791.44</v>
      </c>
      <c r="Z610" s="41">
        <v>1507.02</v>
      </c>
      <c r="AA610" s="41">
        <v>1452.89</v>
      </c>
    </row>
    <row r="611" spans="1:27" ht="12.75" hidden="1" customHeight="1" outlineLevel="1" x14ac:dyDescent="0.2">
      <c r="A611" s="99" t="s">
        <v>2249</v>
      </c>
      <c r="B611" s="60" t="s">
        <v>90</v>
      </c>
      <c r="C611" s="40" t="s">
        <v>79</v>
      </c>
      <c r="D611" s="41">
        <f>$D$486</f>
        <v>3559.77</v>
      </c>
      <c r="E611" s="41">
        <f t="shared" ref="E611:AA611" si="355">$D$486</f>
        <v>3559.77</v>
      </c>
      <c r="F611" s="41">
        <f t="shared" si="355"/>
        <v>3559.77</v>
      </c>
      <c r="G611" s="41">
        <f t="shared" si="355"/>
        <v>3559.77</v>
      </c>
      <c r="H611" s="41">
        <f t="shared" si="355"/>
        <v>3559.77</v>
      </c>
      <c r="I611" s="41">
        <f t="shared" si="355"/>
        <v>3559.77</v>
      </c>
      <c r="J611" s="41">
        <f t="shared" si="355"/>
        <v>3559.77</v>
      </c>
      <c r="K611" s="41">
        <f t="shared" si="355"/>
        <v>3559.77</v>
      </c>
      <c r="L611" s="41">
        <f t="shared" si="355"/>
        <v>3559.77</v>
      </c>
      <c r="M611" s="41">
        <f t="shared" si="355"/>
        <v>3559.77</v>
      </c>
      <c r="N611" s="41">
        <f t="shared" si="355"/>
        <v>3559.77</v>
      </c>
      <c r="O611" s="41">
        <f t="shared" si="355"/>
        <v>3559.77</v>
      </c>
      <c r="P611" s="41">
        <f t="shared" si="355"/>
        <v>3559.77</v>
      </c>
      <c r="Q611" s="41">
        <f t="shared" si="355"/>
        <v>3559.77</v>
      </c>
      <c r="R611" s="41">
        <f t="shared" si="355"/>
        <v>3559.77</v>
      </c>
      <c r="S611" s="41">
        <f t="shared" si="355"/>
        <v>3559.77</v>
      </c>
      <c r="T611" s="41">
        <f t="shared" si="355"/>
        <v>3559.77</v>
      </c>
      <c r="U611" s="41">
        <f t="shared" si="355"/>
        <v>3559.77</v>
      </c>
      <c r="V611" s="41">
        <f t="shared" si="355"/>
        <v>3559.77</v>
      </c>
      <c r="W611" s="41">
        <f t="shared" si="355"/>
        <v>3559.77</v>
      </c>
      <c r="X611" s="41">
        <f t="shared" si="355"/>
        <v>3559.77</v>
      </c>
      <c r="Y611" s="41">
        <f t="shared" si="355"/>
        <v>3559.77</v>
      </c>
      <c r="Z611" s="41">
        <f t="shared" si="355"/>
        <v>3559.77</v>
      </c>
      <c r="AA611" s="41">
        <f t="shared" si="355"/>
        <v>3559.77</v>
      </c>
    </row>
    <row r="612" spans="1:27" ht="12.75" hidden="1" customHeight="1" outlineLevel="1" x14ac:dyDescent="0.2">
      <c r="A612" s="99" t="s">
        <v>2250</v>
      </c>
      <c r="B612" s="60" t="s">
        <v>83</v>
      </c>
      <c r="C612" s="40" t="s">
        <v>79</v>
      </c>
      <c r="D612" s="41">
        <v>3.72</v>
      </c>
      <c r="E612" s="41">
        <v>3.72</v>
      </c>
      <c r="F612" s="41">
        <v>3.72</v>
      </c>
      <c r="G612" s="41">
        <v>3.72</v>
      </c>
      <c r="H612" s="41">
        <v>3.72</v>
      </c>
      <c r="I612" s="41">
        <v>3.72</v>
      </c>
      <c r="J612" s="41">
        <v>3.72</v>
      </c>
      <c r="K612" s="41">
        <v>3.72</v>
      </c>
      <c r="L612" s="41">
        <v>3.72</v>
      </c>
      <c r="M612" s="41">
        <v>3.72</v>
      </c>
      <c r="N612" s="41">
        <v>3.72</v>
      </c>
      <c r="O612" s="41">
        <v>3.72</v>
      </c>
      <c r="P612" s="41">
        <v>3.72</v>
      </c>
      <c r="Q612" s="41">
        <v>3.72</v>
      </c>
      <c r="R612" s="41">
        <v>3.72</v>
      </c>
      <c r="S612" s="41">
        <v>3.72</v>
      </c>
      <c r="T612" s="41">
        <v>3.72</v>
      </c>
      <c r="U612" s="41">
        <v>3.72</v>
      </c>
      <c r="V612" s="41">
        <v>3.72</v>
      </c>
      <c r="W612" s="41">
        <v>3.72</v>
      </c>
      <c r="X612" s="41">
        <v>3.72</v>
      </c>
      <c r="Y612" s="41">
        <v>3.72</v>
      </c>
      <c r="Z612" s="41">
        <v>3.72</v>
      </c>
      <c r="AA612" s="41">
        <v>3.72</v>
      </c>
    </row>
    <row r="613" spans="1:27" ht="12.75" hidden="1" customHeight="1" outlineLevel="1" x14ac:dyDescent="0.2">
      <c r="A613" s="99" t="s">
        <v>2251</v>
      </c>
      <c r="B613" s="60" t="s">
        <v>81</v>
      </c>
      <c r="C613" s="40" t="s">
        <v>79</v>
      </c>
      <c r="D613" s="41">
        <f>$D$11</f>
        <v>88.27</v>
      </c>
      <c r="E613" s="41">
        <f t="shared" ref="E613:AA613" si="356">$D$11</f>
        <v>88.27</v>
      </c>
      <c r="F613" s="41">
        <f t="shared" si="356"/>
        <v>88.27</v>
      </c>
      <c r="G613" s="41">
        <f t="shared" si="356"/>
        <v>88.27</v>
      </c>
      <c r="H613" s="41">
        <f t="shared" si="356"/>
        <v>88.27</v>
      </c>
      <c r="I613" s="41">
        <f t="shared" si="356"/>
        <v>88.27</v>
      </c>
      <c r="J613" s="41">
        <f t="shared" si="356"/>
        <v>88.27</v>
      </c>
      <c r="K613" s="41">
        <f t="shared" si="356"/>
        <v>88.27</v>
      </c>
      <c r="L613" s="41">
        <f t="shared" si="356"/>
        <v>88.27</v>
      </c>
      <c r="M613" s="41">
        <f t="shared" si="356"/>
        <v>88.27</v>
      </c>
      <c r="N613" s="41">
        <f t="shared" si="356"/>
        <v>88.27</v>
      </c>
      <c r="O613" s="41">
        <f t="shared" si="356"/>
        <v>88.27</v>
      </c>
      <c r="P613" s="41">
        <f t="shared" si="356"/>
        <v>88.27</v>
      </c>
      <c r="Q613" s="41">
        <f t="shared" si="356"/>
        <v>88.27</v>
      </c>
      <c r="R613" s="41">
        <f t="shared" si="356"/>
        <v>88.27</v>
      </c>
      <c r="S613" s="41">
        <f t="shared" si="356"/>
        <v>88.27</v>
      </c>
      <c r="T613" s="41">
        <f t="shared" si="356"/>
        <v>88.27</v>
      </c>
      <c r="U613" s="41">
        <f t="shared" si="356"/>
        <v>88.27</v>
      </c>
      <c r="V613" s="41">
        <f t="shared" si="356"/>
        <v>88.27</v>
      </c>
      <c r="W613" s="41">
        <f t="shared" si="356"/>
        <v>88.27</v>
      </c>
      <c r="X613" s="41">
        <f t="shared" si="356"/>
        <v>88.27</v>
      </c>
      <c r="Y613" s="41">
        <f t="shared" si="356"/>
        <v>88.27</v>
      </c>
      <c r="Z613" s="41">
        <f t="shared" si="356"/>
        <v>88.27</v>
      </c>
      <c r="AA613" s="41">
        <f t="shared" si="356"/>
        <v>88.27</v>
      </c>
    </row>
    <row r="614" spans="1:27" collapsed="1" x14ac:dyDescent="0.2">
      <c r="A614" s="98" t="s">
        <v>2252</v>
      </c>
      <c r="B614" s="25" t="str">
        <f>"27"&amp;"."&amp;$B$800&amp;"."&amp;$B$801</f>
        <v>27.01.2024</v>
      </c>
      <c r="C614" s="88" t="s">
        <v>76</v>
      </c>
      <c r="D614" s="89">
        <f>ROUND(((D615+D616+D618+D617)/1000),5)</f>
        <v>5.1726900000000002</v>
      </c>
      <c r="E614" s="89">
        <f>ROUND(((E615+E616+E618+E617)/1000),5)</f>
        <v>5.0881699999999999</v>
      </c>
      <c r="F614" s="89">
        <f>ROUND(((F615+F616+F618+F617)/1000),5)</f>
        <v>4.9726999999999997</v>
      </c>
      <c r="G614" s="89">
        <f t="shared" ref="G614:AA614" si="357">ROUND(((G615+G616+G618+G617)/1000),5)</f>
        <v>4.9443000000000001</v>
      </c>
      <c r="H614" s="89">
        <f t="shared" si="357"/>
        <v>4.9625300000000001</v>
      </c>
      <c r="I614" s="89">
        <f t="shared" si="357"/>
        <v>5.0141299999999998</v>
      </c>
      <c r="J614" s="89">
        <f t="shared" si="357"/>
        <v>5.1275700000000004</v>
      </c>
      <c r="K614" s="89">
        <f t="shared" si="357"/>
        <v>5.2823099999999998</v>
      </c>
      <c r="L614" s="89">
        <f t="shared" si="357"/>
        <v>5.4556500000000003</v>
      </c>
      <c r="M614" s="89">
        <f t="shared" si="357"/>
        <v>5.5861400000000003</v>
      </c>
      <c r="N614" s="89">
        <f t="shared" si="357"/>
        <v>5.6662100000000004</v>
      </c>
      <c r="O614" s="89">
        <f t="shared" si="357"/>
        <v>5.6650499999999999</v>
      </c>
      <c r="P614" s="89">
        <f t="shared" si="357"/>
        <v>5.6728800000000001</v>
      </c>
      <c r="Q614" s="89">
        <f t="shared" si="357"/>
        <v>5.6698000000000004</v>
      </c>
      <c r="R614" s="89">
        <f t="shared" si="357"/>
        <v>5.6791499999999999</v>
      </c>
      <c r="S614" s="89">
        <f t="shared" si="357"/>
        <v>5.5901199999999998</v>
      </c>
      <c r="T614" s="89">
        <f t="shared" si="357"/>
        <v>5.80694</v>
      </c>
      <c r="U614" s="89">
        <f t="shared" si="357"/>
        <v>5.9159300000000004</v>
      </c>
      <c r="V614" s="89">
        <f t="shared" si="357"/>
        <v>5.9525899999999998</v>
      </c>
      <c r="W614" s="89">
        <f t="shared" si="357"/>
        <v>5.5941299999999998</v>
      </c>
      <c r="X614" s="89">
        <f t="shared" si="357"/>
        <v>5.5764500000000004</v>
      </c>
      <c r="Y614" s="89">
        <f t="shared" si="357"/>
        <v>5.46258</v>
      </c>
      <c r="Z614" s="89">
        <f t="shared" si="357"/>
        <v>5.2823399999999996</v>
      </c>
      <c r="AA614" s="89">
        <f t="shared" si="357"/>
        <v>5.1625800000000002</v>
      </c>
    </row>
    <row r="615" spans="1:27" ht="12.75" hidden="1" customHeight="1" outlineLevel="1" x14ac:dyDescent="0.2">
      <c r="A615" s="99" t="s">
        <v>2253</v>
      </c>
      <c r="B615" s="60" t="s">
        <v>238</v>
      </c>
      <c r="C615" s="40" t="s">
        <v>79</v>
      </c>
      <c r="D615" s="41">
        <v>1520.93</v>
      </c>
      <c r="E615" s="41">
        <v>1436.41</v>
      </c>
      <c r="F615" s="41">
        <v>1320.94</v>
      </c>
      <c r="G615" s="41">
        <v>1292.54</v>
      </c>
      <c r="H615" s="41">
        <v>1310.77</v>
      </c>
      <c r="I615" s="41">
        <v>1362.37</v>
      </c>
      <c r="J615" s="41">
        <v>1475.81</v>
      </c>
      <c r="K615" s="41">
        <v>1630.55</v>
      </c>
      <c r="L615" s="41">
        <v>1803.89</v>
      </c>
      <c r="M615" s="41">
        <v>1934.38</v>
      </c>
      <c r="N615" s="41">
        <v>2014.45</v>
      </c>
      <c r="O615" s="41">
        <v>2013.29</v>
      </c>
      <c r="P615" s="41">
        <v>2021.12</v>
      </c>
      <c r="Q615" s="41">
        <v>2018.04</v>
      </c>
      <c r="R615" s="41">
        <v>2027.39</v>
      </c>
      <c r="S615" s="41">
        <v>1938.36</v>
      </c>
      <c r="T615" s="41">
        <v>2155.1799999999998</v>
      </c>
      <c r="U615" s="41">
        <v>2264.17</v>
      </c>
      <c r="V615" s="41">
        <v>2300.83</v>
      </c>
      <c r="W615" s="41">
        <v>1942.37</v>
      </c>
      <c r="X615" s="41">
        <v>1924.69</v>
      </c>
      <c r="Y615" s="41">
        <v>1810.82</v>
      </c>
      <c r="Z615" s="41">
        <v>1630.58</v>
      </c>
      <c r="AA615" s="41">
        <v>1510.82</v>
      </c>
    </row>
    <row r="616" spans="1:27" ht="12.75" hidden="1" customHeight="1" outlineLevel="1" x14ac:dyDescent="0.2">
      <c r="A616" s="99" t="s">
        <v>2254</v>
      </c>
      <c r="B616" s="60" t="s">
        <v>90</v>
      </c>
      <c r="C616" s="40" t="s">
        <v>79</v>
      </c>
      <c r="D616" s="41">
        <f>$D$486</f>
        <v>3559.77</v>
      </c>
      <c r="E616" s="41">
        <f t="shared" ref="E616:AA616" si="358">$D$486</f>
        <v>3559.77</v>
      </c>
      <c r="F616" s="41">
        <f t="shared" si="358"/>
        <v>3559.77</v>
      </c>
      <c r="G616" s="41">
        <f t="shared" si="358"/>
        <v>3559.77</v>
      </c>
      <c r="H616" s="41">
        <f t="shared" si="358"/>
        <v>3559.77</v>
      </c>
      <c r="I616" s="41">
        <f t="shared" si="358"/>
        <v>3559.77</v>
      </c>
      <c r="J616" s="41">
        <f t="shared" si="358"/>
        <v>3559.77</v>
      </c>
      <c r="K616" s="41">
        <f t="shared" si="358"/>
        <v>3559.77</v>
      </c>
      <c r="L616" s="41">
        <f t="shared" si="358"/>
        <v>3559.77</v>
      </c>
      <c r="M616" s="41">
        <f t="shared" si="358"/>
        <v>3559.77</v>
      </c>
      <c r="N616" s="41">
        <f t="shared" si="358"/>
        <v>3559.77</v>
      </c>
      <c r="O616" s="41">
        <f t="shared" si="358"/>
        <v>3559.77</v>
      </c>
      <c r="P616" s="41">
        <f t="shared" si="358"/>
        <v>3559.77</v>
      </c>
      <c r="Q616" s="41">
        <f t="shared" si="358"/>
        <v>3559.77</v>
      </c>
      <c r="R616" s="41">
        <f t="shared" si="358"/>
        <v>3559.77</v>
      </c>
      <c r="S616" s="41">
        <f t="shared" si="358"/>
        <v>3559.77</v>
      </c>
      <c r="T616" s="41">
        <f t="shared" si="358"/>
        <v>3559.77</v>
      </c>
      <c r="U616" s="41">
        <f t="shared" si="358"/>
        <v>3559.77</v>
      </c>
      <c r="V616" s="41">
        <f t="shared" si="358"/>
        <v>3559.77</v>
      </c>
      <c r="W616" s="41">
        <f t="shared" si="358"/>
        <v>3559.77</v>
      </c>
      <c r="X616" s="41">
        <f t="shared" si="358"/>
        <v>3559.77</v>
      </c>
      <c r="Y616" s="41">
        <f t="shared" si="358"/>
        <v>3559.77</v>
      </c>
      <c r="Z616" s="41">
        <f t="shared" si="358"/>
        <v>3559.77</v>
      </c>
      <c r="AA616" s="41">
        <f t="shared" si="358"/>
        <v>3559.77</v>
      </c>
    </row>
    <row r="617" spans="1:27" ht="12.75" hidden="1" customHeight="1" outlineLevel="1" x14ac:dyDescent="0.2">
      <c r="A617" s="99" t="s">
        <v>2255</v>
      </c>
      <c r="B617" s="60" t="s">
        <v>83</v>
      </c>
      <c r="C617" s="40" t="s">
        <v>79</v>
      </c>
      <c r="D617" s="41">
        <v>3.72</v>
      </c>
      <c r="E617" s="41">
        <v>3.72</v>
      </c>
      <c r="F617" s="41">
        <v>3.72</v>
      </c>
      <c r="G617" s="41">
        <v>3.72</v>
      </c>
      <c r="H617" s="41">
        <v>3.72</v>
      </c>
      <c r="I617" s="41">
        <v>3.72</v>
      </c>
      <c r="J617" s="41">
        <v>3.72</v>
      </c>
      <c r="K617" s="41">
        <v>3.72</v>
      </c>
      <c r="L617" s="41">
        <v>3.72</v>
      </c>
      <c r="M617" s="41">
        <v>3.72</v>
      </c>
      <c r="N617" s="41">
        <v>3.72</v>
      </c>
      <c r="O617" s="41">
        <v>3.72</v>
      </c>
      <c r="P617" s="41">
        <v>3.72</v>
      </c>
      <c r="Q617" s="41">
        <v>3.72</v>
      </c>
      <c r="R617" s="41">
        <v>3.72</v>
      </c>
      <c r="S617" s="41">
        <v>3.72</v>
      </c>
      <c r="T617" s="41">
        <v>3.72</v>
      </c>
      <c r="U617" s="41">
        <v>3.72</v>
      </c>
      <c r="V617" s="41">
        <v>3.72</v>
      </c>
      <c r="W617" s="41">
        <v>3.72</v>
      </c>
      <c r="X617" s="41">
        <v>3.72</v>
      </c>
      <c r="Y617" s="41">
        <v>3.72</v>
      </c>
      <c r="Z617" s="41">
        <v>3.72</v>
      </c>
      <c r="AA617" s="41">
        <v>3.72</v>
      </c>
    </row>
    <row r="618" spans="1:27" ht="12.75" hidden="1" customHeight="1" outlineLevel="1" x14ac:dyDescent="0.2">
      <c r="A618" s="99" t="s">
        <v>2256</v>
      </c>
      <c r="B618" s="60" t="s">
        <v>81</v>
      </c>
      <c r="C618" s="40" t="s">
        <v>79</v>
      </c>
      <c r="D618" s="41">
        <f>$D$11</f>
        <v>88.27</v>
      </c>
      <c r="E618" s="41">
        <f t="shared" ref="E618:AA618" si="359">$D$11</f>
        <v>88.27</v>
      </c>
      <c r="F618" s="41">
        <f t="shared" si="359"/>
        <v>88.27</v>
      </c>
      <c r="G618" s="41">
        <f t="shared" si="359"/>
        <v>88.27</v>
      </c>
      <c r="H618" s="41">
        <f t="shared" si="359"/>
        <v>88.27</v>
      </c>
      <c r="I618" s="41">
        <f t="shared" si="359"/>
        <v>88.27</v>
      </c>
      <c r="J618" s="41">
        <f t="shared" si="359"/>
        <v>88.27</v>
      </c>
      <c r="K618" s="41">
        <f t="shared" si="359"/>
        <v>88.27</v>
      </c>
      <c r="L618" s="41">
        <f t="shared" si="359"/>
        <v>88.27</v>
      </c>
      <c r="M618" s="41">
        <f t="shared" si="359"/>
        <v>88.27</v>
      </c>
      <c r="N618" s="41">
        <f t="shared" si="359"/>
        <v>88.27</v>
      </c>
      <c r="O618" s="41">
        <f t="shared" si="359"/>
        <v>88.27</v>
      </c>
      <c r="P618" s="41">
        <f t="shared" si="359"/>
        <v>88.27</v>
      </c>
      <c r="Q618" s="41">
        <f t="shared" si="359"/>
        <v>88.27</v>
      </c>
      <c r="R618" s="41">
        <f t="shared" si="359"/>
        <v>88.27</v>
      </c>
      <c r="S618" s="41">
        <f t="shared" si="359"/>
        <v>88.27</v>
      </c>
      <c r="T618" s="41">
        <f t="shared" si="359"/>
        <v>88.27</v>
      </c>
      <c r="U618" s="41">
        <f t="shared" si="359"/>
        <v>88.27</v>
      </c>
      <c r="V618" s="41">
        <f t="shared" si="359"/>
        <v>88.27</v>
      </c>
      <c r="W618" s="41">
        <f t="shared" si="359"/>
        <v>88.27</v>
      </c>
      <c r="X618" s="41">
        <f t="shared" si="359"/>
        <v>88.27</v>
      </c>
      <c r="Y618" s="41">
        <f t="shared" si="359"/>
        <v>88.27</v>
      </c>
      <c r="Z618" s="41">
        <f t="shared" si="359"/>
        <v>88.27</v>
      </c>
      <c r="AA618" s="41">
        <f t="shared" si="359"/>
        <v>88.27</v>
      </c>
    </row>
    <row r="619" spans="1:27" collapsed="1" x14ac:dyDescent="0.2">
      <c r="A619" s="98" t="s">
        <v>2257</v>
      </c>
      <c r="B619" s="25" t="str">
        <f>"28"&amp;"."&amp;$B$800&amp;"."&amp;$B$801</f>
        <v>28.01.2024</v>
      </c>
      <c r="C619" s="88" t="s">
        <v>76</v>
      </c>
      <c r="D619" s="89">
        <f>ROUND(((D620+D621+D623+D622)/1000),5)</f>
        <v>5.0989199999999997</v>
      </c>
      <c r="E619" s="89">
        <f>ROUND(((E620+E621+E623+E622)/1000),5)</f>
        <v>4.9999500000000001</v>
      </c>
      <c r="F619" s="89">
        <f>ROUND(((F620+F621+F623+F622)/1000),5)</f>
        <v>4.9020799999999998</v>
      </c>
      <c r="G619" s="89">
        <f t="shared" ref="G619:AA619" si="360">ROUND(((G620+G621+G623+G622)/1000),5)</f>
        <v>4.8937200000000001</v>
      </c>
      <c r="H619" s="89">
        <f t="shared" si="360"/>
        <v>4.9004200000000004</v>
      </c>
      <c r="I619" s="89">
        <f t="shared" si="360"/>
        <v>4.9098100000000002</v>
      </c>
      <c r="J619" s="89">
        <f t="shared" si="360"/>
        <v>5.0026299999999999</v>
      </c>
      <c r="K619" s="89">
        <f t="shared" si="360"/>
        <v>5.1505000000000001</v>
      </c>
      <c r="L619" s="89">
        <f t="shared" si="360"/>
        <v>5.3019100000000003</v>
      </c>
      <c r="M619" s="89">
        <f t="shared" si="360"/>
        <v>5.4372699999999998</v>
      </c>
      <c r="N619" s="89">
        <f t="shared" si="360"/>
        <v>5.5122200000000001</v>
      </c>
      <c r="O619" s="89">
        <f t="shared" si="360"/>
        <v>5.5357399999999997</v>
      </c>
      <c r="P619" s="89">
        <f t="shared" si="360"/>
        <v>5.5492400000000002</v>
      </c>
      <c r="Q619" s="89">
        <f t="shared" si="360"/>
        <v>5.5608599999999999</v>
      </c>
      <c r="R619" s="89">
        <f t="shared" si="360"/>
        <v>5.5194000000000001</v>
      </c>
      <c r="S619" s="89">
        <f t="shared" si="360"/>
        <v>5.5077199999999999</v>
      </c>
      <c r="T619" s="89">
        <f t="shared" si="360"/>
        <v>5.56799</v>
      </c>
      <c r="U619" s="89">
        <f t="shared" si="360"/>
        <v>5.6002099999999997</v>
      </c>
      <c r="V619" s="89">
        <f t="shared" si="360"/>
        <v>5.5962199999999998</v>
      </c>
      <c r="W619" s="89">
        <f t="shared" si="360"/>
        <v>5.5697200000000002</v>
      </c>
      <c r="X619" s="89">
        <f t="shared" si="360"/>
        <v>5.5479000000000003</v>
      </c>
      <c r="Y619" s="89">
        <f t="shared" si="360"/>
        <v>5.4355799999999999</v>
      </c>
      <c r="Z619" s="89">
        <f t="shared" si="360"/>
        <v>5.2770799999999998</v>
      </c>
      <c r="AA619" s="89">
        <f t="shared" si="360"/>
        <v>5.1680799999999998</v>
      </c>
    </row>
    <row r="620" spans="1:27" ht="12.75" hidden="1" customHeight="1" outlineLevel="1" x14ac:dyDescent="0.2">
      <c r="A620" s="99" t="s">
        <v>2258</v>
      </c>
      <c r="B620" s="60" t="s">
        <v>238</v>
      </c>
      <c r="C620" s="40" t="s">
        <v>79</v>
      </c>
      <c r="D620" s="41">
        <v>1447.16</v>
      </c>
      <c r="E620" s="41">
        <v>1348.19</v>
      </c>
      <c r="F620" s="41">
        <v>1250.32</v>
      </c>
      <c r="G620" s="41">
        <v>1241.96</v>
      </c>
      <c r="H620" s="41">
        <v>1248.6600000000001</v>
      </c>
      <c r="I620" s="41">
        <v>1258.05</v>
      </c>
      <c r="J620" s="41">
        <v>1350.87</v>
      </c>
      <c r="K620" s="41">
        <v>1498.74</v>
      </c>
      <c r="L620" s="41">
        <v>1650.15</v>
      </c>
      <c r="M620" s="41">
        <v>1785.51</v>
      </c>
      <c r="N620" s="41">
        <v>1860.46</v>
      </c>
      <c r="O620" s="41">
        <v>1883.98</v>
      </c>
      <c r="P620" s="41">
        <v>1897.48</v>
      </c>
      <c r="Q620" s="41">
        <v>1909.1</v>
      </c>
      <c r="R620" s="41">
        <v>1867.64</v>
      </c>
      <c r="S620" s="41">
        <v>1855.96</v>
      </c>
      <c r="T620" s="41">
        <v>1916.23</v>
      </c>
      <c r="U620" s="41">
        <v>1948.45</v>
      </c>
      <c r="V620" s="41">
        <v>1944.46</v>
      </c>
      <c r="W620" s="41">
        <v>1917.96</v>
      </c>
      <c r="X620" s="41">
        <v>1896.14</v>
      </c>
      <c r="Y620" s="41">
        <v>1783.82</v>
      </c>
      <c r="Z620" s="41">
        <v>1625.32</v>
      </c>
      <c r="AA620" s="41">
        <v>1516.32</v>
      </c>
    </row>
    <row r="621" spans="1:27" ht="12.75" hidden="1" customHeight="1" outlineLevel="1" x14ac:dyDescent="0.2">
      <c r="A621" s="99" t="s">
        <v>2259</v>
      </c>
      <c r="B621" s="60" t="s">
        <v>90</v>
      </c>
      <c r="C621" s="40" t="s">
        <v>79</v>
      </c>
      <c r="D621" s="41">
        <f>$D$486</f>
        <v>3559.77</v>
      </c>
      <c r="E621" s="41">
        <f t="shared" ref="E621:AA621" si="361">$D$486</f>
        <v>3559.77</v>
      </c>
      <c r="F621" s="41">
        <f t="shared" si="361"/>
        <v>3559.77</v>
      </c>
      <c r="G621" s="41">
        <f t="shared" si="361"/>
        <v>3559.77</v>
      </c>
      <c r="H621" s="41">
        <f t="shared" si="361"/>
        <v>3559.77</v>
      </c>
      <c r="I621" s="41">
        <f t="shared" si="361"/>
        <v>3559.77</v>
      </c>
      <c r="J621" s="41">
        <f t="shared" si="361"/>
        <v>3559.77</v>
      </c>
      <c r="K621" s="41">
        <f t="shared" si="361"/>
        <v>3559.77</v>
      </c>
      <c r="L621" s="41">
        <f t="shared" si="361"/>
        <v>3559.77</v>
      </c>
      <c r="M621" s="41">
        <f t="shared" si="361"/>
        <v>3559.77</v>
      </c>
      <c r="N621" s="41">
        <f t="shared" si="361"/>
        <v>3559.77</v>
      </c>
      <c r="O621" s="41">
        <f t="shared" si="361"/>
        <v>3559.77</v>
      </c>
      <c r="P621" s="41">
        <f t="shared" si="361"/>
        <v>3559.77</v>
      </c>
      <c r="Q621" s="41">
        <f t="shared" si="361"/>
        <v>3559.77</v>
      </c>
      <c r="R621" s="41">
        <f t="shared" si="361"/>
        <v>3559.77</v>
      </c>
      <c r="S621" s="41">
        <f t="shared" si="361"/>
        <v>3559.77</v>
      </c>
      <c r="T621" s="41">
        <f t="shared" si="361"/>
        <v>3559.77</v>
      </c>
      <c r="U621" s="41">
        <f t="shared" si="361"/>
        <v>3559.77</v>
      </c>
      <c r="V621" s="41">
        <f t="shared" si="361"/>
        <v>3559.77</v>
      </c>
      <c r="W621" s="41">
        <f t="shared" si="361"/>
        <v>3559.77</v>
      </c>
      <c r="X621" s="41">
        <f t="shared" si="361"/>
        <v>3559.77</v>
      </c>
      <c r="Y621" s="41">
        <f t="shared" si="361"/>
        <v>3559.77</v>
      </c>
      <c r="Z621" s="41">
        <f t="shared" si="361"/>
        <v>3559.77</v>
      </c>
      <c r="AA621" s="41">
        <f t="shared" si="361"/>
        <v>3559.77</v>
      </c>
    </row>
    <row r="622" spans="1:27" ht="12.75" hidden="1" customHeight="1" outlineLevel="1" x14ac:dyDescent="0.2">
      <c r="A622" s="99" t="s">
        <v>2260</v>
      </c>
      <c r="B622" s="60" t="s">
        <v>83</v>
      </c>
      <c r="C622" s="40" t="s">
        <v>79</v>
      </c>
      <c r="D622" s="41">
        <v>3.72</v>
      </c>
      <c r="E622" s="41">
        <v>3.72</v>
      </c>
      <c r="F622" s="41">
        <v>3.72</v>
      </c>
      <c r="G622" s="41">
        <v>3.72</v>
      </c>
      <c r="H622" s="41">
        <v>3.72</v>
      </c>
      <c r="I622" s="41">
        <v>3.72</v>
      </c>
      <c r="J622" s="41">
        <v>3.72</v>
      </c>
      <c r="K622" s="41">
        <v>3.72</v>
      </c>
      <c r="L622" s="41">
        <v>3.72</v>
      </c>
      <c r="M622" s="41">
        <v>3.72</v>
      </c>
      <c r="N622" s="41">
        <v>3.72</v>
      </c>
      <c r="O622" s="41">
        <v>3.72</v>
      </c>
      <c r="P622" s="41">
        <v>3.72</v>
      </c>
      <c r="Q622" s="41">
        <v>3.72</v>
      </c>
      <c r="R622" s="41">
        <v>3.72</v>
      </c>
      <c r="S622" s="41">
        <v>3.72</v>
      </c>
      <c r="T622" s="41">
        <v>3.72</v>
      </c>
      <c r="U622" s="41">
        <v>3.72</v>
      </c>
      <c r="V622" s="41">
        <v>3.72</v>
      </c>
      <c r="W622" s="41">
        <v>3.72</v>
      </c>
      <c r="X622" s="41">
        <v>3.72</v>
      </c>
      <c r="Y622" s="41">
        <v>3.72</v>
      </c>
      <c r="Z622" s="41">
        <v>3.72</v>
      </c>
      <c r="AA622" s="41">
        <v>3.72</v>
      </c>
    </row>
    <row r="623" spans="1:27" ht="12.75" hidden="1" customHeight="1" outlineLevel="1" x14ac:dyDescent="0.2">
      <c r="A623" s="99" t="s">
        <v>2261</v>
      </c>
      <c r="B623" s="60" t="s">
        <v>81</v>
      </c>
      <c r="C623" s="40" t="s">
        <v>79</v>
      </c>
      <c r="D623" s="41">
        <f>$D$11</f>
        <v>88.27</v>
      </c>
      <c r="E623" s="41">
        <f t="shared" ref="E623:AA623" si="362">$D$11</f>
        <v>88.27</v>
      </c>
      <c r="F623" s="41">
        <f t="shared" si="362"/>
        <v>88.27</v>
      </c>
      <c r="G623" s="41">
        <f t="shared" si="362"/>
        <v>88.27</v>
      </c>
      <c r="H623" s="41">
        <f t="shared" si="362"/>
        <v>88.27</v>
      </c>
      <c r="I623" s="41">
        <f t="shared" si="362"/>
        <v>88.27</v>
      </c>
      <c r="J623" s="41">
        <f t="shared" si="362"/>
        <v>88.27</v>
      </c>
      <c r="K623" s="41">
        <f t="shared" si="362"/>
        <v>88.27</v>
      </c>
      <c r="L623" s="41">
        <f t="shared" si="362"/>
        <v>88.27</v>
      </c>
      <c r="M623" s="41">
        <f t="shared" si="362"/>
        <v>88.27</v>
      </c>
      <c r="N623" s="41">
        <f t="shared" si="362"/>
        <v>88.27</v>
      </c>
      <c r="O623" s="41">
        <f t="shared" si="362"/>
        <v>88.27</v>
      </c>
      <c r="P623" s="41">
        <f t="shared" si="362"/>
        <v>88.27</v>
      </c>
      <c r="Q623" s="41">
        <f t="shared" si="362"/>
        <v>88.27</v>
      </c>
      <c r="R623" s="41">
        <f t="shared" si="362"/>
        <v>88.27</v>
      </c>
      <c r="S623" s="41">
        <f t="shared" si="362"/>
        <v>88.27</v>
      </c>
      <c r="T623" s="41">
        <f t="shared" si="362"/>
        <v>88.27</v>
      </c>
      <c r="U623" s="41">
        <f t="shared" si="362"/>
        <v>88.27</v>
      </c>
      <c r="V623" s="41">
        <f t="shared" si="362"/>
        <v>88.27</v>
      </c>
      <c r="W623" s="41">
        <f t="shared" si="362"/>
        <v>88.27</v>
      </c>
      <c r="X623" s="41">
        <f t="shared" si="362"/>
        <v>88.27</v>
      </c>
      <c r="Y623" s="41">
        <f t="shared" si="362"/>
        <v>88.27</v>
      </c>
      <c r="Z623" s="41">
        <f t="shared" si="362"/>
        <v>88.27</v>
      </c>
      <c r="AA623" s="41">
        <f t="shared" si="362"/>
        <v>88.27</v>
      </c>
    </row>
    <row r="624" spans="1:27" collapsed="1" x14ac:dyDescent="0.2">
      <c r="A624" s="98" t="s">
        <v>2262</v>
      </c>
      <c r="B624" s="25" t="str">
        <f>"29"&amp;"."&amp;$B$800&amp;"."&amp;$B$801</f>
        <v>29.01.2024</v>
      </c>
      <c r="C624" s="88" t="s">
        <v>76</v>
      </c>
      <c r="D624" s="89">
        <f>ROUND(((D625+D626+D628+D627)/1000),5)</f>
        <v>4.9557700000000002</v>
      </c>
      <c r="E624" s="89">
        <f>ROUND(((E625+E626+E628+E627)/1000),5)</f>
        <v>4.9021999999999997</v>
      </c>
      <c r="F624" s="89">
        <f>ROUND(((F625+F626+F628+F627)/1000),5)</f>
        <v>4.8667199999999999</v>
      </c>
      <c r="G624" s="89">
        <f t="shared" ref="G624:AA624" si="363">ROUND(((G625+G626+G628+G627)/1000),5)</f>
        <v>4.8545400000000001</v>
      </c>
      <c r="H624" s="89">
        <f t="shared" si="363"/>
        <v>4.8740300000000003</v>
      </c>
      <c r="I624" s="89">
        <f t="shared" si="363"/>
        <v>4.9849399999999999</v>
      </c>
      <c r="J624" s="89">
        <f t="shared" si="363"/>
        <v>5.1429299999999998</v>
      </c>
      <c r="K624" s="89">
        <f t="shared" si="363"/>
        <v>5.4380100000000002</v>
      </c>
      <c r="L624" s="89">
        <f t="shared" si="363"/>
        <v>5.6752799999999999</v>
      </c>
      <c r="M624" s="89">
        <f t="shared" si="363"/>
        <v>5.6281299999999996</v>
      </c>
      <c r="N624" s="89">
        <f t="shared" si="363"/>
        <v>5.6279399999999997</v>
      </c>
      <c r="O624" s="89">
        <f t="shared" si="363"/>
        <v>5.7179799999999998</v>
      </c>
      <c r="P624" s="89">
        <f t="shared" si="363"/>
        <v>5.7121599999999999</v>
      </c>
      <c r="Q624" s="89">
        <f t="shared" si="363"/>
        <v>5.7176900000000002</v>
      </c>
      <c r="R624" s="89">
        <f t="shared" si="363"/>
        <v>5.7169100000000004</v>
      </c>
      <c r="S624" s="89">
        <f t="shared" si="363"/>
        <v>5.6998300000000004</v>
      </c>
      <c r="T624" s="89">
        <f t="shared" si="363"/>
        <v>5.5804400000000003</v>
      </c>
      <c r="U624" s="89">
        <f t="shared" si="363"/>
        <v>5.6009099999999998</v>
      </c>
      <c r="V624" s="89">
        <f t="shared" si="363"/>
        <v>5.6003400000000001</v>
      </c>
      <c r="W624" s="89">
        <f t="shared" si="363"/>
        <v>5.6942599999999999</v>
      </c>
      <c r="X624" s="89">
        <f t="shared" si="363"/>
        <v>5.5731299999999999</v>
      </c>
      <c r="Y624" s="89">
        <f t="shared" si="363"/>
        <v>5.4438199999999997</v>
      </c>
      <c r="Z624" s="89">
        <f t="shared" si="363"/>
        <v>5.1578400000000002</v>
      </c>
      <c r="AA624" s="89">
        <f t="shared" si="363"/>
        <v>5.1074299999999999</v>
      </c>
    </row>
    <row r="625" spans="1:27" ht="12.75" hidden="1" customHeight="1" outlineLevel="1" x14ac:dyDescent="0.2">
      <c r="A625" s="99" t="s">
        <v>2263</v>
      </c>
      <c r="B625" s="60" t="s">
        <v>238</v>
      </c>
      <c r="C625" s="40" t="s">
        <v>79</v>
      </c>
      <c r="D625" s="41">
        <v>1304.01</v>
      </c>
      <c r="E625" s="41">
        <v>1250.44</v>
      </c>
      <c r="F625" s="41">
        <v>1214.96</v>
      </c>
      <c r="G625" s="41">
        <v>1202.78</v>
      </c>
      <c r="H625" s="41">
        <v>1222.27</v>
      </c>
      <c r="I625" s="41">
        <v>1333.18</v>
      </c>
      <c r="J625" s="41">
        <v>1491.17</v>
      </c>
      <c r="K625" s="41">
        <v>1786.25</v>
      </c>
      <c r="L625" s="41">
        <v>2023.52</v>
      </c>
      <c r="M625" s="41">
        <v>1976.37</v>
      </c>
      <c r="N625" s="41">
        <v>1976.18</v>
      </c>
      <c r="O625" s="41">
        <v>2066.2199999999998</v>
      </c>
      <c r="P625" s="41">
        <v>2060.4</v>
      </c>
      <c r="Q625" s="41">
        <v>2065.9299999999998</v>
      </c>
      <c r="R625" s="41">
        <v>2065.15</v>
      </c>
      <c r="S625" s="41">
        <v>2048.0700000000002</v>
      </c>
      <c r="T625" s="41">
        <v>1928.68</v>
      </c>
      <c r="U625" s="41">
        <v>1949.15</v>
      </c>
      <c r="V625" s="41">
        <v>1948.58</v>
      </c>
      <c r="W625" s="41">
        <v>2042.5</v>
      </c>
      <c r="X625" s="41">
        <v>1921.37</v>
      </c>
      <c r="Y625" s="41">
        <v>1792.06</v>
      </c>
      <c r="Z625" s="41">
        <v>1506.08</v>
      </c>
      <c r="AA625" s="41">
        <v>1455.67</v>
      </c>
    </row>
    <row r="626" spans="1:27" ht="12.75" hidden="1" customHeight="1" outlineLevel="1" x14ac:dyDescent="0.2">
      <c r="A626" s="99" t="s">
        <v>2264</v>
      </c>
      <c r="B626" s="60" t="s">
        <v>90</v>
      </c>
      <c r="C626" s="40" t="s">
        <v>79</v>
      </c>
      <c r="D626" s="41">
        <f>$D$486</f>
        <v>3559.77</v>
      </c>
      <c r="E626" s="41">
        <f t="shared" ref="E626:AA626" si="364">$D$486</f>
        <v>3559.77</v>
      </c>
      <c r="F626" s="41">
        <f t="shared" si="364"/>
        <v>3559.77</v>
      </c>
      <c r="G626" s="41">
        <f t="shared" si="364"/>
        <v>3559.77</v>
      </c>
      <c r="H626" s="41">
        <f t="shared" si="364"/>
        <v>3559.77</v>
      </c>
      <c r="I626" s="41">
        <f t="shared" si="364"/>
        <v>3559.77</v>
      </c>
      <c r="J626" s="41">
        <f t="shared" si="364"/>
        <v>3559.77</v>
      </c>
      <c r="K626" s="41">
        <f t="shared" si="364"/>
        <v>3559.77</v>
      </c>
      <c r="L626" s="41">
        <f t="shared" si="364"/>
        <v>3559.77</v>
      </c>
      <c r="M626" s="41">
        <f t="shared" si="364"/>
        <v>3559.77</v>
      </c>
      <c r="N626" s="41">
        <f t="shared" si="364"/>
        <v>3559.77</v>
      </c>
      <c r="O626" s="41">
        <f t="shared" si="364"/>
        <v>3559.77</v>
      </c>
      <c r="P626" s="41">
        <f t="shared" si="364"/>
        <v>3559.77</v>
      </c>
      <c r="Q626" s="41">
        <f t="shared" si="364"/>
        <v>3559.77</v>
      </c>
      <c r="R626" s="41">
        <f t="shared" si="364"/>
        <v>3559.77</v>
      </c>
      <c r="S626" s="41">
        <f t="shared" si="364"/>
        <v>3559.77</v>
      </c>
      <c r="T626" s="41">
        <f t="shared" si="364"/>
        <v>3559.77</v>
      </c>
      <c r="U626" s="41">
        <f t="shared" si="364"/>
        <v>3559.77</v>
      </c>
      <c r="V626" s="41">
        <f t="shared" si="364"/>
        <v>3559.77</v>
      </c>
      <c r="W626" s="41">
        <f t="shared" si="364"/>
        <v>3559.77</v>
      </c>
      <c r="X626" s="41">
        <f t="shared" si="364"/>
        <v>3559.77</v>
      </c>
      <c r="Y626" s="41">
        <f t="shared" si="364"/>
        <v>3559.77</v>
      </c>
      <c r="Z626" s="41">
        <f t="shared" si="364"/>
        <v>3559.77</v>
      </c>
      <c r="AA626" s="41">
        <f t="shared" si="364"/>
        <v>3559.77</v>
      </c>
    </row>
    <row r="627" spans="1:27" ht="12.75" hidden="1" customHeight="1" outlineLevel="1" x14ac:dyDescent="0.2">
      <c r="A627" s="99" t="s">
        <v>2265</v>
      </c>
      <c r="B627" s="60" t="s">
        <v>83</v>
      </c>
      <c r="C627" s="40" t="s">
        <v>79</v>
      </c>
      <c r="D627" s="41">
        <v>3.72</v>
      </c>
      <c r="E627" s="41">
        <v>3.72</v>
      </c>
      <c r="F627" s="41">
        <v>3.72</v>
      </c>
      <c r="G627" s="41">
        <v>3.72</v>
      </c>
      <c r="H627" s="41">
        <v>3.72</v>
      </c>
      <c r="I627" s="41">
        <v>3.72</v>
      </c>
      <c r="J627" s="41">
        <v>3.72</v>
      </c>
      <c r="K627" s="41">
        <v>3.72</v>
      </c>
      <c r="L627" s="41">
        <v>3.72</v>
      </c>
      <c r="M627" s="41">
        <v>3.72</v>
      </c>
      <c r="N627" s="41">
        <v>3.72</v>
      </c>
      <c r="O627" s="41">
        <v>3.72</v>
      </c>
      <c r="P627" s="41">
        <v>3.72</v>
      </c>
      <c r="Q627" s="41">
        <v>3.72</v>
      </c>
      <c r="R627" s="41">
        <v>3.72</v>
      </c>
      <c r="S627" s="41">
        <v>3.72</v>
      </c>
      <c r="T627" s="41">
        <v>3.72</v>
      </c>
      <c r="U627" s="41">
        <v>3.72</v>
      </c>
      <c r="V627" s="41">
        <v>3.72</v>
      </c>
      <c r="W627" s="41">
        <v>3.72</v>
      </c>
      <c r="X627" s="41">
        <v>3.72</v>
      </c>
      <c r="Y627" s="41">
        <v>3.72</v>
      </c>
      <c r="Z627" s="41">
        <v>3.72</v>
      </c>
      <c r="AA627" s="41">
        <v>3.72</v>
      </c>
    </row>
    <row r="628" spans="1:27" ht="12.75" hidden="1" customHeight="1" outlineLevel="1" x14ac:dyDescent="0.2">
      <c r="A628" s="99" t="s">
        <v>2266</v>
      </c>
      <c r="B628" s="60" t="s">
        <v>81</v>
      </c>
      <c r="C628" s="40" t="s">
        <v>79</v>
      </c>
      <c r="D628" s="41">
        <f>$D$11</f>
        <v>88.27</v>
      </c>
      <c r="E628" s="41">
        <f t="shared" ref="E628:AA628" si="365">$D$11</f>
        <v>88.27</v>
      </c>
      <c r="F628" s="41">
        <f t="shared" si="365"/>
        <v>88.27</v>
      </c>
      <c r="G628" s="41">
        <f t="shared" si="365"/>
        <v>88.27</v>
      </c>
      <c r="H628" s="41">
        <f t="shared" si="365"/>
        <v>88.27</v>
      </c>
      <c r="I628" s="41">
        <f t="shared" si="365"/>
        <v>88.27</v>
      </c>
      <c r="J628" s="41">
        <f t="shared" si="365"/>
        <v>88.27</v>
      </c>
      <c r="K628" s="41">
        <f t="shared" si="365"/>
        <v>88.27</v>
      </c>
      <c r="L628" s="41">
        <f t="shared" si="365"/>
        <v>88.27</v>
      </c>
      <c r="M628" s="41">
        <f t="shared" si="365"/>
        <v>88.27</v>
      </c>
      <c r="N628" s="41">
        <f t="shared" si="365"/>
        <v>88.27</v>
      </c>
      <c r="O628" s="41">
        <f t="shared" si="365"/>
        <v>88.27</v>
      </c>
      <c r="P628" s="41">
        <f t="shared" si="365"/>
        <v>88.27</v>
      </c>
      <c r="Q628" s="41">
        <f t="shared" si="365"/>
        <v>88.27</v>
      </c>
      <c r="R628" s="41">
        <f t="shared" si="365"/>
        <v>88.27</v>
      </c>
      <c r="S628" s="41">
        <f t="shared" si="365"/>
        <v>88.27</v>
      </c>
      <c r="T628" s="41">
        <f t="shared" si="365"/>
        <v>88.27</v>
      </c>
      <c r="U628" s="41">
        <f t="shared" si="365"/>
        <v>88.27</v>
      </c>
      <c r="V628" s="41">
        <f t="shared" si="365"/>
        <v>88.27</v>
      </c>
      <c r="W628" s="41">
        <f t="shared" si="365"/>
        <v>88.27</v>
      </c>
      <c r="X628" s="41">
        <f t="shared" si="365"/>
        <v>88.27</v>
      </c>
      <c r="Y628" s="41">
        <f t="shared" si="365"/>
        <v>88.27</v>
      </c>
      <c r="Z628" s="41">
        <f t="shared" si="365"/>
        <v>88.27</v>
      </c>
      <c r="AA628" s="41">
        <f t="shared" si="365"/>
        <v>88.27</v>
      </c>
    </row>
    <row r="629" spans="1:27" collapsed="1" x14ac:dyDescent="0.2">
      <c r="A629" s="98" t="s">
        <v>2267</v>
      </c>
      <c r="B629" s="25" t="str">
        <f>"30"&amp;"."&amp;$B$800&amp;"."&amp;$B$801</f>
        <v>30.01.2024</v>
      </c>
      <c r="C629" s="88" t="s">
        <v>76</v>
      </c>
      <c r="D629" s="89">
        <f>ROUND(((D630+D631+D633+D632)/1000),5)</f>
        <v>4.9806299999999997</v>
      </c>
      <c r="E629" s="89">
        <f>ROUND(((E630+E631+E633+E632)/1000),5)</f>
        <v>4.9014100000000003</v>
      </c>
      <c r="F629" s="89">
        <f>ROUND(((F630+F631+F633+F632)/1000),5)</f>
        <v>4.8706300000000002</v>
      </c>
      <c r="G629" s="89">
        <f t="shared" ref="G629:AA629" si="366">ROUND(((G630+G631+G633+G632)/1000),5)</f>
        <v>4.8624400000000003</v>
      </c>
      <c r="H629" s="89">
        <f t="shared" si="366"/>
        <v>4.9016599999999997</v>
      </c>
      <c r="I629" s="89">
        <f t="shared" si="366"/>
        <v>5.0434999999999999</v>
      </c>
      <c r="J629" s="89">
        <f t="shared" si="366"/>
        <v>5.2523200000000001</v>
      </c>
      <c r="K629" s="89">
        <f t="shared" si="366"/>
        <v>5.4650699999999999</v>
      </c>
      <c r="L629" s="89">
        <f t="shared" si="366"/>
        <v>5.67469</v>
      </c>
      <c r="M629" s="89">
        <f t="shared" si="366"/>
        <v>5.6909400000000003</v>
      </c>
      <c r="N629" s="89">
        <f t="shared" si="366"/>
        <v>5.6975600000000002</v>
      </c>
      <c r="O629" s="89">
        <f t="shared" si="366"/>
        <v>5.7393900000000002</v>
      </c>
      <c r="P629" s="89">
        <f t="shared" si="366"/>
        <v>5.7270899999999996</v>
      </c>
      <c r="Q629" s="89">
        <f t="shared" si="366"/>
        <v>5.7335700000000003</v>
      </c>
      <c r="R629" s="89">
        <f t="shared" si="366"/>
        <v>5.7417699999999998</v>
      </c>
      <c r="S629" s="89">
        <f t="shared" si="366"/>
        <v>5.71</v>
      </c>
      <c r="T629" s="89">
        <f t="shared" si="366"/>
        <v>5.6929499999999997</v>
      </c>
      <c r="U629" s="89">
        <f t="shared" si="366"/>
        <v>5.69719</v>
      </c>
      <c r="V629" s="89">
        <f t="shared" si="366"/>
        <v>5.66533</v>
      </c>
      <c r="W629" s="89">
        <f t="shared" si="366"/>
        <v>5.7013999999999996</v>
      </c>
      <c r="X629" s="89">
        <f t="shared" si="366"/>
        <v>5.5236799999999997</v>
      </c>
      <c r="Y629" s="89">
        <f t="shared" si="366"/>
        <v>5.4555699999999998</v>
      </c>
      <c r="Z629" s="89">
        <f t="shared" si="366"/>
        <v>5.1877800000000001</v>
      </c>
      <c r="AA629" s="89">
        <f t="shared" si="366"/>
        <v>5.1148499999999997</v>
      </c>
    </row>
    <row r="630" spans="1:27" ht="12.75" hidden="1" customHeight="1" outlineLevel="1" x14ac:dyDescent="0.2">
      <c r="A630" s="99" t="s">
        <v>2268</v>
      </c>
      <c r="B630" s="60" t="s">
        <v>238</v>
      </c>
      <c r="C630" s="40" t="s">
        <v>79</v>
      </c>
      <c r="D630" s="41">
        <v>1328.87</v>
      </c>
      <c r="E630" s="41">
        <v>1249.6500000000001</v>
      </c>
      <c r="F630" s="41">
        <v>1218.8699999999999</v>
      </c>
      <c r="G630" s="41">
        <v>1210.68</v>
      </c>
      <c r="H630" s="41">
        <v>1249.9000000000001</v>
      </c>
      <c r="I630" s="41">
        <v>1391.74</v>
      </c>
      <c r="J630" s="41">
        <v>1600.56</v>
      </c>
      <c r="K630" s="41">
        <v>1813.31</v>
      </c>
      <c r="L630" s="41">
        <v>2022.93</v>
      </c>
      <c r="M630" s="41">
        <v>2039.18</v>
      </c>
      <c r="N630" s="41">
        <v>2045.8</v>
      </c>
      <c r="O630" s="41">
        <v>2087.63</v>
      </c>
      <c r="P630" s="41">
        <v>2075.33</v>
      </c>
      <c r="Q630" s="41">
        <v>2081.81</v>
      </c>
      <c r="R630" s="41">
        <v>2090.0100000000002</v>
      </c>
      <c r="S630" s="41">
        <v>2058.2399999999998</v>
      </c>
      <c r="T630" s="41">
        <v>2041.19</v>
      </c>
      <c r="U630" s="41">
        <v>2045.43</v>
      </c>
      <c r="V630" s="41">
        <v>2013.57</v>
      </c>
      <c r="W630" s="41">
        <v>2049.64</v>
      </c>
      <c r="X630" s="41">
        <v>1871.92</v>
      </c>
      <c r="Y630" s="41">
        <v>1803.81</v>
      </c>
      <c r="Z630" s="41">
        <v>1536.02</v>
      </c>
      <c r="AA630" s="41">
        <v>1463.09</v>
      </c>
    </row>
    <row r="631" spans="1:27" ht="12.75" hidden="1" customHeight="1" outlineLevel="1" x14ac:dyDescent="0.2">
      <c r="A631" s="99" t="s">
        <v>2269</v>
      </c>
      <c r="B631" s="60" t="s">
        <v>90</v>
      </c>
      <c r="C631" s="40" t="s">
        <v>79</v>
      </c>
      <c r="D631" s="41">
        <f>$D$486</f>
        <v>3559.77</v>
      </c>
      <c r="E631" s="41">
        <f t="shared" ref="E631:AA631" si="367">$D$486</f>
        <v>3559.77</v>
      </c>
      <c r="F631" s="41">
        <f t="shared" si="367"/>
        <v>3559.77</v>
      </c>
      <c r="G631" s="41">
        <f t="shared" si="367"/>
        <v>3559.77</v>
      </c>
      <c r="H631" s="41">
        <f t="shared" si="367"/>
        <v>3559.77</v>
      </c>
      <c r="I631" s="41">
        <f t="shared" si="367"/>
        <v>3559.77</v>
      </c>
      <c r="J631" s="41">
        <f t="shared" si="367"/>
        <v>3559.77</v>
      </c>
      <c r="K631" s="41">
        <f t="shared" si="367"/>
        <v>3559.77</v>
      </c>
      <c r="L631" s="41">
        <f t="shared" si="367"/>
        <v>3559.77</v>
      </c>
      <c r="M631" s="41">
        <f t="shared" si="367"/>
        <v>3559.77</v>
      </c>
      <c r="N631" s="41">
        <f t="shared" si="367"/>
        <v>3559.77</v>
      </c>
      <c r="O631" s="41">
        <f t="shared" si="367"/>
        <v>3559.77</v>
      </c>
      <c r="P631" s="41">
        <f t="shared" si="367"/>
        <v>3559.77</v>
      </c>
      <c r="Q631" s="41">
        <f t="shared" si="367"/>
        <v>3559.77</v>
      </c>
      <c r="R631" s="41">
        <f t="shared" si="367"/>
        <v>3559.77</v>
      </c>
      <c r="S631" s="41">
        <f t="shared" si="367"/>
        <v>3559.77</v>
      </c>
      <c r="T631" s="41">
        <f t="shared" si="367"/>
        <v>3559.77</v>
      </c>
      <c r="U631" s="41">
        <f t="shared" si="367"/>
        <v>3559.77</v>
      </c>
      <c r="V631" s="41">
        <f t="shared" si="367"/>
        <v>3559.77</v>
      </c>
      <c r="W631" s="41">
        <f t="shared" si="367"/>
        <v>3559.77</v>
      </c>
      <c r="X631" s="41">
        <f t="shared" si="367"/>
        <v>3559.77</v>
      </c>
      <c r="Y631" s="41">
        <f t="shared" si="367"/>
        <v>3559.77</v>
      </c>
      <c r="Z631" s="41">
        <f t="shared" si="367"/>
        <v>3559.77</v>
      </c>
      <c r="AA631" s="41">
        <f t="shared" si="367"/>
        <v>3559.77</v>
      </c>
    </row>
    <row r="632" spans="1:27" ht="12.75" hidden="1" customHeight="1" outlineLevel="1" x14ac:dyDescent="0.2">
      <c r="A632" s="99" t="s">
        <v>2270</v>
      </c>
      <c r="B632" s="60" t="s">
        <v>83</v>
      </c>
      <c r="C632" s="40" t="s">
        <v>79</v>
      </c>
      <c r="D632" s="41">
        <v>3.72</v>
      </c>
      <c r="E632" s="41">
        <v>3.72</v>
      </c>
      <c r="F632" s="41">
        <v>3.72</v>
      </c>
      <c r="G632" s="41">
        <v>3.72</v>
      </c>
      <c r="H632" s="41">
        <v>3.72</v>
      </c>
      <c r="I632" s="41">
        <v>3.72</v>
      </c>
      <c r="J632" s="41">
        <v>3.72</v>
      </c>
      <c r="K632" s="41">
        <v>3.72</v>
      </c>
      <c r="L632" s="41">
        <v>3.72</v>
      </c>
      <c r="M632" s="41">
        <v>3.72</v>
      </c>
      <c r="N632" s="41">
        <v>3.72</v>
      </c>
      <c r="O632" s="41">
        <v>3.72</v>
      </c>
      <c r="P632" s="41">
        <v>3.72</v>
      </c>
      <c r="Q632" s="41">
        <v>3.72</v>
      </c>
      <c r="R632" s="41">
        <v>3.72</v>
      </c>
      <c r="S632" s="41">
        <v>3.72</v>
      </c>
      <c r="T632" s="41">
        <v>3.72</v>
      </c>
      <c r="U632" s="41">
        <v>3.72</v>
      </c>
      <c r="V632" s="41">
        <v>3.72</v>
      </c>
      <c r="W632" s="41">
        <v>3.72</v>
      </c>
      <c r="X632" s="41">
        <v>3.72</v>
      </c>
      <c r="Y632" s="41">
        <v>3.72</v>
      </c>
      <c r="Z632" s="41">
        <v>3.72</v>
      </c>
      <c r="AA632" s="41">
        <v>3.72</v>
      </c>
    </row>
    <row r="633" spans="1:27" ht="12.75" hidden="1" customHeight="1" outlineLevel="1" x14ac:dyDescent="0.2">
      <c r="A633" s="99" t="s">
        <v>2271</v>
      </c>
      <c r="B633" s="60" t="s">
        <v>81</v>
      </c>
      <c r="C633" s="40" t="s">
        <v>79</v>
      </c>
      <c r="D633" s="41">
        <f>$D$11</f>
        <v>88.27</v>
      </c>
      <c r="E633" s="41">
        <f t="shared" ref="E633:AA633" si="368">$D$11</f>
        <v>88.27</v>
      </c>
      <c r="F633" s="41">
        <f t="shared" si="368"/>
        <v>88.27</v>
      </c>
      <c r="G633" s="41">
        <f t="shared" si="368"/>
        <v>88.27</v>
      </c>
      <c r="H633" s="41">
        <f t="shared" si="368"/>
        <v>88.27</v>
      </c>
      <c r="I633" s="41">
        <f t="shared" si="368"/>
        <v>88.27</v>
      </c>
      <c r="J633" s="41">
        <f t="shared" si="368"/>
        <v>88.27</v>
      </c>
      <c r="K633" s="41">
        <f t="shared" si="368"/>
        <v>88.27</v>
      </c>
      <c r="L633" s="41">
        <f t="shared" si="368"/>
        <v>88.27</v>
      </c>
      <c r="M633" s="41">
        <f t="shared" si="368"/>
        <v>88.27</v>
      </c>
      <c r="N633" s="41">
        <f t="shared" si="368"/>
        <v>88.27</v>
      </c>
      <c r="O633" s="41">
        <f t="shared" si="368"/>
        <v>88.27</v>
      </c>
      <c r="P633" s="41">
        <f t="shared" si="368"/>
        <v>88.27</v>
      </c>
      <c r="Q633" s="41">
        <f t="shared" si="368"/>
        <v>88.27</v>
      </c>
      <c r="R633" s="41">
        <f t="shared" si="368"/>
        <v>88.27</v>
      </c>
      <c r="S633" s="41">
        <f t="shared" si="368"/>
        <v>88.27</v>
      </c>
      <c r="T633" s="41">
        <f t="shared" si="368"/>
        <v>88.27</v>
      </c>
      <c r="U633" s="41">
        <f t="shared" si="368"/>
        <v>88.27</v>
      </c>
      <c r="V633" s="41">
        <f t="shared" si="368"/>
        <v>88.27</v>
      </c>
      <c r="W633" s="41">
        <f t="shared" si="368"/>
        <v>88.27</v>
      </c>
      <c r="X633" s="41">
        <f t="shared" si="368"/>
        <v>88.27</v>
      </c>
      <c r="Y633" s="41">
        <f t="shared" si="368"/>
        <v>88.27</v>
      </c>
      <c r="Z633" s="41">
        <f t="shared" si="368"/>
        <v>88.27</v>
      </c>
      <c r="AA633" s="41">
        <f t="shared" si="368"/>
        <v>88.27</v>
      </c>
    </row>
    <row r="634" spans="1:27" collapsed="1" x14ac:dyDescent="0.2">
      <c r="A634" s="98" t="s">
        <v>2272</v>
      </c>
      <c r="B634" s="25" t="str">
        <f>"31"&amp;"."&amp;$B$800&amp;"."&amp;$B$801</f>
        <v>31.01.2024</v>
      </c>
      <c r="C634" s="88" t="s">
        <v>76</v>
      </c>
      <c r="D634" s="89">
        <f>ROUND(((D635+D636+D638+D637)/1000),5)</f>
        <v>4.9165299999999998</v>
      </c>
      <c r="E634" s="89">
        <f>ROUND(((E635+E636+E638+E637)/1000),5)</f>
        <v>4.8569899999999997</v>
      </c>
      <c r="F634" s="89">
        <f>ROUND(((F635+F636+F638+F637)/1000),5)</f>
        <v>4.8194900000000001</v>
      </c>
      <c r="G634" s="89">
        <f t="shared" ref="G634:AA634" si="369">ROUND(((G635+G636+G638+G637)/1000),5)</f>
        <v>4.8255800000000004</v>
      </c>
      <c r="H634" s="89">
        <f t="shared" si="369"/>
        <v>4.8960999999999997</v>
      </c>
      <c r="I634" s="89">
        <f t="shared" si="369"/>
        <v>5.0588699999999998</v>
      </c>
      <c r="J634" s="89">
        <f t="shared" si="369"/>
        <v>5.3100399999999999</v>
      </c>
      <c r="K634" s="89">
        <f t="shared" si="369"/>
        <v>5.4783600000000003</v>
      </c>
      <c r="L634" s="89">
        <f t="shared" si="369"/>
        <v>5.6912599999999998</v>
      </c>
      <c r="M634" s="89">
        <f t="shared" si="369"/>
        <v>5.7778999999999998</v>
      </c>
      <c r="N634" s="89">
        <f t="shared" si="369"/>
        <v>5.8186499999999999</v>
      </c>
      <c r="O634" s="89">
        <f t="shared" si="369"/>
        <v>5.87174</v>
      </c>
      <c r="P634" s="89">
        <f t="shared" si="369"/>
        <v>5.8201900000000002</v>
      </c>
      <c r="Q634" s="89">
        <f t="shared" si="369"/>
        <v>5.8266600000000004</v>
      </c>
      <c r="R634" s="89">
        <f t="shared" si="369"/>
        <v>5.8111800000000002</v>
      </c>
      <c r="S634" s="89">
        <f t="shared" si="369"/>
        <v>5.7759900000000002</v>
      </c>
      <c r="T634" s="89">
        <f t="shared" si="369"/>
        <v>5.7377099999999999</v>
      </c>
      <c r="U634" s="89">
        <f t="shared" si="369"/>
        <v>5.7888400000000004</v>
      </c>
      <c r="V634" s="89">
        <f t="shared" si="369"/>
        <v>5.7782499999999999</v>
      </c>
      <c r="W634" s="89">
        <f t="shared" si="369"/>
        <v>5.7781599999999997</v>
      </c>
      <c r="X634" s="89">
        <f t="shared" si="369"/>
        <v>5.67232</v>
      </c>
      <c r="Y634" s="89">
        <f t="shared" si="369"/>
        <v>5.5361900000000004</v>
      </c>
      <c r="Z634" s="89">
        <f t="shared" si="369"/>
        <v>5.4431200000000004</v>
      </c>
      <c r="AA634" s="89">
        <f t="shared" si="369"/>
        <v>5.2332700000000001</v>
      </c>
    </row>
    <row r="635" spans="1:27" ht="12.75" hidden="1" customHeight="1" outlineLevel="1" x14ac:dyDescent="0.2">
      <c r="A635" s="99" t="s">
        <v>2273</v>
      </c>
      <c r="B635" s="60" t="s">
        <v>238</v>
      </c>
      <c r="C635" s="40" t="s">
        <v>79</v>
      </c>
      <c r="D635" s="41">
        <v>1264.77</v>
      </c>
      <c r="E635" s="41">
        <v>1205.23</v>
      </c>
      <c r="F635" s="41">
        <v>1167.73</v>
      </c>
      <c r="G635" s="41">
        <v>1173.82</v>
      </c>
      <c r="H635" s="41">
        <v>1244.3399999999999</v>
      </c>
      <c r="I635" s="41">
        <v>1407.11</v>
      </c>
      <c r="J635" s="41">
        <v>1658.28</v>
      </c>
      <c r="K635" s="41">
        <v>1826.6</v>
      </c>
      <c r="L635" s="41">
        <v>2039.5</v>
      </c>
      <c r="M635" s="41">
        <v>2126.14</v>
      </c>
      <c r="N635" s="41">
        <v>2166.89</v>
      </c>
      <c r="O635" s="41">
        <v>2219.98</v>
      </c>
      <c r="P635" s="41">
        <v>2168.4299999999998</v>
      </c>
      <c r="Q635" s="41">
        <v>2174.9</v>
      </c>
      <c r="R635" s="41">
        <v>2159.42</v>
      </c>
      <c r="S635" s="41">
        <v>2124.23</v>
      </c>
      <c r="T635" s="41">
        <v>2085.9499999999998</v>
      </c>
      <c r="U635" s="41">
        <v>2137.08</v>
      </c>
      <c r="V635" s="41">
        <v>2126.4899999999998</v>
      </c>
      <c r="W635" s="41">
        <v>2126.4</v>
      </c>
      <c r="X635" s="41">
        <v>2020.56</v>
      </c>
      <c r="Y635" s="41">
        <v>1884.43</v>
      </c>
      <c r="Z635" s="41">
        <v>1791.36</v>
      </c>
      <c r="AA635" s="41">
        <v>1581.51</v>
      </c>
    </row>
    <row r="636" spans="1:27" ht="12.75" hidden="1" customHeight="1" outlineLevel="1" x14ac:dyDescent="0.2">
      <c r="A636" s="99" t="s">
        <v>2274</v>
      </c>
      <c r="B636" s="60" t="s">
        <v>90</v>
      </c>
      <c r="C636" s="40" t="s">
        <v>79</v>
      </c>
      <c r="D636" s="41">
        <f>$D$486</f>
        <v>3559.77</v>
      </c>
      <c r="E636" s="41">
        <f t="shared" ref="E636:AA636" si="370">$D$486</f>
        <v>3559.77</v>
      </c>
      <c r="F636" s="41">
        <f t="shared" si="370"/>
        <v>3559.77</v>
      </c>
      <c r="G636" s="41">
        <f t="shared" si="370"/>
        <v>3559.77</v>
      </c>
      <c r="H636" s="41">
        <f t="shared" si="370"/>
        <v>3559.77</v>
      </c>
      <c r="I636" s="41">
        <f t="shared" si="370"/>
        <v>3559.77</v>
      </c>
      <c r="J636" s="41">
        <f t="shared" si="370"/>
        <v>3559.77</v>
      </c>
      <c r="K636" s="41">
        <f t="shared" si="370"/>
        <v>3559.77</v>
      </c>
      <c r="L636" s="41">
        <f t="shared" si="370"/>
        <v>3559.77</v>
      </c>
      <c r="M636" s="41">
        <f t="shared" si="370"/>
        <v>3559.77</v>
      </c>
      <c r="N636" s="41">
        <f t="shared" si="370"/>
        <v>3559.77</v>
      </c>
      <c r="O636" s="41">
        <f t="shared" si="370"/>
        <v>3559.77</v>
      </c>
      <c r="P636" s="41">
        <f t="shared" si="370"/>
        <v>3559.77</v>
      </c>
      <c r="Q636" s="41">
        <f t="shared" si="370"/>
        <v>3559.77</v>
      </c>
      <c r="R636" s="41">
        <f t="shared" si="370"/>
        <v>3559.77</v>
      </c>
      <c r="S636" s="41">
        <f t="shared" si="370"/>
        <v>3559.77</v>
      </c>
      <c r="T636" s="41">
        <f t="shared" si="370"/>
        <v>3559.77</v>
      </c>
      <c r="U636" s="41">
        <f t="shared" si="370"/>
        <v>3559.77</v>
      </c>
      <c r="V636" s="41">
        <f t="shared" si="370"/>
        <v>3559.77</v>
      </c>
      <c r="W636" s="41">
        <f t="shared" si="370"/>
        <v>3559.77</v>
      </c>
      <c r="X636" s="41">
        <f t="shared" si="370"/>
        <v>3559.77</v>
      </c>
      <c r="Y636" s="41">
        <f t="shared" si="370"/>
        <v>3559.77</v>
      </c>
      <c r="Z636" s="41">
        <f t="shared" si="370"/>
        <v>3559.77</v>
      </c>
      <c r="AA636" s="41">
        <f t="shared" si="370"/>
        <v>3559.77</v>
      </c>
    </row>
    <row r="637" spans="1:27" ht="12.75" hidden="1" customHeight="1" outlineLevel="1" x14ac:dyDescent="0.2">
      <c r="A637" s="99" t="s">
        <v>2275</v>
      </c>
      <c r="B637" s="60" t="s">
        <v>83</v>
      </c>
      <c r="C637" s="40" t="s">
        <v>79</v>
      </c>
      <c r="D637" s="41">
        <v>3.72</v>
      </c>
      <c r="E637" s="41">
        <v>3.72</v>
      </c>
      <c r="F637" s="41">
        <v>3.72</v>
      </c>
      <c r="G637" s="41">
        <v>3.72</v>
      </c>
      <c r="H637" s="41">
        <v>3.72</v>
      </c>
      <c r="I637" s="41">
        <v>3.72</v>
      </c>
      <c r="J637" s="41">
        <v>3.72</v>
      </c>
      <c r="K637" s="41">
        <v>3.72</v>
      </c>
      <c r="L637" s="41">
        <v>3.72</v>
      </c>
      <c r="M637" s="41">
        <v>3.72</v>
      </c>
      <c r="N637" s="41">
        <v>3.72</v>
      </c>
      <c r="O637" s="41">
        <v>3.72</v>
      </c>
      <c r="P637" s="41">
        <v>3.72</v>
      </c>
      <c r="Q637" s="41">
        <v>3.72</v>
      </c>
      <c r="R637" s="41">
        <v>3.72</v>
      </c>
      <c r="S637" s="41">
        <v>3.72</v>
      </c>
      <c r="T637" s="41">
        <v>3.72</v>
      </c>
      <c r="U637" s="41">
        <v>3.72</v>
      </c>
      <c r="V637" s="41">
        <v>3.72</v>
      </c>
      <c r="W637" s="41">
        <v>3.72</v>
      </c>
      <c r="X637" s="41">
        <v>3.72</v>
      </c>
      <c r="Y637" s="41">
        <v>3.72</v>
      </c>
      <c r="Z637" s="41">
        <v>3.72</v>
      </c>
      <c r="AA637" s="41">
        <v>3.72</v>
      </c>
    </row>
    <row r="638" spans="1:27" ht="12.75" hidden="1" customHeight="1" outlineLevel="1" x14ac:dyDescent="0.2">
      <c r="A638" s="99" t="s">
        <v>2276</v>
      </c>
      <c r="B638" s="60" t="s">
        <v>81</v>
      </c>
      <c r="C638" s="40" t="s">
        <v>79</v>
      </c>
      <c r="D638" s="41">
        <f>$D$11</f>
        <v>88.27</v>
      </c>
      <c r="E638" s="41">
        <f t="shared" ref="E638:AA638" si="371">$D$11</f>
        <v>88.27</v>
      </c>
      <c r="F638" s="41">
        <f t="shared" si="371"/>
        <v>88.27</v>
      </c>
      <c r="G638" s="41">
        <f t="shared" si="371"/>
        <v>88.27</v>
      </c>
      <c r="H638" s="41">
        <f t="shared" si="371"/>
        <v>88.27</v>
      </c>
      <c r="I638" s="41">
        <f t="shared" si="371"/>
        <v>88.27</v>
      </c>
      <c r="J638" s="41">
        <f t="shared" si="371"/>
        <v>88.27</v>
      </c>
      <c r="K638" s="41">
        <f t="shared" si="371"/>
        <v>88.27</v>
      </c>
      <c r="L638" s="41">
        <f t="shared" si="371"/>
        <v>88.27</v>
      </c>
      <c r="M638" s="41">
        <f t="shared" si="371"/>
        <v>88.27</v>
      </c>
      <c r="N638" s="41">
        <f t="shared" si="371"/>
        <v>88.27</v>
      </c>
      <c r="O638" s="41">
        <f t="shared" si="371"/>
        <v>88.27</v>
      </c>
      <c r="P638" s="41">
        <f t="shared" si="371"/>
        <v>88.27</v>
      </c>
      <c r="Q638" s="41">
        <f t="shared" si="371"/>
        <v>88.27</v>
      </c>
      <c r="R638" s="41">
        <f t="shared" si="371"/>
        <v>88.27</v>
      </c>
      <c r="S638" s="41">
        <f t="shared" si="371"/>
        <v>88.27</v>
      </c>
      <c r="T638" s="41">
        <f t="shared" si="371"/>
        <v>88.27</v>
      </c>
      <c r="U638" s="41">
        <f t="shared" si="371"/>
        <v>88.27</v>
      </c>
      <c r="V638" s="41">
        <f t="shared" si="371"/>
        <v>88.27</v>
      </c>
      <c r="W638" s="41">
        <f t="shared" si="371"/>
        <v>88.27</v>
      </c>
      <c r="X638" s="41">
        <f t="shared" si="371"/>
        <v>88.27</v>
      </c>
      <c r="Y638" s="41">
        <f t="shared" si="371"/>
        <v>88.27</v>
      </c>
      <c r="Z638" s="41">
        <f t="shared" si="371"/>
        <v>88.27</v>
      </c>
      <c r="AA638" s="41">
        <f t="shared" si="371"/>
        <v>88.27</v>
      </c>
    </row>
    <row r="639" spans="1:27" collapsed="1" x14ac:dyDescent="0.2">
      <c r="B639" s="101" t="s">
        <v>392</v>
      </c>
    </row>
    <row r="640" spans="1:27" x14ac:dyDescent="0.2">
      <c r="B640" s="101" t="s">
        <v>392</v>
      </c>
    </row>
    <row r="641" spans="1:27" x14ac:dyDescent="0.2">
      <c r="A641" s="175" t="s">
        <v>2277</v>
      </c>
      <c r="B641" s="176"/>
      <c r="C641" s="176"/>
      <c r="D641" s="176"/>
      <c r="E641" s="176"/>
      <c r="F641" s="176"/>
      <c r="G641" s="176"/>
      <c r="H641" s="176"/>
      <c r="I641" s="176"/>
      <c r="J641" s="176"/>
      <c r="K641" s="176"/>
      <c r="L641" s="176"/>
      <c r="M641" s="176"/>
      <c r="N641" s="176"/>
      <c r="O641" s="176"/>
      <c r="P641" s="176"/>
      <c r="Q641" s="176"/>
      <c r="R641" s="176"/>
      <c r="S641" s="176"/>
      <c r="T641" s="176"/>
      <c r="U641" s="176"/>
      <c r="V641" s="176"/>
      <c r="W641" s="176"/>
      <c r="X641" s="176"/>
      <c r="Y641" s="176"/>
      <c r="Z641" s="176"/>
      <c r="AA641" s="177"/>
    </row>
    <row r="642" spans="1:27" ht="25.5" x14ac:dyDescent="0.2">
      <c r="A642" s="96" t="s">
        <v>64</v>
      </c>
      <c r="B642" s="97" t="s">
        <v>210</v>
      </c>
      <c r="C642" s="96" t="s">
        <v>211</v>
      </c>
      <c r="D642" s="97" t="s">
        <v>212</v>
      </c>
      <c r="E642" s="97" t="s">
        <v>213</v>
      </c>
      <c r="F642" s="97" t="s">
        <v>214</v>
      </c>
      <c r="G642" s="97" t="s">
        <v>215</v>
      </c>
      <c r="H642" s="97" t="s">
        <v>216</v>
      </c>
      <c r="I642" s="97" t="s">
        <v>217</v>
      </c>
      <c r="J642" s="97" t="s">
        <v>218</v>
      </c>
      <c r="K642" s="97" t="s">
        <v>219</v>
      </c>
      <c r="L642" s="97" t="s">
        <v>220</v>
      </c>
      <c r="M642" s="97" t="s">
        <v>221</v>
      </c>
      <c r="N642" s="97" t="s">
        <v>222</v>
      </c>
      <c r="O642" s="97" t="s">
        <v>223</v>
      </c>
      <c r="P642" s="97" t="s">
        <v>224</v>
      </c>
      <c r="Q642" s="97" t="s">
        <v>225</v>
      </c>
      <c r="R642" s="97" t="s">
        <v>226</v>
      </c>
      <c r="S642" s="97" t="s">
        <v>227</v>
      </c>
      <c r="T642" s="97" t="s">
        <v>228</v>
      </c>
      <c r="U642" s="97" t="s">
        <v>229</v>
      </c>
      <c r="V642" s="97" t="s">
        <v>230</v>
      </c>
      <c r="W642" s="97" t="s">
        <v>231</v>
      </c>
      <c r="X642" s="97" t="s">
        <v>232</v>
      </c>
      <c r="Y642" s="97" t="s">
        <v>233</v>
      </c>
      <c r="Z642" s="97" t="s">
        <v>234</v>
      </c>
      <c r="AA642" s="97" t="s">
        <v>235</v>
      </c>
    </row>
    <row r="643" spans="1:27" x14ac:dyDescent="0.2">
      <c r="A643" s="98" t="s">
        <v>2278</v>
      </c>
      <c r="B643" s="25" t="str">
        <f>"01"&amp;"."&amp;$B$800&amp;"."&amp;$B$801</f>
        <v>01.01.2024</v>
      </c>
      <c r="C643" s="88" t="s">
        <v>76</v>
      </c>
      <c r="D643" s="89">
        <f>ROUND((D644)/1000,5)</f>
        <v>0</v>
      </c>
      <c r="E643" s="89">
        <f t="shared" ref="E643:AA643" si="372">ROUND((E644)/1000,5)</f>
        <v>0</v>
      </c>
      <c r="F643" s="89">
        <f t="shared" si="372"/>
        <v>0</v>
      </c>
      <c r="G643" s="89">
        <f t="shared" si="372"/>
        <v>5.0009999999999999E-2</v>
      </c>
      <c r="H643" s="89">
        <f t="shared" si="372"/>
        <v>5.9880000000000003E-2</v>
      </c>
      <c r="I643" s="89">
        <f t="shared" si="372"/>
        <v>0</v>
      </c>
      <c r="J643" s="89">
        <f t="shared" si="372"/>
        <v>6.2850000000000003E-2</v>
      </c>
      <c r="K643" s="89">
        <f t="shared" si="372"/>
        <v>8.9910000000000004E-2</v>
      </c>
      <c r="L643" s="89">
        <f t="shared" si="372"/>
        <v>6.9440000000000002E-2</v>
      </c>
      <c r="M643" s="89">
        <f t="shared" si="372"/>
        <v>2.3939999999999999E-2</v>
      </c>
      <c r="N643" s="89">
        <f t="shared" si="372"/>
        <v>3.8210000000000001E-2</v>
      </c>
      <c r="O643" s="89">
        <f t="shared" si="372"/>
        <v>6.0940000000000001E-2</v>
      </c>
      <c r="P643" s="89">
        <f t="shared" si="372"/>
        <v>8.1049999999999997E-2</v>
      </c>
      <c r="Q643" s="89">
        <f t="shared" si="372"/>
        <v>0</v>
      </c>
      <c r="R643" s="89">
        <f t="shared" si="372"/>
        <v>0</v>
      </c>
      <c r="S643" s="89">
        <f t="shared" si="372"/>
        <v>0</v>
      </c>
      <c r="T643" s="89">
        <f t="shared" si="372"/>
        <v>6.7129999999999995E-2</v>
      </c>
      <c r="U643" s="89">
        <f t="shared" si="372"/>
        <v>8.5180000000000006E-2</v>
      </c>
      <c r="V643" s="89">
        <f t="shared" si="372"/>
        <v>5.4309999999999997E-2</v>
      </c>
      <c r="W643" s="89">
        <f t="shared" si="372"/>
        <v>0</v>
      </c>
      <c r="X643" s="89">
        <f t="shared" si="372"/>
        <v>0</v>
      </c>
      <c r="Y643" s="89">
        <f t="shared" si="372"/>
        <v>0</v>
      </c>
      <c r="Z643" s="89">
        <f t="shared" si="372"/>
        <v>0</v>
      </c>
      <c r="AA643" s="89">
        <f t="shared" si="372"/>
        <v>0</v>
      </c>
    </row>
    <row r="644" spans="1:27" ht="12.75" hidden="1" customHeight="1" outlineLevel="1" x14ac:dyDescent="0.2">
      <c r="A644" s="99" t="s">
        <v>2279</v>
      </c>
      <c r="B644" s="60" t="s">
        <v>238</v>
      </c>
      <c r="C644" s="40" t="s">
        <v>79</v>
      </c>
      <c r="D644" s="41">
        <v>0</v>
      </c>
      <c r="E644" s="41">
        <v>0</v>
      </c>
      <c r="F644" s="41">
        <v>0</v>
      </c>
      <c r="G644" s="41">
        <v>50.01</v>
      </c>
      <c r="H644" s="41">
        <v>59.88</v>
      </c>
      <c r="I644" s="41">
        <v>0</v>
      </c>
      <c r="J644" s="41">
        <v>62.85</v>
      </c>
      <c r="K644" s="41">
        <v>89.91</v>
      </c>
      <c r="L644" s="41">
        <v>69.44</v>
      </c>
      <c r="M644" s="41">
        <v>23.94</v>
      </c>
      <c r="N644" s="41">
        <v>38.21</v>
      </c>
      <c r="O644" s="41">
        <v>60.94</v>
      </c>
      <c r="P644" s="41">
        <v>81.05</v>
      </c>
      <c r="Q644" s="41">
        <v>0</v>
      </c>
      <c r="R644" s="41">
        <v>0</v>
      </c>
      <c r="S644" s="41">
        <v>0</v>
      </c>
      <c r="T644" s="41">
        <v>67.13</v>
      </c>
      <c r="U644" s="41">
        <v>85.18</v>
      </c>
      <c r="V644" s="41">
        <v>54.31</v>
      </c>
      <c r="W644" s="41">
        <v>0</v>
      </c>
      <c r="X644" s="41">
        <v>0</v>
      </c>
      <c r="Y644" s="41">
        <v>0</v>
      </c>
      <c r="Z644" s="41">
        <v>0</v>
      </c>
      <c r="AA644" s="41">
        <v>0</v>
      </c>
    </row>
    <row r="645" spans="1:27" collapsed="1" x14ac:dyDescent="0.2">
      <c r="A645" s="98" t="s">
        <v>2280</v>
      </c>
      <c r="B645" s="25" t="str">
        <f>"02"&amp;"."&amp;$B$800&amp;"."&amp;$B$801</f>
        <v>02.01.2024</v>
      </c>
      <c r="C645" s="88" t="s">
        <v>76</v>
      </c>
      <c r="D645" s="89">
        <f>ROUND((D646)/1000,5)</f>
        <v>0</v>
      </c>
      <c r="E645" s="89">
        <f t="shared" ref="E645:AA645" si="373">ROUND((E646)/1000,5)</f>
        <v>0</v>
      </c>
      <c r="F645" s="89">
        <f t="shared" si="373"/>
        <v>0</v>
      </c>
      <c r="G645" s="89">
        <f t="shared" si="373"/>
        <v>0</v>
      </c>
      <c r="H645" s="89">
        <f t="shared" si="373"/>
        <v>0</v>
      </c>
      <c r="I645" s="89">
        <f t="shared" si="373"/>
        <v>0</v>
      </c>
      <c r="J645" s="89">
        <f t="shared" si="373"/>
        <v>0</v>
      </c>
      <c r="K645" s="89">
        <f t="shared" si="373"/>
        <v>0</v>
      </c>
      <c r="L645" s="89">
        <f t="shared" si="373"/>
        <v>4.4069999999999998E-2</v>
      </c>
      <c r="M645" s="89">
        <f t="shared" si="373"/>
        <v>0.17154</v>
      </c>
      <c r="N645" s="89">
        <f t="shared" si="373"/>
        <v>0.10806</v>
      </c>
      <c r="O645" s="89">
        <f t="shared" si="373"/>
        <v>0.11983000000000001</v>
      </c>
      <c r="P645" s="89">
        <f t="shared" si="373"/>
        <v>6.5559999999999993E-2</v>
      </c>
      <c r="Q645" s="89">
        <f t="shared" si="373"/>
        <v>5.1610000000000003E-2</v>
      </c>
      <c r="R645" s="89">
        <f t="shared" si="373"/>
        <v>0.13850000000000001</v>
      </c>
      <c r="S645" s="89">
        <f t="shared" si="373"/>
        <v>0.14058000000000001</v>
      </c>
      <c r="T645" s="89">
        <f t="shared" si="373"/>
        <v>0.20499000000000001</v>
      </c>
      <c r="U645" s="89">
        <f t="shared" si="373"/>
        <v>0.17638000000000001</v>
      </c>
      <c r="V645" s="89">
        <f t="shared" si="373"/>
        <v>0.1149</v>
      </c>
      <c r="W645" s="89">
        <f t="shared" si="373"/>
        <v>8.0549999999999997E-2</v>
      </c>
      <c r="X645" s="89">
        <f t="shared" si="373"/>
        <v>7.4859999999999996E-2</v>
      </c>
      <c r="Y645" s="89">
        <f t="shared" si="373"/>
        <v>0</v>
      </c>
      <c r="Z645" s="89">
        <f t="shared" si="373"/>
        <v>9.9309999999999996E-2</v>
      </c>
      <c r="AA645" s="89">
        <f t="shared" si="373"/>
        <v>1.788E-2</v>
      </c>
    </row>
    <row r="646" spans="1:27" ht="12.75" hidden="1" customHeight="1" outlineLevel="1" x14ac:dyDescent="0.2">
      <c r="A646" s="99" t="s">
        <v>2281</v>
      </c>
      <c r="B646" s="60" t="s">
        <v>238</v>
      </c>
      <c r="C646" s="40" t="s">
        <v>79</v>
      </c>
      <c r="D646" s="41">
        <v>0</v>
      </c>
      <c r="E646" s="41">
        <v>0</v>
      </c>
      <c r="F646" s="41">
        <v>0</v>
      </c>
      <c r="G646" s="41">
        <v>0</v>
      </c>
      <c r="H646" s="41">
        <v>0</v>
      </c>
      <c r="I646" s="41">
        <v>0</v>
      </c>
      <c r="J646" s="41">
        <v>0</v>
      </c>
      <c r="K646" s="41">
        <v>0</v>
      </c>
      <c r="L646" s="41">
        <v>44.07</v>
      </c>
      <c r="M646" s="41">
        <v>171.54</v>
      </c>
      <c r="N646" s="41">
        <v>108.06</v>
      </c>
      <c r="O646" s="41">
        <v>119.83</v>
      </c>
      <c r="P646" s="41">
        <v>65.56</v>
      </c>
      <c r="Q646" s="41">
        <v>51.61</v>
      </c>
      <c r="R646" s="41">
        <v>138.5</v>
      </c>
      <c r="S646" s="41">
        <v>140.58000000000001</v>
      </c>
      <c r="T646" s="41">
        <v>204.99</v>
      </c>
      <c r="U646" s="41">
        <v>176.38</v>
      </c>
      <c r="V646" s="41">
        <v>114.9</v>
      </c>
      <c r="W646" s="41">
        <v>80.55</v>
      </c>
      <c r="X646" s="41">
        <v>74.86</v>
      </c>
      <c r="Y646" s="41">
        <v>0</v>
      </c>
      <c r="Z646" s="41">
        <v>99.31</v>
      </c>
      <c r="AA646" s="41">
        <v>17.88</v>
      </c>
    </row>
    <row r="647" spans="1:27" collapsed="1" x14ac:dyDescent="0.2">
      <c r="A647" s="98" t="s">
        <v>2282</v>
      </c>
      <c r="B647" s="25" t="str">
        <f>"03"&amp;"."&amp;$B$800&amp;"."&amp;$B$801</f>
        <v>03.01.2024</v>
      </c>
      <c r="C647" s="88" t="s">
        <v>76</v>
      </c>
      <c r="D647" s="89">
        <f>ROUND((D648)/1000,5)</f>
        <v>0</v>
      </c>
      <c r="E647" s="89">
        <f t="shared" ref="E647:AA647" si="374">ROUND((E648)/1000,5)</f>
        <v>0</v>
      </c>
      <c r="F647" s="89">
        <f t="shared" si="374"/>
        <v>0</v>
      </c>
      <c r="G647" s="89">
        <f t="shared" si="374"/>
        <v>3.8679999999999999E-2</v>
      </c>
      <c r="H647" s="89">
        <f t="shared" si="374"/>
        <v>0.11379</v>
      </c>
      <c r="I647" s="89">
        <f t="shared" si="374"/>
        <v>8.1920000000000007E-2</v>
      </c>
      <c r="J647" s="89">
        <f t="shared" si="374"/>
        <v>0.10652</v>
      </c>
      <c r="K647" s="89">
        <f t="shared" si="374"/>
        <v>3.8370000000000001E-2</v>
      </c>
      <c r="L647" s="89">
        <f t="shared" si="374"/>
        <v>0.16572999999999999</v>
      </c>
      <c r="M647" s="89">
        <f t="shared" si="374"/>
        <v>0.31580000000000003</v>
      </c>
      <c r="N647" s="89">
        <f t="shared" si="374"/>
        <v>0.46442</v>
      </c>
      <c r="O647" s="89">
        <f t="shared" si="374"/>
        <v>0.62570000000000003</v>
      </c>
      <c r="P647" s="89">
        <f t="shared" si="374"/>
        <v>0.82123999999999997</v>
      </c>
      <c r="Q647" s="89">
        <f t="shared" si="374"/>
        <v>0.88414999999999999</v>
      </c>
      <c r="R647" s="89">
        <f t="shared" si="374"/>
        <v>0.94684000000000001</v>
      </c>
      <c r="S647" s="89">
        <f t="shared" si="374"/>
        <v>0.99024999999999996</v>
      </c>
      <c r="T647" s="89">
        <f t="shared" si="374"/>
        <v>3.2819699999999998</v>
      </c>
      <c r="U647" s="89">
        <f t="shared" si="374"/>
        <v>3.2437100000000001</v>
      </c>
      <c r="V647" s="89">
        <f t="shared" si="374"/>
        <v>0.93618000000000001</v>
      </c>
      <c r="W647" s="89">
        <f t="shared" si="374"/>
        <v>0.95074999999999998</v>
      </c>
      <c r="X647" s="89">
        <f t="shared" si="374"/>
        <v>0.96799000000000002</v>
      </c>
      <c r="Y647" s="89">
        <f t="shared" si="374"/>
        <v>0.39139000000000002</v>
      </c>
      <c r="Z647" s="89">
        <f t="shared" si="374"/>
        <v>0.29561999999999999</v>
      </c>
      <c r="AA647" s="89">
        <f t="shared" si="374"/>
        <v>0.23053999999999999</v>
      </c>
    </row>
    <row r="648" spans="1:27" ht="12.75" hidden="1" customHeight="1" outlineLevel="1" x14ac:dyDescent="0.2">
      <c r="A648" s="99" t="s">
        <v>2283</v>
      </c>
      <c r="B648" s="60" t="s">
        <v>238</v>
      </c>
      <c r="C648" s="40" t="s">
        <v>79</v>
      </c>
      <c r="D648" s="41">
        <v>0</v>
      </c>
      <c r="E648" s="41">
        <v>0</v>
      </c>
      <c r="F648" s="41">
        <v>0</v>
      </c>
      <c r="G648" s="41">
        <v>38.68</v>
      </c>
      <c r="H648" s="41">
        <v>113.79</v>
      </c>
      <c r="I648" s="41">
        <v>81.92</v>
      </c>
      <c r="J648" s="41">
        <v>106.52</v>
      </c>
      <c r="K648" s="41">
        <v>38.369999999999997</v>
      </c>
      <c r="L648" s="41">
        <v>165.73</v>
      </c>
      <c r="M648" s="41">
        <v>315.8</v>
      </c>
      <c r="N648" s="41">
        <v>464.42</v>
      </c>
      <c r="O648" s="41">
        <v>625.70000000000005</v>
      </c>
      <c r="P648" s="41">
        <v>821.24</v>
      </c>
      <c r="Q648" s="41">
        <v>884.15</v>
      </c>
      <c r="R648" s="41">
        <v>946.84</v>
      </c>
      <c r="S648" s="41">
        <v>990.25</v>
      </c>
      <c r="T648" s="41">
        <v>3281.97</v>
      </c>
      <c r="U648" s="41">
        <v>3243.71</v>
      </c>
      <c r="V648" s="41">
        <v>936.18</v>
      </c>
      <c r="W648" s="41">
        <v>950.75</v>
      </c>
      <c r="X648" s="41">
        <v>967.99</v>
      </c>
      <c r="Y648" s="41">
        <v>391.39</v>
      </c>
      <c r="Z648" s="41">
        <v>295.62</v>
      </c>
      <c r="AA648" s="41">
        <v>230.54</v>
      </c>
    </row>
    <row r="649" spans="1:27" collapsed="1" x14ac:dyDescent="0.2">
      <c r="A649" s="98" t="s">
        <v>2284</v>
      </c>
      <c r="B649" s="25" t="str">
        <f>"04"&amp;"."&amp;$B$800&amp;"."&amp;$B$801</f>
        <v>04.01.2024</v>
      </c>
      <c r="C649" s="88" t="s">
        <v>76</v>
      </c>
      <c r="D649" s="89">
        <f>ROUND((D650)/1000,5)</f>
        <v>0</v>
      </c>
      <c r="E649" s="89">
        <f t="shared" ref="E649:AA649" si="375">ROUND((E650)/1000,5)</f>
        <v>8.5769999999999999E-2</v>
      </c>
      <c r="F649" s="89">
        <f t="shared" si="375"/>
        <v>0.12912000000000001</v>
      </c>
      <c r="G649" s="89">
        <f t="shared" si="375"/>
        <v>0.12762000000000001</v>
      </c>
      <c r="H649" s="89">
        <f t="shared" si="375"/>
        <v>0.17874999999999999</v>
      </c>
      <c r="I649" s="89">
        <f t="shared" si="375"/>
        <v>0.20566000000000001</v>
      </c>
      <c r="J649" s="89">
        <f t="shared" si="375"/>
        <v>0.27055000000000001</v>
      </c>
      <c r="K649" s="89">
        <f t="shared" si="375"/>
        <v>0.33124999999999999</v>
      </c>
      <c r="L649" s="89">
        <f t="shared" si="375"/>
        <v>0.30847000000000002</v>
      </c>
      <c r="M649" s="89">
        <f t="shared" si="375"/>
        <v>0.32861000000000001</v>
      </c>
      <c r="N649" s="89">
        <f t="shared" si="375"/>
        <v>0.35359000000000002</v>
      </c>
      <c r="O649" s="89">
        <f t="shared" si="375"/>
        <v>0.27622999999999998</v>
      </c>
      <c r="P649" s="89">
        <f t="shared" si="375"/>
        <v>0.23021</v>
      </c>
      <c r="Q649" s="89">
        <f t="shared" si="375"/>
        <v>0.31053999999999998</v>
      </c>
      <c r="R649" s="89">
        <f t="shared" si="375"/>
        <v>0.35737000000000002</v>
      </c>
      <c r="S649" s="89">
        <f t="shared" si="375"/>
        <v>0.39571000000000001</v>
      </c>
      <c r="T649" s="89">
        <f t="shared" si="375"/>
        <v>0.59121000000000001</v>
      </c>
      <c r="U649" s="89">
        <f t="shared" si="375"/>
        <v>1.5493600000000001</v>
      </c>
      <c r="V649" s="89">
        <f t="shared" si="375"/>
        <v>0.32246000000000002</v>
      </c>
      <c r="W649" s="89">
        <f t="shared" si="375"/>
        <v>0.14926</v>
      </c>
      <c r="X649" s="89">
        <f t="shared" si="375"/>
        <v>8.8550000000000004E-2</v>
      </c>
      <c r="Y649" s="89">
        <f t="shared" si="375"/>
        <v>2.6100000000000002E-2</v>
      </c>
      <c r="Z649" s="89">
        <f t="shared" si="375"/>
        <v>4.4720000000000003E-2</v>
      </c>
      <c r="AA649" s="89">
        <f t="shared" si="375"/>
        <v>1.3100000000000001E-2</v>
      </c>
    </row>
    <row r="650" spans="1:27" ht="12.75" hidden="1" customHeight="1" outlineLevel="1" x14ac:dyDescent="0.2">
      <c r="A650" s="99" t="s">
        <v>2285</v>
      </c>
      <c r="B650" s="60" t="s">
        <v>238</v>
      </c>
      <c r="C650" s="40" t="s">
        <v>79</v>
      </c>
      <c r="D650" s="41">
        <v>0</v>
      </c>
      <c r="E650" s="41">
        <v>85.77</v>
      </c>
      <c r="F650" s="41">
        <v>129.12</v>
      </c>
      <c r="G650" s="41">
        <v>127.62</v>
      </c>
      <c r="H650" s="41">
        <v>178.75</v>
      </c>
      <c r="I650" s="41">
        <v>205.66</v>
      </c>
      <c r="J650" s="41">
        <v>270.55</v>
      </c>
      <c r="K650" s="41">
        <v>331.25</v>
      </c>
      <c r="L650" s="41">
        <v>308.47000000000003</v>
      </c>
      <c r="M650" s="41">
        <v>328.61</v>
      </c>
      <c r="N650" s="41">
        <v>353.59</v>
      </c>
      <c r="O650" s="41">
        <v>276.23</v>
      </c>
      <c r="P650" s="41">
        <v>230.21</v>
      </c>
      <c r="Q650" s="41">
        <v>310.54000000000002</v>
      </c>
      <c r="R650" s="41">
        <v>357.37</v>
      </c>
      <c r="S650" s="41">
        <v>395.71</v>
      </c>
      <c r="T650" s="41">
        <v>591.21</v>
      </c>
      <c r="U650" s="41">
        <v>1549.36</v>
      </c>
      <c r="V650" s="41">
        <v>322.45999999999998</v>
      </c>
      <c r="W650" s="41">
        <v>149.26</v>
      </c>
      <c r="X650" s="41">
        <v>88.55</v>
      </c>
      <c r="Y650" s="41">
        <v>26.1</v>
      </c>
      <c r="Z650" s="41">
        <v>44.72</v>
      </c>
      <c r="AA650" s="41">
        <v>13.1</v>
      </c>
    </row>
    <row r="651" spans="1:27" collapsed="1" x14ac:dyDescent="0.2">
      <c r="A651" s="98" t="s">
        <v>2286</v>
      </c>
      <c r="B651" s="25" t="str">
        <f>"05"&amp;"."&amp;$B$800&amp;"."&amp;$B$801</f>
        <v>05.01.2024</v>
      </c>
      <c r="C651" s="88" t="s">
        <v>76</v>
      </c>
      <c r="D651" s="89">
        <f>ROUND((D652)/1000,5)</f>
        <v>3.5699999999999998E-3</v>
      </c>
      <c r="E651" s="89">
        <f t="shared" ref="E651:AA651" si="376">ROUND((E652)/1000,5)</f>
        <v>0</v>
      </c>
      <c r="F651" s="89">
        <f t="shared" si="376"/>
        <v>0</v>
      </c>
      <c r="G651" s="89">
        <f t="shared" si="376"/>
        <v>5.4620000000000002E-2</v>
      </c>
      <c r="H651" s="89">
        <f t="shared" si="376"/>
        <v>5.5350000000000003E-2</v>
      </c>
      <c r="I651" s="89">
        <f t="shared" si="376"/>
        <v>0.1134</v>
      </c>
      <c r="J651" s="89">
        <f t="shared" si="376"/>
        <v>0.17859</v>
      </c>
      <c r="K651" s="89">
        <f t="shared" si="376"/>
        <v>0.27487</v>
      </c>
      <c r="L651" s="89">
        <f t="shared" si="376"/>
        <v>0.25140000000000001</v>
      </c>
      <c r="M651" s="89">
        <f t="shared" si="376"/>
        <v>0.25651000000000002</v>
      </c>
      <c r="N651" s="89">
        <f t="shared" si="376"/>
        <v>0.16145999999999999</v>
      </c>
      <c r="O651" s="89">
        <f t="shared" si="376"/>
        <v>0.13220999999999999</v>
      </c>
      <c r="P651" s="89">
        <f t="shared" si="376"/>
        <v>0.17269000000000001</v>
      </c>
      <c r="Q651" s="89">
        <f t="shared" si="376"/>
        <v>0.23191000000000001</v>
      </c>
      <c r="R651" s="89">
        <f t="shared" si="376"/>
        <v>0.23202</v>
      </c>
      <c r="S651" s="89">
        <f t="shared" si="376"/>
        <v>0.33210000000000001</v>
      </c>
      <c r="T651" s="89">
        <f t="shared" si="376"/>
        <v>0.49989</v>
      </c>
      <c r="U651" s="89">
        <f t="shared" si="376"/>
        <v>0.38430999999999998</v>
      </c>
      <c r="V651" s="89">
        <f t="shared" si="376"/>
        <v>0.31319000000000002</v>
      </c>
      <c r="W651" s="89">
        <f t="shared" si="376"/>
        <v>0.16719999999999999</v>
      </c>
      <c r="X651" s="89">
        <f t="shared" si="376"/>
        <v>0.16766</v>
      </c>
      <c r="Y651" s="89">
        <f t="shared" si="376"/>
        <v>0.15951000000000001</v>
      </c>
      <c r="Z651" s="89">
        <f t="shared" si="376"/>
        <v>5.7729999999999997E-2</v>
      </c>
      <c r="AA651" s="89">
        <f t="shared" si="376"/>
        <v>6.6299999999999998E-2</v>
      </c>
    </row>
    <row r="652" spans="1:27" ht="12.75" hidden="1" customHeight="1" outlineLevel="1" x14ac:dyDescent="0.2">
      <c r="A652" s="99" t="s">
        <v>2287</v>
      </c>
      <c r="B652" s="60" t="s">
        <v>238</v>
      </c>
      <c r="C652" s="40" t="s">
        <v>79</v>
      </c>
      <c r="D652" s="41">
        <v>3.57</v>
      </c>
      <c r="E652" s="41">
        <v>0</v>
      </c>
      <c r="F652" s="41">
        <v>0</v>
      </c>
      <c r="G652" s="41">
        <v>54.62</v>
      </c>
      <c r="H652" s="41">
        <v>55.35</v>
      </c>
      <c r="I652" s="41">
        <v>113.4</v>
      </c>
      <c r="J652" s="41">
        <v>178.59</v>
      </c>
      <c r="K652" s="41">
        <v>274.87</v>
      </c>
      <c r="L652" s="41">
        <v>251.4</v>
      </c>
      <c r="M652" s="41">
        <v>256.51</v>
      </c>
      <c r="N652" s="41">
        <v>161.46</v>
      </c>
      <c r="O652" s="41">
        <v>132.21</v>
      </c>
      <c r="P652" s="41">
        <v>172.69</v>
      </c>
      <c r="Q652" s="41">
        <v>231.91</v>
      </c>
      <c r="R652" s="41">
        <v>232.02</v>
      </c>
      <c r="S652" s="41">
        <v>332.1</v>
      </c>
      <c r="T652" s="41">
        <v>499.89</v>
      </c>
      <c r="U652" s="41">
        <v>384.31</v>
      </c>
      <c r="V652" s="41">
        <v>313.19</v>
      </c>
      <c r="W652" s="41">
        <v>167.2</v>
      </c>
      <c r="X652" s="41">
        <v>167.66</v>
      </c>
      <c r="Y652" s="41">
        <v>159.51</v>
      </c>
      <c r="Z652" s="41">
        <v>57.73</v>
      </c>
      <c r="AA652" s="41">
        <v>66.3</v>
      </c>
    </row>
    <row r="653" spans="1:27" collapsed="1" x14ac:dyDescent="0.2">
      <c r="A653" s="98" t="s">
        <v>2288</v>
      </c>
      <c r="B653" s="25" t="str">
        <f>"06"&amp;"."&amp;$B$800&amp;"."&amp;$B$801</f>
        <v>06.01.2024</v>
      </c>
      <c r="C653" s="88" t="s">
        <v>76</v>
      </c>
      <c r="D653" s="89">
        <f>ROUND((D654)/1000,5)</f>
        <v>0</v>
      </c>
      <c r="E653" s="89">
        <f t="shared" ref="E653:AA653" si="377">ROUND((E654)/1000,5)</f>
        <v>0</v>
      </c>
      <c r="F653" s="89">
        <f t="shared" si="377"/>
        <v>0</v>
      </c>
      <c r="G653" s="89">
        <f t="shared" si="377"/>
        <v>0</v>
      </c>
      <c r="H653" s="89">
        <f t="shared" si="377"/>
        <v>8.3250000000000005E-2</v>
      </c>
      <c r="I653" s="89">
        <f t="shared" si="377"/>
        <v>0.10929</v>
      </c>
      <c r="J653" s="89">
        <f t="shared" si="377"/>
        <v>0.20646</v>
      </c>
      <c r="K653" s="89">
        <f t="shared" si="377"/>
        <v>0.2346</v>
      </c>
      <c r="L653" s="89">
        <f t="shared" si="377"/>
        <v>0.26983000000000001</v>
      </c>
      <c r="M653" s="89">
        <f t="shared" si="377"/>
        <v>0.21815000000000001</v>
      </c>
      <c r="N653" s="89">
        <f t="shared" si="377"/>
        <v>5.9040000000000002E-2</v>
      </c>
      <c r="O653" s="89">
        <f t="shared" si="377"/>
        <v>0.12479</v>
      </c>
      <c r="P653" s="89">
        <f t="shared" si="377"/>
        <v>0.14643</v>
      </c>
      <c r="Q653" s="89">
        <f t="shared" si="377"/>
        <v>0.112</v>
      </c>
      <c r="R653" s="89">
        <f t="shared" si="377"/>
        <v>0.14105000000000001</v>
      </c>
      <c r="S653" s="89">
        <f t="shared" si="377"/>
        <v>0.15051999999999999</v>
      </c>
      <c r="T653" s="89">
        <f t="shared" si="377"/>
        <v>0.22237000000000001</v>
      </c>
      <c r="U653" s="89">
        <f t="shared" si="377"/>
        <v>0.22214999999999999</v>
      </c>
      <c r="V653" s="89">
        <f t="shared" si="377"/>
        <v>0.11792999999999999</v>
      </c>
      <c r="W653" s="89">
        <f t="shared" si="377"/>
        <v>9.1700000000000004E-2</v>
      </c>
      <c r="X653" s="89">
        <f t="shared" si="377"/>
        <v>2.385E-2</v>
      </c>
      <c r="Y653" s="89">
        <f t="shared" si="377"/>
        <v>0</v>
      </c>
      <c r="Z653" s="89">
        <f t="shared" si="377"/>
        <v>0</v>
      </c>
      <c r="AA653" s="89">
        <f t="shared" si="377"/>
        <v>2.954E-2</v>
      </c>
    </row>
    <row r="654" spans="1:27" ht="12.75" hidden="1" customHeight="1" outlineLevel="1" x14ac:dyDescent="0.2">
      <c r="A654" s="99" t="s">
        <v>2289</v>
      </c>
      <c r="B654" s="60" t="s">
        <v>238</v>
      </c>
      <c r="C654" s="40" t="s">
        <v>79</v>
      </c>
      <c r="D654" s="41">
        <v>0</v>
      </c>
      <c r="E654" s="41">
        <v>0</v>
      </c>
      <c r="F654" s="41">
        <v>0</v>
      </c>
      <c r="G654" s="41">
        <v>0</v>
      </c>
      <c r="H654" s="41">
        <v>83.25</v>
      </c>
      <c r="I654" s="41">
        <v>109.29</v>
      </c>
      <c r="J654" s="41">
        <v>206.46</v>
      </c>
      <c r="K654" s="41">
        <v>234.6</v>
      </c>
      <c r="L654" s="41">
        <v>269.83</v>
      </c>
      <c r="M654" s="41">
        <v>218.15</v>
      </c>
      <c r="N654" s="41">
        <v>59.04</v>
      </c>
      <c r="O654" s="41">
        <v>124.79</v>
      </c>
      <c r="P654" s="41">
        <v>146.43</v>
      </c>
      <c r="Q654" s="41">
        <v>112</v>
      </c>
      <c r="R654" s="41">
        <v>141.05000000000001</v>
      </c>
      <c r="S654" s="41">
        <v>150.52000000000001</v>
      </c>
      <c r="T654" s="41">
        <v>222.37</v>
      </c>
      <c r="U654" s="41">
        <v>222.15</v>
      </c>
      <c r="V654" s="41">
        <v>117.93</v>
      </c>
      <c r="W654" s="41">
        <v>91.7</v>
      </c>
      <c r="X654" s="41">
        <v>23.85</v>
      </c>
      <c r="Y654" s="41">
        <v>0</v>
      </c>
      <c r="Z654" s="41">
        <v>0</v>
      </c>
      <c r="AA654" s="41">
        <v>29.54</v>
      </c>
    </row>
    <row r="655" spans="1:27" collapsed="1" x14ac:dyDescent="0.2">
      <c r="A655" s="98" t="s">
        <v>2290</v>
      </c>
      <c r="B655" s="25" t="str">
        <f>"07"&amp;"."&amp;$B$800&amp;"."&amp;$B$801</f>
        <v>07.01.2024</v>
      </c>
      <c r="C655" s="88" t="s">
        <v>76</v>
      </c>
      <c r="D655" s="89">
        <f>ROUND((D656)/1000,5)</f>
        <v>0</v>
      </c>
      <c r="E655" s="89">
        <f t="shared" ref="E655:AA655" si="378">ROUND((E656)/1000,5)</f>
        <v>4.5900000000000003E-3</v>
      </c>
      <c r="F655" s="89">
        <f t="shared" si="378"/>
        <v>1.3010000000000001E-2</v>
      </c>
      <c r="G655" s="89">
        <f t="shared" si="378"/>
        <v>6.9320000000000007E-2</v>
      </c>
      <c r="H655" s="89">
        <f t="shared" si="378"/>
        <v>9.2179999999999998E-2</v>
      </c>
      <c r="I655" s="89">
        <f t="shared" si="378"/>
        <v>9.9739999999999995E-2</v>
      </c>
      <c r="J655" s="89">
        <f t="shared" si="378"/>
        <v>6.8089999999999998E-2</v>
      </c>
      <c r="K655" s="89">
        <f t="shared" si="378"/>
        <v>0.17781</v>
      </c>
      <c r="L655" s="89">
        <f t="shared" si="378"/>
        <v>0.10602</v>
      </c>
      <c r="M655" s="89">
        <f t="shared" si="378"/>
        <v>7.1540000000000006E-2</v>
      </c>
      <c r="N655" s="89">
        <f t="shared" si="378"/>
        <v>0.10609</v>
      </c>
      <c r="O655" s="89">
        <f t="shared" si="378"/>
        <v>2.6110000000000001E-2</v>
      </c>
      <c r="P655" s="89">
        <f t="shared" si="378"/>
        <v>2.2280000000000001E-2</v>
      </c>
      <c r="Q655" s="89">
        <f t="shared" si="378"/>
        <v>3.9879999999999999E-2</v>
      </c>
      <c r="R655" s="89">
        <f t="shared" si="378"/>
        <v>8.0939999999999998E-2</v>
      </c>
      <c r="S655" s="89">
        <f t="shared" si="378"/>
        <v>8.523E-2</v>
      </c>
      <c r="T655" s="89">
        <f t="shared" si="378"/>
        <v>0.12556</v>
      </c>
      <c r="U655" s="89">
        <f t="shared" si="378"/>
        <v>3.7190000000000001E-2</v>
      </c>
      <c r="V655" s="89">
        <f t="shared" si="378"/>
        <v>1.2E-4</v>
      </c>
      <c r="W655" s="89">
        <f t="shared" si="378"/>
        <v>0</v>
      </c>
      <c r="X655" s="89">
        <f t="shared" si="378"/>
        <v>1E-4</v>
      </c>
      <c r="Y655" s="89">
        <f t="shared" si="378"/>
        <v>0</v>
      </c>
      <c r="Z655" s="89">
        <f t="shared" si="378"/>
        <v>0</v>
      </c>
      <c r="AA655" s="89">
        <f t="shared" si="378"/>
        <v>0</v>
      </c>
    </row>
    <row r="656" spans="1:27" ht="12.75" hidden="1" customHeight="1" outlineLevel="1" x14ac:dyDescent="0.2">
      <c r="A656" s="99" t="s">
        <v>2291</v>
      </c>
      <c r="B656" s="60" t="s">
        <v>238</v>
      </c>
      <c r="C656" s="40" t="s">
        <v>79</v>
      </c>
      <c r="D656" s="41">
        <v>0</v>
      </c>
      <c r="E656" s="41">
        <v>4.59</v>
      </c>
      <c r="F656" s="41">
        <v>13.01</v>
      </c>
      <c r="G656" s="41">
        <v>69.319999999999993</v>
      </c>
      <c r="H656" s="41">
        <v>92.18</v>
      </c>
      <c r="I656" s="41">
        <v>99.74</v>
      </c>
      <c r="J656" s="41">
        <v>68.09</v>
      </c>
      <c r="K656" s="41">
        <v>177.81</v>
      </c>
      <c r="L656" s="41">
        <v>106.02</v>
      </c>
      <c r="M656" s="41">
        <v>71.540000000000006</v>
      </c>
      <c r="N656" s="41">
        <v>106.09</v>
      </c>
      <c r="O656" s="41">
        <v>26.11</v>
      </c>
      <c r="P656" s="41">
        <v>22.28</v>
      </c>
      <c r="Q656" s="41">
        <v>39.880000000000003</v>
      </c>
      <c r="R656" s="41">
        <v>80.94</v>
      </c>
      <c r="S656" s="41">
        <v>85.23</v>
      </c>
      <c r="T656" s="41">
        <v>125.56</v>
      </c>
      <c r="U656" s="41">
        <v>37.19</v>
      </c>
      <c r="V656" s="41">
        <v>0.12</v>
      </c>
      <c r="W656" s="41">
        <v>0</v>
      </c>
      <c r="X656" s="41">
        <v>0.1</v>
      </c>
      <c r="Y656" s="41">
        <v>0</v>
      </c>
      <c r="Z656" s="41">
        <v>0</v>
      </c>
      <c r="AA656" s="41">
        <v>0</v>
      </c>
    </row>
    <row r="657" spans="1:27" collapsed="1" x14ac:dyDescent="0.2">
      <c r="A657" s="98" t="s">
        <v>2292</v>
      </c>
      <c r="B657" s="25" t="str">
        <f>"08"&amp;"."&amp;$B$800&amp;"."&amp;$B$801</f>
        <v>08.01.2024</v>
      </c>
      <c r="C657" s="88" t="s">
        <v>76</v>
      </c>
      <c r="D657" s="89">
        <f>ROUND((D658)/1000,5)</f>
        <v>0</v>
      </c>
      <c r="E657" s="89">
        <f t="shared" ref="E657:AA657" si="379">ROUND((E658)/1000,5)</f>
        <v>0</v>
      </c>
      <c r="F657" s="89">
        <f t="shared" si="379"/>
        <v>0</v>
      </c>
      <c r="G657" s="89">
        <f t="shared" si="379"/>
        <v>0</v>
      </c>
      <c r="H657" s="89">
        <f t="shared" si="379"/>
        <v>0</v>
      </c>
      <c r="I657" s="89">
        <f t="shared" si="379"/>
        <v>2.9E-4</v>
      </c>
      <c r="J657" s="89">
        <f t="shared" si="379"/>
        <v>3.2120000000000003E-2</v>
      </c>
      <c r="K657" s="89">
        <f t="shared" si="379"/>
        <v>8.2290000000000002E-2</v>
      </c>
      <c r="L657" s="89">
        <f t="shared" si="379"/>
        <v>5.475E-2</v>
      </c>
      <c r="M657" s="89">
        <f t="shared" si="379"/>
        <v>0.15792</v>
      </c>
      <c r="N657" s="89">
        <f t="shared" si="379"/>
        <v>0.24109</v>
      </c>
      <c r="O657" s="89">
        <f t="shared" si="379"/>
        <v>0.23938000000000001</v>
      </c>
      <c r="P657" s="89">
        <f t="shared" si="379"/>
        <v>0.22414000000000001</v>
      </c>
      <c r="Q657" s="89">
        <f t="shared" si="379"/>
        <v>0.20082</v>
      </c>
      <c r="R657" s="89">
        <f t="shared" si="379"/>
        <v>0.18806</v>
      </c>
      <c r="S657" s="89">
        <f t="shared" si="379"/>
        <v>0.16239000000000001</v>
      </c>
      <c r="T657" s="89">
        <f t="shared" si="379"/>
        <v>0.26307000000000003</v>
      </c>
      <c r="U657" s="89">
        <f t="shared" si="379"/>
        <v>0.26365</v>
      </c>
      <c r="V657" s="89">
        <f t="shared" si="379"/>
        <v>0.28031</v>
      </c>
      <c r="W657" s="89">
        <f t="shared" si="379"/>
        <v>9.2950000000000005E-2</v>
      </c>
      <c r="X657" s="89">
        <f t="shared" si="379"/>
        <v>8.337E-2</v>
      </c>
      <c r="Y657" s="89">
        <f t="shared" si="379"/>
        <v>6.7460000000000006E-2</v>
      </c>
      <c r="Z657" s="89">
        <f t="shared" si="379"/>
        <v>7.2929999999999995E-2</v>
      </c>
      <c r="AA657" s="89">
        <f t="shared" si="379"/>
        <v>1.0000000000000001E-5</v>
      </c>
    </row>
    <row r="658" spans="1:27" ht="12.75" hidden="1" customHeight="1" outlineLevel="1" x14ac:dyDescent="0.2">
      <c r="A658" s="99" t="s">
        <v>2293</v>
      </c>
      <c r="B658" s="60" t="s">
        <v>238</v>
      </c>
      <c r="C658" s="40" t="s">
        <v>79</v>
      </c>
      <c r="D658" s="41">
        <v>0</v>
      </c>
      <c r="E658" s="41">
        <v>0</v>
      </c>
      <c r="F658" s="41">
        <v>0</v>
      </c>
      <c r="G658" s="41">
        <v>0</v>
      </c>
      <c r="H658" s="41">
        <v>0</v>
      </c>
      <c r="I658" s="41">
        <v>0.28999999999999998</v>
      </c>
      <c r="J658" s="41">
        <v>32.119999999999997</v>
      </c>
      <c r="K658" s="41">
        <v>82.29</v>
      </c>
      <c r="L658" s="41">
        <v>54.75</v>
      </c>
      <c r="M658" s="41">
        <v>157.91999999999999</v>
      </c>
      <c r="N658" s="41">
        <v>241.09</v>
      </c>
      <c r="O658" s="41">
        <v>239.38</v>
      </c>
      <c r="P658" s="41">
        <v>224.14</v>
      </c>
      <c r="Q658" s="41">
        <v>200.82</v>
      </c>
      <c r="R658" s="41">
        <v>188.06</v>
      </c>
      <c r="S658" s="41">
        <v>162.38999999999999</v>
      </c>
      <c r="T658" s="41">
        <v>263.07</v>
      </c>
      <c r="U658" s="41">
        <v>263.64999999999998</v>
      </c>
      <c r="V658" s="41">
        <v>280.31</v>
      </c>
      <c r="W658" s="41">
        <v>92.95</v>
      </c>
      <c r="X658" s="41">
        <v>83.37</v>
      </c>
      <c r="Y658" s="41">
        <v>67.459999999999994</v>
      </c>
      <c r="Z658" s="41">
        <v>72.930000000000007</v>
      </c>
      <c r="AA658" s="41">
        <v>0.01</v>
      </c>
    </row>
    <row r="659" spans="1:27" collapsed="1" x14ac:dyDescent="0.2">
      <c r="A659" s="98" t="s">
        <v>2294</v>
      </c>
      <c r="B659" s="25" t="str">
        <f>"09"&amp;"."&amp;$B$800&amp;"."&amp;$B$801</f>
        <v>09.01.2024</v>
      </c>
      <c r="C659" s="88" t="s">
        <v>76</v>
      </c>
      <c r="D659" s="89">
        <f>ROUND((D660)/1000,5)</f>
        <v>0</v>
      </c>
      <c r="E659" s="89">
        <f t="shared" ref="E659:AA659" si="380">ROUND((E660)/1000,5)</f>
        <v>0</v>
      </c>
      <c r="F659" s="89">
        <f t="shared" si="380"/>
        <v>0</v>
      </c>
      <c r="G659" s="89">
        <f t="shared" si="380"/>
        <v>0</v>
      </c>
      <c r="H659" s="89">
        <f t="shared" si="380"/>
        <v>6.3339999999999994E-2</v>
      </c>
      <c r="I659" s="89">
        <f t="shared" si="380"/>
        <v>0.20416999999999999</v>
      </c>
      <c r="J659" s="89">
        <f t="shared" si="380"/>
        <v>0.26318999999999998</v>
      </c>
      <c r="K659" s="89">
        <f t="shared" si="380"/>
        <v>0.35500999999999999</v>
      </c>
      <c r="L659" s="89">
        <f t="shared" si="380"/>
        <v>0.15142</v>
      </c>
      <c r="M659" s="89">
        <f t="shared" si="380"/>
        <v>0.13094</v>
      </c>
      <c r="N659" s="89">
        <f t="shared" si="380"/>
        <v>0.19506999999999999</v>
      </c>
      <c r="O659" s="89">
        <f t="shared" si="380"/>
        <v>0.20810999999999999</v>
      </c>
      <c r="P659" s="89">
        <f t="shared" si="380"/>
        <v>0.23183999999999999</v>
      </c>
      <c r="Q659" s="89">
        <f t="shared" si="380"/>
        <v>0.22567999999999999</v>
      </c>
      <c r="R659" s="89">
        <f t="shared" si="380"/>
        <v>0.30620999999999998</v>
      </c>
      <c r="S659" s="89">
        <f t="shared" si="380"/>
        <v>0.30649999999999999</v>
      </c>
      <c r="T659" s="89">
        <f t="shared" si="380"/>
        <v>0.34255000000000002</v>
      </c>
      <c r="U659" s="89">
        <f t="shared" si="380"/>
        <v>0.33493000000000001</v>
      </c>
      <c r="V659" s="89">
        <f t="shared" si="380"/>
        <v>0.30671999999999999</v>
      </c>
      <c r="W659" s="89">
        <f t="shared" si="380"/>
        <v>0.18825</v>
      </c>
      <c r="X659" s="89">
        <f t="shared" si="380"/>
        <v>9.4240000000000004E-2</v>
      </c>
      <c r="Y659" s="89">
        <f t="shared" si="380"/>
        <v>0</v>
      </c>
      <c r="Z659" s="89">
        <f t="shared" si="380"/>
        <v>6.368E-2</v>
      </c>
      <c r="AA659" s="89">
        <f t="shared" si="380"/>
        <v>2.0039999999999999E-2</v>
      </c>
    </row>
    <row r="660" spans="1:27" ht="12.75" hidden="1" customHeight="1" outlineLevel="1" x14ac:dyDescent="0.2">
      <c r="A660" s="99" t="s">
        <v>2295</v>
      </c>
      <c r="B660" s="60" t="s">
        <v>238</v>
      </c>
      <c r="C660" s="40" t="s">
        <v>79</v>
      </c>
      <c r="D660" s="41">
        <v>0</v>
      </c>
      <c r="E660" s="41">
        <v>0</v>
      </c>
      <c r="F660" s="41">
        <v>0</v>
      </c>
      <c r="G660" s="41">
        <v>0</v>
      </c>
      <c r="H660" s="41">
        <v>63.34</v>
      </c>
      <c r="I660" s="41">
        <v>204.17</v>
      </c>
      <c r="J660" s="41">
        <v>263.19</v>
      </c>
      <c r="K660" s="41">
        <v>355.01</v>
      </c>
      <c r="L660" s="41">
        <v>151.41999999999999</v>
      </c>
      <c r="M660" s="41">
        <v>130.94</v>
      </c>
      <c r="N660" s="41">
        <v>195.07</v>
      </c>
      <c r="O660" s="41">
        <v>208.11</v>
      </c>
      <c r="P660" s="41">
        <v>231.84</v>
      </c>
      <c r="Q660" s="41">
        <v>225.68</v>
      </c>
      <c r="R660" s="41">
        <v>306.20999999999998</v>
      </c>
      <c r="S660" s="41">
        <v>306.5</v>
      </c>
      <c r="T660" s="41">
        <v>342.55</v>
      </c>
      <c r="U660" s="41">
        <v>334.93</v>
      </c>
      <c r="V660" s="41">
        <v>306.72000000000003</v>
      </c>
      <c r="W660" s="41">
        <v>188.25</v>
      </c>
      <c r="X660" s="41">
        <v>94.24</v>
      </c>
      <c r="Y660" s="41">
        <v>0</v>
      </c>
      <c r="Z660" s="41">
        <v>63.68</v>
      </c>
      <c r="AA660" s="41">
        <v>20.04</v>
      </c>
    </row>
    <row r="661" spans="1:27" collapsed="1" x14ac:dyDescent="0.2">
      <c r="A661" s="98" t="s">
        <v>2296</v>
      </c>
      <c r="B661" s="25" t="str">
        <f>"10"&amp;"."&amp;$B$800&amp;"."&amp;$B$801</f>
        <v>10.01.2024</v>
      </c>
      <c r="C661" s="88" t="s">
        <v>76</v>
      </c>
      <c r="D661" s="89">
        <f>ROUND((D662)/1000,5)</f>
        <v>0</v>
      </c>
      <c r="E661" s="89">
        <f t="shared" ref="E661:AA661" si="381">ROUND((E662)/1000,5)</f>
        <v>0</v>
      </c>
      <c r="F661" s="89">
        <f t="shared" si="381"/>
        <v>9.2380000000000004E-2</v>
      </c>
      <c r="G661" s="89">
        <f t="shared" si="381"/>
        <v>8.5739999999999997E-2</v>
      </c>
      <c r="H661" s="89">
        <f t="shared" si="381"/>
        <v>9.6460000000000004E-2</v>
      </c>
      <c r="I661" s="89">
        <f t="shared" si="381"/>
        <v>0.29460999999999998</v>
      </c>
      <c r="J661" s="89">
        <f t="shared" si="381"/>
        <v>0.20831</v>
      </c>
      <c r="K661" s="89">
        <f t="shared" si="381"/>
        <v>0.29863000000000001</v>
      </c>
      <c r="L661" s="89">
        <f t="shared" si="381"/>
        <v>0.67889999999999995</v>
      </c>
      <c r="M661" s="89">
        <f t="shared" si="381"/>
        <v>0.58565</v>
      </c>
      <c r="N661" s="89">
        <f t="shared" si="381"/>
        <v>0.28632999999999997</v>
      </c>
      <c r="O661" s="89">
        <f t="shared" si="381"/>
        <v>0.24681</v>
      </c>
      <c r="P661" s="89">
        <f t="shared" si="381"/>
        <v>0.22484000000000001</v>
      </c>
      <c r="Q661" s="89">
        <f t="shared" si="381"/>
        <v>0.18914</v>
      </c>
      <c r="R661" s="89">
        <f t="shared" si="381"/>
        <v>0.17415</v>
      </c>
      <c r="S661" s="89">
        <f t="shared" si="381"/>
        <v>0.22534000000000001</v>
      </c>
      <c r="T661" s="89">
        <f t="shared" si="381"/>
        <v>0.24124000000000001</v>
      </c>
      <c r="U661" s="89">
        <f t="shared" si="381"/>
        <v>0.23688000000000001</v>
      </c>
      <c r="V661" s="89">
        <f t="shared" si="381"/>
        <v>0.12431</v>
      </c>
      <c r="W661" s="89">
        <f t="shared" si="381"/>
        <v>0.13930000000000001</v>
      </c>
      <c r="X661" s="89">
        <f t="shared" si="381"/>
        <v>0</v>
      </c>
      <c r="Y661" s="89">
        <f t="shared" si="381"/>
        <v>0</v>
      </c>
      <c r="Z661" s="89">
        <f t="shared" si="381"/>
        <v>2.955E-2</v>
      </c>
      <c r="AA661" s="89">
        <f t="shared" si="381"/>
        <v>0</v>
      </c>
    </row>
    <row r="662" spans="1:27" ht="12.75" hidden="1" customHeight="1" outlineLevel="1" x14ac:dyDescent="0.2">
      <c r="A662" s="99" t="s">
        <v>2297</v>
      </c>
      <c r="B662" s="60" t="s">
        <v>238</v>
      </c>
      <c r="C662" s="40" t="s">
        <v>79</v>
      </c>
      <c r="D662" s="41">
        <v>0</v>
      </c>
      <c r="E662" s="41">
        <v>0</v>
      </c>
      <c r="F662" s="41">
        <v>92.38</v>
      </c>
      <c r="G662" s="41">
        <v>85.74</v>
      </c>
      <c r="H662" s="41">
        <v>96.46</v>
      </c>
      <c r="I662" s="41">
        <v>294.61</v>
      </c>
      <c r="J662" s="41">
        <v>208.31</v>
      </c>
      <c r="K662" s="41">
        <v>298.63</v>
      </c>
      <c r="L662" s="41">
        <v>678.9</v>
      </c>
      <c r="M662" s="41">
        <v>585.65</v>
      </c>
      <c r="N662" s="41">
        <v>286.33</v>
      </c>
      <c r="O662" s="41">
        <v>246.81</v>
      </c>
      <c r="P662" s="41">
        <v>224.84</v>
      </c>
      <c r="Q662" s="41">
        <v>189.14</v>
      </c>
      <c r="R662" s="41">
        <v>174.15</v>
      </c>
      <c r="S662" s="41">
        <v>225.34</v>
      </c>
      <c r="T662" s="41">
        <v>241.24</v>
      </c>
      <c r="U662" s="41">
        <v>236.88</v>
      </c>
      <c r="V662" s="41">
        <v>124.31</v>
      </c>
      <c r="W662" s="41">
        <v>139.30000000000001</v>
      </c>
      <c r="X662" s="41">
        <v>0</v>
      </c>
      <c r="Y662" s="41">
        <v>0</v>
      </c>
      <c r="Z662" s="41">
        <v>29.55</v>
      </c>
      <c r="AA662" s="41">
        <v>0</v>
      </c>
    </row>
    <row r="663" spans="1:27" collapsed="1" x14ac:dyDescent="0.2">
      <c r="A663" s="98" t="s">
        <v>2298</v>
      </c>
      <c r="B663" s="25" t="str">
        <f>"11"&amp;"."&amp;$B$800&amp;"."&amp;$B$801</f>
        <v>11.01.2024</v>
      </c>
      <c r="C663" s="88" t="s">
        <v>76</v>
      </c>
      <c r="D663" s="89">
        <f>ROUND((D664)/1000,5)</f>
        <v>0</v>
      </c>
      <c r="E663" s="89">
        <f t="shared" ref="E663:AA663" si="382">ROUND((E664)/1000,5)</f>
        <v>1.702E-2</v>
      </c>
      <c r="F663" s="89">
        <f t="shared" si="382"/>
        <v>0</v>
      </c>
      <c r="G663" s="89">
        <f t="shared" si="382"/>
        <v>1.7099999999999999E-3</v>
      </c>
      <c r="H663" s="89">
        <f t="shared" si="382"/>
        <v>9.69E-2</v>
      </c>
      <c r="I663" s="89">
        <f t="shared" si="382"/>
        <v>0.25940999999999997</v>
      </c>
      <c r="J663" s="89">
        <f t="shared" si="382"/>
        <v>0.36218</v>
      </c>
      <c r="K663" s="89">
        <f t="shared" si="382"/>
        <v>0.29947000000000001</v>
      </c>
      <c r="L663" s="89">
        <f t="shared" si="382"/>
        <v>0.57126999999999994</v>
      </c>
      <c r="M663" s="89">
        <f t="shared" si="382"/>
        <v>0.52054999999999996</v>
      </c>
      <c r="N663" s="89">
        <f t="shared" si="382"/>
        <v>0.10481</v>
      </c>
      <c r="O663" s="89">
        <f t="shared" si="382"/>
        <v>0.11966</v>
      </c>
      <c r="P663" s="89">
        <f t="shared" si="382"/>
        <v>0.16311</v>
      </c>
      <c r="Q663" s="89">
        <f t="shared" si="382"/>
        <v>0.18456</v>
      </c>
      <c r="R663" s="89">
        <f t="shared" si="382"/>
        <v>0.21539</v>
      </c>
      <c r="S663" s="89">
        <f t="shared" si="382"/>
        <v>0.25477</v>
      </c>
      <c r="T663" s="89">
        <f t="shared" si="382"/>
        <v>0.22800000000000001</v>
      </c>
      <c r="U663" s="89">
        <f t="shared" si="382"/>
        <v>0.13811000000000001</v>
      </c>
      <c r="V663" s="89">
        <f t="shared" si="382"/>
        <v>0.1782</v>
      </c>
      <c r="W663" s="89">
        <f t="shared" si="382"/>
        <v>0.14931</v>
      </c>
      <c r="X663" s="89">
        <f t="shared" si="382"/>
        <v>0</v>
      </c>
      <c r="Y663" s="89">
        <f t="shared" si="382"/>
        <v>0</v>
      </c>
      <c r="Z663" s="89">
        <f t="shared" si="382"/>
        <v>0</v>
      </c>
      <c r="AA663" s="89">
        <f t="shared" si="382"/>
        <v>2.9299999999999999E-3</v>
      </c>
    </row>
    <row r="664" spans="1:27" ht="12.75" hidden="1" customHeight="1" outlineLevel="1" x14ac:dyDescent="0.2">
      <c r="A664" s="99" t="s">
        <v>2299</v>
      </c>
      <c r="B664" s="60" t="s">
        <v>238</v>
      </c>
      <c r="C664" s="40" t="s">
        <v>79</v>
      </c>
      <c r="D664" s="41">
        <v>0</v>
      </c>
      <c r="E664" s="41">
        <v>17.02</v>
      </c>
      <c r="F664" s="41">
        <v>0</v>
      </c>
      <c r="G664" s="41">
        <v>1.71</v>
      </c>
      <c r="H664" s="41">
        <v>96.9</v>
      </c>
      <c r="I664" s="41">
        <v>259.41000000000003</v>
      </c>
      <c r="J664" s="41">
        <v>362.18</v>
      </c>
      <c r="K664" s="41">
        <v>299.47000000000003</v>
      </c>
      <c r="L664" s="41">
        <v>571.27</v>
      </c>
      <c r="M664" s="41">
        <v>520.54999999999995</v>
      </c>
      <c r="N664" s="41">
        <v>104.81</v>
      </c>
      <c r="O664" s="41">
        <v>119.66</v>
      </c>
      <c r="P664" s="41">
        <v>163.11000000000001</v>
      </c>
      <c r="Q664" s="41">
        <v>184.56</v>
      </c>
      <c r="R664" s="41">
        <v>215.39</v>
      </c>
      <c r="S664" s="41">
        <v>254.77</v>
      </c>
      <c r="T664" s="41">
        <v>228</v>
      </c>
      <c r="U664" s="41">
        <v>138.11000000000001</v>
      </c>
      <c r="V664" s="41">
        <v>178.2</v>
      </c>
      <c r="W664" s="41">
        <v>149.31</v>
      </c>
      <c r="X664" s="41">
        <v>0</v>
      </c>
      <c r="Y664" s="41">
        <v>0</v>
      </c>
      <c r="Z664" s="41">
        <v>0</v>
      </c>
      <c r="AA664" s="41">
        <v>2.93</v>
      </c>
    </row>
    <row r="665" spans="1:27" collapsed="1" x14ac:dyDescent="0.2">
      <c r="A665" s="98" t="s">
        <v>2300</v>
      </c>
      <c r="B665" s="25" t="str">
        <f>"12"&amp;"."&amp;$B$800&amp;"."&amp;$B$801</f>
        <v>12.01.2024</v>
      </c>
      <c r="C665" s="88" t="s">
        <v>76</v>
      </c>
      <c r="D665" s="89">
        <f>ROUND((D666)/1000,5)</f>
        <v>0</v>
      </c>
      <c r="E665" s="89">
        <f t="shared" ref="E665:AA665" si="383">ROUND((E666)/1000,5)</f>
        <v>0</v>
      </c>
      <c r="F665" s="89">
        <f t="shared" si="383"/>
        <v>0</v>
      </c>
      <c r="G665" s="89">
        <f t="shared" si="383"/>
        <v>1.355E-2</v>
      </c>
      <c r="H665" s="89">
        <f t="shared" si="383"/>
        <v>4.9579999999999999E-2</v>
      </c>
      <c r="I665" s="89">
        <f t="shared" si="383"/>
        <v>0.22147</v>
      </c>
      <c r="J665" s="89">
        <f t="shared" si="383"/>
        <v>0.20749999999999999</v>
      </c>
      <c r="K665" s="89">
        <f t="shared" si="383"/>
        <v>0.29100999999999999</v>
      </c>
      <c r="L665" s="89">
        <f t="shared" si="383"/>
        <v>0.31130000000000002</v>
      </c>
      <c r="M665" s="89">
        <f t="shared" si="383"/>
        <v>0.19453999999999999</v>
      </c>
      <c r="N665" s="89">
        <f t="shared" si="383"/>
        <v>0.17646999999999999</v>
      </c>
      <c r="O665" s="89">
        <f t="shared" si="383"/>
        <v>0.18337999999999999</v>
      </c>
      <c r="P665" s="89">
        <f t="shared" si="383"/>
        <v>0.24224999999999999</v>
      </c>
      <c r="Q665" s="89">
        <f t="shared" si="383"/>
        <v>0.37359999999999999</v>
      </c>
      <c r="R665" s="89">
        <f t="shared" si="383"/>
        <v>0.28144000000000002</v>
      </c>
      <c r="S665" s="89">
        <f t="shared" si="383"/>
        <v>0.31258000000000002</v>
      </c>
      <c r="T665" s="89">
        <f t="shared" si="383"/>
        <v>0.28771000000000002</v>
      </c>
      <c r="U665" s="89">
        <f t="shared" si="383"/>
        <v>0.23771</v>
      </c>
      <c r="V665" s="89">
        <f t="shared" si="383"/>
        <v>0.17132</v>
      </c>
      <c r="W665" s="89">
        <f t="shared" si="383"/>
        <v>0.14818999999999999</v>
      </c>
      <c r="X665" s="89">
        <f t="shared" si="383"/>
        <v>0.19056000000000001</v>
      </c>
      <c r="Y665" s="89">
        <f t="shared" si="383"/>
        <v>8.2110000000000002E-2</v>
      </c>
      <c r="Z665" s="89">
        <f t="shared" si="383"/>
        <v>0.12432</v>
      </c>
      <c r="AA665" s="89">
        <f t="shared" si="383"/>
        <v>0.25287999999999999</v>
      </c>
    </row>
    <row r="666" spans="1:27" ht="12.75" hidden="1" customHeight="1" outlineLevel="1" x14ac:dyDescent="0.2">
      <c r="A666" s="99" t="s">
        <v>2301</v>
      </c>
      <c r="B666" s="60" t="s">
        <v>238</v>
      </c>
      <c r="C666" s="40" t="s">
        <v>79</v>
      </c>
      <c r="D666" s="41">
        <v>0</v>
      </c>
      <c r="E666" s="41">
        <v>0</v>
      </c>
      <c r="F666" s="41">
        <v>0</v>
      </c>
      <c r="G666" s="41">
        <v>13.55</v>
      </c>
      <c r="H666" s="41">
        <v>49.58</v>
      </c>
      <c r="I666" s="41">
        <v>221.47</v>
      </c>
      <c r="J666" s="41">
        <v>207.5</v>
      </c>
      <c r="K666" s="41">
        <v>291.01</v>
      </c>
      <c r="L666" s="41">
        <v>311.3</v>
      </c>
      <c r="M666" s="41">
        <v>194.54</v>
      </c>
      <c r="N666" s="41">
        <v>176.47</v>
      </c>
      <c r="O666" s="41">
        <v>183.38</v>
      </c>
      <c r="P666" s="41">
        <v>242.25</v>
      </c>
      <c r="Q666" s="41">
        <v>373.6</v>
      </c>
      <c r="R666" s="41">
        <v>281.44</v>
      </c>
      <c r="S666" s="41">
        <v>312.58</v>
      </c>
      <c r="T666" s="41">
        <v>287.70999999999998</v>
      </c>
      <c r="U666" s="41">
        <v>237.71</v>
      </c>
      <c r="V666" s="41">
        <v>171.32</v>
      </c>
      <c r="W666" s="41">
        <v>148.19</v>
      </c>
      <c r="X666" s="41">
        <v>190.56</v>
      </c>
      <c r="Y666" s="41">
        <v>82.11</v>
      </c>
      <c r="Z666" s="41">
        <v>124.32</v>
      </c>
      <c r="AA666" s="41">
        <v>252.88</v>
      </c>
    </row>
    <row r="667" spans="1:27" collapsed="1" x14ac:dyDescent="0.2">
      <c r="A667" s="98" t="s">
        <v>2302</v>
      </c>
      <c r="B667" s="25" t="str">
        <f>"13"&amp;"."&amp;$B$800&amp;"."&amp;$B$801</f>
        <v>13.01.2024</v>
      </c>
      <c r="C667" s="88" t="s">
        <v>76</v>
      </c>
      <c r="D667" s="89">
        <f>ROUND((D668)/1000,5)</f>
        <v>0</v>
      </c>
      <c r="E667" s="89">
        <f t="shared" ref="E667:AA667" si="384">ROUND((E668)/1000,5)</f>
        <v>0.17263999999999999</v>
      </c>
      <c r="F667" s="89">
        <f t="shared" si="384"/>
        <v>0.18872</v>
      </c>
      <c r="G667" s="89">
        <f t="shared" si="384"/>
        <v>0.21414</v>
      </c>
      <c r="H667" s="89">
        <f t="shared" si="384"/>
        <v>0.25584000000000001</v>
      </c>
      <c r="I667" s="89">
        <f t="shared" si="384"/>
        <v>0.14917</v>
      </c>
      <c r="J667" s="89">
        <f t="shared" si="384"/>
        <v>9.9599999999999994E-2</v>
      </c>
      <c r="K667" s="89">
        <f t="shared" si="384"/>
        <v>0.27847</v>
      </c>
      <c r="L667" s="89">
        <f t="shared" si="384"/>
        <v>0.28054000000000001</v>
      </c>
      <c r="M667" s="89">
        <f t="shared" si="384"/>
        <v>0.58931999999999995</v>
      </c>
      <c r="N667" s="89">
        <f t="shared" si="384"/>
        <v>0.45389000000000002</v>
      </c>
      <c r="O667" s="89">
        <f t="shared" si="384"/>
        <v>0.55401999999999996</v>
      </c>
      <c r="P667" s="89">
        <f t="shared" si="384"/>
        <v>0.69779999999999998</v>
      </c>
      <c r="Q667" s="89">
        <f t="shared" si="384"/>
        <v>0.90351999999999999</v>
      </c>
      <c r="R667" s="89">
        <f t="shared" si="384"/>
        <v>0.77234000000000003</v>
      </c>
      <c r="S667" s="89">
        <f t="shared" si="384"/>
        <v>0.71416000000000002</v>
      </c>
      <c r="T667" s="89">
        <f t="shared" si="384"/>
        <v>0.98331999999999997</v>
      </c>
      <c r="U667" s="89">
        <f t="shared" si="384"/>
        <v>0.71211999999999998</v>
      </c>
      <c r="V667" s="89">
        <f t="shared" si="384"/>
        <v>0.16020000000000001</v>
      </c>
      <c r="W667" s="89">
        <f t="shared" si="384"/>
        <v>0.30741000000000002</v>
      </c>
      <c r="X667" s="89">
        <f t="shared" si="384"/>
        <v>0.10421</v>
      </c>
      <c r="Y667" s="89">
        <f t="shared" si="384"/>
        <v>0.20421</v>
      </c>
      <c r="Z667" s="89">
        <f t="shared" si="384"/>
        <v>0.13089000000000001</v>
      </c>
      <c r="AA667" s="89">
        <f t="shared" si="384"/>
        <v>0</v>
      </c>
    </row>
    <row r="668" spans="1:27" ht="12.75" hidden="1" customHeight="1" outlineLevel="1" x14ac:dyDescent="0.2">
      <c r="A668" s="99" t="s">
        <v>2303</v>
      </c>
      <c r="B668" s="60" t="s">
        <v>238</v>
      </c>
      <c r="C668" s="40" t="s">
        <v>79</v>
      </c>
      <c r="D668" s="41">
        <v>0</v>
      </c>
      <c r="E668" s="41">
        <v>172.64</v>
      </c>
      <c r="F668" s="41">
        <v>188.72</v>
      </c>
      <c r="G668" s="41">
        <v>214.14</v>
      </c>
      <c r="H668" s="41">
        <v>255.84</v>
      </c>
      <c r="I668" s="41">
        <v>149.16999999999999</v>
      </c>
      <c r="J668" s="41">
        <v>99.6</v>
      </c>
      <c r="K668" s="41">
        <v>278.47000000000003</v>
      </c>
      <c r="L668" s="41">
        <v>280.54000000000002</v>
      </c>
      <c r="M668" s="41">
        <v>589.32000000000005</v>
      </c>
      <c r="N668" s="41">
        <v>453.89</v>
      </c>
      <c r="O668" s="41">
        <v>554.02</v>
      </c>
      <c r="P668" s="41">
        <v>697.8</v>
      </c>
      <c r="Q668" s="41">
        <v>903.52</v>
      </c>
      <c r="R668" s="41">
        <v>772.34</v>
      </c>
      <c r="S668" s="41">
        <v>714.16</v>
      </c>
      <c r="T668" s="41">
        <v>983.32</v>
      </c>
      <c r="U668" s="41">
        <v>712.12</v>
      </c>
      <c r="V668" s="41">
        <v>160.19999999999999</v>
      </c>
      <c r="W668" s="41">
        <v>307.41000000000003</v>
      </c>
      <c r="X668" s="41">
        <v>104.21</v>
      </c>
      <c r="Y668" s="41">
        <v>204.21</v>
      </c>
      <c r="Z668" s="41">
        <v>130.88999999999999</v>
      </c>
      <c r="AA668" s="41">
        <v>0</v>
      </c>
    </row>
    <row r="669" spans="1:27" collapsed="1" x14ac:dyDescent="0.2">
      <c r="A669" s="98" t="s">
        <v>2304</v>
      </c>
      <c r="B669" s="25" t="str">
        <f>"14"&amp;"."&amp;$B$800&amp;"."&amp;$B$801</f>
        <v>14.01.2024</v>
      </c>
      <c r="C669" s="88" t="s">
        <v>76</v>
      </c>
      <c r="D669" s="89">
        <f>ROUND((D670)/1000,5)</f>
        <v>2.9350000000000001E-2</v>
      </c>
      <c r="E669" s="89">
        <f t="shared" ref="E669:AA669" si="385">ROUND((E670)/1000,5)</f>
        <v>7.6170000000000002E-2</v>
      </c>
      <c r="F669" s="89">
        <f t="shared" si="385"/>
        <v>0.13811000000000001</v>
      </c>
      <c r="G669" s="89">
        <f t="shared" si="385"/>
        <v>0.11345</v>
      </c>
      <c r="H669" s="89">
        <f t="shared" si="385"/>
        <v>8.2210000000000005E-2</v>
      </c>
      <c r="I669" s="89">
        <f t="shared" si="385"/>
        <v>0.23318</v>
      </c>
      <c r="J669" s="89">
        <f t="shared" si="385"/>
        <v>0.11275</v>
      </c>
      <c r="K669" s="89">
        <f t="shared" si="385"/>
        <v>0.10865</v>
      </c>
      <c r="L669" s="89">
        <f t="shared" si="385"/>
        <v>0.1739</v>
      </c>
      <c r="M669" s="89">
        <f t="shared" si="385"/>
        <v>0.16375999999999999</v>
      </c>
      <c r="N669" s="89">
        <f t="shared" si="385"/>
        <v>0.15537999999999999</v>
      </c>
      <c r="O669" s="89">
        <f t="shared" si="385"/>
        <v>0.14305000000000001</v>
      </c>
      <c r="P669" s="89">
        <f t="shared" si="385"/>
        <v>7.8750000000000001E-2</v>
      </c>
      <c r="Q669" s="89">
        <f t="shared" si="385"/>
        <v>3.015E-2</v>
      </c>
      <c r="R669" s="89">
        <f t="shared" si="385"/>
        <v>0.14781</v>
      </c>
      <c r="S669" s="89">
        <f t="shared" si="385"/>
        <v>9.5159999999999995E-2</v>
      </c>
      <c r="T669" s="89">
        <f t="shared" si="385"/>
        <v>7.6799999999999993E-2</v>
      </c>
      <c r="U669" s="89">
        <f t="shared" si="385"/>
        <v>5.3420000000000002E-2</v>
      </c>
      <c r="V669" s="89">
        <f t="shared" si="385"/>
        <v>2.792E-2</v>
      </c>
      <c r="W669" s="89">
        <f t="shared" si="385"/>
        <v>0</v>
      </c>
      <c r="X669" s="89">
        <f t="shared" si="385"/>
        <v>0</v>
      </c>
      <c r="Y669" s="89">
        <f t="shared" si="385"/>
        <v>0</v>
      </c>
      <c r="Z669" s="89">
        <f t="shared" si="385"/>
        <v>0</v>
      </c>
      <c r="AA669" s="89">
        <f t="shared" si="385"/>
        <v>0</v>
      </c>
    </row>
    <row r="670" spans="1:27" ht="12.75" hidden="1" customHeight="1" outlineLevel="1" x14ac:dyDescent="0.2">
      <c r="A670" s="99" t="s">
        <v>2305</v>
      </c>
      <c r="B670" s="60" t="s">
        <v>238</v>
      </c>
      <c r="C670" s="40" t="s">
        <v>79</v>
      </c>
      <c r="D670" s="41">
        <v>29.35</v>
      </c>
      <c r="E670" s="41">
        <v>76.17</v>
      </c>
      <c r="F670" s="41">
        <v>138.11000000000001</v>
      </c>
      <c r="G670" s="41">
        <v>113.45</v>
      </c>
      <c r="H670" s="41">
        <v>82.21</v>
      </c>
      <c r="I670" s="41">
        <v>233.18</v>
      </c>
      <c r="J670" s="41">
        <v>112.75</v>
      </c>
      <c r="K670" s="41">
        <v>108.65</v>
      </c>
      <c r="L670" s="41">
        <v>173.9</v>
      </c>
      <c r="M670" s="41">
        <v>163.76</v>
      </c>
      <c r="N670" s="41">
        <v>155.38</v>
      </c>
      <c r="O670" s="41">
        <v>143.05000000000001</v>
      </c>
      <c r="P670" s="41">
        <v>78.75</v>
      </c>
      <c r="Q670" s="41">
        <v>30.15</v>
      </c>
      <c r="R670" s="41">
        <v>147.81</v>
      </c>
      <c r="S670" s="41">
        <v>95.16</v>
      </c>
      <c r="T670" s="41">
        <v>76.8</v>
      </c>
      <c r="U670" s="41">
        <v>53.42</v>
      </c>
      <c r="V670" s="41">
        <v>27.92</v>
      </c>
      <c r="W670" s="41">
        <v>0</v>
      </c>
      <c r="X670" s="41">
        <v>0</v>
      </c>
      <c r="Y670" s="41">
        <v>0</v>
      </c>
      <c r="Z670" s="41">
        <v>0</v>
      </c>
      <c r="AA670" s="41">
        <v>0</v>
      </c>
    </row>
    <row r="671" spans="1:27" collapsed="1" x14ac:dyDescent="0.2">
      <c r="A671" s="98" t="s">
        <v>2306</v>
      </c>
      <c r="B671" s="25" t="str">
        <f>"15"&amp;"."&amp;$B$800&amp;"."&amp;$B$801</f>
        <v>15.01.2024</v>
      </c>
      <c r="C671" s="88" t="s">
        <v>76</v>
      </c>
      <c r="D671" s="89">
        <f>ROUND((D672)/1000,5)</f>
        <v>0</v>
      </c>
      <c r="E671" s="89">
        <f t="shared" ref="E671:AA671" si="386">ROUND((E672)/1000,5)</f>
        <v>0</v>
      </c>
      <c r="F671" s="89">
        <f t="shared" si="386"/>
        <v>0</v>
      </c>
      <c r="G671" s="89">
        <f t="shared" si="386"/>
        <v>0</v>
      </c>
      <c r="H671" s="89">
        <f t="shared" si="386"/>
        <v>1.9279999999999999E-2</v>
      </c>
      <c r="I671" s="89">
        <f t="shared" si="386"/>
        <v>0.11738999999999999</v>
      </c>
      <c r="J671" s="89">
        <f t="shared" si="386"/>
        <v>0.15831000000000001</v>
      </c>
      <c r="K671" s="89">
        <f t="shared" si="386"/>
        <v>0.25289</v>
      </c>
      <c r="L671" s="89">
        <f t="shared" si="386"/>
        <v>0.14659</v>
      </c>
      <c r="M671" s="89">
        <f t="shared" si="386"/>
        <v>6.83E-2</v>
      </c>
      <c r="N671" s="89">
        <f t="shared" si="386"/>
        <v>8.1670000000000006E-2</v>
      </c>
      <c r="O671" s="89">
        <f t="shared" si="386"/>
        <v>2.7060000000000001E-2</v>
      </c>
      <c r="P671" s="89">
        <f t="shared" si="386"/>
        <v>4.2540000000000001E-2</v>
      </c>
      <c r="Q671" s="89">
        <f t="shared" si="386"/>
        <v>0.10425</v>
      </c>
      <c r="R671" s="89">
        <f t="shared" si="386"/>
        <v>0.16120000000000001</v>
      </c>
      <c r="S671" s="89">
        <f t="shared" si="386"/>
        <v>9.4810000000000005E-2</v>
      </c>
      <c r="T671" s="89">
        <f t="shared" si="386"/>
        <v>4.1459999999999997E-2</v>
      </c>
      <c r="U671" s="89">
        <f t="shared" si="386"/>
        <v>2.852E-2</v>
      </c>
      <c r="V671" s="89">
        <f t="shared" si="386"/>
        <v>1.464E-2</v>
      </c>
      <c r="W671" s="89">
        <f t="shared" si="386"/>
        <v>0</v>
      </c>
      <c r="X671" s="89">
        <f t="shared" si="386"/>
        <v>0</v>
      </c>
      <c r="Y671" s="89">
        <f t="shared" si="386"/>
        <v>0</v>
      </c>
      <c r="Z671" s="89">
        <f t="shared" si="386"/>
        <v>0</v>
      </c>
      <c r="AA671" s="89">
        <f t="shared" si="386"/>
        <v>0</v>
      </c>
    </row>
    <row r="672" spans="1:27" ht="12.75" hidden="1" customHeight="1" outlineLevel="1" x14ac:dyDescent="0.2">
      <c r="A672" s="99" t="s">
        <v>2307</v>
      </c>
      <c r="B672" s="60" t="s">
        <v>238</v>
      </c>
      <c r="C672" s="40" t="s">
        <v>79</v>
      </c>
      <c r="D672" s="41">
        <v>0</v>
      </c>
      <c r="E672" s="41">
        <v>0</v>
      </c>
      <c r="F672" s="41">
        <v>0</v>
      </c>
      <c r="G672" s="41">
        <v>0</v>
      </c>
      <c r="H672" s="41">
        <v>19.28</v>
      </c>
      <c r="I672" s="41">
        <v>117.39</v>
      </c>
      <c r="J672" s="41">
        <v>158.31</v>
      </c>
      <c r="K672" s="41">
        <v>252.89</v>
      </c>
      <c r="L672" s="41">
        <v>146.59</v>
      </c>
      <c r="M672" s="41">
        <v>68.3</v>
      </c>
      <c r="N672" s="41">
        <v>81.67</v>
      </c>
      <c r="O672" s="41">
        <v>27.06</v>
      </c>
      <c r="P672" s="41">
        <v>42.54</v>
      </c>
      <c r="Q672" s="41">
        <v>104.25</v>
      </c>
      <c r="R672" s="41">
        <v>161.19999999999999</v>
      </c>
      <c r="S672" s="41">
        <v>94.81</v>
      </c>
      <c r="T672" s="41">
        <v>41.46</v>
      </c>
      <c r="U672" s="41">
        <v>28.52</v>
      </c>
      <c r="V672" s="41">
        <v>14.64</v>
      </c>
      <c r="W672" s="41">
        <v>0</v>
      </c>
      <c r="X672" s="41">
        <v>0</v>
      </c>
      <c r="Y672" s="41">
        <v>0</v>
      </c>
      <c r="Z672" s="41">
        <v>0</v>
      </c>
      <c r="AA672" s="41">
        <v>0</v>
      </c>
    </row>
    <row r="673" spans="1:27" collapsed="1" x14ac:dyDescent="0.2">
      <c r="A673" s="98" t="s">
        <v>2308</v>
      </c>
      <c r="B673" s="25" t="str">
        <f>"16"&amp;"."&amp;$B$800&amp;"."&amp;$B$801</f>
        <v>16.01.2024</v>
      </c>
      <c r="C673" s="88" t="s">
        <v>76</v>
      </c>
      <c r="D673" s="89">
        <f>ROUND((D674)/1000,5)</f>
        <v>0</v>
      </c>
      <c r="E673" s="89">
        <f t="shared" ref="E673:AA673" si="387">ROUND((E674)/1000,5)</f>
        <v>0</v>
      </c>
      <c r="F673" s="89">
        <f t="shared" si="387"/>
        <v>0</v>
      </c>
      <c r="G673" s="89">
        <f t="shared" si="387"/>
        <v>3.1660000000000001E-2</v>
      </c>
      <c r="H673" s="89">
        <f t="shared" si="387"/>
        <v>7.6429999999999998E-2</v>
      </c>
      <c r="I673" s="89">
        <f t="shared" si="387"/>
        <v>0.14602000000000001</v>
      </c>
      <c r="J673" s="89">
        <f t="shared" si="387"/>
        <v>0.24908</v>
      </c>
      <c r="K673" s="89">
        <f t="shared" si="387"/>
        <v>0.26497999999999999</v>
      </c>
      <c r="L673" s="89">
        <f t="shared" si="387"/>
        <v>0.12490999999999999</v>
      </c>
      <c r="M673" s="89">
        <f t="shared" si="387"/>
        <v>4.5769999999999998E-2</v>
      </c>
      <c r="N673" s="89">
        <f t="shared" si="387"/>
        <v>8.5000000000000006E-3</v>
      </c>
      <c r="O673" s="89">
        <f t="shared" si="387"/>
        <v>1.048E-2</v>
      </c>
      <c r="P673" s="89">
        <f t="shared" si="387"/>
        <v>2.588E-2</v>
      </c>
      <c r="Q673" s="89">
        <f t="shared" si="387"/>
        <v>0</v>
      </c>
      <c r="R673" s="89">
        <f t="shared" si="387"/>
        <v>2.98E-3</v>
      </c>
      <c r="S673" s="89">
        <f t="shared" si="387"/>
        <v>0</v>
      </c>
      <c r="T673" s="89">
        <f t="shared" si="387"/>
        <v>9.3000000000000005E-4</v>
      </c>
      <c r="U673" s="89">
        <f t="shared" si="387"/>
        <v>8.0000000000000002E-3</v>
      </c>
      <c r="V673" s="89">
        <f t="shared" si="387"/>
        <v>1.0410000000000001E-2</v>
      </c>
      <c r="W673" s="89">
        <f t="shared" si="387"/>
        <v>0</v>
      </c>
      <c r="X673" s="89">
        <f t="shared" si="387"/>
        <v>0</v>
      </c>
      <c r="Y673" s="89">
        <f t="shared" si="387"/>
        <v>0</v>
      </c>
      <c r="Z673" s="89">
        <f t="shared" si="387"/>
        <v>0</v>
      </c>
      <c r="AA673" s="89">
        <f t="shared" si="387"/>
        <v>0</v>
      </c>
    </row>
    <row r="674" spans="1:27" ht="12.75" hidden="1" customHeight="1" outlineLevel="1" x14ac:dyDescent="0.2">
      <c r="A674" s="99" t="s">
        <v>2309</v>
      </c>
      <c r="B674" s="60" t="s">
        <v>238</v>
      </c>
      <c r="C674" s="40" t="s">
        <v>79</v>
      </c>
      <c r="D674" s="41">
        <v>0</v>
      </c>
      <c r="E674" s="41">
        <v>0</v>
      </c>
      <c r="F674" s="41">
        <v>0</v>
      </c>
      <c r="G674" s="41">
        <v>31.66</v>
      </c>
      <c r="H674" s="41">
        <v>76.430000000000007</v>
      </c>
      <c r="I674" s="41">
        <v>146.02000000000001</v>
      </c>
      <c r="J674" s="41">
        <v>249.08</v>
      </c>
      <c r="K674" s="41">
        <v>264.98</v>
      </c>
      <c r="L674" s="41">
        <v>124.91</v>
      </c>
      <c r="M674" s="41">
        <v>45.77</v>
      </c>
      <c r="N674" s="41">
        <v>8.5</v>
      </c>
      <c r="O674" s="41">
        <v>10.48</v>
      </c>
      <c r="P674" s="41">
        <v>25.88</v>
      </c>
      <c r="Q674" s="41">
        <v>0</v>
      </c>
      <c r="R674" s="41">
        <v>2.98</v>
      </c>
      <c r="S674" s="41">
        <v>0</v>
      </c>
      <c r="T674" s="41">
        <v>0.93</v>
      </c>
      <c r="U674" s="41">
        <v>8</v>
      </c>
      <c r="V674" s="41">
        <v>10.41</v>
      </c>
      <c r="W674" s="41">
        <v>0</v>
      </c>
      <c r="X674" s="41">
        <v>0</v>
      </c>
      <c r="Y674" s="41">
        <v>0</v>
      </c>
      <c r="Z674" s="41">
        <v>0</v>
      </c>
      <c r="AA674" s="41">
        <v>0</v>
      </c>
    </row>
    <row r="675" spans="1:27" collapsed="1" x14ac:dyDescent="0.2">
      <c r="A675" s="98" t="s">
        <v>2310</v>
      </c>
      <c r="B675" s="25" t="str">
        <f>"17"&amp;"."&amp;$B$800&amp;"."&amp;$B$801</f>
        <v>17.01.2024</v>
      </c>
      <c r="C675" s="88" t="s">
        <v>76</v>
      </c>
      <c r="D675" s="89">
        <f>ROUND((D676)/1000,5)</f>
        <v>0</v>
      </c>
      <c r="E675" s="89">
        <f t="shared" ref="E675:AA675" si="388">ROUND((E676)/1000,5)</f>
        <v>0</v>
      </c>
      <c r="F675" s="89">
        <f t="shared" si="388"/>
        <v>0</v>
      </c>
      <c r="G675" s="89">
        <f t="shared" si="388"/>
        <v>0</v>
      </c>
      <c r="H675" s="89">
        <f t="shared" si="388"/>
        <v>3.2309999999999998E-2</v>
      </c>
      <c r="I675" s="89">
        <f t="shared" si="388"/>
        <v>0.13596</v>
      </c>
      <c r="J675" s="89">
        <f t="shared" si="388"/>
        <v>0.21231</v>
      </c>
      <c r="K675" s="89">
        <f t="shared" si="388"/>
        <v>9.4670000000000004E-2</v>
      </c>
      <c r="L675" s="89">
        <f t="shared" si="388"/>
        <v>9.2979999999999993E-2</v>
      </c>
      <c r="M675" s="89">
        <f t="shared" si="388"/>
        <v>0.19789999999999999</v>
      </c>
      <c r="N675" s="89">
        <f t="shared" si="388"/>
        <v>0.25179000000000001</v>
      </c>
      <c r="O675" s="89">
        <f t="shared" si="388"/>
        <v>2.0789999999999999E-2</v>
      </c>
      <c r="P675" s="89">
        <f t="shared" si="388"/>
        <v>2.214E-2</v>
      </c>
      <c r="Q675" s="89">
        <f t="shared" si="388"/>
        <v>7.1349999999999997E-2</v>
      </c>
      <c r="R675" s="89">
        <f t="shared" si="388"/>
        <v>7.7579999999999996E-2</v>
      </c>
      <c r="S675" s="89">
        <f t="shared" si="388"/>
        <v>0.19455</v>
      </c>
      <c r="T675" s="89">
        <f t="shared" si="388"/>
        <v>0.30351</v>
      </c>
      <c r="U675" s="89">
        <f t="shared" si="388"/>
        <v>0.35738999999999999</v>
      </c>
      <c r="V675" s="89">
        <f t="shared" si="388"/>
        <v>0.27360000000000001</v>
      </c>
      <c r="W675" s="89">
        <f t="shared" si="388"/>
        <v>2.8209999999999999E-2</v>
      </c>
      <c r="X675" s="89">
        <f t="shared" si="388"/>
        <v>0</v>
      </c>
      <c r="Y675" s="89">
        <f t="shared" si="388"/>
        <v>0</v>
      </c>
      <c r="Z675" s="89">
        <f t="shared" si="388"/>
        <v>0</v>
      </c>
      <c r="AA675" s="89">
        <f t="shared" si="388"/>
        <v>0</v>
      </c>
    </row>
    <row r="676" spans="1:27" ht="12.75" hidden="1" customHeight="1" outlineLevel="1" x14ac:dyDescent="0.2">
      <c r="A676" s="99" t="s">
        <v>2311</v>
      </c>
      <c r="B676" s="60" t="s">
        <v>238</v>
      </c>
      <c r="C676" s="40" t="s">
        <v>79</v>
      </c>
      <c r="D676" s="41">
        <v>0</v>
      </c>
      <c r="E676" s="41">
        <v>0</v>
      </c>
      <c r="F676" s="41">
        <v>0</v>
      </c>
      <c r="G676" s="41">
        <v>0</v>
      </c>
      <c r="H676" s="41">
        <v>32.31</v>
      </c>
      <c r="I676" s="41">
        <v>135.96</v>
      </c>
      <c r="J676" s="41">
        <v>212.31</v>
      </c>
      <c r="K676" s="41">
        <v>94.67</v>
      </c>
      <c r="L676" s="41">
        <v>92.98</v>
      </c>
      <c r="M676" s="41">
        <v>197.9</v>
      </c>
      <c r="N676" s="41">
        <v>251.79</v>
      </c>
      <c r="O676" s="41">
        <v>20.79</v>
      </c>
      <c r="P676" s="41">
        <v>22.14</v>
      </c>
      <c r="Q676" s="41">
        <v>71.349999999999994</v>
      </c>
      <c r="R676" s="41">
        <v>77.58</v>
      </c>
      <c r="S676" s="41">
        <v>194.55</v>
      </c>
      <c r="T676" s="41">
        <v>303.51</v>
      </c>
      <c r="U676" s="41">
        <v>357.39</v>
      </c>
      <c r="V676" s="41">
        <v>273.60000000000002</v>
      </c>
      <c r="W676" s="41">
        <v>28.21</v>
      </c>
      <c r="X676" s="41">
        <v>0</v>
      </c>
      <c r="Y676" s="41">
        <v>0</v>
      </c>
      <c r="Z676" s="41">
        <v>0</v>
      </c>
      <c r="AA676" s="41">
        <v>0</v>
      </c>
    </row>
    <row r="677" spans="1:27" collapsed="1" x14ac:dyDescent="0.2">
      <c r="A677" s="98" t="s">
        <v>2312</v>
      </c>
      <c r="B677" s="25" t="str">
        <f>"18"&amp;"."&amp;$B$800&amp;"."&amp;$B$801</f>
        <v>18.01.2024</v>
      </c>
      <c r="C677" s="88" t="s">
        <v>76</v>
      </c>
      <c r="D677" s="89">
        <f>ROUND((D678)/1000,5)</f>
        <v>0</v>
      </c>
      <c r="E677" s="89">
        <f t="shared" ref="E677:AA677" si="389">ROUND((E678)/1000,5)</f>
        <v>0</v>
      </c>
      <c r="F677" s="89">
        <f t="shared" si="389"/>
        <v>0</v>
      </c>
      <c r="G677" s="89">
        <f t="shared" si="389"/>
        <v>3.0689999999999999E-2</v>
      </c>
      <c r="H677" s="89">
        <f t="shared" si="389"/>
        <v>0.13782</v>
      </c>
      <c r="I677" s="89">
        <f t="shared" si="389"/>
        <v>0.15976000000000001</v>
      </c>
      <c r="J677" s="89">
        <f t="shared" si="389"/>
        <v>0.28609000000000001</v>
      </c>
      <c r="K677" s="89">
        <f t="shared" si="389"/>
        <v>0.23229</v>
      </c>
      <c r="L677" s="89">
        <f t="shared" si="389"/>
        <v>0.18586</v>
      </c>
      <c r="M677" s="89">
        <f t="shared" si="389"/>
        <v>0.23291000000000001</v>
      </c>
      <c r="N677" s="89">
        <f t="shared" si="389"/>
        <v>0.26133000000000001</v>
      </c>
      <c r="O677" s="89">
        <f t="shared" si="389"/>
        <v>8.0530000000000004E-2</v>
      </c>
      <c r="P677" s="89">
        <f t="shared" si="389"/>
        <v>9.4420000000000004E-2</v>
      </c>
      <c r="Q677" s="89">
        <f t="shared" si="389"/>
        <v>6.8409999999999999E-2</v>
      </c>
      <c r="R677" s="89">
        <f t="shared" si="389"/>
        <v>0.12948000000000001</v>
      </c>
      <c r="S677" s="89">
        <f t="shared" si="389"/>
        <v>0.14677999999999999</v>
      </c>
      <c r="T677" s="89">
        <f t="shared" si="389"/>
        <v>0.35339999999999999</v>
      </c>
      <c r="U677" s="89">
        <f t="shared" si="389"/>
        <v>0.31476999999999999</v>
      </c>
      <c r="V677" s="89">
        <f t="shared" si="389"/>
        <v>0.20463000000000001</v>
      </c>
      <c r="W677" s="89">
        <f t="shared" si="389"/>
        <v>6.0630000000000003E-2</v>
      </c>
      <c r="X677" s="89">
        <f t="shared" si="389"/>
        <v>0</v>
      </c>
      <c r="Y677" s="89">
        <f t="shared" si="389"/>
        <v>0</v>
      </c>
      <c r="Z677" s="89">
        <f t="shared" si="389"/>
        <v>0</v>
      </c>
      <c r="AA677" s="89">
        <f t="shared" si="389"/>
        <v>0</v>
      </c>
    </row>
    <row r="678" spans="1:27" ht="12.75" hidden="1" customHeight="1" outlineLevel="1" x14ac:dyDescent="0.2">
      <c r="A678" s="99" t="s">
        <v>2313</v>
      </c>
      <c r="B678" s="60" t="s">
        <v>238</v>
      </c>
      <c r="C678" s="40" t="s">
        <v>79</v>
      </c>
      <c r="D678" s="41">
        <v>0</v>
      </c>
      <c r="E678" s="41">
        <v>0</v>
      </c>
      <c r="F678" s="41">
        <v>0</v>
      </c>
      <c r="G678" s="41">
        <v>30.69</v>
      </c>
      <c r="H678" s="41">
        <v>137.82</v>
      </c>
      <c r="I678" s="41">
        <v>159.76</v>
      </c>
      <c r="J678" s="41">
        <v>286.08999999999997</v>
      </c>
      <c r="K678" s="41">
        <v>232.29</v>
      </c>
      <c r="L678" s="41">
        <v>185.86</v>
      </c>
      <c r="M678" s="41">
        <v>232.91</v>
      </c>
      <c r="N678" s="41">
        <v>261.33</v>
      </c>
      <c r="O678" s="41">
        <v>80.53</v>
      </c>
      <c r="P678" s="41">
        <v>94.42</v>
      </c>
      <c r="Q678" s="41">
        <v>68.41</v>
      </c>
      <c r="R678" s="41">
        <v>129.47999999999999</v>
      </c>
      <c r="S678" s="41">
        <v>146.78</v>
      </c>
      <c r="T678" s="41">
        <v>353.4</v>
      </c>
      <c r="U678" s="41">
        <v>314.77</v>
      </c>
      <c r="V678" s="41">
        <v>204.63</v>
      </c>
      <c r="W678" s="41">
        <v>60.63</v>
      </c>
      <c r="X678" s="41">
        <v>0</v>
      </c>
      <c r="Y678" s="41">
        <v>0</v>
      </c>
      <c r="Z678" s="41">
        <v>0</v>
      </c>
      <c r="AA678" s="41">
        <v>0</v>
      </c>
    </row>
    <row r="679" spans="1:27" collapsed="1" x14ac:dyDescent="0.2">
      <c r="A679" s="98" t="s">
        <v>2314</v>
      </c>
      <c r="B679" s="25" t="str">
        <f>"19"&amp;"."&amp;$B$800&amp;"."&amp;$B$801</f>
        <v>19.01.2024</v>
      </c>
      <c r="C679" s="88" t="s">
        <v>76</v>
      </c>
      <c r="D679" s="89">
        <f>ROUND((D680)/1000,5)</f>
        <v>0</v>
      </c>
      <c r="E679" s="89">
        <f t="shared" ref="E679:AA679" si="390">ROUND((E680)/1000,5)</f>
        <v>0</v>
      </c>
      <c r="F679" s="89">
        <f t="shared" si="390"/>
        <v>0</v>
      </c>
      <c r="G679" s="89">
        <f t="shared" si="390"/>
        <v>0</v>
      </c>
      <c r="H679" s="89">
        <f t="shared" si="390"/>
        <v>6.4509999999999998E-2</v>
      </c>
      <c r="I679" s="89">
        <f t="shared" si="390"/>
        <v>0.13225000000000001</v>
      </c>
      <c r="J679" s="89">
        <f t="shared" si="390"/>
        <v>0.21295</v>
      </c>
      <c r="K679" s="89">
        <f t="shared" si="390"/>
        <v>0.21167</v>
      </c>
      <c r="L679" s="89">
        <f t="shared" si="390"/>
        <v>0.12595000000000001</v>
      </c>
      <c r="M679" s="89">
        <f t="shared" si="390"/>
        <v>4.3159999999999997E-2</v>
      </c>
      <c r="N679" s="89">
        <f t="shared" si="390"/>
        <v>2.4580000000000001E-2</v>
      </c>
      <c r="O679" s="89">
        <f t="shared" si="390"/>
        <v>1.58E-3</v>
      </c>
      <c r="P679" s="89">
        <f t="shared" si="390"/>
        <v>4.8999999999999998E-4</v>
      </c>
      <c r="Q679" s="89">
        <f t="shared" si="390"/>
        <v>0</v>
      </c>
      <c r="R679" s="89">
        <f t="shared" si="390"/>
        <v>0</v>
      </c>
      <c r="S679" s="89">
        <f t="shared" si="390"/>
        <v>7.5880000000000003E-2</v>
      </c>
      <c r="T679" s="89">
        <f t="shared" si="390"/>
        <v>6.2300000000000003E-3</v>
      </c>
      <c r="U679" s="89">
        <f t="shared" si="390"/>
        <v>0</v>
      </c>
      <c r="V679" s="89">
        <f t="shared" si="390"/>
        <v>0</v>
      </c>
      <c r="W679" s="89">
        <f t="shared" si="390"/>
        <v>0</v>
      </c>
      <c r="X679" s="89">
        <f t="shared" si="390"/>
        <v>0</v>
      </c>
      <c r="Y679" s="89">
        <f t="shared" si="390"/>
        <v>0</v>
      </c>
      <c r="Z679" s="89">
        <f t="shared" si="390"/>
        <v>0</v>
      </c>
      <c r="AA679" s="89">
        <f t="shared" si="390"/>
        <v>0</v>
      </c>
    </row>
    <row r="680" spans="1:27" ht="12.75" hidden="1" customHeight="1" outlineLevel="1" x14ac:dyDescent="0.2">
      <c r="A680" s="99" t="s">
        <v>2315</v>
      </c>
      <c r="B680" s="60" t="s">
        <v>238</v>
      </c>
      <c r="C680" s="40" t="s">
        <v>79</v>
      </c>
      <c r="D680" s="41">
        <v>0</v>
      </c>
      <c r="E680" s="41">
        <v>0</v>
      </c>
      <c r="F680" s="41">
        <v>0</v>
      </c>
      <c r="G680" s="41">
        <v>0</v>
      </c>
      <c r="H680" s="41">
        <v>64.510000000000005</v>
      </c>
      <c r="I680" s="41">
        <v>132.25</v>
      </c>
      <c r="J680" s="41">
        <v>212.95</v>
      </c>
      <c r="K680" s="41">
        <v>211.67</v>
      </c>
      <c r="L680" s="41">
        <v>125.95</v>
      </c>
      <c r="M680" s="41">
        <v>43.16</v>
      </c>
      <c r="N680" s="41">
        <v>24.58</v>
      </c>
      <c r="O680" s="41">
        <v>1.58</v>
      </c>
      <c r="P680" s="41">
        <v>0.49</v>
      </c>
      <c r="Q680" s="41">
        <v>0</v>
      </c>
      <c r="R680" s="41">
        <v>0</v>
      </c>
      <c r="S680" s="41">
        <v>75.88</v>
      </c>
      <c r="T680" s="41">
        <v>6.23</v>
      </c>
      <c r="U680" s="41">
        <v>0</v>
      </c>
      <c r="V680" s="41">
        <v>0</v>
      </c>
      <c r="W680" s="41">
        <v>0</v>
      </c>
      <c r="X680" s="41">
        <v>0</v>
      </c>
      <c r="Y680" s="41">
        <v>0</v>
      </c>
      <c r="Z680" s="41">
        <v>0</v>
      </c>
      <c r="AA680" s="41">
        <v>0</v>
      </c>
    </row>
    <row r="681" spans="1:27" collapsed="1" x14ac:dyDescent="0.2">
      <c r="A681" s="98" t="s">
        <v>2316</v>
      </c>
      <c r="B681" s="25" t="str">
        <f>"20"&amp;"."&amp;$B$800&amp;"."&amp;$B$801</f>
        <v>20.01.2024</v>
      </c>
      <c r="C681" s="88" t="s">
        <v>76</v>
      </c>
      <c r="D681" s="89">
        <f>ROUND((D682)/1000,5)</f>
        <v>0</v>
      </c>
      <c r="E681" s="89">
        <f t="shared" ref="E681:AA681" si="391">ROUND((E682)/1000,5)</f>
        <v>0</v>
      </c>
      <c r="F681" s="89">
        <f t="shared" si="391"/>
        <v>0</v>
      </c>
      <c r="G681" s="89">
        <f t="shared" si="391"/>
        <v>0</v>
      </c>
      <c r="H681" s="89">
        <f t="shared" si="391"/>
        <v>0</v>
      </c>
      <c r="I681" s="89">
        <f t="shared" si="391"/>
        <v>2.47E-2</v>
      </c>
      <c r="J681" s="89">
        <f t="shared" si="391"/>
        <v>3.0699999999999998E-3</v>
      </c>
      <c r="K681" s="89">
        <f t="shared" si="391"/>
        <v>0.12335</v>
      </c>
      <c r="L681" s="89">
        <f t="shared" si="391"/>
        <v>6.5479999999999997E-2</v>
      </c>
      <c r="M681" s="89">
        <f t="shared" si="391"/>
        <v>3.8249999999999999E-2</v>
      </c>
      <c r="N681" s="89">
        <f t="shared" si="391"/>
        <v>0</v>
      </c>
      <c r="O681" s="89">
        <f t="shared" si="391"/>
        <v>0</v>
      </c>
      <c r="P681" s="89">
        <f t="shared" si="391"/>
        <v>0</v>
      </c>
      <c r="Q681" s="89">
        <f t="shared" si="391"/>
        <v>3.2419999999999997E-2</v>
      </c>
      <c r="R681" s="89">
        <f t="shared" si="391"/>
        <v>2.7709999999999999E-2</v>
      </c>
      <c r="S681" s="89">
        <f t="shared" si="391"/>
        <v>1.0499999999999999E-3</v>
      </c>
      <c r="T681" s="89">
        <f t="shared" si="391"/>
        <v>2.8170000000000001E-2</v>
      </c>
      <c r="U681" s="89">
        <f t="shared" si="391"/>
        <v>0.11007</v>
      </c>
      <c r="V681" s="89">
        <f t="shared" si="391"/>
        <v>8.7459999999999996E-2</v>
      </c>
      <c r="W681" s="89">
        <f t="shared" si="391"/>
        <v>0</v>
      </c>
      <c r="X681" s="89">
        <f t="shared" si="391"/>
        <v>0</v>
      </c>
      <c r="Y681" s="89">
        <f t="shared" si="391"/>
        <v>0</v>
      </c>
      <c r="Z681" s="89">
        <f t="shared" si="391"/>
        <v>0</v>
      </c>
      <c r="AA681" s="89">
        <f t="shared" si="391"/>
        <v>0</v>
      </c>
    </row>
    <row r="682" spans="1:27" ht="12.75" hidden="1" customHeight="1" outlineLevel="1" x14ac:dyDescent="0.2">
      <c r="A682" s="99" t="s">
        <v>2317</v>
      </c>
      <c r="B682" s="60" t="s">
        <v>238</v>
      </c>
      <c r="C682" s="40" t="s">
        <v>79</v>
      </c>
      <c r="D682" s="41">
        <v>0</v>
      </c>
      <c r="E682" s="41">
        <v>0</v>
      </c>
      <c r="F682" s="41">
        <v>0</v>
      </c>
      <c r="G682" s="41">
        <v>0</v>
      </c>
      <c r="H682" s="41">
        <v>0</v>
      </c>
      <c r="I682" s="41">
        <v>24.7</v>
      </c>
      <c r="J682" s="41">
        <v>3.07</v>
      </c>
      <c r="K682" s="41">
        <v>123.35</v>
      </c>
      <c r="L682" s="41">
        <v>65.48</v>
      </c>
      <c r="M682" s="41">
        <v>38.25</v>
      </c>
      <c r="N682" s="41">
        <v>0</v>
      </c>
      <c r="O682" s="41">
        <v>0</v>
      </c>
      <c r="P682" s="41">
        <v>0</v>
      </c>
      <c r="Q682" s="41">
        <v>32.42</v>
      </c>
      <c r="R682" s="41">
        <v>27.71</v>
      </c>
      <c r="S682" s="41">
        <v>1.05</v>
      </c>
      <c r="T682" s="41">
        <v>28.17</v>
      </c>
      <c r="U682" s="41">
        <v>110.07</v>
      </c>
      <c r="V682" s="41">
        <v>87.46</v>
      </c>
      <c r="W682" s="41">
        <v>0</v>
      </c>
      <c r="X682" s="41">
        <v>0</v>
      </c>
      <c r="Y682" s="41">
        <v>0</v>
      </c>
      <c r="Z682" s="41">
        <v>0</v>
      </c>
      <c r="AA682" s="41">
        <v>0</v>
      </c>
    </row>
    <row r="683" spans="1:27" collapsed="1" x14ac:dyDescent="0.2">
      <c r="A683" s="98" t="s">
        <v>2318</v>
      </c>
      <c r="B683" s="25" t="str">
        <f>"21"&amp;"."&amp;$B$800&amp;"."&amp;$B$801</f>
        <v>21.01.2024</v>
      </c>
      <c r="C683" s="88" t="s">
        <v>76</v>
      </c>
      <c r="D683" s="89">
        <f>ROUND((D684)/1000,5)</f>
        <v>0</v>
      </c>
      <c r="E683" s="89">
        <f t="shared" ref="E683:AA683" si="392">ROUND((E684)/1000,5)</f>
        <v>0</v>
      </c>
      <c r="F683" s="89">
        <f t="shared" si="392"/>
        <v>0</v>
      </c>
      <c r="G683" s="89">
        <f t="shared" si="392"/>
        <v>0</v>
      </c>
      <c r="H683" s="89">
        <f t="shared" si="392"/>
        <v>0</v>
      </c>
      <c r="I683" s="89">
        <f t="shared" si="392"/>
        <v>0</v>
      </c>
      <c r="J683" s="89">
        <f t="shared" si="392"/>
        <v>3.8550000000000001E-2</v>
      </c>
      <c r="K683" s="89">
        <f t="shared" si="392"/>
        <v>6.6470000000000001E-2</v>
      </c>
      <c r="L683" s="89">
        <f t="shared" si="392"/>
        <v>0.14948</v>
      </c>
      <c r="M683" s="89">
        <f t="shared" si="392"/>
        <v>7.3200000000000001E-2</v>
      </c>
      <c r="N683" s="89">
        <f t="shared" si="392"/>
        <v>8.1430000000000002E-2</v>
      </c>
      <c r="O683" s="89">
        <f t="shared" si="392"/>
        <v>4.0620000000000003E-2</v>
      </c>
      <c r="P683" s="89">
        <f t="shared" si="392"/>
        <v>2.1930000000000002E-2</v>
      </c>
      <c r="Q683" s="89">
        <f t="shared" si="392"/>
        <v>6.3699999999999998E-3</v>
      </c>
      <c r="R683" s="89">
        <f t="shared" si="392"/>
        <v>9.3000000000000005E-4</v>
      </c>
      <c r="S683" s="89">
        <f t="shared" si="392"/>
        <v>2.945E-2</v>
      </c>
      <c r="T683" s="89">
        <f t="shared" si="392"/>
        <v>0.15534999999999999</v>
      </c>
      <c r="U683" s="89">
        <f t="shared" si="392"/>
        <v>0.17877000000000001</v>
      </c>
      <c r="V683" s="89">
        <f t="shared" si="392"/>
        <v>4.7559999999999998E-2</v>
      </c>
      <c r="W683" s="89">
        <f t="shared" si="392"/>
        <v>4.6940000000000003E-2</v>
      </c>
      <c r="X683" s="89">
        <f t="shared" si="392"/>
        <v>1.4400000000000001E-3</v>
      </c>
      <c r="Y683" s="89">
        <f t="shared" si="392"/>
        <v>0</v>
      </c>
      <c r="Z683" s="89">
        <f t="shared" si="392"/>
        <v>0</v>
      </c>
      <c r="AA683" s="89">
        <f t="shared" si="392"/>
        <v>0</v>
      </c>
    </row>
    <row r="684" spans="1:27" ht="12.75" hidden="1" customHeight="1" outlineLevel="1" x14ac:dyDescent="0.2">
      <c r="A684" s="99" t="s">
        <v>2319</v>
      </c>
      <c r="B684" s="60" t="s">
        <v>238</v>
      </c>
      <c r="C684" s="40" t="s">
        <v>79</v>
      </c>
      <c r="D684" s="41">
        <v>0</v>
      </c>
      <c r="E684" s="41">
        <v>0</v>
      </c>
      <c r="F684" s="41">
        <v>0</v>
      </c>
      <c r="G684" s="41">
        <v>0</v>
      </c>
      <c r="H684" s="41">
        <v>0</v>
      </c>
      <c r="I684" s="41">
        <v>0</v>
      </c>
      <c r="J684" s="41">
        <v>38.549999999999997</v>
      </c>
      <c r="K684" s="41">
        <v>66.47</v>
      </c>
      <c r="L684" s="41">
        <v>149.47999999999999</v>
      </c>
      <c r="M684" s="41">
        <v>73.2</v>
      </c>
      <c r="N684" s="41">
        <v>81.430000000000007</v>
      </c>
      <c r="O684" s="41">
        <v>40.619999999999997</v>
      </c>
      <c r="P684" s="41">
        <v>21.93</v>
      </c>
      <c r="Q684" s="41">
        <v>6.37</v>
      </c>
      <c r="R684" s="41">
        <v>0.93</v>
      </c>
      <c r="S684" s="41">
        <v>29.45</v>
      </c>
      <c r="T684" s="41">
        <v>155.35</v>
      </c>
      <c r="U684" s="41">
        <v>178.77</v>
      </c>
      <c r="V684" s="41">
        <v>47.56</v>
      </c>
      <c r="W684" s="41">
        <v>46.94</v>
      </c>
      <c r="X684" s="41">
        <v>1.44</v>
      </c>
      <c r="Y684" s="41">
        <v>0</v>
      </c>
      <c r="Z684" s="41">
        <v>0</v>
      </c>
      <c r="AA684" s="41">
        <v>0</v>
      </c>
    </row>
    <row r="685" spans="1:27" collapsed="1" x14ac:dyDescent="0.2">
      <c r="A685" s="98" t="s">
        <v>2320</v>
      </c>
      <c r="B685" s="25" t="str">
        <f>"22"&amp;"."&amp;$B$800&amp;"."&amp;$B$801</f>
        <v>22.01.2024</v>
      </c>
      <c r="C685" s="88" t="s">
        <v>76</v>
      </c>
      <c r="D685" s="89">
        <f>ROUND((D686)/1000,5)</f>
        <v>0</v>
      </c>
      <c r="E685" s="89">
        <f t="shared" ref="E685:AA685" si="393">ROUND((E686)/1000,5)</f>
        <v>0</v>
      </c>
      <c r="F685" s="89">
        <f t="shared" si="393"/>
        <v>0</v>
      </c>
      <c r="G685" s="89">
        <f t="shared" si="393"/>
        <v>0</v>
      </c>
      <c r="H685" s="89">
        <f t="shared" si="393"/>
        <v>0</v>
      </c>
      <c r="I685" s="89">
        <f t="shared" si="393"/>
        <v>0.1181</v>
      </c>
      <c r="J685" s="89">
        <f t="shared" si="393"/>
        <v>0.33160000000000001</v>
      </c>
      <c r="K685" s="89">
        <f t="shared" si="393"/>
        <v>0.18096999999999999</v>
      </c>
      <c r="L685" s="89">
        <f t="shared" si="393"/>
        <v>0.10921</v>
      </c>
      <c r="M685" s="89">
        <f t="shared" si="393"/>
        <v>2.9010000000000001E-2</v>
      </c>
      <c r="N685" s="89">
        <f t="shared" si="393"/>
        <v>8.3000000000000001E-3</v>
      </c>
      <c r="O685" s="89">
        <f t="shared" si="393"/>
        <v>0</v>
      </c>
      <c r="P685" s="89">
        <f t="shared" si="393"/>
        <v>0</v>
      </c>
      <c r="Q685" s="89">
        <f t="shared" si="393"/>
        <v>0</v>
      </c>
      <c r="R685" s="89">
        <f t="shared" si="393"/>
        <v>0</v>
      </c>
      <c r="S685" s="89">
        <f t="shared" si="393"/>
        <v>0</v>
      </c>
      <c r="T685" s="89">
        <f t="shared" si="393"/>
        <v>1.5469999999999999E-2</v>
      </c>
      <c r="U685" s="89">
        <f t="shared" si="393"/>
        <v>1.2959999999999999E-2</v>
      </c>
      <c r="V685" s="89">
        <f t="shared" si="393"/>
        <v>4.7800000000000004E-3</v>
      </c>
      <c r="W685" s="89">
        <f t="shared" si="393"/>
        <v>0</v>
      </c>
      <c r="X685" s="89">
        <f t="shared" si="393"/>
        <v>0</v>
      </c>
      <c r="Y685" s="89">
        <f t="shared" si="393"/>
        <v>0</v>
      </c>
      <c r="Z685" s="89">
        <f t="shared" si="393"/>
        <v>0</v>
      </c>
      <c r="AA685" s="89">
        <f t="shared" si="393"/>
        <v>0</v>
      </c>
    </row>
    <row r="686" spans="1:27" ht="12.75" hidden="1" customHeight="1" outlineLevel="1" x14ac:dyDescent="0.2">
      <c r="A686" s="99" t="s">
        <v>2321</v>
      </c>
      <c r="B686" s="60" t="s">
        <v>238</v>
      </c>
      <c r="C686" s="40" t="s">
        <v>79</v>
      </c>
      <c r="D686" s="41">
        <v>0</v>
      </c>
      <c r="E686" s="41">
        <v>0</v>
      </c>
      <c r="F686" s="41">
        <v>0</v>
      </c>
      <c r="G686" s="41">
        <v>0</v>
      </c>
      <c r="H686" s="41">
        <v>0</v>
      </c>
      <c r="I686" s="41">
        <v>118.1</v>
      </c>
      <c r="J686" s="41">
        <v>331.6</v>
      </c>
      <c r="K686" s="41">
        <v>180.97</v>
      </c>
      <c r="L686" s="41">
        <v>109.21</v>
      </c>
      <c r="M686" s="41">
        <v>29.01</v>
      </c>
      <c r="N686" s="41">
        <v>8.3000000000000007</v>
      </c>
      <c r="O686" s="41">
        <v>0</v>
      </c>
      <c r="P686" s="41">
        <v>0</v>
      </c>
      <c r="Q686" s="41">
        <v>0</v>
      </c>
      <c r="R686" s="41">
        <v>0</v>
      </c>
      <c r="S686" s="41">
        <v>0</v>
      </c>
      <c r="T686" s="41">
        <v>15.47</v>
      </c>
      <c r="U686" s="41">
        <v>12.96</v>
      </c>
      <c r="V686" s="41">
        <v>4.78</v>
      </c>
      <c r="W686" s="41">
        <v>0</v>
      </c>
      <c r="X686" s="41">
        <v>0</v>
      </c>
      <c r="Y686" s="41">
        <v>0</v>
      </c>
      <c r="Z686" s="41">
        <v>0</v>
      </c>
      <c r="AA686" s="41">
        <v>0</v>
      </c>
    </row>
    <row r="687" spans="1:27" collapsed="1" x14ac:dyDescent="0.2">
      <c r="A687" s="98" t="s">
        <v>2322</v>
      </c>
      <c r="B687" s="25" t="str">
        <f>"23"&amp;"."&amp;$B$800&amp;"."&amp;$B$801</f>
        <v>23.01.2024</v>
      </c>
      <c r="C687" s="88" t="s">
        <v>76</v>
      </c>
      <c r="D687" s="89">
        <f>ROUND((D688)/1000,5)</f>
        <v>0</v>
      </c>
      <c r="E687" s="89">
        <f t="shared" ref="E687:AA687" si="394">ROUND((E688)/1000,5)</f>
        <v>0</v>
      </c>
      <c r="F687" s="89">
        <f t="shared" si="394"/>
        <v>0</v>
      </c>
      <c r="G687" s="89">
        <f t="shared" si="394"/>
        <v>2.2919999999999999E-2</v>
      </c>
      <c r="H687" s="89">
        <f t="shared" si="394"/>
        <v>3.0450000000000001E-2</v>
      </c>
      <c r="I687" s="89">
        <f t="shared" si="394"/>
        <v>0.21331</v>
      </c>
      <c r="J687" s="89">
        <f t="shared" si="394"/>
        <v>0.32619999999999999</v>
      </c>
      <c r="K687" s="89">
        <f t="shared" si="394"/>
        <v>0.28482000000000002</v>
      </c>
      <c r="L687" s="89">
        <f t="shared" si="394"/>
        <v>0.22692000000000001</v>
      </c>
      <c r="M687" s="89">
        <f t="shared" si="394"/>
        <v>0.33482000000000001</v>
      </c>
      <c r="N687" s="89">
        <f t="shared" si="394"/>
        <v>0.37906000000000001</v>
      </c>
      <c r="O687" s="89">
        <f t="shared" si="394"/>
        <v>9.9309999999999996E-2</v>
      </c>
      <c r="P687" s="89">
        <f t="shared" si="394"/>
        <v>0.11106000000000001</v>
      </c>
      <c r="Q687" s="89">
        <f t="shared" si="394"/>
        <v>9.9479999999999999E-2</v>
      </c>
      <c r="R687" s="89">
        <f t="shared" si="394"/>
        <v>0.10317</v>
      </c>
      <c r="S687" s="89">
        <f t="shared" si="394"/>
        <v>0.14968999999999999</v>
      </c>
      <c r="T687" s="89">
        <f t="shared" si="394"/>
        <v>0.18984000000000001</v>
      </c>
      <c r="U687" s="89">
        <f t="shared" si="394"/>
        <v>0.15340999999999999</v>
      </c>
      <c r="V687" s="89">
        <f t="shared" si="394"/>
        <v>6.8260000000000001E-2</v>
      </c>
      <c r="W687" s="89">
        <f t="shared" si="394"/>
        <v>0</v>
      </c>
      <c r="X687" s="89">
        <f t="shared" si="394"/>
        <v>0</v>
      </c>
      <c r="Y687" s="89">
        <f t="shared" si="394"/>
        <v>0</v>
      </c>
      <c r="Z687" s="89">
        <f t="shared" si="394"/>
        <v>0</v>
      </c>
      <c r="AA687" s="89">
        <f t="shared" si="394"/>
        <v>0</v>
      </c>
    </row>
    <row r="688" spans="1:27" ht="12.75" hidden="1" customHeight="1" outlineLevel="1" x14ac:dyDescent="0.2">
      <c r="A688" s="99" t="s">
        <v>2323</v>
      </c>
      <c r="B688" s="60" t="s">
        <v>238</v>
      </c>
      <c r="C688" s="40" t="s">
        <v>79</v>
      </c>
      <c r="D688" s="41">
        <v>0</v>
      </c>
      <c r="E688" s="41">
        <v>0</v>
      </c>
      <c r="F688" s="41">
        <v>0</v>
      </c>
      <c r="G688" s="41">
        <v>22.92</v>
      </c>
      <c r="H688" s="41">
        <v>30.45</v>
      </c>
      <c r="I688" s="41">
        <v>213.31</v>
      </c>
      <c r="J688" s="41">
        <v>326.2</v>
      </c>
      <c r="K688" s="41">
        <v>284.82</v>
      </c>
      <c r="L688" s="41">
        <v>226.92</v>
      </c>
      <c r="M688" s="41">
        <v>334.82</v>
      </c>
      <c r="N688" s="41">
        <v>379.06</v>
      </c>
      <c r="O688" s="41">
        <v>99.31</v>
      </c>
      <c r="P688" s="41">
        <v>111.06</v>
      </c>
      <c r="Q688" s="41">
        <v>99.48</v>
      </c>
      <c r="R688" s="41">
        <v>103.17</v>
      </c>
      <c r="S688" s="41">
        <v>149.69</v>
      </c>
      <c r="T688" s="41">
        <v>189.84</v>
      </c>
      <c r="U688" s="41">
        <v>153.41</v>
      </c>
      <c r="V688" s="41">
        <v>68.260000000000005</v>
      </c>
      <c r="W688" s="41">
        <v>0</v>
      </c>
      <c r="X688" s="41">
        <v>0</v>
      </c>
      <c r="Y688" s="41">
        <v>0</v>
      </c>
      <c r="Z688" s="41">
        <v>0</v>
      </c>
      <c r="AA688" s="41">
        <v>0</v>
      </c>
    </row>
    <row r="689" spans="1:27" collapsed="1" x14ac:dyDescent="0.2">
      <c r="A689" s="98" t="s">
        <v>2324</v>
      </c>
      <c r="B689" s="25" t="str">
        <f>"24"&amp;"."&amp;$B$800&amp;"."&amp;$B$801</f>
        <v>24.01.2024</v>
      </c>
      <c r="C689" s="88" t="s">
        <v>76</v>
      </c>
      <c r="D689" s="89">
        <f>ROUND((D690)/1000,5)</f>
        <v>0</v>
      </c>
      <c r="E689" s="89">
        <f t="shared" ref="E689:AA689" si="395">ROUND((E690)/1000,5)</f>
        <v>6.9999999999999994E-5</v>
      </c>
      <c r="F689" s="89">
        <f t="shared" si="395"/>
        <v>9.3799999999999994E-3</v>
      </c>
      <c r="G689" s="89">
        <f t="shared" si="395"/>
        <v>4.5760000000000002E-2</v>
      </c>
      <c r="H689" s="89">
        <f t="shared" si="395"/>
        <v>4.9849999999999998E-2</v>
      </c>
      <c r="I689" s="89">
        <f t="shared" si="395"/>
        <v>0.19003</v>
      </c>
      <c r="J689" s="89">
        <f t="shared" si="395"/>
        <v>0.33017000000000002</v>
      </c>
      <c r="K689" s="89">
        <f t="shared" si="395"/>
        <v>0.20146</v>
      </c>
      <c r="L689" s="89">
        <f t="shared" si="395"/>
        <v>0.15121999999999999</v>
      </c>
      <c r="M689" s="89">
        <f t="shared" si="395"/>
        <v>5.4519999999999999E-2</v>
      </c>
      <c r="N689" s="89">
        <f t="shared" si="395"/>
        <v>3.5400000000000002E-3</v>
      </c>
      <c r="O689" s="89">
        <f t="shared" si="395"/>
        <v>0</v>
      </c>
      <c r="P689" s="89">
        <f t="shared" si="395"/>
        <v>6.2E-4</v>
      </c>
      <c r="Q689" s="89">
        <f t="shared" si="395"/>
        <v>2.0799999999999998E-3</v>
      </c>
      <c r="R689" s="89">
        <f t="shared" si="395"/>
        <v>1.418E-2</v>
      </c>
      <c r="S689" s="89">
        <f t="shared" si="395"/>
        <v>6.6280000000000006E-2</v>
      </c>
      <c r="T689" s="89">
        <f t="shared" si="395"/>
        <v>2.9000000000000001E-2</v>
      </c>
      <c r="U689" s="89">
        <f t="shared" si="395"/>
        <v>6.5799999999999999E-3</v>
      </c>
      <c r="V689" s="89">
        <f t="shared" si="395"/>
        <v>0</v>
      </c>
      <c r="W689" s="89">
        <f t="shared" si="395"/>
        <v>0</v>
      </c>
      <c r="X689" s="89">
        <f t="shared" si="395"/>
        <v>0</v>
      </c>
      <c r="Y689" s="89">
        <f t="shared" si="395"/>
        <v>0</v>
      </c>
      <c r="Z689" s="89">
        <f t="shared" si="395"/>
        <v>0</v>
      </c>
      <c r="AA689" s="89">
        <f t="shared" si="395"/>
        <v>0</v>
      </c>
    </row>
    <row r="690" spans="1:27" ht="12.75" hidden="1" customHeight="1" outlineLevel="1" x14ac:dyDescent="0.2">
      <c r="A690" s="99" t="s">
        <v>2325</v>
      </c>
      <c r="B690" s="60" t="s">
        <v>238</v>
      </c>
      <c r="C690" s="40" t="s">
        <v>79</v>
      </c>
      <c r="D690" s="41">
        <v>0</v>
      </c>
      <c r="E690" s="41">
        <v>7.0000000000000007E-2</v>
      </c>
      <c r="F690" s="41">
        <v>9.3800000000000008</v>
      </c>
      <c r="G690" s="41">
        <v>45.76</v>
      </c>
      <c r="H690" s="41">
        <v>49.85</v>
      </c>
      <c r="I690" s="41">
        <v>190.03</v>
      </c>
      <c r="J690" s="41">
        <v>330.17</v>
      </c>
      <c r="K690" s="41">
        <v>201.46</v>
      </c>
      <c r="L690" s="41">
        <v>151.22</v>
      </c>
      <c r="M690" s="41">
        <v>54.52</v>
      </c>
      <c r="N690" s="41">
        <v>3.54</v>
      </c>
      <c r="O690" s="41">
        <v>0</v>
      </c>
      <c r="P690" s="41">
        <v>0.62</v>
      </c>
      <c r="Q690" s="41">
        <v>2.08</v>
      </c>
      <c r="R690" s="41">
        <v>14.18</v>
      </c>
      <c r="S690" s="41">
        <v>66.28</v>
      </c>
      <c r="T690" s="41">
        <v>29</v>
      </c>
      <c r="U690" s="41">
        <v>6.58</v>
      </c>
      <c r="V690" s="41">
        <v>0</v>
      </c>
      <c r="W690" s="41">
        <v>0</v>
      </c>
      <c r="X690" s="41">
        <v>0</v>
      </c>
      <c r="Y690" s="41">
        <v>0</v>
      </c>
      <c r="Z690" s="41">
        <v>0</v>
      </c>
      <c r="AA690" s="41">
        <v>0</v>
      </c>
    </row>
    <row r="691" spans="1:27" collapsed="1" x14ac:dyDescent="0.2">
      <c r="A691" s="98" t="s">
        <v>2326</v>
      </c>
      <c r="B691" s="25" t="str">
        <f>"25"&amp;"."&amp;$B$800&amp;"."&amp;$B$801</f>
        <v>25.01.2024</v>
      </c>
      <c r="C691" s="88" t="s">
        <v>76</v>
      </c>
      <c r="D691" s="89">
        <f>ROUND((D692)/1000,5)</f>
        <v>0</v>
      </c>
      <c r="E691" s="89">
        <f t="shared" ref="E691:AA691" si="396">ROUND((E692)/1000,5)</f>
        <v>0</v>
      </c>
      <c r="F691" s="89">
        <f t="shared" si="396"/>
        <v>0</v>
      </c>
      <c r="G691" s="89">
        <f t="shared" si="396"/>
        <v>0</v>
      </c>
      <c r="H691" s="89">
        <f t="shared" si="396"/>
        <v>3.2059999999999998E-2</v>
      </c>
      <c r="I691" s="89">
        <f t="shared" si="396"/>
        <v>0.11255</v>
      </c>
      <c r="J691" s="89">
        <f t="shared" si="396"/>
        <v>0.20344000000000001</v>
      </c>
      <c r="K691" s="89">
        <f t="shared" si="396"/>
        <v>0.13447999999999999</v>
      </c>
      <c r="L691" s="89">
        <f t="shared" si="396"/>
        <v>2.7619999999999999E-2</v>
      </c>
      <c r="M691" s="89">
        <f t="shared" si="396"/>
        <v>0</v>
      </c>
      <c r="N691" s="89">
        <f t="shared" si="396"/>
        <v>0</v>
      </c>
      <c r="O691" s="89">
        <f t="shared" si="396"/>
        <v>0</v>
      </c>
      <c r="P691" s="89">
        <f t="shared" si="396"/>
        <v>0</v>
      </c>
      <c r="Q691" s="89">
        <f t="shared" si="396"/>
        <v>0</v>
      </c>
      <c r="R691" s="89">
        <f t="shared" si="396"/>
        <v>0</v>
      </c>
      <c r="S691" s="89">
        <f t="shared" si="396"/>
        <v>0</v>
      </c>
      <c r="T691" s="89">
        <f t="shared" si="396"/>
        <v>0</v>
      </c>
      <c r="U691" s="89">
        <f t="shared" si="396"/>
        <v>0</v>
      </c>
      <c r="V691" s="89">
        <f t="shared" si="396"/>
        <v>0</v>
      </c>
      <c r="W691" s="89">
        <f t="shared" si="396"/>
        <v>0</v>
      </c>
      <c r="X691" s="89">
        <f t="shared" si="396"/>
        <v>0</v>
      </c>
      <c r="Y691" s="89">
        <f t="shared" si="396"/>
        <v>0</v>
      </c>
      <c r="Z691" s="89">
        <f t="shared" si="396"/>
        <v>0</v>
      </c>
      <c r="AA691" s="89">
        <f t="shared" si="396"/>
        <v>2.7100000000000002E-3</v>
      </c>
    </row>
    <row r="692" spans="1:27" ht="12.75" hidden="1" customHeight="1" outlineLevel="1" x14ac:dyDescent="0.2">
      <c r="A692" s="99" t="s">
        <v>2327</v>
      </c>
      <c r="B692" s="60" t="s">
        <v>238</v>
      </c>
      <c r="C692" s="40" t="s">
        <v>79</v>
      </c>
      <c r="D692" s="41">
        <v>0</v>
      </c>
      <c r="E692" s="41">
        <v>0</v>
      </c>
      <c r="F692" s="41">
        <v>0</v>
      </c>
      <c r="G692" s="41">
        <v>0</v>
      </c>
      <c r="H692" s="41">
        <v>32.06</v>
      </c>
      <c r="I692" s="41">
        <v>112.55</v>
      </c>
      <c r="J692" s="41">
        <v>203.44</v>
      </c>
      <c r="K692" s="41">
        <v>134.47999999999999</v>
      </c>
      <c r="L692" s="41">
        <v>27.62</v>
      </c>
      <c r="M692" s="41">
        <v>0</v>
      </c>
      <c r="N692" s="41">
        <v>0</v>
      </c>
      <c r="O692" s="41">
        <v>0</v>
      </c>
      <c r="P692" s="41">
        <v>0</v>
      </c>
      <c r="Q692" s="41">
        <v>0</v>
      </c>
      <c r="R692" s="41">
        <v>0</v>
      </c>
      <c r="S692" s="41">
        <v>0</v>
      </c>
      <c r="T692" s="41">
        <v>0</v>
      </c>
      <c r="U692" s="41">
        <v>0</v>
      </c>
      <c r="V692" s="41">
        <v>0</v>
      </c>
      <c r="W692" s="41">
        <v>0</v>
      </c>
      <c r="X692" s="41">
        <v>0</v>
      </c>
      <c r="Y692" s="41">
        <v>0</v>
      </c>
      <c r="Z692" s="41">
        <v>0</v>
      </c>
      <c r="AA692" s="41">
        <v>2.71</v>
      </c>
    </row>
    <row r="693" spans="1:27" collapsed="1" x14ac:dyDescent="0.2">
      <c r="A693" s="98" t="s">
        <v>2328</v>
      </c>
      <c r="B693" s="25" t="str">
        <f>"26"&amp;"."&amp;$B$800&amp;"."&amp;$B$801</f>
        <v>26.01.2024</v>
      </c>
      <c r="C693" s="88" t="s">
        <v>76</v>
      </c>
      <c r="D693" s="89">
        <f>ROUND((D694)/1000,5)</f>
        <v>0</v>
      </c>
      <c r="E693" s="89">
        <f t="shared" ref="E693:AA693" si="397">ROUND((E694)/1000,5)</f>
        <v>0</v>
      </c>
      <c r="F693" s="89">
        <f t="shared" si="397"/>
        <v>1.5299999999999999E-2</v>
      </c>
      <c r="G693" s="89">
        <f t="shared" si="397"/>
        <v>2.6620000000000001E-2</v>
      </c>
      <c r="H693" s="89">
        <f t="shared" si="397"/>
        <v>7.8E-2</v>
      </c>
      <c r="I693" s="89">
        <f t="shared" si="397"/>
        <v>0.25352000000000002</v>
      </c>
      <c r="J693" s="89">
        <f t="shared" si="397"/>
        <v>0.39207999999999998</v>
      </c>
      <c r="K693" s="89">
        <f t="shared" si="397"/>
        <v>0.19772999999999999</v>
      </c>
      <c r="L693" s="89">
        <f t="shared" si="397"/>
        <v>0.19928999999999999</v>
      </c>
      <c r="M693" s="89">
        <f t="shared" si="397"/>
        <v>9.3689999999999996E-2</v>
      </c>
      <c r="N693" s="89">
        <f t="shared" si="397"/>
        <v>8.2559999999999995E-2</v>
      </c>
      <c r="O693" s="89">
        <f t="shared" si="397"/>
        <v>4.0620000000000003E-2</v>
      </c>
      <c r="P693" s="89">
        <f t="shared" si="397"/>
        <v>0.15942999999999999</v>
      </c>
      <c r="Q693" s="89">
        <f t="shared" si="397"/>
        <v>0.15744</v>
      </c>
      <c r="R693" s="89">
        <f t="shared" si="397"/>
        <v>0.13241</v>
      </c>
      <c r="S693" s="89">
        <f t="shared" si="397"/>
        <v>0.12331</v>
      </c>
      <c r="T693" s="89">
        <f t="shared" si="397"/>
        <v>0.30804999999999999</v>
      </c>
      <c r="U693" s="89">
        <f t="shared" si="397"/>
        <v>0.54949999999999999</v>
      </c>
      <c r="V693" s="89">
        <f t="shared" si="397"/>
        <v>7.195E-2</v>
      </c>
      <c r="W693" s="89">
        <f t="shared" si="397"/>
        <v>2.1069999999999998E-2</v>
      </c>
      <c r="X693" s="89">
        <f t="shared" si="397"/>
        <v>4.6649999999999997E-2</v>
      </c>
      <c r="Y693" s="89">
        <f t="shared" si="397"/>
        <v>8.2369999999999999E-2</v>
      </c>
      <c r="Z693" s="89">
        <f t="shared" si="397"/>
        <v>2.128E-2</v>
      </c>
      <c r="AA693" s="89">
        <f t="shared" si="397"/>
        <v>4.7030000000000002E-2</v>
      </c>
    </row>
    <row r="694" spans="1:27" ht="12.75" hidden="1" customHeight="1" outlineLevel="1" x14ac:dyDescent="0.2">
      <c r="A694" s="99" t="s">
        <v>2329</v>
      </c>
      <c r="B694" s="60" t="s">
        <v>238</v>
      </c>
      <c r="C694" s="40" t="s">
        <v>79</v>
      </c>
      <c r="D694" s="41">
        <v>0</v>
      </c>
      <c r="E694" s="41">
        <v>0</v>
      </c>
      <c r="F694" s="41">
        <v>15.3</v>
      </c>
      <c r="G694" s="41">
        <v>26.62</v>
      </c>
      <c r="H694" s="41">
        <v>78</v>
      </c>
      <c r="I694" s="41">
        <v>253.52</v>
      </c>
      <c r="J694" s="41">
        <v>392.08</v>
      </c>
      <c r="K694" s="41">
        <v>197.73</v>
      </c>
      <c r="L694" s="41">
        <v>199.29</v>
      </c>
      <c r="M694" s="41">
        <v>93.69</v>
      </c>
      <c r="N694" s="41">
        <v>82.56</v>
      </c>
      <c r="O694" s="41">
        <v>40.619999999999997</v>
      </c>
      <c r="P694" s="41">
        <v>159.43</v>
      </c>
      <c r="Q694" s="41">
        <v>157.44</v>
      </c>
      <c r="R694" s="41">
        <v>132.41</v>
      </c>
      <c r="S694" s="41">
        <v>123.31</v>
      </c>
      <c r="T694" s="41">
        <v>308.05</v>
      </c>
      <c r="U694" s="41">
        <v>549.5</v>
      </c>
      <c r="V694" s="41">
        <v>71.95</v>
      </c>
      <c r="W694" s="41">
        <v>21.07</v>
      </c>
      <c r="X694" s="41">
        <v>46.65</v>
      </c>
      <c r="Y694" s="41">
        <v>82.37</v>
      </c>
      <c r="Z694" s="41">
        <v>21.28</v>
      </c>
      <c r="AA694" s="41">
        <v>47.03</v>
      </c>
    </row>
    <row r="695" spans="1:27" collapsed="1" x14ac:dyDescent="0.2">
      <c r="A695" s="98" t="s">
        <v>2330</v>
      </c>
      <c r="B695" s="25" t="str">
        <f>"27"&amp;"."&amp;$B$800&amp;"."&amp;$B$801</f>
        <v>27.01.2024</v>
      </c>
      <c r="C695" s="88" t="s">
        <v>76</v>
      </c>
      <c r="D695" s="89">
        <f>ROUND((D696)/1000,5)</f>
        <v>1.0300000000000001E-3</v>
      </c>
      <c r="E695" s="89">
        <f t="shared" ref="E695:AA695" si="398">ROUND((E696)/1000,5)</f>
        <v>0</v>
      </c>
      <c r="F695" s="89">
        <f t="shared" si="398"/>
        <v>3.4889999999999997E-2</v>
      </c>
      <c r="G695" s="89">
        <f t="shared" si="398"/>
        <v>5.926E-2</v>
      </c>
      <c r="H695" s="89">
        <f t="shared" si="398"/>
        <v>9.3960000000000002E-2</v>
      </c>
      <c r="I695" s="89">
        <f t="shared" si="398"/>
        <v>0.13915</v>
      </c>
      <c r="J695" s="89">
        <f t="shared" si="398"/>
        <v>0.11373999999999999</v>
      </c>
      <c r="K695" s="89">
        <f t="shared" si="398"/>
        <v>0.14960999999999999</v>
      </c>
      <c r="L695" s="89">
        <f t="shared" si="398"/>
        <v>0.17527000000000001</v>
      </c>
      <c r="M695" s="89">
        <f t="shared" si="398"/>
        <v>0.14013</v>
      </c>
      <c r="N695" s="89">
        <f t="shared" si="398"/>
        <v>0.11287</v>
      </c>
      <c r="O695" s="89">
        <f t="shared" si="398"/>
        <v>0.13841999999999999</v>
      </c>
      <c r="P695" s="89">
        <f t="shared" si="398"/>
        <v>0.12403</v>
      </c>
      <c r="Q695" s="89">
        <f t="shared" si="398"/>
        <v>0.14527000000000001</v>
      </c>
      <c r="R695" s="89">
        <f t="shared" si="398"/>
        <v>0.17196</v>
      </c>
      <c r="S695" s="89">
        <f t="shared" si="398"/>
        <v>6.2500000000000003E-3</v>
      </c>
      <c r="T695" s="89">
        <f t="shared" si="398"/>
        <v>2.734E-2</v>
      </c>
      <c r="U695" s="89">
        <f t="shared" si="398"/>
        <v>1.9720000000000001E-2</v>
      </c>
      <c r="V695" s="89">
        <f t="shared" si="398"/>
        <v>0</v>
      </c>
      <c r="W695" s="89">
        <f t="shared" si="398"/>
        <v>5.28E-3</v>
      </c>
      <c r="X695" s="89">
        <f t="shared" si="398"/>
        <v>4.3220000000000001E-2</v>
      </c>
      <c r="Y695" s="89">
        <f t="shared" si="398"/>
        <v>0</v>
      </c>
      <c r="Z695" s="89">
        <f t="shared" si="398"/>
        <v>0</v>
      </c>
      <c r="AA695" s="89">
        <f t="shared" si="398"/>
        <v>0</v>
      </c>
    </row>
    <row r="696" spans="1:27" ht="12.75" hidden="1" customHeight="1" outlineLevel="1" x14ac:dyDescent="0.2">
      <c r="A696" s="99" t="s">
        <v>2331</v>
      </c>
      <c r="B696" s="60" t="s">
        <v>238</v>
      </c>
      <c r="C696" s="40" t="s">
        <v>79</v>
      </c>
      <c r="D696" s="41">
        <v>1.03</v>
      </c>
      <c r="E696" s="41">
        <v>0</v>
      </c>
      <c r="F696" s="41">
        <v>34.89</v>
      </c>
      <c r="G696" s="41">
        <v>59.26</v>
      </c>
      <c r="H696" s="41">
        <v>93.96</v>
      </c>
      <c r="I696" s="41">
        <v>139.15</v>
      </c>
      <c r="J696" s="41">
        <v>113.74</v>
      </c>
      <c r="K696" s="41">
        <v>149.61000000000001</v>
      </c>
      <c r="L696" s="41">
        <v>175.27</v>
      </c>
      <c r="M696" s="41">
        <v>140.13</v>
      </c>
      <c r="N696" s="41">
        <v>112.87</v>
      </c>
      <c r="O696" s="41">
        <v>138.41999999999999</v>
      </c>
      <c r="P696" s="41">
        <v>124.03</v>
      </c>
      <c r="Q696" s="41">
        <v>145.27000000000001</v>
      </c>
      <c r="R696" s="41">
        <v>171.96</v>
      </c>
      <c r="S696" s="41">
        <v>6.25</v>
      </c>
      <c r="T696" s="41">
        <v>27.34</v>
      </c>
      <c r="U696" s="41">
        <v>19.72</v>
      </c>
      <c r="V696" s="41">
        <v>0</v>
      </c>
      <c r="W696" s="41">
        <v>5.28</v>
      </c>
      <c r="X696" s="41">
        <v>43.22</v>
      </c>
      <c r="Y696" s="41">
        <v>0</v>
      </c>
      <c r="Z696" s="41">
        <v>0</v>
      </c>
      <c r="AA696" s="41">
        <v>0</v>
      </c>
    </row>
    <row r="697" spans="1:27" collapsed="1" x14ac:dyDescent="0.2">
      <c r="A697" s="98" t="s">
        <v>2332</v>
      </c>
      <c r="B697" s="25" t="str">
        <f>"28"&amp;"."&amp;$B$800&amp;"."&amp;$B$801</f>
        <v>28.01.2024</v>
      </c>
      <c r="C697" s="88" t="s">
        <v>76</v>
      </c>
      <c r="D697" s="89">
        <f>ROUND((D698)/1000,5)</f>
        <v>0</v>
      </c>
      <c r="E697" s="89">
        <f t="shared" ref="E697:AA697" si="399">ROUND((E698)/1000,5)</f>
        <v>0</v>
      </c>
      <c r="F697" s="89">
        <f t="shared" si="399"/>
        <v>0</v>
      </c>
      <c r="G697" s="89">
        <f t="shared" si="399"/>
        <v>0</v>
      </c>
      <c r="H697" s="89">
        <f t="shared" si="399"/>
        <v>0</v>
      </c>
      <c r="I697" s="89">
        <f t="shared" si="399"/>
        <v>0.10943</v>
      </c>
      <c r="J697" s="89">
        <f t="shared" si="399"/>
        <v>8.7069999999999995E-2</v>
      </c>
      <c r="K697" s="89">
        <f t="shared" si="399"/>
        <v>1.329E-2</v>
      </c>
      <c r="L697" s="89">
        <f t="shared" si="399"/>
        <v>0.12590000000000001</v>
      </c>
      <c r="M697" s="89">
        <f t="shared" si="399"/>
        <v>3.7569999999999999E-2</v>
      </c>
      <c r="N697" s="89">
        <f t="shared" si="399"/>
        <v>2.0830000000000001E-2</v>
      </c>
      <c r="O697" s="89">
        <f t="shared" si="399"/>
        <v>3.7220000000000003E-2</v>
      </c>
      <c r="P697" s="89">
        <f t="shared" si="399"/>
        <v>3.1199999999999999E-2</v>
      </c>
      <c r="Q697" s="89">
        <f t="shared" si="399"/>
        <v>3.4569999999999997E-2</v>
      </c>
      <c r="R697" s="89">
        <f t="shared" si="399"/>
        <v>6.6199999999999995E-2</v>
      </c>
      <c r="S697" s="89">
        <f t="shared" si="399"/>
        <v>8.9440000000000006E-2</v>
      </c>
      <c r="T697" s="89">
        <f t="shared" si="399"/>
        <v>9.3659999999999993E-2</v>
      </c>
      <c r="U697" s="89">
        <f t="shared" si="399"/>
        <v>5.6100000000000004E-3</v>
      </c>
      <c r="V697" s="89">
        <f t="shared" si="399"/>
        <v>0</v>
      </c>
      <c r="W697" s="89">
        <f t="shared" si="399"/>
        <v>3.3550000000000003E-2</v>
      </c>
      <c r="X697" s="89">
        <f t="shared" si="399"/>
        <v>3.5810000000000002E-2</v>
      </c>
      <c r="Y697" s="89">
        <f t="shared" si="399"/>
        <v>4.0379999999999999E-2</v>
      </c>
      <c r="Z697" s="89">
        <f t="shared" si="399"/>
        <v>0</v>
      </c>
      <c r="AA697" s="89">
        <f t="shared" si="399"/>
        <v>0</v>
      </c>
    </row>
    <row r="698" spans="1:27" ht="12.75" hidden="1" customHeight="1" outlineLevel="1" x14ac:dyDescent="0.2">
      <c r="A698" s="99" t="s">
        <v>2333</v>
      </c>
      <c r="B698" s="60" t="s">
        <v>238</v>
      </c>
      <c r="C698" s="40" t="s">
        <v>79</v>
      </c>
      <c r="D698" s="41">
        <v>0</v>
      </c>
      <c r="E698" s="41">
        <v>0</v>
      </c>
      <c r="F698" s="41">
        <v>0</v>
      </c>
      <c r="G698" s="41">
        <v>0</v>
      </c>
      <c r="H698" s="41">
        <v>0</v>
      </c>
      <c r="I698" s="41">
        <v>109.43</v>
      </c>
      <c r="J698" s="41">
        <v>87.07</v>
      </c>
      <c r="K698" s="41">
        <v>13.29</v>
      </c>
      <c r="L698" s="41">
        <v>125.9</v>
      </c>
      <c r="M698" s="41">
        <v>37.57</v>
      </c>
      <c r="N698" s="41">
        <v>20.83</v>
      </c>
      <c r="O698" s="41">
        <v>37.22</v>
      </c>
      <c r="P698" s="41">
        <v>31.2</v>
      </c>
      <c r="Q698" s="41">
        <v>34.57</v>
      </c>
      <c r="R698" s="41">
        <v>66.2</v>
      </c>
      <c r="S698" s="41">
        <v>89.44</v>
      </c>
      <c r="T698" s="41">
        <v>93.66</v>
      </c>
      <c r="U698" s="41">
        <v>5.61</v>
      </c>
      <c r="V698" s="41">
        <v>0</v>
      </c>
      <c r="W698" s="41">
        <v>33.549999999999997</v>
      </c>
      <c r="X698" s="41">
        <v>35.81</v>
      </c>
      <c r="Y698" s="41">
        <v>40.380000000000003</v>
      </c>
      <c r="Z698" s="41">
        <v>0</v>
      </c>
      <c r="AA698" s="41">
        <v>0</v>
      </c>
    </row>
    <row r="699" spans="1:27" collapsed="1" x14ac:dyDescent="0.2">
      <c r="A699" s="98" t="s">
        <v>2334</v>
      </c>
      <c r="B699" s="25" t="str">
        <f>"29"&amp;"."&amp;$B$800&amp;"."&amp;$B$801</f>
        <v>29.01.2024</v>
      </c>
      <c r="C699" s="88" t="s">
        <v>76</v>
      </c>
      <c r="D699" s="89">
        <f>ROUND((D700)/1000,5)</f>
        <v>0</v>
      </c>
      <c r="E699" s="89">
        <f t="shared" ref="E699:AA699" si="400">ROUND((E700)/1000,5)</f>
        <v>0</v>
      </c>
      <c r="F699" s="89">
        <f t="shared" si="400"/>
        <v>0</v>
      </c>
      <c r="G699" s="89">
        <f t="shared" si="400"/>
        <v>0</v>
      </c>
      <c r="H699" s="89">
        <f t="shared" si="400"/>
        <v>5.8009999999999999E-2</v>
      </c>
      <c r="I699" s="89">
        <f t="shared" si="400"/>
        <v>0.14879999999999999</v>
      </c>
      <c r="J699" s="89">
        <f t="shared" si="400"/>
        <v>0.23100999999999999</v>
      </c>
      <c r="K699" s="89">
        <f t="shared" si="400"/>
        <v>0.13295999999999999</v>
      </c>
      <c r="L699" s="89">
        <f t="shared" si="400"/>
        <v>1.821E-2</v>
      </c>
      <c r="M699" s="89">
        <f t="shared" si="400"/>
        <v>6.3700000000000007E-2</v>
      </c>
      <c r="N699" s="89">
        <f t="shared" si="400"/>
        <v>8.5489999999999997E-2</v>
      </c>
      <c r="O699" s="89">
        <f t="shared" si="400"/>
        <v>7.2999999999999996E-4</v>
      </c>
      <c r="P699" s="89">
        <f t="shared" si="400"/>
        <v>9.8999999999999999E-4</v>
      </c>
      <c r="Q699" s="89">
        <f t="shared" si="400"/>
        <v>7.2999999999999996E-4</v>
      </c>
      <c r="R699" s="89">
        <f t="shared" si="400"/>
        <v>6.2489999999999997E-2</v>
      </c>
      <c r="S699" s="89">
        <f t="shared" si="400"/>
        <v>0.11114</v>
      </c>
      <c r="T699" s="89">
        <f t="shared" si="400"/>
        <v>0.15082999999999999</v>
      </c>
      <c r="U699" s="89">
        <f t="shared" si="400"/>
        <v>0.19334000000000001</v>
      </c>
      <c r="V699" s="89">
        <f t="shared" si="400"/>
        <v>0.14149</v>
      </c>
      <c r="W699" s="89">
        <f t="shared" si="400"/>
        <v>0</v>
      </c>
      <c r="X699" s="89">
        <f t="shared" si="400"/>
        <v>5.9000000000000003E-4</v>
      </c>
      <c r="Y699" s="89">
        <f t="shared" si="400"/>
        <v>0</v>
      </c>
      <c r="Z699" s="89">
        <f t="shared" si="400"/>
        <v>0</v>
      </c>
      <c r="AA699" s="89">
        <f t="shared" si="400"/>
        <v>0</v>
      </c>
    </row>
    <row r="700" spans="1:27" ht="12.75" hidden="1" customHeight="1" outlineLevel="1" x14ac:dyDescent="0.2">
      <c r="A700" s="99" t="s">
        <v>2335</v>
      </c>
      <c r="B700" s="60" t="s">
        <v>238</v>
      </c>
      <c r="C700" s="40" t="s">
        <v>79</v>
      </c>
      <c r="D700" s="41">
        <v>0</v>
      </c>
      <c r="E700" s="41">
        <v>0</v>
      </c>
      <c r="F700" s="41">
        <v>0</v>
      </c>
      <c r="G700" s="41">
        <v>0</v>
      </c>
      <c r="H700" s="41">
        <v>58.01</v>
      </c>
      <c r="I700" s="41">
        <v>148.80000000000001</v>
      </c>
      <c r="J700" s="41">
        <v>231.01</v>
      </c>
      <c r="K700" s="41">
        <v>132.96</v>
      </c>
      <c r="L700" s="41">
        <v>18.21</v>
      </c>
      <c r="M700" s="41">
        <v>63.7</v>
      </c>
      <c r="N700" s="41">
        <v>85.49</v>
      </c>
      <c r="O700" s="41">
        <v>0.73</v>
      </c>
      <c r="P700" s="41">
        <v>0.99</v>
      </c>
      <c r="Q700" s="41">
        <v>0.73</v>
      </c>
      <c r="R700" s="41">
        <v>62.49</v>
      </c>
      <c r="S700" s="41">
        <v>111.14</v>
      </c>
      <c r="T700" s="41">
        <v>150.83000000000001</v>
      </c>
      <c r="U700" s="41">
        <v>193.34</v>
      </c>
      <c r="V700" s="41">
        <v>141.49</v>
      </c>
      <c r="W700" s="41">
        <v>0</v>
      </c>
      <c r="X700" s="41">
        <v>0.59</v>
      </c>
      <c r="Y700" s="41">
        <v>0</v>
      </c>
      <c r="Z700" s="41">
        <v>0</v>
      </c>
      <c r="AA700" s="41">
        <v>0</v>
      </c>
    </row>
    <row r="701" spans="1:27" collapsed="1" x14ac:dyDescent="0.2">
      <c r="A701" s="98" t="s">
        <v>2336</v>
      </c>
      <c r="B701" s="25" t="str">
        <f>"30"&amp;"."&amp;$B$800&amp;"."&amp;$B$801</f>
        <v>30.01.2024</v>
      </c>
      <c r="C701" s="88" t="s">
        <v>76</v>
      </c>
      <c r="D701" s="89">
        <f>ROUND((D702)/1000,5)</f>
        <v>0</v>
      </c>
      <c r="E701" s="89">
        <f t="shared" ref="E701:AA701" si="401">ROUND((E702)/1000,5)</f>
        <v>0</v>
      </c>
      <c r="F701" s="89">
        <f t="shared" si="401"/>
        <v>5.5999999999999995E-4</v>
      </c>
      <c r="G701" s="89">
        <f t="shared" si="401"/>
        <v>4.7620000000000003E-2</v>
      </c>
      <c r="H701" s="89">
        <f t="shared" si="401"/>
        <v>8.7989999999999999E-2</v>
      </c>
      <c r="I701" s="89">
        <f t="shared" si="401"/>
        <v>0.17727000000000001</v>
      </c>
      <c r="J701" s="89">
        <f t="shared" si="401"/>
        <v>0.24543999999999999</v>
      </c>
      <c r="K701" s="89">
        <f t="shared" si="401"/>
        <v>0.22994000000000001</v>
      </c>
      <c r="L701" s="89">
        <f t="shared" si="401"/>
        <v>0.15253</v>
      </c>
      <c r="M701" s="89">
        <f t="shared" si="401"/>
        <v>0.11298999999999999</v>
      </c>
      <c r="N701" s="89">
        <f t="shared" si="401"/>
        <v>0.11691</v>
      </c>
      <c r="O701" s="89">
        <f t="shared" si="401"/>
        <v>7.2550000000000003E-2</v>
      </c>
      <c r="P701" s="89">
        <f t="shared" si="401"/>
        <v>8.3949999999999997E-2</v>
      </c>
      <c r="Q701" s="89">
        <f t="shared" si="401"/>
        <v>7.2559999999999999E-2</v>
      </c>
      <c r="R701" s="89">
        <f t="shared" si="401"/>
        <v>5.6570000000000002E-2</v>
      </c>
      <c r="S701" s="89">
        <f t="shared" si="401"/>
        <v>5.423E-2</v>
      </c>
      <c r="T701" s="89">
        <f t="shared" si="401"/>
        <v>1.9300000000000001E-3</v>
      </c>
      <c r="U701" s="89">
        <f t="shared" si="401"/>
        <v>4.13E-3</v>
      </c>
      <c r="V701" s="89">
        <f t="shared" si="401"/>
        <v>2.546E-2</v>
      </c>
      <c r="W701" s="89">
        <f t="shared" si="401"/>
        <v>0</v>
      </c>
      <c r="X701" s="89">
        <f t="shared" si="401"/>
        <v>0</v>
      </c>
      <c r="Y701" s="89">
        <f t="shared" si="401"/>
        <v>0</v>
      </c>
      <c r="Z701" s="89">
        <f t="shared" si="401"/>
        <v>0</v>
      </c>
      <c r="AA701" s="89">
        <f t="shared" si="401"/>
        <v>0</v>
      </c>
    </row>
    <row r="702" spans="1:27" ht="12.75" hidden="1" customHeight="1" outlineLevel="1" x14ac:dyDescent="0.2">
      <c r="A702" s="99" t="s">
        <v>2337</v>
      </c>
      <c r="B702" s="60" t="s">
        <v>238</v>
      </c>
      <c r="C702" s="40" t="s">
        <v>79</v>
      </c>
      <c r="D702" s="41">
        <v>0</v>
      </c>
      <c r="E702" s="41">
        <v>0</v>
      </c>
      <c r="F702" s="41">
        <v>0.56000000000000005</v>
      </c>
      <c r="G702" s="41">
        <v>47.62</v>
      </c>
      <c r="H702" s="41">
        <v>87.99</v>
      </c>
      <c r="I702" s="41">
        <v>177.27</v>
      </c>
      <c r="J702" s="41">
        <v>245.44</v>
      </c>
      <c r="K702" s="41">
        <v>229.94</v>
      </c>
      <c r="L702" s="41">
        <v>152.53</v>
      </c>
      <c r="M702" s="41">
        <v>112.99</v>
      </c>
      <c r="N702" s="41">
        <v>116.91</v>
      </c>
      <c r="O702" s="41">
        <v>72.55</v>
      </c>
      <c r="P702" s="41">
        <v>83.95</v>
      </c>
      <c r="Q702" s="41">
        <v>72.56</v>
      </c>
      <c r="R702" s="41">
        <v>56.57</v>
      </c>
      <c r="S702" s="41">
        <v>54.23</v>
      </c>
      <c r="T702" s="41">
        <v>1.93</v>
      </c>
      <c r="U702" s="41">
        <v>4.13</v>
      </c>
      <c r="V702" s="41">
        <v>25.46</v>
      </c>
      <c r="W702" s="41">
        <v>0</v>
      </c>
      <c r="X702" s="41">
        <v>0</v>
      </c>
      <c r="Y702" s="41">
        <v>0</v>
      </c>
      <c r="Z702" s="41">
        <v>0</v>
      </c>
      <c r="AA702" s="41">
        <v>0</v>
      </c>
    </row>
    <row r="703" spans="1:27" collapsed="1" x14ac:dyDescent="0.2">
      <c r="A703" s="98" t="s">
        <v>2338</v>
      </c>
      <c r="B703" s="25" t="str">
        <f>"31"&amp;"."&amp;$B$800&amp;"."&amp;$B$801</f>
        <v>31.01.2024</v>
      </c>
      <c r="C703" s="88" t="s">
        <v>76</v>
      </c>
      <c r="D703" s="89">
        <f>ROUND((D704)/1000,5)</f>
        <v>0</v>
      </c>
      <c r="E703" s="89">
        <f t="shared" ref="E703:AA703" si="402">ROUND((E704)/1000,5)</f>
        <v>0</v>
      </c>
      <c r="F703" s="89">
        <f t="shared" si="402"/>
        <v>0</v>
      </c>
      <c r="G703" s="89">
        <f t="shared" si="402"/>
        <v>4.6440000000000002E-2</v>
      </c>
      <c r="H703" s="89">
        <f t="shared" si="402"/>
        <v>0.15334999999999999</v>
      </c>
      <c r="I703" s="89">
        <f t="shared" si="402"/>
        <v>0.20286000000000001</v>
      </c>
      <c r="J703" s="89">
        <f t="shared" si="402"/>
        <v>0.16291</v>
      </c>
      <c r="K703" s="89">
        <f t="shared" si="402"/>
        <v>5.4280000000000002E-2</v>
      </c>
      <c r="L703" s="89">
        <f t="shared" si="402"/>
        <v>5.0970000000000001E-2</v>
      </c>
      <c r="M703" s="89">
        <f t="shared" si="402"/>
        <v>0</v>
      </c>
      <c r="N703" s="89">
        <f t="shared" si="402"/>
        <v>0</v>
      </c>
      <c r="O703" s="89">
        <f t="shared" si="402"/>
        <v>0</v>
      </c>
      <c r="P703" s="89">
        <f t="shared" si="402"/>
        <v>0</v>
      </c>
      <c r="Q703" s="89">
        <f t="shared" si="402"/>
        <v>2E-3</v>
      </c>
      <c r="R703" s="89">
        <f t="shared" si="402"/>
        <v>0</v>
      </c>
      <c r="S703" s="89">
        <f t="shared" si="402"/>
        <v>0</v>
      </c>
      <c r="T703" s="89">
        <f t="shared" si="402"/>
        <v>0</v>
      </c>
      <c r="U703" s="89">
        <f t="shared" si="402"/>
        <v>0</v>
      </c>
      <c r="V703" s="89">
        <f t="shared" si="402"/>
        <v>0</v>
      </c>
      <c r="W703" s="89">
        <f t="shared" si="402"/>
        <v>0</v>
      </c>
      <c r="X703" s="89">
        <f t="shared" si="402"/>
        <v>0</v>
      </c>
      <c r="Y703" s="89">
        <f t="shared" si="402"/>
        <v>0</v>
      </c>
      <c r="Z703" s="89">
        <f t="shared" si="402"/>
        <v>0</v>
      </c>
      <c r="AA703" s="89">
        <f t="shared" si="402"/>
        <v>0</v>
      </c>
    </row>
    <row r="704" spans="1:27" ht="12.75" hidden="1" customHeight="1" outlineLevel="1" x14ac:dyDescent="0.2">
      <c r="A704" s="99" t="s">
        <v>2339</v>
      </c>
      <c r="B704" s="60" t="s">
        <v>238</v>
      </c>
      <c r="C704" s="40" t="s">
        <v>79</v>
      </c>
      <c r="D704" s="41">
        <v>0</v>
      </c>
      <c r="E704" s="41">
        <v>0</v>
      </c>
      <c r="F704" s="41">
        <v>0</v>
      </c>
      <c r="G704" s="41">
        <v>46.44</v>
      </c>
      <c r="H704" s="41">
        <v>153.35</v>
      </c>
      <c r="I704" s="41">
        <v>202.86</v>
      </c>
      <c r="J704" s="41">
        <v>162.91</v>
      </c>
      <c r="K704" s="41">
        <v>54.28</v>
      </c>
      <c r="L704" s="41">
        <v>50.97</v>
      </c>
      <c r="M704" s="41">
        <v>0</v>
      </c>
      <c r="N704" s="41">
        <v>0</v>
      </c>
      <c r="O704" s="41">
        <v>0</v>
      </c>
      <c r="P704" s="41">
        <v>0</v>
      </c>
      <c r="Q704" s="41">
        <v>2</v>
      </c>
      <c r="R704" s="41">
        <v>0</v>
      </c>
      <c r="S704" s="41">
        <v>0</v>
      </c>
      <c r="T704" s="41">
        <v>0</v>
      </c>
      <c r="U704" s="41">
        <v>0</v>
      </c>
      <c r="V704" s="41">
        <v>0</v>
      </c>
      <c r="W704" s="41">
        <v>0</v>
      </c>
      <c r="X704" s="41">
        <v>0</v>
      </c>
      <c r="Y704" s="41">
        <v>0</v>
      </c>
      <c r="Z704" s="41">
        <v>0</v>
      </c>
      <c r="AA704" s="41">
        <v>0</v>
      </c>
    </row>
    <row r="705" spans="1:27" collapsed="1" x14ac:dyDescent="0.2">
      <c r="B705" s="101" t="s">
        <v>392</v>
      </c>
    </row>
    <row r="706" spans="1:27" x14ac:dyDescent="0.2">
      <c r="B706" s="101" t="s">
        <v>392</v>
      </c>
    </row>
    <row r="707" spans="1:27" x14ac:dyDescent="0.2">
      <c r="A707" s="175" t="s">
        <v>2340</v>
      </c>
      <c r="B707" s="176"/>
      <c r="C707" s="176"/>
      <c r="D707" s="176"/>
      <c r="E707" s="176"/>
      <c r="F707" s="176"/>
      <c r="G707" s="176"/>
      <c r="H707" s="176"/>
      <c r="I707" s="176"/>
      <c r="J707" s="176"/>
      <c r="K707" s="176"/>
      <c r="L707" s="176"/>
      <c r="M707" s="176"/>
      <c r="N707" s="176"/>
      <c r="O707" s="176"/>
      <c r="P707" s="176"/>
      <c r="Q707" s="176"/>
      <c r="R707" s="176"/>
      <c r="S707" s="176"/>
      <c r="T707" s="176"/>
      <c r="U707" s="176"/>
      <c r="V707" s="176"/>
      <c r="W707" s="176"/>
      <c r="X707" s="176"/>
      <c r="Y707" s="176"/>
      <c r="Z707" s="176"/>
      <c r="AA707" s="177"/>
    </row>
    <row r="708" spans="1:27" ht="25.5" x14ac:dyDescent="0.2">
      <c r="A708" s="96" t="s">
        <v>64</v>
      </c>
      <c r="B708" s="97" t="s">
        <v>210</v>
      </c>
      <c r="C708" s="96" t="s">
        <v>211</v>
      </c>
      <c r="D708" s="97" t="s">
        <v>212</v>
      </c>
      <c r="E708" s="97" t="s">
        <v>213</v>
      </c>
      <c r="F708" s="97" t="s">
        <v>214</v>
      </c>
      <c r="G708" s="97" t="s">
        <v>215</v>
      </c>
      <c r="H708" s="97" t="s">
        <v>216</v>
      </c>
      <c r="I708" s="97" t="s">
        <v>217</v>
      </c>
      <c r="J708" s="97" t="s">
        <v>218</v>
      </c>
      <c r="K708" s="97" t="s">
        <v>219</v>
      </c>
      <c r="L708" s="97" t="s">
        <v>220</v>
      </c>
      <c r="M708" s="97" t="s">
        <v>221</v>
      </c>
      <c r="N708" s="97" t="s">
        <v>222</v>
      </c>
      <c r="O708" s="97" t="s">
        <v>223</v>
      </c>
      <c r="P708" s="97" t="s">
        <v>224</v>
      </c>
      <c r="Q708" s="97" t="s">
        <v>225</v>
      </c>
      <c r="R708" s="97" t="s">
        <v>226</v>
      </c>
      <c r="S708" s="97" t="s">
        <v>227</v>
      </c>
      <c r="T708" s="97" t="s">
        <v>228</v>
      </c>
      <c r="U708" s="97" t="s">
        <v>229</v>
      </c>
      <c r="V708" s="97" t="s">
        <v>230</v>
      </c>
      <c r="W708" s="97" t="s">
        <v>231</v>
      </c>
      <c r="X708" s="97" t="s">
        <v>232</v>
      </c>
      <c r="Y708" s="97" t="s">
        <v>233</v>
      </c>
      <c r="Z708" s="97" t="s">
        <v>234</v>
      </c>
      <c r="AA708" s="97" t="s">
        <v>235</v>
      </c>
    </row>
    <row r="709" spans="1:27" x14ac:dyDescent="0.2">
      <c r="A709" s="98" t="s">
        <v>2341</v>
      </c>
      <c r="B709" s="25" t="str">
        <f>"01"&amp;"."&amp;$B$800&amp;"."&amp;$B$801</f>
        <v>01.01.2024</v>
      </c>
      <c r="C709" s="88" t="s">
        <v>76</v>
      </c>
      <c r="D709" s="89">
        <f>ROUND((D710)/1000,5)</f>
        <v>8.6269999999999999E-2</v>
      </c>
      <c r="E709" s="89">
        <f t="shared" ref="E709:AA709" si="403">ROUND((E710)/1000,5)</f>
        <v>0.12547</v>
      </c>
      <c r="F709" s="89">
        <f t="shared" si="403"/>
        <v>5.7419999999999999E-2</v>
      </c>
      <c r="G709" s="89">
        <f t="shared" si="403"/>
        <v>0</v>
      </c>
      <c r="H709" s="89">
        <f t="shared" si="403"/>
        <v>0</v>
      </c>
      <c r="I709" s="89">
        <f t="shared" si="403"/>
        <v>1.4E-3</v>
      </c>
      <c r="J709" s="89">
        <f t="shared" si="403"/>
        <v>0</v>
      </c>
      <c r="K709" s="89">
        <f t="shared" si="403"/>
        <v>0</v>
      </c>
      <c r="L709" s="89">
        <f t="shared" si="403"/>
        <v>0</v>
      </c>
      <c r="M709" s="89">
        <f t="shared" si="403"/>
        <v>0</v>
      </c>
      <c r="N709" s="89">
        <f t="shared" si="403"/>
        <v>0</v>
      </c>
      <c r="O709" s="89">
        <f t="shared" si="403"/>
        <v>0</v>
      </c>
      <c r="P709" s="89">
        <f t="shared" si="403"/>
        <v>0</v>
      </c>
      <c r="Q709" s="89">
        <f t="shared" si="403"/>
        <v>2.511E-2</v>
      </c>
      <c r="R709" s="89">
        <f t="shared" si="403"/>
        <v>6.0769999999999998E-2</v>
      </c>
      <c r="S709" s="89">
        <f t="shared" si="403"/>
        <v>0.10135</v>
      </c>
      <c r="T709" s="89">
        <f t="shared" si="403"/>
        <v>0</v>
      </c>
      <c r="U709" s="89">
        <f t="shared" si="403"/>
        <v>0</v>
      </c>
      <c r="V709" s="89">
        <f t="shared" si="403"/>
        <v>0</v>
      </c>
      <c r="W709" s="89">
        <f t="shared" si="403"/>
        <v>0.10122</v>
      </c>
      <c r="X709" s="89">
        <f t="shared" si="403"/>
        <v>0.18246999999999999</v>
      </c>
      <c r="Y709" s="89">
        <f t="shared" si="403"/>
        <v>0.26280999999999999</v>
      </c>
      <c r="Z709" s="89">
        <f t="shared" si="403"/>
        <v>0.28666999999999998</v>
      </c>
      <c r="AA709" s="89">
        <f t="shared" si="403"/>
        <v>0.28866999999999998</v>
      </c>
    </row>
    <row r="710" spans="1:27" ht="12.75" hidden="1" customHeight="1" outlineLevel="1" x14ac:dyDescent="0.2">
      <c r="A710" s="99" t="s">
        <v>2342</v>
      </c>
      <c r="B710" s="60" t="s">
        <v>238</v>
      </c>
      <c r="C710" s="40" t="s">
        <v>79</v>
      </c>
      <c r="D710" s="41">
        <v>86.27</v>
      </c>
      <c r="E710" s="41">
        <v>125.47</v>
      </c>
      <c r="F710" s="41">
        <v>57.42</v>
      </c>
      <c r="G710" s="41">
        <v>0</v>
      </c>
      <c r="H710" s="41">
        <v>0</v>
      </c>
      <c r="I710" s="41">
        <v>1.4</v>
      </c>
      <c r="J710" s="41">
        <v>0</v>
      </c>
      <c r="K710" s="41">
        <v>0</v>
      </c>
      <c r="L710" s="41">
        <v>0</v>
      </c>
      <c r="M710" s="41">
        <v>0</v>
      </c>
      <c r="N710" s="41">
        <v>0</v>
      </c>
      <c r="O710" s="41">
        <v>0</v>
      </c>
      <c r="P710" s="41">
        <v>0</v>
      </c>
      <c r="Q710" s="41">
        <v>25.11</v>
      </c>
      <c r="R710" s="41">
        <v>60.77</v>
      </c>
      <c r="S710" s="41">
        <v>101.35</v>
      </c>
      <c r="T710" s="41">
        <v>0</v>
      </c>
      <c r="U710" s="41">
        <v>0</v>
      </c>
      <c r="V710" s="41">
        <v>0</v>
      </c>
      <c r="W710" s="41">
        <v>101.22</v>
      </c>
      <c r="X710" s="41">
        <v>182.47</v>
      </c>
      <c r="Y710" s="41">
        <v>262.81</v>
      </c>
      <c r="Z710" s="41">
        <v>286.67</v>
      </c>
      <c r="AA710" s="41">
        <v>288.67</v>
      </c>
    </row>
    <row r="711" spans="1:27" collapsed="1" x14ac:dyDescent="0.2">
      <c r="A711" s="98" t="s">
        <v>2343</v>
      </c>
      <c r="B711" s="25" t="str">
        <f>"02"&amp;"."&amp;$B$800&amp;"."&amp;$B$801</f>
        <v>02.01.2024</v>
      </c>
      <c r="C711" s="88" t="s">
        <v>76</v>
      </c>
      <c r="D711" s="89">
        <f>ROUND((D712)/1000,5)</f>
        <v>9.0620000000000006E-2</v>
      </c>
      <c r="E711" s="89">
        <f t="shared" ref="E711:AA711" si="404">ROUND((E712)/1000,5)</f>
        <v>4.7419999999999997E-2</v>
      </c>
      <c r="F711" s="89">
        <f t="shared" si="404"/>
        <v>4.4760000000000001E-2</v>
      </c>
      <c r="G711" s="89">
        <f t="shared" si="404"/>
        <v>2.8719999999999999E-2</v>
      </c>
      <c r="H711" s="89">
        <f t="shared" si="404"/>
        <v>1.5440000000000001E-2</v>
      </c>
      <c r="I711" s="89">
        <f t="shared" si="404"/>
        <v>2.3060000000000001E-2</v>
      </c>
      <c r="J711" s="89">
        <f t="shared" si="404"/>
        <v>5.5419999999999997E-2</v>
      </c>
      <c r="K711" s="89">
        <f t="shared" si="404"/>
        <v>3.1719999999999998E-2</v>
      </c>
      <c r="L711" s="89">
        <f t="shared" si="404"/>
        <v>0</v>
      </c>
      <c r="M711" s="89">
        <f t="shared" si="404"/>
        <v>0</v>
      </c>
      <c r="N711" s="89">
        <f t="shared" si="404"/>
        <v>0</v>
      </c>
      <c r="O711" s="89">
        <f t="shared" si="404"/>
        <v>0</v>
      </c>
      <c r="P711" s="89">
        <f t="shared" si="404"/>
        <v>0</v>
      </c>
      <c r="Q711" s="89">
        <f t="shared" si="404"/>
        <v>0</v>
      </c>
      <c r="R711" s="89">
        <f t="shared" si="404"/>
        <v>0</v>
      </c>
      <c r="S711" s="89">
        <f t="shared" si="404"/>
        <v>0</v>
      </c>
      <c r="T711" s="89">
        <f t="shared" si="404"/>
        <v>0</v>
      </c>
      <c r="U711" s="89">
        <f t="shared" si="404"/>
        <v>0</v>
      </c>
      <c r="V711" s="89">
        <f t="shared" si="404"/>
        <v>0</v>
      </c>
      <c r="W711" s="89">
        <f t="shared" si="404"/>
        <v>0</v>
      </c>
      <c r="X711" s="89">
        <f t="shared" si="404"/>
        <v>0</v>
      </c>
      <c r="Y711" s="89">
        <f t="shared" si="404"/>
        <v>7.2480000000000003E-2</v>
      </c>
      <c r="Z711" s="89">
        <f t="shared" si="404"/>
        <v>0</v>
      </c>
      <c r="AA711" s="89">
        <f t="shared" si="404"/>
        <v>0</v>
      </c>
    </row>
    <row r="712" spans="1:27" ht="12.75" hidden="1" customHeight="1" outlineLevel="1" x14ac:dyDescent="0.2">
      <c r="A712" s="99" t="s">
        <v>2344</v>
      </c>
      <c r="B712" s="60" t="s">
        <v>238</v>
      </c>
      <c r="C712" s="40" t="s">
        <v>79</v>
      </c>
      <c r="D712" s="41">
        <v>90.62</v>
      </c>
      <c r="E712" s="41">
        <v>47.42</v>
      </c>
      <c r="F712" s="41">
        <v>44.76</v>
      </c>
      <c r="G712" s="41">
        <v>28.72</v>
      </c>
      <c r="H712" s="41">
        <v>15.44</v>
      </c>
      <c r="I712" s="41">
        <v>23.06</v>
      </c>
      <c r="J712" s="41">
        <v>55.42</v>
      </c>
      <c r="K712" s="41">
        <v>31.72</v>
      </c>
      <c r="L712" s="41">
        <v>0</v>
      </c>
      <c r="M712" s="41">
        <v>0</v>
      </c>
      <c r="N712" s="41">
        <v>0</v>
      </c>
      <c r="O712" s="41">
        <v>0</v>
      </c>
      <c r="P712" s="41">
        <v>0</v>
      </c>
      <c r="Q712" s="41">
        <v>0</v>
      </c>
      <c r="R712" s="41">
        <v>0</v>
      </c>
      <c r="S712" s="41">
        <v>0</v>
      </c>
      <c r="T712" s="41">
        <v>0</v>
      </c>
      <c r="U712" s="41">
        <v>0</v>
      </c>
      <c r="V712" s="41">
        <v>0</v>
      </c>
      <c r="W712" s="41">
        <v>0</v>
      </c>
      <c r="X712" s="41">
        <v>0</v>
      </c>
      <c r="Y712" s="41">
        <v>72.48</v>
      </c>
      <c r="Z712" s="41">
        <v>0</v>
      </c>
      <c r="AA712" s="41">
        <v>0</v>
      </c>
    </row>
    <row r="713" spans="1:27" collapsed="1" x14ac:dyDescent="0.2">
      <c r="A713" s="98" t="s">
        <v>2345</v>
      </c>
      <c r="B713" s="25" t="str">
        <f>"03"&amp;"."&amp;$B$800&amp;"."&amp;$B$801</f>
        <v>03.01.2024</v>
      </c>
      <c r="C713" s="88" t="s">
        <v>76</v>
      </c>
      <c r="D713" s="89">
        <f>ROUND((D714)/1000,5)</f>
        <v>2.818E-2</v>
      </c>
      <c r="E713" s="89">
        <f t="shared" ref="E713:AA713" si="405">ROUND((E714)/1000,5)</f>
        <v>4.061E-2</v>
      </c>
      <c r="F713" s="89">
        <f t="shared" si="405"/>
        <v>3.0870000000000002E-2</v>
      </c>
      <c r="G713" s="89">
        <f t="shared" si="405"/>
        <v>0</v>
      </c>
      <c r="H713" s="89">
        <f t="shared" si="405"/>
        <v>0</v>
      </c>
      <c r="I713" s="89">
        <f t="shared" si="405"/>
        <v>0</v>
      </c>
      <c r="J713" s="89">
        <f t="shared" si="405"/>
        <v>0</v>
      </c>
      <c r="K713" s="89">
        <f t="shared" si="405"/>
        <v>0</v>
      </c>
      <c r="L713" s="89">
        <f t="shared" si="405"/>
        <v>0</v>
      </c>
      <c r="M713" s="89">
        <f t="shared" si="405"/>
        <v>0</v>
      </c>
      <c r="N713" s="89">
        <f t="shared" si="405"/>
        <v>0</v>
      </c>
      <c r="O713" s="89">
        <f t="shared" si="405"/>
        <v>0</v>
      </c>
      <c r="P713" s="89">
        <f t="shared" si="405"/>
        <v>0</v>
      </c>
      <c r="Q713" s="89">
        <f t="shared" si="405"/>
        <v>0</v>
      </c>
      <c r="R713" s="89">
        <f t="shared" si="405"/>
        <v>0</v>
      </c>
      <c r="S713" s="89">
        <f t="shared" si="405"/>
        <v>0</v>
      </c>
      <c r="T713" s="89">
        <f t="shared" si="405"/>
        <v>0</v>
      </c>
      <c r="U713" s="89">
        <f t="shared" si="405"/>
        <v>0</v>
      </c>
      <c r="V713" s="89">
        <f t="shared" si="405"/>
        <v>0</v>
      </c>
      <c r="W713" s="89">
        <f t="shared" si="405"/>
        <v>0</v>
      </c>
      <c r="X713" s="89">
        <f t="shared" si="405"/>
        <v>0</v>
      </c>
      <c r="Y713" s="89">
        <f t="shared" si="405"/>
        <v>0</v>
      </c>
      <c r="Z713" s="89">
        <f t="shared" si="405"/>
        <v>0</v>
      </c>
      <c r="AA713" s="89">
        <f t="shared" si="405"/>
        <v>0</v>
      </c>
    </row>
    <row r="714" spans="1:27" ht="12.75" hidden="1" customHeight="1" outlineLevel="1" x14ac:dyDescent="0.2">
      <c r="A714" s="99" t="s">
        <v>2346</v>
      </c>
      <c r="B714" s="60" t="s">
        <v>238</v>
      </c>
      <c r="C714" s="40" t="s">
        <v>79</v>
      </c>
      <c r="D714" s="41">
        <v>28.18</v>
      </c>
      <c r="E714" s="41">
        <v>40.61</v>
      </c>
      <c r="F714" s="41">
        <v>30.87</v>
      </c>
      <c r="G714" s="41">
        <v>0</v>
      </c>
      <c r="H714" s="41">
        <v>0</v>
      </c>
      <c r="I714" s="41">
        <v>0</v>
      </c>
      <c r="J714" s="41">
        <v>0</v>
      </c>
      <c r="K714" s="41">
        <v>0</v>
      </c>
      <c r="L714" s="41">
        <v>0</v>
      </c>
      <c r="M714" s="41">
        <v>0</v>
      </c>
      <c r="N714" s="41">
        <v>0</v>
      </c>
      <c r="O714" s="41">
        <v>0</v>
      </c>
      <c r="P714" s="41">
        <v>0</v>
      </c>
      <c r="Q714" s="41">
        <v>0</v>
      </c>
      <c r="R714" s="41">
        <v>0</v>
      </c>
      <c r="S714" s="41">
        <v>0</v>
      </c>
      <c r="T714" s="41">
        <v>0</v>
      </c>
      <c r="U714" s="41">
        <v>0</v>
      </c>
      <c r="V714" s="41">
        <v>0</v>
      </c>
      <c r="W714" s="41">
        <v>0</v>
      </c>
      <c r="X714" s="41">
        <v>0</v>
      </c>
      <c r="Y714" s="41">
        <v>0</v>
      </c>
      <c r="Z714" s="41">
        <v>0</v>
      </c>
      <c r="AA714" s="41">
        <v>0</v>
      </c>
    </row>
    <row r="715" spans="1:27" collapsed="1" x14ac:dyDescent="0.2">
      <c r="A715" s="98" t="s">
        <v>2347</v>
      </c>
      <c r="B715" s="25" t="str">
        <f>"04"&amp;"."&amp;$B$800&amp;"."&amp;$B$801</f>
        <v>04.01.2024</v>
      </c>
      <c r="C715" s="88" t="s">
        <v>76</v>
      </c>
      <c r="D715" s="89">
        <f>ROUND((D716)/1000,5)</f>
        <v>6.0000000000000002E-5</v>
      </c>
      <c r="E715" s="89">
        <f t="shared" ref="E715:AA715" si="406">ROUND((E716)/1000,5)</f>
        <v>0</v>
      </c>
      <c r="F715" s="89">
        <f t="shared" si="406"/>
        <v>0</v>
      </c>
      <c r="G715" s="89">
        <f t="shared" si="406"/>
        <v>0</v>
      </c>
      <c r="H715" s="89">
        <f t="shared" si="406"/>
        <v>0</v>
      </c>
      <c r="I715" s="89">
        <f t="shared" si="406"/>
        <v>0</v>
      </c>
      <c r="J715" s="89">
        <f t="shared" si="406"/>
        <v>0</v>
      </c>
      <c r="K715" s="89">
        <f t="shared" si="406"/>
        <v>0</v>
      </c>
      <c r="L715" s="89">
        <f t="shared" si="406"/>
        <v>0</v>
      </c>
      <c r="M715" s="89">
        <f t="shared" si="406"/>
        <v>0</v>
      </c>
      <c r="N715" s="89">
        <f t="shared" si="406"/>
        <v>0</v>
      </c>
      <c r="O715" s="89">
        <f t="shared" si="406"/>
        <v>0</v>
      </c>
      <c r="P715" s="89">
        <f t="shared" si="406"/>
        <v>0</v>
      </c>
      <c r="Q715" s="89">
        <f t="shared" si="406"/>
        <v>0</v>
      </c>
      <c r="R715" s="89">
        <f t="shared" si="406"/>
        <v>0</v>
      </c>
      <c r="S715" s="89">
        <f t="shared" si="406"/>
        <v>0</v>
      </c>
      <c r="T715" s="89">
        <f t="shared" si="406"/>
        <v>0</v>
      </c>
      <c r="U715" s="89">
        <f t="shared" si="406"/>
        <v>0</v>
      </c>
      <c r="V715" s="89">
        <f t="shared" si="406"/>
        <v>0</v>
      </c>
      <c r="W715" s="89">
        <f t="shared" si="406"/>
        <v>0</v>
      </c>
      <c r="X715" s="89">
        <f t="shared" si="406"/>
        <v>0</v>
      </c>
      <c r="Y715" s="89">
        <f t="shared" si="406"/>
        <v>0</v>
      </c>
      <c r="Z715" s="89">
        <f t="shared" si="406"/>
        <v>0</v>
      </c>
      <c r="AA715" s="89">
        <f t="shared" si="406"/>
        <v>0</v>
      </c>
    </row>
    <row r="716" spans="1:27" ht="12.75" hidden="1" customHeight="1" outlineLevel="1" x14ac:dyDescent="0.2">
      <c r="A716" s="99" t="s">
        <v>2348</v>
      </c>
      <c r="B716" s="60" t="s">
        <v>238</v>
      </c>
      <c r="C716" s="40" t="s">
        <v>79</v>
      </c>
      <c r="D716" s="41">
        <v>0.06</v>
      </c>
      <c r="E716" s="41">
        <v>0</v>
      </c>
      <c r="F716" s="41">
        <v>0</v>
      </c>
      <c r="G716" s="41">
        <v>0</v>
      </c>
      <c r="H716" s="41">
        <v>0</v>
      </c>
      <c r="I716" s="41">
        <v>0</v>
      </c>
      <c r="J716" s="41">
        <v>0</v>
      </c>
      <c r="K716" s="41">
        <v>0</v>
      </c>
      <c r="L716" s="41">
        <v>0</v>
      </c>
      <c r="M716" s="41">
        <v>0</v>
      </c>
      <c r="N716" s="41">
        <v>0</v>
      </c>
      <c r="O716" s="41">
        <v>0</v>
      </c>
      <c r="P716" s="41">
        <v>0</v>
      </c>
      <c r="Q716" s="41">
        <v>0</v>
      </c>
      <c r="R716" s="41">
        <v>0</v>
      </c>
      <c r="S716" s="41">
        <v>0</v>
      </c>
      <c r="T716" s="41">
        <v>0</v>
      </c>
      <c r="U716" s="41">
        <v>0</v>
      </c>
      <c r="V716" s="41">
        <v>0</v>
      </c>
      <c r="W716" s="41">
        <v>0</v>
      </c>
      <c r="X716" s="41">
        <v>0</v>
      </c>
      <c r="Y716" s="41">
        <v>0</v>
      </c>
      <c r="Z716" s="41">
        <v>0</v>
      </c>
      <c r="AA716" s="41">
        <v>0</v>
      </c>
    </row>
    <row r="717" spans="1:27" collapsed="1" x14ac:dyDescent="0.2">
      <c r="A717" s="98" t="s">
        <v>2349</v>
      </c>
      <c r="B717" s="25" t="str">
        <f>"05"&amp;"."&amp;$B$800&amp;"."&amp;$B$801</f>
        <v>05.01.2024</v>
      </c>
      <c r="C717" s="88" t="s">
        <v>76</v>
      </c>
      <c r="D717" s="89">
        <f>ROUND((D718)/1000,5)</f>
        <v>1.6279999999999999E-2</v>
      </c>
      <c r="E717" s="89">
        <f t="shared" ref="E717:AA717" si="407">ROUND((E718)/1000,5)</f>
        <v>1.9179999999999999E-2</v>
      </c>
      <c r="F717" s="89">
        <f t="shared" si="407"/>
        <v>3.0589999999999999E-2</v>
      </c>
      <c r="G717" s="89">
        <f t="shared" si="407"/>
        <v>0</v>
      </c>
      <c r="H717" s="89">
        <f t="shared" si="407"/>
        <v>0</v>
      </c>
      <c r="I717" s="89">
        <f t="shared" si="407"/>
        <v>0</v>
      </c>
      <c r="J717" s="89">
        <f t="shared" si="407"/>
        <v>0</v>
      </c>
      <c r="K717" s="89">
        <f t="shared" si="407"/>
        <v>0</v>
      </c>
      <c r="L717" s="89">
        <f t="shared" si="407"/>
        <v>0</v>
      </c>
      <c r="M717" s="89">
        <f t="shared" si="407"/>
        <v>0</v>
      </c>
      <c r="N717" s="89">
        <f t="shared" si="407"/>
        <v>0</v>
      </c>
      <c r="O717" s="89">
        <f t="shared" si="407"/>
        <v>0</v>
      </c>
      <c r="P717" s="89">
        <f t="shared" si="407"/>
        <v>0</v>
      </c>
      <c r="Q717" s="89">
        <f t="shared" si="407"/>
        <v>0</v>
      </c>
      <c r="R717" s="89">
        <f t="shared" si="407"/>
        <v>0</v>
      </c>
      <c r="S717" s="89">
        <f t="shared" si="407"/>
        <v>0</v>
      </c>
      <c r="T717" s="89">
        <f t="shared" si="407"/>
        <v>0</v>
      </c>
      <c r="U717" s="89">
        <f t="shared" si="407"/>
        <v>0</v>
      </c>
      <c r="V717" s="89">
        <f t="shared" si="407"/>
        <v>0</v>
      </c>
      <c r="W717" s="89">
        <f t="shared" si="407"/>
        <v>0</v>
      </c>
      <c r="X717" s="89">
        <f t="shared" si="407"/>
        <v>0</v>
      </c>
      <c r="Y717" s="89">
        <f t="shared" si="407"/>
        <v>0</v>
      </c>
      <c r="Z717" s="89">
        <f t="shared" si="407"/>
        <v>0</v>
      </c>
      <c r="AA717" s="89">
        <f t="shared" si="407"/>
        <v>0</v>
      </c>
    </row>
    <row r="718" spans="1:27" ht="12.75" hidden="1" customHeight="1" outlineLevel="1" x14ac:dyDescent="0.2">
      <c r="A718" s="99" t="s">
        <v>2350</v>
      </c>
      <c r="B718" s="60" t="s">
        <v>238</v>
      </c>
      <c r="C718" s="40" t="s">
        <v>79</v>
      </c>
      <c r="D718" s="41">
        <v>16.28</v>
      </c>
      <c r="E718" s="41">
        <v>19.18</v>
      </c>
      <c r="F718" s="41">
        <v>30.59</v>
      </c>
      <c r="G718" s="41">
        <v>0</v>
      </c>
      <c r="H718" s="41">
        <v>0</v>
      </c>
      <c r="I718" s="41">
        <v>0</v>
      </c>
      <c r="J718" s="41">
        <v>0</v>
      </c>
      <c r="K718" s="41">
        <v>0</v>
      </c>
      <c r="L718" s="41">
        <v>0</v>
      </c>
      <c r="M718" s="41">
        <v>0</v>
      </c>
      <c r="N718" s="41">
        <v>0</v>
      </c>
      <c r="O718" s="41">
        <v>0</v>
      </c>
      <c r="P718" s="41">
        <v>0</v>
      </c>
      <c r="Q718" s="41">
        <v>0</v>
      </c>
      <c r="R718" s="41">
        <v>0</v>
      </c>
      <c r="S718" s="41">
        <v>0</v>
      </c>
      <c r="T718" s="41">
        <v>0</v>
      </c>
      <c r="U718" s="41">
        <v>0</v>
      </c>
      <c r="V718" s="41">
        <v>0</v>
      </c>
      <c r="W718" s="41">
        <v>0</v>
      </c>
      <c r="X718" s="41">
        <v>0</v>
      </c>
      <c r="Y718" s="41">
        <v>0</v>
      </c>
      <c r="Z718" s="41">
        <v>0</v>
      </c>
      <c r="AA718" s="41">
        <v>0</v>
      </c>
    </row>
    <row r="719" spans="1:27" collapsed="1" x14ac:dyDescent="0.2">
      <c r="A719" s="98" t="s">
        <v>2351</v>
      </c>
      <c r="B719" s="25" t="str">
        <f>"06"&amp;"."&amp;$B$800&amp;"."&amp;$B$801</f>
        <v>06.01.2024</v>
      </c>
      <c r="C719" s="88" t="s">
        <v>76</v>
      </c>
      <c r="D719" s="89">
        <f>ROUND((D720)/1000,5)</f>
        <v>1.4319999999999999E-2</v>
      </c>
      <c r="E719" s="89">
        <f t="shared" ref="E719:AA719" si="408">ROUND((E720)/1000,5)</f>
        <v>3.6519999999999997E-2</v>
      </c>
      <c r="F719" s="89">
        <f t="shared" si="408"/>
        <v>1.3270000000000001E-2</v>
      </c>
      <c r="G719" s="89">
        <f t="shared" si="408"/>
        <v>3.7929999999999998E-2</v>
      </c>
      <c r="H719" s="89">
        <f t="shared" si="408"/>
        <v>0</v>
      </c>
      <c r="I719" s="89">
        <f t="shared" si="408"/>
        <v>0</v>
      </c>
      <c r="J719" s="89">
        <f t="shared" si="408"/>
        <v>0</v>
      </c>
      <c r="K719" s="89">
        <f t="shared" si="408"/>
        <v>0</v>
      </c>
      <c r="L719" s="89">
        <f t="shared" si="408"/>
        <v>0</v>
      </c>
      <c r="M719" s="89">
        <f t="shared" si="408"/>
        <v>0</v>
      </c>
      <c r="N719" s="89">
        <f t="shared" si="408"/>
        <v>0</v>
      </c>
      <c r="O719" s="89">
        <f t="shared" si="408"/>
        <v>0</v>
      </c>
      <c r="P719" s="89">
        <f t="shared" si="408"/>
        <v>0</v>
      </c>
      <c r="Q719" s="89">
        <f t="shared" si="408"/>
        <v>0</v>
      </c>
      <c r="R719" s="89">
        <f t="shared" si="408"/>
        <v>0</v>
      </c>
      <c r="S719" s="89">
        <f t="shared" si="408"/>
        <v>0</v>
      </c>
      <c r="T719" s="89">
        <f t="shared" si="408"/>
        <v>0</v>
      </c>
      <c r="U719" s="89">
        <f t="shared" si="408"/>
        <v>0</v>
      </c>
      <c r="V719" s="89">
        <f t="shared" si="408"/>
        <v>0</v>
      </c>
      <c r="W719" s="89">
        <f t="shared" si="408"/>
        <v>0</v>
      </c>
      <c r="X719" s="89">
        <f t="shared" si="408"/>
        <v>0</v>
      </c>
      <c r="Y719" s="89">
        <f t="shared" si="408"/>
        <v>2.648E-2</v>
      </c>
      <c r="Z719" s="89">
        <f t="shared" si="408"/>
        <v>1.5180000000000001E-2</v>
      </c>
      <c r="AA719" s="89">
        <f t="shared" si="408"/>
        <v>0</v>
      </c>
    </row>
    <row r="720" spans="1:27" ht="12.75" hidden="1" customHeight="1" outlineLevel="1" x14ac:dyDescent="0.2">
      <c r="A720" s="99" t="s">
        <v>2352</v>
      </c>
      <c r="B720" s="60" t="s">
        <v>238</v>
      </c>
      <c r="C720" s="40" t="s">
        <v>79</v>
      </c>
      <c r="D720" s="41">
        <v>14.32</v>
      </c>
      <c r="E720" s="41">
        <v>36.520000000000003</v>
      </c>
      <c r="F720" s="41">
        <v>13.27</v>
      </c>
      <c r="G720" s="41">
        <v>37.93</v>
      </c>
      <c r="H720" s="41">
        <v>0</v>
      </c>
      <c r="I720" s="41">
        <v>0</v>
      </c>
      <c r="J720" s="41">
        <v>0</v>
      </c>
      <c r="K720" s="41">
        <v>0</v>
      </c>
      <c r="L720" s="41">
        <v>0</v>
      </c>
      <c r="M720" s="41">
        <v>0</v>
      </c>
      <c r="N720" s="41">
        <v>0</v>
      </c>
      <c r="O720" s="41">
        <v>0</v>
      </c>
      <c r="P720" s="41">
        <v>0</v>
      </c>
      <c r="Q720" s="41">
        <v>0</v>
      </c>
      <c r="R720" s="41">
        <v>0</v>
      </c>
      <c r="S720" s="41">
        <v>0</v>
      </c>
      <c r="T720" s="41">
        <v>0</v>
      </c>
      <c r="U720" s="41">
        <v>0</v>
      </c>
      <c r="V720" s="41">
        <v>0</v>
      </c>
      <c r="W720" s="41">
        <v>0</v>
      </c>
      <c r="X720" s="41">
        <v>0</v>
      </c>
      <c r="Y720" s="41">
        <v>26.48</v>
      </c>
      <c r="Z720" s="41">
        <v>15.18</v>
      </c>
      <c r="AA720" s="41">
        <v>0</v>
      </c>
    </row>
    <row r="721" spans="1:27" collapsed="1" x14ac:dyDescent="0.2">
      <c r="A721" s="98" t="s">
        <v>2353</v>
      </c>
      <c r="B721" s="25" t="str">
        <f>"07"&amp;"."&amp;$B$800&amp;"."&amp;$B$801</f>
        <v>07.01.2024</v>
      </c>
      <c r="C721" s="88" t="s">
        <v>76</v>
      </c>
      <c r="D721" s="89">
        <f>ROUND((D722)/1000,5)</f>
        <v>3.3800000000000002E-3</v>
      </c>
      <c r="E721" s="89">
        <f t="shared" ref="E721:AA721" si="409">ROUND((E722)/1000,5)</f>
        <v>0</v>
      </c>
      <c r="F721" s="89">
        <f t="shared" si="409"/>
        <v>0</v>
      </c>
      <c r="G721" s="89">
        <f t="shared" si="409"/>
        <v>0</v>
      </c>
      <c r="H721" s="89">
        <f t="shared" si="409"/>
        <v>0</v>
      </c>
      <c r="I721" s="89">
        <f t="shared" si="409"/>
        <v>0</v>
      </c>
      <c r="J721" s="89">
        <f t="shared" si="409"/>
        <v>0</v>
      </c>
      <c r="K721" s="89">
        <f t="shared" si="409"/>
        <v>0</v>
      </c>
      <c r="L721" s="89">
        <f t="shared" si="409"/>
        <v>0</v>
      </c>
      <c r="M721" s="89">
        <f t="shared" si="409"/>
        <v>0</v>
      </c>
      <c r="N721" s="89">
        <f t="shared" si="409"/>
        <v>0</v>
      </c>
      <c r="O721" s="89">
        <f t="shared" si="409"/>
        <v>0</v>
      </c>
      <c r="P721" s="89">
        <f t="shared" si="409"/>
        <v>0</v>
      </c>
      <c r="Q721" s="89">
        <f t="shared" si="409"/>
        <v>0</v>
      </c>
      <c r="R721" s="89">
        <f t="shared" si="409"/>
        <v>0</v>
      </c>
      <c r="S721" s="89">
        <f t="shared" si="409"/>
        <v>0</v>
      </c>
      <c r="T721" s="89">
        <f t="shared" si="409"/>
        <v>0</v>
      </c>
      <c r="U721" s="89">
        <f t="shared" si="409"/>
        <v>0</v>
      </c>
      <c r="V721" s="89">
        <f t="shared" si="409"/>
        <v>4.8799999999999998E-3</v>
      </c>
      <c r="W721" s="89">
        <f t="shared" si="409"/>
        <v>4.7019999999999999E-2</v>
      </c>
      <c r="X721" s="89">
        <f t="shared" si="409"/>
        <v>3.0300000000000001E-3</v>
      </c>
      <c r="Y721" s="89">
        <f t="shared" si="409"/>
        <v>0.15939</v>
      </c>
      <c r="Z721" s="89">
        <f t="shared" si="409"/>
        <v>9.0389999999999998E-2</v>
      </c>
      <c r="AA721" s="89">
        <f t="shared" si="409"/>
        <v>2.8400000000000001E-3</v>
      </c>
    </row>
    <row r="722" spans="1:27" ht="12.75" hidden="1" customHeight="1" outlineLevel="1" x14ac:dyDescent="0.2">
      <c r="A722" s="99" t="s">
        <v>2354</v>
      </c>
      <c r="B722" s="60" t="s">
        <v>238</v>
      </c>
      <c r="C722" s="40" t="s">
        <v>79</v>
      </c>
      <c r="D722" s="41">
        <v>3.38</v>
      </c>
      <c r="E722" s="41">
        <v>0</v>
      </c>
      <c r="F722" s="41">
        <v>0</v>
      </c>
      <c r="G722" s="41">
        <v>0</v>
      </c>
      <c r="H722" s="41">
        <v>0</v>
      </c>
      <c r="I722" s="41">
        <v>0</v>
      </c>
      <c r="J722" s="41">
        <v>0</v>
      </c>
      <c r="K722" s="41">
        <v>0</v>
      </c>
      <c r="L722" s="41">
        <v>0</v>
      </c>
      <c r="M722" s="41">
        <v>0</v>
      </c>
      <c r="N722" s="41">
        <v>0</v>
      </c>
      <c r="O722" s="41">
        <v>0</v>
      </c>
      <c r="P722" s="41">
        <v>0</v>
      </c>
      <c r="Q722" s="41">
        <v>0</v>
      </c>
      <c r="R722" s="41">
        <v>0</v>
      </c>
      <c r="S722" s="41">
        <v>0</v>
      </c>
      <c r="T722" s="41">
        <v>0</v>
      </c>
      <c r="U722" s="41">
        <v>0</v>
      </c>
      <c r="V722" s="41">
        <v>4.88</v>
      </c>
      <c r="W722" s="41">
        <v>47.02</v>
      </c>
      <c r="X722" s="41">
        <v>3.03</v>
      </c>
      <c r="Y722" s="41">
        <v>159.38999999999999</v>
      </c>
      <c r="Z722" s="41">
        <v>90.39</v>
      </c>
      <c r="AA722" s="41">
        <v>2.84</v>
      </c>
    </row>
    <row r="723" spans="1:27" collapsed="1" x14ac:dyDescent="0.2">
      <c r="A723" s="98" t="s">
        <v>2355</v>
      </c>
      <c r="B723" s="25" t="str">
        <f>"08"&amp;"."&amp;$B$800&amp;"."&amp;$B$801</f>
        <v>08.01.2024</v>
      </c>
      <c r="C723" s="88" t="s">
        <v>76</v>
      </c>
      <c r="D723" s="89">
        <f>ROUND((D724)/1000,5)</f>
        <v>0.12323000000000001</v>
      </c>
      <c r="E723" s="89">
        <f t="shared" ref="E723:AA723" si="410">ROUND((E724)/1000,5)</f>
        <v>4.1450000000000001E-2</v>
      </c>
      <c r="F723" s="89">
        <f t="shared" si="410"/>
        <v>0.1147</v>
      </c>
      <c r="G723" s="89">
        <f t="shared" si="410"/>
        <v>8.763E-2</v>
      </c>
      <c r="H723" s="89">
        <f t="shared" si="410"/>
        <v>3.0370000000000001E-2</v>
      </c>
      <c r="I723" s="89">
        <f t="shared" si="410"/>
        <v>1.14E-3</v>
      </c>
      <c r="J723" s="89">
        <f t="shared" si="410"/>
        <v>0</v>
      </c>
      <c r="K723" s="89">
        <f t="shared" si="410"/>
        <v>0</v>
      </c>
      <c r="L723" s="89">
        <f t="shared" si="410"/>
        <v>0</v>
      </c>
      <c r="M723" s="89">
        <f t="shared" si="410"/>
        <v>0</v>
      </c>
      <c r="N723" s="89">
        <f t="shared" si="410"/>
        <v>0</v>
      </c>
      <c r="O723" s="89">
        <f t="shared" si="410"/>
        <v>0</v>
      </c>
      <c r="P723" s="89">
        <f t="shared" si="410"/>
        <v>0</v>
      </c>
      <c r="Q723" s="89">
        <f t="shared" si="410"/>
        <v>0</v>
      </c>
      <c r="R723" s="89">
        <f t="shared" si="410"/>
        <v>0</v>
      </c>
      <c r="S723" s="89">
        <f t="shared" si="410"/>
        <v>0</v>
      </c>
      <c r="T723" s="89">
        <f t="shared" si="410"/>
        <v>0</v>
      </c>
      <c r="U723" s="89">
        <f t="shared" si="410"/>
        <v>0</v>
      </c>
      <c r="V723" s="89">
        <f t="shared" si="410"/>
        <v>0</v>
      </c>
      <c r="W723" s="89">
        <f t="shared" si="410"/>
        <v>0</v>
      </c>
      <c r="X723" s="89">
        <f t="shared" si="410"/>
        <v>0</v>
      </c>
      <c r="Y723" s="89">
        <f t="shared" si="410"/>
        <v>0</v>
      </c>
      <c r="Z723" s="89">
        <f t="shared" si="410"/>
        <v>0</v>
      </c>
      <c r="AA723" s="89">
        <f t="shared" si="410"/>
        <v>3.8700000000000002E-3</v>
      </c>
    </row>
    <row r="724" spans="1:27" ht="12.75" hidden="1" customHeight="1" outlineLevel="1" x14ac:dyDescent="0.2">
      <c r="A724" s="99" t="s">
        <v>2356</v>
      </c>
      <c r="B724" s="60" t="s">
        <v>238</v>
      </c>
      <c r="C724" s="40" t="s">
        <v>79</v>
      </c>
      <c r="D724" s="41">
        <v>123.23</v>
      </c>
      <c r="E724" s="41">
        <v>41.45</v>
      </c>
      <c r="F724" s="41">
        <v>114.7</v>
      </c>
      <c r="G724" s="41">
        <v>87.63</v>
      </c>
      <c r="H724" s="41">
        <v>30.37</v>
      </c>
      <c r="I724" s="41">
        <v>1.1399999999999999</v>
      </c>
      <c r="J724" s="41">
        <v>0</v>
      </c>
      <c r="K724" s="41">
        <v>0</v>
      </c>
      <c r="L724" s="41">
        <v>0</v>
      </c>
      <c r="M724" s="41">
        <v>0</v>
      </c>
      <c r="N724" s="41">
        <v>0</v>
      </c>
      <c r="O724" s="41">
        <v>0</v>
      </c>
      <c r="P724" s="41">
        <v>0</v>
      </c>
      <c r="Q724" s="41">
        <v>0</v>
      </c>
      <c r="R724" s="41">
        <v>0</v>
      </c>
      <c r="S724" s="41">
        <v>0</v>
      </c>
      <c r="T724" s="41">
        <v>0</v>
      </c>
      <c r="U724" s="41">
        <v>0</v>
      </c>
      <c r="V724" s="41">
        <v>0</v>
      </c>
      <c r="W724" s="41">
        <v>0</v>
      </c>
      <c r="X724" s="41">
        <v>0</v>
      </c>
      <c r="Y724" s="41">
        <v>0</v>
      </c>
      <c r="Z724" s="41">
        <v>0</v>
      </c>
      <c r="AA724" s="41">
        <v>3.87</v>
      </c>
    </row>
    <row r="725" spans="1:27" collapsed="1" x14ac:dyDescent="0.2">
      <c r="A725" s="98" t="s">
        <v>2357</v>
      </c>
      <c r="B725" s="25" t="str">
        <f>"09"&amp;"."&amp;$B$800&amp;"."&amp;$B$801</f>
        <v>09.01.2024</v>
      </c>
      <c r="C725" s="88" t="s">
        <v>76</v>
      </c>
      <c r="D725" s="89">
        <f>ROUND((D726)/1000,5)</f>
        <v>3.8469999999999997E-2</v>
      </c>
      <c r="E725" s="89">
        <f t="shared" ref="E725:AA725" si="411">ROUND((E726)/1000,5)</f>
        <v>3.5299999999999998E-2</v>
      </c>
      <c r="F725" s="89">
        <f t="shared" si="411"/>
        <v>7.2520000000000001E-2</v>
      </c>
      <c r="G725" s="89">
        <f t="shared" si="411"/>
        <v>1.325E-2</v>
      </c>
      <c r="H725" s="89">
        <f t="shared" si="411"/>
        <v>0</v>
      </c>
      <c r="I725" s="89">
        <f t="shared" si="411"/>
        <v>0</v>
      </c>
      <c r="J725" s="89">
        <f t="shared" si="411"/>
        <v>0</v>
      </c>
      <c r="K725" s="89">
        <f t="shared" si="411"/>
        <v>0</v>
      </c>
      <c r="L725" s="89">
        <f t="shared" si="411"/>
        <v>0</v>
      </c>
      <c r="M725" s="89">
        <f t="shared" si="411"/>
        <v>0</v>
      </c>
      <c r="N725" s="89">
        <f t="shared" si="411"/>
        <v>0</v>
      </c>
      <c r="O725" s="89">
        <f t="shared" si="411"/>
        <v>0</v>
      </c>
      <c r="P725" s="89">
        <f t="shared" si="411"/>
        <v>0</v>
      </c>
      <c r="Q725" s="89">
        <f t="shared" si="411"/>
        <v>0</v>
      </c>
      <c r="R725" s="89">
        <f t="shared" si="411"/>
        <v>0</v>
      </c>
      <c r="S725" s="89">
        <f t="shared" si="411"/>
        <v>0</v>
      </c>
      <c r="T725" s="89">
        <f t="shared" si="411"/>
        <v>0</v>
      </c>
      <c r="U725" s="89">
        <f t="shared" si="411"/>
        <v>0</v>
      </c>
      <c r="V725" s="89">
        <f t="shared" si="411"/>
        <v>0</v>
      </c>
      <c r="W725" s="89">
        <f t="shared" si="411"/>
        <v>0</v>
      </c>
      <c r="X725" s="89">
        <f t="shared" si="411"/>
        <v>0</v>
      </c>
      <c r="Y725" s="89">
        <f t="shared" si="411"/>
        <v>9.3920000000000003E-2</v>
      </c>
      <c r="Z725" s="89">
        <f t="shared" si="411"/>
        <v>0</v>
      </c>
      <c r="AA725" s="89">
        <f t="shared" si="411"/>
        <v>0</v>
      </c>
    </row>
    <row r="726" spans="1:27" ht="12.75" hidden="1" customHeight="1" outlineLevel="1" x14ac:dyDescent="0.2">
      <c r="A726" s="99" t="s">
        <v>2358</v>
      </c>
      <c r="B726" s="60" t="s">
        <v>238</v>
      </c>
      <c r="C726" s="40" t="s">
        <v>79</v>
      </c>
      <c r="D726" s="41">
        <v>38.47</v>
      </c>
      <c r="E726" s="41">
        <v>35.299999999999997</v>
      </c>
      <c r="F726" s="41">
        <v>72.52</v>
      </c>
      <c r="G726" s="41">
        <v>13.25</v>
      </c>
      <c r="H726" s="41">
        <v>0</v>
      </c>
      <c r="I726" s="41">
        <v>0</v>
      </c>
      <c r="J726" s="41">
        <v>0</v>
      </c>
      <c r="K726" s="41">
        <v>0</v>
      </c>
      <c r="L726" s="41">
        <v>0</v>
      </c>
      <c r="M726" s="41">
        <v>0</v>
      </c>
      <c r="N726" s="41">
        <v>0</v>
      </c>
      <c r="O726" s="41">
        <v>0</v>
      </c>
      <c r="P726" s="41">
        <v>0</v>
      </c>
      <c r="Q726" s="41">
        <v>0</v>
      </c>
      <c r="R726" s="41">
        <v>0</v>
      </c>
      <c r="S726" s="41">
        <v>0</v>
      </c>
      <c r="T726" s="41">
        <v>0</v>
      </c>
      <c r="U726" s="41">
        <v>0</v>
      </c>
      <c r="V726" s="41">
        <v>0</v>
      </c>
      <c r="W726" s="41">
        <v>0</v>
      </c>
      <c r="X726" s="41">
        <v>0</v>
      </c>
      <c r="Y726" s="41">
        <v>93.92</v>
      </c>
      <c r="Z726" s="41">
        <v>0</v>
      </c>
      <c r="AA726" s="41">
        <v>0</v>
      </c>
    </row>
    <row r="727" spans="1:27" collapsed="1" x14ac:dyDescent="0.2">
      <c r="A727" s="98" t="s">
        <v>2359</v>
      </c>
      <c r="B727" s="25" t="str">
        <f>"10"&amp;"."&amp;$B$800&amp;"."&amp;$B$801</f>
        <v>10.01.2024</v>
      </c>
      <c r="C727" s="88" t="s">
        <v>76</v>
      </c>
      <c r="D727" s="89">
        <f>ROUND((D728)/1000,5)</f>
        <v>0.11176</v>
      </c>
      <c r="E727" s="89">
        <f t="shared" ref="E727:AA727" si="412">ROUND((E728)/1000,5)</f>
        <v>4.28E-3</v>
      </c>
      <c r="F727" s="89">
        <f t="shared" si="412"/>
        <v>0</v>
      </c>
      <c r="G727" s="89">
        <f t="shared" si="412"/>
        <v>0</v>
      </c>
      <c r="H727" s="89">
        <f t="shared" si="412"/>
        <v>0</v>
      </c>
      <c r="I727" s="89">
        <f t="shared" si="412"/>
        <v>0</v>
      </c>
      <c r="J727" s="89">
        <f t="shared" si="412"/>
        <v>0</v>
      </c>
      <c r="K727" s="89">
        <f t="shared" si="412"/>
        <v>0</v>
      </c>
      <c r="L727" s="89">
        <f t="shared" si="412"/>
        <v>0</v>
      </c>
      <c r="M727" s="89">
        <f t="shared" si="412"/>
        <v>0</v>
      </c>
      <c r="N727" s="89">
        <f t="shared" si="412"/>
        <v>0</v>
      </c>
      <c r="O727" s="89">
        <f t="shared" si="412"/>
        <v>0</v>
      </c>
      <c r="P727" s="89">
        <f t="shared" si="412"/>
        <v>0</v>
      </c>
      <c r="Q727" s="89">
        <f t="shared" si="412"/>
        <v>0</v>
      </c>
      <c r="R727" s="89">
        <f t="shared" si="412"/>
        <v>0</v>
      </c>
      <c r="S727" s="89">
        <f t="shared" si="412"/>
        <v>0</v>
      </c>
      <c r="T727" s="89">
        <f t="shared" si="412"/>
        <v>0</v>
      </c>
      <c r="U727" s="89">
        <f t="shared" si="412"/>
        <v>0</v>
      </c>
      <c r="V727" s="89">
        <f t="shared" si="412"/>
        <v>0</v>
      </c>
      <c r="W727" s="89">
        <f t="shared" si="412"/>
        <v>0</v>
      </c>
      <c r="X727" s="89">
        <f t="shared" si="412"/>
        <v>1.257E-2</v>
      </c>
      <c r="Y727" s="89">
        <f t="shared" si="412"/>
        <v>0.12005</v>
      </c>
      <c r="Z727" s="89">
        <f t="shared" si="412"/>
        <v>0</v>
      </c>
      <c r="AA727" s="89">
        <f t="shared" si="412"/>
        <v>2.2120000000000001E-2</v>
      </c>
    </row>
    <row r="728" spans="1:27" ht="12.75" hidden="1" customHeight="1" outlineLevel="1" x14ac:dyDescent="0.2">
      <c r="A728" s="99" t="s">
        <v>2360</v>
      </c>
      <c r="B728" s="60" t="s">
        <v>238</v>
      </c>
      <c r="C728" s="40" t="s">
        <v>79</v>
      </c>
      <c r="D728" s="41">
        <v>111.76</v>
      </c>
      <c r="E728" s="41">
        <v>4.28</v>
      </c>
      <c r="F728" s="41">
        <v>0</v>
      </c>
      <c r="G728" s="41">
        <v>0</v>
      </c>
      <c r="H728" s="41">
        <v>0</v>
      </c>
      <c r="I728" s="41">
        <v>0</v>
      </c>
      <c r="J728" s="41">
        <v>0</v>
      </c>
      <c r="K728" s="41">
        <v>0</v>
      </c>
      <c r="L728" s="41">
        <v>0</v>
      </c>
      <c r="M728" s="41">
        <v>0</v>
      </c>
      <c r="N728" s="41">
        <v>0</v>
      </c>
      <c r="O728" s="41">
        <v>0</v>
      </c>
      <c r="P728" s="41">
        <v>0</v>
      </c>
      <c r="Q728" s="41">
        <v>0</v>
      </c>
      <c r="R728" s="41">
        <v>0</v>
      </c>
      <c r="S728" s="41">
        <v>0</v>
      </c>
      <c r="T728" s="41">
        <v>0</v>
      </c>
      <c r="U728" s="41">
        <v>0</v>
      </c>
      <c r="V728" s="41">
        <v>0</v>
      </c>
      <c r="W728" s="41">
        <v>0</v>
      </c>
      <c r="X728" s="41">
        <v>12.57</v>
      </c>
      <c r="Y728" s="41">
        <v>120.05</v>
      </c>
      <c r="Z728" s="41">
        <v>0</v>
      </c>
      <c r="AA728" s="41">
        <v>22.12</v>
      </c>
    </row>
    <row r="729" spans="1:27" collapsed="1" x14ac:dyDescent="0.2">
      <c r="A729" s="98" t="s">
        <v>2361</v>
      </c>
      <c r="B729" s="25" t="str">
        <f>"11"&amp;"."&amp;$B$800&amp;"."&amp;$B$801</f>
        <v>11.01.2024</v>
      </c>
      <c r="C729" s="88" t="s">
        <v>76</v>
      </c>
      <c r="D729" s="89">
        <f>ROUND((D730)/1000,5)</f>
        <v>1.9199999999999998E-2</v>
      </c>
      <c r="E729" s="89">
        <f t="shared" ref="E729:AA729" si="413">ROUND((E730)/1000,5)</f>
        <v>0</v>
      </c>
      <c r="F729" s="89">
        <f t="shared" si="413"/>
        <v>5.6899999999999997E-3</v>
      </c>
      <c r="G729" s="89">
        <f t="shared" si="413"/>
        <v>6.0000000000000002E-5</v>
      </c>
      <c r="H729" s="89">
        <f t="shared" si="413"/>
        <v>0</v>
      </c>
      <c r="I729" s="89">
        <f t="shared" si="413"/>
        <v>0</v>
      </c>
      <c r="J729" s="89">
        <f t="shared" si="413"/>
        <v>0</v>
      </c>
      <c r="K729" s="89">
        <f t="shared" si="413"/>
        <v>0</v>
      </c>
      <c r="L729" s="89">
        <f t="shared" si="413"/>
        <v>0</v>
      </c>
      <c r="M729" s="89">
        <f t="shared" si="413"/>
        <v>0</v>
      </c>
      <c r="N729" s="89">
        <f t="shared" si="413"/>
        <v>1.306E-2</v>
      </c>
      <c r="O729" s="89">
        <f t="shared" si="413"/>
        <v>0</v>
      </c>
      <c r="P729" s="89">
        <f t="shared" si="413"/>
        <v>0</v>
      </c>
      <c r="Q729" s="89">
        <f t="shared" si="413"/>
        <v>0</v>
      </c>
      <c r="R729" s="89">
        <f t="shared" si="413"/>
        <v>0</v>
      </c>
      <c r="S729" s="89">
        <f t="shared" si="413"/>
        <v>0</v>
      </c>
      <c r="T729" s="89">
        <f t="shared" si="413"/>
        <v>0</v>
      </c>
      <c r="U729" s="89">
        <f t="shared" si="413"/>
        <v>0</v>
      </c>
      <c r="V729" s="89">
        <f t="shared" si="413"/>
        <v>4.79E-3</v>
      </c>
      <c r="W729" s="89">
        <f t="shared" si="413"/>
        <v>0</v>
      </c>
      <c r="X729" s="89">
        <f t="shared" si="413"/>
        <v>9.5899999999999996E-3</v>
      </c>
      <c r="Y729" s="89">
        <f t="shared" si="413"/>
        <v>0.11491999999999999</v>
      </c>
      <c r="Z729" s="89">
        <f t="shared" si="413"/>
        <v>7.954E-2</v>
      </c>
      <c r="AA729" s="89">
        <f t="shared" si="413"/>
        <v>1.0000000000000001E-5</v>
      </c>
    </row>
    <row r="730" spans="1:27" ht="12.75" hidden="1" customHeight="1" outlineLevel="1" x14ac:dyDescent="0.2">
      <c r="A730" s="99" t="s">
        <v>2362</v>
      </c>
      <c r="B730" s="60" t="s">
        <v>238</v>
      </c>
      <c r="C730" s="40" t="s">
        <v>79</v>
      </c>
      <c r="D730" s="41">
        <v>19.2</v>
      </c>
      <c r="E730" s="41">
        <v>0</v>
      </c>
      <c r="F730" s="41">
        <v>5.69</v>
      </c>
      <c r="G730" s="41">
        <v>0.06</v>
      </c>
      <c r="H730" s="41">
        <v>0</v>
      </c>
      <c r="I730" s="41">
        <v>0</v>
      </c>
      <c r="J730" s="41">
        <v>0</v>
      </c>
      <c r="K730" s="41">
        <v>0</v>
      </c>
      <c r="L730" s="41">
        <v>0</v>
      </c>
      <c r="M730" s="41">
        <v>0</v>
      </c>
      <c r="N730" s="41">
        <v>13.06</v>
      </c>
      <c r="O730" s="41">
        <v>0</v>
      </c>
      <c r="P730" s="41">
        <v>0</v>
      </c>
      <c r="Q730" s="41">
        <v>0</v>
      </c>
      <c r="R730" s="41">
        <v>0</v>
      </c>
      <c r="S730" s="41">
        <v>0</v>
      </c>
      <c r="T730" s="41">
        <v>0</v>
      </c>
      <c r="U730" s="41">
        <v>0</v>
      </c>
      <c r="V730" s="41">
        <v>4.79</v>
      </c>
      <c r="W730" s="41">
        <v>0</v>
      </c>
      <c r="X730" s="41">
        <v>9.59</v>
      </c>
      <c r="Y730" s="41">
        <v>114.92</v>
      </c>
      <c r="Z730" s="41">
        <v>79.540000000000006</v>
      </c>
      <c r="AA730" s="41">
        <v>0.01</v>
      </c>
    </row>
    <row r="731" spans="1:27" collapsed="1" x14ac:dyDescent="0.2">
      <c r="A731" s="98" t="s">
        <v>2363</v>
      </c>
      <c r="B731" s="25" t="str">
        <f>"12"&amp;"."&amp;$B$800&amp;"."&amp;$B$801</f>
        <v>12.01.2024</v>
      </c>
      <c r="C731" s="88" t="s">
        <v>76</v>
      </c>
      <c r="D731" s="89">
        <f>ROUND((D732)/1000,5)</f>
        <v>7.0800000000000002E-2</v>
      </c>
      <c r="E731" s="89">
        <f t="shared" ref="E731:AA731" si="414">ROUND((E732)/1000,5)</f>
        <v>2.1199999999999999E-3</v>
      </c>
      <c r="F731" s="89">
        <f t="shared" si="414"/>
        <v>2.07E-2</v>
      </c>
      <c r="G731" s="89">
        <f t="shared" si="414"/>
        <v>0</v>
      </c>
      <c r="H731" s="89">
        <f t="shared" si="414"/>
        <v>0</v>
      </c>
      <c r="I731" s="89">
        <f t="shared" si="414"/>
        <v>0</v>
      </c>
      <c r="J731" s="89">
        <f t="shared" si="414"/>
        <v>0</v>
      </c>
      <c r="K731" s="89">
        <f t="shared" si="414"/>
        <v>0</v>
      </c>
      <c r="L731" s="89">
        <f t="shared" si="414"/>
        <v>0</v>
      </c>
      <c r="M731" s="89">
        <f t="shared" si="414"/>
        <v>3.168E-2</v>
      </c>
      <c r="N731" s="89">
        <f t="shared" si="414"/>
        <v>3.1789999999999999E-2</v>
      </c>
      <c r="O731" s="89">
        <f t="shared" si="414"/>
        <v>0</v>
      </c>
      <c r="P731" s="89">
        <f t="shared" si="414"/>
        <v>0</v>
      </c>
      <c r="Q731" s="89">
        <f t="shared" si="414"/>
        <v>0</v>
      </c>
      <c r="R731" s="89">
        <f t="shared" si="414"/>
        <v>0</v>
      </c>
      <c r="S731" s="89">
        <f t="shared" si="414"/>
        <v>0.10066</v>
      </c>
      <c r="T731" s="89">
        <f t="shared" si="414"/>
        <v>0.14469000000000001</v>
      </c>
      <c r="U731" s="89">
        <f t="shared" si="414"/>
        <v>0.16152</v>
      </c>
      <c r="V731" s="89">
        <f t="shared" si="414"/>
        <v>0.16256999999999999</v>
      </c>
      <c r="W731" s="89">
        <f t="shared" si="414"/>
        <v>0</v>
      </c>
      <c r="X731" s="89">
        <f t="shared" si="414"/>
        <v>0</v>
      </c>
      <c r="Y731" s="89">
        <f t="shared" si="414"/>
        <v>0</v>
      </c>
      <c r="Z731" s="89">
        <f t="shared" si="414"/>
        <v>0</v>
      </c>
      <c r="AA731" s="89">
        <f t="shared" si="414"/>
        <v>0</v>
      </c>
    </row>
    <row r="732" spans="1:27" ht="12.75" hidden="1" customHeight="1" outlineLevel="1" x14ac:dyDescent="0.2">
      <c r="A732" s="99" t="s">
        <v>2364</v>
      </c>
      <c r="B732" s="60" t="s">
        <v>238</v>
      </c>
      <c r="C732" s="40" t="s">
        <v>79</v>
      </c>
      <c r="D732" s="41">
        <v>70.8</v>
      </c>
      <c r="E732" s="41">
        <v>2.12</v>
      </c>
      <c r="F732" s="41">
        <v>20.7</v>
      </c>
      <c r="G732" s="41">
        <v>0</v>
      </c>
      <c r="H732" s="41">
        <v>0</v>
      </c>
      <c r="I732" s="41">
        <v>0</v>
      </c>
      <c r="J732" s="41">
        <v>0</v>
      </c>
      <c r="K732" s="41">
        <v>0</v>
      </c>
      <c r="L732" s="41">
        <v>0</v>
      </c>
      <c r="M732" s="41">
        <v>31.68</v>
      </c>
      <c r="N732" s="41">
        <v>31.79</v>
      </c>
      <c r="O732" s="41">
        <v>0</v>
      </c>
      <c r="P732" s="41">
        <v>0</v>
      </c>
      <c r="Q732" s="41">
        <v>0</v>
      </c>
      <c r="R732" s="41">
        <v>0</v>
      </c>
      <c r="S732" s="41">
        <v>100.66</v>
      </c>
      <c r="T732" s="41">
        <v>144.69</v>
      </c>
      <c r="U732" s="41">
        <v>161.52000000000001</v>
      </c>
      <c r="V732" s="41">
        <v>162.57</v>
      </c>
      <c r="W732" s="41">
        <v>0</v>
      </c>
      <c r="X732" s="41">
        <v>0</v>
      </c>
      <c r="Y732" s="41">
        <v>0</v>
      </c>
      <c r="Z732" s="41">
        <v>0</v>
      </c>
      <c r="AA732" s="41">
        <v>0</v>
      </c>
    </row>
    <row r="733" spans="1:27" collapsed="1" x14ac:dyDescent="0.2">
      <c r="A733" s="98" t="s">
        <v>2365</v>
      </c>
      <c r="B733" s="25" t="str">
        <f>"13"&amp;"."&amp;$B$800&amp;"."&amp;$B$801</f>
        <v>13.01.2024</v>
      </c>
      <c r="C733" s="88" t="s">
        <v>76</v>
      </c>
      <c r="D733" s="89">
        <f>ROUND((D734)/1000,5)</f>
        <v>0</v>
      </c>
      <c r="E733" s="89">
        <f t="shared" ref="E733:AA733" si="415">ROUND((E734)/1000,5)</f>
        <v>0</v>
      </c>
      <c r="F733" s="89">
        <f t="shared" si="415"/>
        <v>0</v>
      </c>
      <c r="G733" s="89">
        <f t="shared" si="415"/>
        <v>0</v>
      </c>
      <c r="H733" s="89">
        <f t="shared" si="415"/>
        <v>0</v>
      </c>
      <c r="I733" s="89">
        <f t="shared" si="415"/>
        <v>0</v>
      </c>
      <c r="J733" s="89">
        <f t="shared" si="415"/>
        <v>0</v>
      </c>
      <c r="K733" s="89">
        <f t="shared" si="415"/>
        <v>0</v>
      </c>
      <c r="L733" s="89">
        <f t="shared" si="415"/>
        <v>0</v>
      </c>
      <c r="M733" s="89">
        <f t="shared" si="415"/>
        <v>0</v>
      </c>
      <c r="N733" s="89">
        <f t="shared" si="415"/>
        <v>0</v>
      </c>
      <c r="O733" s="89">
        <f t="shared" si="415"/>
        <v>0</v>
      </c>
      <c r="P733" s="89">
        <f t="shared" si="415"/>
        <v>0</v>
      </c>
      <c r="Q733" s="89">
        <f t="shared" si="415"/>
        <v>0</v>
      </c>
      <c r="R733" s="89">
        <f t="shared" si="415"/>
        <v>0</v>
      </c>
      <c r="S733" s="89">
        <f t="shared" si="415"/>
        <v>0</v>
      </c>
      <c r="T733" s="89">
        <f t="shared" si="415"/>
        <v>0</v>
      </c>
      <c r="U733" s="89">
        <f t="shared" si="415"/>
        <v>0</v>
      </c>
      <c r="V733" s="89">
        <f t="shared" si="415"/>
        <v>3.13E-3</v>
      </c>
      <c r="W733" s="89">
        <f t="shared" si="415"/>
        <v>0</v>
      </c>
      <c r="X733" s="89">
        <f t="shared" si="415"/>
        <v>0</v>
      </c>
      <c r="Y733" s="89">
        <f t="shared" si="415"/>
        <v>0</v>
      </c>
      <c r="Z733" s="89">
        <f t="shared" si="415"/>
        <v>0</v>
      </c>
      <c r="AA733" s="89">
        <f t="shared" si="415"/>
        <v>4.7280000000000003E-2</v>
      </c>
    </row>
    <row r="734" spans="1:27" ht="12.75" hidden="1" customHeight="1" outlineLevel="1" x14ac:dyDescent="0.2">
      <c r="A734" s="99" t="s">
        <v>2366</v>
      </c>
      <c r="B734" s="60" t="s">
        <v>238</v>
      </c>
      <c r="C734" s="40" t="s">
        <v>79</v>
      </c>
      <c r="D734" s="41">
        <v>0</v>
      </c>
      <c r="E734" s="41">
        <v>0</v>
      </c>
      <c r="F734" s="41">
        <v>0</v>
      </c>
      <c r="G734" s="41">
        <v>0</v>
      </c>
      <c r="H734" s="41">
        <v>0</v>
      </c>
      <c r="I734" s="41">
        <v>0</v>
      </c>
      <c r="J734" s="41">
        <v>0</v>
      </c>
      <c r="K734" s="41">
        <v>0</v>
      </c>
      <c r="L734" s="41">
        <v>0</v>
      </c>
      <c r="M734" s="41">
        <v>0</v>
      </c>
      <c r="N734" s="41">
        <v>0</v>
      </c>
      <c r="O734" s="41">
        <v>0</v>
      </c>
      <c r="P734" s="41">
        <v>0</v>
      </c>
      <c r="Q734" s="41">
        <v>0</v>
      </c>
      <c r="R734" s="41">
        <v>0</v>
      </c>
      <c r="S734" s="41">
        <v>0</v>
      </c>
      <c r="T734" s="41">
        <v>0</v>
      </c>
      <c r="U734" s="41">
        <v>0</v>
      </c>
      <c r="V734" s="41">
        <v>3.13</v>
      </c>
      <c r="W734" s="41">
        <v>0</v>
      </c>
      <c r="X734" s="41">
        <v>0</v>
      </c>
      <c r="Y734" s="41">
        <v>0</v>
      </c>
      <c r="Z734" s="41">
        <v>0</v>
      </c>
      <c r="AA734" s="41">
        <v>47.28</v>
      </c>
    </row>
    <row r="735" spans="1:27" collapsed="1" x14ac:dyDescent="0.2">
      <c r="A735" s="98" t="s">
        <v>2367</v>
      </c>
      <c r="B735" s="25" t="str">
        <f>"14"&amp;"."&amp;$B$800&amp;"."&amp;$B$801</f>
        <v>14.01.2024</v>
      </c>
      <c r="C735" s="88" t="s">
        <v>76</v>
      </c>
      <c r="D735" s="89">
        <f>ROUND((D736)/1000,5)</f>
        <v>1.33E-3</v>
      </c>
      <c r="E735" s="89">
        <f t="shared" ref="E735:AA735" si="416">ROUND((E736)/1000,5)</f>
        <v>0</v>
      </c>
      <c r="F735" s="89">
        <f t="shared" si="416"/>
        <v>0</v>
      </c>
      <c r="G735" s="89">
        <f t="shared" si="416"/>
        <v>0</v>
      </c>
      <c r="H735" s="89">
        <f t="shared" si="416"/>
        <v>0</v>
      </c>
      <c r="I735" s="89">
        <f t="shared" si="416"/>
        <v>0</v>
      </c>
      <c r="J735" s="89">
        <f t="shared" si="416"/>
        <v>0</v>
      </c>
      <c r="K735" s="89">
        <f t="shared" si="416"/>
        <v>0</v>
      </c>
      <c r="L735" s="89">
        <f t="shared" si="416"/>
        <v>0</v>
      </c>
      <c r="M735" s="89">
        <f t="shared" si="416"/>
        <v>0</v>
      </c>
      <c r="N735" s="89">
        <f t="shared" si="416"/>
        <v>0</v>
      </c>
      <c r="O735" s="89">
        <f t="shared" si="416"/>
        <v>0</v>
      </c>
      <c r="P735" s="89">
        <f t="shared" si="416"/>
        <v>0</v>
      </c>
      <c r="Q735" s="89">
        <f t="shared" si="416"/>
        <v>0</v>
      </c>
      <c r="R735" s="89">
        <f t="shared" si="416"/>
        <v>3.9669999999999997E-2</v>
      </c>
      <c r="S735" s="89">
        <f t="shared" si="416"/>
        <v>0</v>
      </c>
      <c r="T735" s="89">
        <f t="shared" si="416"/>
        <v>4.1999999999999997E-3</v>
      </c>
      <c r="U735" s="89">
        <f t="shared" si="416"/>
        <v>1.489E-2</v>
      </c>
      <c r="V735" s="89">
        <f t="shared" si="416"/>
        <v>9.0799999999999995E-3</v>
      </c>
      <c r="W735" s="89">
        <f t="shared" si="416"/>
        <v>3.6049999999999999E-2</v>
      </c>
      <c r="X735" s="89">
        <f t="shared" si="416"/>
        <v>2.7040000000000002E-2</v>
      </c>
      <c r="Y735" s="89">
        <f t="shared" si="416"/>
        <v>0.11194999999999999</v>
      </c>
      <c r="Z735" s="89">
        <f t="shared" si="416"/>
        <v>0.12939000000000001</v>
      </c>
      <c r="AA735" s="89">
        <f t="shared" si="416"/>
        <v>0.38289000000000001</v>
      </c>
    </row>
    <row r="736" spans="1:27" ht="12.75" hidden="1" customHeight="1" outlineLevel="1" x14ac:dyDescent="0.2">
      <c r="A736" s="99" t="s">
        <v>2368</v>
      </c>
      <c r="B736" s="60" t="s">
        <v>238</v>
      </c>
      <c r="C736" s="40" t="s">
        <v>79</v>
      </c>
      <c r="D736" s="41">
        <v>1.33</v>
      </c>
      <c r="E736" s="41">
        <v>0</v>
      </c>
      <c r="F736" s="41">
        <v>0</v>
      </c>
      <c r="G736" s="41">
        <v>0</v>
      </c>
      <c r="H736" s="41">
        <v>0</v>
      </c>
      <c r="I736" s="41">
        <v>0</v>
      </c>
      <c r="J736" s="41">
        <v>0</v>
      </c>
      <c r="K736" s="41">
        <v>0</v>
      </c>
      <c r="L736" s="41">
        <v>0</v>
      </c>
      <c r="M736" s="41">
        <v>0</v>
      </c>
      <c r="N736" s="41">
        <v>0</v>
      </c>
      <c r="O736" s="41">
        <v>0</v>
      </c>
      <c r="P736" s="41">
        <v>0</v>
      </c>
      <c r="Q736" s="41">
        <v>0</v>
      </c>
      <c r="R736" s="41">
        <v>39.67</v>
      </c>
      <c r="S736" s="41">
        <v>0</v>
      </c>
      <c r="T736" s="41">
        <v>4.2</v>
      </c>
      <c r="U736" s="41">
        <v>14.89</v>
      </c>
      <c r="V736" s="41">
        <v>9.08</v>
      </c>
      <c r="W736" s="41">
        <v>36.049999999999997</v>
      </c>
      <c r="X736" s="41">
        <v>27.04</v>
      </c>
      <c r="Y736" s="41">
        <v>111.95</v>
      </c>
      <c r="Z736" s="41">
        <v>129.38999999999999</v>
      </c>
      <c r="AA736" s="41">
        <v>382.89</v>
      </c>
    </row>
    <row r="737" spans="1:27" collapsed="1" x14ac:dyDescent="0.2">
      <c r="A737" s="98" t="s">
        <v>2369</v>
      </c>
      <c r="B737" s="25" t="str">
        <f>"15"&amp;"."&amp;$B$800&amp;"."&amp;$B$801</f>
        <v>15.01.2024</v>
      </c>
      <c r="C737" s="88" t="s">
        <v>76</v>
      </c>
      <c r="D737" s="89">
        <f>ROUND((D738)/1000,5)</f>
        <v>9.3310000000000004E-2</v>
      </c>
      <c r="E737" s="89">
        <f t="shared" ref="E737:AA737" si="417">ROUND((E738)/1000,5)</f>
        <v>0.15448999999999999</v>
      </c>
      <c r="F737" s="89">
        <f t="shared" si="417"/>
        <v>9.3039999999999998E-2</v>
      </c>
      <c r="G737" s="89">
        <f t="shared" si="417"/>
        <v>4.1880000000000001E-2</v>
      </c>
      <c r="H737" s="89">
        <f t="shared" si="417"/>
        <v>0</v>
      </c>
      <c r="I737" s="89">
        <f t="shared" si="417"/>
        <v>0</v>
      </c>
      <c r="J737" s="89">
        <f t="shared" si="417"/>
        <v>0</v>
      </c>
      <c r="K737" s="89">
        <f t="shared" si="417"/>
        <v>0</v>
      </c>
      <c r="L737" s="89">
        <f t="shared" si="417"/>
        <v>0</v>
      </c>
      <c r="M737" s="89">
        <f t="shared" si="417"/>
        <v>2.82E-3</v>
      </c>
      <c r="N737" s="89">
        <f t="shared" si="417"/>
        <v>1.3820000000000001E-2</v>
      </c>
      <c r="O737" s="89">
        <f t="shared" si="417"/>
        <v>2.2000000000000001E-4</v>
      </c>
      <c r="P737" s="89">
        <f t="shared" si="417"/>
        <v>0</v>
      </c>
      <c r="Q737" s="89">
        <f t="shared" si="417"/>
        <v>0</v>
      </c>
      <c r="R737" s="89">
        <f t="shared" si="417"/>
        <v>0</v>
      </c>
      <c r="S737" s="89">
        <f t="shared" si="417"/>
        <v>0</v>
      </c>
      <c r="T737" s="89">
        <f t="shared" si="417"/>
        <v>6.6259999999999999E-2</v>
      </c>
      <c r="U737" s="89">
        <f t="shared" si="417"/>
        <v>8.9440000000000006E-2</v>
      </c>
      <c r="V737" s="89">
        <f t="shared" si="417"/>
        <v>9.9159999999999998E-2</v>
      </c>
      <c r="W737" s="89">
        <f t="shared" si="417"/>
        <v>7.7079999999999996E-2</v>
      </c>
      <c r="X737" s="89">
        <f t="shared" si="417"/>
        <v>0.11731999999999999</v>
      </c>
      <c r="Y737" s="89">
        <f t="shared" si="417"/>
        <v>0.10201</v>
      </c>
      <c r="Z737" s="89">
        <f t="shared" si="417"/>
        <v>0.14499000000000001</v>
      </c>
      <c r="AA737" s="89">
        <f t="shared" si="417"/>
        <v>0.15931999999999999</v>
      </c>
    </row>
    <row r="738" spans="1:27" ht="12.75" hidden="1" customHeight="1" outlineLevel="1" x14ac:dyDescent="0.2">
      <c r="A738" s="99" t="s">
        <v>2370</v>
      </c>
      <c r="B738" s="60" t="s">
        <v>238</v>
      </c>
      <c r="C738" s="40" t="s">
        <v>79</v>
      </c>
      <c r="D738" s="41">
        <v>93.31</v>
      </c>
      <c r="E738" s="41">
        <v>154.49</v>
      </c>
      <c r="F738" s="41">
        <v>93.04</v>
      </c>
      <c r="G738" s="41">
        <v>41.88</v>
      </c>
      <c r="H738" s="41">
        <v>0</v>
      </c>
      <c r="I738" s="41">
        <v>0</v>
      </c>
      <c r="J738" s="41">
        <v>0</v>
      </c>
      <c r="K738" s="41">
        <v>0</v>
      </c>
      <c r="L738" s="41">
        <v>0</v>
      </c>
      <c r="M738" s="41">
        <v>2.82</v>
      </c>
      <c r="N738" s="41">
        <v>13.82</v>
      </c>
      <c r="O738" s="41">
        <v>0.22</v>
      </c>
      <c r="P738" s="41">
        <v>0</v>
      </c>
      <c r="Q738" s="41">
        <v>0</v>
      </c>
      <c r="R738" s="41">
        <v>0</v>
      </c>
      <c r="S738" s="41">
        <v>0</v>
      </c>
      <c r="T738" s="41">
        <v>66.260000000000005</v>
      </c>
      <c r="U738" s="41">
        <v>89.44</v>
      </c>
      <c r="V738" s="41">
        <v>99.16</v>
      </c>
      <c r="W738" s="41">
        <v>77.08</v>
      </c>
      <c r="X738" s="41">
        <v>117.32</v>
      </c>
      <c r="Y738" s="41">
        <v>102.01</v>
      </c>
      <c r="Z738" s="41">
        <v>144.99</v>
      </c>
      <c r="AA738" s="41">
        <v>159.32</v>
      </c>
    </row>
    <row r="739" spans="1:27" collapsed="1" x14ac:dyDescent="0.2">
      <c r="A739" s="98" t="s">
        <v>2371</v>
      </c>
      <c r="B739" s="25" t="str">
        <f>"16"&amp;"."&amp;$B$800&amp;"."&amp;$B$801</f>
        <v>16.01.2024</v>
      </c>
      <c r="C739" s="88" t="s">
        <v>76</v>
      </c>
      <c r="D739" s="89">
        <f>ROUND((D740)/1000,5)</f>
        <v>7.9519999999999993E-2</v>
      </c>
      <c r="E739" s="89">
        <f t="shared" ref="E739:AA739" si="418">ROUND((E740)/1000,5)</f>
        <v>9.7509999999999999E-2</v>
      </c>
      <c r="F739" s="89">
        <f t="shared" si="418"/>
        <v>9.4109999999999999E-2</v>
      </c>
      <c r="G739" s="89">
        <f t="shared" si="418"/>
        <v>0</v>
      </c>
      <c r="H739" s="89">
        <f t="shared" si="418"/>
        <v>0</v>
      </c>
      <c r="I739" s="89">
        <f t="shared" si="418"/>
        <v>0</v>
      </c>
      <c r="J739" s="89">
        <f t="shared" si="418"/>
        <v>0</v>
      </c>
      <c r="K739" s="89">
        <f t="shared" si="418"/>
        <v>0</v>
      </c>
      <c r="L739" s="89">
        <f t="shared" si="418"/>
        <v>0</v>
      </c>
      <c r="M739" s="89">
        <f t="shared" si="418"/>
        <v>0</v>
      </c>
      <c r="N739" s="89">
        <f t="shared" si="418"/>
        <v>7.6299999999999996E-3</v>
      </c>
      <c r="O739" s="89">
        <f t="shared" si="418"/>
        <v>0</v>
      </c>
      <c r="P739" s="89">
        <f t="shared" si="418"/>
        <v>0</v>
      </c>
      <c r="Q739" s="89">
        <f t="shared" si="418"/>
        <v>3.7530000000000001E-2</v>
      </c>
      <c r="R739" s="89">
        <f t="shared" si="418"/>
        <v>1.076E-2</v>
      </c>
      <c r="S739" s="89">
        <f t="shared" si="418"/>
        <v>1.7940000000000001E-2</v>
      </c>
      <c r="T739" s="89">
        <f t="shared" si="418"/>
        <v>0.14452000000000001</v>
      </c>
      <c r="U739" s="89">
        <f t="shared" si="418"/>
        <v>0.17598</v>
      </c>
      <c r="V739" s="89">
        <f t="shared" si="418"/>
        <v>0.23111999999999999</v>
      </c>
      <c r="W739" s="89">
        <f t="shared" si="418"/>
        <v>9.6149999999999999E-2</v>
      </c>
      <c r="X739" s="89">
        <f t="shared" si="418"/>
        <v>0.12656000000000001</v>
      </c>
      <c r="Y739" s="89">
        <f t="shared" si="418"/>
        <v>0.31909999999999999</v>
      </c>
      <c r="Z739" s="89">
        <f t="shared" si="418"/>
        <v>0.16059000000000001</v>
      </c>
      <c r="AA739" s="89">
        <f t="shared" si="418"/>
        <v>0.30998999999999999</v>
      </c>
    </row>
    <row r="740" spans="1:27" ht="12.75" hidden="1" customHeight="1" outlineLevel="1" x14ac:dyDescent="0.2">
      <c r="A740" s="99" t="s">
        <v>2372</v>
      </c>
      <c r="B740" s="60" t="s">
        <v>238</v>
      </c>
      <c r="C740" s="40" t="s">
        <v>79</v>
      </c>
      <c r="D740" s="41">
        <v>79.52</v>
      </c>
      <c r="E740" s="41">
        <v>97.51</v>
      </c>
      <c r="F740" s="41">
        <v>94.11</v>
      </c>
      <c r="G740" s="41">
        <v>0</v>
      </c>
      <c r="H740" s="41">
        <v>0</v>
      </c>
      <c r="I740" s="41">
        <v>0</v>
      </c>
      <c r="J740" s="41">
        <v>0</v>
      </c>
      <c r="K740" s="41">
        <v>0</v>
      </c>
      <c r="L740" s="41">
        <v>0</v>
      </c>
      <c r="M740" s="41">
        <v>0</v>
      </c>
      <c r="N740" s="41">
        <v>7.63</v>
      </c>
      <c r="O740" s="41">
        <v>0</v>
      </c>
      <c r="P740" s="41">
        <v>0</v>
      </c>
      <c r="Q740" s="41">
        <v>37.53</v>
      </c>
      <c r="R740" s="41">
        <v>10.76</v>
      </c>
      <c r="S740" s="41">
        <v>17.940000000000001</v>
      </c>
      <c r="T740" s="41">
        <v>144.52000000000001</v>
      </c>
      <c r="U740" s="41">
        <v>175.98</v>
      </c>
      <c r="V740" s="41">
        <v>231.12</v>
      </c>
      <c r="W740" s="41">
        <v>96.15</v>
      </c>
      <c r="X740" s="41">
        <v>126.56</v>
      </c>
      <c r="Y740" s="41">
        <v>319.10000000000002</v>
      </c>
      <c r="Z740" s="41">
        <v>160.59</v>
      </c>
      <c r="AA740" s="41">
        <v>309.99</v>
      </c>
    </row>
    <row r="741" spans="1:27" collapsed="1" x14ac:dyDescent="0.2">
      <c r="A741" s="98" t="s">
        <v>2373</v>
      </c>
      <c r="B741" s="25" t="str">
        <f>"17"&amp;"."&amp;$B$800&amp;"."&amp;$B$801</f>
        <v>17.01.2024</v>
      </c>
      <c r="C741" s="88" t="s">
        <v>76</v>
      </c>
      <c r="D741" s="89">
        <f>ROUND((D742)/1000,5)</f>
        <v>7.3870000000000005E-2</v>
      </c>
      <c r="E741" s="89">
        <f t="shared" ref="E741:AA741" si="419">ROUND((E742)/1000,5)</f>
        <v>5.756E-2</v>
      </c>
      <c r="F741" s="89">
        <f t="shared" si="419"/>
        <v>2.989E-2</v>
      </c>
      <c r="G741" s="89">
        <f t="shared" si="419"/>
        <v>3.2309999999999998E-2</v>
      </c>
      <c r="H741" s="89">
        <f t="shared" si="419"/>
        <v>0</v>
      </c>
      <c r="I741" s="89">
        <f t="shared" si="419"/>
        <v>0</v>
      </c>
      <c r="J741" s="89">
        <f t="shared" si="419"/>
        <v>0</v>
      </c>
      <c r="K741" s="89">
        <f t="shared" si="419"/>
        <v>0</v>
      </c>
      <c r="L741" s="89">
        <f t="shared" si="419"/>
        <v>0</v>
      </c>
      <c r="M741" s="89">
        <f t="shared" si="419"/>
        <v>0</v>
      </c>
      <c r="N741" s="89">
        <f t="shared" si="419"/>
        <v>0</v>
      </c>
      <c r="O741" s="89">
        <f t="shared" si="419"/>
        <v>3.4399999999999999E-3</v>
      </c>
      <c r="P741" s="89">
        <f t="shared" si="419"/>
        <v>2.5300000000000001E-3</v>
      </c>
      <c r="Q741" s="89">
        <f t="shared" si="419"/>
        <v>0</v>
      </c>
      <c r="R741" s="89">
        <f t="shared" si="419"/>
        <v>0</v>
      </c>
      <c r="S741" s="89">
        <f t="shared" si="419"/>
        <v>0</v>
      </c>
      <c r="T741" s="89">
        <f t="shared" si="419"/>
        <v>1.6000000000000001E-4</v>
      </c>
      <c r="U741" s="89">
        <f t="shared" si="419"/>
        <v>0</v>
      </c>
      <c r="V741" s="89">
        <f t="shared" si="419"/>
        <v>8.9999999999999998E-4</v>
      </c>
      <c r="W741" s="89">
        <f t="shared" si="419"/>
        <v>0</v>
      </c>
      <c r="X741" s="89">
        <f t="shared" si="419"/>
        <v>7.041E-2</v>
      </c>
      <c r="Y741" s="89">
        <f t="shared" si="419"/>
        <v>3.0089999999999999E-2</v>
      </c>
      <c r="Z741" s="89">
        <f t="shared" si="419"/>
        <v>7.485E-2</v>
      </c>
      <c r="AA741" s="89">
        <f t="shared" si="419"/>
        <v>8.2100000000000003E-3</v>
      </c>
    </row>
    <row r="742" spans="1:27" ht="12.75" hidden="1" customHeight="1" outlineLevel="1" x14ac:dyDescent="0.2">
      <c r="A742" s="99" t="s">
        <v>2374</v>
      </c>
      <c r="B742" s="60" t="s">
        <v>238</v>
      </c>
      <c r="C742" s="40" t="s">
        <v>79</v>
      </c>
      <c r="D742" s="41">
        <v>73.87</v>
      </c>
      <c r="E742" s="41">
        <v>57.56</v>
      </c>
      <c r="F742" s="41">
        <v>29.89</v>
      </c>
      <c r="G742" s="41">
        <v>32.31</v>
      </c>
      <c r="H742" s="41">
        <v>0</v>
      </c>
      <c r="I742" s="41">
        <v>0</v>
      </c>
      <c r="J742" s="41">
        <v>0</v>
      </c>
      <c r="K742" s="41">
        <v>0</v>
      </c>
      <c r="L742" s="41">
        <v>0</v>
      </c>
      <c r="M742" s="41">
        <v>0</v>
      </c>
      <c r="N742" s="41">
        <v>0</v>
      </c>
      <c r="O742" s="41">
        <v>3.44</v>
      </c>
      <c r="P742" s="41">
        <v>2.5299999999999998</v>
      </c>
      <c r="Q742" s="41">
        <v>0</v>
      </c>
      <c r="R742" s="41">
        <v>0</v>
      </c>
      <c r="S742" s="41">
        <v>0</v>
      </c>
      <c r="T742" s="41">
        <v>0.16</v>
      </c>
      <c r="U742" s="41">
        <v>0</v>
      </c>
      <c r="V742" s="41">
        <v>0.9</v>
      </c>
      <c r="W742" s="41">
        <v>0</v>
      </c>
      <c r="X742" s="41">
        <v>70.41</v>
      </c>
      <c r="Y742" s="41">
        <v>30.09</v>
      </c>
      <c r="Z742" s="41">
        <v>74.849999999999994</v>
      </c>
      <c r="AA742" s="41">
        <v>8.2100000000000009</v>
      </c>
    </row>
    <row r="743" spans="1:27" collapsed="1" x14ac:dyDescent="0.2">
      <c r="A743" s="98" t="s">
        <v>2375</v>
      </c>
      <c r="B743" s="25" t="str">
        <f>"18"&amp;"."&amp;$B$800&amp;"."&amp;$B$801</f>
        <v>18.01.2024</v>
      </c>
      <c r="C743" s="88" t="s">
        <v>76</v>
      </c>
      <c r="D743" s="89">
        <f>ROUND((D744)/1000,5)</f>
        <v>0.12742999999999999</v>
      </c>
      <c r="E743" s="89">
        <f t="shared" ref="E743:AA743" si="420">ROUND((E744)/1000,5)</f>
        <v>1.515E-2</v>
      </c>
      <c r="F743" s="89">
        <f t="shared" si="420"/>
        <v>1.7670000000000002E-2</v>
      </c>
      <c r="G743" s="89">
        <f t="shared" si="420"/>
        <v>0</v>
      </c>
      <c r="H743" s="89">
        <f t="shared" si="420"/>
        <v>0</v>
      </c>
      <c r="I743" s="89">
        <f t="shared" si="420"/>
        <v>0</v>
      </c>
      <c r="J743" s="89">
        <f t="shared" si="420"/>
        <v>0</v>
      </c>
      <c r="K743" s="89">
        <f t="shared" si="420"/>
        <v>0</v>
      </c>
      <c r="L743" s="89">
        <f t="shared" si="420"/>
        <v>0</v>
      </c>
      <c r="M743" s="89">
        <f t="shared" si="420"/>
        <v>1.307E-2</v>
      </c>
      <c r="N743" s="89">
        <f t="shared" si="420"/>
        <v>0.12445000000000001</v>
      </c>
      <c r="O743" s="89">
        <f t="shared" si="420"/>
        <v>0</v>
      </c>
      <c r="P743" s="89">
        <f t="shared" si="420"/>
        <v>2.3060000000000001E-2</v>
      </c>
      <c r="Q743" s="89">
        <f t="shared" si="420"/>
        <v>0</v>
      </c>
      <c r="R743" s="89">
        <f t="shared" si="420"/>
        <v>0</v>
      </c>
      <c r="S743" s="89">
        <f t="shared" si="420"/>
        <v>1.073E-2</v>
      </c>
      <c r="T743" s="89">
        <f t="shared" si="420"/>
        <v>4.5220000000000003E-2</v>
      </c>
      <c r="U743" s="89">
        <f t="shared" si="420"/>
        <v>5.3679999999999999E-2</v>
      </c>
      <c r="V743" s="89">
        <f t="shared" si="420"/>
        <v>8.2960000000000006E-2</v>
      </c>
      <c r="W743" s="89">
        <f t="shared" si="420"/>
        <v>0.21426000000000001</v>
      </c>
      <c r="X743" s="89">
        <f t="shared" si="420"/>
        <v>4.5999999999999999E-3</v>
      </c>
      <c r="Y743" s="89">
        <f t="shared" si="420"/>
        <v>0.16203999999999999</v>
      </c>
      <c r="Z743" s="89">
        <f t="shared" si="420"/>
        <v>6.0060000000000002E-2</v>
      </c>
      <c r="AA743" s="89">
        <f t="shared" si="420"/>
        <v>0.10397000000000001</v>
      </c>
    </row>
    <row r="744" spans="1:27" ht="12.75" hidden="1" customHeight="1" outlineLevel="1" x14ac:dyDescent="0.2">
      <c r="A744" s="99" t="s">
        <v>2376</v>
      </c>
      <c r="B744" s="60" t="s">
        <v>238</v>
      </c>
      <c r="C744" s="40" t="s">
        <v>79</v>
      </c>
      <c r="D744" s="41">
        <v>127.43</v>
      </c>
      <c r="E744" s="41">
        <v>15.15</v>
      </c>
      <c r="F744" s="41">
        <v>17.670000000000002</v>
      </c>
      <c r="G744" s="41">
        <v>0</v>
      </c>
      <c r="H744" s="41">
        <v>0</v>
      </c>
      <c r="I744" s="41">
        <v>0</v>
      </c>
      <c r="J744" s="41">
        <v>0</v>
      </c>
      <c r="K744" s="41">
        <v>0</v>
      </c>
      <c r="L744" s="41">
        <v>0</v>
      </c>
      <c r="M744" s="41">
        <v>13.07</v>
      </c>
      <c r="N744" s="41">
        <v>124.45</v>
      </c>
      <c r="O744" s="41">
        <v>0</v>
      </c>
      <c r="P744" s="41">
        <v>23.06</v>
      </c>
      <c r="Q744" s="41">
        <v>0</v>
      </c>
      <c r="R744" s="41">
        <v>0</v>
      </c>
      <c r="S744" s="41">
        <v>10.73</v>
      </c>
      <c r="T744" s="41">
        <v>45.22</v>
      </c>
      <c r="U744" s="41">
        <v>53.68</v>
      </c>
      <c r="V744" s="41">
        <v>82.96</v>
      </c>
      <c r="W744" s="41">
        <v>214.26</v>
      </c>
      <c r="X744" s="41">
        <v>4.5999999999999996</v>
      </c>
      <c r="Y744" s="41">
        <v>162.04</v>
      </c>
      <c r="Z744" s="41">
        <v>60.06</v>
      </c>
      <c r="AA744" s="41">
        <v>103.97</v>
      </c>
    </row>
    <row r="745" spans="1:27" collapsed="1" x14ac:dyDescent="0.2">
      <c r="A745" s="98" t="s">
        <v>2377</v>
      </c>
      <c r="B745" s="25" t="str">
        <f>"19"&amp;"."&amp;$B$800&amp;"."&amp;$B$801</f>
        <v>19.01.2024</v>
      </c>
      <c r="C745" s="88" t="s">
        <v>76</v>
      </c>
      <c r="D745" s="89">
        <f>ROUND((D746)/1000,5)</f>
        <v>0.12207999999999999</v>
      </c>
      <c r="E745" s="89">
        <f t="shared" ref="E745:AA745" si="421">ROUND((E746)/1000,5)</f>
        <v>7.6170000000000002E-2</v>
      </c>
      <c r="F745" s="89">
        <f t="shared" si="421"/>
        <v>5.9110000000000003E-2</v>
      </c>
      <c r="G745" s="89">
        <f t="shared" si="421"/>
        <v>5.2199999999999998E-3</v>
      </c>
      <c r="H745" s="89">
        <f t="shared" si="421"/>
        <v>0</v>
      </c>
      <c r="I745" s="89">
        <f t="shared" si="421"/>
        <v>0</v>
      </c>
      <c r="J745" s="89">
        <f t="shared" si="421"/>
        <v>0</v>
      </c>
      <c r="K745" s="89">
        <f t="shared" si="421"/>
        <v>0</v>
      </c>
      <c r="L745" s="89">
        <f t="shared" si="421"/>
        <v>0</v>
      </c>
      <c r="M745" s="89">
        <f t="shared" si="421"/>
        <v>6.7000000000000002E-4</v>
      </c>
      <c r="N745" s="89">
        <f t="shared" si="421"/>
        <v>1.171E-2</v>
      </c>
      <c r="O745" s="89">
        <f t="shared" si="421"/>
        <v>7.4799999999999997E-3</v>
      </c>
      <c r="P745" s="89">
        <f t="shared" si="421"/>
        <v>1.1650000000000001E-2</v>
      </c>
      <c r="Q745" s="89">
        <f t="shared" si="421"/>
        <v>5.3650000000000003E-2</v>
      </c>
      <c r="R745" s="89">
        <f t="shared" si="421"/>
        <v>2.9739999999999999E-2</v>
      </c>
      <c r="S745" s="89">
        <f t="shared" si="421"/>
        <v>0</v>
      </c>
      <c r="T745" s="89">
        <f t="shared" si="421"/>
        <v>5.9199999999999999E-3</v>
      </c>
      <c r="U745" s="89">
        <f t="shared" si="421"/>
        <v>5.4550000000000001E-2</v>
      </c>
      <c r="V745" s="89">
        <f t="shared" si="421"/>
        <v>8.301E-2</v>
      </c>
      <c r="W745" s="89">
        <f t="shared" si="421"/>
        <v>0.11314</v>
      </c>
      <c r="X745" s="89">
        <f t="shared" si="421"/>
        <v>6.3049999999999995E-2</v>
      </c>
      <c r="Y745" s="89">
        <f t="shared" si="421"/>
        <v>6.1310000000000003E-2</v>
      </c>
      <c r="Z745" s="89">
        <f t="shared" si="421"/>
        <v>0.21198</v>
      </c>
      <c r="AA745" s="89">
        <f t="shared" si="421"/>
        <v>8.931E-2</v>
      </c>
    </row>
    <row r="746" spans="1:27" ht="12.75" hidden="1" customHeight="1" outlineLevel="1" x14ac:dyDescent="0.2">
      <c r="A746" s="99" t="s">
        <v>2378</v>
      </c>
      <c r="B746" s="60" t="s">
        <v>238</v>
      </c>
      <c r="C746" s="40" t="s">
        <v>79</v>
      </c>
      <c r="D746" s="41">
        <v>122.08</v>
      </c>
      <c r="E746" s="41">
        <v>76.17</v>
      </c>
      <c r="F746" s="41">
        <v>59.11</v>
      </c>
      <c r="G746" s="41">
        <v>5.22</v>
      </c>
      <c r="H746" s="41">
        <v>0</v>
      </c>
      <c r="I746" s="41">
        <v>0</v>
      </c>
      <c r="J746" s="41">
        <v>0</v>
      </c>
      <c r="K746" s="41">
        <v>0</v>
      </c>
      <c r="L746" s="41">
        <v>0</v>
      </c>
      <c r="M746" s="41">
        <v>0.67</v>
      </c>
      <c r="N746" s="41">
        <v>11.71</v>
      </c>
      <c r="O746" s="41">
        <v>7.48</v>
      </c>
      <c r="P746" s="41">
        <v>11.65</v>
      </c>
      <c r="Q746" s="41">
        <v>53.65</v>
      </c>
      <c r="R746" s="41">
        <v>29.74</v>
      </c>
      <c r="S746" s="41">
        <v>0</v>
      </c>
      <c r="T746" s="41">
        <v>5.92</v>
      </c>
      <c r="U746" s="41">
        <v>54.55</v>
      </c>
      <c r="V746" s="41">
        <v>83.01</v>
      </c>
      <c r="W746" s="41">
        <v>113.14</v>
      </c>
      <c r="X746" s="41">
        <v>63.05</v>
      </c>
      <c r="Y746" s="41">
        <v>61.31</v>
      </c>
      <c r="Z746" s="41">
        <v>211.98</v>
      </c>
      <c r="AA746" s="41">
        <v>89.31</v>
      </c>
    </row>
    <row r="747" spans="1:27" collapsed="1" x14ac:dyDescent="0.2">
      <c r="A747" s="98" t="s">
        <v>2379</v>
      </c>
      <c r="B747" s="25" t="str">
        <f>"20"&amp;"."&amp;$B$800&amp;"."&amp;$B$801</f>
        <v>20.01.2024</v>
      </c>
      <c r="C747" s="88" t="s">
        <v>76</v>
      </c>
      <c r="D747" s="89">
        <f>ROUND((D748)/1000,5)</f>
        <v>0.16114999999999999</v>
      </c>
      <c r="E747" s="89">
        <f t="shared" ref="E747:AA747" si="422">ROUND((E748)/1000,5)</f>
        <v>8.8719999999999993E-2</v>
      </c>
      <c r="F747" s="89">
        <f t="shared" si="422"/>
        <v>6.5269999999999995E-2</v>
      </c>
      <c r="G747" s="89">
        <f t="shared" si="422"/>
        <v>8.924E-2</v>
      </c>
      <c r="H747" s="89">
        <f t="shared" si="422"/>
        <v>6.6909999999999997E-2</v>
      </c>
      <c r="I747" s="89">
        <f t="shared" si="422"/>
        <v>0</v>
      </c>
      <c r="J747" s="89">
        <f t="shared" si="422"/>
        <v>0</v>
      </c>
      <c r="K747" s="89">
        <f t="shared" si="422"/>
        <v>0</v>
      </c>
      <c r="L747" s="89">
        <f t="shared" si="422"/>
        <v>0</v>
      </c>
      <c r="M747" s="89">
        <f t="shared" si="422"/>
        <v>0</v>
      </c>
      <c r="N747" s="89">
        <f t="shared" si="422"/>
        <v>5.4129999999999998E-2</v>
      </c>
      <c r="O747" s="89">
        <f t="shared" si="422"/>
        <v>7.263E-2</v>
      </c>
      <c r="P747" s="89">
        <f t="shared" si="422"/>
        <v>3.9440000000000003E-2</v>
      </c>
      <c r="Q747" s="89">
        <f t="shared" si="422"/>
        <v>0</v>
      </c>
      <c r="R747" s="89">
        <f t="shared" si="422"/>
        <v>0</v>
      </c>
      <c r="S747" s="89">
        <f t="shared" si="422"/>
        <v>1.061E-2</v>
      </c>
      <c r="T747" s="89">
        <f t="shared" si="422"/>
        <v>2.5530000000000001E-2</v>
      </c>
      <c r="U747" s="89">
        <f t="shared" si="422"/>
        <v>2.8500000000000001E-3</v>
      </c>
      <c r="V747" s="89">
        <f t="shared" si="422"/>
        <v>1.66E-3</v>
      </c>
      <c r="W747" s="89">
        <f t="shared" si="422"/>
        <v>0.17892</v>
      </c>
      <c r="X747" s="89">
        <f t="shared" si="422"/>
        <v>0.26211000000000001</v>
      </c>
      <c r="Y747" s="89">
        <f t="shared" si="422"/>
        <v>0.42226000000000002</v>
      </c>
      <c r="Z747" s="89">
        <f t="shared" si="422"/>
        <v>0.37171999999999999</v>
      </c>
      <c r="AA747" s="89">
        <f t="shared" si="422"/>
        <v>0.40582000000000001</v>
      </c>
    </row>
    <row r="748" spans="1:27" ht="12.75" hidden="1" customHeight="1" outlineLevel="1" x14ac:dyDescent="0.2">
      <c r="A748" s="99" t="s">
        <v>2380</v>
      </c>
      <c r="B748" s="60" t="s">
        <v>238</v>
      </c>
      <c r="C748" s="40" t="s">
        <v>79</v>
      </c>
      <c r="D748" s="41">
        <v>161.15</v>
      </c>
      <c r="E748" s="41">
        <v>88.72</v>
      </c>
      <c r="F748" s="41">
        <v>65.27</v>
      </c>
      <c r="G748" s="41">
        <v>89.24</v>
      </c>
      <c r="H748" s="41">
        <v>66.91</v>
      </c>
      <c r="I748" s="41">
        <v>0</v>
      </c>
      <c r="J748" s="41">
        <v>0</v>
      </c>
      <c r="K748" s="41">
        <v>0</v>
      </c>
      <c r="L748" s="41">
        <v>0</v>
      </c>
      <c r="M748" s="41">
        <v>0</v>
      </c>
      <c r="N748" s="41">
        <v>54.13</v>
      </c>
      <c r="O748" s="41">
        <v>72.63</v>
      </c>
      <c r="P748" s="41">
        <v>39.44</v>
      </c>
      <c r="Q748" s="41">
        <v>0</v>
      </c>
      <c r="R748" s="41">
        <v>0</v>
      </c>
      <c r="S748" s="41">
        <v>10.61</v>
      </c>
      <c r="T748" s="41">
        <v>25.53</v>
      </c>
      <c r="U748" s="41">
        <v>2.85</v>
      </c>
      <c r="V748" s="41">
        <v>1.66</v>
      </c>
      <c r="W748" s="41">
        <v>178.92</v>
      </c>
      <c r="X748" s="41">
        <v>262.11</v>
      </c>
      <c r="Y748" s="41">
        <v>422.26</v>
      </c>
      <c r="Z748" s="41">
        <v>371.72</v>
      </c>
      <c r="AA748" s="41">
        <v>405.82</v>
      </c>
    </row>
    <row r="749" spans="1:27" collapsed="1" x14ac:dyDescent="0.2">
      <c r="A749" s="98" t="s">
        <v>2381</v>
      </c>
      <c r="B749" s="25" t="str">
        <f>"21"&amp;"."&amp;$B$800&amp;"."&amp;$B$801</f>
        <v>21.01.2024</v>
      </c>
      <c r="C749" s="88" t="s">
        <v>76</v>
      </c>
      <c r="D749" s="89">
        <f>ROUND((D750)/1000,5)</f>
        <v>0.12347</v>
      </c>
      <c r="E749" s="89">
        <f t="shared" ref="E749:AA749" si="423">ROUND((E750)/1000,5)</f>
        <v>0.17296</v>
      </c>
      <c r="F749" s="89">
        <f t="shared" si="423"/>
        <v>0.13954</v>
      </c>
      <c r="G749" s="89">
        <f t="shared" si="423"/>
        <v>8.8150000000000006E-2</v>
      </c>
      <c r="H749" s="89">
        <f t="shared" si="423"/>
        <v>0.12906000000000001</v>
      </c>
      <c r="I749" s="89">
        <f t="shared" si="423"/>
        <v>1.043E-2</v>
      </c>
      <c r="J749" s="89">
        <f t="shared" si="423"/>
        <v>0</v>
      </c>
      <c r="K749" s="89">
        <f t="shared" si="423"/>
        <v>0</v>
      </c>
      <c r="L749" s="89">
        <f t="shared" si="423"/>
        <v>0</v>
      </c>
      <c r="M749" s="89">
        <f t="shared" si="423"/>
        <v>0</v>
      </c>
      <c r="N749" s="89">
        <f t="shared" si="423"/>
        <v>0</v>
      </c>
      <c r="O749" s="89">
        <f t="shared" si="423"/>
        <v>0</v>
      </c>
      <c r="P749" s="89">
        <f t="shared" si="423"/>
        <v>0</v>
      </c>
      <c r="Q749" s="89">
        <f t="shared" si="423"/>
        <v>0</v>
      </c>
      <c r="R749" s="89">
        <f t="shared" si="423"/>
        <v>1.58E-3</v>
      </c>
      <c r="S749" s="89">
        <f t="shared" si="423"/>
        <v>2.2839999999999999E-2</v>
      </c>
      <c r="T749" s="89">
        <f t="shared" si="423"/>
        <v>1.4149999999999999E-2</v>
      </c>
      <c r="U749" s="89">
        <f t="shared" si="423"/>
        <v>0</v>
      </c>
      <c r="V749" s="89">
        <f t="shared" si="423"/>
        <v>1.0300000000000001E-3</v>
      </c>
      <c r="W749" s="89">
        <f t="shared" si="423"/>
        <v>5.7540000000000001E-2</v>
      </c>
      <c r="X749" s="89">
        <f t="shared" si="423"/>
        <v>8.6870000000000003E-2</v>
      </c>
      <c r="Y749" s="89">
        <f t="shared" si="423"/>
        <v>0.26644000000000001</v>
      </c>
      <c r="Z749" s="89">
        <f t="shared" si="423"/>
        <v>0.17776</v>
      </c>
      <c r="AA749" s="89">
        <f t="shared" si="423"/>
        <v>0.22281999999999999</v>
      </c>
    </row>
    <row r="750" spans="1:27" ht="12.75" hidden="1" customHeight="1" outlineLevel="1" x14ac:dyDescent="0.2">
      <c r="A750" s="99" t="s">
        <v>2382</v>
      </c>
      <c r="B750" s="60" t="s">
        <v>238</v>
      </c>
      <c r="C750" s="40" t="s">
        <v>79</v>
      </c>
      <c r="D750" s="41">
        <v>123.47</v>
      </c>
      <c r="E750" s="41">
        <v>172.96</v>
      </c>
      <c r="F750" s="41">
        <v>139.54</v>
      </c>
      <c r="G750" s="41">
        <v>88.15</v>
      </c>
      <c r="H750" s="41">
        <v>129.06</v>
      </c>
      <c r="I750" s="41">
        <v>10.43</v>
      </c>
      <c r="J750" s="41">
        <v>0</v>
      </c>
      <c r="K750" s="41">
        <v>0</v>
      </c>
      <c r="L750" s="41">
        <v>0</v>
      </c>
      <c r="M750" s="41">
        <v>0</v>
      </c>
      <c r="N750" s="41">
        <v>0</v>
      </c>
      <c r="O750" s="41">
        <v>0</v>
      </c>
      <c r="P750" s="41">
        <v>0</v>
      </c>
      <c r="Q750" s="41">
        <v>0</v>
      </c>
      <c r="R750" s="41">
        <v>1.58</v>
      </c>
      <c r="S750" s="41">
        <v>22.84</v>
      </c>
      <c r="T750" s="41">
        <v>14.15</v>
      </c>
      <c r="U750" s="41">
        <v>0</v>
      </c>
      <c r="V750" s="41">
        <v>1.03</v>
      </c>
      <c r="W750" s="41">
        <v>57.54</v>
      </c>
      <c r="X750" s="41">
        <v>86.87</v>
      </c>
      <c r="Y750" s="41">
        <v>266.44</v>
      </c>
      <c r="Z750" s="41">
        <v>177.76</v>
      </c>
      <c r="AA750" s="41">
        <v>222.82</v>
      </c>
    </row>
    <row r="751" spans="1:27" collapsed="1" x14ac:dyDescent="0.2">
      <c r="A751" s="98" t="s">
        <v>2383</v>
      </c>
      <c r="B751" s="25" t="str">
        <f>"22"&amp;"."&amp;$B$800&amp;"."&amp;$B$801</f>
        <v>22.01.2024</v>
      </c>
      <c r="C751" s="88" t="s">
        <v>76</v>
      </c>
      <c r="D751" s="89">
        <f>ROUND((D752)/1000,5)</f>
        <v>0.19228999999999999</v>
      </c>
      <c r="E751" s="89">
        <f t="shared" ref="E751:AA751" si="424">ROUND((E752)/1000,5)</f>
        <v>0.19250999999999999</v>
      </c>
      <c r="F751" s="89">
        <f t="shared" si="424"/>
        <v>0.16872000000000001</v>
      </c>
      <c r="G751" s="89">
        <f t="shared" si="424"/>
        <v>0.10044</v>
      </c>
      <c r="H751" s="89">
        <f t="shared" si="424"/>
        <v>2.333E-2</v>
      </c>
      <c r="I751" s="89">
        <f t="shared" si="424"/>
        <v>0</v>
      </c>
      <c r="J751" s="89">
        <f t="shared" si="424"/>
        <v>0</v>
      </c>
      <c r="K751" s="89">
        <f t="shared" si="424"/>
        <v>0</v>
      </c>
      <c r="L751" s="89">
        <f t="shared" si="424"/>
        <v>0</v>
      </c>
      <c r="M751" s="89">
        <f t="shared" si="424"/>
        <v>1.26E-2</v>
      </c>
      <c r="N751" s="89">
        <f t="shared" si="424"/>
        <v>1.2E-4</v>
      </c>
      <c r="O751" s="89">
        <f t="shared" si="424"/>
        <v>1.7979999999999999E-2</v>
      </c>
      <c r="P751" s="89">
        <f t="shared" si="424"/>
        <v>8.8400000000000006E-3</v>
      </c>
      <c r="Q751" s="89">
        <f t="shared" si="424"/>
        <v>1.068E-2</v>
      </c>
      <c r="R751" s="89">
        <f t="shared" si="424"/>
        <v>1.5509999999999999E-2</v>
      </c>
      <c r="S751" s="89">
        <f t="shared" si="424"/>
        <v>3.3689999999999998E-2</v>
      </c>
      <c r="T751" s="89">
        <f t="shared" si="424"/>
        <v>6.5170000000000006E-2</v>
      </c>
      <c r="U751" s="89">
        <f t="shared" si="424"/>
        <v>0.13020000000000001</v>
      </c>
      <c r="V751" s="89">
        <f t="shared" si="424"/>
        <v>0.18018999999999999</v>
      </c>
      <c r="W751" s="89">
        <f t="shared" si="424"/>
        <v>0.19361999999999999</v>
      </c>
      <c r="X751" s="89">
        <f t="shared" si="424"/>
        <v>0.30621999999999999</v>
      </c>
      <c r="Y751" s="89">
        <f t="shared" si="424"/>
        <v>0.59121000000000001</v>
      </c>
      <c r="Z751" s="89">
        <f t="shared" si="424"/>
        <v>0.31464999999999999</v>
      </c>
      <c r="AA751" s="89">
        <f t="shared" si="424"/>
        <v>0.25994</v>
      </c>
    </row>
    <row r="752" spans="1:27" ht="12.75" hidden="1" customHeight="1" outlineLevel="1" x14ac:dyDescent="0.2">
      <c r="A752" s="99" t="s">
        <v>2384</v>
      </c>
      <c r="B752" s="60" t="s">
        <v>238</v>
      </c>
      <c r="C752" s="40" t="s">
        <v>79</v>
      </c>
      <c r="D752" s="41">
        <v>192.29</v>
      </c>
      <c r="E752" s="41">
        <v>192.51</v>
      </c>
      <c r="F752" s="41">
        <v>168.72</v>
      </c>
      <c r="G752" s="41">
        <v>100.44</v>
      </c>
      <c r="H752" s="41">
        <v>23.33</v>
      </c>
      <c r="I752" s="41">
        <v>0</v>
      </c>
      <c r="J752" s="41">
        <v>0</v>
      </c>
      <c r="K752" s="41">
        <v>0</v>
      </c>
      <c r="L752" s="41">
        <v>0</v>
      </c>
      <c r="M752" s="41">
        <v>12.6</v>
      </c>
      <c r="N752" s="41">
        <v>0.12</v>
      </c>
      <c r="O752" s="41">
        <v>17.98</v>
      </c>
      <c r="P752" s="41">
        <v>8.84</v>
      </c>
      <c r="Q752" s="41">
        <v>10.68</v>
      </c>
      <c r="R752" s="41">
        <v>15.51</v>
      </c>
      <c r="S752" s="41">
        <v>33.69</v>
      </c>
      <c r="T752" s="41">
        <v>65.17</v>
      </c>
      <c r="U752" s="41">
        <v>130.19999999999999</v>
      </c>
      <c r="V752" s="41">
        <v>180.19</v>
      </c>
      <c r="W752" s="41">
        <v>193.62</v>
      </c>
      <c r="X752" s="41">
        <v>306.22000000000003</v>
      </c>
      <c r="Y752" s="41">
        <v>591.21</v>
      </c>
      <c r="Z752" s="41">
        <v>314.64999999999998</v>
      </c>
      <c r="AA752" s="41">
        <v>259.94</v>
      </c>
    </row>
    <row r="753" spans="1:27" collapsed="1" x14ac:dyDescent="0.2">
      <c r="A753" s="98" t="s">
        <v>2385</v>
      </c>
      <c r="B753" s="25" t="str">
        <f>"23"&amp;"."&amp;$B$800&amp;"."&amp;$B$801</f>
        <v>23.01.2024</v>
      </c>
      <c r="C753" s="88" t="s">
        <v>76</v>
      </c>
      <c r="D753" s="89">
        <f>ROUND((D754)/1000,5)</f>
        <v>0.24743000000000001</v>
      </c>
      <c r="E753" s="89">
        <f t="shared" ref="E753:AA753" si="425">ROUND((E754)/1000,5)</f>
        <v>1.8970000000000001E-2</v>
      </c>
      <c r="F753" s="89">
        <f t="shared" si="425"/>
        <v>1.3050000000000001E-2</v>
      </c>
      <c r="G753" s="89">
        <f t="shared" si="425"/>
        <v>0</v>
      </c>
      <c r="H753" s="89">
        <f t="shared" si="425"/>
        <v>0</v>
      </c>
      <c r="I753" s="89">
        <f t="shared" si="425"/>
        <v>0</v>
      </c>
      <c r="J753" s="89">
        <f t="shared" si="425"/>
        <v>0</v>
      </c>
      <c r="K753" s="89">
        <f t="shared" si="425"/>
        <v>0</v>
      </c>
      <c r="L753" s="89">
        <f t="shared" si="425"/>
        <v>0</v>
      </c>
      <c r="M753" s="89">
        <f t="shared" si="425"/>
        <v>0</v>
      </c>
      <c r="N753" s="89">
        <f t="shared" si="425"/>
        <v>0</v>
      </c>
      <c r="O753" s="89">
        <f t="shared" si="425"/>
        <v>0</v>
      </c>
      <c r="P753" s="89">
        <f t="shared" si="425"/>
        <v>0</v>
      </c>
      <c r="Q753" s="89">
        <f t="shared" si="425"/>
        <v>0</v>
      </c>
      <c r="R753" s="89">
        <f t="shared" si="425"/>
        <v>0</v>
      </c>
      <c r="S753" s="89">
        <f t="shared" si="425"/>
        <v>0</v>
      </c>
      <c r="T753" s="89">
        <f t="shared" si="425"/>
        <v>0</v>
      </c>
      <c r="U753" s="89">
        <f t="shared" si="425"/>
        <v>0</v>
      </c>
      <c r="V753" s="89">
        <f t="shared" si="425"/>
        <v>0</v>
      </c>
      <c r="W753" s="89">
        <f t="shared" si="425"/>
        <v>3.7870000000000001E-2</v>
      </c>
      <c r="X753" s="89">
        <f t="shared" si="425"/>
        <v>1.1950000000000001E-2</v>
      </c>
      <c r="Y753" s="89">
        <f t="shared" si="425"/>
        <v>5.3809999999999997E-2</v>
      </c>
      <c r="Z753" s="89">
        <f t="shared" si="425"/>
        <v>2.4049999999999998E-2</v>
      </c>
      <c r="AA753" s="89">
        <f t="shared" si="425"/>
        <v>0.14849999999999999</v>
      </c>
    </row>
    <row r="754" spans="1:27" ht="12.75" hidden="1" customHeight="1" outlineLevel="1" x14ac:dyDescent="0.2">
      <c r="A754" s="99" t="s">
        <v>2386</v>
      </c>
      <c r="B754" s="60" t="s">
        <v>238</v>
      </c>
      <c r="C754" s="40" t="s">
        <v>79</v>
      </c>
      <c r="D754" s="41">
        <v>247.43</v>
      </c>
      <c r="E754" s="41">
        <v>18.97</v>
      </c>
      <c r="F754" s="41">
        <v>13.05</v>
      </c>
      <c r="G754" s="41">
        <v>0</v>
      </c>
      <c r="H754" s="41">
        <v>0</v>
      </c>
      <c r="I754" s="41">
        <v>0</v>
      </c>
      <c r="J754" s="41">
        <v>0</v>
      </c>
      <c r="K754" s="41">
        <v>0</v>
      </c>
      <c r="L754" s="41">
        <v>0</v>
      </c>
      <c r="M754" s="41">
        <v>0</v>
      </c>
      <c r="N754" s="41">
        <v>0</v>
      </c>
      <c r="O754" s="41">
        <v>0</v>
      </c>
      <c r="P754" s="41">
        <v>0</v>
      </c>
      <c r="Q754" s="41">
        <v>0</v>
      </c>
      <c r="R754" s="41">
        <v>0</v>
      </c>
      <c r="S754" s="41">
        <v>0</v>
      </c>
      <c r="T754" s="41">
        <v>0</v>
      </c>
      <c r="U754" s="41">
        <v>0</v>
      </c>
      <c r="V754" s="41">
        <v>0</v>
      </c>
      <c r="W754" s="41">
        <v>37.869999999999997</v>
      </c>
      <c r="X754" s="41">
        <v>11.95</v>
      </c>
      <c r="Y754" s="41">
        <v>53.81</v>
      </c>
      <c r="Z754" s="41">
        <v>24.05</v>
      </c>
      <c r="AA754" s="41">
        <v>148.5</v>
      </c>
    </row>
    <row r="755" spans="1:27" collapsed="1" x14ac:dyDescent="0.2">
      <c r="A755" s="98" t="s">
        <v>2387</v>
      </c>
      <c r="B755" s="25" t="str">
        <f>"24"&amp;"."&amp;$B$800&amp;"."&amp;$B$801</f>
        <v>24.01.2024</v>
      </c>
      <c r="C755" s="88" t="s">
        <v>76</v>
      </c>
      <c r="D755" s="89">
        <f>ROUND((D756)/1000,5)</f>
        <v>2.5899999999999999E-2</v>
      </c>
      <c r="E755" s="89">
        <f t="shared" ref="E755:AA755" si="426">ROUND((E756)/1000,5)</f>
        <v>4.6999999999999999E-4</v>
      </c>
      <c r="F755" s="89">
        <f t="shared" si="426"/>
        <v>0</v>
      </c>
      <c r="G755" s="89">
        <f t="shared" si="426"/>
        <v>0</v>
      </c>
      <c r="H755" s="89">
        <f t="shared" si="426"/>
        <v>0</v>
      </c>
      <c r="I755" s="89">
        <f t="shared" si="426"/>
        <v>0</v>
      </c>
      <c r="J755" s="89">
        <f t="shared" si="426"/>
        <v>0</v>
      </c>
      <c r="K755" s="89">
        <f t="shared" si="426"/>
        <v>0</v>
      </c>
      <c r="L755" s="89">
        <f t="shared" si="426"/>
        <v>0</v>
      </c>
      <c r="M755" s="89">
        <f t="shared" si="426"/>
        <v>0</v>
      </c>
      <c r="N755" s="89">
        <f t="shared" si="426"/>
        <v>2.49E-3</v>
      </c>
      <c r="O755" s="89">
        <f t="shared" si="426"/>
        <v>3.5009999999999999E-2</v>
      </c>
      <c r="P755" s="89">
        <f t="shared" si="426"/>
        <v>1.43E-2</v>
      </c>
      <c r="Q755" s="89">
        <f t="shared" si="426"/>
        <v>1.051E-2</v>
      </c>
      <c r="R755" s="89">
        <f t="shared" si="426"/>
        <v>2.0000000000000002E-5</v>
      </c>
      <c r="S755" s="89">
        <f t="shared" si="426"/>
        <v>0</v>
      </c>
      <c r="T755" s="89">
        <f t="shared" si="426"/>
        <v>0</v>
      </c>
      <c r="U755" s="89">
        <f t="shared" si="426"/>
        <v>1.42E-3</v>
      </c>
      <c r="V755" s="89">
        <f t="shared" si="426"/>
        <v>7.3020000000000002E-2</v>
      </c>
      <c r="W755" s="89">
        <f t="shared" si="426"/>
        <v>4.2070000000000003E-2</v>
      </c>
      <c r="X755" s="89">
        <f t="shared" si="426"/>
        <v>0.18423</v>
      </c>
      <c r="Y755" s="89">
        <f t="shared" si="426"/>
        <v>0.19952</v>
      </c>
      <c r="Z755" s="89">
        <f t="shared" si="426"/>
        <v>0.20332</v>
      </c>
      <c r="AA755" s="89">
        <f t="shared" si="426"/>
        <v>0.26968999999999999</v>
      </c>
    </row>
    <row r="756" spans="1:27" ht="12.75" hidden="1" customHeight="1" outlineLevel="1" x14ac:dyDescent="0.2">
      <c r="A756" s="99" t="s">
        <v>2388</v>
      </c>
      <c r="B756" s="60" t="s">
        <v>238</v>
      </c>
      <c r="C756" s="40" t="s">
        <v>79</v>
      </c>
      <c r="D756" s="41">
        <v>25.9</v>
      </c>
      <c r="E756" s="41">
        <v>0.47</v>
      </c>
      <c r="F756" s="41">
        <v>0</v>
      </c>
      <c r="G756" s="41">
        <v>0</v>
      </c>
      <c r="H756" s="41">
        <v>0</v>
      </c>
      <c r="I756" s="41">
        <v>0</v>
      </c>
      <c r="J756" s="41">
        <v>0</v>
      </c>
      <c r="K756" s="41">
        <v>0</v>
      </c>
      <c r="L756" s="41">
        <v>0</v>
      </c>
      <c r="M756" s="41">
        <v>0</v>
      </c>
      <c r="N756" s="41">
        <v>2.4900000000000002</v>
      </c>
      <c r="O756" s="41">
        <v>35.01</v>
      </c>
      <c r="P756" s="41">
        <v>14.3</v>
      </c>
      <c r="Q756" s="41">
        <v>10.51</v>
      </c>
      <c r="R756" s="41">
        <v>0.02</v>
      </c>
      <c r="S756" s="41">
        <v>0</v>
      </c>
      <c r="T756" s="41">
        <v>0</v>
      </c>
      <c r="U756" s="41">
        <v>1.42</v>
      </c>
      <c r="V756" s="41">
        <v>73.02</v>
      </c>
      <c r="W756" s="41">
        <v>42.07</v>
      </c>
      <c r="X756" s="41">
        <v>184.23</v>
      </c>
      <c r="Y756" s="41">
        <v>199.52</v>
      </c>
      <c r="Z756" s="41">
        <v>203.32</v>
      </c>
      <c r="AA756" s="41">
        <v>269.69</v>
      </c>
    </row>
    <row r="757" spans="1:27" collapsed="1" x14ac:dyDescent="0.2">
      <c r="A757" s="98" t="s">
        <v>2389</v>
      </c>
      <c r="B757" s="25" t="str">
        <f>"25"&amp;"."&amp;$B$800&amp;"."&amp;$B$801</f>
        <v>25.01.2024</v>
      </c>
      <c r="C757" s="88" t="s">
        <v>76</v>
      </c>
      <c r="D757" s="89">
        <f>ROUND((D758)/1000,5)</f>
        <v>0.153</v>
      </c>
      <c r="E757" s="89">
        <f t="shared" ref="E757:AA757" si="427">ROUND((E758)/1000,5)</f>
        <v>0.11063000000000001</v>
      </c>
      <c r="F757" s="89">
        <f t="shared" si="427"/>
        <v>8.1390000000000004E-2</v>
      </c>
      <c r="G757" s="89">
        <f t="shared" si="427"/>
        <v>3.4709999999999998E-2</v>
      </c>
      <c r="H757" s="89">
        <f t="shared" si="427"/>
        <v>0</v>
      </c>
      <c r="I757" s="89">
        <f t="shared" si="427"/>
        <v>0</v>
      </c>
      <c r="J757" s="89">
        <f t="shared" si="427"/>
        <v>0</v>
      </c>
      <c r="K757" s="89">
        <f t="shared" si="427"/>
        <v>0</v>
      </c>
      <c r="L757" s="89">
        <f t="shared" si="427"/>
        <v>0</v>
      </c>
      <c r="M757" s="89">
        <f t="shared" si="427"/>
        <v>5.7090000000000002E-2</v>
      </c>
      <c r="N757" s="89">
        <f t="shared" si="427"/>
        <v>0.10763</v>
      </c>
      <c r="O757" s="89">
        <f t="shared" si="427"/>
        <v>0.13300000000000001</v>
      </c>
      <c r="P757" s="89">
        <f t="shared" si="427"/>
        <v>0.1168</v>
      </c>
      <c r="Q757" s="89">
        <f t="shared" si="427"/>
        <v>0.11396000000000001</v>
      </c>
      <c r="R757" s="89">
        <f t="shared" si="427"/>
        <v>8.2220000000000001E-2</v>
      </c>
      <c r="S757" s="89">
        <f t="shared" si="427"/>
        <v>9.3270000000000006E-2</v>
      </c>
      <c r="T757" s="89">
        <f t="shared" si="427"/>
        <v>0.10879999999999999</v>
      </c>
      <c r="U757" s="89">
        <f t="shared" si="427"/>
        <v>4.147E-2</v>
      </c>
      <c r="V757" s="89">
        <f t="shared" si="427"/>
        <v>0.15185999999999999</v>
      </c>
      <c r="W757" s="89">
        <f t="shared" si="427"/>
        <v>0.22211</v>
      </c>
      <c r="X757" s="89">
        <f t="shared" si="427"/>
        <v>0.22513</v>
      </c>
      <c r="Y757" s="89">
        <f t="shared" si="427"/>
        <v>0.39950999999999998</v>
      </c>
      <c r="Z757" s="89">
        <f t="shared" si="427"/>
        <v>0.20435</v>
      </c>
      <c r="AA757" s="89">
        <f t="shared" si="427"/>
        <v>6.2489999999999997E-2</v>
      </c>
    </row>
    <row r="758" spans="1:27" ht="12.75" hidden="1" customHeight="1" outlineLevel="1" x14ac:dyDescent="0.2">
      <c r="A758" s="99" t="s">
        <v>2390</v>
      </c>
      <c r="B758" s="60" t="s">
        <v>238</v>
      </c>
      <c r="C758" s="40" t="s">
        <v>79</v>
      </c>
      <c r="D758" s="41">
        <v>153</v>
      </c>
      <c r="E758" s="41">
        <v>110.63</v>
      </c>
      <c r="F758" s="41">
        <v>81.39</v>
      </c>
      <c r="G758" s="41">
        <v>34.71</v>
      </c>
      <c r="H758" s="41">
        <v>0</v>
      </c>
      <c r="I758" s="41">
        <v>0</v>
      </c>
      <c r="J758" s="41">
        <v>0</v>
      </c>
      <c r="K758" s="41">
        <v>0</v>
      </c>
      <c r="L758" s="41">
        <v>0</v>
      </c>
      <c r="M758" s="41">
        <v>57.09</v>
      </c>
      <c r="N758" s="41">
        <v>107.63</v>
      </c>
      <c r="O758" s="41">
        <v>133</v>
      </c>
      <c r="P758" s="41">
        <v>116.8</v>
      </c>
      <c r="Q758" s="41">
        <v>113.96</v>
      </c>
      <c r="R758" s="41">
        <v>82.22</v>
      </c>
      <c r="S758" s="41">
        <v>93.27</v>
      </c>
      <c r="T758" s="41">
        <v>108.8</v>
      </c>
      <c r="U758" s="41">
        <v>41.47</v>
      </c>
      <c r="V758" s="41">
        <v>151.86000000000001</v>
      </c>
      <c r="W758" s="41">
        <v>222.11</v>
      </c>
      <c r="X758" s="41">
        <v>225.13</v>
      </c>
      <c r="Y758" s="41">
        <v>399.51</v>
      </c>
      <c r="Z758" s="41">
        <v>204.35</v>
      </c>
      <c r="AA758" s="41">
        <v>62.49</v>
      </c>
    </row>
    <row r="759" spans="1:27" collapsed="1" x14ac:dyDescent="0.2">
      <c r="A759" s="98" t="s">
        <v>2391</v>
      </c>
      <c r="B759" s="25" t="str">
        <f>"26"&amp;"."&amp;$B$800&amp;"."&amp;$B$801</f>
        <v>26.01.2024</v>
      </c>
      <c r="C759" s="88" t="s">
        <v>76</v>
      </c>
      <c r="D759" s="89">
        <f>ROUND((D760)/1000,5)</f>
        <v>1.2E-4</v>
      </c>
      <c r="E759" s="89">
        <f t="shared" ref="E759:AA759" si="428">ROUND((E760)/1000,5)</f>
        <v>1.75E-3</v>
      </c>
      <c r="F759" s="89">
        <f t="shared" si="428"/>
        <v>6.9940000000000002E-2</v>
      </c>
      <c r="G759" s="89">
        <f t="shared" si="428"/>
        <v>4.6710000000000002E-2</v>
      </c>
      <c r="H759" s="89">
        <f t="shared" si="428"/>
        <v>5.2300000000000003E-3</v>
      </c>
      <c r="I759" s="89">
        <f t="shared" si="428"/>
        <v>0</v>
      </c>
      <c r="J759" s="89">
        <f t="shared" si="428"/>
        <v>0</v>
      </c>
      <c r="K759" s="89">
        <f t="shared" si="428"/>
        <v>0</v>
      </c>
      <c r="L759" s="89">
        <f t="shared" si="428"/>
        <v>0</v>
      </c>
      <c r="M759" s="89">
        <f t="shared" si="428"/>
        <v>0</v>
      </c>
      <c r="N759" s="89">
        <f t="shared" si="428"/>
        <v>7.6899999999999998E-3</v>
      </c>
      <c r="O759" s="89">
        <f t="shared" si="428"/>
        <v>0</v>
      </c>
      <c r="P759" s="89">
        <f t="shared" si="428"/>
        <v>0</v>
      </c>
      <c r="Q759" s="89">
        <f t="shared" si="428"/>
        <v>0</v>
      </c>
      <c r="R759" s="89">
        <f t="shared" si="428"/>
        <v>0</v>
      </c>
      <c r="S759" s="89">
        <f t="shared" si="428"/>
        <v>1.503E-2</v>
      </c>
      <c r="T759" s="89">
        <f t="shared" si="428"/>
        <v>0</v>
      </c>
      <c r="U759" s="89">
        <f t="shared" si="428"/>
        <v>0</v>
      </c>
      <c r="V759" s="89">
        <f t="shared" si="428"/>
        <v>2.9909999999999999E-2</v>
      </c>
      <c r="W759" s="89">
        <f t="shared" si="428"/>
        <v>0</v>
      </c>
      <c r="X759" s="89">
        <f t="shared" si="428"/>
        <v>0</v>
      </c>
      <c r="Y759" s="89">
        <f t="shared" si="428"/>
        <v>0</v>
      </c>
      <c r="Z759" s="89">
        <f t="shared" si="428"/>
        <v>0</v>
      </c>
      <c r="AA759" s="89">
        <f t="shared" si="428"/>
        <v>0</v>
      </c>
    </row>
    <row r="760" spans="1:27" ht="12.75" hidden="1" customHeight="1" outlineLevel="1" x14ac:dyDescent="0.2">
      <c r="A760" s="99" t="s">
        <v>2392</v>
      </c>
      <c r="B760" s="60" t="s">
        <v>238</v>
      </c>
      <c r="C760" s="40" t="s">
        <v>79</v>
      </c>
      <c r="D760" s="41">
        <v>0.12</v>
      </c>
      <c r="E760" s="41">
        <v>1.75</v>
      </c>
      <c r="F760" s="41">
        <v>69.94</v>
      </c>
      <c r="G760" s="41">
        <v>46.71</v>
      </c>
      <c r="H760" s="41">
        <v>5.23</v>
      </c>
      <c r="I760" s="41">
        <v>0</v>
      </c>
      <c r="J760" s="41">
        <v>0</v>
      </c>
      <c r="K760" s="41">
        <v>0</v>
      </c>
      <c r="L760" s="41">
        <v>0</v>
      </c>
      <c r="M760" s="41">
        <v>0</v>
      </c>
      <c r="N760" s="41">
        <v>7.69</v>
      </c>
      <c r="O760" s="41">
        <v>0</v>
      </c>
      <c r="P760" s="41">
        <v>0</v>
      </c>
      <c r="Q760" s="41">
        <v>0</v>
      </c>
      <c r="R760" s="41">
        <v>0</v>
      </c>
      <c r="S760" s="41">
        <v>15.03</v>
      </c>
      <c r="T760" s="41">
        <v>0</v>
      </c>
      <c r="U760" s="41">
        <v>0</v>
      </c>
      <c r="V760" s="41">
        <v>29.91</v>
      </c>
      <c r="W760" s="41">
        <v>0</v>
      </c>
      <c r="X760" s="41">
        <v>0</v>
      </c>
      <c r="Y760" s="41">
        <v>0</v>
      </c>
      <c r="Z760" s="41">
        <v>0</v>
      </c>
      <c r="AA760" s="41">
        <v>0</v>
      </c>
    </row>
    <row r="761" spans="1:27" collapsed="1" x14ac:dyDescent="0.2">
      <c r="A761" s="98" t="s">
        <v>2393</v>
      </c>
      <c r="B761" s="25" t="str">
        <f>"27"&amp;"."&amp;$B$800&amp;"."&amp;$B$801</f>
        <v>27.01.2024</v>
      </c>
      <c r="C761" s="88" t="s">
        <v>76</v>
      </c>
      <c r="D761" s="89">
        <f>ROUND((D762)/1000,5)</f>
        <v>4.8550000000000003E-2</v>
      </c>
      <c r="E761" s="89">
        <f t="shared" ref="E761:AA761" si="429">ROUND((E762)/1000,5)</f>
        <v>2.0150000000000001E-2</v>
      </c>
      <c r="F761" s="89">
        <f t="shared" si="429"/>
        <v>0</v>
      </c>
      <c r="G761" s="89">
        <f t="shared" si="429"/>
        <v>0</v>
      </c>
      <c r="H761" s="89">
        <f t="shared" si="429"/>
        <v>0</v>
      </c>
      <c r="I761" s="89">
        <f t="shared" si="429"/>
        <v>0</v>
      </c>
      <c r="J761" s="89">
        <f t="shared" si="429"/>
        <v>0</v>
      </c>
      <c r="K761" s="89">
        <f t="shared" si="429"/>
        <v>0</v>
      </c>
      <c r="L761" s="89">
        <f t="shared" si="429"/>
        <v>0</v>
      </c>
      <c r="M761" s="89">
        <f t="shared" si="429"/>
        <v>0</v>
      </c>
      <c r="N761" s="89">
        <f t="shared" si="429"/>
        <v>0</v>
      </c>
      <c r="O761" s="89">
        <f t="shared" si="429"/>
        <v>0</v>
      </c>
      <c r="P761" s="89">
        <f t="shared" si="429"/>
        <v>0</v>
      </c>
      <c r="Q761" s="89">
        <f t="shared" si="429"/>
        <v>0</v>
      </c>
      <c r="R761" s="89">
        <f t="shared" si="429"/>
        <v>0</v>
      </c>
      <c r="S761" s="89">
        <f t="shared" si="429"/>
        <v>1.83E-3</v>
      </c>
      <c r="T761" s="89">
        <f t="shared" si="429"/>
        <v>0.17563999999999999</v>
      </c>
      <c r="U761" s="89">
        <f t="shared" si="429"/>
        <v>0.31265999999999999</v>
      </c>
      <c r="V761" s="89">
        <f t="shared" si="429"/>
        <v>0.43420999999999998</v>
      </c>
      <c r="W761" s="89">
        <f t="shared" si="429"/>
        <v>0.12939999999999999</v>
      </c>
      <c r="X761" s="89">
        <f t="shared" si="429"/>
        <v>0.157</v>
      </c>
      <c r="Y761" s="89">
        <f t="shared" si="429"/>
        <v>0.26333000000000001</v>
      </c>
      <c r="Z761" s="89">
        <f t="shared" si="429"/>
        <v>0.2417</v>
      </c>
      <c r="AA761" s="89">
        <f t="shared" si="429"/>
        <v>0.31257000000000001</v>
      </c>
    </row>
    <row r="762" spans="1:27" ht="12.75" hidden="1" customHeight="1" outlineLevel="1" x14ac:dyDescent="0.2">
      <c r="A762" s="99" t="s">
        <v>2394</v>
      </c>
      <c r="B762" s="60" t="s">
        <v>238</v>
      </c>
      <c r="C762" s="40" t="s">
        <v>79</v>
      </c>
      <c r="D762" s="41">
        <v>48.55</v>
      </c>
      <c r="E762" s="41">
        <v>20.149999999999999</v>
      </c>
      <c r="F762" s="41">
        <v>0</v>
      </c>
      <c r="G762" s="41">
        <v>0</v>
      </c>
      <c r="H762" s="41">
        <v>0</v>
      </c>
      <c r="I762" s="41">
        <v>0</v>
      </c>
      <c r="J762" s="41">
        <v>0</v>
      </c>
      <c r="K762" s="41">
        <v>0</v>
      </c>
      <c r="L762" s="41">
        <v>0</v>
      </c>
      <c r="M762" s="41">
        <v>0</v>
      </c>
      <c r="N762" s="41">
        <v>0</v>
      </c>
      <c r="O762" s="41">
        <v>0</v>
      </c>
      <c r="P762" s="41">
        <v>0</v>
      </c>
      <c r="Q762" s="41">
        <v>0</v>
      </c>
      <c r="R762" s="41">
        <v>0</v>
      </c>
      <c r="S762" s="41">
        <v>1.83</v>
      </c>
      <c r="T762" s="41">
        <v>175.64</v>
      </c>
      <c r="U762" s="41">
        <v>312.66000000000003</v>
      </c>
      <c r="V762" s="41">
        <v>434.21</v>
      </c>
      <c r="W762" s="41">
        <v>129.4</v>
      </c>
      <c r="X762" s="41">
        <v>157</v>
      </c>
      <c r="Y762" s="41">
        <v>263.33</v>
      </c>
      <c r="Z762" s="41">
        <v>241.7</v>
      </c>
      <c r="AA762" s="41">
        <v>312.57</v>
      </c>
    </row>
    <row r="763" spans="1:27" collapsed="1" x14ac:dyDescent="0.2">
      <c r="A763" s="98" t="s">
        <v>2395</v>
      </c>
      <c r="B763" s="25" t="str">
        <f>"28"&amp;"."&amp;$B$800&amp;"."&amp;$B$801</f>
        <v>28.01.2024</v>
      </c>
      <c r="C763" s="88" t="s">
        <v>76</v>
      </c>
      <c r="D763" s="89">
        <f>ROUND((D764)/1000,5)</f>
        <v>7.9589999999999994E-2</v>
      </c>
      <c r="E763" s="89">
        <f t="shared" ref="E763:AA763" si="430">ROUND((E764)/1000,5)</f>
        <v>0.11071</v>
      </c>
      <c r="F763" s="89">
        <f t="shared" si="430"/>
        <v>6.9580000000000003E-2</v>
      </c>
      <c r="G763" s="89">
        <f t="shared" si="430"/>
        <v>0.10956</v>
      </c>
      <c r="H763" s="89">
        <f t="shared" si="430"/>
        <v>0.13077</v>
      </c>
      <c r="I763" s="89">
        <f t="shared" si="430"/>
        <v>0</v>
      </c>
      <c r="J763" s="89">
        <f t="shared" si="430"/>
        <v>0</v>
      </c>
      <c r="K763" s="89">
        <f t="shared" si="430"/>
        <v>0</v>
      </c>
      <c r="L763" s="89">
        <f t="shared" si="430"/>
        <v>0</v>
      </c>
      <c r="M763" s="89">
        <f t="shared" si="430"/>
        <v>0</v>
      </c>
      <c r="N763" s="89">
        <f t="shared" si="430"/>
        <v>8.6970000000000006E-2</v>
      </c>
      <c r="O763" s="89">
        <f t="shared" si="430"/>
        <v>0.12474</v>
      </c>
      <c r="P763" s="89">
        <f t="shared" si="430"/>
        <v>0.12112000000000001</v>
      </c>
      <c r="Q763" s="89">
        <f t="shared" si="430"/>
        <v>9.2149999999999996E-2</v>
      </c>
      <c r="R763" s="89">
        <f t="shared" si="430"/>
        <v>7.5310000000000002E-2</v>
      </c>
      <c r="S763" s="89">
        <f t="shared" si="430"/>
        <v>4.9070000000000003E-2</v>
      </c>
      <c r="T763" s="89">
        <f t="shared" si="430"/>
        <v>5.4109999999999998E-2</v>
      </c>
      <c r="U763" s="89">
        <f t="shared" si="430"/>
        <v>3.9899999999999996E-3</v>
      </c>
      <c r="V763" s="89">
        <f t="shared" si="430"/>
        <v>0.15065000000000001</v>
      </c>
      <c r="W763" s="89">
        <f t="shared" si="430"/>
        <v>0.17551</v>
      </c>
      <c r="X763" s="89">
        <f t="shared" si="430"/>
        <v>0.16217999999999999</v>
      </c>
      <c r="Y763" s="89">
        <f t="shared" si="430"/>
        <v>0.10489999999999999</v>
      </c>
      <c r="Z763" s="89">
        <f t="shared" si="430"/>
        <v>0.20630999999999999</v>
      </c>
      <c r="AA763" s="89">
        <f t="shared" si="430"/>
        <v>0.12444</v>
      </c>
    </row>
    <row r="764" spans="1:27" ht="12.75" hidden="1" customHeight="1" outlineLevel="1" x14ac:dyDescent="0.2">
      <c r="A764" s="99" t="s">
        <v>2396</v>
      </c>
      <c r="B764" s="60" t="s">
        <v>238</v>
      </c>
      <c r="C764" s="40" t="s">
        <v>79</v>
      </c>
      <c r="D764" s="41">
        <v>79.59</v>
      </c>
      <c r="E764" s="41">
        <v>110.71</v>
      </c>
      <c r="F764" s="41">
        <v>69.58</v>
      </c>
      <c r="G764" s="41">
        <v>109.56</v>
      </c>
      <c r="H764" s="41">
        <v>130.77000000000001</v>
      </c>
      <c r="I764" s="41">
        <v>0</v>
      </c>
      <c r="J764" s="41">
        <v>0</v>
      </c>
      <c r="K764" s="41">
        <v>0</v>
      </c>
      <c r="L764" s="41">
        <v>0</v>
      </c>
      <c r="M764" s="41">
        <v>0</v>
      </c>
      <c r="N764" s="41">
        <v>86.97</v>
      </c>
      <c r="O764" s="41">
        <v>124.74</v>
      </c>
      <c r="P764" s="41">
        <v>121.12</v>
      </c>
      <c r="Q764" s="41">
        <v>92.15</v>
      </c>
      <c r="R764" s="41">
        <v>75.31</v>
      </c>
      <c r="S764" s="41">
        <v>49.07</v>
      </c>
      <c r="T764" s="41">
        <v>54.11</v>
      </c>
      <c r="U764" s="41">
        <v>3.99</v>
      </c>
      <c r="V764" s="41">
        <v>150.65</v>
      </c>
      <c r="W764" s="41">
        <v>175.51</v>
      </c>
      <c r="X764" s="41">
        <v>162.18</v>
      </c>
      <c r="Y764" s="41">
        <v>104.9</v>
      </c>
      <c r="Z764" s="41">
        <v>206.31</v>
      </c>
      <c r="AA764" s="41">
        <v>124.44</v>
      </c>
    </row>
    <row r="765" spans="1:27" collapsed="1" x14ac:dyDescent="0.2">
      <c r="A765" s="98" t="s">
        <v>2397</v>
      </c>
      <c r="B765" s="25" t="str">
        <f>"29"&amp;"."&amp;$B$800&amp;"."&amp;$B$801</f>
        <v>29.01.2024</v>
      </c>
      <c r="C765" s="88" t="s">
        <v>76</v>
      </c>
      <c r="D765" s="89">
        <f>ROUND((D766)/1000,5)</f>
        <v>8.7230000000000002E-2</v>
      </c>
      <c r="E765" s="89">
        <f t="shared" ref="E765:AA765" si="431">ROUND((E766)/1000,5)</f>
        <v>0.10206999999999999</v>
      </c>
      <c r="F765" s="89">
        <f t="shared" si="431"/>
        <v>5.2069999999999998E-2</v>
      </c>
      <c r="G765" s="89">
        <f t="shared" si="431"/>
        <v>2.0049999999999998E-2</v>
      </c>
      <c r="H765" s="89">
        <f t="shared" si="431"/>
        <v>0</v>
      </c>
      <c r="I765" s="89">
        <f t="shared" si="431"/>
        <v>0</v>
      </c>
      <c r="J765" s="89">
        <f t="shared" si="431"/>
        <v>0</v>
      </c>
      <c r="K765" s="89">
        <f t="shared" si="431"/>
        <v>0</v>
      </c>
      <c r="L765" s="89">
        <f t="shared" si="431"/>
        <v>0</v>
      </c>
      <c r="M765" s="89">
        <f t="shared" si="431"/>
        <v>2.3800000000000002E-2</v>
      </c>
      <c r="N765" s="89">
        <f t="shared" si="431"/>
        <v>3.1800000000000002E-2</v>
      </c>
      <c r="O765" s="89">
        <f t="shared" si="431"/>
        <v>1.7500000000000002E-2</v>
      </c>
      <c r="P765" s="89">
        <f t="shared" si="431"/>
        <v>1.3220000000000001E-2</v>
      </c>
      <c r="Q765" s="89">
        <f t="shared" si="431"/>
        <v>1.755E-2</v>
      </c>
      <c r="R765" s="89">
        <f t="shared" si="431"/>
        <v>0</v>
      </c>
      <c r="S765" s="89">
        <f t="shared" si="431"/>
        <v>0</v>
      </c>
      <c r="T765" s="89">
        <f t="shared" si="431"/>
        <v>3.2219999999999999E-2</v>
      </c>
      <c r="U765" s="89">
        <f t="shared" si="431"/>
        <v>1.2109999999999999E-2</v>
      </c>
      <c r="V765" s="89">
        <f t="shared" si="431"/>
        <v>3.8399999999999997E-2</v>
      </c>
      <c r="W765" s="89">
        <f t="shared" si="431"/>
        <v>0.15894</v>
      </c>
      <c r="X765" s="89">
        <f t="shared" si="431"/>
        <v>7.5500000000000003E-3</v>
      </c>
      <c r="Y765" s="89">
        <f t="shared" si="431"/>
        <v>4.6960000000000002E-2</v>
      </c>
      <c r="Z765" s="89">
        <f t="shared" si="431"/>
        <v>1.1050000000000001E-2</v>
      </c>
      <c r="AA765" s="89">
        <f t="shared" si="431"/>
        <v>8.0399999999999999E-2</v>
      </c>
    </row>
    <row r="766" spans="1:27" ht="12.75" hidden="1" customHeight="1" outlineLevel="1" x14ac:dyDescent="0.2">
      <c r="A766" s="99" t="s">
        <v>2398</v>
      </c>
      <c r="B766" s="60" t="s">
        <v>238</v>
      </c>
      <c r="C766" s="40" t="s">
        <v>79</v>
      </c>
      <c r="D766" s="41">
        <v>87.23</v>
      </c>
      <c r="E766" s="41">
        <v>102.07</v>
      </c>
      <c r="F766" s="41">
        <v>52.07</v>
      </c>
      <c r="G766" s="41">
        <v>20.05</v>
      </c>
      <c r="H766" s="41">
        <v>0</v>
      </c>
      <c r="I766" s="41">
        <v>0</v>
      </c>
      <c r="J766" s="41">
        <v>0</v>
      </c>
      <c r="K766" s="41">
        <v>0</v>
      </c>
      <c r="L766" s="41">
        <v>0</v>
      </c>
      <c r="M766" s="41">
        <v>23.8</v>
      </c>
      <c r="N766" s="41">
        <v>31.8</v>
      </c>
      <c r="O766" s="41">
        <v>17.5</v>
      </c>
      <c r="P766" s="41">
        <v>13.22</v>
      </c>
      <c r="Q766" s="41">
        <v>17.55</v>
      </c>
      <c r="R766" s="41">
        <v>0</v>
      </c>
      <c r="S766" s="41">
        <v>0</v>
      </c>
      <c r="T766" s="41">
        <v>32.22</v>
      </c>
      <c r="U766" s="41">
        <v>12.11</v>
      </c>
      <c r="V766" s="41">
        <v>38.4</v>
      </c>
      <c r="W766" s="41">
        <v>158.94</v>
      </c>
      <c r="X766" s="41">
        <v>7.55</v>
      </c>
      <c r="Y766" s="41">
        <v>46.96</v>
      </c>
      <c r="Z766" s="41">
        <v>11.05</v>
      </c>
      <c r="AA766" s="41">
        <v>80.400000000000006</v>
      </c>
    </row>
    <row r="767" spans="1:27" collapsed="1" x14ac:dyDescent="0.2">
      <c r="A767" s="98" t="s">
        <v>2399</v>
      </c>
      <c r="B767" s="25" t="str">
        <f>"30"&amp;"."&amp;$B$800&amp;"."&amp;$B$801</f>
        <v>30.01.2024</v>
      </c>
      <c r="C767" s="88" t="s">
        <v>76</v>
      </c>
      <c r="D767" s="89">
        <f>ROUND((D768)/1000,5)</f>
        <v>7.0999999999999994E-2</v>
      </c>
      <c r="E767" s="89">
        <f t="shared" ref="E767:AA767" si="432">ROUND((E768)/1000,5)</f>
        <v>3.1440000000000003E-2</v>
      </c>
      <c r="F767" s="89">
        <f t="shared" si="432"/>
        <v>8.8999999999999995E-4</v>
      </c>
      <c r="G767" s="89">
        <f t="shared" si="432"/>
        <v>0</v>
      </c>
      <c r="H767" s="89">
        <f t="shared" si="432"/>
        <v>0</v>
      </c>
      <c r="I767" s="89">
        <f t="shared" si="432"/>
        <v>0</v>
      </c>
      <c r="J767" s="89">
        <f t="shared" si="432"/>
        <v>0</v>
      </c>
      <c r="K767" s="89">
        <f t="shared" si="432"/>
        <v>0</v>
      </c>
      <c r="L767" s="89">
        <f t="shared" si="432"/>
        <v>0</v>
      </c>
      <c r="M767" s="89">
        <f t="shared" si="432"/>
        <v>0</v>
      </c>
      <c r="N767" s="89">
        <f t="shared" si="432"/>
        <v>0</v>
      </c>
      <c r="O767" s="89">
        <f t="shared" si="432"/>
        <v>0</v>
      </c>
      <c r="P767" s="89">
        <f t="shared" si="432"/>
        <v>0</v>
      </c>
      <c r="Q767" s="89">
        <f t="shared" si="432"/>
        <v>0</v>
      </c>
      <c r="R767" s="89">
        <f t="shared" si="432"/>
        <v>0</v>
      </c>
      <c r="S767" s="89">
        <f t="shared" si="432"/>
        <v>0</v>
      </c>
      <c r="T767" s="89">
        <f t="shared" si="432"/>
        <v>6.7400000000000003E-3</v>
      </c>
      <c r="U767" s="89">
        <f t="shared" si="432"/>
        <v>4.3499999999999997E-3</v>
      </c>
      <c r="V767" s="89">
        <f t="shared" si="432"/>
        <v>1.7180000000000001E-2</v>
      </c>
      <c r="W767" s="89">
        <f t="shared" si="432"/>
        <v>6.6780000000000006E-2</v>
      </c>
      <c r="X767" s="89">
        <f t="shared" si="432"/>
        <v>4.3319999999999997E-2</v>
      </c>
      <c r="Y767" s="89">
        <f t="shared" si="432"/>
        <v>0.16289000000000001</v>
      </c>
      <c r="Z767" s="89">
        <f t="shared" si="432"/>
        <v>0.24146999999999999</v>
      </c>
      <c r="AA767" s="89">
        <f t="shared" si="432"/>
        <v>0.1173</v>
      </c>
    </row>
    <row r="768" spans="1:27" ht="12.75" hidden="1" customHeight="1" outlineLevel="1" x14ac:dyDescent="0.2">
      <c r="A768" s="99" t="s">
        <v>2400</v>
      </c>
      <c r="B768" s="60" t="s">
        <v>238</v>
      </c>
      <c r="C768" s="40" t="s">
        <v>79</v>
      </c>
      <c r="D768" s="41">
        <v>71</v>
      </c>
      <c r="E768" s="41">
        <v>31.44</v>
      </c>
      <c r="F768" s="41">
        <v>0.89</v>
      </c>
      <c r="G768" s="41">
        <v>0</v>
      </c>
      <c r="H768" s="41">
        <v>0</v>
      </c>
      <c r="I768" s="41">
        <v>0</v>
      </c>
      <c r="J768" s="41">
        <v>0</v>
      </c>
      <c r="K768" s="41">
        <v>0</v>
      </c>
      <c r="L768" s="41">
        <v>0</v>
      </c>
      <c r="M768" s="41">
        <v>0</v>
      </c>
      <c r="N768" s="41">
        <v>0</v>
      </c>
      <c r="O768" s="41">
        <v>0</v>
      </c>
      <c r="P768" s="41">
        <v>0</v>
      </c>
      <c r="Q768" s="41">
        <v>0</v>
      </c>
      <c r="R768" s="41">
        <v>0</v>
      </c>
      <c r="S768" s="41">
        <v>0</v>
      </c>
      <c r="T768" s="41">
        <v>6.74</v>
      </c>
      <c r="U768" s="41">
        <v>4.3499999999999996</v>
      </c>
      <c r="V768" s="41">
        <v>17.18</v>
      </c>
      <c r="W768" s="41">
        <v>66.78</v>
      </c>
      <c r="X768" s="41">
        <v>43.32</v>
      </c>
      <c r="Y768" s="41">
        <v>162.88999999999999</v>
      </c>
      <c r="Z768" s="41">
        <v>241.47</v>
      </c>
      <c r="AA768" s="41">
        <v>117.3</v>
      </c>
    </row>
    <row r="769" spans="1:27" collapsed="1" x14ac:dyDescent="0.2">
      <c r="A769" s="98" t="s">
        <v>2401</v>
      </c>
      <c r="B769" s="25" t="str">
        <f>"31"&amp;"."&amp;$B$800&amp;"."&amp;$B$801</f>
        <v>31.01.2024</v>
      </c>
      <c r="C769" s="88" t="s">
        <v>76</v>
      </c>
      <c r="D769" s="89">
        <f>ROUND((D770)/1000,5)</f>
        <v>2.419E-2</v>
      </c>
      <c r="E769" s="89">
        <f t="shared" ref="E769:AA769" si="433">ROUND((E770)/1000,5)</f>
        <v>5.9089999999999997E-2</v>
      </c>
      <c r="F769" s="89">
        <f t="shared" si="433"/>
        <v>4.5580000000000002E-2</v>
      </c>
      <c r="G769" s="89">
        <f t="shared" si="433"/>
        <v>0</v>
      </c>
      <c r="H769" s="89">
        <f t="shared" si="433"/>
        <v>0</v>
      </c>
      <c r="I769" s="89">
        <f t="shared" si="433"/>
        <v>0</v>
      </c>
      <c r="J769" s="89">
        <f t="shared" si="433"/>
        <v>0</v>
      </c>
      <c r="K769" s="89">
        <f t="shared" si="433"/>
        <v>0</v>
      </c>
      <c r="L769" s="89">
        <f t="shared" si="433"/>
        <v>0</v>
      </c>
      <c r="M769" s="89">
        <f t="shared" si="433"/>
        <v>6.6239999999999993E-2</v>
      </c>
      <c r="N769" s="89">
        <f t="shared" si="433"/>
        <v>0.16586999999999999</v>
      </c>
      <c r="O769" s="89">
        <f t="shared" si="433"/>
        <v>9.9339999999999998E-2</v>
      </c>
      <c r="P769" s="89">
        <f t="shared" si="433"/>
        <v>8.9639999999999997E-2</v>
      </c>
      <c r="Q769" s="89">
        <f t="shared" si="433"/>
        <v>5.1889999999999999E-2</v>
      </c>
      <c r="R769" s="89">
        <f t="shared" si="433"/>
        <v>0.10471999999999999</v>
      </c>
      <c r="S769" s="89">
        <f t="shared" si="433"/>
        <v>9.2740000000000003E-2</v>
      </c>
      <c r="T769" s="89">
        <f t="shared" si="433"/>
        <v>7.8460000000000002E-2</v>
      </c>
      <c r="U769" s="89">
        <f t="shared" si="433"/>
        <v>0.10345</v>
      </c>
      <c r="V769" s="89">
        <f t="shared" si="433"/>
        <v>0.25829000000000002</v>
      </c>
      <c r="W769" s="89">
        <f t="shared" si="433"/>
        <v>0.29926000000000003</v>
      </c>
      <c r="X769" s="89">
        <f t="shared" si="433"/>
        <v>0.19048000000000001</v>
      </c>
      <c r="Y769" s="89">
        <f t="shared" si="433"/>
        <v>0.13983999999999999</v>
      </c>
      <c r="Z769" s="89">
        <f t="shared" si="433"/>
        <v>0.37914999999999999</v>
      </c>
      <c r="AA769" s="89">
        <f t="shared" si="433"/>
        <v>0.33678000000000002</v>
      </c>
    </row>
    <row r="770" spans="1:27" ht="12.75" hidden="1" customHeight="1" outlineLevel="1" x14ac:dyDescent="0.2">
      <c r="A770" s="99" t="s">
        <v>2402</v>
      </c>
      <c r="B770" s="60" t="s">
        <v>238</v>
      </c>
      <c r="C770" s="40" t="s">
        <v>79</v>
      </c>
      <c r="D770" s="41">
        <v>24.19</v>
      </c>
      <c r="E770" s="41">
        <v>59.09</v>
      </c>
      <c r="F770" s="41">
        <v>45.58</v>
      </c>
      <c r="G770" s="41">
        <v>0</v>
      </c>
      <c r="H770" s="41">
        <v>0</v>
      </c>
      <c r="I770" s="41">
        <v>0</v>
      </c>
      <c r="J770" s="41">
        <v>0</v>
      </c>
      <c r="K770" s="41">
        <v>0</v>
      </c>
      <c r="L770" s="41">
        <v>0</v>
      </c>
      <c r="M770" s="41">
        <v>66.239999999999995</v>
      </c>
      <c r="N770" s="41">
        <v>165.87</v>
      </c>
      <c r="O770" s="41">
        <v>99.34</v>
      </c>
      <c r="P770" s="41">
        <v>89.64</v>
      </c>
      <c r="Q770" s="41">
        <v>51.89</v>
      </c>
      <c r="R770" s="41">
        <v>104.72</v>
      </c>
      <c r="S770" s="41">
        <v>92.74</v>
      </c>
      <c r="T770" s="41">
        <v>78.459999999999994</v>
      </c>
      <c r="U770" s="41">
        <v>103.45</v>
      </c>
      <c r="V770" s="41">
        <v>258.29000000000002</v>
      </c>
      <c r="W770" s="41">
        <v>299.26</v>
      </c>
      <c r="X770" s="41">
        <v>190.48</v>
      </c>
      <c r="Y770" s="41">
        <v>139.84</v>
      </c>
      <c r="Z770" s="41">
        <v>379.15</v>
      </c>
      <c r="AA770" s="41">
        <v>336.78</v>
      </c>
    </row>
    <row r="771" spans="1:27" collapsed="1" x14ac:dyDescent="0.2">
      <c r="B771" s="101"/>
    </row>
    <row r="772" spans="1:27" x14ac:dyDescent="0.2">
      <c r="B772" s="101" t="s">
        <v>392</v>
      </c>
    </row>
    <row r="773" spans="1:27" x14ac:dyDescent="0.2">
      <c r="A773" s="175" t="s">
        <v>2403</v>
      </c>
      <c r="B773" s="176"/>
      <c r="C773" s="176"/>
      <c r="D773" s="176"/>
      <c r="E773" s="176"/>
      <c r="F773" s="176"/>
      <c r="G773" s="176"/>
      <c r="H773" s="176"/>
      <c r="I773" s="176"/>
      <c r="J773" s="176"/>
      <c r="K773" s="176"/>
      <c r="L773" s="176"/>
      <c r="M773" s="176"/>
      <c r="N773" s="176"/>
      <c r="O773" s="176"/>
      <c r="P773" s="176"/>
      <c r="Q773" s="176"/>
      <c r="R773" s="176"/>
      <c r="S773" s="176"/>
      <c r="T773" s="176"/>
      <c r="U773" s="176"/>
      <c r="V773" s="176"/>
      <c r="W773" s="176"/>
      <c r="X773" s="176"/>
      <c r="Y773" s="176"/>
      <c r="Z773" s="176"/>
      <c r="AA773" s="177"/>
    </row>
    <row r="774" spans="1:27" s="117" customFormat="1" x14ac:dyDescent="0.2">
      <c r="A774" s="25" t="s">
        <v>64</v>
      </c>
      <c r="B774" s="204" t="s">
        <v>2404</v>
      </c>
      <c r="C774" s="204"/>
      <c r="D774" s="204"/>
      <c r="E774" s="204"/>
      <c r="F774" s="204"/>
      <c r="G774" s="204"/>
      <c r="H774" s="204"/>
      <c r="I774" s="204"/>
      <c r="J774" s="204"/>
      <c r="K774" s="204"/>
      <c r="L774" s="116" t="s">
        <v>3</v>
      </c>
      <c r="M774" s="116" t="s">
        <v>2405</v>
      </c>
    </row>
    <row r="775" spans="1:27" s="117" customFormat="1" x14ac:dyDescent="0.2">
      <c r="A775" s="98" t="s">
        <v>2406</v>
      </c>
      <c r="B775" s="205" t="s">
        <v>2407</v>
      </c>
      <c r="C775" s="205"/>
      <c r="D775" s="205"/>
      <c r="E775" s="205"/>
      <c r="F775" s="205"/>
      <c r="G775" s="205"/>
      <c r="H775" s="205"/>
      <c r="I775" s="205"/>
      <c r="J775" s="205"/>
      <c r="K775" s="205"/>
      <c r="L775" s="118" t="s">
        <v>2408</v>
      </c>
      <c r="M775" s="119">
        <v>8.150000000000001E-3</v>
      </c>
    </row>
    <row r="776" spans="1:27" s="117" customFormat="1" x14ac:dyDescent="0.2">
      <c r="A776" s="98" t="s">
        <v>2409</v>
      </c>
      <c r="B776" s="205" t="s">
        <v>2410</v>
      </c>
      <c r="C776" s="205"/>
      <c r="D776" s="205"/>
      <c r="E776" s="205"/>
      <c r="F776" s="205"/>
      <c r="G776" s="205"/>
      <c r="H776" s="205"/>
      <c r="I776" s="205"/>
      <c r="J776" s="205"/>
      <c r="K776" s="205"/>
      <c r="L776" s="118" t="s">
        <v>2408</v>
      </c>
      <c r="M776" s="119">
        <v>0.21963999999999997</v>
      </c>
    </row>
    <row r="779" spans="1:27" x14ac:dyDescent="0.2">
      <c r="A779" s="175" t="s">
        <v>861</v>
      </c>
      <c r="B779" s="176"/>
      <c r="C779" s="176"/>
      <c r="D779" s="176"/>
      <c r="E779" s="176"/>
      <c r="F779" s="176"/>
      <c r="G779" s="176"/>
      <c r="H779" s="176"/>
      <c r="I779" s="176"/>
      <c r="J779" s="176"/>
      <c r="K779" s="176"/>
      <c r="L779" s="176"/>
      <c r="M779" s="176"/>
      <c r="N779" s="176"/>
      <c r="O779" s="176"/>
      <c r="P779" s="176"/>
      <c r="Q779" s="176"/>
      <c r="R779" s="176"/>
      <c r="S779" s="176"/>
      <c r="T779" s="176"/>
      <c r="U779" s="176"/>
      <c r="V779" s="176"/>
      <c r="W779" s="176"/>
      <c r="X779" s="176"/>
      <c r="Y779" s="176"/>
      <c r="Z779" s="176"/>
      <c r="AA779" s="177"/>
    </row>
    <row r="780" spans="1:27" ht="15" customHeight="1" x14ac:dyDescent="0.2">
      <c r="A780" s="178" t="s">
        <v>2411</v>
      </c>
      <c r="B780" s="180" t="s">
        <v>863</v>
      </c>
      <c r="C780" s="182" t="s">
        <v>864</v>
      </c>
      <c r="D780" s="97" t="s">
        <v>69</v>
      </c>
      <c r="E780" s="97" t="s">
        <v>70</v>
      </c>
      <c r="F780" s="97" t="s">
        <v>865</v>
      </c>
      <c r="G780" s="97" t="s">
        <v>866</v>
      </c>
      <c r="H780" s="104"/>
      <c r="I780" s="104"/>
      <c r="J780" s="104"/>
      <c r="K780" s="104"/>
      <c r="L780" s="104"/>
      <c r="M780" s="104"/>
      <c r="N780" s="104"/>
      <c r="O780" s="104"/>
      <c r="P780" s="104"/>
      <c r="Q780" s="104"/>
      <c r="R780" s="104"/>
      <c r="S780" s="104"/>
      <c r="T780" s="104"/>
      <c r="U780" s="104"/>
      <c r="V780" s="104"/>
      <c r="W780" s="104"/>
      <c r="X780" s="104"/>
      <c r="Y780" s="104"/>
      <c r="Z780" s="104"/>
      <c r="AA780" s="104"/>
    </row>
    <row r="781" spans="1:27" x14ac:dyDescent="0.2">
      <c r="A781" s="179"/>
      <c r="B781" s="181"/>
      <c r="C781" s="183"/>
      <c r="D781" s="105">
        <f>D782</f>
        <v>793017.17</v>
      </c>
      <c r="E781" s="105">
        <f t="shared" ref="E781:G781" si="434">E782</f>
        <v>793017.17</v>
      </c>
      <c r="F781" s="105">
        <f t="shared" si="434"/>
        <v>793017.17</v>
      </c>
      <c r="G781" s="105">
        <f t="shared" si="434"/>
        <v>793017.17</v>
      </c>
    </row>
    <row r="782" spans="1:27" ht="12.75" hidden="1" customHeight="1" outlineLevel="1" x14ac:dyDescent="0.2">
      <c r="A782" s="106" t="s">
        <v>2412</v>
      </c>
      <c r="B782" s="107" t="s">
        <v>868</v>
      </c>
      <c r="C782" s="108" t="s">
        <v>864</v>
      </c>
      <c r="D782" s="41">
        <v>793017.17</v>
      </c>
      <c r="E782" s="41">
        <f>$D782</f>
        <v>793017.17</v>
      </c>
      <c r="F782" s="41">
        <f>$D782</f>
        <v>793017.17</v>
      </c>
      <c r="G782" s="41">
        <f>$D782</f>
        <v>793017.17</v>
      </c>
    </row>
    <row r="783" spans="1:27" collapsed="1" x14ac:dyDescent="0.2"/>
    <row r="785" spans="1:27" ht="12.75" customHeight="1" x14ac:dyDescent="0.25">
      <c r="A785" s="184" t="s">
        <v>84</v>
      </c>
      <c r="B785" s="184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1:27" ht="12.75" customHeight="1" x14ac:dyDescent="0.25">
      <c r="A786" s="185" t="s">
        <v>3163</v>
      </c>
      <c r="B786" s="185"/>
      <c r="C786" s="185"/>
      <c r="D786" s="185"/>
      <c r="E786" s="185"/>
      <c r="F786" s="185"/>
      <c r="G786" s="185"/>
      <c r="H786" s="185"/>
      <c r="I786" s="185"/>
      <c r="J786" s="185"/>
      <c r="K786" s="185"/>
      <c r="L786" s="185"/>
      <c r="M786" s="185"/>
      <c r="N786" s="185"/>
      <c r="O786" s="185"/>
      <c r="P786"/>
      <c r="Q786"/>
      <c r="R786"/>
      <c r="S786"/>
      <c r="T786"/>
      <c r="U786"/>
      <c r="V786"/>
      <c r="W786"/>
      <c r="X786"/>
      <c r="Y786"/>
      <c r="Z786"/>
      <c r="AA786"/>
    </row>
    <row r="788" spans="1:27" x14ac:dyDescent="0.2">
      <c r="A788" s="51"/>
      <c r="B788" s="52"/>
    </row>
    <row r="789" spans="1:27" x14ac:dyDescent="0.2">
      <c r="A789" s="51"/>
      <c r="B789" s="53"/>
    </row>
    <row r="800" spans="1:27" hidden="1" x14ac:dyDescent="0.2">
      <c r="B800" s="109" t="s">
        <v>3164</v>
      </c>
    </row>
    <row r="801" spans="2:2" hidden="1" x14ac:dyDescent="0.2">
      <c r="B801" s="110" t="s">
        <v>3165</v>
      </c>
    </row>
  </sheetData>
  <autoFilter ref="B6:C698" xr:uid="{00000000-0001-0000-0E00-000000000000}"/>
  <mergeCells count="18">
    <mergeCell ref="A482:AA482"/>
    <mergeCell ref="A1:AA3"/>
    <mergeCell ref="A4:AA4"/>
    <mergeCell ref="A5:AA5"/>
    <mergeCell ref="A164:AA164"/>
    <mergeCell ref="A323:AA323"/>
    <mergeCell ref="A786:O786"/>
    <mergeCell ref="A641:AA641"/>
    <mergeCell ref="A707:AA707"/>
    <mergeCell ref="A773:AA773"/>
    <mergeCell ref="B774:K774"/>
    <mergeCell ref="B775:K775"/>
    <mergeCell ref="B776:K776"/>
    <mergeCell ref="A779:AA779"/>
    <mergeCell ref="A780:A781"/>
    <mergeCell ref="B780:B781"/>
    <mergeCell ref="C780:C781"/>
    <mergeCell ref="A785:B785"/>
  </mergeCells>
  <pageMargins left="0.25" right="0.25" top="0.75" bottom="0.75" header="0.3" footer="0.3"/>
  <pageSetup paperSize="9" scale="41" fitToHeight="0" orientation="landscape" r:id="rId1"/>
  <colBreaks count="1" manualBreakCount="1">
    <brk id="12" max="78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0DF216-B71A-47FA-856E-C967408C6299}">
  <sheetPr>
    <tabColor theme="7" tint="0.59999389629810485"/>
    <pageSetUpPr fitToPage="1"/>
  </sheetPr>
  <dimension ref="A1:AB802"/>
  <sheetViews>
    <sheetView view="pageBreakPreview" zoomScale="75" zoomScaleNormal="100" zoomScaleSheetLayoutView="75" workbookViewId="0">
      <selection activeCell="B30" sqref="B30:L30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x14ac:dyDescent="0.2">
      <c r="A1" s="186" t="s">
        <v>2413</v>
      </c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  <c r="AA1" s="187"/>
    </row>
    <row r="2" spans="1:27" x14ac:dyDescent="0.2">
      <c r="A2" s="187"/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</row>
    <row r="3" spans="1:27" x14ac:dyDescent="0.2">
      <c r="A3" s="188"/>
      <c r="B3" s="188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8"/>
      <c r="Y3" s="188"/>
      <c r="Z3" s="188"/>
      <c r="AA3" s="188"/>
    </row>
    <row r="4" spans="1:27" ht="15" x14ac:dyDescent="0.25">
      <c r="A4" s="189" t="s">
        <v>208</v>
      </c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1"/>
    </row>
    <row r="5" spans="1:27" x14ac:dyDescent="0.2">
      <c r="A5" s="175" t="s">
        <v>209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7"/>
    </row>
    <row r="6" spans="1:27" ht="27" customHeight="1" x14ac:dyDescent="0.2">
      <c r="A6" s="96" t="s">
        <v>64</v>
      </c>
      <c r="B6" s="97" t="s">
        <v>210</v>
      </c>
      <c r="C6" s="96" t="s">
        <v>211</v>
      </c>
      <c r="D6" s="97" t="s">
        <v>212</v>
      </c>
      <c r="E6" s="97" t="s">
        <v>213</v>
      </c>
      <c r="F6" s="97" t="s">
        <v>214</v>
      </c>
      <c r="G6" s="97" t="s">
        <v>215</v>
      </c>
      <c r="H6" s="97" t="s">
        <v>216</v>
      </c>
      <c r="I6" s="97" t="s">
        <v>217</v>
      </c>
      <c r="J6" s="97" t="s">
        <v>218</v>
      </c>
      <c r="K6" s="97" t="s">
        <v>219</v>
      </c>
      <c r="L6" s="97" t="s">
        <v>220</v>
      </c>
      <c r="M6" s="97" t="s">
        <v>221</v>
      </c>
      <c r="N6" s="97" t="s">
        <v>222</v>
      </c>
      <c r="O6" s="97" t="s">
        <v>223</v>
      </c>
      <c r="P6" s="97" t="s">
        <v>224</v>
      </c>
      <c r="Q6" s="97" t="s">
        <v>225</v>
      </c>
      <c r="R6" s="97" t="s">
        <v>226</v>
      </c>
      <c r="S6" s="97" t="s">
        <v>227</v>
      </c>
      <c r="T6" s="97" t="s">
        <v>228</v>
      </c>
      <c r="U6" s="97" t="s">
        <v>229</v>
      </c>
      <c r="V6" s="97" t="s">
        <v>230</v>
      </c>
      <c r="W6" s="97" t="s">
        <v>231</v>
      </c>
      <c r="X6" s="97" t="s">
        <v>232</v>
      </c>
      <c r="Y6" s="97" t="s">
        <v>233</v>
      </c>
      <c r="Z6" s="97" t="s">
        <v>234</v>
      </c>
      <c r="AA6" s="97" t="s">
        <v>235</v>
      </c>
    </row>
    <row r="7" spans="1:27" x14ac:dyDescent="0.2">
      <c r="A7" s="98" t="s">
        <v>2414</v>
      </c>
      <c r="B7" s="25" t="str">
        <f>"01"&amp;"."&amp;$B$801&amp;"."&amp;$B$802</f>
        <v>01.01.2024</v>
      </c>
      <c r="C7" s="88" t="s">
        <v>76</v>
      </c>
      <c r="D7" s="89">
        <f>ROUND(((D8+D9+D11+D10)/1000),5)</f>
        <v>1.4007000000000001</v>
      </c>
      <c r="E7" s="89">
        <f>ROUND(((E8+E9+E11+E10)/1000),5)</f>
        <v>1.33066</v>
      </c>
      <c r="F7" s="89">
        <f>ROUND(((F8+F9+F11+F10)/1000),5)</f>
        <v>1.32379</v>
      </c>
      <c r="G7" s="89">
        <f t="shared" ref="G7:AA7" si="0">ROUND(((G8+G9+G11+G10)/1000),5)</f>
        <v>1.2314099999999999</v>
      </c>
      <c r="H7" s="89">
        <f t="shared" si="0"/>
        <v>1.19251</v>
      </c>
      <c r="I7" s="89">
        <f t="shared" si="0"/>
        <v>1.1952799999999999</v>
      </c>
      <c r="J7" s="89">
        <f t="shared" si="0"/>
        <v>1.24298</v>
      </c>
      <c r="K7" s="89">
        <f t="shared" si="0"/>
        <v>1.2302200000000001</v>
      </c>
      <c r="L7" s="89">
        <f t="shared" si="0"/>
        <v>1.1044099999999999</v>
      </c>
      <c r="M7" s="89">
        <f t="shared" si="0"/>
        <v>1.1772</v>
      </c>
      <c r="N7" s="89">
        <f t="shared" si="0"/>
        <v>1.32741</v>
      </c>
      <c r="O7" s="89">
        <f t="shared" si="0"/>
        <v>1.3519300000000001</v>
      </c>
      <c r="P7" s="89">
        <f t="shared" si="0"/>
        <v>1.3838600000000001</v>
      </c>
      <c r="Q7" s="89">
        <f t="shared" si="0"/>
        <v>1.41357</v>
      </c>
      <c r="R7" s="89">
        <f t="shared" si="0"/>
        <v>1.42424</v>
      </c>
      <c r="S7" s="89">
        <f t="shared" si="0"/>
        <v>1.46424</v>
      </c>
      <c r="T7" s="89">
        <f t="shared" si="0"/>
        <v>1.4991399999999999</v>
      </c>
      <c r="U7" s="89">
        <f t="shared" si="0"/>
        <v>1.5259499999999999</v>
      </c>
      <c r="V7" s="89">
        <f t="shared" si="0"/>
        <v>1.52996</v>
      </c>
      <c r="W7" s="89">
        <f t="shared" si="0"/>
        <v>1.5278799999999999</v>
      </c>
      <c r="X7" s="89">
        <f t="shared" si="0"/>
        <v>1.5312300000000001</v>
      </c>
      <c r="Y7" s="89">
        <f t="shared" si="0"/>
        <v>1.5266</v>
      </c>
      <c r="Z7" s="89">
        <f t="shared" si="0"/>
        <v>1.46034</v>
      </c>
      <c r="AA7" s="89">
        <f t="shared" si="0"/>
        <v>1.3671800000000001</v>
      </c>
    </row>
    <row r="8" spans="1:27" ht="12.75" hidden="1" customHeight="1" outlineLevel="1" x14ac:dyDescent="0.2">
      <c r="A8" s="99" t="s">
        <v>2415</v>
      </c>
      <c r="B8" s="60" t="s">
        <v>238</v>
      </c>
      <c r="C8" s="40" t="s">
        <v>79</v>
      </c>
      <c r="D8" s="41">
        <v>1066.01</v>
      </c>
      <c r="E8" s="41">
        <v>995.97</v>
      </c>
      <c r="F8" s="41">
        <v>989.1</v>
      </c>
      <c r="G8" s="41">
        <v>896.72</v>
      </c>
      <c r="H8" s="41">
        <v>857.82</v>
      </c>
      <c r="I8" s="41">
        <v>860.59</v>
      </c>
      <c r="J8" s="41">
        <v>908.29</v>
      </c>
      <c r="K8" s="41">
        <v>895.53</v>
      </c>
      <c r="L8" s="41">
        <v>769.72</v>
      </c>
      <c r="M8" s="41">
        <v>842.51</v>
      </c>
      <c r="N8" s="41">
        <v>992.72</v>
      </c>
      <c r="O8" s="41">
        <v>1017.24</v>
      </c>
      <c r="P8" s="41">
        <v>1049.17</v>
      </c>
      <c r="Q8" s="41">
        <v>1078.8800000000001</v>
      </c>
      <c r="R8" s="41">
        <v>1089.55</v>
      </c>
      <c r="S8" s="41">
        <v>1129.55</v>
      </c>
      <c r="T8" s="41">
        <v>1164.45</v>
      </c>
      <c r="U8" s="41">
        <v>1191.26</v>
      </c>
      <c r="V8" s="41">
        <v>1195.27</v>
      </c>
      <c r="W8" s="41">
        <v>1193.19</v>
      </c>
      <c r="X8" s="41">
        <v>1196.54</v>
      </c>
      <c r="Y8" s="41">
        <v>1191.9100000000001</v>
      </c>
      <c r="Z8" s="41">
        <v>1125.6500000000001</v>
      </c>
      <c r="AA8" s="41">
        <v>1032.49</v>
      </c>
    </row>
    <row r="9" spans="1:27" ht="12.75" hidden="1" customHeight="1" outlineLevel="1" x14ac:dyDescent="0.2">
      <c r="A9" s="99" t="s">
        <v>2416</v>
      </c>
      <c r="B9" s="60" t="s">
        <v>90</v>
      </c>
      <c r="C9" s="40" t="s">
        <v>79</v>
      </c>
      <c r="D9" s="41">
        <v>66.180000000000007</v>
      </c>
      <c r="E9" s="41">
        <f>$D$9</f>
        <v>66.180000000000007</v>
      </c>
      <c r="F9" s="41">
        <f t="shared" ref="F9:AA9" si="1">$D$9</f>
        <v>66.180000000000007</v>
      </c>
      <c r="G9" s="41">
        <f t="shared" si="1"/>
        <v>66.180000000000007</v>
      </c>
      <c r="H9" s="41">
        <f t="shared" si="1"/>
        <v>66.180000000000007</v>
      </c>
      <c r="I9" s="41">
        <f t="shared" si="1"/>
        <v>66.180000000000007</v>
      </c>
      <c r="J9" s="41">
        <f t="shared" si="1"/>
        <v>66.180000000000007</v>
      </c>
      <c r="K9" s="41">
        <f t="shared" si="1"/>
        <v>66.180000000000007</v>
      </c>
      <c r="L9" s="41">
        <f t="shared" si="1"/>
        <v>66.180000000000007</v>
      </c>
      <c r="M9" s="41">
        <f t="shared" si="1"/>
        <v>66.180000000000007</v>
      </c>
      <c r="N9" s="41">
        <f t="shared" si="1"/>
        <v>66.180000000000007</v>
      </c>
      <c r="O9" s="41">
        <f t="shared" si="1"/>
        <v>66.180000000000007</v>
      </c>
      <c r="P9" s="41">
        <f t="shared" si="1"/>
        <v>66.180000000000007</v>
      </c>
      <c r="Q9" s="41">
        <f t="shared" si="1"/>
        <v>66.180000000000007</v>
      </c>
      <c r="R9" s="41">
        <f t="shared" si="1"/>
        <v>66.180000000000007</v>
      </c>
      <c r="S9" s="41">
        <f t="shared" si="1"/>
        <v>66.180000000000007</v>
      </c>
      <c r="T9" s="41">
        <f t="shared" si="1"/>
        <v>66.180000000000007</v>
      </c>
      <c r="U9" s="41">
        <f t="shared" si="1"/>
        <v>66.180000000000007</v>
      </c>
      <c r="V9" s="41">
        <f t="shared" si="1"/>
        <v>66.180000000000007</v>
      </c>
      <c r="W9" s="41">
        <f t="shared" si="1"/>
        <v>66.180000000000007</v>
      </c>
      <c r="X9" s="41">
        <f t="shared" si="1"/>
        <v>66.180000000000007</v>
      </c>
      <c r="Y9" s="41">
        <f t="shared" si="1"/>
        <v>66.180000000000007</v>
      </c>
      <c r="Z9" s="41">
        <f t="shared" si="1"/>
        <v>66.180000000000007</v>
      </c>
      <c r="AA9" s="41">
        <f t="shared" si="1"/>
        <v>66.180000000000007</v>
      </c>
    </row>
    <row r="10" spans="1:27" ht="12.75" hidden="1" customHeight="1" outlineLevel="1" x14ac:dyDescent="0.2">
      <c r="A10" s="99" t="s">
        <v>2417</v>
      </c>
      <c r="B10" s="60" t="s">
        <v>83</v>
      </c>
      <c r="C10" s="40" t="s">
        <v>79</v>
      </c>
      <c r="D10" s="41">
        <v>3.72</v>
      </c>
      <c r="E10" s="41">
        <v>3.72</v>
      </c>
      <c r="F10" s="41">
        <v>3.72</v>
      </c>
      <c r="G10" s="41">
        <v>3.72</v>
      </c>
      <c r="H10" s="41">
        <v>3.72</v>
      </c>
      <c r="I10" s="41">
        <v>3.72</v>
      </c>
      <c r="J10" s="41">
        <v>3.72</v>
      </c>
      <c r="K10" s="41">
        <v>3.72</v>
      </c>
      <c r="L10" s="41">
        <v>3.72</v>
      </c>
      <c r="M10" s="41">
        <v>3.72</v>
      </c>
      <c r="N10" s="41">
        <v>3.72</v>
      </c>
      <c r="O10" s="41">
        <v>3.72</v>
      </c>
      <c r="P10" s="41">
        <v>3.72</v>
      </c>
      <c r="Q10" s="41">
        <v>3.72</v>
      </c>
      <c r="R10" s="41">
        <v>3.72</v>
      </c>
      <c r="S10" s="41">
        <v>3.72</v>
      </c>
      <c r="T10" s="41">
        <v>3.72</v>
      </c>
      <c r="U10" s="41">
        <v>3.72</v>
      </c>
      <c r="V10" s="41">
        <v>3.72</v>
      </c>
      <c r="W10" s="41">
        <v>3.72</v>
      </c>
      <c r="X10" s="41">
        <v>3.72</v>
      </c>
      <c r="Y10" s="41">
        <v>3.72</v>
      </c>
      <c r="Z10" s="41">
        <v>3.72</v>
      </c>
      <c r="AA10" s="41">
        <v>3.72</v>
      </c>
    </row>
    <row r="11" spans="1:27" ht="12.75" hidden="1" customHeight="1" outlineLevel="1" x14ac:dyDescent="0.2">
      <c r="A11" s="99" t="s">
        <v>2418</v>
      </c>
      <c r="B11" s="60" t="s">
        <v>81</v>
      </c>
      <c r="C11" s="40" t="s">
        <v>79</v>
      </c>
      <c r="D11" s="41">
        <v>264.79000000000002</v>
      </c>
      <c r="E11" s="41">
        <f>$D$11</f>
        <v>264.79000000000002</v>
      </c>
      <c r="F11" s="41">
        <f t="shared" ref="F11:AA11" si="2">$D$11</f>
        <v>264.79000000000002</v>
      </c>
      <c r="G11" s="41">
        <f t="shared" si="2"/>
        <v>264.79000000000002</v>
      </c>
      <c r="H11" s="41">
        <f t="shared" si="2"/>
        <v>264.79000000000002</v>
      </c>
      <c r="I11" s="41">
        <f t="shared" si="2"/>
        <v>264.79000000000002</v>
      </c>
      <c r="J11" s="41">
        <f t="shared" si="2"/>
        <v>264.79000000000002</v>
      </c>
      <c r="K11" s="41">
        <f t="shared" si="2"/>
        <v>264.79000000000002</v>
      </c>
      <c r="L11" s="41">
        <f t="shared" si="2"/>
        <v>264.79000000000002</v>
      </c>
      <c r="M11" s="41">
        <f t="shared" si="2"/>
        <v>264.79000000000002</v>
      </c>
      <c r="N11" s="41">
        <f t="shared" si="2"/>
        <v>264.79000000000002</v>
      </c>
      <c r="O11" s="41">
        <f t="shared" si="2"/>
        <v>264.79000000000002</v>
      </c>
      <c r="P11" s="41">
        <f t="shared" si="2"/>
        <v>264.79000000000002</v>
      </c>
      <c r="Q11" s="41">
        <f t="shared" si="2"/>
        <v>264.79000000000002</v>
      </c>
      <c r="R11" s="41">
        <f t="shared" si="2"/>
        <v>264.79000000000002</v>
      </c>
      <c r="S11" s="41">
        <f t="shared" si="2"/>
        <v>264.79000000000002</v>
      </c>
      <c r="T11" s="41">
        <f t="shared" si="2"/>
        <v>264.79000000000002</v>
      </c>
      <c r="U11" s="41">
        <f t="shared" si="2"/>
        <v>264.79000000000002</v>
      </c>
      <c r="V11" s="41">
        <f t="shared" si="2"/>
        <v>264.79000000000002</v>
      </c>
      <c r="W11" s="41">
        <f t="shared" si="2"/>
        <v>264.79000000000002</v>
      </c>
      <c r="X11" s="41">
        <f t="shared" si="2"/>
        <v>264.79000000000002</v>
      </c>
      <c r="Y11" s="41">
        <f t="shared" si="2"/>
        <v>264.79000000000002</v>
      </c>
      <c r="Z11" s="41">
        <f t="shared" si="2"/>
        <v>264.79000000000002</v>
      </c>
      <c r="AA11" s="41">
        <f t="shared" si="2"/>
        <v>264.79000000000002</v>
      </c>
    </row>
    <row r="12" spans="1:27" collapsed="1" x14ac:dyDescent="0.2">
      <c r="A12" s="98" t="s">
        <v>2419</v>
      </c>
      <c r="B12" s="25" t="str">
        <f>"02"&amp;"."&amp;$B$801&amp;"."&amp;$B$802</f>
        <v>02.01.2024</v>
      </c>
      <c r="C12" s="88" t="s">
        <v>76</v>
      </c>
      <c r="D12" s="89">
        <f>ROUND(((D13+D14+D16+D15)/1000),5)</f>
        <v>1.40785</v>
      </c>
      <c r="E12" s="89">
        <f>ROUND(((E13+E14+E16+E15)/1000),5)</f>
        <v>1.2735399999999999</v>
      </c>
      <c r="F12" s="89">
        <f>ROUND(((F13+F14+F16+F15)/1000),5)</f>
        <v>1.1463699999999999</v>
      </c>
      <c r="G12" s="89">
        <f t="shared" ref="G12:AA12" si="3">ROUND(((G13+G14+G16+G15)/1000),5)</f>
        <v>1.10284</v>
      </c>
      <c r="H12" s="89">
        <f t="shared" si="3"/>
        <v>1.1017300000000001</v>
      </c>
      <c r="I12" s="89">
        <f t="shared" si="3"/>
        <v>1.14063</v>
      </c>
      <c r="J12" s="89">
        <f t="shared" si="3"/>
        <v>1.2114799999999999</v>
      </c>
      <c r="K12" s="89">
        <f t="shared" si="3"/>
        <v>1.4048</v>
      </c>
      <c r="L12" s="89">
        <f t="shared" si="3"/>
        <v>1.4781899999999999</v>
      </c>
      <c r="M12" s="89">
        <f t="shared" si="3"/>
        <v>1.6191199999999999</v>
      </c>
      <c r="N12" s="89">
        <f t="shared" si="3"/>
        <v>1.8001400000000001</v>
      </c>
      <c r="O12" s="89">
        <f t="shared" si="3"/>
        <v>1.8338300000000001</v>
      </c>
      <c r="P12" s="89">
        <f t="shared" si="3"/>
        <v>1.8417399999999999</v>
      </c>
      <c r="Q12" s="89">
        <f t="shared" si="3"/>
        <v>1.8448800000000001</v>
      </c>
      <c r="R12" s="89">
        <f t="shared" si="3"/>
        <v>1.81891</v>
      </c>
      <c r="S12" s="89">
        <f t="shared" si="3"/>
        <v>1.82142</v>
      </c>
      <c r="T12" s="89">
        <f t="shared" si="3"/>
        <v>1.87547</v>
      </c>
      <c r="U12" s="89">
        <f t="shared" si="3"/>
        <v>1.9095800000000001</v>
      </c>
      <c r="V12" s="89">
        <f t="shared" si="3"/>
        <v>1.91988</v>
      </c>
      <c r="W12" s="89">
        <f t="shared" si="3"/>
        <v>1.91865</v>
      </c>
      <c r="X12" s="89">
        <f t="shared" si="3"/>
        <v>1.92431</v>
      </c>
      <c r="Y12" s="89">
        <f t="shared" si="3"/>
        <v>1.9005700000000001</v>
      </c>
      <c r="Z12" s="89">
        <f t="shared" si="3"/>
        <v>1.7598400000000001</v>
      </c>
      <c r="AA12" s="89">
        <f t="shared" si="3"/>
        <v>1.5341899999999999</v>
      </c>
    </row>
    <row r="13" spans="1:27" ht="12.75" hidden="1" customHeight="1" outlineLevel="1" x14ac:dyDescent="0.2">
      <c r="A13" s="99" t="s">
        <v>2420</v>
      </c>
      <c r="B13" s="60" t="s">
        <v>238</v>
      </c>
      <c r="C13" s="40" t="s">
        <v>79</v>
      </c>
      <c r="D13" s="41">
        <v>1073.1600000000001</v>
      </c>
      <c r="E13" s="41">
        <v>938.85</v>
      </c>
      <c r="F13" s="41">
        <v>811.68</v>
      </c>
      <c r="G13" s="41">
        <v>768.15</v>
      </c>
      <c r="H13" s="41">
        <v>767.04</v>
      </c>
      <c r="I13" s="41">
        <v>805.94</v>
      </c>
      <c r="J13" s="41">
        <v>876.79</v>
      </c>
      <c r="K13" s="41">
        <v>1070.1099999999999</v>
      </c>
      <c r="L13" s="41">
        <v>1143.5</v>
      </c>
      <c r="M13" s="41">
        <v>1284.43</v>
      </c>
      <c r="N13" s="41">
        <v>1465.45</v>
      </c>
      <c r="O13" s="41">
        <v>1499.14</v>
      </c>
      <c r="P13" s="41">
        <v>1507.05</v>
      </c>
      <c r="Q13" s="41">
        <v>1510.19</v>
      </c>
      <c r="R13" s="41">
        <v>1484.22</v>
      </c>
      <c r="S13" s="41">
        <v>1486.73</v>
      </c>
      <c r="T13" s="41">
        <v>1540.78</v>
      </c>
      <c r="U13" s="41">
        <v>1574.89</v>
      </c>
      <c r="V13" s="41">
        <v>1585.19</v>
      </c>
      <c r="W13" s="41">
        <v>1583.96</v>
      </c>
      <c r="X13" s="41">
        <v>1589.62</v>
      </c>
      <c r="Y13" s="41">
        <v>1565.88</v>
      </c>
      <c r="Z13" s="41">
        <v>1425.15</v>
      </c>
      <c r="AA13" s="41">
        <v>1199.5</v>
      </c>
    </row>
    <row r="14" spans="1:27" ht="12.75" hidden="1" customHeight="1" outlineLevel="1" x14ac:dyDescent="0.2">
      <c r="A14" s="99" t="s">
        <v>2421</v>
      </c>
      <c r="B14" s="60" t="s">
        <v>90</v>
      </c>
      <c r="C14" s="40" t="s">
        <v>79</v>
      </c>
      <c r="D14" s="41">
        <f t="shared" ref="D14:AA14" si="4">$D$9</f>
        <v>66.180000000000007</v>
      </c>
      <c r="E14" s="41">
        <f t="shared" si="4"/>
        <v>66.180000000000007</v>
      </c>
      <c r="F14" s="41">
        <f t="shared" si="4"/>
        <v>66.180000000000007</v>
      </c>
      <c r="G14" s="41">
        <f t="shared" si="4"/>
        <v>66.180000000000007</v>
      </c>
      <c r="H14" s="41">
        <f t="shared" si="4"/>
        <v>66.180000000000007</v>
      </c>
      <c r="I14" s="41">
        <f t="shared" si="4"/>
        <v>66.180000000000007</v>
      </c>
      <c r="J14" s="41">
        <f t="shared" si="4"/>
        <v>66.180000000000007</v>
      </c>
      <c r="K14" s="41">
        <f t="shared" si="4"/>
        <v>66.180000000000007</v>
      </c>
      <c r="L14" s="41">
        <f t="shared" si="4"/>
        <v>66.180000000000007</v>
      </c>
      <c r="M14" s="41">
        <f t="shared" si="4"/>
        <v>66.180000000000007</v>
      </c>
      <c r="N14" s="41">
        <f t="shared" si="4"/>
        <v>66.180000000000007</v>
      </c>
      <c r="O14" s="41">
        <f t="shared" si="4"/>
        <v>66.180000000000007</v>
      </c>
      <c r="P14" s="41">
        <f t="shared" si="4"/>
        <v>66.180000000000007</v>
      </c>
      <c r="Q14" s="41">
        <f t="shared" si="4"/>
        <v>66.180000000000007</v>
      </c>
      <c r="R14" s="41">
        <f t="shared" si="4"/>
        <v>66.180000000000007</v>
      </c>
      <c r="S14" s="41">
        <f t="shared" si="4"/>
        <v>66.180000000000007</v>
      </c>
      <c r="T14" s="41">
        <f t="shared" si="4"/>
        <v>66.180000000000007</v>
      </c>
      <c r="U14" s="41">
        <f t="shared" si="4"/>
        <v>66.180000000000007</v>
      </c>
      <c r="V14" s="41">
        <f t="shared" si="4"/>
        <v>66.180000000000007</v>
      </c>
      <c r="W14" s="41">
        <f t="shared" si="4"/>
        <v>66.180000000000007</v>
      </c>
      <c r="X14" s="41">
        <f t="shared" si="4"/>
        <v>66.180000000000007</v>
      </c>
      <c r="Y14" s="41">
        <f t="shared" si="4"/>
        <v>66.180000000000007</v>
      </c>
      <c r="Z14" s="41">
        <f t="shared" si="4"/>
        <v>66.180000000000007</v>
      </c>
      <c r="AA14" s="41">
        <f t="shared" si="4"/>
        <v>66.180000000000007</v>
      </c>
    </row>
    <row r="15" spans="1:27" ht="12.75" hidden="1" customHeight="1" outlineLevel="1" x14ac:dyDescent="0.2">
      <c r="A15" s="99" t="s">
        <v>2422</v>
      </c>
      <c r="B15" s="60" t="s">
        <v>83</v>
      </c>
      <c r="C15" s="40" t="s">
        <v>79</v>
      </c>
      <c r="D15" s="41">
        <v>3.72</v>
      </c>
      <c r="E15" s="41">
        <v>3.72</v>
      </c>
      <c r="F15" s="41">
        <v>3.72</v>
      </c>
      <c r="G15" s="41">
        <v>3.72</v>
      </c>
      <c r="H15" s="41">
        <v>3.72</v>
      </c>
      <c r="I15" s="41">
        <v>3.72</v>
      </c>
      <c r="J15" s="41">
        <v>3.72</v>
      </c>
      <c r="K15" s="41">
        <v>3.72</v>
      </c>
      <c r="L15" s="41">
        <v>3.72</v>
      </c>
      <c r="M15" s="41">
        <v>3.72</v>
      </c>
      <c r="N15" s="41">
        <v>3.72</v>
      </c>
      <c r="O15" s="41">
        <v>3.72</v>
      </c>
      <c r="P15" s="41">
        <v>3.72</v>
      </c>
      <c r="Q15" s="41">
        <v>3.72</v>
      </c>
      <c r="R15" s="41">
        <v>3.72</v>
      </c>
      <c r="S15" s="41">
        <v>3.72</v>
      </c>
      <c r="T15" s="41">
        <v>3.72</v>
      </c>
      <c r="U15" s="41">
        <v>3.72</v>
      </c>
      <c r="V15" s="41">
        <v>3.72</v>
      </c>
      <c r="W15" s="41">
        <v>3.72</v>
      </c>
      <c r="X15" s="41">
        <v>3.72</v>
      </c>
      <c r="Y15" s="41">
        <v>3.72</v>
      </c>
      <c r="Z15" s="41">
        <v>3.72</v>
      </c>
      <c r="AA15" s="41">
        <v>3.72</v>
      </c>
    </row>
    <row r="16" spans="1:27" ht="12.75" hidden="1" customHeight="1" outlineLevel="1" x14ac:dyDescent="0.2">
      <c r="A16" s="99" t="s">
        <v>2423</v>
      </c>
      <c r="B16" s="60" t="s">
        <v>81</v>
      </c>
      <c r="C16" s="40" t="s">
        <v>79</v>
      </c>
      <c r="D16" s="41">
        <f>$D$11</f>
        <v>264.79000000000002</v>
      </c>
      <c r="E16" s="41">
        <f t="shared" ref="E16:AA16" si="5">$D$11</f>
        <v>264.79000000000002</v>
      </c>
      <c r="F16" s="41">
        <f t="shared" si="5"/>
        <v>264.79000000000002</v>
      </c>
      <c r="G16" s="41">
        <f t="shared" si="5"/>
        <v>264.79000000000002</v>
      </c>
      <c r="H16" s="41">
        <f t="shared" si="5"/>
        <v>264.79000000000002</v>
      </c>
      <c r="I16" s="41">
        <f t="shared" si="5"/>
        <v>264.79000000000002</v>
      </c>
      <c r="J16" s="41">
        <f t="shared" si="5"/>
        <v>264.79000000000002</v>
      </c>
      <c r="K16" s="41">
        <f t="shared" si="5"/>
        <v>264.79000000000002</v>
      </c>
      <c r="L16" s="41">
        <f t="shared" si="5"/>
        <v>264.79000000000002</v>
      </c>
      <c r="M16" s="41">
        <f t="shared" si="5"/>
        <v>264.79000000000002</v>
      </c>
      <c r="N16" s="41">
        <f t="shared" si="5"/>
        <v>264.79000000000002</v>
      </c>
      <c r="O16" s="41">
        <f t="shared" si="5"/>
        <v>264.79000000000002</v>
      </c>
      <c r="P16" s="41">
        <f t="shared" si="5"/>
        <v>264.79000000000002</v>
      </c>
      <c r="Q16" s="41">
        <f t="shared" si="5"/>
        <v>264.79000000000002</v>
      </c>
      <c r="R16" s="41">
        <f t="shared" si="5"/>
        <v>264.79000000000002</v>
      </c>
      <c r="S16" s="41">
        <f t="shared" si="5"/>
        <v>264.79000000000002</v>
      </c>
      <c r="T16" s="41">
        <f t="shared" si="5"/>
        <v>264.79000000000002</v>
      </c>
      <c r="U16" s="41">
        <f t="shared" si="5"/>
        <v>264.79000000000002</v>
      </c>
      <c r="V16" s="41">
        <f t="shared" si="5"/>
        <v>264.79000000000002</v>
      </c>
      <c r="W16" s="41">
        <f t="shared" si="5"/>
        <v>264.79000000000002</v>
      </c>
      <c r="X16" s="41">
        <f t="shared" si="5"/>
        <v>264.79000000000002</v>
      </c>
      <c r="Y16" s="41">
        <f t="shared" si="5"/>
        <v>264.79000000000002</v>
      </c>
      <c r="Z16" s="41">
        <f t="shared" si="5"/>
        <v>264.79000000000002</v>
      </c>
      <c r="AA16" s="41">
        <f t="shared" si="5"/>
        <v>264.79000000000002</v>
      </c>
    </row>
    <row r="17" spans="1:27" ht="12.75" customHeight="1" collapsed="1" x14ac:dyDescent="0.2">
      <c r="A17" s="98" t="s">
        <v>2424</v>
      </c>
      <c r="B17" s="25" t="str">
        <f>"03"&amp;"."&amp;$B$801&amp;"."&amp;$B$802</f>
        <v>03.01.2024</v>
      </c>
      <c r="C17" s="88" t="s">
        <v>76</v>
      </c>
      <c r="D17" s="89">
        <f>ROUND(((D18+D19+D21+D20)/1000),5)</f>
        <v>1.4182399999999999</v>
      </c>
      <c r="E17" s="89">
        <f>ROUND(((E18+E19+E21+E20)/1000),5)</f>
        <v>1.34467</v>
      </c>
      <c r="F17" s="89">
        <f>ROUND(((F18+F19+F21+F20)/1000),5)</f>
        <v>1.31978</v>
      </c>
      <c r="G17" s="89">
        <f t="shared" ref="G17:AA17" si="6">ROUND(((G18+G19+G21+G20)/1000),5)</f>
        <v>1.2804899999999999</v>
      </c>
      <c r="H17" s="89">
        <f t="shared" si="6"/>
        <v>1.2601599999999999</v>
      </c>
      <c r="I17" s="89">
        <f t="shared" si="6"/>
        <v>1.34091</v>
      </c>
      <c r="J17" s="89">
        <f t="shared" si="6"/>
        <v>1.4035299999999999</v>
      </c>
      <c r="K17" s="89">
        <f t="shared" si="6"/>
        <v>1.5275700000000001</v>
      </c>
      <c r="L17" s="89">
        <f t="shared" si="6"/>
        <v>1.6671199999999999</v>
      </c>
      <c r="M17" s="89">
        <f t="shared" si="6"/>
        <v>1.85612</v>
      </c>
      <c r="N17" s="89">
        <f t="shared" si="6"/>
        <v>1.94733</v>
      </c>
      <c r="O17" s="89">
        <f t="shared" si="6"/>
        <v>1.98</v>
      </c>
      <c r="P17" s="89">
        <f t="shared" si="6"/>
        <v>1.9767999999999999</v>
      </c>
      <c r="Q17" s="89">
        <f t="shared" si="6"/>
        <v>1.9744699999999999</v>
      </c>
      <c r="R17" s="89">
        <f t="shared" si="6"/>
        <v>1.92543</v>
      </c>
      <c r="S17" s="89">
        <f t="shared" si="6"/>
        <v>1.9122399999999999</v>
      </c>
      <c r="T17" s="89">
        <f t="shared" si="6"/>
        <v>1.98241</v>
      </c>
      <c r="U17" s="89">
        <f t="shared" si="6"/>
        <v>2.0275599999999998</v>
      </c>
      <c r="V17" s="89">
        <f t="shared" si="6"/>
        <v>2.0381499999999999</v>
      </c>
      <c r="W17" s="89">
        <f t="shared" si="6"/>
        <v>2.0200499999999999</v>
      </c>
      <c r="X17" s="89">
        <f t="shared" si="6"/>
        <v>1.98997</v>
      </c>
      <c r="Y17" s="89">
        <f t="shared" si="6"/>
        <v>1.8813200000000001</v>
      </c>
      <c r="Z17" s="89">
        <f t="shared" si="6"/>
        <v>1.6987099999999999</v>
      </c>
      <c r="AA17" s="89">
        <f t="shared" si="6"/>
        <v>1.52596</v>
      </c>
    </row>
    <row r="18" spans="1:27" ht="12.75" hidden="1" customHeight="1" outlineLevel="1" x14ac:dyDescent="0.2">
      <c r="A18" s="99" t="s">
        <v>2425</v>
      </c>
      <c r="B18" s="60" t="s">
        <v>238</v>
      </c>
      <c r="C18" s="40" t="s">
        <v>79</v>
      </c>
      <c r="D18" s="41">
        <v>1083.55</v>
      </c>
      <c r="E18" s="41">
        <v>1009.98</v>
      </c>
      <c r="F18" s="41">
        <v>985.09</v>
      </c>
      <c r="G18" s="41">
        <v>945.8</v>
      </c>
      <c r="H18" s="41">
        <v>925.47</v>
      </c>
      <c r="I18" s="41">
        <v>1006.22</v>
      </c>
      <c r="J18" s="41">
        <v>1068.8399999999999</v>
      </c>
      <c r="K18" s="41">
        <v>1192.8800000000001</v>
      </c>
      <c r="L18" s="41">
        <v>1332.43</v>
      </c>
      <c r="M18" s="41">
        <v>1521.43</v>
      </c>
      <c r="N18" s="41">
        <v>1612.64</v>
      </c>
      <c r="O18" s="41">
        <v>1645.31</v>
      </c>
      <c r="P18" s="41">
        <v>1642.11</v>
      </c>
      <c r="Q18" s="41">
        <v>1639.78</v>
      </c>
      <c r="R18" s="41">
        <v>1590.74</v>
      </c>
      <c r="S18" s="41">
        <v>1577.55</v>
      </c>
      <c r="T18" s="41">
        <v>1647.72</v>
      </c>
      <c r="U18" s="41">
        <v>1692.87</v>
      </c>
      <c r="V18" s="41">
        <v>1703.46</v>
      </c>
      <c r="W18" s="41">
        <v>1685.36</v>
      </c>
      <c r="X18" s="41">
        <v>1655.28</v>
      </c>
      <c r="Y18" s="41">
        <v>1546.63</v>
      </c>
      <c r="Z18" s="41">
        <v>1364.02</v>
      </c>
      <c r="AA18" s="41">
        <v>1191.27</v>
      </c>
    </row>
    <row r="19" spans="1:27" ht="12.75" hidden="1" customHeight="1" outlineLevel="1" x14ac:dyDescent="0.2">
      <c r="A19" s="99" t="s">
        <v>2426</v>
      </c>
      <c r="B19" s="60" t="s">
        <v>90</v>
      </c>
      <c r="C19" s="40" t="s">
        <v>79</v>
      </c>
      <c r="D19" s="41">
        <f t="shared" ref="D19:AA19" si="7">$D$9</f>
        <v>66.180000000000007</v>
      </c>
      <c r="E19" s="41">
        <f t="shared" si="7"/>
        <v>66.180000000000007</v>
      </c>
      <c r="F19" s="41">
        <f t="shared" si="7"/>
        <v>66.180000000000007</v>
      </c>
      <c r="G19" s="41">
        <f t="shared" si="7"/>
        <v>66.180000000000007</v>
      </c>
      <c r="H19" s="41">
        <f t="shared" si="7"/>
        <v>66.180000000000007</v>
      </c>
      <c r="I19" s="41">
        <f t="shared" si="7"/>
        <v>66.180000000000007</v>
      </c>
      <c r="J19" s="41">
        <f t="shared" si="7"/>
        <v>66.180000000000007</v>
      </c>
      <c r="K19" s="41">
        <f t="shared" si="7"/>
        <v>66.180000000000007</v>
      </c>
      <c r="L19" s="41">
        <f t="shared" si="7"/>
        <v>66.180000000000007</v>
      </c>
      <c r="M19" s="41">
        <f t="shared" si="7"/>
        <v>66.180000000000007</v>
      </c>
      <c r="N19" s="41">
        <f t="shared" si="7"/>
        <v>66.180000000000007</v>
      </c>
      <c r="O19" s="41">
        <f t="shared" si="7"/>
        <v>66.180000000000007</v>
      </c>
      <c r="P19" s="41">
        <f t="shared" si="7"/>
        <v>66.180000000000007</v>
      </c>
      <c r="Q19" s="41">
        <f t="shared" si="7"/>
        <v>66.180000000000007</v>
      </c>
      <c r="R19" s="41">
        <f t="shared" si="7"/>
        <v>66.180000000000007</v>
      </c>
      <c r="S19" s="41">
        <f t="shared" si="7"/>
        <v>66.180000000000007</v>
      </c>
      <c r="T19" s="41">
        <f t="shared" si="7"/>
        <v>66.180000000000007</v>
      </c>
      <c r="U19" s="41">
        <f t="shared" si="7"/>
        <v>66.180000000000007</v>
      </c>
      <c r="V19" s="41">
        <f t="shared" si="7"/>
        <v>66.180000000000007</v>
      </c>
      <c r="W19" s="41">
        <f t="shared" si="7"/>
        <v>66.180000000000007</v>
      </c>
      <c r="X19" s="41">
        <f t="shared" si="7"/>
        <v>66.180000000000007</v>
      </c>
      <c r="Y19" s="41">
        <f t="shared" si="7"/>
        <v>66.180000000000007</v>
      </c>
      <c r="Z19" s="41">
        <f t="shared" si="7"/>
        <v>66.180000000000007</v>
      </c>
      <c r="AA19" s="41">
        <f t="shared" si="7"/>
        <v>66.180000000000007</v>
      </c>
    </row>
    <row r="20" spans="1:27" ht="12.75" hidden="1" customHeight="1" outlineLevel="1" x14ac:dyDescent="0.2">
      <c r="A20" s="99" t="s">
        <v>2427</v>
      </c>
      <c r="B20" s="60" t="s">
        <v>83</v>
      </c>
      <c r="C20" s="40" t="s">
        <v>79</v>
      </c>
      <c r="D20" s="41">
        <v>3.72</v>
      </c>
      <c r="E20" s="41">
        <v>3.72</v>
      </c>
      <c r="F20" s="41">
        <v>3.72</v>
      </c>
      <c r="G20" s="41">
        <v>3.72</v>
      </c>
      <c r="H20" s="41">
        <v>3.72</v>
      </c>
      <c r="I20" s="41">
        <v>3.72</v>
      </c>
      <c r="J20" s="41">
        <v>3.72</v>
      </c>
      <c r="K20" s="41">
        <v>3.72</v>
      </c>
      <c r="L20" s="41">
        <v>3.72</v>
      </c>
      <c r="M20" s="41">
        <v>3.72</v>
      </c>
      <c r="N20" s="41">
        <v>3.72</v>
      </c>
      <c r="O20" s="41">
        <v>3.72</v>
      </c>
      <c r="P20" s="41">
        <v>3.72</v>
      </c>
      <c r="Q20" s="41">
        <v>3.72</v>
      </c>
      <c r="R20" s="41">
        <v>3.72</v>
      </c>
      <c r="S20" s="41">
        <v>3.72</v>
      </c>
      <c r="T20" s="41">
        <v>3.72</v>
      </c>
      <c r="U20" s="41">
        <v>3.72</v>
      </c>
      <c r="V20" s="41">
        <v>3.72</v>
      </c>
      <c r="W20" s="41">
        <v>3.72</v>
      </c>
      <c r="X20" s="41">
        <v>3.72</v>
      </c>
      <c r="Y20" s="41">
        <v>3.72</v>
      </c>
      <c r="Z20" s="41">
        <v>3.72</v>
      </c>
      <c r="AA20" s="41">
        <v>3.72</v>
      </c>
    </row>
    <row r="21" spans="1:27" ht="12.75" hidden="1" customHeight="1" outlineLevel="1" x14ac:dyDescent="0.2">
      <c r="A21" s="99" t="s">
        <v>2428</v>
      </c>
      <c r="B21" s="60" t="s">
        <v>81</v>
      </c>
      <c r="C21" s="40" t="s">
        <v>79</v>
      </c>
      <c r="D21" s="41">
        <f>$D$11</f>
        <v>264.79000000000002</v>
      </c>
      <c r="E21" s="41">
        <f t="shared" ref="E21:AA21" si="8">$D$11</f>
        <v>264.79000000000002</v>
      </c>
      <c r="F21" s="41">
        <f t="shared" si="8"/>
        <v>264.79000000000002</v>
      </c>
      <c r="G21" s="41">
        <f t="shared" si="8"/>
        <v>264.79000000000002</v>
      </c>
      <c r="H21" s="41">
        <f t="shared" si="8"/>
        <v>264.79000000000002</v>
      </c>
      <c r="I21" s="41">
        <f t="shared" si="8"/>
        <v>264.79000000000002</v>
      </c>
      <c r="J21" s="41">
        <f t="shared" si="8"/>
        <v>264.79000000000002</v>
      </c>
      <c r="K21" s="41">
        <f t="shared" si="8"/>
        <v>264.79000000000002</v>
      </c>
      <c r="L21" s="41">
        <f t="shared" si="8"/>
        <v>264.79000000000002</v>
      </c>
      <c r="M21" s="41">
        <f t="shared" si="8"/>
        <v>264.79000000000002</v>
      </c>
      <c r="N21" s="41">
        <f t="shared" si="8"/>
        <v>264.79000000000002</v>
      </c>
      <c r="O21" s="41">
        <f t="shared" si="8"/>
        <v>264.79000000000002</v>
      </c>
      <c r="P21" s="41">
        <f t="shared" si="8"/>
        <v>264.79000000000002</v>
      </c>
      <c r="Q21" s="41">
        <f t="shared" si="8"/>
        <v>264.79000000000002</v>
      </c>
      <c r="R21" s="41">
        <f t="shared" si="8"/>
        <v>264.79000000000002</v>
      </c>
      <c r="S21" s="41">
        <f t="shared" si="8"/>
        <v>264.79000000000002</v>
      </c>
      <c r="T21" s="41">
        <f t="shared" si="8"/>
        <v>264.79000000000002</v>
      </c>
      <c r="U21" s="41">
        <f t="shared" si="8"/>
        <v>264.79000000000002</v>
      </c>
      <c r="V21" s="41">
        <f t="shared" si="8"/>
        <v>264.79000000000002</v>
      </c>
      <c r="W21" s="41">
        <f t="shared" si="8"/>
        <v>264.79000000000002</v>
      </c>
      <c r="X21" s="41">
        <f t="shared" si="8"/>
        <v>264.79000000000002</v>
      </c>
      <c r="Y21" s="41">
        <f t="shared" si="8"/>
        <v>264.79000000000002</v>
      </c>
      <c r="Z21" s="41">
        <f t="shared" si="8"/>
        <v>264.79000000000002</v>
      </c>
      <c r="AA21" s="41">
        <f t="shared" si="8"/>
        <v>264.79000000000002</v>
      </c>
    </row>
    <row r="22" spans="1:27" ht="12.75" customHeight="1" collapsed="1" x14ac:dyDescent="0.2">
      <c r="A22" s="98" t="s">
        <v>2429</v>
      </c>
      <c r="B22" s="25" t="str">
        <f>"04"&amp;"."&amp;$B$801&amp;"."&amp;$B$802</f>
        <v>04.01.2024</v>
      </c>
      <c r="C22" s="88" t="s">
        <v>76</v>
      </c>
      <c r="D22" s="89">
        <f>ROUND(((D23+D24+D26+D25)/1000),5)</f>
        <v>1.53084</v>
      </c>
      <c r="E22" s="89">
        <f>ROUND(((E23+E24+E26+E25)/1000),5)</f>
        <v>1.4205000000000001</v>
      </c>
      <c r="F22" s="89">
        <f>ROUND(((F23+F24+F26+F25)/1000),5)</f>
        <v>1.3432900000000001</v>
      </c>
      <c r="G22" s="89">
        <f t="shared" ref="G22:AA22" si="9">ROUND(((G23+G24+G26+G25)/1000),5)</f>
        <v>1.2930900000000001</v>
      </c>
      <c r="H22" s="89">
        <f t="shared" si="9"/>
        <v>1.3011900000000001</v>
      </c>
      <c r="I22" s="89">
        <f t="shared" si="9"/>
        <v>1.3397600000000001</v>
      </c>
      <c r="J22" s="89">
        <f t="shared" si="9"/>
        <v>1.37479</v>
      </c>
      <c r="K22" s="89">
        <f t="shared" si="9"/>
        <v>1.53617</v>
      </c>
      <c r="L22" s="89">
        <f t="shared" si="9"/>
        <v>1.7761899999999999</v>
      </c>
      <c r="M22" s="89">
        <f t="shared" si="9"/>
        <v>1.98386</v>
      </c>
      <c r="N22" s="89">
        <f t="shared" si="9"/>
        <v>2.1604100000000002</v>
      </c>
      <c r="O22" s="89">
        <f t="shared" si="9"/>
        <v>2.18635</v>
      </c>
      <c r="P22" s="89">
        <f t="shared" si="9"/>
        <v>2.1885699999999999</v>
      </c>
      <c r="Q22" s="89">
        <f t="shared" si="9"/>
        <v>2.19041</v>
      </c>
      <c r="R22" s="89">
        <f t="shared" si="9"/>
        <v>2.1562000000000001</v>
      </c>
      <c r="S22" s="89">
        <f t="shared" si="9"/>
        <v>2.1369899999999999</v>
      </c>
      <c r="T22" s="89">
        <f t="shared" si="9"/>
        <v>2.1836500000000001</v>
      </c>
      <c r="U22" s="89">
        <f t="shared" si="9"/>
        <v>2.2089799999999999</v>
      </c>
      <c r="V22" s="89">
        <f t="shared" si="9"/>
        <v>2.1946300000000001</v>
      </c>
      <c r="W22" s="89">
        <f t="shared" si="9"/>
        <v>2.1800600000000001</v>
      </c>
      <c r="X22" s="89">
        <f t="shared" si="9"/>
        <v>2.1617799999999998</v>
      </c>
      <c r="Y22" s="89">
        <f t="shared" si="9"/>
        <v>1.9862899999999999</v>
      </c>
      <c r="Z22" s="89">
        <f t="shared" si="9"/>
        <v>1.85507</v>
      </c>
      <c r="AA22" s="89">
        <f t="shared" si="9"/>
        <v>1.6369</v>
      </c>
    </row>
    <row r="23" spans="1:27" ht="12.75" hidden="1" customHeight="1" outlineLevel="1" x14ac:dyDescent="0.2">
      <c r="A23" s="99" t="s">
        <v>2430</v>
      </c>
      <c r="B23" s="60" t="s">
        <v>238</v>
      </c>
      <c r="C23" s="40" t="s">
        <v>79</v>
      </c>
      <c r="D23" s="41">
        <v>1196.1500000000001</v>
      </c>
      <c r="E23" s="41">
        <v>1085.81</v>
      </c>
      <c r="F23" s="41">
        <v>1008.6</v>
      </c>
      <c r="G23" s="41">
        <v>958.4</v>
      </c>
      <c r="H23" s="41">
        <v>966.5</v>
      </c>
      <c r="I23" s="41">
        <v>1005.07</v>
      </c>
      <c r="J23" s="41">
        <v>1040.0999999999999</v>
      </c>
      <c r="K23" s="41">
        <v>1201.48</v>
      </c>
      <c r="L23" s="41">
        <v>1441.5</v>
      </c>
      <c r="M23" s="41">
        <v>1649.17</v>
      </c>
      <c r="N23" s="41">
        <v>1825.72</v>
      </c>
      <c r="O23" s="41">
        <v>1851.66</v>
      </c>
      <c r="P23" s="41">
        <v>1853.88</v>
      </c>
      <c r="Q23" s="41">
        <v>1855.72</v>
      </c>
      <c r="R23" s="41">
        <v>1821.51</v>
      </c>
      <c r="S23" s="41">
        <v>1802.3</v>
      </c>
      <c r="T23" s="41">
        <v>1848.96</v>
      </c>
      <c r="U23" s="41">
        <v>1874.29</v>
      </c>
      <c r="V23" s="41">
        <v>1859.94</v>
      </c>
      <c r="W23" s="41">
        <v>1845.37</v>
      </c>
      <c r="X23" s="41">
        <v>1827.09</v>
      </c>
      <c r="Y23" s="41">
        <v>1651.6</v>
      </c>
      <c r="Z23" s="41">
        <v>1520.38</v>
      </c>
      <c r="AA23" s="41">
        <v>1302.21</v>
      </c>
    </row>
    <row r="24" spans="1:27" ht="12.75" hidden="1" customHeight="1" outlineLevel="1" x14ac:dyDescent="0.2">
      <c r="A24" s="99" t="s">
        <v>2431</v>
      </c>
      <c r="B24" s="60" t="s">
        <v>90</v>
      </c>
      <c r="C24" s="40" t="s">
        <v>79</v>
      </c>
      <c r="D24" s="41">
        <f t="shared" ref="D24:AA24" si="10">$D$9</f>
        <v>66.180000000000007</v>
      </c>
      <c r="E24" s="41">
        <f t="shared" si="10"/>
        <v>66.180000000000007</v>
      </c>
      <c r="F24" s="41">
        <f t="shared" si="10"/>
        <v>66.180000000000007</v>
      </c>
      <c r="G24" s="41">
        <f t="shared" si="10"/>
        <v>66.180000000000007</v>
      </c>
      <c r="H24" s="41">
        <f t="shared" si="10"/>
        <v>66.180000000000007</v>
      </c>
      <c r="I24" s="41">
        <f t="shared" si="10"/>
        <v>66.180000000000007</v>
      </c>
      <c r="J24" s="41">
        <f t="shared" si="10"/>
        <v>66.180000000000007</v>
      </c>
      <c r="K24" s="41">
        <f t="shared" si="10"/>
        <v>66.180000000000007</v>
      </c>
      <c r="L24" s="41">
        <f t="shared" si="10"/>
        <v>66.180000000000007</v>
      </c>
      <c r="M24" s="41">
        <f t="shared" si="10"/>
        <v>66.180000000000007</v>
      </c>
      <c r="N24" s="41">
        <f t="shared" si="10"/>
        <v>66.180000000000007</v>
      </c>
      <c r="O24" s="41">
        <f t="shared" si="10"/>
        <v>66.180000000000007</v>
      </c>
      <c r="P24" s="41">
        <f t="shared" si="10"/>
        <v>66.180000000000007</v>
      </c>
      <c r="Q24" s="41">
        <f t="shared" si="10"/>
        <v>66.180000000000007</v>
      </c>
      <c r="R24" s="41">
        <f t="shared" si="10"/>
        <v>66.180000000000007</v>
      </c>
      <c r="S24" s="41">
        <f t="shared" si="10"/>
        <v>66.180000000000007</v>
      </c>
      <c r="T24" s="41">
        <f t="shared" si="10"/>
        <v>66.180000000000007</v>
      </c>
      <c r="U24" s="41">
        <f t="shared" si="10"/>
        <v>66.180000000000007</v>
      </c>
      <c r="V24" s="41">
        <f t="shared" si="10"/>
        <v>66.180000000000007</v>
      </c>
      <c r="W24" s="41">
        <f t="shared" si="10"/>
        <v>66.180000000000007</v>
      </c>
      <c r="X24" s="41">
        <f t="shared" si="10"/>
        <v>66.180000000000007</v>
      </c>
      <c r="Y24" s="41">
        <f t="shared" si="10"/>
        <v>66.180000000000007</v>
      </c>
      <c r="Z24" s="41">
        <f t="shared" si="10"/>
        <v>66.180000000000007</v>
      </c>
      <c r="AA24" s="41">
        <f t="shared" si="10"/>
        <v>66.180000000000007</v>
      </c>
    </row>
    <row r="25" spans="1:27" ht="12.75" hidden="1" customHeight="1" outlineLevel="1" x14ac:dyDescent="0.2">
      <c r="A25" s="99" t="s">
        <v>2432</v>
      </c>
      <c r="B25" s="60" t="s">
        <v>83</v>
      </c>
      <c r="C25" s="40" t="s">
        <v>79</v>
      </c>
      <c r="D25" s="41">
        <v>3.72</v>
      </c>
      <c r="E25" s="41">
        <v>3.72</v>
      </c>
      <c r="F25" s="41">
        <v>3.72</v>
      </c>
      <c r="G25" s="41">
        <v>3.72</v>
      </c>
      <c r="H25" s="41">
        <v>3.72</v>
      </c>
      <c r="I25" s="41">
        <v>3.72</v>
      </c>
      <c r="J25" s="41">
        <v>3.72</v>
      </c>
      <c r="K25" s="41">
        <v>3.72</v>
      </c>
      <c r="L25" s="41">
        <v>3.72</v>
      </c>
      <c r="M25" s="41">
        <v>3.72</v>
      </c>
      <c r="N25" s="41">
        <v>3.72</v>
      </c>
      <c r="O25" s="41">
        <v>3.72</v>
      </c>
      <c r="P25" s="41">
        <v>3.72</v>
      </c>
      <c r="Q25" s="41">
        <v>3.72</v>
      </c>
      <c r="R25" s="41">
        <v>3.72</v>
      </c>
      <c r="S25" s="41">
        <v>3.72</v>
      </c>
      <c r="T25" s="41">
        <v>3.72</v>
      </c>
      <c r="U25" s="41">
        <v>3.72</v>
      </c>
      <c r="V25" s="41">
        <v>3.72</v>
      </c>
      <c r="W25" s="41">
        <v>3.72</v>
      </c>
      <c r="X25" s="41">
        <v>3.72</v>
      </c>
      <c r="Y25" s="41">
        <v>3.72</v>
      </c>
      <c r="Z25" s="41">
        <v>3.72</v>
      </c>
      <c r="AA25" s="41">
        <v>3.72</v>
      </c>
    </row>
    <row r="26" spans="1:27" ht="12.75" hidden="1" customHeight="1" outlineLevel="1" x14ac:dyDescent="0.2">
      <c r="A26" s="99" t="s">
        <v>2433</v>
      </c>
      <c r="B26" s="60" t="s">
        <v>81</v>
      </c>
      <c r="C26" s="40" t="s">
        <v>79</v>
      </c>
      <c r="D26" s="41">
        <f>$D$11</f>
        <v>264.79000000000002</v>
      </c>
      <c r="E26" s="41">
        <f t="shared" ref="E26:AA26" si="11">$D$11</f>
        <v>264.79000000000002</v>
      </c>
      <c r="F26" s="41">
        <f t="shared" si="11"/>
        <v>264.79000000000002</v>
      </c>
      <c r="G26" s="41">
        <f t="shared" si="11"/>
        <v>264.79000000000002</v>
      </c>
      <c r="H26" s="41">
        <f t="shared" si="11"/>
        <v>264.79000000000002</v>
      </c>
      <c r="I26" s="41">
        <f t="shared" si="11"/>
        <v>264.79000000000002</v>
      </c>
      <c r="J26" s="41">
        <f t="shared" si="11"/>
        <v>264.79000000000002</v>
      </c>
      <c r="K26" s="41">
        <f t="shared" si="11"/>
        <v>264.79000000000002</v>
      </c>
      <c r="L26" s="41">
        <f t="shared" si="11"/>
        <v>264.79000000000002</v>
      </c>
      <c r="M26" s="41">
        <f t="shared" si="11"/>
        <v>264.79000000000002</v>
      </c>
      <c r="N26" s="41">
        <f t="shared" si="11"/>
        <v>264.79000000000002</v>
      </c>
      <c r="O26" s="41">
        <f t="shared" si="11"/>
        <v>264.79000000000002</v>
      </c>
      <c r="P26" s="41">
        <f t="shared" si="11"/>
        <v>264.79000000000002</v>
      </c>
      <c r="Q26" s="41">
        <f t="shared" si="11"/>
        <v>264.79000000000002</v>
      </c>
      <c r="R26" s="41">
        <f t="shared" si="11"/>
        <v>264.79000000000002</v>
      </c>
      <c r="S26" s="41">
        <f t="shared" si="11"/>
        <v>264.79000000000002</v>
      </c>
      <c r="T26" s="41">
        <f t="shared" si="11"/>
        <v>264.79000000000002</v>
      </c>
      <c r="U26" s="41">
        <f t="shared" si="11"/>
        <v>264.79000000000002</v>
      </c>
      <c r="V26" s="41">
        <f t="shared" si="11"/>
        <v>264.79000000000002</v>
      </c>
      <c r="W26" s="41">
        <f t="shared" si="11"/>
        <v>264.79000000000002</v>
      </c>
      <c r="X26" s="41">
        <f t="shared" si="11"/>
        <v>264.79000000000002</v>
      </c>
      <c r="Y26" s="41">
        <f t="shared" si="11"/>
        <v>264.79000000000002</v>
      </c>
      <c r="Z26" s="41">
        <f t="shared" si="11"/>
        <v>264.79000000000002</v>
      </c>
      <c r="AA26" s="41">
        <f t="shared" si="11"/>
        <v>264.79000000000002</v>
      </c>
    </row>
    <row r="27" spans="1:27" ht="12.75" customHeight="1" collapsed="1" x14ac:dyDescent="0.2">
      <c r="A27" s="98" t="s">
        <v>2434</v>
      </c>
      <c r="B27" s="25" t="str">
        <f>"05"&amp;"."&amp;$B$801&amp;"."&amp;$B$802</f>
        <v>05.01.2024</v>
      </c>
      <c r="C27" s="88" t="s">
        <v>76</v>
      </c>
      <c r="D27" s="89">
        <f>ROUND(((D28+D29+D31+D30)/1000),5)</f>
        <v>1.58822</v>
      </c>
      <c r="E27" s="89">
        <f>ROUND(((E28+E29+E31+E30)/1000),5)</f>
        <v>1.52935</v>
      </c>
      <c r="F27" s="89">
        <f>ROUND(((F28+F29+F31+F30)/1000),5)</f>
        <v>1.4722200000000001</v>
      </c>
      <c r="G27" s="89">
        <f t="shared" ref="G27:AA27" si="12">ROUND(((G28+G29+G31+G30)/1000),5)</f>
        <v>1.4140900000000001</v>
      </c>
      <c r="H27" s="89">
        <f t="shared" si="12"/>
        <v>1.4132100000000001</v>
      </c>
      <c r="I27" s="89">
        <f t="shared" si="12"/>
        <v>1.42069</v>
      </c>
      <c r="J27" s="89">
        <f t="shared" si="12"/>
        <v>1.4469000000000001</v>
      </c>
      <c r="K27" s="89">
        <f t="shared" si="12"/>
        <v>1.5785899999999999</v>
      </c>
      <c r="L27" s="89">
        <f t="shared" si="12"/>
        <v>1.8383100000000001</v>
      </c>
      <c r="M27" s="89">
        <f t="shared" si="12"/>
        <v>1.99824</v>
      </c>
      <c r="N27" s="89">
        <f t="shared" si="12"/>
        <v>2.1754899999999999</v>
      </c>
      <c r="O27" s="89">
        <f t="shared" si="12"/>
        <v>2.20418</v>
      </c>
      <c r="P27" s="89">
        <f t="shared" si="12"/>
        <v>2.2084700000000002</v>
      </c>
      <c r="Q27" s="89">
        <f t="shared" si="12"/>
        <v>2.21089</v>
      </c>
      <c r="R27" s="89">
        <f t="shared" si="12"/>
        <v>2.1812999999999998</v>
      </c>
      <c r="S27" s="89">
        <f t="shared" si="12"/>
        <v>2.1736300000000002</v>
      </c>
      <c r="T27" s="89">
        <f t="shared" si="12"/>
        <v>2.2132000000000001</v>
      </c>
      <c r="U27" s="89">
        <f t="shared" si="12"/>
        <v>2.2327300000000001</v>
      </c>
      <c r="V27" s="89">
        <f t="shared" si="12"/>
        <v>2.22126</v>
      </c>
      <c r="W27" s="89">
        <f t="shared" si="12"/>
        <v>2.1938499999999999</v>
      </c>
      <c r="X27" s="89">
        <f t="shared" si="12"/>
        <v>2.1372800000000001</v>
      </c>
      <c r="Y27" s="89">
        <f t="shared" si="12"/>
        <v>1.9922500000000001</v>
      </c>
      <c r="Z27" s="89">
        <f t="shared" si="12"/>
        <v>1.7690300000000001</v>
      </c>
      <c r="AA27" s="89">
        <f t="shared" si="12"/>
        <v>1.6230899999999999</v>
      </c>
    </row>
    <row r="28" spans="1:27" ht="12.75" hidden="1" customHeight="1" outlineLevel="1" x14ac:dyDescent="0.2">
      <c r="A28" s="99" t="s">
        <v>2435</v>
      </c>
      <c r="B28" s="60" t="s">
        <v>238</v>
      </c>
      <c r="C28" s="40" t="s">
        <v>79</v>
      </c>
      <c r="D28" s="41">
        <v>1253.53</v>
      </c>
      <c r="E28" s="41">
        <v>1194.6600000000001</v>
      </c>
      <c r="F28" s="41">
        <v>1137.53</v>
      </c>
      <c r="G28" s="41">
        <v>1079.4000000000001</v>
      </c>
      <c r="H28" s="41">
        <v>1078.52</v>
      </c>
      <c r="I28" s="41">
        <v>1086</v>
      </c>
      <c r="J28" s="41">
        <v>1112.21</v>
      </c>
      <c r="K28" s="41">
        <v>1243.9000000000001</v>
      </c>
      <c r="L28" s="41">
        <v>1503.62</v>
      </c>
      <c r="M28" s="41">
        <v>1663.55</v>
      </c>
      <c r="N28" s="41">
        <v>1840.8</v>
      </c>
      <c r="O28" s="41">
        <v>1869.49</v>
      </c>
      <c r="P28" s="41">
        <v>1873.78</v>
      </c>
      <c r="Q28" s="41">
        <v>1876.2</v>
      </c>
      <c r="R28" s="41">
        <v>1846.61</v>
      </c>
      <c r="S28" s="41">
        <v>1838.94</v>
      </c>
      <c r="T28" s="41">
        <v>1878.51</v>
      </c>
      <c r="U28" s="41">
        <v>1898.04</v>
      </c>
      <c r="V28" s="41">
        <v>1886.57</v>
      </c>
      <c r="W28" s="41">
        <v>1859.16</v>
      </c>
      <c r="X28" s="41">
        <v>1802.59</v>
      </c>
      <c r="Y28" s="41">
        <v>1657.56</v>
      </c>
      <c r="Z28" s="41">
        <v>1434.34</v>
      </c>
      <c r="AA28" s="41">
        <v>1288.4000000000001</v>
      </c>
    </row>
    <row r="29" spans="1:27" ht="12.75" hidden="1" customHeight="1" outlineLevel="1" x14ac:dyDescent="0.2">
      <c r="A29" s="99" t="s">
        <v>2436</v>
      </c>
      <c r="B29" s="60" t="s">
        <v>90</v>
      </c>
      <c r="C29" s="40" t="s">
        <v>79</v>
      </c>
      <c r="D29" s="41">
        <f t="shared" ref="D29:AA29" si="13">$D$9</f>
        <v>66.180000000000007</v>
      </c>
      <c r="E29" s="41">
        <f t="shared" si="13"/>
        <v>66.180000000000007</v>
      </c>
      <c r="F29" s="41">
        <f t="shared" si="13"/>
        <v>66.180000000000007</v>
      </c>
      <c r="G29" s="41">
        <f t="shared" si="13"/>
        <v>66.180000000000007</v>
      </c>
      <c r="H29" s="41">
        <f t="shared" si="13"/>
        <v>66.180000000000007</v>
      </c>
      <c r="I29" s="41">
        <f t="shared" si="13"/>
        <v>66.180000000000007</v>
      </c>
      <c r="J29" s="41">
        <f t="shared" si="13"/>
        <v>66.180000000000007</v>
      </c>
      <c r="K29" s="41">
        <f t="shared" si="13"/>
        <v>66.180000000000007</v>
      </c>
      <c r="L29" s="41">
        <f t="shared" si="13"/>
        <v>66.180000000000007</v>
      </c>
      <c r="M29" s="41">
        <f t="shared" si="13"/>
        <v>66.180000000000007</v>
      </c>
      <c r="N29" s="41">
        <f t="shared" si="13"/>
        <v>66.180000000000007</v>
      </c>
      <c r="O29" s="41">
        <f t="shared" si="13"/>
        <v>66.180000000000007</v>
      </c>
      <c r="P29" s="41">
        <f t="shared" si="13"/>
        <v>66.180000000000007</v>
      </c>
      <c r="Q29" s="41">
        <f t="shared" si="13"/>
        <v>66.180000000000007</v>
      </c>
      <c r="R29" s="41">
        <f t="shared" si="13"/>
        <v>66.180000000000007</v>
      </c>
      <c r="S29" s="41">
        <f t="shared" si="13"/>
        <v>66.180000000000007</v>
      </c>
      <c r="T29" s="41">
        <f t="shared" si="13"/>
        <v>66.180000000000007</v>
      </c>
      <c r="U29" s="41">
        <f t="shared" si="13"/>
        <v>66.180000000000007</v>
      </c>
      <c r="V29" s="41">
        <f t="shared" si="13"/>
        <v>66.180000000000007</v>
      </c>
      <c r="W29" s="41">
        <f t="shared" si="13"/>
        <v>66.180000000000007</v>
      </c>
      <c r="X29" s="41">
        <f t="shared" si="13"/>
        <v>66.180000000000007</v>
      </c>
      <c r="Y29" s="41">
        <f t="shared" si="13"/>
        <v>66.180000000000007</v>
      </c>
      <c r="Z29" s="41">
        <f t="shared" si="13"/>
        <v>66.180000000000007</v>
      </c>
      <c r="AA29" s="41">
        <f t="shared" si="13"/>
        <v>66.180000000000007</v>
      </c>
    </row>
    <row r="30" spans="1:27" ht="12.75" hidden="1" customHeight="1" outlineLevel="1" x14ac:dyDescent="0.2">
      <c r="A30" s="99" t="s">
        <v>2437</v>
      </c>
      <c r="B30" s="60" t="s">
        <v>83</v>
      </c>
      <c r="C30" s="40" t="s">
        <v>79</v>
      </c>
      <c r="D30" s="41">
        <v>3.72</v>
      </c>
      <c r="E30" s="41">
        <v>3.72</v>
      </c>
      <c r="F30" s="41">
        <v>3.72</v>
      </c>
      <c r="G30" s="41">
        <v>3.72</v>
      </c>
      <c r="H30" s="41">
        <v>3.72</v>
      </c>
      <c r="I30" s="41">
        <v>3.72</v>
      </c>
      <c r="J30" s="41">
        <v>3.72</v>
      </c>
      <c r="K30" s="41">
        <v>3.72</v>
      </c>
      <c r="L30" s="41">
        <v>3.72</v>
      </c>
      <c r="M30" s="41">
        <v>3.72</v>
      </c>
      <c r="N30" s="41">
        <v>3.72</v>
      </c>
      <c r="O30" s="41">
        <v>3.72</v>
      </c>
      <c r="P30" s="41">
        <v>3.72</v>
      </c>
      <c r="Q30" s="41">
        <v>3.72</v>
      </c>
      <c r="R30" s="41">
        <v>3.72</v>
      </c>
      <c r="S30" s="41">
        <v>3.72</v>
      </c>
      <c r="T30" s="41">
        <v>3.72</v>
      </c>
      <c r="U30" s="41">
        <v>3.72</v>
      </c>
      <c r="V30" s="41">
        <v>3.72</v>
      </c>
      <c r="W30" s="41">
        <v>3.72</v>
      </c>
      <c r="X30" s="41">
        <v>3.72</v>
      </c>
      <c r="Y30" s="41">
        <v>3.72</v>
      </c>
      <c r="Z30" s="41">
        <v>3.72</v>
      </c>
      <c r="AA30" s="41">
        <v>3.72</v>
      </c>
    </row>
    <row r="31" spans="1:27" ht="12.75" hidden="1" customHeight="1" outlineLevel="1" x14ac:dyDescent="0.2">
      <c r="A31" s="99" t="s">
        <v>2438</v>
      </c>
      <c r="B31" s="60" t="s">
        <v>81</v>
      </c>
      <c r="C31" s="40" t="s">
        <v>79</v>
      </c>
      <c r="D31" s="41">
        <f>$D$11</f>
        <v>264.79000000000002</v>
      </c>
      <c r="E31" s="41">
        <f t="shared" ref="E31:AA31" si="14">$D$11</f>
        <v>264.79000000000002</v>
      </c>
      <c r="F31" s="41">
        <f t="shared" si="14"/>
        <v>264.79000000000002</v>
      </c>
      <c r="G31" s="41">
        <f t="shared" si="14"/>
        <v>264.79000000000002</v>
      </c>
      <c r="H31" s="41">
        <f t="shared" si="14"/>
        <v>264.79000000000002</v>
      </c>
      <c r="I31" s="41">
        <f t="shared" si="14"/>
        <v>264.79000000000002</v>
      </c>
      <c r="J31" s="41">
        <f t="shared" si="14"/>
        <v>264.79000000000002</v>
      </c>
      <c r="K31" s="41">
        <f t="shared" si="14"/>
        <v>264.79000000000002</v>
      </c>
      <c r="L31" s="41">
        <f t="shared" si="14"/>
        <v>264.79000000000002</v>
      </c>
      <c r="M31" s="41">
        <f t="shared" si="14"/>
        <v>264.79000000000002</v>
      </c>
      <c r="N31" s="41">
        <f t="shared" si="14"/>
        <v>264.79000000000002</v>
      </c>
      <c r="O31" s="41">
        <f t="shared" si="14"/>
        <v>264.79000000000002</v>
      </c>
      <c r="P31" s="41">
        <f t="shared" si="14"/>
        <v>264.79000000000002</v>
      </c>
      <c r="Q31" s="41">
        <f t="shared" si="14"/>
        <v>264.79000000000002</v>
      </c>
      <c r="R31" s="41">
        <f t="shared" si="14"/>
        <v>264.79000000000002</v>
      </c>
      <c r="S31" s="41">
        <f t="shared" si="14"/>
        <v>264.79000000000002</v>
      </c>
      <c r="T31" s="41">
        <f t="shared" si="14"/>
        <v>264.79000000000002</v>
      </c>
      <c r="U31" s="41">
        <f t="shared" si="14"/>
        <v>264.79000000000002</v>
      </c>
      <c r="V31" s="41">
        <f t="shared" si="14"/>
        <v>264.79000000000002</v>
      </c>
      <c r="W31" s="41">
        <f t="shared" si="14"/>
        <v>264.79000000000002</v>
      </c>
      <c r="X31" s="41">
        <f t="shared" si="14"/>
        <v>264.79000000000002</v>
      </c>
      <c r="Y31" s="41">
        <f t="shared" si="14"/>
        <v>264.79000000000002</v>
      </c>
      <c r="Z31" s="41">
        <f t="shared" si="14"/>
        <v>264.79000000000002</v>
      </c>
      <c r="AA31" s="41">
        <f t="shared" si="14"/>
        <v>264.79000000000002</v>
      </c>
    </row>
    <row r="32" spans="1:27" ht="12.75" customHeight="1" collapsed="1" x14ac:dyDescent="0.2">
      <c r="A32" s="98" t="s">
        <v>2439</v>
      </c>
      <c r="B32" s="25" t="str">
        <f>"06"&amp;"."&amp;$B$801&amp;"."&amp;$B$802</f>
        <v>06.01.2024</v>
      </c>
      <c r="C32" s="88" t="s">
        <v>76</v>
      </c>
      <c r="D32" s="89">
        <f>ROUND(((D33+D34+D36+D35)/1000),5)</f>
        <v>1.62361</v>
      </c>
      <c r="E32" s="89">
        <f>ROUND(((E33+E34+E36+E35)/1000),5)</f>
        <v>1.5664899999999999</v>
      </c>
      <c r="F32" s="89">
        <f>ROUND(((F33+F34+F36+F35)/1000),5)</f>
        <v>1.5179499999999999</v>
      </c>
      <c r="G32" s="89">
        <f t="shared" ref="G32:AA32" si="15">ROUND(((G33+G34+G36+G35)/1000),5)</f>
        <v>1.5038899999999999</v>
      </c>
      <c r="H32" s="89">
        <f t="shared" si="15"/>
        <v>1.4173800000000001</v>
      </c>
      <c r="I32" s="89">
        <f t="shared" si="15"/>
        <v>1.4283699999999999</v>
      </c>
      <c r="J32" s="89">
        <f t="shared" si="15"/>
        <v>1.45191</v>
      </c>
      <c r="K32" s="89">
        <f t="shared" si="15"/>
        <v>1.5672200000000001</v>
      </c>
      <c r="L32" s="89">
        <f t="shared" si="15"/>
        <v>1.76098</v>
      </c>
      <c r="M32" s="89">
        <f t="shared" si="15"/>
        <v>1.99716</v>
      </c>
      <c r="N32" s="89">
        <f t="shared" si="15"/>
        <v>2.1906599999999998</v>
      </c>
      <c r="O32" s="89">
        <f t="shared" si="15"/>
        <v>2.2201599999999999</v>
      </c>
      <c r="P32" s="89">
        <f t="shared" si="15"/>
        <v>2.2192500000000002</v>
      </c>
      <c r="Q32" s="89">
        <f t="shared" si="15"/>
        <v>2.2187800000000002</v>
      </c>
      <c r="R32" s="89">
        <f t="shared" si="15"/>
        <v>2.1867800000000002</v>
      </c>
      <c r="S32" s="89">
        <f t="shared" si="15"/>
        <v>2.1797800000000001</v>
      </c>
      <c r="T32" s="89">
        <f t="shared" si="15"/>
        <v>2.2236400000000001</v>
      </c>
      <c r="U32" s="89">
        <f t="shared" si="15"/>
        <v>2.2533500000000002</v>
      </c>
      <c r="V32" s="89">
        <f t="shared" si="15"/>
        <v>2.2420200000000001</v>
      </c>
      <c r="W32" s="89">
        <f t="shared" si="15"/>
        <v>2.2281499999999999</v>
      </c>
      <c r="X32" s="89">
        <f t="shared" si="15"/>
        <v>2.21685</v>
      </c>
      <c r="Y32" s="89">
        <f t="shared" si="15"/>
        <v>2.13836</v>
      </c>
      <c r="Z32" s="89">
        <f t="shared" si="15"/>
        <v>1.8506800000000001</v>
      </c>
      <c r="AA32" s="89">
        <f t="shared" si="15"/>
        <v>1.6600299999999999</v>
      </c>
    </row>
    <row r="33" spans="1:27" ht="12.75" hidden="1" customHeight="1" outlineLevel="1" x14ac:dyDescent="0.2">
      <c r="A33" s="99" t="s">
        <v>2440</v>
      </c>
      <c r="B33" s="60" t="s">
        <v>238</v>
      </c>
      <c r="C33" s="40" t="s">
        <v>79</v>
      </c>
      <c r="D33" s="41">
        <v>1288.92</v>
      </c>
      <c r="E33" s="41">
        <v>1231.8</v>
      </c>
      <c r="F33" s="41">
        <v>1183.26</v>
      </c>
      <c r="G33" s="41">
        <v>1169.2</v>
      </c>
      <c r="H33" s="41">
        <v>1082.69</v>
      </c>
      <c r="I33" s="41">
        <v>1093.68</v>
      </c>
      <c r="J33" s="41">
        <v>1117.22</v>
      </c>
      <c r="K33" s="41">
        <v>1232.53</v>
      </c>
      <c r="L33" s="41">
        <v>1426.29</v>
      </c>
      <c r="M33" s="41">
        <v>1662.47</v>
      </c>
      <c r="N33" s="41">
        <v>1855.97</v>
      </c>
      <c r="O33" s="41">
        <v>1885.47</v>
      </c>
      <c r="P33" s="41">
        <v>1884.56</v>
      </c>
      <c r="Q33" s="41">
        <v>1884.09</v>
      </c>
      <c r="R33" s="41">
        <v>1852.09</v>
      </c>
      <c r="S33" s="41">
        <v>1845.09</v>
      </c>
      <c r="T33" s="41">
        <v>1888.95</v>
      </c>
      <c r="U33" s="41">
        <v>1918.66</v>
      </c>
      <c r="V33" s="41">
        <v>1907.33</v>
      </c>
      <c r="W33" s="41">
        <v>1893.46</v>
      </c>
      <c r="X33" s="41">
        <v>1882.16</v>
      </c>
      <c r="Y33" s="41">
        <v>1803.67</v>
      </c>
      <c r="Z33" s="41">
        <v>1515.99</v>
      </c>
      <c r="AA33" s="41">
        <v>1325.34</v>
      </c>
    </row>
    <row r="34" spans="1:27" ht="12.75" hidden="1" customHeight="1" outlineLevel="1" x14ac:dyDescent="0.2">
      <c r="A34" s="99" t="s">
        <v>2441</v>
      </c>
      <c r="B34" s="60" t="s">
        <v>90</v>
      </c>
      <c r="C34" s="40" t="s">
        <v>79</v>
      </c>
      <c r="D34" s="41">
        <f t="shared" ref="D34:AA34" si="16">$D$9</f>
        <v>66.180000000000007</v>
      </c>
      <c r="E34" s="41">
        <f t="shared" si="16"/>
        <v>66.180000000000007</v>
      </c>
      <c r="F34" s="41">
        <f t="shared" si="16"/>
        <v>66.180000000000007</v>
      </c>
      <c r="G34" s="41">
        <f t="shared" si="16"/>
        <v>66.180000000000007</v>
      </c>
      <c r="H34" s="41">
        <f t="shared" si="16"/>
        <v>66.180000000000007</v>
      </c>
      <c r="I34" s="41">
        <f t="shared" si="16"/>
        <v>66.180000000000007</v>
      </c>
      <c r="J34" s="41">
        <f t="shared" si="16"/>
        <v>66.180000000000007</v>
      </c>
      <c r="K34" s="41">
        <f t="shared" si="16"/>
        <v>66.180000000000007</v>
      </c>
      <c r="L34" s="41">
        <f t="shared" si="16"/>
        <v>66.180000000000007</v>
      </c>
      <c r="M34" s="41">
        <f t="shared" si="16"/>
        <v>66.180000000000007</v>
      </c>
      <c r="N34" s="41">
        <f t="shared" si="16"/>
        <v>66.180000000000007</v>
      </c>
      <c r="O34" s="41">
        <f t="shared" si="16"/>
        <v>66.180000000000007</v>
      </c>
      <c r="P34" s="41">
        <f t="shared" si="16"/>
        <v>66.180000000000007</v>
      </c>
      <c r="Q34" s="41">
        <f t="shared" si="16"/>
        <v>66.180000000000007</v>
      </c>
      <c r="R34" s="41">
        <f t="shared" si="16"/>
        <v>66.180000000000007</v>
      </c>
      <c r="S34" s="41">
        <f t="shared" si="16"/>
        <v>66.180000000000007</v>
      </c>
      <c r="T34" s="41">
        <f t="shared" si="16"/>
        <v>66.180000000000007</v>
      </c>
      <c r="U34" s="41">
        <f t="shared" si="16"/>
        <v>66.180000000000007</v>
      </c>
      <c r="V34" s="41">
        <f t="shared" si="16"/>
        <v>66.180000000000007</v>
      </c>
      <c r="W34" s="41">
        <f t="shared" si="16"/>
        <v>66.180000000000007</v>
      </c>
      <c r="X34" s="41">
        <f t="shared" si="16"/>
        <v>66.180000000000007</v>
      </c>
      <c r="Y34" s="41">
        <f t="shared" si="16"/>
        <v>66.180000000000007</v>
      </c>
      <c r="Z34" s="41">
        <f t="shared" si="16"/>
        <v>66.180000000000007</v>
      </c>
      <c r="AA34" s="41">
        <f t="shared" si="16"/>
        <v>66.180000000000007</v>
      </c>
    </row>
    <row r="35" spans="1:27" ht="12.75" hidden="1" customHeight="1" outlineLevel="1" x14ac:dyDescent="0.2">
      <c r="A35" s="99" t="s">
        <v>2442</v>
      </c>
      <c r="B35" s="60" t="s">
        <v>83</v>
      </c>
      <c r="C35" s="40" t="s">
        <v>79</v>
      </c>
      <c r="D35" s="41">
        <v>3.72</v>
      </c>
      <c r="E35" s="41">
        <v>3.72</v>
      </c>
      <c r="F35" s="41">
        <v>3.72</v>
      </c>
      <c r="G35" s="41">
        <v>3.72</v>
      </c>
      <c r="H35" s="41">
        <v>3.72</v>
      </c>
      <c r="I35" s="41">
        <v>3.72</v>
      </c>
      <c r="J35" s="41">
        <v>3.72</v>
      </c>
      <c r="K35" s="41">
        <v>3.72</v>
      </c>
      <c r="L35" s="41">
        <v>3.72</v>
      </c>
      <c r="M35" s="41">
        <v>3.72</v>
      </c>
      <c r="N35" s="41">
        <v>3.72</v>
      </c>
      <c r="O35" s="41">
        <v>3.72</v>
      </c>
      <c r="P35" s="41">
        <v>3.72</v>
      </c>
      <c r="Q35" s="41">
        <v>3.72</v>
      </c>
      <c r="R35" s="41">
        <v>3.72</v>
      </c>
      <c r="S35" s="41">
        <v>3.72</v>
      </c>
      <c r="T35" s="41">
        <v>3.72</v>
      </c>
      <c r="U35" s="41">
        <v>3.72</v>
      </c>
      <c r="V35" s="41">
        <v>3.72</v>
      </c>
      <c r="W35" s="41">
        <v>3.72</v>
      </c>
      <c r="X35" s="41">
        <v>3.72</v>
      </c>
      <c r="Y35" s="41">
        <v>3.72</v>
      </c>
      <c r="Z35" s="41">
        <v>3.72</v>
      </c>
      <c r="AA35" s="41">
        <v>3.72</v>
      </c>
    </row>
    <row r="36" spans="1:27" ht="12.75" hidden="1" customHeight="1" outlineLevel="1" x14ac:dyDescent="0.2">
      <c r="A36" s="99" t="s">
        <v>2443</v>
      </c>
      <c r="B36" s="60" t="s">
        <v>81</v>
      </c>
      <c r="C36" s="40" t="s">
        <v>79</v>
      </c>
      <c r="D36" s="41">
        <f>$D$11</f>
        <v>264.79000000000002</v>
      </c>
      <c r="E36" s="41">
        <f t="shared" ref="E36:AA36" si="17">$D$11</f>
        <v>264.79000000000002</v>
      </c>
      <c r="F36" s="41">
        <f t="shared" si="17"/>
        <v>264.79000000000002</v>
      </c>
      <c r="G36" s="41">
        <f t="shared" si="17"/>
        <v>264.79000000000002</v>
      </c>
      <c r="H36" s="41">
        <f t="shared" si="17"/>
        <v>264.79000000000002</v>
      </c>
      <c r="I36" s="41">
        <f t="shared" si="17"/>
        <v>264.79000000000002</v>
      </c>
      <c r="J36" s="41">
        <f t="shared" si="17"/>
        <v>264.79000000000002</v>
      </c>
      <c r="K36" s="41">
        <f t="shared" si="17"/>
        <v>264.79000000000002</v>
      </c>
      <c r="L36" s="41">
        <f t="shared" si="17"/>
        <v>264.79000000000002</v>
      </c>
      <c r="M36" s="41">
        <f t="shared" si="17"/>
        <v>264.79000000000002</v>
      </c>
      <c r="N36" s="41">
        <f t="shared" si="17"/>
        <v>264.79000000000002</v>
      </c>
      <c r="O36" s="41">
        <f t="shared" si="17"/>
        <v>264.79000000000002</v>
      </c>
      <c r="P36" s="41">
        <f t="shared" si="17"/>
        <v>264.79000000000002</v>
      </c>
      <c r="Q36" s="41">
        <f t="shared" si="17"/>
        <v>264.79000000000002</v>
      </c>
      <c r="R36" s="41">
        <f t="shared" si="17"/>
        <v>264.79000000000002</v>
      </c>
      <c r="S36" s="41">
        <f t="shared" si="17"/>
        <v>264.79000000000002</v>
      </c>
      <c r="T36" s="41">
        <f t="shared" si="17"/>
        <v>264.79000000000002</v>
      </c>
      <c r="U36" s="41">
        <f t="shared" si="17"/>
        <v>264.79000000000002</v>
      </c>
      <c r="V36" s="41">
        <f t="shared" si="17"/>
        <v>264.79000000000002</v>
      </c>
      <c r="W36" s="41">
        <f t="shared" si="17"/>
        <v>264.79000000000002</v>
      </c>
      <c r="X36" s="41">
        <f t="shared" si="17"/>
        <v>264.79000000000002</v>
      </c>
      <c r="Y36" s="41">
        <f t="shared" si="17"/>
        <v>264.79000000000002</v>
      </c>
      <c r="Z36" s="41">
        <f t="shared" si="17"/>
        <v>264.79000000000002</v>
      </c>
      <c r="AA36" s="41">
        <f t="shared" si="17"/>
        <v>264.79000000000002</v>
      </c>
    </row>
    <row r="37" spans="1:27" ht="12.75" customHeight="1" collapsed="1" x14ac:dyDescent="0.2">
      <c r="A37" s="98" t="s">
        <v>2444</v>
      </c>
      <c r="B37" s="25" t="str">
        <f>"07"&amp;"."&amp;$B$801&amp;"."&amp;$B$802</f>
        <v>07.01.2024</v>
      </c>
      <c r="C37" s="88" t="s">
        <v>76</v>
      </c>
      <c r="D37" s="89">
        <f>ROUND(((D38+D39+D41+D40)/1000),5)</f>
        <v>1.5740099999999999</v>
      </c>
      <c r="E37" s="89">
        <f>ROUND(((E38+E39+E41+E40)/1000),5)</f>
        <v>1.5310900000000001</v>
      </c>
      <c r="F37" s="89">
        <f>ROUND(((F38+F39+F41+F40)/1000),5)</f>
        <v>1.4538199999999999</v>
      </c>
      <c r="G37" s="89">
        <f t="shared" ref="G37:AA37" si="18">ROUND(((G38+G39+G41+G40)/1000),5)</f>
        <v>1.4197</v>
      </c>
      <c r="H37" s="89">
        <f t="shared" si="18"/>
        <v>1.44082</v>
      </c>
      <c r="I37" s="89">
        <f t="shared" si="18"/>
        <v>1.4449700000000001</v>
      </c>
      <c r="J37" s="89">
        <f t="shared" si="18"/>
        <v>1.4822</v>
      </c>
      <c r="K37" s="89">
        <f t="shared" si="18"/>
        <v>1.57864</v>
      </c>
      <c r="L37" s="89">
        <f t="shared" si="18"/>
        <v>1.75969</v>
      </c>
      <c r="M37" s="89">
        <f t="shared" si="18"/>
        <v>1.8909</v>
      </c>
      <c r="N37" s="89">
        <f t="shared" si="18"/>
        <v>2.0821299999999998</v>
      </c>
      <c r="O37" s="89">
        <f t="shared" si="18"/>
        <v>2.1479400000000002</v>
      </c>
      <c r="P37" s="89">
        <f t="shared" si="18"/>
        <v>2.1518000000000002</v>
      </c>
      <c r="Q37" s="89">
        <f t="shared" si="18"/>
        <v>2.1549999999999998</v>
      </c>
      <c r="R37" s="89">
        <f t="shared" si="18"/>
        <v>2.1240800000000002</v>
      </c>
      <c r="S37" s="89">
        <f t="shared" si="18"/>
        <v>2.1124800000000001</v>
      </c>
      <c r="T37" s="89">
        <f t="shared" si="18"/>
        <v>2.1758099999999998</v>
      </c>
      <c r="U37" s="89">
        <f t="shared" si="18"/>
        <v>2.20844</v>
      </c>
      <c r="V37" s="89">
        <f t="shared" si="18"/>
        <v>2.2085400000000002</v>
      </c>
      <c r="W37" s="89">
        <f t="shared" si="18"/>
        <v>2.1933600000000002</v>
      </c>
      <c r="X37" s="89">
        <f t="shared" si="18"/>
        <v>2.1854300000000002</v>
      </c>
      <c r="Y37" s="89">
        <f t="shared" si="18"/>
        <v>2.0991599999999999</v>
      </c>
      <c r="Z37" s="89">
        <f t="shared" si="18"/>
        <v>1.84717</v>
      </c>
      <c r="AA37" s="89">
        <f t="shared" si="18"/>
        <v>1.67336</v>
      </c>
    </row>
    <row r="38" spans="1:27" ht="12.75" hidden="1" customHeight="1" outlineLevel="1" x14ac:dyDescent="0.2">
      <c r="A38" s="99" t="s">
        <v>2445</v>
      </c>
      <c r="B38" s="60" t="s">
        <v>238</v>
      </c>
      <c r="C38" s="40" t="s">
        <v>79</v>
      </c>
      <c r="D38" s="41">
        <v>1239.32</v>
      </c>
      <c r="E38" s="41">
        <v>1196.4000000000001</v>
      </c>
      <c r="F38" s="41">
        <v>1119.1300000000001</v>
      </c>
      <c r="G38" s="41">
        <v>1085.01</v>
      </c>
      <c r="H38" s="41">
        <v>1106.1300000000001</v>
      </c>
      <c r="I38" s="41">
        <v>1110.28</v>
      </c>
      <c r="J38" s="41">
        <v>1147.51</v>
      </c>
      <c r="K38" s="41">
        <v>1243.95</v>
      </c>
      <c r="L38" s="41">
        <v>1425</v>
      </c>
      <c r="M38" s="41">
        <v>1556.21</v>
      </c>
      <c r="N38" s="41">
        <v>1747.44</v>
      </c>
      <c r="O38" s="41">
        <v>1813.25</v>
      </c>
      <c r="P38" s="41">
        <v>1817.11</v>
      </c>
      <c r="Q38" s="41">
        <v>1820.31</v>
      </c>
      <c r="R38" s="41">
        <v>1789.39</v>
      </c>
      <c r="S38" s="41">
        <v>1777.79</v>
      </c>
      <c r="T38" s="41">
        <v>1841.12</v>
      </c>
      <c r="U38" s="41">
        <v>1873.75</v>
      </c>
      <c r="V38" s="41">
        <v>1873.85</v>
      </c>
      <c r="W38" s="41">
        <v>1858.67</v>
      </c>
      <c r="X38" s="41">
        <v>1850.74</v>
      </c>
      <c r="Y38" s="41">
        <v>1764.47</v>
      </c>
      <c r="Z38" s="41">
        <v>1512.48</v>
      </c>
      <c r="AA38" s="41">
        <v>1338.67</v>
      </c>
    </row>
    <row r="39" spans="1:27" ht="12.75" hidden="1" customHeight="1" outlineLevel="1" x14ac:dyDescent="0.2">
      <c r="A39" s="99" t="s">
        <v>2446</v>
      </c>
      <c r="B39" s="60" t="s">
        <v>90</v>
      </c>
      <c r="C39" s="40" t="s">
        <v>79</v>
      </c>
      <c r="D39" s="41">
        <f t="shared" ref="D39:AA39" si="19">$D$9</f>
        <v>66.180000000000007</v>
      </c>
      <c r="E39" s="41">
        <f t="shared" si="19"/>
        <v>66.180000000000007</v>
      </c>
      <c r="F39" s="41">
        <f t="shared" si="19"/>
        <v>66.180000000000007</v>
      </c>
      <c r="G39" s="41">
        <f t="shared" si="19"/>
        <v>66.180000000000007</v>
      </c>
      <c r="H39" s="41">
        <f t="shared" si="19"/>
        <v>66.180000000000007</v>
      </c>
      <c r="I39" s="41">
        <f t="shared" si="19"/>
        <v>66.180000000000007</v>
      </c>
      <c r="J39" s="41">
        <f t="shared" si="19"/>
        <v>66.180000000000007</v>
      </c>
      <c r="K39" s="41">
        <f t="shared" si="19"/>
        <v>66.180000000000007</v>
      </c>
      <c r="L39" s="41">
        <f t="shared" si="19"/>
        <v>66.180000000000007</v>
      </c>
      <c r="M39" s="41">
        <f t="shared" si="19"/>
        <v>66.180000000000007</v>
      </c>
      <c r="N39" s="41">
        <f t="shared" si="19"/>
        <v>66.180000000000007</v>
      </c>
      <c r="O39" s="41">
        <f t="shared" si="19"/>
        <v>66.180000000000007</v>
      </c>
      <c r="P39" s="41">
        <f t="shared" si="19"/>
        <v>66.180000000000007</v>
      </c>
      <c r="Q39" s="41">
        <f t="shared" si="19"/>
        <v>66.180000000000007</v>
      </c>
      <c r="R39" s="41">
        <f t="shared" si="19"/>
        <v>66.180000000000007</v>
      </c>
      <c r="S39" s="41">
        <f t="shared" si="19"/>
        <v>66.180000000000007</v>
      </c>
      <c r="T39" s="41">
        <f t="shared" si="19"/>
        <v>66.180000000000007</v>
      </c>
      <c r="U39" s="41">
        <f t="shared" si="19"/>
        <v>66.180000000000007</v>
      </c>
      <c r="V39" s="41">
        <f t="shared" si="19"/>
        <v>66.180000000000007</v>
      </c>
      <c r="W39" s="41">
        <f t="shared" si="19"/>
        <v>66.180000000000007</v>
      </c>
      <c r="X39" s="41">
        <f t="shared" si="19"/>
        <v>66.180000000000007</v>
      </c>
      <c r="Y39" s="41">
        <f t="shared" si="19"/>
        <v>66.180000000000007</v>
      </c>
      <c r="Z39" s="41">
        <f t="shared" si="19"/>
        <v>66.180000000000007</v>
      </c>
      <c r="AA39" s="41">
        <f t="shared" si="19"/>
        <v>66.180000000000007</v>
      </c>
    </row>
    <row r="40" spans="1:27" ht="12.75" hidden="1" customHeight="1" outlineLevel="1" x14ac:dyDescent="0.2">
      <c r="A40" s="99" t="s">
        <v>2447</v>
      </c>
      <c r="B40" s="60" t="s">
        <v>83</v>
      </c>
      <c r="C40" s="40" t="s">
        <v>79</v>
      </c>
      <c r="D40" s="41">
        <v>3.72</v>
      </c>
      <c r="E40" s="41">
        <v>3.72</v>
      </c>
      <c r="F40" s="41">
        <v>3.72</v>
      </c>
      <c r="G40" s="41">
        <v>3.72</v>
      </c>
      <c r="H40" s="41">
        <v>3.72</v>
      </c>
      <c r="I40" s="41">
        <v>3.72</v>
      </c>
      <c r="J40" s="41">
        <v>3.72</v>
      </c>
      <c r="K40" s="41">
        <v>3.72</v>
      </c>
      <c r="L40" s="41">
        <v>3.72</v>
      </c>
      <c r="M40" s="41">
        <v>3.72</v>
      </c>
      <c r="N40" s="41">
        <v>3.72</v>
      </c>
      <c r="O40" s="41">
        <v>3.72</v>
      </c>
      <c r="P40" s="41">
        <v>3.72</v>
      </c>
      <c r="Q40" s="41">
        <v>3.72</v>
      </c>
      <c r="R40" s="41">
        <v>3.72</v>
      </c>
      <c r="S40" s="41">
        <v>3.72</v>
      </c>
      <c r="T40" s="41">
        <v>3.72</v>
      </c>
      <c r="U40" s="41">
        <v>3.72</v>
      </c>
      <c r="V40" s="41">
        <v>3.72</v>
      </c>
      <c r="W40" s="41">
        <v>3.72</v>
      </c>
      <c r="X40" s="41">
        <v>3.72</v>
      </c>
      <c r="Y40" s="41">
        <v>3.72</v>
      </c>
      <c r="Z40" s="41">
        <v>3.72</v>
      </c>
      <c r="AA40" s="41">
        <v>3.72</v>
      </c>
    </row>
    <row r="41" spans="1:27" ht="12.75" hidden="1" customHeight="1" outlineLevel="1" x14ac:dyDescent="0.2">
      <c r="A41" s="99" t="s">
        <v>2448</v>
      </c>
      <c r="B41" s="60" t="s">
        <v>81</v>
      </c>
      <c r="C41" s="40" t="s">
        <v>79</v>
      </c>
      <c r="D41" s="41">
        <f>$D$11</f>
        <v>264.79000000000002</v>
      </c>
      <c r="E41" s="41">
        <f t="shared" ref="E41:AA41" si="20">$D$11</f>
        <v>264.79000000000002</v>
      </c>
      <c r="F41" s="41">
        <f t="shared" si="20"/>
        <v>264.79000000000002</v>
      </c>
      <c r="G41" s="41">
        <f t="shared" si="20"/>
        <v>264.79000000000002</v>
      </c>
      <c r="H41" s="41">
        <f t="shared" si="20"/>
        <v>264.79000000000002</v>
      </c>
      <c r="I41" s="41">
        <f t="shared" si="20"/>
        <v>264.79000000000002</v>
      </c>
      <c r="J41" s="41">
        <f t="shared" si="20"/>
        <v>264.79000000000002</v>
      </c>
      <c r="K41" s="41">
        <f t="shared" si="20"/>
        <v>264.79000000000002</v>
      </c>
      <c r="L41" s="41">
        <f t="shared" si="20"/>
        <v>264.79000000000002</v>
      </c>
      <c r="M41" s="41">
        <f t="shared" si="20"/>
        <v>264.79000000000002</v>
      </c>
      <c r="N41" s="41">
        <f t="shared" si="20"/>
        <v>264.79000000000002</v>
      </c>
      <c r="O41" s="41">
        <f t="shared" si="20"/>
        <v>264.79000000000002</v>
      </c>
      <c r="P41" s="41">
        <f t="shared" si="20"/>
        <v>264.79000000000002</v>
      </c>
      <c r="Q41" s="41">
        <f t="shared" si="20"/>
        <v>264.79000000000002</v>
      </c>
      <c r="R41" s="41">
        <f t="shared" si="20"/>
        <v>264.79000000000002</v>
      </c>
      <c r="S41" s="41">
        <f t="shared" si="20"/>
        <v>264.79000000000002</v>
      </c>
      <c r="T41" s="41">
        <f t="shared" si="20"/>
        <v>264.79000000000002</v>
      </c>
      <c r="U41" s="41">
        <f t="shared" si="20"/>
        <v>264.79000000000002</v>
      </c>
      <c r="V41" s="41">
        <f t="shared" si="20"/>
        <v>264.79000000000002</v>
      </c>
      <c r="W41" s="41">
        <f t="shared" si="20"/>
        <v>264.79000000000002</v>
      </c>
      <c r="X41" s="41">
        <f t="shared" si="20"/>
        <v>264.79000000000002</v>
      </c>
      <c r="Y41" s="41">
        <f t="shared" si="20"/>
        <v>264.79000000000002</v>
      </c>
      <c r="Z41" s="41">
        <f t="shared" si="20"/>
        <v>264.79000000000002</v>
      </c>
      <c r="AA41" s="41">
        <f t="shared" si="20"/>
        <v>264.79000000000002</v>
      </c>
    </row>
    <row r="42" spans="1:27" ht="12.75" customHeight="1" collapsed="1" x14ac:dyDescent="0.2">
      <c r="A42" s="98" t="s">
        <v>2449</v>
      </c>
      <c r="B42" s="25" t="str">
        <f>"08"&amp;"."&amp;$B$801&amp;"."&amp;$B$802</f>
        <v>08.01.2024</v>
      </c>
      <c r="C42" s="88" t="s">
        <v>76</v>
      </c>
      <c r="D42" s="89">
        <f>ROUND(((D43+D44+D46+D45)/1000),5)</f>
        <v>1.6837899999999999</v>
      </c>
      <c r="E42" s="89">
        <f>ROUND(((E43+E44+E46+E45)/1000),5)</f>
        <v>1.5722</v>
      </c>
      <c r="F42" s="89">
        <f>ROUND(((F43+F44+F46+F45)/1000),5)</f>
        <v>1.56105</v>
      </c>
      <c r="G42" s="89">
        <f t="shared" ref="G42:AA42" si="21">ROUND(((G43+G44+G46+G45)/1000),5)</f>
        <v>1.5433699999999999</v>
      </c>
      <c r="H42" s="89">
        <f t="shared" si="21"/>
        <v>1.5442</v>
      </c>
      <c r="I42" s="89">
        <f t="shared" si="21"/>
        <v>1.54504</v>
      </c>
      <c r="J42" s="89">
        <f t="shared" si="21"/>
        <v>1.5305899999999999</v>
      </c>
      <c r="K42" s="89">
        <f t="shared" si="21"/>
        <v>1.67116</v>
      </c>
      <c r="L42" s="89">
        <f t="shared" si="21"/>
        <v>1.82385</v>
      </c>
      <c r="M42" s="89">
        <f t="shared" si="21"/>
        <v>2.03037</v>
      </c>
      <c r="N42" s="89">
        <f t="shared" si="21"/>
        <v>2.1702300000000001</v>
      </c>
      <c r="O42" s="89">
        <f t="shared" si="21"/>
        <v>2.1964299999999999</v>
      </c>
      <c r="P42" s="89">
        <f t="shared" si="21"/>
        <v>2.1957800000000001</v>
      </c>
      <c r="Q42" s="89">
        <f t="shared" si="21"/>
        <v>2.2003400000000002</v>
      </c>
      <c r="R42" s="89">
        <f t="shared" si="21"/>
        <v>2.1594600000000002</v>
      </c>
      <c r="S42" s="89">
        <f t="shared" si="21"/>
        <v>2.16527</v>
      </c>
      <c r="T42" s="89">
        <f t="shared" si="21"/>
        <v>2.1890399999999999</v>
      </c>
      <c r="U42" s="89">
        <f t="shared" si="21"/>
        <v>2.2237499999999999</v>
      </c>
      <c r="V42" s="89">
        <f t="shared" si="21"/>
        <v>2.2067100000000002</v>
      </c>
      <c r="W42" s="89">
        <f t="shared" si="21"/>
        <v>2.18757</v>
      </c>
      <c r="X42" s="89">
        <f t="shared" si="21"/>
        <v>2.17727</v>
      </c>
      <c r="Y42" s="89">
        <f t="shared" si="21"/>
        <v>2.0239400000000001</v>
      </c>
      <c r="Z42" s="89">
        <f t="shared" si="21"/>
        <v>1.7785200000000001</v>
      </c>
      <c r="AA42" s="89">
        <f t="shared" si="21"/>
        <v>1.5662400000000001</v>
      </c>
    </row>
    <row r="43" spans="1:27" ht="12.75" hidden="1" customHeight="1" outlineLevel="1" x14ac:dyDescent="0.2">
      <c r="A43" s="99" t="s">
        <v>2450</v>
      </c>
      <c r="B43" s="60" t="s">
        <v>238</v>
      </c>
      <c r="C43" s="40" t="s">
        <v>79</v>
      </c>
      <c r="D43" s="41">
        <v>1349.1</v>
      </c>
      <c r="E43" s="41">
        <v>1237.51</v>
      </c>
      <c r="F43" s="41">
        <v>1226.3599999999999</v>
      </c>
      <c r="G43" s="41">
        <v>1208.68</v>
      </c>
      <c r="H43" s="41">
        <v>1209.51</v>
      </c>
      <c r="I43" s="41">
        <v>1210.3499999999999</v>
      </c>
      <c r="J43" s="41">
        <v>1195.9000000000001</v>
      </c>
      <c r="K43" s="41">
        <v>1336.47</v>
      </c>
      <c r="L43" s="41">
        <v>1489.16</v>
      </c>
      <c r="M43" s="41">
        <v>1695.68</v>
      </c>
      <c r="N43" s="41">
        <v>1835.54</v>
      </c>
      <c r="O43" s="41">
        <v>1861.74</v>
      </c>
      <c r="P43" s="41">
        <v>1861.09</v>
      </c>
      <c r="Q43" s="41">
        <v>1865.65</v>
      </c>
      <c r="R43" s="41">
        <v>1824.77</v>
      </c>
      <c r="S43" s="41">
        <v>1830.58</v>
      </c>
      <c r="T43" s="41">
        <v>1854.35</v>
      </c>
      <c r="U43" s="41">
        <v>1889.06</v>
      </c>
      <c r="V43" s="41">
        <v>1872.02</v>
      </c>
      <c r="W43" s="41">
        <v>1852.88</v>
      </c>
      <c r="X43" s="41">
        <v>1842.58</v>
      </c>
      <c r="Y43" s="41">
        <v>1689.25</v>
      </c>
      <c r="Z43" s="41">
        <v>1443.83</v>
      </c>
      <c r="AA43" s="41">
        <v>1231.55</v>
      </c>
    </row>
    <row r="44" spans="1:27" ht="12.75" hidden="1" customHeight="1" outlineLevel="1" x14ac:dyDescent="0.2">
      <c r="A44" s="99" t="s">
        <v>2451</v>
      </c>
      <c r="B44" s="60" t="s">
        <v>90</v>
      </c>
      <c r="C44" s="40" t="s">
        <v>79</v>
      </c>
      <c r="D44" s="41">
        <f t="shared" ref="D44:AA44" si="22">$D$9</f>
        <v>66.180000000000007</v>
      </c>
      <c r="E44" s="41">
        <f t="shared" si="22"/>
        <v>66.180000000000007</v>
      </c>
      <c r="F44" s="41">
        <f t="shared" si="22"/>
        <v>66.180000000000007</v>
      </c>
      <c r="G44" s="41">
        <f t="shared" si="22"/>
        <v>66.180000000000007</v>
      </c>
      <c r="H44" s="41">
        <f t="shared" si="22"/>
        <v>66.180000000000007</v>
      </c>
      <c r="I44" s="41">
        <f t="shared" si="22"/>
        <v>66.180000000000007</v>
      </c>
      <c r="J44" s="41">
        <f t="shared" si="22"/>
        <v>66.180000000000007</v>
      </c>
      <c r="K44" s="41">
        <f t="shared" si="22"/>
        <v>66.180000000000007</v>
      </c>
      <c r="L44" s="41">
        <f t="shared" si="22"/>
        <v>66.180000000000007</v>
      </c>
      <c r="M44" s="41">
        <f t="shared" si="22"/>
        <v>66.180000000000007</v>
      </c>
      <c r="N44" s="41">
        <f t="shared" si="22"/>
        <v>66.180000000000007</v>
      </c>
      <c r="O44" s="41">
        <f t="shared" si="22"/>
        <v>66.180000000000007</v>
      </c>
      <c r="P44" s="41">
        <f t="shared" si="22"/>
        <v>66.180000000000007</v>
      </c>
      <c r="Q44" s="41">
        <f t="shared" si="22"/>
        <v>66.180000000000007</v>
      </c>
      <c r="R44" s="41">
        <f t="shared" si="22"/>
        <v>66.180000000000007</v>
      </c>
      <c r="S44" s="41">
        <f t="shared" si="22"/>
        <v>66.180000000000007</v>
      </c>
      <c r="T44" s="41">
        <f t="shared" si="22"/>
        <v>66.180000000000007</v>
      </c>
      <c r="U44" s="41">
        <f t="shared" si="22"/>
        <v>66.180000000000007</v>
      </c>
      <c r="V44" s="41">
        <f t="shared" si="22"/>
        <v>66.180000000000007</v>
      </c>
      <c r="W44" s="41">
        <f t="shared" si="22"/>
        <v>66.180000000000007</v>
      </c>
      <c r="X44" s="41">
        <f t="shared" si="22"/>
        <v>66.180000000000007</v>
      </c>
      <c r="Y44" s="41">
        <f t="shared" si="22"/>
        <v>66.180000000000007</v>
      </c>
      <c r="Z44" s="41">
        <f t="shared" si="22"/>
        <v>66.180000000000007</v>
      </c>
      <c r="AA44" s="41">
        <f t="shared" si="22"/>
        <v>66.180000000000007</v>
      </c>
    </row>
    <row r="45" spans="1:27" ht="12.75" hidden="1" customHeight="1" outlineLevel="1" x14ac:dyDescent="0.2">
      <c r="A45" s="99" t="s">
        <v>2452</v>
      </c>
      <c r="B45" s="60" t="s">
        <v>83</v>
      </c>
      <c r="C45" s="40" t="s">
        <v>79</v>
      </c>
      <c r="D45" s="41">
        <v>3.72</v>
      </c>
      <c r="E45" s="41">
        <v>3.72</v>
      </c>
      <c r="F45" s="41">
        <v>3.72</v>
      </c>
      <c r="G45" s="41">
        <v>3.72</v>
      </c>
      <c r="H45" s="41">
        <v>3.72</v>
      </c>
      <c r="I45" s="41">
        <v>3.72</v>
      </c>
      <c r="J45" s="41">
        <v>3.72</v>
      </c>
      <c r="K45" s="41">
        <v>3.72</v>
      </c>
      <c r="L45" s="41">
        <v>3.72</v>
      </c>
      <c r="M45" s="41">
        <v>3.72</v>
      </c>
      <c r="N45" s="41">
        <v>3.72</v>
      </c>
      <c r="O45" s="41">
        <v>3.72</v>
      </c>
      <c r="P45" s="41">
        <v>3.72</v>
      </c>
      <c r="Q45" s="41">
        <v>3.72</v>
      </c>
      <c r="R45" s="41">
        <v>3.72</v>
      </c>
      <c r="S45" s="41">
        <v>3.72</v>
      </c>
      <c r="T45" s="41">
        <v>3.72</v>
      </c>
      <c r="U45" s="41">
        <v>3.72</v>
      </c>
      <c r="V45" s="41">
        <v>3.72</v>
      </c>
      <c r="W45" s="41">
        <v>3.72</v>
      </c>
      <c r="X45" s="41">
        <v>3.72</v>
      </c>
      <c r="Y45" s="41">
        <v>3.72</v>
      </c>
      <c r="Z45" s="41">
        <v>3.72</v>
      </c>
      <c r="AA45" s="41">
        <v>3.72</v>
      </c>
    </row>
    <row r="46" spans="1:27" ht="12.75" hidden="1" customHeight="1" outlineLevel="1" x14ac:dyDescent="0.2">
      <c r="A46" s="99" t="s">
        <v>2453</v>
      </c>
      <c r="B46" s="60" t="s">
        <v>81</v>
      </c>
      <c r="C46" s="40" t="s">
        <v>79</v>
      </c>
      <c r="D46" s="41">
        <f>$D$11</f>
        <v>264.79000000000002</v>
      </c>
      <c r="E46" s="41">
        <f t="shared" ref="E46:AA46" si="23">$D$11</f>
        <v>264.79000000000002</v>
      </c>
      <c r="F46" s="41">
        <f t="shared" si="23"/>
        <v>264.79000000000002</v>
      </c>
      <c r="G46" s="41">
        <f t="shared" si="23"/>
        <v>264.79000000000002</v>
      </c>
      <c r="H46" s="41">
        <f t="shared" si="23"/>
        <v>264.79000000000002</v>
      </c>
      <c r="I46" s="41">
        <f t="shared" si="23"/>
        <v>264.79000000000002</v>
      </c>
      <c r="J46" s="41">
        <f t="shared" si="23"/>
        <v>264.79000000000002</v>
      </c>
      <c r="K46" s="41">
        <f t="shared" si="23"/>
        <v>264.79000000000002</v>
      </c>
      <c r="L46" s="41">
        <f t="shared" si="23"/>
        <v>264.79000000000002</v>
      </c>
      <c r="M46" s="41">
        <f t="shared" si="23"/>
        <v>264.79000000000002</v>
      </c>
      <c r="N46" s="41">
        <f t="shared" si="23"/>
        <v>264.79000000000002</v>
      </c>
      <c r="O46" s="41">
        <f t="shared" si="23"/>
        <v>264.79000000000002</v>
      </c>
      <c r="P46" s="41">
        <f t="shared" si="23"/>
        <v>264.79000000000002</v>
      </c>
      <c r="Q46" s="41">
        <f t="shared" si="23"/>
        <v>264.79000000000002</v>
      </c>
      <c r="R46" s="41">
        <f t="shared" si="23"/>
        <v>264.79000000000002</v>
      </c>
      <c r="S46" s="41">
        <f t="shared" si="23"/>
        <v>264.79000000000002</v>
      </c>
      <c r="T46" s="41">
        <f t="shared" si="23"/>
        <v>264.79000000000002</v>
      </c>
      <c r="U46" s="41">
        <f t="shared" si="23"/>
        <v>264.79000000000002</v>
      </c>
      <c r="V46" s="41">
        <f t="shared" si="23"/>
        <v>264.79000000000002</v>
      </c>
      <c r="W46" s="41">
        <f t="shared" si="23"/>
        <v>264.79000000000002</v>
      </c>
      <c r="X46" s="41">
        <f t="shared" si="23"/>
        <v>264.79000000000002</v>
      </c>
      <c r="Y46" s="41">
        <f t="shared" si="23"/>
        <v>264.79000000000002</v>
      </c>
      <c r="Z46" s="41">
        <f t="shared" si="23"/>
        <v>264.79000000000002</v>
      </c>
      <c r="AA46" s="41">
        <f t="shared" si="23"/>
        <v>264.79000000000002</v>
      </c>
    </row>
    <row r="47" spans="1:27" ht="12.75" customHeight="1" collapsed="1" x14ac:dyDescent="0.2">
      <c r="A47" s="98" t="s">
        <v>2454</v>
      </c>
      <c r="B47" s="25" t="str">
        <f>"09"&amp;"."&amp;$B$801&amp;"."&amp;$B$802</f>
        <v>09.01.2024</v>
      </c>
      <c r="C47" s="88" t="s">
        <v>76</v>
      </c>
      <c r="D47" s="89">
        <f>ROUND(((D48+D49+D51+D50)/1000),5)</f>
        <v>1.48434</v>
      </c>
      <c r="E47" s="89">
        <f>ROUND(((E48+E49+E51+E50)/1000),5)</f>
        <v>1.4146399999999999</v>
      </c>
      <c r="F47" s="89">
        <f>ROUND(((F48+F49+F51+F50)/1000),5)</f>
        <v>1.3430299999999999</v>
      </c>
      <c r="G47" s="89">
        <f t="shared" ref="G47:AA47" si="24">ROUND(((G48+G49+G51+G50)/1000),5)</f>
        <v>1.3323199999999999</v>
      </c>
      <c r="H47" s="89">
        <f t="shared" si="24"/>
        <v>1.35667</v>
      </c>
      <c r="I47" s="89">
        <f t="shared" si="24"/>
        <v>1.4199200000000001</v>
      </c>
      <c r="J47" s="89">
        <f t="shared" si="24"/>
        <v>1.59877</v>
      </c>
      <c r="K47" s="89">
        <f t="shared" si="24"/>
        <v>1.8842099999999999</v>
      </c>
      <c r="L47" s="89">
        <f t="shared" si="24"/>
        <v>2.1918299999999999</v>
      </c>
      <c r="M47" s="89">
        <f t="shared" si="24"/>
        <v>2.2316400000000001</v>
      </c>
      <c r="N47" s="89">
        <f t="shared" si="24"/>
        <v>2.2496900000000002</v>
      </c>
      <c r="O47" s="89">
        <f t="shared" si="24"/>
        <v>2.2991199999999998</v>
      </c>
      <c r="P47" s="89">
        <f t="shared" si="24"/>
        <v>2.2773599999999998</v>
      </c>
      <c r="Q47" s="89">
        <f t="shared" si="24"/>
        <v>2.2868300000000001</v>
      </c>
      <c r="R47" s="89">
        <f t="shared" si="24"/>
        <v>2.2815300000000001</v>
      </c>
      <c r="S47" s="89">
        <f t="shared" si="24"/>
        <v>2.2369500000000002</v>
      </c>
      <c r="T47" s="89">
        <f t="shared" si="24"/>
        <v>2.2294100000000001</v>
      </c>
      <c r="U47" s="89">
        <f t="shared" si="24"/>
        <v>2.2142200000000001</v>
      </c>
      <c r="V47" s="89">
        <f t="shared" si="24"/>
        <v>2.20113</v>
      </c>
      <c r="W47" s="89">
        <f t="shared" si="24"/>
        <v>2.2351899999999998</v>
      </c>
      <c r="X47" s="89">
        <f t="shared" si="24"/>
        <v>2.14195</v>
      </c>
      <c r="Y47" s="89">
        <f t="shared" si="24"/>
        <v>2.00278</v>
      </c>
      <c r="Z47" s="89">
        <f t="shared" si="24"/>
        <v>1.7652300000000001</v>
      </c>
      <c r="AA47" s="89">
        <f t="shared" si="24"/>
        <v>1.524</v>
      </c>
    </row>
    <row r="48" spans="1:27" ht="12.75" hidden="1" customHeight="1" outlineLevel="1" x14ac:dyDescent="0.2">
      <c r="A48" s="99" t="s">
        <v>2455</v>
      </c>
      <c r="B48" s="60" t="s">
        <v>238</v>
      </c>
      <c r="C48" s="40" t="s">
        <v>79</v>
      </c>
      <c r="D48" s="41">
        <v>1149.6500000000001</v>
      </c>
      <c r="E48" s="41">
        <v>1079.95</v>
      </c>
      <c r="F48" s="41">
        <v>1008.34</v>
      </c>
      <c r="G48" s="41">
        <v>997.63</v>
      </c>
      <c r="H48" s="41">
        <v>1021.98</v>
      </c>
      <c r="I48" s="41">
        <v>1085.23</v>
      </c>
      <c r="J48" s="41">
        <v>1264.08</v>
      </c>
      <c r="K48" s="41">
        <v>1549.52</v>
      </c>
      <c r="L48" s="41">
        <v>1857.14</v>
      </c>
      <c r="M48" s="41">
        <v>1896.95</v>
      </c>
      <c r="N48" s="41">
        <v>1915</v>
      </c>
      <c r="O48" s="41">
        <v>1964.43</v>
      </c>
      <c r="P48" s="41">
        <v>1942.67</v>
      </c>
      <c r="Q48" s="41">
        <v>1952.14</v>
      </c>
      <c r="R48" s="41">
        <v>1946.84</v>
      </c>
      <c r="S48" s="41">
        <v>1902.26</v>
      </c>
      <c r="T48" s="41">
        <v>1894.72</v>
      </c>
      <c r="U48" s="41">
        <v>1879.53</v>
      </c>
      <c r="V48" s="41">
        <v>1866.44</v>
      </c>
      <c r="W48" s="41">
        <v>1900.5</v>
      </c>
      <c r="X48" s="41">
        <v>1807.26</v>
      </c>
      <c r="Y48" s="41">
        <v>1668.09</v>
      </c>
      <c r="Z48" s="41">
        <v>1430.54</v>
      </c>
      <c r="AA48" s="41">
        <v>1189.31</v>
      </c>
    </row>
    <row r="49" spans="1:27" ht="12.75" hidden="1" customHeight="1" outlineLevel="1" x14ac:dyDescent="0.2">
      <c r="A49" s="99" t="s">
        <v>2456</v>
      </c>
      <c r="B49" s="60" t="s">
        <v>90</v>
      </c>
      <c r="C49" s="40" t="s">
        <v>79</v>
      </c>
      <c r="D49" s="41">
        <f t="shared" ref="D49:AA49" si="25">$D$9</f>
        <v>66.180000000000007</v>
      </c>
      <c r="E49" s="41">
        <f t="shared" si="25"/>
        <v>66.180000000000007</v>
      </c>
      <c r="F49" s="41">
        <f t="shared" si="25"/>
        <v>66.180000000000007</v>
      </c>
      <c r="G49" s="41">
        <f t="shared" si="25"/>
        <v>66.180000000000007</v>
      </c>
      <c r="H49" s="41">
        <f t="shared" si="25"/>
        <v>66.180000000000007</v>
      </c>
      <c r="I49" s="41">
        <f t="shared" si="25"/>
        <v>66.180000000000007</v>
      </c>
      <c r="J49" s="41">
        <f t="shared" si="25"/>
        <v>66.180000000000007</v>
      </c>
      <c r="K49" s="41">
        <f t="shared" si="25"/>
        <v>66.180000000000007</v>
      </c>
      <c r="L49" s="41">
        <f t="shared" si="25"/>
        <v>66.180000000000007</v>
      </c>
      <c r="M49" s="41">
        <f t="shared" si="25"/>
        <v>66.180000000000007</v>
      </c>
      <c r="N49" s="41">
        <f t="shared" si="25"/>
        <v>66.180000000000007</v>
      </c>
      <c r="O49" s="41">
        <f t="shared" si="25"/>
        <v>66.180000000000007</v>
      </c>
      <c r="P49" s="41">
        <f t="shared" si="25"/>
        <v>66.180000000000007</v>
      </c>
      <c r="Q49" s="41">
        <f t="shared" si="25"/>
        <v>66.180000000000007</v>
      </c>
      <c r="R49" s="41">
        <f t="shared" si="25"/>
        <v>66.180000000000007</v>
      </c>
      <c r="S49" s="41">
        <f t="shared" si="25"/>
        <v>66.180000000000007</v>
      </c>
      <c r="T49" s="41">
        <f t="shared" si="25"/>
        <v>66.180000000000007</v>
      </c>
      <c r="U49" s="41">
        <f t="shared" si="25"/>
        <v>66.180000000000007</v>
      </c>
      <c r="V49" s="41">
        <f t="shared" si="25"/>
        <v>66.180000000000007</v>
      </c>
      <c r="W49" s="41">
        <f t="shared" si="25"/>
        <v>66.180000000000007</v>
      </c>
      <c r="X49" s="41">
        <f t="shared" si="25"/>
        <v>66.180000000000007</v>
      </c>
      <c r="Y49" s="41">
        <f t="shared" si="25"/>
        <v>66.180000000000007</v>
      </c>
      <c r="Z49" s="41">
        <f t="shared" si="25"/>
        <v>66.180000000000007</v>
      </c>
      <c r="AA49" s="41">
        <f t="shared" si="25"/>
        <v>66.180000000000007</v>
      </c>
    </row>
    <row r="50" spans="1:27" ht="12.75" hidden="1" customHeight="1" outlineLevel="1" x14ac:dyDescent="0.2">
      <c r="A50" s="99" t="s">
        <v>2457</v>
      </c>
      <c r="B50" s="60" t="s">
        <v>83</v>
      </c>
      <c r="C50" s="40" t="s">
        <v>79</v>
      </c>
      <c r="D50" s="41">
        <v>3.72</v>
      </c>
      <c r="E50" s="41">
        <v>3.72</v>
      </c>
      <c r="F50" s="41">
        <v>3.72</v>
      </c>
      <c r="G50" s="41">
        <v>3.72</v>
      </c>
      <c r="H50" s="41">
        <v>3.72</v>
      </c>
      <c r="I50" s="41">
        <v>3.72</v>
      </c>
      <c r="J50" s="41">
        <v>3.72</v>
      </c>
      <c r="K50" s="41">
        <v>3.72</v>
      </c>
      <c r="L50" s="41">
        <v>3.72</v>
      </c>
      <c r="M50" s="41">
        <v>3.72</v>
      </c>
      <c r="N50" s="41">
        <v>3.72</v>
      </c>
      <c r="O50" s="41">
        <v>3.72</v>
      </c>
      <c r="P50" s="41">
        <v>3.72</v>
      </c>
      <c r="Q50" s="41">
        <v>3.72</v>
      </c>
      <c r="R50" s="41">
        <v>3.72</v>
      </c>
      <c r="S50" s="41">
        <v>3.72</v>
      </c>
      <c r="T50" s="41">
        <v>3.72</v>
      </c>
      <c r="U50" s="41">
        <v>3.72</v>
      </c>
      <c r="V50" s="41">
        <v>3.72</v>
      </c>
      <c r="W50" s="41">
        <v>3.72</v>
      </c>
      <c r="X50" s="41">
        <v>3.72</v>
      </c>
      <c r="Y50" s="41">
        <v>3.72</v>
      </c>
      <c r="Z50" s="41">
        <v>3.72</v>
      </c>
      <c r="AA50" s="41">
        <v>3.72</v>
      </c>
    </row>
    <row r="51" spans="1:27" ht="12.75" hidden="1" customHeight="1" outlineLevel="1" x14ac:dyDescent="0.2">
      <c r="A51" s="99" t="s">
        <v>2458</v>
      </c>
      <c r="B51" s="60" t="s">
        <v>81</v>
      </c>
      <c r="C51" s="40" t="s">
        <v>79</v>
      </c>
      <c r="D51" s="41">
        <f>$D$11</f>
        <v>264.79000000000002</v>
      </c>
      <c r="E51" s="41">
        <f t="shared" ref="E51:AA51" si="26">$D$11</f>
        <v>264.79000000000002</v>
      </c>
      <c r="F51" s="41">
        <f t="shared" si="26"/>
        <v>264.79000000000002</v>
      </c>
      <c r="G51" s="41">
        <f t="shared" si="26"/>
        <v>264.79000000000002</v>
      </c>
      <c r="H51" s="41">
        <f t="shared" si="26"/>
        <v>264.79000000000002</v>
      </c>
      <c r="I51" s="41">
        <f t="shared" si="26"/>
        <v>264.79000000000002</v>
      </c>
      <c r="J51" s="41">
        <f t="shared" si="26"/>
        <v>264.79000000000002</v>
      </c>
      <c r="K51" s="41">
        <f t="shared" si="26"/>
        <v>264.79000000000002</v>
      </c>
      <c r="L51" s="41">
        <f t="shared" si="26"/>
        <v>264.79000000000002</v>
      </c>
      <c r="M51" s="41">
        <f t="shared" si="26"/>
        <v>264.79000000000002</v>
      </c>
      <c r="N51" s="41">
        <f t="shared" si="26"/>
        <v>264.79000000000002</v>
      </c>
      <c r="O51" s="41">
        <f t="shared" si="26"/>
        <v>264.79000000000002</v>
      </c>
      <c r="P51" s="41">
        <f t="shared" si="26"/>
        <v>264.79000000000002</v>
      </c>
      <c r="Q51" s="41">
        <f t="shared" si="26"/>
        <v>264.79000000000002</v>
      </c>
      <c r="R51" s="41">
        <f t="shared" si="26"/>
        <v>264.79000000000002</v>
      </c>
      <c r="S51" s="41">
        <f t="shared" si="26"/>
        <v>264.79000000000002</v>
      </c>
      <c r="T51" s="41">
        <f t="shared" si="26"/>
        <v>264.79000000000002</v>
      </c>
      <c r="U51" s="41">
        <f t="shared" si="26"/>
        <v>264.79000000000002</v>
      </c>
      <c r="V51" s="41">
        <f t="shared" si="26"/>
        <v>264.79000000000002</v>
      </c>
      <c r="W51" s="41">
        <f t="shared" si="26"/>
        <v>264.79000000000002</v>
      </c>
      <c r="X51" s="41">
        <f t="shared" si="26"/>
        <v>264.79000000000002</v>
      </c>
      <c r="Y51" s="41">
        <f t="shared" si="26"/>
        <v>264.79000000000002</v>
      </c>
      <c r="Z51" s="41">
        <f t="shared" si="26"/>
        <v>264.79000000000002</v>
      </c>
      <c r="AA51" s="41">
        <f t="shared" si="26"/>
        <v>264.79000000000002</v>
      </c>
    </row>
    <row r="52" spans="1:27" ht="12.75" customHeight="1" collapsed="1" x14ac:dyDescent="0.2">
      <c r="A52" s="98" t="s">
        <v>2459</v>
      </c>
      <c r="B52" s="25" t="str">
        <f>"10"&amp;"."&amp;$B$801&amp;"."&amp;$B$802</f>
        <v>10.01.2024</v>
      </c>
      <c r="C52" s="88" t="s">
        <v>76</v>
      </c>
      <c r="D52" s="89">
        <f>ROUND(((D53+D54+D56+D55)/1000),5)</f>
        <v>1.5013700000000001</v>
      </c>
      <c r="E52" s="89">
        <f>ROUND(((E53+E54+E56+E55)/1000),5)</f>
        <v>1.42042</v>
      </c>
      <c r="F52" s="89">
        <f>ROUND(((F53+F54+F56+F55)/1000),5)</f>
        <v>1.39462</v>
      </c>
      <c r="G52" s="89">
        <f t="shared" ref="G52:AA52" si="27">ROUND(((G53+G54+G56+G55)/1000),5)</f>
        <v>1.39405</v>
      </c>
      <c r="H52" s="89">
        <f t="shared" si="27"/>
        <v>1.4518500000000001</v>
      </c>
      <c r="I52" s="89">
        <f t="shared" si="27"/>
        <v>1.54312</v>
      </c>
      <c r="J52" s="89">
        <f t="shared" si="27"/>
        <v>1.7616499999999999</v>
      </c>
      <c r="K52" s="89">
        <f t="shared" si="27"/>
        <v>2.0552600000000001</v>
      </c>
      <c r="L52" s="89">
        <f t="shared" si="27"/>
        <v>2.2421899999999999</v>
      </c>
      <c r="M52" s="89">
        <f t="shared" si="27"/>
        <v>2.2914099999999999</v>
      </c>
      <c r="N52" s="89">
        <f t="shared" si="27"/>
        <v>2.3160500000000002</v>
      </c>
      <c r="O52" s="89">
        <f t="shared" si="27"/>
        <v>2.3685800000000001</v>
      </c>
      <c r="P52" s="89">
        <f t="shared" si="27"/>
        <v>2.3384499999999999</v>
      </c>
      <c r="Q52" s="89">
        <f t="shared" si="27"/>
        <v>2.3477800000000002</v>
      </c>
      <c r="R52" s="89">
        <f t="shared" si="27"/>
        <v>2.3435700000000002</v>
      </c>
      <c r="S52" s="89">
        <f t="shared" si="27"/>
        <v>2.2909099999999998</v>
      </c>
      <c r="T52" s="89">
        <f t="shared" si="27"/>
        <v>2.2939400000000001</v>
      </c>
      <c r="U52" s="89">
        <f t="shared" si="27"/>
        <v>2.2795000000000001</v>
      </c>
      <c r="V52" s="89">
        <f t="shared" si="27"/>
        <v>2.2593999999999999</v>
      </c>
      <c r="W52" s="89">
        <f t="shared" si="27"/>
        <v>2.3010100000000002</v>
      </c>
      <c r="X52" s="89">
        <f t="shared" si="27"/>
        <v>2.18058</v>
      </c>
      <c r="Y52" s="89">
        <f t="shared" si="27"/>
        <v>2.0575100000000002</v>
      </c>
      <c r="Z52" s="89">
        <f t="shared" si="27"/>
        <v>1.83894</v>
      </c>
      <c r="AA52" s="89">
        <f t="shared" si="27"/>
        <v>1.5526599999999999</v>
      </c>
    </row>
    <row r="53" spans="1:27" ht="12.75" hidden="1" customHeight="1" outlineLevel="1" x14ac:dyDescent="0.2">
      <c r="A53" s="99" t="s">
        <v>2460</v>
      </c>
      <c r="B53" s="60" t="s">
        <v>238</v>
      </c>
      <c r="C53" s="40" t="s">
        <v>79</v>
      </c>
      <c r="D53" s="41">
        <v>1166.68</v>
      </c>
      <c r="E53" s="41">
        <v>1085.73</v>
      </c>
      <c r="F53" s="41">
        <v>1059.93</v>
      </c>
      <c r="G53" s="41">
        <v>1059.3599999999999</v>
      </c>
      <c r="H53" s="41">
        <v>1117.1600000000001</v>
      </c>
      <c r="I53" s="41">
        <v>1208.43</v>
      </c>
      <c r="J53" s="41">
        <v>1426.96</v>
      </c>
      <c r="K53" s="41">
        <v>1720.57</v>
      </c>
      <c r="L53" s="41">
        <v>1907.5</v>
      </c>
      <c r="M53" s="41">
        <v>1956.72</v>
      </c>
      <c r="N53" s="41">
        <v>1981.36</v>
      </c>
      <c r="O53" s="41">
        <v>2033.89</v>
      </c>
      <c r="P53" s="41">
        <v>2003.76</v>
      </c>
      <c r="Q53" s="41">
        <v>2013.09</v>
      </c>
      <c r="R53" s="41">
        <v>2008.88</v>
      </c>
      <c r="S53" s="41">
        <v>1956.22</v>
      </c>
      <c r="T53" s="41">
        <v>1959.25</v>
      </c>
      <c r="U53" s="41">
        <v>1944.81</v>
      </c>
      <c r="V53" s="41">
        <v>1924.71</v>
      </c>
      <c r="W53" s="41">
        <v>1966.32</v>
      </c>
      <c r="X53" s="41">
        <v>1845.89</v>
      </c>
      <c r="Y53" s="41">
        <v>1722.82</v>
      </c>
      <c r="Z53" s="41">
        <v>1504.25</v>
      </c>
      <c r="AA53" s="41">
        <v>1217.97</v>
      </c>
    </row>
    <row r="54" spans="1:27" ht="12.75" hidden="1" customHeight="1" outlineLevel="1" x14ac:dyDescent="0.2">
      <c r="A54" s="99" t="s">
        <v>2461</v>
      </c>
      <c r="B54" s="60" t="s">
        <v>90</v>
      </c>
      <c r="C54" s="40" t="s">
        <v>79</v>
      </c>
      <c r="D54" s="41">
        <f t="shared" ref="D54:AA54" si="28">$D$9</f>
        <v>66.180000000000007</v>
      </c>
      <c r="E54" s="41">
        <f t="shared" si="28"/>
        <v>66.180000000000007</v>
      </c>
      <c r="F54" s="41">
        <f t="shared" si="28"/>
        <v>66.180000000000007</v>
      </c>
      <c r="G54" s="41">
        <f t="shared" si="28"/>
        <v>66.180000000000007</v>
      </c>
      <c r="H54" s="41">
        <f t="shared" si="28"/>
        <v>66.180000000000007</v>
      </c>
      <c r="I54" s="41">
        <f t="shared" si="28"/>
        <v>66.180000000000007</v>
      </c>
      <c r="J54" s="41">
        <f t="shared" si="28"/>
        <v>66.180000000000007</v>
      </c>
      <c r="K54" s="41">
        <f t="shared" si="28"/>
        <v>66.180000000000007</v>
      </c>
      <c r="L54" s="41">
        <f t="shared" si="28"/>
        <v>66.180000000000007</v>
      </c>
      <c r="M54" s="41">
        <f t="shared" si="28"/>
        <v>66.180000000000007</v>
      </c>
      <c r="N54" s="41">
        <f t="shared" si="28"/>
        <v>66.180000000000007</v>
      </c>
      <c r="O54" s="41">
        <f t="shared" si="28"/>
        <v>66.180000000000007</v>
      </c>
      <c r="P54" s="41">
        <f t="shared" si="28"/>
        <v>66.180000000000007</v>
      </c>
      <c r="Q54" s="41">
        <f t="shared" si="28"/>
        <v>66.180000000000007</v>
      </c>
      <c r="R54" s="41">
        <f t="shared" si="28"/>
        <v>66.180000000000007</v>
      </c>
      <c r="S54" s="41">
        <f t="shared" si="28"/>
        <v>66.180000000000007</v>
      </c>
      <c r="T54" s="41">
        <f t="shared" si="28"/>
        <v>66.180000000000007</v>
      </c>
      <c r="U54" s="41">
        <f t="shared" si="28"/>
        <v>66.180000000000007</v>
      </c>
      <c r="V54" s="41">
        <f t="shared" si="28"/>
        <v>66.180000000000007</v>
      </c>
      <c r="W54" s="41">
        <f t="shared" si="28"/>
        <v>66.180000000000007</v>
      </c>
      <c r="X54" s="41">
        <f t="shared" si="28"/>
        <v>66.180000000000007</v>
      </c>
      <c r="Y54" s="41">
        <f t="shared" si="28"/>
        <v>66.180000000000007</v>
      </c>
      <c r="Z54" s="41">
        <f t="shared" si="28"/>
        <v>66.180000000000007</v>
      </c>
      <c r="AA54" s="41">
        <f t="shared" si="28"/>
        <v>66.180000000000007</v>
      </c>
    </row>
    <row r="55" spans="1:27" ht="12.75" hidden="1" customHeight="1" outlineLevel="1" x14ac:dyDescent="0.2">
      <c r="A55" s="99" t="s">
        <v>2462</v>
      </c>
      <c r="B55" s="60" t="s">
        <v>83</v>
      </c>
      <c r="C55" s="40" t="s">
        <v>79</v>
      </c>
      <c r="D55" s="41">
        <v>3.72</v>
      </c>
      <c r="E55" s="41">
        <v>3.72</v>
      </c>
      <c r="F55" s="41">
        <v>3.72</v>
      </c>
      <c r="G55" s="41">
        <v>3.72</v>
      </c>
      <c r="H55" s="41">
        <v>3.72</v>
      </c>
      <c r="I55" s="41">
        <v>3.72</v>
      </c>
      <c r="J55" s="41">
        <v>3.72</v>
      </c>
      <c r="K55" s="41">
        <v>3.72</v>
      </c>
      <c r="L55" s="41">
        <v>3.72</v>
      </c>
      <c r="M55" s="41">
        <v>3.72</v>
      </c>
      <c r="N55" s="41">
        <v>3.72</v>
      </c>
      <c r="O55" s="41">
        <v>3.72</v>
      </c>
      <c r="P55" s="41">
        <v>3.72</v>
      </c>
      <c r="Q55" s="41">
        <v>3.72</v>
      </c>
      <c r="R55" s="41">
        <v>3.72</v>
      </c>
      <c r="S55" s="41">
        <v>3.72</v>
      </c>
      <c r="T55" s="41">
        <v>3.72</v>
      </c>
      <c r="U55" s="41">
        <v>3.72</v>
      </c>
      <c r="V55" s="41">
        <v>3.72</v>
      </c>
      <c r="W55" s="41">
        <v>3.72</v>
      </c>
      <c r="X55" s="41">
        <v>3.72</v>
      </c>
      <c r="Y55" s="41">
        <v>3.72</v>
      </c>
      <c r="Z55" s="41">
        <v>3.72</v>
      </c>
      <c r="AA55" s="41">
        <v>3.72</v>
      </c>
    </row>
    <row r="56" spans="1:27" ht="12.75" hidden="1" customHeight="1" outlineLevel="1" x14ac:dyDescent="0.2">
      <c r="A56" s="99" t="s">
        <v>2463</v>
      </c>
      <c r="B56" s="60" t="s">
        <v>81</v>
      </c>
      <c r="C56" s="40" t="s">
        <v>79</v>
      </c>
      <c r="D56" s="41">
        <f>$D$11</f>
        <v>264.79000000000002</v>
      </c>
      <c r="E56" s="41">
        <f t="shared" ref="E56:AA56" si="29">$D$11</f>
        <v>264.79000000000002</v>
      </c>
      <c r="F56" s="41">
        <f t="shared" si="29"/>
        <v>264.79000000000002</v>
      </c>
      <c r="G56" s="41">
        <f t="shared" si="29"/>
        <v>264.79000000000002</v>
      </c>
      <c r="H56" s="41">
        <f t="shared" si="29"/>
        <v>264.79000000000002</v>
      </c>
      <c r="I56" s="41">
        <f t="shared" si="29"/>
        <v>264.79000000000002</v>
      </c>
      <c r="J56" s="41">
        <f t="shared" si="29"/>
        <v>264.79000000000002</v>
      </c>
      <c r="K56" s="41">
        <f t="shared" si="29"/>
        <v>264.79000000000002</v>
      </c>
      <c r="L56" s="41">
        <f t="shared" si="29"/>
        <v>264.79000000000002</v>
      </c>
      <c r="M56" s="41">
        <f t="shared" si="29"/>
        <v>264.79000000000002</v>
      </c>
      <c r="N56" s="41">
        <f t="shared" si="29"/>
        <v>264.79000000000002</v>
      </c>
      <c r="O56" s="41">
        <f t="shared" si="29"/>
        <v>264.79000000000002</v>
      </c>
      <c r="P56" s="41">
        <f t="shared" si="29"/>
        <v>264.79000000000002</v>
      </c>
      <c r="Q56" s="41">
        <f t="shared" si="29"/>
        <v>264.79000000000002</v>
      </c>
      <c r="R56" s="41">
        <f t="shared" si="29"/>
        <v>264.79000000000002</v>
      </c>
      <c r="S56" s="41">
        <f t="shared" si="29"/>
        <v>264.79000000000002</v>
      </c>
      <c r="T56" s="41">
        <f t="shared" si="29"/>
        <v>264.79000000000002</v>
      </c>
      <c r="U56" s="41">
        <f t="shared" si="29"/>
        <v>264.79000000000002</v>
      </c>
      <c r="V56" s="41">
        <f t="shared" si="29"/>
        <v>264.79000000000002</v>
      </c>
      <c r="W56" s="41">
        <f t="shared" si="29"/>
        <v>264.79000000000002</v>
      </c>
      <c r="X56" s="41">
        <f t="shared" si="29"/>
        <v>264.79000000000002</v>
      </c>
      <c r="Y56" s="41">
        <f t="shared" si="29"/>
        <v>264.79000000000002</v>
      </c>
      <c r="Z56" s="41">
        <f t="shared" si="29"/>
        <v>264.79000000000002</v>
      </c>
      <c r="AA56" s="41">
        <f t="shared" si="29"/>
        <v>264.79000000000002</v>
      </c>
    </row>
    <row r="57" spans="1:27" ht="12.75" customHeight="1" collapsed="1" x14ac:dyDescent="0.2">
      <c r="A57" s="98" t="s">
        <v>2464</v>
      </c>
      <c r="B57" s="25" t="str">
        <f>"11"&amp;"."&amp;$B$801&amp;"."&amp;$B$802</f>
        <v>11.01.2024</v>
      </c>
      <c r="C57" s="88" t="s">
        <v>76</v>
      </c>
      <c r="D57" s="89">
        <f>ROUND(((D58+D59+D61+D60)/1000),5)</f>
        <v>1.54626</v>
      </c>
      <c r="E57" s="89">
        <f>ROUND(((E58+E59+E61+E60)/1000),5)</f>
        <v>1.47603</v>
      </c>
      <c r="F57" s="89">
        <f>ROUND(((F58+F59+F61+F60)/1000),5)</f>
        <v>1.42072</v>
      </c>
      <c r="G57" s="89">
        <f t="shared" ref="G57:AA57" si="30">ROUND(((G58+G59+G61+G60)/1000),5)</f>
        <v>1.4480999999999999</v>
      </c>
      <c r="H57" s="89">
        <f t="shared" si="30"/>
        <v>1.4928600000000001</v>
      </c>
      <c r="I57" s="89">
        <f t="shared" si="30"/>
        <v>1.5610299999999999</v>
      </c>
      <c r="J57" s="89">
        <f t="shared" si="30"/>
        <v>1.7841199999999999</v>
      </c>
      <c r="K57" s="89">
        <f t="shared" si="30"/>
        <v>2.1425999999999998</v>
      </c>
      <c r="L57" s="89">
        <f t="shared" si="30"/>
        <v>2.2795299999999998</v>
      </c>
      <c r="M57" s="89">
        <f t="shared" si="30"/>
        <v>2.3263199999999999</v>
      </c>
      <c r="N57" s="89">
        <f t="shared" si="30"/>
        <v>2.3707099999999999</v>
      </c>
      <c r="O57" s="89">
        <f t="shared" si="30"/>
        <v>2.3943500000000002</v>
      </c>
      <c r="P57" s="89">
        <f t="shared" si="30"/>
        <v>2.36477</v>
      </c>
      <c r="Q57" s="89">
        <f t="shared" si="30"/>
        <v>2.3743799999999999</v>
      </c>
      <c r="R57" s="89">
        <f t="shared" si="30"/>
        <v>2.3722400000000001</v>
      </c>
      <c r="S57" s="89">
        <f t="shared" si="30"/>
        <v>2.3196599999999998</v>
      </c>
      <c r="T57" s="89">
        <f t="shared" si="30"/>
        <v>2.3382700000000001</v>
      </c>
      <c r="U57" s="89">
        <f t="shared" si="30"/>
        <v>2.35982</v>
      </c>
      <c r="V57" s="89">
        <f t="shared" si="30"/>
        <v>2.2782</v>
      </c>
      <c r="W57" s="89">
        <f t="shared" si="30"/>
        <v>2.3138299999999998</v>
      </c>
      <c r="X57" s="89">
        <f t="shared" si="30"/>
        <v>2.1902400000000002</v>
      </c>
      <c r="Y57" s="89">
        <f t="shared" si="30"/>
        <v>2.0797699999999999</v>
      </c>
      <c r="Z57" s="89">
        <f t="shared" si="30"/>
        <v>1.8406899999999999</v>
      </c>
      <c r="AA57" s="89">
        <f t="shared" si="30"/>
        <v>1.5480400000000001</v>
      </c>
    </row>
    <row r="58" spans="1:27" ht="12.75" hidden="1" customHeight="1" outlineLevel="1" x14ac:dyDescent="0.2">
      <c r="A58" s="99" t="s">
        <v>2465</v>
      </c>
      <c r="B58" s="60" t="s">
        <v>238</v>
      </c>
      <c r="C58" s="40" t="s">
        <v>79</v>
      </c>
      <c r="D58" s="41">
        <v>1211.57</v>
      </c>
      <c r="E58" s="41">
        <v>1141.3399999999999</v>
      </c>
      <c r="F58" s="41">
        <v>1086.03</v>
      </c>
      <c r="G58" s="41">
        <v>1113.4100000000001</v>
      </c>
      <c r="H58" s="41">
        <v>1158.17</v>
      </c>
      <c r="I58" s="41">
        <v>1226.3399999999999</v>
      </c>
      <c r="J58" s="41">
        <v>1449.43</v>
      </c>
      <c r="K58" s="41">
        <v>1807.91</v>
      </c>
      <c r="L58" s="41">
        <v>1944.84</v>
      </c>
      <c r="M58" s="41">
        <v>1991.63</v>
      </c>
      <c r="N58" s="41">
        <v>2036.02</v>
      </c>
      <c r="O58" s="41">
        <v>2059.66</v>
      </c>
      <c r="P58" s="41">
        <v>2030.08</v>
      </c>
      <c r="Q58" s="41">
        <v>2039.69</v>
      </c>
      <c r="R58" s="41">
        <v>2037.55</v>
      </c>
      <c r="S58" s="41">
        <v>1984.97</v>
      </c>
      <c r="T58" s="41">
        <v>2003.58</v>
      </c>
      <c r="U58" s="41">
        <v>2025.13</v>
      </c>
      <c r="V58" s="41">
        <v>1943.51</v>
      </c>
      <c r="W58" s="41">
        <v>1979.14</v>
      </c>
      <c r="X58" s="41">
        <v>1855.55</v>
      </c>
      <c r="Y58" s="41">
        <v>1745.08</v>
      </c>
      <c r="Z58" s="41">
        <v>1506</v>
      </c>
      <c r="AA58" s="41">
        <v>1213.3499999999999</v>
      </c>
    </row>
    <row r="59" spans="1:27" ht="12.75" hidden="1" customHeight="1" outlineLevel="1" x14ac:dyDescent="0.2">
      <c r="A59" s="99" t="s">
        <v>2466</v>
      </c>
      <c r="B59" s="60" t="s">
        <v>90</v>
      </c>
      <c r="C59" s="40" t="s">
        <v>79</v>
      </c>
      <c r="D59" s="41">
        <f t="shared" ref="D59:AA59" si="31">$D$9</f>
        <v>66.180000000000007</v>
      </c>
      <c r="E59" s="41">
        <f t="shared" si="31"/>
        <v>66.180000000000007</v>
      </c>
      <c r="F59" s="41">
        <f t="shared" si="31"/>
        <v>66.180000000000007</v>
      </c>
      <c r="G59" s="41">
        <f t="shared" si="31"/>
        <v>66.180000000000007</v>
      </c>
      <c r="H59" s="41">
        <f t="shared" si="31"/>
        <v>66.180000000000007</v>
      </c>
      <c r="I59" s="41">
        <f t="shared" si="31"/>
        <v>66.180000000000007</v>
      </c>
      <c r="J59" s="41">
        <f t="shared" si="31"/>
        <v>66.180000000000007</v>
      </c>
      <c r="K59" s="41">
        <f t="shared" si="31"/>
        <v>66.180000000000007</v>
      </c>
      <c r="L59" s="41">
        <f t="shared" si="31"/>
        <v>66.180000000000007</v>
      </c>
      <c r="M59" s="41">
        <f t="shared" si="31"/>
        <v>66.180000000000007</v>
      </c>
      <c r="N59" s="41">
        <f t="shared" si="31"/>
        <v>66.180000000000007</v>
      </c>
      <c r="O59" s="41">
        <f t="shared" si="31"/>
        <v>66.180000000000007</v>
      </c>
      <c r="P59" s="41">
        <f t="shared" si="31"/>
        <v>66.180000000000007</v>
      </c>
      <c r="Q59" s="41">
        <f t="shared" si="31"/>
        <v>66.180000000000007</v>
      </c>
      <c r="R59" s="41">
        <f t="shared" si="31"/>
        <v>66.180000000000007</v>
      </c>
      <c r="S59" s="41">
        <f t="shared" si="31"/>
        <v>66.180000000000007</v>
      </c>
      <c r="T59" s="41">
        <f t="shared" si="31"/>
        <v>66.180000000000007</v>
      </c>
      <c r="U59" s="41">
        <f t="shared" si="31"/>
        <v>66.180000000000007</v>
      </c>
      <c r="V59" s="41">
        <f t="shared" si="31"/>
        <v>66.180000000000007</v>
      </c>
      <c r="W59" s="41">
        <f t="shared" si="31"/>
        <v>66.180000000000007</v>
      </c>
      <c r="X59" s="41">
        <f t="shared" si="31"/>
        <v>66.180000000000007</v>
      </c>
      <c r="Y59" s="41">
        <f t="shared" si="31"/>
        <v>66.180000000000007</v>
      </c>
      <c r="Z59" s="41">
        <f t="shared" si="31"/>
        <v>66.180000000000007</v>
      </c>
      <c r="AA59" s="41">
        <f t="shared" si="31"/>
        <v>66.180000000000007</v>
      </c>
    </row>
    <row r="60" spans="1:27" ht="12.75" hidden="1" customHeight="1" outlineLevel="1" x14ac:dyDescent="0.2">
      <c r="A60" s="99" t="s">
        <v>2467</v>
      </c>
      <c r="B60" s="60" t="s">
        <v>83</v>
      </c>
      <c r="C60" s="40" t="s">
        <v>79</v>
      </c>
      <c r="D60" s="41">
        <v>3.72</v>
      </c>
      <c r="E60" s="41">
        <v>3.72</v>
      </c>
      <c r="F60" s="41">
        <v>3.72</v>
      </c>
      <c r="G60" s="41">
        <v>3.72</v>
      </c>
      <c r="H60" s="41">
        <v>3.72</v>
      </c>
      <c r="I60" s="41">
        <v>3.72</v>
      </c>
      <c r="J60" s="41">
        <v>3.72</v>
      </c>
      <c r="K60" s="41">
        <v>3.72</v>
      </c>
      <c r="L60" s="41">
        <v>3.72</v>
      </c>
      <c r="M60" s="41">
        <v>3.72</v>
      </c>
      <c r="N60" s="41">
        <v>3.72</v>
      </c>
      <c r="O60" s="41">
        <v>3.72</v>
      </c>
      <c r="P60" s="41">
        <v>3.72</v>
      </c>
      <c r="Q60" s="41">
        <v>3.72</v>
      </c>
      <c r="R60" s="41">
        <v>3.72</v>
      </c>
      <c r="S60" s="41">
        <v>3.72</v>
      </c>
      <c r="T60" s="41">
        <v>3.72</v>
      </c>
      <c r="U60" s="41">
        <v>3.72</v>
      </c>
      <c r="V60" s="41">
        <v>3.72</v>
      </c>
      <c r="W60" s="41">
        <v>3.72</v>
      </c>
      <c r="X60" s="41">
        <v>3.72</v>
      </c>
      <c r="Y60" s="41">
        <v>3.72</v>
      </c>
      <c r="Z60" s="41">
        <v>3.72</v>
      </c>
      <c r="AA60" s="41">
        <v>3.72</v>
      </c>
    </row>
    <row r="61" spans="1:27" ht="12.75" hidden="1" customHeight="1" outlineLevel="1" x14ac:dyDescent="0.2">
      <c r="A61" s="99" t="s">
        <v>2468</v>
      </c>
      <c r="B61" s="60" t="s">
        <v>81</v>
      </c>
      <c r="C61" s="40" t="s">
        <v>79</v>
      </c>
      <c r="D61" s="41">
        <f>$D$11</f>
        <v>264.79000000000002</v>
      </c>
      <c r="E61" s="41">
        <f t="shared" ref="E61:AA61" si="32">$D$11</f>
        <v>264.79000000000002</v>
      </c>
      <c r="F61" s="41">
        <f t="shared" si="32"/>
        <v>264.79000000000002</v>
      </c>
      <c r="G61" s="41">
        <f t="shared" si="32"/>
        <v>264.79000000000002</v>
      </c>
      <c r="H61" s="41">
        <f t="shared" si="32"/>
        <v>264.79000000000002</v>
      </c>
      <c r="I61" s="41">
        <f t="shared" si="32"/>
        <v>264.79000000000002</v>
      </c>
      <c r="J61" s="41">
        <f t="shared" si="32"/>
        <v>264.79000000000002</v>
      </c>
      <c r="K61" s="41">
        <f t="shared" si="32"/>
        <v>264.79000000000002</v>
      </c>
      <c r="L61" s="41">
        <f t="shared" si="32"/>
        <v>264.79000000000002</v>
      </c>
      <c r="M61" s="41">
        <f t="shared" si="32"/>
        <v>264.79000000000002</v>
      </c>
      <c r="N61" s="41">
        <f t="shared" si="32"/>
        <v>264.79000000000002</v>
      </c>
      <c r="O61" s="41">
        <f t="shared" si="32"/>
        <v>264.79000000000002</v>
      </c>
      <c r="P61" s="41">
        <f t="shared" si="32"/>
        <v>264.79000000000002</v>
      </c>
      <c r="Q61" s="41">
        <f t="shared" si="32"/>
        <v>264.79000000000002</v>
      </c>
      <c r="R61" s="41">
        <f t="shared" si="32"/>
        <v>264.79000000000002</v>
      </c>
      <c r="S61" s="41">
        <f t="shared" si="32"/>
        <v>264.79000000000002</v>
      </c>
      <c r="T61" s="41">
        <f t="shared" si="32"/>
        <v>264.79000000000002</v>
      </c>
      <c r="U61" s="41">
        <f t="shared" si="32"/>
        <v>264.79000000000002</v>
      </c>
      <c r="V61" s="41">
        <f t="shared" si="32"/>
        <v>264.79000000000002</v>
      </c>
      <c r="W61" s="41">
        <f t="shared" si="32"/>
        <v>264.79000000000002</v>
      </c>
      <c r="X61" s="41">
        <f t="shared" si="32"/>
        <v>264.79000000000002</v>
      </c>
      <c r="Y61" s="41">
        <f t="shared" si="32"/>
        <v>264.79000000000002</v>
      </c>
      <c r="Z61" s="41">
        <f t="shared" si="32"/>
        <v>264.79000000000002</v>
      </c>
      <c r="AA61" s="41">
        <f t="shared" si="32"/>
        <v>264.79000000000002</v>
      </c>
    </row>
    <row r="62" spans="1:27" ht="12.75" customHeight="1" collapsed="1" x14ac:dyDescent="0.2">
      <c r="A62" s="98" t="s">
        <v>2469</v>
      </c>
      <c r="B62" s="25" t="str">
        <f>"12"&amp;"."&amp;$B$801&amp;"."&amp;$B$802</f>
        <v>12.01.2024</v>
      </c>
      <c r="C62" s="88" t="s">
        <v>76</v>
      </c>
      <c r="D62" s="89">
        <f>ROUND(((D63+D64+D66+D65)/1000),5)</f>
        <v>1.4906999999999999</v>
      </c>
      <c r="E62" s="89">
        <f>ROUND(((E63+E64+E66+E65)/1000),5)</f>
        <v>1.41381</v>
      </c>
      <c r="F62" s="89">
        <f>ROUND(((F63+F64+F66+F65)/1000),5)</f>
        <v>1.3417300000000001</v>
      </c>
      <c r="G62" s="89">
        <f t="shared" ref="G62:AA62" si="33">ROUND(((G63+G64+G66+G65)/1000),5)</f>
        <v>1.3566100000000001</v>
      </c>
      <c r="H62" s="89">
        <f t="shared" si="33"/>
        <v>1.4189099999999999</v>
      </c>
      <c r="I62" s="89">
        <f t="shared" si="33"/>
        <v>1.5459000000000001</v>
      </c>
      <c r="J62" s="89">
        <f t="shared" si="33"/>
        <v>1.7589300000000001</v>
      </c>
      <c r="K62" s="89">
        <f t="shared" si="33"/>
        <v>1.9966299999999999</v>
      </c>
      <c r="L62" s="89">
        <f t="shared" si="33"/>
        <v>2.1676000000000002</v>
      </c>
      <c r="M62" s="89">
        <f t="shared" si="33"/>
        <v>2.2125599999999999</v>
      </c>
      <c r="N62" s="89">
        <f t="shared" si="33"/>
        <v>2.2575099999999999</v>
      </c>
      <c r="O62" s="89">
        <f t="shared" si="33"/>
        <v>2.3023199999999999</v>
      </c>
      <c r="P62" s="89">
        <f t="shared" si="33"/>
        <v>2.2667899999999999</v>
      </c>
      <c r="Q62" s="89">
        <f t="shared" si="33"/>
        <v>2.2814899999999998</v>
      </c>
      <c r="R62" s="89">
        <f t="shared" si="33"/>
        <v>2.2767499999999998</v>
      </c>
      <c r="S62" s="89">
        <f t="shared" si="33"/>
        <v>2.2080199999999999</v>
      </c>
      <c r="T62" s="89">
        <f t="shared" si="33"/>
        <v>2.2263600000000001</v>
      </c>
      <c r="U62" s="89">
        <f t="shared" si="33"/>
        <v>2.2550599999999998</v>
      </c>
      <c r="V62" s="89">
        <f t="shared" si="33"/>
        <v>2.2486299999999999</v>
      </c>
      <c r="W62" s="89">
        <f t="shared" si="33"/>
        <v>2.2830400000000002</v>
      </c>
      <c r="X62" s="89">
        <f t="shared" si="33"/>
        <v>2.2077</v>
      </c>
      <c r="Y62" s="89">
        <f t="shared" si="33"/>
        <v>2.0941100000000001</v>
      </c>
      <c r="Z62" s="89">
        <f t="shared" si="33"/>
        <v>1.8547499999999999</v>
      </c>
      <c r="AA62" s="89">
        <f t="shared" si="33"/>
        <v>1.6447799999999999</v>
      </c>
    </row>
    <row r="63" spans="1:27" ht="12.75" hidden="1" customHeight="1" outlineLevel="1" x14ac:dyDescent="0.2">
      <c r="A63" s="99" t="s">
        <v>2470</v>
      </c>
      <c r="B63" s="60" t="s">
        <v>238</v>
      </c>
      <c r="C63" s="40" t="s">
        <v>79</v>
      </c>
      <c r="D63" s="41">
        <v>1156.01</v>
      </c>
      <c r="E63" s="41">
        <v>1079.1199999999999</v>
      </c>
      <c r="F63" s="41">
        <v>1007.04</v>
      </c>
      <c r="G63" s="41">
        <v>1021.92</v>
      </c>
      <c r="H63" s="41">
        <v>1084.22</v>
      </c>
      <c r="I63" s="41">
        <v>1211.21</v>
      </c>
      <c r="J63" s="41">
        <v>1424.24</v>
      </c>
      <c r="K63" s="41">
        <v>1661.94</v>
      </c>
      <c r="L63" s="41">
        <v>1832.91</v>
      </c>
      <c r="M63" s="41">
        <v>1877.87</v>
      </c>
      <c r="N63" s="41">
        <v>1922.82</v>
      </c>
      <c r="O63" s="41">
        <v>1967.63</v>
      </c>
      <c r="P63" s="41">
        <v>1932.1</v>
      </c>
      <c r="Q63" s="41">
        <v>1946.8</v>
      </c>
      <c r="R63" s="41">
        <v>1942.06</v>
      </c>
      <c r="S63" s="41">
        <v>1873.33</v>
      </c>
      <c r="T63" s="41">
        <v>1891.67</v>
      </c>
      <c r="U63" s="41">
        <v>1920.37</v>
      </c>
      <c r="V63" s="41">
        <v>1913.94</v>
      </c>
      <c r="W63" s="41">
        <v>1948.35</v>
      </c>
      <c r="X63" s="41">
        <v>1873.01</v>
      </c>
      <c r="Y63" s="41">
        <v>1759.42</v>
      </c>
      <c r="Z63" s="41">
        <v>1520.06</v>
      </c>
      <c r="AA63" s="41">
        <v>1310.0899999999999</v>
      </c>
    </row>
    <row r="64" spans="1:27" ht="12.75" hidden="1" customHeight="1" outlineLevel="1" x14ac:dyDescent="0.2">
      <c r="A64" s="99" t="s">
        <v>2471</v>
      </c>
      <c r="B64" s="60" t="s">
        <v>90</v>
      </c>
      <c r="C64" s="40" t="s">
        <v>79</v>
      </c>
      <c r="D64" s="41">
        <f t="shared" ref="D64:AA64" si="34">$D$9</f>
        <v>66.180000000000007</v>
      </c>
      <c r="E64" s="41">
        <f t="shared" si="34"/>
        <v>66.180000000000007</v>
      </c>
      <c r="F64" s="41">
        <f t="shared" si="34"/>
        <v>66.180000000000007</v>
      </c>
      <c r="G64" s="41">
        <f t="shared" si="34"/>
        <v>66.180000000000007</v>
      </c>
      <c r="H64" s="41">
        <f t="shared" si="34"/>
        <v>66.180000000000007</v>
      </c>
      <c r="I64" s="41">
        <f t="shared" si="34"/>
        <v>66.180000000000007</v>
      </c>
      <c r="J64" s="41">
        <f t="shared" si="34"/>
        <v>66.180000000000007</v>
      </c>
      <c r="K64" s="41">
        <f t="shared" si="34"/>
        <v>66.180000000000007</v>
      </c>
      <c r="L64" s="41">
        <f t="shared" si="34"/>
        <v>66.180000000000007</v>
      </c>
      <c r="M64" s="41">
        <f t="shared" si="34"/>
        <v>66.180000000000007</v>
      </c>
      <c r="N64" s="41">
        <f t="shared" si="34"/>
        <v>66.180000000000007</v>
      </c>
      <c r="O64" s="41">
        <f t="shared" si="34"/>
        <v>66.180000000000007</v>
      </c>
      <c r="P64" s="41">
        <f t="shared" si="34"/>
        <v>66.180000000000007</v>
      </c>
      <c r="Q64" s="41">
        <f t="shared" si="34"/>
        <v>66.180000000000007</v>
      </c>
      <c r="R64" s="41">
        <f t="shared" si="34"/>
        <v>66.180000000000007</v>
      </c>
      <c r="S64" s="41">
        <f t="shared" si="34"/>
        <v>66.180000000000007</v>
      </c>
      <c r="T64" s="41">
        <f t="shared" si="34"/>
        <v>66.180000000000007</v>
      </c>
      <c r="U64" s="41">
        <f t="shared" si="34"/>
        <v>66.180000000000007</v>
      </c>
      <c r="V64" s="41">
        <f t="shared" si="34"/>
        <v>66.180000000000007</v>
      </c>
      <c r="W64" s="41">
        <f t="shared" si="34"/>
        <v>66.180000000000007</v>
      </c>
      <c r="X64" s="41">
        <f t="shared" si="34"/>
        <v>66.180000000000007</v>
      </c>
      <c r="Y64" s="41">
        <f t="shared" si="34"/>
        <v>66.180000000000007</v>
      </c>
      <c r="Z64" s="41">
        <f t="shared" si="34"/>
        <v>66.180000000000007</v>
      </c>
      <c r="AA64" s="41">
        <f t="shared" si="34"/>
        <v>66.180000000000007</v>
      </c>
    </row>
    <row r="65" spans="1:27" ht="12.75" hidden="1" customHeight="1" outlineLevel="1" x14ac:dyDescent="0.2">
      <c r="A65" s="99" t="s">
        <v>2472</v>
      </c>
      <c r="B65" s="60" t="s">
        <v>83</v>
      </c>
      <c r="C65" s="40" t="s">
        <v>79</v>
      </c>
      <c r="D65" s="41">
        <v>3.72</v>
      </c>
      <c r="E65" s="41">
        <v>3.72</v>
      </c>
      <c r="F65" s="41">
        <v>3.72</v>
      </c>
      <c r="G65" s="41">
        <v>3.72</v>
      </c>
      <c r="H65" s="41">
        <v>3.72</v>
      </c>
      <c r="I65" s="41">
        <v>3.72</v>
      </c>
      <c r="J65" s="41">
        <v>3.72</v>
      </c>
      <c r="K65" s="41">
        <v>3.72</v>
      </c>
      <c r="L65" s="41">
        <v>3.72</v>
      </c>
      <c r="M65" s="41">
        <v>3.72</v>
      </c>
      <c r="N65" s="41">
        <v>3.72</v>
      </c>
      <c r="O65" s="41">
        <v>3.72</v>
      </c>
      <c r="P65" s="41">
        <v>3.72</v>
      </c>
      <c r="Q65" s="41">
        <v>3.72</v>
      </c>
      <c r="R65" s="41">
        <v>3.72</v>
      </c>
      <c r="S65" s="41">
        <v>3.72</v>
      </c>
      <c r="T65" s="41">
        <v>3.72</v>
      </c>
      <c r="U65" s="41">
        <v>3.72</v>
      </c>
      <c r="V65" s="41">
        <v>3.72</v>
      </c>
      <c r="W65" s="41">
        <v>3.72</v>
      </c>
      <c r="X65" s="41">
        <v>3.72</v>
      </c>
      <c r="Y65" s="41">
        <v>3.72</v>
      </c>
      <c r="Z65" s="41">
        <v>3.72</v>
      </c>
      <c r="AA65" s="41">
        <v>3.72</v>
      </c>
    </row>
    <row r="66" spans="1:27" ht="12.75" hidden="1" customHeight="1" outlineLevel="1" x14ac:dyDescent="0.2">
      <c r="A66" s="99" t="s">
        <v>2473</v>
      </c>
      <c r="B66" s="60" t="s">
        <v>81</v>
      </c>
      <c r="C66" s="40" t="s">
        <v>79</v>
      </c>
      <c r="D66" s="41">
        <f>$D$11</f>
        <v>264.79000000000002</v>
      </c>
      <c r="E66" s="41">
        <f t="shared" ref="E66:AA66" si="35">$D$11</f>
        <v>264.79000000000002</v>
      </c>
      <c r="F66" s="41">
        <f t="shared" si="35"/>
        <v>264.79000000000002</v>
      </c>
      <c r="G66" s="41">
        <f t="shared" si="35"/>
        <v>264.79000000000002</v>
      </c>
      <c r="H66" s="41">
        <f t="shared" si="35"/>
        <v>264.79000000000002</v>
      </c>
      <c r="I66" s="41">
        <f t="shared" si="35"/>
        <v>264.79000000000002</v>
      </c>
      <c r="J66" s="41">
        <f t="shared" si="35"/>
        <v>264.79000000000002</v>
      </c>
      <c r="K66" s="41">
        <f t="shared" si="35"/>
        <v>264.79000000000002</v>
      </c>
      <c r="L66" s="41">
        <f t="shared" si="35"/>
        <v>264.79000000000002</v>
      </c>
      <c r="M66" s="41">
        <f t="shared" si="35"/>
        <v>264.79000000000002</v>
      </c>
      <c r="N66" s="41">
        <f t="shared" si="35"/>
        <v>264.79000000000002</v>
      </c>
      <c r="O66" s="41">
        <f t="shared" si="35"/>
        <v>264.79000000000002</v>
      </c>
      <c r="P66" s="41">
        <f t="shared" si="35"/>
        <v>264.79000000000002</v>
      </c>
      <c r="Q66" s="41">
        <f t="shared" si="35"/>
        <v>264.79000000000002</v>
      </c>
      <c r="R66" s="41">
        <f t="shared" si="35"/>
        <v>264.79000000000002</v>
      </c>
      <c r="S66" s="41">
        <f t="shared" si="35"/>
        <v>264.79000000000002</v>
      </c>
      <c r="T66" s="41">
        <f t="shared" si="35"/>
        <v>264.79000000000002</v>
      </c>
      <c r="U66" s="41">
        <f t="shared" si="35"/>
        <v>264.79000000000002</v>
      </c>
      <c r="V66" s="41">
        <f t="shared" si="35"/>
        <v>264.79000000000002</v>
      </c>
      <c r="W66" s="41">
        <f t="shared" si="35"/>
        <v>264.79000000000002</v>
      </c>
      <c r="X66" s="41">
        <f t="shared" si="35"/>
        <v>264.79000000000002</v>
      </c>
      <c r="Y66" s="41">
        <f t="shared" si="35"/>
        <v>264.79000000000002</v>
      </c>
      <c r="Z66" s="41">
        <f t="shared" si="35"/>
        <v>264.79000000000002</v>
      </c>
      <c r="AA66" s="41">
        <f t="shared" si="35"/>
        <v>264.79000000000002</v>
      </c>
    </row>
    <row r="67" spans="1:27" ht="12.75" customHeight="1" collapsed="1" x14ac:dyDescent="0.2">
      <c r="A67" s="98" t="s">
        <v>2474</v>
      </c>
      <c r="B67" s="25" t="str">
        <f>"13"&amp;"."&amp;$B$801&amp;"."&amp;$B$802</f>
        <v>13.01.2024</v>
      </c>
      <c r="C67" s="88" t="s">
        <v>76</v>
      </c>
      <c r="D67" s="89">
        <f>ROUND(((D68+D69+D71+D70)/1000),5)</f>
        <v>1.82182</v>
      </c>
      <c r="E67" s="89">
        <f>ROUND(((E68+E69+E71+E70)/1000),5)</f>
        <v>1.6350199999999999</v>
      </c>
      <c r="F67" s="89">
        <f>ROUND(((F68+F69+F71+F70)/1000),5)</f>
        <v>1.58917</v>
      </c>
      <c r="G67" s="89">
        <f t="shared" ref="G67:AA67" si="36">ROUND(((G68+G69+G71+G70)/1000),5)</f>
        <v>1.58433</v>
      </c>
      <c r="H67" s="89">
        <f t="shared" si="36"/>
        <v>1.62232</v>
      </c>
      <c r="I67" s="89">
        <f t="shared" si="36"/>
        <v>1.7293099999999999</v>
      </c>
      <c r="J67" s="89">
        <f t="shared" si="36"/>
        <v>1.77858</v>
      </c>
      <c r="K67" s="89">
        <f t="shared" si="36"/>
        <v>1.83449</v>
      </c>
      <c r="L67" s="89">
        <f t="shared" si="36"/>
        <v>2.0081199999999999</v>
      </c>
      <c r="M67" s="89">
        <f t="shared" si="36"/>
        <v>2.0146700000000002</v>
      </c>
      <c r="N67" s="89">
        <f t="shared" si="36"/>
        <v>2.0784799999999999</v>
      </c>
      <c r="O67" s="89">
        <f t="shared" si="36"/>
        <v>2.1112099999999998</v>
      </c>
      <c r="P67" s="89">
        <f t="shared" si="36"/>
        <v>2.2037599999999999</v>
      </c>
      <c r="Q67" s="89">
        <f t="shared" si="36"/>
        <v>2.2250399999999999</v>
      </c>
      <c r="R67" s="89">
        <f t="shared" si="36"/>
        <v>2.1271800000000001</v>
      </c>
      <c r="S67" s="89">
        <f t="shared" si="36"/>
        <v>2.10928</v>
      </c>
      <c r="T67" s="89">
        <f t="shared" si="36"/>
        <v>2.2075200000000001</v>
      </c>
      <c r="U67" s="89">
        <f t="shared" si="36"/>
        <v>2.4850400000000001</v>
      </c>
      <c r="V67" s="89">
        <f t="shared" si="36"/>
        <v>2.5096699999999998</v>
      </c>
      <c r="W67" s="89">
        <f t="shared" si="36"/>
        <v>2.1840999999999999</v>
      </c>
      <c r="X67" s="89">
        <f t="shared" si="36"/>
        <v>2.0567500000000001</v>
      </c>
      <c r="Y67" s="89">
        <f t="shared" si="36"/>
        <v>1.77728</v>
      </c>
      <c r="Z67" s="89">
        <f t="shared" si="36"/>
        <v>1.7541800000000001</v>
      </c>
      <c r="AA67" s="89">
        <f t="shared" si="36"/>
        <v>1.83219</v>
      </c>
    </row>
    <row r="68" spans="1:27" ht="12.75" hidden="1" customHeight="1" outlineLevel="1" x14ac:dyDescent="0.2">
      <c r="A68" s="99" t="s">
        <v>2475</v>
      </c>
      <c r="B68" s="60" t="s">
        <v>238</v>
      </c>
      <c r="C68" s="40" t="s">
        <v>79</v>
      </c>
      <c r="D68" s="41">
        <v>1487.13</v>
      </c>
      <c r="E68" s="41">
        <v>1300.33</v>
      </c>
      <c r="F68" s="41">
        <v>1254.48</v>
      </c>
      <c r="G68" s="41">
        <v>1249.6400000000001</v>
      </c>
      <c r="H68" s="41">
        <v>1287.6300000000001</v>
      </c>
      <c r="I68" s="41">
        <v>1394.62</v>
      </c>
      <c r="J68" s="41">
        <v>1443.89</v>
      </c>
      <c r="K68" s="41">
        <v>1499.8</v>
      </c>
      <c r="L68" s="41">
        <v>1673.43</v>
      </c>
      <c r="M68" s="41">
        <v>1679.98</v>
      </c>
      <c r="N68" s="41">
        <v>1743.79</v>
      </c>
      <c r="O68" s="41">
        <v>1776.52</v>
      </c>
      <c r="P68" s="41">
        <v>1869.07</v>
      </c>
      <c r="Q68" s="41">
        <v>1890.35</v>
      </c>
      <c r="R68" s="41">
        <v>1792.49</v>
      </c>
      <c r="S68" s="41">
        <v>1774.59</v>
      </c>
      <c r="T68" s="41">
        <v>1872.83</v>
      </c>
      <c r="U68" s="41">
        <v>2150.35</v>
      </c>
      <c r="V68" s="41">
        <v>2174.98</v>
      </c>
      <c r="W68" s="41">
        <v>1849.41</v>
      </c>
      <c r="X68" s="41">
        <v>1722.06</v>
      </c>
      <c r="Y68" s="41">
        <v>1442.59</v>
      </c>
      <c r="Z68" s="41">
        <v>1419.49</v>
      </c>
      <c r="AA68" s="41">
        <v>1497.5</v>
      </c>
    </row>
    <row r="69" spans="1:27" ht="12.75" hidden="1" customHeight="1" outlineLevel="1" x14ac:dyDescent="0.2">
      <c r="A69" s="99" t="s">
        <v>2476</v>
      </c>
      <c r="B69" s="60" t="s">
        <v>90</v>
      </c>
      <c r="C69" s="40" t="s">
        <v>79</v>
      </c>
      <c r="D69" s="41">
        <f t="shared" ref="D69:AA69" si="37">$D$9</f>
        <v>66.180000000000007</v>
      </c>
      <c r="E69" s="41">
        <f t="shared" si="37"/>
        <v>66.180000000000007</v>
      </c>
      <c r="F69" s="41">
        <f t="shared" si="37"/>
        <v>66.180000000000007</v>
      </c>
      <c r="G69" s="41">
        <f t="shared" si="37"/>
        <v>66.180000000000007</v>
      </c>
      <c r="H69" s="41">
        <f t="shared" si="37"/>
        <v>66.180000000000007</v>
      </c>
      <c r="I69" s="41">
        <f t="shared" si="37"/>
        <v>66.180000000000007</v>
      </c>
      <c r="J69" s="41">
        <f t="shared" si="37"/>
        <v>66.180000000000007</v>
      </c>
      <c r="K69" s="41">
        <f t="shared" si="37"/>
        <v>66.180000000000007</v>
      </c>
      <c r="L69" s="41">
        <f t="shared" si="37"/>
        <v>66.180000000000007</v>
      </c>
      <c r="M69" s="41">
        <f t="shared" si="37"/>
        <v>66.180000000000007</v>
      </c>
      <c r="N69" s="41">
        <f t="shared" si="37"/>
        <v>66.180000000000007</v>
      </c>
      <c r="O69" s="41">
        <f t="shared" si="37"/>
        <v>66.180000000000007</v>
      </c>
      <c r="P69" s="41">
        <f t="shared" si="37"/>
        <v>66.180000000000007</v>
      </c>
      <c r="Q69" s="41">
        <f t="shared" si="37"/>
        <v>66.180000000000007</v>
      </c>
      <c r="R69" s="41">
        <f t="shared" si="37"/>
        <v>66.180000000000007</v>
      </c>
      <c r="S69" s="41">
        <f t="shared" si="37"/>
        <v>66.180000000000007</v>
      </c>
      <c r="T69" s="41">
        <f t="shared" si="37"/>
        <v>66.180000000000007</v>
      </c>
      <c r="U69" s="41">
        <f t="shared" si="37"/>
        <v>66.180000000000007</v>
      </c>
      <c r="V69" s="41">
        <f t="shared" si="37"/>
        <v>66.180000000000007</v>
      </c>
      <c r="W69" s="41">
        <f t="shared" si="37"/>
        <v>66.180000000000007</v>
      </c>
      <c r="X69" s="41">
        <f t="shared" si="37"/>
        <v>66.180000000000007</v>
      </c>
      <c r="Y69" s="41">
        <f t="shared" si="37"/>
        <v>66.180000000000007</v>
      </c>
      <c r="Z69" s="41">
        <f t="shared" si="37"/>
        <v>66.180000000000007</v>
      </c>
      <c r="AA69" s="41">
        <f t="shared" si="37"/>
        <v>66.180000000000007</v>
      </c>
    </row>
    <row r="70" spans="1:27" ht="12.75" hidden="1" customHeight="1" outlineLevel="1" x14ac:dyDescent="0.2">
      <c r="A70" s="99" t="s">
        <v>2477</v>
      </c>
      <c r="B70" s="60" t="s">
        <v>83</v>
      </c>
      <c r="C70" s="40" t="s">
        <v>79</v>
      </c>
      <c r="D70" s="41">
        <v>3.72</v>
      </c>
      <c r="E70" s="41">
        <v>3.72</v>
      </c>
      <c r="F70" s="41">
        <v>3.72</v>
      </c>
      <c r="G70" s="41">
        <v>3.72</v>
      </c>
      <c r="H70" s="41">
        <v>3.72</v>
      </c>
      <c r="I70" s="41">
        <v>3.72</v>
      </c>
      <c r="J70" s="41">
        <v>3.72</v>
      </c>
      <c r="K70" s="41">
        <v>3.72</v>
      </c>
      <c r="L70" s="41">
        <v>3.72</v>
      </c>
      <c r="M70" s="41">
        <v>3.72</v>
      </c>
      <c r="N70" s="41">
        <v>3.72</v>
      </c>
      <c r="O70" s="41">
        <v>3.72</v>
      </c>
      <c r="P70" s="41">
        <v>3.72</v>
      </c>
      <c r="Q70" s="41">
        <v>3.72</v>
      </c>
      <c r="R70" s="41">
        <v>3.72</v>
      </c>
      <c r="S70" s="41">
        <v>3.72</v>
      </c>
      <c r="T70" s="41">
        <v>3.72</v>
      </c>
      <c r="U70" s="41">
        <v>3.72</v>
      </c>
      <c r="V70" s="41">
        <v>3.72</v>
      </c>
      <c r="W70" s="41">
        <v>3.72</v>
      </c>
      <c r="X70" s="41">
        <v>3.72</v>
      </c>
      <c r="Y70" s="41">
        <v>3.72</v>
      </c>
      <c r="Z70" s="41">
        <v>3.72</v>
      </c>
      <c r="AA70" s="41">
        <v>3.72</v>
      </c>
    </row>
    <row r="71" spans="1:27" ht="12.75" hidden="1" customHeight="1" outlineLevel="1" x14ac:dyDescent="0.2">
      <c r="A71" s="99" t="s">
        <v>2478</v>
      </c>
      <c r="B71" s="60" t="s">
        <v>81</v>
      </c>
      <c r="C71" s="40" t="s">
        <v>79</v>
      </c>
      <c r="D71" s="41">
        <f>$D$11</f>
        <v>264.79000000000002</v>
      </c>
      <c r="E71" s="41">
        <f t="shared" ref="E71:AA71" si="38">$D$11</f>
        <v>264.79000000000002</v>
      </c>
      <c r="F71" s="41">
        <f t="shared" si="38"/>
        <v>264.79000000000002</v>
      </c>
      <c r="G71" s="41">
        <f t="shared" si="38"/>
        <v>264.79000000000002</v>
      </c>
      <c r="H71" s="41">
        <f t="shared" si="38"/>
        <v>264.79000000000002</v>
      </c>
      <c r="I71" s="41">
        <f t="shared" si="38"/>
        <v>264.79000000000002</v>
      </c>
      <c r="J71" s="41">
        <f t="shared" si="38"/>
        <v>264.79000000000002</v>
      </c>
      <c r="K71" s="41">
        <f t="shared" si="38"/>
        <v>264.79000000000002</v>
      </c>
      <c r="L71" s="41">
        <f t="shared" si="38"/>
        <v>264.79000000000002</v>
      </c>
      <c r="M71" s="41">
        <f t="shared" si="38"/>
        <v>264.79000000000002</v>
      </c>
      <c r="N71" s="41">
        <f t="shared" si="38"/>
        <v>264.79000000000002</v>
      </c>
      <c r="O71" s="41">
        <f t="shared" si="38"/>
        <v>264.79000000000002</v>
      </c>
      <c r="P71" s="41">
        <f t="shared" si="38"/>
        <v>264.79000000000002</v>
      </c>
      <c r="Q71" s="41">
        <f t="shared" si="38"/>
        <v>264.79000000000002</v>
      </c>
      <c r="R71" s="41">
        <f t="shared" si="38"/>
        <v>264.79000000000002</v>
      </c>
      <c r="S71" s="41">
        <f t="shared" si="38"/>
        <v>264.79000000000002</v>
      </c>
      <c r="T71" s="41">
        <f t="shared" si="38"/>
        <v>264.79000000000002</v>
      </c>
      <c r="U71" s="41">
        <f t="shared" si="38"/>
        <v>264.79000000000002</v>
      </c>
      <c r="V71" s="41">
        <f t="shared" si="38"/>
        <v>264.79000000000002</v>
      </c>
      <c r="W71" s="41">
        <f t="shared" si="38"/>
        <v>264.79000000000002</v>
      </c>
      <c r="X71" s="41">
        <f t="shared" si="38"/>
        <v>264.79000000000002</v>
      </c>
      <c r="Y71" s="41">
        <f t="shared" si="38"/>
        <v>264.79000000000002</v>
      </c>
      <c r="Z71" s="41">
        <f t="shared" si="38"/>
        <v>264.79000000000002</v>
      </c>
      <c r="AA71" s="41">
        <f t="shared" si="38"/>
        <v>264.79000000000002</v>
      </c>
    </row>
    <row r="72" spans="1:27" ht="12.75" customHeight="1" collapsed="1" x14ac:dyDescent="0.2">
      <c r="A72" s="98" t="s">
        <v>2479</v>
      </c>
      <c r="B72" s="25" t="str">
        <f>"14"&amp;"."&amp;$B$801&amp;"."&amp;$B$802</f>
        <v>14.01.2024</v>
      </c>
      <c r="C72" s="88" t="s">
        <v>76</v>
      </c>
      <c r="D72" s="89">
        <f>ROUND(((D73+D74+D76+D75)/1000),5)</f>
        <v>1.85056</v>
      </c>
      <c r="E72" s="89">
        <f>ROUND(((E73+E74+E76+E75)/1000),5)</f>
        <v>1.71566</v>
      </c>
      <c r="F72" s="89">
        <f>ROUND(((F73+F74+F76+F75)/1000),5)</f>
        <v>1.58738</v>
      </c>
      <c r="G72" s="89">
        <f t="shared" ref="G72:AA72" si="39">ROUND(((G73+G74+G76+G75)/1000),5)</f>
        <v>1.57317</v>
      </c>
      <c r="H72" s="89">
        <f t="shared" si="39"/>
        <v>1.58927</v>
      </c>
      <c r="I72" s="89">
        <f t="shared" si="39"/>
        <v>1.6666300000000001</v>
      </c>
      <c r="J72" s="89">
        <f t="shared" si="39"/>
        <v>1.6994899999999999</v>
      </c>
      <c r="K72" s="89">
        <f t="shared" si="39"/>
        <v>1.81145</v>
      </c>
      <c r="L72" s="89">
        <f t="shared" si="39"/>
        <v>1.8962399999999999</v>
      </c>
      <c r="M72" s="89">
        <f t="shared" si="39"/>
        <v>2.0533800000000002</v>
      </c>
      <c r="N72" s="89">
        <f t="shared" si="39"/>
        <v>2.1789100000000001</v>
      </c>
      <c r="O72" s="89">
        <f t="shared" si="39"/>
        <v>2.2534399999999999</v>
      </c>
      <c r="P72" s="89">
        <f t="shared" si="39"/>
        <v>2.2795999999999998</v>
      </c>
      <c r="Q72" s="89">
        <f t="shared" si="39"/>
        <v>2.29834</v>
      </c>
      <c r="R72" s="89">
        <f t="shared" si="39"/>
        <v>2.1684000000000001</v>
      </c>
      <c r="S72" s="89">
        <f t="shared" si="39"/>
        <v>2.3001100000000001</v>
      </c>
      <c r="T72" s="89">
        <f t="shared" si="39"/>
        <v>2.4797199999999999</v>
      </c>
      <c r="U72" s="89">
        <f t="shared" si="39"/>
        <v>2.51071</v>
      </c>
      <c r="V72" s="89">
        <f t="shared" si="39"/>
        <v>2.5051299999999999</v>
      </c>
      <c r="W72" s="89">
        <f t="shared" si="39"/>
        <v>2.3509000000000002</v>
      </c>
      <c r="X72" s="89">
        <f t="shared" si="39"/>
        <v>2.1917599999999999</v>
      </c>
      <c r="Y72" s="89">
        <f t="shared" si="39"/>
        <v>2.0664799999999999</v>
      </c>
      <c r="Z72" s="89">
        <f t="shared" si="39"/>
        <v>1.8667100000000001</v>
      </c>
      <c r="AA72" s="89">
        <f t="shared" si="39"/>
        <v>1.80759</v>
      </c>
    </row>
    <row r="73" spans="1:27" ht="12.75" hidden="1" customHeight="1" outlineLevel="1" x14ac:dyDescent="0.2">
      <c r="A73" s="99" t="s">
        <v>2480</v>
      </c>
      <c r="B73" s="60" t="s">
        <v>238</v>
      </c>
      <c r="C73" s="40" t="s">
        <v>79</v>
      </c>
      <c r="D73" s="41">
        <v>1515.87</v>
      </c>
      <c r="E73" s="41">
        <v>1380.97</v>
      </c>
      <c r="F73" s="41">
        <v>1252.69</v>
      </c>
      <c r="G73" s="41">
        <v>1238.48</v>
      </c>
      <c r="H73" s="41">
        <v>1254.58</v>
      </c>
      <c r="I73" s="41">
        <v>1331.94</v>
      </c>
      <c r="J73" s="41">
        <v>1364.8</v>
      </c>
      <c r="K73" s="41">
        <v>1476.76</v>
      </c>
      <c r="L73" s="41">
        <v>1561.55</v>
      </c>
      <c r="M73" s="41">
        <v>1718.69</v>
      </c>
      <c r="N73" s="41">
        <v>1844.22</v>
      </c>
      <c r="O73" s="41">
        <v>1918.75</v>
      </c>
      <c r="P73" s="41">
        <v>1944.91</v>
      </c>
      <c r="Q73" s="41">
        <v>1963.65</v>
      </c>
      <c r="R73" s="41">
        <v>1833.71</v>
      </c>
      <c r="S73" s="41">
        <v>1965.42</v>
      </c>
      <c r="T73" s="41">
        <v>2145.0300000000002</v>
      </c>
      <c r="U73" s="41">
        <v>2176.02</v>
      </c>
      <c r="V73" s="41">
        <v>2170.44</v>
      </c>
      <c r="W73" s="41">
        <v>2016.21</v>
      </c>
      <c r="X73" s="41">
        <v>1857.07</v>
      </c>
      <c r="Y73" s="41">
        <v>1731.79</v>
      </c>
      <c r="Z73" s="41">
        <v>1532.02</v>
      </c>
      <c r="AA73" s="41">
        <v>1472.9</v>
      </c>
    </row>
    <row r="74" spans="1:27" ht="12.75" hidden="1" customHeight="1" outlineLevel="1" x14ac:dyDescent="0.2">
      <c r="A74" s="99" t="s">
        <v>2481</v>
      </c>
      <c r="B74" s="60" t="s">
        <v>90</v>
      </c>
      <c r="C74" s="40" t="s">
        <v>79</v>
      </c>
      <c r="D74" s="41">
        <f t="shared" ref="D74:AA74" si="40">$D$9</f>
        <v>66.180000000000007</v>
      </c>
      <c r="E74" s="41">
        <f t="shared" si="40"/>
        <v>66.180000000000007</v>
      </c>
      <c r="F74" s="41">
        <f t="shared" si="40"/>
        <v>66.180000000000007</v>
      </c>
      <c r="G74" s="41">
        <f t="shared" si="40"/>
        <v>66.180000000000007</v>
      </c>
      <c r="H74" s="41">
        <f t="shared" si="40"/>
        <v>66.180000000000007</v>
      </c>
      <c r="I74" s="41">
        <f t="shared" si="40"/>
        <v>66.180000000000007</v>
      </c>
      <c r="J74" s="41">
        <f t="shared" si="40"/>
        <v>66.180000000000007</v>
      </c>
      <c r="K74" s="41">
        <f t="shared" si="40"/>
        <v>66.180000000000007</v>
      </c>
      <c r="L74" s="41">
        <f t="shared" si="40"/>
        <v>66.180000000000007</v>
      </c>
      <c r="M74" s="41">
        <f t="shared" si="40"/>
        <v>66.180000000000007</v>
      </c>
      <c r="N74" s="41">
        <f t="shared" si="40"/>
        <v>66.180000000000007</v>
      </c>
      <c r="O74" s="41">
        <f t="shared" si="40"/>
        <v>66.180000000000007</v>
      </c>
      <c r="P74" s="41">
        <f t="shared" si="40"/>
        <v>66.180000000000007</v>
      </c>
      <c r="Q74" s="41">
        <f t="shared" si="40"/>
        <v>66.180000000000007</v>
      </c>
      <c r="R74" s="41">
        <f t="shared" si="40"/>
        <v>66.180000000000007</v>
      </c>
      <c r="S74" s="41">
        <f t="shared" si="40"/>
        <v>66.180000000000007</v>
      </c>
      <c r="T74" s="41">
        <f t="shared" si="40"/>
        <v>66.180000000000007</v>
      </c>
      <c r="U74" s="41">
        <f t="shared" si="40"/>
        <v>66.180000000000007</v>
      </c>
      <c r="V74" s="41">
        <f t="shared" si="40"/>
        <v>66.180000000000007</v>
      </c>
      <c r="W74" s="41">
        <f t="shared" si="40"/>
        <v>66.180000000000007</v>
      </c>
      <c r="X74" s="41">
        <f t="shared" si="40"/>
        <v>66.180000000000007</v>
      </c>
      <c r="Y74" s="41">
        <f t="shared" si="40"/>
        <v>66.180000000000007</v>
      </c>
      <c r="Z74" s="41">
        <f t="shared" si="40"/>
        <v>66.180000000000007</v>
      </c>
      <c r="AA74" s="41">
        <f t="shared" si="40"/>
        <v>66.180000000000007</v>
      </c>
    </row>
    <row r="75" spans="1:27" ht="12.75" hidden="1" customHeight="1" outlineLevel="1" x14ac:dyDescent="0.2">
      <c r="A75" s="99" t="s">
        <v>2482</v>
      </c>
      <c r="B75" s="60" t="s">
        <v>83</v>
      </c>
      <c r="C75" s="40" t="s">
        <v>79</v>
      </c>
      <c r="D75" s="41">
        <v>3.72</v>
      </c>
      <c r="E75" s="41">
        <v>3.72</v>
      </c>
      <c r="F75" s="41">
        <v>3.72</v>
      </c>
      <c r="G75" s="41">
        <v>3.72</v>
      </c>
      <c r="H75" s="41">
        <v>3.72</v>
      </c>
      <c r="I75" s="41">
        <v>3.72</v>
      </c>
      <c r="J75" s="41">
        <v>3.72</v>
      </c>
      <c r="K75" s="41">
        <v>3.72</v>
      </c>
      <c r="L75" s="41">
        <v>3.72</v>
      </c>
      <c r="M75" s="41">
        <v>3.72</v>
      </c>
      <c r="N75" s="41">
        <v>3.72</v>
      </c>
      <c r="O75" s="41">
        <v>3.72</v>
      </c>
      <c r="P75" s="41">
        <v>3.72</v>
      </c>
      <c r="Q75" s="41">
        <v>3.72</v>
      </c>
      <c r="R75" s="41">
        <v>3.72</v>
      </c>
      <c r="S75" s="41">
        <v>3.72</v>
      </c>
      <c r="T75" s="41">
        <v>3.72</v>
      </c>
      <c r="U75" s="41">
        <v>3.72</v>
      </c>
      <c r="V75" s="41">
        <v>3.72</v>
      </c>
      <c r="W75" s="41">
        <v>3.72</v>
      </c>
      <c r="X75" s="41">
        <v>3.72</v>
      </c>
      <c r="Y75" s="41">
        <v>3.72</v>
      </c>
      <c r="Z75" s="41">
        <v>3.72</v>
      </c>
      <c r="AA75" s="41">
        <v>3.72</v>
      </c>
    </row>
    <row r="76" spans="1:27" ht="12.75" hidden="1" customHeight="1" outlineLevel="1" x14ac:dyDescent="0.2">
      <c r="A76" s="99" t="s">
        <v>2483</v>
      </c>
      <c r="B76" s="60" t="s">
        <v>81</v>
      </c>
      <c r="C76" s="40" t="s">
        <v>79</v>
      </c>
      <c r="D76" s="41">
        <f>$D$11</f>
        <v>264.79000000000002</v>
      </c>
      <c r="E76" s="41">
        <f t="shared" ref="E76:AA76" si="41">$D$11</f>
        <v>264.79000000000002</v>
      </c>
      <c r="F76" s="41">
        <f t="shared" si="41"/>
        <v>264.79000000000002</v>
      </c>
      <c r="G76" s="41">
        <f t="shared" si="41"/>
        <v>264.79000000000002</v>
      </c>
      <c r="H76" s="41">
        <f t="shared" si="41"/>
        <v>264.79000000000002</v>
      </c>
      <c r="I76" s="41">
        <f t="shared" si="41"/>
        <v>264.79000000000002</v>
      </c>
      <c r="J76" s="41">
        <f t="shared" si="41"/>
        <v>264.79000000000002</v>
      </c>
      <c r="K76" s="41">
        <f t="shared" si="41"/>
        <v>264.79000000000002</v>
      </c>
      <c r="L76" s="41">
        <f t="shared" si="41"/>
        <v>264.79000000000002</v>
      </c>
      <c r="M76" s="41">
        <f t="shared" si="41"/>
        <v>264.79000000000002</v>
      </c>
      <c r="N76" s="41">
        <f t="shared" si="41"/>
        <v>264.79000000000002</v>
      </c>
      <c r="O76" s="41">
        <f t="shared" si="41"/>
        <v>264.79000000000002</v>
      </c>
      <c r="P76" s="41">
        <f t="shared" si="41"/>
        <v>264.79000000000002</v>
      </c>
      <c r="Q76" s="41">
        <f t="shared" si="41"/>
        <v>264.79000000000002</v>
      </c>
      <c r="R76" s="41">
        <f t="shared" si="41"/>
        <v>264.79000000000002</v>
      </c>
      <c r="S76" s="41">
        <f t="shared" si="41"/>
        <v>264.79000000000002</v>
      </c>
      <c r="T76" s="41">
        <f t="shared" si="41"/>
        <v>264.79000000000002</v>
      </c>
      <c r="U76" s="41">
        <f t="shared" si="41"/>
        <v>264.79000000000002</v>
      </c>
      <c r="V76" s="41">
        <f t="shared" si="41"/>
        <v>264.79000000000002</v>
      </c>
      <c r="W76" s="41">
        <f t="shared" si="41"/>
        <v>264.79000000000002</v>
      </c>
      <c r="X76" s="41">
        <f t="shared" si="41"/>
        <v>264.79000000000002</v>
      </c>
      <c r="Y76" s="41">
        <f t="shared" si="41"/>
        <v>264.79000000000002</v>
      </c>
      <c r="Z76" s="41">
        <f t="shared" si="41"/>
        <v>264.79000000000002</v>
      </c>
      <c r="AA76" s="41">
        <f t="shared" si="41"/>
        <v>264.79000000000002</v>
      </c>
    </row>
    <row r="77" spans="1:27" ht="12.75" customHeight="1" collapsed="1" x14ac:dyDescent="0.2">
      <c r="A77" s="98" t="s">
        <v>2484</v>
      </c>
      <c r="B77" s="25" t="str">
        <f>"15"&amp;"."&amp;$B$801&amp;"."&amp;$B$802</f>
        <v>15.01.2024</v>
      </c>
      <c r="C77" s="88" t="s">
        <v>76</v>
      </c>
      <c r="D77" s="89">
        <f>ROUND(((D78+D79+D81+D80)/1000),5)</f>
        <v>1.57603</v>
      </c>
      <c r="E77" s="89">
        <f>ROUND(((E78+E79+E81+E80)/1000),5)</f>
        <v>1.5184800000000001</v>
      </c>
      <c r="F77" s="89">
        <f>ROUND(((F78+F79+F81+F80)/1000),5)</f>
        <v>1.46309</v>
      </c>
      <c r="G77" s="89">
        <f t="shared" ref="G77:AA77" si="42">ROUND(((G78+G79+G81+G80)/1000),5)</f>
        <v>1.45631</v>
      </c>
      <c r="H77" s="89">
        <f t="shared" si="42"/>
        <v>1.5179800000000001</v>
      </c>
      <c r="I77" s="89">
        <f t="shared" si="42"/>
        <v>1.6427799999999999</v>
      </c>
      <c r="J77" s="89">
        <f t="shared" si="42"/>
        <v>1.85317</v>
      </c>
      <c r="K77" s="89">
        <f t="shared" si="42"/>
        <v>2.0710299999999999</v>
      </c>
      <c r="L77" s="89">
        <f t="shared" si="42"/>
        <v>2.3342499999999999</v>
      </c>
      <c r="M77" s="89">
        <f t="shared" si="42"/>
        <v>2.3677000000000001</v>
      </c>
      <c r="N77" s="89">
        <f t="shared" si="42"/>
        <v>2.3554300000000001</v>
      </c>
      <c r="O77" s="89">
        <f t="shared" si="42"/>
        <v>2.44936</v>
      </c>
      <c r="P77" s="89">
        <f t="shared" si="42"/>
        <v>2.4490500000000002</v>
      </c>
      <c r="Q77" s="89">
        <f t="shared" si="42"/>
        <v>2.4595600000000002</v>
      </c>
      <c r="R77" s="89">
        <f t="shared" si="42"/>
        <v>2.4559000000000002</v>
      </c>
      <c r="S77" s="89">
        <f t="shared" si="42"/>
        <v>2.39228</v>
      </c>
      <c r="T77" s="89">
        <f t="shared" si="42"/>
        <v>2.5026899999999999</v>
      </c>
      <c r="U77" s="89">
        <f t="shared" si="42"/>
        <v>2.5296099999999999</v>
      </c>
      <c r="V77" s="89">
        <f t="shared" si="42"/>
        <v>2.5223800000000001</v>
      </c>
      <c r="W77" s="89">
        <f t="shared" si="42"/>
        <v>2.3890899999999999</v>
      </c>
      <c r="X77" s="89">
        <f t="shared" si="42"/>
        <v>2.2594400000000001</v>
      </c>
      <c r="Y77" s="89">
        <f t="shared" si="42"/>
        <v>2.0925500000000001</v>
      </c>
      <c r="Z77" s="89">
        <f t="shared" si="42"/>
        <v>1.89682</v>
      </c>
      <c r="AA77" s="89">
        <f t="shared" si="42"/>
        <v>1.76447</v>
      </c>
    </row>
    <row r="78" spans="1:27" ht="12.75" hidden="1" customHeight="1" outlineLevel="1" x14ac:dyDescent="0.2">
      <c r="A78" s="99" t="s">
        <v>2485</v>
      </c>
      <c r="B78" s="60" t="s">
        <v>238</v>
      </c>
      <c r="C78" s="40" t="s">
        <v>79</v>
      </c>
      <c r="D78" s="41">
        <v>1241.3399999999999</v>
      </c>
      <c r="E78" s="41">
        <v>1183.79</v>
      </c>
      <c r="F78" s="41">
        <v>1128.4000000000001</v>
      </c>
      <c r="G78" s="41">
        <v>1121.6199999999999</v>
      </c>
      <c r="H78" s="41">
        <v>1183.29</v>
      </c>
      <c r="I78" s="41">
        <v>1308.0899999999999</v>
      </c>
      <c r="J78" s="41">
        <v>1518.48</v>
      </c>
      <c r="K78" s="41">
        <v>1736.34</v>
      </c>
      <c r="L78" s="41">
        <v>1999.56</v>
      </c>
      <c r="M78" s="41">
        <v>2033.01</v>
      </c>
      <c r="N78" s="41">
        <v>2020.74</v>
      </c>
      <c r="O78" s="41">
        <v>2114.67</v>
      </c>
      <c r="P78" s="41">
        <v>2114.36</v>
      </c>
      <c r="Q78" s="41">
        <v>2124.87</v>
      </c>
      <c r="R78" s="41">
        <v>2121.21</v>
      </c>
      <c r="S78" s="41">
        <v>2057.59</v>
      </c>
      <c r="T78" s="41">
        <v>2168</v>
      </c>
      <c r="U78" s="41">
        <v>2194.92</v>
      </c>
      <c r="V78" s="41">
        <v>2187.69</v>
      </c>
      <c r="W78" s="41">
        <v>2054.4</v>
      </c>
      <c r="X78" s="41">
        <v>1924.75</v>
      </c>
      <c r="Y78" s="41">
        <v>1757.86</v>
      </c>
      <c r="Z78" s="41">
        <v>1562.13</v>
      </c>
      <c r="AA78" s="41">
        <v>1429.78</v>
      </c>
    </row>
    <row r="79" spans="1:27" ht="12.75" hidden="1" customHeight="1" outlineLevel="1" x14ac:dyDescent="0.2">
      <c r="A79" s="99" t="s">
        <v>2486</v>
      </c>
      <c r="B79" s="60" t="s">
        <v>90</v>
      </c>
      <c r="C79" s="40" t="s">
        <v>79</v>
      </c>
      <c r="D79" s="41">
        <f t="shared" ref="D79:AA79" si="43">$D$9</f>
        <v>66.180000000000007</v>
      </c>
      <c r="E79" s="41">
        <f t="shared" si="43"/>
        <v>66.180000000000007</v>
      </c>
      <c r="F79" s="41">
        <f t="shared" si="43"/>
        <v>66.180000000000007</v>
      </c>
      <c r="G79" s="41">
        <f t="shared" si="43"/>
        <v>66.180000000000007</v>
      </c>
      <c r="H79" s="41">
        <f t="shared" si="43"/>
        <v>66.180000000000007</v>
      </c>
      <c r="I79" s="41">
        <f t="shared" si="43"/>
        <v>66.180000000000007</v>
      </c>
      <c r="J79" s="41">
        <f t="shared" si="43"/>
        <v>66.180000000000007</v>
      </c>
      <c r="K79" s="41">
        <f t="shared" si="43"/>
        <v>66.180000000000007</v>
      </c>
      <c r="L79" s="41">
        <f t="shared" si="43"/>
        <v>66.180000000000007</v>
      </c>
      <c r="M79" s="41">
        <f t="shared" si="43"/>
        <v>66.180000000000007</v>
      </c>
      <c r="N79" s="41">
        <f t="shared" si="43"/>
        <v>66.180000000000007</v>
      </c>
      <c r="O79" s="41">
        <f t="shared" si="43"/>
        <v>66.180000000000007</v>
      </c>
      <c r="P79" s="41">
        <f t="shared" si="43"/>
        <v>66.180000000000007</v>
      </c>
      <c r="Q79" s="41">
        <f t="shared" si="43"/>
        <v>66.180000000000007</v>
      </c>
      <c r="R79" s="41">
        <f t="shared" si="43"/>
        <v>66.180000000000007</v>
      </c>
      <c r="S79" s="41">
        <f t="shared" si="43"/>
        <v>66.180000000000007</v>
      </c>
      <c r="T79" s="41">
        <f t="shared" si="43"/>
        <v>66.180000000000007</v>
      </c>
      <c r="U79" s="41">
        <f t="shared" si="43"/>
        <v>66.180000000000007</v>
      </c>
      <c r="V79" s="41">
        <f t="shared" si="43"/>
        <v>66.180000000000007</v>
      </c>
      <c r="W79" s="41">
        <f t="shared" si="43"/>
        <v>66.180000000000007</v>
      </c>
      <c r="X79" s="41">
        <f t="shared" si="43"/>
        <v>66.180000000000007</v>
      </c>
      <c r="Y79" s="41">
        <f t="shared" si="43"/>
        <v>66.180000000000007</v>
      </c>
      <c r="Z79" s="41">
        <f t="shared" si="43"/>
        <v>66.180000000000007</v>
      </c>
      <c r="AA79" s="41">
        <f t="shared" si="43"/>
        <v>66.180000000000007</v>
      </c>
    </row>
    <row r="80" spans="1:27" ht="12.75" hidden="1" customHeight="1" outlineLevel="1" x14ac:dyDescent="0.2">
      <c r="A80" s="99" t="s">
        <v>2487</v>
      </c>
      <c r="B80" s="60" t="s">
        <v>83</v>
      </c>
      <c r="C80" s="40" t="s">
        <v>79</v>
      </c>
      <c r="D80" s="41">
        <v>3.72</v>
      </c>
      <c r="E80" s="41">
        <v>3.72</v>
      </c>
      <c r="F80" s="41">
        <v>3.72</v>
      </c>
      <c r="G80" s="41">
        <v>3.72</v>
      </c>
      <c r="H80" s="41">
        <v>3.72</v>
      </c>
      <c r="I80" s="41">
        <v>3.72</v>
      </c>
      <c r="J80" s="41">
        <v>3.72</v>
      </c>
      <c r="K80" s="41">
        <v>3.72</v>
      </c>
      <c r="L80" s="41">
        <v>3.72</v>
      </c>
      <c r="M80" s="41">
        <v>3.72</v>
      </c>
      <c r="N80" s="41">
        <v>3.72</v>
      </c>
      <c r="O80" s="41">
        <v>3.72</v>
      </c>
      <c r="P80" s="41">
        <v>3.72</v>
      </c>
      <c r="Q80" s="41">
        <v>3.72</v>
      </c>
      <c r="R80" s="41">
        <v>3.72</v>
      </c>
      <c r="S80" s="41">
        <v>3.72</v>
      </c>
      <c r="T80" s="41">
        <v>3.72</v>
      </c>
      <c r="U80" s="41">
        <v>3.72</v>
      </c>
      <c r="V80" s="41">
        <v>3.72</v>
      </c>
      <c r="W80" s="41">
        <v>3.72</v>
      </c>
      <c r="X80" s="41">
        <v>3.72</v>
      </c>
      <c r="Y80" s="41">
        <v>3.72</v>
      </c>
      <c r="Z80" s="41">
        <v>3.72</v>
      </c>
      <c r="AA80" s="41">
        <v>3.72</v>
      </c>
    </row>
    <row r="81" spans="1:27" ht="12.75" hidden="1" customHeight="1" outlineLevel="1" x14ac:dyDescent="0.2">
      <c r="A81" s="99" t="s">
        <v>2488</v>
      </c>
      <c r="B81" s="60" t="s">
        <v>81</v>
      </c>
      <c r="C81" s="40" t="s">
        <v>79</v>
      </c>
      <c r="D81" s="41">
        <f>$D$11</f>
        <v>264.79000000000002</v>
      </c>
      <c r="E81" s="41">
        <f t="shared" ref="E81:AA81" si="44">$D$11</f>
        <v>264.79000000000002</v>
      </c>
      <c r="F81" s="41">
        <f t="shared" si="44"/>
        <v>264.79000000000002</v>
      </c>
      <c r="G81" s="41">
        <f t="shared" si="44"/>
        <v>264.79000000000002</v>
      </c>
      <c r="H81" s="41">
        <f t="shared" si="44"/>
        <v>264.79000000000002</v>
      </c>
      <c r="I81" s="41">
        <f t="shared" si="44"/>
        <v>264.79000000000002</v>
      </c>
      <c r="J81" s="41">
        <f t="shared" si="44"/>
        <v>264.79000000000002</v>
      </c>
      <c r="K81" s="41">
        <f t="shared" si="44"/>
        <v>264.79000000000002</v>
      </c>
      <c r="L81" s="41">
        <f t="shared" si="44"/>
        <v>264.79000000000002</v>
      </c>
      <c r="M81" s="41">
        <f t="shared" si="44"/>
        <v>264.79000000000002</v>
      </c>
      <c r="N81" s="41">
        <f t="shared" si="44"/>
        <v>264.79000000000002</v>
      </c>
      <c r="O81" s="41">
        <f t="shared" si="44"/>
        <v>264.79000000000002</v>
      </c>
      <c r="P81" s="41">
        <f t="shared" si="44"/>
        <v>264.79000000000002</v>
      </c>
      <c r="Q81" s="41">
        <f t="shared" si="44"/>
        <v>264.79000000000002</v>
      </c>
      <c r="R81" s="41">
        <f t="shared" si="44"/>
        <v>264.79000000000002</v>
      </c>
      <c r="S81" s="41">
        <f t="shared" si="44"/>
        <v>264.79000000000002</v>
      </c>
      <c r="T81" s="41">
        <f t="shared" si="44"/>
        <v>264.79000000000002</v>
      </c>
      <c r="U81" s="41">
        <f t="shared" si="44"/>
        <v>264.79000000000002</v>
      </c>
      <c r="V81" s="41">
        <f t="shared" si="44"/>
        <v>264.79000000000002</v>
      </c>
      <c r="W81" s="41">
        <f t="shared" si="44"/>
        <v>264.79000000000002</v>
      </c>
      <c r="X81" s="41">
        <f t="shared" si="44"/>
        <v>264.79000000000002</v>
      </c>
      <c r="Y81" s="41">
        <f t="shared" si="44"/>
        <v>264.79000000000002</v>
      </c>
      <c r="Z81" s="41">
        <f t="shared" si="44"/>
        <v>264.79000000000002</v>
      </c>
      <c r="AA81" s="41">
        <f t="shared" si="44"/>
        <v>264.79000000000002</v>
      </c>
    </row>
    <row r="82" spans="1:27" ht="12.75" customHeight="1" collapsed="1" x14ac:dyDescent="0.2">
      <c r="A82" s="98" t="s">
        <v>2489</v>
      </c>
      <c r="B82" s="25" t="str">
        <f>"16"&amp;"."&amp;$B$801&amp;"."&amp;$B$802</f>
        <v>16.01.2024</v>
      </c>
      <c r="C82" s="88" t="s">
        <v>76</v>
      </c>
      <c r="D82" s="89">
        <f>ROUND(((D83+D84+D86+D85)/1000),5)</f>
        <v>1.6041099999999999</v>
      </c>
      <c r="E82" s="89">
        <f>ROUND(((E83+E84+E86+E85)/1000),5)</f>
        <v>1.53704</v>
      </c>
      <c r="F82" s="89">
        <f>ROUND(((F83+F84+F86+F85)/1000),5)</f>
        <v>1.5140499999999999</v>
      </c>
      <c r="G82" s="89">
        <f t="shared" ref="G82:AA82" si="45">ROUND(((G83+G84+G86+G85)/1000),5)</f>
        <v>1.4796400000000001</v>
      </c>
      <c r="H82" s="89">
        <f t="shared" si="45"/>
        <v>1.52362</v>
      </c>
      <c r="I82" s="89">
        <f t="shared" si="45"/>
        <v>1.63785</v>
      </c>
      <c r="J82" s="89">
        <f t="shared" si="45"/>
        <v>1.8338699999999999</v>
      </c>
      <c r="K82" s="89">
        <f t="shared" si="45"/>
        <v>2.02007</v>
      </c>
      <c r="L82" s="89">
        <f t="shared" si="45"/>
        <v>2.2871999999999999</v>
      </c>
      <c r="M82" s="89">
        <f t="shared" si="45"/>
        <v>2.3161299999999998</v>
      </c>
      <c r="N82" s="89">
        <f t="shared" si="45"/>
        <v>2.3599199999999998</v>
      </c>
      <c r="O82" s="89">
        <f t="shared" si="45"/>
        <v>2.38069</v>
      </c>
      <c r="P82" s="89">
        <f t="shared" si="45"/>
        <v>2.3842400000000001</v>
      </c>
      <c r="Q82" s="89">
        <f t="shared" si="45"/>
        <v>2.4130199999999999</v>
      </c>
      <c r="R82" s="89">
        <f t="shared" si="45"/>
        <v>2.3917199999999998</v>
      </c>
      <c r="S82" s="89">
        <f t="shared" si="45"/>
        <v>2.3573900000000001</v>
      </c>
      <c r="T82" s="89">
        <f t="shared" si="45"/>
        <v>2.4668899999999998</v>
      </c>
      <c r="U82" s="89">
        <f t="shared" si="45"/>
        <v>2.5139300000000002</v>
      </c>
      <c r="V82" s="89">
        <f t="shared" si="45"/>
        <v>2.4984500000000001</v>
      </c>
      <c r="W82" s="89">
        <f t="shared" si="45"/>
        <v>2.3488899999999999</v>
      </c>
      <c r="X82" s="89">
        <f t="shared" si="45"/>
        <v>2.2280899999999999</v>
      </c>
      <c r="Y82" s="89">
        <f t="shared" si="45"/>
        <v>2.1142400000000001</v>
      </c>
      <c r="Z82" s="89">
        <f t="shared" si="45"/>
        <v>1.90411</v>
      </c>
      <c r="AA82" s="89">
        <f t="shared" si="45"/>
        <v>1.7833699999999999</v>
      </c>
    </row>
    <row r="83" spans="1:27" ht="12.75" hidden="1" customHeight="1" outlineLevel="1" x14ac:dyDescent="0.2">
      <c r="A83" s="99" t="s">
        <v>2490</v>
      </c>
      <c r="B83" s="60" t="s">
        <v>238</v>
      </c>
      <c r="C83" s="40" t="s">
        <v>79</v>
      </c>
      <c r="D83" s="41">
        <v>1269.42</v>
      </c>
      <c r="E83" s="41">
        <v>1202.3499999999999</v>
      </c>
      <c r="F83" s="41">
        <v>1179.3599999999999</v>
      </c>
      <c r="G83" s="41">
        <v>1144.95</v>
      </c>
      <c r="H83" s="41">
        <v>1188.93</v>
      </c>
      <c r="I83" s="41">
        <v>1303.1600000000001</v>
      </c>
      <c r="J83" s="41">
        <v>1499.18</v>
      </c>
      <c r="K83" s="41">
        <v>1685.38</v>
      </c>
      <c r="L83" s="41">
        <v>1952.51</v>
      </c>
      <c r="M83" s="41">
        <v>1981.44</v>
      </c>
      <c r="N83" s="41">
        <v>2025.23</v>
      </c>
      <c r="O83" s="41">
        <v>2046</v>
      </c>
      <c r="P83" s="41">
        <v>2049.5500000000002</v>
      </c>
      <c r="Q83" s="41">
        <v>2078.33</v>
      </c>
      <c r="R83" s="41">
        <v>2057.0300000000002</v>
      </c>
      <c r="S83" s="41">
        <v>2022.7</v>
      </c>
      <c r="T83" s="41">
        <v>2132.1999999999998</v>
      </c>
      <c r="U83" s="41">
        <v>2179.2399999999998</v>
      </c>
      <c r="V83" s="41">
        <v>2163.7600000000002</v>
      </c>
      <c r="W83" s="41">
        <v>2014.2</v>
      </c>
      <c r="X83" s="41">
        <v>1893.4</v>
      </c>
      <c r="Y83" s="41">
        <v>1779.55</v>
      </c>
      <c r="Z83" s="41">
        <v>1569.42</v>
      </c>
      <c r="AA83" s="41">
        <v>1448.68</v>
      </c>
    </row>
    <row r="84" spans="1:27" ht="12.75" hidden="1" customHeight="1" outlineLevel="1" x14ac:dyDescent="0.2">
      <c r="A84" s="99" t="s">
        <v>2491</v>
      </c>
      <c r="B84" s="60" t="s">
        <v>90</v>
      </c>
      <c r="C84" s="40" t="s">
        <v>79</v>
      </c>
      <c r="D84" s="41">
        <f t="shared" ref="D84:AA84" si="46">$D$9</f>
        <v>66.180000000000007</v>
      </c>
      <c r="E84" s="41">
        <f t="shared" si="46"/>
        <v>66.180000000000007</v>
      </c>
      <c r="F84" s="41">
        <f t="shared" si="46"/>
        <v>66.180000000000007</v>
      </c>
      <c r="G84" s="41">
        <f t="shared" si="46"/>
        <v>66.180000000000007</v>
      </c>
      <c r="H84" s="41">
        <f t="shared" si="46"/>
        <v>66.180000000000007</v>
      </c>
      <c r="I84" s="41">
        <f t="shared" si="46"/>
        <v>66.180000000000007</v>
      </c>
      <c r="J84" s="41">
        <f t="shared" si="46"/>
        <v>66.180000000000007</v>
      </c>
      <c r="K84" s="41">
        <f t="shared" si="46"/>
        <v>66.180000000000007</v>
      </c>
      <c r="L84" s="41">
        <f t="shared" si="46"/>
        <v>66.180000000000007</v>
      </c>
      <c r="M84" s="41">
        <f t="shared" si="46"/>
        <v>66.180000000000007</v>
      </c>
      <c r="N84" s="41">
        <f t="shared" si="46"/>
        <v>66.180000000000007</v>
      </c>
      <c r="O84" s="41">
        <f t="shared" si="46"/>
        <v>66.180000000000007</v>
      </c>
      <c r="P84" s="41">
        <f t="shared" si="46"/>
        <v>66.180000000000007</v>
      </c>
      <c r="Q84" s="41">
        <f t="shared" si="46"/>
        <v>66.180000000000007</v>
      </c>
      <c r="R84" s="41">
        <f t="shared" si="46"/>
        <v>66.180000000000007</v>
      </c>
      <c r="S84" s="41">
        <f t="shared" si="46"/>
        <v>66.180000000000007</v>
      </c>
      <c r="T84" s="41">
        <f t="shared" si="46"/>
        <v>66.180000000000007</v>
      </c>
      <c r="U84" s="41">
        <f t="shared" si="46"/>
        <v>66.180000000000007</v>
      </c>
      <c r="V84" s="41">
        <f t="shared" si="46"/>
        <v>66.180000000000007</v>
      </c>
      <c r="W84" s="41">
        <f t="shared" si="46"/>
        <v>66.180000000000007</v>
      </c>
      <c r="X84" s="41">
        <f t="shared" si="46"/>
        <v>66.180000000000007</v>
      </c>
      <c r="Y84" s="41">
        <f t="shared" si="46"/>
        <v>66.180000000000007</v>
      </c>
      <c r="Z84" s="41">
        <f t="shared" si="46"/>
        <v>66.180000000000007</v>
      </c>
      <c r="AA84" s="41">
        <f t="shared" si="46"/>
        <v>66.180000000000007</v>
      </c>
    </row>
    <row r="85" spans="1:27" ht="12.75" hidden="1" customHeight="1" outlineLevel="1" x14ac:dyDescent="0.2">
      <c r="A85" s="99" t="s">
        <v>2492</v>
      </c>
      <c r="B85" s="60" t="s">
        <v>83</v>
      </c>
      <c r="C85" s="40" t="s">
        <v>79</v>
      </c>
      <c r="D85" s="41">
        <v>3.72</v>
      </c>
      <c r="E85" s="41">
        <v>3.72</v>
      </c>
      <c r="F85" s="41">
        <v>3.72</v>
      </c>
      <c r="G85" s="41">
        <v>3.72</v>
      </c>
      <c r="H85" s="41">
        <v>3.72</v>
      </c>
      <c r="I85" s="41">
        <v>3.72</v>
      </c>
      <c r="J85" s="41">
        <v>3.72</v>
      </c>
      <c r="K85" s="41">
        <v>3.72</v>
      </c>
      <c r="L85" s="41">
        <v>3.72</v>
      </c>
      <c r="M85" s="41">
        <v>3.72</v>
      </c>
      <c r="N85" s="41">
        <v>3.72</v>
      </c>
      <c r="O85" s="41">
        <v>3.72</v>
      </c>
      <c r="P85" s="41">
        <v>3.72</v>
      </c>
      <c r="Q85" s="41">
        <v>3.72</v>
      </c>
      <c r="R85" s="41">
        <v>3.72</v>
      </c>
      <c r="S85" s="41">
        <v>3.72</v>
      </c>
      <c r="T85" s="41">
        <v>3.72</v>
      </c>
      <c r="U85" s="41">
        <v>3.72</v>
      </c>
      <c r="V85" s="41">
        <v>3.72</v>
      </c>
      <c r="W85" s="41">
        <v>3.72</v>
      </c>
      <c r="X85" s="41">
        <v>3.72</v>
      </c>
      <c r="Y85" s="41">
        <v>3.72</v>
      </c>
      <c r="Z85" s="41">
        <v>3.72</v>
      </c>
      <c r="AA85" s="41">
        <v>3.72</v>
      </c>
    </row>
    <row r="86" spans="1:27" ht="12.75" hidden="1" customHeight="1" outlineLevel="1" x14ac:dyDescent="0.2">
      <c r="A86" s="99" t="s">
        <v>2493</v>
      </c>
      <c r="B86" s="60" t="s">
        <v>81</v>
      </c>
      <c r="C86" s="40" t="s">
        <v>79</v>
      </c>
      <c r="D86" s="41">
        <f>$D$11</f>
        <v>264.79000000000002</v>
      </c>
      <c r="E86" s="41">
        <f t="shared" ref="E86:AA86" si="47">$D$11</f>
        <v>264.79000000000002</v>
      </c>
      <c r="F86" s="41">
        <f t="shared" si="47"/>
        <v>264.79000000000002</v>
      </c>
      <c r="G86" s="41">
        <f t="shared" si="47"/>
        <v>264.79000000000002</v>
      </c>
      <c r="H86" s="41">
        <f t="shared" si="47"/>
        <v>264.79000000000002</v>
      </c>
      <c r="I86" s="41">
        <f t="shared" si="47"/>
        <v>264.79000000000002</v>
      </c>
      <c r="J86" s="41">
        <f t="shared" si="47"/>
        <v>264.79000000000002</v>
      </c>
      <c r="K86" s="41">
        <f t="shared" si="47"/>
        <v>264.79000000000002</v>
      </c>
      <c r="L86" s="41">
        <f t="shared" si="47"/>
        <v>264.79000000000002</v>
      </c>
      <c r="M86" s="41">
        <f t="shared" si="47"/>
        <v>264.79000000000002</v>
      </c>
      <c r="N86" s="41">
        <f t="shared" si="47"/>
        <v>264.79000000000002</v>
      </c>
      <c r="O86" s="41">
        <f t="shared" si="47"/>
        <v>264.79000000000002</v>
      </c>
      <c r="P86" s="41">
        <f t="shared" si="47"/>
        <v>264.79000000000002</v>
      </c>
      <c r="Q86" s="41">
        <f t="shared" si="47"/>
        <v>264.79000000000002</v>
      </c>
      <c r="R86" s="41">
        <f t="shared" si="47"/>
        <v>264.79000000000002</v>
      </c>
      <c r="S86" s="41">
        <f t="shared" si="47"/>
        <v>264.79000000000002</v>
      </c>
      <c r="T86" s="41">
        <f t="shared" si="47"/>
        <v>264.79000000000002</v>
      </c>
      <c r="U86" s="41">
        <f t="shared" si="47"/>
        <v>264.79000000000002</v>
      </c>
      <c r="V86" s="41">
        <f t="shared" si="47"/>
        <v>264.79000000000002</v>
      </c>
      <c r="W86" s="41">
        <f t="shared" si="47"/>
        <v>264.79000000000002</v>
      </c>
      <c r="X86" s="41">
        <f t="shared" si="47"/>
        <v>264.79000000000002</v>
      </c>
      <c r="Y86" s="41">
        <f t="shared" si="47"/>
        <v>264.79000000000002</v>
      </c>
      <c r="Z86" s="41">
        <f t="shared" si="47"/>
        <v>264.79000000000002</v>
      </c>
      <c r="AA86" s="41">
        <f t="shared" si="47"/>
        <v>264.79000000000002</v>
      </c>
    </row>
    <row r="87" spans="1:27" ht="12.75" customHeight="1" collapsed="1" x14ac:dyDescent="0.2">
      <c r="A87" s="98" t="s">
        <v>2494</v>
      </c>
      <c r="B87" s="25" t="str">
        <f>"17"&amp;"."&amp;$B$801&amp;"."&amp;$B$802</f>
        <v>17.01.2024</v>
      </c>
      <c r="C87" s="88" t="s">
        <v>76</v>
      </c>
      <c r="D87" s="89">
        <f>ROUND(((D88+D89+D91+D90)/1000),5)</f>
        <v>1.5732699999999999</v>
      </c>
      <c r="E87" s="89">
        <f>ROUND(((E88+E89+E91+E90)/1000),5)</f>
        <v>1.49539</v>
      </c>
      <c r="F87" s="89">
        <f>ROUND(((F88+F89+F91+F90)/1000),5)</f>
        <v>1.44815</v>
      </c>
      <c r="G87" s="89">
        <f t="shared" ref="G87:AA87" si="48">ROUND(((G88+G89+G91+G90)/1000),5)</f>
        <v>1.4473800000000001</v>
      </c>
      <c r="H87" s="89">
        <f t="shared" si="48"/>
        <v>1.5162500000000001</v>
      </c>
      <c r="I87" s="89">
        <f t="shared" si="48"/>
        <v>1.6420300000000001</v>
      </c>
      <c r="J87" s="89">
        <f t="shared" si="48"/>
        <v>1.83704</v>
      </c>
      <c r="K87" s="89">
        <f t="shared" si="48"/>
        <v>2.1515300000000002</v>
      </c>
      <c r="L87" s="89">
        <f t="shared" si="48"/>
        <v>2.3596499999999998</v>
      </c>
      <c r="M87" s="89">
        <f t="shared" si="48"/>
        <v>2.3296600000000001</v>
      </c>
      <c r="N87" s="89">
        <f t="shared" si="48"/>
        <v>2.4077000000000002</v>
      </c>
      <c r="O87" s="89">
        <f t="shared" si="48"/>
        <v>2.4461900000000001</v>
      </c>
      <c r="P87" s="89">
        <f t="shared" si="48"/>
        <v>2.4433199999999999</v>
      </c>
      <c r="Q87" s="89">
        <f t="shared" si="48"/>
        <v>2.4441000000000002</v>
      </c>
      <c r="R87" s="89">
        <f t="shared" si="48"/>
        <v>2.44354</v>
      </c>
      <c r="S87" s="89">
        <f t="shared" si="48"/>
        <v>2.4126300000000001</v>
      </c>
      <c r="T87" s="89">
        <f t="shared" si="48"/>
        <v>2.5336099999999999</v>
      </c>
      <c r="U87" s="89">
        <f t="shared" si="48"/>
        <v>2.49777</v>
      </c>
      <c r="V87" s="89">
        <f t="shared" si="48"/>
        <v>2.4748399999999999</v>
      </c>
      <c r="W87" s="89">
        <f t="shared" si="48"/>
        <v>2.3407499999999999</v>
      </c>
      <c r="X87" s="89">
        <f t="shared" si="48"/>
        <v>2.3453599999999999</v>
      </c>
      <c r="Y87" s="89">
        <f t="shared" si="48"/>
        <v>2.18147</v>
      </c>
      <c r="Z87" s="89">
        <f t="shared" si="48"/>
        <v>1.9613799999999999</v>
      </c>
      <c r="AA87" s="89">
        <f t="shared" si="48"/>
        <v>1.7869699999999999</v>
      </c>
    </row>
    <row r="88" spans="1:27" ht="12.75" hidden="1" customHeight="1" outlineLevel="1" x14ac:dyDescent="0.2">
      <c r="A88" s="99" t="s">
        <v>2495</v>
      </c>
      <c r="B88" s="60" t="s">
        <v>238</v>
      </c>
      <c r="C88" s="40" t="s">
        <v>79</v>
      </c>
      <c r="D88" s="41">
        <v>1238.58</v>
      </c>
      <c r="E88" s="41">
        <v>1160.7</v>
      </c>
      <c r="F88" s="41">
        <v>1113.46</v>
      </c>
      <c r="G88" s="41">
        <v>1112.69</v>
      </c>
      <c r="H88" s="41">
        <v>1181.56</v>
      </c>
      <c r="I88" s="41">
        <v>1307.3399999999999</v>
      </c>
      <c r="J88" s="41">
        <v>1502.35</v>
      </c>
      <c r="K88" s="41">
        <v>1816.84</v>
      </c>
      <c r="L88" s="41">
        <v>2024.96</v>
      </c>
      <c r="M88" s="41">
        <v>1994.97</v>
      </c>
      <c r="N88" s="41">
        <v>2073.0100000000002</v>
      </c>
      <c r="O88" s="41">
        <v>2111.5</v>
      </c>
      <c r="P88" s="41">
        <v>2108.63</v>
      </c>
      <c r="Q88" s="41">
        <v>2109.41</v>
      </c>
      <c r="R88" s="41">
        <v>2108.85</v>
      </c>
      <c r="S88" s="41">
        <v>2077.94</v>
      </c>
      <c r="T88" s="41">
        <v>2198.92</v>
      </c>
      <c r="U88" s="41">
        <v>2163.08</v>
      </c>
      <c r="V88" s="41">
        <v>2140.15</v>
      </c>
      <c r="W88" s="41">
        <v>2006.06</v>
      </c>
      <c r="X88" s="41">
        <v>2010.67</v>
      </c>
      <c r="Y88" s="41">
        <v>1846.78</v>
      </c>
      <c r="Z88" s="41">
        <v>1626.69</v>
      </c>
      <c r="AA88" s="41">
        <v>1452.28</v>
      </c>
    </row>
    <row r="89" spans="1:27" ht="12.75" hidden="1" customHeight="1" outlineLevel="1" x14ac:dyDescent="0.2">
      <c r="A89" s="99" t="s">
        <v>2496</v>
      </c>
      <c r="B89" s="60" t="s">
        <v>90</v>
      </c>
      <c r="C89" s="40" t="s">
        <v>79</v>
      </c>
      <c r="D89" s="41">
        <f t="shared" ref="D89:AA89" si="49">$D$9</f>
        <v>66.180000000000007</v>
      </c>
      <c r="E89" s="41">
        <f t="shared" si="49"/>
        <v>66.180000000000007</v>
      </c>
      <c r="F89" s="41">
        <f t="shared" si="49"/>
        <v>66.180000000000007</v>
      </c>
      <c r="G89" s="41">
        <f t="shared" si="49"/>
        <v>66.180000000000007</v>
      </c>
      <c r="H89" s="41">
        <f t="shared" si="49"/>
        <v>66.180000000000007</v>
      </c>
      <c r="I89" s="41">
        <f t="shared" si="49"/>
        <v>66.180000000000007</v>
      </c>
      <c r="J89" s="41">
        <f t="shared" si="49"/>
        <v>66.180000000000007</v>
      </c>
      <c r="K89" s="41">
        <f t="shared" si="49"/>
        <v>66.180000000000007</v>
      </c>
      <c r="L89" s="41">
        <f t="shared" si="49"/>
        <v>66.180000000000007</v>
      </c>
      <c r="M89" s="41">
        <f t="shared" si="49"/>
        <v>66.180000000000007</v>
      </c>
      <c r="N89" s="41">
        <f t="shared" si="49"/>
        <v>66.180000000000007</v>
      </c>
      <c r="O89" s="41">
        <f t="shared" si="49"/>
        <v>66.180000000000007</v>
      </c>
      <c r="P89" s="41">
        <f t="shared" si="49"/>
        <v>66.180000000000007</v>
      </c>
      <c r="Q89" s="41">
        <f t="shared" si="49"/>
        <v>66.180000000000007</v>
      </c>
      <c r="R89" s="41">
        <f t="shared" si="49"/>
        <v>66.180000000000007</v>
      </c>
      <c r="S89" s="41">
        <f t="shared" si="49"/>
        <v>66.180000000000007</v>
      </c>
      <c r="T89" s="41">
        <f t="shared" si="49"/>
        <v>66.180000000000007</v>
      </c>
      <c r="U89" s="41">
        <f t="shared" si="49"/>
        <v>66.180000000000007</v>
      </c>
      <c r="V89" s="41">
        <f t="shared" si="49"/>
        <v>66.180000000000007</v>
      </c>
      <c r="W89" s="41">
        <f t="shared" si="49"/>
        <v>66.180000000000007</v>
      </c>
      <c r="X89" s="41">
        <f t="shared" si="49"/>
        <v>66.180000000000007</v>
      </c>
      <c r="Y89" s="41">
        <f t="shared" si="49"/>
        <v>66.180000000000007</v>
      </c>
      <c r="Z89" s="41">
        <f t="shared" si="49"/>
        <v>66.180000000000007</v>
      </c>
      <c r="AA89" s="41">
        <f t="shared" si="49"/>
        <v>66.180000000000007</v>
      </c>
    </row>
    <row r="90" spans="1:27" ht="12.75" hidden="1" customHeight="1" outlineLevel="1" x14ac:dyDescent="0.2">
      <c r="A90" s="99" t="s">
        <v>2497</v>
      </c>
      <c r="B90" s="60" t="s">
        <v>83</v>
      </c>
      <c r="C90" s="40" t="s">
        <v>79</v>
      </c>
      <c r="D90" s="41">
        <v>3.72</v>
      </c>
      <c r="E90" s="41">
        <v>3.72</v>
      </c>
      <c r="F90" s="41">
        <v>3.72</v>
      </c>
      <c r="G90" s="41">
        <v>3.72</v>
      </c>
      <c r="H90" s="41">
        <v>3.72</v>
      </c>
      <c r="I90" s="41">
        <v>3.72</v>
      </c>
      <c r="J90" s="41">
        <v>3.72</v>
      </c>
      <c r="K90" s="41">
        <v>3.72</v>
      </c>
      <c r="L90" s="41">
        <v>3.72</v>
      </c>
      <c r="M90" s="41">
        <v>3.72</v>
      </c>
      <c r="N90" s="41">
        <v>3.72</v>
      </c>
      <c r="O90" s="41">
        <v>3.72</v>
      </c>
      <c r="P90" s="41">
        <v>3.72</v>
      </c>
      <c r="Q90" s="41">
        <v>3.72</v>
      </c>
      <c r="R90" s="41">
        <v>3.72</v>
      </c>
      <c r="S90" s="41">
        <v>3.72</v>
      </c>
      <c r="T90" s="41">
        <v>3.72</v>
      </c>
      <c r="U90" s="41">
        <v>3.72</v>
      </c>
      <c r="V90" s="41">
        <v>3.72</v>
      </c>
      <c r="W90" s="41">
        <v>3.72</v>
      </c>
      <c r="X90" s="41">
        <v>3.72</v>
      </c>
      <c r="Y90" s="41">
        <v>3.72</v>
      </c>
      <c r="Z90" s="41">
        <v>3.72</v>
      </c>
      <c r="AA90" s="41">
        <v>3.72</v>
      </c>
    </row>
    <row r="91" spans="1:27" ht="12.75" hidden="1" customHeight="1" outlineLevel="1" x14ac:dyDescent="0.2">
      <c r="A91" s="99" t="s">
        <v>2498</v>
      </c>
      <c r="B91" s="60" t="s">
        <v>81</v>
      </c>
      <c r="C91" s="40" t="s">
        <v>79</v>
      </c>
      <c r="D91" s="41">
        <f>$D$11</f>
        <v>264.79000000000002</v>
      </c>
      <c r="E91" s="41">
        <f t="shared" ref="E91:AA91" si="50">$D$11</f>
        <v>264.79000000000002</v>
      </c>
      <c r="F91" s="41">
        <f t="shared" si="50"/>
        <v>264.79000000000002</v>
      </c>
      <c r="G91" s="41">
        <f t="shared" si="50"/>
        <v>264.79000000000002</v>
      </c>
      <c r="H91" s="41">
        <f t="shared" si="50"/>
        <v>264.79000000000002</v>
      </c>
      <c r="I91" s="41">
        <f t="shared" si="50"/>
        <v>264.79000000000002</v>
      </c>
      <c r="J91" s="41">
        <f t="shared" si="50"/>
        <v>264.79000000000002</v>
      </c>
      <c r="K91" s="41">
        <f t="shared" si="50"/>
        <v>264.79000000000002</v>
      </c>
      <c r="L91" s="41">
        <f t="shared" si="50"/>
        <v>264.79000000000002</v>
      </c>
      <c r="M91" s="41">
        <f t="shared" si="50"/>
        <v>264.79000000000002</v>
      </c>
      <c r="N91" s="41">
        <f t="shared" si="50"/>
        <v>264.79000000000002</v>
      </c>
      <c r="O91" s="41">
        <f t="shared" si="50"/>
        <v>264.79000000000002</v>
      </c>
      <c r="P91" s="41">
        <f t="shared" si="50"/>
        <v>264.79000000000002</v>
      </c>
      <c r="Q91" s="41">
        <f t="shared" si="50"/>
        <v>264.79000000000002</v>
      </c>
      <c r="R91" s="41">
        <f t="shared" si="50"/>
        <v>264.79000000000002</v>
      </c>
      <c r="S91" s="41">
        <f t="shared" si="50"/>
        <v>264.79000000000002</v>
      </c>
      <c r="T91" s="41">
        <f t="shared" si="50"/>
        <v>264.79000000000002</v>
      </c>
      <c r="U91" s="41">
        <f t="shared" si="50"/>
        <v>264.79000000000002</v>
      </c>
      <c r="V91" s="41">
        <f t="shared" si="50"/>
        <v>264.79000000000002</v>
      </c>
      <c r="W91" s="41">
        <f t="shared" si="50"/>
        <v>264.79000000000002</v>
      </c>
      <c r="X91" s="41">
        <f t="shared" si="50"/>
        <v>264.79000000000002</v>
      </c>
      <c r="Y91" s="41">
        <f t="shared" si="50"/>
        <v>264.79000000000002</v>
      </c>
      <c r="Z91" s="41">
        <f t="shared" si="50"/>
        <v>264.79000000000002</v>
      </c>
      <c r="AA91" s="41">
        <f t="shared" si="50"/>
        <v>264.79000000000002</v>
      </c>
    </row>
    <row r="92" spans="1:27" ht="12.75" customHeight="1" collapsed="1" x14ac:dyDescent="0.2">
      <c r="A92" s="98" t="s">
        <v>2499</v>
      </c>
      <c r="B92" s="25" t="str">
        <f>"18"&amp;"."&amp;$B$801&amp;"."&amp;$B$802</f>
        <v>18.01.2024</v>
      </c>
      <c r="C92" s="88" t="s">
        <v>76</v>
      </c>
      <c r="D92" s="89">
        <f>ROUND(((D93+D94+D96+D95)/1000),5)</f>
        <v>1.7096499999999999</v>
      </c>
      <c r="E92" s="89">
        <f>ROUND(((E93+E94+E96+E95)/1000),5)</f>
        <v>1.55003</v>
      </c>
      <c r="F92" s="89">
        <f>ROUND(((F93+F94+F96+F95)/1000),5)</f>
        <v>1.51366</v>
      </c>
      <c r="G92" s="89">
        <f t="shared" ref="G92:AA92" si="51">ROUND(((G93+G94+G96+G95)/1000),5)</f>
        <v>1.50529</v>
      </c>
      <c r="H92" s="89">
        <f t="shared" si="51"/>
        <v>1.54548</v>
      </c>
      <c r="I92" s="89">
        <f t="shared" si="51"/>
        <v>1.6893400000000001</v>
      </c>
      <c r="J92" s="89">
        <f t="shared" si="51"/>
        <v>1.81843</v>
      </c>
      <c r="K92" s="89">
        <f t="shared" si="51"/>
        <v>2.1206100000000001</v>
      </c>
      <c r="L92" s="89">
        <f t="shared" si="51"/>
        <v>2.3192200000000001</v>
      </c>
      <c r="M92" s="89">
        <f t="shared" si="51"/>
        <v>2.27142</v>
      </c>
      <c r="N92" s="89">
        <f t="shared" si="51"/>
        <v>2.4543300000000001</v>
      </c>
      <c r="O92" s="89">
        <f t="shared" si="51"/>
        <v>2.41289</v>
      </c>
      <c r="P92" s="89">
        <f t="shared" si="51"/>
        <v>2.3973100000000001</v>
      </c>
      <c r="Q92" s="89">
        <f t="shared" si="51"/>
        <v>2.41649</v>
      </c>
      <c r="R92" s="89">
        <f t="shared" si="51"/>
        <v>2.4148700000000001</v>
      </c>
      <c r="S92" s="89">
        <f t="shared" si="51"/>
        <v>2.4692599999999998</v>
      </c>
      <c r="T92" s="89">
        <f t="shared" si="51"/>
        <v>2.5335000000000001</v>
      </c>
      <c r="U92" s="89">
        <f t="shared" si="51"/>
        <v>2.5456599999999998</v>
      </c>
      <c r="V92" s="89">
        <f t="shared" si="51"/>
        <v>2.5385300000000002</v>
      </c>
      <c r="W92" s="89">
        <f t="shared" si="51"/>
        <v>2.3513700000000002</v>
      </c>
      <c r="X92" s="89">
        <f t="shared" si="51"/>
        <v>2.2036699999999998</v>
      </c>
      <c r="Y92" s="89">
        <f t="shared" si="51"/>
        <v>2.093</v>
      </c>
      <c r="Z92" s="89">
        <f t="shared" si="51"/>
        <v>1.8393600000000001</v>
      </c>
      <c r="AA92" s="89">
        <f t="shared" si="51"/>
        <v>1.6686000000000001</v>
      </c>
    </row>
    <row r="93" spans="1:27" ht="12.75" hidden="1" customHeight="1" outlineLevel="1" x14ac:dyDescent="0.2">
      <c r="A93" s="99" t="s">
        <v>2500</v>
      </c>
      <c r="B93" s="60" t="s">
        <v>238</v>
      </c>
      <c r="C93" s="40" t="s">
        <v>79</v>
      </c>
      <c r="D93" s="41">
        <v>1374.96</v>
      </c>
      <c r="E93" s="41">
        <v>1215.3399999999999</v>
      </c>
      <c r="F93" s="41">
        <v>1178.97</v>
      </c>
      <c r="G93" s="41">
        <v>1170.5999999999999</v>
      </c>
      <c r="H93" s="41">
        <v>1210.79</v>
      </c>
      <c r="I93" s="41">
        <v>1354.65</v>
      </c>
      <c r="J93" s="41">
        <v>1483.74</v>
      </c>
      <c r="K93" s="41">
        <v>1785.92</v>
      </c>
      <c r="L93" s="41">
        <v>1984.53</v>
      </c>
      <c r="M93" s="41">
        <v>1936.73</v>
      </c>
      <c r="N93" s="41">
        <v>2119.64</v>
      </c>
      <c r="O93" s="41">
        <v>2078.1999999999998</v>
      </c>
      <c r="P93" s="41">
        <v>2062.62</v>
      </c>
      <c r="Q93" s="41">
        <v>2081.8000000000002</v>
      </c>
      <c r="R93" s="41">
        <v>2080.1799999999998</v>
      </c>
      <c r="S93" s="41">
        <v>2134.5700000000002</v>
      </c>
      <c r="T93" s="41">
        <v>2198.81</v>
      </c>
      <c r="U93" s="41">
        <v>2210.9699999999998</v>
      </c>
      <c r="V93" s="41">
        <v>2203.84</v>
      </c>
      <c r="W93" s="41">
        <v>2016.68</v>
      </c>
      <c r="X93" s="41">
        <v>1868.98</v>
      </c>
      <c r="Y93" s="41">
        <v>1758.31</v>
      </c>
      <c r="Z93" s="41">
        <v>1504.67</v>
      </c>
      <c r="AA93" s="41">
        <v>1333.91</v>
      </c>
    </row>
    <row r="94" spans="1:27" ht="12.75" hidden="1" customHeight="1" outlineLevel="1" x14ac:dyDescent="0.2">
      <c r="A94" s="99" t="s">
        <v>2501</v>
      </c>
      <c r="B94" s="60" t="s">
        <v>90</v>
      </c>
      <c r="C94" s="40" t="s">
        <v>79</v>
      </c>
      <c r="D94" s="41">
        <f t="shared" ref="D94:AA94" si="52">$D$9</f>
        <v>66.180000000000007</v>
      </c>
      <c r="E94" s="41">
        <f t="shared" si="52"/>
        <v>66.180000000000007</v>
      </c>
      <c r="F94" s="41">
        <f t="shared" si="52"/>
        <v>66.180000000000007</v>
      </c>
      <c r="G94" s="41">
        <f t="shared" si="52"/>
        <v>66.180000000000007</v>
      </c>
      <c r="H94" s="41">
        <f t="shared" si="52"/>
        <v>66.180000000000007</v>
      </c>
      <c r="I94" s="41">
        <f t="shared" si="52"/>
        <v>66.180000000000007</v>
      </c>
      <c r="J94" s="41">
        <f t="shared" si="52"/>
        <v>66.180000000000007</v>
      </c>
      <c r="K94" s="41">
        <f t="shared" si="52"/>
        <v>66.180000000000007</v>
      </c>
      <c r="L94" s="41">
        <f t="shared" si="52"/>
        <v>66.180000000000007</v>
      </c>
      <c r="M94" s="41">
        <f t="shared" si="52"/>
        <v>66.180000000000007</v>
      </c>
      <c r="N94" s="41">
        <f t="shared" si="52"/>
        <v>66.180000000000007</v>
      </c>
      <c r="O94" s="41">
        <f t="shared" si="52"/>
        <v>66.180000000000007</v>
      </c>
      <c r="P94" s="41">
        <f t="shared" si="52"/>
        <v>66.180000000000007</v>
      </c>
      <c r="Q94" s="41">
        <f t="shared" si="52"/>
        <v>66.180000000000007</v>
      </c>
      <c r="R94" s="41">
        <f t="shared" si="52"/>
        <v>66.180000000000007</v>
      </c>
      <c r="S94" s="41">
        <f t="shared" si="52"/>
        <v>66.180000000000007</v>
      </c>
      <c r="T94" s="41">
        <f t="shared" si="52"/>
        <v>66.180000000000007</v>
      </c>
      <c r="U94" s="41">
        <f t="shared" si="52"/>
        <v>66.180000000000007</v>
      </c>
      <c r="V94" s="41">
        <f t="shared" si="52"/>
        <v>66.180000000000007</v>
      </c>
      <c r="W94" s="41">
        <f t="shared" si="52"/>
        <v>66.180000000000007</v>
      </c>
      <c r="X94" s="41">
        <f t="shared" si="52"/>
        <v>66.180000000000007</v>
      </c>
      <c r="Y94" s="41">
        <f t="shared" si="52"/>
        <v>66.180000000000007</v>
      </c>
      <c r="Z94" s="41">
        <f t="shared" si="52"/>
        <v>66.180000000000007</v>
      </c>
      <c r="AA94" s="41">
        <f t="shared" si="52"/>
        <v>66.180000000000007</v>
      </c>
    </row>
    <row r="95" spans="1:27" ht="12.75" hidden="1" customHeight="1" outlineLevel="1" x14ac:dyDescent="0.2">
      <c r="A95" s="99" t="s">
        <v>2502</v>
      </c>
      <c r="B95" s="60" t="s">
        <v>83</v>
      </c>
      <c r="C95" s="40" t="s">
        <v>79</v>
      </c>
      <c r="D95" s="41">
        <v>3.72</v>
      </c>
      <c r="E95" s="41">
        <v>3.72</v>
      </c>
      <c r="F95" s="41">
        <v>3.72</v>
      </c>
      <c r="G95" s="41">
        <v>3.72</v>
      </c>
      <c r="H95" s="41">
        <v>3.72</v>
      </c>
      <c r="I95" s="41">
        <v>3.72</v>
      </c>
      <c r="J95" s="41">
        <v>3.72</v>
      </c>
      <c r="K95" s="41">
        <v>3.72</v>
      </c>
      <c r="L95" s="41">
        <v>3.72</v>
      </c>
      <c r="M95" s="41">
        <v>3.72</v>
      </c>
      <c r="N95" s="41">
        <v>3.72</v>
      </c>
      <c r="O95" s="41">
        <v>3.72</v>
      </c>
      <c r="P95" s="41">
        <v>3.72</v>
      </c>
      <c r="Q95" s="41">
        <v>3.72</v>
      </c>
      <c r="R95" s="41">
        <v>3.72</v>
      </c>
      <c r="S95" s="41">
        <v>3.72</v>
      </c>
      <c r="T95" s="41">
        <v>3.72</v>
      </c>
      <c r="U95" s="41">
        <v>3.72</v>
      </c>
      <c r="V95" s="41">
        <v>3.72</v>
      </c>
      <c r="W95" s="41">
        <v>3.72</v>
      </c>
      <c r="X95" s="41">
        <v>3.72</v>
      </c>
      <c r="Y95" s="41">
        <v>3.72</v>
      </c>
      <c r="Z95" s="41">
        <v>3.72</v>
      </c>
      <c r="AA95" s="41">
        <v>3.72</v>
      </c>
    </row>
    <row r="96" spans="1:27" ht="12.75" hidden="1" customHeight="1" outlineLevel="1" x14ac:dyDescent="0.2">
      <c r="A96" s="99" t="s">
        <v>2503</v>
      </c>
      <c r="B96" s="60" t="s">
        <v>81</v>
      </c>
      <c r="C96" s="40" t="s">
        <v>79</v>
      </c>
      <c r="D96" s="41">
        <f>$D$11</f>
        <v>264.79000000000002</v>
      </c>
      <c r="E96" s="41">
        <f t="shared" ref="E96:AA96" si="53">$D$11</f>
        <v>264.79000000000002</v>
      </c>
      <c r="F96" s="41">
        <f t="shared" si="53"/>
        <v>264.79000000000002</v>
      </c>
      <c r="G96" s="41">
        <f t="shared" si="53"/>
        <v>264.79000000000002</v>
      </c>
      <c r="H96" s="41">
        <f t="shared" si="53"/>
        <v>264.79000000000002</v>
      </c>
      <c r="I96" s="41">
        <f t="shared" si="53"/>
        <v>264.79000000000002</v>
      </c>
      <c r="J96" s="41">
        <f t="shared" si="53"/>
        <v>264.79000000000002</v>
      </c>
      <c r="K96" s="41">
        <f t="shared" si="53"/>
        <v>264.79000000000002</v>
      </c>
      <c r="L96" s="41">
        <f t="shared" si="53"/>
        <v>264.79000000000002</v>
      </c>
      <c r="M96" s="41">
        <f t="shared" si="53"/>
        <v>264.79000000000002</v>
      </c>
      <c r="N96" s="41">
        <f t="shared" si="53"/>
        <v>264.79000000000002</v>
      </c>
      <c r="O96" s="41">
        <f t="shared" si="53"/>
        <v>264.79000000000002</v>
      </c>
      <c r="P96" s="41">
        <f t="shared" si="53"/>
        <v>264.79000000000002</v>
      </c>
      <c r="Q96" s="41">
        <f t="shared" si="53"/>
        <v>264.79000000000002</v>
      </c>
      <c r="R96" s="41">
        <f t="shared" si="53"/>
        <v>264.79000000000002</v>
      </c>
      <c r="S96" s="41">
        <f t="shared" si="53"/>
        <v>264.79000000000002</v>
      </c>
      <c r="T96" s="41">
        <f t="shared" si="53"/>
        <v>264.79000000000002</v>
      </c>
      <c r="U96" s="41">
        <f t="shared" si="53"/>
        <v>264.79000000000002</v>
      </c>
      <c r="V96" s="41">
        <f t="shared" si="53"/>
        <v>264.79000000000002</v>
      </c>
      <c r="W96" s="41">
        <f t="shared" si="53"/>
        <v>264.79000000000002</v>
      </c>
      <c r="X96" s="41">
        <f t="shared" si="53"/>
        <v>264.79000000000002</v>
      </c>
      <c r="Y96" s="41">
        <f t="shared" si="53"/>
        <v>264.79000000000002</v>
      </c>
      <c r="Z96" s="41">
        <f t="shared" si="53"/>
        <v>264.79000000000002</v>
      </c>
      <c r="AA96" s="41">
        <f t="shared" si="53"/>
        <v>264.79000000000002</v>
      </c>
    </row>
    <row r="97" spans="1:27" ht="12.75" customHeight="1" collapsed="1" x14ac:dyDescent="0.2">
      <c r="A97" s="98" t="s">
        <v>2504</v>
      </c>
      <c r="B97" s="25" t="str">
        <f>"19"&amp;"."&amp;$B$801&amp;"."&amp;$B$802</f>
        <v>19.01.2024</v>
      </c>
      <c r="C97" s="88" t="s">
        <v>76</v>
      </c>
      <c r="D97" s="89">
        <f>ROUND(((D98+D99+D101+D100)/1000),5)</f>
        <v>1.5920000000000001</v>
      </c>
      <c r="E97" s="89">
        <f>ROUND(((E98+E99+E101+E100)/1000),5)</f>
        <v>1.5154700000000001</v>
      </c>
      <c r="F97" s="89">
        <f>ROUND(((F98+F99+F101+F100)/1000),5)</f>
        <v>1.4772099999999999</v>
      </c>
      <c r="G97" s="89">
        <f t="shared" ref="G97:AA97" si="54">ROUND(((G98+G99+G101+G100)/1000),5)</f>
        <v>1.4716899999999999</v>
      </c>
      <c r="H97" s="89">
        <f t="shared" si="54"/>
        <v>1.51372</v>
      </c>
      <c r="I97" s="89">
        <f t="shared" si="54"/>
        <v>1.63036</v>
      </c>
      <c r="J97" s="89">
        <f t="shared" si="54"/>
        <v>1.7861800000000001</v>
      </c>
      <c r="K97" s="89">
        <f t="shared" si="54"/>
        <v>2.1638099999999998</v>
      </c>
      <c r="L97" s="89">
        <f t="shared" si="54"/>
        <v>2.3525999999999998</v>
      </c>
      <c r="M97" s="89">
        <f t="shared" si="54"/>
        <v>2.4146899999999998</v>
      </c>
      <c r="N97" s="89">
        <f t="shared" si="54"/>
        <v>2.4288799999999999</v>
      </c>
      <c r="O97" s="89">
        <f t="shared" si="54"/>
        <v>2.4693900000000002</v>
      </c>
      <c r="P97" s="89">
        <f t="shared" si="54"/>
        <v>2.4605000000000001</v>
      </c>
      <c r="Q97" s="89">
        <f t="shared" si="54"/>
        <v>2.4708299999999999</v>
      </c>
      <c r="R97" s="89">
        <f t="shared" si="54"/>
        <v>2.4767700000000001</v>
      </c>
      <c r="S97" s="89">
        <f t="shared" si="54"/>
        <v>2.3883800000000002</v>
      </c>
      <c r="T97" s="89">
        <f t="shared" si="54"/>
        <v>2.4236399999999998</v>
      </c>
      <c r="U97" s="89">
        <f t="shared" si="54"/>
        <v>2.4423499999999998</v>
      </c>
      <c r="V97" s="89">
        <f t="shared" si="54"/>
        <v>2.43893</v>
      </c>
      <c r="W97" s="89">
        <f t="shared" si="54"/>
        <v>2.4367100000000002</v>
      </c>
      <c r="X97" s="89">
        <f t="shared" si="54"/>
        <v>2.3256800000000002</v>
      </c>
      <c r="Y97" s="89">
        <f t="shared" si="54"/>
        <v>2.1948699999999999</v>
      </c>
      <c r="Z97" s="89">
        <f t="shared" si="54"/>
        <v>1.9703900000000001</v>
      </c>
      <c r="AA97" s="89">
        <f t="shared" si="54"/>
        <v>1.7921100000000001</v>
      </c>
    </row>
    <row r="98" spans="1:27" ht="12.75" hidden="1" customHeight="1" outlineLevel="1" x14ac:dyDescent="0.2">
      <c r="A98" s="99" t="s">
        <v>2505</v>
      </c>
      <c r="B98" s="60" t="s">
        <v>238</v>
      </c>
      <c r="C98" s="40" t="s">
        <v>79</v>
      </c>
      <c r="D98" s="41">
        <v>1257.31</v>
      </c>
      <c r="E98" s="41">
        <v>1180.78</v>
      </c>
      <c r="F98" s="41">
        <v>1142.52</v>
      </c>
      <c r="G98" s="41">
        <v>1137</v>
      </c>
      <c r="H98" s="41">
        <v>1179.03</v>
      </c>
      <c r="I98" s="41">
        <v>1295.67</v>
      </c>
      <c r="J98" s="41">
        <v>1451.49</v>
      </c>
      <c r="K98" s="41">
        <v>1829.12</v>
      </c>
      <c r="L98" s="41">
        <v>2017.91</v>
      </c>
      <c r="M98" s="41">
        <v>2080</v>
      </c>
      <c r="N98" s="41">
        <v>2094.19</v>
      </c>
      <c r="O98" s="41">
        <v>2134.6999999999998</v>
      </c>
      <c r="P98" s="41">
        <v>2125.81</v>
      </c>
      <c r="Q98" s="41">
        <v>2136.14</v>
      </c>
      <c r="R98" s="41">
        <v>2142.08</v>
      </c>
      <c r="S98" s="41">
        <v>2053.69</v>
      </c>
      <c r="T98" s="41">
        <v>2088.9499999999998</v>
      </c>
      <c r="U98" s="41">
        <v>2107.66</v>
      </c>
      <c r="V98" s="41">
        <v>2104.2399999999998</v>
      </c>
      <c r="W98" s="41">
        <v>2102.02</v>
      </c>
      <c r="X98" s="41">
        <v>1990.99</v>
      </c>
      <c r="Y98" s="41">
        <v>1860.18</v>
      </c>
      <c r="Z98" s="41">
        <v>1635.7</v>
      </c>
      <c r="AA98" s="41">
        <v>1457.42</v>
      </c>
    </row>
    <row r="99" spans="1:27" ht="12.75" hidden="1" customHeight="1" outlineLevel="1" x14ac:dyDescent="0.2">
      <c r="A99" s="99" t="s">
        <v>2506</v>
      </c>
      <c r="B99" s="60" t="s">
        <v>90</v>
      </c>
      <c r="C99" s="40" t="s">
        <v>79</v>
      </c>
      <c r="D99" s="41">
        <f t="shared" ref="D99:AA99" si="55">$D$9</f>
        <v>66.180000000000007</v>
      </c>
      <c r="E99" s="41">
        <f t="shared" si="55"/>
        <v>66.180000000000007</v>
      </c>
      <c r="F99" s="41">
        <f t="shared" si="55"/>
        <v>66.180000000000007</v>
      </c>
      <c r="G99" s="41">
        <f t="shared" si="55"/>
        <v>66.180000000000007</v>
      </c>
      <c r="H99" s="41">
        <f t="shared" si="55"/>
        <v>66.180000000000007</v>
      </c>
      <c r="I99" s="41">
        <f t="shared" si="55"/>
        <v>66.180000000000007</v>
      </c>
      <c r="J99" s="41">
        <f t="shared" si="55"/>
        <v>66.180000000000007</v>
      </c>
      <c r="K99" s="41">
        <f t="shared" si="55"/>
        <v>66.180000000000007</v>
      </c>
      <c r="L99" s="41">
        <f t="shared" si="55"/>
        <v>66.180000000000007</v>
      </c>
      <c r="M99" s="41">
        <f t="shared" si="55"/>
        <v>66.180000000000007</v>
      </c>
      <c r="N99" s="41">
        <f t="shared" si="55"/>
        <v>66.180000000000007</v>
      </c>
      <c r="O99" s="41">
        <f t="shared" si="55"/>
        <v>66.180000000000007</v>
      </c>
      <c r="P99" s="41">
        <f t="shared" si="55"/>
        <v>66.180000000000007</v>
      </c>
      <c r="Q99" s="41">
        <f t="shared" si="55"/>
        <v>66.180000000000007</v>
      </c>
      <c r="R99" s="41">
        <f t="shared" si="55"/>
        <v>66.180000000000007</v>
      </c>
      <c r="S99" s="41">
        <f t="shared" si="55"/>
        <v>66.180000000000007</v>
      </c>
      <c r="T99" s="41">
        <f t="shared" si="55"/>
        <v>66.180000000000007</v>
      </c>
      <c r="U99" s="41">
        <f t="shared" si="55"/>
        <v>66.180000000000007</v>
      </c>
      <c r="V99" s="41">
        <f t="shared" si="55"/>
        <v>66.180000000000007</v>
      </c>
      <c r="W99" s="41">
        <f t="shared" si="55"/>
        <v>66.180000000000007</v>
      </c>
      <c r="X99" s="41">
        <f t="shared" si="55"/>
        <v>66.180000000000007</v>
      </c>
      <c r="Y99" s="41">
        <f t="shared" si="55"/>
        <v>66.180000000000007</v>
      </c>
      <c r="Z99" s="41">
        <f t="shared" si="55"/>
        <v>66.180000000000007</v>
      </c>
      <c r="AA99" s="41">
        <f t="shared" si="55"/>
        <v>66.180000000000007</v>
      </c>
    </row>
    <row r="100" spans="1:27" ht="12.75" hidden="1" customHeight="1" outlineLevel="1" x14ac:dyDescent="0.2">
      <c r="A100" s="99" t="s">
        <v>2507</v>
      </c>
      <c r="B100" s="60" t="s">
        <v>83</v>
      </c>
      <c r="C100" s="40" t="s">
        <v>79</v>
      </c>
      <c r="D100" s="41">
        <v>3.72</v>
      </c>
      <c r="E100" s="41">
        <v>3.72</v>
      </c>
      <c r="F100" s="41">
        <v>3.72</v>
      </c>
      <c r="G100" s="41">
        <v>3.72</v>
      </c>
      <c r="H100" s="41">
        <v>3.72</v>
      </c>
      <c r="I100" s="41">
        <v>3.72</v>
      </c>
      <c r="J100" s="41">
        <v>3.72</v>
      </c>
      <c r="K100" s="41">
        <v>3.72</v>
      </c>
      <c r="L100" s="41">
        <v>3.72</v>
      </c>
      <c r="M100" s="41">
        <v>3.72</v>
      </c>
      <c r="N100" s="41">
        <v>3.72</v>
      </c>
      <c r="O100" s="41">
        <v>3.72</v>
      </c>
      <c r="P100" s="41">
        <v>3.72</v>
      </c>
      <c r="Q100" s="41">
        <v>3.72</v>
      </c>
      <c r="R100" s="41">
        <v>3.72</v>
      </c>
      <c r="S100" s="41">
        <v>3.72</v>
      </c>
      <c r="T100" s="41">
        <v>3.72</v>
      </c>
      <c r="U100" s="41">
        <v>3.72</v>
      </c>
      <c r="V100" s="41">
        <v>3.72</v>
      </c>
      <c r="W100" s="41">
        <v>3.72</v>
      </c>
      <c r="X100" s="41">
        <v>3.72</v>
      </c>
      <c r="Y100" s="41">
        <v>3.72</v>
      </c>
      <c r="Z100" s="41">
        <v>3.72</v>
      </c>
      <c r="AA100" s="41">
        <v>3.72</v>
      </c>
    </row>
    <row r="101" spans="1:27" ht="12.75" hidden="1" customHeight="1" outlineLevel="1" x14ac:dyDescent="0.2">
      <c r="A101" s="99" t="s">
        <v>2508</v>
      </c>
      <c r="B101" s="60" t="s">
        <v>81</v>
      </c>
      <c r="C101" s="40" t="s">
        <v>79</v>
      </c>
      <c r="D101" s="41">
        <f>$D$11</f>
        <v>264.79000000000002</v>
      </c>
      <c r="E101" s="41">
        <f t="shared" ref="E101:AA101" si="56">$D$11</f>
        <v>264.79000000000002</v>
      </c>
      <c r="F101" s="41">
        <f t="shared" si="56"/>
        <v>264.79000000000002</v>
      </c>
      <c r="G101" s="41">
        <f t="shared" si="56"/>
        <v>264.79000000000002</v>
      </c>
      <c r="H101" s="41">
        <f t="shared" si="56"/>
        <v>264.79000000000002</v>
      </c>
      <c r="I101" s="41">
        <f t="shared" si="56"/>
        <v>264.79000000000002</v>
      </c>
      <c r="J101" s="41">
        <f t="shared" si="56"/>
        <v>264.79000000000002</v>
      </c>
      <c r="K101" s="41">
        <f t="shared" si="56"/>
        <v>264.79000000000002</v>
      </c>
      <c r="L101" s="41">
        <f t="shared" si="56"/>
        <v>264.79000000000002</v>
      </c>
      <c r="M101" s="41">
        <f t="shared" si="56"/>
        <v>264.79000000000002</v>
      </c>
      <c r="N101" s="41">
        <f t="shared" si="56"/>
        <v>264.79000000000002</v>
      </c>
      <c r="O101" s="41">
        <f t="shared" si="56"/>
        <v>264.79000000000002</v>
      </c>
      <c r="P101" s="41">
        <f t="shared" si="56"/>
        <v>264.79000000000002</v>
      </c>
      <c r="Q101" s="41">
        <f t="shared" si="56"/>
        <v>264.79000000000002</v>
      </c>
      <c r="R101" s="41">
        <f t="shared" si="56"/>
        <v>264.79000000000002</v>
      </c>
      <c r="S101" s="41">
        <f t="shared" si="56"/>
        <v>264.79000000000002</v>
      </c>
      <c r="T101" s="41">
        <f t="shared" si="56"/>
        <v>264.79000000000002</v>
      </c>
      <c r="U101" s="41">
        <f t="shared" si="56"/>
        <v>264.79000000000002</v>
      </c>
      <c r="V101" s="41">
        <f t="shared" si="56"/>
        <v>264.79000000000002</v>
      </c>
      <c r="W101" s="41">
        <f t="shared" si="56"/>
        <v>264.79000000000002</v>
      </c>
      <c r="X101" s="41">
        <f t="shared" si="56"/>
        <v>264.79000000000002</v>
      </c>
      <c r="Y101" s="41">
        <f t="shared" si="56"/>
        <v>264.79000000000002</v>
      </c>
      <c r="Z101" s="41">
        <f t="shared" si="56"/>
        <v>264.79000000000002</v>
      </c>
      <c r="AA101" s="41">
        <f t="shared" si="56"/>
        <v>264.79000000000002</v>
      </c>
    </row>
    <row r="102" spans="1:27" ht="12.75" customHeight="1" collapsed="1" x14ac:dyDescent="0.2">
      <c r="A102" s="98" t="s">
        <v>2509</v>
      </c>
      <c r="B102" s="25" t="str">
        <f>"20"&amp;"."&amp;$B$801&amp;"."&amp;$B$802</f>
        <v>20.01.2024</v>
      </c>
      <c r="C102" s="88" t="s">
        <v>76</v>
      </c>
      <c r="D102" s="89">
        <f>ROUND(((D103+D104+D106+D105)/1000),5)</f>
        <v>1.7939700000000001</v>
      </c>
      <c r="E102" s="89">
        <f>ROUND(((E103+E104+E106+E105)/1000),5)</f>
        <v>1.6309100000000001</v>
      </c>
      <c r="F102" s="89">
        <f>ROUND(((F103+F104+F106+F105)/1000),5)</f>
        <v>1.5669599999999999</v>
      </c>
      <c r="G102" s="89">
        <f t="shared" ref="G102:AA102" si="57">ROUND(((G103+G104+G106+G105)/1000),5)</f>
        <v>1.5683800000000001</v>
      </c>
      <c r="H102" s="89">
        <f t="shared" si="57"/>
        <v>1.59657</v>
      </c>
      <c r="I102" s="89">
        <f t="shared" si="57"/>
        <v>1.6418200000000001</v>
      </c>
      <c r="J102" s="89">
        <f t="shared" si="57"/>
        <v>1.7536099999999999</v>
      </c>
      <c r="K102" s="89">
        <f t="shared" si="57"/>
        <v>1.91126</v>
      </c>
      <c r="L102" s="89">
        <f t="shared" si="57"/>
        <v>2.1965400000000002</v>
      </c>
      <c r="M102" s="89">
        <f t="shared" si="57"/>
        <v>2.31799</v>
      </c>
      <c r="N102" s="89">
        <f t="shared" si="57"/>
        <v>2.4202400000000002</v>
      </c>
      <c r="O102" s="89">
        <f t="shared" si="57"/>
        <v>2.4471400000000001</v>
      </c>
      <c r="P102" s="89">
        <f t="shared" si="57"/>
        <v>2.4431400000000001</v>
      </c>
      <c r="Q102" s="89">
        <f t="shared" si="57"/>
        <v>2.4432299999999998</v>
      </c>
      <c r="R102" s="89">
        <f t="shared" si="57"/>
        <v>2.38259</v>
      </c>
      <c r="S102" s="89">
        <f t="shared" si="57"/>
        <v>2.3578800000000002</v>
      </c>
      <c r="T102" s="89">
        <f t="shared" si="57"/>
        <v>2.40489</v>
      </c>
      <c r="U102" s="89">
        <f t="shared" si="57"/>
        <v>2.4463200000000001</v>
      </c>
      <c r="V102" s="89">
        <f t="shared" si="57"/>
        <v>2.4721299999999999</v>
      </c>
      <c r="W102" s="89">
        <f t="shared" si="57"/>
        <v>2.35616</v>
      </c>
      <c r="X102" s="89">
        <f t="shared" si="57"/>
        <v>2.3043300000000002</v>
      </c>
      <c r="Y102" s="89">
        <f t="shared" si="57"/>
        <v>2.2076500000000001</v>
      </c>
      <c r="Z102" s="89">
        <f t="shared" si="57"/>
        <v>1.92157</v>
      </c>
      <c r="AA102" s="89">
        <f t="shared" si="57"/>
        <v>1.8171999999999999</v>
      </c>
    </row>
    <row r="103" spans="1:27" ht="12.75" hidden="1" customHeight="1" outlineLevel="1" x14ac:dyDescent="0.2">
      <c r="A103" s="99" t="s">
        <v>2510</v>
      </c>
      <c r="B103" s="60" t="s">
        <v>238</v>
      </c>
      <c r="C103" s="40" t="s">
        <v>79</v>
      </c>
      <c r="D103" s="41">
        <v>1459.28</v>
      </c>
      <c r="E103" s="41">
        <v>1296.22</v>
      </c>
      <c r="F103" s="41">
        <v>1232.27</v>
      </c>
      <c r="G103" s="41">
        <v>1233.69</v>
      </c>
      <c r="H103" s="41">
        <v>1261.8800000000001</v>
      </c>
      <c r="I103" s="41">
        <v>1307.1300000000001</v>
      </c>
      <c r="J103" s="41">
        <v>1418.92</v>
      </c>
      <c r="K103" s="41">
        <v>1576.57</v>
      </c>
      <c r="L103" s="41">
        <v>1861.85</v>
      </c>
      <c r="M103" s="41">
        <v>1983.3</v>
      </c>
      <c r="N103" s="41">
        <v>2085.5500000000002</v>
      </c>
      <c r="O103" s="41">
        <v>2112.4499999999998</v>
      </c>
      <c r="P103" s="41">
        <v>2108.4499999999998</v>
      </c>
      <c r="Q103" s="41">
        <v>2108.54</v>
      </c>
      <c r="R103" s="41">
        <v>2047.9</v>
      </c>
      <c r="S103" s="41">
        <v>2023.19</v>
      </c>
      <c r="T103" s="41">
        <v>2070.1999999999998</v>
      </c>
      <c r="U103" s="41">
        <v>2111.63</v>
      </c>
      <c r="V103" s="41">
        <v>2137.44</v>
      </c>
      <c r="W103" s="41">
        <v>2021.47</v>
      </c>
      <c r="X103" s="41">
        <v>1969.64</v>
      </c>
      <c r="Y103" s="41">
        <v>1872.96</v>
      </c>
      <c r="Z103" s="41">
        <v>1586.88</v>
      </c>
      <c r="AA103" s="41">
        <v>1482.51</v>
      </c>
    </row>
    <row r="104" spans="1:27" ht="12.75" hidden="1" customHeight="1" outlineLevel="1" x14ac:dyDescent="0.2">
      <c r="A104" s="99" t="s">
        <v>2511</v>
      </c>
      <c r="B104" s="60" t="s">
        <v>90</v>
      </c>
      <c r="C104" s="40" t="s">
        <v>79</v>
      </c>
      <c r="D104" s="41">
        <f t="shared" ref="D104:AA104" si="58">$D$9</f>
        <v>66.180000000000007</v>
      </c>
      <c r="E104" s="41">
        <f t="shared" si="58"/>
        <v>66.180000000000007</v>
      </c>
      <c r="F104" s="41">
        <f t="shared" si="58"/>
        <v>66.180000000000007</v>
      </c>
      <c r="G104" s="41">
        <f t="shared" si="58"/>
        <v>66.180000000000007</v>
      </c>
      <c r="H104" s="41">
        <f t="shared" si="58"/>
        <v>66.180000000000007</v>
      </c>
      <c r="I104" s="41">
        <f t="shared" si="58"/>
        <v>66.180000000000007</v>
      </c>
      <c r="J104" s="41">
        <f t="shared" si="58"/>
        <v>66.180000000000007</v>
      </c>
      <c r="K104" s="41">
        <f t="shared" si="58"/>
        <v>66.180000000000007</v>
      </c>
      <c r="L104" s="41">
        <f t="shared" si="58"/>
        <v>66.180000000000007</v>
      </c>
      <c r="M104" s="41">
        <f t="shared" si="58"/>
        <v>66.180000000000007</v>
      </c>
      <c r="N104" s="41">
        <f t="shared" si="58"/>
        <v>66.180000000000007</v>
      </c>
      <c r="O104" s="41">
        <f t="shared" si="58"/>
        <v>66.180000000000007</v>
      </c>
      <c r="P104" s="41">
        <f t="shared" si="58"/>
        <v>66.180000000000007</v>
      </c>
      <c r="Q104" s="41">
        <f t="shared" si="58"/>
        <v>66.180000000000007</v>
      </c>
      <c r="R104" s="41">
        <f t="shared" si="58"/>
        <v>66.180000000000007</v>
      </c>
      <c r="S104" s="41">
        <f t="shared" si="58"/>
        <v>66.180000000000007</v>
      </c>
      <c r="T104" s="41">
        <f t="shared" si="58"/>
        <v>66.180000000000007</v>
      </c>
      <c r="U104" s="41">
        <f t="shared" si="58"/>
        <v>66.180000000000007</v>
      </c>
      <c r="V104" s="41">
        <f t="shared" si="58"/>
        <v>66.180000000000007</v>
      </c>
      <c r="W104" s="41">
        <f t="shared" si="58"/>
        <v>66.180000000000007</v>
      </c>
      <c r="X104" s="41">
        <f t="shared" si="58"/>
        <v>66.180000000000007</v>
      </c>
      <c r="Y104" s="41">
        <f t="shared" si="58"/>
        <v>66.180000000000007</v>
      </c>
      <c r="Z104" s="41">
        <f t="shared" si="58"/>
        <v>66.180000000000007</v>
      </c>
      <c r="AA104" s="41">
        <f t="shared" si="58"/>
        <v>66.180000000000007</v>
      </c>
    </row>
    <row r="105" spans="1:27" ht="12.75" hidden="1" customHeight="1" outlineLevel="1" x14ac:dyDescent="0.2">
      <c r="A105" s="99" t="s">
        <v>2512</v>
      </c>
      <c r="B105" s="60" t="s">
        <v>83</v>
      </c>
      <c r="C105" s="40" t="s">
        <v>79</v>
      </c>
      <c r="D105" s="41">
        <v>3.72</v>
      </c>
      <c r="E105" s="41">
        <v>3.72</v>
      </c>
      <c r="F105" s="41">
        <v>3.72</v>
      </c>
      <c r="G105" s="41">
        <v>3.72</v>
      </c>
      <c r="H105" s="41">
        <v>3.72</v>
      </c>
      <c r="I105" s="41">
        <v>3.72</v>
      </c>
      <c r="J105" s="41">
        <v>3.72</v>
      </c>
      <c r="K105" s="41">
        <v>3.72</v>
      </c>
      <c r="L105" s="41">
        <v>3.72</v>
      </c>
      <c r="M105" s="41">
        <v>3.72</v>
      </c>
      <c r="N105" s="41">
        <v>3.72</v>
      </c>
      <c r="O105" s="41">
        <v>3.72</v>
      </c>
      <c r="P105" s="41">
        <v>3.72</v>
      </c>
      <c r="Q105" s="41">
        <v>3.72</v>
      </c>
      <c r="R105" s="41">
        <v>3.72</v>
      </c>
      <c r="S105" s="41">
        <v>3.72</v>
      </c>
      <c r="T105" s="41">
        <v>3.72</v>
      </c>
      <c r="U105" s="41">
        <v>3.72</v>
      </c>
      <c r="V105" s="41">
        <v>3.72</v>
      </c>
      <c r="W105" s="41">
        <v>3.72</v>
      </c>
      <c r="X105" s="41">
        <v>3.72</v>
      </c>
      <c r="Y105" s="41">
        <v>3.72</v>
      </c>
      <c r="Z105" s="41">
        <v>3.72</v>
      </c>
      <c r="AA105" s="41">
        <v>3.72</v>
      </c>
    </row>
    <row r="106" spans="1:27" ht="12.75" hidden="1" customHeight="1" outlineLevel="1" x14ac:dyDescent="0.2">
      <c r="A106" s="99" t="s">
        <v>2513</v>
      </c>
      <c r="B106" s="60" t="s">
        <v>81</v>
      </c>
      <c r="C106" s="40" t="s">
        <v>79</v>
      </c>
      <c r="D106" s="41">
        <f>$D$11</f>
        <v>264.79000000000002</v>
      </c>
      <c r="E106" s="41">
        <f t="shared" ref="E106:AA106" si="59">$D$11</f>
        <v>264.79000000000002</v>
      </c>
      <c r="F106" s="41">
        <f t="shared" si="59"/>
        <v>264.79000000000002</v>
      </c>
      <c r="G106" s="41">
        <f t="shared" si="59"/>
        <v>264.79000000000002</v>
      </c>
      <c r="H106" s="41">
        <f t="shared" si="59"/>
        <v>264.79000000000002</v>
      </c>
      <c r="I106" s="41">
        <f t="shared" si="59"/>
        <v>264.79000000000002</v>
      </c>
      <c r="J106" s="41">
        <f t="shared" si="59"/>
        <v>264.79000000000002</v>
      </c>
      <c r="K106" s="41">
        <f t="shared" si="59"/>
        <v>264.79000000000002</v>
      </c>
      <c r="L106" s="41">
        <f t="shared" si="59"/>
        <v>264.79000000000002</v>
      </c>
      <c r="M106" s="41">
        <f t="shared" si="59"/>
        <v>264.79000000000002</v>
      </c>
      <c r="N106" s="41">
        <f t="shared" si="59"/>
        <v>264.79000000000002</v>
      </c>
      <c r="O106" s="41">
        <f t="shared" si="59"/>
        <v>264.79000000000002</v>
      </c>
      <c r="P106" s="41">
        <f t="shared" si="59"/>
        <v>264.79000000000002</v>
      </c>
      <c r="Q106" s="41">
        <f t="shared" si="59"/>
        <v>264.79000000000002</v>
      </c>
      <c r="R106" s="41">
        <f t="shared" si="59"/>
        <v>264.79000000000002</v>
      </c>
      <c r="S106" s="41">
        <f t="shared" si="59"/>
        <v>264.79000000000002</v>
      </c>
      <c r="T106" s="41">
        <f t="shared" si="59"/>
        <v>264.79000000000002</v>
      </c>
      <c r="U106" s="41">
        <f t="shared" si="59"/>
        <v>264.79000000000002</v>
      </c>
      <c r="V106" s="41">
        <f t="shared" si="59"/>
        <v>264.79000000000002</v>
      </c>
      <c r="W106" s="41">
        <f t="shared" si="59"/>
        <v>264.79000000000002</v>
      </c>
      <c r="X106" s="41">
        <f t="shared" si="59"/>
        <v>264.79000000000002</v>
      </c>
      <c r="Y106" s="41">
        <f t="shared" si="59"/>
        <v>264.79000000000002</v>
      </c>
      <c r="Z106" s="41">
        <f t="shared" si="59"/>
        <v>264.79000000000002</v>
      </c>
      <c r="AA106" s="41">
        <f t="shared" si="59"/>
        <v>264.79000000000002</v>
      </c>
    </row>
    <row r="107" spans="1:27" ht="12.75" customHeight="1" collapsed="1" x14ac:dyDescent="0.2">
      <c r="A107" s="98" t="s">
        <v>2514</v>
      </c>
      <c r="B107" s="25" t="str">
        <f>"21"&amp;"."&amp;$B$801&amp;"."&amp;$B$802</f>
        <v>21.01.2024</v>
      </c>
      <c r="C107" s="88" t="s">
        <v>76</v>
      </c>
      <c r="D107" s="89">
        <f>ROUND(((D108+D109+D111+D110)/1000),5)</f>
        <v>1.6345099999999999</v>
      </c>
      <c r="E107" s="89">
        <f>ROUND(((E108+E109+E111+E110)/1000),5)</f>
        <v>1.52966</v>
      </c>
      <c r="F107" s="89">
        <f>ROUND(((F108+F109+F111+F110)/1000),5)</f>
        <v>1.44604</v>
      </c>
      <c r="G107" s="89">
        <f t="shared" ref="G107:AA107" si="60">ROUND(((G108+G109+G111+G110)/1000),5)</f>
        <v>1.4390400000000001</v>
      </c>
      <c r="H107" s="89">
        <f t="shared" si="60"/>
        <v>1.44387</v>
      </c>
      <c r="I107" s="89">
        <f t="shared" si="60"/>
        <v>1.4873499999999999</v>
      </c>
      <c r="J107" s="89">
        <f t="shared" si="60"/>
        <v>1.5224599999999999</v>
      </c>
      <c r="K107" s="89">
        <f t="shared" si="60"/>
        <v>1.64053</v>
      </c>
      <c r="L107" s="89">
        <f t="shared" si="60"/>
        <v>1.8367100000000001</v>
      </c>
      <c r="M107" s="89">
        <f t="shared" si="60"/>
        <v>1.9782599999999999</v>
      </c>
      <c r="N107" s="89">
        <f t="shared" si="60"/>
        <v>2.0630099999999998</v>
      </c>
      <c r="O107" s="89">
        <f t="shared" si="60"/>
        <v>2.16181</v>
      </c>
      <c r="P107" s="89">
        <f t="shared" si="60"/>
        <v>2.1648800000000001</v>
      </c>
      <c r="Q107" s="89">
        <f t="shared" si="60"/>
        <v>2.1602100000000002</v>
      </c>
      <c r="R107" s="89">
        <f t="shared" si="60"/>
        <v>2.16459</v>
      </c>
      <c r="S107" s="89">
        <f t="shared" si="60"/>
        <v>2.13408</v>
      </c>
      <c r="T107" s="89">
        <f t="shared" si="60"/>
        <v>2.2328800000000002</v>
      </c>
      <c r="U107" s="89">
        <f t="shared" si="60"/>
        <v>2.3601899999999998</v>
      </c>
      <c r="V107" s="89">
        <f t="shared" si="60"/>
        <v>2.3910100000000001</v>
      </c>
      <c r="W107" s="89">
        <f t="shared" si="60"/>
        <v>2.18079</v>
      </c>
      <c r="X107" s="89">
        <f t="shared" si="60"/>
        <v>2.16337</v>
      </c>
      <c r="Y107" s="89">
        <f t="shared" si="60"/>
        <v>2.06656</v>
      </c>
      <c r="Z107" s="89">
        <f t="shared" si="60"/>
        <v>1.83155</v>
      </c>
      <c r="AA107" s="89">
        <f t="shared" si="60"/>
        <v>1.7677700000000001</v>
      </c>
    </row>
    <row r="108" spans="1:27" ht="12.75" hidden="1" customHeight="1" outlineLevel="1" x14ac:dyDescent="0.2">
      <c r="A108" s="99" t="s">
        <v>2515</v>
      </c>
      <c r="B108" s="60" t="s">
        <v>238</v>
      </c>
      <c r="C108" s="40" t="s">
        <v>79</v>
      </c>
      <c r="D108" s="41">
        <v>1299.82</v>
      </c>
      <c r="E108" s="41">
        <v>1194.97</v>
      </c>
      <c r="F108" s="41">
        <v>1111.3499999999999</v>
      </c>
      <c r="G108" s="41">
        <v>1104.3499999999999</v>
      </c>
      <c r="H108" s="41">
        <v>1109.18</v>
      </c>
      <c r="I108" s="41">
        <v>1152.6600000000001</v>
      </c>
      <c r="J108" s="41">
        <v>1187.77</v>
      </c>
      <c r="K108" s="41">
        <v>1305.8399999999999</v>
      </c>
      <c r="L108" s="41">
        <v>1502.02</v>
      </c>
      <c r="M108" s="41">
        <v>1643.57</v>
      </c>
      <c r="N108" s="41">
        <v>1728.32</v>
      </c>
      <c r="O108" s="41">
        <v>1827.12</v>
      </c>
      <c r="P108" s="41">
        <v>1830.19</v>
      </c>
      <c r="Q108" s="41">
        <v>1825.52</v>
      </c>
      <c r="R108" s="41">
        <v>1829.9</v>
      </c>
      <c r="S108" s="41">
        <v>1799.39</v>
      </c>
      <c r="T108" s="41">
        <v>1898.19</v>
      </c>
      <c r="U108" s="41">
        <v>2025.5</v>
      </c>
      <c r="V108" s="41">
        <v>2056.3200000000002</v>
      </c>
      <c r="W108" s="41">
        <v>1846.1</v>
      </c>
      <c r="X108" s="41">
        <v>1828.68</v>
      </c>
      <c r="Y108" s="41">
        <v>1731.87</v>
      </c>
      <c r="Z108" s="41">
        <v>1496.86</v>
      </c>
      <c r="AA108" s="41">
        <v>1433.08</v>
      </c>
    </row>
    <row r="109" spans="1:27" ht="12.75" hidden="1" customHeight="1" outlineLevel="1" x14ac:dyDescent="0.2">
      <c r="A109" s="99" t="s">
        <v>2516</v>
      </c>
      <c r="B109" s="60" t="s">
        <v>90</v>
      </c>
      <c r="C109" s="40" t="s">
        <v>79</v>
      </c>
      <c r="D109" s="41">
        <f t="shared" ref="D109:AA109" si="61">$D$9</f>
        <v>66.180000000000007</v>
      </c>
      <c r="E109" s="41">
        <f t="shared" si="61"/>
        <v>66.180000000000007</v>
      </c>
      <c r="F109" s="41">
        <f t="shared" si="61"/>
        <v>66.180000000000007</v>
      </c>
      <c r="G109" s="41">
        <f t="shared" si="61"/>
        <v>66.180000000000007</v>
      </c>
      <c r="H109" s="41">
        <f t="shared" si="61"/>
        <v>66.180000000000007</v>
      </c>
      <c r="I109" s="41">
        <f t="shared" si="61"/>
        <v>66.180000000000007</v>
      </c>
      <c r="J109" s="41">
        <f t="shared" si="61"/>
        <v>66.180000000000007</v>
      </c>
      <c r="K109" s="41">
        <f t="shared" si="61"/>
        <v>66.180000000000007</v>
      </c>
      <c r="L109" s="41">
        <f t="shared" si="61"/>
        <v>66.180000000000007</v>
      </c>
      <c r="M109" s="41">
        <f t="shared" si="61"/>
        <v>66.180000000000007</v>
      </c>
      <c r="N109" s="41">
        <f t="shared" si="61"/>
        <v>66.180000000000007</v>
      </c>
      <c r="O109" s="41">
        <f t="shared" si="61"/>
        <v>66.180000000000007</v>
      </c>
      <c r="P109" s="41">
        <f t="shared" si="61"/>
        <v>66.180000000000007</v>
      </c>
      <c r="Q109" s="41">
        <f t="shared" si="61"/>
        <v>66.180000000000007</v>
      </c>
      <c r="R109" s="41">
        <f t="shared" si="61"/>
        <v>66.180000000000007</v>
      </c>
      <c r="S109" s="41">
        <f t="shared" si="61"/>
        <v>66.180000000000007</v>
      </c>
      <c r="T109" s="41">
        <f t="shared" si="61"/>
        <v>66.180000000000007</v>
      </c>
      <c r="U109" s="41">
        <f t="shared" si="61"/>
        <v>66.180000000000007</v>
      </c>
      <c r="V109" s="41">
        <f t="shared" si="61"/>
        <v>66.180000000000007</v>
      </c>
      <c r="W109" s="41">
        <f t="shared" si="61"/>
        <v>66.180000000000007</v>
      </c>
      <c r="X109" s="41">
        <f t="shared" si="61"/>
        <v>66.180000000000007</v>
      </c>
      <c r="Y109" s="41">
        <f t="shared" si="61"/>
        <v>66.180000000000007</v>
      </c>
      <c r="Z109" s="41">
        <f t="shared" si="61"/>
        <v>66.180000000000007</v>
      </c>
      <c r="AA109" s="41">
        <f t="shared" si="61"/>
        <v>66.180000000000007</v>
      </c>
    </row>
    <row r="110" spans="1:27" ht="12.75" hidden="1" customHeight="1" outlineLevel="1" x14ac:dyDescent="0.2">
      <c r="A110" s="99" t="s">
        <v>2517</v>
      </c>
      <c r="B110" s="60" t="s">
        <v>83</v>
      </c>
      <c r="C110" s="40" t="s">
        <v>79</v>
      </c>
      <c r="D110" s="41">
        <v>3.72</v>
      </c>
      <c r="E110" s="41">
        <v>3.72</v>
      </c>
      <c r="F110" s="41">
        <v>3.72</v>
      </c>
      <c r="G110" s="41">
        <v>3.72</v>
      </c>
      <c r="H110" s="41">
        <v>3.72</v>
      </c>
      <c r="I110" s="41">
        <v>3.72</v>
      </c>
      <c r="J110" s="41">
        <v>3.72</v>
      </c>
      <c r="K110" s="41">
        <v>3.72</v>
      </c>
      <c r="L110" s="41">
        <v>3.72</v>
      </c>
      <c r="M110" s="41">
        <v>3.72</v>
      </c>
      <c r="N110" s="41">
        <v>3.72</v>
      </c>
      <c r="O110" s="41">
        <v>3.72</v>
      </c>
      <c r="P110" s="41">
        <v>3.72</v>
      </c>
      <c r="Q110" s="41">
        <v>3.72</v>
      </c>
      <c r="R110" s="41">
        <v>3.72</v>
      </c>
      <c r="S110" s="41">
        <v>3.72</v>
      </c>
      <c r="T110" s="41">
        <v>3.72</v>
      </c>
      <c r="U110" s="41">
        <v>3.72</v>
      </c>
      <c r="V110" s="41">
        <v>3.72</v>
      </c>
      <c r="W110" s="41">
        <v>3.72</v>
      </c>
      <c r="X110" s="41">
        <v>3.72</v>
      </c>
      <c r="Y110" s="41">
        <v>3.72</v>
      </c>
      <c r="Z110" s="41">
        <v>3.72</v>
      </c>
      <c r="AA110" s="41">
        <v>3.72</v>
      </c>
    </row>
    <row r="111" spans="1:27" ht="12.75" hidden="1" customHeight="1" outlineLevel="1" x14ac:dyDescent="0.2">
      <c r="A111" s="99" t="s">
        <v>2518</v>
      </c>
      <c r="B111" s="60" t="s">
        <v>81</v>
      </c>
      <c r="C111" s="40" t="s">
        <v>79</v>
      </c>
      <c r="D111" s="41">
        <f>$D$11</f>
        <v>264.79000000000002</v>
      </c>
      <c r="E111" s="41">
        <f t="shared" ref="E111:AA111" si="62">$D$11</f>
        <v>264.79000000000002</v>
      </c>
      <c r="F111" s="41">
        <f t="shared" si="62"/>
        <v>264.79000000000002</v>
      </c>
      <c r="G111" s="41">
        <f t="shared" si="62"/>
        <v>264.79000000000002</v>
      </c>
      <c r="H111" s="41">
        <f t="shared" si="62"/>
        <v>264.79000000000002</v>
      </c>
      <c r="I111" s="41">
        <f t="shared" si="62"/>
        <v>264.79000000000002</v>
      </c>
      <c r="J111" s="41">
        <f t="shared" si="62"/>
        <v>264.79000000000002</v>
      </c>
      <c r="K111" s="41">
        <f t="shared" si="62"/>
        <v>264.79000000000002</v>
      </c>
      <c r="L111" s="41">
        <f t="shared" si="62"/>
        <v>264.79000000000002</v>
      </c>
      <c r="M111" s="41">
        <f t="shared" si="62"/>
        <v>264.79000000000002</v>
      </c>
      <c r="N111" s="41">
        <f t="shared" si="62"/>
        <v>264.79000000000002</v>
      </c>
      <c r="O111" s="41">
        <f t="shared" si="62"/>
        <v>264.79000000000002</v>
      </c>
      <c r="P111" s="41">
        <f t="shared" si="62"/>
        <v>264.79000000000002</v>
      </c>
      <c r="Q111" s="41">
        <f t="shared" si="62"/>
        <v>264.79000000000002</v>
      </c>
      <c r="R111" s="41">
        <f t="shared" si="62"/>
        <v>264.79000000000002</v>
      </c>
      <c r="S111" s="41">
        <f t="shared" si="62"/>
        <v>264.79000000000002</v>
      </c>
      <c r="T111" s="41">
        <f t="shared" si="62"/>
        <v>264.79000000000002</v>
      </c>
      <c r="U111" s="41">
        <f t="shared" si="62"/>
        <v>264.79000000000002</v>
      </c>
      <c r="V111" s="41">
        <f t="shared" si="62"/>
        <v>264.79000000000002</v>
      </c>
      <c r="W111" s="41">
        <f t="shared" si="62"/>
        <v>264.79000000000002</v>
      </c>
      <c r="X111" s="41">
        <f t="shared" si="62"/>
        <v>264.79000000000002</v>
      </c>
      <c r="Y111" s="41">
        <f t="shared" si="62"/>
        <v>264.79000000000002</v>
      </c>
      <c r="Z111" s="41">
        <f t="shared" si="62"/>
        <v>264.79000000000002</v>
      </c>
      <c r="AA111" s="41">
        <f t="shared" si="62"/>
        <v>264.79000000000002</v>
      </c>
    </row>
    <row r="112" spans="1:27" ht="12.75" customHeight="1" collapsed="1" x14ac:dyDescent="0.2">
      <c r="A112" s="98" t="s">
        <v>2519</v>
      </c>
      <c r="B112" s="25" t="str">
        <f>"22"&amp;"."&amp;$B$801&amp;"."&amp;$B$802</f>
        <v>22.01.2024</v>
      </c>
      <c r="C112" s="88" t="s">
        <v>76</v>
      </c>
      <c r="D112" s="89">
        <f>ROUND(((D113+D114+D116+D115)/1000),5)</f>
        <v>1.6620699999999999</v>
      </c>
      <c r="E112" s="89">
        <f>ROUND(((E113+E114+E116+E115)/1000),5)</f>
        <v>1.5631600000000001</v>
      </c>
      <c r="F112" s="89">
        <f>ROUND(((F113+F114+F116+F115)/1000),5)</f>
        <v>1.5200800000000001</v>
      </c>
      <c r="G112" s="89">
        <f t="shared" ref="G112:AA112" si="63">ROUND(((G113+G114+G116+G115)/1000),5)</f>
        <v>1.5143200000000001</v>
      </c>
      <c r="H112" s="89">
        <f t="shared" si="63"/>
        <v>1.5495699999999999</v>
      </c>
      <c r="I112" s="89">
        <f t="shared" si="63"/>
        <v>1.6590100000000001</v>
      </c>
      <c r="J112" s="89">
        <f t="shared" si="63"/>
        <v>1.81134</v>
      </c>
      <c r="K112" s="89">
        <f t="shared" si="63"/>
        <v>2.1632199999999999</v>
      </c>
      <c r="L112" s="89">
        <f t="shared" si="63"/>
        <v>2.40252</v>
      </c>
      <c r="M112" s="89">
        <f t="shared" si="63"/>
        <v>2.448</v>
      </c>
      <c r="N112" s="89">
        <f t="shared" si="63"/>
        <v>2.4620600000000001</v>
      </c>
      <c r="O112" s="89">
        <f t="shared" si="63"/>
        <v>2.5036499999999999</v>
      </c>
      <c r="P112" s="89">
        <f t="shared" si="63"/>
        <v>2.4914000000000001</v>
      </c>
      <c r="Q112" s="89">
        <f t="shared" si="63"/>
        <v>2.4918300000000002</v>
      </c>
      <c r="R112" s="89">
        <f t="shared" si="63"/>
        <v>2.48264</v>
      </c>
      <c r="S112" s="89">
        <f t="shared" si="63"/>
        <v>2.45478</v>
      </c>
      <c r="T112" s="89">
        <f t="shared" si="63"/>
        <v>2.4938799999999999</v>
      </c>
      <c r="U112" s="89">
        <f t="shared" si="63"/>
        <v>2.5243000000000002</v>
      </c>
      <c r="V112" s="89">
        <f t="shared" si="63"/>
        <v>2.54406</v>
      </c>
      <c r="W112" s="89">
        <f t="shared" si="63"/>
        <v>2.4603899999999999</v>
      </c>
      <c r="X112" s="89">
        <f t="shared" si="63"/>
        <v>2.3580700000000001</v>
      </c>
      <c r="Y112" s="89">
        <f t="shared" si="63"/>
        <v>2.15577</v>
      </c>
      <c r="Z112" s="89">
        <f t="shared" si="63"/>
        <v>1.86409</v>
      </c>
      <c r="AA112" s="89">
        <f t="shared" si="63"/>
        <v>1.78515</v>
      </c>
    </row>
    <row r="113" spans="1:27" ht="12.75" hidden="1" customHeight="1" outlineLevel="1" x14ac:dyDescent="0.2">
      <c r="A113" s="99" t="s">
        <v>2520</v>
      </c>
      <c r="B113" s="60" t="s">
        <v>238</v>
      </c>
      <c r="C113" s="40" t="s">
        <v>79</v>
      </c>
      <c r="D113" s="41">
        <v>1327.38</v>
      </c>
      <c r="E113" s="41">
        <v>1228.47</v>
      </c>
      <c r="F113" s="41">
        <v>1185.3900000000001</v>
      </c>
      <c r="G113" s="41">
        <v>1179.6300000000001</v>
      </c>
      <c r="H113" s="41">
        <v>1214.8800000000001</v>
      </c>
      <c r="I113" s="41">
        <v>1324.32</v>
      </c>
      <c r="J113" s="41">
        <v>1476.65</v>
      </c>
      <c r="K113" s="41">
        <v>1828.53</v>
      </c>
      <c r="L113" s="41">
        <v>2067.83</v>
      </c>
      <c r="M113" s="41">
        <v>2113.31</v>
      </c>
      <c r="N113" s="41">
        <v>2127.37</v>
      </c>
      <c r="O113" s="41">
        <v>2168.96</v>
      </c>
      <c r="P113" s="41">
        <v>2156.71</v>
      </c>
      <c r="Q113" s="41">
        <v>2157.14</v>
      </c>
      <c r="R113" s="41">
        <v>2147.9499999999998</v>
      </c>
      <c r="S113" s="41">
        <v>2120.09</v>
      </c>
      <c r="T113" s="41">
        <v>2159.19</v>
      </c>
      <c r="U113" s="41">
        <v>2189.61</v>
      </c>
      <c r="V113" s="41">
        <v>2209.37</v>
      </c>
      <c r="W113" s="41">
        <v>2125.6999999999998</v>
      </c>
      <c r="X113" s="41">
        <v>2023.38</v>
      </c>
      <c r="Y113" s="41">
        <v>1821.08</v>
      </c>
      <c r="Z113" s="41">
        <v>1529.4</v>
      </c>
      <c r="AA113" s="41">
        <v>1450.46</v>
      </c>
    </row>
    <row r="114" spans="1:27" ht="12.75" hidden="1" customHeight="1" outlineLevel="1" x14ac:dyDescent="0.2">
      <c r="A114" s="99" t="s">
        <v>2521</v>
      </c>
      <c r="B114" s="60" t="s">
        <v>90</v>
      </c>
      <c r="C114" s="40" t="s">
        <v>79</v>
      </c>
      <c r="D114" s="41">
        <f t="shared" ref="D114:AA114" si="64">$D$9</f>
        <v>66.180000000000007</v>
      </c>
      <c r="E114" s="41">
        <f t="shared" si="64"/>
        <v>66.180000000000007</v>
      </c>
      <c r="F114" s="41">
        <f t="shared" si="64"/>
        <v>66.180000000000007</v>
      </c>
      <c r="G114" s="41">
        <f t="shared" si="64"/>
        <v>66.180000000000007</v>
      </c>
      <c r="H114" s="41">
        <f t="shared" si="64"/>
        <v>66.180000000000007</v>
      </c>
      <c r="I114" s="41">
        <f t="shared" si="64"/>
        <v>66.180000000000007</v>
      </c>
      <c r="J114" s="41">
        <f t="shared" si="64"/>
        <v>66.180000000000007</v>
      </c>
      <c r="K114" s="41">
        <f t="shared" si="64"/>
        <v>66.180000000000007</v>
      </c>
      <c r="L114" s="41">
        <f t="shared" si="64"/>
        <v>66.180000000000007</v>
      </c>
      <c r="M114" s="41">
        <f t="shared" si="64"/>
        <v>66.180000000000007</v>
      </c>
      <c r="N114" s="41">
        <f t="shared" si="64"/>
        <v>66.180000000000007</v>
      </c>
      <c r="O114" s="41">
        <f t="shared" si="64"/>
        <v>66.180000000000007</v>
      </c>
      <c r="P114" s="41">
        <f t="shared" si="64"/>
        <v>66.180000000000007</v>
      </c>
      <c r="Q114" s="41">
        <f t="shared" si="64"/>
        <v>66.180000000000007</v>
      </c>
      <c r="R114" s="41">
        <f t="shared" si="64"/>
        <v>66.180000000000007</v>
      </c>
      <c r="S114" s="41">
        <f t="shared" si="64"/>
        <v>66.180000000000007</v>
      </c>
      <c r="T114" s="41">
        <f t="shared" si="64"/>
        <v>66.180000000000007</v>
      </c>
      <c r="U114" s="41">
        <f t="shared" si="64"/>
        <v>66.180000000000007</v>
      </c>
      <c r="V114" s="41">
        <f t="shared" si="64"/>
        <v>66.180000000000007</v>
      </c>
      <c r="W114" s="41">
        <f t="shared" si="64"/>
        <v>66.180000000000007</v>
      </c>
      <c r="X114" s="41">
        <f t="shared" si="64"/>
        <v>66.180000000000007</v>
      </c>
      <c r="Y114" s="41">
        <f t="shared" si="64"/>
        <v>66.180000000000007</v>
      </c>
      <c r="Z114" s="41">
        <f t="shared" si="64"/>
        <v>66.180000000000007</v>
      </c>
      <c r="AA114" s="41">
        <f t="shared" si="64"/>
        <v>66.180000000000007</v>
      </c>
    </row>
    <row r="115" spans="1:27" ht="12.75" hidden="1" customHeight="1" outlineLevel="1" x14ac:dyDescent="0.2">
      <c r="A115" s="99" t="s">
        <v>2522</v>
      </c>
      <c r="B115" s="60" t="s">
        <v>83</v>
      </c>
      <c r="C115" s="40" t="s">
        <v>79</v>
      </c>
      <c r="D115" s="41">
        <v>3.72</v>
      </c>
      <c r="E115" s="41">
        <v>3.72</v>
      </c>
      <c r="F115" s="41">
        <v>3.72</v>
      </c>
      <c r="G115" s="41">
        <v>3.72</v>
      </c>
      <c r="H115" s="41">
        <v>3.72</v>
      </c>
      <c r="I115" s="41">
        <v>3.72</v>
      </c>
      <c r="J115" s="41">
        <v>3.72</v>
      </c>
      <c r="K115" s="41">
        <v>3.72</v>
      </c>
      <c r="L115" s="41">
        <v>3.72</v>
      </c>
      <c r="M115" s="41">
        <v>3.72</v>
      </c>
      <c r="N115" s="41">
        <v>3.72</v>
      </c>
      <c r="O115" s="41">
        <v>3.72</v>
      </c>
      <c r="P115" s="41">
        <v>3.72</v>
      </c>
      <c r="Q115" s="41">
        <v>3.72</v>
      </c>
      <c r="R115" s="41">
        <v>3.72</v>
      </c>
      <c r="S115" s="41">
        <v>3.72</v>
      </c>
      <c r="T115" s="41">
        <v>3.72</v>
      </c>
      <c r="U115" s="41">
        <v>3.72</v>
      </c>
      <c r="V115" s="41">
        <v>3.72</v>
      </c>
      <c r="W115" s="41">
        <v>3.72</v>
      </c>
      <c r="X115" s="41">
        <v>3.72</v>
      </c>
      <c r="Y115" s="41">
        <v>3.72</v>
      </c>
      <c r="Z115" s="41">
        <v>3.72</v>
      </c>
      <c r="AA115" s="41">
        <v>3.72</v>
      </c>
    </row>
    <row r="116" spans="1:27" ht="12.75" hidden="1" customHeight="1" outlineLevel="1" x14ac:dyDescent="0.2">
      <c r="A116" s="99" t="s">
        <v>2523</v>
      </c>
      <c r="B116" s="60" t="s">
        <v>81</v>
      </c>
      <c r="C116" s="40" t="s">
        <v>79</v>
      </c>
      <c r="D116" s="41">
        <f>$D$11</f>
        <v>264.79000000000002</v>
      </c>
      <c r="E116" s="41">
        <f t="shared" ref="E116:AA116" si="65">$D$11</f>
        <v>264.79000000000002</v>
      </c>
      <c r="F116" s="41">
        <f t="shared" si="65"/>
        <v>264.79000000000002</v>
      </c>
      <c r="G116" s="41">
        <f t="shared" si="65"/>
        <v>264.79000000000002</v>
      </c>
      <c r="H116" s="41">
        <f t="shared" si="65"/>
        <v>264.79000000000002</v>
      </c>
      <c r="I116" s="41">
        <f t="shared" si="65"/>
        <v>264.79000000000002</v>
      </c>
      <c r="J116" s="41">
        <f t="shared" si="65"/>
        <v>264.79000000000002</v>
      </c>
      <c r="K116" s="41">
        <f t="shared" si="65"/>
        <v>264.79000000000002</v>
      </c>
      <c r="L116" s="41">
        <f t="shared" si="65"/>
        <v>264.79000000000002</v>
      </c>
      <c r="M116" s="41">
        <f t="shared" si="65"/>
        <v>264.79000000000002</v>
      </c>
      <c r="N116" s="41">
        <f t="shared" si="65"/>
        <v>264.79000000000002</v>
      </c>
      <c r="O116" s="41">
        <f t="shared" si="65"/>
        <v>264.79000000000002</v>
      </c>
      <c r="P116" s="41">
        <f t="shared" si="65"/>
        <v>264.79000000000002</v>
      </c>
      <c r="Q116" s="41">
        <f t="shared" si="65"/>
        <v>264.79000000000002</v>
      </c>
      <c r="R116" s="41">
        <f t="shared" si="65"/>
        <v>264.79000000000002</v>
      </c>
      <c r="S116" s="41">
        <f t="shared" si="65"/>
        <v>264.79000000000002</v>
      </c>
      <c r="T116" s="41">
        <f t="shared" si="65"/>
        <v>264.79000000000002</v>
      </c>
      <c r="U116" s="41">
        <f t="shared" si="65"/>
        <v>264.79000000000002</v>
      </c>
      <c r="V116" s="41">
        <f t="shared" si="65"/>
        <v>264.79000000000002</v>
      </c>
      <c r="W116" s="41">
        <f t="shared" si="65"/>
        <v>264.79000000000002</v>
      </c>
      <c r="X116" s="41">
        <f t="shared" si="65"/>
        <v>264.79000000000002</v>
      </c>
      <c r="Y116" s="41">
        <f t="shared" si="65"/>
        <v>264.79000000000002</v>
      </c>
      <c r="Z116" s="41">
        <f t="shared" si="65"/>
        <v>264.79000000000002</v>
      </c>
      <c r="AA116" s="41">
        <f t="shared" si="65"/>
        <v>264.79000000000002</v>
      </c>
    </row>
    <row r="117" spans="1:27" ht="12.75" customHeight="1" collapsed="1" x14ac:dyDescent="0.2">
      <c r="A117" s="98" t="s">
        <v>2524</v>
      </c>
      <c r="B117" s="25" t="str">
        <f>"23"&amp;"."&amp;$B$801&amp;"."&amp;$B$802</f>
        <v>23.01.2024</v>
      </c>
      <c r="C117" s="88" t="s">
        <v>76</v>
      </c>
      <c r="D117" s="89">
        <f>ROUND(((D118+D119+D121+D120)/1000),5)</f>
        <v>1.5612299999999999</v>
      </c>
      <c r="E117" s="89">
        <f>ROUND(((E118+E119+E121+E120)/1000),5)</f>
        <v>1.5067200000000001</v>
      </c>
      <c r="F117" s="89">
        <f>ROUND(((F118+F119+F121+F120)/1000),5)</f>
        <v>1.4568399999999999</v>
      </c>
      <c r="G117" s="89">
        <f t="shared" ref="G117:AA117" si="66">ROUND(((G118+G119+G121+G120)/1000),5)</f>
        <v>1.4457899999999999</v>
      </c>
      <c r="H117" s="89">
        <f t="shared" si="66"/>
        <v>1.4979100000000001</v>
      </c>
      <c r="I117" s="89">
        <f t="shared" si="66"/>
        <v>1.5807599999999999</v>
      </c>
      <c r="J117" s="89">
        <f t="shared" si="66"/>
        <v>1.7750999999999999</v>
      </c>
      <c r="K117" s="89">
        <f t="shared" si="66"/>
        <v>2.0829</v>
      </c>
      <c r="L117" s="89">
        <f t="shared" si="66"/>
        <v>2.2793600000000001</v>
      </c>
      <c r="M117" s="89">
        <f t="shared" si="66"/>
        <v>2.3354699999999999</v>
      </c>
      <c r="N117" s="89">
        <f t="shared" si="66"/>
        <v>2.3384900000000002</v>
      </c>
      <c r="O117" s="89">
        <f t="shared" si="66"/>
        <v>2.4013100000000001</v>
      </c>
      <c r="P117" s="89">
        <f t="shared" si="66"/>
        <v>2.3704399999999999</v>
      </c>
      <c r="Q117" s="89">
        <f t="shared" si="66"/>
        <v>2.3843999999999999</v>
      </c>
      <c r="R117" s="89">
        <f t="shared" si="66"/>
        <v>2.3828800000000001</v>
      </c>
      <c r="S117" s="89">
        <f t="shared" si="66"/>
        <v>2.3359000000000001</v>
      </c>
      <c r="T117" s="89">
        <f t="shared" si="66"/>
        <v>2.3599700000000001</v>
      </c>
      <c r="U117" s="89">
        <f t="shared" si="66"/>
        <v>2.4123899999999998</v>
      </c>
      <c r="V117" s="89">
        <f t="shared" si="66"/>
        <v>2.4171900000000002</v>
      </c>
      <c r="W117" s="89">
        <f t="shared" si="66"/>
        <v>2.35677</v>
      </c>
      <c r="X117" s="89">
        <f t="shared" si="66"/>
        <v>2.2208700000000001</v>
      </c>
      <c r="Y117" s="89">
        <f t="shared" si="66"/>
        <v>2.1210200000000001</v>
      </c>
      <c r="Z117" s="89">
        <f t="shared" si="66"/>
        <v>1.8290299999999999</v>
      </c>
      <c r="AA117" s="89">
        <f t="shared" si="66"/>
        <v>1.6886099999999999</v>
      </c>
    </row>
    <row r="118" spans="1:27" ht="12.75" hidden="1" customHeight="1" outlineLevel="1" x14ac:dyDescent="0.2">
      <c r="A118" s="99" t="s">
        <v>2525</v>
      </c>
      <c r="B118" s="60" t="s">
        <v>238</v>
      </c>
      <c r="C118" s="40" t="s">
        <v>79</v>
      </c>
      <c r="D118" s="41">
        <v>1226.54</v>
      </c>
      <c r="E118" s="41">
        <v>1172.03</v>
      </c>
      <c r="F118" s="41">
        <v>1122.1500000000001</v>
      </c>
      <c r="G118" s="41">
        <v>1111.0999999999999</v>
      </c>
      <c r="H118" s="41">
        <v>1163.22</v>
      </c>
      <c r="I118" s="41">
        <v>1246.07</v>
      </c>
      <c r="J118" s="41">
        <v>1440.41</v>
      </c>
      <c r="K118" s="41">
        <v>1748.21</v>
      </c>
      <c r="L118" s="41">
        <v>1944.67</v>
      </c>
      <c r="M118" s="41">
        <v>2000.78</v>
      </c>
      <c r="N118" s="41">
        <v>2003.8</v>
      </c>
      <c r="O118" s="41">
        <v>2066.62</v>
      </c>
      <c r="P118" s="41">
        <v>2035.75</v>
      </c>
      <c r="Q118" s="41">
        <v>2049.71</v>
      </c>
      <c r="R118" s="41">
        <v>2048.19</v>
      </c>
      <c r="S118" s="41">
        <v>2001.21</v>
      </c>
      <c r="T118" s="41">
        <v>2025.28</v>
      </c>
      <c r="U118" s="41">
        <v>2077.6999999999998</v>
      </c>
      <c r="V118" s="41">
        <v>2082.5</v>
      </c>
      <c r="W118" s="41">
        <v>2022.08</v>
      </c>
      <c r="X118" s="41">
        <v>1886.18</v>
      </c>
      <c r="Y118" s="41">
        <v>1786.33</v>
      </c>
      <c r="Z118" s="41">
        <v>1494.34</v>
      </c>
      <c r="AA118" s="41">
        <v>1353.92</v>
      </c>
    </row>
    <row r="119" spans="1:27" ht="12.75" hidden="1" customHeight="1" outlineLevel="1" x14ac:dyDescent="0.2">
      <c r="A119" s="99" t="s">
        <v>2526</v>
      </c>
      <c r="B119" s="60" t="s">
        <v>90</v>
      </c>
      <c r="C119" s="40" t="s">
        <v>79</v>
      </c>
      <c r="D119" s="41">
        <f t="shared" ref="D119:AA119" si="67">$D$9</f>
        <v>66.180000000000007</v>
      </c>
      <c r="E119" s="41">
        <f t="shared" si="67"/>
        <v>66.180000000000007</v>
      </c>
      <c r="F119" s="41">
        <f t="shared" si="67"/>
        <v>66.180000000000007</v>
      </c>
      <c r="G119" s="41">
        <f t="shared" si="67"/>
        <v>66.180000000000007</v>
      </c>
      <c r="H119" s="41">
        <f t="shared" si="67"/>
        <v>66.180000000000007</v>
      </c>
      <c r="I119" s="41">
        <f t="shared" si="67"/>
        <v>66.180000000000007</v>
      </c>
      <c r="J119" s="41">
        <f t="shared" si="67"/>
        <v>66.180000000000007</v>
      </c>
      <c r="K119" s="41">
        <f t="shared" si="67"/>
        <v>66.180000000000007</v>
      </c>
      <c r="L119" s="41">
        <f t="shared" si="67"/>
        <v>66.180000000000007</v>
      </c>
      <c r="M119" s="41">
        <f t="shared" si="67"/>
        <v>66.180000000000007</v>
      </c>
      <c r="N119" s="41">
        <f t="shared" si="67"/>
        <v>66.180000000000007</v>
      </c>
      <c r="O119" s="41">
        <f t="shared" si="67"/>
        <v>66.180000000000007</v>
      </c>
      <c r="P119" s="41">
        <f t="shared" si="67"/>
        <v>66.180000000000007</v>
      </c>
      <c r="Q119" s="41">
        <f t="shared" si="67"/>
        <v>66.180000000000007</v>
      </c>
      <c r="R119" s="41">
        <f t="shared" si="67"/>
        <v>66.180000000000007</v>
      </c>
      <c r="S119" s="41">
        <f t="shared" si="67"/>
        <v>66.180000000000007</v>
      </c>
      <c r="T119" s="41">
        <f t="shared" si="67"/>
        <v>66.180000000000007</v>
      </c>
      <c r="U119" s="41">
        <f t="shared" si="67"/>
        <v>66.180000000000007</v>
      </c>
      <c r="V119" s="41">
        <f t="shared" si="67"/>
        <v>66.180000000000007</v>
      </c>
      <c r="W119" s="41">
        <f t="shared" si="67"/>
        <v>66.180000000000007</v>
      </c>
      <c r="X119" s="41">
        <f t="shared" si="67"/>
        <v>66.180000000000007</v>
      </c>
      <c r="Y119" s="41">
        <f t="shared" si="67"/>
        <v>66.180000000000007</v>
      </c>
      <c r="Z119" s="41">
        <f t="shared" si="67"/>
        <v>66.180000000000007</v>
      </c>
      <c r="AA119" s="41">
        <f t="shared" si="67"/>
        <v>66.180000000000007</v>
      </c>
    </row>
    <row r="120" spans="1:27" ht="12.75" hidden="1" customHeight="1" outlineLevel="1" x14ac:dyDescent="0.2">
      <c r="A120" s="99" t="s">
        <v>2527</v>
      </c>
      <c r="B120" s="60" t="s">
        <v>83</v>
      </c>
      <c r="C120" s="40" t="s">
        <v>79</v>
      </c>
      <c r="D120" s="41">
        <v>3.72</v>
      </c>
      <c r="E120" s="41">
        <v>3.72</v>
      </c>
      <c r="F120" s="41">
        <v>3.72</v>
      </c>
      <c r="G120" s="41">
        <v>3.72</v>
      </c>
      <c r="H120" s="41">
        <v>3.72</v>
      </c>
      <c r="I120" s="41">
        <v>3.72</v>
      </c>
      <c r="J120" s="41">
        <v>3.72</v>
      </c>
      <c r="K120" s="41">
        <v>3.72</v>
      </c>
      <c r="L120" s="41">
        <v>3.72</v>
      </c>
      <c r="M120" s="41">
        <v>3.72</v>
      </c>
      <c r="N120" s="41">
        <v>3.72</v>
      </c>
      <c r="O120" s="41">
        <v>3.72</v>
      </c>
      <c r="P120" s="41">
        <v>3.72</v>
      </c>
      <c r="Q120" s="41">
        <v>3.72</v>
      </c>
      <c r="R120" s="41">
        <v>3.72</v>
      </c>
      <c r="S120" s="41">
        <v>3.72</v>
      </c>
      <c r="T120" s="41">
        <v>3.72</v>
      </c>
      <c r="U120" s="41">
        <v>3.72</v>
      </c>
      <c r="V120" s="41">
        <v>3.72</v>
      </c>
      <c r="W120" s="41">
        <v>3.72</v>
      </c>
      <c r="X120" s="41">
        <v>3.72</v>
      </c>
      <c r="Y120" s="41">
        <v>3.72</v>
      </c>
      <c r="Z120" s="41">
        <v>3.72</v>
      </c>
      <c r="AA120" s="41">
        <v>3.72</v>
      </c>
    </row>
    <row r="121" spans="1:27" ht="12.75" hidden="1" customHeight="1" outlineLevel="1" x14ac:dyDescent="0.2">
      <c r="A121" s="99" t="s">
        <v>2528</v>
      </c>
      <c r="B121" s="60" t="s">
        <v>81</v>
      </c>
      <c r="C121" s="40" t="s">
        <v>79</v>
      </c>
      <c r="D121" s="41">
        <f>$D$11</f>
        <v>264.79000000000002</v>
      </c>
      <c r="E121" s="41">
        <f t="shared" ref="E121:AA121" si="68">$D$11</f>
        <v>264.79000000000002</v>
      </c>
      <c r="F121" s="41">
        <f t="shared" si="68"/>
        <v>264.79000000000002</v>
      </c>
      <c r="G121" s="41">
        <f t="shared" si="68"/>
        <v>264.79000000000002</v>
      </c>
      <c r="H121" s="41">
        <f t="shared" si="68"/>
        <v>264.79000000000002</v>
      </c>
      <c r="I121" s="41">
        <f t="shared" si="68"/>
        <v>264.79000000000002</v>
      </c>
      <c r="J121" s="41">
        <f t="shared" si="68"/>
        <v>264.79000000000002</v>
      </c>
      <c r="K121" s="41">
        <f t="shared" si="68"/>
        <v>264.79000000000002</v>
      </c>
      <c r="L121" s="41">
        <f t="shared" si="68"/>
        <v>264.79000000000002</v>
      </c>
      <c r="M121" s="41">
        <f t="shared" si="68"/>
        <v>264.79000000000002</v>
      </c>
      <c r="N121" s="41">
        <f t="shared" si="68"/>
        <v>264.79000000000002</v>
      </c>
      <c r="O121" s="41">
        <f t="shared" si="68"/>
        <v>264.79000000000002</v>
      </c>
      <c r="P121" s="41">
        <f t="shared" si="68"/>
        <v>264.79000000000002</v>
      </c>
      <c r="Q121" s="41">
        <f t="shared" si="68"/>
        <v>264.79000000000002</v>
      </c>
      <c r="R121" s="41">
        <f t="shared" si="68"/>
        <v>264.79000000000002</v>
      </c>
      <c r="S121" s="41">
        <f t="shared" si="68"/>
        <v>264.79000000000002</v>
      </c>
      <c r="T121" s="41">
        <f t="shared" si="68"/>
        <v>264.79000000000002</v>
      </c>
      <c r="U121" s="41">
        <f t="shared" si="68"/>
        <v>264.79000000000002</v>
      </c>
      <c r="V121" s="41">
        <f t="shared" si="68"/>
        <v>264.79000000000002</v>
      </c>
      <c r="W121" s="41">
        <f t="shared" si="68"/>
        <v>264.79000000000002</v>
      </c>
      <c r="X121" s="41">
        <f t="shared" si="68"/>
        <v>264.79000000000002</v>
      </c>
      <c r="Y121" s="41">
        <f t="shared" si="68"/>
        <v>264.79000000000002</v>
      </c>
      <c r="Z121" s="41">
        <f t="shared" si="68"/>
        <v>264.79000000000002</v>
      </c>
      <c r="AA121" s="41">
        <f t="shared" si="68"/>
        <v>264.79000000000002</v>
      </c>
    </row>
    <row r="122" spans="1:27" ht="12.75" customHeight="1" collapsed="1" x14ac:dyDescent="0.2">
      <c r="A122" s="98" t="s">
        <v>2529</v>
      </c>
      <c r="B122" s="25" t="str">
        <f>"24"&amp;"."&amp;$B$801&amp;"."&amp;$B$802</f>
        <v>24.01.2024</v>
      </c>
      <c r="C122" s="88" t="s">
        <v>76</v>
      </c>
      <c r="D122" s="89">
        <f>ROUND(((D123+D124+D126+D125)/1000),5)</f>
        <v>1.60276</v>
      </c>
      <c r="E122" s="89">
        <f>ROUND(((E123+E124+E126+E125)/1000),5)</f>
        <v>1.52813</v>
      </c>
      <c r="F122" s="89">
        <f>ROUND(((F123+F124+F126+F125)/1000),5)</f>
        <v>1.4994099999999999</v>
      </c>
      <c r="G122" s="89">
        <f t="shared" ref="G122:AA122" si="69">ROUND(((G123+G124+G126+G125)/1000),5)</f>
        <v>1.50563</v>
      </c>
      <c r="H122" s="89">
        <f t="shared" si="69"/>
        <v>1.5505500000000001</v>
      </c>
      <c r="I122" s="89">
        <f t="shared" si="69"/>
        <v>1.6166400000000001</v>
      </c>
      <c r="J122" s="89">
        <f t="shared" si="69"/>
        <v>1.8460300000000001</v>
      </c>
      <c r="K122" s="89">
        <f t="shared" si="69"/>
        <v>2.2245200000000001</v>
      </c>
      <c r="L122" s="89">
        <f t="shared" si="69"/>
        <v>2.4196499999999999</v>
      </c>
      <c r="M122" s="89">
        <f t="shared" si="69"/>
        <v>2.4574600000000002</v>
      </c>
      <c r="N122" s="89">
        <f t="shared" si="69"/>
        <v>2.464</v>
      </c>
      <c r="O122" s="89">
        <f t="shared" si="69"/>
        <v>2.5083099999999998</v>
      </c>
      <c r="P122" s="89">
        <f t="shared" si="69"/>
        <v>2.4802300000000002</v>
      </c>
      <c r="Q122" s="89">
        <f t="shared" si="69"/>
        <v>2.48325</v>
      </c>
      <c r="R122" s="89">
        <f t="shared" si="69"/>
        <v>2.4764599999999999</v>
      </c>
      <c r="S122" s="89">
        <f t="shared" si="69"/>
        <v>2.4392499999999999</v>
      </c>
      <c r="T122" s="89">
        <f t="shared" si="69"/>
        <v>2.4622199999999999</v>
      </c>
      <c r="U122" s="89">
        <f t="shared" si="69"/>
        <v>2.4607600000000001</v>
      </c>
      <c r="V122" s="89">
        <f t="shared" si="69"/>
        <v>2.4625599999999999</v>
      </c>
      <c r="W122" s="89">
        <f t="shared" si="69"/>
        <v>2.4092699999999998</v>
      </c>
      <c r="X122" s="89">
        <f t="shared" si="69"/>
        <v>2.3791500000000001</v>
      </c>
      <c r="Y122" s="89">
        <f t="shared" si="69"/>
        <v>2.1522299999999999</v>
      </c>
      <c r="Z122" s="89">
        <f t="shared" si="69"/>
        <v>1.85107</v>
      </c>
      <c r="AA122" s="89">
        <f t="shared" si="69"/>
        <v>1.7737099999999999</v>
      </c>
    </row>
    <row r="123" spans="1:27" ht="12.75" hidden="1" customHeight="1" outlineLevel="1" x14ac:dyDescent="0.2">
      <c r="A123" s="99" t="s">
        <v>2530</v>
      </c>
      <c r="B123" s="60" t="s">
        <v>238</v>
      </c>
      <c r="C123" s="40" t="s">
        <v>79</v>
      </c>
      <c r="D123" s="41">
        <v>1268.07</v>
      </c>
      <c r="E123" s="41">
        <v>1193.44</v>
      </c>
      <c r="F123" s="41">
        <v>1164.72</v>
      </c>
      <c r="G123" s="41">
        <v>1170.94</v>
      </c>
      <c r="H123" s="41">
        <v>1215.8599999999999</v>
      </c>
      <c r="I123" s="41">
        <v>1281.95</v>
      </c>
      <c r="J123" s="41">
        <v>1511.34</v>
      </c>
      <c r="K123" s="41">
        <v>1889.83</v>
      </c>
      <c r="L123" s="41">
        <v>2084.96</v>
      </c>
      <c r="M123" s="41">
        <v>2122.77</v>
      </c>
      <c r="N123" s="41">
        <v>2129.31</v>
      </c>
      <c r="O123" s="41">
        <v>2173.62</v>
      </c>
      <c r="P123" s="41">
        <v>2145.54</v>
      </c>
      <c r="Q123" s="41">
        <v>2148.56</v>
      </c>
      <c r="R123" s="41">
        <v>2141.77</v>
      </c>
      <c r="S123" s="41">
        <v>2104.56</v>
      </c>
      <c r="T123" s="41">
        <v>2127.5300000000002</v>
      </c>
      <c r="U123" s="41">
        <v>2126.0700000000002</v>
      </c>
      <c r="V123" s="41">
        <v>2127.87</v>
      </c>
      <c r="W123" s="41">
        <v>2074.58</v>
      </c>
      <c r="X123" s="41">
        <v>2044.46</v>
      </c>
      <c r="Y123" s="41">
        <v>1817.54</v>
      </c>
      <c r="Z123" s="41">
        <v>1516.38</v>
      </c>
      <c r="AA123" s="41">
        <v>1439.02</v>
      </c>
    </row>
    <row r="124" spans="1:27" ht="12.75" hidden="1" customHeight="1" outlineLevel="1" x14ac:dyDescent="0.2">
      <c r="A124" s="99" t="s">
        <v>2531</v>
      </c>
      <c r="B124" s="60" t="s">
        <v>90</v>
      </c>
      <c r="C124" s="40" t="s">
        <v>79</v>
      </c>
      <c r="D124" s="41">
        <f t="shared" ref="D124:AA124" si="70">$D$9</f>
        <v>66.180000000000007</v>
      </c>
      <c r="E124" s="41">
        <f t="shared" si="70"/>
        <v>66.180000000000007</v>
      </c>
      <c r="F124" s="41">
        <f t="shared" si="70"/>
        <v>66.180000000000007</v>
      </c>
      <c r="G124" s="41">
        <f t="shared" si="70"/>
        <v>66.180000000000007</v>
      </c>
      <c r="H124" s="41">
        <f t="shared" si="70"/>
        <v>66.180000000000007</v>
      </c>
      <c r="I124" s="41">
        <f t="shared" si="70"/>
        <v>66.180000000000007</v>
      </c>
      <c r="J124" s="41">
        <f t="shared" si="70"/>
        <v>66.180000000000007</v>
      </c>
      <c r="K124" s="41">
        <f t="shared" si="70"/>
        <v>66.180000000000007</v>
      </c>
      <c r="L124" s="41">
        <f t="shared" si="70"/>
        <v>66.180000000000007</v>
      </c>
      <c r="M124" s="41">
        <f t="shared" si="70"/>
        <v>66.180000000000007</v>
      </c>
      <c r="N124" s="41">
        <f t="shared" si="70"/>
        <v>66.180000000000007</v>
      </c>
      <c r="O124" s="41">
        <f t="shared" si="70"/>
        <v>66.180000000000007</v>
      </c>
      <c r="P124" s="41">
        <f t="shared" si="70"/>
        <v>66.180000000000007</v>
      </c>
      <c r="Q124" s="41">
        <f t="shared" si="70"/>
        <v>66.180000000000007</v>
      </c>
      <c r="R124" s="41">
        <f t="shared" si="70"/>
        <v>66.180000000000007</v>
      </c>
      <c r="S124" s="41">
        <f t="shared" si="70"/>
        <v>66.180000000000007</v>
      </c>
      <c r="T124" s="41">
        <f t="shared" si="70"/>
        <v>66.180000000000007</v>
      </c>
      <c r="U124" s="41">
        <f t="shared" si="70"/>
        <v>66.180000000000007</v>
      </c>
      <c r="V124" s="41">
        <f t="shared" si="70"/>
        <v>66.180000000000007</v>
      </c>
      <c r="W124" s="41">
        <f t="shared" si="70"/>
        <v>66.180000000000007</v>
      </c>
      <c r="X124" s="41">
        <f t="shared" si="70"/>
        <v>66.180000000000007</v>
      </c>
      <c r="Y124" s="41">
        <f t="shared" si="70"/>
        <v>66.180000000000007</v>
      </c>
      <c r="Z124" s="41">
        <f t="shared" si="70"/>
        <v>66.180000000000007</v>
      </c>
      <c r="AA124" s="41">
        <f t="shared" si="70"/>
        <v>66.180000000000007</v>
      </c>
    </row>
    <row r="125" spans="1:27" ht="12.75" hidden="1" customHeight="1" outlineLevel="1" x14ac:dyDescent="0.2">
      <c r="A125" s="99" t="s">
        <v>2532</v>
      </c>
      <c r="B125" s="60" t="s">
        <v>83</v>
      </c>
      <c r="C125" s="40" t="s">
        <v>79</v>
      </c>
      <c r="D125" s="41">
        <v>3.72</v>
      </c>
      <c r="E125" s="41">
        <v>3.72</v>
      </c>
      <c r="F125" s="41">
        <v>3.72</v>
      </c>
      <c r="G125" s="41">
        <v>3.72</v>
      </c>
      <c r="H125" s="41">
        <v>3.72</v>
      </c>
      <c r="I125" s="41">
        <v>3.72</v>
      </c>
      <c r="J125" s="41">
        <v>3.72</v>
      </c>
      <c r="K125" s="41">
        <v>3.72</v>
      </c>
      <c r="L125" s="41">
        <v>3.72</v>
      </c>
      <c r="M125" s="41">
        <v>3.72</v>
      </c>
      <c r="N125" s="41">
        <v>3.72</v>
      </c>
      <c r="O125" s="41">
        <v>3.72</v>
      </c>
      <c r="P125" s="41">
        <v>3.72</v>
      </c>
      <c r="Q125" s="41">
        <v>3.72</v>
      </c>
      <c r="R125" s="41">
        <v>3.72</v>
      </c>
      <c r="S125" s="41">
        <v>3.72</v>
      </c>
      <c r="T125" s="41">
        <v>3.72</v>
      </c>
      <c r="U125" s="41">
        <v>3.72</v>
      </c>
      <c r="V125" s="41">
        <v>3.72</v>
      </c>
      <c r="W125" s="41">
        <v>3.72</v>
      </c>
      <c r="X125" s="41">
        <v>3.72</v>
      </c>
      <c r="Y125" s="41">
        <v>3.72</v>
      </c>
      <c r="Z125" s="41">
        <v>3.72</v>
      </c>
      <c r="AA125" s="41">
        <v>3.72</v>
      </c>
    </row>
    <row r="126" spans="1:27" ht="12.75" hidden="1" customHeight="1" outlineLevel="1" x14ac:dyDescent="0.2">
      <c r="A126" s="99" t="s">
        <v>2533</v>
      </c>
      <c r="B126" s="60" t="s">
        <v>81</v>
      </c>
      <c r="C126" s="40" t="s">
        <v>79</v>
      </c>
      <c r="D126" s="41">
        <f>$D$11</f>
        <v>264.79000000000002</v>
      </c>
      <c r="E126" s="41">
        <f t="shared" ref="E126:AA126" si="71">$D$11</f>
        <v>264.79000000000002</v>
      </c>
      <c r="F126" s="41">
        <f t="shared" si="71"/>
        <v>264.79000000000002</v>
      </c>
      <c r="G126" s="41">
        <f t="shared" si="71"/>
        <v>264.79000000000002</v>
      </c>
      <c r="H126" s="41">
        <f t="shared" si="71"/>
        <v>264.79000000000002</v>
      </c>
      <c r="I126" s="41">
        <f t="shared" si="71"/>
        <v>264.79000000000002</v>
      </c>
      <c r="J126" s="41">
        <f t="shared" si="71"/>
        <v>264.79000000000002</v>
      </c>
      <c r="K126" s="41">
        <f t="shared" si="71"/>
        <v>264.79000000000002</v>
      </c>
      <c r="L126" s="41">
        <f t="shared" si="71"/>
        <v>264.79000000000002</v>
      </c>
      <c r="M126" s="41">
        <f t="shared" si="71"/>
        <v>264.79000000000002</v>
      </c>
      <c r="N126" s="41">
        <f t="shared" si="71"/>
        <v>264.79000000000002</v>
      </c>
      <c r="O126" s="41">
        <f t="shared" si="71"/>
        <v>264.79000000000002</v>
      </c>
      <c r="P126" s="41">
        <f t="shared" si="71"/>
        <v>264.79000000000002</v>
      </c>
      <c r="Q126" s="41">
        <f t="shared" si="71"/>
        <v>264.79000000000002</v>
      </c>
      <c r="R126" s="41">
        <f t="shared" si="71"/>
        <v>264.79000000000002</v>
      </c>
      <c r="S126" s="41">
        <f t="shared" si="71"/>
        <v>264.79000000000002</v>
      </c>
      <c r="T126" s="41">
        <f t="shared" si="71"/>
        <v>264.79000000000002</v>
      </c>
      <c r="U126" s="41">
        <f t="shared" si="71"/>
        <v>264.79000000000002</v>
      </c>
      <c r="V126" s="41">
        <f t="shared" si="71"/>
        <v>264.79000000000002</v>
      </c>
      <c r="W126" s="41">
        <f t="shared" si="71"/>
        <v>264.79000000000002</v>
      </c>
      <c r="X126" s="41">
        <f t="shared" si="71"/>
        <v>264.79000000000002</v>
      </c>
      <c r="Y126" s="41">
        <f t="shared" si="71"/>
        <v>264.79000000000002</v>
      </c>
      <c r="Z126" s="41">
        <f t="shared" si="71"/>
        <v>264.79000000000002</v>
      </c>
      <c r="AA126" s="41">
        <f t="shared" si="71"/>
        <v>264.79000000000002</v>
      </c>
    </row>
    <row r="127" spans="1:27" ht="12.75" customHeight="1" collapsed="1" x14ac:dyDescent="0.2">
      <c r="A127" s="98" t="s">
        <v>2534</v>
      </c>
      <c r="B127" s="25" t="str">
        <f>"25"&amp;"."&amp;$B$801&amp;"."&amp;$B$802</f>
        <v>25.01.2024</v>
      </c>
      <c r="C127" s="88" t="s">
        <v>76</v>
      </c>
      <c r="D127" s="89">
        <f>ROUND(((D128+D129+D131+D130)/1000),5)</f>
        <v>1.62727</v>
      </c>
      <c r="E127" s="89">
        <f>ROUND(((E128+E129+E131+E130)/1000),5)</f>
        <v>1.56206</v>
      </c>
      <c r="F127" s="89">
        <f>ROUND(((F128+F129+F131+F130)/1000),5)</f>
        <v>1.5243500000000001</v>
      </c>
      <c r="G127" s="89">
        <f t="shared" ref="G127:AA127" si="72">ROUND(((G128+G129+G131+G130)/1000),5)</f>
        <v>1.5264800000000001</v>
      </c>
      <c r="H127" s="89">
        <f t="shared" si="72"/>
        <v>1.56545</v>
      </c>
      <c r="I127" s="89">
        <f t="shared" si="72"/>
        <v>1.69007</v>
      </c>
      <c r="J127" s="89">
        <f t="shared" si="72"/>
        <v>1.9089499999999999</v>
      </c>
      <c r="K127" s="89">
        <f t="shared" si="72"/>
        <v>2.1935199999999999</v>
      </c>
      <c r="L127" s="89">
        <f t="shared" si="72"/>
        <v>2.3918499999999998</v>
      </c>
      <c r="M127" s="89">
        <f t="shared" si="72"/>
        <v>2.4439099999999998</v>
      </c>
      <c r="N127" s="89">
        <f t="shared" si="72"/>
        <v>2.4609700000000001</v>
      </c>
      <c r="O127" s="89">
        <f t="shared" si="72"/>
        <v>2.4902600000000001</v>
      </c>
      <c r="P127" s="89">
        <f t="shared" si="72"/>
        <v>2.4672499999999999</v>
      </c>
      <c r="Q127" s="89">
        <f t="shared" si="72"/>
        <v>2.48326</v>
      </c>
      <c r="R127" s="89">
        <f t="shared" si="72"/>
        <v>2.4675500000000001</v>
      </c>
      <c r="S127" s="89">
        <f t="shared" si="72"/>
        <v>2.4227099999999999</v>
      </c>
      <c r="T127" s="89">
        <f t="shared" si="72"/>
        <v>2.4654099999999999</v>
      </c>
      <c r="U127" s="89">
        <f t="shared" si="72"/>
        <v>2.4749500000000002</v>
      </c>
      <c r="V127" s="89">
        <f t="shared" si="72"/>
        <v>2.4897499999999999</v>
      </c>
      <c r="W127" s="89">
        <f t="shared" si="72"/>
        <v>2.44231</v>
      </c>
      <c r="X127" s="89">
        <f t="shared" si="72"/>
        <v>2.2905500000000001</v>
      </c>
      <c r="Y127" s="89">
        <f t="shared" si="72"/>
        <v>2.12357</v>
      </c>
      <c r="Z127" s="89">
        <f t="shared" si="72"/>
        <v>1.8587899999999999</v>
      </c>
      <c r="AA127" s="89">
        <f t="shared" si="72"/>
        <v>1.74983</v>
      </c>
    </row>
    <row r="128" spans="1:27" ht="12.75" hidden="1" customHeight="1" outlineLevel="1" x14ac:dyDescent="0.2">
      <c r="A128" s="99" t="s">
        <v>2535</v>
      </c>
      <c r="B128" s="60" t="s">
        <v>238</v>
      </c>
      <c r="C128" s="40" t="s">
        <v>79</v>
      </c>
      <c r="D128" s="41">
        <v>1292.58</v>
      </c>
      <c r="E128" s="41">
        <v>1227.3699999999999</v>
      </c>
      <c r="F128" s="41">
        <v>1189.6600000000001</v>
      </c>
      <c r="G128" s="41">
        <v>1191.79</v>
      </c>
      <c r="H128" s="41">
        <v>1230.76</v>
      </c>
      <c r="I128" s="41">
        <v>1355.38</v>
      </c>
      <c r="J128" s="41">
        <v>1574.26</v>
      </c>
      <c r="K128" s="41">
        <v>1858.83</v>
      </c>
      <c r="L128" s="41">
        <v>2057.16</v>
      </c>
      <c r="M128" s="41">
        <v>2109.2199999999998</v>
      </c>
      <c r="N128" s="41">
        <v>2126.2800000000002</v>
      </c>
      <c r="O128" s="41">
        <v>2155.5700000000002</v>
      </c>
      <c r="P128" s="41">
        <v>2132.56</v>
      </c>
      <c r="Q128" s="41">
        <v>2148.5700000000002</v>
      </c>
      <c r="R128" s="41">
        <v>2132.86</v>
      </c>
      <c r="S128" s="41">
        <v>2088.02</v>
      </c>
      <c r="T128" s="41">
        <v>2130.7199999999998</v>
      </c>
      <c r="U128" s="41">
        <v>2140.2600000000002</v>
      </c>
      <c r="V128" s="41">
        <v>2155.06</v>
      </c>
      <c r="W128" s="41">
        <v>2107.62</v>
      </c>
      <c r="X128" s="41">
        <v>1955.86</v>
      </c>
      <c r="Y128" s="41">
        <v>1788.88</v>
      </c>
      <c r="Z128" s="41">
        <v>1524.1</v>
      </c>
      <c r="AA128" s="41">
        <v>1415.14</v>
      </c>
    </row>
    <row r="129" spans="1:27" ht="12.75" hidden="1" customHeight="1" outlineLevel="1" x14ac:dyDescent="0.2">
      <c r="A129" s="99" t="s">
        <v>2536</v>
      </c>
      <c r="B129" s="60" t="s">
        <v>90</v>
      </c>
      <c r="C129" s="40" t="s">
        <v>79</v>
      </c>
      <c r="D129" s="41">
        <f t="shared" ref="D129:AA129" si="73">$D$9</f>
        <v>66.180000000000007</v>
      </c>
      <c r="E129" s="41">
        <f t="shared" si="73"/>
        <v>66.180000000000007</v>
      </c>
      <c r="F129" s="41">
        <f t="shared" si="73"/>
        <v>66.180000000000007</v>
      </c>
      <c r="G129" s="41">
        <f t="shared" si="73"/>
        <v>66.180000000000007</v>
      </c>
      <c r="H129" s="41">
        <f t="shared" si="73"/>
        <v>66.180000000000007</v>
      </c>
      <c r="I129" s="41">
        <f t="shared" si="73"/>
        <v>66.180000000000007</v>
      </c>
      <c r="J129" s="41">
        <f t="shared" si="73"/>
        <v>66.180000000000007</v>
      </c>
      <c r="K129" s="41">
        <f t="shared" si="73"/>
        <v>66.180000000000007</v>
      </c>
      <c r="L129" s="41">
        <f t="shared" si="73"/>
        <v>66.180000000000007</v>
      </c>
      <c r="M129" s="41">
        <f t="shared" si="73"/>
        <v>66.180000000000007</v>
      </c>
      <c r="N129" s="41">
        <f t="shared" si="73"/>
        <v>66.180000000000007</v>
      </c>
      <c r="O129" s="41">
        <f t="shared" si="73"/>
        <v>66.180000000000007</v>
      </c>
      <c r="P129" s="41">
        <f t="shared" si="73"/>
        <v>66.180000000000007</v>
      </c>
      <c r="Q129" s="41">
        <f t="shared" si="73"/>
        <v>66.180000000000007</v>
      </c>
      <c r="R129" s="41">
        <f t="shared" si="73"/>
        <v>66.180000000000007</v>
      </c>
      <c r="S129" s="41">
        <f t="shared" si="73"/>
        <v>66.180000000000007</v>
      </c>
      <c r="T129" s="41">
        <f t="shared" si="73"/>
        <v>66.180000000000007</v>
      </c>
      <c r="U129" s="41">
        <f t="shared" si="73"/>
        <v>66.180000000000007</v>
      </c>
      <c r="V129" s="41">
        <f t="shared" si="73"/>
        <v>66.180000000000007</v>
      </c>
      <c r="W129" s="41">
        <f t="shared" si="73"/>
        <v>66.180000000000007</v>
      </c>
      <c r="X129" s="41">
        <f t="shared" si="73"/>
        <v>66.180000000000007</v>
      </c>
      <c r="Y129" s="41">
        <f t="shared" si="73"/>
        <v>66.180000000000007</v>
      </c>
      <c r="Z129" s="41">
        <f t="shared" si="73"/>
        <v>66.180000000000007</v>
      </c>
      <c r="AA129" s="41">
        <f t="shared" si="73"/>
        <v>66.180000000000007</v>
      </c>
    </row>
    <row r="130" spans="1:27" ht="12.75" hidden="1" customHeight="1" outlineLevel="1" x14ac:dyDescent="0.2">
      <c r="A130" s="99" t="s">
        <v>2537</v>
      </c>
      <c r="B130" s="60" t="s">
        <v>83</v>
      </c>
      <c r="C130" s="40" t="s">
        <v>79</v>
      </c>
      <c r="D130" s="41">
        <v>3.72</v>
      </c>
      <c r="E130" s="41">
        <v>3.72</v>
      </c>
      <c r="F130" s="41">
        <v>3.72</v>
      </c>
      <c r="G130" s="41">
        <v>3.72</v>
      </c>
      <c r="H130" s="41">
        <v>3.72</v>
      </c>
      <c r="I130" s="41">
        <v>3.72</v>
      </c>
      <c r="J130" s="41">
        <v>3.72</v>
      </c>
      <c r="K130" s="41">
        <v>3.72</v>
      </c>
      <c r="L130" s="41">
        <v>3.72</v>
      </c>
      <c r="M130" s="41">
        <v>3.72</v>
      </c>
      <c r="N130" s="41">
        <v>3.72</v>
      </c>
      <c r="O130" s="41">
        <v>3.72</v>
      </c>
      <c r="P130" s="41">
        <v>3.72</v>
      </c>
      <c r="Q130" s="41">
        <v>3.72</v>
      </c>
      <c r="R130" s="41">
        <v>3.72</v>
      </c>
      <c r="S130" s="41">
        <v>3.72</v>
      </c>
      <c r="T130" s="41">
        <v>3.72</v>
      </c>
      <c r="U130" s="41">
        <v>3.72</v>
      </c>
      <c r="V130" s="41">
        <v>3.72</v>
      </c>
      <c r="W130" s="41">
        <v>3.72</v>
      </c>
      <c r="X130" s="41">
        <v>3.72</v>
      </c>
      <c r="Y130" s="41">
        <v>3.72</v>
      </c>
      <c r="Z130" s="41">
        <v>3.72</v>
      </c>
      <c r="AA130" s="41">
        <v>3.72</v>
      </c>
    </row>
    <row r="131" spans="1:27" ht="12.75" hidden="1" customHeight="1" outlineLevel="1" x14ac:dyDescent="0.2">
      <c r="A131" s="99" t="s">
        <v>2538</v>
      </c>
      <c r="B131" s="60" t="s">
        <v>81</v>
      </c>
      <c r="C131" s="40" t="s">
        <v>79</v>
      </c>
      <c r="D131" s="41">
        <f>$D$11</f>
        <v>264.79000000000002</v>
      </c>
      <c r="E131" s="41">
        <f t="shared" ref="E131:AA131" si="74">$D$11</f>
        <v>264.79000000000002</v>
      </c>
      <c r="F131" s="41">
        <f t="shared" si="74"/>
        <v>264.79000000000002</v>
      </c>
      <c r="G131" s="41">
        <f t="shared" si="74"/>
        <v>264.79000000000002</v>
      </c>
      <c r="H131" s="41">
        <f t="shared" si="74"/>
        <v>264.79000000000002</v>
      </c>
      <c r="I131" s="41">
        <f t="shared" si="74"/>
        <v>264.79000000000002</v>
      </c>
      <c r="J131" s="41">
        <f t="shared" si="74"/>
        <v>264.79000000000002</v>
      </c>
      <c r="K131" s="41">
        <f t="shared" si="74"/>
        <v>264.79000000000002</v>
      </c>
      <c r="L131" s="41">
        <f t="shared" si="74"/>
        <v>264.79000000000002</v>
      </c>
      <c r="M131" s="41">
        <f t="shared" si="74"/>
        <v>264.79000000000002</v>
      </c>
      <c r="N131" s="41">
        <f t="shared" si="74"/>
        <v>264.79000000000002</v>
      </c>
      <c r="O131" s="41">
        <f t="shared" si="74"/>
        <v>264.79000000000002</v>
      </c>
      <c r="P131" s="41">
        <f t="shared" si="74"/>
        <v>264.79000000000002</v>
      </c>
      <c r="Q131" s="41">
        <f t="shared" si="74"/>
        <v>264.79000000000002</v>
      </c>
      <c r="R131" s="41">
        <f t="shared" si="74"/>
        <v>264.79000000000002</v>
      </c>
      <c r="S131" s="41">
        <f t="shared" si="74"/>
        <v>264.79000000000002</v>
      </c>
      <c r="T131" s="41">
        <f t="shared" si="74"/>
        <v>264.79000000000002</v>
      </c>
      <c r="U131" s="41">
        <f t="shared" si="74"/>
        <v>264.79000000000002</v>
      </c>
      <c r="V131" s="41">
        <f t="shared" si="74"/>
        <v>264.79000000000002</v>
      </c>
      <c r="W131" s="41">
        <f t="shared" si="74"/>
        <v>264.79000000000002</v>
      </c>
      <c r="X131" s="41">
        <f t="shared" si="74"/>
        <v>264.79000000000002</v>
      </c>
      <c r="Y131" s="41">
        <f t="shared" si="74"/>
        <v>264.79000000000002</v>
      </c>
      <c r="Z131" s="41">
        <f t="shared" si="74"/>
        <v>264.79000000000002</v>
      </c>
      <c r="AA131" s="41">
        <f t="shared" si="74"/>
        <v>264.79000000000002</v>
      </c>
    </row>
    <row r="132" spans="1:27" ht="12.75" customHeight="1" collapsed="1" x14ac:dyDescent="0.2">
      <c r="A132" s="98" t="s">
        <v>2539</v>
      </c>
      <c r="B132" s="25" t="str">
        <f>"26"&amp;"."&amp;$B$801&amp;"."&amp;$B$802</f>
        <v>26.01.2024</v>
      </c>
      <c r="C132" s="88" t="s">
        <v>76</v>
      </c>
      <c r="D132" s="89">
        <f>ROUND(((D133+D134+D136+D135)/1000),5)</f>
        <v>1.6092</v>
      </c>
      <c r="E132" s="89">
        <f>ROUND(((E133+E134+E136+E135)/1000),5)</f>
        <v>1.5235300000000001</v>
      </c>
      <c r="F132" s="89">
        <f>ROUND(((F133+F134+F136+F135)/1000),5)</f>
        <v>1.50943</v>
      </c>
      <c r="G132" s="89">
        <f t="shared" ref="G132:AA132" si="75">ROUND(((G133+G134+G136+G135)/1000),5)</f>
        <v>1.5106599999999999</v>
      </c>
      <c r="H132" s="89">
        <f t="shared" si="75"/>
        <v>1.5285899999999999</v>
      </c>
      <c r="I132" s="89">
        <f t="shared" si="75"/>
        <v>1.65344</v>
      </c>
      <c r="J132" s="89">
        <f t="shared" si="75"/>
        <v>1.8099700000000001</v>
      </c>
      <c r="K132" s="89">
        <f t="shared" si="75"/>
        <v>2.1854100000000001</v>
      </c>
      <c r="L132" s="89">
        <f t="shared" si="75"/>
        <v>2.35697</v>
      </c>
      <c r="M132" s="89">
        <f t="shared" si="75"/>
        <v>2.37155</v>
      </c>
      <c r="N132" s="89">
        <f t="shared" si="75"/>
        <v>2.38626</v>
      </c>
      <c r="O132" s="89">
        <f t="shared" si="75"/>
        <v>2.4405199999999998</v>
      </c>
      <c r="P132" s="89">
        <f t="shared" si="75"/>
        <v>2.4196599999999999</v>
      </c>
      <c r="Q132" s="89">
        <f t="shared" si="75"/>
        <v>2.4286799999999999</v>
      </c>
      <c r="R132" s="89">
        <f t="shared" si="75"/>
        <v>2.4302899999999998</v>
      </c>
      <c r="S132" s="89">
        <f t="shared" si="75"/>
        <v>2.3721700000000001</v>
      </c>
      <c r="T132" s="89">
        <f t="shared" si="75"/>
        <v>2.3698999999999999</v>
      </c>
      <c r="U132" s="89">
        <f t="shared" si="75"/>
        <v>2.38259</v>
      </c>
      <c r="V132" s="89">
        <f t="shared" si="75"/>
        <v>2.3552599999999999</v>
      </c>
      <c r="W132" s="89">
        <f t="shared" si="75"/>
        <v>2.3760400000000002</v>
      </c>
      <c r="X132" s="89">
        <f t="shared" si="75"/>
        <v>2.2494999999999998</v>
      </c>
      <c r="Y132" s="89">
        <f t="shared" si="75"/>
        <v>2.1261299999999999</v>
      </c>
      <c r="Z132" s="89">
        <f t="shared" si="75"/>
        <v>1.84171</v>
      </c>
      <c r="AA132" s="89">
        <f t="shared" si="75"/>
        <v>1.7875799999999999</v>
      </c>
    </row>
    <row r="133" spans="1:27" ht="12.75" hidden="1" customHeight="1" outlineLevel="1" x14ac:dyDescent="0.2">
      <c r="A133" s="99" t="s">
        <v>2540</v>
      </c>
      <c r="B133" s="60" t="s">
        <v>238</v>
      </c>
      <c r="C133" s="40" t="s">
        <v>79</v>
      </c>
      <c r="D133" s="41">
        <v>1274.51</v>
      </c>
      <c r="E133" s="41">
        <v>1188.8399999999999</v>
      </c>
      <c r="F133" s="41">
        <v>1174.74</v>
      </c>
      <c r="G133" s="41">
        <v>1175.97</v>
      </c>
      <c r="H133" s="41">
        <v>1193.9000000000001</v>
      </c>
      <c r="I133" s="41">
        <v>1318.75</v>
      </c>
      <c r="J133" s="41">
        <v>1475.28</v>
      </c>
      <c r="K133" s="41">
        <v>1850.72</v>
      </c>
      <c r="L133" s="41">
        <v>2022.28</v>
      </c>
      <c r="M133" s="41">
        <v>2036.86</v>
      </c>
      <c r="N133" s="41">
        <v>2051.5700000000002</v>
      </c>
      <c r="O133" s="41">
        <v>2105.83</v>
      </c>
      <c r="P133" s="41">
        <v>2084.9699999999998</v>
      </c>
      <c r="Q133" s="41">
        <v>2093.9899999999998</v>
      </c>
      <c r="R133" s="41">
        <v>2095.6</v>
      </c>
      <c r="S133" s="41">
        <v>2037.48</v>
      </c>
      <c r="T133" s="41">
        <v>2035.21</v>
      </c>
      <c r="U133" s="41">
        <v>2047.9</v>
      </c>
      <c r="V133" s="41">
        <v>2020.57</v>
      </c>
      <c r="W133" s="41">
        <v>2041.35</v>
      </c>
      <c r="X133" s="41">
        <v>1914.81</v>
      </c>
      <c r="Y133" s="41">
        <v>1791.44</v>
      </c>
      <c r="Z133" s="41">
        <v>1507.02</v>
      </c>
      <c r="AA133" s="41">
        <v>1452.89</v>
      </c>
    </row>
    <row r="134" spans="1:27" ht="12.75" hidden="1" customHeight="1" outlineLevel="1" x14ac:dyDescent="0.2">
      <c r="A134" s="99" t="s">
        <v>2541</v>
      </c>
      <c r="B134" s="60" t="s">
        <v>90</v>
      </c>
      <c r="C134" s="40" t="s">
        <v>79</v>
      </c>
      <c r="D134" s="41">
        <f t="shared" ref="D134:AA134" si="76">$D$9</f>
        <v>66.180000000000007</v>
      </c>
      <c r="E134" s="41">
        <f t="shared" si="76"/>
        <v>66.180000000000007</v>
      </c>
      <c r="F134" s="41">
        <f t="shared" si="76"/>
        <v>66.180000000000007</v>
      </c>
      <c r="G134" s="41">
        <f t="shared" si="76"/>
        <v>66.180000000000007</v>
      </c>
      <c r="H134" s="41">
        <f t="shared" si="76"/>
        <v>66.180000000000007</v>
      </c>
      <c r="I134" s="41">
        <f t="shared" si="76"/>
        <v>66.180000000000007</v>
      </c>
      <c r="J134" s="41">
        <f t="shared" si="76"/>
        <v>66.180000000000007</v>
      </c>
      <c r="K134" s="41">
        <f t="shared" si="76"/>
        <v>66.180000000000007</v>
      </c>
      <c r="L134" s="41">
        <f t="shared" si="76"/>
        <v>66.180000000000007</v>
      </c>
      <c r="M134" s="41">
        <f t="shared" si="76"/>
        <v>66.180000000000007</v>
      </c>
      <c r="N134" s="41">
        <f t="shared" si="76"/>
        <v>66.180000000000007</v>
      </c>
      <c r="O134" s="41">
        <f t="shared" si="76"/>
        <v>66.180000000000007</v>
      </c>
      <c r="P134" s="41">
        <f t="shared" si="76"/>
        <v>66.180000000000007</v>
      </c>
      <c r="Q134" s="41">
        <f t="shared" si="76"/>
        <v>66.180000000000007</v>
      </c>
      <c r="R134" s="41">
        <f t="shared" si="76"/>
        <v>66.180000000000007</v>
      </c>
      <c r="S134" s="41">
        <f t="shared" si="76"/>
        <v>66.180000000000007</v>
      </c>
      <c r="T134" s="41">
        <f t="shared" si="76"/>
        <v>66.180000000000007</v>
      </c>
      <c r="U134" s="41">
        <f t="shared" si="76"/>
        <v>66.180000000000007</v>
      </c>
      <c r="V134" s="41">
        <f t="shared" si="76"/>
        <v>66.180000000000007</v>
      </c>
      <c r="W134" s="41">
        <f t="shared" si="76"/>
        <v>66.180000000000007</v>
      </c>
      <c r="X134" s="41">
        <f t="shared" si="76"/>
        <v>66.180000000000007</v>
      </c>
      <c r="Y134" s="41">
        <f t="shared" si="76"/>
        <v>66.180000000000007</v>
      </c>
      <c r="Z134" s="41">
        <f t="shared" si="76"/>
        <v>66.180000000000007</v>
      </c>
      <c r="AA134" s="41">
        <f t="shared" si="76"/>
        <v>66.180000000000007</v>
      </c>
    </row>
    <row r="135" spans="1:27" ht="12.75" hidden="1" customHeight="1" outlineLevel="1" x14ac:dyDescent="0.2">
      <c r="A135" s="99" t="s">
        <v>2542</v>
      </c>
      <c r="B135" s="60" t="s">
        <v>83</v>
      </c>
      <c r="C135" s="40" t="s">
        <v>79</v>
      </c>
      <c r="D135" s="41">
        <v>3.72</v>
      </c>
      <c r="E135" s="41">
        <v>3.72</v>
      </c>
      <c r="F135" s="41">
        <v>3.72</v>
      </c>
      <c r="G135" s="41">
        <v>3.72</v>
      </c>
      <c r="H135" s="41">
        <v>3.72</v>
      </c>
      <c r="I135" s="41">
        <v>3.72</v>
      </c>
      <c r="J135" s="41">
        <v>3.72</v>
      </c>
      <c r="K135" s="41">
        <v>3.72</v>
      </c>
      <c r="L135" s="41">
        <v>3.72</v>
      </c>
      <c r="M135" s="41">
        <v>3.72</v>
      </c>
      <c r="N135" s="41">
        <v>3.72</v>
      </c>
      <c r="O135" s="41">
        <v>3.72</v>
      </c>
      <c r="P135" s="41">
        <v>3.72</v>
      </c>
      <c r="Q135" s="41">
        <v>3.72</v>
      </c>
      <c r="R135" s="41">
        <v>3.72</v>
      </c>
      <c r="S135" s="41">
        <v>3.72</v>
      </c>
      <c r="T135" s="41">
        <v>3.72</v>
      </c>
      <c r="U135" s="41">
        <v>3.72</v>
      </c>
      <c r="V135" s="41">
        <v>3.72</v>
      </c>
      <c r="W135" s="41">
        <v>3.72</v>
      </c>
      <c r="X135" s="41">
        <v>3.72</v>
      </c>
      <c r="Y135" s="41">
        <v>3.72</v>
      </c>
      <c r="Z135" s="41">
        <v>3.72</v>
      </c>
      <c r="AA135" s="41">
        <v>3.72</v>
      </c>
    </row>
    <row r="136" spans="1:27" ht="12.75" hidden="1" customHeight="1" outlineLevel="1" x14ac:dyDescent="0.2">
      <c r="A136" s="99" t="s">
        <v>2543</v>
      </c>
      <c r="B136" s="60" t="s">
        <v>81</v>
      </c>
      <c r="C136" s="40" t="s">
        <v>79</v>
      </c>
      <c r="D136" s="41">
        <f>$D$11</f>
        <v>264.79000000000002</v>
      </c>
      <c r="E136" s="41">
        <f t="shared" ref="E136:AA136" si="77">$D$11</f>
        <v>264.79000000000002</v>
      </c>
      <c r="F136" s="41">
        <f t="shared" si="77"/>
        <v>264.79000000000002</v>
      </c>
      <c r="G136" s="41">
        <f t="shared" si="77"/>
        <v>264.79000000000002</v>
      </c>
      <c r="H136" s="41">
        <f t="shared" si="77"/>
        <v>264.79000000000002</v>
      </c>
      <c r="I136" s="41">
        <f t="shared" si="77"/>
        <v>264.79000000000002</v>
      </c>
      <c r="J136" s="41">
        <f t="shared" si="77"/>
        <v>264.79000000000002</v>
      </c>
      <c r="K136" s="41">
        <f t="shared" si="77"/>
        <v>264.79000000000002</v>
      </c>
      <c r="L136" s="41">
        <f t="shared" si="77"/>
        <v>264.79000000000002</v>
      </c>
      <c r="M136" s="41">
        <f t="shared" si="77"/>
        <v>264.79000000000002</v>
      </c>
      <c r="N136" s="41">
        <f t="shared" si="77"/>
        <v>264.79000000000002</v>
      </c>
      <c r="O136" s="41">
        <f t="shared" si="77"/>
        <v>264.79000000000002</v>
      </c>
      <c r="P136" s="41">
        <f t="shared" si="77"/>
        <v>264.79000000000002</v>
      </c>
      <c r="Q136" s="41">
        <f t="shared" si="77"/>
        <v>264.79000000000002</v>
      </c>
      <c r="R136" s="41">
        <f t="shared" si="77"/>
        <v>264.79000000000002</v>
      </c>
      <c r="S136" s="41">
        <f t="shared" si="77"/>
        <v>264.79000000000002</v>
      </c>
      <c r="T136" s="41">
        <f t="shared" si="77"/>
        <v>264.79000000000002</v>
      </c>
      <c r="U136" s="41">
        <f t="shared" si="77"/>
        <v>264.79000000000002</v>
      </c>
      <c r="V136" s="41">
        <f t="shared" si="77"/>
        <v>264.79000000000002</v>
      </c>
      <c r="W136" s="41">
        <f t="shared" si="77"/>
        <v>264.79000000000002</v>
      </c>
      <c r="X136" s="41">
        <f t="shared" si="77"/>
        <v>264.79000000000002</v>
      </c>
      <c r="Y136" s="41">
        <f t="shared" si="77"/>
        <v>264.79000000000002</v>
      </c>
      <c r="Z136" s="41">
        <f t="shared" si="77"/>
        <v>264.79000000000002</v>
      </c>
      <c r="AA136" s="41">
        <f t="shared" si="77"/>
        <v>264.79000000000002</v>
      </c>
    </row>
    <row r="137" spans="1:27" ht="12.75" customHeight="1" collapsed="1" x14ac:dyDescent="0.2">
      <c r="A137" s="98" t="s">
        <v>2544</v>
      </c>
      <c r="B137" s="25" t="str">
        <f>"27"&amp;"."&amp;$B$801&amp;"."&amp;$B$802</f>
        <v>27.01.2024</v>
      </c>
      <c r="C137" s="88" t="s">
        <v>76</v>
      </c>
      <c r="D137" s="89">
        <f>ROUND(((D138+D139+D141+D140)/1000),5)</f>
        <v>1.85562</v>
      </c>
      <c r="E137" s="89">
        <f>ROUND(((E138+E139+E141+E140)/1000),5)</f>
        <v>1.7710999999999999</v>
      </c>
      <c r="F137" s="89">
        <f>ROUND(((F138+F139+F141+F140)/1000),5)</f>
        <v>1.6556299999999999</v>
      </c>
      <c r="G137" s="89">
        <f t="shared" ref="G137:AA137" si="78">ROUND(((G138+G139+G141+G140)/1000),5)</f>
        <v>1.62723</v>
      </c>
      <c r="H137" s="89">
        <f t="shared" si="78"/>
        <v>1.6454599999999999</v>
      </c>
      <c r="I137" s="89">
        <f t="shared" si="78"/>
        <v>1.69706</v>
      </c>
      <c r="J137" s="89">
        <f t="shared" si="78"/>
        <v>1.8105</v>
      </c>
      <c r="K137" s="89">
        <f t="shared" si="78"/>
        <v>1.9652400000000001</v>
      </c>
      <c r="L137" s="89">
        <f t="shared" si="78"/>
        <v>2.1385800000000001</v>
      </c>
      <c r="M137" s="89">
        <f t="shared" si="78"/>
        <v>2.2690700000000001</v>
      </c>
      <c r="N137" s="89">
        <f t="shared" si="78"/>
        <v>2.3491399999999998</v>
      </c>
      <c r="O137" s="89">
        <f t="shared" si="78"/>
        <v>2.3479800000000002</v>
      </c>
      <c r="P137" s="89">
        <f t="shared" si="78"/>
        <v>2.35581</v>
      </c>
      <c r="Q137" s="89">
        <f t="shared" si="78"/>
        <v>2.3527300000000002</v>
      </c>
      <c r="R137" s="89">
        <f t="shared" si="78"/>
        <v>2.3620800000000002</v>
      </c>
      <c r="S137" s="89">
        <f t="shared" si="78"/>
        <v>2.27305</v>
      </c>
      <c r="T137" s="89">
        <f t="shared" si="78"/>
        <v>2.4898699999999998</v>
      </c>
      <c r="U137" s="89">
        <f t="shared" si="78"/>
        <v>2.5988600000000002</v>
      </c>
      <c r="V137" s="89">
        <f t="shared" si="78"/>
        <v>2.6355200000000001</v>
      </c>
      <c r="W137" s="89">
        <f t="shared" si="78"/>
        <v>2.2770600000000001</v>
      </c>
      <c r="X137" s="89">
        <f t="shared" si="78"/>
        <v>2.2593800000000002</v>
      </c>
      <c r="Y137" s="89">
        <f t="shared" si="78"/>
        <v>2.1455099999999998</v>
      </c>
      <c r="Z137" s="89">
        <f t="shared" si="78"/>
        <v>1.9652700000000001</v>
      </c>
      <c r="AA137" s="89">
        <f t="shared" si="78"/>
        <v>1.84551</v>
      </c>
    </row>
    <row r="138" spans="1:27" ht="12.75" hidden="1" customHeight="1" outlineLevel="1" x14ac:dyDescent="0.2">
      <c r="A138" s="99" t="s">
        <v>2545</v>
      </c>
      <c r="B138" s="60" t="s">
        <v>238</v>
      </c>
      <c r="C138" s="40" t="s">
        <v>79</v>
      </c>
      <c r="D138" s="41">
        <v>1520.93</v>
      </c>
      <c r="E138" s="41">
        <v>1436.41</v>
      </c>
      <c r="F138" s="41">
        <v>1320.94</v>
      </c>
      <c r="G138" s="41">
        <v>1292.54</v>
      </c>
      <c r="H138" s="41">
        <v>1310.77</v>
      </c>
      <c r="I138" s="41">
        <v>1362.37</v>
      </c>
      <c r="J138" s="41">
        <v>1475.81</v>
      </c>
      <c r="K138" s="41">
        <v>1630.55</v>
      </c>
      <c r="L138" s="41">
        <v>1803.89</v>
      </c>
      <c r="M138" s="41">
        <v>1934.38</v>
      </c>
      <c r="N138" s="41">
        <v>2014.45</v>
      </c>
      <c r="O138" s="41">
        <v>2013.29</v>
      </c>
      <c r="P138" s="41">
        <v>2021.12</v>
      </c>
      <c r="Q138" s="41">
        <v>2018.04</v>
      </c>
      <c r="R138" s="41">
        <v>2027.39</v>
      </c>
      <c r="S138" s="41">
        <v>1938.36</v>
      </c>
      <c r="T138" s="41">
        <v>2155.1799999999998</v>
      </c>
      <c r="U138" s="41">
        <v>2264.17</v>
      </c>
      <c r="V138" s="41">
        <v>2300.83</v>
      </c>
      <c r="W138" s="41">
        <v>1942.37</v>
      </c>
      <c r="X138" s="41">
        <v>1924.69</v>
      </c>
      <c r="Y138" s="41">
        <v>1810.82</v>
      </c>
      <c r="Z138" s="41">
        <v>1630.58</v>
      </c>
      <c r="AA138" s="41">
        <v>1510.82</v>
      </c>
    </row>
    <row r="139" spans="1:27" ht="12.75" hidden="1" customHeight="1" outlineLevel="1" x14ac:dyDescent="0.2">
      <c r="A139" s="99" t="s">
        <v>2546</v>
      </c>
      <c r="B139" s="60" t="s">
        <v>90</v>
      </c>
      <c r="C139" s="40" t="s">
        <v>79</v>
      </c>
      <c r="D139" s="41">
        <f t="shared" ref="D139:AA139" si="79">$D$9</f>
        <v>66.180000000000007</v>
      </c>
      <c r="E139" s="41">
        <f t="shared" si="79"/>
        <v>66.180000000000007</v>
      </c>
      <c r="F139" s="41">
        <f t="shared" si="79"/>
        <v>66.180000000000007</v>
      </c>
      <c r="G139" s="41">
        <f t="shared" si="79"/>
        <v>66.180000000000007</v>
      </c>
      <c r="H139" s="41">
        <f t="shared" si="79"/>
        <v>66.180000000000007</v>
      </c>
      <c r="I139" s="41">
        <f t="shared" si="79"/>
        <v>66.180000000000007</v>
      </c>
      <c r="J139" s="41">
        <f t="shared" si="79"/>
        <v>66.180000000000007</v>
      </c>
      <c r="K139" s="41">
        <f t="shared" si="79"/>
        <v>66.180000000000007</v>
      </c>
      <c r="L139" s="41">
        <f t="shared" si="79"/>
        <v>66.180000000000007</v>
      </c>
      <c r="M139" s="41">
        <f t="shared" si="79"/>
        <v>66.180000000000007</v>
      </c>
      <c r="N139" s="41">
        <f t="shared" si="79"/>
        <v>66.180000000000007</v>
      </c>
      <c r="O139" s="41">
        <f t="shared" si="79"/>
        <v>66.180000000000007</v>
      </c>
      <c r="P139" s="41">
        <f t="shared" si="79"/>
        <v>66.180000000000007</v>
      </c>
      <c r="Q139" s="41">
        <f t="shared" si="79"/>
        <v>66.180000000000007</v>
      </c>
      <c r="R139" s="41">
        <f t="shared" si="79"/>
        <v>66.180000000000007</v>
      </c>
      <c r="S139" s="41">
        <f t="shared" si="79"/>
        <v>66.180000000000007</v>
      </c>
      <c r="T139" s="41">
        <f t="shared" si="79"/>
        <v>66.180000000000007</v>
      </c>
      <c r="U139" s="41">
        <f t="shared" si="79"/>
        <v>66.180000000000007</v>
      </c>
      <c r="V139" s="41">
        <f t="shared" si="79"/>
        <v>66.180000000000007</v>
      </c>
      <c r="W139" s="41">
        <f t="shared" si="79"/>
        <v>66.180000000000007</v>
      </c>
      <c r="X139" s="41">
        <f t="shared" si="79"/>
        <v>66.180000000000007</v>
      </c>
      <c r="Y139" s="41">
        <f t="shared" si="79"/>
        <v>66.180000000000007</v>
      </c>
      <c r="Z139" s="41">
        <f t="shared" si="79"/>
        <v>66.180000000000007</v>
      </c>
      <c r="AA139" s="41">
        <f t="shared" si="79"/>
        <v>66.180000000000007</v>
      </c>
    </row>
    <row r="140" spans="1:27" ht="12.75" hidden="1" customHeight="1" outlineLevel="1" x14ac:dyDescent="0.2">
      <c r="A140" s="99" t="s">
        <v>2547</v>
      </c>
      <c r="B140" s="60" t="s">
        <v>83</v>
      </c>
      <c r="C140" s="40" t="s">
        <v>79</v>
      </c>
      <c r="D140" s="41">
        <v>3.72</v>
      </c>
      <c r="E140" s="41">
        <v>3.72</v>
      </c>
      <c r="F140" s="41">
        <v>3.72</v>
      </c>
      <c r="G140" s="41">
        <v>3.72</v>
      </c>
      <c r="H140" s="41">
        <v>3.72</v>
      </c>
      <c r="I140" s="41">
        <v>3.72</v>
      </c>
      <c r="J140" s="41">
        <v>3.72</v>
      </c>
      <c r="K140" s="41">
        <v>3.72</v>
      </c>
      <c r="L140" s="41">
        <v>3.72</v>
      </c>
      <c r="M140" s="41">
        <v>3.72</v>
      </c>
      <c r="N140" s="41">
        <v>3.72</v>
      </c>
      <c r="O140" s="41">
        <v>3.72</v>
      </c>
      <c r="P140" s="41">
        <v>3.72</v>
      </c>
      <c r="Q140" s="41">
        <v>3.72</v>
      </c>
      <c r="R140" s="41">
        <v>3.72</v>
      </c>
      <c r="S140" s="41">
        <v>3.72</v>
      </c>
      <c r="T140" s="41">
        <v>3.72</v>
      </c>
      <c r="U140" s="41">
        <v>3.72</v>
      </c>
      <c r="V140" s="41">
        <v>3.72</v>
      </c>
      <c r="W140" s="41">
        <v>3.72</v>
      </c>
      <c r="X140" s="41">
        <v>3.72</v>
      </c>
      <c r="Y140" s="41">
        <v>3.72</v>
      </c>
      <c r="Z140" s="41">
        <v>3.72</v>
      </c>
      <c r="AA140" s="41">
        <v>3.72</v>
      </c>
    </row>
    <row r="141" spans="1:27" ht="12.75" hidden="1" customHeight="1" outlineLevel="1" x14ac:dyDescent="0.2">
      <c r="A141" s="99" t="s">
        <v>2548</v>
      </c>
      <c r="B141" s="60" t="s">
        <v>81</v>
      </c>
      <c r="C141" s="40" t="s">
        <v>79</v>
      </c>
      <c r="D141" s="41">
        <f>$D$11</f>
        <v>264.79000000000002</v>
      </c>
      <c r="E141" s="41">
        <f t="shared" ref="E141:AA141" si="80">$D$11</f>
        <v>264.79000000000002</v>
      </c>
      <c r="F141" s="41">
        <f t="shared" si="80"/>
        <v>264.79000000000002</v>
      </c>
      <c r="G141" s="41">
        <f t="shared" si="80"/>
        <v>264.79000000000002</v>
      </c>
      <c r="H141" s="41">
        <f t="shared" si="80"/>
        <v>264.79000000000002</v>
      </c>
      <c r="I141" s="41">
        <f t="shared" si="80"/>
        <v>264.79000000000002</v>
      </c>
      <c r="J141" s="41">
        <f t="shared" si="80"/>
        <v>264.79000000000002</v>
      </c>
      <c r="K141" s="41">
        <f t="shared" si="80"/>
        <v>264.79000000000002</v>
      </c>
      <c r="L141" s="41">
        <f t="shared" si="80"/>
        <v>264.79000000000002</v>
      </c>
      <c r="M141" s="41">
        <f t="shared" si="80"/>
        <v>264.79000000000002</v>
      </c>
      <c r="N141" s="41">
        <f t="shared" si="80"/>
        <v>264.79000000000002</v>
      </c>
      <c r="O141" s="41">
        <f t="shared" si="80"/>
        <v>264.79000000000002</v>
      </c>
      <c r="P141" s="41">
        <f t="shared" si="80"/>
        <v>264.79000000000002</v>
      </c>
      <c r="Q141" s="41">
        <f t="shared" si="80"/>
        <v>264.79000000000002</v>
      </c>
      <c r="R141" s="41">
        <f t="shared" si="80"/>
        <v>264.79000000000002</v>
      </c>
      <c r="S141" s="41">
        <f t="shared" si="80"/>
        <v>264.79000000000002</v>
      </c>
      <c r="T141" s="41">
        <f t="shared" si="80"/>
        <v>264.79000000000002</v>
      </c>
      <c r="U141" s="41">
        <f t="shared" si="80"/>
        <v>264.79000000000002</v>
      </c>
      <c r="V141" s="41">
        <f t="shared" si="80"/>
        <v>264.79000000000002</v>
      </c>
      <c r="W141" s="41">
        <f t="shared" si="80"/>
        <v>264.79000000000002</v>
      </c>
      <c r="X141" s="41">
        <f t="shared" si="80"/>
        <v>264.79000000000002</v>
      </c>
      <c r="Y141" s="41">
        <f t="shared" si="80"/>
        <v>264.79000000000002</v>
      </c>
      <c r="Z141" s="41">
        <f t="shared" si="80"/>
        <v>264.79000000000002</v>
      </c>
      <c r="AA141" s="41">
        <f t="shared" si="80"/>
        <v>264.79000000000002</v>
      </c>
    </row>
    <row r="142" spans="1:27" ht="12.75" customHeight="1" collapsed="1" x14ac:dyDescent="0.2">
      <c r="A142" s="98" t="s">
        <v>2549</v>
      </c>
      <c r="B142" s="25" t="str">
        <f>"28"&amp;"."&amp;$B$801&amp;"."&amp;$B$802</f>
        <v>28.01.2024</v>
      </c>
      <c r="C142" s="88" t="s">
        <v>76</v>
      </c>
      <c r="D142" s="89">
        <f>ROUND(((D143+D144+D146+D145)/1000),5)</f>
        <v>1.7818499999999999</v>
      </c>
      <c r="E142" s="89">
        <f>ROUND(((E143+E144+E146+E145)/1000),5)</f>
        <v>1.6828799999999999</v>
      </c>
      <c r="F142" s="89">
        <f>ROUND(((F143+F144+F146+F145)/1000),5)</f>
        <v>1.58501</v>
      </c>
      <c r="G142" s="89">
        <f t="shared" ref="G142:AA142" si="81">ROUND(((G143+G144+G146+G145)/1000),5)</f>
        <v>1.5766500000000001</v>
      </c>
      <c r="H142" s="89">
        <f t="shared" si="81"/>
        <v>1.58335</v>
      </c>
      <c r="I142" s="89">
        <f t="shared" si="81"/>
        <v>1.59274</v>
      </c>
      <c r="J142" s="89">
        <f t="shared" si="81"/>
        <v>1.6855599999999999</v>
      </c>
      <c r="K142" s="89">
        <f t="shared" si="81"/>
        <v>1.8334299999999999</v>
      </c>
      <c r="L142" s="89">
        <f t="shared" si="81"/>
        <v>1.9848399999999999</v>
      </c>
      <c r="M142" s="89">
        <f t="shared" si="81"/>
        <v>2.1202000000000001</v>
      </c>
      <c r="N142" s="89">
        <f t="shared" si="81"/>
        <v>2.1951499999999999</v>
      </c>
      <c r="O142" s="89">
        <f t="shared" si="81"/>
        <v>2.2186699999999999</v>
      </c>
      <c r="P142" s="89">
        <f t="shared" si="81"/>
        <v>2.23217</v>
      </c>
      <c r="Q142" s="89">
        <f t="shared" si="81"/>
        <v>2.2437900000000002</v>
      </c>
      <c r="R142" s="89">
        <f t="shared" si="81"/>
        <v>2.2023299999999999</v>
      </c>
      <c r="S142" s="89">
        <f t="shared" si="81"/>
        <v>2.1906500000000002</v>
      </c>
      <c r="T142" s="89">
        <f t="shared" si="81"/>
        <v>2.2509199999999998</v>
      </c>
      <c r="U142" s="89">
        <f t="shared" si="81"/>
        <v>2.2831399999999999</v>
      </c>
      <c r="V142" s="89">
        <f t="shared" si="81"/>
        <v>2.27915</v>
      </c>
      <c r="W142" s="89">
        <f t="shared" si="81"/>
        <v>2.25265</v>
      </c>
      <c r="X142" s="89">
        <f t="shared" si="81"/>
        <v>2.2308300000000001</v>
      </c>
      <c r="Y142" s="89">
        <f t="shared" si="81"/>
        <v>2.1185100000000001</v>
      </c>
      <c r="Z142" s="89">
        <f t="shared" si="81"/>
        <v>1.96001</v>
      </c>
      <c r="AA142" s="89">
        <f t="shared" si="81"/>
        <v>1.85101</v>
      </c>
    </row>
    <row r="143" spans="1:27" ht="12.75" hidden="1" customHeight="1" outlineLevel="1" x14ac:dyDescent="0.2">
      <c r="A143" s="99" t="s">
        <v>2550</v>
      </c>
      <c r="B143" s="60" t="s">
        <v>238</v>
      </c>
      <c r="C143" s="40" t="s">
        <v>79</v>
      </c>
      <c r="D143" s="41">
        <v>1447.16</v>
      </c>
      <c r="E143" s="41">
        <v>1348.19</v>
      </c>
      <c r="F143" s="41">
        <v>1250.32</v>
      </c>
      <c r="G143" s="41">
        <v>1241.96</v>
      </c>
      <c r="H143" s="41">
        <v>1248.6600000000001</v>
      </c>
      <c r="I143" s="41">
        <v>1258.05</v>
      </c>
      <c r="J143" s="41">
        <v>1350.87</v>
      </c>
      <c r="K143" s="41">
        <v>1498.74</v>
      </c>
      <c r="L143" s="41">
        <v>1650.15</v>
      </c>
      <c r="M143" s="41">
        <v>1785.51</v>
      </c>
      <c r="N143" s="41">
        <v>1860.46</v>
      </c>
      <c r="O143" s="41">
        <v>1883.98</v>
      </c>
      <c r="P143" s="41">
        <v>1897.48</v>
      </c>
      <c r="Q143" s="41">
        <v>1909.1</v>
      </c>
      <c r="R143" s="41">
        <v>1867.64</v>
      </c>
      <c r="S143" s="41">
        <v>1855.96</v>
      </c>
      <c r="T143" s="41">
        <v>1916.23</v>
      </c>
      <c r="U143" s="41">
        <v>1948.45</v>
      </c>
      <c r="V143" s="41">
        <v>1944.46</v>
      </c>
      <c r="W143" s="41">
        <v>1917.96</v>
      </c>
      <c r="X143" s="41">
        <v>1896.14</v>
      </c>
      <c r="Y143" s="41">
        <v>1783.82</v>
      </c>
      <c r="Z143" s="41">
        <v>1625.32</v>
      </c>
      <c r="AA143" s="41">
        <v>1516.32</v>
      </c>
    </row>
    <row r="144" spans="1:27" ht="12.75" hidden="1" customHeight="1" outlineLevel="1" x14ac:dyDescent="0.2">
      <c r="A144" s="99" t="s">
        <v>2551</v>
      </c>
      <c r="B144" s="60" t="s">
        <v>90</v>
      </c>
      <c r="C144" s="40" t="s">
        <v>79</v>
      </c>
      <c r="D144" s="41">
        <f t="shared" ref="D144:AA144" si="82">$D$9</f>
        <v>66.180000000000007</v>
      </c>
      <c r="E144" s="41">
        <f t="shared" si="82"/>
        <v>66.180000000000007</v>
      </c>
      <c r="F144" s="41">
        <f t="shared" si="82"/>
        <v>66.180000000000007</v>
      </c>
      <c r="G144" s="41">
        <f t="shared" si="82"/>
        <v>66.180000000000007</v>
      </c>
      <c r="H144" s="41">
        <f t="shared" si="82"/>
        <v>66.180000000000007</v>
      </c>
      <c r="I144" s="41">
        <f t="shared" si="82"/>
        <v>66.180000000000007</v>
      </c>
      <c r="J144" s="41">
        <f t="shared" si="82"/>
        <v>66.180000000000007</v>
      </c>
      <c r="K144" s="41">
        <f t="shared" si="82"/>
        <v>66.180000000000007</v>
      </c>
      <c r="L144" s="41">
        <f t="shared" si="82"/>
        <v>66.180000000000007</v>
      </c>
      <c r="M144" s="41">
        <f t="shared" si="82"/>
        <v>66.180000000000007</v>
      </c>
      <c r="N144" s="41">
        <f t="shared" si="82"/>
        <v>66.180000000000007</v>
      </c>
      <c r="O144" s="41">
        <f t="shared" si="82"/>
        <v>66.180000000000007</v>
      </c>
      <c r="P144" s="41">
        <f t="shared" si="82"/>
        <v>66.180000000000007</v>
      </c>
      <c r="Q144" s="41">
        <f t="shared" si="82"/>
        <v>66.180000000000007</v>
      </c>
      <c r="R144" s="41">
        <f t="shared" si="82"/>
        <v>66.180000000000007</v>
      </c>
      <c r="S144" s="41">
        <f t="shared" si="82"/>
        <v>66.180000000000007</v>
      </c>
      <c r="T144" s="41">
        <f t="shared" si="82"/>
        <v>66.180000000000007</v>
      </c>
      <c r="U144" s="41">
        <f t="shared" si="82"/>
        <v>66.180000000000007</v>
      </c>
      <c r="V144" s="41">
        <f t="shared" si="82"/>
        <v>66.180000000000007</v>
      </c>
      <c r="W144" s="41">
        <f t="shared" si="82"/>
        <v>66.180000000000007</v>
      </c>
      <c r="X144" s="41">
        <f t="shared" si="82"/>
        <v>66.180000000000007</v>
      </c>
      <c r="Y144" s="41">
        <f t="shared" si="82"/>
        <v>66.180000000000007</v>
      </c>
      <c r="Z144" s="41">
        <f t="shared" si="82"/>
        <v>66.180000000000007</v>
      </c>
      <c r="AA144" s="41">
        <f t="shared" si="82"/>
        <v>66.180000000000007</v>
      </c>
    </row>
    <row r="145" spans="1:27" ht="12.75" hidden="1" customHeight="1" outlineLevel="1" x14ac:dyDescent="0.2">
      <c r="A145" s="99" t="s">
        <v>2552</v>
      </c>
      <c r="B145" s="60" t="s">
        <v>83</v>
      </c>
      <c r="C145" s="40" t="s">
        <v>79</v>
      </c>
      <c r="D145" s="41">
        <v>3.72</v>
      </c>
      <c r="E145" s="41">
        <v>3.72</v>
      </c>
      <c r="F145" s="41">
        <v>3.72</v>
      </c>
      <c r="G145" s="41">
        <v>3.72</v>
      </c>
      <c r="H145" s="41">
        <v>3.72</v>
      </c>
      <c r="I145" s="41">
        <v>3.72</v>
      </c>
      <c r="J145" s="41">
        <v>3.72</v>
      </c>
      <c r="K145" s="41">
        <v>3.72</v>
      </c>
      <c r="L145" s="41">
        <v>3.72</v>
      </c>
      <c r="M145" s="41">
        <v>3.72</v>
      </c>
      <c r="N145" s="41">
        <v>3.72</v>
      </c>
      <c r="O145" s="41">
        <v>3.72</v>
      </c>
      <c r="P145" s="41">
        <v>3.72</v>
      </c>
      <c r="Q145" s="41">
        <v>3.72</v>
      </c>
      <c r="R145" s="41">
        <v>3.72</v>
      </c>
      <c r="S145" s="41">
        <v>3.72</v>
      </c>
      <c r="T145" s="41">
        <v>3.72</v>
      </c>
      <c r="U145" s="41">
        <v>3.72</v>
      </c>
      <c r="V145" s="41">
        <v>3.72</v>
      </c>
      <c r="W145" s="41">
        <v>3.72</v>
      </c>
      <c r="X145" s="41">
        <v>3.72</v>
      </c>
      <c r="Y145" s="41">
        <v>3.72</v>
      </c>
      <c r="Z145" s="41">
        <v>3.72</v>
      </c>
      <c r="AA145" s="41">
        <v>3.72</v>
      </c>
    </row>
    <row r="146" spans="1:27" ht="12.75" hidden="1" customHeight="1" outlineLevel="1" x14ac:dyDescent="0.2">
      <c r="A146" s="99" t="s">
        <v>2553</v>
      </c>
      <c r="B146" s="60" t="s">
        <v>81</v>
      </c>
      <c r="C146" s="40" t="s">
        <v>79</v>
      </c>
      <c r="D146" s="41">
        <f>$D$11</f>
        <v>264.79000000000002</v>
      </c>
      <c r="E146" s="41">
        <f t="shared" ref="E146:AA146" si="83">$D$11</f>
        <v>264.79000000000002</v>
      </c>
      <c r="F146" s="41">
        <f t="shared" si="83"/>
        <v>264.79000000000002</v>
      </c>
      <c r="G146" s="41">
        <f t="shared" si="83"/>
        <v>264.79000000000002</v>
      </c>
      <c r="H146" s="41">
        <f t="shared" si="83"/>
        <v>264.79000000000002</v>
      </c>
      <c r="I146" s="41">
        <f t="shared" si="83"/>
        <v>264.79000000000002</v>
      </c>
      <c r="J146" s="41">
        <f t="shared" si="83"/>
        <v>264.79000000000002</v>
      </c>
      <c r="K146" s="41">
        <f t="shared" si="83"/>
        <v>264.79000000000002</v>
      </c>
      <c r="L146" s="41">
        <f t="shared" si="83"/>
        <v>264.79000000000002</v>
      </c>
      <c r="M146" s="41">
        <f t="shared" si="83"/>
        <v>264.79000000000002</v>
      </c>
      <c r="N146" s="41">
        <f t="shared" si="83"/>
        <v>264.79000000000002</v>
      </c>
      <c r="O146" s="41">
        <f t="shared" si="83"/>
        <v>264.79000000000002</v>
      </c>
      <c r="P146" s="41">
        <f t="shared" si="83"/>
        <v>264.79000000000002</v>
      </c>
      <c r="Q146" s="41">
        <f t="shared" si="83"/>
        <v>264.79000000000002</v>
      </c>
      <c r="R146" s="41">
        <f t="shared" si="83"/>
        <v>264.79000000000002</v>
      </c>
      <c r="S146" s="41">
        <f t="shared" si="83"/>
        <v>264.79000000000002</v>
      </c>
      <c r="T146" s="41">
        <f t="shared" si="83"/>
        <v>264.79000000000002</v>
      </c>
      <c r="U146" s="41">
        <f t="shared" si="83"/>
        <v>264.79000000000002</v>
      </c>
      <c r="V146" s="41">
        <f t="shared" si="83"/>
        <v>264.79000000000002</v>
      </c>
      <c r="W146" s="41">
        <f t="shared" si="83"/>
        <v>264.79000000000002</v>
      </c>
      <c r="X146" s="41">
        <f t="shared" si="83"/>
        <v>264.79000000000002</v>
      </c>
      <c r="Y146" s="41">
        <f t="shared" si="83"/>
        <v>264.79000000000002</v>
      </c>
      <c r="Z146" s="41">
        <f t="shared" si="83"/>
        <v>264.79000000000002</v>
      </c>
      <c r="AA146" s="41">
        <f t="shared" si="83"/>
        <v>264.79000000000002</v>
      </c>
    </row>
    <row r="147" spans="1:27" ht="12.75" customHeight="1" collapsed="1" x14ac:dyDescent="0.2">
      <c r="A147" s="98" t="s">
        <v>2554</v>
      </c>
      <c r="B147" s="25" t="str">
        <f>"29"&amp;"."&amp;$B$801&amp;"."&amp;$B$802</f>
        <v>29.01.2024</v>
      </c>
      <c r="C147" s="88" t="s">
        <v>76</v>
      </c>
      <c r="D147" s="89">
        <f>ROUND(((D148+D149+D151+D150)/1000),5)</f>
        <v>1.6387</v>
      </c>
      <c r="E147" s="89">
        <f>ROUND(((E148+E149+E151+E150)/1000),5)</f>
        <v>1.5851299999999999</v>
      </c>
      <c r="F147" s="89">
        <f>ROUND(((F148+F149+F151+F150)/1000),5)</f>
        <v>1.54965</v>
      </c>
      <c r="G147" s="89">
        <f t="shared" ref="G147:AA147" si="84">ROUND(((G148+G149+G151+G150)/1000),5)</f>
        <v>1.5374699999999999</v>
      </c>
      <c r="H147" s="89">
        <f t="shared" si="84"/>
        <v>1.5569599999999999</v>
      </c>
      <c r="I147" s="89">
        <f t="shared" si="84"/>
        <v>1.66787</v>
      </c>
      <c r="J147" s="89">
        <f t="shared" si="84"/>
        <v>1.82586</v>
      </c>
      <c r="K147" s="89">
        <f t="shared" si="84"/>
        <v>2.12094</v>
      </c>
      <c r="L147" s="89">
        <f t="shared" si="84"/>
        <v>2.3582100000000001</v>
      </c>
      <c r="M147" s="89">
        <f t="shared" si="84"/>
        <v>2.3110599999999999</v>
      </c>
      <c r="N147" s="89">
        <f t="shared" si="84"/>
        <v>2.31087</v>
      </c>
      <c r="O147" s="89">
        <f t="shared" si="84"/>
        <v>2.4009100000000001</v>
      </c>
      <c r="P147" s="89">
        <f t="shared" si="84"/>
        <v>2.3950900000000002</v>
      </c>
      <c r="Q147" s="89">
        <f t="shared" si="84"/>
        <v>2.40062</v>
      </c>
      <c r="R147" s="89">
        <f t="shared" si="84"/>
        <v>2.3998400000000002</v>
      </c>
      <c r="S147" s="89">
        <f t="shared" si="84"/>
        <v>2.3827600000000002</v>
      </c>
      <c r="T147" s="89">
        <f t="shared" si="84"/>
        <v>2.2633700000000001</v>
      </c>
      <c r="U147" s="89">
        <f t="shared" si="84"/>
        <v>2.2838400000000001</v>
      </c>
      <c r="V147" s="89">
        <f t="shared" si="84"/>
        <v>2.2832699999999999</v>
      </c>
      <c r="W147" s="89">
        <f t="shared" si="84"/>
        <v>2.3771900000000001</v>
      </c>
      <c r="X147" s="89">
        <f t="shared" si="84"/>
        <v>2.2560600000000002</v>
      </c>
      <c r="Y147" s="89">
        <f t="shared" si="84"/>
        <v>2.1267499999999999</v>
      </c>
      <c r="Z147" s="89">
        <f t="shared" si="84"/>
        <v>1.84077</v>
      </c>
      <c r="AA147" s="89">
        <f t="shared" si="84"/>
        <v>1.79036</v>
      </c>
    </row>
    <row r="148" spans="1:27" ht="12.75" hidden="1" customHeight="1" outlineLevel="1" x14ac:dyDescent="0.2">
      <c r="A148" s="99" t="s">
        <v>2555</v>
      </c>
      <c r="B148" s="60" t="s">
        <v>238</v>
      </c>
      <c r="C148" s="40" t="s">
        <v>79</v>
      </c>
      <c r="D148" s="41">
        <v>1304.01</v>
      </c>
      <c r="E148" s="41">
        <v>1250.44</v>
      </c>
      <c r="F148" s="41">
        <v>1214.96</v>
      </c>
      <c r="G148" s="41">
        <v>1202.78</v>
      </c>
      <c r="H148" s="41">
        <v>1222.27</v>
      </c>
      <c r="I148" s="41">
        <v>1333.18</v>
      </c>
      <c r="J148" s="41">
        <v>1491.17</v>
      </c>
      <c r="K148" s="41">
        <v>1786.25</v>
      </c>
      <c r="L148" s="41">
        <v>2023.52</v>
      </c>
      <c r="M148" s="41">
        <v>1976.37</v>
      </c>
      <c r="N148" s="41">
        <v>1976.18</v>
      </c>
      <c r="O148" s="41">
        <v>2066.2199999999998</v>
      </c>
      <c r="P148" s="41">
        <v>2060.4</v>
      </c>
      <c r="Q148" s="41">
        <v>2065.9299999999998</v>
      </c>
      <c r="R148" s="41">
        <v>2065.15</v>
      </c>
      <c r="S148" s="41">
        <v>2048.0700000000002</v>
      </c>
      <c r="T148" s="41">
        <v>1928.68</v>
      </c>
      <c r="U148" s="41">
        <v>1949.15</v>
      </c>
      <c r="V148" s="41">
        <v>1948.58</v>
      </c>
      <c r="W148" s="41">
        <v>2042.5</v>
      </c>
      <c r="X148" s="41">
        <v>1921.37</v>
      </c>
      <c r="Y148" s="41">
        <v>1792.06</v>
      </c>
      <c r="Z148" s="41">
        <v>1506.08</v>
      </c>
      <c r="AA148" s="41">
        <v>1455.67</v>
      </c>
    </row>
    <row r="149" spans="1:27" ht="12.75" hidden="1" customHeight="1" outlineLevel="1" x14ac:dyDescent="0.2">
      <c r="A149" s="99" t="s">
        <v>2556</v>
      </c>
      <c r="B149" s="60" t="s">
        <v>90</v>
      </c>
      <c r="C149" s="40" t="s">
        <v>79</v>
      </c>
      <c r="D149" s="41">
        <f t="shared" ref="D149:AA149" si="85">$D$9</f>
        <v>66.180000000000007</v>
      </c>
      <c r="E149" s="41">
        <f t="shared" si="85"/>
        <v>66.180000000000007</v>
      </c>
      <c r="F149" s="41">
        <f t="shared" si="85"/>
        <v>66.180000000000007</v>
      </c>
      <c r="G149" s="41">
        <f t="shared" si="85"/>
        <v>66.180000000000007</v>
      </c>
      <c r="H149" s="41">
        <f t="shared" si="85"/>
        <v>66.180000000000007</v>
      </c>
      <c r="I149" s="41">
        <f t="shared" si="85"/>
        <v>66.180000000000007</v>
      </c>
      <c r="J149" s="41">
        <f t="shared" si="85"/>
        <v>66.180000000000007</v>
      </c>
      <c r="K149" s="41">
        <f t="shared" si="85"/>
        <v>66.180000000000007</v>
      </c>
      <c r="L149" s="41">
        <f t="shared" si="85"/>
        <v>66.180000000000007</v>
      </c>
      <c r="M149" s="41">
        <f t="shared" si="85"/>
        <v>66.180000000000007</v>
      </c>
      <c r="N149" s="41">
        <f t="shared" si="85"/>
        <v>66.180000000000007</v>
      </c>
      <c r="O149" s="41">
        <f t="shared" si="85"/>
        <v>66.180000000000007</v>
      </c>
      <c r="P149" s="41">
        <f t="shared" si="85"/>
        <v>66.180000000000007</v>
      </c>
      <c r="Q149" s="41">
        <f t="shared" si="85"/>
        <v>66.180000000000007</v>
      </c>
      <c r="R149" s="41">
        <f t="shared" si="85"/>
        <v>66.180000000000007</v>
      </c>
      <c r="S149" s="41">
        <f t="shared" si="85"/>
        <v>66.180000000000007</v>
      </c>
      <c r="T149" s="41">
        <f t="shared" si="85"/>
        <v>66.180000000000007</v>
      </c>
      <c r="U149" s="41">
        <f t="shared" si="85"/>
        <v>66.180000000000007</v>
      </c>
      <c r="V149" s="41">
        <f t="shared" si="85"/>
        <v>66.180000000000007</v>
      </c>
      <c r="W149" s="41">
        <f t="shared" si="85"/>
        <v>66.180000000000007</v>
      </c>
      <c r="X149" s="41">
        <f t="shared" si="85"/>
        <v>66.180000000000007</v>
      </c>
      <c r="Y149" s="41">
        <f t="shared" si="85"/>
        <v>66.180000000000007</v>
      </c>
      <c r="Z149" s="41">
        <f t="shared" si="85"/>
        <v>66.180000000000007</v>
      </c>
      <c r="AA149" s="41">
        <f t="shared" si="85"/>
        <v>66.180000000000007</v>
      </c>
    </row>
    <row r="150" spans="1:27" ht="12.75" hidden="1" customHeight="1" outlineLevel="1" x14ac:dyDescent="0.2">
      <c r="A150" s="99" t="s">
        <v>2557</v>
      </c>
      <c r="B150" s="60" t="s">
        <v>83</v>
      </c>
      <c r="C150" s="40" t="s">
        <v>79</v>
      </c>
      <c r="D150" s="41">
        <v>3.72</v>
      </c>
      <c r="E150" s="41">
        <v>3.72</v>
      </c>
      <c r="F150" s="41">
        <v>3.72</v>
      </c>
      <c r="G150" s="41">
        <v>3.72</v>
      </c>
      <c r="H150" s="41">
        <v>3.72</v>
      </c>
      <c r="I150" s="41">
        <v>3.72</v>
      </c>
      <c r="J150" s="41">
        <v>3.72</v>
      </c>
      <c r="K150" s="41">
        <v>3.72</v>
      </c>
      <c r="L150" s="41">
        <v>3.72</v>
      </c>
      <c r="M150" s="41">
        <v>3.72</v>
      </c>
      <c r="N150" s="41">
        <v>3.72</v>
      </c>
      <c r="O150" s="41">
        <v>3.72</v>
      </c>
      <c r="P150" s="41">
        <v>3.72</v>
      </c>
      <c r="Q150" s="41">
        <v>3.72</v>
      </c>
      <c r="R150" s="41">
        <v>3.72</v>
      </c>
      <c r="S150" s="41">
        <v>3.72</v>
      </c>
      <c r="T150" s="41">
        <v>3.72</v>
      </c>
      <c r="U150" s="41">
        <v>3.72</v>
      </c>
      <c r="V150" s="41">
        <v>3.72</v>
      </c>
      <c r="W150" s="41">
        <v>3.72</v>
      </c>
      <c r="X150" s="41">
        <v>3.72</v>
      </c>
      <c r="Y150" s="41">
        <v>3.72</v>
      </c>
      <c r="Z150" s="41">
        <v>3.72</v>
      </c>
      <c r="AA150" s="41">
        <v>3.72</v>
      </c>
    </row>
    <row r="151" spans="1:27" ht="12.75" hidden="1" customHeight="1" outlineLevel="1" x14ac:dyDescent="0.2">
      <c r="A151" s="99" t="s">
        <v>2558</v>
      </c>
      <c r="B151" s="60" t="s">
        <v>81</v>
      </c>
      <c r="C151" s="40" t="s">
        <v>79</v>
      </c>
      <c r="D151" s="41">
        <f>$D$11</f>
        <v>264.79000000000002</v>
      </c>
      <c r="E151" s="41">
        <f t="shared" ref="E151:AA151" si="86">$D$11</f>
        <v>264.79000000000002</v>
      </c>
      <c r="F151" s="41">
        <f t="shared" si="86"/>
        <v>264.79000000000002</v>
      </c>
      <c r="G151" s="41">
        <f t="shared" si="86"/>
        <v>264.79000000000002</v>
      </c>
      <c r="H151" s="41">
        <f t="shared" si="86"/>
        <v>264.79000000000002</v>
      </c>
      <c r="I151" s="41">
        <f t="shared" si="86"/>
        <v>264.79000000000002</v>
      </c>
      <c r="J151" s="41">
        <f t="shared" si="86"/>
        <v>264.79000000000002</v>
      </c>
      <c r="K151" s="41">
        <f t="shared" si="86"/>
        <v>264.79000000000002</v>
      </c>
      <c r="L151" s="41">
        <f t="shared" si="86"/>
        <v>264.79000000000002</v>
      </c>
      <c r="M151" s="41">
        <f t="shared" si="86"/>
        <v>264.79000000000002</v>
      </c>
      <c r="N151" s="41">
        <f t="shared" si="86"/>
        <v>264.79000000000002</v>
      </c>
      <c r="O151" s="41">
        <f t="shared" si="86"/>
        <v>264.79000000000002</v>
      </c>
      <c r="P151" s="41">
        <f t="shared" si="86"/>
        <v>264.79000000000002</v>
      </c>
      <c r="Q151" s="41">
        <f t="shared" si="86"/>
        <v>264.79000000000002</v>
      </c>
      <c r="R151" s="41">
        <f t="shared" si="86"/>
        <v>264.79000000000002</v>
      </c>
      <c r="S151" s="41">
        <f t="shared" si="86"/>
        <v>264.79000000000002</v>
      </c>
      <c r="T151" s="41">
        <f t="shared" si="86"/>
        <v>264.79000000000002</v>
      </c>
      <c r="U151" s="41">
        <f t="shared" si="86"/>
        <v>264.79000000000002</v>
      </c>
      <c r="V151" s="41">
        <f t="shared" si="86"/>
        <v>264.79000000000002</v>
      </c>
      <c r="W151" s="41">
        <f t="shared" si="86"/>
        <v>264.79000000000002</v>
      </c>
      <c r="X151" s="41">
        <f t="shared" si="86"/>
        <v>264.79000000000002</v>
      </c>
      <c r="Y151" s="41">
        <f t="shared" si="86"/>
        <v>264.79000000000002</v>
      </c>
      <c r="Z151" s="41">
        <f t="shared" si="86"/>
        <v>264.79000000000002</v>
      </c>
      <c r="AA151" s="41">
        <f t="shared" si="86"/>
        <v>264.79000000000002</v>
      </c>
    </row>
    <row r="152" spans="1:27" ht="12.75" customHeight="1" collapsed="1" x14ac:dyDescent="0.2">
      <c r="A152" s="98" t="s">
        <v>2559</v>
      </c>
      <c r="B152" s="25" t="str">
        <f>"30"&amp;"."&amp;$B$801&amp;"."&amp;$B$802</f>
        <v>30.01.2024</v>
      </c>
      <c r="C152" s="88" t="s">
        <v>76</v>
      </c>
      <c r="D152" s="89">
        <f>ROUND(((D153+D154+D156+D155)/1000),5)</f>
        <v>1.6635599999999999</v>
      </c>
      <c r="E152" s="89">
        <f>ROUND(((E153+E154+E156+E155)/1000),5)</f>
        <v>1.5843400000000001</v>
      </c>
      <c r="F152" s="89">
        <f>ROUND(((F153+F154+F156+F155)/1000),5)</f>
        <v>1.5535600000000001</v>
      </c>
      <c r="G152" s="89">
        <f t="shared" ref="G152:AA152" si="87">ROUND(((G153+G154+G156+G155)/1000),5)</f>
        <v>1.5453699999999999</v>
      </c>
      <c r="H152" s="89">
        <f t="shared" si="87"/>
        <v>1.5845899999999999</v>
      </c>
      <c r="I152" s="89">
        <f t="shared" si="87"/>
        <v>1.7264299999999999</v>
      </c>
      <c r="J152" s="89">
        <f t="shared" si="87"/>
        <v>1.9352499999999999</v>
      </c>
      <c r="K152" s="89">
        <f t="shared" si="87"/>
        <v>2.1480000000000001</v>
      </c>
      <c r="L152" s="89">
        <f t="shared" si="87"/>
        <v>2.3576199999999998</v>
      </c>
      <c r="M152" s="89">
        <f t="shared" si="87"/>
        <v>2.3738700000000001</v>
      </c>
      <c r="N152" s="89">
        <f t="shared" si="87"/>
        <v>2.38049</v>
      </c>
      <c r="O152" s="89">
        <f t="shared" si="87"/>
        <v>2.42232</v>
      </c>
      <c r="P152" s="89">
        <f t="shared" si="87"/>
        <v>2.4100199999999998</v>
      </c>
      <c r="Q152" s="89">
        <f t="shared" si="87"/>
        <v>2.4165000000000001</v>
      </c>
      <c r="R152" s="89">
        <f t="shared" si="87"/>
        <v>2.4247000000000001</v>
      </c>
      <c r="S152" s="89">
        <f t="shared" si="87"/>
        <v>2.3929299999999998</v>
      </c>
      <c r="T152" s="89">
        <f t="shared" si="87"/>
        <v>2.37588</v>
      </c>
      <c r="U152" s="89">
        <f t="shared" si="87"/>
        <v>2.3801199999999998</v>
      </c>
      <c r="V152" s="89">
        <f t="shared" si="87"/>
        <v>2.3482599999999998</v>
      </c>
      <c r="W152" s="89">
        <f t="shared" si="87"/>
        <v>2.3843299999999998</v>
      </c>
      <c r="X152" s="89">
        <f t="shared" si="87"/>
        <v>2.20661</v>
      </c>
      <c r="Y152" s="89">
        <f t="shared" si="87"/>
        <v>2.1385000000000001</v>
      </c>
      <c r="Z152" s="89">
        <f t="shared" si="87"/>
        <v>1.8707100000000001</v>
      </c>
      <c r="AA152" s="89">
        <f t="shared" si="87"/>
        <v>1.7977799999999999</v>
      </c>
    </row>
    <row r="153" spans="1:27" ht="12.75" hidden="1" customHeight="1" outlineLevel="1" x14ac:dyDescent="0.2">
      <c r="A153" s="99" t="s">
        <v>2560</v>
      </c>
      <c r="B153" s="60" t="s">
        <v>238</v>
      </c>
      <c r="C153" s="40" t="s">
        <v>79</v>
      </c>
      <c r="D153" s="41">
        <v>1328.87</v>
      </c>
      <c r="E153" s="41">
        <v>1249.6500000000001</v>
      </c>
      <c r="F153" s="41">
        <v>1218.8699999999999</v>
      </c>
      <c r="G153" s="41">
        <v>1210.68</v>
      </c>
      <c r="H153" s="41">
        <v>1249.9000000000001</v>
      </c>
      <c r="I153" s="41">
        <v>1391.74</v>
      </c>
      <c r="J153" s="41">
        <v>1600.56</v>
      </c>
      <c r="K153" s="41">
        <v>1813.31</v>
      </c>
      <c r="L153" s="41">
        <v>2022.93</v>
      </c>
      <c r="M153" s="41">
        <v>2039.18</v>
      </c>
      <c r="N153" s="41">
        <v>2045.8</v>
      </c>
      <c r="O153" s="41">
        <v>2087.63</v>
      </c>
      <c r="P153" s="41">
        <v>2075.33</v>
      </c>
      <c r="Q153" s="41">
        <v>2081.81</v>
      </c>
      <c r="R153" s="41">
        <v>2090.0100000000002</v>
      </c>
      <c r="S153" s="41">
        <v>2058.2399999999998</v>
      </c>
      <c r="T153" s="41">
        <v>2041.19</v>
      </c>
      <c r="U153" s="41">
        <v>2045.43</v>
      </c>
      <c r="V153" s="41">
        <v>2013.57</v>
      </c>
      <c r="W153" s="41">
        <v>2049.64</v>
      </c>
      <c r="X153" s="41">
        <v>1871.92</v>
      </c>
      <c r="Y153" s="41">
        <v>1803.81</v>
      </c>
      <c r="Z153" s="41">
        <v>1536.02</v>
      </c>
      <c r="AA153" s="41">
        <v>1463.09</v>
      </c>
    </row>
    <row r="154" spans="1:27" ht="12.75" hidden="1" customHeight="1" outlineLevel="1" x14ac:dyDescent="0.2">
      <c r="A154" s="99" t="s">
        <v>2561</v>
      </c>
      <c r="B154" s="60" t="s">
        <v>90</v>
      </c>
      <c r="C154" s="40" t="s">
        <v>79</v>
      </c>
      <c r="D154" s="41">
        <f t="shared" ref="D154:AA154" si="88">$D$9</f>
        <v>66.180000000000007</v>
      </c>
      <c r="E154" s="41">
        <f t="shared" si="88"/>
        <v>66.180000000000007</v>
      </c>
      <c r="F154" s="41">
        <f t="shared" si="88"/>
        <v>66.180000000000007</v>
      </c>
      <c r="G154" s="41">
        <f t="shared" si="88"/>
        <v>66.180000000000007</v>
      </c>
      <c r="H154" s="41">
        <f t="shared" si="88"/>
        <v>66.180000000000007</v>
      </c>
      <c r="I154" s="41">
        <f t="shared" si="88"/>
        <v>66.180000000000007</v>
      </c>
      <c r="J154" s="41">
        <f t="shared" si="88"/>
        <v>66.180000000000007</v>
      </c>
      <c r="K154" s="41">
        <f t="shared" si="88"/>
        <v>66.180000000000007</v>
      </c>
      <c r="L154" s="41">
        <f t="shared" si="88"/>
        <v>66.180000000000007</v>
      </c>
      <c r="M154" s="41">
        <f t="shared" si="88"/>
        <v>66.180000000000007</v>
      </c>
      <c r="N154" s="41">
        <f t="shared" si="88"/>
        <v>66.180000000000007</v>
      </c>
      <c r="O154" s="41">
        <f t="shared" si="88"/>
        <v>66.180000000000007</v>
      </c>
      <c r="P154" s="41">
        <f t="shared" si="88"/>
        <v>66.180000000000007</v>
      </c>
      <c r="Q154" s="41">
        <f t="shared" si="88"/>
        <v>66.180000000000007</v>
      </c>
      <c r="R154" s="41">
        <f t="shared" si="88"/>
        <v>66.180000000000007</v>
      </c>
      <c r="S154" s="41">
        <f t="shared" si="88"/>
        <v>66.180000000000007</v>
      </c>
      <c r="T154" s="41">
        <f t="shared" si="88"/>
        <v>66.180000000000007</v>
      </c>
      <c r="U154" s="41">
        <f t="shared" si="88"/>
        <v>66.180000000000007</v>
      </c>
      <c r="V154" s="41">
        <f t="shared" si="88"/>
        <v>66.180000000000007</v>
      </c>
      <c r="W154" s="41">
        <f t="shared" si="88"/>
        <v>66.180000000000007</v>
      </c>
      <c r="X154" s="41">
        <f t="shared" si="88"/>
        <v>66.180000000000007</v>
      </c>
      <c r="Y154" s="41">
        <f t="shared" si="88"/>
        <v>66.180000000000007</v>
      </c>
      <c r="Z154" s="41">
        <f t="shared" si="88"/>
        <v>66.180000000000007</v>
      </c>
      <c r="AA154" s="41">
        <f t="shared" si="88"/>
        <v>66.180000000000007</v>
      </c>
    </row>
    <row r="155" spans="1:27" ht="12.75" hidden="1" customHeight="1" outlineLevel="1" x14ac:dyDescent="0.2">
      <c r="A155" s="99" t="s">
        <v>2562</v>
      </c>
      <c r="B155" s="60" t="s">
        <v>83</v>
      </c>
      <c r="C155" s="40" t="s">
        <v>79</v>
      </c>
      <c r="D155" s="41">
        <v>3.72</v>
      </c>
      <c r="E155" s="41">
        <v>3.72</v>
      </c>
      <c r="F155" s="41">
        <v>3.72</v>
      </c>
      <c r="G155" s="41">
        <v>3.72</v>
      </c>
      <c r="H155" s="41">
        <v>3.72</v>
      </c>
      <c r="I155" s="41">
        <v>3.72</v>
      </c>
      <c r="J155" s="41">
        <v>3.72</v>
      </c>
      <c r="K155" s="41">
        <v>3.72</v>
      </c>
      <c r="L155" s="41">
        <v>3.72</v>
      </c>
      <c r="M155" s="41">
        <v>3.72</v>
      </c>
      <c r="N155" s="41">
        <v>3.72</v>
      </c>
      <c r="O155" s="41">
        <v>3.72</v>
      </c>
      <c r="P155" s="41">
        <v>3.72</v>
      </c>
      <c r="Q155" s="41">
        <v>3.72</v>
      </c>
      <c r="R155" s="41">
        <v>3.72</v>
      </c>
      <c r="S155" s="41">
        <v>3.72</v>
      </c>
      <c r="T155" s="41">
        <v>3.72</v>
      </c>
      <c r="U155" s="41">
        <v>3.72</v>
      </c>
      <c r="V155" s="41">
        <v>3.72</v>
      </c>
      <c r="W155" s="41">
        <v>3.72</v>
      </c>
      <c r="X155" s="41">
        <v>3.72</v>
      </c>
      <c r="Y155" s="41">
        <v>3.72</v>
      </c>
      <c r="Z155" s="41">
        <v>3.72</v>
      </c>
      <c r="AA155" s="41">
        <v>3.72</v>
      </c>
    </row>
    <row r="156" spans="1:27" ht="12.75" hidden="1" customHeight="1" outlineLevel="1" x14ac:dyDescent="0.2">
      <c r="A156" s="99" t="s">
        <v>2563</v>
      </c>
      <c r="B156" s="60" t="s">
        <v>81</v>
      </c>
      <c r="C156" s="40" t="s">
        <v>79</v>
      </c>
      <c r="D156" s="41">
        <f>$D$11</f>
        <v>264.79000000000002</v>
      </c>
      <c r="E156" s="41">
        <f t="shared" ref="E156:AA156" si="89">$D$11</f>
        <v>264.79000000000002</v>
      </c>
      <c r="F156" s="41">
        <f t="shared" si="89"/>
        <v>264.79000000000002</v>
      </c>
      <c r="G156" s="41">
        <f t="shared" si="89"/>
        <v>264.79000000000002</v>
      </c>
      <c r="H156" s="41">
        <f t="shared" si="89"/>
        <v>264.79000000000002</v>
      </c>
      <c r="I156" s="41">
        <f t="shared" si="89"/>
        <v>264.79000000000002</v>
      </c>
      <c r="J156" s="41">
        <f t="shared" si="89"/>
        <v>264.79000000000002</v>
      </c>
      <c r="K156" s="41">
        <f t="shared" si="89"/>
        <v>264.79000000000002</v>
      </c>
      <c r="L156" s="41">
        <f t="shared" si="89"/>
        <v>264.79000000000002</v>
      </c>
      <c r="M156" s="41">
        <f t="shared" si="89"/>
        <v>264.79000000000002</v>
      </c>
      <c r="N156" s="41">
        <f t="shared" si="89"/>
        <v>264.79000000000002</v>
      </c>
      <c r="O156" s="41">
        <f t="shared" si="89"/>
        <v>264.79000000000002</v>
      </c>
      <c r="P156" s="41">
        <f t="shared" si="89"/>
        <v>264.79000000000002</v>
      </c>
      <c r="Q156" s="41">
        <f t="shared" si="89"/>
        <v>264.79000000000002</v>
      </c>
      <c r="R156" s="41">
        <f t="shared" si="89"/>
        <v>264.79000000000002</v>
      </c>
      <c r="S156" s="41">
        <f t="shared" si="89"/>
        <v>264.79000000000002</v>
      </c>
      <c r="T156" s="41">
        <f t="shared" si="89"/>
        <v>264.79000000000002</v>
      </c>
      <c r="U156" s="41">
        <f t="shared" si="89"/>
        <v>264.79000000000002</v>
      </c>
      <c r="V156" s="41">
        <f t="shared" si="89"/>
        <v>264.79000000000002</v>
      </c>
      <c r="W156" s="41">
        <f t="shared" si="89"/>
        <v>264.79000000000002</v>
      </c>
      <c r="X156" s="41">
        <f t="shared" si="89"/>
        <v>264.79000000000002</v>
      </c>
      <c r="Y156" s="41">
        <f t="shared" si="89"/>
        <v>264.79000000000002</v>
      </c>
      <c r="Z156" s="41">
        <f t="shared" si="89"/>
        <v>264.79000000000002</v>
      </c>
      <c r="AA156" s="41">
        <f t="shared" si="89"/>
        <v>264.79000000000002</v>
      </c>
    </row>
    <row r="157" spans="1:27" ht="12.75" customHeight="1" collapsed="1" x14ac:dyDescent="0.2">
      <c r="A157" s="98" t="s">
        <v>2564</v>
      </c>
      <c r="B157" s="25" t="str">
        <f>"31"&amp;"."&amp;$B$801&amp;"."&amp;$B$802</f>
        <v>31.01.2024</v>
      </c>
      <c r="C157" s="88" t="s">
        <v>76</v>
      </c>
      <c r="D157" s="89">
        <f>ROUND(((D158+D159+D161+D160)/1000),5)</f>
        <v>1.5994600000000001</v>
      </c>
      <c r="E157" s="89">
        <f>ROUND(((E158+E159+E161+E160)/1000),5)</f>
        <v>1.53992</v>
      </c>
      <c r="F157" s="89">
        <f>ROUND(((F158+F159+F161+F160)/1000),5)</f>
        <v>1.5024200000000001</v>
      </c>
      <c r="G157" s="89">
        <f t="shared" ref="G157:AA157" si="90">ROUND(((G158+G159+G161+G160)/1000),5)</f>
        <v>1.50851</v>
      </c>
      <c r="H157" s="89">
        <f t="shared" si="90"/>
        <v>1.5790299999999999</v>
      </c>
      <c r="I157" s="89">
        <f t="shared" si="90"/>
        <v>1.7418</v>
      </c>
      <c r="J157" s="89">
        <f t="shared" si="90"/>
        <v>1.9929699999999999</v>
      </c>
      <c r="K157" s="89">
        <f t="shared" si="90"/>
        <v>2.1612900000000002</v>
      </c>
      <c r="L157" s="89">
        <f t="shared" si="90"/>
        <v>2.37419</v>
      </c>
      <c r="M157" s="89">
        <f t="shared" si="90"/>
        <v>2.4608300000000001</v>
      </c>
      <c r="N157" s="89">
        <f t="shared" si="90"/>
        <v>2.5015800000000001</v>
      </c>
      <c r="O157" s="89">
        <f t="shared" si="90"/>
        <v>2.5546700000000002</v>
      </c>
      <c r="P157" s="89">
        <f t="shared" si="90"/>
        <v>2.50312</v>
      </c>
      <c r="Q157" s="89">
        <f t="shared" si="90"/>
        <v>2.5095900000000002</v>
      </c>
      <c r="R157" s="89">
        <f t="shared" si="90"/>
        <v>2.49411</v>
      </c>
      <c r="S157" s="89">
        <f t="shared" si="90"/>
        <v>2.45892</v>
      </c>
      <c r="T157" s="89">
        <f t="shared" si="90"/>
        <v>2.4206400000000001</v>
      </c>
      <c r="U157" s="89">
        <f t="shared" si="90"/>
        <v>2.4717699999999998</v>
      </c>
      <c r="V157" s="89">
        <f t="shared" si="90"/>
        <v>2.4611800000000001</v>
      </c>
      <c r="W157" s="89">
        <f t="shared" si="90"/>
        <v>2.46109</v>
      </c>
      <c r="X157" s="89">
        <f t="shared" si="90"/>
        <v>2.3552499999999998</v>
      </c>
      <c r="Y157" s="89">
        <f t="shared" si="90"/>
        <v>2.2191200000000002</v>
      </c>
      <c r="Z157" s="89">
        <f t="shared" si="90"/>
        <v>2.1260500000000002</v>
      </c>
      <c r="AA157" s="89">
        <f t="shared" si="90"/>
        <v>1.9161999999999999</v>
      </c>
    </row>
    <row r="158" spans="1:27" ht="12.75" hidden="1" customHeight="1" outlineLevel="1" x14ac:dyDescent="0.2">
      <c r="A158" s="99" t="s">
        <v>2565</v>
      </c>
      <c r="B158" s="60" t="s">
        <v>238</v>
      </c>
      <c r="C158" s="40" t="s">
        <v>79</v>
      </c>
      <c r="D158" s="41">
        <v>1264.77</v>
      </c>
      <c r="E158" s="41">
        <v>1205.23</v>
      </c>
      <c r="F158" s="41">
        <v>1167.73</v>
      </c>
      <c r="G158" s="41">
        <v>1173.82</v>
      </c>
      <c r="H158" s="41">
        <v>1244.3399999999999</v>
      </c>
      <c r="I158" s="41">
        <v>1407.11</v>
      </c>
      <c r="J158" s="41">
        <v>1658.28</v>
      </c>
      <c r="K158" s="41">
        <v>1826.6</v>
      </c>
      <c r="L158" s="41">
        <v>2039.5</v>
      </c>
      <c r="M158" s="41">
        <v>2126.14</v>
      </c>
      <c r="N158" s="41">
        <v>2166.89</v>
      </c>
      <c r="O158" s="41">
        <v>2219.98</v>
      </c>
      <c r="P158" s="41">
        <v>2168.4299999999998</v>
      </c>
      <c r="Q158" s="41">
        <v>2174.9</v>
      </c>
      <c r="R158" s="41">
        <v>2159.42</v>
      </c>
      <c r="S158" s="41">
        <v>2124.23</v>
      </c>
      <c r="T158" s="41">
        <v>2085.9499999999998</v>
      </c>
      <c r="U158" s="41">
        <v>2137.08</v>
      </c>
      <c r="V158" s="41">
        <v>2126.4899999999998</v>
      </c>
      <c r="W158" s="41">
        <v>2126.4</v>
      </c>
      <c r="X158" s="41">
        <v>2020.56</v>
      </c>
      <c r="Y158" s="41">
        <v>1884.43</v>
      </c>
      <c r="Z158" s="41">
        <v>1791.36</v>
      </c>
      <c r="AA158" s="41">
        <v>1581.51</v>
      </c>
    </row>
    <row r="159" spans="1:27" ht="12.75" hidden="1" customHeight="1" outlineLevel="1" x14ac:dyDescent="0.2">
      <c r="A159" s="99" t="s">
        <v>2566</v>
      </c>
      <c r="B159" s="60" t="s">
        <v>90</v>
      </c>
      <c r="C159" s="40" t="s">
        <v>79</v>
      </c>
      <c r="D159" s="41">
        <f t="shared" ref="D159:AA159" si="91">$D$9</f>
        <v>66.180000000000007</v>
      </c>
      <c r="E159" s="41">
        <f t="shared" si="91"/>
        <v>66.180000000000007</v>
      </c>
      <c r="F159" s="41">
        <f t="shared" si="91"/>
        <v>66.180000000000007</v>
      </c>
      <c r="G159" s="41">
        <f t="shared" si="91"/>
        <v>66.180000000000007</v>
      </c>
      <c r="H159" s="41">
        <f t="shared" si="91"/>
        <v>66.180000000000007</v>
      </c>
      <c r="I159" s="41">
        <f t="shared" si="91"/>
        <v>66.180000000000007</v>
      </c>
      <c r="J159" s="41">
        <f t="shared" si="91"/>
        <v>66.180000000000007</v>
      </c>
      <c r="K159" s="41">
        <f t="shared" si="91"/>
        <v>66.180000000000007</v>
      </c>
      <c r="L159" s="41">
        <f t="shared" si="91"/>
        <v>66.180000000000007</v>
      </c>
      <c r="M159" s="41">
        <f t="shared" si="91"/>
        <v>66.180000000000007</v>
      </c>
      <c r="N159" s="41">
        <f t="shared" si="91"/>
        <v>66.180000000000007</v>
      </c>
      <c r="O159" s="41">
        <f t="shared" si="91"/>
        <v>66.180000000000007</v>
      </c>
      <c r="P159" s="41">
        <f t="shared" si="91"/>
        <v>66.180000000000007</v>
      </c>
      <c r="Q159" s="41">
        <f t="shared" si="91"/>
        <v>66.180000000000007</v>
      </c>
      <c r="R159" s="41">
        <f t="shared" si="91"/>
        <v>66.180000000000007</v>
      </c>
      <c r="S159" s="41">
        <f t="shared" si="91"/>
        <v>66.180000000000007</v>
      </c>
      <c r="T159" s="41">
        <f t="shared" si="91"/>
        <v>66.180000000000007</v>
      </c>
      <c r="U159" s="41">
        <f t="shared" si="91"/>
        <v>66.180000000000007</v>
      </c>
      <c r="V159" s="41">
        <f t="shared" si="91"/>
        <v>66.180000000000007</v>
      </c>
      <c r="W159" s="41">
        <f t="shared" si="91"/>
        <v>66.180000000000007</v>
      </c>
      <c r="X159" s="41">
        <f t="shared" si="91"/>
        <v>66.180000000000007</v>
      </c>
      <c r="Y159" s="41">
        <f t="shared" si="91"/>
        <v>66.180000000000007</v>
      </c>
      <c r="Z159" s="41">
        <f t="shared" si="91"/>
        <v>66.180000000000007</v>
      </c>
      <c r="AA159" s="41">
        <f t="shared" si="91"/>
        <v>66.180000000000007</v>
      </c>
    </row>
    <row r="160" spans="1:27" ht="12.75" hidden="1" customHeight="1" outlineLevel="1" x14ac:dyDescent="0.2">
      <c r="A160" s="99" t="s">
        <v>2567</v>
      </c>
      <c r="B160" s="60" t="s">
        <v>83</v>
      </c>
      <c r="C160" s="40" t="s">
        <v>79</v>
      </c>
      <c r="D160" s="41">
        <v>3.72</v>
      </c>
      <c r="E160" s="41">
        <v>3.72</v>
      </c>
      <c r="F160" s="41">
        <v>3.72</v>
      </c>
      <c r="G160" s="41">
        <v>3.72</v>
      </c>
      <c r="H160" s="41">
        <v>3.72</v>
      </c>
      <c r="I160" s="41">
        <v>3.72</v>
      </c>
      <c r="J160" s="41">
        <v>3.72</v>
      </c>
      <c r="K160" s="41">
        <v>3.72</v>
      </c>
      <c r="L160" s="41">
        <v>3.72</v>
      </c>
      <c r="M160" s="41">
        <v>3.72</v>
      </c>
      <c r="N160" s="41">
        <v>3.72</v>
      </c>
      <c r="O160" s="41">
        <v>3.72</v>
      </c>
      <c r="P160" s="41">
        <v>3.72</v>
      </c>
      <c r="Q160" s="41">
        <v>3.72</v>
      </c>
      <c r="R160" s="41">
        <v>3.72</v>
      </c>
      <c r="S160" s="41">
        <v>3.72</v>
      </c>
      <c r="T160" s="41">
        <v>3.72</v>
      </c>
      <c r="U160" s="41">
        <v>3.72</v>
      </c>
      <c r="V160" s="41">
        <v>3.72</v>
      </c>
      <c r="W160" s="41">
        <v>3.72</v>
      </c>
      <c r="X160" s="41">
        <v>3.72</v>
      </c>
      <c r="Y160" s="41">
        <v>3.72</v>
      </c>
      <c r="Z160" s="41">
        <v>3.72</v>
      </c>
      <c r="AA160" s="41">
        <v>3.72</v>
      </c>
    </row>
    <row r="161" spans="1:27" ht="12.75" hidden="1" customHeight="1" outlineLevel="1" x14ac:dyDescent="0.2">
      <c r="A161" s="99" t="s">
        <v>2568</v>
      </c>
      <c r="B161" s="60" t="s">
        <v>81</v>
      </c>
      <c r="C161" s="40" t="s">
        <v>79</v>
      </c>
      <c r="D161" s="41">
        <f>$D$11</f>
        <v>264.79000000000002</v>
      </c>
      <c r="E161" s="41">
        <f t="shared" ref="E161:AA161" si="92">$D$11</f>
        <v>264.79000000000002</v>
      </c>
      <c r="F161" s="41">
        <f t="shared" si="92"/>
        <v>264.79000000000002</v>
      </c>
      <c r="G161" s="41">
        <f t="shared" si="92"/>
        <v>264.79000000000002</v>
      </c>
      <c r="H161" s="41">
        <f t="shared" si="92"/>
        <v>264.79000000000002</v>
      </c>
      <c r="I161" s="41">
        <f t="shared" si="92"/>
        <v>264.79000000000002</v>
      </c>
      <c r="J161" s="41">
        <f t="shared" si="92"/>
        <v>264.79000000000002</v>
      </c>
      <c r="K161" s="41">
        <f t="shared" si="92"/>
        <v>264.79000000000002</v>
      </c>
      <c r="L161" s="41">
        <f t="shared" si="92"/>
        <v>264.79000000000002</v>
      </c>
      <c r="M161" s="41">
        <f t="shared" si="92"/>
        <v>264.79000000000002</v>
      </c>
      <c r="N161" s="41">
        <f t="shared" si="92"/>
        <v>264.79000000000002</v>
      </c>
      <c r="O161" s="41">
        <f t="shared" si="92"/>
        <v>264.79000000000002</v>
      </c>
      <c r="P161" s="41">
        <f t="shared" si="92"/>
        <v>264.79000000000002</v>
      </c>
      <c r="Q161" s="41">
        <f t="shared" si="92"/>
        <v>264.79000000000002</v>
      </c>
      <c r="R161" s="41">
        <f t="shared" si="92"/>
        <v>264.79000000000002</v>
      </c>
      <c r="S161" s="41">
        <f t="shared" si="92"/>
        <v>264.79000000000002</v>
      </c>
      <c r="T161" s="41">
        <f t="shared" si="92"/>
        <v>264.79000000000002</v>
      </c>
      <c r="U161" s="41">
        <f t="shared" si="92"/>
        <v>264.79000000000002</v>
      </c>
      <c r="V161" s="41">
        <f t="shared" si="92"/>
        <v>264.79000000000002</v>
      </c>
      <c r="W161" s="41">
        <f t="shared" si="92"/>
        <v>264.79000000000002</v>
      </c>
      <c r="X161" s="41">
        <f t="shared" si="92"/>
        <v>264.79000000000002</v>
      </c>
      <c r="Y161" s="41">
        <f t="shared" si="92"/>
        <v>264.79000000000002</v>
      </c>
      <c r="Z161" s="41">
        <f t="shared" si="92"/>
        <v>264.79000000000002</v>
      </c>
      <c r="AA161" s="41">
        <f t="shared" si="92"/>
        <v>264.79000000000002</v>
      </c>
    </row>
    <row r="162" spans="1:27" ht="12.75" customHeight="1" collapsed="1" x14ac:dyDescent="0.2">
      <c r="A162" s="100"/>
      <c r="B162" s="101" t="s">
        <v>392</v>
      </c>
      <c r="C162" s="102"/>
      <c r="D162" s="103"/>
      <c r="E162" s="103"/>
      <c r="F162" s="103"/>
      <c r="G162" s="103"/>
      <c r="I162" s="36"/>
    </row>
    <row r="163" spans="1:27" ht="12.75" customHeight="1" x14ac:dyDescent="0.2">
      <c r="A163" s="100"/>
      <c r="B163" s="101" t="s">
        <v>392</v>
      </c>
      <c r="C163" s="102"/>
      <c r="D163" s="103"/>
      <c r="E163" s="103"/>
      <c r="F163" s="103"/>
      <c r="G163" s="103"/>
      <c r="I163" s="36"/>
    </row>
    <row r="164" spans="1:27" x14ac:dyDescent="0.2">
      <c r="A164" s="175" t="s">
        <v>393</v>
      </c>
      <c r="B164" s="176"/>
      <c r="C164" s="176"/>
      <c r="D164" s="176"/>
      <c r="E164" s="176"/>
      <c r="F164" s="176"/>
      <c r="G164" s="176"/>
      <c r="H164" s="176"/>
      <c r="I164" s="176"/>
      <c r="J164" s="176"/>
      <c r="K164" s="176"/>
      <c r="L164" s="176"/>
      <c r="M164" s="176"/>
      <c r="N164" s="176"/>
      <c r="O164" s="176"/>
      <c r="P164" s="176"/>
      <c r="Q164" s="176"/>
      <c r="R164" s="176"/>
      <c r="S164" s="176"/>
      <c r="T164" s="176"/>
      <c r="U164" s="176"/>
      <c r="V164" s="176"/>
      <c r="W164" s="176"/>
      <c r="X164" s="176"/>
      <c r="Y164" s="176"/>
      <c r="Z164" s="176"/>
      <c r="AA164" s="177"/>
    </row>
    <row r="165" spans="1:27" ht="27" customHeight="1" x14ac:dyDescent="0.2">
      <c r="A165" s="96" t="s">
        <v>64</v>
      </c>
      <c r="B165" s="97" t="s">
        <v>210</v>
      </c>
      <c r="C165" s="96" t="s">
        <v>211</v>
      </c>
      <c r="D165" s="97" t="s">
        <v>212</v>
      </c>
      <c r="E165" s="97" t="s">
        <v>213</v>
      </c>
      <c r="F165" s="97" t="s">
        <v>214</v>
      </c>
      <c r="G165" s="97" t="s">
        <v>215</v>
      </c>
      <c r="H165" s="97" t="s">
        <v>216</v>
      </c>
      <c r="I165" s="97" t="s">
        <v>217</v>
      </c>
      <c r="J165" s="97" t="s">
        <v>218</v>
      </c>
      <c r="K165" s="97" t="s">
        <v>219</v>
      </c>
      <c r="L165" s="97" t="s">
        <v>220</v>
      </c>
      <c r="M165" s="97" t="s">
        <v>221</v>
      </c>
      <c r="N165" s="97" t="s">
        <v>222</v>
      </c>
      <c r="O165" s="97" t="s">
        <v>223</v>
      </c>
      <c r="P165" s="97" t="s">
        <v>224</v>
      </c>
      <c r="Q165" s="97" t="s">
        <v>225</v>
      </c>
      <c r="R165" s="97" t="s">
        <v>226</v>
      </c>
      <c r="S165" s="97" t="s">
        <v>227</v>
      </c>
      <c r="T165" s="97" t="s">
        <v>228</v>
      </c>
      <c r="U165" s="97" t="s">
        <v>229</v>
      </c>
      <c r="V165" s="97" t="s">
        <v>230</v>
      </c>
      <c r="W165" s="97" t="s">
        <v>231</v>
      </c>
      <c r="X165" s="97" t="s">
        <v>232</v>
      </c>
      <c r="Y165" s="97" t="s">
        <v>233</v>
      </c>
      <c r="Z165" s="97" t="s">
        <v>234</v>
      </c>
      <c r="AA165" s="97" t="s">
        <v>235</v>
      </c>
    </row>
    <row r="166" spans="1:27" x14ac:dyDescent="0.2">
      <c r="A166" s="98" t="s">
        <v>2569</v>
      </c>
      <c r="B166" s="25" t="str">
        <f>"01"&amp;"."&amp;$B$801&amp;"."&amp;$B$802</f>
        <v>01.01.2024</v>
      </c>
      <c r="C166" s="88" t="s">
        <v>76</v>
      </c>
      <c r="D166" s="89">
        <f>ROUND(((D167+D168+D170+D169)/1000),5)</f>
        <v>1.44764</v>
      </c>
      <c r="E166" s="89">
        <f>ROUND(((E167+E168+E170+E169)/1000),5)</f>
        <v>1.3775999999999999</v>
      </c>
      <c r="F166" s="89">
        <f>ROUND(((F167+F168+F170+F169)/1000),5)</f>
        <v>1.37073</v>
      </c>
      <c r="G166" s="89">
        <f t="shared" ref="G166:AA166" si="93">ROUND(((G167+G168+G170+G169)/1000),5)</f>
        <v>1.2783500000000001</v>
      </c>
      <c r="H166" s="89">
        <f t="shared" si="93"/>
        <v>1.2394499999999999</v>
      </c>
      <c r="I166" s="89">
        <f t="shared" si="93"/>
        <v>1.2422200000000001</v>
      </c>
      <c r="J166" s="89">
        <f t="shared" si="93"/>
        <v>1.28992</v>
      </c>
      <c r="K166" s="89">
        <f t="shared" si="93"/>
        <v>1.2771600000000001</v>
      </c>
      <c r="L166" s="89">
        <f t="shared" si="93"/>
        <v>1.1513500000000001</v>
      </c>
      <c r="M166" s="89">
        <f t="shared" si="93"/>
        <v>1.22414</v>
      </c>
      <c r="N166" s="89">
        <f t="shared" si="93"/>
        <v>1.37435</v>
      </c>
      <c r="O166" s="89">
        <f t="shared" si="93"/>
        <v>1.3988700000000001</v>
      </c>
      <c r="P166" s="89">
        <f t="shared" si="93"/>
        <v>1.4308000000000001</v>
      </c>
      <c r="Q166" s="89">
        <f t="shared" si="93"/>
        <v>1.46051</v>
      </c>
      <c r="R166" s="89">
        <f t="shared" si="93"/>
        <v>1.4711799999999999</v>
      </c>
      <c r="S166" s="89">
        <f t="shared" si="93"/>
        <v>1.51118</v>
      </c>
      <c r="T166" s="89">
        <f t="shared" si="93"/>
        <v>1.5460799999999999</v>
      </c>
      <c r="U166" s="89">
        <f t="shared" si="93"/>
        <v>1.5728899999999999</v>
      </c>
      <c r="V166" s="89">
        <f t="shared" si="93"/>
        <v>1.5769</v>
      </c>
      <c r="W166" s="89">
        <f t="shared" si="93"/>
        <v>1.5748200000000001</v>
      </c>
      <c r="X166" s="89">
        <f t="shared" si="93"/>
        <v>1.5781700000000001</v>
      </c>
      <c r="Y166" s="89">
        <f t="shared" si="93"/>
        <v>1.5735399999999999</v>
      </c>
      <c r="Z166" s="89">
        <f t="shared" si="93"/>
        <v>1.50728</v>
      </c>
      <c r="AA166" s="89">
        <f t="shared" si="93"/>
        <v>1.41412</v>
      </c>
    </row>
    <row r="167" spans="1:27" ht="12.75" hidden="1" customHeight="1" outlineLevel="1" x14ac:dyDescent="0.2">
      <c r="A167" s="99" t="s">
        <v>2570</v>
      </c>
      <c r="B167" s="60" t="s">
        <v>238</v>
      </c>
      <c r="C167" s="40" t="s">
        <v>79</v>
      </c>
      <c r="D167" s="41">
        <v>1066.01</v>
      </c>
      <c r="E167" s="41">
        <v>995.97</v>
      </c>
      <c r="F167" s="41">
        <v>989.1</v>
      </c>
      <c r="G167" s="41">
        <v>896.72</v>
      </c>
      <c r="H167" s="41">
        <v>857.82</v>
      </c>
      <c r="I167" s="41">
        <v>860.59</v>
      </c>
      <c r="J167" s="41">
        <v>908.29</v>
      </c>
      <c r="K167" s="41">
        <v>895.53</v>
      </c>
      <c r="L167" s="41">
        <v>769.72</v>
      </c>
      <c r="M167" s="41">
        <v>842.51</v>
      </c>
      <c r="N167" s="41">
        <v>992.72</v>
      </c>
      <c r="O167" s="41">
        <v>1017.24</v>
      </c>
      <c r="P167" s="41">
        <v>1049.17</v>
      </c>
      <c r="Q167" s="41">
        <v>1078.8800000000001</v>
      </c>
      <c r="R167" s="41">
        <v>1089.55</v>
      </c>
      <c r="S167" s="41">
        <v>1129.55</v>
      </c>
      <c r="T167" s="41">
        <v>1164.45</v>
      </c>
      <c r="U167" s="41">
        <v>1191.26</v>
      </c>
      <c r="V167" s="41">
        <v>1195.27</v>
      </c>
      <c r="W167" s="41">
        <v>1193.19</v>
      </c>
      <c r="X167" s="41">
        <v>1196.54</v>
      </c>
      <c r="Y167" s="41">
        <v>1191.9100000000001</v>
      </c>
      <c r="Z167" s="41">
        <v>1125.6500000000001</v>
      </c>
      <c r="AA167" s="41">
        <v>1032.49</v>
      </c>
    </row>
    <row r="168" spans="1:27" ht="12.75" hidden="1" customHeight="1" outlineLevel="1" x14ac:dyDescent="0.2">
      <c r="A168" s="99" t="s">
        <v>2571</v>
      </c>
      <c r="B168" s="60" t="s">
        <v>90</v>
      </c>
      <c r="C168" s="40" t="s">
        <v>79</v>
      </c>
      <c r="D168" s="41">
        <v>113.12</v>
      </c>
      <c r="E168" s="41">
        <f>$D$168</f>
        <v>113.12</v>
      </c>
      <c r="F168" s="41">
        <f t="shared" ref="F168:AA168" si="94">$D$168</f>
        <v>113.12</v>
      </c>
      <c r="G168" s="41">
        <f t="shared" si="94"/>
        <v>113.12</v>
      </c>
      <c r="H168" s="41">
        <f t="shared" si="94"/>
        <v>113.12</v>
      </c>
      <c r="I168" s="41">
        <f t="shared" si="94"/>
        <v>113.12</v>
      </c>
      <c r="J168" s="41">
        <f t="shared" si="94"/>
        <v>113.12</v>
      </c>
      <c r="K168" s="41">
        <f t="shared" si="94"/>
        <v>113.12</v>
      </c>
      <c r="L168" s="41">
        <f t="shared" si="94"/>
        <v>113.12</v>
      </c>
      <c r="M168" s="41">
        <f t="shared" si="94"/>
        <v>113.12</v>
      </c>
      <c r="N168" s="41">
        <f t="shared" si="94"/>
        <v>113.12</v>
      </c>
      <c r="O168" s="41">
        <f t="shared" si="94"/>
        <v>113.12</v>
      </c>
      <c r="P168" s="41">
        <f t="shared" si="94"/>
        <v>113.12</v>
      </c>
      <c r="Q168" s="41">
        <f t="shared" si="94"/>
        <v>113.12</v>
      </c>
      <c r="R168" s="41">
        <f t="shared" si="94"/>
        <v>113.12</v>
      </c>
      <c r="S168" s="41">
        <f t="shared" si="94"/>
        <v>113.12</v>
      </c>
      <c r="T168" s="41">
        <f t="shared" si="94"/>
        <v>113.12</v>
      </c>
      <c r="U168" s="41">
        <f t="shared" si="94"/>
        <v>113.12</v>
      </c>
      <c r="V168" s="41">
        <f t="shared" si="94"/>
        <v>113.12</v>
      </c>
      <c r="W168" s="41">
        <f t="shared" si="94"/>
        <v>113.12</v>
      </c>
      <c r="X168" s="41">
        <f t="shared" si="94"/>
        <v>113.12</v>
      </c>
      <c r="Y168" s="41">
        <f t="shared" si="94"/>
        <v>113.12</v>
      </c>
      <c r="Z168" s="41">
        <f t="shared" si="94"/>
        <v>113.12</v>
      </c>
      <c r="AA168" s="41">
        <f t="shared" si="94"/>
        <v>113.12</v>
      </c>
    </row>
    <row r="169" spans="1:27" ht="12.75" hidden="1" customHeight="1" outlineLevel="1" x14ac:dyDescent="0.2">
      <c r="A169" s="99" t="s">
        <v>2572</v>
      </c>
      <c r="B169" s="60" t="s">
        <v>83</v>
      </c>
      <c r="C169" s="40" t="s">
        <v>79</v>
      </c>
      <c r="D169" s="41">
        <v>3.72</v>
      </c>
      <c r="E169" s="41">
        <v>3.72</v>
      </c>
      <c r="F169" s="41">
        <v>3.72</v>
      </c>
      <c r="G169" s="41">
        <v>3.72</v>
      </c>
      <c r="H169" s="41">
        <v>3.72</v>
      </c>
      <c r="I169" s="41">
        <v>3.72</v>
      </c>
      <c r="J169" s="41">
        <v>3.72</v>
      </c>
      <c r="K169" s="41">
        <v>3.72</v>
      </c>
      <c r="L169" s="41">
        <v>3.72</v>
      </c>
      <c r="M169" s="41">
        <v>3.72</v>
      </c>
      <c r="N169" s="41">
        <v>3.72</v>
      </c>
      <c r="O169" s="41">
        <v>3.72</v>
      </c>
      <c r="P169" s="41">
        <v>3.72</v>
      </c>
      <c r="Q169" s="41">
        <v>3.72</v>
      </c>
      <c r="R169" s="41">
        <v>3.72</v>
      </c>
      <c r="S169" s="41">
        <v>3.72</v>
      </c>
      <c r="T169" s="41">
        <v>3.72</v>
      </c>
      <c r="U169" s="41">
        <v>3.72</v>
      </c>
      <c r="V169" s="41">
        <v>3.72</v>
      </c>
      <c r="W169" s="41">
        <v>3.72</v>
      </c>
      <c r="X169" s="41">
        <v>3.72</v>
      </c>
      <c r="Y169" s="41">
        <v>3.72</v>
      </c>
      <c r="Z169" s="41">
        <v>3.72</v>
      </c>
      <c r="AA169" s="41">
        <v>3.72</v>
      </c>
    </row>
    <row r="170" spans="1:27" ht="12.75" hidden="1" customHeight="1" outlineLevel="1" x14ac:dyDescent="0.2">
      <c r="A170" s="99" t="s">
        <v>2573</v>
      </c>
      <c r="B170" s="60" t="s">
        <v>81</v>
      </c>
      <c r="C170" s="40" t="s">
        <v>79</v>
      </c>
      <c r="D170" s="41">
        <f>$D$11</f>
        <v>264.79000000000002</v>
      </c>
      <c r="E170" s="41">
        <f t="shared" ref="E170:AA170" si="95">$D$11</f>
        <v>264.79000000000002</v>
      </c>
      <c r="F170" s="41">
        <f t="shared" si="95"/>
        <v>264.79000000000002</v>
      </c>
      <c r="G170" s="41">
        <f t="shared" si="95"/>
        <v>264.79000000000002</v>
      </c>
      <c r="H170" s="41">
        <f t="shared" si="95"/>
        <v>264.79000000000002</v>
      </c>
      <c r="I170" s="41">
        <f t="shared" si="95"/>
        <v>264.79000000000002</v>
      </c>
      <c r="J170" s="41">
        <f t="shared" si="95"/>
        <v>264.79000000000002</v>
      </c>
      <c r="K170" s="41">
        <f t="shared" si="95"/>
        <v>264.79000000000002</v>
      </c>
      <c r="L170" s="41">
        <f t="shared" si="95"/>
        <v>264.79000000000002</v>
      </c>
      <c r="M170" s="41">
        <f t="shared" si="95"/>
        <v>264.79000000000002</v>
      </c>
      <c r="N170" s="41">
        <f t="shared" si="95"/>
        <v>264.79000000000002</v>
      </c>
      <c r="O170" s="41">
        <f t="shared" si="95"/>
        <v>264.79000000000002</v>
      </c>
      <c r="P170" s="41">
        <f t="shared" si="95"/>
        <v>264.79000000000002</v>
      </c>
      <c r="Q170" s="41">
        <f t="shared" si="95"/>
        <v>264.79000000000002</v>
      </c>
      <c r="R170" s="41">
        <f t="shared" si="95"/>
        <v>264.79000000000002</v>
      </c>
      <c r="S170" s="41">
        <f t="shared" si="95"/>
        <v>264.79000000000002</v>
      </c>
      <c r="T170" s="41">
        <f t="shared" si="95"/>
        <v>264.79000000000002</v>
      </c>
      <c r="U170" s="41">
        <f t="shared" si="95"/>
        <v>264.79000000000002</v>
      </c>
      <c r="V170" s="41">
        <f t="shared" si="95"/>
        <v>264.79000000000002</v>
      </c>
      <c r="W170" s="41">
        <f t="shared" si="95"/>
        <v>264.79000000000002</v>
      </c>
      <c r="X170" s="41">
        <f t="shared" si="95"/>
        <v>264.79000000000002</v>
      </c>
      <c r="Y170" s="41">
        <f t="shared" si="95"/>
        <v>264.79000000000002</v>
      </c>
      <c r="Z170" s="41">
        <f t="shared" si="95"/>
        <v>264.79000000000002</v>
      </c>
      <c r="AA170" s="41">
        <f t="shared" si="95"/>
        <v>264.79000000000002</v>
      </c>
    </row>
    <row r="171" spans="1:27" collapsed="1" x14ac:dyDescent="0.2">
      <c r="A171" s="98" t="s">
        <v>2574</v>
      </c>
      <c r="B171" s="25" t="str">
        <f>"02"&amp;"."&amp;$B$801&amp;"."&amp;$B$802</f>
        <v>02.01.2024</v>
      </c>
      <c r="C171" s="88" t="s">
        <v>76</v>
      </c>
      <c r="D171" s="89">
        <f>ROUND(((D172+D173+D175+D174)/1000),5)</f>
        <v>1.45479</v>
      </c>
      <c r="E171" s="89">
        <f>ROUND(((E172+E173+E175+E174)/1000),5)</f>
        <v>1.3204800000000001</v>
      </c>
      <c r="F171" s="89">
        <f>ROUND(((F172+F173+F175+F174)/1000),5)</f>
        <v>1.1933100000000001</v>
      </c>
      <c r="G171" s="89">
        <f t="shared" ref="G171:AA171" si="96">ROUND(((G172+G173+G175+G174)/1000),5)</f>
        <v>1.14978</v>
      </c>
      <c r="H171" s="89">
        <f t="shared" si="96"/>
        <v>1.1486700000000001</v>
      </c>
      <c r="I171" s="89">
        <f t="shared" si="96"/>
        <v>1.18757</v>
      </c>
      <c r="J171" s="89">
        <f t="shared" si="96"/>
        <v>1.2584200000000001</v>
      </c>
      <c r="K171" s="89">
        <f t="shared" si="96"/>
        <v>1.45174</v>
      </c>
      <c r="L171" s="89">
        <f t="shared" si="96"/>
        <v>1.5251300000000001</v>
      </c>
      <c r="M171" s="89">
        <f t="shared" si="96"/>
        <v>1.6660600000000001</v>
      </c>
      <c r="N171" s="89">
        <f t="shared" si="96"/>
        <v>1.8470800000000001</v>
      </c>
      <c r="O171" s="89">
        <f t="shared" si="96"/>
        <v>1.8807700000000001</v>
      </c>
      <c r="P171" s="89">
        <f t="shared" si="96"/>
        <v>1.8886799999999999</v>
      </c>
      <c r="Q171" s="89">
        <f t="shared" si="96"/>
        <v>1.8918200000000001</v>
      </c>
      <c r="R171" s="89">
        <f t="shared" si="96"/>
        <v>1.86585</v>
      </c>
      <c r="S171" s="89">
        <f t="shared" si="96"/>
        <v>1.86836</v>
      </c>
      <c r="T171" s="89">
        <f t="shared" si="96"/>
        <v>1.92241</v>
      </c>
      <c r="U171" s="89">
        <f t="shared" si="96"/>
        <v>1.95652</v>
      </c>
      <c r="V171" s="89">
        <f t="shared" si="96"/>
        <v>1.96682</v>
      </c>
      <c r="W171" s="89">
        <f t="shared" si="96"/>
        <v>1.9655899999999999</v>
      </c>
      <c r="X171" s="89">
        <f t="shared" si="96"/>
        <v>1.9712499999999999</v>
      </c>
      <c r="Y171" s="89">
        <f t="shared" si="96"/>
        <v>1.9475100000000001</v>
      </c>
      <c r="Z171" s="89">
        <f t="shared" si="96"/>
        <v>1.8067800000000001</v>
      </c>
      <c r="AA171" s="89">
        <f t="shared" si="96"/>
        <v>1.5811299999999999</v>
      </c>
    </row>
    <row r="172" spans="1:27" ht="12.75" hidden="1" customHeight="1" outlineLevel="1" x14ac:dyDescent="0.2">
      <c r="A172" s="99" t="s">
        <v>2575</v>
      </c>
      <c r="B172" s="60" t="s">
        <v>238</v>
      </c>
      <c r="C172" s="40" t="s">
        <v>79</v>
      </c>
      <c r="D172" s="41">
        <v>1073.1600000000001</v>
      </c>
      <c r="E172" s="41">
        <v>938.85</v>
      </c>
      <c r="F172" s="41">
        <v>811.68</v>
      </c>
      <c r="G172" s="41">
        <v>768.15</v>
      </c>
      <c r="H172" s="41">
        <v>767.04</v>
      </c>
      <c r="I172" s="41">
        <v>805.94</v>
      </c>
      <c r="J172" s="41">
        <v>876.79</v>
      </c>
      <c r="K172" s="41">
        <v>1070.1099999999999</v>
      </c>
      <c r="L172" s="41">
        <v>1143.5</v>
      </c>
      <c r="M172" s="41">
        <v>1284.43</v>
      </c>
      <c r="N172" s="41">
        <v>1465.45</v>
      </c>
      <c r="O172" s="41">
        <v>1499.14</v>
      </c>
      <c r="P172" s="41">
        <v>1507.05</v>
      </c>
      <c r="Q172" s="41">
        <v>1510.19</v>
      </c>
      <c r="R172" s="41">
        <v>1484.22</v>
      </c>
      <c r="S172" s="41">
        <v>1486.73</v>
      </c>
      <c r="T172" s="41">
        <v>1540.78</v>
      </c>
      <c r="U172" s="41">
        <v>1574.89</v>
      </c>
      <c r="V172" s="41">
        <v>1585.19</v>
      </c>
      <c r="W172" s="41">
        <v>1583.96</v>
      </c>
      <c r="X172" s="41">
        <v>1589.62</v>
      </c>
      <c r="Y172" s="41">
        <v>1565.88</v>
      </c>
      <c r="Z172" s="41">
        <v>1425.15</v>
      </c>
      <c r="AA172" s="41">
        <v>1199.5</v>
      </c>
    </row>
    <row r="173" spans="1:27" ht="12.75" hidden="1" customHeight="1" outlineLevel="1" x14ac:dyDescent="0.2">
      <c r="A173" s="99" t="s">
        <v>2576</v>
      </c>
      <c r="B173" s="60" t="s">
        <v>90</v>
      </c>
      <c r="C173" s="40" t="s">
        <v>79</v>
      </c>
      <c r="D173" s="41">
        <f>$D$168</f>
        <v>113.12</v>
      </c>
      <c r="E173" s="41">
        <f>$D$168</f>
        <v>113.12</v>
      </c>
      <c r="F173" s="41">
        <f t="shared" ref="F173:AA173" si="97">$D$168</f>
        <v>113.12</v>
      </c>
      <c r="G173" s="41">
        <f t="shared" si="97"/>
        <v>113.12</v>
      </c>
      <c r="H173" s="41">
        <f t="shared" si="97"/>
        <v>113.12</v>
      </c>
      <c r="I173" s="41">
        <f t="shared" si="97"/>
        <v>113.12</v>
      </c>
      <c r="J173" s="41">
        <f t="shared" si="97"/>
        <v>113.12</v>
      </c>
      <c r="K173" s="41">
        <f t="shared" si="97"/>
        <v>113.12</v>
      </c>
      <c r="L173" s="41">
        <f t="shared" si="97"/>
        <v>113.12</v>
      </c>
      <c r="M173" s="41">
        <f t="shared" si="97"/>
        <v>113.12</v>
      </c>
      <c r="N173" s="41">
        <f t="shared" si="97"/>
        <v>113.12</v>
      </c>
      <c r="O173" s="41">
        <f t="shared" si="97"/>
        <v>113.12</v>
      </c>
      <c r="P173" s="41">
        <f t="shared" si="97"/>
        <v>113.12</v>
      </c>
      <c r="Q173" s="41">
        <f t="shared" si="97"/>
        <v>113.12</v>
      </c>
      <c r="R173" s="41">
        <f t="shared" si="97"/>
        <v>113.12</v>
      </c>
      <c r="S173" s="41">
        <f t="shared" si="97"/>
        <v>113.12</v>
      </c>
      <c r="T173" s="41">
        <f t="shared" si="97"/>
        <v>113.12</v>
      </c>
      <c r="U173" s="41">
        <f t="shared" si="97"/>
        <v>113.12</v>
      </c>
      <c r="V173" s="41">
        <f t="shared" si="97"/>
        <v>113.12</v>
      </c>
      <c r="W173" s="41">
        <f t="shared" si="97"/>
        <v>113.12</v>
      </c>
      <c r="X173" s="41">
        <f t="shared" si="97"/>
        <v>113.12</v>
      </c>
      <c r="Y173" s="41">
        <f t="shared" si="97"/>
        <v>113.12</v>
      </c>
      <c r="Z173" s="41">
        <f t="shared" si="97"/>
        <v>113.12</v>
      </c>
      <c r="AA173" s="41">
        <f t="shared" si="97"/>
        <v>113.12</v>
      </c>
    </row>
    <row r="174" spans="1:27" ht="12.75" hidden="1" customHeight="1" outlineLevel="1" x14ac:dyDescent="0.2">
      <c r="A174" s="99" t="s">
        <v>2577</v>
      </c>
      <c r="B174" s="60" t="s">
        <v>83</v>
      </c>
      <c r="C174" s="40" t="s">
        <v>79</v>
      </c>
      <c r="D174" s="41">
        <v>3.72</v>
      </c>
      <c r="E174" s="41">
        <v>3.72</v>
      </c>
      <c r="F174" s="41">
        <v>3.72</v>
      </c>
      <c r="G174" s="41">
        <v>3.72</v>
      </c>
      <c r="H174" s="41">
        <v>3.72</v>
      </c>
      <c r="I174" s="41">
        <v>3.72</v>
      </c>
      <c r="J174" s="41">
        <v>3.72</v>
      </c>
      <c r="K174" s="41">
        <v>3.72</v>
      </c>
      <c r="L174" s="41">
        <v>3.72</v>
      </c>
      <c r="M174" s="41">
        <v>3.72</v>
      </c>
      <c r="N174" s="41">
        <v>3.72</v>
      </c>
      <c r="O174" s="41">
        <v>3.72</v>
      </c>
      <c r="P174" s="41">
        <v>3.72</v>
      </c>
      <c r="Q174" s="41">
        <v>3.72</v>
      </c>
      <c r="R174" s="41">
        <v>3.72</v>
      </c>
      <c r="S174" s="41">
        <v>3.72</v>
      </c>
      <c r="T174" s="41">
        <v>3.72</v>
      </c>
      <c r="U174" s="41">
        <v>3.72</v>
      </c>
      <c r="V174" s="41">
        <v>3.72</v>
      </c>
      <c r="W174" s="41">
        <v>3.72</v>
      </c>
      <c r="X174" s="41">
        <v>3.72</v>
      </c>
      <c r="Y174" s="41">
        <v>3.72</v>
      </c>
      <c r="Z174" s="41">
        <v>3.72</v>
      </c>
      <c r="AA174" s="41">
        <v>3.72</v>
      </c>
    </row>
    <row r="175" spans="1:27" ht="12.75" hidden="1" customHeight="1" outlineLevel="1" x14ac:dyDescent="0.2">
      <c r="A175" s="99" t="s">
        <v>2578</v>
      </c>
      <c r="B175" s="60" t="s">
        <v>81</v>
      </c>
      <c r="C175" s="40" t="s">
        <v>79</v>
      </c>
      <c r="D175" s="41">
        <f>$D$11</f>
        <v>264.79000000000002</v>
      </c>
      <c r="E175" s="41">
        <f t="shared" ref="E175:AA175" si="98">$D$11</f>
        <v>264.79000000000002</v>
      </c>
      <c r="F175" s="41">
        <f t="shared" si="98"/>
        <v>264.79000000000002</v>
      </c>
      <c r="G175" s="41">
        <f t="shared" si="98"/>
        <v>264.79000000000002</v>
      </c>
      <c r="H175" s="41">
        <f t="shared" si="98"/>
        <v>264.79000000000002</v>
      </c>
      <c r="I175" s="41">
        <f t="shared" si="98"/>
        <v>264.79000000000002</v>
      </c>
      <c r="J175" s="41">
        <f t="shared" si="98"/>
        <v>264.79000000000002</v>
      </c>
      <c r="K175" s="41">
        <f t="shared" si="98"/>
        <v>264.79000000000002</v>
      </c>
      <c r="L175" s="41">
        <f t="shared" si="98"/>
        <v>264.79000000000002</v>
      </c>
      <c r="M175" s="41">
        <f t="shared" si="98"/>
        <v>264.79000000000002</v>
      </c>
      <c r="N175" s="41">
        <f t="shared" si="98"/>
        <v>264.79000000000002</v>
      </c>
      <c r="O175" s="41">
        <f t="shared" si="98"/>
        <v>264.79000000000002</v>
      </c>
      <c r="P175" s="41">
        <f t="shared" si="98"/>
        <v>264.79000000000002</v>
      </c>
      <c r="Q175" s="41">
        <f t="shared" si="98"/>
        <v>264.79000000000002</v>
      </c>
      <c r="R175" s="41">
        <f t="shared" si="98"/>
        <v>264.79000000000002</v>
      </c>
      <c r="S175" s="41">
        <f t="shared" si="98"/>
        <v>264.79000000000002</v>
      </c>
      <c r="T175" s="41">
        <f t="shared" si="98"/>
        <v>264.79000000000002</v>
      </c>
      <c r="U175" s="41">
        <f t="shared" si="98"/>
        <v>264.79000000000002</v>
      </c>
      <c r="V175" s="41">
        <f t="shared" si="98"/>
        <v>264.79000000000002</v>
      </c>
      <c r="W175" s="41">
        <f t="shared" si="98"/>
        <v>264.79000000000002</v>
      </c>
      <c r="X175" s="41">
        <f t="shared" si="98"/>
        <v>264.79000000000002</v>
      </c>
      <c r="Y175" s="41">
        <f t="shared" si="98"/>
        <v>264.79000000000002</v>
      </c>
      <c r="Z175" s="41">
        <f t="shared" si="98"/>
        <v>264.79000000000002</v>
      </c>
      <c r="AA175" s="41">
        <f t="shared" si="98"/>
        <v>264.79000000000002</v>
      </c>
    </row>
    <row r="176" spans="1:27" ht="12.75" customHeight="1" collapsed="1" x14ac:dyDescent="0.2">
      <c r="A176" s="98" t="s">
        <v>2579</v>
      </c>
      <c r="B176" s="25" t="str">
        <f>"03"&amp;"."&amp;$B$801&amp;"."&amp;$B$802</f>
        <v>03.01.2024</v>
      </c>
      <c r="C176" s="88" t="s">
        <v>76</v>
      </c>
      <c r="D176" s="89">
        <f>ROUND(((D177+D178+D180+D179)/1000),5)</f>
        <v>1.4651799999999999</v>
      </c>
      <c r="E176" s="89">
        <f>ROUND(((E177+E178+E180+E179)/1000),5)</f>
        <v>1.39161</v>
      </c>
      <c r="F176" s="89">
        <f>ROUND(((F177+F178+F180+F179)/1000),5)</f>
        <v>1.3667199999999999</v>
      </c>
      <c r="G176" s="89">
        <f t="shared" ref="G176:AA176" si="99">ROUND(((G177+G178+G180+G179)/1000),5)</f>
        <v>1.3274300000000001</v>
      </c>
      <c r="H176" s="89">
        <f t="shared" si="99"/>
        <v>1.3070999999999999</v>
      </c>
      <c r="I176" s="89">
        <f t="shared" si="99"/>
        <v>1.38785</v>
      </c>
      <c r="J176" s="89">
        <f t="shared" si="99"/>
        <v>1.4504699999999999</v>
      </c>
      <c r="K176" s="89">
        <f t="shared" si="99"/>
        <v>1.5745100000000001</v>
      </c>
      <c r="L176" s="89">
        <f t="shared" si="99"/>
        <v>1.7140599999999999</v>
      </c>
      <c r="M176" s="89">
        <f t="shared" si="99"/>
        <v>1.90306</v>
      </c>
      <c r="N176" s="89">
        <f t="shared" si="99"/>
        <v>1.99427</v>
      </c>
      <c r="O176" s="89">
        <f t="shared" si="99"/>
        <v>2.0269400000000002</v>
      </c>
      <c r="P176" s="89">
        <f t="shared" si="99"/>
        <v>2.0237400000000001</v>
      </c>
      <c r="Q176" s="89">
        <f t="shared" si="99"/>
        <v>2.0214099999999999</v>
      </c>
      <c r="R176" s="89">
        <f t="shared" si="99"/>
        <v>1.97237</v>
      </c>
      <c r="S176" s="89">
        <f t="shared" si="99"/>
        <v>1.9591799999999999</v>
      </c>
      <c r="T176" s="89">
        <f t="shared" si="99"/>
        <v>2.02935</v>
      </c>
      <c r="U176" s="89">
        <f t="shared" si="99"/>
        <v>2.0745</v>
      </c>
      <c r="V176" s="89">
        <f t="shared" si="99"/>
        <v>2.0850900000000001</v>
      </c>
      <c r="W176" s="89">
        <f t="shared" si="99"/>
        <v>2.0669900000000001</v>
      </c>
      <c r="X176" s="89">
        <f t="shared" si="99"/>
        <v>2.0369100000000002</v>
      </c>
      <c r="Y176" s="89">
        <f t="shared" si="99"/>
        <v>1.9282600000000001</v>
      </c>
      <c r="Z176" s="89">
        <f t="shared" si="99"/>
        <v>1.7456499999999999</v>
      </c>
      <c r="AA176" s="89">
        <f t="shared" si="99"/>
        <v>1.5729</v>
      </c>
    </row>
    <row r="177" spans="1:27" ht="12.75" hidden="1" customHeight="1" outlineLevel="1" x14ac:dyDescent="0.2">
      <c r="A177" s="99" t="s">
        <v>2580</v>
      </c>
      <c r="B177" s="60" t="s">
        <v>238</v>
      </c>
      <c r="C177" s="40" t="s">
        <v>79</v>
      </c>
      <c r="D177" s="41">
        <v>1083.55</v>
      </c>
      <c r="E177" s="41">
        <v>1009.98</v>
      </c>
      <c r="F177" s="41">
        <v>985.09</v>
      </c>
      <c r="G177" s="41">
        <v>945.8</v>
      </c>
      <c r="H177" s="41">
        <v>925.47</v>
      </c>
      <c r="I177" s="41">
        <v>1006.22</v>
      </c>
      <c r="J177" s="41">
        <v>1068.8399999999999</v>
      </c>
      <c r="K177" s="41">
        <v>1192.8800000000001</v>
      </c>
      <c r="L177" s="41">
        <v>1332.43</v>
      </c>
      <c r="M177" s="41">
        <v>1521.43</v>
      </c>
      <c r="N177" s="41">
        <v>1612.64</v>
      </c>
      <c r="O177" s="41">
        <v>1645.31</v>
      </c>
      <c r="P177" s="41">
        <v>1642.11</v>
      </c>
      <c r="Q177" s="41">
        <v>1639.78</v>
      </c>
      <c r="R177" s="41">
        <v>1590.74</v>
      </c>
      <c r="S177" s="41">
        <v>1577.55</v>
      </c>
      <c r="T177" s="41">
        <v>1647.72</v>
      </c>
      <c r="U177" s="41">
        <v>1692.87</v>
      </c>
      <c r="V177" s="41">
        <v>1703.46</v>
      </c>
      <c r="W177" s="41">
        <v>1685.36</v>
      </c>
      <c r="X177" s="41">
        <v>1655.28</v>
      </c>
      <c r="Y177" s="41">
        <v>1546.63</v>
      </c>
      <c r="Z177" s="41">
        <v>1364.02</v>
      </c>
      <c r="AA177" s="41">
        <v>1191.27</v>
      </c>
    </row>
    <row r="178" spans="1:27" ht="12.75" hidden="1" customHeight="1" outlineLevel="1" x14ac:dyDescent="0.2">
      <c r="A178" s="99" t="s">
        <v>2581</v>
      </c>
      <c r="B178" s="60" t="s">
        <v>90</v>
      </c>
      <c r="C178" s="40" t="s">
        <v>79</v>
      </c>
      <c r="D178" s="41">
        <f>$D$168</f>
        <v>113.12</v>
      </c>
      <c r="E178" s="41">
        <f>$D$168</f>
        <v>113.12</v>
      </c>
      <c r="F178" s="41">
        <f t="shared" ref="F178:AA178" si="100">$D$168</f>
        <v>113.12</v>
      </c>
      <c r="G178" s="41">
        <f t="shared" si="100"/>
        <v>113.12</v>
      </c>
      <c r="H178" s="41">
        <f t="shared" si="100"/>
        <v>113.12</v>
      </c>
      <c r="I178" s="41">
        <f t="shared" si="100"/>
        <v>113.12</v>
      </c>
      <c r="J178" s="41">
        <f t="shared" si="100"/>
        <v>113.12</v>
      </c>
      <c r="K178" s="41">
        <f t="shared" si="100"/>
        <v>113.12</v>
      </c>
      <c r="L178" s="41">
        <f t="shared" si="100"/>
        <v>113.12</v>
      </c>
      <c r="M178" s="41">
        <f t="shared" si="100"/>
        <v>113.12</v>
      </c>
      <c r="N178" s="41">
        <f t="shared" si="100"/>
        <v>113.12</v>
      </c>
      <c r="O178" s="41">
        <f t="shared" si="100"/>
        <v>113.12</v>
      </c>
      <c r="P178" s="41">
        <f t="shared" si="100"/>
        <v>113.12</v>
      </c>
      <c r="Q178" s="41">
        <f t="shared" si="100"/>
        <v>113.12</v>
      </c>
      <c r="R178" s="41">
        <f t="shared" si="100"/>
        <v>113.12</v>
      </c>
      <c r="S178" s="41">
        <f t="shared" si="100"/>
        <v>113.12</v>
      </c>
      <c r="T178" s="41">
        <f t="shared" si="100"/>
        <v>113.12</v>
      </c>
      <c r="U178" s="41">
        <f t="shared" si="100"/>
        <v>113.12</v>
      </c>
      <c r="V178" s="41">
        <f t="shared" si="100"/>
        <v>113.12</v>
      </c>
      <c r="W178" s="41">
        <f t="shared" si="100"/>
        <v>113.12</v>
      </c>
      <c r="X178" s="41">
        <f t="shared" si="100"/>
        <v>113.12</v>
      </c>
      <c r="Y178" s="41">
        <f t="shared" si="100"/>
        <v>113.12</v>
      </c>
      <c r="Z178" s="41">
        <f t="shared" si="100"/>
        <v>113.12</v>
      </c>
      <c r="AA178" s="41">
        <f t="shared" si="100"/>
        <v>113.12</v>
      </c>
    </row>
    <row r="179" spans="1:27" ht="12.75" hidden="1" customHeight="1" outlineLevel="1" x14ac:dyDescent="0.2">
      <c r="A179" s="99" t="s">
        <v>2582</v>
      </c>
      <c r="B179" s="60" t="s">
        <v>83</v>
      </c>
      <c r="C179" s="40" t="s">
        <v>79</v>
      </c>
      <c r="D179" s="41">
        <v>3.72</v>
      </c>
      <c r="E179" s="41">
        <v>3.72</v>
      </c>
      <c r="F179" s="41">
        <v>3.72</v>
      </c>
      <c r="G179" s="41">
        <v>3.72</v>
      </c>
      <c r="H179" s="41">
        <v>3.72</v>
      </c>
      <c r="I179" s="41">
        <v>3.72</v>
      </c>
      <c r="J179" s="41">
        <v>3.72</v>
      </c>
      <c r="K179" s="41">
        <v>3.72</v>
      </c>
      <c r="L179" s="41">
        <v>3.72</v>
      </c>
      <c r="M179" s="41">
        <v>3.72</v>
      </c>
      <c r="N179" s="41">
        <v>3.72</v>
      </c>
      <c r="O179" s="41">
        <v>3.72</v>
      </c>
      <c r="P179" s="41">
        <v>3.72</v>
      </c>
      <c r="Q179" s="41">
        <v>3.72</v>
      </c>
      <c r="R179" s="41">
        <v>3.72</v>
      </c>
      <c r="S179" s="41">
        <v>3.72</v>
      </c>
      <c r="T179" s="41">
        <v>3.72</v>
      </c>
      <c r="U179" s="41">
        <v>3.72</v>
      </c>
      <c r="V179" s="41">
        <v>3.72</v>
      </c>
      <c r="W179" s="41">
        <v>3.72</v>
      </c>
      <c r="X179" s="41">
        <v>3.72</v>
      </c>
      <c r="Y179" s="41">
        <v>3.72</v>
      </c>
      <c r="Z179" s="41">
        <v>3.72</v>
      </c>
      <c r="AA179" s="41">
        <v>3.72</v>
      </c>
    </row>
    <row r="180" spans="1:27" ht="12.75" hidden="1" customHeight="1" outlineLevel="1" x14ac:dyDescent="0.2">
      <c r="A180" s="99" t="s">
        <v>2583</v>
      </c>
      <c r="B180" s="60" t="s">
        <v>81</v>
      </c>
      <c r="C180" s="40" t="s">
        <v>79</v>
      </c>
      <c r="D180" s="41">
        <f>$D$11</f>
        <v>264.79000000000002</v>
      </c>
      <c r="E180" s="41">
        <f t="shared" ref="E180:AA180" si="101">$D$11</f>
        <v>264.79000000000002</v>
      </c>
      <c r="F180" s="41">
        <f t="shared" si="101"/>
        <v>264.79000000000002</v>
      </c>
      <c r="G180" s="41">
        <f t="shared" si="101"/>
        <v>264.79000000000002</v>
      </c>
      <c r="H180" s="41">
        <f t="shared" si="101"/>
        <v>264.79000000000002</v>
      </c>
      <c r="I180" s="41">
        <f t="shared" si="101"/>
        <v>264.79000000000002</v>
      </c>
      <c r="J180" s="41">
        <f t="shared" si="101"/>
        <v>264.79000000000002</v>
      </c>
      <c r="K180" s="41">
        <f t="shared" si="101"/>
        <v>264.79000000000002</v>
      </c>
      <c r="L180" s="41">
        <f t="shared" si="101"/>
        <v>264.79000000000002</v>
      </c>
      <c r="M180" s="41">
        <f t="shared" si="101"/>
        <v>264.79000000000002</v>
      </c>
      <c r="N180" s="41">
        <f t="shared" si="101"/>
        <v>264.79000000000002</v>
      </c>
      <c r="O180" s="41">
        <f t="shared" si="101"/>
        <v>264.79000000000002</v>
      </c>
      <c r="P180" s="41">
        <f t="shared" si="101"/>
        <v>264.79000000000002</v>
      </c>
      <c r="Q180" s="41">
        <f t="shared" si="101"/>
        <v>264.79000000000002</v>
      </c>
      <c r="R180" s="41">
        <f t="shared" si="101"/>
        <v>264.79000000000002</v>
      </c>
      <c r="S180" s="41">
        <f t="shared" si="101"/>
        <v>264.79000000000002</v>
      </c>
      <c r="T180" s="41">
        <f t="shared" si="101"/>
        <v>264.79000000000002</v>
      </c>
      <c r="U180" s="41">
        <f t="shared" si="101"/>
        <v>264.79000000000002</v>
      </c>
      <c r="V180" s="41">
        <f t="shared" si="101"/>
        <v>264.79000000000002</v>
      </c>
      <c r="W180" s="41">
        <f t="shared" si="101"/>
        <v>264.79000000000002</v>
      </c>
      <c r="X180" s="41">
        <f t="shared" si="101"/>
        <v>264.79000000000002</v>
      </c>
      <c r="Y180" s="41">
        <f t="shared" si="101"/>
        <v>264.79000000000002</v>
      </c>
      <c r="Z180" s="41">
        <f t="shared" si="101"/>
        <v>264.79000000000002</v>
      </c>
      <c r="AA180" s="41">
        <f t="shared" si="101"/>
        <v>264.79000000000002</v>
      </c>
    </row>
    <row r="181" spans="1:27" ht="12.75" customHeight="1" collapsed="1" x14ac:dyDescent="0.2">
      <c r="A181" s="98" t="s">
        <v>2584</v>
      </c>
      <c r="B181" s="25" t="str">
        <f>"04"&amp;"."&amp;$B$801&amp;"."&amp;$B$802</f>
        <v>04.01.2024</v>
      </c>
      <c r="C181" s="88" t="s">
        <v>76</v>
      </c>
      <c r="D181" s="89">
        <f>ROUND(((D182+D183+D185+D184)/1000),5)</f>
        <v>1.57778</v>
      </c>
      <c r="E181" s="89">
        <f>ROUND(((E182+E183+E185+E184)/1000),5)</f>
        <v>1.4674400000000001</v>
      </c>
      <c r="F181" s="89">
        <f>ROUND(((F182+F183+F185+F184)/1000),5)</f>
        <v>1.3902300000000001</v>
      </c>
      <c r="G181" s="89">
        <f t="shared" ref="G181:AA181" si="102">ROUND(((G182+G183+G185+G184)/1000),5)</f>
        <v>1.3400300000000001</v>
      </c>
      <c r="H181" s="89">
        <f t="shared" si="102"/>
        <v>1.3481300000000001</v>
      </c>
      <c r="I181" s="89">
        <f t="shared" si="102"/>
        <v>1.3867</v>
      </c>
      <c r="J181" s="89">
        <f t="shared" si="102"/>
        <v>1.4217299999999999</v>
      </c>
      <c r="K181" s="89">
        <f t="shared" si="102"/>
        <v>1.58311</v>
      </c>
      <c r="L181" s="89">
        <f t="shared" si="102"/>
        <v>1.8231299999999999</v>
      </c>
      <c r="M181" s="89">
        <f t="shared" si="102"/>
        <v>2.0308000000000002</v>
      </c>
      <c r="N181" s="89">
        <f t="shared" si="102"/>
        <v>2.2073499999999999</v>
      </c>
      <c r="O181" s="89">
        <f t="shared" si="102"/>
        <v>2.2332900000000002</v>
      </c>
      <c r="P181" s="89">
        <f t="shared" si="102"/>
        <v>2.2355100000000001</v>
      </c>
      <c r="Q181" s="89">
        <f t="shared" si="102"/>
        <v>2.2373500000000002</v>
      </c>
      <c r="R181" s="89">
        <f t="shared" si="102"/>
        <v>2.2031399999999999</v>
      </c>
      <c r="S181" s="89">
        <f t="shared" si="102"/>
        <v>2.1839300000000001</v>
      </c>
      <c r="T181" s="89">
        <f t="shared" si="102"/>
        <v>2.2305899999999999</v>
      </c>
      <c r="U181" s="89">
        <f t="shared" si="102"/>
        <v>2.2559200000000001</v>
      </c>
      <c r="V181" s="89">
        <f t="shared" si="102"/>
        <v>2.2415699999999998</v>
      </c>
      <c r="W181" s="89">
        <f t="shared" si="102"/>
        <v>2.2269999999999999</v>
      </c>
      <c r="X181" s="89">
        <f t="shared" si="102"/>
        <v>2.20872</v>
      </c>
      <c r="Y181" s="89">
        <f t="shared" si="102"/>
        <v>2.0332300000000001</v>
      </c>
      <c r="Z181" s="89">
        <f t="shared" si="102"/>
        <v>1.90201</v>
      </c>
      <c r="AA181" s="89">
        <f t="shared" si="102"/>
        <v>1.68384</v>
      </c>
    </row>
    <row r="182" spans="1:27" ht="12.75" hidden="1" customHeight="1" outlineLevel="1" x14ac:dyDescent="0.2">
      <c r="A182" s="99" t="s">
        <v>2585</v>
      </c>
      <c r="B182" s="60" t="s">
        <v>238</v>
      </c>
      <c r="C182" s="40" t="s">
        <v>79</v>
      </c>
      <c r="D182" s="41">
        <v>1196.1500000000001</v>
      </c>
      <c r="E182" s="41">
        <v>1085.81</v>
      </c>
      <c r="F182" s="41">
        <v>1008.6</v>
      </c>
      <c r="G182" s="41">
        <v>958.4</v>
      </c>
      <c r="H182" s="41">
        <v>966.5</v>
      </c>
      <c r="I182" s="41">
        <v>1005.07</v>
      </c>
      <c r="J182" s="41">
        <v>1040.0999999999999</v>
      </c>
      <c r="K182" s="41">
        <v>1201.48</v>
      </c>
      <c r="L182" s="41">
        <v>1441.5</v>
      </c>
      <c r="M182" s="41">
        <v>1649.17</v>
      </c>
      <c r="N182" s="41">
        <v>1825.72</v>
      </c>
      <c r="O182" s="41">
        <v>1851.66</v>
      </c>
      <c r="P182" s="41">
        <v>1853.88</v>
      </c>
      <c r="Q182" s="41">
        <v>1855.72</v>
      </c>
      <c r="R182" s="41">
        <v>1821.51</v>
      </c>
      <c r="S182" s="41">
        <v>1802.3</v>
      </c>
      <c r="T182" s="41">
        <v>1848.96</v>
      </c>
      <c r="U182" s="41">
        <v>1874.29</v>
      </c>
      <c r="V182" s="41">
        <v>1859.94</v>
      </c>
      <c r="W182" s="41">
        <v>1845.37</v>
      </c>
      <c r="X182" s="41">
        <v>1827.09</v>
      </c>
      <c r="Y182" s="41">
        <v>1651.6</v>
      </c>
      <c r="Z182" s="41">
        <v>1520.38</v>
      </c>
      <c r="AA182" s="41">
        <v>1302.21</v>
      </c>
    </row>
    <row r="183" spans="1:27" ht="12.75" hidden="1" customHeight="1" outlineLevel="1" x14ac:dyDescent="0.2">
      <c r="A183" s="99" t="s">
        <v>2586</v>
      </c>
      <c r="B183" s="60" t="s">
        <v>90</v>
      </c>
      <c r="C183" s="40" t="s">
        <v>79</v>
      </c>
      <c r="D183" s="41">
        <f>$D$168</f>
        <v>113.12</v>
      </c>
      <c r="E183" s="41">
        <f>$D$168</f>
        <v>113.12</v>
      </c>
      <c r="F183" s="41">
        <f t="shared" ref="F183:AA183" si="103">$D$168</f>
        <v>113.12</v>
      </c>
      <c r="G183" s="41">
        <f t="shared" si="103"/>
        <v>113.12</v>
      </c>
      <c r="H183" s="41">
        <f t="shared" si="103"/>
        <v>113.12</v>
      </c>
      <c r="I183" s="41">
        <f t="shared" si="103"/>
        <v>113.12</v>
      </c>
      <c r="J183" s="41">
        <f t="shared" si="103"/>
        <v>113.12</v>
      </c>
      <c r="K183" s="41">
        <f t="shared" si="103"/>
        <v>113.12</v>
      </c>
      <c r="L183" s="41">
        <f t="shared" si="103"/>
        <v>113.12</v>
      </c>
      <c r="M183" s="41">
        <f t="shared" si="103"/>
        <v>113.12</v>
      </c>
      <c r="N183" s="41">
        <f t="shared" si="103"/>
        <v>113.12</v>
      </c>
      <c r="O183" s="41">
        <f t="shared" si="103"/>
        <v>113.12</v>
      </c>
      <c r="P183" s="41">
        <f t="shared" si="103"/>
        <v>113.12</v>
      </c>
      <c r="Q183" s="41">
        <f t="shared" si="103"/>
        <v>113.12</v>
      </c>
      <c r="R183" s="41">
        <f t="shared" si="103"/>
        <v>113.12</v>
      </c>
      <c r="S183" s="41">
        <f t="shared" si="103"/>
        <v>113.12</v>
      </c>
      <c r="T183" s="41">
        <f t="shared" si="103"/>
        <v>113.12</v>
      </c>
      <c r="U183" s="41">
        <f t="shared" si="103"/>
        <v>113.12</v>
      </c>
      <c r="V183" s="41">
        <f t="shared" si="103"/>
        <v>113.12</v>
      </c>
      <c r="W183" s="41">
        <f t="shared" si="103"/>
        <v>113.12</v>
      </c>
      <c r="X183" s="41">
        <f t="shared" si="103"/>
        <v>113.12</v>
      </c>
      <c r="Y183" s="41">
        <f t="shared" si="103"/>
        <v>113.12</v>
      </c>
      <c r="Z183" s="41">
        <f t="shared" si="103"/>
        <v>113.12</v>
      </c>
      <c r="AA183" s="41">
        <f t="shared" si="103"/>
        <v>113.12</v>
      </c>
    </row>
    <row r="184" spans="1:27" ht="12.75" hidden="1" customHeight="1" outlineLevel="1" x14ac:dyDescent="0.2">
      <c r="A184" s="99" t="s">
        <v>2587</v>
      </c>
      <c r="B184" s="60" t="s">
        <v>83</v>
      </c>
      <c r="C184" s="40" t="s">
        <v>79</v>
      </c>
      <c r="D184" s="41">
        <v>3.72</v>
      </c>
      <c r="E184" s="41">
        <v>3.72</v>
      </c>
      <c r="F184" s="41">
        <v>3.72</v>
      </c>
      <c r="G184" s="41">
        <v>3.72</v>
      </c>
      <c r="H184" s="41">
        <v>3.72</v>
      </c>
      <c r="I184" s="41">
        <v>3.72</v>
      </c>
      <c r="J184" s="41">
        <v>3.72</v>
      </c>
      <c r="K184" s="41">
        <v>3.72</v>
      </c>
      <c r="L184" s="41">
        <v>3.72</v>
      </c>
      <c r="M184" s="41">
        <v>3.72</v>
      </c>
      <c r="N184" s="41">
        <v>3.72</v>
      </c>
      <c r="O184" s="41">
        <v>3.72</v>
      </c>
      <c r="P184" s="41">
        <v>3.72</v>
      </c>
      <c r="Q184" s="41">
        <v>3.72</v>
      </c>
      <c r="R184" s="41">
        <v>3.72</v>
      </c>
      <c r="S184" s="41">
        <v>3.72</v>
      </c>
      <c r="T184" s="41">
        <v>3.72</v>
      </c>
      <c r="U184" s="41">
        <v>3.72</v>
      </c>
      <c r="V184" s="41">
        <v>3.72</v>
      </c>
      <c r="W184" s="41">
        <v>3.72</v>
      </c>
      <c r="X184" s="41">
        <v>3.72</v>
      </c>
      <c r="Y184" s="41">
        <v>3.72</v>
      </c>
      <c r="Z184" s="41">
        <v>3.72</v>
      </c>
      <c r="AA184" s="41">
        <v>3.72</v>
      </c>
    </row>
    <row r="185" spans="1:27" ht="12.75" hidden="1" customHeight="1" outlineLevel="1" x14ac:dyDescent="0.2">
      <c r="A185" s="99" t="s">
        <v>2588</v>
      </c>
      <c r="B185" s="60" t="s">
        <v>81</v>
      </c>
      <c r="C185" s="40" t="s">
        <v>79</v>
      </c>
      <c r="D185" s="41">
        <f>$D$11</f>
        <v>264.79000000000002</v>
      </c>
      <c r="E185" s="41">
        <f t="shared" ref="E185:AA185" si="104">$D$11</f>
        <v>264.79000000000002</v>
      </c>
      <c r="F185" s="41">
        <f t="shared" si="104"/>
        <v>264.79000000000002</v>
      </c>
      <c r="G185" s="41">
        <f t="shared" si="104"/>
        <v>264.79000000000002</v>
      </c>
      <c r="H185" s="41">
        <f t="shared" si="104"/>
        <v>264.79000000000002</v>
      </c>
      <c r="I185" s="41">
        <f t="shared" si="104"/>
        <v>264.79000000000002</v>
      </c>
      <c r="J185" s="41">
        <f t="shared" si="104"/>
        <v>264.79000000000002</v>
      </c>
      <c r="K185" s="41">
        <f t="shared" si="104"/>
        <v>264.79000000000002</v>
      </c>
      <c r="L185" s="41">
        <f t="shared" si="104"/>
        <v>264.79000000000002</v>
      </c>
      <c r="M185" s="41">
        <f t="shared" si="104"/>
        <v>264.79000000000002</v>
      </c>
      <c r="N185" s="41">
        <f t="shared" si="104"/>
        <v>264.79000000000002</v>
      </c>
      <c r="O185" s="41">
        <f t="shared" si="104"/>
        <v>264.79000000000002</v>
      </c>
      <c r="P185" s="41">
        <f t="shared" si="104"/>
        <v>264.79000000000002</v>
      </c>
      <c r="Q185" s="41">
        <f t="shared" si="104"/>
        <v>264.79000000000002</v>
      </c>
      <c r="R185" s="41">
        <f t="shared" si="104"/>
        <v>264.79000000000002</v>
      </c>
      <c r="S185" s="41">
        <f t="shared" si="104"/>
        <v>264.79000000000002</v>
      </c>
      <c r="T185" s="41">
        <f t="shared" si="104"/>
        <v>264.79000000000002</v>
      </c>
      <c r="U185" s="41">
        <f t="shared" si="104"/>
        <v>264.79000000000002</v>
      </c>
      <c r="V185" s="41">
        <f t="shared" si="104"/>
        <v>264.79000000000002</v>
      </c>
      <c r="W185" s="41">
        <f t="shared" si="104"/>
        <v>264.79000000000002</v>
      </c>
      <c r="X185" s="41">
        <f t="shared" si="104"/>
        <v>264.79000000000002</v>
      </c>
      <c r="Y185" s="41">
        <f t="shared" si="104"/>
        <v>264.79000000000002</v>
      </c>
      <c r="Z185" s="41">
        <f t="shared" si="104"/>
        <v>264.79000000000002</v>
      </c>
      <c r="AA185" s="41">
        <f t="shared" si="104"/>
        <v>264.79000000000002</v>
      </c>
    </row>
    <row r="186" spans="1:27" ht="12.75" customHeight="1" collapsed="1" x14ac:dyDescent="0.2">
      <c r="A186" s="98" t="s">
        <v>2589</v>
      </c>
      <c r="B186" s="25" t="str">
        <f>"05"&amp;"."&amp;$B$801&amp;"."&amp;$B$802</f>
        <v>05.01.2024</v>
      </c>
      <c r="C186" s="88" t="s">
        <v>76</v>
      </c>
      <c r="D186" s="89">
        <f>ROUND(((D187+D188+D190+D189)/1000),5)</f>
        <v>1.6351599999999999</v>
      </c>
      <c r="E186" s="89">
        <f>ROUND(((E187+E188+E190+E189)/1000),5)</f>
        <v>1.57629</v>
      </c>
      <c r="F186" s="89">
        <f>ROUND(((F187+F188+F190+F189)/1000),5)</f>
        <v>1.5191600000000001</v>
      </c>
      <c r="G186" s="89">
        <f t="shared" ref="G186:AA186" si="105">ROUND(((G187+G188+G190+G189)/1000),5)</f>
        <v>1.4610300000000001</v>
      </c>
      <c r="H186" s="89">
        <f t="shared" si="105"/>
        <v>1.4601500000000001</v>
      </c>
      <c r="I186" s="89">
        <f t="shared" si="105"/>
        <v>1.46763</v>
      </c>
      <c r="J186" s="89">
        <f t="shared" si="105"/>
        <v>1.4938400000000001</v>
      </c>
      <c r="K186" s="89">
        <f t="shared" si="105"/>
        <v>1.6255299999999999</v>
      </c>
      <c r="L186" s="89">
        <f t="shared" si="105"/>
        <v>1.8852500000000001</v>
      </c>
      <c r="M186" s="89">
        <f t="shared" si="105"/>
        <v>2.0451800000000002</v>
      </c>
      <c r="N186" s="89">
        <f t="shared" si="105"/>
        <v>2.2224300000000001</v>
      </c>
      <c r="O186" s="89">
        <f t="shared" si="105"/>
        <v>2.2511199999999998</v>
      </c>
      <c r="P186" s="89">
        <f t="shared" si="105"/>
        <v>2.2554099999999999</v>
      </c>
      <c r="Q186" s="89">
        <f t="shared" si="105"/>
        <v>2.2578299999999998</v>
      </c>
      <c r="R186" s="89">
        <f t="shared" si="105"/>
        <v>2.22824</v>
      </c>
      <c r="S186" s="89">
        <f t="shared" si="105"/>
        <v>2.2205699999999999</v>
      </c>
      <c r="T186" s="89">
        <f t="shared" si="105"/>
        <v>2.2601399999999998</v>
      </c>
      <c r="U186" s="89">
        <f t="shared" si="105"/>
        <v>2.2796699999999999</v>
      </c>
      <c r="V186" s="89">
        <f t="shared" si="105"/>
        <v>2.2682000000000002</v>
      </c>
      <c r="W186" s="89">
        <f t="shared" si="105"/>
        <v>2.2407900000000001</v>
      </c>
      <c r="X186" s="89">
        <f t="shared" si="105"/>
        <v>2.1842199999999998</v>
      </c>
      <c r="Y186" s="89">
        <f t="shared" si="105"/>
        <v>2.0391900000000001</v>
      </c>
      <c r="Z186" s="89">
        <f t="shared" si="105"/>
        <v>1.8159700000000001</v>
      </c>
      <c r="AA186" s="89">
        <f t="shared" si="105"/>
        <v>1.6700299999999999</v>
      </c>
    </row>
    <row r="187" spans="1:27" ht="12.75" hidden="1" customHeight="1" outlineLevel="1" x14ac:dyDescent="0.2">
      <c r="A187" s="99" t="s">
        <v>2590</v>
      </c>
      <c r="B187" s="60" t="s">
        <v>238</v>
      </c>
      <c r="C187" s="40" t="s">
        <v>79</v>
      </c>
      <c r="D187" s="41">
        <v>1253.53</v>
      </c>
      <c r="E187" s="41">
        <v>1194.6600000000001</v>
      </c>
      <c r="F187" s="41">
        <v>1137.53</v>
      </c>
      <c r="G187" s="41">
        <v>1079.4000000000001</v>
      </c>
      <c r="H187" s="41">
        <v>1078.52</v>
      </c>
      <c r="I187" s="41">
        <v>1086</v>
      </c>
      <c r="J187" s="41">
        <v>1112.21</v>
      </c>
      <c r="K187" s="41">
        <v>1243.9000000000001</v>
      </c>
      <c r="L187" s="41">
        <v>1503.62</v>
      </c>
      <c r="M187" s="41">
        <v>1663.55</v>
      </c>
      <c r="N187" s="41">
        <v>1840.8</v>
      </c>
      <c r="O187" s="41">
        <v>1869.49</v>
      </c>
      <c r="P187" s="41">
        <v>1873.78</v>
      </c>
      <c r="Q187" s="41">
        <v>1876.2</v>
      </c>
      <c r="R187" s="41">
        <v>1846.61</v>
      </c>
      <c r="S187" s="41">
        <v>1838.94</v>
      </c>
      <c r="T187" s="41">
        <v>1878.51</v>
      </c>
      <c r="U187" s="41">
        <v>1898.04</v>
      </c>
      <c r="V187" s="41">
        <v>1886.57</v>
      </c>
      <c r="W187" s="41">
        <v>1859.16</v>
      </c>
      <c r="X187" s="41">
        <v>1802.59</v>
      </c>
      <c r="Y187" s="41">
        <v>1657.56</v>
      </c>
      <c r="Z187" s="41">
        <v>1434.34</v>
      </c>
      <c r="AA187" s="41">
        <v>1288.4000000000001</v>
      </c>
    </row>
    <row r="188" spans="1:27" ht="12.75" hidden="1" customHeight="1" outlineLevel="1" x14ac:dyDescent="0.2">
      <c r="A188" s="99" t="s">
        <v>2591</v>
      </c>
      <c r="B188" s="60" t="s">
        <v>90</v>
      </c>
      <c r="C188" s="40" t="s">
        <v>79</v>
      </c>
      <c r="D188" s="41">
        <f>$D$168</f>
        <v>113.12</v>
      </c>
      <c r="E188" s="41">
        <f>$D$168</f>
        <v>113.12</v>
      </c>
      <c r="F188" s="41">
        <f t="shared" ref="F188:AA188" si="106">$D$168</f>
        <v>113.12</v>
      </c>
      <c r="G188" s="41">
        <f t="shared" si="106"/>
        <v>113.12</v>
      </c>
      <c r="H188" s="41">
        <f t="shared" si="106"/>
        <v>113.12</v>
      </c>
      <c r="I188" s="41">
        <f t="shared" si="106"/>
        <v>113.12</v>
      </c>
      <c r="J188" s="41">
        <f t="shared" si="106"/>
        <v>113.12</v>
      </c>
      <c r="K188" s="41">
        <f t="shared" si="106"/>
        <v>113.12</v>
      </c>
      <c r="L188" s="41">
        <f t="shared" si="106"/>
        <v>113.12</v>
      </c>
      <c r="M188" s="41">
        <f t="shared" si="106"/>
        <v>113.12</v>
      </c>
      <c r="N188" s="41">
        <f t="shared" si="106"/>
        <v>113.12</v>
      </c>
      <c r="O188" s="41">
        <f t="shared" si="106"/>
        <v>113.12</v>
      </c>
      <c r="P188" s="41">
        <f t="shared" si="106"/>
        <v>113.12</v>
      </c>
      <c r="Q188" s="41">
        <f t="shared" si="106"/>
        <v>113.12</v>
      </c>
      <c r="R188" s="41">
        <f t="shared" si="106"/>
        <v>113.12</v>
      </c>
      <c r="S188" s="41">
        <f t="shared" si="106"/>
        <v>113.12</v>
      </c>
      <c r="T188" s="41">
        <f t="shared" si="106"/>
        <v>113.12</v>
      </c>
      <c r="U188" s="41">
        <f t="shared" si="106"/>
        <v>113.12</v>
      </c>
      <c r="V188" s="41">
        <f t="shared" si="106"/>
        <v>113.12</v>
      </c>
      <c r="W188" s="41">
        <f t="shared" si="106"/>
        <v>113.12</v>
      </c>
      <c r="X188" s="41">
        <f t="shared" si="106"/>
        <v>113.12</v>
      </c>
      <c r="Y188" s="41">
        <f t="shared" si="106"/>
        <v>113.12</v>
      </c>
      <c r="Z188" s="41">
        <f t="shared" si="106"/>
        <v>113.12</v>
      </c>
      <c r="AA188" s="41">
        <f t="shared" si="106"/>
        <v>113.12</v>
      </c>
    </row>
    <row r="189" spans="1:27" ht="12.75" hidden="1" customHeight="1" outlineLevel="1" x14ac:dyDescent="0.2">
      <c r="A189" s="99" t="s">
        <v>2592</v>
      </c>
      <c r="B189" s="60" t="s">
        <v>83</v>
      </c>
      <c r="C189" s="40" t="s">
        <v>79</v>
      </c>
      <c r="D189" s="41">
        <v>3.72</v>
      </c>
      <c r="E189" s="41">
        <v>3.72</v>
      </c>
      <c r="F189" s="41">
        <v>3.72</v>
      </c>
      <c r="G189" s="41">
        <v>3.72</v>
      </c>
      <c r="H189" s="41">
        <v>3.72</v>
      </c>
      <c r="I189" s="41">
        <v>3.72</v>
      </c>
      <c r="J189" s="41">
        <v>3.72</v>
      </c>
      <c r="K189" s="41">
        <v>3.72</v>
      </c>
      <c r="L189" s="41">
        <v>3.72</v>
      </c>
      <c r="M189" s="41">
        <v>3.72</v>
      </c>
      <c r="N189" s="41">
        <v>3.72</v>
      </c>
      <c r="O189" s="41">
        <v>3.72</v>
      </c>
      <c r="P189" s="41">
        <v>3.72</v>
      </c>
      <c r="Q189" s="41">
        <v>3.72</v>
      </c>
      <c r="R189" s="41">
        <v>3.72</v>
      </c>
      <c r="S189" s="41">
        <v>3.72</v>
      </c>
      <c r="T189" s="41">
        <v>3.72</v>
      </c>
      <c r="U189" s="41">
        <v>3.72</v>
      </c>
      <c r="V189" s="41">
        <v>3.72</v>
      </c>
      <c r="W189" s="41">
        <v>3.72</v>
      </c>
      <c r="X189" s="41">
        <v>3.72</v>
      </c>
      <c r="Y189" s="41">
        <v>3.72</v>
      </c>
      <c r="Z189" s="41">
        <v>3.72</v>
      </c>
      <c r="AA189" s="41">
        <v>3.72</v>
      </c>
    </row>
    <row r="190" spans="1:27" ht="12.75" hidden="1" customHeight="1" outlineLevel="1" x14ac:dyDescent="0.2">
      <c r="A190" s="99" t="s">
        <v>2593</v>
      </c>
      <c r="B190" s="60" t="s">
        <v>81</v>
      </c>
      <c r="C190" s="40" t="s">
        <v>79</v>
      </c>
      <c r="D190" s="41">
        <f>$D$11</f>
        <v>264.79000000000002</v>
      </c>
      <c r="E190" s="41">
        <f t="shared" ref="E190:AA190" si="107">$D$11</f>
        <v>264.79000000000002</v>
      </c>
      <c r="F190" s="41">
        <f t="shared" si="107"/>
        <v>264.79000000000002</v>
      </c>
      <c r="G190" s="41">
        <f t="shared" si="107"/>
        <v>264.79000000000002</v>
      </c>
      <c r="H190" s="41">
        <f t="shared" si="107"/>
        <v>264.79000000000002</v>
      </c>
      <c r="I190" s="41">
        <f t="shared" si="107"/>
        <v>264.79000000000002</v>
      </c>
      <c r="J190" s="41">
        <f t="shared" si="107"/>
        <v>264.79000000000002</v>
      </c>
      <c r="K190" s="41">
        <f t="shared" si="107"/>
        <v>264.79000000000002</v>
      </c>
      <c r="L190" s="41">
        <f t="shared" si="107"/>
        <v>264.79000000000002</v>
      </c>
      <c r="M190" s="41">
        <f t="shared" si="107"/>
        <v>264.79000000000002</v>
      </c>
      <c r="N190" s="41">
        <f t="shared" si="107"/>
        <v>264.79000000000002</v>
      </c>
      <c r="O190" s="41">
        <f t="shared" si="107"/>
        <v>264.79000000000002</v>
      </c>
      <c r="P190" s="41">
        <f t="shared" si="107"/>
        <v>264.79000000000002</v>
      </c>
      <c r="Q190" s="41">
        <f t="shared" si="107"/>
        <v>264.79000000000002</v>
      </c>
      <c r="R190" s="41">
        <f t="shared" si="107"/>
        <v>264.79000000000002</v>
      </c>
      <c r="S190" s="41">
        <f t="shared" si="107"/>
        <v>264.79000000000002</v>
      </c>
      <c r="T190" s="41">
        <f t="shared" si="107"/>
        <v>264.79000000000002</v>
      </c>
      <c r="U190" s="41">
        <f t="shared" si="107"/>
        <v>264.79000000000002</v>
      </c>
      <c r="V190" s="41">
        <f t="shared" si="107"/>
        <v>264.79000000000002</v>
      </c>
      <c r="W190" s="41">
        <f t="shared" si="107"/>
        <v>264.79000000000002</v>
      </c>
      <c r="X190" s="41">
        <f t="shared" si="107"/>
        <v>264.79000000000002</v>
      </c>
      <c r="Y190" s="41">
        <f t="shared" si="107"/>
        <v>264.79000000000002</v>
      </c>
      <c r="Z190" s="41">
        <f t="shared" si="107"/>
        <v>264.79000000000002</v>
      </c>
      <c r="AA190" s="41">
        <f t="shared" si="107"/>
        <v>264.79000000000002</v>
      </c>
    </row>
    <row r="191" spans="1:27" ht="12.75" customHeight="1" collapsed="1" x14ac:dyDescent="0.2">
      <c r="A191" s="98" t="s">
        <v>2594</v>
      </c>
      <c r="B191" s="25" t="str">
        <f>"06"&amp;"."&amp;$B$801&amp;"."&amp;$B$802</f>
        <v>06.01.2024</v>
      </c>
      <c r="C191" s="88" t="s">
        <v>76</v>
      </c>
      <c r="D191" s="89">
        <f>ROUND(((D192+D193+D195+D194)/1000),5)</f>
        <v>1.67055</v>
      </c>
      <c r="E191" s="89">
        <f>ROUND(((E192+E193+E195+E194)/1000),5)</f>
        <v>1.6134299999999999</v>
      </c>
      <c r="F191" s="89">
        <f>ROUND(((F192+F193+F195+F194)/1000),5)</f>
        <v>1.5648899999999999</v>
      </c>
      <c r="G191" s="89">
        <f t="shared" ref="G191:AA191" si="108">ROUND(((G192+G193+G195+G194)/1000),5)</f>
        <v>1.5508299999999999</v>
      </c>
      <c r="H191" s="89">
        <f t="shared" si="108"/>
        <v>1.4643200000000001</v>
      </c>
      <c r="I191" s="89">
        <f t="shared" si="108"/>
        <v>1.4753099999999999</v>
      </c>
      <c r="J191" s="89">
        <f t="shared" si="108"/>
        <v>1.49885</v>
      </c>
      <c r="K191" s="89">
        <f t="shared" si="108"/>
        <v>1.61416</v>
      </c>
      <c r="L191" s="89">
        <f t="shared" si="108"/>
        <v>1.80792</v>
      </c>
      <c r="M191" s="89">
        <f t="shared" si="108"/>
        <v>2.0440999999999998</v>
      </c>
      <c r="N191" s="89">
        <f t="shared" si="108"/>
        <v>2.2376</v>
      </c>
      <c r="O191" s="89">
        <f t="shared" si="108"/>
        <v>2.2671000000000001</v>
      </c>
      <c r="P191" s="89">
        <f t="shared" si="108"/>
        <v>2.2661899999999999</v>
      </c>
      <c r="Q191" s="89">
        <f t="shared" si="108"/>
        <v>2.26572</v>
      </c>
      <c r="R191" s="89">
        <f t="shared" si="108"/>
        <v>2.2337199999999999</v>
      </c>
      <c r="S191" s="89">
        <f t="shared" si="108"/>
        <v>2.2267199999999998</v>
      </c>
      <c r="T191" s="89">
        <f t="shared" si="108"/>
        <v>2.2705799999999998</v>
      </c>
      <c r="U191" s="89">
        <f t="shared" si="108"/>
        <v>2.3002899999999999</v>
      </c>
      <c r="V191" s="89">
        <f t="shared" si="108"/>
        <v>2.2889599999999999</v>
      </c>
      <c r="W191" s="89">
        <f t="shared" si="108"/>
        <v>2.2750900000000001</v>
      </c>
      <c r="X191" s="89">
        <f t="shared" si="108"/>
        <v>2.2637900000000002</v>
      </c>
      <c r="Y191" s="89">
        <f t="shared" si="108"/>
        <v>2.1852999999999998</v>
      </c>
      <c r="Z191" s="89">
        <f t="shared" si="108"/>
        <v>1.8976200000000001</v>
      </c>
      <c r="AA191" s="89">
        <f t="shared" si="108"/>
        <v>1.7069700000000001</v>
      </c>
    </row>
    <row r="192" spans="1:27" ht="12.75" hidden="1" customHeight="1" outlineLevel="1" x14ac:dyDescent="0.2">
      <c r="A192" s="99" t="s">
        <v>2595</v>
      </c>
      <c r="B192" s="60" t="s">
        <v>238</v>
      </c>
      <c r="C192" s="40" t="s">
        <v>79</v>
      </c>
      <c r="D192" s="41">
        <v>1288.92</v>
      </c>
      <c r="E192" s="41">
        <v>1231.8</v>
      </c>
      <c r="F192" s="41">
        <v>1183.26</v>
      </c>
      <c r="G192" s="41">
        <v>1169.2</v>
      </c>
      <c r="H192" s="41">
        <v>1082.69</v>
      </c>
      <c r="I192" s="41">
        <v>1093.68</v>
      </c>
      <c r="J192" s="41">
        <v>1117.22</v>
      </c>
      <c r="K192" s="41">
        <v>1232.53</v>
      </c>
      <c r="L192" s="41">
        <v>1426.29</v>
      </c>
      <c r="M192" s="41">
        <v>1662.47</v>
      </c>
      <c r="N192" s="41">
        <v>1855.97</v>
      </c>
      <c r="O192" s="41">
        <v>1885.47</v>
      </c>
      <c r="P192" s="41">
        <v>1884.56</v>
      </c>
      <c r="Q192" s="41">
        <v>1884.09</v>
      </c>
      <c r="R192" s="41">
        <v>1852.09</v>
      </c>
      <c r="S192" s="41">
        <v>1845.09</v>
      </c>
      <c r="T192" s="41">
        <v>1888.95</v>
      </c>
      <c r="U192" s="41">
        <v>1918.66</v>
      </c>
      <c r="V192" s="41">
        <v>1907.33</v>
      </c>
      <c r="W192" s="41">
        <v>1893.46</v>
      </c>
      <c r="X192" s="41">
        <v>1882.16</v>
      </c>
      <c r="Y192" s="41">
        <v>1803.67</v>
      </c>
      <c r="Z192" s="41">
        <v>1515.99</v>
      </c>
      <c r="AA192" s="41">
        <v>1325.34</v>
      </c>
    </row>
    <row r="193" spans="1:27" ht="12.75" hidden="1" customHeight="1" outlineLevel="1" x14ac:dyDescent="0.2">
      <c r="A193" s="99" t="s">
        <v>2596</v>
      </c>
      <c r="B193" s="60" t="s">
        <v>90</v>
      </c>
      <c r="C193" s="40" t="s">
        <v>79</v>
      </c>
      <c r="D193" s="41">
        <f>$D$168</f>
        <v>113.12</v>
      </c>
      <c r="E193" s="41">
        <f>$D$168</f>
        <v>113.12</v>
      </c>
      <c r="F193" s="41">
        <f t="shared" ref="F193:AA193" si="109">$D$168</f>
        <v>113.12</v>
      </c>
      <c r="G193" s="41">
        <f t="shared" si="109"/>
        <v>113.12</v>
      </c>
      <c r="H193" s="41">
        <f t="shared" si="109"/>
        <v>113.12</v>
      </c>
      <c r="I193" s="41">
        <f t="shared" si="109"/>
        <v>113.12</v>
      </c>
      <c r="J193" s="41">
        <f t="shared" si="109"/>
        <v>113.12</v>
      </c>
      <c r="K193" s="41">
        <f t="shared" si="109"/>
        <v>113.12</v>
      </c>
      <c r="L193" s="41">
        <f t="shared" si="109"/>
        <v>113.12</v>
      </c>
      <c r="M193" s="41">
        <f t="shared" si="109"/>
        <v>113.12</v>
      </c>
      <c r="N193" s="41">
        <f t="shared" si="109"/>
        <v>113.12</v>
      </c>
      <c r="O193" s="41">
        <f t="shared" si="109"/>
        <v>113.12</v>
      </c>
      <c r="P193" s="41">
        <f t="shared" si="109"/>
        <v>113.12</v>
      </c>
      <c r="Q193" s="41">
        <f t="shared" si="109"/>
        <v>113.12</v>
      </c>
      <c r="R193" s="41">
        <f t="shared" si="109"/>
        <v>113.12</v>
      </c>
      <c r="S193" s="41">
        <f t="shared" si="109"/>
        <v>113.12</v>
      </c>
      <c r="T193" s="41">
        <f t="shared" si="109"/>
        <v>113.12</v>
      </c>
      <c r="U193" s="41">
        <f t="shared" si="109"/>
        <v>113.12</v>
      </c>
      <c r="V193" s="41">
        <f t="shared" si="109"/>
        <v>113.12</v>
      </c>
      <c r="W193" s="41">
        <f t="shared" si="109"/>
        <v>113.12</v>
      </c>
      <c r="X193" s="41">
        <f t="shared" si="109"/>
        <v>113.12</v>
      </c>
      <c r="Y193" s="41">
        <f t="shared" si="109"/>
        <v>113.12</v>
      </c>
      <c r="Z193" s="41">
        <f t="shared" si="109"/>
        <v>113.12</v>
      </c>
      <c r="AA193" s="41">
        <f t="shared" si="109"/>
        <v>113.12</v>
      </c>
    </row>
    <row r="194" spans="1:27" ht="12.75" hidden="1" customHeight="1" outlineLevel="1" x14ac:dyDescent="0.2">
      <c r="A194" s="99" t="s">
        <v>2597</v>
      </c>
      <c r="B194" s="60" t="s">
        <v>83</v>
      </c>
      <c r="C194" s="40" t="s">
        <v>79</v>
      </c>
      <c r="D194" s="41">
        <v>3.72</v>
      </c>
      <c r="E194" s="41">
        <v>3.72</v>
      </c>
      <c r="F194" s="41">
        <v>3.72</v>
      </c>
      <c r="G194" s="41">
        <v>3.72</v>
      </c>
      <c r="H194" s="41">
        <v>3.72</v>
      </c>
      <c r="I194" s="41">
        <v>3.72</v>
      </c>
      <c r="J194" s="41">
        <v>3.72</v>
      </c>
      <c r="K194" s="41">
        <v>3.72</v>
      </c>
      <c r="L194" s="41">
        <v>3.72</v>
      </c>
      <c r="M194" s="41">
        <v>3.72</v>
      </c>
      <c r="N194" s="41">
        <v>3.72</v>
      </c>
      <c r="O194" s="41">
        <v>3.72</v>
      </c>
      <c r="P194" s="41">
        <v>3.72</v>
      </c>
      <c r="Q194" s="41">
        <v>3.72</v>
      </c>
      <c r="R194" s="41">
        <v>3.72</v>
      </c>
      <c r="S194" s="41">
        <v>3.72</v>
      </c>
      <c r="T194" s="41">
        <v>3.72</v>
      </c>
      <c r="U194" s="41">
        <v>3.72</v>
      </c>
      <c r="V194" s="41">
        <v>3.72</v>
      </c>
      <c r="W194" s="41">
        <v>3.72</v>
      </c>
      <c r="X194" s="41">
        <v>3.72</v>
      </c>
      <c r="Y194" s="41">
        <v>3.72</v>
      </c>
      <c r="Z194" s="41">
        <v>3.72</v>
      </c>
      <c r="AA194" s="41">
        <v>3.72</v>
      </c>
    </row>
    <row r="195" spans="1:27" ht="12.75" hidden="1" customHeight="1" outlineLevel="1" x14ac:dyDescent="0.2">
      <c r="A195" s="99" t="s">
        <v>2598</v>
      </c>
      <c r="B195" s="60" t="s">
        <v>81</v>
      </c>
      <c r="C195" s="40" t="s">
        <v>79</v>
      </c>
      <c r="D195" s="41">
        <f>$D$11</f>
        <v>264.79000000000002</v>
      </c>
      <c r="E195" s="41">
        <f t="shared" ref="E195:AA195" si="110">$D$11</f>
        <v>264.79000000000002</v>
      </c>
      <c r="F195" s="41">
        <f t="shared" si="110"/>
        <v>264.79000000000002</v>
      </c>
      <c r="G195" s="41">
        <f t="shared" si="110"/>
        <v>264.79000000000002</v>
      </c>
      <c r="H195" s="41">
        <f t="shared" si="110"/>
        <v>264.79000000000002</v>
      </c>
      <c r="I195" s="41">
        <f t="shared" si="110"/>
        <v>264.79000000000002</v>
      </c>
      <c r="J195" s="41">
        <f t="shared" si="110"/>
        <v>264.79000000000002</v>
      </c>
      <c r="K195" s="41">
        <f t="shared" si="110"/>
        <v>264.79000000000002</v>
      </c>
      <c r="L195" s="41">
        <f t="shared" si="110"/>
        <v>264.79000000000002</v>
      </c>
      <c r="M195" s="41">
        <f t="shared" si="110"/>
        <v>264.79000000000002</v>
      </c>
      <c r="N195" s="41">
        <f t="shared" si="110"/>
        <v>264.79000000000002</v>
      </c>
      <c r="O195" s="41">
        <f t="shared" si="110"/>
        <v>264.79000000000002</v>
      </c>
      <c r="P195" s="41">
        <f t="shared" si="110"/>
        <v>264.79000000000002</v>
      </c>
      <c r="Q195" s="41">
        <f t="shared" si="110"/>
        <v>264.79000000000002</v>
      </c>
      <c r="R195" s="41">
        <f t="shared" si="110"/>
        <v>264.79000000000002</v>
      </c>
      <c r="S195" s="41">
        <f t="shared" si="110"/>
        <v>264.79000000000002</v>
      </c>
      <c r="T195" s="41">
        <f t="shared" si="110"/>
        <v>264.79000000000002</v>
      </c>
      <c r="U195" s="41">
        <f t="shared" si="110"/>
        <v>264.79000000000002</v>
      </c>
      <c r="V195" s="41">
        <f t="shared" si="110"/>
        <v>264.79000000000002</v>
      </c>
      <c r="W195" s="41">
        <f t="shared" si="110"/>
        <v>264.79000000000002</v>
      </c>
      <c r="X195" s="41">
        <f t="shared" si="110"/>
        <v>264.79000000000002</v>
      </c>
      <c r="Y195" s="41">
        <f t="shared" si="110"/>
        <v>264.79000000000002</v>
      </c>
      <c r="Z195" s="41">
        <f t="shared" si="110"/>
        <v>264.79000000000002</v>
      </c>
      <c r="AA195" s="41">
        <f t="shared" si="110"/>
        <v>264.79000000000002</v>
      </c>
    </row>
    <row r="196" spans="1:27" ht="12.75" customHeight="1" collapsed="1" x14ac:dyDescent="0.2">
      <c r="A196" s="98" t="s">
        <v>2599</v>
      </c>
      <c r="B196" s="25" t="str">
        <f>"07"&amp;"."&amp;$B$801&amp;"."&amp;$B$802</f>
        <v>07.01.2024</v>
      </c>
      <c r="C196" s="88" t="s">
        <v>76</v>
      </c>
      <c r="D196" s="89">
        <f>ROUND(((D197+D198+D200+D199)/1000),5)</f>
        <v>1.6209499999999999</v>
      </c>
      <c r="E196" s="89">
        <f>ROUND(((E197+E198+E200+E199)/1000),5)</f>
        <v>1.57803</v>
      </c>
      <c r="F196" s="89">
        <f>ROUND(((F197+F198+F200+F199)/1000),5)</f>
        <v>1.5007600000000001</v>
      </c>
      <c r="G196" s="89">
        <f t="shared" ref="G196:AA196" si="111">ROUND(((G197+G198+G200+G199)/1000),5)</f>
        <v>1.4666399999999999</v>
      </c>
      <c r="H196" s="89">
        <f t="shared" si="111"/>
        <v>1.48776</v>
      </c>
      <c r="I196" s="89">
        <f t="shared" si="111"/>
        <v>1.4919100000000001</v>
      </c>
      <c r="J196" s="89">
        <f t="shared" si="111"/>
        <v>1.5291399999999999</v>
      </c>
      <c r="K196" s="89">
        <f t="shared" si="111"/>
        <v>1.62558</v>
      </c>
      <c r="L196" s="89">
        <f t="shared" si="111"/>
        <v>1.80663</v>
      </c>
      <c r="M196" s="89">
        <f t="shared" si="111"/>
        <v>1.93784</v>
      </c>
      <c r="N196" s="89">
        <f t="shared" si="111"/>
        <v>2.12907</v>
      </c>
      <c r="O196" s="89">
        <f t="shared" si="111"/>
        <v>2.1948799999999999</v>
      </c>
      <c r="P196" s="89">
        <f t="shared" si="111"/>
        <v>2.1987399999999999</v>
      </c>
      <c r="Q196" s="89">
        <f t="shared" si="111"/>
        <v>2.20194</v>
      </c>
      <c r="R196" s="89">
        <f t="shared" si="111"/>
        <v>2.1710199999999999</v>
      </c>
      <c r="S196" s="89">
        <f t="shared" si="111"/>
        <v>2.1594199999999999</v>
      </c>
      <c r="T196" s="89">
        <f t="shared" si="111"/>
        <v>2.22275</v>
      </c>
      <c r="U196" s="89">
        <f t="shared" si="111"/>
        <v>2.2553800000000002</v>
      </c>
      <c r="V196" s="89">
        <f t="shared" si="111"/>
        <v>2.2554799999999999</v>
      </c>
      <c r="W196" s="89">
        <f t="shared" si="111"/>
        <v>2.2403</v>
      </c>
      <c r="X196" s="89">
        <f t="shared" si="111"/>
        <v>2.23237</v>
      </c>
      <c r="Y196" s="89">
        <f t="shared" si="111"/>
        <v>2.1461000000000001</v>
      </c>
      <c r="Z196" s="89">
        <f t="shared" si="111"/>
        <v>1.89411</v>
      </c>
      <c r="AA196" s="89">
        <f t="shared" si="111"/>
        <v>1.7202999999999999</v>
      </c>
    </row>
    <row r="197" spans="1:27" ht="12.75" hidden="1" customHeight="1" outlineLevel="1" x14ac:dyDescent="0.2">
      <c r="A197" s="99" t="s">
        <v>2600</v>
      </c>
      <c r="B197" s="60" t="s">
        <v>238</v>
      </c>
      <c r="C197" s="40" t="s">
        <v>79</v>
      </c>
      <c r="D197" s="41">
        <v>1239.32</v>
      </c>
      <c r="E197" s="41">
        <v>1196.4000000000001</v>
      </c>
      <c r="F197" s="41">
        <v>1119.1300000000001</v>
      </c>
      <c r="G197" s="41">
        <v>1085.01</v>
      </c>
      <c r="H197" s="41">
        <v>1106.1300000000001</v>
      </c>
      <c r="I197" s="41">
        <v>1110.28</v>
      </c>
      <c r="J197" s="41">
        <v>1147.51</v>
      </c>
      <c r="K197" s="41">
        <v>1243.95</v>
      </c>
      <c r="L197" s="41">
        <v>1425</v>
      </c>
      <c r="M197" s="41">
        <v>1556.21</v>
      </c>
      <c r="N197" s="41">
        <v>1747.44</v>
      </c>
      <c r="O197" s="41">
        <v>1813.25</v>
      </c>
      <c r="P197" s="41">
        <v>1817.11</v>
      </c>
      <c r="Q197" s="41">
        <v>1820.31</v>
      </c>
      <c r="R197" s="41">
        <v>1789.39</v>
      </c>
      <c r="S197" s="41">
        <v>1777.79</v>
      </c>
      <c r="T197" s="41">
        <v>1841.12</v>
      </c>
      <c r="U197" s="41">
        <v>1873.75</v>
      </c>
      <c r="V197" s="41">
        <v>1873.85</v>
      </c>
      <c r="W197" s="41">
        <v>1858.67</v>
      </c>
      <c r="X197" s="41">
        <v>1850.74</v>
      </c>
      <c r="Y197" s="41">
        <v>1764.47</v>
      </c>
      <c r="Z197" s="41">
        <v>1512.48</v>
      </c>
      <c r="AA197" s="41">
        <v>1338.67</v>
      </c>
    </row>
    <row r="198" spans="1:27" ht="12.75" hidden="1" customHeight="1" outlineLevel="1" x14ac:dyDescent="0.2">
      <c r="A198" s="99" t="s">
        <v>2601</v>
      </c>
      <c r="B198" s="60" t="s">
        <v>90</v>
      </c>
      <c r="C198" s="40" t="s">
        <v>79</v>
      </c>
      <c r="D198" s="41">
        <f>$D$168</f>
        <v>113.12</v>
      </c>
      <c r="E198" s="41">
        <f>$D$168</f>
        <v>113.12</v>
      </c>
      <c r="F198" s="41">
        <f t="shared" ref="F198:AA198" si="112">$D$168</f>
        <v>113.12</v>
      </c>
      <c r="G198" s="41">
        <f t="shared" si="112"/>
        <v>113.12</v>
      </c>
      <c r="H198" s="41">
        <f t="shared" si="112"/>
        <v>113.12</v>
      </c>
      <c r="I198" s="41">
        <f t="shared" si="112"/>
        <v>113.12</v>
      </c>
      <c r="J198" s="41">
        <f t="shared" si="112"/>
        <v>113.12</v>
      </c>
      <c r="K198" s="41">
        <f t="shared" si="112"/>
        <v>113.12</v>
      </c>
      <c r="L198" s="41">
        <f t="shared" si="112"/>
        <v>113.12</v>
      </c>
      <c r="M198" s="41">
        <f t="shared" si="112"/>
        <v>113.12</v>
      </c>
      <c r="N198" s="41">
        <f t="shared" si="112"/>
        <v>113.12</v>
      </c>
      <c r="O198" s="41">
        <f t="shared" si="112"/>
        <v>113.12</v>
      </c>
      <c r="P198" s="41">
        <f t="shared" si="112"/>
        <v>113.12</v>
      </c>
      <c r="Q198" s="41">
        <f t="shared" si="112"/>
        <v>113.12</v>
      </c>
      <c r="R198" s="41">
        <f t="shared" si="112"/>
        <v>113.12</v>
      </c>
      <c r="S198" s="41">
        <f t="shared" si="112"/>
        <v>113.12</v>
      </c>
      <c r="T198" s="41">
        <f t="shared" si="112"/>
        <v>113.12</v>
      </c>
      <c r="U198" s="41">
        <f t="shared" si="112"/>
        <v>113.12</v>
      </c>
      <c r="V198" s="41">
        <f t="shared" si="112"/>
        <v>113.12</v>
      </c>
      <c r="W198" s="41">
        <f t="shared" si="112"/>
        <v>113.12</v>
      </c>
      <c r="X198" s="41">
        <f t="shared" si="112"/>
        <v>113.12</v>
      </c>
      <c r="Y198" s="41">
        <f t="shared" si="112"/>
        <v>113.12</v>
      </c>
      <c r="Z198" s="41">
        <f t="shared" si="112"/>
        <v>113.12</v>
      </c>
      <c r="AA198" s="41">
        <f t="shared" si="112"/>
        <v>113.12</v>
      </c>
    </row>
    <row r="199" spans="1:27" ht="12.75" hidden="1" customHeight="1" outlineLevel="1" x14ac:dyDescent="0.2">
      <c r="A199" s="99" t="s">
        <v>2602</v>
      </c>
      <c r="B199" s="60" t="s">
        <v>83</v>
      </c>
      <c r="C199" s="40" t="s">
        <v>79</v>
      </c>
      <c r="D199" s="41">
        <v>3.72</v>
      </c>
      <c r="E199" s="41">
        <v>3.72</v>
      </c>
      <c r="F199" s="41">
        <v>3.72</v>
      </c>
      <c r="G199" s="41">
        <v>3.72</v>
      </c>
      <c r="H199" s="41">
        <v>3.72</v>
      </c>
      <c r="I199" s="41">
        <v>3.72</v>
      </c>
      <c r="J199" s="41">
        <v>3.72</v>
      </c>
      <c r="K199" s="41">
        <v>3.72</v>
      </c>
      <c r="L199" s="41">
        <v>3.72</v>
      </c>
      <c r="M199" s="41">
        <v>3.72</v>
      </c>
      <c r="N199" s="41">
        <v>3.72</v>
      </c>
      <c r="O199" s="41">
        <v>3.72</v>
      </c>
      <c r="P199" s="41">
        <v>3.72</v>
      </c>
      <c r="Q199" s="41">
        <v>3.72</v>
      </c>
      <c r="R199" s="41">
        <v>3.72</v>
      </c>
      <c r="S199" s="41">
        <v>3.72</v>
      </c>
      <c r="T199" s="41">
        <v>3.72</v>
      </c>
      <c r="U199" s="41">
        <v>3.72</v>
      </c>
      <c r="V199" s="41">
        <v>3.72</v>
      </c>
      <c r="W199" s="41">
        <v>3.72</v>
      </c>
      <c r="X199" s="41">
        <v>3.72</v>
      </c>
      <c r="Y199" s="41">
        <v>3.72</v>
      </c>
      <c r="Z199" s="41">
        <v>3.72</v>
      </c>
      <c r="AA199" s="41">
        <v>3.72</v>
      </c>
    </row>
    <row r="200" spans="1:27" ht="12.75" hidden="1" customHeight="1" outlineLevel="1" x14ac:dyDescent="0.2">
      <c r="A200" s="99" t="s">
        <v>2603</v>
      </c>
      <c r="B200" s="60" t="s">
        <v>81</v>
      </c>
      <c r="C200" s="40" t="s">
        <v>79</v>
      </c>
      <c r="D200" s="41">
        <f>$D$11</f>
        <v>264.79000000000002</v>
      </c>
      <c r="E200" s="41">
        <f t="shared" ref="E200:AA200" si="113">$D$11</f>
        <v>264.79000000000002</v>
      </c>
      <c r="F200" s="41">
        <f t="shared" si="113"/>
        <v>264.79000000000002</v>
      </c>
      <c r="G200" s="41">
        <f t="shared" si="113"/>
        <v>264.79000000000002</v>
      </c>
      <c r="H200" s="41">
        <f t="shared" si="113"/>
        <v>264.79000000000002</v>
      </c>
      <c r="I200" s="41">
        <f t="shared" si="113"/>
        <v>264.79000000000002</v>
      </c>
      <c r="J200" s="41">
        <f t="shared" si="113"/>
        <v>264.79000000000002</v>
      </c>
      <c r="K200" s="41">
        <f t="shared" si="113"/>
        <v>264.79000000000002</v>
      </c>
      <c r="L200" s="41">
        <f t="shared" si="113"/>
        <v>264.79000000000002</v>
      </c>
      <c r="M200" s="41">
        <f t="shared" si="113"/>
        <v>264.79000000000002</v>
      </c>
      <c r="N200" s="41">
        <f t="shared" si="113"/>
        <v>264.79000000000002</v>
      </c>
      <c r="O200" s="41">
        <f t="shared" si="113"/>
        <v>264.79000000000002</v>
      </c>
      <c r="P200" s="41">
        <f t="shared" si="113"/>
        <v>264.79000000000002</v>
      </c>
      <c r="Q200" s="41">
        <f t="shared" si="113"/>
        <v>264.79000000000002</v>
      </c>
      <c r="R200" s="41">
        <f t="shared" si="113"/>
        <v>264.79000000000002</v>
      </c>
      <c r="S200" s="41">
        <f t="shared" si="113"/>
        <v>264.79000000000002</v>
      </c>
      <c r="T200" s="41">
        <f t="shared" si="113"/>
        <v>264.79000000000002</v>
      </c>
      <c r="U200" s="41">
        <f t="shared" si="113"/>
        <v>264.79000000000002</v>
      </c>
      <c r="V200" s="41">
        <f t="shared" si="113"/>
        <v>264.79000000000002</v>
      </c>
      <c r="W200" s="41">
        <f t="shared" si="113"/>
        <v>264.79000000000002</v>
      </c>
      <c r="X200" s="41">
        <f t="shared" si="113"/>
        <v>264.79000000000002</v>
      </c>
      <c r="Y200" s="41">
        <f t="shared" si="113"/>
        <v>264.79000000000002</v>
      </c>
      <c r="Z200" s="41">
        <f t="shared" si="113"/>
        <v>264.79000000000002</v>
      </c>
      <c r="AA200" s="41">
        <f t="shared" si="113"/>
        <v>264.79000000000002</v>
      </c>
    </row>
    <row r="201" spans="1:27" ht="12.75" customHeight="1" collapsed="1" x14ac:dyDescent="0.2">
      <c r="A201" s="98" t="s">
        <v>2604</v>
      </c>
      <c r="B201" s="25" t="str">
        <f>"08"&amp;"."&amp;$B$801&amp;"."&amp;$B$802</f>
        <v>08.01.2024</v>
      </c>
      <c r="C201" s="88" t="s">
        <v>76</v>
      </c>
      <c r="D201" s="89">
        <f>ROUND(((D202+D203+D205+D204)/1000),5)</f>
        <v>1.7307300000000001</v>
      </c>
      <c r="E201" s="89">
        <f>ROUND(((E202+E203+E205+E204)/1000),5)</f>
        <v>1.61914</v>
      </c>
      <c r="F201" s="89">
        <f>ROUND(((F202+F203+F205+F204)/1000),5)</f>
        <v>1.60799</v>
      </c>
      <c r="G201" s="89">
        <f t="shared" ref="G201:AA201" si="114">ROUND(((G202+G203+G205+G204)/1000),5)</f>
        <v>1.5903099999999999</v>
      </c>
      <c r="H201" s="89">
        <f t="shared" si="114"/>
        <v>1.59114</v>
      </c>
      <c r="I201" s="89">
        <f t="shared" si="114"/>
        <v>1.59198</v>
      </c>
      <c r="J201" s="89">
        <f t="shared" si="114"/>
        <v>1.5775300000000001</v>
      </c>
      <c r="K201" s="89">
        <f t="shared" si="114"/>
        <v>1.7181</v>
      </c>
      <c r="L201" s="89">
        <f t="shared" si="114"/>
        <v>1.87079</v>
      </c>
      <c r="M201" s="89">
        <f t="shared" si="114"/>
        <v>2.0773100000000002</v>
      </c>
      <c r="N201" s="89">
        <f t="shared" si="114"/>
        <v>2.2171699999999999</v>
      </c>
      <c r="O201" s="89">
        <f t="shared" si="114"/>
        <v>2.2433700000000001</v>
      </c>
      <c r="P201" s="89">
        <f t="shared" si="114"/>
        <v>2.2427199999999998</v>
      </c>
      <c r="Q201" s="89">
        <f t="shared" si="114"/>
        <v>2.2472799999999999</v>
      </c>
      <c r="R201" s="89">
        <f t="shared" si="114"/>
        <v>2.2063999999999999</v>
      </c>
      <c r="S201" s="89">
        <f t="shared" si="114"/>
        <v>2.2122099999999998</v>
      </c>
      <c r="T201" s="89">
        <f t="shared" si="114"/>
        <v>2.2359800000000001</v>
      </c>
      <c r="U201" s="89">
        <f t="shared" si="114"/>
        <v>2.2706900000000001</v>
      </c>
      <c r="V201" s="89">
        <f t="shared" si="114"/>
        <v>2.2536499999999999</v>
      </c>
      <c r="W201" s="89">
        <f t="shared" si="114"/>
        <v>2.2345100000000002</v>
      </c>
      <c r="X201" s="89">
        <f t="shared" si="114"/>
        <v>2.2242099999999998</v>
      </c>
      <c r="Y201" s="89">
        <f t="shared" si="114"/>
        <v>2.0708799999999998</v>
      </c>
      <c r="Z201" s="89">
        <f t="shared" si="114"/>
        <v>1.8254600000000001</v>
      </c>
      <c r="AA201" s="89">
        <f t="shared" si="114"/>
        <v>1.6131800000000001</v>
      </c>
    </row>
    <row r="202" spans="1:27" ht="12.75" hidden="1" customHeight="1" outlineLevel="1" x14ac:dyDescent="0.2">
      <c r="A202" s="99" t="s">
        <v>2605</v>
      </c>
      <c r="B202" s="60" t="s">
        <v>238</v>
      </c>
      <c r="C202" s="40" t="s">
        <v>79</v>
      </c>
      <c r="D202" s="41">
        <v>1349.1</v>
      </c>
      <c r="E202" s="41">
        <v>1237.51</v>
      </c>
      <c r="F202" s="41">
        <v>1226.3599999999999</v>
      </c>
      <c r="G202" s="41">
        <v>1208.68</v>
      </c>
      <c r="H202" s="41">
        <v>1209.51</v>
      </c>
      <c r="I202" s="41">
        <v>1210.3499999999999</v>
      </c>
      <c r="J202" s="41">
        <v>1195.9000000000001</v>
      </c>
      <c r="K202" s="41">
        <v>1336.47</v>
      </c>
      <c r="L202" s="41">
        <v>1489.16</v>
      </c>
      <c r="M202" s="41">
        <v>1695.68</v>
      </c>
      <c r="N202" s="41">
        <v>1835.54</v>
      </c>
      <c r="O202" s="41">
        <v>1861.74</v>
      </c>
      <c r="P202" s="41">
        <v>1861.09</v>
      </c>
      <c r="Q202" s="41">
        <v>1865.65</v>
      </c>
      <c r="R202" s="41">
        <v>1824.77</v>
      </c>
      <c r="S202" s="41">
        <v>1830.58</v>
      </c>
      <c r="T202" s="41">
        <v>1854.35</v>
      </c>
      <c r="U202" s="41">
        <v>1889.06</v>
      </c>
      <c r="V202" s="41">
        <v>1872.02</v>
      </c>
      <c r="W202" s="41">
        <v>1852.88</v>
      </c>
      <c r="X202" s="41">
        <v>1842.58</v>
      </c>
      <c r="Y202" s="41">
        <v>1689.25</v>
      </c>
      <c r="Z202" s="41">
        <v>1443.83</v>
      </c>
      <c r="AA202" s="41">
        <v>1231.55</v>
      </c>
    </row>
    <row r="203" spans="1:27" ht="12.75" hidden="1" customHeight="1" outlineLevel="1" x14ac:dyDescent="0.2">
      <c r="A203" s="99" t="s">
        <v>2606</v>
      </c>
      <c r="B203" s="60" t="s">
        <v>90</v>
      </c>
      <c r="C203" s="40" t="s">
        <v>79</v>
      </c>
      <c r="D203" s="41">
        <f>$D$168</f>
        <v>113.12</v>
      </c>
      <c r="E203" s="41">
        <f>$D$168</f>
        <v>113.12</v>
      </c>
      <c r="F203" s="41">
        <f t="shared" ref="F203:AA203" si="115">$D$168</f>
        <v>113.12</v>
      </c>
      <c r="G203" s="41">
        <f t="shared" si="115"/>
        <v>113.12</v>
      </c>
      <c r="H203" s="41">
        <f t="shared" si="115"/>
        <v>113.12</v>
      </c>
      <c r="I203" s="41">
        <f t="shared" si="115"/>
        <v>113.12</v>
      </c>
      <c r="J203" s="41">
        <f t="shared" si="115"/>
        <v>113.12</v>
      </c>
      <c r="K203" s="41">
        <f t="shared" si="115"/>
        <v>113.12</v>
      </c>
      <c r="L203" s="41">
        <f t="shared" si="115"/>
        <v>113.12</v>
      </c>
      <c r="M203" s="41">
        <f t="shared" si="115"/>
        <v>113.12</v>
      </c>
      <c r="N203" s="41">
        <f t="shared" si="115"/>
        <v>113.12</v>
      </c>
      <c r="O203" s="41">
        <f t="shared" si="115"/>
        <v>113.12</v>
      </c>
      <c r="P203" s="41">
        <f t="shared" si="115"/>
        <v>113.12</v>
      </c>
      <c r="Q203" s="41">
        <f t="shared" si="115"/>
        <v>113.12</v>
      </c>
      <c r="R203" s="41">
        <f t="shared" si="115"/>
        <v>113.12</v>
      </c>
      <c r="S203" s="41">
        <f t="shared" si="115"/>
        <v>113.12</v>
      </c>
      <c r="T203" s="41">
        <f t="shared" si="115"/>
        <v>113.12</v>
      </c>
      <c r="U203" s="41">
        <f t="shared" si="115"/>
        <v>113.12</v>
      </c>
      <c r="V203" s="41">
        <f t="shared" si="115"/>
        <v>113.12</v>
      </c>
      <c r="W203" s="41">
        <f t="shared" si="115"/>
        <v>113.12</v>
      </c>
      <c r="X203" s="41">
        <f t="shared" si="115"/>
        <v>113.12</v>
      </c>
      <c r="Y203" s="41">
        <f t="shared" si="115"/>
        <v>113.12</v>
      </c>
      <c r="Z203" s="41">
        <f t="shared" si="115"/>
        <v>113.12</v>
      </c>
      <c r="AA203" s="41">
        <f t="shared" si="115"/>
        <v>113.12</v>
      </c>
    </row>
    <row r="204" spans="1:27" ht="12.75" hidden="1" customHeight="1" outlineLevel="1" x14ac:dyDescent="0.2">
      <c r="A204" s="99" t="s">
        <v>2607</v>
      </c>
      <c r="B204" s="60" t="s">
        <v>83</v>
      </c>
      <c r="C204" s="40" t="s">
        <v>79</v>
      </c>
      <c r="D204" s="41">
        <v>3.72</v>
      </c>
      <c r="E204" s="41">
        <v>3.72</v>
      </c>
      <c r="F204" s="41">
        <v>3.72</v>
      </c>
      <c r="G204" s="41">
        <v>3.72</v>
      </c>
      <c r="H204" s="41">
        <v>3.72</v>
      </c>
      <c r="I204" s="41">
        <v>3.72</v>
      </c>
      <c r="J204" s="41">
        <v>3.72</v>
      </c>
      <c r="K204" s="41">
        <v>3.72</v>
      </c>
      <c r="L204" s="41">
        <v>3.72</v>
      </c>
      <c r="M204" s="41">
        <v>3.72</v>
      </c>
      <c r="N204" s="41">
        <v>3.72</v>
      </c>
      <c r="O204" s="41">
        <v>3.72</v>
      </c>
      <c r="P204" s="41">
        <v>3.72</v>
      </c>
      <c r="Q204" s="41">
        <v>3.72</v>
      </c>
      <c r="R204" s="41">
        <v>3.72</v>
      </c>
      <c r="S204" s="41">
        <v>3.72</v>
      </c>
      <c r="T204" s="41">
        <v>3.72</v>
      </c>
      <c r="U204" s="41">
        <v>3.72</v>
      </c>
      <c r="V204" s="41">
        <v>3.72</v>
      </c>
      <c r="W204" s="41">
        <v>3.72</v>
      </c>
      <c r="X204" s="41">
        <v>3.72</v>
      </c>
      <c r="Y204" s="41">
        <v>3.72</v>
      </c>
      <c r="Z204" s="41">
        <v>3.72</v>
      </c>
      <c r="AA204" s="41">
        <v>3.72</v>
      </c>
    </row>
    <row r="205" spans="1:27" ht="12.75" hidden="1" customHeight="1" outlineLevel="1" x14ac:dyDescent="0.2">
      <c r="A205" s="99" t="s">
        <v>2608</v>
      </c>
      <c r="B205" s="60" t="s">
        <v>81</v>
      </c>
      <c r="C205" s="40" t="s">
        <v>79</v>
      </c>
      <c r="D205" s="41">
        <f>$D$11</f>
        <v>264.79000000000002</v>
      </c>
      <c r="E205" s="41">
        <f t="shared" ref="E205:AA205" si="116">$D$11</f>
        <v>264.79000000000002</v>
      </c>
      <c r="F205" s="41">
        <f t="shared" si="116"/>
        <v>264.79000000000002</v>
      </c>
      <c r="G205" s="41">
        <f t="shared" si="116"/>
        <v>264.79000000000002</v>
      </c>
      <c r="H205" s="41">
        <f t="shared" si="116"/>
        <v>264.79000000000002</v>
      </c>
      <c r="I205" s="41">
        <f t="shared" si="116"/>
        <v>264.79000000000002</v>
      </c>
      <c r="J205" s="41">
        <f t="shared" si="116"/>
        <v>264.79000000000002</v>
      </c>
      <c r="K205" s="41">
        <f t="shared" si="116"/>
        <v>264.79000000000002</v>
      </c>
      <c r="L205" s="41">
        <f t="shared" si="116"/>
        <v>264.79000000000002</v>
      </c>
      <c r="M205" s="41">
        <f t="shared" si="116"/>
        <v>264.79000000000002</v>
      </c>
      <c r="N205" s="41">
        <f t="shared" si="116"/>
        <v>264.79000000000002</v>
      </c>
      <c r="O205" s="41">
        <f t="shared" si="116"/>
        <v>264.79000000000002</v>
      </c>
      <c r="P205" s="41">
        <f t="shared" si="116"/>
        <v>264.79000000000002</v>
      </c>
      <c r="Q205" s="41">
        <f t="shared" si="116"/>
        <v>264.79000000000002</v>
      </c>
      <c r="R205" s="41">
        <f t="shared" si="116"/>
        <v>264.79000000000002</v>
      </c>
      <c r="S205" s="41">
        <f t="shared" si="116"/>
        <v>264.79000000000002</v>
      </c>
      <c r="T205" s="41">
        <f t="shared" si="116"/>
        <v>264.79000000000002</v>
      </c>
      <c r="U205" s="41">
        <f t="shared" si="116"/>
        <v>264.79000000000002</v>
      </c>
      <c r="V205" s="41">
        <f t="shared" si="116"/>
        <v>264.79000000000002</v>
      </c>
      <c r="W205" s="41">
        <f t="shared" si="116"/>
        <v>264.79000000000002</v>
      </c>
      <c r="X205" s="41">
        <f t="shared" si="116"/>
        <v>264.79000000000002</v>
      </c>
      <c r="Y205" s="41">
        <f t="shared" si="116"/>
        <v>264.79000000000002</v>
      </c>
      <c r="Z205" s="41">
        <f t="shared" si="116"/>
        <v>264.79000000000002</v>
      </c>
      <c r="AA205" s="41">
        <f t="shared" si="116"/>
        <v>264.79000000000002</v>
      </c>
    </row>
    <row r="206" spans="1:27" ht="12.75" customHeight="1" collapsed="1" x14ac:dyDescent="0.2">
      <c r="A206" s="98" t="s">
        <v>2609</v>
      </c>
      <c r="B206" s="25" t="str">
        <f>"09"&amp;"."&amp;$B$801&amp;"."&amp;$B$802</f>
        <v>09.01.2024</v>
      </c>
      <c r="C206" s="88" t="s">
        <v>76</v>
      </c>
      <c r="D206" s="89">
        <f>ROUND(((D207+D208+D210+D209)/1000),5)</f>
        <v>1.53128</v>
      </c>
      <c r="E206" s="89">
        <f>ROUND(((E207+E208+E210+E209)/1000),5)</f>
        <v>1.4615800000000001</v>
      </c>
      <c r="F206" s="89">
        <f>ROUND(((F207+F208+F210+F209)/1000),5)</f>
        <v>1.3899699999999999</v>
      </c>
      <c r="G206" s="89">
        <f t="shared" ref="G206:AA206" si="117">ROUND(((G207+G208+G210+G209)/1000),5)</f>
        <v>1.3792599999999999</v>
      </c>
      <c r="H206" s="89">
        <f t="shared" si="117"/>
        <v>1.40361</v>
      </c>
      <c r="I206" s="89">
        <f t="shared" si="117"/>
        <v>1.4668600000000001</v>
      </c>
      <c r="J206" s="89">
        <f t="shared" si="117"/>
        <v>1.64571</v>
      </c>
      <c r="K206" s="89">
        <f t="shared" si="117"/>
        <v>1.9311499999999999</v>
      </c>
      <c r="L206" s="89">
        <f t="shared" si="117"/>
        <v>2.2387700000000001</v>
      </c>
      <c r="M206" s="89">
        <f t="shared" si="117"/>
        <v>2.2785799999999998</v>
      </c>
      <c r="N206" s="89">
        <f t="shared" si="117"/>
        <v>2.2966299999999999</v>
      </c>
      <c r="O206" s="89">
        <f t="shared" si="117"/>
        <v>2.34606</v>
      </c>
      <c r="P206" s="89">
        <f t="shared" si="117"/>
        <v>2.3243</v>
      </c>
      <c r="Q206" s="89">
        <f t="shared" si="117"/>
        <v>2.3337699999999999</v>
      </c>
      <c r="R206" s="89">
        <f t="shared" si="117"/>
        <v>2.3284699999999998</v>
      </c>
      <c r="S206" s="89">
        <f t="shared" si="117"/>
        <v>2.28389</v>
      </c>
      <c r="T206" s="89">
        <f t="shared" si="117"/>
        <v>2.2763499999999999</v>
      </c>
      <c r="U206" s="89">
        <f t="shared" si="117"/>
        <v>2.2611599999999998</v>
      </c>
      <c r="V206" s="89">
        <f t="shared" si="117"/>
        <v>2.2480699999999998</v>
      </c>
      <c r="W206" s="89">
        <f t="shared" si="117"/>
        <v>2.28213</v>
      </c>
      <c r="X206" s="89">
        <f t="shared" si="117"/>
        <v>2.1888899999999998</v>
      </c>
      <c r="Y206" s="89">
        <f t="shared" si="117"/>
        <v>2.0497200000000002</v>
      </c>
      <c r="Z206" s="89">
        <f t="shared" si="117"/>
        <v>1.8121700000000001</v>
      </c>
      <c r="AA206" s="89">
        <f t="shared" si="117"/>
        <v>1.57094</v>
      </c>
    </row>
    <row r="207" spans="1:27" ht="12.75" hidden="1" customHeight="1" outlineLevel="1" x14ac:dyDescent="0.2">
      <c r="A207" s="99" t="s">
        <v>2610</v>
      </c>
      <c r="B207" s="60" t="s">
        <v>238</v>
      </c>
      <c r="C207" s="40" t="s">
        <v>79</v>
      </c>
      <c r="D207" s="41">
        <v>1149.6500000000001</v>
      </c>
      <c r="E207" s="41">
        <v>1079.95</v>
      </c>
      <c r="F207" s="41">
        <v>1008.34</v>
      </c>
      <c r="G207" s="41">
        <v>997.63</v>
      </c>
      <c r="H207" s="41">
        <v>1021.98</v>
      </c>
      <c r="I207" s="41">
        <v>1085.23</v>
      </c>
      <c r="J207" s="41">
        <v>1264.08</v>
      </c>
      <c r="K207" s="41">
        <v>1549.52</v>
      </c>
      <c r="L207" s="41">
        <v>1857.14</v>
      </c>
      <c r="M207" s="41">
        <v>1896.95</v>
      </c>
      <c r="N207" s="41">
        <v>1915</v>
      </c>
      <c r="O207" s="41">
        <v>1964.43</v>
      </c>
      <c r="P207" s="41">
        <v>1942.67</v>
      </c>
      <c r="Q207" s="41">
        <v>1952.14</v>
      </c>
      <c r="R207" s="41">
        <v>1946.84</v>
      </c>
      <c r="S207" s="41">
        <v>1902.26</v>
      </c>
      <c r="T207" s="41">
        <v>1894.72</v>
      </c>
      <c r="U207" s="41">
        <v>1879.53</v>
      </c>
      <c r="V207" s="41">
        <v>1866.44</v>
      </c>
      <c r="W207" s="41">
        <v>1900.5</v>
      </c>
      <c r="X207" s="41">
        <v>1807.26</v>
      </c>
      <c r="Y207" s="41">
        <v>1668.09</v>
      </c>
      <c r="Z207" s="41">
        <v>1430.54</v>
      </c>
      <c r="AA207" s="41">
        <v>1189.31</v>
      </c>
    </row>
    <row r="208" spans="1:27" ht="12.75" hidden="1" customHeight="1" outlineLevel="1" x14ac:dyDescent="0.2">
      <c r="A208" s="99" t="s">
        <v>2611</v>
      </c>
      <c r="B208" s="60" t="s">
        <v>90</v>
      </c>
      <c r="C208" s="40" t="s">
        <v>79</v>
      </c>
      <c r="D208" s="41">
        <f>$D$168</f>
        <v>113.12</v>
      </c>
      <c r="E208" s="41">
        <f>$D$168</f>
        <v>113.12</v>
      </c>
      <c r="F208" s="41">
        <f t="shared" ref="F208:AA208" si="118">$D$168</f>
        <v>113.12</v>
      </c>
      <c r="G208" s="41">
        <f t="shared" si="118"/>
        <v>113.12</v>
      </c>
      <c r="H208" s="41">
        <f t="shared" si="118"/>
        <v>113.12</v>
      </c>
      <c r="I208" s="41">
        <f t="shared" si="118"/>
        <v>113.12</v>
      </c>
      <c r="J208" s="41">
        <f t="shared" si="118"/>
        <v>113.12</v>
      </c>
      <c r="K208" s="41">
        <f t="shared" si="118"/>
        <v>113.12</v>
      </c>
      <c r="L208" s="41">
        <f t="shared" si="118"/>
        <v>113.12</v>
      </c>
      <c r="M208" s="41">
        <f t="shared" si="118"/>
        <v>113.12</v>
      </c>
      <c r="N208" s="41">
        <f t="shared" si="118"/>
        <v>113.12</v>
      </c>
      <c r="O208" s="41">
        <f t="shared" si="118"/>
        <v>113.12</v>
      </c>
      <c r="P208" s="41">
        <f t="shared" si="118"/>
        <v>113.12</v>
      </c>
      <c r="Q208" s="41">
        <f t="shared" si="118"/>
        <v>113.12</v>
      </c>
      <c r="R208" s="41">
        <f t="shared" si="118"/>
        <v>113.12</v>
      </c>
      <c r="S208" s="41">
        <f t="shared" si="118"/>
        <v>113.12</v>
      </c>
      <c r="T208" s="41">
        <f t="shared" si="118"/>
        <v>113.12</v>
      </c>
      <c r="U208" s="41">
        <f t="shared" si="118"/>
        <v>113.12</v>
      </c>
      <c r="V208" s="41">
        <f t="shared" si="118"/>
        <v>113.12</v>
      </c>
      <c r="W208" s="41">
        <f t="shared" si="118"/>
        <v>113.12</v>
      </c>
      <c r="X208" s="41">
        <f t="shared" si="118"/>
        <v>113.12</v>
      </c>
      <c r="Y208" s="41">
        <f t="shared" si="118"/>
        <v>113.12</v>
      </c>
      <c r="Z208" s="41">
        <f t="shared" si="118"/>
        <v>113.12</v>
      </c>
      <c r="AA208" s="41">
        <f t="shared" si="118"/>
        <v>113.12</v>
      </c>
    </row>
    <row r="209" spans="1:27" ht="12.75" hidden="1" customHeight="1" outlineLevel="1" x14ac:dyDescent="0.2">
      <c r="A209" s="99" t="s">
        <v>2612</v>
      </c>
      <c r="B209" s="60" t="s">
        <v>83</v>
      </c>
      <c r="C209" s="40" t="s">
        <v>79</v>
      </c>
      <c r="D209" s="41">
        <v>3.72</v>
      </c>
      <c r="E209" s="41">
        <v>3.72</v>
      </c>
      <c r="F209" s="41">
        <v>3.72</v>
      </c>
      <c r="G209" s="41">
        <v>3.72</v>
      </c>
      <c r="H209" s="41">
        <v>3.72</v>
      </c>
      <c r="I209" s="41">
        <v>3.72</v>
      </c>
      <c r="J209" s="41">
        <v>3.72</v>
      </c>
      <c r="K209" s="41">
        <v>3.72</v>
      </c>
      <c r="L209" s="41">
        <v>3.72</v>
      </c>
      <c r="M209" s="41">
        <v>3.72</v>
      </c>
      <c r="N209" s="41">
        <v>3.72</v>
      </c>
      <c r="O209" s="41">
        <v>3.72</v>
      </c>
      <c r="P209" s="41">
        <v>3.72</v>
      </c>
      <c r="Q209" s="41">
        <v>3.72</v>
      </c>
      <c r="R209" s="41">
        <v>3.72</v>
      </c>
      <c r="S209" s="41">
        <v>3.72</v>
      </c>
      <c r="T209" s="41">
        <v>3.72</v>
      </c>
      <c r="U209" s="41">
        <v>3.72</v>
      </c>
      <c r="V209" s="41">
        <v>3.72</v>
      </c>
      <c r="W209" s="41">
        <v>3.72</v>
      </c>
      <c r="X209" s="41">
        <v>3.72</v>
      </c>
      <c r="Y209" s="41">
        <v>3.72</v>
      </c>
      <c r="Z209" s="41">
        <v>3.72</v>
      </c>
      <c r="AA209" s="41">
        <v>3.72</v>
      </c>
    </row>
    <row r="210" spans="1:27" ht="12.75" hidden="1" customHeight="1" outlineLevel="1" x14ac:dyDescent="0.2">
      <c r="A210" s="99" t="s">
        <v>2613</v>
      </c>
      <c r="B210" s="60" t="s">
        <v>81</v>
      </c>
      <c r="C210" s="40" t="s">
        <v>79</v>
      </c>
      <c r="D210" s="41">
        <f>$D$11</f>
        <v>264.79000000000002</v>
      </c>
      <c r="E210" s="41">
        <f t="shared" ref="E210:AA210" si="119">$D$11</f>
        <v>264.79000000000002</v>
      </c>
      <c r="F210" s="41">
        <f t="shared" si="119"/>
        <v>264.79000000000002</v>
      </c>
      <c r="G210" s="41">
        <f t="shared" si="119"/>
        <v>264.79000000000002</v>
      </c>
      <c r="H210" s="41">
        <f t="shared" si="119"/>
        <v>264.79000000000002</v>
      </c>
      <c r="I210" s="41">
        <f t="shared" si="119"/>
        <v>264.79000000000002</v>
      </c>
      <c r="J210" s="41">
        <f t="shared" si="119"/>
        <v>264.79000000000002</v>
      </c>
      <c r="K210" s="41">
        <f t="shared" si="119"/>
        <v>264.79000000000002</v>
      </c>
      <c r="L210" s="41">
        <f t="shared" si="119"/>
        <v>264.79000000000002</v>
      </c>
      <c r="M210" s="41">
        <f t="shared" si="119"/>
        <v>264.79000000000002</v>
      </c>
      <c r="N210" s="41">
        <f t="shared" si="119"/>
        <v>264.79000000000002</v>
      </c>
      <c r="O210" s="41">
        <f t="shared" si="119"/>
        <v>264.79000000000002</v>
      </c>
      <c r="P210" s="41">
        <f t="shared" si="119"/>
        <v>264.79000000000002</v>
      </c>
      <c r="Q210" s="41">
        <f t="shared" si="119"/>
        <v>264.79000000000002</v>
      </c>
      <c r="R210" s="41">
        <f t="shared" si="119"/>
        <v>264.79000000000002</v>
      </c>
      <c r="S210" s="41">
        <f t="shared" si="119"/>
        <v>264.79000000000002</v>
      </c>
      <c r="T210" s="41">
        <f t="shared" si="119"/>
        <v>264.79000000000002</v>
      </c>
      <c r="U210" s="41">
        <f t="shared" si="119"/>
        <v>264.79000000000002</v>
      </c>
      <c r="V210" s="41">
        <f t="shared" si="119"/>
        <v>264.79000000000002</v>
      </c>
      <c r="W210" s="41">
        <f t="shared" si="119"/>
        <v>264.79000000000002</v>
      </c>
      <c r="X210" s="41">
        <f t="shared" si="119"/>
        <v>264.79000000000002</v>
      </c>
      <c r="Y210" s="41">
        <f t="shared" si="119"/>
        <v>264.79000000000002</v>
      </c>
      <c r="Z210" s="41">
        <f t="shared" si="119"/>
        <v>264.79000000000002</v>
      </c>
      <c r="AA210" s="41">
        <f t="shared" si="119"/>
        <v>264.79000000000002</v>
      </c>
    </row>
    <row r="211" spans="1:27" ht="12.75" customHeight="1" collapsed="1" x14ac:dyDescent="0.2">
      <c r="A211" s="98" t="s">
        <v>2614</v>
      </c>
      <c r="B211" s="25" t="str">
        <f>"10"&amp;"."&amp;$B$801&amp;"."&amp;$B$802</f>
        <v>10.01.2024</v>
      </c>
      <c r="C211" s="88" t="s">
        <v>76</v>
      </c>
      <c r="D211" s="89">
        <f>ROUND(((D212+D213+D215+D214)/1000),5)</f>
        <v>1.5483100000000001</v>
      </c>
      <c r="E211" s="89">
        <f>ROUND(((E212+E213+E215+E214)/1000),5)</f>
        <v>1.46736</v>
      </c>
      <c r="F211" s="89">
        <f>ROUND(((F212+F213+F215+F214)/1000),5)</f>
        <v>1.44156</v>
      </c>
      <c r="G211" s="89">
        <f t="shared" ref="G211:AA211" si="120">ROUND(((G212+G213+G215+G214)/1000),5)</f>
        <v>1.44099</v>
      </c>
      <c r="H211" s="89">
        <f t="shared" si="120"/>
        <v>1.4987900000000001</v>
      </c>
      <c r="I211" s="89">
        <f t="shared" si="120"/>
        <v>1.59006</v>
      </c>
      <c r="J211" s="89">
        <f t="shared" si="120"/>
        <v>1.8085899999999999</v>
      </c>
      <c r="K211" s="89">
        <f t="shared" si="120"/>
        <v>2.1021999999999998</v>
      </c>
      <c r="L211" s="89">
        <f t="shared" si="120"/>
        <v>2.2891300000000001</v>
      </c>
      <c r="M211" s="89">
        <f t="shared" si="120"/>
        <v>2.3383500000000002</v>
      </c>
      <c r="N211" s="89">
        <f t="shared" si="120"/>
        <v>2.3629899999999999</v>
      </c>
      <c r="O211" s="89">
        <f t="shared" si="120"/>
        <v>2.4155199999999999</v>
      </c>
      <c r="P211" s="89">
        <f t="shared" si="120"/>
        <v>2.3853900000000001</v>
      </c>
      <c r="Q211" s="89">
        <f t="shared" si="120"/>
        <v>2.39472</v>
      </c>
      <c r="R211" s="89">
        <f t="shared" si="120"/>
        <v>2.3905099999999999</v>
      </c>
      <c r="S211" s="89">
        <f t="shared" si="120"/>
        <v>2.33785</v>
      </c>
      <c r="T211" s="89">
        <f t="shared" si="120"/>
        <v>2.3408799999999998</v>
      </c>
      <c r="U211" s="89">
        <f t="shared" si="120"/>
        <v>2.3264399999999998</v>
      </c>
      <c r="V211" s="89">
        <f t="shared" si="120"/>
        <v>2.3063400000000001</v>
      </c>
      <c r="W211" s="89">
        <f t="shared" si="120"/>
        <v>2.34795</v>
      </c>
      <c r="X211" s="89">
        <f t="shared" si="120"/>
        <v>2.2275200000000002</v>
      </c>
      <c r="Y211" s="89">
        <f t="shared" si="120"/>
        <v>2.1044499999999999</v>
      </c>
      <c r="Z211" s="89">
        <f t="shared" si="120"/>
        <v>1.88588</v>
      </c>
      <c r="AA211" s="89">
        <f t="shared" si="120"/>
        <v>1.5995999999999999</v>
      </c>
    </row>
    <row r="212" spans="1:27" ht="12.75" hidden="1" customHeight="1" outlineLevel="1" x14ac:dyDescent="0.2">
      <c r="A212" s="99" t="s">
        <v>2615</v>
      </c>
      <c r="B212" s="60" t="s">
        <v>238</v>
      </c>
      <c r="C212" s="40" t="s">
        <v>79</v>
      </c>
      <c r="D212" s="41">
        <v>1166.68</v>
      </c>
      <c r="E212" s="41">
        <v>1085.73</v>
      </c>
      <c r="F212" s="41">
        <v>1059.93</v>
      </c>
      <c r="G212" s="41">
        <v>1059.3599999999999</v>
      </c>
      <c r="H212" s="41">
        <v>1117.1600000000001</v>
      </c>
      <c r="I212" s="41">
        <v>1208.43</v>
      </c>
      <c r="J212" s="41">
        <v>1426.96</v>
      </c>
      <c r="K212" s="41">
        <v>1720.57</v>
      </c>
      <c r="L212" s="41">
        <v>1907.5</v>
      </c>
      <c r="M212" s="41">
        <v>1956.72</v>
      </c>
      <c r="N212" s="41">
        <v>1981.36</v>
      </c>
      <c r="O212" s="41">
        <v>2033.89</v>
      </c>
      <c r="P212" s="41">
        <v>2003.76</v>
      </c>
      <c r="Q212" s="41">
        <v>2013.09</v>
      </c>
      <c r="R212" s="41">
        <v>2008.88</v>
      </c>
      <c r="S212" s="41">
        <v>1956.22</v>
      </c>
      <c r="T212" s="41">
        <v>1959.25</v>
      </c>
      <c r="U212" s="41">
        <v>1944.81</v>
      </c>
      <c r="V212" s="41">
        <v>1924.71</v>
      </c>
      <c r="W212" s="41">
        <v>1966.32</v>
      </c>
      <c r="X212" s="41">
        <v>1845.89</v>
      </c>
      <c r="Y212" s="41">
        <v>1722.82</v>
      </c>
      <c r="Z212" s="41">
        <v>1504.25</v>
      </c>
      <c r="AA212" s="41">
        <v>1217.97</v>
      </c>
    </row>
    <row r="213" spans="1:27" ht="12.75" hidden="1" customHeight="1" outlineLevel="1" x14ac:dyDescent="0.2">
      <c r="A213" s="99" t="s">
        <v>2616</v>
      </c>
      <c r="B213" s="60" t="s">
        <v>90</v>
      </c>
      <c r="C213" s="40" t="s">
        <v>79</v>
      </c>
      <c r="D213" s="41">
        <f>$D$168</f>
        <v>113.12</v>
      </c>
      <c r="E213" s="41">
        <f>$D$168</f>
        <v>113.12</v>
      </c>
      <c r="F213" s="41">
        <f t="shared" ref="F213:AA213" si="121">$D$168</f>
        <v>113.12</v>
      </c>
      <c r="G213" s="41">
        <f t="shared" si="121"/>
        <v>113.12</v>
      </c>
      <c r="H213" s="41">
        <f t="shared" si="121"/>
        <v>113.12</v>
      </c>
      <c r="I213" s="41">
        <f t="shared" si="121"/>
        <v>113.12</v>
      </c>
      <c r="J213" s="41">
        <f t="shared" si="121"/>
        <v>113.12</v>
      </c>
      <c r="K213" s="41">
        <f t="shared" si="121"/>
        <v>113.12</v>
      </c>
      <c r="L213" s="41">
        <f t="shared" si="121"/>
        <v>113.12</v>
      </c>
      <c r="M213" s="41">
        <f t="shared" si="121"/>
        <v>113.12</v>
      </c>
      <c r="N213" s="41">
        <f t="shared" si="121"/>
        <v>113.12</v>
      </c>
      <c r="O213" s="41">
        <f t="shared" si="121"/>
        <v>113.12</v>
      </c>
      <c r="P213" s="41">
        <f t="shared" si="121"/>
        <v>113.12</v>
      </c>
      <c r="Q213" s="41">
        <f t="shared" si="121"/>
        <v>113.12</v>
      </c>
      <c r="R213" s="41">
        <f t="shared" si="121"/>
        <v>113.12</v>
      </c>
      <c r="S213" s="41">
        <f t="shared" si="121"/>
        <v>113.12</v>
      </c>
      <c r="T213" s="41">
        <f t="shared" si="121"/>
        <v>113.12</v>
      </c>
      <c r="U213" s="41">
        <f t="shared" si="121"/>
        <v>113.12</v>
      </c>
      <c r="V213" s="41">
        <f t="shared" si="121"/>
        <v>113.12</v>
      </c>
      <c r="W213" s="41">
        <f t="shared" si="121"/>
        <v>113.12</v>
      </c>
      <c r="X213" s="41">
        <f t="shared" si="121"/>
        <v>113.12</v>
      </c>
      <c r="Y213" s="41">
        <f t="shared" si="121"/>
        <v>113.12</v>
      </c>
      <c r="Z213" s="41">
        <f t="shared" si="121"/>
        <v>113.12</v>
      </c>
      <c r="AA213" s="41">
        <f t="shared" si="121"/>
        <v>113.12</v>
      </c>
    </row>
    <row r="214" spans="1:27" ht="12.75" hidden="1" customHeight="1" outlineLevel="1" x14ac:dyDescent="0.2">
      <c r="A214" s="99" t="s">
        <v>2617</v>
      </c>
      <c r="B214" s="60" t="s">
        <v>83</v>
      </c>
      <c r="C214" s="40" t="s">
        <v>79</v>
      </c>
      <c r="D214" s="41">
        <v>3.72</v>
      </c>
      <c r="E214" s="41">
        <v>3.72</v>
      </c>
      <c r="F214" s="41">
        <v>3.72</v>
      </c>
      <c r="G214" s="41">
        <v>3.72</v>
      </c>
      <c r="H214" s="41">
        <v>3.72</v>
      </c>
      <c r="I214" s="41">
        <v>3.72</v>
      </c>
      <c r="J214" s="41">
        <v>3.72</v>
      </c>
      <c r="K214" s="41">
        <v>3.72</v>
      </c>
      <c r="L214" s="41">
        <v>3.72</v>
      </c>
      <c r="M214" s="41">
        <v>3.72</v>
      </c>
      <c r="N214" s="41">
        <v>3.72</v>
      </c>
      <c r="O214" s="41">
        <v>3.72</v>
      </c>
      <c r="P214" s="41">
        <v>3.72</v>
      </c>
      <c r="Q214" s="41">
        <v>3.72</v>
      </c>
      <c r="R214" s="41">
        <v>3.72</v>
      </c>
      <c r="S214" s="41">
        <v>3.72</v>
      </c>
      <c r="T214" s="41">
        <v>3.72</v>
      </c>
      <c r="U214" s="41">
        <v>3.72</v>
      </c>
      <c r="V214" s="41">
        <v>3.72</v>
      </c>
      <c r="W214" s="41">
        <v>3.72</v>
      </c>
      <c r="X214" s="41">
        <v>3.72</v>
      </c>
      <c r="Y214" s="41">
        <v>3.72</v>
      </c>
      <c r="Z214" s="41">
        <v>3.72</v>
      </c>
      <c r="AA214" s="41">
        <v>3.72</v>
      </c>
    </row>
    <row r="215" spans="1:27" ht="12.75" hidden="1" customHeight="1" outlineLevel="1" x14ac:dyDescent="0.2">
      <c r="A215" s="99" t="s">
        <v>2618</v>
      </c>
      <c r="B215" s="60" t="s">
        <v>81</v>
      </c>
      <c r="C215" s="40" t="s">
        <v>79</v>
      </c>
      <c r="D215" s="41">
        <f>$D$11</f>
        <v>264.79000000000002</v>
      </c>
      <c r="E215" s="41">
        <f t="shared" ref="E215:AA215" si="122">$D$11</f>
        <v>264.79000000000002</v>
      </c>
      <c r="F215" s="41">
        <f t="shared" si="122"/>
        <v>264.79000000000002</v>
      </c>
      <c r="G215" s="41">
        <f t="shared" si="122"/>
        <v>264.79000000000002</v>
      </c>
      <c r="H215" s="41">
        <f t="shared" si="122"/>
        <v>264.79000000000002</v>
      </c>
      <c r="I215" s="41">
        <f t="shared" si="122"/>
        <v>264.79000000000002</v>
      </c>
      <c r="J215" s="41">
        <f t="shared" si="122"/>
        <v>264.79000000000002</v>
      </c>
      <c r="K215" s="41">
        <f t="shared" si="122"/>
        <v>264.79000000000002</v>
      </c>
      <c r="L215" s="41">
        <f t="shared" si="122"/>
        <v>264.79000000000002</v>
      </c>
      <c r="M215" s="41">
        <f t="shared" si="122"/>
        <v>264.79000000000002</v>
      </c>
      <c r="N215" s="41">
        <f t="shared" si="122"/>
        <v>264.79000000000002</v>
      </c>
      <c r="O215" s="41">
        <f t="shared" si="122"/>
        <v>264.79000000000002</v>
      </c>
      <c r="P215" s="41">
        <f t="shared" si="122"/>
        <v>264.79000000000002</v>
      </c>
      <c r="Q215" s="41">
        <f t="shared" si="122"/>
        <v>264.79000000000002</v>
      </c>
      <c r="R215" s="41">
        <f t="shared" si="122"/>
        <v>264.79000000000002</v>
      </c>
      <c r="S215" s="41">
        <f t="shared" si="122"/>
        <v>264.79000000000002</v>
      </c>
      <c r="T215" s="41">
        <f t="shared" si="122"/>
        <v>264.79000000000002</v>
      </c>
      <c r="U215" s="41">
        <f t="shared" si="122"/>
        <v>264.79000000000002</v>
      </c>
      <c r="V215" s="41">
        <f t="shared" si="122"/>
        <v>264.79000000000002</v>
      </c>
      <c r="W215" s="41">
        <f t="shared" si="122"/>
        <v>264.79000000000002</v>
      </c>
      <c r="X215" s="41">
        <f t="shared" si="122"/>
        <v>264.79000000000002</v>
      </c>
      <c r="Y215" s="41">
        <f t="shared" si="122"/>
        <v>264.79000000000002</v>
      </c>
      <c r="Z215" s="41">
        <f t="shared" si="122"/>
        <v>264.79000000000002</v>
      </c>
      <c r="AA215" s="41">
        <f t="shared" si="122"/>
        <v>264.79000000000002</v>
      </c>
    </row>
    <row r="216" spans="1:27" ht="12.75" customHeight="1" collapsed="1" x14ac:dyDescent="0.2">
      <c r="A216" s="98" t="s">
        <v>2619</v>
      </c>
      <c r="B216" s="25" t="str">
        <f>"11"&amp;"."&amp;$B$801&amp;"."&amp;$B$802</f>
        <v>11.01.2024</v>
      </c>
      <c r="C216" s="88" t="s">
        <v>76</v>
      </c>
      <c r="D216" s="89">
        <f>ROUND(((D217+D218+D220+D219)/1000),5)</f>
        <v>1.5931999999999999</v>
      </c>
      <c r="E216" s="89">
        <f>ROUND(((E217+E218+E220+E219)/1000),5)</f>
        <v>1.5229699999999999</v>
      </c>
      <c r="F216" s="89">
        <f>ROUND(((F217+F218+F220+F219)/1000),5)</f>
        <v>1.46766</v>
      </c>
      <c r="G216" s="89">
        <f t="shared" ref="G216:AA216" si="123">ROUND(((G217+G218+G220+G219)/1000),5)</f>
        <v>1.4950399999999999</v>
      </c>
      <c r="H216" s="89">
        <f t="shared" si="123"/>
        <v>1.5398000000000001</v>
      </c>
      <c r="I216" s="89">
        <f t="shared" si="123"/>
        <v>1.6079699999999999</v>
      </c>
      <c r="J216" s="89">
        <f t="shared" si="123"/>
        <v>1.8310599999999999</v>
      </c>
      <c r="K216" s="89">
        <f t="shared" si="123"/>
        <v>2.18954</v>
      </c>
      <c r="L216" s="89">
        <f t="shared" si="123"/>
        <v>2.32647</v>
      </c>
      <c r="M216" s="89">
        <f t="shared" si="123"/>
        <v>2.3732600000000001</v>
      </c>
      <c r="N216" s="89">
        <f t="shared" si="123"/>
        <v>2.4176500000000001</v>
      </c>
      <c r="O216" s="89">
        <f t="shared" si="123"/>
        <v>2.44129</v>
      </c>
      <c r="P216" s="89">
        <f t="shared" si="123"/>
        <v>2.4117099999999998</v>
      </c>
      <c r="Q216" s="89">
        <f t="shared" si="123"/>
        <v>2.4213200000000001</v>
      </c>
      <c r="R216" s="89">
        <f t="shared" si="123"/>
        <v>2.4191799999999999</v>
      </c>
      <c r="S216" s="89">
        <f t="shared" si="123"/>
        <v>2.3666</v>
      </c>
      <c r="T216" s="89">
        <f t="shared" si="123"/>
        <v>2.3852099999999998</v>
      </c>
      <c r="U216" s="89">
        <f t="shared" si="123"/>
        <v>2.4067599999999998</v>
      </c>
      <c r="V216" s="89">
        <f t="shared" si="123"/>
        <v>2.3251400000000002</v>
      </c>
      <c r="W216" s="89">
        <f t="shared" si="123"/>
        <v>2.36077</v>
      </c>
      <c r="X216" s="89">
        <f t="shared" si="123"/>
        <v>2.2371799999999999</v>
      </c>
      <c r="Y216" s="89">
        <f t="shared" si="123"/>
        <v>2.1267100000000001</v>
      </c>
      <c r="Z216" s="89">
        <f t="shared" si="123"/>
        <v>1.8876299999999999</v>
      </c>
      <c r="AA216" s="89">
        <f t="shared" si="123"/>
        <v>1.5949800000000001</v>
      </c>
    </row>
    <row r="217" spans="1:27" ht="12.75" hidden="1" customHeight="1" outlineLevel="1" x14ac:dyDescent="0.2">
      <c r="A217" s="99" t="s">
        <v>2620</v>
      </c>
      <c r="B217" s="60" t="s">
        <v>238</v>
      </c>
      <c r="C217" s="40" t="s">
        <v>79</v>
      </c>
      <c r="D217" s="41">
        <v>1211.57</v>
      </c>
      <c r="E217" s="41">
        <v>1141.3399999999999</v>
      </c>
      <c r="F217" s="41">
        <v>1086.03</v>
      </c>
      <c r="G217" s="41">
        <v>1113.4100000000001</v>
      </c>
      <c r="H217" s="41">
        <v>1158.17</v>
      </c>
      <c r="I217" s="41">
        <v>1226.3399999999999</v>
      </c>
      <c r="J217" s="41">
        <v>1449.43</v>
      </c>
      <c r="K217" s="41">
        <v>1807.91</v>
      </c>
      <c r="L217" s="41">
        <v>1944.84</v>
      </c>
      <c r="M217" s="41">
        <v>1991.63</v>
      </c>
      <c r="N217" s="41">
        <v>2036.02</v>
      </c>
      <c r="O217" s="41">
        <v>2059.66</v>
      </c>
      <c r="P217" s="41">
        <v>2030.08</v>
      </c>
      <c r="Q217" s="41">
        <v>2039.69</v>
      </c>
      <c r="R217" s="41">
        <v>2037.55</v>
      </c>
      <c r="S217" s="41">
        <v>1984.97</v>
      </c>
      <c r="T217" s="41">
        <v>2003.58</v>
      </c>
      <c r="U217" s="41">
        <v>2025.13</v>
      </c>
      <c r="V217" s="41">
        <v>1943.51</v>
      </c>
      <c r="W217" s="41">
        <v>1979.14</v>
      </c>
      <c r="X217" s="41">
        <v>1855.55</v>
      </c>
      <c r="Y217" s="41">
        <v>1745.08</v>
      </c>
      <c r="Z217" s="41">
        <v>1506</v>
      </c>
      <c r="AA217" s="41">
        <v>1213.3499999999999</v>
      </c>
    </row>
    <row r="218" spans="1:27" ht="12.75" hidden="1" customHeight="1" outlineLevel="1" x14ac:dyDescent="0.2">
      <c r="A218" s="99" t="s">
        <v>2621</v>
      </c>
      <c r="B218" s="60" t="s">
        <v>90</v>
      </c>
      <c r="C218" s="40" t="s">
        <v>79</v>
      </c>
      <c r="D218" s="41">
        <f>$D$168</f>
        <v>113.12</v>
      </c>
      <c r="E218" s="41">
        <f>$D$168</f>
        <v>113.12</v>
      </c>
      <c r="F218" s="41">
        <f t="shared" ref="F218:AA218" si="124">$D$168</f>
        <v>113.12</v>
      </c>
      <c r="G218" s="41">
        <f t="shared" si="124"/>
        <v>113.12</v>
      </c>
      <c r="H218" s="41">
        <f t="shared" si="124"/>
        <v>113.12</v>
      </c>
      <c r="I218" s="41">
        <f t="shared" si="124"/>
        <v>113.12</v>
      </c>
      <c r="J218" s="41">
        <f t="shared" si="124"/>
        <v>113.12</v>
      </c>
      <c r="K218" s="41">
        <f t="shared" si="124"/>
        <v>113.12</v>
      </c>
      <c r="L218" s="41">
        <f t="shared" si="124"/>
        <v>113.12</v>
      </c>
      <c r="M218" s="41">
        <f t="shared" si="124"/>
        <v>113.12</v>
      </c>
      <c r="N218" s="41">
        <f t="shared" si="124"/>
        <v>113.12</v>
      </c>
      <c r="O218" s="41">
        <f t="shared" si="124"/>
        <v>113.12</v>
      </c>
      <c r="P218" s="41">
        <f t="shared" si="124"/>
        <v>113.12</v>
      </c>
      <c r="Q218" s="41">
        <f t="shared" si="124"/>
        <v>113.12</v>
      </c>
      <c r="R218" s="41">
        <f t="shared" si="124"/>
        <v>113.12</v>
      </c>
      <c r="S218" s="41">
        <f t="shared" si="124"/>
        <v>113.12</v>
      </c>
      <c r="T218" s="41">
        <f t="shared" si="124"/>
        <v>113.12</v>
      </c>
      <c r="U218" s="41">
        <f t="shared" si="124"/>
        <v>113.12</v>
      </c>
      <c r="V218" s="41">
        <f t="shared" si="124"/>
        <v>113.12</v>
      </c>
      <c r="W218" s="41">
        <f t="shared" si="124"/>
        <v>113.12</v>
      </c>
      <c r="X218" s="41">
        <f t="shared" si="124"/>
        <v>113.12</v>
      </c>
      <c r="Y218" s="41">
        <f t="shared" si="124"/>
        <v>113.12</v>
      </c>
      <c r="Z218" s="41">
        <f t="shared" si="124"/>
        <v>113.12</v>
      </c>
      <c r="AA218" s="41">
        <f t="shared" si="124"/>
        <v>113.12</v>
      </c>
    </row>
    <row r="219" spans="1:27" ht="12.75" hidden="1" customHeight="1" outlineLevel="1" x14ac:dyDescent="0.2">
      <c r="A219" s="99" t="s">
        <v>2622</v>
      </c>
      <c r="B219" s="60" t="s">
        <v>83</v>
      </c>
      <c r="C219" s="40" t="s">
        <v>79</v>
      </c>
      <c r="D219" s="41">
        <v>3.72</v>
      </c>
      <c r="E219" s="41">
        <v>3.72</v>
      </c>
      <c r="F219" s="41">
        <v>3.72</v>
      </c>
      <c r="G219" s="41">
        <v>3.72</v>
      </c>
      <c r="H219" s="41">
        <v>3.72</v>
      </c>
      <c r="I219" s="41">
        <v>3.72</v>
      </c>
      <c r="J219" s="41">
        <v>3.72</v>
      </c>
      <c r="K219" s="41">
        <v>3.72</v>
      </c>
      <c r="L219" s="41">
        <v>3.72</v>
      </c>
      <c r="M219" s="41">
        <v>3.72</v>
      </c>
      <c r="N219" s="41">
        <v>3.72</v>
      </c>
      <c r="O219" s="41">
        <v>3.72</v>
      </c>
      <c r="P219" s="41">
        <v>3.72</v>
      </c>
      <c r="Q219" s="41">
        <v>3.72</v>
      </c>
      <c r="R219" s="41">
        <v>3.72</v>
      </c>
      <c r="S219" s="41">
        <v>3.72</v>
      </c>
      <c r="T219" s="41">
        <v>3.72</v>
      </c>
      <c r="U219" s="41">
        <v>3.72</v>
      </c>
      <c r="V219" s="41">
        <v>3.72</v>
      </c>
      <c r="W219" s="41">
        <v>3.72</v>
      </c>
      <c r="X219" s="41">
        <v>3.72</v>
      </c>
      <c r="Y219" s="41">
        <v>3.72</v>
      </c>
      <c r="Z219" s="41">
        <v>3.72</v>
      </c>
      <c r="AA219" s="41">
        <v>3.72</v>
      </c>
    </row>
    <row r="220" spans="1:27" ht="12.75" hidden="1" customHeight="1" outlineLevel="1" x14ac:dyDescent="0.2">
      <c r="A220" s="99" t="s">
        <v>2623</v>
      </c>
      <c r="B220" s="60" t="s">
        <v>81</v>
      </c>
      <c r="C220" s="40" t="s">
        <v>79</v>
      </c>
      <c r="D220" s="41">
        <f>$D$11</f>
        <v>264.79000000000002</v>
      </c>
      <c r="E220" s="41">
        <f t="shared" ref="E220:AA220" si="125">$D$11</f>
        <v>264.79000000000002</v>
      </c>
      <c r="F220" s="41">
        <f t="shared" si="125"/>
        <v>264.79000000000002</v>
      </c>
      <c r="G220" s="41">
        <f t="shared" si="125"/>
        <v>264.79000000000002</v>
      </c>
      <c r="H220" s="41">
        <f t="shared" si="125"/>
        <v>264.79000000000002</v>
      </c>
      <c r="I220" s="41">
        <f t="shared" si="125"/>
        <v>264.79000000000002</v>
      </c>
      <c r="J220" s="41">
        <f t="shared" si="125"/>
        <v>264.79000000000002</v>
      </c>
      <c r="K220" s="41">
        <f t="shared" si="125"/>
        <v>264.79000000000002</v>
      </c>
      <c r="L220" s="41">
        <f t="shared" si="125"/>
        <v>264.79000000000002</v>
      </c>
      <c r="M220" s="41">
        <f t="shared" si="125"/>
        <v>264.79000000000002</v>
      </c>
      <c r="N220" s="41">
        <f t="shared" si="125"/>
        <v>264.79000000000002</v>
      </c>
      <c r="O220" s="41">
        <f t="shared" si="125"/>
        <v>264.79000000000002</v>
      </c>
      <c r="P220" s="41">
        <f t="shared" si="125"/>
        <v>264.79000000000002</v>
      </c>
      <c r="Q220" s="41">
        <f t="shared" si="125"/>
        <v>264.79000000000002</v>
      </c>
      <c r="R220" s="41">
        <f t="shared" si="125"/>
        <v>264.79000000000002</v>
      </c>
      <c r="S220" s="41">
        <f t="shared" si="125"/>
        <v>264.79000000000002</v>
      </c>
      <c r="T220" s="41">
        <f t="shared" si="125"/>
        <v>264.79000000000002</v>
      </c>
      <c r="U220" s="41">
        <f t="shared" si="125"/>
        <v>264.79000000000002</v>
      </c>
      <c r="V220" s="41">
        <f t="shared" si="125"/>
        <v>264.79000000000002</v>
      </c>
      <c r="W220" s="41">
        <f t="shared" si="125"/>
        <v>264.79000000000002</v>
      </c>
      <c r="X220" s="41">
        <f t="shared" si="125"/>
        <v>264.79000000000002</v>
      </c>
      <c r="Y220" s="41">
        <f t="shared" si="125"/>
        <v>264.79000000000002</v>
      </c>
      <c r="Z220" s="41">
        <f t="shared" si="125"/>
        <v>264.79000000000002</v>
      </c>
      <c r="AA220" s="41">
        <f t="shared" si="125"/>
        <v>264.79000000000002</v>
      </c>
    </row>
    <row r="221" spans="1:27" ht="12.75" customHeight="1" collapsed="1" x14ac:dyDescent="0.2">
      <c r="A221" s="98" t="s">
        <v>2624</v>
      </c>
      <c r="B221" s="25" t="str">
        <f>"12"&amp;"."&amp;$B$801&amp;"."&amp;$B$802</f>
        <v>12.01.2024</v>
      </c>
      <c r="C221" s="88" t="s">
        <v>76</v>
      </c>
      <c r="D221" s="89">
        <f>ROUND(((D222+D223+D225+D224)/1000),5)</f>
        <v>1.5376399999999999</v>
      </c>
      <c r="E221" s="89">
        <f>ROUND(((E222+E223+E225+E224)/1000),5)</f>
        <v>1.46075</v>
      </c>
      <c r="F221" s="89">
        <f>ROUND(((F222+F223+F225+F224)/1000),5)</f>
        <v>1.3886700000000001</v>
      </c>
      <c r="G221" s="89">
        <f t="shared" ref="G221:AA221" si="126">ROUND(((G222+G223+G225+G224)/1000),5)</f>
        <v>1.4035500000000001</v>
      </c>
      <c r="H221" s="89">
        <f t="shared" si="126"/>
        <v>1.4658500000000001</v>
      </c>
      <c r="I221" s="89">
        <f t="shared" si="126"/>
        <v>1.59284</v>
      </c>
      <c r="J221" s="89">
        <f t="shared" si="126"/>
        <v>1.8058700000000001</v>
      </c>
      <c r="K221" s="89">
        <f t="shared" si="126"/>
        <v>2.0435699999999999</v>
      </c>
      <c r="L221" s="89">
        <f t="shared" si="126"/>
        <v>2.21454</v>
      </c>
      <c r="M221" s="89">
        <f t="shared" si="126"/>
        <v>2.2595000000000001</v>
      </c>
      <c r="N221" s="89">
        <f t="shared" si="126"/>
        <v>2.3044500000000001</v>
      </c>
      <c r="O221" s="89">
        <f t="shared" si="126"/>
        <v>2.3492600000000001</v>
      </c>
      <c r="P221" s="89">
        <f t="shared" si="126"/>
        <v>2.3137300000000001</v>
      </c>
      <c r="Q221" s="89">
        <f t="shared" si="126"/>
        <v>2.32843</v>
      </c>
      <c r="R221" s="89">
        <f t="shared" si="126"/>
        <v>2.32369</v>
      </c>
      <c r="S221" s="89">
        <f t="shared" si="126"/>
        <v>2.2549600000000001</v>
      </c>
      <c r="T221" s="89">
        <f t="shared" si="126"/>
        <v>2.2732999999999999</v>
      </c>
      <c r="U221" s="89">
        <f t="shared" si="126"/>
        <v>2.302</v>
      </c>
      <c r="V221" s="89">
        <f t="shared" si="126"/>
        <v>2.2955700000000001</v>
      </c>
      <c r="W221" s="89">
        <f t="shared" si="126"/>
        <v>2.3299799999999999</v>
      </c>
      <c r="X221" s="89">
        <f t="shared" si="126"/>
        <v>2.2546400000000002</v>
      </c>
      <c r="Y221" s="89">
        <f t="shared" si="126"/>
        <v>2.1410499999999999</v>
      </c>
      <c r="Z221" s="89">
        <f t="shared" si="126"/>
        <v>1.9016900000000001</v>
      </c>
      <c r="AA221" s="89">
        <f t="shared" si="126"/>
        <v>1.6917199999999999</v>
      </c>
    </row>
    <row r="222" spans="1:27" ht="12.75" hidden="1" customHeight="1" outlineLevel="1" x14ac:dyDescent="0.2">
      <c r="A222" s="99" t="s">
        <v>2625</v>
      </c>
      <c r="B222" s="60" t="s">
        <v>238</v>
      </c>
      <c r="C222" s="40" t="s">
        <v>79</v>
      </c>
      <c r="D222" s="41">
        <v>1156.01</v>
      </c>
      <c r="E222" s="41">
        <v>1079.1199999999999</v>
      </c>
      <c r="F222" s="41">
        <v>1007.04</v>
      </c>
      <c r="G222" s="41">
        <v>1021.92</v>
      </c>
      <c r="H222" s="41">
        <v>1084.22</v>
      </c>
      <c r="I222" s="41">
        <v>1211.21</v>
      </c>
      <c r="J222" s="41">
        <v>1424.24</v>
      </c>
      <c r="K222" s="41">
        <v>1661.94</v>
      </c>
      <c r="L222" s="41">
        <v>1832.91</v>
      </c>
      <c r="M222" s="41">
        <v>1877.87</v>
      </c>
      <c r="N222" s="41">
        <v>1922.82</v>
      </c>
      <c r="O222" s="41">
        <v>1967.63</v>
      </c>
      <c r="P222" s="41">
        <v>1932.1</v>
      </c>
      <c r="Q222" s="41">
        <v>1946.8</v>
      </c>
      <c r="R222" s="41">
        <v>1942.06</v>
      </c>
      <c r="S222" s="41">
        <v>1873.33</v>
      </c>
      <c r="T222" s="41">
        <v>1891.67</v>
      </c>
      <c r="U222" s="41">
        <v>1920.37</v>
      </c>
      <c r="V222" s="41">
        <v>1913.94</v>
      </c>
      <c r="W222" s="41">
        <v>1948.35</v>
      </c>
      <c r="X222" s="41">
        <v>1873.01</v>
      </c>
      <c r="Y222" s="41">
        <v>1759.42</v>
      </c>
      <c r="Z222" s="41">
        <v>1520.06</v>
      </c>
      <c r="AA222" s="41">
        <v>1310.0899999999999</v>
      </c>
    </row>
    <row r="223" spans="1:27" ht="12.75" hidden="1" customHeight="1" outlineLevel="1" x14ac:dyDescent="0.2">
      <c r="A223" s="99" t="s">
        <v>2626</v>
      </c>
      <c r="B223" s="60" t="s">
        <v>90</v>
      </c>
      <c r="C223" s="40" t="s">
        <v>79</v>
      </c>
      <c r="D223" s="41">
        <f>$D$168</f>
        <v>113.12</v>
      </c>
      <c r="E223" s="41">
        <f>$D$168</f>
        <v>113.12</v>
      </c>
      <c r="F223" s="41">
        <f t="shared" ref="F223:AA223" si="127">$D$168</f>
        <v>113.12</v>
      </c>
      <c r="G223" s="41">
        <f t="shared" si="127"/>
        <v>113.12</v>
      </c>
      <c r="H223" s="41">
        <f t="shared" si="127"/>
        <v>113.12</v>
      </c>
      <c r="I223" s="41">
        <f t="shared" si="127"/>
        <v>113.12</v>
      </c>
      <c r="J223" s="41">
        <f t="shared" si="127"/>
        <v>113.12</v>
      </c>
      <c r="K223" s="41">
        <f t="shared" si="127"/>
        <v>113.12</v>
      </c>
      <c r="L223" s="41">
        <f t="shared" si="127"/>
        <v>113.12</v>
      </c>
      <c r="M223" s="41">
        <f t="shared" si="127"/>
        <v>113.12</v>
      </c>
      <c r="N223" s="41">
        <f t="shared" si="127"/>
        <v>113.12</v>
      </c>
      <c r="O223" s="41">
        <f t="shared" si="127"/>
        <v>113.12</v>
      </c>
      <c r="P223" s="41">
        <f t="shared" si="127"/>
        <v>113.12</v>
      </c>
      <c r="Q223" s="41">
        <f t="shared" si="127"/>
        <v>113.12</v>
      </c>
      <c r="R223" s="41">
        <f t="shared" si="127"/>
        <v>113.12</v>
      </c>
      <c r="S223" s="41">
        <f t="shared" si="127"/>
        <v>113.12</v>
      </c>
      <c r="T223" s="41">
        <f t="shared" si="127"/>
        <v>113.12</v>
      </c>
      <c r="U223" s="41">
        <f t="shared" si="127"/>
        <v>113.12</v>
      </c>
      <c r="V223" s="41">
        <f t="shared" si="127"/>
        <v>113.12</v>
      </c>
      <c r="W223" s="41">
        <f t="shared" si="127"/>
        <v>113.12</v>
      </c>
      <c r="X223" s="41">
        <f t="shared" si="127"/>
        <v>113.12</v>
      </c>
      <c r="Y223" s="41">
        <f t="shared" si="127"/>
        <v>113.12</v>
      </c>
      <c r="Z223" s="41">
        <f t="shared" si="127"/>
        <v>113.12</v>
      </c>
      <c r="AA223" s="41">
        <f t="shared" si="127"/>
        <v>113.12</v>
      </c>
    </row>
    <row r="224" spans="1:27" ht="12.75" hidden="1" customHeight="1" outlineLevel="1" x14ac:dyDescent="0.2">
      <c r="A224" s="99" t="s">
        <v>2627</v>
      </c>
      <c r="B224" s="60" t="s">
        <v>83</v>
      </c>
      <c r="C224" s="40" t="s">
        <v>79</v>
      </c>
      <c r="D224" s="41">
        <v>3.72</v>
      </c>
      <c r="E224" s="41">
        <v>3.72</v>
      </c>
      <c r="F224" s="41">
        <v>3.72</v>
      </c>
      <c r="G224" s="41">
        <v>3.72</v>
      </c>
      <c r="H224" s="41">
        <v>3.72</v>
      </c>
      <c r="I224" s="41">
        <v>3.72</v>
      </c>
      <c r="J224" s="41">
        <v>3.72</v>
      </c>
      <c r="K224" s="41">
        <v>3.72</v>
      </c>
      <c r="L224" s="41">
        <v>3.72</v>
      </c>
      <c r="M224" s="41">
        <v>3.72</v>
      </c>
      <c r="N224" s="41">
        <v>3.72</v>
      </c>
      <c r="O224" s="41">
        <v>3.72</v>
      </c>
      <c r="P224" s="41">
        <v>3.72</v>
      </c>
      <c r="Q224" s="41">
        <v>3.72</v>
      </c>
      <c r="R224" s="41">
        <v>3.72</v>
      </c>
      <c r="S224" s="41">
        <v>3.72</v>
      </c>
      <c r="T224" s="41">
        <v>3.72</v>
      </c>
      <c r="U224" s="41">
        <v>3.72</v>
      </c>
      <c r="V224" s="41">
        <v>3.72</v>
      </c>
      <c r="W224" s="41">
        <v>3.72</v>
      </c>
      <c r="X224" s="41">
        <v>3.72</v>
      </c>
      <c r="Y224" s="41">
        <v>3.72</v>
      </c>
      <c r="Z224" s="41">
        <v>3.72</v>
      </c>
      <c r="AA224" s="41">
        <v>3.72</v>
      </c>
    </row>
    <row r="225" spans="1:27" ht="12.75" hidden="1" customHeight="1" outlineLevel="1" x14ac:dyDescent="0.2">
      <c r="A225" s="99" t="s">
        <v>2628</v>
      </c>
      <c r="B225" s="60" t="s">
        <v>81</v>
      </c>
      <c r="C225" s="40" t="s">
        <v>79</v>
      </c>
      <c r="D225" s="41">
        <f>$D$11</f>
        <v>264.79000000000002</v>
      </c>
      <c r="E225" s="41">
        <f t="shared" ref="E225:AA225" si="128">$D$11</f>
        <v>264.79000000000002</v>
      </c>
      <c r="F225" s="41">
        <f t="shared" si="128"/>
        <v>264.79000000000002</v>
      </c>
      <c r="G225" s="41">
        <f t="shared" si="128"/>
        <v>264.79000000000002</v>
      </c>
      <c r="H225" s="41">
        <f t="shared" si="128"/>
        <v>264.79000000000002</v>
      </c>
      <c r="I225" s="41">
        <f t="shared" si="128"/>
        <v>264.79000000000002</v>
      </c>
      <c r="J225" s="41">
        <f t="shared" si="128"/>
        <v>264.79000000000002</v>
      </c>
      <c r="K225" s="41">
        <f t="shared" si="128"/>
        <v>264.79000000000002</v>
      </c>
      <c r="L225" s="41">
        <f t="shared" si="128"/>
        <v>264.79000000000002</v>
      </c>
      <c r="M225" s="41">
        <f t="shared" si="128"/>
        <v>264.79000000000002</v>
      </c>
      <c r="N225" s="41">
        <f t="shared" si="128"/>
        <v>264.79000000000002</v>
      </c>
      <c r="O225" s="41">
        <f t="shared" si="128"/>
        <v>264.79000000000002</v>
      </c>
      <c r="P225" s="41">
        <f t="shared" si="128"/>
        <v>264.79000000000002</v>
      </c>
      <c r="Q225" s="41">
        <f t="shared" si="128"/>
        <v>264.79000000000002</v>
      </c>
      <c r="R225" s="41">
        <f t="shared" si="128"/>
        <v>264.79000000000002</v>
      </c>
      <c r="S225" s="41">
        <f t="shared" si="128"/>
        <v>264.79000000000002</v>
      </c>
      <c r="T225" s="41">
        <f t="shared" si="128"/>
        <v>264.79000000000002</v>
      </c>
      <c r="U225" s="41">
        <f t="shared" si="128"/>
        <v>264.79000000000002</v>
      </c>
      <c r="V225" s="41">
        <f t="shared" si="128"/>
        <v>264.79000000000002</v>
      </c>
      <c r="W225" s="41">
        <f t="shared" si="128"/>
        <v>264.79000000000002</v>
      </c>
      <c r="X225" s="41">
        <f t="shared" si="128"/>
        <v>264.79000000000002</v>
      </c>
      <c r="Y225" s="41">
        <f t="shared" si="128"/>
        <v>264.79000000000002</v>
      </c>
      <c r="Z225" s="41">
        <f t="shared" si="128"/>
        <v>264.79000000000002</v>
      </c>
      <c r="AA225" s="41">
        <f t="shared" si="128"/>
        <v>264.79000000000002</v>
      </c>
    </row>
    <row r="226" spans="1:27" ht="12.75" customHeight="1" collapsed="1" x14ac:dyDescent="0.2">
      <c r="A226" s="98" t="s">
        <v>2629</v>
      </c>
      <c r="B226" s="25" t="str">
        <f>"13"&amp;"."&amp;$B$801&amp;"."&amp;$B$802</f>
        <v>13.01.2024</v>
      </c>
      <c r="C226" s="88" t="s">
        <v>76</v>
      </c>
      <c r="D226" s="89">
        <f>ROUND(((D227+D228+D230+D229)/1000),5)</f>
        <v>1.86876</v>
      </c>
      <c r="E226" s="89">
        <f>ROUND(((E227+E228+E230+E229)/1000),5)</f>
        <v>1.6819599999999999</v>
      </c>
      <c r="F226" s="89">
        <f>ROUND(((F227+F228+F230+F229)/1000),5)</f>
        <v>1.63611</v>
      </c>
      <c r="G226" s="89">
        <f t="shared" ref="G226:AA226" si="129">ROUND(((G227+G228+G230+G229)/1000),5)</f>
        <v>1.63127</v>
      </c>
      <c r="H226" s="89">
        <f t="shared" si="129"/>
        <v>1.66926</v>
      </c>
      <c r="I226" s="89">
        <f t="shared" si="129"/>
        <v>1.7762500000000001</v>
      </c>
      <c r="J226" s="89">
        <f t="shared" si="129"/>
        <v>1.82552</v>
      </c>
      <c r="K226" s="89">
        <f t="shared" si="129"/>
        <v>1.8814299999999999</v>
      </c>
      <c r="L226" s="89">
        <f t="shared" si="129"/>
        <v>2.0550600000000001</v>
      </c>
      <c r="M226" s="89">
        <f t="shared" si="129"/>
        <v>2.0616099999999999</v>
      </c>
      <c r="N226" s="89">
        <f t="shared" si="129"/>
        <v>2.1254200000000001</v>
      </c>
      <c r="O226" s="89">
        <f t="shared" si="129"/>
        <v>2.15815</v>
      </c>
      <c r="P226" s="89">
        <f t="shared" si="129"/>
        <v>2.2507000000000001</v>
      </c>
      <c r="Q226" s="89">
        <f t="shared" si="129"/>
        <v>2.2719800000000001</v>
      </c>
      <c r="R226" s="89">
        <f t="shared" si="129"/>
        <v>2.1741199999999998</v>
      </c>
      <c r="S226" s="89">
        <f t="shared" si="129"/>
        <v>2.1562199999999998</v>
      </c>
      <c r="T226" s="89">
        <f t="shared" si="129"/>
        <v>2.2544599999999999</v>
      </c>
      <c r="U226" s="89">
        <f t="shared" si="129"/>
        <v>2.5319799999999999</v>
      </c>
      <c r="V226" s="89">
        <f t="shared" si="129"/>
        <v>2.55661</v>
      </c>
      <c r="W226" s="89">
        <f t="shared" si="129"/>
        <v>2.2310400000000001</v>
      </c>
      <c r="X226" s="89">
        <f t="shared" si="129"/>
        <v>2.1036899999999998</v>
      </c>
      <c r="Y226" s="89">
        <f t="shared" si="129"/>
        <v>1.82422</v>
      </c>
      <c r="Z226" s="89">
        <f t="shared" si="129"/>
        <v>1.8011200000000001</v>
      </c>
      <c r="AA226" s="89">
        <f t="shared" si="129"/>
        <v>1.87913</v>
      </c>
    </row>
    <row r="227" spans="1:27" ht="12.75" hidden="1" customHeight="1" outlineLevel="1" x14ac:dyDescent="0.2">
      <c r="A227" s="99" t="s">
        <v>2630</v>
      </c>
      <c r="B227" s="60" t="s">
        <v>238</v>
      </c>
      <c r="C227" s="40" t="s">
        <v>79</v>
      </c>
      <c r="D227" s="41">
        <v>1487.13</v>
      </c>
      <c r="E227" s="41">
        <v>1300.33</v>
      </c>
      <c r="F227" s="41">
        <v>1254.48</v>
      </c>
      <c r="G227" s="41">
        <v>1249.6400000000001</v>
      </c>
      <c r="H227" s="41">
        <v>1287.6300000000001</v>
      </c>
      <c r="I227" s="41">
        <v>1394.62</v>
      </c>
      <c r="J227" s="41">
        <v>1443.89</v>
      </c>
      <c r="K227" s="41">
        <v>1499.8</v>
      </c>
      <c r="L227" s="41">
        <v>1673.43</v>
      </c>
      <c r="M227" s="41">
        <v>1679.98</v>
      </c>
      <c r="N227" s="41">
        <v>1743.79</v>
      </c>
      <c r="O227" s="41">
        <v>1776.52</v>
      </c>
      <c r="P227" s="41">
        <v>1869.07</v>
      </c>
      <c r="Q227" s="41">
        <v>1890.35</v>
      </c>
      <c r="R227" s="41">
        <v>1792.49</v>
      </c>
      <c r="S227" s="41">
        <v>1774.59</v>
      </c>
      <c r="T227" s="41">
        <v>1872.83</v>
      </c>
      <c r="U227" s="41">
        <v>2150.35</v>
      </c>
      <c r="V227" s="41">
        <v>2174.98</v>
      </c>
      <c r="W227" s="41">
        <v>1849.41</v>
      </c>
      <c r="X227" s="41">
        <v>1722.06</v>
      </c>
      <c r="Y227" s="41">
        <v>1442.59</v>
      </c>
      <c r="Z227" s="41">
        <v>1419.49</v>
      </c>
      <c r="AA227" s="41">
        <v>1497.5</v>
      </c>
    </row>
    <row r="228" spans="1:27" ht="12.75" hidden="1" customHeight="1" outlineLevel="1" x14ac:dyDescent="0.2">
      <c r="A228" s="99" t="s">
        <v>2631</v>
      </c>
      <c r="B228" s="60" t="s">
        <v>90</v>
      </c>
      <c r="C228" s="40" t="s">
        <v>79</v>
      </c>
      <c r="D228" s="41">
        <f>$D$168</f>
        <v>113.12</v>
      </c>
      <c r="E228" s="41">
        <f>$D$168</f>
        <v>113.12</v>
      </c>
      <c r="F228" s="41">
        <f t="shared" ref="F228:AA228" si="130">$D$168</f>
        <v>113.12</v>
      </c>
      <c r="G228" s="41">
        <f t="shared" si="130"/>
        <v>113.12</v>
      </c>
      <c r="H228" s="41">
        <f t="shared" si="130"/>
        <v>113.12</v>
      </c>
      <c r="I228" s="41">
        <f t="shared" si="130"/>
        <v>113.12</v>
      </c>
      <c r="J228" s="41">
        <f t="shared" si="130"/>
        <v>113.12</v>
      </c>
      <c r="K228" s="41">
        <f t="shared" si="130"/>
        <v>113.12</v>
      </c>
      <c r="L228" s="41">
        <f t="shared" si="130"/>
        <v>113.12</v>
      </c>
      <c r="M228" s="41">
        <f t="shared" si="130"/>
        <v>113.12</v>
      </c>
      <c r="N228" s="41">
        <f t="shared" si="130"/>
        <v>113.12</v>
      </c>
      <c r="O228" s="41">
        <f t="shared" si="130"/>
        <v>113.12</v>
      </c>
      <c r="P228" s="41">
        <f t="shared" si="130"/>
        <v>113.12</v>
      </c>
      <c r="Q228" s="41">
        <f t="shared" si="130"/>
        <v>113.12</v>
      </c>
      <c r="R228" s="41">
        <f t="shared" si="130"/>
        <v>113.12</v>
      </c>
      <c r="S228" s="41">
        <f t="shared" si="130"/>
        <v>113.12</v>
      </c>
      <c r="T228" s="41">
        <f t="shared" si="130"/>
        <v>113.12</v>
      </c>
      <c r="U228" s="41">
        <f t="shared" si="130"/>
        <v>113.12</v>
      </c>
      <c r="V228" s="41">
        <f t="shared" si="130"/>
        <v>113.12</v>
      </c>
      <c r="W228" s="41">
        <f t="shared" si="130"/>
        <v>113.12</v>
      </c>
      <c r="X228" s="41">
        <f t="shared" si="130"/>
        <v>113.12</v>
      </c>
      <c r="Y228" s="41">
        <f t="shared" si="130"/>
        <v>113.12</v>
      </c>
      <c r="Z228" s="41">
        <f t="shared" si="130"/>
        <v>113.12</v>
      </c>
      <c r="AA228" s="41">
        <f t="shared" si="130"/>
        <v>113.12</v>
      </c>
    </row>
    <row r="229" spans="1:27" ht="12.75" hidden="1" customHeight="1" outlineLevel="1" x14ac:dyDescent="0.2">
      <c r="A229" s="99" t="s">
        <v>2632</v>
      </c>
      <c r="B229" s="60" t="s">
        <v>83</v>
      </c>
      <c r="C229" s="40" t="s">
        <v>79</v>
      </c>
      <c r="D229" s="41">
        <v>3.72</v>
      </c>
      <c r="E229" s="41">
        <v>3.72</v>
      </c>
      <c r="F229" s="41">
        <v>3.72</v>
      </c>
      <c r="G229" s="41">
        <v>3.72</v>
      </c>
      <c r="H229" s="41">
        <v>3.72</v>
      </c>
      <c r="I229" s="41">
        <v>3.72</v>
      </c>
      <c r="J229" s="41">
        <v>3.72</v>
      </c>
      <c r="K229" s="41">
        <v>3.72</v>
      </c>
      <c r="L229" s="41">
        <v>3.72</v>
      </c>
      <c r="M229" s="41">
        <v>3.72</v>
      </c>
      <c r="N229" s="41">
        <v>3.72</v>
      </c>
      <c r="O229" s="41">
        <v>3.72</v>
      </c>
      <c r="P229" s="41">
        <v>3.72</v>
      </c>
      <c r="Q229" s="41">
        <v>3.72</v>
      </c>
      <c r="R229" s="41">
        <v>3.72</v>
      </c>
      <c r="S229" s="41">
        <v>3.72</v>
      </c>
      <c r="T229" s="41">
        <v>3.72</v>
      </c>
      <c r="U229" s="41">
        <v>3.72</v>
      </c>
      <c r="V229" s="41">
        <v>3.72</v>
      </c>
      <c r="W229" s="41">
        <v>3.72</v>
      </c>
      <c r="X229" s="41">
        <v>3.72</v>
      </c>
      <c r="Y229" s="41">
        <v>3.72</v>
      </c>
      <c r="Z229" s="41">
        <v>3.72</v>
      </c>
      <c r="AA229" s="41">
        <v>3.72</v>
      </c>
    </row>
    <row r="230" spans="1:27" ht="12.75" hidden="1" customHeight="1" outlineLevel="1" x14ac:dyDescent="0.2">
      <c r="A230" s="99" t="s">
        <v>2633</v>
      </c>
      <c r="B230" s="60" t="s">
        <v>81</v>
      </c>
      <c r="C230" s="40" t="s">
        <v>79</v>
      </c>
      <c r="D230" s="41">
        <f>$D$11</f>
        <v>264.79000000000002</v>
      </c>
      <c r="E230" s="41">
        <f t="shared" ref="E230:AA230" si="131">$D$11</f>
        <v>264.79000000000002</v>
      </c>
      <c r="F230" s="41">
        <f t="shared" si="131"/>
        <v>264.79000000000002</v>
      </c>
      <c r="G230" s="41">
        <f t="shared" si="131"/>
        <v>264.79000000000002</v>
      </c>
      <c r="H230" s="41">
        <f t="shared" si="131"/>
        <v>264.79000000000002</v>
      </c>
      <c r="I230" s="41">
        <f t="shared" si="131"/>
        <v>264.79000000000002</v>
      </c>
      <c r="J230" s="41">
        <f t="shared" si="131"/>
        <v>264.79000000000002</v>
      </c>
      <c r="K230" s="41">
        <f t="shared" si="131"/>
        <v>264.79000000000002</v>
      </c>
      <c r="L230" s="41">
        <f t="shared" si="131"/>
        <v>264.79000000000002</v>
      </c>
      <c r="M230" s="41">
        <f t="shared" si="131"/>
        <v>264.79000000000002</v>
      </c>
      <c r="N230" s="41">
        <f t="shared" si="131"/>
        <v>264.79000000000002</v>
      </c>
      <c r="O230" s="41">
        <f t="shared" si="131"/>
        <v>264.79000000000002</v>
      </c>
      <c r="P230" s="41">
        <f t="shared" si="131"/>
        <v>264.79000000000002</v>
      </c>
      <c r="Q230" s="41">
        <f t="shared" si="131"/>
        <v>264.79000000000002</v>
      </c>
      <c r="R230" s="41">
        <f t="shared" si="131"/>
        <v>264.79000000000002</v>
      </c>
      <c r="S230" s="41">
        <f t="shared" si="131"/>
        <v>264.79000000000002</v>
      </c>
      <c r="T230" s="41">
        <f t="shared" si="131"/>
        <v>264.79000000000002</v>
      </c>
      <c r="U230" s="41">
        <f t="shared" si="131"/>
        <v>264.79000000000002</v>
      </c>
      <c r="V230" s="41">
        <f t="shared" si="131"/>
        <v>264.79000000000002</v>
      </c>
      <c r="W230" s="41">
        <f t="shared" si="131"/>
        <v>264.79000000000002</v>
      </c>
      <c r="X230" s="41">
        <f t="shared" si="131"/>
        <v>264.79000000000002</v>
      </c>
      <c r="Y230" s="41">
        <f t="shared" si="131"/>
        <v>264.79000000000002</v>
      </c>
      <c r="Z230" s="41">
        <f t="shared" si="131"/>
        <v>264.79000000000002</v>
      </c>
      <c r="AA230" s="41">
        <f t="shared" si="131"/>
        <v>264.79000000000002</v>
      </c>
    </row>
    <row r="231" spans="1:27" ht="12.75" customHeight="1" collapsed="1" x14ac:dyDescent="0.2">
      <c r="A231" s="98" t="s">
        <v>2634</v>
      </c>
      <c r="B231" s="25" t="str">
        <f>"14"&amp;"."&amp;$B$801&amp;"."&amp;$B$802</f>
        <v>14.01.2024</v>
      </c>
      <c r="C231" s="88" t="s">
        <v>76</v>
      </c>
      <c r="D231" s="89">
        <f>ROUND(((D232+D233+D235+D234)/1000),5)</f>
        <v>1.8975</v>
      </c>
      <c r="E231" s="89">
        <f>ROUND(((E232+E233+E235+E234)/1000),5)</f>
        <v>1.7625999999999999</v>
      </c>
      <c r="F231" s="89">
        <f>ROUND(((F232+F233+F235+F234)/1000),5)</f>
        <v>1.63432</v>
      </c>
      <c r="G231" s="89">
        <f t="shared" ref="G231:AA231" si="132">ROUND(((G232+G233+G235+G234)/1000),5)</f>
        <v>1.6201099999999999</v>
      </c>
      <c r="H231" s="89">
        <f t="shared" si="132"/>
        <v>1.6362099999999999</v>
      </c>
      <c r="I231" s="89">
        <f t="shared" si="132"/>
        <v>1.71357</v>
      </c>
      <c r="J231" s="89">
        <f t="shared" si="132"/>
        <v>1.7464299999999999</v>
      </c>
      <c r="K231" s="89">
        <f t="shared" si="132"/>
        <v>1.85839</v>
      </c>
      <c r="L231" s="89">
        <f t="shared" si="132"/>
        <v>1.9431799999999999</v>
      </c>
      <c r="M231" s="89">
        <f t="shared" si="132"/>
        <v>2.10032</v>
      </c>
      <c r="N231" s="89">
        <f t="shared" si="132"/>
        <v>2.2258499999999999</v>
      </c>
      <c r="O231" s="89">
        <f t="shared" si="132"/>
        <v>2.3003800000000001</v>
      </c>
      <c r="P231" s="89">
        <f t="shared" si="132"/>
        <v>2.3265400000000001</v>
      </c>
      <c r="Q231" s="89">
        <f t="shared" si="132"/>
        <v>2.3452799999999998</v>
      </c>
      <c r="R231" s="89">
        <f t="shared" si="132"/>
        <v>2.2153399999999999</v>
      </c>
      <c r="S231" s="89">
        <f t="shared" si="132"/>
        <v>2.3470499999999999</v>
      </c>
      <c r="T231" s="89">
        <f t="shared" si="132"/>
        <v>2.5266600000000001</v>
      </c>
      <c r="U231" s="89">
        <f t="shared" si="132"/>
        <v>2.5576500000000002</v>
      </c>
      <c r="V231" s="89">
        <f t="shared" si="132"/>
        <v>2.5520700000000001</v>
      </c>
      <c r="W231" s="89">
        <f t="shared" si="132"/>
        <v>2.39784</v>
      </c>
      <c r="X231" s="89">
        <f t="shared" si="132"/>
        <v>2.2387000000000001</v>
      </c>
      <c r="Y231" s="89">
        <f t="shared" si="132"/>
        <v>2.1134200000000001</v>
      </c>
      <c r="Z231" s="89">
        <f t="shared" si="132"/>
        <v>1.9136500000000001</v>
      </c>
      <c r="AA231" s="89">
        <f t="shared" si="132"/>
        <v>1.85453</v>
      </c>
    </row>
    <row r="232" spans="1:27" ht="12.75" hidden="1" customHeight="1" outlineLevel="1" x14ac:dyDescent="0.2">
      <c r="A232" s="99" t="s">
        <v>2635</v>
      </c>
      <c r="B232" s="60" t="s">
        <v>238</v>
      </c>
      <c r="C232" s="40" t="s">
        <v>79</v>
      </c>
      <c r="D232" s="41">
        <v>1515.87</v>
      </c>
      <c r="E232" s="41">
        <v>1380.97</v>
      </c>
      <c r="F232" s="41">
        <v>1252.69</v>
      </c>
      <c r="G232" s="41">
        <v>1238.48</v>
      </c>
      <c r="H232" s="41">
        <v>1254.58</v>
      </c>
      <c r="I232" s="41">
        <v>1331.94</v>
      </c>
      <c r="J232" s="41">
        <v>1364.8</v>
      </c>
      <c r="K232" s="41">
        <v>1476.76</v>
      </c>
      <c r="L232" s="41">
        <v>1561.55</v>
      </c>
      <c r="M232" s="41">
        <v>1718.69</v>
      </c>
      <c r="N232" s="41">
        <v>1844.22</v>
      </c>
      <c r="O232" s="41">
        <v>1918.75</v>
      </c>
      <c r="P232" s="41">
        <v>1944.91</v>
      </c>
      <c r="Q232" s="41">
        <v>1963.65</v>
      </c>
      <c r="R232" s="41">
        <v>1833.71</v>
      </c>
      <c r="S232" s="41">
        <v>1965.42</v>
      </c>
      <c r="T232" s="41">
        <v>2145.0300000000002</v>
      </c>
      <c r="U232" s="41">
        <v>2176.02</v>
      </c>
      <c r="V232" s="41">
        <v>2170.44</v>
      </c>
      <c r="W232" s="41">
        <v>2016.21</v>
      </c>
      <c r="X232" s="41">
        <v>1857.07</v>
      </c>
      <c r="Y232" s="41">
        <v>1731.79</v>
      </c>
      <c r="Z232" s="41">
        <v>1532.02</v>
      </c>
      <c r="AA232" s="41">
        <v>1472.9</v>
      </c>
    </row>
    <row r="233" spans="1:27" ht="12.75" hidden="1" customHeight="1" outlineLevel="1" x14ac:dyDescent="0.2">
      <c r="A233" s="99" t="s">
        <v>2636</v>
      </c>
      <c r="B233" s="60" t="s">
        <v>90</v>
      </c>
      <c r="C233" s="40" t="s">
        <v>79</v>
      </c>
      <c r="D233" s="41">
        <f>$D$168</f>
        <v>113.12</v>
      </c>
      <c r="E233" s="41">
        <f>$D$168</f>
        <v>113.12</v>
      </c>
      <c r="F233" s="41">
        <f t="shared" ref="F233:AA233" si="133">$D$168</f>
        <v>113.12</v>
      </c>
      <c r="G233" s="41">
        <f t="shared" si="133"/>
        <v>113.12</v>
      </c>
      <c r="H233" s="41">
        <f t="shared" si="133"/>
        <v>113.12</v>
      </c>
      <c r="I233" s="41">
        <f t="shared" si="133"/>
        <v>113.12</v>
      </c>
      <c r="J233" s="41">
        <f t="shared" si="133"/>
        <v>113.12</v>
      </c>
      <c r="K233" s="41">
        <f t="shared" si="133"/>
        <v>113.12</v>
      </c>
      <c r="L233" s="41">
        <f t="shared" si="133"/>
        <v>113.12</v>
      </c>
      <c r="M233" s="41">
        <f t="shared" si="133"/>
        <v>113.12</v>
      </c>
      <c r="N233" s="41">
        <f t="shared" si="133"/>
        <v>113.12</v>
      </c>
      <c r="O233" s="41">
        <f t="shared" si="133"/>
        <v>113.12</v>
      </c>
      <c r="P233" s="41">
        <f t="shared" si="133"/>
        <v>113.12</v>
      </c>
      <c r="Q233" s="41">
        <f t="shared" si="133"/>
        <v>113.12</v>
      </c>
      <c r="R233" s="41">
        <f t="shared" si="133"/>
        <v>113.12</v>
      </c>
      <c r="S233" s="41">
        <f t="shared" si="133"/>
        <v>113.12</v>
      </c>
      <c r="T233" s="41">
        <f t="shared" si="133"/>
        <v>113.12</v>
      </c>
      <c r="U233" s="41">
        <f t="shared" si="133"/>
        <v>113.12</v>
      </c>
      <c r="V233" s="41">
        <f t="shared" si="133"/>
        <v>113.12</v>
      </c>
      <c r="W233" s="41">
        <f t="shared" si="133"/>
        <v>113.12</v>
      </c>
      <c r="X233" s="41">
        <f t="shared" si="133"/>
        <v>113.12</v>
      </c>
      <c r="Y233" s="41">
        <f t="shared" si="133"/>
        <v>113.12</v>
      </c>
      <c r="Z233" s="41">
        <f t="shared" si="133"/>
        <v>113.12</v>
      </c>
      <c r="AA233" s="41">
        <f t="shared" si="133"/>
        <v>113.12</v>
      </c>
    </row>
    <row r="234" spans="1:27" ht="12.75" hidden="1" customHeight="1" outlineLevel="1" x14ac:dyDescent="0.2">
      <c r="A234" s="99" t="s">
        <v>2637</v>
      </c>
      <c r="B234" s="60" t="s">
        <v>83</v>
      </c>
      <c r="C234" s="40" t="s">
        <v>79</v>
      </c>
      <c r="D234" s="41">
        <v>3.72</v>
      </c>
      <c r="E234" s="41">
        <v>3.72</v>
      </c>
      <c r="F234" s="41">
        <v>3.72</v>
      </c>
      <c r="G234" s="41">
        <v>3.72</v>
      </c>
      <c r="H234" s="41">
        <v>3.72</v>
      </c>
      <c r="I234" s="41">
        <v>3.72</v>
      </c>
      <c r="J234" s="41">
        <v>3.72</v>
      </c>
      <c r="K234" s="41">
        <v>3.72</v>
      </c>
      <c r="L234" s="41">
        <v>3.72</v>
      </c>
      <c r="M234" s="41">
        <v>3.72</v>
      </c>
      <c r="N234" s="41">
        <v>3.72</v>
      </c>
      <c r="O234" s="41">
        <v>3.72</v>
      </c>
      <c r="P234" s="41">
        <v>3.72</v>
      </c>
      <c r="Q234" s="41">
        <v>3.72</v>
      </c>
      <c r="R234" s="41">
        <v>3.72</v>
      </c>
      <c r="S234" s="41">
        <v>3.72</v>
      </c>
      <c r="T234" s="41">
        <v>3.72</v>
      </c>
      <c r="U234" s="41">
        <v>3.72</v>
      </c>
      <c r="V234" s="41">
        <v>3.72</v>
      </c>
      <c r="W234" s="41">
        <v>3.72</v>
      </c>
      <c r="X234" s="41">
        <v>3.72</v>
      </c>
      <c r="Y234" s="41">
        <v>3.72</v>
      </c>
      <c r="Z234" s="41">
        <v>3.72</v>
      </c>
      <c r="AA234" s="41">
        <v>3.72</v>
      </c>
    </row>
    <row r="235" spans="1:27" ht="12.75" hidden="1" customHeight="1" outlineLevel="1" x14ac:dyDescent="0.2">
      <c r="A235" s="99" t="s">
        <v>2638</v>
      </c>
      <c r="B235" s="60" t="s">
        <v>81</v>
      </c>
      <c r="C235" s="40" t="s">
        <v>79</v>
      </c>
      <c r="D235" s="41">
        <f>$D$11</f>
        <v>264.79000000000002</v>
      </c>
      <c r="E235" s="41">
        <f t="shared" ref="E235:AA235" si="134">$D$11</f>
        <v>264.79000000000002</v>
      </c>
      <c r="F235" s="41">
        <f t="shared" si="134"/>
        <v>264.79000000000002</v>
      </c>
      <c r="G235" s="41">
        <f t="shared" si="134"/>
        <v>264.79000000000002</v>
      </c>
      <c r="H235" s="41">
        <f t="shared" si="134"/>
        <v>264.79000000000002</v>
      </c>
      <c r="I235" s="41">
        <f t="shared" si="134"/>
        <v>264.79000000000002</v>
      </c>
      <c r="J235" s="41">
        <f t="shared" si="134"/>
        <v>264.79000000000002</v>
      </c>
      <c r="K235" s="41">
        <f t="shared" si="134"/>
        <v>264.79000000000002</v>
      </c>
      <c r="L235" s="41">
        <f t="shared" si="134"/>
        <v>264.79000000000002</v>
      </c>
      <c r="M235" s="41">
        <f t="shared" si="134"/>
        <v>264.79000000000002</v>
      </c>
      <c r="N235" s="41">
        <f t="shared" si="134"/>
        <v>264.79000000000002</v>
      </c>
      <c r="O235" s="41">
        <f t="shared" si="134"/>
        <v>264.79000000000002</v>
      </c>
      <c r="P235" s="41">
        <f t="shared" si="134"/>
        <v>264.79000000000002</v>
      </c>
      <c r="Q235" s="41">
        <f t="shared" si="134"/>
        <v>264.79000000000002</v>
      </c>
      <c r="R235" s="41">
        <f t="shared" si="134"/>
        <v>264.79000000000002</v>
      </c>
      <c r="S235" s="41">
        <f t="shared" si="134"/>
        <v>264.79000000000002</v>
      </c>
      <c r="T235" s="41">
        <f t="shared" si="134"/>
        <v>264.79000000000002</v>
      </c>
      <c r="U235" s="41">
        <f t="shared" si="134"/>
        <v>264.79000000000002</v>
      </c>
      <c r="V235" s="41">
        <f t="shared" si="134"/>
        <v>264.79000000000002</v>
      </c>
      <c r="W235" s="41">
        <f t="shared" si="134"/>
        <v>264.79000000000002</v>
      </c>
      <c r="X235" s="41">
        <f t="shared" si="134"/>
        <v>264.79000000000002</v>
      </c>
      <c r="Y235" s="41">
        <f t="shared" si="134"/>
        <v>264.79000000000002</v>
      </c>
      <c r="Z235" s="41">
        <f t="shared" si="134"/>
        <v>264.79000000000002</v>
      </c>
      <c r="AA235" s="41">
        <f t="shared" si="134"/>
        <v>264.79000000000002</v>
      </c>
    </row>
    <row r="236" spans="1:27" ht="12.75" customHeight="1" collapsed="1" x14ac:dyDescent="0.2">
      <c r="A236" s="98" t="s">
        <v>2639</v>
      </c>
      <c r="B236" s="25" t="str">
        <f>"15"&amp;"."&amp;$B$801&amp;"."&amp;$B$802</f>
        <v>15.01.2024</v>
      </c>
      <c r="C236" s="88" t="s">
        <v>76</v>
      </c>
      <c r="D236" s="89">
        <f>ROUND(((D237+D238+D240+D239)/1000),5)</f>
        <v>1.62297</v>
      </c>
      <c r="E236" s="89">
        <f>ROUND(((E237+E238+E240+E239)/1000),5)</f>
        <v>1.56542</v>
      </c>
      <c r="F236" s="89">
        <f>ROUND(((F237+F238+F240+F239)/1000),5)</f>
        <v>1.51003</v>
      </c>
      <c r="G236" s="89">
        <f t="shared" ref="G236:AA236" si="135">ROUND(((G237+G238+G240+G239)/1000),5)</f>
        <v>1.50325</v>
      </c>
      <c r="H236" s="89">
        <f t="shared" si="135"/>
        <v>1.5649200000000001</v>
      </c>
      <c r="I236" s="89">
        <f t="shared" si="135"/>
        <v>1.6897200000000001</v>
      </c>
      <c r="J236" s="89">
        <f t="shared" si="135"/>
        <v>1.90011</v>
      </c>
      <c r="K236" s="89">
        <f t="shared" si="135"/>
        <v>2.1179700000000001</v>
      </c>
      <c r="L236" s="89">
        <f t="shared" si="135"/>
        <v>2.3811900000000001</v>
      </c>
      <c r="M236" s="89">
        <f t="shared" si="135"/>
        <v>2.4146399999999999</v>
      </c>
      <c r="N236" s="89">
        <f t="shared" si="135"/>
        <v>2.4023699999999999</v>
      </c>
      <c r="O236" s="89">
        <f t="shared" si="135"/>
        <v>2.4963000000000002</v>
      </c>
      <c r="P236" s="89">
        <f t="shared" si="135"/>
        <v>2.4959899999999999</v>
      </c>
      <c r="Q236" s="89">
        <f t="shared" si="135"/>
        <v>2.5065</v>
      </c>
      <c r="R236" s="89">
        <f t="shared" si="135"/>
        <v>2.50284</v>
      </c>
      <c r="S236" s="89">
        <f t="shared" si="135"/>
        <v>2.4392200000000002</v>
      </c>
      <c r="T236" s="89">
        <f t="shared" si="135"/>
        <v>2.5496300000000001</v>
      </c>
      <c r="U236" s="89">
        <f t="shared" si="135"/>
        <v>2.5765500000000001</v>
      </c>
      <c r="V236" s="89">
        <f t="shared" si="135"/>
        <v>2.5693199999999998</v>
      </c>
      <c r="W236" s="89">
        <f t="shared" si="135"/>
        <v>2.4360300000000001</v>
      </c>
      <c r="X236" s="89">
        <f t="shared" si="135"/>
        <v>2.3063799999999999</v>
      </c>
      <c r="Y236" s="89">
        <f t="shared" si="135"/>
        <v>2.1394899999999999</v>
      </c>
      <c r="Z236" s="89">
        <f t="shared" si="135"/>
        <v>1.9437599999999999</v>
      </c>
      <c r="AA236" s="89">
        <f t="shared" si="135"/>
        <v>1.81141</v>
      </c>
    </row>
    <row r="237" spans="1:27" ht="12.75" hidden="1" customHeight="1" outlineLevel="1" x14ac:dyDescent="0.2">
      <c r="A237" s="99" t="s">
        <v>2640</v>
      </c>
      <c r="B237" s="60" t="s">
        <v>238</v>
      </c>
      <c r="C237" s="40" t="s">
        <v>79</v>
      </c>
      <c r="D237" s="41">
        <v>1241.3399999999999</v>
      </c>
      <c r="E237" s="41">
        <v>1183.79</v>
      </c>
      <c r="F237" s="41">
        <v>1128.4000000000001</v>
      </c>
      <c r="G237" s="41">
        <v>1121.6199999999999</v>
      </c>
      <c r="H237" s="41">
        <v>1183.29</v>
      </c>
      <c r="I237" s="41">
        <v>1308.0899999999999</v>
      </c>
      <c r="J237" s="41">
        <v>1518.48</v>
      </c>
      <c r="K237" s="41">
        <v>1736.34</v>
      </c>
      <c r="L237" s="41">
        <v>1999.56</v>
      </c>
      <c r="M237" s="41">
        <v>2033.01</v>
      </c>
      <c r="N237" s="41">
        <v>2020.74</v>
      </c>
      <c r="O237" s="41">
        <v>2114.67</v>
      </c>
      <c r="P237" s="41">
        <v>2114.36</v>
      </c>
      <c r="Q237" s="41">
        <v>2124.87</v>
      </c>
      <c r="R237" s="41">
        <v>2121.21</v>
      </c>
      <c r="S237" s="41">
        <v>2057.59</v>
      </c>
      <c r="T237" s="41">
        <v>2168</v>
      </c>
      <c r="U237" s="41">
        <v>2194.92</v>
      </c>
      <c r="V237" s="41">
        <v>2187.69</v>
      </c>
      <c r="W237" s="41">
        <v>2054.4</v>
      </c>
      <c r="X237" s="41">
        <v>1924.75</v>
      </c>
      <c r="Y237" s="41">
        <v>1757.86</v>
      </c>
      <c r="Z237" s="41">
        <v>1562.13</v>
      </c>
      <c r="AA237" s="41">
        <v>1429.78</v>
      </c>
    </row>
    <row r="238" spans="1:27" ht="12.75" hidden="1" customHeight="1" outlineLevel="1" x14ac:dyDescent="0.2">
      <c r="A238" s="99" t="s">
        <v>2641</v>
      </c>
      <c r="B238" s="60" t="s">
        <v>90</v>
      </c>
      <c r="C238" s="40" t="s">
        <v>79</v>
      </c>
      <c r="D238" s="41">
        <f>$D$168</f>
        <v>113.12</v>
      </c>
      <c r="E238" s="41">
        <f>$D$168</f>
        <v>113.12</v>
      </c>
      <c r="F238" s="41">
        <f t="shared" ref="F238:AA238" si="136">$D$168</f>
        <v>113.12</v>
      </c>
      <c r="G238" s="41">
        <f t="shared" si="136"/>
        <v>113.12</v>
      </c>
      <c r="H238" s="41">
        <f t="shared" si="136"/>
        <v>113.12</v>
      </c>
      <c r="I238" s="41">
        <f t="shared" si="136"/>
        <v>113.12</v>
      </c>
      <c r="J238" s="41">
        <f t="shared" si="136"/>
        <v>113.12</v>
      </c>
      <c r="K238" s="41">
        <f t="shared" si="136"/>
        <v>113.12</v>
      </c>
      <c r="L238" s="41">
        <f t="shared" si="136"/>
        <v>113.12</v>
      </c>
      <c r="M238" s="41">
        <f t="shared" si="136"/>
        <v>113.12</v>
      </c>
      <c r="N238" s="41">
        <f t="shared" si="136"/>
        <v>113.12</v>
      </c>
      <c r="O238" s="41">
        <f t="shared" si="136"/>
        <v>113.12</v>
      </c>
      <c r="P238" s="41">
        <f t="shared" si="136"/>
        <v>113.12</v>
      </c>
      <c r="Q238" s="41">
        <f t="shared" si="136"/>
        <v>113.12</v>
      </c>
      <c r="R238" s="41">
        <f t="shared" si="136"/>
        <v>113.12</v>
      </c>
      <c r="S238" s="41">
        <f t="shared" si="136"/>
        <v>113.12</v>
      </c>
      <c r="T238" s="41">
        <f t="shared" si="136"/>
        <v>113.12</v>
      </c>
      <c r="U238" s="41">
        <f t="shared" si="136"/>
        <v>113.12</v>
      </c>
      <c r="V238" s="41">
        <f t="shared" si="136"/>
        <v>113.12</v>
      </c>
      <c r="W238" s="41">
        <f t="shared" si="136"/>
        <v>113.12</v>
      </c>
      <c r="X238" s="41">
        <f t="shared" si="136"/>
        <v>113.12</v>
      </c>
      <c r="Y238" s="41">
        <f t="shared" si="136"/>
        <v>113.12</v>
      </c>
      <c r="Z238" s="41">
        <f t="shared" si="136"/>
        <v>113.12</v>
      </c>
      <c r="AA238" s="41">
        <f t="shared" si="136"/>
        <v>113.12</v>
      </c>
    </row>
    <row r="239" spans="1:27" ht="12.75" hidden="1" customHeight="1" outlineLevel="1" x14ac:dyDescent="0.2">
      <c r="A239" s="99" t="s">
        <v>2642</v>
      </c>
      <c r="B239" s="60" t="s">
        <v>83</v>
      </c>
      <c r="C239" s="40" t="s">
        <v>79</v>
      </c>
      <c r="D239" s="41">
        <v>3.72</v>
      </c>
      <c r="E239" s="41">
        <v>3.72</v>
      </c>
      <c r="F239" s="41">
        <v>3.72</v>
      </c>
      <c r="G239" s="41">
        <v>3.72</v>
      </c>
      <c r="H239" s="41">
        <v>3.72</v>
      </c>
      <c r="I239" s="41">
        <v>3.72</v>
      </c>
      <c r="J239" s="41">
        <v>3.72</v>
      </c>
      <c r="K239" s="41">
        <v>3.72</v>
      </c>
      <c r="L239" s="41">
        <v>3.72</v>
      </c>
      <c r="M239" s="41">
        <v>3.72</v>
      </c>
      <c r="N239" s="41">
        <v>3.72</v>
      </c>
      <c r="O239" s="41">
        <v>3.72</v>
      </c>
      <c r="P239" s="41">
        <v>3.72</v>
      </c>
      <c r="Q239" s="41">
        <v>3.72</v>
      </c>
      <c r="R239" s="41">
        <v>3.72</v>
      </c>
      <c r="S239" s="41">
        <v>3.72</v>
      </c>
      <c r="T239" s="41">
        <v>3.72</v>
      </c>
      <c r="U239" s="41">
        <v>3.72</v>
      </c>
      <c r="V239" s="41">
        <v>3.72</v>
      </c>
      <c r="W239" s="41">
        <v>3.72</v>
      </c>
      <c r="X239" s="41">
        <v>3.72</v>
      </c>
      <c r="Y239" s="41">
        <v>3.72</v>
      </c>
      <c r="Z239" s="41">
        <v>3.72</v>
      </c>
      <c r="AA239" s="41">
        <v>3.72</v>
      </c>
    </row>
    <row r="240" spans="1:27" ht="12.75" hidden="1" customHeight="1" outlineLevel="1" x14ac:dyDescent="0.2">
      <c r="A240" s="99" t="s">
        <v>2643</v>
      </c>
      <c r="B240" s="60" t="s">
        <v>81</v>
      </c>
      <c r="C240" s="40" t="s">
        <v>79</v>
      </c>
      <c r="D240" s="41">
        <f>$D$11</f>
        <v>264.79000000000002</v>
      </c>
      <c r="E240" s="41">
        <f t="shared" ref="E240:AA240" si="137">$D$11</f>
        <v>264.79000000000002</v>
      </c>
      <c r="F240" s="41">
        <f t="shared" si="137"/>
        <v>264.79000000000002</v>
      </c>
      <c r="G240" s="41">
        <f t="shared" si="137"/>
        <v>264.79000000000002</v>
      </c>
      <c r="H240" s="41">
        <f t="shared" si="137"/>
        <v>264.79000000000002</v>
      </c>
      <c r="I240" s="41">
        <f t="shared" si="137"/>
        <v>264.79000000000002</v>
      </c>
      <c r="J240" s="41">
        <f t="shared" si="137"/>
        <v>264.79000000000002</v>
      </c>
      <c r="K240" s="41">
        <f t="shared" si="137"/>
        <v>264.79000000000002</v>
      </c>
      <c r="L240" s="41">
        <f t="shared" si="137"/>
        <v>264.79000000000002</v>
      </c>
      <c r="M240" s="41">
        <f t="shared" si="137"/>
        <v>264.79000000000002</v>
      </c>
      <c r="N240" s="41">
        <f t="shared" si="137"/>
        <v>264.79000000000002</v>
      </c>
      <c r="O240" s="41">
        <f t="shared" si="137"/>
        <v>264.79000000000002</v>
      </c>
      <c r="P240" s="41">
        <f t="shared" si="137"/>
        <v>264.79000000000002</v>
      </c>
      <c r="Q240" s="41">
        <f t="shared" si="137"/>
        <v>264.79000000000002</v>
      </c>
      <c r="R240" s="41">
        <f t="shared" si="137"/>
        <v>264.79000000000002</v>
      </c>
      <c r="S240" s="41">
        <f t="shared" si="137"/>
        <v>264.79000000000002</v>
      </c>
      <c r="T240" s="41">
        <f t="shared" si="137"/>
        <v>264.79000000000002</v>
      </c>
      <c r="U240" s="41">
        <f t="shared" si="137"/>
        <v>264.79000000000002</v>
      </c>
      <c r="V240" s="41">
        <f t="shared" si="137"/>
        <v>264.79000000000002</v>
      </c>
      <c r="W240" s="41">
        <f t="shared" si="137"/>
        <v>264.79000000000002</v>
      </c>
      <c r="X240" s="41">
        <f t="shared" si="137"/>
        <v>264.79000000000002</v>
      </c>
      <c r="Y240" s="41">
        <f t="shared" si="137"/>
        <v>264.79000000000002</v>
      </c>
      <c r="Z240" s="41">
        <f t="shared" si="137"/>
        <v>264.79000000000002</v>
      </c>
      <c r="AA240" s="41">
        <f t="shared" si="137"/>
        <v>264.79000000000002</v>
      </c>
    </row>
    <row r="241" spans="1:27" ht="12.75" customHeight="1" collapsed="1" x14ac:dyDescent="0.2">
      <c r="A241" s="98" t="s">
        <v>2644</v>
      </c>
      <c r="B241" s="25" t="str">
        <f>"16"&amp;"."&amp;$B$801&amp;"."&amp;$B$802</f>
        <v>16.01.2024</v>
      </c>
      <c r="C241" s="88" t="s">
        <v>76</v>
      </c>
      <c r="D241" s="89">
        <f>ROUND(((D242+D243+D245+D244)/1000),5)</f>
        <v>1.6510499999999999</v>
      </c>
      <c r="E241" s="89">
        <f>ROUND(((E242+E243+E245+E244)/1000),5)</f>
        <v>1.5839799999999999</v>
      </c>
      <c r="F241" s="89">
        <f>ROUND(((F242+F243+F245+F244)/1000),5)</f>
        <v>1.5609900000000001</v>
      </c>
      <c r="G241" s="89">
        <f t="shared" ref="G241:AA241" si="138">ROUND(((G242+G243+G245+G244)/1000),5)</f>
        <v>1.52658</v>
      </c>
      <c r="H241" s="89">
        <f t="shared" si="138"/>
        <v>1.57056</v>
      </c>
      <c r="I241" s="89">
        <f t="shared" si="138"/>
        <v>1.68479</v>
      </c>
      <c r="J241" s="89">
        <f t="shared" si="138"/>
        <v>1.8808100000000001</v>
      </c>
      <c r="K241" s="89">
        <f t="shared" si="138"/>
        <v>2.0670099999999998</v>
      </c>
      <c r="L241" s="89">
        <f t="shared" si="138"/>
        <v>2.3341400000000001</v>
      </c>
      <c r="M241" s="89">
        <f t="shared" si="138"/>
        <v>2.36307</v>
      </c>
      <c r="N241" s="89">
        <f t="shared" si="138"/>
        <v>2.40686</v>
      </c>
      <c r="O241" s="89">
        <f t="shared" si="138"/>
        <v>2.4276300000000002</v>
      </c>
      <c r="P241" s="89">
        <f t="shared" si="138"/>
        <v>2.4311799999999999</v>
      </c>
      <c r="Q241" s="89">
        <f t="shared" si="138"/>
        <v>2.4599600000000001</v>
      </c>
      <c r="R241" s="89">
        <f t="shared" si="138"/>
        <v>2.43866</v>
      </c>
      <c r="S241" s="89">
        <f t="shared" si="138"/>
        <v>2.4043299999999999</v>
      </c>
      <c r="T241" s="89">
        <f t="shared" si="138"/>
        <v>2.51383</v>
      </c>
      <c r="U241" s="89">
        <f t="shared" si="138"/>
        <v>2.56087</v>
      </c>
      <c r="V241" s="89">
        <f t="shared" si="138"/>
        <v>2.5453899999999998</v>
      </c>
      <c r="W241" s="89">
        <f t="shared" si="138"/>
        <v>2.3958300000000001</v>
      </c>
      <c r="X241" s="89">
        <f t="shared" si="138"/>
        <v>2.2750300000000001</v>
      </c>
      <c r="Y241" s="89">
        <f t="shared" si="138"/>
        <v>2.1611799999999999</v>
      </c>
      <c r="Z241" s="89">
        <f t="shared" si="138"/>
        <v>1.95105</v>
      </c>
      <c r="AA241" s="89">
        <f t="shared" si="138"/>
        <v>1.8303100000000001</v>
      </c>
    </row>
    <row r="242" spans="1:27" ht="12.75" hidden="1" customHeight="1" outlineLevel="1" x14ac:dyDescent="0.2">
      <c r="A242" s="99" t="s">
        <v>2645</v>
      </c>
      <c r="B242" s="60" t="s">
        <v>238</v>
      </c>
      <c r="C242" s="40" t="s">
        <v>79</v>
      </c>
      <c r="D242" s="41">
        <v>1269.42</v>
      </c>
      <c r="E242" s="41">
        <v>1202.3499999999999</v>
      </c>
      <c r="F242" s="41">
        <v>1179.3599999999999</v>
      </c>
      <c r="G242" s="41">
        <v>1144.95</v>
      </c>
      <c r="H242" s="41">
        <v>1188.93</v>
      </c>
      <c r="I242" s="41">
        <v>1303.1600000000001</v>
      </c>
      <c r="J242" s="41">
        <v>1499.18</v>
      </c>
      <c r="K242" s="41">
        <v>1685.38</v>
      </c>
      <c r="L242" s="41">
        <v>1952.51</v>
      </c>
      <c r="M242" s="41">
        <v>1981.44</v>
      </c>
      <c r="N242" s="41">
        <v>2025.23</v>
      </c>
      <c r="O242" s="41">
        <v>2046</v>
      </c>
      <c r="P242" s="41">
        <v>2049.5500000000002</v>
      </c>
      <c r="Q242" s="41">
        <v>2078.33</v>
      </c>
      <c r="R242" s="41">
        <v>2057.0300000000002</v>
      </c>
      <c r="S242" s="41">
        <v>2022.7</v>
      </c>
      <c r="T242" s="41">
        <v>2132.1999999999998</v>
      </c>
      <c r="U242" s="41">
        <v>2179.2399999999998</v>
      </c>
      <c r="V242" s="41">
        <v>2163.7600000000002</v>
      </c>
      <c r="W242" s="41">
        <v>2014.2</v>
      </c>
      <c r="X242" s="41">
        <v>1893.4</v>
      </c>
      <c r="Y242" s="41">
        <v>1779.55</v>
      </c>
      <c r="Z242" s="41">
        <v>1569.42</v>
      </c>
      <c r="AA242" s="41">
        <v>1448.68</v>
      </c>
    </row>
    <row r="243" spans="1:27" ht="12.75" hidden="1" customHeight="1" outlineLevel="1" x14ac:dyDescent="0.2">
      <c r="A243" s="99" t="s">
        <v>2646</v>
      </c>
      <c r="B243" s="60" t="s">
        <v>90</v>
      </c>
      <c r="C243" s="40" t="s">
        <v>79</v>
      </c>
      <c r="D243" s="41">
        <f>$D$168</f>
        <v>113.12</v>
      </c>
      <c r="E243" s="41">
        <f>$D$168</f>
        <v>113.12</v>
      </c>
      <c r="F243" s="41">
        <f t="shared" ref="F243:AA243" si="139">$D$168</f>
        <v>113.12</v>
      </c>
      <c r="G243" s="41">
        <f t="shared" si="139"/>
        <v>113.12</v>
      </c>
      <c r="H243" s="41">
        <f t="shared" si="139"/>
        <v>113.12</v>
      </c>
      <c r="I243" s="41">
        <f t="shared" si="139"/>
        <v>113.12</v>
      </c>
      <c r="J243" s="41">
        <f t="shared" si="139"/>
        <v>113.12</v>
      </c>
      <c r="K243" s="41">
        <f t="shared" si="139"/>
        <v>113.12</v>
      </c>
      <c r="L243" s="41">
        <f t="shared" si="139"/>
        <v>113.12</v>
      </c>
      <c r="M243" s="41">
        <f t="shared" si="139"/>
        <v>113.12</v>
      </c>
      <c r="N243" s="41">
        <f t="shared" si="139"/>
        <v>113.12</v>
      </c>
      <c r="O243" s="41">
        <f t="shared" si="139"/>
        <v>113.12</v>
      </c>
      <c r="P243" s="41">
        <f t="shared" si="139"/>
        <v>113.12</v>
      </c>
      <c r="Q243" s="41">
        <f t="shared" si="139"/>
        <v>113.12</v>
      </c>
      <c r="R243" s="41">
        <f t="shared" si="139"/>
        <v>113.12</v>
      </c>
      <c r="S243" s="41">
        <f t="shared" si="139"/>
        <v>113.12</v>
      </c>
      <c r="T243" s="41">
        <f t="shared" si="139"/>
        <v>113.12</v>
      </c>
      <c r="U243" s="41">
        <f t="shared" si="139"/>
        <v>113.12</v>
      </c>
      <c r="V243" s="41">
        <f t="shared" si="139"/>
        <v>113.12</v>
      </c>
      <c r="W243" s="41">
        <f t="shared" si="139"/>
        <v>113.12</v>
      </c>
      <c r="X243" s="41">
        <f t="shared" si="139"/>
        <v>113.12</v>
      </c>
      <c r="Y243" s="41">
        <f t="shared" si="139"/>
        <v>113.12</v>
      </c>
      <c r="Z243" s="41">
        <f t="shared" si="139"/>
        <v>113.12</v>
      </c>
      <c r="AA243" s="41">
        <f t="shared" si="139"/>
        <v>113.12</v>
      </c>
    </row>
    <row r="244" spans="1:27" ht="12.75" hidden="1" customHeight="1" outlineLevel="1" x14ac:dyDescent="0.2">
      <c r="A244" s="99" t="s">
        <v>2647</v>
      </c>
      <c r="B244" s="60" t="s">
        <v>83</v>
      </c>
      <c r="C244" s="40" t="s">
        <v>79</v>
      </c>
      <c r="D244" s="41">
        <v>3.72</v>
      </c>
      <c r="E244" s="41">
        <v>3.72</v>
      </c>
      <c r="F244" s="41">
        <v>3.72</v>
      </c>
      <c r="G244" s="41">
        <v>3.72</v>
      </c>
      <c r="H244" s="41">
        <v>3.72</v>
      </c>
      <c r="I244" s="41">
        <v>3.72</v>
      </c>
      <c r="J244" s="41">
        <v>3.72</v>
      </c>
      <c r="K244" s="41">
        <v>3.72</v>
      </c>
      <c r="L244" s="41">
        <v>3.72</v>
      </c>
      <c r="M244" s="41">
        <v>3.72</v>
      </c>
      <c r="N244" s="41">
        <v>3.72</v>
      </c>
      <c r="O244" s="41">
        <v>3.72</v>
      </c>
      <c r="P244" s="41">
        <v>3.72</v>
      </c>
      <c r="Q244" s="41">
        <v>3.72</v>
      </c>
      <c r="R244" s="41">
        <v>3.72</v>
      </c>
      <c r="S244" s="41">
        <v>3.72</v>
      </c>
      <c r="T244" s="41">
        <v>3.72</v>
      </c>
      <c r="U244" s="41">
        <v>3.72</v>
      </c>
      <c r="V244" s="41">
        <v>3.72</v>
      </c>
      <c r="W244" s="41">
        <v>3.72</v>
      </c>
      <c r="X244" s="41">
        <v>3.72</v>
      </c>
      <c r="Y244" s="41">
        <v>3.72</v>
      </c>
      <c r="Z244" s="41">
        <v>3.72</v>
      </c>
      <c r="AA244" s="41">
        <v>3.72</v>
      </c>
    </row>
    <row r="245" spans="1:27" ht="12.75" hidden="1" customHeight="1" outlineLevel="1" x14ac:dyDescent="0.2">
      <c r="A245" s="99" t="s">
        <v>2648</v>
      </c>
      <c r="B245" s="60" t="s">
        <v>81</v>
      </c>
      <c r="C245" s="40" t="s">
        <v>79</v>
      </c>
      <c r="D245" s="41">
        <f>$D$11</f>
        <v>264.79000000000002</v>
      </c>
      <c r="E245" s="41">
        <f t="shared" ref="E245:AA245" si="140">$D$11</f>
        <v>264.79000000000002</v>
      </c>
      <c r="F245" s="41">
        <f t="shared" si="140"/>
        <v>264.79000000000002</v>
      </c>
      <c r="G245" s="41">
        <f t="shared" si="140"/>
        <v>264.79000000000002</v>
      </c>
      <c r="H245" s="41">
        <f t="shared" si="140"/>
        <v>264.79000000000002</v>
      </c>
      <c r="I245" s="41">
        <f t="shared" si="140"/>
        <v>264.79000000000002</v>
      </c>
      <c r="J245" s="41">
        <f t="shared" si="140"/>
        <v>264.79000000000002</v>
      </c>
      <c r="K245" s="41">
        <f t="shared" si="140"/>
        <v>264.79000000000002</v>
      </c>
      <c r="L245" s="41">
        <f t="shared" si="140"/>
        <v>264.79000000000002</v>
      </c>
      <c r="M245" s="41">
        <f t="shared" si="140"/>
        <v>264.79000000000002</v>
      </c>
      <c r="N245" s="41">
        <f t="shared" si="140"/>
        <v>264.79000000000002</v>
      </c>
      <c r="O245" s="41">
        <f t="shared" si="140"/>
        <v>264.79000000000002</v>
      </c>
      <c r="P245" s="41">
        <f t="shared" si="140"/>
        <v>264.79000000000002</v>
      </c>
      <c r="Q245" s="41">
        <f t="shared" si="140"/>
        <v>264.79000000000002</v>
      </c>
      <c r="R245" s="41">
        <f t="shared" si="140"/>
        <v>264.79000000000002</v>
      </c>
      <c r="S245" s="41">
        <f t="shared" si="140"/>
        <v>264.79000000000002</v>
      </c>
      <c r="T245" s="41">
        <f t="shared" si="140"/>
        <v>264.79000000000002</v>
      </c>
      <c r="U245" s="41">
        <f t="shared" si="140"/>
        <v>264.79000000000002</v>
      </c>
      <c r="V245" s="41">
        <f t="shared" si="140"/>
        <v>264.79000000000002</v>
      </c>
      <c r="W245" s="41">
        <f t="shared" si="140"/>
        <v>264.79000000000002</v>
      </c>
      <c r="X245" s="41">
        <f t="shared" si="140"/>
        <v>264.79000000000002</v>
      </c>
      <c r="Y245" s="41">
        <f t="shared" si="140"/>
        <v>264.79000000000002</v>
      </c>
      <c r="Z245" s="41">
        <f t="shared" si="140"/>
        <v>264.79000000000002</v>
      </c>
      <c r="AA245" s="41">
        <f t="shared" si="140"/>
        <v>264.79000000000002</v>
      </c>
    </row>
    <row r="246" spans="1:27" ht="12.75" customHeight="1" collapsed="1" x14ac:dyDescent="0.2">
      <c r="A246" s="98" t="s">
        <v>2649</v>
      </c>
      <c r="B246" s="25" t="str">
        <f>"17"&amp;"."&amp;$B$801&amp;"."&amp;$B$802</f>
        <v>17.01.2024</v>
      </c>
      <c r="C246" s="88" t="s">
        <v>76</v>
      </c>
      <c r="D246" s="89">
        <f>ROUND(((D247+D248+D250+D249)/1000),5)</f>
        <v>1.6202099999999999</v>
      </c>
      <c r="E246" s="89">
        <f>ROUND(((E247+E248+E250+E249)/1000),5)</f>
        <v>1.54233</v>
      </c>
      <c r="F246" s="89">
        <f>ROUND(((F247+F248+F250+F249)/1000),5)</f>
        <v>1.49509</v>
      </c>
      <c r="G246" s="89">
        <f t="shared" ref="G246:AA246" si="141">ROUND(((G247+G248+G250+G249)/1000),5)</f>
        <v>1.4943200000000001</v>
      </c>
      <c r="H246" s="89">
        <f t="shared" si="141"/>
        <v>1.5631900000000001</v>
      </c>
      <c r="I246" s="89">
        <f t="shared" si="141"/>
        <v>1.6889700000000001</v>
      </c>
      <c r="J246" s="89">
        <f t="shared" si="141"/>
        <v>1.88398</v>
      </c>
      <c r="K246" s="89">
        <f t="shared" si="141"/>
        <v>2.1984699999999999</v>
      </c>
      <c r="L246" s="89">
        <f t="shared" si="141"/>
        <v>2.40659</v>
      </c>
      <c r="M246" s="89">
        <f t="shared" si="141"/>
        <v>2.3765999999999998</v>
      </c>
      <c r="N246" s="89">
        <f t="shared" si="141"/>
        <v>2.4546399999999999</v>
      </c>
      <c r="O246" s="89">
        <f t="shared" si="141"/>
        <v>2.4931299999999998</v>
      </c>
      <c r="P246" s="89">
        <f t="shared" si="141"/>
        <v>2.4902600000000001</v>
      </c>
      <c r="Q246" s="89">
        <f t="shared" si="141"/>
        <v>2.4910399999999999</v>
      </c>
      <c r="R246" s="89">
        <f t="shared" si="141"/>
        <v>2.4904799999999998</v>
      </c>
      <c r="S246" s="89">
        <f t="shared" si="141"/>
        <v>2.4595699999999998</v>
      </c>
      <c r="T246" s="89">
        <f t="shared" si="141"/>
        <v>2.5805500000000001</v>
      </c>
      <c r="U246" s="89">
        <f t="shared" si="141"/>
        <v>2.5447099999999998</v>
      </c>
      <c r="V246" s="89">
        <f t="shared" si="141"/>
        <v>2.5217800000000001</v>
      </c>
      <c r="W246" s="89">
        <f t="shared" si="141"/>
        <v>2.3876900000000001</v>
      </c>
      <c r="X246" s="89">
        <f t="shared" si="141"/>
        <v>2.3923000000000001</v>
      </c>
      <c r="Y246" s="89">
        <f t="shared" si="141"/>
        <v>2.2284099999999998</v>
      </c>
      <c r="Z246" s="89">
        <f t="shared" si="141"/>
        <v>2.0083199999999999</v>
      </c>
      <c r="AA246" s="89">
        <f t="shared" si="141"/>
        <v>1.8339099999999999</v>
      </c>
    </row>
    <row r="247" spans="1:27" ht="12.75" hidden="1" customHeight="1" outlineLevel="1" x14ac:dyDescent="0.2">
      <c r="A247" s="99" t="s">
        <v>2650</v>
      </c>
      <c r="B247" s="60" t="s">
        <v>238</v>
      </c>
      <c r="C247" s="40" t="s">
        <v>79</v>
      </c>
      <c r="D247" s="41">
        <v>1238.58</v>
      </c>
      <c r="E247" s="41">
        <v>1160.7</v>
      </c>
      <c r="F247" s="41">
        <v>1113.46</v>
      </c>
      <c r="G247" s="41">
        <v>1112.69</v>
      </c>
      <c r="H247" s="41">
        <v>1181.56</v>
      </c>
      <c r="I247" s="41">
        <v>1307.3399999999999</v>
      </c>
      <c r="J247" s="41">
        <v>1502.35</v>
      </c>
      <c r="K247" s="41">
        <v>1816.84</v>
      </c>
      <c r="L247" s="41">
        <v>2024.96</v>
      </c>
      <c r="M247" s="41">
        <v>1994.97</v>
      </c>
      <c r="N247" s="41">
        <v>2073.0100000000002</v>
      </c>
      <c r="O247" s="41">
        <v>2111.5</v>
      </c>
      <c r="P247" s="41">
        <v>2108.63</v>
      </c>
      <c r="Q247" s="41">
        <v>2109.41</v>
      </c>
      <c r="R247" s="41">
        <v>2108.85</v>
      </c>
      <c r="S247" s="41">
        <v>2077.94</v>
      </c>
      <c r="T247" s="41">
        <v>2198.92</v>
      </c>
      <c r="U247" s="41">
        <v>2163.08</v>
      </c>
      <c r="V247" s="41">
        <v>2140.15</v>
      </c>
      <c r="W247" s="41">
        <v>2006.06</v>
      </c>
      <c r="X247" s="41">
        <v>2010.67</v>
      </c>
      <c r="Y247" s="41">
        <v>1846.78</v>
      </c>
      <c r="Z247" s="41">
        <v>1626.69</v>
      </c>
      <c r="AA247" s="41">
        <v>1452.28</v>
      </c>
    </row>
    <row r="248" spans="1:27" ht="12.75" hidden="1" customHeight="1" outlineLevel="1" x14ac:dyDescent="0.2">
      <c r="A248" s="99" t="s">
        <v>2651</v>
      </c>
      <c r="B248" s="60" t="s">
        <v>90</v>
      </c>
      <c r="C248" s="40" t="s">
        <v>79</v>
      </c>
      <c r="D248" s="41">
        <f>$D$168</f>
        <v>113.12</v>
      </c>
      <c r="E248" s="41">
        <f>$D$168</f>
        <v>113.12</v>
      </c>
      <c r="F248" s="41">
        <f t="shared" ref="F248:AA248" si="142">$D$168</f>
        <v>113.12</v>
      </c>
      <c r="G248" s="41">
        <f t="shared" si="142"/>
        <v>113.12</v>
      </c>
      <c r="H248" s="41">
        <f t="shared" si="142"/>
        <v>113.12</v>
      </c>
      <c r="I248" s="41">
        <f t="shared" si="142"/>
        <v>113.12</v>
      </c>
      <c r="J248" s="41">
        <f t="shared" si="142"/>
        <v>113.12</v>
      </c>
      <c r="K248" s="41">
        <f t="shared" si="142"/>
        <v>113.12</v>
      </c>
      <c r="L248" s="41">
        <f t="shared" si="142"/>
        <v>113.12</v>
      </c>
      <c r="M248" s="41">
        <f t="shared" si="142"/>
        <v>113.12</v>
      </c>
      <c r="N248" s="41">
        <f t="shared" si="142"/>
        <v>113.12</v>
      </c>
      <c r="O248" s="41">
        <f t="shared" si="142"/>
        <v>113.12</v>
      </c>
      <c r="P248" s="41">
        <f t="shared" si="142"/>
        <v>113.12</v>
      </c>
      <c r="Q248" s="41">
        <f t="shared" si="142"/>
        <v>113.12</v>
      </c>
      <c r="R248" s="41">
        <f t="shared" si="142"/>
        <v>113.12</v>
      </c>
      <c r="S248" s="41">
        <f t="shared" si="142"/>
        <v>113.12</v>
      </c>
      <c r="T248" s="41">
        <f t="shared" si="142"/>
        <v>113.12</v>
      </c>
      <c r="U248" s="41">
        <f t="shared" si="142"/>
        <v>113.12</v>
      </c>
      <c r="V248" s="41">
        <f t="shared" si="142"/>
        <v>113.12</v>
      </c>
      <c r="W248" s="41">
        <f t="shared" si="142"/>
        <v>113.12</v>
      </c>
      <c r="X248" s="41">
        <f t="shared" si="142"/>
        <v>113.12</v>
      </c>
      <c r="Y248" s="41">
        <f t="shared" si="142"/>
        <v>113.12</v>
      </c>
      <c r="Z248" s="41">
        <f t="shared" si="142"/>
        <v>113.12</v>
      </c>
      <c r="AA248" s="41">
        <f t="shared" si="142"/>
        <v>113.12</v>
      </c>
    </row>
    <row r="249" spans="1:27" ht="12.75" hidden="1" customHeight="1" outlineLevel="1" x14ac:dyDescent="0.2">
      <c r="A249" s="99" t="s">
        <v>2652</v>
      </c>
      <c r="B249" s="60" t="s">
        <v>83</v>
      </c>
      <c r="C249" s="40" t="s">
        <v>79</v>
      </c>
      <c r="D249" s="41">
        <v>3.72</v>
      </c>
      <c r="E249" s="41">
        <v>3.72</v>
      </c>
      <c r="F249" s="41">
        <v>3.72</v>
      </c>
      <c r="G249" s="41">
        <v>3.72</v>
      </c>
      <c r="H249" s="41">
        <v>3.72</v>
      </c>
      <c r="I249" s="41">
        <v>3.72</v>
      </c>
      <c r="J249" s="41">
        <v>3.72</v>
      </c>
      <c r="K249" s="41">
        <v>3.72</v>
      </c>
      <c r="L249" s="41">
        <v>3.72</v>
      </c>
      <c r="M249" s="41">
        <v>3.72</v>
      </c>
      <c r="N249" s="41">
        <v>3.72</v>
      </c>
      <c r="O249" s="41">
        <v>3.72</v>
      </c>
      <c r="P249" s="41">
        <v>3.72</v>
      </c>
      <c r="Q249" s="41">
        <v>3.72</v>
      </c>
      <c r="R249" s="41">
        <v>3.72</v>
      </c>
      <c r="S249" s="41">
        <v>3.72</v>
      </c>
      <c r="T249" s="41">
        <v>3.72</v>
      </c>
      <c r="U249" s="41">
        <v>3.72</v>
      </c>
      <c r="V249" s="41">
        <v>3.72</v>
      </c>
      <c r="W249" s="41">
        <v>3.72</v>
      </c>
      <c r="X249" s="41">
        <v>3.72</v>
      </c>
      <c r="Y249" s="41">
        <v>3.72</v>
      </c>
      <c r="Z249" s="41">
        <v>3.72</v>
      </c>
      <c r="AA249" s="41">
        <v>3.72</v>
      </c>
    </row>
    <row r="250" spans="1:27" ht="12.75" hidden="1" customHeight="1" outlineLevel="1" x14ac:dyDescent="0.2">
      <c r="A250" s="99" t="s">
        <v>2653</v>
      </c>
      <c r="B250" s="60" t="s">
        <v>81</v>
      </c>
      <c r="C250" s="40" t="s">
        <v>79</v>
      </c>
      <c r="D250" s="41">
        <f>$D$11</f>
        <v>264.79000000000002</v>
      </c>
      <c r="E250" s="41">
        <f t="shared" ref="E250:AA250" si="143">$D$11</f>
        <v>264.79000000000002</v>
      </c>
      <c r="F250" s="41">
        <f t="shared" si="143"/>
        <v>264.79000000000002</v>
      </c>
      <c r="G250" s="41">
        <f t="shared" si="143"/>
        <v>264.79000000000002</v>
      </c>
      <c r="H250" s="41">
        <f t="shared" si="143"/>
        <v>264.79000000000002</v>
      </c>
      <c r="I250" s="41">
        <f t="shared" si="143"/>
        <v>264.79000000000002</v>
      </c>
      <c r="J250" s="41">
        <f t="shared" si="143"/>
        <v>264.79000000000002</v>
      </c>
      <c r="K250" s="41">
        <f t="shared" si="143"/>
        <v>264.79000000000002</v>
      </c>
      <c r="L250" s="41">
        <f t="shared" si="143"/>
        <v>264.79000000000002</v>
      </c>
      <c r="M250" s="41">
        <f t="shared" si="143"/>
        <v>264.79000000000002</v>
      </c>
      <c r="N250" s="41">
        <f t="shared" si="143"/>
        <v>264.79000000000002</v>
      </c>
      <c r="O250" s="41">
        <f t="shared" si="143"/>
        <v>264.79000000000002</v>
      </c>
      <c r="P250" s="41">
        <f t="shared" si="143"/>
        <v>264.79000000000002</v>
      </c>
      <c r="Q250" s="41">
        <f t="shared" si="143"/>
        <v>264.79000000000002</v>
      </c>
      <c r="R250" s="41">
        <f t="shared" si="143"/>
        <v>264.79000000000002</v>
      </c>
      <c r="S250" s="41">
        <f t="shared" si="143"/>
        <v>264.79000000000002</v>
      </c>
      <c r="T250" s="41">
        <f t="shared" si="143"/>
        <v>264.79000000000002</v>
      </c>
      <c r="U250" s="41">
        <f t="shared" si="143"/>
        <v>264.79000000000002</v>
      </c>
      <c r="V250" s="41">
        <f t="shared" si="143"/>
        <v>264.79000000000002</v>
      </c>
      <c r="W250" s="41">
        <f t="shared" si="143"/>
        <v>264.79000000000002</v>
      </c>
      <c r="X250" s="41">
        <f t="shared" si="143"/>
        <v>264.79000000000002</v>
      </c>
      <c r="Y250" s="41">
        <f t="shared" si="143"/>
        <v>264.79000000000002</v>
      </c>
      <c r="Z250" s="41">
        <f t="shared" si="143"/>
        <v>264.79000000000002</v>
      </c>
      <c r="AA250" s="41">
        <f t="shared" si="143"/>
        <v>264.79000000000002</v>
      </c>
    </row>
    <row r="251" spans="1:27" ht="12.75" customHeight="1" collapsed="1" x14ac:dyDescent="0.2">
      <c r="A251" s="98" t="s">
        <v>2654</v>
      </c>
      <c r="B251" s="25" t="str">
        <f>"18"&amp;"."&amp;$B$801&amp;"."&amp;$B$802</f>
        <v>18.01.2024</v>
      </c>
      <c r="C251" s="88" t="s">
        <v>76</v>
      </c>
      <c r="D251" s="89">
        <f>ROUND(((D252+D253+D255+D254)/1000),5)</f>
        <v>1.7565900000000001</v>
      </c>
      <c r="E251" s="89">
        <f>ROUND(((E252+E253+E255+E254)/1000),5)</f>
        <v>1.59697</v>
      </c>
      <c r="F251" s="89">
        <f>ROUND(((F252+F253+F255+F254)/1000),5)</f>
        <v>1.5606</v>
      </c>
      <c r="G251" s="89">
        <f t="shared" ref="G251:AA251" si="144">ROUND(((G252+G253+G255+G254)/1000),5)</f>
        <v>1.55223</v>
      </c>
      <c r="H251" s="89">
        <f t="shared" si="144"/>
        <v>1.5924199999999999</v>
      </c>
      <c r="I251" s="89">
        <f t="shared" si="144"/>
        <v>1.73628</v>
      </c>
      <c r="J251" s="89">
        <f t="shared" si="144"/>
        <v>1.86537</v>
      </c>
      <c r="K251" s="89">
        <f t="shared" si="144"/>
        <v>2.1675499999999999</v>
      </c>
      <c r="L251" s="89">
        <f t="shared" si="144"/>
        <v>2.3661599999999998</v>
      </c>
      <c r="M251" s="89">
        <f t="shared" si="144"/>
        <v>2.3183600000000002</v>
      </c>
      <c r="N251" s="89">
        <f t="shared" si="144"/>
        <v>2.5012699999999999</v>
      </c>
      <c r="O251" s="89">
        <f t="shared" si="144"/>
        <v>2.4598300000000002</v>
      </c>
      <c r="P251" s="89">
        <f t="shared" si="144"/>
        <v>2.4442499999999998</v>
      </c>
      <c r="Q251" s="89">
        <f t="shared" si="144"/>
        <v>2.4634299999999998</v>
      </c>
      <c r="R251" s="89">
        <f t="shared" si="144"/>
        <v>2.4618099999999998</v>
      </c>
      <c r="S251" s="89">
        <f t="shared" si="144"/>
        <v>2.5162</v>
      </c>
      <c r="T251" s="89">
        <f t="shared" si="144"/>
        <v>2.5804399999999998</v>
      </c>
      <c r="U251" s="89">
        <f t="shared" si="144"/>
        <v>2.5926</v>
      </c>
      <c r="V251" s="89">
        <f t="shared" si="144"/>
        <v>2.5854699999999999</v>
      </c>
      <c r="W251" s="89">
        <f t="shared" si="144"/>
        <v>2.3983099999999999</v>
      </c>
      <c r="X251" s="89">
        <f t="shared" si="144"/>
        <v>2.25061</v>
      </c>
      <c r="Y251" s="89">
        <f t="shared" si="144"/>
        <v>2.1399400000000002</v>
      </c>
      <c r="Z251" s="89">
        <f t="shared" si="144"/>
        <v>1.8863000000000001</v>
      </c>
      <c r="AA251" s="89">
        <f t="shared" si="144"/>
        <v>1.7155400000000001</v>
      </c>
    </row>
    <row r="252" spans="1:27" ht="12.75" hidden="1" customHeight="1" outlineLevel="1" x14ac:dyDescent="0.2">
      <c r="A252" s="99" t="s">
        <v>2655</v>
      </c>
      <c r="B252" s="60" t="s">
        <v>238</v>
      </c>
      <c r="C252" s="40" t="s">
        <v>79</v>
      </c>
      <c r="D252" s="41">
        <v>1374.96</v>
      </c>
      <c r="E252" s="41">
        <v>1215.3399999999999</v>
      </c>
      <c r="F252" s="41">
        <v>1178.97</v>
      </c>
      <c r="G252" s="41">
        <v>1170.5999999999999</v>
      </c>
      <c r="H252" s="41">
        <v>1210.79</v>
      </c>
      <c r="I252" s="41">
        <v>1354.65</v>
      </c>
      <c r="J252" s="41">
        <v>1483.74</v>
      </c>
      <c r="K252" s="41">
        <v>1785.92</v>
      </c>
      <c r="L252" s="41">
        <v>1984.53</v>
      </c>
      <c r="M252" s="41">
        <v>1936.73</v>
      </c>
      <c r="N252" s="41">
        <v>2119.64</v>
      </c>
      <c r="O252" s="41">
        <v>2078.1999999999998</v>
      </c>
      <c r="P252" s="41">
        <v>2062.62</v>
      </c>
      <c r="Q252" s="41">
        <v>2081.8000000000002</v>
      </c>
      <c r="R252" s="41">
        <v>2080.1799999999998</v>
      </c>
      <c r="S252" s="41">
        <v>2134.5700000000002</v>
      </c>
      <c r="T252" s="41">
        <v>2198.81</v>
      </c>
      <c r="U252" s="41">
        <v>2210.9699999999998</v>
      </c>
      <c r="V252" s="41">
        <v>2203.84</v>
      </c>
      <c r="W252" s="41">
        <v>2016.68</v>
      </c>
      <c r="X252" s="41">
        <v>1868.98</v>
      </c>
      <c r="Y252" s="41">
        <v>1758.31</v>
      </c>
      <c r="Z252" s="41">
        <v>1504.67</v>
      </c>
      <c r="AA252" s="41">
        <v>1333.91</v>
      </c>
    </row>
    <row r="253" spans="1:27" ht="12.75" hidden="1" customHeight="1" outlineLevel="1" x14ac:dyDescent="0.2">
      <c r="A253" s="99" t="s">
        <v>2656</v>
      </c>
      <c r="B253" s="60" t="s">
        <v>90</v>
      </c>
      <c r="C253" s="40" t="s">
        <v>79</v>
      </c>
      <c r="D253" s="41">
        <f>$D$168</f>
        <v>113.12</v>
      </c>
      <c r="E253" s="41">
        <f>$D$168</f>
        <v>113.12</v>
      </c>
      <c r="F253" s="41">
        <f t="shared" ref="F253:AA253" si="145">$D$168</f>
        <v>113.12</v>
      </c>
      <c r="G253" s="41">
        <f t="shared" si="145"/>
        <v>113.12</v>
      </c>
      <c r="H253" s="41">
        <f t="shared" si="145"/>
        <v>113.12</v>
      </c>
      <c r="I253" s="41">
        <f t="shared" si="145"/>
        <v>113.12</v>
      </c>
      <c r="J253" s="41">
        <f t="shared" si="145"/>
        <v>113.12</v>
      </c>
      <c r="K253" s="41">
        <f t="shared" si="145"/>
        <v>113.12</v>
      </c>
      <c r="L253" s="41">
        <f t="shared" si="145"/>
        <v>113.12</v>
      </c>
      <c r="M253" s="41">
        <f t="shared" si="145"/>
        <v>113.12</v>
      </c>
      <c r="N253" s="41">
        <f t="shared" si="145"/>
        <v>113.12</v>
      </c>
      <c r="O253" s="41">
        <f t="shared" si="145"/>
        <v>113.12</v>
      </c>
      <c r="P253" s="41">
        <f t="shared" si="145"/>
        <v>113.12</v>
      </c>
      <c r="Q253" s="41">
        <f t="shared" si="145"/>
        <v>113.12</v>
      </c>
      <c r="R253" s="41">
        <f t="shared" si="145"/>
        <v>113.12</v>
      </c>
      <c r="S253" s="41">
        <f t="shared" si="145"/>
        <v>113.12</v>
      </c>
      <c r="T253" s="41">
        <f t="shared" si="145"/>
        <v>113.12</v>
      </c>
      <c r="U253" s="41">
        <f t="shared" si="145"/>
        <v>113.12</v>
      </c>
      <c r="V253" s="41">
        <f t="shared" si="145"/>
        <v>113.12</v>
      </c>
      <c r="W253" s="41">
        <f t="shared" si="145"/>
        <v>113.12</v>
      </c>
      <c r="X253" s="41">
        <f t="shared" si="145"/>
        <v>113.12</v>
      </c>
      <c r="Y253" s="41">
        <f t="shared" si="145"/>
        <v>113.12</v>
      </c>
      <c r="Z253" s="41">
        <f t="shared" si="145"/>
        <v>113.12</v>
      </c>
      <c r="AA253" s="41">
        <f t="shared" si="145"/>
        <v>113.12</v>
      </c>
    </row>
    <row r="254" spans="1:27" ht="12.75" hidden="1" customHeight="1" outlineLevel="1" x14ac:dyDescent="0.2">
      <c r="A254" s="99" t="s">
        <v>2657</v>
      </c>
      <c r="B254" s="60" t="s">
        <v>83</v>
      </c>
      <c r="C254" s="40" t="s">
        <v>79</v>
      </c>
      <c r="D254" s="41">
        <v>3.72</v>
      </c>
      <c r="E254" s="41">
        <v>3.72</v>
      </c>
      <c r="F254" s="41">
        <v>3.72</v>
      </c>
      <c r="G254" s="41">
        <v>3.72</v>
      </c>
      <c r="H254" s="41">
        <v>3.72</v>
      </c>
      <c r="I254" s="41">
        <v>3.72</v>
      </c>
      <c r="J254" s="41">
        <v>3.72</v>
      </c>
      <c r="K254" s="41">
        <v>3.72</v>
      </c>
      <c r="L254" s="41">
        <v>3.72</v>
      </c>
      <c r="M254" s="41">
        <v>3.72</v>
      </c>
      <c r="N254" s="41">
        <v>3.72</v>
      </c>
      <c r="O254" s="41">
        <v>3.72</v>
      </c>
      <c r="P254" s="41">
        <v>3.72</v>
      </c>
      <c r="Q254" s="41">
        <v>3.72</v>
      </c>
      <c r="R254" s="41">
        <v>3.72</v>
      </c>
      <c r="S254" s="41">
        <v>3.72</v>
      </c>
      <c r="T254" s="41">
        <v>3.72</v>
      </c>
      <c r="U254" s="41">
        <v>3.72</v>
      </c>
      <c r="V254" s="41">
        <v>3.72</v>
      </c>
      <c r="W254" s="41">
        <v>3.72</v>
      </c>
      <c r="X254" s="41">
        <v>3.72</v>
      </c>
      <c r="Y254" s="41">
        <v>3.72</v>
      </c>
      <c r="Z254" s="41">
        <v>3.72</v>
      </c>
      <c r="AA254" s="41">
        <v>3.72</v>
      </c>
    </row>
    <row r="255" spans="1:27" ht="12.75" hidden="1" customHeight="1" outlineLevel="1" x14ac:dyDescent="0.2">
      <c r="A255" s="99" t="s">
        <v>2658</v>
      </c>
      <c r="B255" s="60" t="s">
        <v>81</v>
      </c>
      <c r="C255" s="40" t="s">
        <v>79</v>
      </c>
      <c r="D255" s="41">
        <f>$D$11</f>
        <v>264.79000000000002</v>
      </c>
      <c r="E255" s="41">
        <f t="shared" ref="E255:AA255" si="146">$D$11</f>
        <v>264.79000000000002</v>
      </c>
      <c r="F255" s="41">
        <f t="shared" si="146"/>
        <v>264.79000000000002</v>
      </c>
      <c r="G255" s="41">
        <f t="shared" si="146"/>
        <v>264.79000000000002</v>
      </c>
      <c r="H255" s="41">
        <f t="shared" si="146"/>
        <v>264.79000000000002</v>
      </c>
      <c r="I255" s="41">
        <f t="shared" si="146"/>
        <v>264.79000000000002</v>
      </c>
      <c r="J255" s="41">
        <f t="shared" si="146"/>
        <v>264.79000000000002</v>
      </c>
      <c r="K255" s="41">
        <f t="shared" si="146"/>
        <v>264.79000000000002</v>
      </c>
      <c r="L255" s="41">
        <f t="shared" si="146"/>
        <v>264.79000000000002</v>
      </c>
      <c r="M255" s="41">
        <f t="shared" si="146"/>
        <v>264.79000000000002</v>
      </c>
      <c r="N255" s="41">
        <f t="shared" si="146"/>
        <v>264.79000000000002</v>
      </c>
      <c r="O255" s="41">
        <f t="shared" si="146"/>
        <v>264.79000000000002</v>
      </c>
      <c r="P255" s="41">
        <f t="shared" si="146"/>
        <v>264.79000000000002</v>
      </c>
      <c r="Q255" s="41">
        <f t="shared" si="146"/>
        <v>264.79000000000002</v>
      </c>
      <c r="R255" s="41">
        <f t="shared" si="146"/>
        <v>264.79000000000002</v>
      </c>
      <c r="S255" s="41">
        <f t="shared" si="146"/>
        <v>264.79000000000002</v>
      </c>
      <c r="T255" s="41">
        <f t="shared" si="146"/>
        <v>264.79000000000002</v>
      </c>
      <c r="U255" s="41">
        <f t="shared" si="146"/>
        <v>264.79000000000002</v>
      </c>
      <c r="V255" s="41">
        <f t="shared" si="146"/>
        <v>264.79000000000002</v>
      </c>
      <c r="W255" s="41">
        <f t="shared" si="146"/>
        <v>264.79000000000002</v>
      </c>
      <c r="X255" s="41">
        <f t="shared" si="146"/>
        <v>264.79000000000002</v>
      </c>
      <c r="Y255" s="41">
        <f t="shared" si="146"/>
        <v>264.79000000000002</v>
      </c>
      <c r="Z255" s="41">
        <f t="shared" si="146"/>
        <v>264.79000000000002</v>
      </c>
      <c r="AA255" s="41">
        <f t="shared" si="146"/>
        <v>264.79000000000002</v>
      </c>
    </row>
    <row r="256" spans="1:27" ht="12.75" customHeight="1" collapsed="1" x14ac:dyDescent="0.2">
      <c r="A256" s="98" t="s">
        <v>2659</v>
      </c>
      <c r="B256" s="25" t="str">
        <f>"19"&amp;"."&amp;$B$801&amp;"."&amp;$B$802</f>
        <v>19.01.2024</v>
      </c>
      <c r="C256" s="88" t="s">
        <v>76</v>
      </c>
      <c r="D256" s="89">
        <f>ROUND(((D257+D258+D260+D259)/1000),5)</f>
        <v>1.6389400000000001</v>
      </c>
      <c r="E256" s="89">
        <f>ROUND(((E257+E258+E260+E259)/1000),5)</f>
        <v>1.5624100000000001</v>
      </c>
      <c r="F256" s="89">
        <f>ROUND(((F257+F258+F260+F259)/1000),5)</f>
        <v>1.5241499999999999</v>
      </c>
      <c r="G256" s="89">
        <f t="shared" ref="G256:AA256" si="147">ROUND(((G257+G258+G260+G259)/1000),5)</f>
        <v>1.5186299999999999</v>
      </c>
      <c r="H256" s="89">
        <f t="shared" si="147"/>
        <v>1.5606599999999999</v>
      </c>
      <c r="I256" s="89">
        <f t="shared" si="147"/>
        <v>1.6773</v>
      </c>
      <c r="J256" s="89">
        <f t="shared" si="147"/>
        <v>1.8331200000000001</v>
      </c>
      <c r="K256" s="89">
        <f t="shared" si="147"/>
        <v>2.21075</v>
      </c>
      <c r="L256" s="89">
        <f t="shared" si="147"/>
        <v>2.39954</v>
      </c>
      <c r="M256" s="89">
        <f t="shared" si="147"/>
        <v>2.46163</v>
      </c>
      <c r="N256" s="89">
        <f t="shared" si="147"/>
        <v>2.4758200000000001</v>
      </c>
      <c r="O256" s="89">
        <f t="shared" si="147"/>
        <v>2.51633</v>
      </c>
      <c r="P256" s="89">
        <f t="shared" si="147"/>
        <v>2.5074399999999999</v>
      </c>
      <c r="Q256" s="89">
        <f t="shared" si="147"/>
        <v>2.5177700000000001</v>
      </c>
      <c r="R256" s="89">
        <f t="shared" si="147"/>
        <v>2.5237099999999999</v>
      </c>
      <c r="S256" s="89">
        <f t="shared" si="147"/>
        <v>2.4353199999999999</v>
      </c>
      <c r="T256" s="89">
        <f t="shared" si="147"/>
        <v>2.47058</v>
      </c>
      <c r="U256" s="89">
        <f t="shared" si="147"/>
        <v>2.48929</v>
      </c>
      <c r="V256" s="89">
        <f t="shared" si="147"/>
        <v>2.4858699999999998</v>
      </c>
      <c r="W256" s="89">
        <f t="shared" si="147"/>
        <v>2.4836499999999999</v>
      </c>
      <c r="X256" s="89">
        <f t="shared" si="147"/>
        <v>2.37262</v>
      </c>
      <c r="Y256" s="89">
        <f t="shared" si="147"/>
        <v>2.2418100000000001</v>
      </c>
      <c r="Z256" s="89">
        <f t="shared" si="147"/>
        <v>2.0173299999999998</v>
      </c>
      <c r="AA256" s="89">
        <f t="shared" si="147"/>
        <v>1.8390500000000001</v>
      </c>
    </row>
    <row r="257" spans="1:27" ht="12.75" hidden="1" customHeight="1" outlineLevel="1" x14ac:dyDescent="0.2">
      <c r="A257" s="99" t="s">
        <v>2660</v>
      </c>
      <c r="B257" s="60" t="s">
        <v>238</v>
      </c>
      <c r="C257" s="40" t="s">
        <v>79</v>
      </c>
      <c r="D257" s="41">
        <v>1257.31</v>
      </c>
      <c r="E257" s="41">
        <v>1180.78</v>
      </c>
      <c r="F257" s="41">
        <v>1142.52</v>
      </c>
      <c r="G257" s="41">
        <v>1137</v>
      </c>
      <c r="H257" s="41">
        <v>1179.03</v>
      </c>
      <c r="I257" s="41">
        <v>1295.67</v>
      </c>
      <c r="J257" s="41">
        <v>1451.49</v>
      </c>
      <c r="K257" s="41">
        <v>1829.12</v>
      </c>
      <c r="L257" s="41">
        <v>2017.91</v>
      </c>
      <c r="M257" s="41">
        <v>2080</v>
      </c>
      <c r="N257" s="41">
        <v>2094.19</v>
      </c>
      <c r="O257" s="41">
        <v>2134.6999999999998</v>
      </c>
      <c r="P257" s="41">
        <v>2125.81</v>
      </c>
      <c r="Q257" s="41">
        <v>2136.14</v>
      </c>
      <c r="R257" s="41">
        <v>2142.08</v>
      </c>
      <c r="S257" s="41">
        <v>2053.69</v>
      </c>
      <c r="T257" s="41">
        <v>2088.9499999999998</v>
      </c>
      <c r="U257" s="41">
        <v>2107.66</v>
      </c>
      <c r="V257" s="41">
        <v>2104.2399999999998</v>
      </c>
      <c r="W257" s="41">
        <v>2102.02</v>
      </c>
      <c r="X257" s="41">
        <v>1990.99</v>
      </c>
      <c r="Y257" s="41">
        <v>1860.18</v>
      </c>
      <c r="Z257" s="41">
        <v>1635.7</v>
      </c>
      <c r="AA257" s="41">
        <v>1457.42</v>
      </c>
    </row>
    <row r="258" spans="1:27" ht="12.75" hidden="1" customHeight="1" outlineLevel="1" x14ac:dyDescent="0.2">
      <c r="A258" s="99" t="s">
        <v>2661</v>
      </c>
      <c r="B258" s="60" t="s">
        <v>90</v>
      </c>
      <c r="C258" s="40" t="s">
        <v>79</v>
      </c>
      <c r="D258" s="41">
        <f>$D$168</f>
        <v>113.12</v>
      </c>
      <c r="E258" s="41">
        <f>$D$168</f>
        <v>113.12</v>
      </c>
      <c r="F258" s="41">
        <f t="shared" ref="F258:AA258" si="148">$D$168</f>
        <v>113.12</v>
      </c>
      <c r="G258" s="41">
        <f t="shared" si="148"/>
        <v>113.12</v>
      </c>
      <c r="H258" s="41">
        <f t="shared" si="148"/>
        <v>113.12</v>
      </c>
      <c r="I258" s="41">
        <f t="shared" si="148"/>
        <v>113.12</v>
      </c>
      <c r="J258" s="41">
        <f t="shared" si="148"/>
        <v>113.12</v>
      </c>
      <c r="K258" s="41">
        <f t="shared" si="148"/>
        <v>113.12</v>
      </c>
      <c r="L258" s="41">
        <f t="shared" si="148"/>
        <v>113.12</v>
      </c>
      <c r="M258" s="41">
        <f t="shared" si="148"/>
        <v>113.12</v>
      </c>
      <c r="N258" s="41">
        <f t="shared" si="148"/>
        <v>113.12</v>
      </c>
      <c r="O258" s="41">
        <f t="shared" si="148"/>
        <v>113.12</v>
      </c>
      <c r="P258" s="41">
        <f t="shared" si="148"/>
        <v>113.12</v>
      </c>
      <c r="Q258" s="41">
        <f t="shared" si="148"/>
        <v>113.12</v>
      </c>
      <c r="R258" s="41">
        <f t="shared" si="148"/>
        <v>113.12</v>
      </c>
      <c r="S258" s="41">
        <f t="shared" si="148"/>
        <v>113.12</v>
      </c>
      <c r="T258" s="41">
        <f t="shared" si="148"/>
        <v>113.12</v>
      </c>
      <c r="U258" s="41">
        <f t="shared" si="148"/>
        <v>113.12</v>
      </c>
      <c r="V258" s="41">
        <f t="shared" si="148"/>
        <v>113.12</v>
      </c>
      <c r="W258" s="41">
        <f t="shared" si="148"/>
        <v>113.12</v>
      </c>
      <c r="X258" s="41">
        <f t="shared" si="148"/>
        <v>113.12</v>
      </c>
      <c r="Y258" s="41">
        <f t="shared" si="148"/>
        <v>113.12</v>
      </c>
      <c r="Z258" s="41">
        <f t="shared" si="148"/>
        <v>113.12</v>
      </c>
      <c r="AA258" s="41">
        <f t="shared" si="148"/>
        <v>113.12</v>
      </c>
    </row>
    <row r="259" spans="1:27" ht="12.75" hidden="1" customHeight="1" outlineLevel="1" x14ac:dyDescent="0.2">
      <c r="A259" s="99" t="s">
        <v>2662</v>
      </c>
      <c r="B259" s="60" t="s">
        <v>83</v>
      </c>
      <c r="C259" s="40" t="s">
        <v>79</v>
      </c>
      <c r="D259" s="41">
        <v>3.72</v>
      </c>
      <c r="E259" s="41">
        <v>3.72</v>
      </c>
      <c r="F259" s="41">
        <v>3.72</v>
      </c>
      <c r="G259" s="41">
        <v>3.72</v>
      </c>
      <c r="H259" s="41">
        <v>3.72</v>
      </c>
      <c r="I259" s="41">
        <v>3.72</v>
      </c>
      <c r="J259" s="41">
        <v>3.72</v>
      </c>
      <c r="K259" s="41">
        <v>3.72</v>
      </c>
      <c r="L259" s="41">
        <v>3.72</v>
      </c>
      <c r="M259" s="41">
        <v>3.72</v>
      </c>
      <c r="N259" s="41">
        <v>3.72</v>
      </c>
      <c r="O259" s="41">
        <v>3.72</v>
      </c>
      <c r="P259" s="41">
        <v>3.72</v>
      </c>
      <c r="Q259" s="41">
        <v>3.72</v>
      </c>
      <c r="R259" s="41">
        <v>3.72</v>
      </c>
      <c r="S259" s="41">
        <v>3.72</v>
      </c>
      <c r="T259" s="41">
        <v>3.72</v>
      </c>
      <c r="U259" s="41">
        <v>3.72</v>
      </c>
      <c r="V259" s="41">
        <v>3.72</v>
      </c>
      <c r="W259" s="41">
        <v>3.72</v>
      </c>
      <c r="X259" s="41">
        <v>3.72</v>
      </c>
      <c r="Y259" s="41">
        <v>3.72</v>
      </c>
      <c r="Z259" s="41">
        <v>3.72</v>
      </c>
      <c r="AA259" s="41">
        <v>3.72</v>
      </c>
    </row>
    <row r="260" spans="1:27" ht="12.75" hidden="1" customHeight="1" outlineLevel="1" x14ac:dyDescent="0.2">
      <c r="A260" s="99" t="s">
        <v>2663</v>
      </c>
      <c r="B260" s="60" t="s">
        <v>81</v>
      </c>
      <c r="C260" s="40" t="s">
        <v>79</v>
      </c>
      <c r="D260" s="41">
        <f>$D$11</f>
        <v>264.79000000000002</v>
      </c>
      <c r="E260" s="41">
        <f t="shared" ref="E260:AA260" si="149">$D$11</f>
        <v>264.79000000000002</v>
      </c>
      <c r="F260" s="41">
        <f t="shared" si="149"/>
        <v>264.79000000000002</v>
      </c>
      <c r="G260" s="41">
        <f t="shared" si="149"/>
        <v>264.79000000000002</v>
      </c>
      <c r="H260" s="41">
        <f t="shared" si="149"/>
        <v>264.79000000000002</v>
      </c>
      <c r="I260" s="41">
        <f t="shared" si="149"/>
        <v>264.79000000000002</v>
      </c>
      <c r="J260" s="41">
        <f t="shared" si="149"/>
        <v>264.79000000000002</v>
      </c>
      <c r="K260" s="41">
        <f t="shared" si="149"/>
        <v>264.79000000000002</v>
      </c>
      <c r="L260" s="41">
        <f t="shared" si="149"/>
        <v>264.79000000000002</v>
      </c>
      <c r="M260" s="41">
        <f t="shared" si="149"/>
        <v>264.79000000000002</v>
      </c>
      <c r="N260" s="41">
        <f t="shared" si="149"/>
        <v>264.79000000000002</v>
      </c>
      <c r="O260" s="41">
        <f t="shared" si="149"/>
        <v>264.79000000000002</v>
      </c>
      <c r="P260" s="41">
        <f t="shared" si="149"/>
        <v>264.79000000000002</v>
      </c>
      <c r="Q260" s="41">
        <f t="shared" si="149"/>
        <v>264.79000000000002</v>
      </c>
      <c r="R260" s="41">
        <f t="shared" si="149"/>
        <v>264.79000000000002</v>
      </c>
      <c r="S260" s="41">
        <f t="shared" si="149"/>
        <v>264.79000000000002</v>
      </c>
      <c r="T260" s="41">
        <f t="shared" si="149"/>
        <v>264.79000000000002</v>
      </c>
      <c r="U260" s="41">
        <f t="shared" si="149"/>
        <v>264.79000000000002</v>
      </c>
      <c r="V260" s="41">
        <f t="shared" si="149"/>
        <v>264.79000000000002</v>
      </c>
      <c r="W260" s="41">
        <f t="shared" si="149"/>
        <v>264.79000000000002</v>
      </c>
      <c r="X260" s="41">
        <f t="shared" si="149"/>
        <v>264.79000000000002</v>
      </c>
      <c r="Y260" s="41">
        <f t="shared" si="149"/>
        <v>264.79000000000002</v>
      </c>
      <c r="Z260" s="41">
        <f t="shared" si="149"/>
        <v>264.79000000000002</v>
      </c>
      <c r="AA260" s="41">
        <f t="shared" si="149"/>
        <v>264.79000000000002</v>
      </c>
    </row>
    <row r="261" spans="1:27" ht="12.75" customHeight="1" collapsed="1" x14ac:dyDescent="0.2">
      <c r="A261" s="98" t="s">
        <v>2664</v>
      </c>
      <c r="B261" s="25" t="str">
        <f>"20"&amp;"."&amp;$B$801&amp;"."&amp;$B$802</f>
        <v>20.01.2024</v>
      </c>
      <c r="C261" s="88" t="s">
        <v>76</v>
      </c>
      <c r="D261" s="89">
        <f>ROUND(((D262+D263+D265+D264)/1000),5)</f>
        <v>1.84091</v>
      </c>
      <c r="E261" s="89">
        <f>ROUND(((E262+E263+E265+E264)/1000),5)</f>
        <v>1.6778500000000001</v>
      </c>
      <c r="F261" s="89">
        <f>ROUND(((F262+F263+F265+F264)/1000),5)</f>
        <v>1.6138999999999999</v>
      </c>
      <c r="G261" s="89">
        <f t="shared" ref="G261:AA261" si="150">ROUND(((G262+G263+G265+G264)/1000),5)</f>
        <v>1.6153200000000001</v>
      </c>
      <c r="H261" s="89">
        <f t="shared" si="150"/>
        <v>1.64351</v>
      </c>
      <c r="I261" s="89">
        <f t="shared" si="150"/>
        <v>1.68876</v>
      </c>
      <c r="J261" s="89">
        <f t="shared" si="150"/>
        <v>1.8005500000000001</v>
      </c>
      <c r="K261" s="89">
        <f t="shared" si="150"/>
        <v>1.9581999999999999</v>
      </c>
      <c r="L261" s="89">
        <f t="shared" si="150"/>
        <v>2.2434799999999999</v>
      </c>
      <c r="M261" s="89">
        <f t="shared" si="150"/>
        <v>2.3649300000000002</v>
      </c>
      <c r="N261" s="89">
        <f t="shared" si="150"/>
        <v>2.4671799999999999</v>
      </c>
      <c r="O261" s="89">
        <f t="shared" si="150"/>
        <v>2.4940799999999999</v>
      </c>
      <c r="P261" s="89">
        <f t="shared" si="150"/>
        <v>2.4900799999999998</v>
      </c>
      <c r="Q261" s="89">
        <f t="shared" si="150"/>
        <v>2.49017</v>
      </c>
      <c r="R261" s="89">
        <f t="shared" si="150"/>
        <v>2.4295300000000002</v>
      </c>
      <c r="S261" s="89">
        <f t="shared" si="150"/>
        <v>2.40482</v>
      </c>
      <c r="T261" s="89">
        <f t="shared" si="150"/>
        <v>2.4518300000000002</v>
      </c>
      <c r="U261" s="89">
        <f t="shared" si="150"/>
        <v>2.4932599999999998</v>
      </c>
      <c r="V261" s="89">
        <f t="shared" si="150"/>
        <v>2.5190700000000001</v>
      </c>
      <c r="W261" s="89">
        <f t="shared" si="150"/>
        <v>2.4030999999999998</v>
      </c>
      <c r="X261" s="89">
        <f t="shared" si="150"/>
        <v>2.35127</v>
      </c>
      <c r="Y261" s="89">
        <f t="shared" si="150"/>
        <v>2.2545899999999999</v>
      </c>
      <c r="Z261" s="89">
        <f t="shared" si="150"/>
        <v>1.96851</v>
      </c>
      <c r="AA261" s="89">
        <f t="shared" si="150"/>
        <v>1.8641399999999999</v>
      </c>
    </row>
    <row r="262" spans="1:27" ht="12.75" hidden="1" customHeight="1" outlineLevel="1" x14ac:dyDescent="0.2">
      <c r="A262" s="99" t="s">
        <v>2665</v>
      </c>
      <c r="B262" s="60" t="s">
        <v>238</v>
      </c>
      <c r="C262" s="40" t="s">
        <v>79</v>
      </c>
      <c r="D262" s="41">
        <v>1459.28</v>
      </c>
      <c r="E262" s="41">
        <v>1296.22</v>
      </c>
      <c r="F262" s="41">
        <v>1232.27</v>
      </c>
      <c r="G262" s="41">
        <v>1233.69</v>
      </c>
      <c r="H262" s="41">
        <v>1261.8800000000001</v>
      </c>
      <c r="I262" s="41">
        <v>1307.1300000000001</v>
      </c>
      <c r="J262" s="41">
        <v>1418.92</v>
      </c>
      <c r="K262" s="41">
        <v>1576.57</v>
      </c>
      <c r="L262" s="41">
        <v>1861.85</v>
      </c>
      <c r="M262" s="41">
        <v>1983.3</v>
      </c>
      <c r="N262" s="41">
        <v>2085.5500000000002</v>
      </c>
      <c r="O262" s="41">
        <v>2112.4499999999998</v>
      </c>
      <c r="P262" s="41">
        <v>2108.4499999999998</v>
      </c>
      <c r="Q262" s="41">
        <v>2108.54</v>
      </c>
      <c r="R262" s="41">
        <v>2047.9</v>
      </c>
      <c r="S262" s="41">
        <v>2023.19</v>
      </c>
      <c r="T262" s="41">
        <v>2070.1999999999998</v>
      </c>
      <c r="U262" s="41">
        <v>2111.63</v>
      </c>
      <c r="V262" s="41">
        <v>2137.44</v>
      </c>
      <c r="W262" s="41">
        <v>2021.47</v>
      </c>
      <c r="X262" s="41">
        <v>1969.64</v>
      </c>
      <c r="Y262" s="41">
        <v>1872.96</v>
      </c>
      <c r="Z262" s="41">
        <v>1586.88</v>
      </c>
      <c r="AA262" s="41">
        <v>1482.51</v>
      </c>
    </row>
    <row r="263" spans="1:27" ht="12.75" hidden="1" customHeight="1" outlineLevel="1" x14ac:dyDescent="0.2">
      <c r="A263" s="99" t="s">
        <v>2666</v>
      </c>
      <c r="B263" s="60" t="s">
        <v>90</v>
      </c>
      <c r="C263" s="40" t="s">
        <v>79</v>
      </c>
      <c r="D263" s="41">
        <f>$D$168</f>
        <v>113.12</v>
      </c>
      <c r="E263" s="41">
        <f>$D$168</f>
        <v>113.12</v>
      </c>
      <c r="F263" s="41">
        <f t="shared" ref="F263:AA263" si="151">$D$168</f>
        <v>113.12</v>
      </c>
      <c r="G263" s="41">
        <f t="shared" si="151"/>
        <v>113.12</v>
      </c>
      <c r="H263" s="41">
        <f t="shared" si="151"/>
        <v>113.12</v>
      </c>
      <c r="I263" s="41">
        <f t="shared" si="151"/>
        <v>113.12</v>
      </c>
      <c r="J263" s="41">
        <f t="shared" si="151"/>
        <v>113.12</v>
      </c>
      <c r="K263" s="41">
        <f t="shared" si="151"/>
        <v>113.12</v>
      </c>
      <c r="L263" s="41">
        <f t="shared" si="151"/>
        <v>113.12</v>
      </c>
      <c r="M263" s="41">
        <f t="shared" si="151"/>
        <v>113.12</v>
      </c>
      <c r="N263" s="41">
        <f t="shared" si="151"/>
        <v>113.12</v>
      </c>
      <c r="O263" s="41">
        <f t="shared" si="151"/>
        <v>113.12</v>
      </c>
      <c r="P263" s="41">
        <f t="shared" si="151"/>
        <v>113.12</v>
      </c>
      <c r="Q263" s="41">
        <f t="shared" si="151"/>
        <v>113.12</v>
      </c>
      <c r="R263" s="41">
        <f t="shared" si="151"/>
        <v>113.12</v>
      </c>
      <c r="S263" s="41">
        <f t="shared" si="151"/>
        <v>113.12</v>
      </c>
      <c r="T263" s="41">
        <f t="shared" si="151"/>
        <v>113.12</v>
      </c>
      <c r="U263" s="41">
        <f t="shared" si="151"/>
        <v>113.12</v>
      </c>
      <c r="V263" s="41">
        <f t="shared" si="151"/>
        <v>113.12</v>
      </c>
      <c r="W263" s="41">
        <f t="shared" si="151"/>
        <v>113.12</v>
      </c>
      <c r="X263" s="41">
        <f t="shared" si="151"/>
        <v>113.12</v>
      </c>
      <c r="Y263" s="41">
        <f t="shared" si="151"/>
        <v>113.12</v>
      </c>
      <c r="Z263" s="41">
        <f t="shared" si="151"/>
        <v>113.12</v>
      </c>
      <c r="AA263" s="41">
        <f t="shared" si="151"/>
        <v>113.12</v>
      </c>
    </row>
    <row r="264" spans="1:27" ht="12.75" hidden="1" customHeight="1" outlineLevel="1" x14ac:dyDescent="0.2">
      <c r="A264" s="99" t="s">
        <v>2667</v>
      </c>
      <c r="B264" s="60" t="s">
        <v>83</v>
      </c>
      <c r="C264" s="40" t="s">
        <v>79</v>
      </c>
      <c r="D264" s="41">
        <v>3.72</v>
      </c>
      <c r="E264" s="41">
        <v>3.72</v>
      </c>
      <c r="F264" s="41">
        <v>3.72</v>
      </c>
      <c r="G264" s="41">
        <v>3.72</v>
      </c>
      <c r="H264" s="41">
        <v>3.72</v>
      </c>
      <c r="I264" s="41">
        <v>3.72</v>
      </c>
      <c r="J264" s="41">
        <v>3.72</v>
      </c>
      <c r="K264" s="41">
        <v>3.72</v>
      </c>
      <c r="L264" s="41">
        <v>3.72</v>
      </c>
      <c r="M264" s="41">
        <v>3.72</v>
      </c>
      <c r="N264" s="41">
        <v>3.72</v>
      </c>
      <c r="O264" s="41">
        <v>3.72</v>
      </c>
      <c r="P264" s="41">
        <v>3.72</v>
      </c>
      <c r="Q264" s="41">
        <v>3.72</v>
      </c>
      <c r="R264" s="41">
        <v>3.72</v>
      </c>
      <c r="S264" s="41">
        <v>3.72</v>
      </c>
      <c r="T264" s="41">
        <v>3.72</v>
      </c>
      <c r="U264" s="41">
        <v>3.72</v>
      </c>
      <c r="V264" s="41">
        <v>3.72</v>
      </c>
      <c r="W264" s="41">
        <v>3.72</v>
      </c>
      <c r="X264" s="41">
        <v>3.72</v>
      </c>
      <c r="Y264" s="41">
        <v>3.72</v>
      </c>
      <c r="Z264" s="41">
        <v>3.72</v>
      </c>
      <c r="AA264" s="41">
        <v>3.72</v>
      </c>
    </row>
    <row r="265" spans="1:27" ht="12.75" hidden="1" customHeight="1" outlineLevel="1" x14ac:dyDescent="0.2">
      <c r="A265" s="99" t="s">
        <v>2668</v>
      </c>
      <c r="B265" s="60" t="s">
        <v>81</v>
      </c>
      <c r="C265" s="40" t="s">
        <v>79</v>
      </c>
      <c r="D265" s="41">
        <f>$D$11</f>
        <v>264.79000000000002</v>
      </c>
      <c r="E265" s="41">
        <f t="shared" ref="E265:AA265" si="152">$D$11</f>
        <v>264.79000000000002</v>
      </c>
      <c r="F265" s="41">
        <f t="shared" si="152"/>
        <v>264.79000000000002</v>
      </c>
      <c r="G265" s="41">
        <f t="shared" si="152"/>
        <v>264.79000000000002</v>
      </c>
      <c r="H265" s="41">
        <f t="shared" si="152"/>
        <v>264.79000000000002</v>
      </c>
      <c r="I265" s="41">
        <f t="shared" si="152"/>
        <v>264.79000000000002</v>
      </c>
      <c r="J265" s="41">
        <f t="shared" si="152"/>
        <v>264.79000000000002</v>
      </c>
      <c r="K265" s="41">
        <f t="shared" si="152"/>
        <v>264.79000000000002</v>
      </c>
      <c r="L265" s="41">
        <f t="shared" si="152"/>
        <v>264.79000000000002</v>
      </c>
      <c r="M265" s="41">
        <f t="shared" si="152"/>
        <v>264.79000000000002</v>
      </c>
      <c r="N265" s="41">
        <f t="shared" si="152"/>
        <v>264.79000000000002</v>
      </c>
      <c r="O265" s="41">
        <f t="shared" si="152"/>
        <v>264.79000000000002</v>
      </c>
      <c r="P265" s="41">
        <f t="shared" si="152"/>
        <v>264.79000000000002</v>
      </c>
      <c r="Q265" s="41">
        <f t="shared" si="152"/>
        <v>264.79000000000002</v>
      </c>
      <c r="R265" s="41">
        <f t="shared" si="152"/>
        <v>264.79000000000002</v>
      </c>
      <c r="S265" s="41">
        <f t="shared" si="152"/>
        <v>264.79000000000002</v>
      </c>
      <c r="T265" s="41">
        <f t="shared" si="152"/>
        <v>264.79000000000002</v>
      </c>
      <c r="U265" s="41">
        <f t="shared" si="152"/>
        <v>264.79000000000002</v>
      </c>
      <c r="V265" s="41">
        <f t="shared" si="152"/>
        <v>264.79000000000002</v>
      </c>
      <c r="W265" s="41">
        <f t="shared" si="152"/>
        <v>264.79000000000002</v>
      </c>
      <c r="X265" s="41">
        <f t="shared" si="152"/>
        <v>264.79000000000002</v>
      </c>
      <c r="Y265" s="41">
        <f t="shared" si="152"/>
        <v>264.79000000000002</v>
      </c>
      <c r="Z265" s="41">
        <f t="shared" si="152"/>
        <v>264.79000000000002</v>
      </c>
      <c r="AA265" s="41">
        <f t="shared" si="152"/>
        <v>264.79000000000002</v>
      </c>
    </row>
    <row r="266" spans="1:27" ht="12.75" customHeight="1" collapsed="1" x14ac:dyDescent="0.2">
      <c r="A266" s="98" t="s">
        <v>2669</v>
      </c>
      <c r="B266" s="25" t="str">
        <f>"21"&amp;"."&amp;$B$801&amp;"."&amp;$B$802</f>
        <v>21.01.2024</v>
      </c>
      <c r="C266" s="88" t="s">
        <v>76</v>
      </c>
      <c r="D266" s="89">
        <f>ROUND(((D267+D268+D270+D269)/1000),5)</f>
        <v>1.6814499999999999</v>
      </c>
      <c r="E266" s="89">
        <f>ROUND(((E267+E268+E270+E269)/1000),5)</f>
        <v>1.5766</v>
      </c>
      <c r="F266" s="89">
        <f>ROUND(((F267+F268+F270+F269)/1000),5)</f>
        <v>1.49298</v>
      </c>
      <c r="G266" s="89">
        <f t="shared" ref="G266:AA266" si="153">ROUND(((G267+G268+G270+G269)/1000),5)</f>
        <v>1.4859800000000001</v>
      </c>
      <c r="H266" s="89">
        <f t="shared" si="153"/>
        <v>1.49081</v>
      </c>
      <c r="I266" s="89">
        <f t="shared" si="153"/>
        <v>1.5342899999999999</v>
      </c>
      <c r="J266" s="89">
        <f t="shared" si="153"/>
        <v>1.5693999999999999</v>
      </c>
      <c r="K266" s="89">
        <f t="shared" si="153"/>
        <v>1.68747</v>
      </c>
      <c r="L266" s="89">
        <f t="shared" si="153"/>
        <v>1.88365</v>
      </c>
      <c r="M266" s="89">
        <f t="shared" si="153"/>
        <v>2.0251999999999999</v>
      </c>
      <c r="N266" s="89">
        <f t="shared" si="153"/>
        <v>2.10995</v>
      </c>
      <c r="O266" s="89">
        <f t="shared" si="153"/>
        <v>2.2087500000000002</v>
      </c>
      <c r="P266" s="89">
        <f t="shared" si="153"/>
        <v>2.2118199999999999</v>
      </c>
      <c r="Q266" s="89">
        <f t="shared" si="153"/>
        <v>2.2071499999999999</v>
      </c>
      <c r="R266" s="89">
        <f t="shared" si="153"/>
        <v>2.2115300000000002</v>
      </c>
      <c r="S266" s="89">
        <f t="shared" si="153"/>
        <v>2.1810200000000002</v>
      </c>
      <c r="T266" s="89">
        <f t="shared" si="153"/>
        <v>2.27982</v>
      </c>
      <c r="U266" s="89">
        <f t="shared" si="153"/>
        <v>2.40713</v>
      </c>
      <c r="V266" s="89">
        <f t="shared" si="153"/>
        <v>2.4379499999999998</v>
      </c>
      <c r="W266" s="89">
        <f t="shared" si="153"/>
        <v>2.2277300000000002</v>
      </c>
      <c r="X266" s="89">
        <f t="shared" si="153"/>
        <v>2.2103100000000002</v>
      </c>
      <c r="Y266" s="89">
        <f t="shared" si="153"/>
        <v>2.1135000000000002</v>
      </c>
      <c r="Z266" s="89">
        <f t="shared" si="153"/>
        <v>1.87849</v>
      </c>
      <c r="AA266" s="89">
        <f t="shared" si="153"/>
        <v>1.81471</v>
      </c>
    </row>
    <row r="267" spans="1:27" ht="12.75" hidden="1" customHeight="1" outlineLevel="1" x14ac:dyDescent="0.2">
      <c r="A267" s="99" t="s">
        <v>2670</v>
      </c>
      <c r="B267" s="60" t="s">
        <v>238</v>
      </c>
      <c r="C267" s="40" t="s">
        <v>79</v>
      </c>
      <c r="D267" s="41">
        <v>1299.82</v>
      </c>
      <c r="E267" s="41">
        <v>1194.97</v>
      </c>
      <c r="F267" s="41">
        <v>1111.3499999999999</v>
      </c>
      <c r="G267" s="41">
        <v>1104.3499999999999</v>
      </c>
      <c r="H267" s="41">
        <v>1109.18</v>
      </c>
      <c r="I267" s="41">
        <v>1152.6600000000001</v>
      </c>
      <c r="J267" s="41">
        <v>1187.77</v>
      </c>
      <c r="K267" s="41">
        <v>1305.8399999999999</v>
      </c>
      <c r="L267" s="41">
        <v>1502.02</v>
      </c>
      <c r="M267" s="41">
        <v>1643.57</v>
      </c>
      <c r="N267" s="41">
        <v>1728.32</v>
      </c>
      <c r="O267" s="41">
        <v>1827.12</v>
      </c>
      <c r="P267" s="41">
        <v>1830.19</v>
      </c>
      <c r="Q267" s="41">
        <v>1825.52</v>
      </c>
      <c r="R267" s="41">
        <v>1829.9</v>
      </c>
      <c r="S267" s="41">
        <v>1799.39</v>
      </c>
      <c r="T267" s="41">
        <v>1898.19</v>
      </c>
      <c r="U267" s="41">
        <v>2025.5</v>
      </c>
      <c r="V267" s="41">
        <v>2056.3200000000002</v>
      </c>
      <c r="W267" s="41">
        <v>1846.1</v>
      </c>
      <c r="X267" s="41">
        <v>1828.68</v>
      </c>
      <c r="Y267" s="41">
        <v>1731.87</v>
      </c>
      <c r="Z267" s="41">
        <v>1496.86</v>
      </c>
      <c r="AA267" s="41">
        <v>1433.08</v>
      </c>
    </row>
    <row r="268" spans="1:27" ht="12.75" hidden="1" customHeight="1" outlineLevel="1" x14ac:dyDescent="0.2">
      <c r="A268" s="99" t="s">
        <v>2671</v>
      </c>
      <c r="B268" s="60" t="s">
        <v>90</v>
      </c>
      <c r="C268" s="40" t="s">
        <v>79</v>
      </c>
      <c r="D268" s="41">
        <f>$D$168</f>
        <v>113.12</v>
      </c>
      <c r="E268" s="41">
        <f>$D$168</f>
        <v>113.12</v>
      </c>
      <c r="F268" s="41">
        <f t="shared" ref="F268:AA268" si="154">$D$168</f>
        <v>113.12</v>
      </c>
      <c r="G268" s="41">
        <f t="shared" si="154"/>
        <v>113.12</v>
      </c>
      <c r="H268" s="41">
        <f t="shared" si="154"/>
        <v>113.12</v>
      </c>
      <c r="I268" s="41">
        <f t="shared" si="154"/>
        <v>113.12</v>
      </c>
      <c r="J268" s="41">
        <f t="shared" si="154"/>
        <v>113.12</v>
      </c>
      <c r="K268" s="41">
        <f t="shared" si="154"/>
        <v>113.12</v>
      </c>
      <c r="L268" s="41">
        <f t="shared" si="154"/>
        <v>113.12</v>
      </c>
      <c r="M268" s="41">
        <f t="shared" si="154"/>
        <v>113.12</v>
      </c>
      <c r="N268" s="41">
        <f t="shared" si="154"/>
        <v>113.12</v>
      </c>
      <c r="O268" s="41">
        <f t="shared" si="154"/>
        <v>113.12</v>
      </c>
      <c r="P268" s="41">
        <f t="shared" si="154"/>
        <v>113.12</v>
      </c>
      <c r="Q268" s="41">
        <f t="shared" si="154"/>
        <v>113.12</v>
      </c>
      <c r="R268" s="41">
        <f t="shared" si="154"/>
        <v>113.12</v>
      </c>
      <c r="S268" s="41">
        <f t="shared" si="154"/>
        <v>113.12</v>
      </c>
      <c r="T268" s="41">
        <f t="shared" si="154"/>
        <v>113.12</v>
      </c>
      <c r="U268" s="41">
        <f t="shared" si="154"/>
        <v>113.12</v>
      </c>
      <c r="V268" s="41">
        <f t="shared" si="154"/>
        <v>113.12</v>
      </c>
      <c r="W268" s="41">
        <f t="shared" si="154"/>
        <v>113.12</v>
      </c>
      <c r="X268" s="41">
        <f t="shared" si="154"/>
        <v>113.12</v>
      </c>
      <c r="Y268" s="41">
        <f t="shared" si="154"/>
        <v>113.12</v>
      </c>
      <c r="Z268" s="41">
        <f t="shared" si="154"/>
        <v>113.12</v>
      </c>
      <c r="AA268" s="41">
        <f t="shared" si="154"/>
        <v>113.12</v>
      </c>
    </row>
    <row r="269" spans="1:27" ht="12.75" hidden="1" customHeight="1" outlineLevel="1" x14ac:dyDescent="0.2">
      <c r="A269" s="99" t="s">
        <v>2672</v>
      </c>
      <c r="B269" s="60" t="s">
        <v>83</v>
      </c>
      <c r="C269" s="40" t="s">
        <v>79</v>
      </c>
      <c r="D269" s="41">
        <v>3.72</v>
      </c>
      <c r="E269" s="41">
        <v>3.72</v>
      </c>
      <c r="F269" s="41">
        <v>3.72</v>
      </c>
      <c r="G269" s="41">
        <v>3.72</v>
      </c>
      <c r="H269" s="41">
        <v>3.72</v>
      </c>
      <c r="I269" s="41">
        <v>3.72</v>
      </c>
      <c r="J269" s="41">
        <v>3.72</v>
      </c>
      <c r="K269" s="41">
        <v>3.72</v>
      </c>
      <c r="L269" s="41">
        <v>3.72</v>
      </c>
      <c r="M269" s="41">
        <v>3.72</v>
      </c>
      <c r="N269" s="41">
        <v>3.72</v>
      </c>
      <c r="O269" s="41">
        <v>3.72</v>
      </c>
      <c r="P269" s="41">
        <v>3.72</v>
      </c>
      <c r="Q269" s="41">
        <v>3.72</v>
      </c>
      <c r="R269" s="41">
        <v>3.72</v>
      </c>
      <c r="S269" s="41">
        <v>3.72</v>
      </c>
      <c r="T269" s="41">
        <v>3.72</v>
      </c>
      <c r="U269" s="41">
        <v>3.72</v>
      </c>
      <c r="V269" s="41">
        <v>3.72</v>
      </c>
      <c r="W269" s="41">
        <v>3.72</v>
      </c>
      <c r="X269" s="41">
        <v>3.72</v>
      </c>
      <c r="Y269" s="41">
        <v>3.72</v>
      </c>
      <c r="Z269" s="41">
        <v>3.72</v>
      </c>
      <c r="AA269" s="41">
        <v>3.72</v>
      </c>
    </row>
    <row r="270" spans="1:27" ht="12.75" hidden="1" customHeight="1" outlineLevel="1" x14ac:dyDescent="0.2">
      <c r="A270" s="99" t="s">
        <v>2673</v>
      </c>
      <c r="B270" s="60" t="s">
        <v>81</v>
      </c>
      <c r="C270" s="40" t="s">
        <v>79</v>
      </c>
      <c r="D270" s="41">
        <f>$D$11</f>
        <v>264.79000000000002</v>
      </c>
      <c r="E270" s="41">
        <f t="shared" ref="E270:AA270" si="155">$D$11</f>
        <v>264.79000000000002</v>
      </c>
      <c r="F270" s="41">
        <f t="shared" si="155"/>
        <v>264.79000000000002</v>
      </c>
      <c r="G270" s="41">
        <f t="shared" si="155"/>
        <v>264.79000000000002</v>
      </c>
      <c r="H270" s="41">
        <f t="shared" si="155"/>
        <v>264.79000000000002</v>
      </c>
      <c r="I270" s="41">
        <f t="shared" si="155"/>
        <v>264.79000000000002</v>
      </c>
      <c r="J270" s="41">
        <f t="shared" si="155"/>
        <v>264.79000000000002</v>
      </c>
      <c r="K270" s="41">
        <f t="shared" si="155"/>
        <v>264.79000000000002</v>
      </c>
      <c r="L270" s="41">
        <f t="shared" si="155"/>
        <v>264.79000000000002</v>
      </c>
      <c r="M270" s="41">
        <f t="shared" si="155"/>
        <v>264.79000000000002</v>
      </c>
      <c r="N270" s="41">
        <f t="shared" si="155"/>
        <v>264.79000000000002</v>
      </c>
      <c r="O270" s="41">
        <f t="shared" si="155"/>
        <v>264.79000000000002</v>
      </c>
      <c r="P270" s="41">
        <f t="shared" si="155"/>
        <v>264.79000000000002</v>
      </c>
      <c r="Q270" s="41">
        <f t="shared" si="155"/>
        <v>264.79000000000002</v>
      </c>
      <c r="R270" s="41">
        <f t="shared" si="155"/>
        <v>264.79000000000002</v>
      </c>
      <c r="S270" s="41">
        <f t="shared" si="155"/>
        <v>264.79000000000002</v>
      </c>
      <c r="T270" s="41">
        <f t="shared" si="155"/>
        <v>264.79000000000002</v>
      </c>
      <c r="U270" s="41">
        <f t="shared" si="155"/>
        <v>264.79000000000002</v>
      </c>
      <c r="V270" s="41">
        <f t="shared" si="155"/>
        <v>264.79000000000002</v>
      </c>
      <c r="W270" s="41">
        <f t="shared" si="155"/>
        <v>264.79000000000002</v>
      </c>
      <c r="X270" s="41">
        <f t="shared" si="155"/>
        <v>264.79000000000002</v>
      </c>
      <c r="Y270" s="41">
        <f t="shared" si="155"/>
        <v>264.79000000000002</v>
      </c>
      <c r="Z270" s="41">
        <f t="shared" si="155"/>
        <v>264.79000000000002</v>
      </c>
      <c r="AA270" s="41">
        <f t="shared" si="155"/>
        <v>264.79000000000002</v>
      </c>
    </row>
    <row r="271" spans="1:27" ht="12.75" customHeight="1" collapsed="1" x14ac:dyDescent="0.2">
      <c r="A271" s="98" t="s">
        <v>2674</v>
      </c>
      <c r="B271" s="25" t="str">
        <f>"22"&amp;"."&amp;$B$801&amp;"."&amp;$B$802</f>
        <v>22.01.2024</v>
      </c>
      <c r="C271" s="88" t="s">
        <v>76</v>
      </c>
      <c r="D271" s="89">
        <f>ROUND(((D272+D273+D275+D274)/1000),5)</f>
        <v>1.7090099999999999</v>
      </c>
      <c r="E271" s="89">
        <f>ROUND(((E272+E273+E275+E274)/1000),5)</f>
        <v>1.6101000000000001</v>
      </c>
      <c r="F271" s="89">
        <f>ROUND(((F272+F273+F275+F274)/1000),5)</f>
        <v>1.5670200000000001</v>
      </c>
      <c r="G271" s="89">
        <f t="shared" ref="G271:AA271" si="156">ROUND(((G272+G273+G275+G274)/1000),5)</f>
        <v>1.5612600000000001</v>
      </c>
      <c r="H271" s="89">
        <f t="shared" si="156"/>
        <v>1.5965100000000001</v>
      </c>
      <c r="I271" s="89">
        <f t="shared" si="156"/>
        <v>1.7059500000000001</v>
      </c>
      <c r="J271" s="89">
        <f t="shared" si="156"/>
        <v>1.8582799999999999</v>
      </c>
      <c r="K271" s="89">
        <f t="shared" si="156"/>
        <v>2.2101600000000001</v>
      </c>
      <c r="L271" s="89">
        <f t="shared" si="156"/>
        <v>2.4494600000000002</v>
      </c>
      <c r="M271" s="89">
        <f t="shared" si="156"/>
        <v>2.4949400000000002</v>
      </c>
      <c r="N271" s="89">
        <f t="shared" si="156"/>
        <v>2.5089999999999999</v>
      </c>
      <c r="O271" s="89">
        <f t="shared" si="156"/>
        <v>2.5505900000000001</v>
      </c>
      <c r="P271" s="89">
        <f t="shared" si="156"/>
        <v>2.5383399999999998</v>
      </c>
      <c r="Q271" s="89">
        <f t="shared" si="156"/>
        <v>2.53877</v>
      </c>
      <c r="R271" s="89">
        <f t="shared" si="156"/>
        <v>2.5295800000000002</v>
      </c>
      <c r="S271" s="89">
        <f t="shared" si="156"/>
        <v>2.5017200000000002</v>
      </c>
      <c r="T271" s="89">
        <f t="shared" si="156"/>
        <v>2.5408200000000001</v>
      </c>
      <c r="U271" s="89">
        <f t="shared" si="156"/>
        <v>2.57124</v>
      </c>
      <c r="V271" s="89">
        <f t="shared" si="156"/>
        <v>2.5910000000000002</v>
      </c>
      <c r="W271" s="89">
        <f t="shared" si="156"/>
        <v>2.5073300000000001</v>
      </c>
      <c r="X271" s="89">
        <f t="shared" si="156"/>
        <v>2.4050099999999999</v>
      </c>
      <c r="Y271" s="89">
        <f t="shared" si="156"/>
        <v>2.2027100000000002</v>
      </c>
      <c r="Z271" s="89">
        <f t="shared" si="156"/>
        <v>1.91103</v>
      </c>
      <c r="AA271" s="89">
        <f t="shared" si="156"/>
        <v>1.83209</v>
      </c>
    </row>
    <row r="272" spans="1:27" ht="12.75" hidden="1" customHeight="1" outlineLevel="1" x14ac:dyDescent="0.2">
      <c r="A272" s="99" t="s">
        <v>2675</v>
      </c>
      <c r="B272" s="60" t="s">
        <v>238</v>
      </c>
      <c r="C272" s="40" t="s">
        <v>79</v>
      </c>
      <c r="D272" s="41">
        <v>1327.38</v>
      </c>
      <c r="E272" s="41">
        <v>1228.47</v>
      </c>
      <c r="F272" s="41">
        <v>1185.3900000000001</v>
      </c>
      <c r="G272" s="41">
        <v>1179.6300000000001</v>
      </c>
      <c r="H272" s="41">
        <v>1214.8800000000001</v>
      </c>
      <c r="I272" s="41">
        <v>1324.32</v>
      </c>
      <c r="J272" s="41">
        <v>1476.65</v>
      </c>
      <c r="K272" s="41">
        <v>1828.53</v>
      </c>
      <c r="L272" s="41">
        <v>2067.83</v>
      </c>
      <c r="M272" s="41">
        <v>2113.31</v>
      </c>
      <c r="N272" s="41">
        <v>2127.37</v>
      </c>
      <c r="O272" s="41">
        <v>2168.96</v>
      </c>
      <c r="P272" s="41">
        <v>2156.71</v>
      </c>
      <c r="Q272" s="41">
        <v>2157.14</v>
      </c>
      <c r="R272" s="41">
        <v>2147.9499999999998</v>
      </c>
      <c r="S272" s="41">
        <v>2120.09</v>
      </c>
      <c r="T272" s="41">
        <v>2159.19</v>
      </c>
      <c r="U272" s="41">
        <v>2189.61</v>
      </c>
      <c r="V272" s="41">
        <v>2209.37</v>
      </c>
      <c r="W272" s="41">
        <v>2125.6999999999998</v>
      </c>
      <c r="X272" s="41">
        <v>2023.38</v>
      </c>
      <c r="Y272" s="41">
        <v>1821.08</v>
      </c>
      <c r="Z272" s="41">
        <v>1529.4</v>
      </c>
      <c r="AA272" s="41">
        <v>1450.46</v>
      </c>
    </row>
    <row r="273" spans="1:27" ht="12.75" hidden="1" customHeight="1" outlineLevel="1" x14ac:dyDescent="0.2">
      <c r="A273" s="99" t="s">
        <v>2676</v>
      </c>
      <c r="B273" s="60" t="s">
        <v>90</v>
      </c>
      <c r="C273" s="40" t="s">
        <v>79</v>
      </c>
      <c r="D273" s="41">
        <f>$D$168</f>
        <v>113.12</v>
      </c>
      <c r="E273" s="41">
        <f>$D$168</f>
        <v>113.12</v>
      </c>
      <c r="F273" s="41">
        <f t="shared" ref="F273:AA273" si="157">$D$168</f>
        <v>113.12</v>
      </c>
      <c r="G273" s="41">
        <f t="shared" si="157"/>
        <v>113.12</v>
      </c>
      <c r="H273" s="41">
        <f t="shared" si="157"/>
        <v>113.12</v>
      </c>
      <c r="I273" s="41">
        <f t="shared" si="157"/>
        <v>113.12</v>
      </c>
      <c r="J273" s="41">
        <f t="shared" si="157"/>
        <v>113.12</v>
      </c>
      <c r="K273" s="41">
        <f t="shared" si="157"/>
        <v>113.12</v>
      </c>
      <c r="L273" s="41">
        <f t="shared" si="157"/>
        <v>113.12</v>
      </c>
      <c r="M273" s="41">
        <f t="shared" si="157"/>
        <v>113.12</v>
      </c>
      <c r="N273" s="41">
        <f t="shared" si="157"/>
        <v>113.12</v>
      </c>
      <c r="O273" s="41">
        <f t="shared" si="157"/>
        <v>113.12</v>
      </c>
      <c r="P273" s="41">
        <f t="shared" si="157"/>
        <v>113.12</v>
      </c>
      <c r="Q273" s="41">
        <f t="shared" si="157"/>
        <v>113.12</v>
      </c>
      <c r="R273" s="41">
        <f t="shared" si="157"/>
        <v>113.12</v>
      </c>
      <c r="S273" s="41">
        <f t="shared" si="157"/>
        <v>113.12</v>
      </c>
      <c r="T273" s="41">
        <f t="shared" si="157"/>
        <v>113.12</v>
      </c>
      <c r="U273" s="41">
        <f t="shared" si="157"/>
        <v>113.12</v>
      </c>
      <c r="V273" s="41">
        <f t="shared" si="157"/>
        <v>113.12</v>
      </c>
      <c r="W273" s="41">
        <f t="shared" si="157"/>
        <v>113.12</v>
      </c>
      <c r="X273" s="41">
        <f t="shared" si="157"/>
        <v>113.12</v>
      </c>
      <c r="Y273" s="41">
        <f t="shared" si="157"/>
        <v>113.12</v>
      </c>
      <c r="Z273" s="41">
        <f t="shared" si="157"/>
        <v>113.12</v>
      </c>
      <c r="AA273" s="41">
        <f t="shared" si="157"/>
        <v>113.12</v>
      </c>
    </row>
    <row r="274" spans="1:27" ht="12.75" hidden="1" customHeight="1" outlineLevel="1" x14ac:dyDescent="0.2">
      <c r="A274" s="99" t="s">
        <v>2677</v>
      </c>
      <c r="B274" s="60" t="s">
        <v>83</v>
      </c>
      <c r="C274" s="40" t="s">
        <v>79</v>
      </c>
      <c r="D274" s="41">
        <v>3.72</v>
      </c>
      <c r="E274" s="41">
        <v>3.72</v>
      </c>
      <c r="F274" s="41">
        <v>3.72</v>
      </c>
      <c r="G274" s="41">
        <v>3.72</v>
      </c>
      <c r="H274" s="41">
        <v>3.72</v>
      </c>
      <c r="I274" s="41">
        <v>3.72</v>
      </c>
      <c r="J274" s="41">
        <v>3.72</v>
      </c>
      <c r="K274" s="41">
        <v>3.72</v>
      </c>
      <c r="L274" s="41">
        <v>3.72</v>
      </c>
      <c r="M274" s="41">
        <v>3.72</v>
      </c>
      <c r="N274" s="41">
        <v>3.72</v>
      </c>
      <c r="O274" s="41">
        <v>3.72</v>
      </c>
      <c r="P274" s="41">
        <v>3.72</v>
      </c>
      <c r="Q274" s="41">
        <v>3.72</v>
      </c>
      <c r="R274" s="41">
        <v>3.72</v>
      </c>
      <c r="S274" s="41">
        <v>3.72</v>
      </c>
      <c r="T274" s="41">
        <v>3.72</v>
      </c>
      <c r="U274" s="41">
        <v>3.72</v>
      </c>
      <c r="V274" s="41">
        <v>3.72</v>
      </c>
      <c r="W274" s="41">
        <v>3.72</v>
      </c>
      <c r="X274" s="41">
        <v>3.72</v>
      </c>
      <c r="Y274" s="41">
        <v>3.72</v>
      </c>
      <c r="Z274" s="41">
        <v>3.72</v>
      </c>
      <c r="AA274" s="41">
        <v>3.72</v>
      </c>
    </row>
    <row r="275" spans="1:27" ht="12.75" hidden="1" customHeight="1" outlineLevel="1" x14ac:dyDescent="0.2">
      <c r="A275" s="99" t="s">
        <v>2678</v>
      </c>
      <c r="B275" s="60" t="s">
        <v>81</v>
      </c>
      <c r="C275" s="40" t="s">
        <v>79</v>
      </c>
      <c r="D275" s="41">
        <f>$D$11</f>
        <v>264.79000000000002</v>
      </c>
      <c r="E275" s="41">
        <f t="shared" ref="E275:AA275" si="158">$D$11</f>
        <v>264.79000000000002</v>
      </c>
      <c r="F275" s="41">
        <f t="shared" si="158"/>
        <v>264.79000000000002</v>
      </c>
      <c r="G275" s="41">
        <f t="shared" si="158"/>
        <v>264.79000000000002</v>
      </c>
      <c r="H275" s="41">
        <f t="shared" si="158"/>
        <v>264.79000000000002</v>
      </c>
      <c r="I275" s="41">
        <f t="shared" si="158"/>
        <v>264.79000000000002</v>
      </c>
      <c r="J275" s="41">
        <f t="shared" si="158"/>
        <v>264.79000000000002</v>
      </c>
      <c r="K275" s="41">
        <f t="shared" si="158"/>
        <v>264.79000000000002</v>
      </c>
      <c r="L275" s="41">
        <f t="shared" si="158"/>
        <v>264.79000000000002</v>
      </c>
      <c r="M275" s="41">
        <f t="shared" si="158"/>
        <v>264.79000000000002</v>
      </c>
      <c r="N275" s="41">
        <f t="shared" si="158"/>
        <v>264.79000000000002</v>
      </c>
      <c r="O275" s="41">
        <f t="shared" si="158"/>
        <v>264.79000000000002</v>
      </c>
      <c r="P275" s="41">
        <f t="shared" si="158"/>
        <v>264.79000000000002</v>
      </c>
      <c r="Q275" s="41">
        <f t="shared" si="158"/>
        <v>264.79000000000002</v>
      </c>
      <c r="R275" s="41">
        <f t="shared" si="158"/>
        <v>264.79000000000002</v>
      </c>
      <c r="S275" s="41">
        <f t="shared" si="158"/>
        <v>264.79000000000002</v>
      </c>
      <c r="T275" s="41">
        <f t="shared" si="158"/>
        <v>264.79000000000002</v>
      </c>
      <c r="U275" s="41">
        <f t="shared" si="158"/>
        <v>264.79000000000002</v>
      </c>
      <c r="V275" s="41">
        <f t="shared" si="158"/>
        <v>264.79000000000002</v>
      </c>
      <c r="W275" s="41">
        <f t="shared" si="158"/>
        <v>264.79000000000002</v>
      </c>
      <c r="X275" s="41">
        <f t="shared" si="158"/>
        <v>264.79000000000002</v>
      </c>
      <c r="Y275" s="41">
        <f t="shared" si="158"/>
        <v>264.79000000000002</v>
      </c>
      <c r="Z275" s="41">
        <f t="shared" si="158"/>
        <v>264.79000000000002</v>
      </c>
      <c r="AA275" s="41">
        <f t="shared" si="158"/>
        <v>264.79000000000002</v>
      </c>
    </row>
    <row r="276" spans="1:27" ht="12.75" customHeight="1" collapsed="1" x14ac:dyDescent="0.2">
      <c r="A276" s="98" t="s">
        <v>2679</v>
      </c>
      <c r="B276" s="25" t="str">
        <f>"23"&amp;"."&amp;$B$801&amp;"."&amp;$B$802</f>
        <v>23.01.2024</v>
      </c>
      <c r="C276" s="88" t="s">
        <v>76</v>
      </c>
      <c r="D276" s="89">
        <f>ROUND(((D277+D278+D280+D279)/1000),5)</f>
        <v>1.6081700000000001</v>
      </c>
      <c r="E276" s="89">
        <f>ROUND(((E277+E278+E280+E279)/1000),5)</f>
        <v>1.55366</v>
      </c>
      <c r="F276" s="89">
        <f>ROUND(((F277+F278+F280+F279)/1000),5)</f>
        <v>1.5037799999999999</v>
      </c>
      <c r="G276" s="89">
        <f t="shared" ref="G276:AA276" si="159">ROUND(((G277+G278+G280+G279)/1000),5)</f>
        <v>1.4927299999999999</v>
      </c>
      <c r="H276" s="89">
        <f t="shared" si="159"/>
        <v>1.5448500000000001</v>
      </c>
      <c r="I276" s="89">
        <f t="shared" si="159"/>
        <v>1.6276999999999999</v>
      </c>
      <c r="J276" s="89">
        <f t="shared" si="159"/>
        <v>1.8220400000000001</v>
      </c>
      <c r="K276" s="89">
        <f t="shared" si="159"/>
        <v>2.1298400000000002</v>
      </c>
      <c r="L276" s="89">
        <f t="shared" si="159"/>
        <v>2.3262999999999998</v>
      </c>
      <c r="M276" s="89">
        <f t="shared" si="159"/>
        <v>2.3824100000000001</v>
      </c>
      <c r="N276" s="89">
        <f t="shared" si="159"/>
        <v>2.3854299999999999</v>
      </c>
      <c r="O276" s="89">
        <f t="shared" si="159"/>
        <v>2.4482499999999998</v>
      </c>
      <c r="P276" s="89">
        <f t="shared" si="159"/>
        <v>2.4173800000000001</v>
      </c>
      <c r="Q276" s="89">
        <f t="shared" si="159"/>
        <v>2.4313400000000001</v>
      </c>
      <c r="R276" s="89">
        <f t="shared" si="159"/>
        <v>2.4298199999999999</v>
      </c>
      <c r="S276" s="89">
        <f t="shared" si="159"/>
        <v>2.3828399999999998</v>
      </c>
      <c r="T276" s="89">
        <f t="shared" si="159"/>
        <v>2.4069099999999999</v>
      </c>
      <c r="U276" s="89">
        <f t="shared" si="159"/>
        <v>2.45933</v>
      </c>
      <c r="V276" s="89">
        <f t="shared" si="159"/>
        <v>2.4641299999999999</v>
      </c>
      <c r="W276" s="89">
        <f t="shared" si="159"/>
        <v>2.4037099999999998</v>
      </c>
      <c r="X276" s="89">
        <f t="shared" si="159"/>
        <v>2.2678099999999999</v>
      </c>
      <c r="Y276" s="89">
        <f t="shared" si="159"/>
        <v>2.1679599999999999</v>
      </c>
      <c r="Z276" s="89">
        <f t="shared" si="159"/>
        <v>1.8759699999999999</v>
      </c>
      <c r="AA276" s="89">
        <f t="shared" si="159"/>
        <v>1.7355499999999999</v>
      </c>
    </row>
    <row r="277" spans="1:27" ht="12.75" hidden="1" customHeight="1" outlineLevel="1" x14ac:dyDescent="0.2">
      <c r="A277" s="99" t="s">
        <v>2680</v>
      </c>
      <c r="B277" s="60" t="s">
        <v>238</v>
      </c>
      <c r="C277" s="40" t="s">
        <v>79</v>
      </c>
      <c r="D277" s="41">
        <v>1226.54</v>
      </c>
      <c r="E277" s="41">
        <v>1172.03</v>
      </c>
      <c r="F277" s="41">
        <v>1122.1500000000001</v>
      </c>
      <c r="G277" s="41">
        <v>1111.0999999999999</v>
      </c>
      <c r="H277" s="41">
        <v>1163.22</v>
      </c>
      <c r="I277" s="41">
        <v>1246.07</v>
      </c>
      <c r="J277" s="41">
        <v>1440.41</v>
      </c>
      <c r="K277" s="41">
        <v>1748.21</v>
      </c>
      <c r="L277" s="41">
        <v>1944.67</v>
      </c>
      <c r="M277" s="41">
        <v>2000.78</v>
      </c>
      <c r="N277" s="41">
        <v>2003.8</v>
      </c>
      <c r="O277" s="41">
        <v>2066.62</v>
      </c>
      <c r="P277" s="41">
        <v>2035.75</v>
      </c>
      <c r="Q277" s="41">
        <v>2049.71</v>
      </c>
      <c r="R277" s="41">
        <v>2048.19</v>
      </c>
      <c r="S277" s="41">
        <v>2001.21</v>
      </c>
      <c r="T277" s="41">
        <v>2025.28</v>
      </c>
      <c r="U277" s="41">
        <v>2077.6999999999998</v>
      </c>
      <c r="V277" s="41">
        <v>2082.5</v>
      </c>
      <c r="W277" s="41">
        <v>2022.08</v>
      </c>
      <c r="X277" s="41">
        <v>1886.18</v>
      </c>
      <c r="Y277" s="41">
        <v>1786.33</v>
      </c>
      <c r="Z277" s="41">
        <v>1494.34</v>
      </c>
      <c r="AA277" s="41">
        <v>1353.92</v>
      </c>
    </row>
    <row r="278" spans="1:27" ht="12.75" hidden="1" customHeight="1" outlineLevel="1" x14ac:dyDescent="0.2">
      <c r="A278" s="99" t="s">
        <v>2681</v>
      </c>
      <c r="B278" s="60" t="s">
        <v>90</v>
      </c>
      <c r="C278" s="40" t="s">
        <v>79</v>
      </c>
      <c r="D278" s="41">
        <f>$D$168</f>
        <v>113.12</v>
      </c>
      <c r="E278" s="41">
        <f>$D$168</f>
        <v>113.12</v>
      </c>
      <c r="F278" s="41">
        <f t="shared" ref="F278:AA278" si="160">$D$168</f>
        <v>113.12</v>
      </c>
      <c r="G278" s="41">
        <f t="shared" si="160"/>
        <v>113.12</v>
      </c>
      <c r="H278" s="41">
        <f t="shared" si="160"/>
        <v>113.12</v>
      </c>
      <c r="I278" s="41">
        <f t="shared" si="160"/>
        <v>113.12</v>
      </c>
      <c r="J278" s="41">
        <f t="shared" si="160"/>
        <v>113.12</v>
      </c>
      <c r="K278" s="41">
        <f t="shared" si="160"/>
        <v>113.12</v>
      </c>
      <c r="L278" s="41">
        <f t="shared" si="160"/>
        <v>113.12</v>
      </c>
      <c r="M278" s="41">
        <f t="shared" si="160"/>
        <v>113.12</v>
      </c>
      <c r="N278" s="41">
        <f t="shared" si="160"/>
        <v>113.12</v>
      </c>
      <c r="O278" s="41">
        <f t="shared" si="160"/>
        <v>113.12</v>
      </c>
      <c r="P278" s="41">
        <f t="shared" si="160"/>
        <v>113.12</v>
      </c>
      <c r="Q278" s="41">
        <f t="shared" si="160"/>
        <v>113.12</v>
      </c>
      <c r="R278" s="41">
        <f t="shared" si="160"/>
        <v>113.12</v>
      </c>
      <c r="S278" s="41">
        <f t="shared" si="160"/>
        <v>113.12</v>
      </c>
      <c r="T278" s="41">
        <f t="shared" si="160"/>
        <v>113.12</v>
      </c>
      <c r="U278" s="41">
        <f t="shared" si="160"/>
        <v>113.12</v>
      </c>
      <c r="V278" s="41">
        <f t="shared" si="160"/>
        <v>113.12</v>
      </c>
      <c r="W278" s="41">
        <f t="shared" si="160"/>
        <v>113.12</v>
      </c>
      <c r="X278" s="41">
        <f t="shared" si="160"/>
        <v>113.12</v>
      </c>
      <c r="Y278" s="41">
        <f t="shared" si="160"/>
        <v>113.12</v>
      </c>
      <c r="Z278" s="41">
        <f t="shared" si="160"/>
        <v>113.12</v>
      </c>
      <c r="AA278" s="41">
        <f t="shared" si="160"/>
        <v>113.12</v>
      </c>
    </row>
    <row r="279" spans="1:27" ht="12.75" hidden="1" customHeight="1" outlineLevel="1" x14ac:dyDescent="0.2">
      <c r="A279" s="99" t="s">
        <v>2682</v>
      </c>
      <c r="B279" s="60" t="s">
        <v>83</v>
      </c>
      <c r="C279" s="40" t="s">
        <v>79</v>
      </c>
      <c r="D279" s="41">
        <v>3.72</v>
      </c>
      <c r="E279" s="41">
        <v>3.72</v>
      </c>
      <c r="F279" s="41">
        <v>3.72</v>
      </c>
      <c r="G279" s="41">
        <v>3.72</v>
      </c>
      <c r="H279" s="41">
        <v>3.72</v>
      </c>
      <c r="I279" s="41">
        <v>3.72</v>
      </c>
      <c r="J279" s="41">
        <v>3.72</v>
      </c>
      <c r="K279" s="41">
        <v>3.72</v>
      </c>
      <c r="L279" s="41">
        <v>3.72</v>
      </c>
      <c r="M279" s="41">
        <v>3.72</v>
      </c>
      <c r="N279" s="41">
        <v>3.72</v>
      </c>
      <c r="O279" s="41">
        <v>3.72</v>
      </c>
      <c r="P279" s="41">
        <v>3.72</v>
      </c>
      <c r="Q279" s="41">
        <v>3.72</v>
      </c>
      <c r="R279" s="41">
        <v>3.72</v>
      </c>
      <c r="S279" s="41">
        <v>3.72</v>
      </c>
      <c r="T279" s="41">
        <v>3.72</v>
      </c>
      <c r="U279" s="41">
        <v>3.72</v>
      </c>
      <c r="V279" s="41">
        <v>3.72</v>
      </c>
      <c r="W279" s="41">
        <v>3.72</v>
      </c>
      <c r="X279" s="41">
        <v>3.72</v>
      </c>
      <c r="Y279" s="41">
        <v>3.72</v>
      </c>
      <c r="Z279" s="41">
        <v>3.72</v>
      </c>
      <c r="AA279" s="41">
        <v>3.72</v>
      </c>
    </row>
    <row r="280" spans="1:27" ht="12.75" hidden="1" customHeight="1" outlineLevel="1" x14ac:dyDescent="0.2">
      <c r="A280" s="99" t="s">
        <v>2683</v>
      </c>
      <c r="B280" s="60" t="s">
        <v>81</v>
      </c>
      <c r="C280" s="40" t="s">
        <v>79</v>
      </c>
      <c r="D280" s="41">
        <f>$D$11</f>
        <v>264.79000000000002</v>
      </c>
      <c r="E280" s="41">
        <f t="shared" ref="E280:AA280" si="161">$D$11</f>
        <v>264.79000000000002</v>
      </c>
      <c r="F280" s="41">
        <f t="shared" si="161"/>
        <v>264.79000000000002</v>
      </c>
      <c r="G280" s="41">
        <f t="shared" si="161"/>
        <v>264.79000000000002</v>
      </c>
      <c r="H280" s="41">
        <f t="shared" si="161"/>
        <v>264.79000000000002</v>
      </c>
      <c r="I280" s="41">
        <f t="shared" si="161"/>
        <v>264.79000000000002</v>
      </c>
      <c r="J280" s="41">
        <f t="shared" si="161"/>
        <v>264.79000000000002</v>
      </c>
      <c r="K280" s="41">
        <f t="shared" si="161"/>
        <v>264.79000000000002</v>
      </c>
      <c r="L280" s="41">
        <f t="shared" si="161"/>
        <v>264.79000000000002</v>
      </c>
      <c r="M280" s="41">
        <f t="shared" si="161"/>
        <v>264.79000000000002</v>
      </c>
      <c r="N280" s="41">
        <f t="shared" si="161"/>
        <v>264.79000000000002</v>
      </c>
      <c r="O280" s="41">
        <f t="shared" si="161"/>
        <v>264.79000000000002</v>
      </c>
      <c r="P280" s="41">
        <f t="shared" si="161"/>
        <v>264.79000000000002</v>
      </c>
      <c r="Q280" s="41">
        <f t="shared" si="161"/>
        <v>264.79000000000002</v>
      </c>
      <c r="R280" s="41">
        <f t="shared" si="161"/>
        <v>264.79000000000002</v>
      </c>
      <c r="S280" s="41">
        <f t="shared" si="161"/>
        <v>264.79000000000002</v>
      </c>
      <c r="T280" s="41">
        <f t="shared" si="161"/>
        <v>264.79000000000002</v>
      </c>
      <c r="U280" s="41">
        <f t="shared" si="161"/>
        <v>264.79000000000002</v>
      </c>
      <c r="V280" s="41">
        <f t="shared" si="161"/>
        <v>264.79000000000002</v>
      </c>
      <c r="W280" s="41">
        <f t="shared" si="161"/>
        <v>264.79000000000002</v>
      </c>
      <c r="X280" s="41">
        <f t="shared" si="161"/>
        <v>264.79000000000002</v>
      </c>
      <c r="Y280" s="41">
        <f t="shared" si="161"/>
        <v>264.79000000000002</v>
      </c>
      <c r="Z280" s="41">
        <f t="shared" si="161"/>
        <v>264.79000000000002</v>
      </c>
      <c r="AA280" s="41">
        <f t="shared" si="161"/>
        <v>264.79000000000002</v>
      </c>
    </row>
    <row r="281" spans="1:27" ht="12.75" customHeight="1" collapsed="1" x14ac:dyDescent="0.2">
      <c r="A281" s="98" t="s">
        <v>2684</v>
      </c>
      <c r="B281" s="25" t="str">
        <f>"24"&amp;"."&amp;$B$801&amp;"."&amp;$B$802</f>
        <v>24.01.2024</v>
      </c>
      <c r="C281" s="88" t="s">
        <v>76</v>
      </c>
      <c r="D281" s="89">
        <f>ROUND(((D282+D283+D285+D284)/1000),5)</f>
        <v>1.6496999999999999</v>
      </c>
      <c r="E281" s="89">
        <f>ROUND(((E282+E283+E285+E284)/1000),5)</f>
        <v>1.57507</v>
      </c>
      <c r="F281" s="89">
        <f>ROUND(((F282+F283+F285+F284)/1000),5)</f>
        <v>1.5463499999999999</v>
      </c>
      <c r="G281" s="89">
        <f t="shared" ref="G281:AA281" si="162">ROUND(((G282+G283+G285+G284)/1000),5)</f>
        <v>1.55257</v>
      </c>
      <c r="H281" s="89">
        <f t="shared" si="162"/>
        <v>1.5974900000000001</v>
      </c>
      <c r="I281" s="89">
        <f t="shared" si="162"/>
        <v>1.6635800000000001</v>
      </c>
      <c r="J281" s="89">
        <f t="shared" si="162"/>
        <v>1.89297</v>
      </c>
      <c r="K281" s="89">
        <f t="shared" si="162"/>
        <v>2.2714599999999998</v>
      </c>
      <c r="L281" s="89">
        <f t="shared" si="162"/>
        <v>2.4665900000000001</v>
      </c>
      <c r="M281" s="89">
        <f t="shared" si="162"/>
        <v>2.5044</v>
      </c>
      <c r="N281" s="89">
        <f t="shared" si="162"/>
        <v>2.5109400000000002</v>
      </c>
      <c r="O281" s="89">
        <f t="shared" si="162"/>
        <v>2.55525</v>
      </c>
      <c r="P281" s="89">
        <f t="shared" si="162"/>
        <v>2.5271699999999999</v>
      </c>
      <c r="Q281" s="89">
        <f t="shared" si="162"/>
        <v>2.5301900000000002</v>
      </c>
      <c r="R281" s="89">
        <f t="shared" si="162"/>
        <v>2.5234000000000001</v>
      </c>
      <c r="S281" s="89">
        <f t="shared" si="162"/>
        <v>2.4861900000000001</v>
      </c>
      <c r="T281" s="89">
        <f t="shared" si="162"/>
        <v>2.5091600000000001</v>
      </c>
      <c r="U281" s="89">
        <f t="shared" si="162"/>
        <v>2.5076999999999998</v>
      </c>
      <c r="V281" s="89">
        <f t="shared" si="162"/>
        <v>2.5095000000000001</v>
      </c>
      <c r="W281" s="89">
        <f t="shared" si="162"/>
        <v>2.45621</v>
      </c>
      <c r="X281" s="89">
        <f t="shared" si="162"/>
        <v>2.4260899999999999</v>
      </c>
      <c r="Y281" s="89">
        <f t="shared" si="162"/>
        <v>2.1991700000000001</v>
      </c>
      <c r="Z281" s="89">
        <f t="shared" si="162"/>
        <v>1.89801</v>
      </c>
      <c r="AA281" s="89">
        <f t="shared" si="162"/>
        <v>1.8206500000000001</v>
      </c>
    </row>
    <row r="282" spans="1:27" ht="12.75" hidden="1" customHeight="1" outlineLevel="1" x14ac:dyDescent="0.2">
      <c r="A282" s="99" t="s">
        <v>2685</v>
      </c>
      <c r="B282" s="60" t="s">
        <v>238</v>
      </c>
      <c r="C282" s="40" t="s">
        <v>79</v>
      </c>
      <c r="D282" s="41">
        <v>1268.07</v>
      </c>
      <c r="E282" s="41">
        <v>1193.44</v>
      </c>
      <c r="F282" s="41">
        <v>1164.72</v>
      </c>
      <c r="G282" s="41">
        <v>1170.94</v>
      </c>
      <c r="H282" s="41">
        <v>1215.8599999999999</v>
      </c>
      <c r="I282" s="41">
        <v>1281.95</v>
      </c>
      <c r="J282" s="41">
        <v>1511.34</v>
      </c>
      <c r="K282" s="41">
        <v>1889.83</v>
      </c>
      <c r="L282" s="41">
        <v>2084.96</v>
      </c>
      <c r="M282" s="41">
        <v>2122.77</v>
      </c>
      <c r="N282" s="41">
        <v>2129.31</v>
      </c>
      <c r="O282" s="41">
        <v>2173.62</v>
      </c>
      <c r="P282" s="41">
        <v>2145.54</v>
      </c>
      <c r="Q282" s="41">
        <v>2148.56</v>
      </c>
      <c r="R282" s="41">
        <v>2141.77</v>
      </c>
      <c r="S282" s="41">
        <v>2104.56</v>
      </c>
      <c r="T282" s="41">
        <v>2127.5300000000002</v>
      </c>
      <c r="U282" s="41">
        <v>2126.0700000000002</v>
      </c>
      <c r="V282" s="41">
        <v>2127.87</v>
      </c>
      <c r="W282" s="41">
        <v>2074.58</v>
      </c>
      <c r="X282" s="41">
        <v>2044.46</v>
      </c>
      <c r="Y282" s="41">
        <v>1817.54</v>
      </c>
      <c r="Z282" s="41">
        <v>1516.38</v>
      </c>
      <c r="AA282" s="41">
        <v>1439.02</v>
      </c>
    </row>
    <row r="283" spans="1:27" ht="12.75" hidden="1" customHeight="1" outlineLevel="1" x14ac:dyDescent="0.2">
      <c r="A283" s="99" t="s">
        <v>2686</v>
      </c>
      <c r="B283" s="60" t="s">
        <v>90</v>
      </c>
      <c r="C283" s="40" t="s">
        <v>79</v>
      </c>
      <c r="D283" s="41">
        <f>$D$168</f>
        <v>113.12</v>
      </c>
      <c r="E283" s="41">
        <f>$D$168</f>
        <v>113.12</v>
      </c>
      <c r="F283" s="41">
        <f t="shared" ref="F283:AA283" si="163">$D$168</f>
        <v>113.12</v>
      </c>
      <c r="G283" s="41">
        <f t="shared" si="163"/>
        <v>113.12</v>
      </c>
      <c r="H283" s="41">
        <f t="shared" si="163"/>
        <v>113.12</v>
      </c>
      <c r="I283" s="41">
        <f t="shared" si="163"/>
        <v>113.12</v>
      </c>
      <c r="J283" s="41">
        <f t="shared" si="163"/>
        <v>113.12</v>
      </c>
      <c r="K283" s="41">
        <f t="shared" si="163"/>
        <v>113.12</v>
      </c>
      <c r="L283" s="41">
        <f t="shared" si="163"/>
        <v>113.12</v>
      </c>
      <c r="M283" s="41">
        <f t="shared" si="163"/>
        <v>113.12</v>
      </c>
      <c r="N283" s="41">
        <f t="shared" si="163"/>
        <v>113.12</v>
      </c>
      <c r="O283" s="41">
        <f t="shared" si="163"/>
        <v>113.12</v>
      </c>
      <c r="P283" s="41">
        <f t="shared" si="163"/>
        <v>113.12</v>
      </c>
      <c r="Q283" s="41">
        <f t="shared" si="163"/>
        <v>113.12</v>
      </c>
      <c r="R283" s="41">
        <f t="shared" si="163"/>
        <v>113.12</v>
      </c>
      <c r="S283" s="41">
        <f t="shared" si="163"/>
        <v>113.12</v>
      </c>
      <c r="T283" s="41">
        <f t="shared" si="163"/>
        <v>113.12</v>
      </c>
      <c r="U283" s="41">
        <f t="shared" si="163"/>
        <v>113.12</v>
      </c>
      <c r="V283" s="41">
        <f t="shared" si="163"/>
        <v>113.12</v>
      </c>
      <c r="W283" s="41">
        <f t="shared" si="163"/>
        <v>113.12</v>
      </c>
      <c r="X283" s="41">
        <f t="shared" si="163"/>
        <v>113.12</v>
      </c>
      <c r="Y283" s="41">
        <f t="shared" si="163"/>
        <v>113.12</v>
      </c>
      <c r="Z283" s="41">
        <f t="shared" si="163"/>
        <v>113.12</v>
      </c>
      <c r="AA283" s="41">
        <f t="shared" si="163"/>
        <v>113.12</v>
      </c>
    </row>
    <row r="284" spans="1:27" ht="12.75" hidden="1" customHeight="1" outlineLevel="1" x14ac:dyDescent="0.2">
      <c r="A284" s="99" t="s">
        <v>2687</v>
      </c>
      <c r="B284" s="60" t="s">
        <v>83</v>
      </c>
      <c r="C284" s="40" t="s">
        <v>79</v>
      </c>
      <c r="D284" s="41">
        <v>3.72</v>
      </c>
      <c r="E284" s="41">
        <v>3.72</v>
      </c>
      <c r="F284" s="41">
        <v>3.72</v>
      </c>
      <c r="G284" s="41">
        <v>3.72</v>
      </c>
      <c r="H284" s="41">
        <v>3.72</v>
      </c>
      <c r="I284" s="41">
        <v>3.72</v>
      </c>
      <c r="J284" s="41">
        <v>3.72</v>
      </c>
      <c r="K284" s="41">
        <v>3.72</v>
      </c>
      <c r="L284" s="41">
        <v>3.72</v>
      </c>
      <c r="M284" s="41">
        <v>3.72</v>
      </c>
      <c r="N284" s="41">
        <v>3.72</v>
      </c>
      <c r="O284" s="41">
        <v>3.72</v>
      </c>
      <c r="P284" s="41">
        <v>3.72</v>
      </c>
      <c r="Q284" s="41">
        <v>3.72</v>
      </c>
      <c r="R284" s="41">
        <v>3.72</v>
      </c>
      <c r="S284" s="41">
        <v>3.72</v>
      </c>
      <c r="T284" s="41">
        <v>3.72</v>
      </c>
      <c r="U284" s="41">
        <v>3.72</v>
      </c>
      <c r="V284" s="41">
        <v>3.72</v>
      </c>
      <c r="W284" s="41">
        <v>3.72</v>
      </c>
      <c r="X284" s="41">
        <v>3.72</v>
      </c>
      <c r="Y284" s="41">
        <v>3.72</v>
      </c>
      <c r="Z284" s="41">
        <v>3.72</v>
      </c>
      <c r="AA284" s="41">
        <v>3.72</v>
      </c>
    </row>
    <row r="285" spans="1:27" ht="12.75" hidden="1" customHeight="1" outlineLevel="1" x14ac:dyDescent="0.2">
      <c r="A285" s="99" t="s">
        <v>2688</v>
      </c>
      <c r="B285" s="60" t="s">
        <v>81</v>
      </c>
      <c r="C285" s="40" t="s">
        <v>79</v>
      </c>
      <c r="D285" s="41">
        <f>$D$11</f>
        <v>264.79000000000002</v>
      </c>
      <c r="E285" s="41">
        <f t="shared" ref="E285:AA285" si="164">$D$11</f>
        <v>264.79000000000002</v>
      </c>
      <c r="F285" s="41">
        <f t="shared" si="164"/>
        <v>264.79000000000002</v>
      </c>
      <c r="G285" s="41">
        <f t="shared" si="164"/>
        <v>264.79000000000002</v>
      </c>
      <c r="H285" s="41">
        <f t="shared" si="164"/>
        <v>264.79000000000002</v>
      </c>
      <c r="I285" s="41">
        <f t="shared" si="164"/>
        <v>264.79000000000002</v>
      </c>
      <c r="J285" s="41">
        <f t="shared" si="164"/>
        <v>264.79000000000002</v>
      </c>
      <c r="K285" s="41">
        <f t="shared" si="164"/>
        <v>264.79000000000002</v>
      </c>
      <c r="L285" s="41">
        <f t="shared" si="164"/>
        <v>264.79000000000002</v>
      </c>
      <c r="M285" s="41">
        <f t="shared" si="164"/>
        <v>264.79000000000002</v>
      </c>
      <c r="N285" s="41">
        <f t="shared" si="164"/>
        <v>264.79000000000002</v>
      </c>
      <c r="O285" s="41">
        <f t="shared" si="164"/>
        <v>264.79000000000002</v>
      </c>
      <c r="P285" s="41">
        <f t="shared" si="164"/>
        <v>264.79000000000002</v>
      </c>
      <c r="Q285" s="41">
        <f t="shared" si="164"/>
        <v>264.79000000000002</v>
      </c>
      <c r="R285" s="41">
        <f t="shared" si="164"/>
        <v>264.79000000000002</v>
      </c>
      <c r="S285" s="41">
        <f t="shared" si="164"/>
        <v>264.79000000000002</v>
      </c>
      <c r="T285" s="41">
        <f t="shared" si="164"/>
        <v>264.79000000000002</v>
      </c>
      <c r="U285" s="41">
        <f t="shared" si="164"/>
        <v>264.79000000000002</v>
      </c>
      <c r="V285" s="41">
        <f t="shared" si="164"/>
        <v>264.79000000000002</v>
      </c>
      <c r="W285" s="41">
        <f t="shared" si="164"/>
        <v>264.79000000000002</v>
      </c>
      <c r="X285" s="41">
        <f t="shared" si="164"/>
        <v>264.79000000000002</v>
      </c>
      <c r="Y285" s="41">
        <f t="shared" si="164"/>
        <v>264.79000000000002</v>
      </c>
      <c r="Z285" s="41">
        <f t="shared" si="164"/>
        <v>264.79000000000002</v>
      </c>
      <c r="AA285" s="41">
        <f t="shared" si="164"/>
        <v>264.79000000000002</v>
      </c>
    </row>
    <row r="286" spans="1:27" ht="12.75" customHeight="1" collapsed="1" x14ac:dyDescent="0.2">
      <c r="A286" s="98" t="s">
        <v>2689</v>
      </c>
      <c r="B286" s="25" t="str">
        <f>"25"&amp;"."&amp;$B$801&amp;"."&amp;$B$802</f>
        <v>25.01.2024</v>
      </c>
      <c r="C286" s="88" t="s">
        <v>76</v>
      </c>
      <c r="D286" s="89">
        <f>ROUND(((D287+D288+D290+D289)/1000),5)</f>
        <v>1.67421</v>
      </c>
      <c r="E286" s="89">
        <f>ROUND(((E287+E288+E290+E289)/1000),5)</f>
        <v>1.609</v>
      </c>
      <c r="F286" s="89">
        <f>ROUND(((F287+F288+F290+F289)/1000),5)</f>
        <v>1.5712900000000001</v>
      </c>
      <c r="G286" s="89">
        <f t="shared" ref="G286:AA286" si="165">ROUND(((G287+G288+G290+G289)/1000),5)</f>
        <v>1.57342</v>
      </c>
      <c r="H286" s="89">
        <f t="shared" si="165"/>
        <v>1.61239</v>
      </c>
      <c r="I286" s="89">
        <f t="shared" si="165"/>
        <v>1.7370099999999999</v>
      </c>
      <c r="J286" s="89">
        <f t="shared" si="165"/>
        <v>1.9558899999999999</v>
      </c>
      <c r="K286" s="89">
        <f t="shared" si="165"/>
        <v>2.2404600000000001</v>
      </c>
      <c r="L286" s="89">
        <f t="shared" si="165"/>
        <v>2.43879</v>
      </c>
      <c r="M286" s="89">
        <f t="shared" si="165"/>
        <v>2.49085</v>
      </c>
      <c r="N286" s="89">
        <f t="shared" si="165"/>
        <v>2.5079099999999999</v>
      </c>
      <c r="O286" s="89">
        <f t="shared" si="165"/>
        <v>2.5371999999999999</v>
      </c>
      <c r="P286" s="89">
        <f t="shared" si="165"/>
        <v>2.5141900000000001</v>
      </c>
      <c r="Q286" s="89">
        <f t="shared" si="165"/>
        <v>2.5301999999999998</v>
      </c>
      <c r="R286" s="89">
        <f t="shared" si="165"/>
        <v>2.5144899999999999</v>
      </c>
      <c r="S286" s="89">
        <f t="shared" si="165"/>
        <v>2.4696500000000001</v>
      </c>
      <c r="T286" s="89">
        <f t="shared" si="165"/>
        <v>2.5123500000000001</v>
      </c>
      <c r="U286" s="89">
        <f t="shared" si="165"/>
        <v>2.52189</v>
      </c>
      <c r="V286" s="89">
        <f t="shared" si="165"/>
        <v>2.5366900000000001</v>
      </c>
      <c r="W286" s="89">
        <f t="shared" si="165"/>
        <v>2.4892500000000002</v>
      </c>
      <c r="X286" s="89">
        <f t="shared" si="165"/>
        <v>2.3374899999999998</v>
      </c>
      <c r="Y286" s="89">
        <f t="shared" si="165"/>
        <v>2.1705100000000002</v>
      </c>
      <c r="Z286" s="89">
        <f t="shared" si="165"/>
        <v>1.9057299999999999</v>
      </c>
      <c r="AA286" s="89">
        <f t="shared" si="165"/>
        <v>1.79677</v>
      </c>
    </row>
    <row r="287" spans="1:27" ht="12.75" hidden="1" customHeight="1" outlineLevel="1" x14ac:dyDescent="0.2">
      <c r="A287" s="99" t="s">
        <v>2690</v>
      </c>
      <c r="B287" s="60" t="s">
        <v>238</v>
      </c>
      <c r="C287" s="40" t="s">
        <v>79</v>
      </c>
      <c r="D287" s="41">
        <v>1292.58</v>
      </c>
      <c r="E287" s="41">
        <v>1227.3699999999999</v>
      </c>
      <c r="F287" s="41">
        <v>1189.6600000000001</v>
      </c>
      <c r="G287" s="41">
        <v>1191.79</v>
      </c>
      <c r="H287" s="41">
        <v>1230.76</v>
      </c>
      <c r="I287" s="41">
        <v>1355.38</v>
      </c>
      <c r="J287" s="41">
        <v>1574.26</v>
      </c>
      <c r="K287" s="41">
        <v>1858.83</v>
      </c>
      <c r="L287" s="41">
        <v>2057.16</v>
      </c>
      <c r="M287" s="41">
        <v>2109.2199999999998</v>
      </c>
      <c r="N287" s="41">
        <v>2126.2800000000002</v>
      </c>
      <c r="O287" s="41">
        <v>2155.5700000000002</v>
      </c>
      <c r="P287" s="41">
        <v>2132.56</v>
      </c>
      <c r="Q287" s="41">
        <v>2148.5700000000002</v>
      </c>
      <c r="R287" s="41">
        <v>2132.86</v>
      </c>
      <c r="S287" s="41">
        <v>2088.02</v>
      </c>
      <c r="T287" s="41">
        <v>2130.7199999999998</v>
      </c>
      <c r="U287" s="41">
        <v>2140.2600000000002</v>
      </c>
      <c r="V287" s="41">
        <v>2155.06</v>
      </c>
      <c r="W287" s="41">
        <v>2107.62</v>
      </c>
      <c r="X287" s="41">
        <v>1955.86</v>
      </c>
      <c r="Y287" s="41">
        <v>1788.88</v>
      </c>
      <c r="Z287" s="41">
        <v>1524.1</v>
      </c>
      <c r="AA287" s="41">
        <v>1415.14</v>
      </c>
    </row>
    <row r="288" spans="1:27" ht="12.75" hidden="1" customHeight="1" outlineLevel="1" x14ac:dyDescent="0.2">
      <c r="A288" s="99" t="s">
        <v>2691</v>
      </c>
      <c r="B288" s="60" t="s">
        <v>90</v>
      </c>
      <c r="C288" s="40" t="s">
        <v>79</v>
      </c>
      <c r="D288" s="41">
        <f>$D$168</f>
        <v>113.12</v>
      </c>
      <c r="E288" s="41">
        <f>$D$168</f>
        <v>113.12</v>
      </c>
      <c r="F288" s="41">
        <f t="shared" ref="F288:AA288" si="166">$D$168</f>
        <v>113.12</v>
      </c>
      <c r="G288" s="41">
        <f t="shared" si="166"/>
        <v>113.12</v>
      </c>
      <c r="H288" s="41">
        <f t="shared" si="166"/>
        <v>113.12</v>
      </c>
      <c r="I288" s="41">
        <f t="shared" si="166"/>
        <v>113.12</v>
      </c>
      <c r="J288" s="41">
        <f t="shared" si="166"/>
        <v>113.12</v>
      </c>
      <c r="K288" s="41">
        <f t="shared" si="166"/>
        <v>113.12</v>
      </c>
      <c r="L288" s="41">
        <f t="shared" si="166"/>
        <v>113.12</v>
      </c>
      <c r="M288" s="41">
        <f t="shared" si="166"/>
        <v>113.12</v>
      </c>
      <c r="N288" s="41">
        <f t="shared" si="166"/>
        <v>113.12</v>
      </c>
      <c r="O288" s="41">
        <f t="shared" si="166"/>
        <v>113.12</v>
      </c>
      <c r="P288" s="41">
        <f t="shared" si="166"/>
        <v>113.12</v>
      </c>
      <c r="Q288" s="41">
        <f t="shared" si="166"/>
        <v>113.12</v>
      </c>
      <c r="R288" s="41">
        <f t="shared" si="166"/>
        <v>113.12</v>
      </c>
      <c r="S288" s="41">
        <f t="shared" si="166"/>
        <v>113.12</v>
      </c>
      <c r="T288" s="41">
        <f t="shared" si="166"/>
        <v>113.12</v>
      </c>
      <c r="U288" s="41">
        <f t="shared" si="166"/>
        <v>113.12</v>
      </c>
      <c r="V288" s="41">
        <f t="shared" si="166"/>
        <v>113.12</v>
      </c>
      <c r="W288" s="41">
        <f t="shared" si="166"/>
        <v>113.12</v>
      </c>
      <c r="X288" s="41">
        <f t="shared" si="166"/>
        <v>113.12</v>
      </c>
      <c r="Y288" s="41">
        <f t="shared" si="166"/>
        <v>113.12</v>
      </c>
      <c r="Z288" s="41">
        <f t="shared" si="166"/>
        <v>113.12</v>
      </c>
      <c r="AA288" s="41">
        <f t="shared" si="166"/>
        <v>113.12</v>
      </c>
    </row>
    <row r="289" spans="1:27" ht="12.75" hidden="1" customHeight="1" outlineLevel="1" x14ac:dyDescent="0.2">
      <c r="A289" s="99" t="s">
        <v>2692</v>
      </c>
      <c r="B289" s="60" t="s">
        <v>83</v>
      </c>
      <c r="C289" s="40" t="s">
        <v>79</v>
      </c>
      <c r="D289" s="41">
        <v>3.72</v>
      </c>
      <c r="E289" s="41">
        <v>3.72</v>
      </c>
      <c r="F289" s="41">
        <v>3.72</v>
      </c>
      <c r="G289" s="41">
        <v>3.72</v>
      </c>
      <c r="H289" s="41">
        <v>3.72</v>
      </c>
      <c r="I289" s="41">
        <v>3.72</v>
      </c>
      <c r="J289" s="41">
        <v>3.72</v>
      </c>
      <c r="K289" s="41">
        <v>3.72</v>
      </c>
      <c r="L289" s="41">
        <v>3.72</v>
      </c>
      <c r="M289" s="41">
        <v>3.72</v>
      </c>
      <c r="N289" s="41">
        <v>3.72</v>
      </c>
      <c r="O289" s="41">
        <v>3.72</v>
      </c>
      <c r="P289" s="41">
        <v>3.72</v>
      </c>
      <c r="Q289" s="41">
        <v>3.72</v>
      </c>
      <c r="R289" s="41">
        <v>3.72</v>
      </c>
      <c r="S289" s="41">
        <v>3.72</v>
      </c>
      <c r="T289" s="41">
        <v>3.72</v>
      </c>
      <c r="U289" s="41">
        <v>3.72</v>
      </c>
      <c r="V289" s="41">
        <v>3.72</v>
      </c>
      <c r="W289" s="41">
        <v>3.72</v>
      </c>
      <c r="X289" s="41">
        <v>3.72</v>
      </c>
      <c r="Y289" s="41">
        <v>3.72</v>
      </c>
      <c r="Z289" s="41">
        <v>3.72</v>
      </c>
      <c r="AA289" s="41">
        <v>3.72</v>
      </c>
    </row>
    <row r="290" spans="1:27" ht="12.75" hidden="1" customHeight="1" outlineLevel="1" x14ac:dyDescent="0.2">
      <c r="A290" s="99" t="s">
        <v>2693</v>
      </c>
      <c r="B290" s="60" t="s">
        <v>81</v>
      </c>
      <c r="C290" s="40" t="s">
        <v>79</v>
      </c>
      <c r="D290" s="41">
        <f>$D$11</f>
        <v>264.79000000000002</v>
      </c>
      <c r="E290" s="41">
        <f t="shared" ref="E290:AA290" si="167">$D$11</f>
        <v>264.79000000000002</v>
      </c>
      <c r="F290" s="41">
        <f t="shared" si="167"/>
        <v>264.79000000000002</v>
      </c>
      <c r="G290" s="41">
        <f t="shared" si="167"/>
        <v>264.79000000000002</v>
      </c>
      <c r="H290" s="41">
        <f t="shared" si="167"/>
        <v>264.79000000000002</v>
      </c>
      <c r="I290" s="41">
        <f t="shared" si="167"/>
        <v>264.79000000000002</v>
      </c>
      <c r="J290" s="41">
        <f t="shared" si="167"/>
        <v>264.79000000000002</v>
      </c>
      <c r="K290" s="41">
        <f t="shared" si="167"/>
        <v>264.79000000000002</v>
      </c>
      <c r="L290" s="41">
        <f t="shared" si="167"/>
        <v>264.79000000000002</v>
      </c>
      <c r="M290" s="41">
        <f t="shared" si="167"/>
        <v>264.79000000000002</v>
      </c>
      <c r="N290" s="41">
        <f t="shared" si="167"/>
        <v>264.79000000000002</v>
      </c>
      <c r="O290" s="41">
        <f t="shared" si="167"/>
        <v>264.79000000000002</v>
      </c>
      <c r="P290" s="41">
        <f t="shared" si="167"/>
        <v>264.79000000000002</v>
      </c>
      <c r="Q290" s="41">
        <f t="shared" si="167"/>
        <v>264.79000000000002</v>
      </c>
      <c r="R290" s="41">
        <f t="shared" si="167"/>
        <v>264.79000000000002</v>
      </c>
      <c r="S290" s="41">
        <f t="shared" si="167"/>
        <v>264.79000000000002</v>
      </c>
      <c r="T290" s="41">
        <f t="shared" si="167"/>
        <v>264.79000000000002</v>
      </c>
      <c r="U290" s="41">
        <f t="shared" si="167"/>
        <v>264.79000000000002</v>
      </c>
      <c r="V290" s="41">
        <f t="shared" si="167"/>
        <v>264.79000000000002</v>
      </c>
      <c r="W290" s="41">
        <f t="shared" si="167"/>
        <v>264.79000000000002</v>
      </c>
      <c r="X290" s="41">
        <f t="shared" si="167"/>
        <v>264.79000000000002</v>
      </c>
      <c r="Y290" s="41">
        <f t="shared" si="167"/>
        <v>264.79000000000002</v>
      </c>
      <c r="Z290" s="41">
        <f t="shared" si="167"/>
        <v>264.79000000000002</v>
      </c>
      <c r="AA290" s="41">
        <f t="shared" si="167"/>
        <v>264.79000000000002</v>
      </c>
    </row>
    <row r="291" spans="1:27" ht="12.75" customHeight="1" collapsed="1" x14ac:dyDescent="0.2">
      <c r="A291" s="98" t="s">
        <v>2694</v>
      </c>
      <c r="B291" s="25" t="str">
        <f>"26"&amp;"."&amp;$B$801&amp;"."&amp;$B$802</f>
        <v>26.01.2024</v>
      </c>
      <c r="C291" s="88" t="s">
        <v>76</v>
      </c>
      <c r="D291" s="89">
        <f>ROUND(((D292+D293+D295+D294)/1000),5)</f>
        <v>1.6561399999999999</v>
      </c>
      <c r="E291" s="89">
        <f>ROUND(((E292+E293+E295+E294)/1000),5)</f>
        <v>1.57047</v>
      </c>
      <c r="F291" s="89">
        <f>ROUND(((F292+F293+F295+F294)/1000),5)</f>
        <v>1.55637</v>
      </c>
      <c r="G291" s="89">
        <f t="shared" ref="G291:AA291" si="168">ROUND(((G292+G293+G295+G294)/1000),5)</f>
        <v>1.5576000000000001</v>
      </c>
      <c r="H291" s="89">
        <f t="shared" si="168"/>
        <v>1.5755300000000001</v>
      </c>
      <c r="I291" s="89">
        <f t="shared" si="168"/>
        <v>1.70038</v>
      </c>
      <c r="J291" s="89">
        <f t="shared" si="168"/>
        <v>1.8569100000000001</v>
      </c>
      <c r="K291" s="89">
        <f t="shared" si="168"/>
        <v>2.2323499999999998</v>
      </c>
      <c r="L291" s="89">
        <f t="shared" si="168"/>
        <v>2.4039100000000002</v>
      </c>
      <c r="M291" s="89">
        <f t="shared" si="168"/>
        <v>2.4184899999999998</v>
      </c>
      <c r="N291" s="89">
        <f t="shared" si="168"/>
        <v>2.4331999999999998</v>
      </c>
      <c r="O291" s="89">
        <f t="shared" si="168"/>
        <v>2.48746</v>
      </c>
      <c r="P291" s="89">
        <f t="shared" si="168"/>
        <v>2.4666000000000001</v>
      </c>
      <c r="Q291" s="89">
        <f t="shared" si="168"/>
        <v>2.4756200000000002</v>
      </c>
      <c r="R291" s="89">
        <f t="shared" si="168"/>
        <v>2.47723</v>
      </c>
      <c r="S291" s="89">
        <f t="shared" si="168"/>
        <v>2.4191099999999999</v>
      </c>
      <c r="T291" s="89">
        <f t="shared" si="168"/>
        <v>2.4168400000000001</v>
      </c>
      <c r="U291" s="89">
        <f t="shared" si="168"/>
        <v>2.4295300000000002</v>
      </c>
      <c r="V291" s="89">
        <f t="shared" si="168"/>
        <v>2.4022000000000001</v>
      </c>
      <c r="W291" s="89">
        <f t="shared" si="168"/>
        <v>2.4229799999999999</v>
      </c>
      <c r="X291" s="89">
        <f t="shared" si="168"/>
        <v>2.29644</v>
      </c>
      <c r="Y291" s="89">
        <f t="shared" si="168"/>
        <v>2.1730700000000001</v>
      </c>
      <c r="Z291" s="89">
        <f t="shared" si="168"/>
        <v>1.8886499999999999</v>
      </c>
      <c r="AA291" s="89">
        <f t="shared" si="168"/>
        <v>1.8345199999999999</v>
      </c>
    </row>
    <row r="292" spans="1:27" ht="12.75" hidden="1" customHeight="1" outlineLevel="1" x14ac:dyDescent="0.2">
      <c r="A292" s="99" t="s">
        <v>2695</v>
      </c>
      <c r="B292" s="60" t="s">
        <v>238</v>
      </c>
      <c r="C292" s="40" t="s">
        <v>79</v>
      </c>
      <c r="D292" s="41">
        <v>1274.51</v>
      </c>
      <c r="E292" s="41">
        <v>1188.8399999999999</v>
      </c>
      <c r="F292" s="41">
        <v>1174.74</v>
      </c>
      <c r="G292" s="41">
        <v>1175.97</v>
      </c>
      <c r="H292" s="41">
        <v>1193.9000000000001</v>
      </c>
      <c r="I292" s="41">
        <v>1318.75</v>
      </c>
      <c r="J292" s="41">
        <v>1475.28</v>
      </c>
      <c r="K292" s="41">
        <v>1850.72</v>
      </c>
      <c r="L292" s="41">
        <v>2022.28</v>
      </c>
      <c r="M292" s="41">
        <v>2036.86</v>
      </c>
      <c r="N292" s="41">
        <v>2051.5700000000002</v>
      </c>
      <c r="O292" s="41">
        <v>2105.83</v>
      </c>
      <c r="P292" s="41">
        <v>2084.9699999999998</v>
      </c>
      <c r="Q292" s="41">
        <v>2093.9899999999998</v>
      </c>
      <c r="R292" s="41">
        <v>2095.6</v>
      </c>
      <c r="S292" s="41">
        <v>2037.48</v>
      </c>
      <c r="T292" s="41">
        <v>2035.21</v>
      </c>
      <c r="U292" s="41">
        <v>2047.9</v>
      </c>
      <c r="V292" s="41">
        <v>2020.57</v>
      </c>
      <c r="W292" s="41">
        <v>2041.35</v>
      </c>
      <c r="X292" s="41">
        <v>1914.81</v>
      </c>
      <c r="Y292" s="41">
        <v>1791.44</v>
      </c>
      <c r="Z292" s="41">
        <v>1507.02</v>
      </c>
      <c r="AA292" s="41">
        <v>1452.89</v>
      </c>
    </row>
    <row r="293" spans="1:27" ht="12.75" hidden="1" customHeight="1" outlineLevel="1" x14ac:dyDescent="0.2">
      <c r="A293" s="99" t="s">
        <v>2696</v>
      </c>
      <c r="B293" s="60" t="s">
        <v>90</v>
      </c>
      <c r="C293" s="40" t="s">
        <v>79</v>
      </c>
      <c r="D293" s="41">
        <f>$D$168</f>
        <v>113.12</v>
      </c>
      <c r="E293" s="41">
        <f>$D$168</f>
        <v>113.12</v>
      </c>
      <c r="F293" s="41">
        <f t="shared" ref="F293:AA293" si="169">$D$168</f>
        <v>113.12</v>
      </c>
      <c r="G293" s="41">
        <f t="shared" si="169"/>
        <v>113.12</v>
      </c>
      <c r="H293" s="41">
        <f t="shared" si="169"/>
        <v>113.12</v>
      </c>
      <c r="I293" s="41">
        <f t="shared" si="169"/>
        <v>113.12</v>
      </c>
      <c r="J293" s="41">
        <f t="shared" si="169"/>
        <v>113.12</v>
      </c>
      <c r="K293" s="41">
        <f t="shared" si="169"/>
        <v>113.12</v>
      </c>
      <c r="L293" s="41">
        <f t="shared" si="169"/>
        <v>113.12</v>
      </c>
      <c r="M293" s="41">
        <f t="shared" si="169"/>
        <v>113.12</v>
      </c>
      <c r="N293" s="41">
        <f t="shared" si="169"/>
        <v>113.12</v>
      </c>
      <c r="O293" s="41">
        <f t="shared" si="169"/>
        <v>113.12</v>
      </c>
      <c r="P293" s="41">
        <f t="shared" si="169"/>
        <v>113.12</v>
      </c>
      <c r="Q293" s="41">
        <f t="shared" si="169"/>
        <v>113.12</v>
      </c>
      <c r="R293" s="41">
        <f t="shared" si="169"/>
        <v>113.12</v>
      </c>
      <c r="S293" s="41">
        <f t="shared" si="169"/>
        <v>113.12</v>
      </c>
      <c r="T293" s="41">
        <f t="shared" si="169"/>
        <v>113.12</v>
      </c>
      <c r="U293" s="41">
        <f t="shared" si="169"/>
        <v>113.12</v>
      </c>
      <c r="V293" s="41">
        <f t="shared" si="169"/>
        <v>113.12</v>
      </c>
      <c r="W293" s="41">
        <f t="shared" si="169"/>
        <v>113.12</v>
      </c>
      <c r="X293" s="41">
        <f t="shared" si="169"/>
        <v>113.12</v>
      </c>
      <c r="Y293" s="41">
        <f t="shared" si="169"/>
        <v>113.12</v>
      </c>
      <c r="Z293" s="41">
        <f t="shared" si="169"/>
        <v>113.12</v>
      </c>
      <c r="AA293" s="41">
        <f t="shared" si="169"/>
        <v>113.12</v>
      </c>
    </row>
    <row r="294" spans="1:27" ht="12.75" hidden="1" customHeight="1" outlineLevel="1" x14ac:dyDescent="0.2">
      <c r="A294" s="99" t="s">
        <v>2697</v>
      </c>
      <c r="B294" s="60" t="s">
        <v>83</v>
      </c>
      <c r="C294" s="40" t="s">
        <v>79</v>
      </c>
      <c r="D294" s="41">
        <v>3.72</v>
      </c>
      <c r="E294" s="41">
        <v>3.72</v>
      </c>
      <c r="F294" s="41">
        <v>3.72</v>
      </c>
      <c r="G294" s="41">
        <v>3.72</v>
      </c>
      <c r="H294" s="41">
        <v>3.72</v>
      </c>
      <c r="I294" s="41">
        <v>3.72</v>
      </c>
      <c r="J294" s="41">
        <v>3.72</v>
      </c>
      <c r="K294" s="41">
        <v>3.72</v>
      </c>
      <c r="L294" s="41">
        <v>3.72</v>
      </c>
      <c r="M294" s="41">
        <v>3.72</v>
      </c>
      <c r="N294" s="41">
        <v>3.72</v>
      </c>
      <c r="O294" s="41">
        <v>3.72</v>
      </c>
      <c r="P294" s="41">
        <v>3.72</v>
      </c>
      <c r="Q294" s="41">
        <v>3.72</v>
      </c>
      <c r="R294" s="41">
        <v>3.72</v>
      </c>
      <c r="S294" s="41">
        <v>3.72</v>
      </c>
      <c r="T294" s="41">
        <v>3.72</v>
      </c>
      <c r="U294" s="41">
        <v>3.72</v>
      </c>
      <c r="V294" s="41">
        <v>3.72</v>
      </c>
      <c r="W294" s="41">
        <v>3.72</v>
      </c>
      <c r="X294" s="41">
        <v>3.72</v>
      </c>
      <c r="Y294" s="41">
        <v>3.72</v>
      </c>
      <c r="Z294" s="41">
        <v>3.72</v>
      </c>
      <c r="AA294" s="41">
        <v>3.72</v>
      </c>
    </row>
    <row r="295" spans="1:27" ht="12.75" hidden="1" customHeight="1" outlineLevel="1" x14ac:dyDescent="0.2">
      <c r="A295" s="99" t="s">
        <v>2698</v>
      </c>
      <c r="B295" s="60" t="s">
        <v>81</v>
      </c>
      <c r="C295" s="40" t="s">
        <v>79</v>
      </c>
      <c r="D295" s="41">
        <f>$D$11</f>
        <v>264.79000000000002</v>
      </c>
      <c r="E295" s="41">
        <f t="shared" ref="E295:AA295" si="170">$D$11</f>
        <v>264.79000000000002</v>
      </c>
      <c r="F295" s="41">
        <f t="shared" si="170"/>
        <v>264.79000000000002</v>
      </c>
      <c r="G295" s="41">
        <f t="shared" si="170"/>
        <v>264.79000000000002</v>
      </c>
      <c r="H295" s="41">
        <f t="shared" si="170"/>
        <v>264.79000000000002</v>
      </c>
      <c r="I295" s="41">
        <f t="shared" si="170"/>
        <v>264.79000000000002</v>
      </c>
      <c r="J295" s="41">
        <f t="shared" si="170"/>
        <v>264.79000000000002</v>
      </c>
      <c r="K295" s="41">
        <f t="shared" si="170"/>
        <v>264.79000000000002</v>
      </c>
      <c r="L295" s="41">
        <f t="shared" si="170"/>
        <v>264.79000000000002</v>
      </c>
      <c r="M295" s="41">
        <f t="shared" si="170"/>
        <v>264.79000000000002</v>
      </c>
      <c r="N295" s="41">
        <f t="shared" si="170"/>
        <v>264.79000000000002</v>
      </c>
      <c r="O295" s="41">
        <f t="shared" si="170"/>
        <v>264.79000000000002</v>
      </c>
      <c r="P295" s="41">
        <f t="shared" si="170"/>
        <v>264.79000000000002</v>
      </c>
      <c r="Q295" s="41">
        <f t="shared" si="170"/>
        <v>264.79000000000002</v>
      </c>
      <c r="R295" s="41">
        <f t="shared" si="170"/>
        <v>264.79000000000002</v>
      </c>
      <c r="S295" s="41">
        <f t="shared" si="170"/>
        <v>264.79000000000002</v>
      </c>
      <c r="T295" s="41">
        <f t="shared" si="170"/>
        <v>264.79000000000002</v>
      </c>
      <c r="U295" s="41">
        <f t="shared" si="170"/>
        <v>264.79000000000002</v>
      </c>
      <c r="V295" s="41">
        <f t="shared" si="170"/>
        <v>264.79000000000002</v>
      </c>
      <c r="W295" s="41">
        <f t="shared" si="170"/>
        <v>264.79000000000002</v>
      </c>
      <c r="X295" s="41">
        <f t="shared" si="170"/>
        <v>264.79000000000002</v>
      </c>
      <c r="Y295" s="41">
        <f t="shared" si="170"/>
        <v>264.79000000000002</v>
      </c>
      <c r="Z295" s="41">
        <f t="shared" si="170"/>
        <v>264.79000000000002</v>
      </c>
      <c r="AA295" s="41">
        <f t="shared" si="170"/>
        <v>264.79000000000002</v>
      </c>
    </row>
    <row r="296" spans="1:27" ht="12.75" customHeight="1" collapsed="1" x14ac:dyDescent="0.2">
      <c r="A296" s="98" t="s">
        <v>2699</v>
      </c>
      <c r="B296" s="25" t="str">
        <f>"27"&amp;"."&amp;$B$801&amp;"."&amp;$B$802</f>
        <v>27.01.2024</v>
      </c>
      <c r="C296" s="88" t="s">
        <v>76</v>
      </c>
      <c r="D296" s="89">
        <f>ROUND(((D297+D298+D300+D299)/1000),5)</f>
        <v>1.90256</v>
      </c>
      <c r="E296" s="89">
        <f>ROUND(((E297+E298+E300+E299)/1000),5)</f>
        <v>1.8180400000000001</v>
      </c>
      <c r="F296" s="89">
        <f>ROUND(((F297+F298+F300+F299)/1000),5)</f>
        <v>1.7025699999999999</v>
      </c>
      <c r="G296" s="89">
        <f t="shared" ref="G296:AA296" si="171">ROUND(((G297+G298+G300+G299)/1000),5)</f>
        <v>1.6741699999999999</v>
      </c>
      <c r="H296" s="89">
        <f t="shared" si="171"/>
        <v>1.6923999999999999</v>
      </c>
      <c r="I296" s="89">
        <f t="shared" si="171"/>
        <v>1.744</v>
      </c>
      <c r="J296" s="89">
        <f t="shared" si="171"/>
        <v>1.85744</v>
      </c>
      <c r="K296" s="89">
        <f t="shared" si="171"/>
        <v>2.0121799999999999</v>
      </c>
      <c r="L296" s="89">
        <f t="shared" si="171"/>
        <v>2.1855199999999999</v>
      </c>
      <c r="M296" s="89">
        <f t="shared" si="171"/>
        <v>2.3160099999999999</v>
      </c>
      <c r="N296" s="89">
        <f t="shared" si="171"/>
        <v>2.39608</v>
      </c>
      <c r="O296" s="89">
        <f t="shared" si="171"/>
        <v>2.3949199999999999</v>
      </c>
      <c r="P296" s="89">
        <f t="shared" si="171"/>
        <v>2.4027500000000002</v>
      </c>
      <c r="Q296" s="89">
        <f t="shared" si="171"/>
        <v>2.39967</v>
      </c>
      <c r="R296" s="89">
        <f t="shared" si="171"/>
        <v>2.4090199999999999</v>
      </c>
      <c r="S296" s="89">
        <f t="shared" si="171"/>
        <v>2.3199900000000002</v>
      </c>
      <c r="T296" s="89">
        <f t="shared" si="171"/>
        <v>2.53681</v>
      </c>
      <c r="U296" s="89">
        <f t="shared" si="171"/>
        <v>2.6457999999999999</v>
      </c>
      <c r="V296" s="89">
        <f t="shared" si="171"/>
        <v>2.6824599999999998</v>
      </c>
      <c r="W296" s="89">
        <f t="shared" si="171"/>
        <v>2.3239999999999998</v>
      </c>
      <c r="X296" s="89">
        <f t="shared" si="171"/>
        <v>2.3063199999999999</v>
      </c>
      <c r="Y296" s="89">
        <f t="shared" si="171"/>
        <v>2.19245</v>
      </c>
      <c r="Z296" s="89">
        <f t="shared" si="171"/>
        <v>2.0122100000000001</v>
      </c>
      <c r="AA296" s="89">
        <f t="shared" si="171"/>
        <v>1.89245</v>
      </c>
    </row>
    <row r="297" spans="1:27" ht="12.75" hidden="1" customHeight="1" outlineLevel="1" x14ac:dyDescent="0.2">
      <c r="A297" s="99" t="s">
        <v>2700</v>
      </c>
      <c r="B297" s="60" t="s">
        <v>238</v>
      </c>
      <c r="C297" s="40" t="s">
        <v>79</v>
      </c>
      <c r="D297" s="41">
        <v>1520.93</v>
      </c>
      <c r="E297" s="41">
        <v>1436.41</v>
      </c>
      <c r="F297" s="41">
        <v>1320.94</v>
      </c>
      <c r="G297" s="41">
        <v>1292.54</v>
      </c>
      <c r="H297" s="41">
        <v>1310.77</v>
      </c>
      <c r="I297" s="41">
        <v>1362.37</v>
      </c>
      <c r="J297" s="41">
        <v>1475.81</v>
      </c>
      <c r="K297" s="41">
        <v>1630.55</v>
      </c>
      <c r="L297" s="41">
        <v>1803.89</v>
      </c>
      <c r="M297" s="41">
        <v>1934.38</v>
      </c>
      <c r="N297" s="41">
        <v>2014.45</v>
      </c>
      <c r="O297" s="41">
        <v>2013.29</v>
      </c>
      <c r="P297" s="41">
        <v>2021.12</v>
      </c>
      <c r="Q297" s="41">
        <v>2018.04</v>
      </c>
      <c r="R297" s="41">
        <v>2027.39</v>
      </c>
      <c r="S297" s="41">
        <v>1938.36</v>
      </c>
      <c r="T297" s="41">
        <v>2155.1799999999998</v>
      </c>
      <c r="U297" s="41">
        <v>2264.17</v>
      </c>
      <c r="V297" s="41">
        <v>2300.83</v>
      </c>
      <c r="W297" s="41">
        <v>1942.37</v>
      </c>
      <c r="X297" s="41">
        <v>1924.69</v>
      </c>
      <c r="Y297" s="41">
        <v>1810.82</v>
      </c>
      <c r="Z297" s="41">
        <v>1630.58</v>
      </c>
      <c r="AA297" s="41">
        <v>1510.82</v>
      </c>
    </row>
    <row r="298" spans="1:27" ht="12.75" hidden="1" customHeight="1" outlineLevel="1" x14ac:dyDescent="0.2">
      <c r="A298" s="99" t="s">
        <v>2701</v>
      </c>
      <c r="B298" s="60" t="s">
        <v>90</v>
      </c>
      <c r="C298" s="40" t="s">
        <v>79</v>
      </c>
      <c r="D298" s="41">
        <f>$D$168</f>
        <v>113.12</v>
      </c>
      <c r="E298" s="41">
        <f>$D$168</f>
        <v>113.12</v>
      </c>
      <c r="F298" s="41">
        <f t="shared" ref="F298:AA298" si="172">$D$168</f>
        <v>113.12</v>
      </c>
      <c r="G298" s="41">
        <f t="shared" si="172"/>
        <v>113.12</v>
      </c>
      <c r="H298" s="41">
        <f t="shared" si="172"/>
        <v>113.12</v>
      </c>
      <c r="I298" s="41">
        <f t="shared" si="172"/>
        <v>113.12</v>
      </c>
      <c r="J298" s="41">
        <f t="shared" si="172"/>
        <v>113.12</v>
      </c>
      <c r="K298" s="41">
        <f t="shared" si="172"/>
        <v>113.12</v>
      </c>
      <c r="L298" s="41">
        <f t="shared" si="172"/>
        <v>113.12</v>
      </c>
      <c r="M298" s="41">
        <f t="shared" si="172"/>
        <v>113.12</v>
      </c>
      <c r="N298" s="41">
        <f t="shared" si="172"/>
        <v>113.12</v>
      </c>
      <c r="O298" s="41">
        <f t="shared" si="172"/>
        <v>113.12</v>
      </c>
      <c r="P298" s="41">
        <f t="shared" si="172"/>
        <v>113.12</v>
      </c>
      <c r="Q298" s="41">
        <f t="shared" si="172"/>
        <v>113.12</v>
      </c>
      <c r="R298" s="41">
        <f t="shared" si="172"/>
        <v>113.12</v>
      </c>
      <c r="S298" s="41">
        <f t="shared" si="172"/>
        <v>113.12</v>
      </c>
      <c r="T298" s="41">
        <f t="shared" si="172"/>
        <v>113.12</v>
      </c>
      <c r="U298" s="41">
        <f t="shared" si="172"/>
        <v>113.12</v>
      </c>
      <c r="V298" s="41">
        <f t="shared" si="172"/>
        <v>113.12</v>
      </c>
      <c r="W298" s="41">
        <f t="shared" si="172"/>
        <v>113.12</v>
      </c>
      <c r="X298" s="41">
        <f t="shared" si="172"/>
        <v>113.12</v>
      </c>
      <c r="Y298" s="41">
        <f t="shared" si="172"/>
        <v>113.12</v>
      </c>
      <c r="Z298" s="41">
        <f t="shared" si="172"/>
        <v>113.12</v>
      </c>
      <c r="AA298" s="41">
        <f t="shared" si="172"/>
        <v>113.12</v>
      </c>
    </row>
    <row r="299" spans="1:27" ht="12.75" hidden="1" customHeight="1" outlineLevel="1" x14ac:dyDescent="0.2">
      <c r="A299" s="99" t="s">
        <v>2702</v>
      </c>
      <c r="B299" s="60" t="s">
        <v>83</v>
      </c>
      <c r="C299" s="40" t="s">
        <v>79</v>
      </c>
      <c r="D299" s="41">
        <v>3.72</v>
      </c>
      <c r="E299" s="41">
        <v>3.72</v>
      </c>
      <c r="F299" s="41">
        <v>3.72</v>
      </c>
      <c r="G299" s="41">
        <v>3.72</v>
      </c>
      <c r="H299" s="41">
        <v>3.72</v>
      </c>
      <c r="I299" s="41">
        <v>3.72</v>
      </c>
      <c r="J299" s="41">
        <v>3.72</v>
      </c>
      <c r="K299" s="41">
        <v>3.72</v>
      </c>
      <c r="L299" s="41">
        <v>3.72</v>
      </c>
      <c r="M299" s="41">
        <v>3.72</v>
      </c>
      <c r="N299" s="41">
        <v>3.72</v>
      </c>
      <c r="O299" s="41">
        <v>3.72</v>
      </c>
      <c r="P299" s="41">
        <v>3.72</v>
      </c>
      <c r="Q299" s="41">
        <v>3.72</v>
      </c>
      <c r="R299" s="41">
        <v>3.72</v>
      </c>
      <c r="S299" s="41">
        <v>3.72</v>
      </c>
      <c r="T299" s="41">
        <v>3.72</v>
      </c>
      <c r="U299" s="41">
        <v>3.72</v>
      </c>
      <c r="V299" s="41">
        <v>3.72</v>
      </c>
      <c r="W299" s="41">
        <v>3.72</v>
      </c>
      <c r="X299" s="41">
        <v>3.72</v>
      </c>
      <c r="Y299" s="41">
        <v>3.72</v>
      </c>
      <c r="Z299" s="41">
        <v>3.72</v>
      </c>
      <c r="AA299" s="41">
        <v>3.72</v>
      </c>
    </row>
    <row r="300" spans="1:27" ht="12.75" hidden="1" customHeight="1" outlineLevel="1" x14ac:dyDescent="0.2">
      <c r="A300" s="99" t="s">
        <v>2703</v>
      </c>
      <c r="B300" s="60" t="s">
        <v>81</v>
      </c>
      <c r="C300" s="40" t="s">
        <v>79</v>
      </c>
      <c r="D300" s="41">
        <f>$D$11</f>
        <v>264.79000000000002</v>
      </c>
      <c r="E300" s="41">
        <f t="shared" ref="E300:AA300" si="173">$D$11</f>
        <v>264.79000000000002</v>
      </c>
      <c r="F300" s="41">
        <f t="shared" si="173"/>
        <v>264.79000000000002</v>
      </c>
      <c r="G300" s="41">
        <f t="shared" si="173"/>
        <v>264.79000000000002</v>
      </c>
      <c r="H300" s="41">
        <f t="shared" si="173"/>
        <v>264.79000000000002</v>
      </c>
      <c r="I300" s="41">
        <f t="shared" si="173"/>
        <v>264.79000000000002</v>
      </c>
      <c r="J300" s="41">
        <f t="shared" si="173"/>
        <v>264.79000000000002</v>
      </c>
      <c r="K300" s="41">
        <f t="shared" si="173"/>
        <v>264.79000000000002</v>
      </c>
      <c r="L300" s="41">
        <f t="shared" si="173"/>
        <v>264.79000000000002</v>
      </c>
      <c r="M300" s="41">
        <f t="shared" si="173"/>
        <v>264.79000000000002</v>
      </c>
      <c r="N300" s="41">
        <f t="shared" si="173"/>
        <v>264.79000000000002</v>
      </c>
      <c r="O300" s="41">
        <f t="shared" si="173"/>
        <v>264.79000000000002</v>
      </c>
      <c r="P300" s="41">
        <f t="shared" si="173"/>
        <v>264.79000000000002</v>
      </c>
      <c r="Q300" s="41">
        <f t="shared" si="173"/>
        <v>264.79000000000002</v>
      </c>
      <c r="R300" s="41">
        <f t="shared" si="173"/>
        <v>264.79000000000002</v>
      </c>
      <c r="S300" s="41">
        <f t="shared" si="173"/>
        <v>264.79000000000002</v>
      </c>
      <c r="T300" s="41">
        <f t="shared" si="173"/>
        <v>264.79000000000002</v>
      </c>
      <c r="U300" s="41">
        <f t="shared" si="173"/>
        <v>264.79000000000002</v>
      </c>
      <c r="V300" s="41">
        <f t="shared" si="173"/>
        <v>264.79000000000002</v>
      </c>
      <c r="W300" s="41">
        <f t="shared" si="173"/>
        <v>264.79000000000002</v>
      </c>
      <c r="X300" s="41">
        <f t="shared" si="173"/>
        <v>264.79000000000002</v>
      </c>
      <c r="Y300" s="41">
        <f t="shared" si="173"/>
        <v>264.79000000000002</v>
      </c>
      <c r="Z300" s="41">
        <f t="shared" si="173"/>
        <v>264.79000000000002</v>
      </c>
      <c r="AA300" s="41">
        <f t="shared" si="173"/>
        <v>264.79000000000002</v>
      </c>
    </row>
    <row r="301" spans="1:27" ht="12.75" customHeight="1" collapsed="1" x14ac:dyDescent="0.2">
      <c r="A301" s="98" t="s">
        <v>2704</v>
      </c>
      <c r="B301" s="25" t="str">
        <f>"28"&amp;"."&amp;$B$801&amp;"."&amp;$B$802</f>
        <v>28.01.2024</v>
      </c>
      <c r="C301" s="88" t="s">
        <v>76</v>
      </c>
      <c r="D301" s="89">
        <f>ROUND(((D302+D303+D305+D304)/1000),5)</f>
        <v>1.8287899999999999</v>
      </c>
      <c r="E301" s="89">
        <f>ROUND(((E302+E303+E305+E304)/1000),5)</f>
        <v>1.7298199999999999</v>
      </c>
      <c r="F301" s="89">
        <f>ROUND(((F302+F303+F305+F304)/1000),5)</f>
        <v>1.63195</v>
      </c>
      <c r="G301" s="89">
        <f t="shared" ref="G301:AA301" si="174">ROUND(((G302+G303+G305+G304)/1000),5)</f>
        <v>1.6235900000000001</v>
      </c>
      <c r="H301" s="89">
        <f t="shared" si="174"/>
        <v>1.63029</v>
      </c>
      <c r="I301" s="89">
        <f t="shared" si="174"/>
        <v>1.63968</v>
      </c>
      <c r="J301" s="89">
        <f t="shared" si="174"/>
        <v>1.7324999999999999</v>
      </c>
      <c r="K301" s="89">
        <f t="shared" si="174"/>
        <v>1.8803700000000001</v>
      </c>
      <c r="L301" s="89">
        <f t="shared" si="174"/>
        <v>2.0317799999999999</v>
      </c>
      <c r="M301" s="89">
        <f t="shared" si="174"/>
        <v>2.1671399999999998</v>
      </c>
      <c r="N301" s="89">
        <f t="shared" si="174"/>
        <v>2.2420900000000001</v>
      </c>
      <c r="O301" s="89">
        <f t="shared" si="174"/>
        <v>2.2656100000000001</v>
      </c>
      <c r="P301" s="89">
        <f t="shared" si="174"/>
        <v>2.2791100000000002</v>
      </c>
      <c r="Q301" s="89">
        <f t="shared" si="174"/>
        <v>2.2907299999999999</v>
      </c>
      <c r="R301" s="89">
        <f t="shared" si="174"/>
        <v>2.2492700000000001</v>
      </c>
      <c r="S301" s="89">
        <f t="shared" si="174"/>
        <v>2.23759</v>
      </c>
      <c r="T301" s="89">
        <f t="shared" si="174"/>
        <v>2.29786</v>
      </c>
      <c r="U301" s="89">
        <f t="shared" si="174"/>
        <v>2.3300800000000002</v>
      </c>
      <c r="V301" s="89">
        <f t="shared" si="174"/>
        <v>2.3260900000000002</v>
      </c>
      <c r="W301" s="89">
        <f t="shared" si="174"/>
        <v>2.2995899999999998</v>
      </c>
      <c r="X301" s="89">
        <f t="shared" si="174"/>
        <v>2.2777699999999999</v>
      </c>
      <c r="Y301" s="89">
        <f t="shared" si="174"/>
        <v>2.1654499999999999</v>
      </c>
      <c r="Z301" s="89">
        <f t="shared" si="174"/>
        <v>2.0069499999999998</v>
      </c>
      <c r="AA301" s="89">
        <f t="shared" si="174"/>
        <v>1.89795</v>
      </c>
    </row>
    <row r="302" spans="1:27" ht="12.75" hidden="1" customHeight="1" outlineLevel="1" x14ac:dyDescent="0.2">
      <c r="A302" s="99" t="s">
        <v>2705</v>
      </c>
      <c r="B302" s="60" t="s">
        <v>238</v>
      </c>
      <c r="C302" s="40" t="s">
        <v>79</v>
      </c>
      <c r="D302" s="41">
        <v>1447.16</v>
      </c>
      <c r="E302" s="41">
        <v>1348.19</v>
      </c>
      <c r="F302" s="41">
        <v>1250.32</v>
      </c>
      <c r="G302" s="41">
        <v>1241.96</v>
      </c>
      <c r="H302" s="41">
        <v>1248.6600000000001</v>
      </c>
      <c r="I302" s="41">
        <v>1258.05</v>
      </c>
      <c r="J302" s="41">
        <v>1350.87</v>
      </c>
      <c r="K302" s="41">
        <v>1498.74</v>
      </c>
      <c r="L302" s="41">
        <v>1650.15</v>
      </c>
      <c r="M302" s="41">
        <v>1785.51</v>
      </c>
      <c r="N302" s="41">
        <v>1860.46</v>
      </c>
      <c r="O302" s="41">
        <v>1883.98</v>
      </c>
      <c r="P302" s="41">
        <v>1897.48</v>
      </c>
      <c r="Q302" s="41">
        <v>1909.1</v>
      </c>
      <c r="R302" s="41">
        <v>1867.64</v>
      </c>
      <c r="S302" s="41">
        <v>1855.96</v>
      </c>
      <c r="T302" s="41">
        <v>1916.23</v>
      </c>
      <c r="U302" s="41">
        <v>1948.45</v>
      </c>
      <c r="V302" s="41">
        <v>1944.46</v>
      </c>
      <c r="W302" s="41">
        <v>1917.96</v>
      </c>
      <c r="X302" s="41">
        <v>1896.14</v>
      </c>
      <c r="Y302" s="41">
        <v>1783.82</v>
      </c>
      <c r="Z302" s="41">
        <v>1625.32</v>
      </c>
      <c r="AA302" s="41">
        <v>1516.32</v>
      </c>
    </row>
    <row r="303" spans="1:27" ht="12.75" hidden="1" customHeight="1" outlineLevel="1" x14ac:dyDescent="0.2">
      <c r="A303" s="99" t="s">
        <v>2706</v>
      </c>
      <c r="B303" s="60" t="s">
        <v>90</v>
      </c>
      <c r="C303" s="40" t="s">
        <v>79</v>
      </c>
      <c r="D303" s="41">
        <f>$D$168</f>
        <v>113.12</v>
      </c>
      <c r="E303" s="41">
        <f>$D$168</f>
        <v>113.12</v>
      </c>
      <c r="F303" s="41">
        <f t="shared" ref="F303:AA303" si="175">$D$168</f>
        <v>113.12</v>
      </c>
      <c r="G303" s="41">
        <f t="shared" si="175"/>
        <v>113.12</v>
      </c>
      <c r="H303" s="41">
        <f t="shared" si="175"/>
        <v>113.12</v>
      </c>
      <c r="I303" s="41">
        <f t="shared" si="175"/>
        <v>113.12</v>
      </c>
      <c r="J303" s="41">
        <f t="shared" si="175"/>
        <v>113.12</v>
      </c>
      <c r="K303" s="41">
        <f t="shared" si="175"/>
        <v>113.12</v>
      </c>
      <c r="L303" s="41">
        <f t="shared" si="175"/>
        <v>113.12</v>
      </c>
      <c r="M303" s="41">
        <f t="shared" si="175"/>
        <v>113.12</v>
      </c>
      <c r="N303" s="41">
        <f t="shared" si="175"/>
        <v>113.12</v>
      </c>
      <c r="O303" s="41">
        <f t="shared" si="175"/>
        <v>113.12</v>
      </c>
      <c r="P303" s="41">
        <f t="shared" si="175"/>
        <v>113.12</v>
      </c>
      <c r="Q303" s="41">
        <f t="shared" si="175"/>
        <v>113.12</v>
      </c>
      <c r="R303" s="41">
        <f t="shared" si="175"/>
        <v>113.12</v>
      </c>
      <c r="S303" s="41">
        <f t="shared" si="175"/>
        <v>113.12</v>
      </c>
      <c r="T303" s="41">
        <f t="shared" si="175"/>
        <v>113.12</v>
      </c>
      <c r="U303" s="41">
        <f t="shared" si="175"/>
        <v>113.12</v>
      </c>
      <c r="V303" s="41">
        <f t="shared" si="175"/>
        <v>113.12</v>
      </c>
      <c r="W303" s="41">
        <f t="shared" si="175"/>
        <v>113.12</v>
      </c>
      <c r="X303" s="41">
        <f t="shared" si="175"/>
        <v>113.12</v>
      </c>
      <c r="Y303" s="41">
        <f t="shared" si="175"/>
        <v>113.12</v>
      </c>
      <c r="Z303" s="41">
        <f t="shared" si="175"/>
        <v>113.12</v>
      </c>
      <c r="AA303" s="41">
        <f t="shared" si="175"/>
        <v>113.12</v>
      </c>
    </row>
    <row r="304" spans="1:27" ht="12.75" hidden="1" customHeight="1" outlineLevel="1" x14ac:dyDescent="0.2">
      <c r="A304" s="99" t="s">
        <v>2707</v>
      </c>
      <c r="B304" s="60" t="s">
        <v>83</v>
      </c>
      <c r="C304" s="40" t="s">
        <v>79</v>
      </c>
      <c r="D304" s="41">
        <v>3.72</v>
      </c>
      <c r="E304" s="41">
        <v>3.72</v>
      </c>
      <c r="F304" s="41">
        <v>3.72</v>
      </c>
      <c r="G304" s="41">
        <v>3.72</v>
      </c>
      <c r="H304" s="41">
        <v>3.72</v>
      </c>
      <c r="I304" s="41">
        <v>3.72</v>
      </c>
      <c r="J304" s="41">
        <v>3.72</v>
      </c>
      <c r="K304" s="41">
        <v>3.72</v>
      </c>
      <c r="L304" s="41">
        <v>3.72</v>
      </c>
      <c r="M304" s="41">
        <v>3.72</v>
      </c>
      <c r="N304" s="41">
        <v>3.72</v>
      </c>
      <c r="O304" s="41">
        <v>3.72</v>
      </c>
      <c r="P304" s="41">
        <v>3.72</v>
      </c>
      <c r="Q304" s="41">
        <v>3.72</v>
      </c>
      <c r="R304" s="41">
        <v>3.72</v>
      </c>
      <c r="S304" s="41">
        <v>3.72</v>
      </c>
      <c r="T304" s="41">
        <v>3.72</v>
      </c>
      <c r="U304" s="41">
        <v>3.72</v>
      </c>
      <c r="V304" s="41">
        <v>3.72</v>
      </c>
      <c r="W304" s="41">
        <v>3.72</v>
      </c>
      <c r="X304" s="41">
        <v>3.72</v>
      </c>
      <c r="Y304" s="41">
        <v>3.72</v>
      </c>
      <c r="Z304" s="41">
        <v>3.72</v>
      </c>
      <c r="AA304" s="41">
        <v>3.72</v>
      </c>
    </row>
    <row r="305" spans="1:27" ht="12.75" hidden="1" customHeight="1" outlineLevel="1" x14ac:dyDescent="0.2">
      <c r="A305" s="99" t="s">
        <v>2708</v>
      </c>
      <c r="B305" s="60" t="s">
        <v>81</v>
      </c>
      <c r="C305" s="40" t="s">
        <v>79</v>
      </c>
      <c r="D305" s="41">
        <f>$D$11</f>
        <v>264.79000000000002</v>
      </c>
      <c r="E305" s="41">
        <f t="shared" ref="E305:AA305" si="176">$D$11</f>
        <v>264.79000000000002</v>
      </c>
      <c r="F305" s="41">
        <f t="shared" si="176"/>
        <v>264.79000000000002</v>
      </c>
      <c r="G305" s="41">
        <f t="shared" si="176"/>
        <v>264.79000000000002</v>
      </c>
      <c r="H305" s="41">
        <f t="shared" si="176"/>
        <v>264.79000000000002</v>
      </c>
      <c r="I305" s="41">
        <f t="shared" si="176"/>
        <v>264.79000000000002</v>
      </c>
      <c r="J305" s="41">
        <f t="shared" si="176"/>
        <v>264.79000000000002</v>
      </c>
      <c r="K305" s="41">
        <f t="shared" si="176"/>
        <v>264.79000000000002</v>
      </c>
      <c r="L305" s="41">
        <f t="shared" si="176"/>
        <v>264.79000000000002</v>
      </c>
      <c r="M305" s="41">
        <f t="shared" si="176"/>
        <v>264.79000000000002</v>
      </c>
      <c r="N305" s="41">
        <f t="shared" si="176"/>
        <v>264.79000000000002</v>
      </c>
      <c r="O305" s="41">
        <f t="shared" si="176"/>
        <v>264.79000000000002</v>
      </c>
      <c r="P305" s="41">
        <f t="shared" si="176"/>
        <v>264.79000000000002</v>
      </c>
      <c r="Q305" s="41">
        <f t="shared" si="176"/>
        <v>264.79000000000002</v>
      </c>
      <c r="R305" s="41">
        <f t="shared" si="176"/>
        <v>264.79000000000002</v>
      </c>
      <c r="S305" s="41">
        <f t="shared" si="176"/>
        <v>264.79000000000002</v>
      </c>
      <c r="T305" s="41">
        <f t="shared" si="176"/>
        <v>264.79000000000002</v>
      </c>
      <c r="U305" s="41">
        <f t="shared" si="176"/>
        <v>264.79000000000002</v>
      </c>
      <c r="V305" s="41">
        <f t="shared" si="176"/>
        <v>264.79000000000002</v>
      </c>
      <c r="W305" s="41">
        <f t="shared" si="176"/>
        <v>264.79000000000002</v>
      </c>
      <c r="X305" s="41">
        <f t="shared" si="176"/>
        <v>264.79000000000002</v>
      </c>
      <c r="Y305" s="41">
        <f t="shared" si="176"/>
        <v>264.79000000000002</v>
      </c>
      <c r="Z305" s="41">
        <f t="shared" si="176"/>
        <v>264.79000000000002</v>
      </c>
      <c r="AA305" s="41">
        <f t="shared" si="176"/>
        <v>264.79000000000002</v>
      </c>
    </row>
    <row r="306" spans="1:27" ht="12.75" customHeight="1" collapsed="1" x14ac:dyDescent="0.2">
      <c r="A306" s="98" t="s">
        <v>2709</v>
      </c>
      <c r="B306" s="25" t="str">
        <f>"29"&amp;"."&amp;$B$801&amp;"."&amp;$B$802</f>
        <v>29.01.2024</v>
      </c>
      <c r="C306" s="88" t="s">
        <v>76</v>
      </c>
      <c r="D306" s="89">
        <f>ROUND(((D307+D308+D310+D309)/1000),5)</f>
        <v>1.68564</v>
      </c>
      <c r="E306" s="89">
        <f>ROUND(((E307+E308+E310+E309)/1000),5)</f>
        <v>1.6320699999999999</v>
      </c>
      <c r="F306" s="89">
        <f>ROUND(((F307+F308+F310+F309)/1000),5)</f>
        <v>1.59659</v>
      </c>
      <c r="G306" s="89">
        <f t="shared" ref="G306:AA306" si="177">ROUND(((G307+G308+G310+G309)/1000),5)</f>
        <v>1.5844100000000001</v>
      </c>
      <c r="H306" s="89">
        <f t="shared" si="177"/>
        <v>1.6039000000000001</v>
      </c>
      <c r="I306" s="89">
        <f t="shared" si="177"/>
        <v>1.7148099999999999</v>
      </c>
      <c r="J306" s="89">
        <f t="shared" si="177"/>
        <v>1.8728</v>
      </c>
      <c r="K306" s="89">
        <f t="shared" si="177"/>
        <v>2.1678799999999998</v>
      </c>
      <c r="L306" s="89">
        <f t="shared" si="177"/>
        <v>2.4051499999999999</v>
      </c>
      <c r="M306" s="89">
        <f t="shared" si="177"/>
        <v>2.3580000000000001</v>
      </c>
      <c r="N306" s="89">
        <f t="shared" si="177"/>
        <v>2.3578100000000002</v>
      </c>
      <c r="O306" s="89">
        <f t="shared" si="177"/>
        <v>2.4478499999999999</v>
      </c>
      <c r="P306" s="89">
        <f t="shared" si="177"/>
        <v>2.4420299999999999</v>
      </c>
      <c r="Q306" s="89">
        <f t="shared" si="177"/>
        <v>2.4475600000000002</v>
      </c>
      <c r="R306" s="89">
        <f t="shared" si="177"/>
        <v>2.44678</v>
      </c>
      <c r="S306" s="89">
        <f t="shared" si="177"/>
        <v>2.4297</v>
      </c>
      <c r="T306" s="89">
        <f t="shared" si="177"/>
        <v>2.3103099999999999</v>
      </c>
      <c r="U306" s="89">
        <f t="shared" si="177"/>
        <v>2.3307799999999999</v>
      </c>
      <c r="V306" s="89">
        <f t="shared" si="177"/>
        <v>2.3302100000000001</v>
      </c>
      <c r="W306" s="89">
        <f t="shared" si="177"/>
        <v>2.4241299999999999</v>
      </c>
      <c r="X306" s="89">
        <f t="shared" si="177"/>
        <v>2.3029999999999999</v>
      </c>
      <c r="Y306" s="89">
        <f t="shared" si="177"/>
        <v>2.1736900000000001</v>
      </c>
      <c r="Z306" s="89">
        <f t="shared" si="177"/>
        <v>1.88771</v>
      </c>
      <c r="AA306" s="89">
        <f t="shared" si="177"/>
        <v>1.8372999999999999</v>
      </c>
    </row>
    <row r="307" spans="1:27" ht="12.75" hidden="1" customHeight="1" outlineLevel="1" x14ac:dyDescent="0.2">
      <c r="A307" s="99" t="s">
        <v>2710</v>
      </c>
      <c r="B307" s="60" t="s">
        <v>238</v>
      </c>
      <c r="C307" s="40" t="s">
        <v>79</v>
      </c>
      <c r="D307" s="41">
        <v>1304.01</v>
      </c>
      <c r="E307" s="41">
        <v>1250.44</v>
      </c>
      <c r="F307" s="41">
        <v>1214.96</v>
      </c>
      <c r="G307" s="41">
        <v>1202.78</v>
      </c>
      <c r="H307" s="41">
        <v>1222.27</v>
      </c>
      <c r="I307" s="41">
        <v>1333.18</v>
      </c>
      <c r="J307" s="41">
        <v>1491.17</v>
      </c>
      <c r="K307" s="41">
        <v>1786.25</v>
      </c>
      <c r="L307" s="41">
        <v>2023.52</v>
      </c>
      <c r="M307" s="41">
        <v>1976.37</v>
      </c>
      <c r="N307" s="41">
        <v>1976.18</v>
      </c>
      <c r="O307" s="41">
        <v>2066.2199999999998</v>
      </c>
      <c r="P307" s="41">
        <v>2060.4</v>
      </c>
      <c r="Q307" s="41">
        <v>2065.9299999999998</v>
      </c>
      <c r="R307" s="41">
        <v>2065.15</v>
      </c>
      <c r="S307" s="41">
        <v>2048.0700000000002</v>
      </c>
      <c r="T307" s="41">
        <v>1928.68</v>
      </c>
      <c r="U307" s="41">
        <v>1949.15</v>
      </c>
      <c r="V307" s="41">
        <v>1948.58</v>
      </c>
      <c r="W307" s="41">
        <v>2042.5</v>
      </c>
      <c r="X307" s="41">
        <v>1921.37</v>
      </c>
      <c r="Y307" s="41">
        <v>1792.06</v>
      </c>
      <c r="Z307" s="41">
        <v>1506.08</v>
      </c>
      <c r="AA307" s="41">
        <v>1455.67</v>
      </c>
    </row>
    <row r="308" spans="1:27" ht="12.75" hidden="1" customHeight="1" outlineLevel="1" x14ac:dyDescent="0.2">
      <c r="A308" s="99" t="s">
        <v>2711</v>
      </c>
      <c r="B308" s="60" t="s">
        <v>90</v>
      </c>
      <c r="C308" s="40" t="s">
        <v>79</v>
      </c>
      <c r="D308" s="41">
        <f>$D$168</f>
        <v>113.12</v>
      </c>
      <c r="E308" s="41">
        <f>$D$168</f>
        <v>113.12</v>
      </c>
      <c r="F308" s="41">
        <f t="shared" ref="F308:AA308" si="178">$D$168</f>
        <v>113.12</v>
      </c>
      <c r="G308" s="41">
        <f t="shared" si="178"/>
        <v>113.12</v>
      </c>
      <c r="H308" s="41">
        <f t="shared" si="178"/>
        <v>113.12</v>
      </c>
      <c r="I308" s="41">
        <f t="shared" si="178"/>
        <v>113.12</v>
      </c>
      <c r="J308" s="41">
        <f t="shared" si="178"/>
        <v>113.12</v>
      </c>
      <c r="K308" s="41">
        <f t="shared" si="178"/>
        <v>113.12</v>
      </c>
      <c r="L308" s="41">
        <f t="shared" si="178"/>
        <v>113.12</v>
      </c>
      <c r="M308" s="41">
        <f t="shared" si="178"/>
        <v>113.12</v>
      </c>
      <c r="N308" s="41">
        <f t="shared" si="178"/>
        <v>113.12</v>
      </c>
      <c r="O308" s="41">
        <f t="shared" si="178"/>
        <v>113.12</v>
      </c>
      <c r="P308" s="41">
        <f t="shared" si="178"/>
        <v>113.12</v>
      </c>
      <c r="Q308" s="41">
        <f t="shared" si="178"/>
        <v>113.12</v>
      </c>
      <c r="R308" s="41">
        <f t="shared" si="178"/>
        <v>113.12</v>
      </c>
      <c r="S308" s="41">
        <f t="shared" si="178"/>
        <v>113.12</v>
      </c>
      <c r="T308" s="41">
        <f t="shared" si="178"/>
        <v>113.12</v>
      </c>
      <c r="U308" s="41">
        <f t="shared" si="178"/>
        <v>113.12</v>
      </c>
      <c r="V308" s="41">
        <f t="shared" si="178"/>
        <v>113.12</v>
      </c>
      <c r="W308" s="41">
        <f t="shared" si="178"/>
        <v>113.12</v>
      </c>
      <c r="X308" s="41">
        <f t="shared" si="178"/>
        <v>113.12</v>
      </c>
      <c r="Y308" s="41">
        <f t="shared" si="178"/>
        <v>113.12</v>
      </c>
      <c r="Z308" s="41">
        <f t="shared" si="178"/>
        <v>113.12</v>
      </c>
      <c r="AA308" s="41">
        <f t="shared" si="178"/>
        <v>113.12</v>
      </c>
    </row>
    <row r="309" spans="1:27" ht="12.75" hidden="1" customHeight="1" outlineLevel="1" x14ac:dyDescent="0.2">
      <c r="A309" s="99" t="s">
        <v>2712</v>
      </c>
      <c r="B309" s="60" t="s">
        <v>83</v>
      </c>
      <c r="C309" s="40" t="s">
        <v>79</v>
      </c>
      <c r="D309" s="41">
        <v>3.72</v>
      </c>
      <c r="E309" s="41">
        <v>3.72</v>
      </c>
      <c r="F309" s="41">
        <v>3.72</v>
      </c>
      <c r="G309" s="41">
        <v>3.72</v>
      </c>
      <c r="H309" s="41">
        <v>3.72</v>
      </c>
      <c r="I309" s="41">
        <v>3.72</v>
      </c>
      <c r="J309" s="41">
        <v>3.72</v>
      </c>
      <c r="K309" s="41">
        <v>3.72</v>
      </c>
      <c r="L309" s="41">
        <v>3.72</v>
      </c>
      <c r="M309" s="41">
        <v>3.72</v>
      </c>
      <c r="N309" s="41">
        <v>3.72</v>
      </c>
      <c r="O309" s="41">
        <v>3.72</v>
      </c>
      <c r="P309" s="41">
        <v>3.72</v>
      </c>
      <c r="Q309" s="41">
        <v>3.72</v>
      </c>
      <c r="R309" s="41">
        <v>3.72</v>
      </c>
      <c r="S309" s="41">
        <v>3.72</v>
      </c>
      <c r="T309" s="41">
        <v>3.72</v>
      </c>
      <c r="U309" s="41">
        <v>3.72</v>
      </c>
      <c r="V309" s="41">
        <v>3.72</v>
      </c>
      <c r="W309" s="41">
        <v>3.72</v>
      </c>
      <c r="X309" s="41">
        <v>3.72</v>
      </c>
      <c r="Y309" s="41">
        <v>3.72</v>
      </c>
      <c r="Z309" s="41">
        <v>3.72</v>
      </c>
      <c r="AA309" s="41">
        <v>3.72</v>
      </c>
    </row>
    <row r="310" spans="1:27" ht="12.75" hidden="1" customHeight="1" outlineLevel="1" x14ac:dyDescent="0.2">
      <c r="A310" s="99" t="s">
        <v>2713</v>
      </c>
      <c r="B310" s="60" t="s">
        <v>81</v>
      </c>
      <c r="C310" s="40" t="s">
        <v>79</v>
      </c>
      <c r="D310" s="41">
        <f>$D$11</f>
        <v>264.79000000000002</v>
      </c>
      <c r="E310" s="41">
        <f t="shared" ref="E310:AA310" si="179">$D$11</f>
        <v>264.79000000000002</v>
      </c>
      <c r="F310" s="41">
        <f t="shared" si="179"/>
        <v>264.79000000000002</v>
      </c>
      <c r="G310" s="41">
        <f t="shared" si="179"/>
        <v>264.79000000000002</v>
      </c>
      <c r="H310" s="41">
        <f t="shared" si="179"/>
        <v>264.79000000000002</v>
      </c>
      <c r="I310" s="41">
        <f t="shared" si="179"/>
        <v>264.79000000000002</v>
      </c>
      <c r="J310" s="41">
        <f t="shared" si="179"/>
        <v>264.79000000000002</v>
      </c>
      <c r="K310" s="41">
        <f t="shared" si="179"/>
        <v>264.79000000000002</v>
      </c>
      <c r="L310" s="41">
        <f t="shared" si="179"/>
        <v>264.79000000000002</v>
      </c>
      <c r="M310" s="41">
        <f t="shared" si="179"/>
        <v>264.79000000000002</v>
      </c>
      <c r="N310" s="41">
        <f t="shared" si="179"/>
        <v>264.79000000000002</v>
      </c>
      <c r="O310" s="41">
        <f t="shared" si="179"/>
        <v>264.79000000000002</v>
      </c>
      <c r="P310" s="41">
        <f t="shared" si="179"/>
        <v>264.79000000000002</v>
      </c>
      <c r="Q310" s="41">
        <f t="shared" si="179"/>
        <v>264.79000000000002</v>
      </c>
      <c r="R310" s="41">
        <f t="shared" si="179"/>
        <v>264.79000000000002</v>
      </c>
      <c r="S310" s="41">
        <f t="shared" si="179"/>
        <v>264.79000000000002</v>
      </c>
      <c r="T310" s="41">
        <f t="shared" si="179"/>
        <v>264.79000000000002</v>
      </c>
      <c r="U310" s="41">
        <f t="shared" si="179"/>
        <v>264.79000000000002</v>
      </c>
      <c r="V310" s="41">
        <f t="shared" si="179"/>
        <v>264.79000000000002</v>
      </c>
      <c r="W310" s="41">
        <f t="shared" si="179"/>
        <v>264.79000000000002</v>
      </c>
      <c r="X310" s="41">
        <f t="shared" si="179"/>
        <v>264.79000000000002</v>
      </c>
      <c r="Y310" s="41">
        <f t="shared" si="179"/>
        <v>264.79000000000002</v>
      </c>
      <c r="Z310" s="41">
        <f t="shared" si="179"/>
        <v>264.79000000000002</v>
      </c>
      <c r="AA310" s="41">
        <f t="shared" si="179"/>
        <v>264.79000000000002</v>
      </c>
    </row>
    <row r="311" spans="1:27" ht="12.75" customHeight="1" collapsed="1" x14ac:dyDescent="0.2">
      <c r="A311" s="98" t="s">
        <v>2714</v>
      </c>
      <c r="B311" s="25" t="str">
        <f>"30"&amp;"."&amp;$B$801&amp;"."&amp;$B$802</f>
        <v>30.01.2024</v>
      </c>
      <c r="C311" s="88" t="s">
        <v>76</v>
      </c>
      <c r="D311" s="89">
        <f>ROUND(((D312+D313+D315+D314)/1000),5)</f>
        <v>1.7104999999999999</v>
      </c>
      <c r="E311" s="89">
        <f>ROUND(((E312+E313+E315+E314)/1000),5)</f>
        <v>1.6312800000000001</v>
      </c>
      <c r="F311" s="89">
        <f>ROUND(((F312+F313+F315+F314)/1000),5)</f>
        <v>1.6005</v>
      </c>
      <c r="G311" s="89">
        <f t="shared" ref="G311:AA311" si="180">ROUND(((G312+G313+G315+G314)/1000),5)</f>
        <v>1.5923099999999999</v>
      </c>
      <c r="H311" s="89">
        <f t="shared" si="180"/>
        <v>1.6315299999999999</v>
      </c>
      <c r="I311" s="89">
        <f t="shared" si="180"/>
        <v>1.7733699999999999</v>
      </c>
      <c r="J311" s="89">
        <f t="shared" si="180"/>
        <v>1.9821899999999999</v>
      </c>
      <c r="K311" s="89">
        <f t="shared" si="180"/>
        <v>2.1949399999999999</v>
      </c>
      <c r="L311" s="89">
        <f t="shared" si="180"/>
        <v>2.40456</v>
      </c>
      <c r="M311" s="89">
        <f t="shared" si="180"/>
        <v>2.4208099999999999</v>
      </c>
      <c r="N311" s="89">
        <f t="shared" si="180"/>
        <v>2.4274300000000002</v>
      </c>
      <c r="O311" s="89">
        <f t="shared" si="180"/>
        <v>2.4692599999999998</v>
      </c>
      <c r="P311" s="89">
        <f t="shared" si="180"/>
        <v>2.45696</v>
      </c>
      <c r="Q311" s="89">
        <f t="shared" si="180"/>
        <v>2.4634399999999999</v>
      </c>
      <c r="R311" s="89">
        <f t="shared" si="180"/>
        <v>2.4716399999999998</v>
      </c>
      <c r="S311" s="89">
        <f t="shared" si="180"/>
        <v>2.43987</v>
      </c>
      <c r="T311" s="89">
        <f t="shared" si="180"/>
        <v>2.4228200000000002</v>
      </c>
      <c r="U311" s="89">
        <f t="shared" si="180"/>
        <v>2.42706</v>
      </c>
      <c r="V311" s="89">
        <f t="shared" si="180"/>
        <v>2.3952</v>
      </c>
      <c r="W311" s="89">
        <f t="shared" si="180"/>
        <v>2.43127</v>
      </c>
      <c r="X311" s="89">
        <f t="shared" si="180"/>
        <v>2.2535500000000002</v>
      </c>
      <c r="Y311" s="89">
        <f t="shared" si="180"/>
        <v>2.1854399999999998</v>
      </c>
      <c r="Z311" s="89">
        <f t="shared" si="180"/>
        <v>1.9176500000000001</v>
      </c>
      <c r="AA311" s="89">
        <f t="shared" si="180"/>
        <v>1.8447199999999999</v>
      </c>
    </row>
    <row r="312" spans="1:27" ht="12.75" hidden="1" customHeight="1" outlineLevel="1" x14ac:dyDescent="0.2">
      <c r="A312" s="99" t="s">
        <v>2715</v>
      </c>
      <c r="B312" s="60" t="s">
        <v>238</v>
      </c>
      <c r="C312" s="40" t="s">
        <v>79</v>
      </c>
      <c r="D312" s="41">
        <v>1328.87</v>
      </c>
      <c r="E312" s="41">
        <v>1249.6500000000001</v>
      </c>
      <c r="F312" s="41">
        <v>1218.8699999999999</v>
      </c>
      <c r="G312" s="41">
        <v>1210.68</v>
      </c>
      <c r="H312" s="41">
        <v>1249.9000000000001</v>
      </c>
      <c r="I312" s="41">
        <v>1391.74</v>
      </c>
      <c r="J312" s="41">
        <v>1600.56</v>
      </c>
      <c r="K312" s="41">
        <v>1813.31</v>
      </c>
      <c r="L312" s="41">
        <v>2022.93</v>
      </c>
      <c r="M312" s="41">
        <v>2039.18</v>
      </c>
      <c r="N312" s="41">
        <v>2045.8</v>
      </c>
      <c r="O312" s="41">
        <v>2087.63</v>
      </c>
      <c r="P312" s="41">
        <v>2075.33</v>
      </c>
      <c r="Q312" s="41">
        <v>2081.81</v>
      </c>
      <c r="R312" s="41">
        <v>2090.0100000000002</v>
      </c>
      <c r="S312" s="41">
        <v>2058.2399999999998</v>
      </c>
      <c r="T312" s="41">
        <v>2041.19</v>
      </c>
      <c r="U312" s="41">
        <v>2045.43</v>
      </c>
      <c r="V312" s="41">
        <v>2013.57</v>
      </c>
      <c r="W312" s="41">
        <v>2049.64</v>
      </c>
      <c r="X312" s="41">
        <v>1871.92</v>
      </c>
      <c r="Y312" s="41">
        <v>1803.81</v>
      </c>
      <c r="Z312" s="41">
        <v>1536.02</v>
      </c>
      <c r="AA312" s="41">
        <v>1463.09</v>
      </c>
    </row>
    <row r="313" spans="1:27" ht="12.75" hidden="1" customHeight="1" outlineLevel="1" x14ac:dyDescent="0.2">
      <c r="A313" s="99" t="s">
        <v>2716</v>
      </c>
      <c r="B313" s="60" t="s">
        <v>90</v>
      </c>
      <c r="C313" s="40" t="s">
        <v>79</v>
      </c>
      <c r="D313" s="41">
        <f>$D$168</f>
        <v>113.12</v>
      </c>
      <c r="E313" s="41">
        <f>$D$168</f>
        <v>113.12</v>
      </c>
      <c r="F313" s="41">
        <f t="shared" ref="F313:AA313" si="181">$D$168</f>
        <v>113.12</v>
      </c>
      <c r="G313" s="41">
        <f t="shared" si="181"/>
        <v>113.12</v>
      </c>
      <c r="H313" s="41">
        <f t="shared" si="181"/>
        <v>113.12</v>
      </c>
      <c r="I313" s="41">
        <f t="shared" si="181"/>
        <v>113.12</v>
      </c>
      <c r="J313" s="41">
        <f t="shared" si="181"/>
        <v>113.12</v>
      </c>
      <c r="K313" s="41">
        <f t="shared" si="181"/>
        <v>113.12</v>
      </c>
      <c r="L313" s="41">
        <f t="shared" si="181"/>
        <v>113.12</v>
      </c>
      <c r="M313" s="41">
        <f t="shared" si="181"/>
        <v>113.12</v>
      </c>
      <c r="N313" s="41">
        <f t="shared" si="181"/>
        <v>113.12</v>
      </c>
      <c r="O313" s="41">
        <f t="shared" si="181"/>
        <v>113.12</v>
      </c>
      <c r="P313" s="41">
        <f t="shared" si="181"/>
        <v>113.12</v>
      </c>
      <c r="Q313" s="41">
        <f t="shared" si="181"/>
        <v>113.12</v>
      </c>
      <c r="R313" s="41">
        <f t="shared" si="181"/>
        <v>113.12</v>
      </c>
      <c r="S313" s="41">
        <f t="shared" si="181"/>
        <v>113.12</v>
      </c>
      <c r="T313" s="41">
        <f t="shared" si="181"/>
        <v>113.12</v>
      </c>
      <c r="U313" s="41">
        <f t="shared" si="181"/>
        <v>113.12</v>
      </c>
      <c r="V313" s="41">
        <f t="shared" si="181"/>
        <v>113.12</v>
      </c>
      <c r="W313" s="41">
        <f t="shared" si="181"/>
        <v>113.12</v>
      </c>
      <c r="X313" s="41">
        <f t="shared" si="181"/>
        <v>113.12</v>
      </c>
      <c r="Y313" s="41">
        <f t="shared" si="181"/>
        <v>113.12</v>
      </c>
      <c r="Z313" s="41">
        <f t="shared" si="181"/>
        <v>113.12</v>
      </c>
      <c r="AA313" s="41">
        <f t="shared" si="181"/>
        <v>113.12</v>
      </c>
    </row>
    <row r="314" spans="1:27" ht="12.75" hidden="1" customHeight="1" outlineLevel="1" x14ac:dyDescent="0.2">
      <c r="A314" s="99" t="s">
        <v>2717</v>
      </c>
      <c r="B314" s="60" t="s">
        <v>83</v>
      </c>
      <c r="C314" s="40" t="s">
        <v>79</v>
      </c>
      <c r="D314" s="41">
        <v>3.72</v>
      </c>
      <c r="E314" s="41">
        <v>3.72</v>
      </c>
      <c r="F314" s="41">
        <v>3.72</v>
      </c>
      <c r="G314" s="41">
        <v>3.72</v>
      </c>
      <c r="H314" s="41">
        <v>3.72</v>
      </c>
      <c r="I314" s="41">
        <v>3.72</v>
      </c>
      <c r="J314" s="41">
        <v>3.72</v>
      </c>
      <c r="K314" s="41">
        <v>3.72</v>
      </c>
      <c r="L314" s="41">
        <v>3.72</v>
      </c>
      <c r="M314" s="41">
        <v>3.72</v>
      </c>
      <c r="N314" s="41">
        <v>3.72</v>
      </c>
      <c r="O314" s="41">
        <v>3.72</v>
      </c>
      <c r="P314" s="41">
        <v>3.72</v>
      </c>
      <c r="Q314" s="41">
        <v>3.72</v>
      </c>
      <c r="R314" s="41">
        <v>3.72</v>
      </c>
      <c r="S314" s="41">
        <v>3.72</v>
      </c>
      <c r="T314" s="41">
        <v>3.72</v>
      </c>
      <c r="U314" s="41">
        <v>3.72</v>
      </c>
      <c r="V314" s="41">
        <v>3.72</v>
      </c>
      <c r="W314" s="41">
        <v>3.72</v>
      </c>
      <c r="X314" s="41">
        <v>3.72</v>
      </c>
      <c r="Y314" s="41">
        <v>3.72</v>
      </c>
      <c r="Z314" s="41">
        <v>3.72</v>
      </c>
      <c r="AA314" s="41">
        <v>3.72</v>
      </c>
    </row>
    <row r="315" spans="1:27" ht="12.75" hidden="1" customHeight="1" outlineLevel="1" x14ac:dyDescent="0.2">
      <c r="A315" s="99" t="s">
        <v>2718</v>
      </c>
      <c r="B315" s="60" t="s">
        <v>81</v>
      </c>
      <c r="C315" s="40" t="s">
        <v>79</v>
      </c>
      <c r="D315" s="41">
        <f>$D$11</f>
        <v>264.79000000000002</v>
      </c>
      <c r="E315" s="41">
        <f t="shared" ref="E315:AA315" si="182">$D$11</f>
        <v>264.79000000000002</v>
      </c>
      <c r="F315" s="41">
        <f t="shared" si="182"/>
        <v>264.79000000000002</v>
      </c>
      <c r="G315" s="41">
        <f t="shared" si="182"/>
        <v>264.79000000000002</v>
      </c>
      <c r="H315" s="41">
        <f t="shared" si="182"/>
        <v>264.79000000000002</v>
      </c>
      <c r="I315" s="41">
        <f t="shared" si="182"/>
        <v>264.79000000000002</v>
      </c>
      <c r="J315" s="41">
        <f t="shared" si="182"/>
        <v>264.79000000000002</v>
      </c>
      <c r="K315" s="41">
        <f t="shared" si="182"/>
        <v>264.79000000000002</v>
      </c>
      <c r="L315" s="41">
        <f t="shared" si="182"/>
        <v>264.79000000000002</v>
      </c>
      <c r="M315" s="41">
        <f t="shared" si="182"/>
        <v>264.79000000000002</v>
      </c>
      <c r="N315" s="41">
        <f t="shared" si="182"/>
        <v>264.79000000000002</v>
      </c>
      <c r="O315" s="41">
        <f t="shared" si="182"/>
        <v>264.79000000000002</v>
      </c>
      <c r="P315" s="41">
        <f t="shared" si="182"/>
        <v>264.79000000000002</v>
      </c>
      <c r="Q315" s="41">
        <f t="shared" si="182"/>
        <v>264.79000000000002</v>
      </c>
      <c r="R315" s="41">
        <f t="shared" si="182"/>
        <v>264.79000000000002</v>
      </c>
      <c r="S315" s="41">
        <f t="shared" si="182"/>
        <v>264.79000000000002</v>
      </c>
      <c r="T315" s="41">
        <f t="shared" si="182"/>
        <v>264.79000000000002</v>
      </c>
      <c r="U315" s="41">
        <f t="shared" si="182"/>
        <v>264.79000000000002</v>
      </c>
      <c r="V315" s="41">
        <f t="shared" si="182"/>
        <v>264.79000000000002</v>
      </c>
      <c r="W315" s="41">
        <f t="shared" si="182"/>
        <v>264.79000000000002</v>
      </c>
      <c r="X315" s="41">
        <f t="shared" si="182"/>
        <v>264.79000000000002</v>
      </c>
      <c r="Y315" s="41">
        <f t="shared" si="182"/>
        <v>264.79000000000002</v>
      </c>
      <c r="Z315" s="41">
        <f t="shared" si="182"/>
        <v>264.79000000000002</v>
      </c>
      <c r="AA315" s="41">
        <f t="shared" si="182"/>
        <v>264.79000000000002</v>
      </c>
    </row>
    <row r="316" spans="1:27" ht="12.75" customHeight="1" collapsed="1" x14ac:dyDescent="0.2">
      <c r="A316" s="98" t="s">
        <v>2719</v>
      </c>
      <c r="B316" s="25" t="str">
        <f>"31"&amp;"."&amp;$B$801&amp;"."&amp;$B$802</f>
        <v>31.01.2024</v>
      </c>
      <c r="C316" s="88" t="s">
        <v>76</v>
      </c>
      <c r="D316" s="89">
        <f>ROUND(((D317+D318+D320+D319)/1000),5)</f>
        <v>1.6464000000000001</v>
      </c>
      <c r="E316" s="89">
        <f>ROUND(((E317+E318+E320+E319)/1000),5)</f>
        <v>1.5868599999999999</v>
      </c>
      <c r="F316" s="89">
        <f>ROUND(((F317+F318+F320+F319)/1000),5)</f>
        <v>1.5493600000000001</v>
      </c>
      <c r="G316" s="89">
        <f t="shared" ref="G316:AA316" si="183">ROUND(((G317+G318+G320+G319)/1000),5)</f>
        <v>1.55545</v>
      </c>
      <c r="H316" s="89">
        <f t="shared" si="183"/>
        <v>1.6259699999999999</v>
      </c>
      <c r="I316" s="89">
        <f t="shared" si="183"/>
        <v>1.78874</v>
      </c>
      <c r="J316" s="89">
        <f t="shared" si="183"/>
        <v>2.0399099999999999</v>
      </c>
      <c r="K316" s="89">
        <f t="shared" si="183"/>
        <v>2.2082299999999999</v>
      </c>
      <c r="L316" s="89">
        <f t="shared" si="183"/>
        <v>2.4211299999999998</v>
      </c>
      <c r="M316" s="89">
        <f t="shared" si="183"/>
        <v>2.5077699999999998</v>
      </c>
      <c r="N316" s="89">
        <f t="shared" si="183"/>
        <v>2.5485199999999999</v>
      </c>
      <c r="O316" s="89">
        <f t="shared" si="183"/>
        <v>2.60161</v>
      </c>
      <c r="P316" s="89">
        <f t="shared" si="183"/>
        <v>2.5500600000000002</v>
      </c>
      <c r="Q316" s="89">
        <f t="shared" si="183"/>
        <v>2.55653</v>
      </c>
      <c r="R316" s="89">
        <f t="shared" si="183"/>
        <v>2.5410499999999998</v>
      </c>
      <c r="S316" s="89">
        <f t="shared" si="183"/>
        <v>2.5058600000000002</v>
      </c>
      <c r="T316" s="89">
        <f t="shared" si="183"/>
        <v>2.4675799999999999</v>
      </c>
      <c r="U316" s="89">
        <f t="shared" si="183"/>
        <v>2.51871</v>
      </c>
      <c r="V316" s="89">
        <f t="shared" si="183"/>
        <v>2.5081199999999999</v>
      </c>
      <c r="W316" s="89">
        <f t="shared" si="183"/>
        <v>2.5080300000000002</v>
      </c>
      <c r="X316" s="89">
        <f t="shared" si="183"/>
        <v>2.40219</v>
      </c>
      <c r="Y316" s="89">
        <f t="shared" si="183"/>
        <v>2.26606</v>
      </c>
      <c r="Z316" s="89">
        <f t="shared" si="183"/>
        <v>2.17299</v>
      </c>
      <c r="AA316" s="89">
        <f t="shared" si="183"/>
        <v>1.9631400000000001</v>
      </c>
    </row>
    <row r="317" spans="1:27" ht="12.75" hidden="1" customHeight="1" outlineLevel="1" x14ac:dyDescent="0.2">
      <c r="A317" s="99" t="s">
        <v>2720</v>
      </c>
      <c r="B317" s="60" t="s">
        <v>238</v>
      </c>
      <c r="C317" s="40" t="s">
        <v>79</v>
      </c>
      <c r="D317" s="41">
        <v>1264.77</v>
      </c>
      <c r="E317" s="41">
        <v>1205.23</v>
      </c>
      <c r="F317" s="41">
        <v>1167.73</v>
      </c>
      <c r="G317" s="41">
        <v>1173.82</v>
      </c>
      <c r="H317" s="41">
        <v>1244.3399999999999</v>
      </c>
      <c r="I317" s="41">
        <v>1407.11</v>
      </c>
      <c r="J317" s="41">
        <v>1658.28</v>
      </c>
      <c r="K317" s="41">
        <v>1826.6</v>
      </c>
      <c r="L317" s="41">
        <v>2039.5</v>
      </c>
      <c r="M317" s="41">
        <v>2126.14</v>
      </c>
      <c r="N317" s="41">
        <v>2166.89</v>
      </c>
      <c r="O317" s="41">
        <v>2219.98</v>
      </c>
      <c r="P317" s="41">
        <v>2168.4299999999998</v>
      </c>
      <c r="Q317" s="41">
        <v>2174.9</v>
      </c>
      <c r="R317" s="41">
        <v>2159.42</v>
      </c>
      <c r="S317" s="41">
        <v>2124.23</v>
      </c>
      <c r="T317" s="41">
        <v>2085.9499999999998</v>
      </c>
      <c r="U317" s="41">
        <v>2137.08</v>
      </c>
      <c r="V317" s="41">
        <v>2126.4899999999998</v>
      </c>
      <c r="W317" s="41">
        <v>2126.4</v>
      </c>
      <c r="X317" s="41">
        <v>2020.56</v>
      </c>
      <c r="Y317" s="41">
        <v>1884.43</v>
      </c>
      <c r="Z317" s="41">
        <v>1791.36</v>
      </c>
      <c r="AA317" s="41">
        <v>1581.51</v>
      </c>
    </row>
    <row r="318" spans="1:27" ht="12.75" hidden="1" customHeight="1" outlineLevel="1" x14ac:dyDescent="0.2">
      <c r="A318" s="99" t="s">
        <v>2721</v>
      </c>
      <c r="B318" s="60" t="s">
        <v>90</v>
      </c>
      <c r="C318" s="40" t="s">
        <v>79</v>
      </c>
      <c r="D318" s="41">
        <f>$D$168</f>
        <v>113.12</v>
      </c>
      <c r="E318" s="41">
        <f>$D$168</f>
        <v>113.12</v>
      </c>
      <c r="F318" s="41">
        <f t="shared" ref="F318:AA318" si="184">$D$168</f>
        <v>113.12</v>
      </c>
      <c r="G318" s="41">
        <f t="shared" si="184"/>
        <v>113.12</v>
      </c>
      <c r="H318" s="41">
        <f t="shared" si="184"/>
        <v>113.12</v>
      </c>
      <c r="I318" s="41">
        <f t="shared" si="184"/>
        <v>113.12</v>
      </c>
      <c r="J318" s="41">
        <f t="shared" si="184"/>
        <v>113.12</v>
      </c>
      <c r="K318" s="41">
        <f t="shared" si="184"/>
        <v>113.12</v>
      </c>
      <c r="L318" s="41">
        <f t="shared" si="184"/>
        <v>113.12</v>
      </c>
      <c r="M318" s="41">
        <f t="shared" si="184"/>
        <v>113.12</v>
      </c>
      <c r="N318" s="41">
        <f t="shared" si="184"/>
        <v>113.12</v>
      </c>
      <c r="O318" s="41">
        <f t="shared" si="184"/>
        <v>113.12</v>
      </c>
      <c r="P318" s="41">
        <f t="shared" si="184"/>
        <v>113.12</v>
      </c>
      <c r="Q318" s="41">
        <f t="shared" si="184"/>
        <v>113.12</v>
      </c>
      <c r="R318" s="41">
        <f t="shared" si="184"/>
        <v>113.12</v>
      </c>
      <c r="S318" s="41">
        <f t="shared" si="184"/>
        <v>113.12</v>
      </c>
      <c r="T318" s="41">
        <f t="shared" si="184"/>
        <v>113.12</v>
      </c>
      <c r="U318" s="41">
        <f t="shared" si="184"/>
        <v>113.12</v>
      </c>
      <c r="V318" s="41">
        <f t="shared" si="184"/>
        <v>113.12</v>
      </c>
      <c r="W318" s="41">
        <f t="shared" si="184"/>
        <v>113.12</v>
      </c>
      <c r="X318" s="41">
        <f t="shared" si="184"/>
        <v>113.12</v>
      </c>
      <c r="Y318" s="41">
        <f t="shared" si="184"/>
        <v>113.12</v>
      </c>
      <c r="Z318" s="41">
        <f t="shared" si="184"/>
        <v>113.12</v>
      </c>
      <c r="AA318" s="41">
        <f t="shared" si="184"/>
        <v>113.12</v>
      </c>
    </row>
    <row r="319" spans="1:27" ht="12.75" hidden="1" customHeight="1" outlineLevel="1" x14ac:dyDescent="0.2">
      <c r="A319" s="99" t="s">
        <v>2722</v>
      </c>
      <c r="B319" s="60" t="s">
        <v>83</v>
      </c>
      <c r="C319" s="40" t="s">
        <v>79</v>
      </c>
      <c r="D319" s="41">
        <v>3.72</v>
      </c>
      <c r="E319" s="41">
        <v>3.72</v>
      </c>
      <c r="F319" s="41">
        <v>3.72</v>
      </c>
      <c r="G319" s="41">
        <v>3.72</v>
      </c>
      <c r="H319" s="41">
        <v>3.72</v>
      </c>
      <c r="I319" s="41">
        <v>3.72</v>
      </c>
      <c r="J319" s="41">
        <v>3.72</v>
      </c>
      <c r="K319" s="41">
        <v>3.72</v>
      </c>
      <c r="L319" s="41">
        <v>3.72</v>
      </c>
      <c r="M319" s="41">
        <v>3.72</v>
      </c>
      <c r="N319" s="41">
        <v>3.72</v>
      </c>
      <c r="O319" s="41">
        <v>3.72</v>
      </c>
      <c r="P319" s="41">
        <v>3.72</v>
      </c>
      <c r="Q319" s="41">
        <v>3.72</v>
      </c>
      <c r="R319" s="41">
        <v>3.72</v>
      </c>
      <c r="S319" s="41">
        <v>3.72</v>
      </c>
      <c r="T319" s="41">
        <v>3.72</v>
      </c>
      <c r="U319" s="41">
        <v>3.72</v>
      </c>
      <c r="V319" s="41">
        <v>3.72</v>
      </c>
      <c r="W319" s="41">
        <v>3.72</v>
      </c>
      <c r="X319" s="41">
        <v>3.72</v>
      </c>
      <c r="Y319" s="41">
        <v>3.72</v>
      </c>
      <c r="Z319" s="41">
        <v>3.72</v>
      </c>
      <c r="AA319" s="41">
        <v>3.72</v>
      </c>
    </row>
    <row r="320" spans="1:27" ht="12.75" hidden="1" customHeight="1" outlineLevel="1" x14ac:dyDescent="0.2">
      <c r="A320" s="99" t="s">
        <v>2723</v>
      </c>
      <c r="B320" s="60" t="s">
        <v>81</v>
      </c>
      <c r="C320" s="40" t="s">
        <v>79</v>
      </c>
      <c r="D320" s="41">
        <f>$D$11</f>
        <v>264.79000000000002</v>
      </c>
      <c r="E320" s="41">
        <f t="shared" ref="E320:AA320" si="185">$D$11</f>
        <v>264.79000000000002</v>
      </c>
      <c r="F320" s="41">
        <f t="shared" si="185"/>
        <v>264.79000000000002</v>
      </c>
      <c r="G320" s="41">
        <f t="shared" si="185"/>
        <v>264.79000000000002</v>
      </c>
      <c r="H320" s="41">
        <f t="shared" si="185"/>
        <v>264.79000000000002</v>
      </c>
      <c r="I320" s="41">
        <f t="shared" si="185"/>
        <v>264.79000000000002</v>
      </c>
      <c r="J320" s="41">
        <f t="shared" si="185"/>
        <v>264.79000000000002</v>
      </c>
      <c r="K320" s="41">
        <f t="shared" si="185"/>
        <v>264.79000000000002</v>
      </c>
      <c r="L320" s="41">
        <f t="shared" si="185"/>
        <v>264.79000000000002</v>
      </c>
      <c r="M320" s="41">
        <f t="shared" si="185"/>
        <v>264.79000000000002</v>
      </c>
      <c r="N320" s="41">
        <f t="shared" si="185"/>
        <v>264.79000000000002</v>
      </c>
      <c r="O320" s="41">
        <f t="shared" si="185"/>
        <v>264.79000000000002</v>
      </c>
      <c r="P320" s="41">
        <f t="shared" si="185"/>
        <v>264.79000000000002</v>
      </c>
      <c r="Q320" s="41">
        <f t="shared" si="185"/>
        <v>264.79000000000002</v>
      </c>
      <c r="R320" s="41">
        <f t="shared" si="185"/>
        <v>264.79000000000002</v>
      </c>
      <c r="S320" s="41">
        <f t="shared" si="185"/>
        <v>264.79000000000002</v>
      </c>
      <c r="T320" s="41">
        <f t="shared" si="185"/>
        <v>264.79000000000002</v>
      </c>
      <c r="U320" s="41">
        <f t="shared" si="185"/>
        <v>264.79000000000002</v>
      </c>
      <c r="V320" s="41">
        <f t="shared" si="185"/>
        <v>264.79000000000002</v>
      </c>
      <c r="W320" s="41">
        <f t="shared" si="185"/>
        <v>264.79000000000002</v>
      </c>
      <c r="X320" s="41">
        <f t="shared" si="185"/>
        <v>264.79000000000002</v>
      </c>
      <c r="Y320" s="41">
        <f t="shared" si="185"/>
        <v>264.79000000000002</v>
      </c>
      <c r="Z320" s="41">
        <f t="shared" si="185"/>
        <v>264.79000000000002</v>
      </c>
      <c r="AA320" s="41">
        <f t="shared" si="185"/>
        <v>264.79000000000002</v>
      </c>
    </row>
    <row r="321" spans="1:27" ht="12.75" customHeight="1" collapsed="1" x14ac:dyDescent="0.2">
      <c r="A321" s="100"/>
      <c r="B321" s="101" t="s">
        <v>392</v>
      </c>
      <c r="C321" s="102"/>
      <c r="D321" s="103"/>
      <c r="E321" s="103"/>
      <c r="F321" s="103"/>
      <c r="G321" s="103"/>
      <c r="I321" s="36"/>
    </row>
    <row r="322" spans="1:27" ht="12.75" customHeight="1" x14ac:dyDescent="0.2">
      <c r="A322" s="100"/>
      <c r="B322" s="101" t="s">
        <v>392</v>
      </c>
      <c r="C322" s="102"/>
      <c r="D322" s="103"/>
      <c r="E322" s="103"/>
      <c r="F322" s="103"/>
      <c r="G322" s="103"/>
      <c r="I322" s="36"/>
    </row>
    <row r="323" spans="1:27" ht="12.75" customHeight="1" x14ac:dyDescent="0.2">
      <c r="A323" s="175" t="s">
        <v>549</v>
      </c>
      <c r="B323" s="176"/>
      <c r="C323" s="176"/>
      <c r="D323" s="176"/>
      <c r="E323" s="176"/>
      <c r="F323" s="176"/>
      <c r="G323" s="176"/>
      <c r="H323" s="176"/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  <c r="Z323" s="176"/>
      <c r="AA323" s="177"/>
    </row>
    <row r="324" spans="1:27" ht="25.5" x14ac:dyDescent="0.2">
      <c r="A324" s="96" t="s">
        <v>64</v>
      </c>
      <c r="B324" s="97" t="s">
        <v>210</v>
      </c>
      <c r="C324" s="96" t="s">
        <v>211</v>
      </c>
      <c r="D324" s="97" t="s">
        <v>212</v>
      </c>
      <c r="E324" s="97" t="s">
        <v>213</v>
      </c>
      <c r="F324" s="97" t="s">
        <v>214</v>
      </c>
      <c r="G324" s="97" t="s">
        <v>215</v>
      </c>
      <c r="H324" s="97" t="s">
        <v>216</v>
      </c>
      <c r="I324" s="97" t="s">
        <v>217</v>
      </c>
      <c r="J324" s="97" t="s">
        <v>218</v>
      </c>
      <c r="K324" s="97" t="s">
        <v>219</v>
      </c>
      <c r="L324" s="97" t="s">
        <v>220</v>
      </c>
      <c r="M324" s="97" t="s">
        <v>221</v>
      </c>
      <c r="N324" s="97" t="s">
        <v>222</v>
      </c>
      <c r="O324" s="97" t="s">
        <v>223</v>
      </c>
      <c r="P324" s="97" t="s">
        <v>224</v>
      </c>
      <c r="Q324" s="97" t="s">
        <v>225</v>
      </c>
      <c r="R324" s="97" t="s">
        <v>226</v>
      </c>
      <c r="S324" s="97" t="s">
        <v>227</v>
      </c>
      <c r="T324" s="97" t="s">
        <v>228</v>
      </c>
      <c r="U324" s="97" t="s">
        <v>229</v>
      </c>
      <c r="V324" s="97" t="s">
        <v>230</v>
      </c>
      <c r="W324" s="97" t="s">
        <v>231</v>
      </c>
      <c r="X324" s="97" t="s">
        <v>232</v>
      </c>
      <c r="Y324" s="97" t="s">
        <v>233</v>
      </c>
      <c r="Z324" s="97" t="s">
        <v>234</v>
      </c>
      <c r="AA324" s="97" t="s">
        <v>235</v>
      </c>
    </row>
    <row r="325" spans="1:27" ht="12.75" customHeight="1" x14ac:dyDescent="0.2">
      <c r="A325" s="98" t="s">
        <v>2724</v>
      </c>
      <c r="B325" s="25" t="str">
        <f>"01"&amp;"."&amp;$B$801&amp;"."&amp;$B$802</f>
        <v>01.01.2024</v>
      </c>
      <c r="C325" s="88" t="s">
        <v>76</v>
      </c>
      <c r="D325" s="89">
        <f>ROUND(((D326+D327+D329+D328)/1000),5)</f>
        <v>1.55155</v>
      </c>
      <c r="E325" s="89">
        <f>ROUND(((E326+E327+E329+E328)/1000),5)</f>
        <v>1.4815100000000001</v>
      </c>
      <c r="F325" s="89">
        <f>ROUND(((F326+F327+F329+F328)/1000),5)</f>
        <v>1.47464</v>
      </c>
      <c r="G325" s="89">
        <f t="shared" ref="G325:AA325" si="186">ROUND(((G326+G327+G329+G328)/1000),5)</f>
        <v>1.38226</v>
      </c>
      <c r="H325" s="89">
        <f t="shared" si="186"/>
        <v>1.3433600000000001</v>
      </c>
      <c r="I325" s="89">
        <f t="shared" si="186"/>
        <v>1.34613</v>
      </c>
      <c r="J325" s="89">
        <f t="shared" si="186"/>
        <v>1.3938299999999999</v>
      </c>
      <c r="K325" s="89">
        <f t="shared" si="186"/>
        <v>1.38107</v>
      </c>
      <c r="L325" s="89">
        <f t="shared" si="186"/>
        <v>1.25526</v>
      </c>
      <c r="M325" s="89">
        <f t="shared" si="186"/>
        <v>1.32805</v>
      </c>
      <c r="N325" s="89">
        <f t="shared" si="186"/>
        <v>1.4782599999999999</v>
      </c>
      <c r="O325" s="89">
        <f t="shared" si="186"/>
        <v>1.50278</v>
      </c>
      <c r="P325" s="89">
        <f t="shared" si="186"/>
        <v>1.53471</v>
      </c>
      <c r="Q325" s="89">
        <f t="shared" si="186"/>
        <v>1.5644199999999999</v>
      </c>
      <c r="R325" s="89">
        <f t="shared" si="186"/>
        <v>1.5750900000000001</v>
      </c>
      <c r="S325" s="89">
        <f t="shared" si="186"/>
        <v>1.6150899999999999</v>
      </c>
      <c r="T325" s="89">
        <f t="shared" si="186"/>
        <v>1.6499900000000001</v>
      </c>
      <c r="U325" s="89">
        <f t="shared" si="186"/>
        <v>1.6768000000000001</v>
      </c>
      <c r="V325" s="89">
        <f t="shared" si="186"/>
        <v>1.6808099999999999</v>
      </c>
      <c r="W325" s="89">
        <f t="shared" si="186"/>
        <v>1.6787300000000001</v>
      </c>
      <c r="X325" s="89">
        <f t="shared" si="186"/>
        <v>1.68208</v>
      </c>
      <c r="Y325" s="89">
        <f t="shared" si="186"/>
        <v>1.6774500000000001</v>
      </c>
      <c r="Z325" s="89">
        <f t="shared" si="186"/>
        <v>1.6111899999999999</v>
      </c>
      <c r="AA325" s="89">
        <f t="shared" si="186"/>
        <v>1.51803</v>
      </c>
    </row>
    <row r="326" spans="1:27" ht="12.75" hidden="1" customHeight="1" outlineLevel="1" x14ac:dyDescent="0.2">
      <c r="A326" s="99" t="s">
        <v>2725</v>
      </c>
      <c r="B326" s="60" t="s">
        <v>238</v>
      </c>
      <c r="C326" s="40" t="s">
        <v>79</v>
      </c>
      <c r="D326" s="41">
        <v>1066.01</v>
      </c>
      <c r="E326" s="41">
        <v>995.97</v>
      </c>
      <c r="F326" s="41">
        <v>989.1</v>
      </c>
      <c r="G326" s="41">
        <v>896.72</v>
      </c>
      <c r="H326" s="41">
        <v>857.82</v>
      </c>
      <c r="I326" s="41">
        <v>860.59</v>
      </c>
      <c r="J326" s="41">
        <v>908.29</v>
      </c>
      <c r="K326" s="41">
        <v>895.53</v>
      </c>
      <c r="L326" s="41">
        <v>769.72</v>
      </c>
      <c r="M326" s="41">
        <v>842.51</v>
      </c>
      <c r="N326" s="41">
        <v>992.72</v>
      </c>
      <c r="O326" s="41">
        <v>1017.24</v>
      </c>
      <c r="P326" s="41">
        <v>1049.17</v>
      </c>
      <c r="Q326" s="41">
        <v>1078.8800000000001</v>
      </c>
      <c r="R326" s="41">
        <v>1089.55</v>
      </c>
      <c r="S326" s="41">
        <v>1129.55</v>
      </c>
      <c r="T326" s="41">
        <v>1164.45</v>
      </c>
      <c r="U326" s="41">
        <v>1191.26</v>
      </c>
      <c r="V326" s="41">
        <v>1195.27</v>
      </c>
      <c r="W326" s="41">
        <v>1193.19</v>
      </c>
      <c r="X326" s="41">
        <v>1196.54</v>
      </c>
      <c r="Y326" s="41">
        <v>1191.9100000000001</v>
      </c>
      <c r="Z326" s="41">
        <v>1125.6500000000001</v>
      </c>
      <c r="AA326" s="41">
        <v>1032.49</v>
      </c>
    </row>
    <row r="327" spans="1:27" ht="12.75" hidden="1" customHeight="1" outlineLevel="1" x14ac:dyDescent="0.2">
      <c r="A327" s="99" t="s">
        <v>2726</v>
      </c>
      <c r="B327" s="60" t="s">
        <v>90</v>
      </c>
      <c r="C327" s="40" t="s">
        <v>79</v>
      </c>
      <c r="D327" s="41">
        <v>217.03</v>
      </c>
      <c r="E327" s="41">
        <f>$D$327</f>
        <v>217.03</v>
      </c>
      <c r="F327" s="41">
        <f t="shared" ref="F327:AA327" si="187">$D$327</f>
        <v>217.03</v>
      </c>
      <c r="G327" s="41">
        <f t="shared" si="187"/>
        <v>217.03</v>
      </c>
      <c r="H327" s="41">
        <f t="shared" si="187"/>
        <v>217.03</v>
      </c>
      <c r="I327" s="41">
        <f t="shared" si="187"/>
        <v>217.03</v>
      </c>
      <c r="J327" s="41">
        <f t="shared" si="187"/>
        <v>217.03</v>
      </c>
      <c r="K327" s="41">
        <f t="shared" si="187"/>
        <v>217.03</v>
      </c>
      <c r="L327" s="41">
        <f t="shared" si="187"/>
        <v>217.03</v>
      </c>
      <c r="M327" s="41">
        <f t="shared" si="187"/>
        <v>217.03</v>
      </c>
      <c r="N327" s="41">
        <f t="shared" si="187"/>
        <v>217.03</v>
      </c>
      <c r="O327" s="41">
        <f t="shared" si="187"/>
        <v>217.03</v>
      </c>
      <c r="P327" s="41">
        <f t="shared" si="187"/>
        <v>217.03</v>
      </c>
      <c r="Q327" s="41">
        <f t="shared" si="187"/>
        <v>217.03</v>
      </c>
      <c r="R327" s="41">
        <f t="shared" si="187"/>
        <v>217.03</v>
      </c>
      <c r="S327" s="41">
        <f t="shared" si="187"/>
        <v>217.03</v>
      </c>
      <c r="T327" s="41">
        <f t="shared" si="187"/>
        <v>217.03</v>
      </c>
      <c r="U327" s="41">
        <f t="shared" si="187"/>
        <v>217.03</v>
      </c>
      <c r="V327" s="41">
        <f t="shared" si="187"/>
        <v>217.03</v>
      </c>
      <c r="W327" s="41">
        <f t="shared" si="187"/>
        <v>217.03</v>
      </c>
      <c r="X327" s="41">
        <f t="shared" si="187"/>
        <v>217.03</v>
      </c>
      <c r="Y327" s="41">
        <f t="shared" si="187"/>
        <v>217.03</v>
      </c>
      <c r="Z327" s="41">
        <f t="shared" si="187"/>
        <v>217.03</v>
      </c>
      <c r="AA327" s="41">
        <f t="shared" si="187"/>
        <v>217.03</v>
      </c>
    </row>
    <row r="328" spans="1:27" ht="12.75" hidden="1" customHeight="1" outlineLevel="1" x14ac:dyDescent="0.2">
      <c r="A328" s="99" t="s">
        <v>2727</v>
      </c>
      <c r="B328" s="60" t="s">
        <v>83</v>
      </c>
      <c r="C328" s="40" t="s">
        <v>79</v>
      </c>
      <c r="D328" s="41">
        <v>3.72</v>
      </c>
      <c r="E328" s="41">
        <v>3.72</v>
      </c>
      <c r="F328" s="41">
        <v>3.72</v>
      </c>
      <c r="G328" s="41">
        <v>3.72</v>
      </c>
      <c r="H328" s="41">
        <v>3.72</v>
      </c>
      <c r="I328" s="41">
        <v>3.72</v>
      </c>
      <c r="J328" s="41">
        <v>3.72</v>
      </c>
      <c r="K328" s="41">
        <v>3.72</v>
      </c>
      <c r="L328" s="41">
        <v>3.72</v>
      </c>
      <c r="M328" s="41">
        <v>3.72</v>
      </c>
      <c r="N328" s="41">
        <v>3.72</v>
      </c>
      <c r="O328" s="41">
        <v>3.72</v>
      </c>
      <c r="P328" s="41">
        <v>3.72</v>
      </c>
      <c r="Q328" s="41">
        <v>3.72</v>
      </c>
      <c r="R328" s="41">
        <v>3.72</v>
      </c>
      <c r="S328" s="41">
        <v>3.72</v>
      </c>
      <c r="T328" s="41">
        <v>3.72</v>
      </c>
      <c r="U328" s="41">
        <v>3.72</v>
      </c>
      <c r="V328" s="41">
        <v>3.72</v>
      </c>
      <c r="W328" s="41">
        <v>3.72</v>
      </c>
      <c r="X328" s="41">
        <v>3.72</v>
      </c>
      <c r="Y328" s="41">
        <v>3.72</v>
      </c>
      <c r="Z328" s="41">
        <v>3.72</v>
      </c>
      <c r="AA328" s="41">
        <v>3.72</v>
      </c>
    </row>
    <row r="329" spans="1:27" ht="12.75" hidden="1" customHeight="1" outlineLevel="1" x14ac:dyDescent="0.2">
      <c r="A329" s="99" t="s">
        <v>2728</v>
      </c>
      <c r="B329" s="60" t="s">
        <v>81</v>
      </c>
      <c r="C329" s="40" t="s">
        <v>79</v>
      </c>
      <c r="D329" s="41">
        <f>$D$11</f>
        <v>264.79000000000002</v>
      </c>
      <c r="E329" s="41">
        <f t="shared" ref="E329:AA329" si="188">$D$11</f>
        <v>264.79000000000002</v>
      </c>
      <c r="F329" s="41">
        <f t="shared" si="188"/>
        <v>264.79000000000002</v>
      </c>
      <c r="G329" s="41">
        <f t="shared" si="188"/>
        <v>264.79000000000002</v>
      </c>
      <c r="H329" s="41">
        <f t="shared" si="188"/>
        <v>264.79000000000002</v>
      </c>
      <c r="I329" s="41">
        <f t="shared" si="188"/>
        <v>264.79000000000002</v>
      </c>
      <c r="J329" s="41">
        <f t="shared" si="188"/>
        <v>264.79000000000002</v>
      </c>
      <c r="K329" s="41">
        <f t="shared" si="188"/>
        <v>264.79000000000002</v>
      </c>
      <c r="L329" s="41">
        <f t="shared" si="188"/>
        <v>264.79000000000002</v>
      </c>
      <c r="M329" s="41">
        <f t="shared" si="188"/>
        <v>264.79000000000002</v>
      </c>
      <c r="N329" s="41">
        <f t="shared" si="188"/>
        <v>264.79000000000002</v>
      </c>
      <c r="O329" s="41">
        <f t="shared" si="188"/>
        <v>264.79000000000002</v>
      </c>
      <c r="P329" s="41">
        <f t="shared" si="188"/>
        <v>264.79000000000002</v>
      </c>
      <c r="Q329" s="41">
        <f t="shared" si="188"/>
        <v>264.79000000000002</v>
      </c>
      <c r="R329" s="41">
        <f t="shared" si="188"/>
        <v>264.79000000000002</v>
      </c>
      <c r="S329" s="41">
        <f t="shared" si="188"/>
        <v>264.79000000000002</v>
      </c>
      <c r="T329" s="41">
        <f t="shared" si="188"/>
        <v>264.79000000000002</v>
      </c>
      <c r="U329" s="41">
        <f t="shared" si="188"/>
        <v>264.79000000000002</v>
      </c>
      <c r="V329" s="41">
        <f t="shared" si="188"/>
        <v>264.79000000000002</v>
      </c>
      <c r="W329" s="41">
        <f t="shared" si="188"/>
        <v>264.79000000000002</v>
      </c>
      <c r="X329" s="41">
        <f t="shared" si="188"/>
        <v>264.79000000000002</v>
      </c>
      <c r="Y329" s="41">
        <f t="shared" si="188"/>
        <v>264.79000000000002</v>
      </c>
      <c r="Z329" s="41">
        <f t="shared" si="188"/>
        <v>264.79000000000002</v>
      </c>
      <c r="AA329" s="41">
        <f t="shared" si="188"/>
        <v>264.79000000000002</v>
      </c>
    </row>
    <row r="330" spans="1:27" ht="12.75" customHeight="1" collapsed="1" x14ac:dyDescent="0.2">
      <c r="A330" s="98" t="s">
        <v>2729</v>
      </c>
      <c r="B330" s="25" t="str">
        <f>"02"&amp;"."&amp;$B$801&amp;"."&amp;$B$802</f>
        <v>02.01.2024</v>
      </c>
      <c r="C330" s="88" t="s">
        <v>76</v>
      </c>
      <c r="D330" s="89">
        <f>ROUND(((D331+D332+D334+D333)/1000),5)</f>
        <v>1.5587</v>
      </c>
      <c r="E330" s="89">
        <f>ROUND(((E331+E332+E334+E333)/1000),5)</f>
        <v>1.42439</v>
      </c>
      <c r="F330" s="89">
        <f>ROUND(((F331+F332+F334+F333)/1000),5)</f>
        <v>1.29722</v>
      </c>
      <c r="G330" s="89">
        <f t="shared" ref="G330:AA330" si="189">ROUND(((G331+G332+G334+G333)/1000),5)</f>
        <v>1.25369</v>
      </c>
      <c r="H330" s="89">
        <f t="shared" si="189"/>
        <v>1.25258</v>
      </c>
      <c r="I330" s="89">
        <f t="shared" si="189"/>
        <v>1.29148</v>
      </c>
      <c r="J330" s="89">
        <f t="shared" si="189"/>
        <v>1.36233</v>
      </c>
      <c r="K330" s="89">
        <f t="shared" si="189"/>
        <v>1.55565</v>
      </c>
      <c r="L330" s="89">
        <f t="shared" si="189"/>
        <v>1.62904</v>
      </c>
      <c r="M330" s="89">
        <f t="shared" si="189"/>
        <v>1.76997</v>
      </c>
      <c r="N330" s="89">
        <f t="shared" si="189"/>
        <v>1.95099</v>
      </c>
      <c r="O330" s="89">
        <f t="shared" si="189"/>
        <v>1.98468</v>
      </c>
      <c r="P330" s="89">
        <f t="shared" si="189"/>
        <v>1.9925900000000001</v>
      </c>
      <c r="Q330" s="89">
        <f t="shared" si="189"/>
        <v>1.99573</v>
      </c>
      <c r="R330" s="89">
        <f t="shared" si="189"/>
        <v>1.96976</v>
      </c>
      <c r="S330" s="89">
        <f t="shared" si="189"/>
        <v>1.97227</v>
      </c>
      <c r="T330" s="89">
        <f t="shared" si="189"/>
        <v>2.0263200000000001</v>
      </c>
      <c r="U330" s="89">
        <f t="shared" si="189"/>
        <v>2.0604300000000002</v>
      </c>
      <c r="V330" s="89">
        <f t="shared" si="189"/>
        <v>2.0707300000000002</v>
      </c>
      <c r="W330" s="89">
        <f t="shared" si="189"/>
        <v>2.0695000000000001</v>
      </c>
      <c r="X330" s="89">
        <f t="shared" si="189"/>
        <v>2.0751599999999999</v>
      </c>
      <c r="Y330" s="89">
        <f t="shared" si="189"/>
        <v>2.0514199999999998</v>
      </c>
      <c r="Z330" s="89">
        <f t="shared" si="189"/>
        <v>1.91069</v>
      </c>
      <c r="AA330" s="89">
        <f t="shared" si="189"/>
        <v>1.6850400000000001</v>
      </c>
    </row>
    <row r="331" spans="1:27" ht="12.75" hidden="1" customHeight="1" outlineLevel="1" x14ac:dyDescent="0.2">
      <c r="A331" s="99" t="s">
        <v>2730</v>
      </c>
      <c r="B331" s="60" t="s">
        <v>238</v>
      </c>
      <c r="C331" s="40" t="s">
        <v>79</v>
      </c>
      <c r="D331" s="41">
        <v>1073.1600000000001</v>
      </c>
      <c r="E331" s="41">
        <v>938.85</v>
      </c>
      <c r="F331" s="41">
        <v>811.68</v>
      </c>
      <c r="G331" s="41">
        <v>768.15</v>
      </c>
      <c r="H331" s="41">
        <v>767.04</v>
      </c>
      <c r="I331" s="41">
        <v>805.94</v>
      </c>
      <c r="J331" s="41">
        <v>876.79</v>
      </c>
      <c r="K331" s="41">
        <v>1070.1099999999999</v>
      </c>
      <c r="L331" s="41">
        <v>1143.5</v>
      </c>
      <c r="M331" s="41">
        <v>1284.43</v>
      </c>
      <c r="N331" s="41">
        <v>1465.45</v>
      </c>
      <c r="O331" s="41">
        <v>1499.14</v>
      </c>
      <c r="P331" s="41">
        <v>1507.05</v>
      </c>
      <c r="Q331" s="41">
        <v>1510.19</v>
      </c>
      <c r="R331" s="41">
        <v>1484.22</v>
      </c>
      <c r="S331" s="41">
        <v>1486.73</v>
      </c>
      <c r="T331" s="41">
        <v>1540.78</v>
      </c>
      <c r="U331" s="41">
        <v>1574.89</v>
      </c>
      <c r="V331" s="41">
        <v>1585.19</v>
      </c>
      <c r="W331" s="41">
        <v>1583.96</v>
      </c>
      <c r="X331" s="41">
        <v>1589.62</v>
      </c>
      <c r="Y331" s="41">
        <v>1565.88</v>
      </c>
      <c r="Z331" s="41">
        <v>1425.15</v>
      </c>
      <c r="AA331" s="41">
        <v>1199.5</v>
      </c>
    </row>
    <row r="332" spans="1:27" ht="12.75" hidden="1" customHeight="1" outlineLevel="1" x14ac:dyDescent="0.2">
      <c r="A332" s="99" t="s">
        <v>2731</v>
      </c>
      <c r="B332" s="60" t="s">
        <v>90</v>
      </c>
      <c r="C332" s="40" t="s">
        <v>79</v>
      </c>
      <c r="D332" s="41">
        <f>$D$327</f>
        <v>217.03</v>
      </c>
      <c r="E332" s="41">
        <f t="shared" ref="E332:AA332" si="190">$D$327</f>
        <v>217.03</v>
      </c>
      <c r="F332" s="41">
        <f t="shared" si="190"/>
        <v>217.03</v>
      </c>
      <c r="G332" s="41">
        <f t="shared" si="190"/>
        <v>217.03</v>
      </c>
      <c r="H332" s="41">
        <f t="shared" si="190"/>
        <v>217.03</v>
      </c>
      <c r="I332" s="41">
        <f t="shared" si="190"/>
        <v>217.03</v>
      </c>
      <c r="J332" s="41">
        <f t="shared" si="190"/>
        <v>217.03</v>
      </c>
      <c r="K332" s="41">
        <f t="shared" si="190"/>
        <v>217.03</v>
      </c>
      <c r="L332" s="41">
        <f t="shared" si="190"/>
        <v>217.03</v>
      </c>
      <c r="M332" s="41">
        <f t="shared" si="190"/>
        <v>217.03</v>
      </c>
      <c r="N332" s="41">
        <f t="shared" si="190"/>
        <v>217.03</v>
      </c>
      <c r="O332" s="41">
        <f t="shared" si="190"/>
        <v>217.03</v>
      </c>
      <c r="P332" s="41">
        <f t="shared" si="190"/>
        <v>217.03</v>
      </c>
      <c r="Q332" s="41">
        <f t="shared" si="190"/>
        <v>217.03</v>
      </c>
      <c r="R332" s="41">
        <f t="shared" si="190"/>
        <v>217.03</v>
      </c>
      <c r="S332" s="41">
        <f t="shared" si="190"/>
        <v>217.03</v>
      </c>
      <c r="T332" s="41">
        <f t="shared" si="190"/>
        <v>217.03</v>
      </c>
      <c r="U332" s="41">
        <f t="shared" si="190"/>
        <v>217.03</v>
      </c>
      <c r="V332" s="41">
        <f t="shared" si="190"/>
        <v>217.03</v>
      </c>
      <c r="W332" s="41">
        <f t="shared" si="190"/>
        <v>217.03</v>
      </c>
      <c r="X332" s="41">
        <f t="shared" si="190"/>
        <v>217.03</v>
      </c>
      <c r="Y332" s="41">
        <f t="shared" si="190"/>
        <v>217.03</v>
      </c>
      <c r="Z332" s="41">
        <f t="shared" si="190"/>
        <v>217.03</v>
      </c>
      <c r="AA332" s="41">
        <f t="shared" si="190"/>
        <v>217.03</v>
      </c>
    </row>
    <row r="333" spans="1:27" ht="12.75" hidden="1" customHeight="1" outlineLevel="1" x14ac:dyDescent="0.2">
      <c r="A333" s="99" t="s">
        <v>2732</v>
      </c>
      <c r="B333" s="60" t="s">
        <v>83</v>
      </c>
      <c r="C333" s="40" t="s">
        <v>79</v>
      </c>
      <c r="D333" s="41">
        <v>3.72</v>
      </c>
      <c r="E333" s="41">
        <v>3.72</v>
      </c>
      <c r="F333" s="41">
        <v>3.72</v>
      </c>
      <c r="G333" s="41">
        <v>3.72</v>
      </c>
      <c r="H333" s="41">
        <v>3.72</v>
      </c>
      <c r="I333" s="41">
        <v>3.72</v>
      </c>
      <c r="J333" s="41">
        <v>3.72</v>
      </c>
      <c r="K333" s="41">
        <v>3.72</v>
      </c>
      <c r="L333" s="41">
        <v>3.72</v>
      </c>
      <c r="M333" s="41">
        <v>3.72</v>
      </c>
      <c r="N333" s="41">
        <v>3.72</v>
      </c>
      <c r="O333" s="41">
        <v>3.72</v>
      </c>
      <c r="P333" s="41">
        <v>3.72</v>
      </c>
      <c r="Q333" s="41">
        <v>3.72</v>
      </c>
      <c r="R333" s="41">
        <v>3.72</v>
      </c>
      <c r="S333" s="41">
        <v>3.72</v>
      </c>
      <c r="T333" s="41">
        <v>3.72</v>
      </c>
      <c r="U333" s="41">
        <v>3.72</v>
      </c>
      <c r="V333" s="41">
        <v>3.72</v>
      </c>
      <c r="W333" s="41">
        <v>3.72</v>
      </c>
      <c r="X333" s="41">
        <v>3.72</v>
      </c>
      <c r="Y333" s="41">
        <v>3.72</v>
      </c>
      <c r="Z333" s="41">
        <v>3.72</v>
      </c>
      <c r="AA333" s="41">
        <v>3.72</v>
      </c>
    </row>
    <row r="334" spans="1:27" ht="12.75" hidden="1" customHeight="1" outlineLevel="1" x14ac:dyDescent="0.2">
      <c r="A334" s="99" t="s">
        <v>2733</v>
      </c>
      <c r="B334" s="60" t="s">
        <v>81</v>
      </c>
      <c r="C334" s="40" t="s">
        <v>79</v>
      </c>
      <c r="D334" s="41">
        <f>$D$11</f>
        <v>264.79000000000002</v>
      </c>
      <c r="E334" s="41">
        <f t="shared" ref="E334:AA334" si="191">$D$11</f>
        <v>264.79000000000002</v>
      </c>
      <c r="F334" s="41">
        <f t="shared" si="191"/>
        <v>264.79000000000002</v>
      </c>
      <c r="G334" s="41">
        <f t="shared" si="191"/>
        <v>264.79000000000002</v>
      </c>
      <c r="H334" s="41">
        <f t="shared" si="191"/>
        <v>264.79000000000002</v>
      </c>
      <c r="I334" s="41">
        <f t="shared" si="191"/>
        <v>264.79000000000002</v>
      </c>
      <c r="J334" s="41">
        <f t="shared" si="191"/>
        <v>264.79000000000002</v>
      </c>
      <c r="K334" s="41">
        <f t="shared" si="191"/>
        <v>264.79000000000002</v>
      </c>
      <c r="L334" s="41">
        <f t="shared" si="191"/>
        <v>264.79000000000002</v>
      </c>
      <c r="M334" s="41">
        <f t="shared" si="191"/>
        <v>264.79000000000002</v>
      </c>
      <c r="N334" s="41">
        <f t="shared" si="191"/>
        <v>264.79000000000002</v>
      </c>
      <c r="O334" s="41">
        <f t="shared" si="191"/>
        <v>264.79000000000002</v>
      </c>
      <c r="P334" s="41">
        <f t="shared" si="191"/>
        <v>264.79000000000002</v>
      </c>
      <c r="Q334" s="41">
        <f t="shared" si="191"/>
        <v>264.79000000000002</v>
      </c>
      <c r="R334" s="41">
        <f t="shared" si="191"/>
        <v>264.79000000000002</v>
      </c>
      <c r="S334" s="41">
        <f t="shared" si="191"/>
        <v>264.79000000000002</v>
      </c>
      <c r="T334" s="41">
        <f t="shared" si="191"/>
        <v>264.79000000000002</v>
      </c>
      <c r="U334" s="41">
        <f t="shared" si="191"/>
        <v>264.79000000000002</v>
      </c>
      <c r="V334" s="41">
        <f t="shared" si="191"/>
        <v>264.79000000000002</v>
      </c>
      <c r="W334" s="41">
        <f t="shared" si="191"/>
        <v>264.79000000000002</v>
      </c>
      <c r="X334" s="41">
        <f t="shared" si="191"/>
        <v>264.79000000000002</v>
      </c>
      <c r="Y334" s="41">
        <f t="shared" si="191"/>
        <v>264.79000000000002</v>
      </c>
      <c r="Z334" s="41">
        <f t="shared" si="191"/>
        <v>264.79000000000002</v>
      </c>
      <c r="AA334" s="41">
        <f t="shared" si="191"/>
        <v>264.79000000000002</v>
      </c>
    </row>
    <row r="335" spans="1:27" ht="12.75" customHeight="1" collapsed="1" x14ac:dyDescent="0.2">
      <c r="A335" s="98" t="s">
        <v>2734</v>
      </c>
      <c r="B335" s="25" t="str">
        <f>"03"&amp;"."&amp;$B$801&amp;"."&amp;$B$802</f>
        <v>03.01.2024</v>
      </c>
      <c r="C335" s="88" t="s">
        <v>76</v>
      </c>
      <c r="D335" s="89">
        <f>ROUND(((D336+D337+D339+D338)/1000),5)</f>
        <v>1.5690900000000001</v>
      </c>
      <c r="E335" s="89">
        <f>ROUND(((E336+E337+E339+E338)/1000),5)</f>
        <v>1.49552</v>
      </c>
      <c r="F335" s="89">
        <f>ROUND(((F336+F337+F339+F338)/1000),5)</f>
        <v>1.4706300000000001</v>
      </c>
      <c r="G335" s="89">
        <f t="shared" ref="G335:AA335" si="192">ROUND(((G336+G337+G339+G338)/1000),5)</f>
        <v>1.4313400000000001</v>
      </c>
      <c r="H335" s="89">
        <f t="shared" si="192"/>
        <v>1.4110100000000001</v>
      </c>
      <c r="I335" s="89">
        <f t="shared" si="192"/>
        <v>1.49176</v>
      </c>
      <c r="J335" s="89">
        <f t="shared" si="192"/>
        <v>1.5543800000000001</v>
      </c>
      <c r="K335" s="89">
        <f t="shared" si="192"/>
        <v>1.67842</v>
      </c>
      <c r="L335" s="89">
        <f t="shared" si="192"/>
        <v>1.8179700000000001</v>
      </c>
      <c r="M335" s="89">
        <f t="shared" si="192"/>
        <v>2.0069699999999999</v>
      </c>
      <c r="N335" s="89">
        <f t="shared" si="192"/>
        <v>2.0981800000000002</v>
      </c>
      <c r="O335" s="89">
        <f t="shared" si="192"/>
        <v>2.1308500000000001</v>
      </c>
      <c r="P335" s="89">
        <f t="shared" si="192"/>
        <v>2.12765</v>
      </c>
      <c r="Q335" s="89">
        <f t="shared" si="192"/>
        <v>2.1253199999999999</v>
      </c>
      <c r="R335" s="89">
        <f t="shared" si="192"/>
        <v>2.0762800000000001</v>
      </c>
      <c r="S335" s="89">
        <f t="shared" si="192"/>
        <v>2.0630899999999999</v>
      </c>
      <c r="T335" s="89">
        <f t="shared" si="192"/>
        <v>2.1332599999999999</v>
      </c>
      <c r="U335" s="89">
        <f t="shared" si="192"/>
        <v>2.17841</v>
      </c>
      <c r="V335" s="89">
        <f t="shared" si="192"/>
        <v>2.1890000000000001</v>
      </c>
      <c r="W335" s="89">
        <f t="shared" si="192"/>
        <v>2.1709000000000001</v>
      </c>
      <c r="X335" s="89">
        <f t="shared" si="192"/>
        <v>2.1408200000000002</v>
      </c>
      <c r="Y335" s="89">
        <f t="shared" si="192"/>
        <v>2.0321699999999998</v>
      </c>
      <c r="Z335" s="89">
        <f t="shared" si="192"/>
        <v>1.8495600000000001</v>
      </c>
      <c r="AA335" s="89">
        <f t="shared" si="192"/>
        <v>1.6768099999999999</v>
      </c>
    </row>
    <row r="336" spans="1:27" ht="12.75" hidden="1" customHeight="1" outlineLevel="1" x14ac:dyDescent="0.2">
      <c r="A336" s="99" t="s">
        <v>2735</v>
      </c>
      <c r="B336" s="60" t="s">
        <v>238</v>
      </c>
      <c r="C336" s="40" t="s">
        <v>79</v>
      </c>
      <c r="D336" s="41">
        <v>1083.55</v>
      </c>
      <c r="E336" s="41">
        <v>1009.98</v>
      </c>
      <c r="F336" s="41">
        <v>985.09</v>
      </c>
      <c r="G336" s="41">
        <v>945.8</v>
      </c>
      <c r="H336" s="41">
        <v>925.47</v>
      </c>
      <c r="I336" s="41">
        <v>1006.22</v>
      </c>
      <c r="J336" s="41">
        <v>1068.8399999999999</v>
      </c>
      <c r="K336" s="41">
        <v>1192.8800000000001</v>
      </c>
      <c r="L336" s="41">
        <v>1332.43</v>
      </c>
      <c r="M336" s="41">
        <v>1521.43</v>
      </c>
      <c r="N336" s="41">
        <v>1612.64</v>
      </c>
      <c r="O336" s="41">
        <v>1645.31</v>
      </c>
      <c r="P336" s="41">
        <v>1642.11</v>
      </c>
      <c r="Q336" s="41">
        <v>1639.78</v>
      </c>
      <c r="R336" s="41">
        <v>1590.74</v>
      </c>
      <c r="S336" s="41">
        <v>1577.55</v>
      </c>
      <c r="T336" s="41">
        <v>1647.72</v>
      </c>
      <c r="U336" s="41">
        <v>1692.87</v>
      </c>
      <c r="V336" s="41">
        <v>1703.46</v>
      </c>
      <c r="W336" s="41">
        <v>1685.36</v>
      </c>
      <c r="X336" s="41">
        <v>1655.28</v>
      </c>
      <c r="Y336" s="41">
        <v>1546.63</v>
      </c>
      <c r="Z336" s="41">
        <v>1364.02</v>
      </c>
      <c r="AA336" s="41">
        <v>1191.27</v>
      </c>
    </row>
    <row r="337" spans="1:27" ht="12.75" hidden="1" customHeight="1" outlineLevel="1" x14ac:dyDescent="0.2">
      <c r="A337" s="99" t="s">
        <v>2736</v>
      </c>
      <c r="B337" s="60" t="s">
        <v>90</v>
      </c>
      <c r="C337" s="40" t="s">
        <v>79</v>
      </c>
      <c r="D337" s="41">
        <f>$D$327</f>
        <v>217.03</v>
      </c>
      <c r="E337" s="41">
        <f t="shared" ref="E337:AA337" si="193">$D$327</f>
        <v>217.03</v>
      </c>
      <c r="F337" s="41">
        <f t="shared" si="193"/>
        <v>217.03</v>
      </c>
      <c r="G337" s="41">
        <f t="shared" si="193"/>
        <v>217.03</v>
      </c>
      <c r="H337" s="41">
        <f t="shared" si="193"/>
        <v>217.03</v>
      </c>
      <c r="I337" s="41">
        <f t="shared" si="193"/>
        <v>217.03</v>
      </c>
      <c r="J337" s="41">
        <f t="shared" si="193"/>
        <v>217.03</v>
      </c>
      <c r="K337" s="41">
        <f t="shared" si="193"/>
        <v>217.03</v>
      </c>
      <c r="L337" s="41">
        <f t="shared" si="193"/>
        <v>217.03</v>
      </c>
      <c r="M337" s="41">
        <f t="shared" si="193"/>
        <v>217.03</v>
      </c>
      <c r="N337" s="41">
        <f t="shared" si="193"/>
        <v>217.03</v>
      </c>
      <c r="O337" s="41">
        <f t="shared" si="193"/>
        <v>217.03</v>
      </c>
      <c r="P337" s="41">
        <f t="shared" si="193"/>
        <v>217.03</v>
      </c>
      <c r="Q337" s="41">
        <f t="shared" si="193"/>
        <v>217.03</v>
      </c>
      <c r="R337" s="41">
        <f t="shared" si="193"/>
        <v>217.03</v>
      </c>
      <c r="S337" s="41">
        <f t="shared" si="193"/>
        <v>217.03</v>
      </c>
      <c r="T337" s="41">
        <f t="shared" si="193"/>
        <v>217.03</v>
      </c>
      <c r="U337" s="41">
        <f t="shared" si="193"/>
        <v>217.03</v>
      </c>
      <c r="V337" s="41">
        <f t="shared" si="193"/>
        <v>217.03</v>
      </c>
      <c r="W337" s="41">
        <f t="shared" si="193"/>
        <v>217.03</v>
      </c>
      <c r="X337" s="41">
        <f t="shared" si="193"/>
        <v>217.03</v>
      </c>
      <c r="Y337" s="41">
        <f t="shared" si="193"/>
        <v>217.03</v>
      </c>
      <c r="Z337" s="41">
        <f t="shared" si="193"/>
        <v>217.03</v>
      </c>
      <c r="AA337" s="41">
        <f t="shared" si="193"/>
        <v>217.03</v>
      </c>
    </row>
    <row r="338" spans="1:27" ht="12.75" hidden="1" customHeight="1" outlineLevel="1" x14ac:dyDescent="0.2">
      <c r="A338" s="99" t="s">
        <v>2737</v>
      </c>
      <c r="B338" s="60" t="s">
        <v>83</v>
      </c>
      <c r="C338" s="40" t="s">
        <v>79</v>
      </c>
      <c r="D338" s="41">
        <v>3.72</v>
      </c>
      <c r="E338" s="41">
        <v>3.72</v>
      </c>
      <c r="F338" s="41">
        <v>3.72</v>
      </c>
      <c r="G338" s="41">
        <v>3.72</v>
      </c>
      <c r="H338" s="41">
        <v>3.72</v>
      </c>
      <c r="I338" s="41">
        <v>3.72</v>
      </c>
      <c r="J338" s="41">
        <v>3.72</v>
      </c>
      <c r="K338" s="41">
        <v>3.72</v>
      </c>
      <c r="L338" s="41">
        <v>3.72</v>
      </c>
      <c r="M338" s="41">
        <v>3.72</v>
      </c>
      <c r="N338" s="41">
        <v>3.72</v>
      </c>
      <c r="O338" s="41">
        <v>3.72</v>
      </c>
      <c r="P338" s="41">
        <v>3.72</v>
      </c>
      <c r="Q338" s="41">
        <v>3.72</v>
      </c>
      <c r="R338" s="41">
        <v>3.72</v>
      </c>
      <c r="S338" s="41">
        <v>3.72</v>
      </c>
      <c r="T338" s="41">
        <v>3.72</v>
      </c>
      <c r="U338" s="41">
        <v>3.72</v>
      </c>
      <c r="V338" s="41">
        <v>3.72</v>
      </c>
      <c r="W338" s="41">
        <v>3.72</v>
      </c>
      <c r="X338" s="41">
        <v>3.72</v>
      </c>
      <c r="Y338" s="41">
        <v>3.72</v>
      </c>
      <c r="Z338" s="41">
        <v>3.72</v>
      </c>
      <c r="AA338" s="41">
        <v>3.72</v>
      </c>
    </row>
    <row r="339" spans="1:27" ht="12.75" hidden="1" customHeight="1" outlineLevel="1" x14ac:dyDescent="0.2">
      <c r="A339" s="99" t="s">
        <v>2738</v>
      </c>
      <c r="B339" s="60" t="s">
        <v>81</v>
      </c>
      <c r="C339" s="40" t="s">
        <v>79</v>
      </c>
      <c r="D339" s="41">
        <f>$D$11</f>
        <v>264.79000000000002</v>
      </c>
      <c r="E339" s="41">
        <f t="shared" ref="E339:AA339" si="194">$D$11</f>
        <v>264.79000000000002</v>
      </c>
      <c r="F339" s="41">
        <f t="shared" si="194"/>
        <v>264.79000000000002</v>
      </c>
      <c r="G339" s="41">
        <f t="shared" si="194"/>
        <v>264.79000000000002</v>
      </c>
      <c r="H339" s="41">
        <f t="shared" si="194"/>
        <v>264.79000000000002</v>
      </c>
      <c r="I339" s="41">
        <f t="shared" si="194"/>
        <v>264.79000000000002</v>
      </c>
      <c r="J339" s="41">
        <f t="shared" si="194"/>
        <v>264.79000000000002</v>
      </c>
      <c r="K339" s="41">
        <f t="shared" si="194"/>
        <v>264.79000000000002</v>
      </c>
      <c r="L339" s="41">
        <f t="shared" si="194"/>
        <v>264.79000000000002</v>
      </c>
      <c r="M339" s="41">
        <f t="shared" si="194"/>
        <v>264.79000000000002</v>
      </c>
      <c r="N339" s="41">
        <f t="shared" si="194"/>
        <v>264.79000000000002</v>
      </c>
      <c r="O339" s="41">
        <f t="shared" si="194"/>
        <v>264.79000000000002</v>
      </c>
      <c r="P339" s="41">
        <f t="shared" si="194"/>
        <v>264.79000000000002</v>
      </c>
      <c r="Q339" s="41">
        <f t="shared" si="194"/>
        <v>264.79000000000002</v>
      </c>
      <c r="R339" s="41">
        <f t="shared" si="194"/>
        <v>264.79000000000002</v>
      </c>
      <c r="S339" s="41">
        <f t="shared" si="194"/>
        <v>264.79000000000002</v>
      </c>
      <c r="T339" s="41">
        <f t="shared" si="194"/>
        <v>264.79000000000002</v>
      </c>
      <c r="U339" s="41">
        <f t="shared" si="194"/>
        <v>264.79000000000002</v>
      </c>
      <c r="V339" s="41">
        <f t="shared" si="194"/>
        <v>264.79000000000002</v>
      </c>
      <c r="W339" s="41">
        <f t="shared" si="194"/>
        <v>264.79000000000002</v>
      </c>
      <c r="X339" s="41">
        <f t="shared" si="194"/>
        <v>264.79000000000002</v>
      </c>
      <c r="Y339" s="41">
        <f t="shared" si="194"/>
        <v>264.79000000000002</v>
      </c>
      <c r="Z339" s="41">
        <f t="shared" si="194"/>
        <v>264.79000000000002</v>
      </c>
      <c r="AA339" s="41">
        <f t="shared" si="194"/>
        <v>264.79000000000002</v>
      </c>
    </row>
    <row r="340" spans="1:27" ht="12.75" customHeight="1" collapsed="1" x14ac:dyDescent="0.2">
      <c r="A340" s="98" t="s">
        <v>2739</v>
      </c>
      <c r="B340" s="25" t="str">
        <f>"04"&amp;"."&amp;$B$801&amp;"."&amp;$B$802</f>
        <v>04.01.2024</v>
      </c>
      <c r="C340" s="88" t="s">
        <v>76</v>
      </c>
      <c r="D340" s="89">
        <f>ROUND(((D341+D342+D344+D343)/1000),5)</f>
        <v>1.6816899999999999</v>
      </c>
      <c r="E340" s="89">
        <f>ROUND(((E341+E342+E344+E343)/1000),5)</f>
        <v>1.57135</v>
      </c>
      <c r="F340" s="89">
        <f>ROUND(((F341+F342+F344+F343)/1000),5)</f>
        <v>1.49414</v>
      </c>
      <c r="G340" s="89">
        <f t="shared" ref="G340:AA340" si="195">ROUND(((G341+G342+G344+G343)/1000),5)</f>
        <v>1.44394</v>
      </c>
      <c r="H340" s="89">
        <f t="shared" si="195"/>
        <v>1.45204</v>
      </c>
      <c r="I340" s="89">
        <f t="shared" si="195"/>
        <v>1.49061</v>
      </c>
      <c r="J340" s="89">
        <f t="shared" si="195"/>
        <v>1.5256400000000001</v>
      </c>
      <c r="K340" s="89">
        <f t="shared" si="195"/>
        <v>1.68702</v>
      </c>
      <c r="L340" s="89">
        <f t="shared" si="195"/>
        <v>1.9270400000000001</v>
      </c>
      <c r="M340" s="89">
        <f t="shared" si="195"/>
        <v>2.1347100000000001</v>
      </c>
      <c r="N340" s="89">
        <f t="shared" si="195"/>
        <v>2.3112599999999999</v>
      </c>
      <c r="O340" s="89">
        <f t="shared" si="195"/>
        <v>2.3372000000000002</v>
      </c>
      <c r="P340" s="89">
        <f t="shared" si="195"/>
        <v>2.3394200000000001</v>
      </c>
      <c r="Q340" s="89">
        <f t="shared" si="195"/>
        <v>2.3412600000000001</v>
      </c>
      <c r="R340" s="89">
        <f t="shared" si="195"/>
        <v>2.3070499999999998</v>
      </c>
      <c r="S340" s="89">
        <f t="shared" si="195"/>
        <v>2.2878400000000001</v>
      </c>
      <c r="T340" s="89">
        <f t="shared" si="195"/>
        <v>2.3344999999999998</v>
      </c>
      <c r="U340" s="89">
        <f t="shared" si="195"/>
        <v>2.3598300000000001</v>
      </c>
      <c r="V340" s="89">
        <f t="shared" si="195"/>
        <v>2.3454799999999998</v>
      </c>
      <c r="W340" s="89">
        <f t="shared" si="195"/>
        <v>2.3309099999999998</v>
      </c>
      <c r="X340" s="89">
        <f t="shared" si="195"/>
        <v>2.31263</v>
      </c>
      <c r="Y340" s="89">
        <f t="shared" si="195"/>
        <v>2.13714</v>
      </c>
      <c r="Z340" s="89">
        <f t="shared" si="195"/>
        <v>2.0059200000000001</v>
      </c>
      <c r="AA340" s="89">
        <f t="shared" si="195"/>
        <v>1.78775</v>
      </c>
    </row>
    <row r="341" spans="1:27" ht="12.75" hidden="1" customHeight="1" outlineLevel="1" x14ac:dyDescent="0.2">
      <c r="A341" s="99" t="s">
        <v>2740</v>
      </c>
      <c r="B341" s="60" t="s">
        <v>238</v>
      </c>
      <c r="C341" s="40" t="s">
        <v>79</v>
      </c>
      <c r="D341" s="41">
        <v>1196.1500000000001</v>
      </c>
      <c r="E341" s="41">
        <v>1085.81</v>
      </c>
      <c r="F341" s="41">
        <v>1008.6</v>
      </c>
      <c r="G341" s="41">
        <v>958.4</v>
      </c>
      <c r="H341" s="41">
        <v>966.5</v>
      </c>
      <c r="I341" s="41">
        <v>1005.07</v>
      </c>
      <c r="J341" s="41">
        <v>1040.0999999999999</v>
      </c>
      <c r="K341" s="41">
        <v>1201.48</v>
      </c>
      <c r="L341" s="41">
        <v>1441.5</v>
      </c>
      <c r="M341" s="41">
        <v>1649.17</v>
      </c>
      <c r="N341" s="41">
        <v>1825.72</v>
      </c>
      <c r="O341" s="41">
        <v>1851.66</v>
      </c>
      <c r="P341" s="41">
        <v>1853.88</v>
      </c>
      <c r="Q341" s="41">
        <v>1855.72</v>
      </c>
      <c r="R341" s="41">
        <v>1821.51</v>
      </c>
      <c r="S341" s="41">
        <v>1802.3</v>
      </c>
      <c r="T341" s="41">
        <v>1848.96</v>
      </c>
      <c r="U341" s="41">
        <v>1874.29</v>
      </c>
      <c r="V341" s="41">
        <v>1859.94</v>
      </c>
      <c r="W341" s="41">
        <v>1845.37</v>
      </c>
      <c r="X341" s="41">
        <v>1827.09</v>
      </c>
      <c r="Y341" s="41">
        <v>1651.6</v>
      </c>
      <c r="Z341" s="41">
        <v>1520.38</v>
      </c>
      <c r="AA341" s="41">
        <v>1302.21</v>
      </c>
    </row>
    <row r="342" spans="1:27" ht="12.75" hidden="1" customHeight="1" outlineLevel="1" x14ac:dyDescent="0.2">
      <c r="A342" s="99" t="s">
        <v>2741</v>
      </c>
      <c r="B342" s="60" t="s">
        <v>90</v>
      </c>
      <c r="C342" s="40" t="s">
        <v>79</v>
      </c>
      <c r="D342" s="41">
        <f>$D$327</f>
        <v>217.03</v>
      </c>
      <c r="E342" s="41">
        <f t="shared" ref="E342:AA342" si="196">$D$327</f>
        <v>217.03</v>
      </c>
      <c r="F342" s="41">
        <f t="shared" si="196"/>
        <v>217.03</v>
      </c>
      <c r="G342" s="41">
        <f t="shared" si="196"/>
        <v>217.03</v>
      </c>
      <c r="H342" s="41">
        <f t="shared" si="196"/>
        <v>217.03</v>
      </c>
      <c r="I342" s="41">
        <f t="shared" si="196"/>
        <v>217.03</v>
      </c>
      <c r="J342" s="41">
        <f t="shared" si="196"/>
        <v>217.03</v>
      </c>
      <c r="K342" s="41">
        <f t="shared" si="196"/>
        <v>217.03</v>
      </c>
      <c r="L342" s="41">
        <f t="shared" si="196"/>
        <v>217.03</v>
      </c>
      <c r="M342" s="41">
        <f t="shared" si="196"/>
        <v>217.03</v>
      </c>
      <c r="N342" s="41">
        <f t="shared" si="196"/>
        <v>217.03</v>
      </c>
      <c r="O342" s="41">
        <f t="shared" si="196"/>
        <v>217.03</v>
      </c>
      <c r="P342" s="41">
        <f t="shared" si="196"/>
        <v>217.03</v>
      </c>
      <c r="Q342" s="41">
        <f t="shared" si="196"/>
        <v>217.03</v>
      </c>
      <c r="R342" s="41">
        <f t="shared" si="196"/>
        <v>217.03</v>
      </c>
      <c r="S342" s="41">
        <f t="shared" si="196"/>
        <v>217.03</v>
      </c>
      <c r="T342" s="41">
        <f t="shared" si="196"/>
        <v>217.03</v>
      </c>
      <c r="U342" s="41">
        <f t="shared" si="196"/>
        <v>217.03</v>
      </c>
      <c r="V342" s="41">
        <f t="shared" si="196"/>
        <v>217.03</v>
      </c>
      <c r="W342" s="41">
        <f t="shared" si="196"/>
        <v>217.03</v>
      </c>
      <c r="X342" s="41">
        <f t="shared" si="196"/>
        <v>217.03</v>
      </c>
      <c r="Y342" s="41">
        <f t="shared" si="196"/>
        <v>217.03</v>
      </c>
      <c r="Z342" s="41">
        <f t="shared" si="196"/>
        <v>217.03</v>
      </c>
      <c r="AA342" s="41">
        <f t="shared" si="196"/>
        <v>217.03</v>
      </c>
    </row>
    <row r="343" spans="1:27" ht="12.75" hidden="1" customHeight="1" outlineLevel="1" x14ac:dyDescent="0.2">
      <c r="A343" s="99" t="s">
        <v>2742</v>
      </c>
      <c r="B343" s="60" t="s">
        <v>83</v>
      </c>
      <c r="C343" s="40" t="s">
        <v>79</v>
      </c>
      <c r="D343" s="41">
        <v>3.72</v>
      </c>
      <c r="E343" s="41">
        <v>3.72</v>
      </c>
      <c r="F343" s="41">
        <v>3.72</v>
      </c>
      <c r="G343" s="41">
        <v>3.72</v>
      </c>
      <c r="H343" s="41">
        <v>3.72</v>
      </c>
      <c r="I343" s="41">
        <v>3.72</v>
      </c>
      <c r="J343" s="41">
        <v>3.72</v>
      </c>
      <c r="K343" s="41">
        <v>3.72</v>
      </c>
      <c r="L343" s="41">
        <v>3.72</v>
      </c>
      <c r="M343" s="41">
        <v>3.72</v>
      </c>
      <c r="N343" s="41">
        <v>3.72</v>
      </c>
      <c r="O343" s="41">
        <v>3.72</v>
      </c>
      <c r="P343" s="41">
        <v>3.72</v>
      </c>
      <c r="Q343" s="41">
        <v>3.72</v>
      </c>
      <c r="R343" s="41">
        <v>3.72</v>
      </c>
      <c r="S343" s="41">
        <v>3.72</v>
      </c>
      <c r="T343" s="41">
        <v>3.72</v>
      </c>
      <c r="U343" s="41">
        <v>3.72</v>
      </c>
      <c r="V343" s="41">
        <v>3.72</v>
      </c>
      <c r="W343" s="41">
        <v>3.72</v>
      </c>
      <c r="X343" s="41">
        <v>3.72</v>
      </c>
      <c r="Y343" s="41">
        <v>3.72</v>
      </c>
      <c r="Z343" s="41">
        <v>3.72</v>
      </c>
      <c r="AA343" s="41">
        <v>3.72</v>
      </c>
    </row>
    <row r="344" spans="1:27" ht="12.75" hidden="1" customHeight="1" outlineLevel="1" x14ac:dyDescent="0.2">
      <c r="A344" s="99" t="s">
        <v>2743</v>
      </c>
      <c r="B344" s="60" t="s">
        <v>81</v>
      </c>
      <c r="C344" s="40" t="s">
        <v>79</v>
      </c>
      <c r="D344" s="41">
        <f>$D$11</f>
        <v>264.79000000000002</v>
      </c>
      <c r="E344" s="41">
        <f t="shared" ref="E344:AA344" si="197">$D$11</f>
        <v>264.79000000000002</v>
      </c>
      <c r="F344" s="41">
        <f t="shared" si="197"/>
        <v>264.79000000000002</v>
      </c>
      <c r="G344" s="41">
        <f t="shared" si="197"/>
        <v>264.79000000000002</v>
      </c>
      <c r="H344" s="41">
        <f t="shared" si="197"/>
        <v>264.79000000000002</v>
      </c>
      <c r="I344" s="41">
        <f t="shared" si="197"/>
        <v>264.79000000000002</v>
      </c>
      <c r="J344" s="41">
        <f t="shared" si="197"/>
        <v>264.79000000000002</v>
      </c>
      <c r="K344" s="41">
        <f t="shared" si="197"/>
        <v>264.79000000000002</v>
      </c>
      <c r="L344" s="41">
        <f t="shared" si="197"/>
        <v>264.79000000000002</v>
      </c>
      <c r="M344" s="41">
        <f t="shared" si="197"/>
        <v>264.79000000000002</v>
      </c>
      <c r="N344" s="41">
        <f t="shared" si="197"/>
        <v>264.79000000000002</v>
      </c>
      <c r="O344" s="41">
        <f t="shared" si="197"/>
        <v>264.79000000000002</v>
      </c>
      <c r="P344" s="41">
        <f t="shared" si="197"/>
        <v>264.79000000000002</v>
      </c>
      <c r="Q344" s="41">
        <f t="shared" si="197"/>
        <v>264.79000000000002</v>
      </c>
      <c r="R344" s="41">
        <f t="shared" si="197"/>
        <v>264.79000000000002</v>
      </c>
      <c r="S344" s="41">
        <f t="shared" si="197"/>
        <v>264.79000000000002</v>
      </c>
      <c r="T344" s="41">
        <f t="shared" si="197"/>
        <v>264.79000000000002</v>
      </c>
      <c r="U344" s="41">
        <f t="shared" si="197"/>
        <v>264.79000000000002</v>
      </c>
      <c r="V344" s="41">
        <f t="shared" si="197"/>
        <v>264.79000000000002</v>
      </c>
      <c r="W344" s="41">
        <f t="shared" si="197"/>
        <v>264.79000000000002</v>
      </c>
      <c r="X344" s="41">
        <f t="shared" si="197"/>
        <v>264.79000000000002</v>
      </c>
      <c r="Y344" s="41">
        <f t="shared" si="197"/>
        <v>264.79000000000002</v>
      </c>
      <c r="Z344" s="41">
        <f t="shared" si="197"/>
        <v>264.79000000000002</v>
      </c>
      <c r="AA344" s="41">
        <f t="shared" si="197"/>
        <v>264.79000000000002</v>
      </c>
    </row>
    <row r="345" spans="1:27" ht="12.75" customHeight="1" collapsed="1" x14ac:dyDescent="0.2">
      <c r="A345" s="98" t="s">
        <v>2744</v>
      </c>
      <c r="B345" s="25" t="str">
        <f>"05"&amp;"."&amp;$B$801&amp;"."&amp;$B$802</f>
        <v>05.01.2024</v>
      </c>
      <c r="C345" s="88" t="s">
        <v>76</v>
      </c>
      <c r="D345" s="89">
        <f>ROUND(((D346+D347+D349+D348)/1000),5)</f>
        <v>1.7390699999999999</v>
      </c>
      <c r="E345" s="89">
        <f>ROUND(((E346+E347+E349+E348)/1000),5)</f>
        <v>1.6801999999999999</v>
      </c>
      <c r="F345" s="89">
        <f>ROUND(((F346+F347+F349+F348)/1000),5)</f>
        <v>1.62307</v>
      </c>
      <c r="G345" s="89">
        <f t="shared" ref="G345:AA345" si="198">ROUND(((G346+G347+G349+G348)/1000),5)</f>
        <v>1.56494</v>
      </c>
      <c r="H345" s="89">
        <f t="shared" si="198"/>
        <v>1.56406</v>
      </c>
      <c r="I345" s="89">
        <f t="shared" si="198"/>
        <v>1.5715399999999999</v>
      </c>
      <c r="J345" s="89">
        <f t="shared" si="198"/>
        <v>1.59775</v>
      </c>
      <c r="K345" s="89">
        <f t="shared" si="198"/>
        <v>1.7294400000000001</v>
      </c>
      <c r="L345" s="89">
        <f t="shared" si="198"/>
        <v>1.98916</v>
      </c>
      <c r="M345" s="89">
        <f t="shared" si="198"/>
        <v>2.1490900000000002</v>
      </c>
      <c r="N345" s="89">
        <f t="shared" si="198"/>
        <v>2.3263400000000001</v>
      </c>
      <c r="O345" s="89">
        <f t="shared" si="198"/>
        <v>2.3550300000000002</v>
      </c>
      <c r="P345" s="89">
        <f t="shared" si="198"/>
        <v>2.3593199999999999</v>
      </c>
      <c r="Q345" s="89">
        <f t="shared" si="198"/>
        <v>2.3617400000000002</v>
      </c>
      <c r="R345" s="89">
        <f t="shared" si="198"/>
        <v>2.3321499999999999</v>
      </c>
      <c r="S345" s="89">
        <f t="shared" si="198"/>
        <v>2.3244799999999999</v>
      </c>
      <c r="T345" s="89">
        <f t="shared" si="198"/>
        <v>2.3640500000000002</v>
      </c>
      <c r="U345" s="89">
        <f t="shared" si="198"/>
        <v>2.3835799999999998</v>
      </c>
      <c r="V345" s="89">
        <f t="shared" si="198"/>
        <v>2.3721100000000002</v>
      </c>
      <c r="W345" s="89">
        <f t="shared" si="198"/>
        <v>2.3447</v>
      </c>
      <c r="X345" s="89">
        <f t="shared" si="198"/>
        <v>2.2881300000000002</v>
      </c>
      <c r="Y345" s="89">
        <f t="shared" si="198"/>
        <v>2.1431</v>
      </c>
      <c r="Z345" s="89">
        <f t="shared" si="198"/>
        <v>1.91988</v>
      </c>
      <c r="AA345" s="89">
        <f t="shared" si="198"/>
        <v>1.7739400000000001</v>
      </c>
    </row>
    <row r="346" spans="1:27" ht="12.75" hidden="1" customHeight="1" outlineLevel="1" x14ac:dyDescent="0.2">
      <c r="A346" s="99" t="s">
        <v>2745</v>
      </c>
      <c r="B346" s="60" t="s">
        <v>238</v>
      </c>
      <c r="C346" s="40" t="s">
        <v>79</v>
      </c>
      <c r="D346" s="41">
        <v>1253.53</v>
      </c>
      <c r="E346" s="41">
        <v>1194.6600000000001</v>
      </c>
      <c r="F346" s="41">
        <v>1137.53</v>
      </c>
      <c r="G346" s="41">
        <v>1079.4000000000001</v>
      </c>
      <c r="H346" s="41">
        <v>1078.52</v>
      </c>
      <c r="I346" s="41">
        <v>1086</v>
      </c>
      <c r="J346" s="41">
        <v>1112.21</v>
      </c>
      <c r="K346" s="41">
        <v>1243.9000000000001</v>
      </c>
      <c r="L346" s="41">
        <v>1503.62</v>
      </c>
      <c r="M346" s="41">
        <v>1663.55</v>
      </c>
      <c r="N346" s="41">
        <v>1840.8</v>
      </c>
      <c r="O346" s="41">
        <v>1869.49</v>
      </c>
      <c r="P346" s="41">
        <v>1873.78</v>
      </c>
      <c r="Q346" s="41">
        <v>1876.2</v>
      </c>
      <c r="R346" s="41">
        <v>1846.61</v>
      </c>
      <c r="S346" s="41">
        <v>1838.94</v>
      </c>
      <c r="T346" s="41">
        <v>1878.51</v>
      </c>
      <c r="U346" s="41">
        <v>1898.04</v>
      </c>
      <c r="V346" s="41">
        <v>1886.57</v>
      </c>
      <c r="W346" s="41">
        <v>1859.16</v>
      </c>
      <c r="X346" s="41">
        <v>1802.59</v>
      </c>
      <c r="Y346" s="41">
        <v>1657.56</v>
      </c>
      <c r="Z346" s="41">
        <v>1434.34</v>
      </c>
      <c r="AA346" s="41">
        <v>1288.4000000000001</v>
      </c>
    </row>
    <row r="347" spans="1:27" ht="12.75" hidden="1" customHeight="1" outlineLevel="1" x14ac:dyDescent="0.2">
      <c r="A347" s="99" t="s">
        <v>2746</v>
      </c>
      <c r="B347" s="60" t="s">
        <v>90</v>
      </c>
      <c r="C347" s="40" t="s">
        <v>79</v>
      </c>
      <c r="D347" s="41">
        <f>$D$327</f>
        <v>217.03</v>
      </c>
      <c r="E347" s="41">
        <f t="shared" ref="E347:AA347" si="199">$D$327</f>
        <v>217.03</v>
      </c>
      <c r="F347" s="41">
        <f t="shared" si="199"/>
        <v>217.03</v>
      </c>
      <c r="G347" s="41">
        <f t="shared" si="199"/>
        <v>217.03</v>
      </c>
      <c r="H347" s="41">
        <f t="shared" si="199"/>
        <v>217.03</v>
      </c>
      <c r="I347" s="41">
        <f t="shared" si="199"/>
        <v>217.03</v>
      </c>
      <c r="J347" s="41">
        <f t="shared" si="199"/>
        <v>217.03</v>
      </c>
      <c r="K347" s="41">
        <f t="shared" si="199"/>
        <v>217.03</v>
      </c>
      <c r="L347" s="41">
        <f t="shared" si="199"/>
        <v>217.03</v>
      </c>
      <c r="M347" s="41">
        <f t="shared" si="199"/>
        <v>217.03</v>
      </c>
      <c r="N347" s="41">
        <f t="shared" si="199"/>
        <v>217.03</v>
      </c>
      <c r="O347" s="41">
        <f t="shared" si="199"/>
        <v>217.03</v>
      </c>
      <c r="P347" s="41">
        <f t="shared" si="199"/>
        <v>217.03</v>
      </c>
      <c r="Q347" s="41">
        <f t="shared" si="199"/>
        <v>217.03</v>
      </c>
      <c r="R347" s="41">
        <f t="shared" si="199"/>
        <v>217.03</v>
      </c>
      <c r="S347" s="41">
        <f t="shared" si="199"/>
        <v>217.03</v>
      </c>
      <c r="T347" s="41">
        <f t="shared" si="199"/>
        <v>217.03</v>
      </c>
      <c r="U347" s="41">
        <f t="shared" si="199"/>
        <v>217.03</v>
      </c>
      <c r="V347" s="41">
        <f t="shared" si="199"/>
        <v>217.03</v>
      </c>
      <c r="W347" s="41">
        <f t="shared" si="199"/>
        <v>217.03</v>
      </c>
      <c r="X347" s="41">
        <f t="shared" si="199"/>
        <v>217.03</v>
      </c>
      <c r="Y347" s="41">
        <f t="shared" si="199"/>
        <v>217.03</v>
      </c>
      <c r="Z347" s="41">
        <f t="shared" si="199"/>
        <v>217.03</v>
      </c>
      <c r="AA347" s="41">
        <f t="shared" si="199"/>
        <v>217.03</v>
      </c>
    </row>
    <row r="348" spans="1:27" ht="12.75" hidden="1" customHeight="1" outlineLevel="1" x14ac:dyDescent="0.2">
      <c r="A348" s="99" t="s">
        <v>2747</v>
      </c>
      <c r="B348" s="60" t="s">
        <v>83</v>
      </c>
      <c r="C348" s="40" t="s">
        <v>79</v>
      </c>
      <c r="D348" s="41">
        <v>3.72</v>
      </c>
      <c r="E348" s="41">
        <v>3.72</v>
      </c>
      <c r="F348" s="41">
        <v>3.72</v>
      </c>
      <c r="G348" s="41">
        <v>3.72</v>
      </c>
      <c r="H348" s="41">
        <v>3.72</v>
      </c>
      <c r="I348" s="41">
        <v>3.72</v>
      </c>
      <c r="J348" s="41">
        <v>3.72</v>
      </c>
      <c r="K348" s="41">
        <v>3.72</v>
      </c>
      <c r="L348" s="41">
        <v>3.72</v>
      </c>
      <c r="M348" s="41">
        <v>3.72</v>
      </c>
      <c r="N348" s="41">
        <v>3.72</v>
      </c>
      <c r="O348" s="41">
        <v>3.72</v>
      </c>
      <c r="P348" s="41">
        <v>3.72</v>
      </c>
      <c r="Q348" s="41">
        <v>3.72</v>
      </c>
      <c r="R348" s="41">
        <v>3.72</v>
      </c>
      <c r="S348" s="41">
        <v>3.72</v>
      </c>
      <c r="T348" s="41">
        <v>3.72</v>
      </c>
      <c r="U348" s="41">
        <v>3.72</v>
      </c>
      <c r="V348" s="41">
        <v>3.72</v>
      </c>
      <c r="W348" s="41">
        <v>3.72</v>
      </c>
      <c r="X348" s="41">
        <v>3.72</v>
      </c>
      <c r="Y348" s="41">
        <v>3.72</v>
      </c>
      <c r="Z348" s="41">
        <v>3.72</v>
      </c>
      <c r="AA348" s="41">
        <v>3.72</v>
      </c>
    </row>
    <row r="349" spans="1:27" ht="12.75" hidden="1" customHeight="1" outlineLevel="1" x14ac:dyDescent="0.2">
      <c r="A349" s="99" t="s">
        <v>2748</v>
      </c>
      <c r="B349" s="60" t="s">
        <v>81</v>
      </c>
      <c r="C349" s="40" t="s">
        <v>79</v>
      </c>
      <c r="D349" s="41">
        <f>$D$11</f>
        <v>264.79000000000002</v>
      </c>
      <c r="E349" s="41">
        <f t="shared" ref="E349:AA349" si="200">$D$11</f>
        <v>264.79000000000002</v>
      </c>
      <c r="F349" s="41">
        <f t="shared" si="200"/>
        <v>264.79000000000002</v>
      </c>
      <c r="G349" s="41">
        <f t="shared" si="200"/>
        <v>264.79000000000002</v>
      </c>
      <c r="H349" s="41">
        <f t="shared" si="200"/>
        <v>264.79000000000002</v>
      </c>
      <c r="I349" s="41">
        <f t="shared" si="200"/>
        <v>264.79000000000002</v>
      </c>
      <c r="J349" s="41">
        <f t="shared" si="200"/>
        <v>264.79000000000002</v>
      </c>
      <c r="K349" s="41">
        <f t="shared" si="200"/>
        <v>264.79000000000002</v>
      </c>
      <c r="L349" s="41">
        <f t="shared" si="200"/>
        <v>264.79000000000002</v>
      </c>
      <c r="M349" s="41">
        <f t="shared" si="200"/>
        <v>264.79000000000002</v>
      </c>
      <c r="N349" s="41">
        <f t="shared" si="200"/>
        <v>264.79000000000002</v>
      </c>
      <c r="O349" s="41">
        <f t="shared" si="200"/>
        <v>264.79000000000002</v>
      </c>
      <c r="P349" s="41">
        <f t="shared" si="200"/>
        <v>264.79000000000002</v>
      </c>
      <c r="Q349" s="41">
        <f t="shared" si="200"/>
        <v>264.79000000000002</v>
      </c>
      <c r="R349" s="41">
        <f t="shared" si="200"/>
        <v>264.79000000000002</v>
      </c>
      <c r="S349" s="41">
        <f t="shared" si="200"/>
        <v>264.79000000000002</v>
      </c>
      <c r="T349" s="41">
        <f t="shared" si="200"/>
        <v>264.79000000000002</v>
      </c>
      <c r="U349" s="41">
        <f t="shared" si="200"/>
        <v>264.79000000000002</v>
      </c>
      <c r="V349" s="41">
        <f t="shared" si="200"/>
        <v>264.79000000000002</v>
      </c>
      <c r="W349" s="41">
        <f t="shared" si="200"/>
        <v>264.79000000000002</v>
      </c>
      <c r="X349" s="41">
        <f t="shared" si="200"/>
        <v>264.79000000000002</v>
      </c>
      <c r="Y349" s="41">
        <f t="shared" si="200"/>
        <v>264.79000000000002</v>
      </c>
      <c r="Z349" s="41">
        <f t="shared" si="200"/>
        <v>264.79000000000002</v>
      </c>
      <c r="AA349" s="41">
        <f t="shared" si="200"/>
        <v>264.79000000000002</v>
      </c>
    </row>
    <row r="350" spans="1:27" ht="12.75" customHeight="1" collapsed="1" x14ac:dyDescent="0.2">
      <c r="A350" s="98" t="s">
        <v>2749</v>
      </c>
      <c r="B350" s="25" t="str">
        <f>"06"&amp;"."&amp;$B$801&amp;"."&amp;$B$802</f>
        <v>06.01.2024</v>
      </c>
      <c r="C350" s="88" t="s">
        <v>76</v>
      </c>
      <c r="D350" s="89">
        <f>ROUND(((D351+D352+D354+D353)/1000),5)</f>
        <v>1.7744599999999999</v>
      </c>
      <c r="E350" s="89">
        <f>ROUND(((E351+E352+E354+E353)/1000),5)</f>
        <v>1.7173400000000001</v>
      </c>
      <c r="F350" s="89">
        <f>ROUND(((F351+F352+F354+F353)/1000),5)</f>
        <v>1.6688000000000001</v>
      </c>
      <c r="G350" s="89">
        <f t="shared" ref="G350:AA350" si="201">ROUND(((G351+G352+G354+G353)/1000),5)</f>
        <v>1.6547400000000001</v>
      </c>
      <c r="H350" s="89">
        <f t="shared" si="201"/>
        <v>1.56823</v>
      </c>
      <c r="I350" s="89">
        <f t="shared" si="201"/>
        <v>1.5792200000000001</v>
      </c>
      <c r="J350" s="89">
        <f t="shared" si="201"/>
        <v>1.60276</v>
      </c>
      <c r="K350" s="89">
        <f t="shared" si="201"/>
        <v>1.71807</v>
      </c>
      <c r="L350" s="89">
        <f t="shared" si="201"/>
        <v>1.9118299999999999</v>
      </c>
      <c r="M350" s="89">
        <f t="shared" si="201"/>
        <v>2.1480100000000002</v>
      </c>
      <c r="N350" s="89">
        <f t="shared" si="201"/>
        <v>2.34151</v>
      </c>
      <c r="O350" s="89">
        <f t="shared" si="201"/>
        <v>2.3710100000000001</v>
      </c>
      <c r="P350" s="89">
        <f t="shared" si="201"/>
        <v>2.3700999999999999</v>
      </c>
      <c r="Q350" s="89">
        <f t="shared" si="201"/>
        <v>2.3696299999999999</v>
      </c>
      <c r="R350" s="89">
        <f t="shared" si="201"/>
        <v>2.3376299999999999</v>
      </c>
      <c r="S350" s="89">
        <f t="shared" si="201"/>
        <v>2.3306300000000002</v>
      </c>
      <c r="T350" s="89">
        <f t="shared" si="201"/>
        <v>2.3744900000000002</v>
      </c>
      <c r="U350" s="89">
        <f t="shared" si="201"/>
        <v>2.4041999999999999</v>
      </c>
      <c r="V350" s="89">
        <f t="shared" si="201"/>
        <v>2.3928699999999998</v>
      </c>
      <c r="W350" s="89">
        <f t="shared" si="201"/>
        <v>2.379</v>
      </c>
      <c r="X350" s="89">
        <f t="shared" si="201"/>
        <v>2.3677000000000001</v>
      </c>
      <c r="Y350" s="89">
        <f t="shared" si="201"/>
        <v>2.2892100000000002</v>
      </c>
      <c r="Z350" s="89">
        <f t="shared" si="201"/>
        <v>2.0015299999999998</v>
      </c>
      <c r="AA350" s="89">
        <f t="shared" si="201"/>
        <v>1.81088</v>
      </c>
    </row>
    <row r="351" spans="1:27" ht="12.75" hidden="1" customHeight="1" outlineLevel="1" x14ac:dyDescent="0.2">
      <c r="A351" s="99" t="s">
        <v>2750</v>
      </c>
      <c r="B351" s="60" t="s">
        <v>238</v>
      </c>
      <c r="C351" s="40" t="s">
        <v>79</v>
      </c>
      <c r="D351" s="41">
        <v>1288.92</v>
      </c>
      <c r="E351" s="41">
        <v>1231.8</v>
      </c>
      <c r="F351" s="41">
        <v>1183.26</v>
      </c>
      <c r="G351" s="41">
        <v>1169.2</v>
      </c>
      <c r="H351" s="41">
        <v>1082.69</v>
      </c>
      <c r="I351" s="41">
        <v>1093.68</v>
      </c>
      <c r="J351" s="41">
        <v>1117.22</v>
      </c>
      <c r="K351" s="41">
        <v>1232.53</v>
      </c>
      <c r="L351" s="41">
        <v>1426.29</v>
      </c>
      <c r="M351" s="41">
        <v>1662.47</v>
      </c>
      <c r="N351" s="41">
        <v>1855.97</v>
      </c>
      <c r="O351" s="41">
        <v>1885.47</v>
      </c>
      <c r="P351" s="41">
        <v>1884.56</v>
      </c>
      <c r="Q351" s="41">
        <v>1884.09</v>
      </c>
      <c r="R351" s="41">
        <v>1852.09</v>
      </c>
      <c r="S351" s="41">
        <v>1845.09</v>
      </c>
      <c r="T351" s="41">
        <v>1888.95</v>
      </c>
      <c r="U351" s="41">
        <v>1918.66</v>
      </c>
      <c r="V351" s="41">
        <v>1907.33</v>
      </c>
      <c r="W351" s="41">
        <v>1893.46</v>
      </c>
      <c r="X351" s="41">
        <v>1882.16</v>
      </c>
      <c r="Y351" s="41">
        <v>1803.67</v>
      </c>
      <c r="Z351" s="41">
        <v>1515.99</v>
      </c>
      <c r="AA351" s="41">
        <v>1325.34</v>
      </c>
    </row>
    <row r="352" spans="1:27" ht="12.75" hidden="1" customHeight="1" outlineLevel="1" x14ac:dyDescent="0.2">
      <c r="A352" s="99" t="s">
        <v>2751</v>
      </c>
      <c r="B352" s="60" t="s">
        <v>90</v>
      </c>
      <c r="C352" s="40" t="s">
        <v>79</v>
      </c>
      <c r="D352" s="41">
        <f>$D$327</f>
        <v>217.03</v>
      </c>
      <c r="E352" s="41">
        <f t="shared" ref="E352:AA352" si="202">$D$327</f>
        <v>217.03</v>
      </c>
      <c r="F352" s="41">
        <f t="shared" si="202"/>
        <v>217.03</v>
      </c>
      <c r="G352" s="41">
        <f t="shared" si="202"/>
        <v>217.03</v>
      </c>
      <c r="H352" s="41">
        <f t="shared" si="202"/>
        <v>217.03</v>
      </c>
      <c r="I352" s="41">
        <f t="shared" si="202"/>
        <v>217.03</v>
      </c>
      <c r="J352" s="41">
        <f t="shared" si="202"/>
        <v>217.03</v>
      </c>
      <c r="K352" s="41">
        <f t="shared" si="202"/>
        <v>217.03</v>
      </c>
      <c r="L352" s="41">
        <f t="shared" si="202"/>
        <v>217.03</v>
      </c>
      <c r="M352" s="41">
        <f t="shared" si="202"/>
        <v>217.03</v>
      </c>
      <c r="N352" s="41">
        <f t="shared" si="202"/>
        <v>217.03</v>
      </c>
      <c r="O352" s="41">
        <f t="shared" si="202"/>
        <v>217.03</v>
      </c>
      <c r="P352" s="41">
        <f t="shared" si="202"/>
        <v>217.03</v>
      </c>
      <c r="Q352" s="41">
        <f t="shared" si="202"/>
        <v>217.03</v>
      </c>
      <c r="R352" s="41">
        <f t="shared" si="202"/>
        <v>217.03</v>
      </c>
      <c r="S352" s="41">
        <f t="shared" si="202"/>
        <v>217.03</v>
      </c>
      <c r="T352" s="41">
        <f t="shared" si="202"/>
        <v>217.03</v>
      </c>
      <c r="U352" s="41">
        <f t="shared" si="202"/>
        <v>217.03</v>
      </c>
      <c r="V352" s="41">
        <f t="shared" si="202"/>
        <v>217.03</v>
      </c>
      <c r="W352" s="41">
        <f t="shared" si="202"/>
        <v>217.03</v>
      </c>
      <c r="X352" s="41">
        <f t="shared" si="202"/>
        <v>217.03</v>
      </c>
      <c r="Y352" s="41">
        <f t="shared" si="202"/>
        <v>217.03</v>
      </c>
      <c r="Z352" s="41">
        <f t="shared" si="202"/>
        <v>217.03</v>
      </c>
      <c r="AA352" s="41">
        <f t="shared" si="202"/>
        <v>217.03</v>
      </c>
    </row>
    <row r="353" spans="1:27" ht="12.75" hidden="1" customHeight="1" outlineLevel="1" x14ac:dyDescent="0.2">
      <c r="A353" s="99" t="s">
        <v>2752</v>
      </c>
      <c r="B353" s="60" t="s">
        <v>83</v>
      </c>
      <c r="C353" s="40" t="s">
        <v>79</v>
      </c>
      <c r="D353" s="41">
        <v>3.72</v>
      </c>
      <c r="E353" s="41">
        <v>3.72</v>
      </c>
      <c r="F353" s="41">
        <v>3.72</v>
      </c>
      <c r="G353" s="41">
        <v>3.72</v>
      </c>
      <c r="H353" s="41">
        <v>3.72</v>
      </c>
      <c r="I353" s="41">
        <v>3.72</v>
      </c>
      <c r="J353" s="41">
        <v>3.72</v>
      </c>
      <c r="K353" s="41">
        <v>3.72</v>
      </c>
      <c r="L353" s="41">
        <v>3.72</v>
      </c>
      <c r="M353" s="41">
        <v>3.72</v>
      </c>
      <c r="N353" s="41">
        <v>3.72</v>
      </c>
      <c r="O353" s="41">
        <v>3.72</v>
      </c>
      <c r="P353" s="41">
        <v>3.72</v>
      </c>
      <c r="Q353" s="41">
        <v>3.72</v>
      </c>
      <c r="R353" s="41">
        <v>3.72</v>
      </c>
      <c r="S353" s="41">
        <v>3.72</v>
      </c>
      <c r="T353" s="41">
        <v>3.72</v>
      </c>
      <c r="U353" s="41">
        <v>3.72</v>
      </c>
      <c r="V353" s="41">
        <v>3.72</v>
      </c>
      <c r="W353" s="41">
        <v>3.72</v>
      </c>
      <c r="X353" s="41">
        <v>3.72</v>
      </c>
      <c r="Y353" s="41">
        <v>3.72</v>
      </c>
      <c r="Z353" s="41">
        <v>3.72</v>
      </c>
      <c r="AA353" s="41">
        <v>3.72</v>
      </c>
    </row>
    <row r="354" spans="1:27" ht="12.75" hidden="1" customHeight="1" outlineLevel="1" x14ac:dyDescent="0.2">
      <c r="A354" s="99" t="s">
        <v>2753</v>
      </c>
      <c r="B354" s="60" t="s">
        <v>81</v>
      </c>
      <c r="C354" s="40" t="s">
        <v>79</v>
      </c>
      <c r="D354" s="41">
        <f>$D$11</f>
        <v>264.79000000000002</v>
      </c>
      <c r="E354" s="41">
        <f t="shared" ref="E354:AA354" si="203">$D$11</f>
        <v>264.79000000000002</v>
      </c>
      <c r="F354" s="41">
        <f t="shared" si="203"/>
        <v>264.79000000000002</v>
      </c>
      <c r="G354" s="41">
        <f t="shared" si="203"/>
        <v>264.79000000000002</v>
      </c>
      <c r="H354" s="41">
        <f t="shared" si="203"/>
        <v>264.79000000000002</v>
      </c>
      <c r="I354" s="41">
        <f t="shared" si="203"/>
        <v>264.79000000000002</v>
      </c>
      <c r="J354" s="41">
        <f t="shared" si="203"/>
        <v>264.79000000000002</v>
      </c>
      <c r="K354" s="41">
        <f t="shared" si="203"/>
        <v>264.79000000000002</v>
      </c>
      <c r="L354" s="41">
        <f t="shared" si="203"/>
        <v>264.79000000000002</v>
      </c>
      <c r="M354" s="41">
        <f t="shared" si="203"/>
        <v>264.79000000000002</v>
      </c>
      <c r="N354" s="41">
        <f t="shared" si="203"/>
        <v>264.79000000000002</v>
      </c>
      <c r="O354" s="41">
        <f t="shared" si="203"/>
        <v>264.79000000000002</v>
      </c>
      <c r="P354" s="41">
        <f t="shared" si="203"/>
        <v>264.79000000000002</v>
      </c>
      <c r="Q354" s="41">
        <f t="shared" si="203"/>
        <v>264.79000000000002</v>
      </c>
      <c r="R354" s="41">
        <f t="shared" si="203"/>
        <v>264.79000000000002</v>
      </c>
      <c r="S354" s="41">
        <f t="shared" si="203"/>
        <v>264.79000000000002</v>
      </c>
      <c r="T354" s="41">
        <f t="shared" si="203"/>
        <v>264.79000000000002</v>
      </c>
      <c r="U354" s="41">
        <f t="shared" si="203"/>
        <v>264.79000000000002</v>
      </c>
      <c r="V354" s="41">
        <f t="shared" si="203"/>
        <v>264.79000000000002</v>
      </c>
      <c r="W354" s="41">
        <f t="shared" si="203"/>
        <v>264.79000000000002</v>
      </c>
      <c r="X354" s="41">
        <f t="shared" si="203"/>
        <v>264.79000000000002</v>
      </c>
      <c r="Y354" s="41">
        <f t="shared" si="203"/>
        <v>264.79000000000002</v>
      </c>
      <c r="Z354" s="41">
        <f t="shared" si="203"/>
        <v>264.79000000000002</v>
      </c>
      <c r="AA354" s="41">
        <f t="shared" si="203"/>
        <v>264.79000000000002</v>
      </c>
    </row>
    <row r="355" spans="1:27" ht="12.75" customHeight="1" collapsed="1" x14ac:dyDescent="0.2">
      <c r="A355" s="98" t="s">
        <v>2754</v>
      </c>
      <c r="B355" s="25" t="str">
        <f>"07"&amp;"."&amp;$B$801&amp;"."&amp;$B$802</f>
        <v>07.01.2024</v>
      </c>
      <c r="C355" s="88" t="s">
        <v>76</v>
      </c>
      <c r="D355" s="89">
        <f>ROUND(((D356+D357+D359+D358)/1000),5)</f>
        <v>1.7248600000000001</v>
      </c>
      <c r="E355" s="89">
        <f>ROUND(((E356+E357+E359+E358)/1000),5)</f>
        <v>1.68194</v>
      </c>
      <c r="F355" s="89">
        <f>ROUND(((F356+F357+F359+F358)/1000),5)</f>
        <v>1.60467</v>
      </c>
      <c r="G355" s="89">
        <f t="shared" ref="G355:AA355" si="204">ROUND(((G356+G357+G359+G358)/1000),5)</f>
        <v>1.5705499999999999</v>
      </c>
      <c r="H355" s="89">
        <f t="shared" si="204"/>
        <v>1.5916699999999999</v>
      </c>
      <c r="I355" s="89">
        <f t="shared" si="204"/>
        <v>1.59582</v>
      </c>
      <c r="J355" s="89">
        <f t="shared" si="204"/>
        <v>1.6330499999999999</v>
      </c>
      <c r="K355" s="89">
        <f t="shared" si="204"/>
        <v>1.72949</v>
      </c>
      <c r="L355" s="89">
        <f t="shared" si="204"/>
        <v>1.9105399999999999</v>
      </c>
      <c r="M355" s="89">
        <f t="shared" si="204"/>
        <v>2.04175</v>
      </c>
      <c r="N355" s="89">
        <f t="shared" si="204"/>
        <v>2.23298</v>
      </c>
      <c r="O355" s="89">
        <f t="shared" si="204"/>
        <v>2.2987899999999999</v>
      </c>
      <c r="P355" s="89">
        <f t="shared" si="204"/>
        <v>2.3026499999999999</v>
      </c>
      <c r="Q355" s="89">
        <f t="shared" si="204"/>
        <v>2.30585</v>
      </c>
      <c r="R355" s="89">
        <f t="shared" si="204"/>
        <v>2.2749299999999999</v>
      </c>
      <c r="S355" s="89">
        <f t="shared" si="204"/>
        <v>2.2633299999999998</v>
      </c>
      <c r="T355" s="89">
        <f t="shared" si="204"/>
        <v>2.32666</v>
      </c>
      <c r="U355" s="89">
        <f t="shared" si="204"/>
        <v>2.3592900000000001</v>
      </c>
      <c r="V355" s="89">
        <f t="shared" si="204"/>
        <v>2.3593899999999999</v>
      </c>
      <c r="W355" s="89">
        <f t="shared" si="204"/>
        <v>2.3442099999999999</v>
      </c>
      <c r="X355" s="89">
        <f t="shared" si="204"/>
        <v>2.3362799999999999</v>
      </c>
      <c r="Y355" s="89">
        <f t="shared" si="204"/>
        <v>2.2500100000000001</v>
      </c>
      <c r="Z355" s="89">
        <f t="shared" si="204"/>
        <v>1.9980199999999999</v>
      </c>
      <c r="AA355" s="89">
        <f t="shared" si="204"/>
        <v>1.8242100000000001</v>
      </c>
    </row>
    <row r="356" spans="1:27" ht="12.75" hidden="1" customHeight="1" outlineLevel="1" x14ac:dyDescent="0.2">
      <c r="A356" s="99" t="s">
        <v>2755</v>
      </c>
      <c r="B356" s="60" t="s">
        <v>238</v>
      </c>
      <c r="C356" s="40" t="s">
        <v>79</v>
      </c>
      <c r="D356" s="41">
        <v>1239.32</v>
      </c>
      <c r="E356" s="41">
        <v>1196.4000000000001</v>
      </c>
      <c r="F356" s="41">
        <v>1119.1300000000001</v>
      </c>
      <c r="G356" s="41">
        <v>1085.01</v>
      </c>
      <c r="H356" s="41">
        <v>1106.1300000000001</v>
      </c>
      <c r="I356" s="41">
        <v>1110.28</v>
      </c>
      <c r="J356" s="41">
        <v>1147.51</v>
      </c>
      <c r="K356" s="41">
        <v>1243.95</v>
      </c>
      <c r="L356" s="41">
        <v>1425</v>
      </c>
      <c r="M356" s="41">
        <v>1556.21</v>
      </c>
      <c r="N356" s="41">
        <v>1747.44</v>
      </c>
      <c r="O356" s="41">
        <v>1813.25</v>
      </c>
      <c r="P356" s="41">
        <v>1817.11</v>
      </c>
      <c r="Q356" s="41">
        <v>1820.31</v>
      </c>
      <c r="R356" s="41">
        <v>1789.39</v>
      </c>
      <c r="S356" s="41">
        <v>1777.79</v>
      </c>
      <c r="T356" s="41">
        <v>1841.12</v>
      </c>
      <c r="U356" s="41">
        <v>1873.75</v>
      </c>
      <c r="V356" s="41">
        <v>1873.85</v>
      </c>
      <c r="W356" s="41">
        <v>1858.67</v>
      </c>
      <c r="X356" s="41">
        <v>1850.74</v>
      </c>
      <c r="Y356" s="41">
        <v>1764.47</v>
      </c>
      <c r="Z356" s="41">
        <v>1512.48</v>
      </c>
      <c r="AA356" s="41">
        <v>1338.67</v>
      </c>
    </row>
    <row r="357" spans="1:27" ht="12.75" hidden="1" customHeight="1" outlineLevel="1" x14ac:dyDescent="0.2">
      <c r="A357" s="99" t="s">
        <v>2756</v>
      </c>
      <c r="B357" s="60" t="s">
        <v>90</v>
      </c>
      <c r="C357" s="40" t="s">
        <v>79</v>
      </c>
      <c r="D357" s="41">
        <f>$D$327</f>
        <v>217.03</v>
      </c>
      <c r="E357" s="41">
        <f t="shared" ref="E357:AA357" si="205">$D$327</f>
        <v>217.03</v>
      </c>
      <c r="F357" s="41">
        <f t="shared" si="205"/>
        <v>217.03</v>
      </c>
      <c r="G357" s="41">
        <f t="shared" si="205"/>
        <v>217.03</v>
      </c>
      <c r="H357" s="41">
        <f t="shared" si="205"/>
        <v>217.03</v>
      </c>
      <c r="I357" s="41">
        <f t="shared" si="205"/>
        <v>217.03</v>
      </c>
      <c r="J357" s="41">
        <f t="shared" si="205"/>
        <v>217.03</v>
      </c>
      <c r="K357" s="41">
        <f t="shared" si="205"/>
        <v>217.03</v>
      </c>
      <c r="L357" s="41">
        <f t="shared" si="205"/>
        <v>217.03</v>
      </c>
      <c r="M357" s="41">
        <f t="shared" si="205"/>
        <v>217.03</v>
      </c>
      <c r="N357" s="41">
        <f t="shared" si="205"/>
        <v>217.03</v>
      </c>
      <c r="O357" s="41">
        <f t="shared" si="205"/>
        <v>217.03</v>
      </c>
      <c r="P357" s="41">
        <f t="shared" si="205"/>
        <v>217.03</v>
      </c>
      <c r="Q357" s="41">
        <f t="shared" si="205"/>
        <v>217.03</v>
      </c>
      <c r="R357" s="41">
        <f t="shared" si="205"/>
        <v>217.03</v>
      </c>
      <c r="S357" s="41">
        <f t="shared" si="205"/>
        <v>217.03</v>
      </c>
      <c r="T357" s="41">
        <f t="shared" si="205"/>
        <v>217.03</v>
      </c>
      <c r="U357" s="41">
        <f t="shared" si="205"/>
        <v>217.03</v>
      </c>
      <c r="V357" s="41">
        <f t="shared" si="205"/>
        <v>217.03</v>
      </c>
      <c r="W357" s="41">
        <f t="shared" si="205"/>
        <v>217.03</v>
      </c>
      <c r="X357" s="41">
        <f t="shared" si="205"/>
        <v>217.03</v>
      </c>
      <c r="Y357" s="41">
        <f t="shared" si="205"/>
        <v>217.03</v>
      </c>
      <c r="Z357" s="41">
        <f t="shared" si="205"/>
        <v>217.03</v>
      </c>
      <c r="AA357" s="41">
        <f t="shared" si="205"/>
        <v>217.03</v>
      </c>
    </row>
    <row r="358" spans="1:27" ht="12.75" hidden="1" customHeight="1" outlineLevel="1" x14ac:dyDescent="0.2">
      <c r="A358" s="99" t="s">
        <v>2757</v>
      </c>
      <c r="B358" s="60" t="s">
        <v>83</v>
      </c>
      <c r="C358" s="40" t="s">
        <v>79</v>
      </c>
      <c r="D358" s="41">
        <v>3.72</v>
      </c>
      <c r="E358" s="41">
        <v>3.72</v>
      </c>
      <c r="F358" s="41">
        <v>3.72</v>
      </c>
      <c r="G358" s="41">
        <v>3.72</v>
      </c>
      <c r="H358" s="41">
        <v>3.72</v>
      </c>
      <c r="I358" s="41">
        <v>3.72</v>
      </c>
      <c r="J358" s="41">
        <v>3.72</v>
      </c>
      <c r="K358" s="41">
        <v>3.72</v>
      </c>
      <c r="L358" s="41">
        <v>3.72</v>
      </c>
      <c r="M358" s="41">
        <v>3.72</v>
      </c>
      <c r="N358" s="41">
        <v>3.72</v>
      </c>
      <c r="O358" s="41">
        <v>3.72</v>
      </c>
      <c r="P358" s="41">
        <v>3.72</v>
      </c>
      <c r="Q358" s="41">
        <v>3.72</v>
      </c>
      <c r="R358" s="41">
        <v>3.72</v>
      </c>
      <c r="S358" s="41">
        <v>3.72</v>
      </c>
      <c r="T358" s="41">
        <v>3.72</v>
      </c>
      <c r="U358" s="41">
        <v>3.72</v>
      </c>
      <c r="V358" s="41">
        <v>3.72</v>
      </c>
      <c r="W358" s="41">
        <v>3.72</v>
      </c>
      <c r="X358" s="41">
        <v>3.72</v>
      </c>
      <c r="Y358" s="41">
        <v>3.72</v>
      </c>
      <c r="Z358" s="41">
        <v>3.72</v>
      </c>
      <c r="AA358" s="41">
        <v>3.72</v>
      </c>
    </row>
    <row r="359" spans="1:27" ht="12.75" hidden="1" customHeight="1" outlineLevel="1" x14ac:dyDescent="0.2">
      <c r="A359" s="99" t="s">
        <v>2758</v>
      </c>
      <c r="B359" s="60" t="s">
        <v>81</v>
      </c>
      <c r="C359" s="40" t="s">
        <v>79</v>
      </c>
      <c r="D359" s="41">
        <f>$D$11</f>
        <v>264.79000000000002</v>
      </c>
      <c r="E359" s="41">
        <f t="shared" ref="E359:AA359" si="206">$D$11</f>
        <v>264.79000000000002</v>
      </c>
      <c r="F359" s="41">
        <f t="shared" si="206"/>
        <v>264.79000000000002</v>
      </c>
      <c r="G359" s="41">
        <f t="shared" si="206"/>
        <v>264.79000000000002</v>
      </c>
      <c r="H359" s="41">
        <f t="shared" si="206"/>
        <v>264.79000000000002</v>
      </c>
      <c r="I359" s="41">
        <f t="shared" si="206"/>
        <v>264.79000000000002</v>
      </c>
      <c r="J359" s="41">
        <f t="shared" si="206"/>
        <v>264.79000000000002</v>
      </c>
      <c r="K359" s="41">
        <f t="shared" si="206"/>
        <v>264.79000000000002</v>
      </c>
      <c r="L359" s="41">
        <f t="shared" si="206"/>
        <v>264.79000000000002</v>
      </c>
      <c r="M359" s="41">
        <f t="shared" si="206"/>
        <v>264.79000000000002</v>
      </c>
      <c r="N359" s="41">
        <f t="shared" si="206"/>
        <v>264.79000000000002</v>
      </c>
      <c r="O359" s="41">
        <f t="shared" si="206"/>
        <v>264.79000000000002</v>
      </c>
      <c r="P359" s="41">
        <f t="shared" si="206"/>
        <v>264.79000000000002</v>
      </c>
      <c r="Q359" s="41">
        <f t="shared" si="206"/>
        <v>264.79000000000002</v>
      </c>
      <c r="R359" s="41">
        <f t="shared" si="206"/>
        <v>264.79000000000002</v>
      </c>
      <c r="S359" s="41">
        <f t="shared" si="206"/>
        <v>264.79000000000002</v>
      </c>
      <c r="T359" s="41">
        <f t="shared" si="206"/>
        <v>264.79000000000002</v>
      </c>
      <c r="U359" s="41">
        <f t="shared" si="206"/>
        <v>264.79000000000002</v>
      </c>
      <c r="V359" s="41">
        <f t="shared" si="206"/>
        <v>264.79000000000002</v>
      </c>
      <c r="W359" s="41">
        <f t="shared" si="206"/>
        <v>264.79000000000002</v>
      </c>
      <c r="X359" s="41">
        <f t="shared" si="206"/>
        <v>264.79000000000002</v>
      </c>
      <c r="Y359" s="41">
        <f t="shared" si="206"/>
        <v>264.79000000000002</v>
      </c>
      <c r="Z359" s="41">
        <f t="shared" si="206"/>
        <v>264.79000000000002</v>
      </c>
      <c r="AA359" s="41">
        <f t="shared" si="206"/>
        <v>264.79000000000002</v>
      </c>
    </row>
    <row r="360" spans="1:27" ht="12.75" customHeight="1" collapsed="1" x14ac:dyDescent="0.2">
      <c r="A360" s="98" t="s">
        <v>2759</v>
      </c>
      <c r="B360" s="25" t="str">
        <f>"08"&amp;"."&amp;$B$801&amp;"."&amp;$B$802</f>
        <v>08.01.2024</v>
      </c>
      <c r="C360" s="88" t="s">
        <v>76</v>
      </c>
      <c r="D360" s="89">
        <f>ROUND(((D361+D362+D364+D363)/1000),5)</f>
        <v>1.83464</v>
      </c>
      <c r="E360" s="89">
        <f>ROUND(((E361+E362+E364+E363)/1000),5)</f>
        <v>1.72305</v>
      </c>
      <c r="F360" s="89">
        <f>ROUND(((F361+F362+F364+F363)/1000),5)</f>
        <v>1.7119</v>
      </c>
      <c r="G360" s="89">
        <f t="shared" ref="G360:AA360" si="207">ROUND(((G361+G362+G364+G363)/1000),5)</f>
        <v>1.6942200000000001</v>
      </c>
      <c r="H360" s="89">
        <f t="shared" si="207"/>
        <v>1.6950499999999999</v>
      </c>
      <c r="I360" s="89">
        <f t="shared" si="207"/>
        <v>1.6958899999999999</v>
      </c>
      <c r="J360" s="89">
        <f t="shared" si="207"/>
        <v>1.68144</v>
      </c>
      <c r="K360" s="89">
        <f t="shared" si="207"/>
        <v>1.8220099999999999</v>
      </c>
      <c r="L360" s="89">
        <f t="shared" si="207"/>
        <v>1.9746999999999999</v>
      </c>
      <c r="M360" s="89">
        <f t="shared" si="207"/>
        <v>2.1812200000000002</v>
      </c>
      <c r="N360" s="89">
        <f t="shared" si="207"/>
        <v>2.3210799999999998</v>
      </c>
      <c r="O360" s="89">
        <f t="shared" si="207"/>
        <v>2.34728</v>
      </c>
      <c r="P360" s="89">
        <f t="shared" si="207"/>
        <v>2.3466300000000002</v>
      </c>
      <c r="Q360" s="89">
        <f t="shared" si="207"/>
        <v>2.3511899999999999</v>
      </c>
      <c r="R360" s="89">
        <f t="shared" si="207"/>
        <v>2.3103099999999999</v>
      </c>
      <c r="S360" s="89">
        <f t="shared" si="207"/>
        <v>2.3161200000000002</v>
      </c>
      <c r="T360" s="89">
        <f t="shared" si="207"/>
        <v>2.33989</v>
      </c>
      <c r="U360" s="89">
        <f t="shared" si="207"/>
        <v>2.3746</v>
      </c>
      <c r="V360" s="89">
        <f t="shared" si="207"/>
        <v>2.3575599999999999</v>
      </c>
      <c r="W360" s="89">
        <f t="shared" si="207"/>
        <v>2.3384200000000002</v>
      </c>
      <c r="X360" s="89">
        <f t="shared" si="207"/>
        <v>2.3281200000000002</v>
      </c>
      <c r="Y360" s="89">
        <f t="shared" si="207"/>
        <v>2.1747899999999998</v>
      </c>
      <c r="Z360" s="89">
        <f t="shared" si="207"/>
        <v>1.92937</v>
      </c>
      <c r="AA360" s="89">
        <f t="shared" si="207"/>
        <v>1.71709</v>
      </c>
    </row>
    <row r="361" spans="1:27" ht="12.75" hidden="1" customHeight="1" outlineLevel="1" x14ac:dyDescent="0.2">
      <c r="A361" s="99" t="s">
        <v>2760</v>
      </c>
      <c r="B361" s="60" t="s">
        <v>238</v>
      </c>
      <c r="C361" s="40" t="s">
        <v>79</v>
      </c>
      <c r="D361" s="41">
        <v>1349.1</v>
      </c>
      <c r="E361" s="41">
        <v>1237.51</v>
      </c>
      <c r="F361" s="41">
        <v>1226.3599999999999</v>
      </c>
      <c r="G361" s="41">
        <v>1208.68</v>
      </c>
      <c r="H361" s="41">
        <v>1209.51</v>
      </c>
      <c r="I361" s="41">
        <v>1210.3499999999999</v>
      </c>
      <c r="J361" s="41">
        <v>1195.9000000000001</v>
      </c>
      <c r="K361" s="41">
        <v>1336.47</v>
      </c>
      <c r="L361" s="41">
        <v>1489.16</v>
      </c>
      <c r="M361" s="41">
        <v>1695.68</v>
      </c>
      <c r="N361" s="41">
        <v>1835.54</v>
      </c>
      <c r="O361" s="41">
        <v>1861.74</v>
      </c>
      <c r="P361" s="41">
        <v>1861.09</v>
      </c>
      <c r="Q361" s="41">
        <v>1865.65</v>
      </c>
      <c r="R361" s="41">
        <v>1824.77</v>
      </c>
      <c r="S361" s="41">
        <v>1830.58</v>
      </c>
      <c r="T361" s="41">
        <v>1854.35</v>
      </c>
      <c r="U361" s="41">
        <v>1889.06</v>
      </c>
      <c r="V361" s="41">
        <v>1872.02</v>
      </c>
      <c r="W361" s="41">
        <v>1852.88</v>
      </c>
      <c r="X361" s="41">
        <v>1842.58</v>
      </c>
      <c r="Y361" s="41">
        <v>1689.25</v>
      </c>
      <c r="Z361" s="41">
        <v>1443.83</v>
      </c>
      <c r="AA361" s="41">
        <v>1231.55</v>
      </c>
    </row>
    <row r="362" spans="1:27" ht="12.75" hidden="1" customHeight="1" outlineLevel="1" x14ac:dyDescent="0.2">
      <c r="A362" s="99" t="s">
        <v>2761</v>
      </c>
      <c r="B362" s="60" t="s">
        <v>90</v>
      </c>
      <c r="C362" s="40" t="s">
        <v>79</v>
      </c>
      <c r="D362" s="41">
        <f>$D$327</f>
        <v>217.03</v>
      </c>
      <c r="E362" s="41">
        <f t="shared" ref="E362:AA362" si="208">$D$327</f>
        <v>217.03</v>
      </c>
      <c r="F362" s="41">
        <f t="shared" si="208"/>
        <v>217.03</v>
      </c>
      <c r="G362" s="41">
        <f t="shared" si="208"/>
        <v>217.03</v>
      </c>
      <c r="H362" s="41">
        <f t="shared" si="208"/>
        <v>217.03</v>
      </c>
      <c r="I362" s="41">
        <f t="shared" si="208"/>
        <v>217.03</v>
      </c>
      <c r="J362" s="41">
        <f t="shared" si="208"/>
        <v>217.03</v>
      </c>
      <c r="K362" s="41">
        <f t="shared" si="208"/>
        <v>217.03</v>
      </c>
      <c r="L362" s="41">
        <f t="shared" si="208"/>
        <v>217.03</v>
      </c>
      <c r="M362" s="41">
        <f t="shared" si="208"/>
        <v>217.03</v>
      </c>
      <c r="N362" s="41">
        <f t="shared" si="208"/>
        <v>217.03</v>
      </c>
      <c r="O362" s="41">
        <f t="shared" si="208"/>
        <v>217.03</v>
      </c>
      <c r="P362" s="41">
        <f t="shared" si="208"/>
        <v>217.03</v>
      </c>
      <c r="Q362" s="41">
        <f t="shared" si="208"/>
        <v>217.03</v>
      </c>
      <c r="R362" s="41">
        <f t="shared" si="208"/>
        <v>217.03</v>
      </c>
      <c r="S362" s="41">
        <f t="shared" si="208"/>
        <v>217.03</v>
      </c>
      <c r="T362" s="41">
        <f t="shared" si="208"/>
        <v>217.03</v>
      </c>
      <c r="U362" s="41">
        <f t="shared" si="208"/>
        <v>217.03</v>
      </c>
      <c r="V362" s="41">
        <f t="shared" si="208"/>
        <v>217.03</v>
      </c>
      <c r="W362" s="41">
        <f t="shared" si="208"/>
        <v>217.03</v>
      </c>
      <c r="X362" s="41">
        <f t="shared" si="208"/>
        <v>217.03</v>
      </c>
      <c r="Y362" s="41">
        <f t="shared" si="208"/>
        <v>217.03</v>
      </c>
      <c r="Z362" s="41">
        <f t="shared" si="208"/>
        <v>217.03</v>
      </c>
      <c r="AA362" s="41">
        <f t="shared" si="208"/>
        <v>217.03</v>
      </c>
    </row>
    <row r="363" spans="1:27" ht="12.75" hidden="1" customHeight="1" outlineLevel="1" x14ac:dyDescent="0.2">
      <c r="A363" s="99" t="s">
        <v>2762</v>
      </c>
      <c r="B363" s="60" t="s">
        <v>83</v>
      </c>
      <c r="C363" s="40" t="s">
        <v>79</v>
      </c>
      <c r="D363" s="41">
        <v>3.72</v>
      </c>
      <c r="E363" s="41">
        <v>3.72</v>
      </c>
      <c r="F363" s="41">
        <v>3.72</v>
      </c>
      <c r="G363" s="41">
        <v>3.72</v>
      </c>
      <c r="H363" s="41">
        <v>3.72</v>
      </c>
      <c r="I363" s="41">
        <v>3.72</v>
      </c>
      <c r="J363" s="41">
        <v>3.72</v>
      </c>
      <c r="K363" s="41">
        <v>3.72</v>
      </c>
      <c r="L363" s="41">
        <v>3.72</v>
      </c>
      <c r="M363" s="41">
        <v>3.72</v>
      </c>
      <c r="N363" s="41">
        <v>3.72</v>
      </c>
      <c r="O363" s="41">
        <v>3.72</v>
      </c>
      <c r="P363" s="41">
        <v>3.72</v>
      </c>
      <c r="Q363" s="41">
        <v>3.72</v>
      </c>
      <c r="R363" s="41">
        <v>3.72</v>
      </c>
      <c r="S363" s="41">
        <v>3.72</v>
      </c>
      <c r="T363" s="41">
        <v>3.72</v>
      </c>
      <c r="U363" s="41">
        <v>3.72</v>
      </c>
      <c r="V363" s="41">
        <v>3.72</v>
      </c>
      <c r="W363" s="41">
        <v>3.72</v>
      </c>
      <c r="X363" s="41">
        <v>3.72</v>
      </c>
      <c r="Y363" s="41">
        <v>3.72</v>
      </c>
      <c r="Z363" s="41">
        <v>3.72</v>
      </c>
      <c r="AA363" s="41">
        <v>3.72</v>
      </c>
    </row>
    <row r="364" spans="1:27" ht="12.75" hidden="1" customHeight="1" outlineLevel="1" x14ac:dyDescent="0.2">
      <c r="A364" s="99" t="s">
        <v>2763</v>
      </c>
      <c r="B364" s="60" t="s">
        <v>81</v>
      </c>
      <c r="C364" s="40" t="s">
        <v>79</v>
      </c>
      <c r="D364" s="41">
        <f>$D$11</f>
        <v>264.79000000000002</v>
      </c>
      <c r="E364" s="41">
        <f t="shared" ref="E364:AA364" si="209">$D$11</f>
        <v>264.79000000000002</v>
      </c>
      <c r="F364" s="41">
        <f t="shared" si="209"/>
        <v>264.79000000000002</v>
      </c>
      <c r="G364" s="41">
        <f t="shared" si="209"/>
        <v>264.79000000000002</v>
      </c>
      <c r="H364" s="41">
        <f t="shared" si="209"/>
        <v>264.79000000000002</v>
      </c>
      <c r="I364" s="41">
        <f t="shared" si="209"/>
        <v>264.79000000000002</v>
      </c>
      <c r="J364" s="41">
        <f t="shared" si="209"/>
        <v>264.79000000000002</v>
      </c>
      <c r="K364" s="41">
        <f t="shared" si="209"/>
        <v>264.79000000000002</v>
      </c>
      <c r="L364" s="41">
        <f t="shared" si="209"/>
        <v>264.79000000000002</v>
      </c>
      <c r="M364" s="41">
        <f t="shared" si="209"/>
        <v>264.79000000000002</v>
      </c>
      <c r="N364" s="41">
        <f t="shared" si="209"/>
        <v>264.79000000000002</v>
      </c>
      <c r="O364" s="41">
        <f t="shared" si="209"/>
        <v>264.79000000000002</v>
      </c>
      <c r="P364" s="41">
        <f t="shared" si="209"/>
        <v>264.79000000000002</v>
      </c>
      <c r="Q364" s="41">
        <f t="shared" si="209"/>
        <v>264.79000000000002</v>
      </c>
      <c r="R364" s="41">
        <f t="shared" si="209"/>
        <v>264.79000000000002</v>
      </c>
      <c r="S364" s="41">
        <f t="shared" si="209"/>
        <v>264.79000000000002</v>
      </c>
      <c r="T364" s="41">
        <f t="shared" si="209"/>
        <v>264.79000000000002</v>
      </c>
      <c r="U364" s="41">
        <f t="shared" si="209"/>
        <v>264.79000000000002</v>
      </c>
      <c r="V364" s="41">
        <f t="shared" si="209"/>
        <v>264.79000000000002</v>
      </c>
      <c r="W364" s="41">
        <f t="shared" si="209"/>
        <v>264.79000000000002</v>
      </c>
      <c r="X364" s="41">
        <f t="shared" si="209"/>
        <v>264.79000000000002</v>
      </c>
      <c r="Y364" s="41">
        <f t="shared" si="209"/>
        <v>264.79000000000002</v>
      </c>
      <c r="Z364" s="41">
        <f t="shared" si="209"/>
        <v>264.79000000000002</v>
      </c>
      <c r="AA364" s="41">
        <f t="shared" si="209"/>
        <v>264.79000000000002</v>
      </c>
    </row>
    <row r="365" spans="1:27" ht="12.75" customHeight="1" collapsed="1" x14ac:dyDescent="0.2">
      <c r="A365" s="98" t="s">
        <v>2764</v>
      </c>
      <c r="B365" s="25" t="str">
        <f>"09"&amp;"."&amp;$B$801&amp;"."&amp;$B$802</f>
        <v>09.01.2024</v>
      </c>
      <c r="C365" s="88" t="s">
        <v>76</v>
      </c>
      <c r="D365" s="89">
        <f>ROUND(((D366+D367+D369+D368)/1000),5)</f>
        <v>1.6351899999999999</v>
      </c>
      <c r="E365" s="89">
        <f>ROUND(((E366+E367+E369+E368)/1000),5)</f>
        <v>1.56549</v>
      </c>
      <c r="F365" s="89">
        <f>ROUND(((F366+F367+F369+F368)/1000),5)</f>
        <v>1.4938800000000001</v>
      </c>
      <c r="G365" s="89">
        <f t="shared" ref="G365:AA365" si="210">ROUND(((G366+G367+G369+G368)/1000),5)</f>
        <v>1.4831700000000001</v>
      </c>
      <c r="H365" s="89">
        <f t="shared" si="210"/>
        <v>1.50752</v>
      </c>
      <c r="I365" s="89">
        <f t="shared" si="210"/>
        <v>1.57077</v>
      </c>
      <c r="J365" s="89">
        <f t="shared" si="210"/>
        <v>1.74962</v>
      </c>
      <c r="K365" s="89">
        <f t="shared" si="210"/>
        <v>2.0350600000000001</v>
      </c>
      <c r="L365" s="89">
        <f t="shared" si="210"/>
        <v>2.3426800000000001</v>
      </c>
      <c r="M365" s="89">
        <f t="shared" si="210"/>
        <v>2.3824900000000002</v>
      </c>
      <c r="N365" s="89">
        <f t="shared" si="210"/>
        <v>2.4005399999999999</v>
      </c>
      <c r="O365" s="89">
        <f t="shared" si="210"/>
        <v>2.44997</v>
      </c>
      <c r="P365" s="89">
        <f t="shared" si="210"/>
        <v>2.42821</v>
      </c>
      <c r="Q365" s="89">
        <f t="shared" si="210"/>
        <v>2.4376799999999998</v>
      </c>
      <c r="R365" s="89">
        <f t="shared" si="210"/>
        <v>2.4323800000000002</v>
      </c>
      <c r="S365" s="89">
        <f t="shared" si="210"/>
        <v>2.3877999999999999</v>
      </c>
      <c r="T365" s="89">
        <f t="shared" si="210"/>
        <v>2.3802599999999998</v>
      </c>
      <c r="U365" s="89">
        <f t="shared" si="210"/>
        <v>2.3650699999999998</v>
      </c>
      <c r="V365" s="89">
        <f t="shared" si="210"/>
        <v>2.3519800000000002</v>
      </c>
      <c r="W365" s="89">
        <f t="shared" si="210"/>
        <v>2.3860399999999999</v>
      </c>
      <c r="X365" s="89">
        <f t="shared" si="210"/>
        <v>2.2928000000000002</v>
      </c>
      <c r="Y365" s="89">
        <f t="shared" si="210"/>
        <v>2.1536300000000002</v>
      </c>
      <c r="Z365" s="89">
        <f t="shared" si="210"/>
        <v>1.91608</v>
      </c>
      <c r="AA365" s="89">
        <f t="shared" si="210"/>
        <v>1.6748499999999999</v>
      </c>
    </row>
    <row r="366" spans="1:27" ht="12.75" hidden="1" customHeight="1" outlineLevel="1" x14ac:dyDescent="0.2">
      <c r="A366" s="99" t="s">
        <v>2765</v>
      </c>
      <c r="B366" s="60" t="s">
        <v>238</v>
      </c>
      <c r="C366" s="40" t="s">
        <v>79</v>
      </c>
      <c r="D366" s="41">
        <v>1149.6500000000001</v>
      </c>
      <c r="E366" s="41">
        <v>1079.95</v>
      </c>
      <c r="F366" s="41">
        <v>1008.34</v>
      </c>
      <c r="G366" s="41">
        <v>997.63</v>
      </c>
      <c r="H366" s="41">
        <v>1021.98</v>
      </c>
      <c r="I366" s="41">
        <v>1085.23</v>
      </c>
      <c r="J366" s="41">
        <v>1264.08</v>
      </c>
      <c r="K366" s="41">
        <v>1549.52</v>
      </c>
      <c r="L366" s="41">
        <v>1857.14</v>
      </c>
      <c r="M366" s="41">
        <v>1896.95</v>
      </c>
      <c r="N366" s="41">
        <v>1915</v>
      </c>
      <c r="O366" s="41">
        <v>1964.43</v>
      </c>
      <c r="P366" s="41">
        <v>1942.67</v>
      </c>
      <c r="Q366" s="41">
        <v>1952.14</v>
      </c>
      <c r="R366" s="41">
        <v>1946.84</v>
      </c>
      <c r="S366" s="41">
        <v>1902.26</v>
      </c>
      <c r="T366" s="41">
        <v>1894.72</v>
      </c>
      <c r="U366" s="41">
        <v>1879.53</v>
      </c>
      <c r="V366" s="41">
        <v>1866.44</v>
      </c>
      <c r="W366" s="41">
        <v>1900.5</v>
      </c>
      <c r="X366" s="41">
        <v>1807.26</v>
      </c>
      <c r="Y366" s="41">
        <v>1668.09</v>
      </c>
      <c r="Z366" s="41">
        <v>1430.54</v>
      </c>
      <c r="AA366" s="41">
        <v>1189.31</v>
      </c>
    </row>
    <row r="367" spans="1:27" ht="12.75" hidden="1" customHeight="1" outlineLevel="1" x14ac:dyDescent="0.2">
      <c r="A367" s="99" t="s">
        <v>2766</v>
      </c>
      <c r="B367" s="60" t="s">
        <v>90</v>
      </c>
      <c r="C367" s="40" t="s">
        <v>79</v>
      </c>
      <c r="D367" s="41">
        <f>$D$327</f>
        <v>217.03</v>
      </c>
      <c r="E367" s="41">
        <f t="shared" ref="E367:AA367" si="211">$D$327</f>
        <v>217.03</v>
      </c>
      <c r="F367" s="41">
        <f t="shared" si="211"/>
        <v>217.03</v>
      </c>
      <c r="G367" s="41">
        <f t="shared" si="211"/>
        <v>217.03</v>
      </c>
      <c r="H367" s="41">
        <f t="shared" si="211"/>
        <v>217.03</v>
      </c>
      <c r="I367" s="41">
        <f t="shared" si="211"/>
        <v>217.03</v>
      </c>
      <c r="J367" s="41">
        <f t="shared" si="211"/>
        <v>217.03</v>
      </c>
      <c r="K367" s="41">
        <f t="shared" si="211"/>
        <v>217.03</v>
      </c>
      <c r="L367" s="41">
        <f t="shared" si="211"/>
        <v>217.03</v>
      </c>
      <c r="M367" s="41">
        <f t="shared" si="211"/>
        <v>217.03</v>
      </c>
      <c r="N367" s="41">
        <f t="shared" si="211"/>
        <v>217.03</v>
      </c>
      <c r="O367" s="41">
        <f t="shared" si="211"/>
        <v>217.03</v>
      </c>
      <c r="P367" s="41">
        <f t="shared" si="211"/>
        <v>217.03</v>
      </c>
      <c r="Q367" s="41">
        <f t="shared" si="211"/>
        <v>217.03</v>
      </c>
      <c r="R367" s="41">
        <f t="shared" si="211"/>
        <v>217.03</v>
      </c>
      <c r="S367" s="41">
        <f t="shared" si="211"/>
        <v>217.03</v>
      </c>
      <c r="T367" s="41">
        <f t="shared" si="211"/>
        <v>217.03</v>
      </c>
      <c r="U367" s="41">
        <f t="shared" si="211"/>
        <v>217.03</v>
      </c>
      <c r="V367" s="41">
        <f t="shared" si="211"/>
        <v>217.03</v>
      </c>
      <c r="W367" s="41">
        <f t="shared" si="211"/>
        <v>217.03</v>
      </c>
      <c r="X367" s="41">
        <f t="shared" si="211"/>
        <v>217.03</v>
      </c>
      <c r="Y367" s="41">
        <f t="shared" si="211"/>
        <v>217.03</v>
      </c>
      <c r="Z367" s="41">
        <f t="shared" si="211"/>
        <v>217.03</v>
      </c>
      <c r="AA367" s="41">
        <f t="shared" si="211"/>
        <v>217.03</v>
      </c>
    </row>
    <row r="368" spans="1:27" ht="12.75" hidden="1" customHeight="1" outlineLevel="1" x14ac:dyDescent="0.2">
      <c r="A368" s="99" t="s">
        <v>2767</v>
      </c>
      <c r="B368" s="60" t="s">
        <v>83</v>
      </c>
      <c r="C368" s="40" t="s">
        <v>79</v>
      </c>
      <c r="D368" s="41">
        <v>3.72</v>
      </c>
      <c r="E368" s="41">
        <v>3.72</v>
      </c>
      <c r="F368" s="41">
        <v>3.72</v>
      </c>
      <c r="G368" s="41">
        <v>3.72</v>
      </c>
      <c r="H368" s="41">
        <v>3.72</v>
      </c>
      <c r="I368" s="41">
        <v>3.72</v>
      </c>
      <c r="J368" s="41">
        <v>3.72</v>
      </c>
      <c r="K368" s="41">
        <v>3.72</v>
      </c>
      <c r="L368" s="41">
        <v>3.72</v>
      </c>
      <c r="M368" s="41">
        <v>3.72</v>
      </c>
      <c r="N368" s="41">
        <v>3.72</v>
      </c>
      <c r="O368" s="41">
        <v>3.72</v>
      </c>
      <c r="P368" s="41">
        <v>3.72</v>
      </c>
      <c r="Q368" s="41">
        <v>3.72</v>
      </c>
      <c r="R368" s="41">
        <v>3.72</v>
      </c>
      <c r="S368" s="41">
        <v>3.72</v>
      </c>
      <c r="T368" s="41">
        <v>3.72</v>
      </c>
      <c r="U368" s="41">
        <v>3.72</v>
      </c>
      <c r="V368" s="41">
        <v>3.72</v>
      </c>
      <c r="W368" s="41">
        <v>3.72</v>
      </c>
      <c r="X368" s="41">
        <v>3.72</v>
      </c>
      <c r="Y368" s="41">
        <v>3.72</v>
      </c>
      <c r="Z368" s="41">
        <v>3.72</v>
      </c>
      <c r="AA368" s="41">
        <v>3.72</v>
      </c>
    </row>
    <row r="369" spans="1:27" ht="12.75" hidden="1" customHeight="1" outlineLevel="1" x14ac:dyDescent="0.2">
      <c r="A369" s="99" t="s">
        <v>2768</v>
      </c>
      <c r="B369" s="60" t="s">
        <v>81</v>
      </c>
      <c r="C369" s="40" t="s">
        <v>79</v>
      </c>
      <c r="D369" s="41">
        <f>$D$11</f>
        <v>264.79000000000002</v>
      </c>
      <c r="E369" s="41">
        <f t="shared" ref="E369:AA369" si="212">$D$11</f>
        <v>264.79000000000002</v>
      </c>
      <c r="F369" s="41">
        <f t="shared" si="212"/>
        <v>264.79000000000002</v>
      </c>
      <c r="G369" s="41">
        <f t="shared" si="212"/>
        <v>264.79000000000002</v>
      </c>
      <c r="H369" s="41">
        <f t="shared" si="212"/>
        <v>264.79000000000002</v>
      </c>
      <c r="I369" s="41">
        <f t="shared" si="212"/>
        <v>264.79000000000002</v>
      </c>
      <c r="J369" s="41">
        <f t="shared" si="212"/>
        <v>264.79000000000002</v>
      </c>
      <c r="K369" s="41">
        <f t="shared" si="212"/>
        <v>264.79000000000002</v>
      </c>
      <c r="L369" s="41">
        <f t="shared" si="212"/>
        <v>264.79000000000002</v>
      </c>
      <c r="M369" s="41">
        <f t="shared" si="212"/>
        <v>264.79000000000002</v>
      </c>
      <c r="N369" s="41">
        <f t="shared" si="212"/>
        <v>264.79000000000002</v>
      </c>
      <c r="O369" s="41">
        <f t="shared" si="212"/>
        <v>264.79000000000002</v>
      </c>
      <c r="P369" s="41">
        <f t="shared" si="212"/>
        <v>264.79000000000002</v>
      </c>
      <c r="Q369" s="41">
        <f t="shared" si="212"/>
        <v>264.79000000000002</v>
      </c>
      <c r="R369" s="41">
        <f t="shared" si="212"/>
        <v>264.79000000000002</v>
      </c>
      <c r="S369" s="41">
        <f t="shared" si="212"/>
        <v>264.79000000000002</v>
      </c>
      <c r="T369" s="41">
        <f t="shared" si="212"/>
        <v>264.79000000000002</v>
      </c>
      <c r="U369" s="41">
        <f t="shared" si="212"/>
        <v>264.79000000000002</v>
      </c>
      <c r="V369" s="41">
        <f t="shared" si="212"/>
        <v>264.79000000000002</v>
      </c>
      <c r="W369" s="41">
        <f t="shared" si="212"/>
        <v>264.79000000000002</v>
      </c>
      <c r="X369" s="41">
        <f t="shared" si="212"/>
        <v>264.79000000000002</v>
      </c>
      <c r="Y369" s="41">
        <f t="shared" si="212"/>
        <v>264.79000000000002</v>
      </c>
      <c r="Z369" s="41">
        <f t="shared" si="212"/>
        <v>264.79000000000002</v>
      </c>
      <c r="AA369" s="41">
        <f t="shared" si="212"/>
        <v>264.79000000000002</v>
      </c>
    </row>
    <row r="370" spans="1:27" ht="12.75" customHeight="1" collapsed="1" x14ac:dyDescent="0.2">
      <c r="A370" s="98" t="s">
        <v>2769</v>
      </c>
      <c r="B370" s="25" t="str">
        <f>"10"&amp;"."&amp;$B$801&amp;"."&amp;$B$802</f>
        <v>10.01.2024</v>
      </c>
      <c r="C370" s="88" t="s">
        <v>76</v>
      </c>
      <c r="D370" s="89">
        <f>ROUND(((D371+D372+D374+D373)/1000),5)</f>
        <v>1.65222</v>
      </c>
      <c r="E370" s="89">
        <f>ROUND(((E371+E372+E374+E373)/1000),5)</f>
        <v>1.5712699999999999</v>
      </c>
      <c r="F370" s="89">
        <f>ROUND(((F371+F372+F374+F373)/1000),5)</f>
        <v>1.5454699999999999</v>
      </c>
      <c r="G370" s="89">
        <f t="shared" ref="G370:AA370" si="213">ROUND(((G371+G372+G374+G373)/1000),5)</f>
        <v>1.5448999999999999</v>
      </c>
      <c r="H370" s="89">
        <f t="shared" si="213"/>
        <v>1.6027</v>
      </c>
      <c r="I370" s="89">
        <f t="shared" si="213"/>
        <v>1.69397</v>
      </c>
      <c r="J370" s="89">
        <f t="shared" si="213"/>
        <v>1.9125000000000001</v>
      </c>
      <c r="K370" s="89">
        <f t="shared" si="213"/>
        <v>2.2061099999999998</v>
      </c>
      <c r="L370" s="89">
        <f t="shared" si="213"/>
        <v>2.3930400000000001</v>
      </c>
      <c r="M370" s="89">
        <f t="shared" si="213"/>
        <v>2.4422600000000001</v>
      </c>
      <c r="N370" s="89">
        <f t="shared" si="213"/>
        <v>2.4668999999999999</v>
      </c>
      <c r="O370" s="89">
        <f t="shared" si="213"/>
        <v>2.5194299999999998</v>
      </c>
      <c r="P370" s="89">
        <f t="shared" si="213"/>
        <v>2.4893000000000001</v>
      </c>
      <c r="Q370" s="89">
        <f t="shared" si="213"/>
        <v>2.4986299999999999</v>
      </c>
      <c r="R370" s="89">
        <f t="shared" si="213"/>
        <v>2.4944199999999999</v>
      </c>
      <c r="S370" s="89">
        <f t="shared" si="213"/>
        <v>2.4417599999999999</v>
      </c>
      <c r="T370" s="89">
        <f t="shared" si="213"/>
        <v>2.4447899999999998</v>
      </c>
      <c r="U370" s="89">
        <f t="shared" si="213"/>
        <v>2.4303499999999998</v>
      </c>
      <c r="V370" s="89">
        <f t="shared" si="213"/>
        <v>2.41025</v>
      </c>
      <c r="W370" s="89">
        <f t="shared" si="213"/>
        <v>2.4518599999999999</v>
      </c>
      <c r="X370" s="89">
        <f t="shared" si="213"/>
        <v>2.3314300000000001</v>
      </c>
      <c r="Y370" s="89">
        <f t="shared" si="213"/>
        <v>2.2083599999999999</v>
      </c>
      <c r="Z370" s="89">
        <f t="shared" si="213"/>
        <v>1.9897899999999999</v>
      </c>
      <c r="AA370" s="89">
        <f t="shared" si="213"/>
        <v>1.7035100000000001</v>
      </c>
    </row>
    <row r="371" spans="1:27" ht="12.75" hidden="1" customHeight="1" outlineLevel="1" x14ac:dyDescent="0.2">
      <c r="A371" s="99" t="s">
        <v>2770</v>
      </c>
      <c r="B371" s="60" t="s">
        <v>238</v>
      </c>
      <c r="C371" s="40" t="s">
        <v>79</v>
      </c>
      <c r="D371" s="41">
        <v>1166.68</v>
      </c>
      <c r="E371" s="41">
        <v>1085.73</v>
      </c>
      <c r="F371" s="41">
        <v>1059.93</v>
      </c>
      <c r="G371" s="41">
        <v>1059.3599999999999</v>
      </c>
      <c r="H371" s="41">
        <v>1117.1600000000001</v>
      </c>
      <c r="I371" s="41">
        <v>1208.43</v>
      </c>
      <c r="J371" s="41">
        <v>1426.96</v>
      </c>
      <c r="K371" s="41">
        <v>1720.57</v>
      </c>
      <c r="L371" s="41">
        <v>1907.5</v>
      </c>
      <c r="M371" s="41">
        <v>1956.72</v>
      </c>
      <c r="N371" s="41">
        <v>1981.36</v>
      </c>
      <c r="O371" s="41">
        <v>2033.89</v>
      </c>
      <c r="P371" s="41">
        <v>2003.76</v>
      </c>
      <c r="Q371" s="41">
        <v>2013.09</v>
      </c>
      <c r="R371" s="41">
        <v>2008.88</v>
      </c>
      <c r="S371" s="41">
        <v>1956.22</v>
      </c>
      <c r="T371" s="41">
        <v>1959.25</v>
      </c>
      <c r="U371" s="41">
        <v>1944.81</v>
      </c>
      <c r="V371" s="41">
        <v>1924.71</v>
      </c>
      <c r="W371" s="41">
        <v>1966.32</v>
      </c>
      <c r="X371" s="41">
        <v>1845.89</v>
      </c>
      <c r="Y371" s="41">
        <v>1722.82</v>
      </c>
      <c r="Z371" s="41">
        <v>1504.25</v>
      </c>
      <c r="AA371" s="41">
        <v>1217.97</v>
      </c>
    </row>
    <row r="372" spans="1:27" ht="12.75" hidden="1" customHeight="1" outlineLevel="1" x14ac:dyDescent="0.2">
      <c r="A372" s="99" t="s">
        <v>2771</v>
      </c>
      <c r="B372" s="60" t="s">
        <v>90</v>
      </c>
      <c r="C372" s="40" t="s">
        <v>79</v>
      </c>
      <c r="D372" s="41">
        <f>$D$327</f>
        <v>217.03</v>
      </c>
      <c r="E372" s="41">
        <f t="shared" ref="E372:AA372" si="214">$D$327</f>
        <v>217.03</v>
      </c>
      <c r="F372" s="41">
        <f t="shared" si="214"/>
        <v>217.03</v>
      </c>
      <c r="G372" s="41">
        <f t="shared" si="214"/>
        <v>217.03</v>
      </c>
      <c r="H372" s="41">
        <f t="shared" si="214"/>
        <v>217.03</v>
      </c>
      <c r="I372" s="41">
        <f t="shared" si="214"/>
        <v>217.03</v>
      </c>
      <c r="J372" s="41">
        <f t="shared" si="214"/>
        <v>217.03</v>
      </c>
      <c r="K372" s="41">
        <f t="shared" si="214"/>
        <v>217.03</v>
      </c>
      <c r="L372" s="41">
        <f t="shared" si="214"/>
        <v>217.03</v>
      </c>
      <c r="M372" s="41">
        <f t="shared" si="214"/>
        <v>217.03</v>
      </c>
      <c r="N372" s="41">
        <f t="shared" si="214"/>
        <v>217.03</v>
      </c>
      <c r="O372" s="41">
        <f t="shared" si="214"/>
        <v>217.03</v>
      </c>
      <c r="P372" s="41">
        <f t="shared" si="214"/>
        <v>217.03</v>
      </c>
      <c r="Q372" s="41">
        <f t="shared" si="214"/>
        <v>217.03</v>
      </c>
      <c r="R372" s="41">
        <f t="shared" si="214"/>
        <v>217.03</v>
      </c>
      <c r="S372" s="41">
        <f t="shared" si="214"/>
        <v>217.03</v>
      </c>
      <c r="T372" s="41">
        <f t="shared" si="214"/>
        <v>217.03</v>
      </c>
      <c r="U372" s="41">
        <f t="shared" si="214"/>
        <v>217.03</v>
      </c>
      <c r="V372" s="41">
        <f t="shared" si="214"/>
        <v>217.03</v>
      </c>
      <c r="W372" s="41">
        <f t="shared" si="214"/>
        <v>217.03</v>
      </c>
      <c r="X372" s="41">
        <f t="shared" si="214"/>
        <v>217.03</v>
      </c>
      <c r="Y372" s="41">
        <f t="shared" si="214"/>
        <v>217.03</v>
      </c>
      <c r="Z372" s="41">
        <f t="shared" si="214"/>
        <v>217.03</v>
      </c>
      <c r="AA372" s="41">
        <f t="shared" si="214"/>
        <v>217.03</v>
      </c>
    </row>
    <row r="373" spans="1:27" ht="12.75" hidden="1" customHeight="1" outlineLevel="1" x14ac:dyDescent="0.2">
      <c r="A373" s="99" t="s">
        <v>2772</v>
      </c>
      <c r="B373" s="60" t="s">
        <v>83</v>
      </c>
      <c r="C373" s="40" t="s">
        <v>79</v>
      </c>
      <c r="D373" s="41">
        <v>3.72</v>
      </c>
      <c r="E373" s="41">
        <v>3.72</v>
      </c>
      <c r="F373" s="41">
        <v>3.72</v>
      </c>
      <c r="G373" s="41">
        <v>3.72</v>
      </c>
      <c r="H373" s="41">
        <v>3.72</v>
      </c>
      <c r="I373" s="41">
        <v>3.72</v>
      </c>
      <c r="J373" s="41">
        <v>3.72</v>
      </c>
      <c r="K373" s="41">
        <v>3.72</v>
      </c>
      <c r="L373" s="41">
        <v>3.72</v>
      </c>
      <c r="M373" s="41">
        <v>3.72</v>
      </c>
      <c r="N373" s="41">
        <v>3.72</v>
      </c>
      <c r="O373" s="41">
        <v>3.72</v>
      </c>
      <c r="P373" s="41">
        <v>3.72</v>
      </c>
      <c r="Q373" s="41">
        <v>3.72</v>
      </c>
      <c r="R373" s="41">
        <v>3.72</v>
      </c>
      <c r="S373" s="41">
        <v>3.72</v>
      </c>
      <c r="T373" s="41">
        <v>3.72</v>
      </c>
      <c r="U373" s="41">
        <v>3.72</v>
      </c>
      <c r="V373" s="41">
        <v>3.72</v>
      </c>
      <c r="W373" s="41">
        <v>3.72</v>
      </c>
      <c r="X373" s="41">
        <v>3.72</v>
      </c>
      <c r="Y373" s="41">
        <v>3.72</v>
      </c>
      <c r="Z373" s="41">
        <v>3.72</v>
      </c>
      <c r="AA373" s="41">
        <v>3.72</v>
      </c>
    </row>
    <row r="374" spans="1:27" ht="12.75" hidden="1" customHeight="1" outlineLevel="1" x14ac:dyDescent="0.2">
      <c r="A374" s="99" t="s">
        <v>2773</v>
      </c>
      <c r="B374" s="60" t="s">
        <v>81</v>
      </c>
      <c r="C374" s="40" t="s">
        <v>79</v>
      </c>
      <c r="D374" s="41">
        <f>$D$11</f>
        <v>264.79000000000002</v>
      </c>
      <c r="E374" s="41">
        <f t="shared" ref="E374:AA374" si="215">$D$11</f>
        <v>264.79000000000002</v>
      </c>
      <c r="F374" s="41">
        <f t="shared" si="215"/>
        <v>264.79000000000002</v>
      </c>
      <c r="G374" s="41">
        <f t="shared" si="215"/>
        <v>264.79000000000002</v>
      </c>
      <c r="H374" s="41">
        <f t="shared" si="215"/>
        <v>264.79000000000002</v>
      </c>
      <c r="I374" s="41">
        <f t="shared" si="215"/>
        <v>264.79000000000002</v>
      </c>
      <c r="J374" s="41">
        <f t="shared" si="215"/>
        <v>264.79000000000002</v>
      </c>
      <c r="K374" s="41">
        <f t="shared" si="215"/>
        <v>264.79000000000002</v>
      </c>
      <c r="L374" s="41">
        <f t="shared" si="215"/>
        <v>264.79000000000002</v>
      </c>
      <c r="M374" s="41">
        <f t="shared" si="215"/>
        <v>264.79000000000002</v>
      </c>
      <c r="N374" s="41">
        <f t="shared" si="215"/>
        <v>264.79000000000002</v>
      </c>
      <c r="O374" s="41">
        <f t="shared" si="215"/>
        <v>264.79000000000002</v>
      </c>
      <c r="P374" s="41">
        <f t="shared" si="215"/>
        <v>264.79000000000002</v>
      </c>
      <c r="Q374" s="41">
        <f t="shared" si="215"/>
        <v>264.79000000000002</v>
      </c>
      <c r="R374" s="41">
        <f t="shared" si="215"/>
        <v>264.79000000000002</v>
      </c>
      <c r="S374" s="41">
        <f t="shared" si="215"/>
        <v>264.79000000000002</v>
      </c>
      <c r="T374" s="41">
        <f t="shared" si="215"/>
        <v>264.79000000000002</v>
      </c>
      <c r="U374" s="41">
        <f t="shared" si="215"/>
        <v>264.79000000000002</v>
      </c>
      <c r="V374" s="41">
        <f t="shared" si="215"/>
        <v>264.79000000000002</v>
      </c>
      <c r="W374" s="41">
        <f t="shared" si="215"/>
        <v>264.79000000000002</v>
      </c>
      <c r="X374" s="41">
        <f t="shared" si="215"/>
        <v>264.79000000000002</v>
      </c>
      <c r="Y374" s="41">
        <f t="shared" si="215"/>
        <v>264.79000000000002</v>
      </c>
      <c r="Z374" s="41">
        <f t="shared" si="215"/>
        <v>264.79000000000002</v>
      </c>
      <c r="AA374" s="41">
        <f t="shared" si="215"/>
        <v>264.79000000000002</v>
      </c>
    </row>
    <row r="375" spans="1:27" ht="12.75" customHeight="1" collapsed="1" x14ac:dyDescent="0.2">
      <c r="A375" s="98" t="s">
        <v>2774</v>
      </c>
      <c r="B375" s="25" t="str">
        <f>"11"&amp;"."&amp;$B$801&amp;"."&amp;$B$802</f>
        <v>11.01.2024</v>
      </c>
      <c r="C375" s="88" t="s">
        <v>76</v>
      </c>
      <c r="D375" s="89">
        <f>ROUND(((D376+D377+D379+D378)/1000),5)</f>
        <v>1.6971099999999999</v>
      </c>
      <c r="E375" s="89">
        <f>ROUND(((E376+E377+E379+E378)/1000),5)</f>
        <v>1.6268800000000001</v>
      </c>
      <c r="F375" s="89">
        <f>ROUND(((F376+F377+F379+F378)/1000),5)</f>
        <v>1.5715699999999999</v>
      </c>
      <c r="G375" s="89">
        <f t="shared" ref="G375:AA375" si="216">ROUND(((G376+G377+G379+G378)/1000),5)</f>
        <v>1.5989500000000001</v>
      </c>
      <c r="H375" s="89">
        <f t="shared" si="216"/>
        <v>1.64371</v>
      </c>
      <c r="I375" s="89">
        <f t="shared" si="216"/>
        <v>1.7118800000000001</v>
      </c>
      <c r="J375" s="89">
        <f t="shared" si="216"/>
        <v>1.9349700000000001</v>
      </c>
      <c r="K375" s="89">
        <f t="shared" si="216"/>
        <v>2.29345</v>
      </c>
      <c r="L375" s="89">
        <f t="shared" si="216"/>
        <v>2.43038</v>
      </c>
      <c r="M375" s="89">
        <f t="shared" si="216"/>
        <v>2.4771700000000001</v>
      </c>
      <c r="N375" s="89">
        <f t="shared" si="216"/>
        <v>2.52156</v>
      </c>
      <c r="O375" s="89">
        <f t="shared" si="216"/>
        <v>2.5451999999999999</v>
      </c>
      <c r="P375" s="89">
        <f t="shared" si="216"/>
        <v>2.5156200000000002</v>
      </c>
      <c r="Q375" s="89">
        <f t="shared" si="216"/>
        <v>2.5252300000000001</v>
      </c>
      <c r="R375" s="89">
        <f t="shared" si="216"/>
        <v>2.5230899999999998</v>
      </c>
      <c r="S375" s="89">
        <f t="shared" si="216"/>
        <v>2.47051</v>
      </c>
      <c r="T375" s="89">
        <f t="shared" si="216"/>
        <v>2.4891200000000002</v>
      </c>
      <c r="U375" s="89">
        <f t="shared" si="216"/>
        <v>2.5106700000000002</v>
      </c>
      <c r="V375" s="89">
        <f t="shared" si="216"/>
        <v>2.4290500000000002</v>
      </c>
      <c r="W375" s="89">
        <f t="shared" si="216"/>
        <v>2.46468</v>
      </c>
      <c r="X375" s="89">
        <f t="shared" si="216"/>
        <v>2.3410899999999999</v>
      </c>
      <c r="Y375" s="89">
        <f t="shared" si="216"/>
        <v>2.23062</v>
      </c>
      <c r="Z375" s="89">
        <f t="shared" si="216"/>
        <v>1.9915400000000001</v>
      </c>
      <c r="AA375" s="89">
        <f t="shared" si="216"/>
        <v>1.69889</v>
      </c>
    </row>
    <row r="376" spans="1:27" ht="12.75" hidden="1" customHeight="1" outlineLevel="1" x14ac:dyDescent="0.2">
      <c r="A376" s="99" t="s">
        <v>2775</v>
      </c>
      <c r="B376" s="60" t="s">
        <v>238</v>
      </c>
      <c r="C376" s="40" t="s">
        <v>79</v>
      </c>
      <c r="D376" s="41">
        <v>1211.57</v>
      </c>
      <c r="E376" s="41">
        <v>1141.3399999999999</v>
      </c>
      <c r="F376" s="41">
        <v>1086.03</v>
      </c>
      <c r="G376" s="41">
        <v>1113.4100000000001</v>
      </c>
      <c r="H376" s="41">
        <v>1158.17</v>
      </c>
      <c r="I376" s="41">
        <v>1226.3399999999999</v>
      </c>
      <c r="J376" s="41">
        <v>1449.43</v>
      </c>
      <c r="K376" s="41">
        <v>1807.91</v>
      </c>
      <c r="L376" s="41">
        <v>1944.84</v>
      </c>
      <c r="M376" s="41">
        <v>1991.63</v>
      </c>
      <c r="N376" s="41">
        <v>2036.02</v>
      </c>
      <c r="O376" s="41">
        <v>2059.66</v>
      </c>
      <c r="P376" s="41">
        <v>2030.08</v>
      </c>
      <c r="Q376" s="41">
        <v>2039.69</v>
      </c>
      <c r="R376" s="41">
        <v>2037.55</v>
      </c>
      <c r="S376" s="41">
        <v>1984.97</v>
      </c>
      <c r="T376" s="41">
        <v>2003.58</v>
      </c>
      <c r="U376" s="41">
        <v>2025.13</v>
      </c>
      <c r="V376" s="41">
        <v>1943.51</v>
      </c>
      <c r="W376" s="41">
        <v>1979.14</v>
      </c>
      <c r="X376" s="41">
        <v>1855.55</v>
      </c>
      <c r="Y376" s="41">
        <v>1745.08</v>
      </c>
      <c r="Z376" s="41">
        <v>1506</v>
      </c>
      <c r="AA376" s="41">
        <v>1213.3499999999999</v>
      </c>
    </row>
    <row r="377" spans="1:27" ht="12.75" hidden="1" customHeight="1" outlineLevel="1" x14ac:dyDescent="0.2">
      <c r="A377" s="99" t="s">
        <v>2776</v>
      </c>
      <c r="B377" s="60" t="s">
        <v>90</v>
      </c>
      <c r="C377" s="40" t="s">
        <v>79</v>
      </c>
      <c r="D377" s="41">
        <f>$D$327</f>
        <v>217.03</v>
      </c>
      <c r="E377" s="41">
        <f t="shared" ref="E377:AA377" si="217">$D$327</f>
        <v>217.03</v>
      </c>
      <c r="F377" s="41">
        <f t="shared" si="217"/>
        <v>217.03</v>
      </c>
      <c r="G377" s="41">
        <f t="shared" si="217"/>
        <v>217.03</v>
      </c>
      <c r="H377" s="41">
        <f t="shared" si="217"/>
        <v>217.03</v>
      </c>
      <c r="I377" s="41">
        <f t="shared" si="217"/>
        <v>217.03</v>
      </c>
      <c r="J377" s="41">
        <f t="shared" si="217"/>
        <v>217.03</v>
      </c>
      <c r="K377" s="41">
        <f t="shared" si="217"/>
        <v>217.03</v>
      </c>
      <c r="L377" s="41">
        <f t="shared" si="217"/>
        <v>217.03</v>
      </c>
      <c r="M377" s="41">
        <f t="shared" si="217"/>
        <v>217.03</v>
      </c>
      <c r="N377" s="41">
        <f t="shared" si="217"/>
        <v>217.03</v>
      </c>
      <c r="O377" s="41">
        <f t="shared" si="217"/>
        <v>217.03</v>
      </c>
      <c r="P377" s="41">
        <f t="shared" si="217"/>
        <v>217.03</v>
      </c>
      <c r="Q377" s="41">
        <f t="shared" si="217"/>
        <v>217.03</v>
      </c>
      <c r="R377" s="41">
        <f t="shared" si="217"/>
        <v>217.03</v>
      </c>
      <c r="S377" s="41">
        <f t="shared" si="217"/>
        <v>217.03</v>
      </c>
      <c r="T377" s="41">
        <f t="shared" si="217"/>
        <v>217.03</v>
      </c>
      <c r="U377" s="41">
        <f t="shared" si="217"/>
        <v>217.03</v>
      </c>
      <c r="V377" s="41">
        <f t="shared" si="217"/>
        <v>217.03</v>
      </c>
      <c r="W377" s="41">
        <f t="shared" si="217"/>
        <v>217.03</v>
      </c>
      <c r="X377" s="41">
        <f t="shared" si="217"/>
        <v>217.03</v>
      </c>
      <c r="Y377" s="41">
        <f t="shared" si="217"/>
        <v>217.03</v>
      </c>
      <c r="Z377" s="41">
        <f t="shared" si="217"/>
        <v>217.03</v>
      </c>
      <c r="AA377" s="41">
        <f t="shared" si="217"/>
        <v>217.03</v>
      </c>
    </row>
    <row r="378" spans="1:27" ht="12.75" hidden="1" customHeight="1" outlineLevel="1" x14ac:dyDescent="0.2">
      <c r="A378" s="99" t="s">
        <v>2777</v>
      </c>
      <c r="B378" s="60" t="s">
        <v>83</v>
      </c>
      <c r="C378" s="40" t="s">
        <v>79</v>
      </c>
      <c r="D378" s="41">
        <v>3.72</v>
      </c>
      <c r="E378" s="41">
        <v>3.72</v>
      </c>
      <c r="F378" s="41">
        <v>3.72</v>
      </c>
      <c r="G378" s="41">
        <v>3.72</v>
      </c>
      <c r="H378" s="41">
        <v>3.72</v>
      </c>
      <c r="I378" s="41">
        <v>3.72</v>
      </c>
      <c r="J378" s="41">
        <v>3.72</v>
      </c>
      <c r="K378" s="41">
        <v>3.72</v>
      </c>
      <c r="L378" s="41">
        <v>3.72</v>
      </c>
      <c r="M378" s="41">
        <v>3.72</v>
      </c>
      <c r="N378" s="41">
        <v>3.72</v>
      </c>
      <c r="O378" s="41">
        <v>3.72</v>
      </c>
      <c r="P378" s="41">
        <v>3.72</v>
      </c>
      <c r="Q378" s="41">
        <v>3.72</v>
      </c>
      <c r="R378" s="41">
        <v>3.72</v>
      </c>
      <c r="S378" s="41">
        <v>3.72</v>
      </c>
      <c r="T378" s="41">
        <v>3.72</v>
      </c>
      <c r="U378" s="41">
        <v>3.72</v>
      </c>
      <c r="V378" s="41">
        <v>3.72</v>
      </c>
      <c r="W378" s="41">
        <v>3.72</v>
      </c>
      <c r="X378" s="41">
        <v>3.72</v>
      </c>
      <c r="Y378" s="41">
        <v>3.72</v>
      </c>
      <c r="Z378" s="41">
        <v>3.72</v>
      </c>
      <c r="AA378" s="41">
        <v>3.72</v>
      </c>
    </row>
    <row r="379" spans="1:27" ht="12.75" hidden="1" customHeight="1" outlineLevel="1" x14ac:dyDescent="0.2">
      <c r="A379" s="99" t="s">
        <v>2778</v>
      </c>
      <c r="B379" s="60" t="s">
        <v>81</v>
      </c>
      <c r="C379" s="40" t="s">
        <v>79</v>
      </c>
      <c r="D379" s="41">
        <f>$D$11</f>
        <v>264.79000000000002</v>
      </c>
      <c r="E379" s="41">
        <f t="shared" ref="E379:AA379" si="218">$D$11</f>
        <v>264.79000000000002</v>
      </c>
      <c r="F379" s="41">
        <f t="shared" si="218"/>
        <v>264.79000000000002</v>
      </c>
      <c r="G379" s="41">
        <f t="shared" si="218"/>
        <v>264.79000000000002</v>
      </c>
      <c r="H379" s="41">
        <f t="shared" si="218"/>
        <v>264.79000000000002</v>
      </c>
      <c r="I379" s="41">
        <f t="shared" si="218"/>
        <v>264.79000000000002</v>
      </c>
      <c r="J379" s="41">
        <f t="shared" si="218"/>
        <v>264.79000000000002</v>
      </c>
      <c r="K379" s="41">
        <f t="shared" si="218"/>
        <v>264.79000000000002</v>
      </c>
      <c r="L379" s="41">
        <f t="shared" si="218"/>
        <v>264.79000000000002</v>
      </c>
      <c r="M379" s="41">
        <f t="shared" si="218"/>
        <v>264.79000000000002</v>
      </c>
      <c r="N379" s="41">
        <f t="shared" si="218"/>
        <v>264.79000000000002</v>
      </c>
      <c r="O379" s="41">
        <f t="shared" si="218"/>
        <v>264.79000000000002</v>
      </c>
      <c r="P379" s="41">
        <f t="shared" si="218"/>
        <v>264.79000000000002</v>
      </c>
      <c r="Q379" s="41">
        <f t="shared" si="218"/>
        <v>264.79000000000002</v>
      </c>
      <c r="R379" s="41">
        <f t="shared" si="218"/>
        <v>264.79000000000002</v>
      </c>
      <c r="S379" s="41">
        <f t="shared" si="218"/>
        <v>264.79000000000002</v>
      </c>
      <c r="T379" s="41">
        <f t="shared" si="218"/>
        <v>264.79000000000002</v>
      </c>
      <c r="U379" s="41">
        <f t="shared" si="218"/>
        <v>264.79000000000002</v>
      </c>
      <c r="V379" s="41">
        <f t="shared" si="218"/>
        <v>264.79000000000002</v>
      </c>
      <c r="W379" s="41">
        <f t="shared" si="218"/>
        <v>264.79000000000002</v>
      </c>
      <c r="X379" s="41">
        <f t="shared" si="218"/>
        <v>264.79000000000002</v>
      </c>
      <c r="Y379" s="41">
        <f t="shared" si="218"/>
        <v>264.79000000000002</v>
      </c>
      <c r="Z379" s="41">
        <f t="shared" si="218"/>
        <v>264.79000000000002</v>
      </c>
      <c r="AA379" s="41">
        <f t="shared" si="218"/>
        <v>264.79000000000002</v>
      </c>
    </row>
    <row r="380" spans="1:27" ht="12.75" customHeight="1" collapsed="1" x14ac:dyDescent="0.2">
      <c r="A380" s="98" t="s">
        <v>2779</v>
      </c>
      <c r="B380" s="25" t="str">
        <f>"12"&amp;"."&amp;$B$801&amp;"."&amp;$B$802</f>
        <v>12.01.2024</v>
      </c>
      <c r="C380" s="88" t="s">
        <v>76</v>
      </c>
      <c r="D380" s="89">
        <f>ROUND(((D381+D382+D384+D383)/1000),5)</f>
        <v>1.6415500000000001</v>
      </c>
      <c r="E380" s="89">
        <f>ROUND(((E381+E382+E384+E383)/1000),5)</f>
        <v>1.5646599999999999</v>
      </c>
      <c r="F380" s="89">
        <f>ROUND(((F381+F382+F384+F383)/1000),5)</f>
        <v>1.49258</v>
      </c>
      <c r="G380" s="89">
        <f t="shared" ref="G380:AA380" si="219">ROUND(((G381+G382+G384+G383)/1000),5)</f>
        <v>1.50746</v>
      </c>
      <c r="H380" s="89">
        <f t="shared" si="219"/>
        <v>1.56976</v>
      </c>
      <c r="I380" s="89">
        <f t="shared" si="219"/>
        <v>1.69675</v>
      </c>
      <c r="J380" s="89">
        <f t="shared" si="219"/>
        <v>1.90978</v>
      </c>
      <c r="K380" s="89">
        <f t="shared" si="219"/>
        <v>2.1474799999999998</v>
      </c>
      <c r="L380" s="89">
        <f t="shared" si="219"/>
        <v>2.3184499999999999</v>
      </c>
      <c r="M380" s="89">
        <f t="shared" si="219"/>
        <v>2.36341</v>
      </c>
      <c r="N380" s="89">
        <f t="shared" si="219"/>
        <v>2.4083600000000001</v>
      </c>
      <c r="O380" s="89">
        <f t="shared" si="219"/>
        <v>2.4531700000000001</v>
      </c>
      <c r="P380" s="89">
        <f t="shared" si="219"/>
        <v>2.41764</v>
      </c>
      <c r="Q380" s="89">
        <f t="shared" si="219"/>
        <v>2.4323399999999999</v>
      </c>
      <c r="R380" s="89">
        <f t="shared" si="219"/>
        <v>2.4276</v>
      </c>
      <c r="S380" s="89">
        <f t="shared" si="219"/>
        <v>2.35887</v>
      </c>
      <c r="T380" s="89">
        <f t="shared" si="219"/>
        <v>2.3772099999999998</v>
      </c>
      <c r="U380" s="89">
        <f t="shared" si="219"/>
        <v>2.40591</v>
      </c>
      <c r="V380" s="89">
        <f t="shared" si="219"/>
        <v>2.3994800000000001</v>
      </c>
      <c r="W380" s="89">
        <f t="shared" si="219"/>
        <v>2.4338899999999999</v>
      </c>
      <c r="X380" s="89">
        <f t="shared" si="219"/>
        <v>2.3585500000000001</v>
      </c>
      <c r="Y380" s="89">
        <f t="shared" si="219"/>
        <v>2.2449599999999998</v>
      </c>
      <c r="Z380" s="89">
        <f t="shared" si="219"/>
        <v>2.0055999999999998</v>
      </c>
      <c r="AA380" s="89">
        <f t="shared" si="219"/>
        <v>1.7956300000000001</v>
      </c>
    </row>
    <row r="381" spans="1:27" ht="12.75" hidden="1" customHeight="1" outlineLevel="1" x14ac:dyDescent="0.2">
      <c r="A381" s="99" t="s">
        <v>2780</v>
      </c>
      <c r="B381" s="60" t="s">
        <v>238</v>
      </c>
      <c r="C381" s="40" t="s">
        <v>79</v>
      </c>
      <c r="D381" s="41">
        <v>1156.01</v>
      </c>
      <c r="E381" s="41">
        <v>1079.1199999999999</v>
      </c>
      <c r="F381" s="41">
        <v>1007.04</v>
      </c>
      <c r="G381" s="41">
        <v>1021.92</v>
      </c>
      <c r="H381" s="41">
        <v>1084.22</v>
      </c>
      <c r="I381" s="41">
        <v>1211.21</v>
      </c>
      <c r="J381" s="41">
        <v>1424.24</v>
      </c>
      <c r="K381" s="41">
        <v>1661.94</v>
      </c>
      <c r="L381" s="41">
        <v>1832.91</v>
      </c>
      <c r="M381" s="41">
        <v>1877.87</v>
      </c>
      <c r="N381" s="41">
        <v>1922.82</v>
      </c>
      <c r="O381" s="41">
        <v>1967.63</v>
      </c>
      <c r="P381" s="41">
        <v>1932.1</v>
      </c>
      <c r="Q381" s="41">
        <v>1946.8</v>
      </c>
      <c r="R381" s="41">
        <v>1942.06</v>
      </c>
      <c r="S381" s="41">
        <v>1873.33</v>
      </c>
      <c r="T381" s="41">
        <v>1891.67</v>
      </c>
      <c r="U381" s="41">
        <v>1920.37</v>
      </c>
      <c r="V381" s="41">
        <v>1913.94</v>
      </c>
      <c r="W381" s="41">
        <v>1948.35</v>
      </c>
      <c r="X381" s="41">
        <v>1873.01</v>
      </c>
      <c r="Y381" s="41">
        <v>1759.42</v>
      </c>
      <c r="Z381" s="41">
        <v>1520.06</v>
      </c>
      <c r="AA381" s="41">
        <v>1310.0899999999999</v>
      </c>
    </row>
    <row r="382" spans="1:27" ht="12.75" hidden="1" customHeight="1" outlineLevel="1" x14ac:dyDescent="0.2">
      <c r="A382" s="99" t="s">
        <v>2781</v>
      </c>
      <c r="B382" s="60" t="s">
        <v>90</v>
      </c>
      <c r="C382" s="40" t="s">
        <v>79</v>
      </c>
      <c r="D382" s="41">
        <f>$D$327</f>
        <v>217.03</v>
      </c>
      <c r="E382" s="41">
        <f t="shared" ref="E382:AA382" si="220">$D$327</f>
        <v>217.03</v>
      </c>
      <c r="F382" s="41">
        <f t="shared" si="220"/>
        <v>217.03</v>
      </c>
      <c r="G382" s="41">
        <f t="shared" si="220"/>
        <v>217.03</v>
      </c>
      <c r="H382" s="41">
        <f t="shared" si="220"/>
        <v>217.03</v>
      </c>
      <c r="I382" s="41">
        <f t="shared" si="220"/>
        <v>217.03</v>
      </c>
      <c r="J382" s="41">
        <f t="shared" si="220"/>
        <v>217.03</v>
      </c>
      <c r="K382" s="41">
        <f t="shared" si="220"/>
        <v>217.03</v>
      </c>
      <c r="L382" s="41">
        <f t="shared" si="220"/>
        <v>217.03</v>
      </c>
      <c r="M382" s="41">
        <f t="shared" si="220"/>
        <v>217.03</v>
      </c>
      <c r="N382" s="41">
        <f t="shared" si="220"/>
        <v>217.03</v>
      </c>
      <c r="O382" s="41">
        <f t="shared" si="220"/>
        <v>217.03</v>
      </c>
      <c r="P382" s="41">
        <f t="shared" si="220"/>
        <v>217.03</v>
      </c>
      <c r="Q382" s="41">
        <f t="shared" si="220"/>
        <v>217.03</v>
      </c>
      <c r="R382" s="41">
        <f t="shared" si="220"/>
        <v>217.03</v>
      </c>
      <c r="S382" s="41">
        <f t="shared" si="220"/>
        <v>217.03</v>
      </c>
      <c r="T382" s="41">
        <f t="shared" si="220"/>
        <v>217.03</v>
      </c>
      <c r="U382" s="41">
        <f t="shared" si="220"/>
        <v>217.03</v>
      </c>
      <c r="V382" s="41">
        <f t="shared" si="220"/>
        <v>217.03</v>
      </c>
      <c r="W382" s="41">
        <f t="shared" si="220"/>
        <v>217.03</v>
      </c>
      <c r="X382" s="41">
        <f t="shared" si="220"/>
        <v>217.03</v>
      </c>
      <c r="Y382" s="41">
        <f t="shared" si="220"/>
        <v>217.03</v>
      </c>
      <c r="Z382" s="41">
        <f t="shared" si="220"/>
        <v>217.03</v>
      </c>
      <c r="AA382" s="41">
        <f t="shared" si="220"/>
        <v>217.03</v>
      </c>
    </row>
    <row r="383" spans="1:27" ht="12.75" hidden="1" customHeight="1" outlineLevel="1" x14ac:dyDescent="0.2">
      <c r="A383" s="99" t="s">
        <v>2782</v>
      </c>
      <c r="B383" s="60" t="s">
        <v>83</v>
      </c>
      <c r="C383" s="40" t="s">
        <v>79</v>
      </c>
      <c r="D383" s="41">
        <v>3.72</v>
      </c>
      <c r="E383" s="41">
        <v>3.72</v>
      </c>
      <c r="F383" s="41">
        <v>3.72</v>
      </c>
      <c r="G383" s="41">
        <v>3.72</v>
      </c>
      <c r="H383" s="41">
        <v>3.72</v>
      </c>
      <c r="I383" s="41">
        <v>3.72</v>
      </c>
      <c r="J383" s="41">
        <v>3.72</v>
      </c>
      <c r="K383" s="41">
        <v>3.72</v>
      </c>
      <c r="L383" s="41">
        <v>3.72</v>
      </c>
      <c r="M383" s="41">
        <v>3.72</v>
      </c>
      <c r="N383" s="41">
        <v>3.72</v>
      </c>
      <c r="O383" s="41">
        <v>3.72</v>
      </c>
      <c r="P383" s="41">
        <v>3.72</v>
      </c>
      <c r="Q383" s="41">
        <v>3.72</v>
      </c>
      <c r="R383" s="41">
        <v>3.72</v>
      </c>
      <c r="S383" s="41">
        <v>3.72</v>
      </c>
      <c r="T383" s="41">
        <v>3.72</v>
      </c>
      <c r="U383" s="41">
        <v>3.72</v>
      </c>
      <c r="V383" s="41">
        <v>3.72</v>
      </c>
      <c r="W383" s="41">
        <v>3.72</v>
      </c>
      <c r="X383" s="41">
        <v>3.72</v>
      </c>
      <c r="Y383" s="41">
        <v>3.72</v>
      </c>
      <c r="Z383" s="41">
        <v>3.72</v>
      </c>
      <c r="AA383" s="41">
        <v>3.72</v>
      </c>
    </row>
    <row r="384" spans="1:27" ht="12.75" hidden="1" customHeight="1" outlineLevel="1" x14ac:dyDescent="0.2">
      <c r="A384" s="99" t="s">
        <v>2783</v>
      </c>
      <c r="B384" s="60" t="s">
        <v>81</v>
      </c>
      <c r="C384" s="40" t="s">
        <v>79</v>
      </c>
      <c r="D384" s="41">
        <f>$D$11</f>
        <v>264.79000000000002</v>
      </c>
      <c r="E384" s="41">
        <f t="shared" ref="E384:AA384" si="221">$D$11</f>
        <v>264.79000000000002</v>
      </c>
      <c r="F384" s="41">
        <f t="shared" si="221"/>
        <v>264.79000000000002</v>
      </c>
      <c r="G384" s="41">
        <f t="shared" si="221"/>
        <v>264.79000000000002</v>
      </c>
      <c r="H384" s="41">
        <f t="shared" si="221"/>
        <v>264.79000000000002</v>
      </c>
      <c r="I384" s="41">
        <f t="shared" si="221"/>
        <v>264.79000000000002</v>
      </c>
      <c r="J384" s="41">
        <f t="shared" si="221"/>
        <v>264.79000000000002</v>
      </c>
      <c r="K384" s="41">
        <f t="shared" si="221"/>
        <v>264.79000000000002</v>
      </c>
      <c r="L384" s="41">
        <f t="shared" si="221"/>
        <v>264.79000000000002</v>
      </c>
      <c r="M384" s="41">
        <f t="shared" si="221"/>
        <v>264.79000000000002</v>
      </c>
      <c r="N384" s="41">
        <f t="shared" si="221"/>
        <v>264.79000000000002</v>
      </c>
      <c r="O384" s="41">
        <f t="shared" si="221"/>
        <v>264.79000000000002</v>
      </c>
      <c r="P384" s="41">
        <f t="shared" si="221"/>
        <v>264.79000000000002</v>
      </c>
      <c r="Q384" s="41">
        <f t="shared" si="221"/>
        <v>264.79000000000002</v>
      </c>
      <c r="R384" s="41">
        <f t="shared" si="221"/>
        <v>264.79000000000002</v>
      </c>
      <c r="S384" s="41">
        <f t="shared" si="221"/>
        <v>264.79000000000002</v>
      </c>
      <c r="T384" s="41">
        <f t="shared" si="221"/>
        <v>264.79000000000002</v>
      </c>
      <c r="U384" s="41">
        <f t="shared" si="221"/>
        <v>264.79000000000002</v>
      </c>
      <c r="V384" s="41">
        <f t="shared" si="221"/>
        <v>264.79000000000002</v>
      </c>
      <c r="W384" s="41">
        <f t="shared" si="221"/>
        <v>264.79000000000002</v>
      </c>
      <c r="X384" s="41">
        <f t="shared" si="221"/>
        <v>264.79000000000002</v>
      </c>
      <c r="Y384" s="41">
        <f t="shared" si="221"/>
        <v>264.79000000000002</v>
      </c>
      <c r="Z384" s="41">
        <f t="shared" si="221"/>
        <v>264.79000000000002</v>
      </c>
      <c r="AA384" s="41">
        <f t="shared" si="221"/>
        <v>264.79000000000002</v>
      </c>
    </row>
    <row r="385" spans="1:27" ht="12.75" customHeight="1" collapsed="1" x14ac:dyDescent="0.2">
      <c r="A385" s="98" t="s">
        <v>2784</v>
      </c>
      <c r="B385" s="25" t="str">
        <f>"13"&amp;"."&amp;$B$801&amp;"."&amp;$B$802</f>
        <v>13.01.2024</v>
      </c>
      <c r="C385" s="88" t="s">
        <v>76</v>
      </c>
      <c r="D385" s="89">
        <f>ROUND(((D386+D387+D389+D388)/1000),5)</f>
        <v>1.9726699999999999</v>
      </c>
      <c r="E385" s="89">
        <f>ROUND(((E386+E387+E389+E388)/1000),5)</f>
        <v>1.7858700000000001</v>
      </c>
      <c r="F385" s="89">
        <f>ROUND(((F386+F387+F389+F388)/1000),5)</f>
        <v>1.7400199999999999</v>
      </c>
      <c r="G385" s="89">
        <f t="shared" ref="G385:AA385" si="222">ROUND(((G386+G387+G389+G388)/1000),5)</f>
        <v>1.7351799999999999</v>
      </c>
      <c r="H385" s="89">
        <f t="shared" si="222"/>
        <v>1.7731699999999999</v>
      </c>
      <c r="I385" s="89">
        <f t="shared" si="222"/>
        <v>1.8801600000000001</v>
      </c>
      <c r="J385" s="89">
        <f t="shared" si="222"/>
        <v>1.92943</v>
      </c>
      <c r="K385" s="89">
        <f t="shared" si="222"/>
        <v>1.9853400000000001</v>
      </c>
      <c r="L385" s="89">
        <f t="shared" si="222"/>
        <v>2.1589700000000001</v>
      </c>
      <c r="M385" s="89">
        <f t="shared" si="222"/>
        <v>2.1655199999999999</v>
      </c>
      <c r="N385" s="89">
        <f t="shared" si="222"/>
        <v>2.22933</v>
      </c>
      <c r="O385" s="89">
        <f t="shared" si="222"/>
        <v>2.26206</v>
      </c>
      <c r="P385" s="89">
        <f t="shared" si="222"/>
        <v>2.3546100000000001</v>
      </c>
      <c r="Q385" s="89">
        <f t="shared" si="222"/>
        <v>2.3758900000000001</v>
      </c>
      <c r="R385" s="89">
        <f t="shared" si="222"/>
        <v>2.2780300000000002</v>
      </c>
      <c r="S385" s="89">
        <f t="shared" si="222"/>
        <v>2.2601300000000002</v>
      </c>
      <c r="T385" s="89">
        <f t="shared" si="222"/>
        <v>2.3583699999999999</v>
      </c>
      <c r="U385" s="89">
        <f t="shared" si="222"/>
        <v>2.6358899999999998</v>
      </c>
      <c r="V385" s="89">
        <f t="shared" si="222"/>
        <v>2.66052</v>
      </c>
      <c r="W385" s="89">
        <f t="shared" si="222"/>
        <v>2.3349500000000001</v>
      </c>
      <c r="X385" s="89">
        <f t="shared" si="222"/>
        <v>2.2075999999999998</v>
      </c>
      <c r="Y385" s="89">
        <f t="shared" si="222"/>
        <v>1.9281299999999999</v>
      </c>
      <c r="Z385" s="89">
        <f t="shared" si="222"/>
        <v>1.90503</v>
      </c>
      <c r="AA385" s="89">
        <f t="shared" si="222"/>
        <v>1.9830399999999999</v>
      </c>
    </row>
    <row r="386" spans="1:27" ht="12.75" hidden="1" customHeight="1" outlineLevel="1" x14ac:dyDescent="0.2">
      <c r="A386" s="99" t="s">
        <v>2785</v>
      </c>
      <c r="B386" s="60" t="s">
        <v>238</v>
      </c>
      <c r="C386" s="40" t="s">
        <v>79</v>
      </c>
      <c r="D386" s="41">
        <v>1487.13</v>
      </c>
      <c r="E386" s="41">
        <v>1300.33</v>
      </c>
      <c r="F386" s="41">
        <v>1254.48</v>
      </c>
      <c r="G386" s="41">
        <v>1249.6400000000001</v>
      </c>
      <c r="H386" s="41">
        <v>1287.6300000000001</v>
      </c>
      <c r="I386" s="41">
        <v>1394.62</v>
      </c>
      <c r="J386" s="41">
        <v>1443.89</v>
      </c>
      <c r="K386" s="41">
        <v>1499.8</v>
      </c>
      <c r="L386" s="41">
        <v>1673.43</v>
      </c>
      <c r="M386" s="41">
        <v>1679.98</v>
      </c>
      <c r="N386" s="41">
        <v>1743.79</v>
      </c>
      <c r="O386" s="41">
        <v>1776.52</v>
      </c>
      <c r="P386" s="41">
        <v>1869.07</v>
      </c>
      <c r="Q386" s="41">
        <v>1890.35</v>
      </c>
      <c r="R386" s="41">
        <v>1792.49</v>
      </c>
      <c r="S386" s="41">
        <v>1774.59</v>
      </c>
      <c r="T386" s="41">
        <v>1872.83</v>
      </c>
      <c r="U386" s="41">
        <v>2150.35</v>
      </c>
      <c r="V386" s="41">
        <v>2174.98</v>
      </c>
      <c r="W386" s="41">
        <v>1849.41</v>
      </c>
      <c r="X386" s="41">
        <v>1722.06</v>
      </c>
      <c r="Y386" s="41">
        <v>1442.59</v>
      </c>
      <c r="Z386" s="41">
        <v>1419.49</v>
      </c>
      <c r="AA386" s="41">
        <v>1497.5</v>
      </c>
    </row>
    <row r="387" spans="1:27" ht="12.75" hidden="1" customHeight="1" outlineLevel="1" x14ac:dyDescent="0.2">
      <c r="A387" s="99" t="s">
        <v>2786</v>
      </c>
      <c r="B387" s="60" t="s">
        <v>90</v>
      </c>
      <c r="C387" s="40" t="s">
        <v>79</v>
      </c>
      <c r="D387" s="41">
        <f>$D$327</f>
        <v>217.03</v>
      </c>
      <c r="E387" s="41">
        <f t="shared" ref="E387:AA387" si="223">$D$327</f>
        <v>217.03</v>
      </c>
      <c r="F387" s="41">
        <f t="shared" si="223"/>
        <v>217.03</v>
      </c>
      <c r="G387" s="41">
        <f t="shared" si="223"/>
        <v>217.03</v>
      </c>
      <c r="H387" s="41">
        <f t="shared" si="223"/>
        <v>217.03</v>
      </c>
      <c r="I387" s="41">
        <f t="shared" si="223"/>
        <v>217.03</v>
      </c>
      <c r="J387" s="41">
        <f t="shared" si="223"/>
        <v>217.03</v>
      </c>
      <c r="K387" s="41">
        <f t="shared" si="223"/>
        <v>217.03</v>
      </c>
      <c r="L387" s="41">
        <f t="shared" si="223"/>
        <v>217.03</v>
      </c>
      <c r="M387" s="41">
        <f t="shared" si="223"/>
        <v>217.03</v>
      </c>
      <c r="N387" s="41">
        <f t="shared" si="223"/>
        <v>217.03</v>
      </c>
      <c r="O387" s="41">
        <f t="shared" si="223"/>
        <v>217.03</v>
      </c>
      <c r="P387" s="41">
        <f t="shared" si="223"/>
        <v>217.03</v>
      </c>
      <c r="Q387" s="41">
        <f t="shared" si="223"/>
        <v>217.03</v>
      </c>
      <c r="R387" s="41">
        <f t="shared" si="223"/>
        <v>217.03</v>
      </c>
      <c r="S387" s="41">
        <f t="shared" si="223"/>
        <v>217.03</v>
      </c>
      <c r="T387" s="41">
        <f t="shared" si="223"/>
        <v>217.03</v>
      </c>
      <c r="U387" s="41">
        <f t="shared" si="223"/>
        <v>217.03</v>
      </c>
      <c r="V387" s="41">
        <f t="shared" si="223"/>
        <v>217.03</v>
      </c>
      <c r="W387" s="41">
        <f t="shared" si="223"/>
        <v>217.03</v>
      </c>
      <c r="X387" s="41">
        <f t="shared" si="223"/>
        <v>217.03</v>
      </c>
      <c r="Y387" s="41">
        <f t="shared" si="223"/>
        <v>217.03</v>
      </c>
      <c r="Z387" s="41">
        <f t="shared" si="223"/>
        <v>217.03</v>
      </c>
      <c r="AA387" s="41">
        <f t="shared" si="223"/>
        <v>217.03</v>
      </c>
    </row>
    <row r="388" spans="1:27" ht="12.75" hidden="1" customHeight="1" outlineLevel="1" x14ac:dyDescent="0.2">
      <c r="A388" s="99" t="s">
        <v>2787</v>
      </c>
      <c r="B388" s="60" t="s">
        <v>83</v>
      </c>
      <c r="C388" s="40" t="s">
        <v>79</v>
      </c>
      <c r="D388" s="41">
        <v>3.72</v>
      </c>
      <c r="E388" s="41">
        <v>3.72</v>
      </c>
      <c r="F388" s="41">
        <v>3.72</v>
      </c>
      <c r="G388" s="41">
        <v>3.72</v>
      </c>
      <c r="H388" s="41">
        <v>3.72</v>
      </c>
      <c r="I388" s="41">
        <v>3.72</v>
      </c>
      <c r="J388" s="41">
        <v>3.72</v>
      </c>
      <c r="K388" s="41">
        <v>3.72</v>
      </c>
      <c r="L388" s="41">
        <v>3.72</v>
      </c>
      <c r="M388" s="41">
        <v>3.72</v>
      </c>
      <c r="N388" s="41">
        <v>3.72</v>
      </c>
      <c r="O388" s="41">
        <v>3.72</v>
      </c>
      <c r="P388" s="41">
        <v>3.72</v>
      </c>
      <c r="Q388" s="41">
        <v>3.72</v>
      </c>
      <c r="R388" s="41">
        <v>3.72</v>
      </c>
      <c r="S388" s="41">
        <v>3.72</v>
      </c>
      <c r="T388" s="41">
        <v>3.72</v>
      </c>
      <c r="U388" s="41">
        <v>3.72</v>
      </c>
      <c r="V388" s="41">
        <v>3.72</v>
      </c>
      <c r="W388" s="41">
        <v>3.72</v>
      </c>
      <c r="X388" s="41">
        <v>3.72</v>
      </c>
      <c r="Y388" s="41">
        <v>3.72</v>
      </c>
      <c r="Z388" s="41">
        <v>3.72</v>
      </c>
      <c r="AA388" s="41">
        <v>3.72</v>
      </c>
    </row>
    <row r="389" spans="1:27" ht="12.75" hidden="1" customHeight="1" outlineLevel="1" x14ac:dyDescent="0.2">
      <c r="A389" s="99" t="s">
        <v>2788</v>
      </c>
      <c r="B389" s="60" t="s">
        <v>81</v>
      </c>
      <c r="C389" s="40" t="s">
        <v>79</v>
      </c>
      <c r="D389" s="41">
        <f>$D$11</f>
        <v>264.79000000000002</v>
      </c>
      <c r="E389" s="41">
        <f t="shared" ref="E389:AA389" si="224">$D$11</f>
        <v>264.79000000000002</v>
      </c>
      <c r="F389" s="41">
        <f t="shared" si="224"/>
        <v>264.79000000000002</v>
      </c>
      <c r="G389" s="41">
        <f t="shared" si="224"/>
        <v>264.79000000000002</v>
      </c>
      <c r="H389" s="41">
        <f t="shared" si="224"/>
        <v>264.79000000000002</v>
      </c>
      <c r="I389" s="41">
        <f t="shared" si="224"/>
        <v>264.79000000000002</v>
      </c>
      <c r="J389" s="41">
        <f t="shared" si="224"/>
        <v>264.79000000000002</v>
      </c>
      <c r="K389" s="41">
        <f t="shared" si="224"/>
        <v>264.79000000000002</v>
      </c>
      <c r="L389" s="41">
        <f t="shared" si="224"/>
        <v>264.79000000000002</v>
      </c>
      <c r="M389" s="41">
        <f t="shared" si="224"/>
        <v>264.79000000000002</v>
      </c>
      <c r="N389" s="41">
        <f t="shared" si="224"/>
        <v>264.79000000000002</v>
      </c>
      <c r="O389" s="41">
        <f t="shared" si="224"/>
        <v>264.79000000000002</v>
      </c>
      <c r="P389" s="41">
        <f t="shared" si="224"/>
        <v>264.79000000000002</v>
      </c>
      <c r="Q389" s="41">
        <f t="shared" si="224"/>
        <v>264.79000000000002</v>
      </c>
      <c r="R389" s="41">
        <f t="shared" si="224"/>
        <v>264.79000000000002</v>
      </c>
      <c r="S389" s="41">
        <f t="shared" si="224"/>
        <v>264.79000000000002</v>
      </c>
      <c r="T389" s="41">
        <f t="shared" si="224"/>
        <v>264.79000000000002</v>
      </c>
      <c r="U389" s="41">
        <f t="shared" si="224"/>
        <v>264.79000000000002</v>
      </c>
      <c r="V389" s="41">
        <f t="shared" si="224"/>
        <v>264.79000000000002</v>
      </c>
      <c r="W389" s="41">
        <f t="shared" si="224"/>
        <v>264.79000000000002</v>
      </c>
      <c r="X389" s="41">
        <f t="shared" si="224"/>
        <v>264.79000000000002</v>
      </c>
      <c r="Y389" s="41">
        <f t="shared" si="224"/>
        <v>264.79000000000002</v>
      </c>
      <c r="Z389" s="41">
        <f t="shared" si="224"/>
        <v>264.79000000000002</v>
      </c>
      <c r="AA389" s="41">
        <f t="shared" si="224"/>
        <v>264.79000000000002</v>
      </c>
    </row>
    <row r="390" spans="1:27" ht="12.75" customHeight="1" collapsed="1" x14ac:dyDescent="0.2">
      <c r="A390" s="98" t="s">
        <v>2789</v>
      </c>
      <c r="B390" s="25" t="str">
        <f>"14"&amp;"."&amp;$B$801&amp;"."&amp;$B$802</f>
        <v>14.01.2024</v>
      </c>
      <c r="C390" s="88" t="s">
        <v>76</v>
      </c>
      <c r="D390" s="89">
        <f>ROUND(((D391+D392+D394+D393)/1000),5)</f>
        <v>2.0014099999999999</v>
      </c>
      <c r="E390" s="89">
        <f>ROUND(((E391+E392+E394+E393)/1000),5)</f>
        <v>1.8665099999999999</v>
      </c>
      <c r="F390" s="89">
        <f>ROUND(((F391+F392+F394+F393)/1000),5)</f>
        <v>1.7382299999999999</v>
      </c>
      <c r="G390" s="89">
        <f t="shared" ref="G390:AA390" si="225">ROUND(((G391+G392+G394+G393)/1000),5)</f>
        <v>1.7240200000000001</v>
      </c>
      <c r="H390" s="89">
        <f t="shared" si="225"/>
        <v>1.7401199999999999</v>
      </c>
      <c r="I390" s="89">
        <f t="shared" si="225"/>
        <v>1.81748</v>
      </c>
      <c r="J390" s="89">
        <f t="shared" si="225"/>
        <v>1.8503400000000001</v>
      </c>
      <c r="K390" s="89">
        <f t="shared" si="225"/>
        <v>1.9622999999999999</v>
      </c>
      <c r="L390" s="89">
        <f t="shared" si="225"/>
        <v>2.0470899999999999</v>
      </c>
      <c r="M390" s="89">
        <f t="shared" si="225"/>
        <v>2.2042299999999999</v>
      </c>
      <c r="N390" s="89">
        <f t="shared" si="225"/>
        <v>2.3297599999999998</v>
      </c>
      <c r="O390" s="89">
        <f t="shared" si="225"/>
        <v>2.40429</v>
      </c>
      <c r="P390" s="89">
        <f t="shared" si="225"/>
        <v>2.43045</v>
      </c>
      <c r="Q390" s="89">
        <f t="shared" si="225"/>
        <v>2.4491900000000002</v>
      </c>
      <c r="R390" s="89">
        <f t="shared" si="225"/>
        <v>2.3192499999999998</v>
      </c>
      <c r="S390" s="89">
        <f t="shared" si="225"/>
        <v>2.4509599999999998</v>
      </c>
      <c r="T390" s="89">
        <f t="shared" si="225"/>
        <v>2.6305700000000001</v>
      </c>
      <c r="U390" s="89">
        <f t="shared" si="225"/>
        <v>2.6615600000000001</v>
      </c>
      <c r="V390" s="89">
        <f t="shared" si="225"/>
        <v>2.65598</v>
      </c>
      <c r="W390" s="89">
        <f t="shared" si="225"/>
        <v>2.5017499999999999</v>
      </c>
      <c r="X390" s="89">
        <f t="shared" si="225"/>
        <v>2.3426100000000001</v>
      </c>
      <c r="Y390" s="89">
        <f t="shared" si="225"/>
        <v>2.21733</v>
      </c>
      <c r="Z390" s="89">
        <f t="shared" si="225"/>
        <v>2.01756</v>
      </c>
      <c r="AA390" s="89">
        <f t="shared" si="225"/>
        <v>1.95844</v>
      </c>
    </row>
    <row r="391" spans="1:27" ht="12.75" hidden="1" customHeight="1" outlineLevel="1" x14ac:dyDescent="0.2">
      <c r="A391" s="99" t="s">
        <v>2790</v>
      </c>
      <c r="B391" s="60" t="s">
        <v>238</v>
      </c>
      <c r="C391" s="40" t="s">
        <v>79</v>
      </c>
      <c r="D391" s="41">
        <v>1515.87</v>
      </c>
      <c r="E391" s="41">
        <v>1380.97</v>
      </c>
      <c r="F391" s="41">
        <v>1252.69</v>
      </c>
      <c r="G391" s="41">
        <v>1238.48</v>
      </c>
      <c r="H391" s="41">
        <v>1254.58</v>
      </c>
      <c r="I391" s="41">
        <v>1331.94</v>
      </c>
      <c r="J391" s="41">
        <v>1364.8</v>
      </c>
      <c r="K391" s="41">
        <v>1476.76</v>
      </c>
      <c r="L391" s="41">
        <v>1561.55</v>
      </c>
      <c r="M391" s="41">
        <v>1718.69</v>
      </c>
      <c r="N391" s="41">
        <v>1844.22</v>
      </c>
      <c r="O391" s="41">
        <v>1918.75</v>
      </c>
      <c r="P391" s="41">
        <v>1944.91</v>
      </c>
      <c r="Q391" s="41">
        <v>1963.65</v>
      </c>
      <c r="R391" s="41">
        <v>1833.71</v>
      </c>
      <c r="S391" s="41">
        <v>1965.42</v>
      </c>
      <c r="T391" s="41">
        <v>2145.0300000000002</v>
      </c>
      <c r="U391" s="41">
        <v>2176.02</v>
      </c>
      <c r="V391" s="41">
        <v>2170.44</v>
      </c>
      <c r="W391" s="41">
        <v>2016.21</v>
      </c>
      <c r="X391" s="41">
        <v>1857.07</v>
      </c>
      <c r="Y391" s="41">
        <v>1731.79</v>
      </c>
      <c r="Z391" s="41">
        <v>1532.02</v>
      </c>
      <c r="AA391" s="41">
        <v>1472.9</v>
      </c>
    </row>
    <row r="392" spans="1:27" ht="12.75" hidden="1" customHeight="1" outlineLevel="1" x14ac:dyDescent="0.2">
      <c r="A392" s="99" t="s">
        <v>2791</v>
      </c>
      <c r="B392" s="60" t="s">
        <v>90</v>
      </c>
      <c r="C392" s="40" t="s">
        <v>79</v>
      </c>
      <c r="D392" s="41">
        <f>$D$327</f>
        <v>217.03</v>
      </c>
      <c r="E392" s="41">
        <f t="shared" ref="E392:AA392" si="226">$D$327</f>
        <v>217.03</v>
      </c>
      <c r="F392" s="41">
        <f t="shared" si="226"/>
        <v>217.03</v>
      </c>
      <c r="G392" s="41">
        <f t="shared" si="226"/>
        <v>217.03</v>
      </c>
      <c r="H392" s="41">
        <f t="shared" si="226"/>
        <v>217.03</v>
      </c>
      <c r="I392" s="41">
        <f t="shared" si="226"/>
        <v>217.03</v>
      </c>
      <c r="J392" s="41">
        <f t="shared" si="226"/>
        <v>217.03</v>
      </c>
      <c r="K392" s="41">
        <f t="shared" si="226"/>
        <v>217.03</v>
      </c>
      <c r="L392" s="41">
        <f t="shared" si="226"/>
        <v>217.03</v>
      </c>
      <c r="M392" s="41">
        <f t="shared" si="226"/>
        <v>217.03</v>
      </c>
      <c r="N392" s="41">
        <f t="shared" si="226"/>
        <v>217.03</v>
      </c>
      <c r="O392" s="41">
        <f t="shared" si="226"/>
        <v>217.03</v>
      </c>
      <c r="P392" s="41">
        <f t="shared" si="226"/>
        <v>217.03</v>
      </c>
      <c r="Q392" s="41">
        <f t="shared" si="226"/>
        <v>217.03</v>
      </c>
      <c r="R392" s="41">
        <f t="shared" si="226"/>
        <v>217.03</v>
      </c>
      <c r="S392" s="41">
        <f t="shared" si="226"/>
        <v>217.03</v>
      </c>
      <c r="T392" s="41">
        <f t="shared" si="226"/>
        <v>217.03</v>
      </c>
      <c r="U392" s="41">
        <f t="shared" si="226"/>
        <v>217.03</v>
      </c>
      <c r="V392" s="41">
        <f t="shared" si="226"/>
        <v>217.03</v>
      </c>
      <c r="W392" s="41">
        <f t="shared" si="226"/>
        <v>217.03</v>
      </c>
      <c r="X392" s="41">
        <f t="shared" si="226"/>
        <v>217.03</v>
      </c>
      <c r="Y392" s="41">
        <f t="shared" si="226"/>
        <v>217.03</v>
      </c>
      <c r="Z392" s="41">
        <f t="shared" si="226"/>
        <v>217.03</v>
      </c>
      <c r="AA392" s="41">
        <f t="shared" si="226"/>
        <v>217.03</v>
      </c>
    </row>
    <row r="393" spans="1:27" ht="12.75" hidden="1" customHeight="1" outlineLevel="1" x14ac:dyDescent="0.2">
      <c r="A393" s="99" t="s">
        <v>2792</v>
      </c>
      <c r="B393" s="60" t="s">
        <v>83</v>
      </c>
      <c r="C393" s="40" t="s">
        <v>79</v>
      </c>
      <c r="D393" s="41">
        <v>3.72</v>
      </c>
      <c r="E393" s="41">
        <v>3.72</v>
      </c>
      <c r="F393" s="41">
        <v>3.72</v>
      </c>
      <c r="G393" s="41">
        <v>3.72</v>
      </c>
      <c r="H393" s="41">
        <v>3.72</v>
      </c>
      <c r="I393" s="41">
        <v>3.72</v>
      </c>
      <c r="J393" s="41">
        <v>3.72</v>
      </c>
      <c r="K393" s="41">
        <v>3.72</v>
      </c>
      <c r="L393" s="41">
        <v>3.72</v>
      </c>
      <c r="M393" s="41">
        <v>3.72</v>
      </c>
      <c r="N393" s="41">
        <v>3.72</v>
      </c>
      <c r="O393" s="41">
        <v>3.72</v>
      </c>
      <c r="P393" s="41">
        <v>3.72</v>
      </c>
      <c r="Q393" s="41">
        <v>3.72</v>
      </c>
      <c r="R393" s="41">
        <v>3.72</v>
      </c>
      <c r="S393" s="41">
        <v>3.72</v>
      </c>
      <c r="T393" s="41">
        <v>3.72</v>
      </c>
      <c r="U393" s="41">
        <v>3.72</v>
      </c>
      <c r="V393" s="41">
        <v>3.72</v>
      </c>
      <c r="W393" s="41">
        <v>3.72</v>
      </c>
      <c r="X393" s="41">
        <v>3.72</v>
      </c>
      <c r="Y393" s="41">
        <v>3.72</v>
      </c>
      <c r="Z393" s="41">
        <v>3.72</v>
      </c>
      <c r="AA393" s="41">
        <v>3.72</v>
      </c>
    </row>
    <row r="394" spans="1:27" ht="12.75" hidden="1" customHeight="1" outlineLevel="1" x14ac:dyDescent="0.2">
      <c r="A394" s="99" t="s">
        <v>2793</v>
      </c>
      <c r="B394" s="60" t="s">
        <v>81</v>
      </c>
      <c r="C394" s="40" t="s">
        <v>79</v>
      </c>
      <c r="D394" s="41">
        <f>$D$11</f>
        <v>264.79000000000002</v>
      </c>
      <c r="E394" s="41">
        <f t="shared" ref="E394:AA394" si="227">$D$11</f>
        <v>264.79000000000002</v>
      </c>
      <c r="F394" s="41">
        <f t="shared" si="227"/>
        <v>264.79000000000002</v>
      </c>
      <c r="G394" s="41">
        <f t="shared" si="227"/>
        <v>264.79000000000002</v>
      </c>
      <c r="H394" s="41">
        <f t="shared" si="227"/>
        <v>264.79000000000002</v>
      </c>
      <c r="I394" s="41">
        <f t="shared" si="227"/>
        <v>264.79000000000002</v>
      </c>
      <c r="J394" s="41">
        <f t="shared" si="227"/>
        <v>264.79000000000002</v>
      </c>
      <c r="K394" s="41">
        <f t="shared" si="227"/>
        <v>264.79000000000002</v>
      </c>
      <c r="L394" s="41">
        <f t="shared" si="227"/>
        <v>264.79000000000002</v>
      </c>
      <c r="M394" s="41">
        <f t="shared" si="227"/>
        <v>264.79000000000002</v>
      </c>
      <c r="N394" s="41">
        <f t="shared" si="227"/>
        <v>264.79000000000002</v>
      </c>
      <c r="O394" s="41">
        <f t="shared" si="227"/>
        <v>264.79000000000002</v>
      </c>
      <c r="P394" s="41">
        <f t="shared" si="227"/>
        <v>264.79000000000002</v>
      </c>
      <c r="Q394" s="41">
        <f t="shared" si="227"/>
        <v>264.79000000000002</v>
      </c>
      <c r="R394" s="41">
        <f t="shared" si="227"/>
        <v>264.79000000000002</v>
      </c>
      <c r="S394" s="41">
        <f t="shared" si="227"/>
        <v>264.79000000000002</v>
      </c>
      <c r="T394" s="41">
        <f t="shared" si="227"/>
        <v>264.79000000000002</v>
      </c>
      <c r="U394" s="41">
        <f t="shared" si="227"/>
        <v>264.79000000000002</v>
      </c>
      <c r="V394" s="41">
        <f t="shared" si="227"/>
        <v>264.79000000000002</v>
      </c>
      <c r="W394" s="41">
        <f t="shared" si="227"/>
        <v>264.79000000000002</v>
      </c>
      <c r="X394" s="41">
        <f t="shared" si="227"/>
        <v>264.79000000000002</v>
      </c>
      <c r="Y394" s="41">
        <f t="shared" si="227"/>
        <v>264.79000000000002</v>
      </c>
      <c r="Z394" s="41">
        <f t="shared" si="227"/>
        <v>264.79000000000002</v>
      </c>
      <c r="AA394" s="41">
        <f t="shared" si="227"/>
        <v>264.79000000000002</v>
      </c>
    </row>
    <row r="395" spans="1:27" ht="12.75" customHeight="1" collapsed="1" x14ac:dyDescent="0.2">
      <c r="A395" s="98" t="s">
        <v>2794</v>
      </c>
      <c r="B395" s="25" t="str">
        <f>"15"&amp;"."&amp;$B$801&amp;"."&amp;$B$802</f>
        <v>15.01.2024</v>
      </c>
      <c r="C395" s="88" t="s">
        <v>76</v>
      </c>
      <c r="D395" s="89">
        <f>ROUND(((D396+D397+D399+D398)/1000),5)</f>
        <v>1.72688</v>
      </c>
      <c r="E395" s="89">
        <f>ROUND(((E396+E397+E399+E398)/1000),5)</f>
        <v>1.66933</v>
      </c>
      <c r="F395" s="89">
        <f>ROUND(((F396+F397+F399+F398)/1000),5)</f>
        <v>1.6139399999999999</v>
      </c>
      <c r="G395" s="89">
        <f t="shared" ref="G395:AA395" si="228">ROUND(((G396+G397+G399+G398)/1000),5)</f>
        <v>1.6071599999999999</v>
      </c>
      <c r="H395" s="89">
        <f t="shared" si="228"/>
        <v>1.66883</v>
      </c>
      <c r="I395" s="89">
        <f t="shared" si="228"/>
        <v>1.7936300000000001</v>
      </c>
      <c r="J395" s="89">
        <f t="shared" si="228"/>
        <v>2.0040200000000001</v>
      </c>
      <c r="K395" s="89">
        <f t="shared" si="228"/>
        <v>2.2218800000000001</v>
      </c>
      <c r="L395" s="89">
        <f t="shared" si="228"/>
        <v>2.4851000000000001</v>
      </c>
      <c r="M395" s="89">
        <f t="shared" si="228"/>
        <v>2.5185499999999998</v>
      </c>
      <c r="N395" s="89">
        <f t="shared" si="228"/>
        <v>2.5062799999999998</v>
      </c>
      <c r="O395" s="89">
        <f t="shared" si="228"/>
        <v>2.6002100000000001</v>
      </c>
      <c r="P395" s="89">
        <f t="shared" si="228"/>
        <v>2.5998999999999999</v>
      </c>
      <c r="Q395" s="89">
        <f t="shared" si="228"/>
        <v>2.6104099999999999</v>
      </c>
      <c r="R395" s="89">
        <f t="shared" si="228"/>
        <v>2.6067499999999999</v>
      </c>
      <c r="S395" s="89">
        <f t="shared" si="228"/>
        <v>2.5431300000000001</v>
      </c>
      <c r="T395" s="89">
        <f t="shared" si="228"/>
        <v>2.65354</v>
      </c>
      <c r="U395" s="89">
        <f t="shared" si="228"/>
        <v>2.6804600000000001</v>
      </c>
      <c r="V395" s="89">
        <f t="shared" si="228"/>
        <v>2.6732300000000002</v>
      </c>
      <c r="W395" s="89">
        <f t="shared" si="228"/>
        <v>2.5399400000000001</v>
      </c>
      <c r="X395" s="89">
        <f t="shared" si="228"/>
        <v>2.4102899999999998</v>
      </c>
      <c r="Y395" s="89">
        <f t="shared" si="228"/>
        <v>2.2433999999999998</v>
      </c>
      <c r="Z395" s="89">
        <f t="shared" si="228"/>
        <v>2.0476700000000001</v>
      </c>
      <c r="AA395" s="89">
        <f t="shared" si="228"/>
        <v>1.9153199999999999</v>
      </c>
    </row>
    <row r="396" spans="1:27" ht="12.75" hidden="1" customHeight="1" outlineLevel="1" x14ac:dyDescent="0.2">
      <c r="A396" s="99" t="s">
        <v>2795</v>
      </c>
      <c r="B396" s="60" t="s">
        <v>238</v>
      </c>
      <c r="C396" s="40" t="s">
        <v>79</v>
      </c>
      <c r="D396" s="41">
        <v>1241.3399999999999</v>
      </c>
      <c r="E396" s="41">
        <v>1183.79</v>
      </c>
      <c r="F396" s="41">
        <v>1128.4000000000001</v>
      </c>
      <c r="G396" s="41">
        <v>1121.6199999999999</v>
      </c>
      <c r="H396" s="41">
        <v>1183.29</v>
      </c>
      <c r="I396" s="41">
        <v>1308.0899999999999</v>
      </c>
      <c r="J396" s="41">
        <v>1518.48</v>
      </c>
      <c r="K396" s="41">
        <v>1736.34</v>
      </c>
      <c r="L396" s="41">
        <v>1999.56</v>
      </c>
      <c r="M396" s="41">
        <v>2033.01</v>
      </c>
      <c r="N396" s="41">
        <v>2020.74</v>
      </c>
      <c r="O396" s="41">
        <v>2114.67</v>
      </c>
      <c r="P396" s="41">
        <v>2114.36</v>
      </c>
      <c r="Q396" s="41">
        <v>2124.87</v>
      </c>
      <c r="R396" s="41">
        <v>2121.21</v>
      </c>
      <c r="S396" s="41">
        <v>2057.59</v>
      </c>
      <c r="T396" s="41">
        <v>2168</v>
      </c>
      <c r="U396" s="41">
        <v>2194.92</v>
      </c>
      <c r="V396" s="41">
        <v>2187.69</v>
      </c>
      <c r="W396" s="41">
        <v>2054.4</v>
      </c>
      <c r="X396" s="41">
        <v>1924.75</v>
      </c>
      <c r="Y396" s="41">
        <v>1757.86</v>
      </c>
      <c r="Z396" s="41">
        <v>1562.13</v>
      </c>
      <c r="AA396" s="41">
        <v>1429.78</v>
      </c>
    </row>
    <row r="397" spans="1:27" ht="12.75" hidden="1" customHeight="1" outlineLevel="1" x14ac:dyDescent="0.2">
      <c r="A397" s="99" t="s">
        <v>2796</v>
      </c>
      <c r="B397" s="60" t="s">
        <v>90</v>
      </c>
      <c r="C397" s="40" t="s">
        <v>79</v>
      </c>
      <c r="D397" s="41">
        <f>$D$327</f>
        <v>217.03</v>
      </c>
      <c r="E397" s="41">
        <f t="shared" ref="E397:AA397" si="229">$D$327</f>
        <v>217.03</v>
      </c>
      <c r="F397" s="41">
        <f t="shared" si="229"/>
        <v>217.03</v>
      </c>
      <c r="G397" s="41">
        <f t="shared" si="229"/>
        <v>217.03</v>
      </c>
      <c r="H397" s="41">
        <f t="shared" si="229"/>
        <v>217.03</v>
      </c>
      <c r="I397" s="41">
        <f t="shared" si="229"/>
        <v>217.03</v>
      </c>
      <c r="J397" s="41">
        <f t="shared" si="229"/>
        <v>217.03</v>
      </c>
      <c r="K397" s="41">
        <f t="shared" si="229"/>
        <v>217.03</v>
      </c>
      <c r="L397" s="41">
        <f t="shared" si="229"/>
        <v>217.03</v>
      </c>
      <c r="M397" s="41">
        <f t="shared" si="229"/>
        <v>217.03</v>
      </c>
      <c r="N397" s="41">
        <f t="shared" si="229"/>
        <v>217.03</v>
      </c>
      <c r="O397" s="41">
        <f t="shared" si="229"/>
        <v>217.03</v>
      </c>
      <c r="P397" s="41">
        <f t="shared" si="229"/>
        <v>217.03</v>
      </c>
      <c r="Q397" s="41">
        <f t="shared" si="229"/>
        <v>217.03</v>
      </c>
      <c r="R397" s="41">
        <f t="shared" si="229"/>
        <v>217.03</v>
      </c>
      <c r="S397" s="41">
        <f t="shared" si="229"/>
        <v>217.03</v>
      </c>
      <c r="T397" s="41">
        <f t="shared" si="229"/>
        <v>217.03</v>
      </c>
      <c r="U397" s="41">
        <f t="shared" si="229"/>
        <v>217.03</v>
      </c>
      <c r="V397" s="41">
        <f t="shared" si="229"/>
        <v>217.03</v>
      </c>
      <c r="W397" s="41">
        <f t="shared" si="229"/>
        <v>217.03</v>
      </c>
      <c r="X397" s="41">
        <f t="shared" si="229"/>
        <v>217.03</v>
      </c>
      <c r="Y397" s="41">
        <f t="shared" si="229"/>
        <v>217.03</v>
      </c>
      <c r="Z397" s="41">
        <f t="shared" si="229"/>
        <v>217.03</v>
      </c>
      <c r="AA397" s="41">
        <f t="shared" si="229"/>
        <v>217.03</v>
      </c>
    </row>
    <row r="398" spans="1:27" ht="12.75" hidden="1" customHeight="1" outlineLevel="1" x14ac:dyDescent="0.2">
      <c r="A398" s="99" t="s">
        <v>2797</v>
      </c>
      <c r="B398" s="60" t="s">
        <v>83</v>
      </c>
      <c r="C398" s="40" t="s">
        <v>79</v>
      </c>
      <c r="D398" s="41">
        <v>3.72</v>
      </c>
      <c r="E398" s="41">
        <v>3.72</v>
      </c>
      <c r="F398" s="41">
        <v>3.72</v>
      </c>
      <c r="G398" s="41">
        <v>3.72</v>
      </c>
      <c r="H398" s="41">
        <v>3.72</v>
      </c>
      <c r="I398" s="41">
        <v>3.72</v>
      </c>
      <c r="J398" s="41">
        <v>3.72</v>
      </c>
      <c r="K398" s="41">
        <v>3.72</v>
      </c>
      <c r="L398" s="41">
        <v>3.72</v>
      </c>
      <c r="M398" s="41">
        <v>3.72</v>
      </c>
      <c r="N398" s="41">
        <v>3.72</v>
      </c>
      <c r="O398" s="41">
        <v>3.72</v>
      </c>
      <c r="P398" s="41">
        <v>3.72</v>
      </c>
      <c r="Q398" s="41">
        <v>3.72</v>
      </c>
      <c r="R398" s="41">
        <v>3.72</v>
      </c>
      <c r="S398" s="41">
        <v>3.72</v>
      </c>
      <c r="T398" s="41">
        <v>3.72</v>
      </c>
      <c r="U398" s="41">
        <v>3.72</v>
      </c>
      <c r="V398" s="41">
        <v>3.72</v>
      </c>
      <c r="W398" s="41">
        <v>3.72</v>
      </c>
      <c r="X398" s="41">
        <v>3.72</v>
      </c>
      <c r="Y398" s="41">
        <v>3.72</v>
      </c>
      <c r="Z398" s="41">
        <v>3.72</v>
      </c>
      <c r="AA398" s="41">
        <v>3.72</v>
      </c>
    </row>
    <row r="399" spans="1:27" ht="12.75" hidden="1" customHeight="1" outlineLevel="1" x14ac:dyDescent="0.2">
      <c r="A399" s="99" t="s">
        <v>2798</v>
      </c>
      <c r="B399" s="60" t="s">
        <v>81</v>
      </c>
      <c r="C399" s="40" t="s">
        <v>79</v>
      </c>
      <c r="D399" s="41">
        <f>$D$11</f>
        <v>264.79000000000002</v>
      </c>
      <c r="E399" s="41">
        <f t="shared" ref="E399:AA399" si="230">$D$11</f>
        <v>264.79000000000002</v>
      </c>
      <c r="F399" s="41">
        <f t="shared" si="230"/>
        <v>264.79000000000002</v>
      </c>
      <c r="G399" s="41">
        <f t="shared" si="230"/>
        <v>264.79000000000002</v>
      </c>
      <c r="H399" s="41">
        <f t="shared" si="230"/>
        <v>264.79000000000002</v>
      </c>
      <c r="I399" s="41">
        <f t="shared" si="230"/>
        <v>264.79000000000002</v>
      </c>
      <c r="J399" s="41">
        <f t="shared" si="230"/>
        <v>264.79000000000002</v>
      </c>
      <c r="K399" s="41">
        <f t="shared" si="230"/>
        <v>264.79000000000002</v>
      </c>
      <c r="L399" s="41">
        <f t="shared" si="230"/>
        <v>264.79000000000002</v>
      </c>
      <c r="M399" s="41">
        <f t="shared" si="230"/>
        <v>264.79000000000002</v>
      </c>
      <c r="N399" s="41">
        <f t="shared" si="230"/>
        <v>264.79000000000002</v>
      </c>
      <c r="O399" s="41">
        <f t="shared" si="230"/>
        <v>264.79000000000002</v>
      </c>
      <c r="P399" s="41">
        <f t="shared" si="230"/>
        <v>264.79000000000002</v>
      </c>
      <c r="Q399" s="41">
        <f t="shared" si="230"/>
        <v>264.79000000000002</v>
      </c>
      <c r="R399" s="41">
        <f t="shared" si="230"/>
        <v>264.79000000000002</v>
      </c>
      <c r="S399" s="41">
        <f t="shared" si="230"/>
        <v>264.79000000000002</v>
      </c>
      <c r="T399" s="41">
        <f t="shared" si="230"/>
        <v>264.79000000000002</v>
      </c>
      <c r="U399" s="41">
        <f t="shared" si="230"/>
        <v>264.79000000000002</v>
      </c>
      <c r="V399" s="41">
        <f t="shared" si="230"/>
        <v>264.79000000000002</v>
      </c>
      <c r="W399" s="41">
        <f t="shared" si="230"/>
        <v>264.79000000000002</v>
      </c>
      <c r="X399" s="41">
        <f t="shared" si="230"/>
        <v>264.79000000000002</v>
      </c>
      <c r="Y399" s="41">
        <f t="shared" si="230"/>
        <v>264.79000000000002</v>
      </c>
      <c r="Z399" s="41">
        <f t="shared" si="230"/>
        <v>264.79000000000002</v>
      </c>
      <c r="AA399" s="41">
        <f t="shared" si="230"/>
        <v>264.79000000000002</v>
      </c>
    </row>
    <row r="400" spans="1:27" ht="12.75" customHeight="1" collapsed="1" x14ac:dyDescent="0.2">
      <c r="A400" s="98" t="s">
        <v>2799</v>
      </c>
      <c r="B400" s="25" t="str">
        <f>"16"&amp;"."&amp;$B$801&amp;"."&amp;$B$802</f>
        <v>16.01.2024</v>
      </c>
      <c r="C400" s="88" t="s">
        <v>76</v>
      </c>
      <c r="D400" s="89">
        <f>ROUND(((D401+D402+D404+D403)/1000),5)</f>
        <v>1.7549600000000001</v>
      </c>
      <c r="E400" s="89">
        <f>ROUND(((E401+E402+E404+E403)/1000),5)</f>
        <v>1.6878899999999999</v>
      </c>
      <c r="F400" s="89">
        <f>ROUND(((F401+F402+F404+F403)/1000),5)</f>
        <v>1.6649</v>
      </c>
      <c r="G400" s="89">
        <f t="shared" ref="G400:AA400" si="231">ROUND(((G401+G402+G404+G403)/1000),5)</f>
        <v>1.63049</v>
      </c>
      <c r="H400" s="89">
        <f t="shared" si="231"/>
        <v>1.6744699999999999</v>
      </c>
      <c r="I400" s="89">
        <f t="shared" si="231"/>
        <v>1.7887</v>
      </c>
      <c r="J400" s="89">
        <f t="shared" si="231"/>
        <v>1.98472</v>
      </c>
      <c r="K400" s="89">
        <f t="shared" si="231"/>
        <v>2.1709200000000002</v>
      </c>
      <c r="L400" s="89">
        <f t="shared" si="231"/>
        <v>2.4380500000000001</v>
      </c>
      <c r="M400" s="89">
        <f t="shared" si="231"/>
        <v>2.46698</v>
      </c>
      <c r="N400" s="89">
        <f t="shared" si="231"/>
        <v>2.5107699999999999</v>
      </c>
      <c r="O400" s="89">
        <f t="shared" si="231"/>
        <v>2.5315400000000001</v>
      </c>
      <c r="P400" s="89">
        <f t="shared" si="231"/>
        <v>2.5350899999999998</v>
      </c>
      <c r="Q400" s="89">
        <f t="shared" si="231"/>
        <v>2.5638700000000001</v>
      </c>
      <c r="R400" s="89">
        <f t="shared" si="231"/>
        <v>2.54257</v>
      </c>
      <c r="S400" s="89">
        <f t="shared" si="231"/>
        <v>2.5082399999999998</v>
      </c>
      <c r="T400" s="89">
        <f t="shared" si="231"/>
        <v>2.61774</v>
      </c>
      <c r="U400" s="89">
        <f t="shared" si="231"/>
        <v>2.6647799999999999</v>
      </c>
      <c r="V400" s="89">
        <f t="shared" si="231"/>
        <v>2.6493000000000002</v>
      </c>
      <c r="W400" s="89">
        <f t="shared" si="231"/>
        <v>2.4997400000000001</v>
      </c>
      <c r="X400" s="89">
        <f t="shared" si="231"/>
        <v>2.3789400000000001</v>
      </c>
      <c r="Y400" s="89">
        <f t="shared" si="231"/>
        <v>2.2650899999999998</v>
      </c>
      <c r="Z400" s="89">
        <f t="shared" si="231"/>
        <v>2.0549599999999999</v>
      </c>
      <c r="AA400" s="89">
        <f t="shared" si="231"/>
        <v>1.9342200000000001</v>
      </c>
    </row>
    <row r="401" spans="1:27" ht="12.75" hidden="1" customHeight="1" outlineLevel="1" x14ac:dyDescent="0.2">
      <c r="A401" s="99" t="s">
        <v>2800</v>
      </c>
      <c r="B401" s="60" t="s">
        <v>238</v>
      </c>
      <c r="C401" s="40" t="s">
        <v>79</v>
      </c>
      <c r="D401" s="41">
        <v>1269.42</v>
      </c>
      <c r="E401" s="41">
        <v>1202.3499999999999</v>
      </c>
      <c r="F401" s="41">
        <v>1179.3599999999999</v>
      </c>
      <c r="G401" s="41">
        <v>1144.95</v>
      </c>
      <c r="H401" s="41">
        <v>1188.93</v>
      </c>
      <c r="I401" s="41">
        <v>1303.1600000000001</v>
      </c>
      <c r="J401" s="41">
        <v>1499.18</v>
      </c>
      <c r="K401" s="41">
        <v>1685.38</v>
      </c>
      <c r="L401" s="41">
        <v>1952.51</v>
      </c>
      <c r="M401" s="41">
        <v>1981.44</v>
      </c>
      <c r="N401" s="41">
        <v>2025.23</v>
      </c>
      <c r="O401" s="41">
        <v>2046</v>
      </c>
      <c r="P401" s="41">
        <v>2049.5500000000002</v>
      </c>
      <c r="Q401" s="41">
        <v>2078.33</v>
      </c>
      <c r="R401" s="41">
        <v>2057.0300000000002</v>
      </c>
      <c r="S401" s="41">
        <v>2022.7</v>
      </c>
      <c r="T401" s="41">
        <v>2132.1999999999998</v>
      </c>
      <c r="U401" s="41">
        <v>2179.2399999999998</v>
      </c>
      <c r="V401" s="41">
        <v>2163.7600000000002</v>
      </c>
      <c r="W401" s="41">
        <v>2014.2</v>
      </c>
      <c r="X401" s="41">
        <v>1893.4</v>
      </c>
      <c r="Y401" s="41">
        <v>1779.55</v>
      </c>
      <c r="Z401" s="41">
        <v>1569.42</v>
      </c>
      <c r="AA401" s="41">
        <v>1448.68</v>
      </c>
    </row>
    <row r="402" spans="1:27" ht="12.75" hidden="1" customHeight="1" outlineLevel="1" x14ac:dyDescent="0.2">
      <c r="A402" s="99" t="s">
        <v>2801</v>
      </c>
      <c r="B402" s="60" t="s">
        <v>90</v>
      </c>
      <c r="C402" s="40" t="s">
        <v>79</v>
      </c>
      <c r="D402" s="41">
        <f>$D$327</f>
        <v>217.03</v>
      </c>
      <c r="E402" s="41">
        <f t="shared" ref="E402:AA402" si="232">$D$327</f>
        <v>217.03</v>
      </c>
      <c r="F402" s="41">
        <f t="shared" si="232"/>
        <v>217.03</v>
      </c>
      <c r="G402" s="41">
        <f t="shared" si="232"/>
        <v>217.03</v>
      </c>
      <c r="H402" s="41">
        <f t="shared" si="232"/>
        <v>217.03</v>
      </c>
      <c r="I402" s="41">
        <f t="shared" si="232"/>
        <v>217.03</v>
      </c>
      <c r="J402" s="41">
        <f t="shared" si="232"/>
        <v>217.03</v>
      </c>
      <c r="K402" s="41">
        <f t="shared" si="232"/>
        <v>217.03</v>
      </c>
      <c r="L402" s="41">
        <f t="shared" si="232"/>
        <v>217.03</v>
      </c>
      <c r="M402" s="41">
        <f t="shared" si="232"/>
        <v>217.03</v>
      </c>
      <c r="N402" s="41">
        <f t="shared" si="232"/>
        <v>217.03</v>
      </c>
      <c r="O402" s="41">
        <f t="shared" si="232"/>
        <v>217.03</v>
      </c>
      <c r="P402" s="41">
        <f t="shared" si="232"/>
        <v>217.03</v>
      </c>
      <c r="Q402" s="41">
        <f t="shared" si="232"/>
        <v>217.03</v>
      </c>
      <c r="R402" s="41">
        <f t="shared" si="232"/>
        <v>217.03</v>
      </c>
      <c r="S402" s="41">
        <f t="shared" si="232"/>
        <v>217.03</v>
      </c>
      <c r="T402" s="41">
        <f t="shared" si="232"/>
        <v>217.03</v>
      </c>
      <c r="U402" s="41">
        <f t="shared" si="232"/>
        <v>217.03</v>
      </c>
      <c r="V402" s="41">
        <f t="shared" si="232"/>
        <v>217.03</v>
      </c>
      <c r="W402" s="41">
        <f t="shared" si="232"/>
        <v>217.03</v>
      </c>
      <c r="X402" s="41">
        <f t="shared" si="232"/>
        <v>217.03</v>
      </c>
      <c r="Y402" s="41">
        <f t="shared" si="232"/>
        <v>217.03</v>
      </c>
      <c r="Z402" s="41">
        <f t="shared" si="232"/>
        <v>217.03</v>
      </c>
      <c r="AA402" s="41">
        <f t="shared" si="232"/>
        <v>217.03</v>
      </c>
    </row>
    <row r="403" spans="1:27" ht="12.75" hidden="1" customHeight="1" outlineLevel="1" x14ac:dyDescent="0.2">
      <c r="A403" s="99" t="s">
        <v>2802</v>
      </c>
      <c r="B403" s="60" t="s">
        <v>83</v>
      </c>
      <c r="C403" s="40" t="s">
        <v>79</v>
      </c>
      <c r="D403" s="41">
        <v>3.72</v>
      </c>
      <c r="E403" s="41">
        <v>3.72</v>
      </c>
      <c r="F403" s="41">
        <v>3.72</v>
      </c>
      <c r="G403" s="41">
        <v>3.72</v>
      </c>
      <c r="H403" s="41">
        <v>3.72</v>
      </c>
      <c r="I403" s="41">
        <v>3.72</v>
      </c>
      <c r="J403" s="41">
        <v>3.72</v>
      </c>
      <c r="K403" s="41">
        <v>3.72</v>
      </c>
      <c r="L403" s="41">
        <v>3.72</v>
      </c>
      <c r="M403" s="41">
        <v>3.72</v>
      </c>
      <c r="N403" s="41">
        <v>3.72</v>
      </c>
      <c r="O403" s="41">
        <v>3.72</v>
      </c>
      <c r="P403" s="41">
        <v>3.72</v>
      </c>
      <c r="Q403" s="41">
        <v>3.72</v>
      </c>
      <c r="R403" s="41">
        <v>3.72</v>
      </c>
      <c r="S403" s="41">
        <v>3.72</v>
      </c>
      <c r="T403" s="41">
        <v>3.72</v>
      </c>
      <c r="U403" s="41">
        <v>3.72</v>
      </c>
      <c r="V403" s="41">
        <v>3.72</v>
      </c>
      <c r="W403" s="41">
        <v>3.72</v>
      </c>
      <c r="X403" s="41">
        <v>3.72</v>
      </c>
      <c r="Y403" s="41">
        <v>3.72</v>
      </c>
      <c r="Z403" s="41">
        <v>3.72</v>
      </c>
      <c r="AA403" s="41">
        <v>3.72</v>
      </c>
    </row>
    <row r="404" spans="1:27" ht="12.75" hidden="1" customHeight="1" outlineLevel="1" x14ac:dyDescent="0.2">
      <c r="A404" s="99" t="s">
        <v>2803</v>
      </c>
      <c r="B404" s="60" t="s">
        <v>81</v>
      </c>
      <c r="C404" s="40" t="s">
        <v>79</v>
      </c>
      <c r="D404" s="41">
        <f>$D$11</f>
        <v>264.79000000000002</v>
      </c>
      <c r="E404" s="41">
        <f t="shared" ref="E404:AA404" si="233">$D$11</f>
        <v>264.79000000000002</v>
      </c>
      <c r="F404" s="41">
        <f t="shared" si="233"/>
        <v>264.79000000000002</v>
      </c>
      <c r="G404" s="41">
        <f t="shared" si="233"/>
        <v>264.79000000000002</v>
      </c>
      <c r="H404" s="41">
        <f t="shared" si="233"/>
        <v>264.79000000000002</v>
      </c>
      <c r="I404" s="41">
        <f t="shared" si="233"/>
        <v>264.79000000000002</v>
      </c>
      <c r="J404" s="41">
        <f t="shared" si="233"/>
        <v>264.79000000000002</v>
      </c>
      <c r="K404" s="41">
        <f t="shared" si="233"/>
        <v>264.79000000000002</v>
      </c>
      <c r="L404" s="41">
        <f t="shared" si="233"/>
        <v>264.79000000000002</v>
      </c>
      <c r="M404" s="41">
        <f t="shared" si="233"/>
        <v>264.79000000000002</v>
      </c>
      <c r="N404" s="41">
        <f t="shared" si="233"/>
        <v>264.79000000000002</v>
      </c>
      <c r="O404" s="41">
        <f t="shared" si="233"/>
        <v>264.79000000000002</v>
      </c>
      <c r="P404" s="41">
        <f t="shared" si="233"/>
        <v>264.79000000000002</v>
      </c>
      <c r="Q404" s="41">
        <f t="shared" si="233"/>
        <v>264.79000000000002</v>
      </c>
      <c r="R404" s="41">
        <f t="shared" si="233"/>
        <v>264.79000000000002</v>
      </c>
      <c r="S404" s="41">
        <f t="shared" si="233"/>
        <v>264.79000000000002</v>
      </c>
      <c r="T404" s="41">
        <f t="shared" si="233"/>
        <v>264.79000000000002</v>
      </c>
      <c r="U404" s="41">
        <f t="shared" si="233"/>
        <v>264.79000000000002</v>
      </c>
      <c r="V404" s="41">
        <f t="shared" si="233"/>
        <v>264.79000000000002</v>
      </c>
      <c r="W404" s="41">
        <f t="shared" si="233"/>
        <v>264.79000000000002</v>
      </c>
      <c r="X404" s="41">
        <f t="shared" si="233"/>
        <v>264.79000000000002</v>
      </c>
      <c r="Y404" s="41">
        <f t="shared" si="233"/>
        <v>264.79000000000002</v>
      </c>
      <c r="Z404" s="41">
        <f t="shared" si="233"/>
        <v>264.79000000000002</v>
      </c>
      <c r="AA404" s="41">
        <f t="shared" si="233"/>
        <v>264.79000000000002</v>
      </c>
    </row>
    <row r="405" spans="1:27" ht="12.75" customHeight="1" collapsed="1" x14ac:dyDescent="0.2">
      <c r="A405" s="98" t="s">
        <v>2804</v>
      </c>
      <c r="B405" s="25" t="str">
        <f>"17"&amp;"."&amp;$B$801&amp;"."&amp;$B$802</f>
        <v>17.01.2024</v>
      </c>
      <c r="C405" s="88" t="s">
        <v>76</v>
      </c>
      <c r="D405" s="89">
        <f>ROUND(((D406+D407+D409+D408)/1000),5)</f>
        <v>1.7241200000000001</v>
      </c>
      <c r="E405" s="89">
        <f>ROUND(((E406+E407+E409+E408)/1000),5)</f>
        <v>1.6462399999999999</v>
      </c>
      <c r="F405" s="89">
        <f>ROUND(((F406+F407+F409+F408)/1000),5)</f>
        <v>1.599</v>
      </c>
      <c r="G405" s="89">
        <f t="shared" ref="G405:AA405" si="234">ROUND(((G406+G407+G409+G408)/1000),5)</f>
        <v>1.59823</v>
      </c>
      <c r="H405" s="89">
        <f t="shared" si="234"/>
        <v>1.6671</v>
      </c>
      <c r="I405" s="89">
        <f t="shared" si="234"/>
        <v>1.79288</v>
      </c>
      <c r="J405" s="89">
        <f t="shared" si="234"/>
        <v>1.9878899999999999</v>
      </c>
      <c r="K405" s="89">
        <f t="shared" si="234"/>
        <v>2.3023799999999999</v>
      </c>
      <c r="L405" s="89">
        <f t="shared" si="234"/>
        <v>2.5105</v>
      </c>
      <c r="M405" s="89">
        <f t="shared" si="234"/>
        <v>2.4805100000000002</v>
      </c>
      <c r="N405" s="89">
        <f t="shared" si="234"/>
        <v>2.5585499999999999</v>
      </c>
      <c r="O405" s="89">
        <f t="shared" si="234"/>
        <v>2.5970399999999998</v>
      </c>
      <c r="P405" s="89">
        <f t="shared" si="234"/>
        <v>2.5941700000000001</v>
      </c>
      <c r="Q405" s="89">
        <f t="shared" si="234"/>
        <v>2.5949499999999999</v>
      </c>
      <c r="R405" s="89">
        <f t="shared" si="234"/>
        <v>2.5943900000000002</v>
      </c>
      <c r="S405" s="89">
        <f t="shared" si="234"/>
        <v>2.5634800000000002</v>
      </c>
      <c r="T405" s="89">
        <f t="shared" si="234"/>
        <v>2.6844600000000001</v>
      </c>
      <c r="U405" s="89">
        <f t="shared" si="234"/>
        <v>2.6486200000000002</v>
      </c>
      <c r="V405" s="89">
        <f t="shared" si="234"/>
        <v>2.6256900000000001</v>
      </c>
      <c r="W405" s="89">
        <f t="shared" si="234"/>
        <v>2.4916</v>
      </c>
      <c r="X405" s="89">
        <f t="shared" si="234"/>
        <v>2.49621</v>
      </c>
      <c r="Y405" s="89">
        <f t="shared" si="234"/>
        <v>2.3323200000000002</v>
      </c>
      <c r="Z405" s="89">
        <f t="shared" si="234"/>
        <v>2.1122299999999998</v>
      </c>
      <c r="AA405" s="89">
        <f t="shared" si="234"/>
        <v>1.9378200000000001</v>
      </c>
    </row>
    <row r="406" spans="1:27" ht="12.75" hidden="1" customHeight="1" outlineLevel="1" x14ac:dyDescent="0.2">
      <c r="A406" s="99" t="s">
        <v>2805</v>
      </c>
      <c r="B406" s="60" t="s">
        <v>238</v>
      </c>
      <c r="C406" s="40" t="s">
        <v>79</v>
      </c>
      <c r="D406" s="41">
        <v>1238.58</v>
      </c>
      <c r="E406" s="41">
        <v>1160.7</v>
      </c>
      <c r="F406" s="41">
        <v>1113.46</v>
      </c>
      <c r="G406" s="41">
        <v>1112.69</v>
      </c>
      <c r="H406" s="41">
        <v>1181.56</v>
      </c>
      <c r="I406" s="41">
        <v>1307.3399999999999</v>
      </c>
      <c r="J406" s="41">
        <v>1502.35</v>
      </c>
      <c r="K406" s="41">
        <v>1816.84</v>
      </c>
      <c r="L406" s="41">
        <v>2024.96</v>
      </c>
      <c r="M406" s="41">
        <v>1994.97</v>
      </c>
      <c r="N406" s="41">
        <v>2073.0100000000002</v>
      </c>
      <c r="O406" s="41">
        <v>2111.5</v>
      </c>
      <c r="P406" s="41">
        <v>2108.63</v>
      </c>
      <c r="Q406" s="41">
        <v>2109.41</v>
      </c>
      <c r="R406" s="41">
        <v>2108.85</v>
      </c>
      <c r="S406" s="41">
        <v>2077.94</v>
      </c>
      <c r="T406" s="41">
        <v>2198.92</v>
      </c>
      <c r="U406" s="41">
        <v>2163.08</v>
      </c>
      <c r="V406" s="41">
        <v>2140.15</v>
      </c>
      <c r="W406" s="41">
        <v>2006.06</v>
      </c>
      <c r="X406" s="41">
        <v>2010.67</v>
      </c>
      <c r="Y406" s="41">
        <v>1846.78</v>
      </c>
      <c r="Z406" s="41">
        <v>1626.69</v>
      </c>
      <c r="AA406" s="41">
        <v>1452.28</v>
      </c>
    </row>
    <row r="407" spans="1:27" ht="12.75" hidden="1" customHeight="1" outlineLevel="1" x14ac:dyDescent="0.2">
      <c r="A407" s="99" t="s">
        <v>2806</v>
      </c>
      <c r="B407" s="60" t="s">
        <v>90</v>
      </c>
      <c r="C407" s="40" t="s">
        <v>79</v>
      </c>
      <c r="D407" s="41">
        <f>$D$327</f>
        <v>217.03</v>
      </c>
      <c r="E407" s="41">
        <f t="shared" ref="E407:AA407" si="235">$D$327</f>
        <v>217.03</v>
      </c>
      <c r="F407" s="41">
        <f t="shared" si="235"/>
        <v>217.03</v>
      </c>
      <c r="G407" s="41">
        <f t="shared" si="235"/>
        <v>217.03</v>
      </c>
      <c r="H407" s="41">
        <f t="shared" si="235"/>
        <v>217.03</v>
      </c>
      <c r="I407" s="41">
        <f t="shared" si="235"/>
        <v>217.03</v>
      </c>
      <c r="J407" s="41">
        <f t="shared" si="235"/>
        <v>217.03</v>
      </c>
      <c r="K407" s="41">
        <f t="shared" si="235"/>
        <v>217.03</v>
      </c>
      <c r="L407" s="41">
        <f t="shared" si="235"/>
        <v>217.03</v>
      </c>
      <c r="M407" s="41">
        <f t="shared" si="235"/>
        <v>217.03</v>
      </c>
      <c r="N407" s="41">
        <f t="shared" si="235"/>
        <v>217.03</v>
      </c>
      <c r="O407" s="41">
        <f t="shared" si="235"/>
        <v>217.03</v>
      </c>
      <c r="P407" s="41">
        <f t="shared" si="235"/>
        <v>217.03</v>
      </c>
      <c r="Q407" s="41">
        <f t="shared" si="235"/>
        <v>217.03</v>
      </c>
      <c r="R407" s="41">
        <f t="shared" si="235"/>
        <v>217.03</v>
      </c>
      <c r="S407" s="41">
        <f t="shared" si="235"/>
        <v>217.03</v>
      </c>
      <c r="T407" s="41">
        <f t="shared" si="235"/>
        <v>217.03</v>
      </c>
      <c r="U407" s="41">
        <f t="shared" si="235"/>
        <v>217.03</v>
      </c>
      <c r="V407" s="41">
        <f t="shared" si="235"/>
        <v>217.03</v>
      </c>
      <c r="W407" s="41">
        <f t="shared" si="235"/>
        <v>217.03</v>
      </c>
      <c r="X407" s="41">
        <f t="shared" si="235"/>
        <v>217.03</v>
      </c>
      <c r="Y407" s="41">
        <f t="shared" si="235"/>
        <v>217.03</v>
      </c>
      <c r="Z407" s="41">
        <f t="shared" si="235"/>
        <v>217.03</v>
      </c>
      <c r="AA407" s="41">
        <f t="shared" si="235"/>
        <v>217.03</v>
      </c>
    </row>
    <row r="408" spans="1:27" ht="12.75" hidden="1" customHeight="1" outlineLevel="1" x14ac:dyDescent="0.2">
      <c r="A408" s="99" t="s">
        <v>2807</v>
      </c>
      <c r="B408" s="60" t="s">
        <v>83</v>
      </c>
      <c r="C408" s="40" t="s">
        <v>79</v>
      </c>
      <c r="D408" s="41">
        <v>3.72</v>
      </c>
      <c r="E408" s="41">
        <v>3.72</v>
      </c>
      <c r="F408" s="41">
        <v>3.72</v>
      </c>
      <c r="G408" s="41">
        <v>3.72</v>
      </c>
      <c r="H408" s="41">
        <v>3.72</v>
      </c>
      <c r="I408" s="41">
        <v>3.72</v>
      </c>
      <c r="J408" s="41">
        <v>3.72</v>
      </c>
      <c r="K408" s="41">
        <v>3.72</v>
      </c>
      <c r="L408" s="41">
        <v>3.72</v>
      </c>
      <c r="M408" s="41">
        <v>3.72</v>
      </c>
      <c r="N408" s="41">
        <v>3.72</v>
      </c>
      <c r="O408" s="41">
        <v>3.72</v>
      </c>
      <c r="P408" s="41">
        <v>3.72</v>
      </c>
      <c r="Q408" s="41">
        <v>3.72</v>
      </c>
      <c r="R408" s="41">
        <v>3.72</v>
      </c>
      <c r="S408" s="41">
        <v>3.72</v>
      </c>
      <c r="T408" s="41">
        <v>3.72</v>
      </c>
      <c r="U408" s="41">
        <v>3.72</v>
      </c>
      <c r="V408" s="41">
        <v>3.72</v>
      </c>
      <c r="W408" s="41">
        <v>3.72</v>
      </c>
      <c r="X408" s="41">
        <v>3.72</v>
      </c>
      <c r="Y408" s="41">
        <v>3.72</v>
      </c>
      <c r="Z408" s="41">
        <v>3.72</v>
      </c>
      <c r="AA408" s="41">
        <v>3.72</v>
      </c>
    </row>
    <row r="409" spans="1:27" ht="12.75" hidden="1" customHeight="1" outlineLevel="1" x14ac:dyDescent="0.2">
      <c r="A409" s="99" t="s">
        <v>2808</v>
      </c>
      <c r="B409" s="60" t="s">
        <v>81</v>
      </c>
      <c r="C409" s="40" t="s">
        <v>79</v>
      </c>
      <c r="D409" s="41">
        <f>$D$11</f>
        <v>264.79000000000002</v>
      </c>
      <c r="E409" s="41">
        <f t="shared" ref="E409:AA409" si="236">$D$11</f>
        <v>264.79000000000002</v>
      </c>
      <c r="F409" s="41">
        <f t="shared" si="236"/>
        <v>264.79000000000002</v>
      </c>
      <c r="G409" s="41">
        <f t="shared" si="236"/>
        <v>264.79000000000002</v>
      </c>
      <c r="H409" s="41">
        <f t="shared" si="236"/>
        <v>264.79000000000002</v>
      </c>
      <c r="I409" s="41">
        <f t="shared" si="236"/>
        <v>264.79000000000002</v>
      </c>
      <c r="J409" s="41">
        <f t="shared" si="236"/>
        <v>264.79000000000002</v>
      </c>
      <c r="K409" s="41">
        <f t="shared" si="236"/>
        <v>264.79000000000002</v>
      </c>
      <c r="L409" s="41">
        <f t="shared" si="236"/>
        <v>264.79000000000002</v>
      </c>
      <c r="M409" s="41">
        <f t="shared" si="236"/>
        <v>264.79000000000002</v>
      </c>
      <c r="N409" s="41">
        <f t="shared" si="236"/>
        <v>264.79000000000002</v>
      </c>
      <c r="O409" s="41">
        <f t="shared" si="236"/>
        <v>264.79000000000002</v>
      </c>
      <c r="P409" s="41">
        <f t="shared" si="236"/>
        <v>264.79000000000002</v>
      </c>
      <c r="Q409" s="41">
        <f t="shared" si="236"/>
        <v>264.79000000000002</v>
      </c>
      <c r="R409" s="41">
        <f t="shared" si="236"/>
        <v>264.79000000000002</v>
      </c>
      <c r="S409" s="41">
        <f t="shared" si="236"/>
        <v>264.79000000000002</v>
      </c>
      <c r="T409" s="41">
        <f t="shared" si="236"/>
        <v>264.79000000000002</v>
      </c>
      <c r="U409" s="41">
        <f t="shared" si="236"/>
        <v>264.79000000000002</v>
      </c>
      <c r="V409" s="41">
        <f t="shared" si="236"/>
        <v>264.79000000000002</v>
      </c>
      <c r="W409" s="41">
        <f t="shared" si="236"/>
        <v>264.79000000000002</v>
      </c>
      <c r="X409" s="41">
        <f t="shared" si="236"/>
        <v>264.79000000000002</v>
      </c>
      <c r="Y409" s="41">
        <f t="shared" si="236"/>
        <v>264.79000000000002</v>
      </c>
      <c r="Z409" s="41">
        <f t="shared" si="236"/>
        <v>264.79000000000002</v>
      </c>
      <c r="AA409" s="41">
        <f t="shared" si="236"/>
        <v>264.79000000000002</v>
      </c>
    </row>
    <row r="410" spans="1:27" ht="12.75" customHeight="1" collapsed="1" x14ac:dyDescent="0.2">
      <c r="A410" s="98" t="s">
        <v>2809</v>
      </c>
      <c r="B410" s="25" t="str">
        <f>"18"&amp;"."&amp;$B$801&amp;"."&amp;$B$802</f>
        <v>18.01.2024</v>
      </c>
      <c r="C410" s="88" t="s">
        <v>76</v>
      </c>
      <c r="D410" s="89">
        <f>ROUND(((D411+D412+D414+D413)/1000),5)</f>
        <v>1.8605</v>
      </c>
      <c r="E410" s="89">
        <f>ROUND(((E411+E412+E414+E413)/1000),5)</f>
        <v>1.7008799999999999</v>
      </c>
      <c r="F410" s="89">
        <f>ROUND(((F411+F412+F414+F413)/1000),5)</f>
        <v>1.6645099999999999</v>
      </c>
      <c r="G410" s="89">
        <f t="shared" ref="G410:AA410" si="237">ROUND(((G411+G412+G414+G413)/1000),5)</f>
        <v>1.6561399999999999</v>
      </c>
      <c r="H410" s="89">
        <f t="shared" si="237"/>
        <v>1.6963299999999999</v>
      </c>
      <c r="I410" s="89">
        <f t="shared" si="237"/>
        <v>1.84019</v>
      </c>
      <c r="J410" s="89">
        <f t="shared" si="237"/>
        <v>1.9692799999999999</v>
      </c>
      <c r="K410" s="89">
        <f t="shared" si="237"/>
        <v>2.2714599999999998</v>
      </c>
      <c r="L410" s="89">
        <f t="shared" si="237"/>
        <v>2.4700700000000002</v>
      </c>
      <c r="M410" s="89">
        <f t="shared" si="237"/>
        <v>2.4222700000000001</v>
      </c>
      <c r="N410" s="89">
        <f t="shared" si="237"/>
        <v>2.6051799999999998</v>
      </c>
      <c r="O410" s="89">
        <f t="shared" si="237"/>
        <v>2.5637400000000001</v>
      </c>
      <c r="P410" s="89">
        <f t="shared" si="237"/>
        <v>2.5481600000000002</v>
      </c>
      <c r="Q410" s="89">
        <f t="shared" si="237"/>
        <v>2.5673400000000002</v>
      </c>
      <c r="R410" s="89">
        <f t="shared" si="237"/>
        <v>2.5657199999999998</v>
      </c>
      <c r="S410" s="89">
        <f t="shared" si="237"/>
        <v>2.6201099999999999</v>
      </c>
      <c r="T410" s="89">
        <f t="shared" si="237"/>
        <v>2.6843499999999998</v>
      </c>
      <c r="U410" s="89">
        <f t="shared" si="237"/>
        <v>2.69651</v>
      </c>
      <c r="V410" s="89">
        <f t="shared" si="237"/>
        <v>2.6893799999999999</v>
      </c>
      <c r="W410" s="89">
        <f t="shared" si="237"/>
        <v>2.5022199999999999</v>
      </c>
      <c r="X410" s="89">
        <f t="shared" si="237"/>
        <v>2.3545199999999999</v>
      </c>
      <c r="Y410" s="89">
        <f t="shared" si="237"/>
        <v>2.2438500000000001</v>
      </c>
      <c r="Z410" s="89">
        <f t="shared" si="237"/>
        <v>1.99021</v>
      </c>
      <c r="AA410" s="89">
        <f t="shared" si="237"/>
        <v>1.81945</v>
      </c>
    </row>
    <row r="411" spans="1:27" ht="12.75" hidden="1" customHeight="1" outlineLevel="1" x14ac:dyDescent="0.2">
      <c r="A411" s="99" t="s">
        <v>2810</v>
      </c>
      <c r="B411" s="60" t="s">
        <v>238</v>
      </c>
      <c r="C411" s="40" t="s">
        <v>79</v>
      </c>
      <c r="D411" s="41">
        <v>1374.96</v>
      </c>
      <c r="E411" s="41">
        <v>1215.3399999999999</v>
      </c>
      <c r="F411" s="41">
        <v>1178.97</v>
      </c>
      <c r="G411" s="41">
        <v>1170.5999999999999</v>
      </c>
      <c r="H411" s="41">
        <v>1210.79</v>
      </c>
      <c r="I411" s="41">
        <v>1354.65</v>
      </c>
      <c r="J411" s="41">
        <v>1483.74</v>
      </c>
      <c r="K411" s="41">
        <v>1785.92</v>
      </c>
      <c r="L411" s="41">
        <v>1984.53</v>
      </c>
      <c r="M411" s="41">
        <v>1936.73</v>
      </c>
      <c r="N411" s="41">
        <v>2119.64</v>
      </c>
      <c r="O411" s="41">
        <v>2078.1999999999998</v>
      </c>
      <c r="P411" s="41">
        <v>2062.62</v>
      </c>
      <c r="Q411" s="41">
        <v>2081.8000000000002</v>
      </c>
      <c r="R411" s="41">
        <v>2080.1799999999998</v>
      </c>
      <c r="S411" s="41">
        <v>2134.5700000000002</v>
      </c>
      <c r="T411" s="41">
        <v>2198.81</v>
      </c>
      <c r="U411" s="41">
        <v>2210.9699999999998</v>
      </c>
      <c r="V411" s="41">
        <v>2203.84</v>
      </c>
      <c r="W411" s="41">
        <v>2016.68</v>
      </c>
      <c r="X411" s="41">
        <v>1868.98</v>
      </c>
      <c r="Y411" s="41">
        <v>1758.31</v>
      </c>
      <c r="Z411" s="41">
        <v>1504.67</v>
      </c>
      <c r="AA411" s="41">
        <v>1333.91</v>
      </c>
    </row>
    <row r="412" spans="1:27" ht="12.75" hidden="1" customHeight="1" outlineLevel="1" x14ac:dyDescent="0.2">
      <c r="A412" s="99" t="s">
        <v>2811</v>
      </c>
      <c r="B412" s="60" t="s">
        <v>90</v>
      </c>
      <c r="C412" s="40" t="s">
        <v>79</v>
      </c>
      <c r="D412" s="41">
        <f>$D$327</f>
        <v>217.03</v>
      </c>
      <c r="E412" s="41">
        <f t="shared" ref="E412:AA412" si="238">$D$327</f>
        <v>217.03</v>
      </c>
      <c r="F412" s="41">
        <f t="shared" si="238"/>
        <v>217.03</v>
      </c>
      <c r="G412" s="41">
        <f t="shared" si="238"/>
        <v>217.03</v>
      </c>
      <c r="H412" s="41">
        <f t="shared" si="238"/>
        <v>217.03</v>
      </c>
      <c r="I412" s="41">
        <f t="shared" si="238"/>
        <v>217.03</v>
      </c>
      <c r="J412" s="41">
        <f t="shared" si="238"/>
        <v>217.03</v>
      </c>
      <c r="K412" s="41">
        <f t="shared" si="238"/>
        <v>217.03</v>
      </c>
      <c r="L412" s="41">
        <f t="shared" si="238"/>
        <v>217.03</v>
      </c>
      <c r="M412" s="41">
        <f t="shared" si="238"/>
        <v>217.03</v>
      </c>
      <c r="N412" s="41">
        <f t="shared" si="238"/>
        <v>217.03</v>
      </c>
      <c r="O412" s="41">
        <f t="shared" si="238"/>
        <v>217.03</v>
      </c>
      <c r="P412" s="41">
        <f t="shared" si="238"/>
        <v>217.03</v>
      </c>
      <c r="Q412" s="41">
        <f t="shared" si="238"/>
        <v>217.03</v>
      </c>
      <c r="R412" s="41">
        <f t="shared" si="238"/>
        <v>217.03</v>
      </c>
      <c r="S412" s="41">
        <f t="shared" si="238"/>
        <v>217.03</v>
      </c>
      <c r="T412" s="41">
        <f t="shared" si="238"/>
        <v>217.03</v>
      </c>
      <c r="U412" s="41">
        <f t="shared" si="238"/>
        <v>217.03</v>
      </c>
      <c r="V412" s="41">
        <f t="shared" si="238"/>
        <v>217.03</v>
      </c>
      <c r="W412" s="41">
        <f t="shared" si="238"/>
        <v>217.03</v>
      </c>
      <c r="X412" s="41">
        <f t="shared" si="238"/>
        <v>217.03</v>
      </c>
      <c r="Y412" s="41">
        <f t="shared" si="238"/>
        <v>217.03</v>
      </c>
      <c r="Z412" s="41">
        <f t="shared" si="238"/>
        <v>217.03</v>
      </c>
      <c r="AA412" s="41">
        <f t="shared" si="238"/>
        <v>217.03</v>
      </c>
    </row>
    <row r="413" spans="1:27" ht="12.75" hidden="1" customHeight="1" outlineLevel="1" x14ac:dyDescent="0.2">
      <c r="A413" s="99" t="s">
        <v>2812</v>
      </c>
      <c r="B413" s="60" t="s">
        <v>83</v>
      </c>
      <c r="C413" s="40" t="s">
        <v>79</v>
      </c>
      <c r="D413" s="41">
        <v>3.72</v>
      </c>
      <c r="E413" s="41">
        <v>3.72</v>
      </c>
      <c r="F413" s="41">
        <v>3.72</v>
      </c>
      <c r="G413" s="41">
        <v>3.72</v>
      </c>
      <c r="H413" s="41">
        <v>3.72</v>
      </c>
      <c r="I413" s="41">
        <v>3.72</v>
      </c>
      <c r="J413" s="41">
        <v>3.72</v>
      </c>
      <c r="K413" s="41">
        <v>3.72</v>
      </c>
      <c r="L413" s="41">
        <v>3.72</v>
      </c>
      <c r="M413" s="41">
        <v>3.72</v>
      </c>
      <c r="N413" s="41">
        <v>3.72</v>
      </c>
      <c r="O413" s="41">
        <v>3.72</v>
      </c>
      <c r="P413" s="41">
        <v>3.72</v>
      </c>
      <c r="Q413" s="41">
        <v>3.72</v>
      </c>
      <c r="R413" s="41">
        <v>3.72</v>
      </c>
      <c r="S413" s="41">
        <v>3.72</v>
      </c>
      <c r="T413" s="41">
        <v>3.72</v>
      </c>
      <c r="U413" s="41">
        <v>3.72</v>
      </c>
      <c r="V413" s="41">
        <v>3.72</v>
      </c>
      <c r="W413" s="41">
        <v>3.72</v>
      </c>
      <c r="X413" s="41">
        <v>3.72</v>
      </c>
      <c r="Y413" s="41">
        <v>3.72</v>
      </c>
      <c r="Z413" s="41">
        <v>3.72</v>
      </c>
      <c r="AA413" s="41">
        <v>3.72</v>
      </c>
    </row>
    <row r="414" spans="1:27" ht="12.75" hidden="1" customHeight="1" outlineLevel="1" x14ac:dyDescent="0.2">
      <c r="A414" s="99" t="s">
        <v>2813</v>
      </c>
      <c r="B414" s="60" t="s">
        <v>81</v>
      </c>
      <c r="C414" s="40" t="s">
        <v>79</v>
      </c>
      <c r="D414" s="41">
        <f>$D$11</f>
        <v>264.79000000000002</v>
      </c>
      <c r="E414" s="41">
        <f t="shared" ref="E414:AA414" si="239">$D$11</f>
        <v>264.79000000000002</v>
      </c>
      <c r="F414" s="41">
        <f t="shared" si="239"/>
        <v>264.79000000000002</v>
      </c>
      <c r="G414" s="41">
        <f t="shared" si="239"/>
        <v>264.79000000000002</v>
      </c>
      <c r="H414" s="41">
        <f t="shared" si="239"/>
        <v>264.79000000000002</v>
      </c>
      <c r="I414" s="41">
        <f t="shared" si="239"/>
        <v>264.79000000000002</v>
      </c>
      <c r="J414" s="41">
        <f t="shared" si="239"/>
        <v>264.79000000000002</v>
      </c>
      <c r="K414" s="41">
        <f t="shared" si="239"/>
        <v>264.79000000000002</v>
      </c>
      <c r="L414" s="41">
        <f t="shared" si="239"/>
        <v>264.79000000000002</v>
      </c>
      <c r="M414" s="41">
        <f t="shared" si="239"/>
        <v>264.79000000000002</v>
      </c>
      <c r="N414" s="41">
        <f t="shared" si="239"/>
        <v>264.79000000000002</v>
      </c>
      <c r="O414" s="41">
        <f t="shared" si="239"/>
        <v>264.79000000000002</v>
      </c>
      <c r="P414" s="41">
        <f t="shared" si="239"/>
        <v>264.79000000000002</v>
      </c>
      <c r="Q414" s="41">
        <f t="shared" si="239"/>
        <v>264.79000000000002</v>
      </c>
      <c r="R414" s="41">
        <f t="shared" si="239"/>
        <v>264.79000000000002</v>
      </c>
      <c r="S414" s="41">
        <f t="shared" si="239"/>
        <v>264.79000000000002</v>
      </c>
      <c r="T414" s="41">
        <f t="shared" si="239"/>
        <v>264.79000000000002</v>
      </c>
      <c r="U414" s="41">
        <f t="shared" si="239"/>
        <v>264.79000000000002</v>
      </c>
      <c r="V414" s="41">
        <f t="shared" si="239"/>
        <v>264.79000000000002</v>
      </c>
      <c r="W414" s="41">
        <f t="shared" si="239"/>
        <v>264.79000000000002</v>
      </c>
      <c r="X414" s="41">
        <f t="shared" si="239"/>
        <v>264.79000000000002</v>
      </c>
      <c r="Y414" s="41">
        <f t="shared" si="239"/>
        <v>264.79000000000002</v>
      </c>
      <c r="Z414" s="41">
        <f t="shared" si="239"/>
        <v>264.79000000000002</v>
      </c>
      <c r="AA414" s="41">
        <f t="shared" si="239"/>
        <v>264.79000000000002</v>
      </c>
    </row>
    <row r="415" spans="1:27" ht="12.75" customHeight="1" collapsed="1" x14ac:dyDescent="0.2">
      <c r="A415" s="98" t="s">
        <v>2814</v>
      </c>
      <c r="B415" s="25" t="str">
        <f>"19"&amp;"."&amp;$B$801&amp;"."&amp;$B$802</f>
        <v>19.01.2024</v>
      </c>
      <c r="C415" s="88" t="s">
        <v>76</v>
      </c>
      <c r="D415" s="89">
        <f>ROUND(((D416+D417+D419+D418)/1000),5)</f>
        <v>1.74285</v>
      </c>
      <c r="E415" s="89">
        <f>ROUND(((E416+E417+E419+E418)/1000),5)</f>
        <v>1.66632</v>
      </c>
      <c r="F415" s="89">
        <f>ROUND(((F416+F417+F419+F418)/1000),5)</f>
        <v>1.6280600000000001</v>
      </c>
      <c r="G415" s="89">
        <f t="shared" ref="G415:AA415" si="240">ROUND(((G416+G417+G419+G418)/1000),5)</f>
        <v>1.6225400000000001</v>
      </c>
      <c r="H415" s="89">
        <f t="shared" si="240"/>
        <v>1.6645700000000001</v>
      </c>
      <c r="I415" s="89">
        <f t="shared" si="240"/>
        <v>1.78121</v>
      </c>
      <c r="J415" s="89">
        <f t="shared" si="240"/>
        <v>1.93703</v>
      </c>
      <c r="K415" s="89">
        <f t="shared" si="240"/>
        <v>2.3146599999999999</v>
      </c>
      <c r="L415" s="89">
        <f t="shared" si="240"/>
        <v>2.50345</v>
      </c>
      <c r="M415" s="89">
        <f t="shared" si="240"/>
        <v>2.5655399999999999</v>
      </c>
      <c r="N415" s="89">
        <f t="shared" si="240"/>
        <v>2.5797300000000001</v>
      </c>
      <c r="O415" s="89">
        <f t="shared" si="240"/>
        <v>2.6202399999999999</v>
      </c>
      <c r="P415" s="89">
        <f t="shared" si="240"/>
        <v>2.6113499999999998</v>
      </c>
      <c r="Q415" s="89">
        <f t="shared" si="240"/>
        <v>2.62168</v>
      </c>
      <c r="R415" s="89">
        <f t="shared" si="240"/>
        <v>2.6276199999999998</v>
      </c>
      <c r="S415" s="89">
        <f t="shared" si="240"/>
        <v>2.5392299999999999</v>
      </c>
      <c r="T415" s="89">
        <f t="shared" si="240"/>
        <v>2.5744899999999999</v>
      </c>
      <c r="U415" s="89">
        <f t="shared" si="240"/>
        <v>2.5931999999999999</v>
      </c>
      <c r="V415" s="89">
        <f t="shared" si="240"/>
        <v>2.5897800000000002</v>
      </c>
      <c r="W415" s="89">
        <f t="shared" si="240"/>
        <v>2.5875599999999999</v>
      </c>
      <c r="X415" s="89">
        <f t="shared" si="240"/>
        <v>2.4765299999999999</v>
      </c>
      <c r="Y415" s="89">
        <f t="shared" si="240"/>
        <v>2.34572</v>
      </c>
      <c r="Z415" s="89">
        <f t="shared" si="240"/>
        <v>2.1212399999999998</v>
      </c>
      <c r="AA415" s="89">
        <f t="shared" si="240"/>
        <v>1.94296</v>
      </c>
    </row>
    <row r="416" spans="1:27" ht="12.75" hidden="1" customHeight="1" outlineLevel="1" x14ac:dyDescent="0.2">
      <c r="A416" s="99" t="s">
        <v>2815</v>
      </c>
      <c r="B416" s="60" t="s">
        <v>238</v>
      </c>
      <c r="C416" s="40" t="s">
        <v>79</v>
      </c>
      <c r="D416" s="41">
        <v>1257.31</v>
      </c>
      <c r="E416" s="41">
        <v>1180.78</v>
      </c>
      <c r="F416" s="41">
        <v>1142.52</v>
      </c>
      <c r="G416" s="41">
        <v>1137</v>
      </c>
      <c r="H416" s="41">
        <v>1179.03</v>
      </c>
      <c r="I416" s="41">
        <v>1295.67</v>
      </c>
      <c r="J416" s="41">
        <v>1451.49</v>
      </c>
      <c r="K416" s="41">
        <v>1829.12</v>
      </c>
      <c r="L416" s="41">
        <v>2017.91</v>
      </c>
      <c r="M416" s="41">
        <v>2080</v>
      </c>
      <c r="N416" s="41">
        <v>2094.19</v>
      </c>
      <c r="O416" s="41">
        <v>2134.6999999999998</v>
      </c>
      <c r="P416" s="41">
        <v>2125.81</v>
      </c>
      <c r="Q416" s="41">
        <v>2136.14</v>
      </c>
      <c r="R416" s="41">
        <v>2142.08</v>
      </c>
      <c r="S416" s="41">
        <v>2053.69</v>
      </c>
      <c r="T416" s="41">
        <v>2088.9499999999998</v>
      </c>
      <c r="U416" s="41">
        <v>2107.66</v>
      </c>
      <c r="V416" s="41">
        <v>2104.2399999999998</v>
      </c>
      <c r="W416" s="41">
        <v>2102.02</v>
      </c>
      <c r="X416" s="41">
        <v>1990.99</v>
      </c>
      <c r="Y416" s="41">
        <v>1860.18</v>
      </c>
      <c r="Z416" s="41">
        <v>1635.7</v>
      </c>
      <c r="AA416" s="41">
        <v>1457.42</v>
      </c>
    </row>
    <row r="417" spans="1:27" ht="12.75" hidden="1" customHeight="1" outlineLevel="1" x14ac:dyDescent="0.2">
      <c r="A417" s="99" t="s">
        <v>2816</v>
      </c>
      <c r="B417" s="60" t="s">
        <v>90</v>
      </c>
      <c r="C417" s="40" t="s">
        <v>79</v>
      </c>
      <c r="D417" s="41">
        <f>$D$327</f>
        <v>217.03</v>
      </c>
      <c r="E417" s="41">
        <f t="shared" ref="E417:AA417" si="241">$D$327</f>
        <v>217.03</v>
      </c>
      <c r="F417" s="41">
        <f t="shared" si="241"/>
        <v>217.03</v>
      </c>
      <c r="G417" s="41">
        <f t="shared" si="241"/>
        <v>217.03</v>
      </c>
      <c r="H417" s="41">
        <f t="shared" si="241"/>
        <v>217.03</v>
      </c>
      <c r="I417" s="41">
        <f t="shared" si="241"/>
        <v>217.03</v>
      </c>
      <c r="J417" s="41">
        <f t="shared" si="241"/>
        <v>217.03</v>
      </c>
      <c r="K417" s="41">
        <f t="shared" si="241"/>
        <v>217.03</v>
      </c>
      <c r="L417" s="41">
        <f t="shared" si="241"/>
        <v>217.03</v>
      </c>
      <c r="M417" s="41">
        <f t="shared" si="241"/>
        <v>217.03</v>
      </c>
      <c r="N417" s="41">
        <f t="shared" si="241"/>
        <v>217.03</v>
      </c>
      <c r="O417" s="41">
        <f t="shared" si="241"/>
        <v>217.03</v>
      </c>
      <c r="P417" s="41">
        <f t="shared" si="241"/>
        <v>217.03</v>
      </c>
      <c r="Q417" s="41">
        <f t="shared" si="241"/>
        <v>217.03</v>
      </c>
      <c r="R417" s="41">
        <f t="shared" si="241"/>
        <v>217.03</v>
      </c>
      <c r="S417" s="41">
        <f t="shared" si="241"/>
        <v>217.03</v>
      </c>
      <c r="T417" s="41">
        <f t="shared" si="241"/>
        <v>217.03</v>
      </c>
      <c r="U417" s="41">
        <f t="shared" si="241"/>
        <v>217.03</v>
      </c>
      <c r="V417" s="41">
        <f t="shared" si="241"/>
        <v>217.03</v>
      </c>
      <c r="W417" s="41">
        <f t="shared" si="241"/>
        <v>217.03</v>
      </c>
      <c r="X417" s="41">
        <f t="shared" si="241"/>
        <v>217.03</v>
      </c>
      <c r="Y417" s="41">
        <f t="shared" si="241"/>
        <v>217.03</v>
      </c>
      <c r="Z417" s="41">
        <f t="shared" si="241"/>
        <v>217.03</v>
      </c>
      <c r="AA417" s="41">
        <f t="shared" si="241"/>
        <v>217.03</v>
      </c>
    </row>
    <row r="418" spans="1:27" ht="12.75" hidden="1" customHeight="1" outlineLevel="1" x14ac:dyDescent="0.2">
      <c r="A418" s="99" t="s">
        <v>2817</v>
      </c>
      <c r="B418" s="60" t="s">
        <v>83</v>
      </c>
      <c r="C418" s="40" t="s">
        <v>79</v>
      </c>
      <c r="D418" s="111">
        <v>3.72</v>
      </c>
      <c r="E418" s="111">
        <v>3.72</v>
      </c>
      <c r="F418" s="111">
        <v>3.72</v>
      </c>
      <c r="G418" s="111">
        <v>3.72</v>
      </c>
      <c r="H418" s="111">
        <v>3.72</v>
      </c>
      <c r="I418" s="111">
        <v>3.72</v>
      </c>
      <c r="J418" s="111">
        <v>3.72</v>
      </c>
      <c r="K418" s="111">
        <v>3.72</v>
      </c>
      <c r="L418" s="111">
        <v>3.72</v>
      </c>
      <c r="M418" s="111">
        <v>3.72</v>
      </c>
      <c r="N418" s="111">
        <v>3.72</v>
      </c>
      <c r="O418" s="111">
        <v>3.72</v>
      </c>
      <c r="P418" s="111">
        <v>3.72</v>
      </c>
      <c r="Q418" s="111">
        <v>3.72</v>
      </c>
      <c r="R418" s="111">
        <v>3.72</v>
      </c>
      <c r="S418" s="111">
        <v>3.72</v>
      </c>
      <c r="T418" s="111">
        <v>3.72</v>
      </c>
      <c r="U418" s="111">
        <v>3.72</v>
      </c>
      <c r="V418" s="111">
        <v>3.72</v>
      </c>
      <c r="W418" s="111">
        <v>3.72</v>
      </c>
      <c r="X418" s="111">
        <v>3.72</v>
      </c>
      <c r="Y418" s="111">
        <v>3.72</v>
      </c>
      <c r="Z418" s="111">
        <v>3.72</v>
      </c>
      <c r="AA418" s="111">
        <v>3.72</v>
      </c>
    </row>
    <row r="419" spans="1:27" ht="12.75" hidden="1" customHeight="1" outlineLevel="1" x14ac:dyDescent="0.2">
      <c r="A419" s="99" t="s">
        <v>2818</v>
      </c>
      <c r="B419" s="60" t="s">
        <v>81</v>
      </c>
      <c r="C419" s="40" t="s">
        <v>79</v>
      </c>
      <c r="D419" s="41">
        <f>$D$11</f>
        <v>264.79000000000002</v>
      </c>
      <c r="E419" s="41">
        <f t="shared" ref="E419:AA419" si="242">$D$11</f>
        <v>264.79000000000002</v>
      </c>
      <c r="F419" s="41">
        <f t="shared" si="242"/>
        <v>264.79000000000002</v>
      </c>
      <c r="G419" s="41">
        <f t="shared" si="242"/>
        <v>264.79000000000002</v>
      </c>
      <c r="H419" s="41">
        <f t="shared" si="242"/>
        <v>264.79000000000002</v>
      </c>
      <c r="I419" s="41">
        <f t="shared" si="242"/>
        <v>264.79000000000002</v>
      </c>
      <c r="J419" s="41">
        <f t="shared" si="242"/>
        <v>264.79000000000002</v>
      </c>
      <c r="K419" s="41">
        <f t="shared" si="242"/>
        <v>264.79000000000002</v>
      </c>
      <c r="L419" s="41">
        <f t="shared" si="242"/>
        <v>264.79000000000002</v>
      </c>
      <c r="M419" s="41">
        <f t="shared" si="242"/>
        <v>264.79000000000002</v>
      </c>
      <c r="N419" s="41">
        <f t="shared" si="242"/>
        <v>264.79000000000002</v>
      </c>
      <c r="O419" s="41">
        <f t="shared" si="242"/>
        <v>264.79000000000002</v>
      </c>
      <c r="P419" s="41">
        <f t="shared" si="242"/>
        <v>264.79000000000002</v>
      </c>
      <c r="Q419" s="41">
        <f t="shared" si="242"/>
        <v>264.79000000000002</v>
      </c>
      <c r="R419" s="41">
        <f t="shared" si="242"/>
        <v>264.79000000000002</v>
      </c>
      <c r="S419" s="41">
        <f t="shared" si="242"/>
        <v>264.79000000000002</v>
      </c>
      <c r="T419" s="41">
        <f t="shared" si="242"/>
        <v>264.79000000000002</v>
      </c>
      <c r="U419" s="41">
        <f t="shared" si="242"/>
        <v>264.79000000000002</v>
      </c>
      <c r="V419" s="41">
        <f t="shared" si="242"/>
        <v>264.79000000000002</v>
      </c>
      <c r="W419" s="41">
        <f t="shared" si="242"/>
        <v>264.79000000000002</v>
      </c>
      <c r="X419" s="41">
        <f t="shared" si="242"/>
        <v>264.79000000000002</v>
      </c>
      <c r="Y419" s="41">
        <f t="shared" si="242"/>
        <v>264.79000000000002</v>
      </c>
      <c r="Z419" s="41">
        <f t="shared" si="242"/>
        <v>264.79000000000002</v>
      </c>
      <c r="AA419" s="41">
        <f t="shared" si="242"/>
        <v>264.79000000000002</v>
      </c>
    </row>
    <row r="420" spans="1:27" ht="12.75" customHeight="1" collapsed="1" x14ac:dyDescent="0.2">
      <c r="A420" s="98" t="s">
        <v>2819</v>
      </c>
      <c r="B420" s="25" t="str">
        <f>"20"&amp;"."&amp;$B$801&amp;"."&amp;$B$802</f>
        <v>20.01.2024</v>
      </c>
      <c r="C420" s="88" t="s">
        <v>76</v>
      </c>
      <c r="D420" s="89">
        <f>ROUND(((D421+D422+D424+D423)/1000),5)</f>
        <v>1.94482</v>
      </c>
      <c r="E420" s="89">
        <f>ROUND(((E421+E422+E424+E423)/1000),5)</f>
        <v>1.78176</v>
      </c>
      <c r="F420" s="89">
        <f>ROUND(((F421+F422+F424+F423)/1000),5)</f>
        <v>1.7178100000000001</v>
      </c>
      <c r="G420" s="89">
        <f t="shared" ref="G420:AA420" si="243">ROUND(((G421+G422+G424+G423)/1000),5)</f>
        <v>1.71923</v>
      </c>
      <c r="H420" s="89">
        <f t="shared" si="243"/>
        <v>1.74742</v>
      </c>
      <c r="I420" s="89">
        <f t="shared" si="243"/>
        <v>1.79267</v>
      </c>
      <c r="J420" s="89">
        <f t="shared" si="243"/>
        <v>1.90446</v>
      </c>
      <c r="K420" s="89">
        <f t="shared" si="243"/>
        <v>2.0621100000000001</v>
      </c>
      <c r="L420" s="89">
        <f t="shared" si="243"/>
        <v>2.3473899999999999</v>
      </c>
      <c r="M420" s="89">
        <f t="shared" si="243"/>
        <v>2.4688400000000001</v>
      </c>
      <c r="N420" s="89">
        <f t="shared" si="243"/>
        <v>2.5710899999999999</v>
      </c>
      <c r="O420" s="89">
        <f t="shared" si="243"/>
        <v>2.5979899999999998</v>
      </c>
      <c r="P420" s="89">
        <f t="shared" si="243"/>
        <v>2.5939899999999998</v>
      </c>
      <c r="Q420" s="89">
        <f t="shared" si="243"/>
        <v>2.5940799999999999</v>
      </c>
      <c r="R420" s="89">
        <f t="shared" si="243"/>
        <v>2.5334400000000001</v>
      </c>
      <c r="S420" s="89">
        <f t="shared" si="243"/>
        <v>2.5087299999999999</v>
      </c>
      <c r="T420" s="89">
        <f t="shared" si="243"/>
        <v>2.5557400000000001</v>
      </c>
      <c r="U420" s="89">
        <f t="shared" si="243"/>
        <v>2.5971700000000002</v>
      </c>
      <c r="V420" s="89">
        <f t="shared" si="243"/>
        <v>2.6229800000000001</v>
      </c>
      <c r="W420" s="89">
        <f t="shared" si="243"/>
        <v>2.5070100000000002</v>
      </c>
      <c r="X420" s="89">
        <f t="shared" si="243"/>
        <v>2.4551799999999999</v>
      </c>
      <c r="Y420" s="89">
        <f t="shared" si="243"/>
        <v>2.3584999999999998</v>
      </c>
      <c r="Z420" s="89">
        <f t="shared" si="243"/>
        <v>2.0724200000000002</v>
      </c>
      <c r="AA420" s="89">
        <f t="shared" si="243"/>
        <v>1.9680500000000001</v>
      </c>
    </row>
    <row r="421" spans="1:27" ht="12.75" hidden="1" customHeight="1" outlineLevel="1" x14ac:dyDescent="0.2">
      <c r="A421" s="99" t="s">
        <v>2820</v>
      </c>
      <c r="B421" s="60" t="s">
        <v>238</v>
      </c>
      <c r="C421" s="40" t="s">
        <v>79</v>
      </c>
      <c r="D421" s="41">
        <v>1459.28</v>
      </c>
      <c r="E421" s="41">
        <v>1296.22</v>
      </c>
      <c r="F421" s="41">
        <v>1232.27</v>
      </c>
      <c r="G421" s="41">
        <v>1233.69</v>
      </c>
      <c r="H421" s="41">
        <v>1261.8800000000001</v>
      </c>
      <c r="I421" s="41">
        <v>1307.1300000000001</v>
      </c>
      <c r="J421" s="41">
        <v>1418.92</v>
      </c>
      <c r="K421" s="41">
        <v>1576.57</v>
      </c>
      <c r="L421" s="41">
        <v>1861.85</v>
      </c>
      <c r="M421" s="41">
        <v>1983.3</v>
      </c>
      <c r="N421" s="41">
        <v>2085.5500000000002</v>
      </c>
      <c r="O421" s="41">
        <v>2112.4499999999998</v>
      </c>
      <c r="P421" s="41">
        <v>2108.4499999999998</v>
      </c>
      <c r="Q421" s="41">
        <v>2108.54</v>
      </c>
      <c r="R421" s="41">
        <v>2047.9</v>
      </c>
      <c r="S421" s="41">
        <v>2023.19</v>
      </c>
      <c r="T421" s="41">
        <v>2070.1999999999998</v>
      </c>
      <c r="U421" s="41">
        <v>2111.63</v>
      </c>
      <c r="V421" s="41">
        <v>2137.44</v>
      </c>
      <c r="W421" s="41">
        <v>2021.47</v>
      </c>
      <c r="X421" s="41">
        <v>1969.64</v>
      </c>
      <c r="Y421" s="41">
        <v>1872.96</v>
      </c>
      <c r="Z421" s="41">
        <v>1586.88</v>
      </c>
      <c r="AA421" s="41">
        <v>1482.51</v>
      </c>
    </row>
    <row r="422" spans="1:27" ht="12.75" hidden="1" customHeight="1" outlineLevel="1" x14ac:dyDescent="0.2">
      <c r="A422" s="99" t="s">
        <v>2821</v>
      </c>
      <c r="B422" s="60" t="s">
        <v>90</v>
      </c>
      <c r="C422" s="40" t="s">
        <v>79</v>
      </c>
      <c r="D422" s="41">
        <f>$D$327</f>
        <v>217.03</v>
      </c>
      <c r="E422" s="41">
        <f t="shared" ref="E422:AA422" si="244">$D$327</f>
        <v>217.03</v>
      </c>
      <c r="F422" s="41">
        <f t="shared" si="244"/>
        <v>217.03</v>
      </c>
      <c r="G422" s="41">
        <f t="shared" si="244"/>
        <v>217.03</v>
      </c>
      <c r="H422" s="41">
        <f t="shared" si="244"/>
        <v>217.03</v>
      </c>
      <c r="I422" s="41">
        <f t="shared" si="244"/>
        <v>217.03</v>
      </c>
      <c r="J422" s="41">
        <f t="shared" si="244"/>
        <v>217.03</v>
      </c>
      <c r="K422" s="41">
        <f t="shared" si="244"/>
        <v>217.03</v>
      </c>
      <c r="L422" s="41">
        <f t="shared" si="244"/>
        <v>217.03</v>
      </c>
      <c r="M422" s="41">
        <f t="shared" si="244"/>
        <v>217.03</v>
      </c>
      <c r="N422" s="41">
        <f t="shared" si="244"/>
        <v>217.03</v>
      </c>
      <c r="O422" s="41">
        <f t="shared" si="244"/>
        <v>217.03</v>
      </c>
      <c r="P422" s="41">
        <f t="shared" si="244"/>
        <v>217.03</v>
      </c>
      <c r="Q422" s="41">
        <f t="shared" si="244"/>
        <v>217.03</v>
      </c>
      <c r="R422" s="41">
        <f t="shared" si="244"/>
        <v>217.03</v>
      </c>
      <c r="S422" s="41">
        <f t="shared" si="244"/>
        <v>217.03</v>
      </c>
      <c r="T422" s="41">
        <f t="shared" si="244"/>
        <v>217.03</v>
      </c>
      <c r="U422" s="41">
        <f t="shared" si="244"/>
        <v>217.03</v>
      </c>
      <c r="V422" s="41">
        <f t="shared" si="244"/>
        <v>217.03</v>
      </c>
      <c r="W422" s="41">
        <f t="shared" si="244"/>
        <v>217.03</v>
      </c>
      <c r="X422" s="41">
        <f t="shared" si="244"/>
        <v>217.03</v>
      </c>
      <c r="Y422" s="41">
        <f t="shared" si="244"/>
        <v>217.03</v>
      </c>
      <c r="Z422" s="41">
        <f t="shared" si="244"/>
        <v>217.03</v>
      </c>
      <c r="AA422" s="41">
        <f t="shared" si="244"/>
        <v>217.03</v>
      </c>
    </row>
    <row r="423" spans="1:27" ht="12.75" hidden="1" customHeight="1" outlineLevel="1" x14ac:dyDescent="0.2">
      <c r="A423" s="99" t="s">
        <v>2822</v>
      </c>
      <c r="B423" s="60" t="s">
        <v>83</v>
      </c>
      <c r="C423" s="40" t="s">
        <v>79</v>
      </c>
      <c r="D423" s="41">
        <v>3.72</v>
      </c>
      <c r="E423" s="41">
        <v>3.72</v>
      </c>
      <c r="F423" s="41">
        <v>3.72</v>
      </c>
      <c r="G423" s="41">
        <v>3.72</v>
      </c>
      <c r="H423" s="41">
        <v>3.72</v>
      </c>
      <c r="I423" s="41">
        <v>3.72</v>
      </c>
      <c r="J423" s="41">
        <v>3.72</v>
      </c>
      <c r="K423" s="41">
        <v>3.72</v>
      </c>
      <c r="L423" s="41">
        <v>3.72</v>
      </c>
      <c r="M423" s="41">
        <v>3.72</v>
      </c>
      <c r="N423" s="41">
        <v>3.72</v>
      </c>
      <c r="O423" s="41">
        <v>3.72</v>
      </c>
      <c r="P423" s="41">
        <v>3.72</v>
      </c>
      <c r="Q423" s="41">
        <v>3.72</v>
      </c>
      <c r="R423" s="41">
        <v>3.72</v>
      </c>
      <c r="S423" s="41">
        <v>3.72</v>
      </c>
      <c r="T423" s="41">
        <v>3.72</v>
      </c>
      <c r="U423" s="41">
        <v>3.72</v>
      </c>
      <c r="V423" s="41">
        <v>3.72</v>
      </c>
      <c r="W423" s="41">
        <v>3.72</v>
      </c>
      <c r="X423" s="41">
        <v>3.72</v>
      </c>
      <c r="Y423" s="41">
        <v>3.72</v>
      </c>
      <c r="Z423" s="41">
        <v>3.72</v>
      </c>
      <c r="AA423" s="41">
        <v>3.72</v>
      </c>
    </row>
    <row r="424" spans="1:27" ht="12.75" hidden="1" customHeight="1" outlineLevel="1" x14ac:dyDescent="0.2">
      <c r="A424" s="99" t="s">
        <v>2823</v>
      </c>
      <c r="B424" s="60" t="s">
        <v>81</v>
      </c>
      <c r="C424" s="40" t="s">
        <v>79</v>
      </c>
      <c r="D424" s="41">
        <f>$D$11</f>
        <v>264.79000000000002</v>
      </c>
      <c r="E424" s="41">
        <f t="shared" ref="E424:AA424" si="245">$D$11</f>
        <v>264.79000000000002</v>
      </c>
      <c r="F424" s="41">
        <f t="shared" si="245"/>
        <v>264.79000000000002</v>
      </c>
      <c r="G424" s="41">
        <f t="shared" si="245"/>
        <v>264.79000000000002</v>
      </c>
      <c r="H424" s="41">
        <f t="shared" si="245"/>
        <v>264.79000000000002</v>
      </c>
      <c r="I424" s="41">
        <f t="shared" si="245"/>
        <v>264.79000000000002</v>
      </c>
      <c r="J424" s="41">
        <f t="shared" si="245"/>
        <v>264.79000000000002</v>
      </c>
      <c r="K424" s="41">
        <f t="shared" si="245"/>
        <v>264.79000000000002</v>
      </c>
      <c r="L424" s="41">
        <f t="shared" si="245"/>
        <v>264.79000000000002</v>
      </c>
      <c r="M424" s="41">
        <f t="shared" si="245"/>
        <v>264.79000000000002</v>
      </c>
      <c r="N424" s="41">
        <f t="shared" si="245"/>
        <v>264.79000000000002</v>
      </c>
      <c r="O424" s="41">
        <f t="shared" si="245"/>
        <v>264.79000000000002</v>
      </c>
      <c r="P424" s="41">
        <f t="shared" si="245"/>
        <v>264.79000000000002</v>
      </c>
      <c r="Q424" s="41">
        <f t="shared" si="245"/>
        <v>264.79000000000002</v>
      </c>
      <c r="R424" s="41">
        <f t="shared" si="245"/>
        <v>264.79000000000002</v>
      </c>
      <c r="S424" s="41">
        <f t="shared" si="245"/>
        <v>264.79000000000002</v>
      </c>
      <c r="T424" s="41">
        <f t="shared" si="245"/>
        <v>264.79000000000002</v>
      </c>
      <c r="U424" s="41">
        <f t="shared" si="245"/>
        <v>264.79000000000002</v>
      </c>
      <c r="V424" s="41">
        <f t="shared" si="245"/>
        <v>264.79000000000002</v>
      </c>
      <c r="W424" s="41">
        <f t="shared" si="245"/>
        <v>264.79000000000002</v>
      </c>
      <c r="X424" s="41">
        <f t="shared" si="245"/>
        <v>264.79000000000002</v>
      </c>
      <c r="Y424" s="41">
        <f t="shared" si="245"/>
        <v>264.79000000000002</v>
      </c>
      <c r="Z424" s="41">
        <f t="shared" si="245"/>
        <v>264.79000000000002</v>
      </c>
      <c r="AA424" s="41">
        <f t="shared" si="245"/>
        <v>264.79000000000002</v>
      </c>
    </row>
    <row r="425" spans="1:27" ht="12.75" customHeight="1" collapsed="1" x14ac:dyDescent="0.2">
      <c r="A425" s="98" t="s">
        <v>2824</v>
      </c>
      <c r="B425" s="25" t="str">
        <f>"21"&amp;"."&amp;$B$801&amp;"."&amp;$B$802</f>
        <v>21.01.2024</v>
      </c>
      <c r="C425" s="88" t="s">
        <v>76</v>
      </c>
      <c r="D425" s="89">
        <f>ROUND(((D426+D427+D429+D428)/1000),5)</f>
        <v>1.7853600000000001</v>
      </c>
      <c r="E425" s="89">
        <f>ROUND(((E426+E427+E429+E428)/1000),5)</f>
        <v>1.6805099999999999</v>
      </c>
      <c r="F425" s="89">
        <f>ROUND(((F426+F427+F429+F428)/1000),5)</f>
        <v>1.5968899999999999</v>
      </c>
      <c r="G425" s="89">
        <f t="shared" ref="G425:AA425" si="246">ROUND(((G426+G427+G429+G428)/1000),5)</f>
        <v>1.58989</v>
      </c>
      <c r="H425" s="89">
        <f t="shared" si="246"/>
        <v>1.5947199999999999</v>
      </c>
      <c r="I425" s="89">
        <f t="shared" si="246"/>
        <v>1.6382000000000001</v>
      </c>
      <c r="J425" s="89">
        <f t="shared" si="246"/>
        <v>1.6733100000000001</v>
      </c>
      <c r="K425" s="89">
        <f t="shared" si="246"/>
        <v>1.79138</v>
      </c>
      <c r="L425" s="89">
        <f t="shared" si="246"/>
        <v>1.98756</v>
      </c>
      <c r="M425" s="89">
        <f t="shared" si="246"/>
        <v>2.1291099999999998</v>
      </c>
      <c r="N425" s="89">
        <f t="shared" si="246"/>
        <v>2.2138599999999999</v>
      </c>
      <c r="O425" s="89">
        <f t="shared" si="246"/>
        <v>2.3126600000000002</v>
      </c>
      <c r="P425" s="89">
        <f t="shared" si="246"/>
        <v>2.3157299999999998</v>
      </c>
      <c r="Q425" s="89">
        <f t="shared" si="246"/>
        <v>2.3110599999999999</v>
      </c>
      <c r="R425" s="89">
        <f t="shared" si="246"/>
        <v>2.3154400000000002</v>
      </c>
      <c r="S425" s="89">
        <f t="shared" si="246"/>
        <v>2.2849300000000001</v>
      </c>
      <c r="T425" s="89">
        <f t="shared" si="246"/>
        <v>2.3837299999999999</v>
      </c>
      <c r="U425" s="89">
        <f t="shared" si="246"/>
        <v>2.5110399999999999</v>
      </c>
      <c r="V425" s="89">
        <f t="shared" si="246"/>
        <v>2.5418599999999998</v>
      </c>
      <c r="W425" s="89">
        <f t="shared" si="246"/>
        <v>2.3316400000000002</v>
      </c>
      <c r="X425" s="89">
        <f t="shared" si="246"/>
        <v>2.3142200000000002</v>
      </c>
      <c r="Y425" s="89">
        <f t="shared" si="246"/>
        <v>2.2174100000000001</v>
      </c>
      <c r="Z425" s="89">
        <f t="shared" si="246"/>
        <v>1.9823999999999999</v>
      </c>
      <c r="AA425" s="89">
        <f t="shared" si="246"/>
        <v>1.91862</v>
      </c>
    </row>
    <row r="426" spans="1:27" ht="12.75" hidden="1" customHeight="1" outlineLevel="1" x14ac:dyDescent="0.2">
      <c r="A426" s="99" t="s">
        <v>2825</v>
      </c>
      <c r="B426" s="60" t="s">
        <v>238</v>
      </c>
      <c r="C426" s="40" t="s">
        <v>79</v>
      </c>
      <c r="D426" s="41">
        <v>1299.82</v>
      </c>
      <c r="E426" s="41">
        <v>1194.97</v>
      </c>
      <c r="F426" s="41">
        <v>1111.3499999999999</v>
      </c>
      <c r="G426" s="41">
        <v>1104.3499999999999</v>
      </c>
      <c r="H426" s="41">
        <v>1109.18</v>
      </c>
      <c r="I426" s="41">
        <v>1152.6600000000001</v>
      </c>
      <c r="J426" s="41">
        <v>1187.77</v>
      </c>
      <c r="K426" s="41">
        <v>1305.8399999999999</v>
      </c>
      <c r="L426" s="41">
        <v>1502.02</v>
      </c>
      <c r="M426" s="41">
        <v>1643.57</v>
      </c>
      <c r="N426" s="41">
        <v>1728.32</v>
      </c>
      <c r="O426" s="41">
        <v>1827.12</v>
      </c>
      <c r="P426" s="41">
        <v>1830.19</v>
      </c>
      <c r="Q426" s="41">
        <v>1825.52</v>
      </c>
      <c r="R426" s="41">
        <v>1829.9</v>
      </c>
      <c r="S426" s="41">
        <v>1799.39</v>
      </c>
      <c r="T426" s="41">
        <v>1898.19</v>
      </c>
      <c r="U426" s="41">
        <v>2025.5</v>
      </c>
      <c r="V426" s="41">
        <v>2056.3200000000002</v>
      </c>
      <c r="W426" s="41">
        <v>1846.1</v>
      </c>
      <c r="X426" s="41">
        <v>1828.68</v>
      </c>
      <c r="Y426" s="41">
        <v>1731.87</v>
      </c>
      <c r="Z426" s="41">
        <v>1496.86</v>
      </c>
      <c r="AA426" s="41">
        <v>1433.08</v>
      </c>
    </row>
    <row r="427" spans="1:27" ht="12.75" hidden="1" customHeight="1" outlineLevel="1" x14ac:dyDescent="0.2">
      <c r="A427" s="99" t="s">
        <v>2826</v>
      </c>
      <c r="B427" s="60" t="s">
        <v>90</v>
      </c>
      <c r="C427" s="40" t="s">
        <v>79</v>
      </c>
      <c r="D427" s="41">
        <f>$D$327</f>
        <v>217.03</v>
      </c>
      <c r="E427" s="41">
        <f t="shared" ref="E427:AA427" si="247">$D$327</f>
        <v>217.03</v>
      </c>
      <c r="F427" s="41">
        <f t="shared" si="247"/>
        <v>217.03</v>
      </c>
      <c r="G427" s="41">
        <f t="shared" si="247"/>
        <v>217.03</v>
      </c>
      <c r="H427" s="41">
        <f t="shared" si="247"/>
        <v>217.03</v>
      </c>
      <c r="I427" s="41">
        <f t="shared" si="247"/>
        <v>217.03</v>
      </c>
      <c r="J427" s="41">
        <f t="shared" si="247"/>
        <v>217.03</v>
      </c>
      <c r="K427" s="41">
        <f t="shared" si="247"/>
        <v>217.03</v>
      </c>
      <c r="L427" s="41">
        <f t="shared" si="247"/>
        <v>217.03</v>
      </c>
      <c r="M427" s="41">
        <f t="shared" si="247"/>
        <v>217.03</v>
      </c>
      <c r="N427" s="41">
        <f t="shared" si="247"/>
        <v>217.03</v>
      </c>
      <c r="O427" s="41">
        <f t="shared" si="247"/>
        <v>217.03</v>
      </c>
      <c r="P427" s="41">
        <f t="shared" si="247"/>
        <v>217.03</v>
      </c>
      <c r="Q427" s="41">
        <f t="shared" si="247"/>
        <v>217.03</v>
      </c>
      <c r="R427" s="41">
        <f t="shared" si="247"/>
        <v>217.03</v>
      </c>
      <c r="S427" s="41">
        <f t="shared" si="247"/>
        <v>217.03</v>
      </c>
      <c r="T427" s="41">
        <f t="shared" si="247"/>
        <v>217.03</v>
      </c>
      <c r="U427" s="41">
        <f t="shared" si="247"/>
        <v>217.03</v>
      </c>
      <c r="V427" s="41">
        <f t="shared" si="247"/>
        <v>217.03</v>
      </c>
      <c r="W427" s="41">
        <f t="shared" si="247"/>
        <v>217.03</v>
      </c>
      <c r="X427" s="41">
        <f t="shared" si="247"/>
        <v>217.03</v>
      </c>
      <c r="Y427" s="41">
        <f t="shared" si="247"/>
        <v>217.03</v>
      </c>
      <c r="Z427" s="41">
        <f t="shared" si="247"/>
        <v>217.03</v>
      </c>
      <c r="AA427" s="41">
        <f t="shared" si="247"/>
        <v>217.03</v>
      </c>
    </row>
    <row r="428" spans="1:27" ht="12.75" hidden="1" customHeight="1" outlineLevel="1" x14ac:dyDescent="0.2">
      <c r="A428" s="99" t="s">
        <v>2827</v>
      </c>
      <c r="B428" s="60" t="s">
        <v>83</v>
      </c>
      <c r="C428" s="40" t="s">
        <v>79</v>
      </c>
      <c r="D428" s="41">
        <v>3.72</v>
      </c>
      <c r="E428" s="41">
        <v>3.72</v>
      </c>
      <c r="F428" s="41">
        <v>3.72</v>
      </c>
      <c r="G428" s="41">
        <v>3.72</v>
      </c>
      <c r="H428" s="41">
        <v>3.72</v>
      </c>
      <c r="I428" s="41">
        <v>3.72</v>
      </c>
      <c r="J428" s="41">
        <v>3.72</v>
      </c>
      <c r="K428" s="41">
        <v>3.72</v>
      </c>
      <c r="L428" s="41">
        <v>3.72</v>
      </c>
      <c r="M428" s="41">
        <v>3.72</v>
      </c>
      <c r="N428" s="41">
        <v>3.72</v>
      </c>
      <c r="O428" s="41">
        <v>3.72</v>
      </c>
      <c r="P428" s="41">
        <v>3.72</v>
      </c>
      <c r="Q428" s="41">
        <v>3.72</v>
      </c>
      <c r="R428" s="41">
        <v>3.72</v>
      </c>
      <c r="S428" s="41">
        <v>3.72</v>
      </c>
      <c r="T428" s="41">
        <v>3.72</v>
      </c>
      <c r="U428" s="41">
        <v>3.72</v>
      </c>
      <c r="V428" s="41">
        <v>3.72</v>
      </c>
      <c r="W428" s="41">
        <v>3.72</v>
      </c>
      <c r="X428" s="41">
        <v>3.72</v>
      </c>
      <c r="Y428" s="41">
        <v>3.72</v>
      </c>
      <c r="Z428" s="41">
        <v>3.72</v>
      </c>
      <c r="AA428" s="41">
        <v>3.72</v>
      </c>
    </row>
    <row r="429" spans="1:27" ht="12.75" hidden="1" customHeight="1" outlineLevel="1" x14ac:dyDescent="0.2">
      <c r="A429" s="99" t="s">
        <v>2828</v>
      </c>
      <c r="B429" s="60" t="s">
        <v>81</v>
      </c>
      <c r="C429" s="40" t="s">
        <v>79</v>
      </c>
      <c r="D429" s="41">
        <f>$D$11</f>
        <v>264.79000000000002</v>
      </c>
      <c r="E429" s="41">
        <f t="shared" ref="E429:AA429" si="248">$D$11</f>
        <v>264.79000000000002</v>
      </c>
      <c r="F429" s="41">
        <f t="shared" si="248"/>
        <v>264.79000000000002</v>
      </c>
      <c r="G429" s="41">
        <f t="shared" si="248"/>
        <v>264.79000000000002</v>
      </c>
      <c r="H429" s="41">
        <f t="shared" si="248"/>
        <v>264.79000000000002</v>
      </c>
      <c r="I429" s="41">
        <f t="shared" si="248"/>
        <v>264.79000000000002</v>
      </c>
      <c r="J429" s="41">
        <f t="shared" si="248"/>
        <v>264.79000000000002</v>
      </c>
      <c r="K429" s="41">
        <f t="shared" si="248"/>
        <v>264.79000000000002</v>
      </c>
      <c r="L429" s="41">
        <f t="shared" si="248"/>
        <v>264.79000000000002</v>
      </c>
      <c r="M429" s="41">
        <f t="shared" si="248"/>
        <v>264.79000000000002</v>
      </c>
      <c r="N429" s="41">
        <f t="shared" si="248"/>
        <v>264.79000000000002</v>
      </c>
      <c r="O429" s="41">
        <f t="shared" si="248"/>
        <v>264.79000000000002</v>
      </c>
      <c r="P429" s="41">
        <f t="shared" si="248"/>
        <v>264.79000000000002</v>
      </c>
      <c r="Q429" s="41">
        <f t="shared" si="248"/>
        <v>264.79000000000002</v>
      </c>
      <c r="R429" s="41">
        <f t="shared" si="248"/>
        <v>264.79000000000002</v>
      </c>
      <c r="S429" s="41">
        <f t="shared" si="248"/>
        <v>264.79000000000002</v>
      </c>
      <c r="T429" s="41">
        <f t="shared" si="248"/>
        <v>264.79000000000002</v>
      </c>
      <c r="U429" s="41">
        <f t="shared" si="248"/>
        <v>264.79000000000002</v>
      </c>
      <c r="V429" s="41">
        <f t="shared" si="248"/>
        <v>264.79000000000002</v>
      </c>
      <c r="W429" s="41">
        <f t="shared" si="248"/>
        <v>264.79000000000002</v>
      </c>
      <c r="X429" s="41">
        <f t="shared" si="248"/>
        <v>264.79000000000002</v>
      </c>
      <c r="Y429" s="41">
        <f t="shared" si="248"/>
        <v>264.79000000000002</v>
      </c>
      <c r="Z429" s="41">
        <f t="shared" si="248"/>
        <v>264.79000000000002</v>
      </c>
      <c r="AA429" s="41">
        <f t="shared" si="248"/>
        <v>264.79000000000002</v>
      </c>
    </row>
    <row r="430" spans="1:27" ht="12.75" customHeight="1" collapsed="1" x14ac:dyDescent="0.2">
      <c r="A430" s="98" t="s">
        <v>2829</v>
      </c>
      <c r="B430" s="25" t="str">
        <f>"22"&amp;"."&amp;$B$801&amp;"."&amp;$B$802</f>
        <v>22.01.2024</v>
      </c>
      <c r="C430" s="88" t="s">
        <v>76</v>
      </c>
      <c r="D430" s="89">
        <f>ROUND(((D431+D432+D434+D433)/1000),5)</f>
        <v>1.8129200000000001</v>
      </c>
      <c r="E430" s="89">
        <f>ROUND(((E431+E432+E434+E433)/1000),5)</f>
        <v>1.71401</v>
      </c>
      <c r="F430" s="89">
        <f>ROUND(((F431+F432+F434+F433)/1000),5)</f>
        <v>1.67093</v>
      </c>
      <c r="G430" s="89">
        <f t="shared" ref="G430:AA430" si="249">ROUND(((G431+G432+G434+G433)/1000),5)</f>
        <v>1.66517</v>
      </c>
      <c r="H430" s="89">
        <f t="shared" si="249"/>
        <v>1.70042</v>
      </c>
      <c r="I430" s="89">
        <f t="shared" si="249"/>
        <v>1.80986</v>
      </c>
      <c r="J430" s="89">
        <f t="shared" si="249"/>
        <v>1.9621900000000001</v>
      </c>
      <c r="K430" s="89">
        <f t="shared" si="249"/>
        <v>2.3140700000000001</v>
      </c>
      <c r="L430" s="89">
        <f t="shared" si="249"/>
        <v>2.5533700000000001</v>
      </c>
      <c r="M430" s="89">
        <f t="shared" si="249"/>
        <v>2.5988500000000001</v>
      </c>
      <c r="N430" s="89">
        <f t="shared" si="249"/>
        <v>2.6129099999999998</v>
      </c>
      <c r="O430" s="89">
        <f t="shared" si="249"/>
        <v>2.6545000000000001</v>
      </c>
      <c r="P430" s="89">
        <f t="shared" si="249"/>
        <v>2.6422500000000002</v>
      </c>
      <c r="Q430" s="89">
        <f t="shared" si="249"/>
        <v>2.6426799999999999</v>
      </c>
      <c r="R430" s="89">
        <f t="shared" si="249"/>
        <v>2.6334900000000001</v>
      </c>
      <c r="S430" s="89">
        <f t="shared" si="249"/>
        <v>2.6056300000000001</v>
      </c>
      <c r="T430" s="89">
        <f t="shared" si="249"/>
        <v>2.64473</v>
      </c>
      <c r="U430" s="89">
        <f t="shared" si="249"/>
        <v>2.6751499999999999</v>
      </c>
      <c r="V430" s="89">
        <f t="shared" si="249"/>
        <v>2.6949100000000001</v>
      </c>
      <c r="W430" s="89">
        <f t="shared" si="249"/>
        <v>2.61124</v>
      </c>
      <c r="X430" s="89">
        <f t="shared" si="249"/>
        <v>2.5089199999999998</v>
      </c>
      <c r="Y430" s="89">
        <f t="shared" si="249"/>
        <v>2.3066200000000001</v>
      </c>
      <c r="Z430" s="89">
        <f t="shared" si="249"/>
        <v>2.0149400000000002</v>
      </c>
      <c r="AA430" s="89">
        <f t="shared" si="249"/>
        <v>1.9359999999999999</v>
      </c>
    </row>
    <row r="431" spans="1:27" ht="12.75" hidden="1" customHeight="1" outlineLevel="1" x14ac:dyDescent="0.2">
      <c r="A431" s="99" t="s">
        <v>2830</v>
      </c>
      <c r="B431" s="60" t="s">
        <v>238</v>
      </c>
      <c r="C431" s="40" t="s">
        <v>79</v>
      </c>
      <c r="D431" s="41">
        <v>1327.38</v>
      </c>
      <c r="E431" s="41">
        <v>1228.47</v>
      </c>
      <c r="F431" s="41">
        <v>1185.3900000000001</v>
      </c>
      <c r="G431" s="41">
        <v>1179.6300000000001</v>
      </c>
      <c r="H431" s="41">
        <v>1214.8800000000001</v>
      </c>
      <c r="I431" s="41">
        <v>1324.32</v>
      </c>
      <c r="J431" s="41">
        <v>1476.65</v>
      </c>
      <c r="K431" s="41">
        <v>1828.53</v>
      </c>
      <c r="L431" s="41">
        <v>2067.83</v>
      </c>
      <c r="M431" s="41">
        <v>2113.31</v>
      </c>
      <c r="N431" s="41">
        <v>2127.37</v>
      </c>
      <c r="O431" s="41">
        <v>2168.96</v>
      </c>
      <c r="P431" s="41">
        <v>2156.71</v>
      </c>
      <c r="Q431" s="41">
        <v>2157.14</v>
      </c>
      <c r="R431" s="41">
        <v>2147.9499999999998</v>
      </c>
      <c r="S431" s="41">
        <v>2120.09</v>
      </c>
      <c r="T431" s="41">
        <v>2159.19</v>
      </c>
      <c r="U431" s="41">
        <v>2189.61</v>
      </c>
      <c r="V431" s="41">
        <v>2209.37</v>
      </c>
      <c r="W431" s="41">
        <v>2125.6999999999998</v>
      </c>
      <c r="X431" s="41">
        <v>2023.38</v>
      </c>
      <c r="Y431" s="41">
        <v>1821.08</v>
      </c>
      <c r="Z431" s="41">
        <v>1529.4</v>
      </c>
      <c r="AA431" s="41">
        <v>1450.46</v>
      </c>
    </row>
    <row r="432" spans="1:27" ht="12.75" hidden="1" customHeight="1" outlineLevel="1" x14ac:dyDescent="0.2">
      <c r="A432" s="99" t="s">
        <v>2831</v>
      </c>
      <c r="B432" s="60" t="s">
        <v>90</v>
      </c>
      <c r="C432" s="40" t="s">
        <v>79</v>
      </c>
      <c r="D432" s="41">
        <f>$D$327</f>
        <v>217.03</v>
      </c>
      <c r="E432" s="41">
        <f t="shared" ref="E432:AA432" si="250">$D$327</f>
        <v>217.03</v>
      </c>
      <c r="F432" s="41">
        <f t="shared" si="250"/>
        <v>217.03</v>
      </c>
      <c r="G432" s="41">
        <f t="shared" si="250"/>
        <v>217.03</v>
      </c>
      <c r="H432" s="41">
        <f t="shared" si="250"/>
        <v>217.03</v>
      </c>
      <c r="I432" s="41">
        <f t="shared" si="250"/>
        <v>217.03</v>
      </c>
      <c r="J432" s="41">
        <f t="shared" si="250"/>
        <v>217.03</v>
      </c>
      <c r="K432" s="41">
        <f t="shared" si="250"/>
        <v>217.03</v>
      </c>
      <c r="L432" s="41">
        <f t="shared" si="250"/>
        <v>217.03</v>
      </c>
      <c r="M432" s="41">
        <f t="shared" si="250"/>
        <v>217.03</v>
      </c>
      <c r="N432" s="41">
        <f t="shared" si="250"/>
        <v>217.03</v>
      </c>
      <c r="O432" s="41">
        <f t="shared" si="250"/>
        <v>217.03</v>
      </c>
      <c r="P432" s="41">
        <f t="shared" si="250"/>
        <v>217.03</v>
      </c>
      <c r="Q432" s="41">
        <f t="shared" si="250"/>
        <v>217.03</v>
      </c>
      <c r="R432" s="41">
        <f t="shared" si="250"/>
        <v>217.03</v>
      </c>
      <c r="S432" s="41">
        <f t="shared" si="250"/>
        <v>217.03</v>
      </c>
      <c r="T432" s="41">
        <f t="shared" si="250"/>
        <v>217.03</v>
      </c>
      <c r="U432" s="41">
        <f t="shared" si="250"/>
        <v>217.03</v>
      </c>
      <c r="V432" s="41">
        <f t="shared" si="250"/>
        <v>217.03</v>
      </c>
      <c r="W432" s="41">
        <f t="shared" si="250"/>
        <v>217.03</v>
      </c>
      <c r="X432" s="41">
        <f t="shared" si="250"/>
        <v>217.03</v>
      </c>
      <c r="Y432" s="41">
        <f t="shared" si="250"/>
        <v>217.03</v>
      </c>
      <c r="Z432" s="41">
        <f t="shared" si="250"/>
        <v>217.03</v>
      </c>
      <c r="AA432" s="41">
        <f t="shared" si="250"/>
        <v>217.03</v>
      </c>
    </row>
    <row r="433" spans="1:27" ht="12.75" hidden="1" customHeight="1" outlineLevel="1" x14ac:dyDescent="0.2">
      <c r="A433" s="99" t="s">
        <v>2832</v>
      </c>
      <c r="B433" s="60" t="s">
        <v>83</v>
      </c>
      <c r="C433" s="40" t="s">
        <v>79</v>
      </c>
      <c r="D433" s="41">
        <v>3.72</v>
      </c>
      <c r="E433" s="41">
        <v>3.72</v>
      </c>
      <c r="F433" s="41">
        <v>3.72</v>
      </c>
      <c r="G433" s="41">
        <v>3.72</v>
      </c>
      <c r="H433" s="41">
        <v>3.72</v>
      </c>
      <c r="I433" s="41">
        <v>3.72</v>
      </c>
      <c r="J433" s="41">
        <v>3.72</v>
      </c>
      <c r="K433" s="41">
        <v>3.72</v>
      </c>
      <c r="L433" s="41">
        <v>3.72</v>
      </c>
      <c r="M433" s="41">
        <v>3.72</v>
      </c>
      <c r="N433" s="41">
        <v>3.72</v>
      </c>
      <c r="O433" s="41">
        <v>3.72</v>
      </c>
      <c r="P433" s="41">
        <v>3.72</v>
      </c>
      <c r="Q433" s="41">
        <v>3.72</v>
      </c>
      <c r="R433" s="41">
        <v>3.72</v>
      </c>
      <c r="S433" s="41">
        <v>3.72</v>
      </c>
      <c r="T433" s="41">
        <v>3.72</v>
      </c>
      <c r="U433" s="41">
        <v>3.72</v>
      </c>
      <c r="V433" s="41">
        <v>3.72</v>
      </c>
      <c r="W433" s="41">
        <v>3.72</v>
      </c>
      <c r="X433" s="41">
        <v>3.72</v>
      </c>
      <c r="Y433" s="41">
        <v>3.72</v>
      </c>
      <c r="Z433" s="41">
        <v>3.72</v>
      </c>
      <c r="AA433" s="41">
        <v>3.72</v>
      </c>
    </row>
    <row r="434" spans="1:27" ht="12.75" hidden="1" customHeight="1" outlineLevel="1" x14ac:dyDescent="0.2">
      <c r="A434" s="99" t="s">
        <v>2833</v>
      </c>
      <c r="B434" s="60" t="s">
        <v>81</v>
      </c>
      <c r="C434" s="40" t="s">
        <v>79</v>
      </c>
      <c r="D434" s="41">
        <f>$D$11</f>
        <v>264.79000000000002</v>
      </c>
      <c r="E434" s="41">
        <f t="shared" ref="E434:AA434" si="251">$D$11</f>
        <v>264.79000000000002</v>
      </c>
      <c r="F434" s="41">
        <f t="shared" si="251"/>
        <v>264.79000000000002</v>
      </c>
      <c r="G434" s="41">
        <f t="shared" si="251"/>
        <v>264.79000000000002</v>
      </c>
      <c r="H434" s="41">
        <f t="shared" si="251"/>
        <v>264.79000000000002</v>
      </c>
      <c r="I434" s="41">
        <f t="shared" si="251"/>
        <v>264.79000000000002</v>
      </c>
      <c r="J434" s="41">
        <f t="shared" si="251"/>
        <v>264.79000000000002</v>
      </c>
      <c r="K434" s="41">
        <f t="shared" si="251"/>
        <v>264.79000000000002</v>
      </c>
      <c r="L434" s="41">
        <f t="shared" si="251"/>
        <v>264.79000000000002</v>
      </c>
      <c r="M434" s="41">
        <f t="shared" si="251"/>
        <v>264.79000000000002</v>
      </c>
      <c r="N434" s="41">
        <f t="shared" si="251"/>
        <v>264.79000000000002</v>
      </c>
      <c r="O434" s="41">
        <f t="shared" si="251"/>
        <v>264.79000000000002</v>
      </c>
      <c r="P434" s="41">
        <f t="shared" si="251"/>
        <v>264.79000000000002</v>
      </c>
      <c r="Q434" s="41">
        <f t="shared" si="251"/>
        <v>264.79000000000002</v>
      </c>
      <c r="R434" s="41">
        <f t="shared" si="251"/>
        <v>264.79000000000002</v>
      </c>
      <c r="S434" s="41">
        <f t="shared" si="251"/>
        <v>264.79000000000002</v>
      </c>
      <c r="T434" s="41">
        <f t="shared" si="251"/>
        <v>264.79000000000002</v>
      </c>
      <c r="U434" s="41">
        <f t="shared" si="251"/>
        <v>264.79000000000002</v>
      </c>
      <c r="V434" s="41">
        <f t="shared" si="251"/>
        <v>264.79000000000002</v>
      </c>
      <c r="W434" s="41">
        <f t="shared" si="251"/>
        <v>264.79000000000002</v>
      </c>
      <c r="X434" s="41">
        <f t="shared" si="251"/>
        <v>264.79000000000002</v>
      </c>
      <c r="Y434" s="41">
        <f t="shared" si="251"/>
        <v>264.79000000000002</v>
      </c>
      <c r="Z434" s="41">
        <f t="shared" si="251"/>
        <v>264.79000000000002</v>
      </c>
      <c r="AA434" s="41">
        <f t="shared" si="251"/>
        <v>264.79000000000002</v>
      </c>
    </row>
    <row r="435" spans="1:27" ht="12.75" customHeight="1" collapsed="1" x14ac:dyDescent="0.2">
      <c r="A435" s="98" t="s">
        <v>2834</v>
      </c>
      <c r="B435" s="25" t="str">
        <f>"23"&amp;"."&amp;$B$801&amp;"."&amp;$B$802</f>
        <v>23.01.2024</v>
      </c>
      <c r="C435" s="88" t="s">
        <v>76</v>
      </c>
      <c r="D435" s="89">
        <f>ROUND(((D436+D437+D439+D438)/1000),5)</f>
        <v>1.71208</v>
      </c>
      <c r="E435" s="89">
        <f>ROUND(((E436+E437+E439+E438)/1000),5)</f>
        <v>1.65757</v>
      </c>
      <c r="F435" s="89">
        <f>ROUND(((F436+F437+F439+F438)/1000),5)</f>
        <v>1.6076900000000001</v>
      </c>
      <c r="G435" s="89">
        <f t="shared" ref="G435:AA435" si="252">ROUND(((G436+G437+G439+G438)/1000),5)</f>
        <v>1.5966400000000001</v>
      </c>
      <c r="H435" s="89">
        <f t="shared" si="252"/>
        <v>1.64876</v>
      </c>
      <c r="I435" s="89">
        <f t="shared" si="252"/>
        <v>1.7316100000000001</v>
      </c>
      <c r="J435" s="89">
        <f t="shared" si="252"/>
        <v>1.9259500000000001</v>
      </c>
      <c r="K435" s="89">
        <f t="shared" si="252"/>
        <v>2.2337500000000001</v>
      </c>
      <c r="L435" s="89">
        <f t="shared" si="252"/>
        <v>2.4302100000000002</v>
      </c>
      <c r="M435" s="89">
        <f t="shared" si="252"/>
        <v>2.4863200000000001</v>
      </c>
      <c r="N435" s="89">
        <f t="shared" si="252"/>
        <v>2.4893399999999999</v>
      </c>
      <c r="O435" s="89">
        <f t="shared" si="252"/>
        <v>2.5521600000000002</v>
      </c>
      <c r="P435" s="89">
        <f t="shared" si="252"/>
        <v>2.52129</v>
      </c>
      <c r="Q435" s="89">
        <f t="shared" si="252"/>
        <v>2.53525</v>
      </c>
      <c r="R435" s="89">
        <f t="shared" si="252"/>
        <v>2.5337299999999998</v>
      </c>
      <c r="S435" s="89">
        <f t="shared" si="252"/>
        <v>2.4867499999999998</v>
      </c>
      <c r="T435" s="89">
        <f t="shared" si="252"/>
        <v>2.5108199999999998</v>
      </c>
      <c r="U435" s="89">
        <f t="shared" si="252"/>
        <v>2.56324</v>
      </c>
      <c r="V435" s="89">
        <f t="shared" si="252"/>
        <v>2.5680399999999999</v>
      </c>
      <c r="W435" s="89">
        <f t="shared" si="252"/>
        <v>2.5076200000000002</v>
      </c>
      <c r="X435" s="89">
        <f t="shared" si="252"/>
        <v>2.3717199999999998</v>
      </c>
      <c r="Y435" s="89">
        <f t="shared" si="252"/>
        <v>2.2718699999999998</v>
      </c>
      <c r="Z435" s="89">
        <f t="shared" si="252"/>
        <v>1.9798800000000001</v>
      </c>
      <c r="AA435" s="89">
        <f t="shared" si="252"/>
        <v>1.8394600000000001</v>
      </c>
    </row>
    <row r="436" spans="1:27" ht="12.75" hidden="1" customHeight="1" outlineLevel="1" x14ac:dyDescent="0.2">
      <c r="A436" s="99" t="s">
        <v>2835</v>
      </c>
      <c r="B436" s="60" t="s">
        <v>238</v>
      </c>
      <c r="C436" s="40" t="s">
        <v>79</v>
      </c>
      <c r="D436" s="41">
        <v>1226.54</v>
      </c>
      <c r="E436" s="41">
        <v>1172.03</v>
      </c>
      <c r="F436" s="41">
        <v>1122.1500000000001</v>
      </c>
      <c r="G436" s="41">
        <v>1111.0999999999999</v>
      </c>
      <c r="H436" s="41">
        <v>1163.22</v>
      </c>
      <c r="I436" s="41">
        <v>1246.07</v>
      </c>
      <c r="J436" s="41">
        <v>1440.41</v>
      </c>
      <c r="K436" s="41">
        <v>1748.21</v>
      </c>
      <c r="L436" s="41">
        <v>1944.67</v>
      </c>
      <c r="M436" s="41">
        <v>2000.78</v>
      </c>
      <c r="N436" s="41">
        <v>2003.8</v>
      </c>
      <c r="O436" s="41">
        <v>2066.62</v>
      </c>
      <c r="P436" s="41">
        <v>2035.75</v>
      </c>
      <c r="Q436" s="41">
        <v>2049.71</v>
      </c>
      <c r="R436" s="41">
        <v>2048.19</v>
      </c>
      <c r="S436" s="41">
        <v>2001.21</v>
      </c>
      <c r="T436" s="41">
        <v>2025.28</v>
      </c>
      <c r="U436" s="41">
        <v>2077.6999999999998</v>
      </c>
      <c r="V436" s="41">
        <v>2082.5</v>
      </c>
      <c r="W436" s="41">
        <v>2022.08</v>
      </c>
      <c r="X436" s="41">
        <v>1886.18</v>
      </c>
      <c r="Y436" s="41">
        <v>1786.33</v>
      </c>
      <c r="Z436" s="41">
        <v>1494.34</v>
      </c>
      <c r="AA436" s="41">
        <v>1353.92</v>
      </c>
    </row>
    <row r="437" spans="1:27" ht="12.75" hidden="1" customHeight="1" outlineLevel="1" x14ac:dyDescent="0.2">
      <c r="A437" s="99" t="s">
        <v>2836</v>
      </c>
      <c r="B437" s="60" t="s">
        <v>90</v>
      </c>
      <c r="C437" s="40" t="s">
        <v>79</v>
      </c>
      <c r="D437" s="41">
        <f>$D$327</f>
        <v>217.03</v>
      </c>
      <c r="E437" s="41">
        <f t="shared" ref="E437:AA437" si="253">$D$327</f>
        <v>217.03</v>
      </c>
      <c r="F437" s="41">
        <f t="shared" si="253"/>
        <v>217.03</v>
      </c>
      <c r="G437" s="41">
        <f t="shared" si="253"/>
        <v>217.03</v>
      </c>
      <c r="H437" s="41">
        <f t="shared" si="253"/>
        <v>217.03</v>
      </c>
      <c r="I437" s="41">
        <f t="shared" si="253"/>
        <v>217.03</v>
      </c>
      <c r="J437" s="41">
        <f t="shared" si="253"/>
        <v>217.03</v>
      </c>
      <c r="K437" s="41">
        <f t="shared" si="253"/>
        <v>217.03</v>
      </c>
      <c r="L437" s="41">
        <f t="shared" si="253"/>
        <v>217.03</v>
      </c>
      <c r="M437" s="41">
        <f t="shared" si="253"/>
        <v>217.03</v>
      </c>
      <c r="N437" s="41">
        <f t="shared" si="253"/>
        <v>217.03</v>
      </c>
      <c r="O437" s="41">
        <f t="shared" si="253"/>
        <v>217.03</v>
      </c>
      <c r="P437" s="41">
        <f t="shared" si="253"/>
        <v>217.03</v>
      </c>
      <c r="Q437" s="41">
        <f t="shared" si="253"/>
        <v>217.03</v>
      </c>
      <c r="R437" s="41">
        <f t="shared" si="253"/>
        <v>217.03</v>
      </c>
      <c r="S437" s="41">
        <f t="shared" si="253"/>
        <v>217.03</v>
      </c>
      <c r="T437" s="41">
        <f t="shared" si="253"/>
        <v>217.03</v>
      </c>
      <c r="U437" s="41">
        <f t="shared" si="253"/>
        <v>217.03</v>
      </c>
      <c r="V437" s="41">
        <f t="shared" si="253"/>
        <v>217.03</v>
      </c>
      <c r="W437" s="41">
        <f t="shared" si="253"/>
        <v>217.03</v>
      </c>
      <c r="X437" s="41">
        <f t="shared" si="253"/>
        <v>217.03</v>
      </c>
      <c r="Y437" s="41">
        <f t="shared" si="253"/>
        <v>217.03</v>
      </c>
      <c r="Z437" s="41">
        <f t="shared" si="253"/>
        <v>217.03</v>
      </c>
      <c r="AA437" s="41">
        <f t="shared" si="253"/>
        <v>217.03</v>
      </c>
    </row>
    <row r="438" spans="1:27" ht="12.75" hidden="1" customHeight="1" outlineLevel="1" x14ac:dyDescent="0.2">
      <c r="A438" s="99" t="s">
        <v>2837</v>
      </c>
      <c r="B438" s="60" t="s">
        <v>83</v>
      </c>
      <c r="C438" s="40" t="s">
        <v>79</v>
      </c>
      <c r="D438" s="41">
        <v>3.72</v>
      </c>
      <c r="E438" s="41">
        <v>3.72</v>
      </c>
      <c r="F438" s="41">
        <v>3.72</v>
      </c>
      <c r="G438" s="41">
        <v>3.72</v>
      </c>
      <c r="H438" s="41">
        <v>3.72</v>
      </c>
      <c r="I438" s="41">
        <v>3.72</v>
      </c>
      <c r="J438" s="41">
        <v>3.72</v>
      </c>
      <c r="K438" s="41">
        <v>3.72</v>
      </c>
      <c r="L438" s="41">
        <v>3.72</v>
      </c>
      <c r="M438" s="41">
        <v>3.72</v>
      </c>
      <c r="N438" s="41">
        <v>3.72</v>
      </c>
      <c r="O438" s="41">
        <v>3.72</v>
      </c>
      <c r="P438" s="41">
        <v>3.72</v>
      </c>
      <c r="Q438" s="41">
        <v>3.72</v>
      </c>
      <c r="R438" s="41">
        <v>3.72</v>
      </c>
      <c r="S438" s="41">
        <v>3.72</v>
      </c>
      <c r="T438" s="41">
        <v>3.72</v>
      </c>
      <c r="U438" s="41">
        <v>3.72</v>
      </c>
      <c r="V438" s="41">
        <v>3.72</v>
      </c>
      <c r="W438" s="41">
        <v>3.72</v>
      </c>
      <c r="X438" s="41">
        <v>3.72</v>
      </c>
      <c r="Y438" s="41">
        <v>3.72</v>
      </c>
      <c r="Z438" s="41">
        <v>3.72</v>
      </c>
      <c r="AA438" s="41">
        <v>3.72</v>
      </c>
    </row>
    <row r="439" spans="1:27" ht="12.75" hidden="1" customHeight="1" outlineLevel="1" x14ac:dyDescent="0.2">
      <c r="A439" s="99" t="s">
        <v>2838</v>
      </c>
      <c r="B439" s="60" t="s">
        <v>81</v>
      </c>
      <c r="C439" s="40" t="s">
        <v>79</v>
      </c>
      <c r="D439" s="41">
        <f>$D$11</f>
        <v>264.79000000000002</v>
      </c>
      <c r="E439" s="41">
        <f t="shared" ref="E439:AA439" si="254">$D$11</f>
        <v>264.79000000000002</v>
      </c>
      <c r="F439" s="41">
        <f t="shared" si="254"/>
        <v>264.79000000000002</v>
      </c>
      <c r="G439" s="41">
        <f t="shared" si="254"/>
        <v>264.79000000000002</v>
      </c>
      <c r="H439" s="41">
        <f t="shared" si="254"/>
        <v>264.79000000000002</v>
      </c>
      <c r="I439" s="41">
        <f t="shared" si="254"/>
        <v>264.79000000000002</v>
      </c>
      <c r="J439" s="41">
        <f t="shared" si="254"/>
        <v>264.79000000000002</v>
      </c>
      <c r="K439" s="41">
        <f t="shared" si="254"/>
        <v>264.79000000000002</v>
      </c>
      <c r="L439" s="41">
        <f t="shared" si="254"/>
        <v>264.79000000000002</v>
      </c>
      <c r="M439" s="41">
        <f t="shared" si="254"/>
        <v>264.79000000000002</v>
      </c>
      <c r="N439" s="41">
        <f t="shared" si="254"/>
        <v>264.79000000000002</v>
      </c>
      <c r="O439" s="41">
        <f t="shared" si="254"/>
        <v>264.79000000000002</v>
      </c>
      <c r="P439" s="41">
        <f t="shared" si="254"/>
        <v>264.79000000000002</v>
      </c>
      <c r="Q439" s="41">
        <f t="shared" si="254"/>
        <v>264.79000000000002</v>
      </c>
      <c r="R439" s="41">
        <f t="shared" si="254"/>
        <v>264.79000000000002</v>
      </c>
      <c r="S439" s="41">
        <f t="shared" si="254"/>
        <v>264.79000000000002</v>
      </c>
      <c r="T439" s="41">
        <f t="shared" si="254"/>
        <v>264.79000000000002</v>
      </c>
      <c r="U439" s="41">
        <f t="shared" si="254"/>
        <v>264.79000000000002</v>
      </c>
      <c r="V439" s="41">
        <f t="shared" si="254"/>
        <v>264.79000000000002</v>
      </c>
      <c r="W439" s="41">
        <f t="shared" si="254"/>
        <v>264.79000000000002</v>
      </c>
      <c r="X439" s="41">
        <f t="shared" si="254"/>
        <v>264.79000000000002</v>
      </c>
      <c r="Y439" s="41">
        <f t="shared" si="254"/>
        <v>264.79000000000002</v>
      </c>
      <c r="Z439" s="41">
        <f t="shared" si="254"/>
        <v>264.79000000000002</v>
      </c>
      <c r="AA439" s="41">
        <f t="shared" si="254"/>
        <v>264.79000000000002</v>
      </c>
    </row>
    <row r="440" spans="1:27" ht="12.75" customHeight="1" collapsed="1" x14ac:dyDescent="0.2">
      <c r="A440" s="98" t="s">
        <v>2839</v>
      </c>
      <c r="B440" s="25" t="str">
        <f>"24"&amp;"."&amp;$B$801&amp;"."&amp;$B$802</f>
        <v>24.01.2024</v>
      </c>
      <c r="C440" s="88" t="s">
        <v>76</v>
      </c>
      <c r="D440" s="89">
        <f>ROUND(((D441+D442+D444+D443)/1000),5)</f>
        <v>1.7536099999999999</v>
      </c>
      <c r="E440" s="89">
        <f>ROUND(((E441+E442+E444+E443)/1000),5)</f>
        <v>1.6789799999999999</v>
      </c>
      <c r="F440" s="89">
        <f>ROUND(((F441+F442+F444+F443)/1000),5)</f>
        <v>1.6502600000000001</v>
      </c>
      <c r="G440" s="89">
        <f t="shared" ref="G440:AA440" si="255">ROUND(((G441+G442+G444+G443)/1000),5)</f>
        <v>1.65648</v>
      </c>
      <c r="H440" s="89">
        <f t="shared" si="255"/>
        <v>1.7014</v>
      </c>
      <c r="I440" s="89">
        <f t="shared" si="255"/>
        <v>1.76749</v>
      </c>
      <c r="J440" s="89">
        <f t="shared" si="255"/>
        <v>1.99688</v>
      </c>
      <c r="K440" s="89">
        <f t="shared" si="255"/>
        <v>2.3753700000000002</v>
      </c>
      <c r="L440" s="89">
        <f t="shared" si="255"/>
        <v>2.5705</v>
      </c>
      <c r="M440" s="89">
        <f t="shared" si="255"/>
        <v>2.6083099999999999</v>
      </c>
      <c r="N440" s="89">
        <f t="shared" si="255"/>
        <v>2.6148500000000001</v>
      </c>
      <c r="O440" s="89">
        <f t="shared" si="255"/>
        <v>2.65916</v>
      </c>
      <c r="P440" s="89">
        <f t="shared" si="255"/>
        <v>2.6310799999999999</v>
      </c>
      <c r="Q440" s="89">
        <f t="shared" si="255"/>
        <v>2.6341000000000001</v>
      </c>
      <c r="R440" s="89">
        <f t="shared" si="255"/>
        <v>2.62731</v>
      </c>
      <c r="S440" s="89">
        <f t="shared" si="255"/>
        <v>2.5901000000000001</v>
      </c>
      <c r="T440" s="89">
        <f t="shared" si="255"/>
        <v>2.61307</v>
      </c>
      <c r="U440" s="89">
        <f t="shared" si="255"/>
        <v>2.6116100000000002</v>
      </c>
      <c r="V440" s="89">
        <f t="shared" si="255"/>
        <v>2.61341</v>
      </c>
      <c r="W440" s="89">
        <f t="shared" si="255"/>
        <v>2.56012</v>
      </c>
      <c r="X440" s="89">
        <f t="shared" si="255"/>
        <v>2.5299999999999998</v>
      </c>
      <c r="Y440" s="89">
        <f t="shared" si="255"/>
        <v>2.30308</v>
      </c>
      <c r="Z440" s="89">
        <f t="shared" si="255"/>
        <v>2.0019200000000001</v>
      </c>
      <c r="AA440" s="89">
        <f t="shared" si="255"/>
        <v>1.92456</v>
      </c>
    </row>
    <row r="441" spans="1:27" ht="12.75" hidden="1" customHeight="1" outlineLevel="1" x14ac:dyDescent="0.2">
      <c r="A441" s="99" t="s">
        <v>2840</v>
      </c>
      <c r="B441" s="60" t="s">
        <v>238</v>
      </c>
      <c r="C441" s="40" t="s">
        <v>79</v>
      </c>
      <c r="D441" s="41">
        <v>1268.07</v>
      </c>
      <c r="E441" s="41">
        <v>1193.44</v>
      </c>
      <c r="F441" s="41">
        <v>1164.72</v>
      </c>
      <c r="G441" s="41">
        <v>1170.94</v>
      </c>
      <c r="H441" s="41">
        <v>1215.8599999999999</v>
      </c>
      <c r="I441" s="41">
        <v>1281.95</v>
      </c>
      <c r="J441" s="41">
        <v>1511.34</v>
      </c>
      <c r="K441" s="41">
        <v>1889.83</v>
      </c>
      <c r="L441" s="41">
        <v>2084.96</v>
      </c>
      <c r="M441" s="41">
        <v>2122.77</v>
      </c>
      <c r="N441" s="41">
        <v>2129.31</v>
      </c>
      <c r="O441" s="41">
        <v>2173.62</v>
      </c>
      <c r="P441" s="41">
        <v>2145.54</v>
      </c>
      <c r="Q441" s="41">
        <v>2148.56</v>
      </c>
      <c r="R441" s="41">
        <v>2141.77</v>
      </c>
      <c r="S441" s="41">
        <v>2104.56</v>
      </c>
      <c r="T441" s="41">
        <v>2127.5300000000002</v>
      </c>
      <c r="U441" s="41">
        <v>2126.0700000000002</v>
      </c>
      <c r="V441" s="41">
        <v>2127.87</v>
      </c>
      <c r="W441" s="41">
        <v>2074.58</v>
      </c>
      <c r="X441" s="41">
        <v>2044.46</v>
      </c>
      <c r="Y441" s="41">
        <v>1817.54</v>
      </c>
      <c r="Z441" s="41">
        <v>1516.38</v>
      </c>
      <c r="AA441" s="41">
        <v>1439.02</v>
      </c>
    </row>
    <row r="442" spans="1:27" ht="12.75" hidden="1" customHeight="1" outlineLevel="1" x14ac:dyDescent="0.2">
      <c r="A442" s="99" t="s">
        <v>2841</v>
      </c>
      <c r="B442" s="60" t="s">
        <v>90</v>
      </c>
      <c r="C442" s="40" t="s">
        <v>79</v>
      </c>
      <c r="D442" s="41">
        <f>$D$327</f>
        <v>217.03</v>
      </c>
      <c r="E442" s="41">
        <f t="shared" ref="E442:AA442" si="256">$D$327</f>
        <v>217.03</v>
      </c>
      <c r="F442" s="41">
        <f t="shared" si="256"/>
        <v>217.03</v>
      </c>
      <c r="G442" s="41">
        <f t="shared" si="256"/>
        <v>217.03</v>
      </c>
      <c r="H442" s="41">
        <f t="shared" si="256"/>
        <v>217.03</v>
      </c>
      <c r="I442" s="41">
        <f t="shared" si="256"/>
        <v>217.03</v>
      </c>
      <c r="J442" s="41">
        <f t="shared" si="256"/>
        <v>217.03</v>
      </c>
      <c r="K442" s="41">
        <f t="shared" si="256"/>
        <v>217.03</v>
      </c>
      <c r="L442" s="41">
        <f t="shared" si="256"/>
        <v>217.03</v>
      </c>
      <c r="M442" s="41">
        <f t="shared" si="256"/>
        <v>217.03</v>
      </c>
      <c r="N442" s="41">
        <f t="shared" si="256"/>
        <v>217.03</v>
      </c>
      <c r="O442" s="41">
        <f t="shared" si="256"/>
        <v>217.03</v>
      </c>
      <c r="P442" s="41">
        <f t="shared" si="256"/>
        <v>217.03</v>
      </c>
      <c r="Q442" s="41">
        <f t="shared" si="256"/>
        <v>217.03</v>
      </c>
      <c r="R442" s="41">
        <f t="shared" si="256"/>
        <v>217.03</v>
      </c>
      <c r="S442" s="41">
        <f t="shared" si="256"/>
        <v>217.03</v>
      </c>
      <c r="T442" s="41">
        <f t="shared" si="256"/>
        <v>217.03</v>
      </c>
      <c r="U442" s="41">
        <f t="shared" si="256"/>
        <v>217.03</v>
      </c>
      <c r="V442" s="41">
        <f t="shared" si="256"/>
        <v>217.03</v>
      </c>
      <c r="W442" s="41">
        <f t="shared" si="256"/>
        <v>217.03</v>
      </c>
      <c r="X442" s="41">
        <f t="shared" si="256"/>
        <v>217.03</v>
      </c>
      <c r="Y442" s="41">
        <f t="shared" si="256"/>
        <v>217.03</v>
      </c>
      <c r="Z442" s="41">
        <f t="shared" si="256"/>
        <v>217.03</v>
      </c>
      <c r="AA442" s="41">
        <f t="shared" si="256"/>
        <v>217.03</v>
      </c>
    </row>
    <row r="443" spans="1:27" ht="12.75" hidden="1" customHeight="1" outlineLevel="1" x14ac:dyDescent="0.2">
      <c r="A443" s="99" t="s">
        <v>2842</v>
      </c>
      <c r="B443" s="60" t="s">
        <v>83</v>
      </c>
      <c r="C443" s="40" t="s">
        <v>79</v>
      </c>
      <c r="D443" s="41">
        <v>3.72</v>
      </c>
      <c r="E443" s="41">
        <v>3.72</v>
      </c>
      <c r="F443" s="41">
        <v>3.72</v>
      </c>
      <c r="G443" s="41">
        <v>3.72</v>
      </c>
      <c r="H443" s="41">
        <v>3.72</v>
      </c>
      <c r="I443" s="41">
        <v>3.72</v>
      </c>
      <c r="J443" s="41">
        <v>3.72</v>
      </c>
      <c r="K443" s="41">
        <v>3.72</v>
      </c>
      <c r="L443" s="41">
        <v>3.72</v>
      </c>
      <c r="M443" s="41">
        <v>3.72</v>
      </c>
      <c r="N443" s="41">
        <v>3.72</v>
      </c>
      <c r="O443" s="41">
        <v>3.72</v>
      </c>
      <c r="P443" s="41">
        <v>3.72</v>
      </c>
      <c r="Q443" s="41">
        <v>3.72</v>
      </c>
      <c r="R443" s="41">
        <v>3.72</v>
      </c>
      <c r="S443" s="41">
        <v>3.72</v>
      </c>
      <c r="T443" s="41">
        <v>3.72</v>
      </c>
      <c r="U443" s="41">
        <v>3.72</v>
      </c>
      <c r="V443" s="41">
        <v>3.72</v>
      </c>
      <c r="W443" s="41">
        <v>3.72</v>
      </c>
      <c r="X443" s="41">
        <v>3.72</v>
      </c>
      <c r="Y443" s="41">
        <v>3.72</v>
      </c>
      <c r="Z443" s="41">
        <v>3.72</v>
      </c>
      <c r="AA443" s="41">
        <v>3.72</v>
      </c>
    </row>
    <row r="444" spans="1:27" ht="12.75" hidden="1" customHeight="1" outlineLevel="1" x14ac:dyDescent="0.2">
      <c r="A444" s="99" t="s">
        <v>2843</v>
      </c>
      <c r="B444" s="60" t="s">
        <v>81</v>
      </c>
      <c r="C444" s="40" t="s">
        <v>79</v>
      </c>
      <c r="D444" s="41">
        <f>$D$11</f>
        <v>264.79000000000002</v>
      </c>
      <c r="E444" s="41">
        <f t="shared" ref="E444:AA444" si="257">$D$11</f>
        <v>264.79000000000002</v>
      </c>
      <c r="F444" s="41">
        <f t="shared" si="257"/>
        <v>264.79000000000002</v>
      </c>
      <c r="G444" s="41">
        <f t="shared" si="257"/>
        <v>264.79000000000002</v>
      </c>
      <c r="H444" s="41">
        <f t="shared" si="257"/>
        <v>264.79000000000002</v>
      </c>
      <c r="I444" s="41">
        <f t="shared" si="257"/>
        <v>264.79000000000002</v>
      </c>
      <c r="J444" s="41">
        <f t="shared" si="257"/>
        <v>264.79000000000002</v>
      </c>
      <c r="K444" s="41">
        <f t="shared" si="257"/>
        <v>264.79000000000002</v>
      </c>
      <c r="L444" s="41">
        <f t="shared" si="257"/>
        <v>264.79000000000002</v>
      </c>
      <c r="M444" s="41">
        <f t="shared" si="257"/>
        <v>264.79000000000002</v>
      </c>
      <c r="N444" s="41">
        <f t="shared" si="257"/>
        <v>264.79000000000002</v>
      </c>
      <c r="O444" s="41">
        <f t="shared" si="257"/>
        <v>264.79000000000002</v>
      </c>
      <c r="P444" s="41">
        <f t="shared" si="257"/>
        <v>264.79000000000002</v>
      </c>
      <c r="Q444" s="41">
        <f t="shared" si="257"/>
        <v>264.79000000000002</v>
      </c>
      <c r="R444" s="41">
        <f t="shared" si="257"/>
        <v>264.79000000000002</v>
      </c>
      <c r="S444" s="41">
        <f t="shared" si="257"/>
        <v>264.79000000000002</v>
      </c>
      <c r="T444" s="41">
        <f t="shared" si="257"/>
        <v>264.79000000000002</v>
      </c>
      <c r="U444" s="41">
        <f t="shared" si="257"/>
        <v>264.79000000000002</v>
      </c>
      <c r="V444" s="41">
        <f t="shared" si="257"/>
        <v>264.79000000000002</v>
      </c>
      <c r="W444" s="41">
        <f t="shared" si="257"/>
        <v>264.79000000000002</v>
      </c>
      <c r="X444" s="41">
        <f t="shared" si="257"/>
        <v>264.79000000000002</v>
      </c>
      <c r="Y444" s="41">
        <f t="shared" si="257"/>
        <v>264.79000000000002</v>
      </c>
      <c r="Z444" s="41">
        <f t="shared" si="257"/>
        <v>264.79000000000002</v>
      </c>
      <c r="AA444" s="41">
        <f t="shared" si="257"/>
        <v>264.79000000000002</v>
      </c>
    </row>
    <row r="445" spans="1:27" collapsed="1" x14ac:dyDescent="0.2">
      <c r="A445" s="98" t="s">
        <v>2844</v>
      </c>
      <c r="B445" s="25" t="str">
        <f>"25"&amp;"."&amp;$B$801&amp;"."&amp;$B$802</f>
        <v>25.01.2024</v>
      </c>
      <c r="C445" s="88" t="s">
        <v>76</v>
      </c>
      <c r="D445" s="89">
        <f>ROUND(((D446+D447+D449+D448)/1000),5)</f>
        <v>1.7781199999999999</v>
      </c>
      <c r="E445" s="89">
        <f>ROUND(((E446+E447+E449+E448)/1000),5)</f>
        <v>1.7129099999999999</v>
      </c>
      <c r="F445" s="89">
        <f>ROUND(((F446+F447+F449+F448)/1000),5)</f>
        <v>1.6752</v>
      </c>
      <c r="G445" s="89">
        <f t="shared" ref="G445:AA445" si="258">ROUND(((G446+G447+G449+G448)/1000),5)</f>
        <v>1.67733</v>
      </c>
      <c r="H445" s="89">
        <f t="shared" si="258"/>
        <v>1.7162999999999999</v>
      </c>
      <c r="I445" s="89">
        <f t="shared" si="258"/>
        <v>1.8409199999999999</v>
      </c>
      <c r="J445" s="89">
        <f t="shared" si="258"/>
        <v>2.0598000000000001</v>
      </c>
      <c r="K445" s="89">
        <f t="shared" si="258"/>
        <v>2.3443700000000001</v>
      </c>
      <c r="L445" s="89">
        <f t="shared" si="258"/>
        <v>2.5427</v>
      </c>
      <c r="M445" s="89">
        <f t="shared" si="258"/>
        <v>2.59476</v>
      </c>
      <c r="N445" s="89">
        <f t="shared" si="258"/>
        <v>2.6118199999999998</v>
      </c>
      <c r="O445" s="89">
        <f t="shared" si="258"/>
        <v>2.6411099999999998</v>
      </c>
      <c r="P445" s="89">
        <f t="shared" si="258"/>
        <v>2.6181000000000001</v>
      </c>
      <c r="Q445" s="89">
        <f t="shared" si="258"/>
        <v>2.6341100000000002</v>
      </c>
      <c r="R445" s="89">
        <f t="shared" si="258"/>
        <v>2.6183999999999998</v>
      </c>
      <c r="S445" s="89">
        <f t="shared" si="258"/>
        <v>2.5735600000000001</v>
      </c>
      <c r="T445" s="89">
        <f t="shared" si="258"/>
        <v>2.61626</v>
      </c>
      <c r="U445" s="89">
        <f t="shared" si="258"/>
        <v>2.6257999999999999</v>
      </c>
      <c r="V445" s="89">
        <f t="shared" si="258"/>
        <v>2.6406000000000001</v>
      </c>
      <c r="W445" s="89">
        <f t="shared" si="258"/>
        <v>2.5931600000000001</v>
      </c>
      <c r="X445" s="89">
        <f t="shared" si="258"/>
        <v>2.4413999999999998</v>
      </c>
      <c r="Y445" s="89">
        <f t="shared" si="258"/>
        <v>2.2744200000000001</v>
      </c>
      <c r="Z445" s="89">
        <f t="shared" si="258"/>
        <v>2.0096400000000001</v>
      </c>
      <c r="AA445" s="89">
        <f t="shared" si="258"/>
        <v>1.9006799999999999</v>
      </c>
    </row>
    <row r="446" spans="1:27" ht="12.75" hidden="1" customHeight="1" outlineLevel="1" x14ac:dyDescent="0.2">
      <c r="A446" s="99" t="s">
        <v>2845</v>
      </c>
      <c r="B446" s="60" t="s">
        <v>238</v>
      </c>
      <c r="C446" s="40" t="s">
        <v>79</v>
      </c>
      <c r="D446" s="41">
        <v>1292.58</v>
      </c>
      <c r="E446" s="41">
        <v>1227.3699999999999</v>
      </c>
      <c r="F446" s="41">
        <v>1189.6600000000001</v>
      </c>
      <c r="G446" s="41">
        <v>1191.79</v>
      </c>
      <c r="H446" s="41">
        <v>1230.76</v>
      </c>
      <c r="I446" s="41">
        <v>1355.38</v>
      </c>
      <c r="J446" s="41">
        <v>1574.26</v>
      </c>
      <c r="K446" s="41">
        <v>1858.83</v>
      </c>
      <c r="L446" s="41">
        <v>2057.16</v>
      </c>
      <c r="M446" s="41">
        <v>2109.2199999999998</v>
      </c>
      <c r="N446" s="41">
        <v>2126.2800000000002</v>
      </c>
      <c r="O446" s="41">
        <v>2155.5700000000002</v>
      </c>
      <c r="P446" s="41">
        <v>2132.56</v>
      </c>
      <c r="Q446" s="41">
        <v>2148.5700000000002</v>
      </c>
      <c r="R446" s="41">
        <v>2132.86</v>
      </c>
      <c r="S446" s="41">
        <v>2088.02</v>
      </c>
      <c r="T446" s="41">
        <v>2130.7199999999998</v>
      </c>
      <c r="U446" s="41">
        <v>2140.2600000000002</v>
      </c>
      <c r="V446" s="41">
        <v>2155.06</v>
      </c>
      <c r="W446" s="41">
        <v>2107.62</v>
      </c>
      <c r="X446" s="41">
        <v>1955.86</v>
      </c>
      <c r="Y446" s="41">
        <v>1788.88</v>
      </c>
      <c r="Z446" s="41">
        <v>1524.1</v>
      </c>
      <c r="AA446" s="41">
        <v>1415.14</v>
      </c>
    </row>
    <row r="447" spans="1:27" ht="12.75" hidden="1" customHeight="1" outlineLevel="1" x14ac:dyDescent="0.2">
      <c r="A447" s="99" t="s">
        <v>2846</v>
      </c>
      <c r="B447" s="60" t="s">
        <v>90</v>
      </c>
      <c r="C447" s="40" t="s">
        <v>79</v>
      </c>
      <c r="D447" s="41">
        <f>$D$327</f>
        <v>217.03</v>
      </c>
      <c r="E447" s="41">
        <f t="shared" ref="E447:AA447" si="259">$D$327</f>
        <v>217.03</v>
      </c>
      <c r="F447" s="41">
        <f t="shared" si="259"/>
        <v>217.03</v>
      </c>
      <c r="G447" s="41">
        <f t="shared" si="259"/>
        <v>217.03</v>
      </c>
      <c r="H447" s="41">
        <f t="shared" si="259"/>
        <v>217.03</v>
      </c>
      <c r="I447" s="41">
        <f t="shared" si="259"/>
        <v>217.03</v>
      </c>
      <c r="J447" s="41">
        <f t="shared" si="259"/>
        <v>217.03</v>
      </c>
      <c r="K447" s="41">
        <f t="shared" si="259"/>
        <v>217.03</v>
      </c>
      <c r="L447" s="41">
        <f t="shared" si="259"/>
        <v>217.03</v>
      </c>
      <c r="M447" s="41">
        <f t="shared" si="259"/>
        <v>217.03</v>
      </c>
      <c r="N447" s="41">
        <f t="shared" si="259"/>
        <v>217.03</v>
      </c>
      <c r="O447" s="41">
        <f t="shared" si="259"/>
        <v>217.03</v>
      </c>
      <c r="P447" s="41">
        <f t="shared" si="259"/>
        <v>217.03</v>
      </c>
      <c r="Q447" s="41">
        <f t="shared" si="259"/>
        <v>217.03</v>
      </c>
      <c r="R447" s="41">
        <f t="shared" si="259"/>
        <v>217.03</v>
      </c>
      <c r="S447" s="41">
        <f t="shared" si="259"/>
        <v>217.03</v>
      </c>
      <c r="T447" s="41">
        <f t="shared" si="259"/>
        <v>217.03</v>
      </c>
      <c r="U447" s="41">
        <f t="shared" si="259"/>
        <v>217.03</v>
      </c>
      <c r="V447" s="41">
        <f t="shared" si="259"/>
        <v>217.03</v>
      </c>
      <c r="W447" s="41">
        <f t="shared" si="259"/>
        <v>217.03</v>
      </c>
      <c r="X447" s="41">
        <f t="shared" si="259"/>
        <v>217.03</v>
      </c>
      <c r="Y447" s="41">
        <f t="shared" si="259"/>
        <v>217.03</v>
      </c>
      <c r="Z447" s="41">
        <f t="shared" si="259"/>
        <v>217.03</v>
      </c>
      <c r="AA447" s="41">
        <f t="shared" si="259"/>
        <v>217.03</v>
      </c>
    </row>
    <row r="448" spans="1:27" ht="12.75" hidden="1" customHeight="1" outlineLevel="1" x14ac:dyDescent="0.2">
      <c r="A448" s="99" t="s">
        <v>2847</v>
      </c>
      <c r="B448" s="60" t="s">
        <v>83</v>
      </c>
      <c r="C448" s="40" t="s">
        <v>79</v>
      </c>
      <c r="D448" s="41">
        <v>3.72</v>
      </c>
      <c r="E448" s="41">
        <v>3.72</v>
      </c>
      <c r="F448" s="41">
        <v>3.72</v>
      </c>
      <c r="G448" s="41">
        <v>3.72</v>
      </c>
      <c r="H448" s="41">
        <v>3.72</v>
      </c>
      <c r="I448" s="41">
        <v>3.72</v>
      </c>
      <c r="J448" s="41">
        <v>3.72</v>
      </c>
      <c r="K448" s="41">
        <v>3.72</v>
      </c>
      <c r="L448" s="41">
        <v>3.72</v>
      </c>
      <c r="M448" s="41">
        <v>3.72</v>
      </c>
      <c r="N448" s="41">
        <v>3.72</v>
      </c>
      <c r="O448" s="41">
        <v>3.72</v>
      </c>
      <c r="P448" s="41">
        <v>3.72</v>
      </c>
      <c r="Q448" s="41">
        <v>3.72</v>
      </c>
      <c r="R448" s="41">
        <v>3.72</v>
      </c>
      <c r="S448" s="41">
        <v>3.72</v>
      </c>
      <c r="T448" s="41">
        <v>3.72</v>
      </c>
      <c r="U448" s="41">
        <v>3.72</v>
      </c>
      <c r="V448" s="41">
        <v>3.72</v>
      </c>
      <c r="W448" s="41">
        <v>3.72</v>
      </c>
      <c r="X448" s="41">
        <v>3.72</v>
      </c>
      <c r="Y448" s="41">
        <v>3.72</v>
      </c>
      <c r="Z448" s="41">
        <v>3.72</v>
      </c>
      <c r="AA448" s="41">
        <v>3.72</v>
      </c>
    </row>
    <row r="449" spans="1:27" ht="12.75" hidden="1" customHeight="1" outlineLevel="1" x14ac:dyDescent="0.2">
      <c r="A449" s="99" t="s">
        <v>2848</v>
      </c>
      <c r="B449" s="60" t="s">
        <v>81</v>
      </c>
      <c r="C449" s="40" t="s">
        <v>79</v>
      </c>
      <c r="D449" s="41">
        <f>$D$11</f>
        <v>264.79000000000002</v>
      </c>
      <c r="E449" s="41">
        <f t="shared" ref="E449:AA449" si="260">$D$11</f>
        <v>264.79000000000002</v>
      </c>
      <c r="F449" s="41">
        <f t="shared" si="260"/>
        <v>264.79000000000002</v>
      </c>
      <c r="G449" s="41">
        <f t="shared" si="260"/>
        <v>264.79000000000002</v>
      </c>
      <c r="H449" s="41">
        <f t="shared" si="260"/>
        <v>264.79000000000002</v>
      </c>
      <c r="I449" s="41">
        <f t="shared" si="260"/>
        <v>264.79000000000002</v>
      </c>
      <c r="J449" s="41">
        <f t="shared" si="260"/>
        <v>264.79000000000002</v>
      </c>
      <c r="K449" s="41">
        <f t="shared" si="260"/>
        <v>264.79000000000002</v>
      </c>
      <c r="L449" s="41">
        <f t="shared" si="260"/>
        <v>264.79000000000002</v>
      </c>
      <c r="M449" s="41">
        <f t="shared" si="260"/>
        <v>264.79000000000002</v>
      </c>
      <c r="N449" s="41">
        <f t="shared" si="260"/>
        <v>264.79000000000002</v>
      </c>
      <c r="O449" s="41">
        <f t="shared" si="260"/>
        <v>264.79000000000002</v>
      </c>
      <c r="P449" s="41">
        <f t="shared" si="260"/>
        <v>264.79000000000002</v>
      </c>
      <c r="Q449" s="41">
        <f t="shared" si="260"/>
        <v>264.79000000000002</v>
      </c>
      <c r="R449" s="41">
        <f t="shared" si="260"/>
        <v>264.79000000000002</v>
      </c>
      <c r="S449" s="41">
        <f t="shared" si="260"/>
        <v>264.79000000000002</v>
      </c>
      <c r="T449" s="41">
        <f t="shared" si="260"/>
        <v>264.79000000000002</v>
      </c>
      <c r="U449" s="41">
        <f t="shared" si="260"/>
        <v>264.79000000000002</v>
      </c>
      <c r="V449" s="41">
        <f t="shared" si="260"/>
        <v>264.79000000000002</v>
      </c>
      <c r="W449" s="41">
        <f t="shared" si="260"/>
        <v>264.79000000000002</v>
      </c>
      <c r="X449" s="41">
        <f t="shared" si="260"/>
        <v>264.79000000000002</v>
      </c>
      <c r="Y449" s="41">
        <f t="shared" si="260"/>
        <v>264.79000000000002</v>
      </c>
      <c r="Z449" s="41">
        <f t="shared" si="260"/>
        <v>264.79000000000002</v>
      </c>
      <c r="AA449" s="41">
        <f t="shared" si="260"/>
        <v>264.79000000000002</v>
      </c>
    </row>
    <row r="450" spans="1:27" collapsed="1" x14ac:dyDescent="0.2">
      <c r="A450" s="98" t="s">
        <v>2849</v>
      </c>
      <c r="B450" s="25" t="str">
        <f>"26"&amp;"."&amp;$B$801&amp;"."&amp;$B$802</f>
        <v>26.01.2024</v>
      </c>
      <c r="C450" s="88" t="s">
        <v>76</v>
      </c>
      <c r="D450" s="89">
        <f>ROUND(((D451+D452+D454+D453)/1000),5)</f>
        <v>1.7600499999999999</v>
      </c>
      <c r="E450" s="89">
        <f>ROUND(((E451+E452+E454+E453)/1000),5)</f>
        <v>1.67438</v>
      </c>
      <c r="F450" s="89">
        <f>ROUND(((F451+F452+F454+F453)/1000),5)</f>
        <v>1.66028</v>
      </c>
      <c r="G450" s="89">
        <f t="shared" ref="G450:AA450" si="261">ROUND(((G451+G452+G454+G453)/1000),5)</f>
        <v>1.66151</v>
      </c>
      <c r="H450" s="89">
        <f t="shared" si="261"/>
        <v>1.67944</v>
      </c>
      <c r="I450" s="89">
        <f t="shared" si="261"/>
        <v>1.8042899999999999</v>
      </c>
      <c r="J450" s="89">
        <f t="shared" si="261"/>
        <v>1.96082</v>
      </c>
      <c r="K450" s="89">
        <f t="shared" si="261"/>
        <v>2.3362599999999998</v>
      </c>
      <c r="L450" s="89">
        <f t="shared" si="261"/>
        <v>2.5078200000000002</v>
      </c>
      <c r="M450" s="89">
        <f t="shared" si="261"/>
        <v>2.5224000000000002</v>
      </c>
      <c r="N450" s="89">
        <f t="shared" si="261"/>
        <v>2.5371100000000002</v>
      </c>
      <c r="O450" s="89">
        <f t="shared" si="261"/>
        <v>2.59137</v>
      </c>
      <c r="P450" s="89">
        <f t="shared" si="261"/>
        <v>2.5705100000000001</v>
      </c>
      <c r="Q450" s="89">
        <f t="shared" si="261"/>
        <v>2.5795300000000001</v>
      </c>
      <c r="R450" s="89">
        <f t="shared" si="261"/>
        <v>2.58114</v>
      </c>
      <c r="S450" s="89">
        <f t="shared" si="261"/>
        <v>2.5230199999999998</v>
      </c>
      <c r="T450" s="89">
        <f t="shared" si="261"/>
        <v>2.52075</v>
      </c>
      <c r="U450" s="89">
        <f t="shared" si="261"/>
        <v>2.5334400000000001</v>
      </c>
      <c r="V450" s="89">
        <f t="shared" si="261"/>
        <v>2.5061100000000001</v>
      </c>
      <c r="W450" s="89">
        <f t="shared" si="261"/>
        <v>2.5268899999999999</v>
      </c>
      <c r="X450" s="89">
        <f t="shared" si="261"/>
        <v>2.40035</v>
      </c>
      <c r="Y450" s="89">
        <f t="shared" si="261"/>
        <v>2.27698</v>
      </c>
      <c r="Z450" s="89">
        <f t="shared" si="261"/>
        <v>1.9925600000000001</v>
      </c>
      <c r="AA450" s="89">
        <f t="shared" si="261"/>
        <v>1.9384300000000001</v>
      </c>
    </row>
    <row r="451" spans="1:27" ht="12.75" hidden="1" customHeight="1" outlineLevel="1" x14ac:dyDescent="0.2">
      <c r="A451" s="99" t="s">
        <v>2850</v>
      </c>
      <c r="B451" s="60" t="s">
        <v>238</v>
      </c>
      <c r="C451" s="40" t="s">
        <v>79</v>
      </c>
      <c r="D451" s="41">
        <v>1274.51</v>
      </c>
      <c r="E451" s="41">
        <v>1188.8399999999999</v>
      </c>
      <c r="F451" s="41">
        <v>1174.74</v>
      </c>
      <c r="G451" s="41">
        <v>1175.97</v>
      </c>
      <c r="H451" s="41">
        <v>1193.9000000000001</v>
      </c>
      <c r="I451" s="41">
        <v>1318.75</v>
      </c>
      <c r="J451" s="41">
        <v>1475.28</v>
      </c>
      <c r="K451" s="41">
        <v>1850.72</v>
      </c>
      <c r="L451" s="41">
        <v>2022.28</v>
      </c>
      <c r="M451" s="41">
        <v>2036.86</v>
      </c>
      <c r="N451" s="41">
        <v>2051.5700000000002</v>
      </c>
      <c r="O451" s="41">
        <v>2105.83</v>
      </c>
      <c r="P451" s="41">
        <v>2084.9699999999998</v>
      </c>
      <c r="Q451" s="41">
        <v>2093.9899999999998</v>
      </c>
      <c r="R451" s="41">
        <v>2095.6</v>
      </c>
      <c r="S451" s="41">
        <v>2037.48</v>
      </c>
      <c r="T451" s="41">
        <v>2035.21</v>
      </c>
      <c r="U451" s="41">
        <v>2047.9</v>
      </c>
      <c r="V451" s="41">
        <v>2020.57</v>
      </c>
      <c r="W451" s="41">
        <v>2041.35</v>
      </c>
      <c r="X451" s="41">
        <v>1914.81</v>
      </c>
      <c r="Y451" s="41">
        <v>1791.44</v>
      </c>
      <c r="Z451" s="41">
        <v>1507.02</v>
      </c>
      <c r="AA451" s="41">
        <v>1452.89</v>
      </c>
    </row>
    <row r="452" spans="1:27" ht="12.75" hidden="1" customHeight="1" outlineLevel="1" x14ac:dyDescent="0.2">
      <c r="A452" s="99" t="s">
        <v>2851</v>
      </c>
      <c r="B452" s="60" t="s">
        <v>90</v>
      </c>
      <c r="C452" s="40" t="s">
        <v>79</v>
      </c>
      <c r="D452" s="41">
        <f>$D$327</f>
        <v>217.03</v>
      </c>
      <c r="E452" s="41">
        <f t="shared" ref="E452:AA452" si="262">$D$327</f>
        <v>217.03</v>
      </c>
      <c r="F452" s="41">
        <f t="shared" si="262"/>
        <v>217.03</v>
      </c>
      <c r="G452" s="41">
        <f t="shared" si="262"/>
        <v>217.03</v>
      </c>
      <c r="H452" s="41">
        <f t="shared" si="262"/>
        <v>217.03</v>
      </c>
      <c r="I452" s="41">
        <f t="shared" si="262"/>
        <v>217.03</v>
      </c>
      <c r="J452" s="41">
        <f t="shared" si="262"/>
        <v>217.03</v>
      </c>
      <c r="K452" s="41">
        <f t="shared" si="262"/>
        <v>217.03</v>
      </c>
      <c r="L452" s="41">
        <f t="shared" si="262"/>
        <v>217.03</v>
      </c>
      <c r="M452" s="41">
        <f t="shared" si="262"/>
        <v>217.03</v>
      </c>
      <c r="N452" s="41">
        <f t="shared" si="262"/>
        <v>217.03</v>
      </c>
      <c r="O452" s="41">
        <f t="shared" si="262"/>
        <v>217.03</v>
      </c>
      <c r="P452" s="41">
        <f t="shared" si="262"/>
        <v>217.03</v>
      </c>
      <c r="Q452" s="41">
        <f t="shared" si="262"/>
        <v>217.03</v>
      </c>
      <c r="R452" s="41">
        <f t="shared" si="262"/>
        <v>217.03</v>
      </c>
      <c r="S452" s="41">
        <f t="shared" si="262"/>
        <v>217.03</v>
      </c>
      <c r="T452" s="41">
        <f t="shared" si="262"/>
        <v>217.03</v>
      </c>
      <c r="U452" s="41">
        <f t="shared" si="262"/>
        <v>217.03</v>
      </c>
      <c r="V452" s="41">
        <f t="shared" si="262"/>
        <v>217.03</v>
      </c>
      <c r="W452" s="41">
        <f t="shared" si="262"/>
        <v>217.03</v>
      </c>
      <c r="X452" s="41">
        <f t="shared" si="262"/>
        <v>217.03</v>
      </c>
      <c r="Y452" s="41">
        <f t="shared" si="262"/>
        <v>217.03</v>
      </c>
      <c r="Z452" s="41">
        <f t="shared" si="262"/>
        <v>217.03</v>
      </c>
      <c r="AA452" s="41">
        <f t="shared" si="262"/>
        <v>217.03</v>
      </c>
    </row>
    <row r="453" spans="1:27" ht="12.75" hidden="1" customHeight="1" outlineLevel="1" x14ac:dyDescent="0.2">
      <c r="A453" s="99" t="s">
        <v>2852</v>
      </c>
      <c r="B453" s="60" t="s">
        <v>83</v>
      </c>
      <c r="C453" s="40" t="s">
        <v>79</v>
      </c>
      <c r="D453" s="41">
        <v>3.72</v>
      </c>
      <c r="E453" s="41">
        <v>3.72</v>
      </c>
      <c r="F453" s="41">
        <v>3.72</v>
      </c>
      <c r="G453" s="41">
        <v>3.72</v>
      </c>
      <c r="H453" s="41">
        <v>3.72</v>
      </c>
      <c r="I453" s="41">
        <v>3.72</v>
      </c>
      <c r="J453" s="41">
        <v>3.72</v>
      </c>
      <c r="K453" s="41">
        <v>3.72</v>
      </c>
      <c r="L453" s="41">
        <v>3.72</v>
      </c>
      <c r="M453" s="41">
        <v>3.72</v>
      </c>
      <c r="N453" s="41">
        <v>3.72</v>
      </c>
      <c r="O453" s="41">
        <v>3.72</v>
      </c>
      <c r="P453" s="41">
        <v>3.72</v>
      </c>
      <c r="Q453" s="41">
        <v>3.72</v>
      </c>
      <c r="R453" s="41">
        <v>3.72</v>
      </c>
      <c r="S453" s="41">
        <v>3.72</v>
      </c>
      <c r="T453" s="41">
        <v>3.72</v>
      </c>
      <c r="U453" s="41">
        <v>3.72</v>
      </c>
      <c r="V453" s="41">
        <v>3.72</v>
      </c>
      <c r="W453" s="41">
        <v>3.72</v>
      </c>
      <c r="X453" s="41">
        <v>3.72</v>
      </c>
      <c r="Y453" s="41">
        <v>3.72</v>
      </c>
      <c r="Z453" s="41">
        <v>3.72</v>
      </c>
      <c r="AA453" s="41">
        <v>3.72</v>
      </c>
    </row>
    <row r="454" spans="1:27" ht="12.75" hidden="1" customHeight="1" outlineLevel="1" x14ac:dyDescent="0.2">
      <c r="A454" s="99" t="s">
        <v>2853</v>
      </c>
      <c r="B454" s="60" t="s">
        <v>81</v>
      </c>
      <c r="C454" s="40" t="s">
        <v>79</v>
      </c>
      <c r="D454" s="41">
        <f>$D$11</f>
        <v>264.79000000000002</v>
      </c>
      <c r="E454" s="41">
        <f t="shared" ref="E454:AA454" si="263">$D$11</f>
        <v>264.79000000000002</v>
      </c>
      <c r="F454" s="41">
        <f t="shared" si="263"/>
        <v>264.79000000000002</v>
      </c>
      <c r="G454" s="41">
        <f t="shared" si="263"/>
        <v>264.79000000000002</v>
      </c>
      <c r="H454" s="41">
        <f t="shared" si="263"/>
        <v>264.79000000000002</v>
      </c>
      <c r="I454" s="41">
        <f t="shared" si="263"/>
        <v>264.79000000000002</v>
      </c>
      <c r="J454" s="41">
        <f t="shared" si="263"/>
        <v>264.79000000000002</v>
      </c>
      <c r="K454" s="41">
        <f t="shared" si="263"/>
        <v>264.79000000000002</v>
      </c>
      <c r="L454" s="41">
        <f t="shared" si="263"/>
        <v>264.79000000000002</v>
      </c>
      <c r="M454" s="41">
        <f t="shared" si="263"/>
        <v>264.79000000000002</v>
      </c>
      <c r="N454" s="41">
        <f t="shared" si="263"/>
        <v>264.79000000000002</v>
      </c>
      <c r="O454" s="41">
        <f t="shared" si="263"/>
        <v>264.79000000000002</v>
      </c>
      <c r="P454" s="41">
        <f t="shared" si="263"/>
        <v>264.79000000000002</v>
      </c>
      <c r="Q454" s="41">
        <f t="shared" si="263"/>
        <v>264.79000000000002</v>
      </c>
      <c r="R454" s="41">
        <f t="shared" si="263"/>
        <v>264.79000000000002</v>
      </c>
      <c r="S454" s="41">
        <f t="shared" si="263"/>
        <v>264.79000000000002</v>
      </c>
      <c r="T454" s="41">
        <f t="shared" si="263"/>
        <v>264.79000000000002</v>
      </c>
      <c r="U454" s="41">
        <f t="shared" si="263"/>
        <v>264.79000000000002</v>
      </c>
      <c r="V454" s="41">
        <f t="shared" si="263"/>
        <v>264.79000000000002</v>
      </c>
      <c r="W454" s="41">
        <f t="shared" si="263"/>
        <v>264.79000000000002</v>
      </c>
      <c r="X454" s="41">
        <f t="shared" si="263"/>
        <v>264.79000000000002</v>
      </c>
      <c r="Y454" s="41">
        <f t="shared" si="263"/>
        <v>264.79000000000002</v>
      </c>
      <c r="Z454" s="41">
        <f t="shared" si="263"/>
        <v>264.79000000000002</v>
      </c>
      <c r="AA454" s="41">
        <f t="shared" si="263"/>
        <v>264.79000000000002</v>
      </c>
    </row>
    <row r="455" spans="1:27" collapsed="1" x14ac:dyDescent="0.2">
      <c r="A455" s="98" t="s">
        <v>2854</v>
      </c>
      <c r="B455" s="25" t="str">
        <f>"27"&amp;"."&amp;$B$801&amp;"."&amp;$B$802</f>
        <v>27.01.2024</v>
      </c>
      <c r="C455" s="88" t="s">
        <v>76</v>
      </c>
      <c r="D455" s="89">
        <f>ROUND(((D456+D457+D459+D458)/1000),5)</f>
        <v>2.0064700000000002</v>
      </c>
      <c r="E455" s="89">
        <f>ROUND(((E456+E457+E459+E458)/1000),5)</f>
        <v>1.92195</v>
      </c>
      <c r="F455" s="89">
        <f>ROUND(((F456+F457+F459+F458)/1000),5)</f>
        <v>1.8064800000000001</v>
      </c>
      <c r="G455" s="89">
        <f t="shared" ref="G455:AA455" si="264">ROUND(((G456+G457+G459+G458)/1000),5)</f>
        <v>1.7780800000000001</v>
      </c>
      <c r="H455" s="89">
        <f t="shared" si="264"/>
        <v>1.7963100000000001</v>
      </c>
      <c r="I455" s="89">
        <f t="shared" si="264"/>
        <v>1.8479099999999999</v>
      </c>
      <c r="J455" s="89">
        <f t="shared" si="264"/>
        <v>1.9613499999999999</v>
      </c>
      <c r="K455" s="89">
        <f t="shared" si="264"/>
        <v>2.1160899999999998</v>
      </c>
      <c r="L455" s="89">
        <f t="shared" si="264"/>
        <v>2.2894299999999999</v>
      </c>
      <c r="M455" s="89">
        <f t="shared" si="264"/>
        <v>2.4199199999999998</v>
      </c>
      <c r="N455" s="89">
        <f t="shared" si="264"/>
        <v>2.4999899999999999</v>
      </c>
      <c r="O455" s="89">
        <f t="shared" si="264"/>
        <v>2.4988299999999999</v>
      </c>
      <c r="P455" s="89">
        <f t="shared" si="264"/>
        <v>2.5066600000000001</v>
      </c>
      <c r="Q455" s="89">
        <f t="shared" si="264"/>
        <v>2.5035799999999999</v>
      </c>
      <c r="R455" s="89">
        <f t="shared" si="264"/>
        <v>2.5129299999999999</v>
      </c>
      <c r="S455" s="89">
        <f t="shared" si="264"/>
        <v>2.4239000000000002</v>
      </c>
      <c r="T455" s="89">
        <f t="shared" si="264"/>
        <v>2.64072</v>
      </c>
      <c r="U455" s="89">
        <f t="shared" si="264"/>
        <v>2.7497099999999999</v>
      </c>
      <c r="V455" s="89">
        <f t="shared" si="264"/>
        <v>2.7863699999999998</v>
      </c>
      <c r="W455" s="89">
        <f t="shared" si="264"/>
        <v>2.4279099999999998</v>
      </c>
      <c r="X455" s="89">
        <f t="shared" si="264"/>
        <v>2.4102299999999999</v>
      </c>
      <c r="Y455" s="89">
        <f t="shared" si="264"/>
        <v>2.29636</v>
      </c>
      <c r="Z455" s="89">
        <f t="shared" si="264"/>
        <v>2.11612</v>
      </c>
      <c r="AA455" s="89">
        <f t="shared" si="264"/>
        <v>1.9963599999999999</v>
      </c>
    </row>
    <row r="456" spans="1:27" ht="12.75" hidden="1" customHeight="1" outlineLevel="1" x14ac:dyDescent="0.2">
      <c r="A456" s="99" t="s">
        <v>2855</v>
      </c>
      <c r="B456" s="60" t="s">
        <v>238</v>
      </c>
      <c r="C456" s="40" t="s">
        <v>79</v>
      </c>
      <c r="D456" s="41">
        <v>1520.93</v>
      </c>
      <c r="E456" s="41">
        <v>1436.41</v>
      </c>
      <c r="F456" s="41">
        <v>1320.94</v>
      </c>
      <c r="G456" s="41">
        <v>1292.54</v>
      </c>
      <c r="H456" s="41">
        <v>1310.77</v>
      </c>
      <c r="I456" s="41">
        <v>1362.37</v>
      </c>
      <c r="J456" s="41">
        <v>1475.81</v>
      </c>
      <c r="K456" s="41">
        <v>1630.55</v>
      </c>
      <c r="L456" s="41">
        <v>1803.89</v>
      </c>
      <c r="M456" s="41">
        <v>1934.38</v>
      </c>
      <c r="N456" s="41">
        <v>2014.45</v>
      </c>
      <c r="O456" s="41">
        <v>2013.29</v>
      </c>
      <c r="P456" s="41">
        <v>2021.12</v>
      </c>
      <c r="Q456" s="41">
        <v>2018.04</v>
      </c>
      <c r="R456" s="41">
        <v>2027.39</v>
      </c>
      <c r="S456" s="41">
        <v>1938.36</v>
      </c>
      <c r="T456" s="41">
        <v>2155.1799999999998</v>
      </c>
      <c r="U456" s="41">
        <v>2264.17</v>
      </c>
      <c r="V456" s="41">
        <v>2300.83</v>
      </c>
      <c r="W456" s="41">
        <v>1942.37</v>
      </c>
      <c r="X456" s="41">
        <v>1924.69</v>
      </c>
      <c r="Y456" s="41">
        <v>1810.82</v>
      </c>
      <c r="Z456" s="41">
        <v>1630.58</v>
      </c>
      <c r="AA456" s="41">
        <v>1510.82</v>
      </c>
    </row>
    <row r="457" spans="1:27" ht="12.75" hidden="1" customHeight="1" outlineLevel="1" x14ac:dyDescent="0.2">
      <c r="A457" s="99" t="s">
        <v>2856</v>
      </c>
      <c r="B457" s="60" t="s">
        <v>90</v>
      </c>
      <c r="C457" s="40" t="s">
        <v>79</v>
      </c>
      <c r="D457" s="41">
        <f>$D$327</f>
        <v>217.03</v>
      </c>
      <c r="E457" s="41">
        <f t="shared" ref="E457:AA457" si="265">$D$327</f>
        <v>217.03</v>
      </c>
      <c r="F457" s="41">
        <f t="shared" si="265"/>
        <v>217.03</v>
      </c>
      <c r="G457" s="41">
        <f t="shared" si="265"/>
        <v>217.03</v>
      </c>
      <c r="H457" s="41">
        <f t="shared" si="265"/>
        <v>217.03</v>
      </c>
      <c r="I457" s="41">
        <f t="shared" si="265"/>
        <v>217.03</v>
      </c>
      <c r="J457" s="41">
        <f t="shared" si="265"/>
        <v>217.03</v>
      </c>
      <c r="K457" s="41">
        <f t="shared" si="265"/>
        <v>217.03</v>
      </c>
      <c r="L457" s="41">
        <f t="shared" si="265"/>
        <v>217.03</v>
      </c>
      <c r="M457" s="41">
        <f t="shared" si="265"/>
        <v>217.03</v>
      </c>
      <c r="N457" s="41">
        <f t="shared" si="265"/>
        <v>217.03</v>
      </c>
      <c r="O457" s="41">
        <f t="shared" si="265"/>
        <v>217.03</v>
      </c>
      <c r="P457" s="41">
        <f t="shared" si="265"/>
        <v>217.03</v>
      </c>
      <c r="Q457" s="41">
        <f t="shared" si="265"/>
        <v>217.03</v>
      </c>
      <c r="R457" s="41">
        <f t="shared" si="265"/>
        <v>217.03</v>
      </c>
      <c r="S457" s="41">
        <f t="shared" si="265"/>
        <v>217.03</v>
      </c>
      <c r="T457" s="41">
        <f t="shared" si="265"/>
        <v>217.03</v>
      </c>
      <c r="U457" s="41">
        <f t="shared" si="265"/>
        <v>217.03</v>
      </c>
      <c r="V457" s="41">
        <f t="shared" si="265"/>
        <v>217.03</v>
      </c>
      <c r="W457" s="41">
        <f t="shared" si="265"/>
        <v>217.03</v>
      </c>
      <c r="X457" s="41">
        <f t="shared" si="265"/>
        <v>217.03</v>
      </c>
      <c r="Y457" s="41">
        <f t="shared" si="265"/>
        <v>217.03</v>
      </c>
      <c r="Z457" s="41">
        <f t="shared" si="265"/>
        <v>217.03</v>
      </c>
      <c r="AA457" s="41">
        <f t="shared" si="265"/>
        <v>217.03</v>
      </c>
    </row>
    <row r="458" spans="1:27" ht="12.75" hidden="1" customHeight="1" outlineLevel="1" x14ac:dyDescent="0.2">
      <c r="A458" s="99" t="s">
        <v>2857</v>
      </c>
      <c r="B458" s="60" t="s">
        <v>83</v>
      </c>
      <c r="C458" s="40" t="s">
        <v>79</v>
      </c>
      <c r="D458" s="41">
        <v>3.72</v>
      </c>
      <c r="E458" s="41">
        <v>3.72</v>
      </c>
      <c r="F458" s="41">
        <v>3.72</v>
      </c>
      <c r="G458" s="41">
        <v>3.72</v>
      </c>
      <c r="H458" s="41">
        <v>3.72</v>
      </c>
      <c r="I458" s="41">
        <v>3.72</v>
      </c>
      <c r="J458" s="41">
        <v>3.72</v>
      </c>
      <c r="K458" s="41">
        <v>3.72</v>
      </c>
      <c r="L458" s="41">
        <v>3.72</v>
      </c>
      <c r="M458" s="41">
        <v>3.72</v>
      </c>
      <c r="N458" s="41">
        <v>3.72</v>
      </c>
      <c r="O458" s="41">
        <v>3.72</v>
      </c>
      <c r="P458" s="41">
        <v>3.72</v>
      </c>
      <c r="Q458" s="41">
        <v>3.72</v>
      </c>
      <c r="R458" s="41">
        <v>3.72</v>
      </c>
      <c r="S458" s="41">
        <v>3.72</v>
      </c>
      <c r="T458" s="41">
        <v>3.72</v>
      </c>
      <c r="U458" s="41">
        <v>3.72</v>
      </c>
      <c r="V458" s="41">
        <v>3.72</v>
      </c>
      <c r="W458" s="41">
        <v>3.72</v>
      </c>
      <c r="X458" s="41">
        <v>3.72</v>
      </c>
      <c r="Y458" s="41">
        <v>3.72</v>
      </c>
      <c r="Z458" s="41">
        <v>3.72</v>
      </c>
      <c r="AA458" s="41">
        <v>3.72</v>
      </c>
    </row>
    <row r="459" spans="1:27" ht="12.75" hidden="1" customHeight="1" outlineLevel="1" x14ac:dyDescent="0.2">
      <c r="A459" s="99" t="s">
        <v>2858</v>
      </c>
      <c r="B459" s="60" t="s">
        <v>81</v>
      </c>
      <c r="C459" s="40" t="s">
        <v>79</v>
      </c>
      <c r="D459" s="41">
        <f>$D$11</f>
        <v>264.79000000000002</v>
      </c>
      <c r="E459" s="41">
        <f t="shared" ref="E459:AA459" si="266">$D$11</f>
        <v>264.79000000000002</v>
      </c>
      <c r="F459" s="41">
        <f t="shared" si="266"/>
        <v>264.79000000000002</v>
      </c>
      <c r="G459" s="41">
        <f t="shared" si="266"/>
        <v>264.79000000000002</v>
      </c>
      <c r="H459" s="41">
        <f t="shared" si="266"/>
        <v>264.79000000000002</v>
      </c>
      <c r="I459" s="41">
        <f t="shared" si="266"/>
        <v>264.79000000000002</v>
      </c>
      <c r="J459" s="41">
        <f t="shared" si="266"/>
        <v>264.79000000000002</v>
      </c>
      <c r="K459" s="41">
        <f t="shared" si="266"/>
        <v>264.79000000000002</v>
      </c>
      <c r="L459" s="41">
        <f t="shared" si="266"/>
        <v>264.79000000000002</v>
      </c>
      <c r="M459" s="41">
        <f t="shared" si="266"/>
        <v>264.79000000000002</v>
      </c>
      <c r="N459" s="41">
        <f t="shared" si="266"/>
        <v>264.79000000000002</v>
      </c>
      <c r="O459" s="41">
        <f t="shared" si="266"/>
        <v>264.79000000000002</v>
      </c>
      <c r="P459" s="41">
        <f t="shared" si="266"/>
        <v>264.79000000000002</v>
      </c>
      <c r="Q459" s="41">
        <f t="shared" si="266"/>
        <v>264.79000000000002</v>
      </c>
      <c r="R459" s="41">
        <f t="shared" si="266"/>
        <v>264.79000000000002</v>
      </c>
      <c r="S459" s="41">
        <f t="shared" si="266"/>
        <v>264.79000000000002</v>
      </c>
      <c r="T459" s="41">
        <f t="shared" si="266"/>
        <v>264.79000000000002</v>
      </c>
      <c r="U459" s="41">
        <f t="shared" si="266"/>
        <v>264.79000000000002</v>
      </c>
      <c r="V459" s="41">
        <f t="shared" si="266"/>
        <v>264.79000000000002</v>
      </c>
      <c r="W459" s="41">
        <f t="shared" si="266"/>
        <v>264.79000000000002</v>
      </c>
      <c r="X459" s="41">
        <f t="shared" si="266"/>
        <v>264.79000000000002</v>
      </c>
      <c r="Y459" s="41">
        <f t="shared" si="266"/>
        <v>264.79000000000002</v>
      </c>
      <c r="Z459" s="41">
        <f t="shared" si="266"/>
        <v>264.79000000000002</v>
      </c>
      <c r="AA459" s="41">
        <f t="shared" si="266"/>
        <v>264.79000000000002</v>
      </c>
    </row>
    <row r="460" spans="1:27" collapsed="1" x14ac:dyDescent="0.2">
      <c r="A460" s="98" t="s">
        <v>2859</v>
      </c>
      <c r="B460" s="25" t="str">
        <f>"28"&amp;"."&amp;$B$801&amp;"."&amp;$B$802</f>
        <v>28.01.2024</v>
      </c>
      <c r="C460" s="88" t="s">
        <v>76</v>
      </c>
      <c r="D460" s="89">
        <f>ROUND(((D461+D462+D464+D463)/1000),5)</f>
        <v>1.9327000000000001</v>
      </c>
      <c r="E460" s="89">
        <f>ROUND(((E461+E462+E464+E463)/1000),5)</f>
        <v>1.8337300000000001</v>
      </c>
      <c r="F460" s="89">
        <f>ROUND(((F461+F462+F464+F463)/1000),5)</f>
        <v>1.73586</v>
      </c>
      <c r="G460" s="89">
        <f t="shared" ref="G460:AA460" si="267">ROUND(((G461+G462+G464+G463)/1000),5)</f>
        <v>1.7275</v>
      </c>
      <c r="H460" s="89">
        <f t="shared" si="267"/>
        <v>1.7342</v>
      </c>
      <c r="I460" s="89">
        <f t="shared" si="267"/>
        <v>1.74359</v>
      </c>
      <c r="J460" s="89">
        <f t="shared" si="267"/>
        <v>1.8364100000000001</v>
      </c>
      <c r="K460" s="89">
        <f t="shared" si="267"/>
        <v>1.98428</v>
      </c>
      <c r="L460" s="89">
        <f t="shared" si="267"/>
        <v>2.1356899999999999</v>
      </c>
      <c r="M460" s="89">
        <f t="shared" si="267"/>
        <v>2.2710499999999998</v>
      </c>
      <c r="N460" s="89">
        <f t="shared" si="267"/>
        <v>2.3460000000000001</v>
      </c>
      <c r="O460" s="89">
        <f t="shared" si="267"/>
        <v>2.3695200000000001</v>
      </c>
      <c r="P460" s="89">
        <f t="shared" si="267"/>
        <v>2.3830200000000001</v>
      </c>
      <c r="Q460" s="89">
        <f t="shared" si="267"/>
        <v>2.3946399999999999</v>
      </c>
      <c r="R460" s="89">
        <f t="shared" si="267"/>
        <v>2.35318</v>
      </c>
      <c r="S460" s="89">
        <f t="shared" si="267"/>
        <v>2.3414999999999999</v>
      </c>
      <c r="T460" s="89">
        <f t="shared" si="267"/>
        <v>2.40177</v>
      </c>
      <c r="U460" s="89">
        <f t="shared" si="267"/>
        <v>2.4339900000000001</v>
      </c>
      <c r="V460" s="89">
        <f t="shared" si="267"/>
        <v>2.4300000000000002</v>
      </c>
      <c r="W460" s="89">
        <f t="shared" si="267"/>
        <v>2.4035000000000002</v>
      </c>
      <c r="X460" s="89">
        <f t="shared" si="267"/>
        <v>2.3816799999999998</v>
      </c>
      <c r="Y460" s="89">
        <f t="shared" si="267"/>
        <v>2.2693599999999998</v>
      </c>
      <c r="Z460" s="89">
        <f t="shared" si="267"/>
        <v>2.1108600000000002</v>
      </c>
      <c r="AA460" s="89">
        <f t="shared" si="267"/>
        <v>2.0018600000000002</v>
      </c>
    </row>
    <row r="461" spans="1:27" ht="12.75" hidden="1" customHeight="1" outlineLevel="1" x14ac:dyDescent="0.2">
      <c r="A461" s="99" t="s">
        <v>2860</v>
      </c>
      <c r="B461" s="60" t="s">
        <v>238</v>
      </c>
      <c r="C461" s="40" t="s">
        <v>79</v>
      </c>
      <c r="D461" s="41">
        <v>1447.16</v>
      </c>
      <c r="E461" s="41">
        <v>1348.19</v>
      </c>
      <c r="F461" s="41">
        <v>1250.32</v>
      </c>
      <c r="G461" s="41">
        <v>1241.96</v>
      </c>
      <c r="H461" s="41">
        <v>1248.6600000000001</v>
      </c>
      <c r="I461" s="41">
        <v>1258.05</v>
      </c>
      <c r="J461" s="41">
        <v>1350.87</v>
      </c>
      <c r="K461" s="41">
        <v>1498.74</v>
      </c>
      <c r="L461" s="41">
        <v>1650.15</v>
      </c>
      <c r="M461" s="41">
        <v>1785.51</v>
      </c>
      <c r="N461" s="41">
        <v>1860.46</v>
      </c>
      <c r="O461" s="41">
        <v>1883.98</v>
      </c>
      <c r="P461" s="41">
        <v>1897.48</v>
      </c>
      <c r="Q461" s="41">
        <v>1909.1</v>
      </c>
      <c r="R461" s="41">
        <v>1867.64</v>
      </c>
      <c r="S461" s="41">
        <v>1855.96</v>
      </c>
      <c r="T461" s="41">
        <v>1916.23</v>
      </c>
      <c r="U461" s="41">
        <v>1948.45</v>
      </c>
      <c r="V461" s="41">
        <v>1944.46</v>
      </c>
      <c r="W461" s="41">
        <v>1917.96</v>
      </c>
      <c r="X461" s="41">
        <v>1896.14</v>
      </c>
      <c r="Y461" s="41">
        <v>1783.82</v>
      </c>
      <c r="Z461" s="41">
        <v>1625.32</v>
      </c>
      <c r="AA461" s="41">
        <v>1516.32</v>
      </c>
    </row>
    <row r="462" spans="1:27" ht="12.75" hidden="1" customHeight="1" outlineLevel="1" x14ac:dyDescent="0.2">
      <c r="A462" s="99" t="s">
        <v>2861</v>
      </c>
      <c r="B462" s="60" t="s">
        <v>90</v>
      </c>
      <c r="C462" s="40" t="s">
        <v>79</v>
      </c>
      <c r="D462" s="41">
        <f>$D$327</f>
        <v>217.03</v>
      </c>
      <c r="E462" s="41">
        <f t="shared" ref="E462:AA462" si="268">$D$327</f>
        <v>217.03</v>
      </c>
      <c r="F462" s="41">
        <f t="shared" si="268"/>
        <v>217.03</v>
      </c>
      <c r="G462" s="41">
        <f t="shared" si="268"/>
        <v>217.03</v>
      </c>
      <c r="H462" s="41">
        <f t="shared" si="268"/>
        <v>217.03</v>
      </c>
      <c r="I462" s="41">
        <f t="shared" si="268"/>
        <v>217.03</v>
      </c>
      <c r="J462" s="41">
        <f t="shared" si="268"/>
        <v>217.03</v>
      </c>
      <c r="K462" s="41">
        <f t="shared" si="268"/>
        <v>217.03</v>
      </c>
      <c r="L462" s="41">
        <f t="shared" si="268"/>
        <v>217.03</v>
      </c>
      <c r="M462" s="41">
        <f t="shared" si="268"/>
        <v>217.03</v>
      </c>
      <c r="N462" s="41">
        <f t="shared" si="268"/>
        <v>217.03</v>
      </c>
      <c r="O462" s="41">
        <f t="shared" si="268"/>
        <v>217.03</v>
      </c>
      <c r="P462" s="41">
        <f t="shared" si="268"/>
        <v>217.03</v>
      </c>
      <c r="Q462" s="41">
        <f t="shared" si="268"/>
        <v>217.03</v>
      </c>
      <c r="R462" s="41">
        <f t="shared" si="268"/>
        <v>217.03</v>
      </c>
      <c r="S462" s="41">
        <f t="shared" si="268"/>
        <v>217.03</v>
      </c>
      <c r="T462" s="41">
        <f t="shared" si="268"/>
        <v>217.03</v>
      </c>
      <c r="U462" s="41">
        <f t="shared" si="268"/>
        <v>217.03</v>
      </c>
      <c r="V462" s="41">
        <f t="shared" si="268"/>
        <v>217.03</v>
      </c>
      <c r="W462" s="41">
        <f t="shared" si="268"/>
        <v>217.03</v>
      </c>
      <c r="X462" s="41">
        <f t="shared" si="268"/>
        <v>217.03</v>
      </c>
      <c r="Y462" s="41">
        <f t="shared" si="268"/>
        <v>217.03</v>
      </c>
      <c r="Z462" s="41">
        <f t="shared" si="268"/>
        <v>217.03</v>
      </c>
      <c r="AA462" s="41">
        <f t="shared" si="268"/>
        <v>217.03</v>
      </c>
    </row>
    <row r="463" spans="1:27" ht="12.75" hidden="1" customHeight="1" outlineLevel="1" x14ac:dyDescent="0.2">
      <c r="A463" s="99" t="s">
        <v>2862</v>
      </c>
      <c r="B463" s="60" t="s">
        <v>83</v>
      </c>
      <c r="C463" s="40" t="s">
        <v>79</v>
      </c>
      <c r="D463" s="41">
        <v>3.72</v>
      </c>
      <c r="E463" s="41">
        <v>3.72</v>
      </c>
      <c r="F463" s="41">
        <v>3.72</v>
      </c>
      <c r="G463" s="41">
        <v>3.72</v>
      </c>
      <c r="H463" s="41">
        <v>3.72</v>
      </c>
      <c r="I463" s="41">
        <v>3.72</v>
      </c>
      <c r="J463" s="41">
        <v>3.72</v>
      </c>
      <c r="K463" s="41">
        <v>3.72</v>
      </c>
      <c r="L463" s="41">
        <v>3.72</v>
      </c>
      <c r="M463" s="41">
        <v>3.72</v>
      </c>
      <c r="N463" s="41">
        <v>3.72</v>
      </c>
      <c r="O463" s="41">
        <v>3.72</v>
      </c>
      <c r="P463" s="41">
        <v>3.72</v>
      </c>
      <c r="Q463" s="41">
        <v>3.72</v>
      </c>
      <c r="R463" s="41">
        <v>3.72</v>
      </c>
      <c r="S463" s="41">
        <v>3.72</v>
      </c>
      <c r="T463" s="41">
        <v>3.72</v>
      </c>
      <c r="U463" s="41">
        <v>3.72</v>
      </c>
      <c r="V463" s="41">
        <v>3.72</v>
      </c>
      <c r="W463" s="41">
        <v>3.72</v>
      </c>
      <c r="X463" s="41">
        <v>3.72</v>
      </c>
      <c r="Y463" s="41">
        <v>3.72</v>
      </c>
      <c r="Z463" s="41">
        <v>3.72</v>
      </c>
      <c r="AA463" s="41">
        <v>3.72</v>
      </c>
    </row>
    <row r="464" spans="1:27" ht="12.75" hidden="1" customHeight="1" outlineLevel="1" x14ac:dyDescent="0.2">
      <c r="A464" s="99" t="s">
        <v>2863</v>
      </c>
      <c r="B464" s="60" t="s">
        <v>81</v>
      </c>
      <c r="C464" s="40" t="s">
        <v>79</v>
      </c>
      <c r="D464" s="41">
        <f>$D$11</f>
        <v>264.79000000000002</v>
      </c>
      <c r="E464" s="41">
        <f t="shared" ref="E464:AA464" si="269">$D$11</f>
        <v>264.79000000000002</v>
      </c>
      <c r="F464" s="41">
        <f t="shared" si="269"/>
        <v>264.79000000000002</v>
      </c>
      <c r="G464" s="41">
        <f t="shared" si="269"/>
        <v>264.79000000000002</v>
      </c>
      <c r="H464" s="41">
        <f t="shared" si="269"/>
        <v>264.79000000000002</v>
      </c>
      <c r="I464" s="41">
        <f t="shared" si="269"/>
        <v>264.79000000000002</v>
      </c>
      <c r="J464" s="41">
        <f t="shared" si="269"/>
        <v>264.79000000000002</v>
      </c>
      <c r="K464" s="41">
        <f t="shared" si="269"/>
        <v>264.79000000000002</v>
      </c>
      <c r="L464" s="41">
        <f t="shared" si="269"/>
        <v>264.79000000000002</v>
      </c>
      <c r="M464" s="41">
        <f t="shared" si="269"/>
        <v>264.79000000000002</v>
      </c>
      <c r="N464" s="41">
        <f t="shared" si="269"/>
        <v>264.79000000000002</v>
      </c>
      <c r="O464" s="41">
        <f t="shared" si="269"/>
        <v>264.79000000000002</v>
      </c>
      <c r="P464" s="41">
        <f t="shared" si="269"/>
        <v>264.79000000000002</v>
      </c>
      <c r="Q464" s="41">
        <f t="shared" si="269"/>
        <v>264.79000000000002</v>
      </c>
      <c r="R464" s="41">
        <f t="shared" si="269"/>
        <v>264.79000000000002</v>
      </c>
      <c r="S464" s="41">
        <f t="shared" si="269"/>
        <v>264.79000000000002</v>
      </c>
      <c r="T464" s="41">
        <f t="shared" si="269"/>
        <v>264.79000000000002</v>
      </c>
      <c r="U464" s="41">
        <f t="shared" si="269"/>
        <v>264.79000000000002</v>
      </c>
      <c r="V464" s="41">
        <f t="shared" si="269"/>
        <v>264.79000000000002</v>
      </c>
      <c r="W464" s="41">
        <f t="shared" si="269"/>
        <v>264.79000000000002</v>
      </c>
      <c r="X464" s="41">
        <f t="shared" si="269"/>
        <v>264.79000000000002</v>
      </c>
      <c r="Y464" s="41">
        <f t="shared" si="269"/>
        <v>264.79000000000002</v>
      </c>
      <c r="Z464" s="41">
        <f t="shared" si="269"/>
        <v>264.79000000000002</v>
      </c>
      <c r="AA464" s="41">
        <f t="shared" si="269"/>
        <v>264.79000000000002</v>
      </c>
    </row>
    <row r="465" spans="1:27" collapsed="1" x14ac:dyDescent="0.2">
      <c r="A465" s="98" t="s">
        <v>2864</v>
      </c>
      <c r="B465" s="25" t="str">
        <f>"29"&amp;"."&amp;$B$801&amp;"."&amp;$B$802</f>
        <v>29.01.2024</v>
      </c>
      <c r="C465" s="88" t="s">
        <v>76</v>
      </c>
      <c r="D465" s="89">
        <f>ROUND(((D466+D467+D469+D468)/1000),5)</f>
        <v>1.78955</v>
      </c>
      <c r="E465" s="89">
        <f>ROUND(((E466+E467+E469+E468)/1000),5)</f>
        <v>1.7359800000000001</v>
      </c>
      <c r="F465" s="89">
        <f>ROUND(((F466+F467+F469+F468)/1000),5)</f>
        <v>1.7004999999999999</v>
      </c>
      <c r="G465" s="89">
        <f t="shared" ref="G465:AA465" si="270">ROUND(((G466+G467+G469+G468)/1000),5)</f>
        <v>1.68832</v>
      </c>
      <c r="H465" s="89">
        <f t="shared" si="270"/>
        <v>1.7078100000000001</v>
      </c>
      <c r="I465" s="89">
        <f t="shared" si="270"/>
        <v>1.8187199999999999</v>
      </c>
      <c r="J465" s="89">
        <f t="shared" si="270"/>
        <v>1.97671</v>
      </c>
      <c r="K465" s="89">
        <f t="shared" si="270"/>
        <v>2.2717900000000002</v>
      </c>
      <c r="L465" s="89">
        <f t="shared" si="270"/>
        <v>2.5090599999999998</v>
      </c>
      <c r="M465" s="89">
        <f t="shared" si="270"/>
        <v>2.46191</v>
      </c>
      <c r="N465" s="89">
        <f t="shared" si="270"/>
        <v>2.4617200000000001</v>
      </c>
      <c r="O465" s="89">
        <f t="shared" si="270"/>
        <v>2.5517599999999998</v>
      </c>
      <c r="P465" s="89">
        <f t="shared" si="270"/>
        <v>2.5459399999999999</v>
      </c>
      <c r="Q465" s="89">
        <f t="shared" si="270"/>
        <v>2.5514700000000001</v>
      </c>
      <c r="R465" s="89">
        <f t="shared" si="270"/>
        <v>2.5506899999999999</v>
      </c>
      <c r="S465" s="89">
        <f t="shared" si="270"/>
        <v>2.5336099999999999</v>
      </c>
      <c r="T465" s="89">
        <f t="shared" si="270"/>
        <v>2.4142199999999998</v>
      </c>
      <c r="U465" s="89">
        <f t="shared" si="270"/>
        <v>2.4346899999999998</v>
      </c>
      <c r="V465" s="89">
        <f t="shared" si="270"/>
        <v>2.4341200000000001</v>
      </c>
      <c r="W465" s="89">
        <f t="shared" si="270"/>
        <v>2.5280399999999998</v>
      </c>
      <c r="X465" s="89">
        <f t="shared" si="270"/>
        <v>2.4069099999999999</v>
      </c>
      <c r="Y465" s="89">
        <f t="shared" si="270"/>
        <v>2.2776000000000001</v>
      </c>
      <c r="Z465" s="89">
        <f t="shared" si="270"/>
        <v>1.9916199999999999</v>
      </c>
      <c r="AA465" s="89">
        <f t="shared" si="270"/>
        <v>1.9412100000000001</v>
      </c>
    </row>
    <row r="466" spans="1:27" ht="12.75" hidden="1" customHeight="1" outlineLevel="1" x14ac:dyDescent="0.2">
      <c r="A466" s="99" t="s">
        <v>2865</v>
      </c>
      <c r="B466" s="60" t="s">
        <v>238</v>
      </c>
      <c r="C466" s="40" t="s">
        <v>79</v>
      </c>
      <c r="D466" s="41">
        <v>1304.01</v>
      </c>
      <c r="E466" s="41">
        <v>1250.44</v>
      </c>
      <c r="F466" s="41">
        <v>1214.96</v>
      </c>
      <c r="G466" s="41">
        <v>1202.78</v>
      </c>
      <c r="H466" s="41">
        <v>1222.27</v>
      </c>
      <c r="I466" s="41">
        <v>1333.18</v>
      </c>
      <c r="J466" s="41">
        <v>1491.17</v>
      </c>
      <c r="K466" s="41">
        <v>1786.25</v>
      </c>
      <c r="L466" s="41">
        <v>2023.52</v>
      </c>
      <c r="M466" s="41">
        <v>1976.37</v>
      </c>
      <c r="N466" s="41">
        <v>1976.18</v>
      </c>
      <c r="O466" s="41">
        <v>2066.2199999999998</v>
      </c>
      <c r="P466" s="41">
        <v>2060.4</v>
      </c>
      <c r="Q466" s="41">
        <v>2065.9299999999998</v>
      </c>
      <c r="R466" s="41">
        <v>2065.15</v>
      </c>
      <c r="S466" s="41">
        <v>2048.0700000000002</v>
      </c>
      <c r="T466" s="41">
        <v>1928.68</v>
      </c>
      <c r="U466" s="41">
        <v>1949.15</v>
      </c>
      <c r="V466" s="41">
        <v>1948.58</v>
      </c>
      <c r="W466" s="41">
        <v>2042.5</v>
      </c>
      <c r="X466" s="41">
        <v>1921.37</v>
      </c>
      <c r="Y466" s="41">
        <v>1792.06</v>
      </c>
      <c r="Z466" s="41">
        <v>1506.08</v>
      </c>
      <c r="AA466" s="41">
        <v>1455.67</v>
      </c>
    </row>
    <row r="467" spans="1:27" ht="12.75" hidden="1" customHeight="1" outlineLevel="1" x14ac:dyDescent="0.2">
      <c r="A467" s="99" t="s">
        <v>2866</v>
      </c>
      <c r="B467" s="60" t="s">
        <v>90</v>
      </c>
      <c r="C467" s="40" t="s">
        <v>79</v>
      </c>
      <c r="D467" s="41">
        <f>$D$327</f>
        <v>217.03</v>
      </c>
      <c r="E467" s="41">
        <f t="shared" ref="E467:AA467" si="271">$D$327</f>
        <v>217.03</v>
      </c>
      <c r="F467" s="41">
        <f t="shared" si="271"/>
        <v>217.03</v>
      </c>
      <c r="G467" s="41">
        <f t="shared" si="271"/>
        <v>217.03</v>
      </c>
      <c r="H467" s="41">
        <f t="shared" si="271"/>
        <v>217.03</v>
      </c>
      <c r="I467" s="41">
        <f t="shared" si="271"/>
        <v>217.03</v>
      </c>
      <c r="J467" s="41">
        <f t="shared" si="271"/>
        <v>217.03</v>
      </c>
      <c r="K467" s="41">
        <f t="shared" si="271"/>
        <v>217.03</v>
      </c>
      <c r="L467" s="41">
        <f t="shared" si="271"/>
        <v>217.03</v>
      </c>
      <c r="M467" s="41">
        <f t="shared" si="271"/>
        <v>217.03</v>
      </c>
      <c r="N467" s="41">
        <f t="shared" si="271"/>
        <v>217.03</v>
      </c>
      <c r="O467" s="41">
        <f t="shared" si="271"/>
        <v>217.03</v>
      </c>
      <c r="P467" s="41">
        <f t="shared" si="271"/>
        <v>217.03</v>
      </c>
      <c r="Q467" s="41">
        <f t="shared" si="271"/>
        <v>217.03</v>
      </c>
      <c r="R467" s="41">
        <f t="shared" si="271"/>
        <v>217.03</v>
      </c>
      <c r="S467" s="41">
        <f t="shared" si="271"/>
        <v>217.03</v>
      </c>
      <c r="T467" s="41">
        <f t="shared" si="271"/>
        <v>217.03</v>
      </c>
      <c r="U467" s="41">
        <f t="shared" si="271"/>
        <v>217.03</v>
      </c>
      <c r="V467" s="41">
        <f t="shared" si="271"/>
        <v>217.03</v>
      </c>
      <c r="W467" s="41">
        <f t="shared" si="271"/>
        <v>217.03</v>
      </c>
      <c r="X467" s="41">
        <f t="shared" si="271"/>
        <v>217.03</v>
      </c>
      <c r="Y467" s="41">
        <f t="shared" si="271"/>
        <v>217.03</v>
      </c>
      <c r="Z467" s="41">
        <f t="shared" si="271"/>
        <v>217.03</v>
      </c>
      <c r="AA467" s="41">
        <f t="shared" si="271"/>
        <v>217.03</v>
      </c>
    </row>
    <row r="468" spans="1:27" ht="12.75" hidden="1" customHeight="1" outlineLevel="1" x14ac:dyDescent="0.2">
      <c r="A468" s="99" t="s">
        <v>2867</v>
      </c>
      <c r="B468" s="60" t="s">
        <v>83</v>
      </c>
      <c r="C468" s="40" t="s">
        <v>79</v>
      </c>
      <c r="D468" s="41">
        <v>3.72</v>
      </c>
      <c r="E468" s="41">
        <v>3.72</v>
      </c>
      <c r="F468" s="41">
        <v>3.72</v>
      </c>
      <c r="G468" s="41">
        <v>3.72</v>
      </c>
      <c r="H468" s="41">
        <v>3.72</v>
      </c>
      <c r="I468" s="41">
        <v>3.72</v>
      </c>
      <c r="J468" s="41">
        <v>3.72</v>
      </c>
      <c r="K468" s="41">
        <v>3.72</v>
      </c>
      <c r="L468" s="41">
        <v>3.72</v>
      </c>
      <c r="M468" s="41">
        <v>3.72</v>
      </c>
      <c r="N468" s="41">
        <v>3.72</v>
      </c>
      <c r="O468" s="41">
        <v>3.72</v>
      </c>
      <c r="P468" s="41">
        <v>3.72</v>
      </c>
      <c r="Q468" s="41">
        <v>3.72</v>
      </c>
      <c r="R468" s="41">
        <v>3.72</v>
      </c>
      <c r="S468" s="41">
        <v>3.72</v>
      </c>
      <c r="T468" s="41">
        <v>3.72</v>
      </c>
      <c r="U468" s="41">
        <v>3.72</v>
      </c>
      <c r="V468" s="41">
        <v>3.72</v>
      </c>
      <c r="W468" s="41">
        <v>3.72</v>
      </c>
      <c r="X468" s="41">
        <v>3.72</v>
      </c>
      <c r="Y468" s="41">
        <v>3.72</v>
      </c>
      <c r="Z468" s="41">
        <v>3.72</v>
      </c>
      <c r="AA468" s="41">
        <v>3.72</v>
      </c>
    </row>
    <row r="469" spans="1:27" ht="12.75" hidden="1" customHeight="1" outlineLevel="1" x14ac:dyDescent="0.2">
      <c r="A469" s="99" t="s">
        <v>2868</v>
      </c>
      <c r="B469" s="60" t="s">
        <v>81</v>
      </c>
      <c r="C469" s="40" t="s">
        <v>79</v>
      </c>
      <c r="D469" s="41">
        <f>$D$11</f>
        <v>264.79000000000002</v>
      </c>
      <c r="E469" s="41">
        <f t="shared" ref="E469:AA469" si="272">$D$11</f>
        <v>264.79000000000002</v>
      </c>
      <c r="F469" s="41">
        <f t="shared" si="272"/>
        <v>264.79000000000002</v>
      </c>
      <c r="G469" s="41">
        <f t="shared" si="272"/>
        <v>264.79000000000002</v>
      </c>
      <c r="H469" s="41">
        <f t="shared" si="272"/>
        <v>264.79000000000002</v>
      </c>
      <c r="I469" s="41">
        <f t="shared" si="272"/>
        <v>264.79000000000002</v>
      </c>
      <c r="J469" s="41">
        <f t="shared" si="272"/>
        <v>264.79000000000002</v>
      </c>
      <c r="K469" s="41">
        <f t="shared" si="272"/>
        <v>264.79000000000002</v>
      </c>
      <c r="L469" s="41">
        <f t="shared" si="272"/>
        <v>264.79000000000002</v>
      </c>
      <c r="M469" s="41">
        <f t="shared" si="272"/>
        <v>264.79000000000002</v>
      </c>
      <c r="N469" s="41">
        <f t="shared" si="272"/>
        <v>264.79000000000002</v>
      </c>
      <c r="O469" s="41">
        <f t="shared" si="272"/>
        <v>264.79000000000002</v>
      </c>
      <c r="P469" s="41">
        <f t="shared" si="272"/>
        <v>264.79000000000002</v>
      </c>
      <c r="Q469" s="41">
        <f t="shared" si="272"/>
        <v>264.79000000000002</v>
      </c>
      <c r="R469" s="41">
        <f t="shared" si="272"/>
        <v>264.79000000000002</v>
      </c>
      <c r="S469" s="41">
        <f t="shared" si="272"/>
        <v>264.79000000000002</v>
      </c>
      <c r="T469" s="41">
        <f t="shared" si="272"/>
        <v>264.79000000000002</v>
      </c>
      <c r="U469" s="41">
        <f t="shared" si="272"/>
        <v>264.79000000000002</v>
      </c>
      <c r="V469" s="41">
        <f t="shared" si="272"/>
        <v>264.79000000000002</v>
      </c>
      <c r="W469" s="41">
        <f t="shared" si="272"/>
        <v>264.79000000000002</v>
      </c>
      <c r="X469" s="41">
        <f t="shared" si="272"/>
        <v>264.79000000000002</v>
      </c>
      <c r="Y469" s="41">
        <f t="shared" si="272"/>
        <v>264.79000000000002</v>
      </c>
      <c r="Z469" s="41">
        <f t="shared" si="272"/>
        <v>264.79000000000002</v>
      </c>
      <c r="AA469" s="41">
        <f t="shared" si="272"/>
        <v>264.79000000000002</v>
      </c>
    </row>
    <row r="470" spans="1:27" collapsed="1" x14ac:dyDescent="0.2">
      <c r="A470" s="98" t="s">
        <v>2869</v>
      </c>
      <c r="B470" s="25" t="str">
        <f>"30"&amp;"."&amp;$B$801&amp;"."&amp;$B$802</f>
        <v>30.01.2024</v>
      </c>
      <c r="C470" s="88" t="s">
        <v>76</v>
      </c>
      <c r="D470" s="89">
        <f>ROUND(((D471+D472+D474+D473)/1000),5)</f>
        <v>1.8144100000000001</v>
      </c>
      <c r="E470" s="89">
        <f>ROUND(((E471+E472+E474+E473)/1000),5)</f>
        <v>1.73519</v>
      </c>
      <c r="F470" s="89">
        <f>ROUND(((F471+F472+F474+F473)/1000),5)</f>
        <v>1.70441</v>
      </c>
      <c r="G470" s="89">
        <f t="shared" ref="G470:AA470" si="273">ROUND(((G471+G472+G474+G473)/1000),5)</f>
        <v>1.6962200000000001</v>
      </c>
      <c r="H470" s="89">
        <f t="shared" si="273"/>
        <v>1.7354400000000001</v>
      </c>
      <c r="I470" s="89">
        <f t="shared" si="273"/>
        <v>1.8772800000000001</v>
      </c>
      <c r="J470" s="89">
        <f t="shared" si="273"/>
        <v>2.0861000000000001</v>
      </c>
      <c r="K470" s="89">
        <f t="shared" si="273"/>
        <v>2.2988499999999998</v>
      </c>
      <c r="L470" s="89">
        <f t="shared" si="273"/>
        <v>2.50847</v>
      </c>
      <c r="M470" s="89">
        <f t="shared" si="273"/>
        <v>2.5247199999999999</v>
      </c>
      <c r="N470" s="89">
        <f t="shared" si="273"/>
        <v>2.5313400000000001</v>
      </c>
      <c r="O470" s="89">
        <f t="shared" si="273"/>
        <v>2.5731700000000002</v>
      </c>
      <c r="P470" s="89">
        <f t="shared" si="273"/>
        <v>2.56087</v>
      </c>
      <c r="Q470" s="89">
        <f t="shared" si="273"/>
        <v>2.5673499999999998</v>
      </c>
      <c r="R470" s="89">
        <f t="shared" si="273"/>
        <v>2.5755499999999998</v>
      </c>
      <c r="S470" s="89">
        <f t="shared" si="273"/>
        <v>2.5437799999999999</v>
      </c>
      <c r="T470" s="89">
        <f t="shared" si="273"/>
        <v>2.5267300000000001</v>
      </c>
      <c r="U470" s="89">
        <f t="shared" si="273"/>
        <v>2.5309699999999999</v>
      </c>
      <c r="V470" s="89">
        <f t="shared" si="273"/>
        <v>2.4991099999999999</v>
      </c>
      <c r="W470" s="89">
        <f t="shared" si="273"/>
        <v>2.53518</v>
      </c>
      <c r="X470" s="89">
        <f t="shared" si="273"/>
        <v>2.3574600000000001</v>
      </c>
      <c r="Y470" s="89">
        <f t="shared" si="273"/>
        <v>2.2893500000000002</v>
      </c>
      <c r="Z470" s="89">
        <f t="shared" si="273"/>
        <v>2.02156</v>
      </c>
      <c r="AA470" s="89">
        <f t="shared" si="273"/>
        <v>1.9486300000000001</v>
      </c>
    </row>
    <row r="471" spans="1:27" ht="12.75" hidden="1" customHeight="1" outlineLevel="1" x14ac:dyDescent="0.2">
      <c r="A471" s="99" t="s">
        <v>2870</v>
      </c>
      <c r="B471" s="60" t="s">
        <v>238</v>
      </c>
      <c r="C471" s="40" t="s">
        <v>79</v>
      </c>
      <c r="D471" s="41">
        <v>1328.87</v>
      </c>
      <c r="E471" s="41">
        <v>1249.6500000000001</v>
      </c>
      <c r="F471" s="41">
        <v>1218.8699999999999</v>
      </c>
      <c r="G471" s="41">
        <v>1210.68</v>
      </c>
      <c r="H471" s="41">
        <v>1249.9000000000001</v>
      </c>
      <c r="I471" s="41">
        <v>1391.74</v>
      </c>
      <c r="J471" s="41">
        <v>1600.56</v>
      </c>
      <c r="K471" s="41">
        <v>1813.31</v>
      </c>
      <c r="L471" s="41">
        <v>2022.93</v>
      </c>
      <c r="M471" s="41">
        <v>2039.18</v>
      </c>
      <c r="N471" s="41">
        <v>2045.8</v>
      </c>
      <c r="O471" s="41">
        <v>2087.63</v>
      </c>
      <c r="P471" s="41">
        <v>2075.33</v>
      </c>
      <c r="Q471" s="41">
        <v>2081.81</v>
      </c>
      <c r="R471" s="41">
        <v>2090.0100000000002</v>
      </c>
      <c r="S471" s="41">
        <v>2058.2399999999998</v>
      </c>
      <c r="T471" s="41">
        <v>2041.19</v>
      </c>
      <c r="U471" s="41">
        <v>2045.43</v>
      </c>
      <c r="V471" s="41">
        <v>2013.57</v>
      </c>
      <c r="W471" s="41">
        <v>2049.64</v>
      </c>
      <c r="X471" s="41">
        <v>1871.92</v>
      </c>
      <c r="Y471" s="41">
        <v>1803.81</v>
      </c>
      <c r="Z471" s="41">
        <v>1536.02</v>
      </c>
      <c r="AA471" s="41">
        <v>1463.09</v>
      </c>
    </row>
    <row r="472" spans="1:27" ht="12.75" hidden="1" customHeight="1" outlineLevel="1" x14ac:dyDescent="0.2">
      <c r="A472" s="99" t="s">
        <v>2871</v>
      </c>
      <c r="B472" s="60" t="s">
        <v>90</v>
      </c>
      <c r="C472" s="40" t="s">
        <v>79</v>
      </c>
      <c r="D472" s="41">
        <f>$D$327</f>
        <v>217.03</v>
      </c>
      <c r="E472" s="41">
        <f t="shared" ref="E472:AA472" si="274">$D$327</f>
        <v>217.03</v>
      </c>
      <c r="F472" s="41">
        <f t="shared" si="274"/>
        <v>217.03</v>
      </c>
      <c r="G472" s="41">
        <f t="shared" si="274"/>
        <v>217.03</v>
      </c>
      <c r="H472" s="41">
        <f t="shared" si="274"/>
        <v>217.03</v>
      </c>
      <c r="I472" s="41">
        <f t="shared" si="274"/>
        <v>217.03</v>
      </c>
      <c r="J472" s="41">
        <f t="shared" si="274"/>
        <v>217.03</v>
      </c>
      <c r="K472" s="41">
        <f t="shared" si="274"/>
        <v>217.03</v>
      </c>
      <c r="L472" s="41">
        <f t="shared" si="274"/>
        <v>217.03</v>
      </c>
      <c r="M472" s="41">
        <f t="shared" si="274"/>
        <v>217.03</v>
      </c>
      <c r="N472" s="41">
        <f t="shared" si="274"/>
        <v>217.03</v>
      </c>
      <c r="O472" s="41">
        <f t="shared" si="274"/>
        <v>217.03</v>
      </c>
      <c r="P472" s="41">
        <f t="shared" si="274"/>
        <v>217.03</v>
      </c>
      <c r="Q472" s="41">
        <f t="shared" si="274"/>
        <v>217.03</v>
      </c>
      <c r="R472" s="41">
        <f t="shared" si="274"/>
        <v>217.03</v>
      </c>
      <c r="S472" s="41">
        <f t="shared" si="274"/>
        <v>217.03</v>
      </c>
      <c r="T472" s="41">
        <f t="shared" si="274"/>
        <v>217.03</v>
      </c>
      <c r="U472" s="41">
        <f t="shared" si="274"/>
        <v>217.03</v>
      </c>
      <c r="V472" s="41">
        <f t="shared" si="274"/>
        <v>217.03</v>
      </c>
      <c r="W472" s="41">
        <f t="shared" si="274"/>
        <v>217.03</v>
      </c>
      <c r="X472" s="41">
        <f t="shared" si="274"/>
        <v>217.03</v>
      </c>
      <c r="Y472" s="41">
        <f t="shared" si="274"/>
        <v>217.03</v>
      </c>
      <c r="Z472" s="41">
        <f t="shared" si="274"/>
        <v>217.03</v>
      </c>
      <c r="AA472" s="41">
        <f t="shared" si="274"/>
        <v>217.03</v>
      </c>
    </row>
    <row r="473" spans="1:27" ht="12.75" hidden="1" customHeight="1" outlineLevel="1" x14ac:dyDescent="0.2">
      <c r="A473" s="99" t="s">
        <v>2872</v>
      </c>
      <c r="B473" s="60" t="s">
        <v>83</v>
      </c>
      <c r="C473" s="40" t="s">
        <v>79</v>
      </c>
      <c r="D473" s="41">
        <v>3.72</v>
      </c>
      <c r="E473" s="41">
        <v>3.72</v>
      </c>
      <c r="F473" s="41">
        <v>3.72</v>
      </c>
      <c r="G473" s="41">
        <v>3.72</v>
      </c>
      <c r="H473" s="41">
        <v>3.72</v>
      </c>
      <c r="I473" s="41">
        <v>3.72</v>
      </c>
      <c r="J473" s="41">
        <v>3.72</v>
      </c>
      <c r="K473" s="41">
        <v>3.72</v>
      </c>
      <c r="L473" s="41">
        <v>3.72</v>
      </c>
      <c r="M473" s="41">
        <v>3.72</v>
      </c>
      <c r="N473" s="41">
        <v>3.72</v>
      </c>
      <c r="O473" s="41">
        <v>3.72</v>
      </c>
      <c r="P473" s="41">
        <v>3.72</v>
      </c>
      <c r="Q473" s="41">
        <v>3.72</v>
      </c>
      <c r="R473" s="41">
        <v>3.72</v>
      </c>
      <c r="S473" s="41">
        <v>3.72</v>
      </c>
      <c r="T473" s="41">
        <v>3.72</v>
      </c>
      <c r="U473" s="41">
        <v>3.72</v>
      </c>
      <c r="V473" s="41">
        <v>3.72</v>
      </c>
      <c r="W473" s="41">
        <v>3.72</v>
      </c>
      <c r="X473" s="41">
        <v>3.72</v>
      </c>
      <c r="Y473" s="41">
        <v>3.72</v>
      </c>
      <c r="Z473" s="41">
        <v>3.72</v>
      </c>
      <c r="AA473" s="41">
        <v>3.72</v>
      </c>
    </row>
    <row r="474" spans="1:27" ht="12.75" hidden="1" customHeight="1" outlineLevel="1" x14ac:dyDescent="0.2">
      <c r="A474" s="99" t="s">
        <v>2873</v>
      </c>
      <c r="B474" s="60" t="s">
        <v>81</v>
      </c>
      <c r="C474" s="40" t="s">
        <v>79</v>
      </c>
      <c r="D474" s="41">
        <f>$D$11</f>
        <v>264.79000000000002</v>
      </c>
      <c r="E474" s="41">
        <f t="shared" ref="E474:AA474" si="275">$D$11</f>
        <v>264.79000000000002</v>
      </c>
      <c r="F474" s="41">
        <f t="shared" si="275"/>
        <v>264.79000000000002</v>
      </c>
      <c r="G474" s="41">
        <f t="shared" si="275"/>
        <v>264.79000000000002</v>
      </c>
      <c r="H474" s="41">
        <f t="shared" si="275"/>
        <v>264.79000000000002</v>
      </c>
      <c r="I474" s="41">
        <f t="shared" si="275"/>
        <v>264.79000000000002</v>
      </c>
      <c r="J474" s="41">
        <f t="shared" si="275"/>
        <v>264.79000000000002</v>
      </c>
      <c r="K474" s="41">
        <f t="shared" si="275"/>
        <v>264.79000000000002</v>
      </c>
      <c r="L474" s="41">
        <f t="shared" si="275"/>
        <v>264.79000000000002</v>
      </c>
      <c r="M474" s="41">
        <f t="shared" si="275"/>
        <v>264.79000000000002</v>
      </c>
      <c r="N474" s="41">
        <f t="shared" si="275"/>
        <v>264.79000000000002</v>
      </c>
      <c r="O474" s="41">
        <f t="shared" si="275"/>
        <v>264.79000000000002</v>
      </c>
      <c r="P474" s="41">
        <f t="shared" si="275"/>
        <v>264.79000000000002</v>
      </c>
      <c r="Q474" s="41">
        <f t="shared" si="275"/>
        <v>264.79000000000002</v>
      </c>
      <c r="R474" s="41">
        <f t="shared" si="275"/>
        <v>264.79000000000002</v>
      </c>
      <c r="S474" s="41">
        <f t="shared" si="275"/>
        <v>264.79000000000002</v>
      </c>
      <c r="T474" s="41">
        <f t="shared" si="275"/>
        <v>264.79000000000002</v>
      </c>
      <c r="U474" s="41">
        <f t="shared" si="275"/>
        <v>264.79000000000002</v>
      </c>
      <c r="V474" s="41">
        <f t="shared" si="275"/>
        <v>264.79000000000002</v>
      </c>
      <c r="W474" s="41">
        <f t="shared" si="275"/>
        <v>264.79000000000002</v>
      </c>
      <c r="X474" s="41">
        <f t="shared" si="275"/>
        <v>264.79000000000002</v>
      </c>
      <c r="Y474" s="41">
        <f t="shared" si="275"/>
        <v>264.79000000000002</v>
      </c>
      <c r="Z474" s="41">
        <f t="shared" si="275"/>
        <v>264.79000000000002</v>
      </c>
      <c r="AA474" s="41">
        <f t="shared" si="275"/>
        <v>264.79000000000002</v>
      </c>
    </row>
    <row r="475" spans="1:27" collapsed="1" x14ac:dyDescent="0.2">
      <c r="A475" s="98" t="s">
        <v>2874</v>
      </c>
      <c r="B475" s="25" t="str">
        <f>"31"&amp;"."&amp;$B$801&amp;"."&amp;$B$802</f>
        <v>31.01.2024</v>
      </c>
      <c r="C475" s="88" t="s">
        <v>76</v>
      </c>
      <c r="D475" s="89">
        <f>ROUND(((D476+D477+D479+D478)/1000),5)</f>
        <v>1.75031</v>
      </c>
      <c r="E475" s="89">
        <f>ROUND(((E476+E477+E479+E478)/1000),5)</f>
        <v>1.6907700000000001</v>
      </c>
      <c r="F475" s="89">
        <f>ROUND(((F476+F477+F479+F478)/1000),5)</f>
        <v>1.65327</v>
      </c>
      <c r="G475" s="89">
        <f t="shared" ref="G475:AA475" si="276">ROUND(((G476+G477+G479+G478)/1000),5)</f>
        <v>1.6593599999999999</v>
      </c>
      <c r="H475" s="89">
        <f t="shared" si="276"/>
        <v>1.7298800000000001</v>
      </c>
      <c r="I475" s="89">
        <f t="shared" si="276"/>
        <v>1.8926499999999999</v>
      </c>
      <c r="J475" s="89">
        <f t="shared" si="276"/>
        <v>2.1438199999999998</v>
      </c>
      <c r="K475" s="89">
        <f t="shared" si="276"/>
        <v>2.3121399999999999</v>
      </c>
      <c r="L475" s="89">
        <f t="shared" si="276"/>
        <v>2.5250400000000002</v>
      </c>
      <c r="M475" s="89">
        <f t="shared" si="276"/>
        <v>2.6116799999999998</v>
      </c>
      <c r="N475" s="89">
        <f t="shared" si="276"/>
        <v>2.6524299999999998</v>
      </c>
      <c r="O475" s="89">
        <f t="shared" si="276"/>
        <v>2.7055199999999999</v>
      </c>
      <c r="P475" s="89">
        <f t="shared" si="276"/>
        <v>2.6539700000000002</v>
      </c>
      <c r="Q475" s="89">
        <f t="shared" si="276"/>
        <v>2.6604399999999999</v>
      </c>
      <c r="R475" s="89">
        <f t="shared" si="276"/>
        <v>2.6449600000000002</v>
      </c>
      <c r="S475" s="89">
        <f t="shared" si="276"/>
        <v>2.6097700000000001</v>
      </c>
      <c r="T475" s="89">
        <f t="shared" si="276"/>
        <v>2.5714899999999998</v>
      </c>
      <c r="U475" s="89">
        <f t="shared" si="276"/>
        <v>2.62262</v>
      </c>
      <c r="V475" s="89">
        <f t="shared" si="276"/>
        <v>2.6120299999999999</v>
      </c>
      <c r="W475" s="89">
        <f t="shared" si="276"/>
        <v>2.6119400000000002</v>
      </c>
      <c r="X475" s="89">
        <f t="shared" si="276"/>
        <v>2.5061</v>
      </c>
      <c r="Y475" s="89">
        <f t="shared" si="276"/>
        <v>2.3699699999999999</v>
      </c>
      <c r="Z475" s="89">
        <f t="shared" si="276"/>
        <v>2.2768999999999999</v>
      </c>
      <c r="AA475" s="89">
        <f t="shared" si="276"/>
        <v>2.0670500000000001</v>
      </c>
    </row>
    <row r="476" spans="1:27" ht="12.75" hidden="1" customHeight="1" outlineLevel="1" x14ac:dyDescent="0.2">
      <c r="A476" s="99" t="s">
        <v>2875</v>
      </c>
      <c r="B476" s="60" t="s">
        <v>238</v>
      </c>
      <c r="C476" s="40" t="s">
        <v>79</v>
      </c>
      <c r="D476" s="41">
        <v>1264.77</v>
      </c>
      <c r="E476" s="41">
        <v>1205.23</v>
      </c>
      <c r="F476" s="41">
        <v>1167.73</v>
      </c>
      <c r="G476" s="41">
        <v>1173.82</v>
      </c>
      <c r="H476" s="41">
        <v>1244.3399999999999</v>
      </c>
      <c r="I476" s="41">
        <v>1407.11</v>
      </c>
      <c r="J476" s="41">
        <v>1658.28</v>
      </c>
      <c r="K476" s="41">
        <v>1826.6</v>
      </c>
      <c r="L476" s="41">
        <v>2039.5</v>
      </c>
      <c r="M476" s="41">
        <v>2126.14</v>
      </c>
      <c r="N476" s="41">
        <v>2166.89</v>
      </c>
      <c r="O476" s="41">
        <v>2219.98</v>
      </c>
      <c r="P476" s="41">
        <v>2168.4299999999998</v>
      </c>
      <c r="Q476" s="41">
        <v>2174.9</v>
      </c>
      <c r="R476" s="41">
        <v>2159.42</v>
      </c>
      <c r="S476" s="41">
        <v>2124.23</v>
      </c>
      <c r="T476" s="41">
        <v>2085.9499999999998</v>
      </c>
      <c r="U476" s="41">
        <v>2137.08</v>
      </c>
      <c r="V476" s="41">
        <v>2126.4899999999998</v>
      </c>
      <c r="W476" s="41">
        <v>2126.4</v>
      </c>
      <c r="X476" s="41">
        <v>2020.56</v>
      </c>
      <c r="Y476" s="41">
        <v>1884.43</v>
      </c>
      <c r="Z476" s="41">
        <v>1791.36</v>
      </c>
      <c r="AA476" s="41">
        <v>1581.51</v>
      </c>
    </row>
    <row r="477" spans="1:27" ht="12.75" hidden="1" customHeight="1" outlineLevel="1" x14ac:dyDescent="0.2">
      <c r="A477" s="99" t="s">
        <v>2876</v>
      </c>
      <c r="B477" s="60" t="s">
        <v>90</v>
      </c>
      <c r="C477" s="40" t="s">
        <v>79</v>
      </c>
      <c r="D477" s="41">
        <f>$D$327</f>
        <v>217.03</v>
      </c>
      <c r="E477" s="41">
        <f t="shared" ref="E477:AA477" si="277">$D$327</f>
        <v>217.03</v>
      </c>
      <c r="F477" s="41">
        <f t="shared" si="277"/>
        <v>217.03</v>
      </c>
      <c r="G477" s="41">
        <f t="shared" si="277"/>
        <v>217.03</v>
      </c>
      <c r="H477" s="41">
        <f t="shared" si="277"/>
        <v>217.03</v>
      </c>
      <c r="I477" s="41">
        <f t="shared" si="277"/>
        <v>217.03</v>
      </c>
      <c r="J477" s="41">
        <f t="shared" si="277"/>
        <v>217.03</v>
      </c>
      <c r="K477" s="41">
        <f t="shared" si="277"/>
        <v>217.03</v>
      </c>
      <c r="L477" s="41">
        <f t="shared" si="277"/>
        <v>217.03</v>
      </c>
      <c r="M477" s="41">
        <f t="shared" si="277"/>
        <v>217.03</v>
      </c>
      <c r="N477" s="41">
        <f t="shared" si="277"/>
        <v>217.03</v>
      </c>
      <c r="O477" s="41">
        <f t="shared" si="277"/>
        <v>217.03</v>
      </c>
      <c r="P477" s="41">
        <f t="shared" si="277"/>
        <v>217.03</v>
      </c>
      <c r="Q477" s="41">
        <f t="shared" si="277"/>
        <v>217.03</v>
      </c>
      <c r="R477" s="41">
        <f t="shared" si="277"/>
        <v>217.03</v>
      </c>
      <c r="S477" s="41">
        <f t="shared" si="277"/>
        <v>217.03</v>
      </c>
      <c r="T477" s="41">
        <f t="shared" si="277"/>
        <v>217.03</v>
      </c>
      <c r="U477" s="41">
        <f t="shared" si="277"/>
        <v>217.03</v>
      </c>
      <c r="V477" s="41">
        <f t="shared" si="277"/>
        <v>217.03</v>
      </c>
      <c r="W477" s="41">
        <f t="shared" si="277"/>
        <v>217.03</v>
      </c>
      <c r="X477" s="41">
        <f t="shared" si="277"/>
        <v>217.03</v>
      </c>
      <c r="Y477" s="41">
        <f t="shared" si="277"/>
        <v>217.03</v>
      </c>
      <c r="Z477" s="41">
        <f t="shared" si="277"/>
        <v>217.03</v>
      </c>
      <c r="AA477" s="41">
        <f t="shared" si="277"/>
        <v>217.03</v>
      </c>
    </row>
    <row r="478" spans="1:27" ht="12.75" hidden="1" customHeight="1" outlineLevel="1" x14ac:dyDescent="0.2">
      <c r="A478" s="99" t="s">
        <v>2877</v>
      </c>
      <c r="B478" s="60" t="s">
        <v>83</v>
      </c>
      <c r="C478" s="40" t="s">
        <v>79</v>
      </c>
      <c r="D478" s="41">
        <v>3.72</v>
      </c>
      <c r="E478" s="41">
        <v>3.72</v>
      </c>
      <c r="F478" s="41">
        <v>3.72</v>
      </c>
      <c r="G478" s="41">
        <v>3.72</v>
      </c>
      <c r="H478" s="41">
        <v>3.72</v>
      </c>
      <c r="I478" s="41">
        <v>3.72</v>
      </c>
      <c r="J478" s="41">
        <v>3.72</v>
      </c>
      <c r="K478" s="41">
        <v>3.72</v>
      </c>
      <c r="L478" s="41">
        <v>3.72</v>
      </c>
      <c r="M478" s="41">
        <v>3.72</v>
      </c>
      <c r="N478" s="41">
        <v>3.72</v>
      </c>
      <c r="O478" s="41">
        <v>3.72</v>
      </c>
      <c r="P478" s="41">
        <v>3.72</v>
      </c>
      <c r="Q478" s="41">
        <v>3.72</v>
      </c>
      <c r="R478" s="41">
        <v>3.72</v>
      </c>
      <c r="S478" s="41">
        <v>3.72</v>
      </c>
      <c r="T478" s="41">
        <v>3.72</v>
      </c>
      <c r="U478" s="41">
        <v>3.72</v>
      </c>
      <c r="V478" s="41">
        <v>3.72</v>
      </c>
      <c r="W478" s="41">
        <v>3.72</v>
      </c>
      <c r="X478" s="41">
        <v>3.72</v>
      </c>
      <c r="Y478" s="41">
        <v>3.72</v>
      </c>
      <c r="Z478" s="41">
        <v>3.72</v>
      </c>
      <c r="AA478" s="41">
        <v>3.72</v>
      </c>
    </row>
    <row r="479" spans="1:27" ht="12.75" hidden="1" customHeight="1" outlineLevel="1" x14ac:dyDescent="0.2">
      <c r="A479" s="99" t="s">
        <v>2878</v>
      </c>
      <c r="B479" s="60" t="s">
        <v>81</v>
      </c>
      <c r="C479" s="40" t="s">
        <v>79</v>
      </c>
      <c r="D479" s="41">
        <f>$D$11</f>
        <v>264.79000000000002</v>
      </c>
      <c r="E479" s="41">
        <f t="shared" ref="E479:AA479" si="278">$D$11</f>
        <v>264.79000000000002</v>
      </c>
      <c r="F479" s="41">
        <f t="shared" si="278"/>
        <v>264.79000000000002</v>
      </c>
      <c r="G479" s="41">
        <f t="shared" si="278"/>
        <v>264.79000000000002</v>
      </c>
      <c r="H479" s="41">
        <f t="shared" si="278"/>
        <v>264.79000000000002</v>
      </c>
      <c r="I479" s="41">
        <f t="shared" si="278"/>
        <v>264.79000000000002</v>
      </c>
      <c r="J479" s="41">
        <f t="shared" si="278"/>
        <v>264.79000000000002</v>
      </c>
      <c r="K479" s="41">
        <f t="shared" si="278"/>
        <v>264.79000000000002</v>
      </c>
      <c r="L479" s="41">
        <f t="shared" si="278"/>
        <v>264.79000000000002</v>
      </c>
      <c r="M479" s="41">
        <f t="shared" si="278"/>
        <v>264.79000000000002</v>
      </c>
      <c r="N479" s="41">
        <f t="shared" si="278"/>
        <v>264.79000000000002</v>
      </c>
      <c r="O479" s="41">
        <f t="shared" si="278"/>
        <v>264.79000000000002</v>
      </c>
      <c r="P479" s="41">
        <f t="shared" si="278"/>
        <v>264.79000000000002</v>
      </c>
      <c r="Q479" s="41">
        <f t="shared" si="278"/>
        <v>264.79000000000002</v>
      </c>
      <c r="R479" s="41">
        <f t="shared" si="278"/>
        <v>264.79000000000002</v>
      </c>
      <c r="S479" s="41">
        <f t="shared" si="278"/>
        <v>264.79000000000002</v>
      </c>
      <c r="T479" s="41">
        <f t="shared" si="278"/>
        <v>264.79000000000002</v>
      </c>
      <c r="U479" s="41">
        <f t="shared" si="278"/>
        <v>264.79000000000002</v>
      </c>
      <c r="V479" s="41">
        <f t="shared" si="278"/>
        <v>264.79000000000002</v>
      </c>
      <c r="W479" s="41">
        <f t="shared" si="278"/>
        <v>264.79000000000002</v>
      </c>
      <c r="X479" s="41">
        <f t="shared" si="278"/>
        <v>264.79000000000002</v>
      </c>
      <c r="Y479" s="41">
        <f t="shared" si="278"/>
        <v>264.79000000000002</v>
      </c>
      <c r="Z479" s="41">
        <f t="shared" si="278"/>
        <v>264.79000000000002</v>
      </c>
      <c r="AA479" s="41">
        <f t="shared" si="278"/>
        <v>264.79000000000002</v>
      </c>
    </row>
    <row r="480" spans="1:27" collapsed="1" x14ac:dyDescent="0.2">
      <c r="B480" s="101" t="s">
        <v>392</v>
      </c>
    </row>
    <row r="481" spans="1:27" x14ac:dyDescent="0.2">
      <c r="B481" s="101" t="s">
        <v>392</v>
      </c>
    </row>
    <row r="482" spans="1:27" x14ac:dyDescent="0.2">
      <c r="A482" s="175" t="s">
        <v>705</v>
      </c>
      <c r="B482" s="176"/>
      <c r="C482" s="176"/>
      <c r="D482" s="176"/>
      <c r="E482" s="176"/>
      <c r="F482" s="176"/>
      <c r="G482" s="176"/>
      <c r="H482" s="176"/>
      <c r="I482" s="176"/>
      <c r="J482" s="176"/>
      <c r="K482" s="176"/>
      <c r="L482" s="176"/>
      <c r="M482" s="176"/>
      <c r="N482" s="176"/>
      <c r="O482" s="176"/>
      <c r="P482" s="176"/>
      <c r="Q482" s="176"/>
      <c r="R482" s="176"/>
      <c r="S482" s="176"/>
      <c r="T482" s="176"/>
      <c r="U482" s="176"/>
      <c r="V482" s="176"/>
      <c r="W482" s="176"/>
      <c r="X482" s="176"/>
      <c r="Y482" s="176"/>
      <c r="Z482" s="176"/>
      <c r="AA482" s="177"/>
    </row>
    <row r="483" spans="1:27" ht="25.5" x14ac:dyDescent="0.2">
      <c r="A483" s="96" t="s">
        <v>64</v>
      </c>
      <c r="B483" s="97" t="s">
        <v>210</v>
      </c>
      <c r="C483" s="96" t="s">
        <v>211</v>
      </c>
      <c r="D483" s="97" t="s">
        <v>212</v>
      </c>
      <c r="E483" s="97" t="s">
        <v>213</v>
      </c>
      <c r="F483" s="97" t="s">
        <v>214</v>
      </c>
      <c r="G483" s="97" t="s">
        <v>215</v>
      </c>
      <c r="H483" s="97" t="s">
        <v>216</v>
      </c>
      <c r="I483" s="97" t="s">
        <v>217</v>
      </c>
      <c r="J483" s="97" t="s">
        <v>218</v>
      </c>
      <c r="K483" s="97" t="s">
        <v>219</v>
      </c>
      <c r="L483" s="97" t="s">
        <v>220</v>
      </c>
      <c r="M483" s="97" t="s">
        <v>221</v>
      </c>
      <c r="N483" s="97" t="s">
        <v>222</v>
      </c>
      <c r="O483" s="97" t="s">
        <v>223</v>
      </c>
      <c r="P483" s="97" t="s">
        <v>224</v>
      </c>
      <c r="Q483" s="97" t="s">
        <v>225</v>
      </c>
      <c r="R483" s="97" t="s">
        <v>226</v>
      </c>
      <c r="S483" s="97" t="s">
        <v>227</v>
      </c>
      <c r="T483" s="97" t="s">
        <v>228</v>
      </c>
      <c r="U483" s="97" t="s">
        <v>229</v>
      </c>
      <c r="V483" s="97" t="s">
        <v>230</v>
      </c>
      <c r="W483" s="97" t="s">
        <v>231</v>
      </c>
      <c r="X483" s="97" t="s">
        <v>232</v>
      </c>
      <c r="Y483" s="97" t="s">
        <v>233</v>
      </c>
      <c r="Z483" s="97" t="s">
        <v>234</v>
      </c>
      <c r="AA483" s="97" t="s">
        <v>235</v>
      </c>
    </row>
    <row r="484" spans="1:27" x14ac:dyDescent="0.2">
      <c r="A484" s="98" t="s">
        <v>2879</v>
      </c>
      <c r="B484" s="25" t="str">
        <f>"01"&amp;"."&amp;$B$801&amp;"."&amp;$B$802</f>
        <v>01.01.2024</v>
      </c>
      <c r="C484" s="88" t="s">
        <v>76</v>
      </c>
      <c r="D484" s="89">
        <f>ROUND(((D485+D486+D488+D487)/1000),5)</f>
        <v>1.7686999999999999</v>
      </c>
      <c r="E484" s="89">
        <f>ROUND(((E485+E486+E488+E487)/1000),5)</f>
        <v>1.6986600000000001</v>
      </c>
      <c r="F484" s="89">
        <f>ROUND(((F485+F486+F488+F487)/1000),5)</f>
        <v>1.6917899999999999</v>
      </c>
      <c r="G484" s="89">
        <f t="shared" ref="G484:AA484" si="279">ROUND(((G485+G486+G488+G487)/1000),5)</f>
        <v>1.59941</v>
      </c>
      <c r="H484" s="89">
        <f t="shared" si="279"/>
        <v>1.5605100000000001</v>
      </c>
      <c r="I484" s="89">
        <f t="shared" si="279"/>
        <v>1.56328</v>
      </c>
      <c r="J484" s="89">
        <f t="shared" si="279"/>
        <v>1.6109800000000001</v>
      </c>
      <c r="K484" s="89">
        <f t="shared" si="279"/>
        <v>1.59822</v>
      </c>
      <c r="L484" s="89">
        <f t="shared" si="279"/>
        <v>1.47241</v>
      </c>
      <c r="M484" s="89">
        <f t="shared" si="279"/>
        <v>1.5451999999999999</v>
      </c>
      <c r="N484" s="89">
        <f t="shared" si="279"/>
        <v>1.6954100000000001</v>
      </c>
      <c r="O484" s="89">
        <f t="shared" si="279"/>
        <v>1.71993</v>
      </c>
      <c r="P484" s="89">
        <f t="shared" si="279"/>
        <v>1.75186</v>
      </c>
      <c r="Q484" s="89">
        <f t="shared" si="279"/>
        <v>1.7815700000000001</v>
      </c>
      <c r="R484" s="89">
        <f t="shared" si="279"/>
        <v>1.7922400000000001</v>
      </c>
      <c r="S484" s="89">
        <f t="shared" si="279"/>
        <v>1.8322400000000001</v>
      </c>
      <c r="T484" s="89">
        <f t="shared" si="279"/>
        <v>1.86714</v>
      </c>
      <c r="U484" s="89">
        <f t="shared" si="279"/>
        <v>1.89395</v>
      </c>
      <c r="V484" s="89">
        <f t="shared" si="279"/>
        <v>1.8979600000000001</v>
      </c>
      <c r="W484" s="89">
        <f t="shared" si="279"/>
        <v>1.89588</v>
      </c>
      <c r="X484" s="89">
        <f t="shared" si="279"/>
        <v>1.89923</v>
      </c>
      <c r="Y484" s="89">
        <f t="shared" si="279"/>
        <v>1.8946000000000001</v>
      </c>
      <c r="Z484" s="89">
        <f t="shared" si="279"/>
        <v>1.8283400000000001</v>
      </c>
      <c r="AA484" s="89">
        <f t="shared" si="279"/>
        <v>1.7351799999999999</v>
      </c>
    </row>
    <row r="485" spans="1:27" ht="12.75" hidden="1" customHeight="1" outlineLevel="1" x14ac:dyDescent="0.2">
      <c r="A485" s="99" t="s">
        <v>2880</v>
      </c>
      <c r="B485" s="60" t="s">
        <v>238</v>
      </c>
      <c r="C485" s="40" t="s">
        <v>79</v>
      </c>
      <c r="D485" s="41">
        <v>1066.01</v>
      </c>
      <c r="E485" s="41">
        <v>995.97</v>
      </c>
      <c r="F485" s="41">
        <v>989.1</v>
      </c>
      <c r="G485" s="41">
        <v>896.72</v>
      </c>
      <c r="H485" s="41">
        <v>857.82</v>
      </c>
      <c r="I485" s="41">
        <v>860.59</v>
      </c>
      <c r="J485" s="41">
        <v>908.29</v>
      </c>
      <c r="K485" s="41">
        <v>895.53</v>
      </c>
      <c r="L485" s="41">
        <v>769.72</v>
      </c>
      <c r="M485" s="41">
        <v>842.51</v>
      </c>
      <c r="N485" s="41">
        <v>992.72</v>
      </c>
      <c r="O485" s="41">
        <v>1017.24</v>
      </c>
      <c r="P485" s="41">
        <v>1049.17</v>
      </c>
      <c r="Q485" s="41">
        <v>1078.8800000000001</v>
      </c>
      <c r="R485" s="41">
        <v>1089.55</v>
      </c>
      <c r="S485" s="41">
        <v>1129.55</v>
      </c>
      <c r="T485" s="41">
        <v>1164.45</v>
      </c>
      <c r="U485" s="41">
        <v>1191.26</v>
      </c>
      <c r="V485" s="41">
        <v>1195.27</v>
      </c>
      <c r="W485" s="41">
        <v>1193.19</v>
      </c>
      <c r="X485" s="41">
        <v>1196.54</v>
      </c>
      <c r="Y485" s="41">
        <v>1191.9100000000001</v>
      </c>
      <c r="Z485" s="41">
        <v>1125.6500000000001</v>
      </c>
      <c r="AA485" s="41">
        <v>1032.49</v>
      </c>
    </row>
    <row r="486" spans="1:27" ht="12.75" hidden="1" customHeight="1" outlineLevel="1" x14ac:dyDescent="0.2">
      <c r="A486" s="99" t="s">
        <v>2881</v>
      </c>
      <c r="B486" s="60" t="s">
        <v>90</v>
      </c>
      <c r="C486" s="40" t="s">
        <v>79</v>
      </c>
      <c r="D486" s="41">
        <v>434.18</v>
      </c>
      <c r="E486" s="41">
        <f>$D$486</f>
        <v>434.18</v>
      </c>
      <c r="F486" s="41">
        <f t="shared" ref="F486:AA486" si="280">$D$486</f>
        <v>434.18</v>
      </c>
      <c r="G486" s="41">
        <f t="shared" si="280"/>
        <v>434.18</v>
      </c>
      <c r="H486" s="41">
        <f t="shared" si="280"/>
        <v>434.18</v>
      </c>
      <c r="I486" s="41">
        <f t="shared" si="280"/>
        <v>434.18</v>
      </c>
      <c r="J486" s="41">
        <f t="shared" si="280"/>
        <v>434.18</v>
      </c>
      <c r="K486" s="41">
        <f t="shared" si="280"/>
        <v>434.18</v>
      </c>
      <c r="L486" s="41">
        <f t="shared" si="280"/>
        <v>434.18</v>
      </c>
      <c r="M486" s="41">
        <f t="shared" si="280"/>
        <v>434.18</v>
      </c>
      <c r="N486" s="41">
        <f t="shared" si="280"/>
        <v>434.18</v>
      </c>
      <c r="O486" s="41">
        <f t="shared" si="280"/>
        <v>434.18</v>
      </c>
      <c r="P486" s="41">
        <f t="shared" si="280"/>
        <v>434.18</v>
      </c>
      <c r="Q486" s="41">
        <f t="shared" si="280"/>
        <v>434.18</v>
      </c>
      <c r="R486" s="41">
        <f t="shared" si="280"/>
        <v>434.18</v>
      </c>
      <c r="S486" s="41">
        <f t="shared" si="280"/>
        <v>434.18</v>
      </c>
      <c r="T486" s="41">
        <f t="shared" si="280"/>
        <v>434.18</v>
      </c>
      <c r="U486" s="41">
        <f t="shared" si="280"/>
        <v>434.18</v>
      </c>
      <c r="V486" s="41">
        <f t="shared" si="280"/>
        <v>434.18</v>
      </c>
      <c r="W486" s="41">
        <f t="shared" si="280"/>
        <v>434.18</v>
      </c>
      <c r="X486" s="41">
        <f t="shared" si="280"/>
        <v>434.18</v>
      </c>
      <c r="Y486" s="41">
        <f t="shared" si="280"/>
        <v>434.18</v>
      </c>
      <c r="Z486" s="41">
        <f t="shared" si="280"/>
        <v>434.18</v>
      </c>
      <c r="AA486" s="41">
        <f t="shared" si="280"/>
        <v>434.18</v>
      </c>
    </row>
    <row r="487" spans="1:27" ht="12.75" hidden="1" customHeight="1" outlineLevel="1" x14ac:dyDescent="0.2">
      <c r="A487" s="99" t="s">
        <v>2882</v>
      </c>
      <c r="B487" s="60" t="s">
        <v>83</v>
      </c>
      <c r="C487" s="40" t="s">
        <v>79</v>
      </c>
      <c r="D487" s="41">
        <v>3.72</v>
      </c>
      <c r="E487" s="41">
        <v>3.72</v>
      </c>
      <c r="F487" s="41">
        <v>3.72</v>
      </c>
      <c r="G487" s="41">
        <v>3.72</v>
      </c>
      <c r="H487" s="41">
        <v>3.72</v>
      </c>
      <c r="I487" s="41">
        <v>3.72</v>
      </c>
      <c r="J487" s="41">
        <v>3.72</v>
      </c>
      <c r="K487" s="41">
        <v>3.72</v>
      </c>
      <c r="L487" s="41">
        <v>3.72</v>
      </c>
      <c r="M487" s="41">
        <v>3.72</v>
      </c>
      <c r="N487" s="41">
        <v>3.72</v>
      </c>
      <c r="O487" s="41">
        <v>3.72</v>
      </c>
      <c r="P487" s="41">
        <v>3.72</v>
      </c>
      <c r="Q487" s="41">
        <v>3.72</v>
      </c>
      <c r="R487" s="41">
        <v>3.72</v>
      </c>
      <c r="S487" s="41">
        <v>3.72</v>
      </c>
      <c r="T487" s="41">
        <v>3.72</v>
      </c>
      <c r="U487" s="41">
        <v>3.72</v>
      </c>
      <c r="V487" s="41">
        <v>3.72</v>
      </c>
      <c r="W487" s="41">
        <v>3.72</v>
      </c>
      <c r="X487" s="41">
        <v>3.72</v>
      </c>
      <c r="Y487" s="41">
        <v>3.72</v>
      </c>
      <c r="Z487" s="41">
        <v>3.72</v>
      </c>
      <c r="AA487" s="41">
        <v>3.72</v>
      </c>
    </row>
    <row r="488" spans="1:27" ht="12.75" hidden="1" customHeight="1" outlineLevel="1" x14ac:dyDescent="0.2">
      <c r="A488" s="99" t="s">
        <v>2883</v>
      </c>
      <c r="B488" s="60" t="s">
        <v>81</v>
      </c>
      <c r="C488" s="40" t="s">
        <v>79</v>
      </c>
      <c r="D488" s="41">
        <f>$D$11</f>
        <v>264.79000000000002</v>
      </c>
      <c r="E488" s="41">
        <f t="shared" ref="E488:AA488" si="281">$D$11</f>
        <v>264.79000000000002</v>
      </c>
      <c r="F488" s="41">
        <f t="shared" si="281"/>
        <v>264.79000000000002</v>
      </c>
      <c r="G488" s="41">
        <f t="shared" si="281"/>
        <v>264.79000000000002</v>
      </c>
      <c r="H488" s="41">
        <f t="shared" si="281"/>
        <v>264.79000000000002</v>
      </c>
      <c r="I488" s="41">
        <f t="shared" si="281"/>
        <v>264.79000000000002</v>
      </c>
      <c r="J488" s="41">
        <f t="shared" si="281"/>
        <v>264.79000000000002</v>
      </c>
      <c r="K488" s="41">
        <f t="shared" si="281"/>
        <v>264.79000000000002</v>
      </c>
      <c r="L488" s="41">
        <f t="shared" si="281"/>
        <v>264.79000000000002</v>
      </c>
      <c r="M488" s="41">
        <f t="shared" si="281"/>
        <v>264.79000000000002</v>
      </c>
      <c r="N488" s="41">
        <f t="shared" si="281"/>
        <v>264.79000000000002</v>
      </c>
      <c r="O488" s="41">
        <f t="shared" si="281"/>
        <v>264.79000000000002</v>
      </c>
      <c r="P488" s="41">
        <f t="shared" si="281"/>
        <v>264.79000000000002</v>
      </c>
      <c r="Q488" s="41">
        <f t="shared" si="281"/>
        <v>264.79000000000002</v>
      </c>
      <c r="R488" s="41">
        <f t="shared" si="281"/>
        <v>264.79000000000002</v>
      </c>
      <c r="S488" s="41">
        <f t="shared" si="281"/>
        <v>264.79000000000002</v>
      </c>
      <c r="T488" s="41">
        <f t="shared" si="281"/>
        <v>264.79000000000002</v>
      </c>
      <c r="U488" s="41">
        <f t="shared" si="281"/>
        <v>264.79000000000002</v>
      </c>
      <c r="V488" s="41">
        <f t="shared" si="281"/>
        <v>264.79000000000002</v>
      </c>
      <c r="W488" s="41">
        <f t="shared" si="281"/>
        <v>264.79000000000002</v>
      </c>
      <c r="X488" s="41">
        <f t="shared" si="281"/>
        <v>264.79000000000002</v>
      </c>
      <c r="Y488" s="41">
        <f t="shared" si="281"/>
        <v>264.79000000000002</v>
      </c>
      <c r="Z488" s="41">
        <f t="shared" si="281"/>
        <v>264.79000000000002</v>
      </c>
      <c r="AA488" s="41">
        <f t="shared" si="281"/>
        <v>264.79000000000002</v>
      </c>
    </row>
    <row r="489" spans="1:27" collapsed="1" x14ac:dyDescent="0.2">
      <c r="A489" s="98" t="s">
        <v>2884</v>
      </c>
      <c r="B489" s="25" t="str">
        <f>"02"&amp;"."&amp;$B$801&amp;"."&amp;$B$802</f>
        <v>02.01.2024</v>
      </c>
      <c r="C489" s="88" t="s">
        <v>76</v>
      </c>
      <c r="D489" s="89">
        <f>ROUND(((D490+D491+D493+D492)/1000),5)</f>
        <v>1.7758499999999999</v>
      </c>
      <c r="E489" s="89">
        <f>ROUND(((E490+E491+E493+E492)/1000),5)</f>
        <v>1.64154</v>
      </c>
      <c r="F489" s="89">
        <f>ROUND(((F490+F491+F493+F492)/1000),5)</f>
        <v>1.51437</v>
      </c>
      <c r="G489" s="89">
        <f t="shared" ref="G489:AA489" si="282">ROUND(((G490+G491+G493+G492)/1000),5)</f>
        <v>1.4708399999999999</v>
      </c>
      <c r="H489" s="89">
        <f t="shared" si="282"/>
        <v>1.46973</v>
      </c>
      <c r="I489" s="89">
        <f t="shared" si="282"/>
        <v>1.5086299999999999</v>
      </c>
      <c r="J489" s="89">
        <f t="shared" si="282"/>
        <v>1.57948</v>
      </c>
      <c r="K489" s="89">
        <f t="shared" si="282"/>
        <v>1.7727999999999999</v>
      </c>
      <c r="L489" s="89">
        <f t="shared" si="282"/>
        <v>1.84619</v>
      </c>
      <c r="M489" s="89">
        <f t="shared" si="282"/>
        <v>1.98712</v>
      </c>
      <c r="N489" s="89">
        <f t="shared" si="282"/>
        <v>2.1681400000000002</v>
      </c>
      <c r="O489" s="89">
        <f t="shared" si="282"/>
        <v>2.2018300000000002</v>
      </c>
      <c r="P489" s="89">
        <f t="shared" si="282"/>
        <v>2.20974</v>
      </c>
      <c r="Q489" s="89">
        <f t="shared" si="282"/>
        <v>2.2128800000000002</v>
      </c>
      <c r="R489" s="89">
        <f t="shared" si="282"/>
        <v>2.1869100000000001</v>
      </c>
      <c r="S489" s="89">
        <f t="shared" si="282"/>
        <v>2.1894200000000001</v>
      </c>
      <c r="T489" s="89">
        <f t="shared" si="282"/>
        <v>2.2434699999999999</v>
      </c>
      <c r="U489" s="89">
        <f t="shared" si="282"/>
        <v>2.2775799999999999</v>
      </c>
      <c r="V489" s="89">
        <f t="shared" si="282"/>
        <v>2.2878799999999999</v>
      </c>
      <c r="W489" s="89">
        <f t="shared" si="282"/>
        <v>2.2866499999999998</v>
      </c>
      <c r="X489" s="89">
        <f t="shared" si="282"/>
        <v>2.2923100000000001</v>
      </c>
      <c r="Y489" s="89">
        <f t="shared" si="282"/>
        <v>2.26857</v>
      </c>
      <c r="Z489" s="89">
        <f t="shared" si="282"/>
        <v>2.12784</v>
      </c>
      <c r="AA489" s="89">
        <f t="shared" si="282"/>
        <v>1.90219</v>
      </c>
    </row>
    <row r="490" spans="1:27" ht="12.75" hidden="1" customHeight="1" outlineLevel="1" x14ac:dyDescent="0.2">
      <c r="A490" s="99" t="s">
        <v>2885</v>
      </c>
      <c r="B490" s="60" t="s">
        <v>238</v>
      </c>
      <c r="C490" s="40" t="s">
        <v>79</v>
      </c>
      <c r="D490" s="41">
        <v>1073.1600000000001</v>
      </c>
      <c r="E490" s="41">
        <v>938.85</v>
      </c>
      <c r="F490" s="41">
        <v>811.68</v>
      </c>
      <c r="G490" s="41">
        <v>768.15</v>
      </c>
      <c r="H490" s="41">
        <v>767.04</v>
      </c>
      <c r="I490" s="41">
        <v>805.94</v>
      </c>
      <c r="J490" s="41">
        <v>876.79</v>
      </c>
      <c r="K490" s="41">
        <v>1070.1099999999999</v>
      </c>
      <c r="L490" s="41">
        <v>1143.5</v>
      </c>
      <c r="M490" s="41">
        <v>1284.43</v>
      </c>
      <c r="N490" s="41">
        <v>1465.45</v>
      </c>
      <c r="O490" s="41">
        <v>1499.14</v>
      </c>
      <c r="P490" s="41">
        <v>1507.05</v>
      </c>
      <c r="Q490" s="41">
        <v>1510.19</v>
      </c>
      <c r="R490" s="41">
        <v>1484.22</v>
      </c>
      <c r="S490" s="41">
        <v>1486.73</v>
      </c>
      <c r="T490" s="41">
        <v>1540.78</v>
      </c>
      <c r="U490" s="41">
        <v>1574.89</v>
      </c>
      <c r="V490" s="41">
        <v>1585.19</v>
      </c>
      <c r="W490" s="41">
        <v>1583.96</v>
      </c>
      <c r="X490" s="41">
        <v>1589.62</v>
      </c>
      <c r="Y490" s="41">
        <v>1565.88</v>
      </c>
      <c r="Z490" s="41">
        <v>1425.15</v>
      </c>
      <c r="AA490" s="41">
        <v>1199.5</v>
      </c>
    </row>
    <row r="491" spans="1:27" ht="12.75" hidden="1" customHeight="1" outlineLevel="1" x14ac:dyDescent="0.2">
      <c r="A491" s="99" t="s">
        <v>2886</v>
      </c>
      <c r="B491" s="60" t="s">
        <v>90</v>
      </c>
      <c r="C491" s="40" t="s">
        <v>79</v>
      </c>
      <c r="D491" s="41">
        <f>$D$486</f>
        <v>434.18</v>
      </c>
      <c r="E491" s="41">
        <f t="shared" ref="E491:AA491" si="283">$D$486</f>
        <v>434.18</v>
      </c>
      <c r="F491" s="41">
        <f t="shared" si="283"/>
        <v>434.18</v>
      </c>
      <c r="G491" s="41">
        <f t="shared" si="283"/>
        <v>434.18</v>
      </c>
      <c r="H491" s="41">
        <f t="shared" si="283"/>
        <v>434.18</v>
      </c>
      <c r="I491" s="41">
        <f t="shared" si="283"/>
        <v>434.18</v>
      </c>
      <c r="J491" s="41">
        <f t="shared" si="283"/>
        <v>434.18</v>
      </c>
      <c r="K491" s="41">
        <f t="shared" si="283"/>
        <v>434.18</v>
      </c>
      <c r="L491" s="41">
        <f t="shared" si="283"/>
        <v>434.18</v>
      </c>
      <c r="M491" s="41">
        <f t="shared" si="283"/>
        <v>434.18</v>
      </c>
      <c r="N491" s="41">
        <f t="shared" si="283"/>
        <v>434.18</v>
      </c>
      <c r="O491" s="41">
        <f t="shared" si="283"/>
        <v>434.18</v>
      </c>
      <c r="P491" s="41">
        <f t="shared" si="283"/>
        <v>434.18</v>
      </c>
      <c r="Q491" s="41">
        <f t="shared" si="283"/>
        <v>434.18</v>
      </c>
      <c r="R491" s="41">
        <f t="shared" si="283"/>
        <v>434.18</v>
      </c>
      <c r="S491" s="41">
        <f t="shared" si="283"/>
        <v>434.18</v>
      </c>
      <c r="T491" s="41">
        <f t="shared" si="283"/>
        <v>434.18</v>
      </c>
      <c r="U491" s="41">
        <f t="shared" si="283"/>
        <v>434.18</v>
      </c>
      <c r="V491" s="41">
        <f t="shared" si="283"/>
        <v>434.18</v>
      </c>
      <c r="W491" s="41">
        <f t="shared" si="283"/>
        <v>434.18</v>
      </c>
      <c r="X491" s="41">
        <f t="shared" si="283"/>
        <v>434.18</v>
      </c>
      <c r="Y491" s="41">
        <f t="shared" si="283"/>
        <v>434.18</v>
      </c>
      <c r="Z491" s="41">
        <f t="shared" si="283"/>
        <v>434.18</v>
      </c>
      <c r="AA491" s="41">
        <f t="shared" si="283"/>
        <v>434.18</v>
      </c>
    </row>
    <row r="492" spans="1:27" ht="12.75" hidden="1" customHeight="1" outlineLevel="1" x14ac:dyDescent="0.2">
      <c r="A492" s="99" t="s">
        <v>2887</v>
      </c>
      <c r="B492" s="60" t="s">
        <v>83</v>
      </c>
      <c r="C492" s="40" t="s">
        <v>79</v>
      </c>
      <c r="D492" s="41">
        <v>3.72</v>
      </c>
      <c r="E492" s="41">
        <v>3.72</v>
      </c>
      <c r="F492" s="41">
        <v>3.72</v>
      </c>
      <c r="G492" s="41">
        <v>3.72</v>
      </c>
      <c r="H492" s="41">
        <v>3.72</v>
      </c>
      <c r="I492" s="41">
        <v>3.72</v>
      </c>
      <c r="J492" s="41">
        <v>3.72</v>
      </c>
      <c r="K492" s="41">
        <v>3.72</v>
      </c>
      <c r="L492" s="41">
        <v>3.72</v>
      </c>
      <c r="M492" s="41">
        <v>3.72</v>
      </c>
      <c r="N492" s="41">
        <v>3.72</v>
      </c>
      <c r="O492" s="41">
        <v>3.72</v>
      </c>
      <c r="P492" s="41">
        <v>3.72</v>
      </c>
      <c r="Q492" s="41">
        <v>3.72</v>
      </c>
      <c r="R492" s="41">
        <v>3.72</v>
      </c>
      <c r="S492" s="41">
        <v>3.72</v>
      </c>
      <c r="T492" s="41">
        <v>3.72</v>
      </c>
      <c r="U492" s="41">
        <v>3.72</v>
      </c>
      <c r="V492" s="41">
        <v>3.72</v>
      </c>
      <c r="W492" s="41">
        <v>3.72</v>
      </c>
      <c r="X492" s="41">
        <v>3.72</v>
      </c>
      <c r="Y492" s="41">
        <v>3.72</v>
      </c>
      <c r="Z492" s="41">
        <v>3.72</v>
      </c>
      <c r="AA492" s="41">
        <v>3.72</v>
      </c>
    </row>
    <row r="493" spans="1:27" ht="12.75" hidden="1" customHeight="1" outlineLevel="1" x14ac:dyDescent="0.2">
      <c r="A493" s="99" t="s">
        <v>2888</v>
      </c>
      <c r="B493" s="60" t="s">
        <v>81</v>
      </c>
      <c r="C493" s="40" t="s">
        <v>79</v>
      </c>
      <c r="D493" s="41">
        <f>$D$11</f>
        <v>264.79000000000002</v>
      </c>
      <c r="E493" s="41">
        <f t="shared" ref="E493:AA493" si="284">$D$11</f>
        <v>264.79000000000002</v>
      </c>
      <c r="F493" s="41">
        <f t="shared" si="284"/>
        <v>264.79000000000002</v>
      </c>
      <c r="G493" s="41">
        <f t="shared" si="284"/>
        <v>264.79000000000002</v>
      </c>
      <c r="H493" s="41">
        <f t="shared" si="284"/>
        <v>264.79000000000002</v>
      </c>
      <c r="I493" s="41">
        <f t="shared" si="284"/>
        <v>264.79000000000002</v>
      </c>
      <c r="J493" s="41">
        <f t="shared" si="284"/>
        <v>264.79000000000002</v>
      </c>
      <c r="K493" s="41">
        <f t="shared" si="284"/>
        <v>264.79000000000002</v>
      </c>
      <c r="L493" s="41">
        <f t="shared" si="284"/>
        <v>264.79000000000002</v>
      </c>
      <c r="M493" s="41">
        <f t="shared" si="284"/>
        <v>264.79000000000002</v>
      </c>
      <c r="N493" s="41">
        <f t="shared" si="284"/>
        <v>264.79000000000002</v>
      </c>
      <c r="O493" s="41">
        <f t="shared" si="284"/>
        <v>264.79000000000002</v>
      </c>
      <c r="P493" s="41">
        <f t="shared" si="284"/>
        <v>264.79000000000002</v>
      </c>
      <c r="Q493" s="41">
        <f t="shared" si="284"/>
        <v>264.79000000000002</v>
      </c>
      <c r="R493" s="41">
        <f t="shared" si="284"/>
        <v>264.79000000000002</v>
      </c>
      <c r="S493" s="41">
        <f t="shared" si="284"/>
        <v>264.79000000000002</v>
      </c>
      <c r="T493" s="41">
        <f t="shared" si="284"/>
        <v>264.79000000000002</v>
      </c>
      <c r="U493" s="41">
        <f t="shared" si="284"/>
        <v>264.79000000000002</v>
      </c>
      <c r="V493" s="41">
        <f t="shared" si="284"/>
        <v>264.79000000000002</v>
      </c>
      <c r="W493" s="41">
        <f t="shared" si="284"/>
        <v>264.79000000000002</v>
      </c>
      <c r="X493" s="41">
        <f t="shared" si="284"/>
        <v>264.79000000000002</v>
      </c>
      <c r="Y493" s="41">
        <f t="shared" si="284"/>
        <v>264.79000000000002</v>
      </c>
      <c r="Z493" s="41">
        <f t="shared" si="284"/>
        <v>264.79000000000002</v>
      </c>
      <c r="AA493" s="41">
        <f t="shared" si="284"/>
        <v>264.79000000000002</v>
      </c>
    </row>
    <row r="494" spans="1:27" collapsed="1" x14ac:dyDescent="0.2">
      <c r="A494" s="98" t="s">
        <v>2889</v>
      </c>
      <c r="B494" s="25" t="str">
        <f>"03"&amp;"."&amp;$B$801&amp;"."&amp;$B$802</f>
        <v>03.01.2024</v>
      </c>
      <c r="C494" s="88" t="s">
        <v>76</v>
      </c>
      <c r="D494" s="89">
        <f>ROUND(((D495+D496+D498+D497)/1000),5)</f>
        <v>1.78624</v>
      </c>
      <c r="E494" s="89">
        <f>ROUND(((E495+E496+E498+E497)/1000),5)</f>
        <v>1.7126699999999999</v>
      </c>
      <c r="F494" s="89">
        <f>ROUND(((F495+F496+F498+F497)/1000),5)</f>
        <v>1.6877800000000001</v>
      </c>
      <c r="G494" s="89">
        <f t="shared" ref="G494:AA494" si="285">ROUND(((G495+G496+G498+G497)/1000),5)</f>
        <v>1.64849</v>
      </c>
      <c r="H494" s="89">
        <f t="shared" si="285"/>
        <v>1.6281600000000001</v>
      </c>
      <c r="I494" s="89">
        <f t="shared" si="285"/>
        <v>1.7089099999999999</v>
      </c>
      <c r="J494" s="89">
        <f t="shared" si="285"/>
        <v>1.77153</v>
      </c>
      <c r="K494" s="89">
        <f t="shared" si="285"/>
        <v>1.89557</v>
      </c>
      <c r="L494" s="89">
        <f t="shared" si="285"/>
        <v>2.03512</v>
      </c>
      <c r="M494" s="89">
        <f t="shared" si="285"/>
        <v>2.2241200000000001</v>
      </c>
      <c r="N494" s="89">
        <f t="shared" si="285"/>
        <v>2.3153299999999999</v>
      </c>
      <c r="O494" s="89">
        <f t="shared" si="285"/>
        <v>2.3479999999999999</v>
      </c>
      <c r="P494" s="89">
        <f t="shared" si="285"/>
        <v>2.3448000000000002</v>
      </c>
      <c r="Q494" s="89">
        <f t="shared" si="285"/>
        <v>2.3424700000000001</v>
      </c>
      <c r="R494" s="89">
        <f t="shared" si="285"/>
        <v>2.2934299999999999</v>
      </c>
      <c r="S494" s="89">
        <f t="shared" si="285"/>
        <v>2.28024</v>
      </c>
      <c r="T494" s="89">
        <f t="shared" si="285"/>
        <v>2.3504100000000001</v>
      </c>
      <c r="U494" s="89">
        <f t="shared" si="285"/>
        <v>2.3955600000000001</v>
      </c>
      <c r="V494" s="89">
        <f t="shared" si="285"/>
        <v>2.4061499999999998</v>
      </c>
      <c r="W494" s="89">
        <f t="shared" si="285"/>
        <v>2.3880499999999998</v>
      </c>
      <c r="X494" s="89">
        <f t="shared" si="285"/>
        <v>2.3579699999999999</v>
      </c>
      <c r="Y494" s="89">
        <f t="shared" si="285"/>
        <v>2.24932</v>
      </c>
      <c r="Z494" s="89">
        <f t="shared" si="285"/>
        <v>2.06671</v>
      </c>
      <c r="AA494" s="89">
        <f t="shared" si="285"/>
        <v>1.8939600000000001</v>
      </c>
    </row>
    <row r="495" spans="1:27" ht="12.75" hidden="1" customHeight="1" outlineLevel="1" x14ac:dyDescent="0.2">
      <c r="A495" s="99" t="s">
        <v>2890</v>
      </c>
      <c r="B495" s="60" t="s">
        <v>238</v>
      </c>
      <c r="C495" s="40" t="s">
        <v>79</v>
      </c>
      <c r="D495" s="41">
        <v>1083.55</v>
      </c>
      <c r="E495" s="41">
        <v>1009.98</v>
      </c>
      <c r="F495" s="41">
        <v>985.09</v>
      </c>
      <c r="G495" s="41">
        <v>945.8</v>
      </c>
      <c r="H495" s="41">
        <v>925.47</v>
      </c>
      <c r="I495" s="41">
        <v>1006.22</v>
      </c>
      <c r="J495" s="41">
        <v>1068.8399999999999</v>
      </c>
      <c r="K495" s="41">
        <v>1192.8800000000001</v>
      </c>
      <c r="L495" s="41">
        <v>1332.43</v>
      </c>
      <c r="M495" s="41">
        <v>1521.43</v>
      </c>
      <c r="N495" s="41">
        <v>1612.64</v>
      </c>
      <c r="O495" s="41">
        <v>1645.31</v>
      </c>
      <c r="P495" s="41">
        <v>1642.11</v>
      </c>
      <c r="Q495" s="41">
        <v>1639.78</v>
      </c>
      <c r="R495" s="41">
        <v>1590.74</v>
      </c>
      <c r="S495" s="41">
        <v>1577.55</v>
      </c>
      <c r="T495" s="41">
        <v>1647.72</v>
      </c>
      <c r="U495" s="41">
        <v>1692.87</v>
      </c>
      <c r="V495" s="41">
        <v>1703.46</v>
      </c>
      <c r="W495" s="41">
        <v>1685.36</v>
      </c>
      <c r="X495" s="41">
        <v>1655.28</v>
      </c>
      <c r="Y495" s="41">
        <v>1546.63</v>
      </c>
      <c r="Z495" s="41">
        <v>1364.02</v>
      </c>
      <c r="AA495" s="41">
        <v>1191.27</v>
      </c>
    </row>
    <row r="496" spans="1:27" ht="12.75" hidden="1" customHeight="1" outlineLevel="1" x14ac:dyDescent="0.2">
      <c r="A496" s="99" t="s">
        <v>2891</v>
      </c>
      <c r="B496" s="60" t="s">
        <v>90</v>
      </c>
      <c r="C496" s="40" t="s">
        <v>79</v>
      </c>
      <c r="D496" s="41">
        <f>$D$486</f>
        <v>434.18</v>
      </c>
      <c r="E496" s="41">
        <f t="shared" ref="E496:AA496" si="286">$D$486</f>
        <v>434.18</v>
      </c>
      <c r="F496" s="41">
        <f t="shared" si="286"/>
        <v>434.18</v>
      </c>
      <c r="G496" s="41">
        <f t="shared" si="286"/>
        <v>434.18</v>
      </c>
      <c r="H496" s="41">
        <f t="shared" si="286"/>
        <v>434.18</v>
      </c>
      <c r="I496" s="41">
        <f t="shared" si="286"/>
        <v>434.18</v>
      </c>
      <c r="J496" s="41">
        <f t="shared" si="286"/>
        <v>434.18</v>
      </c>
      <c r="K496" s="41">
        <f t="shared" si="286"/>
        <v>434.18</v>
      </c>
      <c r="L496" s="41">
        <f t="shared" si="286"/>
        <v>434.18</v>
      </c>
      <c r="M496" s="41">
        <f t="shared" si="286"/>
        <v>434.18</v>
      </c>
      <c r="N496" s="41">
        <f t="shared" si="286"/>
        <v>434.18</v>
      </c>
      <c r="O496" s="41">
        <f t="shared" si="286"/>
        <v>434.18</v>
      </c>
      <c r="P496" s="41">
        <f t="shared" si="286"/>
        <v>434.18</v>
      </c>
      <c r="Q496" s="41">
        <f t="shared" si="286"/>
        <v>434.18</v>
      </c>
      <c r="R496" s="41">
        <f t="shared" si="286"/>
        <v>434.18</v>
      </c>
      <c r="S496" s="41">
        <f t="shared" si="286"/>
        <v>434.18</v>
      </c>
      <c r="T496" s="41">
        <f t="shared" si="286"/>
        <v>434.18</v>
      </c>
      <c r="U496" s="41">
        <f t="shared" si="286"/>
        <v>434.18</v>
      </c>
      <c r="V496" s="41">
        <f t="shared" si="286"/>
        <v>434.18</v>
      </c>
      <c r="W496" s="41">
        <f t="shared" si="286"/>
        <v>434.18</v>
      </c>
      <c r="X496" s="41">
        <f t="shared" si="286"/>
        <v>434.18</v>
      </c>
      <c r="Y496" s="41">
        <f t="shared" si="286"/>
        <v>434.18</v>
      </c>
      <c r="Z496" s="41">
        <f t="shared" si="286"/>
        <v>434.18</v>
      </c>
      <c r="AA496" s="41">
        <f t="shared" si="286"/>
        <v>434.18</v>
      </c>
    </row>
    <row r="497" spans="1:27" ht="12.75" hidden="1" customHeight="1" outlineLevel="1" x14ac:dyDescent="0.2">
      <c r="A497" s="99" t="s">
        <v>2892</v>
      </c>
      <c r="B497" s="60" t="s">
        <v>83</v>
      </c>
      <c r="C497" s="40" t="s">
        <v>79</v>
      </c>
      <c r="D497" s="41">
        <v>3.72</v>
      </c>
      <c r="E497" s="41">
        <v>3.72</v>
      </c>
      <c r="F497" s="41">
        <v>3.72</v>
      </c>
      <c r="G497" s="41">
        <v>3.72</v>
      </c>
      <c r="H497" s="41">
        <v>3.72</v>
      </c>
      <c r="I497" s="41">
        <v>3.72</v>
      </c>
      <c r="J497" s="41">
        <v>3.72</v>
      </c>
      <c r="K497" s="41">
        <v>3.72</v>
      </c>
      <c r="L497" s="41">
        <v>3.72</v>
      </c>
      <c r="M497" s="41">
        <v>3.72</v>
      </c>
      <c r="N497" s="41">
        <v>3.72</v>
      </c>
      <c r="O497" s="41">
        <v>3.72</v>
      </c>
      <c r="P497" s="41">
        <v>3.72</v>
      </c>
      <c r="Q497" s="41">
        <v>3.72</v>
      </c>
      <c r="R497" s="41">
        <v>3.72</v>
      </c>
      <c r="S497" s="41">
        <v>3.72</v>
      </c>
      <c r="T497" s="41">
        <v>3.72</v>
      </c>
      <c r="U497" s="41">
        <v>3.72</v>
      </c>
      <c r="V497" s="41">
        <v>3.72</v>
      </c>
      <c r="W497" s="41">
        <v>3.72</v>
      </c>
      <c r="X497" s="41">
        <v>3.72</v>
      </c>
      <c r="Y497" s="41">
        <v>3.72</v>
      </c>
      <c r="Z497" s="41">
        <v>3.72</v>
      </c>
      <c r="AA497" s="41">
        <v>3.72</v>
      </c>
    </row>
    <row r="498" spans="1:27" ht="12.75" hidden="1" customHeight="1" outlineLevel="1" x14ac:dyDescent="0.2">
      <c r="A498" s="99" t="s">
        <v>2893</v>
      </c>
      <c r="B498" s="60" t="s">
        <v>81</v>
      </c>
      <c r="C498" s="40" t="s">
        <v>79</v>
      </c>
      <c r="D498" s="41">
        <f>$D$11</f>
        <v>264.79000000000002</v>
      </c>
      <c r="E498" s="41">
        <f t="shared" ref="E498:AA498" si="287">$D$11</f>
        <v>264.79000000000002</v>
      </c>
      <c r="F498" s="41">
        <f t="shared" si="287"/>
        <v>264.79000000000002</v>
      </c>
      <c r="G498" s="41">
        <f t="shared" si="287"/>
        <v>264.79000000000002</v>
      </c>
      <c r="H498" s="41">
        <f t="shared" si="287"/>
        <v>264.79000000000002</v>
      </c>
      <c r="I498" s="41">
        <f t="shared" si="287"/>
        <v>264.79000000000002</v>
      </c>
      <c r="J498" s="41">
        <f t="shared" si="287"/>
        <v>264.79000000000002</v>
      </c>
      <c r="K498" s="41">
        <f t="shared" si="287"/>
        <v>264.79000000000002</v>
      </c>
      <c r="L498" s="41">
        <f t="shared" si="287"/>
        <v>264.79000000000002</v>
      </c>
      <c r="M498" s="41">
        <f t="shared" si="287"/>
        <v>264.79000000000002</v>
      </c>
      <c r="N498" s="41">
        <f t="shared" si="287"/>
        <v>264.79000000000002</v>
      </c>
      <c r="O498" s="41">
        <f t="shared" si="287"/>
        <v>264.79000000000002</v>
      </c>
      <c r="P498" s="41">
        <f t="shared" si="287"/>
        <v>264.79000000000002</v>
      </c>
      <c r="Q498" s="41">
        <f t="shared" si="287"/>
        <v>264.79000000000002</v>
      </c>
      <c r="R498" s="41">
        <f t="shared" si="287"/>
        <v>264.79000000000002</v>
      </c>
      <c r="S498" s="41">
        <f t="shared" si="287"/>
        <v>264.79000000000002</v>
      </c>
      <c r="T498" s="41">
        <f t="shared" si="287"/>
        <v>264.79000000000002</v>
      </c>
      <c r="U498" s="41">
        <f t="shared" si="287"/>
        <v>264.79000000000002</v>
      </c>
      <c r="V498" s="41">
        <f t="shared" si="287"/>
        <v>264.79000000000002</v>
      </c>
      <c r="W498" s="41">
        <f t="shared" si="287"/>
        <v>264.79000000000002</v>
      </c>
      <c r="X498" s="41">
        <f t="shared" si="287"/>
        <v>264.79000000000002</v>
      </c>
      <c r="Y498" s="41">
        <f t="shared" si="287"/>
        <v>264.79000000000002</v>
      </c>
      <c r="Z498" s="41">
        <f t="shared" si="287"/>
        <v>264.79000000000002</v>
      </c>
      <c r="AA498" s="41">
        <f t="shared" si="287"/>
        <v>264.79000000000002</v>
      </c>
    </row>
    <row r="499" spans="1:27" collapsed="1" x14ac:dyDescent="0.2">
      <c r="A499" s="98" t="s">
        <v>2894</v>
      </c>
      <c r="B499" s="25" t="str">
        <f>"04"&amp;"."&amp;$B$801&amp;"."&amp;$B$802</f>
        <v>04.01.2024</v>
      </c>
      <c r="C499" s="88" t="s">
        <v>76</v>
      </c>
      <c r="D499" s="89">
        <f>ROUND(((D500+D501+D503+D502)/1000),5)</f>
        <v>1.8988400000000001</v>
      </c>
      <c r="E499" s="89">
        <f>ROUND(((E500+E501+E503+E502)/1000),5)</f>
        <v>1.7885</v>
      </c>
      <c r="F499" s="89">
        <f>ROUND(((F500+F501+F503+F502)/1000),5)</f>
        <v>1.71129</v>
      </c>
      <c r="G499" s="89">
        <f t="shared" ref="G499:AA499" si="288">ROUND(((G500+G501+G503+G502)/1000),5)</f>
        <v>1.66109</v>
      </c>
      <c r="H499" s="89">
        <f t="shared" si="288"/>
        <v>1.66919</v>
      </c>
      <c r="I499" s="89">
        <f t="shared" si="288"/>
        <v>1.7077599999999999</v>
      </c>
      <c r="J499" s="89">
        <f t="shared" si="288"/>
        <v>1.7427900000000001</v>
      </c>
      <c r="K499" s="89">
        <f t="shared" si="288"/>
        <v>1.9041699999999999</v>
      </c>
      <c r="L499" s="89">
        <f t="shared" si="288"/>
        <v>2.14419</v>
      </c>
      <c r="M499" s="89">
        <f t="shared" si="288"/>
        <v>2.3518599999999998</v>
      </c>
      <c r="N499" s="89">
        <f t="shared" si="288"/>
        <v>2.52841</v>
      </c>
      <c r="O499" s="89">
        <f t="shared" si="288"/>
        <v>2.5543499999999999</v>
      </c>
      <c r="P499" s="89">
        <f t="shared" si="288"/>
        <v>2.5565699999999998</v>
      </c>
      <c r="Q499" s="89">
        <f t="shared" si="288"/>
        <v>2.5584099999999999</v>
      </c>
      <c r="R499" s="89">
        <f t="shared" si="288"/>
        <v>2.5242</v>
      </c>
      <c r="S499" s="89">
        <f t="shared" si="288"/>
        <v>2.5049899999999998</v>
      </c>
      <c r="T499" s="89">
        <f t="shared" si="288"/>
        <v>2.55165</v>
      </c>
      <c r="U499" s="89">
        <f t="shared" si="288"/>
        <v>2.5769799999999998</v>
      </c>
      <c r="V499" s="89">
        <f t="shared" si="288"/>
        <v>2.56263</v>
      </c>
      <c r="W499" s="89">
        <f t="shared" si="288"/>
        <v>2.54806</v>
      </c>
      <c r="X499" s="89">
        <f t="shared" si="288"/>
        <v>2.5297800000000001</v>
      </c>
      <c r="Y499" s="89">
        <f t="shared" si="288"/>
        <v>2.3542900000000002</v>
      </c>
      <c r="Z499" s="89">
        <f t="shared" si="288"/>
        <v>2.2230699999999999</v>
      </c>
      <c r="AA499" s="89">
        <f t="shared" si="288"/>
        <v>2.0049000000000001</v>
      </c>
    </row>
    <row r="500" spans="1:27" ht="12.75" hidden="1" customHeight="1" outlineLevel="1" x14ac:dyDescent="0.2">
      <c r="A500" s="99" t="s">
        <v>2895</v>
      </c>
      <c r="B500" s="60" t="s">
        <v>238</v>
      </c>
      <c r="C500" s="40" t="s">
        <v>79</v>
      </c>
      <c r="D500" s="41">
        <v>1196.1500000000001</v>
      </c>
      <c r="E500" s="41">
        <v>1085.81</v>
      </c>
      <c r="F500" s="41">
        <v>1008.6</v>
      </c>
      <c r="G500" s="41">
        <v>958.4</v>
      </c>
      <c r="H500" s="41">
        <v>966.5</v>
      </c>
      <c r="I500" s="41">
        <v>1005.07</v>
      </c>
      <c r="J500" s="41">
        <v>1040.0999999999999</v>
      </c>
      <c r="K500" s="41">
        <v>1201.48</v>
      </c>
      <c r="L500" s="41">
        <v>1441.5</v>
      </c>
      <c r="M500" s="41">
        <v>1649.17</v>
      </c>
      <c r="N500" s="41">
        <v>1825.72</v>
      </c>
      <c r="O500" s="41">
        <v>1851.66</v>
      </c>
      <c r="P500" s="41">
        <v>1853.88</v>
      </c>
      <c r="Q500" s="41">
        <v>1855.72</v>
      </c>
      <c r="R500" s="41">
        <v>1821.51</v>
      </c>
      <c r="S500" s="41">
        <v>1802.3</v>
      </c>
      <c r="T500" s="41">
        <v>1848.96</v>
      </c>
      <c r="U500" s="41">
        <v>1874.29</v>
      </c>
      <c r="V500" s="41">
        <v>1859.94</v>
      </c>
      <c r="W500" s="41">
        <v>1845.37</v>
      </c>
      <c r="X500" s="41">
        <v>1827.09</v>
      </c>
      <c r="Y500" s="41">
        <v>1651.6</v>
      </c>
      <c r="Z500" s="41">
        <v>1520.38</v>
      </c>
      <c r="AA500" s="41">
        <v>1302.21</v>
      </c>
    </row>
    <row r="501" spans="1:27" ht="12.75" hidden="1" customHeight="1" outlineLevel="1" x14ac:dyDescent="0.2">
      <c r="A501" s="99" t="s">
        <v>2896</v>
      </c>
      <c r="B501" s="60" t="s">
        <v>90</v>
      </c>
      <c r="C501" s="40" t="s">
        <v>79</v>
      </c>
      <c r="D501" s="41">
        <f>$D$486</f>
        <v>434.18</v>
      </c>
      <c r="E501" s="41">
        <f t="shared" ref="E501:AA501" si="289">$D$486</f>
        <v>434.18</v>
      </c>
      <c r="F501" s="41">
        <f t="shared" si="289"/>
        <v>434.18</v>
      </c>
      <c r="G501" s="41">
        <f t="shared" si="289"/>
        <v>434.18</v>
      </c>
      <c r="H501" s="41">
        <f t="shared" si="289"/>
        <v>434.18</v>
      </c>
      <c r="I501" s="41">
        <f t="shared" si="289"/>
        <v>434.18</v>
      </c>
      <c r="J501" s="41">
        <f t="shared" si="289"/>
        <v>434.18</v>
      </c>
      <c r="K501" s="41">
        <f t="shared" si="289"/>
        <v>434.18</v>
      </c>
      <c r="L501" s="41">
        <f t="shared" si="289"/>
        <v>434.18</v>
      </c>
      <c r="M501" s="41">
        <f t="shared" si="289"/>
        <v>434.18</v>
      </c>
      <c r="N501" s="41">
        <f t="shared" si="289"/>
        <v>434.18</v>
      </c>
      <c r="O501" s="41">
        <f t="shared" si="289"/>
        <v>434.18</v>
      </c>
      <c r="P501" s="41">
        <f t="shared" si="289"/>
        <v>434.18</v>
      </c>
      <c r="Q501" s="41">
        <f t="shared" si="289"/>
        <v>434.18</v>
      </c>
      <c r="R501" s="41">
        <f t="shared" si="289"/>
        <v>434.18</v>
      </c>
      <c r="S501" s="41">
        <f t="shared" si="289"/>
        <v>434.18</v>
      </c>
      <c r="T501" s="41">
        <f t="shared" si="289"/>
        <v>434.18</v>
      </c>
      <c r="U501" s="41">
        <f t="shared" si="289"/>
        <v>434.18</v>
      </c>
      <c r="V501" s="41">
        <f t="shared" si="289"/>
        <v>434.18</v>
      </c>
      <c r="W501" s="41">
        <f t="shared" si="289"/>
        <v>434.18</v>
      </c>
      <c r="X501" s="41">
        <f t="shared" si="289"/>
        <v>434.18</v>
      </c>
      <c r="Y501" s="41">
        <f t="shared" si="289"/>
        <v>434.18</v>
      </c>
      <c r="Z501" s="41">
        <f t="shared" si="289"/>
        <v>434.18</v>
      </c>
      <c r="AA501" s="41">
        <f t="shared" si="289"/>
        <v>434.18</v>
      </c>
    </row>
    <row r="502" spans="1:27" ht="12.75" hidden="1" customHeight="1" outlineLevel="1" x14ac:dyDescent="0.2">
      <c r="A502" s="99" t="s">
        <v>2897</v>
      </c>
      <c r="B502" s="60" t="s">
        <v>83</v>
      </c>
      <c r="C502" s="40" t="s">
        <v>79</v>
      </c>
      <c r="D502" s="41">
        <v>3.72</v>
      </c>
      <c r="E502" s="41">
        <v>3.72</v>
      </c>
      <c r="F502" s="41">
        <v>3.72</v>
      </c>
      <c r="G502" s="41">
        <v>3.72</v>
      </c>
      <c r="H502" s="41">
        <v>3.72</v>
      </c>
      <c r="I502" s="41">
        <v>3.72</v>
      </c>
      <c r="J502" s="41">
        <v>3.72</v>
      </c>
      <c r="K502" s="41">
        <v>3.72</v>
      </c>
      <c r="L502" s="41">
        <v>3.72</v>
      </c>
      <c r="M502" s="41">
        <v>3.72</v>
      </c>
      <c r="N502" s="41">
        <v>3.72</v>
      </c>
      <c r="O502" s="41">
        <v>3.72</v>
      </c>
      <c r="P502" s="41">
        <v>3.72</v>
      </c>
      <c r="Q502" s="41">
        <v>3.72</v>
      </c>
      <c r="R502" s="41">
        <v>3.72</v>
      </c>
      <c r="S502" s="41">
        <v>3.72</v>
      </c>
      <c r="T502" s="41">
        <v>3.72</v>
      </c>
      <c r="U502" s="41">
        <v>3.72</v>
      </c>
      <c r="V502" s="41">
        <v>3.72</v>
      </c>
      <c r="W502" s="41">
        <v>3.72</v>
      </c>
      <c r="X502" s="41">
        <v>3.72</v>
      </c>
      <c r="Y502" s="41">
        <v>3.72</v>
      </c>
      <c r="Z502" s="41">
        <v>3.72</v>
      </c>
      <c r="AA502" s="41">
        <v>3.72</v>
      </c>
    </row>
    <row r="503" spans="1:27" ht="12.75" hidden="1" customHeight="1" outlineLevel="1" x14ac:dyDescent="0.2">
      <c r="A503" s="99" t="s">
        <v>2898</v>
      </c>
      <c r="B503" s="60" t="s">
        <v>81</v>
      </c>
      <c r="C503" s="40" t="s">
        <v>79</v>
      </c>
      <c r="D503" s="41">
        <f>$D$11</f>
        <v>264.79000000000002</v>
      </c>
      <c r="E503" s="41">
        <f t="shared" ref="E503:AA503" si="290">$D$11</f>
        <v>264.79000000000002</v>
      </c>
      <c r="F503" s="41">
        <f t="shared" si="290"/>
        <v>264.79000000000002</v>
      </c>
      <c r="G503" s="41">
        <f t="shared" si="290"/>
        <v>264.79000000000002</v>
      </c>
      <c r="H503" s="41">
        <f t="shared" si="290"/>
        <v>264.79000000000002</v>
      </c>
      <c r="I503" s="41">
        <f t="shared" si="290"/>
        <v>264.79000000000002</v>
      </c>
      <c r="J503" s="41">
        <f t="shared" si="290"/>
        <v>264.79000000000002</v>
      </c>
      <c r="K503" s="41">
        <f t="shared" si="290"/>
        <v>264.79000000000002</v>
      </c>
      <c r="L503" s="41">
        <f t="shared" si="290"/>
        <v>264.79000000000002</v>
      </c>
      <c r="M503" s="41">
        <f t="shared" si="290"/>
        <v>264.79000000000002</v>
      </c>
      <c r="N503" s="41">
        <f t="shared" si="290"/>
        <v>264.79000000000002</v>
      </c>
      <c r="O503" s="41">
        <f t="shared" si="290"/>
        <v>264.79000000000002</v>
      </c>
      <c r="P503" s="41">
        <f t="shared" si="290"/>
        <v>264.79000000000002</v>
      </c>
      <c r="Q503" s="41">
        <f t="shared" si="290"/>
        <v>264.79000000000002</v>
      </c>
      <c r="R503" s="41">
        <f t="shared" si="290"/>
        <v>264.79000000000002</v>
      </c>
      <c r="S503" s="41">
        <f t="shared" si="290"/>
        <v>264.79000000000002</v>
      </c>
      <c r="T503" s="41">
        <f t="shared" si="290"/>
        <v>264.79000000000002</v>
      </c>
      <c r="U503" s="41">
        <f t="shared" si="290"/>
        <v>264.79000000000002</v>
      </c>
      <c r="V503" s="41">
        <f t="shared" si="290"/>
        <v>264.79000000000002</v>
      </c>
      <c r="W503" s="41">
        <f t="shared" si="290"/>
        <v>264.79000000000002</v>
      </c>
      <c r="X503" s="41">
        <f t="shared" si="290"/>
        <v>264.79000000000002</v>
      </c>
      <c r="Y503" s="41">
        <f t="shared" si="290"/>
        <v>264.79000000000002</v>
      </c>
      <c r="Z503" s="41">
        <f t="shared" si="290"/>
        <v>264.79000000000002</v>
      </c>
      <c r="AA503" s="41">
        <f t="shared" si="290"/>
        <v>264.79000000000002</v>
      </c>
    </row>
    <row r="504" spans="1:27" collapsed="1" x14ac:dyDescent="0.2">
      <c r="A504" s="98" t="s">
        <v>2899</v>
      </c>
      <c r="B504" s="25" t="str">
        <f>"05"&amp;"."&amp;$B$801&amp;"."&amp;$B$802</f>
        <v>05.01.2024</v>
      </c>
      <c r="C504" s="88" t="s">
        <v>76</v>
      </c>
      <c r="D504" s="89">
        <f>ROUND(((D505+D506+D508+D507)/1000),5)</f>
        <v>1.9562200000000001</v>
      </c>
      <c r="E504" s="89">
        <f>ROUND(((E505+E506+E508+E507)/1000),5)</f>
        <v>1.8973500000000001</v>
      </c>
      <c r="F504" s="89">
        <f>ROUND(((F505+F506+F508+F507)/1000),5)</f>
        <v>1.84022</v>
      </c>
      <c r="G504" s="89">
        <f t="shared" ref="G504:AA504" si="291">ROUND(((G505+G506+G508+G507)/1000),5)</f>
        <v>1.78209</v>
      </c>
      <c r="H504" s="89">
        <f t="shared" si="291"/>
        <v>1.78121</v>
      </c>
      <c r="I504" s="89">
        <f t="shared" si="291"/>
        <v>1.7886899999999999</v>
      </c>
      <c r="J504" s="89">
        <f t="shared" si="291"/>
        <v>1.8149</v>
      </c>
      <c r="K504" s="89">
        <f t="shared" si="291"/>
        <v>1.94659</v>
      </c>
      <c r="L504" s="89">
        <f t="shared" si="291"/>
        <v>2.2063100000000002</v>
      </c>
      <c r="M504" s="89">
        <f t="shared" si="291"/>
        <v>2.3662399999999999</v>
      </c>
      <c r="N504" s="89">
        <f t="shared" si="291"/>
        <v>2.5434899999999998</v>
      </c>
      <c r="O504" s="89">
        <f t="shared" si="291"/>
        <v>2.5721799999999999</v>
      </c>
      <c r="P504" s="89">
        <f t="shared" si="291"/>
        <v>2.57647</v>
      </c>
      <c r="Q504" s="89">
        <f t="shared" si="291"/>
        <v>2.5788899999999999</v>
      </c>
      <c r="R504" s="89">
        <f t="shared" si="291"/>
        <v>2.5493000000000001</v>
      </c>
      <c r="S504" s="89">
        <f t="shared" si="291"/>
        <v>2.5416300000000001</v>
      </c>
      <c r="T504" s="89">
        <f t="shared" si="291"/>
        <v>2.5811999999999999</v>
      </c>
      <c r="U504" s="89">
        <f t="shared" si="291"/>
        <v>2.60073</v>
      </c>
      <c r="V504" s="89">
        <f t="shared" si="291"/>
        <v>2.5892599999999999</v>
      </c>
      <c r="W504" s="89">
        <f t="shared" si="291"/>
        <v>2.5618500000000002</v>
      </c>
      <c r="X504" s="89">
        <f t="shared" si="291"/>
        <v>2.50528</v>
      </c>
      <c r="Y504" s="89">
        <f t="shared" si="291"/>
        <v>2.3602500000000002</v>
      </c>
      <c r="Z504" s="89">
        <f t="shared" si="291"/>
        <v>2.1370300000000002</v>
      </c>
      <c r="AA504" s="89">
        <f t="shared" si="291"/>
        <v>1.99109</v>
      </c>
    </row>
    <row r="505" spans="1:27" ht="12.75" hidden="1" customHeight="1" outlineLevel="1" x14ac:dyDescent="0.2">
      <c r="A505" s="99" t="s">
        <v>2900</v>
      </c>
      <c r="B505" s="60" t="s">
        <v>238</v>
      </c>
      <c r="C505" s="40" t="s">
        <v>79</v>
      </c>
      <c r="D505" s="41">
        <v>1253.53</v>
      </c>
      <c r="E505" s="41">
        <v>1194.6600000000001</v>
      </c>
      <c r="F505" s="41">
        <v>1137.53</v>
      </c>
      <c r="G505" s="41">
        <v>1079.4000000000001</v>
      </c>
      <c r="H505" s="41">
        <v>1078.52</v>
      </c>
      <c r="I505" s="41">
        <v>1086</v>
      </c>
      <c r="J505" s="41">
        <v>1112.21</v>
      </c>
      <c r="K505" s="41">
        <v>1243.9000000000001</v>
      </c>
      <c r="L505" s="41">
        <v>1503.62</v>
      </c>
      <c r="M505" s="41">
        <v>1663.55</v>
      </c>
      <c r="N505" s="41">
        <v>1840.8</v>
      </c>
      <c r="O505" s="41">
        <v>1869.49</v>
      </c>
      <c r="P505" s="41">
        <v>1873.78</v>
      </c>
      <c r="Q505" s="41">
        <v>1876.2</v>
      </c>
      <c r="R505" s="41">
        <v>1846.61</v>
      </c>
      <c r="S505" s="41">
        <v>1838.94</v>
      </c>
      <c r="T505" s="41">
        <v>1878.51</v>
      </c>
      <c r="U505" s="41">
        <v>1898.04</v>
      </c>
      <c r="V505" s="41">
        <v>1886.57</v>
      </c>
      <c r="W505" s="41">
        <v>1859.16</v>
      </c>
      <c r="X505" s="41">
        <v>1802.59</v>
      </c>
      <c r="Y505" s="41">
        <v>1657.56</v>
      </c>
      <c r="Z505" s="41">
        <v>1434.34</v>
      </c>
      <c r="AA505" s="41">
        <v>1288.4000000000001</v>
      </c>
    </row>
    <row r="506" spans="1:27" ht="12.75" hidden="1" customHeight="1" outlineLevel="1" x14ac:dyDescent="0.2">
      <c r="A506" s="99" t="s">
        <v>2901</v>
      </c>
      <c r="B506" s="60" t="s">
        <v>90</v>
      </c>
      <c r="C506" s="40" t="s">
        <v>79</v>
      </c>
      <c r="D506" s="41">
        <f>$D$486</f>
        <v>434.18</v>
      </c>
      <c r="E506" s="41">
        <f t="shared" ref="E506:AA506" si="292">$D$486</f>
        <v>434.18</v>
      </c>
      <c r="F506" s="41">
        <f t="shared" si="292"/>
        <v>434.18</v>
      </c>
      <c r="G506" s="41">
        <f t="shared" si="292"/>
        <v>434.18</v>
      </c>
      <c r="H506" s="41">
        <f t="shared" si="292"/>
        <v>434.18</v>
      </c>
      <c r="I506" s="41">
        <f t="shared" si="292"/>
        <v>434.18</v>
      </c>
      <c r="J506" s="41">
        <f t="shared" si="292"/>
        <v>434.18</v>
      </c>
      <c r="K506" s="41">
        <f t="shared" si="292"/>
        <v>434.18</v>
      </c>
      <c r="L506" s="41">
        <f t="shared" si="292"/>
        <v>434.18</v>
      </c>
      <c r="M506" s="41">
        <f t="shared" si="292"/>
        <v>434.18</v>
      </c>
      <c r="N506" s="41">
        <f t="shared" si="292"/>
        <v>434.18</v>
      </c>
      <c r="O506" s="41">
        <f t="shared" si="292"/>
        <v>434.18</v>
      </c>
      <c r="P506" s="41">
        <f t="shared" si="292"/>
        <v>434.18</v>
      </c>
      <c r="Q506" s="41">
        <f t="shared" si="292"/>
        <v>434.18</v>
      </c>
      <c r="R506" s="41">
        <f t="shared" si="292"/>
        <v>434.18</v>
      </c>
      <c r="S506" s="41">
        <f t="shared" si="292"/>
        <v>434.18</v>
      </c>
      <c r="T506" s="41">
        <f t="shared" si="292"/>
        <v>434.18</v>
      </c>
      <c r="U506" s="41">
        <f t="shared" si="292"/>
        <v>434.18</v>
      </c>
      <c r="V506" s="41">
        <f t="shared" si="292"/>
        <v>434.18</v>
      </c>
      <c r="W506" s="41">
        <f t="shared" si="292"/>
        <v>434.18</v>
      </c>
      <c r="X506" s="41">
        <f t="shared" si="292"/>
        <v>434.18</v>
      </c>
      <c r="Y506" s="41">
        <f t="shared" si="292"/>
        <v>434.18</v>
      </c>
      <c r="Z506" s="41">
        <f t="shared" si="292"/>
        <v>434.18</v>
      </c>
      <c r="AA506" s="41">
        <f t="shared" si="292"/>
        <v>434.18</v>
      </c>
    </row>
    <row r="507" spans="1:27" ht="12.75" hidden="1" customHeight="1" outlineLevel="1" x14ac:dyDescent="0.2">
      <c r="A507" s="99" t="s">
        <v>2902</v>
      </c>
      <c r="B507" s="60" t="s">
        <v>83</v>
      </c>
      <c r="C507" s="40" t="s">
        <v>79</v>
      </c>
      <c r="D507" s="41">
        <v>3.72</v>
      </c>
      <c r="E507" s="41">
        <v>3.72</v>
      </c>
      <c r="F507" s="41">
        <v>3.72</v>
      </c>
      <c r="G507" s="41">
        <v>3.72</v>
      </c>
      <c r="H507" s="41">
        <v>3.72</v>
      </c>
      <c r="I507" s="41">
        <v>3.72</v>
      </c>
      <c r="J507" s="41">
        <v>3.72</v>
      </c>
      <c r="K507" s="41">
        <v>3.72</v>
      </c>
      <c r="L507" s="41">
        <v>3.72</v>
      </c>
      <c r="M507" s="41">
        <v>3.72</v>
      </c>
      <c r="N507" s="41">
        <v>3.72</v>
      </c>
      <c r="O507" s="41">
        <v>3.72</v>
      </c>
      <c r="P507" s="41">
        <v>3.72</v>
      </c>
      <c r="Q507" s="41">
        <v>3.72</v>
      </c>
      <c r="R507" s="41">
        <v>3.72</v>
      </c>
      <c r="S507" s="41">
        <v>3.72</v>
      </c>
      <c r="T507" s="41">
        <v>3.72</v>
      </c>
      <c r="U507" s="41">
        <v>3.72</v>
      </c>
      <c r="V507" s="41">
        <v>3.72</v>
      </c>
      <c r="W507" s="41">
        <v>3.72</v>
      </c>
      <c r="X507" s="41">
        <v>3.72</v>
      </c>
      <c r="Y507" s="41">
        <v>3.72</v>
      </c>
      <c r="Z507" s="41">
        <v>3.72</v>
      </c>
      <c r="AA507" s="41">
        <v>3.72</v>
      </c>
    </row>
    <row r="508" spans="1:27" ht="12.75" hidden="1" customHeight="1" outlineLevel="1" x14ac:dyDescent="0.2">
      <c r="A508" s="99" t="s">
        <v>2903</v>
      </c>
      <c r="B508" s="60" t="s">
        <v>81</v>
      </c>
      <c r="C508" s="40" t="s">
        <v>79</v>
      </c>
      <c r="D508" s="41">
        <f>$D$11</f>
        <v>264.79000000000002</v>
      </c>
      <c r="E508" s="41">
        <f t="shared" ref="E508:AA508" si="293">$D$11</f>
        <v>264.79000000000002</v>
      </c>
      <c r="F508" s="41">
        <f t="shared" si="293"/>
        <v>264.79000000000002</v>
      </c>
      <c r="G508" s="41">
        <f t="shared" si="293"/>
        <v>264.79000000000002</v>
      </c>
      <c r="H508" s="41">
        <f t="shared" si="293"/>
        <v>264.79000000000002</v>
      </c>
      <c r="I508" s="41">
        <f t="shared" si="293"/>
        <v>264.79000000000002</v>
      </c>
      <c r="J508" s="41">
        <f t="shared" si="293"/>
        <v>264.79000000000002</v>
      </c>
      <c r="K508" s="41">
        <f t="shared" si="293"/>
        <v>264.79000000000002</v>
      </c>
      <c r="L508" s="41">
        <f t="shared" si="293"/>
        <v>264.79000000000002</v>
      </c>
      <c r="M508" s="41">
        <f t="shared" si="293"/>
        <v>264.79000000000002</v>
      </c>
      <c r="N508" s="41">
        <f t="shared" si="293"/>
        <v>264.79000000000002</v>
      </c>
      <c r="O508" s="41">
        <f t="shared" si="293"/>
        <v>264.79000000000002</v>
      </c>
      <c r="P508" s="41">
        <f t="shared" si="293"/>
        <v>264.79000000000002</v>
      </c>
      <c r="Q508" s="41">
        <f t="shared" si="293"/>
        <v>264.79000000000002</v>
      </c>
      <c r="R508" s="41">
        <f t="shared" si="293"/>
        <v>264.79000000000002</v>
      </c>
      <c r="S508" s="41">
        <f t="shared" si="293"/>
        <v>264.79000000000002</v>
      </c>
      <c r="T508" s="41">
        <f t="shared" si="293"/>
        <v>264.79000000000002</v>
      </c>
      <c r="U508" s="41">
        <f t="shared" si="293"/>
        <v>264.79000000000002</v>
      </c>
      <c r="V508" s="41">
        <f t="shared" si="293"/>
        <v>264.79000000000002</v>
      </c>
      <c r="W508" s="41">
        <f t="shared" si="293"/>
        <v>264.79000000000002</v>
      </c>
      <c r="X508" s="41">
        <f t="shared" si="293"/>
        <v>264.79000000000002</v>
      </c>
      <c r="Y508" s="41">
        <f t="shared" si="293"/>
        <v>264.79000000000002</v>
      </c>
      <c r="Z508" s="41">
        <f t="shared" si="293"/>
        <v>264.79000000000002</v>
      </c>
      <c r="AA508" s="41">
        <f t="shared" si="293"/>
        <v>264.79000000000002</v>
      </c>
    </row>
    <row r="509" spans="1:27" collapsed="1" x14ac:dyDescent="0.2">
      <c r="A509" s="98" t="s">
        <v>2904</v>
      </c>
      <c r="B509" s="25" t="str">
        <f>"06"&amp;"."&amp;$B$801&amp;"."&amp;$B$802</f>
        <v>06.01.2024</v>
      </c>
      <c r="C509" s="88" t="s">
        <v>76</v>
      </c>
      <c r="D509" s="89">
        <f>ROUND(((D510+D511+D513+D512)/1000),5)</f>
        <v>1.9916100000000001</v>
      </c>
      <c r="E509" s="89">
        <f>ROUND(((E510+E511+E513+E512)/1000),5)</f>
        <v>1.93449</v>
      </c>
      <c r="F509" s="89">
        <f>ROUND(((F510+F511+F513+F512)/1000),5)</f>
        <v>1.88595</v>
      </c>
      <c r="G509" s="89">
        <f t="shared" ref="G509:AA509" si="294">ROUND(((G510+G511+G513+G512)/1000),5)</f>
        <v>1.8718900000000001</v>
      </c>
      <c r="H509" s="89">
        <f t="shared" si="294"/>
        <v>1.78538</v>
      </c>
      <c r="I509" s="89">
        <f t="shared" si="294"/>
        <v>1.79637</v>
      </c>
      <c r="J509" s="89">
        <f t="shared" si="294"/>
        <v>1.8199099999999999</v>
      </c>
      <c r="K509" s="89">
        <f t="shared" si="294"/>
        <v>1.9352199999999999</v>
      </c>
      <c r="L509" s="89">
        <f t="shared" si="294"/>
        <v>2.1289799999999999</v>
      </c>
      <c r="M509" s="89">
        <f t="shared" si="294"/>
        <v>2.3651599999999999</v>
      </c>
      <c r="N509" s="89">
        <f t="shared" si="294"/>
        <v>2.5586600000000002</v>
      </c>
      <c r="O509" s="89">
        <f t="shared" si="294"/>
        <v>2.5881599999999998</v>
      </c>
      <c r="P509" s="89">
        <f t="shared" si="294"/>
        <v>2.58725</v>
      </c>
      <c r="Q509" s="89">
        <f t="shared" si="294"/>
        <v>2.5867800000000001</v>
      </c>
      <c r="R509" s="89">
        <f t="shared" si="294"/>
        <v>2.5547800000000001</v>
      </c>
      <c r="S509" s="89">
        <f t="shared" si="294"/>
        <v>2.5477799999999999</v>
      </c>
      <c r="T509" s="89">
        <f t="shared" si="294"/>
        <v>2.5916399999999999</v>
      </c>
      <c r="U509" s="89">
        <f t="shared" si="294"/>
        <v>2.6213500000000001</v>
      </c>
      <c r="V509" s="89">
        <f t="shared" si="294"/>
        <v>2.61002</v>
      </c>
      <c r="W509" s="89">
        <f t="shared" si="294"/>
        <v>2.5961500000000002</v>
      </c>
      <c r="X509" s="89">
        <f t="shared" si="294"/>
        <v>2.5848499999999999</v>
      </c>
      <c r="Y509" s="89">
        <f t="shared" si="294"/>
        <v>2.5063599999999999</v>
      </c>
      <c r="Z509" s="89">
        <f t="shared" si="294"/>
        <v>2.21868</v>
      </c>
      <c r="AA509" s="89">
        <f t="shared" si="294"/>
        <v>2.0280300000000002</v>
      </c>
    </row>
    <row r="510" spans="1:27" ht="12.75" hidden="1" customHeight="1" outlineLevel="1" x14ac:dyDescent="0.2">
      <c r="A510" s="99" t="s">
        <v>2905</v>
      </c>
      <c r="B510" s="60" t="s">
        <v>238</v>
      </c>
      <c r="C510" s="40" t="s">
        <v>79</v>
      </c>
      <c r="D510" s="41">
        <v>1288.92</v>
      </c>
      <c r="E510" s="41">
        <v>1231.8</v>
      </c>
      <c r="F510" s="41">
        <v>1183.26</v>
      </c>
      <c r="G510" s="41">
        <v>1169.2</v>
      </c>
      <c r="H510" s="41">
        <v>1082.69</v>
      </c>
      <c r="I510" s="41">
        <v>1093.68</v>
      </c>
      <c r="J510" s="41">
        <v>1117.22</v>
      </c>
      <c r="K510" s="41">
        <v>1232.53</v>
      </c>
      <c r="L510" s="41">
        <v>1426.29</v>
      </c>
      <c r="M510" s="41">
        <v>1662.47</v>
      </c>
      <c r="N510" s="41">
        <v>1855.97</v>
      </c>
      <c r="O510" s="41">
        <v>1885.47</v>
      </c>
      <c r="P510" s="41">
        <v>1884.56</v>
      </c>
      <c r="Q510" s="41">
        <v>1884.09</v>
      </c>
      <c r="R510" s="41">
        <v>1852.09</v>
      </c>
      <c r="S510" s="41">
        <v>1845.09</v>
      </c>
      <c r="T510" s="41">
        <v>1888.95</v>
      </c>
      <c r="U510" s="41">
        <v>1918.66</v>
      </c>
      <c r="V510" s="41">
        <v>1907.33</v>
      </c>
      <c r="W510" s="41">
        <v>1893.46</v>
      </c>
      <c r="X510" s="41">
        <v>1882.16</v>
      </c>
      <c r="Y510" s="41">
        <v>1803.67</v>
      </c>
      <c r="Z510" s="41">
        <v>1515.99</v>
      </c>
      <c r="AA510" s="41">
        <v>1325.34</v>
      </c>
    </row>
    <row r="511" spans="1:27" ht="12.75" hidden="1" customHeight="1" outlineLevel="1" x14ac:dyDescent="0.2">
      <c r="A511" s="99" t="s">
        <v>2906</v>
      </c>
      <c r="B511" s="60" t="s">
        <v>90</v>
      </c>
      <c r="C511" s="40" t="s">
        <v>79</v>
      </c>
      <c r="D511" s="41">
        <f>$D$486</f>
        <v>434.18</v>
      </c>
      <c r="E511" s="41">
        <f t="shared" ref="E511:AA511" si="295">$D$486</f>
        <v>434.18</v>
      </c>
      <c r="F511" s="41">
        <f t="shared" si="295"/>
        <v>434.18</v>
      </c>
      <c r="G511" s="41">
        <f t="shared" si="295"/>
        <v>434.18</v>
      </c>
      <c r="H511" s="41">
        <f t="shared" si="295"/>
        <v>434.18</v>
      </c>
      <c r="I511" s="41">
        <f t="shared" si="295"/>
        <v>434.18</v>
      </c>
      <c r="J511" s="41">
        <f t="shared" si="295"/>
        <v>434.18</v>
      </c>
      <c r="K511" s="41">
        <f t="shared" si="295"/>
        <v>434.18</v>
      </c>
      <c r="L511" s="41">
        <f t="shared" si="295"/>
        <v>434.18</v>
      </c>
      <c r="M511" s="41">
        <f t="shared" si="295"/>
        <v>434.18</v>
      </c>
      <c r="N511" s="41">
        <f t="shared" si="295"/>
        <v>434.18</v>
      </c>
      <c r="O511" s="41">
        <f t="shared" si="295"/>
        <v>434.18</v>
      </c>
      <c r="P511" s="41">
        <f t="shared" si="295"/>
        <v>434.18</v>
      </c>
      <c r="Q511" s="41">
        <f t="shared" si="295"/>
        <v>434.18</v>
      </c>
      <c r="R511" s="41">
        <f t="shared" si="295"/>
        <v>434.18</v>
      </c>
      <c r="S511" s="41">
        <f t="shared" si="295"/>
        <v>434.18</v>
      </c>
      <c r="T511" s="41">
        <f t="shared" si="295"/>
        <v>434.18</v>
      </c>
      <c r="U511" s="41">
        <f t="shared" si="295"/>
        <v>434.18</v>
      </c>
      <c r="V511" s="41">
        <f t="shared" si="295"/>
        <v>434.18</v>
      </c>
      <c r="W511" s="41">
        <f t="shared" si="295"/>
        <v>434.18</v>
      </c>
      <c r="X511" s="41">
        <f t="shared" si="295"/>
        <v>434.18</v>
      </c>
      <c r="Y511" s="41">
        <f t="shared" si="295"/>
        <v>434.18</v>
      </c>
      <c r="Z511" s="41">
        <f t="shared" si="295"/>
        <v>434.18</v>
      </c>
      <c r="AA511" s="41">
        <f t="shared" si="295"/>
        <v>434.18</v>
      </c>
    </row>
    <row r="512" spans="1:27" ht="12.75" hidden="1" customHeight="1" outlineLevel="1" x14ac:dyDescent="0.2">
      <c r="A512" s="99" t="s">
        <v>2907</v>
      </c>
      <c r="B512" s="60" t="s">
        <v>83</v>
      </c>
      <c r="C512" s="40" t="s">
        <v>79</v>
      </c>
      <c r="D512" s="41">
        <v>3.72</v>
      </c>
      <c r="E512" s="41">
        <v>3.72</v>
      </c>
      <c r="F512" s="41">
        <v>3.72</v>
      </c>
      <c r="G512" s="41">
        <v>3.72</v>
      </c>
      <c r="H512" s="41">
        <v>3.72</v>
      </c>
      <c r="I512" s="41">
        <v>3.72</v>
      </c>
      <c r="J512" s="41">
        <v>3.72</v>
      </c>
      <c r="K512" s="41">
        <v>3.72</v>
      </c>
      <c r="L512" s="41">
        <v>3.72</v>
      </c>
      <c r="M512" s="41">
        <v>3.72</v>
      </c>
      <c r="N512" s="41">
        <v>3.72</v>
      </c>
      <c r="O512" s="41">
        <v>3.72</v>
      </c>
      <c r="P512" s="41">
        <v>3.72</v>
      </c>
      <c r="Q512" s="41">
        <v>3.72</v>
      </c>
      <c r="R512" s="41">
        <v>3.72</v>
      </c>
      <c r="S512" s="41">
        <v>3.72</v>
      </c>
      <c r="T512" s="41">
        <v>3.72</v>
      </c>
      <c r="U512" s="41">
        <v>3.72</v>
      </c>
      <c r="V512" s="41">
        <v>3.72</v>
      </c>
      <c r="W512" s="41">
        <v>3.72</v>
      </c>
      <c r="X512" s="41">
        <v>3.72</v>
      </c>
      <c r="Y512" s="41">
        <v>3.72</v>
      </c>
      <c r="Z512" s="41">
        <v>3.72</v>
      </c>
      <c r="AA512" s="41">
        <v>3.72</v>
      </c>
    </row>
    <row r="513" spans="1:27" ht="12.75" hidden="1" customHeight="1" outlineLevel="1" x14ac:dyDescent="0.2">
      <c r="A513" s="99" t="s">
        <v>2908</v>
      </c>
      <c r="B513" s="60" t="s">
        <v>81</v>
      </c>
      <c r="C513" s="40" t="s">
        <v>79</v>
      </c>
      <c r="D513" s="41">
        <f>$D$11</f>
        <v>264.79000000000002</v>
      </c>
      <c r="E513" s="41">
        <f t="shared" ref="E513:AA513" si="296">$D$11</f>
        <v>264.79000000000002</v>
      </c>
      <c r="F513" s="41">
        <f t="shared" si="296"/>
        <v>264.79000000000002</v>
      </c>
      <c r="G513" s="41">
        <f t="shared" si="296"/>
        <v>264.79000000000002</v>
      </c>
      <c r="H513" s="41">
        <f t="shared" si="296"/>
        <v>264.79000000000002</v>
      </c>
      <c r="I513" s="41">
        <f t="shared" si="296"/>
        <v>264.79000000000002</v>
      </c>
      <c r="J513" s="41">
        <f t="shared" si="296"/>
        <v>264.79000000000002</v>
      </c>
      <c r="K513" s="41">
        <f t="shared" si="296"/>
        <v>264.79000000000002</v>
      </c>
      <c r="L513" s="41">
        <f t="shared" si="296"/>
        <v>264.79000000000002</v>
      </c>
      <c r="M513" s="41">
        <f t="shared" si="296"/>
        <v>264.79000000000002</v>
      </c>
      <c r="N513" s="41">
        <f t="shared" si="296"/>
        <v>264.79000000000002</v>
      </c>
      <c r="O513" s="41">
        <f t="shared" si="296"/>
        <v>264.79000000000002</v>
      </c>
      <c r="P513" s="41">
        <f t="shared" si="296"/>
        <v>264.79000000000002</v>
      </c>
      <c r="Q513" s="41">
        <f t="shared" si="296"/>
        <v>264.79000000000002</v>
      </c>
      <c r="R513" s="41">
        <f t="shared" si="296"/>
        <v>264.79000000000002</v>
      </c>
      <c r="S513" s="41">
        <f t="shared" si="296"/>
        <v>264.79000000000002</v>
      </c>
      <c r="T513" s="41">
        <f t="shared" si="296"/>
        <v>264.79000000000002</v>
      </c>
      <c r="U513" s="41">
        <f t="shared" si="296"/>
        <v>264.79000000000002</v>
      </c>
      <c r="V513" s="41">
        <f t="shared" si="296"/>
        <v>264.79000000000002</v>
      </c>
      <c r="W513" s="41">
        <f t="shared" si="296"/>
        <v>264.79000000000002</v>
      </c>
      <c r="X513" s="41">
        <f t="shared" si="296"/>
        <v>264.79000000000002</v>
      </c>
      <c r="Y513" s="41">
        <f t="shared" si="296"/>
        <v>264.79000000000002</v>
      </c>
      <c r="Z513" s="41">
        <f t="shared" si="296"/>
        <v>264.79000000000002</v>
      </c>
      <c r="AA513" s="41">
        <f t="shared" si="296"/>
        <v>264.79000000000002</v>
      </c>
    </row>
    <row r="514" spans="1:27" collapsed="1" x14ac:dyDescent="0.2">
      <c r="A514" s="98" t="s">
        <v>2909</v>
      </c>
      <c r="B514" s="25" t="str">
        <f>"07"&amp;"."&amp;$B$801&amp;"."&amp;$B$802</f>
        <v>07.01.2024</v>
      </c>
      <c r="C514" s="88" t="s">
        <v>76</v>
      </c>
      <c r="D514" s="89">
        <f>ROUND(((D515+D516+D518+D517)/1000),5)</f>
        <v>1.94201</v>
      </c>
      <c r="E514" s="89">
        <f>ROUND(((E515+E516+E518+E517)/1000),5)</f>
        <v>1.8990899999999999</v>
      </c>
      <c r="F514" s="89">
        <f>ROUND(((F515+F516+F518+F517)/1000),5)</f>
        <v>1.82182</v>
      </c>
      <c r="G514" s="89">
        <f t="shared" ref="G514:AA514" si="297">ROUND(((G515+G516+G518+G517)/1000),5)</f>
        <v>1.7877000000000001</v>
      </c>
      <c r="H514" s="89">
        <f t="shared" si="297"/>
        <v>1.8088200000000001</v>
      </c>
      <c r="I514" s="89">
        <f t="shared" si="297"/>
        <v>1.81297</v>
      </c>
      <c r="J514" s="89">
        <f t="shared" si="297"/>
        <v>1.8502000000000001</v>
      </c>
      <c r="K514" s="89">
        <f t="shared" si="297"/>
        <v>1.9466399999999999</v>
      </c>
      <c r="L514" s="89">
        <f t="shared" si="297"/>
        <v>2.1276899999999999</v>
      </c>
      <c r="M514" s="89">
        <f t="shared" si="297"/>
        <v>2.2589000000000001</v>
      </c>
      <c r="N514" s="89">
        <f t="shared" si="297"/>
        <v>2.4501300000000001</v>
      </c>
      <c r="O514" s="89">
        <f t="shared" si="297"/>
        <v>2.5159400000000001</v>
      </c>
      <c r="P514" s="89">
        <f t="shared" si="297"/>
        <v>2.5198</v>
      </c>
      <c r="Q514" s="89">
        <f t="shared" si="297"/>
        <v>2.5230000000000001</v>
      </c>
      <c r="R514" s="89">
        <f t="shared" si="297"/>
        <v>2.4920800000000001</v>
      </c>
      <c r="S514" s="89">
        <f t="shared" si="297"/>
        <v>2.48048</v>
      </c>
      <c r="T514" s="89">
        <f t="shared" si="297"/>
        <v>2.5438100000000001</v>
      </c>
      <c r="U514" s="89">
        <f t="shared" si="297"/>
        <v>2.5764399999999998</v>
      </c>
      <c r="V514" s="89">
        <f t="shared" si="297"/>
        <v>2.5765400000000001</v>
      </c>
      <c r="W514" s="89">
        <f t="shared" si="297"/>
        <v>2.5613600000000001</v>
      </c>
      <c r="X514" s="89">
        <f t="shared" si="297"/>
        <v>2.5534300000000001</v>
      </c>
      <c r="Y514" s="89">
        <f t="shared" si="297"/>
        <v>2.4671599999999998</v>
      </c>
      <c r="Z514" s="89">
        <f t="shared" si="297"/>
        <v>2.2151700000000001</v>
      </c>
      <c r="AA514" s="89">
        <f t="shared" si="297"/>
        <v>2.0413600000000001</v>
      </c>
    </row>
    <row r="515" spans="1:27" ht="12.75" hidden="1" customHeight="1" outlineLevel="1" x14ac:dyDescent="0.2">
      <c r="A515" s="99" t="s">
        <v>2910</v>
      </c>
      <c r="B515" s="60" t="s">
        <v>238</v>
      </c>
      <c r="C515" s="40" t="s">
        <v>79</v>
      </c>
      <c r="D515" s="41">
        <v>1239.32</v>
      </c>
      <c r="E515" s="41">
        <v>1196.4000000000001</v>
      </c>
      <c r="F515" s="41">
        <v>1119.1300000000001</v>
      </c>
      <c r="G515" s="41">
        <v>1085.01</v>
      </c>
      <c r="H515" s="41">
        <v>1106.1300000000001</v>
      </c>
      <c r="I515" s="41">
        <v>1110.28</v>
      </c>
      <c r="J515" s="41">
        <v>1147.51</v>
      </c>
      <c r="K515" s="41">
        <v>1243.95</v>
      </c>
      <c r="L515" s="41">
        <v>1425</v>
      </c>
      <c r="M515" s="41">
        <v>1556.21</v>
      </c>
      <c r="N515" s="41">
        <v>1747.44</v>
      </c>
      <c r="O515" s="41">
        <v>1813.25</v>
      </c>
      <c r="P515" s="41">
        <v>1817.11</v>
      </c>
      <c r="Q515" s="41">
        <v>1820.31</v>
      </c>
      <c r="R515" s="41">
        <v>1789.39</v>
      </c>
      <c r="S515" s="41">
        <v>1777.79</v>
      </c>
      <c r="T515" s="41">
        <v>1841.12</v>
      </c>
      <c r="U515" s="41">
        <v>1873.75</v>
      </c>
      <c r="V515" s="41">
        <v>1873.85</v>
      </c>
      <c r="W515" s="41">
        <v>1858.67</v>
      </c>
      <c r="X515" s="41">
        <v>1850.74</v>
      </c>
      <c r="Y515" s="41">
        <v>1764.47</v>
      </c>
      <c r="Z515" s="41">
        <v>1512.48</v>
      </c>
      <c r="AA515" s="41">
        <v>1338.67</v>
      </c>
    </row>
    <row r="516" spans="1:27" ht="12.75" hidden="1" customHeight="1" outlineLevel="1" x14ac:dyDescent="0.2">
      <c r="A516" s="99" t="s">
        <v>2911</v>
      </c>
      <c r="B516" s="60" t="s">
        <v>90</v>
      </c>
      <c r="C516" s="40" t="s">
        <v>79</v>
      </c>
      <c r="D516" s="41">
        <f>$D$486</f>
        <v>434.18</v>
      </c>
      <c r="E516" s="41">
        <f t="shared" ref="E516:AA516" si="298">$D$486</f>
        <v>434.18</v>
      </c>
      <c r="F516" s="41">
        <f t="shared" si="298"/>
        <v>434.18</v>
      </c>
      <c r="G516" s="41">
        <f t="shared" si="298"/>
        <v>434.18</v>
      </c>
      <c r="H516" s="41">
        <f t="shared" si="298"/>
        <v>434.18</v>
      </c>
      <c r="I516" s="41">
        <f t="shared" si="298"/>
        <v>434.18</v>
      </c>
      <c r="J516" s="41">
        <f t="shared" si="298"/>
        <v>434.18</v>
      </c>
      <c r="K516" s="41">
        <f t="shared" si="298"/>
        <v>434.18</v>
      </c>
      <c r="L516" s="41">
        <f t="shared" si="298"/>
        <v>434.18</v>
      </c>
      <c r="M516" s="41">
        <f t="shared" si="298"/>
        <v>434.18</v>
      </c>
      <c r="N516" s="41">
        <f t="shared" si="298"/>
        <v>434.18</v>
      </c>
      <c r="O516" s="41">
        <f t="shared" si="298"/>
        <v>434.18</v>
      </c>
      <c r="P516" s="41">
        <f t="shared" si="298"/>
        <v>434.18</v>
      </c>
      <c r="Q516" s="41">
        <f t="shared" si="298"/>
        <v>434.18</v>
      </c>
      <c r="R516" s="41">
        <f t="shared" si="298"/>
        <v>434.18</v>
      </c>
      <c r="S516" s="41">
        <f t="shared" si="298"/>
        <v>434.18</v>
      </c>
      <c r="T516" s="41">
        <f t="shared" si="298"/>
        <v>434.18</v>
      </c>
      <c r="U516" s="41">
        <f t="shared" si="298"/>
        <v>434.18</v>
      </c>
      <c r="V516" s="41">
        <f t="shared" si="298"/>
        <v>434.18</v>
      </c>
      <c r="W516" s="41">
        <f t="shared" si="298"/>
        <v>434.18</v>
      </c>
      <c r="X516" s="41">
        <f t="shared" si="298"/>
        <v>434.18</v>
      </c>
      <c r="Y516" s="41">
        <f t="shared" si="298"/>
        <v>434.18</v>
      </c>
      <c r="Z516" s="41">
        <f t="shared" si="298"/>
        <v>434.18</v>
      </c>
      <c r="AA516" s="41">
        <f t="shared" si="298"/>
        <v>434.18</v>
      </c>
    </row>
    <row r="517" spans="1:27" ht="12.75" hidden="1" customHeight="1" outlineLevel="1" x14ac:dyDescent="0.2">
      <c r="A517" s="99" t="s">
        <v>2912</v>
      </c>
      <c r="B517" s="60" t="s">
        <v>83</v>
      </c>
      <c r="C517" s="40" t="s">
        <v>79</v>
      </c>
      <c r="D517" s="41">
        <v>3.72</v>
      </c>
      <c r="E517" s="41">
        <v>3.72</v>
      </c>
      <c r="F517" s="41">
        <v>3.72</v>
      </c>
      <c r="G517" s="41">
        <v>3.72</v>
      </c>
      <c r="H517" s="41">
        <v>3.72</v>
      </c>
      <c r="I517" s="41">
        <v>3.72</v>
      </c>
      <c r="J517" s="41">
        <v>3.72</v>
      </c>
      <c r="K517" s="41">
        <v>3.72</v>
      </c>
      <c r="L517" s="41">
        <v>3.72</v>
      </c>
      <c r="M517" s="41">
        <v>3.72</v>
      </c>
      <c r="N517" s="41">
        <v>3.72</v>
      </c>
      <c r="O517" s="41">
        <v>3.72</v>
      </c>
      <c r="P517" s="41">
        <v>3.72</v>
      </c>
      <c r="Q517" s="41">
        <v>3.72</v>
      </c>
      <c r="R517" s="41">
        <v>3.72</v>
      </c>
      <c r="S517" s="41">
        <v>3.72</v>
      </c>
      <c r="T517" s="41">
        <v>3.72</v>
      </c>
      <c r="U517" s="41">
        <v>3.72</v>
      </c>
      <c r="V517" s="41">
        <v>3.72</v>
      </c>
      <c r="W517" s="41">
        <v>3.72</v>
      </c>
      <c r="X517" s="41">
        <v>3.72</v>
      </c>
      <c r="Y517" s="41">
        <v>3.72</v>
      </c>
      <c r="Z517" s="41">
        <v>3.72</v>
      </c>
      <c r="AA517" s="41">
        <v>3.72</v>
      </c>
    </row>
    <row r="518" spans="1:27" ht="12.75" hidden="1" customHeight="1" outlineLevel="1" x14ac:dyDescent="0.2">
      <c r="A518" s="99" t="s">
        <v>2913</v>
      </c>
      <c r="B518" s="60" t="s">
        <v>81</v>
      </c>
      <c r="C518" s="40" t="s">
        <v>79</v>
      </c>
      <c r="D518" s="41">
        <f>$D$11</f>
        <v>264.79000000000002</v>
      </c>
      <c r="E518" s="41">
        <f t="shared" ref="E518:AA518" si="299">$D$11</f>
        <v>264.79000000000002</v>
      </c>
      <c r="F518" s="41">
        <f t="shared" si="299"/>
        <v>264.79000000000002</v>
      </c>
      <c r="G518" s="41">
        <f t="shared" si="299"/>
        <v>264.79000000000002</v>
      </c>
      <c r="H518" s="41">
        <f t="shared" si="299"/>
        <v>264.79000000000002</v>
      </c>
      <c r="I518" s="41">
        <f t="shared" si="299"/>
        <v>264.79000000000002</v>
      </c>
      <c r="J518" s="41">
        <f t="shared" si="299"/>
        <v>264.79000000000002</v>
      </c>
      <c r="K518" s="41">
        <f t="shared" si="299"/>
        <v>264.79000000000002</v>
      </c>
      <c r="L518" s="41">
        <f t="shared" si="299"/>
        <v>264.79000000000002</v>
      </c>
      <c r="M518" s="41">
        <f t="shared" si="299"/>
        <v>264.79000000000002</v>
      </c>
      <c r="N518" s="41">
        <f t="shared" si="299"/>
        <v>264.79000000000002</v>
      </c>
      <c r="O518" s="41">
        <f t="shared" si="299"/>
        <v>264.79000000000002</v>
      </c>
      <c r="P518" s="41">
        <f t="shared" si="299"/>
        <v>264.79000000000002</v>
      </c>
      <c r="Q518" s="41">
        <f t="shared" si="299"/>
        <v>264.79000000000002</v>
      </c>
      <c r="R518" s="41">
        <f t="shared" si="299"/>
        <v>264.79000000000002</v>
      </c>
      <c r="S518" s="41">
        <f t="shared" si="299"/>
        <v>264.79000000000002</v>
      </c>
      <c r="T518" s="41">
        <f t="shared" si="299"/>
        <v>264.79000000000002</v>
      </c>
      <c r="U518" s="41">
        <f t="shared" si="299"/>
        <v>264.79000000000002</v>
      </c>
      <c r="V518" s="41">
        <f t="shared" si="299"/>
        <v>264.79000000000002</v>
      </c>
      <c r="W518" s="41">
        <f t="shared" si="299"/>
        <v>264.79000000000002</v>
      </c>
      <c r="X518" s="41">
        <f t="shared" si="299"/>
        <v>264.79000000000002</v>
      </c>
      <c r="Y518" s="41">
        <f t="shared" si="299"/>
        <v>264.79000000000002</v>
      </c>
      <c r="Z518" s="41">
        <f t="shared" si="299"/>
        <v>264.79000000000002</v>
      </c>
      <c r="AA518" s="41">
        <f t="shared" si="299"/>
        <v>264.79000000000002</v>
      </c>
    </row>
    <row r="519" spans="1:27" collapsed="1" x14ac:dyDescent="0.2">
      <c r="A519" s="98" t="s">
        <v>2914</v>
      </c>
      <c r="B519" s="25" t="str">
        <f>"08"&amp;"."&amp;$B$801&amp;"."&amp;$B$802</f>
        <v>08.01.2024</v>
      </c>
      <c r="C519" s="88" t="s">
        <v>76</v>
      </c>
      <c r="D519" s="89">
        <f>ROUND(((D520+D521+D523+D522)/1000),5)</f>
        <v>2.05179</v>
      </c>
      <c r="E519" s="89">
        <f>ROUND(((E520+E521+E523+E522)/1000),5)</f>
        <v>1.9401999999999999</v>
      </c>
      <c r="F519" s="89">
        <f>ROUND(((F520+F521+F523+F522)/1000),5)</f>
        <v>1.9290499999999999</v>
      </c>
      <c r="G519" s="89">
        <f t="shared" ref="G519:AA519" si="300">ROUND(((G520+G521+G523+G522)/1000),5)</f>
        <v>1.91137</v>
      </c>
      <c r="H519" s="89">
        <f t="shared" si="300"/>
        <v>1.9121999999999999</v>
      </c>
      <c r="I519" s="89">
        <f t="shared" si="300"/>
        <v>1.9130400000000001</v>
      </c>
      <c r="J519" s="89">
        <f t="shared" si="300"/>
        <v>1.89859</v>
      </c>
      <c r="K519" s="89">
        <f t="shared" si="300"/>
        <v>2.0391599999999999</v>
      </c>
      <c r="L519" s="89">
        <f t="shared" si="300"/>
        <v>2.1918500000000001</v>
      </c>
      <c r="M519" s="89">
        <f t="shared" si="300"/>
        <v>2.3983699999999999</v>
      </c>
      <c r="N519" s="89">
        <f t="shared" si="300"/>
        <v>2.53823</v>
      </c>
      <c r="O519" s="89">
        <f t="shared" si="300"/>
        <v>2.5644300000000002</v>
      </c>
      <c r="P519" s="89">
        <f t="shared" si="300"/>
        <v>2.5637799999999999</v>
      </c>
      <c r="Q519" s="89">
        <f t="shared" si="300"/>
        <v>2.5683400000000001</v>
      </c>
      <c r="R519" s="89">
        <f t="shared" si="300"/>
        <v>2.52746</v>
      </c>
      <c r="S519" s="89">
        <f t="shared" si="300"/>
        <v>2.5332699999999999</v>
      </c>
      <c r="T519" s="89">
        <f t="shared" si="300"/>
        <v>2.5570400000000002</v>
      </c>
      <c r="U519" s="89">
        <f t="shared" si="300"/>
        <v>2.5917500000000002</v>
      </c>
      <c r="V519" s="89">
        <f t="shared" si="300"/>
        <v>2.5747100000000001</v>
      </c>
      <c r="W519" s="89">
        <f t="shared" si="300"/>
        <v>2.5555699999999999</v>
      </c>
      <c r="X519" s="89">
        <f t="shared" si="300"/>
        <v>2.5452699999999999</v>
      </c>
      <c r="Y519" s="89">
        <f t="shared" si="300"/>
        <v>2.39194</v>
      </c>
      <c r="Z519" s="89">
        <f t="shared" si="300"/>
        <v>2.1465200000000002</v>
      </c>
      <c r="AA519" s="89">
        <f t="shared" si="300"/>
        <v>1.93424</v>
      </c>
    </row>
    <row r="520" spans="1:27" ht="12.75" hidden="1" customHeight="1" outlineLevel="1" x14ac:dyDescent="0.2">
      <c r="A520" s="99" t="s">
        <v>2915</v>
      </c>
      <c r="B520" s="60" t="s">
        <v>238</v>
      </c>
      <c r="C520" s="40" t="s">
        <v>79</v>
      </c>
      <c r="D520" s="41">
        <v>1349.1</v>
      </c>
      <c r="E520" s="41">
        <v>1237.51</v>
      </c>
      <c r="F520" s="41">
        <v>1226.3599999999999</v>
      </c>
      <c r="G520" s="41">
        <v>1208.68</v>
      </c>
      <c r="H520" s="41">
        <v>1209.51</v>
      </c>
      <c r="I520" s="41">
        <v>1210.3499999999999</v>
      </c>
      <c r="J520" s="41">
        <v>1195.9000000000001</v>
      </c>
      <c r="K520" s="41">
        <v>1336.47</v>
      </c>
      <c r="L520" s="41">
        <v>1489.16</v>
      </c>
      <c r="M520" s="41">
        <v>1695.68</v>
      </c>
      <c r="N520" s="41">
        <v>1835.54</v>
      </c>
      <c r="O520" s="41">
        <v>1861.74</v>
      </c>
      <c r="P520" s="41">
        <v>1861.09</v>
      </c>
      <c r="Q520" s="41">
        <v>1865.65</v>
      </c>
      <c r="R520" s="41">
        <v>1824.77</v>
      </c>
      <c r="S520" s="41">
        <v>1830.58</v>
      </c>
      <c r="T520" s="41">
        <v>1854.35</v>
      </c>
      <c r="U520" s="41">
        <v>1889.06</v>
      </c>
      <c r="V520" s="41">
        <v>1872.02</v>
      </c>
      <c r="W520" s="41">
        <v>1852.88</v>
      </c>
      <c r="X520" s="41">
        <v>1842.58</v>
      </c>
      <c r="Y520" s="41">
        <v>1689.25</v>
      </c>
      <c r="Z520" s="41">
        <v>1443.83</v>
      </c>
      <c r="AA520" s="41">
        <v>1231.55</v>
      </c>
    </row>
    <row r="521" spans="1:27" ht="12.75" hidden="1" customHeight="1" outlineLevel="1" x14ac:dyDescent="0.2">
      <c r="A521" s="99" t="s">
        <v>2916</v>
      </c>
      <c r="B521" s="60" t="s">
        <v>90</v>
      </c>
      <c r="C521" s="40" t="s">
        <v>79</v>
      </c>
      <c r="D521" s="41">
        <f>$D$486</f>
        <v>434.18</v>
      </c>
      <c r="E521" s="41">
        <f t="shared" ref="E521:AA521" si="301">$D$486</f>
        <v>434.18</v>
      </c>
      <c r="F521" s="41">
        <f t="shared" si="301"/>
        <v>434.18</v>
      </c>
      <c r="G521" s="41">
        <f t="shared" si="301"/>
        <v>434.18</v>
      </c>
      <c r="H521" s="41">
        <f t="shared" si="301"/>
        <v>434.18</v>
      </c>
      <c r="I521" s="41">
        <f t="shared" si="301"/>
        <v>434.18</v>
      </c>
      <c r="J521" s="41">
        <f t="shared" si="301"/>
        <v>434.18</v>
      </c>
      <c r="K521" s="41">
        <f t="shared" si="301"/>
        <v>434.18</v>
      </c>
      <c r="L521" s="41">
        <f t="shared" si="301"/>
        <v>434.18</v>
      </c>
      <c r="M521" s="41">
        <f t="shared" si="301"/>
        <v>434.18</v>
      </c>
      <c r="N521" s="41">
        <f t="shared" si="301"/>
        <v>434.18</v>
      </c>
      <c r="O521" s="41">
        <f t="shared" si="301"/>
        <v>434.18</v>
      </c>
      <c r="P521" s="41">
        <f t="shared" si="301"/>
        <v>434.18</v>
      </c>
      <c r="Q521" s="41">
        <f t="shared" si="301"/>
        <v>434.18</v>
      </c>
      <c r="R521" s="41">
        <f t="shared" si="301"/>
        <v>434.18</v>
      </c>
      <c r="S521" s="41">
        <f t="shared" si="301"/>
        <v>434.18</v>
      </c>
      <c r="T521" s="41">
        <f t="shared" si="301"/>
        <v>434.18</v>
      </c>
      <c r="U521" s="41">
        <f t="shared" si="301"/>
        <v>434.18</v>
      </c>
      <c r="V521" s="41">
        <f t="shared" si="301"/>
        <v>434.18</v>
      </c>
      <c r="W521" s="41">
        <f t="shared" si="301"/>
        <v>434.18</v>
      </c>
      <c r="X521" s="41">
        <f t="shared" si="301"/>
        <v>434.18</v>
      </c>
      <c r="Y521" s="41">
        <f t="shared" si="301"/>
        <v>434.18</v>
      </c>
      <c r="Z521" s="41">
        <f t="shared" si="301"/>
        <v>434.18</v>
      </c>
      <c r="AA521" s="41">
        <f t="shared" si="301"/>
        <v>434.18</v>
      </c>
    </row>
    <row r="522" spans="1:27" ht="12.75" hidden="1" customHeight="1" outlineLevel="1" x14ac:dyDescent="0.2">
      <c r="A522" s="99" t="s">
        <v>2917</v>
      </c>
      <c r="B522" s="60" t="s">
        <v>83</v>
      </c>
      <c r="C522" s="40" t="s">
        <v>79</v>
      </c>
      <c r="D522" s="41">
        <v>3.72</v>
      </c>
      <c r="E522" s="41">
        <v>3.72</v>
      </c>
      <c r="F522" s="41">
        <v>3.72</v>
      </c>
      <c r="G522" s="41">
        <v>3.72</v>
      </c>
      <c r="H522" s="41">
        <v>3.72</v>
      </c>
      <c r="I522" s="41">
        <v>3.72</v>
      </c>
      <c r="J522" s="41">
        <v>3.72</v>
      </c>
      <c r="K522" s="41">
        <v>3.72</v>
      </c>
      <c r="L522" s="41">
        <v>3.72</v>
      </c>
      <c r="M522" s="41">
        <v>3.72</v>
      </c>
      <c r="N522" s="41">
        <v>3.72</v>
      </c>
      <c r="O522" s="41">
        <v>3.72</v>
      </c>
      <c r="P522" s="41">
        <v>3.72</v>
      </c>
      <c r="Q522" s="41">
        <v>3.72</v>
      </c>
      <c r="R522" s="41">
        <v>3.72</v>
      </c>
      <c r="S522" s="41">
        <v>3.72</v>
      </c>
      <c r="T522" s="41">
        <v>3.72</v>
      </c>
      <c r="U522" s="41">
        <v>3.72</v>
      </c>
      <c r="V522" s="41">
        <v>3.72</v>
      </c>
      <c r="W522" s="41">
        <v>3.72</v>
      </c>
      <c r="X522" s="41">
        <v>3.72</v>
      </c>
      <c r="Y522" s="41">
        <v>3.72</v>
      </c>
      <c r="Z522" s="41">
        <v>3.72</v>
      </c>
      <c r="AA522" s="41">
        <v>3.72</v>
      </c>
    </row>
    <row r="523" spans="1:27" ht="12.75" hidden="1" customHeight="1" outlineLevel="1" x14ac:dyDescent="0.2">
      <c r="A523" s="99" t="s">
        <v>2918</v>
      </c>
      <c r="B523" s="60" t="s">
        <v>81</v>
      </c>
      <c r="C523" s="40" t="s">
        <v>79</v>
      </c>
      <c r="D523" s="41">
        <f>$D$11</f>
        <v>264.79000000000002</v>
      </c>
      <c r="E523" s="41">
        <f t="shared" ref="E523:AA523" si="302">$D$11</f>
        <v>264.79000000000002</v>
      </c>
      <c r="F523" s="41">
        <f t="shared" si="302"/>
        <v>264.79000000000002</v>
      </c>
      <c r="G523" s="41">
        <f t="shared" si="302"/>
        <v>264.79000000000002</v>
      </c>
      <c r="H523" s="41">
        <f t="shared" si="302"/>
        <v>264.79000000000002</v>
      </c>
      <c r="I523" s="41">
        <f t="shared" si="302"/>
        <v>264.79000000000002</v>
      </c>
      <c r="J523" s="41">
        <f t="shared" si="302"/>
        <v>264.79000000000002</v>
      </c>
      <c r="K523" s="41">
        <f t="shared" si="302"/>
        <v>264.79000000000002</v>
      </c>
      <c r="L523" s="41">
        <f t="shared" si="302"/>
        <v>264.79000000000002</v>
      </c>
      <c r="M523" s="41">
        <f t="shared" si="302"/>
        <v>264.79000000000002</v>
      </c>
      <c r="N523" s="41">
        <f t="shared" si="302"/>
        <v>264.79000000000002</v>
      </c>
      <c r="O523" s="41">
        <f t="shared" si="302"/>
        <v>264.79000000000002</v>
      </c>
      <c r="P523" s="41">
        <f t="shared" si="302"/>
        <v>264.79000000000002</v>
      </c>
      <c r="Q523" s="41">
        <f t="shared" si="302"/>
        <v>264.79000000000002</v>
      </c>
      <c r="R523" s="41">
        <f t="shared" si="302"/>
        <v>264.79000000000002</v>
      </c>
      <c r="S523" s="41">
        <f t="shared" si="302"/>
        <v>264.79000000000002</v>
      </c>
      <c r="T523" s="41">
        <f t="shared" si="302"/>
        <v>264.79000000000002</v>
      </c>
      <c r="U523" s="41">
        <f t="shared" si="302"/>
        <v>264.79000000000002</v>
      </c>
      <c r="V523" s="41">
        <f t="shared" si="302"/>
        <v>264.79000000000002</v>
      </c>
      <c r="W523" s="41">
        <f t="shared" si="302"/>
        <v>264.79000000000002</v>
      </c>
      <c r="X523" s="41">
        <f t="shared" si="302"/>
        <v>264.79000000000002</v>
      </c>
      <c r="Y523" s="41">
        <f t="shared" si="302"/>
        <v>264.79000000000002</v>
      </c>
      <c r="Z523" s="41">
        <f t="shared" si="302"/>
        <v>264.79000000000002</v>
      </c>
      <c r="AA523" s="41">
        <f t="shared" si="302"/>
        <v>264.79000000000002</v>
      </c>
    </row>
    <row r="524" spans="1:27" collapsed="1" x14ac:dyDescent="0.2">
      <c r="A524" s="98" t="s">
        <v>2919</v>
      </c>
      <c r="B524" s="25" t="str">
        <f>"09"&amp;"."&amp;$B$801&amp;"."&amp;$B$802</f>
        <v>09.01.2024</v>
      </c>
      <c r="C524" s="88" t="s">
        <v>76</v>
      </c>
      <c r="D524" s="89">
        <f>ROUND(((D525+D526+D528+D527)/1000),5)</f>
        <v>1.8523400000000001</v>
      </c>
      <c r="E524" s="89">
        <f>ROUND(((E525+E526+E528+E527)/1000),5)</f>
        <v>1.78264</v>
      </c>
      <c r="F524" s="89">
        <f>ROUND(((F525+F526+F528+F527)/1000),5)</f>
        <v>1.7110300000000001</v>
      </c>
      <c r="G524" s="89">
        <f t="shared" ref="G524:AA524" si="303">ROUND(((G525+G526+G528+G527)/1000),5)</f>
        <v>1.7003200000000001</v>
      </c>
      <c r="H524" s="89">
        <f t="shared" si="303"/>
        <v>1.7246699999999999</v>
      </c>
      <c r="I524" s="89">
        <f t="shared" si="303"/>
        <v>1.78792</v>
      </c>
      <c r="J524" s="89">
        <f t="shared" si="303"/>
        <v>1.9667699999999999</v>
      </c>
      <c r="K524" s="89">
        <f t="shared" si="303"/>
        <v>2.2522099999999998</v>
      </c>
      <c r="L524" s="89">
        <f t="shared" si="303"/>
        <v>2.5598299999999998</v>
      </c>
      <c r="M524" s="89">
        <f t="shared" si="303"/>
        <v>2.59964</v>
      </c>
      <c r="N524" s="89">
        <f t="shared" si="303"/>
        <v>2.6176900000000001</v>
      </c>
      <c r="O524" s="89">
        <f t="shared" si="303"/>
        <v>2.6671200000000002</v>
      </c>
      <c r="P524" s="89">
        <f t="shared" si="303"/>
        <v>2.6453600000000002</v>
      </c>
      <c r="Q524" s="89">
        <f t="shared" si="303"/>
        <v>2.65483</v>
      </c>
      <c r="R524" s="89">
        <f t="shared" si="303"/>
        <v>2.6495299999999999</v>
      </c>
      <c r="S524" s="89">
        <f t="shared" si="303"/>
        <v>2.6049500000000001</v>
      </c>
      <c r="T524" s="89">
        <f t="shared" si="303"/>
        <v>2.59741</v>
      </c>
      <c r="U524" s="89">
        <f t="shared" si="303"/>
        <v>2.58222</v>
      </c>
      <c r="V524" s="89">
        <f t="shared" si="303"/>
        <v>2.5691299999999999</v>
      </c>
      <c r="W524" s="89">
        <f t="shared" si="303"/>
        <v>2.6031900000000001</v>
      </c>
      <c r="X524" s="89">
        <f t="shared" si="303"/>
        <v>2.5099499999999999</v>
      </c>
      <c r="Y524" s="89">
        <f t="shared" si="303"/>
        <v>2.3707799999999999</v>
      </c>
      <c r="Z524" s="89">
        <f t="shared" si="303"/>
        <v>2.1332300000000002</v>
      </c>
      <c r="AA524" s="89">
        <f t="shared" si="303"/>
        <v>1.8919999999999999</v>
      </c>
    </row>
    <row r="525" spans="1:27" ht="12.75" hidden="1" customHeight="1" outlineLevel="1" x14ac:dyDescent="0.2">
      <c r="A525" s="99" t="s">
        <v>2920</v>
      </c>
      <c r="B525" s="60" t="s">
        <v>238</v>
      </c>
      <c r="C525" s="40" t="s">
        <v>79</v>
      </c>
      <c r="D525" s="41">
        <v>1149.6500000000001</v>
      </c>
      <c r="E525" s="41">
        <v>1079.95</v>
      </c>
      <c r="F525" s="41">
        <v>1008.34</v>
      </c>
      <c r="G525" s="41">
        <v>997.63</v>
      </c>
      <c r="H525" s="41">
        <v>1021.98</v>
      </c>
      <c r="I525" s="41">
        <v>1085.23</v>
      </c>
      <c r="J525" s="41">
        <v>1264.08</v>
      </c>
      <c r="K525" s="41">
        <v>1549.52</v>
      </c>
      <c r="L525" s="41">
        <v>1857.14</v>
      </c>
      <c r="M525" s="41">
        <v>1896.95</v>
      </c>
      <c r="N525" s="41">
        <v>1915</v>
      </c>
      <c r="O525" s="41">
        <v>1964.43</v>
      </c>
      <c r="P525" s="41">
        <v>1942.67</v>
      </c>
      <c r="Q525" s="41">
        <v>1952.14</v>
      </c>
      <c r="R525" s="41">
        <v>1946.84</v>
      </c>
      <c r="S525" s="41">
        <v>1902.26</v>
      </c>
      <c r="T525" s="41">
        <v>1894.72</v>
      </c>
      <c r="U525" s="41">
        <v>1879.53</v>
      </c>
      <c r="V525" s="41">
        <v>1866.44</v>
      </c>
      <c r="W525" s="41">
        <v>1900.5</v>
      </c>
      <c r="X525" s="41">
        <v>1807.26</v>
      </c>
      <c r="Y525" s="41">
        <v>1668.09</v>
      </c>
      <c r="Z525" s="41">
        <v>1430.54</v>
      </c>
      <c r="AA525" s="41">
        <v>1189.31</v>
      </c>
    </row>
    <row r="526" spans="1:27" ht="12.75" hidden="1" customHeight="1" outlineLevel="1" x14ac:dyDescent="0.2">
      <c r="A526" s="99" t="s">
        <v>2921</v>
      </c>
      <c r="B526" s="60" t="s">
        <v>90</v>
      </c>
      <c r="C526" s="40" t="s">
        <v>79</v>
      </c>
      <c r="D526" s="41">
        <f>$D$486</f>
        <v>434.18</v>
      </c>
      <c r="E526" s="41">
        <f t="shared" ref="E526:AA526" si="304">$D$486</f>
        <v>434.18</v>
      </c>
      <c r="F526" s="41">
        <f t="shared" si="304"/>
        <v>434.18</v>
      </c>
      <c r="G526" s="41">
        <f t="shared" si="304"/>
        <v>434.18</v>
      </c>
      <c r="H526" s="41">
        <f t="shared" si="304"/>
        <v>434.18</v>
      </c>
      <c r="I526" s="41">
        <f t="shared" si="304"/>
        <v>434.18</v>
      </c>
      <c r="J526" s="41">
        <f t="shared" si="304"/>
        <v>434.18</v>
      </c>
      <c r="K526" s="41">
        <f t="shared" si="304"/>
        <v>434.18</v>
      </c>
      <c r="L526" s="41">
        <f t="shared" si="304"/>
        <v>434.18</v>
      </c>
      <c r="M526" s="41">
        <f t="shared" si="304"/>
        <v>434.18</v>
      </c>
      <c r="N526" s="41">
        <f t="shared" si="304"/>
        <v>434.18</v>
      </c>
      <c r="O526" s="41">
        <f t="shared" si="304"/>
        <v>434.18</v>
      </c>
      <c r="P526" s="41">
        <f t="shared" si="304"/>
        <v>434.18</v>
      </c>
      <c r="Q526" s="41">
        <f t="shared" si="304"/>
        <v>434.18</v>
      </c>
      <c r="R526" s="41">
        <f t="shared" si="304"/>
        <v>434.18</v>
      </c>
      <c r="S526" s="41">
        <f t="shared" si="304"/>
        <v>434.18</v>
      </c>
      <c r="T526" s="41">
        <f t="shared" si="304"/>
        <v>434.18</v>
      </c>
      <c r="U526" s="41">
        <f t="shared" si="304"/>
        <v>434.18</v>
      </c>
      <c r="V526" s="41">
        <f t="shared" si="304"/>
        <v>434.18</v>
      </c>
      <c r="W526" s="41">
        <f t="shared" si="304"/>
        <v>434.18</v>
      </c>
      <c r="X526" s="41">
        <f t="shared" si="304"/>
        <v>434.18</v>
      </c>
      <c r="Y526" s="41">
        <f t="shared" si="304"/>
        <v>434.18</v>
      </c>
      <c r="Z526" s="41">
        <f t="shared" si="304"/>
        <v>434.18</v>
      </c>
      <c r="AA526" s="41">
        <f t="shared" si="304"/>
        <v>434.18</v>
      </c>
    </row>
    <row r="527" spans="1:27" ht="12.75" hidden="1" customHeight="1" outlineLevel="1" x14ac:dyDescent="0.2">
      <c r="A527" s="99" t="s">
        <v>2922</v>
      </c>
      <c r="B527" s="60" t="s">
        <v>83</v>
      </c>
      <c r="C527" s="40" t="s">
        <v>79</v>
      </c>
      <c r="D527" s="41">
        <v>3.72</v>
      </c>
      <c r="E527" s="41">
        <v>3.72</v>
      </c>
      <c r="F527" s="41">
        <v>3.72</v>
      </c>
      <c r="G527" s="41">
        <v>3.72</v>
      </c>
      <c r="H527" s="41">
        <v>3.72</v>
      </c>
      <c r="I527" s="41">
        <v>3.72</v>
      </c>
      <c r="J527" s="41">
        <v>3.72</v>
      </c>
      <c r="K527" s="41">
        <v>3.72</v>
      </c>
      <c r="L527" s="41">
        <v>3.72</v>
      </c>
      <c r="M527" s="41">
        <v>3.72</v>
      </c>
      <c r="N527" s="41">
        <v>3.72</v>
      </c>
      <c r="O527" s="41">
        <v>3.72</v>
      </c>
      <c r="P527" s="41">
        <v>3.72</v>
      </c>
      <c r="Q527" s="41">
        <v>3.72</v>
      </c>
      <c r="R527" s="41">
        <v>3.72</v>
      </c>
      <c r="S527" s="41">
        <v>3.72</v>
      </c>
      <c r="T527" s="41">
        <v>3.72</v>
      </c>
      <c r="U527" s="41">
        <v>3.72</v>
      </c>
      <c r="V527" s="41">
        <v>3.72</v>
      </c>
      <c r="W527" s="41">
        <v>3.72</v>
      </c>
      <c r="X527" s="41">
        <v>3.72</v>
      </c>
      <c r="Y527" s="41">
        <v>3.72</v>
      </c>
      <c r="Z527" s="41">
        <v>3.72</v>
      </c>
      <c r="AA527" s="41">
        <v>3.72</v>
      </c>
    </row>
    <row r="528" spans="1:27" ht="12.75" hidden="1" customHeight="1" outlineLevel="1" x14ac:dyDescent="0.2">
      <c r="A528" s="99" t="s">
        <v>2923</v>
      </c>
      <c r="B528" s="60" t="s">
        <v>81</v>
      </c>
      <c r="C528" s="40" t="s">
        <v>79</v>
      </c>
      <c r="D528" s="41">
        <f>$D$11</f>
        <v>264.79000000000002</v>
      </c>
      <c r="E528" s="41">
        <f t="shared" ref="E528:AA528" si="305">$D$11</f>
        <v>264.79000000000002</v>
      </c>
      <c r="F528" s="41">
        <f t="shared" si="305"/>
        <v>264.79000000000002</v>
      </c>
      <c r="G528" s="41">
        <f t="shared" si="305"/>
        <v>264.79000000000002</v>
      </c>
      <c r="H528" s="41">
        <f t="shared" si="305"/>
        <v>264.79000000000002</v>
      </c>
      <c r="I528" s="41">
        <f t="shared" si="305"/>
        <v>264.79000000000002</v>
      </c>
      <c r="J528" s="41">
        <f t="shared" si="305"/>
        <v>264.79000000000002</v>
      </c>
      <c r="K528" s="41">
        <f t="shared" si="305"/>
        <v>264.79000000000002</v>
      </c>
      <c r="L528" s="41">
        <f t="shared" si="305"/>
        <v>264.79000000000002</v>
      </c>
      <c r="M528" s="41">
        <f t="shared" si="305"/>
        <v>264.79000000000002</v>
      </c>
      <c r="N528" s="41">
        <f t="shared" si="305"/>
        <v>264.79000000000002</v>
      </c>
      <c r="O528" s="41">
        <f t="shared" si="305"/>
        <v>264.79000000000002</v>
      </c>
      <c r="P528" s="41">
        <f t="shared" si="305"/>
        <v>264.79000000000002</v>
      </c>
      <c r="Q528" s="41">
        <f t="shared" si="305"/>
        <v>264.79000000000002</v>
      </c>
      <c r="R528" s="41">
        <f t="shared" si="305"/>
        <v>264.79000000000002</v>
      </c>
      <c r="S528" s="41">
        <f t="shared" si="305"/>
        <v>264.79000000000002</v>
      </c>
      <c r="T528" s="41">
        <f t="shared" si="305"/>
        <v>264.79000000000002</v>
      </c>
      <c r="U528" s="41">
        <f t="shared" si="305"/>
        <v>264.79000000000002</v>
      </c>
      <c r="V528" s="41">
        <f t="shared" si="305"/>
        <v>264.79000000000002</v>
      </c>
      <c r="W528" s="41">
        <f t="shared" si="305"/>
        <v>264.79000000000002</v>
      </c>
      <c r="X528" s="41">
        <f t="shared" si="305"/>
        <v>264.79000000000002</v>
      </c>
      <c r="Y528" s="41">
        <f t="shared" si="305"/>
        <v>264.79000000000002</v>
      </c>
      <c r="Z528" s="41">
        <f t="shared" si="305"/>
        <v>264.79000000000002</v>
      </c>
      <c r="AA528" s="41">
        <f t="shared" si="305"/>
        <v>264.79000000000002</v>
      </c>
    </row>
    <row r="529" spans="1:27" collapsed="1" x14ac:dyDescent="0.2">
      <c r="A529" s="98" t="s">
        <v>2924</v>
      </c>
      <c r="B529" s="25" t="str">
        <f>"10"&amp;"."&amp;$B$801&amp;"."&amp;$B$802</f>
        <v>10.01.2024</v>
      </c>
      <c r="C529" s="88" t="s">
        <v>76</v>
      </c>
      <c r="D529" s="89">
        <f>ROUND(((D530+D531+D533+D532)/1000),5)</f>
        <v>1.86937</v>
      </c>
      <c r="E529" s="89">
        <f>ROUND(((E530+E531+E533+E532)/1000),5)</f>
        <v>1.7884199999999999</v>
      </c>
      <c r="F529" s="89">
        <f>ROUND(((F530+F531+F533+F532)/1000),5)</f>
        <v>1.7626200000000001</v>
      </c>
      <c r="G529" s="89">
        <f t="shared" ref="G529:AA529" si="306">ROUND(((G530+G531+G533+G532)/1000),5)</f>
        <v>1.7620499999999999</v>
      </c>
      <c r="H529" s="89">
        <f t="shared" si="306"/>
        <v>1.81985</v>
      </c>
      <c r="I529" s="89">
        <f t="shared" si="306"/>
        <v>1.9111199999999999</v>
      </c>
      <c r="J529" s="89">
        <f t="shared" si="306"/>
        <v>2.1296499999999998</v>
      </c>
      <c r="K529" s="89">
        <f t="shared" si="306"/>
        <v>2.42326</v>
      </c>
      <c r="L529" s="89">
        <f t="shared" si="306"/>
        <v>2.6101899999999998</v>
      </c>
      <c r="M529" s="89">
        <f t="shared" si="306"/>
        <v>2.6594099999999998</v>
      </c>
      <c r="N529" s="89">
        <f t="shared" si="306"/>
        <v>2.68405</v>
      </c>
      <c r="O529" s="89">
        <f t="shared" si="306"/>
        <v>2.73658</v>
      </c>
      <c r="P529" s="89">
        <f t="shared" si="306"/>
        <v>2.7064499999999998</v>
      </c>
      <c r="Q529" s="89">
        <f t="shared" si="306"/>
        <v>2.7157800000000001</v>
      </c>
      <c r="R529" s="89">
        <f t="shared" si="306"/>
        <v>2.71157</v>
      </c>
      <c r="S529" s="89">
        <f t="shared" si="306"/>
        <v>2.6589100000000001</v>
      </c>
      <c r="T529" s="89">
        <f t="shared" si="306"/>
        <v>2.66194</v>
      </c>
      <c r="U529" s="89">
        <f t="shared" si="306"/>
        <v>2.6475</v>
      </c>
      <c r="V529" s="89">
        <f t="shared" si="306"/>
        <v>2.6274000000000002</v>
      </c>
      <c r="W529" s="89">
        <f t="shared" si="306"/>
        <v>2.6690100000000001</v>
      </c>
      <c r="X529" s="89">
        <f t="shared" si="306"/>
        <v>2.5485799999999998</v>
      </c>
      <c r="Y529" s="89">
        <f t="shared" si="306"/>
        <v>2.4255100000000001</v>
      </c>
      <c r="Z529" s="89">
        <f t="shared" si="306"/>
        <v>2.2069399999999999</v>
      </c>
      <c r="AA529" s="89">
        <f t="shared" si="306"/>
        <v>1.92066</v>
      </c>
    </row>
    <row r="530" spans="1:27" ht="12.75" hidden="1" customHeight="1" outlineLevel="1" x14ac:dyDescent="0.2">
      <c r="A530" s="99" t="s">
        <v>2925</v>
      </c>
      <c r="B530" s="60" t="s">
        <v>238</v>
      </c>
      <c r="C530" s="40" t="s">
        <v>79</v>
      </c>
      <c r="D530" s="41">
        <v>1166.68</v>
      </c>
      <c r="E530" s="41">
        <v>1085.73</v>
      </c>
      <c r="F530" s="41">
        <v>1059.93</v>
      </c>
      <c r="G530" s="41">
        <v>1059.3599999999999</v>
      </c>
      <c r="H530" s="41">
        <v>1117.1600000000001</v>
      </c>
      <c r="I530" s="41">
        <v>1208.43</v>
      </c>
      <c r="J530" s="41">
        <v>1426.96</v>
      </c>
      <c r="K530" s="41">
        <v>1720.57</v>
      </c>
      <c r="L530" s="41">
        <v>1907.5</v>
      </c>
      <c r="M530" s="41">
        <v>1956.72</v>
      </c>
      <c r="N530" s="41">
        <v>1981.36</v>
      </c>
      <c r="O530" s="41">
        <v>2033.89</v>
      </c>
      <c r="P530" s="41">
        <v>2003.76</v>
      </c>
      <c r="Q530" s="41">
        <v>2013.09</v>
      </c>
      <c r="R530" s="41">
        <v>2008.88</v>
      </c>
      <c r="S530" s="41">
        <v>1956.22</v>
      </c>
      <c r="T530" s="41">
        <v>1959.25</v>
      </c>
      <c r="U530" s="41">
        <v>1944.81</v>
      </c>
      <c r="V530" s="41">
        <v>1924.71</v>
      </c>
      <c r="W530" s="41">
        <v>1966.32</v>
      </c>
      <c r="X530" s="41">
        <v>1845.89</v>
      </c>
      <c r="Y530" s="41">
        <v>1722.82</v>
      </c>
      <c r="Z530" s="41">
        <v>1504.25</v>
      </c>
      <c r="AA530" s="41">
        <v>1217.97</v>
      </c>
    </row>
    <row r="531" spans="1:27" ht="12.75" hidden="1" customHeight="1" outlineLevel="1" x14ac:dyDescent="0.2">
      <c r="A531" s="99" t="s">
        <v>2926</v>
      </c>
      <c r="B531" s="60" t="s">
        <v>90</v>
      </c>
      <c r="C531" s="40" t="s">
        <v>79</v>
      </c>
      <c r="D531" s="41">
        <f>$D$486</f>
        <v>434.18</v>
      </c>
      <c r="E531" s="41">
        <f t="shared" ref="E531:AA531" si="307">$D$486</f>
        <v>434.18</v>
      </c>
      <c r="F531" s="41">
        <f t="shared" si="307"/>
        <v>434.18</v>
      </c>
      <c r="G531" s="41">
        <f t="shared" si="307"/>
        <v>434.18</v>
      </c>
      <c r="H531" s="41">
        <f t="shared" si="307"/>
        <v>434.18</v>
      </c>
      <c r="I531" s="41">
        <f t="shared" si="307"/>
        <v>434.18</v>
      </c>
      <c r="J531" s="41">
        <f t="shared" si="307"/>
        <v>434.18</v>
      </c>
      <c r="K531" s="41">
        <f t="shared" si="307"/>
        <v>434.18</v>
      </c>
      <c r="L531" s="41">
        <f t="shared" si="307"/>
        <v>434.18</v>
      </c>
      <c r="M531" s="41">
        <f t="shared" si="307"/>
        <v>434.18</v>
      </c>
      <c r="N531" s="41">
        <f t="shared" si="307"/>
        <v>434.18</v>
      </c>
      <c r="O531" s="41">
        <f t="shared" si="307"/>
        <v>434.18</v>
      </c>
      <c r="P531" s="41">
        <f t="shared" si="307"/>
        <v>434.18</v>
      </c>
      <c r="Q531" s="41">
        <f t="shared" si="307"/>
        <v>434.18</v>
      </c>
      <c r="R531" s="41">
        <f t="shared" si="307"/>
        <v>434.18</v>
      </c>
      <c r="S531" s="41">
        <f t="shared" si="307"/>
        <v>434.18</v>
      </c>
      <c r="T531" s="41">
        <f t="shared" si="307"/>
        <v>434.18</v>
      </c>
      <c r="U531" s="41">
        <f t="shared" si="307"/>
        <v>434.18</v>
      </c>
      <c r="V531" s="41">
        <f t="shared" si="307"/>
        <v>434.18</v>
      </c>
      <c r="W531" s="41">
        <f t="shared" si="307"/>
        <v>434.18</v>
      </c>
      <c r="X531" s="41">
        <f t="shared" si="307"/>
        <v>434.18</v>
      </c>
      <c r="Y531" s="41">
        <f t="shared" si="307"/>
        <v>434.18</v>
      </c>
      <c r="Z531" s="41">
        <f t="shared" si="307"/>
        <v>434.18</v>
      </c>
      <c r="AA531" s="41">
        <f t="shared" si="307"/>
        <v>434.18</v>
      </c>
    </row>
    <row r="532" spans="1:27" ht="12.75" hidden="1" customHeight="1" outlineLevel="1" x14ac:dyDescent="0.2">
      <c r="A532" s="99" t="s">
        <v>2927</v>
      </c>
      <c r="B532" s="60" t="s">
        <v>83</v>
      </c>
      <c r="C532" s="40" t="s">
        <v>79</v>
      </c>
      <c r="D532" s="41">
        <v>3.72</v>
      </c>
      <c r="E532" s="41">
        <v>3.72</v>
      </c>
      <c r="F532" s="41">
        <v>3.72</v>
      </c>
      <c r="G532" s="41">
        <v>3.72</v>
      </c>
      <c r="H532" s="41">
        <v>3.72</v>
      </c>
      <c r="I532" s="41">
        <v>3.72</v>
      </c>
      <c r="J532" s="41">
        <v>3.72</v>
      </c>
      <c r="K532" s="41">
        <v>3.72</v>
      </c>
      <c r="L532" s="41">
        <v>3.72</v>
      </c>
      <c r="M532" s="41">
        <v>3.72</v>
      </c>
      <c r="N532" s="41">
        <v>3.72</v>
      </c>
      <c r="O532" s="41">
        <v>3.72</v>
      </c>
      <c r="P532" s="41">
        <v>3.72</v>
      </c>
      <c r="Q532" s="41">
        <v>3.72</v>
      </c>
      <c r="R532" s="41">
        <v>3.72</v>
      </c>
      <c r="S532" s="41">
        <v>3.72</v>
      </c>
      <c r="T532" s="41">
        <v>3.72</v>
      </c>
      <c r="U532" s="41">
        <v>3.72</v>
      </c>
      <c r="V532" s="41">
        <v>3.72</v>
      </c>
      <c r="W532" s="41">
        <v>3.72</v>
      </c>
      <c r="X532" s="41">
        <v>3.72</v>
      </c>
      <c r="Y532" s="41">
        <v>3.72</v>
      </c>
      <c r="Z532" s="41">
        <v>3.72</v>
      </c>
      <c r="AA532" s="41">
        <v>3.72</v>
      </c>
    </row>
    <row r="533" spans="1:27" ht="12.75" hidden="1" customHeight="1" outlineLevel="1" x14ac:dyDescent="0.2">
      <c r="A533" s="99" t="s">
        <v>2928</v>
      </c>
      <c r="B533" s="60" t="s">
        <v>81</v>
      </c>
      <c r="C533" s="40" t="s">
        <v>79</v>
      </c>
      <c r="D533" s="41">
        <f>$D$11</f>
        <v>264.79000000000002</v>
      </c>
      <c r="E533" s="41">
        <f t="shared" ref="E533:AA533" si="308">$D$11</f>
        <v>264.79000000000002</v>
      </c>
      <c r="F533" s="41">
        <f t="shared" si="308"/>
        <v>264.79000000000002</v>
      </c>
      <c r="G533" s="41">
        <f t="shared" si="308"/>
        <v>264.79000000000002</v>
      </c>
      <c r="H533" s="41">
        <f t="shared" si="308"/>
        <v>264.79000000000002</v>
      </c>
      <c r="I533" s="41">
        <f t="shared" si="308"/>
        <v>264.79000000000002</v>
      </c>
      <c r="J533" s="41">
        <f t="shared" si="308"/>
        <v>264.79000000000002</v>
      </c>
      <c r="K533" s="41">
        <f t="shared" si="308"/>
        <v>264.79000000000002</v>
      </c>
      <c r="L533" s="41">
        <f t="shared" si="308"/>
        <v>264.79000000000002</v>
      </c>
      <c r="M533" s="41">
        <f t="shared" si="308"/>
        <v>264.79000000000002</v>
      </c>
      <c r="N533" s="41">
        <f t="shared" si="308"/>
        <v>264.79000000000002</v>
      </c>
      <c r="O533" s="41">
        <f t="shared" si="308"/>
        <v>264.79000000000002</v>
      </c>
      <c r="P533" s="41">
        <f t="shared" si="308"/>
        <v>264.79000000000002</v>
      </c>
      <c r="Q533" s="41">
        <f t="shared" si="308"/>
        <v>264.79000000000002</v>
      </c>
      <c r="R533" s="41">
        <f t="shared" si="308"/>
        <v>264.79000000000002</v>
      </c>
      <c r="S533" s="41">
        <f t="shared" si="308"/>
        <v>264.79000000000002</v>
      </c>
      <c r="T533" s="41">
        <f t="shared" si="308"/>
        <v>264.79000000000002</v>
      </c>
      <c r="U533" s="41">
        <f t="shared" si="308"/>
        <v>264.79000000000002</v>
      </c>
      <c r="V533" s="41">
        <f t="shared" si="308"/>
        <v>264.79000000000002</v>
      </c>
      <c r="W533" s="41">
        <f t="shared" si="308"/>
        <v>264.79000000000002</v>
      </c>
      <c r="X533" s="41">
        <f t="shared" si="308"/>
        <v>264.79000000000002</v>
      </c>
      <c r="Y533" s="41">
        <f t="shared" si="308"/>
        <v>264.79000000000002</v>
      </c>
      <c r="Z533" s="41">
        <f t="shared" si="308"/>
        <v>264.79000000000002</v>
      </c>
      <c r="AA533" s="41">
        <f t="shared" si="308"/>
        <v>264.79000000000002</v>
      </c>
    </row>
    <row r="534" spans="1:27" collapsed="1" x14ac:dyDescent="0.2">
      <c r="A534" s="98" t="s">
        <v>2929</v>
      </c>
      <c r="B534" s="25" t="str">
        <f>"11"&amp;"."&amp;$B$801&amp;"."&amp;$B$802</f>
        <v>11.01.2024</v>
      </c>
      <c r="C534" s="88" t="s">
        <v>76</v>
      </c>
      <c r="D534" s="89">
        <f>ROUND(((D535+D536+D538+D537)/1000),5)</f>
        <v>1.9142600000000001</v>
      </c>
      <c r="E534" s="89">
        <f>ROUND(((E535+E536+E538+E537)/1000),5)</f>
        <v>1.8440300000000001</v>
      </c>
      <c r="F534" s="89">
        <f>ROUND(((F535+F536+F538+F537)/1000),5)</f>
        <v>1.7887200000000001</v>
      </c>
      <c r="G534" s="89">
        <f t="shared" ref="G534:AA534" si="309">ROUND(((G535+G536+G538+G537)/1000),5)</f>
        <v>1.8161</v>
      </c>
      <c r="H534" s="89">
        <f t="shared" si="309"/>
        <v>1.86086</v>
      </c>
      <c r="I534" s="89">
        <f t="shared" si="309"/>
        <v>1.92903</v>
      </c>
      <c r="J534" s="89">
        <f t="shared" si="309"/>
        <v>2.15212</v>
      </c>
      <c r="K534" s="89">
        <f t="shared" si="309"/>
        <v>2.5106000000000002</v>
      </c>
      <c r="L534" s="89">
        <f t="shared" si="309"/>
        <v>2.6475300000000002</v>
      </c>
      <c r="M534" s="89">
        <f t="shared" si="309"/>
        <v>2.6943199999999998</v>
      </c>
      <c r="N534" s="89">
        <f t="shared" si="309"/>
        <v>2.7387100000000002</v>
      </c>
      <c r="O534" s="89">
        <f t="shared" si="309"/>
        <v>2.7623500000000001</v>
      </c>
      <c r="P534" s="89">
        <f t="shared" si="309"/>
        <v>2.7327699999999999</v>
      </c>
      <c r="Q534" s="89">
        <f t="shared" si="309"/>
        <v>2.7423799999999998</v>
      </c>
      <c r="R534" s="89">
        <f t="shared" si="309"/>
        <v>2.74024</v>
      </c>
      <c r="S534" s="89">
        <f t="shared" si="309"/>
        <v>2.6876600000000002</v>
      </c>
      <c r="T534" s="89">
        <f t="shared" si="309"/>
        <v>2.70627</v>
      </c>
      <c r="U534" s="89">
        <f t="shared" si="309"/>
        <v>2.7278199999999999</v>
      </c>
      <c r="V534" s="89">
        <f t="shared" si="309"/>
        <v>2.6461999999999999</v>
      </c>
      <c r="W534" s="89">
        <f t="shared" si="309"/>
        <v>2.6818300000000002</v>
      </c>
      <c r="X534" s="89">
        <f t="shared" si="309"/>
        <v>2.5582400000000001</v>
      </c>
      <c r="Y534" s="89">
        <f t="shared" si="309"/>
        <v>2.4477699999999998</v>
      </c>
      <c r="Z534" s="89">
        <f t="shared" si="309"/>
        <v>2.2086899999999998</v>
      </c>
      <c r="AA534" s="89">
        <f t="shared" si="309"/>
        <v>1.91604</v>
      </c>
    </row>
    <row r="535" spans="1:27" ht="12.75" hidden="1" customHeight="1" outlineLevel="1" x14ac:dyDescent="0.2">
      <c r="A535" s="99" t="s">
        <v>2930</v>
      </c>
      <c r="B535" s="60" t="s">
        <v>238</v>
      </c>
      <c r="C535" s="40" t="s">
        <v>79</v>
      </c>
      <c r="D535" s="41">
        <v>1211.57</v>
      </c>
      <c r="E535" s="41">
        <v>1141.3399999999999</v>
      </c>
      <c r="F535" s="41">
        <v>1086.03</v>
      </c>
      <c r="G535" s="41">
        <v>1113.4100000000001</v>
      </c>
      <c r="H535" s="41">
        <v>1158.17</v>
      </c>
      <c r="I535" s="41">
        <v>1226.3399999999999</v>
      </c>
      <c r="J535" s="41">
        <v>1449.43</v>
      </c>
      <c r="K535" s="41">
        <v>1807.91</v>
      </c>
      <c r="L535" s="41">
        <v>1944.84</v>
      </c>
      <c r="M535" s="41">
        <v>1991.63</v>
      </c>
      <c r="N535" s="41">
        <v>2036.02</v>
      </c>
      <c r="O535" s="41">
        <v>2059.66</v>
      </c>
      <c r="P535" s="41">
        <v>2030.08</v>
      </c>
      <c r="Q535" s="41">
        <v>2039.69</v>
      </c>
      <c r="R535" s="41">
        <v>2037.55</v>
      </c>
      <c r="S535" s="41">
        <v>1984.97</v>
      </c>
      <c r="T535" s="41">
        <v>2003.58</v>
      </c>
      <c r="U535" s="41">
        <v>2025.13</v>
      </c>
      <c r="V535" s="41">
        <v>1943.51</v>
      </c>
      <c r="W535" s="41">
        <v>1979.14</v>
      </c>
      <c r="X535" s="41">
        <v>1855.55</v>
      </c>
      <c r="Y535" s="41">
        <v>1745.08</v>
      </c>
      <c r="Z535" s="41">
        <v>1506</v>
      </c>
      <c r="AA535" s="41">
        <v>1213.3499999999999</v>
      </c>
    </row>
    <row r="536" spans="1:27" ht="12.75" hidden="1" customHeight="1" outlineLevel="1" x14ac:dyDescent="0.2">
      <c r="A536" s="99" t="s">
        <v>2931</v>
      </c>
      <c r="B536" s="60" t="s">
        <v>90</v>
      </c>
      <c r="C536" s="40" t="s">
        <v>79</v>
      </c>
      <c r="D536" s="41">
        <f>$D$486</f>
        <v>434.18</v>
      </c>
      <c r="E536" s="41">
        <f t="shared" ref="E536:AA536" si="310">$D$486</f>
        <v>434.18</v>
      </c>
      <c r="F536" s="41">
        <f t="shared" si="310"/>
        <v>434.18</v>
      </c>
      <c r="G536" s="41">
        <f t="shared" si="310"/>
        <v>434.18</v>
      </c>
      <c r="H536" s="41">
        <f t="shared" si="310"/>
        <v>434.18</v>
      </c>
      <c r="I536" s="41">
        <f t="shared" si="310"/>
        <v>434.18</v>
      </c>
      <c r="J536" s="41">
        <f t="shared" si="310"/>
        <v>434.18</v>
      </c>
      <c r="K536" s="41">
        <f t="shared" si="310"/>
        <v>434.18</v>
      </c>
      <c r="L536" s="41">
        <f t="shared" si="310"/>
        <v>434.18</v>
      </c>
      <c r="M536" s="41">
        <f t="shared" si="310"/>
        <v>434.18</v>
      </c>
      <c r="N536" s="41">
        <f t="shared" si="310"/>
        <v>434.18</v>
      </c>
      <c r="O536" s="41">
        <f t="shared" si="310"/>
        <v>434.18</v>
      </c>
      <c r="P536" s="41">
        <f t="shared" si="310"/>
        <v>434.18</v>
      </c>
      <c r="Q536" s="41">
        <f t="shared" si="310"/>
        <v>434.18</v>
      </c>
      <c r="R536" s="41">
        <f t="shared" si="310"/>
        <v>434.18</v>
      </c>
      <c r="S536" s="41">
        <f t="shared" si="310"/>
        <v>434.18</v>
      </c>
      <c r="T536" s="41">
        <f t="shared" si="310"/>
        <v>434.18</v>
      </c>
      <c r="U536" s="41">
        <f t="shared" si="310"/>
        <v>434.18</v>
      </c>
      <c r="V536" s="41">
        <f t="shared" si="310"/>
        <v>434.18</v>
      </c>
      <c r="W536" s="41">
        <f t="shared" si="310"/>
        <v>434.18</v>
      </c>
      <c r="X536" s="41">
        <f t="shared" si="310"/>
        <v>434.18</v>
      </c>
      <c r="Y536" s="41">
        <f t="shared" si="310"/>
        <v>434.18</v>
      </c>
      <c r="Z536" s="41">
        <f t="shared" si="310"/>
        <v>434.18</v>
      </c>
      <c r="AA536" s="41">
        <f t="shared" si="310"/>
        <v>434.18</v>
      </c>
    </row>
    <row r="537" spans="1:27" ht="12.75" hidden="1" customHeight="1" outlineLevel="1" x14ac:dyDescent="0.2">
      <c r="A537" s="99" t="s">
        <v>2932</v>
      </c>
      <c r="B537" s="60" t="s">
        <v>83</v>
      </c>
      <c r="C537" s="40" t="s">
        <v>79</v>
      </c>
      <c r="D537" s="41">
        <v>3.72</v>
      </c>
      <c r="E537" s="41">
        <v>3.72</v>
      </c>
      <c r="F537" s="41">
        <v>3.72</v>
      </c>
      <c r="G537" s="41">
        <v>3.72</v>
      </c>
      <c r="H537" s="41">
        <v>3.72</v>
      </c>
      <c r="I537" s="41">
        <v>3.72</v>
      </c>
      <c r="J537" s="41">
        <v>3.72</v>
      </c>
      <c r="K537" s="41">
        <v>3.72</v>
      </c>
      <c r="L537" s="41">
        <v>3.72</v>
      </c>
      <c r="M537" s="41">
        <v>3.72</v>
      </c>
      <c r="N537" s="41">
        <v>3.72</v>
      </c>
      <c r="O537" s="41">
        <v>3.72</v>
      </c>
      <c r="P537" s="41">
        <v>3.72</v>
      </c>
      <c r="Q537" s="41">
        <v>3.72</v>
      </c>
      <c r="R537" s="41">
        <v>3.72</v>
      </c>
      <c r="S537" s="41">
        <v>3.72</v>
      </c>
      <c r="T537" s="41">
        <v>3.72</v>
      </c>
      <c r="U537" s="41">
        <v>3.72</v>
      </c>
      <c r="V537" s="41">
        <v>3.72</v>
      </c>
      <c r="W537" s="41">
        <v>3.72</v>
      </c>
      <c r="X537" s="41">
        <v>3.72</v>
      </c>
      <c r="Y537" s="41">
        <v>3.72</v>
      </c>
      <c r="Z537" s="41">
        <v>3.72</v>
      </c>
      <c r="AA537" s="41">
        <v>3.72</v>
      </c>
    </row>
    <row r="538" spans="1:27" ht="12.75" hidden="1" customHeight="1" outlineLevel="1" x14ac:dyDescent="0.2">
      <c r="A538" s="99" t="s">
        <v>2933</v>
      </c>
      <c r="B538" s="60" t="s">
        <v>81</v>
      </c>
      <c r="C538" s="40" t="s">
        <v>79</v>
      </c>
      <c r="D538" s="41">
        <f>$D$11</f>
        <v>264.79000000000002</v>
      </c>
      <c r="E538" s="41">
        <f t="shared" ref="E538:AA538" si="311">$D$11</f>
        <v>264.79000000000002</v>
      </c>
      <c r="F538" s="41">
        <f t="shared" si="311"/>
        <v>264.79000000000002</v>
      </c>
      <c r="G538" s="41">
        <f t="shared" si="311"/>
        <v>264.79000000000002</v>
      </c>
      <c r="H538" s="41">
        <f t="shared" si="311"/>
        <v>264.79000000000002</v>
      </c>
      <c r="I538" s="41">
        <f t="shared" si="311"/>
        <v>264.79000000000002</v>
      </c>
      <c r="J538" s="41">
        <f t="shared" si="311"/>
        <v>264.79000000000002</v>
      </c>
      <c r="K538" s="41">
        <f t="shared" si="311"/>
        <v>264.79000000000002</v>
      </c>
      <c r="L538" s="41">
        <f t="shared" si="311"/>
        <v>264.79000000000002</v>
      </c>
      <c r="M538" s="41">
        <f t="shared" si="311"/>
        <v>264.79000000000002</v>
      </c>
      <c r="N538" s="41">
        <f t="shared" si="311"/>
        <v>264.79000000000002</v>
      </c>
      <c r="O538" s="41">
        <f t="shared" si="311"/>
        <v>264.79000000000002</v>
      </c>
      <c r="P538" s="41">
        <f t="shared" si="311"/>
        <v>264.79000000000002</v>
      </c>
      <c r="Q538" s="41">
        <f t="shared" si="311"/>
        <v>264.79000000000002</v>
      </c>
      <c r="R538" s="41">
        <f t="shared" si="311"/>
        <v>264.79000000000002</v>
      </c>
      <c r="S538" s="41">
        <f t="shared" si="311"/>
        <v>264.79000000000002</v>
      </c>
      <c r="T538" s="41">
        <f t="shared" si="311"/>
        <v>264.79000000000002</v>
      </c>
      <c r="U538" s="41">
        <f t="shared" si="311"/>
        <v>264.79000000000002</v>
      </c>
      <c r="V538" s="41">
        <f t="shared" si="311"/>
        <v>264.79000000000002</v>
      </c>
      <c r="W538" s="41">
        <f t="shared" si="311"/>
        <v>264.79000000000002</v>
      </c>
      <c r="X538" s="41">
        <f t="shared" si="311"/>
        <v>264.79000000000002</v>
      </c>
      <c r="Y538" s="41">
        <f t="shared" si="311"/>
        <v>264.79000000000002</v>
      </c>
      <c r="Z538" s="41">
        <f t="shared" si="311"/>
        <v>264.79000000000002</v>
      </c>
      <c r="AA538" s="41">
        <f t="shared" si="311"/>
        <v>264.79000000000002</v>
      </c>
    </row>
    <row r="539" spans="1:27" collapsed="1" x14ac:dyDescent="0.2">
      <c r="A539" s="98" t="s">
        <v>2934</v>
      </c>
      <c r="B539" s="25" t="str">
        <f>"12"&amp;"."&amp;$B$801&amp;"."&amp;$B$802</f>
        <v>12.01.2024</v>
      </c>
      <c r="C539" s="88" t="s">
        <v>76</v>
      </c>
      <c r="D539" s="89">
        <f>ROUND(((D540+D541+D543+D542)/1000),5)</f>
        <v>1.8587</v>
      </c>
      <c r="E539" s="89">
        <f>ROUND(((E540+E541+E543+E542)/1000),5)</f>
        <v>1.7818099999999999</v>
      </c>
      <c r="F539" s="89">
        <f>ROUND(((F540+F541+F543+F542)/1000),5)</f>
        <v>1.70973</v>
      </c>
      <c r="G539" s="89">
        <f t="shared" ref="G539:AA539" si="312">ROUND(((G540+G541+G543+G542)/1000),5)</f>
        <v>1.72461</v>
      </c>
      <c r="H539" s="89">
        <f t="shared" si="312"/>
        <v>1.78691</v>
      </c>
      <c r="I539" s="89">
        <f t="shared" si="312"/>
        <v>1.9138999999999999</v>
      </c>
      <c r="J539" s="89">
        <f t="shared" si="312"/>
        <v>2.1269300000000002</v>
      </c>
      <c r="K539" s="89">
        <f t="shared" si="312"/>
        <v>2.36463</v>
      </c>
      <c r="L539" s="89">
        <f t="shared" si="312"/>
        <v>2.5356000000000001</v>
      </c>
      <c r="M539" s="89">
        <f t="shared" si="312"/>
        <v>2.5805600000000002</v>
      </c>
      <c r="N539" s="89">
        <f t="shared" si="312"/>
        <v>2.6255099999999998</v>
      </c>
      <c r="O539" s="89">
        <f t="shared" si="312"/>
        <v>2.6703199999999998</v>
      </c>
      <c r="P539" s="89">
        <f t="shared" si="312"/>
        <v>2.6347900000000002</v>
      </c>
      <c r="Q539" s="89">
        <f t="shared" si="312"/>
        <v>2.6494900000000001</v>
      </c>
      <c r="R539" s="89">
        <f t="shared" si="312"/>
        <v>2.6447500000000002</v>
      </c>
      <c r="S539" s="89">
        <f t="shared" si="312"/>
        <v>2.5760200000000002</v>
      </c>
      <c r="T539" s="89">
        <f t="shared" si="312"/>
        <v>2.59436</v>
      </c>
      <c r="U539" s="89">
        <f t="shared" si="312"/>
        <v>2.6230600000000002</v>
      </c>
      <c r="V539" s="89">
        <f t="shared" si="312"/>
        <v>2.6166299999999998</v>
      </c>
      <c r="W539" s="89">
        <f t="shared" si="312"/>
        <v>2.6510400000000001</v>
      </c>
      <c r="X539" s="89">
        <f t="shared" si="312"/>
        <v>2.5756999999999999</v>
      </c>
      <c r="Y539" s="89">
        <f t="shared" si="312"/>
        <v>2.46211</v>
      </c>
      <c r="Z539" s="89">
        <f t="shared" si="312"/>
        <v>2.22275</v>
      </c>
      <c r="AA539" s="89">
        <f t="shared" si="312"/>
        <v>2.0127799999999998</v>
      </c>
    </row>
    <row r="540" spans="1:27" ht="12.75" hidden="1" customHeight="1" outlineLevel="1" x14ac:dyDescent="0.2">
      <c r="A540" s="99" t="s">
        <v>2935</v>
      </c>
      <c r="B540" s="60" t="s">
        <v>238</v>
      </c>
      <c r="C540" s="40" t="s">
        <v>79</v>
      </c>
      <c r="D540" s="41">
        <v>1156.01</v>
      </c>
      <c r="E540" s="41">
        <v>1079.1199999999999</v>
      </c>
      <c r="F540" s="41">
        <v>1007.04</v>
      </c>
      <c r="G540" s="41">
        <v>1021.92</v>
      </c>
      <c r="H540" s="41">
        <v>1084.22</v>
      </c>
      <c r="I540" s="41">
        <v>1211.21</v>
      </c>
      <c r="J540" s="41">
        <v>1424.24</v>
      </c>
      <c r="K540" s="41">
        <v>1661.94</v>
      </c>
      <c r="L540" s="41">
        <v>1832.91</v>
      </c>
      <c r="M540" s="41">
        <v>1877.87</v>
      </c>
      <c r="N540" s="41">
        <v>1922.82</v>
      </c>
      <c r="O540" s="41">
        <v>1967.63</v>
      </c>
      <c r="P540" s="41">
        <v>1932.1</v>
      </c>
      <c r="Q540" s="41">
        <v>1946.8</v>
      </c>
      <c r="R540" s="41">
        <v>1942.06</v>
      </c>
      <c r="S540" s="41">
        <v>1873.33</v>
      </c>
      <c r="T540" s="41">
        <v>1891.67</v>
      </c>
      <c r="U540" s="41">
        <v>1920.37</v>
      </c>
      <c r="V540" s="41">
        <v>1913.94</v>
      </c>
      <c r="W540" s="41">
        <v>1948.35</v>
      </c>
      <c r="X540" s="41">
        <v>1873.01</v>
      </c>
      <c r="Y540" s="41">
        <v>1759.42</v>
      </c>
      <c r="Z540" s="41">
        <v>1520.06</v>
      </c>
      <c r="AA540" s="41">
        <v>1310.0899999999999</v>
      </c>
    </row>
    <row r="541" spans="1:27" ht="12.75" hidden="1" customHeight="1" outlineLevel="1" x14ac:dyDescent="0.2">
      <c r="A541" s="99" t="s">
        <v>2936</v>
      </c>
      <c r="B541" s="60" t="s">
        <v>90</v>
      </c>
      <c r="C541" s="40" t="s">
        <v>79</v>
      </c>
      <c r="D541" s="41">
        <f>$D$486</f>
        <v>434.18</v>
      </c>
      <c r="E541" s="41">
        <f t="shared" ref="E541:AA541" si="313">$D$486</f>
        <v>434.18</v>
      </c>
      <c r="F541" s="41">
        <f t="shared" si="313"/>
        <v>434.18</v>
      </c>
      <c r="G541" s="41">
        <f t="shared" si="313"/>
        <v>434.18</v>
      </c>
      <c r="H541" s="41">
        <f t="shared" si="313"/>
        <v>434.18</v>
      </c>
      <c r="I541" s="41">
        <f t="shared" si="313"/>
        <v>434.18</v>
      </c>
      <c r="J541" s="41">
        <f t="shared" si="313"/>
        <v>434.18</v>
      </c>
      <c r="K541" s="41">
        <f t="shared" si="313"/>
        <v>434.18</v>
      </c>
      <c r="L541" s="41">
        <f t="shared" si="313"/>
        <v>434.18</v>
      </c>
      <c r="M541" s="41">
        <f t="shared" si="313"/>
        <v>434.18</v>
      </c>
      <c r="N541" s="41">
        <f t="shared" si="313"/>
        <v>434.18</v>
      </c>
      <c r="O541" s="41">
        <f t="shared" si="313"/>
        <v>434.18</v>
      </c>
      <c r="P541" s="41">
        <f t="shared" si="313"/>
        <v>434.18</v>
      </c>
      <c r="Q541" s="41">
        <f t="shared" si="313"/>
        <v>434.18</v>
      </c>
      <c r="R541" s="41">
        <f t="shared" si="313"/>
        <v>434.18</v>
      </c>
      <c r="S541" s="41">
        <f t="shared" si="313"/>
        <v>434.18</v>
      </c>
      <c r="T541" s="41">
        <f t="shared" si="313"/>
        <v>434.18</v>
      </c>
      <c r="U541" s="41">
        <f t="shared" si="313"/>
        <v>434.18</v>
      </c>
      <c r="V541" s="41">
        <f t="shared" si="313"/>
        <v>434.18</v>
      </c>
      <c r="W541" s="41">
        <f t="shared" si="313"/>
        <v>434.18</v>
      </c>
      <c r="X541" s="41">
        <f t="shared" si="313"/>
        <v>434.18</v>
      </c>
      <c r="Y541" s="41">
        <f t="shared" si="313"/>
        <v>434.18</v>
      </c>
      <c r="Z541" s="41">
        <f t="shared" si="313"/>
        <v>434.18</v>
      </c>
      <c r="AA541" s="41">
        <f t="shared" si="313"/>
        <v>434.18</v>
      </c>
    </row>
    <row r="542" spans="1:27" ht="12.75" hidden="1" customHeight="1" outlineLevel="1" x14ac:dyDescent="0.2">
      <c r="A542" s="99" t="s">
        <v>2937</v>
      </c>
      <c r="B542" s="60" t="s">
        <v>83</v>
      </c>
      <c r="C542" s="40" t="s">
        <v>79</v>
      </c>
      <c r="D542" s="41">
        <v>3.72</v>
      </c>
      <c r="E542" s="41">
        <v>3.72</v>
      </c>
      <c r="F542" s="41">
        <v>3.72</v>
      </c>
      <c r="G542" s="41">
        <v>3.72</v>
      </c>
      <c r="H542" s="41">
        <v>3.72</v>
      </c>
      <c r="I542" s="41">
        <v>3.72</v>
      </c>
      <c r="J542" s="41">
        <v>3.72</v>
      </c>
      <c r="K542" s="41">
        <v>3.72</v>
      </c>
      <c r="L542" s="41">
        <v>3.72</v>
      </c>
      <c r="M542" s="41">
        <v>3.72</v>
      </c>
      <c r="N542" s="41">
        <v>3.72</v>
      </c>
      <c r="O542" s="41">
        <v>3.72</v>
      </c>
      <c r="P542" s="41">
        <v>3.72</v>
      </c>
      <c r="Q542" s="41">
        <v>3.72</v>
      </c>
      <c r="R542" s="41">
        <v>3.72</v>
      </c>
      <c r="S542" s="41">
        <v>3.72</v>
      </c>
      <c r="T542" s="41">
        <v>3.72</v>
      </c>
      <c r="U542" s="41">
        <v>3.72</v>
      </c>
      <c r="V542" s="41">
        <v>3.72</v>
      </c>
      <c r="W542" s="41">
        <v>3.72</v>
      </c>
      <c r="X542" s="41">
        <v>3.72</v>
      </c>
      <c r="Y542" s="41">
        <v>3.72</v>
      </c>
      <c r="Z542" s="41">
        <v>3.72</v>
      </c>
      <c r="AA542" s="41">
        <v>3.72</v>
      </c>
    </row>
    <row r="543" spans="1:27" ht="12.75" hidden="1" customHeight="1" outlineLevel="1" x14ac:dyDescent="0.2">
      <c r="A543" s="99" t="s">
        <v>2938</v>
      </c>
      <c r="B543" s="60" t="s">
        <v>81</v>
      </c>
      <c r="C543" s="40" t="s">
        <v>79</v>
      </c>
      <c r="D543" s="41">
        <f>$D$11</f>
        <v>264.79000000000002</v>
      </c>
      <c r="E543" s="41">
        <f t="shared" ref="E543:AA543" si="314">$D$11</f>
        <v>264.79000000000002</v>
      </c>
      <c r="F543" s="41">
        <f t="shared" si="314"/>
        <v>264.79000000000002</v>
      </c>
      <c r="G543" s="41">
        <f t="shared" si="314"/>
        <v>264.79000000000002</v>
      </c>
      <c r="H543" s="41">
        <f t="shared" si="314"/>
        <v>264.79000000000002</v>
      </c>
      <c r="I543" s="41">
        <f t="shared" si="314"/>
        <v>264.79000000000002</v>
      </c>
      <c r="J543" s="41">
        <f t="shared" si="314"/>
        <v>264.79000000000002</v>
      </c>
      <c r="K543" s="41">
        <f t="shared" si="314"/>
        <v>264.79000000000002</v>
      </c>
      <c r="L543" s="41">
        <f t="shared" si="314"/>
        <v>264.79000000000002</v>
      </c>
      <c r="M543" s="41">
        <f t="shared" si="314"/>
        <v>264.79000000000002</v>
      </c>
      <c r="N543" s="41">
        <f t="shared" si="314"/>
        <v>264.79000000000002</v>
      </c>
      <c r="O543" s="41">
        <f t="shared" si="314"/>
        <v>264.79000000000002</v>
      </c>
      <c r="P543" s="41">
        <f t="shared" si="314"/>
        <v>264.79000000000002</v>
      </c>
      <c r="Q543" s="41">
        <f t="shared" si="314"/>
        <v>264.79000000000002</v>
      </c>
      <c r="R543" s="41">
        <f t="shared" si="314"/>
        <v>264.79000000000002</v>
      </c>
      <c r="S543" s="41">
        <f t="shared" si="314"/>
        <v>264.79000000000002</v>
      </c>
      <c r="T543" s="41">
        <f t="shared" si="314"/>
        <v>264.79000000000002</v>
      </c>
      <c r="U543" s="41">
        <f t="shared" si="314"/>
        <v>264.79000000000002</v>
      </c>
      <c r="V543" s="41">
        <f t="shared" si="314"/>
        <v>264.79000000000002</v>
      </c>
      <c r="W543" s="41">
        <f t="shared" si="314"/>
        <v>264.79000000000002</v>
      </c>
      <c r="X543" s="41">
        <f t="shared" si="314"/>
        <v>264.79000000000002</v>
      </c>
      <c r="Y543" s="41">
        <f t="shared" si="314"/>
        <v>264.79000000000002</v>
      </c>
      <c r="Z543" s="41">
        <f t="shared" si="314"/>
        <v>264.79000000000002</v>
      </c>
      <c r="AA543" s="41">
        <f t="shared" si="314"/>
        <v>264.79000000000002</v>
      </c>
    </row>
    <row r="544" spans="1:27" collapsed="1" x14ac:dyDescent="0.2">
      <c r="A544" s="98" t="s">
        <v>2939</v>
      </c>
      <c r="B544" s="25" t="str">
        <f>"13"&amp;"."&amp;$B$801&amp;"."&amp;$B$802</f>
        <v>13.01.2024</v>
      </c>
      <c r="C544" s="88" t="s">
        <v>76</v>
      </c>
      <c r="D544" s="89">
        <f>ROUND(((D545+D546+D548+D547)/1000),5)</f>
        <v>2.1898200000000001</v>
      </c>
      <c r="E544" s="89">
        <f>ROUND(((E545+E546+E548+E547)/1000),5)</f>
        <v>2.0030199999999998</v>
      </c>
      <c r="F544" s="89">
        <f>ROUND(((F545+F546+F548+F547)/1000),5)</f>
        <v>1.9571700000000001</v>
      </c>
      <c r="G544" s="89">
        <f t="shared" ref="G544:AA544" si="315">ROUND(((G545+G546+G548+G547)/1000),5)</f>
        <v>1.9523299999999999</v>
      </c>
      <c r="H544" s="89">
        <f t="shared" si="315"/>
        <v>1.9903200000000001</v>
      </c>
      <c r="I544" s="89">
        <f t="shared" si="315"/>
        <v>2.0973099999999998</v>
      </c>
      <c r="J544" s="89">
        <f t="shared" si="315"/>
        <v>2.1465800000000002</v>
      </c>
      <c r="K544" s="89">
        <f t="shared" si="315"/>
        <v>2.2024900000000001</v>
      </c>
      <c r="L544" s="89">
        <f t="shared" si="315"/>
        <v>2.3761199999999998</v>
      </c>
      <c r="M544" s="89">
        <f t="shared" si="315"/>
        <v>2.3826700000000001</v>
      </c>
      <c r="N544" s="89">
        <f t="shared" si="315"/>
        <v>2.4464800000000002</v>
      </c>
      <c r="O544" s="89">
        <f t="shared" si="315"/>
        <v>2.4792100000000001</v>
      </c>
      <c r="P544" s="89">
        <f t="shared" si="315"/>
        <v>2.5717599999999998</v>
      </c>
      <c r="Q544" s="89">
        <f t="shared" si="315"/>
        <v>2.5930399999999998</v>
      </c>
      <c r="R544" s="89">
        <f t="shared" si="315"/>
        <v>2.49518</v>
      </c>
      <c r="S544" s="89">
        <f t="shared" si="315"/>
        <v>2.4772799999999999</v>
      </c>
      <c r="T544" s="89">
        <f t="shared" si="315"/>
        <v>2.57552</v>
      </c>
      <c r="U544" s="89">
        <f t="shared" si="315"/>
        <v>2.85304</v>
      </c>
      <c r="V544" s="89">
        <f t="shared" si="315"/>
        <v>2.8776700000000002</v>
      </c>
      <c r="W544" s="89">
        <f t="shared" si="315"/>
        <v>2.5520999999999998</v>
      </c>
      <c r="X544" s="89">
        <f t="shared" si="315"/>
        <v>2.42475</v>
      </c>
      <c r="Y544" s="89">
        <f t="shared" si="315"/>
        <v>2.1452800000000001</v>
      </c>
      <c r="Z544" s="89">
        <f t="shared" si="315"/>
        <v>2.1221800000000002</v>
      </c>
      <c r="AA544" s="89">
        <f t="shared" si="315"/>
        <v>2.2001900000000001</v>
      </c>
    </row>
    <row r="545" spans="1:27" ht="12.75" hidden="1" customHeight="1" outlineLevel="1" x14ac:dyDescent="0.2">
      <c r="A545" s="99" t="s">
        <v>2940</v>
      </c>
      <c r="B545" s="60" t="s">
        <v>238</v>
      </c>
      <c r="C545" s="40" t="s">
        <v>79</v>
      </c>
      <c r="D545" s="41">
        <v>1487.13</v>
      </c>
      <c r="E545" s="41">
        <v>1300.33</v>
      </c>
      <c r="F545" s="41">
        <v>1254.48</v>
      </c>
      <c r="G545" s="41">
        <v>1249.6400000000001</v>
      </c>
      <c r="H545" s="41">
        <v>1287.6300000000001</v>
      </c>
      <c r="I545" s="41">
        <v>1394.62</v>
      </c>
      <c r="J545" s="41">
        <v>1443.89</v>
      </c>
      <c r="K545" s="41">
        <v>1499.8</v>
      </c>
      <c r="L545" s="41">
        <v>1673.43</v>
      </c>
      <c r="M545" s="41">
        <v>1679.98</v>
      </c>
      <c r="N545" s="41">
        <v>1743.79</v>
      </c>
      <c r="O545" s="41">
        <v>1776.52</v>
      </c>
      <c r="P545" s="41">
        <v>1869.07</v>
      </c>
      <c r="Q545" s="41">
        <v>1890.35</v>
      </c>
      <c r="R545" s="41">
        <v>1792.49</v>
      </c>
      <c r="S545" s="41">
        <v>1774.59</v>
      </c>
      <c r="T545" s="41">
        <v>1872.83</v>
      </c>
      <c r="U545" s="41">
        <v>2150.35</v>
      </c>
      <c r="V545" s="41">
        <v>2174.98</v>
      </c>
      <c r="W545" s="41">
        <v>1849.41</v>
      </c>
      <c r="X545" s="41">
        <v>1722.06</v>
      </c>
      <c r="Y545" s="41">
        <v>1442.59</v>
      </c>
      <c r="Z545" s="41">
        <v>1419.49</v>
      </c>
      <c r="AA545" s="41">
        <v>1497.5</v>
      </c>
    </row>
    <row r="546" spans="1:27" ht="12.75" hidden="1" customHeight="1" outlineLevel="1" x14ac:dyDescent="0.2">
      <c r="A546" s="99" t="s">
        <v>2941</v>
      </c>
      <c r="B546" s="60" t="s">
        <v>90</v>
      </c>
      <c r="C546" s="40" t="s">
        <v>79</v>
      </c>
      <c r="D546" s="41">
        <f>$D$486</f>
        <v>434.18</v>
      </c>
      <c r="E546" s="41">
        <f t="shared" ref="E546:AA546" si="316">$D$486</f>
        <v>434.18</v>
      </c>
      <c r="F546" s="41">
        <f t="shared" si="316"/>
        <v>434.18</v>
      </c>
      <c r="G546" s="41">
        <f t="shared" si="316"/>
        <v>434.18</v>
      </c>
      <c r="H546" s="41">
        <f t="shared" si="316"/>
        <v>434.18</v>
      </c>
      <c r="I546" s="41">
        <f t="shared" si="316"/>
        <v>434.18</v>
      </c>
      <c r="J546" s="41">
        <f t="shared" si="316"/>
        <v>434.18</v>
      </c>
      <c r="K546" s="41">
        <f t="shared" si="316"/>
        <v>434.18</v>
      </c>
      <c r="L546" s="41">
        <f t="shared" si="316"/>
        <v>434.18</v>
      </c>
      <c r="M546" s="41">
        <f t="shared" si="316"/>
        <v>434.18</v>
      </c>
      <c r="N546" s="41">
        <f t="shared" si="316"/>
        <v>434.18</v>
      </c>
      <c r="O546" s="41">
        <f t="shared" si="316"/>
        <v>434.18</v>
      </c>
      <c r="P546" s="41">
        <f t="shared" si="316"/>
        <v>434.18</v>
      </c>
      <c r="Q546" s="41">
        <f t="shared" si="316"/>
        <v>434.18</v>
      </c>
      <c r="R546" s="41">
        <f t="shared" si="316"/>
        <v>434.18</v>
      </c>
      <c r="S546" s="41">
        <f t="shared" si="316"/>
        <v>434.18</v>
      </c>
      <c r="T546" s="41">
        <f t="shared" si="316"/>
        <v>434.18</v>
      </c>
      <c r="U546" s="41">
        <f t="shared" si="316"/>
        <v>434.18</v>
      </c>
      <c r="V546" s="41">
        <f t="shared" si="316"/>
        <v>434.18</v>
      </c>
      <c r="W546" s="41">
        <f t="shared" si="316"/>
        <v>434.18</v>
      </c>
      <c r="X546" s="41">
        <f t="shared" si="316"/>
        <v>434.18</v>
      </c>
      <c r="Y546" s="41">
        <f t="shared" si="316"/>
        <v>434.18</v>
      </c>
      <c r="Z546" s="41">
        <f t="shared" si="316"/>
        <v>434.18</v>
      </c>
      <c r="AA546" s="41">
        <f t="shared" si="316"/>
        <v>434.18</v>
      </c>
    </row>
    <row r="547" spans="1:27" ht="12.75" hidden="1" customHeight="1" outlineLevel="1" x14ac:dyDescent="0.2">
      <c r="A547" s="99" t="s">
        <v>2942</v>
      </c>
      <c r="B547" s="60" t="s">
        <v>83</v>
      </c>
      <c r="C547" s="40" t="s">
        <v>79</v>
      </c>
      <c r="D547" s="41">
        <v>3.72</v>
      </c>
      <c r="E547" s="41">
        <v>3.72</v>
      </c>
      <c r="F547" s="41">
        <v>3.72</v>
      </c>
      <c r="G547" s="41">
        <v>3.72</v>
      </c>
      <c r="H547" s="41">
        <v>3.72</v>
      </c>
      <c r="I547" s="41">
        <v>3.72</v>
      </c>
      <c r="J547" s="41">
        <v>3.72</v>
      </c>
      <c r="K547" s="41">
        <v>3.72</v>
      </c>
      <c r="L547" s="41">
        <v>3.72</v>
      </c>
      <c r="M547" s="41">
        <v>3.72</v>
      </c>
      <c r="N547" s="41">
        <v>3.72</v>
      </c>
      <c r="O547" s="41">
        <v>3.72</v>
      </c>
      <c r="P547" s="41">
        <v>3.72</v>
      </c>
      <c r="Q547" s="41">
        <v>3.72</v>
      </c>
      <c r="R547" s="41">
        <v>3.72</v>
      </c>
      <c r="S547" s="41">
        <v>3.72</v>
      </c>
      <c r="T547" s="41">
        <v>3.72</v>
      </c>
      <c r="U547" s="41">
        <v>3.72</v>
      </c>
      <c r="V547" s="41">
        <v>3.72</v>
      </c>
      <c r="W547" s="41">
        <v>3.72</v>
      </c>
      <c r="X547" s="41">
        <v>3.72</v>
      </c>
      <c r="Y547" s="41">
        <v>3.72</v>
      </c>
      <c r="Z547" s="41">
        <v>3.72</v>
      </c>
      <c r="AA547" s="41">
        <v>3.72</v>
      </c>
    </row>
    <row r="548" spans="1:27" ht="12.75" hidden="1" customHeight="1" outlineLevel="1" x14ac:dyDescent="0.2">
      <c r="A548" s="99" t="s">
        <v>2943</v>
      </c>
      <c r="B548" s="60" t="s">
        <v>81</v>
      </c>
      <c r="C548" s="40" t="s">
        <v>79</v>
      </c>
      <c r="D548" s="41">
        <f>$D$11</f>
        <v>264.79000000000002</v>
      </c>
      <c r="E548" s="41">
        <f t="shared" ref="E548:AA548" si="317">$D$11</f>
        <v>264.79000000000002</v>
      </c>
      <c r="F548" s="41">
        <f t="shared" si="317"/>
        <v>264.79000000000002</v>
      </c>
      <c r="G548" s="41">
        <f t="shared" si="317"/>
        <v>264.79000000000002</v>
      </c>
      <c r="H548" s="41">
        <f t="shared" si="317"/>
        <v>264.79000000000002</v>
      </c>
      <c r="I548" s="41">
        <f t="shared" si="317"/>
        <v>264.79000000000002</v>
      </c>
      <c r="J548" s="41">
        <f t="shared" si="317"/>
        <v>264.79000000000002</v>
      </c>
      <c r="K548" s="41">
        <f t="shared" si="317"/>
        <v>264.79000000000002</v>
      </c>
      <c r="L548" s="41">
        <f t="shared" si="317"/>
        <v>264.79000000000002</v>
      </c>
      <c r="M548" s="41">
        <f t="shared" si="317"/>
        <v>264.79000000000002</v>
      </c>
      <c r="N548" s="41">
        <f t="shared" si="317"/>
        <v>264.79000000000002</v>
      </c>
      <c r="O548" s="41">
        <f t="shared" si="317"/>
        <v>264.79000000000002</v>
      </c>
      <c r="P548" s="41">
        <f t="shared" si="317"/>
        <v>264.79000000000002</v>
      </c>
      <c r="Q548" s="41">
        <f t="shared" si="317"/>
        <v>264.79000000000002</v>
      </c>
      <c r="R548" s="41">
        <f t="shared" si="317"/>
        <v>264.79000000000002</v>
      </c>
      <c r="S548" s="41">
        <f t="shared" si="317"/>
        <v>264.79000000000002</v>
      </c>
      <c r="T548" s="41">
        <f t="shared" si="317"/>
        <v>264.79000000000002</v>
      </c>
      <c r="U548" s="41">
        <f t="shared" si="317"/>
        <v>264.79000000000002</v>
      </c>
      <c r="V548" s="41">
        <f t="shared" si="317"/>
        <v>264.79000000000002</v>
      </c>
      <c r="W548" s="41">
        <f t="shared" si="317"/>
        <v>264.79000000000002</v>
      </c>
      <c r="X548" s="41">
        <f t="shared" si="317"/>
        <v>264.79000000000002</v>
      </c>
      <c r="Y548" s="41">
        <f t="shared" si="317"/>
        <v>264.79000000000002</v>
      </c>
      <c r="Z548" s="41">
        <f t="shared" si="317"/>
        <v>264.79000000000002</v>
      </c>
      <c r="AA548" s="41">
        <f t="shared" si="317"/>
        <v>264.79000000000002</v>
      </c>
    </row>
    <row r="549" spans="1:27" collapsed="1" x14ac:dyDescent="0.2">
      <c r="A549" s="98" t="s">
        <v>2944</v>
      </c>
      <c r="B549" s="25" t="str">
        <f>"14"&amp;"."&amp;$B$801&amp;"."&amp;$B$802</f>
        <v>14.01.2024</v>
      </c>
      <c r="C549" s="88" t="s">
        <v>76</v>
      </c>
      <c r="D549" s="89">
        <f>ROUND(((D550+D551+D553+D552)/1000),5)</f>
        <v>2.2185600000000001</v>
      </c>
      <c r="E549" s="89">
        <f>ROUND(((E550+E551+E553+E552)/1000),5)</f>
        <v>2.0836600000000001</v>
      </c>
      <c r="F549" s="89">
        <f>ROUND(((F550+F551+F553+F552)/1000),5)</f>
        <v>1.9553799999999999</v>
      </c>
      <c r="G549" s="89">
        <f t="shared" ref="G549:AA549" si="318">ROUND(((G550+G551+G553+G552)/1000),5)</f>
        <v>1.9411700000000001</v>
      </c>
      <c r="H549" s="89">
        <f t="shared" si="318"/>
        <v>1.9572700000000001</v>
      </c>
      <c r="I549" s="89">
        <f t="shared" si="318"/>
        <v>2.0346299999999999</v>
      </c>
      <c r="J549" s="89">
        <f t="shared" si="318"/>
        <v>2.0674899999999998</v>
      </c>
      <c r="K549" s="89">
        <f t="shared" si="318"/>
        <v>2.1794500000000001</v>
      </c>
      <c r="L549" s="89">
        <f t="shared" si="318"/>
        <v>2.26424</v>
      </c>
      <c r="M549" s="89">
        <f t="shared" si="318"/>
        <v>2.4213800000000001</v>
      </c>
      <c r="N549" s="89">
        <f t="shared" si="318"/>
        <v>2.54691</v>
      </c>
      <c r="O549" s="89">
        <f t="shared" si="318"/>
        <v>2.6214400000000002</v>
      </c>
      <c r="P549" s="89">
        <f t="shared" si="318"/>
        <v>2.6476000000000002</v>
      </c>
      <c r="Q549" s="89">
        <f t="shared" si="318"/>
        <v>2.6663399999999999</v>
      </c>
      <c r="R549" s="89">
        <f t="shared" si="318"/>
        <v>2.5364</v>
      </c>
      <c r="S549" s="89">
        <f t="shared" si="318"/>
        <v>2.66811</v>
      </c>
      <c r="T549" s="89">
        <f t="shared" si="318"/>
        <v>2.8477199999999998</v>
      </c>
      <c r="U549" s="89">
        <f t="shared" si="318"/>
        <v>2.8787099999999999</v>
      </c>
      <c r="V549" s="89">
        <f t="shared" si="318"/>
        <v>2.8731300000000002</v>
      </c>
      <c r="W549" s="89">
        <f t="shared" si="318"/>
        <v>2.7189000000000001</v>
      </c>
      <c r="X549" s="89">
        <f t="shared" si="318"/>
        <v>2.5597599999999998</v>
      </c>
      <c r="Y549" s="89">
        <f t="shared" si="318"/>
        <v>2.4344800000000002</v>
      </c>
      <c r="Z549" s="89">
        <f t="shared" si="318"/>
        <v>2.2347100000000002</v>
      </c>
      <c r="AA549" s="89">
        <f t="shared" si="318"/>
        <v>2.1755900000000001</v>
      </c>
    </row>
    <row r="550" spans="1:27" ht="12.75" hidden="1" customHeight="1" outlineLevel="1" x14ac:dyDescent="0.2">
      <c r="A550" s="99" t="s">
        <v>2945</v>
      </c>
      <c r="B550" s="60" t="s">
        <v>238</v>
      </c>
      <c r="C550" s="40" t="s">
        <v>79</v>
      </c>
      <c r="D550" s="41">
        <v>1515.87</v>
      </c>
      <c r="E550" s="41">
        <v>1380.97</v>
      </c>
      <c r="F550" s="41">
        <v>1252.69</v>
      </c>
      <c r="G550" s="41">
        <v>1238.48</v>
      </c>
      <c r="H550" s="41">
        <v>1254.58</v>
      </c>
      <c r="I550" s="41">
        <v>1331.94</v>
      </c>
      <c r="J550" s="41">
        <v>1364.8</v>
      </c>
      <c r="K550" s="41">
        <v>1476.76</v>
      </c>
      <c r="L550" s="41">
        <v>1561.55</v>
      </c>
      <c r="M550" s="41">
        <v>1718.69</v>
      </c>
      <c r="N550" s="41">
        <v>1844.22</v>
      </c>
      <c r="O550" s="41">
        <v>1918.75</v>
      </c>
      <c r="P550" s="41">
        <v>1944.91</v>
      </c>
      <c r="Q550" s="41">
        <v>1963.65</v>
      </c>
      <c r="R550" s="41">
        <v>1833.71</v>
      </c>
      <c r="S550" s="41">
        <v>1965.42</v>
      </c>
      <c r="T550" s="41">
        <v>2145.0300000000002</v>
      </c>
      <c r="U550" s="41">
        <v>2176.02</v>
      </c>
      <c r="V550" s="41">
        <v>2170.44</v>
      </c>
      <c r="W550" s="41">
        <v>2016.21</v>
      </c>
      <c r="X550" s="41">
        <v>1857.07</v>
      </c>
      <c r="Y550" s="41">
        <v>1731.79</v>
      </c>
      <c r="Z550" s="41">
        <v>1532.02</v>
      </c>
      <c r="AA550" s="41">
        <v>1472.9</v>
      </c>
    </row>
    <row r="551" spans="1:27" ht="12.75" hidden="1" customHeight="1" outlineLevel="1" x14ac:dyDescent="0.2">
      <c r="A551" s="99" t="s">
        <v>2946</v>
      </c>
      <c r="B551" s="60" t="s">
        <v>90</v>
      </c>
      <c r="C551" s="40" t="s">
        <v>79</v>
      </c>
      <c r="D551" s="41">
        <f>$D$486</f>
        <v>434.18</v>
      </c>
      <c r="E551" s="41">
        <f t="shared" ref="E551:AA551" si="319">$D$486</f>
        <v>434.18</v>
      </c>
      <c r="F551" s="41">
        <f t="shared" si="319"/>
        <v>434.18</v>
      </c>
      <c r="G551" s="41">
        <f t="shared" si="319"/>
        <v>434.18</v>
      </c>
      <c r="H551" s="41">
        <f t="shared" si="319"/>
        <v>434.18</v>
      </c>
      <c r="I551" s="41">
        <f t="shared" si="319"/>
        <v>434.18</v>
      </c>
      <c r="J551" s="41">
        <f t="shared" si="319"/>
        <v>434.18</v>
      </c>
      <c r="K551" s="41">
        <f t="shared" si="319"/>
        <v>434.18</v>
      </c>
      <c r="L551" s="41">
        <f t="shared" si="319"/>
        <v>434.18</v>
      </c>
      <c r="M551" s="41">
        <f t="shared" si="319"/>
        <v>434.18</v>
      </c>
      <c r="N551" s="41">
        <f t="shared" si="319"/>
        <v>434.18</v>
      </c>
      <c r="O551" s="41">
        <f t="shared" si="319"/>
        <v>434.18</v>
      </c>
      <c r="P551" s="41">
        <f t="shared" si="319"/>
        <v>434.18</v>
      </c>
      <c r="Q551" s="41">
        <f t="shared" si="319"/>
        <v>434.18</v>
      </c>
      <c r="R551" s="41">
        <f t="shared" si="319"/>
        <v>434.18</v>
      </c>
      <c r="S551" s="41">
        <f t="shared" si="319"/>
        <v>434.18</v>
      </c>
      <c r="T551" s="41">
        <f t="shared" si="319"/>
        <v>434.18</v>
      </c>
      <c r="U551" s="41">
        <f t="shared" si="319"/>
        <v>434.18</v>
      </c>
      <c r="V551" s="41">
        <f t="shared" si="319"/>
        <v>434.18</v>
      </c>
      <c r="W551" s="41">
        <f t="shared" si="319"/>
        <v>434.18</v>
      </c>
      <c r="X551" s="41">
        <f t="shared" si="319"/>
        <v>434.18</v>
      </c>
      <c r="Y551" s="41">
        <f t="shared" si="319"/>
        <v>434.18</v>
      </c>
      <c r="Z551" s="41">
        <f t="shared" si="319"/>
        <v>434.18</v>
      </c>
      <c r="AA551" s="41">
        <f t="shared" si="319"/>
        <v>434.18</v>
      </c>
    </row>
    <row r="552" spans="1:27" ht="12.75" hidden="1" customHeight="1" outlineLevel="1" x14ac:dyDescent="0.2">
      <c r="A552" s="99" t="s">
        <v>2947</v>
      </c>
      <c r="B552" s="60" t="s">
        <v>83</v>
      </c>
      <c r="C552" s="40" t="s">
        <v>79</v>
      </c>
      <c r="D552" s="41">
        <v>3.72</v>
      </c>
      <c r="E552" s="41">
        <v>3.72</v>
      </c>
      <c r="F552" s="41">
        <v>3.72</v>
      </c>
      <c r="G552" s="41">
        <v>3.72</v>
      </c>
      <c r="H552" s="41">
        <v>3.72</v>
      </c>
      <c r="I552" s="41">
        <v>3.72</v>
      </c>
      <c r="J552" s="41">
        <v>3.72</v>
      </c>
      <c r="K552" s="41">
        <v>3.72</v>
      </c>
      <c r="L552" s="41">
        <v>3.72</v>
      </c>
      <c r="M552" s="41">
        <v>3.72</v>
      </c>
      <c r="N552" s="41">
        <v>3.72</v>
      </c>
      <c r="O552" s="41">
        <v>3.72</v>
      </c>
      <c r="P552" s="41">
        <v>3.72</v>
      </c>
      <c r="Q552" s="41">
        <v>3.72</v>
      </c>
      <c r="R552" s="41">
        <v>3.72</v>
      </c>
      <c r="S552" s="41">
        <v>3.72</v>
      </c>
      <c r="T552" s="41">
        <v>3.72</v>
      </c>
      <c r="U552" s="41">
        <v>3.72</v>
      </c>
      <c r="V552" s="41">
        <v>3.72</v>
      </c>
      <c r="W552" s="41">
        <v>3.72</v>
      </c>
      <c r="X552" s="41">
        <v>3.72</v>
      </c>
      <c r="Y552" s="41">
        <v>3.72</v>
      </c>
      <c r="Z552" s="41">
        <v>3.72</v>
      </c>
      <c r="AA552" s="41">
        <v>3.72</v>
      </c>
    </row>
    <row r="553" spans="1:27" ht="12.75" hidden="1" customHeight="1" outlineLevel="1" x14ac:dyDescent="0.2">
      <c r="A553" s="99" t="s">
        <v>2948</v>
      </c>
      <c r="B553" s="60" t="s">
        <v>81</v>
      </c>
      <c r="C553" s="40" t="s">
        <v>79</v>
      </c>
      <c r="D553" s="41">
        <f>$D$11</f>
        <v>264.79000000000002</v>
      </c>
      <c r="E553" s="41">
        <f t="shared" ref="E553:AA553" si="320">$D$11</f>
        <v>264.79000000000002</v>
      </c>
      <c r="F553" s="41">
        <f t="shared" si="320"/>
        <v>264.79000000000002</v>
      </c>
      <c r="G553" s="41">
        <f t="shared" si="320"/>
        <v>264.79000000000002</v>
      </c>
      <c r="H553" s="41">
        <f t="shared" si="320"/>
        <v>264.79000000000002</v>
      </c>
      <c r="I553" s="41">
        <f t="shared" si="320"/>
        <v>264.79000000000002</v>
      </c>
      <c r="J553" s="41">
        <f t="shared" si="320"/>
        <v>264.79000000000002</v>
      </c>
      <c r="K553" s="41">
        <f t="shared" si="320"/>
        <v>264.79000000000002</v>
      </c>
      <c r="L553" s="41">
        <f t="shared" si="320"/>
        <v>264.79000000000002</v>
      </c>
      <c r="M553" s="41">
        <f t="shared" si="320"/>
        <v>264.79000000000002</v>
      </c>
      <c r="N553" s="41">
        <f t="shared" si="320"/>
        <v>264.79000000000002</v>
      </c>
      <c r="O553" s="41">
        <f t="shared" si="320"/>
        <v>264.79000000000002</v>
      </c>
      <c r="P553" s="41">
        <f t="shared" si="320"/>
        <v>264.79000000000002</v>
      </c>
      <c r="Q553" s="41">
        <f t="shared" si="320"/>
        <v>264.79000000000002</v>
      </c>
      <c r="R553" s="41">
        <f t="shared" si="320"/>
        <v>264.79000000000002</v>
      </c>
      <c r="S553" s="41">
        <f t="shared" si="320"/>
        <v>264.79000000000002</v>
      </c>
      <c r="T553" s="41">
        <f t="shared" si="320"/>
        <v>264.79000000000002</v>
      </c>
      <c r="U553" s="41">
        <f t="shared" si="320"/>
        <v>264.79000000000002</v>
      </c>
      <c r="V553" s="41">
        <f t="shared" si="320"/>
        <v>264.79000000000002</v>
      </c>
      <c r="W553" s="41">
        <f t="shared" si="320"/>
        <v>264.79000000000002</v>
      </c>
      <c r="X553" s="41">
        <f t="shared" si="320"/>
        <v>264.79000000000002</v>
      </c>
      <c r="Y553" s="41">
        <f t="shared" si="320"/>
        <v>264.79000000000002</v>
      </c>
      <c r="Z553" s="41">
        <f t="shared" si="320"/>
        <v>264.79000000000002</v>
      </c>
      <c r="AA553" s="41">
        <f t="shared" si="320"/>
        <v>264.79000000000002</v>
      </c>
    </row>
    <row r="554" spans="1:27" collapsed="1" x14ac:dyDescent="0.2">
      <c r="A554" s="98" t="s">
        <v>2949</v>
      </c>
      <c r="B554" s="25" t="str">
        <f>"15"&amp;"."&amp;$B$801&amp;"."&amp;$B$802</f>
        <v>15.01.2024</v>
      </c>
      <c r="C554" s="88" t="s">
        <v>76</v>
      </c>
      <c r="D554" s="89">
        <f>ROUND(((D555+D556+D558+D557)/1000),5)</f>
        <v>1.9440299999999999</v>
      </c>
      <c r="E554" s="89">
        <f>ROUND(((E555+E556+E558+E557)/1000),5)</f>
        <v>1.8864799999999999</v>
      </c>
      <c r="F554" s="89">
        <f>ROUND(((F555+F556+F558+F557)/1000),5)</f>
        <v>1.8310900000000001</v>
      </c>
      <c r="G554" s="89">
        <f t="shared" ref="G554:AA554" si="321">ROUND(((G555+G556+G558+G557)/1000),5)</f>
        <v>1.8243100000000001</v>
      </c>
      <c r="H554" s="89">
        <f t="shared" si="321"/>
        <v>1.88598</v>
      </c>
      <c r="I554" s="89">
        <f t="shared" si="321"/>
        <v>2.01078</v>
      </c>
      <c r="J554" s="89">
        <f t="shared" si="321"/>
        <v>2.2211699999999999</v>
      </c>
      <c r="K554" s="89">
        <f t="shared" si="321"/>
        <v>2.4390299999999998</v>
      </c>
      <c r="L554" s="89">
        <f t="shared" si="321"/>
        <v>2.7022499999999998</v>
      </c>
      <c r="M554" s="89">
        <f t="shared" si="321"/>
        <v>2.7357</v>
      </c>
      <c r="N554" s="89">
        <f t="shared" si="321"/>
        <v>2.72343</v>
      </c>
      <c r="O554" s="89">
        <f t="shared" si="321"/>
        <v>2.8173599999999999</v>
      </c>
      <c r="P554" s="89">
        <f t="shared" si="321"/>
        <v>2.8170500000000001</v>
      </c>
      <c r="Q554" s="89">
        <f t="shared" si="321"/>
        <v>2.8275600000000001</v>
      </c>
      <c r="R554" s="89">
        <f t="shared" si="321"/>
        <v>2.8239000000000001</v>
      </c>
      <c r="S554" s="89">
        <f t="shared" si="321"/>
        <v>2.7602799999999998</v>
      </c>
      <c r="T554" s="89">
        <f t="shared" si="321"/>
        <v>2.8706900000000002</v>
      </c>
      <c r="U554" s="89">
        <f t="shared" si="321"/>
        <v>2.8976099999999998</v>
      </c>
      <c r="V554" s="89">
        <f t="shared" si="321"/>
        <v>2.8903799999999999</v>
      </c>
      <c r="W554" s="89">
        <f t="shared" si="321"/>
        <v>2.7570899999999998</v>
      </c>
      <c r="X554" s="89">
        <f t="shared" si="321"/>
        <v>2.62744</v>
      </c>
      <c r="Y554" s="89">
        <f t="shared" si="321"/>
        <v>2.46055</v>
      </c>
      <c r="Z554" s="89">
        <f t="shared" si="321"/>
        <v>2.2648199999999998</v>
      </c>
      <c r="AA554" s="89">
        <f t="shared" si="321"/>
        <v>2.1324700000000001</v>
      </c>
    </row>
    <row r="555" spans="1:27" ht="12.75" hidden="1" customHeight="1" outlineLevel="1" x14ac:dyDescent="0.2">
      <c r="A555" s="99" t="s">
        <v>2950</v>
      </c>
      <c r="B555" s="60" t="s">
        <v>238</v>
      </c>
      <c r="C555" s="40" t="s">
        <v>79</v>
      </c>
      <c r="D555" s="41">
        <v>1241.3399999999999</v>
      </c>
      <c r="E555" s="41">
        <v>1183.79</v>
      </c>
      <c r="F555" s="41">
        <v>1128.4000000000001</v>
      </c>
      <c r="G555" s="41">
        <v>1121.6199999999999</v>
      </c>
      <c r="H555" s="41">
        <v>1183.29</v>
      </c>
      <c r="I555" s="41">
        <v>1308.0899999999999</v>
      </c>
      <c r="J555" s="41">
        <v>1518.48</v>
      </c>
      <c r="K555" s="41">
        <v>1736.34</v>
      </c>
      <c r="L555" s="41">
        <v>1999.56</v>
      </c>
      <c r="M555" s="41">
        <v>2033.01</v>
      </c>
      <c r="N555" s="41">
        <v>2020.74</v>
      </c>
      <c r="O555" s="41">
        <v>2114.67</v>
      </c>
      <c r="P555" s="41">
        <v>2114.36</v>
      </c>
      <c r="Q555" s="41">
        <v>2124.87</v>
      </c>
      <c r="R555" s="41">
        <v>2121.21</v>
      </c>
      <c r="S555" s="41">
        <v>2057.59</v>
      </c>
      <c r="T555" s="41">
        <v>2168</v>
      </c>
      <c r="U555" s="41">
        <v>2194.92</v>
      </c>
      <c r="V555" s="41">
        <v>2187.69</v>
      </c>
      <c r="W555" s="41">
        <v>2054.4</v>
      </c>
      <c r="X555" s="41">
        <v>1924.75</v>
      </c>
      <c r="Y555" s="41">
        <v>1757.86</v>
      </c>
      <c r="Z555" s="41">
        <v>1562.13</v>
      </c>
      <c r="AA555" s="41">
        <v>1429.78</v>
      </c>
    </row>
    <row r="556" spans="1:27" ht="12.75" hidden="1" customHeight="1" outlineLevel="1" x14ac:dyDescent="0.2">
      <c r="A556" s="99" t="s">
        <v>2951</v>
      </c>
      <c r="B556" s="60" t="s">
        <v>90</v>
      </c>
      <c r="C556" s="40" t="s">
        <v>79</v>
      </c>
      <c r="D556" s="41">
        <f>$D$486</f>
        <v>434.18</v>
      </c>
      <c r="E556" s="41">
        <f t="shared" ref="E556:AA556" si="322">$D$486</f>
        <v>434.18</v>
      </c>
      <c r="F556" s="41">
        <f t="shared" si="322"/>
        <v>434.18</v>
      </c>
      <c r="G556" s="41">
        <f t="shared" si="322"/>
        <v>434.18</v>
      </c>
      <c r="H556" s="41">
        <f t="shared" si="322"/>
        <v>434.18</v>
      </c>
      <c r="I556" s="41">
        <f t="shared" si="322"/>
        <v>434.18</v>
      </c>
      <c r="J556" s="41">
        <f t="shared" si="322"/>
        <v>434.18</v>
      </c>
      <c r="K556" s="41">
        <f t="shared" si="322"/>
        <v>434.18</v>
      </c>
      <c r="L556" s="41">
        <f t="shared" si="322"/>
        <v>434.18</v>
      </c>
      <c r="M556" s="41">
        <f t="shared" si="322"/>
        <v>434.18</v>
      </c>
      <c r="N556" s="41">
        <f t="shared" si="322"/>
        <v>434.18</v>
      </c>
      <c r="O556" s="41">
        <f t="shared" si="322"/>
        <v>434.18</v>
      </c>
      <c r="P556" s="41">
        <f t="shared" si="322"/>
        <v>434.18</v>
      </c>
      <c r="Q556" s="41">
        <f t="shared" si="322"/>
        <v>434.18</v>
      </c>
      <c r="R556" s="41">
        <f t="shared" si="322"/>
        <v>434.18</v>
      </c>
      <c r="S556" s="41">
        <f t="shared" si="322"/>
        <v>434.18</v>
      </c>
      <c r="T556" s="41">
        <f t="shared" si="322"/>
        <v>434.18</v>
      </c>
      <c r="U556" s="41">
        <f t="shared" si="322"/>
        <v>434.18</v>
      </c>
      <c r="V556" s="41">
        <f t="shared" si="322"/>
        <v>434.18</v>
      </c>
      <c r="W556" s="41">
        <f t="shared" si="322"/>
        <v>434.18</v>
      </c>
      <c r="X556" s="41">
        <f t="shared" si="322"/>
        <v>434.18</v>
      </c>
      <c r="Y556" s="41">
        <f t="shared" si="322"/>
        <v>434.18</v>
      </c>
      <c r="Z556" s="41">
        <f t="shared" si="322"/>
        <v>434.18</v>
      </c>
      <c r="AA556" s="41">
        <f t="shared" si="322"/>
        <v>434.18</v>
      </c>
    </row>
    <row r="557" spans="1:27" ht="12.75" hidden="1" customHeight="1" outlineLevel="1" x14ac:dyDescent="0.2">
      <c r="A557" s="99" t="s">
        <v>2952</v>
      </c>
      <c r="B557" s="60" t="s">
        <v>83</v>
      </c>
      <c r="C557" s="40" t="s">
        <v>79</v>
      </c>
      <c r="D557" s="41">
        <v>3.72</v>
      </c>
      <c r="E557" s="41">
        <v>3.72</v>
      </c>
      <c r="F557" s="41">
        <v>3.72</v>
      </c>
      <c r="G557" s="41">
        <v>3.72</v>
      </c>
      <c r="H557" s="41">
        <v>3.72</v>
      </c>
      <c r="I557" s="41">
        <v>3.72</v>
      </c>
      <c r="J557" s="41">
        <v>3.72</v>
      </c>
      <c r="K557" s="41">
        <v>3.72</v>
      </c>
      <c r="L557" s="41">
        <v>3.72</v>
      </c>
      <c r="M557" s="41">
        <v>3.72</v>
      </c>
      <c r="N557" s="41">
        <v>3.72</v>
      </c>
      <c r="O557" s="41">
        <v>3.72</v>
      </c>
      <c r="P557" s="41">
        <v>3.72</v>
      </c>
      <c r="Q557" s="41">
        <v>3.72</v>
      </c>
      <c r="R557" s="41">
        <v>3.72</v>
      </c>
      <c r="S557" s="41">
        <v>3.72</v>
      </c>
      <c r="T557" s="41">
        <v>3.72</v>
      </c>
      <c r="U557" s="41">
        <v>3.72</v>
      </c>
      <c r="V557" s="41">
        <v>3.72</v>
      </c>
      <c r="W557" s="41">
        <v>3.72</v>
      </c>
      <c r="X557" s="41">
        <v>3.72</v>
      </c>
      <c r="Y557" s="41">
        <v>3.72</v>
      </c>
      <c r="Z557" s="41">
        <v>3.72</v>
      </c>
      <c r="AA557" s="41">
        <v>3.72</v>
      </c>
    </row>
    <row r="558" spans="1:27" ht="12.75" hidden="1" customHeight="1" outlineLevel="1" x14ac:dyDescent="0.2">
      <c r="A558" s="99" t="s">
        <v>2953</v>
      </c>
      <c r="B558" s="60" t="s">
        <v>81</v>
      </c>
      <c r="C558" s="40" t="s">
        <v>79</v>
      </c>
      <c r="D558" s="41">
        <f>$D$11</f>
        <v>264.79000000000002</v>
      </c>
      <c r="E558" s="41">
        <f t="shared" ref="E558:AA558" si="323">$D$11</f>
        <v>264.79000000000002</v>
      </c>
      <c r="F558" s="41">
        <f t="shared" si="323"/>
        <v>264.79000000000002</v>
      </c>
      <c r="G558" s="41">
        <f t="shared" si="323"/>
        <v>264.79000000000002</v>
      </c>
      <c r="H558" s="41">
        <f t="shared" si="323"/>
        <v>264.79000000000002</v>
      </c>
      <c r="I558" s="41">
        <f t="shared" si="323"/>
        <v>264.79000000000002</v>
      </c>
      <c r="J558" s="41">
        <f t="shared" si="323"/>
        <v>264.79000000000002</v>
      </c>
      <c r="K558" s="41">
        <f t="shared" si="323"/>
        <v>264.79000000000002</v>
      </c>
      <c r="L558" s="41">
        <f t="shared" si="323"/>
        <v>264.79000000000002</v>
      </c>
      <c r="M558" s="41">
        <f t="shared" si="323"/>
        <v>264.79000000000002</v>
      </c>
      <c r="N558" s="41">
        <f t="shared" si="323"/>
        <v>264.79000000000002</v>
      </c>
      <c r="O558" s="41">
        <f t="shared" si="323"/>
        <v>264.79000000000002</v>
      </c>
      <c r="P558" s="41">
        <f t="shared" si="323"/>
        <v>264.79000000000002</v>
      </c>
      <c r="Q558" s="41">
        <f t="shared" si="323"/>
        <v>264.79000000000002</v>
      </c>
      <c r="R558" s="41">
        <f t="shared" si="323"/>
        <v>264.79000000000002</v>
      </c>
      <c r="S558" s="41">
        <f t="shared" si="323"/>
        <v>264.79000000000002</v>
      </c>
      <c r="T558" s="41">
        <f t="shared" si="323"/>
        <v>264.79000000000002</v>
      </c>
      <c r="U558" s="41">
        <f t="shared" si="323"/>
        <v>264.79000000000002</v>
      </c>
      <c r="V558" s="41">
        <f t="shared" si="323"/>
        <v>264.79000000000002</v>
      </c>
      <c r="W558" s="41">
        <f t="shared" si="323"/>
        <v>264.79000000000002</v>
      </c>
      <c r="X558" s="41">
        <f t="shared" si="323"/>
        <v>264.79000000000002</v>
      </c>
      <c r="Y558" s="41">
        <f t="shared" si="323"/>
        <v>264.79000000000002</v>
      </c>
      <c r="Z558" s="41">
        <f t="shared" si="323"/>
        <v>264.79000000000002</v>
      </c>
      <c r="AA558" s="41">
        <f t="shared" si="323"/>
        <v>264.79000000000002</v>
      </c>
    </row>
    <row r="559" spans="1:27" collapsed="1" x14ac:dyDescent="0.2">
      <c r="A559" s="98" t="s">
        <v>2954</v>
      </c>
      <c r="B559" s="25" t="str">
        <f>"16"&amp;"."&amp;$B$801&amp;"."&amp;$B$802</f>
        <v>16.01.2024</v>
      </c>
      <c r="C559" s="88" t="s">
        <v>76</v>
      </c>
      <c r="D559" s="89">
        <f>ROUND(((D560+D561+D563+D562)/1000),5)</f>
        <v>1.97211</v>
      </c>
      <c r="E559" s="89">
        <f>ROUND(((E560+E561+E563+E562)/1000),5)</f>
        <v>1.9050400000000001</v>
      </c>
      <c r="F559" s="89">
        <f>ROUND(((F560+F561+F563+F562)/1000),5)</f>
        <v>1.88205</v>
      </c>
      <c r="G559" s="89">
        <f t="shared" ref="G559:AA559" si="324">ROUND(((G560+G561+G563+G562)/1000),5)</f>
        <v>1.8476399999999999</v>
      </c>
      <c r="H559" s="89">
        <f t="shared" si="324"/>
        <v>1.8916200000000001</v>
      </c>
      <c r="I559" s="89">
        <f t="shared" si="324"/>
        <v>2.0058500000000001</v>
      </c>
      <c r="J559" s="89">
        <f t="shared" si="324"/>
        <v>2.20187</v>
      </c>
      <c r="K559" s="89">
        <f t="shared" si="324"/>
        <v>2.3880699999999999</v>
      </c>
      <c r="L559" s="89">
        <f t="shared" si="324"/>
        <v>2.6551999999999998</v>
      </c>
      <c r="M559" s="89">
        <f t="shared" si="324"/>
        <v>2.6841300000000001</v>
      </c>
      <c r="N559" s="89">
        <f t="shared" si="324"/>
        <v>2.7279200000000001</v>
      </c>
      <c r="O559" s="89">
        <f t="shared" si="324"/>
        <v>2.7486899999999999</v>
      </c>
      <c r="P559" s="89">
        <f t="shared" si="324"/>
        <v>2.75224</v>
      </c>
      <c r="Q559" s="89">
        <f t="shared" si="324"/>
        <v>2.7810199999999998</v>
      </c>
      <c r="R559" s="89">
        <f t="shared" si="324"/>
        <v>2.7597200000000002</v>
      </c>
      <c r="S559" s="89">
        <f t="shared" si="324"/>
        <v>2.72539</v>
      </c>
      <c r="T559" s="89">
        <f t="shared" si="324"/>
        <v>2.8348900000000001</v>
      </c>
      <c r="U559" s="89">
        <f t="shared" si="324"/>
        <v>2.8819300000000001</v>
      </c>
      <c r="V559" s="89">
        <f t="shared" si="324"/>
        <v>2.8664499999999999</v>
      </c>
      <c r="W559" s="89">
        <f t="shared" si="324"/>
        <v>2.7168899999999998</v>
      </c>
      <c r="X559" s="89">
        <f t="shared" si="324"/>
        <v>2.5960899999999998</v>
      </c>
      <c r="Y559" s="89">
        <f t="shared" si="324"/>
        <v>2.48224</v>
      </c>
      <c r="Z559" s="89">
        <f t="shared" si="324"/>
        <v>2.2721100000000001</v>
      </c>
      <c r="AA559" s="89">
        <f t="shared" si="324"/>
        <v>2.15137</v>
      </c>
    </row>
    <row r="560" spans="1:27" ht="12.75" hidden="1" customHeight="1" outlineLevel="1" x14ac:dyDescent="0.2">
      <c r="A560" s="99" t="s">
        <v>2955</v>
      </c>
      <c r="B560" s="60" t="s">
        <v>238</v>
      </c>
      <c r="C560" s="40" t="s">
        <v>79</v>
      </c>
      <c r="D560" s="41">
        <v>1269.42</v>
      </c>
      <c r="E560" s="41">
        <v>1202.3499999999999</v>
      </c>
      <c r="F560" s="41">
        <v>1179.3599999999999</v>
      </c>
      <c r="G560" s="41">
        <v>1144.95</v>
      </c>
      <c r="H560" s="41">
        <v>1188.93</v>
      </c>
      <c r="I560" s="41">
        <v>1303.1600000000001</v>
      </c>
      <c r="J560" s="41">
        <v>1499.18</v>
      </c>
      <c r="K560" s="41">
        <v>1685.38</v>
      </c>
      <c r="L560" s="41">
        <v>1952.51</v>
      </c>
      <c r="M560" s="41">
        <v>1981.44</v>
      </c>
      <c r="N560" s="41">
        <v>2025.23</v>
      </c>
      <c r="O560" s="41">
        <v>2046</v>
      </c>
      <c r="P560" s="41">
        <v>2049.5500000000002</v>
      </c>
      <c r="Q560" s="41">
        <v>2078.33</v>
      </c>
      <c r="R560" s="41">
        <v>2057.0300000000002</v>
      </c>
      <c r="S560" s="41">
        <v>2022.7</v>
      </c>
      <c r="T560" s="41">
        <v>2132.1999999999998</v>
      </c>
      <c r="U560" s="41">
        <v>2179.2399999999998</v>
      </c>
      <c r="V560" s="41">
        <v>2163.7600000000002</v>
      </c>
      <c r="W560" s="41">
        <v>2014.2</v>
      </c>
      <c r="X560" s="41">
        <v>1893.4</v>
      </c>
      <c r="Y560" s="41">
        <v>1779.55</v>
      </c>
      <c r="Z560" s="41">
        <v>1569.42</v>
      </c>
      <c r="AA560" s="41">
        <v>1448.68</v>
      </c>
    </row>
    <row r="561" spans="1:27" ht="12.75" hidden="1" customHeight="1" outlineLevel="1" x14ac:dyDescent="0.2">
      <c r="A561" s="99" t="s">
        <v>2956</v>
      </c>
      <c r="B561" s="60" t="s">
        <v>90</v>
      </c>
      <c r="C561" s="40" t="s">
        <v>79</v>
      </c>
      <c r="D561" s="41">
        <f>$D$486</f>
        <v>434.18</v>
      </c>
      <c r="E561" s="41">
        <f t="shared" ref="E561:AA561" si="325">$D$486</f>
        <v>434.18</v>
      </c>
      <c r="F561" s="41">
        <f t="shared" si="325"/>
        <v>434.18</v>
      </c>
      <c r="G561" s="41">
        <f t="shared" si="325"/>
        <v>434.18</v>
      </c>
      <c r="H561" s="41">
        <f t="shared" si="325"/>
        <v>434.18</v>
      </c>
      <c r="I561" s="41">
        <f t="shared" si="325"/>
        <v>434.18</v>
      </c>
      <c r="J561" s="41">
        <f t="shared" si="325"/>
        <v>434.18</v>
      </c>
      <c r="K561" s="41">
        <f t="shared" si="325"/>
        <v>434.18</v>
      </c>
      <c r="L561" s="41">
        <f t="shared" si="325"/>
        <v>434.18</v>
      </c>
      <c r="M561" s="41">
        <f t="shared" si="325"/>
        <v>434.18</v>
      </c>
      <c r="N561" s="41">
        <f t="shared" si="325"/>
        <v>434.18</v>
      </c>
      <c r="O561" s="41">
        <f t="shared" si="325"/>
        <v>434.18</v>
      </c>
      <c r="P561" s="41">
        <f t="shared" si="325"/>
        <v>434.18</v>
      </c>
      <c r="Q561" s="41">
        <f t="shared" si="325"/>
        <v>434.18</v>
      </c>
      <c r="R561" s="41">
        <f t="shared" si="325"/>
        <v>434.18</v>
      </c>
      <c r="S561" s="41">
        <f t="shared" si="325"/>
        <v>434.18</v>
      </c>
      <c r="T561" s="41">
        <f t="shared" si="325"/>
        <v>434.18</v>
      </c>
      <c r="U561" s="41">
        <f t="shared" si="325"/>
        <v>434.18</v>
      </c>
      <c r="V561" s="41">
        <f t="shared" si="325"/>
        <v>434.18</v>
      </c>
      <c r="W561" s="41">
        <f t="shared" si="325"/>
        <v>434.18</v>
      </c>
      <c r="X561" s="41">
        <f t="shared" si="325"/>
        <v>434.18</v>
      </c>
      <c r="Y561" s="41">
        <f t="shared" si="325"/>
        <v>434.18</v>
      </c>
      <c r="Z561" s="41">
        <f t="shared" si="325"/>
        <v>434.18</v>
      </c>
      <c r="AA561" s="41">
        <f t="shared" si="325"/>
        <v>434.18</v>
      </c>
    </row>
    <row r="562" spans="1:27" ht="12.75" hidden="1" customHeight="1" outlineLevel="1" x14ac:dyDescent="0.2">
      <c r="A562" s="99" t="s">
        <v>2957</v>
      </c>
      <c r="B562" s="60" t="s">
        <v>83</v>
      </c>
      <c r="C562" s="40" t="s">
        <v>79</v>
      </c>
      <c r="D562" s="41">
        <v>3.72</v>
      </c>
      <c r="E562" s="41">
        <v>3.72</v>
      </c>
      <c r="F562" s="41">
        <v>3.72</v>
      </c>
      <c r="G562" s="41">
        <v>3.72</v>
      </c>
      <c r="H562" s="41">
        <v>3.72</v>
      </c>
      <c r="I562" s="41">
        <v>3.72</v>
      </c>
      <c r="J562" s="41">
        <v>3.72</v>
      </c>
      <c r="K562" s="41">
        <v>3.72</v>
      </c>
      <c r="L562" s="41">
        <v>3.72</v>
      </c>
      <c r="M562" s="41">
        <v>3.72</v>
      </c>
      <c r="N562" s="41">
        <v>3.72</v>
      </c>
      <c r="O562" s="41">
        <v>3.72</v>
      </c>
      <c r="P562" s="41">
        <v>3.72</v>
      </c>
      <c r="Q562" s="41">
        <v>3.72</v>
      </c>
      <c r="R562" s="41">
        <v>3.72</v>
      </c>
      <c r="S562" s="41">
        <v>3.72</v>
      </c>
      <c r="T562" s="41">
        <v>3.72</v>
      </c>
      <c r="U562" s="41">
        <v>3.72</v>
      </c>
      <c r="V562" s="41">
        <v>3.72</v>
      </c>
      <c r="W562" s="41">
        <v>3.72</v>
      </c>
      <c r="X562" s="41">
        <v>3.72</v>
      </c>
      <c r="Y562" s="41">
        <v>3.72</v>
      </c>
      <c r="Z562" s="41">
        <v>3.72</v>
      </c>
      <c r="AA562" s="41">
        <v>3.72</v>
      </c>
    </row>
    <row r="563" spans="1:27" ht="12.75" hidden="1" customHeight="1" outlineLevel="1" x14ac:dyDescent="0.2">
      <c r="A563" s="99" t="s">
        <v>2958</v>
      </c>
      <c r="B563" s="60" t="s">
        <v>81</v>
      </c>
      <c r="C563" s="40" t="s">
        <v>79</v>
      </c>
      <c r="D563" s="41">
        <f>$D$11</f>
        <v>264.79000000000002</v>
      </c>
      <c r="E563" s="41">
        <f t="shared" ref="E563:AA563" si="326">$D$11</f>
        <v>264.79000000000002</v>
      </c>
      <c r="F563" s="41">
        <f t="shared" si="326"/>
        <v>264.79000000000002</v>
      </c>
      <c r="G563" s="41">
        <f t="shared" si="326"/>
        <v>264.79000000000002</v>
      </c>
      <c r="H563" s="41">
        <f t="shared" si="326"/>
        <v>264.79000000000002</v>
      </c>
      <c r="I563" s="41">
        <f t="shared" si="326"/>
        <v>264.79000000000002</v>
      </c>
      <c r="J563" s="41">
        <f t="shared" si="326"/>
        <v>264.79000000000002</v>
      </c>
      <c r="K563" s="41">
        <f t="shared" si="326"/>
        <v>264.79000000000002</v>
      </c>
      <c r="L563" s="41">
        <f t="shared" si="326"/>
        <v>264.79000000000002</v>
      </c>
      <c r="M563" s="41">
        <f t="shared" si="326"/>
        <v>264.79000000000002</v>
      </c>
      <c r="N563" s="41">
        <f t="shared" si="326"/>
        <v>264.79000000000002</v>
      </c>
      <c r="O563" s="41">
        <f t="shared" si="326"/>
        <v>264.79000000000002</v>
      </c>
      <c r="P563" s="41">
        <f t="shared" si="326"/>
        <v>264.79000000000002</v>
      </c>
      <c r="Q563" s="41">
        <f t="shared" si="326"/>
        <v>264.79000000000002</v>
      </c>
      <c r="R563" s="41">
        <f t="shared" si="326"/>
        <v>264.79000000000002</v>
      </c>
      <c r="S563" s="41">
        <f t="shared" si="326"/>
        <v>264.79000000000002</v>
      </c>
      <c r="T563" s="41">
        <f t="shared" si="326"/>
        <v>264.79000000000002</v>
      </c>
      <c r="U563" s="41">
        <f t="shared" si="326"/>
        <v>264.79000000000002</v>
      </c>
      <c r="V563" s="41">
        <f t="shared" si="326"/>
        <v>264.79000000000002</v>
      </c>
      <c r="W563" s="41">
        <f t="shared" si="326"/>
        <v>264.79000000000002</v>
      </c>
      <c r="X563" s="41">
        <f t="shared" si="326"/>
        <v>264.79000000000002</v>
      </c>
      <c r="Y563" s="41">
        <f t="shared" si="326"/>
        <v>264.79000000000002</v>
      </c>
      <c r="Z563" s="41">
        <f t="shared" si="326"/>
        <v>264.79000000000002</v>
      </c>
      <c r="AA563" s="41">
        <f t="shared" si="326"/>
        <v>264.79000000000002</v>
      </c>
    </row>
    <row r="564" spans="1:27" collapsed="1" x14ac:dyDescent="0.2">
      <c r="A564" s="98" t="s">
        <v>2959</v>
      </c>
      <c r="B564" s="25" t="str">
        <f>"17"&amp;"."&amp;$B$801&amp;"."&amp;$B$802</f>
        <v>17.01.2024</v>
      </c>
      <c r="C564" s="88" t="s">
        <v>76</v>
      </c>
      <c r="D564" s="89">
        <f>ROUND(((D565+D566+D568+D567)/1000),5)</f>
        <v>1.9412700000000001</v>
      </c>
      <c r="E564" s="89">
        <f>ROUND(((E565+E566+E568+E567)/1000),5)</f>
        <v>1.8633900000000001</v>
      </c>
      <c r="F564" s="89">
        <f>ROUND(((F565+F566+F568+F567)/1000),5)</f>
        <v>1.8161499999999999</v>
      </c>
      <c r="G564" s="89">
        <f t="shared" ref="G564:AA564" si="327">ROUND(((G565+G566+G568+G567)/1000),5)</f>
        <v>1.81538</v>
      </c>
      <c r="H564" s="89">
        <f t="shared" si="327"/>
        <v>1.88425</v>
      </c>
      <c r="I564" s="89">
        <f t="shared" si="327"/>
        <v>2.01003</v>
      </c>
      <c r="J564" s="89">
        <f t="shared" si="327"/>
        <v>2.2050399999999999</v>
      </c>
      <c r="K564" s="89">
        <f t="shared" si="327"/>
        <v>2.51953</v>
      </c>
      <c r="L564" s="89">
        <f t="shared" si="327"/>
        <v>2.7276500000000001</v>
      </c>
      <c r="M564" s="89">
        <f t="shared" si="327"/>
        <v>2.6976599999999999</v>
      </c>
      <c r="N564" s="89">
        <f t="shared" si="327"/>
        <v>2.7757000000000001</v>
      </c>
      <c r="O564" s="89">
        <f t="shared" si="327"/>
        <v>2.81419</v>
      </c>
      <c r="P564" s="89">
        <f t="shared" si="327"/>
        <v>2.8113199999999998</v>
      </c>
      <c r="Q564" s="89">
        <f t="shared" si="327"/>
        <v>2.8121</v>
      </c>
      <c r="R564" s="89">
        <f t="shared" si="327"/>
        <v>2.8115399999999999</v>
      </c>
      <c r="S564" s="89">
        <f t="shared" si="327"/>
        <v>2.7806299999999999</v>
      </c>
      <c r="T564" s="89">
        <f t="shared" si="327"/>
        <v>2.9016099999999998</v>
      </c>
      <c r="U564" s="89">
        <f t="shared" si="327"/>
        <v>2.8657699999999999</v>
      </c>
      <c r="V564" s="89">
        <f t="shared" si="327"/>
        <v>2.8428399999999998</v>
      </c>
      <c r="W564" s="89">
        <f t="shared" si="327"/>
        <v>2.7087500000000002</v>
      </c>
      <c r="X564" s="89">
        <f t="shared" si="327"/>
        <v>2.7133600000000002</v>
      </c>
      <c r="Y564" s="89">
        <f t="shared" si="327"/>
        <v>2.5494699999999999</v>
      </c>
      <c r="Z564" s="89">
        <f t="shared" si="327"/>
        <v>2.32938</v>
      </c>
      <c r="AA564" s="89">
        <f t="shared" si="327"/>
        <v>2.1549700000000001</v>
      </c>
    </row>
    <row r="565" spans="1:27" ht="12.75" hidden="1" customHeight="1" outlineLevel="1" x14ac:dyDescent="0.2">
      <c r="A565" s="99" t="s">
        <v>2960</v>
      </c>
      <c r="B565" s="60" t="s">
        <v>238</v>
      </c>
      <c r="C565" s="40" t="s">
        <v>79</v>
      </c>
      <c r="D565" s="41">
        <v>1238.58</v>
      </c>
      <c r="E565" s="41">
        <v>1160.7</v>
      </c>
      <c r="F565" s="41">
        <v>1113.46</v>
      </c>
      <c r="G565" s="41">
        <v>1112.69</v>
      </c>
      <c r="H565" s="41">
        <v>1181.56</v>
      </c>
      <c r="I565" s="41">
        <v>1307.3399999999999</v>
      </c>
      <c r="J565" s="41">
        <v>1502.35</v>
      </c>
      <c r="K565" s="41">
        <v>1816.84</v>
      </c>
      <c r="L565" s="41">
        <v>2024.96</v>
      </c>
      <c r="M565" s="41">
        <v>1994.97</v>
      </c>
      <c r="N565" s="41">
        <v>2073.0100000000002</v>
      </c>
      <c r="O565" s="41">
        <v>2111.5</v>
      </c>
      <c r="P565" s="41">
        <v>2108.63</v>
      </c>
      <c r="Q565" s="41">
        <v>2109.41</v>
      </c>
      <c r="R565" s="41">
        <v>2108.85</v>
      </c>
      <c r="S565" s="41">
        <v>2077.94</v>
      </c>
      <c r="T565" s="41">
        <v>2198.92</v>
      </c>
      <c r="U565" s="41">
        <v>2163.08</v>
      </c>
      <c r="V565" s="41">
        <v>2140.15</v>
      </c>
      <c r="W565" s="41">
        <v>2006.06</v>
      </c>
      <c r="X565" s="41">
        <v>2010.67</v>
      </c>
      <c r="Y565" s="41">
        <v>1846.78</v>
      </c>
      <c r="Z565" s="41">
        <v>1626.69</v>
      </c>
      <c r="AA565" s="41">
        <v>1452.28</v>
      </c>
    </row>
    <row r="566" spans="1:27" ht="12.75" hidden="1" customHeight="1" outlineLevel="1" x14ac:dyDescent="0.2">
      <c r="A566" s="99" t="s">
        <v>2961</v>
      </c>
      <c r="B566" s="60" t="s">
        <v>90</v>
      </c>
      <c r="C566" s="40" t="s">
        <v>79</v>
      </c>
      <c r="D566" s="41">
        <f>$D$486</f>
        <v>434.18</v>
      </c>
      <c r="E566" s="41">
        <f t="shared" ref="E566:AA566" si="328">$D$486</f>
        <v>434.18</v>
      </c>
      <c r="F566" s="41">
        <f t="shared" si="328"/>
        <v>434.18</v>
      </c>
      <c r="G566" s="41">
        <f t="shared" si="328"/>
        <v>434.18</v>
      </c>
      <c r="H566" s="41">
        <f t="shared" si="328"/>
        <v>434.18</v>
      </c>
      <c r="I566" s="41">
        <f t="shared" si="328"/>
        <v>434.18</v>
      </c>
      <c r="J566" s="41">
        <f t="shared" si="328"/>
        <v>434.18</v>
      </c>
      <c r="K566" s="41">
        <f t="shared" si="328"/>
        <v>434.18</v>
      </c>
      <c r="L566" s="41">
        <f t="shared" si="328"/>
        <v>434.18</v>
      </c>
      <c r="M566" s="41">
        <f t="shared" si="328"/>
        <v>434.18</v>
      </c>
      <c r="N566" s="41">
        <f t="shared" si="328"/>
        <v>434.18</v>
      </c>
      <c r="O566" s="41">
        <f t="shared" si="328"/>
        <v>434.18</v>
      </c>
      <c r="P566" s="41">
        <f t="shared" si="328"/>
        <v>434.18</v>
      </c>
      <c r="Q566" s="41">
        <f t="shared" si="328"/>
        <v>434.18</v>
      </c>
      <c r="R566" s="41">
        <f t="shared" si="328"/>
        <v>434.18</v>
      </c>
      <c r="S566" s="41">
        <f t="shared" si="328"/>
        <v>434.18</v>
      </c>
      <c r="T566" s="41">
        <f t="shared" si="328"/>
        <v>434.18</v>
      </c>
      <c r="U566" s="41">
        <f t="shared" si="328"/>
        <v>434.18</v>
      </c>
      <c r="V566" s="41">
        <f t="shared" si="328"/>
        <v>434.18</v>
      </c>
      <c r="W566" s="41">
        <f t="shared" si="328"/>
        <v>434.18</v>
      </c>
      <c r="X566" s="41">
        <f t="shared" si="328"/>
        <v>434.18</v>
      </c>
      <c r="Y566" s="41">
        <f t="shared" si="328"/>
        <v>434.18</v>
      </c>
      <c r="Z566" s="41">
        <f t="shared" si="328"/>
        <v>434.18</v>
      </c>
      <c r="AA566" s="41">
        <f t="shared" si="328"/>
        <v>434.18</v>
      </c>
    </row>
    <row r="567" spans="1:27" ht="12.75" hidden="1" customHeight="1" outlineLevel="1" x14ac:dyDescent="0.2">
      <c r="A567" s="99" t="s">
        <v>2962</v>
      </c>
      <c r="B567" s="60" t="s">
        <v>83</v>
      </c>
      <c r="C567" s="40" t="s">
        <v>79</v>
      </c>
      <c r="D567" s="41">
        <v>3.72</v>
      </c>
      <c r="E567" s="41">
        <v>3.72</v>
      </c>
      <c r="F567" s="41">
        <v>3.72</v>
      </c>
      <c r="G567" s="41">
        <v>3.72</v>
      </c>
      <c r="H567" s="41">
        <v>3.72</v>
      </c>
      <c r="I567" s="41">
        <v>3.72</v>
      </c>
      <c r="J567" s="41">
        <v>3.72</v>
      </c>
      <c r="K567" s="41">
        <v>3.72</v>
      </c>
      <c r="L567" s="41">
        <v>3.72</v>
      </c>
      <c r="M567" s="41">
        <v>3.72</v>
      </c>
      <c r="N567" s="41">
        <v>3.72</v>
      </c>
      <c r="O567" s="41">
        <v>3.72</v>
      </c>
      <c r="P567" s="41">
        <v>3.72</v>
      </c>
      <c r="Q567" s="41">
        <v>3.72</v>
      </c>
      <c r="R567" s="41">
        <v>3.72</v>
      </c>
      <c r="S567" s="41">
        <v>3.72</v>
      </c>
      <c r="T567" s="41">
        <v>3.72</v>
      </c>
      <c r="U567" s="41">
        <v>3.72</v>
      </c>
      <c r="V567" s="41">
        <v>3.72</v>
      </c>
      <c r="W567" s="41">
        <v>3.72</v>
      </c>
      <c r="X567" s="41">
        <v>3.72</v>
      </c>
      <c r="Y567" s="41">
        <v>3.72</v>
      </c>
      <c r="Z567" s="41">
        <v>3.72</v>
      </c>
      <c r="AA567" s="41">
        <v>3.72</v>
      </c>
    </row>
    <row r="568" spans="1:27" ht="12.75" hidden="1" customHeight="1" outlineLevel="1" x14ac:dyDescent="0.2">
      <c r="A568" s="99" t="s">
        <v>2963</v>
      </c>
      <c r="B568" s="60" t="s">
        <v>81</v>
      </c>
      <c r="C568" s="40" t="s">
        <v>79</v>
      </c>
      <c r="D568" s="41">
        <f>$D$11</f>
        <v>264.79000000000002</v>
      </c>
      <c r="E568" s="41">
        <f t="shared" ref="E568:AA568" si="329">$D$11</f>
        <v>264.79000000000002</v>
      </c>
      <c r="F568" s="41">
        <f t="shared" si="329"/>
        <v>264.79000000000002</v>
      </c>
      <c r="G568" s="41">
        <f t="shared" si="329"/>
        <v>264.79000000000002</v>
      </c>
      <c r="H568" s="41">
        <f t="shared" si="329"/>
        <v>264.79000000000002</v>
      </c>
      <c r="I568" s="41">
        <f t="shared" si="329"/>
        <v>264.79000000000002</v>
      </c>
      <c r="J568" s="41">
        <f t="shared" si="329"/>
        <v>264.79000000000002</v>
      </c>
      <c r="K568" s="41">
        <f t="shared" si="329"/>
        <v>264.79000000000002</v>
      </c>
      <c r="L568" s="41">
        <f t="shared" si="329"/>
        <v>264.79000000000002</v>
      </c>
      <c r="M568" s="41">
        <f t="shared" si="329"/>
        <v>264.79000000000002</v>
      </c>
      <c r="N568" s="41">
        <f t="shared" si="329"/>
        <v>264.79000000000002</v>
      </c>
      <c r="O568" s="41">
        <f t="shared" si="329"/>
        <v>264.79000000000002</v>
      </c>
      <c r="P568" s="41">
        <f t="shared" si="329"/>
        <v>264.79000000000002</v>
      </c>
      <c r="Q568" s="41">
        <f t="shared" si="329"/>
        <v>264.79000000000002</v>
      </c>
      <c r="R568" s="41">
        <f t="shared" si="329"/>
        <v>264.79000000000002</v>
      </c>
      <c r="S568" s="41">
        <f t="shared" si="329"/>
        <v>264.79000000000002</v>
      </c>
      <c r="T568" s="41">
        <f t="shared" si="329"/>
        <v>264.79000000000002</v>
      </c>
      <c r="U568" s="41">
        <f t="shared" si="329"/>
        <v>264.79000000000002</v>
      </c>
      <c r="V568" s="41">
        <f t="shared" si="329"/>
        <v>264.79000000000002</v>
      </c>
      <c r="W568" s="41">
        <f t="shared" si="329"/>
        <v>264.79000000000002</v>
      </c>
      <c r="X568" s="41">
        <f t="shared" si="329"/>
        <v>264.79000000000002</v>
      </c>
      <c r="Y568" s="41">
        <f t="shared" si="329"/>
        <v>264.79000000000002</v>
      </c>
      <c r="Z568" s="41">
        <f t="shared" si="329"/>
        <v>264.79000000000002</v>
      </c>
      <c r="AA568" s="41">
        <f t="shared" si="329"/>
        <v>264.79000000000002</v>
      </c>
    </row>
    <row r="569" spans="1:27" collapsed="1" x14ac:dyDescent="0.2">
      <c r="A569" s="98" t="s">
        <v>2964</v>
      </c>
      <c r="B569" s="25" t="str">
        <f>"18"&amp;"."&amp;$B$801&amp;"."&amp;$B$802</f>
        <v>18.01.2024</v>
      </c>
      <c r="C569" s="88" t="s">
        <v>76</v>
      </c>
      <c r="D569" s="89">
        <f>ROUND(((D570+D571+D573+D572)/1000),5)</f>
        <v>2.0776500000000002</v>
      </c>
      <c r="E569" s="89">
        <f>ROUND(((E570+E571+E573+E572)/1000),5)</f>
        <v>1.9180299999999999</v>
      </c>
      <c r="F569" s="89">
        <f>ROUND(((F570+F571+F573+F572)/1000),5)</f>
        <v>1.8816600000000001</v>
      </c>
      <c r="G569" s="89">
        <f t="shared" ref="G569:AA569" si="330">ROUND(((G570+G571+G573+G572)/1000),5)</f>
        <v>1.8732899999999999</v>
      </c>
      <c r="H569" s="89">
        <f t="shared" si="330"/>
        <v>1.9134800000000001</v>
      </c>
      <c r="I569" s="89">
        <f t="shared" si="330"/>
        <v>2.0573399999999999</v>
      </c>
      <c r="J569" s="89">
        <f t="shared" si="330"/>
        <v>2.1864300000000001</v>
      </c>
      <c r="K569" s="89">
        <f t="shared" si="330"/>
        <v>2.48861</v>
      </c>
      <c r="L569" s="89">
        <f t="shared" si="330"/>
        <v>2.6872199999999999</v>
      </c>
      <c r="M569" s="89">
        <f t="shared" si="330"/>
        <v>2.6394199999999999</v>
      </c>
      <c r="N569" s="89">
        <f t="shared" si="330"/>
        <v>2.82233</v>
      </c>
      <c r="O569" s="89">
        <f t="shared" si="330"/>
        <v>2.7808899999999999</v>
      </c>
      <c r="P569" s="89">
        <f t="shared" si="330"/>
        <v>2.7653099999999999</v>
      </c>
      <c r="Q569" s="89">
        <f t="shared" si="330"/>
        <v>2.7844899999999999</v>
      </c>
      <c r="R569" s="89">
        <f t="shared" si="330"/>
        <v>2.78287</v>
      </c>
      <c r="S569" s="89">
        <f t="shared" si="330"/>
        <v>2.8372600000000001</v>
      </c>
      <c r="T569" s="89">
        <f t="shared" si="330"/>
        <v>2.9015</v>
      </c>
      <c r="U569" s="89">
        <f t="shared" si="330"/>
        <v>2.9136600000000001</v>
      </c>
      <c r="V569" s="89">
        <f t="shared" si="330"/>
        <v>2.9065300000000001</v>
      </c>
      <c r="W569" s="89">
        <f t="shared" si="330"/>
        <v>2.7193700000000001</v>
      </c>
      <c r="X569" s="89">
        <f t="shared" si="330"/>
        <v>2.5716700000000001</v>
      </c>
      <c r="Y569" s="89">
        <f t="shared" si="330"/>
        <v>2.4609999999999999</v>
      </c>
      <c r="Z569" s="89">
        <f t="shared" si="330"/>
        <v>2.20736</v>
      </c>
      <c r="AA569" s="89">
        <f t="shared" si="330"/>
        <v>2.0366</v>
      </c>
    </row>
    <row r="570" spans="1:27" ht="12.75" hidden="1" customHeight="1" outlineLevel="1" x14ac:dyDescent="0.2">
      <c r="A570" s="99" t="s">
        <v>2965</v>
      </c>
      <c r="B570" s="60" t="s">
        <v>238</v>
      </c>
      <c r="C570" s="40" t="s">
        <v>79</v>
      </c>
      <c r="D570" s="41">
        <v>1374.96</v>
      </c>
      <c r="E570" s="41">
        <v>1215.3399999999999</v>
      </c>
      <c r="F570" s="41">
        <v>1178.97</v>
      </c>
      <c r="G570" s="41">
        <v>1170.5999999999999</v>
      </c>
      <c r="H570" s="41">
        <v>1210.79</v>
      </c>
      <c r="I570" s="41">
        <v>1354.65</v>
      </c>
      <c r="J570" s="41">
        <v>1483.74</v>
      </c>
      <c r="K570" s="41">
        <v>1785.92</v>
      </c>
      <c r="L570" s="41">
        <v>1984.53</v>
      </c>
      <c r="M570" s="41">
        <v>1936.73</v>
      </c>
      <c r="N570" s="41">
        <v>2119.64</v>
      </c>
      <c r="O570" s="41">
        <v>2078.1999999999998</v>
      </c>
      <c r="P570" s="41">
        <v>2062.62</v>
      </c>
      <c r="Q570" s="41">
        <v>2081.8000000000002</v>
      </c>
      <c r="R570" s="41">
        <v>2080.1799999999998</v>
      </c>
      <c r="S570" s="41">
        <v>2134.5700000000002</v>
      </c>
      <c r="T570" s="41">
        <v>2198.81</v>
      </c>
      <c r="U570" s="41">
        <v>2210.9699999999998</v>
      </c>
      <c r="V570" s="41">
        <v>2203.84</v>
      </c>
      <c r="W570" s="41">
        <v>2016.68</v>
      </c>
      <c r="X570" s="41">
        <v>1868.98</v>
      </c>
      <c r="Y570" s="41">
        <v>1758.31</v>
      </c>
      <c r="Z570" s="41">
        <v>1504.67</v>
      </c>
      <c r="AA570" s="41">
        <v>1333.91</v>
      </c>
    </row>
    <row r="571" spans="1:27" ht="12.75" hidden="1" customHeight="1" outlineLevel="1" x14ac:dyDescent="0.2">
      <c r="A571" s="99" t="s">
        <v>2966</v>
      </c>
      <c r="B571" s="60" t="s">
        <v>90</v>
      </c>
      <c r="C571" s="40" t="s">
        <v>79</v>
      </c>
      <c r="D571" s="41">
        <f>$D$486</f>
        <v>434.18</v>
      </c>
      <c r="E571" s="41">
        <f t="shared" ref="E571:AA571" si="331">$D$486</f>
        <v>434.18</v>
      </c>
      <c r="F571" s="41">
        <f t="shared" si="331"/>
        <v>434.18</v>
      </c>
      <c r="G571" s="41">
        <f t="shared" si="331"/>
        <v>434.18</v>
      </c>
      <c r="H571" s="41">
        <f t="shared" si="331"/>
        <v>434.18</v>
      </c>
      <c r="I571" s="41">
        <f t="shared" si="331"/>
        <v>434.18</v>
      </c>
      <c r="J571" s="41">
        <f t="shared" si="331"/>
        <v>434.18</v>
      </c>
      <c r="K571" s="41">
        <f t="shared" si="331"/>
        <v>434.18</v>
      </c>
      <c r="L571" s="41">
        <f t="shared" si="331"/>
        <v>434.18</v>
      </c>
      <c r="M571" s="41">
        <f t="shared" si="331"/>
        <v>434.18</v>
      </c>
      <c r="N571" s="41">
        <f t="shared" si="331"/>
        <v>434.18</v>
      </c>
      <c r="O571" s="41">
        <f t="shared" si="331"/>
        <v>434.18</v>
      </c>
      <c r="P571" s="41">
        <f t="shared" si="331"/>
        <v>434.18</v>
      </c>
      <c r="Q571" s="41">
        <f t="shared" si="331"/>
        <v>434.18</v>
      </c>
      <c r="R571" s="41">
        <f t="shared" si="331"/>
        <v>434.18</v>
      </c>
      <c r="S571" s="41">
        <f t="shared" si="331"/>
        <v>434.18</v>
      </c>
      <c r="T571" s="41">
        <f t="shared" si="331"/>
        <v>434.18</v>
      </c>
      <c r="U571" s="41">
        <f t="shared" si="331"/>
        <v>434.18</v>
      </c>
      <c r="V571" s="41">
        <f t="shared" si="331"/>
        <v>434.18</v>
      </c>
      <c r="W571" s="41">
        <f t="shared" si="331"/>
        <v>434.18</v>
      </c>
      <c r="X571" s="41">
        <f t="shared" si="331"/>
        <v>434.18</v>
      </c>
      <c r="Y571" s="41">
        <f t="shared" si="331"/>
        <v>434.18</v>
      </c>
      <c r="Z571" s="41">
        <f t="shared" si="331"/>
        <v>434.18</v>
      </c>
      <c r="AA571" s="41">
        <f t="shared" si="331"/>
        <v>434.18</v>
      </c>
    </row>
    <row r="572" spans="1:27" ht="12.75" hidden="1" customHeight="1" outlineLevel="1" x14ac:dyDescent="0.2">
      <c r="A572" s="99" t="s">
        <v>2967</v>
      </c>
      <c r="B572" s="60" t="s">
        <v>83</v>
      </c>
      <c r="C572" s="40" t="s">
        <v>79</v>
      </c>
      <c r="D572" s="41">
        <v>3.72</v>
      </c>
      <c r="E572" s="41">
        <v>3.72</v>
      </c>
      <c r="F572" s="41">
        <v>3.72</v>
      </c>
      <c r="G572" s="41">
        <v>3.72</v>
      </c>
      <c r="H572" s="41">
        <v>3.72</v>
      </c>
      <c r="I572" s="41">
        <v>3.72</v>
      </c>
      <c r="J572" s="41">
        <v>3.72</v>
      </c>
      <c r="K572" s="41">
        <v>3.72</v>
      </c>
      <c r="L572" s="41">
        <v>3.72</v>
      </c>
      <c r="M572" s="41">
        <v>3.72</v>
      </c>
      <c r="N572" s="41">
        <v>3.72</v>
      </c>
      <c r="O572" s="41">
        <v>3.72</v>
      </c>
      <c r="P572" s="41">
        <v>3.72</v>
      </c>
      <c r="Q572" s="41">
        <v>3.72</v>
      </c>
      <c r="R572" s="41">
        <v>3.72</v>
      </c>
      <c r="S572" s="41">
        <v>3.72</v>
      </c>
      <c r="T572" s="41">
        <v>3.72</v>
      </c>
      <c r="U572" s="41">
        <v>3.72</v>
      </c>
      <c r="V572" s="41">
        <v>3.72</v>
      </c>
      <c r="W572" s="41">
        <v>3.72</v>
      </c>
      <c r="X572" s="41">
        <v>3.72</v>
      </c>
      <c r="Y572" s="41">
        <v>3.72</v>
      </c>
      <c r="Z572" s="41">
        <v>3.72</v>
      </c>
      <c r="AA572" s="41">
        <v>3.72</v>
      </c>
    </row>
    <row r="573" spans="1:27" ht="12.75" hidden="1" customHeight="1" outlineLevel="1" x14ac:dyDescent="0.2">
      <c r="A573" s="99" t="s">
        <v>2968</v>
      </c>
      <c r="B573" s="60" t="s">
        <v>81</v>
      </c>
      <c r="C573" s="40" t="s">
        <v>79</v>
      </c>
      <c r="D573" s="41">
        <f>$D$11</f>
        <v>264.79000000000002</v>
      </c>
      <c r="E573" s="41">
        <f t="shared" ref="E573:AA573" si="332">$D$11</f>
        <v>264.79000000000002</v>
      </c>
      <c r="F573" s="41">
        <f t="shared" si="332"/>
        <v>264.79000000000002</v>
      </c>
      <c r="G573" s="41">
        <f t="shared" si="332"/>
        <v>264.79000000000002</v>
      </c>
      <c r="H573" s="41">
        <f t="shared" si="332"/>
        <v>264.79000000000002</v>
      </c>
      <c r="I573" s="41">
        <f t="shared" si="332"/>
        <v>264.79000000000002</v>
      </c>
      <c r="J573" s="41">
        <f t="shared" si="332"/>
        <v>264.79000000000002</v>
      </c>
      <c r="K573" s="41">
        <f t="shared" si="332"/>
        <v>264.79000000000002</v>
      </c>
      <c r="L573" s="41">
        <f t="shared" si="332"/>
        <v>264.79000000000002</v>
      </c>
      <c r="M573" s="41">
        <f t="shared" si="332"/>
        <v>264.79000000000002</v>
      </c>
      <c r="N573" s="41">
        <f t="shared" si="332"/>
        <v>264.79000000000002</v>
      </c>
      <c r="O573" s="41">
        <f t="shared" si="332"/>
        <v>264.79000000000002</v>
      </c>
      <c r="P573" s="41">
        <f t="shared" si="332"/>
        <v>264.79000000000002</v>
      </c>
      <c r="Q573" s="41">
        <f t="shared" si="332"/>
        <v>264.79000000000002</v>
      </c>
      <c r="R573" s="41">
        <f t="shared" si="332"/>
        <v>264.79000000000002</v>
      </c>
      <c r="S573" s="41">
        <f t="shared" si="332"/>
        <v>264.79000000000002</v>
      </c>
      <c r="T573" s="41">
        <f t="shared" si="332"/>
        <v>264.79000000000002</v>
      </c>
      <c r="U573" s="41">
        <f t="shared" si="332"/>
        <v>264.79000000000002</v>
      </c>
      <c r="V573" s="41">
        <f t="shared" si="332"/>
        <v>264.79000000000002</v>
      </c>
      <c r="W573" s="41">
        <f t="shared" si="332"/>
        <v>264.79000000000002</v>
      </c>
      <c r="X573" s="41">
        <f t="shared" si="332"/>
        <v>264.79000000000002</v>
      </c>
      <c r="Y573" s="41">
        <f t="shared" si="332"/>
        <v>264.79000000000002</v>
      </c>
      <c r="Z573" s="41">
        <f t="shared" si="332"/>
        <v>264.79000000000002</v>
      </c>
      <c r="AA573" s="41">
        <f t="shared" si="332"/>
        <v>264.79000000000002</v>
      </c>
    </row>
    <row r="574" spans="1:27" collapsed="1" x14ac:dyDescent="0.2">
      <c r="A574" s="98" t="s">
        <v>2969</v>
      </c>
      <c r="B574" s="25" t="str">
        <f>"19"&amp;"."&amp;$B$801&amp;"."&amp;$B$802</f>
        <v>19.01.2024</v>
      </c>
      <c r="C574" s="88" t="s">
        <v>76</v>
      </c>
      <c r="D574" s="89">
        <f>ROUND(((D575+D576+D578+D577)/1000),5)</f>
        <v>1.96</v>
      </c>
      <c r="E574" s="89">
        <f>ROUND(((E575+E576+E578+E577)/1000),5)</f>
        <v>1.88347</v>
      </c>
      <c r="F574" s="89">
        <f>ROUND(((F575+F576+F578+F577)/1000),5)</f>
        <v>1.84521</v>
      </c>
      <c r="G574" s="89">
        <f t="shared" ref="G574:AA574" si="333">ROUND(((G575+G576+G578+G577)/1000),5)</f>
        <v>1.83969</v>
      </c>
      <c r="H574" s="89">
        <f t="shared" si="333"/>
        <v>1.8817200000000001</v>
      </c>
      <c r="I574" s="89">
        <f t="shared" si="333"/>
        <v>1.9983599999999999</v>
      </c>
      <c r="J574" s="89">
        <f t="shared" si="333"/>
        <v>2.1541800000000002</v>
      </c>
      <c r="K574" s="89">
        <f t="shared" si="333"/>
        <v>2.5318100000000001</v>
      </c>
      <c r="L574" s="89">
        <f t="shared" si="333"/>
        <v>2.7206000000000001</v>
      </c>
      <c r="M574" s="89">
        <f t="shared" si="333"/>
        <v>2.7826900000000001</v>
      </c>
      <c r="N574" s="89">
        <f t="shared" si="333"/>
        <v>2.7968799999999998</v>
      </c>
      <c r="O574" s="89">
        <f t="shared" si="333"/>
        <v>2.8373900000000001</v>
      </c>
      <c r="P574" s="89">
        <f t="shared" si="333"/>
        <v>2.8285</v>
      </c>
      <c r="Q574" s="89">
        <f t="shared" si="333"/>
        <v>2.8388300000000002</v>
      </c>
      <c r="R574" s="89">
        <f t="shared" si="333"/>
        <v>2.84477</v>
      </c>
      <c r="S574" s="89">
        <f t="shared" si="333"/>
        <v>2.7563800000000001</v>
      </c>
      <c r="T574" s="89">
        <f t="shared" si="333"/>
        <v>2.7916400000000001</v>
      </c>
      <c r="U574" s="89">
        <f t="shared" si="333"/>
        <v>2.8103500000000001</v>
      </c>
      <c r="V574" s="89">
        <f t="shared" si="333"/>
        <v>2.8069299999999999</v>
      </c>
      <c r="W574" s="89">
        <f t="shared" si="333"/>
        <v>2.80471</v>
      </c>
      <c r="X574" s="89">
        <f t="shared" si="333"/>
        <v>2.6936800000000001</v>
      </c>
      <c r="Y574" s="89">
        <f t="shared" si="333"/>
        <v>2.5628700000000002</v>
      </c>
      <c r="Z574" s="89">
        <f t="shared" si="333"/>
        <v>2.33839</v>
      </c>
      <c r="AA574" s="89">
        <f t="shared" si="333"/>
        <v>2.16011</v>
      </c>
    </row>
    <row r="575" spans="1:27" ht="12.75" hidden="1" customHeight="1" outlineLevel="1" x14ac:dyDescent="0.2">
      <c r="A575" s="99" t="s">
        <v>2970</v>
      </c>
      <c r="B575" s="60" t="s">
        <v>238</v>
      </c>
      <c r="C575" s="40" t="s">
        <v>79</v>
      </c>
      <c r="D575" s="41">
        <v>1257.31</v>
      </c>
      <c r="E575" s="41">
        <v>1180.78</v>
      </c>
      <c r="F575" s="41">
        <v>1142.52</v>
      </c>
      <c r="G575" s="41">
        <v>1137</v>
      </c>
      <c r="H575" s="41">
        <v>1179.03</v>
      </c>
      <c r="I575" s="41">
        <v>1295.67</v>
      </c>
      <c r="J575" s="41">
        <v>1451.49</v>
      </c>
      <c r="K575" s="41">
        <v>1829.12</v>
      </c>
      <c r="L575" s="41">
        <v>2017.91</v>
      </c>
      <c r="M575" s="41">
        <v>2080</v>
      </c>
      <c r="N575" s="41">
        <v>2094.19</v>
      </c>
      <c r="O575" s="41">
        <v>2134.6999999999998</v>
      </c>
      <c r="P575" s="41">
        <v>2125.81</v>
      </c>
      <c r="Q575" s="41">
        <v>2136.14</v>
      </c>
      <c r="R575" s="41">
        <v>2142.08</v>
      </c>
      <c r="S575" s="41">
        <v>2053.69</v>
      </c>
      <c r="T575" s="41">
        <v>2088.9499999999998</v>
      </c>
      <c r="U575" s="41">
        <v>2107.66</v>
      </c>
      <c r="V575" s="41">
        <v>2104.2399999999998</v>
      </c>
      <c r="W575" s="41">
        <v>2102.02</v>
      </c>
      <c r="X575" s="41">
        <v>1990.99</v>
      </c>
      <c r="Y575" s="41">
        <v>1860.18</v>
      </c>
      <c r="Z575" s="41">
        <v>1635.7</v>
      </c>
      <c r="AA575" s="41">
        <v>1457.42</v>
      </c>
    </row>
    <row r="576" spans="1:27" ht="12.75" hidden="1" customHeight="1" outlineLevel="1" x14ac:dyDescent="0.2">
      <c r="A576" s="99" t="s">
        <v>2971</v>
      </c>
      <c r="B576" s="60" t="s">
        <v>90</v>
      </c>
      <c r="C576" s="40" t="s">
        <v>79</v>
      </c>
      <c r="D576" s="41">
        <f>$D$486</f>
        <v>434.18</v>
      </c>
      <c r="E576" s="41">
        <f t="shared" ref="E576:AA576" si="334">$D$486</f>
        <v>434.18</v>
      </c>
      <c r="F576" s="41">
        <f t="shared" si="334"/>
        <v>434.18</v>
      </c>
      <c r="G576" s="41">
        <f t="shared" si="334"/>
        <v>434.18</v>
      </c>
      <c r="H576" s="41">
        <f t="shared" si="334"/>
        <v>434.18</v>
      </c>
      <c r="I576" s="41">
        <f t="shared" si="334"/>
        <v>434.18</v>
      </c>
      <c r="J576" s="41">
        <f t="shared" si="334"/>
        <v>434.18</v>
      </c>
      <c r="K576" s="41">
        <f t="shared" si="334"/>
        <v>434.18</v>
      </c>
      <c r="L576" s="41">
        <f t="shared" si="334"/>
        <v>434.18</v>
      </c>
      <c r="M576" s="41">
        <f t="shared" si="334"/>
        <v>434.18</v>
      </c>
      <c r="N576" s="41">
        <f t="shared" si="334"/>
        <v>434.18</v>
      </c>
      <c r="O576" s="41">
        <f t="shared" si="334"/>
        <v>434.18</v>
      </c>
      <c r="P576" s="41">
        <f t="shared" si="334"/>
        <v>434.18</v>
      </c>
      <c r="Q576" s="41">
        <f t="shared" si="334"/>
        <v>434.18</v>
      </c>
      <c r="R576" s="41">
        <f t="shared" si="334"/>
        <v>434.18</v>
      </c>
      <c r="S576" s="41">
        <f t="shared" si="334"/>
        <v>434.18</v>
      </c>
      <c r="T576" s="41">
        <f t="shared" si="334"/>
        <v>434.18</v>
      </c>
      <c r="U576" s="41">
        <f t="shared" si="334"/>
        <v>434.18</v>
      </c>
      <c r="V576" s="41">
        <f t="shared" si="334"/>
        <v>434.18</v>
      </c>
      <c r="W576" s="41">
        <f t="shared" si="334"/>
        <v>434.18</v>
      </c>
      <c r="X576" s="41">
        <f t="shared" si="334"/>
        <v>434.18</v>
      </c>
      <c r="Y576" s="41">
        <f t="shared" si="334"/>
        <v>434.18</v>
      </c>
      <c r="Z576" s="41">
        <f t="shared" si="334"/>
        <v>434.18</v>
      </c>
      <c r="AA576" s="41">
        <f t="shared" si="334"/>
        <v>434.18</v>
      </c>
    </row>
    <row r="577" spans="1:27" ht="12.75" hidden="1" customHeight="1" outlineLevel="1" x14ac:dyDescent="0.2">
      <c r="A577" s="99" t="s">
        <v>2972</v>
      </c>
      <c r="B577" s="60" t="s">
        <v>83</v>
      </c>
      <c r="C577" s="40" t="s">
        <v>79</v>
      </c>
      <c r="D577" s="41">
        <v>3.72</v>
      </c>
      <c r="E577" s="41">
        <v>3.72</v>
      </c>
      <c r="F577" s="41">
        <v>3.72</v>
      </c>
      <c r="G577" s="41">
        <v>3.72</v>
      </c>
      <c r="H577" s="41">
        <v>3.72</v>
      </c>
      <c r="I577" s="41">
        <v>3.72</v>
      </c>
      <c r="J577" s="41">
        <v>3.72</v>
      </c>
      <c r="K577" s="41">
        <v>3.72</v>
      </c>
      <c r="L577" s="41">
        <v>3.72</v>
      </c>
      <c r="M577" s="41">
        <v>3.72</v>
      </c>
      <c r="N577" s="41">
        <v>3.72</v>
      </c>
      <c r="O577" s="41">
        <v>3.72</v>
      </c>
      <c r="P577" s="41">
        <v>3.72</v>
      </c>
      <c r="Q577" s="41">
        <v>3.72</v>
      </c>
      <c r="R577" s="41">
        <v>3.72</v>
      </c>
      <c r="S577" s="41">
        <v>3.72</v>
      </c>
      <c r="T577" s="41">
        <v>3.72</v>
      </c>
      <c r="U577" s="41">
        <v>3.72</v>
      </c>
      <c r="V577" s="41">
        <v>3.72</v>
      </c>
      <c r="W577" s="41">
        <v>3.72</v>
      </c>
      <c r="X577" s="41">
        <v>3.72</v>
      </c>
      <c r="Y577" s="41">
        <v>3.72</v>
      </c>
      <c r="Z577" s="41">
        <v>3.72</v>
      </c>
      <c r="AA577" s="41">
        <v>3.72</v>
      </c>
    </row>
    <row r="578" spans="1:27" ht="12.75" hidden="1" customHeight="1" outlineLevel="1" x14ac:dyDescent="0.2">
      <c r="A578" s="99" t="s">
        <v>2973</v>
      </c>
      <c r="B578" s="60" t="s">
        <v>81</v>
      </c>
      <c r="C578" s="40" t="s">
        <v>79</v>
      </c>
      <c r="D578" s="41">
        <f>$D$11</f>
        <v>264.79000000000002</v>
      </c>
      <c r="E578" s="41">
        <f t="shared" ref="E578:AA578" si="335">$D$11</f>
        <v>264.79000000000002</v>
      </c>
      <c r="F578" s="41">
        <f t="shared" si="335"/>
        <v>264.79000000000002</v>
      </c>
      <c r="G578" s="41">
        <f t="shared" si="335"/>
        <v>264.79000000000002</v>
      </c>
      <c r="H578" s="41">
        <f t="shared" si="335"/>
        <v>264.79000000000002</v>
      </c>
      <c r="I578" s="41">
        <f t="shared" si="335"/>
        <v>264.79000000000002</v>
      </c>
      <c r="J578" s="41">
        <f t="shared" si="335"/>
        <v>264.79000000000002</v>
      </c>
      <c r="K578" s="41">
        <f t="shared" si="335"/>
        <v>264.79000000000002</v>
      </c>
      <c r="L578" s="41">
        <f t="shared" si="335"/>
        <v>264.79000000000002</v>
      </c>
      <c r="M578" s="41">
        <f t="shared" si="335"/>
        <v>264.79000000000002</v>
      </c>
      <c r="N578" s="41">
        <f t="shared" si="335"/>
        <v>264.79000000000002</v>
      </c>
      <c r="O578" s="41">
        <f t="shared" si="335"/>
        <v>264.79000000000002</v>
      </c>
      <c r="P578" s="41">
        <f t="shared" si="335"/>
        <v>264.79000000000002</v>
      </c>
      <c r="Q578" s="41">
        <f t="shared" si="335"/>
        <v>264.79000000000002</v>
      </c>
      <c r="R578" s="41">
        <f t="shared" si="335"/>
        <v>264.79000000000002</v>
      </c>
      <c r="S578" s="41">
        <f t="shared" si="335"/>
        <v>264.79000000000002</v>
      </c>
      <c r="T578" s="41">
        <f t="shared" si="335"/>
        <v>264.79000000000002</v>
      </c>
      <c r="U578" s="41">
        <f t="shared" si="335"/>
        <v>264.79000000000002</v>
      </c>
      <c r="V578" s="41">
        <f t="shared" si="335"/>
        <v>264.79000000000002</v>
      </c>
      <c r="W578" s="41">
        <f t="shared" si="335"/>
        <v>264.79000000000002</v>
      </c>
      <c r="X578" s="41">
        <f t="shared" si="335"/>
        <v>264.79000000000002</v>
      </c>
      <c r="Y578" s="41">
        <f t="shared" si="335"/>
        <v>264.79000000000002</v>
      </c>
      <c r="Z578" s="41">
        <f t="shared" si="335"/>
        <v>264.79000000000002</v>
      </c>
      <c r="AA578" s="41">
        <f t="shared" si="335"/>
        <v>264.79000000000002</v>
      </c>
    </row>
    <row r="579" spans="1:27" collapsed="1" x14ac:dyDescent="0.2">
      <c r="A579" s="98" t="s">
        <v>2974</v>
      </c>
      <c r="B579" s="25" t="str">
        <f>"20"&amp;"."&amp;$B$801&amp;"."&amp;$B$802</f>
        <v>20.01.2024</v>
      </c>
      <c r="C579" s="88" t="s">
        <v>76</v>
      </c>
      <c r="D579" s="89">
        <f>ROUND(((D580+D581+D583+D582)/1000),5)</f>
        <v>2.1619700000000002</v>
      </c>
      <c r="E579" s="89">
        <f>ROUND(((E580+E581+E583+E582)/1000),5)</f>
        <v>1.99891</v>
      </c>
      <c r="F579" s="89">
        <f>ROUND(((F580+F581+F583+F582)/1000),5)</f>
        <v>1.93496</v>
      </c>
      <c r="G579" s="89">
        <f t="shared" ref="G579:AA579" si="336">ROUND(((G580+G581+G583+G582)/1000),5)</f>
        <v>1.93638</v>
      </c>
      <c r="H579" s="89">
        <f t="shared" si="336"/>
        <v>1.9645699999999999</v>
      </c>
      <c r="I579" s="89">
        <f t="shared" si="336"/>
        <v>2.0098199999999999</v>
      </c>
      <c r="J579" s="89">
        <f t="shared" si="336"/>
        <v>2.12161</v>
      </c>
      <c r="K579" s="89">
        <f t="shared" si="336"/>
        <v>2.2792599999999998</v>
      </c>
      <c r="L579" s="89">
        <f t="shared" si="336"/>
        <v>2.56454</v>
      </c>
      <c r="M579" s="89">
        <f t="shared" si="336"/>
        <v>2.6859899999999999</v>
      </c>
      <c r="N579" s="89">
        <f t="shared" si="336"/>
        <v>2.7882400000000001</v>
      </c>
      <c r="O579" s="89">
        <f t="shared" si="336"/>
        <v>2.81514</v>
      </c>
      <c r="P579" s="89">
        <f t="shared" si="336"/>
        <v>2.81114</v>
      </c>
      <c r="Q579" s="89">
        <f t="shared" si="336"/>
        <v>2.8112300000000001</v>
      </c>
      <c r="R579" s="89">
        <f t="shared" si="336"/>
        <v>2.7505899999999999</v>
      </c>
      <c r="S579" s="89">
        <f t="shared" si="336"/>
        <v>2.7258800000000001</v>
      </c>
      <c r="T579" s="89">
        <f t="shared" si="336"/>
        <v>2.7728899999999999</v>
      </c>
      <c r="U579" s="89">
        <f t="shared" si="336"/>
        <v>2.8143199999999999</v>
      </c>
      <c r="V579" s="89">
        <f t="shared" si="336"/>
        <v>2.8401299999999998</v>
      </c>
      <c r="W579" s="89">
        <f t="shared" si="336"/>
        <v>2.7241599999999999</v>
      </c>
      <c r="X579" s="89">
        <f t="shared" si="336"/>
        <v>2.6723300000000001</v>
      </c>
      <c r="Y579" s="89">
        <f t="shared" si="336"/>
        <v>2.57565</v>
      </c>
      <c r="Z579" s="89">
        <f t="shared" si="336"/>
        <v>2.2895699999999999</v>
      </c>
      <c r="AA579" s="89">
        <f t="shared" si="336"/>
        <v>2.1852</v>
      </c>
    </row>
    <row r="580" spans="1:27" ht="12.75" hidden="1" customHeight="1" outlineLevel="1" x14ac:dyDescent="0.2">
      <c r="A580" s="99" t="s">
        <v>2975</v>
      </c>
      <c r="B580" s="60" t="s">
        <v>238</v>
      </c>
      <c r="C580" s="40" t="s">
        <v>79</v>
      </c>
      <c r="D580" s="41">
        <v>1459.28</v>
      </c>
      <c r="E580" s="41">
        <v>1296.22</v>
      </c>
      <c r="F580" s="41">
        <v>1232.27</v>
      </c>
      <c r="G580" s="41">
        <v>1233.69</v>
      </c>
      <c r="H580" s="41">
        <v>1261.8800000000001</v>
      </c>
      <c r="I580" s="41">
        <v>1307.1300000000001</v>
      </c>
      <c r="J580" s="41">
        <v>1418.92</v>
      </c>
      <c r="K580" s="41">
        <v>1576.57</v>
      </c>
      <c r="L580" s="41">
        <v>1861.85</v>
      </c>
      <c r="M580" s="41">
        <v>1983.3</v>
      </c>
      <c r="N580" s="41">
        <v>2085.5500000000002</v>
      </c>
      <c r="O580" s="41">
        <v>2112.4499999999998</v>
      </c>
      <c r="P580" s="41">
        <v>2108.4499999999998</v>
      </c>
      <c r="Q580" s="41">
        <v>2108.54</v>
      </c>
      <c r="R580" s="41">
        <v>2047.9</v>
      </c>
      <c r="S580" s="41">
        <v>2023.19</v>
      </c>
      <c r="T580" s="41">
        <v>2070.1999999999998</v>
      </c>
      <c r="U580" s="41">
        <v>2111.63</v>
      </c>
      <c r="V580" s="41">
        <v>2137.44</v>
      </c>
      <c r="W580" s="41">
        <v>2021.47</v>
      </c>
      <c r="X580" s="41">
        <v>1969.64</v>
      </c>
      <c r="Y580" s="41">
        <v>1872.96</v>
      </c>
      <c r="Z580" s="41">
        <v>1586.88</v>
      </c>
      <c r="AA580" s="41">
        <v>1482.51</v>
      </c>
    </row>
    <row r="581" spans="1:27" ht="12.75" hidden="1" customHeight="1" outlineLevel="1" x14ac:dyDescent="0.2">
      <c r="A581" s="99" t="s">
        <v>2976</v>
      </c>
      <c r="B581" s="60" t="s">
        <v>90</v>
      </c>
      <c r="C581" s="40" t="s">
        <v>79</v>
      </c>
      <c r="D581" s="41">
        <f>$D$486</f>
        <v>434.18</v>
      </c>
      <c r="E581" s="41">
        <f t="shared" ref="E581:AA581" si="337">$D$486</f>
        <v>434.18</v>
      </c>
      <c r="F581" s="41">
        <f t="shared" si="337"/>
        <v>434.18</v>
      </c>
      <c r="G581" s="41">
        <f t="shared" si="337"/>
        <v>434.18</v>
      </c>
      <c r="H581" s="41">
        <f t="shared" si="337"/>
        <v>434.18</v>
      </c>
      <c r="I581" s="41">
        <f t="shared" si="337"/>
        <v>434.18</v>
      </c>
      <c r="J581" s="41">
        <f t="shared" si="337"/>
        <v>434.18</v>
      </c>
      <c r="K581" s="41">
        <f t="shared" si="337"/>
        <v>434.18</v>
      </c>
      <c r="L581" s="41">
        <f t="shared" si="337"/>
        <v>434.18</v>
      </c>
      <c r="M581" s="41">
        <f t="shared" si="337"/>
        <v>434.18</v>
      </c>
      <c r="N581" s="41">
        <f t="shared" si="337"/>
        <v>434.18</v>
      </c>
      <c r="O581" s="41">
        <f t="shared" si="337"/>
        <v>434.18</v>
      </c>
      <c r="P581" s="41">
        <f t="shared" si="337"/>
        <v>434.18</v>
      </c>
      <c r="Q581" s="41">
        <f t="shared" si="337"/>
        <v>434.18</v>
      </c>
      <c r="R581" s="41">
        <f t="shared" si="337"/>
        <v>434.18</v>
      </c>
      <c r="S581" s="41">
        <f t="shared" si="337"/>
        <v>434.18</v>
      </c>
      <c r="T581" s="41">
        <f t="shared" si="337"/>
        <v>434.18</v>
      </c>
      <c r="U581" s="41">
        <f t="shared" si="337"/>
        <v>434.18</v>
      </c>
      <c r="V581" s="41">
        <f t="shared" si="337"/>
        <v>434.18</v>
      </c>
      <c r="W581" s="41">
        <f t="shared" si="337"/>
        <v>434.18</v>
      </c>
      <c r="X581" s="41">
        <f t="shared" si="337"/>
        <v>434.18</v>
      </c>
      <c r="Y581" s="41">
        <f t="shared" si="337"/>
        <v>434.18</v>
      </c>
      <c r="Z581" s="41">
        <f t="shared" si="337"/>
        <v>434.18</v>
      </c>
      <c r="AA581" s="41">
        <f t="shared" si="337"/>
        <v>434.18</v>
      </c>
    </row>
    <row r="582" spans="1:27" ht="12.75" hidden="1" customHeight="1" outlineLevel="1" x14ac:dyDescent="0.2">
      <c r="A582" s="99" t="s">
        <v>2977</v>
      </c>
      <c r="B582" s="60" t="s">
        <v>83</v>
      </c>
      <c r="C582" s="40" t="s">
        <v>79</v>
      </c>
      <c r="D582" s="41">
        <v>3.72</v>
      </c>
      <c r="E582" s="41">
        <v>3.72</v>
      </c>
      <c r="F582" s="41">
        <v>3.72</v>
      </c>
      <c r="G582" s="41">
        <v>3.72</v>
      </c>
      <c r="H582" s="41">
        <v>3.72</v>
      </c>
      <c r="I582" s="41">
        <v>3.72</v>
      </c>
      <c r="J582" s="41">
        <v>3.72</v>
      </c>
      <c r="K582" s="41">
        <v>3.72</v>
      </c>
      <c r="L582" s="41">
        <v>3.72</v>
      </c>
      <c r="M582" s="41">
        <v>3.72</v>
      </c>
      <c r="N582" s="41">
        <v>3.72</v>
      </c>
      <c r="O582" s="41">
        <v>3.72</v>
      </c>
      <c r="P582" s="41">
        <v>3.72</v>
      </c>
      <c r="Q582" s="41">
        <v>3.72</v>
      </c>
      <c r="R582" s="41">
        <v>3.72</v>
      </c>
      <c r="S582" s="41">
        <v>3.72</v>
      </c>
      <c r="T582" s="41">
        <v>3.72</v>
      </c>
      <c r="U582" s="41">
        <v>3.72</v>
      </c>
      <c r="V582" s="41">
        <v>3.72</v>
      </c>
      <c r="W582" s="41">
        <v>3.72</v>
      </c>
      <c r="X582" s="41">
        <v>3.72</v>
      </c>
      <c r="Y582" s="41">
        <v>3.72</v>
      </c>
      <c r="Z582" s="41">
        <v>3.72</v>
      </c>
      <c r="AA582" s="41">
        <v>3.72</v>
      </c>
    </row>
    <row r="583" spans="1:27" ht="12.75" hidden="1" customHeight="1" outlineLevel="1" x14ac:dyDescent="0.2">
      <c r="A583" s="99" t="s">
        <v>2978</v>
      </c>
      <c r="B583" s="60" t="s">
        <v>81</v>
      </c>
      <c r="C583" s="40" t="s">
        <v>79</v>
      </c>
      <c r="D583" s="41">
        <f>$D$11</f>
        <v>264.79000000000002</v>
      </c>
      <c r="E583" s="41">
        <f t="shared" ref="E583:AA583" si="338">$D$11</f>
        <v>264.79000000000002</v>
      </c>
      <c r="F583" s="41">
        <f t="shared" si="338"/>
        <v>264.79000000000002</v>
      </c>
      <c r="G583" s="41">
        <f t="shared" si="338"/>
        <v>264.79000000000002</v>
      </c>
      <c r="H583" s="41">
        <f t="shared" si="338"/>
        <v>264.79000000000002</v>
      </c>
      <c r="I583" s="41">
        <f t="shared" si="338"/>
        <v>264.79000000000002</v>
      </c>
      <c r="J583" s="41">
        <f t="shared" si="338"/>
        <v>264.79000000000002</v>
      </c>
      <c r="K583" s="41">
        <f t="shared" si="338"/>
        <v>264.79000000000002</v>
      </c>
      <c r="L583" s="41">
        <f t="shared" si="338"/>
        <v>264.79000000000002</v>
      </c>
      <c r="M583" s="41">
        <f t="shared" si="338"/>
        <v>264.79000000000002</v>
      </c>
      <c r="N583" s="41">
        <f t="shared" si="338"/>
        <v>264.79000000000002</v>
      </c>
      <c r="O583" s="41">
        <f t="shared" si="338"/>
        <v>264.79000000000002</v>
      </c>
      <c r="P583" s="41">
        <f t="shared" si="338"/>
        <v>264.79000000000002</v>
      </c>
      <c r="Q583" s="41">
        <f t="shared" si="338"/>
        <v>264.79000000000002</v>
      </c>
      <c r="R583" s="41">
        <f t="shared" si="338"/>
        <v>264.79000000000002</v>
      </c>
      <c r="S583" s="41">
        <f t="shared" si="338"/>
        <v>264.79000000000002</v>
      </c>
      <c r="T583" s="41">
        <f t="shared" si="338"/>
        <v>264.79000000000002</v>
      </c>
      <c r="U583" s="41">
        <f t="shared" si="338"/>
        <v>264.79000000000002</v>
      </c>
      <c r="V583" s="41">
        <f t="shared" si="338"/>
        <v>264.79000000000002</v>
      </c>
      <c r="W583" s="41">
        <f t="shared" si="338"/>
        <v>264.79000000000002</v>
      </c>
      <c r="X583" s="41">
        <f t="shared" si="338"/>
        <v>264.79000000000002</v>
      </c>
      <c r="Y583" s="41">
        <f t="shared" si="338"/>
        <v>264.79000000000002</v>
      </c>
      <c r="Z583" s="41">
        <f t="shared" si="338"/>
        <v>264.79000000000002</v>
      </c>
      <c r="AA583" s="41">
        <f t="shared" si="338"/>
        <v>264.79000000000002</v>
      </c>
    </row>
    <row r="584" spans="1:27" collapsed="1" x14ac:dyDescent="0.2">
      <c r="A584" s="98" t="s">
        <v>2979</v>
      </c>
      <c r="B584" s="25" t="str">
        <f>"21"&amp;"."&amp;$B$801&amp;"."&amp;$B$802</f>
        <v>21.01.2024</v>
      </c>
      <c r="C584" s="88" t="s">
        <v>76</v>
      </c>
      <c r="D584" s="89">
        <f>ROUND(((D585+D586+D588+D587)/1000),5)</f>
        <v>2.00251</v>
      </c>
      <c r="E584" s="89">
        <f>ROUND(((E585+E586+E588+E587)/1000),5)</f>
        <v>1.8976599999999999</v>
      </c>
      <c r="F584" s="89">
        <f>ROUND(((F585+F586+F588+F587)/1000),5)</f>
        <v>1.8140400000000001</v>
      </c>
      <c r="G584" s="89">
        <f t="shared" ref="G584:AA584" si="339">ROUND(((G585+G586+G588+G587)/1000),5)</f>
        <v>1.80704</v>
      </c>
      <c r="H584" s="89">
        <f t="shared" si="339"/>
        <v>1.8118700000000001</v>
      </c>
      <c r="I584" s="89">
        <f t="shared" si="339"/>
        <v>1.8553500000000001</v>
      </c>
      <c r="J584" s="89">
        <f t="shared" si="339"/>
        <v>1.89046</v>
      </c>
      <c r="K584" s="89">
        <f t="shared" si="339"/>
        <v>2.0085299999999999</v>
      </c>
      <c r="L584" s="89">
        <f t="shared" si="339"/>
        <v>2.2047099999999999</v>
      </c>
      <c r="M584" s="89">
        <f t="shared" si="339"/>
        <v>2.34626</v>
      </c>
      <c r="N584" s="89">
        <f t="shared" si="339"/>
        <v>2.4310100000000001</v>
      </c>
      <c r="O584" s="89">
        <f t="shared" si="339"/>
        <v>2.5298099999999999</v>
      </c>
      <c r="P584" s="89">
        <f t="shared" si="339"/>
        <v>2.53288</v>
      </c>
      <c r="Q584" s="89">
        <f t="shared" si="339"/>
        <v>2.5282100000000001</v>
      </c>
      <c r="R584" s="89">
        <f t="shared" si="339"/>
        <v>2.5325899999999999</v>
      </c>
      <c r="S584" s="89">
        <f t="shared" si="339"/>
        <v>2.5020799999999999</v>
      </c>
      <c r="T584" s="89">
        <f t="shared" si="339"/>
        <v>2.6008800000000001</v>
      </c>
      <c r="U584" s="89">
        <f t="shared" si="339"/>
        <v>2.7281900000000001</v>
      </c>
      <c r="V584" s="89">
        <f t="shared" si="339"/>
        <v>2.75901</v>
      </c>
      <c r="W584" s="89">
        <f t="shared" si="339"/>
        <v>2.5487899999999999</v>
      </c>
      <c r="X584" s="89">
        <f t="shared" si="339"/>
        <v>2.5313699999999999</v>
      </c>
      <c r="Y584" s="89">
        <f t="shared" si="339"/>
        <v>2.4345599999999998</v>
      </c>
      <c r="Z584" s="89">
        <f t="shared" si="339"/>
        <v>2.1995499999999999</v>
      </c>
      <c r="AA584" s="89">
        <f t="shared" si="339"/>
        <v>2.1357699999999999</v>
      </c>
    </row>
    <row r="585" spans="1:27" ht="12.75" hidden="1" customHeight="1" outlineLevel="1" x14ac:dyDescent="0.2">
      <c r="A585" s="99" t="s">
        <v>2980</v>
      </c>
      <c r="B585" s="60" t="s">
        <v>238</v>
      </c>
      <c r="C585" s="40" t="s">
        <v>79</v>
      </c>
      <c r="D585" s="41">
        <v>1299.82</v>
      </c>
      <c r="E585" s="41">
        <v>1194.97</v>
      </c>
      <c r="F585" s="41">
        <v>1111.3499999999999</v>
      </c>
      <c r="G585" s="41">
        <v>1104.3499999999999</v>
      </c>
      <c r="H585" s="41">
        <v>1109.18</v>
      </c>
      <c r="I585" s="41">
        <v>1152.6600000000001</v>
      </c>
      <c r="J585" s="41">
        <v>1187.77</v>
      </c>
      <c r="K585" s="41">
        <v>1305.8399999999999</v>
      </c>
      <c r="L585" s="41">
        <v>1502.02</v>
      </c>
      <c r="M585" s="41">
        <v>1643.57</v>
      </c>
      <c r="N585" s="41">
        <v>1728.32</v>
      </c>
      <c r="O585" s="41">
        <v>1827.12</v>
      </c>
      <c r="P585" s="41">
        <v>1830.19</v>
      </c>
      <c r="Q585" s="41">
        <v>1825.52</v>
      </c>
      <c r="R585" s="41">
        <v>1829.9</v>
      </c>
      <c r="S585" s="41">
        <v>1799.39</v>
      </c>
      <c r="T585" s="41">
        <v>1898.19</v>
      </c>
      <c r="U585" s="41">
        <v>2025.5</v>
      </c>
      <c r="V585" s="41">
        <v>2056.3200000000002</v>
      </c>
      <c r="W585" s="41">
        <v>1846.1</v>
      </c>
      <c r="X585" s="41">
        <v>1828.68</v>
      </c>
      <c r="Y585" s="41">
        <v>1731.87</v>
      </c>
      <c r="Z585" s="41">
        <v>1496.86</v>
      </c>
      <c r="AA585" s="41">
        <v>1433.08</v>
      </c>
    </row>
    <row r="586" spans="1:27" ht="12.75" hidden="1" customHeight="1" outlineLevel="1" x14ac:dyDescent="0.2">
      <c r="A586" s="99" t="s">
        <v>2981</v>
      </c>
      <c r="B586" s="60" t="s">
        <v>90</v>
      </c>
      <c r="C586" s="40" t="s">
        <v>79</v>
      </c>
      <c r="D586" s="41">
        <f>$D$486</f>
        <v>434.18</v>
      </c>
      <c r="E586" s="41">
        <f t="shared" ref="E586:AA586" si="340">$D$486</f>
        <v>434.18</v>
      </c>
      <c r="F586" s="41">
        <f t="shared" si="340"/>
        <v>434.18</v>
      </c>
      <c r="G586" s="41">
        <f t="shared" si="340"/>
        <v>434.18</v>
      </c>
      <c r="H586" s="41">
        <f t="shared" si="340"/>
        <v>434.18</v>
      </c>
      <c r="I586" s="41">
        <f t="shared" si="340"/>
        <v>434.18</v>
      </c>
      <c r="J586" s="41">
        <f t="shared" si="340"/>
        <v>434.18</v>
      </c>
      <c r="K586" s="41">
        <f t="shared" si="340"/>
        <v>434.18</v>
      </c>
      <c r="L586" s="41">
        <f t="shared" si="340"/>
        <v>434.18</v>
      </c>
      <c r="M586" s="41">
        <f t="shared" si="340"/>
        <v>434.18</v>
      </c>
      <c r="N586" s="41">
        <f t="shared" si="340"/>
        <v>434.18</v>
      </c>
      <c r="O586" s="41">
        <f t="shared" si="340"/>
        <v>434.18</v>
      </c>
      <c r="P586" s="41">
        <f t="shared" si="340"/>
        <v>434.18</v>
      </c>
      <c r="Q586" s="41">
        <f t="shared" si="340"/>
        <v>434.18</v>
      </c>
      <c r="R586" s="41">
        <f t="shared" si="340"/>
        <v>434.18</v>
      </c>
      <c r="S586" s="41">
        <f t="shared" si="340"/>
        <v>434.18</v>
      </c>
      <c r="T586" s="41">
        <f t="shared" si="340"/>
        <v>434.18</v>
      </c>
      <c r="U586" s="41">
        <f t="shared" si="340"/>
        <v>434.18</v>
      </c>
      <c r="V586" s="41">
        <f t="shared" si="340"/>
        <v>434.18</v>
      </c>
      <c r="W586" s="41">
        <f t="shared" si="340"/>
        <v>434.18</v>
      </c>
      <c r="X586" s="41">
        <f t="shared" si="340"/>
        <v>434.18</v>
      </c>
      <c r="Y586" s="41">
        <f t="shared" si="340"/>
        <v>434.18</v>
      </c>
      <c r="Z586" s="41">
        <f t="shared" si="340"/>
        <v>434.18</v>
      </c>
      <c r="AA586" s="41">
        <f t="shared" si="340"/>
        <v>434.18</v>
      </c>
    </row>
    <row r="587" spans="1:27" ht="12.75" hidden="1" customHeight="1" outlineLevel="1" x14ac:dyDescent="0.2">
      <c r="A587" s="99" t="s">
        <v>2982</v>
      </c>
      <c r="B587" s="60" t="s">
        <v>83</v>
      </c>
      <c r="C587" s="40" t="s">
        <v>79</v>
      </c>
      <c r="D587" s="41">
        <v>3.72</v>
      </c>
      <c r="E587" s="41">
        <v>3.72</v>
      </c>
      <c r="F587" s="41">
        <v>3.72</v>
      </c>
      <c r="G587" s="41">
        <v>3.72</v>
      </c>
      <c r="H587" s="41">
        <v>3.72</v>
      </c>
      <c r="I587" s="41">
        <v>3.72</v>
      </c>
      <c r="J587" s="41">
        <v>3.72</v>
      </c>
      <c r="K587" s="41">
        <v>3.72</v>
      </c>
      <c r="L587" s="41">
        <v>3.72</v>
      </c>
      <c r="M587" s="41">
        <v>3.72</v>
      </c>
      <c r="N587" s="41">
        <v>3.72</v>
      </c>
      <c r="O587" s="41">
        <v>3.72</v>
      </c>
      <c r="P587" s="41">
        <v>3.72</v>
      </c>
      <c r="Q587" s="41">
        <v>3.72</v>
      </c>
      <c r="R587" s="41">
        <v>3.72</v>
      </c>
      <c r="S587" s="41">
        <v>3.72</v>
      </c>
      <c r="T587" s="41">
        <v>3.72</v>
      </c>
      <c r="U587" s="41">
        <v>3.72</v>
      </c>
      <c r="V587" s="41">
        <v>3.72</v>
      </c>
      <c r="W587" s="41">
        <v>3.72</v>
      </c>
      <c r="X587" s="41">
        <v>3.72</v>
      </c>
      <c r="Y587" s="41">
        <v>3.72</v>
      </c>
      <c r="Z587" s="41">
        <v>3.72</v>
      </c>
      <c r="AA587" s="41">
        <v>3.72</v>
      </c>
    </row>
    <row r="588" spans="1:27" ht="12.75" hidden="1" customHeight="1" outlineLevel="1" x14ac:dyDescent="0.2">
      <c r="A588" s="99" t="s">
        <v>2983</v>
      </c>
      <c r="B588" s="60" t="s">
        <v>81</v>
      </c>
      <c r="C588" s="40" t="s">
        <v>79</v>
      </c>
      <c r="D588" s="41">
        <f>$D$11</f>
        <v>264.79000000000002</v>
      </c>
      <c r="E588" s="41">
        <f t="shared" ref="E588:AA588" si="341">$D$11</f>
        <v>264.79000000000002</v>
      </c>
      <c r="F588" s="41">
        <f t="shared" si="341"/>
        <v>264.79000000000002</v>
      </c>
      <c r="G588" s="41">
        <f t="shared" si="341"/>
        <v>264.79000000000002</v>
      </c>
      <c r="H588" s="41">
        <f t="shared" si="341"/>
        <v>264.79000000000002</v>
      </c>
      <c r="I588" s="41">
        <f t="shared" si="341"/>
        <v>264.79000000000002</v>
      </c>
      <c r="J588" s="41">
        <f t="shared" si="341"/>
        <v>264.79000000000002</v>
      </c>
      <c r="K588" s="41">
        <f t="shared" si="341"/>
        <v>264.79000000000002</v>
      </c>
      <c r="L588" s="41">
        <f t="shared" si="341"/>
        <v>264.79000000000002</v>
      </c>
      <c r="M588" s="41">
        <f t="shared" si="341"/>
        <v>264.79000000000002</v>
      </c>
      <c r="N588" s="41">
        <f t="shared" si="341"/>
        <v>264.79000000000002</v>
      </c>
      <c r="O588" s="41">
        <f t="shared" si="341"/>
        <v>264.79000000000002</v>
      </c>
      <c r="P588" s="41">
        <f t="shared" si="341"/>
        <v>264.79000000000002</v>
      </c>
      <c r="Q588" s="41">
        <f t="shared" si="341"/>
        <v>264.79000000000002</v>
      </c>
      <c r="R588" s="41">
        <f t="shared" si="341"/>
        <v>264.79000000000002</v>
      </c>
      <c r="S588" s="41">
        <f t="shared" si="341"/>
        <v>264.79000000000002</v>
      </c>
      <c r="T588" s="41">
        <f t="shared" si="341"/>
        <v>264.79000000000002</v>
      </c>
      <c r="U588" s="41">
        <f t="shared" si="341"/>
        <v>264.79000000000002</v>
      </c>
      <c r="V588" s="41">
        <f t="shared" si="341"/>
        <v>264.79000000000002</v>
      </c>
      <c r="W588" s="41">
        <f t="shared" si="341"/>
        <v>264.79000000000002</v>
      </c>
      <c r="X588" s="41">
        <f t="shared" si="341"/>
        <v>264.79000000000002</v>
      </c>
      <c r="Y588" s="41">
        <f t="shared" si="341"/>
        <v>264.79000000000002</v>
      </c>
      <c r="Z588" s="41">
        <f t="shared" si="341"/>
        <v>264.79000000000002</v>
      </c>
      <c r="AA588" s="41">
        <f t="shared" si="341"/>
        <v>264.79000000000002</v>
      </c>
    </row>
    <row r="589" spans="1:27" collapsed="1" x14ac:dyDescent="0.2">
      <c r="A589" s="98" t="s">
        <v>2984</v>
      </c>
      <c r="B589" s="25" t="str">
        <f>"22"&amp;"."&amp;$B$801&amp;"."&amp;$B$802</f>
        <v>22.01.2024</v>
      </c>
      <c r="C589" s="88" t="s">
        <v>76</v>
      </c>
      <c r="D589" s="89">
        <f>ROUND(((D590+D591+D593+D592)/1000),5)</f>
        <v>2.0300699999999998</v>
      </c>
      <c r="E589" s="89">
        <f>ROUND(((E590+E591+E593+E592)/1000),5)</f>
        <v>1.93116</v>
      </c>
      <c r="F589" s="89">
        <f>ROUND(((F590+F591+F593+F592)/1000),5)</f>
        <v>1.88808</v>
      </c>
      <c r="G589" s="89">
        <f t="shared" ref="G589:AA589" si="342">ROUND(((G590+G591+G593+G592)/1000),5)</f>
        <v>1.88232</v>
      </c>
      <c r="H589" s="89">
        <f t="shared" si="342"/>
        <v>1.91757</v>
      </c>
      <c r="I589" s="89">
        <f t="shared" si="342"/>
        <v>2.0270100000000002</v>
      </c>
      <c r="J589" s="89">
        <f t="shared" si="342"/>
        <v>2.1793399999999998</v>
      </c>
      <c r="K589" s="89">
        <f t="shared" si="342"/>
        <v>2.5312199999999998</v>
      </c>
      <c r="L589" s="89">
        <f t="shared" si="342"/>
        <v>2.7705199999999999</v>
      </c>
      <c r="M589" s="89">
        <f t="shared" si="342"/>
        <v>2.8159999999999998</v>
      </c>
      <c r="N589" s="89">
        <f t="shared" si="342"/>
        <v>2.83006</v>
      </c>
      <c r="O589" s="89">
        <f t="shared" si="342"/>
        <v>2.8716499999999998</v>
      </c>
      <c r="P589" s="89">
        <f t="shared" si="342"/>
        <v>2.8593999999999999</v>
      </c>
      <c r="Q589" s="89">
        <f t="shared" si="342"/>
        <v>2.8598300000000001</v>
      </c>
      <c r="R589" s="89">
        <f t="shared" si="342"/>
        <v>2.8506399999999998</v>
      </c>
      <c r="S589" s="89">
        <f t="shared" si="342"/>
        <v>2.8227799999999998</v>
      </c>
      <c r="T589" s="89">
        <f t="shared" si="342"/>
        <v>2.8618800000000002</v>
      </c>
      <c r="U589" s="89">
        <f t="shared" si="342"/>
        <v>2.8923000000000001</v>
      </c>
      <c r="V589" s="89">
        <f t="shared" si="342"/>
        <v>2.9120599999999999</v>
      </c>
      <c r="W589" s="89">
        <f t="shared" si="342"/>
        <v>2.8283900000000002</v>
      </c>
      <c r="X589" s="89">
        <f t="shared" si="342"/>
        <v>2.72607</v>
      </c>
      <c r="Y589" s="89">
        <f t="shared" si="342"/>
        <v>2.5237699999999998</v>
      </c>
      <c r="Z589" s="89">
        <f t="shared" si="342"/>
        <v>2.2320899999999999</v>
      </c>
      <c r="AA589" s="89">
        <f t="shared" si="342"/>
        <v>2.1531500000000001</v>
      </c>
    </row>
    <row r="590" spans="1:27" ht="12.75" hidden="1" customHeight="1" outlineLevel="1" x14ac:dyDescent="0.2">
      <c r="A590" s="99" t="s">
        <v>2985</v>
      </c>
      <c r="B590" s="60" t="s">
        <v>238</v>
      </c>
      <c r="C590" s="40" t="s">
        <v>79</v>
      </c>
      <c r="D590" s="41">
        <v>1327.38</v>
      </c>
      <c r="E590" s="41">
        <v>1228.47</v>
      </c>
      <c r="F590" s="41">
        <v>1185.3900000000001</v>
      </c>
      <c r="G590" s="41">
        <v>1179.6300000000001</v>
      </c>
      <c r="H590" s="41">
        <v>1214.8800000000001</v>
      </c>
      <c r="I590" s="41">
        <v>1324.32</v>
      </c>
      <c r="J590" s="41">
        <v>1476.65</v>
      </c>
      <c r="K590" s="41">
        <v>1828.53</v>
      </c>
      <c r="L590" s="41">
        <v>2067.83</v>
      </c>
      <c r="M590" s="41">
        <v>2113.31</v>
      </c>
      <c r="N590" s="41">
        <v>2127.37</v>
      </c>
      <c r="O590" s="41">
        <v>2168.96</v>
      </c>
      <c r="P590" s="41">
        <v>2156.71</v>
      </c>
      <c r="Q590" s="41">
        <v>2157.14</v>
      </c>
      <c r="R590" s="41">
        <v>2147.9499999999998</v>
      </c>
      <c r="S590" s="41">
        <v>2120.09</v>
      </c>
      <c r="T590" s="41">
        <v>2159.19</v>
      </c>
      <c r="U590" s="41">
        <v>2189.61</v>
      </c>
      <c r="V590" s="41">
        <v>2209.37</v>
      </c>
      <c r="W590" s="41">
        <v>2125.6999999999998</v>
      </c>
      <c r="X590" s="41">
        <v>2023.38</v>
      </c>
      <c r="Y590" s="41">
        <v>1821.08</v>
      </c>
      <c r="Z590" s="41">
        <v>1529.4</v>
      </c>
      <c r="AA590" s="41">
        <v>1450.46</v>
      </c>
    </row>
    <row r="591" spans="1:27" ht="12.75" hidden="1" customHeight="1" outlineLevel="1" x14ac:dyDescent="0.2">
      <c r="A591" s="99" t="s">
        <v>2986</v>
      </c>
      <c r="B591" s="60" t="s">
        <v>90</v>
      </c>
      <c r="C591" s="40" t="s">
        <v>79</v>
      </c>
      <c r="D591" s="41">
        <f>$D$486</f>
        <v>434.18</v>
      </c>
      <c r="E591" s="41">
        <f t="shared" ref="E591:AA591" si="343">$D$486</f>
        <v>434.18</v>
      </c>
      <c r="F591" s="41">
        <f t="shared" si="343"/>
        <v>434.18</v>
      </c>
      <c r="G591" s="41">
        <f t="shared" si="343"/>
        <v>434.18</v>
      </c>
      <c r="H591" s="41">
        <f t="shared" si="343"/>
        <v>434.18</v>
      </c>
      <c r="I591" s="41">
        <f t="shared" si="343"/>
        <v>434.18</v>
      </c>
      <c r="J591" s="41">
        <f t="shared" si="343"/>
        <v>434.18</v>
      </c>
      <c r="K591" s="41">
        <f t="shared" si="343"/>
        <v>434.18</v>
      </c>
      <c r="L591" s="41">
        <f t="shared" si="343"/>
        <v>434.18</v>
      </c>
      <c r="M591" s="41">
        <f t="shared" si="343"/>
        <v>434.18</v>
      </c>
      <c r="N591" s="41">
        <f t="shared" si="343"/>
        <v>434.18</v>
      </c>
      <c r="O591" s="41">
        <f t="shared" si="343"/>
        <v>434.18</v>
      </c>
      <c r="P591" s="41">
        <f t="shared" si="343"/>
        <v>434.18</v>
      </c>
      <c r="Q591" s="41">
        <f t="shared" si="343"/>
        <v>434.18</v>
      </c>
      <c r="R591" s="41">
        <f t="shared" si="343"/>
        <v>434.18</v>
      </c>
      <c r="S591" s="41">
        <f t="shared" si="343"/>
        <v>434.18</v>
      </c>
      <c r="T591" s="41">
        <f t="shared" si="343"/>
        <v>434.18</v>
      </c>
      <c r="U591" s="41">
        <f t="shared" si="343"/>
        <v>434.18</v>
      </c>
      <c r="V591" s="41">
        <f t="shared" si="343"/>
        <v>434.18</v>
      </c>
      <c r="W591" s="41">
        <f t="shared" si="343"/>
        <v>434.18</v>
      </c>
      <c r="X591" s="41">
        <f t="shared" si="343"/>
        <v>434.18</v>
      </c>
      <c r="Y591" s="41">
        <f t="shared" si="343"/>
        <v>434.18</v>
      </c>
      <c r="Z591" s="41">
        <f t="shared" si="343"/>
        <v>434.18</v>
      </c>
      <c r="AA591" s="41">
        <f t="shared" si="343"/>
        <v>434.18</v>
      </c>
    </row>
    <row r="592" spans="1:27" ht="12.75" hidden="1" customHeight="1" outlineLevel="1" x14ac:dyDescent="0.2">
      <c r="A592" s="99" t="s">
        <v>2987</v>
      </c>
      <c r="B592" s="60" t="s">
        <v>83</v>
      </c>
      <c r="C592" s="40" t="s">
        <v>79</v>
      </c>
      <c r="D592" s="41">
        <v>3.72</v>
      </c>
      <c r="E592" s="41">
        <v>3.72</v>
      </c>
      <c r="F592" s="41">
        <v>3.72</v>
      </c>
      <c r="G592" s="41">
        <v>3.72</v>
      </c>
      <c r="H592" s="41">
        <v>3.72</v>
      </c>
      <c r="I592" s="41">
        <v>3.72</v>
      </c>
      <c r="J592" s="41">
        <v>3.72</v>
      </c>
      <c r="K592" s="41">
        <v>3.72</v>
      </c>
      <c r="L592" s="41">
        <v>3.72</v>
      </c>
      <c r="M592" s="41">
        <v>3.72</v>
      </c>
      <c r="N592" s="41">
        <v>3.72</v>
      </c>
      <c r="O592" s="41">
        <v>3.72</v>
      </c>
      <c r="P592" s="41">
        <v>3.72</v>
      </c>
      <c r="Q592" s="41">
        <v>3.72</v>
      </c>
      <c r="R592" s="41">
        <v>3.72</v>
      </c>
      <c r="S592" s="41">
        <v>3.72</v>
      </c>
      <c r="T592" s="41">
        <v>3.72</v>
      </c>
      <c r="U592" s="41">
        <v>3.72</v>
      </c>
      <c r="V592" s="41">
        <v>3.72</v>
      </c>
      <c r="W592" s="41">
        <v>3.72</v>
      </c>
      <c r="X592" s="41">
        <v>3.72</v>
      </c>
      <c r="Y592" s="41">
        <v>3.72</v>
      </c>
      <c r="Z592" s="41">
        <v>3.72</v>
      </c>
      <c r="AA592" s="41">
        <v>3.72</v>
      </c>
    </row>
    <row r="593" spans="1:27" ht="12.75" hidden="1" customHeight="1" outlineLevel="1" x14ac:dyDescent="0.2">
      <c r="A593" s="99" t="s">
        <v>2988</v>
      </c>
      <c r="B593" s="60" t="s">
        <v>81</v>
      </c>
      <c r="C593" s="40" t="s">
        <v>79</v>
      </c>
      <c r="D593" s="41">
        <f>$D$11</f>
        <v>264.79000000000002</v>
      </c>
      <c r="E593" s="41">
        <f t="shared" ref="E593:AA593" si="344">$D$11</f>
        <v>264.79000000000002</v>
      </c>
      <c r="F593" s="41">
        <f t="shared" si="344"/>
        <v>264.79000000000002</v>
      </c>
      <c r="G593" s="41">
        <f t="shared" si="344"/>
        <v>264.79000000000002</v>
      </c>
      <c r="H593" s="41">
        <f t="shared" si="344"/>
        <v>264.79000000000002</v>
      </c>
      <c r="I593" s="41">
        <f t="shared" si="344"/>
        <v>264.79000000000002</v>
      </c>
      <c r="J593" s="41">
        <f t="shared" si="344"/>
        <v>264.79000000000002</v>
      </c>
      <c r="K593" s="41">
        <f t="shared" si="344"/>
        <v>264.79000000000002</v>
      </c>
      <c r="L593" s="41">
        <f t="shared" si="344"/>
        <v>264.79000000000002</v>
      </c>
      <c r="M593" s="41">
        <f t="shared" si="344"/>
        <v>264.79000000000002</v>
      </c>
      <c r="N593" s="41">
        <f t="shared" si="344"/>
        <v>264.79000000000002</v>
      </c>
      <c r="O593" s="41">
        <f t="shared" si="344"/>
        <v>264.79000000000002</v>
      </c>
      <c r="P593" s="41">
        <f t="shared" si="344"/>
        <v>264.79000000000002</v>
      </c>
      <c r="Q593" s="41">
        <f t="shared" si="344"/>
        <v>264.79000000000002</v>
      </c>
      <c r="R593" s="41">
        <f t="shared" si="344"/>
        <v>264.79000000000002</v>
      </c>
      <c r="S593" s="41">
        <f t="shared" si="344"/>
        <v>264.79000000000002</v>
      </c>
      <c r="T593" s="41">
        <f t="shared" si="344"/>
        <v>264.79000000000002</v>
      </c>
      <c r="U593" s="41">
        <f t="shared" si="344"/>
        <v>264.79000000000002</v>
      </c>
      <c r="V593" s="41">
        <f t="shared" si="344"/>
        <v>264.79000000000002</v>
      </c>
      <c r="W593" s="41">
        <f t="shared" si="344"/>
        <v>264.79000000000002</v>
      </c>
      <c r="X593" s="41">
        <f t="shared" si="344"/>
        <v>264.79000000000002</v>
      </c>
      <c r="Y593" s="41">
        <f t="shared" si="344"/>
        <v>264.79000000000002</v>
      </c>
      <c r="Z593" s="41">
        <f t="shared" si="344"/>
        <v>264.79000000000002</v>
      </c>
      <c r="AA593" s="41">
        <f t="shared" si="344"/>
        <v>264.79000000000002</v>
      </c>
    </row>
    <row r="594" spans="1:27" collapsed="1" x14ac:dyDescent="0.2">
      <c r="A594" s="98" t="s">
        <v>2989</v>
      </c>
      <c r="B594" s="25" t="str">
        <f>"23"&amp;"."&amp;$B$801&amp;"."&amp;$B$802</f>
        <v>23.01.2024</v>
      </c>
      <c r="C594" s="88" t="s">
        <v>76</v>
      </c>
      <c r="D594" s="89">
        <f>ROUND(((D595+D596+D598+D597)/1000),5)</f>
        <v>1.92923</v>
      </c>
      <c r="E594" s="89">
        <f>ROUND(((E595+E596+E598+E597)/1000),5)</f>
        <v>1.8747199999999999</v>
      </c>
      <c r="F594" s="89">
        <f>ROUND(((F595+F596+F598+F597)/1000),5)</f>
        <v>1.82484</v>
      </c>
      <c r="G594" s="89">
        <f t="shared" ref="G594:AA594" si="345">ROUND(((G595+G596+G598+G597)/1000),5)</f>
        <v>1.81379</v>
      </c>
      <c r="H594" s="89">
        <f t="shared" si="345"/>
        <v>1.86591</v>
      </c>
      <c r="I594" s="89">
        <f t="shared" si="345"/>
        <v>1.94876</v>
      </c>
      <c r="J594" s="89">
        <f t="shared" si="345"/>
        <v>2.1431</v>
      </c>
      <c r="K594" s="89">
        <f t="shared" si="345"/>
        <v>2.4508999999999999</v>
      </c>
      <c r="L594" s="89">
        <f t="shared" si="345"/>
        <v>2.6473599999999999</v>
      </c>
      <c r="M594" s="89">
        <f t="shared" si="345"/>
        <v>2.7034699999999998</v>
      </c>
      <c r="N594" s="89">
        <f t="shared" si="345"/>
        <v>2.7064900000000001</v>
      </c>
      <c r="O594" s="89">
        <f t="shared" si="345"/>
        <v>2.7693099999999999</v>
      </c>
      <c r="P594" s="89">
        <f t="shared" si="345"/>
        <v>2.7384400000000002</v>
      </c>
      <c r="Q594" s="89">
        <f t="shared" si="345"/>
        <v>2.7524000000000002</v>
      </c>
      <c r="R594" s="89">
        <f t="shared" si="345"/>
        <v>2.75088</v>
      </c>
      <c r="S594" s="89">
        <f t="shared" si="345"/>
        <v>2.7039</v>
      </c>
      <c r="T594" s="89">
        <f t="shared" si="345"/>
        <v>2.72797</v>
      </c>
      <c r="U594" s="89">
        <f t="shared" si="345"/>
        <v>2.7803900000000001</v>
      </c>
      <c r="V594" s="89">
        <f t="shared" si="345"/>
        <v>2.7851900000000001</v>
      </c>
      <c r="W594" s="89">
        <f t="shared" si="345"/>
        <v>2.7247699999999999</v>
      </c>
      <c r="X594" s="89">
        <f t="shared" si="345"/>
        <v>2.58887</v>
      </c>
      <c r="Y594" s="89">
        <f t="shared" si="345"/>
        <v>2.48902</v>
      </c>
      <c r="Z594" s="89">
        <f t="shared" si="345"/>
        <v>2.1970299999999998</v>
      </c>
      <c r="AA594" s="89">
        <f t="shared" si="345"/>
        <v>2.05661</v>
      </c>
    </row>
    <row r="595" spans="1:27" ht="12.75" hidden="1" customHeight="1" outlineLevel="1" x14ac:dyDescent="0.2">
      <c r="A595" s="99" t="s">
        <v>2990</v>
      </c>
      <c r="B595" s="60" t="s">
        <v>238</v>
      </c>
      <c r="C595" s="40" t="s">
        <v>79</v>
      </c>
      <c r="D595" s="41">
        <v>1226.54</v>
      </c>
      <c r="E595" s="41">
        <v>1172.03</v>
      </c>
      <c r="F595" s="41">
        <v>1122.1500000000001</v>
      </c>
      <c r="G595" s="41">
        <v>1111.0999999999999</v>
      </c>
      <c r="H595" s="41">
        <v>1163.22</v>
      </c>
      <c r="I595" s="41">
        <v>1246.07</v>
      </c>
      <c r="J595" s="41">
        <v>1440.41</v>
      </c>
      <c r="K595" s="41">
        <v>1748.21</v>
      </c>
      <c r="L595" s="41">
        <v>1944.67</v>
      </c>
      <c r="M595" s="41">
        <v>2000.78</v>
      </c>
      <c r="N595" s="41">
        <v>2003.8</v>
      </c>
      <c r="O595" s="41">
        <v>2066.62</v>
      </c>
      <c r="P595" s="41">
        <v>2035.75</v>
      </c>
      <c r="Q595" s="41">
        <v>2049.71</v>
      </c>
      <c r="R595" s="41">
        <v>2048.19</v>
      </c>
      <c r="S595" s="41">
        <v>2001.21</v>
      </c>
      <c r="T595" s="41">
        <v>2025.28</v>
      </c>
      <c r="U595" s="41">
        <v>2077.6999999999998</v>
      </c>
      <c r="V595" s="41">
        <v>2082.5</v>
      </c>
      <c r="W595" s="41">
        <v>2022.08</v>
      </c>
      <c r="X595" s="41">
        <v>1886.18</v>
      </c>
      <c r="Y595" s="41">
        <v>1786.33</v>
      </c>
      <c r="Z595" s="41">
        <v>1494.34</v>
      </c>
      <c r="AA595" s="41">
        <v>1353.92</v>
      </c>
    </row>
    <row r="596" spans="1:27" ht="12.75" hidden="1" customHeight="1" outlineLevel="1" x14ac:dyDescent="0.2">
      <c r="A596" s="99" t="s">
        <v>2991</v>
      </c>
      <c r="B596" s="60" t="s">
        <v>90</v>
      </c>
      <c r="C596" s="40" t="s">
        <v>79</v>
      </c>
      <c r="D596" s="41">
        <f>$D$486</f>
        <v>434.18</v>
      </c>
      <c r="E596" s="41">
        <f t="shared" ref="E596:AA596" si="346">$D$486</f>
        <v>434.18</v>
      </c>
      <c r="F596" s="41">
        <f t="shared" si="346"/>
        <v>434.18</v>
      </c>
      <c r="G596" s="41">
        <f t="shared" si="346"/>
        <v>434.18</v>
      </c>
      <c r="H596" s="41">
        <f t="shared" si="346"/>
        <v>434.18</v>
      </c>
      <c r="I596" s="41">
        <f t="shared" si="346"/>
        <v>434.18</v>
      </c>
      <c r="J596" s="41">
        <f t="shared" si="346"/>
        <v>434.18</v>
      </c>
      <c r="K596" s="41">
        <f t="shared" si="346"/>
        <v>434.18</v>
      </c>
      <c r="L596" s="41">
        <f t="shared" si="346"/>
        <v>434.18</v>
      </c>
      <c r="M596" s="41">
        <f t="shared" si="346"/>
        <v>434.18</v>
      </c>
      <c r="N596" s="41">
        <f t="shared" si="346"/>
        <v>434.18</v>
      </c>
      <c r="O596" s="41">
        <f t="shared" si="346"/>
        <v>434.18</v>
      </c>
      <c r="P596" s="41">
        <f t="shared" si="346"/>
        <v>434.18</v>
      </c>
      <c r="Q596" s="41">
        <f t="shared" si="346"/>
        <v>434.18</v>
      </c>
      <c r="R596" s="41">
        <f t="shared" si="346"/>
        <v>434.18</v>
      </c>
      <c r="S596" s="41">
        <f t="shared" si="346"/>
        <v>434.18</v>
      </c>
      <c r="T596" s="41">
        <f t="shared" si="346"/>
        <v>434.18</v>
      </c>
      <c r="U596" s="41">
        <f t="shared" si="346"/>
        <v>434.18</v>
      </c>
      <c r="V596" s="41">
        <f t="shared" si="346"/>
        <v>434.18</v>
      </c>
      <c r="W596" s="41">
        <f t="shared" si="346"/>
        <v>434.18</v>
      </c>
      <c r="X596" s="41">
        <f t="shared" si="346"/>
        <v>434.18</v>
      </c>
      <c r="Y596" s="41">
        <f t="shared" si="346"/>
        <v>434.18</v>
      </c>
      <c r="Z596" s="41">
        <f t="shared" si="346"/>
        <v>434.18</v>
      </c>
      <c r="AA596" s="41">
        <f t="shared" si="346"/>
        <v>434.18</v>
      </c>
    </row>
    <row r="597" spans="1:27" ht="12.75" hidden="1" customHeight="1" outlineLevel="1" x14ac:dyDescent="0.2">
      <c r="A597" s="99" t="s">
        <v>2992</v>
      </c>
      <c r="B597" s="60" t="s">
        <v>83</v>
      </c>
      <c r="C597" s="40" t="s">
        <v>79</v>
      </c>
      <c r="D597" s="41">
        <v>3.72</v>
      </c>
      <c r="E597" s="41">
        <v>3.72</v>
      </c>
      <c r="F597" s="41">
        <v>3.72</v>
      </c>
      <c r="G597" s="41">
        <v>3.72</v>
      </c>
      <c r="H597" s="41">
        <v>3.72</v>
      </c>
      <c r="I597" s="41">
        <v>3.72</v>
      </c>
      <c r="J597" s="41">
        <v>3.72</v>
      </c>
      <c r="K597" s="41">
        <v>3.72</v>
      </c>
      <c r="L597" s="41">
        <v>3.72</v>
      </c>
      <c r="M597" s="41">
        <v>3.72</v>
      </c>
      <c r="N597" s="41">
        <v>3.72</v>
      </c>
      <c r="O597" s="41">
        <v>3.72</v>
      </c>
      <c r="P597" s="41">
        <v>3.72</v>
      </c>
      <c r="Q597" s="41">
        <v>3.72</v>
      </c>
      <c r="R597" s="41">
        <v>3.72</v>
      </c>
      <c r="S597" s="41">
        <v>3.72</v>
      </c>
      <c r="T597" s="41">
        <v>3.72</v>
      </c>
      <c r="U597" s="41">
        <v>3.72</v>
      </c>
      <c r="V597" s="41">
        <v>3.72</v>
      </c>
      <c r="W597" s="41">
        <v>3.72</v>
      </c>
      <c r="X597" s="41">
        <v>3.72</v>
      </c>
      <c r="Y597" s="41">
        <v>3.72</v>
      </c>
      <c r="Z597" s="41">
        <v>3.72</v>
      </c>
      <c r="AA597" s="41">
        <v>3.72</v>
      </c>
    </row>
    <row r="598" spans="1:27" ht="12.75" hidden="1" customHeight="1" outlineLevel="1" x14ac:dyDescent="0.2">
      <c r="A598" s="99" t="s">
        <v>2993</v>
      </c>
      <c r="B598" s="60" t="s">
        <v>81</v>
      </c>
      <c r="C598" s="40" t="s">
        <v>79</v>
      </c>
      <c r="D598" s="41">
        <f>$D$11</f>
        <v>264.79000000000002</v>
      </c>
      <c r="E598" s="41">
        <f t="shared" ref="E598:AA598" si="347">$D$11</f>
        <v>264.79000000000002</v>
      </c>
      <c r="F598" s="41">
        <f t="shared" si="347"/>
        <v>264.79000000000002</v>
      </c>
      <c r="G598" s="41">
        <f t="shared" si="347"/>
        <v>264.79000000000002</v>
      </c>
      <c r="H598" s="41">
        <f t="shared" si="347"/>
        <v>264.79000000000002</v>
      </c>
      <c r="I598" s="41">
        <f t="shared" si="347"/>
        <v>264.79000000000002</v>
      </c>
      <c r="J598" s="41">
        <f t="shared" si="347"/>
        <v>264.79000000000002</v>
      </c>
      <c r="K598" s="41">
        <f t="shared" si="347"/>
        <v>264.79000000000002</v>
      </c>
      <c r="L598" s="41">
        <f t="shared" si="347"/>
        <v>264.79000000000002</v>
      </c>
      <c r="M598" s="41">
        <f t="shared" si="347"/>
        <v>264.79000000000002</v>
      </c>
      <c r="N598" s="41">
        <f t="shared" si="347"/>
        <v>264.79000000000002</v>
      </c>
      <c r="O598" s="41">
        <f t="shared" si="347"/>
        <v>264.79000000000002</v>
      </c>
      <c r="P598" s="41">
        <f t="shared" si="347"/>
        <v>264.79000000000002</v>
      </c>
      <c r="Q598" s="41">
        <f t="shared" si="347"/>
        <v>264.79000000000002</v>
      </c>
      <c r="R598" s="41">
        <f t="shared" si="347"/>
        <v>264.79000000000002</v>
      </c>
      <c r="S598" s="41">
        <f t="shared" si="347"/>
        <v>264.79000000000002</v>
      </c>
      <c r="T598" s="41">
        <f t="shared" si="347"/>
        <v>264.79000000000002</v>
      </c>
      <c r="U598" s="41">
        <f t="shared" si="347"/>
        <v>264.79000000000002</v>
      </c>
      <c r="V598" s="41">
        <f t="shared" si="347"/>
        <v>264.79000000000002</v>
      </c>
      <c r="W598" s="41">
        <f t="shared" si="347"/>
        <v>264.79000000000002</v>
      </c>
      <c r="X598" s="41">
        <f t="shared" si="347"/>
        <v>264.79000000000002</v>
      </c>
      <c r="Y598" s="41">
        <f t="shared" si="347"/>
        <v>264.79000000000002</v>
      </c>
      <c r="Z598" s="41">
        <f t="shared" si="347"/>
        <v>264.79000000000002</v>
      </c>
      <c r="AA598" s="41">
        <f t="shared" si="347"/>
        <v>264.79000000000002</v>
      </c>
    </row>
    <row r="599" spans="1:27" collapsed="1" x14ac:dyDescent="0.2">
      <c r="A599" s="98" t="s">
        <v>2994</v>
      </c>
      <c r="B599" s="25" t="str">
        <f>"24"&amp;"."&amp;$B$801&amp;"."&amp;$B$802</f>
        <v>24.01.2024</v>
      </c>
      <c r="C599" s="88" t="s">
        <v>76</v>
      </c>
      <c r="D599" s="89">
        <f>ROUND(((D600+D601+D603+D602)/1000),5)</f>
        <v>1.9707600000000001</v>
      </c>
      <c r="E599" s="89">
        <f>ROUND(((E600+E601+E603+E602)/1000),5)</f>
        <v>1.8961300000000001</v>
      </c>
      <c r="F599" s="89">
        <f>ROUND(((F600+F601+F603+F602)/1000),5)</f>
        <v>1.86741</v>
      </c>
      <c r="G599" s="89">
        <f t="shared" ref="G599:AA599" si="348">ROUND(((G600+G601+G603+G602)/1000),5)</f>
        <v>1.8736299999999999</v>
      </c>
      <c r="H599" s="89">
        <f t="shared" si="348"/>
        <v>1.91855</v>
      </c>
      <c r="I599" s="89">
        <f t="shared" si="348"/>
        <v>1.98464</v>
      </c>
      <c r="J599" s="89">
        <f t="shared" si="348"/>
        <v>2.2140300000000002</v>
      </c>
      <c r="K599" s="89">
        <f t="shared" si="348"/>
        <v>2.5925199999999999</v>
      </c>
      <c r="L599" s="89">
        <f t="shared" si="348"/>
        <v>2.7876500000000002</v>
      </c>
      <c r="M599" s="89">
        <f t="shared" si="348"/>
        <v>2.8254600000000001</v>
      </c>
      <c r="N599" s="89">
        <f t="shared" si="348"/>
        <v>2.8319999999999999</v>
      </c>
      <c r="O599" s="89">
        <f t="shared" si="348"/>
        <v>2.8763100000000001</v>
      </c>
      <c r="P599" s="89">
        <f t="shared" si="348"/>
        <v>2.84823</v>
      </c>
      <c r="Q599" s="89">
        <f t="shared" si="348"/>
        <v>2.8512499999999998</v>
      </c>
      <c r="R599" s="89">
        <f t="shared" si="348"/>
        <v>2.8444600000000002</v>
      </c>
      <c r="S599" s="89">
        <f t="shared" si="348"/>
        <v>2.8072499999999998</v>
      </c>
      <c r="T599" s="89">
        <f t="shared" si="348"/>
        <v>2.8302200000000002</v>
      </c>
      <c r="U599" s="89">
        <f t="shared" si="348"/>
        <v>2.8287599999999999</v>
      </c>
      <c r="V599" s="89">
        <f t="shared" si="348"/>
        <v>2.8305600000000002</v>
      </c>
      <c r="W599" s="89">
        <f t="shared" si="348"/>
        <v>2.7772700000000001</v>
      </c>
      <c r="X599" s="89">
        <f t="shared" si="348"/>
        <v>2.74715</v>
      </c>
      <c r="Y599" s="89">
        <f t="shared" si="348"/>
        <v>2.5202300000000002</v>
      </c>
      <c r="Z599" s="89">
        <f t="shared" si="348"/>
        <v>2.2190699999999999</v>
      </c>
      <c r="AA599" s="89">
        <f t="shared" si="348"/>
        <v>2.1417099999999998</v>
      </c>
    </row>
    <row r="600" spans="1:27" ht="12.75" hidden="1" customHeight="1" outlineLevel="1" x14ac:dyDescent="0.2">
      <c r="A600" s="99" t="s">
        <v>2995</v>
      </c>
      <c r="B600" s="60" t="s">
        <v>238</v>
      </c>
      <c r="C600" s="40" t="s">
        <v>79</v>
      </c>
      <c r="D600" s="41">
        <v>1268.07</v>
      </c>
      <c r="E600" s="41">
        <v>1193.44</v>
      </c>
      <c r="F600" s="41">
        <v>1164.72</v>
      </c>
      <c r="G600" s="41">
        <v>1170.94</v>
      </c>
      <c r="H600" s="41">
        <v>1215.8599999999999</v>
      </c>
      <c r="I600" s="41">
        <v>1281.95</v>
      </c>
      <c r="J600" s="41">
        <v>1511.34</v>
      </c>
      <c r="K600" s="41">
        <v>1889.83</v>
      </c>
      <c r="L600" s="41">
        <v>2084.96</v>
      </c>
      <c r="M600" s="41">
        <v>2122.77</v>
      </c>
      <c r="N600" s="41">
        <v>2129.31</v>
      </c>
      <c r="O600" s="41">
        <v>2173.62</v>
      </c>
      <c r="P600" s="41">
        <v>2145.54</v>
      </c>
      <c r="Q600" s="41">
        <v>2148.56</v>
      </c>
      <c r="R600" s="41">
        <v>2141.77</v>
      </c>
      <c r="S600" s="41">
        <v>2104.56</v>
      </c>
      <c r="T600" s="41">
        <v>2127.5300000000002</v>
      </c>
      <c r="U600" s="41">
        <v>2126.0700000000002</v>
      </c>
      <c r="V600" s="41">
        <v>2127.87</v>
      </c>
      <c r="W600" s="41">
        <v>2074.58</v>
      </c>
      <c r="X600" s="41">
        <v>2044.46</v>
      </c>
      <c r="Y600" s="41">
        <v>1817.54</v>
      </c>
      <c r="Z600" s="41">
        <v>1516.38</v>
      </c>
      <c r="AA600" s="41">
        <v>1439.02</v>
      </c>
    </row>
    <row r="601" spans="1:27" ht="12.75" hidden="1" customHeight="1" outlineLevel="1" x14ac:dyDescent="0.2">
      <c r="A601" s="99" t="s">
        <v>2996</v>
      </c>
      <c r="B601" s="60" t="s">
        <v>90</v>
      </c>
      <c r="C601" s="40" t="s">
        <v>79</v>
      </c>
      <c r="D601" s="41">
        <f>$D$486</f>
        <v>434.18</v>
      </c>
      <c r="E601" s="41">
        <f t="shared" ref="E601:AA601" si="349">$D$486</f>
        <v>434.18</v>
      </c>
      <c r="F601" s="41">
        <f t="shared" si="349"/>
        <v>434.18</v>
      </c>
      <c r="G601" s="41">
        <f t="shared" si="349"/>
        <v>434.18</v>
      </c>
      <c r="H601" s="41">
        <f t="shared" si="349"/>
        <v>434.18</v>
      </c>
      <c r="I601" s="41">
        <f t="shared" si="349"/>
        <v>434.18</v>
      </c>
      <c r="J601" s="41">
        <f t="shared" si="349"/>
        <v>434.18</v>
      </c>
      <c r="K601" s="41">
        <f t="shared" si="349"/>
        <v>434.18</v>
      </c>
      <c r="L601" s="41">
        <f t="shared" si="349"/>
        <v>434.18</v>
      </c>
      <c r="M601" s="41">
        <f t="shared" si="349"/>
        <v>434.18</v>
      </c>
      <c r="N601" s="41">
        <f t="shared" si="349"/>
        <v>434.18</v>
      </c>
      <c r="O601" s="41">
        <f t="shared" si="349"/>
        <v>434.18</v>
      </c>
      <c r="P601" s="41">
        <f t="shared" si="349"/>
        <v>434.18</v>
      </c>
      <c r="Q601" s="41">
        <f t="shared" si="349"/>
        <v>434.18</v>
      </c>
      <c r="R601" s="41">
        <f t="shared" si="349"/>
        <v>434.18</v>
      </c>
      <c r="S601" s="41">
        <f t="shared" si="349"/>
        <v>434.18</v>
      </c>
      <c r="T601" s="41">
        <f t="shared" si="349"/>
        <v>434.18</v>
      </c>
      <c r="U601" s="41">
        <f t="shared" si="349"/>
        <v>434.18</v>
      </c>
      <c r="V601" s="41">
        <f t="shared" si="349"/>
        <v>434.18</v>
      </c>
      <c r="W601" s="41">
        <f t="shared" si="349"/>
        <v>434.18</v>
      </c>
      <c r="X601" s="41">
        <f t="shared" si="349"/>
        <v>434.18</v>
      </c>
      <c r="Y601" s="41">
        <f t="shared" si="349"/>
        <v>434.18</v>
      </c>
      <c r="Z601" s="41">
        <f t="shared" si="349"/>
        <v>434.18</v>
      </c>
      <c r="AA601" s="41">
        <f t="shared" si="349"/>
        <v>434.18</v>
      </c>
    </row>
    <row r="602" spans="1:27" ht="12.75" hidden="1" customHeight="1" outlineLevel="1" x14ac:dyDescent="0.2">
      <c r="A602" s="99" t="s">
        <v>2997</v>
      </c>
      <c r="B602" s="60" t="s">
        <v>83</v>
      </c>
      <c r="C602" s="40" t="s">
        <v>79</v>
      </c>
      <c r="D602" s="41">
        <v>3.72</v>
      </c>
      <c r="E602" s="41">
        <v>3.72</v>
      </c>
      <c r="F602" s="41">
        <v>3.72</v>
      </c>
      <c r="G602" s="41">
        <v>3.72</v>
      </c>
      <c r="H602" s="41">
        <v>3.72</v>
      </c>
      <c r="I602" s="41">
        <v>3.72</v>
      </c>
      <c r="J602" s="41">
        <v>3.72</v>
      </c>
      <c r="K602" s="41">
        <v>3.72</v>
      </c>
      <c r="L602" s="41">
        <v>3.72</v>
      </c>
      <c r="M602" s="41">
        <v>3.72</v>
      </c>
      <c r="N602" s="41">
        <v>3.72</v>
      </c>
      <c r="O602" s="41">
        <v>3.72</v>
      </c>
      <c r="P602" s="41">
        <v>3.72</v>
      </c>
      <c r="Q602" s="41">
        <v>3.72</v>
      </c>
      <c r="R602" s="41">
        <v>3.72</v>
      </c>
      <c r="S602" s="41">
        <v>3.72</v>
      </c>
      <c r="T602" s="41">
        <v>3.72</v>
      </c>
      <c r="U602" s="41">
        <v>3.72</v>
      </c>
      <c r="V602" s="41">
        <v>3.72</v>
      </c>
      <c r="W602" s="41">
        <v>3.72</v>
      </c>
      <c r="X602" s="41">
        <v>3.72</v>
      </c>
      <c r="Y602" s="41">
        <v>3.72</v>
      </c>
      <c r="Z602" s="41">
        <v>3.72</v>
      </c>
      <c r="AA602" s="41">
        <v>3.72</v>
      </c>
    </row>
    <row r="603" spans="1:27" ht="12.75" hidden="1" customHeight="1" outlineLevel="1" x14ac:dyDescent="0.2">
      <c r="A603" s="99" t="s">
        <v>2998</v>
      </c>
      <c r="B603" s="60" t="s">
        <v>81</v>
      </c>
      <c r="C603" s="40" t="s">
        <v>79</v>
      </c>
      <c r="D603" s="41">
        <f>$D$11</f>
        <v>264.79000000000002</v>
      </c>
      <c r="E603" s="41">
        <f t="shared" ref="E603:AA603" si="350">$D$11</f>
        <v>264.79000000000002</v>
      </c>
      <c r="F603" s="41">
        <f t="shared" si="350"/>
        <v>264.79000000000002</v>
      </c>
      <c r="G603" s="41">
        <f t="shared" si="350"/>
        <v>264.79000000000002</v>
      </c>
      <c r="H603" s="41">
        <f t="shared" si="350"/>
        <v>264.79000000000002</v>
      </c>
      <c r="I603" s="41">
        <f t="shared" si="350"/>
        <v>264.79000000000002</v>
      </c>
      <c r="J603" s="41">
        <f t="shared" si="350"/>
        <v>264.79000000000002</v>
      </c>
      <c r="K603" s="41">
        <f t="shared" si="350"/>
        <v>264.79000000000002</v>
      </c>
      <c r="L603" s="41">
        <f t="shared" si="350"/>
        <v>264.79000000000002</v>
      </c>
      <c r="M603" s="41">
        <f t="shared" si="350"/>
        <v>264.79000000000002</v>
      </c>
      <c r="N603" s="41">
        <f t="shared" si="350"/>
        <v>264.79000000000002</v>
      </c>
      <c r="O603" s="41">
        <f t="shared" si="350"/>
        <v>264.79000000000002</v>
      </c>
      <c r="P603" s="41">
        <f t="shared" si="350"/>
        <v>264.79000000000002</v>
      </c>
      <c r="Q603" s="41">
        <f t="shared" si="350"/>
        <v>264.79000000000002</v>
      </c>
      <c r="R603" s="41">
        <f t="shared" si="350"/>
        <v>264.79000000000002</v>
      </c>
      <c r="S603" s="41">
        <f t="shared" si="350"/>
        <v>264.79000000000002</v>
      </c>
      <c r="T603" s="41">
        <f t="shared" si="350"/>
        <v>264.79000000000002</v>
      </c>
      <c r="U603" s="41">
        <f t="shared" si="350"/>
        <v>264.79000000000002</v>
      </c>
      <c r="V603" s="41">
        <f t="shared" si="350"/>
        <v>264.79000000000002</v>
      </c>
      <c r="W603" s="41">
        <f t="shared" si="350"/>
        <v>264.79000000000002</v>
      </c>
      <c r="X603" s="41">
        <f t="shared" si="350"/>
        <v>264.79000000000002</v>
      </c>
      <c r="Y603" s="41">
        <f t="shared" si="350"/>
        <v>264.79000000000002</v>
      </c>
      <c r="Z603" s="41">
        <f t="shared" si="350"/>
        <v>264.79000000000002</v>
      </c>
      <c r="AA603" s="41">
        <f t="shared" si="350"/>
        <v>264.79000000000002</v>
      </c>
    </row>
    <row r="604" spans="1:27" collapsed="1" x14ac:dyDescent="0.2">
      <c r="A604" s="98" t="s">
        <v>2999</v>
      </c>
      <c r="B604" s="25" t="str">
        <f>"25"&amp;"."&amp;$B$801&amp;"."&amp;$B$802</f>
        <v>25.01.2024</v>
      </c>
      <c r="C604" s="88" t="s">
        <v>76</v>
      </c>
      <c r="D604" s="89">
        <f>ROUND(((D605+D606+D608+D607)/1000),5)</f>
        <v>1.9952700000000001</v>
      </c>
      <c r="E604" s="89">
        <f>ROUND(((E605+E606+E608+E607)/1000),5)</f>
        <v>1.9300600000000001</v>
      </c>
      <c r="F604" s="89">
        <f>ROUND(((F605+F606+F608+F607)/1000),5)</f>
        <v>1.89235</v>
      </c>
      <c r="G604" s="89">
        <f t="shared" ref="G604:AA604" si="351">ROUND(((G605+G606+G608+G607)/1000),5)</f>
        <v>1.8944799999999999</v>
      </c>
      <c r="H604" s="89">
        <f t="shared" si="351"/>
        <v>1.9334499999999999</v>
      </c>
      <c r="I604" s="89">
        <f t="shared" si="351"/>
        <v>2.0580699999999998</v>
      </c>
      <c r="J604" s="89">
        <f t="shared" si="351"/>
        <v>2.2769499999999998</v>
      </c>
      <c r="K604" s="89">
        <f t="shared" si="351"/>
        <v>2.5615199999999998</v>
      </c>
      <c r="L604" s="89">
        <f t="shared" si="351"/>
        <v>2.7598500000000001</v>
      </c>
      <c r="M604" s="89">
        <f t="shared" si="351"/>
        <v>2.8119100000000001</v>
      </c>
      <c r="N604" s="89">
        <f t="shared" si="351"/>
        <v>2.82897</v>
      </c>
      <c r="O604" s="89">
        <f t="shared" si="351"/>
        <v>2.85826</v>
      </c>
      <c r="P604" s="89">
        <f t="shared" si="351"/>
        <v>2.8352499999999998</v>
      </c>
      <c r="Q604" s="89">
        <f t="shared" si="351"/>
        <v>2.8512599999999999</v>
      </c>
      <c r="R604" s="89">
        <f t="shared" si="351"/>
        <v>2.83555</v>
      </c>
      <c r="S604" s="89">
        <f t="shared" si="351"/>
        <v>2.7907099999999998</v>
      </c>
      <c r="T604" s="89">
        <f t="shared" si="351"/>
        <v>2.8334100000000002</v>
      </c>
      <c r="U604" s="89">
        <f t="shared" si="351"/>
        <v>2.8429500000000001</v>
      </c>
      <c r="V604" s="89">
        <f t="shared" si="351"/>
        <v>2.8577499999999998</v>
      </c>
      <c r="W604" s="89">
        <f t="shared" si="351"/>
        <v>2.8103099999999999</v>
      </c>
      <c r="X604" s="89">
        <f t="shared" si="351"/>
        <v>2.65855</v>
      </c>
      <c r="Y604" s="89">
        <f t="shared" si="351"/>
        <v>2.4915699999999998</v>
      </c>
      <c r="Z604" s="89">
        <f t="shared" si="351"/>
        <v>2.2267899999999998</v>
      </c>
      <c r="AA604" s="89">
        <f t="shared" si="351"/>
        <v>2.1178300000000001</v>
      </c>
    </row>
    <row r="605" spans="1:27" ht="12.75" hidden="1" customHeight="1" outlineLevel="1" x14ac:dyDescent="0.2">
      <c r="A605" s="99" t="s">
        <v>3000</v>
      </c>
      <c r="B605" s="60" t="s">
        <v>238</v>
      </c>
      <c r="C605" s="40" t="s">
        <v>79</v>
      </c>
      <c r="D605" s="41">
        <v>1292.58</v>
      </c>
      <c r="E605" s="41">
        <v>1227.3699999999999</v>
      </c>
      <c r="F605" s="41">
        <v>1189.6600000000001</v>
      </c>
      <c r="G605" s="41">
        <v>1191.79</v>
      </c>
      <c r="H605" s="41">
        <v>1230.76</v>
      </c>
      <c r="I605" s="41">
        <v>1355.38</v>
      </c>
      <c r="J605" s="41">
        <v>1574.26</v>
      </c>
      <c r="K605" s="41">
        <v>1858.83</v>
      </c>
      <c r="L605" s="41">
        <v>2057.16</v>
      </c>
      <c r="M605" s="41">
        <v>2109.2199999999998</v>
      </c>
      <c r="N605" s="41">
        <v>2126.2800000000002</v>
      </c>
      <c r="O605" s="41">
        <v>2155.5700000000002</v>
      </c>
      <c r="P605" s="41">
        <v>2132.56</v>
      </c>
      <c r="Q605" s="41">
        <v>2148.5700000000002</v>
      </c>
      <c r="R605" s="41">
        <v>2132.86</v>
      </c>
      <c r="S605" s="41">
        <v>2088.02</v>
      </c>
      <c r="T605" s="41">
        <v>2130.7199999999998</v>
      </c>
      <c r="U605" s="41">
        <v>2140.2600000000002</v>
      </c>
      <c r="V605" s="41">
        <v>2155.06</v>
      </c>
      <c r="W605" s="41">
        <v>2107.62</v>
      </c>
      <c r="X605" s="41">
        <v>1955.86</v>
      </c>
      <c r="Y605" s="41">
        <v>1788.88</v>
      </c>
      <c r="Z605" s="41">
        <v>1524.1</v>
      </c>
      <c r="AA605" s="41">
        <v>1415.14</v>
      </c>
    </row>
    <row r="606" spans="1:27" ht="12.75" hidden="1" customHeight="1" outlineLevel="1" x14ac:dyDescent="0.2">
      <c r="A606" s="99" t="s">
        <v>3001</v>
      </c>
      <c r="B606" s="60" t="s">
        <v>90</v>
      </c>
      <c r="C606" s="40" t="s">
        <v>79</v>
      </c>
      <c r="D606" s="41">
        <f>$D$486</f>
        <v>434.18</v>
      </c>
      <c r="E606" s="41">
        <f t="shared" ref="E606:AA606" si="352">$D$486</f>
        <v>434.18</v>
      </c>
      <c r="F606" s="41">
        <f t="shared" si="352"/>
        <v>434.18</v>
      </c>
      <c r="G606" s="41">
        <f t="shared" si="352"/>
        <v>434.18</v>
      </c>
      <c r="H606" s="41">
        <f t="shared" si="352"/>
        <v>434.18</v>
      </c>
      <c r="I606" s="41">
        <f t="shared" si="352"/>
        <v>434.18</v>
      </c>
      <c r="J606" s="41">
        <f t="shared" si="352"/>
        <v>434.18</v>
      </c>
      <c r="K606" s="41">
        <f t="shared" si="352"/>
        <v>434.18</v>
      </c>
      <c r="L606" s="41">
        <f t="shared" si="352"/>
        <v>434.18</v>
      </c>
      <c r="M606" s="41">
        <f t="shared" si="352"/>
        <v>434.18</v>
      </c>
      <c r="N606" s="41">
        <f t="shared" si="352"/>
        <v>434.18</v>
      </c>
      <c r="O606" s="41">
        <f t="shared" si="352"/>
        <v>434.18</v>
      </c>
      <c r="P606" s="41">
        <f t="shared" si="352"/>
        <v>434.18</v>
      </c>
      <c r="Q606" s="41">
        <f t="shared" si="352"/>
        <v>434.18</v>
      </c>
      <c r="R606" s="41">
        <f t="shared" si="352"/>
        <v>434.18</v>
      </c>
      <c r="S606" s="41">
        <f t="shared" si="352"/>
        <v>434.18</v>
      </c>
      <c r="T606" s="41">
        <f t="shared" si="352"/>
        <v>434.18</v>
      </c>
      <c r="U606" s="41">
        <f t="shared" si="352"/>
        <v>434.18</v>
      </c>
      <c r="V606" s="41">
        <f t="shared" si="352"/>
        <v>434.18</v>
      </c>
      <c r="W606" s="41">
        <f t="shared" si="352"/>
        <v>434.18</v>
      </c>
      <c r="X606" s="41">
        <f t="shared" si="352"/>
        <v>434.18</v>
      </c>
      <c r="Y606" s="41">
        <f t="shared" si="352"/>
        <v>434.18</v>
      </c>
      <c r="Z606" s="41">
        <f t="shared" si="352"/>
        <v>434.18</v>
      </c>
      <c r="AA606" s="41">
        <f t="shared" si="352"/>
        <v>434.18</v>
      </c>
    </row>
    <row r="607" spans="1:27" ht="12.75" hidden="1" customHeight="1" outlineLevel="1" x14ac:dyDescent="0.2">
      <c r="A607" s="99" t="s">
        <v>3002</v>
      </c>
      <c r="B607" s="60" t="s">
        <v>83</v>
      </c>
      <c r="C607" s="40" t="s">
        <v>79</v>
      </c>
      <c r="D607" s="41">
        <v>3.72</v>
      </c>
      <c r="E607" s="41">
        <v>3.72</v>
      </c>
      <c r="F607" s="41">
        <v>3.72</v>
      </c>
      <c r="G607" s="41">
        <v>3.72</v>
      </c>
      <c r="H607" s="41">
        <v>3.72</v>
      </c>
      <c r="I607" s="41">
        <v>3.72</v>
      </c>
      <c r="J607" s="41">
        <v>3.72</v>
      </c>
      <c r="K607" s="41">
        <v>3.72</v>
      </c>
      <c r="L607" s="41">
        <v>3.72</v>
      </c>
      <c r="M607" s="41">
        <v>3.72</v>
      </c>
      <c r="N607" s="41">
        <v>3.72</v>
      </c>
      <c r="O607" s="41">
        <v>3.72</v>
      </c>
      <c r="P607" s="41">
        <v>3.72</v>
      </c>
      <c r="Q607" s="41">
        <v>3.72</v>
      </c>
      <c r="R607" s="41">
        <v>3.72</v>
      </c>
      <c r="S607" s="41">
        <v>3.72</v>
      </c>
      <c r="T607" s="41">
        <v>3.72</v>
      </c>
      <c r="U607" s="41">
        <v>3.72</v>
      </c>
      <c r="V607" s="41">
        <v>3.72</v>
      </c>
      <c r="W607" s="41">
        <v>3.72</v>
      </c>
      <c r="X607" s="41">
        <v>3.72</v>
      </c>
      <c r="Y607" s="41">
        <v>3.72</v>
      </c>
      <c r="Z607" s="41">
        <v>3.72</v>
      </c>
      <c r="AA607" s="41">
        <v>3.72</v>
      </c>
    </row>
    <row r="608" spans="1:27" ht="12.75" hidden="1" customHeight="1" outlineLevel="1" x14ac:dyDescent="0.2">
      <c r="A608" s="99" t="s">
        <v>3003</v>
      </c>
      <c r="B608" s="60" t="s">
        <v>81</v>
      </c>
      <c r="C608" s="40" t="s">
        <v>79</v>
      </c>
      <c r="D608" s="41">
        <f>$D$11</f>
        <v>264.79000000000002</v>
      </c>
      <c r="E608" s="41">
        <f t="shared" ref="E608:AA608" si="353">$D$11</f>
        <v>264.79000000000002</v>
      </c>
      <c r="F608" s="41">
        <f t="shared" si="353"/>
        <v>264.79000000000002</v>
      </c>
      <c r="G608" s="41">
        <f t="shared" si="353"/>
        <v>264.79000000000002</v>
      </c>
      <c r="H608" s="41">
        <f t="shared" si="353"/>
        <v>264.79000000000002</v>
      </c>
      <c r="I608" s="41">
        <f t="shared" si="353"/>
        <v>264.79000000000002</v>
      </c>
      <c r="J608" s="41">
        <f t="shared" si="353"/>
        <v>264.79000000000002</v>
      </c>
      <c r="K608" s="41">
        <f t="shared" si="353"/>
        <v>264.79000000000002</v>
      </c>
      <c r="L608" s="41">
        <f t="shared" si="353"/>
        <v>264.79000000000002</v>
      </c>
      <c r="M608" s="41">
        <f t="shared" si="353"/>
        <v>264.79000000000002</v>
      </c>
      <c r="N608" s="41">
        <f t="shared" si="353"/>
        <v>264.79000000000002</v>
      </c>
      <c r="O608" s="41">
        <f t="shared" si="353"/>
        <v>264.79000000000002</v>
      </c>
      <c r="P608" s="41">
        <f t="shared" si="353"/>
        <v>264.79000000000002</v>
      </c>
      <c r="Q608" s="41">
        <f t="shared" si="353"/>
        <v>264.79000000000002</v>
      </c>
      <c r="R608" s="41">
        <f t="shared" si="353"/>
        <v>264.79000000000002</v>
      </c>
      <c r="S608" s="41">
        <f t="shared" si="353"/>
        <v>264.79000000000002</v>
      </c>
      <c r="T608" s="41">
        <f t="shared" si="353"/>
        <v>264.79000000000002</v>
      </c>
      <c r="U608" s="41">
        <f t="shared" si="353"/>
        <v>264.79000000000002</v>
      </c>
      <c r="V608" s="41">
        <f t="shared" si="353"/>
        <v>264.79000000000002</v>
      </c>
      <c r="W608" s="41">
        <f t="shared" si="353"/>
        <v>264.79000000000002</v>
      </c>
      <c r="X608" s="41">
        <f t="shared" si="353"/>
        <v>264.79000000000002</v>
      </c>
      <c r="Y608" s="41">
        <f t="shared" si="353"/>
        <v>264.79000000000002</v>
      </c>
      <c r="Z608" s="41">
        <f t="shared" si="353"/>
        <v>264.79000000000002</v>
      </c>
      <c r="AA608" s="41">
        <f t="shared" si="353"/>
        <v>264.79000000000002</v>
      </c>
    </row>
    <row r="609" spans="1:27" collapsed="1" x14ac:dyDescent="0.2">
      <c r="A609" s="98" t="s">
        <v>3004</v>
      </c>
      <c r="B609" s="25" t="str">
        <f>"26"&amp;"."&amp;$B$801&amp;"."&amp;$B$802</f>
        <v>26.01.2024</v>
      </c>
      <c r="C609" s="88" t="s">
        <v>76</v>
      </c>
      <c r="D609" s="89">
        <f>ROUND(((D610+D611+D613+D612)/1000),5)</f>
        <v>1.9772000000000001</v>
      </c>
      <c r="E609" s="89">
        <f>ROUND(((E610+E611+E613+E612)/1000),5)</f>
        <v>1.8915299999999999</v>
      </c>
      <c r="F609" s="89">
        <f>ROUND(((F610+F611+F613+F612)/1000),5)</f>
        <v>1.8774299999999999</v>
      </c>
      <c r="G609" s="89">
        <f t="shared" ref="G609:AA609" si="354">ROUND(((G610+G611+G613+G612)/1000),5)</f>
        <v>1.87866</v>
      </c>
      <c r="H609" s="89">
        <f t="shared" si="354"/>
        <v>1.89659</v>
      </c>
      <c r="I609" s="89">
        <f t="shared" si="354"/>
        <v>2.0214400000000001</v>
      </c>
      <c r="J609" s="89">
        <f t="shared" si="354"/>
        <v>2.1779700000000002</v>
      </c>
      <c r="K609" s="89">
        <f t="shared" si="354"/>
        <v>2.55341</v>
      </c>
      <c r="L609" s="89">
        <f t="shared" si="354"/>
        <v>2.7249699999999999</v>
      </c>
      <c r="M609" s="89">
        <f t="shared" si="354"/>
        <v>2.7395499999999999</v>
      </c>
      <c r="N609" s="89">
        <f t="shared" si="354"/>
        <v>2.7542599999999999</v>
      </c>
      <c r="O609" s="89">
        <f t="shared" si="354"/>
        <v>2.8085200000000001</v>
      </c>
      <c r="P609" s="89">
        <f t="shared" si="354"/>
        <v>2.7876599999999998</v>
      </c>
      <c r="Q609" s="89">
        <f t="shared" si="354"/>
        <v>2.7966799999999998</v>
      </c>
      <c r="R609" s="89">
        <f t="shared" si="354"/>
        <v>2.7982900000000002</v>
      </c>
      <c r="S609" s="89">
        <f t="shared" si="354"/>
        <v>2.74017</v>
      </c>
      <c r="T609" s="89">
        <f t="shared" si="354"/>
        <v>2.7378999999999998</v>
      </c>
      <c r="U609" s="89">
        <f t="shared" si="354"/>
        <v>2.7505899999999999</v>
      </c>
      <c r="V609" s="89">
        <f t="shared" si="354"/>
        <v>2.7232599999999998</v>
      </c>
      <c r="W609" s="89">
        <f t="shared" si="354"/>
        <v>2.74404</v>
      </c>
      <c r="X609" s="89">
        <f t="shared" si="354"/>
        <v>2.6175000000000002</v>
      </c>
      <c r="Y609" s="89">
        <f t="shared" si="354"/>
        <v>2.4941300000000002</v>
      </c>
      <c r="Z609" s="89">
        <f t="shared" si="354"/>
        <v>2.2097099999999998</v>
      </c>
      <c r="AA609" s="89">
        <f t="shared" si="354"/>
        <v>2.1555800000000001</v>
      </c>
    </row>
    <row r="610" spans="1:27" ht="12.75" hidden="1" customHeight="1" outlineLevel="1" x14ac:dyDescent="0.2">
      <c r="A610" s="99" t="s">
        <v>3005</v>
      </c>
      <c r="B610" s="60" t="s">
        <v>238</v>
      </c>
      <c r="C610" s="40" t="s">
        <v>79</v>
      </c>
      <c r="D610" s="41">
        <v>1274.51</v>
      </c>
      <c r="E610" s="41">
        <v>1188.8399999999999</v>
      </c>
      <c r="F610" s="41">
        <v>1174.74</v>
      </c>
      <c r="G610" s="41">
        <v>1175.97</v>
      </c>
      <c r="H610" s="41">
        <v>1193.9000000000001</v>
      </c>
      <c r="I610" s="41">
        <v>1318.75</v>
      </c>
      <c r="J610" s="41">
        <v>1475.28</v>
      </c>
      <c r="K610" s="41">
        <v>1850.72</v>
      </c>
      <c r="L610" s="41">
        <v>2022.28</v>
      </c>
      <c r="M610" s="41">
        <v>2036.86</v>
      </c>
      <c r="N610" s="41">
        <v>2051.5700000000002</v>
      </c>
      <c r="O610" s="41">
        <v>2105.83</v>
      </c>
      <c r="P610" s="41">
        <v>2084.9699999999998</v>
      </c>
      <c r="Q610" s="41">
        <v>2093.9899999999998</v>
      </c>
      <c r="R610" s="41">
        <v>2095.6</v>
      </c>
      <c r="S610" s="41">
        <v>2037.48</v>
      </c>
      <c r="T610" s="41">
        <v>2035.21</v>
      </c>
      <c r="U610" s="41">
        <v>2047.9</v>
      </c>
      <c r="V610" s="41">
        <v>2020.57</v>
      </c>
      <c r="W610" s="41">
        <v>2041.35</v>
      </c>
      <c r="X610" s="41">
        <v>1914.81</v>
      </c>
      <c r="Y610" s="41">
        <v>1791.44</v>
      </c>
      <c r="Z610" s="41">
        <v>1507.02</v>
      </c>
      <c r="AA610" s="41">
        <v>1452.89</v>
      </c>
    </row>
    <row r="611" spans="1:27" ht="12.75" hidden="1" customHeight="1" outlineLevel="1" x14ac:dyDescent="0.2">
      <c r="A611" s="99" t="s">
        <v>3006</v>
      </c>
      <c r="B611" s="60" t="s">
        <v>90</v>
      </c>
      <c r="C611" s="40" t="s">
        <v>79</v>
      </c>
      <c r="D611" s="41">
        <f>$D$486</f>
        <v>434.18</v>
      </c>
      <c r="E611" s="41">
        <f t="shared" ref="E611:AA611" si="355">$D$486</f>
        <v>434.18</v>
      </c>
      <c r="F611" s="41">
        <f t="shared" si="355"/>
        <v>434.18</v>
      </c>
      <c r="G611" s="41">
        <f t="shared" si="355"/>
        <v>434.18</v>
      </c>
      <c r="H611" s="41">
        <f t="shared" si="355"/>
        <v>434.18</v>
      </c>
      <c r="I611" s="41">
        <f t="shared" si="355"/>
        <v>434.18</v>
      </c>
      <c r="J611" s="41">
        <f t="shared" si="355"/>
        <v>434.18</v>
      </c>
      <c r="K611" s="41">
        <f t="shared" si="355"/>
        <v>434.18</v>
      </c>
      <c r="L611" s="41">
        <f t="shared" si="355"/>
        <v>434.18</v>
      </c>
      <c r="M611" s="41">
        <f t="shared" si="355"/>
        <v>434.18</v>
      </c>
      <c r="N611" s="41">
        <f t="shared" si="355"/>
        <v>434.18</v>
      </c>
      <c r="O611" s="41">
        <f t="shared" si="355"/>
        <v>434.18</v>
      </c>
      <c r="P611" s="41">
        <f t="shared" si="355"/>
        <v>434.18</v>
      </c>
      <c r="Q611" s="41">
        <f t="shared" si="355"/>
        <v>434.18</v>
      </c>
      <c r="R611" s="41">
        <f t="shared" si="355"/>
        <v>434.18</v>
      </c>
      <c r="S611" s="41">
        <f t="shared" si="355"/>
        <v>434.18</v>
      </c>
      <c r="T611" s="41">
        <f t="shared" si="355"/>
        <v>434.18</v>
      </c>
      <c r="U611" s="41">
        <f t="shared" si="355"/>
        <v>434.18</v>
      </c>
      <c r="V611" s="41">
        <f t="shared" si="355"/>
        <v>434.18</v>
      </c>
      <c r="W611" s="41">
        <f t="shared" si="355"/>
        <v>434.18</v>
      </c>
      <c r="X611" s="41">
        <f t="shared" si="355"/>
        <v>434.18</v>
      </c>
      <c r="Y611" s="41">
        <f t="shared" si="355"/>
        <v>434.18</v>
      </c>
      <c r="Z611" s="41">
        <f t="shared" si="355"/>
        <v>434.18</v>
      </c>
      <c r="AA611" s="41">
        <f t="shared" si="355"/>
        <v>434.18</v>
      </c>
    </row>
    <row r="612" spans="1:27" ht="12.75" hidden="1" customHeight="1" outlineLevel="1" x14ac:dyDescent="0.2">
      <c r="A612" s="99" t="s">
        <v>3007</v>
      </c>
      <c r="B612" s="60" t="s">
        <v>83</v>
      </c>
      <c r="C612" s="40" t="s">
        <v>79</v>
      </c>
      <c r="D612" s="41">
        <v>3.72</v>
      </c>
      <c r="E612" s="41">
        <v>3.72</v>
      </c>
      <c r="F612" s="41">
        <v>3.72</v>
      </c>
      <c r="G612" s="41">
        <v>3.72</v>
      </c>
      <c r="H612" s="41">
        <v>3.72</v>
      </c>
      <c r="I612" s="41">
        <v>3.72</v>
      </c>
      <c r="J612" s="41">
        <v>3.72</v>
      </c>
      <c r="K612" s="41">
        <v>3.72</v>
      </c>
      <c r="L612" s="41">
        <v>3.72</v>
      </c>
      <c r="M612" s="41">
        <v>3.72</v>
      </c>
      <c r="N612" s="41">
        <v>3.72</v>
      </c>
      <c r="O612" s="41">
        <v>3.72</v>
      </c>
      <c r="P612" s="41">
        <v>3.72</v>
      </c>
      <c r="Q612" s="41">
        <v>3.72</v>
      </c>
      <c r="R612" s="41">
        <v>3.72</v>
      </c>
      <c r="S612" s="41">
        <v>3.72</v>
      </c>
      <c r="T612" s="41">
        <v>3.72</v>
      </c>
      <c r="U612" s="41">
        <v>3.72</v>
      </c>
      <c r="V612" s="41">
        <v>3.72</v>
      </c>
      <c r="W612" s="41">
        <v>3.72</v>
      </c>
      <c r="X612" s="41">
        <v>3.72</v>
      </c>
      <c r="Y612" s="41">
        <v>3.72</v>
      </c>
      <c r="Z612" s="41">
        <v>3.72</v>
      </c>
      <c r="AA612" s="41">
        <v>3.72</v>
      </c>
    </row>
    <row r="613" spans="1:27" ht="12.75" hidden="1" customHeight="1" outlineLevel="1" x14ac:dyDescent="0.2">
      <c r="A613" s="99" t="s">
        <v>3008</v>
      </c>
      <c r="B613" s="60" t="s">
        <v>81</v>
      </c>
      <c r="C613" s="40" t="s">
        <v>79</v>
      </c>
      <c r="D613" s="41">
        <f>$D$11</f>
        <v>264.79000000000002</v>
      </c>
      <c r="E613" s="41">
        <f t="shared" ref="E613:AA613" si="356">$D$11</f>
        <v>264.79000000000002</v>
      </c>
      <c r="F613" s="41">
        <f t="shared" si="356"/>
        <v>264.79000000000002</v>
      </c>
      <c r="G613" s="41">
        <f t="shared" si="356"/>
        <v>264.79000000000002</v>
      </c>
      <c r="H613" s="41">
        <f t="shared" si="356"/>
        <v>264.79000000000002</v>
      </c>
      <c r="I613" s="41">
        <f t="shared" si="356"/>
        <v>264.79000000000002</v>
      </c>
      <c r="J613" s="41">
        <f t="shared" si="356"/>
        <v>264.79000000000002</v>
      </c>
      <c r="K613" s="41">
        <f t="shared" si="356"/>
        <v>264.79000000000002</v>
      </c>
      <c r="L613" s="41">
        <f t="shared" si="356"/>
        <v>264.79000000000002</v>
      </c>
      <c r="M613" s="41">
        <f t="shared" si="356"/>
        <v>264.79000000000002</v>
      </c>
      <c r="N613" s="41">
        <f t="shared" si="356"/>
        <v>264.79000000000002</v>
      </c>
      <c r="O613" s="41">
        <f t="shared" si="356"/>
        <v>264.79000000000002</v>
      </c>
      <c r="P613" s="41">
        <f t="shared" si="356"/>
        <v>264.79000000000002</v>
      </c>
      <c r="Q613" s="41">
        <f t="shared" si="356"/>
        <v>264.79000000000002</v>
      </c>
      <c r="R613" s="41">
        <f t="shared" si="356"/>
        <v>264.79000000000002</v>
      </c>
      <c r="S613" s="41">
        <f t="shared" si="356"/>
        <v>264.79000000000002</v>
      </c>
      <c r="T613" s="41">
        <f t="shared" si="356"/>
        <v>264.79000000000002</v>
      </c>
      <c r="U613" s="41">
        <f t="shared" si="356"/>
        <v>264.79000000000002</v>
      </c>
      <c r="V613" s="41">
        <f t="shared" si="356"/>
        <v>264.79000000000002</v>
      </c>
      <c r="W613" s="41">
        <f t="shared" si="356"/>
        <v>264.79000000000002</v>
      </c>
      <c r="X613" s="41">
        <f t="shared" si="356"/>
        <v>264.79000000000002</v>
      </c>
      <c r="Y613" s="41">
        <f t="shared" si="356"/>
        <v>264.79000000000002</v>
      </c>
      <c r="Z613" s="41">
        <f t="shared" si="356"/>
        <v>264.79000000000002</v>
      </c>
      <c r="AA613" s="41">
        <f t="shared" si="356"/>
        <v>264.79000000000002</v>
      </c>
    </row>
    <row r="614" spans="1:27" collapsed="1" x14ac:dyDescent="0.2">
      <c r="A614" s="98" t="s">
        <v>3009</v>
      </c>
      <c r="B614" s="25" t="str">
        <f>"27"&amp;"."&amp;$B$801&amp;"."&amp;$B$802</f>
        <v>27.01.2024</v>
      </c>
      <c r="C614" s="88" t="s">
        <v>76</v>
      </c>
      <c r="D614" s="89">
        <f>ROUND(((D615+D616+D618+D617)/1000),5)</f>
        <v>2.2236199999999999</v>
      </c>
      <c r="E614" s="89">
        <f>ROUND(((E615+E616+E618+E617)/1000),5)</f>
        <v>2.1391</v>
      </c>
      <c r="F614" s="89">
        <f>ROUND(((F615+F616+F618+F617)/1000),5)</f>
        <v>2.0236299999999998</v>
      </c>
      <c r="G614" s="89">
        <f t="shared" ref="G614:AA614" si="357">ROUND(((G615+G616+G618+G617)/1000),5)</f>
        <v>1.9952300000000001</v>
      </c>
      <c r="H614" s="89">
        <f t="shared" si="357"/>
        <v>2.0134599999999998</v>
      </c>
      <c r="I614" s="89">
        <f t="shared" si="357"/>
        <v>2.0650599999999999</v>
      </c>
      <c r="J614" s="89">
        <f t="shared" si="357"/>
        <v>2.1785000000000001</v>
      </c>
      <c r="K614" s="89">
        <f t="shared" si="357"/>
        <v>2.33324</v>
      </c>
      <c r="L614" s="89">
        <f t="shared" si="357"/>
        <v>2.50658</v>
      </c>
      <c r="M614" s="89">
        <f t="shared" si="357"/>
        <v>2.63707</v>
      </c>
      <c r="N614" s="89">
        <f t="shared" si="357"/>
        <v>2.7171400000000001</v>
      </c>
      <c r="O614" s="89">
        <f t="shared" si="357"/>
        <v>2.7159800000000001</v>
      </c>
      <c r="P614" s="89">
        <f t="shared" si="357"/>
        <v>2.7238099999999998</v>
      </c>
      <c r="Q614" s="89">
        <f t="shared" si="357"/>
        <v>2.7207300000000001</v>
      </c>
      <c r="R614" s="89">
        <f t="shared" si="357"/>
        <v>2.7300800000000001</v>
      </c>
      <c r="S614" s="89">
        <f t="shared" si="357"/>
        <v>2.6410499999999999</v>
      </c>
      <c r="T614" s="89">
        <f t="shared" si="357"/>
        <v>2.8578700000000001</v>
      </c>
      <c r="U614" s="89">
        <f t="shared" si="357"/>
        <v>2.9668600000000001</v>
      </c>
      <c r="V614" s="89">
        <f t="shared" si="357"/>
        <v>3.00352</v>
      </c>
      <c r="W614" s="89">
        <f t="shared" si="357"/>
        <v>2.64506</v>
      </c>
      <c r="X614" s="89">
        <f t="shared" si="357"/>
        <v>2.62738</v>
      </c>
      <c r="Y614" s="89">
        <f t="shared" si="357"/>
        <v>2.5135100000000001</v>
      </c>
      <c r="Z614" s="89">
        <f t="shared" si="357"/>
        <v>2.3332700000000002</v>
      </c>
      <c r="AA614" s="89">
        <f t="shared" si="357"/>
        <v>2.2135099999999999</v>
      </c>
    </row>
    <row r="615" spans="1:27" ht="12.75" hidden="1" customHeight="1" outlineLevel="1" x14ac:dyDescent="0.2">
      <c r="A615" s="99" t="s">
        <v>3010</v>
      </c>
      <c r="B615" s="60" t="s">
        <v>238</v>
      </c>
      <c r="C615" s="40" t="s">
        <v>79</v>
      </c>
      <c r="D615" s="41">
        <v>1520.93</v>
      </c>
      <c r="E615" s="41">
        <v>1436.41</v>
      </c>
      <c r="F615" s="41">
        <v>1320.94</v>
      </c>
      <c r="G615" s="41">
        <v>1292.54</v>
      </c>
      <c r="H615" s="41">
        <v>1310.77</v>
      </c>
      <c r="I615" s="41">
        <v>1362.37</v>
      </c>
      <c r="J615" s="41">
        <v>1475.81</v>
      </c>
      <c r="K615" s="41">
        <v>1630.55</v>
      </c>
      <c r="L615" s="41">
        <v>1803.89</v>
      </c>
      <c r="M615" s="41">
        <v>1934.38</v>
      </c>
      <c r="N615" s="41">
        <v>2014.45</v>
      </c>
      <c r="O615" s="41">
        <v>2013.29</v>
      </c>
      <c r="P615" s="41">
        <v>2021.12</v>
      </c>
      <c r="Q615" s="41">
        <v>2018.04</v>
      </c>
      <c r="R615" s="41">
        <v>2027.39</v>
      </c>
      <c r="S615" s="41">
        <v>1938.36</v>
      </c>
      <c r="T615" s="41">
        <v>2155.1799999999998</v>
      </c>
      <c r="U615" s="41">
        <v>2264.17</v>
      </c>
      <c r="V615" s="41">
        <v>2300.83</v>
      </c>
      <c r="W615" s="41">
        <v>1942.37</v>
      </c>
      <c r="X615" s="41">
        <v>1924.69</v>
      </c>
      <c r="Y615" s="41">
        <v>1810.82</v>
      </c>
      <c r="Z615" s="41">
        <v>1630.58</v>
      </c>
      <c r="AA615" s="41">
        <v>1510.82</v>
      </c>
    </row>
    <row r="616" spans="1:27" ht="12.75" hidden="1" customHeight="1" outlineLevel="1" x14ac:dyDescent="0.2">
      <c r="A616" s="99" t="s">
        <v>3011</v>
      </c>
      <c r="B616" s="60" t="s">
        <v>90</v>
      </c>
      <c r="C616" s="40" t="s">
        <v>79</v>
      </c>
      <c r="D616" s="41">
        <f>$D$486</f>
        <v>434.18</v>
      </c>
      <c r="E616" s="41">
        <f t="shared" ref="E616:AA616" si="358">$D$486</f>
        <v>434.18</v>
      </c>
      <c r="F616" s="41">
        <f t="shared" si="358"/>
        <v>434.18</v>
      </c>
      <c r="G616" s="41">
        <f t="shared" si="358"/>
        <v>434.18</v>
      </c>
      <c r="H616" s="41">
        <f t="shared" si="358"/>
        <v>434.18</v>
      </c>
      <c r="I616" s="41">
        <f t="shared" si="358"/>
        <v>434.18</v>
      </c>
      <c r="J616" s="41">
        <f t="shared" si="358"/>
        <v>434.18</v>
      </c>
      <c r="K616" s="41">
        <f t="shared" si="358"/>
        <v>434.18</v>
      </c>
      <c r="L616" s="41">
        <f t="shared" si="358"/>
        <v>434.18</v>
      </c>
      <c r="M616" s="41">
        <f t="shared" si="358"/>
        <v>434.18</v>
      </c>
      <c r="N616" s="41">
        <f t="shared" si="358"/>
        <v>434.18</v>
      </c>
      <c r="O616" s="41">
        <f t="shared" si="358"/>
        <v>434.18</v>
      </c>
      <c r="P616" s="41">
        <f t="shared" si="358"/>
        <v>434.18</v>
      </c>
      <c r="Q616" s="41">
        <f t="shared" si="358"/>
        <v>434.18</v>
      </c>
      <c r="R616" s="41">
        <f t="shared" si="358"/>
        <v>434.18</v>
      </c>
      <c r="S616" s="41">
        <f t="shared" si="358"/>
        <v>434.18</v>
      </c>
      <c r="T616" s="41">
        <f t="shared" si="358"/>
        <v>434.18</v>
      </c>
      <c r="U616" s="41">
        <f t="shared" si="358"/>
        <v>434.18</v>
      </c>
      <c r="V616" s="41">
        <f t="shared" si="358"/>
        <v>434.18</v>
      </c>
      <c r="W616" s="41">
        <f t="shared" si="358"/>
        <v>434.18</v>
      </c>
      <c r="X616" s="41">
        <f t="shared" si="358"/>
        <v>434.18</v>
      </c>
      <c r="Y616" s="41">
        <f t="shared" si="358"/>
        <v>434.18</v>
      </c>
      <c r="Z616" s="41">
        <f t="shared" si="358"/>
        <v>434.18</v>
      </c>
      <c r="AA616" s="41">
        <f t="shared" si="358"/>
        <v>434.18</v>
      </c>
    </row>
    <row r="617" spans="1:27" ht="12.75" hidden="1" customHeight="1" outlineLevel="1" x14ac:dyDescent="0.2">
      <c r="A617" s="99" t="s">
        <v>3012</v>
      </c>
      <c r="B617" s="60" t="s">
        <v>83</v>
      </c>
      <c r="C617" s="40" t="s">
        <v>79</v>
      </c>
      <c r="D617" s="41">
        <v>3.72</v>
      </c>
      <c r="E617" s="41">
        <v>3.72</v>
      </c>
      <c r="F617" s="41">
        <v>3.72</v>
      </c>
      <c r="G617" s="41">
        <v>3.72</v>
      </c>
      <c r="H617" s="41">
        <v>3.72</v>
      </c>
      <c r="I617" s="41">
        <v>3.72</v>
      </c>
      <c r="J617" s="41">
        <v>3.72</v>
      </c>
      <c r="K617" s="41">
        <v>3.72</v>
      </c>
      <c r="L617" s="41">
        <v>3.72</v>
      </c>
      <c r="M617" s="41">
        <v>3.72</v>
      </c>
      <c r="N617" s="41">
        <v>3.72</v>
      </c>
      <c r="O617" s="41">
        <v>3.72</v>
      </c>
      <c r="P617" s="41">
        <v>3.72</v>
      </c>
      <c r="Q617" s="41">
        <v>3.72</v>
      </c>
      <c r="R617" s="41">
        <v>3.72</v>
      </c>
      <c r="S617" s="41">
        <v>3.72</v>
      </c>
      <c r="T617" s="41">
        <v>3.72</v>
      </c>
      <c r="U617" s="41">
        <v>3.72</v>
      </c>
      <c r="V617" s="41">
        <v>3.72</v>
      </c>
      <c r="W617" s="41">
        <v>3.72</v>
      </c>
      <c r="X617" s="41">
        <v>3.72</v>
      </c>
      <c r="Y617" s="41">
        <v>3.72</v>
      </c>
      <c r="Z617" s="41">
        <v>3.72</v>
      </c>
      <c r="AA617" s="41">
        <v>3.72</v>
      </c>
    </row>
    <row r="618" spans="1:27" ht="12.75" hidden="1" customHeight="1" outlineLevel="1" x14ac:dyDescent="0.2">
      <c r="A618" s="99" t="s">
        <v>3013</v>
      </c>
      <c r="B618" s="60" t="s">
        <v>81</v>
      </c>
      <c r="C618" s="40" t="s">
        <v>79</v>
      </c>
      <c r="D618" s="41">
        <f>$D$11</f>
        <v>264.79000000000002</v>
      </c>
      <c r="E618" s="41">
        <f t="shared" ref="E618:AA618" si="359">$D$11</f>
        <v>264.79000000000002</v>
      </c>
      <c r="F618" s="41">
        <f t="shared" si="359"/>
        <v>264.79000000000002</v>
      </c>
      <c r="G618" s="41">
        <f t="shared" si="359"/>
        <v>264.79000000000002</v>
      </c>
      <c r="H618" s="41">
        <f t="shared" si="359"/>
        <v>264.79000000000002</v>
      </c>
      <c r="I618" s="41">
        <f t="shared" si="359"/>
        <v>264.79000000000002</v>
      </c>
      <c r="J618" s="41">
        <f t="shared" si="359"/>
        <v>264.79000000000002</v>
      </c>
      <c r="K618" s="41">
        <f t="shared" si="359"/>
        <v>264.79000000000002</v>
      </c>
      <c r="L618" s="41">
        <f t="shared" si="359"/>
        <v>264.79000000000002</v>
      </c>
      <c r="M618" s="41">
        <f t="shared" si="359"/>
        <v>264.79000000000002</v>
      </c>
      <c r="N618" s="41">
        <f t="shared" si="359"/>
        <v>264.79000000000002</v>
      </c>
      <c r="O618" s="41">
        <f t="shared" si="359"/>
        <v>264.79000000000002</v>
      </c>
      <c r="P618" s="41">
        <f t="shared" si="359"/>
        <v>264.79000000000002</v>
      </c>
      <c r="Q618" s="41">
        <f t="shared" si="359"/>
        <v>264.79000000000002</v>
      </c>
      <c r="R618" s="41">
        <f t="shared" si="359"/>
        <v>264.79000000000002</v>
      </c>
      <c r="S618" s="41">
        <f t="shared" si="359"/>
        <v>264.79000000000002</v>
      </c>
      <c r="T618" s="41">
        <f t="shared" si="359"/>
        <v>264.79000000000002</v>
      </c>
      <c r="U618" s="41">
        <f t="shared" si="359"/>
        <v>264.79000000000002</v>
      </c>
      <c r="V618" s="41">
        <f t="shared" si="359"/>
        <v>264.79000000000002</v>
      </c>
      <c r="W618" s="41">
        <f t="shared" si="359"/>
        <v>264.79000000000002</v>
      </c>
      <c r="X618" s="41">
        <f t="shared" si="359"/>
        <v>264.79000000000002</v>
      </c>
      <c r="Y618" s="41">
        <f t="shared" si="359"/>
        <v>264.79000000000002</v>
      </c>
      <c r="Z618" s="41">
        <f t="shared" si="359"/>
        <v>264.79000000000002</v>
      </c>
      <c r="AA618" s="41">
        <f t="shared" si="359"/>
        <v>264.79000000000002</v>
      </c>
    </row>
    <row r="619" spans="1:27" collapsed="1" x14ac:dyDescent="0.2">
      <c r="A619" s="98" t="s">
        <v>3014</v>
      </c>
      <c r="B619" s="25" t="str">
        <f>"28"&amp;"."&amp;$B$801&amp;"."&amp;$B$802</f>
        <v>28.01.2024</v>
      </c>
      <c r="C619" s="88" t="s">
        <v>76</v>
      </c>
      <c r="D619" s="89">
        <f>ROUND(((D620+D621+D623+D622)/1000),5)</f>
        <v>2.1498499999999998</v>
      </c>
      <c r="E619" s="89">
        <f>ROUND(((E620+E621+E623+E622)/1000),5)</f>
        <v>2.0508799999999998</v>
      </c>
      <c r="F619" s="89">
        <f>ROUND(((F620+F621+F623+F622)/1000),5)</f>
        <v>1.9530099999999999</v>
      </c>
      <c r="G619" s="89">
        <f t="shared" ref="G619:AA619" si="360">ROUND(((G620+G621+G623+G622)/1000),5)</f>
        <v>1.94465</v>
      </c>
      <c r="H619" s="89">
        <f t="shared" si="360"/>
        <v>1.9513499999999999</v>
      </c>
      <c r="I619" s="89">
        <f t="shared" si="360"/>
        <v>1.9607399999999999</v>
      </c>
      <c r="J619" s="89">
        <f t="shared" si="360"/>
        <v>2.0535600000000001</v>
      </c>
      <c r="K619" s="89">
        <f t="shared" si="360"/>
        <v>2.2014300000000002</v>
      </c>
      <c r="L619" s="89">
        <f t="shared" si="360"/>
        <v>2.35284</v>
      </c>
      <c r="M619" s="89">
        <f t="shared" si="360"/>
        <v>2.4882</v>
      </c>
      <c r="N619" s="89">
        <f t="shared" si="360"/>
        <v>2.5631499999999998</v>
      </c>
      <c r="O619" s="89">
        <f t="shared" si="360"/>
        <v>2.5866699999999998</v>
      </c>
      <c r="P619" s="89">
        <f t="shared" si="360"/>
        <v>2.6001699999999999</v>
      </c>
      <c r="Q619" s="89">
        <f t="shared" si="360"/>
        <v>2.6117900000000001</v>
      </c>
      <c r="R619" s="89">
        <f t="shared" si="360"/>
        <v>2.5703299999999998</v>
      </c>
      <c r="S619" s="89">
        <f t="shared" si="360"/>
        <v>2.5586500000000001</v>
      </c>
      <c r="T619" s="89">
        <f t="shared" si="360"/>
        <v>2.6189200000000001</v>
      </c>
      <c r="U619" s="89">
        <f t="shared" si="360"/>
        <v>2.6511399999999998</v>
      </c>
      <c r="V619" s="89">
        <f t="shared" si="360"/>
        <v>2.6471499999999999</v>
      </c>
      <c r="W619" s="89">
        <f t="shared" si="360"/>
        <v>2.6206499999999999</v>
      </c>
      <c r="X619" s="89">
        <f t="shared" si="360"/>
        <v>2.59883</v>
      </c>
      <c r="Y619" s="89">
        <f t="shared" si="360"/>
        <v>2.48651</v>
      </c>
      <c r="Z619" s="89">
        <f t="shared" si="360"/>
        <v>2.3280099999999999</v>
      </c>
      <c r="AA619" s="89">
        <f t="shared" si="360"/>
        <v>2.2190099999999999</v>
      </c>
    </row>
    <row r="620" spans="1:27" ht="12.75" hidden="1" customHeight="1" outlineLevel="1" x14ac:dyDescent="0.2">
      <c r="A620" s="99" t="s">
        <v>3015</v>
      </c>
      <c r="B620" s="60" t="s">
        <v>238</v>
      </c>
      <c r="C620" s="40" t="s">
        <v>79</v>
      </c>
      <c r="D620" s="41">
        <v>1447.16</v>
      </c>
      <c r="E620" s="41">
        <v>1348.19</v>
      </c>
      <c r="F620" s="41">
        <v>1250.32</v>
      </c>
      <c r="G620" s="41">
        <v>1241.96</v>
      </c>
      <c r="H620" s="41">
        <v>1248.6600000000001</v>
      </c>
      <c r="I620" s="41">
        <v>1258.05</v>
      </c>
      <c r="J620" s="41">
        <v>1350.87</v>
      </c>
      <c r="K620" s="41">
        <v>1498.74</v>
      </c>
      <c r="L620" s="41">
        <v>1650.15</v>
      </c>
      <c r="M620" s="41">
        <v>1785.51</v>
      </c>
      <c r="N620" s="41">
        <v>1860.46</v>
      </c>
      <c r="O620" s="41">
        <v>1883.98</v>
      </c>
      <c r="P620" s="41">
        <v>1897.48</v>
      </c>
      <c r="Q620" s="41">
        <v>1909.1</v>
      </c>
      <c r="R620" s="41">
        <v>1867.64</v>
      </c>
      <c r="S620" s="41">
        <v>1855.96</v>
      </c>
      <c r="T620" s="41">
        <v>1916.23</v>
      </c>
      <c r="U620" s="41">
        <v>1948.45</v>
      </c>
      <c r="V620" s="41">
        <v>1944.46</v>
      </c>
      <c r="W620" s="41">
        <v>1917.96</v>
      </c>
      <c r="X620" s="41">
        <v>1896.14</v>
      </c>
      <c r="Y620" s="41">
        <v>1783.82</v>
      </c>
      <c r="Z620" s="41">
        <v>1625.32</v>
      </c>
      <c r="AA620" s="41">
        <v>1516.32</v>
      </c>
    </row>
    <row r="621" spans="1:27" ht="12.75" hidden="1" customHeight="1" outlineLevel="1" x14ac:dyDescent="0.2">
      <c r="A621" s="99" t="s">
        <v>3016</v>
      </c>
      <c r="B621" s="60" t="s">
        <v>90</v>
      </c>
      <c r="C621" s="40" t="s">
        <v>79</v>
      </c>
      <c r="D621" s="41">
        <f>$D$486</f>
        <v>434.18</v>
      </c>
      <c r="E621" s="41">
        <f t="shared" ref="E621:AA621" si="361">$D$486</f>
        <v>434.18</v>
      </c>
      <c r="F621" s="41">
        <f t="shared" si="361"/>
        <v>434.18</v>
      </c>
      <c r="G621" s="41">
        <f t="shared" si="361"/>
        <v>434.18</v>
      </c>
      <c r="H621" s="41">
        <f t="shared" si="361"/>
        <v>434.18</v>
      </c>
      <c r="I621" s="41">
        <f t="shared" si="361"/>
        <v>434.18</v>
      </c>
      <c r="J621" s="41">
        <f t="shared" si="361"/>
        <v>434.18</v>
      </c>
      <c r="K621" s="41">
        <f t="shared" si="361"/>
        <v>434.18</v>
      </c>
      <c r="L621" s="41">
        <f t="shared" si="361"/>
        <v>434.18</v>
      </c>
      <c r="M621" s="41">
        <f t="shared" si="361"/>
        <v>434.18</v>
      </c>
      <c r="N621" s="41">
        <f t="shared" si="361"/>
        <v>434.18</v>
      </c>
      <c r="O621" s="41">
        <f t="shared" si="361"/>
        <v>434.18</v>
      </c>
      <c r="P621" s="41">
        <f t="shared" si="361"/>
        <v>434.18</v>
      </c>
      <c r="Q621" s="41">
        <f t="shared" si="361"/>
        <v>434.18</v>
      </c>
      <c r="R621" s="41">
        <f t="shared" si="361"/>
        <v>434.18</v>
      </c>
      <c r="S621" s="41">
        <f t="shared" si="361"/>
        <v>434.18</v>
      </c>
      <c r="T621" s="41">
        <f t="shared" si="361"/>
        <v>434.18</v>
      </c>
      <c r="U621" s="41">
        <f t="shared" si="361"/>
        <v>434.18</v>
      </c>
      <c r="V621" s="41">
        <f t="shared" si="361"/>
        <v>434.18</v>
      </c>
      <c r="W621" s="41">
        <f t="shared" si="361"/>
        <v>434.18</v>
      </c>
      <c r="X621" s="41">
        <f t="shared" si="361"/>
        <v>434.18</v>
      </c>
      <c r="Y621" s="41">
        <f t="shared" si="361"/>
        <v>434.18</v>
      </c>
      <c r="Z621" s="41">
        <f t="shared" si="361"/>
        <v>434.18</v>
      </c>
      <c r="AA621" s="41">
        <f t="shared" si="361"/>
        <v>434.18</v>
      </c>
    </row>
    <row r="622" spans="1:27" ht="12.75" hidden="1" customHeight="1" outlineLevel="1" x14ac:dyDescent="0.2">
      <c r="A622" s="99" t="s">
        <v>3017</v>
      </c>
      <c r="B622" s="60" t="s">
        <v>83</v>
      </c>
      <c r="C622" s="40" t="s">
        <v>79</v>
      </c>
      <c r="D622" s="41">
        <v>3.72</v>
      </c>
      <c r="E622" s="41">
        <v>3.72</v>
      </c>
      <c r="F622" s="41">
        <v>3.72</v>
      </c>
      <c r="G622" s="41">
        <v>3.72</v>
      </c>
      <c r="H622" s="41">
        <v>3.72</v>
      </c>
      <c r="I622" s="41">
        <v>3.72</v>
      </c>
      <c r="J622" s="41">
        <v>3.72</v>
      </c>
      <c r="K622" s="41">
        <v>3.72</v>
      </c>
      <c r="L622" s="41">
        <v>3.72</v>
      </c>
      <c r="M622" s="41">
        <v>3.72</v>
      </c>
      <c r="N622" s="41">
        <v>3.72</v>
      </c>
      <c r="O622" s="41">
        <v>3.72</v>
      </c>
      <c r="P622" s="41">
        <v>3.72</v>
      </c>
      <c r="Q622" s="41">
        <v>3.72</v>
      </c>
      <c r="R622" s="41">
        <v>3.72</v>
      </c>
      <c r="S622" s="41">
        <v>3.72</v>
      </c>
      <c r="T622" s="41">
        <v>3.72</v>
      </c>
      <c r="U622" s="41">
        <v>3.72</v>
      </c>
      <c r="V622" s="41">
        <v>3.72</v>
      </c>
      <c r="W622" s="41">
        <v>3.72</v>
      </c>
      <c r="X622" s="41">
        <v>3.72</v>
      </c>
      <c r="Y622" s="41">
        <v>3.72</v>
      </c>
      <c r="Z622" s="41">
        <v>3.72</v>
      </c>
      <c r="AA622" s="41">
        <v>3.72</v>
      </c>
    </row>
    <row r="623" spans="1:27" ht="12.75" hidden="1" customHeight="1" outlineLevel="1" x14ac:dyDescent="0.2">
      <c r="A623" s="99" t="s">
        <v>3018</v>
      </c>
      <c r="B623" s="60" t="s">
        <v>81</v>
      </c>
      <c r="C623" s="40" t="s">
        <v>79</v>
      </c>
      <c r="D623" s="41">
        <f>$D$11</f>
        <v>264.79000000000002</v>
      </c>
      <c r="E623" s="41">
        <f t="shared" ref="E623:AA623" si="362">$D$11</f>
        <v>264.79000000000002</v>
      </c>
      <c r="F623" s="41">
        <f t="shared" si="362"/>
        <v>264.79000000000002</v>
      </c>
      <c r="G623" s="41">
        <f t="shared" si="362"/>
        <v>264.79000000000002</v>
      </c>
      <c r="H623" s="41">
        <f t="shared" si="362"/>
        <v>264.79000000000002</v>
      </c>
      <c r="I623" s="41">
        <f t="shared" si="362"/>
        <v>264.79000000000002</v>
      </c>
      <c r="J623" s="41">
        <f t="shared" si="362"/>
        <v>264.79000000000002</v>
      </c>
      <c r="K623" s="41">
        <f t="shared" si="362"/>
        <v>264.79000000000002</v>
      </c>
      <c r="L623" s="41">
        <f t="shared" si="362"/>
        <v>264.79000000000002</v>
      </c>
      <c r="M623" s="41">
        <f t="shared" si="362"/>
        <v>264.79000000000002</v>
      </c>
      <c r="N623" s="41">
        <f t="shared" si="362"/>
        <v>264.79000000000002</v>
      </c>
      <c r="O623" s="41">
        <f t="shared" si="362"/>
        <v>264.79000000000002</v>
      </c>
      <c r="P623" s="41">
        <f t="shared" si="362"/>
        <v>264.79000000000002</v>
      </c>
      <c r="Q623" s="41">
        <f t="shared" si="362"/>
        <v>264.79000000000002</v>
      </c>
      <c r="R623" s="41">
        <f t="shared" si="362"/>
        <v>264.79000000000002</v>
      </c>
      <c r="S623" s="41">
        <f t="shared" si="362"/>
        <v>264.79000000000002</v>
      </c>
      <c r="T623" s="41">
        <f t="shared" si="362"/>
        <v>264.79000000000002</v>
      </c>
      <c r="U623" s="41">
        <f t="shared" si="362"/>
        <v>264.79000000000002</v>
      </c>
      <c r="V623" s="41">
        <f t="shared" si="362"/>
        <v>264.79000000000002</v>
      </c>
      <c r="W623" s="41">
        <f t="shared" si="362"/>
        <v>264.79000000000002</v>
      </c>
      <c r="X623" s="41">
        <f t="shared" si="362"/>
        <v>264.79000000000002</v>
      </c>
      <c r="Y623" s="41">
        <f t="shared" si="362"/>
        <v>264.79000000000002</v>
      </c>
      <c r="Z623" s="41">
        <f t="shared" si="362"/>
        <v>264.79000000000002</v>
      </c>
      <c r="AA623" s="41">
        <f t="shared" si="362"/>
        <v>264.79000000000002</v>
      </c>
    </row>
    <row r="624" spans="1:27" collapsed="1" x14ac:dyDescent="0.2">
      <c r="A624" s="98" t="s">
        <v>3019</v>
      </c>
      <c r="B624" s="25" t="str">
        <f>"29"&amp;"."&amp;$B$801&amp;"."&amp;$B$802</f>
        <v>29.01.2024</v>
      </c>
      <c r="C624" s="88" t="s">
        <v>76</v>
      </c>
      <c r="D624" s="89">
        <f>ROUND(((D625+D626+D628+D627)/1000),5)</f>
        <v>2.0066999999999999</v>
      </c>
      <c r="E624" s="89">
        <f>ROUND(((E625+E626+E628+E627)/1000),5)</f>
        <v>1.95313</v>
      </c>
      <c r="F624" s="89">
        <f>ROUND(((F625+F626+F628+F627)/1000),5)</f>
        <v>1.9176500000000001</v>
      </c>
      <c r="G624" s="89">
        <f t="shared" ref="G624:AA624" si="363">ROUND(((G625+G626+G628+G627)/1000),5)</f>
        <v>1.90547</v>
      </c>
      <c r="H624" s="89">
        <f t="shared" si="363"/>
        <v>1.92496</v>
      </c>
      <c r="I624" s="89">
        <f t="shared" si="363"/>
        <v>2.0358700000000001</v>
      </c>
      <c r="J624" s="89">
        <f t="shared" si="363"/>
        <v>2.1938599999999999</v>
      </c>
      <c r="K624" s="89">
        <f t="shared" si="363"/>
        <v>2.4889399999999999</v>
      </c>
      <c r="L624" s="89">
        <f t="shared" si="363"/>
        <v>2.72621</v>
      </c>
      <c r="M624" s="89">
        <f t="shared" si="363"/>
        <v>2.6790600000000002</v>
      </c>
      <c r="N624" s="89">
        <f t="shared" si="363"/>
        <v>2.6788699999999999</v>
      </c>
      <c r="O624" s="89">
        <f t="shared" si="363"/>
        <v>2.76891</v>
      </c>
      <c r="P624" s="89">
        <f t="shared" si="363"/>
        <v>2.76309</v>
      </c>
      <c r="Q624" s="89">
        <f t="shared" si="363"/>
        <v>2.7686199999999999</v>
      </c>
      <c r="R624" s="89">
        <f t="shared" si="363"/>
        <v>2.7678400000000001</v>
      </c>
      <c r="S624" s="89">
        <f t="shared" si="363"/>
        <v>2.7507600000000001</v>
      </c>
      <c r="T624" s="89">
        <f t="shared" si="363"/>
        <v>2.63137</v>
      </c>
      <c r="U624" s="89">
        <f t="shared" si="363"/>
        <v>2.65184</v>
      </c>
      <c r="V624" s="89">
        <f t="shared" si="363"/>
        <v>2.6512699999999998</v>
      </c>
      <c r="W624" s="89">
        <f t="shared" si="363"/>
        <v>2.74519</v>
      </c>
      <c r="X624" s="89">
        <f t="shared" si="363"/>
        <v>2.6240600000000001</v>
      </c>
      <c r="Y624" s="89">
        <f t="shared" si="363"/>
        <v>2.4947499999999998</v>
      </c>
      <c r="Z624" s="89">
        <f t="shared" si="363"/>
        <v>2.2087699999999999</v>
      </c>
      <c r="AA624" s="89">
        <f t="shared" si="363"/>
        <v>2.1583600000000001</v>
      </c>
    </row>
    <row r="625" spans="1:27" ht="12.75" hidden="1" customHeight="1" outlineLevel="1" x14ac:dyDescent="0.2">
      <c r="A625" s="99" t="s">
        <v>3020</v>
      </c>
      <c r="B625" s="60" t="s">
        <v>238</v>
      </c>
      <c r="C625" s="40" t="s">
        <v>79</v>
      </c>
      <c r="D625" s="41">
        <v>1304.01</v>
      </c>
      <c r="E625" s="41">
        <v>1250.44</v>
      </c>
      <c r="F625" s="41">
        <v>1214.96</v>
      </c>
      <c r="G625" s="41">
        <v>1202.78</v>
      </c>
      <c r="H625" s="41">
        <v>1222.27</v>
      </c>
      <c r="I625" s="41">
        <v>1333.18</v>
      </c>
      <c r="J625" s="41">
        <v>1491.17</v>
      </c>
      <c r="K625" s="41">
        <v>1786.25</v>
      </c>
      <c r="L625" s="41">
        <v>2023.52</v>
      </c>
      <c r="M625" s="41">
        <v>1976.37</v>
      </c>
      <c r="N625" s="41">
        <v>1976.18</v>
      </c>
      <c r="O625" s="41">
        <v>2066.2199999999998</v>
      </c>
      <c r="P625" s="41">
        <v>2060.4</v>
      </c>
      <c r="Q625" s="41">
        <v>2065.9299999999998</v>
      </c>
      <c r="R625" s="41">
        <v>2065.15</v>
      </c>
      <c r="S625" s="41">
        <v>2048.0700000000002</v>
      </c>
      <c r="T625" s="41">
        <v>1928.68</v>
      </c>
      <c r="U625" s="41">
        <v>1949.15</v>
      </c>
      <c r="V625" s="41">
        <v>1948.58</v>
      </c>
      <c r="W625" s="41">
        <v>2042.5</v>
      </c>
      <c r="X625" s="41">
        <v>1921.37</v>
      </c>
      <c r="Y625" s="41">
        <v>1792.06</v>
      </c>
      <c r="Z625" s="41">
        <v>1506.08</v>
      </c>
      <c r="AA625" s="41">
        <v>1455.67</v>
      </c>
    </row>
    <row r="626" spans="1:27" ht="12.75" hidden="1" customHeight="1" outlineLevel="1" x14ac:dyDescent="0.2">
      <c r="A626" s="99" t="s">
        <v>3021</v>
      </c>
      <c r="B626" s="60" t="s">
        <v>90</v>
      </c>
      <c r="C626" s="40" t="s">
        <v>79</v>
      </c>
      <c r="D626" s="41">
        <f>$D$486</f>
        <v>434.18</v>
      </c>
      <c r="E626" s="41">
        <f t="shared" ref="E626:AA626" si="364">$D$486</f>
        <v>434.18</v>
      </c>
      <c r="F626" s="41">
        <f t="shared" si="364"/>
        <v>434.18</v>
      </c>
      <c r="G626" s="41">
        <f t="shared" si="364"/>
        <v>434.18</v>
      </c>
      <c r="H626" s="41">
        <f t="shared" si="364"/>
        <v>434.18</v>
      </c>
      <c r="I626" s="41">
        <f t="shared" si="364"/>
        <v>434.18</v>
      </c>
      <c r="J626" s="41">
        <f t="shared" si="364"/>
        <v>434.18</v>
      </c>
      <c r="K626" s="41">
        <f t="shared" si="364"/>
        <v>434.18</v>
      </c>
      <c r="L626" s="41">
        <f t="shared" si="364"/>
        <v>434.18</v>
      </c>
      <c r="M626" s="41">
        <f t="shared" si="364"/>
        <v>434.18</v>
      </c>
      <c r="N626" s="41">
        <f t="shared" si="364"/>
        <v>434.18</v>
      </c>
      <c r="O626" s="41">
        <f t="shared" si="364"/>
        <v>434.18</v>
      </c>
      <c r="P626" s="41">
        <f t="shared" si="364"/>
        <v>434.18</v>
      </c>
      <c r="Q626" s="41">
        <f t="shared" si="364"/>
        <v>434.18</v>
      </c>
      <c r="R626" s="41">
        <f t="shared" si="364"/>
        <v>434.18</v>
      </c>
      <c r="S626" s="41">
        <f t="shared" si="364"/>
        <v>434.18</v>
      </c>
      <c r="T626" s="41">
        <f t="shared" si="364"/>
        <v>434.18</v>
      </c>
      <c r="U626" s="41">
        <f t="shared" si="364"/>
        <v>434.18</v>
      </c>
      <c r="V626" s="41">
        <f t="shared" si="364"/>
        <v>434.18</v>
      </c>
      <c r="W626" s="41">
        <f t="shared" si="364"/>
        <v>434.18</v>
      </c>
      <c r="X626" s="41">
        <f t="shared" si="364"/>
        <v>434.18</v>
      </c>
      <c r="Y626" s="41">
        <f t="shared" si="364"/>
        <v>434.18</v>
      </c>
      <c r="Z626" s="41">
        <f t="shared" si="364"/>
        <v>434.18</v>
      </c>
      <c r="AA626" s="41">
        <f t="shared" si="364"/>
        <v>434.18</v>
      </c>
    </row>
    <row r="627" spans="1:27" ht="12.75" hidden="1" customHeight="1" outlineLevel="1" x14ac:dyDescent="0.2">
      <c r="A627" s="99" t="s">
        <v>3022</v>
      </c>
      <c r="B627" s="60" t="s">
        <v>83</v>
      </c>
      <c r="C627" s="40" t="s">
        <v>79</v>
      </c>
      <c r="D627" s="41">
        <v>3.72</v>
      </c>
      <c r="E627" s="41">
        <v>3.72</v>
      </c>
      <c r="F627" s="41">
        <v>3.72</v>
      </c>
      <c r="G627" s="41">
        <v>3.72</v>
      </c>
      <c r="H627" s="41">
        <v>3.72</v>
      </c>
      <c r="I627" s="41">
        <v>3.72</v>
      </c>
      <c r="J627" s="41">
        <v>3.72</v>
      </c>
      <c r="K627" s="41">
        <v>3.72</v>
      </c>
      <c r="L627" s="41">
        <v>3.72</v>
      </c>
      <c r="M627" s="41">
        <v>3.72</v>
      </c>
      <c r="N627" s="41">
        <v>3.72</v>
      </c>
      <c r="O627" s="41">
        <v>3.72</v>
      </c>
      <c r="P627" s="41">
        <v>3.72</v>
      </c>
      <c r="Q627" s="41">
        <v>3.72</v>
      </c>
      <c r="R627" s="41">
        <v>3.72</v>
      </c>
      <c r="S627" s="41">
        <v>3.72</v>
      </c>
      <c r="T627" s="41">
        <v>3.72</v>
      </c>
      <c r="U627" s="41">
        <v>3.72</v>
      </c>
      <c r="V627" s="41">
        <v>3.72</v>
      </c>
      <c r="W627" s="41">
        <v>3.72</v>
      </c>
      <c r="X627" s="41">
        <v>3.72</v>
      </c>
      <c r="Y627" s="41">
        <v>3.72</v>
      </c>
      <c r="Z627" s="41">
        <v>3.72</v>
      </c>
      <c r="AA627" s="41">
        <v>3.72</v>
      </c>
    </row>
    <row r="628" spans="1:27" ht="12.75" hidden="1" customHeight="1" outlineLevel="1" x14ac:dyDescent="0.2">
      <c r="A628" s="99" t="s">
        <v>3023</v>
      </c>
      <c r="B628" s="60" t="s">
        <v>81</v>
      </c>
      <c r="C628" s="40" t="s">
        <v>79</v>
      </c>
      <c r="D628" s="41">
        <f>$D$11</f>
        <v>264.79000000000002</v>
      </c>
      <c r="E628" s="41">
        <f t="shared" ref="E628:AA628" si="365">$D$11</f>
        <v>264.79000000000002</v>
      </c>
      <c r="F628" s="41">
        <f t="shared" si="365"/>
        <v>264.79000000000002</v>
      </c>
      <c r="G628" s="41">
        <f t="shared" si="365"/>
        <v>264.79000000000002</v>
      </c>
      <c r="H628" s="41">
        <f t="shared" si="365"/>
        <v>264.79000000000002</v>
      </c>
      <c r="I628" s="41">
        <f t="shared" si="365"/>
        <v>264.79000000000002</v>
      </c>
      <c r="J628" s="41">
        <f t="shared" si="365"/>
        <v>264.79000000000002</v>
      </c>
      <c r="K628" s="41">
        <f t="shared" si="365"/>
        <v>264.79000000000002</v>
      </c>
      <c r="L628" s="41">
        <f t="shared" si="365"/>
        <v>264.79000000000002</v>
      </c>
      <c r="M628" s="41">
        <f t="shared" si="365"/>
        <v>264.79000000000002</v>
      </c>
      <c r="N628" s="41">
        <f t="shared" si="365"/>
        <v>264.79000000000002</v>
      </c>
      <c r="O628" s="41">
        <f t="shared" si="365"/>
        <v>264.79000000000002</v>
      </c>
      <c r="P628" s="41">
        <f t="shared" si="365"/>
        <v>264.79000000000002</v>
      </c>
      <c r="Q628" s="41">
        <f t="shared" si="365"/>
        <v>264.79000000000002</v>
      </c>
      <c r="R628" s="41">
        <f t="shared" si="365"/>
        <v>264.79000000000002</v>
      </c>
      <c r="S628" s="41">
        <f t="shared" si="365"/>
        <v>264.79000000000002</v>
      </c>
      <c r="T628" s="41">
        <f t="shared" si="365"/>
        <v>264.79000000000002</v>
      </c>
      <c r="U628" s="41">
        <f t="shared" si="365"/>
        <v>264.79000000000002</v>
      </c>
      <c r="V628" s="41">
        <f t="shared" si="365"/>
        <v>264.79000000000002</v>
      </c>
      <c r="W628" s="41">
        <f t="shared" si="365"/>
        <v>264.79000000000002</v>
      </c>
      <c r="X628" s="41">
        <f t="shared" si="365"/>
        <v>264.79000000000002</v>
      </c>
      <c r="Y628" s="41">
        <f t="shared" si="365"/>
        <v>264.79000000000002</v>
      </c>
      <c r="Z628" s="41">
        <f t="shared" si="365"/>
        <v>264.79000000000002</v>
      </c>
      <c r="AA628" s="41">
        <f t="shared" si="365"/>
        <v>264.79000000000002</v>
      </c>
    </row>
    <row r="629" spans="1:27" collapsed="1" x14ac:dyDescent="0.2">
      <c r="A629" s="98" t="s">
        <v>3024</v>
      </c>
      <c r="B629" s="25" t="str">
        <f>"30"&amp;"."&amp;$B$801&amp;"."&amp;$B$802</f>
        <v>30.01.2024</v>
      </c>
      <c r="C629" s="88" t="s">
        <v>76</v>
      </c>
      <c r="D629" s="89">
        <f>ROUND(((D630+D631+D633+D632)/1000),5)</f>
        <v>2.0315599999999998</v>
      </c>
      <c r="E629" s="89">
        <f>ROUND(((E630+E631+E633+E632)/1000),5)</f>
        <v>1.95234</v>
      </c>
      <c r="F629" s="89">
        <f>ROUND(((F630+F631+F633+F632)/1000),5)</f>
        <v>1.9215599999999999</v>
      </c>
      <c r="G629" s="89">
        <f t="shared" ref="G629:AA629" si="366">ROUND(((G630+G631+G633+G632)/1000),5)</f>
        <v>1.91337</v>
      </c>
      <c r="H629" s="89">
        <f t="shared" si="366"/>
        <v>1.95259</v>
      </c>
      <c r="I629" s="89">
        <f t="shared" si="366"/>
        <v>2.09443</v>
      </c>
      <c r="J629" s="89">
        <f t="shared" si="366"/>
        <v>2.3032499999999998</v>
      </c>
      <c r="K629" s="89">
        <f t="shared" si="366"/>
        <v>2.516</v>
      </c>
      <c r="L629" s="89">
        <f t="shared" si="366"/>
        <v>2.7256200000000002</v>
      </c>
      <c r="M629" s="89">
        <f t="shared" si="366"/>
        <v>2.74187</v>
      </c>
      <c r="N629" s="89">
        <f t="shared" si="366"/>
        <v>2.7484899999999999</v>
      </c>
      <c r="O629" s="89">
        <f t="shared" si="366"/>
        <v>2.7903199999999999</v>
      </c>
      <c r="P629" s="89">
        <f t="shared" si="366"/>
        <v>2.7780200000000002</v>
      </c>
      <c r="Q629" s="89">
        <f t="shared" si="366"/>
        <v>2.7845</v>
      </c>
      <c r="R629" s="89">
        <f t="shared" si="366"/>
        <v>2.7927</v>
      </c>
      <c r="S629" s="89">
        <f t="shared" si="366"/>
        <v>2.7609300000000001</v>
      </c>
      <c r="T629" s="89">
        <f t="shared" si="366"/>
        <v>2.7438799999999999</v>
      </c>
      <c r="U629" s="89">
        <f t="shared" si="366"/>
        <v>2.7481200000000001</v>
      </c>
      <c r="V629" s="89">
        <f t="shared" si="366"/>
        <v>2.7162600000000001</v>
      </c>
      <c r="W629" s="89">
        <f t="shared" si="366"/>
        <v>2.7523300000000002</v>
      </c>
      <c r="X629" s="89">
        <f t="shared" si="366"/>
        <v>2.5746099999999998</v>
      </c>
      <c r="Y629" s="89">
        <f t="shared" si="366"/>
        <v>2.5065</v>
      </c>
      <c r="Z629" s="89">
        <f t="shared" si="366"/>
        <v>2.2387100000000002</v>
      </c>
      <c r="AA629" s="89">
        <f t="shared" si="366"/>
        <v>2.1657799999999998</v>
      </c>
    </row>
    <row r="630" spans="1:27" ht="12.75" hidden="1" customHeight="1" outlineLevel="1" x14ac:dyDescent="0.2">
      <c r="A630" s="99" t="s">
        <v>3025</v>
      </c>
      <c r="B630" s="60" t="s">
        <v>238</v>
      </c>
      <c r="C630" s="40" t="s">
        <v>79</v>
      </c>
      <c r="D630" s="41">
        <v>1328.87</v>
      </c>
      <c r="E630" s="41">
        <v>1249.6500000000001</v>
      </c>
      <c r="F630" s="41">
        <v>1218.8699999999999</v>
      </c>
      <c r="G630" s="41">
        <v>1210.68</v>
      </c>
      <c r="H630" s="41">
        <v>1249.9000000000001</v>
      </c>
      <c r="I630" s="41">
        <v>1391.74</v>
      </c>
      <c r="J630" s="41">
        <v>1600.56</v>
      </c>
      <c r="K630" s="41">
        <v>1813.31</v>
      </c>
      <c r="L630" s="41">
        <v>2022.93</v>
      </c>
      <c r="M630" s="41">
        <v>2039.18</v>
      </c>
      <c r="N630" s="41">
        <v>2045.8</v>
      </c>
      <c r="O630" s="41">
        <v>2087.63</v>
      </c>
      <c r="P630" s="41">
        <v>2075.33</v>
      </c>
      <c r="Q630" s="41">
        <v>2081.81</v>
      </c>
      <c r="R630" s="41">
        <v>2090.0100000000002</v>
      </c>
      <c r="S630" s="41">
        <v>2058.2399999999998</v>
      </c>
      <c r="T630" s="41">
        <v>2041.19</v>
      </c>
      <c r="U630" s="41">
        <v>2045.43</v>
      </c>
      <c r="V630" s="41">
        <v>2013.57</v>
      </c>
      <c r="W630" s="41">
        <v>2049.64</v>
      </c>
      <c r="X630" s="41">
        <v>1871.92</v>
      </c>
      <c r="Y630" s="41">
        <v>1803.81</v>
      </c>
      <c r="Z630" s="41">
        <v>1536.02</v>
      </c>
      <c r="AA630" s="41">
        <v>1463.09</v>
      </c>
    </row>
    <row r="631" spans="1:27" ht="12.75" hidden="1" customHeight="1" outlineLevel="1" x14ac:dyDescent="0.2">
      <c r="A631" s="99" t="s">
        <v>3026</v>
      </c>
      <c r="B631" s="60" t="s">
        <v>90</v>
      </c>
      <c r="C631" s="40" t="s">
        <v>79</v>
      </c>
      <c r="D631" s="41">
        <f>$D$486</f>
        <v>434.18</v>
      </c>
      <c r="E631" s="41">
        <f t="shared" ref="E631:AA631" si="367">$D$486</f>
        <v>434.18</v>
      </c>
      <c r="F631" s="41">
        <f t="shared" si="367"/>
        <v>434.18</v>
      </c>
      <c r="G631" s="41">
        <f t="shared" si="367"/>
        <v>434.18</v>
      </c>
      <c r="H631" s="41">
        <f t="shared" si="367"/>
        <v>434.18</v>
      </c>
      <c r="I631" s="41">
        <f t="shared" si="367"/>
        <v>434.18</v>
      </c>
      <c r="J631" s="41">
        <f t="shared" si="367"/>
        <v>434.18</v>
      </c>
      <c r="K631" s="41">
        <f t="shared" si="367"/>
        <v>434.18</v>
      </c>
      <c r="L631" s="41">
        <f t="shared" si="367"/>
        <v>434.18</v>
      </c>
      <c r="M631" s="41">
        <f t="shared" si="367"/>
        <v>434.18</v>
      </c>
      <c r="N631" s="41">
        <f t="shared" si="367"/>
        <v>434.18</v>
      </c>
      <c r="O631" s="41">
        <f t="shared" si="367"/>
        <v>434.18</v>
      </c>
      <c r="P631" s="41">
        <f t="shared" si="367"/>
        <v>434.18</v>
      </c>
      <c r="Q631" s="41">
        <f t="shared" si="367"/>
        <v>434.18</v>
      </c>
      <c r="R631" s="41">
        <f t="shared" si="367"/>
        <v>434.18</v>
      </c>
      <c r="S631" s="41">
        <f t="shared" si="367"/>
        <v>434.18</v>
      </c>
      <c r="T631" s="41">
        <f t="shared" si="367"/>
        <v>434.18</v>
      </c>
      <c r="U631" s="41">
        <f t="shared" si="367"/>
        <v>434.18</v>
      </c>
      <c r="V631" s="41">
        <f t="shared" si="367"/>
        <v>434.18</v>
      </c>
      <c r="W631" s="41">
        <f t="shared" si="367"/>
        <v>434.18</v>
      </c>
      <c r="X631" s="41">
        <f t="shared" si="367"/>
        <v>434.18</v>
      </c>
      <c r="Y631" s="41">
        <f t="shared" si="367"/>
        <v>434.18</v>
      </c>
      <c r="Z631" s="41">
        <f t="shared" si="367"/>
        <v>434.18</v>
      </c>
      <c r="AA631" s="41">
        <f t="shared" si="367"/>
        <v>434.18</v>
      </c>
    </row>
    <row r="632" spans="1:27" ht="12.75" hidden="1" customHeight="1" outlineLevel="1" x14ac:dyDescent="0.2">
      <c r="A632" s="99" t="s">
        <v>3027</v>
      </c>
      <c r="B632" s="60" t="s">
        <v>83</v>
      </c>
      <c r="C632" s="40" t="s">
        <v>79</v>
      </c>
      <c r="D632" s="41">
        <v>3.72</v>
      </c>
      <c r="E632" s="41">
        <v>3.72</v>
      </c>
      <c r="F632" s="41">
        <v>3.72</v>
      </c>
      <c r="G632" s="41">
        <v>3.72</v>
      </c>
      <c r="H632" s="41">
        <v>3.72</v>
      </c>
      <c r="I632" s="41">
        <v>3.72</v>
      </c>
      <c r="J632" s="41">
        <v>3.72</v>
      </c>
      <c r="K632" s="41">
        <v>3.72</v>
      </c>
      <c r="L632" s="41">
        <v>3.72</v>
      </c>
      <c r="M632" s="41">
        <v>3.72</v>
      </c>
      <c r="N632" s="41">
        <v>3.72</v>
      </c>
      <c r="O632" s="41">
        <v>3.72</v>
      </c>
      <c r="P632" s="41">
        <v>3.72</v>
      </c>
      <c r="Q632" s="41">
        <v>3.72</v>
      </c>
      <c r="R632" s="41">
        <v>3.72</v>
      </c>
      <c r="S632" s="41">
        <v>3.72</v>
      </c>
      <c r="T632" s="41">
        <v>3.72</v>
      </c>
      <c r="U632" s="41">
        <v>3.72</v>
      </c>
      <c r="V632" s="41">
        <v>3.72</v>
      </c>
      <c r="W632" s="41">
        <v>3.72</v>
      </c>
      <c r="X632" s="41">
        <v>3.72</v>
      </c>
      <c r="Y632" s="41">
        <v>3.72</v>
      </c>
      <c r="Z632" s="41">
        <v>3.72</v>
      </c>
      <c r="AA632" s="41">
        <v>3.72</v>
      </c>
    </row>
    <row r="633" spans="1:27" ht="12.75" hidden="1" customHeight="1" outlineLevel="1" x14ac:dyDescent="0.2">
      <c r="A633" s="99" t="s">
        <v>3028</v>
      </c>
      <c r="B633" s="60" t="s">
        <v>81</v>
      </c>
      <c r="C633" s="40" t="s">
        <v>79</v>
      </c>
      <c r="D633" s="41">
        <f>$D$11</f>
        <v>264.79000000000002</v>
      </c>
      <c r="E633" s="41">
        <f t="shared" ref="E633:AA633" si="368">$D$11</f>
        <v>264.79000000000002</v>
      </c>
      <c r="F633" s="41">
        <f t="shared" si="368"/>
        <v>264.79000000000002</v>
      </c>
      <c r="G633" s="41">
        <f t="shared" si="368"/>
        <v>264.79000000000002</v>
      </c>
      <c r="H633" s="41">
        <f t="shared" si="368"/>
        <v>264.79000000000002</v>
      </c>
      <c r="I633" s="41">
        <f t="shared" si="368"/>
        <v>264.79000000000002</v>
      </c>
      <c r="J633" s="41">
        <f t="shared" si="368"/>
        <v>264.79000000000002</v>
      </c>
      <c r="K633" s="41">
        <f t="shared" si="368"/>
        <v>264.79000000000002</v>
      </c>
      <c r="L633" s="41">
        <f t="shared" si="368"/>
        <v>264.79000000000002</v>
      </c>
      <c r="M633" s="41">
        <f t="shared" si="368"/>
        <v>264.79000000000002</v>
      </c>
      <c r="N633" s="41">
        <f t="shared" si="368"/>
        <v>264.79000000000002</v>
      </c>
      <c r="O633" s="41">
        <f t="shared" si="368"/>
        <v>264.79000000000002</v>
      </c>
      <c r="P633" s="41">
        <f t="shared" si="368"/>
        <v>264.79000000000002</v>
      </c>
      <c r="Q633" s="41">
        <f t="shared" si="368"/>
        <v>264.79000000000002</v>
      </c>
      <c r="R633" s="41">
        <f t="shared" si="368"/>
        <v>264.79000000000002</v>
      </c>
      <c r="S633" s="41">
        <f t="shared" si="368"/>
        <v>264.79000000000002</v>
      </c>
      <c r="T633" s="41">
        <f t="shared" si="368"/>
        <v>264.79000000000002</v>
      </c>
      <c r="U633" s="41">
        <f t="shared" si="368"/>
        <v>264.79000000000002</v>
      </c>
      <c r="V633" s="41">
        <f t="shared" si="368"/>
        <v>264.79000000000002</v>
      </c>
      <c r="W633" s="41">
        <f t="shared" si="368"/>
        <v>264.79000000000002</v>
      </c>
      <c r="X633" s="41">
        <f t="shared" si="368"/>
        <v>264.79000000000002</v>
      </c>
      <c r="Y633" s="41">
        <f t="shared" si="368"/>
        <v>264.79000000000002</v>
      </c>
      <c r="Z633" s="41">
        <f t="shared" si="368"/>
        <v>264.79000000000002</v>
      </c>
      <c r="AA633" s="41">
        <f t="shared" si="368"/>
        <v>264.79000000000002</v>
      </c>
    </row>
    <row r="634" spans="1:27" collapsed="1" x14ac:dyDescent="0.2">
      <c r="A634" s="98" t="s">
        <v>3029</v>
      </c>
      <c r="B634" s="25" t="str">
        <f>"31"&amp;"."&amp;$B$801&amp;"."&amp;$B$802</f>
        <v>31.01.2024</v>
      </c>
      <c r="C634" s="88" t="s">
        <v>76</v>
      </c>
      <c r="D634" s="89">
        <f>ROUND(((D635+D636+D638+D637)/1000),5)</f>
        <v>1.96746</v>
      </c>
      <c r="E634" s="89">
        <f>ROUND(((E635+E636+E638+E637)/1000),5)</f>
        <v>1.9079200000000001</v>
      </c>
      <c r="F634" s="89">
        <f>ROUND(((F635+F636+F638+F637)/1000),5)</f>
        <v>1.87042</v>
      </c>
      <c r="G634" s="89">
        <f t="shared" ref="G634:AA634" si="369">ROUND(((G635+G636+G638+G637)/1000),5)</f>
        <v>1.8765099999999999</v>
      </c>
      <c r="H634" s="89">
        <f t="shared" si="369"/>
        <v>1.94703</v>
      </c>
      <c r="I634" s="89">
        <f t="shared" si="369"/>
        <v>2.1097999999999999</v>
      </c>
      <c r="J634" s="89">
        <f t="shared" si="369"/>
        <v>2.36097</v>
      </c>
      <c r="K634" s="89">
        <f t="shared" si="369"/>
        <v>2.52929</v>
      </c>
      <c r="L634" s="89">
        <f t="shared" si="369"/>
        <v>2.7421899999999999</v>
      </c>
      <c r="M634" s="89">
        <f t="shared" si="369"/>
        <v>2.82883</v>
      </c>
      <c r="N634" s="89">
        <f t="shared" si="369"/>
        <v>2.86958</v>
      </c>
      <c r="O634" s="89">
        <f t="shared" si="369"/>
        <v>2.9226700000000001</v>
      </c>
      <c r="P634" s="89">
        <f t="shared" si="369"/>
        <v>2.8711199999999999</v>
      </c>
      <c r="Q634" s="89">
        <f t="shared" si="369"/>
        <v>2.8775900000000001</v>
      </c>
      <c r="R634" s="89">
        <f t="shared" si="369"/>
        <v>2.8621099999999999</v>
      </c>
      <c r="S634" s="89">
        <f t="shared" si="369"/>
        <v>2.8269199999999999</v>
      </c>
      <c r="T634" s="89">
        <f t="shared" si="369"/>
        <v>2.78864</v>
      </c>
      <c r="U634" s="89">
        <f t="shared" si="369"/>
        <v>2.8397700000000001</v>
      </c>
      <c r="V634" s="89">
        <f t="shared" si="369"/>
        <v>2.82918</v>
      </c>
      <c r="W634" s="89">
        <f t="shared" si="369"/>
        <v>2.8290899999999999</v>
      </c>
      <c r="X634" s="89">
        <f t="shared" si="369"/>
        <v>2.7232500000000002</v>
      </c>
      <c r="Y634" s="89">
        <f t="shared" si="369"/>
        <v>2.5871200000000001</v>
      </c>
      <c r="Z634" s="89">
        <f t="shared" si="369"/>
        <v>2.4940500000000001</v>
      </c>
      <c r="AA634" s="89">
        <f t="shared" si="369"/>
        <v>2.2841999999999998</v>
      </c>
    </row>
    <row r="635" spans="1:27" ht="12.75" hidden="1" customHeight="1" outlineLevel="1" x14ac:dyDescent="0.2">
      <c r="A635" s="99" t="s">
        <v>3030</v>
      </c>
      <c r="B635" s="60" t="s">
        <v>238</v>
      </c>
      <c r="C635" s="40" t="s">
        <v>79</v>
      </c>
      <c r="D635" s="41">
        <v>1264.77</v>
      </c>
      <c r="E635" s="41">
        <v>1205.23</v>
      </c>
      <c r="F635" s="41">
        <v>1167.73</v>
      </c>
      <c r="G635" s="41">
        <v>1173.82</v>
      </c>
      <c r="H635" s="41">
        <v>1244.3399999999999</v>
      </c>
      <c r="I635" s="41">
        <v>1407.11</v>
      </c>
      <c r="J635" s="41">
        <v>1658.28</v>
      </c>
      <c r="K635" s="41">
        <v>1826.6</v>
      </c>
      <c r="L635" s="41">
        <v>2039.5</v>
      </c>
      <c r="M635" s="41">
        <v>2126.14</v>
      </c>
      <c r="N635" s="41">
        <v>2166.89</v>
      </c>
      <c r="O635" s="41">
        <v>2219.98</v>
      </c>
      <c r="P635" s="41">
        <v>2168.4299999999998</v>
      </c>
      <c r="Q635" s="41">
        <v>2174.9</v>
      </c>
      <c r="R635" s="41">
        <v>2159.42</v>
      </c>
      <c r="S635" s="41">
        <v>2124.23</v>
      </c>
      <c r="T635" s="41">
        <v>2085.9499999999998</v>
      </c>
      <c r="U635" s="41">
        <v>2137.08</v>
      </c>
      <c r="V635" s="41">
        <v>2126.4899999999998</v>
      </c>
      <c r="W635" s="41">
        <v>2126.4</v>
      </c>
      <c r="X635" s="41">
        <v>2020.56</v>
      </c>
      <c r="Y635" s="41">
        <v>1884.43</v>
      </c>
      <c r="Z635" s="41">
        <v>1791.36</v>
      </c>
      <c r="AA635" s="41">
        <v>1581.51</v>
      </c>
    </row>
    <row r="636" spans="1:27" ht="12.75" hidden="1" customHeight="1" outlineLevel="1" x14ac:dyDescent="0.2">
      <c r="A636" s="99" t="s">
        <v>3031</v>
      </c>
      <c r="B636" s="60" t="s">
        <v>90</v>
      </c>
      <c r="C636" s="40" t="s">
        <v>79</v>
      </c>
      <c r="D636" s="41">
        <f>$D$486</f>
        <v>434.18</v>
      </c>
      <c r="E636" s="41">
        <f t="shared" ref="E636:AA636" si="370">$D$486</f>
        <v>434.18</v>
      </c>
      <c r="F636" s="41">
        <f t="shared" si="370"/>
        <v>434.18</v>
      </c>
      <c r="G636" s="41">
        <f t="shared" si="370"/>
        <v>434.18</v>
      </c>
      <c r="H636" s="41">
        <f t="shared" si="370"/>
        <v>434.18</v>
      </c>
      <c r="I636" s="41">
        <f t="shared" si="370"/>
        <v>434.18</v>
      </c>
      <c r="J636" s="41">
        <f t="shared" si="370"/>
        <v>434.18</v>
      </c>
      <c r="K636" s="41">
        <f t="shared" si="370"/>
        <v>434.18</v>
      </c>
      <c r="L636" s="41">
        <f t="shared" si="370"/>
        <v>434.18</v>
      </c>
      <c r="M636" s="41">
        <f t="shared" si="370"/>
        <v>434.18</v>
      </c>
      <c r="N636" s="41">
        <f t="shared" si="370"/>
        <v>434.18</v>
      </c>
      <c r="O636" s="41">
        <f t="shared" si="370"/>
        <v>434.18</v>
      </c>
      <c r="P636" s="41">
        <f t="shared" si="370"/>
        <v>434.18</v>
      </c>
      <c r="Q636" s="41">
        <f t="shared" si="370"/>
        <v>434.18</v>
      </c>
      <c r="R636" s="41">
        <f t="shared" si="370"/>
        <v>434.18</v>
      </c>
      <c r="S636" s="41">
        <f t="shared" si="370"/>
        <v>434.18</v>
      </c>
      <c r="T636" s="41">
        <f t="shared" si="370"/>
        <v>434.18</v>
      </c>
      <c r="U636" s="41">
        <f t="shared" si="370"/>
        <v>434.18</v>
      </c>
      <c r="V636" s="41">
        <f t="shared" si="370"/>
        <v>434.18</v>
      </c>
      <c r="W636" s="41">
        <f t="shared" si="370"/>
        <v>434.18</v>
      </c>
      <c r="X636" s="41">
        <f t="shared" si="370"/>
        <v>434.18</v>
      </c>
      <c r="Y636" s="41">
        <f t="shared" si="370"/>
        <v>434.18</v>
      </c>
      <c r="Z636" s="41">
        <f t="shared" si="370"/>
        <v>434.18</v>
      </c>
      <c r="AA636" s="41">
        <f t="shared" si="370"/>
        <v>434.18</v>
      </c>
    </row>
    <row r="637" spans="1:27" ht="12.75" hidden="1" customHeight="1" outlineLevel="1" x14ac:dyDescent="0.2">
      <c r="A637" s="99" t="s">
        <v>3032</v>
      </c>
      <c r="B637" s="60" t="s">
        <v>83</v>
      </c>
      <c r="C637" s="40" t="s">
        <v>79</v>
      </c>
      <c r="D637" s="41">
        <v>3.72</v>
      </c>
      <c r="E637" s="41">
        <v>3.72</v>
      </c>
      <c r="F637" s="41">
        <v>3.72</v>
      </c>
      <c r="G637" s="41">
        <v>3.72</v>
      </c>
      <c r="H637" s="41">
        <v>3.72</v>
      </c>
      <c r="I637" s="41">
        <v>3.72</v>
      </c>
      <c r="J637" s="41">
        <v>3.72</v>
      </c>
      <c r="K637" s="41">
        <v>3.72</v>
      </c>
      <c r="L637" s="41">
        <v>3.72</v>
      </c>
      <c r="M637" s="41">
        <v>3.72</v>
      </c>
      <c r="N637" s="41">
        <v>3.72</v>
      </c>
      <c r="O637" s="41">
        <v>3.72</v>
      </c>
      <c r="P637" s="41">
        <v>3.72</v>
      </c>
      <c r="Q637" s="41">
        <v>3.72</v>
      </c>
      <c r="R637" s="41">
        <v>3.72</v>
      </c>
      <c r="S637" s="41">
        <v>3.72</v>
      </c>
      <c r="T637" s="41">
        <v>3.72</v>
      </c>
      <c r="U637" s="41">
        <v>3.72</v>
      </c>
      <c r="V637" s="41">
        <v>3.72</v>
      </c>
      <c r="W637" s="41">
        <v>3.72</v>
      </c>
      <c r="X637" s="41">
        <v>3.72</v>
      </c>
      <c r="Y637" s="41">
        <v>3.72</v>
      </c>
      <c r="Z637" s="41">
        <v>3.72</v>
      </c>
      <c r="AA637" s="41">
        <v>3.72</v>
      </c>
    </row>
    <row r="638" spans="1:27" ht="12.75" hidden="1" customHeight="1" outlineLevel="1" x14ac:dyDescent="0.2">
      <c r="A638" s="99" t="s">
        <v>3033</v>
      </c>
      <c r="B638" s="60" t="s">
        <v>81</v>
      </c>
      <c r="C638" s="40" t="s">
        <v>79</v>
      </c>
      <c r="D638" s="41">
        <f>$D$11</f>
        <v>264.79000000000002</v>
      </c>
      <c r="E638" s="41">
        <f t="shared" ref="E638:AA638" si="371">$D$11</f>
        <v>264.79000000000002</v>
      </c>
      <c r="F638" s="41">
        <f t="shared" si="371"/>
        <v>264.79000000000002</v>
      </c>
      <c r="G638" s="41">
        <f t="shared" si="371"/>
        <v>264.79000000000002</v>
      </c>
      <c r="H638" s="41">
        <f t="shared" si="371"/>
        <v>264.79000000000002</v>
      </c>
      <c r="I638" s="41">
        <f t="shared" si="371"/>
        <v>264.79000000000002</v>
      </c>
      <c r="J638" s="41">
        <f t="shared" si="371"/>
        <v>264.79000000000002</v>
      </c>
      <c r="K638" s="41">
        <f t="shared" si="371"/>
        <v>264.79000000000002</v>
      </c>
      <c r="L638" s="41">
        <f t="shared" si="371"/>
        <v>264.79000000000002</v>
      </c>
      <c r="M638" s="41">
        <f t="shared" si="371"/>
        <v>264.79000000000002</v>
      </c>
      <c r="N638" s="41">
        <f t="shared" si="371"/>
        <v>264.79000000000002</v>
      </c>
      <c r="O638" s="41">
        <f t="shared" si="371"/>
        <v>264.79000000000002</v>
      </c>
      <c r="P638" s="41">
        <f t="shared" si="371"/>
        <v>264.79000000000002</v>
      </c>
      <c r="Q638" s="41">
        <f t="shared" si="371"/>
        <v>264.79000000000002</v>
      </c>
      <c r="R638" s="41">
        <f t="shared" si="371"/>
        <v>264.79000000000002</v>
      </c>
      <c r="S638" s="41">
        <f t="shared" si="371"/>
        <v>264.79000000000002</v>
      </c>
      <c r="T638" s="41">
        <f t="shared" si="371"/>
        <v>264.79000000000002</v>
      </c>
      <c r="U638" s="41">
        <f t="shared" si="371"/>
        <v>264.79000000000002</v>
      </c>
      <c r="V638" s="41">
        <f t="shared" si="371"/>
        <v>264.79000000000002</v>
      </c>
      <c r="W638" s="41">
        <f t="shared" si="371"/>
        <v>264.79000000000002</v>
      </c>
      <c r="X638" s="41">
        <f t="shared" si="371"/>
        <v>264.79000000000002</v>
      </c>
      <c r="Y638" s="41">
        <f t="shared" si="371"/>
        <v>264.79000000000002</v>
      </c>
      <c r="Z638" s="41">
        <f t="shared" si="371"/>
        <v>264.79000000000002</v>
      </c>
      <c r="AA638" s="41">
        <f t="shared" si="371"/>
        <v>264.79000000000002</v>
      </c>
    </row>
    <row r="639" spans="1:27" collapsed="1" x14ac:dyDescent="0.2">
      <c r="B639" s="101" t="s">
        <v>392</v>
      </c>
    </row>
    <row r="640" spans="1:27" x14ac:dyDescent="0.2">
      <c r="B640" s="101" t="s">
        <v>392</v>
      </c>
    </row>
    <row r="641" spans="1:27" x14ac:dyDescent="0.2">
      <c r="A641" s="175" t="s">
        <v>2277</v>
      </c>
      <c r="B641" s="176"/>
      <c r="C641" s="176"/>
      <c r="D641" s="176"/>
      <c r="E641" s="176"/>
      <c r="F641" s="176"/>
      <c r="G641" s="176"/>
      <c r="H641" s="176"/>
      <c r="I641" s="176"/>
      <c r="J641" s="176"/>
      <c r="K641" s="176"/>
      <c r="L641" s="176"/>
      <c r="M641" s="176"/>
      <c r="N641" s="176"/>
      <c r="O641" s="176"/>
      <c r="P641" s="176"/>
      <c r="Q641" s="176"/>
      <c r="R641" s="176"/>
      <c r="S641" s="176"/>
      <c r="T641" s="176"/>
      <c r="U641" s="176"/>
      <c r="V641" s="176"/>
      <c r="W641" s="176"/>
      <c r="X641" s="176"/>
      <c r="Y641" s="176"/>
      <c r="Z641" s="176"/>
      <c r="AA641" s="177"/>
    </row>
    <row r="642" spans="1:27" ht="25.5" x14ac:dyDescent="0.2">
      <c r="A642" s="96" t="s">
        <v>64</v>
      </c>
      <c r="B642" s="97" t="s">
        <v>210</v>
      </c>
      <c r="C642" s="96" t="s">
        <v>211</v>
      </c>
      <c r="D642" s="97" t="s">
        <v>212</v>
      </c>
      <c r="E642" s="97" t="s">
        <v>213</v>
      </c>
      <c r="F642" s="97" t="s">
        <v>214</v>
      </c>
      <c r="G642" s="97" t="s">
        <v>215</v>
      </c>
      <c r="H642" s="97" t="s">
        <v>216</v>
      </c>
      <c r="I642" s="97" t="s">
        <v>217</v>
      </c>
      <c r="J642" s="97" t="s">
        <v>218</v>
      </c>
      <c r="K642" s="97" t="s">
        <v>219</v>
      </c>
      <c r="L642" s="97" t="s">
        <v>220</v>
      </c>
      <c r="M642" s="97" t="s">
        <v>221</v>
      </c>
      <c r="N642" s="97" t="s">
        <v>222</v>
      </c>
      <c r="O642" s="97" t="s">
        <v>223</v>
      </c>
      <c r="P642" s="97" t="s">
        <v>224</v>
      </c>
      <c r="Q642" s="97" t="s">
        <v>225</v>
      </c>
      <c r="R642" s="97" t="s">
        <v>226</v>
      </c>
      <c r="S642" s="97" t="s">
        <v>227</v>
      </c>
      <c r="T642" s="97" t="s">
        <v>228</v>
      </c>
      <c r="U642" s="97" t="s">
        <v>229</v>
      </c>
      <c r="V642" s="97" t="s">
        <v>230</v>
      </c>
      <c r="W642" s="97" t="s">
        <v>231</v>
      </c>
      <c r="X642" s="97" t="s">
        <v>232</v>
      </c>
      <c r="Y642" s="97" t="s">
        <v>233</v>
      </c>
      <c r="Z642" s="97" t="s">
        <v>234</v>
      </c>
      <c r="AA642" s="97" t="s">
        <v>235</v>
      </c>
    </row>
    <row r="643" spans="1:27" x14ac:dyDescent="0.2">
      <c r="A643" s="98" t="s">
        <v>3034</v>
      </c>
      <c r="B643" s="25" t="str">
        <f>"01"&amp;"."&amp;$B$801&amp;"."&amp;$B$802</f>
        <v>01.01.2024</v>
      </c>
      <c r="C643" s="88" t="s">
        <v>76</v>
      </c>
      <c r="D643" s="89">
        <f>ROUND((D644)/1000,5)</f>
        <v>0</v>
      </c>
      <c r="E643" s="89">
        <f t="shared" ref="E643:AA643" si="372">ROUND((E644)/1000,5)</f>
        <v>0</v>
      </c>
      <c r="F643" s="89">
        <f t="shared" si="372"/>
        <v>0</v>
      </c>
      <c r="G643" s="89">
        <f t="shared" si="372"/>
        <v>5.0009999999999999E-2</v>
      </c>
      <c r="H643" s="89">
        <f t="shared" si="372"/>
        <v>5.9880000000000003E-2</v>
      </c>
      <c r="I643" s="89">
        <f t="shared" si="372"/>
        <v>0</v>
      </c>
      <c r="J643" s="89">
        <f t="shared" si="372"/>
        <v>6.2850000000000003E-2</v>
      </c>
      <c r="K643" s="89">
        <f t="shared" si="372"/>
        <v>8.9910000000000004E-2</v>
      </c>
      <c r="L643" s="89">
        <f t="shared" si="372"/>
        <v>6.9440000000000002E-2</v>
      </c>
      <c r="M643" s="89">
        <f t="shared" si="372"/>
        <v>2.3939999999999999E-2</v>
      </c>
      <c r="N643" s="89">
        <f t="shared" si="372"/>
        <v>3.8210000000000001E-2</v>
      </c>
      <c r="O643" s="89">
        <f t="shared" si="372"/>
        <v>6.0940000000000001E-2</v>
      </c>
      <c r="P643" s="89">
        <f t="shared" si="372"/>
        <v>8.1049999999999997E-2</v>
      </c>
      <c r="Q643" s="89">
        <f t="shared" si="372"/>
        <v>0</v>
      </c>
      <c r="R643" s="89">
        <f t="shared" si="372"/>
        <v>0</v>
      </c>
      <c r="S643" s="89">
        <f t="shared" si="372"/>
        <v>0</v>
      </c>
      <c r="T643" s="89">
        <f t="shared" si="372"/>
        <v>6.7129999999999995E-2</v>
      </c>
      <c r="U643" s="89">
        <f t="shared" si="372"/>
        <v>8.5180000000000006E-2</v>
      </c>
      <c r="V643" s="89">
        <f t="shared" si="372"/>
        <v>5.4309999999999997E-2</v>
      </c>
      <c r="W643" s="89">
        <f t="shared" si="372"/>
        <v>0</v>
      </c>
      <c r="X643" s="89">
        <f t="shared" si="372"/>
        <v>0</v>
      </c>
      <c r="Y643" s="89">
        <f t="shared" si="372"/>
        <v>0</v>
      </c>
      <c r="Z643" s="89">
        <f t="shared" si="372"/>
        <v>0</v>
      </c>
      <c r="AA643" s="89">
        <f t="shared" si="372"/>
        <v>0</v>
      </c>
    </row>
    <row r="644" spans="1:27" ht="12.75" hidden="1" customHeight="1" outlineLevel="1" x14ac:dyDescent="0.2">
      <c r="A644" s="99" t="s">
        <v>3035</v>
      </c>
      <c r="B644" s="60" t="s">
        <v>238</v>
      </c>
      <c r="C644" s="40" t="s">
        <v>79</v>
      </c>
      <c r="D644" s="41">
        <v>0</v>
      </c>
      <c r="E644" s="41">
        <v>0</v>
      </c>
      <c r="F644" s="41">
        <v>0</v>
      </c>
      <c r="G644" s="41">
        <v>50.01</v>
      </c>
      <c r="H644" s="41">
        <v>59.88</v>
      </c>
      <c r="I644" s="41">
        <v>0</v>
      </c>
      <c r="J644" s="41">
        <v>62.85</v>
      </c>
      <c r="K644" s="41">
        <v>89.91</v>
      </c>
      <c r="L644" s="41">
        <v>69.44</v>
      </c>
      <c r="M644" s="41">
        <v>23.94</v>
      </c>
      <c r="N644" s="41">
        <v>38.21</v>
      </c>
      <c r="O644" s="41">
        <v>60.94</v>
      </c>
      <c r="P644" s="41">
        <v>81.05</v>
      </c>
      <c r="Q644" s="41">
        <v>0</v>
      </c>
      <c r="R644" s="41">
        <v>0</v>
      </c>
      <c r="S644" s="41">
        <v>0</v>
      </c>
      <c r="T644" s="41">
        <v>67.13</v>
      </c>
      <c r="U644" s="41">
        <v>85.18</v>
      </c>
      <c r="V644" s="41">
        <v>54.31</v>
      </c>
      <c r="W644" s="41">
        <v>0</v>
      </c>
      <c r="X644" s="41">
        <v>0</v>
      </c>
      <c r="Y644" s="41">
        <v>0</v>
      </c>
      <c r="Z644" s="41">
        <v>0</v>
      </c>
      <c r="AA644" s="41">
        <v>0</v>
      </c>
    </row>
    <row r="645" spans="1:27" collapsed="1" x14ac:dyDescent="0.2">
      <c r="A645" s="98" t="s">
        <v>3036</v>
      </c>
      <c r="B645" s="25" t="str">
        <f>"02"&amp;"."&amp;$B$801&amp;"."&amp;$B$802</f>
        <v>02.01.2024</v>
      </c>
      <c r="C645" s="88" t="s">
        <v>76</v>
      </c>
      <c r="D645" s="89">
        <f>ROUND((D646)/1000,5)</f>
        <v>0</v>
      </c>
      <c r="E645" s="89">
        <f t="shared" ref="E645:AA645" si="373">ROUND((E646)/1000,5)</f>
        <v>0</v>
      </c>
      <c r="F645" s="89">
        <f t="shared" si="373"/>
        <v>0</v>
      </c>
      <c r="G645" s="89">
        <f t="shared" si="373"/>
        <v>0</v>
      </c>
      <c r="H645" s="89">
        <f t="shared" si="373"/>
        <v>0</v>
      </c>
      <c r="I645" s="89">
        <f t="shared" si="373"/>
        <v>0</v>
      </c>
      <c r="J645" s="89">
        <f t="shared" si="373"/>
        <v>0</v>
      </c>
      <c r="K645" s="89">
        <f t="shared" si="373"/>
        <v>0</v>
      </c>
      <c r="L645" s="89">
        <f t="shared" si="373"/>
        <v>4.4069999999999998E-2</v>
      </c>
      <c r="M645" s="89">
        <f t="shared" si="373"/>
        <v>0.17154</v>
      </c>
      <c r="N645" s="89">
        <f t="shared" si="373"/>
        <v>0.10806</v>
      </c>
      <c r="O645" s="89">
        <f t="shared" si="373"/>
        <v>0.11983000000000001</v>
      </c>
      <c r="P645" s="89">
        <f t="shared" si="373"/>
        <v>6.5559999999999993E-2</v>
      </c>
      <c r="Q645" s="89">
        <f t="shared" si="373"/>
        <v>5.1610000000000003E-2</v>
      </c>
      <c r="R645" s="89">
        <f t="shared" si="373"/>
        <v>0.13850000000000001</v>
      </c>
      <c r="S645" s="89">
        <f t="shared" si="373"/>
        <v>0.14058000000000001</v>
      </c>
      <c r="T645" s="89">
        <f t="shared" si="373"/>
        <v>0.20499000000000001</v>
      </c>
      <c r="U645" s="89">
        <f t="shared" si="373"/>
        <v>0.17638000000000001</v>
      </c>
      <c r="V645" s="89">
        <f t="shared" si="373"/>
        <v>0.1149</v>
      </c>
      <c r="W645" s="89">
        <f t="shared" si="373"/>
        <v>8.0549999999999997E-2</v>
      </c>
      <c r="X645" s="89">
        <f t="shared" si="373"/>
        <v>7.4859999999999996E-2</v>
      </c>
      <c r="Y645" s="89">
        <f t="shared" si="373"/>
        <v>0</v>
      </c>
      <c r="Z645" s="89">
        <f t="shared" si="373"/>
        <v>9.9309999999999996E-2</v>
      </c>
      <c r="AA645" s="89">
        <f t="shared" si="373"/>
        <v>1.788E-2</v>
      </c>
    </row>
    <row r="646" spans="1:27" ht="12.75" hidden="1" customHeight="1" outlineLevel="1" x14ac:dyDescent="0.2">
      <c r="A646" s="99" t="s">
        <v>3037</v>
      </c>
      <c r="B646" s="60" t="s">
        <v>238</v>
      </c>
      <c r="C646" s="40" t="s">
        <v>79</v>
      </c>
      <c r="D646" s="41">
        <v>0</v>
      </c>
      <c r="E646" s="41">
        <v>0</v>
      </c>
      <c r="F646" s="41">
        <v>0</v>
      </c>
      <c r="G646" s="41">
        <v>0</v>
      </c>
      <c r="H646" s="41">
        <v>0</v>
      </c>
      <c r="I646" s="41">
        <v>0</v>
      </c>
      <c r="J646" s="41">
        <v>0</v>
      </c>
      <c r="K646" s="41">
        <v>0</v>
      </c>
      <c r="L646" s="41">
        <v>44.07</v>
      </c>
      <c r="M646" s="41">
        <v>171.54</v>
      </c>
      <c r="N646" s="41">
        <v>108.06</v>
      </c>
      <c r="O646" s="41">
        <v>119.83</v>
      </c>
      <c r="P646" s="41">
        <v>65.56</v>
      </c>
      <c r="Q646" s="41">
        <v>51.61</v>
      </c>
      <c r="R646" s="41">
        <v>138.5</v>
      </c>
      <c r="S646" s="41">
        <v>140.58000000000001</v>
      </c>
      <c r="T646" s="41">
        <v>204.99</v>
      </c>
      <c r="U646" s="41">
        <v>176.38</v>
      </c>
      <c r="V646" s="41">
        <v>114.9</v>
      </c>
      <c r="W646" s="41">
        <v>80.55</v>
      </c>
      <c r="X646" s="41">
        <v>74.86</v>
      </c>
      <c r="Y646" s="41">
        <v>0</v>
      </c>
      <c r="Z646" s="41">
        <v>99.31</v>
      </c>
      <c r="AA646" s="41">
        <v>17.88</v>
      </c>
    </row>
    <row r="647" spans="1:27" collapsed="1" x14ac:dyDescent="0.2">
      <c r="A647" s="98" t="s">
        <v>3038</v>
      </c>
      <c r="B647" s="25" t="str">
        <f>"03"&amp;"."&amp;$B$801&amp;"."&amp;$B$802</f>
        <v>03.01.2024</v>
      </c>
      <c r="C647" s="88" t="s">
        <v>76</v>
      </c>
      <c r="D647" s="89">
        <f>ROUND((D648)/1000,5)</f>
        <v>0</v>
      </c>
      <c r="E647" s="89">
        <f t="shared" ref="E647:AA647" si="374">ROUND((E648)/1000,5)</f>
        <v>0</v>
      </c>
      <c r="F647" s="89">
        <f t="shared" si="374"/>
        <v>0</v>
      </c>
      <c r="G647" s="89">
        <f t="shared" si="374"/>
        <v>3.8679999999999999E-2</v>
      </c>
      <c r="H647" s="89">
        <f t="shared" si="374"/>
        <v>0.11379</v>
      </c>
      <c r="I647" s="89">
        <f t="shared" si="374"/>
        <v>8.1920000000000007E-2</v>
      </c>
      <c r="J647" s="89">
        <f t="shared" si="374"/>
        <v>0.10652</v>
      </c>
      <c r="K647" s="89">
        <f t="shared" si="374"/>
        <v>3.8370000000000001E-2</v>
      </c>
      <c r="L647" s="89">
        <f t="shared" si="374"/>
        <v>0.16572999999999999</v>
      </c>
      <c r="M647" s="89">
        <f t="shared" si="374"/>
        <v>0.31580000000000003</v>
      </c>
      <c r="N647" s="89">
        <f t="shared" si="374"/>
        <v>0.46442</v>
      </c>
      <c r="O647" s="89">
        <f t="shared" si="374"/>
        <v>0.62570000000000003</v>
      </c>
      <c r="P647" s="89">
        <f t="shared" si="374"/>
        <v>0.82123999999999997</v>
      </c>
      <c r="Q647" s="89">
        <f t="shared" si="374"/>
        <v>0.88414999999999999</v>
      </c>
      <c r="R647" s="89">
        <f t="shared" si="374"/>
        <v>0.94684000000000001</v>
      </c>
      <c r="S647" s="89">
        <f t="shared" si="374"/>
        <v>0.99024999999999996</v>
      </c>
      <c r="T647" s="89">
        <f t="shared" si="374"/>
        <v>3.2819699999999998</v>
      </c>
      <c r="U647" s="89">
        <f t="shared" si="374"/>
        <v>3.2437100000000001</v>
      </c>
      <c r="V647" s="89">
        <f t="shared" si="374"/>
        <v>0.93618000000000001</v>
      </c>
      <c r="W647" s="89">
        <f t="shared" si="374"/>
        <v>0.95074999999999998</v>
      </c>
      <c r="X647" s="89">
        <f t="shared" si="374"/>
        <v>0.96799000000000002</v>
      </c>
      <c r="Y647" s="89">
        <f t="shared" si="374"/>
        <v>0.39139000000000002</v>
      </c>
      <c r="Z647" s="89">
        <f t="shared" si="374"/>
        <v>0.29561999999999999</v>
      </c>
      <c r="AA647" s="89">
        <f t="shared" si="374"/>
        <v>0.23053999999999999</v>
      </c>
    </row>
    <row r="648" spans="1:27" ht="12.75" hidden="1" customHeight="1" outlineLevel="1" x14ac:dyDescent="0.2">
      <c r="A648" s="99" t="s">
        <v>3039</v>
      </c>
      <c r="B648" s="60" t="s">
        <v>238</v>
      </c>
      <c r="C648" s="40" t="s">
        <v>79</v>
      </c>
      <c r="D648" s="41">
        <v>0</v>
      </c>
      <c r="E648" s="41">
        <v>0</v>
      </c>
      <c r="F648" s="41">
        <v>0</v>
      </c>
      <c r="G648" s="41">
        <v>38.68</v>
      </c>
      <c r="H648" s="41">
        <v>113.79</v>
      </c>
      <c r="I648" s="41">
        <v>81.92</v>
      </c>
      <c r="J648" s="41">
        <v>106.52</v>
      </c>
      <c r="K648" s="41">
        <v>38.369999999999997</v>
      </c>
      <c r="L648" s="41">
        <v>165.73</v>
      </c>
      <c r="M648" s="41">
        <v>315.8</v>
      </c>
      <c r="N648" s="41">
        <v>464.42</v>
      </c>
      <c r="O648" s="41">
        <v>625.70000000000005</v>
      </c>
      <c r="P648" s="41">
        <v>821.24</v>
      </c>
      <c r="Q648" s="41">
        <v>884.15</v>
      </c>
      <c r="R648" s="41">
        <v>946.84</v>
      </c>
      <c r="S648" s="41">
        <v>990.25</v>
      </c>
      <c r="T648" s="41">
        <v>3281.97</v>
      </c>
      <c r="U648" s="41">
        <v>3243.71</v>
      </c>
      <c r="V648" s="41">
        <v>936.18</v>
      </c>
      <c r="W648" s="41">
        <v>950.75</v>
      </c>
      <c r="X648" s="41">
        <v>967.99</v>
      </c>
      <c r="Y648" s="41">
        <v>391.39</v>
      </c>
      <c r="Z648" s="41">
        <v>295.62</v>
      </c>
      <c r="AA648" s="41">
        <v>230.54</v>
      </c>
    </row>
    <row r="649" spans="1:27" collapsed="1" x14ac:dyDescent="0.2">
      <c r="A649" s="98" t="s">
        <v>3040</v>
      </c>
      <c r="B649" s="25" t="str">
        <f>"04"&amp;"."&amp;$B$801&amp;"."&amp;$B$802</f>
        <v>04.01.2024</v>
      </c>
      <c r="C649" s="88" t="s">
        <v>76</v>
      </c>
      <c r="D649" s="89">
        <f>ROUND((D650)/1000,5)</f>
        <v>0</v>
      </c>
      <c r="E649" s="89">
        <f t="shared" ref="E649:AA649" si="375">ROUND((E650)/1000,5)</f>
        <v>8.5769999999999999E-2</v>
      </c>
      <c r="F649" s="89">
        <f t="shared" si="375"/>
        <v>0.12912000000000001</v>
      </c>
      <c r="G649" s="89">
        <f t="shared" si="375"/>
        <v>0.12762000000000001</v>
      </c>
      <c r="H649" s="89">
        <f t="shared" si="375"/>
        <v>0.17874999999999999</v>
      </c>
      <c r="I649" s="89">
        <f t="shared" si="375"/>
        <v>0.20566000000000001</v>
      </c>
      <c r="J649" s="89">
        <f t="shared" si="375"/>
        <v>0.27055000000000001</v>
      </c>
      <c r="K649" s="89">
        <f t="shared" si="375"/>
        <v>0.33124999999999999</v>
      </c>
      <c r="L649" s="89">
        <f t="shared" si="375"/>
        <v>0.30847000000000002</v>
      </c>
      <c r="M649" s="89">
        <f t="shared" si="375"/>
        <v>0.32861000000000001</v>
      </c>
      <c r="N649" s="89">
        <f t="shared" si="375"/>
        <v>0.35359000000000002</v>
      </c>
      <c r="O649" s="89">
        <f t="shared" si="375"/>
        <v>0.27622999999999998</v>
      </c>
      <c r="P649" s="89">
        <f t="shared" si="375"/>
        <v>0.23021</v>
      </c>
      <c r="Q649" s="89">
        <f t="shared" si="375"/>
        <v>0.31053999999999998</v>
      </c>
      <c r="R649" s="89">
        <f t="shared" si="375"/>
        <v>0.35737000000000002</v>
      </c>
      <c r="S649" s="89">
        <f t="shared" si="375"/>
        <v>0.39571000000000001</v>
      </c>
      <c r="T649" s="89">
        <f t="shared" si="375"/>
        <v>0.59121000000000001</v>
      </c>
      <c r="U649" s="89">
        <f t="shared" si="375"/>
        <v>1.5493600000000001</v>
      </c>
      <c r="V649" s="89">
        <f t="shared" si="375"/>
        <v>0.32246000000000002</v>
      </c>
      <c r="W649" s="89">
        <f t="shared" si="375"/>
        <v>0.14926</v>
      </c>
      <c r="X649" s="89">
        <f t="shared" si="375"/>
        <v>8.8550000000000004E-2</v>
      </c>
      <c r="Y649" s="89">
        <f t="shared" si="375"/>
        <v>2.6100000000000002E-2</v>
      </c>
      <c r="Z649" s="89">
        <f t="shared" si="375"/>
        <v>4.4720000000000003E-2</v>
      </c>
      <c r="AA649" s="89">
        <f t="shared" si="375"/>
        <v>1.3100000000000001E-2</v>
      </c>
    </row>
    <row r="650" spans="1:27" ht="12.75" hidden="1" customHeight="1" outlineLevel="1" x14ac:dyDescent="0.2">
      <c r="A650" s="99" t="s">
        <v>3041</v>
      </c>
      <c r="B650" s="60" t="s">
        <v>238</v>
      </c>
      <c r="C650" s="40" t="s">
        <v>79</v>
      </c>
      <c r="D650" s="41">
        <v>0</v>
      </c>
      <c r="E650" s="41">
        <v>85.77</v>
      </c>
      <c r="F650" s="41">
        <v>129.12</v>
      </c>
      <c r="G650" s="41">
        <v>127.62</v>
      </c>
      <c r="H650" s="41">
        <v>178.75</v>
      </c>
      <c r="I650" s="41">
        <v>205.66</v>
      </c>
      <c r="J650" s="41">
        <v>270.55</v>
      </c>
      <c r="K650" s="41">
        <v>331.25</v>
      </c>
      <c r="L650" s="41">
        <v>308.47000000000003</v>
      </c>
      <c r="M650" s="41">
        <v>328.61</v>
      </c>
      <c r="N650" s="41">
        <v>353.59</v>
      </c>
      <c r="O650" s="41">
        <v>276.23</v>
      </c>
      <c r="P650" s="41">
        <v>230.21</v>
      </c>
      <c r="Q650" s="41">
        <v>310.54000000000002</v>
      </c>
      <c r="R650" s="41">
        <v>357.37</v>
      </c>
      <c r="S650" s="41">
        <v>395.71</v>
      </c>
      <c r="T650" s="41">
        <v>591.21</v>
      </c>
      <c r="U650" s="41">
        <v>1549.36</v>
      </c>
      <c r="V650" s="41">
        <v>322.45999999999998</v>
      </c>
      <c r="W650" s="41">
        <v>149.26</v>
      </c>
      <c r="X650" s="41">
        <v>88.55</v>
      </c>
      <c r="Y650" s="41">
        <v>26.1</v>
      </c>
      <c r="Z650" s="41">
        <v>44.72</v>
      </c>
      <c r="AA650" s="41">
        <v>13.1</v>
      </c>
    </row>
    <row r="651" spans="1:27" collapsed="1" x14ac:dyDescent="0.2">
      <c r="A651" s="98" t="s">
        <v>3042</v>
      </c>
      <c r="B651" s="25" t="str">
        <f>"05"&amp;"."&amp;$B$801&amp;"."&amp;$B$802</f>
        <v>05.01.2024</v>
      </c>
      <c r="C651" s="88" t="s">
        <v>76</v>
      </c>
      <c r="D651" s="89">
        <f>ROUND((D652)/1000,5)</f>
        <v>3.5699999999999998E-3</v>
      </c>
      <c r="E651" s="89">
        <f t="shared" ref="E651:AA651" si="376">ROUND((E652)/1000,5)</f>
        <v>0</v>
      </c>
      <c r="F651" s="89">
        <f t="shared" si="376"/>
        <v>0</v>
      </c>
      <c r="G651" s="89">
        <f t="shared" si="376"/>
        <v>5.4620000000000002E-2</v>
      </c>
      <c r="H651" s="89">
        <f t="shared" si="376"/>
        <v>5.5350000000000003E-2</v>
      </c>
      <c r="I651" s="89">
        <f t="shared" si="376"/>
        <v>0.1134</v>
      </c>
      <c r="J651" s="89">
        <f t="shared" si="376"/>
        <v>0.17859</v>
      </c>
      <c r="K651" s="89">
        <f t="shared" si="376"/>
        <v>0.27487</v>
      </c>
      <c r="L651" s="89">
        <f t="shared" si="376"/>
        <v>0.25140000000000001</v>
      </c>
      <c r="M651" s="89">
        <f t="shared" si="376"/>
        <v>0.25651000000000002</v>
      </c>
      <c r="N651" s="89">
        <f t="shared" si="376"/>
        <v>0.16145999999999999</v>
      </c>
      <c r="O651" s="89">
        <f t="shared" si="376"/>
        <v>0.13220999999999999</v>
      </c>
      <c r="P651" s="89">
        <f t="shared" si="376"/>
        <v>0.17269000000000001</v>
      </c>
      <c r="Q651" s="89">
        <f t="shared" si="376"/>
        <v>0.23191000000000001</v>
      </c>
      <c r="R651" s="89">
        <f t="shared" si="376"/>
        <v>0.23202</v>
      </c>
      <c r="S651" s="89">
        <f t="shared" si="376"/>
        <v>0.33210000000000001</v>
      </c>
      <c r="T651" s="89">
        <f t="shared" si="376"/>
        <v>0.49989</v>
      </c>
      <c r="U651" s="89">
        <f t="shared" si="376"/>
        <v>0.38430999999999998</v>
      </c>
      <c r="V651" s="89">
        <f t="shared" si="376"/>
        <v>0.31319000000000002</v>
      </c>
      <c r="W651" s="89">
        <f t="shared" si="376"/>
        <v>0.16719999999999999</v>
      </c>
      <c r="X651" s="89">
        <f t="shared" si="376"/>
        <v>0.16766</v>
      </c>
      <c r="Y651" s="89">
        <f t="shared" si="376"/>
        <v>0.15951000000000001</v>
      </c>
      <c r="Z651" s="89">
        <f t="shared" si="376"/>
        <v>5.7729999999999997E-2</v>
      </c>
      <c r="AA651" s="89">
        <f t="shared" si="376"/>
        <v>6.6299999999999998E-2</v>
      </c>
    </row>
    <row r="652" spans="1:27" ht="12.75" hidden="1" customHeight="1" outlineLevel="1" x14ac:dyDescent="0.2">
      <c r="A652" s="99" t="s">
        <v>3043</v>
      </c>
      <c r="B652" s="60" t="s">
        <v>238</v>
      </c>
      <c r="C652" s="40" t="s">
        <v>79</v>
      </c>
      <c r="D652" s="41">
        <v>3.57</v>
      </c>
      <c r="E652" s="41">
        <v>0</v>
      </c>
      <c r="F652" s="41">
        <v>0</v>
      </c>
      <c r="G652" s="41">
        <v>54.62</v>
      </c>
      <c r="H652" s="41">
        <v>55.35</v>
      </c>
      <c r="I652" s="41">
        <v>113.4</v>
      </c>
      <c r="J652" s="41">
        <v>178.59</v>
      </c>
      <c r="K652" s="41">
        <v>274.87</v>
      </c>
      <c r="L652" s="41">
        <v>251.4</v>
      </c>
      <c r="M652" s="41">
        <v>256.51</v>
      </c>
      <c r="N652" s="41">
        <v>161.46</v>
      </c>
      <c r="O652" s="41">
        <v>132.21</v>
      </c>
      <c r="P652" s="41">
        <v>172.69</v>
      </c>
      <c r="Q652" s="41">
        <v>231.91</v>
      </c>
      <c r="R652" s="41">
        <v>232.02</v>
      </c>
      <c r="S652" s="41">
        <v>332.1</v>
      </c>
      <c r="T652" s="41">
        <v>499.89</v>
      </c>
      <c r="U652" s="41">
        <v>384.31</v>
      </c>
      <c r="V652" s="41">
        <v>313.19</v>
      </c>
      <c r="W652" s="41">
        <v>167.2</v>
      </c>
      <c r="X652" s="41">
        <v>167.66</v>
      </c>
      <c r="Y652" s="41">
        <v>159.51</v>
      </c>
      <c r="Z652" s="41">
        <v>57.73</v>
      </c>
      <c r="AA652" s="41">
        <v>66.3</v>
      </c>
    </row>
    <row r="653" spans="1:27" collapsed="1" x14ac:dyDescent="0.2">
      <c r="A653" s="98" t="s">
        <v>3044</v>
      </c>
      <c r="B653" s="25" t="str">
        <f>"06"&amp;"."&amp;$B$801&amp;"."&amp;$B$802</f>
        <v>06.01.2024</v>
      </c>
      <c r="C653" s="88" t="s">
        <v>76</v>
      </c>
      <c r="D653" s="89">
        <f>ROUND((D654)/1000,5)</f>
        <v>0</v>
      </c>
      <c r="E653" s="89">
        <f t="shared" ref="E653:AA653" si="377">ROUND((E654)/1000,5)</f>
        <v>0</v>
      </c>
      <c r="F653" s="89">
        <f t="shared" si="377"/>
        <v>0</v>
      </c>
      <c r="G653" s="89">
        <f t="shared" si="377"/>
        <v>0</v>
      </c>
      <c r="H653" s="89">
        <f t="shared" si="377"/>
        <v>8.3250000000000005E-2</v>
      </c>
      <c r="I653" s="89">
        <f t="shared" si="377"/>
        <v>0.10929</v>
      </c>
      <c r="J653" s="89">
        <f t="shared" si="377"/>
        <v>0.20646</v>
      </c>
      <c r="K653" s="89">
        <f t="shared" si="377"/>
        <v>0.2346</v>
      </c>
      <c r="L653" s="89">
        <f t="shared" si="377"/>
        <v>0.26983000000000001</v>
      </c>
      <c r="M653" s="89">
        <f t="shared" si="377"/>
        <v>0.21815000000000001</v>
      </c>
      <c r="N653" s="89">
        <f t="shared" si="377"/>
        <v>5.9040000000000002E-2</v>
      </c>
      <c r="O653" s="89">
        <f t="shared" si="377"/>
        <v>0.12479</v>
      </c>
      <c r="P653" s="89">
        <f t="shared" si="377"/>
        <v>0.14643</v>
      </c>
      <c r="Q653" s="89">
        <f t="shared" si="377"/>
        <v>0.112</v>
      </c>
      <c r="R653" s="89">
        <f t="shared" si="377"/>
        <v>0.14105000000000001</v>
      </c>
      <c r="S653" s="89">
        <f t="shared" si="377"/>
        <v>0.15051999999999999</v>
      </c>
      <c r="T653" s="89">
        <f t="shared" si="377"/>
        <v>0.22237000000000001</v>
      </c>
      <c r="U653" s="89">
        <f t="shared" si="377"/>
        <v>0.22214999999999999</v>
      </c>
      <c r="V653" s="89">
        <f t="shared" si="377"/>
        <v>0.11792999999999999</v>
      </c>
      <c r="W653" s="89">
        <f t="shared" si="377"/>
        <v>9.1700000000000004E-2</v>
      </c>
      <c r="X653" s="89">
        <f t="shared" si="377"/>
        <v>2.385E-2</v>
      </c>
      <c r="Y653" s="89">
        <f t="shared" si="377"/>
        <v>0</v>
      </c>
      <c r="Z653" s="89">
        <f t="shared" si="377"/>
        <v>0</v>
      </c>
      <c r="AA653" s="89">
        <f t="shared" si="377"/>
        <v>2.954E-2</v>
      </c>
    </row>
    <row r="654" spans="1:27" ht="12.75" hidden="1" customHeight="1" outlineLevel="1" x14ac:dyDescent="0.2">
      <c r="A654" s="99" t="s">
        <v>3045</v>
      </c>
      <c r="B654" s="60" t="s">
        <v>238</v>
      </c>
      <c r="C654" s="40" t="s">
        <v>79</v>
      </c>
      <c r="D654" s="41">
        <v>0</v>
      </c>
      <c r="E654" s="41">
        <v>0</v>
      </c>
      <c r="F654" s="41">
        <v>0</v>
      </c>
      <c r="G654" s="41">
        <v>0</v>
      </c>
      <c r="H654" s="41">
        <v>83.25</v>
      </c>
      <c r="I654" s="41">
        <v>109.29</v>
      </c>
      <c r="J654" s="41">
        <v>206.46</v>
      </c>
      <c r="K654" s="41">
        <v>234.6</v>
      </c>
      <c r="L654" s="41">
        <v>269.83</v>
      </c>
      <c r="M654" s="41">
        <v>218.15</v>
      </c>
      <c r="N654" s="41">
        <v>59.04</v>
      </c>
      <c r="O654" s="41">
        <v>124.79</v>
      </c>
      <c r="P654" s="41">
        <v>146.43</v>
      </c>
      <c r="Q654" s="41">
        <v>112</v>
      </c>
      <c r="R654" s="41">
        <v>141.05000000000001</v>
      </c>
      <c r="S654" s="41">
        <v>150.52000000000001</v>
      </c>
      <c r="T654" s="41">
        <v>222.37</v>
      </c>
      <c r="U654" s="41">
        <v>222.15</v>
      </c>
      <c r="V654" s="41">
        <v>117.93</v>
      </c>
      <c r="W654" s="41">
        <v>91.7</v>
      </c>
      <c r="X654" s="41">
        <v>23.85</v>
      </c>
      <c r="Y654" s="41">
        <v>0</v>
      </c>
      <c r="Z654" s="41">
        <v>0</v>
      </c>
      <c r="AA654" s="41">
        <v>29.54</v>
      </c>
    </row>
    <row r="655" spans="1:27" collapsed="1" x14ac:dyDescent="0.2">
      <c r="A655" s="98" t="s">
        <v>3046</v>
      </c>
      <c r="B655" s="25" t="str">
        <f>"07"&amp;"."&amp;$B$801&amp;"."&amp;$B$802</f>
        <v>07.01.2024</v>
      </c>
      <c r="C655" s="88" t="s">
        <v>76</v>
      </c>
      <c r="D655" s="89">
        <f>ROUND((D656)/1000,5)</f>
        <v>0</v>
      </c>
      <c r="E655" s="89">
        <f t="shared" ref="E655:AA655" si="378">ROUND((E656)/1000,5)</f>
        <v>4.5900000000000003E-3</v>
      </c>
      <c r="F655" s="89">
        <f t="shared" si="378"/>
        <v>1.3010000000000001E-2</v>
      </c>
      <c r="G655" s="89">
        <f t="shared" si="378"/>
        <v>6.9320000000000007E-2</v>
      </c>
      <c r="H655" s="89">
        <f t="shared" si="378"/>
        <v>9.2179999999999998E-2</v>
      </c>
      <c r="I655" s="89">
        <f t="shared" si="378"/>
        <v>9.9739999999999995E-2</v>
      </c>
      <c r="J655" s="89">
        <f t="shared" si="378"/>
        <v>6.8089999999999998E-2</v>
      </c>
      <c r="K655" s="89">
        <f t="shared" si="378"/>
        <v>0.17781</v>
      </c>
      <c r="L655" s="89">
        <f t="shared" si="378"/>
        <v>0.10602</v>
      </c>
      <c r="M655" s="89">
        <f t="shared" si="378"/>
        <v>7.1540000000000006E-2</v>
      </c>
      <c r="N655" s="89">
        <f t="shared" si="378"/>
        <v>0.10609</v>
      </c>
      <c r="O655" s="89">
        <f t="shared" si="378"/>
        <v>2.6110000000000001E-2</v>
      </c>
      <c r="P655" s="89">
        <f t="shared" si="378"/>
        <v>2.2280000000000001E-2</v>
      </c>
      <c r="Q655" s="89">
        <f t="shared" si="378"/>
        <v>3.9879999999999999E-2</v>
      </c>
      <c r="R655" s="89">
        <f t="shared" si="378"/>
        <v>8.0939999999999998E-2</v>
      </c>
      <c r="S655" s="89">
        <f t="shared" si="378"/>
        <v>8.523E-2</v>
      </c>
      <c r="T655" s="89">
        <f t="shared" si="378"/>
        <v>0.12556</v>
      </c>
      <c r="U655" s="89">
        <f t="shared" si="378"/>
        <v>3.7190000000000001E-2</v>
      </c>
      <c r="V655" s="89">
        <f t="shared" si="378"/>
        <v>1.2E-4</v>
      </c>
      <c r="W655" s="89">
        <f t="shared" si="378"/>
        <v>0</v>
      </c>
      <c r="X655" s="89">
        <f t="shared" si="378"/>
        <v>1E-4</v>
      </c>
      <c r="Y655" s="89">
        <f t="shared" si="378"/>
        <v>0</v>
      </c>
      <c r="Z655" s="89">
        <f t="shared" si="378"/>
        <v>0</v>
      </c>
      <c r="AA655" s="89">
        <f t="shared" si="378"/>
        <v>0</v>
      </c>
    </row>
    <row r="656" spans="1:27" ht="12.75" hidden="1" customHeight="1" outlineLevel="1" x14ac:dyDescent="0.2">
      <c r="A656" s="99" t="s">
        <v>3047</v>
      </c>
      <c r="B656" s="60" t="s">
        <v>238</v>
      </c>
      <c r="C656" s="40" t="s">
        <v>79</v>
      </c>
      <c r="D656" s="41">
        <v>0</v>
      </c>
      <c r="E656" s="41">
        <v>4.59</v>
      </c>
      <c r="F656" s="41">
        <v>13.01</v>
      </c>
      <c r="G656" s="41">
        <v>69.319999999999993</v>
      </c>
      <c r="H656" s="41">
        <v>92.18</v>
      </c>
      <c r="I656" s="41">
        <v>99.74</v>
      </c>
      <c r="J656" s="41">
        <v>68.09</v>
      </c>
      <c r="K656" s="41">
        <v>177.81</v>
      </c>
      <c r="L656" s="41">
        <v>106.02</v>
      </c>
      <c r="M656" s="41">
        <v>71.540000000000006</v>
      </c>
      <c r="N656" s="41">
        <v>106.09</v>
      </c>
      <c r="O656" s="41">
        <v>26.11</v>
      </c>
      <c r="P656" s="41">
        <v>22.28</v>
      </c>
      <c r="Q656" s="41">
        <v>39.880000000000003</v>
      </c>
      <c r="R656" s="41">
        <v>80.94</v>
      </c>
      <c r="S656" s="41">
        <v>85.23</v>
      </c>
      <c r="T656" s="41">
        <v>125.56</v>
      </c>
      <c r="U656" s="41">
        <v>37.19</v>
      </c>
      <c r="V656" s="41">
        <v>0.12</v>
      </c>
      <c r="W656" s="41">
        <v>0</v>
      </c>
      <c r="X656" s="41">
        <v>0.1</v>
      </c>
      <c r="Y656" s="41">
        <v>0</v>
      </c>
      <c r="Z656" s="41">
        <v>0</v>
      </c>
      <c r="AA656" s="41">
        <v>0</v>
      </c>
    </row>
    <row r="657" spans="1:27" collapsed="1" x14ac:dyDescent="0.2">
      <c r="A657" s="98" t="s">
        <v>3048</v>
      </c>
      <c r="B657" s="25" t="str">
        <f>"08"&amp;"."&amp;$B$801&amp;"."&amp;$B$802</f>
        <v>08.01.2024</v>
      </c>
      <c r="C657" s="88" t="s">
        <v>76</v>
      </c>
      <c r="D657" s="89">
        <f>ROUND((D658)/1000,5)</f>
        <v>0</v>
      </c>
      <c r="E657" s="89">
        <f t="shared" ref="E657:AA657" si="379">ROUND((E658)/1000,5)</f>
        <v>0</v>
      </c>
      <c r="F657" s="89">
        <f t="shared" si="379"/>
        <v>0</v>
      </c>
      <c r="G657" s="89">
        <f t="shared" si="379"/>
        <v>0</v>
      </c>
      <c r="H657" s="89">
        <f t="shared" si="379"/>
        <v>0</v>
      </c>
      <c r="I657" s="89">
        <f t="shared" si="379"/>
        <v>2.9E-4</v>
      </c>
      <c r="J657" s="89">
        <f t="shared" si="379"/>
        <v>3.2120000000000003E-2</v>
      </c>
      <c r="K657" s="89">
        <f t="shared" si="379"/>
        <v>8.2290000000000002E-2</v>
      </c>
      <c r="L657" s="89">
        <f t="shared" si="379"/>
        <v>5.475E-2</v>
      </c>
      <c r="M657" s="89">
        <f t="shared" si="379"/>
        <v>0.15792</v>
      </c>
      <c r="N657" s="89">
        <f t="shared" si="379"/>
        <v>0.24109</v>
      </c>
      <c r="O657" s="89">
        <f t="shared" si="379"/>
        <v>0.23938000000000001</v>
      </c>
      <c r="P657" s="89">
        <f t="shared" si="379"/>
        <v>0.22414000000000001</v>
      </c>
      <c r="Q657" s="89">
        <f t="shared" si="379"/>
        <v>0.20082</v>
      </c>
      <c r="R657" s="89">
        <f t="shared" si="379"/>
        <v>0.18806</v>
      </c>
      <c r="S657" s="89">
        <f t="shared" si="379"/>
        <v>0.16239000000000001</v>
      </c>
      <c r="T657" s="89">
        <f t="shared" si="379"/>
        <v>0.26307000000000003</v>
      </c>
      <c r="U657" s="89">
        <f t="shared" si="379"/>
        <v>0.26365</v>
      </c>
      <c r="V657" s="89">
        <f t="shared" si="379"/>
        <v>0.28031</v>
      </c>
      <c r="W657" s="89">
        <f t="shared" si="379"/>
        <v>9.2950000000000005E-2</v>
      </c>
      <c r="X657" s="89">
        <f t="shared" si="379"/>
        <v>8.337E-2</v>
      </c>
      <c r="Y657" s="89">
        <f t="shared" si="379"/>
        <v>6.7460000000000006E-2</v>
      </c>
      <c r="Z657" s="89">
        <f t="shared" si="379"/>
        <v>7.2929999999999995E-2</v>
      </c>
      <c r="AA657" s="89">
        <f t="shared" si="379"/>
        <v>1.0000000000000001E-5</v>
      </c>
    </row>
    <row r="658" spans="1:27" ht="12.75" hidden="1" customHeight="1" outlineLevel="1" x14ac:dyDescent="0.2">
      <c r="A658" s="99" t="s">
        <v>3049</v>
      </c>
      <c r="B658" s="60" t="s">
        <v>238</v>
      </c>
      <c r="C658" s="40" t="s">
        <v>79</v>
      </c>
      <c r="D658" s="41">
        <v>0</v>
      </c>
      <c r="E658" s="41">
        <v>0</v>
      </c>
      <c r="F658" s="41">
        <v>0</v>
      </c>
      <c r="G658" s="41">
        <v>0</v>
      </c>
      <c r="H658" s="41">
        <v>0</v>
      </c>
      <c r="I658" s="41">
        <v>0.28999999999999998</v>
      </c>
      <c r="J658" s="41">
        <v>32.119999999999997</v>
      </c>
      <c r="K658" s="41">
        <v>82.29</v>
      </c>
      <c r="L658" s="41">
        <v>54.75</v>
      </c>
      <c r="M658" s="41">
        <v>157.91999999999999</v>
      </c>
      <c r="N658" s="41">
        <v>241.09</v>
      </c>
      <c r="O658" s="41">
        <v>239.38</v>
      </c>
      <c r="P658" s="41">
        <v>224.14</v>
      </c>
      <c r="Q658" s="41">
        <v>200.82</v>
      </c>
      <c r="R658" s="41">
        <v>188.06</v>
      </c>
      <c r="S658" s="41">
        <v>162.38999999999999</v>
      </c>
      <c r="T658" s="41">
        <v>263.07</v>
      </c>
      <c r="U658" s="41">
        <v>263.64999999999998</v>
      </c>
      <c r="V658" s="41">
        <v>280.31</v>
      </c>
      <c r="W658" s="41">
        <v>92.95</v>
      </c>
      <c r="X658" s="41">
        <v>83.37</v>
      </c>
      <c r="Y658" s="41">
        <v>67.459999999999994</v>
      </c>
      <c r="Z658" s="41">
        <v>72.930000000000007</v>
      </c>
      <c r="AA658" s="41">
        <v>0.01</v>
      </c>
    </row>
    <row r="659" spans="1:27" collapsed="1" x14ac:dyDescent="0.2">
      <c r="A659" s="98" t="s">
        <v>3050</v>
      </c>
      <c r="B659" s="25" t="str">
        <f>"09"&amp;"."&amp;$B$801&amp;"."&amp;$B$802</f>
        <v>09.01.2024</v>
      </c>
      <c r="C659" s="88" t="s">
        <v>76</v>
      </c>
      <c r="D659" s="89">
        <f>ROUND((D660)/1000,5)</f>
        <v>0</v>
      </c>
      <c r="E659" s="89">
        <f t="shared" ref="E659:AA659" si="380">ROUND((E660)/1000,5)</f>
        <v>0</v>
      </c>
      <c r="F659" s="89">
        <f t="shared" si="380"/>
        <v>0</v>
      </c>
      <c r="G659" s="89">
        <f t="shared" si="380"/>
        <v>0</v>
      </c>
      <c r="H659" s="89">
        <f t="shared" si="380"/>
        <v>6.3339999999999994E-2</v>
      </c>
      <c r="I659" s="89">
        <f t="shared" si="380"/>
        <v>0.20416999999999999</v>
      </c>
      <c r="J659" s="89">
        <f t="shared" si="380"/>
        <v>0.26318999999999998</v>
      </c>
      <c r="K659" s="89">
        <f t="shared" si="380"/>
        <v>0.35500999999999999</v>
      </c>
      <c r="L659" s="89">
        <f t="shared" si="380"/>
        <v>0.15142</v>
      </c>
      <c r="M659" s="89">
        <f t="shared" si="380"/>
        <v>0.13094</v>
      </c>
      <c r="N659" s="89">
        <f t="shared" si="380"/>
        <v>0.19506999999999999</v>
      </c>
      <c r="O659" s="89">
        <f t="shared" si="380"/>
        <v>0.20810999999999999</v>
      </c>
      <c r="P659" s="89">
        <f t="shared" si="380"/>
        <v>0.23183999999999999</v>
      </c>
      <c r="Q659" s="89">
        <f t="shared" si="380"/>
        <v>0.22567999999999999</v>
      </c>
      <c r="R659" s="89">
        <f t="shared" si="380"/>
        <v>0.30620999999999998</v>
      </c>
      <c r="S659" s="89">
        <f t="shared" si="380"/>
        <v>0.30649999999999999</v>
      </c>
      <c r="T659" s="89">
        <f t="shared" si="380"/>
        <v>0.34255000000000002</v>
      </c>
      <c r="U659" s="89">
        <f t="shared" si="380"/>
        <v>0.33493000000000001</v>
      </c>
      <c r="V659" s="89">
        <f t="shared" si="380"/>
        <v>0.30671999999999999</v>
      </c>
      <c r="W659" s="89">
        <f t="shared" si="380"/>
        <v>0.18825</v>
      </c>
      <c r="X659" s="89">
        <f t="shared" si="380"/>
        <v>9.4240000000000004E-2</v>
      </c>
      <c r="Y659" s="89">
        <f t="shared" si="380"/>
        <v>0</v>
      </c>
      <c r="Z659" s="89">
        <f t="shared" si="380"/>
        <v>6.368E-2</v>
      </c>
      <c r="AA659" s="89">
        <f t="shared" si="380"/>
        <v>2.0039999999999999E-2</v>
      </c>
    </row>
    <row r="660" spans="1:27" ht="12.75" hidden="1" customHeight="1" outlineLevel="1" x14ac:dyDescent="0.2">
      <c r="A660" s="99" t="s">
        <v>3051</v>
      </c>
      <c r="B660" s="60" t="s">
        <v>238</v>
      </c>
      <c r="C660" s="40" t="s">
        <v>79</v>
      </c>
      <c r="D660" s="41">
        <v>0</v>
      </c>
      <c r="E660" s="41">
        <v>0</v>
      </c>
      <c r="F660" s="41">
        <v>0</v>
      </c>
      <c r="G660" s="41">
        <v>0</v>
      </c>
      <c r="H660" s="41">
        <v>63.34</v>
      </c>
      <c r="I660" s="41">
        <v>204.17</v>
      </c>
      <c r="J660" s="41">
        <v>263.19</v>
      </c>
      <c r="K660" s="41">
        <v>355.01</v>
      </c>
      <c r="L660" s="41">
        <v>151.41999999999999</v>
      </c>
      <c r="M660" s="41">
        <v>130.94</v>
      </c>
      <c r="N660" s="41">
        <v>195.07</v>
      </c>
      <c r="O660" s="41">
        <v>208.11</v>
      </c>
      <c r="P660" s="41">
        <v>231.84</v>
      </c>
      <c r="Q660" s="41">
        <v>225.68</v>
      </c>
      <c r="R660" s="41">
        <v>306.20999999999998</v>
      </c>
      <c r="S660" s="41">
        <v>306.5</v>
      </c>
      <c r="T660" s="41">
        <v>342.55</v>
      </c>
      <c r="U660" s="41">
        <v>334.93</v>
      </c>
      <c r="V660" s="41">
        <v>306.72000000000003</v>
      </c>
      <c r="W660" s="41">
        <v>188.25</v>
      </c>
      <c r="X660" s="41">
        <v>94.24</v>
      </c>
      <c r="Y660" s="41">
        <v>0</v>
      </c>
      <c r="Z660" s="41">
        <v>63.68</v>
      </c>
      <c r="AA660" s="41">
        <v>20.04</v>
      </c>
    </row>
    <row r="661" spans="1:27" collapsed="1" x14ac:dyDescent="0.2">
      <c r="A661" s="98" t="s">
        <v>3052</v>
      </c>
      <c r="B661" s="25" t="str">
        <f>"10"&amp;"."&amp;$B$801&amp;"."&amp;$B$802</f>
        <v>10.01.2024</v>
      </c>
      <c r="C661" s="88" t="s">
        <v>76</v>
      </c>
      <c r="D661" s="89">
        <f>ROUND((D662)/1000,5)</f>
        <v>0</v>
      </c>
      <c r="E661" s="89">
        <f t="shared" ref="E661:AA661" si="381">ROUND((E662)/1000,5)</f>
        <v>0</v>
      </c>
      <c r="F661" s="89">
        <f t="shared" si="381"/>
        <v>9.2380000000000004E-2</v>
      </c>
      <c r="G661" s="89">
        <f t="shared" si="381"/>
        <v>8.5739999999999997E-2</v>
      </c>
      <c r="H661" s="89">
        <f t="shared" si="381"/>
        <v>9.6460000000000004E-2</v>
      </c>
      <c r="I661" s="89">
        <f t="shared" si="381"/>
        <v>0.29460999999999998</v>
      </c>
      <c r="J661" s="89">
        <f t="shared" si="381"/>
        <v>0.20831</v>
      </c>
      <c r="K661" s="89">
        <f t="shared" si="381"/>
        <v>0.29863000000000001</v>
      </c>
      <c r="L661" s="89">
        <f t="shared" si="381"/>
        <v>0.67889999999999995</v>
      </c>
      <c r="M661" s="89">
        <f t="shared" si="381"/>
        <v>0.58565</v>
      </c>
      <c r="N661" s="89">
        <f t="shared" si="381"/>
        <v>0.28632999999999997</v>
      </c>
      <c r="O661" s="89">
        <f t="shared" si="381"/>
        <v>0.24681</v>
      </c>
      <c r="P661" s="89">
        <f t="shared" si="381"/>
        <v>0.22484000000000001</v>
      </c>
      <c r="Q661" s="89">
        <f t="shared" si="381"/>
        <v>0.18914</v>
      </c>
      <c r="R661" s="89">
        <f t="shared" si="381"/>
        <v>0.17415</v>
      </c>
      <c r="S661" s="89">
        <f t="shared" si="381"/>
        <v>0.22534000000000001</v>
      </c>
      <c r="T661" s="89">
        <f t="shared" si="381"/>
        <v>0.24124000000000001</v>
      </c>
      <c r="U661" s="89">
        <f t="shared" si="381"/>
        <v>0.23688000000000001</v>
      </c>
      <c r="V661" s="89">
        <f t="shared" si="381"/>
        <v>0.12431</v>
      </c>
      <c r="W661" s="89">
        <f t="shared" si="381"/>
        <v>0.13930000000000001</v>
      </c>
      <c r="X661" s="89">
        <f t="shared" si="381"/>
        <v>0</v>
      </c>
      <c r="Y661" s="89">
        <f t="shared" si="381"/>
        <v>0</v>
      </c>
      <c r="Z661" s="89">
        <f t="shared" si="381"/>
        <v>2.955E-2</v>
      </c>
      <c r="AA661" s="89">
        <f t="shared" si="381"/>
        <v>0</v>
      </c>
    </row>
    <row r="662" spans="1:27" ht="12.75" hidden="1" customHeight="1" outlineLevel="1" x14ac:dyDescent="0.2">
      <c r="A662" s="99" t="s">
        <v>3053</v>
      </c>
      <c r="B662" s="60" t="s">
        <v>238</v>
      </c>
      <c r="C662" s="40" t="s">
        <v>79</v>
      </c>
      <c r="D662" s="41">
        <v>0</v>
      </c>
      <c r="E662" s="41">
        <v>0</v>
      </c>
      <c r="F662" s="41">
        <v>92.38</v>
      </c>
      <c r="G662" s="41">
        <v>85.74</v>
      </c>
      <c r="H662" s="41">
        <v>96.46</v>
      </c>
      <c r="I662" s="41">
        <v>294.61</v>
      </c>
      <c r="J662" s="41">
        <v>208.31</v>
      </c>
      <c r="K662" s="41">
        <v>298.63</v>
      </c>
      <c r="L662" s="41">
        <v>678.9</v>
      </c>
      <c r="M662" s="41">
        <v>585.65</v>
      </c>
      <c r="N662" s="41">
        <v>286.33</v>
      </c>
      <c r="O662" s="41">
        <v>246.81</v>
      </c>
      <c r="P662" s="41">
        <v>224.84</v>
      </c>
      <c r="Q662" s="41">
        <v>189.14</v>
      </c>
      <c r="R662" s="41">
        <v>174.15</v>
      </c>
      <c r="S662" s="41">
        <v>225.34</v>
      </c>
      <c r="T662" s="41">
        <v>241.24</v>
      </c>
      <c r="U662" s="41">
        <v>236.88</v>
      </c>
      <c r="V662" s="41">
        <v>124.31</v>
      </c>
      <c r="W662" s="41">
        <v>139.30000000000001</v>
      </c>
      <c r="X662" s="41">
        <v>0</v>
      </c>
      <c r="Y662" s="41">
        <v>0</v>
      </c>
      <c r="Z662" s="41">
        <v>29.55</v>
      </c>
      <c r="AA662" s="41">
        <v>0</v>
      </c>
    </row>
    <row r="663" spans="1:27" collapsed="1" x14ac:dyDescent="0.2">
      <c r="A663" s="98" t="s">
        <v>3054</v>
      </c>
      <c r="B663" s="25" t="str">
        <f>"11"&amp;"."&amp;$B$801&amp;"."&amp;$B$802</f>
        <v>11.01.2024</v>
      </c>
      <c r="C663" s="88" t="s">
        <v>76</v>
      </c>
      <c r="D663" s="89">
        <f>ROUND((D664)/1000,5)</f>
        <v>0</v>
      </c>
      <c r="E663" s="89">
        <f t="shared" ref="E663:AA663" si="382">ROUND((E664)/1000,5)</f>
        <v>1.702E-2</v>
      </c>
      <c r="F663" s="89">
        <f t="shared" si="382"/>
        <v>0</v>
      </c>
      <c r="G663" s="89">
        <f t="shared" si="382"/>
        <v>1.7099999999999999E-3</v>
      </c>
      <c r="H663" s="89">
        <f t="shared" si="382"/>
        <v>9.69E-2</v>
      </c>
      <c r="I663" s="89">
        <f t="shared" si="382"/>
        <v>0.25940999999999997</v>
      </c>
      <c r="J663" s="89">
        <f t="shared" si="382"/>
        <v>0.36218</v>
      </c>
      <c r="K663" s="89">
        <f t="shared" si="382"/>
        <v>0.29947000000000001</v>
      </c>
      <c r="L663" s="89">
        <f t="shared" si="382"/>
        <v>0.57126999999999994</v>
      </c>
      <c r="M663" s="89">
        <f t="shared" si="382"/>
        <v>0.52054999999999996</v>
      </c>
      <c r="N663" s="89">
        <f t="shared" si="382"/>
        <v>0.10481</v>
      </c>
      <c r="O663" s="89">
        <f t="shared" si="382"/>
        <v>0.11966</v>
      </c>
      <c r="P663" s="89">
        <f t="shared" si="382"/>
        <v>0.16311</v>
      </c>
      <c r="Q663" s="89">
        <f t="shared" si="382"/>
        <v>0.18456</v>
      </c>
      <c r="R663" s="89">
        <f t="shared" si="382"/>
        <v>0.21539</v>
      </c>
      <c r="S663" s="89">
        <f t="shared" si="382"/>
        <v>0.25477</v>
      </c>
      <c r="T663" s="89">
        <f t="shared" si="382"/>
        <v>0.22800000000000001</v>
      </c>
      <c r="U663" s="89">
        <f t="shared" si="382"/>
        <v>0.13811000000000001</v>
      </c>
      <c r="V663" s="89">
        <f t="shared" si="382"/>
        <v>0.1782</v>
      </c>
      <c r="W663" s="89">
        <f t="shared" si="382"/>
        <v>0.14931</v>
      </c>
      <c r="X663" s="89">
        <f t="shared" si="382"/>
        <v>0</v>
      </c>
      <c r="Y663" s="89">
        <f t="shared" si="382"/>
        <v>0</v>
      </c>
      <c r="Z663" s="89">
        <f t="shared" si="382"/>
        <v>0</v>
      </c>
      <c r="AA663" s="89">
        <f t="shared" si="382"/>
        <v>2.9299999999999999E-3</v>
      </c>
    </row>
    <row r="664" spans="1:27" ht="12.75" hidden="1" customHeight="1" outlineLevel="1" x14ac:dyDescent="0.2">
      <c r="A664" s="99" t="s">
        <v>3055</v>
      </c>
      <c r="B664" s="60" t="s">
        <v>238</v>
      </c>
      <c r="C664" s="40" t="s">
        <v>79</v>
      </c>
      <c r="D664" s="41">
        <v>0</v>
      </c>
      <c r="E664" s="41">
        <v>17.02</v>
      </c>
      <c r="F664" s="41">
        <v>0</v>
      </c>
      <c r="G664" s="41">
        <v>1.71</v>
      </c>
      <c r="H664" s="41">
        <v>96.9</v>
      </c>
      <c r="I664" s="41">
        <v>259.41000000000003</v>
      </c>
      <c r="J664" s="41">
        <v>362.18</v>
      </c>
      <c r="K664" s="41">
        <v>299.47000000000003</v>
      </c>
      <c r="L664" s="41">
        <v>571.27</v>
      </c>
      <c r="M664" s="41">
        <v>520.54999999999995</v>
      </c>
      <c r="N664" s="41">
        <v>104.81</v>
      </c>
      <c r="O664" s="41">
        <v>119.66</v>
      </c>
      <c r="P664" s="41">
        <v>163.11000000000001</v>
      </c>
      <c r="Q664" s="41">
        <v>184.56</v>
      </c>
      <c r="R664" s="41">
        <v>215.39</v>
      </c>
      <c r="S664" s="41">
        <v>254.77</v>
      </c>
      <c r="T664" s="41">
        <v>228</v>
      </c>
      <c r="U664" s="41">
        <v>138.11000000000001</v>
      </c>
      <c r="V664" s="41">
        <v>178.2</v>
      </c>
      <c r="W664" s="41">
        <v>149.31</v>
      </c>
      <c r="X664" s="41">
        <v>0</v>
      </c>
      <c r="Y664" s="41">
        <v>0</v>
      </c>
      <c r="Z664" s="41">
        <v>0</v>
      </c>
      <c r="AA664" s="41">
        <v>2.93</v>
      </c>
    </row>
    <row r="665" spans="1:27" collapsed="1" x14ac:dyDescent="0.2">
      <c r="A665" s="98" t="s">
        <v>3056</v>
      </c>
      <c r="B665" s="25" t="str">
        <f>"12"&amp;"."&amp;$B$801&amp;"."&amp;$B$802</f>
        <v>12.01.2024</v>
      </c>
      <c r="C665" s="88" t="s">
        <v>76</v>
      </c>
      <c r="D665" s="89">
        <f>ROUND((D666)/1000,5)</f>
        <v>0</v>
      </c>
      <c r="E665" s="89">
        <f t="shared" ref="E665:AA665" si="383">ROUND((E666)/1000,5)</f>
        <v>0</v>
      </c>
      <c r="F665" s="89">
        <f t="shared" si="383"/>
        <v>0</v>
      </c>
      <c r="G665" s="89">
        <f t="shared" si="383"/>
        <v>1.355E-2</v>
      </c>
      <c r="H665" s="89">
        <f t="shared" si="383"/>
        <v>4.9579999999999999E-2</v>
      </c>
      <c r="I665" s="89">
        <f t="shared" si="383"/>
        <v>0.22147</v>
      </c>
      <c r="J665" s="89">
        <f t="shared" si="383"/>
        <v>0.20749999999999999</v>
      </c>
      <c r="K665" s="89">
        <f t="shared" si="383"/>
        <v>0.29100999999999999</v>
      </c>
      <c r="L665" s="89">
        <f t="shared" si="383"/>
        <v>0.31130000000000002</v>
      </c>
      <c r="M665" s="89">
        <f t="shared" si="383"/>
        <v>0.19453999999999999</v>
      </c>
      <c r="N665" s="89">
        <f t="shared" si="383"/>
        <v>0.17646999999999999</v>
      </c>
      <c r="O665" s="89">
        <f t="shared" si="383"/>
        <v>0.18337999999999999</v>
      </c>
      <c r="P665" s="89">
        <f t="shared" si="383"/>
        <v>0.24224999999999999</v>
      </c>
      <c r="Q665" s="89">
        <f t="shared" si="383"/>
        <v>0.37359999999999999</v>
      </c>
      <c r="R665" s="89">
        <f t="shared" si="383"/>
        <v>0.28144000000000002</v>
      </c>
      <c r="S665" s="89">
        <f t="shared" si="383"/>
        <v>0.31258000000000002</v>
      </c>
      <c r="T665" s="89">
        <f t="shared" si="383"/>
        <v>0.28771000000000002</v>
      </c>
      <c r="U665" s="89">
        <f t="shared" si="383"/>
        <v>0.23771</v>
      </c>
      <c r="V665" s="89">
        <f t="shared" si="383"/>
        <v>0.17132</v>
      </c>
      <c r="W665" s="89">
        <f t="shared" si="383"/>
        <v>0.14818999999999999</v>
      </c>
      <c r="X665" s="89">
        <f t="shared" si="383"/>
        <v>0.19056000000000001</v>
      </c>
      <c r="Y665" s="89">
        <f t="shared" si="383"/>
        <v>8.2110000000000002E-2</v>
      </c>
      <c r="Z665" s="89">
        <f t="shared" si="383"/>
        <v>0.12432</v>
      </c>
      <c r="AA665" s="89">
        <f t="shared" si="383"/>
        <v>0.25287999999999999</v>
      </c>
    </row>
    <row r="666" spans="1:27" ht="12.75" hidden="1" customHeight="1" outlineLevel="1" x14ac:dyDescent="0.2">
      <c r="A666" s="99" t="s">
        <v>3057</v>
      </c>
      <c r="B666" s="60" t="s">
        <v>238</v>
      </c>
      <c r="C666" s="40" t="s">
        <v>79</v>
      </c>
      <c r="D666" s="41">
        <v>0</v>
      </c>
      <c r="E666" s="41">
        <v>0</v>
      </c>
      <c r="F666" s="41">
        <v>0</v>
      </c>
      <c r="G666" s="41">
        <v>13.55</v>
      </c>
      <c r="H666" s="41">
        <v>49.58</v>
      </c>
      <c r="I666" s="41">
        <v>221.47</v>
      </c>
      <c r="J666" s="41">
        <v>207.5</v>
      </c>
      <c r="K666" s="41">
        <v>291.01</v>
      </c>
      <c r="L666" s="41">
        <v>311.3</v>
      </c>
      <c r="M666" s="41">
        <v>194.54</v>
      </c>
      <c r="N666" s="41">
        <v>176.47</v>
      </c>
      <c r="O666" s="41">
        <v>183.38</v>
      </c>
      <c r="P666" s="41">
        <v>242.25</v>
      </c>
      <c r="Q666" s="41">
        <v>373.6</v>
      </c>
      <c r="R666" s="41">
        <v>281.44</v>
      </c>
      <c r="S666" s="41">
        <v>312.58</v>
      </c>
      <c r="T666" s="41">
        <v>287.70999999999998</v>
      </c>
      <c r="U666" s="41">
        <v>237.71</v>
      </c>
      <c r="V666" s="41">
        <v>171.32</v>
      </c>
      <c r="W666" s="41">
        <v>148.19</v>
      </c>
      <c r="X666" s="41">
        <v>190.56</v>
      </c>
      <c r="Y666" s="41">
        <v>82.11</v>
      </c>
      <c r="Z666" s="41">
        <v>124.32</v>
      </c>
      <c r="AA666" s="41">
        <v>252.88</v>
      </c>
    </row>
    <row r="667" spans="1:27" collapsed="1" x14ac:dyDescent="0.2">
      <c r="A667" s="98" t="s">
        <v>3058</v>
      </c>
      <c r="B667" s="25" t="str">
        <f>"13"&amp;"."&amp;$B$801&amp;"."&amp;$B$802</f>
        <v>13.01.2024</v>
      </c>
      <c r="C667" s="88" t="s">
        <v>76</v>
      </c>
      <c r="D667" s="89">
        <f>ROUND((D668)/1000,5)</f>
        <v>0</v>
      </c>
      <c r="E667" s="89">
        <f t="shared" ref="E667:AA667" si="384">ROUND((E668)/1000,5)</f>
        <v>0.17263999999999999</v>
      </c>
      <c r="F667" s="89">
        <f t="shared" si="384"/>
        <v>0.18872</v>
      </c>
      <c r="G667" s="89">
        <f t="shared" si="384"/>
        <v>0.21414</v>
      </c>
      <c r="H667" s="89">
        <f t="shared" si="384"/>
        <v>0.25584000000000001</v>
      </c>
      <c r="I667" s="89">
        <f t="shared" si="384"/>
        <v>0.14917</v>
      </c>
      <c r="J667" s="89">
        <f t="shared" si="384"/>
        <v>9.9599999999999994E-2</v>
      </c>
      <c r="K667" s="89">
        <f t="shared" si="384"/>
        <v>0.27847</v>
      </c>
      <c r="L667" s="89">
        <f t="shared" si="384"/>
        <v>0.28054000000000001</v>
      </c>
      <c r="M667" s="89">
        <f t="shared" si="384"/>
        <v>0.58931999999999995</v>
      </c>
      <c r="N667" s="89">
        <f t="shared" si="384"/>
        <v>0.45389000000000002</v>
      </c>
      <c r="O667" s="89">
        <f t="shared" si="384"/>
        <v>0.55401999999999996</v>
      </c>
      <c r="P667" s="89">
        <f t="shared" si="384"/>
        <v>0.69779999999999998</v>
      </c>
      <c r="Q667" s="89">
        <f t="shared" si="384"/>
        <v>0.90351999999999999</v>
      </c>
      <c r="R667" s="89">
        <f t="shared" si="384"/>
        <v>0.77234000000000003</v>
      </c>
      <c r="S667" s="89">
        <f t="shared" si="384"/>
        <v>0.71416000000000002</v>
      </c>
      <c r="T667" s="89">
        <f t="shared" si="384"/>
        <v>0.98331999999999997</v>
      </c>
      <c r="U667" s="89">
        <f t="shared" si="384"/>
        <v>0.71211999999999998</v>
      </c>
      <c r="V667" s="89">
        <f t="shared" si="384"/>
        <v>0.16020000000000001</v>
      </c>
      <c r="W667" s="89">
        <f t="shared" si="384"/>
        <v>0.30741000000000002</v>
      </c>
      <c r="X667" s="89">
        <f t="shared" si="384"/>
        <v>0.10421</v>
      </c>
      <c r="Y667" s="89">
        <f t="shared" si="384"/>
        <v>0.20421</v>
      </c>
      <c r="Z667" s="89">
        <f t="shared" si="384"/>
        <v>0.13089000000000001</v>
      </c>
      <c r="AA667" s="89">
        <f t="shared" si="384"/>
        <v>0</v>
      </c>
    </row>
    <row r="668" spans="1:27" ht="12.75" hidden="1" customHeight="1" outlineLevel="1" x14ac:dyDescent="0.2">
      <c r="A668" s="99" t="s">
        <v>3059</v>
      </c>
      <c r="B668" s="60" t="s">
        <v>238</v>
      </c>
      <c r="C668" s="40" t="s">
        <v>79</v>
      </c>
      <c r="D668" s="41">
        <v>0</v>
      </c>
      <c r="E668" s="41">
        <v>172.64</v>
      </c>
      <c r="F668" s="41">
        <v>188.72</v>
      </c>
      <c r="G668" s="41">
        <v>214.14</v>
      </c>
      <c r="H668" s="41">
        <v>255.84</v>
      </c>
      <c r="I668" s="41">
        <v>149.16999999999999</v>
      </c>
      <c r="J668" s="41">
        <v>99.6</v>
      </c>
      <c r="K668" s="41">
        <v>278.47000000000003</v>
      </c>
      <c r="L668" s="41">
        <v>280.54000000000002</v>
      </c>
      <c r="M668" s="41">
        <v>589.32000000000005</v>
      </c>
      <c r="N668" s="41">
        <v>453.89</v>
      </c>
      <c r="O668" s="41">
        <v>554.02</v>
      </c>
      <c r="P668" s="41">
        <v>697.8</v>
      </c>
      <c r="Q668" s="41">
        <v>903.52</v>
      </c>
      <c r="R668" s="41">
        <v>772.34</v>
      </c>
      <c r="S668" s="41">
        <v>714.16</v>
      </c>
      <c r="T668" s="41">
        <v>983.32</v>
      </c>
      <c r="U668" s="41">
        <v>712.12</v>
      </c>
      <c r="V668" s="41">
        <v>160.19999999999999</v>
      </c>
      <c r="W668" s="41">
        <v>307.41000000000003</v>
      </c>
      <c r="X668" s="41">
        <v>104.21</v>
      </c>
      <c r="Y668" s="41">
        <v>204.21</v>
      </c>
      <c r="Z668" s="41">
        <v>130.88999999999999</v>
      </c>
      <c r="AA668" s="41">
        <v>0</v>
      </c>
    </row>
    <row r="669" spans="1:27" collapsed="1" x14ac:dyDescent="0.2">
      <c r="A669" s="98" t="s">
        <v>3060</v>
      </c>
      <c r="B669" s="25" t="str">
        <f>"14"&amp;"."&amp;$B$801&amp;"."&amp;$B$802</f>
        <v>14.01.2024</v>
      </c>
      <c r="C669" s="88" t="s">
        <v>76</v>
      </c>
      <c r="D669" s="89">
        <f>ROUND((D670)/1000,5)</f>
        <v>2.9350000000000001E-2</v>
      </c>
      <c r="E669" s="89">
        <f t="shared" ref="E669:AA669" si="385">ROUND((E670)/1000,5)</f>
        <v>7.6170000000000002E-2</v>
      </c>
      <c r="F669" s="89">
        <f t="shared" si="385"/>
        <v>0.13811000000000001</v>
      </c>
      <c r="G669" s="89">
        <f t="shared" si="385"/>
        <v>0.11345</v>
      </c>
      <c r="H669" s="89">
        <f t="shared" si="385"/>
        <v>8.2210000000000005E-2</v>
      </c>
      <c r="I669" s="89">
        <f t="shared" si="385"/>
        <v>0.23318</v>
      </c>
      <c r="J669" s="89">
        <f t="shared" si="385"/>
        <v>0.11275</v>
      </c>
      <c r="K669" s="89">
        <f t="shared" si="385"/>
        <v>0.10865</v>
      </c>
      <c r="L669" s="89">
        <f t="shared" si="385"/>
        <v>0.1739</v>
      </c>
      <c r="M669" s="89">
        <f t="shared" si="385"/>
        <v>0.16375999999999999</v>
      </c>
      <c r="N669" s="89">
        <f t="shared" si="385"/>
        <v>0.15537999999999999</v>
      </c>
      <c r="O669" s="89">
        <f t="shared" si="385"/>
        <v>0.14305000000000001</v>
      </c>
      <c r="P669" s="89">
        <f t="shared" si="385"/>
        <v>7.8750000000000001E-2</v>
      </c>
      <c r="Q669" s="89">
        <f t="shared" si="385"/>
        <v>3.015E-2</v>
      </c>
      <c r="R669" s="89">
        <f t="shared" si="385"/>
        <v>0.14781</v>
      </c>
      <c r="S669" s="89">
        <f t="shared" si="385"/>
        <v>9.5159999999999995E-2</v>
      </c>
      <c r="T669" s="89">
        <f t="shared" si="385"/>
        <v>7.6799999999999993E-2</v>
      </c>
      <c r="U669" s="89">
        <f t="shared" si="385"/>
        <v>5.3420000000000002E-2</v>
      </c>
      <c r="V669" s="89">
        <f t="shared" si="385"/>
        <v>2.792E-2</v>
      </c>
      <c r="W669" s="89">
        <f t="shared" si="385"/>
        <v>0</v>
      </c>
      <c r="X669" s="89">
        <f t="shared" si="385"/>
        <v>0</v>
      </c>
      <c r="Y669" s="89">
        <f t="shared" si="385"/>
        <v>0</v>
      </c>
      <c r="Z669" s="89">
        <f t="shared" si="385"/>
        <v>0</v>
      </c>
      <c r="AA669" s="89">
        <f t="shared" si="385"/>
        <v>0</v>
      </c>
    </row>
    <row r="670" spans="1:27" ht="12.75" hidden="1" customHeight="1" outlineLevel="1" x14ac:dyDescent="0.2">
      <c r="A670" s="99" t="s">
        <v>3061</v>
      </c>
      <c r="B670" s="60" t="s">
        <v>238</v>
      </c>
      <c r="C670" s="40" t="s">
        <v>79</v>
      </c>
      <c r="D670" s="41">
        <v>29.35</v>
      </c>
      <c r="E670" s="41">
        <v>76.17</v>
      </c>
      <c r="F670" s="41">
        <v>138.11000000000001</v>
      </c>
      <c r="G670" s="41">
        <v>113.45</v>
      </c>
      <c r="H670" s="41">
        <v>82.21</v>
      </c>
      <c r="I670" s="41">
        <v>233.18</v>
      </c>
      <c r="J670" s="41">
        <v>112.75</v>
      </c>
      <c r="K670" s="41">
        <v>108.65</v>
      </c>
      <c r="L670" s="41">
        <v>173.9</v>
      </c>
      <c r="M670" s="41">
        <v>163.76</v>
      </c>
      <c r="N670" s="41">
        <v>155.38</v>
      </c>
      <c r="O670" s="41">
        <v>143.05000000000001</v>
      </c>
      <c r="P670" s="41">
        <v>78.75</v>
      </c>
      <c r="Q670" s="41">
        <v>30.15</v>
      </c>
      <c r="R670" s="41">
        <v>147.81</v>
      </c>
      <c r="S670" s="41">
        <v>95.16</v>
      </c>
      <c r="T670" s="41">
        <v>76.8</v>
      </c>
      <c r="U670" s="41">
        <v>53.42</v>
      </c>
      <c r="V670" s="41">
        <v>27.92</v>
      </c>
      <c r="W670" s="41">
        <v>0</v>
      </c>
      <c r="X670" s="41">
        <v>0</v>
      </c>
      <c r="Y670" s="41">
        <v>0</v>
      </c>
      <c r="Z670" s="41">
        <v>0</v>
      </c>
      <c r="AA670" s="41">
        <v>0</v>
      </c>
    </row>
    <row r="671" spans="1:27" collapsed="1" x14ac:dyDescent="0.2">
      <c r="A671" s="98" t="s">
        <v>3062</v>
      </c>
      <c r="B671" s="25" t="str">
        <f>"15"&amp;"."&amp;$B$801&amp;"."&amp;$B$802</f>
        <v>15.01.2024</v>
      </c>
      <c r="C671" s="88" t="s">
        <v>76</v>
      </c>
      <c r="D671" s="89">
        <f>ROUND((D672)/1000,5)</f>
        <v>0</v>
      </c>
      <c r="E671" s="89">
        <f t="shared" ref="E671:AA671" si="386">ROUND((E672)/1000,5)</f>
        <v>0</v>
      </c>
      <c r="F671" s="89">
        <f t="shared" si="386"/>
        <v>0</v>
      </c>
      <c r="G671" s="89">
        <f t="shared" si="386"/>
        <v>0</v>
      </c>
      <c r="H671" s="89">
        <f t="shared" si="386"/>
        <v>1.9279999999999999E-2</v>
      </c>
      <c r="I671" s="89">
        <f t="shared" si="386"/>
        <v>0.11738999999999999</v>
      </c>
      <c r="J671" s="89">
        <f t="shared" si="386"/>
        <v>0.15831000000000001</v>
      </c>
      <c r="K671" s="89">
        <f t="shared" si="386"/>
        <v>0.25289</v>
      </c>
      <c r="L671" s="89">
        <f t="shared" si="386"/>
        <v>0.14659</v>
      </c>
      <c r="M671" s="89">
        <f t="shared" si="386"/>
        <v>6.83E-2</v>
      </c>
      <c r="N671" s="89">
        <f t="shared" si="386"/>
        <v>8.1670000000000006E-2</v>
      </c>
      <c r="O671" s="89">
        <f t="shared" si="386"/>
        <v>2.7060000000000001E-2</v>
      </c>
      <c r="P671" s="89">
        <f t="shared" si="386"/>
        <v>4.2540000000000001E-2</v>
      </c>
      <c r="Q671" s="89">
        <f t="shared" si="386"/>
        <v>0.10425</v>
      </c>
      <c r="R671" s="89">
        <f t="shared" si="386"/>
        <v>0.16120000000000001</v>
      </c>
      <c r="S671" s="89">
        <f t="shared" si="386"/>
        <v>9.4810000000000005E-2</v>
      </c>
      <c r="T671" s="89">
        <f t="shared" si="386"/>
        <v>4.1459999999999997E-2</v>
      </c>
      <c r="U671" s="89">
        <f t="shared" si="386"/>
        <v>2.852E-2</v>
      </c>
      <c r="V671" s="89">
        <f t="shared" si="386"/>
        <v>1.464E-2</v>
      </c>
      <c r="W671" s="89">
        <f t="shared" si="386"/>
        <v>0</v>
      </c>
      <c r="X671" s="89">
        <f t="shared" si="386"/>
        <v>0</v>
      </c>
      <c r="Y671" s="89">
        <f t="shared" si="386"/>
        <v>0</v>
      </c>
      <c r="Z671" s="89">
        <f t="shared" si="386"/>
        <v>0</v>
      </c>
      <c r="AA671" s="89">
        <f t="shared" si="386"/>
        <v>0</v>
      </c>
    </row>
    <row r="672" spans="1:27" ht="12.75" hidden="1" customHeight="1" outlineLevel="1" x14ac:dyDescent="0.2">
      <c r="A672" s="99" t="s">
        <v>3063</v>
      </c>
      <c r="B672" s="60" t="s">
        <v>238</v>
      </c>
      <c r="C672" s="40" t="s">
        <v>79</v>
      </c>
      <c r="D672" s="41">
        <v>0</v>
      </c>
      <c r="E672" s="41">
        <v>0</v>
      </c>
      <c r="F672" s="41">
        <v>0</v>
      </c>
      <c r="G672" s="41">
        <v>0</v>
      </c>
      <c r="H672" s="41">
        <v>19.28</v>
      </c>
      <c r="I672" s="41">
        <v>117.39</v>
      </c>
      <c r="J672" s="41">
        <v>158.31</v>
      </c>
      <c r="K672" s="41">
        <v>252.89</v>
      </c>
      <c r="L672" s="41">
        <v>146.59</v>
      </c>
      <c r="M672" s="41">
        <v>68.3</v>
      </c>
      <c r="N672" s="41">
        <v>81.67</v>
      </c>
      <c r="O672" s="41">
        <v>27.06</v>
      </c>
      <c r="P672" s="41">
        <v>42.54</v>
      </c>
      <c r="Q672" s="41">
        <v>104.25</v>
      </c>
      <c r="R672" s="41">
        <v>161.19999999999999</v>
      </c>
      <c r="S672" s="41">
        <v>94.81</v>
      </c>
      <c r="T672" s="41">
        <v>41.46</v>
      </c>
      <c r="U672" s="41">
        <v>28.52</v>
      </c>
      <c r="V672" s="41">
        <v>14.64</v>
      </c>
      <c r="W672" s="41">
        <v>0</v>
      </c>
      <c r="X672" s="41">
        <v>0</v>
      </c>
      <c r="Y672" s="41">
        <v>0</v>
      </c>
      <c r="Z672" s="41">
        <v>0</v>
      </c>
      <c r="AA672" s="41">
        <v>0</v>
      </c>
    </row>
    <row r="673" spans="1:27" collapsed="1" x14ac:dyDescent="0.2">
      <c r="A673" s="98" t="s">
        <v>3064</v>
      </c>
      <c r="B673" s="25" t="str">
        <f>"16"&amp;"."&amp;$B$801&amp;"."&amp;$B$802</f>
        <v>16.01.2024</v>
      </c>
      <c r="C673" s="88" t="s">
        <v>76</v>
      </c>
      <c r="D673" s="89">
        <f>ROUND((D674)/1000,5)</f>
        <v>0</v>
      </c>
      <c r="E673" s="89">
        <f t="shared" ref="E673:AA673" si="387">ROUND((E674)/1000,5)</f>
        <v>0</v>
      </c>
      <c r="F673" s="89">
        <f t="shared" si="387"/>
        <v>0</v>
      </c>
      <c r="G673" s="89">
        <f t="shared" si="387"/>
        <v>3.1660000000000001E-2</v>
      </c>
      <c r="H673" s="89">
        <f t="shared" si="387"/>
        <v>7.6429999999999998E-2</v>
      </c>
      <c r="I673" s="89">
        <f t="shared" si="387"/>
        <v>0.14602000000000001</v>
      </c>
      <c r="J673" s="89">
        <f t="shared" si="387"/>
        <v>0.24908</v>
      </c>
      <c r="K673" s="89">
        <f t="shared" si="387"/>
        <v>0.26497999999999999</v>
      </c>
      <c r="L673" s="89">
        <f t="shared" si="387"/>
        <v>0.12490999999999999</v>
      </c>
      <c r="M673" s="89">
        <f t="shared" si="387"/>
        <v>4.5769999999999998E-2</v>
      </c>
      <c r="N673" s="89">
        <f t="shared" si="387"/>
        <v>8.5000000000000006E-3</v>
      </c>
      <c r="O673" s="89">
        <f t="shared" si="387"/>
        <v>1.048E-2</v>
      </c>
      <c r="P673" s="89">
        <f t="shared" si="387"/>
        <v>2.588E-2</v>
      </c>
      <c r="Q673" s="89">
        <f t="shared" si="387"/>
        <v>0</v>
      </c>
      <c r="R673" s="89">
        <f t="shared" si="387"/>
        <v>2.98E-3</v>
      </c>
      <c r="S673" s="89">
        <f t="shared" si="387"/>
        <v>0</v>
      </c>
      <c r="T673" s="89">
        <f t="shared" si="387"/>
        <v>9.3000000000000005E-4</v>
      </c>
      <c r="U673" s="89">
        <f t="shared" si="387"/>
        <v>8.0000000000000002E-3</v>
      </c>
      <c r="V673" s="89">
        <f t="shared" si="387"/>
        <v>1.0410000000000001E-2</v>
      </c>
      <c r="W673" s="89">
        <f t="shared" si="387"/>
        <v>0</v>
      </c>
      <c r="X673" s="89">
        <f t="shared" si="387"/>
        <v>0</v>
      </c>
      <c r="Y673" s="89">
        <f t="shared" si="387"/>
        <v>0</v>
      </c>
      <c r="Z673" s="89">
        <f t="shared" si="387"/>
        <v>0</v>
      </c>
      <c r="AA673" s="89">
        <f t="shared" si="387"/>
        <v>0</v>
      </c>
    </row>
    <row r="674" spans="1:27" ht="12.75" hidden="1" customHeight="1" outlineLevel="1" x14ac:dyDescent="0.2">
      <c r="A674" s="99" t="s">
        <v>3065</v>
      </c>
      <c r="B674" s="60" t="s">
        <v>238</v>
      </c>
      <c r="C674" s="40" t="s">
        <v>79</v>
      </c>
      <c r="D674" s="41">
        <v>0</v>
      </c>
      <c r="E674" s="41">
        <v>0</v>
      </c>
      <c r="F674" s="41">
        <v>0</v>
      </c>
      <c r="G674" s="41">
        <v>31.66</v>
      </c>
      <c r="H674" s="41">
        <v>76.430000000000007</v>
      </c>
      <c r="I674" s="41">
        <v>146.02000000000001</v>
      </c>
      <c r="J674" s="41">
        <v>249.08</v>
      </c>
      <c r="K674" s="41">
        <v>264.98</v>
      </c>
      <c r="L674" s="41">
        <v>124.91</v>
      </c>
      <c r="M674" s="41">
        <v>45.77</v>
      </c>
      <c r="N674" s="41">
        <v>8.5</v>
      </c>
      <c r="O674" s="41">
        <v>10.48</v>
      </c>
      <c r="P674" s="41">
        <v>25.88</v>
      </c>
      <c r="Q674" s="41">
        <v>0</v>
      </c>
      <c r="R674" s="41">
        <v>2.98</v>
      </c>
      <c r="S674" s="41">
        <v>0</v>
      </c>
      <c r="T674" s="41">
        <v>0.93</v>
      </c>
      <c r="U674" s="41">
        <v>8</v>
      </c>
      <c r="V674" s="41">
        <v>10.41</v>
      </c>
      <c r="W674" s="41">
        <v>0</v>
      </c>
      <c r="X674" s="41">
        <v>0</v>
      </c>
      <c r="Y674" s="41">
        <v>0</v>
      </c>
      <c r="Z674" s="41">
        <v>0</v>
      </c>
      <c r="AA674" s="41">
        <v>0</v>
      </c>
    </row>
    <row r="675" spans="1:27" collapsed="1" x14ac:dyDescent="0.2">
      <c r="A675" s="98" t="s">
        <v>3066</v>
      </c>
      <c r="B675" s="25" t="str">
        <f>"17"&amp;"."&amp;$B$801&amp;"."&amp;$B$802</f>
        <v>17.01.2024</v>
      </c>
      <c r="C675" s="88" t="s">
        <v>76</v>
      </c>
      <c r="D675" s="89">
        <f>ROUND((D676)/1000,5)</f>
        <v>0</v>
      </c>
      <c r="E675" s="89">
        <f t="shared" ref="E675:AA675" si="388">ROUND((E676)/1000,5)</f>
        <v>0</v>
      </c>
      <c r="F675" s="89">
        <f t="shared" si="388"/>
        <v>0</v>
      </c>
      <c r="G675" s="89">
        <f t="shared" si="388"/>
        <v>0</v>
      </c>
      <c r="H675" s="89">
        <f t="shared" si="388"/>
        <v>3.2309999999999998E-2</v>
      </c>
      <c r="I675" s="89">
        <f t="shared" si="388"/>
        <v>0.13596</v>
      </c>
      <c r="J675" s="89">
        <f t="shared" si="388"/>
        <v>0.21231</v>
      </c>
      <c r="K675" s="89">
        <f t="shared" si="388"/>
        <v>9.4670000000000004E-2</v>
      </c>
      <c r="L675" s="89">
        <f t="shared" si="388"/>
        <v>9.2979999999999993E-2</v>
      </c>
      <c r="M675" s="89">
        <f t="shared" si="388"/>
        <v>0.19789999999999999</v>
      </c>
      <c r="N675" s="89">
        <f t="shared" si="388"/>
        <v>0.25179000000000001</v>
      </c>
      <c r="O675" s="89">
        <f t="shared" si="388"/>
        <v>2.0789999999999999E-2</v>
      </c>
      <c r="P675" s="89">
        <f t="shared" si="388"/>
        <v>2.214E-2</v>
      </c>
      <c r="Q675" s="89">
        <f t="shared" si="388"/>
        <v>7.1349999999999997E-2</v>
      </c>
      <c r="R675" s="89">
        <f t="shared" si="388"/>
        <v>7.7579999999999996E-2</v>
      </c>
      <c r="S675" s="89">
        <f t="shared" si="388"/>
        <v>0.19455</v>
      </c>
      <c r="T675" s="89">
        <f t="shared" si="388"/>
        <v>0.30351</v>
      </c>
      <c r="U675" s="89">
        <f t="shared" si="388"/>
        <v>0.35738999999999999</v>
      </c>
      <c r="V675" s="89">
        <f t="shared" si="388"/>
        <v>0.27360000000000001</v>
      </c>
      <c r="W675" s="89">
        <f t="shared" si="388"/>
        <v>2.8209999999999999E-2</v>
      </c>
      <c r="X675" s="89">
        <f t="shared" si="388"/>
        <v>0</v>
      </c>
      <c r="Y675" s="89">
        <f t="shared" si="388"/>
        <v>0</v>
      </c>
      <c r="Z675" s="89">
        <f t="shared" si="388"/>
        <v>0</v>
      </c>
      <c r="AA675" s="89">
        <f t="shared" si="388"/>
        <v>0</v>
      </c>
    </row>
    <row r="676" spans="1:27" ht="12.75" hidden="1" customHeight="1" outlineLevel="1" x14ac:dyDescent="0.2">
      <c r="A676" s="99" t="s">
        <v>3067</v>
      </c>
      <c r="B676" s="60" t="s">
        <v>238</v>
      </c>
      <c r="C676" s="40" t="s">
        <v>79</v>
      </c>
      <c r="D676" s="41">
        <v>0</v>
      </c>
      <c r="E676" s="41">
        <v>0</v>
      </c>
      <c r="F676" s="41">
        <v>0</v>
      </c>
      <c r="G676" s="41">
        <v>0</v>
      </c>
      <c r="H676" s="41">
        <v>32.31</v>
      </c>
      <c r="I676" s="41">
        <v>135.96</v>
      </c>
      <c r="J676" s="41">
        <v>212.31</v>
      </c>
      <c r="K676" s="41">
        <v>94.67</v>
      </c>
      <c r="L676" s="41">
        <v>92.98</v>
      </c>
      <c r="M676" s="41">
        <v>197.9</v>
      </c>
      <c r="N676" s="41">
        <v>251.79</v>
      </c>
      <c r="O676" s="41">
        <v>20.79</v>
      </c>
      <c r="P676" s="41">
        <v>22.14</v>
      </c>
      <c r="Q676" s="41">
        <v>71.349999999999994</v>
      </c>
      <c r="R676" s="41">
        <v>77.58</v>
      </c>
      <c r="S676" s="41">
        <v>194.55</v>
      </c>
      <c r="T676" s="41">
        <v>303.51</v>
      </c>
      <c r="U676" s="41">
        <v>357.39</v>
      </c>
      <c r="V676" s="41">
        <v>273.60000000000002</v>
      </c>
      <c r="W676" s="41">
        <v>28.21</v>
      </c>
      <c r="X676" s="41">
        <v>0</v>
      </c>
      <c r="Y676" s="41">
        <v>0</v>
      </c>
      <c r="Z676" s="41">
        <v>0</v>
      </c>
      <c r="AA676" s="41">
        <v>0</v>
      </c>
    </row>
    <row r="677" spans="1:27" collapsed="1" x14ac:dyDescent="0.2">
      <c r="A677" s="98" t="s">
        <v>3068</v>
      </c>
      <c r="B677" s="25" t="str">
        <f>"18"&amp;"."&amp;$B$801&amp;"."&amp;$B$802</f>
        <v>18.01.2024</v>
      </c>
      <c r="C677" s="88" t="s">
        <v>76</v>
      </c>
      <c r="D677" s="89">
        <f>ROUND((D678)/1000,5)</f>
        <v>0</v>
      </c>
      <c r="E677" s="89">
        <f t="shared" ref="E677:AA677" si="389">ROUND((E678)/1000,5)</f>
        <v>0</v>
      </c>
      <c r="F677" s="89">
        <f t="shared" si="389"/>
        <v>0</v>
      </c>
      <c r="G677" s="89">
        <f t="shared" si="389"/>
        <v>3.0689999999999999E-2</v>
      </c>
      <c r="H677" s="89">
        <f t="shared" si="389"/>
        <v>0.13782</v>
      </c>
      <c r="I677" s="89">
        <f t="shared" si="389"/>
        <v>0.15976000000000001</v>
      </c>
      <c r="J677" s="89">
        <f t="shared" si="389"/>
        <v>0.28609000000000001</v>
      </c>
      <c r="K677" s="89">
        <f t="shared" si="389"/>
        <v>0.23229</v>
      </c>
      <c r="L677" s="89">
        <f t="shared" si="389"/>
        <v>0.18586</v>
      </c>
      <c r="M677" s="89">
        <f t="shared" si="389"/>
        <v>0.23291000000000001</v>
      </c>
      <c r="N677" s="89">
        <f t="shared" si="389"/>
        <v>0.26133000000000001</v>
      </c>
      <c r="O677" s="89">
        <f t="shared" si="389"/>
        <v>8.0530000000000004E-2</v>
      </c>
      <c r="P677" s="89">
        <f t="shared" si="389"/>
        <v>9.4420000000000004E-2</v>
      </c>
      <c r="Q677" s="89">
        <f t="shared" si="389"/>
        <v>6.8409999999999999E-2</v>
      </c>
      <c r="R677" s="89">
        <f t="shared" si="389"/>
        <v>0.12948000000000001</v>
      </c>
      <c r="S677" s="89">
        <f t="shared" si="389"/>
        <v>0.14677999999999999</v>
      </c>
      <c r="T677" s="89">
        <f t="shared" si="389"/>
        <v>0.35339999999999999</v>
      </c>
      <c r="U677" s="89">
        <f t="shared" si="389"/>
        <v>0.31476999999999999</v>
      </c>
      <c r="V677" s="89">
        <f t="shared" si="389"/>
        <v>0.20463000000000001</v>
      </c>
      <c r="W677" s="89">
        <f t="shared" si="389"/>
        <v>6.0630000000000003E-2</v>
      </c>
      <c r="X677" s="89">
        <f t="shared" si="389"/>
        <v>0</v>
      </c>
      <c r="Y677" s="89">
        <f t="shared" si="389"/>
        <v>0</v>
      </c>
      <c r="Z677" s="89">
        <f t="shared" si="389"/>
        <v>0</v>
      </c>
      <c r="AA677" s="89">
        <f t="shared" si="389"/>
        <v>0</v>
      </c>
    </row>
    <row r="678" spans="1:27" ht="12.75" hidden="1" customHeight="1" outlineLevel="1" x14ac:dyDescent="0.2">
      <c r="A678" s="99" t="s">
        <v>3069</v>
      </c>
      <c r="B678" s="60" t="s">
        <v>238</v>
      </c>
      <c r="C678" s="40" t="s">
        <v>79</v>
      </c>
      <c r="D678" s="41">
        <v>0</v>
      </c>
      <c r="E678" s="41">
        <v>0</v>
      </c>
      <c r="F678" s="41">
        <v>0</v>
      </c>
      <c r="G678" s="41">
        <v>30.69</v>
      </c>
      <c r="H678" s="41">
        <v>137.82</v>
      </c>
      <c r="I678" s="41">
        <v>159.76</v>
      </c>
      <c r="J678" s="41">
        <v>286.08999999999997</v>
      </c>
      <c r="K678" s="41">
        <v>232.29</v>
      </c>
      <c r="L678" s="41">
        <v>185.86</v>
      </c>
      <c r="M678" s="41">
        <v>232.91</v>
      </c>
      <c r="N678" s="41">
        <v>261.33</v>
      </c>
      <c r="O678" s="41">
        <v>80.53</v>
      </c>
      <c r="P678" s="41">
        <v>94.42</v>
      </c>
      <c r="Q678" s="41">
        <v>68.41</v>
      </c>
      <c r="R678" s="41">
        <v>129.47999999999999</v>
      </c>
      <c r="S678" s="41">
        <v>146.78</v>
      </c>
      <c r="T678" s="41">
        <v>353.4</v>
      </c>
      <c r="U678" s="41">
        <v>314.77</v>
      </c>
      <c r="V678" s="41">
        <v>204.63</v>
      </c>
      <c r="W678" s="41">
        <v>60.63</v>
      </c>
      <c r="X678" s="41">
        <v>0</v>
      </c>
      <c r="Y678" s="41">
        <v>0</v>
      </c>
      <c r="Z678" s="41">
        <v>0</v>
      </c>
      <c r="AA678" s="41">
        <v>0</v>
      </c>
    </row>
    <row r="679" spans="1:27" collapsed="1" x14ac:dyDescent="0.2">
      <c r="A679" s="98" t="s">
        <v>3070</v>
      </c>
      <c r="B679" s="25" t="str">
        <f>"19"&amp;"."&amp;$B$801&amp;"."&amp;$B$802</f>
        <v>19.01.2024</v>
      </c>
      <c r="C679" s="88" t="s">
        <v>76</v>
      </c>
      <c r="D679" s="89">
        <f>ROUND((D680)/1000,5)</f>
        <v>0</v>
      </c>
      <c r="E679" s="89">
        <f t="shared" ref="E679:AA679" si="390">ROUND((E680)/1000,5)</f>
        <v>0</v>
      </c>
      <c r="F679" s="89">
        <f t="shared" si="390"/>
        <v>0</v>
      </c>
      <c r="G679" s="89">
        <f t="shared" si="390"/>
        <v>0</v>
      </c>
      <c r="H679" s="89">
        <f t="shared" si="390"/>
        <v>6.4509999999999998E-2</v>
      </c>
      <c r="I679" s="89">
        <f t="shared" si="390"/>
        <v>0.13225000000000001</v>
      </c>
      <c r="J679" s="89">
        <f t="shared" si="390"/>
        <v>0.21295</v>
      </c>
      <c r="K679" s="89">
        <f t="shared" si="390"/>
        <v>0.21167</v>
      </c>
      <c r="L679" s="89">
        <f t="shared" si="390"/>
        <v>0.12595000000000001</v>
      </c>
      <c r="M679" s="89">
        <f t="shared" si="390"/>
        <v>4.3159999999999997E-2</v>
      </c>
      <c r="N679" s="89">
        <f t="shared" si="390"/>
        <v>2.4580000000000001E-2</v>
      </c>
      <c r="O679" s="89">
        <f t="shared" si="390"/>
        <v>1.58E-3</v>
      </c>
      <c r="P679" s="89">
        <f t="shared" si="390"/>
        <v>4.8999999999999998E-4</v>
      </c>
      <c r="Q679" s="89">
        <f t="shared" si="390"/>
        <v>0</v>
      </c>
      <c r="R679" s="89">
        <f t="shared" si="390"/>
        <v>0</v>
      </c>
      <c r="S679" s="89">
        <f t="shared" si="390"/>
        <v>7.5880000000000003E-2</v>
      </c>
      <c r="T679" s="89">
        <f t="shared" si="390"/>
        <v>6.2300000000000003E-3</v>
      </c>
      <c r="U679" s="89">
        <f t="shared" si="390"/>
        <v>0</v>
      </c>
      <c r="V679" s="89">
        <f t="shared" si="390"/>
        <v>0</v>
      </c>
      <c r="W679" s="89">
        <f t="shared" si="390"/>
        <v>0</v>
      </c>
      <c r="X679" s="89">
        <f t="shared" si="390"/>
        <v>0</v>
      </c>
      <c r="Y679" s="89">
        <f t="shared" si="390"/>
        <v>0</v>
      </c>
      <c r="Z679" s="89">
        <f t="shared" si="390"/>
        <v>0</v>
      </c>
      <c r="AA679" s="89">
        <f t="shared" si="390"/>
        <v>0</v>
      </c>
    </row>
    <row r="680" spans="1:27" ht="12.75" hidden="1" customHeight="1" outlineLevel="1" x14ac:dyDescent="0.2">
      <c r="A680" s="99" t="s">
        <v>3071</v>
      </c>
      <c r="B680" s="60" t="s">
        <v>238</v>
      </c>
      <c r="C680" s="40" t="s">
        <v>79</v>
      </c>
      <c r="D680" s="41">
        <v>0</v>
      </c>
      <c r="E680" s="41">
        <v>0</v>
      </c>
      <c r="F680" s="41">
        <v>0</v>
      </c>
      <c r="G680" s="41">
        <v>0</v>
      </c>
      <c r="H680" s="41">
        <v>64.510000000000005</v>
      </c>
      <c r="I680" s="41">
        <v>132.25</v>
      </c>
      <c r="J680" s="41">
        <v>212.95</v>
      </c>
      <c r="K680" s="41">
        <v>211.67</v>
      </c>
      <c r="L680" s="41">
        <v>125.95</v>
      </c>
      <c r="M680" s="41">
        <v>43.16</v>
      </c>
      <c r="N680" s="41">
        <v>24.58</v>
      </c>
      <c r="O680" s="41">
        <v>1.58</v>
      </c>
      <c r="P680" s="41">
        <v>0.49</v>
      </c>
      <c r="Q680" s="41">
        <v>0</v>
      </c>
      <c r="R680" s="41">
        <v>0</v>
      </c>
      <c r="S680" s="41">
        <v>75.88</v>
      </c>
      <c r="T680" s="41">
        <v>6.23</v>
      </c>
      <c r="U680" s="41">
        <v>0</v>
      </c>
      <c r="V680" s="41">
        <v>0</v>
      </c>
      <c r="W680" s="41">
        <v>0</v>
      </c>
      <c r="X680" s="41">
        <v>0</v>
      </c>
      <c r="Y680" s="41">
        <v>0</v>
      </c>
      <c r="Z680" s="41">
        <v>0</v>
      </c>
      <c r="AA680" s="41">
        <v>0</v>
      </c>
    </row>
    <row r="681" spans="1:27" collapsed="1" x14ac:dyDescent="0.2">
      <c r="A681" s="98" t="s">
        <v>3072</v>
      </c>
      <c r="B681" s="25" t="str">
        <f>"20"&amp;"."&amp;$B$801&amp;"."&amp;$B$802</f>
        <v>20.01.2024</v>
      </c>
      <c r="C681" s="88" t="s">
        <v>76</v>
      </c>
      <c r="D681" s="89">
        <f>ROUND((D682)/1000,5)</f>
        <v>0</v>
      </c>
      <c r="E681" s="89">
        <f t="shared" ref="E681:AA681" si="391">ROUND((E682)/1000,5)</f>
        <v>0</v>
      </c>
      <c r="F681" s="89">
        <f t="shared" si="391"/>
        <v>0</v>
      </c>
      <c r="G681" s="89">
        <f t="shared" si="391"/>
        <v>0</v>
      </c>
      <c r="H681" s="89">
        <f t="shared" si="391"/>
        <v>0</v>
      </c>
      <c r="I681" s="89">
        <f t="shared" si="391"/>
        <v>2.47E-2</v>
      </c>
      <c r="J681" s="89">
        <f t="shared" si="391"/>
        <v>3.0699999999999998E-3</v>
      </c>
      <c r="K681" s="89">
        <f t="shared" si="391"/>
        <v>0.12335</v>
      </c>
      <c r="L681" s="89">
        <f t="shared" si="391"/>
        <v>6.5479999999999997E-2</v>
      </c>
      <c r="M681" s="89">
        <f t="shared" si="391"/>
        <v>3.8249999999999999E-2</v>
      </c>
      <c r="N681" s="89">
        <f t="shared" si="391"/>
        <v>0</v>
      </c>
      <c r="O681" s="89">
        <f t="shared" si="391"/>
        <v>0</v>
      </c>
      <c r="P681" s="89">
        <f t="shared" si="391"/>
        <v>0</v>
      </c>
      <c r="Q681" s="89">
        <f t="shared" si="391"/>
        <v>3.2419999999999997E-2</v>
      </c>
      <c r="R681" s="89">
        <f t="shared" si="391"/>
        <v>2.7709999999999999E-2</v>
      </c>
      <c r="S681" s="89">
        <f t="shared" si="391"/>
        <v>1.0499999999999999E-3</v>
      </c>
      <c r="T681" s="89">
        <f t="shared" si="391"/>
        <v>2.8170000000000001E-2</v>
      </c>
      <c r="U681" s="89">
        <f t="shared" si="391"/>
        <v>0.11007</v>
      </c>
      <c r="V681" s="89">
        <f t="shared" si="391"/>
        <v>8.7459999999999996E-2</v>
      </c>
      <c r="W681" s="89">
        <f t="shared" si="391"/>
        <v>0</v>
      </c>
      <c r="X681" s="89">
        <f t="shared" si="391"/>
        <v>0</v>
      </c>
      <c r="Y681" s="89">
        <f t="shared" si="391"/>
        <v>0</v>
      </c>
      <c r="Z681" s="89">
        <f t="shared" si="391"/>
        <v>0</v>
      </c>
      <c r="AA681" s="89">
        <f t="shared" si="391"/>
        <v>0</v>
      </c>
    </row>
    <row r="682" spans="1:27" ht="12.75" hidden="1" customHeight="1" outlineLevel="1" x14ac:dyDescent="0.2">
      <c r="A682" s="99" t="s">
        <v>3073</v>
      </c>
      <c r="B682" s="60" t="s">
        <v>238</v>
      </c>
      <c r="C682" s="40" t="s">
        <v>79</v>
      </c>
      <c r="D682" s="41">
        <v>0</v>
      </c>
      <c r="E682" s="41">
        <v>0</v>
      </c>
      <c r="F682" s="41">
        <v>0</v>
      </c>
      <c r="G682" s="41">
        <v>0</v>
      </c>
      <c r="H682" s="41">
        <v>0</v>
      </c>
      <c r="I682" s="41">
        <v>24.7</v>
      </c>
      <c r="J682" s="41">
        <v>3.07</v>
      </c>
      <c r="K682" s="41">
        <v>123.35</v>
      </c>
      <c r="L682" s="41">
        <v>65.48</v>
      </c>
      <c r="M682" s="41">
        <v>38.25</v>
      </c>
      <c r="N682" s="41">
        <v>0</v>
      </c>
      <c r="O682" s="41">
        <v>0</v>
      </c>
      <c r="P682" s="41">
        <v>0</v>
      </c>
      <c r="Q682" s="41">
        <v>32.42</v>
      </c>
      <c r="R682" s="41">
        <v>27.71</v>
      </c>
      <c r="S682" s="41">
        <v>1.05</v>
      </c>
      <c r="T682" s="41">
        <v>28.17</v>
      </c>
      <c r="U682" s="41">
        <v>110.07</v>
      </c>
      <c r="V682" s="41">
        <v>87.46</v>
      </c>
      <c r="W682" s="41">
        <v>0</v>
      </c>
      <c r="X682" s="41">
        <v>0</v>
      </c>
      <c r="Y682" s="41">
        <v>0</v>
      </c>
      <c r="Z682" s="41">
        <v>0</v>
      </c>
      <c r="AA682" s="41">
        <v>0</v>
      </c>
    </row>
    <row r="683" spans="1:27" collapsed="1" x14ac:dyDescent="0.2">
      <c r="A683" s="98" t="s">
        <v>3074</v>
      </c>
      <c r="B683" s="25" t="str">
        <f>"21"&amp;"."&amp;$B$801&amp;"."&amp;$B$802</f>
        <v>21.01.2024</v>
      </c>
      <c r="C683" s="88" t="s">
        <v>76</v>
      </c>
      <c r="D683" s="89">
        <f>ROUND((D684)/1000,5)</f>
        <v>0</v>
      </c>
      <c r="E683" s="89">
        <f t="shared" ref="E683:AA683" si="392">ROUND((E684)/1000,5)</f>
        <v>0</v>
      </c>
      <c r="F683" s="89">
        <f t="shared" si="392"/>
        <v>0</v>
      </c>
      <c r="G683" s="89">
        <f t="shared" si="392"/>
        <v>0</v>
      </c>
      <c r="H683" s="89">
        <f t="shared" si="392"/>
        <v>0</v>
      </c>
      <c r="I683" s="89">
        <f t="shared" si="392"/>
        <v>0</v>
      </c>
      <c r="J683" s="89">
        <f t="shared" si="392"/>
        <v>3.8550000000000001E-2</v>
      </c>
      <c r="K683" s="89">
        <f t="shared" si="392"/>
        <v>6.6470000000000001E-2</v>
      </c>
      <c r="L683" s="89">
        <f t="shared" si="392"/>
        <v>0.14948</v>
      </c>
      <c r="M683" s="89">
        <f t="shared" si="392"/>
        <v>7.3200000000000001E-2</v>
      </c>
      <c r="N683" s="89">
        <f t="shared" si="392"/>
        <v>8.1430000000000002E-2</v>
      </c>
      <c r="O683" s="89">
        <f t="shared" si="392"/>
        <v>4.0620000000000003E-2</v>
      </c>
      <c r="P683" s="89">
        <f t="shared" si="392"/>
        <v>2.1930000000000002E-2</v>
      </c>
      <c r="Q683" s="89">
        <f t="shared" si="392"/>
        <v>6.3699999999999998E-3</v>
      </c>
      <c r="R683" s="89">
        <f t="shared" si="392"/>
        <v>9.3000000000000005E-4</v>
      </c>
      <c r="S683" s="89">
        <f t="shared" si="392"/>
        <v>2.945E-2</v>
      </c>
      <c r="T683" s="89">
        <f t="shared" si="392"/>
        <v>0.15534999999999999</v>
      </c>
      <c r="U683" s="89">
        <f t="shared" si="392"/>
        <v>0.17877000000000001</v>
      </c>
      <c r="V683" s="89">
        <f t="shared" si="392"/>
        <v>4.7559999999999998E-2</v>
      </c>
      <c r="W683" s="89">
        <f t="shared" si="392"/>
        <v>4.6940000000000003E-2</v>
      </c>
      <c r="X683" s="89">
        <f t="shared" si="392"/>
        <v>1.4400000000000001E-3</v>
      </c>
      <c r="Y683" s="89">
        <f t="shared" si="392"/>
        <v>0</v>
      </c>
      <c r="Z683" s="89">
        <f t="shared" si="392"/>
        <v>0</v>
      </c>
      <c r="AA683" s="89">
        <f t="shared" si="392"/>
        <v>0</v>
      </c>
    </row>
    <row r="684" spans="1:27" ht="12.75" hidden="1" customHeight="1" outlineLevel="1" x14ac:dyDescent="0.2">
      <c r="A684" s="99" t="s">
        <v>3075</v>
      </c>
      <c r="B684" s="60" t="s">
        <v>238</v>
      </c>
      <c r="C684" s="40" t="s">
        <v>79</v>
      </c>
      <c r="D684" s="41">
        <v>0</v>
      </c>
      <c r="E684" s="41">
        <v>0</v>
      </c>
      <c r="F684" s="41">
        <v>0</v>
      </c>
      <c r="G684" s="41">
        <v>0</v>
      </c>
      <c r="H684" s="41">
        <v>0</v>
      </c>
      <c r="I684" s="41">
        <v>0</v>
      </c>
      <c r="J684" s="41">
        <v>38.549999999999997</v>
      </c>
      <c r="K684" s="41">
        <v>66.47</v>
      </c>
      <c r="L684" s="41">
        <v>149.47999999999999</v>
      </c>
      <c r="M684" s="41">
        <v>73.2</v>
      </c>
      <c r="N684" s="41">
        <v>81.430000000000007</v>
      </c>
      <c r="O684" s="41">
        <v>40.619999999999997</v>
      </c>
      <c r="P684" s="41">
        <v>21.93</v>
      </c>
      <c r="Q684" s="41">
        <v>6.37</v>
      </c>
      <c r="R684" s="41">
        <v>0.93</v>
      </c>
      <c r="S684" s="41">
        <v>29.45</v>
      </c>
      <c r="T684" s="41">
        <v>155.35</v>
      </c>
      <c r="U684" s="41">
        <v>178.77</v>
      </c>
      <c r="V684" s="41">
        <v>47.56</v>
      </c>
      <c r="W684" s="41">
        <v>46.94</v>
      </c>
      <c r="X684" s="41">
        <v>1.44</v>
      </c>
      <c r="Y684" s="41">
        <v>0</v>
      </c>
      <c r="Z684" s="41">
        <v>0</v>
      </c>
      <c r="AA684" s="41">
        <v>0</v>
      </c>
    </row>
    <row r="685" spans="1:27" collapsed="1" x14ac:dyDescent="0.2">
      <c r="A685" s="98" t="s">
        <v>3076</v>
      </c>
      <c r="B685" s="25" t="str">
        <f>"22"&amp;"."&amp;$B$801&amp;"."&amp;$B$802</f>
        <v>22.01.2024</v>
      </c>
      <c r="C685" s="88" t="s">
        <v>76</v>
      </c>
      <c r="D685" s="89">
        <f>ROUND((D686)/1000,5)</f>
        <v>0</v>
      </c>
      <c r="E685" s="89">
        <f t="shared" ref="E685:AA685" si="393">ROUND((E686)/1000,5)</f>
        <v>0</v>
      </c>
      <c r="F685" s="89">
        <f t="shared" si="393"/>
        <v>0</v>
      </c>
      <c r="G685" s="89">
        <f t="shared" si="393"/>
        <v>0</v>
      </c>
      <c r="H685" s="89">
        <f t="shared" si="393"/>
        <v>0</v>
      </c>
      <c r="I685" s="89">
        <f t="shared" si="393"/>
        <v>0.1181</v>
      </c>
      <c r="J685" s="89">
        <f t="shared" si="393"/>
        <v>0.33160000000000001</v>
      </c>
      <c r="K685" s="89">
        <f t="shared" si="393"/>
        <v>0.18096999999999999</v>
      </c>
      <c r="L685" s="89">
        <f t="shared" si="393"/>
        <v>0.10921</v>
      </c>
      <c r="M685" s="89">
        <f t="shared" si="393"/>
        <v>2.9010000000000001E-2</v>
      </c>
      <c r="N685" s="89">
        <f t="shared" si="393"/>
        <v>8.3000000000000001E-3</v>
      </c>
      <c r="O685" s="89">
        <f t="shared" si="393"/>
        <v>0</v>
      </c>
      <c r="P685" s="89">
        <f t="shared" si="393"/>
        <v>0</v>
      </c>
      <c r="Q685" s="89">
        <f t="shared" si="393"/>
        <v>0</v>
      </c>
      <c r="R685" s="89">
        <f t="shared" si="393"/>
        <v>0</v>
      </c>
      <c r="S685" s="89">
        <f t="shared" si="393"/>
        <v>0</v>
      </c>
      <c r="T685" s="89">
        <f t="shared" si="393"/>
        <v>1.5469999999999999E-2</v>
      </c>
      <c r="U685" s="89">
        <f t="shared" si="393"/>
        <v>1.2959999999999999E-2</v>
      </c>
      <c r="V685" s="89">
        <f t="shared" si="393"/>
        <v>4.7800000000000004E-3</v>
      </c>
      <c r="W685" s="89">
        <f t="shared" si="393"/>
        <v>0</v>
      </c>
      <c r="X685" s="89">
        <f t="shared" si="393"/>
        <v>0</v>
      </c>
      <c r="Y685" s="89">
        <f t="shared" si="393"/>
        <v>0</v>
      </c>
      <c r="Z685" s="89">
        <f t="shared" si="393"/>
        <v>0</v>
      </c>
      <c r="AA685" s="89">
        <f t="shared" si="393"/>
        <v>0</v>
      </c>
    </row>
    <row r="686" spans="1:27" ht="12.75" hidden="1" customHeight="1" outlineLevel="1" x14ac:dyDescent="0.2">
      <c r="A686" s="99" t="s">
        <v>3077</v>
      </c>
      <c r="B686" s="60" t="s">
        <v>238</v>
      </c>
      <c r="C686" s="40" t="s">
        <v>79</v>
      </c>
      <c r="D686" s="41">
        <v>0</v>
      </c>
      <c r="E686" s="41">
        <v>0</v>
      </c>
      <c r="F686" s="41">
        <v>0</v>
      </c>
      <c r="G686" s="41">
        <v>0</v>
      </c>
      <c r="H686" s="41">
        <v>0</v>
      </c>
      <c r="I686" s="41">
        <v>118.1</v>
      </c>
      <c r="J686" s="41">
        <v>331.6</v>
      </c>
      <c r="K686" s="41">
        <v>180.97</v>
      </c>
      <c r="L686" s="41">
        <v>109.21</v>
      </c>
      <c r="M686" s="41">
        <v>29.01</v>
      </c>
      <c r="N686" s="41">
        <v>8.3000000000000007</v>
      </c>
      <c r="O686" s="41">
        <v>0</v>
      </c>
      <c r="P686" s="41">
        <v>0</v>
      </c>
      <c r="Q686" s="41">
        <v>0</v>
      </c>
      <c r="R686" s="41">
        <v>0</v>
      </c>
      <c r="S686" s="41">
        <v>0</v>
      </c>
      <c r="T686" s="41">
        <v>15.47</v>
      </c>
      <c r="U686" s="41">
        <v>12.96</v>
      </c>
      <c r="V686" s="41">
        <v>4.78</v>
      </c>
      <c r="W686" s="41">
        <v>0</v>
      </c>
      <c r="X686" s="41">
        <v>0</v>
      </c>
      <c r="Y686" s="41">
        <v>0</v>
      </c>
      <c r="Z686" s="41">
        <v>0</v>
      </c>
      <c r="AA686" s="41">
        <v>0</v>
      </c>
    </row>
    <row r="687" spans="1:27" collapsed="1" x14ac:dyDescent="0.2">
      <c r="A687" s="98" t="s">
        <v>3078</v>
      </c>
      <c r="B687" s="25" t="str">
        <f>"23"&amp;"."&amp;$B$801&amp;"."&amp;$B$802</f>
        <v>23.01.2024</v>
      </c>
      <c r="C687" s="88" t="s">
        <v>76</v>
      </c>
      <c r="D687" s="89">
        <f>ROUND((D688)/1000,5)</f>
        <v>0</v>
      </c>
      <c r="E687" s="89">
        <f t="shared" ref="E687:AA687" si="394">ROUND((E688)/1000,5)</f>
        <v>0</v>
      </c>
      <c r="F687" s="89">
        <f t="shared" si="394"/>
        <v>0</v>
      </c>
      <c r="G687" s="89">
        <f t="shared" si="394"/>
        <v>2.2919999999999999E-2</v>
      </c>
      <c r="H687" s="89">
        <f t="shared" si="394"/>
        <v>3.0450000000000001E-2</v>
      </c>
      <c r="I687" s="89">
        <f t="shared" si="394"/>
        <v>0.21331</v>
      </c>
      <c r="J687" s="89">
        <f t="shared" si="394"/>
        <v>0.32619999999999999</v>
      </c>
      <c r="K687" s="89">
        <f t="shared" si="394"/>
        <v>0.28482000000000002</v>
      </c>
      <c r="L687" s="89">
        <f t="shared" si="394"/>
        <v>0.22692000000000001</v>
      </c>
      <c r="M687" s="89">
        <f t="shared" si="394"/>
        <v>0.33482000000000001</v>
      </c>
      <c r="N687" s="89">
        <f t="shared" si="394"/>
        <v>0.37906000000000001</v>
      </c>
      <c r="O687" s="89">
        <f t="shared" si="394"/>
        <v>9.9309999999999996E-2</v>
      </c>
      <c r="P687" s="89">
        <f t="shared" si="394"/>
        <v>0.11106000000000001</v>
      </c>
      <c r="Q687" s="89">
        <f t="shared" si="394"/>
        <v>9.9479999999999999E-2</v>
      </c>
      <c r="R687" s="89">
        <f t="shared" si="394"/>
        <v>0.10317</v>
      </c>
      <c r="S687" s="89">
        <f t="shared" si="394"/>
        <v>0.14968999999999999</v>
      </c>
      <c r="T687" s="89">
        <f t="shared" si="394"/>
        <v>0.18984000000000001</v>
      </c>
      <c r="U687" s="89">
        <f t="shared" si="394"/>
        <v>0.15340999999999999</v>
      </c>
      <c r="V687" s="89">
        <f t="shared" si="394"/>
        <v>6.8260000000000001E-2</v>
      </c>
      <c r="W687" s="89">
        <f t="shared" si="394"/>
        <v>0</v>
      </c>
      <c r="X687" s="89">
        <f t="shared" si="394"/>
        <v>0</v>
      </c>
      <c r="Y687" s="89">
        <f t="shared" si="394"/>
        <v>0</v>
      </c>
      <c r="Z687" s="89">
        <f t="shared" si="394"/>
        <v>0</v>
      </c>
      <c r="AA687" s="89">
        <f t="shared" si="394"/>
        <v>0</v>
      </c>
    </row>
    <row r="688" spans="1:27" ht="12.75" hidden="1" customHeight="1" outlineLevel="1" x14ac:dyDescent="0.2">
      <c r="A688" s="99" t="s">
        <v>3079</v>
      </c>
      <c r="B688" s="60" t="s">
        <v>238</v>
      </c>
      <c r="C688" s="40" t="s">
        <v>79</v>
      </c>
      <c r="D688" s="41">
        <v>0</v>
      </c>
      <c r="E688" s="41">
        <v>0</v>
      </c>
      <c r="F688" s="41">
        <v>0</v>
      </c>
      <c r="G688" s="41">
        <v>22.92</v>
      </c>
      <c r="H688" s="41">
        <v>30.45</v>
      </c>
      <c r="I688" s="41">
        <v>213.31</v>
      </c>
      <c r="J688" s="41">
        <v>326.2</v>
      </c>
      <c r="K688" s="41">
        <v>284.82</v>
      </c>
      <c r="L688" s="41">
        <v>226.92</v>
      </c>
      <c r="M688" s="41">
        <v>334.82</v>
      </c>
      <c r="N688" s="41">
        <v>379.06</v>
      </c>
      <c r="O688" s="41">
        <v>99.31</v>
      </c>
      <c r="P688" s="41">
        <v>111.06</v>
      </c>
      <c r="Q688" s="41">
        <v>99.48</v>
      </c>
      <c r="R688" s="41">
        <v>103.17</v>
      </c>
      <c r="S688" s="41">
        <v>149.69</v>
      </c>
      <c r="T688" s="41">
        <v>189.84</v>
      </c>
      <c r="U688" s="41">
        <v>153.41</v>
      </c>
      <c r="V688" s="41">
        <v>68.260000000000005</v>
      </c>
      <c r="W688" s="41">
        <v>0</v>
      </c>
      <c r="X688" s="41">
        <v>0</v>
      </c>
      <c r="Y688" s="41">
        <v>0</v>
      </c>
      <c r="Z688" s="41">
        <v>0</v>
      </c>
      <c r="AA688" s="41">
        <v>0</v>
      </c>
    </row>
    <row r="689" spans="1:27" collapsed="1" x14ac:dyDescent="0.2">
      <c r="A689" s="98" t="s">
        <v>3080</v>
      </c>
      <c r="B689" s="25" t="str">
        <f>"24"&amp;"."&amp;$B$801&amp;"."&amp;$B$802</f>
        <v>24.01.2024</v>
      </c>
      <c r="C689" s="88" t="s">
        <v>76</v>
      </c>
      <c r="D689" s="89">
        <f>ROUND((D690)/1000,5)</f>
        <v>0</v>
      </c>
      <c r="E689" s="89">
        <f t="shared" ref="E689:AA689" si="395">ROUND((E690)/1000,5)</f>
        <v>6.9999999999999994E-5</v>
      </c>
      <c r="F689" s="89">
        <f t="shared" si="395"/>
        <v>9.3799999999999994E-3</v>
      </c>
      <c r="G689" s="89">
        <f t="shared" si="395"/>
        <v>4.5760000000000002E-2</v>
      </c>
      <c r="H689" s="89">
        <f t="shared" si="395"/>
        <v>4.9849999999999998E-2</v>
      </c>
      <c r="I689" s="89">
        <f t="shared" si="395"/>
        <v>0.19003</v>
      </c>
      <c r="J689" s="89">
        <f t="shared" si="395"/>
        <v>0.33017000000000002</v>
      </c>
      <c r="K689" s="89">
        <f t="shared" si="395"/>
        <v>0.20146</v>
      </c>
      <c r="L689" s="89">
        <f t="shared" si="395"/>
        <v>0.15121999999999999</v>
      </c>
      <c r="M689" s="89">
        <f t="shared" si="395"/>
        <v>5.4519999999999999E-2</v>
      </c>
      <c r="N689" s="89">
        <f t="shared" si="395"/>
        <v>3.5400000000000002E-3</v>
      </c>
      <c r="O689" s="89">
        <f t="shared" si="395"/>
        <v>0</v>
      </c>
      <c r="P689" s="89">
        <f t="shared" si="395"/>
        <v>6.2E-4</v>
      </c>
      <c r="Q689" s="89">
        <f t="shared" si="395"/>
        <v>2.0799999999999998E-3</v>
      </c>
      <c r="R689" s="89">
        <f t="shared" si="395"/>
        <v>1.418E-2</v>
      </c>
      <c r="S689" s="89">
        <f t="shared" si="395"/>
        <v>6.6280000000000006E-2</v>
      </c>
      <c r="T689" s="89">
        <f t="shared" si="395"/>
        <v>2.9000000000000001E-2</v>
      </c>
      <c r="U689" s="89">
        <f t="shared" si="395"/>
        <v>6.5799999999999999E-3</v>
      </c>
      <c r="V689" s="89">
        <f t="shared" si="395"/>
        <v>0</v>
      </c>
      <c r="W689" s="89">
        <f t="shared" si="395"/>
        <v>0</v>
      </c>
      <c r="X689" s="89">
        <f t="shared" si="395"/>
        <v>0</v>
      </c>
      <c r="Y689" s="89">
        <f t="shared" si="395"/>
        <v>0</v>
      </c>
      <c r="Z689" s="89">
        <f t="shared" si="395"/>
        <v>0</v>
      </c>
      <c r="AA689" s="89">
        <f t="shared" si="395"/>
        <v>0</v>
      </c>
    </row>
    <row r="690" spans="1:27" ht="12.75" hidden="1" customHeight="1" outlineLevel="1" x14ac:dyDescent="0.2">
      <c r="A690" s="99" t="s">
        <v>3081</v>
      </c>
      <c r="B690" s="60" t="s">
        <v>238</v>
      </c>
      <c r="C690" s="40" t="s">
        <v>79</v>
      </c>
      <c r="D690" s="41">
        <v>0</v>
      </c>
      <c r="E690" s="41">
        <v>7.0000000000000007E-2</v>
      </c>
      <c r="F690" s="41">
        <v>9.3800000000000008</v>
      </c>
      <c r="G690" s="41">
        <v>45.76</v>
      </c>
      <c r="H690" s="41">
        <v>49.85</v>
      </c>
      <c r="I690" s="41">
        <v>190.03</v>
      </c>
      <c r="J690" s="41">
        <v>330.17</v>
      </c>
      <c r="K690" s="41">
        <v>201.46</v>
      </c>
      <c r="L690" s="41">
        <v>151.22</v>
      </c>
      <c r="M690" s="41">
        <v>54.52</v>
      </c>
      <c r="N690" s="41">
        <v>3.54</v>
      </c>
      <c r="O690" s="41">
        <v>0</v>
      </c>
      <c r="P690" s="41">
        <v>0.62</v>
      </c>
      <c r="Q690" s="41">
        <v>2.08</v>
      </c>
      <c r="R690" s="41">
        <v>14.18</v>
      </c>
      <c r="S690" s="41">
        <v>66.28</v>
      </c>
      <c r="T690" s="41">
        <v>29</v>
      </c>
      <c r="U690" s="41">
        <v>6.58</v>
      </c>
      <c r="V690" s="41">
        <v>0</v>
      </c>
      <c r="W690" s="41">
        <v>0</v>
      </c>
      <c r="X690" s="41">
        <v>0</v>
      </c>
      <c r="Y690" s="41">
        <v>0</v>
      </c>
      <c r="Z690" s="41">
        <v>0</v>
      </c>
      <c r="AA690" s="41">
        <v>0</v>
      </c>
    </row>
    <row r="691" spans="1:27" collapsed="1" x14ac:dyDescent="0.2">
      <c r="A691" s="98" t="s">
        <v>3082</v>
      </c>
      <c r="B691" s="25" t="str">
        <f>"25"&amp;"."&amp;$B$801&amp;"."&amp;$B$802</f>
        <v>25.01.2024</v>
      </c>
      <c r="C691" s="88" t="s">
        <v>76</v>
      </c>
      <c r="D691" s="89">
        <f>ROUND((D692)/1000,5)</f>
        <v>0</v>
      </c>
      <c r="E691" s="89">
        <f t="shared" ref="E691:AA691" si="396">ROUND((E692)/1000,5)</f>
        <v>0</v>
      </c>
      <c r="F691" s="89">
        <f t="shared" si="396"/>
        <v>0</v>
      </c>
      <c r="G691" s="89">
        <f t="shared" si="396"/>
        <v>0</v>
      </c>
      <c r="H691" s="89">
        <f t="shared" si="396"/>
        <v>3.2059999999999998E-2</v>
      </c>
      <c r="I691" s="89">
        <f t="shared" si="396"/>
        <v>0.11255</v>
      </c>
      <c r="J691" s="89">
        <f t="shared" si="396"/>
        <v>0.20344000000000001</v>
      </c>
      <c r="K691" s="89">
        <f t="shared" si="396"/>
        <v>0.13447999999999999</v>
      </c>
      <c r="L691" s="89">
        <f t="shared" si="396"/>
        <v>2.7619999999999999E-2</v>
      </c>
      <c r="M691" s="89">
        <f t="shared" si="396"/>
        <v>0</v>
      </c>
      <c r="N691" s="89">
        <f t="shared" si="396"/>
        <v>0</v>
      </c>
      <c r="O691" s="89">
        <f t="shared" si="396"/>
        <v>0</v>
      </c>
      <c r="P691" s="89">
        <f t="shared" si="396"/>
        <v>0</v>
      </c>
      <c r="Q691" s="89">
        <f t="shared" si="396"/>
        <v>0</v>
      </c>
      <c r="R691" s="89">
        <f t="shared" si="396"/>
        <v>0</v>
      </c>
      <c r="S691" s="89">
        <f t="shared" si="396"/>
        <v>0</v>
      </c>
      <c r="T691" s="89">
        <f t="shared" si="396"/>
        <v>0</v>
      </c>
      <c r="U691" s="89">
        <f t="shared" si="396"/>
        <v>0</v>
      </c>
      <c r="V691" s="89">
        <f t="shared" si="396"/>
        <v>0</v>
      </c>
      <c r="W691" s="89">
        <f t="shared" si="396"/>
        <v>0</v>
      </c>
      <c r="X691" s="89">
        <f t="shared" si="396"/>
        <v>0</v>
      </c>
      <c r="Y691" s="89">
        <f t="shared" si="396"/>
        <v>0</v>
      </c>
      <c r="Z691" s="89">
        <f t="shared" si="396"/>
        <v>0</v>
      </c>
      <c r="AA691" s="89">
        <f t="shared" si="396"/>
        <v>2.7100000000000002E-3</v>
      </c>
    </row>
    <row r="692" spans="1:27" ht="12.75" hidden="1" customHeight="1" outlineLevel="1" x14ac:dyDescent="0.2">
      <c r="A692" s="99" t="s">
        <v>3083</v>
      </c>
      <c r="B692" s="60" t="s">
        <v>238</v>
      </c>
      <c r="C692" s="40" t="s">
        <v>79</v>
      </c>
      <c r="D692" s="41">
        <v>0</v>
      </c>
      <c r="E692" s="41">
        <v>0</v>
      </c>
      <c r="F692" s="41">
        <v>0</v>
      </c>
      <c r="G692" s="41">
        <v>0</v>
      </c>
      <c r="H692" s="41">
        <v>32.06</v>
      </c>
      <c r="I692" s="41">
        <v>112.55</v>
      </c>
      <c r="J692" s="41">
        <v>203.44</v>
      </c>
      <c r="K692" s="41">
        <v>134.47999999999999</v>
      </c>
      <c r="L692" s="41">
        <v>27.62</v>
      </c>
      <c r="M692" s="41">
        <v>0</v>
      </c>
      <c r="N692" s="41">
        <v>0</v>
      </c>
      <c r="O692" s="41">
        <v>0</v>
      </c>
      <c r="P692" s="41">
        <v>0</v>
      </c>
      <c r="Q692" s="41">
        <v>0</v>
      </c>
      <c r="R692" s="41">
        <v>0</v>
      </c>
      <c r="S692" s="41">
        <v>0</v>
      </c>
      <c r="T692" s="41">
        <v>0</v>
      </c>
      <c r="U692" s="41">
        <v>0</v>
      </c>
      <c r="V692" s="41">
        <v>0</v>
      </c>
      <c r="W692" s="41">
        <v>0</v>
      </c>
      <c r="X692" s="41">
        <v>0</v>
      </c>
      <c r="Y692" s="41">
        <v>0</v>
      </c>
      <c r="Z692" s="41">
        <v>0</v>
      </c>
      <c r="AA692" s="41">
        <v>2.71</v>
      </c>
    </row>
    <row r="693" spans="1:27" collapsed="1" x14ac:dyDescent="0.2">
      <c r="A693" s="98" t="s">
        <v>3084</v>
      </c>
      <c r="B693" s="25" t="str">
        <f>"26"&amp;"."&amp;$B$801&amp;"."&amp;$B$802</f>
        <v>26.01.2024</v>
      </c>
      <c r="C693" s="88" t="s">
        <v>76</v>
      </c>
      <c r="D693" s="89">
        <f>ROUND((D694)/1000,5)</f>
        <v>0</v>
      </c>
      <c r="E693" s="89">
        <f t="shared" ref="E693:AA693" si="397">ROUND((E694)/1000,5)</f>
        <v>0</v>
      </c>
      <c r="F693" s="89">
        <f t="shared" si="397"/>
        <v>1.5299999999999999E-2</v>
      </c>
      <c r="G693" s="89">
        <f t="shared" si="397"/>
        <v>2.6620000000000001E-2</v>
      </c>
      <c r="H693" s="89">
        <f t="shared" si="397"/>
        <v>7.8E-2</v>
      </c>
      <c r="I693" s="89">
        <f t="shared" si="397"/>
        <v>0.25352000000000002</v>
      </c>
      <c r="J693" s="89">
        <f t="shared" si="397"/>
        <v>0.39207999999999998</v>
      </c>
      <c r="K693" s="89">
        <f t="shared" si="397"/>
        <v>0.19772999999999999</v>
      </c>
      <c r="L693" s="89">
        <f t="shared" si="397"/>
        <v>0.19928999999999999</v>
      </c>
      <c r="M693" s="89">
        <f t="shared" si="397"/>
        <v>9.3689999999999996E-2</v>
      </c>
      <c r="N693" s="89">
        <f t="shared" si="397"/>
        <v>8.2559999999999995E-2</v>
      </c>
      <c r="O693" s="89">
        <f t="shared" si="397"/>
        <v>4.0620000000000003E-2</v>
      </c>
      <c r="P693" s="89">
        <f t="shared" si="397"/>
        <v>0.15942999999999999</v>
      </c>
      <c r="Q693" s="89">
        <f t="shared" si="397"/>
        <v>0.15744</v>
      </c>
      <c r="R693" s="89">
        <f t="shared" si="397"/>
        <v>0.13241</v>
      </c>
      <c r="S693" s="89">
        <f t="shared" si="397"/>
        <v>0.12331</v>
      </c>
      <c r="T693" s="89">
        <f t="shared" si="397"/>
        <v>0.30804999999999999</v>
      </c>
      <c r="U693" s="89">
        <f t="shared" si="397"/>
        <v>0.54949999999999999</v>
      </c>
      <c r="V693" s="89">
        <f t="shared" si="397"/>
        <v>7.195E-2</v>
      </c>
      <c r="W693" s="89">
        <f t="shared" si="397"/>
        <v>2.1069999999999998E-2</v>
      </c>
      <c r="X693" s="89">
        <f t="shared" si="397"/>
        <v>4.6649999999999997E-2</v>
      </c>
      <c r="Y693" s="89">
        <f t="shared" si="397"/>
        <v>8.2369999999999999E-2</v>
      </c>
      <c r="Z693" s="89">
        <f t="shared" si="397"/>
        <v>2.128E-2</v>
      </c>
      <c r="AA693" s="89">
        <f t="shared" si="397"/>
        <v>4.7030000000000002E-2</v>
      </c>
    </row>
    <row r="694" spans="1:27" ht="12.75" hidden="1" customHeight="1" outlineLevel="1" x14ac:dyDescent="0.2">
      <c r="A694" s="99" t="s">
        <v>3085</v>
      </c>
      <c r="B694" s="60" t="s">
        <v>238</v>
      </c>
      <c r="C694" s="40" t="s">
        <v>79</v>
      </c>
      <c r="D694" s="41">
        <v>0</v>
      </c>
      <c r="E694" s="41">
        <v>0</v>
      </c>
      <c r="F694" s="41">
        <v>15.3</v>
      </c>
      <c r="G694" s="41">
        <v>26.62</v>
      </c>
      <c r="H694" s="41">
        <v>78</v>
      </c>
      <c r="I694" s="41">
        <v>253.52</v>
      </c>
      <c r="J694" s="41">
        <v>392.08</v>
      </c>
      <c r="K694" s="41">
        <v>197.73</v>
      </c>
      <c r="L694" s="41">
        <v>199.29</v>
      </c>
      <c r="M694" s="41">
        <v>93.69</v>
      </c>
      <c r="N694" s="41">
        <v>82.56</v>
      </c>
      <c r="O694" s="41">
        <v>40.619999999999997</v>
      </c>
      <c r="P694" s="41">
        <v>159.43</v>
      </c>
      <c r="Q694" s="41">
        <v>157.44</v>
      </c>
      <c r="R694" s="41">
        <v>132.41</v>
      </c>
      <c r="S694" s="41">
        <v>123.31</v>
      </c>
      <c r="T694" s="41">
        <v>308.05</v>
      </c>
      <c r="U694" s="41">
        <v>549.5</v>
      </c>
      <c r="V694" s="41">
        <v>71.95</v>
      </c>
      <c r="W694" s="41">
        <v>21.07</v>
      </c>
      <c r="X694" s="41">
        <v>46.65</v>
      </c>
      <c r="Y694" s="41">
        <v>82.37</v>
      </c>
      <c r="Z694" s="41">
        <v>21.28</v>
      </c>
      <c r="AA694" s="41">
        <v>47.03</v>
      </c>
    </row>
    <row r="695" spans="1:27" collapsed="1" x14ac:dyDescent="0.2">
      <c r="A695" s="98" t="s">
        <v>3086</v>
      </c>
      <c r="B695" s="25" t="str">
        <f>"27"&amp;"."&amp;$B$801&amp;"."&amp;$B$802</f>
        <v>27.01.2024</v>
      </c>
      <c r="C695" s="88" t="s">
        <v>76</v>
      </c>
      <c r="D695" s="89">
        <f>ROUND((D696)/1000,5)</f>
        <v>1.0300000000000001E-3</v>
      </c>
      <c r="E695" s="89">
        <f t="shared" ref="E695:AA695" si="398">ROUND((E696)/1000,5)</f>
        <v>0</v>
      </c>
      <c r="F695" s="89">
        <f t="shared" si="398"/>
        <v>3.4889999999999997E-2</v>
      </c>
      <c r="G695" s="89">
        <f t="shared" si="398"/>
        <v>5.926E-2</v>
      </c>
      <c r="H695" s="89">
        <f t="shared" si="398"/>
        <v>9.3960000000000002E-2</v>
      </c>
      <c r="I695" s="89">
        <f t="shared" si="398"/>
        <v>0.13915</v>
      </c>
      <c r="J695" s="89">
        <f t="shared" si="398"/>
        <v>0.11373999999999999</v>
      </c>
      <c r="K695" s="89">
        <f t="shared" si="398"/>
        <v>0.14960999999999999</v>
      </c>
      <c r="L695" s="89">
        <f t="shared" si="398"/>
        <v>0.17527000000000001</v>
      </c>
      <c r="M695" s="89">
        <f t="shared" si="398"/>
        <v>0.14013</v>
      </c>
      <c r="N695" s="89">
        <f t="shared" si="398"/>
        <v>0.11287</v>
      </c>
      <c r="O695" s="89">
        <f t="shared" si="398"/>
        <v>0.13841999999999999</v>
      </c>
      <c r="P695" s="89">
        <f t="shared" si="398"/>
        <v>0.12403</v>
      </c>
      <c r="Q695" s="89">
        <f t="shared" si="398"/>
        <v>0.14527000000000001</v>
      </c>
      <c r="R695" s="89">
        <f t="shared" si="398"/>
        <v>0.17196</v>
      </c>
      <c r="S695" s="89">
        <f t="shared" si="398"/>
        <v>6.2500000000000003E-3</v>
      </c>
      <c r="T695" s="89">
        <f t="shared" si="398"/>
        <v>2.734E-2</v>
      </c>
      <c r="U695" s="89">
        <f t="shared" si="398"/>
        <v>1.9720000000000001E-2</v>
      </c>
      <c r="V695" s="89">
        <f t="shared" si="398"/>
        <v>0</v>
      </c>
      <c r="W695" s="89">
        <f t="shared" si="398"/>
        <v>5.28E-3</v>
      </c>
      <c r="X695" s="89">
        <f t="shared" si="398"/>
        <v>4.3220000000000001E-2</v>
      </c>
      <c r="Y695" s="89">
        <f t="shared" si="398"/>
        <v>0</v>
      </c>
      <c r="Z695" s="89">
        <f t="shared" si="398"/>
        <v>0</v>
      </c>
      <c r="AA695" s="89">
        <f t="shared" si="398"/>
        <v>0</v>
      </c>
    </row>
    <row r="696" spans="1:27" ht="12.75" hidden="1" customHeight="1" outlineLevel="1" x14ac:dyDescent="0.2">
      <c r="A696" s="99" t="s">
        <v>3087</v>
      </c>
      <c r="B696" s="60" t="s">
        <v>238</v>
      </c>
      <c r="C696" s="40" t="s">
        <v>79</v>
      </c>
      <c r="D696" s="41">
        <v>1.03</v>
      </c>
      <c r="E696" s="41">
        <v>0</v>
      </c>
      <c r="F696" s="41">
        <v>34.89</v>
      </c>
      <c r="G696" s="41">
        <v>59.26</v>
      </c>
      <c r="H696" s="41">
        <v>93.96</v>
      </c>
      <c r="I696" s="41">
        <v>139.15</v>
      </c>
      <c r="J696" s="41">
        <v>113.74</v>
      </c>
      <c r="K696" s="41">
        <v>149.61000000000001</v>
      </c>
      <c r="L696" s="41">
        <v>175.27</v>
      </c>
      <c r="M696" s="41">
        <v>140.13</v>
      </c>
      <c r="N696" s="41">
        <v>112.87</v>
      </c>
      <c r="O696" s="41">
        <v>138.41999999999999</v>
      </c>
      <c r="P696" s="41">
        <v>124.03</v>
      </c>
      <c r="Q696" s="41">
        <v>145.27000000000001</v>
      </c>
      <c r="R696" s="41">
        <v>171.96</v>
      </c>
      <c r="S696" s="41">
        <v>6.25</v>
      </c>
      <c r="T696" s="41">
        <v>27.34</v>
      </c>
      <c r="U696" s="41">
        <v>19.72</v>
      </c>
      <c r="V696" s="41">
        <v>0</v>
      </c>
      <c r="W696" s="41">
        <v>5.28</v>
      </c>
      <c r="X696" s="41">
        <v>43.22</v>
      </c>
      <c r="Y696" s="41">
        <v>0</v>
      </c>
      <c r="Z696" s="41">
        <v>0</v>
      </c>
      <c r="AA696" s="41">
        <v>0</v>
      </c>
    </row>
    <row r="697" spans="1:27" collapsed="1" x14ac:dyDescent="0.2">
      <c r="A697" s="98" t="s">
        <v>3088</v>
      </c>
      <c r="B697" s="25" t="str">
        <f>"28"&amp;"."&amp;$B$801&amp;"."&amp;$B$802</f>
        <v>28.01.2024</v>
      </c>
      <c r="C697" s="88" t="s">
        <v>76</v>
      </c>
      <c r="D697" s="89">
        <f>ROUND((D698)/1000,5)</f>
        <v>0</v>
      </c>
      <c r="E697" s="89">
        <f t="shared" ref="E697:AA697" si="399">ROUND((E698)/1000,5)</f>
        <v>0</v>
      </c>
      <c r="F697" s="89">
        <f t="shared" si="399"/>
        <v>0</v>
      </c>
      <c r="G697" s="89">
        <f t="shared" si="399"/>
        <v>0</v>
      </c>
      <c r="H697" s="89">
        <f t="shared" si="399"/>
        <v>0</v>
      </c>
      <c r="I697" s="89">
        <f t="shared" si="399"/>
        <v>0.10943</v>
      </c>
      <c r="J697" s="89">
        <f t="shared" si="399"/>
        <v>8.7069999999999995E-2</v>
      </c>
      <c r="K697" s="89">
        <f t="shared" si="399"/>
        <v>1.329E-2</v>
      </c>
      <c r="L697" s="89">
        <f t="shared" si="399"/>
        <v>0.12590000000000001</v>
      </c>
      <c r="M697" s="89">
        <f t="shared" si="399"/>
        <v>3.7569999999999999E-2</v>
      </c>
      <c r="N697" s="89">
        <f t="shared" si="399"/>
        <v>2.0830000000000001E-2</v>
      </c>
      <c r="O697" s="89">
        <f t="shared" si="399"/>
        <v>3.7220000000000003E-2</v>
      </c>
      <c r="P697" s="89">
        <f t="shared" si="399"/>
        <v>3.1199999999999999E-2</v>
      </c>
      <c r="Q697" s="89">
        <f t="shared" si="399"/>
        <v>3.4569999999999997E-2</v>
      </c>
      <c r="R697" s="89">
        <f t="shared" si="399"/>
        <v>6.6199999999999995E-2</v>
      </c>
      <c r="S697" s="89">
        <f t="shared" si="399"/>
        <v>8.9440000000000006E-2</v>
      </c>
      <c r="T697" s="89">
        <f t="shared" si="399"/>
        <v>9.3659999999999993E-2</v>
      </c>
      <c r="U697" s="89">
        <f t="shared" si="399"/>
        <v>5.6100000000000004E-3</v>
      </c>
      <c r="V697" s="89">
        <f t="shared" si="399"/>
        <v>0</v>
      </c>
      <c r="W697" s="89">
        <f t="shared" si="399"/>
        <v>3.3550000000000003E-2</v>
      </c>
      <c r="X697" s="89">
        <f t="shared" si="399"/>
        <v>3.5810000000000002E-2</v>
      </c>
      <c r="Y697" s="89">
        <f t="shared" si="399"/>
        <v>4.0379999999999999E-2</v>
      </c>
      <c r="Z697" s="89">
        <f t="shared" si="399"/>
        <v>0</v>
      </c>
      <c r="AA697" s="89">
        <f t="shared" si="399"/>
        <v>0</v>
      </c>
    </row>
    <row r="698" spans="1:27" ht="12.75" hidden="1" customHeight="1" outlineLevel="1" x14ac:dyDescent="0.2">
      <c r="A698" s="99" t="s">
        <v>3089</v>
      </c>
      <c r="B698" s="60" t="s">
        <v>238</v>
      </c>
      <c r="C698" s="40" t="s">
        <v>79</v>
      </c>
      <c r="D698" s="41">
        <v>0</v>
      </c>
      <c r="E698" s="41">
        <v>0</v>
      </c>
      <c r="F698" s="41">
        <v>0</v>
      </c>
      <c r="G698" s="41">
        <v>0</v>
      </c>
      <c r="H698" s="41">
        <v>0</v>
      </c>
      <c r="I698" s="41">
        <v>109.43</v>
      </c>
      <c r="J698" s="41">
        <v>87.07</v>
      </c>
      <c r="K698" s="41">
        <v>13.29</v>
      </c>
      <c r="L698" s="41">
        <v>125.9</v>
      </c>
      <c r="M698" s="41">
        <v>37.57</v>
      </c>
      <c r="N698" s="41">
        <v>20.83</v>
      </c>
      <c r="O698" s="41">
        <v>37.22</v>
      </c>
      <c r="P698" s="41">
        <v>31.2</v>
      </c>
      <c r="Q698" s="41">
        <v>34.57</v>
      </c>
      <c r="R698" s="41">
        <v>66.2</v>
      </c>
      <c r="S698" s="41">
        <v>89.44</v>
      </c>
      <c r="T698" s="41">
        <v>93.66</v>
      </c>
      <c r="U698" s="41">
        <v>5.61</v>
      </c>
      <c r="V698" s="41">
        <v>0</v>
      </c>
      <c r="W698" s="41">
        <v>33.549999999999997</v>
      </c>
      <c r="X698" s="41">
        <v>35.81</v>
      </c>
      <c r="Y698" s="41">
        <v>40.380000000000003</v>
      </c>
      <c r="Z698" s="41">
        <v>0</v>
      </c>
      <c r="AA698" s="41">
        <v>0</v>
      </c>
    </row>
    <row r="699" spans="1:27" collapsed="1" x14ac:dyDescent="0.2">
      <c r="A699" s="98" t="s">
        <v>3090</v>
      </c>
      <c r="B699" s="25" t="str">
        <f>"29"&amp;"."&amp;$B$801&amp;"."&amp;$B$802</f>
        <v>29.01.2024</v>
      </c>
      <c r="C699" s="88" t="s">
        <v>76</v>
      </c>
      <c r="D699" s="89">
        <f>ROUND((D700)/1000,5)</f>
        <v>0</v>
      </c>
      <c r="E699" s="89">
        <f t="shared" ref="E699:AA699" si="400">ROUND((E700)/1000,5)</f>
        <v>0</v>
      </c>
      <c r="F699" s="89">
        <f t="shared" si="400"/>
        <v>0</v>
      </c>
      <c r="G699" s="89">
        <f t="shared" si="400"/>
        <v>0</v>
      </c>
      <c r="H699" s="89">
        <f t="shared" si="400"/>
        <v>5.8009999999999999E-2</v>
      </c>
      <c r="I699" s="89">
        <f t="shared" si="400"/>
        <v>0.14879999999999999</v>
      </c>
      <c r="J699" s="89">
        <f t="shared" si="400"/>
        <v>0.23100999999999999</v>
      </c>
      <c r="K699" s="89">
        <f t="shared" si="400"/>
        <v>0.13295999999999999</v>
      </c>
      <c r="L699" s="89">
        <f t="shared" si="400"/>
        <v>1.821E-2</v>
      </c>
      <c r="M699" s="89">
        <f t="shared" si="400"/>
        <v>6.3700000000000007E-2</v>
      </c>
      <c r="N699" s="89">
        <f t="shared" si="400"/>
        <v>8.5489999999999997E-2</v>
      </c>
      <c r="O699" s="89">
        <f t="shared" si="400"/>
        <v>7.2999999999999996E-4</v>
      </c>
      <c r="P699" s="89">
        <f t="shared" si="400"/>
        <v>9.8999999999999999E-4</v>
      </c>
      <c r="Q699" s="89">
        <f t="shared" si="400"/>
        <v>7.2999999999999996E-4</v>
      </c>
      <c r="R699" s="89">
        <f t="shared" si="400"/>
        <v>6.2489999999999997E-2</v>
      </c>
      <c r="S699" s="89">
        <f t="shared" si="400"/>
        <v>0.11114</v>
      </c>
      <c r="T699" s="89">
        <f t="shared" si="400"/>
        <v>0.15082999999999999</v>
      </c>
      <c r="U699" s="89">
        <f t="shared" si="400"/>
        <v>0.19334000000000001</v>
      </c>
      <c r="V699" s="89">
        <f t="shared" si="400"/>
        <v>0.14149</v>
      </c>
      <c r="W699" s="89">
        <f t="shared" si="400"/>
        <v>0</v>
      </c>
      <c r="X699" s="89">
        <f t="shared" si="400"/>
        <v>5.9000000000000003E-4</v>
      </c>
      <c r="Y699" s="89">
        <f t="shared" si="400"/>
        <v>0</v>
      </c>
      <c r="Z699" s="89">
        <f t="shared" si="400"/>
        <v>0</v>
      </c>
      <c r="AA699" s="89">
        <f t="shared" si="400"/>
        <v>0</v>
      </c>
    </row>
    <row r="700" spans="1:27" ht="12.75" hidden="1" customHeight="1" outlineLevel="1" x14ac:dyDescent="0.2">
      <c r="A700" s="99" t="s">
        <v>3091</v>
      </c>
      <c r="B700" s="60" t="s">
        <v>238</v>
      </c>
      <c r="C700" s="40" t="s">
        <v>79</v>
      </c>
      <c r="D700" s="41">
        <v>0</v>
      </c>
      <c r="E700" s="41">
        <v>0</v>
      </c>
      <c r="F700" s="41">
        <v>0</v>
      </c>
      <c r="G700" s="41">
        <v>0</v>
      </c>
      <c r="H700" s="41">
        <v>58.01</v>
      </c>
      <c r="I700" s="41">
        <v>148.80000000000001</v>
      </c>
      <c r="J700" s="41">
        <v>231.01</v>
      </c>
      <c r="K700" s="41">
        <v>132.96</v>
      </c>
      <c r="L700" s="41">
        <v>18.21</v>
      </c>
      <c r="M700" s="41">
        <v>63.7</v>
      </c>
      <c r="N700" s="41">
        <v>85.49</v>
      </c>
      <c r="O700" s="41">
        <v>0.73</v>
      </c>
      <c r="P700" s="41">
        <v>0.99</v>
      </c>
      <c r="Q700" s="41">
        <v>0.73</v>
      </c>
      <c r="R700" s="41">
        <v>62.49</v>
      </c>
      <c r="S700" s="41">
        <v>111.14</v>
      </c>
      <c r="T700" s="41">
        <v>150.83000000000001</v>
      </c>
      <c r="U700" s="41">
        <v>193.34</v>
      </c>
      <c r="V700" s="41">
        <v>141.49</v>
      </c>
      <c r="W700" s="41">
        <v>0</v>
      </c>
      <c r="X700" s="41">
        <v>0.59</v>
      </c>
      <c r="Y700" s="41">
        <v>0</v>
      </c>
      <c r="Z700" s="41">
        <v>0</v>
      </c>
      <c r="AA700" s="41">
        <v>0</v>
      </c>
    </row>
    <row r="701" spans="1:27" collapsed="1" x14ac:dyDescent="0.2">
      <c r="A701" s="98" t="s">
        <v>3092</v>
      </c>
      <c r="B701" s="25" t="str">
        <f>"30"&amp;"."&amp;$B$801&amp;"."&amp;$B$802</f>
        <v>30.01.2024</v>
      </c>
      <c r="C701" s="88" t="s">
        <v>76</v>
      </c>
      <c r="D701" s="89">
        <f>ROUND((D702)/1000,5)</f>
        <v>0</v>
      </c>
      <c r="E701" s="89">
        <f t="shared" ref="E701:AA701" si="401">ROUND((E702)/1000,5)</f>
        <v>0</v>
      </c>
      <c r="F701" s="89">
        <f t="shared" si="401"/>
        <v>5.5999999999999995E-4</v>
      </c>
      <c r="G701" s="89">
        <f t="shared" si="401"/>
        <v>4.7620000000000003E-2</v>
      </c>
      <c r="H701" s="89">
        <f t="shared" si="401"/>
        <v>8.7989999999999999E-2</v>
      </c>
      <c r="I701" s="89">
        <f t="shared" si="401"/>
        <v>0.17727000000000001</v>
      </c>
      <c r="J701" s="89">
        <f t="shared" si="401"/>
        <v>0.24543999999999999</v>
      </c>
      <c r="K701" s="89">
        <f t="shared" si="401"/>
        <v>0.22994000000000001</v>
      </c>
      <c r="L701" s="89">
        <f t="shared" si="401"/>
        <v>0.15253</v>
      </c>
      <c r="M701" s="89">
        <f t="shared" si="401"/>
        <v>0.11298999999999999</v>
      </c>
      <c r="N701" s="89">
        <f t="shared" si="401"/>
        <v>0.11691</v>
      </c>
      <c r="O701" s="89">
        <f t="shared" si="401"/>
        <v>7.2550000000000003E-2</v>
      </c>
      <c r="P701" s="89">
        <f t="shared" si="401"/>
        <v>8.3949999999999997E-2</v>
      </c>
      <c r="Q701" s="89">
        <f t="shared" si="401"/>
        <v>7.2559999999999999E-2</v>
      </c>
      <c r="R701" s="89">
        <f t="shared" si="401"/>
        <v>5.6570000000000002E-2</v>
      </c>
      <c r="S701" s="89">
        <f t="shared" si="401"/>
        <v>5.423E-2</v>
      </c>
      <c r="T701" s="89">
        <f t="shared" si="401"/>
        <v>1.9300000000000001E-3</v>
      </c>
      <c r="U701" s="89">
        <f t="shared" si="401"/>
        <v>4.13E-3</v>
      </c>
      <c r="V701" s="89">
        <f t="shared" si="401"/>
        <v>2.546E-2</v>
      </c>
      <c r="W701" s="89">
        <f t="shared" si="401"/>
        <v>0</v>
      </c>
      <c r="X701" s="89">
        <f t="shared" si="401"/>
        <v>0</v>
      </c>
      <c r="Y701" s="89">
        <f t="shared" si="401"/>
        <v>0</v>
      </c>
      <c r="Z701" s="89">
        <f t="shared" si="401"/>
        <v>0</v>
      </c>
      <c r="AA701" s="89">
        <f t="shared" si="401"/>
        <v>0</v>
      </c>
    </row>
    <row r="702" spans="1:27" ht="12.75" hidden="1" customHeight="1" outlineLevel="1" x14ac:dyDescent="0.2">
      <c r="A702" s="99" t="s">
        <v>3093</v>
      </c>
      <c r="B702" s="60" t="s">
        <v>238</v>
      </c>
      <c r="C702" s="40" t="s">
        <v>79</v>
      </c>
      <c r="D702" s="41">
        <v>0</v>
      </c>
      <c r="E702" s="41">
        <v>0</v>
      </c>
      <c r="F702" s="41">
        <v>0.56000000000000005</v>
      </c>
      <c r="G702" s="41">
        <v>47.62</v>
      </c>
      <c r="H702" s="41">
        <v>87.99</v>
      </c>
      <c r="I702" s="41">
        <v>177.27</v>
      </c>
      <c r="J702" s="41">
        <v>245.44</v>
      </c>
      <c r="K702" s="41">
        <v>229.94</v>
      </c>
      <c r="L702" s="41">
        <v>152.53</v>
      </c>
      <c r="M702" s="41">
        <v>112.99</v>
      </c>
      <c r="N702" s="41">
        <v>116.91</v>
      </c>
      <c r="O702" s="41">
        <v>72.55</v>
      </c>
      <c r="P702" s="41">
        <v>83.95</v>
      </c>
      <c r="Q702" s="41">
        <v>72.56</v>
      </c>
      <c r="R702" s="41">
        <v>56.57</v>
      </c>
      <c r="S702" s="41">
        <v>54.23</v>
      </c>
      <c r="T702" s="41">
        <v>1.93</v>
      </c>
      <c r="U702" s="41">
        <v>4.13</v>
      </c>
      <c r="V702" s="41">
        <v>25.46</v>
      </c>
      <c r="W702" s="41">
        <v>0</v>
      </c>
      <c r="X702" s="41">
        <v>0</v>
      </c>
      <c r="Y702" s="41">
        <v>0</v>
      </c>
      <c r="Z702" s="41">
        <v>0</v>
      </c>
      <c r="AA702" s="41">
        <v>0</v>
      </c>
    </row>
    <row r="703" spans="1:27" collapsed="1" x14ac:dyDescent="0.2">
      <c r="A703" s="98" t="s">
        <v>3094</v>
      </c>
      <c r="B703" s="25" t="str">
        <f>"31"&amp;"."&amp;$B$801&amp;"."&amp;$B$802</f>
        <v>31.01.2024</v>
      </c>
      <c r="C703" s="88" t="s">
        <v>76</v>
      </c>
      <c r="D703" s="89">
        <f>ROUND((D704)/1000,5)</f>
        <v>0</v>
      </c>
      <c r="E703" s="89">
        <f t="shared" ref="E703:AA703" si="402">ROUND((E704)/1000,5)</f>
        <v>0</v>
      </c>
      <c r="F703" s="89">
        <f t="shared" si="402"/>
        <v>0</v>
      </c>
      <c r="G703" s="89">
        <f t="shared" si="402"/>
        <v>4.6440000000000002E-2</v>
      </c>
      <c r="H703" s="89">
        <f t="shared" si="402"/>
        <v>0.15334999999999999</v>
      </c>
      <c r="I703" s="89">
        <f t="shared" si="402"/>
        <v>0.20286000000000001</v>
      </c>
      <c r="J703" s="89">
        <f t="shared" si="402"/>
        <v>0.16291</v>
      </c>
      <c r="K703" s="89">
        <f t="shared" si="402"/>
        <v>5.4280000000000002E-2</v>
      </c>
      <c r="L703" s="89">
        <f t="shared" si="402"/>
        <v>5.0970000000000001E-2</v>
      </c>
      <c r="M703" s="89">
        <f t="shared" si="402"/>
        <v>0</v>
      </c>
      <c r="N703" s="89">
        <f t="shared" si="402"/>
        <v>0</v>
      </c>
      <c r="O703" s="89">
        <f t="shared" si="402"/>
        <v>0</v>
      </c>
      <c r="P703" s="89">
        <f t="shared" si="402"/>
        <v>0</v>
      </c>
      <c r="Q703" s="89">
        <f t="shared" si="402"/>
        <v>2E-3</v>
      </c>
      <c r="R703" s="89">
        <f t="shared" si="402"/>
        <v>0</v>
      </c>
      <c r="S703" s="89">
        <f t="shared" si="402"/>
        <v>0</v>
      </c>
      <c r="T703" s="89">
        <f t="shared" si="402"/>
        <v>0</v>
      </c>
      <c r="U703" s="89">
        <f t="shared" si="402"/>
        <v>0</v>
      </c>
      <c r="V703" s="89">
        <f t="shared" si="402"/>
        <v>0</v>
      </c>
      <c r="W703" s="89">
        <f t="shared" si="402"/>
        <v>0</v>
      </c>
      <c r="X703" s="89">
        <f t="shared" si="402"/>
        <v>0</v>
      </c>
      <c r="Y703" s="89">
        <f t="shared" si="402"/>
        <v>0</v>
      </c>
      <c r="Z703" s="89">
        <f t="shared" si="402"/>
        <v>0</v>
      </c>
      <c r="AA703" s="89">
        <f t="shared" si="402"/>
        <v>0</v>
      </c>
    </row>
    <row r="704" spans="1:27" ht="12.75" hidden="1" customHeight="1" outlineLevel="1" x14ac:dyDescent="0.2">
      <c r="A704" s="99" t="s">
        <v>3095</v>
      </c>
      <c r="B704" s="60" t="s">
        <v>238</v>
      </c>
      <c r="C704" s="40" t="s">
        <v>79</v>
      </c>
      <c r="D704" s="41">
        <v>0</v>
      </c>
      <c r="E704" s="41">
        <v>0</v>
      </c>
      <c r="F704" s="41">
        <v>0</v>
      </c>
      <c r="G704" s="41">
        <v>46.44</v>
      </c>
      <c r="H704" s="41">
        <v>153.35</v>
      </c>
      <c r="I704" s="41">
        <v>202.86</v>
      </c>
      <c r="J704" s="41">
        <v>162.91</v>
      </c>
      <c r="K704" s="41">
        <v>54.28</v>
      </c>
      <c r="L704" s="41">
        <v>50.97</v>
      </c>
      <c r="M704" s="41">
        <v>0</v>
      </c>
      <c r="N704" s="41">
        <v>0</v>
      </c>
      <c r="O704" s="41">
        <v>0</v>
      </c>
      <c r="P704" s="41">
        <v>0</v>
      </c>
      <c r="Q704" s="41">
        <v>2</v>
      </c>
      <c r="R704" s="41">
        <v>0</v>
      </c>
      <c r="S704" s="41">
        <v>0</v>
      </c>
      <c r="T704" s="41">
        <v>0</v>
      </c>
      <c r="U704" s="41">
        <v>0</v>
      </c>
      <c r="V704" s="41">
        <v>0</v>
      </c>
      <c r="W704" s="41">
        <v>0</v>
      </c>
      <c r="X704" s="41">
        <v>0</v>
      </c>
      <c r="Y704" s="41">
        <v>0</v>
      </c>
      <c r="Z704" s="41">
        <v>0</v>
      </c>
      <c r="AA704" s="41">
        <v>0</v>
      </c>
    </row>
    <row r="705" spans="1:27" collapsed="1" x14ac:dyDescent="0.2">
      <c r="B705" s="101" t="s">
        <v>392</v>
      </c>
    </row>
    <row r="706" spans="1:27" x14ac:dyDescent="0.2">
      <c r="B706" s="101" t="s">
        <v>392</v>
      </c>
    </row>
    <row r="707" spans="1:27" x14ac:dyDescent="0.2">
      <c r="A707" s="175" t="s">
        <v>2340</v>
      </c>
      <c r="B707" s="176"/>
      <c r="C707" s="176"/>
      <c r="D707" s="176"/>
      <c r="E707" s="176"/>
      <c r="F707" s="176"/>
      <c r="G707" s="176"/>
      <c r="H707" s="176"/>
      <c r="I707" s="176"/>
      <c r="J707" s="176"/>
      <c r="K707" s="176"/>
      <c r="L707" s="176"/>
      <c r="M707" s="176"/>
      <c r="N707" s="176"/>
      <c r="O707" s="176"/>
      <c r="P707" s="176"/>
      <c r="Q707" s="176"/>
      <c r="R707" s="176"/>
      <c r="S707" s="176"/>
      <c r="T707" s="176"/>
      <c r="U707" s="176"/>
      <c r="V707" s="176"/>
      <c r="W707" s="176"/>
      <c r="X707" s="176"/>
      <c r="Y707" s="176"/>
      <c r="Z707" s="176"/>
      <c r="AA707" s="177"/>
    </row>
    <row r="708" spans="1:27" ht="25.5" x14ac:dyDescent="0.2">
      <c r="A708" s="96" t="s">
        <v>64</v>
      </c>
      <c r="B708" s="97" t="s">
        <v>210</v>
      </c>
      <c r="C708" s="96" t="s">
        <v>211</v>
      </c>
      <c r="D708" s="97" t="s">
        <v>212</v>
      </c>
      <c r="E708" s="97" t="s">
        <v>213</v>
      </c>
      <c r="F708" s="97" t="s">
        <v>214</v>
      </c>
      <c r="G708" s="97" t="s">
        <v>215</v>
      </c>
      <c r="H708" s="97" t="s">
        <v>216</v>
      </c>
      <c r="I708" s="97" t="s">
        <v>217</v>
      </c>
      <c r="J708" s="97" t="s">
        <v>218</v>
      </c>
      <c r="K708" s="97" t="s">
        <v>219</v>
      </c>
      <c r="L708" s="97" t="s">
        <v>220</v>
      </c>
      <c r="M708" s="97" t="s">
        <v>221</v>
      </c>
      <c r="N708" s="97" t="s">
        <v>222</v>
      </c>
      <c r="O708" s="97" t="s">
        <v>223</v>
      </c>
      <c r="P708" s="97" t="s">
        <v>224</v>
      </c>
      <c r="Q708" s="97" t="s">
        <v>225</v>
      </c>
      <c r="R708" s="97" t="s">
        <v>226</v>
      </c>
      <c r="S708" s="97" t="s">
        <v>227</v>
      </c>
      <c r="T708" s="97" t="s">
        <v>228</v>
      </c>
      <c r="U708" s="97" t="s">
        <v>229</v>
      </c>
      <c r="V708" s="97" t="s">
        <v>230</v>
      </c>
      <c r="W708" s="97" t="s">
        <v>231</v>
      </c>
      <c r="X708" s="97" t="s">
        <v>232</v>
      </c>
      <c r="Y708" s="97" t="s">
        <v>233</v>
      </c>
      <c r="Z708" s="97" t="s">
        <v>234</v>
      </c>
      <c r="AA708" s="97" t="s">
        <v>235</v>
      </c>
    </row>
    <row r="709" spans="1:27" x14ac:dyDescent="0.2">
      <c r="A709" s="98" t="s">
        <v>3096</v>
      </c>
      <c r="B709" s="25" t="str">
        <f>"01"&amp;"."&amp;$B$801&amp;"."&amp;$B$802</f>
        <v>01.01.2024</v>
      </c>
      <c r="C709" s="88" t="s">
        <v>76</v>
      </c>
      <c r="D709" s="89">
        <f>ROUND((D710)/1000,5)</f>
        <v>8.6269999999999999E-2</v>
      </c>
      <c r="E709" s="89">
        <f t="shared" ref="E709:AA709" si="403">ROUND((E710)/1000,5)</f>
        <v>0.12547</v>
      </c>
      <c r="F709" s="89">
        <f t="shared" si="403"/>
        <v>5.7419999999999999E-2</v>
      </c>
      <c r="G709" s="89">
        <f t="shared" si="403"/>
        <v>0</v>
      </c>
      <c r="H709" s="89">
        <f t="shared" si="403"/>
        <v>0</v>
      </c>
      <c r="I709" s="89">
        <f t="shared" si="403"/>
        <v>1.4E-3</v>
      </c>
      <c r="J709" s="89">
        <f t="shared" si="403"/>
        <v>0</v>
      </c>
      <c r="K709" s="89">
        <f t="shared" si="403"/>
        <v>0</v>
      </c>
      <c r="L709" s="89">
        <f t="shared" si="403"/>
        <v>0</v>
      </c>
      <c r="M709" s="89">
        <f t="shared" si="403"/>
        <v>0</v>
      </c>
      <c r="N709" s="89">
        <f t="shared" si="403"/>
        <v>0</v>
      </c>
      <c r="O709" s="89">
        <f t="shared" si="403"/>
        <v>0</v>
      </c>
      <c r="P709" s="89">
        <f t="shared" si="403"/>
        <v>0</v>
      </c>
      <c r="Q709" s="89">
        <f t="shared" si="403"/>
        <v>2.511E-2</v>
      </c>
      <c r="R709" s="89">
        <f t="shared" si="403"/>
        <v>6.0769999999999998E-2</v>
      </c>
      <c r="S709" s="89">
        <f t="shared" si="403"/>
        <v>0.10135</v>
      </c>
      <c r="T709" s="89">
        <f t="shared" si="403"/>
        <v>0</v>
      </c>
      <c r="U709" s="89">
        <f t="shared" si="403"/>
        <v>0</v>
      </c>
      <c r="V709" s="89">
        <f t="shared" si="403"/>
        <v>0</v>
      </c>
      <c r="W709" s="89">
        <f t="shared" si="403"/>
        <v>0.10122</v>
      </c>
      <c r="X709" s="89">
        <f t="shared" si="403"/>
        <v>0.18246999999999999</v>
      </c>
      <c r="Y709" s="89">
        <f t="shared" si="403"/>
        <v>0.26280999999999999</v>
      </c>
      <c r="Z709" s="89">
        <f t="shared" si="403"/>
        <v>0.28666999999999998</v>
      </c>
      <c r="AA709" s="89">
        <f t="shared" si="403"/>
        <v>0.28866999999999998</v>
      </c>
    </row>
    <row r="710" spans="1:27" ht="12.75" hidden="1" customHeight="1" outlineLevel="1" x14ac:dyDescent="0.2">
      <c r="A710" s="99" t="s">
        <v>3097</v>
      </c>
      <c r="B710" s="60" t="s">
        <v>238</v>
      </c>
      <c r="C710" s="40" t="s">
        <v>79</v>
      </c>
      <c r="D710" s="41">
        <v>86.27</v>
      </c>
      <c r="E710" s="41">
        <v>125.47</v>
      </c>
      <c r="F710" s="41">
        <v>57.42</v>
      </c>
      <c r="G710" s="41">
        <v>0</v>
      </c>
      <c r="H710" s="41">
        <v>0</v>
      </c>
      <c r="I710" s="41">
        <v>1.4</v>
      </c>
      <c r="J710" s="41">
        <v>0</v>
      </c>
      <c r="K710" s="41">
        <v>0</v>
      </c>
      <c r="L710" s="41">
        <v>0</v>
      </c>
      <c r="M710" s="41">
        <v>0</v>
      </c>
      <c r="N710" s="41">
        <v>0</v>
      </c>
      <c r="O710" s="41">
        <v>0</v>
      </c>
      <c r="P710" s="41">
        <v>0</v>
      </c>
      <c r="Q710" s="41">
        <v>25.11</v>
      </c>
      <c r="R710" s="41">
        <v>60.77</v>
      </c>
      <c r="S710" s="41">
        <v>101.35</v>
      </c>
      <c r="T710" s="41">
        <v>0</v>
      </c>
      <c r="U710" s="41">
        <v>0</v>
      </c>
      <c r="V710" s="41">
        <v>0</v>
      </c>
      <c r="W710" s="41">
        <v>101.22</v>
      </c>
      <c r="X710" s="41">
        <v>182.47</v>
      </c>
      <c r="Y710" s="41">
        <v>262.81</v>
      </c>
      <c r="Z710" s="41">
        <v>286.67</v>
      </c>
      <c r="AA710" s="41">
        <v>288.67</v>
      </c>
    </row>
    <row r="711" spans="1:27" collapsed="1" x14ac:dyDescent="0.2">
      <c r="A711" s="98" t="s">
        <v>3098</v>
      </c>
      <c r="B711" s="25" t="str">
        <f>"02"&amp;"."&amp;$B$801&amp;"."&amp;$B$802</f>
        <v>02.01.2024</v>
      </c>
      <c r="C711" s="88" t="s">
        <v>76</v>
      </c>
      <c r="D711" s="89">
        <f>ROUND((D712)/1000,5)</f>
        <v>9.0620000000000006E-2</v>
      </c>
      <c r="E711" s="89">
        <f t="shared" ref="E711:AA711" si="404">ROUND((E712)/1000,5)</f>
        <v>4.7419999999999997E-2</v>
      </c>
      <c r="F711" s="89">
        <f t="shared" si="404"/>
        <v>4.4760000000000001E-2</v>
      </c>
      <c r="G711" s="89">
        <f t="shared" si="404"/>
        <v>2.8719999999999999E-2</v>
      </c>
      <c r="H711" s="89">
        <f t="shared" si="404"/>
        <v>1.5440000000000001E-2</v>
      </c>
      <c r="I711" s="89">
        <f t="shared" si="404"/>
        <v>2.3060000000000001E-2</v>
      </c>
      <c r="J711" s="89">
        <f t="shared" si="404"/>
        <v>5.5419999999999997E-2</v>
      </c>
      <c r="K711" s="89">
        <f t="shared" si="404"/>
        <v>3.1719999999999998E-2</v>
      </c>
      <c r="L711" s="89">
        <f t="shared" si="404"/>
        <v>0</v>
      </c>
      <c r="M711" s="89">
        <f t="shared" si="404"/>
        <v>0</v>
      </c>
      <c r="N711" s="89">
        <f t="shared" si="404"/>
        <v>0</v>
      </c>
      <c r="O711" s="89">
        <f t="shared" si="404"/>
        <v>0</v>
      </c>
      <c r="P711" s="89">
        <f t="shared" si="404"/>
        <v>0</v>
      </c>
      <c r="Q711" s="89">
        <f t="shared" si="404"/>
        <v>0</v>
      </c>
      <c r="R711" s="89">
        <f t="shared" si="404"/>
        <v>0</v>
      </c>
      <c r="S711" s="89">
        <f t="shared" si="404"/>
        <v>0</v>
      </c>
      <c r="T711" s="89">
        <f t="shared" si="404"/>
        <v>0</v>
      </c>
      <c r="U711" s="89">
        <f t="shared" si="404"/>
        <v>0</v>
      </c>
      <c r="V711" s="89">
        <f t="shared" si="404"/>
        <v>0</v>
      </c>
      <c r="W711" s="89">
        <f t="shared" si="404"/>
        <v>0</v>
      </c>
      <c r="X711" s="89">
        <f t="shared" si="404"/>
        <v>0</v>
      </c>
      <c r="Y711" s="89">
        <f t="shared" si="404"/>
        <v>7.2480000000000003E-2</v>
      </c>
      <c r="Z711" s="89">
        <f t="shared" si="404"/>
        <v>0</v>
      </c>
      <c r="AA711" s="89">
        <f t="shared" si="404"/>
        <v>0</v>
      </c>
    </row>
    <row r="712" spans="1:27" ht="12.75" hidden="1" customHeight="1" outlineLevel="1" x14ac:dyDescent="0.2">
      <c r="A712" s="99" t="s">
        <v>3099</v>
      </c>
      <c r="B712" s="60" t="s">
        <v>238</v>
      </c>
      <c r="C712" s="40" t="s">
        <v>79</v>
      </c>
      <c r="D712" s="41">
        <v>90.62</v>
      </c>
      <c r="E712" s="41">
        <v>47.42</v>
      </c>
      <c r="F712" s="41">
        <v>44.76</v>
      </c>
      <c r="G712" s="41">
        <v>28.72</v>
      </c>
      <c r="H712" s="41">
        <v>15.44</v>
      </c>
      <c r="I712" s="41">
        <v>23.06</v>
      </c>
      <c r="J712" s="41">
        <v>55.42</v>
      </c>
      <c r="K712" s="41">
        <v>31.72</v>
      </c>
      <c r="L712" s="41">
        <v>0</v>
      </c>
      <c r="M712" s="41">
        <v>0</v>
      </c>
      <c r="N712" s="41">
        <v>0</v>
      </c>
      <c r="O712" s="41">
        <v>0</v>
      </c>
      <c r="P712" s="41">
        <v>0</v>
      </c>
      <c r="Q712" s="41">
        <v>0</v>
      </c>
      <c r="R712" s="41">
        <v>0</v>
      </c>
      <c r="S712" s="41">
        <v>0</v>
      </c>
      <c r="T712" s="41">
        <v>0</v>
      </c>
      <c r="U712" s="41">
        <v>0</v>
      </c>
      <c r="V712" s="41">
        <v>0</v>
      </c>
      <c r="W712" s="41">
        <v>0</v>
      </c>
      <c r="X712" s="41">
        <v>0</v>
      </c>
      <c r="Y712" s="41">
        <v>72.48</v>
      </c>
      <c r="Z712" s="41">
        <v>0</v>
      </c>
      <c r="AA712" s="41">
        <v>0</v>
      </c>
    </row>
    <row r="713" spans="1:27" collapsed="1" x14ac:dyDescent="0.2">
      <c r="A713" s="98" t="s">
        <v>3100</v>
      </c>
      <c r="B713" s="25" t="str">
        <f>"03"&amp;"."&amp;$B$801&amp;"."&amp;$B$802</f>
        <v>03.01.2024</v>
      </c>
      <c r="C713" s="88" t="s">
        <v>76</v>
      </c>
      <c r="D713" s="89">
        <f>ROUND((D714)/1000,5)</f>
        <v>2.818E-2</v>
      </c>
      <c r="E713" s="89">
        <f t="shared" ref="E713:AA713" si="405">ROUND((E714)/1000,5)</f>
        <v>4.061E-2</v>
      </c>
      <c r="F713" s="89">
        <f t="shared" si="405"/>
        <v>3.0870000000000002E-2</v>
      </c>
      <c r="G713" s="89">
        <f t="shared" si="405"/>
        <v>0</v>
      </c>
      <c r="H713" s="89">
        <f t="shared" si="405"/>
        <v>0</v>
      </c>
      <c r="I713" s="89">
        <f t="shared" si="405"/>
        <v>0</v>
      </c>
      <c r="J713" s="89">
        <f t="shared" si="405"/>
        <v>0</v>
      </c>
      <c r="K713" s="89">
        <f t="shared" si="405"/>
        <v>0</v>
      </c>
      <c r="L713" s="89">
        <f t="shared" si="405"/>
        <v>0</v>
      </c>
      <c r="M713" s="89">
        <f t="shared" si="405"/>
        <v>0</v>
      </c>
      <c r="N713" s="89">
        <f t="shared" si="405"/>
        <v>0</v>
      </c>
      <c r="O713" s="89">
        <f t="shared" si="405"/>
        <v>0</v>
      </c>
      <c r="P713" s="89">
        <f t="shared" si="405"/>
        <v>0</v>
      </c>
      <c r="Q713" s="89">
        <f t="shared" si="405"/>
        <v>0</v>
      </c>
      <c r="R713" s="89">
        <f t="shared" si="405"/>
        <v>0</v>
      </c>
      <c r="S713" s="89">
        <f t="shared" si="405"/>
        <v>0</v>
      </c>
      <c r="T713" s="89">
        <f t="shared" si="405"/>
        <v>0</v>
      </c>
      <c r="U713" s="89">
        <f t="shared" si="405"/>
        <v>0</v>
      </c>
      <c r="V713" s="89">
        <f t="shared" si="405"/>
        <v>0</v>
      </c>
      <c r="W713" s="89">
        <f t="shared" si="405"/>
        <v>0</v>
      </c>
      <c r="X713" s="89">
        <f t="shared" si="405"/>
        <v>0</v>
      </c>
      <c r="Y713" s="89">
        <f t="shared" si="405"/>
        <v>0</v>
      </c>
      <c r="Z713" s="89">
        <f t="shared" si="405"/>
        <v>0</v>
      </c>
      <c r="AA713" s="89">
        <f t="shared" si="405"/>
        <v>0</v>
      </c>
    </row>
    <row r="714" spans="1:27" ht="12.75" hidden="1" customHeight="1" outlineLevel="1" x14ac:dyDescent="0.2">
      <c r="A714" s="99" t="s">
        <v>3101</v>
      </c>
      <c r="B714" s="60" t="s">
        <v>238</v>
      </c>
      <c r="C714" s="40" t="s">
        <v>79</v>
      </c>
      <c r="D714" s="41">
        <v>28.18</v>
      </c>
      <c r="E714" s="41">
        <v>40.61</v>
      </c>
      <c r="F714" s="41">
        <v>30.87</v>
      </c>
      <c r="G714" s="41">
        <v>0</v>
      </c>
      <c r="H714" s="41">
        <v>0</v>
      </c>
      <c r="I714" s="41">
        <v>0</v>
      </c>
      <c r="J714" s="41">
        <v>0</v>
      </c>
      <c r="K714" s="41">
        <v>0</v>
      </c>
      <c r="L714" s="41">
        <v>0</v>
      </c>
      <c r="M714" s="41">
        <v>0</v>
      </c>
      <c r="N714" s="41">
        <v>0</v>
      </c>
      <c r="O714" s="41">
        <v>0</v>
      </c>
      <c r="P714" s="41">
        <v>0</v>
      </c>
      <c r="Q714" s="41">
        <v>0</v>
      </c>
      <c r="R714" s="41">
        <v>0</v>
      </c>
      <c r="S714" s="41">
        <v>0</v>
      </c>
      <c r="T714" s="41">
        <v>0</v>
      </c>
      <c r="U714" s="41">
        <v>0</v>
      </c>
      <c r="V714" s="41">
        <v>0</v>
      </c>
      <c r="W714" s="41">
        <v>0</v>
      </c>
      <c r="X714" s="41">
        <v>0</v>
      </c>
      <c r="Y714" s="41">
        <v>0</v>
      </c>
      <c r="Z714" s="41">
        <v>0</v>
      </c>
      <c r="AA714" s="41">
        <v>0</v>
      </c>
    </row>
    <row r="715" spans="1:27" collapsed="1" x14ac:dyDescent="0.2">
      <c r="A715" s="98" t="s">
        <v>3102</v>
      </c>
      <c r="B715" s="25" t="str">
        <f>"04"&amp;"."&amp;$B$801&amp;"."&amp;$B$802</f>
        <v>04.01.2024</v>
      </c>
      <c r="C715" s="88" t="s">
        <v>76</v>
      </c>
      <c r="D715" s="89">
        <f>ROUND((D716)/1000,5)</f>
        <v>6.0000000000000002E-5</v>
      </c>
      <c r="E715" s="89">
        <f t="shared" ref="E715:AA715" si="406">ROUND((E716)/1000,5)</f>
        <v>0</v>
      </c>
      <c r="F715" s="89">
        <f t="shared" si="406"/>
        <v>0</v>
      </c>
      <c r="G715" s="89">
        <f t="shared" si="406"/>
        <v>0</v>
      </c>
      <c r="H715" s="89">
        <f t="shared" si="406"/>
        <v>0</v>
      </c>
      <c r="I715" s="89">
        <f t="shared" si="406"/>
        <v>0</v>
      </c>
      <c r="J715" s="89">
        <f t="shared" si="406"/>
        <v>0</v>
      </c>
      <c r="K715" s="89">
        <f t="shared" si="406"/>
        <v>0</v>
      </c>
      <c r="L715" s="89">
        <f t="shared" si="406"/>
        <v>0</v>
      </c>
      <c r="M715" s="89">
        <f t="shared" si="406"/>
        <v>0</v>
      </c>
      <c r="N715" s="89">
        <f t="shared" si="406"/>
        <v>0</v>
      </c>
      <c r="O715" s="89">
        <f t="shared" si="406"/>
        <v>0</v>
      </c>
      <c r="P715" s="89">
        <f t="shared" si="406"/>
        <v>0</v>
      </c>
      <c r="Q715" s="89">
        <f t="shared" si="406"/>
        <v>0</v>
      </c>
      <c r="R715" s="89">
        <f t="shared" si="406"/>
        <v>0</v>
      </c>
      <c r="S715" s="89">
        <f t="shared" si="406"/>
        <v>0</v>
      </c>
      <c r="T715" s="89">
        <f t="shared" si="406"/>
        <v>0</v>
      </c>
      <c r="U715" s="89">
        <f t="shared" si="406"/>
        <v>0</v>
      </c>
      <c r="V715" s="89">
        <f t="shared" si="406"/>
        <v>0</v>
      </c>
      <c r="W715" s="89">
        <f t="shared" si="406"/>
        <v>0</v>
      </c>
      <c r="X715" s="89">
        <f t="shared" si="406"/>
        <v>0</v>
      </c>
      <c r="Y715" s="89">
        <f t="shared" si="406"/>
        <v>0</v>
      </c>
      <c r="Z715" s="89">
        <f t="shared" si="406"/>
        <v>0</v>
      </c>
      <c r="AA715" s="89">
        <f t="shared" si="406"/>
        <v>0</v>
      </c>
    </row>
    <row r="716" spans="1:27" ht="12.75" hidden="1" customHeight="1" outlineLevel="1" x14ac:dyDescent="0.2">
      <c r="A716" s="99" t="s">
        <v>3103</v>
      </c>
      <c r="B716" s="60" t="s">
        <v>238</v>
      </c>
      <c r="C716" s="40" t="s">
        <v>79</v>
      </c>
      <c r="D716" s="41">
        <v>0.06</v>
      </c>
      <c r="E716" s="41">
        <v>0</v>
      </c>
      <c r="F716" s="41">
        <v>0</v>
      </c>
      <c r="G716" s="41">
        <v>0</v>
      </c>
      <c r="H716" s="41">
        <v>0</v>
      </c>
      <c r="I716" s="41">
        <v>0</v>
      </c>
      <c r="J716" s="41">
        <v>0</v>
      </c>
      <c r="K716" s="41">
        <v>0</v>
      </c>
      <c r="L716" s="41">
        <v>0</v>
      </c>
      <c r="M716" s="41">
        <v>0</v>
      </c>
      <c r="N716" s="41">
        <v>0</v>
      </c>
      <c r="O716" s="41">
        <v>0</v>
      </c>
      <c r="P716" s="41">
        <v>0</v>
      </c>
      <c r="Q716" s="41">
        <v>0</v>
      </c>
      <c r="R716" s="41">
        <v>0</v>
      </c>
      <c r="S716" s="41">
        <v>0</v>
      </c>
      <c r="T716" s="41">
        <v>0</v>
      </c>
      <c r="U716" s="41">
        <v>0</v>
      </c>
      <c r="V716" s="41">
        <v>0</v>
      </c>
      <c r="W716" s="41">
        <v>0</v>
      </c>
      <c r="X716" s="41">
        <v>0</v>
      </c>
      <c r="Y716" s="41">
        <v>0</v>
      </c>
      <c r="Z716" s="41">
        <v>0</v>
      </c>
      <c r="AA716" s="41">
        <v>0</v>
      </c>
    </row>
    <row r="717" spans="1:27" collapsed="1" x14ac:dyDescent="0.2">
      <c r="A717" s="98" t="s">
        <v>3104</v>
      </c>
      <c r="B717" s="25" t="str">
        <f>"05"&amp;"."&amp;$B$801&amp;"."&amp;$B$802</f>
        <v>05.01.2024</v>
      </c>
      <c r="C717" s="88" t="s">
        <v>76</v>
      </c>
      <c r="D717" s="89">
        <f>ROUND((D718)/1000,5)</f>
        <v>1.6279999999999999E-2</v>
      </c>
      <c r="E717" s="89">
        <f t="shared" ref="E717:AA717" si="407">ROUND((E718)/1000,5)</f>
        <v>1.9179999999999999E-2</v>
      </c>
      <c r="F717" s="89">
        <f t="shared" si="407"/>
        <v>3.0589999999999999E-2</v>
      </c>
      <c r="G717" s="89">
        <f t="shared" si="407"/>
        <v>0</v>
      </c>
      <c r="H717" s="89">
        <f t="shared" si="407"/>
        <v>0</v>
      </c>
      <c r="I717" s="89">
        <f t="shared" si="407"/>
        <v>0</v>
      </c>
      <c r="J717" s="89">
        <f t="shared" si="407"/>
        <v>0</v>
      </c>
      <c r="K717" s="89">
        <f t="shared" si="407"/>
        <v>0</v>
      </c>
      <c r="L717" s="89">
        <f t="shared" si="407"/>
        <v>0</v>
      </c>
      <c r="M717" s="89">
        <f t="shared" si="407"/>
        <v>0</v>
      </c>
      <c r="N717" s="89">
        <f t="shared" si="407"/>
        <v>0</v>
      </c>
      <c r="O717" s="89">
        <f t="shared" si="407"/>
        <v>0</v>
      </c>
      <c r="P717" s="89">
        <f t="shared" si="407"/>
        <v>0</v>
      </c>
      <c r="Q717" s="89">
        <f t="shared" si="407"/>
        <v>0</v>
      </c>
      <c r="R717" s="89">
        <f t="shared" si="407"/>
        <v>0</v>
      </c>
      <c r="S717" s="89">
        <f t="shared" si="407"/>
        <v>0</v>
      </c>
      <c r="T717" s="89">
        <f t="shared" si="407"/>
        <v>0</v>
      </c>
      <c r="U717" s="89">
        <f t="shared" si="407"/>
        <v>0</v>
      </c>
      <c r="V717" s="89">
        <f t="shared" si="407"/>
        <v>0</v>
      </c>
      <c r="W717" s="89">
        <f t="shared" si="407"/>
        <v>0</v>
      </c>
      <c r="X717" s="89">
        <f t="shared" si="407"/>
        <v>0</v>
      </c>
      <c r="Y717" s="89">
        <f t="shared" si="407"/>
        <v>0</v>
      </c>
      <c r="Z717" s="89">
        <f t="shared" si="407"/>
        <v>0</v>
      </c>
      <c r="AA717" s="89">
        <f t="shared" si="407"/>
        <v>0</v>
      </c>
    </row>
    <row r="718" spans="1:27" ht="12.75" hidden="1" customHeight="1" outlineLevel="1" x14ac:dyDescent="0.2">
      <c r="A718" s="99" t="s">
        <v>3105</v>
      </c>
      <c r="B718" s="60" t="s">
        <v>238</v>
      </c>
      <c r="C718" s="40" t="s">
        <v>79</v>
      </c>
      <c r="D718" s="41">
        <v>16.28</v>
      </c>
      <c r="E718" s="41">
        <v>19.18</v>
      </c>
      <c r="F718" s="41">
        <v>30.59</v>
      </c>
      <c r="G718" s="41">
        <v>0</v>
      </c>
      <c r="H718" s="41">
        <v>0</v>
      </c>
      <c r="I718" s="41">
        <v>0</v>
      </c>
      <c r="J718" s="41">
        <v>0</v>
      </c>
      <c r="K718" s="41">
        <v>0</v>
      </c>
      <c r="L718" s="41">
        <v>0</v>
      </c>
      <c r="M718" s="41">
        <v>0</v>
      </c>
      <c r="N718" s="41">
        <v>0</v>
      </c>
      <c r="O718" s="41">
        <v>0</v>
      </c>
      <c r="P718" s="41">
        <v>0</v>
      </c>
      <c r="Q718" s="41">
        <v>0</v>
      </c>
      <c r="R718" s="41">
        <v>0</v>
      </c>
      <c r="S718" s="41">
        <v>0</v>
      </c>
      <c r="T718" s="41">
        <v>0</v>
      </c>
      <c r="U718" s="41">
        <v>0</v>
      </c>
      <c r="V718" s="41">
        <v>0</v>
      </c>
      <c r="W718" s="41">
        <v>0</v>
      </c>
      <c r="X718" s="41">
        <v>0</v>
      </c>
      <c r="Y718" s="41">
        <v>0</v>
      </c>
      <c r="Z718" s="41">
        <v>0</v>
      </c>
      <c r="AA718" s="41">
        <v>0</v>
      </c>
    </row>
    <row r="719" spans="1:27" collapsed="1" x14ac:dyDescent="0.2">
      <c r="A719" s="98" t="s">
        <v>3106</v>
      </c>
      <c r="B719" s="25" t="str">
        <f>"06"&amp;"."&amp;$B$801&amp;"."&amp;$B$802</f>
        <v>06.01.2024</v>
      </c>
      <c r="C719" s="88" t="s">
        <v>76</v>
      </c>
      <c r="D719" s="89">
        <f>ROUND((D720)/1000,5)</f>
        <v>1.4319999999999999E-2</v>
      </c>
      <c r="E719" s="89">
        <f t="shared" ref="E719:AA719" si="408">ROUND((E720)/1000,5)</f>
        <v>3.6519999999999997E-2</v>
      </c>
      <c r="F719" s="89">
        <f t="shared" si="408"/>
        <v>1.3270000000000001E-2</v>
      </c>
      <c r="G719" s="89">
        <f t="shared" si="408"/>
        <v>3.7929999999999998E-2</v>
      </c>
      <c r="H719" s="89">
        <f t="shared" si="408"/>
        <v>0</v>
      </c>
      <c r="I719" s="89">
        <f t="shared" si="408"/>
        <v>0</v>
      </c>
      <c r="J719" s="89">
        <f t="shared" si="408"/>
        <v>0</v>
      </c>
      <c r="K719" s="89">
        <f t="shared" si="408"/>
        <v>0</v>
      </c>
      <c r="L719" s="89">
        <f t="shared" si="408"/>
        <v>0</v>
      </c>
      <c r="M719" s="89">
        <f t="shared" si="408"/>
        <v>0</v>
      </c>
      <c r="N719" s="89">
        <f t="shared" si="408"/>
        <v>0</v>
      </c>
      <c r="O719" s="89">
        <f t="shared" si="408"/>
        <v>0</v>
      </c>
      <c r="P719" s="89">
        <f t="shared" si="408"/>
        <v>0</v>
      </c>
      <c r="Q719" s="89">
        <f t="shared" si="408"/>
        <v>0</v>
      </c>
      <c r="R719" s="89">
        <f t="shared" si="408"/>
        <v>0</v>
      </c>
      <c r="S719" s="89">
        <f t="shared" si="408"/>
        <v>0</v>
      </c>
      <c r="T719" s="89">
        <f t="shared" si="408"/>
        <v>0</v>
      </c>
      <c r="U719" s="89">
        <f t="shared" si="408"/>
        <v>0</v>
      </c>
      <c r="V719" s="89">
        <f t="shared" si="408"/>
        <v>0</v>
      </c>
      <c r="W719" s="89">
        <f t="shared" si="408"/>
        <v>0</v>
      </c>
      <c r="X719" s="89">
        <f t="shared" si="408"/>
        <v>0</v>
      </c>
      <c r="Y719" s="89">
        <f t="shared" si="408"/>
        <v>2.648E-2</v>
      </c>
      <c r="Z719" s="89">
        <f t="shared" si="408"/>
        <v>1.5180000000000001E-2</v>
      </c>
      <c r="AA719" s="89">
        <f t="shared" si="408"/>
        <v>0</v>
      </c>
    </row>
    <row r="720" spans="1:27" ht="12.75" hidden="1" customHeight="1" outlineLevel="1" x14ac:dyDescent="0.2">
      <c r="A720" s="99" t="s">
        <v>3107</v>
      </c>
      <c r="B720" s="60" t="s">
        <v>238</v>
      </c>
      <c r="C720" s="40" t="s">
        <v>79</v>
      </c>
      <c r="D720" s="41">
        <v>14.32</v>
      </c>
      <c r="E720" s="41">
        <v>36.520000000000003</v>
      </c>
      <c r="F720" s="41">
        <v>13.27</v>
      </c>
      <c r="G720" s="41">
        <v>37.93</v>
      </c>
      <c r="H720" s="41">
        <v>0</v>
      </c>
      <c r="I720" s="41">
        <v>0</v>
      </c>
      <c r="J720" s="41">
        <v>0</v>
      </c>
      <c r="K720" s="41">
        <v>0</v>
      </c>
      <c r="L720" s="41">
        <v>0</v>
      </c>
      <c r="M720" s="41">
        <v>0</v>
      </c>
      <c r="N720" s="41">
        <v>0</v>
      </c>
      <c r="O720" s="41">
        <v>0</v>
      </c>
      <c r="P720" s="41">
        <v>0</v>
      </c>
      <c r="Q720" s="41">
        <v>0</v>
      </c>
      <c r="R720" s="41">
        <v>0</v>
      </c>
      <c r="S720" s="41">
        <v>0</v>
      </c>
      <c r="T720" s="41">
        <v>0</v>
      </c>
      <c r="U720" s="41">
        <v>0</v>
      </c>
      <c r="V720" s="41">
        <v>0</v>
      </c>
      <c r="W720" s="41">
        <v>0</v>
      </c>
      <c r="X720" s="41">
        <v>0</v>
      </c>
      <c r="Y720" s="41">
        <v>26.48</v>
      </c>
      <c r="Z720" s="41">
        <v>15.18</v>
      </c>
      <c r="AA720" s="41">
        <v>0</v>
      </c>
    </row>
    <row r="721" spans="1:27" collapsed="1" x14ac:dyDescent="0.2">
      <c r="A721" s="98" t="s">
        <v>3108</v>
      </c>
      <c r="B721" s="25" t="str">
        <f>"07"&amp;"."&amp;$B$801&amp;"."&amp;$B$802</f>
        <v>07.01.2024</v>
      </c>
      <c r="C721" s="88" t="s">
        <v>76</v>
      </c>
      <c r="D721" s="89">
        <f>ROUND((D722)/1000,5)</f>
        <v>3.3800000000000002E-3</v>
      </c>
      <c r="E721" s="89">
        <f t="shared" ref="E721:AA721" si="409">ROUND((E722)/1000,5)</f>
        <v>0</v>
      </c>
      <c r="F721" s="89">
        <f t="shared" si="409"/>
        <v>0</v>
      </c>
      <c r="G721" s="89">
        <f t="shared" si="409"/>
        <v>0</v>
      </c>
      <c r="H721" s="89">
        <f t="shared" si="409"/>
        <v>0</v>
      </c>
      <c r="I721" s="89">
        <f t="shared" si="409"/>
        <v>0</v>
      </c>
      <c r="J721" s="89">
        <f t="shared" si="409"/>
        <v>0</v>
      </c>
      <c r="K721" s="89">
        <f t="shared" si="409"/>
        <v>0</v>
      </c>
      <c r="L721" s="89">
        <f t="shared" si="409"/>
        <v>0</v>
      </c>
      <c r="M721" s="89">
        <f t="shared" si="409"/>
        <v>0</v>
      </c>
      <c r="N721" s="89">
        <f t="shared" si="409"/>
        <v>0</v>
      </c>
      <c r="O721" s="89">
        <f t="shared" si="409"/>
        <v>0</v>
      </c>
      <c r="P721" s="89">
        <f t="shared" si="409"/>
        <v>0</v>
      </c>
      <c r="Q721" s="89">
        <f t="shared" si="409"/>
        <v>0</v>
      </c>
      <c r="R721" s="89">
        <f t="shared" si="409"/>
        <v>0</v>
      </c>
      <c r="S721" s="89">
        <f t="shared" si="409"/>
        <v>0</v>
      </c>
      <c r="T721" s="89">
        <f t="shared" si="409"/>
        <v>0</v>
      </c>
      <c r="U721" s="89">
        <f t="shared" si="409"/>
        <v>0</v>
      </c>
      <c r="V721" s="89">
        <f t="shared" si="409"/>
        <v>4.8799999999999998E-3</v>
      </c>
      <c r="W721" s="89">
        <f t="shared" si="409"/>
        <v>4.7019999999999999E-2</v>
      </c>
      <c r="X721" s="89">
        <f t="shared" si="409"/>
        <v>3.0300000000000001E-3</v>
      </c>
      <c r="Y721" s="89">
        <f t="shared" si="409"/>
        <v>0.15939</v>
      </c>
      <c r="Z721" s="89">
        <f t="shared" si="409"/>
        <v>9.0389999999999998E-2</v>
      </c>
      <c r="AA721" s="89">
        <f t="shared" si="409"/>
        <v>2.8400000000000001E-3</v>
      </c>
    </row>
    <row r="722" spans="1:27" ht="12.75" hidden="1" customHeight="1" outlineLevel="1" x14ac:dyDescent="0.2">
      <c r="A722" s="99" t="s">
        <v>3109</v>
      </c>
      <c r="B722" s="60" t="s">
        <v>238</v>
      </c>
      <c r="C722" s="40" t="s">
        <v>79</v>
      </c>
      <c r="D722" s="41">
        <v>3.38</v>
      </c>
      <c r="E722" s="41">
        <v>0</v>
      </c>
      <c r="F722" s="41">
        <v>0</v>
      </c>
      <c r="G722" s="41">
        <v>0</v>
      </c>
      <c r="H722" s="41">
        <v>0</v>
      </c>
      <c r="I722" s="41">
        <v>0</v>
      </c>
      <c r="J722" s="41">
        <v>0</v>
      </c>
      <c r="K722" s="41">
        <v>0</v>
      </c>
      <c r="L722" s="41">
        <v>0</v>
      </c>
      <c r="M722" s="41">
        <v>0</v>
      </c>
      <c r="N722" s="41">
        <v>0</v>
      </c>
      <c r="O722" s="41">
        <v>0</v>
      </c>
      <c r="P722" s="41">
        <v>0</v>
      </c>
      <c r="Q722" s="41">
        <v>0</v>
      </c>
      <c r="R722" s="41">
        <v>0</v>
      </c>
      <c r="S722" s="41">
        <v>0</v>
      </c>
      <c r="T722" s="41">
        <v>0</v>
      </c>
      <c r="U722" s="41">
        <v>0</v>
      </c>
      <c r="V722" s="41">
        <v>4.88</v>
      </c>
      <c r="W722" s="41">
        <v>47.02</v>
      </c>
      <c r="X722" s="41">
        <v>3.03</v>
      </c>
      <c r="Y722" s="41">
        <v>159.38999999999999</v>
      </c>
      <c r="Z722" s="41">
        <v>90.39</v>
      </c>
      <c r="AA722" s="41">
        <v>2.84</v>
      </c>
    </row>
    <row r="723" spans="1:27" collapsed="1" x14ac:dyDescent="0.2">
      <c r="A723" s="98" t="s">
        <v>3110</v>
      </c>
      <c r="B723" s="25" t="str">
        <f>"08"&amp;"."&amp;$B$801&amp;"."&amp;$B$802</f>
        <v>08.01.2024</v>
      </c>
      <c r="C723" s="88" t="s">
        <v>76</v>
      </c>
      <c r="D723" s="89">
        <f>ROUND((D724)/1000,5)</f>
        <v>0.12323000000000001</v>
      </c>
      <c r="E723" s="89">
        <f t="shared" ref="E723:AA723" si="410">ROUND((E724)/1000,5)</f>
        <v>4.1450000000000001E-2</v>
      </c>
      <c r="F723" s="89">
        <f t="shared" si="410"/>
        <v>0.1147</v>
      </c>
      <c r="G723" s="89">
        <f t="shared" si="410"/>
        <v>8.763E-2</v>
      </c>
      <c r="H723" s="89">
        <f t="shared" si="410"/>
        <v>3.0370000000000001E-2</v>
      </c>
      <c r="I723" s="89">
        <f t="shared" si="410"/>
        <v>1.14E-3</v>
      </c>
      <c r="J723" s="89">
        <f t="shared" si="410"/>
        <v>0</v>
      </c>
      <c r="K723" s="89">
        <f t="shared" si="410"/>
        <v>0</v>
      </c>
      <c r="L723" s="89">
        <f t="shared" si="410"/>
        <v>0</v>
      </c>
      <c r="M723" s="89">
        <f t="shared" si="410"/>
        <v>0</v>
      </c>
      <c r="N723" s="89">
        <f t="shared" si="410"/>
        <v>0</v>
      </c>
      <c r="O723" s="89">
        <f t="shared" si="410"/>
        <v>0</v>
      </c>
      <c r="P723" s="89">
        <f t="shared" si="410"/>
        <v>0</v>
      </c>
      <c r="Q723" s="89">
        <f t="shared" si="410"/>
        <v>0</v>
      </c>
      <c r="R723" s="89">
        <f t="shared" si="410"/>
        <v>0</v>
      </c>
      <c r="S723" s="89">
        <f t="shared" si="410"/>
        <v>0</v>
      </c>
      <c r="T723" s="89">
        <f t="shared" si="410"/>
        <v>0</v>
      </c>
      <c r="U723" s="89">
        <f t="shared" si="410"/>
        <v>0</v>
      </c>
      <c r="V723" s="89">
        <f t="shared" si="410"/>
        <v>0</v>
      </c>
      <c r="W723" s="89">
        <f t="shared" si="410"/>
        <v>0</v>
      </c>
      <c r="X723" s="89">
        <f t="shared" si="410"/>
        <v>0</v>
      </c>
      <c r="Y723" s="89">
        <f t="shared" si="410"/>
        <v>0</v>
      </c>
      <c r="Z723" s="89">
        <f t="shared" si="410"/>
        <v>0</v>
      </c>
      <c r="AA723" s="89">
        <f t="shared" si="410"/>
        <v>3.8700000000000002E-3</v>
      </c>
    </row>
    <row r="724" spans="1:27" ht="12.75" hidden="1" customHeight="1" outlineLevel="1" x14ac:dyDescent="0.2">
      <c r="A724" s="99" t="s">
        <v>3111</v>
      </c>
      <c r="B724" s="60" t="s">
        <v>238</v>
      </c>
      <c r="C724" s="40" t="s">
        <v>79</v>
      </c>
      <c r="D724" s="41">
        <v>123.23</v>
      </c>
      <c r="E724" s="41">
        <v>41.45</v>
      </c>
      <c r="F724" s="41">
        <v>114.7</v>
      </c>
      <c r="G724" s="41">
        <v>87.63</v>
      </c>
      <c r="H724" s="41">
        <v>30.37</v>
      </c>
      <c r="I724" s="41">
        <v>1.1399999999999999</v>
      </c>
      <c r="J724" s="41">
        <v>0</v>
      </c>
      <c r="K724" s="41">
        <v>0</v>
      </c>
      <c r="L724" s="41">
        <v>0</v>
      </c>
      <c r="M724" s="41">
        <v>0</v>
      </c>
      <c r="N724" s="41">
        <v>0</v>
      </c>
      <c r="O724" s="41">
        <v>0</v>
      </c>
      <c r="P724" s="41">
        <v>0</v>
      </c>
      <c r="Q724" s="41">
        <v>0</v>
      </c>
      <c r="R724" s="41">
        <v>0</v>
      </c>
      <c r="S724" s="41">
        <v>0</v>
      </c>
      <c r="T724" s="41">
        <v>0</v>
      </c>
      <c r="U724" s="41">
        <v>0</v>
      </c>
      <c r="V724" s="41">
        <v>0</v>
      </c>
      <c r="W724" s="41">
        <v>0</v>
      </c>
      <c r="X724" s="41">
        <v>0</v>
      </c>
      <c r="Y724" s="41">
        <v>0</v>
      </c>
      <c r="Z724" s="41">
        <v>0</v>
      </c>
      <c r="AA724" s="41">
        <v>3.87</v>
      </c>
    </row>
    <row r="725" spans="1:27" collapsed="1" x14ac:dyDescent="0.2">
      <c r="A725" s="98" t="s">
        <v>3112</v>
      </c>
      <c r="B725" s="25" t="str">
        <f>"09"&amp;"."&amp;$B$801&amp;"."&amp;$B$802</f>
        <v>09.01.2024</v>
      </c>
      <c r="C725" s="88" t="s">
        <v>76</v>
      </c>
      <c r="D725" s="89">
        <f>ROUND((D726)/1000,5)</f>
        <v>3.8469999999999997E-2</v>
      </c>
      <c r="E725" s="89">
        <f t="shared" ref="E725:AA725" si="411">ROUND((E726)/1000,5)</f>
        <v>3.5299999999999998E-2</v>
      </c>
      <c r="F725" s="89">
        <f t="shared" si="411"/>
        <v>7.2520000000000001E-2</v>
      </c>
      <c r="G725" s="89">
        <f t="shared" si="411"/>
        <v>1.325E-2</v>
      </c>
      <c r="H725" s="89">
        <f t="shared" si="411"/>
        <v>0</v>
      </c>
      <c r="I725" s="89">
        <f t="shared" si="411"/>
        <v>0</v>
      </c>
      <c r="J725" s="89">
        <f t="shared" si="411"/>
        <v>0</v>
      </c>
      <c r="K725" s="89">
        <f t="shared" si="411"/>
        <v>0</v>
      </c>
      <c r="L725" s="89">
        <f t="shared" si="411"/>
        <v>0</v>
      </c>
      <c r="M725" s="89">
        <f t="shared" si="411"/>
        <v>0</v>
      </c>
      <c r="N725" s="89">
        <f t="shared" si="411"/>
        <v>0</v>
      </c>
      <c r="O725" s="89">
        <f t="shared" si="411"/>
        <v>0</v>
      </c>
      <c r="P725" s="89">
        <f t="shared" si="411"/>
        <v>0</v>
      </c>
      <c r="Q725" s="89">
        <f t="shared" si="411"/>
        <v>0</v>
      </c>
      <c r="R725" s="89">
        <f t="shared" si="411"/>
        <v>0</v>
      </c>
      <c r="S725" s="89">
        <f t="shared" si="411"/>
        <v>0</v>
      </c>
      <c r="T725" s="89">
        <f t="shared" si="411"/>
        <v>0</v>
      </c>
      <c r="U725" s="89">
        <f t="shared" si="411"/>
        <v>0</v>
      </c>
      <c r="V725" s="89">
        <f t="shared" si="411"/>
        <v>0</v>
      </c>
      <c r="W725" s="89">
        <f t="shared" si="411"/>
        <v>0</v>
      </c>
      <c r="X725" s="89">
        <f t="shared" si="411"/>
        <v>0</v>
      </c>
      <c r="Y725" s="89">
        <f t="shared" si="411"/>
        <v>9.3920000000000003E-2</v>
      </c>
      <c r="Z725" s="89">
        <f t="shared" si="411"/>
        <v>0</v>
      </c>
      <c r="AA725" s="89">
        <f t="shared" si="411"/>
        <v>0</v>
      </c>
    </row>
    <row r="726" spans="1:27" ht="12.75" hidden="1" customHeight="1" outlineLevel="1" x14ac:dyDescent="0.2">
      <c r="A726" s="99" t="s">
        <v>3113</v>
      </c>
      <c r="B726" s="60" t="s">
        <v>238</v>
      </c>
      <c r="C726" s="40" t="s">
        <v>79</v>
      </c>
      <c r="D726" s="41">
        <v>38.47</v>
      </c>
      <c r="E726" s="41">
        <v>35.299999999999997</v>
      </c>
      <c r="F726" s="41">
        <v>72.52</v>
      </c>
      <c r="G726" s="41">
        <v>13.25</v>
      </c>
      <c r="H726" s="41">
        <v>0</v>
      </c>
      <c r="I726" s="41">
        <v>0</v>
      </c>
      <c r="J726" s="41">
        <v>0</v>
      </c>
      <c r="K726" s="41">
        <v>0</v>
      </c>
      <c r="L726" s="41">
        <v>0</v>
      </c>
      <c r="M726" s="41">
        <v>0</v>
      </c>
      <c r="N726" s="41">
        <v>0</v>
      </c>
      <c r="O726" s="41">
        <v>0</v>
      </c>
      <c r="P726" s="41">
        <v>0</v>
      </c>
      <c r="Q726" s="41">
        <v>0</v>
      </c>
      <c r="R726" s="41">
        <v>0</v>
      </c>
      <c r="S726" s="41">
        <v>0</v>
      </c>
      <c r="T726" s="41">
        <v>0</v>
      </c>
      <c r="U726" s="41">
        <v>0</v>
      </c>
      <c r="V726" s="41">
        <v>0</v>
      </c>
      <c r="W726" s="41">
        <v>0</v>
      </c>
      <c r="X726" s="41">
        <v>0</v>
      </c>
      <c r="Y726" s="41">
        <v>93.92</v>
      </c>
      <c r="Z726" s="41">
        <v>0</v>
      </c>
      <c r="AA726" s="41">
        <v>0</v>
      </c>
    </row>
    <row r="727" spans="1:27" collapsed="1" x14ac:dyDescent="0.2">
      <c r="A727" s="98" t="s">
        <v>3114</v>
      </c>
      <c r="B727" s="25" t="str">
        <f>"10"&amp;"."&amp;$B$801&amp;"."&amp;$B$802</f>
        <v>10.01.2024</v>
      </c>
      <c r="C727" s="88" t="s">
        <v>76</v>
      </c>
      <c r="D727" s="89">
        <f>ROUND((D728)/1000,5)</f>
        <v>0.11176</v>
      </c>
      <c r="E727" s="89">
        <f t="shared" ref="E727:AA727" si="412">ROUND((E728)/1000,5)</f>
        <v>4.28E-3</v>
      </c>
      <c r="F727" s="89">
        <f t="shared" si="412"/>
        <v>0</v>
      </c>
      <c r="G727" s="89">
        <f t="shared" si="412"/>
        <v>0</v>
      </c>
      <c r="H727" s="89">
        <f t="shared" si="412"/>
        <v>0</v>
      </c>
      <c r="I727" s="89">
        <f t="shared" si="412"/>
        <v>0</v>
      </c>
      <c r="J727" s="89">
        <f t="shared" si="412"/>
        <v>0</v>
      </c>
      <c r="K727" s="89">
        <f t="shared" si="412"/>
        <v>0</v>
      </c>
      <c r="L727" s="89">
        <f t="shared" si="412"/>
        <v>0</v>
      </c>
      <c r="M727" s="89">
        <f t="shared" si="412"/>
        <v>0</v>
      </c>
      <c r="N727" s="89">
        <f t="shared" si="412"/>
        <v>0</v>
      </c>
      <c r="O727" s="89">
        <f t="shared" si="412"/>
        <v>0</v>
      </c>
      <c r="P727" s="89">
        <f t="shared" si="412"/>
        <v>0</v>
      </c>
      <c r="Q727" s="89">
        <f t="shared" si="412"/>
        <v>0</v>
      </c>
      <c r="R727" s="89">
        <f t="shared" si="412"/>
        <v>0</v>
      </c>
      <c r="S727" s="89">
        <f t="shared" si="412"/>
        <v>0</v>
      </c>
      <c r="T727" s="89">
        <f t="shared" si="412"/>
        <v>0</v>
      </c>
      <c r="U727" s="89">
        <f t="shared" si="412"/>
        <v>0</v>
      </c>
      <c r="V727" s="89">
        <f t="shared" si="412"/>
        <v>0</v>
      </c>
      <c r="W727" s="89">
        <f t="shared" si="412"/>
        <v>0</v>
      </c>
      <c r="X727" s="89">
        <f t="shared" si="412"/>
        <v>1.257E-2</v>
      </c>
      <c r="Y727" s="89">
        <f t="shared" si="412"/>
        <v>0.12005</v>
      </c>
      <c r="Z727" s="89">
        <f t="shared" si="412"/>
        <v>0</v>
      </c>
      <c r="AA727" s="89">
        <f t="shared" si="412"/>
        <v>2.2120000000000001E-2</v>
      </c>
    </row>
    <row r="728" spans="1:27" ht="12.75" hidden="1" customHeight="1" outlineLevel="1" x14ac:dyDescent="0.2">
      <c r="A728" s="99" t="s">
        <v>3115</v>
      </c>
      <c r="B728" s="60" t="s">
        <v>238</v>
      </c>
      <c r="C728" s="40" t="s">
        <v>79</v>
      </c>
      <c r="D728" s="41">
        <v>111.76</v>
      </c>
      <c r="E728" s="41">
        <v>4.28</v>
      </c>
      <c r="F728" s="41">
        <v>0</v>
      </c>
      <c r="G728" s="41">
        <v>0</v>
      </c>
      <c r="H728" s="41">
        <v>0</v>
      </c>
      <c r="I728" s="41">
        <v>0</v>
      </c>
      <c r="J728" s="41">
        <v>0</v>
      </c>
      <c r="K728" s="41">
        <v>0</v>
      </c>
      <c r="L728" s="41">
        <v>0</v>
      </c>
      <c r="M728" s="41">
        <v>0</v>
      </c>
      <c r="N728" s="41">
        <v>0</v>
      </c>
      <c r="O728" s="41">
        <v>0</v>
      </c>
      <c r="P728" s="41">
        <v>0</v>
      </c>
      <c r="Q728" s="41">
        <v>0</v>
      </c>
      <c r="R728" s="41">
        <v>0</v>
      </c>
      <c r="S728" s="41">
        <v>0</v>
      </c>
      <c r="T728" s="41">
        <v>0</v>
      </c>
      <c r="U728" s="41">
        <v>0</v>
      </c>
      <c r="V728" s="41">
        <v>0</v>
      </c>
      <c r="W728" s="41">
        <v>0</v>
      </c>
      <c r="X728" s="41">
        <v>12.57</v>
      </c>
      <c r="Y728" s="41">
        <v>120.05</v>
      </c>
      <c r="Z728" s="41">
        <v>0</v>
      </c>
      <c r="AA728" s="41">
        <v>22.12</v>
      </c>
    </row>
    <row r="729" spans="1:27" collapsed="1" x14ac:dyDescent="0.2">
      <c r="A729" s="98" t="s">
        <v>3116</v>
      </c>
      <c r="B729" s="25" t="str">
        <f>"11"&amp;"."&amp;$B$801&amp;"."&amp;$B$802</f>
        <v>11.01.2024</v>
      </c>
      <c r="C729" s="88" t="s">
        <v>76</v>
      </c>
      <c r="D729" s="89">
        <f>ROUND((D730)/1000,5)</f>
        <v>1.9199999999999998E-2</v>
      </c>
      <c r="E729" s="89">
        <f t="shared" ref="E729:AA729" si="413">ROUND((E730)/1000,5)</f>
        <v>0</v>
      </c>
      <c r="F729" s="89">
        <f t="shared" si="413"/>
        <v>5.6899999999999997E-3</v>
      </c>
      <c r="G729" s="89">
        <f t="shared" si="413"/>
        <v>6.0000000000000002E-5</v>
      </c>
      <c r="H729" s="89">
        <f t="shared" si="413"/>
        <v>0</v>
      </c>
      <c r="I729" s="89">
        <f t="shared" si="413"/>
        <v>0</v>
      </c>
      <c r="J729" s="89">
        <f t="shared" si="413"/>
        <v>0</v>
      </c>
      <c r="K729" s="89">
        <f t="shared" si="413"/>
        <v>0</v>
      </c>
      <c r="L729" s="89">
        <f t="shared" si="413"/>
        <v>0</v>
      </c>
      <c r="M729" s="89">
        <f t="shared" si="413"/>
        <v>0</v>
      </c>
      <c r="N729" s="89">
        <f t="shared" si="413"/>
        <v>1.306E-2</v>
      </c>
      <c r="O729" s="89">
        <f t="shared" si="413"/>
        <v>0</v>
      </c>
      <c r="P729" s="89">
        <f t="shared" si="413"/>
        <v>0</v>
      </c>
      <c r="Q729" s="89">
        <f t="shared" si="413"/>
        <v>0</v>
      </c>
      <c r="R729" s="89">
        <f t="shared" si="413"/>
        <v>0</v>
      </c>
      <c r="S729" s="89">
        <f t="shared" si="413"/>
        <v>0</v>
      </c>
      <c r="T729" s="89">
        <f t="shared" si="413"/>
        <v>0</v>
      </c>
      <c r="U729" s="89">
        <f t="shared" si="413"/>
        <v>0</v>
      </c>
      <c r="V729" s="89">
        <f t="shared" si="413"/>
        <v>4.79E-3</v>
      </c>
      <c r="W729" s="89">
        <f t="shared" si="413"/>
        <v>0</v>
      </c>
      <c r="X729" s="89">
        <f t="shared" si="413"/>
        <v>9.5899999999999996E-3</v>
      </c>
      <c r="Y729" s="89">
        <f t="shared" si="413"/>
        <v>0.11491999999999999</v>
      </c>
      <c r="Z729" s="89">
        <f t="shared" si="413"/>
        <v>7.954E-2</v>
      </c>
      <c r="AA729" s="89">
        <f t="shared" si="413"/>
        <v>1.0000000000000001E-5</v>
      </c>
    </row>
    <row r="730" spans="1:27" ht="12.75" hidden="1" customHeight="1" outlineLevel="1" x14ac:dyDescent="0.2">
      <c r="A730" s="99" t="s">
        <v>3117</v>
      </c>
      <c r="B730" s="60" t="s">
        <v>238</v>
      </c>
      <c r="C730" s="40" t="s">
        <v>79</v>
      </c>
      <c r="D730" s="41">
        <v>19.2</v>
      </c>
      <c r="E730" s="41">
        <v>0</v>
      </c>
      <c r="F730" s="41">
        <v>5.69</v>
      </c>
      <c r="G730" s="41">
        <v>0.06</v>
      </c>
      <c r="H730" s="41">
        <v>0</v>
      </c>
      <c r="I730" s="41">
        <v>0</v>
      </c>
      <c r="J730" s="41">
        <v>0</v>
      </c>
      <c r="K730" s="41">
        <v>0</v>
      </c>
      <c r="L730" s="41">
        <v>0</v>
      </c>
      <c r="M730" s="41">
        <v>0</v>
      </c>
      <c r="N730" s="41">
        <v>13.06</v>
      </c>
      <c r="O730" s="41">
        <v>0</v>
      </c>
      <c r="P730" s="41">
        <v>0</v>
      </c>
      <c r="Q730" s="41">
        <v>0</v>
      </c>
      <c r="R730" s="41">
        <v>0</v>
      </c>
      <c r="S730" s="41">
        <v>0</v>
      </c>
      <c r="T730" s="41">
        <v>0</v>
      </c>
      <c r="U730" s="41">
        <v>0</v>
      </c>
      <c r="V730" s="41">
        <v>4.79</v>
      </c>
      <c r="W730" s="41">
        <v>0</v>
      </c>
      <c r="X730" s="41">
        <v>9.59</v>
      </c>
      <c r="Y730" s="41">
        <v>114.92</v>
      </c>
      <c r="Z730" s="41">
        <v>79.540000000000006</v>
      </c>
      <c r="AA730" s="41">
        <v>0.01</v>
      </c>
    </row>
    <row r="731" spans="1:27" collapsed="1" x14ac:dyDescent="0.2">
      <c r="A731" s="98" t="s">
        <v>3118</v>
      </c>
      <c r="B731" s="25" t="str">
        <f>"12"&amp;"."&amp;$B$801&amp;"."&amp;$B$802</f>
        <v>12.01.2024</v>
      </c>
      <c r="C731" s="88" t="s">
        <v>76</v>
      </c>
      <c r="D731" s="89">
        <f>ROUND((D732)/1000,5)</f>
        <v>7.0800000000000002E-2</v>
      </c>
      <c r="E731" s="89">
        <f t="shared" ref="E731:AA731" si="414">ROUND((E732)/1000,5)</f>
        <v>2.1199999999999999E-3</v>
      </c>
      <c r="F731" s="89">
        <f t="shared" si="414"/>
        <v>2.07E-2</v>
      </c>
      <c r="G731" s="89">
        <f t="shared" si="414"/>
        <v>0</v>
      </c>
      <c r="H731" s="89">
        <f t="shared" si="414"/>
        <v>0</v>
      </c>
      <c r="I731" s="89">
        <f t="shared" si="414"/>
        <v>0</v>
      </c>
      <c r="J731" s="89">
        <f t="shared" si="414"/>
        <v>0</v>
      </c>
      <c r="K731" s="89">
        <f t="shared" si="414"/>
        <v>0</v>
      </c>
      <c r="L731" s="89">
        <f t="shared" si="414"/>
        <v>0</v>
      </c>
      <c r="M731" s="89">
        <f t="shared" si="414"/>
        <v>3.168E-2</v>
      </c>
      <c r="N731" s="89">
        <f t="shared" si="414"/>
        <v>3.1789999999999999E-2</v>
      </c>
      <c r="O731" s="89">
        <f t="shared" si="414"/>
        <v>0</v>
      </c>
      <c r="P731" s="89">
        <f t="shared" si="414"/>
        <v>0</v>
      </c>
      <c r="Q731" s="89">
        <f t="shared" si="414"/>
        <v>0</v>
      </c>
      <c r="R731" s="89">
        <f t="shared" si="414"/>
        <v>0</v>
      </c>
      <c r="S731" s="89">
        <f t="shared" si="414"/>
        <v>0.10066</v>
      </c>
      <c r="T731" s="89">
        <f t="shared" si="414"/>
        <v>0.14469000000000001</v>
      </c>
      <c r="U731" s="89">
        <f t="shared" si="414"/>
        <v>0.16152</v>
      </c>
      <c r="V731" s="89">
        <f t="shared" si="414"/>
        <v>0.16256999999999999</v>
      </c>
      <c r="W731" s="89">
        <f t="shared" si="414"/>
        <v>0</v>
      </c>
      <c r="X731" s="89">
        <f t="shared" si="414"/>
        <v>0</v>
      </c>
      <c r="Y731" s="89">
        <f t="shared" si="414"/>
        <v>0</v>
      </c>
      <c r="Z731" s="89">
        <f t="shared" si="414"/>
        <v>0</v>
      </c>
      <c r="AA731" s="89">
        <f t="shared" si="414"/>
        <v>0</v>
      </c>
    </row>
    <row r="732" spans="1:27" ht="12.75" hidden="1" customHeight="1" outlineLevel="1" x14ac:dyDescent="0.2">
      <c r="A732" s="99" t="s">
        <v>3119</v>
      </c>
      <c r="B732" s="60" t="s">
        <v>238</v>
      </c>
      <c r="C732" s="40" t="s">
        <v>79</v>
      </c>
      <c r="D732" s="41">
        <v>70.8</v>
      </c>
      <c r="E732" s="41">
        <v>2.12</v>
      </c>
      <c r="F732" s="41">
        <v>20.7</v>
      </c>
      <c r="G732" s="41">
        <v>0</v>
      </c>
      <c r="H732" s="41">
        <v>0</v>
      </c>
      <c r="I732" s="41">
        <v>0</v>
      </c>
      <c r="J732" s="41">
        <v>0</v>
      </c>
      <c r="K732" s="41">
        <v>0</v>
      </c>
      <c r="L732" s="41">
        <v>0</v>
      </c>
      <c r="M732" s="41">
        <v>31.68</v>
      </c>
      <c r="N732" s="41">
        <v>31.79</v>
      </c>
      <c r="O732" s="41">
        <v>0</v>
      </c>
      <c r="P732" s="41">
        <v>0</v>
      </c>
      <c r="Q732" s="41">
        <v>0</v>
      </c>
      <c r="R732" s="41">
        <v>0</v>
      </c>
      <c r="S732" s="41">
        <v>100.66</v>
      </c>
      <c r="T732" s="41">
        <v>144.69</v>
      </c>
      <c r="U732" s="41">
        <v>161.52000000000001</v>
      </c>
      <c r="V732" s="41">
        <v>162.57</v>
      </c>
      <c r="W732" s="41">
        <v>0</v>
      </c>
      <c r="X732" s="41">
        <v>0</v>
      </c>
      <c r="Y732" s="41">
        <v>0</v>
      </c>
      <c r="Z732" s="41">
        <v>0</v>
      </c>
      <c r="AA732" s="41">
        <v>0</v>
      </c>
    </row>
    <row r="733" spans="1:27" collapsed="1" x14ac:dyDescent="0.2">
      <c r="A733" s="98" t="s">
        <v>3120</v>
      </c>
      <c r="B733" s="25" t="str">
        <f>"13"&amp;"."&amp;$B$801&amp;"."&amp;$B$802</f>
        <v>13.01.2024</v>
      </c>
      <c r="C733" s="88" t="s">
        <v>76</v>
      </c>
      <c r="D733" s="89">
        <f>ROUND((D734)/1000,5)</f>
        <v>0</v>
      </c>
      <c r="E733" s="89">
        <f t="shared" ref="E733:AA733" si="415">ROUND((E734)/1000,5)</f>
        <v>0</v>
      </c>
      <c r="F733" s="89">
        <f t="shared" si="415"/>
        <v>0</v>
      </c>
      <c r="G733" s="89">
        <f t="shared" si="415"/>
        <v>0</v>
      </c>
      <c r="H733" s="89">
        <f t="shared" si="415"/>
        <v>0</v>
      </c>
      <c r="I733" s="89">
        <f t="shared" si="415"/>
        <v>0</v>
      </c>
      <c r="J733" s="89">
        <f t="shared" si="415"/>
        <v>0</v>
      </c>
      <c r="K733" s="89">
        <f t="shared" si="415"/>
        <v>0</v>
      </c>
      <c r="L733" s="89">
        <f t="shared" si="415"/>
        <v>0</v>
      </c>
      <c r="M733" s="89">
        <f t="shared" si="415"/>
        <v>0</v>
      </c>
      <c r="N733" s="89">
        <f t="shared" si="415"/>
        <v>0</v>
      </c>
      <c r="O733" s="89">
        <f t="shared" si="415"/>
        <v>0</v>
      </c>
      <c r="P733" s="89">
        <f t="shared" si="415"/>
        <v>0</v>
      </c>
      <c r="Q733" s="89">
        <f t="shared" si="415"/>
        <v>0</v>
      </c>
      <c r="R733" s="89">
        <f t="shared" si="415"/>
        <v>0</v>
      </c>
      <c r="S733" s="89">
        <f t="shared" si="415"/>
        <v>0</v>
      </c>
      <c r="T733" s="89">
        <f t="shared" si="415"/>
        <v>0</v>
      </c>
      <c r="U733" s="89">
        <f t="shared" si="415"/>
        <v>0</v>
      </c>
      <c r="V733" s="89">
        <f t="shared" si="415"/>
        <v>3.13E-3</v>
      </c>
      <c r="W733" s="89">
        <f t="shared" si="415"/>
        <v>0</v>
      </c>
      <c r="X733" s="89">
        <f t="shared" si="415"/>
        <v>0</v>
      </c>
      <c r="Y733" s="89">
        <f t="shared" si="415"/>
        <v>0</v>
      </c>
      <c r="Z733" s="89">
        <f t="shared" si="415"/>
        <v>0</v>
      </c>
      <c r="AA733" s="89">
        <f t="shared" si="415"/>
        <v>4.7280000000000003E-2</v>
      </c>
    </row>
    <row r="734" spans="1:27" ht="12.75" hidden="1" customHeight="1" outlineLevel="1" x14ac:dyDescent="0.2">
      <c r="A734" s="99" t="s">
        <v>3121</v>
      </c>
      <c r="B734" s="60" t="s">
        <v>238</v>
      </c>
      <c r="C734" s="40" t="s">
        <v>79</v>
      </c>
      <c r="D734" s="41">
        <v>0</v>
      </c>
      <c r="E734" s="41">
        <v>0</v>
      </c>
      <c r="F734" s="41">
        <v>0</v>
      </c>
      <c r="G734" s="41">
        <v>0</v>
      </c>
      <c r="H734" s="41">
        <v>0</v>
      </c>
      <c r="I734" s="41">
        <v>0</v>
      </c>
      <c r="J734" s="41">
        <v>0</v>
      </c>
      <c r="K734" s="41">
        <v>0</v>
      </c>
      <c r="L734" s="41">
        <v>0</v>
      </c>
      <c r="M734" s="41">
        <v>0</v>
      </c>
      <c r="N734" s="41">
        <v>0</v>
      </c>
      <c r="O734" s="41">
        <v>0</v>
      </c>
      <c r="P734" s="41">
        <v>0</v>
      </c>
      <c r="Q734" s="41">
        <v>0</v>
      </c>
      <c r="R734" s="41">
        <v>0</v>
      </c>
      <c r="S734" s="41">
        <v>0</v>
      </c>
      <c r="T734" s="41">
        <v>0</v>
      </c>
      <c r="U734" s="41">
        <v>0</v>
      </c>
      <c r="V734" s="41">
        <v>3.13</v>
      </c>
      <c r="W734" s="41">
        <v>0</v>
      </c>
      <c r="X734" s="41">
        <v>0</v>
      </c>
      <c r="Y734" s="41">
        <v>0</v>
      </c>
      <c r="Z734" s="41">
        <v>0</v>
      </c>
      <c r="AA734" s="41">
        <v>47.28</v>
      </c>
    </row>
    <row r="735" spans="1:27" collapsed="1" x14ac:dyDescent="0.2">
      <c r="A735" s="98" t="s">
        <v>3122</v>
      </c>
      <c r="B735" s="25" t="str">
        <f>"14"&amp;"."&amp;$B$801&amp;"."&amp;$B$802</f>
        <v>14.01.2024</v>
      </c>
      <c r="C735" s="88" t="s">
        <v>76</v>
      </c>
      <c r="D735" s="89">
        <f>ROUND((D736)/1000,5)</f>
        <v>1.33E-3</v>
      </c>
      <c r="E735" s="89">
        <f t="shared" ref="E735:AA735" si="416">ROUND((E736)/1000,5)</f>
        <v>0</v>
      </c>
      <c r="F735" s="89">
        <f t="shared" si="416"/>
        <v>0</v>
      </c>
      <c r="G735" s="89">
        <f t="shared" si="416"/>
        <v>0</v>
      </c>
      <c r="H735" s="89">
        <f t="shared" si="416"/>
        <v>0</v>
      </c>
      <c r="I735" s="89">
        <f t="shared" si="416"/>
        <v>0</v>
      </c>
      <c r="J735" s="89">
        <f t="shared" si="416"/>
        <v>0</v>
      </c>
      <c r="K735" s="89">
        <f t="shared" si="416"/>
        <v>0</v>
      </c>
      <c r="L735" s="89">
        <f t="shared" si="416"/>
        <v>0</v>
      </c>
      <c r="M735" s="89">
        <f t="shared" si="416"/>
        <v>0</v>
      </c>
      <c r="N735" s="89">
        <f t="shared" si="416"/>
        <v>0</v>
      </c>
      <c r="O735" s="89">
        <f t="shared" si="416"/>
        <v>0</v>
      </c>
      <c r="P735" s="89">
        <f t="shared" si="416"/>
        <v>0</v>
      </c>
      <c r="Q735" s="89">
        <f t="shared" si="416"/>
        <v>0</v>
      </c>
      <c r="R735" s="89">
        <f t="shared" si="416"/>
        <v>3.9669999999999997E-2</v>
      </c>
      <c r="S735" s="89">
        <f t="shared" si="416"/>
        <v>0</v>
      </c>
      <c r="T735" s="89">
        <f t="shared" si="416"/>
        <v>4.1999999999999997E-3</v>
      </c>
      <c r="U735" s="89">
        <f t="shared" si="416"/>
        <v>1.489E-2</v>
      </c>
      <c r="V735" s="89">
        <f t="shared" si="416"/>
        <v>9.0799999999999995E-3</v>
      </c>
      <c r="W735" s="89">
        <f t="shared" si="416"/>
        <v>3.6049999999999999E-2</v>
      </c>
      <c r="X735" s="89">
        <f t="shared" si="416"/>
        <v>2.7040000000000002E-2</v>
      </c>
      <c r="Y735" s="89">
        <f t="shared" si="416"/>
        <v>0.11194999999999999</v>
      </c>
      <c r="Z735" s="89">
        <f t="shared" si="416"/>
        <v>0.12939000000000001</v>
      </c>
      <c r="AA735" s="89">
        <f t="shared" si="416"/>
        <v>0.38289000000000001</v>
      </c>
    </row>
    <row r="736" spans="1:27" ht="12.75" hidden="1" customHeight="1" outlineLevel="1" x14ac:dyDescent="0.2">
      <c r="A736" s="99" t="s">
        <v>3123</v>
      </c>
      <c r="B736" s="60" t="s">
        <v>238</v>
      </c>
      <c r="C736" s="40" t="s">
        <v>79</v>
      </c>
      <c r="D736" s="41">
        <v>1.33</v>
      </c>
      <c r="E736" s="41">
        <v>0</v>
      </c>
      <c r="F736" s="41">
        <v>0</v>
      </c>
      <c r="G736" s="41">
        <v>0</v>
      </c>
      <c r="H736" s="41">
        <v>0</v>
      </c>
      <c r="I736" s="41">
        <v>0</v>
      </c>
      <c r="J736" s="41">
        <v>0</v>
      </c>
      <c r="K736" s="41">
        <v>0</v>
      </c>
      <c r="L736" s="41">
        <v>0</v>
      </c>
      <c r="M736" s="41">
        <v>0</v>
      </c>
      <c r="N736" s="41">
        <v>0</v>
      </c>
      <c r="O736" s="41">
        <v>0</v>
      </c>
      <c r="P736" s="41">
        <v>0</v>
      </c>
      <c r="Q736" s="41">
        <v>0</v>
      </c>
      <c r="R736" s="41">
        <v>39.67</v>
      </c>
      <c r="S736" s="41">
        <v>0</v>
      </c>
      <c r="T736" s="41">
        <v>4.2</v>
      </c>
      <c r="U736" s="41">
        <v>14.89</v>
      </c>
      <c r="V736" s="41">
        <v>9.08</v>
      </c>
      <c r="W736" s="41">
        <v>36.049999999999997</v>
      </c>
      <c r="X736" s="41">
        <v>27.04</v>
      </c>
      <c r="Y736" s="41">
        <v>111.95</v>
      </c>
      <c r="Z736" s="41">
        <v>129.38999999999999</v>
      </c>
      <c r="AA736" s="41">
        <v>382.89</v>
      </c>
    </row>
    <row r="737" spans="1:27" collapsed="1" x14ac:dyDescent="0.2">
      <c r="A737" s="98" t="s">
        <v>3124</v>
      </c>
      <c r="B737" s="25" t="str">
        <f>"15"&amp;"."&amp;$B$801&amp;"."&amp;$B$802</f>
        <v>15.01.2024</v>
      </c>
      <c r="C737" s="88" t="s">
        <v>76</v>
      </c>
      <c r="D737" s="89">
        <f>ROUND((D738)/1000,5)</f>
        <v>9.3310000000000004E-2</v>
      </c>
      <c r="E737" s="89">
        <f t="shared" ref="E737:AA737" si="417">ROUND((E738)/1000,5)</f>
        <v>0.15448999999999999</v>
      </c>
      <c r="F737" s="89">
        <f t="shared" si="417"/>
        <v>9.3039999999999998E-2</v>
      </c>
      <c r="G737" s="89">
        <f t="shared" si="417"/>
        <v>4.1880000000000001E-2</v>
      </c>
      <c r="H737" s="89">
        <f t="shared" si="417"/>
        <v>0</v>
      </c>
      <c r="I737" s="89">
        <f t="shared" si="417"/>
        <v>0</v>
      </c>
      <c r="J737" s="89">
        <f t="shared" si="417"/>
        <v>0</v>
      </c>
      <c r="K737" s="89">
        <f t="shared" si="417"/>
        <v>0</v>
      </c>
      <c r="L737" s="89">
        <f t="shared" si="417"/>
        <v>0</v>
      </c>
      <c r="M737" s="89">
        <f t="shared" si="417"/>
        <v>2.82E-3</v>
      </c>
      <c r="N737" s="89">
        <f t="shared" si="417"/>
        <v>1.3820000000000001E-2</v>
      </c>
      <c r="O737" s="89">
        <f t="shared" si="417"/>
        <v>2.2000000000000001E-4</v>
      </c>
      <c r="P737" s="89">
        <f t="shared" si="417"/>
        <v>0</v>
      </c>
      <c r="Q737" s="89">
        <f t="shared" si="417"/>
        <v>0</v>
      </c>
      <c r="R737" s="89">
        <f t="shared" si="417"/>
        <v>0</v>
      </c>
      <c r="S737" s="89">
        <f t="shared" si="417"/>
        <v>0</v>
      </c>
      <c r="T737" s="89">
        <f t="shared" si="417"/>
        <v>6.6259999999999999E-2</v>
      </c>
      <c r="U737" s="89">
        <f t="shared" si="417"/>
        <v>8.9440000000000006E-2</v>
      </c>
      <c r="V737" s="89">
        <f t="shared" si="417"/>
        <v>9.9159999999999998E-2</v>
      </c>
      <c r="W737" s="89">
        <f t="shared" si="417"/>
        <v>7.7079999999999996E-2</v>
      </c>
      <c r="X737" s="89">
        <f t="shared" si="417"/>
        <v>0.11731999999999999</v>
      </c>
      <c r="Y737" s="89">
        <f t="shared" si="417"/>
        <v>0.10201</v>
      </c>
      <c r="Z737" s="89">
        <f t="shared" si="417"/>
        <v>0.14499000000000001</v>
      </c>
      <c r="AA737" s="89">
        <f t="shared" si="417"/>
        <v>0.15931999999999999</v>
      </c>
    </row>
    <row r="738" spans="1:27" ht="12.75" hidden="1" customHeight="1" outlineLevel="1" x14ac:dyDescent="0.2">
      <c r="A738" s="99" t="s">
        <v>3125</v>
      </c>
      <c r="B738" s="60" t="s">
        <v>238</v>
      </c>
      <c r="C738" s="40" t="s">
        <v>79</v>
      </c>
      <c r="D738" s="41">
        <v>93.31</v>
      </c>
      <c r="E738" s="41">
        <v>154.49</v>
      </c>
      <c r="F738" s="41">
        <v>93.04</v>
      </c>
      <c r="G738" s="41">
        <v>41.88</v>
      </c>
      <c r="H738" s="41">
        <v>0</v>
      </c>
      <c r="I738" s="41">
        <v>0</v>
      </c>
      <c r="J738" s="41">
        <v>0</v>
      </c>
      <c r="K738" s="41">
        <v>0</v>
      </c>
      <c r="L738" s="41">
        <v>0</v>
      </c>
      <c r="M738" s="41">
        <v>2.82</v>
      </c>
      <c r="N738" s="41">
        <v>13.82</v>
      </c>
      <c r="O738" s="41">
        <v>0.22</v>
      </c>
      <c r="P738" s="41">
        <v>0</v>
      </c>
      <c r="Q738" s="41">
        <v>0</v>
      </c>
      <c r="R738" s="41">
        <v>0</v>
      </c>
      <c r="S738" s="41">
        <v>0</v>
      </c>
      <c r="T738" s="41">
        <v>66.260000000000005</v>
      </c>
      <c r="U738" s="41">
        <v>89.44</v>
      </c>
      <c r="V738" s="41">
        <v>99.16</v>
      </c>
      <c r="W738" s="41">
        <v>77.08</v>
      </c>
      <c r="X738" s="41">
        <v>117.32</v>
      </c>
      <c r="Y738" s="41">
        <v>102.01</v>
      </c>
      <c r="Z738" s="41">
        <v>144.99</v>
      </c>
      <c r="AA738" s="41">
        <v>159.32</v>
      </c>
    </row>
    <row r="739" spans="1:27" collapsed="1" x14ac:dyDescent="0.2">
      <c r="A739" s="98" t="s">
        <v>3126</v>
      </c>
      <c r="B739" s="25" t="str">
        <f>"16"&amp;"."&amp;$B$801&amp;"."&amp;$B$802</f>
        <v>16.01.2024</v>
      </c>
      <c r="C739" s="88" t="s">
        <v>76</v>
      </c>
      <c r="D739" s="89">
        <f>ROUND((D740)/1000,5)</f>
        <v>7.9519999999999993E-2</v>
      </c>
      <c r="E739" s="89">
        <f t="shared" ref="E739:AA739" si="418">ROUND((E740)/1000,5)</f>
        <v>9.7509999999999999E-2</v>
      </c>
      <c r="F739" s="89">
        <f t="shared" si="418"/>
        <v>9.4109999999999999E-2</v>
      </c>
      <c r="G739" s="89">
        <f t="shared" si="418"/>
        <v>0</v>
      </c>
      <c r="H739" s="89">
        <f t="shared" si="418"/>
        <v>0</v>
      </c>
      <c r="I739" s="89">
        <f t="shared" si="418"/>
        <v>0</v>
      </c>
      <c r="J739" s="89">
        <f t="shared" si="418"/>
        <v>0</v>
      </c>
      <c r="K739" s="89">
        <f t="shared" si="418"/>
        <v>0</v>
      </c>
      <c r="L739" s="89">
        <f t="shared" si="418"/>
        <v>0</v>
      </c>
      <c r="M739" s="89">
        <f t="shared" si="418"/>
        <v>0</v>
      </c>
      <c r="N739" s="89">
        <f t="shared" si="418"/>
        <v>7.6299999999999996E-3</v>
      </c>
      <c r="O739" s="89">
        <f t="shared" si="418"/>
        <v>0</v>
      </c>
      <c r="P739" s="89">
        <f t="shared" si="418"/>
        <v>0</v>
      </c>
      <c r="Q739" s="89">
        <f t="shared" si="418"/>
        <v>3.7530000000000001E-2</v>
      </c>
      <c r="R739" s="89">
        <f t="shared" si="418"/>
        <v>1.076E-2</v>
      </c>
      <c r="S739" s="89">
        <f t="shared" si="418"/>
        <v>1.7940000000000001E-2</v>
      </c>
      <c r="T739" s="89">
        <f t="shared" si="418"/>
        <v>0.14452000000000001</v>
      </c>
      <c r="U739" s="89">
        <f t="shared" si="418"/>
        <v>0.17598</v>
      </c>
      <c r="V739" s="89">
        <f t="shared" si="418"/>
        <v>0.23111999999999999</v>
      </c>
      <c r="W739" s="89">
        <f t="shared" si="418"/>
        <v>9.6149999999999999E-2</v>
      </c>
      <c r="X739" s="89">
        <f t="shared" si="418"/>
        <v>0.12656000000000001</v>
      </c>
      <c r="Y739" s="89">
        <f t="shared" si="418"/>
        <v>0.31909999999999999</v>
      </c>
      <c r="Z739" s="89">
        <f t="shared" si="418"/>
        <v>0.16059000000000001</v>
      </c>
      <c r="AA739" s="89">
        <f t="shared" si="418"/>
        <v>0.30998999999999999</v>
      </c>
    </row>
    <row r="740" spans="1:27" ht="12.75" hidden="1" customHeight="1" outlineLevel="1" x14ac:dyDescent="0.2">
      <c r="A740" s="99" t="s">
        <v>3127</v>
      </c>
      <c r="B740" s="60" t="s">
        <v>238</v>
      </c>
      <c r="C740" s="40" t="s">
        <v>79</v>
      </c>
      <c r="D740" s="41">
        <v>79.52</v>
      </c>
      <c r="E740" s="41">
        <v>97.51</v>
      </c>
      <c r="F740" s="41">
        <v>94.11</v>
      </c>
      <c r="G740" s="41">
        <v>0</v>
      </c>
      <c r="H740" s="41">
        <v>0</v>
      </c>
      <c r="I740" s="41">
        <v>0</v>
      </c>
      <c r="J740" s="41">
        <v>0</v>
      </c>
      <c r="K740" s="41">
        <v>0</v>
      </c>
      <c r="L740" s="41">
        <v>0</v>
      </c>
      <c r="M740" s="41">
        <v>0</v>
      </c>
      <c r="N740" s="41">
        <v>7.63</v>
      </c>
      <c r="O740" s="41">
        <v>0</v>
      </c>
      <c r="P740" s="41">
        <v>0</v>
      </c>
      <c r="Q740" s="41">
        <v>37.53</v>
      </c>
      <c r="R740" s="41">
        <v>10.76</v>
      </c>
      <c r="S740" s="41">
        <v>17.940000000000001</v>
      </c>
      <c r="T740" s="41">
        <v>144.52000000000001</v>
      </c>
      <c r="U740" s="41">
        <v>175.98</v>
      </c>
      <c r="V740" s="41">
        <v>231.12</v>
      </c>
      <c r="W740" s="41">
        <v>96.15</v>
      </c>
      <c r="X740" s="41">
        <v>126.56</v>
      </c>
      <c r="Y740" s="41">
        <v>319.10000000000002</v>
      </c>
      <c r="Z740" s="41">
        <v>160.59</v>
      </c>
      <c r="AA740" s="41">
        <v>309.99</v>
      </c>
    </row>
    <row r="741" spans="1:27" collapsed="1" x14ac:dyDescent="0.2">
      <c r="A741" s="98" t="s">
        <v>3128</v>
      </c>
      <c r="B741" s="25" t="str">
        <f>"17"&amp;"."&amp;$B$801&amp;"."&amp;$B$802</f>
        <v>17.01.2024</v>
      </c>
      <c r="C741" s="88" t="s">
        <v>76</v>
      </c>
      <c r="D741" s="89">
        <f>ROUND((D742)/1000,5)</f>
        <v>7.3870000000000005E-2</v>
      </c>
      <c r="E741" s="89">
        <f t="shared" ref="E741:AA741" si="419">ROUND((E742)/1000,5)</f>
        <v>5.756E-2</v>
      </c>
      <c r="F741" s="89">
        <f t="shared" si="419"/>
        <v>2.989E-2</v>
      </c>
      <c r="G741" s="89">
        <f t="shared" si="419"/>
        <v>3.2309999999999998E-2</v>
      </c>
      <c r="H741" s="89">
        <f t="shared" si="419"/>
        <v>0</v>
      </c>
      <c r="I741" s="89">
        <f t="shared" si="419"/>
        <v>0</v>
      </c>
      <c r="J741" s="89">
        <f t="shared" si="419"/>
        <v>0</v>
      </c>
      <c r="K741" s="89">
        <f t="shared" si="419"/>
        <v>0</v>
      </c>
      <c r="L741" s="89">
        <f t="shared" si="419"/>
        <v>0</v>
      </c>
      <c r="M741" s="89">
        <f t="shared" si="419"/>
        <v>0</v>
      </c>
      <c r="N741" s="89">
        <f t="shared" si="419"/>
        <v>0</v>
      </c>
      <c r="O741" s="89">
        <f t="shared" si="419"/>
        <v>3.4399999999999999E-3</v>
      </c>
      <c r="P741" s="89">
        <f t="shared" si="419"/>
        <v>2.5300000000000001E-3</v>
      </c>
      <c r="Q741" s="89">
        <f t="shared" si="419"/>
        <v>0</v>
      </c>
      <c r="R741" s="89">
        <f t="shared" si="419"/>
        <v>0</v>
      </c>
      <c r="S741" s="89">
        <f t="shared" si="419"/>
        <v>0</v>
      </c>
      <c r="T741" s="89">
        <f t="shared" si="419"/>
        <v>1.6000000000000001E-4</v>
      </c>
      <c r="U741" s="89">
        <f t="shared" si="419"/>
        <v>0</v>
      </c>
      <c r="V741" s="89">
        <f t="shared" si="419"/>
        <v>8.9999999999999998E-4</v>
      </c>
      <c r="W741" s="89">
        <f t="shared" si="419"/>
        <v>0</v>
      </c>
      <c r="X741" s="89">
        <f t="shared" si="419"/>
        <v>7.041E-2</v>
      </c>
      <c r="Y741" s="89">
        <f t="shared" si="419"/>
        <v>3.0089999999999999E-2</v>
      </c>
      <c r="Z741" s="89">
        <f t="shared" si="419"/>
        <v>7.485E-2</v>
      </c>
      <c r="AA741" s="89">
        <f t="shared" si="419"/>
        <v>8.2100000000000003E-3</v>
      </c>
    </row>
    <row r="742" spans="1:27" ht="12.75" hidden="1" customHeight="1" outlineLevel="1" x14ac:dyDescent="0.2">
      <c r="A742" s="99" t="s">
        <v>3129</v>
      </c>
      <c r="B742" s="60" t="s">
        <v>238</v>
      </c>
      <c r="C742" s="40" t="s">
        <v>79</v>
      </c>
      <c r="D742" s="41">
        <v>73.87</v>
      </c>
      <c r="E742" s="41">
        <v>57.56</v>
      </c>
      <c r="F742" s="41">
        <v>29.89</v>
      </c>
      <c r="G742" s="41">
        <v>32.31</v>
      </c>
      <c r="H742" s="41">
        <v>0</v>
      </c>
      <c r="I742" s="41">
        <v>0</v>
      </c>
      <c r="J742" s="41">
        <v>0</v>
      </c>
      <c r="K742" s="41">
        <v>0</v>
      </c>
      <c r="L742" s="41">
        <v>0</v>
      </c>
      <c r="M742" s="41">
        <v>0</v>
      </c>
      <c r="N742" s="41">
        <v>0</v>
      </c>
      <c r="O742" s="41">
        <v>3.44</v>
      </c>
      <c r="P742" s="41">
        <v>2.5299999999999998</v>
      </c>
      <c r="Q742" s="41">
        <v>0</v>
      </c>
      <c r="R742" s="41">
        <v>0</v>
      </c>
      <c r="S742" s="41">
        <v>0</v>
      </c>
      <c r="T742" s="41">
        <v>0.16</v>
      </c>
      <c r="U742" s="41">
        <v>0</v>
      </c>
      <c r="V742" s="41">
        <v>0.9</v>
      </c>
      <c r="W742" s="41">
        <v>0</v>
      </c>
      <c r="X742" s="41">
        <v>70.41</v>
      </c>
      <c r="Y742" s="41">
        <v>30.09</v>
      </c>
      <c r="Z742" s="41">
        <v>74.849999999999994</v>
      </c>
      <c r="AA742" s="41">
        <v>8.2100000000000009</v>
      </c>
    </row>
    <row r="743" spans="1:27" collapsed="1" x14ac:dyDescent="0.2">
      <c r="A743" s="98" t="s">
        <v>3130</v>
      </c>
      <c r="B743" s="25" t="str">
        <f>"18"&amp;"."&amp;$B$801&amp;"."&amp;$B$802</f>
        <v>18.01.2024</v>
      </c>
      <c r="C743" s="88" t="s">
        <v>76</v>
      </c>
      <c r="D743" s="89">
        <f>ROUND((D744)/1000,5)</f>
        <v>0.12742999999999999</v>
      </c>
      <c r="E743" s="89">
        <f t="shared" ref="E743:AA743" si="420">ROUND((E744)/1000,5)</f>
        <v>1.515E-2</v>
      </c>
      <c r="F743" s="89">
        <f t="shared" si="420"/>
        <v>1.7670000000000002E-2</v>
      </c>
      <c r="G743" s="89">
        <f t="shared" si="420"/>
        <v>0</v>
      </c>
      <c r="H743" s="89">
        <f t="shared" si="420"/>
        <v>0</v>
      </c>
      <c r="I743" s="89">
        <f t="shared" si="420"/>
        <v>0</v>
      </c>
      <c r="J743" s="89">
        <f t="shared" si="420"/>
        <v>0</v>
      </c>
      <c r="K743" s="89">
        <f t="shared" si="420"/>
        <v>0</v>
      </c>
      <c r="L743" s="89">
        <f t="shared" si="420"/>
        <v>0</v>
      </c>
      <c r="M743" s="89">
        <f t="shared" si="420"/>
        <v>1.307E-2</v>
      </c>
      <c r="N743" s="89">
        <f t="shared" si="420"/>
        <v>0.12445000000000001</v>
      </c>
      <c r="O743" s="89">
        <f t="shared" si="420"/>
        <v>0</v>
      </c>
      <c r="P743" s="89">
        <f t="shared" si="420"/>
        <v>2.3060000000000001E-2</v>
      </c>
      <c r="Q743" s="89">
        <f t="shared" si="420"/>
        <v>0</v>
      </c>
      <c r="R743" s="89">
        <f t="shared" si="420"/>
        <v>0</v>
      </c>
      <c r="S743" s="89">
        <f t="shared" si="420"/>
        <v>1.073E-2</v>
      </c>
      <c r="T743" s="89">
        <f t="shared" si="420"/>
        <v>4.5220000000000003E-2</v>
      </c>
      <c r="U743" s="89">
        <f t="shared" si="420"/>
        <v>5.3679999999999999E-2</v>
      </c>
      <c r="V743" s="89">
        <f t="shared" si="420"/>
        <v>8.2960000000000006E-2</v>
      </c>
      <c r="W743" s="89">
        <f t="shared" si="420"/>
        <v>0.21426000000000001</v>
      </c>
      <c r="X743" s="89">
        <f t="shared" si="420"/>
        <v>4.5999999999999999E-3</v>
      </c>
      <c r="Y743" s="89">
        <f t="shared" si="420"/>
        <v>0.16203999999999999</v>
      </c>
      <c r="Z743" s="89">
        <f t="shared" si="420"/>
        <v>6.0060000000000002E-2</v>
      </c>
      <c r="AA743" s="89">
        <f t="shared" si="420"/>
        <v>0.10397000000000001</v>
      </c>
    </row>
    <row r="744" spans="1:27" ht="12.75" hidden="1" customHeight="1" outlineLevel="1" x14ac:dyDescent="0.2">
      <c r="A744" s="99" t="s">
        <v>3131</v>
      </c>
      <c r="B744" s="60" t="s">
        <v>238</v>
      </c>
      <c r="C744" s="40" t="s">
        <v>79</v>
      </c>
      <c r="D744" s="41">
        <v>127.43</v>
      </c>
      <c r="E744" s="41">
        <v>15.15</v>
      </c>
      <c r="F744" s="41">
        <v>17.670000000000002</v>
      </c>
      <c r="G744" s="41">
        <v>0</v>
      </c>
      <c r="H744" s="41">
        <v>0</v>
      </c>
      <c r="I744" s="41">
        <v>0</v>
      </c>
      <c r="J744" s="41">
        <v>0</v>
      </c>
      <c r="K744" s="41">
        <v>0</v>
      </c>
      <c r="L744" s="41">
        <v>0</v>
      </c>
      <c r="M744" s="41">
        <v>13.07</v>
      </c>
      <c r="N744" s="41">
        <v>124.45</v>
      </c>
      <c r="O744" s="41">
        <v>0</v>
      </c>
      <c r="P744" s="41">
        <v>23.06</v>
      </c>
      <c r="Q744" s="41">
        <v>0</v>
      </c>
      <c r="R744" s="41">
        <v>0</v>
      </c>
      <c r="S744" s="41">
        <v>10.73</v>
      </c>
      <c r="T744" s="41">
        <v>45.22</v>
      </c>
      <c r="U744" s="41">
        <v>53.68</v>
      </c>
      <c r="V744" s="41">
        <v>82.96</v>
      </c>
      <c r="W744" s="41">
        <v>214.26</v>
      </c>
      <c r="X744" s="41">
        <v>4.5999999999999996</v>
      </c>
      <c r="Y744" s="41">
        <v>162.04</v>
      </c>
      <c r="Z744" s="41">
        <v>60.06</v>
      </c>
      <c r="AA744" s="41">
        <v>103.97</v>
      </c>
    </row>
    <row r="745" spans="1:27" collapsed="1" x14ac:dyDescent="0.2">
      <c r="A745" s="98" t="s">
        <v>3132</v>
      </c>
      <c r="B745" s="25" t="str">
        <f>"19"&amp;"."&amp;$B$801&amp;"."&amp;$B$802</f>
        <v>19.01.2024</v>
      </c>
      <c r="C745" s="88" t="s">
        <v>76</v>
      </c>
      <c r="D745" s="89">
        <f>ROUND((D746)/1000,5)</f>
        <v>0.12207999999999999</v>
      </c>
      <c r="E745" s="89">
        <f t="shared" ref="E745:AA745" si="421">ROUND((E746)/1000,5)</f>
        <v>7.6170000000000002E-2</v>
      </c>
      <c r="F745" s="89">
        <f t="shared" si="421"/>
        <v>5.9110000000000003E-2</v>
      </c>
      <c r="G745" s="89">
        <f t="shared" si="421"/>
        <v>5.2199999999999998E-3</v>
      </c>
      <c r="H745" s="89">
        <f t="shared" si="421"/>
        <v>0</v>
      </c>
      <c r="I745" s="89">
        <f t="shared" si="421"/>
        <v>0</v>
      </c>
      <c r="J745" s="89">
        <f t="shared" si="421"/>
        <v>0</v>
      </c>
      <c r="K745" s="89">
        <f t="shared" si="421"/>
        <v>0</v>
      </c>
      <c r="L745" s="89">
        <f t="shared" si="421"/>
        <v>0</v>
      </c>
      <c r="M745" s="89">
        <f t="shared" si="421"/>
        <v>6.7000000000000002E-4</v>
      </c>
      <c r="N745" s="89">
        <f t="shared" si="421"/>
        <v>1.171E-2</v>
      </c>
      <c r="O745" s="89">
        <f t="shared" si="421"/>
        <v>7.4799999999999997E-3</v>
      </c>
      <c r="P745" s="89">
        <f t="shared" si="421"/>
        <v>1.1650000000000001E-2</v>
      </c>
      <c r="Q745" s="89">
        <f t="shared" si="421"/>
        <v>5.3650000000000003E-2</v>
      </c>
      <c r="R745" s="89">
        <f t="shared" si="421"/>
        <v>2.9739999999999999E-2</v>
      </c>
      <c r="S745" s="89">
        <f t="shared" si="421"/>
        <v>0</v>
      </c>
      <c r="T745" s="89">
        <f t="shared" si="421"/>
        <v>5.9199999999999999E-3</v>
      </c>
      <c r="U745" s="89">
        <f t="shared" si="421"/>
        <v>5.4550000000000001E-2</v>
      </c>
      <c r="V745" s="89">
        <f t="shared" si="421"/>
        <v>8.301E-2</v>
      </c>
      <c r="W745" s="89">
        <f t="shared" si="421"/>
        <v>0.11314</v>
      </c>
      <c r="X745" s="89">
        <f t="shared" si="421"/>
        <v>6.3049999999999995E-2</v>
      </c>
      <c r="Y745" s="89">
        <f t="shared" si="421"/>
        <v>6.1310000000000003E-2</v>
      </c>
      <c r="Z745" s="89">
        <f t="shared" si="421"/>
        <v>0.21198</v>
      </c>
      <c r="AA745" s="89">
        <f t="shared" si="421"/>
        <v>8.931E-2</v>
      </c>
    </row>
    <row r="746" spans="1:27" ht="12.75" hidden="1" customHeight="1" outlineLevel="1" x14ac:dyDescent="0.2">
      <c r="A746" s="99" t="s">
        <v>3133</v>
      </c>
      <c r="B746" s="60" t="s">
        <v>238</v>
      </c>
      <c r="C746" s="40" t="s">
        <v>79</v>
      </c>
      <c r="D746" s="41">
        <v>122.08</v>
      </c>
      <c r="E746" s="41">
        <v>76.17</v>
      </c>
      <c r="F746" s="41">
        <v>59.11</v>
      </c>
      <c r="G746" s="41">
        <v>5.22</v>
      </c>
      <c r="H746" s="41">
        <v>0</v>
      </c>
      <c r="I746" s="41">
        <v>0</v>
      </c>
      <c r="J746" s="41">
        <v>0</v>
      </c>
      <c r="K746" s="41">
        <v>0</v>
      </c>
      <c r="L746" s="41">
        <v>0</v>
      </c>
      <c r="M746" s="41">
        <v>0.67</v>
      </c>
      <c r="N746" s="41">
        <v>11.71</v>
      </c>
      <c r="O746" s="41">
        <v>7.48</v>
      </c>
      <c r="P746" s="41">
        <v>11.65</v>
      </c>
      <c r="Q746" s="41">
        <v>53.65</v>
      </c>
      <c r="R746" s="41">
        <v>29.74</v>
      </c>
      <c r="S746" s="41">
        <v>0</v>
      </c>
      <c r="T746" s="41">
        <v>5.92</v>
      </c>
      <c r="U746" s="41">
        <v>54.55</v>
      </c>
      <c r="V746" s="41">
        <v>83.01</v>
      </c>
      <c r="W746" s="41">
        <v>113.14</v>
      </c>
      <c r="X746" s="41">
        <v>63.05</v>
      </c>
      <c r="Y746" s="41">
        <v>61.31</v>
      </c>
      <c r="Z746" s="41">
        <v>211.98</v>
      </c>
      <c r="AA746" s="41">
        <v>89.31</v>
      </c>
    </row>
    <row r="747" spans="1:27" collapsed="1" x14ac:dyDescent="0.2">
      <c r="A747" s="98" t="s">
        <v>3134</v>
      </c>
      <c r="B747" s="25" t="str">
        <f>"20"&amp;"."&amp;$B$801&amp;"."&amp;$B$802</f>
        <v>20.01.2024</v>
      </c>
      <c r="C747" s="88" t="s">
        <v>76</v>
      </c>
      <c r="D747" s="89">
        <f>ROUND((D748)/1000,5)</f>
        <v>0.16114999999999999</v>
      </c>
      <c r="E747" s="89">
        <f t="shared" ref="E747:AA747" si="422">ROUND((E748)/1000,5)</f>
        <v>8.8719999999999993E-2</v>
      </c>
      <c r="F747" s="89">
        <f t="shared" si="422"/>
        <v>6.5269999999999995E-2</v>
      </c>
      <c r="G747" s="89">
        <f t="shared" si="422"/>
        <v>8.924E-2</v>
      </c>
      <c r="H747" s="89">
        <f t="shared" si="422"/>
        <v>6.6909999999999997E-2</v>
      </c>
      <c r="I747" s="89">
        <f t="shared" si="422"/>
        <v>0</v>
      </c>
      <c r="J747" s="89">
        <f t="shared" si="422"/>
        <v>0</v>
      </c>
      <c r="K747" s="89">
        <f t="shared" si="422"/>
        <v>0</v>
      </c>
      <c r="L747" s="89">
        <f t="shared" si="422"/>
        <v>0</v>
      </c>
      <c r="M747" s="89">
        <f t="shared" si="422"/>
        <v>0</v>
      </c>
      <c r="N747" s="89">
        <f t="shared" si="422"/>
        <v>5.4129999999999998E-2</v>
      </c>
      <c r="O747" s="89">
        <f t="shared" si="422"/>
        <v>7.263E-2</v>
      </c>
      <c r="P747" s="89">
        <f t="shared" si="422"/>
        <v>3.9440000000000003E-2</v>
      </c>
      <c r="Q747" s="89">
        <f t="shared" si="422"/>
        <v>0</v>
      </c>
      <c r="R747" s="89">
        <f t="shared" si="422"/>
        <v>0</v>
      </c>
      <c r="S747" s="89">
        <f t="shared" si="422"/>
        <v>1.061E-2</v>
      </c>
      <c r="T747" s="89">
        <f t="shared" si="422"/>
        <v>2.5530000000000001E-2</v>
      </c>
      <c r="U747" s="89">
        <f t="shared" si="422"/>
        <v>2.8500000000000001E-3</v>
      </c>
      <c r="V747" s="89">
        <f t="shared" si="422"/>
        <v>1.66E-3</v>
      </c>
      <c r="W747" s="89">
        <f t="shared" si="422"/>
        <v>0.17892</v>
      </c>
      <c r="X747" s="89">
        <f t="shared" si="422"/>
        <v>0.26211000000000001</v>
      </c>
      <c r="Y747" s="89">
        <f t="shared" si="422"/>
        <v>0.42226000000000002</v>
      </c>
      <c r="Z747" s="89">
        <f t="shared" si="422"/>
        <v>0.37171999999999999</v>
      </c>
      <c r="AA747" s="89">
        <f t="shared" si="422"/>
        <v>0.40582000000000001</v>
      </c>
    </row>
    <row r="748" spans="1:27" ht="12.75" hidden="1" customHeight="1" outlineLevel="1" x14ac:dyDescent="0.2">
      <c r="A748" s="99" t="s">
        <v>3135</v>
      </c>
      <c r="B748" s="60" t="s">
        <v>238</v>
      </c>
      <c r="C748" s="40" t="s">
        <v>79</v>
      </c>
      <c r="D748" s="41">
        <v>161.15</v>
      </c>
      <c r="E748" s="41">
        <v>88.72</v>
      </c>
      <c r="F748" s="41">
        <v>65.27</v>
      </c>
      <c r="G748" s="41">
        <v>89.24</v>
      </c>
      <c r="H748" s="41">
        <v>66.91</v>
      </c>
      <c r="I748" s="41">
        <v>0</v>
      </c>
      <c r="J748" s="41">
        <v>0</v>
      </c>
      <c r="K748" s="41">
        <v>0</v>
      </c>
      <c r="L748" s="41">
        <v>0</v>
      </c>
      <c r="M748" s="41">
        <v>0</v>
      </c>
      <c r="N748" s="41">
        <v>54.13</v>
      </c>
      <c r="O748" s="41">
        <v>72.63</v>
      </c>
      <c r="P748" s="41">
        <v>39.44</v>
      </c>
      <c r="Q748" s="41">
        <v>0</v>
      </c>
      <c r="R748" s="41">
        <v>0</v>
      </c>
      <c r="S748" s="41">
        <v>10.61</v>
      </c>
      <c r="T748" s="41">
        <v>25.53</v>
      </c>
      <c r="U748" s="41">
        <v>2.85</v>
      </c>
      <c r="V748" s="41">
        <v>1.66</v>
      </c>
      <c r="W748" s="41">
        <v>178.92</v>
      </c>
      <c r="X748" s="41">
        <v>262.11</v>
      </c>
      <c r="Y748" s="41">
        <v>422.26</v>
      </c>
      <c r="Z748" s="41">
        <v>371.72</v>
      </c>
      <c r="AA748" s="41">
        <v>405.82</v>
      </c>
    </row>
    <row r="749" spans="1:27" collapsed="1" x14ac:dyDescent="0.2">
      <c r="A749" s="98" t="s">
        <v>3136</v>
      </c>
      <c r="B749" s="25" t="str">
        <f>"21"&amp;"."&amp;$B$801&amp;"."&amp;$B$802</f>
        <v>21.01.2024</v>
      </c>
      <c r="C749" s="88" t="s">
        <v>76</v>
      </c>
      <c r="D749" s="89">
        <f>ROUND((D750)/1000,5)</f>
        <v>0.12347</v>
      </c>
      <c r="E749" s="89">
        <f t="shared" ref="E749:AA749" si="423">ROUND((E750)/1000,5)</f>
        <v>0.17296</v>
      </c>
      <c r="F749" s="89">
        <f t="shared" si="423"/>
        <v>0.13954</v>
      </c>
      <c r="G749" s="89">
        <f t="shared" si="423"/>
        <v>8.8150000000000006E-2</v>
      </c>
      <c r="H749" s="89">
        <f t="shared" si="423"/>
        <v>0.12906000000000001</v>
      </c>
      <c r="I749" s="89">
        <f t="shared" si="423"/>
        <v>1.043E-2</v>
      </c>
      <c r="J749" s="89">
        <f t="shared" si="423"/>
        <v>0</v>
      </c>
      <c r="K749" s="89">
        <f t="shared" si="423"/>
        <v>0</v>
      </c>
      <c r="L749" s="89">
        <f t="shared" si="423"/>
        <v>0</v>
      </c>
      <c r="M749" s="89">
        <f t="shared" si="423"/>
        <v>0</v>
      </c>
      <c r="N749" s="89">
        <f t="shared" si="423"/>
        <v>0</v>
      </c>
      <c r="O749" s="89">
        <f t="shared" si="423"/>
        <v>0</v>
      </c>
      <c r="P749" s="89">
        <f t="shared" si="423"/>
        <v>0</v>
      </c>
      <c r="Q749" s="89">
        <f t="shared" si="423"/>
        <v>0</v>
      </c>
      <c r="R749" s="89">
        <f t="shared" si="423"/>
        <v>1.58E-3</v>
      </c>
      <c r="S749" s="89">
        <f t="shared" si="423"/>
        <v>2.2839999999999999E-2</v>
      </c>
      <c r="T749" s="89">
        <f t="shared" si="423"/>
        <v>1.4149999999999999E-2</v>
      </c>
      <c r="U749" s="89">
        <f t="shared" si="423"/>
        <v>0</v>
      </c>
      <c r="V749" s="89">
        <f t="shared" si="423"/>
        <v>1.0300000000000001E-3</v>
      </c>
      <c r="W749" s="89">
        <f t="shared" si="423"/>
        <v>5.7540000000000001E-2</v>
      </c>
      <c r="X749" s="89">
        <f t="shared" si="423"/>
        <v>8.6870000000000003E-2</v>
      </c>
      <c r="Y749" s="89">
        <f t="shared" si="423"/>
        <v>0.26644000000000001</v>
      </c>
      <c r="Z749" s="89">
        <f t="shared" si="423"/>
        <v>0.17776</v>
      </c>
      <c r="AA749" s="89">
        <f t="shared" si="423"/>
        <v>0.22281999999999999</v>
      </c>
    </row>
    <row r="750" spans="1:27" ht="12.75" hidden="1" customHeight="1" outlineLevel="1" x14ac:dyDescent="0.2">
      <c r="A750" s="99" t="s">
        <v>3137</v>
      </c>
      <c r="B750" s="60" t="s">
        <v>238</v>
      </c>
      <c r="C750" s="40" t="s">
        <v>79</v>
      </c>
      <c r="D750" s="41">
        <v>123.47</v>
      </c>
      <c r="E750" s="41">
        <v>172.96</v>
      </c>
      <c r="F750" s="41">
        <v>139.54</v>
      </c>
      <c r="G750" s="41">
        <v>88.15</v>
      </c>
      <c r="H750" s="41">
        <v>129.06</v>
      </c>
      <c r="I750" s="41">
        <v>10.43</v>
      </c>
      <c r="J750" s="41">
        <v>0</v>
      </c>
      <c r="K750" s="41">
        <v>0</v>
      </c>
      <c r="L750" s="41">
        <v>0</v>
      </c>
      <c r="M750" s="41">
        <v>0</v>
      </c>
      <c r="N750" s="41">
        <v>0</v>
      </c>
      <c r="O750" s="41">
        <v>0</v>
      </c>
      <c r="P750" s="41">
        <v>0</v>
      </c>
      <c r="Q750" s="41">
        <v>0</v>
      </c>
      <c r="R750" s="41">
        <v>1.58</v>
      </c>
      <c r="S750" s="41">
        <v>22.84</v>
      </c>
      <c r="T750" s="41">
        <v>14.15</v>
      </c>
      <c r="U750" s="41">
        <v>0</v>
      </c>
      <c r="V750" s="41">
        <v>1.03</v>
      </c>
      <c r="W750" s="41">
        <v>57.54</v>
      </c>
      <c r="X750" s="41">
        <v>86.87</v>
      </c>
      <c r="Y750" s="41">
        <v>266.44</v>
      </c>
      <c r="Z750" s="41">
        <v>177.76</v>
      </c>
      <c r="AA750" s="41">
        <v>222.82</v>
      </c>
    </row>
    <row r="751" spans="1:27" collapsed="1" x14ac:dyDescent="0.2">
      <c r="A751" s="98" t="s">
        <v>3138</v>
      </c>
      <c r="B751" s="25" t="str">
        <f>"22"&amp;"."&amp;$B$801&amp;"."&amp;$B$802</f>
        <v>22.01.2024</v>
      </c>
      <c r="C751" s="88" t="s">
        <v>76</v>
      </c>
      <c r="D751" s="89">
        <f>ROUND((D752)/1000,5)</f>
        <v>0.19228999999999999</v>
      </c>
      <c r="E751" s="89">
        <f t="shared" ref="E751:AA751" si="424">ROUND((E752)/1000,5)</f>
        <v>0.19250999999999999</v>
      </c>
      <c r="F751" s="89">
        <f t="shared" si="424"/>
        <v>0.16872000000000001</v>
      </c>
      <c r="G751" s="89">
        <f t="shared" si="424"/>
        <v>0.10044</v>
      </c>
      <c r="H751" s="89">
        <f t="shared" si="424"/>
        <v>2.333E-2</v>
      </c>
      <c r="I751" s="89">
        <f t="shared" si="424"/>
        <v>0</v>
      </c>
      <c r="J751" s="89">
        <f t="shared" si="424"/>
        <v>0</v>
      </c>
      <c r="K751" s="89">
        <f t="shared" si="424"/>
        <v>0</v>
      </c>
      <c r="L751" s="89">
        <f t="shared" si="424"/>
        <v>0</v>
      </c>
      <c r="M751" s="89">
        <f t="shared" si="424"/>
        <v>1.26E-2</v>
      </c>
      <c r="N751" s="89">
        <f t="shared" si="424"/>
        <v>1.2E-4</v>
      </c>
      <c r="O751" s="89">
        <f t="shared" si="424"/>
        <v>1.7979999999999999E-2</v>
      </c>
      <c r="P751" s="89">
        <f t="shared" si="424"/>
        <v>8.8400000000000006E-3</v>
      </c>
      <c r="Q751" s="89">
        <f t="shared" si="424"/>
        <v>1.068E-2</v>
      </c>
      <c r="R751" s="89">
        <f t="shared" si="424"/>
        <v>1.5509999999999999E-2</v>
      </c>
      <c r="S751" s="89">
        <f t="shared" si="424"/>
        <v>3.3689999999999998E-2</v>
      </c>
      <c r="T751" s="89">
        <f t="shared" si="424"/>
        <v>6.5170000000000006E-2</v>
      </c>
      <c r="U751" s="89">
        <f t="shared" si="424"/>
        <v>0.13020000000000001</v>
      </c>
      <c r="V751" s="89">
        <f t="shared" si="424"/>
        <v>0.18018999999999999</v>
      </c>
      <c r="W751" s="89">
        <f t="shared" si="424"/>
        <v>0.19361999999999999</v>
      </c>
      <c r="X751" s="89">
        <f t="shared" si="424"/>
        <v>0.30621999999999999</v>
      </c>
      <c r="Y751" s="89">
        <f t="shared" si="424"/>
        <v>0.59121000000000001</v>
      </c>
      <c r="Z751" s="89">
        <f t="shared" si="424"/>
        <v>0.31464999999999999</v>
      </c>
      <c r="AA751" s="89">
        <f t="shared" si="424"/>
        <v>0.25994</v>
      </c>
    </row>
    <row r="752" spans="1:27" ht="12.75" hidden="1" customHeight="1" outlineLevel="1" x14ac:dyDescent="0.2">
      <c r="A752" s="99" t="s">
        <v>3139</v>
      </c>
      <c r="B752" s="60" t="s">
        <v>238</v>
      </c>
      <c r="C752" s="40" t="s">
        <v>79</v>
      </c>
      <c r="D752" s="41">
        <v>192.29</v>
      </c>
      <c r="E752" s="41">
        <v>192.51</v>
      </c>
      <c r="F752" s="41">
        <v>168.72</v>
      </c>
      <c r="G752" s="41">
        <v>100.44</v>
      </c>
      <c r="H752" s="41">
        <v>23.33</v>
      </c>
      <c r="I752" s="41">
        <v>0</v>
      </c>
      <c r="J752" s="41">
        <v>0</v>
      </c>
      <c r="K752" s="41">
        <v>0</v>
      </c>
      <c r="L752" s="41">
        <v>0</v>
      </c>
      <c r="M752" s="41">
        <v>12.6</v>
      </c>
      <c r="N752" s="41">
        <v>0.12</v>
      </c>
      <c r="O752" s="41">
        <v>17.98</v>
      </c>
      <c r="P752" s="41">
        <v>8.84</v>
      </c>
      <c r="Q752" s="41">
        <v>10.68</v>
      </c>
      <c r="R752" s="41">
        <v>15.51</v>
      </c>
      <c r="S752" s="41">
        <v>33.69</v>
      </c>
      <c r="T752" s="41">
        <v>65.17</v>
      </c>
      <c r="U752" s="41">
        <v>130.19999999999999</v>
      </c>
      <c r="V752" s="41">
        <v>180.19</v>
      </c>
      <c r="W752" s="41">
        <v>193.62</v>
      </c>
      <c r="X752" s="41">
        <v>306.22000000000003</v>
      </c>
      <c r="Y752" s="41">
        <v>591.21</v>
      </c>
      <c r="Z752" s="41">
        <v>314.64999999999998</v>
      </c>
      <c r="AA752" s="41">
        <v>259.94</v>
      </c>
    </row>
    <row r="753" spans="1:27" collapsed="1" x14ac:dyDescent="0.2">
      <c r="A753" s="98" t="s">
        <v>3140</v>
      </c>
      <c r="B753" s="25" t="str">
        <f>"23"&amp;"."&amp;$B$801&amp;"."&amp;$B$802</f>
        <v>23.01.2024</v>
      </c>
      <c r="C753" s="88" t="s">
        <v>76</v>
      </c>
      <c r="D753" s="89">
        <f>ROUND((D754)/1000,5)</f>
        <v>0.24743000000000001</v>
      </c>
      <c r="E753" s="89">
        <f t="shared" ref="E753:AA753" si="425">ROUND((E754)/1000,5)</f>
        <v>1.8970000000000001E-2</v>
      </c>
      <c r="F753" s="89">
        <f t="shared" si="425"/>
        <v>1.3050000000000001E-2</v>
      </c>
      <c r="G753" s="89">
        <f t="shared" si="425"/>
        <v>0</v>
      </c>
      <c r="H753" s="89">
        <f t="shared" si="425"/>
        <v>0</v>
      </c>
      <c r="I753" s="89">
        <f t="shared" si="425"/>
        <v>0</v>
      </c>
      <c r="J753" s="89">
        <f t="shared" si="425"/>
        <v>0</v>
      </c>
      <c r="K753" s="89">
        <f t="shared" si="425"/>
        <v>0</v>
      </c>
      <c r="L753" s="89">
        <f t="shared" si="425"/>
        <v>0</v>
      </c>
      <c r="M753" s="89">
        <f t="shared" si="425"/>
        <v>0</v>
      </c>
      <c r="N753" s="89">
        <f t="shared" si="425"/>
        <v>0</v>
      </c>
      <c r="O753" s="89">
        <f t="shared" si="425"/>
        <v>0</v>
      </c>
      <c r="P753" s="89">
        <f t="shared" si="425"/>
        <v>0</v>
      </c>
      <c r="Q753" s="89">
        <f t="shared" si="425"/>
        <v>0</v>
      </c>
      <c r="R753" s="89">
        <f t="shared" si="425"/>
        <v>0</v>
      </c>
      <c r="S753" s="89">
        <f t="shared" si="425"/>
        <v>0</v>
      </c>
      <c r="T753" s="89">
        <f t="shared" si="425"/>
        <v>0</v>
      </c>
      <c r="U753" s="89">
        <f t="shared" si="425"/>
        <v>0</v>
      </c>
      <c r="V753" s="89">
        <f t="shared" si="425"/>
        <v>0</v>
      </c>
      <c r="W753" s="89">
        <f t="shared" si="425"/>
        <v>3.7870000000000001E-2</v>
      </c>
      <c r="X753" s="89">
        <f t="shared" si="425"/>
        <v>1.1950000000000001E-2</v>
      </c>
      <c r="Y753" s="89">
        <f t="shared" si="425"/>
        <v>5.3809999999999997E-2</v>
      </c>
      <c r="Z753" s="89">
        <f t="shared" si="425"/>
        <v>2.4049999999999998E-2</v>
      </c>
      <c r="AA753" s="89">
        <f t="shared" si="425"/>
        <v>0.14849999999999999</v>
      </c>
    </row>
    <row r="754" spans="1:27" ht="12.75" hidden="1" customHeight="1" outlineLevel="1" x14ac:dyDescent="0.2">
      <c r="A754" s="99" t="s">
        <v>3141</v>
      </c>
      <c r="B754" s="60" t="s">
        <v>238</v>
      </c>
      <c r="C754" s="40" t="s">
        <v>79</v>
      </c>
      <c r="D754" s="41">
        <v>247.43</v>
      </c>
      <c r="E754" s="41">
        <v>18.97</v>
      </c>
      <c r="F754" s="41">
        <v>13.05</v>
      </c>
      <c r="G754" s="41">
        <v>0</v>
      </c>
      <c r="H754" s="41">
        <v>0</v>
      </c>
      <c r="I754" s="41">
        <v>0</v>
      </c>
      <c r="J754" s="41">
        <v>0</v>
      </c>
      <c r="K754" s="41">
        <v>0</v>
      </c>
      <c r="L754" s="41">
        <v>0</v>
      </c>
      <c r="M754" s="41">
        <v>0</v>
      </c>
      <c r="N754" s="41">
        <v>0</v>
      </c>
      <c r="O754" s="41">
        <v>0</v>
      </c>
      <c r="P754" s="41">
        <v>0</v>
      </c>
      <c r="Q754" s="41">
        <v>0</v>
      </c>
      <c r="R754" s="41">
        <v>0</v>
      </c>
      <c r="S754" s="41">
        <v>0</v>
      </c>
      <c r="T754" s="41">
        <v>0</v>
      </c>
      <c r="U754" s="41">
        <v>0</v>
      </c>
      <c r="V754" s="41">
        <v>0</v>
      </c>
      <c r="W754" s="41">
        <v>37.869999999999997</v>
      </c>
      <c r="X754" s="41">
        <v>11.95</v>
      </c>
      <c r="Y754" s="41">
        <v>53.81</v>
      </c>
      <c r="Z754" s="41">
        <v>24.05</v>
      </c>
      <c r="AA754" s="41">
        <v>148.5</v>
      </c>
    </row>
    <row r="755" spans="1:27" collapsed="1" x14ac:dyDescent="0.2">
      <c r="A755" s="98" t="s">
        <v>3142</v>
      </c>
      <c r="B755" s="25" t="str">
        <f>"24"&amp;"."&amp;$B$801&amp;"."&amp;$B$802</f>
        <v>24.01.2024</v>
      </c>
      <c r="C755" s="88" t="s">
        <v>76</v>
      </c>
      <c r="D755" s="89">
        <f>ROUND((D756)/1000,5)</f>
        <v>2.5899999999999999E-2</v>
      </c>
      <c r="E755" s="89">
        <f t="shared" ref="E755:AA755" si="426">ROUND((E756)/1000,5)</f>
        <v>4.6999999999999999E-4</v>
      </c>
      <c r="F755" s="89">
        <f t="shared" si="426"/>
        <v>0</v>
      </c>
      <c r="G755" s="89">
        <f t="shared" si="426"/>
        <v>0</v>
      </c>
      <c r="H755" s="89">
        <f t="shared" si="426"/>
        <v>0</v>
      </c>
      <c r="I755" s="89">
        <f t="shared" si="426"/>
        <v>0</v>
      </c>
      <c r="J755" s="89">
        <f t="shared" si="426"/>
        <v>0</v>
      </c>
      <c r="K755" s="89">
        <f t="shared" si="426"/>
        <v>0</v>
      </c>
      <c r="L755" s="89">
        <f t="shared" si="426"/>
        <v>0</v>
      </c>
      <c r="M755" s="89">
        <f t="shared" si="426"/>
        <v>0</v>
      </c>
      <c r="N755" s="89">
        <f t="shared" si="426"/>
        <v>2.49E-3</v>
      </c>
      <c r="O755" s="89">
        <f t="shared" si="426"/>
        <v>3.5009999999999999E-2</v>
      </c>
      <c r="P755" s="89">
        <f t="shared" si="426"/>
        <v>1.43E-2</v>
      </c>
      <c r="Q755" s="89">
        <f t="shared" si="426"/>
        <v>1.051E-2</v>
      </c>
      <c r="R755" s="89">
        <f t="shared" si="426"/>
        <v>2.0000000000000002E-5</v>
      </c>
      <c r="S755" s="89">
        <f t="shared" si="426"/>
        <v>0</v>
      </c>
      <c r="T755" s="89">
        <f t="shared" si="426"/>
        <v>0</v>
      </c>
      <c r="U755" s="89">
        <f t="shared" si="426"/>
        <v>1.42E-3</v>
      </c>
      <c r="V755" s="89">
        <f t="shared" si="426"/>
        <v>7.3020000000000002E-2</v>
      </c>
      <c r="W755" s="89">
        <f t="shared" si="426"/>
        <v>4.2070000000000003E-2</v>
      </c>
      <c r="X755" s="89">
        <f t="shared" si="426"/>
        <v>0.18423</v>
      </c>
      <c r="Y755" s="89">
        <f t="shared" si="426"/>
        <v>0.19952</v>
      </c>
      <c r="Z755" s="89">
        <f t="shared" si="426"/>
        <v>0.20332</v>
      </c>
      <c r="AA755" s="89">
        <f t="shared" si="426"/>
        <v>0.26968999999999999</v>
      </c>
    </row>
    <row r="756" spans="1:27" ht="12.75" hidden="1" customHeight="1" outlineLevel="1" x14ac:dyDescent="0.2">
      <c r="A756" s="99" t="s">
        <v>3143</v>
      </c>
      <c r="B756" s="60" t="s">
        <v>238</v>
      </c>
      <c r="C756" s="40" t="s">
        <v>79</v>
      </c>
      <c r="D756" s="41">
        <v>25.9</v>
      </c>
      <c r="E756" s="41">
        <v>0.47</v>
      </c>
      <c r="F756" s="41">
        <v>0</v>
      </c>
      <c r="G756" s="41">
        <v>0</v>
      </c>
      <c r="H756" s="41">
        <v>0</v>
      </c>
      <c r="I756" s="41">
        <v>0</v>
      </c>
      <c r="J756" s="41">
        <v>0</v>
      </c>
      <c r="K756" s="41">
        <v>0</v>
      </c>
      <c r="L756" s="41">
        <v>0</v>
      </c>
      <c r="M756" s="41">
        <v>0</v>
      </c>
      <c r="N756" s="41">
        <v>2.4900000000000002</v>
      </c>
      <c r="O756" s="41">
        <v>35.01</v>
      </c>
      <c r="P756" s="41">
        <v>14.3</v>
      </c>
      <c r="Q756" s="41">
        <v>10.51</v>
      </c>
      <c r="R756" s="41">
        <v>0.02</v>
      </c>
      <c r="S756" s="41">
        <v>0</v>
      </c>
      <c r="T756" s="41">
        <v>0</v>
      </c>
      <c r="U756" s="41">
        <v>1.42</v>
      </c>
      <c r="V756" s="41">
        <v>73.02</v>
      </c>
      <c r="W756" s="41">
        <v>42.07</v>
      </c>
      <c r="X756" s="41">
        <v>184.23</v>
      </c>
      <c r="Y756" s="41">
        <v>199.52</v>
      </c>
      <c r="Z756" s="41">
        <v>203.32</v>
      </c>
      <c r="AA756" s="41">
        <v>269.69</v>
      </c>
    </row>
    <row r="757" spans="1:27" collapsed="1" x14ac:dyDescent="0.2">
      <c r="A757" s="98" t="s">
        <v>3144</v>
      </c>
      <c r="B757" s="25" t="str">
        <f>"25"&amp;"."&amp;$B$801&amp;"."&amp;$B$802</f>
        <v>25.01.2024</v>
      </c>
      <c r="C757" s="88" t="s">
        <v>76</v>
      </c>
      <c r="D757" s="89">
        <f>ROUND((D758)/1000,5)</f>
        <v>0.153</v>
      </c>
      <c r="E757" s="89">
        <f t="shared" ref="E757:AA757" si="427">ROUND((E758)/1000,5)</f>
        <v>0.11063000000000001</v>
      </c>
      <c r="F757" s="89">
        <f t="shared" si="427"/>
        <v>8.1390000000000004E-2</v>
      </c>
      <c r="G757" s="89">
        <f t="shared" si="427"/>
        <v>3.4709999999999998E-2</v>
      </c>
      <c r="H757" s="89">
        <f t="shared" si="427"/>
        <v>0</v>
      </c>
      <c r="I757" s="89">
        <f t="shared" si="427"/>
        <v>0</v>
      </c>
      <c r="J757" s="89">
        <f t="shared" si="427"/>
        <v>0</v>
      </c>
      <c r="K757" s="89">
        <f t="shared" si="427"/>
        <v>0</v>
      </c>
      <c r="L757" s="89">
        <f t="shared" si="427"/>
        <v>0</v>
      </c>
      <c r="M757" s="89">
        <f t="shared" si="427"/>
        <v>5.7090000000000002E-2</v>
      </c>
      <c r="N757" s="89">
        <f t="shared" si="427"/>
        <v>0.10763</v>
      </c>
      <c r="O757" s="89">
        <f t="shared" si="427"/>
        <v>0.13300000000000001</v>
      </c>
      <c r="P757" s="89">
        <f t="shared" si="427"/>
        <v>0.1168</v>
      </c>
      <c r="Q757" s="89">
        <f t="shared" si="427"/>
        <v>0.11396000000000001</v>
      </c>
      <c r="R757" s="89">
        <f t="shared" si="427"/>
        <v>8.2220000000000001E-2</v>
      </c>
      <c r="S757" s="89">
        <f t="shared" si="427"/>
        <v>9.3270000000000006E-2</v>
      </c>
      <c r="T757" s="89">
        <f t="shared" si="427"/>
        <v>0.10879999999999999</v>
      </c>
      <c r="U757" s="89">
        <f t="shared" si="427"/>
        <v>4.147E-2</v>
      </c>
      <c r="V757" s="89">
        <f t="shared" si="427"/>
        <v>0.15185999999999999</v>
      </c>
      <c r="W757" s="89">
        <f t="shared" si="427"/>
        <v>0.22211</v>
      </c>
      <c r="X757" s="89">
        <f t="shared" si="427"/>
        <v>0.22513</v>
      </c>
      <c r="Y757" s="89">
        <f t="shared" si="427"/>
        <v>0.39950999999999998</v>
      </c>
      <c r="Z757" s="89">
        <f t="shared" si="427"/>
        <v>0.20435</v>
      </c>
      <c r="AA757" s="89">
        <f t="shared" si="427"/>
        <v>6.2489999999999997E-2</v>
      </c>
    </row>
    <row r="758" spans="1:27" ht="12.75" hidden="1" customHeight="1" outlineLevel="1" x14ac:dyDescent="0.2">
      <c r="A758" s="99" t="s">
        <v>3145</v>
      </c>
      <c r="B758" s="60" t="s">
        <v>238</v>
      </c>
      <c r="C758" s="40" t="s">
        <v>79</v>
      </c>
      <c r="D758" s="41">
        <v>153</v>
      </c>
      <c r="E758" s="41">
        <v>110.63</v>
      </c>
      <c r="F758" s="41">
        <v>81.39</v>
      </c>
      <c r="G758" s="41">
        <v>34.71</v>
      </c>
      <c r="H758" s="41">
        <v>0</v>
      </c>
      <c r="I758" s="41">
        <v>0</v>
      </c>
      <c r="J758" s="41">
        <v>0</v>
      </c>
      <c r="K758" s="41">
        <v>0</v>
      </c>
      <c r="L758" s="41">
        <v>0</v>
      </c>
      <c r="M758" s="41">
        <v>57.09</v>
      </c>
      <c r="N758" s="41">
        <v>107.63</v>
      </c>
      <c r="O758" s="41">
        <v>133</v>
      </c>
      <c r="P758" s="41">
        <v>116.8</v>
      </c>
      <c r="Q758" s="41">
        <v>113.96</v>
      </c>
      <c r="R758" s="41">
        <v>82.22</v>
      </c>
      <c r="S758" s="41">
        <v>93.27</v>
      </c>
      <c r="T758" s="41">
        <v>108.8</v>
      </c>
      <c r="U758" s="41">
        <v>41.47</v>
      </c>
      <c r="V758" s="41">
        <v>151.86000000000001</v>
      </c>
      <c r="W758" s="41">
        <v>222.11</v>
      </c>
      <c r="X758" s="41">
        <v>225.13</v>
      </c>
      <c r="Y758" s="41">
        <v>399.51</v>
      </c>
      <c r="Z758" s="41">
        <v>204.35</v>
      </c>
      <c r="AA758" s="41">
        <v>62.49</v>
      </c>
    </row>
    <row r="759" spans="1:27" collapsed="1" x14ac:dyDescent="0.2">
      <c r="A759" s="98" t="s">
        <v>3146</v>
      </c>
      <c r="B759" s="25" t="str">
        <f>"26"&amp;"."&amp;$B$801&amp;"."&amp;$B$802</f>
        <v>26.01.2024</v>
      </c>
      <c r="C759" s="88" t="s">
        <v>76</v>
      </c>
      <c r="D759" s="89">
        <f>ROUND((D760)/1000,5)</f>
        <v>1.2E-4</v>
      </c>
      <c r="E759" s="89">
        <f t="shared" ref="E759:AA759" si="428">ROUND((E760)/1000,5)</f>
        <v>1.75E-3</v>
      </c>
      <c r="F759" s="89">
        <f t="shared" si="428"/>
        <v>6.9940000000000002E-2</v>
      </c>
      <c r="G759" s="89">
        <f t="shared" si="428"/>
        <v>4.6710000000000002E-2</v>
      </c>
      <c r="H759" s="89">
        <f t="shared" si="428"/>
        <v>5.2300000000000003E-3</v>
      </c>
      <c r="I759" s="89">
        <f t="shared" si="428"/>
        <v>0</v>
      </c>
      <c r="J759" s="89">
        <f t="shared" si="428"/>
        <v>0</v>
      </c>
      <c r="K759" s="89">
        <f t="shared" si="428"/>
        <v>0</v>
      </c>
      <c r="L759" s="89">
        <f t="shared" si="428"/>
        <v>0</v>
      </c>
      <c r="M759" s="89">
        <f t="shared" si="428"/>
        <v>0</v>
      </c>
      <c r="N759" s="89">
        <f t="shared" si="428"/>
        <v>7.6899999999999998E-3</v>
      </c>
      <c r="O759" s="89">
        <f t="shared" si="428"/>
        <v>0</v>
      </c>
      <c r="P759" s="89">
        <f t="shared" si="428"/>
        <v>0</v>
      </c>
      <c r="Q759" s="89">
        <f t="shared" si="428"/>
        <v>0</v>
      </c>
      <c r="R759" s="89">
        <f t="shared" si="428"/>
        <v>0</v>
      </c>
      <c r="S759" s="89">
        <f t="shared" si="428"/>
        <v>1.503E-2</v>
      </c>
      <c r="T759" s="89">
        <f t="shared" si="428"/>
        <v>0</v>
      </c>
      <c r="U759" s="89">
        <f t="shared" si="428"/>
        <v>0</v>
      </c>
      <c r="V759" s="89">
        <f t="shared" si="428"/>
        <v>2.9909999999999999E-2</v>
      </c>
      <c r="W759" s="89">
        <f t="shared" si="428"/>
        <v>0</v>
      </c>
      <c r="X759" s="89">
        <f t="shared" si="428"/>
        <v>0</v>
      </c>
      <c r="Y759" s="89">
        <f t="shared" si="428"/>
        <v>0</v>
      </c>
      <c r="Z759" s="89">
        <f t="shared" si="428"/>
        <v>0</v>
      </c>
      <c r="AA759" s="89">
        <f t="shared" si="428"/>
        <v>0</v>
      </c>
    </row>
    <row r="760" spans="1:27" ht="12.75" hidden="1" customHeight="1" outlineLevel="1" x14ac:dyDescent="0.2">
      <c r="A760" s="99" t="s">
        <v>3147</v>
      </c>
      <c r="B760" s="60" t="s">
        <v>238</v>
      </c>
      <c r="C760" s="40" t="s">
        <v>79</v>
      </c>
      <c r="D760" s="41">
        <v>0.12</v>
      </c>
      <c r="E760" s="41">
        <v>1.75</v>
      </c>
      <c r="F760" s="41">
        <v>69.94</v>
      </c>
      <c r="G760" s="41">
        <v>46.71</v>
      </c>
      <c r="H760" s="41">
        <v>5.23</v>
      </c>
      <c r="I760" s="41">
        <v>0</v>
      </c>
      <c r="J760" s="41">
        <v>0</v>
      </c>
      <c r="K760" s="41">
        <v>0</v>
      </c>
      <c r="L760" s="41">
        <v>0</v>
      </c>
      <c r="M760" s="41">
        <v>0</v>
      </c>
      <c r="N760" s="41">
        <v>7.69</v>
      </c>
      <c r="O760" s="41">
        <v>0</v>
      </c>
      <c r="P760" s="41">
        <v>0</v>
      </c>
      <c r="Q760" s="41">
        <v>0</v>
      </c>
      <c r="R760" s="41">
        <v>0</v>
      </c>
      <c r="S760" s="41">
        <v>15.03</v>
      </c>
      <c r="T760" s="41">
        <v>0</v>
      </c>
      <c r="U760" s="41">
        <v>0</v>
      </c>
      <c r="V760" s="41">
        <v>29.91</v>
      </c>
      <c r="W760" s="41">
        <v>0</v>
      </c>
      <c r="X760" s="41">
        <v>0</v>
      </c>
      <c r="Y760" s="41">
        <v>0</v>
      </c>
      <c r="Z760" s="41">
        <v>0</v>
      </c>
      <c r="AA760" s="41">
        <v>0</v>
      </c>
    </row>
    <row r="761" spans="1:27" collapsed="1" x14ac:dyDescent="0.2">
      <c r="A761" s="98" t="s">
        <v>3148</v>
      </c>
      <c r="B761" s="25" t="str">
        <f>"27"&amp;"."&amp;$B$801&amp;"."&amp;$B$802</f>
        <v>27.01.2024</v>
      </c>
      <c r="C761" s="88" t="s">
        <v>76</v>
      </c>
      <c r="D761" s="89">
        <f>ROUND((D762)/1000,5)</f>
        <v>4.8550000000000003E-2</v>
      </c>
      <c r="E761" s="89">
        <f t="shared" ref="E761:AA761" si="429">ROUND((E762)/1000,5)</f>
        <v>2.0150000000000001E-2</v>
      </c>
      <c r="F761" s="89">
        <f t="shared" si="429"/>
        <v>0</v>
      </c>
      <c r="G761" s="89">
        <f t="shared" si="429"/>
        <v>0</v>
      </c>
      <c r="H761" s="89">
        <f t="shared" si="429"/>
        <v>0</v>
      </c>
      <c r="I761" s="89">
        <f t="shared" si="429"/>
        <v>0</v>
      </c>
      <c r="J761" s="89">
        <f t="shared" si="429"/>
        <v>0</v>
      </c>
      <c r="K761" s="89">
        <f t="shared" si="429"/>
        <v>0</v>
      </c>
      <c r="L761" s="89">
        <f t="shared" si="429"/>
        <v>0</v>
      </c>
      <c r="M761" s="89">
        <f t="shared" si="429"/>
        <v>0</v>
      </c>
      <c r="N761" s="89">
        <f t="shared" si="429"/>
        <v>0</v>
      </c>
      <c r="O761" s="89">
        <f t="shared" si="429"/>
        <v>0</v>
      </c>
      <c r="P761" s="89">
        <f t="shared" si="429"/>
        <v>0</v>
      </c>
      <c r="Q761" s="89">
        <f t="shared" si="429"/>
        <v>0</v>
      </c>
      <c r="R761" s="89">
        <f t="shared" si="429"/>
        <v>0</v>
      </c>
      <c r="S761" s="89">
        <f t="shared" si="429"/>
        <v>1.83E-3</v>
      </c>
      <c r="T761" s="89">
        <f t="shared" si="429"/>
        <v>0.17563999999999999</v>
      </c>
      <c r="U761" s="89">
        <f t="shared" si="429"/>
        <v>0.31265999999999999</v>
      </c>
      <c r="V761" s="89">
        <f t="shared" si="429"/>
        <v>0.43420999999999998</v>
      </c>
      <c r="W761" s="89">
        <f t="shared" si="429"/>
        <v>0.12939999999999999</v>
      </c>
      <c r="X761" s="89">
        <f t="shared" si="429"/>
        <v>0.157</v>
      </c>
      <c r="Y761" s="89">
        <f t="shared" si="429"/>
        <v>0.26333000000000001</v>
      </c>
      <c r="Z761" s="89">
        <f t="shared" si="429"/>
        <v>0.2417</v>
      </c>
      <c r="AA761" s="89">
        <f t="shared" si="429"/>
        <v>0.31257000000000001</v>
      </c>
    </row>
    <row r="762" spans="1:27" ht="12.75" hidden="1" customHeight="1" outlineLevel="1" x14ac:dyDescent="0.2">
      <c r="A762" s="99" t="s">
        <v>3149</v>
      </c>
      <c r="B762" s="60" t="s">
        <v>238</v>
      </c>
      <c r="C762" s="40" t="s">
        <v>79</v>
      </c>
      <c r="D762" s="41">
        <v>48.55</v>
      </c>
      <c r="E762" s="41">
        <v>20.149999999999999</v>
      </c>
      <c r="F762" s="41">
        <v>0</v>
      </c>
      <c r="G762" s="41">
        <v>0</v>
      </c>
      <c r="H762" s="41">
        <v>0</v>
      </c>
      <c r="I762" s="41">
        <v>0</v>
      </c>
      <c r="J762" s="41">
        <v>0</v>
      </c>
      <c r="K762" s="41">
        <v>0</v>
      </c>
      <c r="L762" s="41">
        <v>0</v>
      </c>
      <c r="M762" s="41">
        <v>0</v>
      </c>
      <c r="N762" s="41">
        <v>0</v>
      </c>
      <c r="O762" s="41">
        <v>0</v>
      </c>
      <c r="P762" s="41">
        <v>0</v>
      </c>
      <c r="Q762" s="41">
        <v>0</v>
      </c>
      <c r="R762" s="41">
        <v>0</v>
      </c>
      <c r="S762" s="41">
        <v>1.83</v>
      </c>
      <c r="T762" s="41">
        <v>175.64</v>
      </c>
      <c r="U762" s="41">
        <v>312.66000000000003</v>
      </c>
      <c r="V762" s="41">
        <v>434.21</v>
      </c>
      <c r="W762" s="41">
        <v>129.4</v>
      </c>
      <c r="X762" s="41">
        <v>157</v>
      </c>
      <c r="Y762" s="41">
        <v>263.33</v>
      </c>
      <c r="Z762" s="41">
        <v>241.7</v>
      </c>
      <c r="AA762" s="41">
        <v>312.57</v>
      </c>
    </row>
    <row r="763" spans="1:27" collapsed="1" x14ac:dyDescent="0.2">
      <c r="A763" s="98" t="s">
        <v>3150</v>
      </c>
      <c r="B763" s="25" t="str">
        <f>"28"&amp;"."&amp;$B$801&amp;"."&amp;$B$802</f>
        <v>28.01.2024</v>
      </c>
      <c r="C763" s="88" t="s">
        <v>76</v>
      </c>
      <c r="D763" s="89">
        <f>ROUND((D764)/1000,5)</f>
        <v>7.9589999999999994E-2</v>
      </c>
      <c r="E763" s="89">
        <f t="shared" ref="E763:AA763" si="430">ROUND((E764)/1000,5)</f>
        <v>0.11071</v>
      </c>
      <c r="F763" s="89">
        <f t="shared" si="430"/>
        <v>6.9580000000000003E-2</v>
      </c>
      <c r="G763" s="89">
        <f t="shared" si="430"/>
        <v>0.10956</v>
      </c>
      <c r="H763" s="89">
        <f t="shared" si="430"/>
        <v>0.13077</v>
      </c>
      <c r="I763" s="89">
        <f t="shared" si="430"/>
        <v>0</v>
      </c>
      <c r="J763" s="89">
        <f t="shared" si="430"/>
        <v>0</v>
      </c>
      <c r="K763" s="89">
        <f t="shared" si="430"/>
        <v>0</v>
      </c>
      <c r="L763" s="89">
        <f t="shared" si="430"/>
        <v>0</v>
      </c>
      <c r="M763" s="89">
        <f t="shared" si="430"/>
        <v>0</v>
      </c>
      <c r="N763" s="89">
        <f t="shared" si="430"/>
        <v>8.6970000000000006E-2</v>
      </c>
      <c r="O763" s="89">
        <f t="shared" si="430"/>
        <v>0.12474</v>
      </c>
      <c r="P763" s="89">
        <f t="shared" si="430"/>
        <v>0.12112000000000001</v>
      </c>
      <c r="Q763" s="89">
        <f t="shared" si="430"/>
        <v>9.2149999999999996E-2</v>
      </c>
      <c r="R763" s="89">
        <f t="shared" si="430"/>
        <v>7.5310000000000002E-2</v>
      </c>
      <c r="S763" s="89">
        <f t="shared" si="430"/>
        <v>4.9070000000000003E-2</v>
      </c>
      <c r="T763" s="89">
        <f t="shared" si="430"/>
        <v>5.4109999999999998E-2</v>
      </c>
      <c r="U763" s="89">
        <f t="shared" si="430"/>
        <v>3.9899999999999996E-3</v>
      </c>
      <c r="V763" s="89">
        <f t="shared" si="430"/>
        <v>0.15065000000000001</v>
      </c>
      <c r="W763" s="89">
        <f t="shared" si="430"/>
        <v>0.17551</v>
      </c>
      <c r="X763" s="89">
        <f t="shared" si="430"/>
        <v>0.16217999999999999</v>
      </c>
      <c r="Y763" s="89">
        <f t="shared" si="430"/>
        <v>0.10489999999999999</v>
      </c>
      <c r="Z763" s="89">
        <f t="shared" si="430"/>
        <v>0.20630999999999999</v>
      </c>
      <c r="AA763" s="89">
        <f t="shared" si="430"/>
        <v>0.12444</v>
      </c>
    </row>
    <row r="764" spans="1:27" ht="12.75" hidden="1" customHeight="1" outlineLevel="1" x14ac:dyDescent="0.2">
      <c r="A764" s="99" t="s">
        <v>3151</v>
      </c>
      <c r="B764" s="60" t="s">
        <v>238</v>
      </c>
      <c r="C764" s="40" t="s">
        <v>79</v>
      </c>
      <c r="D764" s="41">
        <v>79.59</v>
      </c>
      <c r="E764" s="41">
        <v>110.71</v>
      </c>
      <c r="F764" s="41">
        <v>69.58</v>
      </c>
      <c r="G764" s="41">
        <v>109.56</v>
      </c>
      <c r="H764" s="41">
        <v>130.77000000000001</v>
      </c>
      <c r="I764" s="41">
        <v>0</v>
      </c>
      <c r="J764" s="41">
        <v>0</v>
      </c>
      <c r="K764" s="41">
        <v>0</v>
      </c>
      <c r="L764" s="41">
        <v>0</v>
      </c>
      <c r="M764" s="41">
        <v>0</v>
      </c>
      <c r="N764" s="41">
        <v>86.97</v>
      </c>
      <c r="O764" s="41">
        <v>124.74</v>
      </c>
      <c r="P764" s="41">
        <v>121.12</v>
      </c>
      <c r="Q764" s="41">
        <v>92.15</v>
      </c>
      <c r="R764" s="41">
        <v>75.31</v>
      </c>
      <c r="S764" s="41">
        <v>49.07</v>
      </c>
      <c r="T764" s="41">
        <v>54.11</v>
      </c>
      <c r="U764" s="41">
        <v>3.99</v>
      </c>
      <c r="V764" s="41">
        <v>150.65</v>
      </c>
      <c r="W764" s="41">
        <v>175.51</v>
      </c>
      <c r="X764" s="41">
        <v>162.18</v>
      </c>
      <c r="Y764" s="41">
        <v>104.9</v>
      </c>
      <c r="Z764" s="41">
        <v>206.31</v>
      </c>
      <c r="AA764" s="41">
        <v>124.44</v>
      </c>
    </row>
    <row r="765" spans="1:27" collapsed="1" x14ac:dyDescent="0.2">
      <c r="A765" s="98" t="s">
        <v>3152</v>
      </c>
      <c r="B765" s="25" t="str">
        <f>"29"&amp;"."&amp;$B$801&amp;"."&amp;$B$802</f>
        <v>29.01.2024</v>
      </c>
      <c r="C765" s="88" t="s">
        <v>76</v>
      </c>
      <c r="D765" s="89">
        <f>ROUND((D766)/1000,5)</f>
        <v>8.7230000000000002E-2</v>
      </c>
      <c r="E765" s="89">
        <f t="shared" ref="E765:AA765" si="431">ROUND((E766)/1000,5)</f>
        <v>0.10206999999999999</v>
      </c>
      <c r="F765" s="89">
        <f t="shared" si="431"/>
        <v>5.2069999999999998E-2</v>
      </c>
      <c r="G765" s="89">
        <f t="shared" si="431"/>
        <v>2.0049999999999998E-2</v>
      </c>
      <c r="H765" s="89">
        <f t="shared" si="431"/>
        <v>0</v>
      </c>
      <c r="I765" s="89">
        <f t="shared" si="431"/>
        <v>0</v>
      </c>
      <c r="J765" s="89">
        <f t="shared" si="431"/>
        <v>0</v>
      </c>
      <c r="K765" s="89">
        <f t="shared" si="431"/>
        <v>0</v>
      </c>
      <c r="L765" s="89">
        <f t="shared" si="431"/>
        <v>0</v>
      </c>
      <c r="M765" s="89">
        <f t="shared" si="431"/>
        <v>2.3800000000000002E-2</v>
      </c>
      <c r="N765" s="89">
        <f t="shared" si="431"/>
        <v>3.1800000000000002E-2</v>
      </c>
      <c r="O765" s="89">
        <f t="shared" si="431"/>
        <v>1.7500000000000002E-2</v>
      </c>
      <c r="P765" s="89">
        <f t="shared" si="431"/>
        <v>1.3220000000000001E-2</v>
      </c>
      <c r="Q765" s="89">
        <f t="shared" si="431"/>
        <v>1.755E-2</v>
      </c>
      <c r="R765" s="89">
        <f t="shared" si="431"/>
        <v>0</v>
      </c>
      <c r="S765" s="89">
        <f t="shared" si="431"/>
        <v>0</v>
      </c>
      <c r="T765" s="89">
        <f t="shared" si="431"/>
        <v>3.2219999999999999E-2</v>
      </c>
      <c r="U765" s="89">
        <f t="shared" si="431"/>
        <v>1.2109999999999999E-2</v>
      </c>
      <c r="V765" s="89">
        <f t="shared" si="431"/>
        <v>3.8399999999999997E-2</v>
      </c>
      <c r="W765" s="89">
        <f t="shared" si="431"/>
        <v>0.15894</v>
      </c>
      <c r="X765" s="89">
        <f t="shared" si="431"/>
        <v>7.5500000000000003E-3</v>
      </c>
      <c r="Y765" s="89">
        <f t="shared" si="431"/>
        <v>4.6960000000000002E-2</v>
      </c>
      <c r="Z765" s="89">
        <f t="shared" si="431"/>
        <v>1.1050000000000001E-2</v>
      </c>
      <c r="AA765" s="89">
        <f t="shared" si="431"/>
        <v>8.0399999999999999E-2</v>
      </c>
    </row>
    <row r="766" spans="1:27" ht="12.75" hidden="1" customHeight="1" outlineLevel="1" x14ac:dyDescent="0.2">
      <c r="A766" s="99" t="s">
        <v>3153</v>
      </c>
      <c r="B766" s="60" t="s">
        <v>238</v>
      </c>
      <c r="C766" s="40" t="s">
        <v>79</v>
      </c>
      <c r="D766" s="41">
        <v>87.23</v>
      </c>
      <c r="E766" s="41">
        <v>102.07</v>
      </c>
      <c r="F766" s="41">
        <v>52.07</v>
      </c>
      <c r="G766" s="41">
        <v>20.05</v>
      </c>
      <c r="H766" s="41">
        <v>0</v>
      </c>
      <c r="I766" s="41">
        <v>0</v>
      </c>
      <c r="J766" s="41">
        <v>0</v>
      </c>
      <c r="K766" s="41">
        <v>0</v>
      </c>
      <c r="L766" s="41">
        <v>0</v>
      </c>
      <c r="M766" s="41">
        <v>23.8</v>
      </c>
      <c r="N766" s="41">
        <v>31.8</v>
      </c>
      <c r="O766" s="41">
        <v>17.5</v>
      </c>
      <c r="P766" s="41">
        <v>13.22</v>
      </c>
      <c r="Q766" s="41">
        <v>17.55</v>
      </c>
      <c r="R766" s="41">
        <v>0</v>
      </c>
      <c r="S766" s="41">
        <v>0</v>
      </c>
      <c r="T766" s="41">
        <v>32.22</v>
      </c>
      <c r="U766" s="41">
        <v>12.11</v>
      </c>
      <c r="V766" s="41">
        <v>38.4</v>
      </c>
      <c r="W766" s="41">
        <v>158.94</v>
      </c>
      <c r="X766" s="41">
        <v>7.55</v>
      </c>
      <c r="Y766" s="41">
        <v>46.96</v>
      </c>
      <c r="Z766" s="41">
        <v>11.05</v>
      </c>
      <c r="AA766" s="41">
        <v>80.400000000000006</v>
      </c>
    </row>
    <row r="767" spans="1:27" collapsed="1" x14ac:dyDescent="0.2">
      <c r="A767" s="98" t="s">
        <v>3154</v>
      </c>
      <c r="B767" s="25" t="str">
        <f>"30"&amp;"."&amp;$B$801&amp;"."&amp;$B$802</f>
        <v>30.01.2024</v>
      </c>
      <c r="C767" s="88" t="s">
        <v>76</v>
      </c>
      <c r="D767" s="89">
        <f>ROUND((D768)/1000,5)</f>
        <v>7.0999999999999994E-2</v>
      </c>
      <c r="E767" s="89">
        <f t="shared" ref="E767:AA767" si="432">ROUND((E768)/1000,5)</f>
        <v>3.1440000000000003E-2</v>
      </c>
      <c r="F767" s="89">
        <f t="shared" si="432"/>
        <v>8.8999999999999995E-4</v>
      </c>
      <c r="G767" s="89">
        <f t="shared" si="432"/>
        <v>0</v>
      </c>
      <c r="H767" s="89">
        <f t="shared" si="432"/>
        <v>0</v>
      </c>
      <c r="I767" s="89">
        <f t="shared" si="432"/>
        <v>0</v>
      </c>
      <c r="J767" s="89">
        <f t="shared" si="432"/>
        <v>0</v>
      </c>
      <c r="K767" s="89">
        <f t="shared" si="432"/>
        <v>0</v>
      </c>
      <c r="L767" s="89">
        <f t="shared" si="432"/>
        <v>0</v>
      </c>
      <c r="M767" s="89">
        <f t="shared" si="432"/>
        <v>0</v>
      </c>
      <c r="N767" s="89">
        <f t="shared" si="432"/>
        <v>0</v>
      </c>
      <c r="O767" s="89">
        <f t="shared" si="432"/>
        <v>0</v>
      </c>
      <c r="P767" s="89">
        <f t="shared" si="432"/>
        <v>0</v>
      </c>
      <c r="Q767" s="89">
        <f t="shared" si="432"/>
        <v>0</v>
      </c>
      <c r="R767" s="89">
        <f t="shared" si="432"/>
        <v>0</v>
      </c>
      <c r="S767" s="89">
        <f t="shared" si="432"/>
        <v>0</v>
      </c>
      <c r="T767" s="89">
        <f t="shared" si="432"/>
        <v>6.7400000000000003E-3</v>
      </c>
      <c r="U767" s="89">
        <f t="shared" si="432"/>
        <v>4.3499999999999997E-3</v>
      </c>
      <c r="V767" s="89">
        <f t="shared" si="432"/>
        <v>1.7180000000000001E-2</v>
      </c>
      <c r="W767" s="89">
        <f t="shared" si="432"/>
        <v>6.6780000000000006E-2</v>
      </c>
      <c r="X767" s="89">
        <f t="shared" si="432"/>
        <v>4.3319999999999997E-2</v>
      </c>
      <c r="Y767" s="89">
        <f t="shared" si="432"/>
        <v>0.16289000000000001</v>
      </c>
      <c r="Z767" s="89">
        <f t="shared" si="432"/>
        <v>0.24146999999999999</v>
      </c>
      <c r="AA767" s="89">
        <f t="shared" si="432"/>
        <v>0.1173</v>
      </c>
    </row>
    <row r="768" spans="1:27" ht="12.75" hidden="1" customHeight="1" outlineLevel="1" x14ac:dyDescent="0.2">
      <c r="A768" s="99" t="s">
        <v>3155</v>
      </c>
      <c r="B768" s="60" t="s">
        <v>238</v>
      </c>
      <c r="C768" s="40" t="s">
        <v>79</v>
      </c>
      <c r="D768" s="41">
        <v>71</v>
      </c>
      <c r="E768" s="41">
        <v>31.44</v>
      </c>
      <c r="F768" s="41">
        <v>0.89</v>
      </c>
      <c r="G768" s="41">
        <v>0</v>
      </c>
      <c r="H768" s="41">
        <v>0</v>
      </c>
      <c r="I768" s="41">
        <v>0</v>
      </c>
      <c r="J768" s="41">
        <v>0</v>
      </c>
      <c r="K768" s="41">
        <v>0</v>
      </c>
      <c r="L768" s="41">
        <v>0</v>
      </c>
      <c r="M768" s="41">
        <v>0</v>
      </c>
      <c r="N768" s="41">
        <v>0</v>
      </c>
      <c r="O768" s="41">
        <v>0</v>
      </c>
      <c r="P768" s="41">
        <v>0</v>
      </c>
      <c r="Q768" s="41">
        <v>0</v>
      </c>
      <c r="R768" s="41">
        <v>0</v>
      </c>
      <c r="S768" s="41">
        <v>0</v>
      </c>
      <c r="T768" s="41">
        <v>6.74</v>
      </c>
      <c r="U768" s="41">
        <v>4.3499999999999996</v>
      </c>
      <c r="V768" s="41">
        <v>17.18</v>
      </c>
      <c r="W768" s="41">
        <v>66.78</v>
      </c>
      <c r="X768" s="41">
        <v>43.32</v>
      </c>
      <c r="Y768" s="41">
        <v>162.88999999999999</v>
      </c>
      <c r="Z768" s="41">
        <v>241.47</v>
      </c>
      <c r="AA768" s="41">
        <v>117.3</v>
      </c>
    </row>
    <row r="769" spans="1:28" collapsed="1" x14ac:dyDescent="0.2">
      <c r="A769" s="98" t="s">
        <v>3156</v>
      </c>
      <c r="B769" s="25" t="str">
        <f>"31"&amp;"."&amp;$B$801&amp;"."&amp;$B$802</f>
        <v>31.01.2024</v>
      </c>
      <c r="C769" s="88" t="s">
        <v>76</v>
      </c>
      <c r="D769" s="89">
        <f>ROUND((D770)/1000,5)</f>
        <v>2.419E-2</v>
      </c>
      <c r="E769" s="89">
        <f t="shared" ref="E769:AA769" si="433">ROUND((E770)/1000,5)</f>
        <v>5.9089999999999997E-2</v>
      </c>
      <c r="F769" s="89">
        <f t="shared" si="433"/>
        <v>4.5580000000000002E-2</v>
      </c>
      <c r="G769" s="89">
        <f t="shared" si="433"/>
        <v>0</v>
      </c>
      <c r="H769" s="89">
        <f t="shared" si="433"/>
        <v>0</v>
      </c>
      <c r="I769" s="89">
        <f t="shared" si="433"/>
        <v>0</v>
      </c>
      <c r="J769" s="89">
        <f t="shared" si="433"/>
        <v>0</v>
      </c>
      <c r="K769" s="89">
        <f t="shared" si="433"/>
        <v>0</v>
      </c>
      <c r="L769" s="89">
        <f t="shared" si="433"/>
        <v>0</v>
      </c>
      <c r="M769" s="89">
        <f t="shared" si="433"/>
        <v>6.6239999999999993E-2</v>
      </c>
      <c r="N769" s="89">
        <f t="shared" si="433"/>
        <v>0.16586999999999999</v>
      </c>
      <c r="O769" s="89">
        <f t="shared" si="433"/>
        <v>9.9339999999999998E-2</v>
      </c>
      <c r="P769" s="89">
        <f t="shared" si="433"/>
        <v>8.9639999999999997E-2</v>
      </c>
      <c r="Q769" s="89">
        <f t="shared" si="433"/>
        <v>5.1889999999999999E-2</v>
      </c>
      <c r="R769" s="89">
        <f t="shared" si="433"/>
        <v>0.10471999999999999</v>
      </c>
      <c r="S769" s="89">
        <f t="shared" si="433"/>
        <v>9.2740000000000003E-2</v>
      </c>
      <c r="T769" s="89">
        <f t="shared" si="433"/>
        <v>7.8460000000000002E-2</v>
      </c>
      <c r="U769" s="89">
        <f t="shared" si="433"/>
        <v>0.10345</v>
      </c>
      <c r="V769" s="89">
        <f t="shared" si="433"/>
        <v>0.25829000000000002</v>
      </c>
      <c r="W769" s="89">
        <f t="shared" si="433"/>
        <v>0.29926000000000003</v>
      </c>
      <c r="X769" s="89">
        <f t="shared" si="433"/>
        <v>0.19048000000000001</v>
      </c>
      <c r="Y769" s="89">
        <f t="shared" si="433"/>
        <v>0.13983999999999999</v>
      </c>
      <c r="Z769" s="89">
        <f t="shared" si="433"/>
        <v>0.37914999999999999</v>
      </c>
      <c r="AA769" s="89">
        <f t="shared" si="433"/>
        <v>0.33678000000000002</v>
      </c>
    </row>
    <row r="770" spans="1:28" ht="12.75" hidden="1" customHeight="1" outlineLevel="1" x14ac:dyDescent="0.2">
      <c r="A770" s="99" t="s">
        <v>3157</v>
      </c>
      <c r="B770" s="60" t="s">
        <v>238</v>
      </c>
      <c r="C770" s="40" t="s">
        <v>79</v>
      </c>
      <c r="D770" s="41">
        <v>24.19</v>
      </c>
      <c r="E770" s="41">
        <v>59.09</v>
      </c>
      <c r="F770" s="41">
        <v>45.58</v>
      </c>
      <c r="G770" s="41">
        <v>0</v>
      </c>
      <c r="H770" s="41">
        <v>0</v>
      </c>
      <c r="I770" s="41">
        <v>0</v>
      </c>
      <c r="J770" s="41">
        <v>0</v>
      </c>
      <c r="K770" s="41">
        <v>0</v>
      </c>
      <c r="L770" s="41">
        <v>0</v>
      </c>
      <c r="M770" s="41">
        <v>66.239999999999995</v>
      </c>
      <c r="N770" s="41">
        <v>165.87</v>
      </c>
      <c r="O770" s="41">
        <v>99.34</v>
      </c>
      <c r="P770" s="41">
        <v>89.64</v>
      </c>
      <c r="Q770" s="41">
        <v>51.89</v>
      </c>
      <c r="R770" s="41">
        <v>104.72</v>
      </c>
      <c r="S770" s="41">
        <v>92.74</v>
      </c>
      <c r="T770" s="41">
        <v>78.459999999999994</v>
      </c>
      <c r="U770" s="41">
        <v>103.45</v>
      </c>
      <c r="V770" s="41">
        <v>258.29000000000002</v>
      </c>
      <c r="W770" s="41">
        <v>299.26</v>
      </c>
      <c r="X770" s="41">
        <v>190.48</v>
      </c>
      <c r="Y770" s="41">
        <v>139.84</v>
      </c>
      <c r="Z770" s="41">
        <v>379.15</v>
      </c>
      <c r="AA770" s="41">
        <v>336.78</v>
      </c>
    </row>
    <row r="771" spans="1:28" collapsed="1" x14ac:dyDescent="0.2"/>
    <row r="773" spans="1:28" x14ac:dyDescent="0.2">
      <c r="A773" s="175" t="s">
        <v>2403</v>
      </c>
      <c r="B773" s="176"/>
      <c r="C773" s="176"/>
      <c r="D773" s="176"/>
      <c r="E773" s="176"/>
      <c r="F773" s="176"/>
      <c r="G773" s="176"/>
      <c r="H773" s="176"/>
      <c r="I773" s="176"/>
      <c r="J773" s="176"/>
      <c r="K773" s="176"/>
      <c r="L773" s="176"/>
      <c r="M773" s="176"/>
      <c r="N773" s="176"/>
      <c r="O773" s="176"/>
      <c r="P773" s="176"/>
      <c r="Q773" s="176"/>
      <c r="R773" s="176"/>
      <c r="S773" s="176"/>
      <c r="T773" s="176"/>
      <c r="U773" s="176"/>
      <c r="V773" s="176"/>
      <c r="W773" s="176"/>
      <c r="X773" s="176"/>
      <c r="Y773" s="176"/>
      <c r="Z773" s="176"/>
      <c r="AA773" s="177"/>
    </row>
    <row r="774" spans="1:28" s="117" customFormat="1" x14ac:dyDescent="0.2">
      <c r="A774" s="25" t="s">
        <v>64</v>
      </c>
      <c r="B774" s="204" t="s">
        <v>2404</v>
      </c>
      <c r="C774" s="204"/>
      <c r="D774" s="204"/>
      <c r="E774" s="204"/>
      <c r="F774" s="204"/>
      <c r="G774" s="204"/>
      <c r="H774" s="204"/>
      <c r="I774" s="204"/>
      <c r="J774" s="204"/>
      <c r="K774" s="204"/>
      <c r="L774" s="116" t="s">
        <v>3</v>
      </c>
      <c r="M774" s="116" t="s">
        <v>2405</v>
      </c>
      <c r="AB774" s="24"/>
    </row>
    <row r="775" spans="1:28" s="117" customFormat="1" x14ac:dyDescent="0.2">
      <c r="A775" s="98" t="s">
        <v>3158</v>
      </c>
      <c r="B775" s="205" t="s">
        <v>2407</v>
      </c>
      <c r="C775" s="205"/>
      <c r="D775" s="205"/>
      <c r="E775" s="205"/>
      <c r="F775" s="205"/>
      <c r="G775" s="205"/>
      <c r="H775" s="205"/>
      <c r="I775" s="205"/>
      <c r="J775" s="205"/>
      <c r="K775" s="205"/>
      <c r="L775" s="118" t="s">
        <v>2408</v>
      </c>
      <c r="M775" s="119">
        <v>8.150000000000001E-3</v>
      </c>
    </row>
    <row r="776" spans="1:28" s="117" customFormat="1" x14ac:dyDescent="0.2">
      <c r="A776" s="98" t="s">
        <v>3159</v>
      </c>
      <c r="B776" s="205" t="s">
        <v>2410</v>
      </c>
      <c r="C776" s="205"/>
      <c r="D776" s="205"/>
      <c r="E776" s="205"/>
      <c r="F776" s="205"/>
      <c r="G776" s="205"/>
      <c r="H776" s="205"/>
      <c r="I776" s="205"/>
      <c r="J776" s="205"/>
      <c r="K776" s="205"/>
      <c r="L776" s="118" t="s">
        <v>2408</v>
      </c>
      <c r="M776" s="119">
        <v>0.21963999999999997</v>
      </c>
    </row>
    <row r="779" spans="1:28" x14ac:dyDescent="0.2">
      <c r="A779" s="175" t="s">
        <v>861</v>
      </c>
      <c r="B779" s="176"/>
      <c r="C779" s="176"/>
      <c r="D779" s="176"/>
      <c r="E779" s="176"/>
      <c r="F779" s="176"/>
      <c r="G779" s="176"/>
      <c r="H779" s="176"/>
      <c r="I779" s="176"/>
      <c r="J779" s="176"/>
      <c r="K779" s="176"/>
      <c r="L779" s="176"/>
      <c r="M779" s="176"/>
      <c r="N779" s="176"/>
      <c r="O779" s="176"/>
      <c r="P779" s="176"/>
      <c r="Q779" s="176"/>
      <c r="R779" s="176"/>
      <c r="S779" s="176"/>
      <c r="T779" s="176"/>
      <c r="U779" s="176"/>
      <c r="V779" s="176"/>
      <c r="W779" s="176"/>
      <c r="X779" s="176"/>
      <c r="Y779" s="176"/>
      <c r="Z779" s="176"/>
      <c r="AA779" s="177"/>
    </row>
    <row r="780" spans="1:28" ht="15" customHeight="1" x14ac:dyDescent="0.2">
      <c r="A780" s="178" t="s">
        <v>3160</v>
      </c>
      <c r="B780" s="180" t="s">
        <v>863</v>
      </c>
      <c r="C780" s="182" t="s">
        <v>864</v>
      </c>
      <c r="D780" s="97" t="s">
        <v>69</v>
      </c>
      <c r="E780" s="97" t="s">
        <v>70</v>
      </c>
      <c r="F780" s="97" t="s">
        <v>865</v>
      </c>
      <c r="G780" s="97" t="s">
        <v>866</v>
      </c>
      <c r="H780" s="104"/>
      <c r="I780" s="104"/>
      <c r="J780" s="104"/>
      <c r="K780" s="104"/>
      <c r="L780" s="104"/>
      <c r="M780" s="104"/>
      <c r="N780" s="104"/>
      <c r="O780" s="104"/>
      <c r="P780" s="104"/>
      <c r="Q780" s="104"/>
      <c r="R780" s="104"/>
      <c r="S780" s="104"/>
      <c r="T780" s="104"/>
      <c r="U780" s="104"/>
      <c r="V780" s="104"/>
      <c r="W780" s="104"/>
      <c r="X780" s="104"/>
      <c r="Y780" s="104"/>
      <c r="Z780" s="104"/>
      <c r="AA780" s="104"/>
    </row>
    <row r="781" spans="1:28" hidden="1" x14ac:dyDescent="0.2">
      <c r="A781" s="179"/>
      <c r="B781" s="181"/>
      <c r="C781" s="183"/>
      <c r="D781" s="105"/>
      <c r="E781" s="105"/>
      <c r="F781" s="105"/>
      <c r="G781" s="105"/>
    </row>
    <row r="782" spans="1:28" ht="12.75" customHeight="1" x14ac:dyDescent="0.2">
      <c r="A782" s="106" t="s">
        <v>3161</v>
      </c>
      <c r="B782" s="107" t="s">
        <v>868</v>
      </c>
      <c r="C782" s="108" t="s">
        <v>864</v>
      </c>
      <c r="D782" s="105">
        <v>793017.17</v>
      </c>
      <c r="E782" s="105">
        <f>$D782</f>
        <v>793017.17</v>
      </c>
      <c r="F782" s="105">
        <f>$D782</f>
        <v>793017.17</v>
      </c>
      <c r="G782" s="105">
        <f>$D782</f>
        <v>793017.17</v>
      </c>
    </row>
    <row r="783" spans="1:28" ht="12.75" customHeight="1" x14ac:dyDescent="0.2">
      <c r="A783" s="106" t="s">
        <v>3162</v>
      </c>
      <c r="B783" s="107" t="s">
        <v>90</v>
      </c>
      <c r="C783" s="108" t="s">
        <v>864</v>
      </c>
      <c r="D783" s="105">
        <v>571820.46</v>
      </c>
      <c r="E783" s="105">
        <v>1008357.15</v>
      </c>
      <c r="F783" s="105">
        <v>1092208.6499999999</v>
      </c>
      <c r="G783" s="105">
        <v>1355806.62</v>
      </c>
    </row>
    <row r="786" spans="1:27" ht="12.75" customHeight="1" x14ac:dyDescent="0.25">
      <c r="A786" s="184" t="s">
        <v>84</v>
      </c>
      <c r="B786" s="184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1:27" ht="12.75" customHeight="1" x14ac:dyDescent="0.25">
      <c r="A787" s="185" t="s">
        <v>3163</v>
      </c>
      <c r="B787" s="185"/>
      <c r="C787" s="185"/>
      <c r="D787" s="185"/>
      <c r="E787" s="185"/>
      <c r="F787" s="185"/>
      <c r="G787" s="185"/>
      <c r="H787" s="185"/>
      <c r="I787" s="185"/>
      <c r="J787" s="185"/>
      <c r="K787" s="185"/>
      <c r="L787" s="185"/>
      <c r="M787" s="185"/>
      <c r="N787" s="185"/>
      <c r="O787" s="185"/>
      <c r="P787"/>
      <c r="Q787"/>
      <c r="R787"/>
      <c r="S787"/>
      <c r="T787"/>
      <c r="U787"/>
      <c r="V787"/>
      <c r="W787"/>
      <c r="X787"/>
      <c r="Y787"/>
      <c r="Z787"/>
      <c r="AA787"/>
    </row>
    <row r="789" spans="1:27" x14ac:dyDescent="0.2">
      <c r="A789" s="51"/>
      <c r="B789" s="52"/>
    </row>
    <row r="790" spans="1:27" x14ac:dyDescent="0.2">
      <c r="A790" s="51"/>
      <c r="B790" s="53"/>
    </row>
    <row r="801" spans="2:2" hidden="1" x14ac:dyDescent="0.2">
      <c r="B801" s="109" t="s">
        <v>3164</v>
      </c>
    </row>
    <row r="802" spans="2:2" hidden="1" x14ac:dyDescent="0.2">
      <c r="B802" s="110" t="s">
        <v>3165</v>
      </c>
    </row>
  </sheetData>
  <autoFilter ref="B6:C698" xr:uid="{00000000-0001-0000-0F00-000000000000}"/>
  <mergeCells count="18">
    <mergeCell ref="A482:AA482"/>
    <mergeCell ref="A1:AA3"/>
    <mergeCell ref="A4:AA4"/>
    <mergeCell ref="A5:AA5"/>
    <mergeCell ref="A164:AA164"/>
    <mergeCell ref="A323:AA323"/>
    <mergeCell ref="A787:O787"/>
    <mergeCell ref="A641:AA641"/>
    <mergeCell ref="A707:AA707"/>
    <mergeCell ref="A773:AA773"/>
    <mergeCell ref="B774:K774"/>
    <mergeCell ref="B775:K775"/>
    <mergeCell ref="B776:K776"/>
    <mergeCell ref="A779:AA779"/>
    <mergeCell ref="A780:A781"/>
    <mergeCell ref="B780:B781"/>
    <mergeCell ref="C780:C781"/>
    <mergeCell ref="A786:B786"/>
  </mergeCells>
  <pageMargins left="0.25" right="0.25" top="0.75" bottom="0.75" header="0.3" footer="0.3"/>
  <pageSetup paperSize="9" scale="41" fitToHeight="0" orientation="landscape" r:id="rId1"/>
  <rowBreaks count="1" manualBreakCount="1">
    <brk id="614" max="26" man="1"/>
  </rowBreaks>
  <colBreaks count="1" manualBreakCount="1">
    <brk id="12" max="787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27CA8-D8F9-43AF-9E1F-955515C1300C}">
  <sheetPr>
    <tabColor theme="7" tint="0.59999389629810485"/>
    <pageSetUpPr fitToPage="1"/>
  </sheetPr>
  <dimension ref="A1:AB802"/>
  <sheetViews>
    <sheetView view="pageBreakPreview" zoomScale="75" zoomScaleNormal="100" zoomScaleSheetLayoutView="75" workbookViewId="0">
      <selection activeCell="B30" sqref="B30:L30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x14ac:dyDescent="0.2">
      <c r="A1" s="186" t="s">
        <v>2413</v>
      </c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  <c r="AA1" s="187"/>
    </row>
    <row r="2" spans="1:27" x14ac:dyDescent="0.2">
      <c r="A2" s="187"/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</row>
    <row r="3" spans="1:27" x14ac:dyDescent="0.2">
      <c r="A3" s="188"/>
      <c r="B3" s="188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8"/>
      <c r="Y3" s="188"/>
      <c r="Z3" s="188"/>
      <c r="AA3" s="188"/>
    </row>
    <row r="4" spans="1:27" ht="15" customHeight="1" x14ac:dyDescent="0.25">
      <c r="A4" s="189" t="s">
        <v>869</v>
      </c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1"/>
    </row>
    <row r="5" spans="1:27" x14ac:dyDescent="0.2">
      <c r="A5" s="175" t="s">
        <v>209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7"/>
    </row>
    <row r="6" spans="1:27" ht="27" customHeight="1" x14ac:dyDescent="0.2">
      <c r="A6" s="96" t="s">
        <v>64</v>
      </c>
      <c r="B6" s="97" t="s">
        <v>210</v>
      </c>
      <c r="C6" s="96" t="s">
        <v>211</v>
      </c>
      <c r="D6" s="97" t="s">
        <v>212</v>
      </c>
      <c r="E6" s="97" t="s">
        <v>213</v>
      </c>
      <c r="F6" s="97" t="s">
        <v>214</v>
      </c>
      <c r="G6" s="97" t="s">
        <v>215</v>
      </c>
      <c r="H6" s="97" t="s">
        <v>216</v>
      </c>
      <c r="I6" s="97" t="s">
        <v>217</v>
      </c>
      <c r="J6" s="97" t="s">
        <v>218</v>
      </c>
      <c r="K6" s="97" t="s">
        <v>219</v>
      </c>
      <c r="L6" s="97" t="s">
        <v>220</v>
      </c>
      <c r="M6" s="97" t="s">
        <v>221</v>
      </c>
      <c r="N6" s="97" t="s">
        <v>222</v>
      </c>
      <c r="O6" s="97" t="s">
        <v>223</v>
      </c>
      <c r="P6" s="97" t="s">
        <v>224</v>
      </c>
      <c r="Q6" s="97" t="s">
        <v>225</v>
      </c>
      <c r="R6" s="97" t="s">
        <v>226</v>
      </c>
      <c r="S6" s="97" t="s">
        <v>227</v>
      </c>
      <c r="T6" s="97" t="s">
        <v>228</v>
      </c>
      <c r="U6" s="97" t="s">
        <v>229</v>
      </c>
      <c r="V6" s="97" t="s">
        <v>230</v>
      </c>
      <c r="W6" s="97" t="s">
        <v>231</v>
      </c>
      <c r="X6" s="97" t="s">
        <v>232</v>
      </c>
      <c r="Y6" s="97" t="s">
        <v>233</v>
      </c>
      <c r="Z6" s="97" t="s">
        <v>234</v>
      </c>
      <c r="AA6" s="97" t="s">
        <v>235</v>
      </c>
    </row>
    <row r="7" spans="1:27" x14ac:dyDescent="0.2">
      <c r="A7" s="98" t="s">
        <v>2414</v>
      </c>
      <c r="B7" s="25" t="str">
        <f>"01"&amp;"."&amp;$B$801&amp;"."&amp;$B$802</f>
        <v>01.01.2024</v>
      </c>
      <c r="C7" s="88" t="s">
        <v>76</v>
      </c>
      <c r="D7" s="89">
        <f>ROUND(((D8+D9+D11+D10)/1000),5)</f>
        <v>1.3522700000000001</v>
      </c>
      <c r="E7" s="89">
        <f>ROUND(((E8+E9+E11+E10)/1000),5)</f>
        <v>1.28223</v>
      </c>
      <c r="F7" s="89">
        <f>ROUND(((F8+F9+F11+F10)/1000),5)</f>
        <v>1.27536</v>
      </c>
      <c r="G7" s="89">
        <f t="shared" ref="G7:AA7" si="0">ROUND(((G8+G9+G11+G10)/1000),5)</f>
        <v>1.1829799999999999</v>
      </c>
      <c r="H7" s="89">
        <f t="shared" si="0"/>
        <v>1.14408</v>
      </c>
      <c r="I7" s="89">
        <f t="shared" si="0"/>
        <v>1.1468499999999999</v>
      </c>
      <c r="J7" s="89">
        <f t="shared" si="0"/>
        <v>1.19455</v>
      </c>
      <c r="K7" s="89">
        <f t="shared" si="0"/>
        <v>1.1817899999999999</v>
      </c>
      <c r="L7" s="89">
        <f t="shared" si="0"/>
        <v>1.0559799999999999</v>
      </c>
      <c r="M7" s="89">
        <f t="shared" si="0"/>
        <v>1.1287700000000001</v>
      </c>
      <c r="N7" s="89">
        <f t="shared" si="0"/>
        <v>1.27898</v>
      </c>
      <c r="O7" s="89">
        <f t="shared" si="0"/>
        <v>1.3035000000000001</v>
      </c>
      <c r="P7" s="89">
        <f t="shared" si="0"/>
        <v>1.3354299999999999</v>
      </c>
      <c r="Q7" s="89">
        <f t="shared" si="0"/>
        <v>1.36514</v>
      </c>
      <c r="R7" s="89">
        <f t="shared" si="0"/>
        <v>1.37581</v>
      </c>
      <c r="S7" s="89">
        <f t="shared" si="0"/>
        <v>1.41581</v>
      </c>
      <c r="T7" s="89">
        <f t="shared" si="0"/>
        <v>1.4507099999999999</v>
      </c>
      <c r="U7" s="89">
        <f t="shared" si="0"/>
        <v>1.4775199999999999</v>
      </c>
      <c r="V7" s="89">
        <f t="shared" si="0"/>
        <v>1.48153</v>
      </c>
      <c r="W7" s="89">
        <f t="shared" si="0"/>
        <v>1.4794499999999999</v>
      </c>
      <c r="X7" s="89">
        <f t="shared" si="0"/>
        <v>1.4827999999999999</v>
      </c>
      <c r="Y7" s="89">
        <f t="shared" si="0"/>
        <v>1.47817</v>
      </c>
      <c r="Z7" s="89">
        <f t="shared" si="0"/>
        <v>1.41191</v>
      </c>
      <c r="AA7" s="89">
        <f t="shared" si="0"/>
        <v>1.3187500000000001</v>
      </c>
    </row>
    <row r="8" spans="1:27" ht="12.75" hidden="1" customHeight="1" outlineLevel="1" x14ac:dyDescent="0.2">
      <c r="A8" s="99" t="s">
        <v>2415</v>
      </c>
      <c r="B8" s="60" t="s">
        <v>238</v>
      </c>
      <c r="C8" s="40" t="s">
        <v>79</v>
      </c>
      <c r="D8" s="41">
        <v>1066.01</v>
      </c>
      <c r="E8" s="41">
        <v>995.97</v>
      </c>
      <c r="F8" s="41">
        <v>989.1</v>
      </c>
      <c r="G8" s="41">
        <v>896.72</v>
      </c>
      <c r="H8" s="41">
        <v>857.82</v>
      </c>
      <c r="I8" s="41">
        <v>860.59</v>
      </c>
      <c r="J8" s="41">
        <v>908.29</v>
      </c>
      <c r="K8" s="41">
        <v>895.53</v>
      </c>
      <c r="L8" s="41">
        <v>769.72</v>
      </c>
      <c r="M8" s="41">
        <v>842.51</v>
      </c>
      <c r="N8" s="41">
        <v>992.72</v>
      </c>
      <c r="O8" s="41">
        <v>1017.24</v>
      </c>
      <c r="P8" s="41">
        <v>1049.17</v>
      </c>
      <c r="Q8" s="41">
        <v>1078.8800000000001</v>
      </c>
      <c r="R8" s="41">
        <v>1089.55</v>
      </c>
      <c r="S8" s="41">
        <v>1129.55</v>
      </c>
      <c r="T8" s="41">
        <v>1164.45</v>
      </c>
      <c r="U8" s="41">
        <v>1191.26</v>
      </c>
      <c r="V8" s="41">
        <v>1195.27</v>
      </c>
      <c r="W8" s="41">
        <v>1193.19</v>
      </c>
      <c r="X8" s="41">
        <v>1196.54</v>
      </c>
      <c r="Y8" s="41">
        <v>1191.9100000000001</v>
      </c>
      <c r="Z8" s="41">
        <v>1125.6500000000001</v>
      </c>
      <c r="AA8" s="41">
        <v>1032.49</v>
      </c>
    </row>
    <row r="9" spans="1:27" ht="12.75" hidden="1" customHeight="1" outlineLevel="1" x14ac:dyDescent="0.2">
      <c r="A9" s="99" t="s">
        <v>2416</v>
      </c>
      <c r="B9" s="60" t="s">
        <v>90</v>
      </c>
      <c r="C9" s="40" t="s">
        <v>79</v>
      </c>
      <c r="D9" s="41">
        <v>66.180000000000007</v>
      </c>
      <c r="E9" s="41">
        <f>$D$9</f>
        <v>66.180000000000007</v>
      </c>
      <c r="F9" s="41">
        <f t="shared" ref="F9:AA9" si="1">$D$9</f>
        <v>66.180000000000007</v>
      </c>
      <c r="G9" s="41">
        <f t="shared" si="1"/>
        <v>66.180000000000007</v>
      </c>
      <c r="H9" s="41">
        <f t="shared" si="1"/>
        <v>66.180000000000007</v>
      </c>
      <c r="I9" s="41">
        <f t="shared" si="1"/>
        <v>66.180000000000007</v>
      </c>
      <c r="J9" s="41">
        <f t="shared" si="1"/>
        <v>66.180000000000007</v>
      </c>
      <c r="K9" s="41">
        <f t="shared" si="1"/>
        <v>66.180000000000007</v>
      </c>
      <c r="L9" s="41">
        <f t="shared" si="1"/>
        <v>66.180000000000007</v>
      </c>
      <c r="M9" s="41">
        <f t="shared" si="1"/>
        <v>66.180000000000007</v>
      </c>
      <c r="N9" s="41">
        <f t="shared" si="1"/>
        <v>66.180000000000007</v>
      </c>
      <c r="O9" s="41">
        <f t="shared" si="1"/>
        <v>66.180000000000007</v>
      </c>
      <c r="P9" s="41">
        <f t="shared" si="1"/>
        <v>66.180000000000007</v>
      </c>
      <c r="Q9" s="41">
        <f t="shared" si="1"/>
        <v>66.180000000000007</v>
      </c>
      <c r="R9" s="41">
        <f t="shared" si="1"/>
        <v>66.180000000000007</v>
      </c>
      <c r="S9" s="41">
        <f t="shared" si="1"/>
        <v>66.180000000000007</v>
      </c>
      <c r="T9" s="41">
        <f t="shared" si="1"/>
        <v>66.180000000000007</v>
      </c>
      <c r="U9" s="41">
        <f t="shared" si="1"/>
        <v>66.180000000000007</v>
      </c>
      <c r="V9" s="41">
        <f t="shared" si="1"/>
        <v>66.180000000000007</v>
      </c>
      <c r="W9" s="41">
        <f t="shared" si="1"/>
        <v>66.180000000000007</v>
      </c>
      <c r="X9" s="41">
        <f t="shared" si="1"/>
        <v>66.180000000000007</v>
      </c>
      <c r="Y9" s="41">
        <f t="shared" si="1"/>
        <v>66.180000000000007</v>
      </c>
      <c r="Z9" s="41">
        <f t="shared" si="1"/>
        <v>66.180000000000007</v>
      </c>
      <c r="AA9" s="41">
        <f t="shared" si="1"/>
        <v>66.180000000000007</v>
      </c>
    </row>
    <row r="10" spans="1:27" ht="12.75" hidden="1" customHeight="1" outlineLevel="1" x14ac:dyDescent="0.2">
      <c r="A10" s="99" t="s">
        <v>2417</v>
      </c>
      <c r="B10" s="60" t="s">
        <v>83</v>
      </c>
      <c r="C10" s="40" t="s">
        <v>79</v>
      </c>
      <c r="D10" s="41">
        <v>3.72</v>
      </c>
      <c r="E10" s="41">
        <v>3.72</v>
      </c>
      <c r="F10" s="41">
        <v>3.72</v>
      </c>
      <c r="G10" s="41">
        <v>3.72</v>
      </c>
      <c r="H10" s="41">
        <v>3.72</v>
      </c>
      <c r="I10" s="41">
        <v>3.72</v>
      </c>
      <c r="J10" s="41">
        <v>3.72</v>
      </c>
      <c r="K10" s="41">
        <v>3.72</v>
      </c>
      <c r="L10" s="41">
        <v>3.72</v>
      </c>
      <c r="M10" s="41">
        <v>3.72</v>
      </c>
      <c r="N10" s="41">
        <v>3.72</v>
      </c>
      <c r="O10" s="41">
        <v>3.72</v>
      </c>
      <c r="P10" s="41">
        <v>3.72</v>
      </c>
      <c r="Q10" s="41">
        <v>3.72</v>
      </c>
      <c r="R10" s="41">
        <v>3.72</v>
      </c>
      <c r="S10" s="41">
        <v>3.72</v>
      </c>
      <c r="T10" s="41">
        <v>3.72</v>
      </c>
      <c r="U10" s="41">
        <v>3.72</v>
      </c>
      <c r="V10" s="41">
        <v>3.72</v>
      </c>
      <c r="W10" s="41">
        <v>3.72</v>
      </c>
      <c r="X10" s="41">
        <v>3.72</v>
      </c>
      <c r="Y10" s="41">
        <v>3.72</v>
      </c>
      <c r="Z10" s="41">
        <v>3.72</v>
      </c>
      <c r="AA10" s="41">
        <v>3.72</v>
      </c>
    </row>
    <row r="11" spans="1:27" ht="12.75" hidden="1" customHeight="1" outlineLevel="1" x14ac:dyDescent="0.2">
      <c r="A11" s="99" t="s">
        <v>2418</v>
      </c>
      <c r="B11" s="60" t="s">
        <v>81</v>
      </c>
      <c r="C11" s="40" t="s">
        <v>79</v>
      </c>
      <c r="D11" s="41">
        <v>216.36</v>
      </c>
      <c r="E11" s="41">
        <f>$D$11</f>
        <v>216.36</v>
      </c>
      <c r="F11" s="41">
        <f t="shared" ref="F11:AA11" si="2">$D$11</f>
        <v>216.36</v>
      </c>
      <c r="G11" s="41">
        <f t="shared" si="2"/>
        <v>216.36</v>
      </c>
      <c r="H11" s="41">
        <f t="shared" si="2"/>
        <v>216.36</v>
      </c>
      <c r="I11" s="41">
        <f t="shared" si="2"/>
        <v>216.36</v>
      </c>
      <c r="J11" s="41">
        <f t="shared" si="2"/>
        <v>216.36</v>
      </c>
      <c r="K11" s="41">
        <f t="shared" si="2"/>
        <v>216.36</v>
      </c>
      <c r="L11" s="41">
        <f t="shared" si="2"/>
        <v>216.36</v>
      </c>
      <c r="M11" s="41">
        <f t="shared" si="2"/>
        <v>216.36</v>
      </c>
      <c r="N11" s="41">
        <f t="shared" si="2"/>
        <v>216.36</v>
      </c>
      <c r="O11" s="41">
        <f t="shared" si="2"/>
        <v>216.36</v>
      </c>
      <c r="P11" s="41">
        <f t="shared" si="2"/>
        <v>216.36</v>
      </c>
      <c r="Q11" s="41">
        <f t="shared" si="2"/>
        <v>216.36</v>
      </c>
      <c r="R11" s="41">
        <f t="shared" si="2"/>
        <v>216.36</v>
      </c>
      <c r="S11" s="41">
        <f t="shared" si="2"/>
        <v>216.36</v>
      </c>
      <c r="T11" s="41">
        <f t="shared" si="2"/>
        <v>216.36</v>
      </c>
      <c r="U11" s="41">
        <f t="shared" si="2"/>
        <v>216.36</v>
      </c>
      <c r="V11" s="41">
        <f t="shared" si="2"/>
        <v>216.36</v>
      </c>
      <c r="W11" s="41">
        <f t="shared" si="2"/>
        <v>216.36</v>
      </c>
      <c r="X11" s="41">
        <f t="shared" si="2"/>
        <v>216.36</v>
      </c>
      <c r="Y11" s="41">
        <f t="shared" si="2"/>
        <v>216.36</v>
      </c>
      <c r="Z11" s="41">
        <f t="shared" si="2"/>
        <v>216.36</v>
      </c>
      <c r="AA11" s="41">
        <f t="shared" si="2"/>
        <v>216.36</v>
      </c>
    </row>
    <row r="12" spans="1:27" collapsed="1" x14ac:dyDescent="0.2">
      <c r="A12" s="98" t="s">
        <v>2419</v>
      </c>
      <c r="B12" s="25" t="str">
        <f>"02"&amp;"."&amp;$B$801&amp;"."&amp;$B$802</f>
        <v>02.01.2024</v>
      </c>
      <c r="C12" s="88" t="s">
        <v>76</v>
      </c>
      <c r="D12" s="89">
        <f>ROUND(((D13+D14+D16+D15)/1000),5)</f>
        <v>1.3594200000000001</v>
      </c>
      <c r="E12" s="89">
        <f>ROUND(((E13+E14+E16+E15)/1000),5)</f>
        <v>1.2251099999999999</v>
      </c>
      <c r="F12" s="89">
        <f>ROUND(((F13+F14+F16+F15)/1000),5)</f>
        <v>1.0979399999999999</v>
      </c>
      <c r="G12" s="89">
        <f t="shared" ref="G12:AA12" si="3">ROUND(((G13+G14+G16+G15)/1000),5)</f>
        <v>1.0544100000000001</v>
      </c>
      <c r="H12" s="89">
        <f t="shared" si="3"/>
        <v>1.0532999999999999</v>
      </c>
      <c r="I12" s="89">
        <f t="shared" si="3"/>
        <v>1.0922000000000001</v>
      </c>
      <c r="J12" s="89">
        <f t="shared" si="3"/>
        <v>1.1630499999999999</v>
      </c>
      <c r="K12" s="89">
        <f t="shared" si="3"/>
        <v>1.3563700000000001</v>
      </c>
      <c r="L12" s="89">
        <f t="shared" si="3"/>
        <v>1.4297599999999999</v>
      </c>
      <c r="M12" s="89">
        <f t="shared" si="3"/>
        <v>1.5706899999999999</v>
      </c>
      <c r="N12" s="89">
        <f t="shared" si="3"/>
        <v>1.7517100000000001</v>
      </c>
      <c r="O12" s="89">
        <f t="shared" si="3"/>
        <v>1.7854000000000001</v>
      </c>
      <c r="P12" s="89">
        <f t="shared" si="3"/>
        <v>1.79331</v>
      </c>
      <c r="Q12" s="89">
        <f t="shared" si="3"/>
        <v>1.7964500000000001</v>
      </c>
      <c r="R12" s="89">
        <f t="shared" si="3"/>
        <v>1.7704800000000001</v>
      </c>
      <c r="S12" s="89">
        <f t="shared" si="3"/>
        <v>1.7729900000000001</v>
      </c>
      <c r="T12" s="89">
        <f t="shared" si="3"/>
        <v>1.82704</v>
      </c>
      <c r="U12" s="89">
        <f t="shared" si="3"/>
        <v>1.8611500000000001</v>
      </c>
      <c r="V12" s="89">
        <f t="shared" si="3"/>
        <v>1.8714500000000001</v>
      </c>
      <c r="W12" s="89">
        <f t="shared" si="3"/>
        <v>1.87022</v>
      </c>
      <c r="X12" s="89">
        <f t="shared" si="3"/>
        <v>1.87588</v>
      </c>
      <c r="Y12" s="89">
        <f t="shared" si="3"/>
        <v>1.8521399999999999</v>
      </c>
      <c r="Z12" s="89">
        <f t="shared" si="3"/>
        <v>1.7114100000000001</v>
      </c>
      <c r="AA12" s="89">
        <f t="shared" si="3"/>
        <v>1.48576</v>
      </c>
    </row>
    <row r="13" spans="1:27" ht="12.75" hidden="1" customHeight="1" outlineLevel="1" x14ac:dyDescent="0.2">
      <c r="A13" s="99" t="s">
        <v>2420</v>
      </c>
      <c r="B13" s="60" t="s">
        <v>238</v>
      </c>
      <c r="C13" s="40" t="s">
        <v>79</v>
      </c>
      <c r="D13" s="41">
        <v>1073.1600000000001</v>
      </c>
      <c r="E13" s="41">
        <v>938.85</v>
      </c>
      <c r="F13" s="41">
        <v>811.68</v>
      </c>
      <c r="G13" s="41">
        <v>768.15</v>
      </c>
      <c r="H13" s="41">
        <v>767.04</v>
      </c>
      <c r="I13" s="41">
        <v>805.94</v>
      </c>
      <c r="J13" s="41">
        <v>876.79</v>
      </c>
      <c r="K13" s="41">
        <v>1070.1099999999999</v>
      </c>
      <c r="L13" s="41">
        <v>1143.5</v>
      </c>
      <c r="M13" s="41">
        <v>1284.43</v>
      </c>
      <c r="N13" s="41">
        <v>1465.45</v>
      </c>
      <c r="O13" s="41">
        <v>1499.14</v>
      </c>
      <c r="P13" s="41">
        <v>1507.05</v>
      </c>
      <c r="Q13" s="41">
        <v>1510.19</v>
      </c>
      <c r="R13" s="41">
        <v>1484.22</v>
      </c>
      <c r="S13" s="41">
        <v>1486.73</v>
      </c>
      <c r="T13" s="41">
        <v>1540.78</v>
      </c>
      <c r="U13" s="41">
        <v>1574.89</v>
      </c>
      <c r="V13" s="41">
        <v>1585.19</v>
      </c>
      <c r="W13" s="41">
        <v>1583.96</v>
      </c>
      <c r="X13" s="41">
        <v>1589.62</v>
      </c>
      <c r="Y13" s="41">
        <v>1565.88</v>
      </c>
      <c r="Z13" s="41">
        <v>1425.15</v>
      </c>
      <c r="AA13" s="41">
        <v>1199.5</v>
      </c>
    </row>
    <row r="14" spans="1:27" ht="12.75" hidden="1" customHeight="1" outlineLevel="1" x14ac:dyDescent="0.2">
      <c r="A14" s="99" t="s">
        <v>2421</v>
      </c>
      <c r="B14" s="60" t="s">
        <v>90</v>
      </c>
      <c r="C14" s="40" t="s">
        <v>79</v>
      </c>
      <c r="D14" s="41">
        <f t="shared" ref="D14:AA14" si="4">$D$9</f>
        <v>66.180000000000007</v>
      </c>
      <c r="E14" s="41">
        <f t="shared" si="4"/>
        <v>66.180000000000007</v>
      </c>
      <c r="F14" s="41">
        <f t="shared" si="4"/>
        <v>66.180000000000007</v>
      </c>
      <c r="G14" s="41">
        <f t="shared" si="4"/>
        <v>66.180000000000007</v>
      </c>
      <c r="H14" s="41">
        <f t="shared" si="4"/>
        <v>66.180000000000007</v>
      </c>
      <c r="I14" s="41">
        <f t="shared" si="4"/>
        <v>66.180000000000007</v>
      </c>
      <c r="J14" s="41">
        <f t="shared" si="4"/>
        <v>66.180000000000007</v>
      </c>
      <c r="K14" s="41">
        <f t="shared" si="4"/>
        <v>66.180000000000007</v>
      </c>
      <c r="L14" s="41">
        <f t="shared" si="4"/>
        <v>66.180000000000007</v>
      </c>
      <c r="M14" s="41">
        <f t="shared" si="4"/>
        <v>66.180000000000007</v>
      </c>
      <c r="N14" s="41">
        <f t="shared" si="4"/>
        <v>66.180000000000007</v>
      </c>
      <c r="O14" s="41">
        <f t="shared" si="4"/>
        <v>66.180000000000007</v>
      </c>
      <c r="P14" s="41">
        <f t="shared" si="4"/>
        <v>66.180000000000007</v>
      </c>
      <c r="Q14" s="41">
        <f t="shared" si="4"/>
        <v>66.180000000000007</v>
      </c>
      <c r="R14" s="41">
        <f t="shared" si="4"/>
        <v>66.180000000000007</v>
      </c>
      <c r="S14" s="41">
        <f t="shared" si="4"/>
        <v>66.180000000000007</v>
      </c>
      <c r="T14" s="41">
        <f t="shared" si="4"/>
        <v>66.180000000000007</v>
      </c>
      <c r="U14" s="41">
        <f t="shared" si="4"/>
        <v>66.180000000000007</v>
      </c>
      <c r="V14" s="41">
        <f t="shared" si="4"/>
        <v>66.180000000000007</v>
      </c>
      <c r="W14" s="41">
        <f t="shared" si="4"/>
        <v>66.180000000000007</v>
      </c>
      <c r="X14" s="41">
        <f t="shared" si="4"/>
        <v>66.180000000000007</v>
      </c>
      <c r="Y14" s="41">
        <f t="shared" si="4"/>
        <v>66.180000000000007</v>
      </c>
      <c r="Z14" s="41">
        <f t="shared" si="4"/>
        <v>66.180000000000007</v>
      </c>
      <c r="AA14" s="41">
        <f t="shared" si="4"/>
        <v>66.180000000000007</v>
      </c>
    </row>
    <row r="15" spans="1:27" ht="12.75" hidden="1" customHeight="1" outlineLevel="1" x14ac:dyDescent="0.2">
      <c r="A15" s="99" t="s">
        <v>2422</v>
      </c>
      <c r="B15" s="60" t="s">
        <v>83</v>
      </c>
      <c r="C15" s="40" t="s">
        <v>79</v>
      </c>
      <c r="D15" s="41">
        <v>3.72</v>
      </c>
      <c r="E15" s="41">
        <v>3.72</v>
      </c>
      <c r="F15" s="41">
        <v>3.72</v>
      </c>
      <c r="G15" s="41">
        <v>3.72</v>
      </c>
      <c r="H15" s="41">
        <v>3.72</v>
      </c>
      <c r="I15" s="41">
        <v>3.72</v>
      </c>
      <c r="J15" s="41">
        <v>3.72</v>
      </c>
      <c r="K15" s="41">
        <v>3.72</v>
      </c>
      <c r="L15" s="41">
        <v>3.72</v>
      </c>
      <c r="M15" s="41">
        <v>3.72</v>
      </c>
      <c r="N15" s="41">
        <v>3.72</v>
      </c>
      <c r="O15" s="41">
        <v>3.72</v>
      </c>
      <c r="P15" s="41">
        <v>3.72</v>
      </c>
      <c r="Q15" s="41">
        <v>3.72</v>
      </c>
      <c r="R15" s="41">
        <v>3.72</v>
      </c>
      <c r="S15" s="41">
        <v>3.72</v>
      </c>
      <c r="T15" s="41">
        <v>3.72</v>
      </c>
      <c r="U15" s="41">
        <v>3.72</v>
      </c>
      <c r="V15" s="41">
        <v>3.72</v>
      </c>
      <c r="W15" s="41">
        <v>3.72</v>
      </c>
      <c r="X15" s="41">
        <v>3.72</v>
      </c>
      <c r="Y15" s="41">
        <v>3.72</v>
      </c>
      <c r="Z15" s="41">
        <v>3.72</v>
      </c>
      <c r="AA15" s="41">
        <v>3.72</v>
      </c>
    </row>
    <row r="16" spans="1:27" ht="12.75" hidden="1" customHeight="1" outlineLevel="1" x14ac:dyDescent="0.2">
      <c r="A16" s="99" t="s">
        <v>2423</v>
      </c>
      <c r="B16" s="60" t="s">
        <v>81</v>
      </c>
      <c r="C16" s="40" t="s">
        <v>79</v>
      </c>
      <c r="D16" s="41">
        <f>$D$11</f>
        <v>216.36</v>
      </c>
      <c r="E16" s="41">
        <f t="shared" ref="E16:AA16" si="5">$D$11</f>
        <v>216.36</v>
      </c>
      <c r="F16" s="41">
        <f t="shared" si="5"/>
        <v>216.36</v>
      </c>
      <c r="G16" s="41">
        <f t="shared" si="5"/>
        <v>216.36</v>
      </c>
      <c r="H16" s="41">
        <f t="shared" si="5"/>
        <v>216.36</v>
      </c>
      <c r="I16" s="41">
        <f t="shared" si="5"/>
        <v>216.36</v>
      </c>
      <c r="J16" s="41">
        <f t="shared" si="5"/>
        <v>216.36</v>
      </c>
      <c r="K16" s="41">
        <f t="shared" si="5"/>
        <v>216.36</v>
      </c>
      <c r="L16" s="41">
        <f t="shared" si="5"/>
        <v>216.36</v>
      </c>
      <c r="M16" s="41">
        <f t="shared" si="5"/>
        <v>216.36</v>
      </c>
      <c r="N16" s="41">
        <f t="shared" si="5"/>
        <v>216.36</v>
      </c>
      <c r="O16" s="41">
        <f t="shared" si="5"/>
        <v>216.36</v>
      </c>
      <c r="P16" s="41">
        <f t="shared" si="5"/>
        <v>216.36</v>
      </c>
      <c r="Q16" s="41">
        <f t="shared" si="5"/>
        <v>216.36</v>
      </c>
      <c r="R16" s="41">
        <f t="shared" si="5"/>
        <v>216.36</v>
      </c>
      <c r="S16" s="41">
        <f t="shared" si="5"/>
        <v>216.36</v>
      </c>
      <c r="T16" s="41">
        <f t="shared" si="5"/>
        <v>216.36</v>
      </c>
      <c r="U16" s="41">
        <f t="shared" si="5"/>
        <v>216.36</v>
      </c>
      <c r="V16" s="41">
        <f t="shared" si="5"/>
        <v>216.36</v>
      </c>
      <c r="W16" s="41">
        <f t="shared" si="5"/>
        <v>216.36</v>
      </c>
      <c r="X16" s="41">
        <f t="shared" si="5"/>
        <v>216.36</v>
      </c>
      <c r="Y16" s="41">
        <f t="shared" si="5"/>
        <v>216.36</v>
      </c>
      <c r="Z16" s="41">
        <f t="shared" si="5"/>
        <v>216.36</v>
      </c>
      <c r="AA16" s="41">
        <f t="shared" si="5"/>
        <v>216.36</v>
      </c>
    </row>
    <row r="17" spans="1:27" ht="12.75" customHeight="1" collapsed="1" x14ac:dyDescent="0.2">
      <c r="A17" s="98" t="s">
        <v>2424</v>
      </c>
      <c r="B17" s="25" t="str">
        <f>"03"&amp;"."&amp;$B$801&amp;"."&amp;$B$802</f>
        <v>03.01.2024</v>
      </c>
      <c r="C17" s="88" t="s">
        <v>76</v>
      </c>
      <c r="D17" s="89">
        <f>ROUND(((D18+D19+D21+D20)/1000),5)</f>
        <v>1.36981</v>
      </c>
      <c r="E17" s="89">
        <f>ROUND(((E18+E19+E21+E20)/1000),5)</f>
        <v>1.2962400000000001</v>
      </c>
      <c r="F17" s="89">
        <f>ROUND(((F18+F19+F21+F20)/1000),5)</f>
        <v>1.27135</v>
      </c>
      <c r="G17" s="89">
        <f t="shared" ref="G17:AA17" si="6">ROUND(((G18+G19+G21+G20)/1000),5)</f>
        <v>1.2320599999999999</v>
      </c>
      <c r="H17" s="89">
        <f t="shared" si="6"/>
        <v>1.21173</v>
      </c>
      <c r="I17" s="89">
        <f t="shared" si="6"/>
        <v>1.2924800000000001</v>
      </c>
      <c r="J17" s="89">
        <f t="shared" si="6"/>
        <v>1.3551</v>
      </c>
      <c r="K17" s="89">
        <f t="shared" si="6"/>
        <v>1.4791399999999999</v>
      </c>
      <c r="L17" s="89">
        <f t="shared" si="6"/>
        <v>1.61869</v>
      </c>
      <c r="M17" s="89">
        <f t="shared" si="6"/>
        <v>1.80769</v>
      </c>
      <c r="N17" s="89">
        <f t="shared" si="6"/>
        <v>1.8989</v>
      </c>
      <c r="O17" s="89">
        <f t="shared" si="6"/>
        <v>1.93157</v>
      </c>
      <c r="P17" s="89">
        <f t="shared" si="6"/>
        <v>1.9283699999999999</v>
      </c>
      <c r="Q17" s="89">
        <f t="shared" si="6"/>
        <v>1.92604</v>
      </c>
      <c r="R17" s="89">
        <f t="shared" si="6"/>
        <v>1.877</v>
      </c>
      <c r="S17" s="89">
        <f t="shared" si="6"/>
        <v>1.86381</v>
      </c>
      <c r="T17" s="89">
        <f t="shared" si="6"/>
        <v>1.93398</v>
      </c>
      <c r="U17" s="89">
        <f t="shared" si="6"/>
        <v>1.9791300000000001</v>
      </c>
      <c r="V17" s="89">
        <f t="shared" si="6"/>
        <v>1.9897199999999999</v>
      </c>
      <c r="W17" s="89">
        <f t="shared" si="6"/>
        <v>1.9716199999999999</v>
      </c>
      <c r="X17" s="89">
        <f t="shared" si="6"/>
        <v>1.94154</v>
      </c>
      <c r="Y17" s="89">
        <f t="shared" si="6"/>
        <v>1.8328899999999999</v>
      </c>
      <c r="Z17" s="89">
        <f t="shared" si="6"/>
        <v>1.65028</v>
      </c>
      <c r="AA17" s="89">
        <f t="shared" si="6"/>
        <v>1.47753</v>
      </c>
    </row>
    <row r="18" spans="1:27" ht="12.75" hidden="1" customHeight="1" outlineLevel="1" x14ac:dyDescent="0.2">
      <c r="A18" s="99" t="s">
        <v>2425</v>
      </c>
      <c r="B18" s="60" t="s">
        <v>238</v>
      </c>
      <c r="C18" s="40" t="s">
        <v>79</v>
      </c>
      <c r="D18" s="41">
        <v>1083.55</v>
      </c>
      <c r="E18" s="41">
        <v>1009.98</v>
      </c>
      <c r="F18" s="41">
        <v>985.09</v>
      </c>
      <c r="G18" s="41">
        <v>945.8</v>
      </c>
      <c r="H18" s="41">
        <v>925.47</v>
      </c>
      <c r="I18" s="41">
        <v>1006.22</v>
      </c>
      <c r="J18" s="41">
        <v>1068.8399999999999</v>
      </c>
      <c r="K18" s="41">
        <v>1192.8800000000001</v>
      </c>
      <c r="L18" s="41">
        <v>1332.43</v>
      </c>
      <c r="M18" s="41">
        <v>1521.43</v>
      </c>
      <c r="N18" s="41">
        <v>1612.64</v>
      </c>
      <c r="O18" s="41">
        <v>1645.31</v>
      </c>
      <c r="P18" s="41">
        <v>1642.11</v>
      </c>
      <c r="Q18" s="41">
        <v>1639.78</v>
      </c>
      <c r="R18" s="41">
        <v>1590.74</v>
      </c>
      <c r="S18" s="41">
        <v>1577.55</v>
      </c>
      <c r="T18" s="41">
        <v>1647.72</v>
      </c>
      <c r="U18" s="41">
        <v>1692.87</v>
      </c>
      <c r="V18" s="41">
        <v>1703.46</v>
      </c>
      <c r="W18" s="41">
        <v>1685.36</v>
      </c>
      <c r="X18" s="41">
        <v>1655.28</v>
      </c>
      <c r="Y18" s="41">
        <v>1546.63</v>
      </c>
      <c r="Z18" s="41">
        <v>1364.02</v>
      </c>
      <c r="AA18" s="41">
        <v>1191.27</v>
      </c>
    </row>
    <row r="19" spans="1:27" ht="12.75" hidden="1" customHeight="1" outlineLevel="1" x14ac:dyDescent="0.2">
      <c r="A19" s="99" t="s">
        <v>2426</v>
      </c>
      <c r="B19" s="60" t="s">
        <v>90</v>
      </c>
      <c r="C19" s="40" t="s">
        <v>79</v>
      </c>
      <c r="D19" s="41">
        <f t="shared" ref="D19:AA19" si="7">$D$9</f>
        <v>66.180000000000007</v>
      </c>
      <c r="E19" s="41">
        <f t="shared" si="7"/>
        <v>66.180000000000007</v>
      </c>
      <c r="F19" s="41">
        <f t="shared" si="7"/>
        <v>66.180000000000007</v>
      </c>
      <c r="G19" s="41">
        <f t="shared" si="7"/>
        <v>66.180000000000007</v>
      </c>
      <c r="H19" s="41">
        <f t="shared" si="7"/>
        <v>66.180000000000007</v>
      </c>
      <c r="I19" s="41">
        <f t="shared" si="7"/>
        <v>66.180000000000007</v>
      </c>
      <c r="J19" s="41">
        <f t="shared" si="7"/>
        <v>66.180000000000007</v>
      </c>
      <c r="K19" s="41">
        <f t="shared" si="7"/>
        <v>66.180000000000007</v>
      </c>
      <c r="L19" s="41">
        <f t="shared" si="7"/>
        <v>66.180000000000007</v>
      </c>
      <c r="M19" s="41">
        <f t="shared" si="7"/>
        <v>66.180000000000007</v>
      </c>
      <c r="N19" s="41">
        <f t="shared" si="7"/>
        <v>66.180000000000007</v>
      </c>
      <c r="O19" s="41">
        <f t="shared" si="7"/>
        <v>66.180000000000007</v>
      </c>
      <c r="P19" s="41">
        <f t="shared" si="7"/>
        <v>66.180000000000007</v>
      </c>
      <c r="Q19" s="41">
        <f t="shared" si="7"/>
        <v>66.180000000000007</v>
      </c>
      <c r="R19" s="41">
        <f t="shared" si="7"/>
        <v>66.180000000000007</v>
      </c>
      <c r="S19" s="41">
        <f t="shared" si="7"/>
        <v>66.180000000000007</v>
      </c>
      <c r="T19" s="41">
        <f t="shared" si="7"/>
        <v>66.180000000000007</v>
      </c>
      <c r="U19" s="41">
        <f t="shared" si="7"/>
        <v>66.180000000000007</v>
      </c>
      <c r="V19" s="41">
        <f t="shared" si="7"/>
        <v>66.180000000000007</v>
      </c>
      <c r="W19" s="41">
        <f t="shared" si="7"/>
        <v>66.180000000000007</v>
      </c>
      <c r="X19" s="41">
        <f t="shared" si="7"/>
        <v>66.180000000000007</v>
      </c>
      <c r="Y19" s="41">
        <f t="shared" si="7"/>
        <v>66.180000000000007</v>
      </c>
      <c r="Z19" s="41">
        <f t="shared" si="7"/>
        <v>66.180000000000007</v>
      </c>
      <c r="AA19" s="41">
        <f t="shared" si="7"/>
        <v>66.180000000000007</v>
      </c>
    </row>
    <row r="20" spans="1:27" ht="12.75" hidden="1" customHeight="1" outlineLevel="1" x14ac:dyDescent="0.2">
      <c r="A20" s="99" t="s">
        <v>2427</v>
      </c>
      <c r="B20" s="60" t="s">
        <v>83</v>
      </c>
      <c r="C20" s="40" t="s">
        <v>79</v>
      </c>
      <c r="D20" s="41">
        <v>3.72</v>
      </c>
      <c r="E20" s="41">
        <v>3.72</v>
      </c>
      <c r="F20" s="41">
        <v>3.72</v>
      </c>
      <c r="G20" s="41">
        <v>3.72</v>
      </c>
      <c r="H20" s="41">
        <v>3.72</v>
      </c>
      <c r="I20" s="41">
        <v>3.72</v>
      </c>
      <c r="J20" s="41">
        <v>3.72</v>
      </c>
      <c r="K20" s="41">
        <v>3.72</v>
      </c>
      <c r="L20" s="41">
        <v>3.72</v>
      </c>
      <c r="M20" s="41">
        <v>3.72</v>
      </c>
      <c r="N20" s="41">
        <v>3.72</v>
      </c>
      <c r="O20" s="41">
        <v>3.72</v>
      </c>
      <c r="P20" s="41">
        <v>3.72</v>
      </c>
      <c r="Q20" s="41">
        <v>3.72</v>
      </c>
      <c r="R20" s="41">
        <v>3.72</v>
      </c>
      <c r="S20" s="41">
        <v>3.72</v>
      </c>
      <c r="T20" s="41">
        <v>3.72</v>
      </c>
      <c r="U20" s="41">
        <v>3.72</v>
      </c>
      <c r="V20" s="41">
        <v>3.72</v>
      </c>
      <c r="W20" s="41">
        <v>3.72</v>
      </c>
      <c r="X20" s="41">
        <v>3.72</v>
      </c>
      <c r="Y20" s="41">
        <v>3.72</v>
      </c>
      <c r="Z20" s="41">
        <v>3.72</v>
      </c>
      <c r="AA20" s="41">
        <v>3.72</v>
      </c>
    </row>
    <row r="21" spans="1:27" ht="12.75" hidden="1" customHeight="1" outlineLevel="1" x14ac:dyDescent="0.2">
      <c r="A21" s="99" t="s">
        <v>2428</v>
      </c>
      <c r="B21" s="60" t="s">
        <v>81</v>
      </c>
      <c r="C21" s="40" t="s">
        <v>79</v>
      </c>
      <c r="D21" s="41">
        <f>$D$11</f>
        <v>216.36</v>
      </c>
      <c r="E21" s="41">
        <f t="shared" ref="E21:AA21" si="8">$D$11</f>
        <v>216.36</v>
      </c>
      <c r="F21" s="41">
        <f t="shared" si="8"/>
        <v>216.36</v>
      </c>
      <c r="G21" s="41">
        <f t="shared" si="8"/>
        <v>216.36</v>
      </c>
      <c r="H21" s="41">
        <f t="shared" si="8"/>
        <v>216.36</v>
      </c>
      <c r="I21" s="41">
        <f t="shared" si="8"/>
        <v>216.36</v>
      </c>
      <c r="J21" s="41">
        <f t="shared" si="8"/>
        <v>216.36</v>
      </c>
      <c r="K21" s="41">
        <f t="shared" si="8"/>
        <v>216.36</v>
      </c>
      <c r="L21" s="41">
        <f t="shared" si="8"/>
        <v>216.36</v>
      </c>
      <c r="M21" s="41">
        <f t="shared" si="8"/>
        <v>216.36</v>
      </c>
      <c r="N21" s="41">
        <f t="shared" si="8"/>
        <v>216.36</v>
      </c>
      <c r="O21" s="41">
        <f t="shared" si="8"/>
        <v>216.36</v>
      </c>
      <c r="P21" s="41">
        <f t="shared" si="8"/>
        <v>216.36</v>
      </c>
      <c r="Q21" s="41">
        <f t="shared" si="8"/>
        <v>216.36</v>
      </c>
      <c r="R21" s="41">
        <f t="shared" si="8"/>
        <v>216.36</v>
      </c>
      <c r="S21" s="41">
        <f t="shared" si="8"/>
        <v>216.36</v>
      </c>
      <c r="T21" s="41">
        <f t="shared" si="8"/>
        <v>216.36</v>
      </c>
      <c r="U21" s="41">
        <f t="shared" si="8"/>
        <v>216.36</v>
      </c>
      <c r="V21" s="41">
        <f t="shared" si="8"/>
        <v>216.36</v>
      </c>
      <c r="W21" s="41">
        <f t="shared" si="8"/>
        <v>216.36</v>
      </c>
      <c r="X21" s="41">
        <f t="shared" si="8"/>
        <v>216.36</v>
      </c>
      <c r="Y21" s="41">
        <f t="shared" si="8"/>
        <v>216.36</v>
      </c>
      <c r="Z21" s="41">
        <f t="shared" si="8"/>
        <v>216.36</v>
      </c>
      <c r="AA21" s="41">
        <f t="shared" si="8"/>
        <v>216.36</v>
      </c>
    </row>
    <row r="22" spans="1:27" ht="12.75" customHeight="1" collapsed="1" x14ac:dyDescent="0.2">
      <c r="A22" s="98" t="s">
        <v>2429</v>
      </c>
      <c r="B22" s="25" t="str">
        <f>"04"&amp;"."&amp;$B$801&amp;"."&amp;$B$802</f>
        <v>04.01.2024</v>
      </c>
      <c r="C22" s="88" t="s">
        <v>76</v>
      </c>
      <c r="D22" s="89">
        <f>ROUND(((D23+D24+D26+D25)/1000),5)</f>
        <v>1.48241</v>
      </c>
      <c r="E22" s="89">
        <f>ROUND(((E23+E24+E26+E25)/1000),5)</f>
        <v>1.3720699999999999</v>
      </c>
      <c r="F22" s="89">
        <f>ROUND(((F23+F24+F26+F25)/1000),5)</f>
        <v>1.2948599999999999</v>
      </c>
      <c r="G22" s="89">
        <f t="shared" ref="G22:AA22" si="9">ROUND(((G23+G24+G26+G25)/1000),5)</f>
        <v>1.2446600000000001</v>
      </c>
      <c r="H22" s="89">
        <f t="shared" si="9"/>
        <v>1.2527600000000001</v>
      </c>
      <c r="I22" s="89">
        <f t="shared" si="9"/>
        <v>1.2913300000000001</v>
      </c>
      <c r="J22" s="89">
        <f t="shared" si="9"/>
        <v>1.32636</v>
      </c>
      <c r="K22" s="89">
        <f t="shared" si="9"/>
        <v>1.4877400000000001</v>
      </c>
      <c r="L22" s="89">
        <f t="shared" si="9"/>
        <v>1.72776</v>
      </c>
      <c r="M22" s="89">
        <f t="shared" si="9"/>
        <v>1.93543</v>
      </c>
      <c r="N22" s="89">
        <f t="shared" si="9"/>
        <v>2.11198</v>
      </c>
      <c r="O22" s="89">
        <f t="shared" si="9"/>
        <v>2.1379199999999998</v>
      </c>
      <c r="P22" s="89">
        <f t="shared" si="9"/>
        <v>2.1401400000000002</v>
      </c>
      <c r="Q22" s="89">
        <f t="shared" si="9"/>
        <v>2.1419800000000002</v>
      </c>
      <c r="R22" s="89">
        <f t="shared" si="9"/>
        <v>2.1077699999999999</v>
      </c>
      <c r="S22" s="89">
        <f t="shared" si="9"/>
        <v>2.0885600000000002</v>
      </c>
      <c r="T22" s="89">
        <f t="shared" si="9"/>
        <v>2.1352199999999999</v>
      </c>
      <c r="U22" s="89">
        <f t="shared" si="9"/>
        <v>2.1605500000000002</v>
      </c>
      <c r="V22" s="89">
        <f t="shared" si="9"/>
        <v>2.1461999999999999</v>
      </c>
      <c r="W22" s="89">
        <f t="shared" si="9"/>
        <v>2.1316299999999999</v>
      </c>
      <c r="X22" s="89">
        <f t="shared" si="9"/>
        <v>2.1133500000000001</v>
      </c>
      <c r="Y22" s="89">
        <f t="shared" si="9"/>
        <v>1.9378599999999999</v>
      </c>
      <c r="Z22" s="89">
        <f t="shared" si="9"/>
        <v>1.80664</v>
      </c>
      <c r="AA22" s="89">
        <f t="shared" si="9"/>
        <v>1.58847</v>
      </c>
    </row>
    <row r="23" spans="1:27" ht="12.75" hidden="1" customHeight="1" outlineLevel="1" x14ac:dyDescent="0.2">
      <c r="A23" s="99" t="s">
        <v>2430</v>
      </c>
      <c r="B23" s="60" t="s">
        <v>238</v>
      </c>
      <c r="C23" s="40" t="s">
        <v>79</v>
      </c>
      <c r="D23" s="41">
        <v>1196.1500000000001</v>
      </c>
      <c r="E23" s="41">
        <v>1085.81</v>
      </c>
      <c r="F23" s="41">
        <v>1008.6</v>
      </c>
      <c r="G23" s="41">
        <v>958.4</v>
      </c>
      <c r="H23" s="41">
        <v>966.5</v>
      </c>
      <c r="I23" s="41">
        <v>1005.07</v>
      </c>
      <c r="J23" s="41">
        <v>1040.0999999999999</v>
      </c>
      <c r="K23" s="41">
        <v>1201.48</v>
      </c>
      <c r="L23" s="41">
        <v>1441.5</v>
      </c>
      <c r="M23" s="41">
        <v>1649.17</v>
      </c>
      <c r="N23" s="41">
        <v>1825.72</v>
      </c>
      <c r="O23" s="41">
        <v>1851.66</v>
      </c>
      <c r="P23" s="41">
        <v>1853.88</v>
      </c>
      <c r="Q23" s="41">
        <v>1855.72</v>
      </c>
      <c r="R23" s="41">
        <v>1821.51</v>
      </c>
      <c r="S23" s="41">
        <v>1802.3</v>
      </c>
      <c r="T23" s="41">
        <v>1848.96</v>
      </c>
      <c r="U23" s="41">
        <v>1874.29</v>
      </c>
      <c r="V23" s="41">
        <v>1859.94</v>
      </c>
      <c r="W23" s="41">
        <v>1845.37</v>
      </c>
      <c r="X23" s="41">
        <v>1827.09</v>
      </c>
      <c r="Y23" s="41">
        <v>1651.6</v>
      </c>
      <c r="Z23" s="41">
        <v>1520.38</v>
      </c>
      <c r="AA23" s="41">
        <v>1302.21</v>
      </c>
    </row>
    <row r="24" spans="1:27" ht="12.75" hidden="1" customHeight="1" outlineLevel="1" x14ac:dyDescent="0.2">
      <c r="A24" s="99" t="s">
        <v>2431</v>
      </c>
      <c r="B24" s="60" t="s">
        <v>90</v>
      </c>
      <c r="C24" s="40" t="s">
        <v>79</v>
      </c>
      <c r="D24" s="41">
        <f t="shared" ref="D24:AA24" si="10">$D$9</f>
        <v>66.180000000000007</v>
      </c>
      <c r="E24" s="41">
        <f t="shared" si="10"/>
        <v>66.180000000000007</v>
      </c>
      <c r="F24" s="41">
        <f t="shared" si="10"/>
        <v>66.180000000000007</v>
      </c>
      <c r="G24" s="41">
        <f t="shared" si="10"/>
        <v>66.180000000000007</v>
      </c>
      <c r="H24" s="41">
        <f t="shared" si="10"/>
        <v>66.180000000000007</v>
      </c>
      <c r="I24" s="41">
        <f t="shared" si="10"/>
        <v>66.180000000000007</v>
      </c>
      <c r="J24" s="41">
        <f t="shared" si="10"/>
        <v>66.180000000000007</v>
      </c>
      <c r="K24" s="41">
        <f t="shared" si="10"/>
        <v>66.180000000000007</v>
      </c>
      <c r="L24" s="41">
        <f t="shared" si="10"/>
        <v>66.180000000000007</v>
      </c>
      <c r="M24" s="41">
        <f t="shared" si="10"/>
        <v>66.180000000000007</v>
      </c>
      <c r="N24" s="41">
        <f t="shared" si="10"/>
        <v>66.180000000000007</v>
      </c>
      <c r="O24" s="41">
        <f t="shared" si="10"/>
        <v>66.180000000000007</v>
      </c>
      <c r="P24" s="41">
        <f t="shared" si="10"/>
        <v>66.180000000000007</v>
      </c>
      <c r="Q24" s="41">
        <f t="shared" si="10"/>
        <v>66.180000000000007</v>
      </c>
      <c r="R24" s="41">
        <f t="shared" si="10"/>
        <v>66.180000000000007</v>
      </c>
      <c r="S24" s="41">
        <f t="shared" si="10"/>
        <v>66.180000000000007</v>
      </c>
      <c r="T24" s="41">
        <f t="shared" si="10"/>
        <v>66.180000000000007</v>
      </c>
      <c r="U24" s="41">
        <f t="shared" si="10"/>
        <v>66.180000000000007</v>
      </c>
      <c r="V24" s="41">
        <f t="shared" si="10"/>
        <v>66.180000000000007</v>
      </c>
      <c r="W24" s="41">
        <f t="shared" si="10"/>
        <v>66.180000000000007</v>
      </c>
      <c r="X24" s="41">
        <f t="shared" si="10"/>
        <v>66.180000000000007</v>
      </c>
      <c r="Y24" s="41">
        <f t="shared" si="10"/>
        <v>66.180000000000007</v>
      </c>
      <c r="Z24" s="41">
        <f t="shared" si="10"/>
        <v>66.180000000000007</v>
      </c>
      <c r="AA24" s="41">
        <f t="shared" si="10"/>
        <v>66.180000000000007</v>
      </c>
    </row>
    <row r="25" spans="1:27" ht="12.75" hidden="1" customHeight="1" outlineLevel="1" x14ac:dyDescent="0.2">
      <c r="A25" s="99" t="s">
        <v>2432</v>
      </c>
      <c r="B25" s="60" t="s">
        <v>83</v>
      </c>
      <c r="C25" s="40" t="s">
        <v>79</v>
      </c>
      <c r="D25" s="41">
        <v>3.72</v>
      </c>
      <c r="E25" s="41">
        <v>3.72</v>
      </c>
      <c r="F25" s="41">
        <v>3.72</v>
      </c>
      <c r="G25" s="41">
        <v>3.72</v>
      </c>
      <c r="H25" s="41">
        <v>3.72</v>
      </c>
      <c r="I25" s="41">
        <v>3.72</v>
      </c>
      <c r="J25" s="41">
        <v>3.72</v>
      </c>
      <c r="K25" s="41">
        <v>3.72</v>
      </c>
      <c r="L25" s="41">
        <v>3.72</v>
      </c>
      <c r="M25" s="41">
        <v>3.72</v>
      </c>
      <c r="N25" s="41">
        <v>3.72</v>
      </c>
      <c r="O25" s="41">
        <v>3.72</v>
      </c>
      <c r="P25" s="41">
        <v>3.72</v>
      </c>
      <c r="Q25" s="41">
        <v>3.72</v>
      </c>
      <c r="R25" s="41">
        <v>3.72</v>
      </c>
      <c r="S25" s="41">
        <v>3.72</v>
      </c>
      <c r="T25" s="41">
        <v>3.72</v>
      </c>
      <c r="U25" s="41">
        <v>3.72</v>
      </c>
      <c r="V25" s="41">
        <v>3.72</v>
      </c>
      <c r="W25" s="41">
        <v>3.72</v>
      </c>
      <c r="X25" s="41">
        <v>3.72</v>
      </c>
      <c r="Y25" s="41">
        <v>3.72</v>
      </c>
      <c r="Z25" s="41">
        <v>3.72</v>
      </c>
      <c r="AA25" s="41">
        <v>3.72</v>
      </c>
    </row>
    <row r="26" spans="1:27" ht="12.75" hidden="1" customHeight="1" outlineLevel="1" x14ac:dyDescent="0.2">
      <c r="A26" s="99" t="s">
        <v>2433</v>
      </c>
      <c r="B26" s="60" t="s">
        <v>81</v>
      </c>
      <c r="C26" s="40" t="s">
        <v>79</v>
      </c>
      <c r="D26" s="41">
        <f>$D$11</f>
        <v>216.36</v>
      </c>
      <c r="E26" s="41">
        <f t="shared" ref="E26:AA26" si="11">$D$11</f>
        <v>216.36</v>
      </c>
      <c r="F26" s="41">
        <f t="shared" si="11"/>
        <v>216.36</v>
      </c>
      <c r="G26" s="41">
        <f t="shared" si="11"/>
        <v>216.36</v>
      </c>
      <c r="H26" s="41">
        <f t="shared" si="11"/>
        <v>216.36</v>
      </c>
      <c r="I26" s="41">
        <f t="shared" si="11"/>
        <v>216.36</v>
      </c>
      <c r="J26" s="41">
        <f t="shared" si="11"/>
        <v>216.36</v>
      </c>
      <c r="K26" s="41">
        <f t="shared" si="11"/>
        <v>216.36</v>
      </c>
      <c r="L26" s="41">
        <f t="shared" si="11"/>
        <v>216.36</v>
      </c>
      <c r="M26" s="41">
        <f t="shared" si="11"/>
        <v>216.36</v>
      </c>
      <c r="N26" s="41">
        <f t="shared" si="11"/>
        <v>216.36</v>
      </c>
      <c r="O26" s="41">
        <f t="shared" si="11"/>
        <v>216.36</v>
      </c>
      <c r="P26" s="41">
        <f t="shared" si="11"/>
        <v>216.36</v>
      </c>
      <c r="Q26" s="41">
        <f t="shared" si="11"/>
        <v>216.36</v>
      </c>
      <c r="R26" s="41">
        <f t="shared" si="11"/>
        <v>216.36</v>
      </c>
      <c r="S26" s="41">
        <f t="shared" si="11"/>
        <v>216.36</v>
      </c>
      <c r="T26" s="41">
        <f t="shared" si="11"/>
        <v>216.36</v>
      </c>
      <c r="U26" s="41">
        <f t="shared" si="11"/>
        <v>216.36</v>
      </c>
      <c r="V26" s="41">
        <f t="shared" si="11"/>
        <v>216.36</v>
      </c>
      <c r="W26" s="41">
        <f t="shared" si="11"/>
        <v>216.36</v>
      </c>
      <c r="X26" s="41">
        <f t="shared" si="11"/>
        <v>216.36</v>
      </c>
      <c r="Y26" s="41">
        <f t="shared" si="11"/>
        <v>216.36</v>
      </c>
      <c r="Z26" s="41">
        <f t="shared" si="11"/>
        <v>216.36</v>
      </c>
      <c r="AA26" s="41">
        <f t="shared" si="11"/>
        <v>216.36</v>
      </c>
    </row>
    <row r="27" spans="1:27" ht="12.75" customHeight="1" collapsed="1" x14ac:dyDescent="0.2">
      <c r="A27" s="98" t="s">
        <v>2434</v>
      </c>
      <c r="B27" s="25" t="str">
        <f>"05"&amp;"."&amp;$B$801&amp;"."&amp;$B$802</f>
        <v>05.01.2024</v>
      </c>
      <c r="C27" s="88" t="s">
        <v>76</v>
      </c>
      <c r="D27" s="89">
        <f>ROUND(((D28+D29+D31+D30)/1000),5)</f>
        <v>1.53979</v>
      </c>
      <c r="E27" s="89">
        <f>ROUND(((E28+E29+E31+E30)/1000),5)</f>
        <v>1.48092</v>
      </c>
      <c r="F27" s="89">
        <f>ROUND(((F28+F29+F31+F30)/1000),5)</f>
        <v>1.4237899999999999</v>
      </c>
      <c r="G27" s="89">
        <f t="shared" ref="G27:AA27" si="12">ROUND(((G28+G29+G31+G30)/1000),5)</f>
        <v>1.3656600000000001</v>
      </c>
      <c r="H27" s="89">
        <f t="shared" si="12"/>
        <v>1.3647800000000001</v>
      </c>
      <c r="I27" s="89">
        <f t="shared" si="12"/>
        <v>1.37226</v>
      </c>
      <c r="J27" s="89">
        <f t="shared" si="12"/>
        <v>1.3984700000000001</v>
      </c>
      <c r="K27" s="89">
        <f t="shared" si="12"/>
        <v>1.53016</v>
      </c>
      <c r="L27" s="89">
        <f t="shared" si="12"/>
        <v>1.7898799999999999</v>
      </c>
      <c r="M27" s="89">
        <f t="shared" si="12"/>
        <v>1.94981</v>
      </c>
      <c r="N27" s="89">
        <f t="shared" si="12"/>
        <v>2.1270600000000002</v>
      </c>
      <c r="O27" s="89">
        <f t="shared" si="12"/>
        <v>2.1557499999999998</v>
      </c>
      <c r="P27" s="89">
        <f t="shared" si="12"/>
        <v>2.16004</v>
      </c>
      <c r="Q27" s="89">
        <f t="shared" si="12"/>
        <v>2.1624599999999998</v>
      </c>
      <c r="R27" s="89">
        <f t="shared" si="12"/>
        <v>2.13287</v>
      </c>
      <c r="S27" s="89">
        <f t="shared" si="12"/>
        <v>2.1252</v>
      </c>
      <c r="T27" s="89">
        <f t="shared" si="12"/>
        <v>2.1647699999999999</v>
      </c>
      <c r="U27" s="89">
        <f t="shared" si="12"/>
        <v>2.1842999999999999</v>
      </c>
      <c r="V27" s="89">
        <f t="shared" si="12"/>
        <v>2.1728299999999998</v>
      </c>
      <c r="W27" s="89">
        <f t="shared" si="12"/>
        <v>2.1454200000000001</v>
      </c>
      <c r="X27" s="89">
        <f t="shared" si="12"/>
        <v>2.0888499999999999</v>
      </c>
      <c r="Y27" s="89">
        <f t="shared" si="12"/>
        <v>1.9438200000000001</v>
      </c>
      <c r="Z27" s="89">
        <f t="shared" si="12"/>
        <v>1.7205999999999999</v>
      </c>
      <c r="AA27" s="89">
        <f t="shared" si="12"/>
        <v>1.5746599999999999</v>
      </c>
    </row>
    <row r="28" spans="1:27" ht="12.75" hidden="1" customHeight="1" outlineLevel="1" x14ac:dyDescent="0.2">
      <c r="A28" s="99" t="s">
        <v>2435</v>
      </c>
      <c r="B28" s="60" t="s">
        <v>238</v>
      </c>
      <c r="C28" s="40" t="s">
        <v>79</v>
      </c>
      <c r="D28" s="41">
        <v>1253.53</v>
      </c>
      <c r="E28" s="41">
        <v>1194.6600000000001</v>
      </c>
      <c r="F28" s="41">
        <v>1137.53</v>
      </c>
      <c r="G28" s="41">
        <v>1079.4000000000001</v>
      </c>
      <c r="H28" s="41">
        <v>1078.52</v>
      </c>
      <c r="I28" s="41">
        <v>1086</v>
      </c>
      <c r="J28" s="41">
        <v>1112.21</v>
      </c>
      <c r="K28" s="41">
        <v>1243.9000000000001</v>
      </c>
      <c r="L28" s="41">
        <v>1503.62</v>
      </c>
      <c r="M28" s="41">
        <v>1663.55</v>
      </c>
      <c r="N28" s="41">
        <v>1840.8</v>
      </c>
      <c r="O28" s="41">
        <v>1869.49</v>
      </c>
      <c r="P28" s="41">
        <v>1873.78</v>
      </c>
      <c r="Q28" s="41">
        <v>1876.2</v>
      </c>
      <c r="R28" s="41">
        <v>1846.61</v>
      </c>
      <c r="S28" s="41">
        <v>1838.94</v>
      </c>
      <c r="T28" s="41">
        <v>1878.51</v>
      </c>
      <c r="U28" s="41">
        <v>1898.04</v>
      </c>
      <c r="V28" s="41">
        <v>1886.57</v>
      </c>
      <c r="W28" s="41">
        <v>1859.16</v>
      </c>
      <c r="X28" s="41">
        <v>1802.59</v>
      </c>
      <c r="Y28" s="41">
        <v>1657.56</v>
      </c>
      <c r="Z28" s="41">
        <v>1434.34</v>
      </c>
      <c r="AA28" s="41">
        <v>1288.4000000000001</v>
      </c>
    </row>
    <row r="29" spans="1:27" ht="12.75" hidden="1" customHeight="1" outlineLevel="1" x14ac:dyDescent="0.2">
      <c r="A29" s="99" t="s">
        <v>2436</v>
      </c>
      <c r="B29" s="60" t="s">
        <v>90</v>
      </c>
      <c r="C29" s="40" t="s">
        <v>79</v>
      </c>
      <c r="D29" s="41">
        <f t="shared" ref="D29:AA29" si="13">$D$9</f>
        <v>66.180000000000007</v>
      </c>
      <c r="E29" s="41">
        <f t="shared" si="13"/>
        <v>66.180000000000007</v>
      </c>
      <c r="F29" s="41">
        <f t="shared" si="13"/>
        <v>66.180000000000007</v>
      </c>
      <c r="G29" s="41">
        <f t="shared" si="13"/>
        <v>66.180000000000007</v>
      </c>
      <c r="H29" s="41">
        <f t="shared" si="13"/>
        <v>66.180000000000007</v>
      </c>
      <c r="I29" s="41">
        <f t="shared" si="13"/>
        <v>66.180000000000007</v>
      </c>
      <c r="J29" s="41">
        <f t="shared" si="13"/>
        <v>66.180000000000007</v>
      </c>
      <c r="K29" s="41">
        <f t="shared" si="13"/>
        <v>66.180000000000007</v>
      </c>
      <c r="L29" s="41">
        <f t="shared" si="13"/>
        <v>66.180000000000007</v>
      </c>
      <c r="M29" s="41">
        <f t="shared" si="13"/>
        <v>66.180000000000007</v>
      </c>
      <c r="N29" s="41">
        <f t="shared" si="13"/>
        <v>66.180000000000007</v>
      </c>
      <c r="O29" s="41">
        <f t="shared" si="13"/>
        <v>66.180000000000007</v>
      </c>
      <c r="P29" s="41">
        <f t="shared" si="13"/>
        <v>66.180000000000007</v>
      </c>
      <c r="Q29" s="41">
        <f t="shared" si="13"/>
        <v>66.180000000000007</v>
      </c>
      <c r="R29" s="41">
        <f t="shared" si="13"/>
        <v>66.180000000000007</v>
      </c>
      <c r="S29" s="41">
        <f t="shared" si="13"/>
        <v>66.180000000000007</v>
      </c>
      <c r="T29" s="41">
        <f t="shared" si="13"/>
        <v>66.180000000000007</v>
      </c>
      <c r="U29" s="41">
        <f t="shared" si="13"/>
        <v>66.180000000000007</v>
      </c>
      <c r="V29" s="41">
        <f t="shared" si="13"/>
        <v>66.180000000000007</v>
      </c>
      <c r="W29" s="41">
        <f t="shared" si="13"/>
        <v>66.180000000000007</v>
      </c>
      <c r="X29" s="41">
        <f t="shared" si="13"/>
        <v>66.180000000000007</v>
      </c>
      <c r="Y29" s="41">
        <f t="shared" si="13"/>
        <v>66.180000000000007</v>
      </c>
      <c r="Z29" s="41">
        <f t="shared" si="13"/>
        <v>66.180000000000007</v>
      </c>
      <c r="AA29" s="41">
        <f t="shared" si="13"/>
        <v>66.180000000000007</v>
      </c>
    </row>
    <row r="30" spans="1:27" ht="12.75" hidden="1" customHeight="1" outlineLevel="1" x14ac:dyDescent="0.2">
      <c r="A30" s="99" t="s">
        <v>2437</v>
      </c>
      <c r="B30" s="60" t="s">
        <v>83</v>
      </c>
      <c r="C30" s="40" t="s">
        <v>79</v>
      </c>
      <c r="D30" s="41">
        <v>3.72</v>
      </c>
      <c r="E30" s="41">
        <v>3.72</v>
      </c>
      <c r="F30" s="41">
        <v>3.72</v>
      </c>
      <c r="G30" s="41">
        <v>3.72</v>
      </c>
      <c r="H30" s="41">
        <v>3.72</v>
      </c>
      <c r="I30" s="41">
        <v>3.72</v>
      </c>
      <c r="J30" s="41">
        <v>3.72</v>
      </c>
      <c r="K30" s="41">
        <v>3.72</v>
      </c>
      <c r="L30" s="41">
        <v>3.72</v>
      </c>
      <c r="M30" s="41">
        <v>3.72</v>
      </c>
      <c r="N30" s="41">
        <v>3.72</v>
      </c>
      <c r="O30" s="41">
        <v>3.72</v>
      </c>
      <c r="P30" s="41">
        <v>3.72</v>
      </c>
      <c r="Q30" s="41">
        <v>3.72</v>
      </c>
      <c r="R30" s="41">
        <v>3.72</v>
      </c>
      <c r="S30" s="41">
        <v>3.72</v>
      </c>
      <c r="T30" s="41">
        <v>3.72</v>
      </c>
      <c r="U30" s="41">
        <v>3.72</v>
      </c>
      <c r="V30" s="41">
        <v>3.72</v>
      </c>
      <c r="W30" s="41">
        <v>3.72</v>
      </c>
      <c r="X30" s="41">
        <v>3.72</v>
      </c>
      <c r="Y30" s="41">
        <v>3.72</v>
      </c>
      <c r="Z30" s="41">
        <v>3.72</v>
      </c>
      <c r="AA30" s="41">
        <v>3.72</v>
      </c>
    </row>
    <row r="31" spans="1:27" ht="12.75" hidden="1" customHeight="1" outlineLevel="1" x14ac:dyDescent="0.2">
      <c r="A31" s="99" t="s">
        <v>2438</v>
      </c>
      <c r="B31" s="60" t="s">
        <v>81</v>
      </c>
      <c r="C31" s="40" t="s">
        <v>79</v>
      </c>
      <c r="D31" s="41">
        <f>$D$11</f>
        <v>216.36</v>
      </c>
      <c r="E31" s="41">
        <f t="shared" ref="E31:AA31" si="14">$D$11</f>
        <v>216.36</v>
      </c>
      <c r="F31" s="41">
        <f t="shared" si="14"/>
        <v>216.36</v>
      </c>
      <c r="G31" s="41">
        <f t="shared" si="14"/>
        <v>216.36</v>
      </c>
      <c r="H31" s="41">
        <f t="shared" si="14"/>
        <v>216.36</v>
      </c>
      <c r="I31" s="41">
        <f t="shared" si="14"/>
        <v>216.36</v>
      </c>
      <c r="J31" s="41">
        <f t="shared" si="14"/>
        <v>216.36</v>
      </c>
      <c r="K31" s="41">
        <f t="shared" si="14"/>
        <v>216.36</v>
      </c>
      <c r="L31" s="41">
        <f t="shared" si="14"/>
        <v>216.36</v>
      </c>
      <c r="M31" s="41">
        <f t="shared" si="14"/>
        <v>216.36</v>
      </c>
      <c r="N31" s="41">
        <f t="shared" si="14"/>
        <v>216.36</v>
      </c>
      <c r="O31" s="41">
        <f t="shared" si="14"/>
        <v>216.36</v>
      </c>
      <c r="P31" s="41">
        <f t="shared" si="14"/>
        <v>216.36</v>
      </c>
      <c r="Q31" s="41">
        <f t="shared" si="14"/>
        <v>216.36</v>
      </c>
      <c r="R31" s="41">
        <f t="shared" si="14"/>
        <v>216.36</v>
      </c>
      <c r="S31" s="41">
        <f t="shared" si="14"/>
        <v>216.36</v>
      </c>
      <c r="T31" s="41">
        <f t="shared" si="14"/>
        <v>216.36</v>
      </c>
      <c r="U31" s="41">
        <f t="shared" si="14"/>
        <v>216.36</v>
      </c>
      <c r="V31" s="41">
        <f t="shared" si="14"/>
        <v>216.36</v>
      </c>
      <c r="W31" s="41">
        <f t="shared" si="14"/>
        <v>216.36</v>
      </c>
      <c r="X31" s="41">
        <f t="shared" si="14"/>
        <v>216.36</v>
      </c>
      <c r="Y31" s="41">
        <f t="shared" si="14"/>
        <v>216.36</v>
      </c>
      <c r="Z31" s="41">
        <f t="shared" si="14"/>
        <v>216.36</v>
      </c>
      <c r="AA31" s="41">
        <f t="shared" si="14"/>
        <v>216.36</v>
      </c>
    </row>
    <row r="32" spans="1:27" ht="12.75" customHeight="1" collapsed="1" x14ac:dyDescent="0.2">
      <c r="A32" s="98" t="s">
        <v>2439</v>
      </c>
      <c r="B32" s="25" t="str">
        <f>"06"&amp;"."&amp;$B$801&amp;"."&amp;$B$802</f>
        <v>06.01.2024</v>
      </c>
      <c r="C32" s="88" t="s">
        <v>76</v>
      </c>
      <c r="D32" s="89">
        <f>ROUND(((D33+D34+D36+D35)/1000),5)</f>
        <v>1.57518</v>
      </c>
      <c r="E32" s="89">
        <f>ROUND(((E33+E34+E36+E35)/1000),5)</f>
        <v>1.51806</v>
      </c>
      <c r="F32" s="89">
        <f>ROUND(((F33+F34+F36+F35)/1000),5)</f>
        <v>1.4695199999999999</v>
      </c>
      <c r="G32" s="89">
        <f t="shared" ref="G32:AA32" si="15">ROUND(((G33+G34+G36+G35)/1000),5)</f>
        <v>1.45546</v>
      </c>
      <c r="H32" s="89">
        <f t="shared" si="15"/>
        <v>1.3689499999999999</v>
      </c>
      <c r="I32" s="89">
        <f t="shared" si="15"/>
        <v>1.3799399999999999</v>
      </c>
      <c r="J32" s="89">
        <f t="shared" si="15"/>
        <v>1.4034800000000001</v>
      </c>
      <c r="K32" s="89">
        <f t="shared" si="15"/>
        <v>1.5187900000000001</v>
      </c>
      <c r="L32" s="89">
        <f t="shared" si="15"/>
        <v>1.71255</v>
      </c>
      <c r="M32" s="89">
        <f t="shared" si="15"/>
        <v>1.9487300000000001</v>
      </c>
      <c r="N32" s="89">
        <f t="shared" si="15"/>
        <v>2.1422300000000001</v>
      </c>
      <c r="O32" s="89">
        <f t="shared" si="15"/>
        <v>2.1717300000000002</v>
      </c>
      <c r="P32" s="89">
        <f t="shared" si="15"/>
        <v>2.17082</v>
      </c>
      <c r="Q32" s="89">
        <f t="shared" si="15"/>
        <v>2.17035</v>
      </c>
      <c r="R32" s="89">
        <f t="shared" si="15"/>
        <v>2.13835</v>
      </c>
      <c r="S32" s="89">
        <f t="shared" si="15"/>
        <v>2.1313499999999999</v>
      </c>
      <c r="T32" s="89">
        <f t="shared" si="15"/>
        <v>2.1752099999999999</v>
      </c>
      <c r="U32" s="89">
        <f t="shared" si="15"/>
        <v>2.20492</v>
      </c>
      <c r="V32" s="89">
        <f t="shared" si="15"/>
        <v>2.1935899999999999</v>
      </c>
      <c r="W32" s="89">
        <f t="shared" si="15"/>
        <v>2.1797200000000001</v>
      </c>
      <c r="X32" s="89">
        <f t="shared" si="15"/>
        <v>2.1684199999999998</v>
      </c>
      <c r="Y32" s="89">
        <f t="shared" si="15"/>
        <v>2.0899299999999998</v>
      </c>
      <c r="Z32" s="89">
        <f t="shared" si="15"/>
        <v>1.8022499999999999</v>
      </c>
      <c r="AA32" s="89">
        <f t="shared" si="15"/>
        <v>1.6115999999999999</v>
      </c>
    </row>
    <row r="33" spans="1:27" ht="12.75" hidden="1" customHeight="1" outlineLevel="1" x14ac:dyDescent="0.2">
      <c r="A33" s="99" t="s">
        <v>2440</v>
      </c>
      <c r="B33" s="60" t="s">
        <v>238</v>
      </c>
      <c r="C33" s="40" t="s">
        <v>79</v>
      </c>
      <c r="D33" s="41">
        <v>1288.92</v>
      </c>
      <c r="E33" s="41">
        <v>1231.8</v>
      </c>
      <c r="F33" s="41">
        <v>1183.26</v>
      </c>
      <c r="G33" s="41">
        <v>1169.2</v>
      </c>
      <c r="H33" s="41">
        <v>1082.69</v>
      </c>
      <c r="I33" s="41">
        <v>1093.68</v>
      </c>
      <c r="J33" s="41">
        <v>1117.22</v>
      </c>
      <c r="K33" s="41">
        <v>1232.53</v>
      </c>
      <c r="L33" s="41">
        <v>1426.29</v>
      </c>
      <c r="M33" s="41">
        <v>1662.47</v>
      </c>
      <c r="N33" s="41">
        <v>1855.97</v>
      </c>
      <c r="O33" s="41">
        <v>1885.47</v>
      </c>
      <c r="P33" s="41">
        <v>1884.56</v>
      </c>
      <c r="Q33" s="41">
        <v>1884.09</v>
      </c>
      <c r="R33" s="41">
        <v>1852.09</v>
      </c>
      <c r="S33" s="41">
        <v>1845.09</v>
      </c>
      <c r="T33" s="41">
        <v>1888.95</v>
      </c>
      <c r="U33" s="41">
        <v>1918.66</v>
      </c>
      <c r="V33" s="41">
        <v>1907.33</v>
      </c>
      <c r="W33" s="41">
        <v>1893.46</v>
      </c>
      <c r="X33" s="41">
        <v>1882.16</v>
      </c>
      <c r="Y33" s="41">
        <v>1803.67</v>
      </c>
      <c r="Z33" s="41">
        <v>1515.99</v>
      </c>
      <c r="AA33" s="41">
        <v>1325.34</v>
      </c>
    </row>
    <row r="34" spans="1:27" ht="12.75" hidden="1" customHeight="1" outlineLevel="1" x14ac:dyDescent="0.2">
      <c r="A34" s="99" t="s">
        <v>2441</v>
      </c>
      <c r="B34" s="60" t="s">
        <v>90</v>
      </c>
      <c r="C34" s="40" t="s">
        <v>79</v>
      </c>
      <c r="D34" s="41">
        <f t="shared" ref="D34:AA34" si="16">$D$9</f>
        <v>66.180000000000007</v>
      </c>
      <c r="E34" s="41">
        <f t="shared" si="16"/>
        <v>66.180000000000007</v>
      </c>
      <c r="F34" s="41">
        <f t="shared" si="16"/>
        <v>66.180000000000007</v>
      </c>
      <c r="G34" s="41">
        <f t="shared" si="16"/>
        <v>66.180000000000007</v>
      </c>
      <c r="H34" s="41">
        <f t="shared" si="16"/>
        <v>66.180000000000007</v>
      </c>
      <c r="I34" s="41">
        <f t="shared" si="16"/>
        <v>66.180000000000007</v>
      </c>
      <c r="J34" s="41">
        <f t="shared" si="16"/>
        <v>66.180000000000007</v>
      </c>
      <c r="K34" s="41">
        <f t="shared" si="16"/>
        <v>66.180000000000007</v>
      </c>
      <c r="L34" s="41">
        <f t="shared" si="16"/>
        <v>66.180000000000007</v>
      </c>
      <c r="M34" s="41">
        <f t="shared" si="16"/>
        <v>66.180000000000007</v>
      </c>
      <c r="N34" s="41">
        <f t="shared" si="16"/>
        <v>66.180000000000007</v>
      </c>
      <c r="O34" s="41">
        <f t="shared" si="16"/>
        <v>66.180000000000007</v>
      </c>
      <c r="P34" s="41">
        <f t="shared" si="16"/>
        <v>66.180000000000007</v>
      </c>
      <c r="Q34" s="41">
        <f t="shared" si="16"/>
        <v>66.180000000000007</v>
      </c>
      <c r="R34" s="41">
        <f t="shared" si="16"/>
        <v>66.180000000000007</v>
      </c>
      <c r="S34" s="41">
        <f t="shared" si="16"/>
        <v>66.180000000000007</v>
      </c>
      <c r="T34" s="41">
        <f t="shared" si="16"/>
        <v>66.180000000000007</v>
      </c>
      <c r="U34" s="41">
        <f t="shared" si="16"/>
        <v>66.180000000000007</v>
      </c>
      <c r="V34" s="41">
        <f t="shared" si="16"/>
        <v>66.180000000000007</v>
      </c>
      <c r="W34" s="41">
        <f t="shared" si="16"/>
        <v>66.180000000000007</v>
      </c>
      <c r="X34" s="41">
        <f t="shared" si="16"/>
        <v>66.180000000000007</v>
      </c>
      <c r="Y34" s="41">
        <f t="shared" si="16"/>
        <v>66.180000000000007</v>
      </c>
      <c r="Z34" s="41">
        <f t="shared" si="16"/>
        <v>66.180000000000007</v>
      </c>
      <c r="AA34" s="41">
        <f t="shared" si="16"/>
        <v>66.180000000000007</v>
      </c>
    </row>
    <row r="35" spans="1:27" ht="12.75" hidden="1" customHeight="1" outlineLevel="1" x14ac:dyDescent="0.2">
      <c r="A35" s="99" t="s">
        <v>2442</v>
      </c>
      <c r="B35" s="60" t="s">
        <v>83</v>
      </c>
      <c r="C35" s="40" t="s">
        <v>79</v>
      </c>
      <c r="D35" s="41">
        <v>3.72</v>
      </c>
      <c r="E35" s="41">
        <v>3.72</v>
      </c>
      <c r="F35" s="41">
        <v>3.72</v>
      </c>
      <c r="G35" s="41">
        <v>3.72</v>
      </c>
      <c r="H35" s="41">
        <v>3.72</v>
      </c>
      <c r="I35" s="41">
        <v>3.72</v>
      </c>
      <c r="J35" s="41">
        <v>3.72</v>
      </c>
      <c r="K35" s="41">
        <v>3.72</v>
      </c>
      <c r="L35" s="41">
        <v>3.72</v>
      </c>
      <c r="M35" s="41">
        <v>3.72</v>
      </c>
      <c r="N35" s="41">
        <v>3.72</v>
      </c>
      <c r="O35" s="41">
        <v>3.72</v>
      </c>
      <c r="P35" s="41">
        <v>3.72</v>
      </c>
      <c r="Q35" s="41">
        <v>3.72</v>
      </c>
      <c r="R35" s="41">
        <v>3.72</v>
      </c>
      <c r="S35" s="41">
        <v>3.72</v>
      </c>
      <c r="T35" s="41">
        <v>3.72</v>
      </c>
      <c r="U35" s="41">
        <v>3.72</v>
      </c>
      <c r="V35" s="41">
        <v>3.72</v>
      </c>
      <c r="W35" s="41">
        <v>3.72</v>
      </c>
      <c r="X35" s="41">
        <v>3.72</v>
      </c>
      <c r="Y35" s="41">
        <v>3.72</v>
      </c>
      <c r="Z35" s="41">
        <v>3.72</v>
      </c>
      <c r="AA35" s="41">
        <v>3.72</v>
      </c>
    </row>
    <row r="36" spans="1:27" ht="12.75" hidden="1" customHeight="1" outlineLevel="1" x14ac:dyDescent="0.2">
      <c r="A36" s="99" t="s">
        <v>2443</v>
      </c>
      <c r="B36" s="60" t="s">
        <v>81</v>
      </c>
      <c r="C36" s="40" t="s">
        <v>79</v>
      </c>
      <c r="D36" s="41">
        <f>$D$11</f>
        <v>216.36</v>
      </c>
      <c r="E36" s="41">
        <f t="shared" ref="E36:AA36" si="17">$D$11</f>
        <v>216.36</v>
      </c>
      <c r="F36" s="41">
        <f t="shared" si="17"/>
        <v>216.36</v>
      </c>
      <c r="G36" s="41">
        <f t="shared" si="17"/>
        <v>216.36</v>
      </c>
      <c r="H36" s="41">
        <f t="shared" si="17"/>
        <v>216.36</v>
      </c>
      <c r="I36" s="41">
        <f t="shared" si="17"/>
        <v>216.36</v>
      </c>
      <c r="J36" s="41">
        <f t="shared" si="17"/>
        <v>216.36</v>
      </c>
      <c r="K36" s="41">
        <f t="shared" si="17"/>
        <v>216.36</v>
      </c>
      <c r="L36" s="41">
        <f t="shared" si="17"/>
        <v>216.36</v>
      </c>
      <c r="M36" s="41">
        <f t="shared" si="17"/>
        <v>216.36</v>
      </c>
      <c r="N36" s="41">
        <f t="shared" si="17"/>
        <v>216.36</v>
      </c>
      <c r="O36" s="41">
        <f t="shared" si="17"/>
        <v>216.36</v>
      </c>
      <c r="P36" s="41">
        <f t="shared" si="17"/>
        <v>216.36</v>
      </c>
      <c r="Q36" s="41">
        <f t="shared" si="17"/>
        <v>216.36</v>
      </c>
      <c r="R36" s="41">
        <f t="shared" si="17"/>
        <v>216.36</v>
      </c>
      <c r="S36" s="41">
        <f t="shared" si="17"/>
        <v>216.36</v>
      </c>
      <c r="T36" s="41">
        <f t="shared" si="17"/>
        <v>216.36</v>
      </c>
      <c r="U36" s="41">
        <f t="shared" si="17"/>
        <v>216.36</v>
      </c>
      <c r="V36" s="41">
        <f t="shared" si="17"/>
        <v>216.36</v>
      </c>
      <c r="W36" s="41">
        <f t="shared" si="17"/>
        <v>216.36</v>
      </c>
      <c r="X36" s="41">
        <f t="shared" si="17"/>
        <v>216.36</v>
      </c>
      <c r="Y36" s="41">
        <f t="shared" si="17"/>
        <v>216.36</v>
      </c>
      <c r="Z36" s="41">
        <f t="shared" si="17"/>
        <v>216.36</v>
      </c>
      <c r="AA36" s="41">
        <f t="shared" si="17"/>
        <v>216.36</v>
      </c>
    </row>
    <row r="37" spans="1:27" ht="12.75" customHeight="1" collapsed="1" x14ac:dyDescent="0.2">
      <c r="A37" s="98" t="s">
        <v>2444</v>
      </c>
      <c r="B37" s="25" t="str">
        <f>"07"&amp;"."&amp;$B$801&amp;"."&amp;$B$802</f>
        <v>07.01.2024</v>
      </c>
      <c r="C37" s="88" t="s">
        <v>76</v>
      </c>
      <c r="D37" s="89">
        <f>ROUND(((D38+D39+D41+D40)/1000),5)</f>
        <v>1.5255799999999999</v>
      </c>
      <c r="E37" s="89">
        <f>ROUND(((E38+E39+E41+E40)/1000),5)</f>
        <v>1.4826600000000001</v>
      </c>
      <c r="F37" s="89">
        <f>ROUND(((F38+F39+F41+F40)/1000),5)</f>
        <v>1.4053899999999999</v>
      </c>
      <c r="G37" s="89">
        <f t="shared" ref="G37:AA37" si="18">ROUND(((G38+G39+G41+G40)/1000),5)</f>
        <v>1.37127</v>
      </c>
      <c r="H37" s="89">
        <f t="shared" si="18"/>
        <v>1.39239</v>
      </c>
      <c r="I37" s="89">
        <f t="shared" si="18"/>
        <v>1.3965399999999999</v>
      </c>
      <c r="J37" s="89">
        <f t="shared" si="18"/>
        <v>1.43377</v>
      </c>
      <c r="K37" s="89">
        <f t="shared" si="18"/>
        <v>1.5302100000000001</v>
      </c>
      <c r="L37" s="89">
        <f t="shared" si="18"/>
        <v>1.71126</v>
      </c>
      <c r="M37" s="89">
        <f t="shared" si="18"/>
        <v>1.8424700000000001</v>
      </c>
      <c r="N37" s="89">
        <f t="shared" si="18"/>
        <v>2.0337000000000001</v>
      </c>
      <c r="O37" s="89">
        <f t="shared" si="18"/>
        <v>2.09951</v>
      </c>
      <c r="P37" s="89">
        <f t="shared" si="18"/>
        <v>2.10337</v>
      </c>
      <c r="Q37" s="89">
        <f t="shared" si="18"/>
        <v>2.1065700000000001</v>
      </c>
      <c r="R37" s="89">
        <f t="shared" si="18"/>
        <v>2.07565</v>
      </c>
      <c r="S37" s="89">
        <f t="shared" si="18"/>
        <v>2.0640499999999999</v>
      </c>
      <c r="T37" s="89">
        <f t="shared" si="18"/>
        <v>2.12738</v>
      </c>
      <c r="U37" s="89">
        <f t="shared" si="18"/>
        <v>2.1600100000000002</v>
      </c>
      <c r="V37" s="89">
        <f t="shared" si="18"/>
        <v>2.16011</v>
      </c>
      <c r="W37" s="89">
        <f t="shared" si="18"/>
        <v>2.14493</v>
      </c>
      <c r="X37" s="89">
        <f t="shared" si="18"/>
        <v>2.137</v>
      </c>
      <c r="Y37" s="89">
        <f t="shared" si="18"/>
        <v>2.0507300000000002</v>
      </c>
      <c r="Z37" s="89">
        <f t="shared" si="18"/>
        <v>1.79874</v>
      </c>
      <c r="AA37" s="89">
        <f t="shared" si="18"/>
        <v>1.62493</v>
      </c>
    </row>
    <row r="38" spans="1:27" ht="12.75" hidden="1" customHeight="1" outlineLevel="1" x14ac:dyDescent="0.2">
      <c r="A38" s="99" t="s">
        <v>2445</v>
      </c>
      <c r="B38" s="60" t="s">
        <v>238</v>
      </c>
      <c r="C38" s="40" t="s">
        <v>79</v>
      </c>
      <c r="D38" s="41">
        <v>1239.32</v>
      </c>
      <c r="E38" s="41">
        <v>1196.4000000000001</v>
      </c>
      <c r="F38" s="41">
        <v>1119.1300000000001</v>
      </c>
      <c r="G38" s="41">
        <v>1085.01</v>
      </c>
      <c r="H38" s="41">
        <v>1106.1300000000001</v>
      </c>
      <c r="I38" s="41">
        <v>1110.28</v>
      </c>
      <c r="J38" s="41">
        <v>1147.51</v>
      </c>
      <c r="K38" s="41">
        <v>1243.95</v>
      </c>
      <c r="L38" s="41">
        <v>1425</v>
      </c>
      <c r="M38" s="41">
        <v>1556.21</v>
      </c>
      <c r="N38" s="41">
        <v>1747.44</v>
      </c>
      <c r="O38" s="41">
        <v>1813.25</v>
      </c>
      <c r="P38" s="41">
        <v>1817.11</v>
      </c>
      <c r="Q38" s="41">
        <v>1820.31</v>
      </c>
      <c r="R38" s="41">
        <v>1789.39</v>
      </c>
      <c r="S38" s="41">
        <v>1777.79</v>
      </c>
      <c r="T38" s="41">
        <v>1841.12</v>
      </c>
      <c r="U38" s="41">
        <v>1873.75</v>
      </c>
      <c r="V38" s="41">
        <v>1873.85</v>
      </c>
      <c r="W38" s="41">
        <v>1858.67</v>
      </c>
      <c r="X38" s="41">
        <v>1850.74</v>
      </c>
      <c r="Y38" s="41">
        <v>1764.47</v>
      </c>
      <c r="Z38" s="41">
        <v>1512.48</v>
      </c>
      <c r="AA38" s="41">
        <v>1338.67</v>
      </c>
    </row>
    <row r="39" spans="1:27" ht="12.75" hidden="1" customHeight="1" outlineLevel="1" x14ac:dyDescent="0.2">
      <c r="A39" s="99" t="s">
        <v>2446</v>
      </c>
      <c r="B39" s="60" t="s">
        <v>90</v>
      </c>
      <c r="C39" s="40" t="s">
        <v>79</v>
      </c>
      <c r="D39" s="41">
        <f t="shared" ref="D39:AA39" si="19">$D$9</f>
        <v>66.180000000000007</v>
      </c>
      <c r="E39" s="41">
        <f t="shared" si="19"/>
        <v>66.180000000000007</v>
      </c>
      <c r="F39" s="41">
        <f t="shared" si="19"/>
        <v>66.180000000000007</v>
      </c>
      <c r="G39" s="41">
        <f t="shared" si="19"/>
        <v>66.180000000000007</v>
      </c>
      <c r="H39" s="41">
        <f t="shared" si="19"/>
        <v>66.180000000000007</v>
      </c>
      <c r="I39" s="41">
        <f t="shared" si="19"/>
        <v>66.180000000000007</v>
      </c>
      <c r="J39" s="41">
        <f t="shared" si="19"/>
        <v>66.180000000000007</v>
      </c>
      <c r="K39" s="41">
        <f t="shared" si="19"/>
        <v>66.180000000000007</v>
      </c>
      <c r="L39" s="41">
        <f t="shared" si="19"/>
        <v>66.180000000000007</v>
      </c>
      <c r="M39" s="41">
        <f t="shared" si="19"/>
        <v>66.180000000000007</v>
      </c>
      <c r="N39" s="41">
        <f t="shared" si="19"/>
        <v>66.180000000000007</v>
      </c>
      <c r="O39" s="41">
        <f t="shared" si="19"/>
        <v>66.180000000000007</v>
      </c>
      <c r="P39" s="41">
        <f t="shared" si="19"/>
        <v>66.180000000000007</v>
      </c>
      <c r="Q39" s="41">
        <f t="shared" si="19"/>
        <v>66.180000000000007</v>
      </c>
      <c r="R39" s="41">
        <f t="shared" si="19"/>
        <v>66.180000000000007</v>
      </c>
      <c r="S39" s="41">
        <f t="shared" si="19"/>
        <v>66.180000000000007</v>
      </c>
      <c r="T39" s="41">
        <f t="shared" si="19"/>
        <v>66.180000000000007</v>
      </c>
      <c r="U39" s="41">
        <f t="shared" si="19"/>
        <v>66.180000000000007</v>
      </c>
      <c r="V39" s="41">
        <f t="shared" si="19"/>
        <v>66.180000000000007</v>
      </c>
      <c r="W39" s="41">
        <f t="shared" si="19"/>
        <v>66.180000000000007</v>
      </c>
      <c r="X39" s="41">
        <f t="shared" si="19"/>
        <v>66.180000000000007</v>
      </c>
      <c r="Y39" s="41">
        <f t="shared" si="19"/>
        <v>66.180000000000007</v>
      </c>
      <c r="Z39" s="41">
        <f t="shared" si="19"/>
        <v>66.180000000000007</v>
      </c>
      <c r="AA39" s="41">
        <f t="shared" si="19"/>
        <v>66.180000000000007</v>
      </c>
    </row>
    <row r="40" spans="1:27" ht="12.75" hidden="1" customHeight="1" outlineLevel="1" x14ac:dyDescent="0.2">
      <c r="A40" s="99" t="s">
        <v>2447</v>
      </c>
      <c r="B40" s="60" t="s">
        <v>83</v>
      </c>
      <c r="C40" s="40" t="s">
        <v>79</v>
      </c>
      <c r="D40" s="41">
        <v>3.72</v>
      </c>
      <c r="E40" s="41">
        <v>3.72</v>
      </c>
      <c r="F40" s="41">
        <v>3.72</v>
      </c>
      <c r="G40" s="41">
        <v>3.72</v>
      </c>
      <c r="H40" s="41">
        <v>3.72</v>
      </c>
      <c r="I40" s="41">
        <v>3.72</v>
      </c>
      <c r="J40" s="41">
        <v>3.72</v>
      </c>
      <c r="K40" s="41">
        <v>3.72</v>
      </c>
      <c r="L40" s="41">
        <v>3.72</v>
      </c>
      <c r="M40" s="41">
        <v>3.72</v>
      </c>
      <c r="N40" s="41">
        <v>3.72</v>
      </c>
      <c r="O40" s="41">
        <v>3.72</v>
      </c>
      <c r="P40" s="41">
        <v>3.72</v>
      </c>
      <c r="Q40" s="41">
        <v>3.72</v>
      </c>
      <c r="R40" s="41">
        <v>3.72</v>
      </c>
      <c r="S40" s="41">
        <v>3.72</v>
      </c>
      <c r="T40" s="41">
        <v>3.72</v>
      </c>
      <c r="U40" s="41">
        <v>3.72</v>
      </c>
      <c r="V40" s="41">
        <v>3.72</v>
      </c>
      <c r="W40" s="41">
        <v>3.72</v>
      </c>
      <c r="X40" s="41">
        <v>3.72</v>
      </c>
      <c r="Y40" s="41">
        <v>3.72</v>
      </c>
      <c r="Z40" s="41">
        <v>3.72</v>
      </c>
      <c r="AA40" s="41">
        <v>3.72</v>
      </c>
    </row>
    <row r="41" spans="1:27" ht="12.75" hidden="1" customHeight="1" outlineLevel="1" x14ac:dyDescent="0.2">
      <c r="A41" s="99" t="s">
        <v>2448</v>
      </c>
      <c r="B41" s="60" t="s">
        <v>81</v>
      </c>
      <c r="C41" s="40" t="s">
        <v>79</v>
      </c>
      <c r="D41" s="41">
        <f>$D$11</f>
        <v>216.36</v>
      </c>
      <c r="E41" s="41">
        <f t="shared" ref="E41:AA41" si="20">$D$11</f>
        <v>216.36</v>
      </c>
      <c r="F41" s="41">
        <f t="shared" si="20"/>
        <v>216.36</v>
      </c>
      <c r="G41" s="41">
        <f t="shared" si="20"/>
        <v>216.36</v>
      </c>
      <c r="H41" s="41">
        <f t="shared" si="20"/>
        <v>216.36</v>
      </c>
      <c r="I41" s="41">
        <f t="shared" si="20"/>
        <v>216.36</v>
      </c>
      <c r="J41" s="41">
        <f t="shared" si="20"/>
        <v>216.36</v>
      </c>
      <c r="K41" s="41">
        <f t="shared" si="20"/>
        <v>216.36</v>
      </c>
      <c r="L41" s="41">
        <f t="shared" si="20"/>
        <v>216.36</v>
      </c>
      <c r="M41" s="41">
        <f t="shared" si="20"/>
        <v>216.36</v>
      </c>
      <c r="N41" s="41">
        <f t="shared" si="20"/>
        <v>216.36</v>
      </c>
      <c r="O41" s="41">
        <f t="shared" si="20"/>
        <v>216.36</v>
      </c>
      <c r="P41" s="41">
        <f t="shared" si="20"/>
        <v>216.36</v>
      </c>
      <c r="Q41" s="41">
        <f t="shared" si="20"/>
        <v>216.36</v>
      </c>
      <c r="R41" s="41">
        <f t="shared" si="20"/>
        <v>216.36</v>
      </c>
      <c r="S41" s="41">
        <f t="shared" si="20"/>
        <v>216.36</v>
      </c>
      <c r="T41" s="41">
        <f t="shared" si="20"/>
        <v>216.36</v>
      </c>
      <c r="U41" s="41">
        <f t="shared" si="20"/>
        <v>216.36</v>
      </c>
      <c r="V41" s="41">
        <f t="shared" si="20"/>
        <v>216.36</v>
      </c>
      <c r="W41" s="41">
        <f t="shared" si="20"/>
        <v>216.36</v>
      </c>
      <c r="X41" s="41">
        <f t="shared" si="20"/>
        <v>216.36</v>
      </c>
      <c r="Y41" s="41">
        <f t="shared" si="20"/>
        <v>216.36</v>
      </c>
      <c r="Z41" s="41">
        <f t="shared" si="20"/>
        <v>216.36</v>
      </c>
      <c r="AA41" s="41">
        <f t="shared" si="20"/>
        <v>216.36</v>
      </c>
    </row>
    <row r="42" spans="1:27" ht="12.75" customHeight="1" collapsed="1" x14ac:dyDescent="0.2">
      <c r="A42" s="98" t="s">
        <v>2449</v>
      </c>
      <c r="B42" s="25" t="str">
        <f>"08"&amp;"."&amp;$B$801&amp;"."&amp;$B$802</f>
        <v>08.01.2024</v>
      </c>
      <c r="C42" s="88" t="s">
        <v>76</v>
      </c>
      <c r="D42" s="89">
        <f>ROUND(((D43+D44+D46+D45)/1000),5)</f>
        <v>1.6353599999999999</v>
      </c>
      <c r="E42" s="89">
        <f>ROUND(((E43+E44+E46+E45)/1000),5)</f>
        <v>1.5237700000000001</v>
      </c>
      <c r="F42" s="89">
        <f>ROUND(((F43+F44+F46+F45)/1000),5)</f>
        <v>1.5126200000000001</v>
      </c>
      <c r="G42" s="89">
        <f t="shared" ref="G42:AA42" si="21">ROUND(((G43+G44+G46+G45)/1000),5)</f>
        <v>1.4949399999999999</v>
      </c>
      <c r="H42" s="89">
        <f t="shared" si="21"/>
        <v>1.49577</v>
      </c>
      <c r="I42" s="89">
        <f t="shared" si="21"/>
        <v>1.49661</v>
      </c>
      <c r="J42" s="89">
        <f t="shared" si="21"/>
        <v>1.4821599999999999</v>
      </c>
      <c r="K42" s="89">
        <f t="shared" si="21"/>
        <v>1.62273</v>
      </c>
      <c r="L42" s="89">
        <f t="shared" si="21"/>
        <v>1.77542</v>
      </c>
      <c r="M42" s="89">
        <f t="shared" si="21"/>
        <v>1.98194</v>
      </c>
      <c r="N42" s="89">
        <f t="shared" si="21"/>
        <v>2.1217999999999999</v>
      </c>
      <c r="O42" s="89">
        <f t="shared" si="21"/>
        <v>2.1480000000000001</v>
      </c>
      <c r="P42" s="89">
        <f t="shared" si="21"/>
        <v>2.1473499999999999</v>
      </c>
      <c r="Q42" s="89">
        <f t="shared" si="21"/>
        <v>2.15191</v>
      </c>
      <c r="R42" s="89">
        <f t="shared" si="21"/>
        <v>2.11103</v>
      </c>
      <c r="S42" s="89">
        <f t="shared" si="21"/>
        <v>2.1168399999999998</v>
      </c>
      <c r="T42" s="89">
        <f t="shared" si="21"/>
        <v>2.1406100000000001</v>
      </c>
      <c r="U42" s="89">
        <f t="shared" si="21"/>
        <v>2.1753200000000001</v>
      </c>
      <c r="V42" s="89">
        <f t="shared" si="21"/>
        <v>2.15828</v>
      </c>
      <c r="W42" s="89">
        <f t="shared" si="21"/>
        <v>2.1391399999999998</v>
      </c>
      <c r="X42" s="89">
        <f t="shared" si="21"/>
        <v>2.1288399999999998</v>
      </c>
      <c r="Y42" s="89">
        <f t="shared" si="21"/>
        <v>1.9755100000000001</v>
      </c>
      <c r="Z42" s="89">
        <f t="shared" si="21"/>
        <v>1.7300899999999999</v>
      </c>
      <c r="AA42" s="89">
        <f t="shared" si="21"/>
        <v>1.5178100000000001</v>
      </c>
    </row>
    <row r="43" spans="1:27" ht="12.75" hidden="1" customHeight="1" outlineLevel="1" x14ac:dyDescent="0.2">
      <c r="A43" s="99" t="s">
        <v>2450</v>
      </c>
      <c r="B43" s="60" t="s">
        <v>238</v>
      </c>
      <c r="C43" s="40" t="s">
        <v>79</v>
      </c>
      <c r="D43" s="41">
        <v>1349.1</v>
      </c>
      <c r="E43" s="41">
        <v>1237.51</v>
      </c>
      <c r="F43" s="41">
        <v>1226.3599999999999</v>
      </c>
      <c r="G43" s="41">
        <v>1208.68</v>
      </c>
      <c r="H43" s="41">
        <v>1209.51</v>
      </c>
      <c r="I43" s="41">
        <v>1210.3499999999999</v>
      </c>
      <c r="J43" s="41">
        <v>1195.9000000000001</v>
      </c>
      <c r="K43" s="41">
        <v>1336.47</v>
      </c>
      <c r="L43" s="41">
        <v>1489.16</v>
      </c>
      <c r="M43" s="41">
        <v>1695.68</v>
      </c>
      <c r="N43" s="41">
        <v>1835.54</v>
      </c>
      <c r="O43" s="41">
        <v>1861.74</v>
      </c>
      <c r="P43" s="41">
        <v>1861.09</v>
      </c>
      <c r="Q43" s="41">
        <v>1865.65</v>
      </c>
      <c r="R43" s="41">
        <v>1824.77</v>
      </c>
      <c r="S43" s="41">
        <v>1830.58</v>
      </c>
      <c r="T43" s="41">
        <v>1854.35</v>
      </c>
      <c r="U43" s="41">
        <v>1889.06</v>
      </c>
      <c r="V43" s="41">
        <v>1872.02</v>
      </c>
      <c r="W43" s="41">
        <v>1852.88</v>
      </c>
      <c r="X43" s="41">
        <v>1842.58</v>
      </c>
      <c r="Y43" s="41">
        <v>1689.25</v>
      </c>
      <c r="Z43" s="41">
        <v>1443.83</v>
      </c>
      <c r="AA43" s="41">
        <v>1231.55</v>
      </c>
    </row>
    <row r="44" spans="1:27" ht="12.75" hidden="1" customHeight="1" outlineLevel="1" x14ac:dyDescent="0.2">
      <c r="A44" s="99" t="s">
        <v>2451</v>
      </c>
      <c r="B44" s="60" t="s">
        <v>90</v>
      </c>
      <c r="C44" s="40" t="s">
        <v>79</v>
      </c>
      <c r="D44" s="41">
        <f t="shared" ref="D44:AA44" si="22">$D$9</f>
        <v>66.180000000000007</v>
      </c>
      <c r="E44" s="41">
        <f t="shared" si="22"/>
        <v>66.180000000000007</v>
      </c>
      <c r="F44" s="41">
        <f t="shared" si="22"/>
        <v>66.180000000000007</v>
      </c>
      <c r="G44" s="41">
        <f t="shared" si="22"/>
        <v>66.180000000000007</v>
      </c>
      <c r="H44" s="41">
        <f t="shared" si="22"/>
        <v>66.180000000000007</v>
      </c>
      <c r="I44" s="41">
        <f t="shared" si="22"/>
        <v>66.180000000000007</v>
      </c>
      <c r="J44" s="41">
        <f t="shared" si="22"/>
        <v>66.180000000000007</v>
      </c>
      <c r="K44" s="41">
        <f t="shared" si="22"/>
        <v>66.180000000000007</v>
      </c>
      <c r="L44" s="41">
        <f t="shared" si="22"/>
        <v>66.180000000000007</v>
      </c>
      <c r="M44" s="41">
        <f t="shared" si="22"/>
        <v>66.180000000000007</v>
      </c>
      <c r="N44" s="41">
        <f t="shared" si="22"/>
        <v>66.180000000000007</v>
      </c>
      <c r="O44" s="41">
        <f t="shared" si="22"/>
        <v>66.180000000000007</v>
      </c>
      <c r="P44" s="41">
        <f t="shared" si="22"/>
        <v>66.180000000000007</v>
      </c>
      <c r="Q44" s="41">
        <f t="shared" si="22"/>
        <v>66.180000000000007</v>
      </c>
      <c r="R44" s="41">
        <f t="shared" si="22"/>
        <v>66.180000000000007</v>
      </c>
      <c r="S44" s="41">
        <f t="shared" si="22"/>
        <v>66.180000000000007</v>
      </c>
      <c r="T44" s="41">
        <f t="shared" si="22"/>
        <v>66.180000000000007</v>
      </c>
      <c r="U44" s="41">
        <f t="shared" si="22"/>
        <v>66.180000000000007</v>
      </c>
      <c r="V44" s="41">
        <f t="shared" si="22"/>
        <v>66.180000000000007</v>
      </c>
      <c r="W44" s="41">
        <f t="shared" si="22"/>
        <v>66.180000000000007</v>
      </c>
      <c r="X44" s="41">
        <f t="shared" si="22"/>
        <v>66.180000000000007</v>
      </c>
      <c r="Y44" s="41">
        <f t="shared" si="22"/>
        <v>66.180000000000007</v>
      </c>
      <c r="Z44" s="41">
        <f t="shared" si="22"/>
        <v>66.180000000000007</v>
      </c>
      <c r="AA44" s="41">
        <f t="shared" si="22"/>
        <v>66.180000000000007</v>
      </c>
    </row>
    <row r="45" spans="1:27" ht="12.75" hidden="1" customHeight="1" outlineLevel="1" x14ac:dyDescent="0.2">
      <c r="A45" s="99" t="s">
        <v>2452</v>
      </c>
      <c r="B45" s="60" t="s">
        <v>83</v>
      </c>
      <c r="C45" s="40" t="s">
        <v>79</v>
      </c>
      <c r="D45" s="41">
        <v>3.72</v>
      </c>
      <c r="E45" s="41">
        <v>3.72</v>
      </c>
      <c r="F45" s="41">
        <v>3.72</v>
      </c>
      <c r="G45" s="41">
        <v>3.72</v>
      </c>
      <c r="H45" s="41">
        <v>3.72</v>
      </c>
      <c r="I45" s="41">
        <v>3.72</v>
      </c>
      <c r="J45" s="41">
        <v>3.72</v>
      </c>
      <c r="K45" s="41">
        <v>3.72</v>
      </c>
      <c r="L45" s="41">
        <v>3.72</v>
      </c>
      <c r="M45" s="41">
        <v>3.72</v>
      </c>
      <c r="N45" s="41">
        <v>3.72</v>
      </c>
      <c r="O45" s="41">
        <v>3.72</v>
      </c>
      <c r="P45" s="41">
        <v>3.72</v>
      </c>
      <c r="Q45" s="41">
        <v>3.72</v>
      </c>
      <c r="R45" s="41">
        <v>3.72</v>
      </c>
      <c r="S45" s="41">
        <v>3.72</v>
      </c>
      <c r="T45" s="41">
        <v>3.72</v>
      </c>
      <c r="U45" s="41">
        <v>3.72</v>
      </c>
      <c r="V45" s="41">
        <v>3.72</v>
      </c>
      <c r="W45" s="41">
        <v>3.72</v>
      </c>
      <c r="X45" s="41">
        <v>3.72</v>
      </c>
      <c r="Y45" s="41">
        <v>3.72</v>
      </c>
      <c r="Z45" s="41">
        <v>3.72</v>
      </c>
      <c r="AA45" s="41">
        <v>3.72</v>
      </c>
    </row>
    <row r="46" spans="1:27" ht="12.75" hidden="1" customHeight="1" outlineLevel="1" x14ac:dyDescent="0.2">
      <c r="A46" s="99" t="s">
        <v>2453</v>
      </c>
      <c r="B46" s="60" t="s">
        <v>81</v>
      </c>
      <c r="C46" s="40" t="s">
        <v>79</v>
      </c>
      <c r="D46" s="41">
        <f>$D$11</f>
        <v>216.36</v>
      </c>
      <c r="E46" s="41">
        <f t="shared" ref="E46:AA46" si="23">$D$11</f>
        <v>216.36</v>
      </c>
      <c r="F46" s="41">
        <f t="shared" si="23"/>
        <v>216.36</v>
      </c>
      <c r="G46" s="41">
        <f t="shared" si="23"/>
        <v>216.36</v>
      </c>
      <c r="H46" s="41">
        <f t="shared" si="23"/>
        <v>216.36</v>
      </c>
      <c r="I46" s="41">
        <f t="shared" si="23"/>
        <v>216.36</v>
      </c>
      <c r="J46" s="41">
        <f t="shared" si="23"/>
        <v>216.36</v>
      </c>
      <c r="K46" s="41">
        <f t="shared" si="23"/>
        <v>216.36</v>
      </c>
      <c r="L46" s="41">
        <f t="shared" si="23"/>
        <v>216.36</v>
      </c>
      <c r="M46" s="41">
        <f t="shared" si="23"/>
        <v>216.36</v>
      </c>
      <c r="N46" s="41">
        <f t="shared" si="23"/>
        <v>216.36</v>
      </c>
      <c r="O46" s="41">
        <f t="shared" si="23"/>
        <v>216.36</v>
      </c>
      <c r="P46" s="41">
        <f t="shared" si="23"/>
        <v>216.36</v>
      </c>
      <c r="Q46" s="41">
        <f t="shared" si="23"/>
        <v>216.36</v>
      </c>
      <c r="R46" s="41">
        <f t="shared" si="23"/>
        <v>216.36</v>
      </c>
      <c r="S46" s="41">
        <f t="shared" si="23"/>
        <v>216.36</v>
      </c>
      <c r="T46" s="41">
        <f t="shared" si="23"/>
        <v>216.36</v>
      </c>
      <c r="U46" s="41">
        <f t="shared" si="23"/>
        <v>216.36</v>
      </c>
      <c r="V46" s="41">
        <f t="shared" si="23"/>
        <v>216.36</v>
      </c>
      <c r="W46" s="41">
        <f t="shared" si="23"/>
        <v>216.36</v>
      </c>
      <c r="X46" s="41">
        <f t="shared" si="23"/>
        <v>216.36</v>
      </c>
      <c r="Y46" s="41">
        <f t="shared" si="23"/>
        <v>216.36</v>
      </c>
      <c r="Z46" s="41">
        <f t="shared" si="23"/>
        <v>216.36</v>
      </c>
      <c r="AA46" s="41">
        <f t="shared" si="23"/>
        <v>216.36</v>
      </c>
    </row>
    <row r="47" spans="1:27" ht="12.75" customHeight="1" collapsed="1" x14ac:dyDescent="0.2">
      <c r="A47" s="98" t="s">
        <v>2454</v>
      </c>
      <c r="B47" s="25" t="str">
        <f>"09"&amp;"."&amp;$B$801&amp;"."&amp;$B$802</f>
        <v>09.01.2024</v>
      </c>
      <c r="C47" s="88" t="s">
        <v>76</v>
      </c>
      <c r="D47" s="89">
        <f>ROUND(((D48+D49+D51+D50)/1000),5)</f>
        <v>1.43591</v>
      </c>
      <c r="E47" s="89">
        <f>ROUND(((E48+E49+E51+E50)/1000),5)</f>
        <v>1.3662099999999999</v>
      </c>
      <c r="F47" s="89">
        <f>ROUND(((F48+F49+F51+F50)/1000),5)</f>
        <v>1.2946</v>
      </c>
      <c r="G47" s="89">
        <f t="shared" ref="G47:AA47" si="24">ROUND(((G48+G49+G51+G50)/1000),5)</f>
        <v>1.28389</v>
      </c>
      <c r="H47" s="89">
        <f t="shared" si="24"/>
        <v>1.3082400000000001</v>
      </c>
      <c r="I47" s="89">
        <f t="shared" si="24"/>
        <v>1.3714900000000001</v>
      </c>
      <c r="J47" s="89">
        <f t="shared" si="24"/>
        <v>1.5503400000000001</v>
      </c>
      <c r="K47" s="89">
        <f t="shared" si="24"/>
        <v>1.83578</v>
      </c>
      <c r="L47" s="89">
        <f t="shared" si="24"/>
        <v>2.1434000000000002</v>
      </c>
      <c r="M47" s="89">
        <f t="shared" si="24"/>
        <v>2.1832099999999999</v>
      </c>
      <c r="N47" s="89">
        <f t="shared" si="24"/>
        <v>2.20126</v>
      </c>
      <c r="O47" s="89">
        <f t="shared" si="24"/>
        <v>2.2506900000000001</v>
      </c>
      <c r="P47" s="89">
        <f t="shared" si="24"/>
        <v>2.2289300000000001</v>
      </c>
      <c r="Q47" s="89">
        <f t="shared" si="24"/>
        <v>2.2383999999999999</v>
      </c>
      <c r="R47" s="89">
        <f t="shared" si="24"/>
        <v>2.2330999999999999</v>
      </c>
      <c r="S47" s="89">
        <f t="shared" si="24"/>
        <v>2.18852</v>
      </c>
      <c r="T47" s="89">
        <f t="shared" si="24"/>
        <v>2.1809799999999999</v>
      </c>
      <c r="U47" s="89">
        <f t="shared" si="24"/>
        <v>2.1657899999999999</v>
      </c>
      <c r="V47" s="89">
        <f t="shared" si="24"/>
        <v>2.1526999999999998</v>
      </c>
      <c r="W47" s="89">
        <f t="shared" si="24"/>
        <v>2.18676</v>
      </c>
      <c r="X47" s="89">
        <f t="shared" si="24"/>
        <v>2.0935199999999998</v>
      </c>
      <c r="Y47" s="89">
        <f t="shared" si="24"/>
        <v>1.95435</v>
      </c>
      <c r="Z47" s="89">
        <f t="shared" si="24"/>
        <v>1.7168000000000001</v>
      </c>
      <c r="AA47" s="89">
        <f t="shared" si="24"/>
        <v>1.47557</v>
      </c>
    </row>
    <row r="48" spans="1:27" ht="12.75" hidden="1" customHeight="1" outlineLevel="1" x14ac:dyDescent="0.2">
      <c r="A48" s="99" t="s">
        <v>2455</v>
      </c>
      <c r="B48" s="60" t="s">
        <v>238</v>
      </c>
      <c r="C48" s="40" t="s">
        <v>79</v>
      </c>
      <c r="D48" s="41">
        <v>1149.6500000000001</v>
      </c>
      <c r="E48" s="41">
        <v>1079.95</v>
      </c>
      <c r="F48" s="41">
        <v>1008.34</v>
      </c>
      <c r="G48" s="41">
        <v>997.63</v>
      </c>
      <c r="H48" s="41">
        <v>1021.98</v>
      </c>
      <c r="I48" s="41">
        <v>1085.23</v>
      </c>
      <c r="J48" s="41">
        <v>1264.08</v>
      </c>
      <c r="K48" s="41">
        <v>1549.52</v>
      </c>
      <c r="L48" s="41">
        <v>1857.14</v>
      </c>
      <c r="M48" s="41">
        <v>1896.95</v>
      </c>
      <c r="N48" s="41">
        <v>1915</v>
      </c>
      <c r="O48" s="41">
        <v>1964.43</v>
      </c>
      <c r="P48" s="41">
        <v>1942.67</v>
      </c>
      <c r="Q48" s="41">
        <v>1952.14</v>
      </c>
      <c r="R48" s="41">
        <v>1946.84</v>
      </c>
      <c r="S48" s="41">
        <v>1902.26</v>
      </c>
      <c r="T48" s="41">
        <v>1894.72</v>
      </c>
      <c r="U48" s="41">
        <v>1879.53</v>
      </c>
      <c r="V48" s="41">
        <v>1866.44</v>
      </c>
      <c r="W48" s="41">
        <v>1900.5</v>
      </c>
      <c r="X48" s="41">
        <v>1807.26</v>
      </c>
      <c r="Y48" s="41">
        <v>1668.09</v>
      </c>
      <c r="Z48" s="41">
        <v>1430.54</v>
      </c>
      <c r="AA48" s="41">
        <v>1189.31</v>
      </c>
    </row>
    <row r="49" spans="1:27" ht="12.75" hidden="1" customHeight="1" outlineLevel="1" x14ac:dyDescent="0.2">
      <c r="A49" s="99" t="s">
        <v>2456</v>
      </c>
      <c r="B49" s="60" t="s">
        <v>90</v>
      </c>
      <c r="C49" s="40" t="s">
        <v>79</v>
      </c>
      <c r="D49" s="41">
        <f t="shared" ref="D49:AA49" si="25">$D$9</f>
        <v>66.180000000000007</v>
      </c>
      <c r="E49" s="41">
        <f t="shared" si="25"/>
        <v>66.180000000000007</v>
      </c>
      <c r="F49" s="41">
        <f t="shared" si="25"/>
        <v>66.180000000000007</v>
      </c>
      <c r="G49" s="41">
        <f t="shared" si="25"/>
        <v>66.180000000000007</v>
      </c>
      <c r="H49" s="41">
        <f t="shared" si="25"/>
        <v>66.180000000000007</v>
      </c>
      <c r="I49" s="41">
        <f t="shared" si="25"/>
        <v>66.180000000000007</v>
      </c>
      <c r="J49" s="41">
        <f t="shared" si="25"/>
        <v>66.180000000000007</v>
      </c>
      <c r="K49" s="41">
        <f t="shared" si="25"/>
        <v>66.180000000000007</v>
      </c>
      <c r="L49" s="41">
        <f t="shared" si="25"/>
        <v>66.180000000000007</v>
      </c>
      <c r="M49" s="41">
        <f t="shared" si="25"/>
        <v>66.180000000000007</v>
      </c>
      <c r="N49" s="41">
        <f t="shared" si="25"/>
        <v>66.180000000000007</v>
      </c>
      <c r="O49" s="41">
        <f t="shared" si="25"/>
        <v>66.180000000000007</v>
      </c>
      <c r="P49" s="41">
        <f t="shared" si="25"/>
        <v>66.180000000000007</v>
      </c>
      <c r="Q49" s="41">
        <f t="shared" si="25"/>
        <v>66.180000000000007</v>
      </c>
      <c r="R49" s="41">
        <f t="shared" si="25"/>
        <v>66.180000000000007</v>
      </c>
      <c r="S49" s="41">
        <f t="shared" si="25"/>
        <v>66.180000000000007</v>
      </c>
      <c r="T49" s="41">
        <f t="shared" si="25"/>
        <v>66.180000000000007</v>
      </c>
      <c r="U49" s="41">
        <f t="shared" si="25"/>
        <v>66.180000000000007</v>
      </c>
      <c r="V49" s="41">
        <f t="shared" si="25"/>
        <v>66.180000000000007</v>
      </c>
      <c r="W49" s="41">
        <f t="shared" si="25"/>
        <v>66.180000000000007</v>
      </c>
      <c r="X49" s="41">
        <f t="shared" si="25"/>
        <v>66.180000000000007</v>
      </c>
      <c r="Y49" s="41">
        <f t="shared" si="25"/>
        <v>66.180000000000007</v>
      </c>
      <c r="Z49" s="41">
        <f t="shared" si="25"/>
        <v>66.180000000000007</v>
      </c>
      <c r="AA49" s="41">
        <f t="shared" si="25"/>
        <v>66.180000000000007</v>
      </c>
    </row>
    <row r="50" spans="1:27" ht="12.75" hidden="1" customHeight="1" outlineLevel="1" x14ac:dyDescent="0.2">
      <c r="A50" s="99" t="s">
        <v>2457</v>
      </c>
      <c r="B50" s="60" t="s">
        <v>83</v>
      </c>
      <c r="C50" s="40" t="s">
        <v>79</v>
      </c>
      <c r="D50" s="41">
        <v>3.72</v>
      </c>
      <c r="E50" s="41">
        <v>3.72</v>
      </c>
      <c r="F50" s="41">
        <v>3.72</v>
      </c>
      <c r="G50" s="41">
        <v>3.72</v>
      </c>
      <c r="H50" s="41">
        <v>3.72</v>
      </c>
      <c r="I50" s="41">
        <v>3.72</v>
      </c>
      <c r="J50" s="41">
        <v>3.72</v>
      </c>
      <c r="K50" s="41">
        <v>3.72</v>
      </c>
      <c r="L50" s="41">
        <v>3.72</v>
      </c>
      <c r="M50" s="41">
        <v>3.72</v>
      </c>
      <c r="N50" s="41">
        <v>3.72</v>
      </c>
      <c r="O50" s="41">
        <v>3.72</v>
      </c>
      <c r="P50" s="41">
        <v>3.72</v>
      </c>
      <c r="Q50" s="41">
        <v>3.72</v>
      </c>
      <c r="R50" s="41">
        <v>3.72</v>
      </c>
      <c r="S50" s="41">
        <v>3.72</v>
      </c>
      <c r="T50" s="41">
        <v>3.72</v>
      </c>
      <c r="U50" s="41">
        <v>3.72</v>
      </c>
      <c r="V50" s="41">
        <v>3.72</v>
      </c>
      <c r="W50" s="41">
        <v>3.72</v>
      </c>
      <c r="X50" s="41">
        <v>3.72</v>
      </c>
      <c r="Y50" s="41">
        <v>3.72</v>
      </c>
      <c r="Z50" s="41">
        <v>3.72</v>
      </c>
      <c r="AA50" s="41">
        <v>3.72</v>
      </c>
    </row>
    <row r="51" spans="1:27" ht="12.75" hidden="1" customHeight="1" outlineLevel="1" x14ac:dyDescent="0.2">
      <c r="A51" s="99" t="s">
        <v>2458</v>
      </c>
      <c r="B51" s="60" t="s">
        <v>81</v>
      </c>
      <c r="C51" s="40" t="s">
        <v>79</v>
      </c>
      <c r="D51" s="41">
        <f>$D$11</f>
        <v>216.36</v>
      </c>
      <c r="E51" s="41">
        <f t="shared" ref="E51:AA51" si="26">$D$11</f>
        <v>216.36</v>
      </c>
      <c r="F51" s="41">
        <f t="shared" si="26"/>
        <v>216.36</v>
      </c>
      <c r="G51" s="41">
        <f t="shared" si="26"/>
        <v>216.36</v>
      </c>
      <c r="H51" s="41">
        <f t="shared" si="26"/>
        <v>216.36</v>
      </c>
      <c r="I51" s="41">
        <f t="shared" si="26"/>
        <v>216.36</v>
      </c>
      <c r="J51" s="41">
        <f t="shared" si="26"/>
        <v>216.36</v>
      </c>
      <c r="K51" s="41">
        <f t="shared" si="26"/>
        <v>216.36</v>
      </c>
      <c r="L51" s="41">
        <f t="shared" si="26"/>
        <v>216.36</v>
      </c>
      <c r="M51" s="41">
        <f t="shared" si="26"/>
        <v>216.36</v>
      </c>
      <c r="N51" s="41">
        <f t="shared" si="26"/>
        <v>216.36</v>
      </c>
      <c r="O51" s="41">
        <f t="shared" si="26"/>
        <v>216.36</v>
      </c>
      <c r="P51" s="41">
        <f t="shared" si="26"/>
        <v>216.36</v>
      </c>
      <c r="Q51" s="41">
        <f t="shared" si="26"/>
        <v>216.36</v>
      </c>
      <c r="R51" s="41">
        <f t="shared" si="26"/>
        <v>216.36</v>
      </c>
      <c r="S51" s="41">
        <f t="shared" si="26"/>
        <v>216.36</v>
      </c>
      <c r="T51" s="41">
        <f t="shared" si="26"/>
        <v>216.36</v>
      </c>
      <c r="U51" s="41">
        <f t="shared" si="26"/>
        <v>216.36</v>
      </c>
      <c r="V51" s="41">
        <f t="shared" si="26"/>
        <v>216.36</v>
      </c>
      <c r="W51" s="41">
        <f t="shared" si="26"/>
        <v>216.36</v>
      </c>
      <c r="X51" s="41">
        <f t="shared" si="26"/>
        <v>216.36</v>
      </c>
      <c r="Y51" s="41">
        <f t="shared" si="26"/>
        <v>216.36</v>
      </c>
      <c r="Z51" s="41">
        <f t="shared" si="26"/>
        <v>216.36</v>
      </c>
      <c r="AA51" s="41">
        <f t="shared" si="26"/>
        <v>216.36</v>
      </c>
    </row>
    <row r="52" spans="1:27" ht="12.75" customHeight="1" collapsed="1" x14ac:dyDescent="0.2">
      <c r="A52" s="98" t="s">
        <v>2459</v>
      </c>
      <c r="B52" s="25" t="str">
        <f>"10"&amp;"."&amp;$B$801&amp;"."&amp;$B$802</f>
        <v>10.01.2024</v>
      </c>
      <c r="C52" s="88" t="s">
        <v>76</v>
      </c>
      <c r="D52" s="89">
        <f>ROUND(((D53+D54+D56+D55)/1000),5)</f>
        <v>1.4529399999999999</v>
      </c>
      <c r="E52" s="89">
        <f>ROUND(((E53+E54+E56+E55)/1000),5)</f>
        <v>1.37199</v>
      </c>
      <c r="F52" s="89">
        <f>ROUND(((F53+F54+F56+F55)/1000),5)</f>
        <v>1.34619</v>
      </c>
      <c r="G52" s="89">
        <f t="shared" ref="G52:AA52" si="27">ROUND(((G53+G54+G56+G55)/1000),5)</f>
        <v>1.34562</v>
      </c>
      <c r="H52" s="89">
        <f t="shared" si="27"/>
        <v>1.4034199999999999</v>
      </c>
      <c r="I52" s="89">
        <f t="shared" si="27"/>
        <v>1.4946900000000001</v>
      </c>
      <c r="J52" s="89">
        <f t="shared" si="27"/>
        <v>1.71322</v>
      </c>
      <c r="K52" s="89">
        <f t="shared" si="27"/>
        <v>2.0068299999999999</v>
      </c>
      <c r="L52" s="89">
        <f t="shared" si="27"/>
        <v>2.1937600000000002</v>
      </c>
      <c r="M52" s="89">
        <f t="shared" si="27"/>
        <v>2.2429800000000002</v>
      </c>
      <c r="N52" s="89">
        <f t="shared" si="27"/>
        <v>2.26762</v>
      </c>
      <c r="O52" s="89">
        <f t="shared" si="27"/>
        <v>2.3201499999999999</v>
      </c>
      <c r="P52" s="89">
        <f t="shared" si="27"/>
        <v>2.2900200000000002</v>
      </c>
      <c r="Q52" s="89">
        <f t="shared" si="27"/>
        <v>2.29935</v>
      </c>
      <c r="R52" s="89">
        <f t="shared" si="27"/>
        <v>2.29514</v>
      </c>
      <c r="S52" s="89">
        <f t="shared" si="27"/>
        <v>2.24248</v>
      </c>
      <c r="T52" s="89">
        <f t="shared" si="27"/>
        <v>2.2455099999999999</v>
      </c>
      <c r="U52" s="89">
        <f t="shared" si="27"/>
        <v>2.2310699999999999</v>
      </c>
      <c r="V52" s="89">
        <f t="shared" si="27"/>
        <v>2.2109700000000001</v>
      </c>
      <c r="W52" s="89">
        <f t="shared" si="27"/>
        <v>2.25258</v>
      </c>
      <c r="X52" s="89">
        <f t="shared" si="27"/>
        <v>2.1321500000000002</v>
      </c>
      <c r="Y52" s="89">
        <f t="shared" si="27"/>
        <v>2.00908</v>
      </c>
      <c r="Z52" s="89">
        <f t="shared" si="27"/>
        <v>1.79051</v>
      </c>
      <c r="AA52" s="89">
        <f t="shared" si="27"/>
        <v>1.50423</v>
      </c>
    </row>
    <row r="53" spans="1:27" ht="12.75" hidden="1" customHeight="1" outlineLevel="1" x14ac:dyDescent="0.2">
      <c r="A53" s="99" t="s">
        <v>2460</v>
      </c>
      <c r="B53" s="60" t="s">
        <v>238</v>
      </c>
      <c r="C53" s="40" t="s">
        <v>79</v>
      </c>
      <c r="D53" s="41">
        <v>1166.68</v>
      </c>
      <c r="E53" s="41">
        <v>1085.73</v>
      </c>
      <c r="F53" s="41">
        <v>1059.93</v>
      </c>
      <c r="G53" s="41">
        <v>1059.3599999999999</v>
      </c>
      <c r="H53" s="41">
        <v>1117.1600000000001</v>
      </c>
      <c r="I53" s="41">
        <v>1208.43</v>
      </c>
      <c r="J53" s="41">
        <v>1426.96</v>
      </c>
      <c r="K53" s="41">
        <v>1720.57</v>
      </c>
      <c r="L53" s="41">
        <v>1907.5</v>
      </c>
      <c r="M53" s="41">
        <v>1956.72</v>
      </c>
      <c r="N53" s="41">
        <v>1981.36</v>
      </c>
      <c r="O53" s="41">
        <v>2033.89</v>
      </c>
      <c r="P53" s="41">
        <v>2003.76</v>
      </c>
      <c r="Q53" s="41">
        <v>2013.09</v>
      </c>
      <c r="R53" s="41">
        <v>2008.88</v>
      </c>
      <c r="S53" s="41">
        <v>1956.22</v>
      </c>
      <c r="T53" s="41">
        <v>1959.25</v>
      </c>
      <c r="U53" s="41">
        <v>1944.81</v>
      </c>
      <c r="V53" s="41">
        <v>1924.71</v>
      </c>
      <c r="W53" s="41">
        <v>1966.32</v>
      </c>
      <c r="X53" s="41">
        <v>1845.89</v>
      </c>
      <c r="Y53" s="41">
        <v>1722.82</v>
      </c>
      <c r="Z53" s="41">
        <v>1504.25</v>
      </c>
      <c r="AA53" s="41">
        <v>1217.97</v>
      </c>
    </row>
    <row r="54" spans="1:27" ht="12.75" hidden="1" customHeight="1" outlineLevel="1" x14ac:dyDescent="0.2">
      <c r="A54" s="99" t="s">
        <v>2461</v>
      </c>
      <c r="B54" s="60" t="s">
        <v>90</v>
      </c>
      <c r="C54" s="40" t="s">
        <v>79</v>
      </c>
      <c r="D54" s="41">
        <f t="shared" ref="D54:AA54" si="28">$D$9</f>
        <v>66.180000000000007</v>
      </c>
      <c r="E54" s="41">
        <f t="shared" si="28"/>
        <v>66.180000000000007</v>
      </c>
      <c r="F54" s="41">
        <f t="shared" si="28"/>
        <v>66.180000000000007</v>
      </c>
      <c r="G54" s="41">
        <f t="shared" si="28"/>
        <v>66.180000000000007</v>
      </c>
      <c r="H54" s="41">
        <f t="shared" si="28"/>
        <v>66.180000000000007</v>
      </c>
      <c r="I54" s="41">
        <f t="shared" si="28"/>
        <v>66.180000000000007</v>
      </c>
      <c r="J54" s="41">
        <f t="shared" si="28"/>
        <v>66.180000000000007</v>
      </c>
      <c r="K54" s="41">
        <f t="shared" si="28"/>
        <v>66.180000000000007</v>
      </c>
      <c r="L54" s="41">
        <f t="shared" si="28"/>
        <v>66.180000000000007</v>
      </c>
      <c r="M54" s="41">
        <f t="shared" si="28"/>
        <v>66.180000000000007</v>
      </c>
      <c r="N54" s="41">
        <f t="shared" si="28"/>
        <v>66.180000000000007</v>
      </c>
      <c r="O54" s="41">
        <f t="shared" si="28"/>
        <v>66.180000000000007</v>
      </c>
      <c r="P54" s="41">
        <f t="shared" si="28"/>
        <v>66.180000000000007</v>
      </c>
      <c r="Q54" s="41">
        <f t="shared" si="28"/>
        <v>66.180000000000007</v>
      </c>
      <c r="R54" s="41">
        <f t="shared" si="28"/>
        <v>66.180000000000007</v>
      </c>
      <c r="S54" s="41">
        <f t="shared" si="28"/>
        <v>66.180000000000007</v>
      </c>
      <c r="T54" s="41">
        <f t="shared" si="28"/>
        <v>66.180000000000007</v>
      </c>
      <c r="U54" s="41">
        <f t="shared" si="28"/>
        <v>66.180000000000007</v>
      </c>
      <c r="V54" s="41">
        <f t="shared" si="28"/>
        <v>66.180000000000007</v>
      </c>
      <c r="W54" s="41">
        <f t="shared" si="28"/>
        <v>66.180000000000007</v>
      </c>
      <c r="X54" s="41">
        <f t="shared" si="28"/>
        <v>66.180000000000007</v>
      </c>
      <c r="Y54" s="41">
        <f t="shared" si="28"/>
        <v>66.180000000000007</v>
      </c>
      <c r="Z54" s="41">
        <f t="shared" si="28"/>
        <v>66.180000000000007</v>
      </c>
      <c r="AA54" s="41">
        <f t="shared" si="28"/>
        <v>66.180000000000007</v>
      </c>
    </row>
    <row r="55" spans="1:27" ht="12.75" hidden="1" customHeight="1" outlineLevel="1" x14ac:dyDescent="0.2">
      <c r="A55" s="99" t="s">
        <v>2462</v>
      </c>
      <c r="B55" s="60" t="s">
        <v>83</v>
      </c>
      <c r="C55" s="40" t="s">
        <v>79</v>
      </c>
      <c r="D55" s="41">
        <v>3.72</v>
      </c>
      <c r="E55" s="41">
        <v>3.72</v>
      </c>
      <c r="F55" s="41">
        <v>3.72</v>
      </c>
      <c r="G55" s="41">
        <v>3.72</v>
      </c>
      <c r="H55" s="41">
        <v>3.72</v>
      </c>
      <c r="I55" s="41">
        <v>3.72</v>
      </c>
      <c r="J55" s="41">
        <v>3.72</v>
      </c>
      <c r="K55" s="41">
        <v>3.72</v>
      </c>
      <c r="L55" s="41">
        <v>3.72</v>
      </c>
      <c r="M55" s="41">
        <v>3.72</v>
      </c>
      <c r="N55" s="41">
        <v>3.72</v>
      </c>
      <c r="O55" s="41">
        <v>3.72</v>
      </c>
      <c r="P55" s="41">
        <v>3.72</v>
      </c>
      <c r="Q55" s="41">
        <v>3.72</v>
      </c>
      <c r="R55" s="41">
        <v>3.72</v>
      </c>
      <c r="S55" s="41">
        <v>3.72</v>
      </c>
      <c r="T55" s="41">
        <v>3.72</v>
      </c>
      <c r="U55" s="41">
        <v>3.72</v>
      </c>
      <c r="V55" s="41">
        <v>3.72</v>
      </c>
      <c r="W55" s="41">
        <v>3.72</v>
      </c>
      <c r="X55" s="41">
        <v>3.72</v>
      </c>
      <c r="Y55" s="41">
        <v>3.72</v>
      </c>
      <c r="Z55" s="41">
        <v>3.72</v>
      </c>
      <c r="AA55" s="41">
        <v>3.72</v>
      </c>
    </row>
    <row r="56" spans="1:27" ht="12.75" hidden="1" customHeight="1" outlineLevel="1" x14ac:dyDescent="0.2">
      <c r="A56" s="99" t="s">
        <v>2463</v>
      </c>
      <c r="B56" s="60" t="s">
        <v>81</v>
      </c>
      <c r="C56" s="40" t="s">
        <v>79</v>
      </c>
      <c r="D56" s="41">
        <f>$D$11</f>
        <v>216.36</v>
      </c>
      <c r="E56" s="41">
        <f t="shared" ref="E56:AA56" si="29">$D$11</f>
        <v>216.36</v>
      </c>
      <c r="F56" s="41">
        <f t="shared" si="29"/>
        <v>216.36</v>
      </c>
      <c r="G56" s="41">
        <f t="shared" si="29"/>
        <v>216.36</v>
      </c>
      <c r="H56" s="41">
        <f t="shared" si="29"/>
        <v>216.36</v>
      </c>
      <c r="I56" s="41">
        <f t="shared" si="29"/>
        <v>216.36</v>
      </c>
      <c r="J56" s="41">
        <f t="shared" si="29"/>
        <v>216.36</v>
      </c>
      <c r="K56" s="41">
        <f t="shared" si="29"/>
        <v>216.36</v>
      </c>
      <c r="L56" s="41">
        <f t="shared" si="29"/>
        <v>216.36</v>
      </c>
      <c r="M56" s="41">
        <f t="shared" si="29"/>
        <v>216.36</v>
      </c>
      <c r="N56" s="41">
        <f t="shared" si="29"/>
        <v>216.36</v>
      </c>
      <c r="O56" s="41">
        <f t="shared" si="29"/>
        <v>216.36</v>
      </c>
      <c r="P56" s="41">
        <f t="shared" si="29"/>
        <v>216.36</v>
      </c>
      <c r="Q56" s="41">
        <f t="shared" si="29"/>
        <v>216.36</v>
      </c>
      <c r="R56" s="41">
        <f t="shared" si="29"/>
        <v>216.36</v>
      </c>
      <c r="S56" s="41">
        <f t="shared" si="29"/>
        <v>216.36</v>
      </c>
      <c r="T56" s="41">
        <f t="shared" si="29"/>
        <v>216.36</v>
      </c>
      <c r="U56" s="41">
        <f t="shared" si="29"/>
        <v>216.36</v>
      </c>
      <c r="V56" s="41">
        <f t="shared" si="29"/>
        <v>216.36</v>
      </c>
      <c r="W56" s="41">
        <f t="shared" si="29"/>
        <v>216.36</v>
      </c>
      <c r="X56" s="41">
        <f t="shared" si="29"/>
        <v>216.36</v>
      </c>
      <c r="Y56" s="41">
        <f t="shared" si="29"/>
        <v>216.36</v>
      </c>
      <c r="Z56" s="41">
        <f t="shared" si="29"/>
        <v>216.36</v>
      </c>
      <c r="AA56" s="41">
        <f t="shared" si="29"/>
        <v>216.36</v>
      </c>
    </row>
    <row r="57" spans="1:27" ht="12.75" customHeight="1" collapsed="1" x14ac:dyDescent="0.2">
      <c r="A57" s="98" t="s">
        <v>2464</v>
      </c>
      <c r="B57" s="25" t="str">
        <f>"11"&amp;"."&amp;$B$801&amp;"."&amp;$B$802</f>
        <v>11.01.2024</v>
      </c>
      <c r="C57" s="88" t="s">
        <v>76</v>
      </c>
      <c r="D57" s="89">
        <f>ROUND(((D58+D59+D61+D60)/1000),5)</f>
        <v>1.49783</v>
      </c>
      <c r="E57" s="89">
        <f>ROUND(((E58+E59+E61+E60)/1000),5)</f>
        <v>1.4276</v>
      </c>
      <c r="F57" s="89">
        <f>ROUND(((F58+F59+F61+F60)/1000),5)</f>
        <v>1.37229</v>
      </c>
      <c r="G57" s="89">
        <f t="shared" ref="G57:AA57" si="30">ROUND(((G58+G59+G61+G60)/1000),5)</f>
        <v>1.39967</v>
      </c>
      <c r="H57" s="89">
        <f t="shared" si="30"/>
        <v>1.4444300000000001</v>
      </c>
      <c r="I57" s="89">
        <f t="shared" si="30"/>
        <v>1.5125999999999999</v>
      </c>
      <c r="J57" s="89">
        <f t="shared" si="30"/>
        <v>1.73569</v>
      </c>
      <c r="K57" s="89">
        <f t="shared" si="30"/>
        <v>2.0941700000000001</v>
      </c>
      <c r="L57" s="89">
        <f t="shared" si="30"/>
        <v>2.2311000000000001</v>
      </c>
      <c r="M57" s="89">
        <f t="shared" si="30"/>
        <v>2.2778900000000002</v>
      </c>
      <c r="N57" s="89">
        <f t="shared" si="30"/>
        <v>2.3222800000000001</v>
      </c>
      <c r="O57" s="89">
        <f t="shared" si="30"/>
        <v>2.34592</v>
      </c>
      <c r="P57" s="89">
        <f t="shared" si="30"/>
        <v>2.3163399999999998</v>
      </c>
      <c r="Q57" s="89">
        <f t="shared" si="30"/>
        <v>2.3259500000000002</v>
      </c>
      <c r="R57" s="89">
        <f t="shared" si="30"/>
        <v>2.3238099999999999</v>
      </c>
      <c r="S57" s="89">
        <f t="shared" si="30"/>
        <v>2.2712300000000001</v>
      </c>
      <c r="T57" s="89">
        <f t="shared" si="30"/>
        <v>2.2898399999999999</v>
      </c>
      <c r="U57" s="89">
        <f t="shared" si="30"/>
        <v>2.3113899999999998</v>
      </c>
      <c r="V57" s="89">
        <f t="shared" si="30"/>
        <v>2.2297699999999998</v>
      </c>
      <c r="W57" s="89">
        <f t="shared" si="30"/>
        <v>2.2654000000000001</v>
      </c>
      <c r="X57" s="89">
        <f t="shared" si="30"/>
        <v>2.14181</v>
      </c>
      <c r="Y57" s="89">
        <f t="shared" si="30"/>
        <v>2.0313400000000001</v>
      </c>
      <c r="Z57" s="89">
        <f t="shared" si="30"/>
        <v>1.79226</v>
      </c>
      <c r="AA57" s="89">
        <f t="shared" si="30"/>
        <v>1.4996100000000001</v>
      </c>
    </row>
    <row r="58" spans="1:27" ht="12.75" hidden="1" customHeight="1" outlineLevel="1" x14ac:dyDescent="0.2">
      <c r="A58" s="99" t="s">
        <v>2465</v>
      </c>
      <c r="B58" s="60" t="s">
        <v>238</v>
      </c>
      <c r="C58" s="40" t="s">
        <v>79</v>
      </c>
      <c r="D58" s="41">
        <v>1211.57</v>
      </c>
      <c r="E58" s="41">
        <v>1141.3399999999999</v>
      </c>
      <c r="F58" s="41">
        <v>1086.03</v>
      </c>
      <c r="G58" s="41">
        <v>1113.4100000000001</v>
      </c>
      <c r="H58" s="41">
        <v>1158.17</v>
      </c>
      <c r="I58" s="41">
        <v>1226.3399999999999</v>
      </c>
      <c r="J58" s="41">
        <v>1449.43</v>
      </c>
      <c r="K58" s="41">
        <v>1807.91</v>
      </c>
      <c r="L58" s="41">
        <v>1944.84</v>
      </c>
      <c r="M58" s="41">
        <v>1991.63</v>
      </c>
      <c r="N58" s="41">
        <v>2036.02</v>
      </c>
      <c r="O58" s="41">
        <v>2059.66</v>
      </c>
      <c r="P58" s="41">
        <v>2030.08</v>
      </c>
      <c r="Q58" s="41">
        <v>2039.69</v>
      </c>
      <c r="R58" s="41">
        <v>2037.55</v>
      </c>
      <c r="S58" s="41">
        <v>1984.97</v>
      </c>
      <c r="T58" s="41">
        <v>2003.58</v>
      </c>
      <c r="U58" s="41">
        <v>2025.13</v>
      </c>
      <c r="V58" s="41">
        <v>1943.51</v>
      </c>
      <c r="W58" s="41">
        <v>1979.14</v>
      </c>
      <c r="X58" s="41">
        <v>1855.55</v>
      </c>
      <c r="Y58" s="41">
        <v>1745.08</v>
      </c>
      <c r="Z58" s="41">
        <v>1506</v>
      </c>
      <c r="AA58" s="41">
        <v>1213.3499999999999</v>
      </c>
    </row>
    <row r="59" spans="1:27" ht="12.75" hidden="1" customHeight="1" outlineLevel="1" x14ac:dyDescent="0.2">
      <c r="A59" s="99" t="s">
        <v>2466</v>
      </c>
      <c r="B59" s="60" t="s">
        <v>90</v>
      </c>
      <c r="C59" s="40" t="s">
        <v>79</v>
      </c>
      <c r="D59" s="41">
        <f t="shared" ref="D59:AA59" si="31">$D$9</f>
        <v>66.180000000000007</v>
      </c>
      <c r="E59" s="41">
        <f t="shared" si="31"/>
        <v>66.180000000000007</v>
      </c>
      <c r="F59" s="41">
        <f t="shared" si="31"/>
        <v>66.180000000000007</v>
      </c>
      <c r="G59" s="41">
        <f t="shared" si="31"/>
        <v>66.180000000000007</v>
      </c>
      <c r="H59" s="41">
        <f t="shared" si="31"/>
        <v>66.180000000000007</v>
      </c>
      <c r="I59" s="41">
        <f t="shared" si="31"/>
        <v>66.180000000000007</v>
      </c>
      <c r="J59" s="41">
        <f t="shared" si="31"/>
        <v>66.180000000000007</v>
      </c>
      <c r="K59" s="41">
        <f t="shared" si="31"/>
        <v>66.180000000000007</v>
      </c>
      <c r="L59" s="41">
        <f t="shared" si="31"/>
        <v>66.180000000000007</v>
      </c>
      <c r="M59" s="41">
        <f t="shared" si="31"/>
        <v>66.180000000000007</v>
      </c>
      <c r="N59" s="41">
        <f t="shared" si="31"/>
        <v>66.180000000000007</v>
      </c>
      <c r="O59" s="41">
        <f t="shared" si="31"/>
        <v>66.180000000000007</v>
      </c>
      <c r="P59" s="41">
        <f t="shared" si="31"/>
        <v>66.180000000000007</v>
      </c>
      <c r="Q59" s="41">
        <f t="shared" si="31"/>
        <v>66.180000000000007</v>
      </c>
      <c r="R59" s="41">
        <f t="shared" si="31"/>
        <v>66.180000000000007</v>
      </c>
      <c r="S59" s="41">
        <f t="shared" si="31"/>
        <v>66.180000000000007</v>
      </c>
      <c r="T59" s="41">
        <f t="shared" si="31"/>
        <v>66.180000000000007</v>
      </c>
      <c r="U59" s="41">
        <f t="shared" si="31"/>
        <v>66.180000000000007</v>
      </c>
      <c r="V59" s="41">
        <f t="shared" si="31"/>
        <v>66.180000000000007</v>
      </c>
      <c r="W59" s="41">
        <f t="shared" si="31"/>
        <v>66.180000000000007</v>
      </c>
      <c r="X59" s="41">
        <f t="shared" si="31"/>
        <v>66.180000000000007</v>
      </c>
      <c r="Y59" s="41">
        <f t="shared" si="31"/>
        <v>66.180000000000007</v>
      </c>
      <c r="Z59" s="41">
        <f t="shared" si="31"/>
        <v>66.180000000000007</v>
      </c>
      <c r="AA59" s="41">
        <f t="shared" si="31"/>
        <v>66.180000000000007</v>
      </c>
    </row>
    <row r="60" spans="1:27" ht="12.75" hidden="1" customHeight="1" outlineLevel="1" x14ac:dyDescent="0.2">
      <c r="A60" s="99" t="s">
        <v>2467</v>
      </c>
      <c r="B60" s="60" t="s">
        <v>83</v>
      </c>
      <c r="C60" s="40" t="s">
        <v>79</v>
      </c>
      <c r="D60" s="41">
        <v>3.72</v>
      </c>
      <c r="E60" s="41">
        <v>3.72</v>
      </c>
      <c r="F60" s="41">
        <v>3.72</v>
      </c>
      <c r="G60" s="41">
        <v>3.72</v>
      </c>
      <c r="H60" s="41">
        <v>3.72</v>
      </c>
      <c r="I60" s="41">
        <v>3.72</v>
      </c>
      <c r="J60" s="41">
        <v>3.72</v>
      </c>
      <c r="K60" s="41">
        <v>3.72</v>
      </c>
      <c r="L60" s="41">
        <v>3.72</v>
      </c>
      <c r="M60" s="41">
        <v>3.72</v>
      </c>
      <c r="N60" s="41">
        <v>3.72</v>
      </c>
      <c r="O60" s="41">
        <v>3.72</v>
      </c>
      <c r="P60" s="41">
        <v>3.72</v>
      </c>
      <c r="Q60" s="41">
        <v>3.72</v>
      </c>
      <c r="R60" s="41">
        <v>3.72</v>
      </c>
      <c r="S60" s="41">
        <v>3.72</v>
      </c>
      <c r="T60" s="41">
        <v>3.72</v>
      </c>
      <c r="U60" s="41">
        <v>3.72</v>
      </c>
      <c r="V60" s="41">
        <v>3.72</v>
      </c>
      <c r="W60" s="41">
        <v>3.72</v>
      </c>
      <c r="X60" s="41">
        <v>3.72</v>
      </c>
      <c r="Y60" s="41">
        <v>3.72</v>
      </c>
      <c r="Z60" s="41">
        <v>3.72</v>
      </c>
      <c r="AA60" s="41">
        <v>3.72</v>
      </c>
    </row>
    <row r="61" spans="1:27" ht="12.75" hidden="1" customHeight="1" outlineLevel="1" x14ac:dyDescent="0.2">
      <c r="A61" s="99" t="s">
        <v>2468</v>
      </c>
      <c r="B61" s="60" t="s">
        <v>81</v>
      </c>
      <c r="C61" s="40" t="s">
        <v>79</v>
      </c>
      <c r="D61" s="41">
        <f>$D$11</f>
        <v>216.36</v>
      </c>
      <c r="E61" s="41">
        <f t="shared" ref="E61:AA61" si="32">$D$11</f>
        <v>216.36</v>
      </c>
      <c r="F61" s="41">
        <f t="shared" si="32"/>
        <v>216.36</v>
      </c>
      <c r="G61" s="41">
        <f t="shared" si="32"/>
        <v>216.36</v>
      </c>
      <c r="H61" s="41">
        <f t="shared" si="32"/>
        <v>216.36</v>
      </c>
      <c r="I61" s="41">
        <f t="shared" si="32"/>
        <v>216.36</v>
      </c>
      <c r="J61" s="41">
        <f t="shared" si="32"/>
        <v>216.36</v>
      </c>
      <c r="K61" s="41">
        <f t="shared" si="32"/>
        <v>216.36</v>
      </c>
      <c r="L61" s="41">
        <f t="shared" si="32"/>
        <v>216.36</v>
      </c>
      <c r="M61" s="41">
        <f t="shared" si="32"/>
        <v>216.36</v>
      </c>
      <c r="N61" s="41">
        <f t="shared" si="32"/>
        <v>216.36</v>
      </c>
      <c r="O61" s="41">
        <f t="shared" si="32"/>
        <v>216.36</v>
      </c>
      <c r="P61" s="41">
        <f t="shared" si="32"/>
        <v>216.36</v>
      </c>
      <c r="Q61" s="41">
        <f t="shared" si="32"/>
        <v>216.36</v>
      </c>
      <c r="R61" s="41">
        <f t="shared" si="32"/>
        <v>216.36</v>
      </c>
      <c r="S61" s="41">
        <f t="shared" si="32"/>
        <v>216.36</v>
      </c>
      <c r="T61" s="41">
        <f t="shared" si="32"/>
        <v>216.36</v>
      </c>
      <c r="U61" s="41">
        <f t="shared" si="32"/>
        <v>216.36</v>
      </c>
      <c r="V61" s="41">
        <f t="shared" si="32"/>
        <v>216.36</v>
      </c>
      <c r="W61" s="41">
        <f t="shared" si="32"/>
        <v>216.36</v>
      </c>
      <c r="X61" s="41">
        <f t="shared" si="32"/>
        <v>216.36</v>
      </c>
      <c r="Y61" s="41">
        <f t="shared" si="32"/>
        <v>216.36</v>
      </c>
      <c r="Z61" s="41">
        <f t="shared" si="32"/>
        <v>216.36</v>
      </c>
      <c r="AA61" s="41">
        <f t="shared" si="32"/>
        <v>216.36</v>
      </c>
    </row>
    <row r="62" spans="1:27" ht="12.75" customHeight="1" collapsed="1" x14ac:dyDescent="0.2">
      <c r="A62" s="98" t="s">
        <v>2469</v>
      </c>
      <c r="B62" s="25" t="str">
        <f>"12"&amp;"."&amp;$B$801&amp;"."&amp;$B$802</f>
        <v>12.01.2024</v>
      </c>
      <c r="C62" s="88" t="s">
        <v>76</v>
      </c>
      <c r="D62" s="89">
        <f>ROUND(((D63+D64+D66+D65)/1000),5)</f>
        <v>1.4422699999999999</v>
      </c>
      <c r="E62" s="89">
        <f>ROUND(((E63+E64+E66+E65)/1000),5)</f>
        <v>1.36538</v>
      </c>
      <c r="F62" s="89">
        <f>ROUND(((F63+F64+F66+F65)/1000),5)</f>
        <v>1.2932999999999999</v>
      </c>
      <c r="G62" s="89">
        <f t="shared" ref="G62:AA62" si="33">ROUND(((G63+G64+G66+G65)/1000),5)</f>
        <v>1.3081799999999999</v>
      </c>
      <c r="H62" s="89">
        <f t="shared" si="33"/>
        <v>1.3704799999999999</v>
      </c>
      <c r="I62" s="89">
        <f t="shared" si="33"/>
        <v>1.4974700000000001</v>
      </c>
      <c r="J62" s="89">
        <f t="shared" si="33"/>
        <v>1.7104999999999999</v>
      </c>
      <c r="K62" s="89">
        <f t="shared" si="33"/>
        <v>1.9481999999999999</v>
      </c>
      <c r="L62" s="89">
        <f t="shared" si="33"/>
        <v>2.11917</v>
      </c>
      <c r="M62" s="89">
        <f t="shared" si="33"/>
        <v>2.1641300000000001</v>
      </c>
      <c r="N62" s="89">
        <f t="shared" si="33"/>
        <v>2.2090800000000002</v>
      </c>
      <c r="O62" s="89">
        <f t="shared" si="33"/>
        <v>2.2538900000000002</v>
      </c>
      <c r="P62" s="89">
        <f t="shared" si="33"/>
        <v>2.2183600000000001</v>
      </c>
      <c r="Q62" s="89">
        <f t="shared" si="33"/>
        <v>2.23306</v>
      </c>
      <c r="R62" s="89">
        <f t="shared" si="33"/>
        <v>2.2283200000000001</v>
      </c>
      <c r="S62" s="89">
        <f t="shared" si="33"/>
        <v>2.1595900000000001</v>
      </c>
      <c r="T62" s="89">
        <f t="shared" si="33"/>
        <v>2.1779299999999999</v>
      </c>
      <c r="U62" s="89">
        <f t="shared" si="33"/>
        <v>2.2066300000000001</v>
      </c>
      <c r="V62" s="89">
        <f t="shared" si="33"/>
        <v>2.2002000000000002</v>
      </c>
      <c r="W62" s="89">
        <f t="shared" si="33"/>
        <v>2.23461</v>
      </c>
      <c r="X62" s="89">
        <f t="shared" si="33"/>
        <v>2.1592699999999998</v>
      </c>
      <c r="Y62" s="89">
        <f t="shared" si="33"/>
        <v>2.0456799999999999</v>
      </c>
      <c r="Z62" s="89">
        <f t="shared" si="33"/>
        <v>1.8063199999999999</v>
      </c>
      <c r="AA62" s="89">
        <f t="shared" si="33"/>
        <v>1.5963499999999999</v>
      </c>
    </row>
    <row r="63" spans="1:27" ht="12.75" hidden="1" customHeight="1" outlineLevel="1" x14ac:dyDescent="0.2">
      <c r="A63" s="99" t="s">
        <v>2470</v>
      </c>
      <c r="B63" s="60" t="s">
        <v>238</v>
      </c>
      <c r="C63" s="40" t="s">
        <v>79</v>
      </c>
      <c r="D63" s="41">
        <v>1156.01</v>
      </c>
      <c r="E63" s="41">
        <v>1079.1199999999999</v>
      </c>
      <c r="F63" s="41">
        <v>1007.04</v>
      </c>
      <c r="G63" s="41">
        <v>1021.92</v>
      </c>
      <c r="H63" s="41">
        <v>1084.22</v>
      </c>
      <c r="I63" s="41">
        <v>1211.21</v>
      </c>
      <c r="J63" s="41">
        <v>1424.24</v>
      </c>
      <c r="K63" s="41">
        <v>1661.94</v>
      </c>
      <c r="L63" s="41">
        <v>1832.91</v>
      </c>
      <c r="M63" s="41">
        <v>1877.87</v>
      </c>
      <c r="N63" s="41">
        <v>1922.82</v>
      </c>
      <c r="O63" s="41">
        <v>1967.63</v>
      </c>
      <c r="P63" s="41">
        <v>1932.1</v>
      </c>
      <c r="Q63" s="41">
        <v>1946.8</v>
      </c>
      <c r="R63" s="41">
        <v>1942.06</v>
      </c>
      <c r="S63" s="41">
        <v>1873.33</v>
      </c>
      <c r="T63" s="41">
        <v>1891.67</v>
      </c>
      <c r="U63" s="41">
        <v>1920.37</v>
      </c>
      <c r="V63" s="41">
        <v>1913.94</v>
      </c>
      <c r="W63" s="41">
        <v>1948.35</v>
      </c>
      <c r="X63" s="41">
        <v>1873.01</v>
      </c>
      <c r="Y63" s="41">
        <v>1759.42</v>
      </c>
      <c r="Z63" s="41">
        <v>1520.06</v>
      </c>
      <c r="AA63" s="41">
        <v>1310.0899999999999</v>
      </c>
    </row>
    <row r="64" spans="1:27" ht="12.75" hidden="1" customHeight="1" outlineLevel="1" x14ac:dyDescent="0.2">
      <c r="A64" s="99" t="s">
        <v>2471</v>
      </c>
      <c r="B64" s="60" t="s">
        <v>90</v>
      </c>
      <c r="C64" s="40" t="s">
        <v>79</v>
      </c>
      <c r="D64" s="41">
        <f t="shared" ref="D64:AA64" si="34">$D$9</f>
        <v>66.180000000000007</v>
      </c>
      <c r="E64" s="41">
        <f t="shared" si="34"/>
        <v>66.180000000000007</v>
      </c>
      <c r="F64" s="41">
        <f t="shared" si="34"/>
        <v>66.180000000000007</v>
      </c>
      <c r="G64" s="41">
        <f t="shared" si="34"/>
        <v>66.180000000000007</v>
      </c>
      <c r="H64" s="41">
        <f t="shared" si="34"/>
        <v>66.180000000000007</v>
      </c>
      <c r="I64" s="41">
        <f t="shared" si="34"/>
        <v>66.180000000000007</v>
      </c>
      <c r="J64" s="41">
        <f t="shared" si="34"/>
        <v>66.180000000000007</v>
      </c>
      <c r="K64" s="41">
        <f t="shared" si="34"/>
        <v>66.180000000000007</v>
      </c>
      <c r="L64" s="41">
        <f t="shared" si="34"/>
        <v>66.180000000000007</v>
      </c>
      <c r="M64" s="41">
        <f t="shared" si="34"/>
        <v>66.180000000000007</v>
      </c>
      <c r="N64" s="41">
        <f t="shared" si="34"/>
        <v>66.180000000000007</v>
      </c>
      <c r="O64" s="41">
        <f t="shared" si="34"/>
        <v>66.180000000000007</v>
      </c>
      <c r="P64" s="41">
        <f t="shared" si="34"/>
        <v>66.180000000000007</v>
      </c>
      <c r="Q64" s="41">
        <f t="shared" si="34"/>
        <v>66.180000000000007</v>
      </c>
      <c r="R64" s="41">
        <f t="shared" si="34"/>
        <v>66.180000000000007</v>
      </c>
      <c r="S64" s="41">
        <f t="shared" si="34"/>
        <v>66.180000000000007</v>
      </c>
      <c r="T64" s="41">
        <f t="shared" si="34"/>
        <v>66.180000000000007</v>
      </c>
      <c r="U64" s="41">
        <f t="shared" si="34"/>
        <v>66.180000000000007</v>
      </c>
      <c r="V64" s="41">
        <f t="shared" si="34"/>
        <v>66.180000000000007</v>
      </c>
      <c r="W64" s="41">
        <f t="shared" si="34"/>
        <v>66.180000000000007</v>
      </c>
      <c r="X64" s="41">
        <f t="shared" si="34"/>
        <v>66.180000000000007</v>
      </c>
      <c r="Y64" s="41">
        <f t="shared" si="34"/>
        <v>66.180000000000007</v>
      </c>
      <c r="Z64" s="41">
        <f t="shared" si="34"/>
        <v>66.180000000000007</v>
      </c>
      <c r="AA64" s="41">
        <f t="shared" si="34"/>
        <v>66.180000000000007</v>
      </c>
    </row>
    <row r="65" spans="1:27" ht="12.75" hidden="1" customHeight="1" outlineLevel="1" x14ac:dyDescent="0.2">
      <c r="A65" s="99" t="s">
        <v>2472</v>
      </c>
      <c r="B65" s="60" t="s">
        <v>83</v>
      </c>
      <c r="C65" s="40" t="s">
        <v>79</v>
      </c>
      <c r="D65" s="41">
        <v>3.72</v>
      </c>
      <c r="E65" s="41">
        <v>3.72</v>
      </c>
      <c r="F65" s="41">
        <v>3.72</v>
      </c>
      <c r="G65" s="41">
        <v>3.72</v>
      </c>
      <c r="H65" s="41">
        <v>3.72</v>
      </c>
      <c r="I65" s="41">
        <v>3.72</v>
      </c>
      <c r="J65" s="41">
        <v>3.72</v>
      </c>
      <c r="K65" s="41">
        <v>3.72</v>
      </c>
      <c r="L65" s="41">
        <v>3.72</v>
      </c>
      <c r="M65" s="41">
        <v>3.72</v>
      </c>
      <c r="N65" s="41">
        <v>3.72</v>
      </c>
      <c r="O65" s="41">
        <v>3.72</v>
      </c>
      <c r="P65" s="41">
        <v>3.72</v>
      </c>
      <c r="Q65" s="41">
        <v>3.72</v>
      </c>
      <c r="R65" s="41">
        <v>3.72</v>
      </c>
      <c r="S65" s="41">
        <v>3.72</v>
      </c>
      <c r="T65" s="41">
        <v>3.72</v>
      </c>
      <c r="U65" s="41">
        <v>3.72</v>
      </c>
      <c r="V65" s="41">
        <v>3.72</v>
      </c>
      <c r="W65" s="41">
        <v>3.72</v>
      </c>
      <c r="X65" s="41">
        <v>3.72</v>
      </c>
      <c r="Y65" s="41">
        <v>3.72</v>
      </c>
      <c r="Z65" s="41">
        <v>3.72</v>
      </c>
      <c r="AA65" s="41">
        <v>3.72</v>
      </c>
    </row>
    <row r="66" spans="1:27" ht="12.75" hidden="1" customHeight="1" outlineLevel="1" x14ac:dyDescent="0.2">
      <c r="A66" s="99" t="s">
        <v>2473</v>
      </c>
      <c r="B66" s="60" t="s">
        <v>81</v>
      </c>
      <c r="C66" s="40" t="s">
        <v>79</v>
      </c>
      <c r="D66" s="41">
        <f>$D$11</f>
        <v>216.36</v>
      </c>
      <c r="E66" s="41">
        <f t="shared" ref="E66:AA66" si="35">$D$11</f>
        <v>216.36</v>
      </c>
      <c r="F66" s="41">
        <f t="shared" si="35"/>
        <v>216.36</v>
      </c>
      <c r="G66" s="41">
        <f t="shared" si="35"/>
        <v>216.36</v>
      </c>
      <c r="H66" s="41">
        <f t="shared" si="35"/>
        <v>216.36</v>
      </c>
      <c r="I66" s="41">
        <f t="shared" si="35"/>
        <v>216.36</v>
      </c>
      <c r="J66" s="41">
        <f t="shared" si="35"/>
        <v>216.36</v>
      </c>
      <c r="K66" s="41">
        <f t="shared" si="35"/>
        <v>216.36</v>
      </c>
      <c r="L66" s="41">
        <f t="shared" si="35"/>
        <v>216.36</v>
      </c>
      <c r="M66" s="41">
        <f t="shared" si="35"/>
        <v>216.36</v>
      </c>
      <c r="N66" s="41">
        <f t="shared" si="35"/>
        <v>216.36</v>
      </c>
      <c r="O66" s="41">
        <f t="shared" si="35"/>
        <v>216.36</v>
      </c>
      <c r="P66" s="41">
        <f t="shared" si="35"/>
        <v>216.36</v>
      </c>
      <c r="Q66" s="41">
        <f t="shared" si="35"/>
        <v>216.36</v>
      </c>
      <c r="R66" s="41">
        <f t="shared" si="35"/>
        <v>216.36</v>
      </c>
      <c r="S66" s="41">
        <f t="shared" si="35"/>
        <v>216.36</v>
      </c>
      <c r="T66" s="41">
        <f t="shared" si="35"/>
        <v>216.36</v>
      </c>
      <c r="U66" s="41">
        <f t="shared" si="35"/>
        <v>216.36</v>
      </c>
      <c r="V66" s="41">
        <f t="shared" si="35"/>
        <v>216.36</v>
      </c>
      <c r="W66" s="41">
        <f t="shared" si="35"/>
        <v>216.36</v>
      </c>
      <c r="X66" s="41">
        <f t="shared" si="35"/>
        <v>216.36</v>
      </c>
      <c r="Y66" s="41">
        <f t="shared" si="35"/>
        <v>216.36</v>
      </c>
      <c r="Z66" s="41">
        <f t="shared" si="35"/>
        <v>216.36</v>
      </c>
      <c r="AA66" s="41">
        <f t="shared" si="35"/>
        <v>216.36</v>
      </c>
    </row>
    <row r="67" spans="1:27" ht="12.75" customHeight="1" collapsed="1" x14ac:dyDescent="0.2">
      <c r="A67" s="98" t="s">
        <v>2474</v>
      </c>
      <c r="B67" s="25" t="str">
        <f>"13"&amp;"."&amp;$B$801&amp;"."&amp;$B$802</f>
        <v>13.01.2024</v>
      </c>
      <c r="C67" s="88" t="s">
        <v>76</v>
      </c>
      <c r="D67" s="89">
        <f>ROUND(((D68+D69+D71+D70)/1000),5)</f>
        <v>1.77339</v>
      </c>
      <c r="E67" s="89">
        <f>ROUND(((E68+E69+E71+E70)/1000),5)</f>
        <v>1.5865899999999999</v>
      </c>
      <c r="F67" s="89">
        <f>ROUND(((F68+F69+F71+F70)/1000),5)</f>
        <v>1.54074</v>
      </c>
      <c r="G67" s="89">
        <f t="shared" ref="G67:AA67" si="36">ROUND(((G68+G69+G71+G70)/1000),5)</f>
        <v>1.5359</v>
      </c>
      <c r="H67" s="89">
        <f t="shared" si="36"/>
        <v>1.57389</v>
      </c>
      <c r="I67" s="89">
        <f t="shared" si="36"/>
        <v>1.6808799999999999</v>
      </c>
      <c r="J67" s="89">
        <f t="shared" si="36"/>
        <v>1.7301500000000001</v>
      </c>
      <c r="K67" s="89">
        <f t="shared" si="36"/>
        <v>1.78606</v>
      </c>
      <c r="L67" s="89">
        <f t="shared" si="36"/>
        <v>1.9596899999999999</v>
      </c>
      <c r="M67" s="89">
        <f t="shared" si="36"/>
        <v>1.96624</v>
      </c>
      <c r="N67" s="89">
        <f t="shared" si="36"/>
        <v>2.0300500000000001</v>
      </c>
      <c r="O67" s="89">
        <f t="shared" si="36"/>
        <v>2.0627800000000001</v>
      </c>
      <c r="P67" s="89">
        <f t="shared" si="36"/>
        <v>2.1553300000000002</v>
      </c>
      <c r="Q67" s="89">
        <f t="shared" si="36"/>
        <v>2.1766100000000002</v>
      </c>
      <c r="R67" s="89">
        <f t="shared" si="36"/>
        <v>2.0787499999999999</v>
      </c>
      <c r="S67" s="89">
        <f t="shared" si="36"/>
        <v>2.0608499999999998</v>
      </c>
      <c r="T67" s="89">
        <f t="shared" si="36"/>
        <v>2.15909</v>
      </c>
      <c r="U67" s="89">
        <f t="shared" si="36"/>
        <v>2.4366099999999999</v>
      </c>
      <c r="V67" s="89">
        <f t="shared" si="36"/>
        <v>2.4612400000000001</v>
      </c>
      <c r="W67" s="89">
        <f t="shared" si="36"/>
        <v>2.1356700000000002</v>
      </c>
      <c r="X67" s="89">
        <f t="shared" si="36"/>
        <v>2.0083199999999999</v>
      </c>
      <c r="Y67" s="89">
        <f t="shared" si="36"/>
        <v>1.72885</v>
      </c>
      <c r="Z67" s="89">
        <f t="shared" si="36"/>
        <v>1.7057500000000001</v>
      </c>
      <c r="AA67" s="89">
        <f t="shared" si="36"/>
        <v>1.78376</v>
      </c>
    </row>
    <row r="68" spans="1:27" ht="12.75" hidden="1" customHeight="1" outlineLevel="1" x14ac:dyDescent="0.2">
      <c r="A68" s="99" t="s">
        <v>2475</v>
      </c>
      <c r="B68" s="60" t="s">
        <v>238</v>
      </c>
      <c r="C68" s="40" t="s">
        <v>79</v>
      </c>
      <c r="D68" s="41">
        <v>1487.13</v>
      </c>
      <c r="E68" s="41">
        <v>1300.33</v>
      </c>
      <c r="F68" s="41">
        <v>1254.48</v>
      </c>
      <c r="G68" s="41">
        <v>1249.6400000000001</v>
      </c>
      <c r="H68" s="41">
        <v>1287.6300000000001</v>
      </c>
      <c r="I68" s="41">
        <v>1394.62</v>
      </c>
      <c r="J68" s="41">
        <v>1443.89</v>
      </c>
      <c r="K68" s="41">
        <v>1499.8</v>
      </c>
      <c r="L68" s="41">
        <v>1673.43</v>
      </c>
      <c r="M68" s="41">
        <v>1679.98</v>
      </c>
      <c r="N68" s="41">
        <v>1743.79</v>
      </c>
      <c r="O68" s="41">
        <v>1776.52</v>
      </c>
      <c r="P68" s="41">
        <v>1869.07</v>
      </c>
      <c r="Q68" s="41">
        <v>1890.35</v>
      </c>
      <c r="R68" s="41">
        <v>1792.49</v>
      </c>
      <c r="S68" s="41">
        <v>1774.59</v>
      </c>
      <c r="T68" s="41">
        <v>1872.83</v>
      </c>
      <c r="U68" s="41">
        <v>2150.35</v>
      </c>
      <c r="V68" s="41">
        <v>2174.98</v>
      </c>
      <c r="W68" s="41">
        <v>1849.41</v>
      </c>
      <c r="X68" s="41">
        <v>1722.06</v>
      </c>
      <c r="Y68" s="41">
        <v>1442.59</v>
      </c>
      <c r="Z68" s="41">
        <v>1419.49</v>
      </c>
      <c r="AA68" s="41">
        <v>1497.5</v>
      </c>
    </row>
    <row r="69" spans="1:27" ht="12.75" hidden="1" customHeight="1" outlineLevel="1" x14ac:dyDescent="0.2">
      <c r="A69" s="99" t="s">
        <v>2476</v>
      </c>
      <c r="B69" s="60" t="s">
        <v>90</v>
      </c>
      <c r="C69" s="40" t="s">
        <v>79</v>
      </c>
      <c r="D69" s="41">
        <f t="shared" ref="D69:AA69" si="37">$D$9</f>
        <v>66.180000000000007</v>
      </c>
      <c r="E69" s="41">
        <f t="shared" si="37"/>
        <v>66.180000000000007</v>
      </c>
      <c r="F69" s="41">
        <f t="shared" si="37"/>
        <v>66.180000000000007</v>
      </c>
      <c r="G69" s="41">
        <f t="shared" si="37"/>
        <v>66.180000000000007</v>
      </c>
      <c r="H69" s="41">
        <f t="shared" si="37"/>
        <v>66.180000000000007</v>
      </c>
      <c r="I69" s="41">
        <f t="shared" si="37"/>
        <v>66.180000000000007</v>
      </c>
      <c r="J69" s="41">
        <f t="shared" si="37"/>
        <v>66.180000000000007</v>
      </c>
      <c r="K69" s="41">
        <f t="shared" si="37"/>
        <v>66.180000000000007</v>
      </c>
      <c r="L69" s="41">
        <f t="shared" si="37"/>
        <v>66.180000000000007</v>
      </c>
      <c r="M69" s="41">
        <f t="shared" si="37"/>
        <v>66.180000000000007</v>
      </c>
      <c r="N69" s="41">
        <f t="shared" si="37"/>
        <v>66.180000000000007</v>
      </c>
      <c r="O69" s="41">
        <f t="shared" si="37"/>
        <v>66.180000000000007</v>
      </c>
      <c r="P69" s="41">
        <f t="shared" si="37"/>
        <v>66.180000000000007</v>
      </c>
      <c r="Q69" s="41">
        <f t="shared" si="37"/>
        <v>66.180000000000007</v>
      </c>
      <c r="R69" s="41">
        <f t="shared" si="37"/>
        <v>66.180000000000007</v>
      </c>
      <c r="S69" s="41">
        <f t="shared" si="37"/>
        <v>66.180000000000007</v>
      </c>
      <c r="T69" s="41">
        <f t="shared" si="37"/>
        <v>66.180000000000007</v>
      </c>
      <c r="U69" s="41">
        <f t="shared" si="37"/>
        <v>66.180000000000007</v>
      </c>
      <c r="V69" s="41">
        <f t="shared" si="37"/>
        <v>66.180000000000007</v>
      </c>
      <c r="W69" s="41">
        <f t="shared" si="37"/>
        <v>66.180000000000007</v>
      </c>
      <c r="X69" s="41">
        <f t="shared" si="37"/>
        <v>66.180000000000007</v>
      </c>
      <c r="Y69" s="41">
        <f t="shared" si="37"/>
        <v>66.180000000000007</v>
      </c>
      <c r="Z69" s="41">
        <f t="shared" si="37"/>
        <v>66.180000000000007</v>
      </c>
      <c r="AA69" s="41">
        <f t="shared" si="37"/>
        <v>66.180000000000007</v>
      </c>
    </row>
    <row r="70" spans="1:27" ht="12.75" hidden="1" customHeight="1" outlineLevel="1" x14ac:dyDescent="0.2">
      <c r="A70" s="99" t="s">
        <v>2477</v>
      </c>
      <c r="B70" s="60" t="s">
        <v>83</v>
      </c>
      <c r="C70" s="40" t="s">
        <v>79</v>
      </c>
      <c r="D70" s="41">
        <v>3.72</v>
      </c>
      <c r="E70" s="41">
        <v>3.72</v>
      </c>
      <c r="F70" s="41">
        <v>3.72</v>
      </c>
      <c r="G70" s="41">
        <v>3.72</v>
      </c>
      <c r="H70" s="41">
        <v>3.72</v>
      </c>
      <c r="I70" s="41">
        <v>3.72</v>
      </c>
      <c r="J70" s="41">
        <v>3.72</v>
      </c>
      <c r="K70" s="41">
        <v>3.72</v>
      </c>
      <c r="L70" s="41">
        <v>3.72</v>
      </c>
      <c r="M70" s="41">
        <v>3.72</v>
      </c>
      <c r="N70" s="41">
        <v>3.72</v>
      </c>
      <c r="O70" s="41">
        <v>3.72</v>
      </c>
      <c r="P70" s="41">
        <v>3.72</v>
      </c>
      <c r="Q70" s="41">
        <v>3.72</v>
      </c>
      <c r="R70" s="41">
        <v>3.72</v>
      </c>
      <c r="S70" s="41">
        <v>3.72</v>
      </c>
      <c r="T70" s="41">
        <v>3.72</v>
      </c>
      <c r="U70" s="41">
        <v>3.72</v>
      </c>
      <c r="V70" s="41">
        <v>3.72</v>
      </c>
      <c r="W70" s="41">
        <v>3.72</v>
      </c>
      <c r="X70" s="41">
        <v>3.72</v>
      </c>
      <c r="Y70" s="41">
        <v>3.72</v>
      </c>
      <c r="Z70" s="41">
        <v>3.72</v>
      </c>
      <c r="AA70" s="41">
        <v>3.72</v>
      </c>
    </row>
    <row r="71" spans="1:27" ht="12.75" hidden="1" customHeight="1" outlineLevel="1" x14ac:dyDescent="0.2">
      <c r="A71" s="99" t="s">
        <v>2478</v>
      </c>
      <c r="B71" s="60" t="s">
        <v>81</v>
      </c>
      <c r="C71" s="40" t="s">
        <v>79</v>
      </c>
      <c r="D71" s="41">
        <f>$D$11</f>
        <v>216.36</v>
      </c>
      <c r="E71" s="41">
        <f t="shared" ref="E71:AA71" si="38">$D$11</f>
        <v>216.36</v>
      </c>
      <c r="F71" s="41">
        <f t="shared" si="38"/>
        <v>216.36</v>
      </c>
      <c r="G71" s="41">
        <f t="shared" si="38"/>
        <v>216.36</v>
      </c>
      <c r="H71" s="41">
        <f t="shared" si="38"/>
        <v>216.36</v>
      </c>
      <c r="I71" s="41">
        <f t="shared" si="38"/>
        <v>216.36</v>
      </c>
      <c r="J71" s="41">
        <f t="shared" si="38"/>
        <v>216.36</v>
      </c>
      <c r="K71" s="41">
        <f t="shared" si="38"/>
        <v>216.36</v>
      </c>
      <c r="L71" s="41">
        <f t="shared" si="38"/>
        <v>216.36</v>
      </c>
      <c r="M71" s="41">
        <f t="shared" si="38"/>
        <v>216.36</v>
      </c>
      <c r="N71" s="41">
        <f t="shared" si="38"/>
        <v>216.36</v>
      </c>
      <c r="O71" s="41">
        <f t="shared" si="38"/>
        <v>216.36</v>
      </c>
      <c r="P71" s="41">
        <f t="shared" si="38"/>
        <v>216.36</v>
      </c>
      <c r="Q71" s="41">
        <f t="shared" si="38"/>
        <v>216.36</v>
      </c>
      <c r="R71" s="41">
        <f t="shared" si="38"/>
        <v>216.36</v>
      </c>
      <c r="S71" s="41">
        <f t="shared" si="38"/>
        <v>216.36</v>
      </c>
      <c r="T71" s="41">
        <f t="shared" si="38"/>
        <v>216.36</v>
      </c>
      <c r="U71" s="41">
        <f t="shared" si="38"/>
        <v>216.36</v>
      </c>
      <c r="V71" s="41">
        <f t="shared" si="38"/>
        <v>216.36</v>
      </c>
      <c r="W71" s="41">
        <f t="shared" si="38"/>
        <v>216.36</v>
      </c>
      <c r="X71" s="41">
        <f t="shared" si="38"/>
        <v>216.36</v>
      </c>
      <c r="Y71" s="41">
        <f t="shared" si="38"/>
        <v>216.36</v>
      </c>
      <c r="Z71" s="41">
        <f t="shared" si="38"/>
        <v>216.36</v>
      </c>
      <c r="AA71" s="41">
        <f t="shared" si="38"/>
        <v>216.36</v>
      </c>
    </row>
    <row r="72" spans="1:27" ht="12.75" customHeight="1" collapsed="1" x14ac:dyDescent="0.2">
      <c r="A72" s="98" t="s">
        <v>2479</v>
      </c>
      <c r="B72" s="25" t="str">
        <f>"14"&amp;"."&amp;$B$801&amp;"."&amp;$B$802</f>
        <v>14.01.2024</v>
      </c>
      <c r="C72" s="88" t="s">
        <v>76</v>
      </c>
      <c r="D72" s="89">
        <f>ROUND(((D73+D74+D76+D75)/1000),5)</f>
        <v>1.80213</v>
      </c>
      <c r="E72" s="89">
        <f>ROUND(((E73+E74+E76+E75)/1000),5)</f>
        <v>1.66723</v>
      </c>
      <c r="F72" s="89">
        <f>ROUND(((F73+F74+F76+F75)/1000),5)</f>
        <v>1.53895</v>
      </c>
      <c r="G72" s="89">
        <f t="shared" ref="G72:AA72" si="39">ROUND(((G73+G74+G76+G75)/1000),5)</f>
        <v>1.52474</v>
      </c>
      <c r="H72" s="89">
        <f t="shared" si="39"/>
        <v>1.54084</v>
      </c>
      <c r="I72" s="89">
        <f t="shared" si="39"/>
        <v>1.6182000000000001</v>
      </c>
      <c r="J72" s="89">
        <f t="shared" si="39"/>
        <v>1.65106</v>
      </c>
      <c r="K72" s="89">
        <f t="shared" si="39"/>
        <v>1.76302</v>
      </c>
      <c r="L72" s="89">
        <f t="shared" si="39"/>
        <v>1.84781</v>
      </c>
      <c r="M72" s="89">
        <f t="shared" si="39"/>
        <v>2.00495</v>
      </c>
      <c r="N72" s="89">
        <f t="shared" si="39"/>
        <v>2.1304799999999999</v>
      </c>
      <c r="O72" s="89">
        <f t="shared" si="39"/>
        <v>2.2050100000000001</v>
      </c>
      <c r="P72" s="89">
        <f t="shared" si="39"/>
        <v>2.2311700000000001</v>
      </c>
      <c r="Q72" s="89">
        <f t="shared" si="39"/>
        <v>2.2499099999999999</v>
      </c>
      <c r="R72" s="89">
        <f t="shared" si="39"/>
        <v>2.1199699999999999</v>
      </c>
      <c r="S72" s="89">
        <f t="shared" si="39"/>
        <v>2.2516799999999999</v>
      </c>
      <c r="T72" s="89">
        <f t="shared" si="39"/>
        <v>2.4312900000000002</v>
      </c>
      <c r="U72" s="89">
        <f t="shared" si="39"/>
        <v>2.4622799999999998</v>
      </c>
      <c r="V72" s="89">
        <f t="shared" si="39"/>
        <v>2.4567000000000001</v>
      </c>
      <c r="W72" s="89">
        <f t="shared" si="39"/>
        <v>2.30247</v>
      </c>
      <c r="X72" s="89">
        <f t="shared" si="39"/>
        <v>2.1433300000000002</v>
      </c>
      <c r="Y72" s="89">
        <f t="shared" si="39"/>
        <v>2.0180500000000001</v>
      </c>
      <c r="Z72" s="89">
        <f t="shared" si="39"/>
        <v>1.8182799999999999</v>
      </c>
      <c r="AA72" s="89">
        <f t="shared" si="39"/>
        <v>1.7591600000000001</v>
      </c>
    </row>
    <row r="73" spans="1:27" ht="12.75" hidden="1" customHeight="1" outlineLevel="1" x14ac:dyDescent="0.2">
      <c r="A73" s="99" t="s">
        <v>2480</v>
      </c>
      <c r="B73" s="60" t="s">
        <v>238</v>
      </c>
      <c r="C73" s="40" t="s">
        <v>79</v>
      </c>
      <c r="D73" s="41">
        <v>1515.87</v>
      </c>
      <c r="E73" s="41">
        <v>1380.97</v>
      </c>
      <c r="F73" s="41">
        <v>1252.69</v>
      </c>
      <c r="G73" s="41">
        <v>1238.48</v>
      </c>
      <c r="H73" s="41">
        <v>1254.58</v>
      </c>
      <c r="I73" s="41">
        <v>1331.94</v>
      </c>
      <c r="J73" s="41">
        <v>1364.8</v>
      </c>
      <c r="K73" s="41">
        <v>1476.76</v>
      </c>
      <c r="L73" s="41">
        <v>1561.55</v>
      </c>
      <c r="M73" s="41">
        <v>1718.69</v>
      </c>
      <c r="N73" s="41">
        <v>1844.22</v>
      </c>
      <c r="O73" s="41">
        <v>1918.75</v>
      </c>
      <c r="P73" s="41">
        <v>1944.91</v>
      </c>
      <c r="Q73" s="41">
        <v>1963.65</v>
      </c>
      <c r="R73" s="41">
        <v>1833.71</v>
      </c>
      <c r="S73" s="41">
        <v>1965.42</v>
      </c>
      <c r="T73" s="41">
        <v>2145.0300000000002</v>
      </c>
      <c r="U73" s="41">
        <v>2176.02</v>
      </c>
      <c r="V73" s="41">
        <v>2170.44</v>
      </c>
      <c r="W73" s="41">
        <v>2016.21</v>
      </c>
      <c r="X73" s="41">
        <v>1857.07</v>
      </c>
      <c r="Y73" s="41">
        <v>1731.79</v>
      </c>
      <c r="Z73" s="41">
        <v>1532.02</v>
      </c>
      <c r="AA73" s="41">
        <v>1472.9</v>
      </c>
    </row>
    <row r="74" spans="1:27" ht="12.75" hidden="1" customHeight="1" outlineLevel="1" x14ac:dyDescent="0.2">
      <c r="A74" s="99" t="s">
        <v>2481</v>
      </c>
      <c r="B74" s="60" t="s">
        <v>90</v>
      </c>
      <c r="C74" s="40" t="s">
        <v>79</v>
      </c>
      <c r="D74" s="41">
        <f t="shared" ref="D74:AA74" si="40">$D$9</f>
        <v>66.180000000000007</v>
      </c>
      <c r="E74" s="41">
        <f t="shared" si="40"/>
        <v>66.180000000000007</v>
      </c>
      <c r="F74" s="41">
        <f t="shared" si="40"/>
        <v>66.180000000000007</v>
      </c>
      <c r="G74" s="41">
        <f t="shared" si="40"/>
        <v>66.180000000000007</v>
      </c>
      <c r="H74" s="41">
        <f t="shared" si="40"/>
        <v>66.180000000000007</v>
      </c>
      <c r="I74" s="41">
        <f t="shared" si="40"/>
        <v>66.180000000000007</v>
      </c>
      <c r="J74" s="41">
        <f t="shared" si="40"/>
        <v>66.180000000000007</v>
      </c>
      <c r="K74" s="41">
        <f t="shared" si="40"/>
        <v>66.180000000000007</v>
      </c>
      <c r="L74" s="41">
        <f t="shared" si="40"/>
        <v>66.180000000000007</v>
      </c>
      <c r="M74" s="41">
        <f t="shared" si="40"/>
        <v>66.180000000000007</v>
      </c>
      <c r="N74" s="41">
        <f t="shared" si="40"/>
        <v>66.180000000000007</v>
      </c>
      <c r="O74" s="41">
        <f t="shared" si="40"/>
        <v>66.180000000000007</v>
      </c>
      <c r="P74" s="41">
        <f t="shared" si="40"/>
        <v>66.180000000000007</v>
      </c>
      <c r="Q74" s="41">
        <f t="shared" si="40"/>
        <v>66.180000000000007</v>
      </c>
      <c r="R74" s="41">
        <f t="shared" si="40"/>
        <v>66.180000000000007</v>
      </c>
      <c r="S74" s="41">
        <f t="shared" si="40"/>
        <v>66.180000000000007</v>
      </c>
      <c r="T74" s="41">
        <f t="shared" si="40"/>
        <v>66.180000000000007</v>
      </c>
      <c r="U74" s="41">
        <f t="shared" si="40"/>
        <v>66.180000000000007</v>
      </c>
      <c r="V74" s="41">
        <f t="shared" si="40"/>
        <v>66.180000000000007</v>
      </c>
      <c r="W74" s="41">
        <f t="shared" si="40"/>
        <v>66.180000000000007</v>
      </c>
      <c r="X74" s="41">
        <f t="shared" si="40"/>
        <v>66.180000000000007</v>
      </c>
      <c r="Y74" s="41">
        <f t="shared" si="40"/>
        <v>66.180000000000007</v>
      </c>
      <c r="Z74" s="41">
        <f t="shared" si="40"/>
        <v>66.180000000000007</v>
      </c>
      <c r="AA74" s="41">
        <f t="shared" si="40"/>
        <v>66.180000000000007</v>
      </c>
    </row>
    <row r="75" spans="1:27" ht="12.75" hidden="1" customHeight="1" outlineLevel="1" x14ac:dyDescent="0.2">
      <c r="A75" s="99" t="s">
        <v>2482</v>
      </c>
      <c r="B75" s="60" t="s">
        <v>83</v>
      </c>
      <c r="C75" s="40" t="s">
        <v>79</v>
      </c>
      <c r="D75" s="41">
        <v>3.72</v>
      </c>
      <c r="E75" s="41">
        <v>3.72</v>
      </c>
      <c r="F75" s="41">
        <v>3.72</v>
      </c>
      <c r="G75" s="41">
        <v>3.72</v>
      </c>
      <c r="H75" s="41">
        <v>3.72</v>
      </c>
      <c r="I75" s="41">
        <v>3.72</v>
      </c>
      <c r="J75" s="41">
        <v>3.72</v>
      </c>
      <c r="K75" s="41">
        <v>3.72</v>
      </c>
      <c r="L75" s="41">
        <v>3.72</v>
      </c>
      <c r="M75" s="41">
        <v>3.72</v>
      </c>
      <c r="N75" s="41">
        <v>3.72</v>
      </c>
      <c r="O75" s="41">
        <v>3.72</v>
      </c>
      <c r="P75" s="41">
        <v>3.72</v>
      </c>
      <c r="Q75" s="41">
        <v>3.72</v>
      </c>
      <c r="R75" s="41">
        <v>3.72</v>
      </c>
      <c r="S75" s="41">
        <v>3.72</v>
      </c>
      <c r="T75" s="41">
        <v>3.72</v>
      </c>
      <c r="U75" s="41">
        <v>3.72</v>
      </c>
      <c r="V75" s="41">
        <v>3.72</v>
      </c>
      <c r="W75" s="41">
        <v>3.72</v>
      </c>
      <c r="X75" s="41">
        <v>3.72</v>
      </c>
      <c r="Y75" s="41">
        <v>3.72</v>
      </c>
      <c r="Z75" s="41">
        <v>3.72</v>
      </c>
      <c r="AA75" s="41">
        <v>3.72</v>
      </c>
    </row>
    <row r="76" spans="1:27" ht="12.75" hidden="1" customHeight="1" outlineLevel="1" x14ac:dyDescent="0.2">
      <c r="A76" s="99" t="s">
        <v>2483</v>
      </c>
      <c r="B76" s="60" t="s">
        <v>81</v>
      </c>
      <c r="C76" s="40" t="s">
        <v>79</v>
      </c>
      <c r="D76" s="41">
        <f>$D$11</f>
        <v>216.36</v>
      </c>
      <c r="E76" s="41">
        <f t="shared" ref="E76:AA76" si="41">$D$11</f>
        <v>216.36</v>
      </c>
      <c r="F76" s="41">
        <f t="shared" si="41"/>
        <v>216.36</v>
      </c>
      <c r="G76" s="41">
        <f t="shared" si="41"/>
        <v>216.36</v>
      </c>
      <c r="H76" s="41">
        <f t="shared" si="41"/>
        <v>216.36</v>
      </c>
      <c r="I76" s="41">
        <f t="shared" si="41"/>
        <v>216.36</v>
      </c>
      <c r="J76" s="41">
        <f t="shared" si="41"/>
        <v>216.36</v>
      </c>
      <c r="K76" s="41">
        <f t="shared" si="41"/>
        <v>216.36</v>
      </c>
      <c r="L76" s="41">
        <f t="shared" si="41"/>
        <v>216.36</v>
      </c>
      <c r="M76" s="41">
        <f t="shared" si="41"/>
        <v>216.36</v>
      </c>
      <c r="N76" s="41">
        <f t="shared" si="41"/>
        <v>216.36</v>
      </c>
      <c r="O76" s="41">
        <f t="shared" si="41"/>
        <v>216.36</v>
      </c>
      <c r="P76" s="41">
        <f t="shared" si="41"/>
        <v>216.36</v>
      </c>
      <c r="Q76" s="41">
        <f t="shared" si="41"/>
        <v>216.36</v>
      </c>
      <c r="R76" s="41">
        <f t="shared" si="41"/>
        <v>216.36</v>
      </c>
      <c r="S76" s="41">
        <f t="shared" si="41"/>
        <v>216.36</v>
      </c>
      <c r="T76" s="41">
        <f t="shared" si="41"/>
        <v>216.36</v>
      </c>
      <c r="U76" s="41">
        <f t="shared" si="41"/>
        <v>216.36</v>
      </c>
      <c r="V76" s="41">
        <f t="shared" si="41"/>
        <v>216.36</v>
      </c>
      <c r="W76" s="41">
        <f t="shared" si="41"/>
        <v>216.36</v>
      </c>
      <c r="X76" s="41">
        <f t="shared" si="41"/>
        <v>216.36</v>
      </c>
      <c r="Y76" s="41">
        <f t="shared" si="41"/>
        <v>216.36</v>
      </c>
      <c r="Z76" s="41">
        <f t="shared" si="41"/>
        <v>216.36</v>
      </c>
      <c r="AA76" s="41">
        <f t="shared" si="41"/>
        <v>216.36</v>
      </c>
    </row>
    <row r="77" spans="1:27" ht="12.75" customHeight="1" collapsed="1" x14ac:dyDescent="0.2">
      <c r="A77" s="98" t="s">
        <v>2484</v>
      </c>
      <c r="B77" s="25" t="str">
        <f>"15"&amp;"."&amp;$B$801&amp;"."&amp;$B$802</f>
        <v>15.01.2024</v>
      </c>
      <c r="C77" s="88" t="s">
        <v>76</v>
      </c>
      <c r="D77" s="89">
        <f>ROUND(((D78+D79+D81+D80)/1000),5)</f>
        <v>1.5276000000000001</v>
      </c>
      <c r="E77" s="89">
        <f>ROUND(((E78+E79+E81+E80)/1000),5)</f>
        <v>1.4700500000000001</v>
      </c>
      <c r="F77" s="89">
        <f>ROUND(((F78+F79+F81+F80)/1000),5)</f>
        <v>1.41466</v>
      </c>
      <c r="G77" s="89">
        <f t="shared" ref="G77:AA77" si="42">ROUND(((G78+G79+G81+G80)/1000),5)</f>
        <v>1.40788</v>
      </c>
      <c r="H77" s="89">
        <f t="shared" si="42"/>
        <v>1.4695499999999999</v>
      </c>
      <c r="I77" s="89">
        <f t="shared" si="42"/>
        <v>1.5943499999999999</v>
      </c>
      <c r="J77" s="89">
        <f t="shared" si="42"/>
        <v>1.80474</v>
      </c>
      <c r="K77" s="89">
        <f t="shared" si="42"/>
        <v>2.0226000000000002</v>
      </c>
      <c r="L77" s="89">
        <f t="shared" si="42"/>
        <v>2.2858200000000002</v>
      </c>
      <c r="M77" s="89">
        <f t="shared" si="42"/>
        <v>2.3192699999999999</v>
      </c>
      <c r="N77" s="89">
        <f t="shared" si="42"/>
        <v>2.3069999999999999</v>
      </c>
      <c r="O77" s="89">
        <f t="shared" si="42"/>
        <v>2.4009299999999998</v>
      </c>
      <c r="P77" s="89">
        <f t="shared" si="42"/>
        <v>2.40062</v>
      </c>
      <c r="Q77" s="89">
        <f t="shared" si="42"/>
        <v>2.41113</v>
      </c>
      <c r="R77" s="89">
        <f t="shared" si="42"/>
        <v>2.40747</v>
      </c>
      <c r="S77" s="89">
        <f t="shared" si="42"/>
        <v>2.3438500000000002</v>
      </c>
      <c r="T77" s="89">
        <f t="shared" si="42"/>
        <v>2.4542600000000001</v>
      </c>
      <c r="U77" s="89">
        <f t="shared" si="42"/>
        <v>2.4811800000000002</v>
      </c>
      <c r="V77" s="89">
        <f t="shared" si="42"/>
        <v>2.4739499999999999</v>
      </c>
      <c r="W77" s="89">
        <f t="shared" si="42"/>
        <v>2.3406600000000002</v>
      </c>
      <c r="X77" s="89">
        <f t="shared" si="42"/>
        <v>2.2110099999999999</v>
      </c>
      <c r="Y77" s="89">
        <f t="shared" si="42"/>
        <v>2.0441199999999999</v>
      </c>
      <c r="Z77" s="89">
        <f t="shared" si="42"/>
        <v>1.84839</v>
      </c>
      <c r="AA77" s="89">
        <f t="shared" si="42"/>
        <v>1.71604</v>
      </c>
    </row>
    <row r="78" spans="1:27" ht="12.75" hidden="1" customHeight="1" outlineLevel="1" x14ac:dyDescent="0.2">
      <c r="A78" s="99" t="s">
        <v>2485</v>
      </c>
      <c r="B78" s="60" t="s">
        <v>238</v>
      </c>
      <c r="C78" s="40" t="s">
        <v>79</v>
      </c>
      <c r="D78" s="41">
        <v>1241.3399999999999</v>
      </c>
      <c r="E78" s="41">
        <v>1183.79</v>
      </c>
      <c r="F78" s="41">
        <v>1128.4000000000001</v>
      </c>
      <c r="G78" s="41">
        <v>1121.6199999999999</v>
      </c>
      <c r="H78" s="41">
        <v>1183.29</v>
      </c>
      <c r="I78" s="41">
        <v>1308.0899999999999</v>
      </c>
      <c r="J78" s="41">
        <v>1518.48</v>
      </c>
      <c r="K78" s="41">
        <v>1736.34</v>
      </c>
      <c r="L78" s="41">
        <v>1999.56</v>
      </c>
      <c r="M78" s="41">
        <v>2033.01</v>
      </c>
      <c r="N78" s="41">
        <v>2020.74</v>
      </c>
      <c r="O78" s="41">
        <v>2114.67</v>
      </c>
      <c r="P78" s="41">
        <v>2114.36</v>
      </c>
      <c r="Q78" s="41">
        <v>2124.87</v>
      </c>
      <c r="R78" s="41">
        <v>2121.21</v>
      </c>
      <c r="S78" s="41">
        <v>2057.59</v>
      </c>
      <c r="T78" s="41">
        <v>2168</v>
      </c>
      <c r="U78" s="41">
        <v>2194.92</v>
      </c>
      <c r="V78" s="41">
        <v>2187.69</v>
      </c>
      <c r="W78" s="41">
        <v>2054.4</v>
      </c>
      <c r="X78" s="41">
        <v>1924.75</v>
      </c>
      <c r="Y78" s="41">
        <v>1757.86</v>
      </c>
      <c r="Z78" s="41">
        <v>1562.13</v>
      </c>
      <c r="AA78" s="41">
        <v>1429.78</v>
      </c>
    </row>
    <row r="79" spans="1:27" ht="12.75" hidden="1" customHeight="1" outlineLevel="1" x14ac:dyDescent="0.2">
      <c r="A79" s="99" t="s">
        <v>2486</v>
      </c>
      <c r="B79" s="60" t="s">
        <v>90</v>
      </c>
      <c r="C79" s="40" t="s">
        <v>79</v>
      </c>
      <c r="D79" s="41">
        <f t="shared" ref="D79:AA79" si="43">$D$9</f>
        <v>66.180000000000007</v>
      </c>
      <c r="E79" s="41">
        <f t="shared" si="43"/>
        <v>66.180000000000007</v>
      </c>
      <c r="F79" s="41">
        <f t="shared" si="43"/>
        <v>66.180000000000007</v>
      </c>
      <c r="G79" s="41">
        <f t="shared" si="43"/>
        <v>66.180000000000007</v>
      </c>
      <c r="H79" s="41">
        <f t="shared" si="43"/>
        <v>66.180000000000007</v>
      </c>
      <c r="I79" s="41">
        <f t="shared" si="43"/>
        <v>66.180000000000007</v>
      </c>
      <c r="J79" s="41">
        <f t="shared" si="43"/>
        <v>66.180000000000007</v>
      </c>
      <c r="K79" s="41">
        <f t="shared" si="43"/>
        <v>66.180000000000007</v>
      </c>
      <c r="L79" s="41">
        <f t="shared" si="43"/>
        <v>66.180000000000007</v>
      </c>
      <c r="M79" s="41">
        <f t="shared" si="43"/>
        <v>66.180000000000007</v>
      </c>
      <c r="N79" s="41">
        <f t="shared" si="43"/>
        <v>66.180000000000007</v>
      </c>
      <c r="O79" s="41">
        <f t="shared" si="43"/>
        <v>66.180000000000007</v>
      </c>
      <c r="P79" s="41">
        <f t="shared" si="43"/>
        <v>66.180000000000007</v>
      </c>
      <c r="Q79" s="41">
        <f t="shared" si="43"/>
        <v>66.180000000000007</v>
      </c>
      <c r="R79" s="41">
        <f t="shared" si="43"/>
        <v>66.180000000000007</v>
      </c>
      <c r="S79" s="41">
        <f t="shared" si="43"/>
        <v>66.180000000000007</v>
      </c>
      <c r="T79" s="41">
        <f t="shared" si="43"/>
        <v>66.180000000000007</v>
      </c>
      <c r="U79" s="41">
        <f t="shared" si="43"/>
        <v>66.180000000000007</v>
      </c>
      <c r="V79" s="41">
        <f t="shared" si="43"/>
        <v>66.180000000000007</v>
      </c>
      <c r="W79" s="41">
        <f t="shared" si="43"/>
        <v>66.180000000000007</v>
      </c>
      <c r="X79" s="41">
        <f t="shared" si="43"/>
        <v>66.180000000000007</v>
      </c>
      <c r="Y79" s="41">
        <f t="shared" si="43"/>
        <v>66.180000000000007</v>
      </c>
      <c r="Z79" s="41">
        <f t="shared" si="43"/>
        <v>66.180000000000007</v>
      </c>
      <c r="AA79" s="41">
        <f t="shared" si="43"/>
        <v>66.180000000000007</v>
      </c>
    </row>
    <row r="80" spans="1:27" ht="12.75" hidden="1" customHeight="1" outlineLevel="1" x14ac:dyDescent="0.2">
      <c r="A80" s="99" t="s">
        <v>2487</v>
      </c>
      <c r="B80" s="60" t="s">
        <v>83</v>
      </c>
      <c r="C80" s="40" t="s">
        <v>79</v>
      </c>
      <c r="D80" s="41">
        <v>3.72</v>
      </c>
      <c r="E80" s="41">
        <v>3.72</v>
      </c>
      <c r="F80" s="41">
        <v>3.72</v>
      </c>
      <c r="G80" s="41">
        <v>3.72</v>
      </c>
      <c r="H80" s="41">
        <v>3.72</v>
      </c>
      <c r="I80" s="41">
        <v>3.72</v>
      </c>
      <c r="J80" s="41">
        <v>3.72</v>
      </c>
      <c r="K80" s="41">
        <v>3.72</v>
      </c>
      <c r="L80" s="41">
        <v>3.72</v>
      </c>
      <c r="M80" s="41">
        <v>3.72</v>
      </c>
      <c r="N80" s="41">
        <v>3.72</v>
      </c>
      <c r="O80" s="41">
        <v>3.72</v>
      </c>
      <c r="P80" s="41">
        <v>3.72</v>
      </c>
      <c r="Q80" s="41">
        <v>3.72</v>
      </c>
      <c r="R80" s="41">
        <v>3.72</v>
      </c>
      <c r="S80" s="41">
        <v>3.72</v>
      </c>
      <c r="T80" s="41">
        <v>3.72</v>
      </c>
      <c r="U80" s="41">
        <v>3.72</v>
      </c>
      <c r="V80" s="41">
        <v>3.72</v>
      </c>
      <c r="W80" s="41">
        <v>3.72</v>
      </c>
      <c r="X80" s="41">
        <v>3.72</v>
      </c>
      <c r="Y80" s="41">
        <v>3.72</v>
      </c>
      <c r="Z80" s="41">
        <v>3.72</v>
      </c>
      <c r="AA80" s="41">
        <v>3.72</v>
      </c>
    </row>
    <row r="81" spans="1:27" ht="12.75" hidden="1" customHeight="1" outlineLevel="1" x14ac:dyDescent="0.2">
      <c r="A81" s="99" t="s">
        <v>2488</v>
      </c>
      <c r="B81" s="60" t="s">
        <v>81</v>
      </c>
      <c r="C81" s="40" t="s">
        <v>79</v>
      </c>
      <c r="D81" s="41">
        <f>$D$11</f>
        <v>216.36</v>
      </c>
      <c r="E81" s="41">
        <f t="shared" ref="E81:AA81" si="44">$D$11</f>
        <v>216.36</v>
      </c>
      <c r="F81" s="41">
        <f t="shared" si="44"/>
        <v>216.36</v>
      </c>
      <c r="G81" s="41">
        <f t="shared" si="44"/>
        <v>216.36</v>
      </c>
      <c r="H81" s="41">
        <f t="shared" si="44"/>
        <v>216.36</v>
      </c>
      <c r="I81" s="41">
        <f t="shared" si="44"/>
        <v>216.36</v>
      </c>
      <c r="J81" s="41">
        <f t="shared" si="44"/>
        <v>216.36</v>
      </c>
      <c r="K81" s="41">
        <f t="shared" si="44"/>
        <v>216.36</v>
      </c>
      <c r="L81" s="41">
        <f t="shared" si="44"/>
        <v>216.36</v>
      </c>
      <c r="M81" s="41">
        <f t="shared" si="44"/>
        <v>216.36</v>
      </c>
      <c r="N81" s="41">
        <f t="shared" si="44"/>
        <v>216.36</v>
      </c>
      <c r="O81" s="41">
        <f t="shared" si="44"/>
        <v>216.36</v>
      </c>
      <c r="P81" s="41">
        <f t="shared" si="44"/>
        <v>216.36</v>
      </c>
      <c r="Q81" s="41">
        <f t="shared" si="44"/>
        <v>216.36</v>
      </c>
      <c r="R81" s="41">
        <f t="shared" si="44"/>
        <v>216.36</v>
      </c>
      <c r="S81" s="41">
        <f t="shared" si="44"/>
        <v>216.36</v>
      </c>
      <c r="T81" s="41">
        <f t="shared" si="44"/>
        <v>216.36</v>
      </c>
      <c r="U81" s="41">
        <f t="shared" si="44"/>
        <v>216.36</v>
      </c>
      <c r="V81" s="41">
        <f t="shared" si="44"/>
        <v>216.36</v>
      </c>
      <c r="W81" s="41">
        <f t="shared" si="44"/>
        <v>216.36</v>
      </c>
      <c r="X81" s="41">
        <f t="shared" si="44"/>
        <v>216.36</v>
      </c>
      <c r="Y81" s="41">
        <f t="shared" si="44"/>
        <v>216.36</v>
      </c>
      <c r="Z81" s="41">
        <f t="shared" si="44"/>
        <v>216.36</v>
      </c>
      <c r="AA81" s="41">
        <f t="shared" si="44"/>
        <v>216.36</v>
      </c>
    </row>
    <row r="82" spans="1:27" ht="12.75" customHeight="1" collapsed="1" x14ac:dyDescent="0.2">
      <c r="A82" s="98" t="s">
        <v>2489</v>
      </c>
      <c r="B82" s="25" t="str">
        <f>"16"&amp;"."&amp;$B$801&amp;"."&amp;$B$802</f>
        <v>16.01.2024</v>
      </c>
      <c r="C82" s="88" t="s">
        <v>76</v>
      </c>
      <c r="D82" s="89">
        <f>ROUND(((D83+D84+D86+D85)/1000),5)</f>
        <v>1.55568</v>
      </c>
      <c r="E82" s="89">
        <f>ROUND(((E83+E84+E86+E85)/1000),5)</f>
        <v>1.48861</v>
      </c>
      <c r="F82" s="89">
        <f>ROUND(((F83+F84+F86+F85)/1000),5)</f>
        <v>1.4656199999999999</v>
      </c>
      <c r="G82" s="89">
        <f t="shared" ref="G82:AA82" si="45">ROUND(((G83+G84+G86+G85)/1000),5)</f>
        <v>1.4312100000000001</v>
      </c>
      <c r="H82" s="89">
        <f t="shared" si="45"/>
        <v>1.47519</v>
      </c>
      <c r="I82" s="89">
        <f t="shared" si="45"/>
        <v>1.5894200000000001</v>
      </c>
      <c r="J82" s="89">
        <f t="shared" si="45"/>
        <v>1.7854399999999999</v>
      </c>
      <c r="K82" s="89">
        <f t="shared" si="45"/>
        <v>1.9716400000000001</v>
      </c>
      <c r="L82" s="89">
        <f t="shared" si="45"/>
        <v>2.2387700000000001</v>
      </c>
      <c r="M82" s="89">
        <f t="shared" si="45"/>
        <v>2.2677</v>
      </c>
      <c r="N82" s="89">
        <f t="shared" si="45"/>
        <v>2.31149</v>
      </c>
      <c r="O82" s="89">
        <f t="shared" si="45"/>
        <v>2.3322600000000002</v>
      </c>
      <c r="P82" s="89">
        <f t="shared" si="45"/>
        <v>2.3358099999999999</v>
      </c>
      <c r="Q82" s="89">
        <f t="shared" si="45"/>
        <v>2.3645900000000002</v>
      </c>
      <c r="R82" s="89">
        <f t="shared" si="45"/>
        <v>2.3432900000000001</v>
      </c>
      <c r="S82" s="89">
        <f t="shared" si="45"/>
        <v>2.3089599999999999</v>
      </c>
      <c r="T82" s="89">
        <f t="shared" si="45"/>
        <v>2.4184600000000001</v>
      </c>
      <c r="U82" s="89">
        <f t="shared" si="45"/>
        <v>2.4655</v>
      </c>
      <c r="V82" s="89">
        <f t="shared" si="45"/>
        <v>2.4500199999999999</v>
      </c>
      <c r="W82" s="89">
        <f t="shared" si="45"/>
        <v>2.3004600000000002</v>
      </c>
      <c r="X82" s="89">
        <f t="shared" si="45"/>
        <v>2.1796600000000002</v>
      </c>
      <c r="Y82" s="89">
        <f t="shared" si="45"/>
        <v>2.0658099999999999</v>
      </c>
      <c r="Z82" s="89">
        <f t="shared" si="45"/>
        <v>1.85568</v>
      </c>
      <c r="AA82" s="89">
        <f t="shared" si="45"/>
        <v>1.7349399999999999</v>
      </c>
    </row>
    <row r="83" spans="1:27" ht="12.75" hidden="1" customHeight="1" outlineLevel="1" x14ac:dyDescent="0.2">
      <c r="A83" s="99" t="s">
        <v>2490</v>
      </c>
      <c r="B83" s="60" t="s">
        <v>238</v>
      </c>
      <c r="C83" s="40" t="s">
        <v>79</v>
      </c>
      <c r="D83" s="41">
        <v>1269.42</v>
      </c>
      <c r="E83" s="41">
        <v>1202.3499999999999</v>
      </c>
      <c r="F83" s="41">
        <v>1179.3599999999999</v>
      </c>
      <c r="G83" s="41">
        <v>1144.95</v>
      </c>
      <c r="H83" s="41">
        <v>1188.93</v>
      </c>
      <c r="I83" s="41">
        <v>1303.1600000000001</v>
      </c>
      <c r="J83" s="41">
        <v>1499.18</v>
      </c>
      <c r="K83" s="41">
        <v>1685.38</v>
      </c>
      <c r="L83" s="41">
        <v>1952.51</v>
      </c>
      <c r="M83" s="41">
        <v>1981.44</v>
      </c>
      <c r="N83" s="41">
        <v>2025.23</v>
      </c>
      <c r="O83" s="41">
        <v>2046</v>
      </c>
      <c r="P83" s="41">
        <v>2049.5500000000002</v>
      </c>
      <c r="Q83" s="41">
        <v>2078.33</v>
      </c>
      <c r="R83" s="41">
        <v>2057.0300000000002</v>
      </c>
      <c r="S83" s="41">
        <v>2022.7</v>
      </c>
      <c r="T83" s="41">
        <v>2132.1999999999998</v>
      </c>
      <c r="U83" s="41">
        <v>2179.2399999999998</v>
      </c>
      <c r="V83" s="41">
        <v>2163.7600000000002</v>
      </c>
      <c r="W83" s="41">
        <v>2014.2</v>
      </c>
      <c r="X83" s="41">
        <v>1893.4</v>
      </c>
      <c r="Y83" s="41">
        <v>1779.55</v>
      </c>
      <c r="Z83" s="41">
        <v>1569.42</v>
      </c>
      <c r="AA83" s="41">
        <v>1448.68</v>
      </c>
    </row>
    <row r="84" spans="1:27" ht="12.75" hidden="1" customHeight="1" outlineLevel="1" x14ac:dyDescent="0.2">
      <c r="A84" s="99" t="s">
        <v>2491</v>
      </c>
      <c r="B84" s="60" t="s">
        <v>90</v>
      </c>
      <c r="C84" s="40" t="s">
        <v>79</v>
      </c>
      <c r="D84" s="41">
        <f t="shared" ref="D84:AA84" si="46">$D$9</f>
        <v>66.180000000000007</v>
      </c>
      <c r="E84" s="41">
        <f t="shared" si="46"/>
        <v>66.180000000000007</v>
      </c>
      <c r="F84" s="41">
        <f t="shared" si="46"/>
        <v>66.180000000000007</v>
      </c>
      <c r="G84" s="41">
        <f t="shared" si="46"/>
        <v>66.180000000000007</v>
      </c>
      <c r="H84" s="41">
        <f t="shared" si="46"/>
        <v>66.180000000000007</v>
      </c>
      <c r="I84" s="41">
        <f t="shared" si="46"/>
        <v>66.180000000000007</v>
      </c>
      <c r="J84" s="41">
        <f t="shared" si="46"/>
        <v>66.180000000000007</v>
      </c>
      <c r="K84" s="41">
        <f t="shared" si="46"/>
        <v>66.180000000000007</v>
      </c>
      <c r="L84" s="41">
        <f t="shared" si="46"/>
        <v>66.180000000000007</v>
      </c>
      <c r="M84" s="41">
        <f t="shared" si="46"/>
        <v>66.180000000000007</v>
      </c>
      <c r="N84" s="41">
        <f t="shared" si="46"/>
        <v>66.180000000000007</v>
      </c>
      <c r="O84" s="41">
        <f t="shared" si="46"/>
        <v>66.180000000000007</v>
      </c>
      <c r="P84" s="41">
        <f t="shared" si="46"/>
        <v>66.180000000000007</v>
      </c>
      <c r="Q84" s="41">
        <f t="shared" si="46"/>
        <v>66.180000000000007</v>
      </c>
      <c r="R84" s="41">
        <f t="shared" si="46"/>
        <v>66.180000000000007</v>
      </c>
      <c r="S84" s="41">
        <f t="shared" si="46"/>
        <v>66.180000000000007</v>
      </c>
      <c r="T84" s="41">
        <f t="shared" si="46"/>
        <v>66.180000000000007</v>
      </c>
      <c r="U84" s="41">
        <f t="shared" si="46"/>
        <v>66.180000000000007</v>
      </c>
      <c r="V84" s="41">
        <f t="shared" si="46"/>
        <v>66.180000000000007</v>
      </c>
      <c r="W84" s="41">
        <f t="shared" si="46"/>
        <v>66.180000000000007</v>
      </c>
      <c r="X84" s="41">
        <f t="shared" si="46"/>
        <v>66.180000000000007</v>
      </c>
      <c r="Y84" s="41">
        <f t="shared" si="46"/>
        <v>66.180000000000007</v>
      </c>
      <c r="Z84" s="41">
        <f t="shared" si="46"/>
        <v>66.180000000000007</v>
      </c>
      <c r="AA84" s="41">
        <f t="shared" si="46"/>
        <v>66.180000000000007</v>
      </c>
    </row>
    <row r="85" spans="1:27" ht="12.75" hidden="1" customHeight="1" outlineLevel="1" x14ac:dyDescent="0.2">
      <c r="A85" s="99" t="s">
        <v>2492</v>
      </c>
      <c r="B85" s="60" t="s">
        <v>83</v>
      </c>
      <c r="C85" s="40" t="s">
        <v>79</v>
      </c>
      <c r="D85" s="41">
        <v>3.72</v>
      </c>
      <c r="E85" s="41">
        <v>3.72</v>
      </c>
      <c r="F85" s="41">
        <v>3.72</v>
      </c>
      <c r="G85" s="41">
        <v>3.72</v>
      </c>
      <c r="H85" s="41">
        <v>3.72</v>
      </c>
      <c r="I85" s="41">
        <v>3.72</v>
      </c>
      <c r="J85" s="41">
        <v>3.72</v>
      </c>
      <c r="K85" s="41">
        <v>3.72</v>
      </c>
      <c r="L85" s="41">
        <v>3.72</v>
      </c>
      <c r="M85" s="41">
        <v>3.72</v>
      </c>
      <c r="N85" s="41">
        <v>3.72</v>
      </c>
      <c r="O85" s="41">
        <v>3.72</v>
      </c>
      <c r="P85" s="41">
        <v>3.72</v>
      </c>
      <c r="Q85" s="41">
        <v>3.72</v>
      </c>
      <c r="R85" s="41">
        <v>3.72</v>
      </c>
      <c r="S85" s="41">
        <v>3.72</v>
      </c>
      <c r="T85" s="41">
        <v>3.72</v>
      </c>
      <c r="U85" s="41">
        <v>3.72</v>
      </c>
      <c r="V85" s="41">
        <v>3.72</v>
      </c>
      <c r="W85" s="41">
        <v>3.72</v>
      </c>
      <c r="X85" s="41">
        <v>3.72</v>
      </c>
      <c r="Y85" s="41">
        <v>3.72</v>
      </c>
      <c r="Z85" s="41">
        <v>3.72</v>
      </c>
      <c r="AA85" s="41">
        <v>3.72</v>
      </c>
    </row>
    <row r="86" spans="1:27" ht="12.75" hidden="1" customHeight="1" outlineLevel="1" x14ac:dyDescent="0.2">
      <c r="A86" s="99" t="s">
        <v>2493</v>
      </c>
      <c r="B86" s="60" t="s">
        <v>81</v>
      </c>
      <c r="C86" s="40" t="s">
        <v>79</v>
      </c>
      <c r="D86" s="41">
        <f>$D$11</f>
        <v>216.36</v>
      </c>
      <c r="E86" s="41">
        <f t="shared" ref="E86:AA86" si="47">$D$11</f>
        <v>216.36</v>
      </c>
      <c r="F86" s="41">
        <f t="shared" si="47"/>
        <v>216.36</v>
      </c>
      <c r="G86" s="41">
        <f t="shared" si="47"/>
        <v>216.36</v>
      </c>
      <c r="H86" s="41">
        <f t="shared" si="47"/>
        <v>216.36</v>
      </c>
      <c r="I86" s="41">
        <f t="shared" si="47"/>
        <v>216.36</v>
      </c>
      <c r="J86" s="41">
        <f t="shared" si="47"/>
        <v>216.36</v>
      </c>
      <c r="K86" s="41">
        <f t="shared" si="47"/>
        <v>216.36</v>
      </c>
      <c r="L86" s="41">
        <f t="shared" si="47"/>
        <v>216.36</v>
      </c>
      <c r="M86" s="41">
        <f t="shared" si="47"/>
        <v>216.36</v>
      </c>
      <c r="N86" s="41">
        <f t="shared" si="47"/>
        <v>216.36</v>
      </c>
      <c r="O86" s="41">
        <f t="shared" si="47"/>
        <v>216.36</v>
      </c>
      <c r="P86" s="41">
        <f t="shared" si="47"/>
        <v>216.36</v>
      </c>
      <c r="Q86" s="41">
        <f t="shared" si="47"/>
        <v>216.36</v>
      </c>
      <c r="R86" s="41">
        <f t="shared" si="47"/>
        <v>216.36</v>
      </c>
      <c r="S86" s="41">
        <f t="shared" si="47"/>
        <v>216.36</v>
      </c>
      <c r="T86" s="41">
        <f t="shared" si="47"/>
        <v>216.36</v>
      </c>
      <c r="U86" s="41">
        <f t="shared" si="47"/>
        <v>216.36</v>
      </c>
      <c r="V86" s="41">
        <f t="shared" si="47"/>
        <v>216.36</v>
      </c>
      <c r="W86" s="41">
        <f t="shared" si="47"/>
        <v>216.36</v>
      </c>
      <c r="X86" s="41">
        <f t="shared" si="47"/>
        <v>216.36</v>
      </c>
      <c r="Y86" s="41">
        <f t="shared" si="47"/>
        <v>216.36</v>
      </c>
      <c r="Z86" s="41">
        <f t="shared" si="47"/>
        <v>216.36</v>
      </c>
      <c r="AA86" s="41">
        <f t="shared" si="47"/>
        <v>216.36</v>
      </c>
    </row>
    <row r="87" spans="1:27" ht="12.75" customHeight="1" collapsed="1" x14ac:dyDescent="0.2">
      <c r="A87" s="98" t="s">
        <v>2494</v>
      </c>
      <c r="B87" s="25" t="str">
        <f>"17"&amp;"."&amp;$B$801&amp;"."&amp;$B$802</f>
        <v>17.01.2024</v>
      </c>
      <c r="C87" s="88" t="s">
        <v>76</v>
      </c>
      <c r="D87" s="89">
        <f>ROUND(((D88+D89+D91+D90)/1000),5)</f>
        <v>1.52484</v>
      </c>
      <c r="E87" s="89">
        <f>ROUND(((E88+E89+E91+E90)/1000),5)</f>
        <v>1.44696</v>
      </c>
      <c r="F87" s="89">
        <f>ROUND(((F88+F89+F91+F90)/1000),5)</f>
        <v>1.3997200000000001</v>
      </c>
      <c r="G87" s="89">
        <f t="shared" ref="G87:AA87" si="48">ROUND(((G88+G89+G91+G90)/1000),5)</f>
        <v>1.3989499999999999</v>
      </c>
      <c r="H87" s="89">
        <f t="shared" si="48"/>
        <v>1.4678199999999999</v>
      </c>
      <c r="I87" s="89">
        <f t="shared" si="48"/>
        <v>1.5935999999999999</v>
      </c>
      <c r="J87" s="89">
        <f t="shared" si="48"/>
        <v>1.78861</v>
      </c>
      <c r="K87" s="89">
        <f t="shared" si="48"/>
        <v>2.1031</v>
      </c>
      <c r="L87" s="89">
        <f t="shared" si="48"/>
        <v>2.3112200000000001</v>
      </c>
      <c r="M87" s="89">
        <f t="shared" si="48"/>
        <v>2.2812299999999999</v>
      </c>
      <c r="N87" s="89">
        <f t="shared" si="48"/>
        <v>2.35927</v>
      </c>
      <c r="O87" s="89">
        <f t="shared" si="48"/>
        <v>2.3977599999999999</v>
      </c>
      <c r="P87" s="89">
        <f t="shared" si="48"/>
        <v>2.3948900000000002</v>
      </c>
      <c r="Q87" s="89">
        <f t="shared" si="48"/>
        <v>2.39567</v>
      </c>
      <c r="R87" s="89">
        <f t="shared" si="48"/>
        <v>2.3951099999999999</v>
      </c>
      <c r="S87" s="89">
        <f t="shared" si="48"/>
        <v>2.3641999999999999</v>
      </c>
      <c r="T87" s="89">
        <f t="shared" si="48"/>
        <v>2.4851800000000002</v>
      </c>
      <c r="U87" s="89">
        <f t="shared" si="48"/>
        <v>2.4493399999999999</v>
      </c>
      <c r="V87" s="89">
        <f t="shared" si="48"/>
        <v>2.4264100000000002</v>
      </c>
      <c r="W87" s="89">
        <f t="shared" si="48"/>
        <v>2.2923200000000001</v>
      </c>
      <c r="X87" s="89">
        <f t="shared" si="48"/>
        <v>2.2969300000000001</v>
      </c>
      <c r="Y87" s="89">
        <f t="shared" si="48"/>
        <v>2.1330399999999998</v>
      </c>
      <c r="Z87" s="89">
        <f t="shared" si="48"/>
        <v>1.9129499999999999</v>
      </c>
      <c r="AA87" s="89">
        <f t="shared" si="48"/>
        <v>1.73854</v>
      </c>
    </row>
    <row r="88" spans="1:27" ht="12.75" hidden="1" customHeight="1" outlineLevel="1" x14ac:dyDescent="0.2">
      <c r="A88" s="99" t="s">
        <v>2495</v>
      </c>
      <c r="B88" s="60" t="s">
        <v>238</v>
      </c>
      <c r="C88" s="40" t="s">
        <v>79</v>
      </c>
      <c r="D88" s="41">
        <v>1238.58</v>
      </c>
      <c r="E88" s="41">
        <v>1160.7</v>
      </c>
      <c r="F88" s="41">
        <v>1113.46</v>
      </c>
      <c r="G88" s="41">
        <v>1112.69</v>
      </c>
      <c r="H88" s="41">
        <v>1181.56</v>
      </c>
      <c r="I88" s="41">
        <v>1307.3399999999999</v>
      </c>
      <c r="J88" s="41">
        <v>1502.35</v>
      </c>
      <c r="K88" s="41">
        <v>1816.84</v>
      </c>
      <c r="L88" s="41">
        <v>2024.96</v>
      </c>
      <c r="M88" s="41">
        <v>1994.97</v>
      </c>
      <c r="N88" s="41">
        <v>2073.0100000000002</v>
      </c>
      <c r="O88" s="41">
        <v>2111.5</v>
      </c>
      <c r="P88" s="41">
        <v>2108.63</v>
      </c>
      <c r="Q88" s="41">
        <v>2109.41</v>
      </c>
      <c r="R88" s="41">
        <v>2108.85</v>
      </c>
      <c r="S88" s="41">
        <v>2077.94</v>
      </c>
      <c r="T88" s="41">
        <v>2198.92</v>
      </c>
      <c r="U88" s="41">
        <v>2163.08</v>
      </c>
      <c r="V88" s="41">
        <v>2140.15</v>
      </c>
      <c r="W88" s="41">
        <v>2006.06</v>
      </c>
      <c r="X88" s="41">
        <v>2010.67</v>
      </c>
      <c r="Y88" s="41">
        <v>1846.78</v>
      </c>
      <c r="Z88" s="41">
        <v>1626.69</v>
      </c>
      <c r="AA88" s="41">
        <v>1452.28</v>
      </c>
    </row>
    <row r="89" spans="1:27" ht="12.75" hidden="1" customHeight="1" outlineLevel="1" x14ac:dyDescent="0.2">
      <c r="A89" s="99" t="s">
        <v>2496</v>
      </c>
      <c r="B89" s="60" t="s">
        <v>90</v>
      </c>
      <c r="C89" s="40" t="s">
        <v>79</v>
      </c>
      <c r="D89" s="41">
        <f t="shared" ref="D89:AA89" si="49">$D$9</f>
        <v>66.180000000000007</v>
      </c>
      <c r="E89" s="41">
        <f t="shared" si="49"/>
        <v>66.180000000000007</v>
      </c>
      <c r="F89" s="41">
        <f t="shared" si="49"/>
        <v>66.180000000000007</v>
      </c>
      <c r="G89" s="41">
        <f t="shared" si="49"/>
        <v>66.180000000000007</v>
      </c>
      <c r="H89" s="41">
        <f t="shared" si="49"/>
        <v>66.180000000000007</v>
      </c>
      <c r="I89" s="41">
        <f t="shared" si="49"/>
        <v>66.180000000000007</v>
      </c>
      <c r="J89" s="41">
        <f t="shared" si="49"/>
        <v>66.180000000000007</v>
      </c>
      <c r="K89" s="41">
        <f t="shared" si="49"/>
        <v>66.180000000000007</v>
      </c>
      <c r="L89" s="41">
        <f t="shared" si="49"/>
        <v>66.180000000000007</v>
      </c>
      <c r="M89" s="41">
        <f t="shared" si="49"/>
        <v>66.180000000000007</v>
      </c>
      <c r="N89" s="41">
        <f t="shared" si="49"/>
        <v>66.180000000000007</v>
      </c>
      <c r="O89" s="41">
        <f t="shared" si="49"/>
        <v>66.180000000000007</v>
      </c>
      <c r="P89" s="41">
        <f t="shared" si="49"/>
        <v>66.180000000000007</v>
      </c>
      <c r="Q89" s="41">
        <f t="shared" si="49"/>
        <v>66.180000000000007</v>
      </c>
      <c r="R89" s="41">
        <f t="shared" si="49"/>
        <v>66.180000000000007</v>
      </c>
      <c r="S89" s="41">
        <f t="shared" si="49"/>
        <v>66.180000000000007</v>
      </c>
      <c r="T89" s="41">
        <f t="shared" si="49"/>
        <v>66.180000000000007</v>
      </c>
      <c r="U89" s="41">
        <f t="shared" si="49"/>
        <v>66.180000000000007</v>
      </c>
      <c r="V89" s="41">
        <f t="shared" si="49"/>
        <v>66.180000000000007</v>
      </c>
      <c r="W89" s="41">
        <f t="shared" si="49"/>
        <v>66.180000000000007</v>
      </c>
      <c r="X89" s="41">
        <f t="shared" si="49"/>
        <v>66.180000000000007</v>
      </c>
      <c r="Y89" s="41">
        <f t="shared" si="49"/>
        <v>66.180000000000007</v>
      </c>
      <c r="Z89" s="41">
        <f t="shared" si="49"/>
        <v>66.180000000000007</v>
      </c>
      <c r="AA89" s="41">
        <f t="shared" si="49"/>
        <v>66.180000000000007</v>
      </c>
    </row>
    <row r="90" spans="1:27" ht="12.75" hidden="1" customHeight="1" outlineLevel="1" x14ac:dyDescent="0.2">
      <c r="A90" s="99" t="s">
        <v>2497</v>
      </c>
      <c r="B90" s="60" t="s">
        <v>83</v>
      </c>
      <c r="C90" s="40" t="s">
        <v>79</v>
      </c>
      <c r="D90" s="41">
        <v>3.72</v>
      </c>
      <c r="E90" s="41">
        <v>3.72</v>
      </c>
      <c r="F90" s="41">
        <v>3.72</v>
      </c>
      <c r="G90" s="41">
        <v>3.72</v>
      </c>
      <c r="H90" s="41">
        <v>3.72</v>
      </c>
      <c r="I90" s="41">
        <v>3.72</v>
      </c>
      <c r="J90" s="41">
        <v>3.72</v>
      </c>
      <c r="K90" s="41">
        <v>3.72</v>
      </c>
      <c r="L90" s="41">
        <v>3.72</v>
      </c>
      <c r="M90" s="41">
        <v>3.72</v>
      </c>
      <c r="N90" s="41">
        <v>3.72</v>
      </c>
      <c r="O90" s="41">
        <v>3.72</v>
      </c>
      <c r="P90" s="41">
        <v>3.72</v>
      </c>
      <c r="Q90" s="41">
        <v>3.72</v>
      </c>
      <c r="R90" s="41">
        <v>3.72</v>
      </c>
      <c r="S90" s="41">
        <v>3.72</v>
      </c>
      <c r="T90" s="41">
        <v>3.72</v>
      </c>
      <c r="U90" s="41">
        <v>3.72</v>
      </c>
      <c r="V90" s="41">
        <v>3.72</v>
      </c>
      <c r="W90" s="41">
        <v>3.72</v>
      </c>
      <c r="X90" s="41">
        <v>3.72</v>
      </c>
      <c r="Y90" s="41">
        <v>3.72</v>
      </c>
      <c r="Z90" s="41">
        <v>3.72</v>
      </c>
      <c r="AA90" s="41">
        <v>3.72</v>
      </c>
    </row>
    <row r="91" spans="1:27" ht="12.75" hidden="1" customHeight="1" outlineLevel="1" x14ac:dyDescent="0.2">
      <c r="A91" s="99" t="s">
        <v>2498</v>
      </c>
      <c r="B91" s="60" t="s">
        <v>81</v>
      </c>
      <c r="C91" s="40" t="s">
        <v>79</v>
      </c>
      <c r="D91" s="41">
        <f>$D$11</f>
        <v>216.36</v>
      </c>
      <c r="E91" s="41">
        <f t="shared" ref="E91:AA91" si="50">$D$11</f>
        <v>216.36</v>
      </c>
      <c r="F91" s="41">
        <f t="shared" si="50"/>
        <v>216.36</v>
      </c>
      <c r="G91" s="41">
        <f t="shared" si="50"/>
        <v>216.36</v>
      </c>
      <c r="H91" s="41">
        <f t="shared" si="50"/>
        <v>216.36</v>
      </c>
      <c r="I91" s="41">
        <f t="shared" si="50"/>
        <v>216.36</v>
      </c>
      <c r="J91" s="41">
        <f t="shared" si="50"/>
        <v>216.36</v>
      </c>
      <c r="K91" s="41">
        <f t="shared" si="50"/>
        <v>216.36</v>
      </c>
      <c r="L91" s="41">
        <f t="shared" si="50"/>
        <v>216.36</v>
      </c>
      <c r="M91" s="41">
        <f t="shared" si="50"/>
        <v>216.36</v>
      </c>
      <c r="N91" s="41">
        <f t="shared" si="50"/>
        <v>216.36</v>
      </c>
      <c r="O91" s="41">
        <f t="shared" si="50"/>
        <v>216.36</v>
      </c>
      <c r="P91" s="41">
        <f t="shared" si="50"/>
        <v>216.36</v>
      </c>
      <c r="Q91" s="41">
        <f t="shared" si="50"/>
        <v>216.36</v>
      </c>
      <c r="R91" s="41">
        <f t="shared" si="50"/>
        <v>216.36</v>
      </c>
      <c r="S91" s="41">
        <f t="shared" si="50"/>
        <v>216.36</v>
      </c>
      <c r="T91" s="41">
        <f t="shared" si="50"/>
        <v>216.36</v>
      </c>
      <c r="U91" s="41">
        <f t="shared" si="50"/>
        <v>216.36</v>
      </c>
      <c r="V91" s="41">
        <f t="shared" si="50"/>
        <v>216.36</v>
      </c>
      <c r="W91" s="41">
        <f t="shared" si="50"/>
        <v>216.36</v>
      </c>
      <c r="X91" s="41">
        <f t="shared" si="50"/>
        <v>216.36</v>
      </c>
      <c r="Y91" s="41">
        <f t="shared" si="50"/>
        <v>216.36</v>
      </c>
      <c r="Z91" s="41">
        <f t="shared" si="50"/>
        <v>216.36</v>
      </c>
      <c r="AA91" s="41">
        <f t="shared" si="50"/>
        <v>216.36</v>
      </c>
    </row>
    <row r="92" spans="1:27" ht="12.75" customHeight="1" collapsed="1" x14ac:dyDescent="0.2">
      <c r="A92" s="98" t="s">
        <v>2499</v>
      </c>
      <c r="B92" s="25" t="str">
        <f>"18"&amp;"."&amp;$B$801&amp;"."&amp;$B$802</f>
        <v>18.01.2024</v>
      </c>
      <c r="C92" s="88" t="s">
        <v>76</v>
      </c>
      <c r="D92" s="89">
        <f>ROUND(((D93+D94+D96+D95)/1000),5)</f>
        <v>1.6612199999999999</v>
      </c>
      <c r="E92" s="89">
        <f>ROUND(((E93+E94+E96+E95)/1000),5)</f>
        <v>1.5016</v>
      </c>
      <c r="F92" s="89">
        <f>ROUND(((F93+F94+F96+F95)/1000),5)</f>
        <v>1.46523</v>
      </c>
      <c r="G92" s="89">
        <f t="shared" ref="G92:AA92" si="51">ROUND(((G93+G94+G96+G95)/1000),5)</f>
        <v>1.45686</v>
      </c>
      <c r="H92" s="89">
        <f t="shared" si="51"/>
        <v>1.49705</v>
      </c>
      <c r="I92" s="89">
        <f t="shared" si="51"/>
        <v>1.6409100000000001</v>
      </c>
      <c r="J92" s="89">
        <f t="shared" si="51"/>
        <v>1.77</v>
      </c>
      <c r="K92" s="89">
        <f t="shared" si="51"/>
        <v>2.0721799999999999</v>
      </c>
      <c r="L92" s="89">
        <f t="shared" si="51"/>
        <v>2.2707899999999999</v>
      </c>
      <c r="M92" s="89">
        <f t="shared" si="51"/>
        <v>2.2229899999999998</v>
      </c>
      <c r="N92" s="89">
        <f t="shared" si="51"/>
        <v>2.4058999999999999</v>
      </c>
      <c r="O92" s="89">
        <f t="shared" si="51"/>
        <v>2.3644599999999998</v>
      </c>
      <c r="P92" s="89">
        <f t="shared" si="51"/>
        <v>2.3488799999999999</v>
      </c>
      <c r="Q92" s="89">
        <f t="shared" si="51"/>
        <v>2.3680599999999998</v>
      </c>
      <c r="R92" s="89">
        <f t="shared" si="51"/>
        <v>2.3664399999999999</v>
      </c>
      <c r="S92" s="89">
        <f t="shared" si="51"/>
        <v>2.42083</v>
      </c>
      <c r="T92" s="89">
        <f t="shared" si="51"/>
        <v>2.4850699999999999</v>
      </c>
      <c r="U92" s="89">
        <f t="shared" si="51"/>
        <v>2.4972300000000001</v>
      </c>
      <c r="V92" s="89">
        <f t="shared" si="51"/>
        <v>2.4901</v>
      </c>
      <c r="W92" s="89">
        <f t="shared" si="51"/>
        <v>2.30294</v>
      </c>
      <c r="X92" s="89">
        <f t="shared" si="51"/>
        <v>2.15524</v>
      </c>
      <c r="Y92" s="89">
        <f t="shared" si="51"/>
        <v>2.0445700000000002</v>
      </c>
      <c r="Z92" s="89">
        <f t="shared" si="51"/>
        <v>1.7909299999999999</v>
      </c>
      <c r="AA92" s="89">
        <f t="shared" si="51"/>
        <v>1.6201700000000001</v>
      </c>
    </row>
    <row r="93" spans="1:27" ht="12.75" hidden="1" customHeight="1" outlineLevel="1" x14ac:dyDescent="0.2">
      <c r="A93" s="99" t="s">
        <v>2500</v>
      </c>
      <c r="B93" s="60" t="s">
        <v>238</v>
      </c>
      <c r="C93" s="40" t="s">
        <v>79</v>
      </c>
      <c r="D93" s="41">
        <v>1374.96</v>
      </c>
      <c r="E93" s="41">
        <v>1215.3399999999999</v>
      </c>
      <c r="F93" s="41">
        <v>1178.97</v>
      </c>
      <c r="G93" s="41">
        <v>1170.5999999999999</v>
      </c>
      <c r="H93" s="41">
        <v>1210.79</v>
      </c>
      <c r="I93" s="41">
        <v>1354.65</v>
      </c>
      <c r="J93" s="41">
        <v>1483.74</v>
      </c>
      <c r="K93" s="41">
        <v>1785.92</v>
      </c>
      <c r="L93" s="41">
        <v>1984.53</v>
      </c>
      <c r="M93" s="41">
        <v>1936.73</v>
      </c>
      <c r="N93" s="41">
        <v>2119.64</v>
      </c>
      <c r="O93" s="41">
        <v>2078.1999999999998</v>
      </c>
      <c r="P93" s="41">
        <v>2062.62</v>
      </c>
      <c r="Q93" s="41">
        <v>2081.8000000000002</v>
      </c>
      <c r="R93" s="41">
        <v>2080.1799999999998</v>
      </c>
      <c r="S93" s="41">
        <v>2134.5700000000002</v>
      </c>
      <c r="T93" s="41">
        <v>2198.81</v>
      </c>
      <c r="U93" s="41">
        <v>2210.9699999999998</v>
      </c>
      <c r="V93" s="41">
        <v>2203.84</v>
      </c>
      <c r="W93" s="41">
        <v>2016.68</v>
      </c>
      <c r="X93" s="41">
        <v>1868.98</v>
      </c>
      <c r="Y93" s="41">
        <v>1758.31</v>
      </c>
      <c r="Z93" s="41">
        <v>1504.67</v>
      </c>
      <c r="AA93" s="41">
        <v>1333.91</v>
      </c>
    </row>
    <row r="94" spans="1:27" ht="12.75" hidden="1" customHeight="1" outlineLevel="1" x14ac:dyDescent="0.2">
      <c r="A94" s="99" t="s">
        <v>2501</v>
      </c>
      <c r="B94" s="60" t="s">
        <v>90</v>
      </c>
      <c r="C94" s="40" t="s">
        <v>79</v>
      </c>
      <c r="D94" s="41">
        <f t="shared" ref="D94:AA94" si="52">$D$9</f>
        <v>66.180000000000007</v>
      </c>
      <c r="E94" s="41">
        <f t="shared" si="52"/>
        <v>66.180000000000007</v>
      </c>
      <c r="F94" s="41">
        <f t="shared" si="52"/>
        <v>66.180000000000007</v>
      </c>
      <c r="G94" s="41">
        <f t="shared" si="52"/>
        <v>66.180000000000007</v>
      </c>
      <c r="H94" s="41">
        <f t="shared" si="52"/>
        <v>66.180000000000007</v>
      </c>
      <c r="I94" s="41">
        <f t="shared" si="52"/>
        <v>66.180000000000007</v>
      </c>
      <c r="J94" s="41">
        <f t="shared" si="52"/>
        <v>66.180000000000007</v>
      </c>
      <c r="K94" s="41">
        <f t="shared" si="52"/>
        <v>66.180000000000007</v>
      </c>
      <c r="L94" s="41">
        <f t="shared" si="52"/>
        <v>66.180000000000007</v>
      </c>
      <c r="M94" s="41">
        <f t="shared" si="52"/>
        <v>66.180000000000007</v>
      </c>
      <c r="N94" s="41">
        <f t="shared" si="52"/>
        <v>66.180000000000007</v>
      </c>
      <c r="O94" s="41">
        <f t="shared" si="52"/>
        <v>66.180000000000007</v>
      </c>
      <c r="P94" s="41">
        <f t="shared" si="52"/>
        <v>66.180000000000007</v>
      </c>
      <c r="Q94" s="41">
        <f t="shared" si="52"/>
        <v>66.180000000000007</v>
      </c>
      <c r="R94" s="41">
        <f t="shared" si="52"/>
        <v>66.180000000000007</v>
      </c>
      <c r="S94" s="41">
        <f t="shared" si="52"/>
        <v>66.180000000000007</v>
      </c>
      <c r="T94" s="41">
        <f t="shared" si="52"/>
        <v>66.180000000000007</v>
      </c>
      <c r="U94" s="41">
        <f t="shared" si="52"/>
        <v>66.180000000000007</v>
      </c>
      <c r="V94" s="41">
        <f t="shared" si="52"/>
        <v>66.180000000000007</v>
      </c>
      <c r="W94" s="41">
        <f t="shared" si="52"/>
        <v>66.180000000000007</v>
      </c>
      <c r="X94" s="41">
        <f t="shared" si="52"/>
        <v>66.180000000000007</v>
      </c>
      <c r="Y94" s="41">
        <f t="shared" si="52"/>
        <v>66.180000000000007</v>
      </c>
      <c r="Z94" s="41">
        <f t="shared" si="52"/>
        <v>66.180000000000007</v>
      </c>
      <c r="AA94" s="41">
        <f t="shared" si="52"/>
        <v>66.180000000000007</v>
      </c>
    </row>
    <row r="95" spans="1:27" ht="12.75" hidden="1" customHeight="1" outlineLevel="1" x14ac:dyDescent="0.2">
      <c r="A95" s="99" t="s">
        <v>2502</v>
      </c>
      <c r="B95" s="60" t="s">
        <v>83</v>
      </c>
      <c r="C95" s="40" t="s">
        <v>79</v>
      </c>
      <c r="D95" s="41">
        <v>3.72</v>
      </c>
      <c r="E95" s="41">
        <v>3.72</v>
      </c>
      <c r="F95" s="41">
        <v>3.72</v>
      </c>
      <c r="G95" s="41">
        <v>3.72</v>
      </c>
      <c r="H95" s="41">
        <v>3.72</v>
      </c>
      <c r="I95" s="41">
        <v>3.72</v>
      </c>
      <c r="J95" s="41">
        <v>3.72</v>
      </c>
      <c r="K95" s="41">
        <v>3.72</v>
      </c>
      <c r="L95" s="41">
        <v>3.72</v>
      </c>
      <c r="M95" s="41">
        <v>3.72</v>
      </c>
      <c r="N95" s="41">
        <v>3.72</v>
      </c>
      <c r="O95" s="41">
        <v>3.72</v>
      </c>
      <c r="P95" s="41">
        <v>3.72</v>
      </c>
      <c r="Q95" s="41">
        <v>3.72</v>
      </c>
      <c r="R95" s="41">
        <v>3.72</v>
      </c>
      <c r="S95" s="41">
        <v>3.72</v>
      </c>
      <c r="T95" s="41">
        <v>3.72</v>
      </c>
      <c r="U95" s="41">
        <v>3.72</v>
      </c>
      <c r="V95" s="41">
        <v>3.72</v>
      </c>
      <c r="W95" s="41">
        <v>3.72</v>
      </c>
      <c r="X95" s="41">
        <v>3.72</v>
      </c>
      <c r="Y95" s="41">
        <v>3.72</v>
      </c>
      <c r="Z95" s="41">
        <v>3.72</v>
      </c>
      <c r="AA95" s="41">
        <v>3.72</v>
      </c>
    </row>
    <row r="96" spans="1:27" ht="12.75" hidden="1" customHeight="1" outlineLevel="1" x14ac:dyDescent="0.2">
      <c r="A96" s="99" t="s">
        <v>2503</v>
      </c>
      <c r="B96" s="60" t="s">
        <v>81</v>
      </c>
      <c r="C96" s="40" t="s">
        <v>79</v>
      </c>
      <c r="D96" s="41">
        <f>$D$11</f>
        <v>216.36</v>
      </c>
      <c r="E96" s="41">
        <f t="shared" ref="E96:AA96" si="53">$D$11</f>
        <v>216.36</v>
      </c>
      <c r="F96" s="41">
        <f t="shared" si="53"/>
        <v>216.36</v>
      </c>
      <c r="G96" s="41">
        <f t="shared" si="53"/>
        <v>216.36</v>
      </c>
      <c r="H96" s="41">
        <f t="shared" si="53"/>
        <v>216.36</v>
      </c>
      <c r="I96" s="41">
        <f t="shared" si="53"/>
        <v>216.36</v>
      </c>
      <c r="J96" s="41">
        <f t="shared" si="53"/>
        <v>216.36</v>
      </c>
      <c r="K96" s="41">
        <f t="shared" si="53"/>
        <v>216.36</v>
      </c>
      <c r="L96" s="41">
        <f t="shared" si="53"/>
        <v>216.36</v>
      </c>
      <c r="M96" s="41">
        <f t="shared" si="53"/>
        <v>216.36</v>
      </c>
      <c r="N96" s="41">
        <f t="shared" si="53"/>
        <v>216.36</v>
      </c>
      <c r="O96" s="41">
        <f t="shared" si="53"/>
        <v>216.36</v>
      </c>
      <c r="P96" s="41">
        <f t="shared" si="53"/>
        <v>216.36</v>
      </c>
      <c r="Q96" s="41">
        <f t="shared" si="53"/>
        <v>216.36</v>
      </c>
      <c r="R96" s="41">
        <f t="shared" si="53"/>
        <v>216.36</v>
      </c>
      <c r="S96" s="41">
        <f t="shared" si="53"/>
        <v>216.36</v>
      </c>
      <c r="T96" s="41">
        <f t="shared" si="53"/>
        <v>216.36</v>
      </c>
      <c r="U96" s="41">
        <f t="shared" si="53"/>
        <v>216.36</v>
      </c>
      <c r="V96" s="41">
        <f t="shared" si="53"/>
        <v>216.36</v>
      </c>
      <c r="W96" s="41">
        <f t="shared" si="53"/>
        <v>216.36</v>
      </c>
      <c r="X96" s="41">
        <f t="shared" si="53"/>
        <v>216.36</v>
      </c>
      <c r="Y96" s="41">
        <f t="shared" si="53"/>
        <v>216.36</v>
      </c>
      <c r="Z96" s="41">
        <f t="shared" si="53"/>
        <v>216.36</v>
      </c>
      <c r="AA96" s="41">
        <f t="shared" si="53"/>
        <v>216.36</v>
      </c>
    </row>
    <row r="97" spans="1:27" ht="12.75" customHeight="1" collapsed="1" x14ac:dyDescent="0.2">
      <c r="A97" s="98" t="s">
        <v>2504</v>
      </c>
      <c r="B97" s="25" t="str">
        <f>"19"&amp;"."&amp;$B$801&amp;"."&amp;$B$802</f>
        <v>19.01.2024</v>
      </c>
      <c r="C97" s="88" t="s">
        <v>76</v>
      </c>
      <c r="D97" s="89">
        <f>ROUND(((D98+D99+D101+D100)/1000),5)</f>
        <v>1.5435700000000001</v>
      </c>
      <c r="E97" s="89">
        <f>ROUND(((E98+E99+E101+E100)/1000),5)</f>
        <v>1.4670399999999999</v>
      </c>
      <c r="F97" s="89">
        <f>ROUND(((F98+F99+F101+F100)/1000),5)</f>
        <v>1.4287799999999999</v>
      </c>
      <c r="G97" s="89">
        <f t="shared" ref="G97:AA97" si="54">ROUND(((G98+G99+G101+G100)/1000),5)</f>
        <v>1.42326</v>
      </c>
      <c r="H97" s="89">
        <f t="shared" si="54"/>
        <v>1.46529</v>
      </c>
      <c r="I97" s="89">
        <f t="shared" si="54"/>
        <v>1.5819300000000001</v>
      </c>
      <c r="J97" s="89">
        <f t="shared" si="54"/>
        <v>1.7377499999999999</v>
      </c>
      <c r="K97" s="89">
        <f t="shared" si="54"/>
        <v>2.11538</v>
      </c>
      <c r="L97" s="89">
        <f t="shared" si="54"/>
        <v>2.3041700000000001</v>
      </c>
      <c r="M97" s="89">
        <f t="shared" si="54"/>
        <v>2.36626</v>
      </c>
      <c r="N97" s="89">
        <f t="shared" si="54"/>
        <v>2.3804500000000002</v>
      </c>
      <c r="O97" s="89">
        <f t="shared" si="54"/>
        <v>2.42096</v>
      </c>
      <c r="P97" s="89">
        <f t="shared" si="54"/>
        <v>2.4120699999999999</v>
      </c>
      <c r="Q97" s="89">
        <f t="shared" si="54"/>
        <v>2.4224000000000001</v>
      </c>
      <c r="R97" s="89">
        <f t="shared" si="54"/>
        <v>2.4283399999999999</v>
      </c>
      <c r="S97" s="89">
        <f t="shared" si="54"/>
        <v>2.33995</v>
      </c>
      <c r="T97" s="89">
        <f t="shared" si="54"/>
        <v>2.37521</v>
      </c>
      <c r="U97" s="89">
        <f t="shared" si="54"/>
        <v>2.39392</v>
      </c>
      <c r="V97" s="89">
        <f t="shared" si="54"/>
        <v>2.3904999999999998</v>
      </c>
      <c r="W97" s="89">
        <f t="shared" si="54"/>
        <v>2.38828</v>
      </c>
      <c r="X97" s="89">
        <f t="shared" si="54"/>
        <v>2.27725</v>
      </c>
      <c r="Y97" s="89">
        <f t="shared" si="54"/>
        <v>2.1464400000000001</v>
      </c>
      <c r="Z97" s="89">
        <f t="shared" si="54"/>
        <v>1.9219599999999999</v>
      </c>
      <c r="AA97" s="89">
        <f t="shared" si="54"/>
        <v>1.7436799999999999</v>
      </c>
    </row>
    <row r="98" spans="1:27" ht="12.75" hidden="1" customHeight="1" outlineLevel="1" x14ac:dyDescent="0.2">
      <c r="A98" s="99" t="s">
        <v>2505</v>
      </c>
      <c r="B98" s="60" t="s">
        <v>238</v>
      </c>
      <c r="C98" s="40" t="s">
        <v>79</v>
      </c>
      <c r="D98" s="41">
        <v>1257.31</v>
      </c>
      <c r="E98" s="41">
        <v>1180.78</v>
      </c>
      <c r="F98" s="41">
        <v>1142.52</v>
      </c>
      <c r="G98" s="41">
        <v>1137</v>
      </c>
      <c r="H98" s="41">
        <v>1179.03</v>
      </c>
      <c r="I98" s="41">
        <v>1295.67</v>
      </c>
      <c r="J98" s="41">
        <v>1451.49</v>
      </c>
      <c r="K98" s="41">
        <v>1829.12</v>
      </c>
      <c r="L98" s="41">
        <v>2017.91</v>
      </c>
      <c r="M98" s="41">
        <v>2080</v>
      </c>
      <c r="N98" s="41">
        <v>2094.19</v>
      </c>
      <c r="O98" s="41">
        <v>2134.6999999999998</v>
      </c>
      <c r="P98" s="41">
        <v>2125.81</v>
      </c>
      <c r="Q98" s="41">
        <v>2136.14</v>
      </c>
      <c r="R98" s="41">
        <v>2142.08</v>
      </c>
      <c r="S98" s="41">
        <v>2053.69</v>
      </c>
      <c r="T98" s="41">
        <v>2088.9499999999998</v>
      </c>
      <c r="U98" s="41">
        <v>2107.66</v>
      </c>
      <c r="V98" s="41">
        <v>2104.2399999999998</v>
      </c>
      <c r="W98" s="41">
        <v>2102.02</v>
      </c>
      <c r="X98" s="41">
        <v>1990.99</v>
      </c>
      <c r="Y98" s="41">
        <v>1860.18</v>
      </c>
      <c r="Z98" s="41">
        <v>1635.7</v>
      </c>
      <c r="AA98" s="41">
        <v>1457.42</v>
      </c>
    </row>
    <row r="99" spans="1:27" ht="12.75" hidden="1" customHeight="1" outlineLevel="1" x14ac:dyDescent="0.2">
      <c r="A99" s="99" t="s">
        <v>2506</v>
      </c>
      <c r="B99" s="60" t="s">
        <v>90</v>
      </c>
      <c r="C99" s="40" t="s">
        <v>79</v>
      </c>
      <c r="D99" s="41">
        <f t="shared" ref="D99:AA99" si="55">$D$9</f>
        <v>66.180000000000007</v>
      </c>
      <c r="E99" s="41">
        <f t="shared" si="55"/>
        <v>66.180000000000007</v>
      </c>
      <c r="F99" s="41">
        <f t="shared" si="55"/>
        <v>66.180000000000007</v>
      </c>
      <c r="G99" s="41">
        <f t="shared" si="55"/>
        <v>66.180000000000007</v>
      </c>
      <c r="H99" s="41">
        <f t="shared" si="55"/>
        <v>66.180000000000007</v>
      </c>
      <c r="I99" s="41">
        <f t="shared" si="55"/>
        <v>66.180000000000007</v>
      </c>
      <c r="J99" s="41">
        <f t="shared" si="55"/>
        <v>66.180000000000007</v>
      </c>
      <c r="K99" s="41">
        <f t="shared" si="55"/>
        <v>66.180000000000007</v>
      </c>
      <c r="L99" s="41">
        <f t="shared" si="55"/>
        <v>66.180000000000007</v>
      </c>
      <c r="M99" s="41">
        <f t="shared" si="55"/>
        <v>66.180000000000007</v>
      </c>
      <c r="N99" s="41">
        <f t="shared" si="55"/>
        <v>66.180000000000007</v>
      </c>
      <c r="O99" s="41">
        <f t="shared" si="55"/>
        <v>66.180000000000007</v>
      </c>
      <c r="P99" s="41">
        <f t="shared" si="55"/>
        <v>66.180000000000007</v>
      </c>
      <c r="Q99" s="41">
        <f t="shared" si="55"/>
        <v>66.180000000000007</v>
      </c>
      <c r="R99" s="41">
        <f t="shared" si="55"/>
        <v>66.180000000000007</v>
      </c>
      <c r="S99" s="41">
        <f t="shared" si="55"/>
        <v>66.180000000000007</v>
      </c>
      <c r="T99" s="41">
        <f t="shared" si="55"/>
        <v>66.180000000000007</v>
      </c>
      <c r="U99" s="41">
        <f t="shared" si="55"/>
        <v>66.180000000000007</v>
      </c>
      <c r="V99" s="41">
        <f t="shared" si="55"/>
        <v>66.180000000000007</v>
      </c>
      <c r="W99" s="41">
        <f t="shared" si="55"/>
        <v>66.180000000000007</v>
      </c>
      <c r="X99" s="41">
        <f t="shared" si="55"/>
        <v>66.180000000000007</v>
      </c>
      <c r="Y99" s="41">
        <f t="shared" si="55"/>
        <v>66.180000000000007</v>
      </c>
      <c r="Z99" s="41">
        <f t="shared" si="55"/>
        <v>66.180000000000007</v>
      </c>
      <c r="AA99" s="41">
        <f t="shared" si="55"/>
        <v>66.180000000000007</v>
      </c>
    </row>
    <row r="100" spans="1:27" ht="12.75" hidden="1" customHeight="1" outlineLevel="1" x14ac:dyDescent="0.2">
      <c r="A100" s="99" t="s">
        <v>2507</v>
      </c>
      <c r="B100" s="60" t="s">
        <v>83</v>
      </c>
      <c r="C100" s="40" t="s">
        <v>79</v>
      </c>
      <c r="D100" s="41">
        <v>3.72</v>
      </c>
      <c r="E100" s="41">
        <v>3.72</v>
      </c>
      <c r="F100" s="41">
        <v>3.72</v>
      </c>
      <c r="G100" s="41">
        <v>3.72</v>
      </c>
      <c r="H100" s="41">
        <v>3.72</v>
      </c>
      <c r="I100" s="41">
        <v>3.72</v>
      </c>
      <c r="J100" s="41">
        <v>3.72</v>
      </c>
      <c r="K100" s="41">
        <v>3.72</v>
      </c>
      <c r="L100" s="41">
        <v>3.72</v>
      </c>
      <c r="M100" s="41">
        <v>3.72</v>
      </c>
      <c r="N100" s="41">
        <v>3.72</v>
      </c>
      <c r="O100" s="41">
        <v>3.72</v>
      </c>
      <c r="P100" s="41">
        <v>3.72</v>
      </c>
      <c r="Q100" s="41">
        <v>3.72</v>
      </c>
      <c r="R100" s="41">
        <v>3.72</v>
      </c>
      <c r="S100" s="41">
        <v>3.72</v>
      </c>
      <c r="T100" s="41">
        <v>3.72</v>
      </c>
      <c r="U100" s="41">
        <v>3.72</v>
      </c>
      <c r="V100" s="41">
        <v>3.72</v>
      </c>
      <c r="W100" s="41">
        <v>3.72</v>
      </c>
      <c r="X100" s="41">
        <v>3.72</v>
      </c>
      <c r="Y100" s="41">
        <v>3.72</v>
      </c>
      <c r="Z100" s="41">
        <v>3.72</v>
      </c>
      <c r="AA100" s="41">
        <v>3.72</v>
      </c>
    </row>
    <row r="101" spans="1:27" ht="12.75" hidden="1" customHeight="1" outlineLevel="1" x14ac:dyDescent="0.2">
      <c r="A101" s="99" t="s">
        <v>2508</v>
      </c>
      <c r="B101" s="60" t="s">
        <v>81</v>
      </c>
      <c r="C101" s="40" t="s">
        <v>79</v>
      </c>
      <c r="D101" s="41">
        <f>$D$11</f>
        <v>216.36</v>
      </c>
      <c r="E101" s="41">
        <f t="shared" ref="E101:AA101" si="56">$D$11</f>
        <v>216.36</v>
      </c>
      <c r="F101" s="41">
        <f t="shared" si="56"/>
        <v>216.36</v>
      </c>
      <c r="G101" s="41">
        <f t="shared" si="56"/>
        <v>216.36</v>
      </c>
      <c r="H101" s="41">
        <f t="shared" si="56"/>
        <v>216.36</v>
      </c>
      <c r="I101" s="41">
        <f t="shared" si="56"/>
        <v>216.36</v>
      </c>
      <c r="J101" s="41">
        <f t="shared" si="56"/>
        <v>216.36</v>
      </c>
      <c r="K101" s="41">
        <f t="shared" si="56"/>
        <v>216.36</v>
      </c>
      <c r="L101" s="41">
        <f t="shared" si="56"/>
        <v>216.36</v>
      </c>
      <c r="M101" s="41">
        <f t="shared" si="56"/>
        <v>216.36</v>
      </c>
      <c r="N101" s="41">
        <f t="shared" si="56"/>
        <v>216.36</v>
      </c>
      <c r="O101" s="41">
        <f t="shared" si="56"/>
        <v>216.36</v>
      </c>
      <c r="P101" s="41">
        <f t="shared" si="56"/>
        <v>216.36</v>
      </c>
      <c r="Q101" s="41">
        <f t="shared" si="56"/>
        <v>216.36</v>
      </c>
      <c r="R101" s="41">
        <f t="shared" si="56"/>
        <v>216.36</v>
      </c>
      <c r="S101" s="41">
        <f t="shared" si="56"/>
        <v>216.36</v>
      </c>
      <c r="T101" s="41">
        <f t="shared" si="56"/>
        <v>216.36</v>
      </c>
      <c r="U101" s="41">
        <f t="shared" si="56"/>
        <v>216.36</v>
      </c>
      <c r="V101" s="41">
        <f t="shared" si="56"/>
        <v>216.36</v>
      </c>
      <c r="W101" s="41">
        <f t="shared" si="56"/>
        <v>216.36</v>
      </c>
      <c r="X101" s="41">
        <f t="shared" si="56"/>
        <v>216.36</v>
      </c>
      <c r="Y101" s="41">
        <f t="shared" si="56"/>
        <v>216.36</v>
      </c>
      <c r="Z101" s="41">
        <f t="shared" si="56"/>
        <v>216.36</v>
      </c>
      <c r="AA101" s="41">
        <f t="shared" si="56"/>
        <v>216.36</v>
      </c>
    </row>
    <row r="102" spans="1:27" ht="12.75" customHeight="1" collapsed="1" x14ac:dyDescent="0.2">
      <c r="A102" s="98" t="s">
        <v>2509</v>
      </c>
      <c r="B102" s="25" t="str">
        <f>"20"&amp;"."&amp;$B$801&amp;"."&amp;$B$802</f>
        <v>20.01.2024</v>
      </c>
      <c r="C102" s="88" t="s">
        <v>76</v>
      </c>
      <c r="D102" s="89">
        <f>ROUND(((D103+D104+D106+D105)/1000),5)</f>
        <v>1.7455400000000001</v>
      </c>
      <c r="E102" s="89">
        <f>ROUND(((E103+E104+E106+E105)/1000),5)</f>
        <v>1.5824800000000001</v>
      </c>
      <c r="F102" s="89">
        <f>ROUND(((F103+F104+F106+F105)/1000),5)</f>
        <v>1.5185299999999999</v>
      </c>
      <c r="G102" s="89">
        <f t="shared" ref="G102:AA102" si="57">ROUND(((G103+G104+G106+G105)/1000),5)</f>
        <v>1.5199499999999999</v>
      </c>
      <c r="H102" s="89">
        <f t="shared" si="57"/>
        <v>1.5481400000000001</v>
      </c>
      <c r="I102" s="89">
        <f t="shared" si="57"/>
        <v>1.5933900000000001</v>
      </c>
      <c r="J102" s="89">
        <f t="shared" si="57"/>
        <v>1.7051799999999999</v>
      </c>
      <c r="K102" s="89">
        <f t="shared" si="57"/>
        <v>1.86283</v>
      </c>
      <c r="L102" s="89">
        <f t="shared" si="57"/>
        <v>2.14811</v>
      </c>
      <c r="M102" s="89">
        <f t="shared" si="57"/>
        <v>2.2695599999999998</v>
      </c>
      <c r="N102" s="89">
        <f t="shared" si="57"/>
        <v>2.37181</v>
      </c>
      <c r="O102" s="89">
        <f t="shared" si="57"/>
        <v>2.3987099999999999</v>
      </c>
      <c r="P102" s="89">
        <f t="shared" si="57"/>
        <v>2.3947099999999999</v>
      </c>
      <c r="Q102" s="89">
        <f t="shared" si="57"/>
        <v>2.3948</v>
      </c>
      <c r="R102" s="89">
        <f t="shared" si="57"/>
        <v>2.3341599999999998</v>
      </c>
      <c r="S102" s="89">
        <f t="shared" si="57"/>
        <v>2.30945</v>
      </c>
      <c r="T102" s="89">
        <f t="shared" si="57"/>
        <v>2.3564600000000002</v>
      </c>
      <c r="U102" s="89">
        <f t="shared" si="57"/>
        <v>2.3978899999999999</v>
      </c>
      <c r="V102" s="89">
        <f t="shared" si="57"/>
        <v>2.4237000000000002</v>
      </c>
      <c r="W102" s="89">
        <f t="shared" si="57"/>
        <v>2.3077299999999998</v>
      </c>
      <c r="X102" s="89">
        <f t="shared" si="57"/>
        <v>2.2559</v>
      </c>
      <c r="Y102" s="89">
        <f t="shared" si="57"/>
        <v>2.1592199999999999</v>
      </c>
      <c r="Z102" s="89">
        <f t="shared" si="57"/>
        <v>1.87314</v>
      </c>
      <c r="AA102" s="89">
        <f t="shared" si="57"/>
        <v>1.76877</v>
      </c>
    </row>
    <row r="103" spans="1:27" ht="12.75" hidden="1" customHeight="1" outlineLevel="1" x14ac:dyDescent="0.2">
      <c r="A103" s="99" t="s">
        <v>2510</v>
      </c>
      <c r="B103" s="60" t="s">
        <v>238</v>
      </c>
      <c r="C103" s="40" t="s">
        <v>79</v>
      </c>
      <c r="D103" s="41">
        <v>1459.28</v>
      </c>
      <c r="E103" s="41">
        <v>1296.22</v>
      </c>
      <c r="F103" s="41">
        <v>1232.27</v>
      </c>
      <c r="G103" s="41">
        <v>1233.69</v>
      </c>
      <c r="H103" s="41">
        <v>1261.8800000000001</v>
      </c>
      <c r="I103" s="41">
        <v>1307.1300000000001</v>
      </c>
      <c r="J103" s="41">
        <v>1418.92</v>
      </c>
      <c r="K103" s="41">
        <v>1576.57</v>
      </c>
      <c r="L103" s="41">
        <v>1861.85</v>
      </c>
      <c r="M103" s="41">
        <v>1983.3</v>
      </c>
      <c r="N103" s="41">
        <v>2085.5500000000002</v>
      </c>
      <c r="O103" s="41">
        <v>2112.4499999999998</v>
      </c>
      <c r="P103" s="41">
        <v>2108.4499999999998</v>
      </c>
      <c r="Q103" s="41">
        <v>2108.54</v>
      </c>
      <c r="R103" s="41">
        <v>2047.9</v>
      </c>
      <c r="S103" s="41">
        <v>2023.19</v>
      </c>
      <c r="T103" s="41">
        <v>2070.1999999999998</v>
      </c>
      <c r="U103" s="41">
        <v>2111.63</v>
      </c>
      <c r="V103" s="41">
        <v>2137.44</v>
      </c>
      <c r="W103" s="41">
        <v>2021.47</v>
      </c>
      <c r="X103" s="41">
        <v>1969.64</v>
      </c>
      <c r="Y103" s="41">
        <v>1872.96</v>
      </c>
      <c r="Z103" s="41">
        <v>1586.88</v>
      </c>
      <c r="AA103" s="41">
        <v>1482.51</v>
      </c>
    </row>
    <row r="104" spans="1:27" ht="12.75" hidden="1" customHeight="1" outlineLevel="1" x14ac:dyDescent="0.2">
      <c r="A104" s="99" t="s">
        <v>2511</v>
      </c>
      <c r="B104" s="60" t="s">
        <v>90</v>
      </c>
      <c r="C104" s="40" t="s">
        <v>79</v>
      </c>
      <c r="D104" s="41">
        <f t="shared" ref="D104:AA104" si="58">$D$9</f>
        <v>66.180000000000007</v>
      </c>
      <c r="E104" s="41">
        <f t="shared" si="58"/>
        <v>66.180000000000007</v>
      </c>
      <c r="F104" s="41">
        <f t="shared" si="58"/>
        <v>66.180000000000007</v>
      </c>
      <c r="G104" s="41">
        <f t="shared" si="58"/>
        <v>66.180000000000007</v>
      </c>
      <c r="H104" s="41">
        <f t="shared" si="58"/>
        <v>66.180000000000007</v>
      </c>
      <c r="I104" s="41">
        <f t="shared" si="58"/>
        <v>66.180000000000007</v>
      </c>
      <c r="J104" s="41">
        <f t="shared" si="58"/>
        <v>66.180000000000007</v>
      </c>
      <c r="K104" s="41">
        <f t="shared" si="58"/>
        <v>66.180000000000007</v>
      </c>
      <c r="L104" s="41">
        <f t="shared" si="58"/>
        <v>66.180000000000007</v>
      </c>
      <c r="M104" s="41">
        <f t="shared" si="58"/>
        <v>66.180000000000007</v>
      </c>
      <c r="N104" s="41">
        <f t="shared" si="58"/>
        <v>66.180000000000007</v>
      </c>
      <c r="O104" s="41">
        <f t="shared" si="58"/>
        <v>66.180000000000007</v>
      </c>
      <c r="P104" s="41">
        <f t="shared" si="58"/>
        <v>66.180000000000007</v>
      </c>
      <c r="Q104" s="41">
        <f t="shared" si="58"/>
        <v>66.180000000000007</v>
      </c>
      <c r="R104" s="41">
        <f t="shared" si="58"/>
        <v>66.180000000000007</v>
      </c>
      <c r="S104" s="41">
        <f t="shared" si="58"/>
        <v>66.180000000000007</v>
      </c>
      <c r="T104" s="41">
        <f t="shared" si="58"/>
        <v>66.180000000000007</v>
      </c>
      <c r="U104" s="41">
        <f t="shared" si="58"/>
        <v>66.180000000000007</v>
      </c>
      <c r="V104" s="41">
        <f t="shared" si="58"/>
        <v>66.180000000000007</v>
      </c>
      <c r="W104" s="41">
        <f t="shared" si="58"/>
        <v>66.180000000000007</v>
      </c>
      <c r="X104" s="41">
        <f t="shared" si="58"/>
        <v>66.180000000000007</v>
      </c>
      <c r="Y104" s="41">
        <f t="shared" si="58"/>
        <v>66.180000000000007</v>
      </c>
      <c r="Z104" s="41">
        <f t="shared" si="58"/>
        <v>66.180000000000007</v>
      </c>
      <c r="AA104" s="41">
        <f t="shared" si="58"/>
        <v>66.180000000000007</v>
      </c>
    </row>
    <row r="105" spans="1:27" ht="12.75" hidden="1" customHeight="1" outlineLevel="1" x14ac:dyDescent="0.2">
      <c r="A105" s="99" t="s">
        <v>2512</v>
      </c>
      <c r="B105" s="60" t="s">
        <v>83</v>
      </c>
      <c r="C105" s="40" t="s">
        <v>79</v>
      </c>
      <c r="D105" s="41">
        <v>3.72</v>
      </c>
      <c r="E105" s="41">
        <v>3.72</v>
      </c>
      <c r="F105" s="41">
        <v>3.72</v>
      </c>
      <c r="G105" s="41">
        <v>3.72</v>
      </c>
      <c r="H105" s="41">
        <v>3.72</v>
      </c>
      <c r="I105" s="41">
        <v>3.72</v>
      </c>
      <c r="J105" s="41">
        <v>3.72</v>
      </c>
      <c r="K105" s="41">
        <v>3.72</v>
      </c>
      <c r="L105" s="41">
        <v>3.72</v>
      </c>
      <c r="M105" s="41">
        <v>3.72</v>
      </c>
      <c r="N105" s="41">
        <v>3.72</v>
      </c>
      <c r="O105" s="41">
        <v>3.72</v>
      </c>
      <c r="P105" s="41">
        <v>3.72</v>
      </c>
      <c r="Q105" s="41">
        <v>3.72</v>
      </c>
      <c r="R105" s="41">
        <v>3.72</v>
      </c>
      <c r="S105" s="41">
        <v>3.72</v>
      </c>
      <c r="T105" s="41">
        <v>3.72</v>
      </c>
      <c r="U105" s="41">
        <v>3.72</v>
      </c>
      <c r="V105" s="41">
        <v>3.72</v>
      </c>
      <c r="W105" s="41">
        <v>3.72</v>
      </c>
      <c r="X105" s="41">
        <v>3.72</v>
      </c>
      <c r="Y105" s="41">
        <v>3.72</v>
      </c>
      <c r="Z105" s="41">
        <v>3.72</v>
      </c>
      <c r="AA105" s="41">
        <v>3.72</v>
      </c>
    </row>
    <row r="106" spans="1:27" ht="12.75" hidden="1" customHeight="1" outlineLevel="1" x14ac:dyDescent="0.2">
      <c r="A106" s="99" t="s">
        <v>2513</v>
      </c>
      <c r="B106" s="60" t="s">
        <v>81</v>
      </c>
      <c r="C106" s="40" t="s">
        <v>79</v>
      </c>
      <c r="D106" s="41">
        <f>$D$11</f>
        <v>216.36</v>
      </c>
      <c r="E106" s="41">
        <f t="shared" ref="E106:AA106" si="59">$D$11</f>
        <v>216.36</v>
      </c>
      <c r="F106" s="41">
        <f t="shared" si="59"/>
        <v>216.36</v>
      </c>
      <c r="G106" s="41">
        <f t="shared" si="59"/>
        <v>216.36</v>
      </c>
      <c r="H106" s="41">
        <f t="shared" si="59"/>
        <v>216.36</v>
      </c>
      <c r="I106" s="41">
        <f t="shared" si="59"/>
        <v>216.36</v>
      </c>
      <c r="J106" s="41">
        <f t="shared" si="59"/>
        <v>216.36</v>
      </c>
      <c r="K106" s="41">
        <f t="shared" si="59"/>
        <v>216.36</v>
      </c>
      <c r="L106" s="41">
        <f t="shared" si="59"/>
        <v>216.36</v>
      </c>
      <c r="M106" s="41">
        <f t="shared" si="59"/>
        <v>216.36</v>
      </c>
      <c r="N106" s="41">
        <f t="shared" si="59"/>
        <v>216.36</v>
      </c>
      <c r="O106" s="41">
        <f t="shared" si="59"/>
        <v>216.36</v>
      </c>
      <c r="P106" s="41">
        <f t="shared" si="59"/>
        <v>216.36</v>
      </c>
      <c r="Q106" s="41">
        <f t="shared" si="59"/>
        <v>216.36</v>
      </c>
      <c r="R106" s="41">
        <f t="shared" si="59"/>
        <v>216.36</v>
      </c>
      <c r="S106" s="41">
        <f t="shared" si="59"/>
        <v>216.36</v>
      </c>
      <c r="T106" s="41">
        <f t="shared" si="59"/>
        <v>216.36</v>
      </c>
      <c r="U106" s="41">
        <f t="shared" si="59"/>
        <v>216.36</v>
      </c>
      <c r="V106" s="41">
        <f t="shared" si="59"/>
        <v>216.36</v>
      </c>
      <c r="W106" s="41">
        <f t="shared" si="59"/>
        <v>216.36</v>
      </c>
      <c r="X106" s="41">
        <f t="shared" si="59"/>
        <v>216.36</v>
      </c>
      <c r="Y106" s="41">
        <f t="shared" si="59"/>
        <v>216.36</v>
      </c>
      <c r="Z106" s="41">
        <f t="shared" si="59"/>
        <v>216.36</v>
      </c>
      <c r="AA106" s="41">
        <f t="shared" si="59"/>
        <v>216.36</v>
      </c>
    </row>
    <row r="107" spans="1:27" ht="12.75" customHeight="1" collapsed="1" x14ac:dyDescent="0.2">
      <c r="A107" s="98" t="s">
        <v>2514</v>
      </c>
      <c r="B107" s="25" t="str">
        <f>"21"&amp;"."&amp;$B$801&amp;"."&amp;$B$802</f>
        <v>21.01.2024</v>
      </c>
      <c r="C107" s="88" t="s">
        <v>76</v>
      </c>
      <c r="D107" s="89">
        <f>ROUND(((D108+D109+D111+D110)/1000),5)</f>
        <v>1.5860799999999999</v>
      </c>
      <c r="E107" s="89">
        <f>ROUND(((E108+E109+E111+E110)/1000),5)</f>
        <v>1.48123</v>
      </c>
      <c r="F107" s="89">
        <f>ROUND(((F108+F109+F111+F110)/1000),5)</f>
        <v>1.39761</v>
      </c>
      <c r="G107" s="89">
        <f t="shared" ref="G107:AA107" si="60">ROUND(((G108+G109+G111+G110)/1000),5)</f>
        <v>1.3906099999999999</v>
      </c>
      <c r="H107" s="89">
        <f t="shared" si="60"/>
        <v>1.39544</v>
      </c>
      <c r="I107" s="89">
        <f t="shared" si="60"/>
        <v>1.43892</v>
      </c>
      <c r="J107" s="89">
        <f t="shared" si="60"/>
        <v>1.47403</v>
      </c>
      <c r="K107" s="89">
        <f t="shared" si="60"/>
        <v>1.5921000000000001</v>
      </c>
      <c r="L107" s="89">
        <f t="shared" si="60"/>
        <v>1.7882800000000001</v>
      </c>
      <c r="M107" s="89">
        <f t="shared" si="60"/>
        <v>1.9298299999999999</v>
      </c>
      <c r="N107" s="89">
        <f t="shared" si="60"/>
        <v>2.01458</v>
      </c>
      <c r="O107" s="89">
        <f t="shared" si="60"/>
        <v>2.1133799999999998</v>
      </c>
      <c r="P107" s="89">
        <f t="shared" si="60"/>
        <v>2.1164499999999999</v>
      </c>
      <c r="Q107" s="89">
        <f t="shared" si="60"/>
        <v>2.11178</v>
      </c>
      <c r="R107" s="89">
        <f t="shared" si="60"/>
        <v>2.1161599999999998</v>
      </c>
      <c r="S107" s="89">
        <f t="shared" si="60"/>
        <v>2.0856499999999998</v>
      </c>
      <c r="T107" s="89">
        <f t="shared" si="60"/>
        <v>2.18445</v>
      </c>
      <c r="U107" s="89">
        <f t="shared" si="60"/>
        <v>2.31176</v>
      </c>
      <c r="V107" s="89">
        <f t="shared" si="60"/>
        <v>2.3425799999999999</v>
      </c>
      <c r="W107" s="89">
        <f t="shared" si="60"/>
        <v>2.1323599999999998</v>
      </c>
      <c r="X107" s="89">
        <f t="shared" si="60"/>
        <v>2.1149399999999998</v>
      </c>
      <c r="Y107" s="89">
        <f t="shared" si="60"/>
        <v>2.0181300000000002</v>
      </c>
      <c r="Z107" s="89">
        <f t="shared" si="60"/>
        <v>1.78312</v>
      </c>
      <c r="AA107" s="89">
        <f t="shared" si="60"/>
        <v>1.7193400000000001</v>
      </c>
    </row>
    <row r="108" spans="1:27" ht="12.75" hidden="1" customHeight="1" outlineLevel="1" x14ac:dyDescent="0.2">
      <c r="A108" s="99" t="s">
        <v>2515</v>
      </c>
      <c r="B108" s="60" t="s">
        <v>238</v>
      </c>
      <c r="C108" s="40" t="s">
        <v>79</v>
      </c>
      <c r="D108" s="41">
        <v>1299.82</v>
      </c>
      <c r="E108" s="41">
        <v>1194.97</v>
      </c>
      <c r="F108" s="41">
        <v>1111.3499999999999</v>
      </c>
      <c r="G108" s="41">
        <v>1104.3499999999999</v>
      </c>
      <c r="H108" s="41">
        <v>1109.18</v>
      </c>
      <c r="I108" s="41">
        <v>1152.6600000000001</v>
      </c>
      <c r="J108" s="41">
        <v>1187.77</v>
      </c>
      <c r="K108" s="41">
        <v>1305.8399999999999</v>
      </c>
      <c r="L108" s="41">
        <v>1502.02</v>
      </c>
      <c r="M108" s="41">
        <v>1643.57</v>
      </c>
      <c r="N108" s="41">
        <v>1728.32</v>
      </c>
      <c r="O108" s="41">
        <v>1827.12</v>
      </c>
      <c r="P108" s="41">
        <v>1830.19</v>
      </c>
      <c r="Q108" s="41">
        <v>1825.52</v>
      </c>
      <c r="R108" s="41">
        <v>1829.9</v>
      </c>
      <c r="S108" s="41">
        <v>1799.39</v>
      </c>
      <c r="T108" s="41">
        <v>1898.19</v>
      </c>
      <c r="U108" s="41">
        <v>2025.5</v>
      </c>
      <c r="V108" s="41">
        <v>2056.3200000000002</v>
      </c>
      <c r="W108" s="41">
        <v>1846.1</v>
      </c>
      <c r="X108" s="41">
        <v>1828.68</v>
      </c>
      <c r="Y108" s="41">
        <v>1731.87</v>
      </c>
      <c r="Z108" s="41">
        <v>1496.86</v>
      </c>
      <c r="AA108" s="41">
        <v>1433.08</v>
      </c>
    </row>
    <row r="109" spans="1:27" ht="12.75" hidden="1" customHeight="1" outlineLevel="1" x14ac:dyDescent="0.2">
      <c r="A109" s="99" t="s">
        <v>2516</v>
      </c>
      <c r="B109" s="60" t="s">
        <v>90</v>
      </c>
      <c r="C109" s="40" t="s">
        <v>79</v>
      </c>
      <c r="D109" s="41">
        <f t="shared" ref="D109:AA109" si="61">$D$9</f>
        <v>66.180000000000007</v>
      </c>
      <c r="E109" s="41">
        <f t="shared" si="61"/>
        <v>66.180000000000007</v>
      </c>
      <c r="F109" s="41">
        <f t="shared" si="61"/>
        <v>66.180000000000007</v>
      </c>
      <c r="G109" s="41">
        <f t="shared" si="61"/>
        <v>66.180000000000007</v>
      </c>
      <c r="H109" s="41">
        <f t="shared" si="61"/>
        <v>66.180000000000007</v>
      </c>
      <c r="I109" s="41">
        <f t="shared" si="61"/>
        <v>66.180000000000007</v>
      </c>
      <c r="J109" s="41">
        <f t="shared" si="61"/>
        <v>66.180000000000007</v>
      </c>
      <c r="K109" s="41">
        <f t="shared" si="61"/>
        <v>66.180000000000007</v>
      </c>
      <c r="L109" s="41">
        <f t="shared" si="61"/>
        <v>66.180000000000007</v>
      </c>
      <c r="M109" s="41">
        <f t="shared" si="61"/>
        <v>66.180000000000007</v>
      </c>
      <c r="N109" s="41">
        <f t="shared" si="61"/>
        <v>66.180000000000007</v>
      </c>
      <c r="O109" s="41">
        <f t="shared" si="61"/>
        <v>66.180000000000007</v>
      </c>
      <c r="P109" s="41">
        <f t="shared" si="61"/>
        <v>66.180000000000007</v>
      </c>
      <c r="Q109" s="41">
        <f t="shared" si="61"/>
        <v>66.180000000000007</v>
      </c>
      <c r="R109" s="41">
        <f t="shared" si="61"/>
        <v>66.180000000000007</v>
      </c>
      <c r="S109" s="41">
        <f t="shared" si="61"/>
        <v>66.180000000000007</v>
      </c>
      <c r="T109" s="41">
        <f t="shared" si="61"/>
        <v>66.180000000000007</v>
      </c>
      <c r="U109" s="41">
        <f t="shared" si="61"/>
        <v>66.180000000000007</v>
      </c>
      <c r="V109" s="41">
        <f t="shared" si="61"/>
        <v>66.180000000000007</v>
      </c>
      <c r="W109" s="41">
        <f t="shared" si="61"/>
        <v>66.180000000000007</v>
      </c>
      <c r="X109" s="41">
        <f t="shared" si="61"/>
        <v>66.180000000000007</v>
      </c>
      <c r="Y109" s="41">
        <f t="shared" si="61"/>
        <v>66.180000000000007</v>
      </c>
      <c r="Z109" s="41">
        <f t="shared" si="61"/>
        <v>66.180000000000007</v>
      </c>
      <c r="AA109" s="41">
        <f t="shared" si="61"/>
        <v>66.180000000000007</v>
      </c>
    </row>
    <row r="110" spans="1:27" ht="12.75" hidden="1" customHeight="1" outlineLevel="1" x14ac:dyDescent="0.2">
      <c r="A110" s="99" t="s">
        <v>2517</v>
      </c>
      <c r="B110" s="60" t="s">
        <v>83</v>
      </c>
      <c r="C110" s="40" t="s">
        <v>79</v>
      </c>
      <c r="D110" s="41">
        <v>3.72</v>
      </c>
      <c r="E110" s="41">
        <v>3.72</v>
      </c>
      <c r="F110" s="41">
        <v>3.72</v>
      </c>
      <c r="G110" s="41">
        <v>3.72</v>
      </c>
      <c r="H110" s="41">
        <v>3.72</v>
      </c>
      <c r="I110" s="41">
        <v>3.72</v>
      </c>
      <c r="J110" s="41">
        <v>3.72</v>
      </c>
      <c r="K110" s="41">
        <v>3.72</v>
      </c>
      <c r="L110" s="41">
        <v>3.72</v>
      </c>
      <c r="M110" s="41">
        <v>3.72</v>
      </c>
      <c r="N110" s="41">
        <v>3.72</v>
      </c>
      <c r="O110" s="41">
        <v>3.72</v>
      </c>
      <c r="P110" s="41">
        <v>3.72</v>
      </c>
      <c r="Q110" s="41">
        <v>3.72</v>
      </c>
      <c r="R110" s="41">
        <v>3.72</v>
      </c>
      <c r="S110" s="41">
        <v>3.72</v>
      </c>
      <c r="T110" s="41">
        <v>3.72</v>
      </c>
      <c r="U110" s="41">
        <v>3.72</v>
      </c>
      <c r="V110" s="41">
        <v>3.72</v>
      </c>
      <c r="W110" s="41">
        <v>3.72</v>
      </c>
      <c r="X110" s="41">
        <v>3.72</v>
      </c>
      <c r="Y110" s="41">
        <v>3.72</v>
      </c>
      <c r="Z110" s="41">
        <v>3.72</v>
      </c>
      <c r="AA110" s="41">
        <v>3.72</v>
      </c>
    </row>
    <row r="111" spans="1:27" ht="12.75" hidden="1" customHeight="1" outlineLevel="1" x14ac:dyDescent="0.2">
      <c r="A111" s="99" t="s">
        <v>2518</v>
      </c>
      <c r="B111" s="60" t="s">
        <v>81</v>
      </c>
      <c r="C111" s="40" t="s">
        <v>79</v>
      </c>
      <c r="D111" s="41">
        <f>$D$11</f>
        <v>216.36</v>
      </c>
      <c r="E111" s="41">
        <f t="shared" ref="E111:AA111" si="62">$D$11</f>
        <v>216.36</v>
      </c>
      <c r="F111" s="41">
        <f t="shared" si="62"/>
        <v>216.36</v>
      </c>
      <c r="G111" s="41">
        <f t="shared" si="62"/>
        <v>216.36</v>
      </c>
      <c r="H111" s="41">
        <f t="shared" si="62"/>
        <v>216.36</v>
      </c>
      <c r="I111" s="41">
        <f t="shared" si="62"/>
        <v>216.36</v>
      </c>
      <c r="J111" s="41">
        <f t="shared" si="62"/>
        <v>216.36</v>
      </c>
      <c r="K111" s="41">
        <f t="shared" si="62"/>
        <v>216.36</v>
      </c>
      <c r="L111" s="41">
        <f t="shared" si="62"/>
        <v>216.36</v>
      </c>
      <c r="M111" s="41">
        <f t="shared" si="62"/>
        <v>216.36</v>
      </c>
      <c r="N111" s="41">
        <f t="shared" si="62"/>
        <v>216.36</v>
      </c>
      <c r="O111" s="41">
        <f t="shared" si="62"/>
        <v>216.36</v>
      </c>
      <c r="P111" s="41">
        <f t="shared" si="62"/>
        <v>216.36</v>
      </c>
      <c r="Q111" s="41">
        <f t="shared" si="62"/>
        <v>216.36</v>
      </c>
      <c r="R111" s="41">
        <f t="shared" si="62"/>
        <v>216.36</v>
      </c>
      <c r="S111" s="41">
        <f t="shared" si="62"/>
        <v>216.36</v>
      </c>
      <c r="T111" s="41">
        <f t="shared" si="62"/>
        <v>216.36</v>
      </c>
      <c r="U111" s="41">
        <f t="shared" si="62"/>
        <v>216.36</v>
      </c>
      <c r="V111" s="41">
        <f t="shared" si="62"/>
        <v>216.36</v>
      </c>
      <c r="W111" s="41">
        <f t="shared" si="62"/>
        <v>216.36</v>
      </c>
      <c r="X111" s="41">
        <f t="shared" si="62"/>
        <v>216.36</v>
      </c>
      <c r="Y111" s="41">
        <f t="shared" si="62"/>
        <v>216.36</v>
      </c>
      <c r="Z111" s="41">
        <f t="shared" si="62"/>
        <v>216.36</v>
      </c>
      <c r="AA111" s="41">
        <f t="shared" si="62"/>
        <v>216.36</v>
      </c>
    </row>
    <row r="112" spans="1:27" ht="12.75" customHeight="1" collapsed="1" x14ac:dyDescent="0.2">
      <c r="A112" s="98" t="s">
        <v>2519</v>
      </c>
      <c r="B112" s="25" t="str">
        <f>"22"&amp;"."&amp;$B$801&amp;"."&amp;$B$802</f>
        <v>22.01.2024</v>
      </c>
      <c r="C112" s="88" t="s">
        <v>76</v>
      </c>
      <c r="D112" s="89">
        <f>ROUND(((D113+D114+D116+D115)/1000),5)</f>
        <v>1.61364</v>
      </c>
      <c r="E112" s="89">
        <f>ROUND(((E113+E114+E116+E115)/1000),5)</f>
        <v>1.5147299999999999</v>
      </c>
      <c r="F112" s="89">
        <f>ROUND(((F113+F114+F116+F115)/1000),5)</f>
        <v>1.4716499999999999</v>
      </c>
      <c r="G112" s="89">
        <f t="shared" ref="G112:AA112" si="63">ROUND(((G113+G114+G116+G115)/1000),5)</f>
        <v>1.4658899999999999</v>
      </c>
      <c r="H112" s="89">
        <f t="shared" si="63"/>
        <v>1.5011399999999999</v>
      </c>
      <c r="I112" s="89">
        <f t="shared" si="63"/>
        <v>1.6105799999999999</v>
      </c>
      <c r="J112" s="89">
        <f t="shared" si="63"/>
        <v>1.76291</v>
      </c>
      <c r="K112" s="89">
        <f t="shared" si="63"/>
        <v>2.1147900000000002</v>
      </c>
      <c r="L112" s="89">
        <f t="shared" si="63"/>
        <v>2.3540899999999998</v>
      </c>
      <c r="M112" s="89">
        <f t="shared" si="63"/>
        <v>2.3995700000000002</v>
      </c>
      <c r="N112" s="89">
        <f t="shared" si="63"/>
        <v>2.4136299999999999</v>
      </c>
      <c r="O112" s="89">
        <f t="shared" si="63"/>
        <v>2.4552200000000002</v>
      </c>
      <c r="P112" s="89">
        <f t="shared" si="63"/>
        <v>2.4429699999999999</v>
      </c>
      <c r="Q112" s="89">
        <f t="shared" si="63"/>
        <v>2.4434</v>
      </c>
      <c r="R112" s="89">
        <f t="shared" si="63"/>
        <v>2.4342100000000002</v>
      </c>
      <c r="S112" s="89">
        <f t="shared" si="63"/>
        <v>2.4063500000000002</v>
      </c>
      <c r="T112" s="89">
        <f t="shared" si="63"/>
        <v>2.4454500000000001</v>
      </c>
      <c r="U112" s="89">
        <f t="shared" si="63"/>
        <v>2.47587</v>
      </c>
      <c r="V112" s="89">
        <f t="shared" si="63"/>
        <v>2.4956299999999998</v>
      </c>
      <c r="W112" s="89">
        <f t="shared" si="63"/>
        <v>2.4119600000000001</v>
      </c>
      <c r="X112" s="89">
        <f t="shared" si="63"/>
        <v>2.3096399999999999</v>
      </c>
      <c r="Y112" s="89">
        <f t="shared" si="63"/>
        <v>2.1073400000000002</v>
      </c>
      <c r="Z112" s="89">
        <f t="shared" si="63"/>
        <v>1.8156600000000001</v>
      </c>
      <c r="AA112" s="89">
        <f t="shared" si="63"/>
        <v>1.73672</v>
      </c>
    </row>
    <row r="113" spans="1:27" ht="12.75" hidden="1" customHeight="1" outlineLevel="1" x14ac:dyDescent="0.2">
      <c r="A113" s="99" t="s">
        <v>2520</v>
      </c>
      <c r="B113" s="60" t="s">
        <v>238</v>
      </c>
      <c r="C113" s="40" t="s">
        <v>79</v>
      </c>
      <c r="D113" s="41">
        <v>1327.38</v>
      </c>
      <c r="E113" s="41">
        <v>1228.47</v>
      </c>
      <c r="F113" s="41">
        <v>1185.3900000000001</v>
      </c>
      <c r="G113" s="41">
        <v>1179.6300000000001</v>
      </c>
      <c r="H113" s="41">
        <v>1214.8800000000001</v>
      </c>
      <c r="I113" s="41">
        <v>1324.32</v>
      </c>
      <c r="J113" s="41">
        <v>1476.65</v>
      </c>
      <c r="K113" s="41">
        <v>1828.53</v>
      </c>
      <c r="L113" s="41">
        <v>2067.83</v>
      </c>
      <c r="M113" s="41">
        <v>2113.31</v>
      </c>
      <c r="N113" s="41">
        <v>2127.37</v>
      </c>
      <c r="O113" s="41">
        <v>2168.96</v>
      </c>
      <c r="P113" s="41">
        <v>2156.71</v>
      </c>
      <c r="Q113" s="41">
        <v>2157.14</v>
      </c>
      <c r="R113" s="41">
        <v>2147.9499999999998</v>
      </c>
      <c r="S113" s="41">
        <v>2120.09</v>
      </c>
      <c r="T113" s="41">
        <v>2159.19</v>
      </c>
      <c r="U113" s="41">
        <v>2189.61</v>
      </c>
      <c r="V113" s="41">
        <v>2209.37</v>
      </c>
      <c r="W113" s="41">
        <v>2125.6999999999998</v>
      </c>
      <c r="X113" s="41">
        <v>2023.38</v>
      </c>
      <c r="Y113" s="41">
        <v>1821.08</v>
      </c>
      <c r="Z113" s="41">
        <v>1529.4</v>
      </c>
      <c r="AA113" s="41">
        <v>1450.46</v>
      </c>
    </row>
    <row r="114" spans="1:27" ht="12.75" hidden="1" customHeight="1" outlineLevel="1" x14ac:dyDescent="0.2">
      <c r="A114" s="99" t="s">
        <v>2521</v>
      </c>
      <c r="B114" s="60" t="s">
        <v>90</v>
      </c>
      <c r="C114" s="40" t="s">
        <v>79</v>
      </c>
      <c r="D114" s="41">
        <f t="shared" ref="D114:AA114" si="64">$D$9</f>
        <v>66.180000000000007</v>
      </c>
      <c r="E114" s="41">
        <f t="shared" si="64"/>
        <v>66.180000000000007</v>
      </c>
      <c r="F114" s="41">
        <f t="shared" si="64"/>
        <v>66.180000000000007</v>
      </c>
      <c r="G114" s="41">
        <f t="shared" si="64"/>
        <v>66.180000000000007</v>
      </c>
      <c r="H114" s="41">
        <f t="shared" si="64"/>
        <v>66.180000000000007</v>
      </c>
      <c r="I114" s="41">
        <f t="shared" si="64"/>
        <v>66.180000000000007</v>
      </c>
      <c r="J114" s="41">
        <f t="shared" si="64"/>
        <v>66.180000000000007</v>
      </c>
      <c r="K114" s="41">
        <f t="shared" si="64"/>
        <v>66.180000000000007</v>
      </c>
      <c r="L114" s="41">
        <f t="shared" si="64"/>
        <v>66.180000000000007</v>
      </c>
      <c r="M114" s="41">
        <f t="shared" si="64"/>
        <v>66.180000000000007</v>
      </c>
      <c r="N114" s="41">
        <f t="shared" si="64"/>
        <v>66.180000000000007</v>
      </c>
      <c r="O114" s="41">
        <f t="shared" si="64"/>
        <v>66.180000000000007</v>
      </c>
      <c r="P114" s="41">
        <f t="shared" si="64"/>
        <v>66.180000000000007</v>
      </c>
      <c r="Q114" s="41">
        <f t="shared" si="64"/>
        <v>66.180000000000007</v>
      </c>
      <c r="R114" s="41">
        <f t="shared" si="64"/>
        <v>66.180000000000007</v>
      </c>
      <c r="S114" s="41">
        <f t="shared" si="64"/>
        <v>66.180000000000007</v>
      </c>
      <c r="T114" s="41">
        <f t="shared" si="64"/>
        <v>66.180000000000007</v>
      </c>
      <c r="U114" s="41">
        <f t="shared" si="64"/>
        <v>66.180000000000007</v>
      </c>
      <c r="V114" s="41">
        <f t="shared" si="64"/>
        <v>66.180000000000007</v>
      </c>
      <c r="W114" s="41">
        <f t="shared" si="64"/>
        <v>66.180000000000007</v>
      </c>
      <c r="X114" s="41">
        <f t="shared" si="64"/>
        <v>66.180000000000007</v>
      </c>
      <c r="Y114" s="41">
        <f t="shared" si="64"/>
        <v>66.180000000000007</v>
      </c>
      <c r="Z114" s="41">
        <f t="shared" si="64"/>
        <v>66.180000000000007</v>
      </c>
      <c r="AA114" s="41">
        <f t="shared" si="64"/>
        <v>66.180000000000007</v>
      </c>
    </row>
    <row r="115" spans="1:27" ht="12.75" hidden="1" customHeight="1" outlineLevel="1" x14ac:dyDescent="0.2">
      <c r="A115" s="99" t="s">
        <v>2522</v>
      </c>
      <c r="B115" s="60" t="s">
        <v>83</v>
      </c>
      <c r="C115" s="40" t="s">
        <v>79</v>
      </c>
      <c r="D115" s="41">
        <v>3.72</v>
      </c>
      <c r="E115" s="41">
        <v>3.72</v>
      </c>
      <c r="F115" s="41">
        <v>3.72</v>
      </c>
      <c r="G115" s="41">
        <v>3.72</v>
      </c>
      <c r="H115" s="41">
        <v>3.72</v>
      </c>
      <c r="I115" s="41">
        <v>3.72</v>
      </c>
      <c r="J115" s="41">
        <v>3.72</v>
      </c>
      <c r="K115" s="41">
        <v>3.72</v>
      </c>
      <c r="L115" s="41">
        <v>3.72</v>
      </c>
      <c r="M115" s="41">
        <v>3.72</v>
      </c>
      <c r="N115" s="41">
        <v>3.72</v>
      </c>
      <c r="O115" s="41">
        <v>3.72</v>
      </c>
      <c r="P115" s="41">
        <v>3.72</v>
      </c>
      <c r="Q115" s="41">
        <v>3.72</v>
      </c>
      <c r="R115" s="41">
        <v>3.72</v>
      </c>
      <c r="S115" s="41">
        <v>3.72</v>
      </c>
      <c r="T115" s="41">
        <v>3.72</v>
      </c>
      <c r="U115" s="41">
        <v>3.72</v>
      </c>
      <c r="V115" s="41">
        <v>3.72</v>
      </c>
      <c r="W115" s="41">
        <v>3.72</v>
      </c>
      <c r="X115" s="41">
        <v>3.72</v>
      </c>
      <c r="Y115" s="41">
        <v>3.72</v>
      </c>
      <c r="Z115" s="41">
        <v>3.72</v>
      </c>
      <c r="AA115" s="41">
        <v>3.72</v>
      </c>
    </row>
    <row r="116" spans="1:27" ht="12.75" hidden="1" customHeight="1" outlineLevel="1" x14ac:dyDescent="0.2">
      <c r="A116" s="99" t="s">
        <v>2523</v>
      </c>
      <c r="B116" s="60" t="s">
        <v>81</v>
      </c>
      <c r="C116" s="40" t="s">
        <v>79</v>
      </c>
      <c r="D116" s="41">
        <f>$D$11</f>
        <v>216.36</v>
      </c>
      <c r="E116" s="41">
        <f t="shared" ref="E116:AA116" si="65">$D$11</f>
        <v>216.36</v>
      </c>
      <c r="F116" s="41">
        <f t="shared" si="65"/>
        <v>216.36</v>
      </c>
      <c r="G116" s="41">
        <f t="shared" si="65"/>
        <v>216.36</v>
      </c>
      <c r="H116" s="41">
        <f t="shared" si="65"/>
        <v>216.36</v>
      </c>
      <c r="I116" s="41">
        <f t="shared" si="65"/>
        <v>216.36</v>
      </c>
      <c r="J116" s="41">
        <f t="shared" si="65"/>
        <v>216.36</v>
      </c>
      <c r="K116" s="41">
        <f t="shared" si="65"/>
        <v>216.36</v>
      </c>
      <c r="L116" s="41">
        <f t="shared" si="65"/>
        <v>216.36</v>
      </c>
      <c r="M116" s="41">
        <f t="shared" si="65"/>
        <v>216.36</v>
      </c>
      <c r="N116" s="41">
        <f t="shared" si="65"/>
        <v>216.36</v>
      </c>
      <c r="O116" s="41">
        <f t="shared" si="65"/>
        <v>216.36</v>
      </c>
      <c r="P116" s="41">
        <f t="shared" si="65"/>
        <v>216.36</v>
      </c>
      <c r="Q116" s="41">
        <f t="shared" si="65"/>
        <v>216.36</v>
      </c>
      <c r="R116" s="41">
        <f t="shared" si="65"/>
        <v>216.36</v>
      </c>
      <c r="S116" s="41">
        <f t="shared" si="65"/>
        <v>216.36</v>
      </c>
      <c r="T116" s="41">
        <f t="shared" si="65"/>
        <v>216.36</v>
      </c>
      <c r="U116" s="41">
        <f t="shared" si="65"/>
        <v>216.36</v>
      </c>
      <c r="V116" s="41">
        <f t="shared" si="65"/>
        <v>216.36</v>
      </c>
      <c r="W116" s="41">
        <f t="shared" si="65"/>
        <v>216.36</v>
      </c>
      <c r="X116" s="41">
        <f t="shared" si="65"/>
        <v>216.36</v>
      </c>
      <c r="Y116" s="41">
        <f t="shared" si="65"/>
        <v>216.36</v>
      </c>
      <c r="Z116" s="41">
        <f t="shared" si="65"/>
        <v>216.36</v>
      </c>
      <c r="AA116" s="41">
        <f t="shared" si="65"/>
        <v>216.36</v>
      </c>
    </row>
    <row r="117" spans="1:27" ht="12.75" customHeight="1" collapsed="1" x14ac:dyDescent="0.2">
      <c r="A117" s="98" t="s">
        <v>2524</v>
      </c>
      <c r="B117" s="25" t="str">
        <f>"23"&amp;"."&amp;$B$801&amp;"."&amp;$B$802</f>
        <v>23.01.2024</v>
      </c>
      <c r="C117" s="88" t="s">
        <v>76</v>
      </c>
      <c r="D117" s="89">
        <f>ROUND(((D118+D119+D121+D120)/1000),5)</f>
        <v>1.5127999999999999</v>
      </c>
      <c r="E117" s="89">
        <f>ROUND(((E118+E119+E121+E120)/1000),5)</f>
        <v>1.4582900000000001</v>
      </c>
      <c r="F117" s="89">
        <f>ROUND(((F118+F119+F121+F120)/1000),5)</f>
        <v>1.4084099999999999</v>
      </c>
      <c r="G117" s="89">
        <f t="shared" ref="G117:AA117" si="66">ROUND(((G118+G119+G121+G120)/1000),5)</f>
        <v>1.3973599999999999</v>
      </c>
      <c r="H117" s="89">
        <f t="shared" si="66"/>
        <v>1.4494800000000001</v>
      </c>
      <c r="I117" s="89">
        <f t="shared" si="66"/>
        <v>1.53233</v>
      </c>
      <c r="J117" s="89">
        <f t="shared" si="66"/>
        <v>1.7266699999999999</v>
      </c>
      <c r="K117" s="89">
        <f t="shared" si="66"/>
        <v>2.0344699999999998</v>
      </c>
      <c r="L117" s="89">
        <f t="shared" si="66"/>
        <v>2.2309299999999999</v>
      </c>
      <c r="M117" s="89">
        <f t="shared" si="66"/>
        <v>2.2870400000000002</v>
      </c>
      <c r="N117" s="89">
        <f t="shared" si="66"/>
        <v>2.29006</v>
      </c>
      <c r="O117" s="89">
        <f t="shared" si="66"/>
        <v>2.3528799999999999</v>
      </c>
      <c r="P117" s="89">
        <f t="shared" si="66"/>
        <v>2.3220100000000001</v>
      </c>
      <c r="Q117" s="89">
        <f t="shared" si="66"/>
        <v>2.3359700000000001</v>
      </c>
      <c r="R117" s="89">
        <f t="shared" si="66"/>
        <v>2.3344499999999999</v>
      </c>
      <c r="S117" s="89">
        <f t="shared" si="66"/>
        <v>2.2874699999999999</v>
      </c>
      <c r="T117" s="89">
        <f t="shared" si="66"/>
        <v>2.3115399999999999</v>
      </c>
      <c r="U117" s="89">
        <f t="shared" si="66"/>
        <v>2.3639600000000001</v>
      </c>
      <c r="V117" s="89">
        <f t="shared" si="66"/>
        <v>2.36876</v>
      </c>
      <c r="W117" s="89">
        <f t="shared" si="66"/>
        <v>2.3083399999999998</v>
      </c>
      <c r="X117" s="89">
        <f t="shared" si="66"/>
        <v>2.1724399999999999</v>
      </c>
      <c r="Y117" s="89">
        <f t="shared" si="66"/>
        <v>2.0725899999999999</v>
      </c>
      <c r="Z117" s="89">
        <f t="shared" si="66"/>
        <v>1.7806</v>
      </c>
      <c r="AA117" s="89">
        <f t="shared" si="66"/>
        <v>1.64018</v>
      </c>
    </row>
    <row r="118" spans="1:27" ht="12.75" hidden="1" customHeight="1" outlineLevel="1" x14ac:dyDescent="0.2">
      <c r="A118" s="99" t="s">
        <v>2525</v>
      </c>
      <c r="B118" s="60" t="s">
        <v>238</v>
      </c>
      <c r="C118" s="40" t="s">
        <v>79</v>
      </c>
      <c r="D118" s="41">
        <v>1226.54</v>
      </c>
      <c r="E118" s="41">
        <v>1172.03</v>
      </c>
      <c r="F118" s="41">
        <v>1122.1500000000001</v>
      </c>
      <c r="G118" s="41">
        <v>1111.0999999999999</v>
      </c>
      <c r="H118" s="41">
        <v>1163.22</v>
      </c>
      <c r="I118" s="41">
        <v>1246.07</v>
      </c>
      <c r="J118" s="41">
        <v>1440.41</v>
      </c>
      <c r="K118" s="41">
        <v>1748.21</v>
      </c>
      <c r="L118" s="41">
        <v>1944.67</v>
      </c>
      <c r="M118" s="41">
        <v>2000.78</v>
      </c>
      <c r="N118" s="41">
        <v>2003.8</v>
      </c>
      <c r="O118" s="41">
        <v>2066.62</v>
      </c>
      <c r="P118" s="41">
        <v>2035.75</v>
      </c>
      <c r="Q118" s="41">
        <v>2049.71</v>
      </c>
      <c r="R118" s="41">
        <v>2048.19</v>
      </c>
      <c r="S118" s="41">
        <v>2001.21</v>
      </c>
      <c r="T118" s="41">
        <v>2025.28</v>
      </c>
      <c r="U118" s="41">
        <v>2077.6999999999998</v>
      </c>
      <c r="V118" s="41">
        <v>2082.5</v>
      </c>
      <c r="W118" s="41">
        <v>2022.08</v>
      </c>
      <c r="X118" s="41">
        <v>1886.18</v>
      </c>
      <c r="Y118" s="41">
        <v>1786.33</v>
      </c>
      <c r="Z118" s="41">
        <v>1494.34</v>
      </c>
      <c r="AA118" s="41">
        <v>1353.92</v>
      </c>
    </row>
    <row r="119" spans="1:27" ht="12.75" hidden="1" customHeight="1" outlineLevel="1" x14ac:dyDescent="0.2">
      <c r="A119" s="99" t="s">
        <v>2526</v>
      </c>
      <c r="B119" s="60" t="s">
        <v>90</v>
      </c>
      <c r="C119" s="40" t="s">
        <v>79</v>
      </c>
      <c r="D119" s="41">
        <f t="shared" ref="D119:AA119" si="67">$D$9</f>
        <v>66.180000000000007</v>
      </c>
      <c r="E119" s="41">
        <f t="shared" si="67"/>
        <v>66.180000000000007</v>
      </c>
      <c r="F119" s="41">
        <f t="shared" si="67"/>
        <v>66.180000000000007</v>
      </c>
      <c r="G119" s="41">
        <f t="shared" si="67"/>
        <v>66.180000000000007</v>
      </c>
      <c r="H119" s="41">
        <f t="shared" si="67"/>
        <v>66.180000000000007</v>
      </c>
      <c r="I119" s="41">
        <f t="shared" si="67"/>
        <v>66.180000000000007</v>
      </c>
      <c r="J119" s="41">
        <f t="shared" si="67"/>
        <v>66.180000000000007</v>
      </c>
      <c r="K119" s="41">
        <f t="shared" si="67"/>
        <v>66.180000000000007</v>
      </c>
      <c r="L119" s="41">
        <f t="shared" si="67"/>
        <v>66.180000000000007</v>
      </c>
      <c r="M119" s="41">
        <f t="shared" si="67"/>
        <v>66.180000000000007</v>
      </c>
      <c r="N119" s="41">
        <f t="shared" si="67"/>
        <v>66.180000000000007</v>
      </c>
      <c r="O119" s="41">
        <f t="shared" si="67"/>
        <v>66.180000000000007</v>
      </c>
      <c r="P119" s="41">
        <f t="shared" si="67"/>
        <v>66.180000000000007</v>
      </c>
      <c r="Q119" s="41">
        <f t="shared" si="67"/>
        <v>66.180000000000007</v>
      </c>
      <c r="R119" s="41">
        <f t="shared" si="67"/>
        <v>66.180000000000007</v>
      </c>
      <c r="S119" s="41">
        <f t="shared" si="67"/>
        <v>66.180000000000007</v>
      </c>
      <c r="T119" s="41">
        <f t="shared" si="67"/>
        <v>66.180000000000007</v>
      </c>
      <c r="U119" s="41">
        <f t="shared" si="67"/>
        <v>66.180000000000007</v>
      </c>
      <c r="V119" s="41">
        <f t="shared" si="67"/>
        <v>66.180000000000007</v>
      </c>
      <c r="W119" s="41">
        <f t="shared" si="67"/>
        <v>66.180000000000007</v>
      </c>
      <c r="X119" s="41">
        <f t="shared" si="67"/>
        <v>66.180000000000007</v>
      </c>
      <c r="Y119" s="41">
        <f t="shared" si="67"/>
        <v>66.180000000000007</v>
      </c>
      <c r="Z119" s="41">
        <f t="shared" si="67"/>
        <v>66.180000000000007</v>
      </c>
      <c r="AA119" s="41">
        <f t="shared" si="67"/>
        <v>66.180000000000007</v>
      </c>
    </row>
    <row r="120" spans="1:27" ht="12.75" hidden="1" customHeight="1" outlineLevel="1" x14ac:dyDescent="0.2">
      <c r="A120" s="99" t="s">
        <v>2527</v>
      </c>
      <c r="B120" s="60" t="s">
        <v>83</v>
      </c>
      <c r="C120" s="40" t="s">
        <v>79</v>
      </c>
      <c r="D120" s="41">
        <v>3.72</v>
      </c>
      <c r="E120" s="41">
        <v>3.72</v>
      </c>
      <c r="F120" s="41">
        <v>3.72</v>
      </c>
      <c r="G120" s="41">
        <v>3.72</v>
      </c>
      <c r="H120" s="41">
        <v>3.72</v>
      </c>
      <c r="I120" s="41">
        <v>3.72</v>
      </c>
      <c r="J120" s="41">
        <v>3.72</v>
      </c>
      <c r="K120" s="41">
        <v>3.72</v>
      </c>
      <c r="L120" s="41">
        <v>3.72</v>
      </c>
      <c r="M120" s="41">
        <v>3.72</v>
      </c>
      <c r="N120" s="41">
        <v>3.72</v>
      </c>
      <c r="O120" s="41">
        <v>3.72</v>
      </c>
      <c r="P120" s="41">
        <v>3.72</v>
      </c>
      <c r="Q120" s="41">
        <v>3.72</v>
      </c>
      <c r="R120" s="41">
        <v>3.72</v>
      </c>
      <c r="S120" s="41">
        <v>3.72</v>
      </c>
      <c r="T120" s="41">
        <v>3.72</v>
      </c>
      <c r="U120" s="41">
        <v>3.72</v>
      </c>
      <c r="V120" s="41">
        <v>3.72</v>
      </c>
      <c r="W120" s="41">
        <v>3.72</v>
      </c>
      <c r="X120" s="41">
        <v>3.72</v>
      </c>
      <c r="Y120" s="41">
        <v>3.72</v>
      </c>
      <c r="Z120" s="41">
        <v>3.72</v>
      </c>
      <c r="AA120" s="41">
        <v>3.72</v>
      </c>
    </row>
    <row r="121" spans="1:27" ht="12.75" hidden="1" customHeight="1" outlineLevel="1" x14ac:dyDescent="0.2">
      <c r="A121" s="99" t="s">
        <v>2528</v>
      </c>
      <c r="B121" s="60" t="s">
        <v>81</v>
      </c>
      <c r="C121" s="40" t="s">
        <v>79</v>
      </c>
      <c r="D121" s="41">
        <f>$D$11</f>
        <v>216.36</v>
      </c>
      <c r="E121" s="41">
        <f t="shared" ref="E121:AA121" si="68">$D$11</f>
        <v>216.36</v>
      </c>
      <c r="F121" s="41">
        <f t="shared" si="68"/>
        <v>216.36</v>
      </c>
      <c r="G121" s="41">
        <f t="shared" si="68"/>
        <v>216.36</v>
      </c>
      <c r="H121" s="41">
        <f t="shared" si="68"/>
        <v>216.36</v>
      </c>
      <c r="I121" s="41">
        <f t="shared" si="68"/>
        <v>216.36</v>
      </c>
      <c r="J121" s="41">
        <f t="shared" si="68"/>
        <v>216.36</v>
      </c>
      <c r="K121" s="41">
        <f t="shared" si="68"/>
        <v>216.36</v>
      </c>
      <c r="L121" s="41">
        <f t="shared" si="68"/>
        <v>216.36</v>
      </c>
      <c r="M121" s="41">
        <f t="shared" si="68"/>
        <v>216.36</v>
      </c>
      <c r="N121" s="41">
        <f t="shared" si="68"/>
        <v>216.36</v>
      </c>
      <c r="O121" s="41">
        <f t="shared" si="68"/>
        <v>216.36</v>
      </c>
      <c r="P121" s="41">
        <f t="shared" si="68"/>
        <v>216.36</v>
      </c>
      <c r="Q121" s="41">
        <f t="shared" si="68"/>
        <v>216.36</v>
      </c>
      <c r="R121" s="41">
        <f t="shared" si="68"/>
        <v>216.36</v>
      </c>
      <c r="S121" s="41">
        <f t="shared" si="68"/>
        <v>216.36</v>
      </c>
      <c r="T121" s="41">
        <f t="shared" si="68"/>
        <v>216.36</v>
      </c>
      <c r="U121" s="41">
        <f t="shared" si="68"/>
        <v>216.36</v>
      </c>
      <c r="V121" s="41">
        <f t="shared" si="68"/>
        <v>216.36</v>
      </c>
      <c r="W121" s="41">
        <f t="shared" si="68"/>
        <v>216.36</v>
      </c>
      <c r="X121" s="41">
        <f t="shared" si="68"/>
        <v>216.36</v>
      </c>
      <c r="Y121" s="41">
        <f t="shared" si="68"/>
        <v>216.36</v>
      </c>
      <c r="Z121" s="41">
        <f t="shared" si="68"/>
        <v>216.36</v>
      </c>
      <c r="AA121" s="41">
        <f t="shared" si="68"/>
        <v>216.36</v>
      </c>
    </row>
    <row r="122" spans="1:27" ht="12.75" customHeight="1" collapsed="1" x14ac:dyDescent="0.2">
      <c r="A122" s="98" t="s">
        <v>2529</v>
      </c>
      <c r="B122" s="25" t="str">
        <f>"24"&amp;"."&amp;$B$801&amp;"."&amp;$B$802</f>
        <v>24.01.2024</v>
      </c>
      <c r="C122" s="88" t="s">
        <v>76</v>
      </c>
      <c r="D122" s="89">
        <f>ROUND(((D123+D124+D126+D125)/1000),5)</f>
        <v>1.55433</v>
      </c>
      <c r="E122" s="89">
        <f>ROUND(((E123+E124+E126+E125)/1000),5)</f>
        <v>1.4797</v>
      </c>
      <c r="F122" s="89">
        <f>ROUND(((F123+F124+F126+F125)/1000),5)</f>
        <v>1.4509799999999999</v>
      </c>
      <c r="G122" s="89">
        <f t="shared" ref="G122:AA122" si="69">ROUND(((G123+G124+G126+G125)/1000),5)</f>
        <v>1.4572000000000001</v>
      </c>
      <c r="H122" s="89">
        <f t="shared" si="69"/>
        <v>1.5021199999999999</v>
      </c>
      <c r="I122" s="89">
        <f t="shared" si="69"/>
        <v>1.5682100000000001</v>
      </c>
      <c r="J122" s="89">
        <f t="shared" si="69"/>
        <v>1.7976000000000001</v>
      </c>
      <c r="K122" s="89">
        <f t="shared" si="69"/>
        <v>2.1760899999999999</v>
      </c>
      <c r="L122" s="89">
        <f t="shared" si="69"/>
        <v>2.3712200000000001</v>
      </c>
      <c r="M122" s="89">
        <f t="shared" si="69"/>
        <v>2.40903</v>
      </c>
      <c r="N122" s="89">
        <f t="shared" si="69"/>
        <v>2.4155700000000002</v>
      </c>
      <c r="O122" s="89">
        <f t="shared" si="69"/>
        <v>2.4598800000000001</v>
      </c>
      <c r="P122" s="89">
        <f t="shared" si="69"/>
        <v>2.4318</v>
      </c>
      <c r="Q122" s="89">
        <f t="shared" si="69"/>
        <v>2.4348200000000002</v>
      </c>
      <c r="R122" s="89">
        <f t="shared" si="69"/>
        <v>2.4280300000000001</v>
      </c>
      <c r="S122" s="89">
        <f t="shared" si="69"/>
        <v>2.3908200000000002</v>
      </c>
      <c r="T122" s="89">
        <f t="shared" si="69"/>
        <v>2.4137900000000001</v>
      </c>
      <c r="U122" s="89">
        <f t="shared" si="69"/>
        <v>2.4123299999999999</v>
      </c>
      <c r="V122" s="89">
        <f t="shared" si="69"/>
        <v>2.4141300000000001</v>
      </c>
      <c r="W122" s="89">
        <f t="shared" si="69"/>
        <v>2.36084</v>
      </c>
      <c r="X122" s="89">
        <f t="shared" si="69"/>
        <v>2.3307199999999999</v>
      </c>
      <c r="Y122" s="89">
        <f t="shared" si="69"/>
        <v>2.1038000000000001</v>
      </c>
      <c r="Z122" s="89">
        <f t="shared" si="69"/>
        <v>1.80264</v>
      </c>
      <c r="AA122" s="89">
        <f t="shared" si="69"/>
        <v>1.7252799999999999</v>
      </c>
    </row>
    <row r="123" spans="1:27" ht="12.75" hidden="1" customHeight="1" outlineLevel="1" x14ac:dyDescent="0.2">
      <c r="A123" s="99" t="s">
        <v>2530</v>
      </c>
      <c r="B123" s="60" t="s">
        <v>238</v>
      </c>
      <c r="C123" s="40" t="s">
        <v>79</v>
      </c>
      <c r="D123" s="41">
        <v>1268.07</v>
      </c>
      <c r="E123" s="41">
        <v>1193.44</v>
      </c>
      <c r="F123" s="41">
        <v>1164.72</v>
      </c>
      <c r="G123" s="41">
        <v>1170.94</v>
      </c>
      <c r="H123" s="41">
        <v>1215.8599999999999</v>
      </c>
      <c r="I123" s="41">
        <v>1281.95</v>
      </c>
      <c r="J123" s="41">
        <v>1511.34</v>
      </c>
      <c r="K123" s="41">
        <v>1889.83</v>
      </c>
      <c r="L123" s="41">
        <v>2084.96</v>
      </c>
      <c r="M123" s="41">
        <v>2122.77</v>
      </c>
      <c r="N123" s="41">
        <v>2129.31</v>
      </c>
      <c r="O123" s="41">
        <v>2173.62</v>
      </c>
      <c r="P123" s="41">
        <v>2145.54</v>
      </c>
      <c r="Q123" s="41">
        <v>2148.56</v>
      </c>
      <c r="R123" s="41">
        <v>2141.77</v>
      </c>
      <c r="S123" s="41">
        <v>2104.56</v>
      </c>
      <c r="T123" s="41">
        <v>2127.5300000000002</v>
      </c>
      <c r="U123" s="41">
        <v>2126.0700000000002</v>
      </c>
      <c r="V123" s="41">
        <v>2127.87</v>
      </c>
      <c r="W123" s="41">
        <v>2074.58</v>
      </c>
      <c r="X123" s="41">
        <v>2044.46</v>
      </c>
      <c r="Y123" s="41">
        <v>1817.54</v>
      </c>
      <c r="Z123" s="41">
        <v>1516.38</v>
      </c>
      <c r="AA123" s="41">
        <v>1439.02</v>
      </c>
    </row>
    <row r="124" spans="1:27" ht="12.75" hidden="1" customHeight="1" outlineLevel="1" x14ac:dyDescent="0.2">
      <c r="A124" s="99" t="s">
        <v>2531</v>
      </c>
      <c r="B124" s="60" t="s">
        <v>90</v>
      </c>
      <c r="C124" s="40" t="s">
        <v>79</v>
      </c>
      <c r="D124" s="41">
        <f t="shared" ref="D124:AA124" si="70">$D$9</f>
        <v>66.180000000000007</v>
      </c>
      <c r="E124" s="41">
        <f t="shared" si="70"/>
        <v>66.180000000000007</v>
      </c>
      <c r="F124" s="41">
        <f t="shared" si="70"/>
        <v>66.180000000000007</v>
      </c>
      <c r="G124" s="41">
        <f t="shared" si="70"/>
        <v>66.180000000000007</v>
      </c>
      <c r="H124" s="41">
        <f t="shared" si="70"/>
        <v>66.180000000000007</v>
      </c>
      <c r="I124" s="41">
        <f t="shared" si="70"/>
        <v>66.180000000000007</v>
      </c>
      <c r="J124" s="41">
        <f t="shared" si="70"/>
        <v>66.180000000000007</v>
      </c>
      <c r="K124" s="41">
        <f t="shared" si="70"/>
        <v>66.180000000000007</v>
      </c>
      <c r="L124" s="41">
        <f t="shared" si="70"/>
        <v>66.180000000000007</v>
      </c>
      <c r="M124" s="41">
        <f t="shared" si="70"/>
        <v>66.180000000000007</v>
      </c>
      <c r="N124" s="41">
        <f t="shared" si="70"/>
        <v>66.180000000000007</v>
      </c>
      <c r="O124" s="41">
        <f t="shared" si="70"/>
        <v>66.180000000000007</v>
      </c>
      <c r="P124" s="41">
        <f t="shared" si="70"/>
        <v>66.180000000000007</v>
      </c>
      <c r="Q124" s="41">
        <f t="shared" si="70"/>
        <v>66.180000000000007</v>
      </c>
      <c r="R124" s="41">
        <f t="shared" si="70"/>
        <v>66.180000000000007</v>
      </c>
      <c r="S124" s="41">
        <f t="shared" si="70"/>
        <v>66.180000000000007</v>
      </c>
      <c r="T124" s="41">
        <f t="shared" si="70"/>
        <v>66.180000000000007</v>
      </c>
      <c r="U124" s="41">
        <f t="shared" si="70"/>
        <v>66.180000000000007</v>
      </c>
      <c r="V124" s="41">
        <f t="shared" si="70"/>
        <v>66.180000000000007</v>
      </c>
      <c r="W124" s="41">
        <f t="shared" si="70"/>
        <v>66.180000000000007</v>
      </c>
      <c r="X124" s="41">
        <f t="shared" si="70"/>
        <v>66.180000000000007</v>
      </c>
      <c r="Y124" s="41">
        <f t="shared" si="70"/>
        <v>66.180000000000007</v>
      </c>
      <c r="Z124" s="41">
        <f t="shared" si="70"/>
        <v>66.180000000000007</v>
      </c>
      <c r="AA124" s="41">
        <f t="shared" si="70"/>
        <v>66.180000000000007</v>
      </c>
    </row>
    <row r="125" spans="1:27" ht="12.75" hidden="1" customHeight="1" outlineLevel="1" x14ac:dyDescent="0.2">
      <c r="A125" s="99" t="s">
        <v>2532</v>
      </c>
      <c r="B125" s="60" t="s">
        <v>83</v>
      </c>
      <c r="C125" s="40" t="s">
        <v>79</v>
      </c>
      <c r="D125" s="41">
        <v>3.72</v>
      </c>
      <c r="E125" s="41">
        <v>3.72</v>
      </c>
      <c r="F125" s="41">
        <v>3.72</v>
      </c>
      <c r="G125" s="41">
        <v>3.72</v>
      </c>
      <c r="H125" s="41">
        <v>3.72</v>
      </c>
      <c r="I125" s="41">
        <v>3.72</v>
      </c>
      <c r="J125" s="41">
        <v>3.72</v>
      </c>
      <c r="K125" s="41">
        <v>3.72</v>
      </c>
      <c r="L125" s="41">
        <v>3.72</v>
      </c>
      <c r="M125" s="41">
        <v>3.72</v>
      </c>
      <c r="N125" s="41">
        <v>3.72</v>
      </c>
      <c r="O125" s="41">
        <v>3.72</v>
      </c>
      <c r="P125" s="41">
        <v>3.72</v>
      </c>
      <c r="Q125" s="41">
        <v>3.72</v>
      </c>
      <c r="R125" s="41">
        <v>3.72</v>
      </c>
      <c r="S125" s="41">
        <v>3.72</v>
      </c>
      <c r="T125" s="41">
        <v>3.72</v>
      </c>
      <c r="U125" s="41">
        <v>3.72</v>
      </c>
      <c r="V125" s="41">
        <v>3.72</v>
      </c>
      <c r="W125" s="41">
        <v>3.72</v>
      </c>
      <c r="X125" s="41">
        <v>3.72</v>
      </c>
      <c r="Y125" s="41">
        <v>3.72</v>
      </c>
      <c r="Z125" s="41">
        <v>3.72</v>
      </c>
      <c r="AA125" s="41">
        <v>3.72</v>
      </c>
    </row>
    <row r="126" spans="1:27" ht="12.75" hidden="1" customHeight="1" outlineLevel="1" x14ac:dyDescent="0.2">
      <c r="A126" s="99" t="s">
        <v>2533</v>
      </c>
      <c r="B126" s="60" t="s">
        <v>81</v>
      </c>
      <c r="C126" s="40" t="s">
        <v>79</v>
      </c>
      <c r="D126" s="41">
        <f>$D$11</f>
        <v>216.36</v>
      </c>
      <c r="E126" s="41">
        <f t="shared" ref="E126:AA126" si="71">$D$11</f>
        <v>216.36</v>
      </c>
      <c r="F126" s="41">
        <f t="shared" si="71"/>
        <v>216.36</v>
      </c>
      <c r="G126" s="41">
        <f t="shared" si="71"/>
        <v>216.36</v>
      </c>
      <c r="H126" s="41">
        <f t="shared" si="71"/>
        <v>216.36</v>
      </c>
      <c r="I126" s="41">
        <f t="shared" si="71"/>
        <v>216.36</v>
      </c>
      <c r="J126" s="41">
        <f t="shared" si="71"/>
        <v>216.36</v>
      </c>
      <c r="K126" s="41">
        <f t="shared" si="71"/>
        <v>216.36</v>
      </c>
      <c r="L126" s="41">
        <f t="shared" si="71"/>
        <v>216.36</v>
      </c>
      <c r="M126" s="41">
        <f t="shared" si="71"/>
        <v>216.36</v>
      </c>
      <c r="N126" s="41">
        <f t="shared" si="71"/>
        <v>216.36</v>
      </c>
      <c r="O126" s="41">
        <f t="shared" si="71"/>
        <v>216.36</v>
      </c>
      <c r="P126" s="41">
        <f t="shared" si="71"/>
        <v>216.36</v>
      </c>
      <c r="Q126" s="41">
        <f t="shared" si="71"/>
        <v>216.36</v>
      </c>
      <c r="R126" s="41">
        <f t="shared" si="71"/>
        <v>216.36</v>
      </c>
      <c r="S126" s="41">
        <f t="shared" si="71"/>
        <v>216.36</v>
      </c>
      <c r="T126" s="41">
        <f t="shared" si="71"/>
        <v>216.36</v>
      </c>
      <c r="U126" s="41">
        <f t="shared" si="71"/>
        <v>216.36</v>
      </c>
      <c r="V126" s="41">
        <f t="shared" si="71"/>
        <v>216.36</v>
      </c>
      <c r="W126" s="41">
        <f t="shared" si="71"/>
        <v>216.36</v>
      </c>
      <c r="X126" s="41">
        <f t="shared" si="71"/>
        <v>216.36</v>
      </c>
      <c r="Y126" s="41">
        <f t="shared" si="71"/>
        <v>216.36</v>
      </c>
      <c r="Z126" s="41">
        <f t="shared" si="71"/>
        <v>216.36</v>
      </c>
      <c r="AA126" s="41">
        <f t="shared" si="71"/>
        <v>216.36</v>
      </c>
    </row>
    <row r="127" spans="1:27" ht="12.75" customHeight="1" collapsed="1" x14ac:dyDescent="0.2">
      <c r="A127" s="98" t="s">
        <v>2534</v>
      </c>
      <c r="B127" s="25" t="str">
        <f>"25"&amp;"."&amp;$B$801&amp;"."&amp;$B$802</f>
        <v>25.01.2024</v>
      </c>
      <c r="C127" s="88" t="s">
        <v>76</v>
      </c>
      <c r="D127" s="89">
        <f>ROUND(((D128+D129+D131+D130)/1000),5)</f>
        <v>1.57884</v>
      </c>
      <c r="E127" s="89">
        <f>ROUND(((E128+E129+E131+E130)/1000),5)</f>
        <v>1.51363</v>
      </c>
      <c r="F127" s="89">
        <f>ROUND(((F128+F129+F131+F130)/1000),5)</f>
        <v>1.4759199999999999</v>
      </c>
      <c r="G127" s="89">
        <f t="shared" ref="G127:AA127" si="72">ROUND(((G128+G129+G131+G130)/1000),5)</f>
        <v>1.4780500000000001</v>
      </c>
      <c r="H127" s="89">
        <f t="shared" si="72"/>
        <v>1.51702</v>
      </c>
      <c r="I127" s="89">
        <f t="shared" si="72"/>
        <v>1.64164</v>
      </c>
      <c r="J127" s="89">
        <f t="shared" si="72"/>
        <v>1.86052</v>
      </c>
      <c r="K127" s="89">
        <f t="shared" si="72"/>
        <v>2.1450900000000002</v>
      </c>
      <c r="L127" s="89">
        <f t="shared" si="72"/>
        <v>2.3434200000000001</v>
      </c>
      <c r="M127" s="89">
        <f t="shared" si="72"/>
        <v>2.3954800000000001</v>
      </c>
      <c r="N127" s="89">
        <f t="shared" si="72"/>
        <v>2.4125399999999999</v>
      </c>
      <c r="O127" s="89">
        <f t="shared" si="72"/>
        <v>2.4418299999999999</v>
      </c>
      <c r="P127" s="89">
        <f t="shared" si="72"/>
        <v>2.4188200000000002</v>
      </c>
      <c r="Q127" s="89">
        <f t="shared" si="72"/>
        <v>2.4348299999999998</v>
      </c>
      <c r="R127" s="89">
        <f t="shared" si="72"/>
        <v>2.4191199999999999</v>
      </c>
      <c r="S127" s="89">
        <f t="shared" si="72"/>
        <v>2.3742800000000002</v>
      </c>
      <c r="T127" s="89">
        <f t="shared" si="72"/>
        <v>2.4169800000000001</v>
      </c>
      <c r="U127" s="89">
        <f t="shared" si="72"/>
        <v>2.42652</v>
      </c>
      <c r="V127" s="89">
        <f t="shared" si="72"/>
        <v>2.4413200000000002</v>
      </c>
      <c r="W127" s="89">
        <f t="shared" si="72"/>
        <v>2.3938799999999998</v>
      </c>
      <c r="X127" s="89">
        <f t="shared" si="72"/>
        <v>2.2421199999999999</v>
      </c>
      <c r="Y127" s="89">
        <f t="shared" si="72"/>
        <v>2.0751400000000002</v>
      </c>
      <c r="Z127" s="89">
        <f t="shared" si="72"/>
        <v>1.81036</v>
      </c>
      <c r="AA127" s="89">
        <f t="shared" si="72"/>
        <v>1.7014</v>
      </c>
    </row>
    <row r="128" spans="1:27" ht="12.75" hidden="1" customHeight="1" outlineLevel="1" x14ac:dyDescent="0.2">
      <c r="A128" s="99" t="s">
        <v>2535</v>
      </c>
      <c r="B128" s="60" t="s">
        <v>238</v>
      </c>
      <c r="C128" s="40" t="s">
        <v>79</v>
      </c>
      <c r="D128" s="41">
        <v>1292.58</v>
      </c>
      <c r="E128" s="41">
        <v>1227.3699999999999</v>
      </c>
      <c r="F128" s="41">
        <v>1189.6600000000001</v>
      </c>
      <c r="G128" s="41">
        <v>1191.79</v>
      </c>
      <c r="H128" s="41">
        <v>1230.76</v>
      </c>
      <c r="I128" s="41">
        <v>1355.38</v>
      </c>
      <c r="J128" s="41">
        <v>1574.26</v>
      </c>
      <c r="K128" s="41">
        <v>1858.83</v>
      </c>
      <c r="L128" s="41">
        <v>2057.16</v>
      </c>
      <c r="M128" s="41">
        <v>2109.2199999999998</v>
      </c>
      <c r="N128" s="41">
        <v>2126.2800000000002</v>
      </c>
      <c r="O128" s="41">
        <v>2155.5700000000002</v>
      </c>
      <c r="P128" s="41">
        <v>2132.56</v>
      </c>
      <c r="Q128" s="41">
        <v>2148.5700000000002</v>
      </c>
      <c r="R128" s="41">
        <v>2132.86</v>
      </c>
      <c r="S128" s="41">
        <v>2088.02</v>
      </c>
      <c r="T128" s="41">
        <v>2130.7199999999998</v>
      </c>
      <c r="U128" s="41">
        <v>2140.2600000000002</v>
      </c>
      <c r="V128" s="41">
        <v>2155.06</v>
      </c>
      <c r="W128" s="41">
        <v>2107.62</v>
      </c>
      <c r="X128" s="41">
        <v>1955.86</v>
      </c>
      <c r="Y128" s="41">
        <v>1788.88</v>
      </c>
      <c r="Z128" s="41">
        <v>1524.1</v>
      </c>
      <c r="AA128" s="41">
        <v>1415.14</v>
      </c>
    </row>
    <row r="129" spans="1:27" ht="12.75" hidden="1" customHeight="1" outlineLevel="1" x14ac:dyDescent="0.2">
      <c r="A129" s="99" t="s">
        <v>2536</v>
      </c>
      <c r="B129" s="60" t="s">
        <v>90</v>
      </c>
      <c r="C129" s="40" t="s">
        <v>79</v>
      </c>
      <c r="D129" s="41">
        <f t="shared" ref="D129:AA129" si="73">$D$9</f>
        <v>66.180000000000007</v>
      </c>
      <c r="E129" s="41">
        <f t="shared" si="73"/>
        <v>66.180000000000007</v>
      </c>
      <c r="F129" s="41">
        <f t="shared" si="73"/>
        <v>66.180000000000007</v>
      </c>
      <c r="G129" s="41">
        <f t="shared" si="73"/>
        <v>66.180000000000007</v>
      </c>
      <c r="H129" s="41">
        <f t="shared" si="73"/>
        <v>66.180000000000007</v>
      </c>
      <c r="I129" s="41">
        <f t="shared" si="73"/>
        <v>66.180000000000007</v>
      </c>
      <c r="J129" s="41">
        <f t="shared" si="73"/>
        <v>66.180000000000007</v>
      </c>
      <c r="K129" s="41">
        <f t="shared" si="73"/>
        <v>66.180000000000007</v>
      </c>
      <c r="L129" s="41">
        <f t="shared" si="73"/>
        <v>66.180000000000007</v>
      </c>
      <c r="M129" s="41">
        <f t="shared" si="73"/>
        <v>66.180000000000007</v>
      </c>
      <c r="N129" s="41">
        <f t="shared" si="73"/>
        <v>66.180000000000007</v>
      </c>
      <c r="O129" s="41">
        <f t="shared" si="73"/>
        <v>66.180000000000007</v>
      </c>
      <c r="P129" s="41">
        <f t="shared" si="73"/>
        <v>66.180000000000007</v>
      </c>
      <c r="Q129" s="41">
        <f t="shared" si="73"/>
        <v>66.180000000000007</v>
      </c>
      <c r="R129" s="41">
        <f t="shared" si="73"/>
        <v>66.180000000000007</v>
      </c>
      <c r="S129" s="41">
        <f t="shared" si="73"/>
        <v>66.180000000000007</v>
      </c>
      <c r="T129" s="41">
        <f t="shared" si="73"/>
        <v>66.180000000000007</v>
      </c>
      <c r="U129" s="41">
        <f t="shared" si="73"/>
        <v>66.180000000000007</v>
      </c>
      <c r="V129" s="41">
        <f t="shared" si="73"/>
        <v>66.180000000000007</v>
      </c>
      <c r="W129" s="41">
        <f t="shared" si="73"/>
        <v>66.180000000000007</v>
      </c>
      <c r="X129" s="41">
        <f t="shared" si="73"/>
        <v>66.180000000000007</v>
      </c>
      <c r="Y129" s="41">
        <f t="shared" si="73"/>
        <v>66.180000000000007</v>
      </c>
      <c r="Z129" s="41">
        <f t="shared" si="73"/>
        <v>66.180000000000007</v>
      </c>
      <c r="AA129" s="41">
        <f t="shared" si="73"/>
        <v>66.180000000000007</v>
      </c>
    </row>
    <row r="130" spans="1:27" ht="12.75" hidden="1" customHeight="1" outlineLevel="1" x14ac:dyDescent="0.2">
      <c r="A130" s="99" t="s">
        <v>2537</v>
      </c>
      <c r="B130" s="60" t="s">
        <v>83</v>
      </c>
      <c r="C130" s="40" t="s">
        <v>79</v>
      </c>
      <c r="D130" s="41">
        <v>3.72</v>
      </c>
      <c r="E130" s="41">
        <v>3.72</v>
      </c>
      <c r="F130" s="41">
        <v>3.72</v>
      </c>
      <c r="G130" s="41">
        <v>3.72</v>
      </c>
      <c r="H130" s="41">
        <v>3.72</v>
      </c>
      <c r="I130" s="41">
        <v>3.72</v>
      </c>
      <c r="J130" s="41">
        <v>3.72</v>
      </c>
      <c r="K130" s="41">
        <v>3.72</v>
      </c>
      <c r="L130" s="41">
        <v>3.72</v>
      </c>
      <c r="M130" s="41">
        <v>3.72</v>
      </c>
      <c r="N130" s="41">
        <v>3.72</v>
      </c>
      <c r="O130" s="41">
        <v>3.72</v>
      </c>
      <c r="P130" s="41">
        <v>3.72</v>
      </c>
      <c r="Q130" s="41">
        <v>3.72</v>
      </c>
      <c r="R130" s="41">
        <v>3.72</v>
      </c>
      <c r="S130" s="41">
        <v>3.72</v>
      </c>
      <c r="T130" s="41">
        <v>3.72</v>
      </c>
      <c r="U130" s="41">
        <v>3.72</v>
      </c>
      <c r="V130" s="41">
        <v>3.72</v>
      </c>
      <c r="W130" s="41">
        <v>3.72</v>
      </c>
      <c r="X130" s="41">
        <v>3.72</v>
      </c>
      <c r="Y130" s="41">
        <v>3.72</v>
      </c>
      <c r="Z130" s="41">
        <v>3.72</v>
      </c>
      <c r="AA130" s="41">
        <v>3.72</v>
      </c>
    </row>
    <row r="131" spans="1:27" ht="12.75" hidden="1" customHeight="1" outlineLevel="1" x14ac:dyDescent="0.2">
      <c r="A131" s="99" t="s">
        <v>2538</v>
      </c>
      <c r="B131" s="60" t="s">
        <v>81</v>
      </c>
      <c r="C131" s="40" t="s">
        <v>79</v>
      </c>
      <c r="D131" s="41">
        <f>$D$11</f>
        <v>216.36</v>
      </c>
      <c r="E131" s="41">
        <f t="shared" ref="E131:AA131" si="74">$D$11</f>
        <v>216.36</v>
      </c>
      <c r="F131" s="41">
        <f t="shared" si="74"/>
        <v>216.36</v>
      </c>
      <c r="G131" s="41">
        <f t="shared" si="74"/>
        <v>216.36</v>
      </c>
      <c r="H131" s="41">
        <f t="shared" si="74"/>
        <v>216.36</v>
      </c>
      <c r="I131" s="41">
        <f t="shared" si="74"/>
        <v>216.36</v>
      </c>
      <c r="J131" s="41">
        <f t="shared" si="74"/>
        <v>216.36</v>
      </c>
      <c r="K131" s="41">
        <f t="shared" si="74"/>
        <v>216.36</v>
      </c>
      <c r="L131" s="41">
        <f t="shared" si="74"/>
        <v>216.36</v>
      </c>
      <c r="M131" s="41">
        <f t="shared" si="74"/>
        <v>216.36</v>
      </c>
      <c r="N131" s="41">
        <f t="shared" si="74"/>
        <v>216.36</v>
      </c>
      <c r="O131" s="41">
        <f t="shared" si="74"/>
        <v>216.36</v>
      </c>
      <c r="P131" s="41">
        <f t="shared" si="74"/>
        <v>216.36</v>
      </c>
      <c r="Q131" s="41">
        <f t="shared" si="74"/>
        <v>216.36</v>
      </c>
      <c r="R131" s="41">
        <f t="shared" si="74"/>
        <v>216.36</v>
      </c>
      <c r="S131" s="41">
        <f t="shared" si="74"/>
        <v>216.36</v>
      </c>
      <c r="T131" s="41">
        <f t="shared" si="74"/>
        <v>216.36</v>
      </c>
      <c r="U131" s="41">
        <f t="shared" si="74"/>
        <v>216.36</v>
      </c>
      <c r="V131" s="41">
        <f t="shared" si="74"/>
        <v>216.36</v>
      </c>
      <c r="W131" s="41">
        <f t="shared" si="74"/>
        <v>216.36</v>
      </c>
      <c r="X131" s="41">
        <f t="shared" si="74"/>
        <v>216.36</v>
      </c>
      <c r="Y131" s="41">
        <f t="shared" si="74"/>
        <v>216.36</v>
      </c>
      <c r="Z131" s="41">
        <f t="shared" si="74"/>
        <v>216.36</v>
      </c>
      <c r="AA131" s="41">
        <f t="shared" si="74"/>
        <v>216.36</v>
      </c>
    </row>
    <row r="132" spans="1:27" ht="12.75" customHeight="1" collapsed="1" x14ac:dyDescent="0.2">
      <c r="A132" s="98" t="s">
        <v>2539</v>
      </c>
      <c r="B132" s="25" t="str">
        <f>"26"&amp;"."&amp;$B$801&amp;"."&amp;$B$802</f>
        <v>26.01.2024</v>
      </c>
      <c r="C132" s="88" t="s">
        <v>76</v>
      </c>
      <c r="D132" s="89">
        <f>ROUND(((D133+D134+D136+D135)/1000),5)</f>
        <v>1.56077</v>
      </c>
      <c r="E132" s="89">
        <f>ROUND(((E133+E134+E136+E135)/1000),5)</f>
        <v>1.4751000000000001</v>
      </c>
      <c r="F132" s="89">
        <f>ROUND(((F133+F134+F136+F135)/1000),5)</f>
        <v>1.4610000000000001</v>
      </c>
      <c r="G132" s="89">
        <f t="shared" ref="G132:AA132" si="75">ROUND(((G133+G134+G136+G135)/1000),5)</f>
        <v>1.4622299999999999</v>
      </c>
      <c r="H132" s="89">
        <f t="shared" si="75"/>
        <v>1.4801599999999999</v>
      </c>
      <c r="I132" s="89">
        <f t="shared" si="75"/>
        <v>1.60501</v>
      </c>
      <c r="J132" s="89">
        <f t="shared" si="75"/>
        <v>1.7615400000000001</v>
      </c>
      <c r="K132" s="89">
        <f t="shared" si="75"/>
        <v>2.1369799999999999</v>
      </c>
      <c r="L132" s="89">
        <f t="shared" si="75"/>
        <v>2.3085399999999998</v>
      </c>
      <c r="M132" s="89">
        <f t="shared" si="75"/>
        <v>2.3231199999999999</v>
      </c>
      <c r="N132" s="89">
        <f t="shared" si="75"/>
        <v>2.3378299999999999</v>
      </c>
      <c r="O132" s="89">
        <f t="shared" si="75"/>
        <v>2.39209</v>
      </c>
      <c r="P132" s="89">
        <f t="shared" si="75"/>
        <v>2.3712300000000002</v>
      </c>
      <c r="Q132" s="89">
        <f t="shared" si="75"/>
        <v>2.3802500000000002</v>
      </c>
      <c r="R132" s="89">
        <f t="shared" si="75"/>
        <v>2.3818600000000001</v>
      </c>
      <c r="S132" s="89">
        <f t="shared" si="75"/>
        <v>2.3237399999999999</v>
      </c>
      <c r="T132" s="89">
        <f t="shared" si="75"/>
        <v>2.3214700000000001</v>
      </c>
      <c r="U132" s="89">
        <f t="shared" si="75"/>
        <v>2.3341599999999998</v>
      </c>
      <c r="V132" s="89">
        <f t="shared" si="75"/>
        <v>2.3068300000000002</v>
      </c>
      <c r="W132" s="89">
        <f t="shared" si="75"/>
        <v>2.32761</v>
      </c>
      <c r="X132" s="89">
        <f t="shared" si="75"/>
        <v>2.2010700000000001</v>
      </c>
      <c r="Y132" s="89">
        <f t="shared" si="75"/>
        <v>2.0777000000000001</v>
      </c>
      <c r="Z132" s="89">
        <f t="shared" si="75"/>
        <v>1.79328</v>
      </c>
      <c r="AA132" s="89">
        <f t="shared" si="75"/>
        <v>1.73915</v>
      </c>
    </row>
    <row r="133" spans="1:27" ht="12.75" hidden="1" customHeight="1" outlineLevel="1" x14ac:dyDescent="0.2">
      <c r="A133" s="99" t="s">
        <v>2540</v>
      </c>
      <c r="B133" s="60" t="s">
        <v>238</v>
      </c>
      <c r="C133" s="40" t="s">
        <v>79</v>
      </c>
      <c r="D133" s="41">
        <v>1274.51</v>
      </c>
      <c r="E133" s="41">
        <v>1188.8399999999999</v>
      </c>
      <c r="F133" s="41">
        <v>1174.74</v>
      </c>
      <c r="G133" s="41">
        <v>1175.97</v>
      </c>
      <c r="H133" s="41">
        <v>1193.9000000000001</v>
      </c>
      <c r="I133" s="41">
        <v>1318.75</v>
      </c>
      <c r="J133" s="41">
        <v>1475.28</v>
      </c>
      <c r="K133" s="41">
        <v>1850.72</v>
      </c>
      <c r="L133" s="41">
        <v>2022.28</v>
      </c>
      <c r="M133" s="41">
        <v>2036.86</v>
      </c>
      <c r="N133" s="41">
        <v>2051.5700000000002</v>
      </c>
      <c r="O133" s="41">
        <v>2105.83</v>
      </c>
      <c r="P133" s="41">
        <v>2084.9699999999998</v>
      </c>
      <c r="Q133" s="41">
        <v>2093.9899999999998</v>
      </c>
      <c r="R133" s="41">
        <v>2095.6</v>
      </c>
      <c r="S133" s="41">
        <v>2037.48</v>
      </c>
      <c r="T133" s="41">
        <v>2035.21</v>
      </c>
      <c r="U133" s="41">
        <v>2047.9</v>
      </c>
      <c r="V133" s="41">
        <v>2020.57</v>
      </c>
      <c r="W133" s="41">
        <v>2041.35</v>
      </c>
      <c r="X133" s="41">
        <v>1914.81</v>
      </c>
      <c r="Y133" s="41">
        <v>1791.44</v>
      </c>
      <c r="Z133" s="41">
        <v>1507.02</v>
      </c>
      <c r="AA133" s="41">
        <v>1452.89</v>
      </c>
    </row>
    <row r="134" spans="1:27" ht="12.75" hidden="1" customHeight="1" outlineLevel="1" x14ac:dyDescent="0.2">
      <c r="A134" s="99" t="s">
        <v>2541</v>
      </c>
      <c r="B134" s="60" t="s">
        <v>90</v>
      </c>
      <c r="C134" s="40" t="s">
        <v>79</v>
      </c>
      <c r="D134" s="41">
        <f t="shared" ref="D134:AA134" si="76">$D$9</f>
        <v>66.180000000000007</v>
      </c>
      <c r="E134" s="41">
        <f t="shared" si="76"/>
        <v>66.180000000000007</v>
      </c>
      <c r="F134" s="41">
        <f t="shared" si="76"/>
        <v>66.180000000000007</v>
      </c>
      <c r="G134" s="41">
        <f t="shared" si="76"/>
        <v>66.180000000000007</v>
      </c>
      <c r="H134" s="41">
        <f t="shared" si="76"/>
        <v>66.180000000000007</v>
      </c>
      <c r="I134" s="41">
        <f t="shared" si="76"/>
        <v>66.180000000000007</v>
      </c>
      <c r="J134" s="41">
        <f t="shared" si="76"/>
        <v>66.180000000000007</v>
      </c>
      <c r="K134" s="41">
        <f t="shared" si="76"/>
        <v>66.180000000000007</v>
      </c>
      <c r="L134" s="41">
        <f t="shared" si="76"/>
        <v>66.180000000000007</v>
      </c>
      <c r="M134" s="41">
        <f t="shared" si="76"/>
        <v>66.180000000000007</v>
      </c>
      <c r="N134" s="41">
        <f t="shared" si="76"/>
        <v>66.180000000000007</v>
      </c>
      <c r="O134" s="41">
        <f t="shared" si="76"/>
        <v>66.180000000000007</v>
      </c>
      <c r="P134" s="41">
        <f t="shared" si="76"/>
        <v>66.180000000000007</v>
      </c>
      <c r="Q134" s="41">
        <f t="shared" si="76"/>
        <v>66.180000000000007</v>
      </c>
      <c r="R134" s="41">
        <f t="shared" si="76"/>
        <v>66.180000000000007</v>
      </c>
      <c r="S134" s="41">
        <f t="shared" si="76"/>
        <v>66.180000000000007</v>
      </c>
      <c r="T134" s="41">
        <f t="shared" si="76"/>
        <v>66.180000000000007</v>
      </c>
      <c r="U134" s="41">
        <f t="shared" si="76"/>
        <v>66.180000000000007</v>
      </c>
      <c r="V134" s="41">
        <f t="shared" si="76"/>
        <v>66.180000000000007</v>
      </c>
      <c r="W134" s="41">
        <f t="shared" si="76"/>
        <v>66.180000000000007</v>
      </c>
      <c r="X134" s="41">
        <f t="shared" si="76"/>
        <v>66.180000000000007</v>
      </c>
      <c r="Y134" s="41">
        <f t="shared" si="76"/>
        <v>66.180000000000007</v>
      </c>
      <c r="Z134" s="41">
        <f t="shared" si="76"/>
        <v>66.180000000000007</v>
      </c>
      <c r="AA134" s="41">
        <f t="shared" si="76"/>
        <v>66.180000000000007</v>
      </c>
    </row>
    <row r="135" spans="1:27" ht="12.75" hidden="1" customHeight="1" outlineLevel="1" x14ac:dyDescent="0.2">
      <c r="A135" s="99" t="s">
        <v>2542</v>
      </c>
      <c r="B135" s="60" t="s">
        <v>83</v>
      </c>
      <c r="C135" s="40" t="s">
        <v>79</v>
      </c>
      <c r="D135" s="41">
        <v>3.72</v>
      </c>
      <c r="E135" s="41">
        <v>3.72</v>
      </c>
      <c r="F135" s="41">
        <v>3.72</v>
      </c>
      <c r="G135" s="41">
        <v>3.72</v>
      </c>
      <c r="H135" s="41">
        <v>3.72</v>
      </c>
      <c r="I135" s="41">
        <v>3.72</v>
      </c>
      <c r="J135" s="41">
        <v>3.72</v>
      </c>
      <c r="K135" s="41">
        <v>3.72</v>
      </c>
      <c r="L135" s="41">
        <v>3.72</v>
      </c>
      <c r="M135" s="41">
        <v>3.72</v>
      </c>
      <c r="N135" s="41">
        <v>3.72</v>
      </c>
      <c r="O135" s="41">
        <v>3.72</v>
      </c>
      <c r="P135" s="41">
        <v>3.72</v>
      </c>
      <c r="Q135" s="41">
        <v>3.72</v>
      </c>
      <c r="R135" s="41">
        <v>3.72</v>
      </c>
      <c r="S135" s="41">
        <v>3.72</v>
      </c>
      <c r="T135" s="41">
        <v>3.72</v>
      </c>
      <c r="U135" s="41">
        <v>3.72</v>
      </c>
      <c r="V135" s="41">
        <v>3.72</v>
      </c>
      <c r="W135" s="41">
        <v>3.72</v>
      </c>
      <c r="X135" s="41">
        <v>3.72</v>
      </c>
      <c r="Y135" s="41">
        <v>3.72</v>
      </c>
      <c r="Z135" s="41">
        <v>3.72</v>
      </c>
      <c r="AA135" s="41">
        <v>3.72</v>
      </c>
    </row>
    <row r="136" spans="1:27" ht="12.75" hidden="1" customHeight="1" outlineLevel="1" x14ac:dyDescent="0.2">
      <c r="A136" s="99" t="s">
        <v>2543</v>
      </c>
      <c r="B136" s="60" t="s">
        <v>81</v>
      </c>
      <c r="C136" s="40" t="s">
        <v>79</v>
      </c>
      <c r="D136" s="41">
        <f>$D$11</f>
        <v>216.36</v>
      </c>
      <c r="E136" s="41">
        <f t="shared" ref="E136:AA136" si="77">$D$11</f>
        <v>216.36</v>
      </c>
      <c r="F136" s="41">
        <f t="shared" si="77"/>
        <v>216.36</v>
      </c>
      <c r="G136" s="41">
        <f t="shared" si="77"/>
        <v>216.36</v>
      </c>
      <c r="H136" s="41">
        <f t="shared" si="77"/>
        <v>216.36</v>
      </c>
      <c r="I136" s="41">
        <f t="shared" si="77"/>
        <v>216.36</v>
      </c>
      <c r="J136" s="41">
        <f t="shared" si="77"/>
        <v>216.36</v>
      </c>
      <c r="K136" s="41">
        <f t="shared" si="77"/>
        <v>216.36</v>
      </c>
      <c r="L136" s="41">
        <f t="shared" si="77"/>
        <v>216.36</v>
      </c>
      <c r="M136" s="41">
        <f t="shared" si="77"/>
        <v>216.36</v>
      </c>
      <c r="N136" s="41">
        <f t="shared" si="77"/>
        <v>216.36</v>
      </c>
      <c r="O136" s="41">
        <f t="shared" si="77"/>
        <v>216.36</v>
      </c>
      <c r="P136" s="41">
        <f t="shared" si="77"/>
        <v>216.36</v>
      </c>
      <c r="Q136" s="41">
        <f t="shared" si="77"/>
        <v>216.36</v>
      </c>
      <c r="R136" s="41">
        <f t="shared" si="77"/>
        <v>216.36</v>
      </c>
      <c r="S136" s="41">
        <f t="shared" si="77"/>
        <v>216.36</v>
      </c>
      <c r="T136" s="41">
        <f t="shared" si="77"/>
        <v>216.36</v>
      </c>
      <c r="U136" s="41">
        <f t="shared" si="77"/>
        <v>216.36</v>
      </c>
      <c r="V136" s="41">
        <f t="shared" si="77"/>
        <v>216.36</v>
      </c>
      <c r="W136" s="41">
        <f t="shared" si="77"/>
        <v>216.36</v>
      </c>
      <c r="X136" s="41">
        <f t="shared" si="77"/>
        <v>216.36</v>
      </c>
      <c r="Y136" s="41">
        <f t="shared" si="77"/>
        <v>216.36</v>
      </c>
      <c r="Z136" s="41">
        <f t="shared" si="77"/>
        <v>216.36</v>
      </c>
      <c r="AA136" s="41">
        <f t="shared" si="77"/>
        <v>216.36</v>
      </c>
    </row>
    <row r="137" spans="1:27" ht="12.75" customHeight="1" collapsed="1" x14ac:dyDescent="0.2">
      <c r="A137" s="98" t="s">
        <v>2544</v>
      </c>
      <c r="B137" s="25" t="str">
        <f>"27"&amp;"."&amp;$B$801&amp;"."&amp;$B$802</f>
        <v>27.01.2024</v>
      </c>
      <c r="C137" s="88" t="s">
        <v>76</v>
      </c>
      <c r="D137" s="89">
        <f>ROUND(((D138+D139+D141+D140)/1000),5)</f>
        <v>1.8071900000000001</v>
      </c>
      <c r="E137" s="89">
        <f>ROUND(((E138+E139+E141+E140)/1000),5)</f>
        <v>1.7226699999999999</v>
      </c>
      <c r="F137" s="89">
        <f>ROUND(((F138+F139+F141+F140)/1000),5)</f>
        <v>1.6072</v>
      </c>
      <c r="G137" s="89">
        <f t="shared" ref="G137:AA137" si="78">ROUND(((G138+G139+G141+G140)/1000),5)</f>
        <v>1.5788</v>
      </c>
      <c r="H137" s="89">
        <f t="shared" si="78"/>
        <v>1.5970299999999999</v>
      </c>
      <c r="I137" s="89">
        <f t="shared" si="78"/>
        <v>1.64863</v>
      </c>
      <c r="J137" s="89">
        <f t="shared" si="78"/>
        <v>1.76207</v>
      </c>
      <c r="K137" s="89">
        <f t="shared" si="78"/>
        <v>1.9168099999999999</v>
      </c>
      <c r="L137" s="89">
        <f t="shared" si="78"/>
        <v>2.09015</v>
      </c>
      <c r="M137" s="89">
        <f t="shared" si="78"/>
        <v>2.2206399999999999</v>
      </c>
      <c r="N137" s="89">
        <f t="shared" si="78"/>
        <v>2.30071</v>
      </c>
      <c r="O137" s="89">
        <f t="shared" si="78"/>
        <v>2.29955</v>
      </c>
      <c r="P137" s="89">
        <f t="shared" si="78"/>
        <v>2.3073800000000002</v>
      </c>
      <c r="Q137" s="89">
        <f t="shared" si="78"/>
        <v>2.3043</v>
      </c>
      <c r="R137" s="89">
        <f t="shared" si="78"/>
        <v>2.31365</v>
      </c>
      <c r="S137" s="89">
        <f t="shared" si="78"/>
        <v>2.2246199999999998</v>
      </c>
      <c r="T137" s="89">
        <f t="shared" si="78"/>
        <v>2.4414400000000001</v>
      </c>
      <c r="U137" s="89">
        <f t="shared" si="78"/>
        <v>2.55043</v>
      </c>
      <c r="V137" s="89">
        <f t="shared" si="78"/>
        <v>2.5870899999999999</v>
      </c>
      <c r="W137" s="89">
        <f t="shared" si="78"/>
        <v>2.2286299999999999</v>
      </c>
      <c r="X137" s="89">
        <f t="shared" si="78"/>
        <v>2.21095</v>
      </c>
      <c r="Y137" s="89">
        <f t="shared" si="78"/>
        <v>2.0970800000000001</v>
      </c>
      <c r="Z137" s="89">
        <f t="shared" si="78"/>
        <v>1.9168400000000001</v>
      </c>
      <c r="AA137" s="89">
        <f t="shared" si="78"/>
        <v>1.79708</v>
      </c>
    </row>
    <row r="138" spans="1:27" ht="12.75" hidden="1" customHeight="1" outlineLevel="1" x14ac:dyDescent="0.2">
      <c r="A138" s="99" t="s">
        <v>2545</v>
      </c>
      <c r="B138" s="60" t="s">
        <v>238</v>
      </c>
      <c r="C138" s="40" t="s">
        <v>79</v>
      </c>
      <c r="D138" s="41">
        <v>1520.93</v>
      </c>
      <c r="E138" s="41">
        <v>1436.41</v>
      </c>
      <c r="F138" s="41">
        <v>1320.94</v>
      </c>
      <c r="G138" s="41">
        <v>1292.54</v>
      </c>
      <c r="H138" s="41">
        <v>1310.77</v>
      </c>
      <c r="I138" s="41">
        <v>1362.37</v>
      </c>
      <c r="J138" s="41">
        <v>1475.81</v>
      </c>
      <c r="K138" s="41">
        <v>1630.55</v>
      </c>
      <c r="L138" s="41">
        <v>1803.89</v>
      </c>
      <c r="M138" s="41">
        <v>1934.38</v>
      </c>
      <c r="N138" s="41">
        <v>2014.45</v>
      </c>
      <c r="O138" s="41">
        <v>2013.29</v>
      </c>
      <c r="P138" s="41">
        <v>2021.12</v>
      </c>
      <c r="Q138" s="41">
        <v>2018.04</v>
      </c>
      <c r="R138" s="41">
        <v>2027.39</v>
      </c>
      <c r="S138" s="41">
        <v>1938.36</v>
      </c>
      <c r="T138" s="41">
        <v>2155.1799999999998</v>
      </c>
      <c r="U138" s="41">
        <v>2264.17</v>
      </c>
      <c r="V138" s="41">
        <v>2300.83</v>
      </c>
      <c r="W138" s="41">
        <v>1942.37</v>
      </c>
      <c r="X138" s="41">
        <v>1924.69</v>
      </c>
      <c r="Y138" s="41">
        <v>1810.82</v>
      </c>
      <c r="Z138" s="41">
        <v>1630.58</v>
      </c>
      <c r="AA138" s="41">
        <v>1510.82</v>
      </c>
    </row>
    <row r="139" spans="1:27" ht="12.75" hidden="1" customHeight="1" outlineLevel="1" x14ac:dyDescent="0.2">
      <c r="A139" s="99" t="s">
        <v>2546</v>
      </c>
      <c r="B139" s="60" t="s">
        <v>90</v>
      </c>
      <c r="C139" s="40" t="s">
        <v>79</v>
      </c>
      <c r="D139" s="41">
        <f t="shared" ref="D139:AA139" si="79">$D$9</f>
        <v>66.180000000000007</v>
      </c>
      <c r="E139" s="41">
        <f t="shared" si="79"/>
        <v>66.180000000000007</v>
      </c>
      <c r="F139" s="41">
        <f t="shared" si="79"/>
        <v>66.180000000000007</v>
      </c>
      <c r="G139" s="41">
        <f t="shared" si="79"/>
        <v>66.180000000000007</v>
      </c>
      <c r="H139" s="41">
        <f t="shared" si="79"/>
        <v>66.180000000000007</v>
      </c>
      <c r="I139" s="41">
        <f t="shared" si="79"/>
        <v>66.180000000000007</v>
      </c>
      <c r="J139" s="41">
        <f t="shared" si="79"/>
        <v>66.180000000000007</v>
      </c>
      <c r="K139" s="41">
        <f t="shared" si="79"/>
        <v>66.180000000000007</v>
      </c>
      <c r="L139" s="41">
        <f t="shared" si="79"/>
        <v>66.180000000000007</v>
      </c>
      <c r="M139" s="41">
        <f t="shared" si="79"/>
        <v>66.180000000000007</v>
      </c>
      <c r="N139" s="41">
        <f t="shared" si="79"/>
        <v>66.180000000000007</v>
      </c>
      <c r="O139" s="41">
        <f t="shared" si="79"/>
        <v>66.180000000000007</v>
      </c>
      <c r="P139" s="41">
        <f t="shared" si="79"/>
        <v>66.180000000000007</v>
      </c>
      <c r="Q139" s="41">
        <f t="shared" si="79"/>
        <v>66.180000000000007</v>
      </c>
      <c r="R139" s="41">
        <f t="shared" si="79"/>
        <v>66.180000000000007</v>
      </c>
      <c r="S139" s="41">
        <f t="shared" si="79"/>
        <v>66.180000000000007</v>
      </c>
      <c r="T139" s="41">
        <f t="shared" si="79"/>
        <v>66.180000000000007</v>
      </c>
      <c r="U139" s="41">
        <f t="shared" si="79"/>
        <v>66.180000000000007</v>
      </c>
      <c r="V139" s="41">
        <f t="shared" si="79"/>
        <v>66.180000000000007</v>
      </c>
      <c r="W139" s="41">
        <f t="shared" si="79"/>
        <v>66.180000000000007</v>
      </c>
      <c r="X139" s="41">
        <f t="shared" si="79"/>
        <v>66.180000000000007</v>
      </c>
      <c r="Y139" s="41">
        <f t="shared" si="79"/>
        <v>66.180000000000007</v>
      </c>
      <c r="Z139" s="41">
        <f t="shared" si="79"/>
        <v>66.180000000000007</v>
      </c>
      <c r="AA139" s="41">
        <f t="shared" si="79"/>
        <v>66.180000000000007</v>
      </c>
    </row>
    <row r="140" spans="1:27" ht="12.75" hidden="1" customHeight="1" outlineLevel="1" x14ac:dyDescent="0.2">
      <c r="A140" s="99" t="s">
        <v>2547</v>
      </c>
      <c r="B140" s="60" t="s">
        <v>83</v>
      </c>
      <c r="C140" s="40" t="s">
        <v>79</v>
      </c>
      <c r="D140" s="41">
        <v>3.72</v>
      </c>
      <c r="E140" s="41">
        <v>3.72</v>
      </c>
      <c r="F140" s="41">
        <v>3.72</v>
      </c>
      <c r="G140" s="41">
        <v>3.72</v>
      </c>
      <c r="H140" s="41">
        <v>3.72</v>
      </c>
      <c r="I140" s="41">
        <v>3.72</v>
      </c>
      <c r="J140" s="41">
        <v>3.72</v>
      </c>
      <c r="K140" s="41">
        <v>3.72</v>
      </c>
      <c r="L140" s="41">
        <v>3.72</v>
      </c>
      <c r="M140" s="41">
        <v>3.72</v>
      </c>
      <c r="N140" s="41">
        <v>3.72</v>
      </c>
      <c r="O140" s="41">
        <v>3.72</v>
      </c>
      <c r="P140" s="41">
        <v>3.72</v>
      </c>
      <c r="Q140" s="41">
        <v>3.72</v>
      </c>
      <c r="R140" s="41">
        <v>3.72</v>
      </c>
      <c r="S140" s="41">
        <v>3.72</v>
      </c>
      <c r="T140" s="41">
        <v>3.72</v>
      </c>
      <c r="U140" s="41">
        <v>3.72</v>
      </c>
      <c r="V140" s="41">
        <v>3.72</v>
      </c>
      <c r="W140" s="41">
        <v>3.72</v>
      </c>
      <c r="X140" s="41">
        <v>3.72</v>
      </c>
      <c r="Y140" s="41">
        <v>3.72</v>
      </c>
      <c r="Z140" s="41">
        <v>3.72</v>
      </c>
      <c r="AA140" s="41">
        <v>3.72</v>
      </c>
    </row>
    <row r="141" spans="1:27" ht="12.75" hidden="1" customHeight="1" outlineLevel="1" x14ac:dyDescent="0.2">
      <c r="A141" s="99" t="s">
        <v>2548</v>
      </c>
      <c r="B141" s="60" t="s">
        <v>81</v>
      </c>
      <c r="C141" s="40" t="s">
        <v>79</v>
      </c>
      <c r="D141" s="41">
        <f>$D$11</f>
        <v>216.36</v>
      </c>
      <c r="E141" s="41">
        <f t="shared" ref="E141:AA141" si="80">$D$11</f>
        <v>216.36</v>
      </c>
      <c r="F141" s="41">
        <f t="shared" si="80"/>
        <v>216.36</v>
      </c>
      <c r="G141" s="41">
        <f t="shared" si="80"/>
        <v>216.36</v>
      </c>
      <c r="H141" s="41">
        <f t="shared" si="80"/>
        <v>216.36</v>
      </c>
      <c r="I141" s="41">
        <f t="shared" si="80"/>
        <v>216.36</v>
      </c>
      <c r="J141" s="41">
        <f t="shared" si="80"/>
        <v>216.36</v>
      </c>
      <c r="K141" s="41">
        <f t="shared" si="80"/>
        <v>216.36</v>
      </c>
      <c r="L141" s="41">
        <f t="shared" si="80"/>
        <v>216.36</v>
      </c>
      <c r="M141" s="41">
        <f t="shared" si="80"/>
        <v>216.36</v>
      </c>
      <c r="N141" s="41">
        <f t="shared" si="80"/>
        <v>216.36</v>
      </c>
      <c r="O141" s="41">
        <f t="shared" si="80"/>
        <v>216.36</v>
      </c>
      <c r="P141" s="41">
        <f t="shared" si="80"/>
        <v>216.36</v>
      </c>
      <c r="Q141" s="41">
        <f t="shared" si="80"/>
        <v>216.36</v>
      </c>
      <c r="R141" s="41">
        <f t="shared" si="80"/>
        <v>216.36</v>
      </c>
      <c r="S141" s="41">
        <f t="shared" si="80"/>
        <v>216.36</v>
      </c>
      <c r="T141" s="41">
        <f t="shared" si="80"/>
        <v>216.36</v>
      </c>
      <c r="U141" s="41">
        <f t="shared" si="80"/>
        <v>216.36</v>
      </c>
      <c r="V141" s="41">
        <f t="shared" si="80"/>
        <v>216.36</v>
      </c>
      <c r="W141" s="41">
        <f t="shared" si="80"/>
        <v>216.36</v>
      </c>
      <c r="X141" s="41">
        <f t="shared" si="80"/>
        <v>216.36</v>
      </c>
      <c r="Y141" s="41">
        <f t="shared" si="80"/>
        <v>216.36</v>
      </c>
      <c r="Z141" s="41">
        <f t="shared" si="80"/>
        <v>216.36</v>
      </c>
      <c r="AA141" s="41">
        <f t="shared" si="80"/>
        <v>216.36</v>
      </c>
    </row>
    <row r="142" spans="1:27" ht="12.75" customHeight="1" collapsed="1" x14ac:dyDescent="0.2">
      <c r="A142" s="98" t="s">
        <v>2549</v>
      </c>
      <c r="B142" s="25" t="str">
        <f>"28"&amp;"."&amp;$B$801&amp;"."&amp;$B$802</f>
        <v>28.01.2024</v>
      </c>
      <c r="C142" s="88" t="s">
        <v>76</v>
      </c>
      <c r="D142" s="89">
        <f>ROUND(((D143+D144+D146+D145)/1000),5)</f>
        <v>1.73342</v>
      </c>
      <c r="E142" s="89">
        <f>ROUND(((E143+E144+E146+E145)/1000),5)</f>
        <v>1.63445</v>
      </c>
      <c r="F142" s="89">
        <f>ROUND(((F143+F144+F146+F145)/1000),5)</f>
        <v>1.5365800000000001</v>
      </c>
      <c r="G142" s="89">
        <f t="shared" ref="G142:AA142" si="81">ROUND(((G143+G144+G146+G145)/1000),5)</f>
        <v>1.5282199999999999</v>
      </c>
      <c r="H142" s="89">
        <f t="shared" si="81"/>
        <v>1.5349200000000001</v>
      </c>
      <c r="I142" s="89">
        <f t="shared" si="81"/>
        <v>1.5443100000000001</v>
      </c>
      <c r="J142" s="89">
        <f t="shared" si="81"/>
        <v>1.63713</v>
      </c>
      <c r="K142" s="89">
        <f t="shared" si="81"/>
        <v>1.7849999999999999</v>
      </c>
      <c r="L142" s="89">
        <f t="shared" si="81"/>
        <v>1.93641</v>
      </c>
      <c r="M142" s="89">
        <f t="shared" si="81"/>
        <v>2.0717699999999999</v>
      </c>
      <c r="N142" s="89">
        <f t="shared" si="81"/>
        <v>2.1467200000000002</v>
      </c>
      <c r="O142" s="89">
        <f t="shared" si="81"/>
        <v>2.1702400000000002</v>
      </c>
      <c r="P142" s="89">
        <f t="shared" si="81"/>
        <v>2.1837399999999998</v>
      </c>
      <c r="Q142" s="89">
        <f t="shared" si="81"/>
        <v>2.19536</v>
      </c>
      <c r="R142" s="89">
        <f t="shared" si="81"/>
        <v>2.1539000000000001</v>
      </c>
      <c r="S142" s="89">
        <f t="shared" si="81"/>
        <v>2.14222</v>
      </c>
      <c r="T142" s="89">
        <f t="shared" si="81"/>
        <v>2.2024900000000001</v>
      </c>
      <c r="U142" s="89">
        <f t="shared" si="81"/>
        <v>2.2347100000000002</v>
      </c>
      <c r="V142" s="89">
        <f t="shared" si="81"/>
        <v>2.2307199999999998</v>
      </c>
      <c r="W142" s="89">
        <f t="shared" si="81"/>
        <v>2.2042199999999998</v>
      </c>
      <c r="X142" s="89">
        <f t="shared" si="81"/>
        <v>2.1823999999999999</v>
      </c>
      <c r="Y142" s="89">
        <f t="shared" si="81"/>
        <v>2.0700799999999999</v>
      </c>
      <c r="Z142" s="89">
        <f t="shared" si="81"/>
        <v>1.9115800000000001</v>
      </c>
      <c r="AA142" s="89">
        <f t="shared" si="81"/>
        <v>1.8025800000000001</v>
      </c>
    </row>
    <row r="143" spans="1:27" ht="12.75" hidden="1" customHeight="1" outlineLevel="1" x14ac:dyDescent="0.2">
      <c r="A143" s="99" t="s">
        <v>2550</v>
      </c>
      <c r="B143" s="60" t="s">
        <v>238</v>
      </c>
      <c r="C143" s="40" t="s">
        <v>79</v>
      </c>
      <c r="D143" s="41">
        <v>1447.16</v>
      </c>
      <c r="E143" s="41">
        <v>1348.19</v>
      </c>
      <c r="F143" s="41">
        <v>1250.32</v>
      </c>
      <c r="G143" s="41">
        <v>1241.96</v>
      </c>
      <c r="H143" s="41">
        <v>1248.6600000000001</v>
      </c>
      <c r="I143" s="41">
        <v>1258.05</v>
      </c>
      <c r="J143" s="41">
        <v>1350.87</v>
      </c>
      <c r="K143" s="41">
        <v>1498.74</v>
      </c>
      <c r="L143" s="41">
        <v>1650.15</v>
      </c>
      <c r="M143" s="41">
        <v>1785.51</v>
      </c>
      <c r="N143" s="41">
        <v>1860.46</v>
      </c>
      <c r="O143" s="41">
        <v>1883.98</v>
      </c>
      <c r="P143" s="41">
        <v>1897.48</v>
      </c>
      <c r="Q143" s="41">
        <v>1909.1</v>
      </c>
      <c r="R143" s="41">
        <v>1867.64</v>
      </c>
      <c r="S143" s="41">
        <v>1855.96</v>
      </c>
      <c r="T143" s="41">
        <v>1916.23</v>
      </c>
      <c r="U143" s="41">
        <v>1948.45</v>
      </c>
      <c r="V143" s="41">
        <v>1944.46</v>
      </c>
      <c r="W143" s="41">
        <v>1917.96</v>
      </c>
      <c r="X143" s="41">
        <v>1896.14</v>
      </c>
      <c r="Y143" s="41">
        <v>1783.82</v>
      </c>
      <c r="Z143" s="41">
        <v>1625.32</v>
      </c>
      <c r="AA143" s="41">
        <v>1516.32</v>
      </c>
    </row>
    <row r="144" spans="1:27" ht="12.75" hidden="1" customHeight="1" outlineLevel="1" x14ac:dyDescent="0.2">
      <c r="A144" s="99" t="s">
        <v>2551</v>
      </c>
      <c r="B144" s="60" t="s">
        <v>90</v>
      </c>
      <c r="C144" s="40" t="s">
        <v>79</v>
      </c>
      <c r="D144" s="41">
        <f t="shared" ref="D144:AA144" si="82">$D$9</f>
        <v>66.180000000000007</v>
      </c>
      <c r="E144" s="41">
        <f t="shared" si="82"/>
        <v>66.180000000000007</v>
      </c>
      <c r="F144" s="41">
        <f t="shared" si="82"/>
        <v>66.180000000000007</v>
      </c>
      <c r="G144" s="41">
        <f t="shared" si="82"/>
        <v>66.180000000000007</v>
      </c>
      <c r="H144" s="41">
        <f t="shared" si="82"/>
        <v>66.180000000000007</v>
      </c>
      <c r="I144" s="41">
        <f t="shared" si="82"/>
        <v>66.180000000000007</v>
      </c>
      <c r="J144" s="41">
        <f t="shared" si="82"/>
        <v>66.180000000000007</v>
      </c>
      <c r="K144" s="41">
        <f t="shared" si="82"/>
        <v>66.180000000000007</v>
      </c>
      <c r="L144" s="41">
        <f t="shared" si="82"/>
        <v>66.180000000000007</v>
      </c>
      <c r="M144" s="41">
        <f t="shared" si="82"/>
        <v>66.180000000000007</v>
      </c>
      <c r="N144" s="41">
        <f t="shared" si="82"/>
        <v>66.180000000000007</v>
      </c>
      <c r="O144" s="41">
        <f t="shared" si="82"/>
        <v>66.180000000000007</v>
      </c>
      <c r="P144" s="41">
        <f t="shared" si="82"/>
        <v>66.180000000000007</v>
      </c>
      <c r="Q144" s="41">
        <f t="shared" si="82"/>
        <v>66.180000000000007</v>
      </c>
      <c r="R144" s="41">
        <f t="shared" si="82"/>
        <v>66.180000000000007</v>
      </c>
      <c r="S144" s="41">
        <f t="shared" si="82"/>
        <v>66.180000000000007</v>
      </c>
      <c r="T144" s="41">
        <f t="shared" si="82"/>
        <v>66.180000000000007</v>
      </c>
      <c r="U144" s="41">
        <f t="shared" si="82"/>
        <v>66.180000000000007</v>
      </c>
      <c r="V144" s="41">
        <f t="shared" si="82"/>
        <v>66.180000000000007</v>
      </c>
      <c r="W144" s="41">
        <f t="shared" si="82"/>
        <v>66.180000000000007</v>
      </c>
      <c r="X144" s="41">
        <f t="shared" si="82"/>
        <v>66.180000000000007</v>
      </c>
      <c r="Y144" s="41">
        <f t="shared" si="82"/>
        <v>66.180000000000007</v>
      </c>
      <c r="Z144" s="41">
        <f t="shared" si="82"/>
        <v>66.180000000000007</v>
      </c>
      <c r="AA144" s="41">
        <f t="shared" si="82"/>
        <v>66.180000000000007</v>
      </c>
    </row>
    <row r="145" spans="1:27" ht="12.75" hidden="1" customHeight="1" outlineLevel="1" x14ac:dyDescent="0.2">
      <c r="A145" s="99" t="s">
        <v>2552</v>
      </c>
      <c r="B145" s="60" t="s">
        <v>83</v>
      </c>
      <c r="C145" s="40" t="s">
        <v>79</v>
      </c>
      <c r="D145" s="41">
        <v>3.72</v>
      </c>
      <c r="E145" s="41">
        <v>3.72</v>
      </c>
      <c r="F145" s="41">
        <v>3.72</v>
      </c>
      <c r="G145" s="41">
        <v>3.72</v>
      </c>
      <c r="H145" s="41">
        <v>3.72</v>
      </c>
      <c r="I145" s="41">
        <v>3.72</v>
      </c>
      <c r="J145" s="41">
        <v>3.72</v>
      </c>
      <c r="K145" s="41">
        <v>3.72</v>
      </c>
      <c r="L145" s="41">
        <v>3.72</v>
      </c>
      <c r="M145" s="41">
        <v>3.72</v>
      </c>
      <c r="N145" s="41">
        <v>3.72</v>
      </c>
      <c r="O145" s="41">
        <v>3.72</v>
      </c>
      <c r="P145" s="41">
        <v>3.72</v>
      </c>
      <c r="Q145" s="41">
        <v>3.72</v>
      </c>
      <c r="R145" s="41">
        <v>3.72</v>
      </c>
      <c r="S145" s="41">
        <v>3.72</v>
      </c>
      <c r="T145" s="41">
        <v>3.72</v>
      </c>
      <c r="U145" s="41">
        <v>3.72</v>
      </c>
      <c r="V145" s="41">
        <v>3.72</v>
      </c>
      <c r="W145" s="41">
        <v>3.72</v>
      </c>
      <c r="X145" s="41">
        <v>3.72</v>
      </c>
      <c r="Y145" s="41">
        <v>3.72</v>
      </c>
      <c r="Z145" s="41">
        <v>3.72</v>
      </c>
      <c r="AA145" s="41">
        <v>3.72</v>
      </c>
    </row>
    <row r="146" spans="1:27" ht="12.75" hidden="1" customHeight="1" outlineLevel="1" x14ac:dyDescent="0.2">
      <c r="A146" s="99" t="s">
        <v>2553</v>
      </c>
      <c r="B146" s="60" t="s">
        <v>81</v>
      </c>
      <c r="C146" s="40" t="s">
        <v>79</v>
      </c>
      <c r="D146" s="41">
        <f>$D$11</f>
        <v>216.36</v>
      </c>
      <c r="E146" s="41">
        <f t="shared" ref="E146:AA146" si="83">$D$11</f>
        <v>216.36</v>
      </c>
      <c r="F146" s="41">
        <f t="shared" si="83"/>
        <v>216.36</v>
      </c>
      <c r="G146" s="41">
        <f t="shared" si="83"/>
        <v>216.36</v>
      </c>
      <c r="H146" s="41">
        <f t="shared" si="83"/>
        <v>216.36</v>
      </c>
      <c r="I146" s="41">
        <f t="shared" si="83"/>
        <v>216.36</v>
      </c>
      <c r="J146" s="41">
        <f t="shared" si="83"/>
        <v>216.36</v>
      </c>
      <c r="K146" s="41">
        <f t="shared" si="83"/>
        <v>216.36</v>
      </c>
      <c r="L146" s="41">
        <f t="shared" si="83"/>
        <v>216.36</v>
      </c>
      <c r="M146" s="41">
        <f t="shared" si="83"/>
        <v>216.36</v>
      </c>
      <c r="N146" s="41">
        <f t="shared" si="83"/>
        <v>216.36</v>
      </c>
      <c r="O146" s="41">
        <f t="shared" si="83"/>
        <v>216.36</v>
      </c>
      <c r="P146" s="41">
        <f t="shared" si="83"/>
        <v>216.36</v>
      </c>
      <c r="Q146" s="41">
        <f t="shared" si="83"/>
        <v>216.36</v>
      </c>
      <c r="R146" s="41">
        <f t="shared" si="83"/>
        <v>216.36</v>
      </c>
      <c r="S146" s="41">
        <f t="shared" si="83"/>
        <v>216.36</v>
      </c>
      <c r="T146" s="41">
        <f t="shared" si="83"/>
        <v>216.36</v>
      </c>
      <c r="U146" s="41">
        <f t="shared" si="83"/>
        <v>216.36</v>
      </c>
      <c r="V146" s="41">
        <f t="shared" si="83"/>
        <v>216.36</v>
      </c>
      <c r="W146" s="41">
        <f t="shared" si="83"/>
        <v>216.36</v>
      </c>
      <c r="X146" s="41">
        <f t="shared" si="83"/>
        <v>216.36</v>
      </c>
      <c r="Y146" s="41">
        <f t="shared" si="83"/>
        <v>216.36</v>
      </c>
      <c r="Z146" s="41">
        <f t="shared" si="83"/>
        <v>216.36</v>
      </c>
      <c r="AA146" s="41">
        <f t="shared" si="83"/>
        <v>216.36</v>
      </c>
    </row>
    <row r="147" spans="1:27" ht="12.75" customHeight="1" collapsed="1" x14ac:dyDescent="0.2">
      <c r="A147" s="98" t="s">
        <v>2554</v>
      </c>
      <c r="B147" s="25" t="str">
        <f>"29"&amp;"."&amp;$B$801&amp;"."&amp;$B$802</f>
        <v>29.01.2024</v>
      </c>
      <c r="C147" s="88" t="s">
        <v>76</v>
      </c>
      <c r="D147" s="89">
        <f>ROUND(((D148+D149+D151+D150)/1000),5)</f>
        <v>1.5902700000000001</v>
      </c>
      <c r="E147" s="89">
        <f>ROUND(((E148+E149+E151+E150)/1000),5)</f>
        <v>1.5367</v>
      </c>
      <c r="F147" s="89">
        <f>ROUND(((F148+F149+F151+F150)/1000),5)</f>
        <v>1.50122</v>
      </c>
      <c r="G147" s="89">
        <f t="shared" ref="G147:AA147" si="84">ROUND(((G148+G149+G151+G150)/1000),5)</f>
        <v>1.4890399999999999</v>
      </c>
      <c r="H147" s="89">
        <f t="shared" si="84"/>
        <v>1.5085299999999999</v>
      </c>
      <c r="I147" s="89">
        <f t="shared" si="84"/>
        <v>1.61944</v>
      </c>
      <c r="J147" s="89">
        <f t="shared" si="84"/>
        <v>1.7774300000000001</v>
      </c>
      <c r="K147" s="89">
        <f t="shared" si="84"/>
        <v>2.0725099999999999</v>
      </c>
      <c r="L147" s="89">
        <f t="shared" si="84"/>
        <v>2.3097799999999999</v>
      </c>
      <c r="M147" s="89">
        <f t="shared" si="84"/>
        <v>2.2626300000000001</v>
      </c>
      <c r="N147" s="89">
        <f t="shared" si="84"/>
        <v>2.2624399999999998</v>
      </c>
      <c r="O147" s="89">
        <f t="shared" si="84"/>
        <v>2.3524799999999999</v>
      </c>
      <c r="P147" s="89">
        <f t="shared" si="84"/>
        <v>2.34666</v>
      </c>
      <c r="Q147" s="89">
        <f t="shared" si="84"/>
        <v>2.3521899999999998</v>
      </c>
      <c r="R147" s="89">
        <f t="shared" si="84"/>
        <v>2.35141</v>
      </c>
      <c r="S147" s="89">
        <f t="shared" si="84"/>
        <v>2.33433</v>
      </c>
      <c r="T147" s="89">
        <f t="shared" si="84"/>
        <v>2.2149399999999999</v>
      </c>
      <c r="U147" s="89">
        <f t="shared" si="84"/>
        <v>2.2354099999999999</v>
      </c>
      <c r="V147" s="89">
        <f t="shared" si="84"/>
        <v>2.2348400000000002</v>
      </c>
      <c r="W147" s="89">
        <f t="shared" si="84"/>
        <v>2.3287599999999999</v>
      </c>
      <c r="X147" s="89">
        <f t="shared" si="84"/>
        <v>2.20763</v>
      </c>
      <c r="Y147" s="89">
        <f t="shared" si="84"/>
        <v>2.0783200000000002</v>
      </c>
      <c r="Z147" s="89">
        <f t="shared" si="84"/>
        <v>1.79234</v>
      </c>
      <c r="AA147" s="89">
        <f t="shared" si="84"/>
        <v>1.74193</v>
      </c>
    </row>
    <row r="148" spans="1:27" ht="12.75" hidden="1" customHeight="1" outlineLevel="1" x14ac:dyDescent="0.2">
      <c r="A148" s="99" t="s">
        <v>2555</v>
      </c>
      <c r="B148" s="60" t="s">
        <v>238</v>
      </c>
      <c r="C148" s="40" t="s">
        <v>79</v>
      </c>
      <c r="D148" s="41">
        <v>1304.01</v>
      </c>
      <c r="E148" s="41">
        <v>1250.44</v>
      </c>
      <c r="F148" s="41">
        <v>1214.96</v>
      </c>
      <c r="G148" s="41">
        <v>1202.78</v>
      </c>
      <c r="H148" s="41">
        <v>1222.27</v>
      </c>
      <c r="I148" s="41">
        <v>1333.18</v>
      </c>
      <c r="J148" s="41">
        <v>1491.17</v>
      </c>
      <c r="K148" s="41">
        <v>1786.25</v>
      </c>
      <c r="L148" s="41">
        <v>2023.52</v>
      </c>
      <c r="M148" s="41">
        <v>1976.37</v>
      </c>
      <c r="N148" s="41">
        <v>1976.18</v>
      </c>
      <c r="O148" s="41">
        <v>2066.2199999999998</v>
      </c>
      <c r="P148" s="41">
        <v>2060.4</v>
      </c>
      <c r="Q148" s="41">
        <v>2065.9299999999998</v>
      </c>
      <c r="R148" s="41">
        <v>2065.15</v>
      </c>
      <c r="S148" s="41">
        <v>2048.0700000000002</v>
      </c>
      <c r="T148" s="41">
        <v>1928.68</v>
      </c>
      <c r="U148" s="41">
        <v>1949.15</v>
      </c>
      <c r="V148" s="41">
        <v>1948.58</v>
      </c>
      <c r="W148" s="41">
        <v>2042.5</v>
      </c>
      <c r="X148" s="41">
        <v>1921.37</v>
      </c>
      <c r="Y148" s="41">
        <v>1792.06</v>
      </c>
      <c r="Z148" s="41">
        <v>1506.08</v>
      </c>
      <c r="AA148" s="41">
        <v>1455.67</v>
      </c>
    </row>
    <row r="149" spans="1:27" ht="12.75" hidden="1" customHeight="1" outlineLevel="1" x14ac:dyDescent="0.2">
      <c r="A149" s="99" t="s">
        <v>2556</v>
      </c>
      <c r="B149" s="60" t="s">
        <v>90</v>
      </c>
      <c r="C149" s="40" t="s">
        <v>79</v>
      </c>
      <c r="D149" s="41">
        <f t="shared" ref="D149:AA149" si="85">$D$9</f>
        <v>66.180000000000007</v>
      </c>
      <c r="E149" s="41">
        <f t="shared" si="85"/>
        <v>66.180000000000007</v>
      </c>
      <c r="F149" s="41">
        <f t="shared" si="85"/>
        <v>66.180000000000007</v>
      </c>
      <c r="G149" s="41">
        <f t="shared" si="85"/>
        <v>66.180000000000007</v>
      </c>
      <c r="H149" s="41">
        <f t="shared" si="85"/>
        <v>66.180000000000007</v>
      </c>
      <c r="I149" s="41">
        <f t="shared" si="85"/>
        <v>66.180000000000007</v>
      </c>
      <c r="J149" s="41">
        <f t="shared" si="85"/>
        <v>66.180000000000007</v>
      </c>
      <c r="K149" s="41">
        <f t="shared" si="85"/>
        <v>66.180000000000007</v>
      </c>
      <c r="L149" s="41">
        <f t="shared" si="85"/>
        <v>66.180000000000007</v>
      </c>
      <c r="M149" s="41">
        <f t="shared" si="85"/>
        <v>66.180000000000007</v>
      </c>
      <c r="N149" s="41">
        <f t="shared" si="85"/>
        <v>66.180000000000007</v>
      </c>
      <c r="O149" s="41">
        <f t="shared" si="85"/>
        <v>66.180000000000007</v>
      </c>
      <c r="P149" s="41">
        <f t="shared" si="85"/>
        <v>66.180000000000007</v>
      </c>
      <c r="Q149" s="41">
        <f t="shared" si="85"/>
        <v>66.180000000000007</v>
      </c>
      <c r="R149" s="41">
        <f t="shared" si="85"/>
        <v>66.180000000000007</v>
      </c>
      <c r="S149" s="41">
        <f t="shared" si="85"/>
        <v>66.180000000000007</v>
      </c>
      <c r="T149" s="41">
        <f t="shared" si="85"/>
        <v>66.180000000000007</v>
      </c>
      <c r="U149" s="41">
        <f t="shared" si="85"/>
        <v>66.180000000000007</v>
      </c>
      <c r="V149" s="41">
        <f t="shared" si="85"/>
        <v>66.180000000000007</v>
      </c>
      <c r="W149" s="41">
        <f t="shared" si="85"/>
        <v>66.180000000000007</v>
      </c>
      <c r="X149" s="41">
        <f t="shared" si="85"/>
        <v>66.180000000000007</v>
      </c>
      <c r="Y149" s="41">
        <f t="shared" si="85"/>
        <v>66.180000000000007</v>
      </c>
      <c r="Z149" s="41">
        <f t="shared" si="85"/>
        <v>66.180000000000007</v>
      </c>
      <c r="AA149" s="41">
        <f t="shared" si="85"/>
        <v>66.180000000000007</v>
      </c>
    </row>
    <row r="150" spans="1:27" ht="12.75" hidden="1" customHeight="1" outlineLevel="1" x14ac:dyDescent="0.2">
      <c r="A150" s="99" t="s">
        <v>2557</v>
      </c>
      <c r="B150" s="60" t="s">
        <v>83</v>
      </c>
      <c r="C150" s="40" t="s">
        <v>79</v>
      </c>
      <c r="D150" s="41">
        <v>3.72</v>
      </c>
      <c r="E150" s="41">
        <v>3.72</v>
      </c>
      <c r="F150" s="41">
        <v>3.72</v>
      </c>
      <c r="G150" s="41">
        <v>3.72</v>
      </c>
      <c r="H150" s="41">
        <v>3.72</v>
      </c>
      <c r="I150" s="41">
        <v>3.72</v>
      </c>
      <c r="J150" s="41">
        <v>3.72</v>
      </c>
      <c r="K150" s="41">
        <v>3.72</v>
      </c>
      <c r="L150" s="41">
        <v>3.72</v>
      </c>
      <c r="M150" s="41">
        <v>3.72</v>
      </c>
      <c r="N150" s="41">
        <v>3.72</v>
      </c>
      <c r="O150" s="41">
        <v>3.72</v>
      </c>
      <c r="P150" s="41">
        <v>3.72</v>
      </c>
      <c r="Q150" s="41">
        <v>3.72</v>
      </c>
      <c r="R150" s="41">
        <v>3.72</v>
      </c>
      <c r="S150" s="41">
        <v>3.72</v>
      </c>
      <c r="T150" s="41">
        <v>3.72</v>
      </c>
      <c r="U150" s="41">
        <v>3.72</v>
      </c>
      <c r="V150" s="41">
        <v>3.72</v>
      </c>
      <c r="W150" s="41">
        <v>3.72</v>
      </c>
      <c r="X150" s="41">
        <v>3.72</v>
      </c>
      <c r="Y150" s="41">
        <v>3.72</v>
      </c>
      <c r="Z150" s="41">
        <v>3.72</v>
      </c>
      <c r="AA150" s="41">
        <v>3.72</v>
      </c>
    </row>
    <row r="151" spans="1:27" ht="12.75" hidden="1" customHeight="1" outlineLevel="1" x14ac:dyDescent="0.2">
      <c r="A151" s="99" t="s">
        <v>2558</v>
      </c>
      <c r="B151" s="60" t="s">
        <v>81</v>
      </c>
      <c r="C151" s="40" t="s">
        <v>79</v>
      </c>
      <c r="D151" s="41">
        <f>$D$11</f>
        <v>216.36</v>
      </c>
      <c r="E151" s="41">
        <f t="shared" ref="E151:AA151" si="86">$D$11</f>
        <v>216.36</v>
      </c>
      <c r="F151" s="41">
        <f t="shared" si="86"/>
        <v>216.36</v>
      </c>
      <c r="G151" s="41">
        <f t="shared" si="86"/>
        <v>216.36</v>
      </c>
      <c r="H151" s="41">
        <f t="shared" si="86"/>
        <v>216.36</v>
      </c>
      <c r="I151" s="41">
        <f t="shared" si="86"/>
        <v>216.36</v>
      </c>
      <c r="J151" s="41">
        <f t="shared" si="86"/>
        <v>216.36</v>
      </c>
      <c r="K151" s="41">
        <f t="shared" si="86"/>
        <v>216.36</v>
      </c>
      <c r="L151" s="41">
        <f t="shared" si="86"/>
        <v>216.36</v>
      </c>
      <c r="M151" s="41">
        <f t="shared" si="86"/>
        <v>216.36</v>
      </c>
      <c r="N151" s="41">
        <f t="shared" si="86"/>
        <v>216.36</v>
      </c>
      <c r="O151" s="41">
        <f t="shared" si="86"/>
        <v>216.36</v>
      </c>
      <c r="P151" s="41">
        <f t="shared" si="86"/>
        <v>216.36</v>
      </c>
      <c r="Q151" s="41">
        <f t="shared" si="86"/>
        <v>216.36</v>
      </c>
      <c r="R151" s="41">
        <f t="shared" si="86"/>
        <v>216.36</v>
      </c>
      <c r="S151" s="41">
        <f t="shared" si="86"/>
        <v>216.36</v>
      </c>
      <c r="T151" s="41">
        <f t="shared" si="86"/>
        <v>216.36</v>
      </c>
      <c r="U151" s="41">
        <f t="shared" si="86"/>
        <v>216.36</v>
      </c>
      <c r="V151" s="41">
        <f t="shared" si="86"/>
        <v>216.36</v>
      </c>
      <c r="W151" s="41">
        <f t="shared" si="86"/>
        <v>216.36</v>
      </c>
      <c r="X151" s="41">
        <f t="shared" si="86"/>
        <v>216.36</v>
      </c>
      <c r="Y151" s="41">
        <f t="shared" si="86"/>
        <v>216.36</v>
      </c>
      <c r="Z151" s="41">
        <f t="shared" si="86"/>
        <v>216.36</v>
      </c>
      <c r="AA151" s="41">
        <f t="shared" si="86"/>
        <v>216.36</v>
      </c>
    </row>
    <row r="152" spans="1:27" ht="12.75" customHeight="1" collapsed="1" x14ac:dyDescent="0.2">
      <c r="A152" s="98" t="s">
        <v>2559</v>
      </c>
      <c r="B152" s="25" t="str">
        <f>"30"&amp;"."&amp;$B$801&amp;"."&amp;$B$802</f>
        <v>30.01.2024</v>
      </c>
      <c r="C152" s="88" t="s">
        <v>76</v>
      </c>
      <c r="D152" s="89">
        <f>ROUND(((D153+D154+D156+D155)/1000),5)</f>
        <v>1.61513</v>
      </c>
      <c r="E152" s="89">
        <f>ROUND(((E153+E154+E156+E155)/1000),5)</f>
        <v>1.5359100000000001</v>
      </c>
      <c r="F152" s="89">
        <f>ROUND(((F153+F154+F156+F155)/1000),5)</f>
        <v>1.5051300000000001</v>
      </c>
      <c r="G152" s="89">
        <f t="shared" ref="G152:AA152" si="87">ROUND(((G153+G154+G156+G155)/1000),5)</f>
        <v>1.4969399999999999</v>
      </c>
      <c r="H152" s="89">
        <f t="shared" si="87"/>
        <v>1.53616</v>
      </c>
      <c r="I152" s="89">
        <f t="shared" si="87"/>
        <v>1.6779999999999999</v>
      </c>
      <c r="J152" s="89">
        <f t="shared" si="87"/>
        <v>1.8868199999999999</v>
      </c>
      <c r="K152" s="89">
        <f t="shared" si="87"/>
        <v>2.0995699999999999</v>
      </c>
      <c r="L152" s="89">
        <f t="shared" si="87"/>
        <v>2.3091900000000001</v>
      </c>
      <c r="M152" s="89">
        <f t="shared" si="87"/>
        <v>2.32544</v>
      </c>
      <c r="N152" s="89">
        <f t="shared" si="87"/>
        <v>2.3320599999999998</v>
      </c>
      <c r="O152" s="89">
        <f t="shared" si="87"/>
        <v>2.3738899999999998</v>
      </c>
      <c r="P152" s="89">
        <f t="shared" si="87"/>
        <v>2.3615900000000001</v>
      </c>
      <c r="Q152" s="89">
        <f t="shared" si="87"/>
        <v>2.3680699999999999</v>
      </c>
      <c r="R152" s="89">
        <f t="shared" si="87"/>
        <v>2.3762699999999999</v>
      </c>
      <c r="S152" s="89">
        <f t="shared" si="87"/>
        <v>2.3445</v>
      </c>
      <c r="T152" s="89">
        <f t="shared" si="87"/>
        <v>2.3274499999999998</v>
      </c>
      <c r="U152" s="89">
        <f t="shared" si="87"/>
        <v>2.33169</v>
      </c>
      <c r="V152" s="89">
        <f t="shared" si="87"/>
        <v>2.29983</v>
      </c>
      <c r="W152" s="89">
        <f t="shared" si="87"/>
        <v>2.3359000000000001</v>
      </c>
      <c r="X152" s="89">
        <f t="shared" si="87"/>
        <v>2.1581800000000002</v>
      </c>
      <c r="Y152" s="89">
        <f t="shared" si="87"/>
        <v>2.0900699999999999</v>
      </c>
      <c r="Z152" s="89">
        <f t="shared" si="87"/>
        <v>1.8222799999999999</v>
      </c>
      <c r="AA152" s="89">
        <f t="shared" si="87"/>
        <v>1.74935</v>
      </c>
    </row>
    <row r="153" spans="1:27" ht="12.75" hidden="1" customHeight="1" outlineLevel="1" x14ac:dyDescent="0.2">
      <c r="A153" s="99" t="s">
        <v>2560</v>
      </c>
      <c r="B153" s="60" t="s">
        <v>238</v>
      </c>
      <c r="C153" s="40" t="s">
        <v>79</v>
      </c>
      <c r="D153" s="41">
        <v>1328.87</v>
      </c>
      <c r="E153" s="41">
        <v>1249.6500000000001</v>
      </c>
      <c r="F153" s="41">
        <v>1218.8699999999999</v>
      </c>
      <c r="G153" s="41">
        <v>1210.68</v>
      </c>
      <c r="H153" s="41">
        <v>1249.9000000000001</v>
      </c>
      <c r="I153" s="41">
        <v>1391.74</v>
      </c>
      <c r="J153" s="41">
        <v>1600.56</v>
      </c>
      <c r="K153" s="41">
        <v>1813.31</v>
      </c>
      <c r="L153" s="41">
        <v>2022.93</v>
      </c>
      <c r="M153" s="41">
        <v>2039.18</v>
      </c>
      <c r="N153" s="41">
        <v>2045.8</v>
      </c>
      <c r="O153" s="41">
        <v>2087.63</v>
      </c>
      <c r="P153" s="41">
        <v>2075.33</v>
      </c>
      <c r="Q153" s="41">
        <v>2081.81</v>
      </c>
      <c r="R153" s="41">
        <v>2090.0100000000002</v>
      </c>
      <c r="S153" s="41">
        <v>2058.2399999999998</v>
      </c>
      <c r="T153" s="41">
        <v>2041.19</v>
      </c>
      <c r="U153" s="41">
        <v>2045.43</v>
      </c>
      <c r="V153" s="41">
        <v>2013.57</v>
      </c>
      <c r="W153" s="41">
        <v>2049.64</v>
      </c>
      <c r="X153" s="41">
        <v>1871.92</v>
      </c>
      <c r="Y153" s="41">
        <v>1803.81</v>
      </c>
      <c r="Z153" s="41">
        <v>1536.02</v>
      </c>
      <c r="AA153" s="41">
        <v>1463.09</v>
      </c>
    </row>
    <row r="154" spans="1:27" ht="12.75" hidden="1" customHeight="1" outlineLevel="1" x14ac:dyDescent="0.2">
      <c r="A154" s="99" t="s">
        <v>2561</v>
      </c>
      <c r="B154" s="60" t="s">
        <v>90</v>
      </c>
      <c r="C154" s="40" t="s">
        <v>79</v>
      </c>
      <c r="D154" s="41">
        <f t="shared" ref="D154:AA154" si="88">$D$9</f>
        <v>66.180000000000007</v>
      </c>
      <c r="E154" s="41">
        <f t="shared" si="88"/>
        <v>66.180000000000007</v>
      </c>
      <c r="F154" s="41">
        <f t="shared" si="88"/>
        <v>66.180000000000007</v>
      </c>
      <c r="G154" s="41">
        <f t="shared" si="88"/>
        <v>66.180000000000007</v>
      </c>
      <c r="H154" s="41">
        <f t="shared" si="88"/>
        <v>66.180000000000007</v>
      </c>
      <c r="I154" s="41">
        <f t="shared" si="88"/>
        <v>66.180000000000007</v>
      </c>
      <c r="J154" s="41">
        <f t="shared" si="88"/>
        <v>66.180000000000007</v>
      </c>
      <c r="K154" s="41">
        <f t="shared" si="88"/>
        <v>66.180000000000007</v>
      </c>
      <c r="L154" s="41">
        <f t="shared" si="88"/>
        <v>66.180000000000007</v>
      </c>
      <c r="M154" s="41">
        <f t="shared" si="88"/>
        <v>66.180000000000007</v>
      </c>
      <c r="N154" s="41">
        <f t="shared" si="88"/>
        <v>66.180000000000007</v>
      </c>
      <c r="O154" s="41">
        <f t="shared" si="88"/>
        <v>66.180000000000007</v>
      </c>
      <c r="P154" s="41">
        <f t="shared" si="88"/>
        <v>66.180000000000007</v>
      </c>
      <c r="Q154" s="41">
        <f t="shared" si="88"/>
        <v>66.180000000000007</v>
      </c>
      <c r="R154" s="41">
        <f t="shared" si="88"/>
        <v>66.180000000000007</v>
      </c>
      <c r="S154" s="41">
        <f t="shared" si="88"/>
        <v>66.180000000000007</v>
      </c>
      <c r="T154" s="41">
        <f t="shared" si="88"/>
        <v>66.180000000000007</v>
      </c>
      <c r="U154" s="41">
        <f t="shared" si="88"/>
        <v>66.180000000000007</v>
      </c>
      <c r="V154" s="41">
        <f t="shared" si="88"/>
        <v>66.180000000000007</v>
      </c>
      <c r="W154" s="41">
        <f t="shared" si="88"/>
        <v>66.180000000000007</v>
      </c>
      <c r="X154" s="41">
        <f t="shared" si="88"/>
        <v>66.180000000000007</v>
      </c>
      <c r="Y154" s="41">
        <f t="shared" si="88"/>
        <v>66.180000000000007</v>
      </c>
      <c r="Z154" s="41">
        <f t="shared" si="88"/>
        <v>66.180000000000007</v>
      </c>
      <c r="AA154" s="41">
        <f t="shared" si="88"/>
        <v>66.180000000000007</v>
      </c>
    </row>
    <row r="155" spans="1:27" ht="12.75" hidden="1" customHeight="1" outlineLevel="1" x14ac:dyDescent="0.2">
      <c r="A155" s="99" t="s">
        <v>2562</v>
      </c>
      <c r="B155" s="60" t="s">
        <v>83</v>
      </c>
      <c r="C155" s="40" t="s">
        <v>79</v>
      </c>
      <c r="D155" s="41">
        <v>3.72</v>
      </c>
      <c r="E155" s="41">
        <v>3.72</v>
      </c>
      <c r="F155" s="41">
        <v>3.72</v>
      </c>
      <c r="G155" s="41">
        <v>3.72</v>
      </c>
      <c r="H155" s="41">
        <v>3.72</v>
      </c>
      <c r="I155" s="41">
        <v>3.72</v>
      </c>
      <c r="J155" s="41">
        <v>3.72</v>
      </c>
      <c r="K155" s="41">
        <v>3.72</v>
      </c>
      <c r="L155" s="41">
        <v>3.72</v>
      </c>
      <c r="M155" s="41">
        <v>3.72</v>
      </c>
      <c r="N155" s="41">
        <v>3.72</v>
      </c>
      <c r="O155" s="41">
        <v>3.72</v>
      </c>
      <c r="P155" s="41">
        <v>3.72</v>
      </c>
      <c r="Q155" s="41">
        <v>3.72</v>
      </c>
      <c r="R155" s="41">
        <v>3.72</v>
      </c>
      <c r="S155" s="41">
        <v>3.72</v>
      </c>
      <c r="T155" s="41">
        <v>3.72</v>
      </c>
      <c r="U155" s="41">
        <v>3.72</v>
      </c>
      <c r="V155" s="41">
        <v>3.72</v>
      </c>
      <c r="W155" s="41">
        <v>3.72</v>
      </c>
      <c r="X155" s="41">
        <v>3.72</v>
      </c>
      <c r="Y155" s="41">
        <v>3.72</v>
      </c>
      <c r="Z155" s="41">
        <v>3.72</v>
      </c>
      <c r="AA155" s="41">
        <v>3.72</v>
      </c>
    </row>
    <row r="156" spans="1:27" ht="12.75" hidden="1" customHeight="1" outlineLevel="1" x14ac:dyDescent="0.2">
      <c r="A156" s="99" t="s">
        <v>2563</v>
      </c>
      <c r="B156" s="60" t="s">
        <v>81</v>
      </c>
      <c r="C156" s="40" t="s">
        <v>79</v>
      </c>
      <c r="D156" s="41">
        <f>$D$11</f>
        <v>216.36</v>
      </c>
      <c r="E156" s="41">
        <f t="shared" ref="E156:AA156" si="89">$D$11</f>
        <v>216.36</v>
      </c>
      <c r="F156" s="41">
        <f t="shared" si="89"/>
        <v>216.36</v>
      </c>
      <c r="G156" s="41">
        <f t="shared" si="89"/>
        <v>216.36</v>
      </c>
      <c r="H156" s="41">
        <f t="shared" si="89"/>
        <v>216.36</v>
      </c>
      <c r="I156" s="41">
        <f t="shared" si="89"/>
        <v>216.36</v>
      </c>
      <c r="J156" s="41">
        <f t="shared" si="89"/>
        <v>216.36</v>
      </c>
      <c r="K156" s="41">
        <f t="shared" si="89"/>
        <v>216.36</v>
      </c>
      <c r="L156" s="41">
        <f t="shared" si="89"/>
        <v>216.36</v>
      </c>
      <c r="M156" s="41">
        <f t="shared" si="89"/>
        <v>216.36</v>
      </c>
      <c r="N156" s="41">
        <f t="shared" si="89"/>
        <v>216.36</v>
      </c>
      <c r="O156" s="41">
        <f t="shared" si="89"/>
        <v>216.36</v>
      </c>
      <c r="P156" s="41">
        <f t="shared" si="89"/>
        <v>216.36</v>
      </c>
      <c r="Q156" s="41">
        <f t="shared" si="89"/>
        <v>216.36</v>
      </c>
      <c r="R156" s="41">
        <f t="shared" si="89"/>
        <v>216.36</v>
      </c>
      <c r="S156" s="41">
        <f t="shared" si="89"/>
        <v>216.36</v>
      </c>
      <c r="T156" s="41">
        <f t="shared" si="89"/>
        <v>216.36</v>
      </c>
      <c r="U156" s="41">
        <f t="shared" si="89"/>
        <v>216.36</v>
      </c>
      <c r="V156" s="41">
        <f t="shared" si="89"/>
        <v>216.36</v>
      </c>
      <c r="W156" s="41">
        <f t="shared" si="89"/>
        <v>216.36</v>
      </c>
      <c r="X156" s="41">
        <f t="shared" si="89"/>
        <v>216.36</v>
      </c>
      <c r="Y156" s="41">
        <f t="shared" si="89"/>
        <v>216.36</v>
      </c>
      <c r="Z156" s="41">
        <f t="shared" si="89"/>
        <v>216.36</v>
      </c>
      <c r="AA156" s="41">
        <f t="shared" si="89"/>
        <v>216.36</v>
      </c>
    </row>
    <row r="157" spans="1:27" ht="12.75" customHeight="1" collapsed="1" x14ac:dyDescent="0.2">
      <c r="A157" s="98" t="s">
        <v>2564</v>
      </c>
      <c r="B157" s="25" t="str">
        <f>"31"&amp;"."&amp;$B$801&amp;"."&amp;$B$802</f>
        <v>31.01.2024</v>
      </c>
      <c r="C157" s="88" t="s">
        <v>76</v>
      </c>
      <c r="D157" s="89">
        <f>ROUND(((D158+D159+D161+D160)/1000),5)</f>
        <v>1.5510299999999999</v>
      </c>
      <c r="E157" s="89">
        <f>ROUND(((E158+E159+E161+E160)/1000),5)</f>
        <v>1.49149</v>
      </c>
      <c r="F157" s="89">
        <f>ROUND(((F158+F159+F161+F160)/1000),5)</f>
        <v>1.4539899999999999</v>
      </c>
      <c r="G157" s="89">
        <f t="shared" ref="G157:AA157" si="90">ROUND(((G158+G159+G161+G160)/1000),5)</f>
        <v>1.46008</v>
      </c>
      <c r="H157" s="89">
        <f t="shared" si="90"/>
        <v>1.5306</v>
      </c>
      <c r="I157" s="89">
        <f t="shared" si="90"/>
        <v>1.69337</v>
      </c>
      <c r="J157" s="89">
        <f t="shared" si="90"/>
        <v>1.9445399999999999</v>
      </c>
      <c r="K157" s="89">
        <f t="shared" si="90"/>
        <v>2.11286</v>
      </c>
      <c r="L157" s="89">
        <f t="shared" si="90"/>
        <v>2.3257599999999998</v>
      </c>
      <c r="M157" s="89">
        <f t="shared" si="90"/>
        <v>2.4123999999999999</v>
      </c>
      <c r="N157" s="89">
        <f t="shared" si="90"/>
        <v>2.4531499999999999</v>
      </c>
      <c r="O157" s="89">
        <f t="shared" si="90"/>
        <v>2.50624</v>
      </c>
      <c r="P157" s="89">
        <f t="shared" si="90"/>
        <v>2.4546899999999998</v>
      </c>
      <c r="Q157" s="89">
        <f t="shared" si="90"/>
        <v>2.46116</v>
      </c>
      <c r="R157" s="89">
        <f t="shared" si="90"/>
        <v>2.4456799999999999</v>
      </c>
      <c r="S157" s="89">
        <f t="shared" si="90"/>
        <v>2.4104899999999998</v>
      </c>
      <c r="T157" s="89">
        <f t="shared" si="90"/>
        <v>2.3722099999999999</v>
      </c>
      <c r="U157" s="89">
        <f t="shared" si="90"/>
        <v>2.42334</v>
      </c>
      <c r="V157" s="89">
        <f t="shared" si="90"/>
        <v>2.41275</v>
      </c>
      <c r="W157" s="89">
        <f t="shared" si="90"/>
        <v>2.4126599999999998</v>
      </c>
      <c r="X157" s="89">
        <f t="shared" si="90"/>
        <v>2.3068200000000001</v>
      </c>
      <c r="Y157" s="89">
        <f t="shared" si="90"/>
        <v>2.17069</v>
      </c>
      <c r="Z157" s="89">
        <f t="shared" si="90"/>
        <v>2.07762</v>
      </c>
      <c r="AA157" s="89">
        <f t="shared" si="90"/>
        <v>1.8677699999999999</v>
      </c>
    </row>
    <row r="158" spans="1:27" ht="12.75" hidden="1" customHeight="1" outlineLevel="1" x14ac:dyDescent="0.2">
      <c r="A158" s="99" t="s">
        <v>2565</v>
      </c>
      <c r="B158" s="60" t="s">
        <v>238</v>
      </c>
      <c r="C158" s="40" t="s">
        <v>79</v>
      </c>
      <c r="D158" s="41">
        <v>1264.77</v>
      </c>
      <c r="E158" s="41">
        <v>1205.23</v>
      </c>
      <c r="F158" s="41">
        <v>1167.73</v>
      </c>
      <c r="G158" s="41">
        <v>1173.82</v>
      </c>
      <c r="H158" s="41">
        <v>1244.3399999999999</v>
      </c>
      <c r="I158" s="41">
        <v>1407.11</v>
      </c>
      <c r="J158" s="41">
        <v>1658.28</v>
      </c>
      <c r="K158" s="41">
        <v>1826.6</v>
      </c>
      <c r="L158" s="41">
        <v>2039.5</v>
      </c>
      <c r="M158" s="41">
        <v>2126.14</v>
      </c>
      <c r="N158" s="41">
        <v>2166.89</v>
      </c>
      <c r="O158" s="41">
        <v>2219.98</v>
      </c>
      <c r="P158" s="41">
        <v>2168.4299999999998</v>
      </c>
      <c r="Q158" s="41">
        <v>2174.9</v>
      </c>
      <c r="R158" s="41">
        <v>2159.42</v>
      </c>
      <c r="S158" s="41">
        <v>2124.23</v>
      </c>
      <c r="T158" s="41">
        <v>2085.9499999999998</v>
      </c>
      <c r="U158" s="41">
        <v>2137.08</v>
      </c>
      <c r="V158" s="41">
        <v>2126.4899999999998</v>
      </c>
      <c r="W158" s="41">
        <v>2126.4</v>
      </c>
      <c r="X158" s="41">
        <v>2020.56</v>
      </c>
      <c r="Y158" s="41">
        <v>1884.43</v>
      </c>
      <c r="Z158" s="41">
        <v>1791.36</v>
      </c>
      <c r="AA158" s="41">
        <v>1581.51</v>
      </c>
    </row>
    <row r="159" spans="1:27" ht="12.75" hidden="1" customHeight="1" outlineLevel="1" x14ac:dyDescent="0.2">
      <c r="A159" s="99" t="s">
        <v>2566</v>
      </c>
      <c r="B159" s="60" t="s">
        <v>90</v>
      </c>
      <c r="C159" s="40" t="s">
        <v>79</v>
      </c>
      <c r="D159" s="41">
        <f t="shared" ref="D159:AA159" si="91">$D$9</f>
        <v>66.180000000000007</v>
      </c>
      <c r="E159" s="41">
        <f t="shared" si="91"/>
        <v>66.180000000000007</v>
      </c>
      <c r="F159" s="41">
        <f t="shared" si="91"/>
        <v>66.180000000000007</v>
      </c>
      <c r="G159" s="41">
        <f t="shared" si="91"/>
        <v>66.180000000000007</v>
      </c>
      <c r="H159" s="41">
        <f t="shared" si="91"/>
        <v>66.180000000000007</v>
      </c>
      <c r="I159" s="41">
        <f t="shared" si="91"/>
        <v>66.180000000000007</v>
      </c>
      <c r="J159" s="41">
        <f t="shared" si="91"/>
        <v>66.180000000000007</v>
      </c>
      <c r="K159" s="41">
        <f t="shared" si="91"/>
        <v>66.180000000000007</v>
      </c>
      <c r="L159" s="41">
        <f t="shared" si="91"/>
        <v>66.180000000000007</v>
      </c>
      <c r="M159" s="41">
        <f t="shared" si="91"/>
        <v>66.180000000000007</v>
      </c>
      <c r="N159" s="41">
        <f t="shared" si="91"/>
        <v>66.180000000000007</v>
      </c>
      <c r="O159" s="41">
        <f t="shared" si="91"/>
        <v>66.180000000000007</v>
      </c>
      <c r="P159" s="41">
        <f t="shared" si="91"/>
        <v>66.180000000000007</v>
      </c>
      <c r="Q159" s="41">
        <f t="shared" si="91"/>
        <v>66.180000000000007</v>
      </c>
      <c r="R159" s="41">
        <f t="shared" si="91"/>
        <v>66.180000000000007</v>
      </c>
      <c r="S159" s="41">
        <f t="shared" si="91"/>
        <v>66.180000000000007</v>
      </c>
      <c r="T159" s="41">
        <f t="shared" si="91"/>
        <v>66.180000000000007</v>
      </c>
      <c r="U159" s="41">
        <f t="shared" si="91"/>
        <v>66.180000000000007</v>
      </c>
      <c r="V159" s="41">
        <f t="shared" si="91"/>
        <v>66.180000000000007</v>
      </c>
      <c r="W159" s="41">
        <f t="shared" si="91"/>
        <v>66.180000000000007</v>
      </c>
      <c r="X159" s="41">
        <f t="shared" si="91"/>
        <v>66.180000000000007</v>
      </c>
      <c r="Y159" s="41">
        <f t="shared" si="91"/>
        <v>66.180000000000007</v>
      </c>
      <c r="Z159" s="41">
        <f t="shared" si="91"/>
        <v>66.180000000000007</v>
      </c>
      <c r="AA159" s="41">
        <f t="shared" si="91"/>
        <v>66.180000000000007</v>
      </c>
    </row>
    <row r="160" spans="1:27" ht="12.75" hidden="1" customHeight="1" outlineLevel="1" x14ac:dyDescent="0.2">
      <c r="A160" s="99" t="s">
        <v>2567</v>
      </c>
      <c r="B160" s="60" t="s">
        <v>83</v>
      </c>
      <c r="C160" s="40" t="s">
        <v>79</v>
      </c>
      <c r="D160" s="41">
        <v>3.72</v>
      </c>
      <c r="E160" s="41">
        <v>3.72</v>
      </c>
      <c r="F160" s="41">
        <v>3.72</v>
      </c>
      <c r="G160" s="41">
        <v>3.72</v>
      </c>
      <c r="H160" s="41">
        <v>3.72</v>
      </c>
      <c r="I160" s="41">
        <v>3.72</v>
      </c>
      <c r="J160" s="41">
        <v>3.72</v>
      </c>
      <c r="K160" s="41">
        <v>3.72</v>
      </c>
      <c r="L160" s="41">
        <v>3.72</v>
      </c>
      <c r="M160" s="41">
        <v>3.72</v>
      </c>
      <c r="N160" s="41">
        <v>3.72</v>
      </c>
      <c r="O160" s="41">
        <v>3.72</v>
      </c>
      <c r="P160" s="41">
        <v>3.72</v>
      </c>
      <c r="Q160" s="41">
        <v>3.72</v>
      </c>
      <c r="R160" s="41">
        <v>3.72</v>
      </c>
      <c r="S160" s="41">
        <v>3.72</v>
      </c>
      <c r="T160" s="41">
        <v>3.72</v>
      </c>
      <c r="U160" s="41">
        <v>3.72</v>
      </c>
      <c r="V160" s="41">
        <v>3.72</v>
      </c>
      <c r="W160" s="41">
        <v>3.72</v>
      </c>
      <c r="X160" s="41">
        <v>3.72</v>
      </c>
      <c r="Y160" s="41">
        <v>3.72</v>
      </c>
      <c r="Z160" s="41">
        <v>3.72</v>
      </c>
      <c r="AA160" s="41">
        <v>3.72</v>
      </c>
    </row>
    <row r="161" spans="1:27" ht="12.75" hidden="1" customHeight="1" outlineLevel="1" x14ac:dyDescent="0.2">
      <c r="A161" s="99" t="s">
        <v>2568</v>
      </c>
      <c r="B161" s="60" t="s">
        <v>81</v>
      </c>
      <c r="C161" s="40" t="s">
        <v>79</v>
      </c>
      <c r="D161" s="41">
        <f>$D$11</f>
        <v>216.36</v>
      </c>
      <c r="E161" s="41">
        <f t="shared" ref="E161:AA161" si="92">$D$11</f>
        <v>216.36</v>
      </c>
      <c r="F161" s="41">
        <f t="shared" si="92"/>
        <v>216.36</v>
      </c>
      <c r="G161" s="41">
        <f t="shared" si="92"/>
        <v>216.36</v>
      </c>
      <c r="H161" s="41">
        <f t="shared" si="92"/>
        <v>216.36</v>
      </c>
      <c r="I161" s="41">
        <f t="shared" si="92"/>
        <v>216.36</v>
      </c>
      <c r="J161" s="41">
        <f t="shared" si="92"/>
        <v>216.36</v>
      </c>
      <c r="K161" s="41">
        <f t="shared" si="92"/>
        <v>216.36</v>
      </c>
      <c r="L161" s="41">
        <f t="shared" si="92"/>
        <v>216.36</v>
      </c>
      <c r="M161" s="41">
        <f t="shared" si="92"/>
        <v>216.36</v>
      </c>
      <c r="N161" s="41">
        <f t="shared" si="92"/>
        <v>216.36</v>
      </c>
      <c r="O161" s="41">
        <f t="shared" si="92"/>
        <v>216.36</v>
      </c>
      <c r="P161" s="41">
        <f t="shared" si="92"/>
        <v>216.36</v>
      </c>
      <c r="Q161" s="41">
        <f t="shared" si="92"/>
        <v>216.36</v>
      </c>
      <c r="R161" s="41">
        <f t="shared" si="92"/>
        <v>216.36</v>
      </c>
      <c r="S161" s="41">
        <f t="shared" si="92"/>
        <v>216.36</v>
      </c>
      <c r="T161" s="41">
        <f t="shared" si="92"/>
        <v>216.36</v>
      </c>
      <c r="U161" s="41">
        <f t="shared" si="92"/>
        <v>216.36</v>
      </c>
      <c r="V161" s="41">
        <f t="shared" si="92"/>
        <v>216.36</v>
      </c>
      <c r="W161" s="41">
        <f t="shared" si="92"/>
        <v>216.36</v>
      </c>
      <c r="X161" s="41">
        <f t="shared" si="92"/>
        <v>216.36</v>
      </c>
      <c r="Y161" s="41">
        <f t="shared" si="92"/>
        <v>216.36</v>
      </c>
      <c r="Z161" s="41">
        <f t="shared" si="92"/>
        <v>216.36</v>
      </c>
      <c r="AA161" s="41">
        <f t="shared" si="92"/>
        <v>216.36</v>
      </c>
    </row>
    <row r="162" spans="1:27" ht="12.75" customHeight="1" collapsed="1" x14ac:dyDescent="0.2">
      <c r="A162" s="100"/>
      <c r="B162" s="101" t="s">
        <v>392</v>
      </c>
      <c r="C162" s="102"/>
      <c r="D162" s="103"/>
      <c r="E162" s="103"/>
      <c r="F162" s="103"/>
      <c r="G162" s="103"/>
      <c r="I162" s="36"/>
    </row>
    <row r="163" spans="1:27" ht="12.75" customHeight="1" x14ac:dyDescent="0.2">
      <c r="A163" s="100"/>
      <c r="B163" s="101" t="s">
        <v>392</v>
      </c>
      <c r="C163" s="102"/>
      <c r="D163" s="103"/>
      <c r="E163" s="103"/>
      <c r="F163" s="103"/>
      <c r="G163" s="103"/>
      <c r="I163" s="36"/>
    </row>
    <row r="164" spans="1:27" x14ac:dyDescent="0.2">
      <c r="A164" s="175" t="s">
        <v>393</v>
      </c>
      <c r="B164" s="176"/>
      <c r="C164" s="176"/>
      <c r="D164" s="176"/>
      <c r="E164" s="176"/>
      <c r="F164" s="176"/>
      <c r="G164" s="176"/>
      <c r="H164" s="176"/>
      <c r="I164" s="176"/>
      <c r="J164" s="176"/>
      <c r="K164" s="176"/>
      <c r="L164" s="176"/>
      <c r="M164" s="176"/>
      <c r="N164" s="176"/>
      <c r="O164" s="176"/>
      <c r="P164" s="176"/>
      <c r="Q164" s="176"/>
      <c r="R164" s="176"/>
      <c r="S164" s="176"/>
      <c r="T164" s="176"/>
      <c r="U164" s="176"/>
      <c r="V164" s="176"/>
      <c r="W164" s="176"/>
      <c r="X164" s="176"/>
      <c r="Y164" s="176"/>
      <c r="Z164" s="176"/>
      <c r="AA164" s="177"/>
    </row>
    <row r="165" spans="1:27" ht="27" customHeight="1" x14ac:dyDescent="0.2">
      <c r="A165" s="96" t="s">
        <v>64</v>
      </c>
      <c r="B165" s="97" t="s">
        <v>210</v>
      </c>
      <c r="C165" s="96" t="s">
        <v>211</v>
      </c>
      <c r="D165" s="97" t="s">
        <v>212</v>
      </c>
      <c r="E165" s="97" t="s">
        <v>213</v>
      </c>
      <c r="F165" s="97" t="s">
        <v>214</v>
      </c>
      <c r="G165" s="97" t="s">
        <v>215</v>
      </c>
      <c r="H165" s="97" t="s">
        <v>216</v>
      </c>
      <c r="I165" s="97" t="s">
        <v>217</v>
      </c>
      <c r="J165" s="97" t="s">
        <v>218</v>
      </c>
      <c r="K165" s="97" t="s">
        <v>219</v>
      </c>
      <c r="L165" s="97" t="s">
        <v>220</v>
      </c>
      <c r="M165" s="97" t="s">
        <v>221</v>
      </c>
      <c r="N165" s="97" t="s">
        <v>222</v>
      </c>
      <c r="O165" s="97" t="s">
        <v>223</v>
      </c>
      <c r="P165" s="97" t="s">
        <v>224</v>
      </c>
      <c r="Q165" s="97" t="s">
        <v>225</v>
      </c>
      <c r="R165" s="97" t="s">
        <v>226</v>
      </c>
      <c r="S165" s="97" t="s">
        <v>227</v>
      </c>
      <c r="T165" s="97" t="s">
        <v>228</v>
      </c>
      <c r="U165" s="97" t="s">
        <v>229</v>
      </c>
      <c r="V165" s="97" t="s">
        <v>230</v>
      </c>
      <c r="W165" s="97" t="s">
        <v>231</v>
      </c>
      <c r="X165" s="97" t="s">
        <v>232</v>
      </c>
      <c r="Y165" s="97" t="s">
        <v>233</v>
      </c>
      <c r="Z165" s="97" t="s">
        <v>234</v>
      </c>
      <c r="AA165" s="97" t="s">
        <v>235</v>
      </c>
    </row>
    <row r="166" spans="1:27" x14ac:dyDescent="0.2">
      <c r="A166" s="98" t="s">
        <v>2569</v>
      </c>
      <c r="B166" s="25" t="str">
        <f>"01"&amp;"."&amp;$B$801&amp;"."&amp;$B$802</f>
        <v>01.01.2024</v>
      </c>
      <c r="C166" s="88" t="s">
        <v>76</v>
      </c>
      <c r="D166" s="89">
        <f>ROUND(((D167+D168+D170+D169)/1000),5)</f>
        <v>1.3992100000000001</v>
      </c>
      <c r="E166" s="89">
        <f>ROUND(((E167+E168+E170+E169)/1000),5)</f>
        <v>1.32917</v>
      </c>
      <c r="F166" s="89">
        <f>ROUND(((F167+F168+F170+F169)/1000),5)</f>
        <v>1.3223</v>
      </c>
      <c r="G166" s="89">
        <f t="shared" ref="G166:AA166" si="93">ROUND(((G167+G168+G170+G169)/1000),5)</f>
        <v>1.2299199999999999</v>
      </c>
      <c r="H166" s="89">
        <f t="shared" si="93"/>
        <v>1.19102</v>
      </c>
      <c r="I166" s="89">
        <f t="shared" si="93"/>
        <v>1.1937899999999999</v>
      </c>
      <c r="J166" s="89">
        <f t="shared" si="93"/>
        <v>1.24149</v>
      </c>
      <c r="K166" s="89">
        <f t="shared" si="93"/>
        <v>1.2287300000000001</v>
      </c>
      <c r="L166" s="89">
        <f t="shared" si="93"/>
        <v>1.1029199999999999</v>
      </c>
      <c r="M166" s="89">
        <f t="shared" si="93"/>
        <v>1.17571</v>
      </c>
      <c r="N166" s="89">
        <f t="shared" si="93"/>
        <v>1.32592</v>
      </c>
      <c r="O166" s="89">
        <f t="shared" si="93"/>
        <v>1.3504400000000001</v>
      </c>
      <c r="P166" s="89">
        <f t="shared" si="93"/>
        <v>1.3823700000000001</v>
      </c>
      <c r="Q166" s="89">
        <f t="shared" si="93"/>
        <v>1.41208</v>
      </c>
      <c r="R166" s="89">
        <f t="shared" si="93"/>
        <v>1.42275</v>
      </c>
      <c r="S166" s="89">
        <f t="shared" si="93"/>
        <v>1.46275</v>
      </c>
      <c r="T166" s="89">
        <f t="shared" si="93"/>
        <v>1.4976499999999999</v>
      </c>
      <c r="U166" s="89">
        <f t="shared" si="93"/>
        <v>1.5244599999999999</v>
      </c>
      <c r="V166" s="89">
        <f t="shared" si="93"/>
        <v>1.52847</v>
      </c>
      <c r="W166" s="89">
        <f t="shared" si="93"/>
        <v>1.5263899999999999</v>
      </c>
      <c r="X166" s="89">
        <f t="shared" si="93"/>
        <v>1.5297400000000001</v>
      </c>
      <c r="Y166" s="89">
        <f t="shared" si="93"/>
        <v>1.52511</v>
      </c>
      <c r="Z166" s="89">
        <f t="shared" si="93"/>
        <v>1.45885</v>
      </c>
      <c r="AA166" s="89">
        <f t="shared" si="93"/>
        <v>1.3656900000000001</v>
      </c>
    </row>
    <row r="167" spans="1:27" ht="12.75" hidden="1" customHeight="1" outlineLevel="1" x14ac:dyDescent="0.2">
      <c r="A167" s="99" t="s">
        <v>2570</v>
      </c>
      <c r="B167" s="60" t="s">
        <v>238</v>
      </c>
      <c r="C167" s="40" t="s">
        <v>79</v>
      </c>
      <c r="D167" s="41">
        <v>1066.01</v>
      </c>
      <c r="E167" s="41">
        <v>995.97</v>
      </c>
      <c r="F167" s="41">
        <v>989.1</v>
      </c>
      <c r="G167" s="41">
        <v>896.72</v>
      </c>
      <c r="H167" s="41">
        <v>857.82</v>
      </c>
      <c r="I167" s="41">
        <v>860.59</v>
      </c>
      <c r="J167" s="41">
        <v>908.29</v>
      </c>
      <c r="K167" s="41">
        <v>895.53</v>
      </c>
      <c r="L167" s="41">
        <v>769.72</v>
      </c>
      <c r="M167" s="41">
        <v>842.51</v>
      </c>
      <c r="N167" s="41">
        <v>992.72</v>
      </c>
      <c r="O167" s="41">
        <v>1017.24</v>
      </c>
      <c r="P167" s="41">
        <v>1049.17</v>
      </c>
      <c r="Q167" s="41">
        <v>1078.8800000000001</v>
      </c>
      <c r="R167" s="41">
        <v>1089.55</v>
      </c>
      <c r="S167" s="41">
        <v>1129.55</v>
      </c>
      <c r="T167" s="41">
        <v>1164.45</v>
      </c>
      <c r="U167" s="41">
        <v>1191.26</v>
      </c>
      <c r="V167" s="41">
        <v>1195.27</v>
      </c>
      <c r="W167" s="41">
        <v>1193.19</v>
      </c>
      <c r="X167" s="41">
        <v>1196.54</v>
      </c>
      <c r="Y167" s="41">
        <v>1191.9100000000001</v>
      </c>
      <c r="Z167" s="41">
        <v>1125.6500000000001</v>
      </c>
      <c r="AA167" s="41">
        <v>1032.49</v>
      </c>
    </row>
    <row r="168" spans="1:27" ht="12.75" hidden="1" customHeight="1" outlineLevel="1" x14ac:dyDescent="0.2">
      <c r="A168" s="99" t="s">
        <v>2571</v>
      </c>
      <c r="B168" s="60" t="s">
        <v>90</v>
      </c>
      <c r="C168" s="40" t="s">
        <v>79</v>
      </c>
      <c r="D168" s="41">
        <v>113.12</v>
      </c>
      <c r="E168" s="41">
        <f>$D$168</f>
        <v>113.12</v>
      </c>
      <c r="F168" s="41">
        <f t="shared" ref="F168:AA168" si="94">$D$168</f>
        <v>113.12</v>
      </c>
      <c r="G168" s="41">
        <f t="shared" si="94"/>
        <v>113.12</v>
      </c>
      <c r="H168" s="41">
        <f t="shared" si="94"/>
        <v>113.12</v>
      </c>
      <c r="I168" s="41">
        <f t="shared" si="94"/>
        <v>113.12</v>
      </c>
      <c r="J168" s="41">
        <f t="shared" si="94"/>
        <v>113.12</v>
      </c>
      <c r="K168" s="41">
        <f t="shared" si="94"/>
        <v>113.12</v>
      </c>
      <c r="L168" s="41">
        <f t="shared" si="94"/>
        <v>113.12</v>
      </c>
      <c r="M168" s="41">
        <f t="shared" si="94"/>
        <v>113.12</v>
      </c>
      <c r="N168" s="41">
        <f t="shared" si="94"/>
        <v>113.12</v>
      </c>
      <c r="O168" s="41">
        <f t="shared" si="94"/>
        <v>113.12</v>
      </c>
      <c r="P168" s="41">
        <f t="shared" si="94"/>
        <v>113.12</v>
      </c>
      <c r="Q168" s="41">
        <f t="shared" si="94"/>
        <v>113.12</v>
      </c>
      <c r="R168" s="41">
        <f t="shared" si="94"/>
        <v>113.12</v>
      </c>
      <c r="S168" s="41">
        <f t="shared" si="94"/>
        <v>113.12</v>
      </c>
      <c r="T168" s="41">
        <f t="shared" si="94"/>
        <v>113.12</v>
      </c>
      <c r="U168" s="41">
        <f t="shared" si="94"/>
        <v>113.12</v>
      </c>
      <c r="V168" s="41">
        <f t="shared" si="94"/>
        <v>113.12</v>
      </c>
      <c r="W168" s="41">
        <f t="shared" si="94"/>
        <v>113.12</v>
      </c>
      <c r="X168" s="41">
        <f t="shared" si="94"/>
        <v>113.12</v>
      </c>
      <c r="Y168" s="41">
        <f t="shared" si="94"/>
        <v>113.12</v>
      </c>
      <c r="Z168" s="41">
        <f t="shared" si="94"/>
        <v>113.12</v>
      </c>
      <c r="AA168" s="41">
        <f t="shared" si="94"/>
        <v>113.12</v>
      </c>
    </row>
    <row r="169" spans="1:27" ht="12.75" hidden="1" customHeight="1" outlineLevel="1" x14ac:dyDescent="0.2">
      <c r="A169" s="99" t="s">
        <v>2572</v>
      </c>
      <c r="B169" s="60" t="s">
        <v>83</v>
      </c>
      <c r="C169" s="40" t="s">
        <v>79</v>
      </c>
      <c r="D169" s="41">
        <v>3.72</v>
      </c>
      <c r="E169" s="41">
        <v>3.72</v>
      </c>
      <c r="F169" s="41">
        <v>3.72</v>
      </c>
      <c r="G169" s="41">
        <v>3.72</v>
      </c>
      <c r="H169" s="41">
        <v>3.72</v>
      </c>
      <c r="I169" s="41">
        <v>3.72</v>
      </c>
      <c r="J169" s="41">
        <v>3.72</v>
      </c>
      <c r="K169" s="41">
        <v>3.72</v>
      </c>
      <c r="L169" s="41">
        <v>3.72</v>
      </c>
      <c r="M169" s="41">
        <v>3.72</v>
      </c>
      <c r="N169" s="41">
        <v>3.72</v>
      </c>
      <c r="O169" s="41">
        <v>3.72</v>
      </c>
      <c r="P169" s="41">
        <v>3.72</v>
      </c>
      <c r="Q169" s="41">
        <v>3.72</v>
      </c>
      <c r="R169" s="41">
        <v>3.72</v>
      </c>
      <c r="S169" s="41">
        <v>3.72</v>
      </c>
      <c r="T169" s="41">
        <v>3.72</v>
      </c>
      <c r="U169" s="41">
        <v>3.72</v>
      </c>
      <c r="V169" s="41">
        <v>3.72</v>
      </c>
      <c r="W169" s="41">
        <v>3.72</v>
      </c>
      <c r="X169" s="41">
        <v>3.72</v>
      </c>
      <c r="Y169" s="41">
        <v>3.72</v>
      </c>
      <c r="Z169" s="41">
        <v>3.72</v>
      </c>
      <c r="AA169" s="41">
        <v>3.72</v>
      </c>
    </row>
    <row r="170" spans="1:27" ht="12.75" hidden="1" customHeight="1" outlineLevel="1" x14ac:dyDescent="0.2">
      <c r="A170" s="99" t="s">
        <v>2573</v>
      </c>
      <c r="B170" s="60" t="s">
        <v>81</v>
      </c>
      <c r="C170" s="40" t="s">
        <v>79</v>
      </c>
      <c r="D170" s="41">
        <f>$D$11</f>
        <v>216.36</v>
      </c>
      <c r="E170" s="41">
        <f t="shared" ref="E170:AA170" si="95">$D$11</f>
        <v>216.36</v>
      </c>
      <c r="F170" s="41">
        <f t="shared" si="95"/>
        <v>216.36</v>
      </c>
      <c r="G170" s="41">
        <f t="shared" si="95"/>
        <v>216.36</v>
      </c>
      <c r="H170" s="41">
        <f t="shared" si="95"/>
        <v>216.36</v>
      </c>
      <c r="I170" s="41">
        <f t="shared" si="95"/>
        <v>216.36</v>
      </c>
      <c r="J170" s="41">
        <f t="shared" si="95"/>
        <v>216.36</v>
      </c>
      <c r="K170" s="41">
        <f t="shared" si="95"/>
        <v>216.36</v>
      </c>
      <c r="L170" s="41">
        <f t="shared" si="95"/>
        <v>216.36</v>
      </c>
      <c r="M170" s="41">
        <f t="shared" si="95"/>
        <v>216.36</v>
      </c>
      <c r="N170" s="41">
        <f t="shared" si="95"/>
        <v>216.36</v>
      </c>
      <c r="O170" s="41">
        <f t="shared" si="95"/>
        <v>216.36</v>
      </c>
      <c r="P170" s="41">
        <f t="shared" si="95"/>
        <v>216.36</v>
      </c>
      <c r="Q170" s="41">
        <f t="shared" si="95"/>
        <v>216.36</v>
      </c>
      <c r="R170" s="41">
        <f t="shared" si="95"/>
        <v>216.36</v>
      </c>
      <c r="S170" s="41">
        <f t="shared" si="95"/>
        <v>216.36</v>
      </c>
      <c r="T170" s="41">
        <f t="shared" si="95"/>
        <v>216.36</v>
      </c>
      <c r="U170" s="41">
        <f t="shared" si="95"/>
        <v>216.36</v>
      </c>
      <c r="V170" s="41">
        <f t="shared" si="95"/>
        <v>216.36</v>
      </c>
      <c r="W170" s="41">
        <f t="shared" si="95"/>
        <v>216.36</v>
      </c>
      <c r="X170" s="41">
        <f t="shared" si="95"/>
        <v>216.36</v>
      </c>
      <c r="Y170" s="41">
        <f t="shared" si="95"/>
        <v>216.36</v>
      </c>
      <c r="Z170" s="41">
        <f t="shared" si="95"/>
        <v>216.36</v>
      </c>
      <c r="AA170" s="41">
        <f t="shared" si="95"/>
        <v>216.36</v>
      </c>
    </row>
    <row r="171" spans="1:27" collapsed="1" x14ac:dyDescent="0.2">
      <c r="A171" s="98" t="s">
        <v>2574</v>
      </c>
      <c r="B171" s="25" t="str">
        <f>"02"&amp;"."&amp;$B$801&amp;"."&amp;$B$802</f>
        <v>02.01.2024</v>
      </c>
      <c r="C171" s="88" t="s">
        <v>76</v>
      </c>
      <c r="D171" s="89">
        <f>ROUND(((D172+D173+D175+D174)/1000),5)</f>
        <v>1.4063600000000001</v>
      </c>
      <c r="E171" s="89">
        <f>ROUND(((E172+E173+E175+E174)/1000),5)</f>
        <v>1.2720499999999999</v>
      </c>
      <c r="F171" s="89">
        <f>ROUND(((F172+F173+F175+F174)/1000),5)</f>
        <v>1.1448799999999999</v>
      </c>
      <c r="G171" s="89">
        <f t="shared" ref="G171:AA171" si="96">ROUND(((G172+G173+G175+G174)/1000),5)</f>
        <v>1.1013500000000001</v>
      </c>
      <c r="H171" s="89">
        <f t="shared" si="96"/>
        <v>1.1002400000000001</v>
      </c>
      <c r="I171" s="89">
        <f t="shared" si="96"/>
        <v>1.13914</v>
      </c>
      <c r="J171" s="89">
        <f t="shared" si="96"/>
        <v>1.2099899999999999</v>
      </c>
      <c r="K171" s="89">
        <f t="shared" si="96"/>
        <v>1.4033100000000001</v>
      </c>
      <c r="L171" s="89">
        <f t="shared" si="96"/>
        <v>1.4766999999999999</v>
      </c>
      <c r="M171" s="89">
        <f t="shared" si="96"/>
        <v>1.6176299999999999</v>
      </c>
      <c r="N171" s="89">
        <f t="shared" si="96"/>
        <v>1.7986500000000001</v>
      </c>
      <c r="O171" s="89">
        <f t="shared" si="96"/>
        <v>1.8323400000000001</v>
      </c>
      <c r="P171" s="89">
        <f t="shared" si="96"/>
        <v>1.8402499999999999</v>
      </c>
      <c r="Q171" s="89">
        <f t="shared" si="96"/>
        <v>1.8433900000000001</v>
      </c>
      <c r="R171" s="89">
        <f t="shared" si="96"/>
        <v>1.81742</v>
      </c>
      <c r="S171" s="89">
        <f t="shared" si="96"/>
        <v>1.81993</v>
      </c>
      <c r="T171" s="89">
        <f t="shared" si="96"/>
        <v>1.87398</v>
      </c>
      <c r="U171" s="89">
        <f t="shared" si="96"/>
        <v>1.9080900000000001</v>
      </c>
      <c r="V171" s="89">
        <f t="shared" si="96"/>
        <v>1.91839</v>
      </c>
      <c r="W171" s="89">
        <f t="shared" si="96"/>
        <v>1.91716</v>
      </c>
      <c r="X171" s="89">
        <f t="shared" si="96"/>
        <v>1.92282</v>
      </c>
      <c r="Y171" s="89">
        <f t="shared" si="96"/>
        <v>1.8990800000000001</v>
      </c>
      <c r="Z171" s="89">
        <f t="shared" si="96"/>
        <v>1.7583500000000001</v>
      </c>
      <c r="AA171" s="89">
        <f t="shared" si="96"/>
        <v>1.5327</v>
      </c>
    </row>
    <row r="172" spans="1:27" ht="12.75" hidden="1" customHeight="1" outlineLevel="1" x14ac:dyDescent="0.2">
      <c r="A172" s="99" t="s">
        <v>2575</v>
      </c>
      <c r="B172" s="60" t="s">
        <v>238</v>
      </c>
      <c r="C172" s="40" t="s">
        <v>79</v>
      </c>
      <c r="D172" s="41">
        <v>1073.1600000000001</v>
      </c>
      <c r="E172" s="41">
        <v>938.85</v>
      </c>
      <c r="F172" s="41">
        <v>811.68</v>
      </c>
      <c r="G172" s="41">
        <v>768.15</v>
      </c>
      <c r="H172" s="41">
        <v>767.04</v>
      </c>
      <c r="I172" s="41">
        <v>805.94</v>
      </c>
      <c r="J172" s="41">
        <v>876.79</v>
      </c>
      <c r="K172" s="41">
        <v>1070.1099999999999</v>
      </c>
      <c r="L172" s="41">
        <v>1143.5</v>
      </c>
      <c r="M172" s="41">
        <v>1284.43</v>
      </c>
      <c r="N172" s="41">
        <v>1465.45</v>
      </c>
      <c r="O172" s="41">
        <v>1499.14</v>
      </c>
      <c r="P172" s="41">
        <v>1507.05</v>
      </c>
      <c r="Q172" s="41">
        <v>1510.19</v>
      </c>
      <c r="R172" s="41">
        <v>1484.22</v>
      </c>
      <c r="S172" s="41">
        <v>1486.73</v>
      </c>
      <c r="T172" s="41">
        <v>1540.78</v>
      </c>
      <c r="U172" s="41">
        <v>1574.89</v>
      </c>
      <c r="V172" s="41">
        <v>1585.19</v>
      </c>
      <c r="W172" s="41">
        <v>1583.96</v>
      </c>
      <c r="X172" s="41">
        <v>1589.62</v>
      </c>
      <c r="Y172" s="41">
        <v>1565.88</v>
      </c>
      <c r="Z172" s="41">
        <v>1425.15</v>
      </c>
      <c r="AA172" s="41">
        <v>1199.5</v>
      </c>
    </row>
    <row r="173" spans="1:27" ht="12.75" hidden="1" customHeight="1" outlineLevel="1" x14ac:dyDescent="0.2">
      <c r="A173" s="99" t="s">
        <v>2576</v>
      </c>
      <c r="B173" s="60" t="s">
        <v>90</v>
      </c>
      <c r="C173" s="40" t="s">
        <v>79</v>
      </c>
      <c r="D173" s="41">
        <f>$D$168</f>
        <v>113.12</v>
      </c>
      <c r="E173" s="41">
        <f>$D$168</f>
        <v>113.12</v>
      </c>
      <c r="F173" s="41">
        <f t="shared" ref="F173:AA173" si="97">$D$168</f>
        <v>113.12</v>
      </c>
      <c r="G173" s="41">
        <f t="shared" si="97"/>
        <v>113.12</v>
      </c>
      <c r="H173" s="41">
        <f t="shared" si="97"/>
        <v>113.12</v>
      </c>
      <c r="I173" s="41">
        <f t="shared" si="97"/>
        <v>113.12</v>
      </c>
      <c r="J173" s="41">
        <f t="shared" si="97"/>
        <v>113.12</v>
      </c>
      <c r="K173" s="41">
        <f t="shared" si="97"/>
        <v>113.12</v>
      </c>
      <c r="L173" s="41">
        <f t="shared" si="97"/>
        <v>113.12</v>
      </c>
      <c r="M173" s="41">
        <f t="shared" si="97"/>
        <v>113.12</v>
      </c>
      <c r="N173" s="41">
        <f t="shared" si="97"/>
        <v>113.12</v>
      </c>
      <c r="O173" s="41">
        <f t="shared" si="97"/>
        <v>113.12</v>
      </c>
      <c r="P173" s="41">
        <f t="shared" si="97"/>
        <v>113.12</v>
      </c>
      <c r="Q173" s="41">
        <f t="shared" si="97"/>
        <v>113.12</v>
      </c>
      <c r="R173" s="41">
        <f t="shared" si="97"/>
        <v>113.12</v>
      </c>
      <c r="S173" s="41">
        <f t="shared" si="97"/>
        <v>113.12</v>
      </c>
      <c r="T173" s="41">
        <f t="shared" si="97"/>
        <v>113.12</v>
      </c>
      <c r="U173" s="41">
        <f t="shared" si="97"/>
        <v>113.12</v>
      </c>
      <c r="V173" s="41">
        <f t="shared" si="97"/>
        <v>113.12</v>
      </c>
      <c r="W173" s="41">
        <f t="shared" si="97"/>
        <v>113.12</v>
      </c>
      <c r="X173" s="41">
        <f t="shared" si="97"/>
        <v>113.12</v>
      </c>
      <c r="Y173" s="41">
        <f t="shared" si="97"/>
        <v>113.12</v>
      </c>
      <c r="Z173" s="41">
        <f t="shared" si="97"/>
        <v>113.12</v>
      </c>
      <c r="AA173" s="41">
        <f t="shared" si="97"/>
        <v>113.12</v>
      </c>
    </row>
    <row r="174" spans="1:27" ht="12.75" hidden="1" customHeight="1" outlineLevel="1" x14ac:dyDescent="0.2">
      <c r="A174" s="99" t="s">
        <v>2577</v>
      </c>
      <c r="B174" s="60" t="s">
        <v>83</v>
      </c>
      <c r="C174" s="40" t="s">
        <v>79</v>
      </c>
      <c r="D174" s="41">
        <v>3.72</v>
      </c>
      <c r="E174" s="41">
        <v>3.72</v>
      </c>
      <c r="F174" s="41">
        <v>3.72</v>
      </c>
      <c r="G174" s="41">
        <v>3.72</v>
      </c>
      <c r="H174" s="41">
        <v>3.72</v>
      </c>
      <c r="I174" s="41">
        <v>3.72</v>
      </c>
      <c r="J174" s="41">
        <v>3.72</v>
      </c>
      <c r="K174" s="41">
        <v>3.72</v>
      </c>
      <c r="L174" s="41">
        <v>3.72</v>
      </c>
      <c r="M174" s="41">
        <v>3.72</v>
      </c>
      <c r="N174" s="41">
        <v>3.72</v>
      </c>
      <c r="O174" s="41">
        <v>3.72</v>
      </c>
      <c r="P174" s="41">
        <v>3.72</v>
      </c>
      <c r="Q174" s="41">
        <v>3.72</v>
      </c>
      <c r="R174" s="41">
        <v>3.72</v>
      </c>
      <c r="S174" s="41">
        <v>3.72</v>
      </c>
      <c r="T174" s="41">
        <v>3.72</v>
      </c>
      <c r="U174" s="41">
        <v>3.72</v>
      </c>
      <c r="V174" s="41">
        <v>3.72</v>
      </c>
      <c r="W174" s="41">
        <v>3.72</v>
      </c>
      <c r="X174" s="41">
        <v>3.72</v>
      </c>
      <c r="Y174" s="41">
        <v>3.72</v>
      </c>
      <c r="Z174" s="41">
        <v>3.72</v>
      </c>
      <c r="AA174" s="41">
        <v>3.72</v>
      </c>
    </row>
    <row r="175" spans="1:27" ht="12.75" hidden="1" customHeight="1" outlineLevel="1" x14ac:dyDescent="0.2">
      <c r="A175" s="99" t="s">
        <v>2578</v>
      </c>
      <c r="B175" s="60" t="s">
        <v>81</v>
      </c>
      <c r="C175" s="40" t="s">
        <v>79</v>
      </c>
      <c r="D175" s="41">
        <f>$D$11</f>
        <v>216.36</v>
      </c>
      <c r="E175" s="41">
        <f t="shared" ref="E175:AA175" si="98">$D$11</f>
        <v>216.36</v>
      </c>
      <c r="F175" s="41">
        <f t="shared" si="98"/>
        <v>216.36</v>
      </c>
      <c r="G175" s="41">
        <f t="shared" si="98"/>
        <v>216.36</v>
      </c>
      <c r="H175" s="41">
        <f t="shared" si="98"/>
        <v>216.36</v>
      </c>
      <c r="I175" s="41">
        <f t="shared" si="98"/>
        <v>216.36</v>
      </c>
      <c r="J175" s="41">
        <f t="shared" si="98"/>
        <v>216.36</v>
      </c>
      <c r="K175" s="41">
        <f t="shared" si="98"/>
        <v>216.36</v>
      </c>
      <c r="L175" s="41">
        <f t="shared" si="98"/>
        <v>216.36</v>
      </c>
      <c r="M175" s="41">
        <f t="shared" si="98"/>
        <v>216.36</v>
      </c>
      <c r="N175" s="41">
        <f t="shared" si="98"/>
        <v>216.36</v>
      </c>
      <c r="O175" s="41">
        <f t="shared" si="98"/>
        <v>216.36</v>
      </c>
      <c r="P175" s="41">
        <f t="shared" si="98"/>
        <v>216.36</v>
      </c>
      <c r="Q175" s="41">
        <f t="shared" si="98"/>
        <v>216.36</v>
      </c>
      <c r="R175" s="41">
        <f t="shared" si="98"/>
        <v>216.36</v>
      </c>
      <c r="S175" s="41">
        <f t="shared" si="98"/>
        <v>216.36</v>
      </c>
      <c r="T175" s="41">
        <f t="shared" si="98"/>
        <v>216.36</v>
      </c>
      <c r="U175" s="41">
        <f t="shared" si="98"/>
        <v>216.36</v>
      </c>
      <c r="V175" s="41">
        <f t="shared" si="98"/>
        <v>216.36</v>
      </c>
      <c r="W175" s="41">
        <f t="shared" si="98"/>
        <v>216.36</v>
      </c>
      <c r="X175" s="41">
        <f t="shared" si="98"/>
        <v>216.36</v>
      </c>
      <c r="Y175" s="41">
        <f t="shared" si="98"/>
        <v>216.36</v>
      </c>
      <c r="Z175" s="41">
        <f t="shared" si="98"/>
        <v>216.36</v>
      </c>
      <c r="AA175" s="41">
        <f t="shared" si="98"/>
        <v>216.36</v>
      </c>
    </row>
    <row r="176" spans="1:27" ht="12.75" customHeight="1" collapsed="1" x14ac:dyDescent="0.2">
      <c r="A176" s="98" t="s">
        <v>2579</v>
      </c>
      <c r="B176" s="25" t="str">
        <f>"03"&amp;"."&amp;$B$801&amp;"."&amp;$B$802</f>
        <v>03.01.2024</v>
      </c>
      <c r="C176" s="88" t="s">
        <v>76</v>
      </c>
      <c r="D176" s="89">
        <f>ROUND(((D177+D178+D180+D179)/1000),5)</f>
        <v>1.41675</v>
      </c>
      <c r="E176" s="89">
        <f>ROUND(((E177+E178+E180+E179)/1000),5)</f>
        <v>1.34318</v>
      </c>
      <c r="F176" s="89">
        <f>ROUND(((F177+F178+F180+F179)/1000),5)</f>
        <v>1.31829</v>
      </c>
      <c r="G176" s="89">
        <f t="shared" ref="G176:AA176" si="99">ROUND(((G177+G178+G180+G179)/1000),5)</f>
        <v>1.2789999999999999</v>
      </c>
      <c r="H176" s="89">
        <f t="shared" si="99"/>
        <v>1.25867</v>
      </c>
      <c r="I176" s="89">
        <f t="shared" si="99"/>
        <v>1.3394200000000001</v>
      </c>
      <c r="J176" s="89">
        <f t="shared" si="99"/>
        <v>1.40204</v>
      </c>
      <c r="K176" s="89">
        <f t="shared" si="99"/>
        <v>1.5260800000000001</v>
      </c>
      <c r="L176" s="89">
        <f t="shared" si="99"/>
        <v>1.6656299999999999</v>
      </c>
      <c r="M176" s="89">
        <f t="shared" si="99"/>
        <v>1.85463</v>
      </c>
      <c r="N176" s="89">
        <f t="shared" si="99"/>
        <v>1.94584</v>
      </c>
      <c r="O176" s="89">
        <f t="shared" si="99"/>
        <v>1.97851</v>
      </c>
      <c r="P176" s="89">
        <f t="shared" si="99"/>
        <v>1.9753099999999999</v>
      </c>
      <c r="Q176" s="89">
        <f t="shared" si="99"/>
        <v>1.97298</v>
      </c>
      <c r="R176" s="89">
        <f t="shared" si="99"/>
        <v>1.92394</v>
      </c>
      <c r="S176" s="89">
        <f t="shared" si="99"/>
        <v>1.9107499999999999</v>
      </c>
      <c r="T176" s="89">
        <f t="shared" si="99"/>
        <v>1.98092</v>
      </c>
      <c r="U176" s="89">
        <f t="shared" si="99"/>
        <v>2.0260699999999998</v>
      </c>
      <c r="V176" s="89">
        <f t="shared" si="99"/>
        <v>2.0366599999999999</v>
      </c>
      <c r="W176" s="89">
        <f t="shared" si="99"/>
        <v>2.0185599999999999</v>
      </c>
      <c r="X176" s="89">
        <f t="shared" si="99"/>
        <v>1.98848</v>
      </c>
      <c r="Y176" s="89">
        <f t="shared" si="99"/>
        <v>1.8798299999999999</v>
      </c>
      <c r="Z176" s="89">
        <f t="shared" si="99"/>
        <v>1.69722</v>
      </c>
      <c r="AA176" s="89">
        <f t="shared" si="99"/>
        <v>1.52447</v>
      </c>
    </row>
    <row r="177" spans="1:27" ht="12.75" hidden="1" customHeight="1" outlineLevel="1" x14ac:dyDescent="0.2">
      <c r="A177" s="99" t="s">
        <v>2580</v>
      </c>
      <c r="B177" s="60" t="s">
        <v>238</v>
      </c>
      <c r="C177" s="40" t="s">
        <v>79</v>
      </c>
      <c r="D177" s="41">
        <v>1083.55</v>
      </c>
      <c r="E177" s="41">
        <v>1009.98</v>
      </c>
      <c r="F177" s="41">
        <v>985.09</v>
      </c>
      <c r="G177" s="41">
        <v>945.8</v>
      </c>
      <c r="H177" s="41">
        <v>925.47</v>
      </c>
      <c r="I177" s="41">
        <v>1006.22</v>
      </c>
      <c r="J177" s="41">
        <v>1068.8399999999999</v>
      </c>
      <c r="K177" s="41">
        <v>1192.8800000000001</v>
      </c>
      <c r="L177" s="41">
        <v>1332.43</v>
      </c>
      <c r="M177" s="41">
        <v>1521.43</v>
      </c>
      <c r="N177" s="41">
        <v>1612.64</v>
      </c>
      <c r="O177" s="41">
        <v>1645.31</v>
      </c>
      <c r="P177" s="41">
        <v>1642.11</v>
      </c>
      <c r="Q177" s="41">
        <v>1639.78</v>
      </c>
      <c r="R177" s="41">
        <v>1590.74</v>
      </c>
      <c r="S177" s="41">
        <v>1577.55</v>
      </c>
      <c r="T177" s="41">
        <v>1647.72</v>
      </c>
      <c r="U177" s="41">
        <v>1692.87</v>
      </c>
      <c r="V177" s="41">
        <v>1703.46</v>
      </c>
      <c r="W177" s="41">
        <v>1685.36</v>
      </c>
      <c r="X177" s="41">
        <v>1655.28</v>
      </c>
      <c r="Y177" s="41">
        <v>1546.63</v>
      </c>
      <c r="Z177" s="41">
        <v>1364.02</v>
      </c>
      <c r="AA177" s="41">
        <v>1191.27</v>
      </c>
    </row>
    <row r="178" spans="1:27" ht="12.75" hidden="1" customHeight="1" outlineLevel="1" x14ac:dyDescent="0.2">
      <c r="A178" s="99" t="s">
        <v>2581</v>
      </c>
      <c r="B178" s="60" t="s">
        <v>90</v>
      </c>
      <c r="C178" s="40" t="s">
        <v>79</v>
      </c>
      <c r="D178" s="41">
        <f>$D$168</f>
        <v>113.12</v>
      </c>
      <c r="E178" s="41">
        <f>$D$168</f>
        <v>113.12</v>
      </c>
      <c r="F178" s="41">
        <f t="shared" ref="F178:AA178" si="100">$D$168</f>
        <v>113.12</v>
      </c>
      <c r="G178" s="41">
        <f t="shared" si="100"/>
        <v>113.12</v>
      </c>
      <c r="H178" s="41">
        <f t="shared" si="100"/>
        <v>113.12</v>
      </c>
      <c r="I178" s="41">
        <f t="shared" si="100"/>
        <v>113.12</v>
      </c>
      <c r="J178" s="41">
        <f t="shared" si="100"/>
        <v>113.12</v>
      </c>
      <c r="K178" s="41">
        <f t="shared" si="100"/>
        <v>113.12</v>
      </c>
      <c r="L178" s="41">
        <f t="shared" si="100"/>
        <v>113.12</v>
      </c>
      <c r="M178" s="41">
        <f t="shared" si="100"/>
        <v>113.12</v>
      </c>
      <c r="N178" s="41">
        <f t="shared" si="100"/>
        <v>113.12</v>
      </c>
      <c r="O178" s="41">
        <f t="shared" si="100"/>
        <v>113.12</v>
      </c>
      <c r="P178" s="41">
        <f t="shared" si="100"/>
        <v>113.12</v>
      </c>
      <c r="Q178" s="41">
        <f t="shared" si="100"/>
        <v>113.12</v>
      </c>
      <c r="R178" s="41">
        <f t="shared" si="100"/>
        <v>113.12</v>
      </c>
      <c r="S178" s="41">
        <f t="shared" si="100"/>
        <v>113.12</v>
      </c>
      <c r="T178" s="41">
        <f t="shared" si="100"/>
        <v>113.12</v>
      </c>
      <c r="U178" s="41">
        <f t="shared" si="100"/>
        <v>113.12</v>
      </c>
      <c r="V178" s="41">
        <f t="shared" si="100"/>
        <v>113.12</v>
      </c>
      <c r="W178" s="41">
        <f t="shared" si="100"/>
        <v>113.12</v>
      </c>
      <c r="X178" s="41">
        <f t="shared" si="100"/>
        <v>113.12</v>
      </c>
      <c r="Y178" s="41">
        <f t="shared" si="100"/>
        <v>113.12</v>
      </c>
      <c r="Z178" s="41">
        <f t="shared" si="100"/>
        <v>113.12</v>
      </c>
      <c r="AA178" s="41">
        <f t="shared" si="100"/>
        <v>113.12</v>
      </c>
    </row>
    <row r="179" spans="1:27" ht="12.75" hidden="1" customHeight="1" outlineLevel="1" x14ac:dyDescent="0.2">
      <c r="A179" s="99" t="s">
        <v>2582</v>
      </c>
      <c r="B179" s="60" t="s">
        <v>83</v>
      </c>
      <c r="C179" s="40" t="s">
        <v>79</v>
      </c>
      <c r="D179" s="41">
        <v>3.72</v>
      </c>
      <c r="E179" s="41">
        <v>3.72</v>
      </c>
      <c r="F179" s="41">
        <v>3.72</v>
      </c>
      <c r="G179" s="41">
        <v>3.72</v>
      </c>
      <c r="H179" s="41">
        <v>3.72</v>
      </c>
      <c r="I179" s="41">
        <v>3.72</v>
      </c>
      <c r="J179" s="41">
        <v>3.72</v>
      </c>
      <c r="K179" s="41">
        <v>3.72</v>
      </c>
      <c r="L179" s="41">
        <v>3.72</v>
      </c>
      <c r="M179" s="41">
        <v>3.72</v>
      </c>
      <c r="N179" s="41">
        <v>3.72</v>
      </c>
      <c r="O179" s="41">
        <v>3.72</v>
      </c>
      <c r="P179" s="41">
        <v>3.72</v>
      </c>
      <c r="Q179" s="41">
        <v>3.72</v>
      </c>
      <c r="R179" s="41">
        <v>3.72</v>
      </c>
      <c r="S179" s="41">
        <v>3.72</v>
      </c>
      <c r="T179" s="41">
        <v>3.72</v>
      </c>
      <c r="U179" s="41">
        <v>3.72</v>
      </c>
      <c r="V179" s="41">
        <v>3.72</v>
      </c>
      <c r="W179" s="41">
        <v>3.72</v>
      </c>
      <c r="X179" s="41">
        <v>3.72</v>
      </c>
      <c r="Y179" s="41">
        <v>3.72</v>
      </c>
      <c r="Z179" s="41">
        <v>3.72</v>
      </c>
      <c r="AA179" s="41">
        <v>3.72</v>
      </c>
    </row>
    <row r="180" spans="1:27" ht="12.75" hidden="1" customHeight="1" outlineLevel="1" x14ac:dyDescent="0.2">
      <c r="A180" s="99" t="s">
        <v>2583</v>
      </c>
      <c r="B180" s="60" t="s">
        <v>81</v>
      </c>
      <c r="C180" s="40" t="s">
        <v>79</v>
      </c>
      <c r="D180" s="41">
        <f>$D$11</f>
        <v>216.36</v>
      </c>
      <c r="E180" s="41">
        <f t="shared" ref="E180:AA180" si="101">$D$11</f>
        <v>216.36</v>
      </c>
      <c r="F180" s="41">
        <f t="shared" si="101"/>
        <v>216.36</v>
      </c>
      <c r="G180" s="41">
        <f t="shared" si="101"/>
        <v>216.36</v>
      </c>
      <c r="H180" s="41">
        <f t="shared" si="101"/>
        <v>216.36</v>
      </c>
      <c r="I180" s="41">
        <f t="shared" si="101"/>
        <v>216.36</v>
      </c>
      <c r="J180" s="41">
        <f t="shared" si="101"/>
        <v>216.36</v>
      </c>
      <c r="K180" s="41">
        <f t="shared" si="101"/>
        <v>216.36</v>
      </c>
      <c r="L180" s="41">
        <f t="shared" si="101"/>
        <v>216.36</v>
      </c>
      <c r="M180" s="41">
        <f t="shared" si="101"/>
        <v>216.36</v>
      </c>
      <c r="N180" s="41">
        <f t="shared" si="101"/>
        <v>216.36</v>
      </c>
      <c r="O180" s="41">
        <f t="shared" si="101"/>
        <v>216.36</v>
      </c>
      <c r="P180" s="41">
        <f t="shared" si="101"/>
        <v>216.36</v>
      </c>
      <c r="Q180" s="41">
        <f t="shared" si="101"/>
        <v>216.36</v>
      </c>
      <c r="R180" s="41">
        <f t="shared" si="101"/>
        <v>216.36</v>
      </c>
      <c r="S180" s="41">
        <f t="shared" si="101"/>
        <v>216.36</v>
      </c>
      <c r="T180" s="41">
        <f t="shared" si="101"/>
        <v>216.36</v>
      </c>
      <c r="U180" s="41">
        <f t="shared" si="101"/>
        <v>216.36</v>
      </c>
      <c r="V180" s="41">
        <f t="shared" si="101"/>
        <v>216.36</v>
      </c>
      <c r="W180" s="41">
        <f t="shared" si="101"/>
        <v>216.36</v>
      </c>
      <c r="X180" s="41">
        <f t="shared" si="101"/>
        <v>216.36</v>
      </c>
      <c r="Y180" s="41">
        <f t="shared" si="101"/>
        <v>216.36</v>
      </c>
      <c r="Z180" s="41">
        <f t="shared" si="101"/>
        <v>216.36</v>
      </c>
      <c r="AA180" s="41">
        <f t="shared" si="101"/>
        <v>216.36</v>
      </c>
    </row>
    <row r="181" spans="1:27" ht="12.75" customHeight="1" collapsed="1" x14ac:dyDescent="0.2">
      <c r="A181" s="98" t="s">
        <v>2584</v>
      </c>
      <c r="B181" s="25" t="str">
        <f>"04"&amp;"."&amp;$B$801&amp;"."&amp;$B$802</f>
        <v>04.01.2024</v>
      </c>
      <c r="C181" s="88" t="s">
        <v>76</v>
      </c>
      <c r="D181" s="89">
        <f>ROUND(((D182+D183+D185+D184)/1000),5)</f>
        <v>1.52935</v>
      </c>
      <c r="E181" s="89">
        <f>ROUND(((E182+E183+E185+E184)/1000),5)</f>
        <v>1.4190100000000001</v>
      </c>
      <c r="F181" s="89">
        <f>ROUND(((F182+F183+F185+F184)/1000),5)</f>
        <v>1.3418000000000001</v>
      </c>
      <c r="G181" s="89">
        <f t="shared" ref="G181:AA181" si="102">ROUND(((G182+G183+G185+G184)/1000),5)</f>
        <v>1.2916000000000001</v>
      </c>
      <c r="H181" s="89">
        <f t="shared" si="102"/>
        <v>1.2997000000000001</v>
      </c>
      <c r="I181" s="89">
        <f t="shared" si="102"/>
        <v>1.3382700000000001</v>
      </c>
      <c r="J181" s="89">
        <f t="shared" si="102"/>
        <v>1.3733</v>
      </c>
      <c r="K181" s="89">
        <f t="shared" si="102"/>
        <v>1.53468</v>
      </c>
      <c r="L181" s="89">
        <f t="shared" si="102"/>
        <v>1.7746999999999999</v>
      </c>
      <c r="M181" s="89">
        <f t="shared" si="102"/>
        <v>1.98237</v>
      </c>
      <c r="N181" s="89">
        <f t="shared" si="102"/>
        <v>2.1589200000000002</v>
      </c>
      <c r="O181" s="89">
        <f t="shared" si="102"/>
        <v>2.18486</v>
      </c>
      <c r="P181" s="89">
        <f t="shared" si="102"/>
        <v>2.1870799999999999</v>
      </c>
      <c r="Q181" s="89">
        <f t="shared" si="102"/>
        <v>2.18892</v>
      </c>
      <c r="R181" s="89">
        <f t="shared" si="102"/>
        <v>2.1547100000000001</v>
      </c>
      <c r="S181" s="89">
        <f t="shared" si="102"/>
        <v>2.1355</v>
      </c>
      <c r="T181" s="89">
        <f t="shared" si="102"/>
        <v>2.1821600000000001</v>
      </c>
      <c r="U181" s="89">
        <f t="shared" si="102"/>
        <v>2.20749</v>
      </c>
      <c r="V181" s="89">
        <f t="shared" si="102"/>
        <v>2.1931400000000001</v>
      </c>
      <c r="W181" s="89">
        <f t="shared" si="102"/>
        <v>2.1785700000000001</v>
      </c>
      <c r="X181" s="89">
        <f t="shared" si="102"/>
        <v>2.1602899999999998</v>
      </c>
      <c r="Y181" s="89">
        <f t="shared" si="102"/>
        <v>1.9847999999999999</v>
      </c>
      <c r="Z181" s="89">
        <f t="shared" si="102"/>
        <v>1.85358</v>
      </c>
      <c r="AA181" s="89">
        <f t="shared" si="102"/>
        <v>1.63541</v>
      </c>
    </row>
    <row r="182" spans="1:27" ht="12.75" hidden="1" customHeight="1" outlineLevel="1" x14ac:dyDescent="0.2">
      <c r="A182" s="99" t="s">
        <v>2585</v>
      </c>
      <c r="B182" s="60" t="s">
        <v>238</v>
      </c>
      <c r="C182" s="40" t="s">
        <v>79</v>
      </c>
      <c r="D182" s="41">
        <v>1196.1500000000001</v>
      </c>
      <c r="E182" s="41">
        <v>1085.81</v>
      </c>
      <c r="F182" s="41">
        <v>1008.6</v>
      </c>
      <c r="G182" s="41">
        <v>958.4</v>
      </c>
      <c r="H182" s="41">
        <v>966.5</v>
      </c>
      <c r="I182" s="41">
        <v>1005.07</v>
      </c>
      <c r="J182" s="41">
        <v>1040.0999999999999</v>
      </c>
      <c r="K182" s="41">
        <v>1201.48</v>
      </c>
      <c r="L182" s="41">
        <v>1441.5</v>
      </c>
      <c r="M182" s="41">
        <v>1649.17</v>
      </c>
      <c r="N182" s="41">
        <v>1825.72</v>
      </c>
      <c r="O182" s="41">
        <v>1851.66</v>
      </c>
      <c r="P182" s="41">
        <v>1853.88</v>
      </c>
      <c r="Q182" s="41">
        <v>1855.72</v>
      </c>
      <c r="R182" s="41">
        <v>1821.51</v>
      </c>
      <c r="S182" s="41">
        <v>1802.3</v>
      </c>
      <c r="T182" s="41">
        <v>1848.96</v>
      </c>
      <c r="U182" s="41">
        <v>1874.29</v>
      </c>
      <c r="V182" s="41">
        <v>1859.94</v>
      </c>
      <c r="W182" s="41">
        <v>1845.37</v>
      </c>
      <c r="X182" s="41">
        <v>1827.09</v>
      </c>
      <c r="Y182" s="41">
        <v>1651.6</v>
      </c>
      <c r="Z182" s="41">
        <v>1520.38</v>
      </c>
      <c r="AA182" s="41">
        <v>1302.21</v>
      </c>
    </row>
    <row r="183" spans="1:27" ht="12.75" hidden="1" customHeight="1" outlineLevel="1" x14ac:dyDescent="0.2">
      <c r="A183" s="99" t="s">
        <v>2586</v>
      </c>
      <c r="B183" s="60" t="s">
        <v>90</v>
      </c>
      <c r="C183" s="40" t="s">
        <v>79</v>
      </c>
      <c r="D183" s="41">
        <f>$D$168</f>
        <v>113.12</v>
      </c>
      <c r="E183" s="41">
        <f>$D$168</f>
        <v>113.12</v>
      </c>
      <c r="F183" s="41">
        <f t="shared" ref="F183:AA183" si="103">$D$168</f>
        <v>113.12</v>
      </c>
      <c r="G183" s="41">
        <f t="shared" si="103"/>
        <v>113.12</v>
      </c>
      <c r="H183" s="41">
        <f t="shared" si="103"/>
        <v>113.12</v>
      </c>
      <c r="I183" s="41">
        <f t="shared" si="103"/>
        <v>113.12</v>
      </c>
      <c r="J183" s="41">
        <f t="shared" si="103"/>
        <v>113.12</v>
      </c>
      <c r="K183" s="41">
        <f t="shared" si="103"/>
        <v>113.12</v>
      </c>
      <c r="L183" s="41">
        <f t="shared" si="103"/>
        <v>113.12</v>
      </c>
      <c r="M183" s="41">
        <f t="shared" si="103"/>
        <v>113.12</v>
      </c>
      <c r="N183" s="41">
        <f t="shared" si="103"/>
        <v>113.12</v>
      </c>
      <c r="O183" s="41">
        <f t="shared" si="103"/>
        <v>113.12</v>
      </c>
      <c r="P183" s="41">
        <f t="shared" si="103"/>
        <v>113.12</v>
      </c>
      <c r="Q183" s="41">
        <f t="shared" si="103"/>
        <v>113.12</v>
      </c>
      <c r="R183" s="41">
        <f t="shared" si="103"/>
        <v>113.12</v>
      </c>
      <c r="S183" s="41">
        <f t="shared" si="103"/>
        <v>113.12</v>
      </c>
      <c r="T183" s="41">
        <f t="shared" si="103"/>
        <v>113.12</v>
      </c>
      <c r="U183" s="41">
        <f t="shared" si="103"/>
        <v>113.12</v>
      </c>
      <c r="V183" s="41">
        <f t="shared" si="103"/>
        <v>113.12</v>
      </c>
      <c r="W183" s="41">
        <f t="shared" si="103"/>
        <v>113.12</v>
      </c>
      <c r="X183" s="41">
        <f t="shared" si="103"/>
        <v>113.12</v>
      </c>
      <c r="Y183" s="41">
        <f t="shared" si="103"/>
        <v>113.12</v>
      </c>
      <c r="Z183" s="41">
        <f t="shared" si="103"/>
        <v>113.12</v>
      </c>
      <c r="AA183" s="41">
        <f t="shared" si="103"/>
        <v>113.12</v>
      </c>
    </row>
    <row r="184" spans="1:27" ht="12.75" hidden="1" customHeight="1" outlineLevel="1" x14ac:dyDescent="0.2">
      <c r="A184" s="99" t="s">
        <v>2587</v>
      </c>
      <c r="B184" s="60" t="s">
        <v>83</v>
      </c>
      <c r="C184" s="40" t="s">
        <v>79</v>
      </c>
      <c r="D184" s="41">
        <v>3.72</v>
      </c>
      <c r="E184" s="41">
        <v>3.72</v>
      </c>
      <c r="F184" s="41">
        <v>3.72</v>
      </c>
      <c r="G184" s="41">
        <v>3.72</v>
      </c>
      <c r="H184" s="41">
        <v>3.72</v>
      </c>
      <c r="I184" s="41">
        <v>3.72</v>
      </c>
      <c r="J184" s="41">
        <v>3.72</v>
      </c>
      <c r="K184" s="41">
        <v>3.72</v>
      </c>
      <c r="L184" s="41">
        <v>3.72</v>
      </c>
      <c r="M184" s="41">
        <v>3.72</v>
      </c>
      <c r="N184" s="41">
        <v>3.72</v>
      </c>
      <c r="O184" s="41">
        <v>3.72</v>
      </c>
      <c r="P184" s="41">
        <v>3.72</v>
      </c>
      <c r="Q184" s="41">
        <v>3.72</v>
      </c>
      <c r="R184" s="41">
        <v>3.72</v>
      </c>
      <c r="S184" s="41">
        <v>3.72</v>
      </c>
      <c r="T184" s="41">
        <v>3.72</v>
      </c>
      <c r="U184" s="41">
        <v>3.72</v>
      </c>
      <c r="V184" s="41">
        <v>3.72</v>
      </c>
      <c r="W184" s="41">
        <v>3.72</v>
      </c>
      <c r="X184" s="41">
        <v>3.72</v>
      </c>
      <c r="Y184" s="41">
        <v>3.72</v>
      </c>
      <c r="Z184" s="41">
        <v>3.72</v>
      </c>
      <c r="AA184" s="41">
        <v>3.72</v>
      </c>
    </row>
    <row r="185" spans="1:27" ht="12.75" hidden="1" customHeight="1" outlineLevel="1" x14ac:dyDescent="0.2">
      <c r="A185" s="99" t="s">
        <v>2588</v>
      </c>
      <c r="B185" s="60" t="s">
        <v>81</v>
      </c>
      <c r="C185" s="40" t="s">
        <v>79</v>
      </c>
      <c r="D185" s="41">
        <f>$D$11</f>
        <v>216.36</v>
      </c>
      <c r="E185" s="41">
        <f t="shared" ref="E185:AA185" si="104">$D$11</f>
        <v>216.36</v>
      </c>
      <c r="F185" s="41">
        <f t="shared" si="104"/>
        <v>216.36</v>
      </c>
      <c r="G185" s="41">
        <f t="shared" si="104"/>
        <v>216.36</v>
      </c>
      <c r="H185" s="41">
        <f t="shared" si="104"/>
        <v>216.36</v>
      </c>
      <c r="I185" s="41">
        <f t="shared" si="104"/>
        <v>216.36</v>
      </c>
      <c r="J185" s="41">
        <f t="shared" si="104"/>
        <v>216.36</v>
      </c>
      <c r="K185" s="41">
        <f t="shared" si="104"/>
        <v>216.36</v>
      </c>
      <c r="L185" s="41">
        <f t="shared" si="104"/>
        <v>216.36</v>
      </c>
      <c r="M185" s="41">
        <f t="shared" si="104"/>
        <v>216.36</v>
      </c>
      <c r="N185" s="41">
        <f t="shared" si="104"/>
        <v>216.36</v>
      </c>
      <c r="O185" s="41">
        <f t="shared" si="104"/>
        <v>216.36</v>
      </c>
      <c r="P185" s="41">
        <f t="shared" si="104"/>
        <v>216.36</v>
      </c>
      <c r="Q185" s="41">
        <f t="shared" si="104"/>
        <v>216.36</v>
      </c>
      <c r="R185" s="41">
        <f t="shared" si="104"/>
        <v>216.36</v>
      </c>
      <c r="S185" s="41">
        <f t="shared" si="104"/>
        <v>216.36</v>
      </c>
      <c r="T185" s="41">
        <f t="shared" si="104"/>
        <v>216.36</v>
      </c>
      <c r="U185" s="41">
        <f t="shared" si="104"/>
        <v>216.36</v>
      </c>
      <c r="V185" s="41">
        <f t="shared" si="104"/>
        <v>216.36</v>
      </c>
      <c r="W185" s="41">
        <f t="shared" si="104"/>
        <v>216.36</v>
      </c>
      <c r="X185" s="41">
        <f t="shared" si="104"/>
        <v>216.36</v>
      </c>
      <c r="Y185" s="41">
        <f t="shared" si="104"/>
        <v>216.36</v>
      </c>
      <c r="Z185" s="41">
        <f t="shared" si="104"/>
        <v>216.36</v>
      </c>
      <c r="AA185" s="41">
        <f t="shared" si="104"/>
        <v>216.36</v>
      </c>
    </row>
    <row r="186" spans="1:27" ht="12.75" customHeight="1" collapsed="1" x14ac:dyDescent="0.2">
      <c r="A186" s="98" t="s">
        <v>2589</v>
      </c>
      <c r="B186" s="25" t="str">
        <f>"05"&amp;"."&amp;$B$801&amp;"."&amp;$B$802</f>
        <v>05.01.2024</v>
      </c>
      <c r="C186" s="88" t="s">
        <v>76</v>
      </c>
      <c r="D186" s="89">
        <f>ROUND(((D187+D188+D190+D189)/1000),5)</f>
        <v>1.58673</v>
      </c>
      <c r="E186" s="89">
        <f>ROUND(((E187+E188+E190+E189)/1000),5)</f>
        <v>1.52786</v>
      </c>
      <c r="F186" s="89">
        <f>ROUND(((F187+F188+F190+F189)/1000),5)</f>
        <v>1.4707300000000001</v>
      </c>
      <c r="G186" s="89">
        <f t="shared" ref="G186:AA186" si="105">ROUND(((G187+G188+G190+G189)/1000),5)</f>
        <v>1.4126000000000001</v>
      </c>
      <c r="H186" s="89">
        <f t="shared" si="105"/>
        <v>1.4117200000000001</v>
      </c>
      <c r="I186" s="89">
        <f t="shared" si="105"/>
        <v>1.4192</v>
      </c>
      <c r="J186" s="89">
        <f t="shared" si="105"/>
        <v>1.4454100000000001</v>
      </c>
      <c r="K186" s="89">
        <f t="shared" si="105"/>
        <v>1.5770999999999999</v>
      </c>
      <c r="L186" s="89">
        <f t="shared" si="105"/>
        <v>1.8368199999999999</v>
      </c>
      <c r="M186" s="89">
        <f t="shared" si="105"/>
        <v>1.99675</v>
      </c>
      <c r="N186" s="89">
        <f t="shared" si="105"/>
        <v>2.1739999999999999</v>
      </c>
      <c r="O186" s="89">
        <f t="shared" si="105"/>
        <v>2.20269</v>
      </c>
      <c r="P186" s="89">
        <f t="shared" si="105"/>
        <v>2.2069800000000002</v>
      </c>
      <c r="Q186" s="89">
        <f t="shared" si="105"/>
        <v>2.2094</v>
      </c>
      <c r="R186" s="89">
        <f t="shared" si="105"/>
        <v>2.1798099999999998</v>
      </c>
      <c r="S186" s="89">
        <f t="shared" si="105"/>
        <v>2.1721400000000002</v>
      </c>
      <c r="T186" s="89">
        <f t="shared" si="105"/>
        <v>2.2117100000000001</v>
      </c>
      <c r="U186" s="89">
        <f t="shared" si="105"/>
        <v>2.2312400000000001</v>
      </c>
      <c r="V186" s="89">
        <f t="shared" si="105"/>
        <v>2.21977</v>
      </c>
      <c r="W186" s="89">
        <f t="shared" si="105"/>
        <v>2.1923599999999999</v>
      </c>
      <c r="X186" s="89">
        <f t="shared" si="105"/>
        <v>2.1357900000000001</v>
      </c>
      <c r="Y186" s="89">
        <f t="shared" si="105"/>
        <v>1.9907600000000001</v>
      </c>
      <c r="Z186" s="89">
        <f t="shared" si="105"/>
        <v>1.7675399999999999</v>
      </c>
      <c r="AA186" s="89">
        <f t="shared" si="105"/>
        <v>1.6215999999999999</v>
      </c>
    </row>
    <row r="187" spans="1:27" ht="12.75" hidden="1" customHeight="1" outlineLevel="1" x14ac:dyDescent="0.2">
      <c r="A187" s="99" t="s">
        <v>2590</v>
      </c>
      <c r="B187" s="60" t="s">
        <v>238</v>
      </c>
      <c r="C187" s="40" t="s">
        <v>79</v>
      </c>
      <c r="D187" s="41">
        <v>1253.53</v>
      </c>
      <c r="E187" s="41">
        <v>1194.6600000000001</v>
      </c>
      <c r="F187" s="41">
        <v>1137.53</v>
      </c>
      <c r="G187" s="41">
        <v>1079.4000000000001</v>
      </c>
      <c r="H187" s="41">
        <v>1078.52</v>
      </c>
      <c r="I187" s="41">
        <v>1086</v>
      </c>
      <c r="J187" s="41">
        <v>1112.21</v>
      </c>
      <c r="K187" s="41">
        <v>1243.9000000000001</v>
      </c>
      <c r="L187" s="41">
        <v>1503.62</v>
      </c>
      <c r="M187" s="41">
        <v>1663.55</v>
      </c>
      <c r="N187" s="41">
        <v>1840.8</v>
      </c>
      <c r="O187" s="41">
        <v>1869.49</v>
      </c>
      <c r="P187" s="41">
        <v>1873.78</v>
      </c>
      <c r="Q187" s="41">
        <v>1876.2</v>
      </c>
      <c r="R187" s="41">
        <v>1846.61</v>
      </c>
      <c r="S187" s="41">
        <v>1838.94</v>
      </c>
      <c r="T187" s="41">
        <v>1878.51</v>
      </c>
      <c r="U187" s="41">
        <v>1898.04</v>
      </c>
      <c r="V187" s="41">
        <v>1886.57</v>
      </c>
      <c r="W187" s="41">
        <v>1859.16</v>
      </c>
      <c r="X187" s="41">
        <v>1802.59</v>
      </c>
      <c r="Y187" s="41">
        <v>1657.56</v>
      </c>
      <c r="Z187" s="41">
        <v>1434.34</v>
      </c>
      <c r="AA187" s="41">
        <v>1288.4000000000001</v>
      </c>
    </row>
    <row r="188" spans="1:27" ht="12.75" hidden="1" customHeight="1" outlineLevel="1" x14ac:dyDescent="0.2">
      <c r="A188" s="99" t="s">
        <v>2591</v>
      </c>
      <c r="B188" s="60" t="s">
        <v>90</v>
      </c>
      <c r="C188" s="40" t="s">
        <v>79</v>
      </c>
      <c r="D188" s="41">
        <f>$D$168</f>
        <v>113.12</v>
      </c>
      <c r="E188" s="41">
        <f>$D$168</f>
        <v>113.12</v>
      </c>
      <c r="F188" s="41">
        <f t="shared" ref="F188:AA188" si="106">$D$168</f>
        <v>113.12</v>
      </c>
      <c r="G188" s="41">
        <f t="shared" si="106"/>
        <v>113.12</v>
      </c>
      <c r="H188" s="41">
        <f t="shared" si="106"/>
        <v>113.12</v>
      </c>
      <c r="I188" s="41">
        <f t="shared" si="106"/>
        <v>113.12</v>
      </c>
      <c r="J188" s="41">
        <f t="shared" si="106"/>
        <v>113.12</v>
      </c>
      <c r="K188" s="41">
        <f t="shared" si="106"/>
        <v>113.12</v>
      </c>
      <c r="L188" s="41">
        <f t="shared" si="106"/>
        <v>113.12</v>
      </c>
      <c r="M188" s="41">
        <f t="shared" si="106"/>
        <v>113.12</v>
      </c>
      <c r="N188" s="41">
        <f t="shared" si="106"/>
        <v>113.12</v>
      </c>
      <c r="O188" s="41">
        <f t="shared" si="106"/>
        <v>113.12</v>
      </c>
      <c r="P188" s="41">
        <f t="shared" si="106"/>
        <v>113.12</v>
      </c>
      <c r="Q188" s="41">
        <f t="shared" si="106"/>
        <v>113.12</v>
      </c>
      <c r="R188" s="41">
        <f t="shared" si="106"/>
        <v>113.12</v>
      </c>
      <c r="S188" s="41">
        <f t="shared" si="106"/>
        <v>113.12</v>
      </c>
      <c r="T188" s="41">
        <f t="shared" si="106"/>
        <v>113.12</v>
      </c>
      <c r="U188" s="41">
        <f t="shared" si="106"/>
        <v>113.12</v>
      </c>
      <c r="V188" s="41">
        <f t="shared" si="106"/>
        <v>113.12</v>
      </c>
      <c r="W188" s="41">
        <f t="shared" si="106"/>
        <v>113.12</v>
      </c>
      <c r="X188" s="41">
        <f t="shared" si="106"/>
        <v>113.12</v>
      </c>
      <c r="Y188" s="41">
        <f t="shared" si="106"/>
        <v>113.12</v>
      </c>
      <c r="Z188" s="41">
        <f t="shared" si="106"/>
        <v>113.12</v>
      </c>
      <c r="AA188" s="41">
        <f t="shared" si="106"/>
        <v>113.12</v>
      </c>
    </row>
    <row r="189" spans="1:27" ht="12.75" hidden="1" customHeight="1" outlineLevel="1" x14ac:dyDescent="0.2">
      <c r="A189" s="99" t="s">
        <v>2592</v>
      </c>
      <c r="B189" s="60" t="s">
        <v>83</v>
      </c>
      <c r="C189" s="40" t="s">
        <v>79</v>
      </c>
      <c r="D189" s="41">
        <v>3.72</v>
      </c>
      <c r="E189" s="41">
        <v>3.72</v>
      </c>
      <c r="F189" s="41">
        <v>3.72</v>
      </c>
      <c r="G189" s="41">
        <v>3.72</v>
      </c>
      <c r="H189" s="41">
        <v>3.72</v>
      </c>
      <c r="I189" s="41">
        <v>3.72</v>
      </c>
      <c r="J189" s="41">
        <v>3.72</v>
      </c>
      <c r="K189" s="41">
        <v>3.72</v>
      </c>
      <c r="L189" s="41">
        <v>3.72</v>
      </c>
      <c r="M189" s="41">
        <v>3.72</v>
      </c>
      <c r="N189" s="41">
        <v>3.72</v>
      </c>
      <c r="O189" s="41">
        <v>3.72</v>
      </c>
      <c r="P189" s="41">
        <v>3.72</v>
      </c>
      <c r="Q189" s="41">
        <v>3.72</v>
      </c>
      <c r="R189" s="41">
        <v>3.72</v>
      </c>
      <c r="S189" s="41">
        <v>3.72</v>
      </c>
      <c r="T189" s="41">
        <v>3.72</v>
      </c>
      <c r="U189" s="41">
        <v>3.72</v>
      </c>
      <c r="V189" s="41">
        <v>3.72</v>
      </c>
      <c r="W189" s="41">
        <v>3.72</v>
      </c>
      <c r="X189" s="41">
        <v>3.72</v>
      </c>
      <c r="Y189" s="41">
        <v>3.72</v>
      </c>
      <c r="Z189" s="41">
        <v>3.72</v>
      </c>
      <c r="AA189" s="41">
        <v>3.72</v>
      </c>
    </row>
    <row r="190" spans="1:27" ht="12.75" hidden="1" customHeight="1" outlineLevel="1" x14ac:dyDescent="0.2">
      <c r="A190" s="99" t="s">
        <v>2593</v>
      </c>
      <c r="B190" s="60" t="s">
        <v>81</v>
      </c>
      <c r="C190" s="40" t="s">
        <v>79</v>
      </c>
      <c r="D190" s="41">
        <f>$D$11</f>
        <v>216.36</v>
      </c>
      <c r="E190" s="41">
        <f t="shared" ref="E190:AA190" si="107">$D$11</f>
        <v>216.36</v>
      </c>
      <c r="F190" s="41">
        <f t="shared" si="107"/>
        <v>216.36</v>
      </c>
      <c r="G190" s="41">
        <f t="shared" si="107"/>
        <v>216.36</v>
      </c>
      <c r="H190" s="41">
        <f t="shared" si="107"/>
        <v>216.36</v>
      </c>
      <c r="I190" s="41">
        <f t="shared" si="107"/>
        <v>216.36</v>
      </c>
      <c r="J190" s="41">
        <f t="shared" si="107"/>
        <v>216.36</v>
      </c>
      <c r="K190" s="41">
        <f t="shared" si="107"/>
        <v>216.36</v>
      </c>
      <c r="L190" s="41">
        <f t="shared" si="107"/>
        <v>216.36</v>
      </c>
      <c r="M190" s="41">
        <f t="shared" si="107"/>
        <v>216.36</v>
      </c>
      <c r="N190" s="41">
        <f t="shared" si="107"/>
        <v>216.36</v>
      </c>
      <c r="O190" s="41">
        <f t="shared" si="107"/>
        <v>216.36</v>
      </c>
      <c r="P190" s="41">
        <f t="shared" si="107"/>
        <v>216.36</v>
      </c>
      <c r="Q190" s="41">
        <f t="shared" si="107"/>
        <v>216.36</v>
      </c>
      <c r="R190" s="41">
        <f t="shared" si="107"/>
        <v>216.36</v>
      </c>
      <c r="S190" s="41">
        <f t="shared" si="107"/>
        <v>216.36</v>
      </c>
      <c r="T190" s="41">
        <f t="shared" si="107"/>
        <v>216.36</v>
      </c>
      <c r="U190" s="41">
        <f t="shared" si="107"/>
        <v>216.36</v>
      </c>
      <c r="V190" s="41">
        <f t="shared" si="107"/>
        <v>216.36</v>
      </c>
      <c r="W190" s="41">
        <f t="shared" si="107"/>
        <v>216.36</v>
      </c>
      <c r="X190" s="41">
        <f t="shared" si="107"/>
        <v>216.36</v>
      </c>
      <c r="Y190" s="41">
        <f t="shared" si="107"/>
        <v>216.36</v>
      </c>
      <c r="Z190" s="41">
        <f t="shared" si="107"/>
        <v>216.36</v>
      </c>
      <c r="AA190" s="41">
        <f t="shared" si="107"/>
        <v>216.36</v>
      </c>
    </row>
    <row r="191" spans="1:27" ht="12.75" customHeight="1" collapsed="1" x14ac:dyDescent="0.2">
      <c r="A191" s="98" t="s">
        <v>2594</v>
      </c>
      <c r="B191" s="25" t="str">
        <f>"06"&amp;"."&amp;$B$801&amp;"."&amp;$B$802</f>
        <v>06.01.2024</v>
      </c>
      <c r="C191" s="88" t="s">
        <v>76</v>
      </c>
      <c r="D191" s="89">
        <f>ROUND(((D192+D193+D195+D194)/1000),5)</f>
        <v>1.62212</v>
      </c>
      <c r="E191" s="89">
        <f>ROUND(((E192+E193+E195+E194)/1000),5)</f>
        <v>1.5649999999999999</v>
      </c>
      <c r="F191" s="89">
        <f>ROUND(((F192+F193+F195+F194)/1000),5)</f>
        <v>1.5164599999999999</v>
      </c>
      <c r="G191" s="89">
        <f t="shared" ref="G191:AA191" si="108">ROUND(((G192+G193+G195+G194)/1000),5)</f>
        <v>1.5024</v>
      </c>
      <c r="H191" s="89">
        <f t="shared" si="108"/>
        <v>1.4158900000000001</v>
      </c>
      <c r="I191" s="89">
        <f t="shared" si="108"/>
        <v>1.4268799999999999</v>
      </c>
      <c r="J191" s="89">
        <f t="shared" si="108"/>
        <v>1.45042</v>
      </c>
      <c r="K191" s="89">
        <f t="shared" si="108"/>
        <v>1.5657300000000001</v>
      </c>
      <c r="L191" s="89">
        <f t="shared" si="108"/>
        <v>1.75949</v>
      </c>
      <c r="M191" s="89">
        <f t="shared" si="108"/>
        <v>1.9956700000000001</v>
      </c>
      <c r="N191" s="89">
        <f t="shared" si="108"/>
        <v>2.1891699999999998</v>
      </c>
      <c r="O191" s="89">
        <f t="shared" si="108"/>
        <v>2.2186699999999999</v>
      </c>
      <c r="P191" s="89">
        <f t="shared" si="108"/>
        <v>2.2177600000000002</v>
      </c>
      <c r="Q191" s="89">
        <f t="shared" si="108"/>
        <v>2.2172900000000002</v>
      </c>
      <c r="R191" s="89">
        <f t="shared" si="108"/>
        <v>2.1852900000000002</v>
      </c>
      <c r="S191" s="89">
        <f t="shared" si="108"/>
        <v>2.1782900000000001</v>
      </c>
      <c r="T191" s="89">
        <f t="shared" si="108"/>
        <v>2.2221500000000001</v>
      </c>
      <c r="U191" s="89">
        <f t="shared" si="108"/>
        <v>2.2518600000000002</v>
      </c>
      <c r="V191" s="89">
        <f t="shared" si="108"/>
        <v>2.2405300000000001</v>
      </c>
      <c r="W191" s="89">
        <f t="shared" si="108"/>
        <v>2.2266599999999999</v>
      </c>
      <c r="X191" s="89">
        <f t="shared" si="108"/>
        <v>2.21536</v>
      </c>
      <c r="Y191" s="89">
        <f t="shared" si="108"/>
        <v>2.13687</v>
      </c>
      <c r="Z191" s="89">
        <f t="shared" si="108"/>
        <v>1.8491899999999999</v>
      </c>
      <c r="AA191" s="89">
        <f t="shared" si="108"/>
        <v>1.6585399999999999</v>
      </c>
    </row>
    <row r="192" spans="1:27" ht="12.75" hidden="1" customHeight="1" outlineLevel="1" x14ac:dyDescent="0.2">
      <c r="A192" s="99" t="s">
        <v>2595</v>
      </c>
      <c r="B192" s="60" t="s">
        <v>238</v>
      </c>
      <c r="C192" s="40" t="s">
        <v>79</v>
      </c>
      <c r="D192" s="41">
        <v>1288.92</v>
      </c>
      <c r="E192" s="41">
        <v>1231.8</v>
      </c>
      <c r="F192" s="41">
        <v>1183.26</v>
      </c>
      <c r="G192" s="41">
        <v>1169.2</v>
      </c>
      <c r="H192" s="41">
        <v>1082.69</v>
      </c>
      <c r="I192" s="41">
        <v>1093.68</v>
      </c>
      <c r="J192" s="41">
        <v>1117.22</v>
      </c>
      <c r="K192" s="41">
        <v>1232.53</v>
      </c>
      <c r="L192" s="41">
        <v>1426.29</v>
      </c>
      <c r="M192" s="41">
        <v>1662.47</v>
      </c>
      <c r="N192" s="41">
        <v>1855.97</v>
      </c>
      <c r="O192" s="41">
        <v>1885.47</v>
      </c>
      <c r="P192" s="41">
        <v>1884.56</v>
      </c>
      <c r="Q192" s="41">
        <v>1884.09</v>
      </c>
      <c r="R192" s="41">
        <v>1852.09</v>
      </c>
      <c r="S192" s="41">
        <v>1845.09</v>
      </c>
      <c r="T192" s="41">
        <v>1888.95</v>
      </c>
      <c r="U192" s="41">
        <v>1918.66</v>
      </c>
      <c r="V192" s="41">
        <v>1907.33</v>
      </c>
      <c r="W192" s="41">
        <v>1893.46</v>
      </c>
      <c r="X192" s="41">
        <v>1882.16</v>
      </c>
      <c r="Y192" s="41">
        <v>1803.67</v>
      </c>
      <c r="Z192" s="41">
        <v>1515.99</v>
      </c>
      <c r="AA192" s="41">
        <v>1325.34</v>
      </c>
    </row>
    <row r="193" spans="1:27" ht="12.75" hidden="1" customHeight="1" outlineLevel="1" x14ac:dyDescent="0.2">
      <c r="A193" s="99" t="s">
        <v>2596</v>
      </c>
      <c r="B193" s="60" t="s">
        <v>90</v>
      </c>
      <c r="C193" s="40" t="s">
        <v>79</v>
      </c>
      <c r="D193" s="41">
        <f>$D$168</f>
        <v>113.12</v>
      </c>
      <c r="E193" s="41">
        <f>$D$168</f>
        <v>113.12</v>
      </c>
      <c r="F193" s="41">
        <f t="shared" ref="F193:AA193" si="109">$D$168</f>
        <v>113.12</v>
      </c>
      <c r="G193" s="41">
        <f t="shared" si="109"/>
        <v>113.12</v>
      </c>
      <c r="H193" s="41">
        <f t="shared" si="109"/>
        <v>113.12</v>
      </c>
      <c r="I193" s="41">
        <f t="shared" si="109"/>
        <v>113.12</v>
      </c>
      <c r="J193" s="41">
        <f t="shared" si="109"/>
        <v>113.12</v>
      </c>
      <c r="K193" s="41">
        <f t="shared" si="109"/>
        <v>113.12</v>
      </c>
      <c r="L193" s="41">
        <f t="shared" si="109"/>
        <v>113.12</v>
      </c>
      <c r="M193" s="41">
        <f t="shared" si="109"/>
        <v>113.12</v>
      </c>
      <c r="N193" s="41">
        <f t="shared" si="109"/>
        <v>113.12</v>
      </c>
      <c r="O193" s="41">
        <f t="shared" si="109"/>
        <v>113.12</v>
      </c>
      <c r="P193" s="41">
        <f t="shared" si="109"/>
        <v>113.12</v>
      </c>
      <c r="Q193" s="41">
        <f t="shared" si="109"/>
        <v>113.12</v>
      </c>
      <c r="R193" s="41">
        <f t="shared" si="109"/>
        <v>113.12</v>
      </c>
      <c r="S193" s="41">
        <f t="shared" si="109"/>
        <v>113.12</v>
      </c>
      <c r="T193" s="41">
        <f t="shared" si="109"/>
        <v>113.12</v>
      </c>
      <c r="U193" s="41">
        <f t="shared" si="109"/>
        <v>113.12</v>
      </c>
      <c r="V193" s="41">
        <f t="shared" si="109"/>
        <v>113.12</v>
      </c>
      <c r="W193" s="41">
        <f t="shared" si="109"/>
        <v>113.12</v>
      </c>
      <c r="X193" s="41">
        <f t="shared" si="109"/>
        <v>113.12</v>
      </c>
      <c r="Y193" s="41">
        <f t="shared" si="109"/>
        <v>113.12</v>
      </c>
      <c r="Z193" s="41">
        <f t="shared" si="109"/>
        <v>113.12</v>
      </c>
      <c r="AA193" s="41">
        <f t="shared" si="109"/>
        <v>113.12</v>
      </c>
    </row>
    <row r="194" spans="1:27" ht="12.75" hidden="1" customHeight="1" outlineLevel="1" x14ac:dyDescent="0.2">
      <c r="A194" s="99" t="s">
        <v>2597</v>
      </c>
      <c r="B194" s="60" t="s">
        <v>83</v>
      </c>
      <c r="C194" s="40" t="s">
        <v>79</v>
      </c>
      <c r="D194" s="41">
        <v>3.72</v>
      </c>
      <c r="E194" s="41">
        <v>3.72</v>
      </c>
      <c r="F194" s="41">
        <v>3.72</v>
      </c>
      <c r="G194" s="41">
        <v>3.72</v>
      </c>
      <c r="H194" s="41">
        <v>3.72</v>
      </c>
      <c r="I194" s="41">
        <v>3.72</v>
      </c>
      <c r="J194" s="41">
        <v>3.72</v>
      </c>
      <c r="K194" s="41">
        <v>3.72</v>
      </c>
      <c r="L194" s="41">
        <v>3.72</v>
      </c>
      <c r="M194" s="41">
        <v>3.72</v>
      </c>
      <c r="N194" s="41">
        <v>3.72</v>
      </c>
      <c r="O194" s="41">
        <v>3.72</v>
      </c>
      <c r="P194" s="41">
        <v>3.72</v>
      </c>
      <c r="Q194" s="41">
        <v>3.72</v>
      </c>
      <c r="R194" s="41">
        <v>3.72</v>
      </c>
      <c r="S194" s="41">
        <v>3.72</v>
      </c>
      <c r="T194" s="41">
        <v>3.72</v>
      </c>
      <c r="U194" s="41">
        <v>3.72</v>
      </c>
      <c r="V194" s="41">
        <v>3.72</v>
      </c>
      <c r="W194" s="41">
        <v>3.72</v>
      </c>
      <c r="X194" s="41">
        <v>3.72</v>
      </c>
      <c r="Y194" s="41">
        <v>3.72</v>
      </c>
      <c r="Z194" s="41">
        <v>3.72</v>
      </c>
      <c r="AA194" s="41">
        <v>3.72</v>
      </c>
    </row>
    <row r="195" spans="1:27" ht="12.75" hidden="1" customHeight="1" outlineLevel="1" x14ac:dyDescent="0.2">
      <c r="A195" s="99" t="s">
        <v>2598</v>
      </c>
      <c r="B195" s="60" t="s">
        <v>81</v>
      </c>
      <c r="C195" s="40" t="s">
        <v>79</v>
      </c>
      <c r="D195" s="41">
        <f>$D$11</f>
        <v>216.36</v>
      </c>
      <c r="E195" s="41">
        <f t="shared" ref="E195:AA195" si="110">$D$11</f>
        <v>216.36</v>
      </c>
      <c r="F195" s="41">
        <f t="shared" si="110"/>
        <v>216.36</v>
      </c>
      <c r="G195" s="41">
        <f t="shared" si="110"/>
        <v>216.36</v>
      </c>
      <c r="H195" s="41">
        <f t="shared" si="110"/>
        <v>216.36</v>
      </c>
      <c r="I195" s="41">
        <f t="shared" si="110"/>
        <v>216.36</v>
      </c>
      <c r="J195" s="41">
        <f t="shared" si="110"/>
        <v>216.36</v>
      </c>
      <c r="K195" s="41">
        <f t="shared" si="110"/>
        <v>216.36</v>
      </c>
      <c r="L195" s="41">
        <f t="shared" si="110"/>
        <v>216.36</v>
      </c>
      <c r="M195" s="41">
        <f t="shared" si="110"/>
        <v>216.36</v>
      </c>
      <c r="N195" s="41">
        <f t="shared" si="110"/>
        <v>216.36</v>
      </c>
      <c r="O195" s="41">
        <f t="shared" si="110"/>
        <v>216.36</v>
      </c>
      <c r="P195" s="41">
        <f t="shared" si="110"/>
        <v>216.36</v>
      </c>
      <c r="Q195" s="41">
        <f t="shared" si="110"/>
        <v>216.36</v>
      </c>
      <c r="R195" s="41">
        <f t="shared" si="110"/>
        <v>216.36</v>
      </c>
      <c r="S195" s="41">
        <f t="shared" si="110"/>
        <v>216.36</v>
      </c>
      <c r="T195" s="41">
        <f t="shared" si="110"/>
        <v>216.36</v>
      </c>
      <c r="U195" s="41">
        <f t="shared" si="110"/>
        <v>216.36</v>
      </c>
      <c r="V195" s="41">
        <f t="shared" si="110"/>
        <v>216.36</v>
      </c>
      <c r="W195" s="41">
        <f t="shared" si="110"/>
        <v>216.36</v>
      </c>
      <c r="X195" s="41">
        <f t="shared" si="110"/>
        <v>216.36</v>
      </c>
      <c r="Y195" s="41">
        <f t="shared" si="110"/>
        <v>216.36</v>
      </c>
      <c r="Z195" s="41">
        <f t="shared" si="110"/>
        <v>216.36</v>
      </c>
      <c r="AA195" s="41">
        <f t="shared" si="110"/>
        <v>216.36</v>
      </c>
    </row>
    <row r="196" spans="1:27" ht="12.75" customHeight="1" collapsed="1" x14ac:dyDescent="0.2">
      <c r="A196" s="98" t="s">
        <v>2599</v>
      </c>
      <c r="B196" s="25" t="str">
        <f>"07"&amp;"."&amp;$B$801&amp;"."&amp;$B$802</f>
        <v>07.01.2024</v>
      </c>
      <c r="C196" s="88" t="s">
        <v>76</v>
      </c>
      <c r="D196" s="89">
        <f>ROUND(((D197+D198+D200+D199)/1000),5)</f>
        <v>1.5725199999999999</v>
      </c>
      <c r="E196" s="89">
        <f>ROUND(((E197+E198+E200+E199)/1000),5)</f>
        <v>1.5296000000000001</v>
      </c>
      <c r="F196" s="89">
        <f>ROUND(((F197+F198+F200+F199)/1000),5)</f>
        <v>1.4523299999999999</v>
      </c>
      <c r="G196" s="89">
        <f t="shared" ref="G196:AA196" si="111">ROUND(((G197+G198+G200+G199)/1000),5)</f>
        <v>1.41821</v>
      </c>
      <c r="H196" s="89">
        <f t="shared" si="111"/>
        <v>1.43933</v>
      </c>
      <c r="I196" s="89">
        <f t="shared" si="111"/>
        <v>1.4434800000000001</v>
      </c>
      <c r="J196" s="89">
        <f t="shared" si="111"/>
        <v>1.48071</v>
      </c>
      <c r="K196" s="89">
        <f t="shared" si="111"/>
        <v>1.5771500000000001</v>
      </c>
      <c r="L196" s="89">
        <f t="shared" si="111"/>
        <v>1.7582</v>
      </c>
      <c r="M196" s="89">
        <f t="shared" si="111"/>
        <v>1.88941</v>
      </c>
      <c r="N196" s="89">
        <f t="shared" si="111"/>
        <v>2.0806399999999998</v>
      </c>
      <c r="O196" s="89">
        <f t="shared" si="111"/>
        <v>2.1464500000000002</v>
      </c>
      <c r="P196" s="89">
        <f t="shared" si="111"/>
        <v>2.1503100000000002</v>
      </c>
      <c r="Q196" s="89">
        <f t="shared" si="111"/>
        <v>2.1535099999999998</v>
      </c>
      <c r="R196" s="89">
        <f t="shared" si="111"/>
        <v>2.1225900000000002</v>
      </c>
      <c r="S196" s="89">
        <f t="shared" si="111"/>
        <v>2.1109900000000001</v>
      </c>
      <c r="T196" s="89">
        <f t="shared" si="111"/>
        <v>2.1743199999999998</v>
      </c>
      <c r="U196" s="89">
        <f t="shared" si="111"/>
        <v>2.20695</v>
      </c>
      <c r="V196" s="89">
        <f t="shared" si="111"/>
        <v>2.2070500000000002</v>
      </c>
      <c r="W196" s="89">
        <f t="shared" si="111"/>
        <v>2.1918700000000002</v>
      </c>
      <c r="X196" s="89">
        <f t="shared" si="111"/>
        <v>2.1839400000000002</v>
      </c>
      <c r="Y196" s="89">
        <f t="shared" si="111"/>
        <v>2.0976699999999999</v>
      </c>
      <c r="Z196" s="89">
        <f t="shared" si="111"/>
        <v>1.84568</v>
      </c>
      <c r="AA196" s="89">
        <f t="shared" si="111"/>
        <v>1.67187</v>
      </c>
    </row>
    <row r="197" spans="1:27" ht="12.75" hidden="1" customHeight="1" outlineLevel="1" x14ac:dyDescent="0.2">
      <c r="A197" s="99" t="s">
        <v>2600</v>
      </c>
      <c r="B197" s="60" t="s">
        <v>238</v>
      </c>
      <c r="C197" s="40" t="s">
        <v>79</v>
      </c>
      <c r="D197" s="41">
        <v>1239.32</v>
      </c>
      <c r="E197" s="41">
        <v>1196.4000000000001</v>
      </c>
      <c r="F197" s="41">
        <v>1119.1300000000001</v>
      </c>
      <c r="G197" s="41">
        <v>1085.01</v>
      </c>
      <c r="H197" s="41">
        <v>1106.1300000000001</v>
      </c>
      <c r="I197" s="41">
        <v>1110.28</v>
      </c>
      <c r="J197" s="41">
        <v>1147.51</v>
      </c>
      <c r="K197" s="41">
        <v>1243.95</v>
      </c>
      <c r="L197" s="41">
        <v>1425</v>
      </c>
      <c r="M197" s="41">
        <v>1556.21</v>
      </c>
      <c r="N197" s="41">
        <v>1747.44</v>
      </c>
      <c r="O197" s="41">
        <v>1813.25</v>
      </c>
      <c r="P197" s="41">
        <v>1817.11</v>
      </c>
      <c r="Q197" s="41">
        <v>1820.31</v>
      </c>
      <c r="R197" s="41">
        <v>1789.39</v>
      </c>
      <c r="S197" s="41">
        <v>1777.79</v>
      </c>
      <c r="T197" s="41">
        <v>1841.12</v>
      </c>
      <c r="U197" s="41">
        <v>1873.75</v>
      </c>
      <c r="V197" s="41">
        <v>1873.85</v>
      </c>
      <c r="W197" s="41">
        <v>1858.67</v>
      </c>
      <c r="X197" s="41">
        <v>1850.74</v>
      </c>
      <c r="Y197" s="41">
        <v>1764.47</v>
      </c>
      <c r="Z197" s="41">
        <v>1512.48</v>
      </c>
      <c r="AA197" s="41">
        <v>1338.67</v>
      </c>
    </row>
    <row r="198" spans="1:27" ht="12.75" hidden="1" customHeight="1" outlineLevel="1" x14ac:dyDescent="0.2">
      <c r="A198" s="99" t="s">
        <v>2601</v>
      </c>
      <c r="B198" s="60" t="s">
        <v>90</v>
      </c>
      <c r="C198" s="40" t="s">
        <v>79</v>
      </c>
      <c r="D198" s="41">
        <f>$D$168</f>
        <v>113.12</v>
      </c>
      <c r="E198" s="41">
        <f>$D$168</f>
        <v>113.12</v>
      </c>
      <c r="F198" s="41">
        <f t="shared" ref="F198:AA198" si="112">$D$168</f>
        <v>113.12</v>
      </c>
      <c r="G198" s="41">
        <f t="shared" si="112"/>
        <v>113.12</v>
      </c>
      <c r="H198" s="41">
        <f t="shared" si="112"/>
        <v>113.12</v>
      </c>
      <c r="I198" s="41">
        <f t="shared" si="112"/>
        <v>113.12</v>
      </c>
      <c r="J198" s="41">
        <f t="shared" si="112"/>
        <v>113.12</v>
      </c>
      <c r="K198" s="41">
        <f t="shared" si="112"/>
        <v>113.12</v>
      </c>
      <c r="L198" s="41">
        <f t="shared" si="112"/>
        <v>113.12</v>
      </c>
      <c r="M198" s="41">
        <f t="shared" si="112"/>
        <v>113.12</v>
      </c>
      <c r="N198" s="41">
        <f t="shared" si="112"/>
        <v>113.12</v>
      </c>
      <c r="O198" s="41">
        <f t="shared" si="112"/>
        <v>113.12</v>
      </c>
      <c r="P198" s="41">
        <f t="shared" si="112"/>
        <v>113.12</v>
      </c>
      <c r="Q198" s="41">
        <f t="shared" si="112"/>
        <v>113.12</v>
      </c>
      <c r="R198" s="41">
        <f t="shared" si="112"/>
        <v>113.12</v>
      </c>
      <c r="S198" s="41">
        <f t="shared" si="112"/>
        <v>113.12</v>
      </c>
      <c r="T198" s="41">
        <f t="shared" si="112"/>
        <v>113.12</v>
      </c>
      <c r="U198" s="41">
        <f t="shared" si="112"/>
        <v>113.12</v>
      </c>
      <c r="V198" s="41">
        <f t="shared" si="112"/>
        <v>113.12</v>
      </c>
      <c r="W198" s="41">
        <f t="shared" si="112"/>
        <v>113.12</v>
      </c>
      <c r="X198" s="41">
        <f t="shared" si="112"/>
        <v>113.12</v>
      </c>
      <c r="Y198" s="41">
        <f t="shared" si="112"/>
        <v>113.12</v>
      </c>
      <c r="Z198" s="41">
        <f t="shared" si="112"/>
        <v>113.12</v>
      </c>
      <c r="AA198" s="41">
        <f t="shared" si="112"/>
        <v>113.12</v>
      </c>
    </row>
    <row r="199" spans="1:27" ht="12.75" hidden="1" customHeight="1" outlineLevel="1" x14ac:dyDescent="0.2">
      <c r="A199" s="99" t="s">
        <v>2602</v>
      </c>
      <c r="B199" s="60" t="s">
        <v>83</v>
      </c>
      <c r="C199" s="40" t="s">
        <v>79</v>
      </c>
      <c r="D199" s="41">
        <v>3.72</v>
      </c>
      <c r="E199" s="41">
        <v>3.72</v>
      </c>
      <c r="F199" s="41">
        <v>3.72</v>
      </c>
      <c r="G199" s="41">
        <v>3.72</v>
      </c>
      <c r="H199" s="41">
        <v>3.72</v>
      </c>
      <c r="I199" s="41">
        <v>3.72</v>
      </c>
      <c r="J199" s="41">
        <v>3.72</v>
      </c>
      <c r="K199" s="41">
        <v>3.72</v>
      </c>
      <c r="L199" s="41">
        <v>3.72</v>
      </c>
      <c r="M199" s="41">
        <v>3.72</v>
      </c>
      <c r="N199" s="41">
        <v>3.72</v>
      </c>
      <c r="O199" s="41">
        <v>3.72</v>
      </c>
      <c r="P199" s="41">
        <v>3.72</v>
      </c>
      <c r="Q199" s="41">
        <v>3.72</v>
      </c>
      <c r="R199" s="41">
        <v>3.72</v>
      </c>
      <c r="S199" s="41">
        <v>3.72</v>
      </c>
      <c r="T199" s="41">
        <v>3.72</v>
      </c>
      <c r="U199" s="41">
        <v>3.72</v>
      </c>
      <c r="V199" s="41">
        <v>3.72</v>
      </c>
      <c r="W199" s="41">
        <v>3.72</v>
      </c>
      <c r="X199" s="41">
        <v>3.72</v>
      </c>
      <c r="Y199" s="41">
        <v>3.72</v>
      </c>
      <c r="Z199" s="41">
        <v>3.72</v>
      </c>
      <c r="AA199" s="41">
        <v>3.72</v>
      </c>
    </row>
    <row r="200" spans="1:27" ht="12.75" hidden="1" customHeight="1" outlineLevel="1" x14ac:dyDescent="0.2">
      <c r="A200" s="99" t="s">
        <v>2603</v>
      </c>
      <c r="B200" s="60" t="s">
        <v>81</v>
      </c>
      <c r="C200" s="40" t="s">
        <v>79</v>
      </c>
      <c r="D200" s="41">
        <f>$D$11</f>
        <v>216.36</v>
      </c>
      <c r="E200" s="41">
        <f t="shared" ref="E200:AA200" si="113">$D$11</f>
        <v>216.36</v>
      </c>
      <c r="F200" s="41">
        <f t="shared" si="113"/>
        <v>216.36</v>
      </c>
      <c r="G200" s="41">
        <f t="shared" si="113"/>
        <v>216.36</v>
      </c>
      <c r="H200" s="41">
        <f t="shared" si="113"/>
        <v>216.36</v>
      </c>
      <c r="I200" s="41">
        <f t="shared" si="113"/>
        <v>216.36</v>
      </c>
      <c r="J200" s="41">
        <f t="shared" si="113"/>
        <v>216.36</v>
      </c>
      <c r="K200" s="41">
        <f t="shared" si="113"/>
        <v>216.36</v>
      </c>
      <c r="L200" s="41">
        <f t="shared" si="113"/>
        <v>216.36</v>
      </c>
      <c r="M200" s="41">
        <f t="shared" si="113"/>
        <v>216.36</v>
      </c>
      <c r="N200" s="41">
        <f t="shared" si="113"/>
        <v>216.36</v>
      </c>
      <c r="O200" s="41">
        <f t="shared" si="113"/>
        <v>216.36</v>
      </c>
      <c r="P200" s="41">
        <f t="shared" si="113"/>
        <v>216.36</v>
      </c>
      <c r="Q200" s="41">
        <f t="shared" si="113"/>
        <v>216.36</v>
      </c>
      <c r="R200" s="41">
        <f t="shared" si="113"/>
        <v>216.36</v>
      </c>
      <c r="S200" s="41">
        <f t="shared" si="113"/>
        <v>216.36</v>
      </c>
      <c r="T200" s="41">
        <f t="shared" si="113"/>
        <v>216.36</v>
      </c>
      <c r="U200" s="41">
        <f t="shared" si="113"/>
        <v>216.36</v>
      </c>
      <c r="V200" s="41">
        <f t="shared" si="113"/>
        <v>216.36</v>
      </c>
      <c r="W200" s="41">
        <f t="shared" si="113"/>
        <v>216.36</v>
      </c>
      <c r="X200" s="41">
        <f t="shared" si="113"/>
        <v>216.36</v>
      </c>
      <c r="Y200" s="41">
        <f t="shared" si="113"/>
        <v>216.36</v>
      </c>
      <c r="Z200" s="41">
        <f t="shared" si="113"/>
        <v>216.36</v>
      </c>
      <c r="AA200" s="41">
        <f t="shared" si="113"/>
        <v>216.36</v>
      </c>
    </row>
    <row r="201" spans="1:27" ht="12.75" customHeight="1" collapsed="1" x14ac:dyDescent="0.2">
      <c r="A201" s="98" t="s">
        <v>2604</v>
      </c>
      <c r="B201" s="25" t="str">
        <f>"08"&amp;"."&amp;$B$801&amp;"."&amp;$B$802</f>
        <v>08.01.2024</v>
      </c>
      <c r="C201" s="88" t="s">
        <v>76</v>
      </c>
      <c r="D201" s="89">
        <f>ROUND(((D202+D203+D205+D204)/1000),5)</f>
        <v>1.6822999999999999</v>
      </c>
      <c r="E201" s="89">
        <f>ROUND(((E202+E203+E205+E204)/1000),5)</f>
        <v>1.5707100000000001</v>
      </c>
      <c r="F201" s="89">
        <f>ROUND(((F202+F203+F205+F204)/1000),5)</f>
        <v>1.5595600000000001</v>
      </c>
      <c r="G201" s="89">
        <f t="shared" ref="G201:AA201" si="114">ROUND(((G202+G203+G205+G204)/1000),5)</f>
        <v>1.5418799999999999</v>
      </c>
      <c r="H201" s="89">
        <f t="shared" si="114"/>
        <v>1.54271</v>
      </c>
      <c r="I201" s="89">
        <f t="shared" si="114"/>
        <v>1.54355</v>
      </c>
      <c r="J201" s="89">
        <f t="shared" si="114"/>
        <v>1.5290999999999999</v>
      </c>
      <c r="K201" s="89">
        <f t="shared" si="114"/>
        <v>1.66967</v>
      </c>
      <c r="L201" s="89">
        <f t="shared" si="114"/>
        <v>1.82236</v>
      </c>
      <c r="M201" s="89">
        <f t="shared" si="114"/>
        <v>2.02888</v>
      </c>
      <c r="N201" s="89">
        <f t="shared" si="114"/>
        <v>2.1687400000000001</v>
      </c>
      <c r="O201" s="89">
        <f t="shared" si="114"/>
        <v>2.1949399999999999</v>
      </c>
      <c r="P201" s="89">
        <f t="shared" si="114"/>
        <v>2.1942900000000001</v>
      </c>
      <c r="Q201" s="89">
        <f t="shared" si="114"/>
        <v>2.1988500000000002</v>
      </c>
      <c r="R201" s="89">
        <f t="shared" si="114"/>
        <v>2.1579700000000002</v>
      </c>
      <c r="S201" s="89">
        <f t="shared" si="114"/>
        <v>2.16378</v>
      </c>
      <c r="T201" s="89">
        <f t="shared" si="114"/>
        <v>2.1875499999999999</v>
      </c>
      <c r="U201" s="89">
        <f t="shared" si="114"/>
        <v>2.2222599999999999</v>
      </c>
      <c r="V201" s="89">
        <f t="shared" si="114"/>
        <v>2.2052200000000002</v>
      </c>
      <c r="W201" s="89">
        <f t="shared" si="114"/>
        <v>2.18608</v>
      </c>
      <c r="X201" s="89">
        <f t="shared" si="114"/>
        <v>2.17578</v>
      </c>
      <c r="Y201" s="89">
        <f t="shared" si="114"/>
        <v>2.0224500000000001</v>
      </c>
      <c r="Z201" s="89">
        <f t="shared" si="114"/>
        <v>1.7770300000000001</v>
      </c>
      <c r="AA201" s="89">
        <f t="shared" si="114"/>
        <v>1.5647500000000001</v>
      </c>
    </row>
    <row r="202" spans="1:27" ht="12.75" hidden="1" customHeight="1" outlineLevel="1" x14ac:dyDescent="0.2">
      <c r="A202" s="99" t="s">
        <v>2605</v>
      </c>
      <c r="B202" s="60" t="s">
        <v>238</v>
      </c>
      <c r="C202" s="40" t="s">
        <v>79</v>
      </c>
      <c r="D202" s="41">
        <v>1349.1</v>
      </c>
      <c r="E202" s="41">
        <v>1237.51</v>
      </c>
      <c r="F202" s="41">
        <v>1226.3599999999999</v>
      </c>
      <c r="G202" s="41">
        <v>1208.68</v>
      </c>
      <c r="H202" s="41">
        <v>1209.51</v>
      </c>
      <c r="I202" s="41">
        <v>1210.3499999999999</v>
      </c>
      <c r="J202" s="41">
        <v>1195.9000000000001</v>
      </c>
      <c r="K202" s="41">
        <v>1336.47</v>
      </c>
      <c r="L202" s="41">
        <v>1489.16</v>
      </c>
      <c r="M202" s="41">
        <v>1695.68</v>
      </c>
      <c r="N202" s="41">
        <v>1835.54</v>
      </c>
      <c r="O202" s="41">
        <v>1861.74</v>
      </c>
      <c r="P202" s="41">
        <v>1861.09</v>
      </c>
      <c r="Q202" s="41">
        <v>1865.65</v>
      </c>
      <c r="R202" s="41">
        <v>1824.77</v>
      </c>
      <c r="S202" s="41">
        <v>1830.58</v>
      </c>
      <c r="T202" s="41">
        <v>1854.35</v>
      </c>
      <c r="U202" s="41">
        <v>1889.06</v>
      </c>
      <c r="V202" s="41">
        <v>1872.02</v>
      </c>
      <c r="W202" s="41">
        <v>1852.88</v>
      </c>
      <c r="X202" s="41">
        <v>1842.58</v>
      </c>
      <c r="Y202" s="41">
        <v>1689.25</v>
      </c>
      <c r="Z202" s="41">
        <v>1443.83</v>
      </c>
      <c r="AA202" s="41">
        <v>1231.55</v>
      </c>
    </row>
    <row r="203" spans="1:27" ht="12.75" hidden="1" customHeight="1" outlineLevel="1" x14ac:dyDescent="0.2">
      <c r="A203" s="99" t="s">
        <v>2606</v>
      </c>
      <c r="B203" s="60" t="s">
        <v>90</v>
      </c>
      <c r="C203" s="40" t="s">
        <v>79</v>
      </c>
      <c r="D203" s="41">
        <f>$D$168</f>
        <v>113.12</v>
      </c>
      <c r="E203" s="41">
        <f>$D$168</f>
        <v>113.12</v>
      </c>
      <c r="F203" s="41">
        <f t="shared" ref="F203:AA203" si="115">$D$168</f>
        <v>113.12</v>
      </c>
      <c r="G203" s="41">
        <f t="shared" si="115"/>
        <v>113.12</v>
      </c>
      <c r="H203" s="41">
        <f t="shared" si="115"/>
        <v>113.12</v>
      </c>
      <c r="I203" s="41">
        <f t="shared" si="115"/>
        <v>113.12</v>
      </c>
      <c r="J203" s="41">
        <f t="shared" si="115"/>
        <v>113.12</v>
      </c>
      <c r="K203" s="41">
        <f t="shared" si="115"/>
        <v>113.12</v>
      </c>
      <c r="L203" s="41">
        <f t="shared" si="115"/>
        <v>113.12</v>
      </c>
      <c r="M203" s="41">
        <f t="shared" si="115"/>
        <v>113.12</v>
      </c>
      <c r="N203" s="41">
        <f t="shared" si="115"/>
        <v>113.12</v>
      </c>
      <c r="O203" s="41">
        <f t="shared" si="115"/>
        <v>113.12</v>
      </c>
      <c r="P203" s="41">
        <f t="shared" si="115"/>
        <v>113.12</v>
      </c>
      <c r="Q203" s="41">
        <f t="shared" si="115"/>
        <v>113.12</v>
      </c>
      <c r="R203" s="41">
        <f t="shared" si="115"/>
        <v>113.12</v>
      </c>
      <c r="S203" s="41">
        <f t="shared" si="115"/>
        <v>113.12</v>
      </c>
      <c r="T203" s="41">
        <f t="shared" si="115"/>
        <v>113.12</v>
      </c>
      <c r="U203" s="41">
        <f t="shared" si="115"/>
        <v>113.12</v>
      </c>
      <c r="V203" s="41">
        <f t="shared" si="115"/>
        <v>113.12</v>
      </c>
      <c r="W203" s="41">
        <f t="shared" si="115"/>
        <v>113.12</v>
      </c>
      <c r="X203" s="41">
        <f t="shared" si="115"/>
        <v>113.12</v>
      </c>
      <c r="Y203" s="41">
        <f t="shared" si="115"/>
        <v>113.12</v>
      </c>
      <c r="Z203" s="41">
        <f t="shared" si="115"/>
        <v>113.12</v>
      </c>
      <c r="AA203" s="41">
        <f t="shared" si="115"/>
        <v>113.12</v>
      </c>
    </row>
    <row r="204" spans="1:27" ht="12.75" hidden="1" customHeight="1" outlineLevel="1" x14ac:dyDescent="0.2">
      <c r="A204" s="99" t="s">
        <v>2607</v>
      </c>
      <c r="B204" s="60" t="s">
        <v>83</v>
      </c>
      <c r="C204" s="40" t="s">
        <v>79</v>
      </c>
      <c r="D204" s="41">
        <v>3.72</v>
      </c>
      <c r="E204" s="41">
        <v>3.72</v>
      </c>
      <c r="F204" s="41">
        <v>3.72</v>
      </c>
      <c r="G204" s="41">
        <v>3.72</v>
      </c>
      <c r="H204" s="41">
        <v>3.72</v>
      </c>
      <c r="I204" s="41">
        <v>3.72</v>
      </c>
      <c r="J204" s="41">
        <v>3.72</v>
      </c>
      <c r="K204" s="41">
        <v>3.72</v>
      </c>
      <c r="L204" s="41">
        <v>3.72</v>
      </c>
      <c r="M204" s="41">
        <v>3.72</v>
      </c>
      <c r="N204" s="41">
        <v>3.72</v>
      </c>
      <c r="O204" s="41">
        <v>3.72</v>
      </c>
      <c r="P204" s="41">
        <v>3.72</v>
      </c>
      <c r="Q204" s="41">
        <v>3.72</v>
      </c>
      <c r="R204" s="41">
        <v>3.72</v>
      </c>
      <c r="S204" s="41">
        <v>3.72</v>
      </c>
      <c r="T204" s="41">
        <v>3.72</v>
      </c>
      <c r="U204" s="41">
        <v>3.72</v>
      </c>
      <c r="V204" s="41">
        <v>3.72</v>
      </c>
      <c r="W204" s="41">
        <v>3.72</v>
      </c>
      <c r="X204" s="41">
        <v>3.72</v>
      </c>
      <c r="Y204" s="41">
        <v>3.72</v>
      </c>
      <c r="Z204" s="41">
        <v>3.72</v>
      </c>
      <c r="AA204" s="41">
        <v>3.72</v>
      </c>
    </row>
    <row r="205" spans="1:27" ht="12.75" hidden="1" customHeight="1" outlineLevel="1" x14ac:dyDescent="0.2">
      <c r="A205" s="99" t="s">
        <v>2608</v>
      </c>
      <c r="B205" s="60" t="s">
        <v>81</v>
      </c>
      <c r="C205" s="40" t="s">
        <v>79</v>
      </c>
      <c r="D205" s="41">
        <f>$D$11</f>
        <v>216.36</v>
      </c>
      <c r="E205" s="41">
        <f t="shared" ref="E205:AA205" si="116">$D$11</f>
        <v>216.36</v>
      </c>
      <c r="F205" s="41">
        <f t="shared" si="116"/>
        <v>216.36</v>
      </c>
      <c r="G205" s="41">
        <f t="shared" si="116"/>
        <v>216.36</v>
      </c>
      <c r="H205" s="41">
        <f t="shared" si="116"/>
        <v>216.36</v>
      </c>
      <c r="I205" s="41">
        <f t="shared" si="116"/>
        <v>216.36</v>
      </c>
      <c r="J205" s="41">
        <f t="shared" si="116"/>
        <v>216.36</v>
      </c>
      <c r="K205" s="41">
        <f t="shared" si="116"/>
        <v>216.36</v>
      </c>
      <c r="L205" s="41">
        <f t="shared" si="116"/>
        <v>216.36</v>
      </c>
      <c r="M205" s="41">
        <f t="shared" si="116"/>
        <v>216.36</v>
      </c>
      <c r="N205" s="41">
        <f t="shared" si="116"/>
        <v>216.36</v>
      </c>
      <c r="O205" s="41">
        <f t="shared" si="116"/>
        <v>216.36</v>
      </c>
      <c r="P205" s="41">
        <f t="shared" si="116"/>
        <v>216.36</v>
      </c>
      <c r="Q205" s="41">
        <f t="shared" si="116"/>
        <v>216.36</v>
      </c>
      <c r="R205" s="41">
        <f t="shared" si="116"/>
        <v>216.36</v>
      </c>
      <c r="S205" s="41">
        <f t="shared" si="116"/>
        <v>216.36</v>
      </c>
      <c r="T205" s="41">
        <f t="shared" si="116"/>
        <v>216.36</v>
      </c>
      <c r="U205" s="41">
        <f t="shared" si="116"/>
        <v>216.36</v>
      </c>
      <c r="V205" s="41">
        <f t="shared" si="116"/>
        <v>216.36</v>
      </c>
      <c r="W205" s="41">
        <f t="shared" si="116"/>
        <v>216.36</v>
      </c>
      <c r="X205" s="41">
        <f t="shared" si="116"/>
        <v>216.36</v>
      </c>
      <c r="Y205" s="41">
        <f t="shared" si="116"/>
        <v>216.36</v>
      </c>
      <c r="Z205" s="41">
        <f t="shared" si="116"/>
        <v>216.36</v>
      </c>
      <c r="AA205" s="41">
        <f t="shared" si="116"/>
        <v>216.36</v>
      </c>
    </row>
    <row r="206" spans="1:27" ht="12.75" customHeight="1" collapsed="1" x14ac:dyDescent="0.2">
      <c r="A206" s="98" t="s">
        <v>2609</v>
      </c>
      <c r="B206" s="25" t="str">
        <f>"09"&amp;"."&amp;$B$801&amp;"."&amp;$B$802</f>
        <v>09.01.2024</v>
      </c>
      <c r="C206" s="88" t="s">
        <v>76</v>
      </c>
      <c r="D206" s="89">
        <f>ROUND(((D207+D208+D210+D209)/1000),5)</f>
        <v>1.48285</v>
      </c>
      <c r="E206" s="89">
        <f>ROUND(((E207+E208+E210+E209)/1000),5)</f>
        <v>1.4131499999999999</v>
      </c>
      <c r="F206" s="89">
        <f>ROUND(((F207+F208+F210+F209)/1000),5)</f>
        <v>1.34154</v>
      </c>
      <c r="G206" s="89">
        <f t="shared" ref="G206:AA206" si="117">ROUND(((G207+G208+G210+G209)/1000),5)</f>
        <v>1.33083</v>
      </c>
      <c r="H206" s="89">
        <f t="shared" si="117"/>
        <v>1.3551800000000001</v>
      </c>
      <c r="I206" s="89">
        <f t="shared" si="117"/>
        <v>1.4184300000000001</v>
      </c>
      <c r="J206" s="89">
        <f t="shared" si="117"/>
        <v>1.59728</v>
      </c>
      <c r="K206" s="89">
        <f t="shared" si="117"/>
        <v>1.8827199999999999</v>
      </c>
      <c r="L206" s="89">
        <f t="shared" si="117"/>
        <v>2.19034</v>
      </c>
      <c r="M206" s="89">
        <f t="shared" si="117"/>
        <v>2.2301500000000001</v>
      </c>
      <c r="N206" s="89">
        <f t="shared" si="117"/>
        <v>2.2482000000000002</v>
      </c>
      <c r="O206" s="89">
        <f t="shared" si="117"/>
        <v>2.2976299999999998</v>
      </c>
      <c r="P206" s="89">
        <f t="shared" si="117"/>
        <v>2.2758699999999998</v>
      </c>
      <c r="Q206" s="89">
        <f t="shared" si="117"/>
        <v>2.2853400000000001</v>
      </c>
      <c r="R206" s="89">
        <f t="shared" si="117"/>
        <v>2.2800400000000001</v>
      </c>
      <c r="S206" s="89">
        <f t="shared" si="117"/>
        <v>2.2354599999999998</v>
      </c>
      <c r="T206" s="89">
        <f t="shared" si="117"/>
        <v>2.2279200000000001</v>
      </c>
      <c r="U206" s="89">
        <f t="shared" si="117"/>
        <v>2.2127300000000001</v>
      </c>
      <c r="V206" s="89">
        <f t="shared" si="117"/>
        <v>2.19964</v>
      </c>
      <c r="W206" s="89">
        <f t="shared" si="117"/>
        <v>2.2336999999999998</v>
      </c>
      <c r="X206" s="89">
        <f t="shared" si="117"/>
        <v>2.14046</v>
      </c>
      <c r="Y206" s="89">
        <f t="shared" si="117"/>
        <v>2.00129</v>
      </c>
      <c r="Z206" s="89">
        <f t="shared" si="117"/>
        <v>1.7637400000000001</v>
      </c>
      <c r="AA206" s="89">
        <f t="shared" si="117"/>
        <v>1.52251</v>
      </c>
    </row>
    <row r="207" spans="1:27" ht="12.75" hidden="1" customHeight="1" outlineLevel="1" x14ac:dyDescent="0.2">
      <c r="A207" s="99" t="s">
        <v>2610</v>
      </c>
      <c r="B207" s="60" t="s">
        <v>238</v>
      </c>
      <c r="C207" s="40" t="s">
        <v>79</v>
      </c>
      <c r="D207" s="41">
        <v>1149.6500000000001</v>
      </c>
      <c r="E207" s="41">
        <v>1079.95</v>
      </c>
      <c r="F207" s="41">
        <v>1008.34</v>
      </c>
      <c r="G207" s="41">
        <v>997.63</v>
      </c>
      <c r="H207" s="41">
        <v>1021.98</v>
      </c>
      <c r="I207" s="41">
        <v>1085.23</v>
      </c>
      <c r="J207" s="41">
        <v>1264.08</v>
      </c>
      <c r="K207" s="41">
        <v>1549.52</v>
      </c>
      <c r="L207" s="41">
        <v>1857.14</v>
      </c>
      <c r="M207" s="41">
        <v>1896.95</v>
      </c>
      <c r="N207" s="41">
        <v>1915</v>
      </c>
      <c r="O207" s="41">
        <v>1964.43</v>
      </c>
      <c r="P207" s="41">
        <v>1942.67</v>
      </c>
      <c r="Q207" s="41">
        <v>1952.14</v>
      </c>
      <c r="R207" s="41">
        <v>1946.84</v>
      </c>
      <c r="S207" s="41">
        <v>1902.26</v>
      </c>
      <c r="T207" s="41">
        <v>1894.72</v>
      </c>
      <c r="U207" s="41">
        <v>1879.53</v>
      </c>
      <c r="V207" s="41">
        <v>1866.44</v>
      </c>
      <c r="W207" s="41">
        <v>1900.5</v>
      </c>
      <c r="X207" s="41">
        <v>1807.26</v>
      </c>
      <c r="Y207" s="41">
        <v>1668.09</v>
      </c>
      <c r="Z207" s="41">
        <v>1430.54</v>
      </c>
      <c r="AA207" s="41">
        <v>1189.31</v>
      </c>
    </row>
    <row r="208" spans="1:27" ht="12.75" hidden="1" customHeight="1" outlineLevel="1" x14ac:dyDescent="0.2">
      <c r="A208" s="99" t="s">
        <v>2611</v>
      </c>
      <c r="B208" s="60" t="s">
        <v>90</v>
      </c>
      <c r="C208" s="40" t="s">
        <v>79</v>
      </c>
      <c r="D208" s="41">
        <f>$D$168</f>
        <v>113.12</v>
      </c>
      <c r="E208" s="41">
        <f>$D$168</f>
        <v>113.12</v>
      </c>
      <c r="F208" s="41">
        <f t="shared" ref="F208:AA208" si="118">$D$168</f>
        <v>113.12</v>
      </c>
      <c r="G208" s="41">
        <f t="shared" si="118"/>
        <v>113.12</v>
      </c>
      <c r="H208" s="41">
        <f t="shared" si="118"/>
        <v>113.12</v>
      </c>
      <c r="I208" s="41">
        <f t="shared" si="118"/>
        <v>113.12</v>
      </c>
      <c r="J208" s="41">
        <f t="shared" si="118"/>
        <v>113.12</v>
      </c>
      <c r="K208" s="41">
        <f t="shared" si="118"/>
        <v>113.12</v>
      </c>
      <c r="L208" s="41">
        <f t="shared" si="118"/>
        <v>113.12</v>
      </c>
      <c r="M208" s="41">
        <f t="shared" si="118"/>
        <v>113.12</v>
      </c>
      <c r="N208" s="41">
        <f t="shared" si="118"/>
        <v>113.12</v>
      </c>
      <c r="O208" s="41">
        <f t="shared" si="118"/>
        <v>113.12</v>
      </c>
      <c r="P208" s="41">
        <f t="shared" si="118"/>
        <v>113.12</v>
      </c>
      <c r="Q208" s="41">
        <f t="shared" si="118"/>
        <v>113.12</v>
      </c>
      <c r="R208" s="41">
        <f t="shared" si="118"/>
        <v>113.12</v>
      </c>
      <c r="S208" s="41">
        <f t="shared" si="118"/>
        <v>113.12</v>
      </c>
      <c r="T208" s="41">
        <f t="shared" si="118"/>
        <v>113.12</v>
      </c>
      <c r="U208" s="41">
        <f t="shared" si="118"/>
        <v>113.12</v>
      </c>
      <c r="V208" s="41">
        <f t="shared" si="118"/>
        <v>113.12</v>
      </c>
      <c r="W208" s="41">
        <f t="shared" si="118"/>
        <v>113.12</v>
      </c>
      <c r="X208" s="41">
        <f t="shared" si="118"/>
        <v>113.12</v>
      </c>
      <c r="Y208" s="41">
        <f t="shared" si="118"/>
        <v>113.12</v>
      </c>
      <c r="Z208" s="41">
        <f t="shared" si="118"/>
        <v>113.12</v>
      </c>
      <c r="AA208" s="41">
        <f t="shared" si="118"/>
        <v>113.12</v>
      </c>
    </row>
    <row r="209" spans="1:27" ht="12.75" hidden="1" customHeight="1" outlineLevel="1" x14ac:dyDescent="0.2">
      <c r="A209" s="99" t="s">
        <v>2612</v>
      </c>
      <c r="B209" s="60" t="s">
        <v>83</v>
      </c>
      <c r="C209" s="40" t="s">
        <v>79</v>
      </c>
      <c r="D209" s="41">
        <v>3.72</v>
      </c>
      <c r="E209" s="41">
        <v>3.72</v>
      </c>
      <c r="F209" s="41">
        <v>3.72</v>
      </c>
      <c r="G209" s="41">
        <v>3.72</v>
      </c>
      <c r="H209" s="41">
        <v>3.72</v>
      </c>
      <c r="I209" s="41">
        <v>3.72</v>
      </c>
      <c r="J209" s="41">
        <v>3.72</v>
      </c>
      <c r="K209" s="41">
        <v>3.72</v>
      </c>
      <c r="L209" s="41">
        <v>3.72</v>
      </c>
      <c r="M209" s="41">
        <v>3.72</v>
      </c>
      <c r="N209" s="41">
        <v>3.72</v>
      </c>
      <c r="O209" s="41">
        <v>3.72</v>
      </c>
      <c r="P209" s="41">
        <v>3.72</v>
      </c>
      <c r="Q209" s="41">
        <v>3.72</v>
      </c>
      <c r="R209" s="41">
        <v>3.72</v>
      </c>
      <c r="S209" s="41">
        <v>3.72</v>
      </c>
      <c r="T209" s="41">
        <v>3.72</v>
      </c>
      <c r="U209" s="41">
        <v>3.72</v>
      </c>
      <c r="V209" s="41">
        <v>3.72</v>
      </c>
      <c r="W209" s="41">
        <v>3.72</v>
      </c>
      <c r="X209" s="41">
        <v>3.72</v>
      </c>
      <c r="Y209" s="41">
        <v>3.72</v>
      </c>
      <c r="Z209" s="41">
        <v>3.72</v>
      </c>
      <c r="AA209" s="41">
        <v>3.72</v>
      </c>
    </row>
    <row r="210" spans="1:27" ht="12.75" hidden="1" customHeight="1" outlineLevel="1" x14ac:dyDescent="0.2">
      <c r="A210" s="99" t="s">
        <v>2613</v>
      </c>
      <c r="B210" s="60" t="s">
        <v>81</v>
      </c>
      <c r="C210" s="40" t="s">
        <v>79</v>
      </c>
      <c r="D210" s="41">
        <f>$D$11</f>
        <v>216.36</v>
      </c>
      <c r="E210" s="41">
        <f t="shared" ref="E210:AA210" si="119">$D$11</f>
        <v>216.36</v>
      </c>
      <c r="F210" s="41">
        <f t="shared" si="119"/>
        <v>216.36</v>
      </c>
      <c r="G210" s="41">
        <f t="shared" si="119"/>
        <v>216.36</v>
      </c>
      <c r="H210" s="41">
        <f t="shared" si="119"/>
        <v>216.36</v>
      </c>
      <c r="I210" s="41">
        <f t="shared" si="119"/>
        <v>216.36</v>
      </c>
      <c r="J210" s="41">
        <f t="shared" si="119"/>
        <v>216.36</v>
      </c>
      <c r="K210" s="41">
        <f t="shared" si="119"/>
        <v>216.36</v>
      </c>
      <c r="L210" s="41">
        <f t="shared" si="119"/>
        <v>216.36</v>
      </c>
      <c r="M210" s="41">
        <f t="shared" si="119"/>
        <v>216.36</v>
      </c>
      <c r="N210" s="41">
        <f t="shared" si="119"/>
        <v>216.36</v>
      </c>
      <c r="O210" s="41">
        <f t="shared" si="119"/>
        <v>216.36</v>
      </c>
      <c r="P210" s="41">
        <f t="shared" si="119"/>
        <v>216.36</v>
      </c>
      <c r="Q210" s="41">
        <f t="shared" si="119"/>
        <v>216.36</v>
      </c>
      <c r="R210" s="41">
        <f t="shared" si="119"/>
        <v>216.36</v>
      </c>
      <c r="S210" s="41">
        <f t="shared" si="119"/>
        <v>216.36</v>
      </c>
      <c r="T210" s="41">
        <f t="shared" si="119"/>
        <v>216.36</v>
      </c>
      <c r="U210" s="41">
        <f t="shared" si="119"/>
        <v>216.36</v>
      </c>
      <c r="V210" s="41">
        <f t="shared" si="119"/>
        <v>216.36</v>
      </c>
      <c r="W210" s="41">
        <f t="shared" si="119"/>
        <v>216.36</v>
      </c>
      <c r="X210" s="41">
        <f t="shared" si="119"/>
        <v>216.36</v>
      </c>
      <c r="Y210" s="41">
        <f t="shared" si="119"/>
        <v>216.36</v>
      </c>
      <c r="Z210" s="41">
        <f t="shared" si="119"/>
        <v>216.36</v>
      </c>
      <c r="AA210" s="41">
        <f t="shared" si="119"/>
        <v>216.36</v>
      </c>
    </row>
    <row r="211" spans="1:27" ht="12.75" customHeight="1" collapsed="1" x14ac:dyDescent="0.2">
      <c r="A211" s="98" t="s">
        <v>2614</v>
      </c>
      <c r="B211" s="25" t="str">
        <f>"10"&amp;"."&amp;$B$801&amp;"."&amp;$B$802</f>
        <v>10.01.2024</v>
      </c>
      <c r="C211" s="88" t="s">
        <v>76</v>
      </c>
      <c r="D211" s="89">
        <f>ROUND(((D212+D213+D215+D214)/1000),5)</f>
        <v>1.4998800000000001</v>
      </c>
      <c r="E211" s="89">
        <f>ROUND(((E212+E213+E215+E214)/1000),5)</f>
        <v>1.41893</v>
      </c>
      <c r="F211" s="89">
        <f>ROUND(((F212+F213+F215+F214)/1000),5)</f>
        <v>1.39313</v>
      </c>
      <c r="G211" s="89">
        <f t="shared" ref="G211:AA211" si="120">ROUND(((G212+G213+G215+G214)/1000),5)</f>
        <v>1.39256</v>
      </c>
      <c r="H211" s="89">
        <f t="shared" si="120"/>
        <v>1.4503600000000001</v>
      </c>
      <c r="I211" s="89">
        <f t="shared" si="120"/>
        <v>1.5416300000000001</v>
      </c>
      <c r="J211" s="89">
        <f t="shared" si="120"/>
        <v>1.7601599999999999</v>
      </c>
      <c r="K211" s="89">
        <f t="shared" si="120"/>
        <v>2.0537700000000001</v>
      </c>
      <c r="L211" s="89">
        <f t="shared" si="120"/>
        <v>2.2406999999999999</v>
      </c>
      <c r="M211" s="89">
        <f t="shared" si="120"/>
        <v>2.28992</v>
      </c>
      <c r="N211" s="89">
        <f t="shared" si="120"/>
        <v>2.3145600000000002</v>
      </c>
      <c r="O211" s="89">
        <f t="shared" si="120"/>
        <v>2.3670900000000001</v>
      </c>
      <c r="P211" s="89">
        <f t="shared" si="120"/>
        <v>2.3369599999999999</v>
      </c>
      <c r="Q211" s="89">
        <f t="shared" si="120"/>
        <v>2.3462900000000002</v>
      </c>
      <c r="R211" s="89">
        <f t="shared" si="120"/>
        <v>2.3420800000000002</v>
      </c>
      <c r="S211" s="89">
        <f t="shared" si="120"/>
        <v>2.2894199999999998</v>
      </c>
      <c r="T211" s="89">
        <f t="shared" si="120"/>
        <v>2.2924500000000001</v>
      </c>
      <c r="U211" s="89">
        <f t="shared" si="120"/>
        <v>2.2780100000000001</v>
      </c>
      <c r="V211" s="89">
        <f t="shared" si="120"/>
        <v>2.2579099999999999</v>
      </c>
      <c r="W211" s="89">
        <f t="shared" si="120"/>
        <v>2.2995199999999998</v>
      </c>
      <c r="X211" s="89">
        <f t="shared" si="120"/>
        <v>2.17909</v>
      </c>
      <c r="Y211" s="89">
        <f t="shared" si="120"/>
        <v>2.0560200000000002</v>
      </c>
      <c r="Z211" s="89">
        <f t="shared" si="120"/>
        <v>1.83745</v>
      </c>
      <c r="AA211" s="89">
        <f t="shared" si="120"/>
        <v>1.5511699999999999</v>
      </c>
    </row>
    <row r="212" spans="1:27" ht="12.75" hidden="1" customHeight="1" outlineLevel="1" x14ac:dyDescent="0.2">
      <c r="A212" s="99" t="s">
        <v>2615</v>
      </c>
      <c r="B212" s="60" t="s">
        <v>238</v>
      </c>
      <c r="C212" s="40" t="s">
        <v>79</v>
      </c>
      <c r="D212" s="41">
        <v>1166.68</v>
      </c>
      <c r="E212" s="41">
        <v>1085.73</v>
      </c>
      <c r="F212" s="41">
        <v>1059.93</v>
      </c>
      <c r="G212" s="41">
        <v>1059.3599999999999</v>
      </c>
      <c r="H212" s="41">
        <v>1117.1600000000001</v>
      </c>
      <c r="I212" s="41">
        <v>1208.43</v>
      </c>
      <c r="J212" s="41">
        <v>1426.96</v>
      </c>
      <c r="K212" s="41">
        <v>1720.57</v>
      </c>
      <c r="L212" s="41">
        <v>1907.5</v>
      </c>
      <c r="M212" s="41">
        <v>1956.72</v>
      </c>
      <c r="N212" s="41">
        <v>1981.36</v>
      </c>
      <c r="O212" s="41">
        <v>2033.89</v>
      </c>
      <c r="P212" s="41">
        <v>2003.76</v>
      </c>
      <c r="Q212" s="41">
        <v>2013.09</v>
      </c>
      <c r="R212" s="41">
        <v>2008.88</v>
      </c>
      <c r="S212" s="41">
        <v>1956.22</v>
      </c>
      <c r="T212" s="41">
        <v>1959.25</v>
      </c>
      <c r="U212" s="41">
        <v>1944.81</v>
      </c>
      <c r="V212" s="41">
        <v>1924.71</v>
      </c>
      <c r="W212" s="41">
        <v>1966.32</v>
      </c>
      <c r="X212" s="41">
        <v>1845.89</v>
      </c>
      <c r="Y212" s="41">
        <v>1722.82</v>
      </c>
      <c r="Z212" s="41">
        <v>1504.25</v>
      </c>
      <c r="AA212" s="41">
        <v>1217.97</v>
      </c>
    </row>
    <row r="213" spans="1:27" ht="12.75" hidden="1" customHeight="1" outlineLevel="1" x14ac:dyDescent="0.2">
      <c r="A213" s="99" t="s">
        <v>2616</v>
      </c>
      <c r="B213" s="60" t="s">
        <v>90</v>
      </c>
      <c r="C213" s="40" t="s">
        <v>79</v>
      </c>
      <c r="D213" s="41">
        <f>$D$168</f>
        <v>113.12</v>
      </c>
      <c r="E213" s="41">
        <f>$D$168</f>
        <v>113.12</v>
      </c>
      <c r="F213" s="41">
        <f t="shared" ref="F213:AA213" si="121">$D$168</f>
        <v>113.12</v>
      </c>
      <c r="G213" s="41">
        <f t="shared" si="121"/>
        <v>113.12</v>
      </c>
      <c r="H213" s="41">
        <f t="shared" si="121"/>
        <v>113.12</v>
      </c>
      <c r="I213" s="41">
        <f t="shared" si="121"/>
        <v>113.12</v>
      </c>
      <c r="J213" s="41">
        <f t="shared" si="121"/>
        <v>113.12</v>
      </c>
      <c r="K213" s="41">
        <f t="shared" si="121"/>
        <v>113.12</v>
      </c>
      <c r="L213" s="41">
        <f t="shared" si="121"/>
        <v>113.12</v>
      </c>
      <c r="M213" s="41">
        <f t="shared" si="121"/>
        <v>113.12</v>
      </c>
      <c r="N213" s="41">
        <f t="shared" si="121"/>
        <v>113.12</v>
      </c>
      <c r="O213" s="41">
        <f t="shared" si="121"/>
        <v>113.12</v>
      </c>
      <c r="P213" s="41">
        <f t="shared" si="121"/>
        <v>113.12</v>
      </c>
      <c r="Q213" s="41">
        <f t="shared" si="121"/>
        <v>113.12</v>
      </c>
      <c r="R213" s="41">
        <f t="shared" si="121"/>
        <v>113.12</v>
      </c>
      <c r="S213" s="41">
        <f t="shared" si="121"/>
        <v>113.12</v>
      </c>
      <c r="T213" s="41">
        <f t="shared" si="121"/>
        <v>113.12</v>
      </c>
      <c r="U213" s="41">
        <f t="shared" si="121"/>
        <v>113.12</v>
      </c>
      <c r="V213" s="41">
        <f t="shared" si="121"/>
        <v>113.12</v>
      </c>
      <c r="W213" s="41">
        <f t="shared" si="121"/>
        <v>113.12</v>
      </c>
      <c r="X213" s="41">
        <f t="shared" si="121"/>
        <v>113.12</v>
      </c>
      <c r="Y213" s="41">
        <f t="shared" si="121"/>
        <v>113.12</v>
      </c>
      <c r="Z213" s="41">
        <f t="shared" si="121"/>
        <v>113.12</v>
      </c>
      <c r="AA213" s="41">
        <f t="shared" si="121"/>
        <v>113.12</v>
      </c>
    </row>
    <row r="214" spans="1:27" ht="12.75" hidden="1" customHeight="1" outlineLevel="1" x14ac:dyDescent="0.2">
      <c r="A214" s="99" t="s">
        <v>2617</v>
      </c>
      <c r="B214" s="60" t="s">
        <v>83</v>
      </c>
      <c r="C214" s="40" t="s">
        <v>79</v>
      </c>
      <c r="D214" s="41">
        <v>3.72</v>
      </c>
      <c r="E214" s="41">
        <v>3.72</v>
      </c>
      <c r="F214" s="41">
        <v>3.72</v>
      </c>
      <c r="G214" s="41">
        <v>3.72</v>
      </c>
      <c r="H214" s="41">
        <v>3.72</v>
      </c>
      <c r="I214" s="41">
        <v>3.72</v>
      </c>
      <c r="J214" s="41">
        <v>3.72</v>
      </c>
      <c r="K214" s="41">
        <v>3.72</v>
      </c>
      <c r="L214" s="41">
        <v>3.72</v>
      </c>
      <c r="M214" s="41">
        <v>3.72</v>
      </c>
      <c r="N214" s="41">
        <v>3.72</v>
      </c>
      <c r="O214" s="41">
        <v>3.72</v>
      </c>
      <c r="P214" s="41">
        <v>3.72</v>
      </c>
      <c r="Q214" s="41">
        <v>3.72</v>
      </c>
      <c r="R214" s="41">
        <v>3.72</v>
      </c>
      <c r="S214" s="41">
        <v>3.72</v>
      </c>
      <c r="T214" s="41">
        <v>3.72</v>
      </c>
      <c r="U214" s="41">
        <v>3.72</v>
      </c>
      <c r="V214" s="41">
        <v>3.72</v>
      </c>
      <c r="W214" s="41">
        <v>3.72</v>
      </c>
      <c r="X214" s="41">
        <v>3.72</v>
      </c>
      <c r="Y214" s="41">
        <v>3.72</v>
      </c>
      <c r="Z214" s="41">
        <v>3.72</v>
      </c>
      <c r="AA214" s="41">
        <v>3.72</v>
      </c>
    </row>
    <row r="215" spans="1:27" ht="12.75" hidden="1" customHeight="1" outlineLevel="1" x14ac:dyDescent="0.2">
      <c r="A215" s="99" t="s">
        <v>2618</v>
      </c>
      <c r="B215" s="60" t="s">
        <v>81</v>
      </c>
      <c r="C215" s="40" t="s">
        <v>79</v>
      </c>
      <c r="D215" s="41">
        <f>$D$11</f>
        <v>216.36</v>
      </c>
      <c r="E215" s="41">
        <f t="shared" ref="E215:AA215" si="122">$D$11</f>
        <v>216.36</v>
      </c>
      <c r="F215" s="41">
        <f t="shared" si="122"/>
        <v>216.36</v>
      </c>
      <c r="G215" s="41">
        <f t="shared" si="122"/>
        <v>216.36</v>
      </c>
      <c r="H215" s="41">
        <f t="shared" si="122"/>
        <v>216.36</v>
      </c>
      <c r="I215" s="41">
        <f t="shared" si="122"/>
        <v>216.36</v>
      </c>
      <c r="J215" s="41">
        <f t="shared" si="122"/>
        <v>216.36</v>
      </c>
      <c r="K215" s="41">
        <f t="shared" si="122"/>
        <v>216.36</v>
      </c>
      <c r="L215" s="41">
        <f t="shared" si="122"/>
        <v>216.36</v>
      </c>
      <c r="M215" s="41">
        <f t="shared" si="122"/>
        <v>216.36</v>
      </c>
      <c r="N215" s="41">
        <f t="shared" si="122"/>
        <v>216.36</v>
      </c>
      <c r="O215" s="41">
        <f t="shared" si="122"/>
        <v>216.36</v>
      </c>
      <c r="P215" s="41">
        <f t="shared" si="122"/>
        <v>216.36</v>
      </c>
      <c r="Q215" s="41">
        <f t="shared" si="122"/>
        <v>216.36</v>
      </c>
      <c r="R215" s="41">
        <f t="shared" si="122"/>
        <v>216.36</v>
      </c>
      <c r="S215" s="41">
        <f t="shared" si="122"/>
        <v>216.36</v>
      </c>
      <c r="T215" s="41">
        <f t="shared" si="122"/>
        <v>216.36</v>
      </c>
      <c r="U215" s="41">
        <f t="shared" si="122"/>
        <v>216.36</v>
      </c>
      <c r="V215" s="41">
        <f t="shared" si="122"/>
        <v>216.36</v>
      </c>
      <c r="W215" s="41">
        <f t="shared" si="122"/>
        <v>216.36</v>
      </c>
      <c r="X215" s="41">
        <f t="shared" si="122"/>
        <v>216.36</v>
      </c>
      <c r="Y215" s="41">
        <f t="shared" si="122"/>
        <v>216.36</v>
      </c>
      <c r="Z215" s="41">
        <f t="shared" si="122"/>
        <v>216.36</v>
      </c>
      <c r="AA215" s="41">
        <f t="shared" si="122"/>
        <v>216.36</v>
      </c>
    </row>
    <row r="216" spans="1:27" ht="12.75" customHeight="1" collapsed="1" x14ac:dyDescent="0.2">
      <c r="A216" s="98" t="s">
        <v>2619</v>
      </c>
      <c r="B216" s="25" t="str">
        <f>"11"&amp;"."&amp;$B$801&amp;"."&amp;$B$802</f>
        <v>11.01.2024</v>
      </c>
      <c r="C216" s="88" t="s">
        <v>76</v>
      </c>
      <c r="D216" s="89">
        <f>ROUND(((D217+D218+D220+D219)/1000),5)</f>
        <v>1.54477</v>
      </c>
      <c r="E216" s="89">
        <f>ROUND(((E217+E218+E220+E219)/1000),5)</f>
        <v>1.47454</v>
      </c>
      <c r="F216" s="89">
        <f>ROUND(((F217+F218+F220+F219)/1000),5)</f>
        <v>1.41923</v>
      </c>
      <c r="G216" s="89">
        <f t="shared" ref="G216:AA216" si="123">ROUND(((G217+G218+G220+G219)/1000),5)</f>
        <v>1.44661</v>
      </c>
      <c r="H216" s="89">
        <f t="shared" si="123"/>
        <v>1.4913700000000001</v>
      </c>
      <c r="I216" s="89">
        <f t="shared" si="123"/>
        <v>1.5595399999999999</v>
      </c>
      <c r="J216" s="89">
        <f t="shared" si="123"/>
        <v>1.7826299999999999</v>
      </c>
      <c r="K216" s="89">
        <f t="shared" si="123"/>
        <v>2.1411099999999998</v>
      </c>
      <c r="L216" s="89">
        <f t="shared" si="123"/>
        <v>2.2780399999999998</v>
      </c>
      <c r="M216" s="89">
        <f t="shared" si="123"/>
        <v>2.32483</v>
      </c>
      <c r="N216" s="89">
        <f t="shared" si="123"/>
        <v>2.3692199999999999</v>
      </c>
      <c r="O216" s="89">
        <f t="shared" si="123"/>
        <v>2.3928600000000002</v>
      </c>
      <c r="P216" s="89">
        <f t="shared" si="123"/>
        <v>2.36328</v>
      </c>
      <c r="Q216" s="89">
        <f t="shared" si="123"/>
        <v>2.3728899999999999</v>
      </c>
      <c r="R216" s="89">
        <f t="shared" si="123"/>
        <v>2.3707500000000001</v>
      </c>
      <c r="S216" s="89">
        <f t="shared" si="123"/>
        <v>2.3181699999999998</v>
      </c>
      <c r="T216" s="89">
        <f t="shared" si="123"/>
        <v>2.3367800000000001</v>
      </c>
      <c r="U216" s="89">
        <f t="shared" si="123"/>
        <v>2.35833</v>
      </c>
      <c r="V216" s="89">
        <f t="shared" si="123"/>
        <v>2.27671</v>
      </c>
      <c r="W216" s="89">
        <f t="shared" si="123"/>
        <v>2.3123399999999998</v>
      </c>
      <c r="X216" s="89">
        <f t="shared" si="123"/>
        <v>2.1887500000000002</v>
      </c>
      <c r="Y216" s="89">
        <f t="shared" si="123"/>
        <v>2.0782799999999999</v>
      </c>
      <c r="Z216" s="89">
        <f t="shared" si="123"/>
        <v>1.8391999999999999</v>
      </c>
      <c r="AA216" s="89">
        <f t="shared" si="123"/>
        <v>1.5465500000000001</v>
      </c>
    </row>
    <row r="217" spans="1:27" ht="12.75" hidden="1" customHeight="1" outlineLevel="1" x14ac:dyDescent="0.2">
      <c r="A217" s="99" t="s">
        <v>2620</v>
      </c>
      <c r="B217" s="60" t="s">
        <v>238</v>
      </c>
      <c r="C217" s="40" t="s">
        <v>79</v>
      </c>
      <c r="D217" s="41">
        <v>1211.57</v>
      </c>
      <c r="E217" s="41">
        <v>1141.3399999999999</v>
      </c>
      <c r="F217" s="41">
        <v>1086.03</v>
      </c>
      <c r="G217" s="41">
        <v>1113.4100000000001</v>
      </c>
      <c r="H217" s="41">
        <v>1158.17</v>
      </c>
      <c r="I217" s="41">
        <v>1226.3399999999999</v>
      </c>
      <c r="J217" s="41">
        <v>1449.43</v>
      </c>
      <c r="K217" s="41">
        <v>1807.91</v>
      </c>
      <c r="L217" s="41">
        <v>1944.84</v>
      </c>
      <c r="M217" s="41">
        <v>1991.63</v>
      </c>
      <c r="N217" s="41">
        <v>2036.02</v>
      </c>
      <c r="O217" s="41">
        <v>2059.66</v>
      </c>
      <c r="P217" s="41">
        <v>2030.08</v>
      </c>
      <c r="Q217" s="41">
        <v>2039.69</v>
      </c>
      <c r="R217" s="41">
        <v>2037.55</v>
      </c>
      <c r="S217" s="41">
        <v>1984.97</v>
      </c>
      <c r="T217" s="41">
        <v>2003.58</v>
      </c>
      <c r="U217" s="41">
        <v>2025.13</v>
      </c>
      <c r="V217" s="41">
        <v>1943.51</v>
      </c>
      <c r="W217" s="41">
        <v>1979.14</v>
      </c>
      <c r="X217" s="41">
        <v>1855.55</v>
      </c>
      <c r="Y217" s="41">
        <v>1745.08</v>
      </c>
      <c r="Z217" s="41">
        <v>1506</v>
      </c>
      <c r="AA217" s="41">
        <v>1213.3499999999999</v>
      </c>
    </row>
    <row r="218" spans="1:27" ht="12.75" hidden="1" customHeight="1" outlineLevel="1" x14ac:dyDescent="0.2">
      <c r="A218" s="99" t="s">
        <v>2621</v>
      </c>
      <c r="B218" s="60" t="s">
        <v>90</v>
      </c>
      <c r="C218" s="40" t="s">
        <v>79</v>
      </c>
      <c r="D218" s="41">
        <f>$D$168</f>
        <v>113.12</v>
      </c>
      <c r="E218" s="41">
        <f>$D$168</f>
        <v>113.12</v>
      </c>
      <c r="F218" s="41">
        <f t="shared" ref="F218:AA218" si="124">$D$168</f>
        <v>113.12</v>
      </c>
      <c r="G218" s="41">
        <f t="shared" si="124"/>
        <v>113.12</v>
      </c>
      <c r="H218" s="41">
        <f t="shared" si="124"/>
        <v>113.12</v>
      </c>
      <c r="I218" s="41">
        <f t="shared" si="124"/>
        <v>113.12</v>
      </c>
      <c r="J218" s="41">
        <f t="shared" si="124"/>
        <v>113.12</v>
      </c>
      <c r="K218" s="41">
        <f t="shared" si="124"/>
        <v>113.12</v>
      </c>
      <c r="L218" s="41">
        <f t="shared" si="124"/>
        <v>113.12</v>
      </c>
      <c r="M218" s="41">
        <f t="shared" si="124"/>
        <v>113.12</v>
      </c>
      <c r="N218" s="41">
        <f t="shared" si="124"/>
        <v>113.12</v>
      </c>
      <c r="O218" s="41">
        <f t="shared" si="124"/>
        <v>113.12</v>
      </c>
      <c r="P218" s="41">
        <f t="shared" si="124"/>
        <v>113.12</v>
      </c>
      <c r="Q218" s="41">
        <f t="shared" si="124"/>
        <v>113.12</v>
      </c>
      <c r="R218" s="41">
        <f t="shared" si="124"/>
        <v>113.12</v>
      </c>
      <c r="S218" s="41">
        <f t="shared" si="124"/>
        <v>113.12</v>
      </c>
      <c r="T218" s="41">
        <f t="shared" si="124"/>
        <v>113.12</v>
      </c>
      <c r="U218" s="41">
        <f t="shared" si="124"/>
        <v>113.12</v>
      </c>
      <c r="V218" s="41">
        <f t="shared" si="124"/>
        <v>113.12</v>
      </c>
      <c r="W218" s="41">
        <f t="shared" si="124"/>
        <v>113.12</v>
      </c>
      <c r="X218" s="41">
        <f t="shared" si="124"/>
        <v>113.12</v>
      </c>
      <c r="Y218" s="41">
        <f t="shared" si="124"/>
        <v>113.12</v>
      </c>
      <c r="Z218" s="41">
        <f t="shared" si="124"/>
        <v>113.12</v>
      </c>
      <c r="AA218" s="41">
        <f t="shared" si="124"/>
        <v>113.12</v>
      </c>
    </row>
    <row r="219" spans="1:27" ht="12.75" hidden="1" customHeight="1" outlineLevel="1" x14ac:dyDescent="0.2">
      <c r="A219" s="99" t="s">
        <v>2622</v>
      </c>
      <c r="B219" s="60" t="s">
        <v>83</v>
      </c>
      <c r="C219" s="40" t="s">
        <v>79</v>
      </c>
      <c r="D219" s="41">
        <v>3.72</v>
      </c>
      <c r="E219" s="41">
        <v>3.72</v>
      </c>
      <c r="F219" s="41">
        <v>3.72</v>
      </c>
      <c r="G219" s="41">
        <v>3.72</v>
      </c>
      <c r="H219" s="41">
        <v>3.72</v>
      </c>
      <c r="I219" s="41">
        <v>3.72</v>
      </c>
      <c r="J219" s="41">
        <v>3.72</v>
      </c>
      <c r="K219" s="41">
        <v>3.72</v>
      </c>
      <c r="L219" s="41">
        <v>3.72</v>
      </c>
      <c r="M219" s="41">
        <v>3.72</v>
      </c>
      <c r="N219" s="41">
        <v>3.72</v>
      </c>
      <c r="O219" s="41">
        <v>3.72</v>
      </c>
      <c r="P219" s="41">
        <v>3.72</v>
      </c>
      <c r="Q219" s="41">
        <v>3.72</v>
      </c>
      <c r="R219" s="41">
        <v>3.72</v>
      </c>
      <c r="S219" s="41">
        <v>3.72</v>
      </c>
      <c r="T219" s="41">
        <v>3.72</v>
      </c>
      <c r="U219" s="41">
        <v>3.72</v>
      </c>
      <c r="V219" s="41">
        <v>3.72</v>
      </c>
      <c r="W219" s="41">
        <v>3.72</v>
      </c>
      <c r="X219" s="41">
        <v>3.72</v>
      </c>
      <c r="Y219" s="41">
        <v>3.72</v>
      </c>
      <c r="Z219" s="41">
        <v>3.72</v>
      </c>
      <c r="AA219" s="41">
        <v>3.72</v>
      </c>
    </row>
    <row r="220" spans="1:27" ht="12.75" hidden="1" customHeight="1" outlineLevel="1" x14ac:dyDescent="0.2">
      <c r="A220" s="99" t="s">
        <v>2623</v>
      </c>
      <c r="B220" s="60" t="s">
        <v>81</v>
      </c>
      <c r="C220" s="40" t="s">
        <v>79</v>
      </c>
      <c r="D220" s="41">
        <f>$D$11</f>
        <v>216.36</v>
      </c>
      <c r="E220" s="41">
        <f t="shared" ref="E220:AA220" si="125">$D$11</f>
        <v>216.36</v>
      </c>
      <c r="F220" s="41">
        <f t="shared" si="125"/>
        <v>216.36</v>
      </c>
      <c r="G220" s="41">
        <f t="shared" si="125"/>
        <v>216.36</v>
      </c>
      <c r="H220" s="41">
        <f t="shared" si="125"/>
        <v>216.36</v>
      </c>
      <c r="I220" s="41">
        <f t="shared" si="125"/>
        <v>216.36</v>
      </c>
      <c r="J220" s="41">
        <f t="shared" si="125"/>
        <v>216.36</v>
      </c>
      <c r="K220" s="41">
        <f t="shared" si="125"/>
        <v>216.36</v>
      </c>
      <c r="L220" s="41">
        <f t="shared" si="125"/>
        <v>216.36</v>
      </c>
      <c r="M220" s="41">
        <f t="shared" si="125"/>
        <v>216.36</v>
      </c>
      <c r="N220" s="41">
        <f t="shared" si="125"/>
        <v>216.36</v>
      </c>
      <c r="O220" s="41">
        <f t="shared" si="125"/>
        <v>216.36</v>
      </c>
      <c r="P220" s="41">
        <f t="shared" si="125"/>
        <v>216.36</v>
      </c>
      <c r="Q220" s="41">
        <f t="shared" si="125"/>
        <v>216.36</v>
      </c>
      <c r="R220" s="41">
        <f t="shared" si="125"/>
        <v>216.36</v>
      </c>
      <c r="S220" s="41">
        <f t="shared" si="125"/>
        <v>216.36</v>
      </c>
      <c r="T220" s="41">
        <f t="shared" si="125"/>
        <v>216.36</v>
      </c>
      <c r="U220" s="41">
        <f t="shared" si="125"/>
        <v>216.36</v>
      </c>
      <c r="V220" s="41">
        <f t="shared" si="125"/>
        <v>216.36</v>
      </c>
      <c r="W220" s="41">
        <f t="shared" si="125"/>
        <v>216.36</v>
      </c>
      <c r="X220" s="41">
        <f t="shared" si="125"/>
        <v>216.36</v>
      </c>
      <c r="Y220" s="41">
        <f t="shared" si="125"/>
        <v>216.36</v>
      </c>
      <c r="Z220" s="41">
        <f t="shared" si="125"/>
        <v>216.36</v>
      </c>
      <c r="AA220" s="41">
        <f t="shared" si="125"/>
        <v>216.36</v>
      </c>
    </row>
    <row r="221" spans="1:27" ht="12.75" customHeight="1" collapsed="1" x14ac:dyDescent="0.2">
      <c r="A221" s="98" t="s">
        <v>2624</v>
      </c>
      <c r="B221" s="25" t="str">
        <f>"12"&amp;"."&amp;$B$801&amp;"."&amp;$B$802</f>
        <v>12.01.2024</v>
      </c>
      <c r="C221" s="88" t="s">
        <v>76</v>
      </c>
      <c r="D221" s="89">
        <f>ROUND(((D222+D223+D225+D224)/1000),5)</f>
        <v>1.4892099999999999</v>
      </c>
      <c r="E221" s="89">
        <f>ROUND(((E222+E223+E225+E224)/1000),5)</f>
        <v>1.41232</v>
      </c>
      <c r="F221" s="89">
        <f>ROUND(((F222+F223+F225+F224)/1000),5)</f>
        <v>1.3402400000000001</v>
      </c>
      <c r="G221" s="89">
        <f t="shared" ref="G221:AA221" si="126">ROUND(((G222+G223+G225+G224)/1000),5)</f>
        <v>1.3551200000000001</v>
      </c>
      <c r="H221" s="89">
        <f t="shared" si="126"/>
        <v>1.4174199999999999</v>
      </c>
      <c r="I221" s="89">
        <f t="shared" si="126"/>
        <v>1.5444100000000001</v>
      </c>
      <c r="J221" s="89">
        <f t="shared" si="126"/>
        <v>1.7574399999999999</v>
      </c>
      <c r="K221" s="89">
        <f t="shared" si="126"/>
        <v>1.9951399999999999</v>
      </c>
      <c r="L221" s="89">
        <f t="shared" si="126"/>
        <v>2.1661100000000002</v>
      </c>
      <c r="M221" s="89">
        <f t="shared" si="126"/>
        <v>2.2110699999999999</v>
      </c>
      <c r="N221" s="89">
        <f t="shared" si="126"/>
        <v>2.2560199999999999</v>
      </c>
      <c r="O221" s="89">
        <f t="shared" si="126"/>
        <v>2.3008299999999999</v>
      </c>
      <c r="P221" s="89">
        <f t="shared" si="126"/>
        <v>2.2652999999999999</v>
      </c>
      <c r="Q221" s="89">
        <f t="shared" si="126"/>
        <v>2.2799999999999998</v>
      </c>
      <c r="R221" s="89">
        <f t="shared" si="126"/>
        <v>2.2752599999999998</v>
      </c>
      <c r="S221" s="89">
        <f t="shared" si="126"/>
        <v>2.2065299999999999</v>
      </c>
      <c r="T221" s="89">
        <f t="shared" si="126"/>
        <v>2.2248700000000001</v>
      </c>
      <c r="U221" s="89">
        <f t="shared" si="126"/>
        <v>2.2535699999999999</v>
      </c>
      <c r="V221" s="89">
        <f t="shared" si="126"/>
        <v>2.2471399999999999</v>
      </c>
      <c r="W221" s="89">
        <f t="shared" si="126"/>
        <v>2.2815500000000002</v>
      </c>
      <c r="X221" s="89">
        <f t="shared" si="126"/>
        <v>2.20621</v>
      </c>
      <c r="Y221" s="89">
        <f t="shared" si="126"/>
        <v>2.0926200000000001</v>
      </c>
      <c r="Z221" s="89">
        <f t="shared" si="126"/>
        <v>1.8532599999999999</v>
      </c>
      <c r="AA221" s="89">
        <f t="shared" si="126"/>
        <v>1.6432899999999999</v>
      </c>
    </row>
    <row r="222" spans="1:27" ht="12.75" hidden="1" customHeight="1" outlineLevel="1" x14ac:dyDescent="0.2">
      <c r="A222" s="99" t="s">
        <v>2625</v>
      </c>
      <c r="B222" s="60" t="s">
        <v>238</v>
      </c>
      <c r="C222" s="40" t="s">
        <v>79</v>
      </c>
      <c r="D222" s="41">
        <v>1156.01</v>
      </c>
      <c r="E222" s="41">
        <v>1079.1199999999999</v>
      </c>
      <c r="F222" s="41">
        <v>1007.04</v>
      </c>
      <c r="G222" s="41">
        <v>1021.92</v>
      </c>
      <c r="H222" s="41">
        <v>1084.22</v>
      </c>
      <c r="I222" s="41">
        <v>1211.21</v>
      </c>
      <c r="J222" s="41">
        <v>1424.24</v>
      </c>
      <c r="K222" s="41">
        <v>1661.94</v>
      </c>
      <c r="L222" s="41">
        <v>1832.91</v>
      </c>
      <c r="M222" s="41">
        <v>1877.87</v>
      </c>
      <c r="N222" s="41">
        <v>1922.82</v>
      </c>
      <c r="O222" s="41">
        <v>1967.63</v>
      </c>
      <c r="P222" s="41">
        <v>1932.1</v>
      </c>
      <c r="Q222" s="41">
        <v>1946.8</v>
      </c>
      <c r="R222" s="41">
        <v>1942.06</v>
      </c>
      <c r="S222" s="41">
        <v>1873.33</v>
      </c>
      <c r="T222" s="41">
        <v>1891.67</v>
      </c>
      <c r="U222" s="41">
        <v>1920.37</v>
      </c>
      <c r="V222" s="41">
        <v>1913.94</v>
      </c>
      <c r="W222" s="41">
        <v>1948.35</v>
      </c>
      <c r="X222" s="41">
        <v>1873.01</v>
      </c>
      <c r="Y222" s="41">
        <v>1759.42</v>
      </c>
      <c r="Z222" s="41">
        <v>1520.06</v>
      </c>
      <c r="AA222" s="41">
        <v>1310.0899999999999</v>
      </c>
    </row>
    <row r="223" spans="1:27" ht="12.75" hidden="1" customHeight="1" outlineLevel="1" x14ac:dyDescent="0.2">
      <c r="A223" s="99" t="s">
        <v>2626</v>
      </c>
      <c r="B223" s="60" t="s">
        <v>90</v>
      </c>
      <c r="C223" s="40" t="s">
        <v>79</v>
      </c>
      <c r="D223" s="41">
        <f>$D$168</f>
        <v>113.12</v>
      </c>
      <c r="E223" s="41">
        <f>$D$168</f>
        <v>113.12</v>
      </c>
      <c r="F223" s="41">
        <f t="shared" ref="F223:AA223" si="127">$D$168</f>
        <v>113.12</v>
      </c>
      <c r="G223" s="41">
        <f t="shared" si="127"/>
        <v>113.12</v>
      </c>
      <c r="H223" s="41">
        <f t="shared" si="127"/>
        <v>113.12</v>
      </c>
      <c r="I223" s="41">
        <f t="shared" si="127"/>
        <v>113.12</v>
      </c>
      <c r="J223" s="41">
        <f t="shared" si="127"/>
        <v>113.12</v>
      </c>
      <c r="K223" s="41">
        <f t="shared" si="127"/>
        <v>113.12</v>
      </c>
      <c r="L223" s="41">
        <f t="shared" si="127"/>
        <v>113.12</v>
      </c>
      <c r="M223" s="41">
        <f t="shared" si="127"/>
        <v>113.12</v>
      </c>
      <c r="N223" s="41">
        <f t="shared" si="127"/>
        <v>113.12</v>
      </c>
      <c r="O223" s="41">
        <f t="shared" si="127"/>
        <v>113.12</v>
      </c>
      <c r="P223" s="41">
        <f t="shared" si="127"/>
        <v>113.12</v>
      </c>
      <c r="Q223" s="41">
        <f t="shared" si="127"/>
        <v>113.12</v>
      </c>
      <c r="R223" s="41">
        <f t="shared" si="127"/>
        <v>113.12</v>
      </c>
      <c r="S223" s="41">
        <f t="shared" si="127"/>
        <v>113.12</v>
      </c>
      <c r="T223" s="41">
        <f t="shared" si="127"/>
        <v>113.12</v>
      </c>
      <c r="U223" s="41">
        <f t="shared" si="127"/>
        <v>113.12</v>
      </c>
      <c r="V223" s="41">
        <f t="shared" si="127"/>
        <v>113.12</v>
      </c>
      <c r="W223" s="41">
        <f t="shared" si="127"/>
        <v>113.12</v>
      </c>
      <c r="X223" s="41">
        <f t="shared" si="127"/>
        <v>113.12</v>
      </c>
      <c r="Y223" s="41">
        <f t="shared" si="127"/>
        <v>113.12</v>
      </c>
      <c r="Z223" s="41">
        <f t="shared" si="127"/>
        <v>113.12</v>
      </c>
      <c r="AA223" s="41">
        <f t="shared" si="127"/>
        <v>113.12</v>
      </c>
    </row>
    <row r="224" spans="1:27" ht="12.75" hidden="1" customHeight="1" outlineLevel="1" x14ac:dyDescent="0.2">
      <c r="A224" s="99" t="s">
        <v>2627</v>
      </c>
      <c r="B224" s="60" t="s">
        <v>83</v>
      </c>
      <c r="C224" s="40" t="s">
        <v>79</v>
      </c>
      <c r="D224" s="41">
        <v>3.72</v>
      </c>
      <c r="E224" s="41">
        <v>3.72</v>
      </c>
      <c r="F224" s="41">
        <v>3.72</v>
      </c>
      <c r="G224" s="41">
        <v>3.72</v>
      </c>
      <c r="H224" s="41">
        <v>3.72</v>
      </c>
      <c r="I224" s="41">
        <v>3.72</v>
      </c>
      <c r="J224" s="41">
        <v>3.72</v>
      </c>
      <c r="K224" s="41">
        <v>3.72</v>
      </c>
      <c r="L224" s="41">
        <v>3.72</v>
      </c>
      <c r="M224" s="41">
        <v>3.72</v>
      </c>
      <c r="N224" s="41">
        <v>3.72</v>
      </c>
      <c r="O224" s="41">
        <v>3.72</v>
      </c>
      <c r="P224" s="41">
        <v>3.72</v>
      </c>
      <c r="Q224" s="41">
        <v>3.72</v>
      </c>
      <c r="R224" s="41">
        <v>3.72</v>
      </c>
      <c r="S224" s="41">
        <v>3.72</v>
      </c>
      <c r="T224" s="41">
        <v>3.72</v>
      </c>
      <c r="U224" s="41">
        <v>3.72</v>
      </c>
      <c r="V224" s="41">
        <v>3.72</v>
      </c>
      <c r="W224" s="41">
        <v>3.72</v>
      </c>
      <c r="X224" s="41">
        <v>3.72</v>
      </c>
      <c r="Y224" s="41">
        <v>3.72</v>
      </c>
      <c r="Z224" s="41">
        <v>3.72</v>
      </c>
      <c r="AA224" s="41">
        <v>3.72</v>
      </c>
    </row>
    <row r="225" spans="1:27" ht="12.75" hidden="1" customHeight="1" outlineLevel="1" x14ac:dyDescent="0.2">
      <c r="A225" s="99" t="s">
        <v>2628</v>
      </c>
      <c r="B225" s="60" t="s">
        <v>81</v>
      </c>
      <c r="C225" s="40" t="s">
        <v>79</v>
      </c>
      <c r="D225" s="41">
        <f>$D$11</f>
        <v>216.36</v>
      </c>
      <c r="E225" s="41">
        <f t="shared" ref="E225:AA225" si="128">$D$11</f>
        <v>216.36</v>
      </c>
      <c r="F225" s="41">
        <f t="shared" si="128"/>
        <v>216.36</v>
      </c>
      <c r="G225" s="41">
        <f t="shared" si="128"/>
        <v>216.36</v>
      </c>
      <c r="H225" s="41">
        <f t="shared" si="128"/>
        <v>216.36</v>
      </c>
      <c r="I225" s="41">
        <f t="shared" si="128"/>
        <v>216.36</v>
      </c>
      <c r="J225" s="41">
        <f t="shared" si="128"/>
        <v>216.36</v>
      </c>
      <c r="K225" s="41">
        <f t="shared" si="128"/>
        <v>216.36</v>
      </c>
      <c r="L225" s="41">
        <f t="shared" si="128"/>
        <v>216.36</v>
      </c>
      <c r="M225" s="41">
        <f t="shared" si="128"/>
        <v>216.36</v>
      </c>
      <c r="N225" s="41">
        <f t="shared" si="128"/>
        <v>216.36</v>
      </c>
      <c r="O225" s="41">
        <f t="shared" si="128"/>
        <v>216.36</v>
      </c>
      <c r="P225" s="41">
        <f t="shared" si="128"/>
        <v>216.36</v>
      </c>
      <c r="Q225" s="41">
        <f t="shared" si="128"/>
        <v>216.36</v>
      </c>
      <c r="R225" s="41">
        <f t="shared" si="128"/>
        <v>216.36</v>
      </c>
      <c r="S225" s="41">
        <f t="shared" si="128"/>
        <v>216.36</v>
      </c>
      <c r="T225" s="41">
        <f t="shared" si="128"/>
        <v>216.36</v>
      </c>
      <c r="U225" s="41">
        <f t="shared" si="128"/>
        <v>216.36</v>
      </c>
      <c r="V225" s="41">
        <f t="shared" si="128"/>
        <v>216.36</v>
      </c>
      <c r="W225" s="41">
        <f t="shared" si="128"/>
        <v>216.36</v>
      </c>
      <c r="X225" s="41">
        <f t="shared" si="128"/>
        <v>216.36</v>
      </c>
      <c r="Y225" s="41">
        <f t="shared" si="128"/>
        <v>216.36</v>
      </c>
      <c r="Z225" s="41">
        <f t="shared" si="128"/>
        <v>216.36</v>
      </c>
      <c r="AA225" s="41">
        <f t="shared" si="128"/>
        <v>216.36</v>
      </c>
    </row>
    <row r="226" spans="1:27" ht="12.75" customHeight="1" collapsed="1" x14ac:dyDescent="0.2">
      <c r="A226" s="98" t="s">
        <v>2629</v>
      </c>
      <c r="B226" s="25" t="str">
        <f>"13"&amp;"."&amp;$B$801&amp;"."&amp;$B$802</f>
        <v>13.01.2024</v>
      </c>
      <c r="C226" s="88" t="s">
        <v>76</v>
      </c>
      <c r="D226" s="89">
        <f>ROUND(((D227+D228+D230+D229)/1000),5)</f>
        <v>1.82033</v>
      </c>
      <c r="E226" s="89">
        <f>ROUND(((E227+E228+E230+E229)/1000),5)</f>
        <v>1.6335299999999999</v>
      </c>
      <c r="F226" s="89">
        <f>ROUND(((F227+F228+F230+F229)/1000),5)</f>
        <v>1.58768</v>
      </c>
      <c r="G226" s="89">
        <f t="shared" ref="G226:AA226" si="129">ROUND(((G227+G228+G230+G229)/1000),5)</f>
        <v>1.58284</v>
      </c>
      <c r="H226" s="89">
        <f t="shared" si="129"/>
        <v>1.62083</v>
      </c>
      <c r="I226" s="89">
        <f t="shared" si="129"/>
        <v>1.7278199999999999</v>
      </c>
      <c r="J226" s="89">
        <f t="shared" si="129"/>
        <v>1.7770900000000001</v>
      </c>
      <c r="K226" s="89">
        <f t="shared" si="129"/>
        <v>1.833</v>
      </c>
      <c r="L226" s="89">
        <f t="shared" si="129"/>
        <v>2.0066299999999999</v>
      </c>
      <c r="M226" s="89">
        <f t="shared" si="129"/>
        <v>2.0131800000000002</v>
      </c>
      <c r="N226" s="89">
        <f t="shared" si="129"/>
        <v>2.0769899999999999</v>
      </c>
      <c r="O226" s="89">
        <f t="shared" si="129"/>
        <v>2.1097199999999998</v>
      </c>
      <c r="P226" s="89">
        <f t="shared" si="129"/>
        <v>2.2022699999999999</v>
      </c>
      <c r="Q226" s="89">
        <f t="shared" si="129"/>
        <v>2.2235499999999999</v>
      </c>
      <c r="R226" s="89">
        <f t="shared" si="129"/>
        <v>2.1256900000000001</v>
      </c>
      <c r="S226" s="89">
        <f t="shared" si="129"/>
        <v>2.1077900000000001</v>
      </c>
      <c r="T226" s="89">
        <f t="shared" si="129"/>
        <v>2.2060300000000002</v>
      </c>
      <c r="U226" s="89">
        <f t="shared" si="129"/>
        <v>2.4835500000000001</v>
      </c>
      <c r="V226" s="89">
        <f t="shared" si="129"/>
        <v>2.5081799999999999</v>
      </c>
      <c r="W226" s="89">
        <f t="shared" si="129"/>
        <v>2.1826099999999999</v>
      </c>
      <c r="X226" s="89">
        <f t="shared" si="129"/>
        <v>2.0552600000000001</v>
      </c>
      <c r="Y226" s="89">
        <f t="shared" si="129"/>
        <v>1.77579</v>
      </c>
      <c r="Z226" s="89">
        <f t="shared" si="129"/>
        <v>1.7526900000000001</v>
      </c>
      <c r="AA226" s="89">
        <f t="shared" si="129"/>
        <v>1.8307</v>
      </c>
    </row>
    <row r="227" spans="1:27" ht="12.75" hidden="1" customHeight="1" outlineLevel="1" x14ac:dyDescent="0.2">
      <c r="A227" s="99" t="s">
        <v>2630</v>
      </c>
      <c r="B227" s="60" t="s">
        <v>238</v>
      </c>
      <c r="C227" s="40" t="s">
        <v>79</v>
      </c>
      <c r="D227" s="41">
        <v>1487.13</v>
      </c>
      <c r="E227" s="41">
        <v>1300.33</v>
      </c>
      <c r="F227" s="41">
        <v>1254.48</v>
      </c>
      <c r="G227" s="41">
        <v>1249.6400000000001</v>
      </c>
      <c r="H227" s="41">
        <v>1287.6300000000001</v>
      </c>
      <c r="I227" s="41">
        <v>1394.62</v>
      </c>
      <c r="J227" s="41">
        <v>1443.89</v>
      </c>
      <c r="K227" s="41">
        <v>1499.8</v>
      </c>
      <c r="L227" s="41">
        <v>1673.43</v>
      </c>
      <c r="M227" s="41">
        <v>1679.98</v>
      </c>
      <c r="N227" s="41">
        <v>1743.79</v>
      </c>
      <c r="O227" s="41">
        <v>1776.52</v>
      </c>
      <c r="P227" s="41">
        <v>1869.07</v>
      </c>
      <c r="Q227" s="41">
        <v>1890.35</v>
      </c>
      <c r="R227" s="41">
        <v>1792.49</v>
      </c>
      <c r="S227" s="41">
        <v>1774.59</v>
      </c>
      <c r="T227" s="41">
        <v>1872.83</v>
      </c>
      <c r="U227" s="41">
        <v>2150.35</v>
      </c>
      <c r="V227" s="41">
        <v>2174.98</v>
      </c>
      <c r="W227" s="41">
        <v>1849.41</v>
      </c>
      <c r="X227" s="41">
        <v>1722.06</v>
      </c>
      <c r="Y227" s="41">
        <v>1442.59</v>
      </c>
      <c r="Z227" s="41">
        <v>1419.49</v>
      </c>
      <c r="AA227" s="41">
        <v>1497.5</v>
      </c>
    </row>
    <row r="228" spans="1:27" ht="12.75" hidden="1" customHeight="1" outlineLevel="1" x14ac:dyDescent="0.2">
      <c r="A228" s="99" t="s">
        <v>2631</v>
      </c>
      <c r="B228" s="60" t="s">
        <v>90</v>
      </c>
      <c r="C228" s="40" t="s">
        <v>79</v>
      </c>
      <c r="D228" s="41">
        <f>$D$168</f>
        <v>113.12</v>
      </c>
      <c r="E228" s="41">
        <f>$D$168</f>
        <v>113.12</v>
      </c>
      <c r="F228" s="41">
        <f t="shared" ref="F228:AA228" si="130">$D$168</f>
        <v>113.12</v>
      </c>
      <c r="G228" s="41">
        <f t="shared" si="130"/>
        <v>113.12</v>
      </c>
      <c r="H228" s="41">
        <f t="shared" si="130"/>
        <v>113.12</v>
      </c>
      <c r="I228" s="41">
        <f t="shared" si="130"/>
        <v>113.12</v>
      </c>
      <c r="J228" s="41">
        <f t="shared" si="130"/>
        <v>113.12</v>
      </c>
      <c r="K228" s="41">
        <f t="shared" si="130"/>
        <v>113.12</v>
      </c>
      <c r="L228" s="41">
        <f t="shared" si="130"/>
        <v>113.12</v>
      </c>
      <c r="M228" s="41">
        <f t="shared" si="130"/>
        <v>113.12</v>
      </c>
      <c r="N228" s="41">
        <f t="shared" si="130"/>
        <v>113.12</v>
      </c>
      <c r="O228" s="41">
        <f t="shared" si="130"/>
        <v>113.12</v>
      </c>
      <c r="P228" s="41">
        <f t="shared" si="130"/>
        <v>113.12</v>
      </c>
      <c r="Q228" s="41">
        <f t="shared" si="130"/>
        <v>113.12</v>
      </c>
      <c r="R228" s="41">
        <f t="shared" si="130"/>
        <v>113.12</v>
      </c>
      <c r="S228" s="41">
        <f t="shared" si="130"/>
        <v>113.12</v>
      </c>
      <c r="T228" s="41">
        <f t="shared" si="130"/>
        <v>113.12</v>
      </c>
      <c r="U228" s="41">
        <f t="shared" si="130"/>
        <v>113.12</v>
      </c>
      <c r="V228" s="41">
        <f t="shared" si="130"/>
        <v>113.12</v>
      </c>
      <c r="W228" s="41">
        <f t="shared" si="130"/>
        <v>113.12</v>
      </c>
      <c r="X228" s="41">
        <f t="shared" si="130"/>
        <v>113.12</v>
      </c>
      <c r="Y228" s="41">
        <f t="shared" si="130"/>
        <v>113.12</v>
      </c>
      <c r="Z228" s="41">
        <f t="shared" si="130"/>
        <v>113.12</v>
      </c>
      <c r="AA228" s="41">
        <f t="shared" si="130"/>
        <v>113.12</v>
      </c>
    </row>
    <row r="229" spans="1:27" ht="12.75" hidden="1" customHeight="1" outlineLevel="1" x14ac:dyDescent="0.2">
      <c r="A229" s="99" t="s">
        <v>2632</v>
      </c>
      <c r="B229" s="60" t="s">
        <v>83</v>
      </c>
      <c r="C229" s="40" t="s">
        <v>79</v>
      </c>
      <c r="D229" s="41">
        <v>3.72</v>
      </c>
      <c r="E229" s="41">
        <v>3.72</v>
      </c>
      <c r="F229" s="41">
        <v>3.72</v>
      </c>
      <c r="G229" s="41">
        <v>3.72</v>
      </c>
      <c r="H229" s="41">
        <v>3.72</v>
      </c>
      <c r="I229" s="41">
        <v>3.72</v>
      </c>
      <c r="J229" s="41">
        <v>3.72</v>
      </c>
      <c r="K229" s="41">
        <v>3.72</v>
      </c>
      <c r="L229" s="41">
        <v>3.72</v>
      </c>
      <c r="M229" s="41">
        <v>3.72</v>
      </c>
      <c r="N229" s="41">
        <v>3.72</v>
      </c>
      <c r="O229" s="41">
        <v>3.72</v>
      </c>
      <c r="P229" s="41">
        <v>3.72</v>
      </c>
      <c r="Q229" s="41">
        <v>3.72</v>
      </c>
      <c r="R229" s="41">
        <v>3.72</v>
      </c>
      <c r="S229" s="41">
        <v>3.72</v>
      </c>
      <c r="T229" s="41">
        <v>3.72</v>
      </c>
      <c r="U229" s="41">
        <v>3.72</v>
      </c>
      <c r="V229" s="41">
        <v>3.72</v>
      </c>
      <c r="W229" s="41">
        <v>3.72</v>
      </c>
      <c r="X229" s="41">
        <v>3.72</v>
      </c>
      <c r="Y229" s="41">
        <v>3.72</v>
      </c>
      <c r="Z229" s="41">
        <v>3.72</v>
      </c>
      <c r="AA229" s="41">
        <v>3.72</v>
      </c>
    </row>
    <row r="230" spans="1:27" ht="12.75" hidden="1" customHeight="1" outlineLevel="1" x14ac:dyDescent="0.2">
      <c r="A230" s="99" t="s">
        <v>2633</v>
      </c>
      <c r="B230" s="60" t="s">
        <v>81</v>
      </c>
      <c r="C230" s="40" t="s">
        <v>79</v>
      </c>
      <c r="D230" s="41">
        <f>$D$11</f>
        <v>216.36</v>
      </c>
      <c r="E230" s="41">
        <f t="shared" ref="E230:AA230" si="131">$D$11</f>
        <v>216.36</v>
      </c>
      <c r="F230" s="41">
        <f t="shared" si="131"/>
        <v>216.36</v>
      </c>
      <c r="G230" s="41">
        <f t="shared" si="131"/>
        <v>216.36</v>
      </c>
      <c r="H230" s="41">
        <f t="shared" si="131"/>
        <v>216.36</v>
      </c>
      <c r="I230" s="41">
        <f t="shared" si="131"/>
        <v>216.36</v>
      </c>
      <c r="J230" s="41">
        <f t="shared" si="131"/>
        <v>216.36</v>
      </c>
      <c r="K230" s="41">
        <f t="shared" si="131"/>
        <v>216.36</v>
      </c>
      <c r="L230" s="41">
        <f t="shared" si="131"/>
        <v>216.36</v>
      </c>
      <c r="M230" s="41">
        <f t="shared" si="131"/>
        <v>216.36</v>
      </c>
      <c r="N230" s="41">
        <f t="shared" si="131"/>
        <v>216.36</v>
      </c>
      <c r="O230" s="41">
        <f t="shared" si="131"/>
        <v>216.36</v>
      </c>
      <c r="P230" s="41">
        <f t="shared" si="131"/>
        <v>216.36</v>
      </c>
      <c r="Q230" s="41">
        <f t="shared" si="131"/>
        <v>216.36</v>
      </c>
      <c r="R230" s="41">
        <f t="shared" si="131"/>
        <v>216.36</v>
      </c>
      <c r="S230" s="41">
        <f t="shared" si="131"/>
        <v>216.36</v>
      </c>
      <c r="T230" s="41">
        <f t="shared" si="131"/>
        <v>216.36</v>
      </c>
      <c r="U230" s="41">
        <f t="shared" si="131"/>
        <v>216.36</v>
      </c>
      <c r="V230" s="41">
        <f t="shared" si="131"/>
        <v>216.36</v>
      </c>
      <c r="W230" s="41">
        <f t="shared" si="131"/>
        <v>216.36</v>
      </c>
      <c r="X230" s="41">
        <f t="shared" si="131"/>
        <v>216.36</v>
      </c>
      <c r="Y230" s="41">
        <f t="shared" si="131"/>
        <v>216.36</v>
      </c>
      <c r="Z230" s="41">
        <f t="shared" si="131"/>
        <v>216.36</v>
      </c>
      <c r="AA230" s="41">
        <f t="shared" si="131"/>
        <v>216.36</v>
      </c>
    </row>
    <row r="231" spans="1:27" ht="12.75" customHeight="1" collapsed="1" x14ac:dyDescent="0.2">
      <c r="A231" s="98" t="s">
        <v>2634</v>
      </c>
      <c r="B231" s="25" t="str">
        <f>"14"&amp;"."&amp;$B$801&amp;"."&amp;$B$802</f>
        <v>14.01.2024</v>
      </c>
      <c r="C231" s="88" t="s">
        <v>76</v>
      </c>
      <c r="D231" s="89">
        <f>ROUND(((D232+D233+D235+D234)/1000),5)</f>
        <v>1.84907</v>
      </c>
      <c r="E231" s="89">
        <f>ROUND(((E232+E233+E235+E234)/1000),5)</f>
        <v>1.71417</v>
      </c>
      <c r="F231" s="89">
        <f>ROUND(((F232+F233+F235+F234)/1000),5)</f>
        <v>1.58589</v>
      </c>
      <c r="G231" s="89">
        <f t="shared" ref="G231:AA231" si="132">ROUND(((G232+G233+G235+G234)/1000),5)</f>
        <v>1.57168</v>
      </c>
      <c r="H231" s="89">
        <f t="shared" si="132"/>
        <v>1.58778</v>
      </c>
      <c r="I231" s="89">
        <f t="shared" si="132"/>
        <v>1.6651400000000001</v>
      </c>
      <c r="J231" s="89">
        <f t="shared" si="132"/>
        <v>1.698</v>
      </c>
      <c r="K231" s="89">
        <f t="shared" si="132"/>
        <v>1.80996</v>
      </c>
      <c r="L231" s="89">
        <f t="shared" si="132"/>
        <v>1.8947499999999999</v>
      </c>
      <c r="M231" s="89">
        <f t="shared" si="132"/>
        <v>2.0518900000000002</v>
      </c>
      <c r="N231" s="89">
        <f t="shared" si="132"/>
        <v>2.1774200000000001</v>
      </c>
      <c r="O231" s="89">
        <f t="shared" si="132"/>
        <v>2.2519499999999999</v>
      </c>
      <c r="P231" s="89">
        <f t="shared" si="132"/>
        <v>2.2781099999999999</v>
      </c>
      <c r="Q231" s="89">
        <f t="shared" si="132"/>
        <v>2.2968500000000001</v>
      </c>
      <c r="R231" s="89">
        <f t="shared" si="132"/>
        <v>2.1669100000000001</v>
      </c>
      <c r="S231" s="89">
        <f t="shared" si="132"/>
        <v>2.2986200000000001</v>
      </c>
      <c r="T231" s="89">
        <f t="shared" si="132"/>
        <v>2.4782299999999999</v>
      </c>
      <c r="U231" s="89">
        <f t="shared" si="132"/>
        <v>2.50922</v>
      </c>
      <c r="V231" s="89">
        <f t="shared" si="132"/>
        <v>2.5036399999999999</v>
      </c>
      <c r="W231" s="89">
        <f t="shared" si="132"/>
        <v>2.3494100000000002</v>
      </c>
      <c r="X231" s="89">
        <f t="shared" si="132"/>
        <v>2.1902699999999999</v>
      </c>
      <c r="Y231" s="89">
        <f t="shared" si="132"/>
        <v>2.0649899999999999</v>
      </c>
      <c r="Z231" s="89">
        <f t="shared" si="132"/>
        <v>1.8652200000000001</v>
      </c>
      <c r="AA231" s="89">
        <f t="shared" si="132"/>
        <v>1.8061</v>
      </c>
    </row>
    <row r="232" spans="1:27" ht="12.75" hidden="1" customHeight="1" outlineLevel="1" x14ac:dyDescent="0.2">
      <c r="A232" s="99" t="s">
        <v>2635</v>
      </c>
      <c r="B232" s="60" t="s">
        <v>238</v>
      </c>
      <c r="C232" s="40" t="s">
        <v>79</v>
      </c>
      <c r="D232" s="41">
        <v>1515.87</v>
      </c>
      <c r="E232" s="41">
        <v>1380.97</v>
      </c>
      <c r="F232" s="41">
        <v>1252.69</v>
      </c>
      <c r="G232" s="41">
        <v>1238.48</v>
      </c>
      <c r="H232" s="41">
        <v>1254.58</v>
      </c>
      <c r="I232" s="41">
        <v>1331.94</v>
      </c>
      <c r="J232" s="41">
        <v>1364.8</v>
      </c>
      <c r="K232" s="41">
        <v>1476.76</v>
      </c>
      <c r="L232" s="41">
        <v>1561.55</v>
      </c>
      <c r="M232" s="41">
        <v>1718.69</v>
      </c>
      <c r="N232" s="41">
        <v>1844.22</v>
      </c>
      <c r="O232" s="41">
        <v>1918.75</v>
      </c>
      <c r="P232" s="41">
        <v>1944.91</v>
      </c>
      <c r="Q232" s="41">
        <v>1963.65</v>
      </c>
      <c r="R232" s="41">
        <v>1833.71</v>
      </c>
      <c r="S232" s="41">
        <v>1965.42</v>
      </c>
      <c r="T232" s="41">
        <v>2145.0300000000002</v>
      </c>
      <c r="U232" s="41">
        <v>2176.02</v>
      </c>
      <c r="V232" s="41">
        <v>2170.44</v>
      </c>
      <c r="W232" s="41">
        <v>2016.21</v>
      </c>
      <c r="X232" s="41">
        <v>1857.07</v>
      </c>
      <c r="Y232" s="41">
        <v>1731.79</v>
      </c>
      <c r="Z232" s="41">
        <v>1532.02</v>
      </c>
      <c r="AA232" s="41">
        <v>1472.9</v>
      </c>
    </row>
    <row r="233" spans="1:27" ht="12.75" hidden="1" customHeight="1" outlineLevel="1" x14ac:dyDescent="0.2">
      <c r="A233" s="99" t="s">
        <v>2636</v>
      </c>
      <c r="B233" s="60" t="s">
        <v>90</v>
      </c>
      <c r="C233" s="40" t="s">
        <v>79</v>
      </c>
      <c r="D233" s="41">
        <f>$D$168</f>
        <v>113.12</v>
      </c>
      <c r="E233" s="41">
        <f>$D$168</f>
        <v>113.12</v>
      </c>
      <c r="F233" s="41">
        <f t="shared" ref="F233:AA233" si="133">$D$168</f>
        <v>113.12</v>
      </c>
      <c r="G233" s="41">
        <f t="shared" si="133"/>
        <v>113.12</v>
      </c>
      <c r="H233" s="41">
        <f t="shared" si="133"/>
        <v>113.12</v>
      </c>
      <c r="I233" s="41">
        <f t="shared" si="133"/>
        <v>113.12</v>
      </c>
      <c r="J233" s="41">
        <f t="shared" si="133"/>
        <v>113.12</v>
      </c>
      <c r="K233" s="41">
        <f t="shared" si="133"/>
        <v>113.12</v>
      </c>
      <c r="L233" s="41">
        <f t="shared" si="133"/>
        <v>113.12</v>
      </c>
      <c r="M233" s="41">
        <f t="shared" si="133"/>
        <v>113.12</v>
      </c>
      <c r="N233" s="41">
        <f t="shared" si="133"/>
        <v>113.12</v>
      </c>
      <c r="O233" s="41">
        <f t="shared" si="133"/>
        <v>113.12</v>
      </c>
      <c r="P233" s="41">
        <f t="shared" si="133"/>
        <v>113.12</v>
      </c>
      <c r="Q233" s="41">
        <f t="shared" si="133"/>
        <v>113.12</v>
      </c>
      <c r="R233" s="41">
        <f t="shared" si="133"/>
        <v>113.12</v>
      </c>
      <c r="S233" s="41">
        <f t="shared" si="133"/>
        <v>113.12</v>
      </c>
      <c r="T233" s="41">
        <f t="shared" si="133"/>
        <v>113.12</v>
      </c>
      <c r="U233" s="41">
        <f t="shared" si="133"/>
        <v>113.12</v>
      </c>
      <c r="V233" s="41">
        <f t="shared" si="133"/>
        <v>113.12</v>
      </c>
      <c r="W233" s="41">
        <f t="shared" si="133"/>
        <v>113.12</v>
      </c>
      <c r="X233" s="41">
        <f t="shared" si="133"/>
        <v>113.12</v>
      </c>
      <c r="Y233" s="41">
        <f t="shared" si="133"/>
        <v>113.12</v>
      </c>
      <c r="Z233" s="41">
        <f t="shared" si="133"/>
        <v>113.12</v>
      </c>
      <c r="AA233" s="41">
        <f t="shared" si="133"/>
        <v>113.12</v>
      </c>
    </row>
    <row r="234" spans="1:27" ht="12.75" hidden="1" customHeight="1" outlineLevel="1" x14ac:dyDescent="0.2">
      <c r="A234" s="99" t="s">
        <v>2637</v>
      </c>
      <c r="B234" s="60" t="s">
        <v>83</v>
      </c>
      <c r="C234" s="40" t="s">
        <v>79</v>
      </c>
      <c r="D234" s="41">
        <v>3.72</v>
      </c>
      <c r="E234" s="41">
        <v>3.72</v>
      </c>
      <c r="F234" s="41">
        <v>3.72</v>
      </c>
      <c r="G234" s="41">
        <v>3.72</v>
      </c>
      <c r="H234" s="41">
        <v>3.72</v>
      </c>
      <c r="I234" s="41">
        <v>3.72</v>
      </c>
      <c r="J234" s="41">
        <v>3.72</v>
      </c>
      <c r="K234" s="41">
        <v>3.72</v>
      </c>
      <c r="L234" s="41">
        <v>3.72</v>
      </c>
      <c r="M234" s="41">
        <v>3.72</v>
      </c>
      <c r="N234" s="41">
        <v>3.72</v>
      </c>
      <c r="O234" s="41">
        <v>3.72</v>
      </c>
      <c r="P234" s="41">
        <v>3.72</v>
      </c>
      <c r="Q234" s="41">
        <v>3.72</v>
      </c>
      <c r="R234" s="41">
        <v>3.72</v>
      </c>
      <c r="S234" s="41">
        <v>3.72</v>
      </c>
      <c r="T234" s="41">
        <v>3.72</v>
      </c>
      <c r="U234" s="41">
        <v>3.72</v>
      </c>
      <c r="V234" s="41">
        <v>3.72</v>
      </c>
      <c r="W234" s="41">
        <v>3.72</v>
      </c>
      <c r="X234" s="41">
        <v>3.72</v>
      </c>
      <c r="Y234" s="41">
        <v>3.72</v>
      </c>
      <c r="Z234" s="41">
        <v>3.72</v>
      </c>
      <c r="AA234" s="41">
        <v>3.72</v>
      </c>
    </row>
    <row r="235" spans="1:27" ht="12.75" hidden="1" customHeight="1" outlineLevel="1" x14ac:dyDescent="0.2">
      <c r="A235" s="99" t="s">
        <v>2638</v>
      </c>
      <c r="B235" s="60" t="s">
        <v>81</v>
      </c>
      <c r="C235" s="40" t="s">
        <v>79</v>
      </c>
      <c r="D235" s="41">
        <f>$D$11</f>
        <v>216.36</v>
      </c>
      <c r="E235" s="41">
        <f t="shared" ref="E235:AA235" si="134">$D$11</f>
        <v>216.36</v>
      </c>
      <c r="F235" s="41">
        <f t="shared" si="134"/>
        <v>216.36</v>
      </c>
      <c r="G235" s="41">
        <f t="shared" si="134"/>
        <v>216.36</v>
      </c>
      <c r="H235" s="41">
        <f t="shared" si="134"/>
        <v>216.36</v>
      </c>
      <c r="I235" s="41">
        <f t="shared" si="134"/>
        <v>216.36</v>
      </c>
      <c r="J235" s="41">
        <f t="shared" si="134"/>
        <v>216.36</v>
      </c>
      <c r="K235" s="41">
        <f t="shared" si="134"/>
        <v>216.36</v>
      </c>
      <c r="L235" s="41">
        <f t="shared" si="134"/>
        <v>216.36</v>
      </c>
      <c r="M235" s="41">
        <f t="shared" si="134"/>
        <v>216.36</v>
      </c>
      <c r="N235" s="41">
        <f t="shared" si="134"/>
        <v>216.36</v>
      </c>
      <c r="O235" s="41">
        <f t="shared" si="134"/>
        <v>216.36</v>
      </c>
      <c r="P235" s="41">
        <f t="shared" si="134"/>
        <v>216.36</v>
      </c>
      <c r="Q235" s="41">
        <f t="shared" si="134"/>
        <v>216.36</v>
      </c>
      <c r="R235" s="41">
        <f t="shared" si="134"/>
        <v>216.36</v>
      </c>
      <c r="S235" s="41">
        <f t="shared" si="134"/>
        <v>216.36</v>
      </c>
      <c r="T235" s="41">
        <f t="shared" si="134"/>
        <v>216.36</v>
      </c>
      <c r="U235" s="41">
        <f t="shared" si="134"/>
        <v>216.36</v>
      </c>
      <c r="V235" s="41">
        <f t="shared" si="134"/>
        <v>216.36</v>
      </c>
      <c r="W235" s="41">
        <f t="shared" si="134"/>
        <v>216.36</v>
      </c>
      <c r="X235" s="41">
        <f t="shared" si="134"/>
        <v>216.36</v>
      </c>
      <c r="Y235" s="41">
        <f t="shared" si="134"/>
        <v>216.36</v>
      </c>
      <c r="Z235" s="41">
        <f t="shared" si="134"/>
        <v>216.36</v>
      </c>
      <c r="AA235" s="41">
        <f t="shared" si="134"/>
        <v>216.36</v>
      </c>
    </row>
    <row r="236" spans="1:27" ht="12.75" customHeight="1" collapsed="1" x14ac:dyDescent="0.2">
      <c r="A236" s="98" t="s">
        <v>2639</v>
      </c>
      <c r="B236" s="25" t="str">
        <f>"15"&amp;"."&amp;$B$801&amp;"."&amp;$B$802</f>
        <v>15.01.2024</v>
      </c>
      <c r="C236" s="88" t="s">
        <v>76</v>
      </c>
      <c r="D236" s="89">
        <f>ROUND(((D237+D238+D240+D239)/1000),5)</f>
        <v>1.5745400000000001</v>
      </c>
      <c r="E236" s="89">
        <f>ROUND(((E237+E238+E240+E239)/1000),5)</f>
        <v>1.5169900000000001</v>
      </c>
      <c r="F236" s="89">
        <f>ROUND(((F237+F238+F240+F239)/1000),5)</f>
        <v>1.4616</v>
      </c>
      <c r="G236" s="89">
        <f t="shared" ref="G236:AA236" si="135">ROUND(((G237+G238+G240+G239)/1000),5)</f>
        <v>1.45482</v>
      </c>
      <c r="H236" s="89">
        <f t="shared" si="135"/>
        <v>1.5164899999999999</v>
      </c>
      <c r="I236" s="89">
        <f t="shared" si="135"/>
        <v>1.6412899999999999</v>
      </c>
      <c r="J236" s="89">
        <f t="shared" si="135"/>
        <v>1.85168</v>
      </c>
      <c r="K236" s="89">
        <f t="shared" si="135"/>
        <v>2.0695399999999999</v>
      </c>
      <c r="L236" s="89">
        <f t="shared" si="135"/>
        <v>2.3327599999999999</v>
      </c>
      <c r="M236" s="89">
        <f t="shared" si="135"/>
        <v>2.3662100000000001</v>
      </c>
      <c r="N236" s="89">
        <f t="shared" si="135"/>
        <v>2.3539400000000001</v>
      </c>
      <c r="O236" s="89">
        <f t="shared" si="135"/>
        <v>2.44787</v>
      </c>
      <c r="P236" s="89">
        <f t="shared" si="135"/>
        <v>2.4475600000000002</v>
      </c>
      <c r="Q236" s="89">
        <f t="shared" si="135"/>
        <v>2.4580700000000002</v>
      </c>
      <c r="R236" s="89">
        <f t="shared" si="135"/>
        <v>2.4544100000000002</v>
      </c>
      <c r="S236" s="89">
        <f t="shared" si="135"/>
        <v>2.39079</v>
      </c>
      <c r="T236" s="89">
        <f t="shared" si="135"/>
        <v>2.5011999999999999</v>
      </c>
      <c r="U236" s="89">
        <f t="shared" si="135"/>
        <v>2.5281199999999999</v>
      </c>
      <c r="V236" s="89">
        <f t="shared" si="135"/>
        <v>2.5208900000000001</v>
      </c>
      <c r="W236" s="89">
        <f t="shared" si="135"/>
        <v>2.3875999999999999</v>
      </c>
      <c r="X236" s="89">
        <f t="shared" si="135"/>
        <v>2.2579500000000001</v>
      </c>
      <c r="Y236" s="89">
        <f t="shared" si="135"/>
        <v>2.0910600000000001</v>
      </c>
      <c r="Z236" s="89">
        <f t="shared" si="135"/>
        <v>1.89533</v>
      </c>
      <c r="AA236" s="89">
        <f t="shared" si="135"/>
        <v>1.76298</v>
      </c>
    </row>
    <row r="237" spans="1:27" ht="12.75" hidden="1" customHeight="1" outlineLevel="1" x14ac:dyDescent="0.2">
      <c r="A237" s="99" t="s">
        <v>2640</v>
      </c>
      <c r="B237" s="60" t="s">
        <v>238</v>
      </c>
      <c r="C237" s="40" t="s">
        <v>79</v>
      </c>
      <c r="D237" s="41">
        <v>1241.3399999999999</v>
      </c>
      <c r="E237" s="41">
        <v>1183.79</v>
      </c>
      <c r="F237" s="41">
        <v>1128.4000000000001</v>
      </c>
      <c r="G237" s="41">
        <v>1121.6199999999999</v>
      </c>
      <c r="H237" s="41">
        <v>1183.29</v>
      </c>
      <c r="I237" s="41">
        <v>1308.0899999999999</v>
      </c>
      <c r="J237" s="41">
        <v>1518.48</v>
      </c>
      <c r="K237" s="41">
        <v>1736.34</v>
      </c>
      <c r="L237" s="41">
        <v>1999.56</v>
      </c>
      <c r="M237" s="41">
        <v>2033.01</v>
      </c>
      <c r="N237" s="41">
        <v>2020.74</v>
      </c>
      <c r="O237" s="41">
        <v>2114.67</v>
      </c>
      <c r="P237" s="41">
        <v>2114.36</v>
      </c>
      <c r="Q237" s="41">
        <v>2124.87</v>
      </c>
      <c r="R237" s="41">
        <v>2121.21</v>
      </c>
      <c r="S237" s="41">
        <v>2057.59</v>
      </c>
      <c r="T237" s="41">
        <v>2168</v>
      </c>
      <c r="U237" s="41">
        <v>2194.92</v>
      </c>
      <c r="V237" s="41">
        <v>2187.69</v>
      </c>
      <c r="W237" s="41">
        <v>2054.4</v>
      </c>
      <c r="X237" s="41">
        <v>1924.75</v>
      </c>
      <c r="Y237" s="41">
        <v>1757.86</v>
      </c>
      <c r="Z237" s="41">
        <v>1562.13</v>
      </c>
      <c r="AA237" s="41">
        <v>1429.78</v>
      </c>
    </row>
    <row r="238" spans="1:27" ht="12.75" hidden="1" customHeight="1" outlineLevel="1" x14ac:dyDescent="0.2">
      <c r="A238" s="99" t="s">
        <v>2641</v>
      </c>
      <c r="B238" s="60" t="s">
        <v>90</v>
      </c>
      <c r="C238" s="40" t="s">
        <v>79</v>
      </c>
      <c r="D238" s="41">
        <f>$D$168</f>
        <v>113.12</v>
      </c>
      <c r="E238" s="41">
        <f>$D$168</f>
        <v>113.12</v>
      </c>
      <c r="F238" s="41">
        <f t="shared" ref="F238:AA238" si="136">$D$168</f>
        <v>113.12</v>
      </c>
      <c r="G238" s="41">
        <f t="shared" si="136"/>
        <v>113.12</v>
      </c>
      <c r="H238" s="41">
        <f t="shared" si="136"/>
        <v>113.12</v>
      </c>
      <c r="I238" s="41">
        <f t="shared" si="136"/>
        <v>113.12</v>
      </c>
      <c r="J238" s="41">
        <f t="shared" si="136"/>
        <v>113.12</v>
      </c>
      <c r="K238" s="41">
        <f t="shared" si="136"/>
        <v>113.12</v>
      </c>
      <c r="L238" s="41">
        <f t="shared" si="136"/>
        <v>113.12</v>
      </c>
      <c r="M238" s="41">
        <f t="shared" si="136"/>
        <v>113.12</v>
      </c>
      <c r="N238" s="41">
        <f t="shared" si="136"/>
        <v>113.12</v>
      </c>
      <c r="O238" s="41">
        <f t="shared" si="136"/>
        <v>113.12</v>
      </c>
      <c r="P238" s="41">
        <f t="shared" si="136"/>
        <v>113.12</v>
      </c>
      <c r="Q238" s="41">
        <f t="shared" si="136"/>
        <v>113.12</v>
      </c>
      <c r="R238" s="41">
        <f t="shared" si="136"/>
        <v>113.12</v>
      </c>
      <c r="S238" s="41">
        <f t="shared" si="136"/>
        <v>113.12</v>
      </c>
      <c r="T238" s="41">
        <f t="shared" si="136"/>
        <v>113.12</v>
      </c>
      <c r="U238" s="41">
        <f t="shared" si="136"/>
        <v>113.12</v>
      </c>
      <c r="V238" s="41">
        <f t="shared" si="136"/>
        <v>113.12</v>
      </c>
      <c r="W238" s="41">
        <f t="shared" si="136"/>
        <v>113.12</v>
      </c>
      <c r="X238" s="41">
        <f t="shared" si="136"/>
        <v>113.12</v>
      </c>
      <c r="Y238" s="41">
        <f t="shared" si="136"/>
        <v>113.12</v>
      </c>
      <c r="Z238" s="41">
        <f t="shared" si="136"/>
        <v>113.12</v>
      </c>
      <c r="AA238" s="41">
        <f t="shared" si="136"/>
        <v>113.12</v>
      </c>
    </row>
    <row r="239" spans="1:27" ht="12.75" hidden="1" customHeight="1" outlineLevel="1" x14ac:dyDescent="0.2">
      <c r="A239" s="99" t="s">
        <v>2642</v>
      </c>
      <c r="B239" s="60" t="s">
        <v>83</v>
      </c>
      <c r="C239" s="40" t="s">
        <v>79</v>
      </c>
      <c r="D239" s="41">
        <v>3.72</v>
      </c>
      <c r="E239" s="41">
        <v>3.72</v>
      </c>
      <c r="F239" s="41">
        <v>3.72</v>
      </c>
      <c r="G239" s="41">
        <v>3.72</v>
      </c>
      <c r="H239" s="41">
        <v>3.72</v>
      </c>
      <c r="I239" s="41">
        <v>3.72</v>
      </c>
      <c r="J239" s="41">
        <v>3.72</v>
      </c>
      <c r="K239" s="41">
        <v>3.72</v>
      </c>
      <c r="L239" s="41">
        <v>3.72</v>
      </c>
      <c r="M239" s="41">
        <v>3.72</v>
      </c>
      <c r="N239" s="41">
        <v>3.72</v>
      </c>
      <c r="O239" s="41">
        <v>3.72</v>
      </c>
      <c r="P239" s="41">
        <v>3.72</v>
      </c>
      <c r="Q239" s="41">
        <v>3.72</v>
      </c>
      <c r="R239" s="41">
        <v>3.72</v>
      </c>
      <c r="S239" s="41">
        <v>3.72</v>
      </c>
      <c r="T239" s="41">
        <v>3.72</v>
      </c>
      <c r="U239" s="41">
        <v>3.72</v>
      </c>
      <c r="V239" s="41">
        <v>3.72</v>
      </c>
      <c r="W239" s="41">
        <v>3.72</v>
      </c>
      <c r="X239" s="41">
        <v>3.72</v>
      </c>
      <c r="Y239" s="41">
        <v>3.72</v>
      </c>
      <c r="Z239" s="41">
        <v>3.72</v>
      </c>
      <c r="AA239" s="41">
        <v>3.72</v>
      </c>
    </row>
    <row r="240" spans="1:27" ht="12.75" hidden="1" customHeight="1" outlineLevel="1" x14ac:dyDescent="0.2">
      <c r="A240" s="99" t="s">
        <v>2643</v>
      </c>
      <c r="B240" s="60" t="s">
        <v>81</v>
      </c>
      <c r="C240" s="40" t="s">
        <v>79</v>
      </c>
      <c r="D240" s="41">
        <f>$D$11</f>
        <v>216.36</v>
      </c>
      <c r="E240" s="41">
        <f t="shared" ref="E240:AA240" si="137">$D$11</f>
        <v>216.36</v>
      </c>
      <c r="F240" s="41">
        <f t="shared" si="137"/>
        <v>216.36</v>
      </c>
      <c r="G240" s="41">
        <f t="shared" si="137"/>
        <v>216.36</v>
      </c>
      <c r="H240" s="41">
        <f t="shared" si="137"/>
        <v>216.36</v>
      </c>
      <c r="I240" s="41">
        <f t="shared" si="137"/>
        <v>216.36</v>
      </c>
      <c r="J240" s="41">
        <f t="shared" si="137"/>
        <v>216.36</v>
      </c>
      <c r="K240" s="41">
        <f t="shared" si="137"/>
        <v>216.36</v>
      </c>
      <c r="L240" s="41">
        <f t="shared" si="137"/>
        <v>216.36</v>
      </c>
      <c r="M240" s="41">
        <f t="shared" si="137"/>
        <v>216.36</v>
      </c>
      <c r="N240" s="41">
        <f t="shared" si="137"/>
        <v>216.36</v>
      </c>
      <c r="O240" s="41">
        <f t="shared" si="137"/>
        <v>216.36</v>
      </c>
      <c r="P240" s="41">
        <f t="shared" si="137"/>
        <v>216.36</v>
      </c>
      <c r="Q240" s="41">
        <f t="shared" si="137"/>
        <v>216.36</v>
      </c>
      <c r="R240" s="41">
        <f t="shared" si="137"/>
        <v>216.36</v>
      </c>
      <c r="S240" s="41">
        <f t="shared" si="137"/>
        <v>216.36</v>
      </c>
      <c r="T240" s="41">
        <f t="shared" si="137"/>
        <v>216.36</v>
      </c>
      <c r="U240" s="41">
        <f t="shared" si="137"/>
        <v>216.36</v>
      </c>
      <c r="V240" s="41">
        <f t="shared" si="137"/>
        <v>216.36</v>
      </c>
      <c r="W240" s="41">
        <f t="shared" si="137"/>
        <v>216.36</v>
      </c>
      <c r="X240" s="41">
        <f t="shared" si="137"/>
        <v>216.36</v>
      </c>
      <c r="Y240" s="41">
        <f t="shared" si="137"/>
        <v>216.36</v>
      </c>
      <c r="Z240" s="41">
        <f t="shared" si="137"/>
        <v>216.36</v>
      </c>
      <c r="AA240" s="41">
        <f t="shared" si="137"/>
        <v>216.36</v>
      </c>
    </row>
    <row r="241" spans="1:27" ht="12.75" customHeight="1" collapsed="1" x14ac:dyDescent="0.2">
      <c r="A241" s="98" t="s">
        <v>2644</v>
      </c>
      <c r="B241" s="25" t="str">
        <f>"16"&amp;"."&amp;$B$801&amp;"."&amp;$B$802</f>
        <v>16.01.2024</v>
      </c>
      <c r="C241" s="88" t="s">
        <v>76</v>
      </c>
      <c r="D241" s="89">
        <f>ROUND(((D242+D243+D245+D244)/1000),5)</f>
        <v>1.6026199999999999</v>
      </c>
      <c r="E241" s="89">
        <f>ROUND(((E242+E243+E245+E244)/1000),5)</f>
        <v>1.53555</v>
      </c>
      <c r="F241" s="89">
        <f>ROUND(((F242+F243+F245+F244)/1000),5)</f>
        <v>1.5125599999999999</v>
      </c>
      <c r="G241" s="89">
        <f t="shared" ref="G241:AA241" si="138">ROUND(((G242+G243+G245+G244)/1000),5)</f>
        <v>1.4781500000000001</v>
      </c>
      <c r="H241" s="89">
        <f t="shared" si="138"/>
        <v>1.52213</v>
      </c>
      <c r="I241" s="89">
        <f t="shared" si="138"/>
        <v>1.63636</v>
      </c>
      <c r="J241" s="89">
        <f t="shared" si="138"/>
        <v>1.8323799999999999</v>
      </c>
      <c r="K241" s="89">
        <f t="shared" si="138"/>
        <v>2.01858</v>
      </c>
      <c r="L241" s="89">
        <f t="shared" si="138"/>
        <v>2.2857099999999999</v>
      </c>
      <c r="M241" s="89">
        <f t="shared" si="138"/>
        <v>2.3146399999999998</v>
      </c>
      <c r="N241" s="89">
        <f t="shared" si="138"/>
        <v>2.3584299999999998</v>
      </c>
      <c r="O241" s="89">
        <f t="shared" si="138"/>
        <v>2.3792</v>
      </c>
      <c r="P241" s="89">
        <f t="shared" si="138"/>
        <v>2.3827500000000001</v>
      </c>
      <c r="Q241" s="89">
        <f t="shared" si="138"/>
        <v>2.41153</v>
      </c>
      <c r="R241" s="89">
        <f t="shared" si="138"/>
        <v>2.3902299999999999</v>
      </c>
      <c r="S241" s="89">
        <f t="shared" si="138"/>
        <v>2.3559000000000001</v>
      </c>
      <c r="T241" s="89">
        <f t="shared" si="138"/>
        <v>2.4653999999999998</v>
      </c>
      <c r="U241" s="89">
        <f t="shared" si="138"/>
        <v>2.5124399999999998</v>
      </c>
      <c r="V241" s="89">
        <f t="shared" si="138"/>
        <v>2.4969600000000001</v>
      </c>
      <c r="W241" s="89">
        <f t="shared" si="138"/>
        <v>2.3473999999999999</v>
      </c>
      <c r="X241" s="89">
        <f t="shared" si="138"/>
        <v>2.2265999999999999</v>
      </c>
      <c r="Y241" s="89">
        <f t="shared" si="138"/>
        <v>2.1127500000000001</v>
      </c>
      <c r="Z241" s="89">
        <f t="shared" si="138"/>
        <v>1.90262</v>
      </c>
      <c r="AA241" s="89">
        <f t="shared" si="138"/>
        <v>1.7818799999999999</v>
      </c>
    </row>
    <row r="242" spans="1:27" ht="12.75" hidden="1" customHeight="1" outlineLevel="1" x14ac:dyDescent="0.2">
      <c r="A242" s="99" t="s">
        <v>2645</v>
      </c>
      <c r="B242" s="60" t="s">
        <v>238</v>
      </c>
      <c r="C242" s="40" t="s">
        <v>79</v>
      </c>
      <c r="D242" s="41">
        <v>1269.42</v>
      </c>
      <c r="E242" s="41">
        <v>1202.3499999999999</v>
      </c>
      <c r="F242" s="41">
        <v>1179.3599999999999</v>
      </c>
      <c r="G242" s="41">
        <v>1144.95</v>
      </c>
      <c r="H242" s="41">
        <v>1188.93</v>
      </c>
      <c r="I242" s="41">
        <v>1303.1600000000001</v>
      </c>
      <c r="J242" s="41">
        <v>1499.18</v>
      </c>
      <c r="K242" s="41">
        <v>1685.38</v>
      </c>
      <c r="L242" s="41">
        <v>1952.51</v>
      </c>
      <c r="M242" s="41">
        <v>1981.44</v>
      </c>
      <c r="N242" s="41">
        <v>2025.23</v>
      </c>
      <c r="O242" s="41">
        <v>2046</v>
      </c>
      <c r="P242" s="41">
        <v>2049.5500000000002</v>
      </c>
      <c r="Q242" s="41">
        <v>2078.33</v>
      </c>
      <c r="R242" s="41">
        <v>2057.0300000000002</v>
      </c>
      <c r="S242" s="41">
        <v>2022.7</v>
      </c>
      <c r="T242" s="41">
        <v>2132.1999999999998</v>
      </c>
      <c r="U242" s="41">
        <v>2179.2399999999998</v>
      </c>
      <c r="V242" s="41">
        <v>2163.7600000000002</v>
      </c>
      <c r="W242" s="41">
        <v>2014.2</v>
      </c>
      <c r="X242" s="41">
        <v>1893.4</v>
      </c>
      <c r="Y242" s="41">
        <v>1779.55</v>
      </c>
      <c r="Z242" s="41">
        <v>1569.42</v>
      </c>
      <c r="AA242" s="41">
        <v>1448.68</v>
      </c>
    </row>
    <row r="243" spans="1:27" ht="12.75" hidden="1" customHeight="1" outlineLevel="1" x14ac:dyDescent="0.2">
      <c r="A243" s="99" t="s">
        <v>2646</v>
      </c>
      <c r="B243" s="60" t="s">
        <v>90</v>
      </c>
      <c r="C243" s="40" t="s">
        <v>79</v>
      </c>
      <c r="D243" s="41">
        <f>$D$168</f>
        <v>113.12</v>
      </c>
      <c r="E243" s="41">
        <f>$D$168</f>
        <v>113.12</v>
      </c>
      <c r="F243" s="41">
        <f t="shared" ref="F243:AA243" si="139">$D$168</f>
        <v>113.12</v>
      </c>
      <c r="G243" s="41">
        <f t="shared" si="139"/>
        <v>113.12</v>
      </c>
      <c r="H243" s="41">
        <f t="shared" si="139"/>
        <v>113.12</v>
      </c>
      <c r="I243" s="41">
        <f t="shared" si="139"/>
        <v>113.12</v>
      </c>
      <c r="J243" s="41">
        <f t="shared" si="139"/>
        <v>113.12</v>
      </c>
      <c r="K243" s="41">
        <f t="shared" si="139"/>
        <v>113.12</v>
      </c>
      <c r="L243" s="41">
        <f t="shared" si="139"/>
        <v>113.12</v>
      </c>
      <c r="M243" s="41">
        <f t="shared" si="139"/>
        <v>113.12</v>
      </c>
      <c r="N243" s="41">
        <f t="shared" si="139"/>
        <v>113.12</v>
      </c>
      <c r="O243" s="41">
        <f t="shared" si="139"/>
        <v>113.12</v>
      </c>
      <c r="P243" s="41">
        <f t="shared" si="139"/>
        <v>113.12</v>
      </c>
      <c r="Q243" s="41">
        <f t="shared" si="139"/>
        <v>113.12</v>
      </c>
      <c r="R243" s="41">
        <f t="shared" si="139"/>
        <v>113.12</v>
      </c>
      <c r="S243" s="41">
        <f t="shared" si="139"/>
        <v>113.12</v>
      </c>
      <c r="T243" s="41">
        <f t="shared" si="139"/>
        <v>113.12</v>
      </c>
      <c r="U243" s="41">
        <f t="shared" si="139"/>
        <v>113.12</v>
      </c>
      <c r="V243" s="41">
        <f t="shared" si="139"/>
        <v>113.12</v>
      </c>
      <c r="W243" s="41">
        <f t="shared" si="139"/>
        <v>113.12</v>
      </c>
      <c r="X243" s="41">
        <f t="shared" si="139"/>
        <v>113.12</v>
      </c>
      <c r="Y243" s="41">
        <f t="shared" si="139"/>
        <v>113.12</v>
      </c>
      <c r="Z243" s="41">
        <f t="shared" si="139"/>
        <v>113.12</v>
      </c>
      <c r="AA243" s="41">
        <f t="shared" si="139"/>
        <v>113.12</v>
      </c>
    </row>
    <row r="244" spans="1:27" ht="12.75" hidden="1" customHeight="1" outlineLevel="1" x14ac:dyDescent="0.2">
      <c r="A244" s="99" t="s">
        <v>2647</v>
      </c>
      <c r="B244" s="60" t="s">
        <v>83</v>
      </c>
      <c r="C244" s="40" t="s">
        <v>79</v>
      </c>
      <c r="D244" s="41">
        <v>3.72</v>
      </c>
      <c r="E244" s="41">
        <v>3.72</v>
      </c>
      <c r="F244" s="41">
        <v>3.72</v>
      </c>
      <c r="G244" s="41">
        <v>3.72</v>
      </c>
      <c r="H244" s="41">
        <v>3.72</v>
      </c>
      <c r="I244" s="41">
        <v>3.72</v>
      </c>
      <c r="J244" s="41">
        <v>3.72</v>
      </c>
      <c r="K244" s="41">
        <v>3.72</v>
      </c>
      <c r="L244" s="41">
        <v>3.72</v>
      </c>
      <c r="M244" s="41">
        <v>3.72</v>
      </c>
      <c r="N244" s="41">
        <v>3.72</v>
      </c>
      <c r="O244" s="41">
        <v>3.72</v>
      </c>
      <c r="P244" s="41">
        <v>3.72</v>
      </c>
      <c r="Q244" s="41">
        <v>3.72</v>
      </c>
      <c r="R244" s="41">
        <v>3.72</v>
      </c>
      <c r="S244" s="41">
        <v>3.72</v>
      </c>
      <c r="T244" s="41">
        <v>3.72</v>
      </c>
      <c r="U244" s="41">
        <v>3.72</v>
      </c>
      <c r="V244" s="41">
        <v>3.72</v>
      </c>
      <c r="W244" s="41">
        <v>3.72</v>
      </c>
      <c r="X244" s="41">
        <v>3.72</v>
      </c>
      <c r="Y244" s="41">
        <v>3.72</v>
      </c>
      <c r="Z244" s="41">
        <v>3.72</v>
      </c>
      <c r="AA244" s="41">
        <v>3.72</v>
      </c>
    </row>
    <row r="245" spans="1:27" ht="12.75" hidden="1" customHeight="1" outlineLevel="1" x14ac:dyDescent="0.2">
      <c r="A245" s="99" t="s">
        <v>2648</v>
      </c>
      <c r="B245" s="60" t="s">
        <v>81</v>
      </c>
      <c r="C245" s="40" t="s">
        <v>79</v>
      </c>
      <c r="D245" s="41">
        <f>$D$11</f>
        <v>216.36</v>
      </c>
      <c r="E245" s="41">
        <f t="shared" ref="E245:AA245" si="140">$D$11</f>
        <v>216.36</v>
      </c>
      <c r="F245" s="41">
        <f t="shared" si="140"/>
        <v>216.36</v>
      </c>
      <c r="G245" s="41">
        <f t="shared" si="140"/>
        <v>216.36</v>
      </c>
      <c r="H245" s="41">
        <f t="shared" si="140"/>
        <v>216.36</v>
      </c>
      <c r="I245" s="41">
        <f t="shared" si="140"/>
        <v>216.36</v>
      </c>
      <c r="J245" s="41">
        <f t="shared" si="140"/>
        <v>216.36</v>
      </c>
      <c r="K245" s="41">
        <f t="shared" si="140"/>
        <v>216.36</v>
      </c>
      <c r="L245" s="41">
        <f t="shared" si="140"/>
        <v>216.36</v>
      </c>
      <c r="M245" s="41">
        <f t="shared" si="140"/>
        <v>216.36</v>
      </c>
      <c r="N245" s="41">
        <f t="shared" si="140"/>
        <v>216.36</v>
      </c>
      <c r="O245" s="41">
        <f t="shared" si="140"/>
        <v>216.36</v>
      </c>
      <c r="P245" s="41">
        <f t="shared" si="140"/>
        <v>216.36</v>
      </c>
      <c r="Q245" s="41">
        <f t="shared" si="140"/>
        <v>216.36</v>
      </c>
      <c r="R245" s="41">
        <f t="shared" si="140"/>
        <v>216.36</v>
      </c>
      <c r="S245" s="41">
        <f t="shared" si="140"/>
        <v>216.36</v>
      </c>
      <c r="T245" s="41">
        <f t="shared" si="140"/>
        <v>216.36</v>
      </c>
      <c r="U245" s="41">
        <f t="shared" si="140"/>
        <v>216.36</v>
      </c>
      <c r="V245" s="41">
        <f t="shared" si="140"/>
        <v>216.36</v>
      </c>
      <c r="W245" s="41">
        <f t="shared" si="140"/>
        <v>216.36</v>
      </c>
      <c r="X245" s="41">
        <f t="shared" si="140"/>
        <v>216.36</v>
      </c>
      <c r="Y245" s="41">
        <f t="shared" si="140"/>
        <v>216.36</v>
      </c>
      <c r="Z245" s="41">
        <f t="shared" si="140"/>
        <v>216.36</v>
      </c>
      <c r="AA245" s="41">
        <f t="shared" si="140"/>
        <v>216.36</v>
      </c>
    </row>
    <row r="246" spans="1:27" ht="12.75" customHeight="1" collapsed="1" x14ac:dyDescent="0.2">
      <c r="A246" s="98" t="s">
        <v>2649</v>
      </c>
      <c r="B246" s="25" t="str">
        <f>"17"&amp;"."&amp;$B$801&amp;"."&amp;$B$802</f>
        <v>17.01.2024</v>
      </c>
      <c r="C246" s="88" t="s">
        <v>76</v>
      </c>
      <c r="D246" s="89">
        <f>ROUND(((D247+D248+D250+D249)/1000),5)</f>
        <v>1.57178</v>
      </c>
      <c r="E246" s="89">
        <f>ROUND(((E247+E248+E250+E249)/1000),5)</f>
        <v>1.4939</v>
      </c>
      <c r="F246" s="89">
        <f>ROUND(((F247+F248+F250+F249)/1000),5)</f>
        <v>1.4466600000000001</v>
      </c>
      <c r="G246" s="89">
        <f t="shared" ref="G246:AA246" si="141">ROUND(((G247+G248+G250+G249)/1000),5)</f>
        <v>1.4458899999999999</v>
      </c>
      <c r="H246" s="89">
        <f t="shared" si="141"/>
        <v>1.5147600000000001</v>
      </c>
      <c r="I246" s="89">
        <f t="shared" si="141"/>
        <v>1.6405400000000001</v>
      </c>
      <c r="J246" s="89">
        <f t="shared" si="141"/>
        <v>1.83555</v>
      </c>
      <c r="K246" s="89">
        <f t="shared" si="141"/>
        <v>2.1500400000000002</v>
      </c>
      <c r="L246" s="89">
        <f t="shared" si="141"/>
        <v>2.3581599999999998</v>
      </c>
      <c r="M246" s="89">
        <f t="shared" si="141"/>
        <v>2.3281700000000001</v>
      </c>
      <c r="N246" s="89">
        <f t="shared" si="141"/>
        <v>2.4062100000000002</v>
      </c>
      <c r="O246" s="89">
        <f t="shared" si="141"/>
        <v>2.4447000000000001</v>
      </c>
      <c r="P246" s="89">
        <f t="shared" si="141"/>
        <v>2.4418299999999999</v>
      </c>
      <c r="Q246" s="89">
        <f t="shared" si="141"/>
        <v>2.4426100000000002</v>
      </c>
      <c r="R246" s="89">
        <f t="shared" si="141"/>
        <v>2.4420500000000001</v>
      </c>
      <c r="S246" s="89">
        <f t="shared" si="141"/>
        <v>2.4111400000000001</v>
      </c>
      <c r="T246" s="89">
        <f t="shared" si="141"/>
        <v>2.5321199999999999</v>
      </c>
      <c r="U246" s="89">
        <f t="shared" si="141"/>
        <v>2.4962800000000001</v>
      </c>
      <c r="V246" s="89">
        <f t="shared" si="141"/>
        <v>2.4733499999999999</v>
      </c>
      <c r="W246" s="89">
        <f t="shared" si="141"/>
        <v>2.3392599999999999</v>
      </c>
      <c r="X246" s="89">
        <f t="shared" si="141"/>
        <v>2.3438699999999999</v>
      </c>
      <c r="Y246" s="89">
        <f t="shared" si="141"/>
        <v>2.17998</v>
      </c>
      <c r="Z246" s="89">
        <f t="shared" si="141"/>
        <v>1.9598899999999999</v>
      </c>
      <c r="AA246" s="89">
        <f t="shared" si="141"/>
        <v>1.78548</v>
      </c>
    </row>
    <row r="247" spans="1:27" ht="12.75" hidden="1" customHeight="1" outlineLevel="1" x14ac:dyDescent="0.2">
      <c r="A247" s="99" t="s">
        <v>2650</v>
      </c>
      <c r="B247" s="60" t="s">
        <v>238</v>
      </c>
      <c r="C247" s="40" t="s">
        <v>79</v>
      </c>
      <c r="D247" s="41">
        <v>1238.58</v>
      </c>
      <c r="E247" s="41">
        <v>1160.7</v>
      </c>
      <c r="F247" s="41">
        <v>1113.46</v>
      </c>
      <c r="G247" s="41">
        <v>1112.69</v>
      </c>
      <c r="H247" s="41">
        <v>1181.56</v>
      </c>
      <c r="I247" s="41">
        <v>1307.3399999999999</v>
      </c>
      <c r="J247" s="41">
        <v>1502.35</v>
      </c>
      <c r="K247" s="41">
        <v>1816.84</v>
      </c>
      <c r="L247" s="41">
        <v>2024.96</v>
      </c>
      <c r="M247" s="41">
        <v>1994.97</v>
      </c>
      <c r="N247" s="41">
        <v>2073.0100000000002</v>
      </c>
      <c r="O247" s="41">
        <v>2111.5</v>
      </c>
      <c r="P247" s="41">
        <v>2108.63</v>
      </c>
      <c r="Q247" s="41">
        <v>2109.41</v>
      </c>
      <c r="R247" s="41">
        <v>2108.85</v>
      </c>
      <c r="S247" s="41">
        <v>2077.94</v>
      </c>
      <c r="T247" s="41">
        <v>2198.92</v>
      </c>
      <c r="U247" s="41">
        <v>2163.08</v>
      </c>
      <c r="V247" s="41">
        <v>2140.15</v>
      </c>
      <c r="W247" s="41">
        <v>2006.06</v>
      </c>
      <c r="X247" s="41">
        <v>2010.67</v>
      </c>
      <c r="Y247" s="41">
        <v>1846.78</v>
      </c>
      <c r="Z247" s="41">
        <v>1626.69</v>
      </c>
      <c r="AA247" s="41">
        <v>1452.28</v>
      </c>
    </row>
    <row r="248" spans="1:27" ht="12.75" hidden="1" customHeight="1" outlineLevel="1" x14ac:dyDescent="0.2">
      <c r="A248" s="99" t="s">
        <v>2651</v>
      </c>
      <c r="B248" s="60" t="s">
        <v>90</v>
      </c>
      <c r="C248" s="40" t="s">
        <v>79</v>
      </c>
      <c r="D248" s="41">
        <f>$D$168</f>
        <v>113.12</v>
      </c>
      <c r="E248" s="41">
        <f>$D$168</f>
        <v>113.12</v>
      </c>
      <c r="F248" s="41">
        <f t="shared" ref="F248:AA248" si="142">$D$168</f>
        <v>113.12</v>
      </c>
      <c r="G248" s="41">
        <f t="shared" si="142"/>
        <v>113.12</v>
      </c>
      <c r="H248" s="41">
        <f t="shared" si="142"/>
        <v>113.12</v>
      </c>
      <c r="I248" s="41">
        <f t="shared" si="142"/>
        <v>113.12</v>
      </c>
      <c r="J248" s="41">
        <f t="shared" si="142"/>
        <v>113.12</v>
      </c>
      <c r="K248" s="41">
        <f t="shared" si="142"/>
        <v>113.12</v>
      </c>
      <c r="L248" s="41">
        <f t="shared" si="142"/>
        <v>113.12</v>
      </c>
      <c r="M248" s="41">
        <f t="shared" si="142"/>
        <v>113.12</v>
      </c>
      <c r="N248" s="41">
        <f t="shared" si="142"/>
        <v>113.12</v>
      </c>
      <c r="O248" s="41">
        <f t="shared" si="142"/>
        <v>113.12</v>
      </c>
      <c r="P248" s="41">
        <f t="shared" si="142"/>
        <v>113.12</v>
      </c>
      <c r="Q248" s="41">
        <f t="shared" si="142"/>
        <v>113.12</v>
      </c>
      <c r="R248" s="41">
        <f t="shared" si="142"/>
        <v>113.12</v>
      </c>
      <c r="S248" s="41">
        <f t="shared" si="142"/>
        <v>113.12</v>
      </c>
      <c r="T248" s="41">
        <f t="shared" si="142"/>
        <v>113.12</v>
      </c>
      <c r="U248" s="41">
        <f t="shared" si="142"/>
        <v>113.12</v>
      </c>
      <c r="V248" s="41">
        <f t="shared" si="142"/>
        <v>113.12</v>
      </c>
      <c r="W248" s="41">
        <f t="shared" si="142"/>
        <v>113.12</v>
      </c>
      <c r="X248" s="41">
        <f t="shared" si="142"/>
        <v>113.12</v>
      </c>
      <c r="Y248" s="41">
        <f t="shared" si="142"/>
        <v>113.12</v>
      </c>
      <c r="Z248" s="41">
        <f t="shared" si="142"/>
        <v>113.12</v>
      </c>
      <c r="AA248" s="41">
        <f t="shared" si="142"/>
        <v>113.12</v>
      </c>
    </row>
    <row r="249" spans="1:27" ht="12.75" hidden="1" customHeight="1" outlineLevel="1" x14ac:dyDescent="0.2">
      <c r="A249" s="99" t="s">
        <v>2652</v>
      </c>
      <c r="B249" s="60" t="s">
        <v>83</v>
      </c>
      <c r="C249" s="40" t="s">
        <v>79</v>
      </c>
      <c r="D249" s="41">
        <v>3.72</v>
      </c>
      <c r="E249" s="41">
        <v>3.72</v>
      </c>
      <c r="F249" s="41">
        <v>3.72</v>
      </c>
      <c r="G249" s="41">
        <v>3.72</v>
      </c>
      <c r="H249" s="41">
        <v>3.72</v>
      </c>
      <c r="I249" s="41">
        <v>3.72</v>
      </c>
      <c r="J249" s="41">
        <v>3.72</v>
      </c>
      <c r="K249" s="41">
        <v>3.72</v>
      </c>
      <c r="L249" s="41">
        <v>3.72</v>
      </c>
      <c r="M249" s="41">
        <v>3.72</v>
      </c>
      <c r="N249" s="41">
        <v>3.72</v>
      </c>
      <c r="O249" s="41">
        <v>3.72</v>
      </c>
      <c r="P249" s="41">
        <v>3.72</v>
      </c>
      <c r="Q249" s="41">
        <v>3.72</v>
      </c>
      <c r="R249" s="41">
        <v>3.72</v>
      </c>
      <c r="S249" s="41">
        <v>3.72</v>
      </c>
      <c r="T249" s="41">
        <v>3.72</v>
      </c>
      <c r="U249" s="41">
        <v>3.72</v>
      </c>
      <c r="V249" s="41">
        <v>3.72</v>
      </c>
      <c r="W249" s="41">
        <v>3.72</v>
      </c>
      <c r="X249" s="41">
        <v>3.72</v>
      </c>
      <c r="Y249" s="41">
        <v>3.72</v>
      </c>
      <c r="Z249" s="41">
        <v>3.72</v>
      </c>
      <c r="AA249" s="41">
        <v>3.72</v>
      </c>
    </row>
    <row r="250" spans="1:27" ht="12.75" hidden="1" customHeight="1" outlineLevel="1" x14ac:dyDescent="0.2">
      <c r="A250" s="99" t="s">
        <v>2653</v>
      </c>
      <c r="B250" s="60" t="s">
        <v>81</v>
      </c>
      <c r="C250" s="40" t="s">
        <v>79</v>
      </c>
      <c r="D250" s="41">
        <f>$D$11</f>
        <v>216.36</v>
      </c>
      <c r="E250" s="41">
        <f t="shared" ref="E250:AA250" si="143">$D$11</f>
        <v>216.36</v>
      </c>
      <c r="F250" s="41">
        <f t="shared" si="143"/>
        <v>216.36</v>
      </c>
      <c r="G250" s="41">
        <f t="shared" si="143"/>
        <v>216.36</v>
      </c>
      <c r="H250" s="41">
        <f t="shared" si="143"/>
        <v>216.36</v>
      </c>
      <c r="I250" s="41">
        <f t="shared" si="143"/>
        <v>216.36</v>
      </c>
      <c r="J250" s="41">
        <f t="shared" si="143"/>
        <v>216.36</v>
      </c>
      <c r="K250" s="41">
        <f t="shared" si="143"/>
        <v>216.36</v>
      </c>
      <c r="L250" s="41">
        <f t="shared" si="143"/>
        <v>216.36</v>
      </c>
      <c r="M250" s="41">
        <f t="shared" si="143"/>
        <v>216.36</v>
      </c>
      <c r="N250" s="41">
        <f t="shared" si="143"/>
        <v>216.36</v>
      </c>
      <c r="O250" s="41">
        <f t="shared" si="143"/>
        <v>216.36</v>
      </c>
      <c r="P250" s="41">
        <f t="shared" si="143"/>
        <v>216.36</v>
      </c>
      <c r="Q250" s="41">
        <f t="shared" si="143"/>
        <v>216.36</v>
      </c>
      <c r="R250" s="41">
        <f t="shared" si="143"/>
        <v>216.36</v>
      </c>
      <c r="S250" s="41">
        <f t="shared" si="143"/>
        <v>216.36</v>
      </c>
      <c r="T250" s="41">
        <f t="shared" si="143"/>
        <v>216.36</v>
      </c>
      <c r="U250" s="41">
        <f t="shared" si="143"/>
        <v>216.36</v>
      </c>
      <c r="V250" s="41">
        <f t="shared" si="143"/>
        <v>216.36</v>
      </c>
      <c r="W250" s="41">
        <f t="shared" si="143"/>
        <v>216.36</v>
      </c>
      <c r="X250" s="41">
        <f t="shared" si="143"/>
        <v>216.36</v>
      </c>
      <c r="Y250" s="41">
        <f t="shared" si="143"/>
        <v>216.36</v>
      </c>
      <c r="Z250" s="41">
        <f t="shared" si="143"/>
        <v>216.36</v>
      </c>
      <c r="AA250" s="41">
        <f t="shared" si="143"/>
        <v>216.36</v>
      </c>
    </row>
    <row r="251" spans="1:27" ht="12.75" customHeight="1" collapsed="1" x14ac:dyDescent="0.2">
      <c r="A251" s="98" t="s">
        <v>2654</v>
      </c>
      <c r="B251" s="25" t="str">
        <f>"18"&amp;"."&amp;$B$801&amp;"."&amp;$B$802</f>
        <v>18.01.2024</v>
      </c>
      <c r="C251" s="88" t="s">
        <v>76</v>
      </c>
      <c r="D251" s="89">
        <f>ROUND(((D252+D253+D255+D254)/1000),5)</f>
        <v>1.7081599999999999</v>
      </c>
      <c r="E251" s="89">
        <f>ROUND(((E252+E253+E255+E254)/1000),5)</f>
        <v>1.54854</v>
      </c>
      <c r="F251" s="89">
        <f>ROUND(((F252+F253+F255+F254)/1000),5)</f>
        <v>1.51217</v>
      </c>
      <c r="G251" s="89">
        <f t="shared" ref="G251:AA251" si="144">ROUND(((G252+G253+G255+G254)/1000),5)</f>
        <v>1.5038</v>
      </c>
      <c r="H251" s="89">
        <f t="shared" si="144"/>
        <v>1.54399</v>
      </c>
      <c r="I251" s="89">
        <f t="shared" si="144"/>
        <v>1.6878500000000001</v>
      </c>
      <c r="J251" s="89">
        <f t="shared" si="144"/>
        <v>1.81694</v>
      </c>
      <c r="K251" s="89">
        <f t="shared" si="144"/>
        <v>2.1191200000000001</v>
      </c>
      <c r="L251" s="89">
        <f t="shared" si="144"/>
        <v>2.3177300000000001</v>
      </c>
      <c r="M251" s="89">
        <f t="shared" si="144"/>
        <v>2.26993</v>
      </c>
      <c r="N251" s="89">
        <f t="shared" si="144"/>
        <v>2.4528400000000001</v>
      </c>
      <c r="O251" s="89">
        <f t="shared" si="144"/>
        <v>2.4114</v>
      </c>
      <c r="P251" s="89">
        <f t="shared" si="144"/>
        <v>2.3958200000000001</v>
      </c>
      <c r="Q251" s="89">
        <f t="shared" si="144"/>
        <v>2.415</v>
      </c>
      <c r="R251" s="89">
        <f t="shared" si="144"/>
        <v>2.4133800000000001</v>
      </c>
      <c r="S251" s="89">
        <f t="shared" si="144"/>
        <v>2.4677699999999998</v>
      </c>
      <c r="T251" s="89">
        <f t="shared" si="144"/>
        <v>2.5320100000000001</v>
      </c>
      <c r="U251" s="89">
        <f t="shared" si="144"/>
        <v>2.5441699999999998</v>
      </c>
      <c r="V251" s="89">
        <f t="shared" si="144"/>
        <v>2.5370400000000002</v>
      </c>
      <c r="W251" s="89">
        <f t="shared" si="144"/>
        <v>2.3498800000000002</v>
      </c>
      <c r="X251" s="89">
        <f t="shared" si="144"/>
        <v>2.2021799999999998</v>
      </c>
      <c r="Y251" s="89">
        <f t="shared" si="144"/>
        <v>2.09151</v>
      </c>
      <c r="Z251" s="89">
        <f t="shared" si="144"/>
        <v>1.8378699999999999</v>
      </c>
      <c r="AA251" s="89">
        <f t="shared" si="144"/>
        <v>1.6671100000000001</v>
      </c>
    </row>
    <row r="252" spans="1:27" ht="12.75" hidden="1" customHeight="1" outlineLevel="1" x14ac:dyDescent="0.2">
      <c r="A252" s="99" t="s">
        <v>2655</v>
      </c>
      <c r="B252" s="60" t="s">
        <v>238</v>
      </c>
      <c r="C252" s="40" t="s">
        <v>79</v>
      </c>
      <c r="D252" s="41">
        <v>1374.96</v>
      </c>
      <c r="E252" s="41">
        <v>1215.3399999999999</v>
      </c>
      <c r="F252" s="41">
        <v>1178.97</v>
      </c>
      <c r="G252" s="41">
        <v>1170.5999999999999</v>
      </c>
      <c r="H252" s="41">
        <v>1210.79</v>
      </c>
      <c r="I252" s="41">
        <v>1354.65</v>
      </c>
      <c r="J252" s="41">
        <v>1483.74</v>
      </c>
      <c r="K252" s="41">
        <v>1785.92</v>
      </c>
      <c r="L252" s="41">
        <v>1984.53</v>
      </c>
      <c r="M252" s="41">
        <v>1936.73</v>
      </c>
      <c r="N252" s="41">
        <v>2119.64</v>
      </c>
      <c r="O252" s="41">
        <v>2078.1999999999998</v>
      </c>
      <c r="P252" s="41">
        <v>2062.62</v>
      </c>
      <c r="Q252" s="41">
        <v>2081.8000000000002</v>
      </c>
      <c r="R252" s="41">
        <v>2080.1799999999998</v>
      </c>
      <c r="S252" s="41">
        <v>2134.5700000000002</v>
      </c>
      <c r="T252" s="41">
        <v>2198.81</v>
      </c>
      <c r="U252" s="41">
        <v>2210.9699999999998</v>
      </c>
      <c r="V252" s="41">
        <v>2203.84</v>
      </c>
      <c r="W252" s="41">
        <v>2016.68</v>
      </c>
      <c r="X252" s="41">
        <v>1868.98</v>
      </c>
      <c r="Y252" s="41">
        <v>1758.31</v>
      </c>
      <c r="Z252" s="41">
        <v>1504.67</v>
      </c>
      <c r="AA252" s="41">
        <v>1333.91</v>
      </c>
    </row>
    <row r="253" spans="1:27" ht="12.75" hidden="1" customHeight="1" outlineLevel="1" x14ac:dyDescent="0.2">
      <c r="A253" s="99" t="s">
        <v>2656</v>
      </c>
      <c r="B253" s="60" t="s">
        <v>90</v>
      </c>
      <c r="C253" s="40" t="s">
        <v>79</v>
      </c>
      <c r="D253" s="41">
        <f>$D$168</f>
        <v>113.12</v>
      </c>
      <c r="E253" s="41">
        <f>$D$168</f>
        <v>113.12</v>
      </c>
      <c r="F253" s="41">
        <f t="shared" ref="F253:AA253" si="145">$D$168</f>
        <v>113.12</v>
      </c>
      <c r="G253" s="41">
        <f t="shared" si="145"/>
        <v>113.12</v>
      </c>
      <c r="H253" s="41">
        <f t="shared" si="145"/>
        <v>113.12</v>
      </c>
      <c r="I253" s="41">
        <f t="shared" si="145"/>
        <v>113.12</v>
      </c>
      <c r="J253" s="41">
        <f t="shared" si="145"/>
        <v>113.12</v>
      </c>
      <c r="K253" s="41">
        <f t="shared" si="145"/>
        <v>113.12</v>
      </c>
      <c r="L253" s="41">
        <f t="shared" si="145"/>
        <v>113.12</v>
      </c>
      <c r="M253" s="41">
        <f t="shared" si="145"/>
        <v>113.12</v>
      </c>
      <c r="N253" s="41">
        <f t="shared" si="145"/>
        <v>113.12</v>
      </c>
      <c r="O253" s="41">
        <f t="shared" si="145"/>
        <v>113.12</v>
      </c>
      <c r="P253" s="41">
        <f t="shared" si="145"/>
        <v>113.12</v>
      </c>
      <c r="Q253" s="41">
        <f t="shared" si="145"/>
        <v>113.12</v>
      </c>
      <c r="R253" s="41">
        <f t="shared" si="145"/>
        <v>113.12</v>
      </c>
      <c r="S253" s="41">
        <f t="shared" si="145"/>
        <v>113.12</v>
      </c>
      <c r="T253" s="41">
        <f t="shared" si="145"/>
        <v>113.12</v>
      </c>
      <c r="U253" s="41">
        <f t="shared" si="145"/>
        <v>113.12</v>
      </c>
      <c r="V253" s="41">
        <f t="shared" si="145"/>
        <v>113.12</v>
      </c>
      <c r="W253" s="41">
        <f t="shared" si="145"/>
        <v>113.12</v>
      </c>
      <c r="X253" s="41">
        <f t="shared" si="145"/>
        <v>113.12</v>
      </c>
      <c r="Y253" s="41">
        <f t="shared" si="145"/>
        <v>113.12</v>
      </c>
      <c r="Z253" s="41">
        <f t="shared" si="145"/>
        <v>113.12</v>
      </c>
      <c r="AA253" s="41">
        <f t="shared" si="145"/>
        <v>113.12</v>
      </c>
    </row>
    <row r="254" spans="1:27" ht="12.75" hidden="1" customHeight="1" outlineLevel="1" x14ac:dyDescent="0.2">
      <c r="A254" s="99" t="s">
        <v>2657</v>
      </c>
      <c r="B254" s="60" t="s">
        <v>83</v>
      </c>
      <c r="C254" s="40" t="s">
        <v>79</v>
      </c>
      <c r="D254" s="41">
        <v>3.72</v>
      </c>
      <c r="E254" s="41">
        <v>3.72</v>
      </c>
      <c r="F254" s="41">
        <v>3.72</v>
      </c>
      <c r="G254" s="41">
        <v>3.72</v>
      </c>
      <c r="H254" s="41">
        <v>3.72</v>
      </c>
      <c r="I254" s="41">
        <v>3.72</v>
      </c>
      <c r="J254" s="41">
        <v>3.72</v>
      </c>
      <c r="K254" s="41">
        <v>3.72</v>
      </c>
      <c r="L254" s="41">
        <v>3.72</v>
      </c>
      <c r="M254" s="41">
        <v>3.72</v>
      </c>
      <c r="N254" s="41">
        <v>3.72</v>
      </c>
      <c r="O254" s="41">
        <v>3.72</v>
      </c>
      <c r="P254" s="41">
        <v>3.72</v>
      </c>
      <c r="Q254" s="41">
        <v>3.72</v>
      </c>
      <c r="R254" s="41">
        <v>3.72</v>
      </c>
      <c r="S254" s="41">
        <v>3.72</v>
      </c>
      <c r="T254" s="41">
        <v>3.72</v>
      </c>
      <c r="U254" s="41">
        <v>3.72</v>
      </c>
      <c r="V254" s="41">
        <v>3.72</v>
      </c>
      <c r="W254" s="41">
        <v>3.72</v>
      </c>
      <c r="X254" s="41">
        <v>3.72</v>
      </c>
      <c r="Y254" s="41">
        <v>3.72</v>
      </c>
      <c r="Z254" s="41">
        <v>3.72</v>
      </c>
      <c r="AA254" s="41">
        <v>3.72</v>
      </c>
    </row>
    <row r="255" spans="1:27" ht="12.75" hidden="1" customHeight="1" outlineLevel="1" x14ac:dyDescent="0.2">
      <c r="A255" s="99" t="s">
        <v>2658</v>
      </c>
      <c r="B255" s="60" t="s">
        <v>81</v>
      </c>
      <c r="C255" s="40" t="s">
        <v>79</v>
      </c>
      <c r="D255" s="41">
        <f>$D$11</f>
        <v>216.36</v>
      </c>
      <c r="E255" s="41">
        <f t="shared" ref="E255:AA255" si="146">$D$11</f>
        <v>216.36</v>
      </c>
      <c r="F255" s="41">
        <f t="shared" si="146"/>
        <v>216.36</v>
      </c>
      <c r="G255" s="41">
        <f t="shared" si="146"/>
        <v>216.36</v>
      </c>
      <c r="H255" s="41">
        <f t="shared" si="146"/>
        <v>216.36</v>
      </c>
      <c r="I255" s="41">
        <f t="shared" si="146"/>
        <v>216.36</v>
      </c>
      <c r="J255" s="41">
        <f t="shared" si="146"/>
        <v>216.36</v>
      </c>
      <c r="K255" s="41">
        <f t="shared" si="146"/>
        <v>216.36</v>
      </c>
      <c r="L255" s="41">
        <f t="shared" si="146"/>
        <v>216.36</v>
      </c>
      <c r="M255" s="41">
        <f t="shared" si="146"/>
        <v>216.36</v>
      </c>
      <c r="N255" s="41">
        <f t="shared" si="146"/>
        <v>216.36</v>
      </c>
      <c r="O255" s="41">
        <f t="shared" si="146"/>
        <v>216.36</v>
      </c>
      <c r="P255" s="41">
        <f t="shared" si="146"/>
        <v>216.36</v>
      </c>
      <c r="Q255" s="41">
        <f t="shared" si="146"/>
        <v>216.36</v>
      </c>
      <c r="R255" s="41">
        <f t="shared" si="146"/>
        <v>216.36</v>
      </c>
      <c r="S255" s="41">
        <f t="shared" si="146"/>
        <v>216.36</v>
      </c>
      <c r="T255" s="41">
        <f t="shared" si="146"/>
        <v>216.36</v>
      </c>
      <c r="U255" s="41">
        <f t="shared" si="146"/>
        <v>216.36</v>
      </c>
      <c r="V255" s="41">
        <f t="shared" si="146"/>
        <v>216.36</v>
      </c>
      <c r="W255" s="41">
        <f t="shared" si="146"/>
        <v>216.36</v>
      </c>
      <c r="X255" s="41">
        <f t="shared" si="146"/>
        <v>216.36</v>
      </c>
      <c r="Y255" s="41">
        <f t="shared" si="146"/>
        <v>216.36</v>
      </c>
      <c r="Z255" s="41">
        <f t="shared" si="146"/>
        <v>216.36</v>
      </c>
      <c r="AA255" s="41">
        <f t="shared" si="146"/>
        <v>216.36</v>
      </c>
    </row>
    <row r="256" spans="1:27" ht="12.75" customHeight="1" collapsed="1" x14ac:dyDescent="0.2">
      <c r="A256" s="98" t="s">
        <v>2659</v>
      </c>
      <c r="B256" s="25" t="str">
        <f>"19"&amp;"."&amp;$B$801&amp;"."&amp;$B$802</f>
        <v>19.01.2024</v>
      </c>
      <c r="C256" s="88" t="s">
        <v>76</v>
      </c>
      <c r="D256" s="89">
        <f>ROUND(((D257+D258+D260+D259)/1000),5)</f>
        <v>1.5905100000000001</v>
      </c>
      <c r="E256" s="89">
        <f>ROUND(((E257+E258+E260+E259)/1000),5)</f>
        <v>1.5139800000000001</v>
      </c>
      <c r="F256" s="89">
        <f>ROUND(((F257+F258+F260+F259)/1000),5)</f>
        <v>1.4757199999999999</v>
      </c>
      <c r="G256" s="89">
        <f t="shared" ref="G256:AA256" si="147">ROUND(((G257+G258+G260+G259)/1000),5)</f>
        <v>1.4702</v>
      </c>
      <c r="H256" s="89">
        <f t="shared" si="147"/>
        <v>1.51223</v>
      </c>
      <c r="I256" s="89">
        <f t="shared" si="147"/>
        <v>1.62887</v>
      </c>
      <c r="J256" s="89">
        <f t="shared" si="147"/>
        <v>1.7846900000000001</v>
      </c>
      <c r="K256" s="89">
        <f t="shared" si="147"/>
        <v>2.1623199999999998</v>
      </c>
      <c r="L256" s="89">
        <f t="shared" si="147"/>
        <v>2.3511099999999998</v>
      </c>
      <c r="M256" s="89">
        <f t="shared" si="147"/>
        <v>2.4131999999999998</v>
      </c>
      <c r="N256" s="89">
        <f t="shared" si="147"/>
        <v>2.4273899999999999</v>
      </c>
      <c r="O256" s="89">
        <f t="shared" si="147"/>
        <v>2.4679000000000002</v>
      </c>
      <c r="P256" s="89">
        <f t="shared" si="147"/>
        <v>2.4590100000000001</v>
      </c>
      <c r="Q256" s="89">
        <f t="shared" si="147"/>
        <v>2.4693399999999999</v>
      </c>
      <c r="R256" s="89">
        <f t="shared" si="147"/>
        <v>2.4752800000000001</v>
      </c>
      <c r="S256" s="89">
        <f t="shared" si="147"/>
        <v>2.3868900000000002</v>
      </c>
      <c r="T256" s="89">
        <f t="shared" si="147"/>
        <v>2.4221499999999998</v>
      </c>
      <c r="U256" s="89">
        <f t="shared" si="147"/>
        <v>2.4408599999999998</v>
      </c>
      <c r="V256" s="89">
        <f t="shared" si="147"/>
        <v>2.4374400000000001</v>
      </c>
      <c r="W256" s="89">
        <f t="shared" si="147"/>
        <v>2.4352200000000002</v>
      </c>
      <c r="X256" s="89">
        <f t="shared" si="147"/>
        <v>2.3241900000000002</v>
      </c>
      <c r="Y256" s="89">
        <f t="shared" si="147"/>
        <v>2.1933799999999999</v>
      </c>
      <c r="Z256" s="89">
        <f t="shared" si="147"/>
        <v>1.9689000000000001</v>
      </c>
      <c r="AA256" s="89">
        <f t="shared" si="147"/>
        <v>1.7906200000000001</v>
      </c>
    </row>
    <row r="257" spans="1:27" ht="12.75" hidden="1" customHeight="1" outlineLevel="1" x14ac:dyDescent="0.2">
      <c r="A257" s="99" t="s">
        <v>2660</v>
      </c>
      <c r="B257" s="60" t="s">
        <v>238</v>
      </c>
      <c r="C257" s="40" t="s">
        <v>79</v>
      </c>
      <c r="D257" s="41">
        <v>1257.31</v>
      </c>
      <c r="E257" s="41">
        <v>1180.78</v>
      </c>
      <c r="F257" s="41">
        <v>1142.52</v>
      </c>
      <c r="G257" s="41">
        <v>1137</v>
      </c>
      <c r="H257" s="41">
        <v>1179.03</v>
      </c>
      <c r="I257" s="41">
        <v>1295.67</v>
      </c>
      <c r="J257" s="41">
        <v>1451.49</v>
      </c>
      <c r="K257" s="41">
        <v>1829.12</v>
      </c>
      <c r="L257" s="41">
        <v>2017.91</v>
      </c>
      <c r="M257" s="41">
        <v>2080</v>
      </c>
      <c r="N257" s="41">
        <v>2094.19</v>
      </c>
      <c r="O257" s="41">
        <v>2134.6999999999998</v>
      </c>
      <c r="P257" s="41">
        <v>2125.81</v>
      </c>
      <c r="Q257" s="41">
        <v>2136.14</v>
      </c>
      <c r="R257" s="41">
        <v>2142.08</v>
      </c>
      <c r="S257" s="41">
        <v>2053.69</v>
      </c>
      <c r="T257" s="41">
        <v>2088.9499999999998</v>
      </c>
      <c r="U257" s="41">
        <v>2107.66</v>
      </c>
      <c r="V257" s="41">
        <v>2104.2399999999998</v>
      </c>
      <c r="W257" s="41">
        <v>2102.02</v>
      </c>
      <c r="X257" s="41">
        <v>1990.99</v>
      </c>
      <c r="Y257" s="41">
        <v>1860.18</v>
      </c>
      <c r="Z257" s="41">
        <v>1635.7</v>
      </c>
      <c r="AA257" s="41">
        <v>1457.42</v>
      </c>
    </row>
    <row r="258" spans="1:27" ht="12.75" hidden="1" customHeight="1" outlineLevel="1" x14ac:dyDescent="0.2">
      <c r="A258" s="99" t="s">
        <v>2661</v>
      </c>
      <c r="B258" s="60" t="s">
        <v>90</v>
      </c>
      <c r="C258" s="40" t="s">
        <v>79</v>
      </c>
      <c r="D258" s="41">
        <f>$D$168</f>
        <v>113.12</v>
      </c>
      <c r="E258" s="41">
        <f>$D$168</f>
        <v>113.12</v>
      </c>
      <c r="F258" s="41">
        <f t="shared" ref="F258:AA258" si="148">$D$168</f>
        <v>113.12</v>
      </c>
      <c r="G258" s="41">
        <f t="shared" si="148"/>
        <v>113.12</v>
      </c>
      <c r="H258" s="41">
        <f t="shared" si="148"/>
        <v>113.12</v>
      </c>
      <c r="I258" s="41">
        <f t="shared" si="148"/>
        <v>113.12</v>
      </c>
      <c r="J258" s="41">
        <f t="shared" si="148"/>
        <v>113.12</v>
      </c>
      <c r="K258" s="41">
        <f t="shared" si="148"/>
        <v>113.12</v>
      </c>
      <c r="L258" s="41">
        <f t="shared" si="148"/>
        <v>113.12</v>
      </c>
      <c r="M258" s="41">
        <f t="shared" si="148"/>
        <v>113.12</v>
      </c>
      <c r="N258" s="41">
        <f t="shared" si="148"/>
        <v>113.12</v>
      </c>
      <c r="O258" s="41">
        <f t="shared" si="148"/>
        <v>113.12</v>
      </c>
      <c r="P258" s="41">
        <f t="shared" si="148"/>
        <v>113.12</v>
      </c>
      <c r="Q258" s="41">
        <f t="shared" si="148"/>
        <v>113.12</v>
      </c>
      <c r="R258" s="41">
        <f t="shared" si="148"/>
        <v>113.12</v>
      </c>
      <c r="S258" s="41">
        <f t="shared" si="148"/>
        <v>113.12</v>
      </c>
      <c r="T258" s="41">
        <f t="shared" si="148"/>
        <v>113.12</v>
      </c>
      <c r="U258" s="41">
        <f t="shared" si="148"/>
        <v>113.12</v>
      </c>
      <c r="V258" s="41">
        <f t="shared" si="148"/>
        <v>113.12</v>
      </c>
      <c r="W258" s="41">
        <f t="shared" si="148"/>
        <v>113.12</v>
      </c>
      <c r="X258" s="41">
        <f t="shared" si="148"/>
        <v>113.12</v>
      </c>
      <c r="Y258" s="41">
        <f t="shared" si="148"/>
        <v>113.12</v>
      </c>
      <c r="Z258" s="41">
        <f t="shared" si="148"/>
        <v>113.12</v>
      </c>
      <c r="AA258" s="41">
        <f t="shared" si="148"/>
        <v>113.12</v>
      </c>
    </row>
    <row r="259" spans="1:27" ht="12.75" hidden="1" customHeight="1" outlineLevel="1" x14ac:dyDescent="0.2">
      <c r="A259" s="99" t="s">
        <v>2662</v>
      </c>
      <c r="B259" s="60" t="s">
        <v>83</v>
      </c>
      <c r="C259" s="40" t="s">
        <v>79</v>
      </c>
      <c r="D259" s="41">
        <v>3.72</v>
      </c>
      <c r="E259" s="41">
        <v>3.72</v>
      </c>
      <c r="F259" s="41">
        <v>3.72</v>
      </c>
      <c r="G259" s="41">
        <v>3.72</v>
      </c>
      <c r="H259" s="41">
        <v>3.72</v>
      </c>
      <c r="I259" s="41">
        <v>3.72</v>
      </c>
      <c r="J259" s="41">
        <v>3.72</v>
      </c>
      <c r="K259" s="41">
        <v>3.72</v>
      </c>
      <c r="L259" s="41">
        <v>3.72</v>
      </c>
      <c r="M259" s="41">
        <v>3.72</v>
      </c>
      <c r="N259" s="41">
        <v>3.72</v>
      </c>
      <c r="O259" s="41">
        <v>3.72</v>
      </c>
      <c r="P259" s="41">
        <v>3.72</v>
      </c>
      <c r="Q259" s="41">
        <v>3.72</v>
      </c>
      <c r="R259" s="41">
        <v>3.72</v>
      </c>
      <c r="S259" s="41">
        <v>3.72</v>
      </c>
      <c r="T259" s="41">
        <v>3.72</v>
      </c>
      <c r="U259" s="41">
        <v>3.72</v>
      </c>
      <c r="V259" s="41">
        <v>3.72</v>
      </c>
      <c r="W259" s="41">
        <v>3.72</v>
      </c>
      <c r="X259" s="41">
        <v>3.72</v>
      </c>
      <c r="Y259" s="41">
        <v>3.72</v>
      </c>
      <c r="Z259" s="41">
        <v>3.72</v>
      </c>
      <c r="AA259" s="41">
        <v>3.72</v>
      </c>
    </row>
    <row r="260" spans="1:27" ht="12.75" hidden="1" customHeight="1" outlineLevel="1" x14ac:dyDescent="0.2">
      <c r="A260" s="99" t="s">
        <v>2663</v>
      </c>
      <c r="B260" s="60" t="s">
        <v>81</v>
      </c>
      <c r="C260" s="40" t="s">
        <v>79</v>
      </c>
      <c r="D260" s="41">
        <f>$D$11</f>
        <v>216.36</v>
      </c>
      <c r="E260" s="41">
        <f t="shared" ref="E260:AA260" si="149">$D$11</f>
        <v>216.36</v>
      </c>
      <c r="F260" s="41">
        <f t="shared" si="149"/>
        <v>216.36</v>
      </c>
      <c r="G260" s="41">
        <f t="shared" si="149"/>
        <v>216.36</v>
      </c>
      <c r="H260" s="41">
        <f t="shared" si="149"/>
        <v>216.36</v>
      </c>
      <c r="I260" s="41">
        <f t="shared" si="149"/>
        <v>216.36</v>
      </c>
      <c r="J260" s="41">
        <f t="shared" si="149"/>
        <v>216.36</v>
      </c>
      <c r="K260" s="41">
        <f t="shared" si="149"/>
        <v>216.36</v>
      </c>
      <c r="L260" s="41">
        <f t="shared" si="149"/>
        <v>216.36</v>
      </c>
      <c r="M260" s="41">
        <f t="shared" si="149"/>
        <v>216.36</v>
      </c>
      <c r="N260" s="41">
        <f t="shared" si="149"/>
        <v>216.36</v>
      </c>
      <c r="O260" s="41">
        <f t="shared" si="149"/>
        <v>216.36</v>
      </c>
      <c r="P260" s="41">
        <f t="shared" si="149"/>
        <v>216.36</v>
      </c>
      <c r="Q260" s="41">
        <f t="shared" si="149"/>
        <v>216.36</v>
      </c>
      <c r="R260" s="41">
        <f t="shared" si="149"/>
        <v>216.36</v>
      </c>
      <c r="S260" s="41">
        <f t="shared" si="149"/>
        <v>216.36</v>
      </c>
      <c r="T260" s="41">
        <f t="shared" si="149"/>
        <v>216.36</v>
      </c>
      <c r="U260" s="41">
        <f t="shared" si="149"/>
        <v>216.36</v>
      </c>
      <c r="V260" s="41">
        <f t="shared" si="149"/>
        <v>216.36</v>
      </c>
      <c r="W260" s="41">
        <f t="shared" si="149"/>
        <v>216.36</v>
      </c>
      <c r="X260" s="41">
        <f t="shared" si="149"/>
        <v>216.36</v>
      </c>
      <c r="Y260" s="41">
        <f t="shared" si="149"/>
        <v>216.36</v>
      </c>
      <c r="Z260" s="41">
        <f t="shared" si="149"/>
        <v>216.36</v>
      </c>
      <c r="AA260" s="41">
        <f t="shared" si="149"/>
        <v>216.36</v>
      </c>
    </row>
    <row r="261" spans="1:27" ht="12.75" customHeight="1" collapsed="1" x14ac:dyDescent="0.2">
      <c r="A261" s="98" t="s">
        <v>2664</v>
      </c>
      <c r="B261" s="25" t="str">
        <f>"20"&amp;"."&amp;$B$801&amp;"."&amp;$B$802</f>
        <v>20.01.2024</v>
      </c>
      <c r="C261" s="88" t="s">
        <v>76</v>
      </c>
      <c r="D261" s="89">
        <f>ROUND(((D262+D263+D265+D264)/1000),5)</f>
        <v>1.7924800000000001</v>
      </c>
      <c r="E261" s="89">
        <f>ROUND(((E262+E263+E265+E264)/1000),5)</f>
        <v>1.6294200000000001</v>
      </c>
      <c r="F261" s="89">
        <f>ROUND(((F262+F263+F265+F264)/1000),5)</f>
        <v>1.5654699999999999</v>
      </c>
      <c r="G261" s="89">
        <f t="shared" ref="G261:AA261" si="150">ROUND(((G262+G263+G265+G264)/1000),5)</f>
        <v>1.5668899999999999</v>
      </c>
      <c r="H261" s="89">
        <f t="shared" si="150"/>
        <v>1.5950800000000001</v>
      </c>
      <c r="I261" s="89">
        <f t="shared" si="150"/>
        <v>1.6403300000000001</v>
      </c>
      <c r="J261" s="89">
        <f t="shared" si="150"/>
        <v>1.7521199999999999</v>
      </c>
      <c r="K261" s="89">
        <f t="shared" si="150"/>
        <v>1.90977</v>
      </c>
      <c r="L261" s="89">
        <f t="shared" si="150"/>
        <v>2.1950500000000002</v>
      </c>
      <c r="M261" s="89">
        <f t="shared" si="150"/>
        <v>2.3165</v>
      </c>
      <c r="N261" s="89">
        <f t="shared" si="150"/>
        <v>2.4187500000000002</v>
      </c>
      <c r="O261" s="89">
        <f t="shared" si="150"/>
        <v>2.4456500000000001</v>
      </c>
      <c r="P261" s="89">
        <f t="shared" si="150"/>
        <v>2.4416500000000001</v>
      </c>
      <c r="Q261" s="89">
        <f t="shared" si="150"/>
        <v>2.4417399999999998</v>
      </c>
      <c r="R261" s="89">
        <f t="shared" si="150"/>
        <v>2.3811</v>
      </c>
      <c r="S261" s="89">
        <f t="shared" si="150"/>
        <v>2.3563900000000002</v>
      </c>
      <c r="T261" s="89">
        <f t="shared" si="150"/>
        <v>2.4034</v>
      </c>
      <c r="U261" s="89">
        <f t="shared" si="150"/>
        <v>2.4448300000000001</v>
      </c>
      <c r="V261" s="89">
        <f t="shared" si="150"/>
        <v>2.4706399999999999</v>
      </c>
      <c r="W261" s="89">
        <f t="shared" si="150"/>
        <v>2.35467</v>
      </c>
      <c r="X261" s="89">
        <f t="shared" si="150"/>
        <v>2.3028400000000002</v>
      </c>
      <c r="Y261" s="89">
        <f t="shared" si="150"/>
        <v>2.2061600000000001</v>
      </c>
      <c r="Z261" s="89">
        <f t="shared" si="150"/>
        <v>1.92008</v>
      </c>
      <c r="AA261" s="89">
        <f t="shared" si="150"/>
        <v>1.8157099999999999</v>
      </c>
    </row>
    <row r="262" spans="1:27" ht="12.75" hidden="1" customHeight="1" outlineLevel="1" x14ac:dyDescent="0.2">
      <c r="A262" s="99" t="s">
        <v>2665</v>
      </c>
      <c r="B262" s="60" t="s">
        <v>238</v>
      </c>
      <c r="C262" s="40" t="s">
        <v>79</v>
      </c>
      <c r="D262" s="41">
        <v>1459.28</v>
      </c>
      <c r="E262" s="41">
        <v>1296.22</v>
      </c>
      <c r="F262" s="41">
        <v>1232.27</v>
      </c>
      <c r="G262" s="41">
        <v>1233.69</v>
      </c>
      <c r="H262" s="41">
        <v>1261.8800000000001</v>
      </c>
      <c r="I262" s="41">
        <v>1307.1300000000001</v>
      </c>
      <c r="J262" s="41">
        <v>1418.92</v>
      </c>
      <c r="K262" s="41">
        <v>1576.57</v>
      </c>
      <c r="L262" s="41">
        <v>1861.85</v>
      </c>
      <c r="M262" s="41">
        <v>1983.3</v>
      </c>
      <c r="N262" s="41">
        <v>2085.5500000000002</v>
      </c>
      <c r="O262" s="41">
        <v>2112.4499999999998</v>
      </c>
      <c r="P262" s="41">
        <v>2108.4499999999998</v>
      </c>
      <c r="Q262" s="41">
        <v>2108.54</v>
      </c>
      <c r="R262" s="41">
        <v>2047.9</v>
      </c>
      <c r="S262" s="41">
        <v>2023.19</v>
      </c>
      <c r="T262" s="41">
        <v>2070.1999999999998</v>
      </c>
      <c r="U262" s="41">
        <v>2111.63</v>
      </c>
      <c r="V262" s="41">
        <v>2137.44</v>
      </c>
      <c r="W262" s="41">
        <v>2021.47</v>
      </c>
      <c r="X262" s="41">
        <v>1969.64</v>
      </c>
      <c r="Y262" s="41">
        <v>1872.96</v>
      </c>
      <c r="Z262" s="41">
        <v>1586.88</v>
      </c>
      <c r="AA262" s="41">
        <v>1482.51</v>
      </c>
    </row>
    <row r="263" spans="1:27" ht="12.75" hidden="1" customHeight="1" outlineLevel="1" x14ac:dyDescent="0.2">
      <c r="A263" s="99" t="s">
        <v>2666</v>
      </c>
      <c r="B263" s="60" t="s">
        <v>90</v>
      </c>
      <c r="C263" s="40" t="s">
        <v>79</v>
      </c>
      <c r="D263" s="41">
        <f>$D$168</f>
        <v>113.12</v>
      </c>
      <c r="E263" s="41">
        <f>$D$168</f>
        <v>113.12</v>
      </c>
      <c r="F263" s="41">
        <f t="shared" ref="F263:AA263" si="151">$D$168</f>
        <v>113.12</v>
      </c>
      <c r="G263" s="41">
        <f t="shared" si="151"/>
        <v>113.12</v>
      </c>
      <c r="H263" s="41">
        <f t="shared" si="151"/>
        <v>113.12</v>
      </c>
      <c r="I263" s="41">
        <f t="shared" si="151"/>
        <v>113.12</v>
      </c>
      <c r="J263" s="41">
        <f t="shared" si="151"/>
        <v>113.12</v>
      </c>
      <c r="K263" s="41">
        <f t="shared" si="151"/>
        <v>113.12</v>
      </c>
      <c r="L263" s="41">
        <f t="shared" si="151"/>
        <v>113.12</v>
      </c>
      <c r="M263" s="41">
        <f t="shared" si="151"/>
        <v>113.12</v>
      </c>
      <c r="N263" s="41">
        <f t="shared" si="151"/>
        <v>113.12</v>
      </c>
      <c r="O263" s="41">
        <f t="shared" si="151"/>
        <v>113.12</v>
      </c>
      <c r="P263" s="41">
        <f t="shared" si="151"/>
        <v>113.12</v>
      </c>
      <c r="Q263" s="41">
        <f t="shared" si="151"/>
        <v>113.12</v>
      </c>
      <c r="R263" s="41">
        <f t="shared" si="151"/>
        <v>113.12</v>
      </c>
      <c r="S263" s="41">
        <f t="shared" si="151"/>
        <v>113.12</v>
      </c>
      <c r="T263" s="41">
        <f t="shared" si="151"/>
        <v>113.12</v>
      </c>
      <c r="U263" s="41">
        <f t="shared" si="151"/>
        <v>113.12</v>
      </c>
      <c r="V263" s="41">
        <f t="shared" si="151"/>
        <v>113.12</v>
      </c>
      <c r="W263" s="41">
        <f t="shared" si="151"/>
        <v>113.12</v>
      </c>
      <c r="X263" s="41">
        <f t="shared" si="151"/>
        <v>113.12</v>
      </c>
      <c r="Y263" s="41">
        <f t="shared" si="151"/>
        <v>113.12</v>
      </c>
      <c r="Z263" s="41">
        <f t="shared" si="151"/>
        <v>113.12</v>
      </c>
      <c r="AA263" s="41">
        <f t="shared" si="151"/>
        <v>113.12</v>
      </c>
    </row>
    <row r="264" spans="1:27" ht="12.75" hidden="1" customHeight="1" outlineLevel="1" x14ac:dyDescent="0.2">
      <c r="A264" s="99" t="s">
        <v>2667</v>
      </c>
      <c r="B264" s="60" t="s">
        <v>83</v>
      </c>
      <c r="C264" s="40" t="s">
        <v>79</v>
      </c>
      <c r="D264" s="41">
        <v>3.72</v>
      </c>
      <c r="E264" s="41">
        <v>3.72</v>
      </c>
      <c r="F264" s="41">
        <v>3.72</v>
      </c>
      <c r="G264" s="41">
        <v>3.72</v>
      </c>
      <c r="H264" s="41">
        <v>3.72</v>
      </c>
      <c r="I264" s="41">
        <v>3.72</v>
      </c>
      <c r="J264" s="41">
        <v>3.72</v>
      </c>
      <c r="K264" s="41">
        <v>3.72</v>
      </c>
      <c r="L264" s="41">
        <v>3.72</v>
      </c>
      <c r="M264" s="41">
        <v>3.72</v>
      </c>
      <c r="N264" s="41">
        <v>3.72</v>
      </c>
      <c r="O264" s="41">
        <v>3.72</v>
      </c>
      <c r="P264" s="41">
        <v>3.72</v>
      </c>
      <c r="Q264" s="41">
        <v>3.72</v>
      </c>
      <c r="R264" s="41">
        <v>3.72</v>
      </c>
      <c r="S264" s="41">
        <v>3.72</v>
      </c>
      <c r="T264" s="41">
        <v>3.72</v>
      </c>
      <c r="U264" s="41">
        <v>3.72</v>
      </c>
      <c r="V264" s="41">
        <v>3.72</v>
      </c>
      <c r="W264" s="41">
        <v>3.72</v>
      </c>
      <c r="X264" s="41">
        <v>3.72</v>
      </c>
      <c r="Y264" s="41">
        <v>3.72</v>
      </c>
      <c r="Z264" s="41">
        <v>3.72</v>
      </c>
      <c r="AA264" s="41">
        <v>3.72</v>
      </c>
    </row>
    <row r="265" spans="1:27" ht="12.75" hidden="1" customHeight="1" outlineLevel="1" x14ac:dyDescent="0.2">
      <c r="A265" s="99" t="s">
        <v>2668</v>
      </c>
      <c r="B265" s="60" t="s">
        <v>81</v>
      </c>
      <c r="C265" s="40" t="s">
        <v>79</v>
      </c>
      <c r="D265" s="41">
        <f>$D$11</f>
        <v>216.36</v>
      </c>
      <c r="E265" s="41">
        <f t="shared" ref="E265:AA265" si="152">$D$11</f>
        <v>216.36</v>
      </c>
      <c r="F265" s="41">
        <f t="shared" si="152"/>
        <v>216.36</v>
      </c>
      <c r="G265" s="41">
        <f t="shared" si="152"/>
        <v>216.36</v>
      </c>
      <c r="H265" s="41">
        <f t="shared" si="152"/>
        <v>216.36</v>
      </c>
      <c r="I265" s="41">
        <f t="shared" si="152"/>
        <v>216.36</v>
      </c>
      <c r="J265" s="41">
        <f t="shared" si="152"/>
        <v>216.36</v>
      </c>
      <c r="K265" s="41">
        <f t="shared" si="152"/>
        <v>216.36</v>
      </c>
      <c r="L265" s="41">
        <f t="shared" si="152"/>
        <v>216.36</v>
      </c>
      <c r="M265" s="41">
        <f t="shared" si="152"/>
        <v>216.36</v>
      </c>
      <c r="N265" s="41">
        <f t="shared" si="152"/>
        <v>216.36</v>
      </c>
      <c r="O265" s="41">
        <f t="shared" si="152"/>
        <v>216.36</v>
      </c>
      <c r="P265" s="41">
        <f t="shared" si="152"/>
        <v>216.36</v>
      </c>
      <c r="Q265" s="41">
        <f t="shared" si="152"/>
        <v>216.36</v>
      </c>
      <c r="R265" s="41">
        <f t="shared" si="152"/>
        <v>216.36</v>
      </c>
      <c r="S265" s="41">
        <f t="shared" si="152"/>
        <v>216.36</v>
      </c>
      <c r="T265" s="41">
        <f t="shared" si="152"/>
        <v>216.36</v>
      </c>
      <c r="U265" s="41">
        <f t="shared" si="152"/>
        <v>216.36</v>
      </c>
      <c r="V265" s="41">
        <f t="shared" si="152"/>
        <v>216.36</v>
      </c>
      <c r="W265" s="41">
        <f t="shared" si="152"/>
        <v>216.36</v>
      </c>
      <c r="X265" s="41">
        <f t="shared" si="152"/>
        <v>216.36</v>
      </c>
      <c r="Y265" s="41">
        <f t="shared" si="152"/>
        <v>216.36</v>
      </c>
      <c r="Z265" s="41">
        <f t="shared" si="152"/>
        <v>216.36</v>
      </c>
      <c r="AA265" s="41">
        <f t="shared" si="152"/>
        <v>216.36</v>
      </c>
    </row>
    <row r="266" spans="1:27" ht="12.75" customHeight="1" collapsed="1" x14ac:dyDescent="0.2">
      <c r="A266" s="98" t="s">
        <v>2669</v>
      </c>
      <c r="B266" s="25" t="str">
        <f>"21"&amp;"."&amp;$B$801&amp;"."&amp;$B$802</f>
        <v>21.01.2024</v>
      </c>
      <c r="C266" s="88" t="s">
        <v>76</v>
      </c>
      <c r="D266" s="89">
        <f>ROUND(((D267+D268+D270+D269)/1000),5)</f>
        <v>1.6330199999999999</v>
      </c>
      <c r="E266" s="89">
        <f>ROUND(((E267+E268+E270+E269)/1000),5)</f>
        <v>1.52817</v>
      </c>
      <c r="F266" s="89">
        <f>ROUND(((F267+F268+F270+F269)/1000),5)</f>
        <v>1.44455</v>
      </c>
      <c r="G266" s="89">
        <f t="shared" ref="G266:AA266" si="153">ROUND(((G267+G268+G270+G269)/1000),5)</f>
        <v>1.4375500000000001</v>
      </c>
      <c r="H266" s="89">
        <f t="shared" si="153"/>
        <v>1.44238</v>
      </c>
      <c r="I266" s="89">
        <f t="shared" si="153"/>
        <v>1.48586</v>
      </c>
      <c r="J266" s="89">
        <f t="shared" si="153"/>
        <v>1.5209699999999999</v>
      </c>
      <c r="K266" s="89">
        <f t="shared" si="153"/>
        <v>1.6390400000000001</v>
      </c>
      <c r="L266" s="89">
        <f t="shared" si="153"/>
        <v>1.8352200000000001</v>
      </c>
      <c r="M266" s="89">
        <f t="shared" si="153"/>
        <v>1.9767699999999999</v>
      </c>
      <c r="N266" s="89">
        <f t="shared" si="153"/>
        <v>2.0615199999999998</v>
      </c>
      <c r="O266" s="89">
        <f t="shared" si="153"/>
        <v>2.16032</v>
      </c>
      <c r="P266" s="89">
        <f t="shared" si="153"/>
        <v>2.1633900000000001</v>
      </c>
      <c r="Q266" s="89">
        <f t="shared" si="153"/>
        <v>2.1587200000000002</v>
      </c>
      <c r="R266" s="89">
        <f t="shared" si="153"/>
        <v>2.1631</v>
      </c>
      <c r="S266" s="89">
        <f t="shared" si="153"/>
        <v>2.13259</v>
      </c>
      <c r="T266" s="89">
        <f t="shared" si="153"/>
        <v>2.2313900000000002</v>
      </c>
      <c r="U266" s="89">
        <f t="shared" si="153"/>
        <v>2.3586999999999998</v>
      </c>
      <c r="V266" s="89">
        <f t="shared" si="153"/>
        <v>2.3895200000000001</v>
      </c>
      <c r="W266" s="89">
        <f t="shared" si="153"/>
        <v>2.1793</v>
      </c>
      <c r="X266" s="89">
        <f t="shared" si="153"/>
        <v>2.16188</v>
      </c>
      <c r="Y266" s="89">
        <f t="shared" si="153"/>
        <v>2.06507</v>
      </c>
      <c r="Z266" s="89">
        <f t="shared" si="153"/>
        <v>1.83006</v>
      </c>
      <c r="AA266" s="89">
        <f t="shared" si="153"/>
        <v>1.7662800000000001</v>
      </c>
    </row>
    <row r="267" spans="1:27" ht="12.75" hidden="1" customHeight="1" outlineLevel="1" x14ac:dyDescent="0.2">
      <c r="A267" s="99" t="s">
        <v>2670</v>
      </c>
      <c r="B267" s="60" t="s">
        <v>238</v>
      </c>
      <c r="C267" s="40" t="s">
        <v>79</v>
      </c>
      <c r="D267" s="41">
        <v>1299.82</v>
      </c>
      <c r="E267" s="41">
        <v>1194.97</v>
      </c>
      <c r="F267" s="41">
        <v>1111.3499999999999</v>
      </c>
      <c r="G267" s="41">
        <v>1104.3499999999999</v>
      </c>
      <c r="H267" s="41">
        <v>1109.18</v>
      </c>
      <c r="I267" s="41">
        <v>1152.6600000000001</v>
      </c>
      <c r="J267" s="41">
        <v>1187.77</v>
      </c>
      <c r="K267" s="41">
        <v>1305.8399999999999</v>
      </c>
      <c r="L267" s="41">
        <v>1502.02</v>
      </c>
      <c r="M267" s="41">
        <v>1643.57</v>
      </c>
      <c r="N267" s="41">
        <v>1728.32</v>
      </c>
      <c r="O267" s="41">
        <v>1827.12</v>
      </c>
      <c r="P267" s="41">
        <v>1830.19</v>
      </c>
      <c r="Q267" s="41">
        <v>1825.52</v>
      </c>
      <c r="R267" s="41">
        <v>1829.9</v>
      </c>
      <c r="S267" s="41">
        <v>1799.39</v>
      </c>
      <c r="T267" s="41">
        <v>1898.19</v>
      </c>
      <c r="U267" s="41">
        <v>2025.5</v>
      </c>
      <c r="V267" s="41">
        <v>2056.3200000000002</v>
      </c>
      <c r="W267" s="41">
        <v>1846.1</v>
      </c>
      <c r="X267" s="41">
        <v>1828.68</v>
      </c>
      <c r="Y267" s="41">
        <v>1731.87</v>
      </c>
      <c r="Z267" s="41">
        <v>1496.86</v>
      </c>
      <c r="AA267" s="41">
        <v>1433.08</v>
      </c>
    </row>
    <row r="268" spans="1:27" ht="12.75" hidden="1" customHeight="1" outlineLevel="1" x14ac:dyDescent="0.2">
      <c r="A268" s="99" t="s">
        <v>2671</v>
      </c>
      <c r="B268" s="60" t="s">
        <v>90</v>
      </c>
      <c r="C268" s="40" t="s">
        <v>79</v>
      </c>
      <c r="D268" s="41">
        <f>$D$168</f>
        <v>113.12</v>
      </c>
      <c r="E268" s="41">
        <f>$D$168</f>
        <v>113.12</v>
      </c>
      <c r="F268" s="41">
        <f t="shared" ref="F268:AA268" si="154">$D$168</f>
        <v>113.12</v>
      </c>
      <c r="G268" s="41">
        <f t="shared" si="154"/>
        <v>113.12</v>
      </c>
      <c r="H268" s="41">
        <f t="shared" si="154"/>
        <v>113.12</v>
      </c>
      <c r="I268" s="41">
        <f t="shared" si="154"/>
        <v>113.12</v>
      </c>
      <c r="J268" s="41">
        <f t="shared" si="154"/>
        <v>113.12</v>
      </c>
      <c r="K268" s="41">
        <f t="shared" si="154"/>
        <v>113.12</v>
      </c>
      <c r="L268" s="41">
        <f t="shared" si="154"/>
        <v>113.12</v>
      </c>
      <c r="M268" s="41">
        <f t="shared" si="154"/>
        <v>113.12</v>
      </c>
      <c r="N268" s="41">
        <f t="shared" si="154"/>
        <v>113.12</v>
      </c>
      <c r="O268" s="41">
        <f t="shared" si="154"/>
        <v>113.12</v>
      </c>
      <c r="P268" s="41">
        <f t="shared" si="154"/>
        <v>113.12</v>
      </c>
      <c r="Q268" s="41">
        <f t="shared" si="154"/>
        <v>113.12</v>
      </c>
      <c r="R268" s="41">
        <f t="shared" si="154"/>
        <v>113.12</v>
      </c>
      <c r="S268" s="41">
        <f t="shared" si="154"/>
        <v>113.12</v>
      </c>
      <c r="T268" s="41">
        <f t="shared" si="154"/>
        <v>113.12</v>
      </c>
      <c r="U268" s="41">
        <f t="shared" si="154"/>
        <v>113.12</v>
      </c>
      <c r="V268" s="41">
        <f t="shared" si="154"/>
        <v>113.12</v>
      </c>
      <c r="W268" s="41">
        <f t="shared" si="154"/>
        <v>113.12</v>
      </c>
      <c r="X268" s="41">
        <f t="shared" si="154"/>
        <v>113.12</v>
      </c>
      <c r="Y268" s="41">
        <f t="shared" si="154"/>
        <v>113.12</v>
      </c>
      <c r="Z268" s="41">
        <f t="shared" si="154"/>
        <v>113.12</v>
      </c>
      <c r="AA268" s="41">
        <f t="shared" si="154"/>
        <v>113.12</v>
      </c>
    </row>
    <row r="269" spans="1:27" ht="12.75" hidden="1" customHeight="1" outlineLevel="1" x14ac:dyDescent="0.2">
      <c r="A269" s="99" t="s">
        <v>2672</v>
      </c>
      <c r="B269" s="60" t="s">
        <v>83</v>
      </c>
      <c r="C269" s="40" t="s">
        <v>79</v>
      </c>
      <c r="D269" s="41">
        <v>3.72</v>
      </c>
      <c r="E269" s="41">
        <v>3.72</v>
      </c>
      <c r="F269" s="41">
        <v>3.72</v>
      </c>
      <c r="G269" s="41">
        <v>3.72</v>
      </c>
      <c r="H269" s="41">
        <v>3.72</v>
      </c>
      <c r="I269" s="41">
        <v>3.72</v>
      </c>
      <c r="J269" s="41">
        <v>3.72</v>
      </c>
      <c r="K269" s="41">
        <v>3.72</v>
      </c>
      <c r="L269" s="41">
        <v>3.72</v>
      </c>
      <c r="M269" s="41">
        <v>3.72</v>
      </c>
      <c r="N269" s="41">
        <v>3.72</v>
      </c>
      <c r="O269" s="41">
        <v>3.72</v>
      </c>
      <c r="P269" s="41">
        <v>3.72</v>
      </c>
      <c r="Q269" s="41">
        <v>3.72</v>
      </c>
      <c r="R269" s="41">
        <v>3.72</v>
      </c>
      <c r="S269" s="41">
        <v>3.72</v>
      </c>
      <c r="T269" s="41">
        <v>3.72</v>
      </c>
      <c r="U269" s="41">
        <v>3.72</v>
      </c>
      <c r="V269" s="41">
        <v>3.72</v>
      </c>
      <c r="W269" s="41">
        <v>3.72</v>
      </c>
      <c r="X269" s="41">
        <v>3.72</v>
      </c>
      <c r="Y269" s="41">
        <v>3.72</v>
      </c>
      <c r="Z269" s="41">
        <v>3.72</v>
      </c>
      <c r="AA269" s="41">
        <v>3.72</v>
      </c>
    </row>
    <row r="270" spans="1:27" ht="12.75" hidden="1" customHeight="1" outlineLevel="1" x14ac:dyDescent="0.2">
      <c r="A270" s="99" t="s">
        <v>2673</v>
      </c>
      <c r="B270" s="60" t="s">
        <v>81</v>
      </c>
      <c r="C270" s="40" t="s">
        <v>79</v>
      </c>
      <c r="D270" s="41">
        <f>$D$11</f>
        <v>216.36</v>
      </c>
      <c r="E270" s="41">
        <f t="shared" ref="E270:AA270" si="155">$D$11</f>
        <v>216.36</v>
      </c>
      <c r="F270" s="41">
        <f t="shared" si="155"/>
        <v>216.36</v>
      </c>
      <c r="G270" s="41">
        <f t="shared" si="155"/>
        <v>216.36</v>
      </c>
      <c r="H270" s="41">
        <f t="shared" si="155"/>
        <v>216.36</v>
      </c>
      <c r="I270" s="41">
        <f t="shared" si="155"/>
        <v>216.36</v>
      </c>
      <c r="J270" s="41">
        <f t="shared" si="155"/>
        <v>216.36</v>
      </c>
      <c r="K270" s="41">
        <f t="shared" si="155"/>
        <v>216.36</v>
      </c>
      <c r="L270" s="41">
        <f t="shared" si="155"/>
        <v>216.36</v>
      </c>
      <c r="M270" s="41">
        <f t="shared" si="155"/>
        <v>216.36</v>
      </c>
      <c r="N270" s="41">
        <f t="shared" si="155"/>
        <v>216.36</v>
      </c>
      <c r="O270" s="41">
        <f t="shared" si="155"/>
        <v>216.36</v>
      </c>
      <c r="P270" s="41">
        <f t="shared" si="155"/>
        <v>216.36</v>
      </c>
      <c r="Q270" s="41">
        <f t="shared" si="155"/>
        <v>216.36</v>
      </c>
      <c r="R270" s="41">
        <f t="shared" si="155"/>
        <v>216.36</v>
      </c>
      <c r="S270" s="41">
        <f t="shared" si="155"/>
        <v>216.36</v>
      </c>
      <c r="T270" s="41">
        <f t="shared" si="155"/>
        <v>216.36</v>
      </c>
      <c r="U270" s="41">
        <f t="shared" si="155"/>
        <v>216.36</v>
      </c>
      <c r="V270" s="41">
        <f t="shared" si="155"/>
        <v>216.36</v>
      </c>
      <c r="W270" s="41">
        <f t="shared" si="155"/>
        <v>216.36</v>
      </c>
      <c r="X270" s="41">
        <f t="shared" si="155"/>
        <v>216.36</v>
      </c>
      <c r="Y270" s="41">
        <f t="shared" si="155"/>
        <v>216.36</v>
      </c>
      <c r="Z270" s="41">
        <f t="shared" si="155"/>
        <v>216.36</v>
      </c>
      <c r="AA270" s="41">
        <f t="shared" si="155"/>
        <v>216.36</v>
      </c>
    </row>
    <row r="271" spans="1:27" ht="12.75" customHeight="1" collapsed="1" x14ac:dyDescent="0.2">
      <c r="A271" s="98" t="s">
        <v>2674</v>
      </c>
      <c r="B271" s="25" t="str">
        <f>"22"&amp;"."&amp;$B$801&amp;"."&amp;$B$802</f>
        <v>22.01.2024</v>
      </c>
      <c r="C271" s="88" t="s">
        <v>76</v>
      </c>
      <c r="D271" s="89">
        <f>ROUND(((D272+D273+D275+D274)/1000),5)</f>
        <v>1.6605799999999999</v>
      </c>
      <c r="E271" s="89">
        <f>ROUND(((E272+E273+E275+E274)/1000),5)</f>
        <v>1.5616699999999999</v>
      </c>
      <c r="F271" s="89">
        <f>ROUND(((F272+F273+F275+F274)/1000),5)</f>
        <v>1.5185900000000001</v>
      </c>
      <c r="G271" s="89">
        <f t="shared" ref="G271:AA271" si="156">ROUND(((G272+G273+G275+G274)/1000),5)</f>
        <v>1.5128299999999999</v>
      </c>
      <c r="H271" s="89">
        <f t="shared" si="156"/>
        <v>1.5480799999999999</v>
      </c>
      <c r="I271" s="89">
        <f t="shared" si="156"/>
        <v>1.6575200000000001</v>
      </c>
      <c r="J271" s="89">
        <f t="shared" si="156"/>
        <v>1.80985</v>
      </c>
      <c r="K271" s="89">
        <f t="shared" si="156"/>
        <v>2.1617299999999999</v>
      </c>
      <c r="L271" s="89">
        <f t="shared" si="156"/>
        <v>2.40103</v>
      </c>
      <c r="M271" s="89">
        <f t="shared" si="156"/>
        <v>2.44651</v>
      </c>
      <c r="N271" s="89">
        <f t="shared" si="156"/>
        <v>2.4605700000000001</v>
      </c>
      <c r="O271" s="89">
        <f t="shared" si="156"/>
        <v>2.5021599999999999</v>
      </c>
      <c r="P271" s="89">
        <f t="shared" si="156"/>
        <v>2.4899100000000001</v>
      </c>
      <c r="Q271" s="89">
        <f t="shared" si="156"/>
        <v>2.4903400000000002</v>
      </c>
      <c r="R271" s="89">
        <f t="shared" si="156"/>
        <v>2.48115</v>
      </c>
      <c r="S271" s="89">
        <f t="shared" si="156"/>
        <v>2.45329</v>
      </c>
      <c r="T271" s="89">
        <f t="shared" si="156"/>
        <v>2.4923899999999999</v>
      </c>
      <c r="U271" s="89">
        <f t="shared" si="156"/>
        <v>2.5228100000000002</v>
      </c>
      <c r="V271" s="89">
        <f t="shared" si="156"/>
        <v>2.54257</v>
      </c>
      <c r="W271" s="89">
        <f t="shared" si="156"/>
        <v>2.4588999999999999</v>
      </c>
      <c r="X271" s="89">
        <f t="shared" si="156"/>
        <v>2.3565800000000001</v>
      </c>
      <c r="Y271" s="89">
        <f t="shared" si="156"/>
        <v>2.15428</v>
      </c>
      <c r="Z271" s="89">
        <f t="shared" si="156"/>
        <v>1.8626</v>
      </c>
      <c r="AA271" s="89">
        <f t="shared" si="156"/>
        <v>1.78366</v>
      </c>
    </row>
    <row r="272" spans="1:27" ht="12.75" hidden="1" customHeight="1" outlineLevel="1" x14ac:dyDescent="0.2">
      <c r="A272" s="99" t="s">
        <v>2675</v>
      </c>
      <c r="B272" s="60" t="s">
        <v>238</v>
      </c>
      <c r="C272" s="40" t="s">
        <v>79</v>
      </c>
      <c r="D272" s="41">
        <v>1327.38</v>
      </c>
      <c r="E272" s="41">
        <v>1228.47</v>
      </c>
      <c r="F272" s="41">
        <v>1185.3900000000001</v>
      </c>
      <c r="G272" s="41">
        <v>1179.6300000000001</v>
      </c>
      <c r="H272" s="41">
        <v>1214.8800000000001</v>
      </c>
      <c r="I272" s="41">
        <v>1324.32</v>
      </c>
      <c r="J272" s="41">
        <v>1476.65</v>
      </c>
      <c r="K272" s="41">
        <v>1828.53</v>
      </c>
      <c r="L272" s="41">
        <v>2067.83</v>
      </c>
      <c r="M272" s="41">
        <v>2113.31</v>
      </c>
      <c r="N272" s="41">
        <v>2127.37</v>
      </c>
      <c r="O272" s="41">
        <v>2168.96</v>
      </c>
      <c r="P272" s="41">
        <v>2156.71</v>
      </c>
      <c r="Q272" s="41">
        <v>2157.14</v>
      </c>
      <c r="R272" s="41">
        <v>2147.9499999999998</v>
      </c>
      <c r="S272" s="41">
        <v>2120.09</v>
      </c>
      <c r="T272" s="41">
        <v>2159.19</v>
      </c>
      <c r="U272" s="41">
        <v>2189.61</v>
      </c>
      <c r="V272" s="41">
        <v>2209.37</v>
      </c>
      <c r="W272" s="41">
        <v>2125.6999999999998</v>
      </c>
      <c r="X272" s="41">
        <v>2023.38</v>
      </c>
      <c r="Y272" s="41">
        <v>1821.08</v>
      </c>
      <c r="Z272" s="41">
        <v>1529.4</v>
      </c>
      <c r="AA272" s="41">
        <v>1450.46</v>
      </c>
    </row>
    <row r="273" spans="1:27" ht="12.75" hidden="1" customHeight="1" outlineLevel="1" x14ac:dyDescent="0.2">
      <c r="A273" s="99" t="s">
        <v>2676</v>
      </c>
      <c r="B273" s="60" t="s">
        <v>90</v>
      </c>
      <c r="C273" s="40" t="s">
        <v>79</v>
      </c>
      <c r="D273" s="41">
        <f>$D$168</f>
        <v>113.12</v>
      </c>
      <c r="E273" s="41">
        <f>$D$168</f>
        <v>113.12</v>
      </c>
      <c r="F273" s="41">
        <f t="shared" ref="F273:AA273" si="157">$D$168</f>
        <v>113.12</v>
      </c>
      <c r="G273" s="41">
        <f t="shared" si="157"/>
        <v>113.12</v>
      </c>
      <c r="H273" s="41">
        <f t="shared" si="157"/>
        <v>113.12</v>
      </c>
      <c r="I273" s="41">
        <f t="shared" si="157"/>
        <v>113.12</v>
      </c>
      <c r="J273" s="41">
        <f t="shared" si="157"/>
        <v>113.12</v>
      </c>
      <c r="K273" s="41">
        <f t="shared" si="157"/>
        <v>113.12</v>
      </c>
      <c r="L273" s="41">
        <f t="shared" si="157"/>
        <v>113.12</v>
      </c>
      <c r="M273" s="41">
        <f t="shared" si="157"/>
        <v>113.12</v>
      </c>
      <c r="N273" s="41">
        <f t="shared" si="157"/>
        <v>113.12</v>
      </c>
      <c r="O273" s="41">
        <f t="shared" si="157"/>
        <v>113.12</v>
      </c>
      <c r="P273" s="41">
        <f t="shared" si="157"/>
        <v>113.12</v>
      </c>
      <c r="Q273" s="41">
        <f t="shared" si="157"/>
        <v>113.12</v>
      </c>
      <c r="R273" s="41">
        <f t="shared" si="157"/>
        <v>113.12</v>
      </c>
      <c r="S273" s="41">
        <f t="shared" si="157"/>
        <v>113.12</v>
      </c>
      <c r="T273" s="41">
        <f t="shared" si="157"/>
        <v>113.12</v>
      </c>
      <c r="U273" s="41">
        <f t="shared" si="157"/>
        <v>113.12</v>
      </c>
      <c r="V273" s="41">
        <f t="shared" si="157"/>
        <v>113.12</v>
      </c>
      <c r="W273" s="41">
        <f t="shared" si="157"/>
        <v>113.12</v>
      </c>
      <c r="X273" s="41">
        <f t="shared" si="157"/>
        <v>113.12</v>
      </c>
      <c r="Y273" s="41">
        <f t="shared" si="157"/>
        <v>113.12</v>
      </c>
      <c r="Z273" s="41">
        <f t="shared" si="157"/>
        <v>113.12</v>
      </c>
      <c r="AA273" s="41">
        <f t="shared" si="157"/>
        <v>113.12</v>
      </c>
    </row>
    <row r="274" spans="1:27" ht="12.75" hidden="1" customHeight="1" outlineLevel="1" x14ac:dyDescent="0.2">
      <c r="A274" s="99" t="s">
        <v>2677</v>
      </c>
      <c r="B274" s="60" t="s">
        <v>83</v>
      </c>
      <c r="C274" s="40" t="s">
        <v>79</v>
      </c>
      <c r="D274" s="41">
        <v>3.72</v>
      </c>
      <c r="E274" s="41">
        <v>3.72</v>
      </c>
      <c r="F274" s="41">
        <v>3.72</v>
      </c>
      <c r="G274" s="41">
        <v>3.72</v>
      </c>
      <c r="H274" s="41">
        <v>3.72</v>
      </c>
      <c r="I274" s="41">
        <v>3.72</v>
      </c>
      <c r="J274" s="41">
        <v>3.72</v>
      </c>
      <c r="K274" s="41">
        <v>3.72</v>
      </c>
      <c r="L274" s="41">
        <v>3.72</v>
      </c>
      <c r="M274" s="41">
        <v>3.72</v>
      </c>
      <c r="N274" s="41">
        <v>3.72</v>
      </c>
      <c r="O274" s="41">
        <v>3.72</v>
      </c>
      <c r="P274" s="41">
        <v>3.72</v>
      </c>
      <c r="Q274" s="41">
        <v>3.72</v>
      </c>
      <c r="R274" s="41">
        <v>3.72</v>
      </c>
      <c r="S274" s="41">
        <v>3.72</v>
      </c>
      <c r="T274" s="41">
        <v>3.72</v>
      </c>
      <c r="U274" s="41">
        <v>3.72</v>
      </c>
      <c r="V274" s="41">
        <v>3.72</v>
      </c>
      <c r="W274" s="41">
        <v>3.72</v>
      </c>
      <c r="X274" s="41">
        <v>3.72</v>
      </c>
      <c r="Y274" s="41">
        <v>3.72</v>
      </c>
      <c r="Z274" s="41">
        <v>3.72</v>
      </c>
      <c r="AA274" s="41">
        <v>3.72</v>
      </c>
    </row>
    <row r="275" spans="1:27" ht="12.75" hidden="1" customHeight="1" outlineLevel="1" x14ac:dyDescent="0.2">
      <c r="A275" s="99" t="s">
        <v>2678</v>
      </c>
      <c r="B275" s="60" t="s">
        <v>81</v>
      </c>
      <c r="C275" s="40" t="s">
        <v>79</v>
      </c>
      <c r="D275" s="41">
        <f>$D$11</f>
        <v>216.36</v>
      </c>
      <c r="E275" s="41">
        <f t="shared" ref="E275:AA275" si="158">$D$11</f>
        <v>216.36</v>
      </c>
      <c r="F275" s="41">
        <f t="shared" si="158"/>
        <v>216.36</v>
      </c>
      <c r="G275" s="41">
        <f t="shared" si="158"/>
        <v>216.36</v>
      </c>
      <c r="H275" s="41">
        <f t="shared" si="158"/>
        <v>216.36</v>
      </c>
      <c r="I275" s="41">
        <f t="shared" si="158"/>
        <v>216.36</v>
      </c>
      <c r="J275" s="41">
        <f t="shared" si="158"/>
        <v>216.36</v>
      </c>
      <c r="K275" s="41">
        <f t="shared" si="158"/>
        <v>216.36</v>
      </c>
      <c r="L275" s="41">
        <f t="shared" si="158"/>
        <v>216.36</v>
      </c>
      <c r="M275" s="41">
        <f t="shared" si="158"/>
        <v>216.36</v>
      </c>
      <c r="N275" s="41">
        <f t="shared" si="158"/>
        <v>216.36</v>
      </c>
      <c r="O275" s="41">
        <f t="shared" si="158"/>
        <v>216.36</v>
      </c>
      <c r="P275" s="41">
        <f t="shared" si="158"/>
        <v>216.36</v>
      </c>
      <c r="Q275" s="41">
        <f t="shared" si="158"/>
        <v>216.36</v>
      </c>
      <c r="R275" s="41">
        <f t="shared" si="158"/>
        <v>216.36</v>
      </c>
      <c r="S275" s="41">
        <f t="shared" si="158"/>
        <v>216.36</v>
      </c>
      <c r="T275" s="41">
        <f t="shared" si="158"/>
        <v>216.36</v>
      </c>
      <c r="U275" s="41">
        <f t="shared" si="158"/>
        <v>216.36</v>
      </c>
      <c r="V275" s="41">
        <f t="shared" si="158"/>
        <v>216.36</v>
      </c>
      <c r="W275" s="41">
        <f t="shared" si="158"/>
        <v>216.36</v>
      </c>
      <c r="X275" s="41">
        <f t="shared" si="158"/>
        <v>216.36</v>
      </c>
      <c r="Y275" s="41">
        <f t="shared" si="158"/>
        <v>216.36</v>
      </c>
      <c r="Z275" s="41">
        <f t="shared" si="158"/>
        <v>216.36</v>
      </c>
      <c r="AA275" s="41">
        <f t="shared" si="158"/>
        <v>216.36</v>
      </c>
    </row>
    <row r="276" spans="1:27" ht="12.75" customHeight="1" collapsed="1" x14ac:dyDescent="0.2">
      <c r="A276" s="98" t="s">
        <v>2679</v>
      </c>
      <c r="B276" s="25" t="str">
        <f>"23"&amp;"."&amp;$B$801&amp;"."&amp;$B$802</f>
        <v>23.01.2024</v>
      </c>
      <c r="C276" s="88" t="s">
        <v>76</v>
      </c>
      <c r="D276" s="89">
        <f>ROUND(((D277+D278+D280+D279)/1000),5)</f>
        <v>1.5597399999999999</v>
      </c>
      <c r="E276" s="89">
        <f>ROUND(((E277+E278+E280+E279)/1000),5)</f>
        <v>1.5052300000000001</v>
      </c>
      <c r="F276" s="89">
        <f>ROUND(((F277+F278+F280+F279)/1000),5)</f>
        <v>1.4553499999999999</v>
      </c>
      <c r="G276" s="89">
        <f t="shared" ref="G276:AA276" si="159">ROUND(((G277+G278+G280+G279)/1000),5)</f>
        <v>1.4442999999999999</v>
      </c>
      <c r="H276" s="89">
        <f t="shared" si="159"/>
        <v>1.4964200000000001</v>
      </c>
      <c r="I276" s="89">
        <f t="shared" si="159"/>
        <v>1.57927</v>
      </c>
      <c r="J276" s="89">
        <f t="shared" si="159"/>
        <v>1.7736099999999999</v>
      </c>
      <c r="K276" s="89">
        <f t="shared" si="159"/>
        <v>2.08141</v>
      </c>
      <c r="L276" s="89">
        <f t="shared" si="159"/>
        <v>2.2778700000000001</v>
      </c>
      <c r="M276" s="89">
        <f t="shared" si="159"/>
        <v>2.3339799999999999</v>
      </c>
      <c r="N276" s="89">
        <f t="shared" si="159"/>
        <v>2.3370000000000002</v>
      </c>
      <c r="O276" s="89">
        <f t="shared" si="159"/>
        <v>2.3998200000000001</v>
      </c>
      <c r="P276" s="89">
        <f t="shared" si="159"/>
        <v>2.3689499999999999</v>
      </c>
      <c r="Q276" s="89">
        <f t="shared" si="159"/>
        <v>2.3829099999999999</v>
      </c>
      <c r="R276" s="89">
        <f t="shared" si="159"/>
        <v>2.3813900000000001</v>
      </c>
      <c r="S276" s="89">
        <f t="shared" si="159"/>
        <v>2.3344100000000001</v>
      </c>
      <c r="T276" s="89">
        <f t="shared" si="159"/>
        <v>2.3584800000000001</v>
      </c>
      <c r="U276" s="89">
        <f t="shared" si="159"/>
        <v>2.4108999999999998</v>
      </c>
      <c r="V276" s="89">
        <f t="shared" si="159"/>
        <v>2.4157000000000002</v>
      </c>
      <c r="W276" s="89">
        <f t="shared" si="159"/>
        <v>2.35528</v>
      </c>
      <c r="X276" s="89">
        <f t="shared" si="159"/>
        <v>2.2193800000000001</v>
      </c>
      <c r="Y276" s="89">
        <f t="shared" si="159"/>
        <v>2.1195300000000001</v>
      </c>
      <c r="Z276" s="89">
        <f t="shared" si="159"/>
        <v>1.8275399999999999</v>
      </c>
      <c r="AA276" s="89">
        <f t="shared" si="159"/>
        <v>1.68712</v>
      </c>
    </row>
    <row r="277" spans="1:27" ht="12.75" hidden="1" customHeight="1" outlineLevel="1" x14ac:dyDescent="0.2">
      <c r="A277" s="99" t="s">
        <v>2680</v>
      </c>
      <c r="B277" s="60" t="s">
        <v>238</v>
      </c>
      <c r="C277" s="40" t="s">
        <v>79</v>
      </c>
      <c r="D277" s="41">
        <v>1226.54</v>
      </c>
      <c r="E277" s="41">
        <v>1172.03</v>
      </c>
      <c r="F277" s="41">
        <v>1122.1500000000001</v>
      </c>
      <c r="G277" s="41">
        <v>1111.0999999999999</v>
      </c>
      <c r="H277" s="41">
        <v>1163.22</v>
      </c>
      <c r="I277" s="41">
        <v>1246.07</v>
      </c>
      <c r="J277" s="41">
        <v>1440.41</v>
      </c>
      <c r="K277" s="41">
        <v>1748.21</v>
      </c>
      <c r="L277" s="41">
        <v>1944.67</v>
      </c>
      <c r="M277" s="41">
        <v>2000.78</v>
      </c>
      <c r="N277" s="41">
        <v>2003.8</v>
      </c>
      <c r="O277" s="41">
        <v>2066.62</v>
      </c>
      <c r="P277" s="41">
        <v>2035.75</v>
      </c>
      <c r="Q277" s="41">
        <v>2049.71</v>
      </c>
      <c r="R277" s="41">
        <v>2048.19</v>
      </c>
      <c r="S277" s="41">
        <v>2001.21</v>
      </c>
      <c r="T277" s="41">
        <v>2025.28</v>
      </c>
      <c r="U277" s="41">
        <v>2077.6999999999998</v>
      </c>
      <c r="V277" s="41">
        <v>2082.5</v>
      </c>
      <c r="W277" s="41">
        <v>2022.08</v>
      </c>
      <c r="X277" s="41">
        <v>1886.18</v>
      </c>
      <c r="Y277" s="41">
        <v>1786.33</v>
      </c>
      <c r="Z277" s="41">
        <v>1494.34</v>
      </c>
      <c r="AA277" s="41">
        <v>1353.92</v>
      </c>
    </row>
    <row r="278" spans="1:27" ht="12.75" hidden="1" customHeight="1" outlineLevel="1" x14ac:dyDescent="0.2">
      <c r="A278" s="99" t="s">
        <v>2681</v>
      </c>
      <c r="B278" s="60" t="s">
        <v>90</v>
      </c>
      <c r="C278" s="40" t="s">
        <v>79</v>
      </c>
      <c r="D278" s="41">
        <f>$D$168</f>
        <v>113.12</v>
      </c>
      <c r="E278" s="41">
        <f>$D$168</f>
        <v>113.12</v>
      </c>
      <c r="F278" s="41">
        <f t="shared" ref="F278:AA278" si="160">$D$168</f>
        <v>113.12</v>
      </c>
      <c r="G278" s="41">
        <f t="shared" si="160"/>
        <v>113.12</v>
      </c>
      <c r="H278" s="41">
        <f t="shared" si="160"/>
        <v>113.12</v>
      </c>
      <c r="I278" s="41">
        <f t="shared" si="160"/>
        <v>113.12</v>
      </c>
      <c r="J278" s="41">
        <f t="shared" si="160"/>
        <v>113.12</v>
      </c>
      <c r="K278" s="41">
        <f t="shared" si="160"/>
        <v>113.12</v>
      </c>
      <c r="L278" s="41">
        <f t="shared" si="160"/>
        <v>113.12</v>
      </c>
      <c r="M278" s="41">
        <f t="shared" si="160"/>
        <v>113.12</v>
      </c>
      <c r="N278" s="41">
        <f t="shared" si="160"/>
        <v>113.12</v>
      </c>
      <c r="O278" s="41">
        <f t="shared" si="160"/>
        <v>113.12</v>
      </c>
      <c r="P278" s="41">
        <f t="shared" si="160"/>
        <v>113.12</v>
      </c>
      <c r="Q278" s="41">
        <f t="shared" si="160"/>
        <v>113.12</v>
      </c>
      <c r="R278" s="41">
        <f t="shared" si="160"/>
        <v>113.12</v>
      </c>
      <c r="S278" s="41">
        <f t="shared" si="160"/>
        <v>113.12</v>
      </c>
      <c r="T278" s="41">
        <f t="shared" si="160"/>
        <v>113.12</v>
      </c>
      <c r="U278" s="41">
        <f t="shared" si="160"/>
        <v>113.12</v>
      </c>
      <c r="V278" s="41">
        <f t="shared" si="160"/>
        <v>113.12</v>
      </c>
      <c r="W278" s="41">
        <f t="shared" si="160"/>
        <v>113.12</v>
      </c>
      <c r="X278" s="41">
        <f t="shared" si="160"/>
        <v>113.12</v>
      </c>
      <c r="Y278" s="41">
        <f t="shared" si="160"/>
        <v>113.12</v>
      </c>
      <c r="Z278" s="41">
        <f t="shared" si="160"/>
        <v>113.12</v>
      </c>
      <c r="AA278" s="41">
        <f t="shared" si="160"/>
        <v>113.12</v>
      </c>
    </row>
    <row r="279" spans="1:27" ht="12.75" hidden="1" customHeight="1" outlineLevel="1" x14ac:dyDescent="0.2">
      <c r="A279" s="99" t="s">
        <v>2682</v>
      </c>
      <c r="B279" s="60" t="s">
        <v>83</v>
      </c>
      <c r="C279" s="40" t="s">
        <v>79</v>
      </c>
      <c r="D279" s="41">
        <v>3.72</v>
      </c>
      <c r="E279" s="41">
        <v>3.72</v>
      </c>
      <c r="F279" s="41">
        <v>3.72</v>
      </c>
      <c r="G279" s="41">
        <v>3.72</v>
      </c>
      <c r="H279" s="41">
        <v>3.72</v>
      </c>
      <c r="I279" s="41">
        <v>3.72</v>
      </c>
      <c r="J279" s="41">
        <v>3.72</v>
      </c>
      <c r="K279" s="41">
        <v>3.72</v>
      </c>
      <c r="L279" s="41">
        <v>3.72</v>
      </c>
      <c r="M279" s="41">
        <v>3.72</v>
      </c>
      <c r="N279" s="41">
        <v>3.72</v>
      </c>
      <c r="O279" s="41">
        <v>3.72</v>
      </c>
      <c r="P279" s="41">
        <v>3.72</v>
      </c>
      <c r="Q279" s="41">
        <v>3.72</v>
      </c>
      <c r="R279" s="41">
        <v>3.72</v>
      </c>
      <c r="S279" s="41">
        <v>3.72</v>
      </c>
      <c r="T279" s="41">
        <v>3.72</v>
      </c>
      <c r="U279" s="41">
        <v>3.72</v>
      </c>
      <c r="V279" s="41">
        <v>3.72</v>
      </c>
      <c r="W279" s="41">
        <v>3.72</v>
      </c>
      <c r="X279" s="41">
        <v>3.72</v>
      </c>
      <c r="Y279" s="41">
        <v>3.72</v>
      </c>
      <c r="Z279" s="41">
        <v>3.72</v>
      </c>
      <c r="AA279" s="41">
        <v>3.72</v>
      </c>
    </row>
    <row r="280" spans="1:27" ht="12.75" hidden="1" customHeight="1" outlineLevel="1" x14ac:dyDescent="0.2">
      <c r="A280" s="99" t="s">
        <v>2683</v>
      </c>
      <c r="B280" s="60" t="s">
        <v>81</v>
      </c>
      <c r="C280" s="40" t="s">
        <v>79</v>
      </c>
      <c r="D280" s="41">
        <f>$D$11</f>
        <v>216.36</v>
      </c>
      <c r="E280" s="41">
        <f t="shared" ref="E280:AA280" si="161">$D$11</f>
        <v>216.36</v>
      </c>
      <c r="F280" s="41">
        <f t="shared" si="161"/>
        <v>216.36</v>
      </c>
      <c r="G280" s="41">
        <f t="shared" si="161"/>
        <v>216.36</v>
      </c>
      <c r="H280" s="41">
        <f t="shared" si="161"/>
        <v>216.36</v>
      </c>
      <c r="I280" s="41">
        <f t="shared" si="161"/>
        <v>216.36</v>
      </c>
      <c r="J280" s="41">
        <f t="shared" si="161"/>
        <v>216.36</v>
      </c>
      <c r="K280" s="41">
        <f t="shared" si="161"/>
        <v>216.36</v>
      </c>
      <c r="L280" s="41">
        <f t="shared" si="161"/>
        <v>216.36</v>
      </c>
      <c r="M280" s="41">
        <f t="shared" si="161"/>
        <v>216.36</v>
      </c>
      <c r="N280" s="41">
        <f t="shared" si="161"/>
        <v>216.36</v>
      </c>
      <c r="O280" s="41">
        <f t="shared" si="161"/>
        <v>216.36</v>
      </c>
      <c r="P280" s="41">
        <f t="shared" si="161"/>
        <v>216.36</v>
      </c>
      <c r="Q280" s="41">
        <f t="shared" si="161"/>
        <v>216.36</v>
      </c>
      <c r="R280" s="41">
        <f t="shared" si="161"/>
        <v>216.36</v>
      </c>
      <c r="S280" s="41">
        <f t="shared" si="161"/>
        <v>216.36</v>
      </c>
      <c r="T280" s="41">
        <f t="shared" si="161"/>
        <v>216.36</v>
      </c>
      <c r="U280" s="41">
        <f t="shared" si="161"/>
        <v>216.36</v>
      </c>
      <c r="V280" s="41">
        <f t="shared" si="161"/>
        <v>216.36</v>
      </c>
      <c r="W280" s="41">
        <f t="shared" si="161"/>
        <v>216.36</v>
      </c>
      <c r="X280" s="41">
        <f t="shared" si="161"/>
        <v>216.36</v>
      </c>
      <c r="Y280" s="41">
        <f t="shared" si="161"/>
        <v>216.36</v>
      </c>
      <c r="Z280" s="41">
        <f t="shared" si="161"/>
        <v>216.36</v>
      </c>
      <c r="AA280" s="41">
        <f t="shared" si="161"/>
        <v>216.36</v>
      </c>
    </row>
    <row r="281" spans="1:27" ht="12.75" customHeight="1" collapsed="1" x14ac:dyDescent="0.2">
      <c r="A281" s="98" t="s">
        <v>2684</v>
      </c>
      <c r="B281" s="25" t="str">
        <f>"24"&amp;"."&amp;$B$801&amp;"."&amp;$B$802</f>
        <v>24.01.2024</v>
      </c>
      <c r="C281" s="88" t="s">
        <v>76</v>
      </c>
      <c r="D281" s="89">
        <f>ROUND(((D282+D283+D285+D284)/1000),5)</f>
        <v>1.60127</v>
      </c>
      <c r="E281" s="89">
        <f>ROUND(((E282+E283+E285+E284)/1000),5)</f>
        <v>1.52664</v>
      </c>
      <c r="F281" s="89">
        <f>ROUND(((F282+F283+F285+F284)/1000),5)</f>
        <v>1.4979199999999999</v>
      </c>
      <c r="G281" s="89">
        <f t="shared" ref="G281:AA281" si="162">ROUND(((G282+G283+G285+G284)/1000),5)</f>
        <v>1.50414</v>
      </c>
      <c r="H281" s="89">
        <f t="shared" si="162"/>
        <v>1.5490600000000001</v>
      </c>
      <c r="I281" s="89">
        <f t="shared" si="162"/>
        <v>1.6151500000000001</v>
      </c>
      <c r="J281" s="89">
        <f t="shared" si="162"/>
        <v>1.8445400000000001</v>
      </c>
      <c r="K281" s="89">
        <f t="shared" si="162"/>
        <v>2.2230300000000001</v>
      </c>
      <c r="L281" s="89">
        <f t="shared" si="162"/>
        <v>2.4181599999999999</v>
      </c>
      <c r="M281" s="89">
        <f t="shared" si="162"/>
        <v>2.4559700000000002</v>
      </c>
      <c r="N281" s="89">
        <f t="shared" si="162"/>
        <v>2.46251</v>
      </c>
      <c r="O281" s="89">
        <f t="shared" si="162"/>
        <v>2.5068199999999998</v>
      </c>
      <c r="P281" s="89">
        <f t="shared" si="162"/>
        <v>2.4787400000000002</v>
      </c>
      <c r="Q281" s="89">
        <f t="shared" si="162"/>
        <v>2.48176</v>
      </c>
      <c r="R281" s="89">
        <f t="shared" si="162"/>
        <v>2.4749699999999999</v>
      </c>
      <c r="S281" s="89">
        <f t="shared" si="162"/>
        <v>2.4377599999999999</v>
      </c>
      <c r="T281" s="89">
        <f t="shared" si="162"/>
        <v>2.4607299999999999</v>
      </c>
      <c r="U281" s="89">
        <f t="shared" si="162"/>
        <v>2.4592700000000001</v>
      </c>
      <c r="V281" s="89">
        <f t="shared" si="162"/>
        <v>2.4610699999999999</v>
      </c>
      <c r="W281" s="89">
        <f t="shared" si="162"/>
        <v>2.4077799999999998</v>
      </c>
      <c r="X281" s="89">
        <f t="shared" si="162"/>
        <v>2.3776600000000001</v>
      </c>
      <c r="Y281" s="89">
        <f t="shared" si="162"/>
        <v>2.1507399999999999</v>
      </c>
      <c r="Z281" s="89">
        <f t="shared" si="162"/>
        <v>1.84958</v>
      </c>
      <c r="AA281" s="89">
        <f t="shared" si="162"/>
        <v>1.7722199999999999</v>
      </c>
    </row>
    <row r="282" spans="1:27" ht="12.75" hidden="1" customHeight="1" outlineLevel="1" x14ac:dyDescent="0.2">
      <c r="A282" s="99" t="s">
        <v>2685</v>
      </c>
      <c r="B282" s="60" t="s">
        <v>238</v>
      </c>
      <c r="C282" s="40" t="s">
        <v>79</v>
      </c>
      <c r="D282" s="41">
        <v>1268.07</v>
      </c>
      <c r="E282" s="41">
        <v>1193.44</v>
      </c>
      <c r="F282" s="41">
        <v>1164.72</v>
      </c>
      <c r="G282" s="41">
        <v>1170.94</v>
      </c>
      <c r="H282" s="41">
        <v>1215.8599999999999</v>
      </c>
      <c r="I282" s="41">
        <v>1281.95</v>
      </c>
      <c r="J282" s="41">
        <v>1511.34</v>
      </c>
      <c r="K282" s="41">
        <v>1889.83</v>
      </c>
      <c r="L282" s="41">
        <v>2084.96</v>
      </c>
      <c r="M282" s="41">
        <v>2122.77</v>
      </c>
      <c r="N282" s="41">
        <v>2129.31</v>
      </c>
      <c r="O282" s="41">
        <v>2173.62</v>
      </c>
      <c r="P282" s="41">
        <v>2145.54</v>
      </c>
      <c r="Q282" s="41">
        <v>2148.56</v>
      </c>
      <c r="R282" s="41">
        <v>2141.77</v>
      </c>
      <c r="S282" s="41">
        <v>2104.56</v>
      </c>
      <c r="T282" s="41">
        <v>2127.5300000000002</v>
      </c>
      <c r="U282" s="41">
        <v>2126.0700000000002</v>
      </c>
      <c r="V282" s="41">
        <v>2127.87</v>
      </c>
      <c r="W282" s="41">
        <v>2074.58</v>
      </c>
      <c r="X282" s="41">
        <v>2044.46</v>
      </c>
      <c r="Y282" s="41">
        <v>1817.54</v>
      </c>
      <c r="Z282" s="41">
        <v>1516.38</v>
      </c>
      <c r="AA282" s="41">
        <v>1439.02</v>
      </c>
    </row>
    <row r="283" spans="1:27" ht="12.75" hidden="1" customHeight="1" outlineLevel="1" x14ac:dyDescent="0.2">
      <c r="A283" s="99" t="s">
        <v>2686</v>
      </c>
      <c r="B283" s="60" t="s">
        <v>90</v>
      </c>
      <c r="C283" s="40" t="s">
        <v>79</v>
      </c>
      <c r="D283" s="41">
        <f>$D$168</f>
        <v>113.12</v>
      </c>
      <c r="E283" s="41">
        <f>$D$168</f>
        <v>113.12</v>
      </c>
      <c r="F283" s="41">
        <f t="shared" ref="F283:AA283" si="163">$D$168</f>
        <v>113.12</v>
      </c>
      <c r="G283" s="41">
        <f t="shared" si="163"/>
        <v>113.12</v>
      </c>
      <c r="H283" s="41">
        <f t="shared" si="163"/>
        <v>113.12</v>
      </c>
      <c r="I283" s="41">
        <f t="shared" si="163"/>
        <v>113.12</v>
      </c>
      <c r="J283" s="41">
        <f t="shared" si="163"/>
        <v>113.12</v>
      </c>
      <c r="K283" s="41">
        <f t="shared" si="163"/>
        <v>113.12</v>
      </c>
      <c r="L283" s="41">
        <f t="shared" si="163"/>
        <v>113.12</v>
      </c>
      <c r="M283" s="41">
        <f t="shared" si="163"/>
        <v>113.12</v>
      </c>
      <c r="N283" s="41">
        <f t="shared" si="163"/>
        <v>113.12</v>
      </c>
      <c r="O283" s="41">
        <f t="shared" si="163"/>
        <v>113.12</v>
      </c>
      <c r="P283" s="41">
        <f t="shared" si="163"/>
        <v>113.12</v>
      </c>
      <c r="Q283" s="41">
        <f t="shared" si="163"/>
        <v>113.12</v>
      </c>
      <c r="R283" s="41">
        <f t="shared" si="163"/>
        <v>113.12</v>
      </c>
      <c r="S283" s="41">
        <f t="shared" si="163"/>
        <v>113.12</v>
      </c>
      <c r="T283" s="41">
        <f t="shared" si="163"/>
        <v>113.12</v>
      </c>
      <c r="U283" s="41">
        <f t="shared" si="163"/>
        <v>113.12</v>
      </c>
      <c r="V283" s="41">
        <f t="shared" si="163"/>
        <v>113.12</v>
      </c>
      <c r="W283" s="41">
        <f t="shared" si="163"/>
        <v>113.12</v>
      </c>
      <c r="X283" s="41">
        <f t="shared" si="163"/>
        <v>113.12</v>
      </c>
      <c r="Y283" s="41">
        <f t="shared" si="163"/>
        <v>113.12</v>
      </c>
      <c r="Z283" s="41">
        <f t="shared" si="163"/>
        <v>113.12</v>
      </c>
      <c r="AA283" s="41">
        <f t="shared" si="163"/>
        <v>113.12</v>
      </c>
    </row>
    <row r="284" spans="1:27" ht="12.75" hidden="1" customHeight="1" outlineLevel="1" x14ac:dyDescent="0.2">
      <c r="A284" s="99" t="s">
        <v>2687</v>
      </c>
      <c r="B284" s="60" t="s">
        <v>83</v>
      </c>
      <c r="C284" s="40" t="s">
        <v>79</v>
      </c>
      <c r="D284" s="41">
        <v>3.72</v>
      </c>
      <c r="E284" s="41">
        <v>3.72</v>
      </c>
      <c r="F284" s="41">
        <v>3.72</v>
      </c>
      <c r="G284" s="41">
        <v>3.72</v>
      </c>
      <c r="H284" s="41">
        <v>3.72</v>
      </c>
      <c r="I284" s="41">
        <v>3.72</v>
      </c>
      <c r="J284" s="41">
        <v>3.72</v>
      </c>
      <c r="K284" s="41">
        <v>3.72</v>
      </c>
      <c r="L284" s="41">
        <v>3.72</v>
      </c>
      <c r="M284" s="41">
        <v>3.72</v>
      </c>
      <c r="N284" s="41">
        <v>3.72</v>
      </c>
      <c r="O284" s="41">
        <v>3.72</v>
      </c>
      <c r="P284" s="41">
        <v>3.72</v>
      </c>
      <c r="Q284" s="41">
        <v>3.72</v>
      </c>
      <c r="R284" s="41">
        <v>3.72</v>
      </c>
      <c r="S284" s="41">
        <v>3.72</v>
      </c>
      <c r="T284" s="41">
        <v>3.72</v>
      </c>
      <c r="U284" s="41">
        <v>3.72</v>
      </c>
      <c r="V284" s="41">
        <v>3.72</v>
      </c>
      <c r="W284" s="41">
        <v>3.72</v>
      </c>
      <c r="X284" s="41">
        <v>3.72</v>
      </c>
      <c r="Y284" s="41">
        <v>3.72</v>
      </c>
      <c r="Z284" s="41">
        <v>3.72</v>
      </c>
      <c r="AA284" s="41">
        <v>3.72</v>
      </c>
    </row>
    <row r="285" spans="1:27" ht="12.75" hidden="1" customHeight="1" outlineLevel="1" x14ac:dyDescent="0.2">
      <c r="A285" s="99" t="s">
        <v>2688</v>
      </c>
      <c r="B285" s="60" t="s">
        <v>81</v>
      </c>
      <c r="C285" s="40" t="s">
        <v>79</v>
      </c>
      <c r="D285" s="41">
        <f>$D$11</f>
        <v>216.36</v>
      </c>
      <c r="E285" s="41">
        <f t="shared" ref="E285:AA285" si="164">$D$11</f>
        <v>216.36</v>
      </c>
      <c r="F285" s="41">
        <f t="shared" si="164"/>
        <v>216.36</v>
      </c>
      <c r="G285" s="41">
        <f t="shared" si="164"/>
        <v>216.36</v>
      </c>
      <c r="H285" s="41">
        <f t="shared" si="164"/>
        <v>216.36</v>
      </c>
      <c r="I285" s="41">
        <f t="shared" si="164"/>
        <v>216.36</v>
      </c>
      <c r="J285" s="41">
        <f t="shared" si="164"/>
        <v>216.36</v>
      </c>
      <c r="K285" s="41">
        <f t="shared" si="164"/>
        <v>216.36</v>
      </c>
      <c r="L285" s="41">
        <f t="shared" si="164"/>
        <v>216.36</v>
      </c>
      <c r="M285" s="41">
        <f t="shared" si="164"/>
        <v>216.36</v>
      </c>
      <c r="N285" s="41">
        <f t="shared" si="164"/>
        <v>216.36</v>
      </c>
      <c r="O285" s="41">
        <f t="shared" si="164"/>
        <v>216.36</v>
      </c>
      <c r="P285" s="41">
        <f t="shared" si="164"/>
        <v>216.36</v>
      </c>
      <c r="Q285" s="41">
        <f t="shared" si="164"/>
        <v>216.36</v>
      </c>
      <c r="R285" s="41">
        <f t="shared" si="164"/>
        <v>216.36</v>
      </c>
      <c r="S285" s="41">
        <f t="shared" si="164"/>
        <v>216.36</v>
      </c>
      <c r="T285" s="41">
        <f t="shared" si="164"/>
        <v>216.36</v>
      </c>
      <c r="U285" s="41">
        <f t="shared" si="164"/>
        <v>216.36</v>
      </c>
      <c r="V285" s="41">
        <f t="shared" si="164"/>
        <v>216.36</v>
      </c>
      <c r="W285" s="41">
        <f t="shared" si="164"/>
        <v>216.36</v>
      </c>
      <c r="X285" s="41">
        <f t="shared" si="164"/>
        <v>216.36</v>
      </c>
      <c r="Y285" s="41">
        <f t="shared" si="164"/>
        <v>216.36</v>
      </c>
      <c r="Z285" s="41">
        <f t="shared" si="164"/>
        <v>216.36</v>
      </c>
      <c r="AA285" s="41">
        <f t="shared" si="164"/>
        <v>216.36</v>
      </c>
    </row>
    <row r="286" spans="1:27" ht="12.75" customHeight="1" collapsed="1" x14ac:dyDescent="0.2">
      <c r="A286" s="98" t="s">
        <v>2689</v>
      </c>
      <c r="B286" s="25" t="str">
        <f>"25"&amp;"."&amp;$B$801&amp;"."&amp;$B$802</f>
        <v>25.01.2024</v>
      </c>
      <c r="C286" s="88" t="s">
        <v>76</v>
      </c>
      <c r="D286" s="89">
        <f>ROUND(((D287+D288+D290+D289)/1000),5)</f>
        <v>1.62578</v>
      </c>
      <c r="E286" s="89">
        <f>ROUND(((E287+E288+E290+E289)/1000),5)</f>
        <v>1.56057</v>
      </c>
      <c r="F286" s="89">
        <f>ROUND(((F287+F288+F290+F289)/1000),5)</f>
        <v>1.5228600000000001</v>
      </c>
      <c r="G286" s="89">
        <f t="shared" ref="G286:AA286" si="165">ROUND(((G287+G288+G290+G289)/1000),5)</f>
        <v>1.5249900000000001</v>
      </c>
      <c r="H286" s="89">
        <f t="shared" si="165"/>
        <v>1.56396</v>
      </c>
      <c r="I286" s="89">
        <f t="shared" si="165"/>
        <v>1.68858</v>
      </c>
      <c r="J286" s="89">
        <f t="shared" si="165"/>
        <v>1.9074599999999999</v>
      </c>
      <c r="K286" s="89">
        <f t="shared" si="165"/>
        <v>2.1920299999999999</v>
      </c>
      <c r="L286" s="89">
        <f t="shared" si="165"/>
        <v>2.3903599999999998</v>
      </c>
      <c r="M286" s="89">
        <f t="shared" si="165"/>
        <v>2.4424199999999998</v>
      </c>
      <c r="N286" s="89">
        <f t="shared" si="165"/>
        <v>2.4594800000000001</v>
      </c>
      <c r="O286" s="89">
        <f t="shared" si="165"/>
        <v>2.4887700000000001</v>
      </c>
      <c r="P286" s="89">
        <f t="shared" si="165"/>
        <v>2.46576</v>
      </c>
      <c r="Q286" s="89">
        <f t="shared" si="165"/>
        <v>2.48177</v>
      </c>
      <c r="R286" s="89">
        <f t="shared" si="165"/>
        <v>2.4660600000000001</v>
      </c>
      <c r="S286" s="89">
        <f t="shared" si="165"/>
        <v>2.4212199999999999</v>
      </c>
      <c r="T286" s="89">
        <f t="shared" si="165"/>
        <v>2.4639199999999999</v>
      </c>
      <c r="U286" s="89">
        <f t="shared" si="165"/>
        <v>2.4734600000000002</v>
      </c>
      <c r="V286" s="89">
        <f t="shared" si="165"/>
        <v>2.4882599999999999</v>
      </c>
      <c r="W286" s="89">
        <f t="shared" si="165"/>
        <v>2.44082</v>
      </c>
      <c r="X286" s="89">
        <f t="shared" si="165"/>
        <v>2.2890600000000001</v>
      </c>
      <c r="Y286" s="89">
        <f t="shared" si="165"/>
        <v>2.12208</v>
      </c>
      <c r="Z286" s="89">
        <f t="shared" si="165"/>
        <v>1.8573</v>
      </c>
      <c r="AA286" s="89">
        <f t="shared" si="165"/>
        <v>1.74834</v>
      </c>
    </row>
    <row r="287" spans="1:27" ht="12.75" hidden="1" customHeight="1" outlineLevel="1" x14ac:dyDescent="0.2">
      <c r="A287" s="99" t="s">
        <v>2690</v>
      </c>
      <c r="B287" s="60" t="s">
        <v>238</v>
      </c>
      <c r="C287" s="40" t="s">
        <v>79</v>
      </c>
      <c r="D287" s="41">
        <v>1292.58</v>
      </c>
      <c r="E287" s="41">
        <v>1227.3699999999999</v>
      </c>
      <c r="F287" s="41">
        <v>1189.6600000000001</v>
      </c>
      <c r="G287" s="41">
        <v>1191.79</v>
      </c>
      <c r="H287" s="41">
        <v>1230.76</v>
      </c>
      <c r="I287" s="41">
        <v>1355.38</v>
      </c>
      <c r="J287" s="41">
        <v>1574.26</v>
      </c>
      <c r="K287" s="41">
        <v>1858.83</v>
      </c>
      <c r="L287" s="41">
        <v>2057.16</v>
      </c>
      <c r="M287" s="41">
        <v>2109.2199999999998</v>
      </c>
      <c r="N287" s="41">
        <v>2126.2800000000002</v>
      </c>
      <c r="O287" s="41">
        <v>2155.5700000000002</v>
      </c>
      <c r="P287" s="41">
        <v>2132.56</v>
      </c>
      <c r="Q287" s="41">
        <v>2148.5700000000002</v>
      </c>
      <c r="R287" s="41">
        <v>2132.86</v>
      </c>
      <c r="S287" s="41">
        <v>2088.02</v>
      </c>
      <c r="T287" s="41">
        <v>2130.7199999999998</v>
      </c>
      <c r="U287" s="41">
        <v>2140.2600000000002</v>
      </c>
      <c r="V287" s="41">
        <v>2155.06</v>
      </c>
      <c r="W287" s="41">
        <v>2107.62</v>
      </c>
      <c r="X287" s="41">
        <v>1955.86</v>
      </c>
      <c r="Y287" s="41">
        <v>1788.88</v>
      </c>
      <c r="Z287" s="41">
        <v>1524.1</v>
      </c>
      <c r="AA287" s="41">
        <v>1415.14</v>
      </c>
    </row>
    <row r="288" spans="1:27" ht="12.75" hidden="1" customHeight="1" outlineLevel="1" x14ac:dyDescent="0.2">
      <c r="A288" s="99" t="s">
        <v>2691</v>
      </c>
      <c r="B288" s="60" t="s">
        <v>90</v>
      </c>
      <c r="C288" s="40" t="s">
        <v>79</v>
      </c>
      <c r="D288" s="41">
        <f>$D$168</f>
        <v>113.12</v>
      </c>
      <c r="E288" s="41">
        <f>$D$168</f>
        <v>113.12</v>
      </c>
      <c r="F288" s="41">
        <f t="shared" ref="F288:AA288" si="166">$D$168</f>
        <v>113.12</v>
      </c>
      <c r="G288" s="41">
        <f t="shared" si="166"/>
        <v>113.12</v>
      </c>
      <c r="H288" s="41">
        <f t="shared" si="166"/>
        <v>113.12</v>
      </c>
      <c r="I288" s="41">
        <f t="shared" si="166"/>
        <v>113.12</v>
      </c>
      <c r="J288" s="41">
        <f t="shared" si="166"/>
        <v>113.12</v>
      </c>
      <c r="K288" s="41">
        <f t="shared" si="166"/>
        <v>113.12</v>
      </c>
      <c r="L288" s="41">
        <f t="shared" si="166"/>
        <v>113.12</v>
      </c>
      <c r="M288" s="41">
        <f t="shared" si="166"/>
        <v>113.12</v>
      </c>
      <c r="N288" s="41">
        <f t="shared" si="166"/>
        <v>113.12</v>
      </c>
      <c r="O288" s="41">
        <f t="shared" si="166"/>
        <v>113.12</v>
      </c>
      <c r="P288" s="41">
        <f t="shared" si="166"/>
        <v>113.12</v>
      </c>
      <c r="Q288" s="41">
        <f t="shared" si="166"/>
        <v>113.12</v>
      </c>
      <c r="R288" s="41">
        <f t="shared" si="166"/>
        <v>113.12</v>
      </c>
      <c r="S288" s="41">
        <f t="shared" si="166"/>
        <v>113.12</v>
      </c>
      <c r="T288" s="41">
        <f t="shared" si="166"/>
        <v>113.12</v>
      </c>
      <c r="U288" s="41">
        <f t="shared" si="166"/>
        <v>113.12</v>
      </c>
      <c r="V288" s="41">
        <f t="shared" si="166"/>
        <v>113.12</v>
      </c>
      <c r="W288" s="41">
        <f t="shared" si="166"/>
        <v>113.12</v>
      </c>
      <c r="X288" s="41">
        <f t="shared" si="166"/>
        <v>113.12</v>
      </c>
      <c r="Y288" s="41">
        <f t="shared" si="166"/>
        <v>113.12</v>
      </c>
      <c r="Z288" s="41">
        <f t="shared" si="166"/>
        <v>113.12</v>
      </c>
      <c r="AA288" s="41">
        <f t="shared" si="166"/>
        <v>113.12</v>
      </c>
    </row>
    <row r="289" spans="1:27" ht="12.75" hidden="1" customHeight="1" outlineLevel="1" x14ac:dyDescent="0.2">
      <c r="A289" s="99" t="s">
        <v>2692</v>
      </c>
      <c r="B289" s="60" t="s">
        <v>83</v>
      </c>
      <c r="C289" s="40" t="s">
        <v>79</v>
      </c>
      <c r="D289" s="41">
        <v>3.72</v>
      </c>
      <c r="E289" s="41">
        <v>3.72</v>
      </c>
      <c r="F289" s="41">
        <v>3.72</v>
      </c>
      <c r="G289" s="41">
        <v>3.72</v>
      </c>
      <c r="H289" s="41">
        <v>3.72</v>
      </c>
      <c r="I289" s="41">
        <v>3.72</v>
      </c>
      <c r="J289" s="41">
        <v>3.72</v>
      </c>
      <c r="K289" s="41">
        <v>3.72</v>
      </c>
      <c r="L289" s="41">
        <v>3.72</v>
      </c>
      <c r="M289" s="41">
        <v>3.72</v>
      </c>
      <c r="N289" s="41">
        <v>3.72</v>
      </c>
      <c r="O289" s="41">
        <v>3.72</v>
      </c>
      <c r="P289" s="41">
        <v>3.72</v>
      </c>
      <c r="Q289" s="41">
        <v>3.72</v>
      </c>
      <c r="R289" s="41">
        <v>3.72</v>
      </c>
      <c r="S289" s="41">
        <v>3.72</v>
      </c>
      <c r="T289" s="41">
        <v>3.72</v>
      </c>
      <c r="U289" s="41">
        <v>3.72</v>
      </c>
      <c r="V289" s="41">
        <v>3.72</v>
      </c>
      <c r="W289" s="41">
        <v>3.72</v>
      </c>
      <c r="X289" s="41">
        <v>3.72</v>
      </c>
      <c r="Y289" s="41">
        <v>3.72</v>
      </c>
      <c r="Z289" s="41">
        <v>3.72</v>
      </c>
      <c r="AA289" s="41">
        <v>3.72</v>
      </c>
    </row>
    <row r="290" spans="1:27" ht="12.75" hidden="1" customHeight="1" outlineLevel="1" x14ac:dyDescent="0.2">
      <c r="A290" s="99" t="s">
        <v>2693</v>
      </c>
      <c r="B290" s="60" t="s">
        <v>81</v>
      </c>
      <c r="C290" s="40" t="s">
        <v>79</v>
      </c>
      <c r="D290" s="41">
        <f>$D$11</f>
        <v>216.36</v>
      </c>
      <c r="E290" s="41">
        <f t="shared" ref="E290:AA290" si="167">$D$11</f>
        <v>216.36</v>
      </c>
      <c r="F290" s="41">
        <f t="shared" si="167"/>
        <v>216.36</v>
      </c>
      <c r="G290" s="41">
        <f t="shared" si="167"/>
        <v>216.36</v>
      </c>
      <c r="H290" s="41">
        <f t="shared" si="167"/>
        <v>216.36</v>
      </c>
      <c r="I290" s="41">
        <f t="shared" si="167"/>
        <v>216.36</v>
      </c>
      <c r="J290" s="41">
        <f t="shared" si="167"/>
        <v>216.36</v>
      </c>
      <c r="K290" s="41">
        <f t="shared" si="167"/>
        <v>216.36</v>
      </c>
      <c r="L290" s="41">
        <f t="shared" si="167"/>
        <v>216.36</v>
      </c>
      <c r="M290" s="41">
        <f t="shared" si="167"/>
        <v>216.36</v>
      </c>
      <c r="N290" s="41">
        <f t="shared" si="167"/>
        <v>216.36</v>
      </c>
      <c r="O290" s="41">
        <f t="shared" si="167"/>
        <v>216.36</v>
      </c>
      <c r="P290" s="41">
        <f t="shared" si="167"/>
        <v>216.36</v>
      </c>
      <c r="Q290" s="41">
        <f t="shared" si="167"/>
        <v>216.36</v>
      </c>
      <c r="R290" s="41">
        <f t="shared" si="167"/>
        <v>216.36</v>
      </c>
      <c r="S290" s="41">
        <f t="shared" si="167"/>
        <v>216.36</v>
      </c>
      <c r="T290" s="41">
        <f t="shared" si="167"/>
        <v>216.36</v>
      </c>
      <c r="U290" s="41">
        <f t="shared" si="167"/>
        <v>216.36</v>
      </c>
      <c r="V290" s="41">
        <f t="shared" si="167"/>
        <v>216.36</v>
      </c>
      <c r="W290" s="41">
        <f t="shared" si="167"/>
        <v>216.36</v>
      </c>
      <c r="X290" s="41">
        <f t="shared" si="167"/>
        <v>216.36</v>
      </c>
      <c r="Y290" s="41">
        <f t="shared" si="167"/>
        <v>216.36</v>
      </c>
      <c r="Z290" s="41">
        <f t="shared" si="167"/>
        <v>216.36</v>
      </c>
      <c r="AA290" s="41">
        <f t="shared" si="167"/>
        <v>216.36</v>
      </c>
    </row>
    <row r="291" spans="1:27" ht="12.75" customHeight="1" collapsed="1" x14ac:dyDescent="0.2">
      <c r="A291" s="98" t="s">
        <v>2694</v>
      </c>
      <c r="B291" s="25" t="str">
        <f>"26"&amp;"."&amp;$B$801&amp;"."&amp;$B$802</f>
        <v>26.01.2024</v>
      </c>
      <c r="C291" s="88" t="s">
        <v>76</v>
      </c>
      <c r="D291" s="89">
        <f>ROUND(((D292+D293+D295+D294)/1000),5)</f>
        <v>1.60771</v>
      </c>
      <c r="E291" s="89">
        <f>ROUND(((E292+E293+E295+E294)/1000),5)</f>
        <v>1.5220400000000001</v>
      </c>
      <c r="F291" s="89">
        <f>ROUND(((F292+F293+F295+F294)/1000),5)</f>
        <v>1.5079400000000001</v>
      </c>
      <c r="G291" s="89">
        <f t="shared" ref="G291:AA291" si="168">ROUND(((G292+G293+G295+G294)/1000),5)</f>
        <v>1.5091699999999999</v>
      </c>
      <c r="H291" s="89">
        <f t="shared" si="168"/>
        <v>1.5270999999999999</v>
      </c>
      <c r="I291" s="89">
        <f t="shared" si="168"/>
        <v>1.65195</v>
      </c>
      <c r="J291" s="89">
        <f t="shared" si="168"/>
        <v>1.8084800000000001</v>
      </c>
      <c r="K291" s="89">
        <f t="shared" si="168"/>
        <v>2.1839200000000001</v>
      </c>
      <c r="L291" s="89">
        <f t="shared" si="168"/>
        <v>2.35548</v>
      </c>
      <c r="M291" s="89">
        <f t="shared" si="168"/>
        <v>2.3700600000000001</v>
      </c>
      <c r="N291" s="89">
        <f t="shared" si="168"/>
        <v>2.3847700000000001</v>
      </c>
      <c r="O291" s="89">
        <f t="shared" si="168"/>
        <v>2.4390299999999998</v>
      </c>
      <c r="P291" s="89">
        <f t="shared" si="168"/>
        <v>2.4181699999999999</v>
      </c>
      <c r="Q291" s="89">
        <f t="shared" si="168"/>
        <v>2.42719</v>
      </c>
      <c r="R291" s="89">
        <f t="shared" si="168"/>
        <v>2.4287999999999998</v>
      </c>
      <c r="S291" s="89">
        <f t="shared" si="168"/>
        <v>2.3706800000000001</v>
      </c>
      <c r="T291" s="89">
        <f t="shared" si="168"/>
        <v>2.3684099999999999</v>
      </c>
      <c r="U291" s="89">
        <f t="shared" si="168"/>
        <v>2.3811</v>
      </c>
      <c r="V291" s="89">
        <f t="shared" si="168"/>
        <v>2.3537699999999999</v>
      </c>
      <c r="W291" s="89">
        <f t="shared" si="168"/>
        <v>2.3745500000000002</v>
      </c>
      <c r="X291" s="89">
        <f t="shared" si="168"/>
        <v>2.2480099999999998</v>
      </c>
      <c r="Y291" s="89">
        <f t="shared" si="168"/>
        <v>2.1246399999999999</v>
      </c>
      <c r="Z291" s="89">
        <f t="shared" si="168"/>
        <v>1.84022</v>
      </c>
      <c r="AA291" s="89">
        <f t="shared" si="168"/>
        <v>1.78609</v>
      </c>
    </row>
    <row r="292" spans="1:27" ht="12.75" hidden="1" customHeight="1" outlineLevel="1" x14ac:dyDescent="0.2">
      <c r="A292" s="99" t="s">
        <v>2695</v>
      </c>
      <c r="B292" s="60" t="s">
        <v>238</v>
      </c>
      <c r="C292" s="40" t="s">
        <v>79</v>
      </c>
      <c r="D292" s="41">
        <v>1274.51</v>
      </c>
      <c r="E292" s="41">
        <v>1188.8399999999999</v>
      </c>
      <c r="F292" s="41">
        <v>1174.74</v>
      </c>
      <c r="G292" s="41">
        <v>1175.97</v>
      </c>
      <c r="H292" s="41">
        <v>1193.9000000000001</v>
      </c>
      <c r="I292" s="41">
        <v>1318.75</v>
      </c>
      <c r="J292" s="41">
        <v>1475.28</v>
      </c>
      <c r="K292" s="41">
        <v>1850.72</v>
      </c>
      <c r="L292" s="41">
        <v>2022.28</v>
      </c>
      <c r="M292" s="41">
        <v>2036.86</v>
      </c>
      <c r="N292" s="41">
        <v>2051.5700000000002</v>
      </c>
      <c r="O292" s="41">
        <v>2105.83</v>
      </c>
      <c r="P292" s="41">
        <v>2084.9699999999998</v>
      </c>
      <c r="Q292" s="41">
        <v>2093.9899999999998</v>
      </c>
      <c r="R292" s="41">
        <v>2095.6</v>
      </c>
      <c r="S292" s="41">
        <v>2037.48</v>
      </c>
      <c r="T292" s="41">
        <v>2035.21</v>
      </c>
      <c r="U292" s="41">
        <v>2047.9</v>
      </c>
      <c r="V292" s="41">
        <v>2020.57</v>
      </c>
      <c r="W292" s="41">
        <v>2041.35</v>
      </c>
      <c r="X292" s="41">
        <v>1914.81</v>
      </c>
      <c r="Y292" s="41">
        <v>1791.44</v>
      </c>
      <c r="Z292" s="41">
        <v>1507.02</v>
      </c>
      <c r="AA292" s="41">
        <v>1452.89</v>
      </c>
    </row>
    <row r="293" spans="1:27" ht="12.75" hidden="1" customHeight="1" outlineLevel="1" x14ac:dyDescent="0.2">
      <c r="A293" s="99" t="s">
        <v>2696</v>
      </c>
      <c r="B293" s="60" t="s">
        <v>90</v>
      </c>
      <c r="C293" s="40" t="s">
        <v>79</v>
      </c>
      <c r="D293" s="41">
        <f>$D$168</f>
        <v>113.12</v>
      </c>
      <c r="E293" s="41">
        <f>$D$168</f>
        <v>113.12</v>
      </c>
      <c r="F293" s="41">
        <f t="shared" ref="F293:AA293" si="169">$D$168</f>
        <v>113.12</v>
      </c>
      <c r="G293" s="41">
        <f t="shared" si="169"/>
        <v>113.12</v>
      </c>
      <c r="H293" s="41">
        <f t="shared" si="169"/>
        <v>113.12</v>
      </c>
      <c r="I293" s="41">
        <f t="shared" si="169"/>
        <v>113.12</v>
      </c>
      <c r="J293" s="41">
        <f t="shared" si="169"/>
        <v>113.12</v>
      </c>
      <c r="K293" s="41">
        <f t="shared" si="169"/>
        <v>113.12</v>
      </c>
      <c r="L293" s="41">
        <f t="shared" si="169"/>
        <v>113.12</v>
      </c>
      <c r="M293" s="41">
        <f t="shared" si="169"/>
        <v>113.12</v>
      </c>
      <c r="N293" s="41">
        <f t="shared" si="169"/>
        <v>113.12</v>
      </c>
      <c r="O293" s="41">
        <f t="shared" si="169"/>
        <v>113.12</v>
      </c>
      <c r="P293" s="41">
        <f t="shared" si="169"/>
        <v>113.12</v>
      </c>
      <c r="Q293" s="41">
        <f t="shared" si="169"/>
        <v>113.12</v>
      </c>
      <c r="R293" s="41">
        <f t="shared" si="169"/>
        <v>113.12</v>
      </c>
      <c r="S293" s="41">
        <f t="shared" si="169"/>
        <v>113.12</v>
      </c>
      <c r="T293" s="41">
        <f t="shared" si="169"/>
        <v>113.12</v>
      </c>
      <c r="U293" s="41">
        <f t="shared" si="169"/>
        <v>113.12</v>
      </c>
      <c r="V293" s="41">
        <f t="shared" si="169"/>
        <v>113.12</v>
      </c>
      <c r="W293" s="41">
        <f t="shared" si="169"/>
        <v>113.12</v>
      </c>
      <c r="X293" s="41">
        <f t="shared" si="169"/>
        <v>113.12</v>
      </c>
      <c r="Y293" s="41">
        <f t="shared" si="169"/>
        <v>113.12</v>
      </c>
      <c r="Z293" s="41">
        <f t="shared" si="169"/>
        <v>113.12</v>
      </c>
      <c r="AA293" s="41">
        <f t="shared" si="169"/>
        <v>113.12</v>
      </c>
    </row>
    <row r="294" spans="1:27" ht="12.75" hidden="1" customHeight="1" outlineLevel="1" x14ac:dyDescent="0.2">
      <c r="A294" s="99" t="s">
        <v>2697</v>
      </c>
      <c r="B294" s="60" t="s">
        <v>83</v>
      </c>
      <c r="C294" s="40" t="s">
        <v>79</v>
      </c>
      <c r="D294" s="41">
        <v>3.72</v>
      </c>
      <c r="E294" s="41">
        <v>3.72</v>
      </c>
      <c r="F294" s="41">
        <v>3.72</v>
      </c>
      <c r="G294" s="41">
        <v>3.72</v>
      </c>
      <c r="H294" s="41">
        <v>3.72</v>
      </c>
      <c r="I294" s="41">
        <v>3.72</v>
      </c>
      <c r="J294" s="41">
        <v>3.72</v>
      </c>
      <c r="K294" s="41">
        <v>3.72</v>
      </c>
      <c r="L294" s="41">
        <v>3.72</v>
      </c>
      <c r="M294" s="41">
        <v>3.72</v>
      </c>
      <c r="N294" s="41">
        <v>3.72</v>
      </c>
      <c r="O294" s="41">
        <v>3.72</v>
      </c>
      <c r="P294" s="41">
        <v>3.72</v>
      </c>
      <c r="Q294" s="41">
        <v>3.72</v>
      </c>
      <c r="R294" s="41">
        <v>3.72</v>
      </c>
      <c r="S294" s="41">
        <v>3.72</v>
      </c>
      <c r="T294" s="41">
        <v>3.72</v>
      </c>
      <c r="U294" s="41">
        <v>3.72</v>
      </c>
      <c r="V294" s="41">
        <v>3.72</v>
      </c>
      <c r="W294" s="41">
        <v>3.72</v>
      </c>
      <c r="X294" s="41">
        <v>3.72</v>
      </c>
      <c r="Y294" s="41">
        <v>3.72</v>
      </c>
      <c r="Z294" s="41">
        <v>3.72</v>
      </c>
      <c r="AA294" s="41">
        <v>3.72</v>
      </c>
    </row>
    <row r="295" spans="1:27" ht="12.75" hidden="1" customHeight="1" outlineLevel="1" x14ac:dyDescent="0.2">
      <c r="A295" s="99" t="s">
        <v>2698</v>
      </c>
      <c r="B295" s="60" t="s">
        <v>81</v>
      </c>
      <c r="C295" s="40" t="s">
        <v>79</v>
      </c>
      <c r="D295" s="41">
        <f>$D$11</f>
        <v>216.36</v>
      </c>
      <c r="E295" s="41">
        <f t="shared" ref="E295:AA295" si="170">$D$11</f>
        <v>216.36</v>
      </c>
      <c r="F295" s="41">
        <f t="shared" si="170"/>
        <v>216.36</v>
      </c>
      <c r="G295" s="41">
        <f t="shared" si="170"/>
        <v>216.36</v>
      </c>
      <c r="H295" s="41">
        <f t="shared" si="170"/>
        <v>216.36</v>
      </c>
      <c r="I295" s="41">
        <f t="shared" si="170"/>
        <v>216.36</v>
      </c>
      <c r="J295" s="41">
        <f t="shared" si="170"/>
        <v>216.36</v>
      </c>
      <c r="K295" s="41">
        <f t="shared" si="170"/>
        <v>216.36</v>
      </c>
      <c r="L295" s="41">
        <f t="shared" si="170"/>
        <v>216.36</v>
      </c>
      <c r="M295" s="41">
        <f t="shared" si="170"/>
        <v>216.36</v>
      </c>
      <c r="N295" s="41">
        <f t="shared" si="170"/>
        <v>216.36</v>
      </c>
      <c r="O295" s="41">
        <f t="shared" si="170"/>
        <v>216.36</v>
      </c>
      <c r="P295" s="41">
        <f t="shared" si="170"/>
        <v>216.36</v>
      </c>
      <c r="Q295" s="41">
        <f t="shared" si="170"/>
        <v>216.36</v>
      </c>
      <c r="R295" s="41">
        <f t="shared" si="170"/>
        <v>216.36</v>
      </c>
      <c r="S295" s="41">
        <f t="shared" si="170"/>
        <v>216.36</v>
      </c>
      <c r="T295" s="41">
        <f t="shared" si="170"/>
        <v>216.36</v>
      </c>
      <c r="U295" s="41">
        <f t="shared" si="170"/>
        <v>216.36</v>
      </c>
      <c r="V295" s="41">
        <f t="shared" si="170"/>
        <v>216.36</v>
      </c>
      <c r="W295" s="41">
        <f t="shared" si="170"/>
        <v>216.36</v>
      </c>
      <c r="X295" s="41">
        <f t="shared" si="170"/>
        <v>216.36</v>
      </c>
      <c r="Y295" s="41">
        <f t="shared" si="170"/>
        <v>216.36</v>
      </c>
      <c r="Z295" s="41">
        <f t="shared" si="170"/>
        <v>216.36</v>
      </c>
      <c r="AA295" s="41">
        <f t="shared" si="170"/>
        <v>216.36</v>
      </c>
    </row>
    <row r="296" spans="1:27" ht="12.75" customHeight="1" collapsed="1" x14ac:dyDescent="0.2">
      <c r="A296" s="98" t="s">
        <v>2699</v>
      </c>
      <c r="B296" s="25" t="str">
        <f>"27"&amp;"."&amp;$B$801&amp;"."&amp;$B$802</f>
        <v>27.01.2024</v>
      </c>
      <c r="C296" s="88" t="s">
        <v>76</v>
      </c>
      <c r="D296" s="89">
        <f>ROUND(((D297+D298+D300+D299)/1000),5)</f>
        <v>1.8541300000000001</v>
      </c>
      <c r="E296" s="89">
        <f>ROUND(((E297+E298+E300+E299)/1000),5)</f>
        <v>1.7696099999999999</v>
      </c>
      <c r="F296" s="89">
        <f>ROUND(((F297+F298+F300+F299)/1000),5)</f>
        <v>1.6541399999999999</v>
      </c>
      <c r="G296" s="89">
        <f t="shared" ref="G296:AA296" si="171">ROUND(((G297+G298+G300+G299)/1000),5)</f>
        <v>1.62574</v>
      </c>
      <c r="H296" s="89">
        <f t="shared" si="171"/>
        <v>1.6439699999999999</v>
      </c>
      <c r="I296" s="89">
        <f t="shared" si="171"/>
        <v>1.69557</v>
      </c>
      <c r="J296" s="89">
        <f t="shared" si="171"/>
        <v>1.80901</v>
      </c>
      <c r="K296" s="89">
        <f t="shared" si="171"/>
        <v>1.9637500000000001</v>
      </c>
      <c r="L296" s="89">
        <f t="shared" si="171"/>
        <v>2.1370900000000002</v>
      </c>
      <c r="M296" s="89">
        <f t="shared" si="171"/>
        <v>2.2675800000000002</v>
      </c>
      <c r="N296" s="89">
        <f t="shared" si="171"/>
        <v>2.3476499999999998</v>
      </c>
      <c r="O296" s="89">
        <f t="shared" si="171"/>
        <v>2.3464900000000002</v>
      </c>
      <c r="P296" s="89">
        <f t="shared" si="171"/>
        <v>2.35432</v>
      </c>
      <c r="Q296" s="89">
        <f t="shared" si="171"/>
        <v>2.3512400000000002</v>
      </c>
      <c r="R296" s="89">
        <f t="shared" si="171"/>
        <v>2.3605900000000002</v>
      </c>
      <c r="S296" s="89">
        <f t="shared" si="171"/>
        <v>2.27156</v>
      </c>
      <c r="T296" s="89">
        <f t="shared" si="171"/>
        <v>2.4883799999999998</v>
      </c>
      <c r="U296" s="89">
        <f t="shared" si="171"/>
        <v>2.5973700000000002</v>
      </c>
      <c r="V296" s="89">
        <f t="shared" si="171"/>
        <v>2.6340300000000001</v>
      </c>
      <c r="W296" s="89">
        <f t="shared" si="171"/>
        <v>2.2755700000000001</v>
      </c>
      <c r="X296" s="89">
        <f t="shared" si="171"/>
        <v>2.2578900000000002</v>
      </c>
      <c r="Y296" s="89">
        <f t="shared" si="171"/>
        <v>2.1440199999999998</v>
      </c>
      <c r="Z296" s="89">
        <f t="shared" si="171"/>
        <v>1.9637800000000001</v>
      </c>
      <c r="AA296" s="89">
        <f t="shared" si="171"/>
        <v>1.84402</v>
      </c>
    </row>
    <row r="297" spans="1:27" ht="12.75" hidden="1" customHeight="1" outlineLevel="1" x14ac:dyDescent="0.2">
      <c r="A297" s="99" t="s">
        <v>2700</v>
      </c>
      <c r="B297" s="60" t="s">
        <v>238</v>
      </c>
      <c r="C297" s="40" t="s">
        <v>79</v>
      </c>
      <c r="D297" s="41">
        <v>1520.93</v>
      </c>
      <c r="E297" s="41">
        <v>1436.41</v>
      </c>
      <c r="F297" s="41">
        <v>1320.94</v>
      </c>
      <c r="G297" s="41">
        <v>1292.54</v>
      </c>
      <c r="H297" s="41">
        <v>1310.77</v>
      </c>
      <c r="I297" s="41">
        <v>1362.37</v>
      </c>
      <c r="J297" s="41">
        <v>1475.81</v>
      </c>
      <c r="K297" s="41">
        <v>1630.55</v>
      </c>
      <c r="L297" s="41">
        <v>1803.89</v>
      </c>
      <c r="M297" s="41">
        <v>1934.38</v>
      </c>
      <c r="N297" s="41">
        <v>2014.45</v>
      </c>
      <c r="O297" s="41">
        <v>2013.29</v>
      </c>
      <c r="P297" s="41">
        <v>2021.12</v>
      </c>
      <c r="Q297" s="41">
        <v>2018.04</v>
      </c>
      <c r="R297" s="41">
        <v>2027.39</v>
      </c>
      <c r="S297" s="41">
        <v>1938.36</v>
      </c>
      <c r="T297" s="41">
        <v>2155.1799999999998</v>
      </c>
      <c r="U297" s="41">
        <v>2264.17</v>
      </c>
      <c r="V297" s="41">
        <v>2300.83</v>
      </c>
      <c r="W297" s="41">
        <v>1942.37</v>
      </c>
      <c r="X297" s="41">
        <v>1924.69</v>
      </c>
      <c r="Y297" s="41">
        <v>1810.82</v>
      </c>
      <c r="Z297" s="41">
        <v>1630.58</v>
      </c>
      <c r="AA297" s="41">
        <v>1510.82</v>
      </c>
    </row>
    <row r="298" spans="1:27" ht="12.75" hidden="1" customHeight="1" outlineLevel="1" x14ac:dyDescent="0.2">
      <c r="A298" s="99" t="s">
        <v>2701</v>
      </c>
      <c r="B298" s="60" t="s">
        <v>90</v>
      </c>
      <c r="C298" s="40" t="s">
        <v>79</v>
      </c>
      <c r="D298" s="41">
        <f>$D$168</f>
        <v>113.12</v>
      </c>
      <c r="E298" s="41">
        <f>$D$168</f>
        <v>113.12</v>
      </c>
      <c r="F298" s="41">
        <f t="shared" ref="F298:AA298" si="172">$D$168</f>
        <v>113.12</v>
      </c>
      <c r="G298" s="41">
        <f t="shared" si="172"/>
        <v>113.12</v>
      </c>
      <c r="H298" s="41">
        <f t="shared" si="172"/>
        <v>113.12</v>
      </c>
      <c r="I298" s="41">
        <f t="shared" si="172"/>
        <v>113.12</v>
      </c>
      <c r="J298" s="41">
        <f t="shared" si="172"/>
        <v>113.12</v>
      </c>
      <c r="K298" s="41">
        <f t="shared" si="172"/>
        <v>113.12</v>
      </c>
      <c r="L298" s="41">
        <f t="shared" si="172"/>
        <v>113.12</v>
      </c>
      <c r="M298" s="41">
        <f t="shared" si="172"/>
        <v>113.12</v>
      </c>
      <c r="N298" s="41">
        <f t="shared" si="172"/>
        <v>113.12</v>
      </c>
      <c r="O298" s="41">
        <f t="shared" si="172"/>
        <v>113.12</v>
      </c>
      <c r="P298" s="41">
        <f t="shared" si="172"/>
        <v>113.12</v>
      </c>
      <c r="Q298" s="41">
        <f t="shared" si="172"/>
        <v>113.12</v>
      </c>
      <c r="R298" s="41">
        <f t="shared" si="172"/>
        <v>113.12</v>
      </c>
      <c r="S298" s="41">
        <f t="shared" si="172"/>
        <v>113.12</v>
      </c>
      <c r="T298" s="41">
        <f t="shared" si="172"/>
        <v>113.12</v>
      </c>
      <c r="U298" s="41">
        <f t="shared" si="172"/>
        <v>113.12</v>
      </c>
      <c r="V298" s="41">
        <f t="shared" si="172"/>
        <v>113.12</v>
      </c>
      <c r="W298" s="41">
        <f t="shared" si="172"/>
        <v>113.12</v>
      </c>
      <c r="X298" s="41">
        <f t="shared" si="172"/>
        <v>113.12</v>
      </c>
      <c r="Y298" s="41">
        <f t="shared" si="172"/>
        <v>113.12</v>
      </c>
      <c r="Z298" s="41">
        <f t="shared" si="172"/>
        <v>113.12</v>
      </c>
      <c r="AA298" s="41">
        <f t="shared" si="172"/>
        <v>113.12</v>
      </c>
    </row>
    <row r="299" spans="1:27" ht="12.75" hidden="1" customHeight="1" outlineLevel="1" x14ac:dyDescent="0.2">
      <c r="A299" s="99" t="s">
        <v>2702</v>
      </c>
      <c r="B299" s="60" t="s">
        <v>83</v>
      </c>
      <c r="C299" s="40" t="s">
        <v>79</v>
      </c>
      <c r="D299" s="41">
        <v>3.72</v>
      </c>
      <c r="E299" s="41">
        <v>3.72</v>
      </c>
      <c r="F299" s="41">
        <v>3.72</v>
      </c>
      <c r="G299" s="41">
        <v>3.72</v>
      </c>
      <c r="H299" s="41">
        <v>3.72</v>
      </c>
      <c r="I299" s="41">
        <v>3.72</v>
      </c>
      <c r="J299" s="41">
        <v>3.72</v>
      </c>
      <c r="K299" s="41">
        <v>3.72</v>
      </c>
      <c r="L299" s="41">
        <v>3.72</v>
      </c>
      <c r="M299" s="41">
        <v>3.72</v>
      </c>
      <c r="N299" s="41">
        <v>3.72</v>
      </c>
      <c r="O299" s="41">
        <v>3.72</v>
      </c>
      <c r="P299" s="41">
        <v>3.72</v>
      </c>
      <c r="Q299" s="41">
        <v>3.72</v>
      </c>
      <c r="R299" s="41">
        <v>3.72</v>
      </c>
      <c r="S299" s="41">
        <v>3.72</v>
      </c>
      <c r="T299" s="41">
        <v>3.72</v>
      </c>
      <c r="U299" s="41">
        <v>3.72</v>
      </c>
      <c r="V299" s="41">
        <v>3.72</v>
      </c>
      <c r="W299" s="41">
        <v>3.72</v>
      </c>
      <c r="X299" s="41">
        <v>3.72</v>
      </c>
      <c r="Y299" s="41">
        <v>3.72</v>
      </c>
      <c r="Z299" s="41">
        <v>3.72</v>
      </c>
      <c r="AA299" s="41">
        <v>3.72</v>
      </c>
    </row>
    <row r="300" spans="1:27" ht="12.75" hidden="1" customHeight="1" outlineLevel="1" x14ac:dyDescent="0.2">
      <c r="A300" s="99" t="s">
        <v>2703</v>
      </c>
      <c r="B300" s="60" t="s">
        <v>81</v>
      </c>
      <c r="C300" s="40" t="s">
        <v>79</v>
      </c>
      <c r="D300" s="41">
        <f>$D$11</f>
        <v>216.36</v>
      </c>
      <c r="E300" s="41">
        <f t="shared" ref="E300:AA300" si="173">$D$11</f>
        <v>216.36</v>
      </c>
      <c r="F300" s="41">
        <f t="shared" si="173"/>
        <v>216.36</v>
      </c>
      <c r="G300" s="41">
        <f t="shared" si="173"/>
        <v>216.36</v>
      </c>
      <c r="H300" s="41">
        <f t="shared" si="173"/>
        <v>216.36</v>
      </c>
      <c r="I300" s="41">
        <f t="shared" si="173"/>
        <v>216.36</v>
      </c>
      <c r="J300" s="41">
        <f t="shared" si="173"/>
        <v>216.36</v>
      </c>
      <c r="K300" s="41">
        <f t="shared" si="173"/>
        <v>216.36</v>
      </c>
      <c r="L300" s="41">
        <f t="shared" si="173"/>
        <v>216.36</v>
      </c>
      <c r="M300" s="41">
        <f t="shared" si="173"/>
        <v>216.36</v>
      </c>
      <c r="N300" s="41">
        <f t="shared" si="173"/>
        <v>216.36</v>
      </c>
      <c r="O300" s="41">
        <f t="shared" si="173"/>
        <v>216.36</v>
      </c>
      <c r="P300" s="41">
        <f t="shared" si="173"/>
        <v>216.36</v>
      </c>
      <c r="Q300" s="41">
        <f t="shared" si="173"/>
        <v>216.36</v>
      </c>
      <c r="R300" s="41">
        <f t="shared" si="173"/>
        <v>216.36</v>
      </c>
      <c r="S300" s="41">
        <f t="shared" si="173"/>
        <v>216.36</v>
      </c>
      <c r="T300" s="41">
        <f t="shared" si="173"/>
        <v>216.36</v>
      </c>
      <c r="U300" s="41">
        <f t="shared" si="173"/>
        <v>216.36</v>
      </c>
      <c r="V300" s="41">
        <f t="shared" si="173"/>
        <v>216.36</v>
      </c>
      <c r="W300" s="41">
        <f t="shared" si="173"/>
        <v>216.36</v>
      </c>
      <c r="X300" s="41">
        <f t="shared" si="173"/>
        <v>216.36</v>
      </c>
      <c r="Y300" s="41">
        <f t="shared" si="173"/>
        <v>216.36</v>
      </c>
      <c r="Z300" s="41">
        <f t="shared" si="173"/>
        <v>216.36</v>
      </c>
      <c r="AA300" s="41">
        <f t="shared" si="173"/>
        <v>216.36</v>
      </c>
    </row>
    <row r="301" spans="1:27" ht="12.75" customHeight="1" collapsed="1" x14ac:dyDescent="0.2">
      <c r="A301" s="98" t="s">
        <v>2704</v>
      </c>
      <c r="B301" s="25" t="str">
        <f>"28"&amp;"."&amp;$B$801&amp;"."&amp;$B$802</f>
        <v>28.01.2024</v>
      </c>
      <c r="C301" s="88" t="s">
        <v>76</v>
      </c>
      <c r="D301" s="89">
        <f>ROUND(((D302+D303+D305+D304)/1000),5)</f>
        <v>1.7803599999999999</v>
      </c>
      <c r="E301" s="89">
        <f>ROUND(((E302+E303+E305+E304)/1000),5)</f>
        <v>1.6813899999999999</v>
      </c>
      <c r="F301" s="89">
        <f>ROUND(((F302+F303+F305+F304)/1000),5)</f>
        <v>1.58352</v>
      </c>
      <c r="G301" s="89">
        <f t="shared" ref="G301:AA301" si="174">ROUND(((G302+G303+G305+G304)/1000),5)</f>
        <v>1.5751599999999999</v>
      </c>
      <c r="H301" s="89">
        <f t="shared" si="174"/>
        <v>1.58186</v>
      </c>
      <c r="I301" s="89">
        <f t="shared" si="174"/>
        <v>1.5912500000000001</v>
      </c>
      <c r="J301" s="89">
        <f t="shared" si="174"/>
        <v>1.68407</v>
      </c>
      <c r="K301" s="89">
        <f t="shared" si="174"/>
        <v>1.8319399999999999</v>
      </c>
      <c r="L301" s="89">
        <f t="shared" si="174"/>
        <v>1.9833499999999999</v>
      </c>
      <c r="M301" s="89">
        <f t="shared" si="174"/>
        <v>2.1187100000000001</v>
      </c>
      <c r="N301" s="89">
        <f t="shared" si="174"/>
        <v>2.1936599999999999</v>
      </c>
      <c r="O301" s="89">
        <f t="shared" si="174"/>
        <v>2.2171799999999999</v>
      </c>
      <c r="P301" s="89">
        <f t="shared" si="174"/>
        <v>2.23068</v>
      </c>
      <c r="Q301" s="89">
        <f t="shared" si="174"/>
        <v>2.2423000000000002</v>
      </c>
      <c r="R301" s="89">
        <f t="shared" si="174"/>
        <v>2.2008399999999999</v>
      </c>
      <c r="S301" s="89">
        <f t="shared" si="174"/>
        <v>2.1891600000000002</v>
      </c>
      <c r="T301" s="89">
        <f t="shared" si="174"/>
        <v>2.2494299999999998</v>
      </c>
      <c r="U301" s="89">
        <f t="shared" si="174"/>
        <v>2.28165</v>
      </c>
      <c r="V301" s="89">
        <f t="shared" si="174"/>
        <v>2.27766</v>
      </c>
      <c r="W301" s="89">
        <f t="shared" si="174"/>
        <v>2.25116</v>
      </c>
      <c r="X301" s="89">
        <f t="shared" si="174"/>
        <v>2.2293400000000001</v>
      </c>
      <c r="Y301" s="89">
        <f t="shared" si="174"/>
        <v>2.1170200000000001</v>
      </c>
      <c r="Z301" s="89">
        <f t="shared" si="174"/>
        <v>1.95852</v>
      </c>
      <c r="AA301" s="89">
        <f t="shared" si="174"/>
        <v>1.8495200000000001</v>
      </c>
    </row>
    <row r="302" spans="1:27" ht="12.75" hidden="1" customHeight="1" outlineLevel="1" x14ac:dyDescent="0.2">
      <c r="A302" s="99" t="s">
        <v>2705</v>
      </c>
      <c r="B302" s="60" t="s">
        <v>238</v>
      </c>
      <c r="C302" s="40" t="s">
        <v>79</v>
      </c>
      <c r="D302" s="41">
        <v>1447.16</v>
      </c>
      <c r="E302" s="41">
        <v>1348.19</v>
      </c>
      <c r="F302" s="41">
        <v>1250.32</v>
      </c>
      <c r="G302" s="41">
        <v>1241.96</v>
      </c>
      <c r="H302" s="41">
        <v>1248.6600000000001</v>
      </c>
      <c r="I302" s="41">
        <v>1258.05</v>
      </c>
      <c r="J302" s="41">
        <v>1350.87</v>
      </c>
      <c r="K302" s="41">
        <v>1498.74</v>
      </c>
      <c r="L302" s="41">
        <v>1650.15</v>
      </c>
      <c r="M302" s="41">
        <v>1785.51</v>
      </c>
      <c r="N302" s="41">
        <v>1860.46</v>
      </c>
      <c r="O302" s="41">
        <v>1883.98</v>
      </c>
      <c r="P302" s="41">
        <v>1897.48</v>
      </c>
      <c r="Q302" s="41">
        <v>1909.1</v>
      </c>
      <c r="R302" s="41">
        <v>1867.64</v>
      </c>
      <c r="S302" s="41">
        <v>1855.96</v>
      </c>
      <c r="T302" s="41">
        <v>1916.23</v>
      </c>
      <c r="U302" s="41">
        <v>1948.45</v>
      </c>
      <c r="V302" s="41">
        <v>1944.46</v>
      </c>
      <c r="W302" s="41">
        <v>1917.96</v>
      </c>
      <c r="X302" s="41">
        <v>1896.14</v>
      </c>
      <c r="Y302" s="41">
        <v>1783.82</v>
      </c>
      <c r="Z302" s="41">
        <v>1625.32</v>
      </c>
      <c r="AA302" s="41">
        <v>1516.32</v>
      </c>
    </row>
    <row r="303" spans="1:27" ht="12.75" hidden="1" customHeight="1" outlineLevel="1" x14ac:dyDescent="0.2">
      <c r="A303" s="99" t="s">
        <v>2706</v>
      </c>
      <c r="B303" s="60" t="s">
        <v>90</v>
      </c>
      <c r="C303" s="40" t="s">
        <v>79</v>
      </c>
      <c r="D303" s="41">
        <f>$D$168</f>
        <v>113.12</v>
      </c>
      <c r="E303" s="41">
        <f>$D$168</f>
        <v>113.12</v>
      </c>
      <c r="F303" s="41">
        <f t="shared" ref="F303:AA303" si="175">$D$168</f>
        <v>113.12</v>
      </c>
      <c r="G303" s="41">
        <f t="shared" si="175"/>
        <v>113.12</v>
      </c>
      <c r="H303" s="41">
        <f t="shared" si="175"/>
        <v>113.12</v>
      </c>
      <c r="I303" s="41">
        <f t="shared" si="175"/>
        <v>113.12</v>
      </c>
      <c r="J303" s="41">
        <f t="shared" si="175"/>
        <v>113.12</v>
      </c>
      <c r="K303" s="41">
        <f t="shared" si="175"/>
        <v>113.12</v>
      </c>
      <c r="L303" s="41">
        <f t="shared" si="175"/>
        <v>113.12</v>
      </c>
      <c r="M303" s="41">
        <f t="shared" si="175"/>
        <v>113.12</v>
      </c>
      <c r="N303" s="41">
        <f t="shared" si="175"/>
        <v>113.12</v>
      </c>
      <c r="O303" s="41">
        <f t="shared" si="175"/>
        <v>113.12</v>
      </c>
      <c r="P303" s="41">
        <f t="shared" si="175"/>
        <v>113.12</v>
      </c>
      <c r="Q303" s="41">
        <f t="shared" si="175"/>
        <v>113.12</v>
      </c>
      <c r="R303" s="41">
        <f t="shared" si="175"/>
        <v>113.12</v>
      </c>
      <c r="S303" s="41">
        <f t="shared" si="175"/>
        <v>113.12</v>
      </c>
      <c r="T303" s="41">
        <f t="shared" si="175"/>
        <v>113.12</v>
      </c>
      <c r="U303" s="41">
        <f t="shared" si="175"/>
        <v>113.12</v>
      </c>
      <c r="V303" s="41">
        <f t="shared" si="175"/>
        <v>113.12</v>
      </c>
      <c r="W303" s="41">
        <f t="shared" si="175"/>
        <v>113.12</v>
      </c>
      <c r="X303" s="41">
        <f t="shared" si="175"/>
        <v>113.12</v>
      </c>
      <c r="Y303" s="41">
        <f t="shared" si="175"/>
        <v>113.12</v>
      </c>
      <c r="Z303" s="41">
        <f t="shared" si="175"/>
        <v>113.12</v>
      </c>
      <c r="AA303" s="41">
        <f t="shared" si="175"/>
        <v>113.12</v>
      </c>
    </row>
    <row r="304" spans="1:27" ht="12.75" hidden="1" customHeight="1" outlineLevel="1" x14ac:dyDescent="0.2">
      <c r="A304" s="99" t="s">
        <v>2707</v>
      </c>
      <c r="B304" s="60" t="s">
        <v>83</v>
      </c>
      <c r="C304" s="40" t="s">
        <v>79</v>
      </c>
      <c r="D304" s="41">
        <v>3.72</v>
      </c>
      <c r="E304" s="41">
        <v>3.72</v>
      </c>
      <c r="F304" s="41">
        <v>3.72</v>
      </c>
      <c r="G304" s="41">
        <v>3.72</v>
      </c>
      <c r="H304" s="41">
        <v>3.72</v>
      </c>
      <c r="I304" s="41">
        <v>3.72</v>
      </c>
      <c r="J304" s="41">
        <v>3.72</v>
      </c>
      <c r="K304" s="41">
        <v>3.72</v>
      </c>
      <c r="L304" s="41">
        <v>3.72</v>
      </c>
      <c r="M304" s="41">
        <v>3.72</v>
      </c>
      <c r="N304" s="41">
        <v>3.72</v>
      </c>
      <c r="O304" s="41">
        <v>3.72</v>
      </c>
      <c r="P304" s="41">
        <v>3.72</v>
      </c>
      <c r="Q304" s="41">
        <v>3.72</v>
      </c>
      <c r="R304" s="41">
        <v>3.72</v>
      </c>
      <c r="S304" s="41">
        <v>3.72</v>
      </c>
      <c r="T304" s="41">
        <v>3.72</v>
      </c>
      <c r="U304" s="41">
        <v>3.72</v>
      </c>
      <c r="V304" s="41">
        <v>3.72</v>
      </c>
      <c r="W304" s="41">
        <v>3.72</v>
      </c>
      <c r="X304" s="41">
        <v>3.72</v>
      </c>
      <c r="Y304" s="41">
        <v>3.72</v>
      </c>
      <c r="Z304" s="41">
        <v>3.72</v>
      </c>
      <c r="AA304" s="41">
        <v>3.72</v>
      </c>
    </row>
    <row r="305" spans="1:27" ht="12.75" hidden="1" customHeight="1" outlineLevel="1" x14ac:dyDescent="0.2">
      <c r="A305" s="99" t="s">
        <v>2708</v>
      </c>
      <c r="B305" s="60" t="s">
        <v>81</v>
      </c>
      <c r="C305" s="40" t="s">
        <v>79</v>
      </c>
      <c r="D305" s="41">
        <f>$D$11</f>
        <v>216.36</v>
      </c>
      <c r="E305" s="41">
        <f t="shared" ref="E305:AA305" si="176">$D$11</f>
        <v>216.36</v>
      </c>
      <c r="F305" s="41">
        <f t="shared" si="176"/>
        <v>216.36</v>
      </c>
      <c r="G305" s="41">
        <f t="shared" si="176"/>
        <v>216.36</v>
      </c>
      <c r="H305" s="41">
        <f t="shared" si="176"/>
        <v>216.36</v>
      </c>
      <c r="I305" s="41">
        <f t="shared" si="176"/>
        <v>216.36</v>
      </c>
      <c r="J305" s="41">
        <f t="shared" si="176"/>
        <v>216.36</v>
      </c>
      <c r="K305" s="41">
        <f t="shared" si="176"/>
        <v>216.36</v>
      </c>
      <c r="L305" s="41">
        <f t="shared" si="176"/>
        <v>216.36</v>
      </c>
      <c r="M305" s="41">
        <f t="shared" si="176"/>
        <v>216.36</v>
      </c>
      <c r="N305" s="41">
        <f t="shared" si="176"/>
        <v>216.36</v>
      </c>
      <c r="O305" s="41">
        <f t="shared" si="176"/>
        <v>216.36</v>
      </c>
      <c r="P305" s="41">
        <f t="shared" si="176"/>
        <v>216.36</v>
      </c>
      <c r="Q305" s="41">
        <f t="shared" si="176"/>
        <v>216.36</v>
      </c>
      <c r="R305" s="41">
        <f t="shared" si="176"/>
        <v>216.36</v>
      </c>
      <c r="S305" s="41">
        <f t="shared" si="176"/>
        <v>216.36</v>
      </c>
      <c r="T305" s="41">
        <f t="shared" si="176"/>
        <v>216.36</v>
      </c>
      <c r="U305" s="41">
        <f t="shared" si="176"/>
        <v>216.36</v>
      </c>
      <c r="V305" s="41">
        <f t="shared" si="176"/>
        <v>216.36</v>
      </c>
      <c r="W305" s="41">
        <f t="shared" si="176"/>
        <v>216.36</v>
      </c>
      <c r="X305" s="41">
        <f t="shared" si="176"/>
        <v>216.36</v>
      </c>
      <c r="Y305" s="41">
        <f t="shared" si="176"/>
        <v>216.36</v>
      </c>
      <c r="Z305" s="41">
        <f t="shared" si="176"/>
        <v>216.36</v>
      </c>
      <c r="AA305" s="41">
        <f t="shared" si="176"/>
        <v>216.36</v>
      </c>
    </row>
    <row r="306" spans="1:27" ht="12.75" customHeight="1" collapsed="1" x14ac:dyDescent="0.2">
      <c r="A306" s="98" t="s">
        <v>2709</v>
      </c>
      <c r="B306" s="25" t="str">
        <f>"29"&amp;"."&amp;$B$801&amp;"."&amp;$B$802</f>
        <v>29.01.2024</v>
      </c>
      <c r="C306" s="88" t="s">
        <v>76</v>
      </c>
      <c r="D306" s="89">
        <f>ROUND(((D307+D308+D310+D309)/1000),5)</f>
        <v>1.6372100000000001</v>
      </c>
      <c r="E306" s="89">
        <f>ROUND(((E307+E308+E310+E309)/1000),5)</f>
        <v>1.5836399999999999</v>
      </c>
      <c r="F306" s="89">
        <f>ROUND(((F307+F308+F310+F309)/1000),5)</f>
        <v>1.54816</v>
      </c>
      <c r="G306" s="89">
        <f t="shared" ref="G306:AA306" si="177">ROUND(((G307+G308+G310+G309)/1000),5)</f>
        <v>1.5359799999999999</v>
      </c>
      <c r="H306" s="89">
        <f t="shared" si="177"/>
        <v>1.5554699999999999</v>
      </c>
      <c r="I306" s="89">
        <f t="shared" si="177"/>
        <v>1.66638</v>
      </c>
      <c r="J306" s="89">
        <f t="shared" si="177"/>
        <v>1.82437</v>
      </c>
      <c r="K306" s="89">
        <f t="shared" si="177"/>
        <v>2.1194500000000001</v>
      </c>
      <c r="L306" s="89">
        <f t="shared" si="177"/>
        <v>2.3567200000000001</v>
      </c>
      <c r="M306" s="89">
        <f t="shared" si="177"/>
        <v>2.3095699999999999</v>
      </c>
      <c r="N306" s="89">
        <f t="shared" si="177"/>
        <v>2.30938</v>
      </c>
      <c r="O306" s="89">
        <f t="shared" si="177"/>
        <v>2.3994200000000001</v>
      </c>
      <c r="P306" s="89">
        <f t="shared" si="177"/>
        <v>2.3936000000000002</v>
      </c>
      <c r="Q306" s="89">
        <f t="shared" si="177"/>
        <v>2.39913</v>
      </c>
      <c r="R306" s="89">
        <f t="shared" si="177"/>
        <v>2.3983500000000002</v>
      </c>
      <c r="S306" s="89">
        <f t="shared" si="177"/>
        <v>2.3812700000000002</v>
      </c>
      <c r="T306" s="89">
        <f t="shared" si="177"/>
        <v>2.2618800000000001</v>
      </c>
      <c r="U306" s="89">
        <f t="shared" si="177"/>
        <v>2.2823500000000001</v>
      </c>
      <c r="V306" s="89">
        <f t="shared" si="177"/>
        <v>2.2817799999999999</v>
      </c>
      <c r="W306" s="89">
        <f t="shared" si="177"/>
        <v>2.3757000000000001</v>
      </c>
      <c r="X306" s="89">
        <f t="shared" si="177"/>
        <v>2.2545700000000002</v>
      </c>
      <c r="Y306" s="89">
        <f t="shared" si="177"/>
        <v>2.1252599999999999</v>
      </c>
      <c r="Z306" s="89">
        <f t="shared" si="177"/>
        <v>1.83928</v>
      </c>
      <c r="AA306" s="89">
        <f t="shared" si="177"/>
        <v>1.78887</v>
      </c>
    </row>
    <row r="307" spans="1:27" ht="12.75" hidden="1" customHeight="1" outlineLevel="1" x14ac:dyDescent="0.2">
      <c r="A307" s="99" t="s">
        <v>2710</v>
      </c>
      <c r="B307" s="60" t="s">
        <v>238</v>
      </c>
      <c r="C307" s="40" t="s">
        <v>79</v>
      </c>
      <c r="D307" s="41">
        <v>1304.01</v>
      </c>
      <c r="E307" s="41">
        <v>1250.44</v>
      </c>
      <c r="F307" s="41">
        <v>1214.96</v>
      </c>
      <c r="G307" s="41">
        <v>1202.78</v>
      </c>
      <c r="H307" s="41">
        <v>1222.27</v>
      </c>
      <c r="I307" s="41">
        <v>1333.18</v>
      </c>
      <c r="J307" s="41">
        <v>1491.17</v>
      </c>
      <c r="K307" s="41">
        <v>1786.25</v>
      </c>
      <c r="L307" s="41">
        <v>2023.52</v>
      </c>
      <c r="M307" s="41">
        <v>1976.37</v>
      </c>
      <c r="N307" s="41">
        <v>1976.18</v>
      </c>
      <c r="O307" s="41">
        <v>2066.2199999999998</v>
      </c>
      <c r="P307" s="41">
        <v>2060.4</v>
      </c>
      <c r="Q307" s="41">
        <v>2065.9299999999998</v>
      </c>
      <c r="R307" s="41">
        <v>2065.15</v>
      </c>
      <c r="S307" s="41">
        <v>2048.0700000000002</v>
      </c>
      <c r="T307" s="41">
        <v>1928.68</v>
      </c>
      <c r="U307" s="41">
        <v>1949.15</v>
      </c>
      <c r="V307" s="41">
        <v>1948.58</v>
      </c>
      <c r="W307" s="41">
        <v>2042.5</v>
      </c>
      <c r="X307" s="41">
        <v>1921.37</v>
      </c>
      <c r="Y307" s="41">
        <v>1792.06</v>
      </c>
      <c r="Z307" s="41">
        <v>1506.08</v>
      </c>
      <c r="AA307" s="41">
        <v>1455.67</v>
      </c>
    </row>
    <row r="308" spans="1:27" ht="12.75" hidden="1" customHeight="1" outlineLevel="1" x14ac:dyDescent="0.2">
      <c r="A308" s="99" t="s">
        <v>2711</v>
      </c>
      <c r="B308" s="60" t="s">
        <v>90</v>
      </c>
      <c r="C308" s="40" t="s">
        <v>79</v>
      </c>
      <c r="D308" s="41">
        <f>$D$168</f>
        <v>113.12</v>
      </c>
      <c r="E308" s="41">
        <f>$D$168</f>
        <v>113.12</v>
      </c>
      <c r="F308" s="41">
        <f t="shared" ref="F308:AA308" si="178">$D$168</f>
        <v>113.12</v>
      </c>
      <c r="G308" s="41">
        <f t="shared" si="178"/>
        <v>113.12</v>
      </c>
      <c r="H308" s="41">
        <f t="shared" si="178"/>
        <v>113.12</v>
      </c>
      <c r="I308" s="41">
        <f t="shared" si="178"/>
        <v>113.12</v>
      </c>
      <c r="J308" s="41">
        <f t="shared" si="178"/>
        <v>113.12</v>
      </c>
      <c r="K308" s="41">
        <f t="shared" si="178"/>
        <v>113.12</v>
      </c>
      <c r="L308" s="41">
        <f t="shared" si="178"/>
        <v>113.12</v>
      </c>
      <c r="M308" s="41">
        <f t="shared" si="178"/>
        <v>113.12</v>
      </c>
      <c r="N308" s="41">
        <f t="shared" si="178"/>
        <v>113.12</v>
      </c>
      <c r="O308" s="41">
        <f t="shared" si="178"/>
        <v>113.12</v>
      </c>
      <c r="P308" s="41">
        <f t="shared" si="178"/>
        <v>113.12</v>
      </c>
      <c r="Q308" s="41">
        <f t="shared" si="178"/>
        <v>113.12</v>
      </c>
      <c r="R308" s="41">
        <f t="shared" si="178"/>
        <v>113.12</v>
      </c>
      <c r="S308" s="41">
        <f t="shared" si="178"/>
        <v>113.12</v>
      </c>
      <c r="T308" s="41">
        <f t="shared" si="178"/>
        <v>113.12</v>
      </c>
      <c r="U308" s="41">
        <f t="shared" si="178"/>
        <v>113.12</v>
      </c>
      <c r="V308" s="41">
        <f t="shared" si="178"/>
        <v>113.12</v>
      </c>
      <c r="W308" s="41">
        <f t="shared" si="178"/>
        <v>113.12</v>
      </c>
      <c r="X308" s="41">
        <f t="shared" si="178"/>
        <v>113.12</v>
      </c>
      <c r="Y308" s="41">
        <f t="shared" si="178"/>
        <v>113.12</v>
      </c>
      <c r="Z308" s="41">
        <f t="shared" si="178"/>
        <v>113.12</v>
      </c>
      <c r="AA308" s="41">
        <f t="shared" si="178"/>
        <v>113.12</v>
      </c>
    </row>
    <row r="309" spans="1:27" ht="12.75" hidden="1" customHeight="1" outlineLevel="1" x14ac:dyDescent="0.2">
      <c r="A309" s="99" t="s">
        <v>2712</v>
      </c>
      <c r="B309" s="60" t="s">
        <v>83</v>
      </c>
      <c r="C309" s="40" t="s">
        <v>79</v>
      </c>
      <c r="D309" s="41">
        <v>3.72</v>
      </c>
      <c r="E309" s="41">
        <v>3.72</v>
      </c>
      <c r="F309" s="41">
        <v>3.72</v>
      </c>
      <c r="G309" s="41">
        <v>3.72</v>
      </c>
      <c r="H309" s="41">
        <v>3.72</v>
      </c>
      <c r="I309" s="41">
        <v>3.72</v>
      </c>
      <c r="J309" s="41">
        <v>3.72</v>
      </c>
      <c r="K309" s="41">
        <v>3.72</v>
      </c>
      <c r="L309" s="41">
        <v>3.72</v>
      </c>
      <c r="M309" s="41">
        <v>3.72</v>
      </c>
      <c r="N309" s="41">
        <v>3.72</v>
      </c>
      <c r="O309" s="41">
        <v>3.72</v>
      </c>
      <c r="P309" s="41">
        <v>3.72</v>
      </c>
      <c r="Q309" s="41">
        <v>3.72</v>
      </c>
      <c r="R309" s="41">
        <v>3.72</v>
      </c>
      <c r="S309" s="41">
        <v>3.72</v>
      </c>
      <c r="T309" s="41">
        <v>3.72</v>
      </c>
      <c r="U309" s="41">
        <v>3.72</v>
      </c>
      <c r="V309" s="41">
        <v>3.72</v>
      </c>
      <c r="W309" s="41">
        <v>3.72</v>
      </c>
      <c r="X309" s="41">
        <v>3.72</v>
      </c>
      <c r="Y309" s="41">
        <v>3.72</v>
      </c>
      <c r="Z309" s="41">
        <v>3.72</v>
      </c>
      <c r="AA309" s="41">
        <v>3.72</v>
      </c>
    </row>
    <row r="310" spans="1:27" ht="12.75" hidden="1" customHeight="1" outlineLevel="1" x14ac:dyDescent="0.2">
      <c r="A310" s="99" t="s">
        <v>2713</v>
      </c>
      <c r="B310" s="60" t="s">
        <v>81</v>
      </c>
      <c r="C310" s="40" t="s">
        <v>79</v>
      </c>
      <c r="D310" s="41">
        <f>$D$11</f>
        <v>216.36</v>
      </c>
      <c r="E310" s="41">
        <f t="shared" ref="E310:AA310" si="179">$D$11</f>
        <v>216.36</v>
      </c>
      <c r="F310" s="41">
        <f t="shared" si="179"/>
        <v>216.36</v>
      </c>
      <c r="G310" s="41">
        <f t="shared" si="179"/>
        <v>216.36</v>
      </c>
      <c r="H310" s="41">
        <f t="shared" si="179"/>
        <v>216.36</v>
      </c>
      <c r="I310" s="41">
        <f t="shared" si="179"/>
        <v>216.36</v>
      </c>
      <c r="J310" s="41">
        <f t="shared" si="179"/>
        <v>216.36</v>
      </c>
      <c r="K310" s="41">
        <f t="shared" si="179"/>
        <v>216.36</v>
      </c>
      <c r="L310" s="41">
        <f t="shared" si="179"/>
        <v>216.36</v>
      </c>
      <c r="M310" s="41">
        <f t="shared" si="179"/>
        <v>216.36</v>
      </c>
      <c r="N310" s="41">
        <f t="shared" si="179"/>
        <v>216.36</v>
      </c>
      <c r="O310" s="41">
        <f t="shared" si="179"/>
        <v>216.36</v>
      </c>
      <c r="P310" s="41">
        <f t="shared" si="179"/>
        <v>216.36</v>
      </c>
      <c r="Q310" s="41">
        <f t="shared" si="179"/>
        <v>216.36</v>
      </c>
      <c r="R310" s="41">
        <f t="shared" si="179"/>
        <v>216.36</v>
      </c>
      <c r="S310" s="41">
        <f t="shared" si="179"/>
        <v>216.36</v>
      </c>
      <c r="T310" s="41">
        <f t="shared" si="179"/>
        <v>216.36</v>
      </c>
      <c r="U310" s="41">
        <f t="shared" si="179"/>
        <v>216.36</v>
      </c>
      <c r="V310" s="41">
        <f t="shared" si="179"/>
        <v>216.36</v>
      </c>
      <c r="W310" s="41">
        <f t="shared" si="179"/>
        <v>216.36</v>
      </c>
      <c r="X310" s="41">
        <f t="shared" si="179"/>
        <v>216.36</v>
      </c>
      <c r="Y310" s="41">
        <f t="shared" si="179"/>
        <v>216.36</v>
      </c>
      <c r="Z310" s="41">
        <f t="shared" si="179"/>
        <v>216.36</v>
      </c>
      <c r="AA310" s="41">
        <f t="shared" si="179"/>
        <v>216.36</v>
      </c>
    </row>
    <row r="311" spans="1:27" ht="12.75" customHeight="1" collapsed="1" x14ac:dyDescent="0.2">
      <c r="A311" s="98" t="s">
        <v>2714</v>
      </c>
      <c r="B311" s="25" t="str">
        <f>"30"&amp;"."&amp;$B$801&amp;"."&amp;$B$802</f>
        <v>30.01.2024</v>
      </c>
      <c r="C311" s="88" t="s">
        <v>76</v>
      </c>
      <c r="D311" s="89">
        <f>ROUND(((D312+D313+D315+D314)/1000),5)</f>
        <v>1.6620699999999999</v>
      </c>
      <c r="E311" s="89">
        <f>ROUND(((E312+E313+E315+E314)/1000),5)</f>
        <v>1.5828500000000001</v>
      </c>
      <c r="F311" s="89">
        <f>ROUND(((F312+F313+F315+F314)/1000),5)</f>
        <v>1.5520700000000001</v>
      </c>
      <c r="G311" s="89">
        <f t="shared" ref="G311:AA311" si="180">ROUND(((G312+G313+G315+G314)/1000),5)</f>
        <v>1.5438799999999999</v>
      </c>
      <c r="H311" s="89">
        <f t="shared" si="180"/>
        <v>1.5831</v>
      </c>
      <c r="I311" s="89">
        <f t="shared" si="180"/>
        <v>1.7249399999999999</v>
      </c>
      <c r="J311" s="89">
        <f t="shared" si="180"/>
        <v>1.9337599999999999</v>
      </c>
      <c r="K311" s="89">
        <f t="shared" si="180"/>
        <v>2.1465100000000001</v>
      </c>
      <c r="L311" s="89">
        <f t="shared" si="180"/>
        <v>2.3561299999999998</v>
      </c>
      <c r="M311" s="89">
        <f t="shared" si="180"/>
        <v>2.3723800000000002</v>
      </c>
      <c r="N311" s="89">
        <f t="shared" si="180"/>
        <v>2.379</v>
      </c>
      <c r="O311" s="89">
        <f t="shared" si="180"/>
        <v>2.42083</v>
      </c>
      <c r="P311" s="89">
        <f t="shared" si="180"/>
        <v>2.4085299999999998</v>
      </c>
      <c r="Q311" s="89">
        <f t="shared" si="180"/>
        <v>2.4150100000000001</v>
      </c>
      <c r="R311" s="89">
        <f t="shared" si="180"/>
        <v>2.4232100000000001</v>
      </c>
      <c r="S311" s="89">
        <f t="shared" si="180"/>
        <v>2.3914399999999998</v>
      </c>
      <c r="T311" s="89">
        <f t="shared" si="180"/>
        <v>2.37439</v>
      </c>
      <c r="U311" s="89">
        <f t="shared" si="180"/>
        <v>2.3786299999999998</v>
      </c>
      <c r="V311" s="89">
        <f t="shared" si="180"/>
        <v>2.3467699999999998</v>
      </c>
      <c r="W311" s="89">
        <f t="shared" si="180"/>
        <v>2.3828399999999998</v>
      </c>
      <c r="X311" s="89">
        <f t="shared" si="180"/>
        <v>2.20512</v>
      </c>
      <c r="Y311" s="89">
        <f t="shared" si="180"/>
        <v>2.1370100000000001</v>
      </c>
      <c r="Z311" s="89">
        <f t="shared" si="180"/>
        <v>1.8692200000000001</v>
      </c>
      <c r="AA311" s="89">
        <f t="shared" si="180"/>
        <v>1.7962899999999999</v>
      </c>
    </row>
    <row r="312" spans="1:27" ht="12.75" hidden="1" customHeight="1" outlineLevel="1" x14ac:dyDescent="0.2">
      <c r="A312" s="99" t="s">
        <v>2715</v>
      </c>
      <c r="B312" s="60" t="s">
        <v>238</v>
      </c>
      <c r="C312" s="40" t="s">
        <v>79</v>
      </c>
      <c r="D312" s="41">
        <v>1328.87</v>
      </c>
      <c r="E312" s="41">
        <v>1249.6500000000001</v>
      </c>
      <c r="F312" s="41">
        <v>1218.8699999999999</v>
      </c>
      <c r="G312" s="41">
        <v>1210.68</v>
      </c>
      <c r="H312" s="41">
        <v>1249.9000000000001</v>
      </c>
      <c r="I312" s="41">
        <v>1391.74</v>
      </c>
      <c r="J312" s="41">
        <v>1600.56</v>
      </c>
      <c r="K312" s="41">
        <v>1813.31</v>
      </c>
      <c r="L312" s="41">
        <v>2022.93</v>
      </c>
      <c r="M312" s="41">
        <v>2039.18</v>
      </c>
      <c r="N312" s="41">
        <v>2045.8</v>
      </c>
      <c r="O312" s="41">
        <v>2087.63</v>
      </c>
      <c r="P312" s="41">
        <v>2075.33</v>
      </c>
      <c r="Q312" s="41">
        <v>2081.81</v>
      </c>
      <c r="R312" s="41">
        <v>2090.0100000000002</v>
      </c>
      <c r="S312" s="41">
        <v>2058.2399999999998</v>
      </c>
      <c r="T312" s="41">
        <v>2041.19</v>
      </c>
      <c r="U312" s="41">
        <v>2045.43</v>
      </c>
      <c r="V312" s="41">
        <v>2013.57</v>
      </c>
      <c r="W312" s="41">
        <v>2049.64</v>
      </c>
      <c r="X312" s="41">
        <v>1871.92</v>
      </c>
      <c r="Y312" s="41">
        <v>1803.81</v>
      </c>
      <c r="Z312" s="41">
        <v>1536.02</v>
      </c>
      <c r="AA312" s="41">
        <v>1463.09</v>
      </c>
    </row>
    <row r="313" spans="1:27" ht="12.75" hidden="1" customHeight="1" outlineLevel="1" x14ac:dyDescent="0.2">
      <c r="A313" s="99" t="s">
        <v>2716</v>
      </c>
      <c r="B313" s="60" t="s">
        <v>90</v>
      </c>
      <c r="C313" s="40" t="s">
        <v>79</v>
      </c>
      <c r="D313" s="41">
        <f>$D$168</f>
        <v>113.12</v>
      </c>
      <c r="E313" s="41">
        <f>$D$168</f>
        <v>113.12</v>
      </c>
      <c r="F313" s="41">
        <f t="shared" ref="F313:AA313" si="181">$D$168</f>
        <v>113.12</v>
      </c>
      <c r="G313" s="41">
        <f t="shared" si="181"/>
        <v>113.12</v>
      </c>
      <c r="H313" s="41">
        <f t="shared" si="181"/>
        <v>113.12</v>
      </c>
      <c r="I313" s="41">
        <f t="shared" si="181"/>
        <v>113.12</v>
      </c>
      <c r="J313" s="41">
        <f t="shared" si="181"/>
        <v>113.12</v>
      </c>
      <c r="K313" s="41">
        <f t="shared" si="181"/>
        <v>113.12</v>
      </c>
      <c r="L313" s="41">
        <f t="shared" si="181"/>
        <v>113.12</v>
      </c>
      <c r="M313" s="41">
        <f t="shared" si="181"/>
        <v>113.12</v>
      </c>
      <c r="N313" s="41">
        <f t="shared" si="181"/>
        <v>113.12</v>
      </c>
      <c r="O313" s="41">
        <f t="shared" si="181"/>
        <v>113.12</v>
      </c>
      <c r="P313" s="41">
        <f t="shared" si="181"/>
        <v>113.12</v>
      </c>
      <c r="Q313" s="41">
        <f t="shared" si="181"/>
        <v>113.12</v>
      </c>
      <c r="R313" s="41">
        <f t="shared" si="181"/>
        <v>113.12</v>
      </c>
      <c r="S313" s="41">
        <f t="shared" si="181"/>
        <v>113.12</v>
      </c>
      <c r="T313" s="41">
        <f t="shared" si="181"/>
        <v>113.12</v>
      </c>
      <c r="U313" s="41">
        <f t="shared" si="181"/>
        <v>113.12</v>
      </c>
      <c r="V313" s="41">
        <f t="shared" si="181"/>
        <v>113.12</v>
      </c>
      <c r="W313" s="41">
        <f t="shared" si="181"/>
        <v>113.12</v>
      </c>
      <c r="X313" s="41">
        <f t="shared" si="181"/>
        <v>113.12</v>
      </c>
      <c r="Y313" s="41">
        <f t="shared" si="181"/>
        <v>113.12</v>
      </c>
      <c r="Z313" s="41">
        <f t="shared" si="181"/>
        <v>113.12</v>
      </c>
      <c r="AA313" s="41">
        <f t="shared" si="181"/>
        <v>113.12</v>
      </c>
    </row>
    <row r="314" spans="1:27" ht="12.75" hidden="1" customHeight="1" outlineLevel="1" x14ac:dyDescent="0.2">
      <c r="A314" s="99" t="s">
        <v>2717</v>
      </c>
      <c r="B314" s="60" t="s">
        <v>83</v>
      </c>
      <c r="C314" s="40" t="s">
        <v>79</v>
      </c>
      <c r="D314" s="41">
        <v>3.72</v>
      </c>
      <c r="E314" s="41">
        <v>3.72</v>
      </c>
      <c r="F314" s="41">
        <v>3.72</v>
      </c>
      <c r="G314" s="41">
        <v>3.72</v>
      </c>
      <c r="H314" s="41">
        <v>3.72</v>
      </c>
      <c r="I314" s="41">
        <v>3.72</v>
      </c>
      <c r="J314" s="41">
        <v>3.72</v>
      </c>
      <c r="K314" s="41">
        <v>3.72</v>
      </c>
      <c r="L314" s="41">
        <v>3.72</v>
      </c>
      <c r="M314" s="41">
        <v>3.72</v>
      </c>
      <c r="N314" s="41">
        <v>3.72</v>
      </c>
      <c r="O314" s="41">
        <v>3.72</v>
      </c>
      <c r="P314" s="41">
        <v>3.72</v>
      </c>
      <c r="Q314" s="41">
        <v>3.72</v>
      </c>
      <c r="R314" s="41">
        <v>3.72</v>
      </c>
      <c r="S314" s="41">
        <v>3.72</v>
      </c>
      <c r="T314" s="41">
        <v>3.72</v>
      </c>
      <c r="U314" s="41">
        <v>3.72</v>
      </c>
      <c r="V314" s="41">
        <v>3.72</v>
      </c>
      <c r="W314" s="41">
        <v>3.72</v>
      </c>
      <c r="X314" s="41">
        <v>3.72</v>
      </c>
      <c r="Y314" s="41">
        <v>3.72</v>
      </c>
      <c r="Z314" s="41">
        <v>3.72</v>
      </c>
      <c r="AA314" s="41">
        <v>3.72</v>
      </c>
    </row>
    <row r="315" spans="1:27" ht="12.75" hidden="1" customHeight="1" outlineLevel="1" x14ac:dyDescent="0.2">
      <c r="A315" s="99" t="s">
        <v>2718</v>
      </c>
      <c r="B315" s="60" t="s">
        <v>81</v>
      </c>
      <c r="C315" s="40" t="s">
        <v>79</v>
      </c>
      <c r="D315" s="41">
        <f>$D$11</f>
        <v>216.36</v>
      </c>
      <c r="E315" s="41">
        <f t="shared" ref="E315:AA315" si="182">$D$11</f>
        <v>216.36</v>
      </c>
      <c r="F315" s="41">
        <f t="shared" si="182"/>
        <v>216.36</v>
      </c>
      <c r="G315" s="41">
        <f t="shared" si="182"/>
        <v>216.36</v>
      </c>
      <c r="H315" s="41">
        <f t="shared" si="182"/>
        <v>216.36</v>
      </c>
      <c r="I315" s="41">
        <f t="shared" si="182"/>
        <v>216.36</v>
      </c>
      <c r="J315" s="41">
        <f t="shared" si="182"/>
        <v>216.36</v>
      </c>
      <c r="K315" s="41">
        <f t="shared" si="182"/>
        <v>216.36</v>
      </c>
      <c r="L315" s="41">
        <f t="shared" si="182"/>
        <v>216.36</v>
      </c>
      <c r="M315" s="41">
        <f t="shared" si="182"/>
        <v>216.36</v>
      </c>
      <c r="N315" s="41">
        <f t="shared" si="182"/>
        <v>216.36</v>
      </c>
      <c r="O315" s="41">
        <f t="shared" si="182"/>
        <v>216.36</v>
      </c>
      <c r="P315" s="41">
        <f t="shared" si="182"/>
        <v>216.36</v>
      </c>
      <c r="Q315" s="41">
        <f t="shared" si="182"/>
        <v>216.36</v>
      </c>
      <c r="R315" s="41">
        <f t="shared" si="182"/>
        <v>216.36</v>
      </c>
      <c r="S315" s="41">
        <f t="shared" si="182"/>
        <v>216.36</v>
      </c>
      <c r="T315" s="41">
        <f t="shared" si="182"/>
        <v>216.36</v>
      </c>
      <c r="U315" s="41">
        <f t="shared" si="182"/>
        <v>216.36</v>
      </c>
      <c r="V315" s="41">
        <f t="shared" si="182"/>
        <v>216.36</v>
      </c>
      <c r="W315" s="41">
        <f t="shared" si="182"/>
        <v>216.36</v>
      </c>
      <c r="X315" s="41">
        <f t="shared" si="182"/>
        <v>216.36</v>
      </c>
      <c r="Y315" s="41">
        <f t="shared" si="182"/>
        <v>216.36</v>
      </c>
      <c r="Z315" s="41">
        <f t="shared" si="182"/>
        <v>216.36</v>
      </c>
      <c r="AA315" s="41">
        <f t="shared" si="182"/>
        <v>216.36</v>
      </c>
    </row>
    <row r="316" spans="1:27" ht="12.75" customHeight="1" collapsed="1" x14ac:dyDescent="0.2">
      <c r="A316" s="98" t="s">
        <v>2719</v>
      </c>
      <c r="B316" s="25" t="str">
        <f>"31"&amp;"."&amp;$B$801&amp;"."&amp;$B$802</f>
        <v>31.01.2024</v>
      </c>
      <c r="C316" s="88" t="s">
        <v>76</v>
      </c>
      <c r="D316" s="89">
        <f>ROUND(((D317+D318+D320+D319)/1000),5)</f>
        <v>1.5979699999999999</v>
      </c>
      <c r="E316" s="89">
        <f>ROUND(((E317+E318+E320+E319)/1000),5)</f>
        <v>1.53843</v>
      </c>
      <c r="F316" s="89">
        <f>ROUND(((F317+F318+F320+F319)/1000),5)</f>
        <v>1.5009300000000001</v>
      </c>
      <c r="G316" s="89">
        <f t="shared" ref="G316:AA316" si="183">ROUND(((G317+G318+G320+G319)/1000),5)</f>
        <v>1.50702</v>
      </c>
      <c r="H316" s="89">
        <f t="shared" si="183"/>
        <v>1.5775399999999999</v>
      </c>
      <c r="I316" s="89">
        <f t="shared" si="183"/>
        <v>1.74031</v>
      </c>
      <c r="J316" s="89">
        <f t="shared" si="183"/>
        <v>1.9914799999999999</v>
      </c>
      <c r="K316" s="89">
        <f t="shared" si="183"/>
        <v>2.1598000000000002</v>
      </c>
      <c r="L316" s="89">
        <f t="shared" si="183"/>
        <v>2.3727</v>
      </c>
      <c r="M316" s="89">
        <f t="shared" si="183"/>
        <v>2.4593400000000001</v>
      </c>
      <c r="N316" s="89">
        <f t="shared" si="183"/>
        <v>2.5000900000000001</v>
      </c>
      <c r="O316" s="89">
        <f t="shared" si="183"/>
        <v>2.5531799999999998</v>
      </c>
      <c r="P316" s="89">
        <f t="shared" si="183"/>
        <v>2.50163</v>
      </c>
      <c r="Q316" s="89">
        <f t="shared" si="183"/>
        <v>2.5081000000000002</v>
      </c>
      <c r="R316" s="89">
        <f t="shared" si="183"/>
        <v>2.4926200000000001</v>
      </c>
      <c r="S316" s="89">
        <f t="shared" si="183"/>
        <v>2.45743</v>
      </c>
      <c r="T316" s="89">
        <f t="shared" si="183"/>
        <v>2.4191500000000001</v>
      </c>
      <c r="U316" s="89">
        <f t="shared" si="183"/>
        <v>2.4702799999999998</v>
      </c>
      <c r="V316" s="89">
        <f t="shared" si="183"/>
        <v>2.4596900000000002</v>
      </c>
      <c r="W316" s="89">
        <f t="shared" si="183"/>
        <v>2.4596</v>
      </c>
      <c r="X316" s="89">
        <f t="shared" si="183"/>
        <v>2.3537599999999999</v>
      </c>
      <c r="Y316" s="89">
        <f t="shared" si="183"/>
        <v>2.2176300000000002</v>
      </c>
      <c r="Z316" s="89">
        <f t="shared" si="183"/>
        <v>2.1245599999999998</v>
      </c>
      <c r="AA316" s="89">
        <f t="shared" si="183"/>
        <v>1.9147099999999999</v>
      </c>
    </row>
    <row r="317" spans="1:27" ht="12.75" hidden="1" customHeight="1" outlineLevel="1" x14ac:dyDescent="0.2">
      <c r="A317" s="99" t="s">
        <v>2720</v>
      </c>
      <c r="B317" s="60" t="s">
        <v>238</v>
      </c>
      <c r="C317" s="40" t="s">
        <v>79</v>
      </c>
      <c r="D317" s="41">
        <v>1264.77</v>
      </c>
      <c r="E317" s="41">
        <v>1205.23</v>
      </c>
      <c r="F317" s="41">
        <v>1167.73</v>
      </c>
      <c r="G317" s="41">
        <v>1173.82</v>
      </c>
      <c r="H317" s="41">
        <v>1244.3399999999999</v>
      </c>
      <c r="I317" s="41">
        <v>1407.11</v>
      </c>
      <c r="J317" s="41">
        <v>1658.28</v>
      </c>
      <c r="K317" s="41">
        <v>1826.6</v>
      </c>
      <c r="L317" s="41">
        <v>2039.5</v>
      </c>
      <c r="M317" s="41">
        <v>2126.14</v>
      </c>
      <c r="N317" s="41">
        <v>2166.89</v>
      </c>
      <c r="O317" s="41">
        <v>2219.98</v>
      </c>
      <c r="P317" s="41">
        <v>2168.4299999999998</v>
      </c>
      <c r="Q317" s="41">
        <v>2174.9</v>
      </c>
      <c r="R317" s="41">
        <v>2159.42</v>
      </c>
      <c r="S317" s="41">
        <v>2124.23</v>
      </c>
      <c r="T317" s="41">
        <v>2085.9499999999998</v>
      </c>
      <c r="U317" s="41">
        <v>2137.08</v>
      </c>
      <c r="V317" s="41">
        <v>2126.4899999999998</v>
      </c>
      <c r="W317" s="41">
        <v>2126.4</v>
      </c>
      <c r="X317" s="41">
        <v>2020.56</v>
      </c>
      <c r="Y317" s="41">
        <v>1884.43</v>
      </c>
      <c r="Z317" s="41">
        <v>1791.36</v>
      </c>
      <c r="AA317" s="41">
        <v>1581.51</v>
      </c>
    </row>
    <row r="318" spans="1:27" ht="12.75" hidden="1" customHeight="1" outlineLevel="1" x14ac:dyDescent="0.2">
      <c r="A318" s="99" t="s">
        <v>2721</v>
      </c>
      <c r="B318" s="60" t="s">
        <v>90</v>
      </c>
      <c r="C318" s="40" t="s">
        <v>79</v>
      </c>
      <c r="D318" s="41">
        <f>$D$168</f>
        <v>113.12</v>
      </c>
      <c r="E318" s="41">
        <f>$D$168</f>
        <v>113.12</v>
      </c>
      <c r="F318" s="41">
        <f t="shared" ref="F318:AA318" si="184">$D$168</f>
        <v>113.12</v>
      </c>
      <c r="G318" s="41">
        <f t="shared" si="184"/>
        <v>113.12</v>
      </c>
      <c r="H318" s="41">
        <f t="shared" si="184"/>
        <v>113.12</v>
      </c>
      <c r="I318" s="41">
        <f t="shared" si="184"/>
        <v>113.12</v>
      </c>
      <c r="J318" s="41">
        <f t="shared" si="184"/>
        <v>113.12</v>
      </c>
      <c r="K318" s="41">
        <f t="shared" si="184"/>
        <v>113.12</v>
      </c>
      <c r="L318" s="41">
        <f t="shared" si="184"/>
        <v>113.12</v>
      </c>
      <c r="M318" s="41">
        <f t="shared" si="184"/>
        <v>113.12</v>
      </c>
      <c r="N318" s="41">
        <f t="shared" si="184"/>
        <v>113.12</v>
      </c>
      <c r="O318" s="41">
        <f t="shared" si="184"/>
        <v>113.12</v>
      </c>
      <c r="P318" s="41">
        <f t="shared" si="184"/>
        <v>113.12</v>
      </c>
      <c r="Q318" s="41">
        <f t="shared" si="184"/>
        <v>113.12</v>
      </c>
      <c r="R318" s="41">
        <f t="shared" si="184"/>
        <v>113.12</v>
      </c>
      <c r="S318" s="41">
        <f t="shared" si="184"/>
        <v>113.12</v>
      </c>
      <c r="T318" s="41">
        <f t="shared" si="184"/>
        <v>113.12</v>
      </c>
      <c r="U318" s="41">
        <f t="shared" si="184"/>
        <v>113.12</v>
      </c>
      <c r="V318" s="41">
        <f t="shared" si="184"/>
        <v>113.12</v>
      </c>
      <c r="W318" s="41">
        <f t="shared" si="184"/>
        <v>113.12</v>
      </c>
      <c r="X318" s="41">
        <f t="shared" si="184"/>
        <v>113.12</v>
      </c>
      <c r="Y318" s="41">
        <f t="shared" si="184"/>
        <v>113.12</v>
      </c>
      <c r="Z318" s="41">
        <f t="shared" si="184"/>
        <v>113.12</v>
      </c>
      <c r="AA318" s="41">
        <f t="shared" si="184"/>
        <v>113.12</v>
      </c>
    </row>
    <row r="319" spans="1:27" ht="12.75" hidden="1" customHeight="1" outlineLevel="1" x14ac:dyDescent="0.2">
      <c r="A319" s="99" t="s">
        <v>2722</v>
      </c>
      <c r="B319" s="60" t="s">
        <v>83</v>
      </c>
      <c r="C319" s="40" t="s">
        <v>79</v>
      </c>
      <c r="D319" s="41">
        <v>3.72</v>
      </c>
      <c r="E319" s="41">
        <v>3.72</v>
      </c>
      <c r="F319" s="41">
        <v>3.72</v>
      </c>
      <c r="G319" s="41">
        <v>3.72</v>
      </c>
      <c r="H319" s="41">
        <v>3.72</v>
      </c>
      <c r="I319" s="41">
        <v>3.72</v>
      </c>
      <c r="J319" s="41">
        <v>3.72</v>
      </c>
      <c r="K319" s="41">
        <v>3.72</v>
      </c>
      <c r="L319" s="41">
        <v>3.72</v>
      </c>
      <c r="M319" s="41">
        <v>3.72</v>
      </c>
      <c r="N319" s="41">
        <v>3.72</v>
      </c>
      <c r="O319" s="41">
        <v>3.72</v>
      </c>
      <c r="P319" s="41">
        <v>3.72</v>
      </c>
      <c r="Q319" s="41">
        <v>3.72</v>
      </c>
      <c r="R319" s="41">
        <v>3.72</v>
      </c>
      <c r="S319" s="41">
        <v>3.72</v>
      </c>
      <c r="T319" s="41">
        <v>3.72</v>
      </c>
      <c r="U319" s="41">
        <v>3.72</v>
      </c>
      <c r="V319" s="41">
        <v>3.72</v>
      </c>
      <c r="W319" s="41">
        <v>3.72</v>
      </c>
      <c r="X319" s="41">
        <v>3.72</v>
      </c>
      <c r="Y319" s="41">
        <v>3.72</v>
      </c>
      <c r="Z319" s="41">
        <v>3.72</v>
      </c>
      <c r="AA319" s="41">
        <v>3.72</v>
      </c>
    </row>
    <row r="320" spans="1:27" ht="12.75" hidden="1" customHeight="1" outlineLevel="1" x14ac:dyDescent="0.2">
      <c r="A320" s="99" t="s">
        <v>2723</v>
      </c>
      <c r="B320" s="60" t="s">
        <v>81</v>
      </c>
      <c r="C320" s="40" t="s">
        <v>79</v>
      </c>
      <c r="D320" s="41">
        <f>$D$11</f>
        <v>216.36</v>
      </c>
      <c r="E320" s="41">
        <f t="shared" ref="E320:AA320" si="185">$D$11</f>
        <v>216.36</v>
      </c>
      <c r="F320" s="41">
        <f t="shared" si="185"/>
        <v>216.36</v>
      </c>
      <c r="G320" s="41">
        <f t="shared" si="185"/>
        <v>216.36</v>
      </c>
      <c r="H320" s="41">
        <f t="shared" si="185"/>
        <v>216.36</v>
      </c>
      <c r="I320" s="41">
        <f t="shared" si="185"/>
        <v>216.36</v>
      </c>
      <c r="J320" s="41">
        <f t="shared" si="185"/>
        <v>216.36</v>
      </c>
      <c r="K320" s="41">
        <f t="shared" si="185"/>
        <v>216.36</v>
      </c>
      <c r="L320" s="41">
        <f t="shared" si="185"/>
        <v>216.36</v>
      </c>
      <c r="M320" s="41">
        <f t="shared" si="185"/>
        <v>216.36</v>
      </c>
      <c r="N320" s="41">
        <f t="shared" si="185"/>
        <v>216.36</v>
      </c>
      <c r="O320" s="41">
        <f t="shared" si="185"/>
        <v>216.36</v>
      </c>
      <c r="P320" s="41">
        <f t="shared" si="185"/>
        <v>216.36</v>
      </c>
      <c r="Q320" s="41">
        <f t="shared" si="185"/>
        <v>216.36</v>
      </c>
      <c r="R320" s="41">
        <f t="shared" si="185"/>
        <v>216.36</v>
      </c>
      <c r="S320" s="41">
        <f t="shared" si="185"/>
        <v>216.36</v>
      </c>
      <c r="T320" s="41">
        <f t="shared" si="185"/>
        <v>216.36</v>
      </c>
      <c r="U320" s="41">
        <f t="shared" si="185"/>
        <v>216.36</v>
      </c>
      <c r="V320" s="41">
        <f t="shared" si="185"/>
        <v>216.36</v>
      </c>
      <c r="W320" s="41">
        <f t="shared" si="185"/>
        <v>216.36</v>
      </c>
      <c r="X320" s="41">
        <f t="shared" si="185"/>
        <v>216.36</v>
      </c>
      <c r="Y320" s="41">
        <f t="shared" si="185"/>
        <v>216.36</v>
      </c>
      <c r="Z320" s="41">
        <f t="shared" si="185"/>
        <v>216.36</v>
      </c>
      <c r="AA320" s="41">
        <f t="shared" si="185"/>
        <v>216.36</v>
      </c>
    </row>
    <row r="321" spans="1:27" ht="12.75" customHeight="1" collapsed="1" x14ac:dyDescent="0.2">
      <c r="A321" s="100"/>
      <c r="B321" s="101" t="s">
        <v>392</v>
      </c>
      <c r="C321" s="102"/>
      <c r="D321" s="103"/>
      <c r="E321" s="103"/>
      <c r="F321" s="103"/>
      <c r="G321" s="103"/>
      <c r="I321" s="36"/>
    </row>
    <row r="322" spans="1:27" ht="12.75" customHeight="1" x14ac:dyDescent="0.2">
      <c r="A322" s="100"/>
      <c r="B322" s="101" t="s">
        <v>392</v>
      </c>
      <c r="C322" s="102"/>
      <c r="D322" s="103"/>
      <c r="E322" s="103"/>
      <c r="F322" s="103"/>
      <c r="G322" s="103"/>
      <c r="I322" s="36"/>
    </row>
    <row r="323" spans="1:27" ht="12.75" customHeight="1" x14ac:dyDescent="0.2">
      <c r="A323" s="175" t="s">
        <v>549</v>
      </c>
      <c r="B323" s="176"/>
      <c r="C323" s="176"/>
      <c r="D323" s="176"/>
      <c r="E323" s="176"/>
      <c r="F323" s="176"/>
      <c r="G323" s="176"/>
      <c r="H323" s="176"/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  <c r="Z323" s="176"/>
      <c r="AA323" s="177"/>
    </row>
    <row r="324" spans="1:27" ht="25.5" x14ac:dyDescent="0.2">
      <c r="A324" s="96" t="s">
        <v>64</v>
      </c>
      <c r="B324" s="97" t="s">
        <v>210</v>
      </c>
      <c r="C324" s="96" t="s">
        <v>211</v>
      </c>
      <c r="D324" s="97" t="s">
        <v>212</v>
      </c>
      <c r="E324" s="97" t="s">
        <v>213</v>
      </c>
      <c r="F324" s="97" t="s">
        <v>214</v>
      </c>
      <c r="G324" s="97" t="s">
        <v>215</v>
      </c>
      <c r="H324" s="97" t="s">
        <v>216</v>
      </c>
      <c r="I324" s="97" t="s">
        <v>217</v>
      </c>
      <c r="J324" s="97" t="s">
        <v>218</v>
      </c>
      <c r="K324" s="97" t="s">
        <v>219</v>
      </c>
      <c r="L324" s="97" t="s">
        <v>220</v>
      </c>
      <c r="M324" s="97" t="s">
        <v>221</v>
      </c>
      <c r="N324" s="97" t="s">
        <v>222</v>
      </c>
      <c r="O324" s="97" t="s">
        <v>223</v>
      </c>
      <c r="P324" s="97" t="s">
        <v>224</v>
      </c>
      <c r="Q324" s="97" t="s">
        <v>225</v>
      </c>
      <c r="R324" s="97" t="s">
        <v>226</v>
      </c>
      <c r="S324" s="97" t="s">
        <v>227</v>
      </c>
      <c r="T324" s="97" t="s">
        <v>228</v>
      </c>
      <c r="U324" s="97" t="s">
        <v>229</v>
      </c>
      <c r="V324" s="97" t="s">
        <v>230</v>
      </c>
      <c r="W324" s="97" t="s">
        <v>231</v>
      </c>
      <c r="X324" s="97" t="s">
        <v>232</v>
      </c>
      <c r="Y324" s="97" t="s">
        <v>233</v>
      </c>
      <c r="Z324" s="97" t="s">
        <v>234</v>
      </c>
      <c r="AA324" s="97" t="s">
        <v>235</v>
      </c>
    </row>
    <row r="325" spans="1:27" ht="12.75" customHeight="1" x14ac:dyDescent="0.2">
      <c r="A325" s="98" t="s">
        <v>2724</v>
      </c>
      <c r="B325" s="25" t="str">
        <f>"01"&amp;"."&amp;$B$801&amp;"."&amp;$B$802</f>
        <v>01.01.2024</v>
      </c>
      <c r="C325" s="88" t="s">
        <v>76</v>
      </c>
      <c r="D325" s="89">
        <f>ROUND(((D326+D327+D329+D328)/1000),5)</f>
        <v>1.50312</v>
      </c>
      <c r="E325" s="89">
        <f>ROUND(((E326+E327+E329+E328)/1000),5)</f>
        <v>1.4330799999999999</v>
      </c>
      <c r="F325" s="89">
        <f>ROUND(((F326+F327+F329+F328)/1000),5)</f>
        <v>1.42621</v>
      </c>
      <c r="G325" s="89">
        <f t="shared" ref="G325:AA325" si="186">ROUND(((G326+G327+G329+G328)/1000),5)</f>
        <v>1.3338300000000001</v>
      </c>
      <c r="H325" s="89">
        <f t="shared" si="186"/>
        <v>1.2949299999999999</v>
      </c>
      <c r="I325" s="89">
        <f t="shared" si="186"/>
        <v>1.2977000000000001</v>
      </c>
      <c r="J325" s="89">
        <f t="shared" si="186"/>
        <v>1.3453999999999999</v>
      </c>
      <c r="K325" s="89">
        <f t="shared" si="186"/>
        <v>1.33264</v>
      </c>
      <c r="L325" s="89">
        <f t="shared" si="186"/>
        <v>1.2068300000000001</v>
      </c>
      <c r="M325" s="89">
        <f t="shared" si="186"/>
        <v>1.27962</v>
      </c>
      <c r="N325" s="89">
        <f t="shared" si="186"/>
        <v>1.4298299999999999</v>
      </c>
      <c r="O325" s="89">
        <f t="shared" si="186"/>
        <v>1.45435</v>
      </c>
      <c r="P325" s="89">
        <f t="shared" si="186"/>
        <v>1.48628</v>
      </c>
      <c r="Q325" s="89">
        <f t="shared" si="186"/>
        <v>1.5159899999999999</v>
      </c>
      <c r="R325" s="89">
        <f t="shared" si="186"/>
        <v>1.5266599999999999</v>
      </c>
      <c r="S325" s="89">
        <f t="shared" si="186"/>
        <v>1.5666599999999999</v>
      </c>
      <c r="T325" s="89">
        <f t="shared" si="186"/>
        <v>1.6015600000000001</v>
      </c>
      <c r="U325" s="89">
        <f t="shared" si="186"/>
        <v>1.6283700000000001</v>
      </c>
      <c r="V325" s="89">
        <f t="shared" si="186"/>
        <v>1.6323799999999999</v>
      </c>
      <c r="W325" s="89">
        <f t="shared" si="186"/>
        <v>1.6303000000000001</v>
      </c>
      <c r="X325" s="89">
        <f t="shared" si="186"/>
        <v>1.63365</v>
      </c>
      <c r="Y325" s="89">
        <f t="shared" si="186"/>
        <v>1.6290199999999999</v>
      </c>
      <c r="Z325" s="89">
        <f t="shared" si="186"/>
        <v>1.5627599999999999</v>
      </c>
      <c r="AA325" s="89">
        <f t="shared" si="186"/>
        <v>1.4696</v>
      </c>
    </row>
    <row r="326" spans="1:27" ht="12.75" hidden="1" customHeight="1" outlineLevel="1" x14ac:dyDescent="0.2">
      <c r="A326" s="99" t="s">
        <v>2725</v>
      </c>
      <c r="B326" s="60" t="s">
        <v>238</v>
      </c>
      <c r="C326" s="40" t="s">
        <v>79</v>
      </c>
      <c r="D326" s="41">
        <v>1066.01</v>
      </c>
      <c r="E326" s="41">
        <v>995.97</v>
      </c>
      <c r="F326" s="41">
        <v>989.1</v>
      </c>
      <c r="G326" s="41">
        <v>896.72</v>
      </c>
      <c r="H326" s="41">
        <v>857.82</v>
      </c>
      <c r="I326" s="41">
        <v>860.59</v>
      </c>
      <c r="J326" s="41">
        <v>908.29</v>
      </c>
      <c r="K326" s="41">
        <v>895.53</v>
      </c>
      <c r="L326" s="41">
        <v>769.72</v>
      </c>
      <c r="M326" s="41">
        <v>842.51</v>
      </c>
      <c r="N326" s="41">
        <v>992.72</v>
      </c>
      <c r="O326" s="41">
        <v>1017.24</v>
      </c>
      <c r="P326" s="41">
        <v>1049.17</v>
      </c>
      <c r="Q326" s="41">
        <v>1078.8800000000001</v>
      </c>
      <c r="R326" s="41">
        <v>1089.55</v>
      </c>
      <c r="S326" s="41">
        <v>1129.55</v>
      </c>
      <c r="T326" s="41">
        <v>1164.45</v>
      </c>
      <c r="U326" s="41">
        <v>1191.26</v>
      </c>
      <c r="V326" s="41">
        <v>1195.27</v>
      </c>
      <c r="W326" s="41">
        <v>1193.19</v>
      </c>
      <c r="X326" s="41">
        <v>1196.54</v>
      </c>
      <c r="Y326" s="41">
        <v>1191.9100000000001</v>
      </c>
      <c r="Z326" s="41">
        <v>1125.6500000000001</v>
      </c>
      <c r="AA326" s="41">
        <v>1032.49</v>
      </c>
    </row>
    <row r="327" spans="1:27" ht="12.75" hidden="1" customHeight="1" outlineLevel="1" x14ac:dyDescent="0.2">
      <c r="A327" s="99" t="s">
        <v>2726</v>
      </c>
      <c r="B327" s="60" t="s">
        <v>90</v>
      </c>
      <c r="C327" s="40" t="s">
        <v>79</v>
      </c>
      <c r="D327" s="41">
        <v>217.03</v>
      </c>
      <c r="E327" s="41">
        <f>$D$327</f>
        <v>217.03</v>
      </c>
      <c r="F327" s="41">
        <f t="shared" ref="F327:AA327" si="187">$D$327</f>
        <v>217.03</v>
      </c>
      <c r="G327" s="41">
        <f t="shared" si="187"/>
        <v>217.03</v>
      </c>
      <c r="H327" s="41">
        <f t="shared" si="187"/>
        <v>217.03</v>
      </c>
      <c r="I327" s="41">
        <f t="shared" si="187"/>
        <v>217.03</v>
      </c>
      <c r="J327" s="41">
        <f t="shared" si="187"/>
        <v>217.03</v>
      </c>
      <c r="K327" s="41">
        <f t="shared" si="187"/>
        <v>217.03</v>
      </c>
      <c r="L327" s="41">
        <f t="shared" si="187"/>
        <v>217.03</v>
      </c>
      <c r="M327" s="41">
        <f t="shared" si="187"/>
        <v>217.03</v>
      </c>
      <c r="N327" s="41">
        <f t="shared" si="187"/>
        <v>217.03</v>
      </c>
      <c r="O327" s="41">
        <f t="shared" si="187"/>
        <v>217.03</v>
      </c>
      <c r="P327" s="41">
        <f t="shared" si="187"/>
        <v>217.03</v>
      </c>
      <c r="Q327" s="41">
        <f t="shared" si="187"/>
        <v>217.03</v>
      </c>
      <c r="R327" s="41">
        <f t="shared" si="187"/>
        <v>217.03</v>
      </c>
      <c r="S327" s="41">
        <f t="shared" si="187"/>
        <v>217.03</v>
      </c>
      <c r="T327" s="41">
        <f t="shared" si="187"/>
        <v>217.03</v>
      </c>
      <c r="U327" s="41">
        <f t="shared" si="187"/>
        <v>217.03</v>
      </c>
      <c r="V327" s="41">
        <f t="shared" si="187"/>
        <v>217.03</v>
      </c>
      <c r="W327" s="41">
        <f t="shared" si="187"/>
        <v>217.03</v>
      </c>
      <c r="X327" s="41">
        <f t="shared" si="187"/>
        <v>217.03</v>
      </c>
      <c r="Y327" s="41">
        <f t="shared" si="187"/>
        <v>217.03</v>
      </c>
      <c r="Z327" s="41">
        <f t="shared" si="187"/>
        <v>217.03</v>
      </c>
      <c r="AA327" s="41">
        <f t="shared" si="187"/>
        <v>217.03</v>
      </c>
    </row>
    <row r="328" spans="1:27" ht="12.75" hidden="1" customHeight="1" outlineLevel="1" x14ac:dyDescent="0.2">
      <c r="A328" s="99" t="s">
        <v>2727</v>
      </c>
      <c r="B328" s="60" t="s">
        <v>83</v>
      </c>
      <c r="C328" s="40" t="s">
        <v>79</v>
      </c>
      <c r="D328" s="41">
        <v>3.72</v>
      </c>
      <c r="E328" s="41">
        <v>3.72</v>
      </c>
      <c r="F328" s="41">
        <v>3.72</v>
      </c>
      <c r="G328" s="41">
        <v>3.72</v>
      </c>
      <c r="H328" s="41">
        <v>3.72</v>
      </c>
      <c r="I328" s="41">
        <v>3.72</v>
      </c>
      <c r="J328" s="41">
        <v>3.72</v>
      </c>
      <c r="K328" s="41">
        <v>3.72</v>
      </c>
      <c r="L328" s="41">
        <v>3.72</v>
      </c>
      <c r="M328" s="41">
        <v>3.72</v>
      </c>
      <c r="N328" s="41">
        <v>3.72</v>
      </c>
      <c r="O328" s="41">
        <v>3.72</v>
      </c>
      <c r="P328" s="41">
        <v>3.72</v>
      </c>
      <c r="Q328" s="41">
        <v>3.72</v>
      </c>
      <c r="R328" s="41">
        <v>3.72</v>
      </c>
      <c r="S328" s="41">
        <v>3.72</v>
      </c>
      <c r="T328" s="41">
        <v>3.72</v>
      </c>
      <c r="U328" s="41">
        <v>3.72</v>
      </c>
      <c r="V328" s="41">
        <v>3.72</v>
      </c>
      <c r="W328" s="41">
        <v>3.72</v>
      </c>
      <c r="X328" s="41">
        <v>3.72</v>
      </c>
      <c r="Y328" s="41">
        <v>3.72</v>
      </c>
      <c r="Z328" s="41">
        <v>3.72</v>
      </c>
      <c r="AA328" s="41">
        <v>3.72</v>
      </c>
    </row>
    <row r="329" spans="1:27" ht="12.75" hidden="1" customHeight="1" outlineLevel="1" x14ac:dyDescent="0.2">
      <c r="A329" s="99" t="s">
        <v>2728</v>
      </c>
      <c r="B329" s="60" t="s">
        <v>81</v>
      </c>
      <c r="C329" s="40" t="s">
        <v>79</v>
      </c>
      <c r="D329" s="41">
        <f>$D$11</f>
        <v>216.36</v>
      </c>
      <c r="E329" s="41">
        <f t="shared" ref="E329:AA329" si="188">$D$11</f>
        <v>216.36</v>
      </c>
      <c r="F329" s="41">
        <f t="shared" si="188"/>
        <v>216.36</v>
      </c>
      <c r="G329" s="41">
        <f t="shared" si="188"/>
        <v>216.36</v>
      </c>
      <c r="H329" s="41">
        <f t="shared" si="188"/>
        <v>216.36</v>
      </c>
      <c r="I329" s="41">
        <f t="shared" si="188"/>
        <v>216.36</v>
      </c>
      <c r="J329" s="41">
        <f t="shared" si="188"/>
        <v>216.36</v>
      </c>
      <c r="K329" s="41">
        <f t="shared" si="188"/>
        <v>216.36</v>
      </c>
      <c r="L329" s="41">
        <f t="shared" si="188"/>
        <v>216.36</v>
      </c>
      <c r="M329" s="41">
        <f t="shared" si="188"/>
        <v>216.36</v>
      </c>
      <c r="N329" s="41">
        <f t="shared" si="188"/>
        <v>216.36</v>
      </c>
      <c r="O329" s="41">
        <f t="shared" si="188"/>
        <v>216.36</v>
      </c>
      <c r="P329" s="41">
        <f t="shared" si="188"/>
        <v>216.36</v>
      </c>
      <c r="Q329" s="41">
        <f t="shared" si="188"/>
        <v>216.36</v>
      </c>
      <c r="R329" s="41">
        <f t="shared" si="188"/>
        <v>216.36</v>
      </c>
      <c r="S329" s="41">
        <f t="shared" si="188"/>
        <v>216.36</v>
      </c>
      <c r="T329" s="41">
        <f t="shared" si="188"/>
        <v>216.36</v>
      </c>
      <c r="U329" s="41">
        <f t="shared" si="188"/>
        <v>216.36</v>
      </c>
      <c r="V329" s="41">
        <f t="shared" si="188"/>
        <v>216.36</v>
      </c>
      <c r="W329" s="41">
        <f t="shared" si="188"/>
        <v>216.36</v>
      </c>
      <c r="X329" s="41">
        <f t="shared" si="188"/>
        <v>216.36</v>
      </c>
      <c r="Y329" s="41">
        <f t="shared" si="188"/>
        <v>216.36</v>
      </c>
      <c r="Z329" s="41">
        <f t="shared" si="188"/>
        <v>216.36</v>
      </c>
      <c r="AA329" s="41">
        <f t="shared" si="188"/>
        <v>216.36</v>
      </c>
    </row>
    <row r="330" spans="1:27" ht="12.75" customHeight="1" collapsed="1" x14ac:dyDescent="0.2">
      <c r="A330" s="98" t="s">
        <v>2729</v>
      </c>
      <c r="B330" s="25" t="str">
        <f>"02"&amp;"."&amp;$B$801&amp;"."&amp;$B$802</f>
        <v>02.01.2024</v>
      </c>
      <c r="C330" s="88" t="s">
        <v>76</v>
      </c>
      <c r="D330" s="89">
        <f>ROUND(((D331+D332+D334+D333)/1000),5)</f>
        <v>1.51027</v>
      </c>
      <c r="E330" s="89">
        <f>ROUND(((E331+E332+E334+E333)/1000),5)</f>
        <v>1.3759600000000001</v>
      </c>
      <c r="F330" s="89">
        <f>ROUND(((F331+F332+F334+F333)/1000),5)</f>
        <v>1.2487900000000001</v>
      </c>
      <c r="G330" s="89">
        <f t="shared" ref="G330:AA330" si="189">ROUND(((G331+G332+G334+G333)/1000),5)</f>
        <v>1.20526</v>
      </c>
      <c r="H330" s="89">
        <f t="shared" si="189"/>
        <v>1.2041500000000001</v>
      </c>
      <c r="I330" s="89">
        <f t="shared" si="189"/>
        <v>1.24305</v>
      </c>
      <c r="J330" s="89">
        <f t="shared" si="189"/>
        <v>1.3139000000000001</v>
      </c>
      <c r="K330" s="89">
        <f t="shared" si="189"/>
        <v>1.50722</v>
      </c>
      <c r="L330" s="89">
        <f t="shared" si="189"/>
        <v>1.5806100000000001</v>
      </c>
      <c r="M330" s="89">
        <f t="shared" si="189"/>
        <v>1.7215400000000001</v>
      </c>
      <c r="N330" s="89">
        <f t="shared" si="189"/>
        <v>1.90256</v>
      </c>
      <c r="O330" s="89">
        <f t="shared" si="189"/>
        <v>1.93625</v>
      </c>
      <c r="P330" s="89">
        <f t="shared" si="189"/>
        <v>1.9441600000000001</v>
      </c>
      <c r="Q330" s="89">
        <f t="shared" si="189"/>
        <v>1.9473</v>
      </c>
      <c r="R330" s="89">
        <f t="shared" si="189"/>
        <v>1.92133</v>
      </c>
      <c r="S330" s="89">
        <f t="shared" si="189"/>
        <v>1.92384</v>
      </c>
      <c r="T330" s="89">
        <f t="shared" si="189"/>
        <v>1.9778899999999999</v>
      </c>
      <c r="U330" s="89">
        <f t="shared" si="189"/>
        <v>2.012</v>
      </c>
      <c r="V330" s="89">
        <f t="shared" si="189"/>
        <v>2.0223</v>
      </c>
      <c r="W330" s="89">
        <f t="shared" si="189"/>
        <v>2.0210699999999999</v>
      </c>
      <c r="X330" s="89">
        <f t="shared" si="189"/>
        <v>2.0267300000000001</v>
      </c>
      <c r="Y330" s="89">
        <f t="shared" si="189"/>
        <v>2.00299</v>
      </c>
      <c r="Z330" s="89">
        <f t="shared" si="189"/>
        <v>1.86226</v>
      </c>
      <c r="AA330" s="89">
        <f t="shared" si="189"/>
        <v>1.6366099999999999</v>
      </c>
    </row>
    <row r="331" spans="1:27" ht="12.75" hidden="1" customHeight="1" outlineLevel="1" x14ac:dyDescent="0.2">
      <c r="A331" s="99" t="s">
        <v>2730</v>
      </c>
      <c r="B331" s="60" t="s">
        <v>238</v>
      </c>
      <c r="C331" s="40" t="s">
        <v>79</v>
      </c>
      <c r="D331" s="41">
        <v>1073.1600000000001</v>
      </c>
      <c r="E331" s="41">
        <v>938.85</v>
      </c>
      <c r="F331" s="41">
        <v>811.68</v>
      </c>
      <c r="G331" s="41">
        <v>768.15</v>
      </c>
      <c r="H331" s="41">
        <v>767.04</v>
      </c>
      <c r="I331" s="41">
        <v>805.94</v>
      </c>
      <c r="J331" s="41">
        <v>876.79</v>
      </c>
      <c r="K331" s="41">
        <v>1070.1099999999999</v>
      </c>
      <c r="L331" s="41">
        <v>1143.5</v>
      </c>
      <c r="M331" s="41">
        <v>1284.43</v>
      </c>
      <c r="N331" s="41">
        <v>1465.45</v>
      </c>
      <c r="O331" s="41">
        <v>1499.14</v>
      </c>
      <c r="P331" s="41">
        <v>1507.05</v>
      </c>
      <c r="Q331" s="41">
        <v>1510.19</v>
      </c>
      <c r="R331" s="41">
        <v>1484.22</v>
      </c>
      <c r="S331" s="41">
        <v>1486.73</v>
      </c>
      <c r="T331" s="41">
        <v>1540.78</v>
      </c>
      <c r="U331" s="41">
        <v>1574.89</v>
      </c>
      <c r="V331" s="41">
        <v>1585.19</v>
      </c>
      <c r="W331" s="41">
        <v>1583.96</v>
      </c>
      <c r="X331" s="41">
        <v>1589.62</v>
      </c>
      <c r="Y331" s="41">
        <v>1565.88</v>
      </c>
      <c r="Z331" s="41">
        <v>1425.15</v>
      </c>
      <c r="AA331" s="41">
        <v>1199.5</v>
      </c>
    </row>
    <row r="332" spans="1:27" ht="12.75" hidden="1" customHeight="1" outlineLevel="1" x14ac:dyDescent="0.2">
      <c r="A332" s="99" t="s">
        <v>2731</v>
      </c>
      <c r="B332" s="60" t="s">
        <v>90</v>
      </c>
      <c r="C332" s="40" t="s">
        <v>79</v>
      </c>
      <c r="D332" s="41">
        <f>$D$327</f>
        <v>217.03</v>
      </c>
      <c r="E332" s="41">
        <f t="shared" ref="E332:AA332" si="190">$D$327</f>
        <v>217.03</v>
      </c>
      <c r="F332" s="41">
        <f t="shared" si="190"/>
        <v>217.03</v>
      </c>
      <c r="G332" s="41">
        <f t="shared" si="190"/>
        <v>217.03</v>
      </c>
      <c r="H332" s="41">
        <f t="shared" si="190"/>
        <v>217.03</v>
      </c>
      <c r="I332" s="41">
        <f t="shared" si="190"/>
        <v>217.03</v>
      </c>
      <c r="J332" s="41">
        <f t="shared" si="190"/>
        <v>217.03</v>
      </c>
      <c r="K332" s="41">
        <f t="shared" si="190"/>
        <v>217.03</v>
      </c>
      <c r="L332" s="41">
        <f t="shared" si="190"/>
        <v>217.03</v>
      </c>
      <c r="M332" s="41">
        <f t="shared" si="190"/>
        <v>217.03</v>
      </c>
      <c r="N332" s="41">
        <f t="shared" si="190"/>
        <v>217.03</v>
      </c>
      <c r="O332" s="41">
        <f t="shared" si="190"/>
        <v>217.03</v>
      </c>
      <c r="P332" s="41">
        <f t="shared" si="190"/>
        <v>217.03</v>
      </c>
      <c r="Q332" s="41">
        <f t="shared" si="190"/>
        <v>217.03</v>
      </c>
      <c r="R332" s="41">
        <f t="shared" si="190"/>
        <v>217.03</v>
      </c>
      <c r="S332" s="41">
        <f t="shared" si="190"/>
        <v>217.03</v>
      </c>
      <c r="T332" s="41">
        <f t="shared" si="190"/>
        <v>217.03</v>
      </c>
      <c r="U332" s="41">
        <f t="shared" si="190"/>
        <v>217.03</v>
      </c>
      <c r="V332" s="41">
        <f t="shared" si="190"/>
        <v>217.03</v>
      </c>
      <c r="W332" s="41">
        <f t="shared" si="190"/>
        <v>217.03</v>
      </c>
      <c r="X332" s="41">
        <f t="shared" si="190"/>
        <v>217.03</v>
      </c>
      <c r="Y332" s="41">
        <f t="shared" si="190"/>
        <v>217.03</v>
      </c>
      <c r="Z332" s="41">
        <f t="shared" si="190"/>
        <v>217.03</v>
      </c>
      <c r="AA332" s="41">
        <f t="shared" si="190"/>
        <v>217.03</v>
      </c>
    </row>
    <row r="333" spans="1:27" ht="12.75" hidden="1" customHeight="1" outlineLevel="1" x14ac:dyDescent="0.2">
      <c r="A333" s="99" t="s">
        <v>2732</v>
      </c>
      <c r="B333" s="60" t="s">
        <v>83</v>
      </c>
      <c r="C333" s="40" t="s">
        <v>79</v>
      </c>
      <c r="D333" s="41">
        <v>3.72</v>
      </c>
      <c r="E333" s="41">
        <v>3.72</v>
      </c>
      <c r="F333" s="41">
        <v>3.72</v>
      </c>
      <c r="G333" s="41">
        <v>3.72</v>
      </c>
      <c r="H333" s="41">
        <v>3.72</v>
      </c>
      <c r="I333" s="41">
        <v>3.72</v>
      </c>
      <c r="J333" s="41">
        <v>3.72</v>
      </c>
      <c r="K333" s="41">
        <v>3.72</v>
      </c>
      <c r="L333" s="41">
        <v>3.72</v>
      </c>
      <c r="M333" s="41">
        <v>3.72</v>
      </c>
      <c r="N333" s="41">
        <v>3.72</v>
      </c>
      <c r="O333" s="41">
        <v>3.72</v>
      </c>
      <c r="P333" s="41">
        <v>3.72</v>
      </c>
      <c r="Q333" s="41">
        <v>3.72</v>
      </c>
      <c r="R333" s="41">
        <v>3.72</v>
      </c>
      <c r="S333" s="41">
        <v>3.72</v>
      </c>
      <c r="T333" s="41">
        <v>3.72</v>
      </c>
      <c r="U333" s="41">
        <v>3.72</v>
      </c>
      <c r="V333" s="41">
        <v>3.72</v>
      </c>
      <c r="W333" s="41">
        <v>3.72</v>
      </c>
      <c r="X333" s="41">
        <v>3.72</v>
      </c>
      <c r="Y333" s="41">
        <v>3.72</v>
      </c>
      <c r="Z333" s="41">
        <v>3.72</v>
      </c>
      <c r="AA333" s="41">
        <v>3.72</v>
      </c>
    </row>
    <row r="334" spans="1:27" ht="12.75" hidden="1" customHeight="1" outlineLevel="1" x14ac:dyDescent="0.2">
      <c r="A334" s="99" t="s">
        <v>2733</v>
      </c>
      <c r="B334" s="60" t="s">
        <v>81</v>
      </c>
      <c r="C334" s="40" t="s">
        <v>79</v>
      </c>
      <c r="D334" s="41">
        <f>$D$11</f>
        <v>216.36</v>
      </c>
      <c r="E334" s="41">
        <f t="shared" ref="E334:AA334" si="191">$D$11</f>
        <v>216.36</v>
      </c>
      <c r="F334" s="41">
        <f t="shared" si="191"/>
        <v>216.36</v>
      </c>
      <c r="G334" s="41">
        <f t="shared" si="191"/>
        <v>216.36</v>
      </c>
      <c r="H334" s="41">
        <f t="shared" si="191"/>
        <v>216.36</v>
      </c>
      <c r="I334" s="41">
        <f t="shared" si="191"/>
        <v>216.36</v>
      </c>
      <c r="J334" s="41">
        <f t="shared" si="191"/>
        <v>216.36</v>
      </c>
      <c r="K334" s="41">
        <f t="shared" si="191"/>
        <v>216.36</v>
      </c>
      <c r="L334" s="41">
        <f t="shared" si="191"/>
        <v>216.36</v>
      </c>
      <c r="M334" s="41">
        <f t="shared" si="191"/>
        <v>216.36</v>
      </c>
      <c r="N334" s="41">
        <f t="shared" si="191"/>
        <v>216.36</v>
      </c>
      <c r="O334" s="41">
        <f t="shared" si="191"/>
        <v>216.36</v>
      </c>
      <c r="P334" s="41">
        <f t="shared" si="191"/>
        <v>216.36</v>
      </c>
      <c r="Q334" s="41">
        <f t="shared" si="191"/>
        <v>216.36</v>
      </c>
      <c r="R334" s="41">
        <f t="shared" si="191"/>
        <v>216.36</v>
      </c>
      <c r="S334" s="41">
        <f t="shared" si="191"/>
        <v>216.36</v>
      </c>
      <c r="T334" s="41">
        <f t="shared" si="191"/>
        <v>216.36</v>
      </c>
      <c r="U334" s="41">
        <f t="shared" si="191"/>
        <v>216.36</v>
      </c>
      <c r="V334" s="41">
        <f t="shared" si="191"/>
        <v>216.36</v>
      </c>
      <c r="W334" s="41">
        <f t="shared" si="191"/>
        <v>216.36</v>
      </c>
      <c r="X334" s="41">
        <f t="shared" si="191"/>
        <v>216.36</v>
      </c>
      <c r="Y334" s="41">
        <f t="shared" si="191"/>
        <v>216.36</v>
      </c>
      <c r="Z334" s="41">
        <f t="shared" si="191"/>
        <v>216.36</v>
      </c>
      <c r="AA334" s="41">
        <f t="shared" si="191"/>
        <v>216.36</v>
      </c>
    </row>
    <row r="335" spans="1:27" ht="12.75" customHeight="1" collapsed="1" x14ac:dyDescent="0.2">
      <c r="A335" s="98" t="s">
        <v>2734</v>
      </c>
      <c r="B335" s="25" t="str">
        <f>"03"&amp;"."&amp;$B$801&amp;"."&amp;$B$802</f>
        <v>03.01.2024</v>
      </c>
      <c r="C335" s="88" t="s">
        <v>76</v>
      </c>
      <c r="D335" s="89">
        <f>ROUND(((D336+D337+D339+D338)/1000),5)</f>
        <v>1.5206599999999999</v>
      </c>
      <c r="E335" s="89">
        <f>ROUND(((E336+E337+E339+E338)/1000),5)</f>
        <v>1.44709</v>
      </c>
      <c r="F335" s="89">
        <f>ROUND(((F336+F337+F339+F338)/1000),5)</f>
        <v>1.4221999999999999</v>
      </c>
      <c r="G335" s="89">
        <f t="shared" ref="G335:AA335" si="192">ROUND(((G336+G337+G339+G338)/1000),5)</f>
        <v>1.3829100000000001</v>
      </c>
      <c r="H335" s="89">
        <f t="shared" si="192"/>
        <v>1.3625799999999999</v>
      </c>
      <c r="I335" s="89">
        <f t="shared" si="192"/>
        <v>1.44333</v>
      </c>
      <c r="J335" s="89">
        <f t="shared" si="192"/>
        <v>1.5059499999999999</v>
      </c>
      <c r="K335" s="89">
        <f t="shared" si="192"/>
        <v>1.62999</v>
      </c>
      <c r="L335" s="89">
        <f t="shared" si="192"/>
        <v>1.7695399999999999</v>
      </c>
      <c r="M335" s="89">
        <f t="shared" si="192"/>
        <v>1.9585399999999999</v>
      </c>
      <c r="N335" s="89">
        <f t="shared" si="192"/>
        <v>2.04975</v>
      </c>
      <c r="O335" s="89">
        <f t="shared" si="192"/>
        <v>2.0824199999999999</v>
      </c>
      <c r="P335" s="89">
        <f t="shared" si="192"/>
        <v>2.0792199999999998</v>
      </c>
      <c r="Q335" s="89">
        <f t="shared" si="192"/>
        <v>2.0768900000000001</v>
      </c>
      <c r="R335" s="89">
        <f t="shared" si="192"/>
        <v>2.0278499999999999</v>
      </c>
      <c r="S335" s="89">
        <f t="shared" si="192"/>
        <v>2.0146600000000001</v>
      </c>
      <c r="T335" s="89">
        <f t="shared" si="192"/>
        <v>2.0848300000000002</v>
      </c>
      <c r="U335" s="89">
        <f t="shared" si="192"/>
        <v>2.1299800000000002</v>
      </c>
      <c r="V335" s="89">
        <f t="shared" si="192"/>
        <v>2.1405699999999999</v>
      </c>
      <c r="W335" s="89">
        <f t="shared" si="192"/>
        <v>2.1224699999999999</v>
      </c>
      <c r="X335" s="89">
        <f t="shared" si="192"/>
        <v>2.09239</v>
      </c>
      <c r="Y335" s="89">
        <f t="shared" si="192"/>
        <v>1.9837400000000001</v>
      </c>
      <c r="Z335" s="89">
        <f t="shared" si="192"/>
        <v>1.8011299999999999</v>
      </c>
      <c r="AA335" s="89">
        <f t="shared" si="192"/>
        <v>1.6283799999999999</v>
      </c>
    </row>
    <row r="336" spans="1:27" ht="12.75" hidden="1" customHeight="1" outlineLevel="1" x14ac:dyDescent="0.2">
      <c r="A336" s="99" t="s">
        <v>2735</v>
      </c>
      <c r="B336" s="60" t="s">
        <v>238</v>
      </c>
      <c r="C336" s="40" t="s">
        <v>79</v>
      </c>
      <c r="D336" s="41">
        <v>1083.55</v>
      </c>
      <c r="E336" s="41">
        <v>1009.98</v>
      </c>
      <c r="F336" s="41">
        <v>985.09</v>
      </c>
      <c r="G336" s="41">
        <v>945.8</v>
      </c>
      <c r="H336" s="41">
        <v>925.47</v>
      </c>
      <c r="I336" s="41">
        <v>1006.22</v>
      </c>
      <c r="J336" s="41">
        <v>1068.8399999999999</v>
      </c>
      <c r="K336" s="41">
        <v>1192.8800000000001</v>
      </c>
      <c r="L336" s="41">
        <v>1332.43</v>
      </c>
      <c r="M336" s="41">
        <v>1521.43</v>
      </c>
      <c r="N336" s="41">
        <v>1612.64</v>
      </c>
      <c r="O336" s="41">
        <v>1645.31</v>
      </c>
      <c r="P336" s="41">
        <v>1642.11</v>
      </c>
      <c r="Q336" s="41">
        <v>1639.78</v>
      </c>
      <c r="R336" s="41">
        <v>1590.74</v>
      </c>
      <c r="S336" s="41">
        <v>1577.55</v>
      </c>
      <c r="T336" s="41">
        <v>1647.72</v>
      </c>
      <c r="U336" s="41">
        <v>1692.87</v>
      </c>
      <c r="V336" s="41">
        <v>1703.46</v>
      </c>
      <c r="W336" s="41">
        <v>1685.36</v>
      </c>
      <c r="X336" s="41">
        <v>1655.28</v>
      </c>
      <c r="Y336" s="41">
        <v>1546.63</v>
      </c>
      <c r="Z336" s="41">
        <v>1364.02</v>
      </c>
      <c r="AA336" s="41">
        <v>1191.27</v>
      </c>
    </row>
    <row r="337" spans="1:27" ht="12.75" hidden="1" customHeight="1" outlineLevel="1" x14ac:dyDescent="0.2">
      <c r="A337" s="99" t="s">
        <v>2736</v>
      </c>
      <c r="B337" s="60" t="s">
        <v>90</v>
      </c>
      <c r="C337" s="40" t="s">
        <v>79</v>
      </c>
      <c r="D337" s="41">
        <f>$D$327</f>
        <v>217.03</v>
      </c>
      <c r="E337" s="41">
        <f t="shared" ref="E337:AA337" si="193">$D$327</f>
        <v>217.03</v>
      </c>
      <c r="F337" s="41">
        <f t="shared" si="193"/>
        <v>217.03</v>
      </c>
      <c r="G337" s="41">
        <f t="shared" si="193"/>
        <v>217.03</v>
      </c>
      <c r="H337" s="41">
        <f t="shared" si="193"/>
        <v>217.03</v>
      </c>
      <c r="I337" s="41">
        <f t="shared" si="193"/>
        <v>217.03</v>
      </c>
      <c r="J337" s="41">
        <f t="shared" si="193"/>
        <v>217.03</v>
      </c>
      <c r="K337" s="41">
        <f t="shared" si="193"/>
        <v>217.03</v>
      </c>
      <c r="L337" s="41">
        <f t="shared" si="193"/>
        <v>217.03</v>
      </c>
      <c r="M337" s="41">
        <f t="shared" si="193"/>
        <v>217.03</v>
      </c>
      <c r="N337" s="41">
        <f t="shared" si="193"/>
        <v>217.03</v>
      </c>
      <c r="O337" s="41">
        <f t="shared" si="193"/>
        <v>217.03</v>
      </c>
      <c r="P337" s="41">
        <f t="shared" si="193"/>
        <v>217.03</v>
      </c>
      <c r="Q337" s="41">
        <f t="shared" si="193"/>
        <v>217.03</v>
      </c>
      <c r="R337" s="41">
        <f t="shared" si="193"/>
        <v>217.03</v>
      </c>
      <c r="S337" s="41">
        <f t="shared" si="193"/>
        <v>217.03</v>
      </c>
      <c r="T337" s="41">
        <f t="shared" si="193"/>
        <v>217.03</v>
      </c>
      <c r="U337" s="41">
        <f t="shared" si="193"/>
        <v>217.03</v>
      </c>
      <c r="V337" s="41">
        <f t="shared" si="193"/>
        <v>217.03</v>
      </c>
      <c r="W337" s="41">
        <f t="shared" si="193"/>
        <v>217.03</v>
      </c>
      <c r="X337" s="41">
        <f t="shared" si="193"/>
        <v>217.03</v>
      </c>
      <c r="Y337" s="41">
        <f t="shared" si="193"/>
        <v>217.03</v>
      </c>
      <c r="Z337" s="41">
        <f t="shared" si="193"/>
        <v>217.03</v>
      </c>
      <c r="AA337" s="41">
        <f t="shared" si="193"/>
        <v>217.03</v>
      </c>
    </row>
    <row r="338" spans="1:27" ht="12.75" hidden="1" customHeight="1" outlineLevel="1" x14ac:dyDescent="0.2">
      <c r="A338" s="99" t="s">
        <v>2737</v>
      </c>
      <c r="B338" s="60" t="s">
        <v>83</v>
      </c>
      <c r="C338" s="40" t="s">
        <v>79</v>
      </c>
      <c r="D338" s="41">
        <v>3.72</v>
      </c>
      <c r="E338" s="41">
        <v>3.72</v>
      </c>
      <c r="F338" s="41">
        <v>3.72</v>
      </c>
      <c r="G338" s="41">
        <v>3.72</v>
      </c>
      <c r="H338" s="41">
        <v>3.72</v>
      </c>
      <c r="I338" s="41">
        <v>3.72</v>
      </c>
      <c r="J338" s="41">
        <v>3.72</v>
      </c>
      <c r="K338" s="41">
        <v>3.72</v>
      </c>
      <c r="L338" s="41">
        <v>3.72</v>
      </c>
      <c r="M338" s="41">
        <v>3.72</v>
      </c>
      <c r="N338" s="41">
        <v>3.72</v>
      </c>
      <c r="O338" s="41">
        <v>3.72</v>
      </c>
      <c r="P338" s="41">
        <v>3.72</v>
      </c>
      <c r="Q338" s="41">
        <v>3.72</v>
      </c>
      <c r="R338" s="41">
        <v>3.72</v>
      </c>
      <c r="S338" s="41">
        <v>3.72</v>
      </c>
      <c r="T338" s="41">
        <v>3.72</v>
      </c>
      <c r="U338" s="41">
        <v>3.72</v>
      </c>
      <c r="V338" s="41">
        <v>3.72</v>
      </c>
      <c r="W338" s="41">
        <v>3.72</v>
      </c>
      <c r="X338" s="41">
        <v>3.72</v>
      </c>
      <c r="Y338" s="41">
        <v>3.72</v>
      </c>
      <c r="Z338" s="41">
        <v>3.72</v>
      </c>
      <c r="AA338" s="41">
        <v>3.72</v>
      </c>
    </row>
    <row r="339" spans="1:27" ht="12.75" hidden="1" customHeight="1" outlineLevel="1" x14ac:dyDescent="0.2">
      <c r="A339" s="99" t="s">
        <v>2738</v>
      </c>
      <c r="B339" s="60" t="s">
        <v>81</v>
      </c>
      <c r="C339" s="40" t="s">
        <v>79</v>
      </c>
      <c r="D339" s="41">
        <f>$D$11</f>
        <v>216.36</v>
      </c>
      <c r="E339" s="41">
        <f t="shared" ref="E339:AA339" si="194">$D$11</f>
        <v>216.36</v>
      </c>
      <c r="F339" s="41">
        <f t="shared" si="194"/>
        <v>216.36</v>
      </c>
      <c r="G339" s="41">
        <f t="shared" si="194"/>
        <v>216.36</v>
      </c>
      <c r="H339" s="41">
        <f t="shared" si="194"/>
        <v>216.36</v>
      </c>
      <c r="I339" s="41">
        <f t="shared" si="194"/>
        <v>216.36</v>
      </c>
      <c r="J339" s="41">
        <f t="shared" si="194"/>
        <v>216.36</v>
      </c>
      <c r="K339" s="41">
        <f t="shared" si="194"/>
        <v>216.36</v>
      </c>
      <c r="L339" s="41">
        <f t="shared" si="194"/>
        <v>216.36</v>
      </c>
      <c r="M339" s="41">
        <f t="shared" si="194"/>
        <v>216.36</v>
      </c>
      <c r="N339" s="41">
        <f t="shared" si="194"/>
        <v>216.36</v>
      </c>
      <c r="O339" s="41">
        <f t="shared" si="194"/>
        <v>216.36</v>
      </c>
      <c r="P339" s="41">
        <f t="shared" si="194"/>
        <v>216.36</v>
      </c>
      <c r="Q339" s="41">
        <f t="shared" si="194"/>
        <v>216.36</v>
      </c>
      <c r="R339" s="41">
        <f t="shared" si="194"/>
        <v>216.36</v>
      </c>
      <c r="S339" s="41">
        <f t="shared" si="194"/>
        <v>216.36</v>
      </c>
      <c r="T339" s="41">
        <f t="shared" si="194"/>
        <v>216.36</v>
      </c>
      <c r="U339" s="41">
        <f t="shared" si="194"/>
        <v>216.36</v>
      </c>
      <c r="V339" s="41">
        <f t="shared" si="194"/>
        <v>216.36</v>
      </c>
      <c r="W339" s="41">
        <f t="shared" si="194"/>
        <v>216.36</v>
      </c>
      <c r="X339" s="41">
        <f t="shared" si="194"/>
        <v>216.36</v>
      </c>
      <c r="Y339" s="41">
        <f t="shared" si="194"/>
        <v>216.36</v>
      </c>
      <c r="Z339" s="41">
        <f t="shared" si="194"/>
        <v>216.36</v>
      </c>
      <c r="AA339" s="41">
        <f t="shared" si="194"/>
        <v>216.36</v>
      </c>
    </row>
    <row r="340" spans="1:27" ht="12.75" customHeight="1" collapsed="1" x14ac:dyDescent="0.2">
      <c r="A340" s="98" t="s">
        <v>2739</v>
      </c>
      <c r="B340" s="25" t="str">
        <f>"04"&amp;"."&amp;$B$801&amp;"."&amp;$B$802</f>
        <v>04.01.2024</v>
      </c>
      <c r="C340" s="88" t="s">
        <v>76</v>
      </c>
      <c r="D340" s="89">
        <f>ROUND(((D341+D342+D344+D343)/1000),5)</f>
        <v>1.6332599999999999</v>
      </c>
      <c r="E340" s="89">
        <f>ROUND(((E341+E342+E344+E343)/1000),5)</f>
        <v>1.5229200000000001</v>
      </c>
      <c r="F340" s="89">
        <f>ROUND(((F341+F342+F344+F343)/1000),5)</f>
        <v>1.4457100000000001</v>
      </c>
      <c r="G340" s="89">
        <f t="shared" ref="G340:AA340" si="195">ROUND(((G341+G342+G344+G343)/1000),5)</f>
        <v>1.39551</v>
      </c>
      <c r="H340" s="89">
        <f t="shared" si="195"/>
        <v>1.40361</v>
      </c>
      <c r="I340" s="89">
        <f t="shared" si="195"/>
        <v>1.44218</v>
      </c>
      <c r="J340" s="89">
        <f t="shared" si="195"/>
        <v>1.4772099999999999</v>
      </c>
      <c r="K340" s="89">
        <f t="shared" si="195"/>
        <v>1.63859</v>
      </c>
      <c r="L340" s="89">
        <f t="shared" si="195"/>
        <v>1.8786099999999999</v>
      </c>
      <c r="M340" s="89">
        <f t="shared" si="195"/>
        <v>2.0862799999999999</v>
      </c>
      <c r="N340" s="89">
        <f t="shared" si="195"/>
        <v>2.2628300000000001</v>
      </c>
      <c r="O340" s="89">
        <f t="shared" si="195"/>
        <v>2.28877</v>
      </c>
      <c r="P340" s="89">
        <f t="shared" si="195"/>
        <v>2.2909899999999999</v>
      </c>
      <c r="Q340" s="89">
        <f t="shared" si="195"/>
        <v>2.2928299999999999</v>
      </c>
      <c r="R340" s="89">
        <f t="shared" si="195"/>
        <v>2.2586200000000001</v>
      </c>
      <c r="S340" s="89">
        <f t="shared" si="195"/>
        <v>2.2394099999999999</v>
      </c>
      <c r="T340" s="89">
        <f t="shared" si="195"/>
        <v>2.28607</v>
      </c>
      <c r="U340" s="89">
        <f t="shared" si="195"/>
        <v>2.3113999999999999</v>
      </c>
      <c r="V340" s="89">
        <f t="shared" si="195"/>
        <v>2.29705</v>
      </c>
      <c r="W340" s="89">
        <f t="shared" si="195"/>
        <v>2.2824800000000001</v>
      </c>
      <c r="X340" s="89">
        <f t="shared" si="195"/>
        <v>2.2642000000000002</v>
      </c>
      <c r="Y340" s="89">
        <f t="shared" si="195"/>
        <v>2.0887099999999998</v>
      </c>
      <c r="Z340" s="89">
        <f t="shared" si="195"/>
        <v>1.95749</v>
      </c>
      <c r="AA340" s="89">
        <f t="shared" si="195"/>
        <v>1.73932</v>
      </c>
    </row>
    <row r="341" spans="1:27" ht="12.75" hidden="1" customHeight="1" outlineLevel="1" x14ac:dyDescent="0.2">
      <c r="A341" s="99" t="s">
        <v>2740</v>
      </c>
      <c r="B341" s="60" t="s">
        <v>238</v>
      </c>
      <c r="C341" s="40" t="s">
        <v>79</v>
      </c>
      <c r="D341" s="41">
        <v>1196.1500000000001</v>
      </c>
      <c r="E341" s="41">
        <v>1085.81</v>
      </c>
      <c r="F341" s="41">
        <v>1008.6</v>
      </c>
      <c r="G341" s="41">
        <v>958.4</v>
      </c>
      <c r="H341" s="41">
        <v>966.5</v>
      </c>
      <c r="I341" s="41">
        <v>1005.07</v>
      </c>
      <c r="J341" s="41">
        <v>1040.0999999999999</v>
      </c>
      <c r="K341" s="41">
        <v>1201.48</v>
      </c>
      <c r="L341" s="41">
        <v>1441.5</v>
      </c>
      <c r="M341" s="41">
        <v>1649.17</v>
      </c>
      <c r="N341" s="41">
        <v>1825.72</v>
      </c>
      <c r="O341" s="41">
        <v>1851.66</v>
      </c>
      <c r="P341" s="41">
        <v>1853.88</v>
      </c>
      <c r="Q341" s="41">
        <v>1855.72</v>
      </c>
      <c r="R341" s="41">
        <v>1821.51</v>
      </c>
      <c r="S341" s="41">
        <v>1802.3</v>
      </c>
      <c r="T341" s="41">
        <v>1848.96</v>
      </c>
      <c r="U341" s="41">
        <v>1874.29</v>
      </c>
      <c r="V341" s="41">
        <v>1859.94</v>
      </c>
      <c r="W341" s="41">
        <v>1845.37</v>
      </c>
      <c r="X341" s="41">
        <v>1827.09</v>
      </c>
      <c r="Y341" s="41">
        <v>1651.6</v>
      </c>
      <c r="Z341" s="41">
        <v>1520.38</v>
      </c>
      <c r="AA341" s="41">
        <v>1302.21</v>
      </c>
    </row>
    <row r="342" spans="1:27" ht="12.75" hidden="1" customHeight="1" outlineLevel="1" x14ac:dyDescent="0.2">
      <c r="A342" s="99" t="s">
        <v>2741</v>
      </c>
      <c r="B342" s="60" t="s">
        <v>90</v>
      </c>
      <c r="C342" s="40" t="s">
        <v>79</v>
      </c>
      <c r="D342" s="41">
        <f>$D$327</f>
        <v>217.03</v>
      </c>
      <c r="E342" s="41">
        <f t="shared" ref="E342:AA342" si="196">$D$327</f>
        <v>217.03</v>
      </c>
      <c r="F342" s="41">
        <f t="shared" si="196"/>
        <v>217.03</v>
      </c>
      <c r="G342" s="41">
        <f t="shared" si="196"/>
        <v>217.03</v>
      </c>
      <c r="H342" s="41">
        <f t="shared" si="196"/>
        <v>217.03</v>
      </c>
      <c r="I342" s="41">
        <f t="shared" si="196"/>
        <v>217.03</v>
      </c>
      <c r="J342" s="41">
        <f t="shared" si="196"/>
        <v>217.03</v>
      </c>
      <c r="K342" s="41">
        <f t="shared" si="196"/>
        <v>217.03</v>
      </c>
      <c r="L342" s="41">
        <f t="shared" si="196"/>
        <v>217.03</v>
      </c>
      <c r="M342" s="41">
        <f t="shared" si="196"/>
        <v>217.03</v>
      </c>
      <c r="N342" s="41">
        <f t="shared" si="196"/>
        <v>217.03</v>
      </c>
      <c r="O342" s="41">
        <f t="shared" si="196"/>
        <v>217.03</v>
      </c>
      <c r="P342" s="41">
        <f t="shared" si="196"/>
        <v>217.03</v>
      </c>
      <c r="Q342" s="41">
        <f t="shared" si="196"/>
        <v>217.03</v>
      </c>
      <c r="R342" s="41">
        <f t="shared" si="196"/>
        <v>217.03</v>
      </c>
      <c r="S342" s="41">
        <f t="shared" si="196"/>
        <v>217.03</v>
      </c>
      <c r="T342" s="41">
        <f t="shared" si="196"/>
        <v>217.03</v>
      </c>
      <c r="U342" s="41">
        <f t="shared" si="196"/>
        <v>217.03</v>
      </c>
      <c r="V342" s="41">
        <f t="shared" si="196"/>
        <v>217.03</v>
      </c>
      <c r="W342" s="41">
        <f t="shared" si="196"/>
        <v>217.03</v>
      </c>
      <c r="X342" s="41">
        <f t="shared" si="196"/>
        <v>217.03</v>
      </c>
      <c r="Y342" s="41">
        <f t="shared" si="196"/>
        <v>217.03</v>
      </c>
      <c r="Z342" s="41">
        <f t="shared" si="196"/>
        <v>217.03</v>
      </c>
      <c r="AA342" s="41">
        <f t="shared" si="196"/>
        <v>217.03</v>
      </c>
    </row>
    <row r="343" spans="1:27" ht="12.75" hidden="1" customHeight="1" outlineLevel="1" x14ac:dyDescent="0.2">
      <c r="A343" s="99" t="s">
        <v>2742</v>
      </c>
      <c r="B343" s="60" t="s">
        <v>83</v>
      </c>
      <c r="C343" s="40" t="s">
        <v>79</v>
      </c>
      <c r="D343" s="41">
        <v>3.72</v>
      </c>
      <c r="E343" s="41">
        <v>3.72</v>
      </c>
      <c r="F343" s="41">
        <v>3.72</v>
      </c>
      <c r="G343" s="41">
        <v>3.72</v>
      </c>
      <c r="H343" s="41">
        <v>3.72</v>
      </c>
      <c r="I343" s="41">
        <v>3.72</v>
      </c>
      <c r="J343" s="41">
        <v>3.72</v>
      </c>
      <c r="K343" s="41">
        <v>3.72</v>
      </c>
      <c r="L343" s="41">
        <v>3.72</v>
      </c>
      <c r="M343" s="41">
        <v>3.72</v>
      </c>
      <c r="N343" s="41">
        <v>3.72</v>
      </c>
      <c r="O343" s="41">
        <v>3.72</v>
      </c>
      <c r="P343" s="41">
        <v>3.72</v>
      </c>
      <c r="Q343" s="41">
        <v>3.72</v>
      </c>
      <c r="R343" s="41">
        <v>3.72</v>
      </c>
      <c r="S343" s="41">
        <v>3.72</v>
      </c>
      <c r="T343" s="41">
        <v>3.72</v>
      </c>
      <c r="U343" s="41">
        <v>3.72</v>
      </c>
      <c r="V343" s="41">
        <v>3.72</v>
      </c>
      <c r="W343" s="41">
        <v>3.72</v>
      </c>
      <c r="X343" s="41">
        <v>3.72</v>
      </c>
      <c r="Y343" s="41">
        <v>3.72</v>
      </c>
      <c r="Z343" s="41">
        <v>3.72</v>
      </c>
      <c r="AA343" s="41">
        <v>3.72</v>
      </c>
    </row>
    <row r="344" spans="1:27" ht="12.75" hidden="1" customHeight="1" outlineLevel="1" x14ac:dyDescent="0.2">
      <c r="A344" s="99" t="s">
        <v>2743</v>
      </c>
      <c r="B344" s="60" t="s">
        <v>81</v>
      </c>
      <c r="C344" s="40" t="s">
        <v>79</v>
      </c>
      <c r="D344" s="41">
        <f>$D$11</f>
        <v>216.36</v>
      </c>
      <c r="E344" s="41">
        <f t="shared" ref="E344:AA344" si="197">$D$11</f>
        <v>216.36</v>
      </c>
      <c r="F344" s="41">
        <f t="shared" si="197"/>
        <v>216.36</v>
      </c>
      <c r="G344" s="41">
        <f t="shared" si="197"/>
        <v>216.36</v>
      </c>
      <c r="H344" s="41">
        <f t="shared" si="197"/>
        <v>216.36</v>
      </c>
      <c r="I344" s="41">
        <f t="shared" si="197"/>
        <v>216.36</v>
      </c>
      <c r="J344" s="41">
        <f t="shared" si="197"/>
        <v>216.36</v>
      </c>
      <c r="K344" s="41">
        <f t="shared" si="197"/>
        <v>216.36</v>
      </c>
      <c r="L344" s="41">
        <f t="shared" si="197"/>
        <v>216.36</v>
      </c>
      <c r="M344" s="41">
        <f t="shared" si="197"/>
        <v>216.36</v>
      </c>
      <c r="N344" s="41">
        <f t="shared" si="197"/>
        <v>216.36</v>
      </c>
      <c r="O344" s="41">
        <f t="shared" si="197"/>
        <v>216.36</v>
      </c>
      <c r="P344" s="41">
        <f t="shared" si="197"/>
        <v>216.36</v>
      </c>
      <c r="Q344" s="41">
        <f t="shared" si="197"/>
        <v>216.36</v>
      </c>
      <c r="R344" s="41">
        <f t="shared" si="197"/>
        <v>216.36</v>
      </c>
      <c r="S344" s="41">
        <f t="shared" si="197"/>
        <v>216.36</v>
      </c>
      <c r="T344" s="41">
        <f t="shared" si="197"/>
        <v>216.36</v>
      </c>
      <c r="U344" s="41">
        <f t="shared" si="197"/>
        <v>216.36</v>
      </c>
      <c r="V344" s="41">
        <f t="shared" si="197"/>
        <v>216.36</v>
      </c>
      <c r="W344" s="41">
        <f t="shared" si="197"/>
        <v>216.36</v>
      </c>
      <c r="X344" s="41">
        <f t="shared" si="197"/>
        <v>216.36</v>
      </c>
      <c r="Y344" s="41">
        <f t="shared" si="197"/>
        <v>216.36</v>
      </c>
      <c r="Z344" s="41">
        <f t="shared" si="197"/>
        <v>216.36</v>
      </c>
      <c r="AA344" s="41">
        <f t="shared" si="197"/>
        <v>216.36</v>
      </c>
    </row>
    <row r="345" spans="1:27" ht="12.75" customHeight="1" collapsed="1" x14ac:dyDescent="0.2">
      <c r="A345" s="98" t="s">
        <v>2744</v>
      </c>
      <c r="B345" s="25" t="str">
        <f>"05"&amp;"."&amp;$B$801&amp;"."&amp;$B$802</f>
        <v>05.01.2024</v>
      </c>
      <c r="C345" s="88" t="s">
        <v>76</v>
      </c>
      <c r="D345" s="89">
        <f>ROUND(((D346+D347+D349+D348)/1000),5)</f>
        <v>1.6906399999999999</v>
      </c>
      <c r="E345" s="89">
        <f>ROUND(((E346+E347+E349+E348)/1000),5)</f>
        <v>1.6317699999999999</v>
      </c>
      <c r="F345" s="89">
        <f>ROUND(((F346+F347+F349+F348)/1000),5)</f>
        <v>1.57464</v>
      </c>
      <c r="G345" s="89">
        <f t="shared" ref="G345:AA345" si="198">ROUND(((G346+G347+G349+G348)/1000),5)</f>
        <v>1.51651</v>
      </c>
      <c r="H345" s="89">
        <f t="shared" si="198"/>
        <v>1.51563</v>
      </c>
      <c r="I345" s="89">
        <f t="shared" si="198"/>
        <v>1.52311</v>
      </c>
      <c r="J345" s="89">
        <f t="shared" si="198"/>
        <v>1.54932</v>
      </c>
      <c r="K345" s="89">
        <f t="shared" si="198"/>
        <v>1.6810099999999999</v>
      </c>
      <c r="L345" s="89">
        <f t="shared" si="198"/>
        <v>1.9407300000000001</v>
      </c>
      <c r="M345" s="89">
        <f t="shared" si="198"/>
        <v>2.10066</v>
      </c>
      <c r="N345" s="89">
        <f t="shared" si="198"/>
        <v>2.2779099999999999</v>
      </c>
      <c r="O345" s="89">
        <f t="shared" si="198"/>
        <v>2.3066</v>
      </c>
      <c r="P345" s="89">
        <f t="shared" si="198"/>
        <v>2.3108900000000001</v>
      </c>
      <c r="Q345" s="89">
        <f t="shared" si="198"/>
        <v>2.31331</v>
      </c>
      <c r="R345" s="89">
        <f t="shared" si="198"/>
        <v>2.2837200000000002</v>
      </c>
      <c r="S345" s="89">
        <f t="shared" si="198"/>
        <v>2.2760500000000001</v>
      </c>
      <c r="T345" s="89">
        <f t="shared" si="198"/>
        <v>2.31562</v>
      </c>
      <c r="U345" s="89">
        <f t="shared" si="198"/>
        <v>2.3351500000000001</v>
      </c>
      <c r="V345" s="89">
        <f t="shared" si="198"/>
        <v>2.32368</v>
      </c>
      <c r="W345" s="89">
        <f t="shared" si="198"/>
        <v>2.2962699999999998</v>
      </c>
      <c r="X345" s="89">
        <f t="shared" si="198"/>
        <v>2.2397</v>
      </c>
      <c r="Y345" s="89">
        <f t="shared" si="198"/>
        <v>2.0946699999999998</v>
      </c>
      <c r="Z345" s="89">
        <f t="shared" si="198"/>
        <v>1.8714500000000001</v>
      </c>
      <c r="AA345" s="89">
        <f t="shared" si="198"/>
        <v>1.7255100000000001</v>
      </c>
    </row>
    <row r="346" spans="1:27" ht="12.75" hidden="1" customHeight="1" outlineLevel="1" x14ac:dyDescent="0.2">
      <c r="A346" s="99" t="s">
        <v>2745</v>
      </c>
      <c r="B346" s="60" t="s">
        <v>238</v>
      </c>
      <c r="C346" s="40" t="s">
        <v>79</v>
      </c>
      <c r="D346" s="41">
        <v>1253.53</v>
      </c>
      <c r="E346" s="41">
        <v>1194.6600000000001</v>
      </c>
      <c r="F346" s="41">
        <v>1137.53</v>
      </c>
      <c r="G346" s="41">
        <v>1079.4000000000001</v>
      </c>
      <c r="H346" s="41">
        <v>1078.52</v>
      </c>
      <c r="I346" s="41">
        <v>1086</v>
      </c>
      <c r="J346" s="41">
        <v>1112.21</v>
      </c>
      <c r="K346" s="41">
        <v>1243.9000000000001</v>
      </c>
      <c r="L346" s="41">
        <v>1503.62</v>
      </c>
      <c r="M346" s="41">
        <v>1663.55</v>
      </c>
      <c r="N346" s="41">
        <v>1840.8</v>
      </c>
      <c r="O346" s="41">
        <v>1869.49</v>
      </c>
      <c r="P346" s="41">
        <v>1873.78</v>
      </c>
      <c r="Q346" s="41">
        <v>1876.2</v>
      </c>
      <c r="R346" s="41">
        <v>1846.61</v>
      </c>
      <c r="S346" s="41">
        <v>1838.94</v>
      </c>
      <c r="T346" s="41">
        <v>1878.51</v>
      </c>
      <c r="U346" s="41">
        <v>1898.04</v>
      </c>
      <c r="V346" s="41">
        <v>1886.57</v>
      </c>
      <c r="W346" s="41">
        <v>1859.16</v>
      </c>
      <c r="X346" s="41">
        <v>1802.59</v>
      </c>
      <c r="Y346" s="41">
        <v>1657.56</v>
      </c>
      <c r="Z346" s="41">
        <v>1434.34</v>
      </c>
      <c r="AA346" s="41">
        <v>1288.4000000000001</v>
      </c>
    </row>
    <row r="347" spans="1:27" ht="12.75" hidden="1" customHeight="1" outlineLevel="1" x14ac:dyDescent="0.2">
      <c r="A347" s="99" t="s">
        <v>2746</v>
      </c>
      <c r="B347" s="60" t="s">
        <v>90</v>
      </c>
      <c r="C347" s="40" t="s">
        <v>79</v>
      </c>
      <c r="D347" s="41">
        <f>$D$327</f>
        <v>217.03</v>
      </c>
      <c r="E347" s="41">
        <f t="shared" ref="E347:AA347" si="199">$D$327</f>
        <v>217.03</v>
      </c>
      <c r="F347" s="41">
        <f t="shared" si="199"/>
        <v>217.03</v>
      </c>
      <c r="G347" s="41">
        <f t="shared" si="199"/>
        <v>217.03</v>
      </c>
      <c r="H347" s="41">
        <f t="shared" si="199"/>
        <v>217.03</v>
      </c>
      <c r="I347" s="41">
        <f t="shared" si="199"/>
        <v>217.03</v>
      </c>
      <c r="J347" s="41">
        <f t="shared" si="199"/>
        <v>217.03</v>
      </c>
      <c r="K347" s="41">
        <f t="shared" si="199"/>
        <v>217.03</v>
      </c>
      <c r="L347" s="41">
        <f t="shared" si="199"/>
        <v>217.03</v>
      </c>
      <c r="M347" s="41">
        <f t="shared" si="199"/>
        <v>217.03</v>
      </c>
      <c r="N347" s="41">
        <f t="shared" si="199"/>
        <v>217.03</v>
      </c>
      <c r="O347" s="41">
        <f t="shared" si="199"/>
        <v>217.03</v>
      </c>
      <c r="P347" s="41">
        <f t="shared" si="199"/>
        <v>217.03</v>
      </c>
      <c r="Q347" s="41">
        <f t="shared" si="199"/>
        <v>217.03</v>
      </c>
      <c r="R347" s="41">
        <f t="shared" si="199"/>
        <v>217.03</v>
      </c>
      <c r="S347" s="41">
        <f t="shared" si="199"/>
        <v>217.03</v>
      </c>
      <c r="T347" s="41">
        <f t="shared" si="199"/>
        <v>217.03</v>
      </c>
      <c r="U347" s="41">
        <f t="shared" si="199"/>
        <v>217.03</v>
      </c>
      <c r="V347" s="41">
        <f t="shared" si="199"/>
        <v>217.03</v>
      </c>
      <c r="W347" s="41">
        <f t="shared" si="199"/>
        <v>217.03</v>
      </c>
      <c r="X347" s="41">
        <f t="shared" si="199"/>
        <v>217.03</v>
      </c>
      <c r="Y347" s="41">
        <f t="shared" si="199"/>
        <v>217.03</v>
      </c>
      <c r="Z347" s="41">
        <f t="shared" si="199"/>
        <v>217.03</v>
      </c>
      <c r="AA347" s="41">
        <f t="shared" si="199"/>
        <v>217.03</v>
      </c>
    </row>
    <row r="348" spans="1:27" ht="12.75" hidden="1" customHeight="1" outlineLevel="1" x14ac:dyDescent="0.2">
      <c r="A348" s="99" t="s">
        <v>2747</v>
      </c>
      <c r="B348" s="60" t="s">
        <v>83</v>
      </c>
      <c r="C348" s="40" t="s">
        <v>79</v>
      </c>
      <c r="D348" s="41">
        <v>3.72</v>
      </c>
      <c r="E348" s="41">
        <v>3.72</v>
      </c>
      <c r="F348" s="41">
        <v>3.72</v>
      </c>
      <c r="G348" s="41">
        <v>3.72</v>
      </c>
      <c r="H348" s="41">
        <v>3.72</v>
      </c>
      <c r="I348" s="41">
        <v>3.72</v>
      </c>
      <c r="J348" s="41">
        <v>3.72</v>
      </c>
      <c r="K348" s="41">
        <v>3.72</v>
      </c>
      <c r="L348" s="41">
        <v>3.72</v>
      </c>
      <c r="M348" s="41">
        <v>3.72</v>
      </c>
      <c r="N348" s="41">
        <v>3.72</v>
      </c>
      <c r="O348" s="41">
        <v>3.72</v>
      </c>
      <c r="P348" s="41">
        <v>3.72</v>
      </c>
      <c r="Q348" s="41">
        <v>3.72</v>
      </c>
      <c r="R348" s="41">
        <v>3.72</v>
      </c>
      <c r="S348" s="41">
        <v>3.72</v>
      </c>
      <c r="T348" s="41">
        <v>3.72</v>
      </c>
      <c r="U348" s="41">
        <v>3.72</v>
      </c>
      <c r="V348" s="41">
        <v>3.72</v>
      </c>
      <c r="W348" s="41">
        <v>3.72</v>
      </c>
      <c r="X348" s="41">
        <v>3.72</v>
      </c>
      <c r="Y348" s="41">
        <v>3.72</v>
      </c>
      <c r="Z348" s="41">
        <v>3.72</v>
      </c>
      <c r="AA348" s="41">
        <v>3.72</v>
      </c>
    </row>
    <row r="349" spans="1:27" ht="12.75" hidden="1" customHeight="1" outlineLevel="1" x14ac:dyDescent="0.2">
      <c r="A349" s="99" t="s">
        <v>2748</v>
      </c>
      <c r="B349" s="60" t="s">
        <v>81</v>
      </c>
      <c r="C349" s="40" t="s">
        <v>79</v>
      </c>
      <c r="D349" s="41">
        <f>$D$11</f>
        <v>216.36</v>
      </c>
      <c r="E349" s="41">
        <f t="shared" ref="E349:AA349" si="200">$D$11</f>
        <v>216.36</v>
      </c>
      <c r="F349" s="41">
        <f t="shared" si="200"/>
        <v>216.36</v>
      </c>
      <c r="G349" s="41">
        <f t="shared" si="200"/>
        <v>216.36</v>
      </c>
      <c r="H349" s="41">
        <f t="shared" si="200"/>
        <v>216.36</v>
      </c>
      <c r="I349" s="41">
        <f t="shared" si="200"/>
        <v>216.36</v>
      </c>
      <c r="J349" s="41">
        <f t="shared" si="200"/>
        <v>216.36</v>
      </c>
      <c r="K349" s="41">
        <f t="shared" si="200"/>
        <v>216.36</v>
      </c>
      <c r="L349" s="41">
        <f t="shared" si="200"/>
        <v>216.36</v>
      </c>
      <c r="M349" s="41">
        <f t="shared" si="200"/>
        <v>216.36</v>
      </c>
      <c r="N349" s="41">
        <f t="shared" si="200"/>
        <v>216.36</v>
      </c>
      <c r="O349" s="41">
        <f t="shared" si="200"/>
        <v>216.36</v>
      </c>
      <c r="P349" s="41">
        <f t="shared" si="200"/>
        <v>216.36</v>
      </c>
      <c r="Q349" s="41">
        <f t="shared" si="200"/>
        <v>216.36</v>
      </c>
      <c r="R349" s="41">
        <f t="shared" si="200"/>
        <v>216.36</v>
      </c>
      <c r="S349" s="41">
        <f t="shared" si="200"/>
        <v>216.36</v>
      </c>
      <c r="T349" s="41">
        <f t="shared" si="200"/>
        <v>216.36</v>
      </c>
      <c r="U349" s="41">
        <f t="shared" si="200"/>
        <v>216.36</v>
      </c>
      <c r="V349" s="41">
        <f t="shared" si="200"/>
        <v>216.36</v>
      </c>
      <c r="W349" s="41">
        <f t="shared" si="200"/>
        <v>216.36</v>
      </c>
      <c r="X349" s="41">
        <f t="shared" si="200"/>
        <v>216.36</v>
      </c>
      <c r="Y349" s="41">
        <f t="shared" si="200"/>
        <v>216.36</v>
      </c>
      <c r="Z349" s="41">
        <f t="shared" si="200"/>
        <v>216.36</v>
      </c>
      <c r="AA349" s="41">
        <f t="shared" si="200"/>
        <v>216.36</v>
      </c>
    </row>
    <row r="350" spans="1:27" ht="12.75" customHeight="1" collapsed="1" x14ac:dyDescent="0.2">
      <c r="A350" s="98" t="s">
        <v>2749</v>
      </c>
      <c r="B350" s="25" t="str">
        <f>"06"&amp;"."&amp;$B$801&amp;"."&amp;$B$802</f>
        <v>06.01.2024</v>
      </c>
      <c r="C350" s="88" t="s">
        <v>76</v>
      </c>
      <c r="D350" s="89">
        <f>ROUND(((D351+D352+D354+D353)/1000),5)</f>
        <v>1.72603</v>
      </c>
      <c r="E350" s="89">
        <f>ROUND(((E351+E352+E354+E353)/1000),5)</f>
        <v>1.6689099999999999</v>
      </c>
      <c r="F350" s="89">
        <f>ROUND(((F351+F352+F354+F353)/1000),5)</f>
        <v>1.6203700000000001</v>
      </c>
      <c r="G350" s="89">
        <f t="shared" ref="G350:AA350" si="201">ROUND(((G351+G352+G354+G353)/1000),5)</f>
        <v>1.6063099999999999</v>
      </c>
      <c r="H350" s="89">
        <f t="shared" si="201"/>
        <v>1.5198</v>
      </c>
      <c r="I350" s="89">
        <f t="shared" si="201"/>
        <v>1.5307900000000001</v>
      </c>
      <c r="J350" s="89">
        <f t="shared" si="201"/>
        <v>1.55433</v>
      </c>
      <c r="K350" s="89">
        <f t="shared" si="201"/>
        <v>1.66964</v>
      </c>
      <c r="L350" s="89">
        <f t="shared" si="201"/>
        <v>1.8633999999999999</v>
      </c>
      <c r="M350" s="89">
        <f t="shared" si="201"/>
        <v>2.09958</v>
      </c>
      <c r="N350" s="89">
        <f t="shared" si="201"/>
        <v>2.2930799999999998</v>
      </c>
      <c r="O350" s="89">
        <f t="shared" si="201"/>
        <v>2.3225799999999999</v>
      </c>
      <c r="P350" s="89">
        <f t="shared" si="201"/>
        <v>2.3216700000000001</v>
      </c>
      <c r="Q350" s="89">
        <f t="shared" si="201"/>
        <v>2.3212000000000002</v>
      </c>
      <c r="R350" s="89">
        <f t="shared" si="201"/>
        <v>2.2892000000000001</v>
      </c>
      <c r="S350" s="89">
        <f t="shared" si="201"/>
        <v>2.2822</v>
      </c>
      <c r="T350" s="89">
        <f t="shared" si="201"/>
        <v>2.32606</v>
      </c>
      <c r="U350" s="89">
        <f t="shared" si="201"/>
        <v>2.3557700000000001</v>
      </c>
      <c r="V350" s="89">
        <f t="shared" si="201"/>
        <v>2.3444400000000001</v>
      </c>
      <c r="W350" s="89">
        <f t="shared" si="201"/>
        <v>2.3305699999999998</v>
      </c>
      <c r="X350" s="89">
        <f t="shared" si="201"/>
        <v>2.3192699999999999</v>
      </c>
      <c r="Y350" s="89">
        <f t="shared" si="201"/>
        <v>2.24078</v>
      </c>
      <c r="Z350" s="89">
        <f t="shared" si="201"/>
        <v>1.9531000000000001</v>
      </c>
      <c r="AA350" s="89">
        <f t="shared" si="201"/>
        <v>1.7624500000000001</v>
      </c>
    </row>
    <row r="351" spans="1:27" ht="12.75" hidden="1" customHeight="1" outlineLevel="1" x14ac:dyDescent="0.2">
      <c r="A351" s="99" t="s">
        <v>2750</v>
      </c>
      <c r="B351" s="60" t="s">
        <v>238</v>
      </c>
      <c r="C351" s="40" t="s">
        <v>79</v>
      </c>
      <c r="D351" s="41">
        <v>1288.92</v>
      </c>
      <c r="E351" s="41">
        <v>1231.8</v>
      </c>
      <c r="F351" s="41">
        <v>1183.26</v>
      </c>
      <c r="G351" s="41">
        <v>1169.2</v>
      </c>
      <c r="H351" s="41">
        <v>1082.69</v>
      </c>
      <c r="I351" s="41">
        <v>1093.68</v>
      </c>
      <c r="J351" s="41">
        <v>1117.22</v>
      </c>
      <c r="K351" s="41">
        <v>1232.53</v>
      </c>
      <c r="L351" s="41">
        <v>1426.29</v>
      </c>
      <c r="M351" s="41">
        <v>1662.47</v>
      </c>
      <c r="N351" s="41">
        <v>1855.97</v>
      </c>
      <c r="O351" s="41">
        <v>1885.47</v>
      </c>
      <c r="P351" s="41">
        <v>1884.56</v>
      </c>
      <c r="Q351" s="41">
        <v>1884.09</v>
      </c>
      <c r="R351" s="41">
        <v>1852.09</v>
      </c>
      <c r="S351" s="41">
        <v>1845.09</v>
      </c>
      <c r="T351" s="41">
        <v>1888.95</v>
      </c>
      <c r="U351" s="41">
        <v>1918.66</v>
      </c>
      <c r="V351" s="41">
        <v>1907.33</v>
      </c>
      <c r="W351" s="41">
        <v>1893.46</v>
      </c>
      <c r="X351" s="41">
        <v>1882.16</v>
      </c>
      <c r="Y351" s="41">
        <v>1803.67</v>
      </c>
      <c r="Z351" s="41">
        <v>1515.99</v>
      </c>
      <c r="AA351" s="41">
        <v>1325.34</v>
      </c>
    </row>
    <row r="352" spans="1:27" ht="12.75" hidden="1" customHeight="1" outlineLevel="1" x14ac:dyDescent="0.2">
      <c r="A352" s="99" t="s">
        <v>2751</v>
      </c>
      <c r="B352" s="60" t="s">
        <v>90</v>
      </c>
      <c r="C352" s="40" t="s">
        <v>79</v>
      </c>
      <c r="D352" s="41">
        <f>$D$327</f>
        <v>217.03</v>
      </c>
      <c r="E352" s="41">
        <f t="shared" ref="E352:AA352" si="202">$D$327</f>
        <v>217.03</v>
      </c>
      <c r="F352" s="41">
        <f t="shared" si="202"/>
        <v>217.03</v>
      </c>
      <c r="G352" s="41">
        <f t="shared" si="202"/>
        <v>217.03</v>
      </c>
      <c r="H352" s="41">
        <f t="shared" si="202"/>
        <v>217.03</v>
      </c>
      <c r="I352" s="41">
        <f t="shared" si="202"/>
        <v>217.03</v>
      </c>
      <c r="J352" s="41">
        <f t="shared" si="202"/>
        <v>217.03</v>
      </c>
      <c r="K352" s="41">
        <f t="shared" si="202"/>
        <v>217.03</v>
      </c>
      <c r="L352" s="41">
        <f t="shared" si="202"/>
        <v>217.03</v>
      </c>
      <c r="M352" s="41">
        <f t="shared" si="202"/>
        <v>217.03</v>
      </c>
      <c r="N352" s="41">
        <f t="shared" si="202"/>
        <v>217.03</v>
      </c>
      <c r="O352" s="41">
        <f t="shared" si="202"/>
        <v>217.03</v>
      </c>
      <c r="P352" s="41">
        <f t="shared" si="202"/>
        <v>217.03</v>
      </c>
      <c r="Q352" s="41">
        <f t="shared" si="202"/>
        <v>217.03</v>
      </c>
      <c r="R352" s="41">
        <f t="shared" si="202"/>
        <v>217.03</v>
      </c>
      <c r="S352" s="41">
        <f t="shared" si="202"/>
        <v>217.03</v>
      </c>
      <c r="T352" s="41">
        <f t="shared" si="202"/>
        <v>217.03</v>
      </c>
      <c r="U352" s="41">
        <f t="shared" si="202"/>
        <v>217.03</v>
      </c>
      <c r="V352" s="41">
        <f t="shared" si="202"/>
        <v>217.03</v>
      </c>
      <c r="W352" s="41">
        <f t="shared" si="202"/>
        <v>217.03</v>
      </c>
      <c r="X352" s="41">
        <f t="shared" si="202"/>
        <v>217.03</v>
      </c>
      <c r="Y352" s="41">
        <f t="shared" si="202"/>
        <v>217.03</v>
      </c>
      <c r="Z352" s="41">
        <f t="shared" si="202"/>
        <v>217.03</v>
      </c>
      <c r="AA352" s="41">
        <f t="shared" si="202"/>
        <v>217.03</v>
      </c>
    </row>
    <row r="353" spans="1:27" ht="12.75" hidden="1" customHeight="1" outlineLevel="1" x14ac:dyDescent="0.2">
      <c r="A353" s="99" t="s">
        <v>2752</v>
      </c>
      <c r="B353" s="60" t="s">
        <v>83</v>
      </c>
      <c r="C353" s="40" t="s">
        <v>79</v>
      </c>
      <c r="D353" s="41">
        <v>3.72</v>
      </c>
      <c r="E353" s="41">
        <v>3.72</v>
      </c>
      <c r="F353" s="41">
        <v>3.72</v>
      </c>
      <c r="G353" s="41">
        <v>3.72</v>
      </c>
      <c r="H353" s="41">
        <v>3.72</v>
      </c>
      <c r="I353" s="41">
        <v>3.72</v>
      </c>
      <c r="J353" s="41">
        <v>3.72</v>
      </c>
      <c r="K353" s="41">
        <v>3.72</v>
      </c>
      <c r="L353" s="41">
        <v>3.72</v>
      </c>
      <c r="M353" s="41">
        <v>3.72</v>
      </c>
      <c r="N353" s="41">
        <v>3.72</v>
      </c>
      <c r="O353" s="41">
        <v>3.72</v>
      </c>
      <c r="P353" s="41">
        <v>3.72</v>
      </c>
      <c r="Q353" s="41">
        <v>3.72</v>
      </c>
      <c r="R353" s="41">
        <v>3.72</v>
      </c>
      <c r="S353" s="41">
        <v>3.72</v>
      </c>
      <c r="T353" s="41">
        <v>3.72</v>
      </c>
      <c r="U353" s="41">
        <v>3.72</v>
      </c>
      <c r="V353" s="41">
        <v>3.72</v>
      </c>
      <c r="W353" s="41">
        <v>3.72</v>
      </c>
      <c r="X353" s="41">
        <v>3.72</v>
      </c>
      <c r="Y353" s="41">
        <v>3.72</v>
      </c>
      <c r="Z353" s="41">
        <v>3.72</v>
      </c>
      <c r="AA353" s="41">
        <v>3.72</v>
      </c>
    </row>
    <row r="354" spans="1:27" ht="12.75" hidden="1" customHeight="1" outlineLevel="1" x14ac:dyDescent="0.2">
      <c r="A354" s="99" t="s">
        <v>2753</v>
      </c>
      <c r="B354" s="60" t="s">
        <v>81</v>
      </c>
      <c r="C354" s="40" t="s">
        <v>79</v>
      </c>
      <c r="D354" s="41">
        <f>$D$11</f>
        <v>216.36</v>
      </c>
      <c r="E354" s="41">
        <f t="shared" ref="E354:AA354" si="203">$D$11</f>
        <v>216.36</v>
      </c>
      <c r="F354" s="41">
        <f t="shared" si="203"/>
        <v>216.36</v>
      </c>
      <c r="G354" s="41">
        <f t="shared" si="203"/>
        <v>216.36</v>
      </c>
      <c r="H354" s="41">
        <f t="shared" si="203"/>
        <v>216.36</v>
      </c>
      <c r="I354" s="41">
        <f t="shared" si="203"/>
        <v>216.36</v>
      </c>
      <c r="J354" s="41">
        <f t="shared" si="203"/>
        <v>216.36</v>
      </c>
      <c r="K354" s="41">
        <f t="shared" si="203"/>
        <v>216.36</v>
      </c>
      <c r="L354" s="41">
        <f t="shared" si="203"/>
        <v>216.36</v>
      </c>
      <c r="M354" s="41">
        <f t="shared" si="203"/>
        <v>216.36</v>
      </c>
      <c r="N354" s="41">
        <f t="shared" si="203"/>
        <v>216.36</v>
      </c>
      <c r="O354" s="41">
        <f t="shared" si="203"/>
        <v>216.36</v>
      </c>
      <c r="P354" s="41">
        <f t="shared" si="203"/>
        <v>216.36</v>
      </c>
      <c r="Q354" s="41">
        <f t="shared" si="203"/>
        <v>216.36</v>
      </c>
      <c r="R354" s="41">
        <f t="shared" si="203"/>
        <v>216.36</v>
      </c>
      <c r="S354" s="41">
        <f t="shared" si="203"/>
        <v>216.36</v>
      </c>
      <c r="T354" s="41">
        <f t="shared" si="203"/>
        <v>216.36</v>
      </c>
      <c r="U354" s="41">
        <f t="shared" si="203"/>
        <v>216.36</v>
      </c>
      <c r="V354" s="41">
        <f t="shared" si="203"/>
        <v>216.36</v>
      </c>
      <c r="W354" s="41">
        <f t="shared" si="203"/>
        <v>216.36</v>
      </c>
      <c r="X354" s="41">
        <f t="shared" si="203"/>
        <v>216.36</v>
      </c>
      <c r="Y354" s="41">
        <f t="shared" si="203"/>
        <v>216.36</v>
      </c>
      <c r="Z354" s="41">
        <f t="shared" si="203"/>
        <v>216.36</v>
      </c>
      <c r="AA354" s="41">
        <f t="shared" si="203"/>
        <v>216.36</v>
      </c>
    </row>
    <row r="355" spans="1:27" ht="12.75" customHeight="1" collapsed="1" x14ac:dyDescent="0.2">
      <c r="A355" s="98" t="s">
        <v>2754</v>
      </c>
      <c r="B355" s="25" t="str">
        <f>"07"&amp;"."&amp;$B$801&amp;"."&amp;$B$802</f>
        <v>07.01.2024</v>
      </c>
      <c r="C355" s="88" t="s">
        <v>76</v>
      </c>
      <c r="D355" s="89">
        <f>ROUND(((D356+D357+D359+D358)/1000),5)</f>
        <v>1.6764300000000001</v>
      </c>
      <c r="E355" s="89">
        <f>ROUND(((E356+E357+E359+E358)/1000),5)</f>
        <v>1.63351</v>
      </c>
      <c r="F355" s="89">
        <f>ROUND(((F356+F357+F359+F358)/1000),5)</f>
        <v>1.5562400000000001</v>
      </c>
      <c r="G355" s="89">
        <f t="shared" ref="G355:AA355" si="204">ROUND(((G356+G357+G359+G358)/1000),5)</f>
        <v>1.5221199999999999</v>
      </c>
      <c r="H355" s="89">
        <f t="shared" si="204"/>
        <v>1.5432399999999999</v>
      </c>
      <c r="I355" s="89">
        <f t="shared" si="204"/>
        <v>1.54739</v>
      </c>
      <c r="J355" s="89">
        <f t="shared" si="204"/>
        <v>1.5846199999999999</v>
      </c>
      <c r="K355" s="89">
        <f t="shared" si="204"/>
        <v>1.68106</v>
      </c>
      <c r="L355" s="89">
        <f t="shared" si="204"/>
        <v>1.8621099999999999</v>
      </c>
      <c r="M355" s="89">
        <f t="shared" si="204"/>
        <v>1.99332</v>
      </c>
      <c r="N355" s="89">
        <f t="shared" si="204"/>
        <v>2.1845500000000002</v>
      </c>
      <c r="O355" s="89">
        <f t="shared" si="204"/>
        <v>2.2503600000000001</v>
      </c>
      <c r="P355" s="89">
        <f t="shared" si="204"/>
        <v>2.2542200000000001</v>
      </c>
      <c r="Q355" s="89">
        <f t="shared" si="204"/>
        <v>2.2574200000000002</v>
      </c>
      <c r="R355" s="89">
        <f t="shared" si="204"/>
        <v>2.2265000000000001</v>
      </c>
      <c r="S355" s="89">
        <f t="shared" si="204"/>
        <v>2.2149000000000001</v>
      </c>
      <c r="T355" s="89">
        <f t="shared" si="204"/>
        <v>2.2782300000000002</v>
      </c>
      <c r="U355" s="89">
        <f t="shared" si="204"/>
        <v>2.3108599999999999</v>
      </c>
      <c r="V355" s="89">
        <f t="shared" si="204"/>
        <v>2.3109600000000001</v>
      </c>
      <c r="W355" s="89">
        <f t="shared" si="204"/>
        <v>2.2957800000000002</v>
      </c>
      <c r="X355" s="89">
        <f t="shared" si="204"/>
        <v>2.2878500000000002</v>
      </c>
      <c r="Y355" s="89">
        <f t="shared" si="204"/>
        <v>2.2015799999999999</v>
      </c>
      <c r="Z355" s="89">
        <f t="shared" si="204"/>
        <v>1.9495899999999999</v>
      </c>
      <c r="AA355" s="89">
        <f t="shared" si="204"/>
        <v>1.7757799999999999</v>
      </c>
    </row>
    <row r="356" spans="1:27" ht="12.75" hidden="1" customHeight="1" outlineLevel="1" x14ac:dyDescent="0.2">
      <c r="A356" s="99" t="s">
        <v>2755</v>
      </c>
      <c r="B356" s="60" t="s">
        <v>238</v>
      </c>
      <c r="C356" s="40" t="s">
        <v>79</v>
      </c>
      <c r="D356" s="41">
        <v>1239.32</v>
      </c>
      <c r="E356" s="41">
        <v>1196.4000000000001</v>
      </c>
      <c r="F356" s="41">
        <v>1119.1300000000001</v>
      </c>
      <c r="G356" s="41">
        <v>1085.01</v>
      </c>
      <c r="H356" s="41">
        <v>1106.1300000000001</v>
      </c>
      <c r="I356" s="41">
        <v>1110.28</v>
      </c>
      <c r="J356" s="41">
        <v>1147.51</v>
      </c>
      <c r="K356" s="41">
        <v>1243.95</v>
      </c>
      <c r="L356" s="41">
        <v>1425</v>
      </c>
      <c r="M356" s="41">
        <v>1556.21</v>
      </c>
      <c r="N356" s="41">
        <v>1747.44</v>
      </c>
      <c r="O356" s="41">
        <v>1813.25</v>
      </c>
      <c r="P356" s="41">
        <v>1817.11</v>
      </c>
      <c r="Q356" s="41">
        <v>1820.31</v>
      </c>
      <c r="R356" s="41">
        <v>1789.39</v>
      </c>
      <c r="S356" s="41">
        <v>1777.79</v>
      </c>
      <c r="T356" s="41">
        <v>1841.12</v>
      </c>
      <c r="U356" s="41">
        <v>1873.75</v>
      </c>
      <c r="V356" s="41">
        <v>1873.85</v>
      </c>
      <c r="W356" s="41">
        <v>1858.67</v>
      </c>
      <c r="X356" s="41">
        <v>1850.74</v>
      </c>
      <c r="Y356" s="41">
        <v>1764.47</v>
      </c>
      <c r="Z356" s="41">
        <v>1512.48</v>
      </c>
      <c r="AA356" s="41">
        <v>1338.67</v>
      </c>
    </row>
    <row r="357" spans="1:27" ht="12.75" hidden="1" customHeight="1" outlineLevel="1" x14ac:dyDescent="0.2">
      <c r="A357" s="99" t="s">
        <v>2756</v>
      </c>
      <c r="B357" s="60" t="s">
        <v>90</v>
      </c>
      <c r="C357" s="40" t="s">
        <v>79</v>
      </c>
      <c r="D357" s="41">
        <f>$D$327</f>
        <v>217.03</v>
      </c>
      <c r="E357" s="41">
        <f t="shared" ref="E357:AA357" si="205">$D$327</f>
        <v>217.03</v>
      </c>
      <c r="F357" s="41">
        <f t="shared" si="205"/>
        <v>217.03</v>
      </c>
      <c r="G357" s="41">
        <f t="shared" si="205"/>
        <v>217.03</v>
      </c>
      <c r="H357" s="41">
        <f t="shared" si="205"/>
        <v>217.03</v>
      </c>
      <c r="I357" s="41">
        <f t="shared" si="205"/>
        <v>217.03</v>
      </c>
      <c r="J357" s="41">
        <f t="shared" si="205"/>
        <v>217.03</v>
      </c>
      <c r="K357" s="41">
        <f t="shared" si="205"/>
        <v>217.03</v>
      </c>
      <c r="L357" s="41">
        <f t="shared" si="205"/>
        <v>217.03</v>
      </c>
      <c r="M357" s="41">
        <f t="shared" si="205"/>
        <v>217.03</v>
      </c>
      <c r="N357" s="41">
        <f t="shared" si="205"/>
        <v>217.03</v>
      </c>
      <c r="O357" s="41">
        <f t="shared" si="205"/>
        <v>217.03</v>
      </c>
      <c r="P357" s="41">
        <f t="shared" si="205"/>
        <v>217.03</v>
      </c>
      <c r="Q357" s="41">
        <f t="shared" si="205"/>
        <v>217.03</v>
      </c>
      <c r="R357" s="41">
        <f t="shared" si="205"/>
        <v>217.03</v>
      </c>
      <c r="S357" s="41">
        <f t="shared" si="205"/>
        <v>217.03</v>
      </c>
      <c r="T357" s="41">
        <f t="shared" si="205"/>
        <v>217.03</v>
      </c>
      <c r="U357" s="41">
        <f t="shared" si="205"/>
        <v>217.03</v>
      </c>
      <c r="V357" s="41">
        <f t="shared" si="205"/>
        <v>217.03</v>
      </c>
      <c r="W357" s="41">
        <f t="shared" si="205"/>
        <v>217.03</v>
      </c>
      <c r="X357" s="41">
        <f t="shared" si="205"/>
        <v>217.03</v>
      </c>
      <c r="Y357" s="41">
        <f t="shared" si="205"/>
        <v>217.03</v>
      </c>
      <c r="Z357" s="41">
        <f t="shared" si="205"/>
        <v>217.03</v>
      </c>
      <c r="AA357" s="41">
        <f t="shared" si="205"/>
        <v>217.03</v>
      </c>
    </row>
    <row r="358" spans="1:27" ht="12.75" hidden="1" customHeight="1" outlineLevel="1" x14ac:dyDescent="0.2">
      <c r="A358" s="99" t="s">
        <v>2757</v>
      </c>
      <c r="B358" s="60" t="s">
        <v>83</v>
      </c>
      <c r="C358" s="40" t="s">
        <v>79</v>
      </c>
      <c r="D358" s="41">
        <v>3.72</v>
      </c>
      <c r="E358" s="41">
        <v>3.72</v>
      </c>
      <c r="F358" s="41">
        <v>3.72</v>
      </c>
      <c r="G358" s="41">
        <v>3.72</v>
      </c>
      <c r="H358" s="41">
        <v>3.72</v>
      </c>
      <c r="I358" s="41">
        <v>3.72</v>
      </c>
      <c r="J358" s="41">
        <v>3.72</v>
      </c>
      <c r="K358" s="41">
        <v>3.72</v>
      </c>
      <c r="L358" s="41">
        <v>3.72</v>
      </c>
      <c r="M358" s="41">
        <v>3.72</v>
      </c>
      <c r="N358" s="41">
        <v>3.72</v>
      </c>
      <c r="O358" s="41">
        <v>3.72</v>
      </c>
      <c r="P358" s="41">
        <v>3.72</v>
      </c>
      <c r="Q358" s="41">
        <v>3.72</v>
      </c>
      <c r="R358" s="41">
        <v>3.72</v>
      </c>
      <c r="S358" s="41">
        <v>3.72</v>
      </c>
      <c r="T358" s="41">
        <v>3.72</v>
      </c>
      <c r="U358" s="41">
        <v>3.72</v>
      </c>
      <c r="V358" s="41">
        <v>3.72</v>
      </c>
      <c r="W358" s="41">
        <v>3.72</v>
      </c>
      <c r="X358" s="41">
        <v>3.72</v>
      </c>
      <c r="Y358" s="41">
        <v>3.72</v>
      </c>
      <c r="Z358" s="41">
        <v>3.72</v>
      </c>
      <c r="AA358" s="41">
        <v>3.72</v>
      </c>
    </row>
    <row r="359" spans="1:27" ht="12.75" hidden="1" customHeight="1" outlineLevel="1" x14ac:dyDescent="0.2">
      <c r="A359" s="99" t="s">
        <v>2758</v>
      </c>
      <c r="B359" s="60" t="s">
        <v>81</v>
      </c>
      <c r="C359" s="40" t="s">
        <v>79</v>
      </c>
      <c r="D359" s="41">
        <f>$D$11</f>
        <v>216.36</v>
      </c>
      <c r="E359" s="41">
        <f t="shared" ref="E359:AA359" si="206">$D$11</f>
        <v>216.36</v>
      </c>
      <c r="F359" s="41">
        <f t="shared" si="206"/>
        <v>216.36</v>
      </c>
      <c r="G359" s="41">
        <f t="shared" si="206"/>
        <v>216.36</v>
      </c>
      <c r="H359" s="41">
        <f t="shared" si="206"/>
        <v>216.36</v>
      </c>
      <c r="I359" s="41">
        <f t="shared" si="206"/>
        <v>216.36</v>
      </c>
      <c r="J359" s="41">
        <f t="shared" si="206"/>
        <v>216.36</v>
      </c>
      <c r="K359" s="41">
        <f t="shared" si="206"/>
        <v>216.36</v>
      </c>
      <c r="L359" s="41">
        <f t="shared" si="206"/>
        <v>216.36</v>
      </c>
      <c r="M359" s="41">
        <f t="shared" si="206"/>
        <v>216.36</v>
      </c>
      <c r="N359" s="41">
        <f t="shared" si="206"/>
        <v>216.36</v>
      </c>
      <c r="O359" s="41">
        <f t="shared" si="206"/>
        <v>216.36</v>
      </c>
      <c r="P359" s="41">
        <f t="shared" si="206"/>
        <v>216.36</v>
      </c>
      <c r="Q359" s="41">
        <f t="shared" si="206"/>
        <v>216.36</v>
      </c>
      <c r="R359" s="41">
        <f t="shared" si="206"/>
        <v>216.36</v>
      </c>
      <c r="S359" s="41">
        <f t="shared" si="206"/>
        <v>216.36</v>
      </c>
      <c r="T359" s="41">
        <f t="shared" si="206"/>
        <v>216.36</v>
      </c>
      <c r="U359" s="41">
        <f t="shared" si="206"/>
        <v>216.36</v>
      </c>
      <c r="V359" s="41">
        <f t="shared" si="206"/>
        <v>216.36</v>
      </c>
      <c r="W359" s="41">
        <f t="shared" si="206"/>
        <v>216.36</v>
      </c>
      <c r="X359" s="41">
        <f t="shared" si="206"/>
        <v>216.36</v>
      </c>
      <c r="Y359" s="41">
        <f t="shared" si="206"/>
        <v>216.36</v>
      </c>
      <c r="Z359" s="41">
        <f t="shared" si="206"/>
        <v>216.36</v>
      </c>
      <c r="AA359" s="41">
        <f t="shared" si="206"/>
        <v>216.36</v>
      </c>
    </row>
    <row r="360" spans="1:27" ht="12.75" customHeight="1" collapsed="1" x14ac:dyDescent="0.2">
      <c r="A360" s="98" t="s">
        <v>2759</v>
      </c>
      <c r="B360" s="25" t="str">
        <f>"08"&amp;"."&amp;$B$801&amp;"."&amp;$B$802</f>
        <v>08.01.2024</v>
      </c>
      <c r="C360" s="88" t="s">
        <v>76</v>
      </c>
      <c r="D360" s="89">
        <f>ROUND(((D361+D362+D364+D363)/1000),5)</f>
        <v>1.7862100000000001</v>
      </c>
      <c r="E360" s="89">
        <f>ROUND(((E361+E362+E364+E363)/1000),5)</f>
        <v>1.67462</v>
      </c>
      <c r="F360" s="89">
        <f>ROUND(((F361+F362+F364+F363)/1000),5)</f>
        <v>1.66347</v>
      </c>
      <c r="G360" s="89">
        <f t="shared" ref="G360:AA360" si="207">ROUND(((G361+G362+G364+G363)/1000),5)</f>
        <v>1.6457900000000001</v>
      </c>
      <c r="H360" s="89">
        <f t="shared" si="207"/>
        <v>1.64662</v>
      </c>
      <c r="I360" s="89">
        <f t="shared" si="207"/>
        <v>1.6474599999999999</v>
      </c>
      <c r="J360" s="89">
        <f t="shared" si="207"/>
        <v>1.6330100000000001</v>
      </c>
      <c r="K360" s="89">
        <f t="shared" si="207"/>
        <v>1.7735799999999999</v>
      </c>
      <c r="L360" s="89">
        <f t="shared" si="207"/>
        <v>1.9262699999999999</v>
      </c>
      <c r="M360" s="89">
        <f t="shared" si="207"/>
        <v>2.13279</v>
      </c>
      <c r="N360" s="89">
        <f t="shared" si="207"/>
        <v>2.2726500000000001</v>
      </c>
      <c r="O360" s="89">
        <f t="shared" si="207"/>
        <v>2.2988499999999998</v>
      </c>
      <c r="P360" s="89">
        <f t="shared" si="207"/>
        <v>2.2982</v>
      </c>
      <c r="Q360" s="89">
        <f t="shared" si="207"/>
        <v>2.3027600000000001</v>
      </c>
      <c r="R360" s="89">
        <f t="shared" si="207"/>
        <v>2.2618800000000001</v>
      </c>
      <c r="S360" s="89">
        <f t="shared" si="207"/>
        <v>2.26769</v>
      </c>
      <c r="T360" s="89">
        <f t="shared" si="207"/>
        <v>2.2914599999999998</v>
      </c>
      <c r="U360" s="89">
        <f t="shared" si="207"/>
        <v>2.3261699999999998</v>
      </c>
      <c r="V360" s="89">
        <f t="shared" si="207"/>
        <v>2.3091300000000001</v>
      </c>
      <c r="W360" s="89">
        <f t="shared" si="207"/>
        <v>2.28999</v>
      </c>
      <c r="X360" s="89">
        <f t="shared" si="207"/>
        <v>2.27969</v>
      </c>
      <c r="Y360" s="89">
        <f t="shared" si="207"/>
        <v>2.12636</v>
      </c>
      <c r="Z360" s="89">
        <f t="shared" si="207"/>
        <v>1.8809400000000001</v>
      </c>
      <c r="AA360" s="89">
        <f t="shared" si="207"/>
        <v>1.66866</v>
      </c>
    </row>
    <row r="361" spans="1:27" ht="12.75" hidden="1" customHeight="1" outlineLevel="1" x14ac:dyDescent="0.2">
      <c r="A361" s="99" t="s">
        <v>2760</v>
      </c>
      <c r="B361" s="60" t="s">
        <v>238</v>
      </c>
      <c r="C361" s="40" t="s">
        <v>79</v>
      </c>
      <c r="D361" s="41">
        <v>1349.1</v>
      </c>
      <c r="E361" s="41">
        <v>1237.51</v>
      </c>
      <c r="F361" s="41">
        <v>1226.3599999999999</v>
      </c>
      <c r="G361" s="41">
        <v>1208.68</v>
      </c>
      <c r="H361" s="41">
        <v>1209.51</v>
      </c>
      <c r="I361" s="41">
        <v>1210.3499999999999</v>
      </c>
      <c r="J361" s="41">
        <v>1195.9000000000001</v>
      </c>
      <c r="K361" s="41">
        <v>1336.47</v>
      </c>
      <c r="L361" s="41">
        <v>1489.16</v>
      </c>
      <c r="M361" s="41">
        <v>1695.68</v>
      </c>
      <c r="N361" s="41">
        <v>1835.54</v>
      </c>
      <c r="O361" s="41">
        <v>1861.74</v>
      </c>
      <c r="P361" s="41">
        <v>1861.09</v>
      </c>
      <c r="Q361" s="41">
        <v>1865.65</v>
      </c>
      <c r="R361" s="41">
        <v>1824.77</v>
      </c>
      <c r="S361" s="41">
        <v>1830.58</v>
      </c>
      <c r="T361" s="41">
        <v>1854.35</v>
      </c>
      <c r="U361" s="41">
        <v>1889.06</v>
      </c>
      <c r="V361" s="41">
        <v>1872.02</v>
      </c>
      <c r="W361" s="41">
        <v>1852.88</v>
      </c>
      <c r="X361" s="41">
        <v>1842.58</v>
      </c>
      <c r="Y361" s="41">
        <v>1689.25</v>
      </c>
      <c r="Z361" s="41">
        <v>1443.83</v>
      </c>
      <c r="AA361" s="41">
        <v>1231.55</v>
      </c>
    </row>
    <row r="362" spans="1:27" ht="12.75" hidden="1" customHeight="1" outlineLevel="1" x14ac:dyDescent="0.2">
      <c r="A362" s="99" t="s">
        <v>2761</v>
      </c>
      <c r="B362" s="60" t="s">
        <v>90</v>
      </c>
      <c r="C362" s="40" t="s">
        <v>79</v>
      </c>
      <c r="D362" s="41">
        <f>$D$327</f>
        <v>217.03</v>
      </c>
      <c r="E362" s="41">
        <f t="shared" ref="E362:AA362" si="208">$D$327</f>
        <v>217.03</v>
      </c>
      <c r="F362" s="41">
        <f t="shared" si="208"/>
        <v>217.03</v>
      </c>
      <c r="G362" s="41">
        <f t="shared" si="208"/>
        <v>217.03</v>
      </c>
      <c r="H362" s="41">
        <f t="shared" si="208"/>
        <v>217.03</v>
      </c>
      <c r="I362" s="41">
        <f t="shared" si="208"/>
        <v>217.03</v>
      </c>
      <c r="J362" s="41">
        <f t="shared" si="208"/>
        <v>217.03</v>
      </c>
      <c r="K362" s="41">
        <f t="shared" si="208"/>
        <v>217.03</v>
      </c>
      <c r="L362" s="41">
        <f t="shared" si="208"/>
        <v>217.03</v>
      </c>
      <c r="M362" s="41">
        <f t="shared" si="208"/>
        <v>217.03</v>
      </c>
      <c r="N362" s="41">
        <f t="shared" si="208"/>
        <v>217.03</v>
      </c>
      <c r="O362" s="41">
        <f t="shared" si="208"/>
        <v>217.03</v>
      </c>
      <c r="P362" s="41">
        <f t="shared" si="208"/>
        <v>217.03</v>
      </c>
      <c r="Q362" s="41">
        <f t="shared" si="208"/>
        <v>217.03</v>
      </c>
      <c r="R362" s="41">
        <f t="shared" si="208"/>
        <v>217.03</v>
      </c>
      <c r="S362" s="41">
        <f t="shared" si="208"/>
        <v>217.03</v>
      </c>
      <c r="T362" s="41">
        <f t="shared" si="208"/>
        <v>217.03</v>
      </c>
      <c r="U362" s="41">
        <f t="shared" si="208"/>
        <v>217.03</v>
      </c>
      <c r="V362" s="41">
        <f t="shared" si="208"/>
        <v>217.03</v>
      </c>
      <c r="W362" s="41">
        <f t="shared" si="208"/>
        <v>217.03</v>
      </c>
      <c r="X362" s="41">
        <f t="shared" si="208"/>
        <v>217.03</v>
      </c>
      <c r="Y362" s="41">
        <f t="shared" si="208"/>
        <v>217.03</v>
      </c>
      <c r="Z362" s="41">
        <f t="shared" si="208"/>
        <v>217.03</v>
      </c>
      <c r="AA362" s="41">
        <f t="shared" si="208"/>
        <v>217.03</v>
      </c>
    </row>
    <row r="363" spans="1:27" ht="12.75" hidden="1" customHeight="1" outlineLevel="1" x14ac:dyDescent="0.2">
      <c r="A363" s="99" t="s">
        <v>2762</v>
      </c>
      <c r="B363" s="60" t="s">
        <v>83</v>
      </c>
      <c r="C363" s="40" t="s">
        <v>79</v>
      </c>
      <c r="D363" s="41">
        <v>3.72</v>
      </c>
      <c r="E363" s="41">
        <v>3.72</v>
      </c>
      <c r="F363" s="41">
        <v>3.72</v>
      </c>
      <c r="G363" s="41">
        <v>3.72</v>
      </c>
      <c r="H363" s="41">
        <v>3.72</v>
      </c>
      <c r="I363" s="41">
        <v>3.72</v>
      </c>
      <c r="J363" s="41">
        <v>3.72</v>
      </c>
      <c r="K363" s="41">
        <v>3.72</v>
      </c>
      <c r="L363" s="41">
        <v>3.72</v>
      </c>
      <c r="M363" s="41">
        <v>3.72</v>
      </c>
      <c r="N363" s="41">
        <v>3.72</v>
      </c>
      <c r="O363" s="41">
        <v>3.72</v>
      </c>
      <c r="P363" s="41">
        <v>3.72</v>
      </c>
      <c r="Q363" s="41">
        <v>3.72</v>
      </c>
      <c r="R363" s="41">
        <v>3.72</v>
      </c>
      <c r="S363" s="41">
        <v>3.72</v>
      </c>
      <c r="T363" s="41">
        <v>3.72</v>
      </c>
      <c r="U363" s="41">
        <v>3.72</v>
      </c>
      <c r="V363" s="41">
        <v>3.72</v>
      </c>
      <c r="W363" s="41">
        <v>3.72</v>
      </c>
      <c r="X363" s="41">
        <v>3.72</v>
      </c>
      <c r="Y363" s="41">
        <v>3.72</v>
      </c>
      <c r="Z363" s="41">
        <v>3.72</v>
      </c>
      <c r="AA363" s="41">
        <v>3.72</v>
      </c>
    </row>
    <row r="364" spans="1:27" ht="12.75" hidden="1" customHeight="1" outlineLevel="1" x14ac:dyDescent="0.2">
      <c r="A364" s="99" t="s">
        <v>2763</v>
      </c>
      <c r="B364" s="60" t="s">
        <v>81</v>
      </c>
      <c r="C364" s="40" t="s">
        <v>79</v>
      </c>
      <c r="D364" s="41">
        <f>$D$11</f>
        <v>216.36</v>
      </c>
      <c r="E364" s="41">
        <f t="shared" ref="E364:AA364" si="209">$D$11</f>
        <v>216.36</v>
      </c>
      <c r="F364" s="41">
        <f t="shared" si="209"/>
        <v>216.36</v>
      </c>
      <c r="G364" s="41">
        <f t="shared" si="209"/>
        <v>216.36</v>
      </c>
      <c r="H364" s="41">
        <f t="shared" si="209"/>
        <v>216.36</v>
      </c>
      <c r="I364" s="41">
        <f t="shared" si="209"/>
        <v>216.36</v>
      </c>
      <c r="J364" s="41">
        <f t="shared" si="209"/>
        <v>216.36</v>
      </c>
      <c r="K364" s="41">
        <f t="shared" si="209"/>
        <v>216.36</v>
      </c>
      <c r="L364" s="41">
        <f t="shared" si="209"/>
        <v>216.36</v>
      </c>
      <c r="M364" s="41">
        <f t="shared" si="209"/>
        <v>216.36</v>
      </c>
      <c r="N364" s="41">
        <f t="shared" si="209"/>
        <v>216.36</v>
      </c>
      <c r="O364" s="41">
        <f t="shared" si="209"/>
        <v>216.36</v>
      </c>
      <c r="P364" s="41">
        <f t="shared" si="209"/>
        <v>216.36</v>
      </c>
      <c r="Q364" s="41">
        <f t="shared" si="209"/>
        <v>216.36</v>
      </c>
      <c r="R364" s="41">
        <f t="shared" si="209"/>
        <v>216.36</v>
      </c>
      <c r="S364" s="41">
        <f t="shared" si="209"/>
        <v>216.36</v>
      </c>
      <c r="T364" s="41">
        <f t="shared" si="209"/>
        <v>216.36</v>
      </c>
      <c r="U364" s="41">
        <f t="shared" si="209"/>
        <v>216.36</v>
      </c>
      <c r="V364" s="41">
        <f t="shared" si="209"/>
        <v>216.36</v>
      </c>
      <c r="W364" s="41">
        <f t="shared" si="209"/>
        <v>216.36</v>
      </c>
      <c r="X364" s="41">
        <f t="shared" si="209"/>
        <v>216.36</v>
      </c>
      <c r="Y364" s="41">
        <f t="shared" si="209"/>
        <v>216.36</v>
      </c>
      <c r="Z364" s="41">
        <f t="shared" si="209"/>
        <v>216.36</v>
      </c>
      <c r="AA364" s="41">
        <f t="shared" si="209"/>
        <v>216.36</v>
      </c>
    </row>
    <row r="365" spans="1:27" ht="12.75" customHeight="1" collapsed="1" x14ac:dyDescent="0.2">
      <c r="A365" s="98" t="s">
        <v>2764</v>
      </c>
      <c r="B365" s="25" t="str">
        <f>"09"&amp;"."&amp;$B$801&amp;"."&amp;$B$802</f>
        <v>09.01.2024</v>
      </c>
      <c r="C365" s="88" t="s">
        <v>76</v>
      </c>
      <c r="D365" s="89">
        <f>ROUND(((D366+D367+D369+D368)/1000),5)</f>
        <v>1.5867599999999999</v>
      </c>
      <c r="E365" s="89">
        <f>ROUND(((E366+E367+E369+E368)/1000),5)</f>
        <v>1.5170600000000001</v>
      </c>
      <c r="F365" s="89">
        <f>ROUND(((F366+F367+F369+F368)/1000),5)</f>
        <v>1.4454499999999999</v>
      </c>
      <c r="G365" s="89">
        <f t="shared" ref="G365:AA365" si="210">ROUND(((G366+G367+G369+G368)/1000),5)</f>
        <v>1.4347399999999999</v>
      </c>
      <c r="H365" s="89">
        <f t="shared" si="210"/>
        <v>1.45909</v>
      </c>
      <c r="I365" s="89">
        <f t="shared" si="210"/>
        <v>1.52234</v>
      </c>
      <c r="J365" s="89">
        <f t="shared" si="210"/>
        <v>1.70119</v>
      </c>
      <c r="K365" s="89">
        <f t="shared" si="210"/>
        <v>1.9866299999999999</v>
      </c>
      <c r="L365" s="89">
        <f t="shared" si="210"/>
        <v>2.2942499999999999</v>
      </c>
      <c r="M365" s="89">
        <f t="shared" si="210"/>
        <v>2.33406</v>
      </c>
      <c r="N365" s="89">
        <f t="shared" si="210"/>
        <v>2.3521100000000001</v>
      </c>
      <c r="O365" s="89">
        <f t="shared" si="210"/>
        <v>2.4015399999999998</v>
      </c>
      <c r="P365" s="89">
        <f t="shared" si="210"/>
        <v>2.3797799999999998</v>
      </c>
      <c r="Q365" s="89">
        <f t="shared" si="210"/>
        <v>2.3892500000000001</v>
      </c>
      <c r="R365" s="89">
        <f t="shared" si="210"/>
        <v>2.38395</v>
      </c>
      <c r="S365" s="89">
        <f t="shared" si="210"/>
        <v>2.3393700000000002</v>
      </c>
      <c r="T365" s="89">
        <f t="shared" si="210"/>
        <v>2.3318300000000001</v>
      </c>
      <c r="U365" s="89">
        <f t="shared" si="210"/>
        <v>2.31664</v>
      </c>
      <c r="V365" s="89">
        <f t="shared" si="210"/>
        <v>2.30355</v>
      </c>
      <c r="W365" s="89">
        <f t="shared" si="210"/>
        <v>2.3376100000000002</v>
      </c>
      <c r="X365" s="89">
        <f t="shared" si="210"/>
        <v>2.24437</v>
      </c>
      <c r="Y365" s="89">
        <f t="shared" si="210"/>
        <v>2.1052</v>
      </c>
      <c r="Z365" s="89">
        <f t="shared" si="210"/>
        <v>1.86765</v>
      </c>
      <c r="AA365" s="89">
        <f t="shared" si="210"/>
        <v>1.62642</v>
      </c>
    </row>
    <row r="366" spans="1:27" ht="12.75" hidden="1" customHeight="1" outlineLevel="1" x14ac:dyDescent="0.2">
      <c r="A366" s="99" t="s">
        <v>2765</v>
      </c>
      <c r="B366" s="60" t="s">
        <v>238</v>
      </c>
      <c r="C366" s="40" t="s">
        <v>79</v>
      </c>
      <c r="D366" s="41">
        <v>1149.6500000000001</v>
      </c>
      <c r="E366" s="41">
        <v>1079.95</v>
      </c>
      <c r="F366" s="41">
        <v>1008.34</v>
      </c>
      <c r="G366" s="41">
        <v>997.63</v>
      </c>
      <c r="H366" s="41">
        <v>1021.98</v>
      </c>
      <c r="I366" s="41">
        <v>1085.23</v>
      </c>
      <c r="J366" s="41">
        <v>1264.08</v>
      </c>
      <c r="K366" s="41">
        <v>1549.52</v>
      </c>
      <c r="L366" s="41">
        <v>1857.14</v>
      </c>
      <c r="M366" s="41">
        <v>1896.95</v>
      </c>
      <c r="N366" s="41">
        <v>1915</v>
      </c>
      <c r="O366" s="41">
        <v>1964.43</v>
      </c>
      <c r="P366" s="41">
        <v>1942.67</v>
      </c>
      <c r="Q366" s="41">
        <v>1952.14</v>
      </c>
      <c r="R366" s="41">
        <v>1946.84</v>
      </c>
      <c r="S366" s="41">
        <v>1902.26</v>
      </c>
      <c r="T366" s="41">
        <v>1894.72</v>
      </c>
      <c r="U366" s="41">
        <v>1879.53</v>
      </c>
      <c r="V366" s="41">
        <v>1866.44</v>
      </c>
      <c r="W366" s="41">
        <v>1900.5</v>
      </c>
      <c r="X366" s="41">
        <v>1807.26</v>
      </c>
      <c r="Y366" s="41">
        <v>1668.09</v>
      </c>
      <c r="Z366" s="41">
        <v>1430.54</v>
      </c>
      <c r="AA366" s="41">
        <v>1189.31</v>
      </c>
    </row>
    <row r="367" spans="1:27" ht="12.75" hidden="1" customHeight="1" outlineLevel="1" x14ac:dyDescent="0.2">
      <c r="A367" s="99" t="s">
        <v>2766</v>
      </c>
      <c r="B367" s="60" t="s">
        <v>90</v>
      </c>
      <c r="C367" s="40" t="s">
        <v>79</v>
      </c>
      <c r="D367" s="41">
        <f>$D$327</f>
        <v>217.03</v>
      </c>
      <c r="E367" s="41">
        <f t="shared" ref="E367:AA367" si="211">$D$327</f>
        <v>217.03</v>
      </c>
      <c r="F367" s="41">
        <f t="shared" si="211"/>
        <v>217.03</v>
      </c>
      <c r="G367" s="41">
        <f t="shared" si="211"/>
        <v>217.03</v>
      </c>
      <c r="H367" s="41">
        <f t="shared" si="211"/>
        <v>217.03</v>
      </c>
      <c r="I367" s="41">
        <f t="shared" si="211"/>
        <v>217.03</v>
      </c>
      <c r="J367" s="41">
        <f t="shared" si="211"/>
        <v>217.03</v>
      </c>
      <c r="K367" s="41">
        <f t="shared" si="211"/>
        <v>217.03</v>
      </c>
      <c r="L367" s="41">
        <f t="shared" si="211"/>
        <v>217.03</v>
      </c>
      <c r="M367" s="41">
        <f t="shared" si="211"/>
        <v>217.03</v>
      </c>
      <c r="N367" s="41">
        <f t="shared" si="211"/>
        <v>217.03</v>
      </c>
      <c r="O367" s="41">
        <f t="shared" si="211"/>
        <v>217.03</v>
      </c>
      <c r="P367" s="41">
        <f t="shared" si="211"/>
        <v>217.03</v>
      </c>
      <c r="Q367" s="41">
        <f t="shared" si="211"/>
        <v>217.03</v>
      </c>
      <c r="R367" s="41">
        <f t="shared" si="211"/>
        <v>217.03</v>
      </c>
      <c r="S367" s="41">
        <f t="shared" si="211"/>
        <v>217.03</v>
      </c>
      <c r="T367" s="41">
        <f t="shared" si="211"/>
        <v>217.03</v>
      </c>
      <c r="U367" s="41">
        <f t="shared" si="211"/>
        <v>217.03</v>
      </c>
      <c r="V367" s="41">
        <f t="shared" si="211"/>
        <v>217.03</v>
      </c>
      <c r="W367" s="41">
        <f t="shared" si="211"/>
        <v>217.03</v>
      </c>
      <c r="X367" s="41">
        <f t="shared" si="211"/>
        <v>217.03</v>
      </c>
      <c r="Y367" s="41">
        <f t="shared" si="211"/>
        <v>217.03</v>
      </c>
      <c r="Z367" s="41">
        <f t="shared" si="211"/>
        <v>217.03</v>
      </c>
      <c r="AA367" s="41">
        <f t="shared" si="211"/>
        <v>217.03</v>
      </c>
    </row>
    <row r="368" spans="1:27" ht="12.75" hidden="1" customHeight="1" outlineLevel="1" x14ac:dyDescent="0.2">
      <c r="A368" s="99" t="s">
        <v>2767</v>
      </c>
      <c r="B368" s="60" t="s">
        <v>83</v>
      </c>
      <c r="C368" s="40" t="s">
        <v>79</v>
      </c>
      <c r="D368" s="41">
        <v>3.72</v>
      </c>
      <c r="E368" s="41">
        <v>3.72</v>
      </c>
      <c r="F368" s="41">
        <v>3.72</v>
      </c>
      <c r="G368" s="41">
        <v>3.72</v>
      </c>
      <c r="H368" s="41">
        <v>3.72</v>
      </c>
      <c r="I368" s="41">
        <v>3.72</v>
      </c>
      <c r="J368" s="41">
        <v>3.72</v>
      </c>
      <c r="K368" s="41">
        <v>3.72</v>
      </c>
      <c r="L368" s="41">
        <v>3.72</v>
      </c>
      <c r="M368" s="41">
        <v>3.72</v>
      </c>
      <c r="N368" s="41">
        <v>3.72</v>
      </c>
      <c r="O368" s="41">
        <v>3.72</v>
      </c>
      <c r="P368" s="41">
        <v>3.72</v>
      </c>
      <c r="Q368" s="41">
        <v>3.72</v>
      </c>
      <c r="R368" s="41">
        <v>3.72</v>
      </c>
      <c r="S368" s="41">
        <v>3.72</v>
      </c>
      <c r="T368" s="41">
        <v>3.72</v>
      </c>
      <c r="U368" s="41">
        <v>3.72</v>
      </c>
      <c r="V368" s="41">
        <v>3.72</v>
      </c>
      <c r="W368" s="41">
        <v>3.72</v>
      </c>
      <c r="X368" s="41">
        <v>3.72</v>
      </c>
      <c r="Y368" s="41">
        <v>3.72</v>
      </c>
      <c r="Z368" s="41">
        <v>3.72</v>
      </c>
      <c r="AA368" s="41">
        <v>3.72</v>
      </c>
    </row>
    <row r="369" spans="1:27" ht="12.75" hidden="1" customHeight="1" outlineLevel="1" x14ac:dyDescent="0.2">
      <c r="A369" s="99" t="s">
        <v>2768</v>
      </c>
      <c r="B369" s="60" t="s">
        <v>81</v>
      </c>
      <c r="C369" s="40" t="s">
        <v>79</v>
      </c>
      <c r="D369" s="41">
        <f>$D$11</f>
        <v>216.36</v>
      </c>
      <c r="E369" s="41">
        <f t="shared" ref="E369:AA369" si="212">$D$11</f>
        <v>216.36</v>
      </c>
      <c r="F369" s="41">
        <f t="shared" si="212"/>
        <v>216.36</v>
      </c>
      <c r="G369" s="41">
        <f t="shared" si="212"/>
        <v>216.36</v>
      </c>
      <c r="H369" s="41">
        <f t="shared" si="212"/>
        <v>216.36</v>
      </c>
      <c r="I369" s="41">
        <f t="shared" si="212"/>
        <v>216.36</v>
      </c>
      <c r="J369" s="41">
        <f t="shared" si="212"/>
        <v>216.36</v>
      </c>
      <c r="K369" s="41">
        <f t="shared" si="212"/>
        <v>216.36</v>
      </c>
      <c r="L369" s="41">
        <f t="shared" si="212"/>
        <v>216.36</v>
      </c>
      <c r="M369" s="41">
        <f t="shared" si="212"/>
        <v>216.36</v>
      </c>
      <c r="N369" s="41">
        <f t="shared" si="212"/>
        <v>216.36</v>
      </c>
      <c r="O369" s="41">
        <f t="shared" si="212"/>
        <v>216.36</v>
      </c>
      <c r="P369" s="41">
        <f t="shared" si="212"/>
        <v>216.36</v>
      </c>
      <c r="Q369" s="41">
        <f t="shared" si="212"/>
        <v>216.36</v>
      </c>
      <c r="R369" s="41">
        <f t="shared" si="212"/>
        <v>216.36</v>
      </c>
      <c r="S369" s="41">
        <f t="shared" si="212"/>
        <v>216.36</v>
      </c>
      <c r="T369" s="41">
        <f t="shared" si="212"/>
        <v>216.36</v>
      </c>
      <c r="U369" s="41">
        <f t="shared" si="212"/>
        <v>216.36</v>
      </c>
      <c r="V369" s="41">
        <f t="shared" si="212"/>
        <v>216.36</v>
      </c>
      <c r="W369" s="41">
        <f t="shared" si="212"/>
        <v>216.36</v>
      </c>
      <c r="X369" s="41">
        <f t="shared" si="212"/>
        <v>216.36</v>
      </c>
      <c r="Y369" s="41">
        <f t="shared" si="212"/>
        <v>216.36</v>
      </c>
      <c r="Z369" s="41">
        <f t="shared" si="212"/>
        <v>216.36</v>
      </c>
      <c r="AA369" s="41">
        <f t="shared" si="212"/>
        <v>216.36</v>
      </c>
    </row>
    <row r="370" spans="1:27" ht="12.75" customHeight="1" collapsed="1" x14ac:dyDescent="0.2">
      <c r="A370" s="98" t="s">
        <v>2769</v>
      </c>
      <c r="B370" s="25" t="str">
        <f>"10"&amp;"."&amp;$B$801&amp;"."&amp;$B$802</f>
        <v>10.01.2024</v>
      </c>
      <c r="C370" s="88" t="s">
        <v>76</v>
      </c>
      <c r="D370" s="89">
        <f>ROUND(((D371+D372+D374+D373)/1000),5)</f>
        <v>1.60379</v>
      </c>
      <c r="E370" s="89">
        <f>ROUND(((E371+E372+E374+E373)/1000),5)</f>
        <v>1.52284</v>
      </c>
      <c r="F370" s="89">
        <f>ROUND(((F371+F372+F374+F373)/1000),5)</f>
        <v>1.4970399999999999</v>
      </c>
      <c r="G370" s="89">
        <f t="shared" ref="G370:AA370" si="213">ROUND(((G371+G372+G374+G373)/1000),5)</f>
        <v>1.49647</v>
      </c>
      <c r="H370" s="89">
        <f t="shared" si="213"/>
        <v>1.55427</v>
      </c>
      <c r="I370" s="89">
        <f t="shared" si="213"/>
        <v>1.64554</v>
      </c>
      <c r="J370" s="89">
        <f t="shared" si="213"/>
        <v>1.8640699999999999</v>
      </c>
      <c r="K370" s="89">
        <f t="shared" si="213"/>
        <v>2.15768</v>
      </c>
      <c r="L370" s="89">
        <f t="shared" si="213"/>
        <v>2.3446099999999999</v>
      </c>
      <c r="M370" s="89">
        <f t="shared" si="213"/>
        <v>2.3938299999999999</v>
      </c>
      <c r="N370" s="89">
        <f t="shared" si="213"/>
        <v>2.4184700000000001</v>
      </c>
      <c r="O370" s="89">
        <f t="shared" si="213"/>
        <v>2.4710000000000001</v>
      </c>
      <c r="P370" s="89">
        <f t="shared" si="213"/>
        <v>2.4408699999999999</v>
      </c>
      <c r="Q370" s="89">
        <f t="shared" si="213"/>
        <v>2.4502000000000002</v>
      </c>
      <c r="R370" s="89">
        <f t="shared" si="213"/>
        <v>2.4459900000000001</v>
      </c>
      <c r="S370" s="89">
        <f t="shared" si="213"/>
        <v>2.3933300000000002</v>
      </c>
      <c r="T370" s="89">
        <f t="shared" si="213"/>
        <v>2.39636</v>
      </c>
      <c r="U370" s="89">
        <f t="shared" si="213"/>
        <v>2.38192</v>
      </c>
      <c r="V370" s="89">
        <f t="shared" si="213"/>
        <v>2.3618199999999998</v>
      </c>
      <c r="W370" s="89">
        <f t="shared" si="213"/>
        <v>2.4034300000000002</v>
      </c>
      <c r="X370" s="89">
        <f t="shared" si="213"/>
        <v>2.2829999999999999</v>
      </c>
      <c r="Y370" s="89">
        <f t="shared" si="213"/>
        <v>2.1599300000000001</v>
      </c>
      <c r="Z370" s="89">
        <f t="shared" si="213"/>
        <v>1.94136</v>
      </c>
      <c r="AA370" s="89">
        <f t="shared" si="213"/>
        <v>1.6550800000000001</v>
      </c>
    </row>
    <row r="371" spans="1:27" ht="12.75" hidden="1" customHeight="1" outlineLevel="1" x14ac:dyDescent="0.2">
      <c r="A371" s="99" t="s">
        <v>2770</v>
      </c>
      <c r="B371" s="60" t="s">
        <v>238</v>
      </c>
      <c r="C371" s="40" t="s">
        <v>79</v>
      </c>
      <c r="D371" s="41">
        <v>1166.68</v>
      </c>
      <c r="E371" s="41">
        <v>1085.73</v>
      </c>
      <c r="F371" s="41">
        <v>1059.93</v>
      </c>
      <c r="G371" s="41">
        <v>1059.3599999999999</v>
      </c>
      <c r="H371" s="41">
        <v>1117.1600000000001</v>
      </c>
      <c r="I371" s="41">
        <v>1208.43</v>
      </c>
      <c r="J371" s="41">
        <v>1426.96</v>
      </c>
      <c r="K371" s="41">
        <v>1720.57</v>
      </c>
      <c r="L371" s="41">
        <v>1907.5</v>
      </c>
      <c r="M371" s="41">
        <v>1956.72</v>
      </c>
      <c r="N371" s="41">
        <v>1981.36</v>
      </c>
      <c r="O371" s="41">
        <v>2033.89</v>
      </c>
      <c r="P371" s="41">
        <v>2003.76</v>
      </c>
      <c r="Q371" s="41">
        <v>2013.09</v>
      </c>
      <c r="R371" s="41">
        <v>2008.88</v>
      </c>
      <c r="S371" s="41">
        <v>1956.22</v>
      </c>
      <c r="T371" s="41">
        <v>1959.25</v>
      </c>
      <c r="U371" s="41">
        <v>1944.81</v>
      </c>
      <c r="V371" s="41">
        <v>1924.71</v>
      </c>
      <c r="W371" s="41">
        <v>1966.32</v>
      </c>
      <c r="X371" s="41">
        <v>1845.89</v>
      </c>
      <c r="Y371" s="41">
        <v>1722.82</v>
      </c>
      <c r="Z371" s="41">
        <v>1504.25</v>
      </c>
      <c r="AA371" s="41">
        <v>1217.97</v>
      </c>
    </row>
    <row r="372" spans="1:27" ht="12.75" hidden="1" customHeight="1" outlineLevel="1" x14ac:dyDescent="0.2">
      <c r="A372" s="99" t="s">
        <v>2771</v>
      </c>
      <c r="B372" s="60" t="s">
        <v>90</v>
      </c>
      <c r="C372" s="40" t="s">
        <v>79</v>
      </c>
      <c r="D372" s="41">
        <f>$D$327</f>
        <v>217.03</v>
      </c>
      <c r="E372" s="41">
        <f t="shared" ref="E372:AA372" si="214">$D$327</f>
        <v>217.03</v>
      </c>
      <c r="F372" s="41">
        <f t="shared" si="214"/>
        <v>217.03</v>
      </c>
      <c r="G372" s="41">
        <f t="shared" si="214"/>
        <v>217.03</v>
      </c>
      <c r="H372" s="41">
        <f t="shared" si="214"/>
        <v>217.03</v>
      </c>
      <c r="I372" s="41">
        <f t="shared" si="214"/>
        <v>217.03</v>
      </c>
      <c r="J372" s="41">
        <f t="shared" si="214"/>
        <v>217.03</v>
      </c>
      <c r="K372" s="41">
        <f t="shared" si="214"/>
        <v>217.03</v>
      </c>
      <c r="L372" s="41">
        <f t="shared" si="214"/>
        <v>217.03</v>
      </c>
      <c r="M372" s="41">
        <f t="shared" si="214"/>
        <v>217.03</v>
      </c>
      <c r="N372" s="41">
        <f t="shared" si="214"/>
        <v>217.03</v>
      </c>
      <c r="O372" s="41">
        <f t="shared" si="214"/>
        <v>217.03</v>
      </c>
      <c r="P372" s="41">
        <f t="shared" si="214"/>
        <v>217.03</v>
      </c>
      <c r="Q372" s="41">
        <f t="shared" si="214"/>
        <v>217.03</v>
      </c>
      <c r="R372" s="41">
        <f t="shared" si="214"/>
        <v>217.03</v>
      </c>
      <c r="S372" s="41">
        <f t="shared" si="214"/>
        <v>217.03</v>
      </c>
      <c r="T372" s="41">
        <f t="shared" si="214"/>
        <v>217.03</v>
      </c>
      <c r="U372" s="41">
        <f t="shared" si="214"/>
        <v>217.03</v>
      </c>
      <c r="V372" s="41">
        <f t="shared" si="214"/>
        <v>217.03</v>
      </c>
      <c r="W372" s="41">
        <f t="shared" si="214"/>
        <v>217.03</v>
      </c>
      <c r="X372" s="41">
        <f t="shared" si="214"/>
        <v>217.03</v>
      </c>
      <c r="Y372" s="41">
        <f t="shared" si="214"/>
        <v>217.03</v>
      </c>
      <c r="Z372" s="41">
        <f t="shared" si="214"/>
        <v>217.03</v>
      </c>
      <c r="AA372" s="41">
        <f t="shared" si="214"/>
        <v>217.03</v>
      </c>
    </row>
    <row r="373" spans="1:27" ht="12.75" hidden="1" customHeight="1" outlineLevel="1" x14ac:dyDescent="0.2">
      <c r="A373" s="99" t="s">
        <v>2772</v>
      </c>
      <c r="B373" s="60" t="s">
        <v>83</v>
      </c>
      <c r="C373" s="40" t="s">
        <v>79</v>
      </c>
      <c r="D373" s="41">
        <v>3.72</v>
      </c>
      <c r="E373" s="41">
        <v>3.72</v>
      </c>
      <c r="F373" s="41">
        <v>3.72</v>
      </c>
      <c r="G373" s="41">
        <v>3.72</v>
      </c>
      <c r="H373" s="41">
        <v>3.72</v>
      </c>
      <c r="I373" s="41">
        <v>3.72</v>
      </c>
      <c r="J373" s="41">
        <v>3.72</v>
      </c>
      <c r="K373" s="41">
        <v>3.72</v>
      </c>
      <c r="L373" s="41">
        <v>3.72</v>
      </c>
      <c r="M373" s="41">
        <v>3.72</v>
      </c>
      <c r="N373" s="41">
        <v>3.72</v>
      </c>
      <c r="O373" s="41">
        <v>3.72</v>
      </c>
      <c r="P373" s="41">
        <v>3.72</v>
      </c>
      <c r="Q373" s="41">
        <v>3.72</v>
      </c>
      <c r="R373" s="41">
        <v>3.72</v>
      </c>
      <c r="S373" s="41">
        <v>3.72</v>
      </c>
      <c r="T373" s="41">
        <v>3.72</v>
      </c>
      <c r="U373" s="41">
        <v>3.72</v>
      </c>
      <c r="V373" s="41">
        <v>3.72</v>
      </c>
      <c r="W373" s="41">
        <v>3.72</v>
      </c>
      <c r="X373" s="41">
        <v>3.72</v>
      </c>
      <c r="Y373" s="41">
        <v>3.72</v>
      </c>
      <c r="Z373" s="41">
        <v>3.72</v>
      </c>
      <c r="AA373" s="41">
        <v>3.72</v>
      </c>
    </row>
    <row r="374" spans="1:27" ht="12.75" hidden="1" customHeight="1" outlineLevel="1" x14ac:dyDescent="0.2">
      <c r="A374" s="99" t="s">
        <v>2773</v>
      </c>
      <c r="B374" s="60" t="s">
        <v>81</v>
      </c>
      <c r="C374" s="40" t="s">
        <v>79</v>
      </c>
      <c r="D374" s="41">
        <f>$D$11</f>
        <v>216.36</v>
      </c>
      <c r="E374" s="41">
        <f t="shared" ref="E374:AA374" si="215">$D$11</f>
        <v>216.36</v>
      </c>
      <c r="F374" s="41">
        <f t="shared" si="215"/>
        <v>216.36</v>
      </c>
      <c r="G374" s="41">
        <f t="shared" si="215"/>
        <v>216.36</v>
      </c>
      <c r="H374" s="41">
        <f t="shared" si="215"/>
        <v>216.36</v>
      </c>
      <c r="I374" s="41">
        <f t="shared" si="215"/>
        <v>216.36</v>
      </c>
      <c r="J374" s="41">
        <f t="shared" si="215"/>
        <v>216.36</v>
      </c>
      <c r="K374" s="41">
        <f t="shared" si="215"/>
        <v>216.36</v>
      </c>
      <c r="L374" s="41">
        <f t="shared" si="215"/>
        <v>216.36</v>
      </c>
      <c r="M374" s="41">
        <f t="shared" si="215"/>
        <v>216.36</v>
      </c>
      <c r="N374" s="41">
        <f t="shared" si="215"/>
        <v>216.36</v>
      </c>
      <c r="O374" s="41">
        <f t="shared" si="215"/>
        <v>216.36</v>
      </c>
      <c r="P374" s="41">
        <f t="shared" si="215"/>
        <v>216.36</v>
      </c>
      <c r="Q374" s="41">
        <f t="shared" si="215"/>
        <v>216.36</v>
      </c>
      <c r="R374" s="41">
        <f t="shared" si="215"/>
        <v>216.36</v>
      </c>
      <c r="S374" s="41">
        <f t="shared" si="215"/>
        <v>216.36</v>
      </c>
      <c r="T374" s="41">
        <f t="shared" si="215"/>
        <v>216.36</v>
      </c>
      <c r="U374" s="41">
        <f t="shared" si="215"/>
        <v>216.36</v>
      </c>
      <c r="V374" s="41">
        <f t="shared" si="215"/>
        <v>216.36</v>
      </c>
      <c r="W374" s="41">
        <f t="shared" si="215"/>
        <v>216.36</v>
      </c>
      <c r="X374" s="41">
        <f t="shared" si="215"/>
        <v>216.36</v>
      </c>
      <c r="Y374" s="41">
        <f t="shared" si="215"/>
        <v>216.36</v>
      </c>
      <c r="Z374" s="41">
        <f t="shared" si="215"/>
        <v>216.36</v>
      </c>
      <c r="AA374" s="41">
        <f t="shared" si="215"/>
        <v>216.36</v>
      </c>
    </row>
    <row r="375" spans="1:27" ht="12.75" customHeight="1" collapsed="1" x14ac:dyDescent="0.2">
      <c r="A375" s="98" t="s">
        <v>2774</v>
      </c>
      <c r="B375" s="25" t="str">
        <f>"11"&amp;"."&amp;$B$801&amp;"."&amp;$B$802</f>
        <v>11.01.2024</v>
      </c>
      <c r="C375" s="88" t="s">
        <v>76</v>
      </c>
      <c r="D375" s="89">
        <f>ROUND(((D376+D377+D379+D378)/1000),5)</f>
        <v>1.6486799999999999</v>
      </c>
      <c r="E375" s="89">
        <f>ROUND(((E376+E377+E379+E378)/1000),5)</f>
        <v>1.5784499999999999</v>
      </c>
      <c r="F375" s="89">
        <f>ROUND(((F376+F377+F379+F378)/1000),5)</f>
        <v>1.5231399999999999</v>
      </c>
      <c r="G375" s="89">
        <f t="shared" ref="G375:AA375" si="216">ROUND(((G376+G377+G379+G378)/1000),5)</f>
        <v>1.5505199999999999</v>
      </c>
      <c r="H375" s="89">
        <f t="shared" si="216"/>
        <v>1.59528</v>
      </c>
      <c r="I375" s="89">
        <f t="shared" si="216"/>
        <v>1.6634500000000001</v>
      </c>
      <c r="J375" s="89">
        <f t="shared" si="216"/>
        <v>1.8865400000000001</v>
      </c>
      <c r="K375" s="89">
        <f t="shared" si="216"/>
        <v>2.2450199999999998</v>
      </c>
      <c r="L375" s="89">
        <f t="shared" si="216"/>
        <v>2.3819499999999998</v>
      </c>
      <c r="M375" s="89">
        <f t="shared" si="216"/>
        <v>2.4287399999999999</v>
      </c>
      <c r="N375" s="89">
        <f t="shared" si="216"/>
        <v>2.4731299999999998</v>
      </c>
      <c r="O375" s="89">
        <f t="shared" si="216"/>
        <v>2.4967700000000002</v>
      </c>
      <c r="P375" s="89">
        <f t="shared" si="216"/>
        <v>2.46719</v>
      </c>
      <c r="Q375" s="89">
        <f t="shared" si="216"/>
        <v>2.4767999999999999</v>
      </c>
      <c r="R375" s="89">
        <f t="shared" si="216"/>
        <v>2.4746600000000001</v>
      </c>
      <c r="S375" s="89">
        <f t="shared" si="216"/>
        <v>2.4220799999999998</v>
      </c>
      <c r="T375" s="89">
        <f t="shared" si="216"/>
        <v>2.44069</v>
      </c>
      <c r="U375" s="89">
        <f t="shared" si="216"/>
        <v>2.46224</v>
      </c>
      <c r="V375" s="89">
        <f t="shared" si="216"/>
        <v>2.38062</v>
      </c>
      <c r="W375" s="89">
        <f t="shared" si="216"/>
        <v>2.4162499999999998</v>
      </c>
      <c r="X375" s="89">
        <f t="shared" si="216"/>
        <v>2.2926600000000001</v>
      </c>
      <c r="Y375" s="89">
        <f t="shared" si="216"/>
        <v>2.1821899999999999</v>
      </c>
      <c r="Z375" s="89">
        <f t="shared" si="216"/>
        <v>1.9431099999999999</v>
      </c>
      <c r="AA375" s="89">
        <f t="shared" si="216"/>
        <v>1.65046</v>
      </c>
    </row>
    <row r="376" spans="1:27" ht="12.75" hidden="1" customHeight="1" outlineLevel="1" x14ac:dyDescent="0.2">
      <c r="A376" s="99" t="s">
        <v>2775</v>
      </c>
      <c r="B376" s="60" t="s">
        <v>238</v>
      </c>
      <c r="C376" s="40" t="s">
        <v>79</v>
      </c>
      <c r="D376" s="41">
        <v>1211.57</v>
      </c>
      <c r="E376" s="41">
        <v>1141.3399999999999</v>
      </c>
      <c r="F376" s="41">
        <v>1086.03</v>
      </c>
      <c r="G376" s="41">
        <v>1113.4100000000001</v>
      </c>
      <c r="H376" s="41">
        <v>1158.17</v>
      </c>
      <c r="I376" s="41">
        <v>1226.3399999999999</v>
      </c>
      <c r="J376" s="41">
        <v>1449.43</v>
      </c>
      <c r="K376" s="41">
        <v>1807.91</v>
      </c>
      <c r="L376" s="41">
        <v>1944.84</v>
      </c>
      <c r="M376" s="41">
        <v>1991.63</v>
      </c>
      <c r="N376" s="41">
        <v>2036.02</v>
      </c>
      <c r="O376" s="41">
        <v>2059.66</v>
      </c>
      <c r="P376" s="41">
        <v>2030.08</v>
      </c>
      <c r="Q376" s="41">
        <v>2039.69</v>
      </c>
      <c r="R376" s="41">
        <v>2037.55</v>
      </c>
      <c r="S376" s="41">
        <v>1984.97</v>
      </c>
      <c r="T376" s="41">
        <v>2003.58</v>
      </c>
      <c r="U376" s="41">
        <v>2025.13</v>
      </c>
      <c r="V376" s="41">
        <v>1943.51</v>
      </c>
      <c r="W376" s="41">
        <v>1979.14</v>
      </c>
      <c r="X376" s="41">
        <v>1855.55</v>
      </c>
      <c r="Y376" s="41">
        <v>1745.08</v>
      </c>
      <c r="Z376" s="41">
        <v>1506</v>
      </c>
      <c r="AA376" s="41">
        <v>1213.3499999999999</v>
      </c>
    </row>
    <row r="377" spans="1:27" ht="12.75" hidden="1" customHeight="1" outlineLevel="1" x14ac:dyDescent="0.2">
      <c r="A377" s="99" t="s">
        <v>2776</v>
      </c>
      <c r="B377" s="60" t="s">
        <v>90</v>
      </c>
      <c r="C377" s="40" t="s">
        <v>79</v>
      </c>
      <c r="D377" s="41">
        <f>$D$327</f>
        <v>217.03</v>
      </c>
      <c r="E377" s="41">
        <f t="shared" ref="E377:AA377" si="217">$D$327</f>
        <v>217.03</v>
      </c>
      <c r="F377" s="41">
        <f t="shared" si="217"/>
        <v>217.03</v>
      </c>
      <c r="G377" s="41">
        <f t="shared" si="217"/>
        <v>217.03</v>
      </c>
      <c r="H377" s="41">
        <f t="shared" si="217"/>
        <v>217.03</v>
      </c>
      <c r="I377" s="41">
        <f t="shared" si="217"/>
        <v>217.03</v>
      </c>
      <c r="J377" s="41">
        <f t="shared" si="217"/>
        <v>217.03</v>
      </c>
      <c r="K377" s="41">
        <f t="shared" si="217"/>
        <v>217.03</v>
      </c>
      <c r="L377" s="41">
        <f t="shared" si="217"/>
        <v>217.03</v>
      </c>
      <c r="M377" s="41">
        <f t="shared" si="217"/>
        <v>217.03</v>
      </c>
      <c r="N377" s="41">
        <f t="shared" si="217"/>
        <v>217.03</v>
      </c>
      <c r="O377" s="41">
        <f t="shared" si="217"/>
        <v>217.03</v>
      </c>
      <c r="P377" s="41">
        <f t="shared" si="217"/>
        <v>217.03</v>
      </c>
      <c r="Q377" s="41">
        <f t="shared" si="217"/>
        <v>217.03</v>
      </c>
      <c r="R377" s="41">
        <f t="shared" si="217"/>
        <v>217.03</v>
      </c>
      <c r="S377" s="41">
        <f t="shared" si="217"/>
        <v>217.03</v>
      </c>
      <c r="T377" s="41">
        <f t="shared" si="217"/>
        <v>217.03</v>
      </c>
      <c r="U377" s="41">
        <f t="shared" si="217"/>
        <v>217.03</v>
      </c>
      <c r="V377" s="41">
        <f t="shared" si="217"/>
        <v>217.03</v>
      </c>
      <c r="W377" s="41">
        <f t="shared" si="217"/>
        <v>217.03</v>
      </c>
      <c r="X377" s="41">
        <f t="shared" si="217"/>
        <v>217.03</v>
      </c>
      <c r="Y377" s="41">
        <f t="shared" si="217"/>
        <v>217.03</v>
      </c>
      <c r="Z377" s="41">
        <f t="shared" si="217"/>
        <v>217.03</v>
      </c>
      <c r="AA377" s="41">
        <f t="shared" si="217"/>
        <v>217.03</v>
      </c>
    </row>
    <row r="378" spans="1:27" ht="12.75" hidden="1" customHeight="1" outlineLevel="1" x14ac:dyDescent="0.2">
      <c r="A378" s="99" t="s">
        <v>2777</v>
      </c>
      <c r="B378" s="60" t="s">
        <v>83</v>
      </c>
      <c r="C378" s="40" t="s">
        <v>79</v>
      </c>
      <c r="D378" s="41">
        <v>3.72</v>
      </c>
      <c r="E378" s="41">
        <v>3.72</v>
      </c>
      <c r="F378" s="41">
        <v>3.72</v>
      </c>
      <c r="G378" s="41">
        <v>3.72</v>
      </c>
      <c r="H378" s="41">
        <v>3.72</v>
      </c>
      <c r="I378" s="41">
        <v>3.72</v>
      </c>
      <c r="J378" s="41">
        <v>3.72</v>
      </c>
      <c r="K378" s="41">
        <v>3.72</v>
      </c>
      <c r="L378" s="41">
        <v>3.72</v>
      </c>
      <c r="M378" s="41">
        <v>3.72</v>
      </c>
      <c r="N378" s="41">
        <v>3.72</v>
      </c>
      <c r="O378" s="41">
        <v>3.72</v>
      </c>
      <c r="P378" s="41">
        <v>3.72</v>
      </c>
      <c r="Q378" s="41">
        <v>3.72</v>
      </c>
      <c r="R378" s="41">
        <v>3.72</v>
      </c>
      <c r="S378" s="41">
        <v>3.72</v>
      </c>
      <c r="T378" s="41">
        <v>3.72</v>
      </c>
      <c r="U378" s="41">
        <v>3.72</v>
      </c>
      <c r="V378" s="41">
        <v>3.72</v>
      </c>
      <c r="W378" s="41">
        <v>3.72</v>
      </c>
      <c r="X378" s="41">
        <v>3.72</v>
      </c>
      <c r="Y378" s="41">
        <v>3.72</v>
      </c>
      <c r="Z378" s="41">
        <v>3.72</v>
      </c>
      <c r="AA378" s="41">
        <v>3.72</v>
      </c>
    </row>
    <row r="379" spans="1:27" ht="12.75" hidden="1" customHeight="1" outlineLevel="1" x14ac:dyDescent="0.2">
      <c r="A379" s="99" t="s">
        <v>2778</v>
      </c>
      <c r="B379" s="60" t="s">
        <v>81</v>
      </c>
      <c r="C379" s="40" t="s">
        <v>79</v>
      </c>
      <c r="D379" s="41">
        <f>$D$11</f>
        <v>216.36</v>
      </c>
      <c r="E379" s="41">
        <f t="shared" ref="E379:AA379" si="218">$D$11</f>
        <v>216.36</v>
      </c>
      <c r="F379" s="41">
        <f t="shared" si="218"/>
        <v>216.36</v>
      </c>
      <c r="G379" s="41">
        <f t="shared" si="218"/>
        <v>216.36</v>
      </c>
      <c r="H379" s="41">
        <f t="shared" si="218"/>
        <v>216.36</v>
      </c>
      <c r="I379" s="41">
        <f t="shared" si="218"/>
        <v>216.36</v>
      </c>
      <c r="J379" s="41">
        <f t="shared" si="218"/>
        <v>216.36</v>
      </c>
      <c r="K379" s="41">
        <f t="shared" si="218"/>
        <v>216.36</v>
      </c>
      <c r="L379" s="41">
        <f t="shared" si="218"/>
        <v>216.36</v>
      </c>
      <c r="M379" s="41">
        <f t="shared" si="218"/>
        <v>216.36</v>
      </c>
      <c r="N379" s="41">
        <f t="shared" si="218"/>
        <v>216.36</v>
      </c>
      <c r="O379" s="41">
        <f t="shared" si="218"/>
        <v>216.36</v>
      </c>
      <c r="P379" s="41">
        <f t="shared" si="218"/>
        <v>216.36</v>
      </c>
      <c r="Q379" s="41">
        <f t="shared" si="218"/>
        <v>216.36</v>
      </c>
      <c r="R379" s="41">
        <f t="shared" si="218"/>
        <v>216.36</v>
      </c>
      <c r="S379" s="41">
        <f t="shared" si="218"/>
        <v>216.36</v>
      </c>
      <c r="T379" s="41">
        <f t="shared" si="218"/>
        <v>216.36</v>
      </c>
      <c r="U379" s="41">
        <f t="shared" si="218"/>
        <v>216.36</v>
      </c>
      <c r="V379" s="41">
        <f t="shared" si="218"/>
        <v>216.36</v>
      </c>
      <c r="W379" s="41">
        <f t="shared" si="218"/>
        <v>216.36</v>
      </c>
      <c r="X379" s="41">
        <f t="shared" si="218"/>
        <v>216.36</v>
      </c>
      <c r="Y379" s="41">
        <f t="shared" si="218"/>
        <v>216.36</v>
      </c>
      <c r="Z379" s="41">
        <f t="shared" si="218"/>
        <v>216.36</v>
      </c>
      <c r="AA379" s="41">
        <f t="shared" si="218"/>
        <v>216.36</v>
      </c>
    </row>
    <row r="380" spans="1:27" ht="12.75" customHeight="1" collapsed="1" x14ac:dyDescent="0.2">
      <c r="A380" s="98" t="s">
        <v>2779</v>
      </c>
      <c r="B380" s="25" t="str">
        <f>"12"&amp;"."&amp;$B$801&amp;"."&amp;$B$802</f>
        <v>12.01.2024</v>
      </c>
      <c r="C380" s="88" t="s">
        <v>76</v>
      </c>
      <c r="D380" s="89">
        <f>ROUND(((D381+D382+D384+D383)/1000),5)</f>
        <v>1.5931200000000001</v>
      </c>
      <c r="E380" s="89">
        <f>ROUND(((E381+E382+E384+E383)/1000),5)</f>
        <v>1.51623</v>
      </c>
      <c r="F380" s="89">
        <f>ROUND(((F381+F382+F384+F383)/1000),5)</f>
        <v>1.44415</v>
      </c>
      <c r="G380" s="89">
        <f t="shared" ref="G380:AA380" si="219">ROUND(((G381+G382+G384+G383)/1000),5)</f>
        <v>1.45903</v>
      </c>
      <c r="H380" s="89">
        <f t="shared" si="219"/>
        <v>1.5213300000000001</v>
      </c>
      <c r="I380" s="89">
        <f t="shared" si="219"/>
        <v>1.64832</v>
      </c>
      <c r="J380" s="89">
        <f t="shared" si="219"/>
        <v>1.8613500000000001</v>
      </c>
      <c r="K380" s="89">
        <f t="shared" si="219"/>
        <v>2.0990500000000001</v>
      </c>
      <c r="L380" s="89">
        <f t="shared" si="219"/>
        <v>2.2700200000000001</v>
      </c>
      <c r="M380" s="89">
        <f t="shared" si="219"/>
        <v>2.3149799999999998</v>
      </c>
      <c r="N380" s="89">
        <f t="shared" si="219"/>
        <v>2.3599299999999999</v>
      </c>
      <c r="O380" s="89">
        <f t="shared" si="219"/>
        <v>2.4047399999999999</v>
      </c>
      <c r="P380" s="89">
        <f t="shared" si="219"/>
        <v>2.3692099999999998</v>
      </c>
      <c r="Q380" s="89">
        <f t="shared" si="219"/>
        <v>2.3839100000000002</v>
      </c>
      <c r="R380" s="89">
        <f t="shared" si="219"/>
        <v>2.3791699999999998</v>
      </c>
      <c r="S380" s="89">
        <f t="shared" si="219"/>
        <v>2.3104399999999998</v>
      </c>
      <c r="T380" s="89">
        <f t="shared" si="219"/>
        <v>2.3287800000000001</v>
      </c>
      <c r="U380" s="89">
        <f t="shared" si="219"/>
        <v>2.3574799999999998</v>
      </c>
      <c r="V380" s="89">
        <f t="shared" si="219"/>
        <v>2.3510499999999999</v>
      </c>
      <c r="W380" s="89">
        <f t="shared" si="219"/>
        <v>2.3854600000000001</v>
      </c>
      <c r="X380" s="89">
        <f t="shared" si="219"/>
        <v>2.31012</v>
      </c>
      <c r="Y380" s="89">
        <f t="shared" si="219"/>
        <v>2.1965300000000001</v>
      </c>
      <c r="Z380" s="89">
        <f t="shared" si="219"/>
        <v>1.9571700000000001</v>
      </c>
      <c r="AA380" s="89">
        <f t="shared" si="219"/>
        <v>1.7472000000000001</v>
      </c>
    </row>
    <row r="381" spans="1:27" ht="12.75" hidden="1" customHeight="1" outlineLevel="1" x14ac:dyDescent="0.2">
      <c r="A381" s="99" t="s">
        <v>2780</v>
      </c>
      <c r="B381" s="60" t="s">
        <v>238</v>
      </c>
      <c r="C381" s="40" t="s">
        <v>79</v>
      </c>
      <c r="D381" s="41">
        <v>1156.01</v>
      </c>
      <c r="E381" s="41">
        <v>1079.1199999999999</v>
      </c>
      <c r="F381" s="41">
        <v>1007.04</v>
      </c>
      <c r="G381" s="41">
        <v>1021.92</v>
      </c>
      <c r="H381" s="41">
        <v>1084.22</v>
      </c>
      <c r="I381" s="41">
        <v>1211.21</v>
      </c>
      <c r="J381" s="41">
        <v>1424.24</v>
      </c>
      <c r="K381" s="41">
        <v>1661.94</v>
      </c>
      <c r="L381" s="41">
        <v>1832.91</v>
      </c>
      <c r="M381" s="41">
        <v>1877.87</v>
      </c>
      <c r="N381" s="41">
        <v>1922.82</v>
      </c>
      <c r="O381" s="41">
        <v>1967.63</v>
      </c>
      <c r="P381" s="41">
        <v>1932.1</v>
      </c>
      <c r="Q381" s="41">
        <v>1946.8</v>
      </c>
      <c r="R381" s="41">
        <v>1942.06</v>
      </c>
      <c r="S381" s="41">
        <v>1873.33</v>
      </c>
      <c r="T381" s="41">
        <v>1891.67</v>
      </c>
      <c r="U381" s="41">
        <v>1920.37</v>
      </c>
      <c r="V381" s="41">
        <v>1913.94</v>
      </c>
      <c r="W381" s="41">
        <v>1948.35</v>
      </c>
      <c r="X381" s="41">
        <v>1873.01</v>
      </c>
      <c r="Y381" s="41">
        <v>1759.42</v>
      </c>
      <c r="Z381" s="41">
        <v>1520.06</v>
      </c>
      <c r="AA381" s="41">
        <v>1310.0899999999999</v>
      </c>
    </row>
    <row r="382" spans="1:27" ht="12.75" hidden="1" customHeight="1" outlineLevel="1" x14ac:dyDescent="0.2">
      <c r="A382" s="99" t="s">
        <v>2781</v>
      </c>
      <c r="B382" s="60" t="s">
        <v>90</v>
      </c>
      <c r="C382" s="40" t="s">
        <v>79</v>
      </c>
      <c r="D382" s="41">
        <f>$D$327</f>
        <v>217.03</v>
      </c>
      <c r="E382" s="41">
        <f t="shared" ref="E382:AA382" si="220">$D$327</f>
        <v>217.03</v>
      </c>
      <c r="F382" s="41">
        <f t="shared" si="220"/>
        <v>217.03</v>
      </c>
      <c r="G382" s="41">
        <f t="shared" si="220"/>
        <v>217.03</v>
      </c>
      <c r="H382" s="41">
        <f t="shared" si="220"/>
        <v>217.03</v>
      </c>
      <c r="I382" s="41">
        <f t="shared" si="220"/>
        <v>217.03</v>
      </c>
      <c r="J382" s="41">
        <f t="shared" si="220"/>
        <v>217.03</v>
      </c>
      <c r="K382" s="41">
        <f t="shared" si="220"/>
        <v>217.03</v>
      </c>
      <c r="L382" s="41">
        <f t="shared" si="220"/>
        <v>217.03</v>
      </c>
      <c r="M382" s="41">
        <f t="shared" si="220"/>
        <v>217.03</v>
      </c>
      <c r="N382" s="41">
        <f t="shared" si="220"/>
        <v>217.03</v>
      </c>
      <c r="O382" s="41">
        <f t="shared" si="220"/>
        <v>217.03</v>
      </c>
      <c r="P382" s="41">
        <f t="shared" si="220"/>
        <v>217.03</v>
      </c>
      <c r="Q382" s="41">
        <f t="shared" si="220"/>
        <v>217.03</v>
      </c>
      <c r="R382" s="41">
        <f t="shared" si="220"/>
        <v>217.03</v>
      </c>
      <c r="S382" s="41">
        <f t="shared" si="220"/>
        <v>217.03</v>
      </c>
      <c r="T382" s="41">
        <f t="shared" si="220"/>
        <v>217.03</v>
      </c>
      <c r="U382" s="41">
        <f t="shared" si="220"/>
        <v>217.03</v>
      </c>
      <c r="V382" s="41">
        <f t="shared" si="220"/>
        <v>217.03</v>
      </c>
      <c r="W382" s="41">
        <f t="shared" si="220"/>
        <v>217.03</v>
      </c>
      <c r="X382" s="41">
        <f t="shared" si="220"/>
        <v>217.03</v>
      </c>
      <c r="Y382" s="41">
        <f t="shared" si="220"/>
        <v>217.03</v>
      </c>
      <c r="Z382" s="41">
        <f t="shared" si="220"/>
        <v>217.03</v>
      </c>
      <c r="AA382" s="41">
        <f t="shared" si="220"/>
        <v>217.03</v>
      </c>
    </row>
    <row r="383" spans="1:27" ht="12.75" hidden="1" customHeight="1" outlineLevel="1" x14ac:dyDescent="0.2">
      <c r="A383" s="99" t="s">
        <v>2782</v>
      </c>
      <c r="B383" s="60" t="s">
        <v>83</v>
      </c>
      <c r="C383" s="40" t="s">
        <v>79</v>
      </c>
      <c r="D383" s="41">
        <v>3.72</v>
      </c>
      <c r="E383" s="41">
        <v>3.72</v>
      </c>
      <c r="F383" s="41">
        <v>3.72</v>
      </c>
      <c r="G383" s="41">
        <v>3.72</v>
      </c>
      <c r="H383" s="41">
        <v>3.72</v>
      </c>
      <c r="I383" s="41">
        <v>3.72</v>
      </c>
      <c r="J383" s="41">
        <v>3.72</v>
      </c>
      <c r="K383" s="41">
        <v>3.72</v>
      </c>
      <c r="L383" s="41">
        <v>3.72</v>
      </c>
      <c r="M383" s="41">
        <v>3.72</v>
      </c>
      <c r="N383" s="41">
        <v>3.72</v>
      </c>
      <c r="O383" s="41">
        <v>3.72</v>
      </c>
      <c r="P383" s="41">
        <v>3.72</v>
      </c>
      <c r="Q383" s="41">
        <v>3.72</v>
      </c>
      <c r="R383" s="41">
        <v>3.72</v>
      </c>
      <c r="S383" s="41">
        <v>3.72</v>
      </c>
      <c r="T383" s="41">
        <v>3.72</v>
      </c>
      <c r="U383" s="41">
        <v>3.72</v>
      </c>
      <c r="V383" s="41">
        <v>3.72</v>
      </c>
      <c r="W383" s="41">
        <v>3.72</v>
      </c>
      <c r="X383" s="41">
        <v>3.72</v>
      </c>
      <c r="Y383" s="41">
        <v>3.72</v>
      </c>
      <c r="Z383" s="41">
        <v>3.72</v>
      </c>
      <c r="AA383" s="41">
        <v>3.72</v>
      </c>
    </row>
    <row r="384" spans="1:27" ht="12.75" hidden="1" customHeight="1" outlineLevel="1" x14ac:dyDescent="0.2">
      <c r="A384" s="99" t="s">
        <v>2783</v>
      </c>
      <c r="B384" s="60" t="s">
        <v>81</v>
      </c>
      <c r="C384" s="40" t="s">
        <v>79</v>
      </c>
      <c r="D384" s="41">
        <f>$D$11</f>
        <v>216.36</v>
      </c>
      <c r="E384" s="41">
        <f t="shared" ref="E384:AA384" si="221">$D$11</f>
        <v>216.36</v>
      </c>
      <c r="F384" s="41">
        <f t="shared" si="221"/>
        <v>216.36</v>
      </c>
      <c r="G384" s="41">
        <f t="shared" si="221"/>
        <v>216.36</v>
      </c>
      <c r="H384" s="41">
        <f t="shared" si="221"/>
        <v>216.36</v>
      </c>
      <c r="I384" s="41">
        <f t="shared" si="221"/>
        <v>216.36</v>
      </c>
      <c r="J384" s="41">
        <f t="shared" si="221"/>
        <v>216.36</v>
      </c>
      <c r="K384" s="41">
        <f t="shared" si="221"/>
        <v>216.36</v>
      </c>
      <c r="L384" s="41">
        <f t="shared" si="221"/>
        <v>216.36</v>
      </c>
      <c r="M384" s="41">
        <f t="shared" si="221"/>
        <v>216.36</v>
      </c>
      <c r="N384" s="41">
        <f t="shared" si="221"/>
        <v>216.36</v>
      </c>
      <c r="O384" s="41">
        <f t="shared" si="221"/>
        <v>216.36</v>
      </c>
      <c r="P384" s="41">
        <f t="shared" si="221"/>
        <v>216.36</v>
      </c>
      <c r="Q384" s="41">
        <f t="shared" si="221"/>
        <v>216.36</v>
      </c>
      <c r="R384" s="41">
        <f t="shared" si="221"/>
        <v>216.36</v>
      </c>
      <c r="S384" s="41">
        <f t="shared" si="221"/>
        <v>216.36</v>
      </c>
      <c r="T384" s="41">
        <f t="shared" si="221"/>
        <v>216.36</v>
      </c>
      <c r="U384" s="41">
        <f t="shared" si="221"/>
        <v>216.36</v>
      </c>
      <c r="V384" s="41">
        <f t="shared" si="221"/>
        <v>216.36</v>
      </c>
      <c r="W384" s="41">
        <f t="shared" si="221"/>
        <v>216.36</v>
      </c>
      <c r="X384" s="41">
        <f t="shared" si="221"/>
        <v>216.36</v>
      </c>
      <c r="Y384" s="41">
        <f t="shared" si="221"/>
        <v>216.36</v>
      </c>
      <c r="Z384" s="41">
        <f t="shared" si="221"/>
        <v>216.36</v>
      </c>
      <c r="AA384" s="41">
        <f t="shared" si="221"/>
        <v>216.36</v>
      </c>
    </row>
    <row r="385" spans="1:27" ht="12.75" customHeight="1" collapsed="1" x14ac:dyDescent="0.2">
      <c r="A385" s="98" t="s">
        <v>2784</v>
      </c>
      <c r="B385" s="25" t="str">
        <f>"13"&amp;"."&amp;$B$801&amp;"."&amp;$B$802</f>
        <v>13.01.2024</v>
      </c>
      <c r="C385" s="88" t="s">
        <v>76</v>
      </c>
      <c r="D385" s="89">
        <f>ROUND(((D386+D387+D389+D388)/1000),5)</f>
        <v>1.92424</v>
      </c>
      <c r="E385" s="89">
        <f>ROUND(((E386+E387+E389+E388)/1000),5)</f>
        <v>1.7374400000000001</v>
      </c>
      <c r="F385" s="89">
        <f>ROUND(((F386+F387+F389+F388)/1000),5)</f>
        <v>1.6915899999999999</v>
      </c>
      <c r="G385" s="89">
        <f t="shared" ref="G385:AA385" si="222">ROUND(((G386+G387+G389+G388)/1000),5)</f>
        <v>1.68675</v>
      </c>
      <c r="H385" s="89">
        <f t="shared" si="222"/>
        <v>1.7247399999999999</v>
      </c>
      <c r="I385" s="89">
        <f t="shared" si="222"/>
        <v>1.8317300000000001</v>
      </c>
      <c r="J385" s="89">
        <f t="shared" si="222"/>
        <v>1.881</v>
      </c>
      <c r="K385" s="89">
        <f t="shared" si="222"/>
        <v>1.9369099999999999</v>
      </c>
      <c r="L385" s="89">
        <f t="shared" si="222"/>
        <v>2.1105399999999999</v>
      </c>
      <c r="M385" s="89">
        <f t="shared" si="222"/>
        <v>2.1170900000000001</v>
      </c>
      <c r="N385" s="89">
        <f t="shared" si="222"/>
        <v>2.1808999999999998</v>
      </c>
      <c r="O385" s="89">
        <f t="shared" si="222"/>
        <v>2.2136300000000002</v>
      </c>
      <c r="P385" s="89">
        <f t="shared" si="222"/>
        <v>2.3061799999999999</v>
      </c>
      <c r="Q385" s="89">
        <f t="shared" si="222"/>
        <v>2.3274599999999999</v>
      </c>
      <c r="R385" s="89">
        <f t="shared" si="222"/>
        <v>2.2296</v>
      </c>
      <c r="S385" s="89">
        <f t="shared" si="222"/>
        <v>2.2117</v>
      </c>
      <c r="T385" s="89">
        <f t="shared" si="222"/>
        <v>2.3099400000000001</v>
      </c>
      <c r="U385" s="89">
        <f t="shared" si="222"/>
        <v>2.5874600000000001</v>
      </c>
      <c r="V385" s="89">
        <f t="shared" si="222"/>
        <v>2.6120899999999998</v>
      </c>
      <c r="W385" s="89">
        <f t="shared" si="222"/>
        <v>2.2865199999999999</v>
      </c>
      <c r="X385" s="89">
        <f t="shared" si="222"/>
        <v>2.15917</v>
      </c>
      <c r="Y385" s="89">
        <f t="shared" si="222"/>
        <v>1.8796999999999999</v>
      </c>
      <c r="Z385" s="89">
        <f t="shared" si="222"/>
        <v>1.8566</v>
      </c>
      <c r="AA385" s="89">
        <f t="shared" si="222"/>
        <v>1.9346099999999999</v>
      </c>
    </row>
    <row r="386" spans="1:27" ht="12.75" hidden="1" customHeight="1" outlineLevel="1" x14ac:dyDescent="0.2">
      <c r="A386" s="99" t="s">
        <v>2785</v>
      </c>
      <c r="B386" s="60" t="s">
        <v>238</v>
      </c>
      <c r="C386" s="40" t="s">
        <v>79</v>
      </c>
      <c r="D386" s="41">
        <v>1487.13</v>
      </c>
      <c r="E386" s="41">
        <v>1300.33</v>
      </c>
      <c r="F386" s="41">
        <v>1254.48</v>
      </c>
      <c r="G386" s="41">
        <v>1249.6400000000001</v>
      </c>
      <c r="H386" s="41">
        <v>1287.6300000000001</v>
      </c>
      <c r="I386" s="41">
        <v>1394.62</v>
      </c>
      <c r="J386" s="41">
        <v>1443.89</v>
      </c>
      <c r="K386" s="41">
        <v>1499.8</v>
      </c>
      <c r="L386" s="41">
        <v>1673.43</v>
      </c>
      <c r="M386" s="41">
        <v>1679.98</v>
      </c>
      <c r="N386" s="41">
        <v>1743.79</v>
      </c>
      <c r="O386" s="41">
        <v>1776.52</v>
      </c>
      <c r="P386" s="41">
        <v>1869.07</v>
      </c>
      <c r="Q386" s="41">
        <v>1890.35</v>
      </c>
      <c r="R386" s="41">
        <v>1792.49</v>
      </c>
      <c r="S386" s="41">
        <v>1774.59</v>
      </c>
      <c r="T386" s="41">
        <v>1872.83</v>
      </c>
      <c r="U386" s="41">
        <v>2150.35</v>
      </c>
      <c r="V386" s="41">
        <v>2174.98</v>
      </c>
      <c r="W386" s="41">
        <v>1849.41</v>
      </c>
      <c r="X386" s="41">
        <v>1722.06</v>
      </c>
      <c r="Y386" s="41">
        <v>1442.59</v>
      </c>
      <c r="Z386" s="41">
        <v>1419.49</v>
      </c>
      <c r="AA386" s="41">
        <v>1497.5</v>
      </c>
    </row>
    <row r="387" spans="1:27" ht="12.75" hidden="1" customHeight="1" outlineLevel="1" x14ac:dyDescent="0.2">
      <c r="A387" s="99" t="s">
        <v>2786</v>
      </c>
      <c r="B387" s="60" t="s">
        <v>90</v>
      </c>
      <c r="C387" s="40" t="s">
        <v>79</v>
      </c>
      <c r="D387" s="41">
        <f>$D$327</f>
        <v>217.03</v>
      </c>
      <c r="E387" s="41">
        <f t="shared" ref="E387:AA387" si="223">$D$327</f>
        <v>217.03</v>
      </c>
      <c r="F387" s="41">
        <f t="shared" si="223"/>
        <v>217.03</v>
      </c>
      <c r="G387" s="41">
        <f t="shared" si="223"/>
        <v>217.03</v>
      </c>
      <c r="H387" s="41">
        <f t="shared" si="223"/>
        <v>217.03</v>
      </c>
      <c r="I387" s="41">
        <f t="shared" si="223"/>
        <v>217.03</v>
      </c>
      <c r="J387" s="41">
        <f t="shared" si="223"/>
        <v>217.03</v>
      </c>
      <c r="K387" s="41">
        <f t="shared" si="223"/>
        <v>217.03</v>
      </c>
      <c r="L387" s="41">
        <f t="shared" si="223"/>
        <v>217.03</v>
      </c>
      <c r="M387" s="41">
        <f t="shared" si="223"/>
        <v>217.03</v>
      </c>
      <c r="N387" s="41">
        <f t="shared" si="223"/>
        <v>217.03</v>
      </c>
      <c r="O387" s="41">
        <f t="shared" si="223"/>
        <v>217.03</v>
      </c>
      <c r="P387" s="41">
        <f t="shared" si="223"/>
        <v>217.03</v>
      </c>
      <c r="Q387" s="41">
        <f t="shared" si="223"/>
        <v>217.03</v>
      </c>
      <c r="R387" s="41">
        <f t="shared" si="223"/>
        <v>217.03</v>
      </c>
      <c r="S387" s="41">
        <f t="shared" si="223"/>
        <v>217.03</v>
      </c>
      <c r="T387" s="41">
        <f t="shared" si="223"/>
        <v>217.03</v>
      </c>
      <c r="U387" s="41">
        <f t="shared" si="223"/>
        <v>217.03</v>
      </c>
      <c r="V387" s="41">
        <f t="shared" si="223"/>
        <v>217.03</v>
      </c>
      <c r="W387" s="41">
        <f t="shared" si="223"/>
        <v>217.03</v>
      </c>
      <c r="X387" s="41">
        <f t="shared" si="223"/>
        <v>217.03</v>
      </c>
      <c r="Y387" s="41">
        <f t="shared" si="223"/>
        <v>217.03</v>
      </c>
      <c r="Z387" s="41">
        <f t="shared" si="223"/>
        <v>217.03</v>
      </c>
      <c r="AA387" s="41">
        <f t="shared" si="223"/>
        <v>217.03</v>
      </c>
    </row>
    <row r="388" spans="1:27" ht="12.75" hidden="1" customHeight="1" outlineLevel="1" x14ac:dyDescent="0.2">
      <c r="A388" s="99" t="s">
        <v>2787</v>
      </c>
      <c r="B388" s="60" t="s">
        <v>83</v>
      </c>
      <c r="C388" s="40" t="s">
        <v>79</v>
      </c>
      <c r="D388" s="41">
        <v>3.72</v>
      </c>
      <c r="E388" s="41">
        <v>3.72</v>
      </c>
      <c r="F388" s="41">
        <v>3.72</v>
      </c>
      <c r="G388" s="41">
        <v>3.72</v>
      </c>
      <c r="H388" s="41">
        <v>3.72</v>
      </c>
      <c r="I388" s="41">
        <v>3.72</v>
      </c>
      <c r="J388" s="41">
        <v>3.72</v>
      </c>
      <c r="K388" s="41">
        <v>3.72</v>
      </c>
      <c r="L388" s="41">
        <v>3.72</v>
      </c>
      <c r="M388" s="41">
        <v>3.72</v>
      </c>
      <c r="N388" s="41">
        <v>3.72</v>
      </c>
      <c r="O388" s="41">
        <v>3.72</v>
      </c>
      <c r="P388" s="41">
        <v>3.72</v>
      </c>
      <c r="Q388" s="41">
        <v>3.72</v>
      </c>
      <c r="R388" s="41">
        <v>3.72</v>
      </c>
      <c r="S388" s="41">
        <v>3.72</v>
      </c>
      <c r="T388" s="41">
        <v>3.72</v>
      </c>
      <c r="U388" s="41">
        <v>3.72</v>
      </c>
      <c r="V388" s="41">
        <v>3.72</v>
      </c>
      <c r="W388" s="41">
        <v>3.72</v>
      </c>
      <c r="X388" s="41">
        <v>3.72</v>
      </c>
      <c r="Y388" s="41">
        <v>3.72</v>
      </c>
      <c r="Z388" s="41">
        <v>3.72</v>
      </c>
      <c r="AA388" s="41">
        <v>3.72</v>
      </c>
    </row>
    <row r="389" spans="1:27" ht="12.75" hidden="1" customHeight="1" outlineLevel="1" x14ac:dyDescent="0.2">
      <c r="A389" s="99" t="s">
        <v>2788</v>
      </c>
      <c r="B389" s="60" t="s">
        <v>81</v>
      </c>
      <c r="C389" s="40" t="s">
        <v>79</v>
      </c>
      <c r="D389" s="41">
        <f>$D$11</f>
        <v>216.36</v>
      </c>
      <c r="E389" s="41">
        <f t="shared" ref="E389:AA389" si="224">$D$11</f>
        <v>216.36</v>
      </c>
      <c r="F389" s="41">
        <f t="shared" si="224"/>
        <v>216.36</v>
      </c>
      <c r="G389" s="41">
        <f t="shared" si="224"/>
        <v>216.36</v>
      </c>
      <c r="H389" s="41">
        <f t="shared" si="224"/>
        <v>216.36</v>
      </c>
      <c r="I389" s="41">
        <f t="shared" si="224"/>
        <v>216.36</v>
      </c>
      <c r="J389" s="41">
        <f t="shared" si="224"/>
        <v>216.36</v>
      </c>
      <c r="K389" s="41">
        <f t="shared" si="224"/>
        <v>216.36</v>
      </c>
      <c r="L389" s="41">
        <f t="shared" si="224"/>
        <v>216.36</v>
      </c>
      <c r="M389" s="41">
        <f t="shared" si="224"/>
        <v>216.36</v>
      </c>
      <c r="N389" s="41">
        <f t="shared" si="224"/>
        <v>216.36</v>
      </c>
      <c r="O389" s="41">
        <f t="shared" si="224"/>
        <v>216.36</v>
      </c>
      <c r="P389" s="41">
        <f t="shared" si="224"/>
        <v>216.36</v>
      </c>
      <c r="Q389" s="41">
        <f t="shared" si="224"/>
        <v>216.36</v>
      </c>
      <c r="R389" s="41">
        <f t="shared" si="224"/>
        <v>216.36</v>
      </c>
      <c r="S389" s="41">
        <f t="shared" si="224"/>
        <v>216.36</v>
      </c>
      <c r="T389" s="41">
        <f t="shared" si="224"/>
        <v>216.36</v>
      </c>
      <c r="U389" s="41">
        <f t="shared" si="224"/>
        <v>216.36</v>
      </c>
      <c r="V389" s="41">
        <f t="shared" si="224"/>
        <v>216.36</v>
      </c>
      <c r="W389" s="41">
        <f t="shared" si="224"/>
        <v>216.36</v>
      </c>
      <c r="X389" s="41">
        <f t="shared" si="224"/>
        <v>216.36</v>
      </c>
      <c r="Y389" s="41">
        <f t="shared" si="224"/>
        <v>216.36</v>
      </c>
      <c r="Z389" s="41">
        <f t="shared" si="224"/>
        <v>216.36</v>
      </c>
      <c r="AA389" s="41">
        <f t="shared" si="224"/>
        <v>216.36</v>
      </c>
    </row>
    <row r="390" spans="1:27" ht="12.75" customHeight="1" collapsed="1" x14ac:dyDescent="0.2">
      <c r="A390" s="98" t="s">
        <v>2789</v>
      </c>
      <c r="B390" s="25" t="str">
        <f>"14"&amp;"."&amp;$B$801&amp;"."&amp;$B$802</f>
        <v>14.01.2024</v>
      </c>
      <c r="C390" s="88" t="s">
        <v>76</v>
      </c>
      <c r="D390" s="89">
        <f>ROUND(((D391+D392+D394+D393)/1000),5)</f>
        <v>1.9529799999999999</v>
      </c>
      <c r="E390" s="89">
        <f>ROUND(((E391+E392+E394+E393)/1000),5)</f>
        <v>1.8180799999999999</v>
      </c>
      <c r="F390" s="89">
        <f>ROUND(((F391+F392+F394+F393)/1000),5)</f>
        <v>1.6898</v>
      </c>
      <c r="G390" s="89">
        <f t="shared" ref="G390:AA390" si="225">ROUND(((G391+G392+G394+G393)/1000),5)</f>
        <v>1.6755899999999999</v>
      </c>
      <c r="H390" s="89">
        <f t="shared" si="225"/>
        <v>1.6916899999999999</v>
      </c>
      <c r="I390" s="89">
        <f t="shared" si="225"/>
        <v>1.76905</v>
      </c>
      <c r="J390" s="89">
        <f t="shared" si="225"/>
        <v>1.8019099999999999</v>
      </c>
      <c r="K390" s="89">
        <f t="shared" si="225"/>
        <v>1.91387</v>
      </c>
      <c r="L390" s="89">
        <f t="shared" si="225"/>
        <v>1.9986600000000001</v>
      </c>
      <c r="M390" s="89">
        <f t="shared" si="225"/>
        <v>2.1558000000000002</v>
      </c>
      <c r="N390" s="89">
        <f t="shared" si="225"/>
        <v>2.2813300000000001</v>
      </c>
      <c r="O390" s="89">
        <f t="shared" si="225"/>
        <v>2.3558599999999998</v>
      </c>
      <c r="P390" s="89">
        <f t="shared" si="225"/>
        <v>2.3820199999999998</v>
      </c>
      <c r="Q390" s="89">
        <f t="shared" si="225"/>
        <v>2.40076</v>
      </c>
      <c r="R390" s="89">
        <f t="shared" si="225"/>
        <v>2.2708200000000001</v>
      </c>
      <c r="S390" s="89">
        <f t="shared" si="225"/>
        <v>2.4025300000000001</v>
      </c>
      <c r="T390" s="89">
        <f t="shared" si="225"/>
        <v>2.5821399999999999</v>
      </c>
      <c r="U390" s="89">
        <f t="shared" si="225"/>
        <v>2.61313</v>
      </c>
      <c r="V390" s="89">
        <f t="shared" si="225"/>
        <v>2.6075499999999998</v>
      </c>
      <c r="W390" s="89">
        <f t="shared" si="225"/>
        <v>2.4533200000000002</v>
      </c>
      <c r="X390" s="89">
        <f t="shared" si="225"/>
        <v>2.2941799999999999</v>
      </c>
      <c r="Y390" s="89">
        <f t="shared" si="225"/>
        <v>2.1688999999999998</v>
      </c>
      <c r="Z390" s="89">
        <f t="shared" si="225"/>
        <v>1.96913</v>
      </c>
      <c r="AA390" s="89">
        <f t="shared" si="225"/>
        <v>1.91001</v>
      </c>
    </row>
    <row r="391" spans="1:27" ht="12.75" hidden="1" customHeight="1" outlineLevel="1" x14ac:dyDescent="0.2">
      <c r="A391" s="99" t="s">
        <v>2790</v>
      </c>
      <c r="B391" s="60" t="s">
        <v>238</v>
      </c>
      <c r="C391" s="40" t="s">
        <v>79</v>
      </c>
      <c r="D391" s="41">
        <v>1515.87</v>
      </c>
      <c r="E391" s="41">
        <v>1380.97</v>
      </c>
      <c r="F391" s="41">
        <v>1252.69</v>
      </c>
      <c r="G391" s="41">
        <v>1238.48</v>
      </c>
      <c r="H391" s="41">
        <v>1254.58</v>
      </c>
      <c r="I391" s="41">
        <v>1331.94</v>
      </c>
      <c r="J391" s="41">
        <v>1364.8</v>
      </c>
      <c r="K391" s="41">
        <v>1476.76</v>
      </c>
      <c r="L391" s="41">
        <v>1561.55</v>
      </c>
      <c r="M391" s="41">
        <v>1718.69</v>
      </c>
      <c r="N391" s="41">
        <v>1844.22</v>
      </c>
      <c r="O391" s="41">
        <v>1918.75</v>
      </c>
      <c r="P391" s="41">
        <v>1944.91</v>
      </c>
      <c r="Q391" s="41">
        <v>1963.65</v>
      </c>
      <c r="R391" s="41">
        <v>1833.71</v>
      </c>
      <c r="S391" s="41">
        <v>1965.42</v>
      </c>
      <c r="T391" s="41">
        <v>2145.0300000000002</v>
      </c>
      <c r="U391" s="41">
        <v>2176.02</v>
      </c>
      <c r="V391" s="41">
        <v>2170.44</v>
      </c>
      <c r="W391" s="41">
        <v>2016.21</v>
      </c>
      <c r="X391" s="41">
        <v>1857.07</v>
      </c>
      <c r="Y391" s="41">
        <v>1731.79</v>
      </c>
      <c r="Z391" s="41">
        <v>1532.02</v>
      </c>
      <c r="AA391" s="41">
        <v>1472.9</v>
      </c>
    </row>
    <row r="392" spans="1:27" ht="12.75" hidden="1" customHeight="1" outlineLevel="1" x14ac:dyDescent="0.2">
      <c r="A392" s="99" t="s">
        <v>2791</v>
      </c>
      <c r="B392" s="60" t="s">
        <v>90</v>
      </c>
      <c r="C392" s="40" t="s">
        <v>79</v>
      </c>
      <c r="D392" s="41">
        <f>$D$327</f>
        <v>217.03</v>
      </c>
      <c r="E392" s="41">
        <f t="shared" ref="E392:AA392" si="226">$D$327</f>
        <v>217.03</v>
      </c>
      <c r="F392" s="41">
        <f t="shared" si="226"/>
        <v>217.03</v>
      </c>
      <c r="G392" s="41">
        <f t="shared" si="226"/>
        <v>217.03</v>
      </c>
      <c r="H392" s="41">
        <f t="shared" si="226"/>
        <v>217.03</v>
      </c>
      <c r="I392" s="41">
        <f t="shared" si="226"/>
        <v>217.03</v>
      </c>
      <c r="J392" s="41">
        <f t="shared" si="226"/>
        <v>217.03</v>
      </c>
      <c r="K392" s="41">
        <f t="shared" si="226"/>
        <v>217.03</v>
      </c>
      <c r="L392" s="41">
        <f t="shared" si="226"/>
        <v>217.03</v>
      </c>
      <c r="M392" s="41">
        <f t="shared" si="226"/>
        <v>217.03</v>
      </c>
      <c r="N392" s="41">
        <f t="shared" si="226"/>
        <v>217.03</v>
      </c>
      <c r="O392" s="41">
        <f t="shared" si="226"/>
        <v>217.03</v>
      </c>
      <c r="P392" s="41">
        <f t="shared" si="226"/>
        <v>217.03</v>
      </c>
      <c r="Q392" s="41">
        <f t="shared" si="226"/>
        <v>217.03</v>
      </c>
      <c r="R392" s="41">
        <f t="shared" si="226"/>
        <v>217.03</v>
      </c>
      <c r="S392" s="41">
        <f t="shared" si="226"/>
        <v>217.03</v>
      </c>
      <c r="T392" s="41">
        <f t="shared" si="226"/>
        <v>217.03</v>
      </c>
      <c r="U392" s="41">
        <f t="shared" si="226"/>
        <v>217.03</v>
      </c>
      <c r="V392" s="41">
        <f t="shared" si="226"/>
        <v>217.03</v>
      </c>
      <c r="W392" s="41">
        <f t="shared" si="226"/>
        <v>217.03</v>
      </c>
      <c r="X392" s="41">
        <f t="shared" si="226"/>
        <v>217.03</v>
      </c>
      <c r="Y392" s="41">
        <f t="shared" si="226"/>
        <v>217.03</v>
      </c>
      <c r="Z392" s="41">
        <f t="shared" si="226"/>
        <v>217.03</v>
      </c>
      <c r="AA392" s="41">
        <f t="shared" si="226"/>
        <v>217.03</v>
      </c>
    </row>
    <row r="393" spans="1:27" ht="12.75" hidden="1" customHeight="1" outlineLevel="1" x14ac:dyDescent="0.2">
      <c r="A393" s="99" t="s">
        <v>2792</v>
      </c>
      <c r="B393" s="60" t="s">
        <v>83</v>
      </c>
      <c r="C393" s="40" t="s">
        <v>79</v>
      </c>
      <c r="D393" s="41">
        <v>3.72</v>
      </c>
      <c r="E393" s="41">
        <v>3.72</v>
      </c>
      <c r="F393" s="41">
        <v>3.72</v>
      </c>
      <c r="G393" s="41">
        <v>3.72</v>
      </c>
      <c r="H393" s="41">
        <v>3.72</v>
      </c>
      <c r="I393" s="41">
        <v>3.72</v>
      </c>
      <c r="J393" s="41">
        <v>3.72</v>
      </c>
      <c r="K393" s="41">
        <v>3.72</v>
      </c>
      <c r="L393" s="41">
        <v>3.72</v>
      </c>
      <c r="M393" s="41">
        <v>3.72</v>
      </c>
      <c r="N393" s="41">
        <v>3.72</v>
      </c>
      <c r="O393" s="41">
        <v>3.72</v>
      </c>
      <c r="P393" s="41">
        <v>3.72</v>
      </c>
      <c r="Q393" s="41">
        <v>3.72</v>
      </c>
      <c r="R393" s="41">
        <v>3.72</v>
      </c>
      <c r="S393" s="41">
        <v>3.72</v>
      </c>
      <c r="T393" s="41">
        <v>3.72</v>
      </c>
      <c r="U393" s="41">
        <v>3.72</v>
      </c>
      <c r="V393" s="41">
        <v>3.72</v>
      </c>
      <c r="W393" s="41">
        <v>3.72</v>
      </c>
      <c r="X393" s="41">
        <v>3.72</v>
      </c>
      <c r="Y393" s="41">
        <v>3.72</v>
      </c>
      <c r="Z393" s="41">
        <v>3.72</v>
      </c>
      <c r="AA393" s="41">
        <v>3.72</v>
      </c>
    </row>
    <row r="394" spans="1:27" ht="12.75" hidden="1" customHeight="1" outlineLevel="1" x14ac:dyDescent="0.2">
      <c r="A394" s="99" t="s">
        <v>2793</v>
      </c>
      <c r="B394" s="60" t="s">
        <v>81</v>
      </c>
      <c r="C394" s="40" t="s">
        <v>79</v>
      </c>
      <c r="D394" s="41">
        <f>$D$11</f>
        <v>216.36</v>
      </c>
      <c r="E394" s="41">
        <f t="shared" ref="E394:AA394" si="227">$D$11</f>
        <v>216.36</v>
      </c>
      <c r="F394" s="41">
        <f t="shared" si="227"/>
        <v>216.36</v>
      </c>
      <c r="G394" s="41">
        <f t="shared" si="227"/>
        <v>216.36</v>
      </c>
      <c r="H394" s="41">
        <f t="shared" si="227"/>
        <v>216.36</v>
      </c>
      <c r="I394" s="41">
        <f t="shared" si="227"/>
        <v>216.36</v>
      </c>
      <c r="J394" s="41">
        <f t="shared" si="227"/>
        <v>216.36</v>
      </c>
      <c r="K394" s="41">
        <f t="shared" si="227"/>
        <v>216.36</v>
      </c>
      <c r="L394" s="41">
        <f t="shared" si="227"/>
        <v>216.36</v>
      </c>
      <c r="M394" s="41">
        <f t="shared" si="227"/>
        <v>216.36</v>
      </c>
      <c r="N394" s="41">
        <f t="shared" si="227"/>
        <v>216.36</v>
      </c>
      <c r="O394" s="41">
        <f t="shared" si="227"/>
        <v>216.36</v>
      </c>
      <c r="P394" s="41">
        <f t="shared" si="227"/>
        <v>216.36</v>
      </c>
      <c r="Q394" s="41">
        <f t="shared" si="227"/>
        <v>216.36</v>
      </c>
      <c r="R394" s="41">
        <f t="shared" si="227"/>
        <v>216.36</v>
      </c>
      <c r="S394" s="41">
        <f t="shared" si="227"/>
        <v>216.36</v>
      </c>
      <c r="T394" s="41">
        <f t="shared" si="227"/>
        <v>216.36</v>
      </c>
      <c r="U394" s="41">
        <f t="shared" si="227"/>
        <v>216.36</v>
      </c>
      <c r="V394" s="41">
        <f t="shared" si="227"/>
        <v>216.36</v>
      </c>
      <c r="W394" s="41">
        <f t="shared" si="227"/>
        <v>216.36</v>
      </c>
      <c r="X394" s="41">
        <f t="shared" si="227"/>
        <v>216.36</v>
      </c>
      <c r="Y394" s="41">
        <f t="shared" si="227"/>
        <v>216.36</v>
      </c>
      <c r="Z394" s="41">
        <f t="shared" si="227"/>
        <v>216.36</v>
      </c>
      <c r="AA394" s="41">
        <f t="shared" si="227"/>
        <v>216.36</v>
      </c>
    </row>
    <row r="395" spans="1:27" ht="12.75" customHeight="1" collapsed="1" x14ac:dyDescent="0.2">
      <c r="A395" s="98" t="s">
        <v>2794</v>
      </c>
      <c r="B395" s="25" t="str">
        <f>"15"&amp;"."&amp;$B$801&amp;"."&amp;$B$802</f>
        <v>15.01.2024</v>
      </c>
      <c r="C395" s="88" t="s">
        <v>76</v>
      </c>
      <c r="D395" s="89">
        <f>ROUND(((D396+D397+D399+D398)/1000),5)</f>
        <v>1.67845</v>
      </c>
      <c r="E395" s="89">
        <f>ROUND(((E396+E397+E399+E398)/1000),5)</f>
        <v>1.6209</v>
      </c>
      <c r="F395" s="89">
        <f>ROUND(((F396+F397+F399+F398)/1000),5)</f>
        <v>1.56551</v>
      </c>
      <c r="G395" s="89">
        <f t="shared" ref="G395:AA395" si="228">ROUND(((G396+G397+G399+G398)/1000),5)</f>
        <v>1.5587299999999999</v>
      </c>
      <c r="H395" s="89">
        <f t="shared" si="228"/>
        <v>1.6204000000000001</v>
      </c>
      <c r="I395" s="89">
        <f t="shared" si="228"/>
        <v>1.7452000000000001</v>
      </c>
      <c r="J395" s="89">
        <f t="shared" si="228"/>
        <v>1.9555899999999999</v>
      </c>
      <c r="K395" s="89">
        <f t="shared" si="228"/>
        <v>2.1734499999999999</v>
      </c>
      <c r="L395" s="89">
        <f t="shared" si="228"/>
        <v>2.4366699999999999</v>
      </c>
      <c r="M395" s="89">
        <f t="shared" si="228"/>
        <v>2.4701200000000001</v>
      </c>
      <c r="N395" s="89">
        <f t="shared" si="228"/>
        <v>2.4578500000000001</v>
      </c>
      <c r="O395" s="89">
        <f t="shared" si="228"/>
        <v>2.5517799999999999</v>
      </c>
      <c r="P395" s="89">
        <f t="shared" si="228"/>
        <v>2.5514700000000001</v>
      </c>
      <c r="Q395" s="89">
        <f t="shared" si="228"/>
        <v>2.5619800000000001</v>
      </c>
      <c r="R395" s="89">
        <f t="shared" si="228"/>
        <v>2.5583200000000001</v>
      </c>
      <c r="S395" s="89">
        <f t="shared" si="228"/>
        <v>2.4946999999999999</v>
      </c>
      <c r="T395" s="89">
        <f t="shared" si="228"/>
        <v>2.6051099999999998</v>
      </c>
      <c r="U395" s="89">
        <f t="shared" si="228"/>
        <v>2.6320299999999999</v>
      </c>
      <c r="V395" s="89">
        <f t="shared" si="228"/>
        <v>2.6248</v>
      </c>
      <c r="W395" s="89">
        <f t="shared" si="228"/>
        <v>2.4915099999999999</v>
      </c>
      <c r="X395" s="89">
        <f t="shared" si="228"/>
        <v>2.3618600000000001</v>
      </c>
      <c r="Y395" s="89">
        <f t="shared" si="228"/>
        <v>2.1949700000000001</v>
      </c>
      <c r="Z395" s="89">
        <f t="shared" si="228"/>
        <v>1.9992399999999999</v>
      </c>
      <c r="AA395" s="89">
        <f t="shared" si="228"/>
        <v>1.8668899999999999</v>
      </c>
    </row>
    <row r="396" spans="1:27" ht="12.75" hidden="1" customHeight="1" outlineLevel="1" x14ac:dyDescent="0.2">
      <c r="A396" s="99" t="s">
        <v>2795</v>
      </c>
      <c r="B396" s="60" t="s">
        <v>238</v>
      </c>
      <c r="C396" s="40" t="s">
        <v>79</v>
      </c>
      <c r="D396" s="41">
        <v>1241.3399999999999</v>
      </c>
      <c r="E396" s="41">
        <v>1183.79</v>
      </c>
      <c r="F396" s="41">
        <v>1128.4000000000001</v>
      </c>
      <c r="G396" s="41">
        <v>1121.6199999999999</v>
      </c>
      <c r="H396" s="41">
        <v>1183.29</v>
      </c>
      <c r="I396" s="41">
        <v>1308.0899999999999</v>
      </c>
      <c r="J396" s="41">
        <v>1518.48</v>
      </c>
      <c r="K396" s="41">
        <v>1736.34</v>
      </c>
      <c r="L396" s="41">
        <v>1999.56</v>
      </c>
      <c r="M396" s="41">
        <v>2033.01</v>
      </c>
      <c r="N396" s="41">
        <v>2020.74</v>
      </c>
      <c r="O396" s="41">
        <v>2114.67</v>
      </c>
      <c r="P396" s="41">
        <v>2114.36</v>
      </c>
      <c r="Q396" s="41">
        <v>2124.87</v>
      </c>
      <c r="R396" s="41">
        <v>2121.21</v>
      </c>
      <c r="S396" s="41">
        <v>2057.59</v>
      </c>
      <c r="T396" s="41">
        <v>2168</v>
      </c>
      <c r="U396" s="41">
        <v>2194.92</v>
      </c>
      <c r="V396" s="41">
        <v>2187.69</v>
      </c>
      <c r="W396" s="41">
        <v>2054.4</v>
      </c>
      <c r="X396" s="41">
        <v>1924.75</v>
      </c>
      <c r="Y396" s="41">
        <v>1757.86</v>
      </c>
      <c r="Z396" s="41">
        <v>1562.13</v>
      </c>
      <c r="AA396" s="41">
        <v>1429.78</v>
      </c>
    </row>
    <row r="397" spans="1:27" ht="12.75" hidden="1" customHeight="1" outlineLevel="1" x14ac:dyDescent="0.2">
      <c r="A397" s="99" t="s">
        <v>2796</v>
      </c>
      <c r="B397" s="60" t="s">
        <v>90</v>
      </c>
      <c r="C397" s="40" t="s">
        <v>79</v>
      </c>
      <c r="D397" s="41">
        <f>$D$327</f>
        <v>217.03</v>
      </c>
      <c r="E397" s="41">
        <f t="shared" ref="E397:AA397" si="229">$D$327</f>
        <v>217.03</v>
      </c>
      <c r="F397" s="41">
        <f t="shared" si="229"/>
        <v>217.03</v>
      </c>
      <c r="G397" s="41">
        <f t="shared" si="229"/>
        <v>217.03</v>
      </c>
      <c r="H397" s="41">
        <f t="shared" si="229"/>
        <v>217.03</v>
      </c>
      <c r="I397" s="41">
        <f t="shared" si="229"/>
        <v>217.03</v>
      </c>
      <c r="J397" s="41">
        <f t="shared" si="229"/>
        <v>217.03</v>
      </c>
      <c r="K397" s="41">
        <f t="shared" si="229"/>
        <v>217.03</v>
      </c>
      <c r="L397" s="41">
        <f t="shared" si="229"/>
        <v>217.03</v>
      </c>
      <c r="M397" s="41">
        <f t="shared" si="229"/>
        <v>217.03</v>
      </c>
      <c r="N397" s="41">
        <f t="shared" si="229"/>
        <v>217.03</v>
      </c>
      <c r="O397" s="41">
        <f t="shared" si="229"/>
        <v>217.03</v>
      </c>
      <c r="P397" s="41">
        <f t="shared" si="229"/>
        <v>217.03</v>
      </c>
      <c r="Q397" s="41">
        <f t="shared" si="229"/>
        <v>217.03</v>
      </c>
      <c r="R397" s="41">
        <f t="shared" si="229"/>
        <v>217.03</v>
      </c>
      <c r="S397" s="41">
        <f t="shared" si="229"/>
        <v>217.03</v>
      </c>
      <c r="T397" s="41">
        <f t="shared" si="229"/>
        <v>217.03</v>
      </c>
      <c r="U397" s="41">
        <f t="shared" si="229"/>
        <v>217.03</v>
      </c>
      <c r="V397" s="41">
        <f t="shared" si="229"/>
        <v>217.03</v>
      </c>
      <c r="W397" s="41">
        <f t="shared" si="229"/>
        <v>217.03</v>
      </c>
      <c r="X397" s="41">
        <f t="shared" si="229"/>
        <v>217.03</v>
      </c>
      <c r="Y397" s="41">
        <f t="shared" si="229"/>
        <v>217.03</v>
      </c>
      <c r="Z397" s="41">
        <f t="shared" si="229"/>
        <v>217.03</v>
      </c>
      <c r="AA397" s="41">
        <f t="shared" si="229"/>
        <v>217.03</v>
      </c>
    </row>
    <row r="398" spans="1:27" ht="12.75" hidden="1" customHeight="1" outlineLevel="1" x14ac:dyDescent="0.2">
      <c r="A398" s="99" t="s">
        <v>2797</v>
      </c>
      <c r="B398" s="60" t="s">
        <v>83</v>
      </c>
      <c r="C398" s="40" t="s">
        <v>79</v>
      </c>
      <c r="D398" s="41">
        <v>3.72</v>
      </c>
      <c r="E398" s="41">
        <v>3.72</v>
      </c>
      <c r="F398" s="41">
        <v>3.72</v>
      </c>
      <c r="G398" s="41">
        <v>3.72</v>
      </c>
      <c r="H398" s="41">
        <v>3.72</v>
      </c>
      <c r="I398" s="41">
        <v>3.72</v>
      </c>
      <c r="J398" s="41">
        <v>3.72</v>
      </c>
      <c r="K398" s="41">
        <v>3.72</v>
      </c>
      <c r="L398" s="41">
        <v>3.72</v>
      </c>
      <c r="M398" s="41">
        <v>3.72</v>
      </c>
      <c r="N398" s="41">
        <v>3.72</v>
      </c>
      <c r="O398" s="41">
        <v>3.72</v>
      </c>
      <c r="P398" s="41">
        <v>3.72</v>
      </c>
      <c r="Q398" s="41">
        <v>3.72</v>
      </c>
      <c r="R398" s="41">
        <v>3.72</v>
      </c>
      <c r="S398" s="41">
        <v>3.72</v>
      </c>
      <c r="T398" s="41">
        <v>3.72</v>
      </c>
      <c r="U398" s="41">
        <v>3.72</v>
      </c>
      <c r="V398" s="41">
        <v>3.72</v>
      </c>
      <c r="W398" s="41">
        <v>3.72</v>
      </c>
      <c r="X398" s="41">
        <v>3.72</v>
      </c>
      <c r="Y398" s="41">
        <v>3.72</v>
      </c>
      <c r="Z398" s="41">
        <v>3.72</v>
      </c>
      <c r="AA398" s="41">
        <v>3.72</v>
      </c>
    </row>
    <row r="399" spans="1:27" ht="12.75" hidden="1" customHeight="1" outlineLevel="1" x14ac:dyDescent="0.2">
      <c r="A399" s="99" t="s">
        <v>2798</v>
      </c>
      <c r="B399" s="60" t="s">
        <v>81</v>
      </c>
      <c r="C399" s="40" t="s">
        <v>79</v>
      </c>
      <c r="D399" s="41">
        <f>$D$11</f>
        <v>216.36</v>
      </c>
      <c r="E399" s="41">
        <f t="shared" ref="E399:AA399" si="230">$D$11</f>
        <v>216.36</v>
      </c>
      <c r="F399" s="41">
        <f t="shared" si="230"/>
        <v>216.36</v>
      </c>
      <c r="G399" s="41">
        <f t="shared" si="230"/>
        <v>216.36</v>
      </c>
      <c r="H399" s="41">
        <f t="shared" si="230"/>
        <v>216.36</v>
      </c>
      <c r="I399" s="41">
        <f t="shared" si="230"/>
        <v>216.36</v>
      </c>
      <c r="J399" s="41">
        <f t="shared" si="230"/>
        <v>216.36</v>
      </c>
      <c r="K399" s="41">
        <f t="shared" si="230"/>
        <v>216.36</v>
      </c>
      <c r="L399" s="41">
        <f t="shared" si="230"/>
        <v>216.36</v>
      </c>
      <c r="M399" s="41">
        <f t="shared" si="230"/>
        <v>216.36</v>
      </c>
      <c r="N399" s="41">
        <f t="shared" si="230"/>
        <v>216.36</v>
      </c>
      <c r="O399" s="41">
        <f t="shared" si="230"/>
        <v>216.36</v>
      </c>
      <c r="P399" s="41">
        <f t="shared" si="230"/>
        <v>216.36</v>
      </c>
      <c r="Q399" s="41">
        <f t="shared" si="230"/>
        <v>216.36</v>
      </c>
      <c r="R399" s="41">
        <f t="shared" si="230"/>
        <v>216.36</v>
      </c>
      <c r="S399" s="41">
        <f t="shared" si="230"/>
        <v>216.36</v>
      </c>
      <c r="T399" s="41">
        <f t="shared" si="230"/>
        <v>216.36</v>
      </c>
      <c r="U399" s="41">
        <f t="shared" si="230"/>
        <v>216.36</v>
      </c>
      <c r="V399" s="41">
        <f t="shared" si="230"/>
        <v>216.36</v>
      </c>
      <c r="W399" s="41">
        <f t="shared" si="230"/>
        <v>216.36</v>
      </c>
      <c r="X399" s="41">
        <f t="shared" si="230"/>
        <v>216.36</v>
      </c>
      <c r="Y399" s="41">
        <f t="shared" si="230"/>
        <v>216.36</v>
      </c>
      <c r="Z399" s="41">
        <f t="shared" si="230"/>
        <v>216.36</v>
      </c>
      <c r="AA399" s="41">
        <f t="shared" si="230"/>
        <v>216.36</v>
      </c>
    </row>
    <row r="400" spans="1:27" ht="12.75" customHeight="1" collapsed="1" x14ac:dyDescent="0.2">
      <c r="A400" s="98" t="s">
        <v>2799</v>
      </c>
      <c r="B400" s="25" t="str">
        <f>"16"&amp;"."&amp;$B$801&amp;"."&amp;$B$802</f>
        <v>16.01.2024</v>
      </c>
      <c r="C400" s="88" t="s">
        <v>76</v>
      </c>
      <c r="D400" s="89">
        <f>ROUND(((D401+D402+D404+D403)/1000),5)</f>
        <v>1.7065300000000001</v>
      </c>
      <c r="E400" s="89">
        <f>ROUND(((E401+E402+E404+E403)/1000),5)</f>
        <v>1.6394599999999999</v>
      </c>
      <c r="F400" s="89">
        <f>ROUND(((F401+F402+F404+F403)/1000),5)</f>
        <v>1.6164700000000001</v>
      </c>
      <c r="G400" s="89">
        <f t="shared" ref="G400:AA400" si="231">ROUND(((G401+G402+G404+G403)/1000),5)</f>
        <v>1.58206</v>
      </c>
      <c r="H400" s="89">
        <f t="shared" si="231"/>
        <v>1.6260399999999999</v>
      </c>
      <c r="I400" s="89">
        <f t="shared" si="231"/>
        <v>1.74027</v>
      </c>
      <c r="J400" s="89">
        <f t="shared" si="231"/>
        <v>1.9362900000000001</v>
      </c>
      <c r="K400" s="89">
        <f t="shared" si="231"/>
        <v>2.12249</v>
      </c>
      <c r="L400" s="89">
        <f t="shared" si="231"/>
        <v>2.3896199999999999</v>
      </c>
      <c r="M400" s="89">
        <f t="shared" si="231"/>
        <v>2.4185500000000002</v>
      </c>
      <c r="N400" s="89">
        <f t="shared" si="231"/>
        <v>2.4623400000000002</v>
      </c>
      <c r="O400" s="89">
        <f t="shared" si="231"/>
        <v>2.4831099999999999</v>
      </c>
      <c r="P400" s="89">
        <f t="shared" si="231"/>
        <v>2.4866600000000001</v>
      </c>
      <c r="Q400" s="89">
        <f t="shared" si="231"/>
        <v>2.5154399999999999</v>
      </c>
      <c r="R400" s="89">
        <f t="shared" si="231"/>
        <v>2.4941399999999998</v>
      </c>
      <c r="S400" s="89">
        <f t="shared" si="231"/>
        <v>2.4598100000000001</v>
      </c>
      <c r="T400" s="89">
        <f t="shared" si="231"/>
        <v>2.5693100000000002</v>
      </c>
      <c r="U400" s="89">
        <f t="shared" si="231"/>
        <v>2.6163500000000002</v>
      </c>
      <c r="V400" s="89">
        <f t="shared" si="231"/>
        <v>2.60087</v>
      </c>
      <c r="W400" s="89">
        <f t="shared" si="231"/>
        <v>2.4513099999999999</v>
      </c>
      <c r="X400" s="89">
        <f t="shared" si="231"/>
        <v>2.3305099999999999</v>
      </c>
      <c r="Y400" s="89">
        <f t="shared" si="231"/>
        <v>2.2166600000000001</v>
      </c>
      <c r="Z400" s="89">
        <f t="shared" si="231"/>
        <v>2.0065300000000001</v>
      </c>
      <c r="AA400" s="89">
        <f t="shared" si="231"/>
        <v>1.8857900000000001</v>
      </c>
    </row>
    <row r="401" spans="1:27" ht="12.75" hidden="1" customHeight="1" outlineLevel="1" x14ac:dyDescent="0.2">
      <c r="A401" s="99" t="s">
        <v>2800</v>
      </c>
      <c r="B401" s="60" t="s">
        <v>238</v>
      </c>
      <c r="C401" s="40" t="s">
        <v>79</v>
      </c>
      <c r="D401" s="41">
        <v>1269.42</v>
      </c>
      <c r="E401" s="41">
        <v>1202.3499999999999</v>
      </c>
      <c r="F401" s="41">
        <v>1179.3599999999999</v>
      </c>
      <c r="G401" s="41">
        <v>1144.95</v>
      </c>
      <c r="H401" s="41">
        <v>1188.93</v>
      </c>
      <c r="I401" s="41">
        <v>1303.1600000000001</v>
      </c>
      <c r="J401" s="41">
        <v>1499.18</v>
      </c>
      <c r="K401" s="41">
        <v>1685.38</v>
      </c>
      <c r="L401" s="41">
        <v>1952.51</v>
      </c>
      <c r="M401" s="41">
        <v>1981.44</v>
      </c>
      <c r="N401" s="41">
        <v>2025.23</v>
      </c>
      <c r="O401" s="41">
        <v>2046</v>
      </c>
      <c r="P401" s="41">
        <v>2049.5500000000002</v>
      </c>
      <c r="Q401" s="41">
        <v>2078.33</v>
      </c>
      <c r="R401" s="41">
        <v>2057.0300000000002</v>
      </c>
      <c r="S401" s="41">
        <v>2022.7</v>
      </c>
      <c r="T401" s="41">
        <v>2132.1999999999998</v>
      </c>
      <c r="U401" s="41">
        <v>2179.2399999999998</v>
      </c>
      <c r="V401" s="41">
        <v>2163.7600000000002</v>
      </c>
      <c r="W401" s="41">
        <v>2014.2</v>
      </c>
      <c r="X401" s="41">
        <v>1893.4</v>
      </c>
      <c r="Y401" s="41">
        <v>1779.55</v>
      </c>
      <c r="Z401" s="41">
        <v>1569.42</v>
      </c>
      <c r="AA401" s="41">
        <v>1448.68</v>
      </c>
    </row>
    <row r="402" spans="1:27" ht="12.75" hidden="1" customHeight="1" outlineLevel="1" x14ac:dyDescent="0.2">
      <c r="A402" s="99" t="s">
        <v>2801</v>
      </c>
      <c r="B402" s="60" t="s">
        <v>90</v>
      </c>
      <c r="C402" s="40" t="s">
        <v>79</v>
      </c>
      <c r="D402" s="41">
        <f>$D$327</f>
        <v>217.03</v>
      </c>
      <c r="E402" s="41">
        <f t="shared" ref="E402:AA402" si="232">$D$327</f>
        <v>217.03</v>
      </c>
      <c r="F402" s="41">
        <f t="shared" si="232"/>
        <v>217.03</v>
      </c>
      <c r="G402" s="41">
        <f t="shared" si="232"/>
        <v>217.03</v>
      </c>
      <c r="H402" s="41">
        <f t="shared" si="232"/>
        <v>217.03</v>
      </c>
      <c r="I402" s="41">
        <f t="shared" si="232"/>
        <v>217.03</v>
      </c>
      <c r="J402" s="41">
        <f t="shared" si="232"/>
        <v>217.03</v>
      </c>
      <c r="K402" s="41">
        <f t="shared" si="232"/>
        <v>217.03</v>
      </c>
      <c r="L402" s="41">
        <f t="shared" si="232"/>
        <v>217.03</v>
      </c>
      <c r="M402" s="41">
        <f t="shared" si="232"/>
        <v>217.03</v>
      </c>
      <c r="N402" s="41">
        <f t="shared" si="232"/>
        <v>217.03</v>
      </c>
      <c r="O402" s="41">
        <f t="shared" si="232"/>
        <v>217.03</v>
      </c>
      <c r="P402" s="41">
        <f t="shared" si="232"/>
        <v>217.03</v>
      </c>
      <c r="Q402" s="41">
        <f t="shared" si="232"/>
        <v>217.03</v>
      </c>
      <c r="R402" s="41">
        <f t="shared" si="232"/>
        <v>217.03</v>
      </c>
      <c r="S402" s="41">
        <f t="shared" si="232"/>
        <v>217.03</v>
      </c>
      <c r="T402" s="41">
        <f t="shared" si="232"/>
        <v>217.03</v>
      </c>
      <c r="U402" s="41">
        <f t="shared" si="232"/>
        <v>217.03</v>
      </c>
      <c r="V402" s="41">
        <f t="shared" si="232"/>
        <v>217.03</v>
      </c>
      <c r="W402" s="41">
        <f t="shared" si="232"/>
        <v>217.03</v>
      </c>
      <c r="X402" s="41">
        <f t="shared" si="232"/>
        <v>217.03</v>
      </c>
      <c r="Y402" s="41">
        <f t="shared" si="232"/>
        <v>217.03</v>
      </c>
      <c r="Z402" s="41">
        <f t="shared" si="232"/>
        <v>217.03</v>
      </c>
      <c r="AA402" s="41">
        <f t="shared" si="232"/>
        <v>217.03</v>
      </c>
    </row>
    <row r="403" spans="1:27" ht="12.75" hidden="1" customHeight="1" outlineLevel="1" x14ac:dyDescent="0.2">
      <c r="A403" s="99" t="s">
        <v>2802</v>
      </c>
      <c r="B403" s="60" t="s">
        <v>83</v>
      </c>
      <c r="C403" s="40" t="s">
        <v>79</v>
      </c>
      <c r="D403" s="41">
        <v>3.72</v>
      </c>
      <c r="E403" s="41">
        <v>3.72</v>
      </c>
      <c r="F403" s="41">
        <v>3.72</v>
      </c>
      <c r="G403" s="41">
        <v>3.72</v>
      </c>
      <c r="H403" s="41">
        <v>3.72</v>
      </c>
      <c r="I403" s="41">
        <v>3.72</v>
      </c>
      <c r="J403" s="41">
        <v>3.72</v>
      </c>
      <c r="K403" s="41">
        <v>3.72</v>
      </c>
      <c r="L403" s="41">
        <v>3.72</v>
      </c>
      <c r="M403" s="41">
        <v>3.72</v>
      </c>
      <c r="N403" s="41">
        <v>3.72</v>
      </c>
      <c r="O403" s="41">
        <v>3.72</v>
      </c>
      <c r="P403" s="41">
        <v>3.72</v>
      </c>
      <c r="Q403" s="41">
        <v>3.72</v>
      </c>
      <c r="R403" s="41">
        <v>3.72</v>
      </c>
      <c r="S403" s="41">
        <v>3.72</v>
      </c>
      <c r="T403" s="41">
        <v>3.72</v>
      </c>
      <c r="U403" s="41">
        <v>3.72</v>
      </c>
      <c r="V403" s="41">
        <v>3.72</v>
      </c>
      <c r="W403" s="41">
        <v>3.72</v>
      </c>
      <c r="X403" s="41">
        <v>3.72</v>
      </c>
      <c r="Y403" s="41">
        <v>3.72</v>
      </c>
      <c r="Z403" s="41">
        <v>3.72</v>
      </c>
      <c r="AA403" s="41">
        <v>3.72</v>
      </c>
    </row>
    <row r="404" spans="1:27" ht="12.75" hidden="1" customHeight="1" outlineLevel="1" x14ac:dyDescent="0.2">
      <c r="A404" s="99" t="s">
        <v>2803</v>
      </c>
      <c r="B404" s="60" t="s">
        <v>81</v>
      </c>
      <c r="C404" s="40" t="s">
        <v>79</v>
      </c>
      <c r="D404" s="41">
        <f>$D$11</f>
        <v>216.36</v>
      </c>
      <c r="E404" s="41">
        <f t="shared" ref="E404:AA404" si="233">$D$11</f>
        <v>216.36</v>
      </c>
      <c r="F404" s="41">
        <f t="shared" si="233"/>
        <v>216.36</v>
      </c>
      <c r="G404" s="41">
        <f t="shared" si="233"/>
        <v>216.36</v>
      </c>
      <c r="H404" s="41">
        <f t="shared" si="233"/>
        <v>216.36</v>
      </c>
      <c r="I404" s="41">
        <f t="shared" si="233"/>
        <v>216.36</v>
      </c>
      <c r="J404" s="41">
        <f t="shared" si="233"/>
        <v>216.36</v>
      </c>
      <c r="K404" s="41">
        <f t="shared" si="233"/>
        <v>216.36</v>
      </c>
      <c r="L404" s="41">
        <f t="shared" si="233"/>
        <v>216.36</v>
      </c>
      <c r="M404" s="41">
        <f t="shared" si="233"/>
        <v>216.36</v>
      </c>
      <c r="N404" s="41">
        <f t="shared" si="233"/>
        <v>216.36</v>
      </c>
      <c r="O404" s="41">
        <f t="shared" si="233"/>
        <v>216.36</v>
      </c>
      <c r="P404" s="41">
        <f t="shared" si="233"/>
        <v>216.36</v>
      </c>
      <c r="Q404" s="41">
        <f t="shared" si="233"/>
        <v>216.36</v>
      </c>
      <c r="R404" s="41">
        <f t="shared" si="233"/>
        <v>216.36</v>
      </c>
      <c r="S404" s="41">
        <f t="shared" si="233"/>
        <v>216.36</v>
      </c>
      <c r="T404" s="41">
        <f t="shared" si="233"/>
        <v>216.36</v>
      </c>
      <c r="U404" s="41">
        <f t="shared" si="233"/>
        <v>216.36</v>
      </c>
      <c r="V404" s="41">
        <f t="shared" si="233"/>
        <v>216.36</v>
      </c>
      <c r="W404" s="41">
        <f t="shared" si="233"/>
        <v>216.36</v>
      </c>
      <c r="X404" s="41">
        <f t="shared" si="233"/>
        <v>216.36</v>
      </c>
      <c r="Y404" s="41">
        <f t="shared" si="233"/>
        <v>216.36</v>
      </c>
      <c r="Z404" s="41">
        <f t="shared" si="233"/>
        <v>216.36</v>
      </c>
      <c r="AA404" s="41">
        <f t="shared" si="233"/>
        <v>216.36</v>
      </c>
    </row>
    <row r="405" spans="1:27" ht="12.75" customHeight="1" collapsed="1" x14ac:dyDescent="0.2">
      <c r="A405" s="98" t="s">
        <v>2804</v>
      </c>
      <c r="B405" s="25" t="str">
        <f>"17"&amp;"."&amp;$B$801&amp;"."&amp;$B$802</f>
        <v>17.01.2024</v>
      </c>
      <c r="C405" s="88" t="s">
        <v>76</v>
      </c>
      <c r="D405" s="89">
        <f>ROUND(((D406+D407+D409+D408)/1000),5)</f>
        <v>1.6756899999999999</v>
      </c>
      <c r="E405" s="89">
        <f>ROUND(((E406+E407+E409+E408)/1000),5)</f>
        <v>1.59781</v>
      </c>
      <c r="F405" s="89">
        <f>ROUND(((F406+F407+F409+F408)/1000),5)</f>
        <v>1.55057</v>
      </c>
      <c r="G405" s="89">
        <f t="shared" ref="G405:AA405" si="234">ROUND(((G406+G407+G409+G408)/1000),5)</f>
        <v>1.5498000000000001</v>
      </c>
      <c r="H405" s="89">
        <f t="shared" si="234"/>
        <v>1.6186700000000001</v>
      </c>
      <c r="I405" s="89">
        <f t="shared" si="234"/>
        <v>1.7444500000000001</v>
      </c>
      <c r="J405" s="89">
        <f t="shared" si="234"/>
        <v>1.93946</v>
      </c>
      <c r="K405" s="89">
        <f t="shared" si="234"/>
        <v>2.2539500000000001</v>
      </c>
      <c r="L405" s="89">
        <f t="shared" si="234"/>
        <v>2.4620700000000002</v>
      </c>
      <c r="M405" s="89">
        <f t="shared" si="234"/>
        <v>2.43208</v>
      </c>
      <c r="N405" s="89">
        <f t="shared" si="234"/>
        <v>2.5101200000000001</v>
      </c>
      <c r="O405" s="89">
        <f t="shared" si="234"/>
        <v>2.54861</v>
      </c>
      <c r="P405" s="89">
        <f t="shared" si="234"/>
        <v>2.5457399999999999</v>
      </c>
      <c r="Q405" s="89">
        <f t="shared" si="234"/>
        <v>2.5465200000000001</v>
      </c>
      <c r="R405" s="89">
        <f t="shared" si="234"/>
        <v>2.54596</v>
      </c>
      <c r="S405" s="89">
        <f t="shared" si="234"/>
        <v>2.51505</v>
      </c>
      <c r="T405" s="89">
        <f t="shared" si="234"/>
        <v>2.6360299999999999</v>
      </c>
      <c r="U405" s="89">
        <f t="shared" si="234"/>
        <v>2.60019</v>
      </c>
      <c r="V405" s="89">
        <f t="shared" si="234"/>
        <v>2.5772599999999999</v>
      </c>
      <c r="W405" s="89">
        <f t="shared" si="234"/>
        <v>2.4431699999999998</v>
      </c>
      <c r="X405" s="89">
        <f t="shared" si="234"/>
        <v>2.4477799999999998</v>
      </c>
      <c r="Y405" s="89">
        <f t="shared" si="234"/>
        <v>2.28389</v>
      </c>
      <c r="Z405" s="89">
        <f t="shared" si="234"/>
        <v>2.0638000000000001</v>
      </c>
      <c r="AA405" s="89">
        <f t="shared" si="234"/>
        <v>1.8893899999999999</v>
      </c>
    </row>
    <row r="406" spans="1:27" ht="12.75" hidden="1" customHeight="1" outlineLevel="1" x14ac:dyDescent="0.2">
      <c r="A406" s="99" t="s">
        <v>2805</v>
      </c>
      <c r="B406" s="60" t="s">
        <v>238</v>
      </c>
      <c r="C406" s="40" t="s">
        <v>79</v>
      </c>
      <c r="D406" s="41">
        <v>1238.58</v>
      </c>
      <c r="E406" s="41">
        <v>1160.7</v>
      </c>
      <c r="F406" s="41">
        <v>1113.46</v>
      </c>
      <c r="G406" s="41">
        <v>1112.69</v>
      </c>
      <c r="H406" s="41">
        <v>1181.56</v>
      </c>
      <c r="I406" s="41">
        <v>1307.3399999999999</v>
      </c>
      <c r="J406" s="41">
        <v>1502.35</v>
      </c>
      <c r="K406" s="41">
        <v>1816.84</v>
      </c>
      <c r="L406" s="41">
        <v>2024.96</v>
      </c>
      <c r="M406" s="41">
        <v>1994.97</v>
      </c>
      <c r="N406" s="41">
        <v>2073.0100000000002</v>
      </c>
      <c r="O406" s="41">
        <v>2111.5</v>
      </c>
      <c r="P406" s="41">
        <v>2108.63</v>
      </c>
      <c r="Q406" s="41">
        <v>2109.41</v>
      </c>
      <c r="R406" s="41">
        <v>2108.85</v>
      </c>
      <c r="S406" s="41">
        <v>2077.94</v>
      </c>
      <c r="T406" s="41">
        <v>2198.92</v>
      </c>
      <c r="U406" s="41">
        <v>2163.08</v>
      </c>
      <c r="V406" s="41">
        <v>2140.15</v>
      </c>
      <c r="W406" s="41">
        <v>2006.06</v>
      </c>
      <c r="X406" s="41">
        <v>2010.67</v>
      </c>
      <c r="Y406" s="41">
        <v>1846.78</v>
      </c>
      <c r="Z406" s="41">
        <v>1626.69</v>
      </c>
      <c r="AA406" s="41">
        <v>1452.28</v>
      </c>
    </row>
    <row r="407" spans="1:27" ht="12.75" hidden="1" customHeight="1" outlineLevel="1" x14ac:dyDescent="0.2">
      <c r="A407" s="99" t="s">
        <v>2806</v>
      </c>
      <c r="B407" s="60" t="s">
        <v>90</v>
      </c>
      <c r="C407" s="40" t="s">
        <v>79</v>
      </c>
      <c r="D407" s="41">
        <f>$D$327</f>
        <v>217.03</v>
      </c>
      <c r="E407" s="41">
        <f t="shared" ref="E407:AA407" si="235">$D$327</f>
        <v>217.03</v>
      </c>
      <c r="F407" s="41">
        <f t="shared" si="235"/>
        <v>217.03</v>
      </c>
      <c r="G407" s="41">
        <f t="shared" si="235"/>
        <v>217.03</v>
      </c>
      <c r="H407" s="41">
        <f t="shared" si="235"/>
        <v>217.03</v>
      </c>
      <c r="I407" s="41">
        <f t="shared" si="235"/>
        <v>217.03</v>
      </c>
      <c r="J407" s="41">
        <f t="shared" si="235"/>
        <v>217.03</v>
      </c>
      <c r="K407" s="41">
        <f t="shared" si="235"/>
        <v>217.03</v>
      </c>
      <c r="L407" s="41">
        <f t="shared" si="235"/>
        <v>217.03</v>
      </c>
      <c r="M407" s="41">
        <f t="shared" si="235"/>
        <v>217.03</v>
      </c>
      <c r="N407" s="41">
        <f t="shared" si="235"/>
        <v>217.03</v>
      </c>
      <c r="O407" s="41">
        <f t="shared" si="235"/>
        <v>217.03</v>
      </c>
      <c r="P407" s="41">
        <f t="shared" si="235"/>
        <v>217.03</v>
      </c>
      <c r="Q407" s="41">
        <f t="shared" si="235"/>
        <v>217.03</v>
      </c>
      <c r="R407" s="41">
        <f t="shared" si="235"/>
        <v>217.03</v>
      </c>
      <c r="S407" s="41">
        <f t="shared" si="235"/>
        <v>217.03</v>
      </c>
      <c r="T407" s="41">
        <f t="shared" si="235"/>
        <v>217.03</v>
      </c>
      <c r="U407" s="41">
        <f t="shared" si="235"/>
        <v>217.03</v>
      </c>
      <c r="V407" s="41">
        <f t="shared" si="235"/>
        <v>217.03</v>
      </c>
      <c r="W407" s="41">
        <f t="shared" si="235"/>
        <v>217.03</v>
      </c>
      <c r="X407" s="41">
        <f t="shared" si="235"/>
        <v>217.03</v>
      </c>
      <c r="Y407" s="41">
        <f t="shared" si="235"/>
        <v>217.03</v>
      </c>
      <c r="Z407" s="41">
        <f t="shared" si="235"/>
        <v>217.03</v>
      </c>
      <c r="AA407" s="41">
        <f t="shared" si="235"/>
        <v>217.03</v>
      </c>
    </row>
    <row r="408" spans="1:27" ht="12.75" hidden="1" customHeight="1" outlineLevel="1" x14ac:dyDescent="0.2">
      <c r="A408" s="99" t="s">
        <v>2807</v>
      </c>
      <c r="B408" s="60" t="s">
        <v>83</v>
      </c>
      <c r="C408" s="40" t="s">
        <v>79</v>
      </c>
      <c r="D408" s="41">
        <v>3.72</v>
      </c>
      <c r="E408" s="41">
        <v>3.72</v>
      </c>
      <c r="F408" s="41">
        <v>3.72</v>
      </c>
      <c r="G408" s="41">
        <v>3.72</v>
      </c>
      <c r="H408" s="41">
        <v>3.72</v>
      </c>
      <c r="I408" s="41">
        <v>3.72</v>
      </c>
      <c r="J408" s="41">
        <v>3.72</v>
      </c>
      <c r="K408" s="41">
        <v>3.72</v>
      </c>
      <c r="L408" s="41">
        <v>3.72</v>
      </c>
      <c r="M408" s="41">
        <v>3.72</v>
      </c>
      <c r="N408" s="41">
        <v>3.72</v>
      </c>
      <c r="O408" s="41">
        <v>3.72</v>
      </c>
      <c r="P408" s="41">
        <v>3.72</v>
      </c>
      <c r="Q408" s="41">
        <v>3.72</v>
      </c>
      <c r="R408" s="41">
        <v>3.72</v>
      </c>
      <c r="S408" s="41">
        <v>3.72</v>
      </c>
      <c r="T408" s="41">
        <v>3.72</v>
      </c>
      <c r="U408" s="41">
        <v>3.72</v>
      </c>
      <c r="V408" s="41">
        <v>3.72</v>
      </c>
      <c r="W408" s="41">
        <v>3.72</v>
      </c>
      <c r="X408" s="41">
        <v>3.72</v>
      </c>
      <c r="Y408" s="41">
        <v>3.72</v>
      </c>
      <c r="Z408" s="41">
        <v>3.72</v>
      </c>
      <c r="AA408" s="41">
        <v>3.72</v>
      </c>
    </row>
    <row r="409" spans="1:27" ht="12.75" hidden="1" customHeight="1" outlineLevel="1" x14ac:dyDescent="0.2">
      <c r="A409" s="99" t="s">
        <v>2808</v>
      </c>
      <c r="B409" s="60" t="s">
        <v>81</v>
      </c>
      <c r="C409" s="40" t="s">
        <v>79</v>
      </c>
      <c r="D409" s="41">
        <f>$D$11</f>
        <v>216.36</v>
      </c>
      <c r="E409" s="41">
        <f t="shared" ref="E409:AA409" si="236">$D$11</f>
        <v>216.36</v>
      </c>
      <c r="F409" s="41">
        <f t="shared" si="236"/>
        <v>216.36</v>
      </c>
      <c r="G409" s="41">
        <f t="shared" si="236"/>
        <v>216.36</v>
      </c>
      <c r="H409" s="41">
        <f t="shared" si="236"/>
        <v>216.36</v>
      </c>
      <c r="I409" s="41">
        <f t="shared" si="236"/>
        <v>216.36</v>
      </c>
      <c r="J409" s="41">
        <f t="shared" si="236"/>
        <v>216.36</v>
      </c>
      <c r="K409" s="41">
        <f t="shared" si="236"/>
        <v>216.36</v>
      </c>
      <c r="L409" s="41">
        <f t="shared" si="236"/>
        <v>216.36</v>
      </c>
      <c r="M409" s="41">
        <f t="shared" si="236"/>
        <v>216.36</v>
      </c>
      <c r="N409" s="41">
        <f t="shared" si="236"/>
        <v>216.36</v>
      </c>
      <c r="O409" s="41">
        <f t="shared" si="236"/>
        <v>216.36</v>
      </c>
      <c r="P409" s="41">
        <f t="shared" si="236"/>
        <v>216.36</v>
      </c>
      <c r="Q409" s="41">
        <f t="shared" si="236"/>
        <v>216.36</v>
      </c>
      <c r="R409" s="41">
        <f t="shared" si="236"/>
        <v>216.36</v>
      </c>
      <c r="S409" s="41">
        <f t="shared" si="236"/>
        <v>216.36</v>
      </c>
      <c r="T409" s="41">
        <f t="shared" si="236"/>
        <v>216.36</v>
      </c>
      <c r="U409" s="41">
        <f t="shared" si="236"/>
        <v>216.36</v>
      </c>
      <c r="V409" s="41">
        <f t="shared" si="236"/>
        <v>216.36</v>
      </c>
      <c r="W409" s="41">
        <f t="shared" si="236"/>
        <v>216.36</v>
      </c>
      <c r="X409" s="41">
        <f t="shared" si="236"/>
        <v>216.36</v>
      </c>
      <c r="Y409" s="41">
        <f t="shared" si="236"/>
        <v>216.36</v>
      </c>
      <c r="Z409" s="41">
        <f t="shared" si="236"/>
        <v>216.36</v>
      </c>
      <c r="AA409" s="41">
        <f t="shared" si="236"/>
        <v>216.36</v>
      </c>
    </row>
    <row r="410" spans="1:27" ht="12.75" customHeight="1" collapsed="1" x14ac:dyDescent="0.2">
      <c r="A410" s="98" t="s">
        <v>2809</v>
      </c>
      <c r="B410" s="25" t="str">
        <f>"18"&amp;"."&amp;$B$801&amp;"."&amp;$B$802</f>
        <v>18.01.2024</v>
      </c>
      <c r="C410" s="88" t="s">
        <v>76</v>
      </c>
      <c r="D410" s="89">
        <f>ROUND(((D411+D412+D414+D413)/1000),5)</f>
        <v>1.8120700000000001</v>
      </c>
      <c r="E410" s="89">
        <f>ROUND(((E411+E412+E414+E413)/1000),5)</f>
        <v>1.65245</v>
      </c>
      <c r="F410" s="89">
        <f>ROUND(((F411+F412+F414+F413)/1000),5)</f>
        <v>1.61608</v>
      </c>
      <c r="G410" s="89">
        <f t="shared" ref="G410:AA410" si="237">ROUND(((G411+G412+G414+G413)/1000),5)</f>
        <v>1.60771</v>
      </c>
      <c r="H410" s="89">
        <f t="shared" si="237"/>
        <v>1.6478999999999999</v>
      </c>
      <c r="I410" s="89">
        <f t="shared" si="237"/>
        <v>1.79176</v>
      </c>
      <c r="J410" s="89">
        <f t="shared" si="237"/>
        <v>1.9208499999999999</v>
      </c>
      <c r="K410" s="89">
        <f t="shared" si="237"/>
        <v>2.2230300000000001</v>
      </c>
      <c r="L410" s="89">
        <f t="shared" si="237"/>
        <v>2.42164</v>
      </c>
      <c r="M410" s="89">
        <f t="shared" si="237"/>
        <v>2.37384</v>
      </c>
      <c r="N410" s="89">
        <f t="shared" si="237"/>
        <v>2.5567500000000001</v>
      </c>
      <c r="O410" s="89">
        <f t="shared" si="237"/>
        <v>2.5153099999999999</v>
      </c>
      <c r="P410" s="89">
        <f t="shared" si="237"/>
        <v>2.49973</v>
      </c>
      <c r="Q410" s="89">
        <f t="shared" si="237"/>
        <v>2.51891</v>
      </c>
      <c r="R410" s="89">
        <f t="shared" si="237"/>
        <v>2.51729</v>
      </c>
      <c r="S410" s="89">
        <f t="shared" si="237"/>
        <v>2.5716800000000002</v>
      </c>
      <c r="T410" s="89">
        <f t="shared" si="237"/>
        <v>2.63592</v>
      </c>
      <c r="U410" s="89">
        <f t="shared" si="237"/>
        <v>2.6480800000000002</v>
      </c>
      <c r="V410" s="89">
        <f t="shared" si="237"/>
        <v>2.6409500000000001</v>
      </c>
      <c r="W410" s="89">
        <f t="shared" si="237"/>
        <v>2.4537900000000001</v>
      </c>
      <c r="X410" s="89">
        <f t="shared" si="237"/>
        <v>2.3060900000000002</v>
      </c>
      <c r="Y410" s="89">
        <f t="shared" si="237"/>
        <v>2.1954199999999999</v>
      </c>
      <c r="Z410" s="89">
        <f t="shared" si="237"/>
        <v>1.9417800000000001</v>
      </c>
      <c r="AA410" s="89">
        <f t="shared" si="237"/>
        <v>1.77102</v>
      </c>
    </row>
    <row r="411" spans="1:27" ht="12.75" hidden="1" customHeight="1" outlineLevel="1" x14ac:dyDescent="0.2">
      <c r="A411" s="99" t="s">
        <v>2810</v>
      </c>
      <c r="B411" s="60" t="s">
        <v>238</v>
      </c>
      <c r="C411" s="40" t="s">
        <v>79</v>
      </c>
      <c r="D411" s="41">
        <v>1374.96</v>
      </c>
      <c r="E411" s="41">
        <v>1215.3399999999999</v>
      </c>
      <c r="F411" s="41">
        <v>1178.97</v>
      </c>
      <c r="G411" s="41">
        <v>1170.5999999999999</v>
      </c>
      <c r="H411" s="41">
        <v>1210.79</v>
      </c>
      <c r="I411" s="41">
        <v>1354.65</v>
      </c>
      <c r="J411" s="41">
        <v>1483.74</v>
      </c>
      <c r="K411" s="41">
        <v>1785.92</v>
      </c>
      <c r="L411" s="41">
        <v>1984.53</v>
      </c>
      <c r="M411" s="41">
        <v>1936.73</v>
      </c>
      <c r="N411" s="41">
        <v>2119.64</v>
      </c>
      <c r="O411" s="41">
        <v>2078.1999999999998</v>
      </c>
      <c r="P411" s="41">
        <v>2062.62</v>
      </c>
      <c r="Q411" s="41">
        <v>2081.8000000000002</v>
      </c>
      <c r="R411" s="41">
        <v>2080.1799999999998</v>
      </c>
      <c r="S411" s="41">
        <v>2134.5700000000002</v>
      </c>
      <c r="T411" s="41">
        <v>2198.81</v>
      </c>
      <c r="U411" s="41">
        <v>2210.9699999999998</v>
      </c>
      <c r="V411" s="41">
        <v>2203.84</v>
      </c>
      <c r="W411" s="41">
        <v>2016.68</v>
      </c>
      <c r="X411" s="41">
        <v>1868.98</v>
      </c>
      <c r="Y411" s="41">
        <v>1758.31</v>
      </c>
      <c r="Z411" s="41">
        <v>1504.67</v>
      </c>
      <c r="AA411" s="41">
        <v>1333.91</v>
      </c>
    </row>
    <row r="412" spans="1:27" ht="12.75" hidden="1" customHeight="1" outlineLevel="1" x14ac:dyDescent="0.2">
      <c r="A412" s="99" t="s">
        <v>2811</v>
      </c>
      <c r="B412" s="60" t="s">
        <v>90</v>
      </c>
      <c r="C412" s="40" t="s">
        <v>79</v>
      </c>
      <c r="D412" s="41">
        <f>$D$327</f>
        <v>217.03</v>
      </c>
      <c r="E412" s="41">
        <f t="shared" ref="E412:AA412" si="238">$D$327</f>
        <v>217.03</v>
      </c>
      <c r="F412" s="41">
        <f t="shared" si="238"/>
        <v>217.03</v>
      </c>
      <c r="G412" s="41">
        <f t="shared" si="238"/>
        <v>217.03</v>
      </c>
      <c r="H412" s="41">
        <f t="shared" si="238"/>
        <v>217.03</v>
      </c>
      <c r="I412" s="41">
        <f t="shared" si="238"/>
        <v>217.03</v>
      </c>
      <c r="J412" s="41">
        <f t="shared" si="238"/>
        <v>217.03</v>
      </c>
      <c r="K412" s="41">
        <f t="shared" si="238"/>
        <v>217.03</v>
      </c>
      <c r="L412" s="41">
        <f t="shared" si="238"/>
        <v>217.03</v>
      </c>
      <c r="M412" s="41">
        <f t="shared" si="238"/>
        <v>217.03</v>
      </c>
      <c r="N412" s="41">
        <f t="shared" si="238"/>
        <v>217.03</v>
      </c>
      <c r="O412" s="41">
        <f t="shared" si="238"/>
        <v>217.03</v>
      </c>
      <c r="P412" s="41">
        <f t="shared" si="238"/>
        <v>217.03</v>
      </c>
      <c r="Q412" s="41">
        <f t="shared" si="238"/>
        <v>217.03</v>
      </c>
      <c r="R412" s="41">
        <f t="shared" si="238"/>
        <v>217.03</v>
      </c>
      <c r="S412" s="41">
        <f t="shared" si="238"/>
        <v>217.03</v>
      </c>
      <c r="T412" s="41">
        <f t="shared" si="238"/>
        <v>217.03</v>
      </c>
      <c r="U412" s="41">
        <f t="shared" si="238"/>
        <v>217.03</v>
      </c>
      <c r="V412" s="41">
        <f t="shared" si="238"/>
        <v>217.03</v>
      </c>
      <c r="W412" s="41">
        <f t="shared" si="238"/>
        <v>217.03</v>
      </c>
      <c r="X412" s="41">
        <f t="shared" si="238"/>
        <v>217.03</v>
      </c>
      <c r="Y412" s="41">
        <f t="shared" si="238"/>
        <v>217.03</v>
      </c>
      <c r="Z412" s="41">
        <f t="shared" si="238"/>
        <v>217.03</v>
      </c>
      <c r="AA412" s="41">
        <f t="shared" si="238"/>
        <v>217.03</v>
      </c>
    </row>
    <row r="413" spans="1:27" ht="12.75" hidden="1" customHeight="1" outlineLevel="1" x14ac:dyDescent="0.2">
      <c r="A413" s="99" t="s">
        <v>2812</v>
      </c>
      <c r="B413" s="60" t="s">
        <v>83</v>
      </c>
      <c r="C413" s="40" t="s">
        <v>79</v>
      </c>
      <c r="D413" s="41">
        <v>3.72</v>
      </c>
      <c r="E413" s="41">
        <v>3.72</v>
      </c>
      <c r="F413" s="41">
        <v>3.72</v>
      </c>
      <c r="G413" s="41">
        <v>3.72</v>
      </c>
      <c r="H413" s="41">
        <v>3.72</v>
      </c>
      <c r="I413" s="41">
        <v>3.72</v>
      </c>
      <c r="J413" s="41">
        <v>3.72</v>
      </c>
      <c r="K413" s="41">
        <v>3.72</v>
      </c>
      <c r="L413" s="41">
        <v>3.72</v>
      </c>
      <c r="M413" s="41">
        <v>3.72</v>
      </c>
      <c r="N413" s="41">
        <v>3.72</v>
      </c>
      <c r="O413" s="41">
        <v>3.72</v>
      </c>
      <c r="P413" s="41">
        <v>3.72</v>
      </c>
      <c r="Q413" s="41">
        <v>3.72</v>
      </c>
      <c r="R413" s="41">
        <v>3.72</v>
      </c>
      <c r="S413" s="41">
        <v>3.72</v>
      </c>
      <c r="T413" s="41">
        <v>3.72</v>
      </c>
      <c r="U413" s="41">
        <v>3.72</v>
      </c>
      <c r="V413" s="41">
        <v>3.72</v>
      </c>
      <c r="W413" s="41">
        <v>3.72</v>
      </c>
      <c r="X413" s="41">
        <v>3.72</v>
      </c>
      <c r="Y413" s="41">
        <v>3.72</v>
      </c>
      <c r="Z413" s="41">
        <v>3.72</v>
      </c>
      <c r="AA413" s="41">
        <v>3.72</v>
      </c>
    </row>
    <row r="414" spans="1:27" ht="12.75" hidden="1" customHeight="1" outlineLevel="1" x14ac:dyDescent="0.2">
      <c r="A414" s="99" t="s">
        <v>2813</v>
      </c>
      <c r="B414" s="60" t="s">
        <v>81</v>
      </c>
      <c r="C414" s="40" t="s">
        <v>79</v>
      </c>
      <c r="D414" s="41">
        <f>$D$11</f>
        <v>216.36</v>
      </c>
      <c r="E414" s="41">
        <f t="shared" ref="E414:AA414" si="239">$D$11</f>
        <v>216.36</v>
      </c>
      <c r="F414" s="41">
        <f t="shared" si="239"/>
        <v>216.36</v>
      </c>
      <c r="G414" s="41">
        <f t="shared" si="239"/>
        <v>216.36</v>
      </c>
      <c r="H414" s="41">
        <f t="shared" si="239"/>
        <v>216.36</v>
      </c>
      <c r="I414" s="41">
        <f t="shared" si="239"/>
        <v>216.36</v>
      </c>
      <c r="J414" s="41">
        <f t="shared" si="239"/>
        <v>216.36</v>
      </c>
      <c r="K414" s="41">
        <f t="shared" si="239"/>
        <v>216.36</v>
      </c>
      <c r="L414" s="41">
        <f t="shared" si="239"/>
        <v>216.36</v>
      </c>
      <c r="M414" s="41">
        <f t="shared" si="239"/>
        <v>216.36</v>
      </c>
      <c r="N414" s="41">
        <f t="shared" si="239"/>
        <v>216.36</v>
      </c>
      <c r="O414" s="41">
        <f t="shared" si="239"/>
        <v>216.36</v>
      </c>
      <c r="P414" s="41">
        <f t="shared" si="239"/>
        <v>216.36</v>
      </c>
      <c r="Q414" s="41">
        <f t="shared" si="239"/>
        <v>216.36</v>
      </c>
      <c r="R414" s="41">
        <f t="shared" si="239"/>
        <v>216.36</v>
      </c>
      <c r="S414" s="41">
        <f t="shared" si="239"/>
        <v>216.36</v>
      </c>
      <c r="T414" s="41">
        <f t="shared" si="239"/>
        <v>216.36</v>
      </c>
      <c r="U414" s="41">
        <f t="shared" si="239"/>
        <v>216.36</v>
      </c>
      <c r="V414" s="41">
        <f t="shared" si="239"/>
        <v>216.36</v>
      </c>
      <c r="W414" s="41">
        <f t="shared" si="239"/>
        <v>216.36</v>
      </c>
      <c r="X414" s="41">
        <f t="shared" si="239"/>
        <v>216.36</v>
      </c>
      <c r="Y414" s="41">
        <f t="shared" si="239"/>
        <v>216.36</v>
      </c>
      <c r="Z414" s="41">
        <f t="shared" si="239"/>
        <v>216.36</v>
      </c>
      <c r="AA414" s="41">
        <f t="shared" si="239"/>
        <v>216.36</v>
      </c>
    </row>
    <row r="415" spans="1:27" ht="12.75" customHeight="1" collapsed="1" x14ac:dyDescent="0.2">
      <c r="A415" s="98" t="s">
        <v>2814</v>
      </c>
      <c r="B415" s="25" t="str">
        <f>"19"&amp;"."&amp;$B$801&amp;"."&amp;$B$802</f>
        <v>19.01.2024</v>
      </c>
      <c r="C415" s="88" t="s">
        <v>76</v>
      </c>
      <c r="D415" s="89">
        <f>ROUND(((D416+D417+D419+D418)/1000),5)</f>
        <v>1.69442</v>
      </c>
      <c r="E415" s="89">
        <f>ROUND(((E416+E417+E419+E418)/1000),5)</f>
        <v>1.6178900000000001</v>
      </c>
      <c r="F415" s="89">
        <f>ROUND(((F416+F417+F419+F418)/1000),5)</f>
        <v>1.5796300000000001</v>
      </c>
      <c r="G415" s="89">
        <f t="shared" ref="G415:AA415" si="240">ROUND(((G416+G417+G419+G418)/1000),5)</f>
        <v>1.5741099999999999</v>
      </c>
      <c r="H415" s="89">
        <f t="shared" si="240"/>
        <v>1.6161399999999999</v>
      </c>
      <c r="I415" s="89">
        <f t="shared" si="240"/>
        <v>1.73278</v>
      </c>
      <c r="J415" s="89">
        <f t="shared" si="240"/>
        <v>1.8886000000000001</v>
      </c>
      <c r="K415" s="89">
        <f t="shared" si="240"/>
        <v>2.2662300000000002</v>
      </c>
      <c r="L415" s="89">
        <f t="shared" si="240"/>
        <v>2.4550200000000002</v>
      </c>
      <c r="M415" s="89">
        <f t="shared" si="240"/>
        <v>2.5171100000000002</v>
      </c>
      <c r="N415" s="89">
        <f t="shared" si="240"/>
        <v>2.5312999999999999</v>
      </c>
      <c r="O415" s="89">
        <f t="shared" si="240"/>
        <v>2.5718100000000002</v>
      </c>
      <c r="P415" s="89">
        <f t="shared" si="240"/>
        <v>2.5629200000000001</v>
      </c>
      <c r="Q415" s="89">
        <f t="shared" si="240"/>
        <v>2.5732499999999998</v>
      </c>
      <c r="R415" s="89">
        <f t="shared" si="240"/>
        <v>2.5791900000000001</v>
      </c>
      <c r="S415" s="89">
        <f t="shared" si="240"/>
        <v>2.4908000000000001</v>
      </c>
      <c r="T415" s="89">
        <f t="shared" si="240"/>
        <v>2.5260600000000002</v>
      </c>
      <c r="U415" s="89">
        <f t="shared" si="240"/>
        <v>2.5447700000000002</v>
      </c>
      <c r="V415" s="89">
        <f t="shared" si="240"/>
        <v>2.54135</v>
      </c>
      <c r="W415" s="89">
        <f t="shared" si="240"/>
        <v>2.5391300000000001</v>
      </c>
      <c r="X415" s="89">
        <f t="shared" si="240"/>
        <v>2.4281000000000001</v>
      </c>
      <c r="Y415" s="89">
        <f t="shared" si="240"/>
        <v>2.2972899999999998</v>
      </c>
      <c r="Z415" s="89">
        <f t="shared" si="240"/>
        <v>2.07281</v>
      </c>
      <c r="AA415" s="89">
        <f t="shared" si="240"/>
        <v>1.89453</v>
      </c>
    </row>
    <row r="416" spans="1:27" ht="12.75" hidden="1" customHeight="1" outlineLevel="1" x14ac:dyDescent="0.2">
      <c r="A416" s="99" t="s">
        <v>2815</v>
      </c>
      <c r="B416" s="60" t="s">
        <v>238</v>
      </c>
      <c r="C416" s="40" t="s">
        <v>79</v>
      </c>
      <c r="D416" s="41">
        <v>1257.31</v>
      </c>
      <c r="E416" s="41">
        <v>1180.78</v>
      </c>
      <c r="F416" s="41">
        <v>1142.52</v>
      </c>
      <c r="G416" s="41">
        <v>1137</v>
      </c>
      <c r="H416" s="41">
        <v>1179.03</v>
      </c>
      <c r="I416" s="41">
        <v>1295.67</v>
      </c>
      <c r="J416" s="41">
        <v>1451.49</v>
      </c>
      <c r="K416" s="41">
        <v>1829.12</v>
      </c>
      <c r="L416" s="41">
        <v>2017.91</v>
      </c>
      <c r="M416" s="41">
        <v>2080</v>
      </c>
      <c r="N416" s="41">
        <v>2094.19</v>
      </c>
      <c r="O416" s="41">
        <v>2134.6999999999998</v>
      </c>
      <c r="P416" s="41">
        <v>2125.81</v>
      </c>
      <c r="Q416" s="41">
        <v>2136.14</v>
      </c>
      <c r="R416" s="41">
        <v>2142.08</v>
      </c>
      <c r="S416" s="41">
        <v>2053.69</v>
      </c>
      <c r="T416" s="41">
        <v>2088.9499999999998</v>
      </c>
      <c r="U416" s="41">
        <v>2107.66</v>
      </c>
      <c r="V416" s="41">
        <v>2104.2399999999998</v>
      </c>
      <c r="W416" s="41">
        <v>2102.02</v>
      </c>
      <c r="X416" s="41">
        <v>1990.99</v>
      </c>
      <c r="Y416" s="41">
        <v>1860.18</v>
      </c>
      <c r="Z416" s="41">
        <v>1635.7</v>
      </c>
      <c r="AA416" s="41">
        <v>1457.42</v>
      </c>
    </row>
    <row r="417" spans="1:27" ht="12.75" hidden="1" customHeight="1" outlineLevel="1" x14ac:dyDescent="0.2">
      <c r="A417" s="99" t="s">
        <v>2816</v>
      </c>
      <c r="B417" s="60" t="s">
        <v>90</v>
      </c>
      <c r="C417" s="40" t="s">
        <v>79</v>
      </c>
      <c r="D417" s="41">
        <f>$D$327</f>
        <v>217.03</v>
      </c>
      <c r="E417" s="41">
        <f t="shared" ref="E417:AA417" si="241">$D$327</f>
        <v>217.03</v>
      </c>
      <c r="F417" s="41">
        <f t="shared" si="241"/>
        <v>217.03</v>
      </c>
      <c r="G417" s="41">
        <f t="shared" si="241"/>
        <v>217.03</v>
      </c>
      <c r="H417" s="41">
        <f t="shared" si="241"/>
        <v>217.03</v>
      </c>
      <c r="I417" s="41">
        <f t="shared" si="241"/>
        <v>217.03</v>
      </c>
      <c r="J417" s="41">
        <f t="shared" si="241"/>
        <v>217.03</v>
      </c>
      <c r="K417" s="41">
        <f t="shared" si="241"/>
        <v>217.03</v>
      </c>
      <c r="L417" s="41">
        <f t="shared" si="241"/>
        <v>217.03</v>
      </c>
      <c r="M417" s="41">
        <f t="shared" si="241"/>
        <v>217.03</v>
      </c>
      <c r="N417" s="41">
        <f t="shared" si="241"/>
        <v>217.03</v>
      </c>
      <c r="O417" s="41">
        <f t="shared" si="241"/>
        <v>217.03</v>
      </c>
      <c r="P417" s="41">
        <f t="shared" si="241"/>
        <v>217.03</v>
      </c>
      <c r="Q417" s="41">
        <f t="shared" si="241"/>
        <v>217.03</v>
      </c>
      <c r="R417" s="41">
        <f t="shared" si="241"/>
        <v>217.03</v>
      </c>
      <c r="S417" s="41">
        <f t="shared" si="241"/>
        <v>217.03</v>
      </c>
      <c r="T417" s="41">
        <f t="shared" si="241"/>
        <v>217.03</v>
      </c>
      <c r="U417" s="41">
        <f t="shared" si="241"/>
        <v>217.03</v>
      </c>
      <c r="V417" s="41">
        <f t="shared" si="241"/>
        <v>217.03</v>
      </c>
      <c r="W417" s="41">
        <f t="shared" si="241"/>
        <v>217.03</v>
      </c>
      <c r="X417" s="41">
        <f t="shared" si="241"/>
        <v>217.03</v>
      </c>
      <c r="Y417" s="41">
        <f t="shared" si="241"/>
        <v>217.03</v>
      </c>
      <c r="Z417" s="41">
        <f t="shared" si="241"/>
        <v>217.03</v>
      </c>
      <c r="AA417" s="41">
        <f t="shared" si="241"/>
        <v>217.03</v>
      </c>
    </row>
    <row r="418" spans="1:27" ht="12.75" hidden="1" customHeight="1" outlineLevel="1" x14ac:dyDescent="0.2">
      <c r="A418" s="99" t="s">
        <v>2817</v>
      </c>
      <c r="B418" s="60" t="s">
        <v>83</v>
      </c>
      <c r="C418" s="40" t="s">
        <v>79</v>
      </c>
      <c r="D418" s="111">
        <v>3.72</v>
      </c>
      <c r="E418" s="111">
        <v>3.72</v>
      </c>
      <c r="F418" s="111">
        <v>3.72</v>
      </c>
      <c r="G418" s="111">
        <v>3.72</v>
      </c>
      <c r="H418" s="111">
        <v>3.72</v>
      </c>
      <c r="I418" s="111">
        <v>3.72</v>
      </c>
      <c r="J418" s="111">
        <v>3.72</v>
      </c>
      <c r="K418" s="111">
        <v>3.72</v>
      </c>
      <c r="L418" s="111">
        <v>3.72</v>
      </c>
      <c r="M418" s="111">
        <v>3.72</v>
      </c>
      <c r="N418" s="111">
        <v>3.72</v>
      </c>
      <c r="O418" s="111">
        <v>3.72</v>
      </c>
      <c r="P418" s="111">
        <v>3.72</v>
      </c>
      <c r="Q418" s="111">
        <v>3.72</v>
      </c>
      <c r="R418" s="111">
        <v>3.72</v>
      </c>
      <c r="S418" s="111">
        <v>3.72</v>
      </c>
      <c r="T418" s="111">
        <v>3.72</v>
      </c>
      <c r="U418" s="111">
        <v>3.72</v>
      </c>
      <c r="V418" s="111">
        <v>3.72</v>
      </c>
      <c r="W418" s="111">
        <v>3.72</v>
      </c>
      <c r="X418" s="111">
        <v>3.72</v>
      </c>
      <c r="Y418" s="111">
        <v>3.72</v>
      </c>
      <c r="Z418" s="111">
        <v>3.72</v>
      </c>
      <c r="AA418" s="111">
        <v>3.72</v>
      </c>
    </row>
    <row r="419" spans="1:27" ht="12.75" hidden="1" customHeight="1" outlineLevel="1" x14ac:dyDescent="0.2">
      <c r="A419" s="99" t="s">
        <v>2818</v>
      </c>
      <c r="B419" s="60" t="s">
        <v>81</v>
      </c>
      <c r="C419" s="40" t="s">
        <v>79</v>
      </c>
      <c r="D419" s="41">
        <f>$D$11</f>
        <v>216.36</v>
      </c>
      <c r="E419" s="41">
        <f t="shared" ref="E419:AA419" si="242">$D$11</f>
        <v>216.36</v>
      </c>
      <c r="F419" s="41">
        <f t="shared" si="242"/>
        <v>216.36</v>
      </c>
      <c r="G419" s="41">
        <f t="shared" si="242"/>
        <v>216.36</v>
      </c>
      <c r="H419" s="41">
        <f t="shared" si="242"/>
        <v>216.36</v>
      </c>
      <c r="I419" s="41">
        <f t="shared" si="242"/>
        <v>216.36</v>
      </c>
      <c r="J419" s="41">
        <f t="shared" si="242"/>
        <v>216.36</v>
      </c>
      <c r="K419" s="41">
        <f t="shared" si="242"/>
        <v>216.36</v>
      </c>
      <c r="L419" s="41">
        <f t="shared" si="242"/>
        <v>216.36</v>
      </c>
      <c r="M419" s="41">
        <f t="shared" si="242"/>
        <v>216.36</v>
      </c>
      <c r="N419" s="41">
        <f t="shared" si="242"/>
        <v>216.36</v>
      </c>
      <c r="O419" s="41">
        <f t="shared" si="242"/>
        <v>216.36</v>
      </c>
      <c r="P419" s="41">
        <f t="shared" si="242"/>
        <v>216.36</v>
      </c>
      <c r="Q419" s="41">
        <f t="shared" si="242"/>
        <v>216.36</v>
      </c>
      <c r="R419" s="41">
        <f t="shared" si="242"/>
        <v>216.36</v>
      </c>
      <c r="S419" s="41">
        <f t="shared" si="242"/>
        <v>216.36</v>
      </c>
      <c r="T419" s="41">
        <f t="shared" si="242"/>
        <v>216.36</v>
      </c>
      <c r="U419" s="41">
        <f t="shared" si="242"/>
        <v>216.36</v>
      </c>
      <c r="V419" s="41">
        <f t="shared" si="242"/>
        <v>216.36</v>
      </c>
      <c r="W419" s="41">
        <f t="shared" si="242"/>
        <v>216.36</v>
      </c>
      <c r="X419" s="41">
        <f t="shared" si="242"/>
        <v>216.36</v>
      </c>
      <c r="Y419" s="41">
        <f t="shared" si="242"/>
        <v>216.36</v>
      </c>
      <c r="Z419" s="41">
        <f t="shared" si="242"/>
        <v>216.36</v>
      </c>
      <c r="AA419" s="41">
        <f t="shared" si="242"/>
        <v>216.36</v>
      </c>
    </row>
    <row r="420" spans="1:27" ht="12.75" customHeight="1" collapsed="1" x14ac:dyDescent="0.2">
      <c r="A420" s="98" t="s">
        <v>2819</v>
      </c>
      <c r="B420" s="25" t="str">
        <f>"20"&amp;"."&amp;$B$801&amp;"."&amp;$B$802</f>
        <v>20.01.2024</v>
      </c>
      <c r="C420" s="88" t="s">
        <v>76</v>
      </c>
      <c r="D420" s="89">
        <f>ROUND(((D421+D422+D424+D423)/1000),5)</f>
        <v>1.89639</v>
      </c>
      <c r="E420" s="89">
        <f>ROUND(((E421+E422+E424+E423)/1000),5)</f>
        <v>1.73333</v>
      </c>
      <c r="F420" s="89">
        <f>ROUND(((F421+F422+F424+F423)/1000),5)</f>
        <v>1.6693800000000001</v>
      </c>
      <c r="G420" s="89">
        <f t="shared" ref="G420:AA420" si="243">ROUND(((G421+G422+G424+G423)/1000),5)</f>
        <v>1.6708000000000001</v>
      </c>
      <c r="H420" s="89">
        <f t="shared" si="243"/>
        <v>1.69899</v>
      </c>
      <c r="I420" s="89">
        <f t="shared" si="243"/>
        <v>1.74424</v>
      </c>
      <c r="J420" s="89">
        <f t="shared" si="243"/>
        <v>1.8560300000000001</v>
      </c>
      <c r="K420" s="89">
        <f t="shared" si="243"/>
        <v>2.0136799999999999</v>
      </c>
      <c r="L420" s="89">
        <f t="shared" si="243"/>
        <v>2.2989600000000001</v>
      </c>
      <c r="M420" s="89">
        <f t="shared" si="243"/>
        <v>2.42041</v>
      </c>
      <c r="N420" s="89">
        <f t="shared" si="243"/>
        <v>2.5226600000000001</v>
      </c>
      <c r="O420" s="89">
        <f t="shared" si="243"/>
        <v>2.54956</v>
      </c>
      <c r="P420" s="89">
        <f t="shared" si="243"/>
        <v>2.54556</v>
      </c>
      <c r="Q420" s="89">
        <f t="shared" si="243"/>
        <v>2.5456500000000002</v>
      </c>
      <c r="R420" s="89">
        <f t="shared" si="243"/>
        <v>2.4850099999999999</v>
      </c>
      <c r="S420" s="89">
        <f t="shared" si="243"/>
        <v>2.4603000000000002</v>
      </c>
      <c r="T420" s="89">
        <f t="shared" si="243"/>
        <v>2.5073099999999999</v>
      </c>
      <c r="U420" s="89">
        <f t="shared" si="243"/>
        <v>2.54874</v>
      </c>
      <c r="V420" s="89">
        <f t="shared" si="243"/>
        <v>2.5745499999999999</v>
      </c>
      <c r="W420" s="89">
        <f t="shared" si="243"/>
        <v>2.45858</v>
      </c>
      <c r="X420" s="89">
        <f t="shared" si="243"/>
        <v>2.4067500000000002</v>
      </c>
      <c r="Y420" s="89">
        <f t="shared" si="243"/>
        <v>2.3100700000000001</v>
      </c>
      <c r="Z420" s="89">
        <f t="shared" si="243"/>
        <v>2.02399</v>
      </c>
      <c r="AA420" s="89">
        <f t="shared" si="243"/>
        <v>1.9196200000000001</v>
      </c>
    </row>
    <row r="421" spans="1:27" ht="12.75" hidden="1" customHeight="1" outlineLevel="1" x14ac:dyDescent="0.2">
      <c r="A421" s="99" t="s">
        <v>2820</v>
      </c>
      <c r="B421" s="60" t="s">
        <v>238</v>
      </c>
      <c r="C421" s="40" t="s">
        <v>79</v>
      </c>
      <c r="D421" s="41">
        <v>1459.28</v>
      </c>
      <c r="E421" s="41">
        <v>1296.22</v>
      </c>
      <c r="F421" s="41">
        <v>1232.27</v>
      </c>
      <c r="G421" s="41">
        <v>1233.69</v>
      </c>
      <c r="H421" s="41">
        <v>1261.8800000000001</v>
      </c>
      <c r="I421" s="41">
        <v>1307.1300000000001</v>
      </c>
      <c r="J421" s="41">
        <v>1418.92</v>
      </c>
      <c r="K421" s="41">
        <v>1576.57</v>
      </c>
      <c r="L421" s="41">
        <v>1861.85</v>
      </c>
      <c r="M421" s="41">
        <v>1983.3</v>
      </c>
      <c r="N421" s="41">
        <v>2085.5500000000002</v>
      </c>
      <c r="O421" s="41">
        <v>2112.4499999999998</v>
      </c>
      <c r="P421" s="41">
        <v>2108.4499999999998</v>
      </c>
      <c r="Q421" s="41">
        <v>2108.54</v>
      </c>
      <c r="R421" s="41">
        <v>2047.9</v>
      </c>
      <c r="S421" s="41">
        <v>2023.19</v>
      </c>
      <c r="T421" s="41">
        <v>2070.1999999999998</v>
      </c>
      <c r="U421" s="41">
        <v>2111.63</v>
      </c>
      <c r="V421" s="41">
        <v>2137.44</v>
      </c>
      <c r="W421" s="41">
        <v>2021.47</v>
      </c>
      <c r="X421" s="41">
        <v>1969.64</v>
      </c>
      <c r="Y421" s="41">
        <v>1872.96</v>
      </c>
      <c r="Z421" s="41">
        <v>1586.88</v>
      </c>
      <c r="AA421" s="41">
        <v>1482.51</v>
      </c>
    </row>
    <row r="422" spans="1:27" ht="12.75" hidden="1" customHeight="1" outlineLevel="1" x14ac:dyDescent="0.2">
      <c r="A422" s="99" t="s">
        <v>2821</v>
      </c>
      <c r="B422" s="60" t="s">
        <v>90</v>
      </c>
      <c r="C422" s="40" t="s">
        <v>79</v>
      </c>
      <c r="D422" s="41">
        <f>$D$327</f>
        <v>217.03</v>
      </c>
      <c r="E422" s="41">
        <f t="shared" ref="E422:AA422" si="244">$D$327</f>
        <v>217.03</v>
      </c>
      <c r="F422" s="41">
        <f t="shared" si="244"/>
        <v>217.03</v>
      </c>
      <c r="G422" s="41">
        <f t="shared" si="244"/>
        <v>217.03</v>
      </c>
      <c r="H422" s="41">
        <f t="shared" si="244"/>
        <v>217.03</v>
      </c>
      <c r="I422" s="41">
        <f t="shared" si="244"/>
        <v>217.03</v>
      </c>
      <c r="J422" s="41">
        <f t="shared" si="244"/>
        <v>217.03</v>
      </c>
      <c r="K422" s="41">
        <f t="shared" si="244"/>
        <v>217.03</v>
      </c>
      <c r="L422" s="41">
        <f t="shared" si="244"/>
        <v>217.03</v>
      </c>
      <c r="M422" s="41">
        <f t="shared" si="244"/>
        <v>217.03</v>
      </c>
      <c r="N422" s="41">
        <f t="shared" si="244"/>
        <v>217.03</v>
      </c>
      <c r="O422" s="41">
        <f t="shared" si="244"/>
        <v>217.03</v>
      </c>
      <c r="P422" s="41">
        <f t="shared" si="244"/>
        <v>217.03</v>
      </c>
      <c r="Q422" s="41">
        <f t="shared" si="244"/>
        <v>217.03</v>
      </c>
      <c r="R422" s="41">
        <f t="shared" si="244"/>
        <v>217.03</v>
      </c>
      <c r="S422" s="41">
        <f t="shared" si="244"/>
        <v>217.03</v>
      </c>
      <c r="T422" s="41">
        <f t="shared" si="244"/>
        <v>217.03</v>
      </c>
      <c r="U422" s="41">
        <f t="shared" si="244"/>
        <v>217.03</v>
      </c>
      <c r="V422" s="41">
        <f t="shared" si="244"/>
        <v>217.03</v>
      </c>
      <c r="W422" s="41">
        <f t="shared" si="244"/>
        <v>217.03</v>
      </c>
      <c r="X422" s="41">
        <f t="shared" si="244"/>
        <v>217.03</v>
      </c>
      <c r="Y422" s="41">
        <f t="shared" si="244"/>
        <v>217.03</v>
      </c>
      <c r="Z422" s="41">
        <f t="shared" si="244"/>
        <v>217.03</v>
      </c>
      <c r="AA422" s="41">
        <f t="shared" si="244"/>
        <v>217.03</v>
      </c>
    </row>
    <row r="423" spans="1:27" ht="12.75" hidden="1" customHeight="1" outlineLevel="1" x14ac:dyDescent="0.2">
      <c r="A423" s="99" t="s">
        <v>2822</v>
      </c>
      <c r="B423" s="60" t="s">
        <v>83</v>
      </c>
      <c r="C423" s="40" t="s">
        <v>79</v>
      </c>
      <c r="D423" s="41">
        <v>3.72</v>
      </c>
      <c r="E423" s="41">
        <v>3.72</v>
      </c>
      <c r="F423" s="41">
        <v>3.72</v>
      </c>
      <c r="G423" s="41">
        <v>3.72</v>
      </c>
      <c r="H423" s="41">
        <v>3.72</v>
      </c>
      <c r="I423" s="41">
        <v>3.72</v>
      </c>
      <c r="J423" s="41">
        <v>3.72</v>
      </c>
      <c r="K423" s="41">
        <v>3.72</v>
      </c>
      <c r="L423" s="41">
        <v>3.72</v>
      </c>
      <c r="M423" s="41">
        <v>3.72</v>
      </c>
      <c r="N423" s="41">
        <v>3.72</v>
      </c>
      <c r="O423" s="41">
        <v>3.72</v>
      </c>
      <c r="P423" s="41">
        <v>3.72</v>
      </c>
      <c r="Q423" s="41">
        <v>3.72</v>
      </c>
      <c r="R423" s="41">
        <v>3.72</v>
      </c>
      <c r="S423" s="41">
        <v>3.72</v>
      </c>
      <c r="T423" s="41">
        <v>3.72</v>
      </c>
      <c r="U423" s="41">
        <v>3.72</v>
      </c>
      <c r="V423" s="41">
        <v>3.72</v>
      </c>
      <c r="W423" s="41">
        <v>3.72</v>
      </c>
      <c r="X423" s="41">
        <v>3.72</v>
      </c>
      <c r="Y423" s="41">
        <v>3.72</v>
      </c>
      <c r="Z423" s="41">
        <v>3.72</v>
      </c>
      <c r="AA423" s="41">
        <v>3.72</v>
      </c>
    </row>
    <row r="424" spans="1:27" ht="12.75" hidden="1" customHeight="1" outlineLevel="1" x14ac:dyDescent="0.2">
      <c r="A424" s="99" t="s">
        <v>2823</v>
      </c>
      <c r="B424" s="60" t="s">
        <v>81</v>
      </c>
      <c r="C424" s="40" t="s">
        <v>79</v>
      </c>
      <c r="D424" s="41">
        <f>$D$11</f>
        <v>216.36</v>
      </c>
      <c r="E424" s="41">
        <f t="shared" ref="E424:AA424" si="245">$D$11</f>
        <v>216.36</v>
      </c>
      <c r="F424" s="41">
        <f t="shared" si="245"/>
        <v>216.36</v>
      </c>
      <c r="G424" s="41">
        <f t="shared" si="245"/>
        <v>216.36</v>
      </c>
      <c r="H424" s="41">
        <f t="shared" si="245"/>
        <v>216.36</v>
      </c>
      <c r="I424" s="41">
        <f t="shared" si="245"/>
        <v>216.36</v>
      </c>
      <c r="J424" s="41">
        <f t="shared" si="245"/>
        <v>216.36</v>
      </c>
      <c r="K424" s="41">
        <f t="shared" si="245"/>
        <v>216.36</v>
      </c>
      <c r="L424" s="41">
        <f t="shared" si="245"/>
        <v>216.36</v>
      </c>
      <c r="M424" s="41">
        <f t="shared" si="245"/>
        <v>216.36</v>
      </c>
      <c r="N424" s="41">
        <f t="shared" si="245"/>
        <v>216.36</v>
      </c>
      <c r="O424" s="41">
        <f t="shared" si="245"/>
        <v>216.36</v>
      </c>
      <c r="P424" s="41">
        <f t="shared" si="245"/>
        <v>216.36</v>
      </c>
      <c r="Q424" s="41">
        <f t="shared" si="245"/>
        <v>216.36</v>
      </c>
      <c r="R424" s="41">
        <f t="shared" si="245"/>
        <v>216.36</v>
      </c>
      <c r="S424" s="41">
        <f t="shared" si="245"/>
        <v>216.36</v>
      </c>
      <c r="T424" s="41">
        <f t="shared" si="245"/>
        <v>216.36</v>
      </c>
      <c r="U424" s="41">
        <f t="shared" si="245"/>
        <v>216.36</v>
      </c>
      <c r="V424" s="41">
        <f t="shared" si="245"/>
        <v>216.36</v>
      </c>
      <c r="W424" s="41">
        <f t="shared" si="245"/>
        <v>216.36</v>
      </c>
      <c r="X424" s="41">
        <f t="shared" si="245"/>
        <v>216.36</v>
      </c>
      <c r="Y424" s="41">
        <f t="shared" si="245"/>
        <v>216.36</v>
      </c>
      <c r="Z424" s="41">
        <f t="shared" si="245"/>
        <v>216.36</v>
      </c>
      <c r="AA424" s="41">
        <f t="shared" si="245"/>
        <v>216.36</v>
      </c>
    </row>
    <row r="425" spans="1:27" ht="12.75" customHeight="1" collapsed="1" x14ac:dyDescent="0.2">
      <c r="A425" s="98" t="s">
        <v>2824</v>
      </c>
      <c r="B425" s="25" t="str">
        <f>"21"&amp;"."&amp;$B$801&amp;"."&amp;$B$802</f>
        <v>21.01.2024</v>
      </c>
      <c r="C425" s="88" t="s">
        <v>76</v>
      </c>
      <c r="D425" s="89">
        <f>ROUND(((D426+D427+D429+D428)/1000),5)</f>
        <v>1.7369300000000001</v>
      </c>
      <c r="E425" s="89">
        <f>ROUND(((E426+E427+E429+E428)/1000),5)</f>
        <v>1.63208</v>
      </c>
      <c r="F425" s="89">
        <f>ROUND(((F426+F427+F429+F428)/1000),5)</f>
        <v>1.5484599999999999</v>
      </c>
      <c r="G425" s="89">
        <f t="shared" ref="G425:AA425" si="246">ROUND(((G426+G427+G429+G428)/1000),5)</f>
        <v>1.5414600000000001</v>
      </c>
      <c r="H425" s="89">
        <f t="shared" si="246"/>
        <v>1.5462899999999999</v>
      </c>
      <c r="I425" s="89">
        <f t="shared" si="246"/>
        <v>1.5897699999999999</v>
      </c>
      <c r="J425" s="89">
        <f t="shared" si="246"/>
        <v>1.6248800000000001</v>
      </c>
      <c r="K425" s="89">
        <f t="shared" si="246"/>
        <v>1.74295</v>
      </c>
      <c r="L425" s="89">
        <f t="shared" si="246"/>
        <v>1.93913</v>
      </c>
      <c r="M425" s="89">
        <f t="shared" si="246"/>
        <v>2.0806800000000001</v>
      </c>
      <c r="N425" s="89">
        <f t="shared" si="246"/>
        <v>2.1654300000000002</v>
      </c>
      <c r="O425" s="89">
        <f t="shared" si="246"/>
        <v>2.26423</v>
      </c>
      <c r="P425" s="89">
        <f t="shared" si="246"/>
        <v>2.2673000000000001</v>
      </c>
      <c r="Q425" s="89">
        <f t="shared" si="246"/>
        <v>2.2626300000000001</v>
      </c>
      <c r="R425" s="89">
        <f t="shared" si="246"/>
        <v>2.26701</v>
      </c>
      <c r="S425" s="89">
        <f t="shared" si="246"/>
        <v>2.2364999999999999</v>
      </c>
      <c r="T425" s="89">
        <f t="shared" si="246"/>
        <v>2.3353000000000002</v>
      </c>
      <c r="U425" s="89">
        <f t="shared" si="246"/>
        <v>2.4626100000000002</v>
      </c>
      <c r="V425" s="89">
        <f t="shared" si="246"/>
        <v>2.49343</v>
      </c>
      <c r="W425" s="89">
        <f t="shared" si="246"/>
        <v>2.28321</v>
      </c>
      <c r="X425" s="89">
        <f t="shared" si="246"/>
        <v>2.26579</v>
      </c>
      <c r="Y425" s="89">
        <f t="shared" si="246"/>
        <v>2.1689799999999999</v>
      </c>
      <c r="Z425" s="89">
        <f t="shared" si="246"/>
        <v>1.93397</v>
      </c>
      <c r="AA425" s="89">
        <f t="shared" si="246"/>
        <v>1.87019</v>
      </c>
    </row>
    <row r="426" spans="1:27" ht="12.75" hidden="1" customHeight="1" outlineLevel="1" x14ac:dyDescent="0.2">
      <c r="A426" s="99" t="s">
        <v>2825</v>
      </c>
      <c r="B426" s="60" t="s">
        <v>238</v>
      </c>
      <c r="C426" s="40" t="s">
        <v>79</v>
      </c>
      <c r="D426" s="41">
        <v>1299.82</v>
      </c>
      <c r="E426" s="41">
        <v>1194.97</v>
      </c>
      <c r="F426" s="41">
        <v>1111.3499999999999</v>
      </c>
      <c r="G426" s="41">
        <v>1104.3499999999999</v>
      </c>
      <c r="H426" s="41">
        <v>1109.18</v>
      </c>
      <c r="I426" s="41">
        <v>1152.6600000000001</v>
      </c>
      <c r="J426" s="41">
        <v>1187.77</v>
      </c>
      <c r="K426" s="41">
        <v>1305.8399999999999</v>
      </c>
      <c r="L426" s="41">
        <v>1502.02</v>
      </c>
      <c r="M426" s="41">
        <v>1643.57</v>
      </c>
      <c r="N426" s="41">
        <v>1728.32</v>
      </c>
      <c r="O426" s="41">
        <v>1827.12</v>
      </c>
      <c r="P426" s="41">
        <v>1830.19</v>
      </c>
      <c r="Q426" s="41">
        <v>1825.52</v>
      </c>
      <c r="R426" s="41">
        <v>1829.9</v>
      </c>
      <c r="S426" s="41">
        <v>1799.39</v>
      </c>
      <c r="T426" s="41">
        <v>1898.19</v>
      </c>
      <c r="U426" s="41">
        <v>2025.5</v>
      </c>
      <c r="V426" s="41">
        <v>2056.3200000000002</v>
      </c>
      <c r="W426" s="41">
        <v>1846.1</v>
      </c>
      <c r="X426" s="41">
        <v>1828.68</v>
      </c>
      <c r="Y426" s="41">
        <v>1731.87</v>
      </c>
      <c r="Z426" s="41">
        <v>1496.86</v>
      </c>
      <c r="AA426" s="41">
        <v>1433.08</v>
      </c>
    </row>
    <row r="427" spans="1:27" ht="12.75" hidden="1" customHeight="1" outlineLevel="1" x14ac:dyDescent="0.2">
      <c r="A427" s="99" t="s">
        <v>2826</v>
      </c>
      <c r="B427" s="60" t="s">
        <v>90</v>
      </c>
      <c r="C427" s="40" t="s">
        <v>79</v>
      </c>
      <c r="D427" s="41">
        <f>$D$327</f>
        <v>217.03</v>
      </c>
      <c r="E427" s="41">
        <f t="shared" ref="E427:AA427" si="247">$D$327</f>
        <v>217.03</v>
      </c>
      <c r="F427" s="41">
        <f t="shared" si="247"/>
        <v>217.03</v>
      </c>
      <c r="G427" s="41">
        <f t="shared" si="247"/>
        <v>217.03</v>
      </c>
      <c r="H427" s="41">
        <f t="shared" si="247"/>
        <v>217.03</v>
      </c>
      <c r="I427" s="41">
        <f t="shared" si="247"/>
        <v>217.03</v>
      </c>
      <c r="J427" s="41">
        <f t="shared" si="247"/>
        <v>217.03</v>
      </c>
      <c r="K427" s="41">
        <f t="shared" si="247"/>
        <v>217.03</v>
      </c>
      <c r="L427" s="41">
        <f t="shared" si="247"/>
        <v>217.03</v>
      </c>
      <c r="M427" s="41">
        <f t="shared" si="247"/>
        <v>217.03</v>
      </c>
      <c r="N427" s="41">
        <f t="shared" si="247"/>
        <v>217.03</v>
      </c>
      <c r="O427" s="41">
        <f t="shared" si="247"/>
        <v>217.03</v>
      </c>
      <c r="P427" s="41">
        <f t="shared" si="247"/>
        <v>217.03</v>
      </c>
      <c r="Q427" s="41">
        <f t="shared" si="247"/>
        <v>217.03</v>
      </c>
      <c r="R427" s="41">
        <f t="shared" si="247"/>
        <v>217.03</v>
      </c>
      <c r="S427" s="41">
        <f t="shared" si="247"/>
        <v>217.03</v>
      </c>
      <c r="T427" s="41">
        <f t="shared" si="247"/>
        <v>217.03</v>
      </c>
      <c r="U427" s="41">
        <f t="shared" si="247"/>
        <v>217.03</v>
      </c>
      <c r="V427" s="41">
        <f t="shared" si="247"/>
        <v>217.03</v>
      </c>
      <c r="W427" s="41">
        <f t="shared" si="247"/>
        <v>217.03</v>
      </c>
      <c r="X427" s="41">
        <f t="shared" si="247"/>
        <v>217.03</v>
      </c>
      <c r="Y427" s="41">
        <f t="shared" si="247"/>
        <v>217.03</v>
      </c>
      <c r="Z427" s="41">
        <f t="shared" si="247"/>
        <v>217.03</v>
      </c>
      <c r="AA427" s="41">
        <f t="shared" si="247"/>
        <v>217.03</v>
      </c>
    </row>
    <row r="428" spans="1:27" ht="12.75" hidden="1" customHeight="1" outlineLevel="1" x14ac:dyDescent="0.2">
      <c r="A428" s="99" t="s">
        <v>2827</v>
      </c>
      <c r="B428" s="60" t="s">
        <v>83</v>
      </c>
      <c r="C428" s="40" t="s">
        <v>79</v>
      </c>
      <c r="D428" s="41">
        <v>3.72</v>
      </c>
      <c r="E428" s="41">
        <v>3.72</v>
      </c>
      <c r="F428" s="41">
        <v>3.72</v>
      </c>
      <c r="G428" s="41">
        <v>3.72</v>
      </c>
      <c r="H428" s="41">
        <v>3.72</v>
      </c>
      <c r="I428" s="41">
        <v>3.72</v>
      </c>
      <c r="J428" s="41">
        <v>3.72</v>
      </c>
      <c r="K428" s="41">
        <v>3.72</v>
      </c>
      <c r="L428" s="41">
        <v>3.72</v>
      </c>
      <c r="M428" s="41">
        <v>3.72</v>
      </c>
      <c r="N428" s="41">
        <v>3.72</v>
      </c>
      <c r="O428" s="41">
        <v>3.72</v>
      </c>
      <c r="P428" s="41">
        <v>3.72</v>
      </c>
      <c r="Q428" s="41">
        <v>3.72</v>
      </c>
      <c r="R428" s="41">
        <v>3.72</v>
      </c>
      <c r="S428" s="41">
        <v>3.72</v>
      </c>
      <c r="T428" s="41">
        <v>3.72</v>
      </c>
      <c r="U428" s="41">
        <v>3.72</v>
      </c>
      <c r="V428" s="41">
        <v>3.72</v>
      </c>
      <c r="W428" s="41">
        <v>3.72</v>
      </c>
      <c r="X428" s="41">
        <v>3.72</v>
      </c>
      <c r="Y428" s="41">
        <v>3.72</v>
      </c>
      <c r="Z428" s="41">
        <v>3.72</v>
      </c>
      <c r="AA428" s="41">
        <v>3.72</v>
      </c>
    </row>
    <row r="429" spans="1:27" ht="12.75" hidden="1" customHeight="1" outlineLevel="1" x14ac:dyDescent="0.2">
      <c r="A429" s="99" t="s">
        <v>2828</v>
      </c>
      <c r="B429" s="60" t="s">
        <v>81</v>
      </c>
      <c r="C429" s="40" t="s">
        <v>79</v>
      </c>
      <c r="D429" s="41">
        <f>$D$11</f>
        <v>216.36</v>
      </c>
      <c r="E429" s="41">
        <f t="shared" ref="E429:AA429" si="248">$D$11</f>
        <v>216.36</v>
      </c>
      <c r="F429" s="41">
        <f t="shared" si="248"/>
        <v>216.36</v>
      </c>
      <c r="G429" s="41">
        <f t="shared" si="248"/>
        <v>216.36</v>
      </c>
      <c r="H429" s="41">
        <f t="shared" si="248"/>
        <v>216.36</v>
      </c>
      <c r="I429" s="41">
        <f t="shared" si="248"/>
        <v>216.36</v>
      </c>
      <c r="J429" s="41">
        <f t="shared" si="248"/>
        <v>216.36</v>
      </c>
      <c r="K429" s="41">
        <f t="shared" si="248"/>
        <v>216.36</v>
      </c>
      <c r="L429" s="41">
        <f t="shared" si="248"/>
        <v>216.36</v>
      </c>
      <c r="M429" s="41">
        <f t="shared" si="248"/>
        <v>216.36</v>
      </c>
      <c r="N429" s="41">
        <f t="shared" si="248"/>
        <v>216.36</v>
      </c>
      <c r="O429" s="41">
        <f t="shared" si="248"/>
        <v>216.36</v>
      </c>
      <c r="P429" s="41">
        <f t="shared" si="248"/>
        <v>216.36</v>
      </c>
      <c r="Q429" s="41">
        <f t="shared" si="248"/>
        <v>216.36</v>
      </c>
      <c r="R429" s="41">
        <f t="shared" si="248"/>
        <v>216.36</v>
      </c>
      <c r="S429" s="41">
        <f t="shared" si="248"/>
        <v>216.36</v>
      </c>
      <c r="T429" s="41">
        <f t="shared" si="248"/>
        <v>216.36</v>
      </c>
      <c r="U429" s="41">
        <f t="shared" si="248"/>
        <v>216.36</v>
      </c>
      <c r="V429" s="41">
        <f t="shared" si="248"/>
        <v>216.36</v>
      </c>
      <c r="W429" s="41">
        <f t="shared" si="248"/>
        <v>216.36</v>
      </c>
      <c r="X429" s="41">
        <f t="shared" si="248"/>
        <v>216.36</v>
      </c>
      <c r="Y429" s="41">
        <f t="shared" si="248"/>
        <v>216.36</v>
      </c>
      <c r="Z429" s="41">
        <f t="shared" si="248"/>
        <v>216.36</v>
      </c>
      <c r="AA429" s="41">
        <f t="shared" si="248"/>
        <v>216.36</v>
      </c>
    </row>
    <row r="430" spans="1:27" ht="12.75" customHeight="1" collapsed="1" x14ac:dyDescent="0.2">
      <c r="A430" s="98" t="s">
        <v>2829</v>
      </c>
      <c r="B430" s="25" t="str">
        <f>"22"&amp;"."&amp;$B$801&amp;"."&amp;$B$802</f>
        <v>22.01.2024</v>
      </c>
      <c r="C430" s="88" t="s">
        <v>76</v>
      </c>
      <c r="D430" s="89">
        <f>ROUND(((D431+D432+D434+D433)/1000),5)</f>
        <v>1.7644899999999999</v>
      </c>
      <c r="E430" s="89">
        <f>ROUND(((E431+E432+E434+E433)/1000),5)</f>
        <v>1.6655800000000001</v>
      </c>
      <c r="F430" s="89">
        <f>ROUND(((F431+F432+F434+F433)/1000),5)</f>
        <v>1.6225000000000001</v>
      </c>
      <c r="G430" s="89">
        <f t="shared" ref="G430:AA430" si="249">ROUND(((G431+G432+G434+G433)/1000),5)</f>
        <v>1.6167400000000001</v>
      </c>
      <c r="H430" s="89">
        <f t="shared" si="249"/>
        <v>1.6519900000000001</v>
      </c>
      <c r="I430" s="89">
        <f t="shared" si="249"/>
        <v>1.7614300000000001</v>
      </c>
      <c r="J430" s="89">
        <f t="shared" si="249"/>
        <v>1.9137599999999999</v>
      </c>
      <c r="K430" s="89">
        <f t="shared" si="249"/>
        <v>2.2656399999999999</v>
      </c>
      <c r="L430" s="89">
        <f t="shared" si="249"/>
        <v>2.5049399999999999</v>
      </c>
      <c r="M430" s="89">
        <f t="shared" si="249"/>
        <v>2.5504199999999999</v>
      </c>
      <c r="N430" s="89">
        <f t="shared" si="249"/>
        <v>2.5644800000000001</v>
      </c>
      <c r="O430" s="89">
        <f t="shared" si="249"/>
        <v>2.6060699999999999</v>
      </c>
      <c r="P430" s="89">
        <f t="shared" si="249"/>
        <v>2.59382</v>
      </c>
      <c r="Q430" s="89">
        <f t="shared" si="249"/>
        <v>2.5942500000000002</v>
      </c>
      <c r="R430" s="89">
        <f t="shared" si="249"/>
        <v>2.5850599999999999</v>
      </c>
      <c r="S430" s="89">
        <f t="shared" si="249"/>
        <v>2.5571999999999999</v>
      </c>
      <c r="T430" s="89">
        <f t="shared" si="249"/>
        <v>2.5962999999999998</v>
      </c>
      <c r="U430" s="89">
        <f t="shared" si="249"/>
        <v>2.6267200000000002</v>
      </c>
      <c r="V430" s="89">
        <f t="shared" si="249"/>
        <v>2.6464799999999999</v>
      </c>
      <c r="W430" s="89">
        <f t="shared" si="249"/>
        <v>2.5628099999999998</v>
      </c>
      <c r="X430" s="89">
        <f t="shared" si="249"/>
        <v>2.4604900000000001</v>
      </c>
      <c r="Y430" s="89">
        <f t="shared" si="249"/>
        <v>2.2581899999999999</v>
      </c>
      <c r="Z430" s="89">
        <f t="shared" si="249"/>
        <v>1.96651</v>
      </c>
      <c r="AA430" s="89">
        <f t="shared" si="249"/>
        <v>1.88757</v>
      </c>
    </row>
    <row r="431" spans="1:27" ht="12.75" hidden="1" customHeight="1" outlineLevel="1" x14ac:dyDescent="0.2">
      <c r="A431" s="99" t="s">
        <v>2830</v>
      </c>
      <c r="B431" s="60" t="s">
        <v>238</v>
      </c>
      <c r="C431" s="40" t="s">
        <v>79</v>
      </c>
      <c r="D431" s="41">
        <v>1327.38</v>
      </c>
      <c r="E431" s="41">
        <v>1228.47</v>
      </c>
      <c r="F431" s="41">
        <v>1185.3900000000001</v>
      </c>
      <c r="G431" s="41">
        <v>1179.6300000000001</v>
      </c>
      <c r="H431" s="41">
        <v>1214.8800000000001</v>
      </c>
      <c r="I431" s="41">
        <v>1324.32</v>
      </c>
      <c r="J431" s="41">
        <v>1476.65</v>
      </c>
      <c r="K431" s="41">
        <v>1828.53</v>
      </c>
      <c r="L431" s="41">
        <v>2067.83</v>
      </c>
      <c r="M431" s="41">
        <v>2113.31</v>
      </c>
      <c r="N431" s="41">
        <v>2127.37</v>
      </c>
      <c r="O431" s="41">
        <v>2168.96</v>
      </c>
      <c r="P431" s="41">
        <v>2156.71</v>
      </c>
      <c r="Q431" s="41">
        <v>2157.14</v>
      </c>
      <c r="R431" s="41">
        <v>2147.9499999999998</v>
      </c>
      <c r="S431" s="41">
        <v>2120.09</v>
      </c>
      <c r="T431" s="41">
        <v>2159.19</v>
      </c>
      <c r="U431" s="41">
        <v>2189.61</v>
      </c>
      <c r="V431" s="41">
        <v>2209.37</v>
      </c>
      <c r="W431" s="41">
        <v>2125.6999999999998</v>
      </c>
      <c r="X431" s="41">
        <v>2023.38</v>
      </c>
      <c r="Y431" s="41">
        <v>1821.08</v>
      </c>
      <c r="Z431" s="41">
        <v>1529.4</v>
      </c>
      <c r="AA431" s="41">
        <v>1450.46</v>
      </c>
    </row>
    <row r="432" spans="1:27" ht="12.75" hidden="1" customHeight="1" outlineLevel="1" x14ac:dyDescent="0.2">
      <c r="A432" s="99" t="s">
        <v>2831</v>
      </c>
      <c r="B432" s="60" t="s">
        <v>90</v>
      </c>
      <c r="C432" s="40" t="s">
        <v>79</v>
      </c>
      <c r="D432" s="41">
        <f>$D$327</f>
        <v>217.03</v>
      </c>
      <c r="E432" s="41">
        <f t="shared" ref="E432:AA432" si="250">$D$327</f>
        <v>217.03</v>
      </c>
      <c r="F432" s="41">
        <f t="shared" si="250"/>
        <v>217.03</v>
      </c>
      <c r="G432" s="41">
        <f t="shared" si="250"/>
        <v>217.03</v>
      </c>
      <c r="H432" s="41">
        <f t="shared" si="250"/>
        <v>217.03</v>
      </c>
      <c r="I432" s="41">
        <f t="shared" si="250"/>
        <v>217.03</v>
      </c>
      <c r="J432" s="41">
        <f t="shared" si="250"/>
        <v>217.03</v>
      </c>
      <c r="K432" s="41">
        <f t="shared" si="250"/>
        <v>217.03</v>
      </c>
      <c r="L432" s="41">
        <f t="shared" si="250"/>
        <v>217.03</v>
      </c>
      <c r="M432" s="41">
        <f t="shared" si="250"/>
        <v>217.03</v>
      </c>
      <c r="N432" s="41">
        <f t="shared" si="250"/>
        <v>217.03</v>
      </c>
      <c r="O432" s="41">
        <f t="shared" si="250"/>
        <v>217.03</v>
      </c>
      <c r="P432" s="41">
        <f t="shared" si="250"/>
        <v>217.03</v>
      </c>
      <c r="Q432" s="41">
        <f t="shared" si="250"/>
        <v>217.03</v>
      </c>
      <c r="R432" s="41">
        <f t="shared" si="250"/>
        <v>217.03</v>
      </c>
      <c r="S432" s="41">
        <f t="shared" si="250"/>
        <v>217.03</v>
      </c>
      <c r="T432" s="41">
        <f t="shared" si="250"/>
        <v>217.03</v>
      </c>
      <c r="U432" s="41">
        <f t="shared" si="250"/>
        <v>217.03</v>
      </c>
      <c r="V432" s="41">
        <f t="shared" si="250"/>
        <v>217.03</v>
      </c>
      <c r="W432" s="41">
        <f t="shared" si="250"/>
        <v>217.03</v>
      </c>
      <c r="X432" s="41">
        <f t="shared" si="250"/>
        <v>217.03</v>
      </c>
      <c r="Y432" s="41">
        <f t="shared" si="250"/>
        <v>217.03</v>
      </c>
      <c r="Z432" s="41">
        <f t="shared" si="250"/>
        <v>217.03</v>
      </c>
      <c r="AA432" s="41">
        <f t="shared" si="250"/>
        <v>217.03</v>
      </c>
    </row>
    <row r="433" spans="1:27" ht="12.75" hidden="1" customHeight="1" outlineLevel="1" x14ac:dyDescent="0.2">
      <c r="A433" s="99" t="s">
        <v>2832</v>
      </c>
      <c r="B433" s="60" t="s">
        <v>83</v>
      </c>
      <c r="C433" s="40" t="s">
        <v>79</v>
      </c>
      <c r="D433" s="41">
        <v>3.72</v>
      </c>
      <c r="E433" s="41">
        <v>3.72</v>
      </c>
      <c r="F433" s="41">
        <v>3.72</v>
      </c>
      <c r="G433" s="41">
        <v>3.72</v>
      </c>
      <c r="H433" s="41">
        <v>3.72</v>
      </c>
      <c r="I433" s="41">
        <v>3.72</v>
      </c>
      <c r="J433" s="41">
        <v>3.72</v>
      </c>
      <c r="K433" s="41">
        <v>3.72</v>
      </c>
      <c r="L433" s="41">
        <v>3.72</v>
      </c>
      <c r="M433" s="41">
        <v>3.72</v>
      </c>
      <c r="N433" s="41">
        <v>3.72</v>
      </c>
      <c r="O433" s="41">
        <v>3.72</v>
      </c>
      <c r="P433" s="41">
        <v>3.72</v>
      </c>
      <c r="Q433" s="41">
        <v>3.72</v>
      </c>
      <c r="R433" s="41">
        <v>3.72</v>
      </c>
      <c r="S433" s="41">
        <v>3.72</v>
      </c>
      <c r="T433" s="41">
        <v>3.72</v>
      </c>
      <c r="U433" s="41">
        <v>3.72</v>
      </c>
      <c r="V433" s="41">
        <v>3.72</v>
      </c>
      <c r="W433" s="41">
        <v>3.72</v>
      </c>
      <c r="X433" s="41">
        <v>3.72</v>
      </c>
      <c r="Y433" s="41">
        <v>3.72</v>
      </c>
      <c r="Z433" s="41">
        <v>3.72</v>
      </c>
      <c r="AA433" s="41">
        <v>3.72</v>
      </c>
    </row>
    <row r="434" spans="1:27" ht="12.75" hidden="1" customHeight="1" outlineLevel="1" x14ac:dyDescent="0.2">
      <c r="A434" s="99" t="s">
        <v>2833</v>
      </c>
      <c r="B434" s="60" t="s">
        <v>81</v>
      </c>
      <c r="C434" s="40" t="s">
        <v>79</v>
      </c>
      <c r="D434" s="41">
        <f>$D$11</f>
        <v>216.36</v>
      </c>
      <c r="E434" s="41">
        <f t="shared" ref="E434:AA434" si="251">$D$11</f>
        <v>216.36</v>
      </c>
      <c r="F434" s="41">
        <f t="shared" si="251"/>
        <v>216.36</v>
      </c>
      <c r="G434" s="41">
        <f t="shared" si="251"/>
        <v>216.36</v>
      </c>
      <c r="H434" s="41">
        <f t="shared" si="251"/>
        <v>216.36</v>
      </c>
      <c r="I434" s="41">
        <f t="shared" si="251"/>
        <v>216.36</v>
      </c>
      <c r="J434" s="41">
        <f t="shared" si="251"/>
        <v>216.36</v>
      </c>
      <c r="K434" s="41">
        <f t="shared" si="251"/>
        <v>216.36</v>
      </c>
      <c r="L434" s="41">
        <f t="shared" si="251"/>
        <v>216.36</v>
      </c>
      <c r="M434" s="41">
        <f t="shared" si="251"/>
        <v>216.36</v>
      </c>
      <c r="N434" s="41">
        <f t="shared" si="251"/>
        <v>216.36</v>
      </c>
      <c r="O434" s="41">
        <f t="shared" si="251"/>
        <v>216.36</v>
      </c>
      <c r="P434" s="41">
        <f t="shared" si="251"/>
        <v>216.36</v>
      </c>
      <c r="Q434" s="41">
        <f t="shared" si="251"/>
        <v>216.36</v>
      </c>
      <c r="R434" s="41">
        <f t="shared" si="251"/>
        <v>216.36</v>
      </c>
      <c r="S434" s="41">
        <f t="shared" si="251"/>
        <v>216.36</v>
      </c>
      <c r="T434" s="41">
        <f t="shared" si="251"/>
        <v>216.36</v>
      </c>
      <c r="U434" s="41">
        <f t="shared" si="251"/>
        <v>216.36</v>
      </c>
      <c r="V434" s="41">
        <f t="shared" si="251"/>
        <v>216.36</v>
      </c>
      <c r="W434" s="41">
        <f t="shared" si="251"/>
        <v>216.36</v>
      </c>
      <c r="X434" s="41">
        <f t="shared" si="251"/>
        <v>216.36</v>
      </c>
      <c r="Y434" s="41">
        <f t="shared" si="251"/>
        <v>216.36</v>
      </c>
      <c r="Z434" s="41">
        <f t="shared" si="251"/>
        <v>216.36</v>
      </c>
      <c r="AA434" s="41">
        <f t="shared" si="251"/>
        <v>216.36</v>
      </c>
    </row>
    <row r="435" spans="1:27" ht="12.75" customHeight="1" collapsed="1" x14ac:dyDescent="0.2">
      <c r="A435" s="98" t="s">
        <v>2834</v>
      </c>
      <c r="B435" s="25" t="str">
        <f>"23"&amp;"."&amp;$B$801&amp;"."&amp;$B$802</f>
        <v>23.01.2024</v>
      </c>
      <c r="C435" s="88" t="s">
        <v>76</v>
      </c>
      <c r="D435" s="89">
        <f>ROUND(((D436+D437+D439+D438)/1000),5)</f>
        <v>1.6636500000000001</v>
      </c>
      <c r="E435" s="89">
        <f>ROUND(((E436+E437+E439+E438)/1000),5)</f>
        <v>1.60914</v>
      </c>
      <c r="F435" s="89">
        <f>ROUND(((F436+F437+F439+F438)/1000),5)</f>
        <v>1.5592600000000001</v>
      </c>
      <c r="G435" s="89">
        <f t="shared" ref="G435:AA435" si="252">ROUND(((G436+G437+G439+G438)/1000),5)</f>
        <v>1.5482100000000001</v>
      </c>
      <c r="H435" s="89">
        <f t="shared" si="252"/>
        <v>1.60033</v>
      </c>
      <c r="I435" s="89">
        <f t="shared" si="252"/>
        <v>1.6831799999999999</v>
      </c>
      <c r="J435" s="89">
        <f t="shared" si="252"/>
        <v>1.8775200000000001</v>
      </c>
      <c r="K435" s="89">
        <f t="shared" si="252"/>
        <v>2.1853199999999999</v>
      </c>
      <c r="L435" s="89">
        <f t="shared" si="252"/>
        <v>2.38178</v>
      </c>
      <c r="M435" s="89">
        <f t="shared" si="252"/>
        <v>2.4378899999999999</v>
      </c>
      <c r="N435" s="89">
        <f t="shared" si="252"/>
        <v>2.4409100000000001</v>
      </c>
      <c r="O435" s="89">
        <f t="shared" si="252"/>
        <v>2.50373</v>
      </c>
      <c r="P435" s="89">
        <f t="shared" si="252"/>
        <v>2.4728599999999998</v>
      </c>
      <c r="Q435" s="89">
        <f t="shared" si="252"/>
        <v>2.4868199999999998</v>
      </c>
      <c r="R435" s="89">
        <f t="shared" si="252"/>
        <v>2.4853000000000001</v>
      </c>
      <c r="S435" s="89">
        <f t="shared" si="252"/>
        <v>2.43832</v>
      </c>
      <c r="T435" s="89">
        <f t="shared" si="252"/>
        <v>2.4623900000000001</v>
      </c>
      <c r="U435" s="89">
        <f t="shared" si="252"/>
        <v>2.5148100000000002</v>
      </c>
      <c r="V435" s="89">
        <f t="shared" si="252"/>
        <v>2.5196100000000001</v>
      </c>
      <c r="W435" s="89">
        <f t="shared" si="252"/>
        <v>2.45919</v>
      </c>
      <c r="X435" s="89">
        <f t="shared" si="252"/>
        <v>2.3232900000000001</v>
      </c>
      <c r="Y435" s="89">
        <f t="shared" si="252"/>
        <v>2.2234400000000001</v>
      </c>
      <c r="Z435" s="89">
        <f t="shared" si="252"/>
        <v>1.9314499999999999</v>
      </c>
      <c r="AA435" s="89">
        <f t="shared" si="252"/>
        <v>1.7910299999999999</v>
      </c>
    </row>
    <row r="436" spans="1:27" ht="12.75" hidden="1" customHeight="1" outlineLevel="1" x14ac:dyDescent="0.2">
      <c r="A436" s="99" t="s">
        <v>2835</v>
      </c>
      <c r="B436" s="60" t="s">
        <v>238</v>
      </c>
      <c r="C436" s="40" t="s">
        <v>79</v>
      </c>
      <c r="D436" s="41">
        <v>1226.54</v>
      </c>
      <c r="E436" s="41">
        <v>1172.03</v>
      </c>
      <c r="F436" s="41">
        <v>1122.1500000000001</v>
      </c>
      <c r="G436" s="41">
        <v>1111.0999999999999</v>
      </c>
      <c r="H436" s="41">
        <v>1163.22</v>
      </c>
      <c r="I436" s="41">
        <v>1246.07</v>
      </c>
      <c r="J436" s="41">
        <v>1440.41</v>
      </c>
      <c r="K436" s="41">
        <v>1748.21</v>
      </c>
      <c r="L436" s="41">
        <v>1944.67</v>
      </c>
      <c r="M436" s="41">
        <v>2000.78</v>
      </c>
      <c r="N436" s="41">
        <v>2003.8</v>
      </c>
      <c r="O436" s="41">
        <v>2066.62</v>
      </c>
      <c r="P436" s="41">
        <v>2035.75</v>
      </c>
      <c r="Q436" s="41">
        <v>2049.71</v>
      </c>
      <c r="R436" s="41">
        <v>2048.19</v>
      </c>
      <c r="S436" s="41">
        <v>2001.21</v>
      </c>
      <c r="T436" s="41">
        <v>2025.28</v>
      </c>
      <c r="U436" s="41">
        <v>2077.6999999999998</v>
      </c>
      <c r="V436" s="41">
        <v>2082.5</v>
      </c>
      <c r="W436" s="41">
        <v>2022.08</v>
      </c>
      <c r="X436" s="41">
        <v>1886.18</v>
      </c>
      <c r="Y436" s="41">
        <v>1786.33</v>
      </c>
      <c r="Z436" s="41">
        <v>1494.34</v>
      </c>
      <c r="AA436" s="41">
        <v>1353.92</v>
      </c>
    </row>
    <row r="437" spans="1:27" ht="12.75" hidden="1" customHeight="1" outlineLevel="1" x14ac:dyDescent="0.2">
      <c r="A437" s="99" t="s">
        <v>2836</v>
      </c>
      <c r="B437" s="60" t="s">
        <v>90</v>
      </c>
      <c r="C437" s="40" t="s">
        <v>79</v>
      </c>
      <c r="D437" s="41">
        <f>$D$327</f>
        <v>217.03</v>
      </c>
      <c r="E437" s="41">
        <f t="shared" ref="E437:AA437" si="253">$D$327</f>
        <v>217.03</v>
      </c>
      <c r="F437" s="41">
        <f t="shared" si="253"/>
        <v>217.03</v>
      </c>
      <c r="G437" s="41">
        <f t="shared" si="253"/>
        <v>217.03</v>
      </c>
      <c r="H437" s="41">
        <f t="shared" si="253"/>
        <v>217.03</v>
      </c>
      <c r="I437" s="41">
        <f t="shared" si="253"/>
        <v>217.03</v>
      </c>
      <c r="J437" s="41">
        <f t="shared" si="253"/>
        <v>217.03</v>
      </c>
      <c r="K437" s="41">
        <f t="shared" si="253"/>
        <v>217.03</v>
      </c>
      <c r="L437" s="41">
        <f t="shared" si="253"/>
        <v>217.03</v>
      </c>
      <c r="M437" s="41">
        <f t="shared" si="253"/>
        <v>217.03</v>
      </c>
      <c r="N437" s="41">
        <f t="shared" si="253"/>
        <v>217.03</v>
      </c>
      <c r="O437" s="41">
        <f t="shared" si="253"/>
        <v>217.03</v>
      </c>
      <c r="P437" s="41">
        <f t="shared" si="253"/>
        <v>217.03</v>
      </c>
      <c r="Q437" s="41">
        <f t="shared" si="253"/>
        <v>217.03</v>
      </c>
      <c r="R437" s="41">
        <f t="shared" si="253"/>
        <v>217.03</v>
      </c>
      <c r="S437" s="41">
        <f t="shared" si="253"/>
        <v>217.03</v>
      </c>
      <c r="T437" s="41">
        <f t="shared" si="253"/>
        <v>217.03</v>
      </c>
      <c r="U437" s="41">
        <f t="shared" si="253"/>
        <v>217.03</v>
      </c>
      <c r="V437" s="41">
        <f t="shared" si="253"/>
        <v>217.03</v>
      </c>
      <c r="W437" s="41">
        <f t="shared" si="253"/>
        <v>217.03</v>
      </c>
      <c r="X437" s="41">
        <f t="shared" si="253"/>
        <v>217.03</v>
      </c>
      <c r="Y437" s="41">
        <f t="shared" si="253"/>
        <v>217.03</v>
      </c>
      <c r="Z437" s="41">
        <f t="shared" si="253"/>
        <v>217.03</v>
      </c>
      <c r="AA437" s="41">
        <f t="shared" si="253"/>
        <v>217.03</v>
      </c>
    </row>
    <row r="438" spans="1:27" ht="12.75" hidden="1" customHeight="1" outlineLevel="1" x14ac:dyDescent="0.2">
      <c r="A438" s="99" t="s">
        <v>2837</v>
      </c>
      <c r="B438" s="60" t="s">
        <v>83</v>
      </c>
      <c r="C438" s="40" t="s">
        <v>79</v>
      </c>
      <c r="D438" s="41">
        <v>3.72</v>
      </c>
      <c r="E438" s="41">
        <v>3.72</v>
      </c>
      <c r="F438" s="41">
        <v>3.72</v>
      </c>
      <c r="G438" s="41">
        <v>3.72</v>
      </c>
      <c r="H438" s="41">
        <v>3.72</v>
      </c>
      <c r="I438" s="41">
        <v>3.72</v>
      </c>
      <c r="J438" s="41">
        <v>3.72</v>
      </c>
      <c r="K438" s="41">
        <v>3.72</v>
      </c>
      <c r="L438" s="41">
        <v>3.72</v>
      </c>
      <c r="M438" s="41">
        <v>3.72</v>
      </c>
      <c r="N438" s="41">
        <v>3.72</v>
      </c>
      <c r="O438" s="41">
        <v>3.72</v>
      </c>
      <c r="P438" s="41">
        <v>3.72</v>
      </c>
      <c r="Q438" s="41">
        <v>3.72</v>
      </c>
      <c r="R438" s="41">
        <v>3.72</v>
      </c>
      <c r="S438" s="41">
        <v>3.72</v>
      </c>
      <c r="T438" s="41">
        <v>3.72</v>
      </c>
      <c r="U438" s="41">
        <v>3.72</v>
      </c>
      <c r="V438" s="41">
        <v>3.72</v>
      </c>
      <c r="W438" s="41">
        <v>3.72</v>
      </c>
      <c r="X438" s="41">
        <v>3.72</v>
      </c>
      <c r="Y438" s="41">
        <v>3.72</v>
      </c>
      <c r="Z438" s="41">
        <v>3.72</v>
      </c>
      <c r="AA438" s="41">
        <v>3.72</v>
      </c>
    </row>
    <row r="439" spans="1:27" ht="12.75" hidden="1" customHeight="1" outlineLevel="1" x14ac:dyDescent="0.2">
      <c r="A439" s="99" t="s">
        <v>2838</v>
      </c>
      <c r="B439" s="60" t="s">
        <v>81</v>
      </c>
      <c r="C439" s="40" t="s">
        <v>79</v>
      </c>
      <c r="D439" s="41">
        <f>$D$11</f>
        <v>216.36</v>
      </c>
      <c r="E439" s="41">
        <f t="shared" ref="E439:AA439" si="254">$D$11</f>
        <v>216.36</v>
      </c>
      <c r="F439" s="41">
        <f t="shared" si="254"/>
        <v>216.36</v>
      </c>
      <c r="G439" s="41">
        <f t="shared" si="254"/>
        <v>216.36</v>
      </c>
      <c r="H439" s="41">
        <f t="shared" si="254"/>
        <v>216.36</v>
      </c>
      <c r="I439" s="41">
        <f t="shared" si="254"/>
        <v>216.36</v>
      </c>
      <c r="J439" s="41">
        <f t="shared" si="254"/>
        <v>216.36</v>
      </c>
      <c r="K439" s="41">
        <f t="shared" si="254"/>
        <v>216.36</v>
      </c>
      <c r="L439" s="41">
        <f t="shared" si="254"/>
        <v>216.36</v>
      </c>
      <c r="M439" s="41">
        <f t="shared" si="254"/>
        <v>216.36</v>
      </c>
      <c r="N439" s="41">
        <f t="shared" si="254"/>
        <v>216.36</v>
      </c>
      <c r="O439" s="41">
        <f t="shared" si="254"/>
        <v>216.36</v>
      </c>
      <c r="P439" s="41">
        <f t="shared" si="254"/>
        <v>216.36</v>
      </c>
      <c r="Q439" s="41">
        <f t="shared" si="254"/>
        <v>216.36</v>
      </c>
      <c r="R439" s="41">
        <f t="shared" si="254"/>
        <v>216.36</v>
      </c>
      <c r="S439" s="41">
        <f t="shared" si="254"/>
        <v>216.36</v>
      </c>
      <c r="T439" s="41">
        <f t="shared" si="254"/>
        <v>216.36</v>
      </c>
      <c r="U439" s="41">
        <f t="shared" si="254"/>
        <v>216.36</v>
      </c>
      <c r="V439" s="41">
        <f t="shared" si="254"/>
        <v>216.36</v>
      </c>
      <c r="W439" s="41">
        <f t="shared" si="254"/>
        <v>216.36</v>
      </c>
      <c r="X439" s="41">
        <f t="shared" si="254"/>
        <v>216.36</v>
      </c>
      <c r="Y439" s="41">
        <f t="shared" si="254"/>
        <v>216.36</v>
      </c>
      <c r="Z439" s="41">
        <f t="shared" si="254"/>
        <v>216.36</v>
      </c>
      <c r="AA439" s="41">
        <f t="shared" si="254"/>
        <v>216.36</v>
      </c>
    </row>
    <row r="440" spans="1:27" ht="12.75" customHeight="1" collapsed="1" x14ac:dyDescent="0.2">
      <c r="A440" s="98" t="s">
        <v>2839</v>
      </c>
      <c r="B440" s="25" t="str">
        <f>"24"&amp;"."&amp;$B$801&amp;"."&amp;$B$802</f>
        <v>24.01.2024</v>
      </c>
      <c r="C440" s="88" t="s">
        <v>76</v>
      </c>
      <c r="D440" s="89">
        <f>ROUND(((D441+D442+D444+D443)/1000),5)</f>
        <v>1.7051799999999999</v>
      </c>
      <c r="E440" s="89">
        <f>ROUND(((E441+E442+E444+E443)/1000),5)</f>
        <v>1.6305499999999999</v>
      </c>
      <c r="F440" s="89">
        <f>ROUND(((F441+F442+F444+F443)/1000),5)</f>
        <v>1.6018300000000001</v>
      </c>
      <c r="G440" s="89">
        <f t="shared" ref="G440:AA440" si="255">ROUND(((G441+G442+G444+G443)/1000),5)</f>
        <v>1.60805</v>
      </c>
      <c r="H440" s="89">
        <f t="shared" si="255"/>
        <v>1.6529700000000001</v>
      </c>
      <c r="I440" s="89">
        <f t="shared" si="255"/>
        <v>1.71906</v>
      </c>
      <c r="J440" s="89">
        <f t="shared" si="255"/>
        <v>1.94845</v>
      </c>
      <c r="K440" s="89">
        <f t="shared" si="255"/>
        <v>2.32694</v>
      </c>
      <c r="L440" s="89">
        <f t="shared" si="255"/>
        <v>2.5220699999999998</v>
      </c>
      <c r="M440" s="89">
        <f t="shared" si="255"/>
        <v>2.5598800000000002</v>
      </c>
      <c r="N440" s="89">
        <f t="shared" si="255"/>
        <v>2.5664199999999999</v>
      </c>
      <c r="O440" s="89">
        <f t="shared" si="255"/>
        <v>2.6107300000000002</v>
      </c>
      <c r="P440" s="89">
        <f t="shared" si="255"/>
        <v>2.5826500000000001</v>
      </c>
      <c r="Q440" s="89">
        <f t="shared" si="255"/>
        <v>2.5856699999999999</v>
      </c>
      <c r="R440" s="89">
        <f t="shared" si="255"/>
        <v>2.5788799999999998</v>
      </c>
      <c r="S440" s="89">
        <f t="shared" si="255"/>
        <v>2.5416699999999999</v>
      </c>
      <c r="T440" s="89">
        <f t="shared" si="255"/>
        <v>2.5646399999999998</v>
      </c>
      <c r="U440" s="89">
        <f t="shared" si="255"/>
        <v>2.56318</v>
      </c>
      <c r="V440" s="89">
        <f t="shared" si="255"/>
        <v>2.5649799999999998</v>
      </c>
      <c r="W440" s="89">
        <f t="shared" si="255"/>
        <v>2.5116900000000002</v>
      </c>
      <c r="X440" s="89">
        <f t="shared" si="255"/>
        <v>2.4815700000000001</v>
      </c>
      <c r="Y440" s="89">
        <f t="shared" si="255"/>
        <v>2.2546499999999998</v>
      </c>
      <c r="Z440" s="89">
        <f t="shared" si="255"/>
        <v>1.9534899999999999</v>
      </c>
      <c r="AA440" s="89">
        <f t="shared" si="255"/>
        <v>1.8761300000000001</v>
      </c>
    </row>
    <row r="441" spans="1:27" ht="12.75" hidden="1" customHeight="1" outlineLevel="1" x14ac:dyDescent="0.2">
      <c r="A441" s="99" t="s">
        <v>2840</v>
      </c>
      <c r="B441" s="60" t="s">
        <v>238</v>
      </c>
      <c r="C441" s="40" t="s">
        <v>79</v>
      </c>
      <c r="D441" s="41">
        <v>1268.07</v>
      </c>
      <c r="E441" s="41">
        <v>1193.44</v>
      </c>
      <c r="F441" s="41">
        <v>1164.72</v>
      </c>
      <c r="G441" s="41">
        <v>1170.94</v>
      </c>
      <c r="H441" s="41">
        <v>1215.8599999999999</v>
      </c>
      <c r="I441" s="41">
        <v>1281.95</v>
      </c>
      <c r="J441" s="41">
        <v>1511.34</v>
      </c>
      <c r="K441" s="41">
        <v>1889.83</v>
      </c>
      <c r="L441" s="41">
        <v>2084.96</v>
      </c>
      <c r="M441" s="41">
        <v>2122.77</v>
      </c>
      <c r="N441" s="41">
        <v>2129.31</v>
      </c>
      <c r="O441" s="41">
        <v>2173.62</v>
      </c>
      <c r="P441" s="41">
        <v>2145.54</v>
      </c>
      <c r="Q441" s="41">
        <v>2148.56</v>
      </c>
      <c r="R441" s="41">
        <v>2141.77</v>
      </c>
      <c r="S441" s="41">
        <v>2104.56</v>
      </c>
      <c r="T441" s="41">
        <v>2127.5300000000002</v>
      </c>
      <c r="U441" s="41">
        <v>2126.0700000000002</v>
      </c>
      <c r="V441" s="41">
        <v>2127.87</v>
      </c>
      <c r="W441" s="41">
        <v>2074.58</v>
      </c>
      <c r="X441" s="41">
        <v>2044.46</v>
      </c>
      <c r="Y441" s="41">
        <v>1817.54</v>
      </c>
      <c r="Z441" s="41">
        <v>1516.38</v>
      </c>
      <c r="AA441" s="41">
        <v>1439.02</v>
      </c>
    </row>
    <row r="442" spans="1:27" ht="12.75" hidden="1" customHeight="1" outlineLevel="1" x14ac:dyDescent="0.2">
      <c r="A442" s="99" t="s">
        <v>2841</v>
      </c>
      <c r="B442" s="60" t="s">
        <v>90</v>
      </c>
      <c r="C442" s="40" t="s">
        <v>79</v>
      </c>
      <c r="D442" s="41">
        <f>$D$327</f>
        <v>217.03</v>
      </c>
      <c r="E442" s="41">
        <f t="shared" ref="E442:AA442" si="256">$D$327</f>
        <v>217.03</v>
      </c>
      <c r="F442" s="41">
        <f t="shared" si="256"/>
        <v>217.03</v>
      </c>
      <c r="G442" s="41">
        <f t="shared" si="256"/>
        <v>217.03</v>
      </c>
      <c r="H442" s="41">
        <f t="shared" si="256"/>
        <v>217.03</v>
      </c>
      <c r="I442" s="41">
        <f t="shared" si="256"/>
        <v>217.03</v>
      </c>
      <c r="J442" s="41">
        <f t="shared" si="256"/>
        <v>217.03</v>
      </c>
      <c r="K442" s="41">
        <f t="shared" si="256"/>
        <v>217.03</v>
      </c>
      <c r="L442" s="41">
        <f t="shared" si="256"/>
        <v>217.03</v>
      </c>
      <c r="M442" s="41">
        <f t="shared" si="256"/>
        <v>217.03</v>
      </c>
      <c r="N442" s="41">
        <f t="shared" si="256"/>
        <v>217.03</v>
      </c>
      <c r="O442" s="41">
        <f t="shared" si="256"/>
        <v>217.03</v>
      </c>
      <c r="P442" s="41">
        <f t="shared" si="256"/>
        <v>217.03</v>
      </c>
      <c r="Q442" s="41">
        <f t="shared" si="256"/>
        <v>217.03</v>
      </c>
      <c r="R442" s="41">
        <f t="shared" si="256"/>
        <v>217.03</v>
      </c>
      <c r="S442" s="41">
        <f t="shared" si="256"/>
        <v>217.03</v>
      </c>
      <c r="T442" s="41">
        <f t="shared" si="256"/>
        <v>217.03</v>
      </c>
      <c r="U442" s="41">
        <f t="shared" si="256"/>
        <v>217.03</v>
      </c>
      <c r="V442" s="41">
        <f t="shared" si="256"/>
        <v>217.03</v>
      </c>
      <c r="W442" s="41">
        <f t="shared" si="256"/>
        <v>217.03</v>
      </c>
      <c r="X442" s="41">
        <f t="shared" si="256"/>
        <v>217.03</v>
      </c>
      <c r="Y442" s="41">
        <f t="shared" si="256"/>
        <v>217.03</v>
      </c>
      <c r="Z442" s="41">
        <f t="shared" si="256"/>
        <v>217.03</v>
      </c>
      <c r="AA442" s="41">
        <f t="shared" si="256"/>
        <v>217.03</v>
      </c>
    </row>
    <row r="443" spans="1:27" ht="12.75" hidden="1" customHeight="1" outlineLevel="1" x14ac:dyDescent="0.2">
      <c r="A443" s="99" t="s">
        <v>2842</v>
      </c>
      <c r="B443" s="60" t="s">
        <v>83</v>
      </c>
      <c r="C443" s="40" t="s">
        <v>79</v>
      </c>
      <c r="D443" s="41">
        <v>3.72</v>
      </c>
      <c r="E443" s="41">
        <v>3.72</v>
      </c>
      <c r="F443" s="41">
        <v>3.72</v>
      </c>
      <c r="G443" s="41">
        <v>3.72</v>
      </c>
      <c r="H443" s="41">
        <v>3.72</v>
      </c>
      <c r="I443" s="41">
        <v>3.72</v>
      </c>
      <c r="J443" s="41">
        <v>3.72</v>
      </c>
      <c r="K443" s="41">
        <v>3.72</v>
      </c>
      <c r="L443" s="41">
        <v>3.72</v>
      </c>
      <c r="M443" s="41">
        <v>3.72</v>
      </c>
      <c r="N443" s="41">
        <v>3.72</v>
      </c>
      <c r="O443" s="41">
        <v>3.72</v>
      </c>
      <c r="P443" s="41">
        <v>3.72</v>
      </c>
      <c r="Q443" s="41">
        <v>3.72</v>
      </c>
      <c r="R443" s="41">
        <v>3.72</v>
      </c>
      <c r="S443" s="41">
        <v>3.72</v>
      </c>
      <c r="T443" s="41">
        <v>3.72</v>
      </c>
      <c r="U443" s="41">
        <v>3.72</v>
      </c>
      <c r="V443" s="41">
        <v>3.72</v>
      </c>
      <c r="W443" s="41">
        <v>3.72</v>
      </c>
      <c r="X443" s="41">
        <v>3.72</v>
      </c>
      <c r="Y443" s="41">
        <v>3.72</v>
      </c>
      <c r="Z443" s="41">
        <v>3.72</v>
      </c>
      <c r="AA443" s="41">
        <v>3.72</v>
      </c>
    </row>
    <row r="444" spans="1:27" ht="12.75" hidden="1" customHeight="1" outlineLevel="1" x14ac:dyDescent="0.2">
      <c r="A444" s="99" t="s">
        <v>2843</v>
      </c>
      <c r="B444" s="60" t="s">
        <v>81</v>
      </c>
      <c r="C444" s="40" t="s">
        <v>79</v>
      </c>
      <c r="D444" s="41">
        <f>$D$11</f>
        <v>216.36</v>
      </c>
      <c r="E444" s="41">
        <f t="shared" ref="E444:AA444" si="257">$D$11</f>
        <v>216.36</v>
      </c>
      <c r="F444" s="41">
        <f t="shared" si="257"/>
        <v>216.36</v>
      </c>
      <c r="G444" s="41">
        <f t="shared" si="257"/>
        <v>216.36</v>
      </c>
      <c r="H444" s="41">
        <f t="shared" si="257"/>
        <v>216.36</v>
      </c>
      <c r="I444" s="41">
        <f t="shared" si="257"/>
        <v>216.36</v>
      </c>
      <c r="J444" s="41">
        <f t="shared" si="257"/>
        <v>216.36</v>
      </c>
      <c r="K444" s="41">
        <f t="shared" si="257"/>
        <v>216.36</v>
      </c>
      <c r="L444" s="41">
        <f t="shared" si="257"/>
        <v>216.36</v>
      </c>
      <c r="M444" s="41">
        <f t="shared" si="257"/>
        <v>216.36</v>
      </c>
      <c r="N444" s="41">
        <f t="shared" si="257"/>
        <v>216.36</v>
      </c>
      <c r="O444" s="41">
        <f t="shared" si="257"/>
        <v>216.36</v>
      </c>
      <c r="P444" s="41">
        <f t="shared" si="257"/>
        <v>216.36</v>
      </c>
      <c r="Q444" s="41">
        <f t="shared" si="257"/>
        <v>216.36</v>
      </c>
      <c r="R444" s="41">
        <f t="shared" si="257"/>
        <v>216.36</v>
      </c>
      <c r="S444" s="41">
        <f t="shared" si="257"/>
        <v>216.36</v>
      </c>
      <c r="T444" s="41">
        <f t="shared" si="257"/>
        <v>216.36</v>
      </c>
      <c r="U444" s="41">
        <f t="shared" si="257"/>
        <v>216.36</v>
      </c>
      <c r="V444" s="41">
        <f t="shared" si="257"/>
        <v>216.36</v>
      </c>
      <c r="W444" s="41">
        <f t="shared" si="257"/>
        <v>216.36</v>
      </c>
      <c r="X444" s="41">
        <f t="shared" si="257"/>
        <v>216.36</v>
      </c>
      <c r="Y444" s="41">
        <f t="shared" si="257"/>
        <v>216.36</v>
      </c>
      <c r="Z444" s="41">
        <f t="shared" si="257"/>
        <v>216.36</v>
      </c>
      <c r="AA444" s="41">
        <f t="shared" si="257"/>
        <v>216.36</v>
      </c>
    </row>
    <row r="445" spans="1:27" collapsed="1" x14ac:dyDescent="0.2">
      <c r="A445" s="98" t="s">
        <v>2844</v>
      </c>
      <c r="B445" s="25" t="str">
        <f>"25"&amp;"."&amp;$B$801&amp;"."&amp;$B$802</f>
        <v>25.01.2024</v>
      </c>
      <c r="C445" s="88" t="s">
        <v>76</v>
      </c>
      <c r="D445" s="89">
        <f>ROUND(((D446+D447+D449+D448)/1000),5)</f>
        <v>1.7296899999999999</v>
      </c>
      <c r="E445" s="89">
        <f>ROUND(((E446+E447+E449+E448)/1000),5)</f>
        <v>1.66448</v>
      </c>
      <c r="F445" s="89">
        <f>ROUND(((F446+F447+F449+F448)/1000),5)</f>
        <v>1.62677</v>
      </c>
      <c r="G445" s="89">
        <f t="shared" ref="G445:AA445" si="258">ROUND(((G446+G447+G449+G448)/1000),5)</f>
        <v>1.6289</v>
      </c>
      <c r="H445" s="89">
        <f t="shared" si="258"/>
        <v>1.66787</v>
      </c>
      <c r="I445" s="89">
        <f t="shared" si="258"/>
        <v>1.7924899999999999</v>
      </c>
      <c r="J445" s="89">
        <f t="shared" si="258"/>
        <v>2.0113699999999999</v>
      </c>
      <c r="K445" s="89">
        <f t="shared" si="258"/>
        <v>2.2959399999999999</v>
      </c>
      <c r="L445" s="89">
        <f t="shared" si="258"/>
        <v>2.4942700000000002</v>
      </c>
      <c r="M445" s="89">
        <f t="shared" si="258"/>
        <v>2.5463300000000002</v>
      </c>
      <c r="N445" s="89">
        <f t="shared" si="258"/>
        <v>2.5633900000000001</v>
      </c>
      <c r="O445" s="89">
        <f t="shared" si="258"/>
        <v>2.5926800000000001</v>
      </c>
      <c r="P445" s="89">
        <f t="shared" si="258"/>
        <v>2.5696699999999999</v>
      </c>
      <c r="Q445" s="89">
        <f t="shared" si="258"/>
        <v>2.58568</v>
      </c>
      <c r="R445" s="89">
        <f t="shared" si="258"/>
        <v>2.5699700000000001</v>
      </c>
      <c r="S445" s="89">
        <f t="shared" si="258"/>
        <v>2.5251299999999999</v>
      </c>
      <c r="T445" s="89">
        <f t="shared" si="258"/>
        <v>2.5678299999999998</v>
      </c>
      <c r="U445" s="89">
        <f t="shared" si="258"/>
        <v>2.5773700000000002</v>
      </c>
      <c r="V445" s="89">
        <f t="shared" si="258"/>
        <v>2.5921699999999999</v>
      </c>
      <c r="W445" s="89">
        <f t="shared" si="258"/>
        <v>2.5447299999999999</v>
      </c>
      <c r="X445" s="89">
        <f t="shared" si="258"/>
        <v>2.39297</v>
      </c>
      <c r="Y445" s="89">
        <f t="shared" si="258"/>
        <v>2.2259899999999999</v>
      </c>
      <c r="Z445" s="89">
        <f t="shared" si="258"/>
        <v>1.9612099999999999</v>
      </c>
      <c r="AA445" s="89">
        <f t="shared" si="258"/>
        <v>1.85225</v>
      </c>
    </row>
    <row r="446" spans="1:27" ht="12.75" hidden="1" customHeight="1" outlineLevel="1" x14ac:dyDescent="0.2">
      <c r="A446" s="99" t="s">
        <v>2845</v>
      </c>
      <c r="B446" s="60" t="s">
        <v>238</v>
      </c>
      <c r="C446" s="40" t="s">
        <v>79</v>
      </c>
      <c r="D446" s="41">
        <v>1292.58</v>
      </c>
      <c r="E446" s="41">
        <v>1227.3699999999999</v>
      </c>
      <c r="F446" s="41">
        <v>1189.6600000000001</v>
      </c>
      <c r="G446" s="41">
        <v>1191.79</v>
      </c>
      <c r="H446" s="41">
        <v>1230.76</v>
      </c>
      <c r="I446" s="41">
        <v>1355.38</v>
      </c>
      <c r="J446" s="41">
        <v>1574.26</v>
      </c>
      <c r="K446" s="41">
        <v>1858.83</v>
      </c>
      <c r="L446" s="41">
        <v>2057.16</v>
      </c>
      <c r="M446" s="41">
        <v>2109.2199999999998</v>
      </c>
      <c r="N446" s="41">
        <v>2126.2800000000002</v>
      </c>
      <c r="O446" s="41">
        <v>2155.5700000000002</v>
      </c>
      <c r="P446" s="41">
        <v>2132.56</v>
      </c>
      <c r="Q446" s="41">
        <v>2148.5700000000002</v>
      </c>
      <c r="R446" s="41">
        <v>2132.86</v>
      </c>
      <c r="S446" s="41">
        <v>2088.02</v>
      </c>
      <c r="T446" s="41">
        <v>2130.7199999999998</v>
      </c>
      <c r="U446" s="41">
        <v>2140.2600000000002</v>
      </c>
      <c r="V446" s="41">
        <v>2155.06</v>
      </c>
      <c r="W446" s="41">
        <v>2107.62</v>
      </c>
      <c r="X446" s="41">
        <v>1955.86</v>
      </c>
      <c r="Y446" s="41">
        <v>1788.88</v>
      </c>
      <c r="Z446" s="41">
        <v>1524.1</v>
      </c>
      <c r="AA446" s="41">
        <v>1415.14</v>
      </c>
    </row>
    <row r="447" spans="1:27" ht="12.75" hidden="1" customHeight="1" outlineLevel="1" x14ac:dyDescent="0.2">
      <c r="A447" s="99" t="s">
        <v>2846</v>
      </c>
      <c r="B447" s="60" t="s">
        <v>90</v>
      </c>
      <c r="C447" s="40" t="s">
        <v>79</v>
      </c>
      <c r="D447" s="41">
        <f>$D$327</f>
        <v>217.03</v>
      </c>
      <c r="E447" s="41">
        <f t="shared" ref="E447:AA447" si="259">$D$327</f>
        <v>217.03</v>
      </c>
      <c r="F447" s="41">
        <f t="shared" si="259"/>
        <v>217.03</v>
      </c>
      <c r="G447" s="41">
        <f t="shared" si="259"/>
        <v>217.03</v>
      </c>
      <c r="H447" s="41">
        <f t="shared" si="259"/>
        <v>217.03</v>
      </c>
      <c r="I447" s="41">
        <f t="shared" si="259"/>
        <v>217.03</v>
      </c>
      <c r="J447" s="41">
        <f t="shared" si="259"/>
        <v>217.03</v>
      </c>
      <c r="K447" s="41">
        <f t="shared" si="259"/>
        <v>217.03</v>
      </c>
      <c r="L447" s="41">
        <f t="shared" si="259"/>
        <v>217.03</v>
      </c>
      <c r="M447" s="41">
        <f t="shared" si="259"/>
        <v>217.03</v>
      </c>
      <c r="N447" s="41">
        <f t="shared" si="259"/>
        <v>217.03</v>
      </c>
      <c r="O447" s="41">
        <f t="shared" si="259"/>
        <v>217.03</v>
      </c>
      <c r="P447" s="41">
        <f t="shared" si="259"/>
        <v>217.03</v>
      </c>
      <c r="Q447" s="41">
        <f t="shared" si="259"/>
        <v>217.03</v>
      </c>
      <c r="R447" s="41">
        <f t="shared" si="259"/>
        <v>217.03</v>
      </c>
      <c r="S447" s="41">
        <f t="shared" si="259"/>
        <v>217.03</v>
      </c>
      <c r="T447" s="41">
        <f t="shared" si="259"/>
        <v>217.03</v>
      </c>
      <c r="U447" s="41">
        <f t="shared" si="259"/>
        <v>217.03</v>
      </c>
      <c r="V447" s="41">
        <f t="shared" si="259"/>
        <v>217.03</v>
      </c>
      <c r="W447" s="41">
        <f t="shared" si="259"/>
        <v>217.03</v>
      </c>
      <c r="X447" s="41">
        <f t="shared" si="259"/>
        <v>217.03</v>
      </c>
      <c r="Y447" s="41">
        <f t="shared" si="259"/>
        <v>217.03</v>
      </c>
      <c r="Z447" s="41">
        <f t="shared" si="259"/>
        <v>217.03</v>
      </c>
      <c r="AA447" s="41">
        <f t="shared" si="259"/>
        <v>217.03</v>
      </c>
    </row>
    <row r="448" spans="1:27" ht="12.75" hidden="1" customHeight="1" outlineLevel="1" x14ac:dyDescent="0.2">
      <c r="A448" s="99" t="s">
        <v>2847</v>
      </c>
      <c r="B448" s="60" t="s">
        <v>83</v>
      </c>
      <c r="C448" s="40" t="s">
        <v>79</v>
      </c>
      <c r="D448" s="41">
        <v>3.72</v>
      </c>
      <c r="E448" s="41">
        <v>3.72</v>
      </c>
      <c r="F448" s="41">
        <v>3.72</v>
      </c>
      <c r="G448" s="41">
        <v>3.72</v>
      </c>
      <c r="H448" s="41">
        <v>3.72</v>
      </c>
      <c r="I448" s="41">
        <v>3.72</v>
      </c>
      <c r="J448" s="41">
        <v>3.72</v>
      </c>
      <c r="K448" s="41">
        <v>3.72</v>
      </c>
      <c r="L448" s="41">
        <v>3.72</v>
      </c>
      <c r="M448" s="41">
        <v>3.72</v>
      </c>
      <c r="N448" s="41">
        <v>3.72</v>
      </c>
      <c r="O448" s="41">
        <v>3.72</v>
      </c>
      <c r="P448" s="41">
        <v>3.72</v>
      </c>
      <c r="Q448" s="41">
        <v>3.72</v>
      </c>
      <c r="R448" s="41">
        <v>3.72</v>
      </c>
      <c r="S448" s="41">
        <v>3.72</v>
      </c>
      <c r="T448" s="41">
        <v>3.72</v>
      </c>
      <c r="U448" s="41">
        <v>3.72</v>
      </c>
      <c r="V448" s="41">
        <v>3.72</v>
      </c>
      <c r="W448" s="41">
        <v>3.72</v>
      </c>
      <c r="X448" s="41">
        <v>3.72</v>
      </c>
      <c r="Y448" s="41">
        <v>3.72</v>
      </c>
      <c r="Z448" s="41">
        <v>3.72</v>
      </c>
      <c r="AA448" s="41">
        <v>3.72</v>
      </c>
    </row>
    <row r="449" spans="1:27" ht="12.75" hidden="1" customHeight="1" outlineLevel="1" x14ac:dyDescent="0.2">
      <c r="A449" s="99" t="s">
        <v>2848</v>
      </c>
      <c r="B449" s="60" t="s">
        <v>81</v>
      </c>
      <c r="C449" s="40" t="s">
        <v>79</v>
      </c>
      <c r="D449" s="41">
        <f>$D$11</f>
        <v>216.36</v>
      </c>
      <c r="E449" s="41">
        <f t="shared" ref="E449:AA449" si="260">$D$11</f>
        <v>216.36</v>
      </c>
      <c r="F449" s="41">
        <f t="shared" si="260"/>
        <v>216.36</v>
      </c>
      <c r="G449" s="41">
        <f t="shared" si="260"/>
        <v>216.36</v>
      </c>
      <c r="H449" s="41">
        <f t="shared" si="260"/>
        <v>216.36</v>
      </c>
      <c r="I449" s="41">
        <f t="shared" si="260"/>
        <v>216.36</v>
      </c>
      <c r="J449" s="41">
        <f t="shared" si="260"/>
        <v>216.36</v>
      </c>
      <c r="K449" s="41">
        <f t="shared" si="260"/>
        <v>216.36</v>
      </c>
      <c r="L449" s="41">
        <f t="shared" si="260"/>
        <v>216.36</v>
      </c>
      <c r="M449" s="41">
        <f t="shared" si="260"/>
        <v>216.36</v>
      </c>
      <c r="N449" s="41">
        <f t="shared" si="260"/>
        <v>216.36</v>
      </c>
      <c r="O449" s="41">
        <f t="shared" si="260"/>
        <v>216.36</v>
      </c>
      <c r="P449" s="41">
        <f t="shared" si="260"/>
        <v>216.36</v>
      </c>
      <c r="Q449" s="41">
        <f t="shared" si="260"/>
        <v>216.36</v>
      </c>
      <c r="R449" s="41">
        <f t="shared" si="260"/>
        <v>216.36</v>
      </c>
      <c r="S449" s="41">
        <f t="shared" si="260"/>
        <v>216.36</v>
      </c>
      <c r="T449" s="41">
        <f t="shared" si="260"/>
        <v>216.36</v>
      </c>
      <c r="U449" s="41">
        <f t="shared" si="260"/>
        <v>216.36</v>
      </c>
      <c r="V449" s="41">
        <f t="shared" si="260"/>
        <v>216.36</v>
      </c>
      <c r="W449" s="41">
        <f t="shared" si="260"/>
        <v>216.36</v>
      </c>
      <c r="X449" s="41">
        <f t="shared" si="260"/>
        <v>216.36</v>
      </c>
      <c r="Y449" s="41">
        <f t="shared" si="260"/>
        <v>216.36</v>
      </c>
      <c r="Z449" s="41">
        <f t="shared" si="260"/>
        <v>216.36</v>
      </c>
      <c r="AA449" s="41">
        <f t="shared" si="260"/>
        <v>216.36</v>
      </c>
    </row>
    <row r="450" spans="1:27" collapsed="1" x14ac:dyDescent="0.2">
      <c r="A450" s="98" t="s">
        <v>2849</v>
      </c>
      <c r="B450" s="25" t="str">
        <f>"26"&amp;"."&amp;$B$801&amp;"."&amp;$B$802</f>
        <v>26.01.2024</v>
      </c>
      <c r="C450" s="88" t="s">
        <v>76</v>
      </c>
      <c r="D450" s="89">
        <f>ROUND(((D451+D452+D454+D453)/1000),5)</f>
        <v>1.7116199999999999</v>
      </c>
      <c r="E450" s="89">
        <f>ROUND(((E451+E452+E454+E453)/1000),5)</f>
        <v>1.62595</v>
      </c>
      <c r="F450" s="89">
        <f>ROUND(((F451+F452+F454+F453)/1000),5)</f>
        <v>1.61185</v>
      </c>
      <c r="G450" s="89">
        <f t="shared" ref="G450:AA450" si="261">ROUND(((G451+G452+G454+G453)/1000),5)</f>
        <v>1.6130800000000001</v>
      </c>
      <c r="H450" s="89">
        <f t="shared" si="261"/>
        <v>1.6310100000000001</v>
      </c>
      <c r="I450" s="89">
        <f t="shared" si="261"/>
        <v>1.75586</v>
      </c>
      <c r="J450" s="89">
        <f t="shared" si="261"/>
        <v>1.91239</v>
      </c>
      <c r="K450" s="89">
        <f t="shared" si="261"/>
        <v>2.28783</v>
      </c>
      <c r="L450" s="89">
        <f t="shared" si="261"/>
        <v>2.45939</v>
      </c>
      <c r="M450" s="89">
        <f t="shared" si="261"/>
        <v>2.47397</v>
      </c>
      <c r="N450" s="89">
        <f t="shared" si="261"/>
        <v>2.48868</v>
      </c>
      <c r="O450" s="89">
        <f t="shared" si="261"/>
        <v>2.5429400000000002</v>
      </c>
      <c r="P450" s="89">
        <f t="shared" si="261"/>
        <v>2.5220799999999999</v>
      </c>
      <c r="Q450" s="89">
        <f t="shared" si="261"/>
        <v>2.5310999999999999</v>
      </c>
      <c r="R450" s="89">
        <f t="shared" si="261"/>
        <v>2.5327099999999998</v>
      </c>
      <c r="S450" s="89">
        <f t="shared" si="261"/>
        <v>2.4745900000000001</v>
      </c>
      <c r="T450" s="89">
        <f t="shared" si="261"/>
        <v>2.4723199999999999</v>
      </c>
      <c r="U450" s="89">
        <f t="shared" si="261"/>
        <v>2.4850099999999999</v>
      </c>
      <c r="V450" s="89">
        <f t="shared" si="261"/>
        <v>2.4576799999999999</v>
      </c>
      <c r="W450" s="89">
        <f t="shared" si="261"/>
        <v>2.4784600000000001</v>
      </c>
      <c r="X450" s="89">
        <f t="shared" si="261"/>
        <v>2.3519199999999998</v>
      </c>
      <c r="Y450" s="89">
        <f t="shared" si="261"/>
        <v>2.2285499999999998</v>
      </c>
      <c r="Z450" s="89">
        <f t="shared" si="261"/>
        <v>1.9441299999999999</v>
      </c>
      <c r="AA450" s="89">
        <f t="shared" si="261"/>
        <v>1.89</v>
      </c>
    </row>
    <row r="451" spans="1:27" ht="12.75" hidden="1" customHeight="1" outlineLevel="1" x14ac:dyDescent="0.2">
      <c r="A451" s="99" t="s">
        <v>2850</v>
      </c>
      <c r="B451" s="60" t="s">
        <v>238</v>
      </c>
      <c r="C451" s="40" t="s">
        <v>79</v>
      </c>
      <c r="D451" s="41">
        <v>1274.51</v>
      </c>
      <c r="E451" s="41">
        <v>1188.8399999999999</v>
      </c>
      <c r="F451" s="41">
        <v>1174.74</v>
      </c>
      <c r="G451" s="41">
        <v>1175.97</v>
      </c>
      <c r="H451" s="41">
        <v>1193.9000000000001</v>
      </c>
      <c r="I451" s="41">
        <v>1318.75</v>
      </c>
      <c r="J451" s="41">
        <v>1475.28</v>
      </c>
      <c r="K451" s="41">
        <v>1850.72</v>
      </c>
      <c r="L451" s="41">
        <v>2022.28</v>
      </c>
      <c r="M451" s="41">
        <v>2036.86</v>
      </c>
      <c r="N451" s="41">
        <v>2051.5700000000002</v>
      </c>
      <c r="O451" s="41">
        <v>2105.83</v>
      </c>
      <c r="P451" s="41">
        <v>2084.9699999999998</v>
      </c>
      <c r="Q451" s="41">
        <v>2093.9899999999998</v>
      </c>
      <c r="R451" s="41">
        <v>2095.6</v>
      </c>
      <c r="S451" s="41">
        <v>2037.48</v>
      </c>
      <c r="T451" s="41">
        <v>2035.21</v>
      </c>
      <c r="U451" s="41">
        <v>2047.9</v>
      </c>
      <c r="V451" s="41">
        <v>2020.57</v>
      </c>
      <c r="W451" s="41">
        <v>2041.35</v>
      </c>
      <c r="X451" s="41">
        <v>1914.81</v>
      </c>
      <c r="Y451" s="41">
        <v>1791.44</v>
      </c>
      <c r="Z451" s="41">
        <v>1507.02</v>
      </c>
      <c r="AA451" s="41">
        <v>1452.89</v>
      </c>
    </row>
    <row r="452" spans="1:27" ht="12.75" hidden="1" customHeight="1" outlineLevel="1" x14ac:dyDescent="0.2">
      <c r="A452" s="99" t="s">
        <v>2851</v>
      </c>
      <c r="B452" s="60" t="s">
        <v>90</v>
      </c>
      <c r="C452" s="40" t="s">
        <v>79</v>
      </c>
      <c r="D452" s="41">
        <f>$D$327</f>
        <v>217.03</v>
      </c>
      <c r="E452" s="41">
        <f t="shared" ref="E452:AA452" si="262">$D$327</f>
        <v>217.03</v>
      </c>
      <c r="F452" s="41">
        <f t="shared" si="262"/>
        <v>217.03</v>
      </c>
      <c r="G452" s="41">
        <f t="shared" si="262"/>
        <v>217.03</v>
      </c>
      <c r="H452" s="41">
        <f t="shared" si="262"/>
        <v>217.03</v>
      </c>
      <c r="I452" s="41">
        <f t="shared" si="262"/>
        <v>217.03</v>
      </c>
      <c r="J452" s="41">
        <f t="shared" si="262"/>
        <v>217.03</v>
      </c>
      <c r="K452" s="41">
        <f t="shared" si="262"/>
        <v>217.03</v>
      </c>
      <c r="L452" s="41">
        <f t="shared" si="262"/>
        <v>217.03</v>
      </c>
      <c r="M452" s="41">
        <f t="shared" si="262"/>
        <v>217.03</v>
      </c>
      <c r="N452" s="41">
        <f t="shared" si="262"/>
        <v>217.03</v>
      </c>
      <c r="O452" s="41">
        <f t="shared" si="262"/>
        <v>217.03</v>
      </c>
      <c r="P452" s="41">
        <f t="shared" si="262"/>
        <v>217.03</v>
      </c>
      <c r="Q452" s="41">
        <f t="shared" si="262"/>
        <v>217.03</v>
      </c>
      <c r="R452" s="41">
        <f t="shared" si="262"/>
        <v>217.03</v>
      </c>
      <c r="S452" s="41">
        <f t="shared" si="262"/>
        <v>217.03</v>
      </c>
      <c r="T452" s="41">
        <f t="shared" si="262"/>
        <v>217.03</v>
      </c>
      <c r="U452" s="41">
        <f t="shared" si="262"/>
        <v>217.03</v>
      </c>
      <c r="V452" s="41">
        <f t="shared" si="262"/>
        <v>217.03</v>
      </c>
      <c r="W452" s="41">
        <f t="shared" si="262"/>
        <v>217.03</v>
      </c>
      <c r="X452" s="41">
        <f t="shared" si="262"/>
        <v>217.03</v>
      </c>
      <c r="Y452" s="41">
        <f t="shared" si="262"/>
        <v>217.03</v>
      </c>
      <c r="Z452" s="41">
        <f t="shared" si="262"/>
        <v>217.03</v>
      </c>
      <c r="AA452" s="41">
        <f t="shared" si="262"/>
        <v>217.03</v>
      </c>
    </row>
    <row r="453" spans="1:27" ht="12.75" hidden="1" customHeight="1" outlineLevel="1" x14ac:dyDescent="0.2">
      <c r="A453" s="99" t="s">
        <v>2852</v>
      </c>
      <c r="B453" s="60" t="s">
        <v>83</v>
      </c>
      <c r="C453" s="40" t="s">
        <v>79</v>
      </c>
      <c r="D453" s="41">
        <v>3.72</v>
      </c>
      <c r="E453" s="41">
        <v>3.72</v>
      </c>
      <c r="F453" s="41">
        <v>3.72</v>
      </c>
      <c r="G453" s="41">
        <v>3.72</v>
      </c>
      <c r="H453" s="41">
        <v>3.72</v>
      </c>
      <c r="I453" s="41">
        <v>3.72</v>
      </c>
      <c r="J453" s="41">
        <v>3.72</v>
      </c>
      <c r="K453" s="41">
        <v>3.72</v>
      </c>
      <c r="L453" s="41">
        <v>3.72</v>
      </c>
      <c r="M453" s="41">
        <v>3.72</v>
      </c>
      <c r="N453" s="41">
        <v>3.72</v>
      </c>
      <c r="O453" s="41">
        <v>3.72</v>
      </c>
      <c r="P453" s="41">
        <v>3.72</v>
      </c>
      <c r="Q453" s="41">
        <v>3.72</v>
      </c>
      <c r="R453" s="41">
        <v>3.72</v>
      </c>
      <c r="S453" s="41">
        <v>3.72</v>
      </c>
      <c r="T453" s="41">
        <v>3.72</v>
      </c>
      <c r="U453" s="41">
        <v>3.72</v>
      </c>
      <c r="V453" s="41">
        <v>3.72</v>
      </c>
      <c r="W453" s="41">
        <v>3.72</v>
      </c>
      <c r="X453" s="41">
        <v>3.72</v>
      </c>
      <c r="Y453" s="41">
        <v>3.72</v>
      </c>
      <c r="Z453" s="41">
        <v>3.72</v>
      </c>
      <c r="AA453" s="41">
        <v>3.72</v>
      </c>
    </row>
    <row r="454" spans="1:27" ht="12.75" hidden="1" customHeight="1" outlineLevel="1" x14ac:dyDescent="0.2">
      <c r="A454" s="99" t="s">
        <v>2853</v>
      </c>
      <c r="B454" s="60" t="s">
        <v>81</v>
      </c>
      <c r="C454" s="40" t="s">
        <v>79</v>
      </c>
      <c r="D454" s="41">
        <f>$D$11</f>
        <v>216.36</v>
      </c>
      <c r="E454" s="41">
        <f t="shared" ref="E454:AA454" si="263">$D$11</f>
        <v>216.36</v>
      </c>
      <c r="F454" s="41">
        <f t="shared" si="263"/>
        <v>216.36</v>
      </c>
      <c r="G454" s="41">
        <f t="shared" si="263"/>
        <v>216.36</v>
      </c>
      <c r="H454" s="41">
        <f t="shared" si="263"/>
        <v>216.36</v>
      </c>
      <c r="I454" s="41">
        <f t="shared" si="263"/>
        <v>216.36</v>
      </c>
      <c r="J454" s="41">
        <f t="shared" si="263"/>
        <v>216.36</v>
      </c>
      <c r="K454" s="41">
        <f t="shared" si="263"/>
        <v>216.36</v>
      </c>
      <c r="L454" s="41">
        <f t="shared" si="263"/>
        <v>216.36</v>
      </c>
      <c r="M454" s="41">
        <f t="shared" si="263"/>
        <v>216.36</v>
      </c>
      <c r="N454" s="41">
        <f t="shared" si="263"/>
        <v>216.36</v>
      </c>
      <c r="O454" s="41">
        <f t="shared" si="263"/>
        <v>216.36</v>
      </c>
      <c r="P454" s="41">
        <f t="shared" si="263"/>
        <v>216.36</v>
      </c>
      <c r="Q454" s="41">
        <f t="shared" si="263"/>
        <v>216.36</v>
      </c>
      <c r="R454" s="41">
        <f t="shared" si="263"/>
        <v>216.36</v>
      </c>
      <c r="S454" s="41">
        <f t="shared" si="263"/>
        <v>216.36</v>
      </c>
      <c r="T454" s="41">
        <f t="shared" si="263"/>
        <v>216.36</v>
      </c>
      <c r="U454" s="41">
        <f t="shared" si="263"/>
        <v>216.36</v>
      </c>
      <c r="V454" s="41">
        <f t="shared" si="263"/>
        <v>216.36</v>
      </c>
      <c r="W454" s="41">
        <f t="shared" si="263"/>
        <v>216.36</v>
      </c>
      <c r="X454" s="41">
        <f t="shared" si="263"/>
        <v>216.36</v>
      </c>
      <c r="Y454" s="41">
        <f t="shared" si="263"/>
        <v>216.36</v>
      </c>
      <c r="Z454" s="41">
        <f t="shared" si="263"/>
        <v>216.36</v>
      </c>
      <c r="AA454" s="41">
        <f t="shared" si="263"/>
        <v>216.36</v>
      </c>
    </row>
    <row r="455" spans="1:27" collapsed="1" x14ac:dyDescent="0.2">
      <c r="A455" s="98" t="s">
        <v>2854</v>
      </c>
      <c r="B455" s="25" t="str">
        <f>"27"&amp;"."&amp;$B$801&amp;"."&amp;$B$802</f>
        <v>27.01.2024</v>
      </c>
      <c r="C455" s="88" t="s">
        <v>76</v>
      </c>
      <c r="D455" s="89">
        <f>ROUND(((D456+D457+D459+D458)/1000),5)</f>
        <v>1.95804</v>
      </c>
      <c r="E455" s="89">
        <f>ROUND(((E456+E457+E459+E458)/1000),5)</f>
        <v>1.8735200000000001</v>
      </c>
      <c r="F455" s="89">
        <f>ROUND(((F456+F457+F459+F458)/1000),5)</f>
        <v>1.7580499999999999</v>
      </c>
      <c r="G455" s="89">
        <f t="shared" ref="G455:AA455" si="264">ROUND(((G456+G457+G459+G458)/1000),5)</f>
        <v>1.7296499999999999</v>
      </c>
      <c r="H455" s="89">
        <f t="shared" si="264"/>
        <v>1.7478800000000001</v>
      </c>
      <c r="I455" s="89">
        <f t="shared" si="264"/>
        <v>1.79948</v>
      </c>
      <c r="J455" s="89">
        <f t="shared" si="264"/>
        <v>1.91292</v>
      </c>
      <c r="K455" s="89">
        <f t="shared" si="264"/>
        <v>2.0676600000000001</v>
      </c>
      <c r="L455" s="89">
        <f t="shared" si="264"/>
        <v>2.2410000000000001</v>
      </c>
      <c r="M455" s="89">
        <f t="shared" si="264"/>
        <v>2.3714900000000001</v>
      </c>
      <c r="N455" s="89">
        <f t="shared" si="264"/>
        <v>2.4515600000000002</v>
      </c>
      <c r="O455" s="89">
        <f t="shared" si="264"/>
        <v>2.4504000000000001</v>
      </c>
      <c r="P455" s="89">
        <f t="shared" si="264"/>
        <v>2.4582299999999999</v>
      </c>
      <c r="Q455" s="89">
        <f t="shared" si="264"/>
        <v>2.4551500000000002</v>
      </c>
      <c r="R455" s="89">
        <f t="shared" si="264"/>
        <v>2.4645000000000001</v>
      </c>
      <c r="S455" s="89">
        <f t="shared" si="264"/>
        <v>2.37547</v>
      </c>
      <c r="T455" s="89">
        <f t="shared" si="264"/>
        <v>2.5922900000000002</v>
      </c>
      <c r="U455" s="89">
        <f t="shared" si="264"/>
        <v>2.7012800000000001</v>
      </c>
      <c r="V455" s="89">
        <f t="shared" si="264"/>
        <v>2.73794</v>
      </c>
      <c r="W455" s="89">
        <f t="shared" si="264"/>
        <v>2.37948</v>
      </c>
      <c r="X455" s="89">
        <f t="shared" si="264"/>
        <v>2.3618000000000001</v>
      </c>
      <c r="Y455" s="89">
        <f t="shared" si="264"/>
        <v>2.2479300000000002</v>
      </c>
      <c r="Z455" s="89">
        <f t="shared" si="264"/>
        <v>2.0676899999999998</v>
      </c>
      <c r="AA455" s="89">
        <f t="shared" si="264"/>
        <v>1.9479299999999999</v>
      </c>
    </row>
    <row r="456" spans="1:27" ht="12.75" hidden="1" customHeight="1" outlineLevel="1" x14ac:dyDescent="0.2">
      <c r="A456" s="99" t="s">
        <v>2855</v>
      </c>
      <c r="B456" s="60" t="s">
        <v>238</v>
      </c>
      <c r="C456" s="40" t="s">
        <v>79</v>
      </c>
      <c r="D456" s="41">
        <v>1520.93</v>
      </c>
      <c r="E456" s="41">
        <v>1436.41</v>
      </c>
      <c r="F456" s="41">
        <v>1320.94</v>
      </c>
      <c r="G456" s="41">
        <v>1292.54</v>
      </c>
      <c r="H456" s="41">
        <v>1310.77</v>
      </c>
      <c r="I456" s="41">
        <v>1362.37</v>
      </c>
      <c r="J456" s="41">
        <v>1475.81</v>
      </c>
      <c r="K456" s="41">
        <v>1630.55</v>
      </c>
      <c r="L456" s="41">
        <v>1803.89</v>
      </c>
      <c r="M456" s="41">
        <v>1934.38</v>
      </c>
      <c r="N456" s="41">
        <v>2014.45</v>
      </c>
      <c r="O456" s="41">
        <v>2013.29</v>
      </c>
      <c r="P456" s="41">
        <v>2021.12</v>
      </c>
      <c r="Q456" s="41">
        <v>2018.04</v>
      </c>
      <c r="R456" s="41">
        <v>2027.39</v>
      </c>
      <c r="S456" s="41">
        <v>1938.36</v>
      </c>
      <c r="T456" s="41">
        <v>2155.1799999999998</v>
      </c>
      <c r="U456" s="41">
        <v>2264.17</v>
      </c>
      <c r="V456" s="41">
        <v>2300.83</v>
      </c>
      <c r="W456" s="41">
        <v>1942.37</v>
      </c>
      <c r="X456" s="41">
        <v>1924.69</v>
      </c>
      <c r="Y456" s="41">
        <v>1810.82</v>
      </c>
      <c r="Z456" s="41">
        <v>1630.58</v>
      </c>
      <c r="AA456" s="41">
        <v>1510.82</v>
      </c>
    </row>
    <row r="457" spans="1:27" ht="12.75" hidden="1" customHeight="1" outlineLevel="1" x14ac:dyDescent="0.2">
      <c r="A457" s="99" t="s">
        <v>2856</v>
      </c>
      <c r="B457" s="60" t="s">
        <v>90</v>
      </c>
      <c r="C457" s="40" t="s">
        <v>79</v>
      </c>
      <c r="D457" s="41">
        <f>$D$327</f>
        <v>217.03</v>
      </c>
      <c r="E457" s="41">
        <f t="shared" ref="E457:AA457" si="265">$D$327</f>
        <v>217.03</v>
      </c>
      <c r="F457" s="41">
        <f t="shared" si="265"/>
        <v>217.03</v>
      </c>
      <c r="G457" s="41">
        <f t="shared" si="265"/>
        <v>217.03</v>
      </c>
      <c r="H457" s="41">
        <f t="shared" si="265"/>
        <v>217.03</v>
      </c>
      <c r="I457" s="41">
        <f t="shared" si="265"/>
        <v>217.03</v>
      </c>
      <c r="J457" s="41">
        <f t="shared" si="265"/>
        <v>217.03</v>
      </c>
      <c r="K457" s="41">
        <f t="shared" si="265"/>
        <v>217.03</v>
      </c>
      <c r="L457" s="41">
        <f t="shared" si="265"/>
        <v>217.03</v>
      </c>
      <c r="M457" s="41">
        <f t="shared" si="265"/>
        <v>217.03</v>
      </c>
      <c r="N457" s="41">
        <f t="shared" si="265"/>
        <v>217.03</v>
      </c>
      <c r="O457" s="41">
        <f t="shared" si="265"/>
        <v>217.03</v>
      </c>
      <c r="P457" s="41">
        <f t="shared" si="265"/>
        <v>217.03</v>
      </c>
      <c r="Q457" s="41">
        <f t="shared" si="265"/>
        <v>217.03</v>
      </c>
      <c r="R457" s="41">
        <f t="shared" si="265"/>
        <v>217.03</v>
      </c>
      <c r="S457" s="41">
        <f t="shared" si="265"/>
        <v>217.03</v>
      </c>
      <c r="T457" s="41">
        <f t="shared" si="265"/>
        <v>217.03</v>
      </c>
      <c r="U457" s="41">
        <f t="shared" si="265"/>
        <v>217.03</v>
      </c>
      <c r="V457" s="41">
        <f t="shared" si="265"/>
        <v>217.03</v>
      </c>
      <c r="W457" s="41">
        <f t="shared" si="265"/>
        <v>217.03</v>
      </c>
      <c r="X457" s="41">
        <f t="shared" si="265"/>
        <v>217.03</v>
      </c>
      <c r="Y457" s="41">
        <f t="shared" si="265"/>
        <v>217.03</v>
      </c>
      <c r="Z457" s="41">
        <f t="shared" si="265"/>
        <v>217.03</v>
      </c>
      <c r="AA457" s="41">
        <f t="shared" si="265"/>
        <v>217.03</v>
      </c>
    </row>
    <row r="458" spans="1:27" ht="12.75" hidden="1" customHeight="1" outlineLevel="1" x14ac:dyDescent="0.2">
      <c r="A458" s="99" t="s">
        <v>2857</v>
      </c>
      <c r="B458" s="60" t="s">
        <v>83</v>
      </c>
      <c r="C458" s="40" t="s">
        <v>79</v>
      </c>
      <c r="D458" s="41">
        <v>3.72</v>
      </c>
      <c r="E458" s="41">
        <v>3.72</v>
      </c>
      <c r="F458" s="41">
        <v>3.72</v>
      </c>
      <c r="G458" s="41">
        <v>3.72</v>
      </c>
      <c r="H458" s="41">
        <v>3.72</v>
      </c>
      <c r="I458" s="41">
        <v>3.72</v>
      </c>
      <c r="J458" s="41">
        <v>3.72</v>
      </c>
      <c r="K458" s="41">
        <v>3.72</v>
      </c>
      <c r="L458" s="41">
        <v>3.72</v>
      </c>
      <c r="M458" s="41">
        <v>3.72</v>
      </c>
      <c r="N458" s="41">
        <v>3.72</v>
      </c>
      <c r="O458" s="41">
        <v>3.72</v>
      </c>
      <c r="P458" s="41">
        <v>3.72</v>
      </c>
      <c r="Q458" s="41">
        <v>3.72</v>
      </c>
      <c r="R458" s="41">
        <v>3.72</v>
      </c>
      <c r="S458" s="41">
        <v>3.72</v>
      </c>
      <c r="T458" s="41">
        <v>3.72</v>
      </c>
      <c r="U458" s="41">
        <v>3.72</v>
      </c>
      <c r="V458" s="41">
        <v>3.72</v>
      </c>
      <c r="W458" s="41">
        <v>3.72</v>
      </c>
      <c r="X458" s="41">
        <v>3.72</v>
      </c>
      <c r="Y458" s="41">
        <v>3.72</v>
      </c>
      <c r="Z458" s="41">
        <v>3.72</v>
      </c>
      <c r="AA458" s="41">
        <v>3.72</v>
      </c>
    </row>
    <row r="459" spans="1:27" ht="12.75" hidden="1" customHeight="1" outlineLevel="1" x14ac:dyDescent="0.2">
      <c r="A459" s="99" t="s">
        <v>2858</v>
      </c>
      <c r="B459" s="60" t="s">
        <v>81</v>
      </c>
      <c r="C459" s="40" t="s">
        <v>79</v>
      </c>
      <c r="D459" s="41">
        <f>$D$11</f>
        <v>216.36</v>
      </c>
      <c r="E459" s="41">
        <f t="shared" ref="E459:AA459" si="266">$D$11</f>
        <v>216.36</v>
      </c>
      <c r="F459" s="41">
        <f t="shared" si="266"/>
        <v>216.36</v>
      </c>
      <c r="G459" s="41">
        <f t="shared" si="266"/>
        <v>216.36</v>
      </c>
      <c r="H459" s="41">
        <f t="shared" si="266"/>
        <v>216.36</v>
      </c>
      <c r="I459" s="41">
        <f t="shared" si="266"/>
        <v>216.36</v>
      </c>
      <c r="J459" s="41">
        <f t="shared" si="266"/>
        <v>216.36</v>
      </c>
      <c r="K459" s="41">
        <f t="shared" si="266"/>
        <v>216.36</v>
      </c>
      <c r="L459" s="41">
        <f t="shared" si="266"/>
        <v>216.36</v>
      </c>
      <c r="M459" s="41">
        <f t="shared" si="266"/>
        <v>216.36</v>
      </c>
      <c r="N459" s="41">
        <f t="shared" si="266"/>
        <v>216.36</v>
      </c>
      <c r="O459" s="41">
        <f t="shared" si="266"/>
        <v>216.36</v>
      </c>
      <c r="P459" s="41">
        <f t="shared" si="266"/>
        <v>216.36</v>
      </c>
      <c r="Q459" s="41">
        <f t="shared" si="266"/>
        <v>216.36</v>
      </c>
      <c r="R459" s="41">
        <f t="shared" si="266"/>
        <v>216.36</v>
      </c>
      <c r="S459" s="41">
        <f t="shared" si="266"/>
        <v>216.36</v>
      </c>
      <c r="T459" s="41">
        <f t="shared" si="266"/>
        <v>216.36</v>
      </c>
      <c r="U459" s="41">
        <f t="shared" si="266"/>
        <v>216.36</v>
      </c>
      <c r="V459" s="41">
        <f t="shared" si="266"/>
        <v>216.36</v>
      </c>
      <c r="W459" s="41">
        <f t="shared" si="266"/>
        <v>216.36</v>
      </c>
      <c r="X459" s="41">
        <f t="shared" si="266"/>
        <v>216.36</v>
      </c>
      <c r="Y459" s="41">
        <f t="shared" si="266"/>
        <v>216.36</v>
      </c>
      <c r="Z459" s="41">
        <f t="shared" si="266"/>
        <v>216.36</v>
      </c>
      <c r="AA459" s="41">
        <f t="shared" si="266"/>
        <v>216.36</v>
      </c>
    </row>
    <row r="460" spans="1:27" collapsed="1" x14ac:dyDescent="0.2">
      <c r="A460" s="98" t="s">
        <v>2859</v>
      </c>
      <c r="B460" s="25" t="str">
        <f>"28"&amp;"."&amp;$B$801&amp;"."&amp;$B$802</f>
        <v>28.01.2024</v>
      </c>
      <c r="C460" s="88" t="s">
        <v>76</v>
      </c>
      <c r="D460" s="89">
        <f>ROUND(((D461+D462+D464+D463)/1000),5)</f>
        <v>1.8842699999999999</v>
      </c>
      <c r="E460" s="89">
        <f>ROUND(((E461+E462+E464+E463)/1000),5)</f>
        <v>1.7853000000000001</v>
      </c>
      <c r="F460" s="89">
        <f>ROUND(((F461+F462+F464+F463)/1000),5)</f>
        <v>1.68743</v>
      </c>
      <c r="G460" s="89">
        <f t="shared" ref="G460:AA460" si="267">ROUND(((G461+G462+G464+G463)/1000),5)</f>
        <v>1.6790700000000001</v>
      </c>
      <c r="H460" s="89">
        <f t="shared" si="267"/>
        <v>1.68577</v>
      </c>
      <c r="I460" s="89">
        <f t="shared" si="267"/>
        <v>1.69516</v>
      </c>
      <c r="J460" s="89">
        <f t="shared" si="267"/>
        <v>1.7879799999999999</v>
      </c>
      <c r="K460" s="89">
        <f t="shared" si="267"/>
        <v>1.9358500000000001</v>
      </c>
      <c r="L460" s="89">
        <f t="shared" si="267"/>
        <v>2.0872600000000001</v>
      </c>
      <c r="M460" s="89">
        <f t="shared" si="267"/>
        <v>2.22262</v>
      </c>
      <c r="N460" s="89">
        <f t="shared" si="267"/>
        <v>2.2975699999999999</v>
      </c>
      <c r="O460" s="89">
        <f t="shared" si="267"/>
        <v>2.3210899999999999</v>
      </c>
      <c r="P460" s="89">
        <f t="shared" si="267"/>
        <v>2.3345899999999999</v>
      </c>
      <c r="Q460" s="89">
        <f t="shared" si="267"/>
        <v>2.3462100000000001</v>
      </c>
      <c r="R460" s="89">
        <f t="shared" si="267"/>
        <v>2.3047499999999999</v>
      </c>
      <c r="S460" s="89">
        <f t="shared" si="267"/>
        <v>2.2930700000000002</v>
      </c>
      <c r="T460" s="89">
        <f t="shared" si="267"/>
        <v>2.3533400000000002</v>
      </c>
      <c r="U460" s="89">
        <f t="shared" si="267"/>
        <v>2.3855599999999999</v>
      </c>
      <c r="V460" s="89">
        <f t="shared" si="267"/>
        <v>2.38157</v>
      </c>
      <c r="W460" s="89">
        <f t="shared" si="267"/>
        <v>2.35507</v>
      </c>
      <c r="X460" s="89">
        <f t="shared" si="267"/>
        <v>2.33325</v>
      </c>
      <c r="Y460" s="89">
        <f t="shared" si="267"/>
        <v>2.2209300000000001</v>
      </c>
      <c r="Z460" s="89">
        <f t="shared" si="267"/>
        <v>2.06243</v>
      </c>
      <c r="AA460" s="89">
        <f t="shared" si="267"/>
        <v>1.95343</v>
      </c>
    </row>
    <row r="461" spans="1:27" ht="12.75" hidden="1" customHeight="1" outlineLevel="1" x14ac:dyDescent="0.2">
      <c r="A461" s="99" t="s">
        <v>2860</v>
      </c>
      <c r="B461" s="60" t="s">
        <v>238</v>
      </c>
      <c r="C461" s="40" t="s">
        <v>79</v>
      </c>
      <c r="D461" s="41">
        <v>1447.16</v>
      </c>
      <c r="E461" s="41">
        <v>1348.19</v>
      </c>
      <c r="F461" s="41">
        <v>1250.32</v>
      </c>
      <c r="G461" s="41">
        <v>1241.96</v>
      </c>
      <c r="H461" s="41">
        <v>1248.6600000000001</v>
      </c>
      <c r="I461" s="41">
        <v>1258.05</v>
      </c>
      <c r="J461" s="41">
        <v>1350.87</v>
      </c>
      <c r="K461" s="41">
        <v>1498.74</v>
      </c>
      <c r="L461" s="41">
        <v>1650.15</v>
      </c>
      <c r="M461" s="41">
        <v>1785.51</v>
      </c>
      <c r="N461" s="41">
        <v>1860.46</v>
      </c>
      <c r="O461" s="41">
        <v>1883.98</v>
      </c>
      <c r="P461" s="41">
        <v>1897.48</v>
      </c>
      <c r="Q461" s="41">
        <v>1909.1</v>
      </c>
      <c r="R461" s="41">
        <v>1867.64</v>
      </c>
      <c r="S461" s="41">
        <v>1855.96</v>
      </c>
      <c r="T461" s="41">
        <v>1916.23</v>
      </c>
      <c r="U461" s="41">
        <v>1948.45</v>
      </c>
      <c r="V461" s="41">
        <v>1944.46</v>
      </c>
      <c r="W461" s="41">
        <v>1917.96</v>
      </c>
      <c r="X461" s="41">
        <v>1896.14</v>
      </c>
      <c r="Y461" s="41">
        <v>1783.82</v>
      </c>
      <c r="Z461" s="41">
        <v>1625.32</v>
      </c>
      <c r="AA461" s="41">
        <v>1516.32</v>
      </c>
    </row>
    <row r="462" spans="1:27" ht="12.75" hidden="1" customHeight="1" outlineLevel="1" x14ac:dyDescent="0.2">
      <c r="A462" s="99" t="s">
        <v>2861</v>
      </c>
      <c r="B462" s="60" t="s">
        <v>90</v>
      </c>
      <c r="C462" s="40" t="s">
        <v>79</v>
      </c>
      <c r="D462" s="41">
        <f>$D$327</f>
        <v>217.03</v>
      </c>
      <c r="E462" s="41">
        <f t="shared" ref="E462:AA462" si="268">$D$327</f>
        <v>217.03</v>
      </c>
      <c r="F462" s="41">
        <f t="shared" si="268"/>
        <v>217.03</v>
      </c>
      <c r="G462" s="41">
        <f t="shared" si="268"/>
        <v>217.03</v>
      </c>
      <c r="H462" s="41">
        <f t="shared" si="268"/>
        <v>217.03</v>
      </c>
      <c r="I462" s="41">
        <f t="shared" si="268"/>
        <v>217.03</v>
      </c>
      <c r="J462" s="41">
        <f t="shared" si="268"/>
        <v>217.03</v>
      </c>
      <c r="K462" s="41">
        <f t="shared" si="268"/>
        <v>217.03</v>
      </c>
      <c r="L462" s="41">
        <f t="shared" si="268"/>
        <v>217.03</v>
      </c>
      <c r="M462" s="41">
        <f t="shared" si="268"/>
        <v>217.03</v>
      </c>
      <c r="N462" s="41">
        <f t="shared" si="268"/>
        <v>217.03</v>
      </c>
      <c r="O462" s="41">
        <f t="shared" si="268"/>
        <v>217.03</v>
      </c>
      <c r="P462" s="41">
        <f t="shared" si="268"/>
        <v>217.03</v>
      </c>
      <c r="Q462" s="41">
        <f t="shared" si="268"/>
        <v>217.03</v>
      </c>
      <c r="R462" s="41">
        <f t="shared" si="268"/>
        <v>217.03</v>
      </c>
      <c r="S462" s="41">
        <f t="shared" si="268"/>
        <v>217.03</v>
      </c>
      <c r="T462" s="41">
        <f t="shared" si="268"/>
        <v>217.03</v>
      </c>
      <c r="U462" s="41">
        <f t="shared" si="268"/>
        <v>217.03</v>
      </c>
      <c r="V462" s="41">
        <f t="shared" si="268"/>
        <v>217.03</v>
      </c>
      <c r="W462" s="41">
        <f t="shared" si="268"/>
        <v>217.03</v>
      </c>
      <c r="X462" s="41">
        <f t="shared" si="268"/>
        <v>217.03</v>
      </c>
      <c r="Y462" s="41">
        <f t="shared" si="268"/>
        <v>217.03</v>
      </c>
      <c r="Z462" s="41">
        <f t="shared" si="268"/>
        <v>217.03</v>
      </c>
      <c r="AA462" s="41">
        <f t="shared" si="268"/>
        <v>217.03</v>
      </c>
    </row>
    <row r="463" spans="1:27" ht="12.75" hidden="1" customHeight="1" outlineLevel="1" x14ac:dyDescent="0.2">
      <c r="A463" s="99" t="s">
        <v>2862</v>
      </c>
      <c r="B463" s="60" t="s">
        <v>83</v>
      </c>
      <c r="C463" s="40" t="s">
        <v>79</v>
      </c>
      <c r="D463" s="41">
        <v>3.72</v>
      </c>
      <c r="E463" s="41">
        <v>3.72</v>
      </c>
      <c r="F463" s="41">
        <v>3.72</v>
      </c>
      <c r="G463" s="41">
        <v>3.72</v>
      </c>
      <c r="H463" s="41">
        <v>3.72</v>
      </c>
      <c r="I463" s="41">
        <v>3.72</v>
      </c>
      <c r="J463" s="41">
        <v>3.72</v>
      </c>
      <c r="K463" s="41">
        <v>3.72</v>
      </c>
      <c r="L463" s="41">
        <v>3.72</v>
      </c>
      <c r="M463" s="41">
        <v>3.72</v>
      </c>
      <c r="N463" s="41">
        <v>3.72</v>
      </c>
      <c r="O463" s="41">
        <v>3.72</v>
      </c>
      <c r="P463" s="41">
        <v>3.72</v>
      </c>
      <c r="Q463" s="41">
        <v>3.72</v>
      </c>
      <c r="R463" s="41">
        <v>3.72</v>
      </c>
      <c r="S463" s="41">
        <v>3.72</v>
      </c>
      <c r="T463" s="41">
        <v>3.72</v>
      </c>
      <c r="U463" s="41">
        <v>3.72</v>
      </c>
      <c r="V463" s="41">
        <v>3.72</v>
      </c>
      <c r="W463" s="41">
        <v>3.72</v>
      </c>
      <c r="X463" s="41">
        <v>3.72</v>
      </c>
      <c r="Y463" s="41">
        <v>3.72</v>
      </c>
      <c r="Z463" s="41">
        <v>3.72</v>
      </c>
      <c r="AA463" s="41">
        <v>3.72</v>
      </c>
    </row>
    <row r="464" spans="1:27" ht="12.75" hidden="1" customHeight="1" outlineLevel="1" x14ac:dyDescent="0.2">
      <c r="A464" s="99" t="s">
        <v>2863</v>
      </c>
      <c r="B464" s="60" t="s">
        <v>81</v>
      </c>
      <c r="C464" s="40" t="s">
        <v>79</v>
      </c>
      <c r="D464" s="41">
        <f>$D$11</f>
        <v>216.36</v>
      </c>
      <c r="E464" s="41">
        <f t="shared" ref="E464:AA464" si="269">$D$11</f>
        <v>216.36</v>
      </c>
      <c r="F464" s="41">
        <f t="shared" si="269"/>
        <v>216.36</v>
      </c>
      <c r="G464" s="41">
        <f t="shared" si="269"/>
        <v>216.36</v>
      </c>
      <c r="H464" s="41">
        <f t="shared" si="269"/>
        <v>216.36</v>
      </c>
      <c r="I464" s="41">
        <f t="shared" si="269"/>
        <v>216.36</v>
      </c>
      <c r="J464" s="41">
        <f t="shared" si="269"/>
        <v>216.36</v>
      </c>
      <c r="K464" s="41">
        <f t="shared" si="269"/>
        <v>216.36</v>
      </c>
      <c r="L464" s="41">
        <f t="shared" si="269"/>
        <v>216.36</v>
      </c>
      <c r="M464" s="41">
        <f t="shared" si="269"/>
        <v>216.36</v>
      </c>
      <c r="N464" s="41">
        <f t="shared" si="269"/>
        <v>216.36</v>
      </c>
      <c r="O464" s="41">
        <f t="shared" si="269"/>
        <v>216.36</v>
      </c>
      <c r="P464" s="41">
        <f t="shared" si="269"/>
        <v>216.36</v>
      </c>
      <c r="Q464" s="41">
        <f t="shared" si="269"/>
        <v>216.36</v>
      </c>
      <c r="R464" s="41">
        <f t="shared" si="269"/>
        <v>216.36</v>
      </c>
      <c r="S464" s="41">
        <f t="shared" si="269"/>
        <v>216.36</v>
      </c>
      <c r="T464" s="41">
        <f t="shared" si="269"/>
        <v>216.36</v>
      </c>
      <c r="U464" s="41">
        <f t="shared" si="269"/>
        <v>216.36</v>
      </c>
      <c r="V464" s="41">
        <f t="shared" si="269"/>
        <v>216.36</v>
      </c>
      <c r="W464" s="41">
        <f t="shared" si="269"/>
        <v>216.36</v>
      </c>
      <c r="X464" s="41">
        <f t="shared" si="269"/>
        <v>216.36</v>
      </c>
      <c r="Y464" s="41">
        <f t="shared" si="269"/>
        <v>216.36</v>
      </c>
      <c r="Z464" s="41">
        <f t="shared" si="269"/>
        <v>216.36</v>
      </c>
      <c r="AA464" s="41">
        <f t="shared" si="269"/>
        <v>216.36</v>
      </c>
    </row>
    <row r="465" spans="1:27" collapsed="1" x14ac:dyDescent="0.2">
      <c r="A465" s="98" t="s">
        <v>2864</v>
      </c>
      <c r="B465" s="25" t="str">
        <f>"29"&amp;"."&amp;$B$801&amp;"."&amp;$B$802</f>
        <v>29.01.2024</v>
      </c>
      <c r="C465" s="88" t="s">
        <v>76</v>
      </c>
      <c r="D465" s="89">
        <f>ROUND(((D466+D467+D469+D468)/1000),5)</f>
        <v>1.74112</v>
      </c>
      <c r="E465" s="89">
        <f>ROUND(((E466+E467+E469+E468)/1000),5)</f>
        <v>1.6875500000000001</v>
      </c>
      <c r="F465" s="89">
        <f>ROUND(((F466+F467+F469+F468)/1000),5)</f>
        <v>1.6520699999999999</v>
      </c>
      <c r="G465" s="89">
        <f t="shared" ref="G465:AA465" si="270">ROUND(((G466+G467+G469+G468)/1000),5)</f>
        <v>1.6398900000000001</v>
      </c>
      <c r="H465" s="89">
        <f t="shared" si="270"/>
        <v>1.6593800000000001</v>
      </c>
      <c r="I465" s="89">
        <f t="shared" si="270"/>
        <v>1.7702899999999999</v>
      </c>
      <c r="J465" s="89">
        <f t="shared" si="270"/>
        <v>1.92828</v>
      </c>
      <c r="K465" s="89">
        <f t="shared" si="270"/>
        <v>2.22336</v>
      </c>
      <c r="L465" s="89">
        <f t="shared" si="270"/>
        <v>2.4606300000000001</v>
      </c>
      <c r="M465" s="89">
        <f t="shared" si="270"/>
        <v>2.4134799999999998</v>
      </c>
      <c r="N465" s="89">
        <f t="shared" si="270"/>
        <v>2.4132899999999999</v>
      </c>
      <c r="O465" s="89">
        <f t="shared" si="270"/>
        <v>2.5033300000000001</v>
      </c>
      <c r="P465" s="89">
        <f t="shared" si="270"/>
        <v>2.4975100000000001</v>
      </c>
      <c r="Q465" s="89">
        <f t="shared" si="270"/>
        <v>2.5030399999999999</v>
      </c>
      <c r="R465" s="89">
        <f t="shared" si="270"/>
        <v>2.5022600000000002</v>
      </c>
      <c r="S465" s="89">
        <f t="shared" si="270"/>
        <v>2.4851800000000002</v>
      </c>
      <c r="T465" s="89">
        <f t="shared" si="270"/>
        <v>2.3657900000000001</v>
      </c>
      <c r="U465" s="89">
        <f t="shared" si="270"/>
        <v>2.38626</v>
      </c>
      <c r="V465" s="89">
        <f t="shared" si="270"/>
        <v>2.3856899999999999</v>
      </c>
      <c r="W465" s="89">
        <f t="shared" si="270"/>
        <v>2.4796100000000001</v>
      </c>
      <c r="X465" s="89">
        <f t="shared" si="270"/>
        <v>2.3584800000000001</v>
      </c>
      <c r="Y465" s="89">
        <f t="shared" si="270"/>
        <v>2.2291699999999999</v>
      </c>
      <c r="Z465" s="89">
        <f t="shared" si="270"/>
        <v>1.94319</v>
      </c>
      <c r="AA465" s="89">
        <f t="shared" si="270"/>
        <v>1.8927799999999999</v>
      </c>
    </row>
    <row r="466" spans="1:27" ht="12.75" hidden="1" customHeight="1" outlineLevel="1" x14ac:dyDescent="0.2">
      <c r="A466" s="99" t="s">
        <v>2865</v>
      </c>
      <c r="B466" s="60" t="s">
        <v>238</v>
      </c>
      <c r="C466" s="40" t="s">
        <v>79</v>
      </c>
      <c r="D466" s="41">
        <v>1304.01</v>
      </c>
      <c r="E466" s="41">
        <v>1250.44</v>
      </c>
      <c r="F466" s="41">
        <v>1214.96</v>
      </c>
      <c r="G466" s="41">
        <v>1202.78</v>
      </c>
      <c r="H466" s="41">
        <v>1222.27</v>
      </c>
      <c r="I466" s="41">
        <v>1333.18</v>
      </c>
      <c r="J466" s="41">
        <v>1491.17</v>
      </c>
      <c r="K466" s="41">
        <v>1786.25</v>
      </c>
      <c r="L466" s="41">
        <v>2023.52</v>
      </c>
      <c r="M466" s="41">
        <v>1976.37</v>
      </c>
      <c r="N466" s="41">
        <v>1976.18</v>
      </c>
      <c r="O466" s="41">
        <v>2066.2199999999998</v>
      </c>
      <c r="P466" s="41">
        <v>2060.4</v>
      </c>
      <c r="Q466" s="41">
        <v>2065.9299999999998</v>
      </c>
      <c r="R466" s="41">
        <v>2065.15</v>
      </c>
      <c r="S466" s="41">
        <v>2048.0700000000002</v>
      </c>
      <c r="T466" s="41">
        <v>1928.68</v>
      </c>
      <c r="U466" s="41">
        <v>1949.15</v>
      </c>
      <c r="V466" s="41">
        <v>1948.58</v>
      </c>
      <c r="W466" s="41">
        <v>2042.5</v>
      </c>
      <c r="X466" s="41">
        <v>1921.37</v>
      </c>
      <c r="Y466" s="41">
        <v>1792.06</v>
      </c>
      <c r="Z466" s="41">
        <v>1506.08</v>
      </c>
      <c r="AA466" s="41">
        <v>1455.67</v>
      </c>
    </row>
    <row r="467" spans="1:27" ht="12.75" hidden="1" customHeight="1" outlineLevel="1" x14ac:dyDescent="0.2">
      <c r="A467" s="99" t="s">
        <v>2866</v>
      </c>
      <c r="B467" s="60" t="s">
        <v>90</v>
      </c>
      <c r="C467" s="40" t="s">
        <v>79</v>
      </c>
      <c r="D467" s="41">
        <f>$D$327</f>
        <v>217.03</v>
      </c>
      <c r="E467" s="41">
        <f t="shared" ref="E467:AA467" si="271">$D$327</f>
        <v>217.03</v>
      </c>
      <c r="F467" s="41">
        <f t="shared" si="271"/>
        <v>217.03</v>
      </c>
      <c r="G467" s="41">
        <f t="shared" si="271"/>
        <v>217.03</v>
      </c>
      <c r="H467" s="41">
        <f t="shared" si="271"/>
        <v>217.03</v>
      </c>
      <c r="I467" s="41">
        <f t="shared" si="271"/>
        <v>217.03</v>
      </c>
      <c r="J467" s="41">
        <f t="shared" si="271"/>
        <v>217.03</v>
      </c>
      <c r="K467" s="41">
        <f t="shared" si="271"/>
        <v>217.03</v>
      </c>
      <c r="L467" s="41">
        <f t="shared" si="271"/>
        <v>217.03</v>
      </c>
      <c r="M467" s="41">
        <f t="shared" si="271"/>
        <v>217.03</v>
      </c>
      <c r="N467" s="41">
        <f t="shared" si="271"/>
        <v>217.03</v>
      </c>
      <c r="O467" s="41">
        <f t="shared" si="271"/>
        <v>217.03</v>
      </c>
      <c r="P467" s="41">
        <f t="shared" si="271"/>
        <v>217.03</v>
      </c>
      <c r="Q467" s="41">
        <f t="shared" si="271"/>
        <v>217.03</v>
      </c>
      <c r="R467" s="41">
        <f t="shared" si="271"/>
        <v>217.03</v>
      </c>
      <c r="S467" s="41">
        <f t="shared" si="271"/>
        <v>217.03</v>
      </c>
      <c r="T467" s="41">
        <f t="shared" si="271"/>
        <v>217.03</v>
      </c>
      <c r="U467" s="41">
        <f t="shared" si="271"/>
        <v>217.03</v>
      </c>
      <c r="V467" s="41">
        <f t="shared" si="271"/>
        <v>217.03</v>
      </c>
      <c r="W467" s="41">
        <f t="shared" si="271"/>
        <v>217.03</v>
      </c>
      <c r="X467" s="41">
        <f t="shared" si="271"/>
        <v>217.03</v>
      </c>
      <c r="Y467" s="41">
        <f t="shared" si="271"/>
        <v>217.03</v>
      </c>
      <c r="Z467" s="41">
        <f t="shared" si="271"/>
        <v>217.03</v>
      </c>
      <c r="AA467" s="41">
        <f t="shared" si="271"/>
        <v>217.03</v>
      </c>
    </row>
    <row r="468" spans="1:27" ht="12.75" hidden="1" customHeight="1" outlineLevel="1" x14ac:dyDescent="0.2">
      <c r="A468" s="99" t="s">
        <v>2867</v>
      </c>
      <c r="B468" s="60" t="s">
        <v>83</v>
      </c>
      <c r="C468" s="40" t="s">
        <v>79</v>
      </c>
      <c r="D468" s="41">
        <v>3.72</v>
      </c>
      <c r="E468" s="41">
        <v>3.72</v>
      </c>
      <c r="F468" s="41">
        <v>3.72</v>
      </c>
      <c r="G468" s="41">
        <v>3.72</v>
      </c>
      <c r="H468" s="41">
        <v>3.72</v>
      </c>
      <c r="I468" s="41">
        <v>3.72</v>
      </c>
      <c r="J468" s="41">
        <v>3.72</v>
      </c>
      <c r="K468" s="41">
        <v>3.72</v>
      </c>
      <c r="L468" s="41">
        <v>3.72</v>
      </c>
      <c r="M468" s="41">
        <v>3.72</v>
      </c>
      <c r="N468" s="41">
        <v>3.72</v>
      </c>
      <c r="O468" s="41">
        <v>3.72</v>
      </c>
      <c r="P468" s="41">
        <v>3.72</v>
      </c>
      <c r="Q468" s="41">
        <v>3.72</v>
      </c>
      <c r="R468" s="41">
        <v>3.72</v>
      </c>
      <c r="S468" s="41">
        <v>3.72</v>
      </c>
      <c r="T468" s="41">
        <v>3.72</v>
      </c>
      <c r="U468" s="41">
        <v>3.72</v>
      </c>
      <c r="V468" s="41">
        <v>3.72</v>
      </c>
      <c r="W468" s="41">
        <v>3.72</v>
      </c>
      <c r="X468" s="41">
        <v>3.72</v>
      </c>
      <c r="Y468" s="41">
        <v>3.72</v>
      </c>
      <c r="Z468" s="41">
        <v>3.72</v>
      </c>
      <c r="AA468" s="41">
        <v>3.72</v>
      </c>
    </row>
    <row r="469" spans="1:27" ht="12.75" hidden="1" customHeight="1" outlineLevel="1" x14ac:dyDescent="0.2">
      <c r="A469" s="99" t="s">
        <v>2868</v>
      </c>
      <c r="B469" s="60" t="s">
        <v>81</v>
      </c>
      <c r="C469" s="40" t="s">
        <v>79</v>
      </c>
      <c r="D469" s="41">
        <f>$D$11</f>
        <v>216.36</v>
      </c>
      <c r="E469" s="41">
        <f t="shared" ref="E469:AA469" si="272">$D$11</f>
        <v>216.36</v>
      </c>
      <c r="F469" s="41">
        <f t="shared" si="272"/>
        <v>216.36</v>
      </c>
      <c r="G469" s="41">
        <f t="shared" si="272"/>
        <v>216.36</v>
      </c>
      <c r="H469" s="41">
        <f t="shared" si="272"/>
        <v>216.36</v>
      </c>
      <c r="I469" s="41">
        <f t="shared" si="272"/>
        <v>216.36</v>
      </c>
      <c r="J469" s="41">
        <f t="shared" si="272"/>
        <v>216.36</v>
      </c>
      <c r="K469" s="41">
        <f t="shared" si="272"/>
        <v>216.36</v>
      </c>
      <c r="L469" s="41">
        <f t="shared" si="272"/>
        <v>216.36</v>
      </c>
      <c r="M469" s="41">
        <f t="shared" si="272"/>
        <v>216.36</v>
      </c>
      <c r="N469" s="41">
        <f t="shared" si="272"/>
        <v>216.36</v>
      </c>
      <c r="O469" s="41">
        <f t="shared" si="272"/>
        <v>216.36</v>
      </c>
      <c r="P469" s="41">
        <f t="shared" si="272"/>
        <v>216.36</v>
      </c>
      <c r="Q469" s="41">
        <f t="shared" si="272"/>
        <v>216.36</v>
      </c>
      <c r="R469" s="41">
        <f t="shared" si="272"/>
        <v>216.36</v>
      </c>
      <c r="S469" s="41">
        <f t="shared" si="272"/>
        <v>216.36</v>
      </c>
      <c r="T469" s="41">
        <f t="shared" si="272"/>
        <v>216.36</v>
      </c>
      <c r="U469" s="41">
        <f t="shared" si="272"/>
        <v>216.36</v>
      </c>
      <c r="V469" s="41">
        <f t="shared" si="272"/>
        <v>216.36</v>
      </c>
      <c r="W469" s="41">
        <f t="shared" si="272"/>
        <v>216.36</v>
      </c>
      <c r="X469" s="41">
        <f t="shared" si="272"/>
        <v>216.36</v>
      </c>
      <c r="Y469" s="41">
        <f t="shared" si="272"/>
        <v>216.36</v>
      </c>
      <c r="Z469" s="41">
        <f t="shared" si="272"/>
        <v>216.36</v>
      </c>
      <c r="AA469" s="41">
        <f t="shared" si="272"/>
        <v>216.36</v>
      </c>
    </row>
    <row r="470" spans="1:27" collapsed="1" x14ac:dyDescent="0.2">
      <c r="A470" s="98" t="s">
        <v>2869</v>
      </c>
      <c r="B470" s="25" t="str">
        <f>"30"&amp;"."&amp;$B$801&amp;"."&amp;$B$802</f>
        <v>30.01.2024</v>
      </c>
      <c r="C470" s="88" t="s">
        <v>76</v>
      </c>
      <c r="D470" s="89">
        <f>ROUND(((D471+D472+D474+D473)/1000),5)</f>
        <v>1.7659800000000001</v>
      </c>
      <c r="E470" s="89">
        <f>ROUND(((E471+E472+E474+E473)/1000),5)</f>
        <v>1.68676</v>
      </c>
      <c r="F470" s="89">
        <f>ROUND(((F471+F472+F474+F473)/1000),5)</f>
        <v>1.65598</v>
      </c>
      <c r="G470" s="89">
        <f t="shared" ref="G470:AA470" si="273">ROUND(((G471+G472+G474+G473)/1000),5)</f>
        <v>1.6477900000000001</v>
      </c>
      <c r="H470" s="89">
        <f t="shared" si="273"/>
        <v>1.6870099999999999</v>
      </c>
      <c r="I470" s="89">
        <f t="shared" si="273"/>
        <v>1.8288500000000001</v>
      </c>
      <c r="J470" s="89">
        <f t="shared" si="273"/>
        <v>2.0376699999999999</v>
      </c>
      <c r="K470" s="89">
        <f t="shared" si="273"/>
        <v>2.2504200000000001</v>
      </c>
      <c r="L470" s="89">
        <f t="shared" si="273"/>
        <v>2.4600399999999998</v>
      </c>
      <c r="M470" s="89">
        <f t="shared" si="273"/>
        <v>2.4762900000000001</v>
      </c>
      <c r="N470" s="89">
        <f t="shared" si="273"/>
        <v>2.48291</v>
      </c>
      <c r="O470" s="89">
        <f t="shared" si="273"/>
        <v>2.52474</v>
      </c>
      <c r="P470" s="89">
        <f t="shared" si="273"/>
        <v>2.5124399999999998</v>
      </c>
      <c r="Q470" s="89">
        <f t="shared" si="273"/>
        <v>2.51892</v>
      </c>
      <c r="R470" s="89">
        <f t="shared" si="273"/>
        <v>2.52712</v>
      </c>
      <c r="S470" s="89">
        <f t="shared" si="273"/>
        <v>2.4953500000000002</v>
      </c>
      <c r="T470" s="89">
        <f t="shared" si="273"/>
        <v>2.4782999999999999</v>
      </c>
      <c r="U470" s="89">
        <f t="shared" si="273"/>
        <v>2.4825400000000002</v>
      </c>
      <c r="V470" s="89">
        <f t="shared" si="273"/>
        <v>2.4506800000000002</v>
      </c>
      <c r="W470" s="89">
        <f t="shared" si="273"/>
        <v>2.4867499999999998</v>
      </c>
      <c r="X470" s="89">
        <f t="shared" si="273"/>
        <v>2.3090299999999999</v>
      </c>
      <c r="Y470" s="89">
        <f t="shared" si="273"/>
        <v>2.24092</v>
      </c>
      <c r="Z470" s="89">
        <f t="shared" si="273"/>
        <v>1.9731300000000001</v>
      </c>
      <c r="AA470" s="89">
        <f t="shared" si="273"/>
        <v>1.9001999999999999</v>
      </c>
    </row>
    <row r="471" spans="1:27" ht="12.75" hidden="1" customHeight="1" outlineLevel="1" x14ac:dyDescent="0.2">
      <c r="A471" s="99" t="s">
        <v>2870</v>
      </c>
      <c r="B471" s="60" t="s">
        <v>238</v>
      </c>
      <c r="C471" s="40" t="s">
        <v>79</v>
      </c>
      <c r="D471" s="41">
        <v>1328.87</v>
      </c>
      <c r="E471" s="41">
        <v>1249.6500000000001</v>
      </c>
      <c r="F471" s="41">
        <v>1218.8699999999999</v>
      </c>
      <c r="G471" s="41">
        <v>1210.68</v>
      </c>
      <c r="H471" s="41">
        <v>1249.9000000000001</v>
      </c>
      <c r="I471" s="41">
        <v>1391.74</v>
      </c>
      <c r="J471" s="41">
        <v>1600.56</v>
      </c>
      <c r="K471" s="41">
        <v>1813.31</v>
      </c>
      <c r="L471" s="41">
        <v>2022.93</v>
      </c>
      <c r="M471" s="41">
        <v>2039.18</v>
      </c>
      <c r="N471" s="41">
        <v>2045.8</v>
      </c>
      <c r="O471" s="41">
        <v>2087.63</v>
      </c>
      <c r="P471" s="41">
        <v>2075.33</v>
      </c>
      <c r="Q471" s="41">
        <v>2081.81</v>
      </c>
      <c r="R471" s="41">
        <v>2090.0100000000002</v>
      </c>
      <c r="S471" s="41">
        <v>2058.2399999999998</v>
      </c>
      <c r="T471" s="41">
        <v>2041.19</v>
      </c>
      <c r="U471" s="41">
        <v>2045.43</v>
      </c>
      <c r="V471" s="41">
        <v>2013.57</v>
      </c>
      <c r="W471" s="41">
        <v>2049.64</v>
      </c>
      <c r="X471" s="41">
        <v>1871.92</v>
      </c>
      <c r="Y471" s="41">
        <v>1803.81</v>
      </c>
      <c r="Z471" s="41">
        <v>1536.02</v>
      </c>
      <c r="AA471" s="41">
        <v>1463.09</v>
      </c>
    </row>
    <row r="472" spans="1:27" ht="12.75" hidden="1" customHeight="1" outlineLevel="1" x14ac:dyDescent="0.2">
      <c r="A472" s="99" t="s">
        <v>2871</v>
      </c>
      <c r="B472" s="60" t="s">
        <v>90</v>
      </c>
      <c r="C472" s="40" t="s">
        <v>79</v>
      </c>
      <c r="D472" s="41">
        <f>$D$327</f>
        <v>217.03</v>
      </c>
      <c r="E472" s="41">
        <f t="shared" ref="E472:AA472" si="274">$D$327</f>
        <v>217.03</v>
      </c>
      <c r="F472" s="41">
        <f t="shared" si="274"/>
        <v>217.03</v>
      </c>
      <c r="G472" s="41">
        <f t="shared" si="274"/>
        <v>217.03</v>
      </c>
      <c r="H472" s="41">
        <f t="shared" si="274"/>
        <v>217.03</v>
      </c>
      <c r="I472" s="41">
        <f t="shared" si="274"/>
        <v>217.03</v>
      </c>
      <c r="J472" s="41">
        <f t="shared" si="274"/>
        <v>217.03</v>
      </c>
      <c r="K472" s="41">
        <f t="shared" si="274"/>
        <v>217.03</v>
      </c>
      <c r="L472" s="41">
        <f t="shared" si="274"/>
        <v>217.03</v>
      </c>
      <c r="M472" s="41">
        <f t="shared" si="274"/>
        <v>217.03</v>
      </c>
      <c r="N472" s="41">
        <f t="shared" si="274"/>
        <v>217.03</v>
      </c>
      <c r="O472" s="41">
        <f t="shared" si="274"/>
        <v>217.03</v>
      </c>
      <c r="P472" s="41">
        <f t="shared" si="274"/>
        <v>217.03</v>
      </c>
      <c r="Q472" s="41">
        <f t="shared" si="274"/>
        <v>217.03</v>
      </c>
      <c r="R472" s="41">
        <f t="shared" si="274"/>
        <v>217.03</v>
      </c>
      <c r="S472" s="41">
        <f t="shared" si="274"/>
        <v>217.03</v>
      </c>
      <c r="T472" s="41">
        <f t="shared" si="274"/>
        <v>217.03</v>
      </c>
      <c r="U472" s="41">
        <f t="shared" si="274"/>
        <v>217.03</v>
      </c>
      <c r="V472" s="41">
        <f t="shared" si="274"/>
        <v>217.03</v>
      </c>
      <c r="W472" s="41">
        <f t="shared" si="274"/>
        <v>217.03</v>
      </c>
      <c r="X472" s="41">
        <f t="shared" si="274"/>
        <v>217.03</v>
      </c>
      <c r="Y472" s="41">
        <f t="shared" si="274"/>
        <v>217.03</v>
      </c>
      <c r="Z472" s="41">
        <f t="shared" si="274"/>
        <v>217.03</v>
      </c>
      <c r="AA472" s="41">
        <f t="shared" si="274"/>
        <v>217.03</v>
      </c>
    </row>
    <row r="473" spans="1:27" ht="12.75" hidden="1" customHeight="1" outlineLevel="1" x14ac:dyDescent="0.2">
      <c r="A473" s="99" t="s">
        <v>2872</v>
      </c>
      <c r="B473" s="60" t="s">
        <v>83</v>
      </c>
      <c r="C473" s="40" t="s">
        <v>79</v>
      </c>
      <c r="D473" s="41">
        <v>3.72</v>
      </c>
      <c r="E473" s="41">
        <v>3.72</v>
      </c>
      <c r="F473" s="41">
        <v>3.72</v>
      </c>
      <c r="G473" s="41">
        <v>3.72</v>
      </c>
      <c r="H473" s="41">
        <v>3.72</v>
      </c>
      <c r="I473" s="41">
        <v>3.72</v>
      </c>
      <c r="J473" s="41">
        <v>3.72</v>
      </c>
      <c r="K473" s="41">
        <v>3.72</v>
      </c>
      <c r="L473" s="41">
        <v>3.72</v>
      </c>
      <c r="M473" s="41">
        <v>3.72</v>
      </c>
      <c r="N473" s="41">
        <v>3.72</v>
      </c>
      <c r="O473" s="41">
        <v>3.72</v>
      </c>
      <c r="P473" s="41">
        <v>3.72</v>
      </c>
      <c r="Q473" s="41">
        <v>3.72</v>
      </c>
      <c r="R473" s="41">
        <v>3.72</v>
      </c>
      <c r="S473" s="41">
        <v>3.72</v>
      </c>
      <c r="T473" s="41">
        <v>3.72</v>
      </c>
      <c r="U473" s="41">
        <v>3.72</v>
      </c>
      <c r="V473" s="41">
        <v>3.72</v>
      </c>
      <c r="W473" s="41">
        <v>3.72</v>
      </c>
      <c r="X473" s="41">
        <v>3.72</v>
      </c>
      <c r="Y473" s="41">
        <v>3.72</v>
      </c>
      <c r="Z473" s="41">
        <v>3.72</v>
      </c>
      <c r="AA473" s="41">
        <v>3.72</v>
      </c>
    </row>
    <row r="474" spans="1:27" ht="12.75" hidden="1" customHeight="1" outlineLevel="1" x14ac:dyDescent="0.2">
      <c r="A474" s="99" t="s">
        <v>2873</v>
      </c>
      <c r="B474" s="60" t="s">
        <v>81</v>
      </c>
      <c r="C474" s="40" t="s">
        <v>79</v>
      </c>
      <c r="D474" s="41">
        <f>$D$11</f>
        <v>216.36</v>
      </c>
      <c r="E474" s="41">
        <f t="shared" ref="E474:AA474" si="275">$D$11</f>
        <v>216.36</v>
      </c>
      <c r="F474" s="41">
        <f t="shared" si="275"/>
        <v>216.36</v>
      </c>
      <c r="G474" s="41">
        <f t="shared" si="275"/>
        <v>216.36</v>
      </c>
      <c r="H474" s="41">
        <f t="shared" si="275"/>
        <v>216.36</v>
      </c>
      <c r="I474" s="41">
        <f t="shared" si="275"/>
        <v>216.36</v>
      </c>
      <c r="J474" s="41">
        <f t="shared" si="275"/>
        <v>216.36</v>
      </c>
      <c r="K474" s="41">
        <f t="shared" si="275"/>
        <v>216.36</v>
      </c>
      <c r="L474" s="41">
        <f t="shared" si="275"/>
        <v>216.36</v>
      </c>
      <c r="M474" s="41">
        <f t="shared" si="275"/>
        <v>216.36</v>
      </c>
      <c r="N474" s="41">
        <f t="shared" si="275"/>
        <v>216.36</v>
      </c>
      <c r="O474" s="41">
        <f t="shared" si="275"/>
        <v>216.36</v>
      </c>
      <c r="P474" s="41">
        <f t="shared" si="275"/>
        <v>216.36</v>
      </c>
      <c r="Q474" s="41">
        <f t="shared" si="275"/>
        <v>216.36</v>
      </c>
      <c r="R474" s="41">
        <f t="shared" si="275"/>
        <v>216.36</v>
      </c>
      <c r="S474" s="41">
        <f t="shared" si="275"/>
        <v>216.36</v>
      </c>
      <c r="T474" s="41">
        <f t="shared" si="275"/>
        <v>216.36</v>
      </c>
      <c r="U474" s="41">
        <f t="shared" si="275"/>
        <v>216.36</v>
      </c>
      <c r="V474" s="41">
        <f t="shared" si="275"/>
        <v>216.36</v>
      </c>
      <c r="W474" s="41">
        <f t="shared" si="275"/>
        <v>216.36</v>
      </c>
      <c r="X474" s="41">
        <f t="shared" si="275"/>
        <v>216.36</v>
      </c>
      <c r="Y474" s="41">
        <f t="shared" si="275"/>
        <v>216.36</v>
      </c>
      <c r="Z474" s="41">
        <f t="shared" si="275"/>
        <v>216.36</v>
      </c>
      <c r="AA474" s="41">
        <f t="shared" si="275"/>
        <v>216.36</v>
      </c>
    </row>
    <row r="475" spans="1:27" collapsed="1" x14ac:dyDescent="0.2">
      <c r="A475" s="98" t="s">
        <v>2874</v>
      </c>
      <c r="B475" s="25" t="str">
        <f>"31"&amp;"."&amp;$B$801&amp;"."&amp;$B$802</f>
        <v>31.01.2024</v>
      </c>
      <c r="C475" s="88" t="s">
        <v>76</v>
      </c>
      <c r="D475" s="89">
        <f>ROUND(((D476+D477+D479+D478)/1000),5)</f>
        <v>1.7018800000000001</v>
      </c>
      <c r="E475" s="89">
        <f>ROUND(((E476+E477+E479+E478)/1000),5)</f>
        <v>1.6423399999999999</v>
      </c>
      <c r="F475" s="89">
        <f>ROUND(((F476+F477+F479+F478)/1000),5)</f>
        <v>1.60484</v>
      </c>
      <c r="G475" s="89">
        <f t="shared" ref="G475:AA475" si="276">ROUND(((G476+G477+G479+G478)/1000),5)</f>
        <v>1.61093</v>
      </c>
      <c r="H475" s="89">
        <f t="shared" si="276"/>
        <v>1.6814499999999999</v>
      </c>
      <c r="I475" s="89">
        <f t="shared" si="276"/>
        <v>1.84422</v>
      </c>
      <c r="J475" s="89">
        <f t="shared" si="276"/>
        <v>2.0953900000000001</v>
      </c>
      <c r="K475" s="89">
        <f t="shared" si="276"/>
        <v>2.2637100000000001</v>
      </c>
      <c r="L475" s="89">
        <f t="shared" si="276"/>
        <v>2.47661</v>
      </c>
      <c r="M475" s="89">
        <f t="shared" si="276"/>
        <v>2.56325</v>
      </c>
      <c r="N475" s="89">
        <f t="shared" si="276"/>
        <v>2.6040000000000001</v>
      </c>
      <c r="O475" s="89">
        <f t="shared" si="276"/>
        <v>2.6570900000000002</v>
      </c>
      <c r="P475" s="89">
        <f t="shared" si="276"/>
        <v>2.60554</v>
      </c>
      <c r="Q475" s="89">
        <f t="shared" si="276"/>
        <v>2.6120100000000002</v>
      </c>
      <c r="R475" s="89">
        <f t="shared" si="276"/>
        <v>2.59653</v>
      </c>
      <c r="S475" s="89">
        <f t="shared" si="276"/>
        <v>2.56134</v>
      </c>
      <c r="T475" s="89">
        <f t="shared" si="276"/>
        <v>2.5230600000000001</v>
      </c>
      <c r="U475" s="89">
        <f t="shared" si="276"/>
        <v>2.5741900000000002</v>
      </c>
      <c r="V475" s="89">
        <f t="shared" si="276"/>
        <v>2.5636000000000001</v>
      </c>
      <c r="W475" s="89">
        <f t="shared" si="276"/>
        <v>2.56351</v>
      </c>
      <c r="X475" s="89">
        <f t="shared" si="276"/>
        <v>2.4576699999999998</v>
      </c>
      <c r="Y475" s="89">
        <f t="shared" si="276"/>
        <v>2.3215400000000002</v>
      </c>
      <c r="Z475" s="89">
        <f t="shared" si="276"/>
        <v>2.2284700000000002</v>
      </c>
      <c r="AA475" s="89">
        <f t="shared" si="276"/>
        <v>2.0186199999999999</v>
      </c>
    </row>
    <row r="476" spans="1:27" ht="12.75" hidden="1" customHeight="1" outlineLevel="1" x14ac:dyDescent="0.2">
      <c r="A476" s="99" t="s">
        <v>2875</v>
      </c>
      <c r="B476" s="60" t="s">
        <v>238</v>
      </c>
      <c r="C476" s="40" t="s">
        <v>79</v>
      </c>
      <c r="D476" s="41">
        <v>1264.77</v>
      </c>
      <c r="E476" s="41">
        <v>1205.23</v>
      </c>
      <c r="F476" s="41">
        <v>1167.73</v>
      </c>
      <c r="G476" s="41">
        <v>1173.82</v>
      </c>
      <c r="H476" s="41">
        <v>1244.3399999999999</v>
      </c>
      <c r="I476" s="41">
        <v>1407.11</v>
      </c>
      <c r="J476" s="41">
        <v>1658.28</v>
      </c>
      <c r="K476" s="41">
        <v>1826.6</v>
      </c>
      <c r="L476" s="41">
        <v>2039.5</v>
      </c>
      <c r="M476" s="41">
        <v>2126.14</v>
      </c>
      <c r="N476" s="41">
        <v>2166.89</v>
      </c>
      <c r="O476" s="41">
        <v>2219.98</v>
      </c>
      <c r="P476" s="41">
        <v>2168.4299999999998</v>
      </c>
      <c r="Q476" s="41">
        <v>2174.9</v>
      </c>
      <c r="R476" s="41">
        <v>2159.42</v>
      </c>
      <c r="S476" s="41">
        <v>2124.23</v>
      </c>
      <c r="T476" s="41">
        <v>2085.9499999999998</v>
      </c>
      <c r="U476" s="41">
        <v>2137.08</v>
      </c>
      <c r="V476" s="41">
        <v>2126.4899999999998</v>
      </c>
      <c r="W476" s="41">
        <v>2126.4</v>
      </c>
      <c r="X476" s="41">
        <v>2020.56</v>
      </c>
      <c r="Y476" s="41">
        <v>1884.43</v>
      </c>
      <c r="Z476" s="41">
        <v>1791.36</v>
      </c>
      <c r="AA476" s="41">
        <v>1581.51</v>
      </c>
    </row>
    <row r="477" spans="1:27" ht="12.75" hidden="1" customHeight="1" outlineLevel="1" x14ac:dyDescent="0.2">
      <c r="A477" s="99" t="s">
        <v>2876</v>
      </c>
      <c r="B477" s="60" t="s">
        <v>90</v>
      </c>
      <c r="C477" s="40" t="s">
        <v>79</v>
      </c>
      <c r="D477" s="41">
        <f>$D$327</f>
        <v>217.03</v>
      </c>
      <c r="E477" s="41">
        <f t="shared" ref="E477:AA477" si="277">$D$327</f>
        <v>217.03</v>
      </c>
      <c r="F477" s="41">
        <f t="shared" si="277"/>
        <v>217.03</v>
      </c>
      <c r="G477" s="41">
        <f t="shared" si="277"/>
        <v>217.03</v>
      </c>
      <c r="H477" s="41">
        <f t="shared" si="277"/>
        <v>217.03</v>
      </c>
      <c r="I477" s="41">
        <f t="shared" si="277"/>
        <v>217.03</v>
      </c>
      <c r="J477" s="41">
        <f t="shared" si="277"/>
        <v>217.03</v>
      </c>
      <c r="K477" s="41">
        <f t="shared" si="277"/>
        <v>217.03</v>
      </c>
      <c r="L477" s="41">
        <f t="shared" si="277"/>
        <v>217.03</v>
      </c>
      <c r="M477" s="41">
        <f t="shared" si="277"/>
        <v>217.03</v>
      </c>
      <c r="N477" s="41">
        <f t="shared" si="277"/>
        <v>217.03</v>
      </c>
      <c r="O477" s="41">
        <f t="shared" si="277"/>
        <v>217.03</v>
      </c>
      <c r="P477" s="41">
        <f t="shared" si="277"/>
        <v>217.03</v>
      </c>
      <c r="Q477" s="41">
        <f t="shared" si="277"/>
        <v>217.03</v>
      </c>
      <c r="R477" s="41">
        <f t="shared" si="277"/>
        <v>217.03</v>
      </c>
      <c r="S477" s="41">
        <f t="shared" si="277"/>
        <v>217.03</v>
      </c>
      <c r="T477" s="41">
        <f t="shared" si="277"/>
        <v>217.03</v>
      </c>
      <c r="U477" s="41">
        <f t="shared" si="277"/>
        <v>217.03</v>
      </c>
      <c r="V477" s="41">
        <f t="shared" si="277"/>
        <v>217.03</v>
      </c>
      <c r="W477" s="41">
        <f t="shared" si="277"/>
        <v>217.03</v>
      </c>
      <c r="X477" s="41">
        <f t="shared" si="277"/>
        <v>217.03</v>
      </c>
      <c r="Y477" s="41">
        <f t="shared" si="277"/>
        <v>217.03</v>
      </c>
      <c r="Z477" s="41">
        <f t="shared" si="277"/>
        <v>217.03</v>
      </c>
      <c r="AA477" s="41">
        <f t="shared" si="277"/>
        <v>217.03</v>
      </c>
    </row>
    <row r="478" spans="1:27" ht="12.75" hidden="1" customHeight="1" outlineLevel="1" x14ac:dyDescent="0.2">
      <c r="A478" s="99" t="s">
        <v>2877</v>
      </c>
      <c r="B478" s="60" t="s">
        <v>83</v>
      </c>
      <c r="C478" s="40" t="s">
        <v>79</v>
      </c>
      <c r="D478" s="41">
        <v>3.72</v>
      </c>
      <c r="E478" s="41">
        <v>3.72</v>
      </c>
      <c r="F478" s="41">
        <v>3.72</v>
      </c>
      <c r="G478" s="41">
        <v>3.72</v>
      </c>
      <c r="H478" s="41">
        <v>3.72</v>
      </c>
      <c r="I478" s="41">
        <v>3.72</v>
      </c>
      <c r="J478" s="41">
        <v>3.72</v>
      </c>
      <c r="K478" s="41">
        <v>3.72</v>
      </c>
      <c r="L478" s="41">
        <v>3.72</v>
      </c>
      <c r="M478" s="41">
        <v>3.72</v>
      </c>
      <c r="N478" s="41">
        <v>3.72</v>
      </c>
      <c r="O478" s="41">
        <v>3.72</v>
      </c>
      <c r="P478" s="41">
        <v>3.72</v>
      </c>
      <c r="Q478" s="41">
        <v>3.72</v>
      </c>
      <c r="R478" s="41">
        <v>3.72</v>
      </c>
      <c r="S478" s="41">
        <v>3.72</v>
      </c>
      <c r="T478" s="41">
        <v>3.72</v>
      </c>
      <c r="U478" s="41">
        <v>3.72</v>
      </c>
      <c r="V478" s="41">
        <v>3.72</v>
      </c>
      <c r="W478" s="41">
        <v>3.72</v>
      </c>
      <c r="X478" s="41">
        <v>3.72</v>
      </c>
      <c r="Y478" s="41">
        <v>3.72</v>
      </c>
      <c r="Z478" s="41">
        <v>3.72</v>
      </c>
      <c r="AA478" s="41">
        <v>3.72</v>
      </c>
    </row>
    <row r="479" spans="1:27" ht="12.75" hidden="1" customHeight="1" outlineLevel="1" x14ac:dyDescent="0.2">
      <c r="A479" s="99" t="s">
        <v>2878</v>
      </c>
      <c r="B479" s="60" t="s">
        <v>81</v>
      </c>
      <c r="C479" s="40" t="s">
        <v>79</v>
      </c>
      <c r="D479" s="41">
        <f>$D$11</f>
        <v>216.36</v>
      </c>
      <c r="E479" s="41">
        <f t="shared" ref="E479:AA479" si="278">$D$11</f>
        <v>216.36</v>
      </c>
      <c r="F479" s="41">
        <f t="shared" si="278"/>
        <v>216.36</v>
      </c>
      <c r="G479" s="41">
        <f t="shared" si="278"/>
        <v>216.36</v>
      </c>
      <c r="H479" s="41">
        <f t="shared" si="278"/>
        <v>216.36</v>
      </c>
      <c r="I479" s="41">
        <f t="shared" si="278"/>
        <v>216.36</v>
      </c>
      <c r="J479" s="41">
        <f t="shared" si="278"/>
        <v>216.36</v>
      </c>
      <c r="K479" s="41">
        <f t="shared" si="278"/>
        <v>216.36</v>
      </c>
      <c r="L479" s="41">
        <f t="shared" si="278"/>
        <v>216.36</v>
      </c>
      <c r="M479" s="41">
        <f t="shared" si="278"/>
        <v>216.36</v>
      </c>
      <c r="N479" s="41">
        <f t="shared" si="278"/>
        <v>216.36</v>
      </c>
      <c r="O479" s="41">
        <f t="shared" si="278"/>
        <v>216.36</v>
      </c>
      <c r="P479" s="41">
        <f t="shared" si="278"/>
        <v>216.36</v>
      </c>
      <c r="Q479" s="41">
        <f t="shared" si="278"/>
        <v>216.36</v>
      </c>
      <c r="R479" s="41">
        <f t="shared" si="278"/>
        <v>216.36</v>
      </c>
      <c r="S479" s="41">
        <f t="shared" si="278"/>
        <v>216.36</v>
      </c>
      <c r="T479" s="41">
        <f t="shared" si="278"/>
        <v>216.36</v>
      </c>
      <c r="U479" s="41">
        <f t="shared" si="278"/>
        <v>216.36</v>
      </c>
      <c r="V479" s="41">
        <f t="shared" si="278"/>
        <v>216.36</v>
      </c>
      <c r="W479" s="41">
        <f t="shared" si="278"/>
        <v>216.36</v>
      </c>
      <c r="X479" s="41">
        <f t="shared" si="278"/>
        <v>216.36</v>
      </c>
      <c r="Y479" s="41">
        <f t="shared" si="278"/>
        <v>216.36</v>
      </c>
      <c r="Z479" s="41">
        <f t="shared" si="278"/>
        <v>216.36</v>
      </c>
      <c r="AA479" s="41">
        <f t="shared" si="278"/>
        <v>216.36</v>
      </c>
    </row>
    <row r="480" spans="1:27" collapsed="1" x14ac:dyDescent="0.2">
      <c r="B480" s="101" t="s">
        <v>392</v>
      </c>
    </row>
    <row r="481" spans="1:27" x14ac:dyDescent="0.2">
      <c r="B481" s="101" t="s">
        <v>392</v>
      </c>
    </row>
    <row r="482" spans="1:27" x14ac:dyDescent="0.2">
      <c r="A482" s="175" t="s">
        <v>705</v>
      </c>
      <c r="B482" s="176"/>
      <c r="C482" s="176"/>
      <c r="D482" s="176"/>
      <c r="E482" s="176"/>
      <c r="F482" s="176"/>
      <c r="G482" s="176"/>
      <c r="H482" s="176"/>
      <c r="I482" s="176"/>
      <c r="J482" s="176"/>
      <c r="K482" s="176"/>
      <c r="L482" s="176"/>
      <c r="M482" s="176"/>
      <c r="N482" s="176"/>
      <c r="O482" s="176"/>
      <c r="P482" s="176"/>
      <c r="Q482" s="176"/>
      <c r="R482" s="176"/>
      <c r="S482" s="176"/>
      <c r="T482" s="176"/>
      <c r="U482" s="176"/>
      <c r="V482" s="176"/>
      <c r="W482" s="176"/>
      <c r="X482" s="176"/>
      <c r="Y482" s="176"/>
      <c r="Z482" s="176"/>
      <c r="AA482" s="177"/>
    </row>
    <row r="483" spans="1:27" ht="25.5" x14ac:dyDescent="0.2">
      <c r="A483" s="96" t="s">
        <v>64</v>
      </c>
      <c r="B483" s="97" t="s">
        <v>210</v>
      </c>
      <c r="C483" s="96" t="s">
        <v>211</v>
      </c>
      <c r="D483" s="97" t="s">
        <v>212</v>
      </c>
      <c r="E483" s="97" t="s">
        <v>213</v>
      </c>
      <c r="F483" s="97" t="s">
        <v>214</v>
      </c>
      <c r="G483" s="97" t="s">
        <v>215</v>
      </c>
      <c r="H483" s="97" t="s">
        <v>216</v>
      </c>
      <c r="I483" s="97" t="s">
        <v>217</v>
      </c>
      <c r="J483" s="97" t="s">
        <v>218</v>
      </c>
      <c r="K483" s="97" t="s">
        <v>219</v>
      </c>
      <c r="L483" s="97" t="s">
        <v>220</v>
      </c>
      <c r="M483" s="97" t="s">
        <v>221</v>
      </c>
      <c r="N483" s="97" t="s">
        <v>222</v>
      </c>
      <c r="O483" s="97" t="s">
        <v>223</v>
      </c>
      <c r="P483" s="97" t="s">
        <v>224</v>
      </c>
      <c r="Q483" s="97" t="s">
        <v>225</v>
      </c>
      <c r="R483" s="97" t="s">
        <v>226</v>
      </c>
      <c r="S483" s="97" t="s">
        <v>227</v>
      </c>
      <c r="T483" s="97" t="s">
        <v>228</v>
      </c>
      <c r="U483" s="97" t="s">
        <v>229</v>
      </c>
      <c r="V483" s="97" t="s">
        <v>230</v>
      </c>
      <c r="W483" s="97" t="s">
        <v>231</v>
      </c>
      <c r="X483" s="97" t="s">
        <v>232</v>
      </c>
      <c r="Y483" s="97" t="s">
        <v>233</v>
      </c>
      <c r="Z483" s="97" t="s">
        <v>234</v>
      </c>
      <c r="AA483" s="97" t="s">
        <v>235</v>
      </c>
    </row>
    <row r="484" spans="1:27" x14ac:dyDescent="0.2">
      <c r="A484" s="98" t="s">
        <v>2879</v>
      </c>
      <c r="B484" s="25" t="str">
        <f>"01"&amp;"."&amp;$B$801&amp;"."&amp;$B$802</f>
        <v>01.01.2024</v>
      </c>
      <c r="C484" s="88" t="s">
        <v>76</v>
      </c>
      <c r="D484" s="89">
        <f>ROUND(((D485+D486+D488+D487)/1000),5)</f>
        <v>1.72027</v>
      </c>
      <c r="E484" s="89">
        <f>ROUND(((E485+E486+E488+E487)/1000),5)</f>
        <v>1.6502300000000001</v>
      </c>
      <c r="F484" s="89">
        <f>ROUND(((F485+F486+F488+F487)/1000),5)</f>
        <v>1.6433599999999999</v>
      </c>
      <c r="G484" s="89">
        <f t="shared" ref="G484:AA484" si="279">ROUND(((G485+G486+G488+G487)/1000),5)</f>
        <v>1.55098</v>
      </c>
      <c r="H484" s="89">
        <f t="shared" si="279"/>
        <v>1.5120800000000001</v>
      </c>
      <c r="I484" s="89">
        <f t="shared" si="279"/>
        <v>1.51485</v>
      </c>
      <c r="J484" s="89">
        <f t="shared" si="279"/>
        <v>1.5625500000000001</v>
      </c>
      <c r="K484" s="89">
        <f t="shared" si="279"/>
        <v>1.54979</v>
      </c>
      <c r="L484" s="89">
        <f t="shared" si="279"/>
        <v>1.42398</v>
      </c>
      <c r="M484" s="89">
        <f t="shared" si="279"/>
        <v>1.4967699999999999</v>
      </c>
      <c r="N484" s="89">
        <f t="shared" si="279"/>
        <v>1.6469800000000001</v>
      </c>
      <c r="O484" s="89">
        <f t="shared" si="279"/>
        <v>1.6715</v>
      </c>
      <c r="P484" s="89">
        <f t="shared" si="279"/>
        <v>1.70343</v>
      </c>
      <c r="Q484" s="89">
        <f t="shared" si="279"/>
        <v>1.7331399999999999</v>
      </c>
      <c r="R484" s="89">
        <f t="shared" si="279"/>
        <v>1.7438100000000001</v>
      </c>
      <c r="S484" s="89">
        <f t="shared" si="279"/>
        <v>1.7838099999999999</v>
      </c>
      <c r="T484" s="89">
        <f t="shared" si="279"/>
        <v>1.81871</v>
      </c>
      <c r="U484" s="89">
        <f t="shared" si="279"/>
        <v>1.84552</v>
      </c>
      <c r="V484" s="89">
        <f t="shared" si="279"/>
        <v>1.8495299999999999</v>
      </c>
      <c r="W484" s="89">
        <f t="shared" si="279"/>
        <v>1.84745</v>
      </c>
      <c r="X484" s="89">
        <f t="shared" si="279"/>
        <v>1.8508</v>
      </c>
      <c r="Y484" s="89">
        <f t="shared" si="279"/>
        <v>1.8461700000000001</v>
      </c>
      <c r="Z484" s="89">
        <f t="shared" si="279"/>
        <v>1.7799100000000001</v>
      </c>
      <c r="AA484" s="89">
        <f t="shared" si="279"/>
        <v>1.68675</v>
      </c>
    </row>
    <row r="485" spans="1:27" ht="12.75" hidden="1" customHeight="1" outlineLevel="1" x14ac:dyDescent="0.2">
      <c r="A485" s="99" t="s">
        <v>2880</v>
      </c>
      <c r="B485" s="60" t="s">
        <v>238</v>
      </c>
      <c r="C485" s="40" t="s">
        <v>79</v>
      </c>
      <c r="D485" s="41">
        <v>1066.01</v>
      </c>
      <c r="E485" s="41">
        <v>995.97</v>
      </c>
      <c r="F485" s="41">
        <v>989.1</v>
      </c>
      <c r="G485" s="41">
        <v>896.72</v>
      </c>
      <c r="H485" s="41">
        <v>857.82</v>
      </c>
      <c r="I485" s="41">
        <v>860.59</v>
      </c>
      <c r="J485" s="41">
        <v>908.29</v>
      </c>
      <c r="K485" s="41">
        <v>895.53</v>
      </c>
      <c r="L485" s="41">
        <v>769.72</v>
      </c>
      <c r="M485" s="41">
        <v>842.51</v>
      </c>
      <c r="N485" s="41">
        <v>992.72</v>
      </c>
      <c r="O485" s="41">
        <v>1017.24</v>
      </c>
      <c r="P485" s="41">
        <v>1049.17</v>
      </c>
      <c r="Q485" s="41">
        <v>1078.8800000000001</v>
      </c>
      <c r="R485" s="41">
        <v>1089.55</v>
      </c>
      <c r="S485" s="41">
        <v>1129.55</v>
      </c>
      <c r="T485" s="41">
        <v>1164.45</v>
      </c>
      <c r="U485" s="41">
        <v>1191.26</v>
      </c>
      <c r="V485" s="41">
        <v>1195.27</v>
      </c>
      <c r="W485" s="41">
        <v>1193.19</v>
      </c>
      <c r="X485" s="41">
        <v>1196.54</v>
      </c>
      <c r="Y485" s="41">
        <v>1191.9100000000001</v>
      </c>
      <c r="Z485" s="41">
        <v>1125.6500000000001</v>
      </c>
      <c r="AA485" s="41">
        <v>1032.49</v>
      </c>
    </row>
    <row r="486" spans="1:27" ht="12.75" hidden="1" customHeight="1" outlineLevel="1" x14ac:dyDescent="0.2">
      <c r="A486" s="99" t="s">
        <v>2881</v>
      </c>
      <c r="B486" s="60" t="s">
        <v>90</v>
      </c>
      <c r="C486" s="40" t="s">
        <v>79</v>
      </c>
      <c r="D486" s="41">
        <v>434.18</v>
      </c>
      <c r="E486" s="41">
        <f>$D$486</f>
        <v>434.18</v>
      </c>
      <c r="F486" s="41">
        <f t="shared" ref="F486:AA486" si="280">$D$486</f>
        <v>434.18</v>
      </c>
      <c r="G486" s="41">
        <f t="shared" si="280"/>
        <v>434.18</v>
      </c>
      <c r="H486" s="41">
        <f t="shared" si="280"/>
        <v>434.18</v>
      </c>
      <c r="I486" s="41">
        <f t="shared" si="280"/>
        <v>434.18</v>
      </c>
      <c r="J486" s="41">
        <f t="shared" si="280"/>
        <v>434.18</v>
      </c>
      <c r="K486" s="41">
        <f t="shared" si="280"/>
        <v>434.18</v>
      </c>
      <c r="L486" s="41">
        <f t="shared" si="280"/>
        <v>434.18</v>
      </c>
      <c r="M486" s="41">
        <f t="shared" si="280"/>
        <v>434.18</v>
      </c>
      <c r="N486" s="41">
        <f t="shared" si="280"/>
        <v>434.18</v>
      </c>
      <c r="O486" s="41">
        <f t="shared" si="280"/>
        <v>434.18</v>
      </c>
      <c r="P486" s="41">
        <f t="shared" si="280"/>
        <v>434.18</v>
      </c>
      <c r="Q486" s="41">
        <f t="shared" si="280"/>
        <v>434.18</v>
      </c>
      <c r="R486" s="41">
        <f t="shared" si="280"/>
        <v>434.18</v>
      </c>
      <c r="S486" s="41">
        <f t="shared" si="280"/>
        <v>434.18</v>
      </c>
      <c r="T486" s="41">
        <f t="shared" si="280"/>
        <v>434.18</v>
      </c>
      <c r="U486" s="41">
        <f t="shared" si="280"/>
        <v>434.18</v>
      </c>
      <c r="V486" s="41">
        <f t="shared" si="280"/>
        <v>434.18</v>
      </c>
      <c r="W486" s="41">
        <f t="shared" si="280"/>
        <v>434.18</v>
      </c>
      <c r="X486" s="41">
        <f t="shared" si="280"/>
        <v>434.18</v>
      </c>
      <c r="Y486" s="41">
        <f t="shared" si="280"/>
        <v>434.18</v>
      </c>
      <c r="Z486" s="41">
        <f t="shared" si="280"/>
        <v>434.18</v>
      </c>
      <c r="AA486" s="41">
        <f t="shared" si="280"/>
        <v>434.18</v>
      </c>
    </row>
    <row r="487" spans="1:27" ht="12.75" hidden="1" customHeight="1" outlineLevel="1" x14ac:dyDescent="0.2">
      <c r="A487" s="99" t="s">
        <v>2882</v>
      </c>
      <c r="B487" s="60" t="s">
        <v>83</v>
      </c>
      <c r="C487" s="40" t="s">
        <v>79</v>
      </c>
      <c r="D487" s="41">
        <v>3.72</v>
      </c>
      <c r="E487" s="41">
        <v>3.72</v>
      </c>
      <c r="F487" s="41">
        <v>3.72</v>
      </c>
      <c r="G487" s="41">
        <v>3.72</v>
      </c>
      <c r="H487" s="41">
        <v>3.72</v>
      </c>
      <c r="I487" s="41">
        <v>3.72</v>
      </c>
      <c r="J487" s="41">
        <v>3.72</v>
      </c>
      <c r="K487" s="41">
        <v>3.72</v>
      </c>
      <c r="L487" s="41">
        <v>3.72</v>
      </c>
      <c r="M487" s="41">
        <v>3.72</v>
      </c>
      <c r="N487" s="41">
        <v>3.72</v>
      </c>
      <c r="O487" s="41">
        <v>3.72</v>
      </c>
      <c r="P487" s="41">
        <v>3.72</v>
      </c>
      <c r="Q487" s="41">
        <v>3.72</v>
      </c>
      <c r="R487" s="41">
        <v>3.72</v>
      </c>
      <c r="S487" s="41">
        <v>3.72</v>
      </c>
      <c r="T487" s="41">
        <v>3.72</v>
      </c>
      <c r="U487" s="41">
        <v>3.72</v>
      </c>
      <c r="V487" s="41">
        <v>3.72</v>
      </c>
      <c r="W487" s="41">
        <v>3.72</v>
      </c>
      <c r="X487" s="41">
        <v>3.72</v>
      </c>
      <c r="Y487" s="41">
        <v>3.72</v>
      </c>
      <c r="Z487" s="41">
        <v>3.72</v>
      </c>
      <c r="AA487" s="41">
        <v>3.72</v>
      </c>
    </row>
    <row r="488" spans="1:27" ht="12.75" hidden="1" customHeight="1" outlineLevel="1" x14ac:dyDescent="0.2">
      <c r="A488" s="99" t="s">
        <v>2883</v>
      </c>
      <c r="B488" s="60" t="s">
        <v>81</v>
      </c>
      <c r="C488" s="40" t="s">
        <v>79</v>
      </c>
      <c r="D488" s="41">
        <f>$D$11</f>
        <v>216.36</v>
      </c>
      <c r="E488" s="41">
        <f t="shared" ref="E488:AA488" si="281">$D$11</f>
        <v>216.36</v>
      </c>
      <c r="F488" s="41">
        <f t="shared" si="281"/>
        <v>216.36</v>
      </c>
      <c r="G488" s="41">
        <f t="shared" si="281"/>
        <v>216.36</v>
      </c>
      <c r="H488" s="41">
        <f t="shared" si="281"/>
        <v>216.36</v>
      </c>
      <c r="I488" s="41">
        <f t="shared" si="281"/>
        <v>216.36</v>
      </c>
      <c r="J488" s="41">
        <f t="shared" si="281"/>
        <v>216.36</v>
      </c>
      <c r="K488" s="41">
        <f t="shared" si="281"/>
        <v>216.36</v>
      </c>
      <c r="L488" s="41">
        <f t="shared" si="281"/>
        <v>216.36</v>
      </c>
      <c r="M488" s="41">
        <f t="shared" si="281"/>
        <v>216.36</v>
      </c>
      <c r="N488" s="41">
        <f t="shared" si="281"/>
        <v>216.36</v>
      </c>
      <c r="O488" s="41">
        <f t="shared" si="281"/>
        <v>216.36</v>
      </c>
      <c r="P488" s="41">
        <f t="shared" si="281"/>
        <v>216.36</v>
      </c>
      <c r="Q488" s="41">
        <f t="shared" si="281"/>
        <v>216.36</v>
      </c>
      <c r="R488" s="41">
        <f t="shared" si="281"/>
        <v>216.36</v>
      </c>
      <c r="S488" s="41">
        <f t="shared" si="281"/>
        <v>216.36</v>
      </c>
      <c r="T488" s="41">
        <f t="shared" si="281"/>
        <v>216.36</v>
      </c>
      <c r="U488" s="41">
        <f t="shared" si="281"/>
        <v>216.36</v>
      </c>
      <c r="V488" s="41">
        <f t="shared" si="281"/>
        <v>216.36</v>
      </c>
      <c r="W488" s="41">
        <f t="shared" si="281"/>
        <v>216.36</v>
      </c>
      <c r="X488" s="41">
        <f t="shared" si="281"/>
        <v>216.36</v>
      </c>
      <c r="Y488" s="41">
        <f t="shared" si="281"/>
        <v>216.36</v>
      </c>
      <c r="Z488" s="41">
        <f t="shared" si="281"/>
        <v>216.36</v>
      </c>
      <c r="AA488" s="41">
        <f t="shared" si="281"/>
        <v>216.36</v>
      </c>
    </row>
    <row r="489" spans="1:27" collapsed="1" x14ac:dyDescent="0.2">
      <c r="A489" s="98" t="s">
        <v>2884</v>
      </c>
      <c r="B489" s="25" t="str">
        <f>"02"&amp;"."&amp;$B$801&amp;"."&amp;$B$802</f>
        <v>02.01.2024</v>
      </c>
      <c r="C489" s="88" t="s">
        <v>76</v>
      </c>
      <c r="D489" s="89">
        <f>ROUND(((D490+D491+D493+D492)/1000),5)</f>
        <v>1.72742</v>
      </c>
      <c r="E489" s="89">
        <f>ROUND(((E490+E491+E493+E492)/1000),5)</f>
        <v>1.59311</v>
      </c>
      <c r="F489" s="89">
        <f>ROUND(((F490+F491+F493+F492)/1000),5)</f>
        <v>1.46594</v>
      </c>
      <c r="G489" s="89">
        <f t="shared" ref="G489:AA489" si="282">ROUND(((G490+G491+G493+G492)/1000),5)</f>
        <v>1.42241</v>
      </c>
      <c r="H489" s="89">
        <f t="shared" si="282"/>
        <v>1.4213</v>
      </c>
      <c r="I489" s="89">
        <f t="shared" si="282"/>
        <v>1.4601999999999999</v>
      </c>
      <c r="J489" s="89">
        <f t="shared" si="282"/>
        <v>1.53105</v>
      </c>
      <c r="K489" s="89">
        <f t="shared" si="282"/>
        <v>1.72437</v>
      </c>
      <c r="L489" s="89">
        <f t="shared" si="282"/>
        <v>1.79776</v>
      </c>
      <c r="M489" s="89">
        <f t="shared" si="282"/>
        <v>1.93869</v>
      </c>
      <c r="N489" s="89">
        <f t="shared" si="282"/>
        <v>2.11971</v>
      </c>
      <c r="O489" s="89">
        <f t="shared" si="282"/>
        <v>2.1534</v>
      </c>
      <c r="P489" s="89">
        <f t="shared" si="282"/>
        <v>2.1613099999999998</v>
      </c>
      <c r="Q489" s="89">
        <f t="shared" si="282"/>
        <v>2.16445</v>
      </c>
      <c r="R489" s="89">
        <f t="shared" si="282"/>
        <v>2.1384799999999999</v>
      </c>
      <c r="S489" s="89">
        <f t="shared" si="282"/>
        <v>2.1409899999999999</v>
      </c>
      <c r="T489" s="89">
        <f t="shared" si="282"/>
        <v>2.1950400000000001</v>
      </c>
      <c r="U489" s="89">
        <f t="shared" si="282"/>
        <v>2.2291500000000002</v>
      </c>
      <c r="V489" s="89">
        <f t="shared" si="282"/>
        <v>2.2394500000000002</v>
      </c>
      <c r="W489" s="89">
        <f t="shared" si="282"/>
        <v>2.2382200000000001</v>
      </c>
      <c r="X489" s="89">
        <f t="shared" si="282"/>
        <v>2.2438799999999999</v>
      </c>
      <c r="Y489" s="89">
        <f t="shared" si="282"/>
        <v>2.2201399999999998</v>
      </c>
      <c r="Z489" s="89">
        <f t="shared" si="282"/>
        <v>2.0794100000000002</v>
      </c>
      <c r="AA489" s="89">
        <f t="shared" si="282"/>
        <v>1.8537600000000001</v>
      </c>
    </row>
    <row r="490" spans="1:27" ht="12.75" hidden="1" customHeight="1" outlineLevel="1" x14ac:dyDescent="0.2">
      <c r="A490" s="99" t="s">
        <v>2885</v>
      </c>
      <c r="B490" s="60" t="s">
        <v>238</v>
      </c>
      <c r="C490" s="40" t="s">
        <v>79</v>
      </c>
      <c r="D490" s="41">
        <v>1073.1600000000001</v>
      </c>
      <c r="E490" s="41">
        <v>938.85</v>
      </c>
      <c r="F490" s="41">
        <v>811.68</v>
      </c>
      <c r="G490" s="41">
        <v>768.15</v>
      </c>
      <c r="H490" s="41">
        <v>767.04</v>
      </c>
      <c r="I490" s="41">
        <v>805.94</v>
      </c>
      <c r="J490" s="41">
        <v>876.79</v>
      </c>
      <c r="K490" s="41">
        <v>1070.1099999999999</v>
      </c>
      <c r="L490" s="41">
        <v>1143.5</v>
      </c>
      <c r="M490" s="41">
        <v>1284.43</v>
      </c>
      <c r="N490" s="41">
        <v>1465.45</v>
      </c>
      <c r="O490" s="41">
        <v>1499.14</v>
      </c>
      <c r="P490" s="41">
        <v>1507.05</v>
      </c>
      <c r="Q490" s="41">
        <v>1510.19</v>
      </c>
      <c r="R490" s="41">
        <v>1484.22</v>
      </c>
      <c r="S490" s="41">
        <v>1486.73</v>
      </c>
      <c r="T490" s="41">
        <v>1540.78</v>
      </c>
      <c r="U490" s="41">
        <v>1574.89</v>
      </c>
      <c r="V490" s="41">
        <v>1585.19</v>
      </c>
      <c r="W490" s="41">
        <v>1583.96</v>
      </c>
      <c r="X490" s="41">
        <v>1589.62</v>
      </c>
      <c r="Y490" s="41">
        <v>1565.88</v>
      </c>
      <c r="Z490" s="41">
        <v>1425.15</v>
      </c>
      <c r="AA490" s="41">
        <v>1199.5</v>
      </c>
    </row>
    <row r="491" spans="1:27" ht="12.75" hidden="1" customHeight="1" outlineLevel="1" x14ac:dyDescent="0.2">
      <c r="A491" s="99" t="s">
        <v>2886</v>
      </c>
      <c r="B491" s="60" t="s">
        <v>90</v>
      </c>
      <c r="C491" s="40" t="s">
        <v>79</v>
      </c>
      <c r="D491" s="41">
        <f>$D$486</f>
        <v>434.18</v>
      </c>
      <c r="E491" s="41">
        <f t="shared" ref="E491:AA491" si="283">$D$486</f>
        <v>434.18</v>
      </c>
      <c r="F491" s="41">
        <f t="shared" si="283"/>
        <v>434.18</v>
      </c>
      <c r="G491" s="41">
        <f t="shared" si="283"/>
        <v>434.18</v>
      </c>
      <c r="H491" s="41">
        <f t="shared" si="283"/>
        <v>434.18</v>
      </c>
      <c r="I491" s="41">
        <f t="shared" si="283"/>
        <v>434.18</v>
      </c>
      <c r="J491" s="41">
        <f t="shared" si="283"/>
        <v>434.18</v>
      </c>
      <c r="K491" s="41">
        <f t="shared" si="283"/>
        <v>434.18</v>
      </c>
      <c r="L491" s="41">
        <f t="shared" si="283"/>
        <v>434.18</v>
      </c>
      <c r="M491" s="41">
        <f t="shared" si="283"/>
        <v>434.18</v>
      </c>
      <c r="N491" s="41">
        <f t="shared" si="283"/>
        <v>434.18</v>
      </c>
      <c r="O491" s="41">
        <f t="shared" si="283"/>
        <v>434.18</v>
      </c>
      <c r="P491" s="41">
        <f t="shared" si="283"/>
        <v>434.18</v>
      </c>
      <c r="Q491" s="41">
        <f t="shared" si="283"/>
        <v>434.18</v>
      </c>
      <c r="R491" s="41">
        <f t="shared" si="283"/>
        <v>434.18</v>
      </c>
      <c r="S491" s="41">
        <f t="shared" si="283"/>
        <v>434.18</v>
      </c>
      <c r="T491" s="41">
        <f t="shared" si="283"/>
        <v>434.18</v>
      </c>
      <c r="U491" s="41">
        <f t="shared" si="283"/>
        <v>434.18</v>
      </c>
      <c r="V491" s="41">
        <f t="shared" si="283"/>
        <v>434.18</v>
      </c>
      <c r="W491" s="41">
        <f t="shared" si="283"/>
        <v>434.18</v>
      </c>
      <c r="X491" s="41">
        <f t="shared" si="283"/>
        <v>434.18</v>
      </c>
      <c r="Y491" s="41">
        <f t="shared" si="283"/>
        <v>434.18</v>
      </c>
      <c r="Z491" s="41">
        <f t="shared" si="283"/>
        <v>434.18</v>
      </c>
      <c r="AA491" s="41">
        <f t="shared" si="283"/>
        <v>434.18</v>
      </c>
    </row>
    <row r="492" spans="1:27" ht="12.75" hidden="1" customHeight="1" outlineLevel="1" x14ac:dyDescent="0.2">
      <c r="A492" s="99" t="s">
        <v>2887</v>
      </c>
      <c r="B492" s="60" t="s">
        <v>83</v>
      </c>
      <c r="C492" s="40" t="s">
        <v>79</v>
      </c>
      <c r="D492" s="41">
        <v>3.72</v>
      </c>
      <c r="E492" s="41">
        <v>3.72</v>
      </c>
      <c r="F492" s="41">
        <v>3.72</v>
      </c>
      <c r="G492" s="41">
        <v>3.72</v>
      </c>
      <c r="H492" s="41">
        <v>3.72</v>
      </c>
      <c r="I492" s="41">
        <v>3.72</v>
      </c>
      <c r="J492" s="41">
        <v>3.72</v>
      </c>
      <c r="K492" s="41">
        <v>3.72</v>
      </c>
      <c r="L492" s="41">
        <v>3.72</v>
      </c>
      <c r="M492" s="41">
        <v>3.72</v>
      </c>
      <c r="N492" s="41">
        <v>3.72</v>
      </c>
      <c r="O492" s="41">
        <v>3.72</v>
      </c>
      <c r="P492" s="41">
        <v>3.72</v>
      </c>
      <c r="Q492" s="41">
        <v>3.72</v>
      </c>
      <c r="R492" s="41">
        <v>3.72</v>
      </c>
      <c r="S492" s="41">
        <v>3.72</v>
      </c>
      <c r="T492" s="41">
        <v>3.72</v>
      </c>
      <c r="U492" s="41">
        <v>3.72</v>
      </c>
      <c r="V492" s="41">
        <v>3.72</v>
      </c>
      <c r="W492" s="41">
        <v>3.72</v>
      </c>
      <c r="X492" s="41">
        <v>3.72</v>
      </c>
      <c r="Y492" s="41">
        <v>3.72</v>
      </c>
      <c r="Z492" s="41">
        <v>3.72</v>
      </c>
      <c r="AA492" s="41">
        <v>3.72</v>
      </c>
    </row>
    <row r="493" spans="1:27" ht="12.75" hidden="1" customHeight="1" outlineLevel="1" x14ac:dyDescent="0.2">
      <c r="A493" s="99" t="s">
        <v>2888</v>
      </c>
      <c r="B493" s="60" t="s">
        <v>81</v>
      </c>
      <c r="C493" s="40" t="s">
        <v>79</v>
      </c>
      <c r="D493" s="41">
        <f>$D$11</f>
        <v>216.36</v>
      </c>
      <c r="E493" s="41">
        <f t="shared" ref="E493:AA493" si="284">$D$11</f>
        <v>216.36</v>
      </c>
      <c r="F493" s="41">
        <f t="shared" si="284"/>
        <v>216.36</v>
      </c>
      <c r="G493" s="41">
        <f t="shared" si="284"/>
        <v>216.36</v>
      </c>
      <c r="H493" s="41">
        <f t="shared" si="284"/>
        <v>216.36</v>
      </c>
      <c r="I493" s="41">
        <f t="shared" si="284"/>
        <v>216.36</v>
      </c>
      <c r="J493" s="41">
        <f t="shared" si="284"/>
        <v>216.36</v>
      </c>
      <c r="K493" s="41">
        <f t="shared" si="284"/>
        <v>216.36</v>
      </c>
      <c r="L493" s="41">
        <f t="shared" si="284"/>
        <v>216.36</v>
      </c>
      <c r="M493" s="41">
        <f t="shared" si="284"/>
        <v>216.36</v>
      </c>
      <c r="N493" s="41">
        <f t="shared" si="284"/>
        <v>216.36</v>
      </c>
      <c r="O493" s="41">
        <f t="shared" si="284"/>
        <v>216.36</v>
      </c>
      <c r="P493" s="41">
        <f t="shared" si="284"/>
        <v>216.36</v>
      </c>
      <c r="Q493" s="41">
        <f t="shared" si="284"/>
        <v>216.36</v>
      </c>
      <c r="R493" s="41">
        <f t="shared" si="284"/>
        <v>216.36</v>
      </c>
      <c r="S493" s="41">
        <f t="shared" si="284"/>
        <v>216.36</v>
      </c>
      <c r="T493" s="41">
        <f t="shared" si="284"/>
        <v>216.36</v>
      </c>
      <c r="U493" s="41">
        <f t="shared" si="284"/>
        <v>216.36</v>
      </c>
      <c r="V493" s="41">
        <f t="shared" si="284"/>
        <v>216.36</v>
      </c>
      <c r="W493" s="41">
        <f t="shared" si="284"/>
        <v>216.36</v>
      </c>
      <c r="X493" s="41">
        <f t="shared" si="284"/>
        <v>216.36</v>
      </c>
      <c r="Y493" s="41">
        <f t="shared" si="284"/>
        <v>216.36</v>
      </c>
      <c r="Z493" s="41">
        <f t="shared" si="284"/>
        <v>216.36</v>
      </c>
      <c r="AA493" s="41">
        <f t="shared" si="284"/>
        <v>216.36</v>
      </c>
    </row>
    <row r="494" spans="1:27" collapsed="1" x14ac:dyDescent="0.2">
      <c r="A494" s="98" t="s">
        <v>2889</v>
      </c>
      <c r="B494" s="25" t="str">
        <f>"03"&amp;"."&amp;$B$801&amp;"."&amp;$B$802</f>
        <v>03.01.2024</v>
      </c>
      <c r="C494" s="88" t="s">
        <v>76</v>
      </c>
      <c r="D494" s="89">
        <f>ROUND(((D495+D496+D498+D497)/1000),5)</f>
        <v>1.7378100000000001</v>
      </c>
      <c r="E494" s="89">
        <f>ROUND(((E495+E496+E498+E497)/1000),5)</f>
        <v>1.6642399999999999</v>
      </c>
      <c r="F494" s="89">
        <f>ROUND(((F495+F496+F498+F497)/1000),5)</f>
        <v>1.6393500000000001</v>
      </c>
      <c r="G494" s="89">
        <f t="shared" ref="G494:AA494" si="285">ROUND(((G495+G496+G498+G497)/1000),5)</f>
        <v>1.60006</v>
      </c>
      <c r="H494" s="89">
        <f t="shared" si="285"/>
        <v>1.5797300000000001</v>
      </c>
      <c r="I494" s="89">
        <f t="shared" si="285"/>
        <v>1.66048</v>
      </c>
      <c r="J494" s="89">
        <f t="shared" si="285"/>
        <v>1.7231000000000001</v>
      </c>
      <c r="K494" s="89">
        <f t="shared" si="285"/>
        <v>1.84714</v>
      </c>
      <c r="L494" s="89">
        <f t="shared" si="285"/>
        <v>1.9866900000000001</v>
      </c>
      <c r="M494" s="89">
        <f t="shared" si="285"/>
        <v>2.1756899999999999</v>
      </c>
      <c r="N494" s="89">
        <f t="shared" si="285"/>
        <v>2.2669000000000001</v>
      </c>
      <c r="O494" s="89">
        <f t="shared" si="285"/>
        <v>2.2995700000000001</v>
      </c>
      <c r="P494" s="89">
        <f t="shared" si="285"/>
        <v>2.29637</v>
      </c>
      <c r="Q494" s="89">
        <f t="shared" si="285"/>
        <v>2.2940399999999999</v>
      </c>
      <c r="R494" s="89">
        <f t="shared" si="285"/>
        <v>2.2450000000000001</v>
      </c>
      <c r="S494" s="89">
        <f t="shared" si="285"/>
        <v>2.2318099999999998</v>
      </c>
      <c r="T494" s="89">
        <f t="shared" si="285"/>
        <v>2.3019799999999999</v>
      </c>
      <c r="U494" s="89">
        <f t="shared" si="285"/>
        <v>2.3471299999999999</v>
      </c>
      <c r="V494" s="89">
        <f t="shared" si="285"/>
        <v>2.35772</v>
      </c>
      <c r="W494" s="89">
        <f t="shared" si="285"/>
        <v>2.33962</v>
      </c>
      <c r="X494" s="89">
        <f t="shared" si="285"/>
        <v>2.3095400000000001</v>
      </c>
      <c r="Y494" s="89">
        <f t="shared" si="285"/>
        <v>2.2008899999999998</v>
      </c>
      <c r="Z494" s="89">
        <f t="shared" si="285"/>
        <v>2.0182799999999999</v>
      </c>
      <c r="AA494" s="89">
        <f t="shared" si="285"/>
        <v>1.8455299999999999</v>
      </c>
    </row>
    <row r="495" spans="1:27" ht="12.75" hidden="1" customHeight="1" outlineLevel="1" x14ac:dyDescent="0.2">
      <c r="A495" s="99" t="s">
        <v>2890</v>
      </c>
      <c r="B495" s="60" t="s">
        <v>238</v>
      </c>
      <c r="C495" s="40" t="s">
        <v>79</v>
      </c>
      <c r="D495" s="41">
        <v>1083.55</v>
      </c>
      <c r="E495" s="41">
        <v>1009.98</v>
      </c>
      <c r="F495" s="41">
        <v>985.09</v>
      </c>
      <c r="G495" s="41">
        <v>945.8</v>
      </c>
      <c r="H495" s="41">
        <v>925.47</v>
      </c>
      <c r="I495" s="41">
        <v>1006.22</v>
      </c>
      <c r="J495" s="41">
        <v>1068.8399999999999</v>
      </c>
      <c r="K495" s="41">
        <v>1192.8800000000001</v>
      </c>
      <c r="L495" s="41">
        <v>1332.43</v>
      </c>
      <c r="M495" s="41">
        <v>1521.43</v>
      </c>
      <c r="N495" s="41">
        <v>1612.64</v>
      </c>
      <c r="O495" s="41">
        <v>1645.31</v>
      </c>
      <c r="P495" s="41">
        <v>1642.11</v>
      </c>
      <c r="Q495" s="41">
        <v>1639.78</v>
      </c>
      <c r="R495" s="41">
        <v>1590.74</v>
      </c>
      <c r="S495" s="41">
        <v>1577.55</v>
      </c>
      <c r="T495" s="41">
        <v>1647.72</v>
      </c>
      <c r="U495" s="41">
        <v>1692.87</v>
      </c>
      <c r="V495" s="41">
        <v>1703.46</v>
      </c>
      <c r="W495" s="41">
        <v>1685.36</v>
      </c>
      <c r="X495" s="41">
        <v>1655.28</v>
      </c>
      <c r="Y495" s="41">
        <v>1546.63</v>
      </c>
      <c r="Z495" s="41">
        <v>1364.02</v>
      </c>
      <c r="AA495" s="41">
        <v>1191.27</v>
      </c>
    </row>
    <row r="496" spans="1:27" ht="12.75" hidden="1" customHeight="1" outlineLevel="1" x14ac:dyDescent="0.2">
      <c r="A496" s="99" t="s">
        <v>2891</v>
      </c>
      <c r="B496" s="60" t="s">
        <v>90</v>
      </c>
      <c r="C496" s="40" t="s">
        <v>79</v>
      </c>
      <c r="D496" s="41">
        <f>$D$486</f>
        <v>434.18</v>
      </c>
      <c r="E496" s="41">
        <f t="shared" ref="E496:AA496" si="286">$D$486</f>
        <v>434.18</v>
      </c>
      <c r="F496" s="41">
        <f t="shared" si="286"/>
        <v>434.18</v>
      </c>
      <c r="G496" s="41">
        <f t="shared" si="286"/>
        <v>434.18</v>
      </c>
      <c r="H496" s="41">
        <f t="shared" si="286"/>
        <v>434.18</v>
      </c>
      <c r="I496" s="41">
        <f t="shared" si="286"/>
        <v>434.18</v>
      </c>
      <c r="J496" s="41">
        <f t="shared" si="286"/>
        <v>434.18</v>
      </c>
      <c r="K496" s="41">
        <f t="shared" si="286"/>
        <v>434.18</v>
      </c>
      <c r="L496" s="41">
        <f t="shared" si="286"/>
        <v>434.18</v>
      </c>
      <c r="M496" s="41">
        <f t="shared" si="286"/>
        <v>434.18</v>
      </c>
      <c r="N496" s="41">
        <f t="shared" si="286"/>
        <v>434.18</v>
      </c>
      <c r="O496" s="41">
        <f t="shared" si="286"/>
        <v>434.18</v>
      </c>
      <c r="P496" s="41">
        <f t="shared" si="286"/>
        <v>434.18</v>
      </c>
      <c r="Q496" s="41">
        <f t="shared" si="286"/>
        <v>434.18</v>
      </c>
      <c r="R496" s="41">
        <f t="shared" si="286"/>
        <v>434.18</v>
      </c>
      <c r="S496" s="41">
        <f t="shared" si="286"/>
        <v>434.18</v>
      </c>
      <c r="T496" s="41">
        <f t="shared" si="286"/>
        <v>434.18</v>
      </c>
      <c r="U496" s="41">
        <f t="shared" si="286"/>
        <v>434.18</v>
      </c>
      <c r="V496" s="41">
        <f t="shared" si="286"/>
        <v>434.18</v>
      </c>
      <c r="W496" s="41">
        <f t="shared" si="286"/>
        <v>434.18</v>
      </c>
      <c r="X496" s="41">
        <f t="shared" si="286"/>
        <v>434.18</v>
      </c>
      <c r="Y496" s="41">
        <f t="shared" si="286"/>
        <v>434.18</v>
      </c>
      <c r="Z496" s="41">
        <f t="shared" si="286"/>
        <v>434.18</v>
      </c>
      <c r="AA496" s="41">
        <f t="shared" si="286"/>
        <v>434.18</v>
      </c>
    </row>
    <row r="497" spans="1:27" ht="12.75" hidden="1" customHeight="1" outlineLevel="1" x14ac:dyDescent="0.2">
      <c r="A497" s="99" t="s">
        <v>2892</v>
      </c>
      <c r="B497" s="60" t="s">
        <v>83</v>
      </c>
      <c r="C497" s="40" t="s">
        <v>79</v>
      </c>
      <c r="D497" s="41">
        <v>3.72</v>
      </c>
      <c r="E497" s="41">
        <v>3.72</v>
      </c>
      <c r="F497" s="41">
        <v>3.72</v>
      </c>
      <c r="G497" s="41">
        <v>3.72</v>
      </c>
      <c r="H497" s="41">
        <v>3.72</v>
      </c>
      <c r="I497" s="41">
        <v>3.72</v>
      </c>
      <c r="J497" s="41">
        <v>3.72</v>
      </c>
      <c r="K497" s="41">
        <v>3.72</v>
      </c>
      <c r="L497" s="41">
        <v>3.72</v>
      </c>
      <c r="M497" s="41">
        <v>3.72</v>
      </c>
      <c r="N497" s="41">
        <v>3.72</v>
      </c>
      <c r="O497" s="41">
        <v>3.72</v>
      </c>
      <c r="P497" s="41">
        <v>3.72</v>
      </c>
      <c r="Q497" s="41">
        <v>3.72</v>
      </c>
      <c r="R497" s="41">
        <v>3.72</v>
      </c>
      <c r="S497" s="41">
        <v>3.72</v>
      </c>
      <c r="T497" s="41">
        <v>3.72</v>
      </c>
      <c r="U497" s="41">
        <v>3.72</v>
      </c>
      <c r="V497" s="41">
        <v>3.72</v>
      </c>
      <c r="W497" s="41">
        <v>3.72</v>
      </c>
      <c r="X497" s="41">
        <v>3.72</v>
      </c>
      <c r="Y497" s="41">
        <v>3.72</v>
      </c>
      <c r="Z497" s="41">
        <v>3.72</v>
      </c>
      <c r="AA497" s="41">
        <v>3.72</v>
      </c>
    </row>
    <row r="498" spans="1:27" ht="12.75" hidden="1" customHeight="1" outlineLevel="1" x14ac:dyDescent="0.2">
      <c r="A498" s="99" t="s">
        <v>2893</v>
      </c>
      <c r="B498" s="60" t="s">
        <v>81</v>
      </c>
      <c r="C498" s="40" t="s">
        <v>79</v>
      </c>
      <c r="D498" s="41">
        <f>$D$11</f>
        <v>216.36</v>
      </c>
      <c r="E498" s="41">
        <f t="shared" ref="E498:AA498" si="287">$D$11</f>
        <v>216.36</v>
      </c>
      <c r="F498" s="41">
        <f t="shared" si="287"/>
        <v>216.36</v>
      </c>
      <c r="G498" s="41">
        <f t="shared" si="287"/>
        <v>216.36</v>
      </c>
      <c r="H498" s="41">
        <f t="shared" si="287"/>
        <v>216.36</v>
      </c>
      <c r="I498" s="41">
        <f t="shared" si="287"/>
        <v>216.36</v>
      </c>
      <c r="J498" s="41">
        <f t="shared" si="287"/>
        <v>216.36</v>
      </c>
      <c r="K498" s="41">
        <f t="shared" si="287"/>
        <v>216.36</v>
      </c>
      <c r="L498" s="41">
        <f t="shared" si="287"/>
        <v>216.36</v>
      </c>
      <c r="M498" s="41">
        <f t="shared" si="287"/>
        <v>216.36</v>
      </c>
      <c r="N498" s="41">
        <f t="shared" si="287"/>
        <v>216.36</v>
      </c>
      <c r="O498" s="41">
        <f t="shared" si="287"/>
        <v>216.36</v>
      </c>
      <c r="P498" s="41">
        <f t="shared" si="287"/>
        <v>216.36</v>
      </c>
      <c r="Q498" s="41">
        <f t="shared" si="287"/>
        <v>216.36</v>
      </c>
      <c r="R498" s="41">
        <f t="shared" si="287"/>
        <v>216.36</v>
      </c>
      <c r="S498" s="41">
        <f t="shared" si="287"/>
        <v>216.36</v>
      </c>
      <c r="T498" s="41">
        <f t="shared" si="287"/>
        <v>216.36</v>
      </c>
      <c r="U498" s="41">
        <f t="shared" si="287"/>
        <v>216.36</v>
      </c>
      <c r="V498" s="41">
        <f t="shared" si="287"/>
        <v>216.36</v>
      </c>
      <c r="W498" s="41">
        <f t="shared" si="287"/>
        <v>216.36</v>
      </c>
      <c r="X498" s="41">
        <f t="shared" si="287"/>
        <v>216.36</v>
      </c>
      <c r="Y498" s="41">
        <f t="shared" si="287"/>
        <v>216.36</v>
      </c>
      <c r="Z498" s="41">
        <f t="shared" si="287"/>
        <v>216.36</v>
      </c>
      <c r="AA498" s="41">
        <f t="shared" si="287"/>
        <v>216.36</v>
      </c>
    </row>
    <row r="499" spans="1:27" collapsed="1" x14ac:dyDescent="0.2">
      <c r="A499" s="98" t="s">
        <v>2894</v>
      </c>
      <c r="B499" s="25" t="str">
        <f>"04"&amp;"."&amp;$B$801&amp;"."&amp;$B$802</f>
        <v>04.01.2024</v>
      </c>
      <c r="C499" s="88" t="s">
        <v>76</v>
      </c>
      <c r="D499" s="89">
        <f>ROUND(((D500+D501+D503+D502)/1000),5)</f>
        <v>1.8504100000000001</v>
      </c>
      <c r="E499" s="89">
        <f>ROUND(((E500+E501+E503+E502)/1000),5)</f>
        <v>1.74007</v>
      </c>
      <c r="F499" s="89">
        <f>ROUND(((F500+F501+F503+F502)/1000),5)</f>
        <v>1.66286</v>
      </c>
      <c r="G499" s="89">
        <f t="shared" ref="G499:AA499" si="288">ROUND(((G500+G501+G503+G502)/1000),5)</f>
        <v>1.61266</v>
      </c>
      <c r="H499" s="89">
        <f t="shared" si="288"/>
        <v>1.62076</v>
      </c>
      <c r="I499" s="89">
        <f t="shared" si="288"/>
        <v>1.65933</v>
      </c>
      <c r="J499" s="89">
        <f t="shared" si="288"/>
        <v>1.6943600000000001</v>
      </c>
      <c r="K499" s="89">
        <f t="shared" si="288"/>
        <v>1.8557399999999999</v>
      </c>
      <c r="L499" s="89">
        <f t="shared" si="288"/>
        <v>2.0957599999999998</v>
      </c>
      <c r="M499" s="89">
        <f t="shared" si="288"/>
        <v>2.3034300000000001</v>
      </c>
      <c r="N499" s="89">
        <f t="shared" si="288"/>
        <v>2.4799799999999999</v>
      </c>
      <c r="O499" s="89">
        <f t="shared" si="288"/>
        <v>2.5059200000000001</v>
      </c>
      <c r="P499" s="89">
        <f t="shared" si="288"/>
        <v>2.50814</v>
      </c>
      <c r="Q499" s="89">
        <f t="shared" si="288"/>
        <v>2.5099800000000001</v>
      </c>
      <c r="R499" s="89">
        <f t="shared" si="288"/>
        <v>2.4757699999999998</v>
      </c>
      <c r="S499" s="89">
        <f t="shared" si="288"/>
        <v>2.4565600000000001</v>
      </c>
      <c r="T499" s="89">
        <f t="shared" si="288"/>
        <v>2.5032199999999998</v>
      </c>
      <c r="U499" s="89">
        <f t="shared" si="288"/>
        <v>2.5285500000000001</v>
      </c>
      <c r="V499" s="89">
        <f t="shared" si="288"/>
        <v>2.5142000000000002</v>
      </c>
      <c r="W499" s="89">
        <f t="shared" si="288"/>
        <v>2.4996299999999998</v>
      </c>
      <c r="X499" s="89">
        <f t="shared" si="288"/>
        <v>2.4813499999999999</v>
      </c>
      <c r="Y499" s="89">
        <f t="shared" si="288"/>
        <v>2.30586</v>
      </c>
      <c r="Z499" s="89">
        <f t="shared" si="288"/>
        <v>2.1746400000000001</v>
      </c>
      <c r="AA499" s="89">
        <f t="shared" si="288"/>
        <v>1.9564699999999999</v>
      </c>
    </row>
    <row r="500" spans="1:27" ht="12.75" hidden="1" customHeight="1" outlineLevel="1" x14ac:dyDescent="0.2">
      <c r="A500" s="99" t="s">
        <v>2895</v>
      </c>
      <c r="B500" s="60" t="s">
        <v>238</v>
      </c>
      <c r="C500" s="40" t="s">
        <v>79</v>
      </c>
      <c r="D500" s="41">
        <v>1196.1500000000001</v>
      </c>
      <c r="E500" s="41">
        <v>1085.81</v>
      </c>
      <c r="F500" s="41">
        <v>1008.6</v>
      </c>
      <c r="G500" s="41">
        <v>958.4</v>
      </c>
      <c r="H500" s="41">
        <v>966.5</v>
      </c>
      <c r="I500" s="41">
        <v>1005.07</v>
      </c>
      <c r="J500" s="41">
        <v>1040.0999999999999</v>
      </c>
      <c r="K500" s="41">
        <v>1201.48</v>
      </c>
      <c r="L500" s="41">
        <v>1441.5</v>
      </c>
      <c r="M500" s="41">
        <v>1649.17</v>
      </c>
      <c r="N500" s="41">
        <v>1825.72</v>
      </c>
      <c r="O500" s="41">
        <v>1851.66</v>
      </c>
      <c r="P500" s="41">
        <v>1853.88</v>
      </c>
      <c r="Q500" s="41">
        <v>1855.72</v>
      </c>
      <c r="R500" s="41">
        <v>1821.51</v>
      </c>
      <c r="S500" s="41">
        <v>1802.3</v>
      </c>
      <c r="T500" s="41">
        <v>1848.96</v>
      </c>
      <c r="U500" s="41">
        <v>1874.29</v>
      </c>
      <c r="V500" s="41">
        <v>1859.94</v>
      </c>
      <c r="W500" s="41">
        <v>1845.37</v>
      </c>
      <c r="X500" s="41">
        <v>1827.09</v>
      </c>
      <c r="Y500" s="41">
        <v>1651.6</v>
      </c>
      <c r="Z500" s="41">
        <v>1520.38</v>
      </c>
      <c r="AA500" s="41">
        <v>1302.21</v>
      </c>
    </row>
    <row r="501" spans="1:27" ht="12.75" hidden="1" customHeight="1" outlineLevel="1" x14ac:dyDescent="0.2">
      <c r="A501" s="99" t="s">
        <v>2896</v>
      </c>
      <c r="B501" s="60" t="s">
        <v>90</v>
      </c>
      <c r="C501" s="40" t="s">
        <v>79</v>
      </c>
      <c r="D501" s="41">
        <f>$D$486</f>
        <v>434.18</v>
      </c>
      <c r="E501" s="41">
        <f t="shared" ref="E501:AA501" si="289">$D$486</f>
        <v>434.18</v>
      </c>
      <c r="F501" s="41">
        <f t="shared" si="289"/>
        <v>434.18</v>
      </c>
      <c r="G501" s="41">
        <f t="shared" si="289"/>
        <v>434.18</v>
      </c>
      <c r="H501" s="41">
        <f t="shared" si="289"/>
        <v>434.18</v>
      </c>
      <c r="I501" s="41">
        <f t="shared" si="289"/>
        <v>434.18</v>
      </c>
      <c r="J501" s="41">
        <f t="shared" si="289"/>
        <v>434.18</v>
      </c>
      <c r="K501" s="41">
        <f t="shared" si="289"/>
        <v>434.18</v>
      </c>
      <c r="L501" s="41">
        <f t="shared" si="289"/>
        <v>434.18</v>
      </c>
      <c r="M501" s="41">
        <f t="shared" si="289"/>
        <v>434.18</v>
      </c>
      <c r="N501" s="41">
        <f t="shared" si="289"/>
        <v>434.18</v>
      </c>
      <c r="O501" s="41">
        <f t="shared" si="289"/>
        <v>434.18</v>
      </c>
      <c r="P501" s="41">
        <f t="shared" si="289"/>
        <v>434.18</v>
      </c>
      <c r="Q501" s="41">
        <f t="shared" si="289"/>
        <v>434.18</v>
      </c>
      <c r="R501" s="41">
        <f t="shared" si="289"/>
        <v>434.18</v>
      </c>
      <c r="S501" s="41">
        <f t="shared" si="289"/>
        <v>434.18</v>
      </c>
      <c r="T501" s="41">
        <f t="shared" si="289"/>
        <v>434.18</v>
      </c>
      <c r="U501" s="41">
        <f t="shared" si="289"/>
        <v>434.18</v>
      </c>
      <c r="V501" s="41">
        <f t="shared" si="289"/>
        <v>434.18</v>
      </c>
      <c r="W501" s="41">
        <f t="shared" si="289"/>
        <v>434.18</v>
      </c>
      <c r="X501" s="41">
        <f t="shared" si="289"/>
        <v>434.18</v>
      </c>
      <c r="Y501" s="41">
        <f t="shared" si="289"/>
        <v>434.18</v>
      </c>
      <c r="Z501" s="41">
        <f t="shared" si="289"/>
        <v>434.18</v>
      </c>
      <c r="AA501" s="41">
        <f t="shared" si="289"/>
        <v>434.18</v>
      </c>
    </row>
    <row r="502" spans="1:27" ht="12.75" hidden="1" customHeight="1" outlineLevel="1" x14ac:dyDescent="0.2">
      <c r="A502" s="99" t="s">
        <v>2897</v>
      </c>
      <c r="B502" s="60" t="s">
        <v>83</v>
      </c>
      <c r="C502" s="40" t="s">
        <v>79</v>
      </c>
      <c r="D502" s="41">
        <v>3.72</v>
      </c>
      <c r="E502" s="41">
        <v>3.72</v>
      </c>
      <c r="F502" s="41">
        <v>3.72</v>
      </c>
      <c r="G502" s="41">
        <v>3.72</v>
      </c>
      <c r="H502" s="41">
        <v>3.72</v>
      </c>
      <c r="I502" s="41">
        <v>3.72</v>
      </c>
      <c r="J502" s="41">
        <v>3.72</v>
      </c>
      <c r="K502" s="41">
        <v>3.72</v>
      </c>
      <c r="L502" s="41">
        <v>3.72</v>
      </c>
      <c r="M502" s="41">
        <v>3.72</v>
      </c>
      <c r="N502" s="41">
        <v>3.72</v>
      </c>
      <c r="O502" s="41">
        <v>3.72</v>
      </c>
      <c r="P502" s="41">
        <v>3.72</v>
      </c>
      <c r="Q502" s="41">
        <v>3.72</v>
      </c>
      <c r="R502" s="41">
        <v>3.72</v>
      </c>
      <c r="S502" s="41">
        <v>3.72</v>
      </c>
      <c r="T502" s="41">
        <v>3.72</v>
      </c>
      <c r="U502" s="41">
        <v>3.72</v>
      </c>
      <c r="V502" s="41">
        <v>3.72</v>
      </c>
      <c r="W502" s="41">
        <v>3.72</v>
      </c>
      <c r="X502" s="41">
        <v>3.72</v>
      </c>
      <c r="Y502" s="41">
        <v>3.72</v>
      </c>
      <c r="Z502" s="41">
        <v>3.72</v>
      </c>
      <c r="AA502" s="41">
        <v>3.72</v>
      </c>
    </row>
    <row r="503" spans="1:27" ht="12.75" hidden="1" customHeight="1" outlineLevel="1" x14ac:dyDescent="0.2">
      <c r="A503" s="99" t="s">
        <v>2898</v>
      </c>
      <c r="B503" s="60" t="s">
        <v>81</v>
      </c>
      <c r="C503" s="40" t="s">
        <v>79</v>
      </c>
      <c r="D503" s="41">
        <f>$D$11</f>
        <v>216.36</v>
      </c>
      <c r="E503" s="41">
        <f t="shared" ref="E503:AA503" si="290">$D$11</f>
        <v>216.36</v>
      </c>
      <c r="F503" s="41">
        <f t="shared" si="290"/>
        <v>216.36</v>
      </c>
      <c r="G503" s="41">
        <f t="shared" si="290"/>
        <v>216.36</v>
      </c>
      <c r="H503" s="41">
        <f t="shared" si="290"/>
        <v>216.36</v>
      </c>
      <c r="I503" s="41">
        <f t="shared" si="290"/>
        <v>216.36</v>
      </c>
      <c r="J503" s="41">
        <f t="shared" si="290"/>
        <v>216.36</v>
      </c>
      <c r="K503" s="41">
        <f t="shared" si="290"/>
        <v>216.36</v>
      </c>
      <c r="L503" s="41">
        <f t="shared" si="290"/>
        <v>216.36</v>
      </c>
      <c r="M503" s="41">
        <f t="shared" si="290"/>
        <v>216.36</v>
      </c>
      <c r="N503" s="41">
        <f t="shared" si="290"/>
        <v>216.36</v>
      </c>
      <c r="O503" s="41">
        <f t="shared" si="290"/>
        <v>216.36</v>
      </c>
      <c r="P503" s="41">
        <f t="shared" si="290"/>
        <v>216.36</v>
      </c>
      <c r="Q503" s="41">
        <f t="shared" si="290"/>
        <v>216.36</v>
      </c>
      <c r="R503" s="41">
        <f t="shared" si="290"/>
        <v>216.36</v>
      </c>
      <c r="S503" s="41">
        <f t="shared" si="290"/>
        <v>216.36</v>
      </c>
      <c r="T503" s="41">
        <f t="shared" si="290"/>
        <v>216.36</v>
      </c>
      <c r="U503" s="41">
        <f t="shared" si="290"/>
        <v>216.36</v>
      </c>
      <c r="V503" s="41">
        <f t="shared" si="290"/>
        <v>216.36</v>
      </c>
      <c r="W503" s="41">
        <f t="shared" si="290"/>
        <v>216.36</v>
      </c>
      <c r="X503" s="41">
        <f t="shared" si="290"/>
        <v>216.36</v>
      </c>
      <c r="Y503" s="41">
        <f t="shared" si="290"/>
        <v>216.36</v>
      </c>
      <c r="Z503" s="41">
        <f t="shared" si="290"/>
        <v>216.36</v>
      </c>
      <c r="AA503" s="41">
        <f t="shared" si="290"/>
        <v>216.36</v>
      </c>
    </row>
    <row r="504" spans="1:27" collapsed="1" x14ac:dyDescent="0.2">
      <c r="A504" s="98" t="s">
        <v>2899</v>
      </c>
      <c r="B504" s="25" t="str">
        <f>"05"&amp;"."&amp;$B$801&amp;"."&amp;$B$802</f>
        <v>05.01.2024</v>
      </c>
      <c r="C504" s="88" t="s">
        <v>76</v>
      </c>
      <c r="D504" s="89">
        <f>ROUND(((D505+D506+D508+D507)/1000),5)</f>
        <v>1.9077900000000001</v>
      </c>
      <c r="E504" s="89">
        <f>ROUND(((E505+E506+E508+E507)/1000),5)</f>
        <v>1.8489199999999999</v>
      </c>
      <c r="F504" s="89">
        <f>ROUND(((F505+F506+F508+F507)/1000),5)</f>
        <v>1.79179</v>
      </c>
      <c r="G504" s="89">
        <f t="shared" ref="G504:AA504" si="291">ROUND(((G505+G506+G508+G507)/1000),5)</f>
        <v>1.73366</v>
      </c>
      <c r="H504" s="89">
        <f t="shared" si="291"/>
        <v>1.73278</v>
      </c>
      <c r="I504" s="89">
        <f t="shared" si="291"/>
        <v>1.7402599999999999</v>
      </c>
      <c r="J504" s="89">
        <f t="shared" si="291"/>
        <v>1.76647</v>
      </c>
      <c r="K504" s="89">
        <f t="shared" si="291"/>
        <v>1.8981600000000001</v>
      </c>
      <c r="L504" s="89">
        <f t="shared" si="291"/>
        <v>2.15788</v>
      </c>
      <c r="M504" s="89">
        <f t="shared" si="291"/>
        <v>2.3178100000000001</v>
      </c>
      <c r="N504" s="89">
        <f t="shared" si="291"/>
        <v>2.4950600000000001</v>
      </c>
      <c r="O504" s="89">
        <f t="shared" si="291"/>
        <v>2.5237500000000002</v>
      </c>
      <c r="P504" s="89">
        <f t="shared" si="291"/>
        <v>2.5280399999999998</v>
      </c>
      <c r="Q504" s="89">
        <f t="shared" si="291"/>
        <v>2.5304600000000002</v>
      </c>
      <c r="R504" s="89">
        <f t="shared" si="291"/>
        <v>2.5008699999999999</v>
      </c>
      <c r="S504" s="89">
        <f t="shared" si="291"/>
        <v>2.4931999999999999</v>
      </c>
      <c r="T504" s="89">
        <f t="shared" si="291"/>
        <v>2.5327700000000002</v>
      </c>
      <c r="U504" s="89">
        <f t="shared" si="291"/>
        <v>2.5522999999999998</v>
      </c>
      <c r="V504" s="89">
        <f t="shared" si="291"/>
        <v>2.5408300000000001</v>
      </c>
      <c r="W504" s="89">
        <f t="shared" si="291"/>
        <v>2.51342</v>
      </c>
      <c r="X504" s="89">
        <f t="shared" si="291"/>
        <v>2.4568500000000002</v>
      </c>
      <c r="Y504" s="89">
        <f t="shared" si="291"/>
        <v>2.31182</v>
      </c>
      <c r="Z504" s="89">
        <f t="shared" si="291"/>
        <v>2.0886</v>
      </c>
      <c r="AA504" s="89">
        <f t="shared" si="291"/>
        <v>1.9426600000000001</v>
      </c>
    </row>
    <row r="505" spans="1:27" ht="12.75" hidden="1" customHeight="1" outlineLevel="1" x14ac:dyDescent="0.2">
      <c r="A505" s="99" t="s">
        <v>2900</v>
      </c>
      <c r="B505" s="60" t="s">
        <v>238</v>
      </c>
      <c r="C505" s="40" t="s">
        <v>79</v>
      </c>
      <c r="D505" s="41">
        <v>1253.53</v>
      </c>
      <c r="E505" s="41">
        <v>1194.6600000000001</v>
      </c>
      <c r="F505" s="41">
        <v>1137.53</v>
      </c>
      <c r="G505" s="41">
        <v>1079.4000000000001</v>
      </c>
      <c r="H505" s="41">
        <v>1078.52</v>
      </c>
      <c r="I505" s="41">
        <v>1086</v>
      </c>
      <c r="J505" s="41">
        <v>1112.21</v>
      </c>
      <c r="K505" s="41">
        <v>1243.9000000000001</v>
      </c>
      <c r="L505" s="41">
        <v>1503.62</v>
      </c>
      <c r="M505" s="41">
        <v>1663.55</v>
      </c>
      <c r="N505" s="41">
        <v>1840.8</v>
      </c>
      <c r="O505" s="41">
        <v>1869.49</v>
      </c>
      <c r="P505" s="41">
        <v>1873.78</v>
      </c>
      <c r="Q505" s="41">
        <v>1876.2</v>
      </c>
      <c r="R505" s="41">
        <v>1846.61</v>
      </c>
      <c r="S505" s="41">
        <v>1838.94</v>
      </c>
      <c r="T505" s="41">
        <v>1878.51</v>
      </c>
      <c r="U505" s="41">
        <v>1898.04</v>
      </c>
      <c r="V505" s="41">
        <v>1886.57</v>
      </c>
      <c r="W505" s="41">
        <v>1859.16</v>
      </c>
      <c r="X505" s="41">
        <v>1802.59</v>
      </c>
      <c r="Y505" s="41">
        <v>1657.56</v>
      </c>
      <c r="Z505" s="41">
        <v>1434.34</v>
      </c>
      <c r="AA505" s="41">
        <v>1288.4000000000001</v>
      </c>
    </row>
    <row r="506" spans="1:27" ht="12.75" hidden="1" customHeight="1" outlineLevel="1" x14ac:dyDescent="0.2">
      <c r="A506" s="99" t="s">
        <v>2901</v>
      </c>
      <c r="B506" s="60" t="s">
        <v>90</v>
      </c>
      <c r="C506" s="40" t="s">
        <v>79</v>
      </c>
      <c r="D506" s="41">
        <f>$D$486</f>
        <v>434.18</v>
      </c>
      <c r="E506" s="41">
        <f t="shared" ref="E506:AA506" si="292">$D$486</f>
        <v>434.18</v>
      </c>
      <c r="F506" s="41">
        <f t="shared" si="292"/>
        <v>434.18</v>
      </c>
      <c r="G506" s="41">
        <f t="shared" si="292"/>
        <v>434.18</v>
      </c>
      <c r="H506" s="41">
        <f t="shared" si="292"/>
        <v>434.18</v>
      </c>
      <c r="I506" s="41">
        <f t="shared" si="292"/>
        <v>434.18</v>
      </c>
      <c r="J506" s="41">
        <f t="shared" si="292"/>
        <v>434.18</v>
      </c>
      <c r="K506" s="41">
        <f t="shared" si="292"/>
        <v>434.18</v>
      </c>
      <c r="L506" s="41">
        <f t="shared" si="292"/>
        <v>434.18</v>
      </c>
      <c r="M506" s="41">
        <f t="shared" si="292"/>
        <v>434.18</v>
      </c>
      <c r="N506" s="41">
        <f t="shared" si="292"/>
        <v>434.18</v>
      </c>
      <c r="O506" s="41">
        <f t="shared" si="292"/>
        <v>434.18</v>
      </c>
      <c r="P506" s="41">
        <f t="shared" si="292"/>
        <v>434.18</v>
      </c>
      <c r="Q506" s="41">
        <f t="shared" si="292"/>
        <v>434.18</v>
      </c>
      <c r="R506" s="41">
        <f t="shared" si="292"/>
        <v>434.18</v>
      </c>
      <c r="S506" s="41">
        <f t="shared" si="292"/>
        <v>434.18</v>
      </c>
      <c r="T506" s="41">
        <f t="shared" si="292"/>
        <v>434.18</v>
      </c>
      <c r="U506" s="41">
        <f t="shared" si="292"/>
        <v>434.18</v>
      </c>
      <c r="V506" s="41">
        <f t="shared" si="292"/>
        <v>434.18</v>
      </c>
      <c r="W506" s="41">
        <f t="shared" si="292"/>
        <v>434.18</v>
      </c>
      <c r="X506" s="41">
        <f t="shared" si="292"/>
        <v>434.18</v>
      </c>
      <c r="Y506" s="41">
        <f t="shared" si="292"/>
        <v>434.18</v>
      </c>
      <c r="Z506" s="41">
        <f t="shared" si="292"/>
        <v>434.18</v>
      </c>
      <c r="AA506" s="41">
        <f t="shared" si="292"/>
        <v>434.18</v>
      </c>
    </row>
    <row r="507" spans="1:27" ht="12.75" hidden="1" customHeight="1" outlineLevel="1" x14ac:dyDescent="0.2">
      <c r="A507" s="99" t="s">
        <v>2902</v>
      </c>
      <c r="B507" s="60" t="s">
        <v>83</v>
      </c>
      <c r="C507" s="40" t="s">
        <v>79</v>
      </c>
      <c r="D507" s="41">
        <v>3.72</v>
      </c>
      <c r="E507" s="41">
        <v>3.72</v>
      </c>
      <c r="F507" s="41">
        <v>3.72</v>
      </c>
      <c r="G507" s="41">
        <v>3.72</v>
      </c>
      <c r="H507" s="41">
        <v>3.72</v>
      </c>
      <c r="I507" s="41">
        <v>3.72</v>
      </c>
      <c r="J507" s="41">
        <v>3.72</v>
      </c>
      <c r="K507" s="41">
        <v>3.72</v>
      </c>
      <c r="L507" s="41">
        <v>3.72</v>
      </c>
      <c r="M507" s="41">
        <v>3.72</v>
      </c>
      <c r="N507" s="41">
        <v>3.72</v>
      </c>
      <c r="O507" s="41">
        <v>3.72</v>
      </c>
      <c r="P507" s="41">
        <v>3.72</v>
      </c>
      <c r="Q507" s="41">
        <v>3.72</v>
      </c>
      <c r="R507" s="41">
        <v>3.72</v>
      </c>
      <c r="S507" s="41">
        <v>3.72</v>
      </c>
      <c r="T507" s="41">
        <v>3.72</v>
      </c>
      <c r="U507" s="41">
        <v>3.72</v>
      </c>
      <c r="V507" s="41">
        <v>3.72</v>
      </c>
      <c r="W507" s="41">
        <v>3.72</v>
      </c>
      <c r="X507" s="41">
        <v>3.72</v>
      </c>
      <c r="Y507" s="41">
        <v>3.72</v>
      </c>
      <c r="Z507" s="41">
        <v>3.72</v>
      </c>
      <c r="AA507" s="41">
        <v>3.72</v>
      </c>
    </row>
    <row r="508" spans="1:27" ht="12.75" hidden="1" customHeight="1" outlineLevel="1" x14ac:dyDescent="0.2">
      <c r="A508" s="99" t="s">
        <v>2903</v>
      </c>
      <c r="B508" s="60" t="s">
        <v>81</v>
      </c>
      <c r="C508" s="40" t="s">
        <v>79</v>
      </c>
      <c r="D508" s="41">
        <f>$D$11</f>
        <v>216.36</v>
      </c>
      <c r="E508" s="41">
        <f t="shared" ref="E508:AA508" si="293">$D$11</f>
        <v>216.36</v>
      </c>
      <c r="F508" s="41">
        <f t="shared" si="293"/>
        <v>216.36</v>
      </c>
      <c r="G508" s="41">
        <f t="shared" si="293"/>
        <v>216.36</v>
      </c>
      <c r="H508" s="41">
        <f t="shared" si="293"/>
        <v>216.36</v>
      </c>
      <c r="I508" s="41">
        <f t="shared" si="293"/>
        <v>216.36</v>
      </c>
      <c r="J508" s="41">
        <f t="shared" si="293"/>
        <v>216.36</v>
      </c>
      <c r="K508" s="41">
        <f t="shared" si="293"/>
        <v>216.36</v>
      </c>
      <c r="L508" s="41">
        <f t="shared" si="293"/>
        <v>216.36</v>
      </c>
      <c r="M508" s="41">
        <f t="shared" si="293"/>
        <v>216.36</v>
      </c>
      <c r="N508" s="41">
        <f t="shared" si="293"/>
        <v>216.36</v>
      </c>
      <c r="O508" s="41">
        <f t="shared" si="293"/>
        <v>216.36</v>
      </c>
      <c r="P508" s="41">
        <f t="shared" si="293"/>
        <v>216.36</v>
      </c>
      <c r="Q508" s="41">
        <f t="shared" si="293"/>
        <v>216.36</v>
      </c>
      <c r="R508" s="41">
        <f t="shared" si="293"/>
        <v>216.36</v>
      </c>
      <c r="S508" s="41">
        <f t="shared" si="293"/>
        <v>216.36</v>
      </c>
      <c r="T508" s="41">
        <f t="shared" si="293"/>
        <v>216.36</v>
      </c>
      <c r="U508" s="41">
        <f t="shared" si="293"/>
        <v>216.36</v>
      </c>
      <c r="V508" s="41">
        <f t="shared" si="293"/>
        <v>216.36</v>
      </c>
      <c r="W508" s="41">
        <f t="shared" si="293"/>
        <v>216.36</v>
      </c>
      <c r="X508" s="41">
        <f t="shared" si="293"/>
        <v>216.36</v>
      </c>
      <c r="Y508" s="41">
        <f t="shared" si="293"/>
        <v>216.36</v>
      </c>
      <c r="Z508" s="41">
        <f t="shared" si="293"/>
        <v>216.36</v>
      </c>
      <c r="AA508" s="41">
        <f t="shared" si="293"/>
        <v>216.36</v>
      </c>
    </row>
    <row r="509" spans="1:27" collapsed="1" x14ac:dyDescent="0.2">
      <c r="A509" s="98" t="s">
        <v>2904</v>
      </c>
      <c r="B509" s="25" t="str">
        <f>"06"&amp;"."&amp;$B$801&amp;"."&amp;$B$802</f>
        <v>06.01.2024</v>
      </c>
      <c r="C509" s="88" t="s">
        <v>76</v>
      </c>
      <c r="D509" s="89">
        <f>ROUND(((D510+D511+D513+D512)/1000),5)</f>
        <v>1.9431799999999999</v>
      </c>
      <c r="E509" s="89">
        <f>ROUND(((E510+E511+E513+E512)/1000),5)</f>
        <v>1.8860600000000001</v>
      </c>
      <c r="F509" s="89">
        <f>ROUND(((F510+F511+F513+F512)/1000),5)</f>
        <v>1.83752</v>
      </c>
      <c r="G509" s="89">
        <f t="shared" ref="G509:AA509" si="294">ROUND(((G510+G511+G513+G512)/1000),5)</f>
        <v>1.8234600000000001</v>
      </c>
      <c r="H509" s="89">
        <f t="shared" si="294"/>
        <v>1.73695</v>
      </c>
      <c r="I509" s="89">
        <f t="shared" si="294"/>
        <v>1.74794</v>
      </c>
      <c r="J509" s="89">
        <f t="shared" si="294"/>
        <v>1.7714799999999999</v>
      </c>
      <c r="K509" s="89">
        <f t="shared" si="294"/>
        <v>1.88679</v>
      </c>
      <c r="L509" s="89">
        <f t="shared" si="294"/>
        <v>2.0805500000000001</v>
      </c>
      <c r="M509" s="89">
        <f t="shared" si="294"/>
        <v>2.3167300000000002</v>
      </c>
      <c r="N509" s="89">
        <f t="shared" si="294"/>
        <v>2.51023</v>
      </c>
      <c r="O509" s="89">
        <f t="shared" si="294"/>
        <v>2.53973</v>
      </c>
      <c r="P509" s="89">
        <f t="shared" si="294"/>
        <v>2.5388199999999999</v>
      </c>
      <c r="Q509" s="89">
        <f t="shared" si="294"/>
        <v>2.5383499999999999</v>
      </c>
      <c r="R509" s="89">
        <f t="shared" si="294"/>
        <v>2.5063499999999999</v>
      </c>
      <c r="S509" s="89">
        <f t="shared" si="294"/>
        <v>2.4993500000000002</v>
      </c>
      <c r="T509" s="89">
        <f t="shared" si="294"/>
        <v>2.5432100000000002</v>
      </c>
      <c r="U509" s="89">
        <f t="shared" si="294"/>
        <v>2.5729199999999999</v>
      </c>
      <c r="V509" s="89">
        <f t="shared" si="294"/>
        <v>2.5615899999999998</v>
      </c>
      <c r="W509" s="89">
        <f t="shared" si="294"/>
        <v>2.54772</v>
      </c>
      <c r="X509" s="89">
        <f t="shared" si="294"/>
        <v>2.5364200000000001</v>
      </c>
      <c r="Y509" s="89">
        <f t="shared" si="294"/>
        <v>2.4579300000000002</v>
      </c>
      <c r="Z509" s="89">
        <f t="shared" si="294"/>
        <v>2.1702499999999998</v>
      </c>
      <c r="AA509" s="89">
        <f t="shared" si="294"/>
        <v>1.9796</v>
      </c>
    </row>
    <row r="510" spans="1:27" ht="12.75" hidden="1" customHeight="1" outlineLevel="1" x14ac:dyDescent="0.2">
      <c r="A510" s="99" t="s">
        <v>2905</v>
      </c>
      <c r="B510" s="60" t="s">
        <v>238</v>
      </c>
      <c r="C510" s="40" t="s">
        <v>79</v>
      </c>
      <c r="D510" s="41">
        <v>1288.92</v>
      </c>
      <c r="E510" s="41">
        <v>1231.8</v>
      </c>
      <c r="F510" s="41">
        <v>1183.26</v>
      </c>
      <c r="G510" s="41">
        <v>1169.2</v>
      </c>
      <c r="H510" s="41">
        <v>1082.69</v>
      </c>
      <c r="I510" s="41">
        <v>1093.68</v>
      </c>
      <c r="J510" s="41">
        <v>1117.22</v>
      </c>
      <c r="K510" s="41">
        <v>1232.53</v>
      </c>
      <c r="L510" s="41">
        <v>1426.29</v>
      </c>
      <c r="M510" s="41">
        <v>1662.47</v>
      </c>
      <c r="N510" s="41">
        <v>1855.97</v>
      </c>
      <c r="O510" s="41">
        <v>1885.47</v>
      </c>
      <c r="P510" s="41">
        <v>1884.56</v>
      </c>
      <c r="Q510" s="41">
        <v>1884.09</v>
      </c>
      <c r="R510" s="41">
        <v>1852.09</v>
      </c>
      <c r="S510" s="41">
        <v>1845.09</v>
      </c>
      <c r="T510" s="41">
        <v>1888.95</v>
      </c>
      <c r="U510" s="41">
        <v>1918.66</v>
      </c>
      <c r="V510" s="41">
        <v>1907.33</v>
      </c>
      <c r="W510" s="41">
        <v>1893.46</v>
      </c>
      <c r="X510" s="41">
        <v>1882.16</v>
      </c>
      <c r="Y510" s="41">
        <v>1803.67</v>
      </c>
      <c r="Z510" s="41">
        <v>1515.99</v>
      </c>
      <c r="AA510" s="41">
        <v>1325.34</v>
      </c>
    </row>
    <row r="511" spans="1:27" ht="12.75" hidden="1" customHeight="1" outlineLevel="1" x14ac:dyDescent="0.2">
      <c r="A511" s="99" t="s">
        <v>2906</v>
      </c>
      <c r="B511" s="60" t="s">
        <v>90</v>
      </c>
      <c r="C511" s="40" t="s">
        <v>79</v>
      </c>
      <c r="D511" s="41">
        <f>$D$486</f>
        <v>434.18</v>
      </c>
      <c r="E511" s="41">
        <f t="shared" ref="E511:AA511" si="295">$D$486</f>
        <v>434.18</v>
      </c>
      <c r="F511" s="41">
        <f t="shared" si="295"/>
        <v>434.18</v>
      </c>
      <c r="G511" s="41">
        <f t="shared" si="295"/>
        <v>434.18</v>
      </c>
      <c r="H511" s="41">
        <f t="shared" si="295"/>
        <v>434.18</v>
      </c>
      <c r="I511" s="41">
        <f t="shared" si="295"/>
        <v>434.18</v>
      </c>
      <c r="J511" s="41">
        <f t="shared" si="295"/>
        <v>434.18</v>
      </c>
      <c r="K511" s="41">
        <f t="shared" si="295"/>
        <v>434.18</v>
      </c>
      <c r="L511" s="41">
        <f t="shared" si="295"/>
        <v>434.18</v>
      </c>
      <c r="M511" s="41">
        <f t="shared" si="295"/>
        <v>434.18</v>
      </c>
      <c r="N511" s="41">
        <f t="shared" si="295"/>
        <v>434.18</v>
      </c>
      <c r="O511" s="41">
        <f t="shared" si="295"/>
        <v>434.18</v>
      </c>
      <c r="P511" s="41">
        <f t="shared" si="295"/>
        <v>434.18</v>
      </c>
      <c r="Q511" s="41">
        <f t="shared" si="295"/>
        <v>434.18</v>
      </c>
      <c r="R511" s="41">
        <f t="shared" si="295"/>
        <v>434.18</v>
      </c>
      <c r="S511" s="41">
        <f t="shared" si="295"/>
        <v>434.18</v>
      </c>
      <c r="T511" s="41">
        <f t="shared" si="295"/>
        <v>434.18</v>
      </c>
      <c r="U511" s="41">
        <f t="shared" si="295"/>
        <v>434.18</v>
      </c>
      <c r="V511" s="41">
        <f t="shared" si="295"/>
        <v>434.18</v>
      </c>
      <c r="W511" s="41">
        <f t="shared" si="295"/>
        <v>434.18</v>
      </c>
      <c r="X511" s="41">
        <f t="shared" si="295"/>
        <v>434.18</v>
      </c>
      <c r="Y511" s="41">
        <f t="shared" si="295"/>
        <v>434.18</v>
      </c>
      <c r="Z511" s="41">
        <f t="shared" si="295"/>
        <v>434.18</v>
      </c>
      <c r="AA511" s="41">
        <f t="shared" si="295"/>
        <v>434.18</v>
      </c>
    </row>
    <row r="512" spans="1:27" ht="12.75" hidden="1" customHeight="1" outlineLevel="1" x14ac:dyDescent="0.2">
      <c r="A512" s="99" t="s">
        <v>2907</v>
      </c>
      <c r="B512" s="60" t="s">
        <v>83</v>
      </c>
      <c r="C512" s="40" t="s">
        <v>79</v>
      </c>
      <c r="D512" s="41">
        <v>3.72</v>
      </c>
      <c r="E512" s="41">
        <v>3.72</v>
      </c>
      <c r="F512" s="41">
        <v>3.72</v>
      </c>
      <c r="G512" s="41">
        <v>3.72</v>
      </c>
      <c r="H512" s="41">
        <v>3.72</v>
      </c>
      <c r="I512" s="41">
        <v>3.72</v>
      </c>
      <c r="J512" s="41">
        <v>3.72</v>
      </c>
      <c r="K512" s="41">
        <v>3.72</v>
      </c>
      <c r="L512" s="41">
        <v>3.72</v>
      </c>
      <c r="M512" s="41">
        <v>3.72</v>
      </c>
      <c r="N512" s="41">
        <v>3.72</v>
      </c>
      <c r="O512" s="41">
        <v>3.72</v>
      </c>
      <c r="P512" s="41">
        <v>3.72</v>
      </c>
      <c r="Q512" s="41">
        <v>3.72</v>
      </c>
      <c r="R512" s="41">
        <v>3.72</v>
      </c>
      <c r="S512" s="41">
        <v>3.72</v>
      </c>
      <c r="T512" s="41">
        <v>3.72</v>
      </c>
      <c r="U512" s="41">
        <v>3.72</v>
      </c>
      <c r="V512" s="41">
        <v>3.72</v>
      </c>
      <c r="W512" s="41">
        <v>3.72</v>
      </c>
      <c r="X512" s="41">
        <v>3.72</v>
      </c>
      <c r="Y512" s="41">
        <v>3.72</v>
      </c>
      <c r="Z512" s="41">
        <v>3.72</v>
      </c>
      <c r="AA512" s="41">
        <v>3.72</v>
      </c>
    </row>
    <row r="513" spans="1:27" ht="12.75" hidden="1" customHeight="1" outlineLevel="1" x14ac:dyDescent="0.2">
      <c r="A513" s="99" t="s">
        <v>2908</v>
      </c>
      <c r="B513" s="60" t="s">
        <v>81</v>
      </c>
      <c r="C513" s="40" t="s">
        <v>79</v>
      </c>
      <c r="D513" s="41">
        <f>$D$11</f>
        <v>216.36</v>
      </c>
      <c r="E513" s="41">
        <f t="shared" ref="E513:AA513" si="296">$D$11</f>
        <v>216.36</v>
      </c>
      <c r="F513" s="41">
        <f t="shared" si="296"/>
        <v>216.36</v>
      </c>
      <c r="G513" s="41">
        <f t="shared" si="296"/>
        <v>216.36</v>
      </c>
      <c r="H513" s="41">
        <f t="shared" si="296"/>
        <v>216.36</v>
      </c>
      <c r="I513" s="41">
        <f t="shared" si="296"/>
        <v>216.36</v>
      </c>
      <c r="J513" s="41">
        <f t="shared" si="296"/>
        <v>216.36</v>
      </c>
      <c r="K513" s="41">
        <f t="shared" si="296"/>
        <v>216.36</v>
      </c>
      <c r="L513" s="41">
        <f t="shared" si="296"/>
        <v>216.36</v>
      </c>
      <c r="M513" s="41">
        <f t="shared" si="296"/>
        <v>216.36</v>
      </c>
      <c r="N513" s="41">
        <f t="shared" si="296"/>
        <v>216.36</v>
      </c>
      <c r="O513" s="41">
        <f t="shared" si="296"/>
        <v>216.36</v>
      </c>
      <c r="P513" s="41">
        <f t="shared" si="296"/>
        <v>216.36</v>
      </c>
      <c r="Q513" s="41">
        <f t="shared" si="296"/>
        <v>216.36</v>
      </c>
      <c r="R513" s="41">
        <f t="shared" si="296"/>
        <v>216.36</v>
      </c>
      <c r="S513" s="41">
        <f t="shared" si="296"/>
        <v>216.36</v>
      </c>
      <c r="T513" s="41">
        <f t="shared" si="296"/>
        <v>216.36</v>
      </c>
      <c r="U513" s="41">
        <f t="shared" si="296"/>
        <v>216.36</v>
      </c>
      <c r="V513" s="41">
        <f t="shared" si="296"/>
        <v>216.36</v>
      </c>
      <c r="W513" s="41">
        <f t="shared" si="296"/>
        <v>216.36</v>
      </c>
      <c r="X513" s="41">
        <f t="shared" si="296"/>
        <v>216.36</v>
      </c>
      <c r="Y513" s="41">
        <f t="shared" si="296"/>
        <v>216.36</v>
      </c>
      <c r="Z513" s="41">
        <f t="shared" si="296"/>
        <v>216.36</v>
      </c>
      <c r="AA513" s="41">
        <f t="shared" si="296"/>
        <v>216.36</v>
      </c>
    </row>
    <row r="514" spans="1:27" collapsed="1" x14ac:dyDescent="0.2">
      <c r="A514" s="98" t="s">
        <v>2909</v>
      </c>
      <c r="B514" s="25" t="str">
        <f>"07"&amp;"."&amp;$B$801&amp;"."&amp;$B$802</f>
        <v>07.01.2024</v>
      </c>
      <c r="C514" s="88" t="s">
        <v>76</v>
      </c>
      <c r="D514" s="89">
        <f>ROUND(((D515+D516+D518+D517)/1000),5)</f>
        <v>1.89358</v>
      </c>
      <c r="E514" s="89">
        <f>ROUND(((E515+E516+E518+E517)/1000),5)</f>
        <v>1.85066</v>
      </c>
      <c r="F514" s="89">
        <f>ROUND(((F515+F516+F518+F517)/1000),5)</f>
        <v>1.77339</v>
      </c>
      <c r="G514" s="89">
        <f t="shared" ref="G514:AA514" si="297">ROUND(((G515+G516+G518+G517)/1000),5)</f>
        <v>1.7392700000000001</v>
      </c>
      <c r="H514" s="89">
        <f t="shared" si="297"/>
        <v>1.7603899999999999</v>
      </c>
      <c r="I514" s="89">
        <f t="shared" si="297"/>
        <v>1.76454</v>
      </c>
      <c r="J514" s="89">
        <f t="shared" si="297"/>
        <v>1.8017700000000001</v>
      </c>
      <c r="K514" s="89">
        <f t="shared" si="297"/>
        <v>1.89821</v>
      </c>
      <c r="L514" s="89">
        <f t="shared" si="297"/>
        <v>2.0792600000000001</v>
      </c>
      <c r="M514" s="89">
        <f t="shared" si="297"/>
        <v>2.2104699999999999</v>
      </c>
      <c r="N514" s="89">
        <f t="shared" si="297"/>
        <v>2.4016999999999999</v>
      </c>
      <c r="O514" s="89">
        <f t="shared" si="297"/>
        <v>2.4675099999999999</v>
      </c>
      <c r="P514" s="89">
        <f t="shared" si="297"/>
        <v>2.4713699999999998</v>
      </c>
      <c r="Q514" s="89">
        <f t="shared" si="297"/>
        <v>2.4745699999999999</v>
      </c>
      <c r="R514" s="89">
        <f t="shared" si="297"/>
        <v>2.4436499999999999</v>
      </c>
      <c r="S514" s="89">
        <f t="shared" si="297"/>
        <v>2.4320499999999998</v>
      </c>
      <c r="T514" s="89">
        <f t="shared" si="297"/>
        <v>2.4953799999999999</v>
      </c>
      <c r="U514" s="89">
        <f t="shared" si="297"/>
        <v>2.5280100000000001</v>
      </c>
      <c r="V514" s="89">
        <f t="shared" si="297"/>
        <v>2.5281099999999999</v>
      </c>
      <c r="W514" s="89">
        <f t="shared" si="297"/>
        <v>2.5129299999999999</v>
      </c>
      <c r="X514" s="89">
        <f t="shared" si="297"/>
        <v>2.5049999999999999</v>
      </c>
      <c r="Y514" s="89">
        <f t="shared" si="297"/>
        <v>2.41873</v>
      </c>
      <c r="Z514" s="89">
        <f t="shared" si="297"/>
        <v>2.1667399999999999</v>
      </c>
      <c r="AA514" s="89">
        <f t="shared" si="297"/>
        <v>1.9929300000000001</v>
      </c>
    </row>
    <row r="515" spans="1:27" ht="12.75" hidden="1" customHeight="1" outlineLevel="1" x14ac:dyDescent="0.2">
      <c r="A515" s="99" t="s">
        <v>2910</v>
      </c>
      <c r="B515" s="60" t="s">
        <v>238</v>
      </c>
      <c r="C515" s="40" t="s">
        <v>79</v>
      </c>
      <c r="D515" s="41">
        <v>1239.32</v>
      </c>
      <c r="E515" s="41">
        <v>1196.4000000000001</v>
      </c>
      <c r="F515" s="41">
        <v>1119.1300000000001</v>
      </c>
      <c r="G515" s="41">
        <v>1085.01</v>
      </c>
      <c r="H515" s="41">
        <v>1106.1300000000001</v>
      </c>
      <c r="I515" s="41">
        <v>1110.28</v>
      </c>
      <c r="J515" s="41">
        <v>1147.51</v>
      </c>
      <c r="K515" s="41">
        <v>1243.95</v>
      </c>
      <c r="L515" s="41">
        <v>1425</v>
      </c>
      <c r="M515" s="41">
        <v>1556.21</v>
      </c>
      <c r="N515" s="41">
        <v>1747.44</v>
      </c>
      <c r="O515" s="41">
        <v>1813.25</v>
      </c>
      <c r="P515" s="41">
        <v>1817.11</v>
      </c>
      <c r="Q515" s="41">
        <v>1820.31</v>
      </c>
      <c r="R515" s="41">
        <v>1789.39</v>
      </c>
      <c r="S515" s="41">
        <v>1777.79</v>
      </c>
      <c r="T515" s="41">
        <v>1841.12</v>
      </c>
      <c r="U515" s="41">
        <v>1873.75</v>
      </c>
      <c r="V515" s="41">
        <v>1873.85</v>
      </c>
      <c r="W515" s="41">
        <v>1858.67</v>
      </c>
      <c r="X515" s="41">
        <v>1850.74</v>
      </c>
      <c r="Y515" s="41">
        <v>1764.47</v>
      </c>
      <c r="Z515" s="41">
        <v>1512.48</v>
      </c>
      <c r="AA515" s="41">
        <v>1338.67</v>
      </c>
    </row>
    <row r="516" spans="1:27" ht="12.75" hidden="1" customHeight="1" outlineLevel="1" x14ac:dyDescent="0.2">
      <c r="A516" s="99" t="s">
        <v>2911</v>
      </c>
      <c r="B516" s="60" t="s">
        <v>90</v>
      </c>
      <c r="C516" s="40" t="s">
        <v>79</v>
      </c>
      <c r="D516" s="41">
        <f>$D$486</f>
        <v>434.18</v>
      </c>
      <c r="E516" s="41">
        <f t="shared" ref="E516:AA516" si="298">$D$486</f>
        <v>434.18</v>
      </c>
      <c r="F516" s="41">
        <f t="shared" si="298"/>
        <v>434.18</v>
      </c>
      <c r="G516" s="41">
        <f t="shared" si="298"/>
        <v>434.18</v>
      </c>
      <c r="H516" s="41">
        <f t="shared" si="298"/>
        <v>434.18</v>
      </c>
      <c r="I516" s="41">
        <f t="shared" si="298"/>
        <v>434.18</v>
      </c>
      <c r="J516" s="41">
        <f t="shared" si="298"/>
        <v>434.18</v>
      </c>
      <c r="K516" s="41">
        <f t="shared" si="298"/>
        <v>434.18</v>
      </c>
      <c r="L516" s="41">
        <f t="shared" si="298"/>
        <v>434.18</v>
      </c>
      <c r="M516" s="41">
        <f t="shared" si="298"/>
        <v>434.18</v>
      </c>
      <c r="N516" s="41">
        <f t="shared" si="298"/>
        <v>434.18</v>
      </c>
      <c r="O516" s="41">
        <f t="shared" si="298"/>
        <v>434.18</v>
      </c>
      <c r="P516" s="41">
        <f t="shared" si="298"/>
        <v>434.18</v>
      </c>
      <c r="Q516" s="41">
        <f t="shared" si="298"/>
        <v>434.18</v>
      </c>
      <c r="R516" s="41">
        <f t="shared" si="298"/>
        <v>434.18</v>
      </c>
      <c r="S516" s="41">
        <f t="shared" si="298"/>
        <v>434.18</v>
      </c>
      <c r="T516" s="41">
        <f t="shared" si="298"/>
        <v>434.18</v>
      </c>
      <c r="U516" s="41">
        <f t="shared" si="298"/>
        <v>434.18</v>
      </c>
      <c r="V516" s="41">
        <f t="shared" si="298"/>
        <v>434.18</v>
      </c>
      <c r="W516" s="41">
        <f t="shared" si="298"/>
        <v>434.18</v>
      </c>
      <c r="X516" s="41">
        <f t="shared" si="298"/>
        <v>434.18</v>
      </c>
      <c r="Y516" s="41">
        <f t="shared" si="298"/>
        <v>434.18</v>
      </c>
      <c r="Z516" s="41">
        <f t="shared" si="298"/>
        <v>434.18</v>
      </c>
      <c r="AA516" s="41">
        <f t="shared" si="298"/>
        <v>434.18</v>
      </c>
    </row>
    <row r="517" spans="1:27" ht="12.75" hidden="1" customHeight="1" outlineLevel="1" x14ac:dyDescent="0.2">
      <c r="A517" s="99" t="s">
        <v>2912</v>
      </c>
      <c r="B517" s="60" t="s">
        <v>83</v>
      </c>
      <c r="C517" s="40" t="s">
        <v>79</v>
      </c>
      <c r="D517" s="41">
        <v>3.72</v>
      </c>
      <c r="E517" s="41">
        <v>3.72</v>
      </c>
      <c r="F517" s="41">
        <v>3.72</v>
      </c>
      <c r="G517" s="41">
        <v>3.72</v>
      </c>
      <c r="H517" s="41">
        <v>3.72</v>
      </c>
      <c r="I517" s="41">
        <v>3.72</v>
      </c>
      <c r="J517" s="41">
        <v>3.72</v>
      </c>
      <c r="K517" s="41">
        <v>3.72</v>
      </c>
      <c r="L517" s="41">
        <v>3.72</v>
      </c>
      <c r="M517" s="41">
        <v>3.72</v>
      </c>
      <c r="N517" s="41">
        <v>3.72</v>
      </c>
      <c r="O517" s="41">
        <v>3.72</v>
      </c>
      <c r="P517" s="41">
        <v>3.72</v>
      </c>
      <c r="Q517" s="41">
        <v>3.72</v>
      </c>
      <c r="R517" s="41">
        <v>3.72</v>
      </c>
      <c r="S517" s="41">
        <v>3.72</v>
      </c>
      <c r="T517" s="41">
        <v>3.72</v>
      </c>
      <c r="U517" s="41">
        <v>3.72</v>
      </c>
      <c r="V517" s="41">
        <v>3.72</v>
      </c>
      <c r="W517" s="41">
        <v>3.72</v>
      </c>
      <c r="X517" s="41">
        <v>3.72</v>
      </c>
      <c r="Y517" s="41">
        <v>3.72</v>
      </c>
      <c r="Z517" s="41">
        <v>3.72</v>
      </c>
      <c r="AA517" s="41">
        <v>3.72</v>
      </c>
    </row>
    <row r="518" spans="1:27" ht="12.75" hidden="1" customHeight="1" outlineLevel="1" x14ac:dyDescent="0.2">
      <c r="A518" s="99" t="s">
        <v>2913</v>
      </c>
      <c r="B518" s="60" t="s">
        <v>81</v>
      </c>
      <c r="C518" s="40" t="s">
        <v>79</v>
      </c>
      <c r="D518" s="41">
        <f>$D$11</f>
        <v>216.36</v>
      </c>
      <c r="E518" s="41">
        <f t="shared" ref="E518:AA518" si="299">$D$11</f>
        <v>216.36</v>
      </c>
      <c r="F518" s="41">
        <f t="shared" si="299"/>
        <v>216.36</v>
      </c>
      <c r="G518" s="41">
        <f t="shared" si="299"/>
        <v>216.36</v>
      </c>
      <c r="H518" s="41">
        <f t="shared" si="299"/>
        <v>216.36</v>
      </c>
      <c r="I518" s="41">
        <f t="shared" si="299"/>
        <v>216.36</v>
      </c>
      <c r="J518" s="41">
        <f t="shared" si="299"/>
        <v>216.36</v>
      </c>
      <c r="K518" s="41">
        <f t="shared" si="299"/>
        <v>216.36</v>
      </c>
      <c r="L518" s="41">
        <f t="shared" si="299"/>
        <v>216.36</v>
      </c>
      <c r="M518" s="41">
        <f t="shared" si="299"/>
        <v>216.36</v>
      </c>
      <c r="N518" s="41">
        <f t="shared" si="299"/>
        <v>216.36</v>
      </c>
      <c r="O518" s="41">
        <f t="shared" si="299"/>
        <v>216.36</v>
      </c>
      <c r="P518" s="41">
        <f t="shared" si="299"/>
        <v>216.36</v>
      </c>
      <c r="Q518" s="41">
        <f t="shared" si="299"/>
        <v>216.36</v>
      </c>
      <c r="R518" s="41">
        <f t="shared" si="299"/>
        <v>216.36</v>
      </c>
      <c r="S518" s="41">
        <f t="shared" si="299"/>
        <v>216.36</v>
      </c>
      <c r="T518" s="41">
        <f t="shared" si="299"/>
        <v>216.36</v>
      </c>
      <c r="U518" s="41">
        <f t="shared" si="299"/>
        <v>216.36</v>
      </c>
      <c r="V518" s="41">
        <f t="shared" si="299"/>
        <v>216.36</v>
      </c>
      <c r="W518" s="41">
        <f t="shared" si="299"/>
        <v>216.36</v>
      </c>
      <c r="X518" s="41">
        <f t="shared" si="299"/>
        <v>216.36</v>
      </c>
      <c r="Y518" s="41">
        <f t="shared" si="299"/>
        <v>216.36</v>
      </c>
      <c r="Z518" s="41">
        <f t="shared" si="299"/>
        <v>216.36</v>
      </c>
      <c r="AA518" s="41">
        <f t="shared" si="299"/>
        <v>216.36</v>
      </c>
    </row>
    <row r="519" spans="1:27" collapsed="1" x14ac:dyDescent="0.2">
      <c r="A519" s="98" t="s">
        <v>2914</v>
      </c>
      <c r="B519" s="25" t="str">
        <f>"08"&amp;"."&amp;$B$801&amp;"."&amp;$B$802</f>
        <v>08.01.2024</v>
      </c>
      <c r="C519" s="88" t="s">
        <v>76</v>
      </c>
      <c r="D519" s="89">
        <f>ROUND(((D520+D521+D523+D522)/1000),5)</f>
        <v>2.0033599999999998</v>
      </c>
      <c r="E519" s="89">
        <f>ROUND(((E520+E521+E523+E522)/1000),5)</f>
        <v>1.89177</v>
      </c>
      <c r="F519" s="89">
        <f>ROUND(((F520+F521+F523+F522)/1000),5)</f>
        <v>1.88062</v>
      </c>
      <c r="G519" s="89">
        <f t="shared" ref="G519:AA519" si="300">ROUND(((G520+G521+G523+G522)/1000),5)</f>
        <v>1.86294</v>
      </c>
      <c r="H519" s="89">
        <f t="shared" si="300"/>
        <v>1.8637699999999999</v>
      </c>
      <c r="I519" s="89">
        <f t="shared" si="300"/>
        <v>1.8646100000000001</v>
      </c>
      <c r="J519" s="89">
        <f t="shared" si="300"/>
        <v>1.85016</v>
      </c>
      <c r="K519" s="89">
        <f t="shared" si="300"/>
        <v>1.9907300000000001</v>
      </c>
      <c r="L519" s="89">
        <f t="shared" si="300"/>
        <v>2.1434199999999999</v>
      </c>
      <c r="M519" s="89">
        <f t="shared" si="300"/>
        <v>2.3499400000000001</v>
      </c>
      <c r="N519" s="89">
        <f t="shared" si="300"/>
        <v>2.4897999999999998</v>
      </c>
      <c r="O519" s="89">
        <f t="shared" si="300"/>
        <v>2.516</v>
      </c>
      <c r="P519" s="89">
        <f t="shared" si="300"/>
        <v>2.5153500000000002</v>
      </c>
      <c r="Q519" s="89">
        <f t="shared" si="300"/>
        <v>2.5199099999999999</v>
      </c>
      <c r="R519" s="89">
        <f t="shared" si="300"/>
        <v>2.4790299999999998</v>
      </c>
      <c r="S519" s="89">
        <f t="shared" si="300"/>
        <v>2.4848400000000002</v>
      </c>
      <c r="T519" s="89">
        <f t="shared" si="300"/>
        <v>2.50861</v>
      </c>
      <c r="U519" s="89">
        <f t="shared" si="300"/>
        <v>2.54332</v>
      </c>
      <c r="V519" s="89">
        <f t="shared" si="300"/>
        <v>2.5262799999999999</v>
      </c>
      <c r="W519" s="89">
        <f t="shared" si="300"/>
        <v>2.5071400000000001</v>
      </c>
      <c r="X519" s="89">
        <f t="shared" si="300"/>
        <v>2.4968400000000002</v>
      </c>
      <c r="Y519" s="89">
        <f t="shared" si="300"/>
        <v>2.3435100000000002</v>
      </c>
      <c r="Z519" s="89">
        <f t="shared" si="300"/>
        <v>2.09809</v>
      </c>
      <c r="AA519" s="89">
        <f t="shared" si="300"/>
        <v>1.88581</v>
      </c>
    </row>
    <row r="520" spans="1:27" ht="12.75" hidden="1" customHeight="1" outlineLevel="1" x14ac:dyDescent="0.2">
      <c r="A520" s="99" t="s">
        <v>2915</v>
      </c>
      <c r="B520" s="60" t="s">
        <v>238</v>
      </c>
      <c r="C520" s="40" t="s">
        <v>79</v>
      </c>
      <c r="D520" s="41">
        <v>1349.1</v>
      </c>
      <c r="E520" s="41">
        <v>1237.51</v>
      </c>
      <c r="F520" s="41">
        <v>1226.3599999999999</v>
      </c>
      <c r="G520" s="41">
        <v>1208.68</v>
      </c>
      <c r="H520" s="41">
        <v>1209.51</v>
      </c>
      <c r="I520" s="41">
        <v>1210.3499999999999</v>
      </c>
      <c r="J520" s="41">
        <v>1195.9000000000001</v>
      </c>
      <c r="K520" s="41">
        <v>1336.47</v>
      </c>
      <c r="L520" s="41">
        <v>1489.16</v>
      </c>
      <c r="M520" s="41">
        <v>1695.68</v>
      </c>
      <c r="N520" s="41">
        <v>1835.54</v>
      </c>
      <c r="O520" s="41">
        <v>1861.74</v>
      </c>
      <c r="P520" s="41">
        <v>1861.09</v>
      </c>
      <c r="Q520" s="41">
        <v>1865.65</v>
      </c>
      <c r="R520" s="41">
        <v>1824.77</v>
      </c>
      <c r="S520" s="41">
        <v>1830.58</v>
      </c>
      <c r="T520" s="41">
        <v>1854.35</v>
      </c>
      <c r="U520" s="41">
        <v>1889.06</v>
      </c>
      <c r="V520" s="41">
        <v>1872.02</v>
      </c>
      <c r="W520" s="41">
        <v>1852.88</v>
      </c>
      <c r="X520" s="41">
        <v>1842.58</v>
      </c>
      <c r="Y520" s="41">
        <v>1689.25</v>
      </c>
      <c r="Z520" s="41">
        <v>1443.83</v>
      </c>
      <c r="AA520" s="41">
        <v>1231.55</v>
      </c>
    </row>
    <row r="521" spans="1:27" ht="12.75" hidden="1" customHeight="1" outlineLevel="1" x14ac:dyDescent="0.2">
      <c r="A521" s="99" t="s">
        <v>2916</v>
      </c>
      <c r="B521" s="60" t="s">
        <v>90</v>
      </c>
      <c r="C521" s="40" t="s">
        <v>79</v>
      </c>
      <c r="D521" s="41">
        <f>$D$486</f>
        <v>434.18</v>
      </c>
      <c r="E521" s="41">
        <f t="shared" ref="E521:AA521" si="301">$D$486</f>
        <v>434.18</v>
      </c>
      <c r="F521" s="41">
        <f t="shared" si="301"/>
        <v>434.18</v>
      </c>
      <c r="G521" s="41">
        <f t="shared" si="301"/>
        <v>434.18</v>
      </c>
      <c r="H521" s="41">
        <f t="shared" si="301"/>
        <v>434.18</v>
      </c>
      <c r="I521" s="41">
        <f t="shared" si="301"/>
        <v>434.18</v>
      </c>
      <c r="J521" s="41">
        <f t="shared" si="301"/>
        <v>434.18</v>
      </c>
      <c r="K521" s="41">
        <f t="shared" si="301"/>
        <v>434.18</v>
      </c>
      <c r="L521" s="41">
        <f t="shared" si="301"/>
        <v>434.18</v>
      </c>
      <c r="M521" s="41">
        <f t="shared" si="301"/>
        <v>434.18</v>
      </c>
      <c r="N521" s="41">
        <f t="shared" si="301"/>
        <v>434.18</v>
      </c>
      <c r="O521" s="41">
        <f t="shared" si="301"/>
        <v>434.18</v>
      </c>
      <c r="P521" s="41">
        <f t="shared" si="301"/>
        <v>434.18</v>
      </c>
      <c r="Q521" s="41">
        <f t="shared" si="301"/>
        <v>434.18</v>
      </c>
      <c r="R521" s="41">
        <f t="shared" si="301"/>
        <v>434.18</v>
      </c>
      <c r="S521" s="41">
        <f t="shared" si="301"/>
        <v>434.18</v>
      </c>
      <c r="T521" s="41">
        <f t="shared" si="301"/>
        <v>434.18</v>
      </c>
      <c r="U521" s="41">
        <f t="shared" si="301"/>
        <v>434.18</v>
      </c>
      <c r="V521" s="41">
        <f t="shared" si="301"/>
        <v>434.18</v>
      </c>
      <c r="W521" s="41">
        <f t="shared" si="301"/>
        <v>434.18</v>
      </c>
      <c r="X521" s="41">
        <f t="shared" si="301"/>
        <v>434.18</v>
      </c>
      <c r="Y521" s="41">
        <f t="shared" si="301"/>
        <v>434.18</v>
      </c>
      <c r="Z521" s="41">
        <f t="shared" si="301"/>
        <v>434.18</v>
      </c>
      <c r="AA521" s="41">
        <f t="shared" si="301"/>
        <v>434.18</v>
      </c>
    </row>
    <row r="522" spans="1:27" ht="12.75" hidden="1" customHeight="1" outlineLevel="1" x14ac:dyDescent="0.2">
      <c r="A522" s="99" t="s">
        <v>2917</v>
      </c>
      <c r="B522" s="60" t="s">
        <v>83</v>
      </c>
      <c r="C522" s="40" t="s">
        <v>79</v>
      </c>
      <c r="D522" s="41">
        <v>3.72</v>
      </c>
      <c r="E522" s="41">
        <v>3.72</v>
      </c>
      <c r="F522" s="41">
        <v>3.72</v>
      </c>
      <c r="G522" s="41">
        <v>3.72</v>
      </c>
      <c r="H522" s="41">
        <v>3.72</v>
      </c>
      <c r="I522" s="41">
        <v>3.72</v>
      </c>
      <c r="J522" s="41">
        <v>3.72</v>
      </c>
      <c r="K522" s="41">
        <v>3.72</v>
      </c>
      <c r="L522" s="41">
        <v>3.72</v>
      </c>
      <c r="M522" s="41">
        <v>3.72</v>
      </c>
      <c r="N522" s="41">
        <v>3.72</v>
      </c>
      <c r="O522" s="41">
        <v>3.72</v>
      </c>
      <c r="P522" s="41">
        <v>3.72</v>
      </c>
      <c r="Q522" s="41">
        <v>3.72</v>
      </c>
      <c r="R522" s="41">
        <v>3.72</v>
      </c>
      <c r="S522" s="41">
        <v>3.72</v>
      </c>
      <c r="T522" s="41">
        <v>3.72</v>
      </c>
      <c r="U522" s="41">
        <v>3.72</v>
      </c>
      <c r="V522" s="41">
        <v>3.72</v>
      </c>
      <c r="W522" s="41">
        <v>3.72</v>
      </c>
      <c r="X522" s="41">
        <v>3.72</v>
      </c>
      <c r="Y522" s="41">
        <v>3.72</v>
      </c>
      <c r="Z522" s="41">
        <v>3.72</v>
      </c>
      <c r="AA522" s="41">
        <v>3.72</v>
      </c>
    </row>
    <row r="523" spans="1:27" ht="12.75" hidden="1" customHeight="1" outlineLevel="1" x14ac:dyDescent="0.2">
      <c r="A523" s="99" t="s">
        <v>2918</v>
      </c>
      <c r="B523" s="60" t="s">
        <v>81</v>
      </c>
      <c r="C523" s="40" t="s">
        <v>79</v>
      </c>
      <c r="D523" s="41">
        <f>$D$11</f>
        <v>216.36</v>
      </c>
      <c r="E523" s="41">
        <f t="shared" ref="E523:AA523" si="302">$D$11</f>
        <v>216.36</v>
      </c>
      <c r="F523" s="41">
        <f t="shared" si="302"/>
        <v>216.36</v>
      </c>
      <c r="G523" s="41">
        <f t="shared" si="302"/>
        <v>216.36</v>
      </c>
      <c r="H523" s="41">
        <f t="shared" si="302"/>
        <v>216.36</v>
      </c>
      <c r="I523" s="41">
        <f t="shared" si="302"/>
        <v>216.36</v>
      </c>
      <c r="J523" s="41">
        <f t="shared" si="302"/>
        <v>216.36</v>
      </c>
      <c r="K523" s="41">
        <f t="shared" si="302"/>
        <v>216.36</v>
      </c>
      <c r="L523" s="41">
        <f t="shared" si="302"/>
        <v>216.36</v>
      </c>
      <c r="M523" s="41">
        <f t="shared" si="302"/>
        <v>216.36</v>
      </c>
      <c r="N523" s="41">
        <f t="shared" si="302"/>
        <v>216.36</v>
      </c>
      <c r="O523" s="41">
        <f t="shared" si="302"/>
        <v>216.36</v>
      </c>
      <c r="P523" s="41">
        <f t="shared" si="302"/>
        <v>216.36</v>
      </c>
      <c r="Q523" s="41">
        <f t="shared" si="302"/>
        <v>216.36</v>
      </c>
      <c r="R523" s="41">
        <f t="shared" si="302"/>
        <v>216.36</v>
      </c>
      <c r="S523" s="41">
        <f t="shared" si="302"/>
        <v>216.36</v>
      </c>
      <c r="T523" s="41">
        <f t="shared" si="302"/>
        <v>216.36</v>
      </c>
      <c r="U523" s="41">
        <f t="shared" si="302"/>
        <v>216.36</v>
      </c>
      <c r="V523" s="41">
        <f t="shared" si="302"/>
        <v>216.36</v>
      </c>
      <c r="W523" s="41">
        <f t="shared" si="302"/>
        <v>216.36</v>
      </c>
      <c r="X523" s="41">
        <f t="shared" si="302"/>
        <v>216.36</v>
      </c>
      <c r="Y523" s="41">
        <f t="shared" si="302"/>
        <v>216.36</v>
      </c>
      <c r="Z523" s="41">
        <f t="shared" si="302"/>
        <v>216.36</v>
      </c>
      <c r="AA523" s="41">
        <f t="shared" si="302"/>
        <v>216.36</v>
      </c>
    </row>
    <row r="524" spans="1:27" collapsed="1" x14ac:dyDescent="0.2">
      <c r="A524" s="98" t="s">
        <v>2919</v>
      </c>
      <c r="B524" s="25" t="str">
        <f>"09"&amp;"."&amp;$B$801&amp;"."&amp;$B$802</f>
        <v>09.01.2024</v>
      </c>
      <c r="C524" s="88" t="s">
        <v>76</v>
      </c>
      <c r="D524" s="89">
        <f>ROUND(((D525+D526+D528+D527)/1000),5)</f>
        <v>1.8039099999999999</v>
      </c>
      <c r="E524" s="89">
        <f>ROUND(((E525+E526+E528+E527)/1000),5)</f>
        <v>1.73421</v>
      </c>
      <c r="F524" s="89">
        <f>ROUND(((F525+F526+F528+F527)/1000),5)</f>
        <v>1.6626000000000001</v>
      </c>
      <c r="G524" s="89">
        <f t="shared" ref="G524:AA524" si="303">ROUND(((G525+G526+G528+G527)/1000),5)</f>
        <v>1.6518900000000001</v>
      </c>
      <c r="H524" s="89">
        <f t="shared" si="303"/>
        <v>1.67624</v>
      </c>
      <c r="I524" s="89">
        <f t="shared" si="303"/>
        <v>1.73949</v>
      </c>
      <c r="J524" s="89">
        <f t="shared" si="303"/>
        <v>1.9183399999999999</v>
      </c>
      <c r="K524" s="89">
        <f t="shared" si="303"/>
        <v>2.2037800000000001</v>
      </c>
      <c r="L524" s="89">
        <f t="shared" si="303"/>
        <v>2.5114000000000001</v>
      </c>
      <c r="M524" s="89">
        <f t="shared" si="303"/>
        <v>2.5512100000000002</v>
      </c>
      <c r="N524" s="89">
        <f t="shared" si="303"/>
        <v>2.5692599999999999</v>
      </c>
      <c r="O524" s="89">
        <f t="shared" si="303"/>
        <v>2.61869</v>
      </c>
      <c r="P524" s="89">
        <f t="shared" si="303"/>
        <v>2.59693</v>
      </c>
      <c r="Q524" s="89">
        <f t="shared" si="303"/>
        <v>2.6063999999999998</v>
      </c>
      <c r="R524" s="89">
        <f t="shared" si="303"/>
        <v>2.6011000000000002</v>
      </c>
      <c r="S524" s="89">
        <f t="shared" si="303"/>
        <v>2.5565199999999999</v>
      </c>
      <c r="T524" s="89">
        <f t="shared" si="303"/>
        <v>2.5489799999999998</v>
      </c>
      <c r="U524" s="89">
        <f t="shared" si="303"/>
        <v>2.5337900000000002</v>
      </c>
      <c r="V524" s="89">
        <f t="shared" si="303"/>
        <v>2.5207000000000002</v>
      </c>
      <c r="W524" s="89">
        <f t="shared" si="303"/>
        <v>2.5547599999999999</v>
      </c>
      <c r="X524" s="89">
        <f t="shared" si="303"/>
        <v>2.4615200000000002</v>
      </c>
      <c r="Y524" s="89">
        <f t="shared" si="303"/>
        <v>2.3223500000000001</v>
      </c>
      <c r="Z524" s="89">
        <f t="shared" si="303"/>
        <v>2.0848</v>
      </c>
      <c r="AA524" s="89">
        <f t="shared" si="303"/>
        <v>1.8435699999999999</v>
      </c>
    </row>
    <row r="525" spans="1:27" ht="12.75" hidden="1" customHeight="1" outlineLevel="1" x14ac:dyDescent="0.2">
      <c r="A525" s="99" t="s">
        <v>2920</v>
      </c>
      <c r="B525" s="60" t="s">
        <v>238</v>
      </c>
      <c r="C525" s="40" t="s">
        <v>79</v>
      </c>
      <c r="D525" s="41">
        <v>1149.6500000000001</v>
      </c>
      <c r="E525" s="41">
        <v>1079.95</v>
      </c>
      <c r="F525" s="41">
        <v>1008.34</v>
      </c>
      <c r="G525" s="41">
        <v>997.63</v>
      </c>
      <c r="H525" s="41">
        <v>1021.98</v>
      </c>
      <c r="I525" s="41">
        <v>1085.23</v>
      </c>
      <c r="J525" s="41">
        <v>1264.08</v>
      </c>
      <c r="K525" s="41">
        <v>1549.52</v>
      </c>
      <c r="L525" s="41">
        <v>1857.14</v>
      </c>
      <c r="M525" s="41">
        <v>1896.95</v>
      </c>
      <c r="N525" s="41">
        <v>1915</v>
      </c>
      <c r="O525" s="41">
        <v>1964.43</v>
      </c>
      <c r="P525" s="41">
        <v>1942.67</v>
      </c>
      <c r="Q525" s="41">
        <v>1952.14</v>
      </c>
      <c r="R525" s="41">
        <v>1946.84</v>
      </c>
      <c r="S525" s="41">
        <v>1902.26</v>
      </c>
      <c r="T525" s="41">
        <v>1894.72</v>
      </c>
      <c r="U525" s="41">
        <v>1879.53</v>
      </c>
      <c r="V525" s="41">
        <v>1866.44</v>
      </c>
      <c r="W525" s="41">
        <v>1900.5</v>
      </c>
      <c r="X525" s="41">
        <v>1807.26</v>
      </c>
      <c r="Y525" s="41">
        <v>1668.09</v>
      </c>
      <c r="Z525" s="41">
        <v>1430.54</v>
      </c>
      <c r="AA525" s="41">
        <v>1189.31</v>
      </c>
    </row>
    <row r="526" spans="1:27" ht="12.75" hidden="1" customHeight="1" outlineLevel="1" x14ac:dyDescent="0.2">
      <c r="A526" s="99" t="s">
        <v>2921</v>
      </c>
      <c r="B526" s="60" t="s">
        <v>90</v>
      </c>
      <c r="C526" s="40" t="s">
        <v>79</v>
      </c>
      <c r="D526" s="41">
        <f>$D$486</f>
        <v>434.18</v>
      </c>
      <c r="E526" s="41">
        <f t="shared" ref="E526:AA526" si="304">$D$486</f>
        <v>434.18</v>
      </c>
      <c r="F526" s="41">
        <f t="shared" si="304"/>
        <v>434.18</v>
      </c>
      <c r="G526" s="41">
        <f t="shared" si="304"/>
        <v>434.18</v>
      </c>
      <c r="H526" s="41">
        <f t="shared" si="304"/>
        <v>434.18</v>
      </c>
      <c r="I526" s="41">
        <f t="shared" si="304"/>
        <v>434.18</v>
      </c>
      <c r="J526" s="41">
        <f t="shared" si="304"/>
        <v>434.18</v>
      </c>
      <c r="K526" s="41">
        <f t="shared" si="304"/>
        <v>434.18</v>
      </c>
      <c r="L526" s="41">
        <f t="shared" si="304"/>
        <v>434.18</v>
      </c>
      <c r="M526" s="41">
        <f t="shared" si="304"/>
        <v>434.18</v>
      </c>
      <c r="N526" s="41">
        <f t="shared" si="304"/>
        <v>434.18</v>
      </c>
      <c r="O526" s="41">
        <f t="shared" si="304"/>
        <v>434.18</v>
      </c>
      <c r="P526" s="41">
        <f t="shared" si="304"/>
        <v>434.18</v>
      </c>
      <c r="Q526" s="41">
        <f t="shared" si="304"/>
        <v>434.18</v>
      </c>
      <c r="R526" s="41">
        <f t="shared" si="304"/>
        <v>434.18</v>
      </c>
      <c r="S526" s="41">
        <f t="shared" si="304"/>
        <v>434.18</v>
      </c>
      <c r="T526" s="41">
        <f t="shared" si="304"/>
        <v>434.18</v>
      </c>
      <c r="U526" s="41">
        <f t="shared" si="304"/>
        <v>434.18</v>
      </c>
      <c r="V526" s="41">
        <f t="shared" si="304"/>
        <v>434.18</v>
      </c>
      <c r="W526" s="41">
        <f t="shared" si="304"/>
        <v>434.18</v>
      </c>
      <c r="X526" s="41">
        <f t="shared" si="304"/>
        <v>434.18</v>
      </c>
      <c r="Y526" s="41">
        <f t="shared" si="304"/>
        <v>434.18</v>
      </c>
      <c r="Z526" s="41">
        <f t="shared" si="304"/>
        <v>434.18</v>
      </c>
      <c r="AA526" s="41">
        <f t="shared" si="304"/>
        <v>434.18</v>
      </c>
    </row>
    <row r="527" spans="1:27" ht="12.75" hidden="1" customHeight="1" outlineLevel="1" x14ac:dyDescent="0.2">
      <c r="A527" s="99" t="s">
        <v>2922</v>
      </c>
      <c r="B527" s="60" t="s">
        <v>83</v>
      </c>
      <c r="C527" s="40" t="s">
        <v>79</v>
      </c>
      <c r="D527" s="41">
        <v>3.72</v>
      </c>
      <c r="E527" s="41">
        <v>3.72</v>
      </c>
      <c r="F527" s="41">
        <v>3.72</v>
      </c>
      <c r="G527" s="41">
        <v>3.72</v>
      </c>
      <c r="H527" s="41">
        <v>3.72</v>
      </c>
      <c r="I527" s="41">
        <v>3.72</v>
      </c>
      <c r="J527" s="41">
        <v>3.72</v>
      </c>
      <c r="K527" s="41">
        <v>3.72</v>
      </c>
      <c r="L527" s="41">
        <v>3.72</v>
      </c>
      <c r="M527" s="41">
        <v>3.72</v>
      </c>
      <c r="N527" s="41">
        <v>3.72</v>
      </c>
      <c r="O527" s="41">
        <v>3.72</v>
      </c>
      <c r="P527" s="41">
        <v>3.72</v>
      </c>
      <c r="Q527" s="41">
        <v>3.72</v>
      </c>
      <c r="R527" s="41">
        <v>3.72</v>
      </c>
      <c r="S527" s="41">
        <v>3.72</v>
      </c>
      <c r="T527" s="41">
        <v>3.72</v>
      </c>
      <c r="U527" s="41">
        <v>3.72</v>
      </c>
      <c r="V527" s="41">
        <v>3.72</v>
      </c>
      <c r="W527" s="41">
        <v>3.72</v>
      </c>
      <c r="X527" s="41">
        <v>3.72</v>
      </c>
      <c r="Y527" s="41">
        <v>3.72</v>
      </c>
      <c r="Z527" s="41">
        <v>3.72</v>
      </c>
      <c r="AA527" s="41">
        <v>3.72</v>
      </c>
    </row>
    <row r="528" spans="1:27" ht="12.75" hidden="1" customHeight="1" outlineLevel="1" x14ac:dyDescent="0.2">
      <c r="A528" s="99" t="s">
        <v>2923</v>
      </c>
      <c r="B528" s="60" t="s">
        <v>81</v>
      </c>
      <c r="C528" s="40" t="s">
        <v>79</v>
      </c>
      <c r="D528" s="41">
        <f>$D$11</f>
        <v>216.36</v>
      </c>
      <c r="E528" s="41">
        <f t="shared" ref="E528:AA528" si="305">$D$11</f>
        <v>216.36</v>
      </c>
      <c r="F528" s="41">
        <f t="shared" si="305"/>
        <v>216.36</v>
      </c>
      <c r="G528" s="41">
        <f t="shared" si="305"/>
        <v>216.36</v>
      </c>
      <c r="H528" s="41">
        <f t="shared" si="305"/>
        <v>216.36</v>
      </c>
      <c r="I528" s="41">
        <f t="shared" si="305"/>
        <v>216.36</v>
      </c>
      <c r="J528" s="41">
        <f t="shared" si="305"/>
        <v>216.36</v>
      </c>
      <c r="K528" s="41">
        <f t="shared" si="305"/>
        <v>216.36</v>
      </c>
      <c r="L528" s="41">
        <f t="shared" si="305"/>
        <v>216.36</v>
      </c>
      <c r="M528" s="41">
        <f t="shared" si="305"/>
        <v>216.36</v>
      </c>
      <c r="N528" s="41">
        <f t="shared" si="305"/>
        <v>216.36</v>
      </c>
      <c r="O528" s="41">
        <f t="shared" si="305"/>
        <v>216.36</v>
      </c>
      <c r="P528" s="41">
        <f t="shared" si="305"/>
        <v>216.36</v>
      </c>
      <c r="Q528" s="41">
        <f t="shared" si="305"/>
        <v>216.36</v>
      </c>
      <c r="R528" s="41">
        <f t="shared" si="305"/>
        <v>216.36</v>
      </c>
      <c r="S528" s="41">
        <f t="shared" si="305"/>
        <v>216.36</v>
      </c>
      <c r="T528" s="41">
        <f t="shared" si="305"/>
        <v>216.36</v>
      </c>
      <c r="U528" s="41">
        <f t="shared" si="305"/>
        <v>216.36</v>
      </c>
      <c r="V528" s="41">
        <f t="shared" si="305"/>
        <v>216.36</v>
      </c>
      <c r="W528" s="41">
        <f t="shared" si="305"/>
        <v>216.36</v>
      </c>
      <c r="X528" s="41">
        <f t="shared" si="305"/>
        <v>216.36</v>
      </c>
      <c r="Y528" s="41">
        <f t="shared" si="305"/>
        <v>216.36</v>
      </c>
      <c r="Z528" s="41">
        <f t="shared" si="305"/>
        <v>216.36</v>
      </c>
      <c r="AA528" s="41">
        <f t="shared" si="305"/>
        <v>216.36</v>
      </c>
    </row>
    <row r="529" spans="1:27" collapsed="1" x14ac:dyDescent="0.2">
      <c r="A529" s="98" t="s">
        <v>2924</v>
      </c>
      <c r="B529" s="25" t="str">
        <f>"10"&amp;"."&amp;$B$801&amp;"."&amp;$B$802</f>
        <v>10.01.2024</v>
      </c>
      <c r="C529" s="88" t="s">
        <v>76</v>
      </c>
      <c r="D529" s="89">
        <f>ROUND(((D530+D531+D533+D532)/1000),5)</f>
        <v>1.82094</v>
      </c>
      <c r="E529" s="89">
        <f>ROUND(((E530+E531+E533+E532)/1000),5)</f>
        <v>1.7399899999999999</v>
      </c>
      <c r="F529" s="89">
        <f>ROUND(((F530+F531+F533+F532)/1000),5)</f>
        <v>1.7141900000000001</v>
      </c>
      <c r="G529" s="89">
        <f t="shared" ref="G529:AA529" si="306">ROUND(((G530+G531+G533+G532)/1000),5)</f>
        <v>1.7136199999999999</v>
      </c>
      <c r="H529" s="89">
        <f t="shared" si="306"/>
        <v>1.77142</v>
      </c>
      <c r="I529" s="89">
        <f t="shared" si="306"/>
        <v>1.86269</v>
      </c>
      <c r="J529" s="89">
        <f t="shared" si="306"/>
        <v>2.0812200000000001</v>
      </c>
      <c r="K529" s="89">
        <f t="shared" si="306"/>
        <v>2.3748300000000002</v>
      </c>
      <c r="L529" s="89">
        <f t="shared" si="306"/>
        <v>2.56176</v>
      </c>
      <c r="M529" s="89">
        <f t="shared" si="306"/>
        <v>2.6109800000000001</v>
      </c>
      <c r="N529" s="89">
        <f t="shared" si="306"/>
        <v>2.6356199999999999</v>
      </c>
      <c r="O529" s="89">
        <f t="shared" si="306"/>
        <v>2.6881499999999998</v>
      </c>
      <c r="P529" s="89">
        <f t="shared" si="306"/>
        <v>2.65802</v>
      </c>
      <c r="Q529" s="89">
        <f t="shared" si="306"/>
        <v>2.6673499999999999</v>
      </c>
      <c r="R529" s="89">
        <f t="shared" si="306"/>
        <v>2.6631399999999998</v>
      </c>
      <c r="S529" s="89">
        <f t="shared" si="306"/>
        <v>2.6104799999999999</v>
      </c>
      <c r="T529" s="89">
        <f t="shared" si="306"/>
        <v>2.6135100000000002</v>
      </c>
      <c r="U529" s="89">
        <f t="shared" si="306"/>
        <v>2.5990700000000002</v>
      </c>
      <c r="V529" s="89">
        <f t="shared" si="306"/>
        <v>2.57897</v>
      </c>
      <c r="W529" s="89">
        <f t="shared" si="306"/>
        <v>2.6205799999999999</v>
      </c>
      <c r="X529" s="89">
        <f t="shared" si="306"/>
        <v>2.5001500000000001</v>
      </c>
      <c r="Y529" s="89">
        <f t="shared" si="306"/>
        <v>2.3770799999999999</v>
      </c>
      <c r="Z529" s="89">
        <f t="shared" si="306"/>
        <v>2.1585100000000002</v>
      </c>
      <c r="AA529" s="89">
        <f t="shared" si="306"/>
        <v>1.8722300000000001</v>
      </c>
    </row>
    <row r="530" spans="1:27" ht="12.75" hidden="1" customHeight="1" outlineLevel="1" x14ac:dyDescent="0.2">
      <c r="A530" s="99" t="s">
        <v>2925</v>
      </c>
      <c r="B530" s="60" t="s">
        <v>238</v>
      </c>
      <c r="C530" s="40" t="s">
        <v>79</v>
      </c>
      <c r="D530" s="41">
        <v>1166.68</v>
      </c>
      <c r="E530" s="41">
        <v>1085.73</v>
      </c>
      <c r="F530" s="41">
        <v>1059.93</v>
      </c>
      <c r="G530" s="41">
        <v>1059.3599999999999</v>
      </c>
      <c r="H530" s="41">
        <v>1117.1600000000001</v>
      </c>
      <c r="I530" s="41">
        <v>1208.43</v>
      </c>
      <c r="J530" s="41">
        <v>1426.96</v>
      </c>
      <c r="K530" s="41">
        <v>1720.57</v>
      </c>
      <c r="L530" s="41">
        <v>1907.5</v>
      </c>
      <c r="M530" s="41">
        <v>1956.72</v>
      </c>
      <c r="N530" s="41">
        <v>1981.36</v>
      </c>
      <c r="O530" s="41">
        <v>2033.89</v>
      </c>
      <c r="P530" s="41">
        <v>2003.76</v>
      </c>
      <c r="Q530" s="41">
        <v>2013.09</v>
      </c>
      <c r="R530" s="41">
        <v>2008.88</v>
      </c>
      <c r="S530" s="41">
        <v>1956.22</v>
      </c>
      <c r="T530" s="41">
        <v>1959.25</v>
      </c>
      <c r="U530" s="41">
        <v>1944.81</v>
      </c>
      <c r="V530" s="41">
        <v>1924.71</v>
      </c>
      <c r="W530" s="41">
        <v>1966.32</v>
      </c>
      <c r="X530" s="41">
        <v>1845.89</v>
      </c>
      <c r="Y530" s="41">
        <v>1722.82</v>
      </c>
      <c r="Z530" s="41">
        <v>1504.25</v>
      </c>
      <c r="AA530" s="41">
        <v>1217.97</v>
      </c>
    </row>
    <row r="531" spans="1:27" ht="12.75" hidden="1" customHeight="1" outlineLevel="1" x14ac:dyDescent="0.2">
      <c r="A531" s="99" t="s">
        <v>2926</v>
      </c>
      <c r="B531" s="60" t="s">
        <v>90</v>
      </c>
      <c r="C531" s="40" t="s">
        <v>79</v>
      </c>
      <c r="D531" s="41">
        <f>$D$486</f>
        <v>434.18</v>
      </c>
      <c r="E531" s="41">
        <f t="shared" ref="E531:AA531" si="307">$D$486</f>
        <v>434.18</v>
      </c>
      <c r="F531" s="41">
        <f t="shared" si="307"/>
        <v>434.18</v>
      </c>
      <c r="G531" s="41">
        <f t="shared" si="307"/>
        <v>434.18</v>
      </c>
      <c r="H531" s="41">
        <f t="shared" si="307"/>
        <v>434.18</v>
      </c>
      <c r="I531" s="41">
        <f t="shared" si="307"/>
        <v>434.18</v>
      </c>
      <c r="J531" s="41">
        <f t="shared" si="307"/>
        <v>434.18</v>
      </c>
      <c r="K531" s="41">
        <f t="shared" si="307"/>
        <v>434.18</v>
      </c>
      <c r="L531" s="41">
        <f t="shared" si="307"/>
        <v>434.18</v>
      </c>
      <c r="M531" s="41">
        <f t="shared" si="307"/>
        <v>434.18</v>
      </c>
      <c r="N531" s="41">
        <f t="shared" si="307"/>
        <v>434.18</v>
      </c>
      <c r="O531" s="41">
        <f t="shared" si="307"/>
        <v>434.18</v>
      </c>
      <c r="P531" s="41">
        <f t="shared" si="307"/>
        <v>434.18</v>
      </c>
      <c r="Q531" s="41">
        <f t="shared" si="307"/>
        <v>434.18</v>
      </c>
      <c r="R531" s="41">
        <f t="shared" si="307"/>
        <v>434.18</v>
      </c>
      <c r="S531" s="41">
        <f t="shared" si="307"/>
        <v>434.18</v>
      </c>
      <c r="T531" s="41">
        <f t="shared" si="307"/>
        <v>434.18</v>
      </c>
      <c r="U531" s="41">
        <f t="shared" si="307"/>
        <v>434.18</v>
      </c>
      <c r="V531" s="41">
        <f t="shared" si="307"/>
        <v>434.18</v>
      </c>
      <c r="W531" s="41">
        <f t="shared" si="307"/>
        <v>434.18</v>
      </c>
      <c r="X531" s="41">
        <f t="shared" si="307"/>
        <v>434.18</v>
      </c>
      <c r="Y531" s="41">
        <f t="shared" si="307"/>
        <v>434.18</v>
      </c>
      <c r="Z531" s="41">
        <f t="shared" si="307"/>
        <v>434.18</v>
      </c>
      <c r="AA531" s="41">
        <f t="shared" si="307"/>
        <v>434.18</v>
      </c>
    </row>
    <row r="532" spans="1:27" ht="12.75" hidden="1" customHeight="1" outlineLevel="1" x14ac:dyDescent="0.2">
      <c r="A532" s="99" t="s">
        <v>2927</v>
      </c>
      <c r="B532" s="60" t="s">
        <v>83</v>
      </c>
      <c r="C532" s="40" t="s">
        <v>79</v>
      </c>
      <c r="D532" s="41">
        <v>3.72</v>
      </c>
      <c r="E532" s="41">
        <v>3.72</v>
      </c>
      <c r="F532" s="41">
        <v>3.72</v>
      </c>
      <c r="G532" s="41">
        <v>3.72</v>
      </c>
      <c r="H532" s="41">
        <v>3.72</v>
      </c>
      <c r="I532" s="41">
        <v>3.72</v>
      </c>
      <c r="J532" s="41">
        <v>3.72</v>
      </c>
      <c r="K532" s="41">
        <v>3.72</v>
      </c>
      <c r="L532" s="41">
        <v>3.72</v>
      </c>
      <c r="M532" s="41">
        <v>3.72</v>
      </c>
      <c r="N532" s="41">
        <v>3.72</v>
      </c>
      <c r="O532" s="41">
        <v>3.72</v>
      </c>
      <c r="P532" s="41">
        <v>3.72</v>
      </c>
      <c r="Q532" s="41">
        <v>3.72</v>
      </c>
      <c r="R532" s="41">
        <v>3.72</v>
      </c>
      <c r="S532" s="41">
        <v>3.72</v>
      </c>
      <c r="T532" s="41">
        <v>3.72</v>
      </c>
      <c r="U532" s="41">
        <v>3.72</v>
      </c>
      <c r="V532" s="41">
        <v>3.72</v>
      </c>
      <c r="W532" s="41">
        <v>3.72</v>
      </c>
      <c r="X532" s="41">
        <v>3.72</v>
      </c>
      <c r="Y532" s="41">
        <v>3.72</v>
      </c>
      <c r="Z532" s="41">
        <v>3.72</v>
      </c>
      <c r="AA532" s="41">
        <v>3.72</v>
      </c>
    </row>
    <row r="533" spans="1:27" ht="12.75" hidden="1" customHeight="1" outlineLevel="1" x14ac:dyDescent="0.2">
      <c r="A533" s="99" t="s">
        <v>2928</v>
      </c>
      <c r="B533" s="60" t="s">
        <v>81</v>
      </c>
      <c r="C533" s="40" t="s">
        <v>79</v>
      </c>
      <c r="D533" s="41">
        <f>$D$11</f>
        <v>216.36</v>
      </c>
      <c r="E533" s="41">
        <f t="shared" ref="E533:AA533" si="308">$D$11</f>
        <v>216.36</v>
      </c>
      <c r="F533" s="41">
        <f t="shared" si="308"/>
        <v>216.36</v>
      </c>
      <c r="G533" s="41">
        <f t="shared" si="308"/>
        <v>216.36</v>
      </c>
      <c r="H533" s="41">
        <f t="shared" si="308"/>
        <v>216.36</v>
      </c>
      <c r="I533" s="41">
        <f t="shared" si="308"/>
        <v>216.36</v>
      </c>
      <c r="J533" s="41">
        <f t="shared" si="308"/>
        <v>216.36</v>
      </c>
      <c r="K533" s="41">
        <f t="shared" si="308"/>
        <v>216.36</v>
      </c>
      <c r="L533" s="41">
        <f t="shared" si="308"/>
        <v>216.36</v>
      </c>
      <c r="M533" s="41">
        <f t="shared" si="308"/>
        <v>216.36</v>
      </c>
      <c r="N533" s="41">
        <f t="shared" si="308"/>
        <v>216.36</v>
      </c>
      <c r="O533" s="41">
        <f t="shared" si="308"/>
        <v>216.36</v>
      </c>
      <c r="P533" s="41">
        <f t="shared" si="308"/>
        <v>216.36</v>
      </c>
      <c r="Q533" s="41">
        <f t="shared" si="308"/>
        <v>216.36</v>
      </c>
      <c r="R533" s="41">
        <f t="shared" si="308"/>
        <v>216.36</v>
      </c>
      <c r="S533" s="41">
        <f t="shared" si="308"/>
        <v>216.36</v>
      </c>
      <c r="T533" s="41">
        <f t="shared" si="308"/>
        <v>216.36</v>
      </c>
      <c r="U533" s="41">
        <f t="shared" si="308"/>
        <v>216.36</v>
      </c>
      <c r="V533" s="41">
        <f t="shared" si="308"/>
        <v>216.36</v>
      </c>
      <c r="W533" s="41">
        <f t="shared" si="308"/>
        <v>216.36</v>
      </c>
      <c r="X533" s="41">
        <f t="shared" si="308"/>
        <v>216.36</v>
      </c>
      <c r="Y533" s="41">
        <f t="shared" si="308"/>
        <v>216.36</v>
      </c>
      <c r="Z533" s="41">
        <f t="shared" si="308"/>
        <v>216.36</v>
      </c>
      <c r="AA533" s="41">
        <f t="shared" si="308"/>
        <v>216.36</v>
      </c>
    </row>
    <row r="534" spans="1:27" collapsed="1" x14ac:dyDescent="0.2">
      <c r="A534" s="98" t="s">
        <v>2929</v>
      </c>
      <c r="B534" s="25" t="str">
        <f>"11"&amp;"."&amp;$B$801&amp;"."&amp;$B$802</f>
        <v>11.01.2024</v>
      </c>
      <c r="C534" s="88" t="s">
        <v>76</v>
      </c>
      <c r="D534" s="89">
        <f>ROUND(((D535+D536+D538+D537)/1000),5)</f>
        <v>1.8658300000000001</v>
      </c>
      <c r="E534" s="89">
        <f>ROUND(((E535+E536+E538+E537)/1000),5)</f>
        <v>1.7956000000000001</v>
      </c>
      <c r="F534" s="89">
        <f>ROUND(((F535+F536+F538+F537)/1000),5)</f>
        <v>1.7402899999999999</v>
      </c>
      <c r="G534" s="89">
        <f t="shared" ref="G534:AA534" si="309">ROUND(((G535+G536+G538+G537)/1000),5)</f>
        <v>1.7676700000000001</v>
      </c>
      <c r="H534" s="89">
        <f t="shared" si="309"/>
        <v>1.81243</v>
      </c>
      <c r="I534" s="89">
        <f t="shared" si="309"/>
        <v>1.8806</v>
      </c>
      <c r="J534" s="89">
        <f t="shared" si="309"/>
        <v>2.1036899999999998</v>
      </c>
      <c r="K534" s="89">
        <f t="shared" si="309"/>
        <v>2.46217</v>
      </c>
      <c r="L534" s="89">
        <f t="shared" si="309"/>
        <v>2.5991</v>
      </c>
      <c r="M534" s="89">
        <f t="shared" si="309"/>
        <v>2.6458900000000001</v>
      </c>
      <c r="N534" s="89">
        <f t="shared" si="309"/>
        <v>2.69028</v>
      </c>
      <c r="O534" s="89">
        <f t="shared" si="309"/>
        <v>2.7139199999999999</v>
      </c>
      <c r="P534" s="89">
        <f t="shared" si="309"/>
        <v>2.6843400000000002</v>
      </c>
      <c r="Q534" s="89">
        <f t="shared" si="309"/>
        <v>2.6939500000000001</v>
      </c>
      <c r="R534" s="89">
        <f t="shared" si="309"/>
        <v>2.6918099999999998</v>
      </c>
      <c r="S534" s="89">
        <f t="shared" si="309"/>
        <v>2.63923</v>
      </c>
      <c r="T534" s="89">
        <f t="shared" si="309"/>
        <v>2.6578400000000002</v>
      </c>
      <c r="U534" s="89">
        <f t="shared" si="309"/>
        <v>2.6793900000000002</v>
      </c>
      <c r="V534" s="89">
        <f t="shared" si="309"/>
        <v>2.5977700000000001</v>
      </c>
      <c r="W534" s="89">
        <f t="shared" si="309"/>
        <v>2.6334</v>
      </c>
      <c r="X534" s="89">
        <f t="shared" si="309"/>
        <v>2.5098099999999999</v>
      </c>
      <c r="Y534" s="89">
        <f t="shared" si="309"/>
        <v>2.39934</v>
      </c>
      <c r="Z534" s="89">
        <f t="shared" si="309"/>
        <v>2.1602600000000001</v>
      </c>
      <c r="AA534" s="89">
        <f t="shared" si="309"/>
        <v>1.86761</v>
      </c>
    </row>
    <row r="535" spans="1:27" ht="12.75" hidden="1" customHeight="1" outlineLevel="1" x14ac:dyDescent="0.2">
      <c r="A535" s="99" t="s">
        <v>2930</v>
      </c>
      <c r="B535" s="60" t="s">
        <v>238</v>
      </c>
      <c r="C535" s="40" t="s">
        <v>79</v>
      </c>
      <c r="D535" s="41">
        <v>1211.57</v>
      </c>
      <c r="E535" s="41">
        <v>1141.3399999999999</v>
      </c>
      <c r="F535" s="41">
        <v>1086.03</v>
      </c>
      <c r="G535" s="41">
        <v>1113.4100000000001</v>
      </c>
      <c r="H535" s="41">
        <v>1158.17</v>
      </c>
      <c r="I535" s="41">
        <v>1226.3399999999999</v>
      </c>
      <c r="J535" s="41">
        <v>1449.43</v>
      </c>
      <c r="K535" s="41">
        <v>1807.91</v>
      </c>
      <c r="L535" s="41">
        <v>1944.84</v>
      </c>
      <c r="M535" s="41">
        <v>1991.63</v>
      </c>
      <c r="N535" s="41">
        <v>2036.02</v>
      </c>
      <c r="O535" s="41">
        <v>2059.66</v>
      </c>
      <c r="P535" s="41">
        <v>2030.08</v>
      </c>
      <c r="Q535" s="41">
        <v>2039.69</v>
      </c>
      <c r="R535" s="41">
        <v>2037.55</v>
      </c>
      <c r="S535" s="41">
        <v>1984.97</v>
      </c>
      <c r="T535" s="41">
        <v>2003.58</v>
      </c>
      <c r="U535" s="41">
        <v>2025.13</v>
      </c>
      <c r="V535" s="41">
        <v>1943.51</v>
      </c>
      <c r="W535" s="41">
        <v>1979.14</v>
      </c>
      <c r="X535" s="41">
        <v>1855.55</v>
      </c>
      <c r="Y535" s="41">
        <v>1745.08</v>
      </c>
      <c r="Z535" s="41">
        <v>1506</v>
      </c>
      <c r="AA535" s="41">
        <v>1213.3499999999999</v>
      </c>
    </row>
    <row r="536" spans="1:27" ht="12.75" hidden="1" customHeight="1" outlineLevel="1" x14ac:dyDescent="0.2">
      <c r="A536" s="99" t="s">
        <v>2931</v>
      </c>
      <c r="B536" s="60" t="s">
        <v>90</v>
      </c>
      <c r="C536" s="40" t="s">
        <v>79</v>
      </c>
      <c r="D536" s="41">
        <f>$D$486</f>
        <v>434.18</v>
      </c>
      <c r="E536" s="41">
        <f t="shared" ref="E536:AA536" si="310">$D$486</f>
        <v>434.18</v>
      </c>
      <c r="F536" s="41">
        <f t="shared" si="310"/>
        <v>434.18</v>
      </c>
      <c r="G536" s="41">
        <f t="shared" si="310"/>
        <v>434.18</v>
      </c>
      <c r="H536" s="41">
        <f t="shared" si="310"/>
        <v>434.18</v>
      </c>
      <c r="I536" s="41">
        <f t="shared" si="310"/>
        <v>434.18</v>
      </c>
      <c r="J536" s="41">
        <f t="shared" si="310"/>
        <v>434.18</v>
      </c>
      <c r="K536" s="41">
        <f t="shared" si="310"/>
        <v>434.18</v>
      </c>
      <c r="L536" s="41">
        <f t="shared" si="310"/>
        <v>434.18</v>
      </c>
      <c r="M536" s="41">
        <f t="shared" si="310"/>
        <v>434.18</v>
      </c>
      <c r="N536" s="41">
        <f t="shared" si="310"/>
        <v>434.18</v>
      </c>
      <c r="O536" s="41">
        <f t="shared" si="310"/>
        <v>434.18</v>
      </c>
      <c r="P536" s="41">
        <f t="shared" si="310"/>
        <v>434.18</v>
      </c>
      <c r="Q536" s="41">
        <f t="shared" si="310"/>
        <v>434.18</v>
      </c>
      <c r="R536" s="41">
        <f t="shared" si="310"/>
        <v>434.18</v>
      </c>
      <c r="S536" s="41">
        <f t="shared" si="310"/>
        <v>434.18</v>
      </c>
      <c r="T536" s="41">
        <f t="shared" si="310"/>
        <v>434.18</v>
      </c>
      <c r="U536" s="41">
        <f t="shared" si="310"/>
        <v>434.18</v>
      </c>
      <c r="V536" s="41">
        <f t="shared" si="310"/>
        <v>434.18</v>
      </c>
      <c r="W536" s="41">
        <f t="shared" si="310"/>
        <v>434.18</v>
      </c>
      <c r="X536" s="41">
        <f t="shared" si="310"/>
        <v>434.18</v>
      </c>
      <c r="Y536" s="41">
        <f t="shared" si="310"/>
        <v>434.18</v>
      </c>
      <c r="Z536" s="41">
        <f t="shared" si="310"/>
        <v>434.18</v>
      </c>
      <c r="AA536" s="41">
        <f t="shared" si="310"/>
        <v>434.18</v>
      </c>
    </row>
    <row r="537" spans="1:27" ht="12.75" hidden="1" customHeight="1" outlineLevel="1" x14ac:dyDescent="0.2">
      <c r="A537" s="99" t="s">
        <v>2932</v>
      </c>
      <c r="B537" s="60" t="s">
        <v>83</v>
      </c>
      <c r="C537" s="40" t="s">
        <v>79</v>
      </c>
      <c r="D537" s="41">
        <v>3.72</v>
      </c>
      <c r="E537" s="41">
        <v>3.72</v>
      </c>
      <c r="F537" s="41">
        <v>3.72</v>
      </c>
      <c r="G537" s="41">
        <v>3.72</v>
      </c>
      <c r="H537" s="41">
        <v>3.72</v>
      </c>
      <c r="I537" s="41">
        <v>3.72</v>
      </c>
      <c r="J537" s="41">
        <v>3.72</v>
      </c>
      <c r="K537" s="41">
        <v>3.72</v>
      </c>
      <c r="L537" s="41">
        <v>3.72</v>
      </c>
      <c r="M537" s="41">
        <v>3.72</v>
      </c>
      <c r="N537" s="41">
        <v>3.72</v>
      </c>
      <c r="O537" s="41">
        <v>3.72</v>
      </c>
      <c r="P537" s="41">
        <v>3.72</v>
      </c>
      <c r="Q537" s="41">
        <v>3.72</v>
      </c>
      <c r="R537" s="41">
        <v>3.72</v>
      </c>
      <c r="S537" s="41">
        <v>3.72</v>
      </c>
      <c r="T537" s="41">
        <v>3.72</v>
      </c>
      <c r="U537" s="41">
        <v>3.72</v>
      </c>
      <c r="V537" s="41">
        <v>3.72</v>
      </c>
      <c r="W537" s="41">
        <v>3.72</v>
      </c>
      <c r="X537" s="41">
        <v>3.72</v>
      </c>
      <c r="Y537" s="41">
        <v>3.72</v>
      </c>
      <c r="Z537" s="41">
        <v>3.72</v>
      </c>
      <c r="AA537" s="41">
        <v>3.72</v>
      </c>
    </row>
    <row r="538" spans="1:27" ht="12.75" hidden="1" customHeight="1" outlineLevel="1" x14ac:dyDescent="0.2">
      <c r="A538" s="99" t="s">
        <v>2933</v>
      </c>
      <c r="B538" s="60" t="s">
        <v>81</v>
      </c>
      <c r="C538" s="40" t="s">
        <v>79</v>
      </c>
      <c r="D538" s="41">
        <f>$D$11</f>
        <v>216.36</v>
      </c>
      <c r="E538" s="41">
        <f t="shared" ref="E538:AA538" si="311">$D$11</f>
        <v>216.36</v>
      </c>
      <c r="F538" s="41">
        <f t="shared" si="311"/>
        <v>216.36</v>
      </c>
      <c r="G538" s="41">
        <f t="shared" si="311"/>
        <v>216.36</v>
      </c>
      <c r="H538" s="41">
        <f t="shared" si="311"/>
        <v>216.36</v>
      </c>
      <c r="I538" s="41">
        <f t="shared" si="311"/>
        <v>216.36</v>
      </c>
      <c r="J538" s="41">
        <f t="shared" si="311"/>
        <v>216.36</v>
      </c>
      <c r="K538" s="41">
        <f t="shared" si="311"/>
        <v>216.36</v>
      </c>
      <c r="L538" s="41">
        <f t="shared" si="311"/>
        <v>216.36</v>
      </c>
      <c r="M538" s="41">
        <f t="shared" si="311"/>
        <v>216.36</v>
      </c>
      <c r="N538" s="41">
        <f t="shared" si="311"/>
        <v>216.36</v>
      </c>
      <c r="O538" s="41">
        <f t="shared" si="311"/>
        <v>216.36</v>
      </c>
      <c r="P538" s="41">
        <f t="shared" si="311"/>
        <v>216.36</v>
      </c>
      <c r="Q538" s="41">
        <f t="shared" si="311"/>
        <v>216.36</v>
      </c>
      <c r="R538" s="41">
        <f t="shared" si="311"/>
        <v>216.36</v>
      </c>
      <c r="S538" s="41">
        <f t="shared" si="311"/>
        <v>216.36</v>
      </c>
      <c r="T538" s="41">
        <f t="shared" si="311"/>
        <v>216.36</v>
      </c>
      <c r="U538" s="41">
        <f t="shared" si="311"/>
        <v>216.36</v>
      </c>
      <c r="V538" s="41">
        <f t="shared" si="311"/>
        <v>216.36</v>
      </c>
      <c r="W538" s="41">
        <f t="shared" si="311"/>
        <v>216.36</v>
      </c>
      <c r="X538" s="41">
        <f t="shared" si="311"/>
        <v>216.36</v>
      </c>
      <c r="Y538" s="41">
        <f t="shared" si="311"/>
        <v>216.36</v>
      </c>
      <c r="Z538" s="41">
        <f t="shared" si="311"/>
        <v>216.36</v>
      </c>
      <c r="AA538" s="41">
        <f t="shared" si="311"/>
        <v>216.36</v>
      </c>
    </row>
    <row r="539" spans="1:27" collapsed="1" x14ac:dyDescent="0.2">
      <c r="A539" s="98" t="s">
        <v>2934</v>
      </c>
      <c r="B539" s="25" t="str">
        <f>"12"&amp;"."&amp;$B$801&amp;"."&amp;$B$802</f>
        <v>12.01.2024</v>
      </c>
      <c r="C539" s="88" t="s">
        <v>76</v>
      </c>
      <c r="D539" s="89">
        <f>ROUND(((D540+D541+D543+D542)/1000),5)</f>
        <v>1.81027</v>
      </c>
      <c r="E539" s="89">
        <f>ROUND(((E540+E541+E543+E542)/1000),5)</f>
        <v>1.7333799999999999</v>
      </c>
      <c r="F539" s="89">
        <f>ROUND(((F540+F541+F543+F542)/1000),5)</f>
        <v>1.6613</v>
      </c>
      <c r="G539" s="89">
        <f t="shared" ref="G539:AA539" si="312">ROUND(((G540+G541+G543+G542)/1000),5)</f>
        <v>1.67618</v>
      </c>
      <c r="H539" s="89">
        <f t="shared" si="312"/>
        <v>1.73848</v>
      </c>
      <c r="I539" s="89">
        <f t="shared" si="312"/>
        <v>1.86547</v>
      </c>
      <c r="J539" s="89">
        <f t="shared" si="312"/>
        <v>2.0785</v>
      </c>
      <c r="K539" s="89">
        <f t="shared" si="312"/>
        <v>2.3161999999999998</v>
      </c>
      <c r="L539" s="89">
        <f t="shared" si="312"/>
        <v>2.4871699999999999</v>
      </c>
      <c r="M539" s="89">
        <f t="shared" si="312"/>
        <v>2.53213</v>
      </c>
      <c r="N539" s="89">
        <f t="shared" si="312"/>
        <v>2.57708</v>
      </c>
      <c r="O539" s="89">
        <f t="shared" si="312"/>
        <v>2.6218900000000001</v>
      </c>
      <c r="P539" s="89">
        <f t="shared" si="312"/>
        <v>2.58636</v>
      </c>
      <c r="Q539" s="89">
        <f t="shared" si="312"/>
        <v>2.6010599999999999</v>
      </c>
      <c r="R539" s="89">
        <f t="shared" si="312"/>
        <v>2.59632</v>
      </c>
      <c r="S539" s="89">
        <f t="shared" si="312"/>
        <v>2.52759</v>
      </c>
      <c r="T539" s="89">
        <f t="shared" si="312"/>
        <v>2.5459299999999998</v>
      </c>
      <c r="U539" s="89">
        <f t="shared" si="312"/>
        <v>2.57463</v>
      </c>
      <c r="V539" s="89">
        <f t="shared" si="312"/>
        <v>2.5682</v>
      </c>
      <c r="W539" s="89">
        <f t="shared" si="312"/>
        <v>2.6026099999999999</v>
      </c>
      <c r="X539" s="89">
        <f t="shared" si="312"/>
        <v>2.5272700000000001</v>
      </c>
      <c r="Y539" s="89">
        <f t="shared" si="312"/>
        <v>2.4136799999999998</v>
      </c>
      <c r="Z539" s="89">
        <f t="shared" si="312"/>
        <v>2.1743199999999998</v>
      </c>
      <c r="AA539" s="89">
        <f t="shared" si="312"/>
        <v>1.96435</v>
      </c>
    </row>
    <row r="540" spans="1:27" ht="12.75" hidden="1" customHeight="1" outlineLevel="1" x14ac:dyDescent="0.2">
      <c r="A540" s="99" t="s">
        <v>2935</v>
      </c>
      <c r="B540" s="60" t="s">
        <v>238</v>
      </c>
      <c r="C540" s="40" t="s">
        <v>79</v>
      </c>
      <c r="D540" s="41">
        <v>1156.01</v>
      </c>
      <c r="E540" s="41">
        <v>1079.1199999999999</v>
      </c>
      <c r="F540" s="41">
        <v>1007.04</v>
      </c>
      <c r="G540" s="41">
        <v>1021.92</v>
      </c>
      <c r="H540" s="41">
        <v>1084.22</v>
      </c>
      <c r="I540" s="41">
        <v>1211.21</v>
      </c>
      <c r="J540" s="41">
        <v>1424.24</v>
      </c>
      <c r="K540" s="41">
        <v>1661.94</v>
      </c>
      <c r="L540" s="41">
        <v>1832.91</v>
      </c>
      <c r="M540" s="41">
        <v>1877.87</v>
      </c>
      <c r="N540" s="41">
        <v>1922.82</v>
      </c>
      <c r="O540" s="41">
        <v>1967.63</v>
      </c>
      <c r="P540" s="41">
        <v>1932.1</v>
      </c>
      <c r="Q540" s="41">
        <v>1946.8</v>
      </c>
      <c r="R540" s="41">
        <v>1942.06</v>
      </c>
      <c r="S540" s="41">
        <v>1873.33</v>
      </c>
      <c r="T540" s="41">
        <v>1891.67</v>
      </c>
      <c r="U540" s="41">
        <v>1920.37</v>
      </c>
      <c r="V540" s="41">
        <v>1913.94</v>
      </c>
      <c r="W540" s="41">
        <v>1948.35</v>
      </c>
      <c r="X540" s="41">
        <v>1873.01</v>
      </c>
      <c r="Y540" s="41">
        <v>1759.42</v>
      </c>
      <c r="Z540" s="41">
        <v>1520.06</v>
      </c>
      <c r="AA540" s="41">
        <v>1310.0899999999999</v>
      </c>
    </row>
    <row r="541" spans="1:27" ht="12.75" hidden="1" customHeight="1" outlineLevel="1" x14ac:dyDescent="0.2">
      <c r="A541" s="99" t="s">
        <v>2936</v>
      </c>
      <c r="B541" s="60" t="s">
        <v>90</v>
      </c>
      <c r="C541" s="40" t="s">
        <v>79</v>
      </c>
      <c r="D541" s="41">
        <f>$D$486</f>
        <v>434.18</v>
      </c>
      <c r="E541" s="41">
        <f t="shared" ref="E541:AA541" si="313">$D$486</f>
        <v>434.18</v>
      </c>
      <c r="F541" s="41">
        <f t="shared" si="313"/>
        <v>434.18</v>
      </c>
      <c r="G541" s="41">
        <f t="shared" si="313"/>
        <v>434.18</v>
      </c>
      <c r="H541" s="41">
        <f t="shared" si="313"/>
        <v>434.18</v>
      </c>
      <c r="I541" s="41">
        <f t="shared" si="313"/>
        <v>434.18</v>
      </c>
      <c r="J541" s="41">
        <f t="shared" si="313"/>
        <v>434.18</v>
      </c>
      <c r="K541" s="41">
        <f t="shared" si="313"/>
        <v>434.18</v>
      </c>
      <c r="L541" s="41">
        <f t="shared" si="313"/>
        <v>434.18</v>
      </c>
      <c r="M541" s="41">
        <f t="shared" si="313"/>
        <v>434.18</v>
      </c>
      <c r="N541" s="41">
        <f t="shared" si="313"/>
        <v>434.18</v>
      </c>
      <c r="O541" s="41">
        <f t="shared" si="313"/>
        <v>434.18</v>
      </c>
      <c r="P541" s="41">
        <f t="shared" si="313"/>
        <v>434.18</v>
      </c>
      <c r="Q541" s="41">
        <f t="shared" si="313"/>
        <v>434.18</v>
      </c>
      <c r="R541" s="41">
        <f t="shared" si="313"/>
        <v>434.18</v>
      </c>
      <c r="S541" s="41">
        <f t="shared" si="313"/>
        <v>434.18</v>
      </c>
      <c r="T541" s="41">
        <f t="shared" si="313"/>
        <v>434.18</v>
      </c>
      <c r="U541" s="41">
        <f t="shared" si="313"/>
        <v>434.18</v>
      </c>
      <c r="V541" s="41">
        <f t="shared" si="313"/>
        <v>434.18</v>
      </c>
      <c r="W541" s="41">
        <f t="shared" si="313"/>
        <v>434.18</v>
      </c>
      <c r="X541" s="41">
        <f t="shared" si="313"/>
        <v>434.18</v>
      </c>
      <c r="Y541" s="41">
        <f t="shared" si="313"/>
        <v>434.18</v>
      </c>
      <c r="Z541" s="41">
        <f t="shared" si="313"/>
        <v>434.18</v>
      </c>
      <c r="AA541" s="41">
        <f t="shared" si="313"/>
        <v>434.18</v>
      </c>
    </row>
    <row r="542" spans="1:27" ht="12.75" hidden="1" customHeight="1" outlineLevel="1" x14ac:dyDescent="0.2">
      <c r="A542" s="99" t="s">
        <v>2937</v>
      </c>
      <c r="B542" s="60" t="s">
        <v>83</v>
      </c>
      <c r="C542" s="40" t="s">
        <v>79</v>
      </c>
      <c r="D542" s="41">
        <v>3.72</v>
      </c>
      <c r="E542" s="41">
        <v>3.72</v>
      </c>
      <c r="F542" s="41">
        <v>3.72</v>
      </c>
      <c r="G542" s="41">
        <v>3.72</v>
      </c>
      <c r="H542" s="41">
        <v>3.72</v>
      </c>
      <c r="I542" s="41">
        <v>3.72</v>
      </c>
      <c r="J542" s="41">
        <v>3.72</v>
      </c>
      <c r="K542" s="41">
        <v>3.72</v>
      </c>
      <c r="L542" s="41">
        <v>3.72</v>
      </c>
      <c r="M542" s="41">
        <v>3.72</v>
      </c>
      <c r="N542" s="41">
        <v>3.72</v>
      </c>
      <c r="O542" s="41">
        <v>3.72</v>
      </c>
      <c r="P542" s="41">
        <v>3.72</v>
      </c>
      <c r="Q542" s="41">
        <v>3.72</v>
      </c>
      <c r="R542" s="41">
        <v>3.72</v>
      </c>
      <c r="S542" s="41">
        <v>3.72</v>
      </c>
      <c r="T542" s="41">
        <v>3.72</v>
      </c>
      <c r="U542" s="41">
        <v>3.72</v>
      </c>
      <c r="V542" s="41">
        <v>3.72</v>
      </c>
      <c r="W542" s="41">
        <v>3.72</v>
      </c>
      <c r="X542" s="41">
        <v>3.72</v>
      </c>
      <c r="Y542" s="41">
        <v>3.72</v>
      </c>
      <c r="Z542" s="41">
        <v>3.72</v>
      </c>
      <c r="AA542" s="41">
        <v>3.72</v>
      </c>
    </row>
    <row r="543" spans="1:27" ht="12.75" hidden="1" customHeight="1" outlineLevel="1" x14ac:dyDescent="0.2">
      <c r="A543" s="99" t="s">
        <v>2938</v>
      </c>
      <c r="B543" s="60" t="s">
        <v>81</v>
      </c>
      <c r="C543" s="40" t="s">
        <v>79</v>
      </c>
      <c r="D543" s="41">
        <f>$D$11</f>
        <v>216.36</v>
      </c>
      <c r="E543" s="41">
        <f t="shared" ref="E543:AA543" si="314">$D$11</f>
        <v>216.36</v>
      </c>
      <c r="F543" s="41">
        <f t="shared" si="314"/>
        <v>216.36</v>
      </c>
      <c r="G543" s="41">
        <f t="shared" si="314"/>
        <v>216.36</v>
      </c>
      <c r="H543" s="41">
        <f t="shared" si="314"/>
        <v>216.36</v>
      </c>
      <c r="I543" s="41">
        <f t="shared" si="314"/>
        <v>216.36</v>
      </c>
      <c r="J543" s="41">
        <f t="shared" si="314"/>
        <v>216.36</v>
      </c>
      <c r="K543" s="41">
        <f t="shared" si="314"/>
        <v>216.36</v>
      </c>
      <c r="L543" s="41">
        <f t="shared" si="314"/>
        <v>216.36</v>
      </c>
      <c r="M543" s="41">
        <f t="shared" si="314"/>
        <v>216.36</v>
      </c>
      <c r="N543" s="41">
        <f t="shared" si="314"/>
        <v>216.36</v>
      </c>
      <c r="O543" s="41">
        <f t="shared" si="314"/>
        <v>216.36</v>
      </c>
      <c r="P543" s="41">
        <f t="shared" si="314"/>
        <v>216.36</v>
      </c>
      <c r="Q543" s="41">
        <f t="shared" si="314"/>
        <v>216.36</v>
      </c>
      <c r="R543" s="41">
        <f t="shared" si="314"/>
        <v>216.36</v>
      </c>
      <c r="S543" s="41">
        <f t="shared" si="314"/>
        <v>216.36</v>
      </c>
      <c r="T543" s="41">
        <f t="shared" si="314"/>
        <v>216.36</v>
      </c>
      <c r="U543" s="41">
        <f t="shared" si="314"/>
        <v>216.36</v>
      </c>
      <c r="V543" s="41">
        <f t="shared" si="314"/>
        <v>216.36</v>
      </c>
      <c r="W543" s="41">
        <f t="shared" si="314"/>
        <v>216.36</v>
      </c>
      <c r="X543" s="41">
        <f t="shared" si="314"/>
        <v>216.36</v>
      </c>
      <c r="Y543" s="41">
        <f t="shared" si="314"/>
        <v>216.36</v>
      </c>
      <c r="Z543" s="41">
        <f t="shared" si="314"/>
        <v>216.36</v>
      </c>
      <c r="AA543" s="41">
        <f t="shared" si="314"/>
        <v>216.36</v>
      </c>
    </row>
    <row r="544" spans="1:27" collapsed="1" x14ac:dyDescent="0.2">
      <c r="A544" s="98" t="s">
        <v>2939</v>
      </c>
      <c r="B544" s="25" t="str">
        <f>"13"&amp;"."&amp;$B$801&amp;"."&amp;$B$802</f>
        <v>13.01.2024</v>
      </c>
      <c r="C544" s="88" t="s">
        <v>76</v>
      </c>
      <c r="D544" s="89">
        <f>ROUND(((D545+D546+D548+D547)/1000),5)</f>
        <v>2.1413899999999999</v>
      </c>
      <c r="E544" s="89">
        <f>ROUND(((E545+E546+E548+E547)/1000),5)</f>
        <v>1.95459</v>
      </c>
      <c r="F544" s="89">
        <f>ROUND(((F545+F546+F548+F547)/1000),5)</f>
        <v>1.9087400000000001</v>
      </c>
      <c r="G544" s="89">
        <f t="shared" ref="G544:AA544" si="315">ROUND(((G545+G546+G548+G547)/1000),5)</f>
        <v>1.9038999999999999</v>
      </c>
      <c r="H544" s="89">
        <f t="shared" si="315"/>
        <v>1.9418899999999999</v>
      </c>
      <c r="I544" s="89">
        <f t="shared" si="315"/>
        <v>2.04888</v>
      </c>
      <c r="J544" s="89">
        <f t="shared" si="315"/>
        <v>2.09815</v>
      </c>
      <c r="K544" s="89">
        <f t="shared" si="315"/>
        <v>2.1540599999999999</v>
      </c>
      <c r="L544" s="89">
        <f t="shared" si="315"/>
        <v>2.32769</v>
      </c>
      <c r="M544" s="89">
        <f t="shared" si="315"/>
        <v>2.3342399999999999</v>
      </c>
      <c r="N544" s="89">
        <f t="shared" si="315"/>
        <v>2.39805</v>
      </c>
      <c r="O544" s="89">
        <f t="shared" si="315"/>
        <v>2.4307799999999999</v>
      </c>
      <c r="P544" s="89">
        <f t="shared" si="315"/>
        <v>2.5233300000000001</v>
      </c>
      <c r="Q544" s="89">
        <f t="shared" si="315"/>
        <v>2.54461</v>
      </c>
      <c r="R544" s="89">
        <f t="shared" si="315"/>
        <v>2.4467500000000002</v>
      </c>
      <c r="S544" s="89">
        <f t="shared" si="315"/>
        <v>2.4288500000000002</v>
      </c>
      <c r="T544" s="89">
        <f t="shared" si="315"/>
        <v>2.5270899999999998</v>
      </c>
      <c r="U544" s="89">
        <f t="shared" si="315"/>
        <v>2.8046099999999998</v>
      </c>
      <c r="V544" s="89">
        <f t="shared" si="315"/>
        <v>2.82924</v>
      </c>
      <c r="W544" s="89">
        <f t="shared" si="315"/>
        <v>2.5036700000000001</v>
      </c>
      <c r="X544" s="89">
        <f t="shared" si="315"/>
        <v>2.3763200000000002</v>
      </c>
      <c r="Y544" s="89">
        <f t="shared" si="315"/>
        <v>2.0968499999999999</v>
      </c>
      <c r="Z544" s="89">
        <f t="shared" si="315"/>
        <v>2.07375</v>
      </c>
      <c r="AA544" s="89">
        <f t="shared" si="315"/>
        <v>2.1517599999999999</v>
      </c>
    </row>
    <row r="545" spans="1:27" ht="12.75" hidden="1" customHeight="1" outlineLevel="1" x14ac:dyDescent="0.2">
      <c r="A545" s="99" t="s">
        <v>2940</v>
      </c>
      <c r="B545" s="60" t="s">
        <v>238</v>
      </c>
      <c r="C545" s="40" t="s">
        <v>79</v>
      </c>
      <c r="D545" s="41">
        <v>1487.13</v>
      </c>
      <c r="E545" s="41">
        <v>1300.33</v>
      </c>
      <c r="F545" s="41">
        <v>1254.48</v>
      </c>
      <c r="G545" s="41">
        <v>1249.6400000000001</v>
      </c>
      <c r="H545" s="41">
        <v>1287.6300000000001</v>
      </c>
      <c r="I545" s="41">
        <v>1394.62</v>
      </c>
      <c r="J545" s="41">
        <v>1443.89</v>
      </c>
      <c r="K545" s="41">
        <v>1499.8</v>
      </c>
      <c r="L545" s="41">
        <v>1673.43</v>
      </c>
      <c r="M545" s="41">
        <v>1679.98</v>
      </c>
      <c r="N545" s="41">
        <v>1743.79</v>
      </c>
      <c r="O545" s="41">
        <v>1776.52</v>
      </c>
      <c r="P545" s="41">
        <v>1869.07</v>
      </c>
      <c r="Q545" s="41">
        <v>1890.35</v>
      </c>
      <c r="R545" s="41">
        <v>1792.49</v>
      </c>
      <c r="S545" s="41">
        <v>1774.59</v>
      </c>
      <c r="T545" s="41">
        <v>1872.83</v>
      </c>
      <c r="U545" s="41">
        <v>2150.35</v>
      </c>
      <c r="V545" s="41">
        <v>2174.98</v>
      </c>
      <c r="W545" s="41">
        <v>1849.41</v>
      </c>
      <c r="X545" s="41">
        <v>1722.06</v>
      </c>
      <c r="Y545" s="41">
        <v>1442.59</v>
      </c>
      <c r="Z545" s="41">
        <v>1419.49</v>
      </c>
      <c r="AA545" s="41">
        <v>1497.5</v>
      </c>
    </row>
    <row r="546" spans="1:27" ht="12.75" hidden="1" customHeight="1" outlineLevel="1" x14ac:dyDescent="0.2">
      <c r="A546" s="99" t="s">
        <v>2941</v>
      </c>
      <c r="B546" s="60" t="s">
        <v>90</v>
      </c>
      <c r="C546" s="40" t="s">
        <v>79</v>
      </c>
      <c r="D546" s="41">
        <f>$D$486</f>
        <v>434.18</v>
      </c>
      <c r="E546" s="41">
        <f t="shared" ref="E546:AA546" si="316">$D$486</f>
        <v>434.18</v>
      </c>
      <c r="F546" s="41">
        <f t="shared" si="316"/>
        <v>434.18</v>
      </c>
      <c r="G546" s="41">
        <f t="shared" si="316"/>
        <v>434.18</v>
      </c>
      <c r="H546" s="41">
        <f t="shared" si="316"/>
        <v>434.18</v>
      </c>
      <c r="I546" s="41">
        <f t="shared" si="316"/>
        <v>434.18</v>
      </c>
      <c r="J546" s="41">
        <f t="shared" si="316"/>
        <v>434.18</v>
      </c>
      <c r="K546" s="41">
        <f t="shared" si="316"/>
        <v>434.18</v>
      </c>
      <c r="L546" s="41">
        <f t="shared" si="316"/>
        <v>434.18</v>
      </c>
      <c r="M546" s="41">
        <f t="shared" si="316"/>
        <v>434.18</v>
      </c>
      <c r="N546" s="41">
        <f t="shared" si="316"/>
        <v>434.18</v>
      </c>
      <c r="O546" s="41">
        <f t="shared" si="316"/>
        <v>434.18</v>
      </c>
      <c r="P546" s="41">
        <f t="shared" si="316"/>
        <v>434.18</v>
      </c>
      <c r="Q546" s="41">
        <f t="shared" si="316"/>
        <v>434.18</v>
      </c>
      <c r="R546" s="41">
        <f t="shared" si="316"/>
        <v>434.18</v>
      </c>
      <c r="S546" s="41">
        <f t="shared" si="316"/>
        <v>434.18</v>
      </c>
      <c r="T546" s="41">
        <f t="shared" si="316"/>
        <v>434.18</v>
      </c>
      <c r="U546" s="41">
        <f t="shared" si="316"/>
        <v>434.18</v>
      </c>
      <c r="V546" s="41">
        <f t="shared" si="316"/>
        <v>434.18</v>
      </c>
      <c r="W546" s="41">
        <f t="shared" si="316"/>
        <v>434.18</v>
      </c>
      <c r="X546" s="41">
        <f t="shared" si="316"/>
        <v>434.18</v>
      </c>
      <c r="Y546" s="41">
        <f t="shared" si="316"/>
        <v>434.18</v>
      </c>
      <c r="Z546" s="41">
        <f t="shared" si="316"/>
        <v>434.18</v>
      </c>
      <c r="AA546" s="41">
        <f t="shared" si="316"/>
        <v>434.18</v>
      </c>
    </row>
    <row r="547" spans="1:27" ht="12.75" hidden="1" customHeight="1" outlineLevel="1" x14ac:dyDescent="0.2">
      <c r="A547" s="99" t="s">
        <v>2942</v>
      </c>
      <c r="B547" s="60" t="s">
        <v>83</v>
      </c>
      <c r="C547" s="40" t="s">
        <v>79</v>
      </c>
      <c r="D547" s="41">
        <v>3.72</v>
      </c>
      <c r="E547" s="41">
        <v>3.72</v>
      </c>
      <c r="F547" s="41">
        <v>3.72</v>
      </c>
      <c r="G547" s="41">
        <v>3.72</v>
      </c>
      <c r="H547" s="41">
        <v>3.72</v>
      </c>
      <c r="I547" s="41">
        <v>3.72</v>
      </c>
      <c r="J547" s="41">
        <v>3.72</v>
      </c>
      <c r="K547" s="41">
        <v>3.72</v>
      </c>
      <c r="L547" s="41">
        <v>3.72</v>
      </c>
      <c r="M547" s="41">
        <v>3.72</v>
      </c>
      <c r="N547" s="41">
        <v>3.72</v>
      </c>
      <c r="O547" s="41">
        <v>3.72</v>
      </c>
      <c r="P547" s="41">
        <v>3.72</v>
      </c>
      <c r="Q547" s="41">
        <v>3.72</v>
      </c>
      <c r="R547" s="41">
        <v>3.72</v>
      </c>
      <c r="S547" s="41">
        <v>3.72</v>
      </c>
      <c r="T547" s="41">
        <v>3.72</v>
      </c>
      <c r="U547" s="41">
        <v>3.72</v>
      </c>
      <c r="V547" s="41">
        <v>3.72</v>
      </c>
      <c r="W547" s="41">
        <v>3.72</v>
      </c>
      <c r="X547" s="41">
        <v>3.72</v>
      </c>
      <c r="Y547" s="41">
        <v>3.72</v>
      </c>
      <c r="Z547" s="41">
        <v>3.72</v>
      </c>
      <c r="AA547" s="41">
        <v>3.72</v>
      </c>
    </row>
    <row r="548" spans="1:27" ht="12.75" hidden="1" customHeight="1" outlineLevel="1" x14ac:dyDescent="0.2">
      <c r="A548" s="99" t="s">
        <v>2943</v>
      </c>
      <c r="B548" s="60" t="s">
        <v>81</v>
      </c>
      <c r="C548" s="40" t="s">
        <v>79</v>
      </c>
      <c r="D548" s="41">
        <f>$D$11</f>
        <v>216.36</v>
      </c>
      <c r="E548" s="41">
        <f t="shared" ref="E548:AA548" si="317">$D$11</f>
        <v>216.36</v>
      </c>
      <c r="F548" s="41">
        <f t="shared" si="317"/>
        <v>216.36</v>
      </c>
      <c r="G548" s="41">
        <f t="shared" si="317"/>
        <v>216.36</v>
      </c>
      <c r="H548" s="41">
        <f t="shared" si="317"/>
        <v>216.36</v>
      </c>
      <c r="I548" s="41">
        <f t="shared" si="317"/>
        <v>216.36</v>
      </c>
      <c r="J548" s="41">
        <f t="shared" si="317"/>
        <v>216.36</v>
      </c>
      <c r="K548" s="41">
        <f t="shared" si="317"/>
        <v>216.36</v>
      </c>
      <c r="L548" s="41">
        <f t="shared" si="317"/>
        <v>216.36</v>
      </c>
      <c r="M548" s="41">
        <f t="shared" si="317"/>
        <v>216.36</v>
      </c>
      <c r="N548" s="41">
        <f t="shared" si="317"/>
        <v>216.36</v>
      </c>
      <c r="O548" s="41">
        <f t="shared" si="317"/>
        <v>216.36</v>
      </c>
      <c r="P548" s="41">
        <f t="shared" si="317"/>
        <v>216.36</v>
      </c>
      <c r="Q548" s="41">
        <f t="shared" si="317"/>
        <v>216.36</v>
      </c>
      <c r="R548" s="41">
        <f t="shared" si="317"/>
        <v>216.36</v>
      </c>
      <c r="S548" s="41">
        <f t="shared" si="317"/>
        <v>216.36</v>
      </c>
      <c r="T548" s="41">
        <f t="shared" si="317"/>
        <v>216.36</v>
      </c>
      <c r="U548" s="41">
        <f t="shared" si="317"/>
        <v>216.36</v>
      </c>
      <c r="V548" s="41">
        <f t="shared" si="317"/>
        <v>216.36</v>
      </c>
      <c r="W548" s="41">
        <f t="shared" si="317"/>
        <v>216.36</v>
      </c>
      <c r="X548" s="41">
        <f t="shared" si="317"/>
        <v>216.36</v>
      </c>
      <c r="Y548" s="41">
        <f t="shared" si="317"/>
        <v>216.36</v>
      </c>
      <c r="Z548" s="41">
        <f t="shared" si="317"/>
        <v>216.36</v>
      </c>
      <c r="AA548" s="41">
        <f t="shared" si="317"/>
        <v>216.36</v>
      </c>
    </row>
    <row r="549" spans="1:27" collapsed="1" x14ac:dyDescent="0.2">
      <c r="A549" s="98" t="s">
        <v>2944</v>
      </c>
      <c r="B549" s="25" t="str">
        <f>"14"&amp;"."&amp;$B$801&amp;"."&amp;$B$802</f>
        <v>14.01.2024</v>
      </c>
      <c r="C549" s="88" t="s">
        <v>76</v>
      </c>
      <c r="D549" s="89">
        <f>ROUND(((D550+D551+D553+D552)/1000),5)</f>
        <v>2.1701299999999999</v>
      </c>
      <c r="E549" s="89">
        <f>ROUND(((E550+E551+E553+E552)/1000),5)</f>
        <v>2.0352299999999999</v>
      </c>
      <c r="F549" s="89">
        <f>ROUND(((F550+F551+F553+F552)/1000),5)</f>
        <v>1.9069499999999999</v>
      </c>
      <c r="G549" s="89">
        <f t="shared" ref="G549:AA549" si="318">ROUND(((G550+G551+G553+G552)/1000),5)</f>
        <v>1.8927400000000001</v>
      </c>
      <c r="H549" s="89">
        <f t="shared" si="318"/>
        <v>1.9088400000000001</v>
      </c>
      <c r="I549" s="89">
        <f t="shared" si="318"/>
        <v>1.9862</v>
      </c>
      <c r="J549" s="89">
        <f t="shared" si="318"/>
        <v>2.0190600000000001</v>
      </c>
      <c r="K549" s="89">
        <f t="shared" si="318"/>
        <v>2.1310199999999999</v>
      </c>
      <c r="L549" s="89">
        <f t="shared" si="318"/>
        <v>2.2158099999999998</v>
      </c>
      <c r="M549" s="89">
        <f t="shared" si="318"/>
        <v>2.3729499999999999</v>
      </c>
      <c r="N549" s="89">
        <f t="shared" si="318"/>
        <v>2.4984799999999998</v>
      </c>
      <c r="O549" s="89">
        <f t="shared" si="318"/>
        <v>2.57301</v>
      </c>
      <c r="P549" s="89">
        <f t="shared" si="318"/>
        <v>2.59917</v>
      </c>
      <c r="Q549" s="89">
        <f t="shared" si="318"/>
        <v>2.6179100000000002</v>
      </c>
      <c r="R549" s="89">
        <f t="shared" si="318"/>
        <v>2.4879699999999998</v>
      </c>
      <c r="S549" s="89">
        <f t="shared" si="318"/>
        <v>2.6196799999999998</v>
      </c>
      <c r="T549" s="89">
        <f t="shared" si="318"/>
        <v>2.7992900000000001</v>
      </c>
      <c r="U549" s="89">
        <f t="shared" si="318"/>
        <v>2.8302800000000001</v>
      </c>
      <c r="V549" s="89">
        <f t="shared" si="318"/>
        <v>2.8247</v>
      </c>
      <c r="W549" s="89">
        <f t="shared" si="318"/>
        <v>2.6704699999999999</v>
      </c>
      <c r="X549" s="89">
        <f t="shared" si="318"/>
        <v>2.5113300000000001</v>
      </c>
      <c r="Y549" s="89">
        <f t="shared" si="318"/>
        <v>2.38605</v>
      </c>
      <c r="Z549" s="89">
        <f t="shared" si="318"/>
        <v>2.18628</v>
      </c>
      <c r="AA549" s="89">
        <f t="shared" si="318"/>
        <v>2.1271599999999999</v>
      </c>
    </row>
    <row r="550" spans="1:27" ht="12.75" hidden="1" customHeight="1" outlineLevel="1" x14ac:dyDescent="0.2">
      <c r="A550" s="99" t="s">
        <v>2945</v>
      </c>
      <c r="B550" s="60" t="s">
        <v>238</v>
      </c>
      <c r="C550" s="40" t="s">
        <v>79</v>
      </c>
      <c r="D550" s="41">
        <v>1515.87</v>
      </c>
      <c r="E550" s="41">
        <v>1380.97</v>
      </c>
      <c r="F550" s="41">
        <v>1252.69</v>
      </c>
      <c r="G550" s="41">
        <v>1238.48</v>
      </c>
      <c r="H550" s="41">
        <v>1254.58</v>
      </c>
      <c r="I550" s="41">
        <v>1331.94</v>
      </c>
      <c r="J550" s="41">
        <v>1364.8</v>
      </c>
      <c r="K550" s="41">
        <v>1476.76</v>
      </c>
      <c r="L550" s="41">
        <v>1561.55</v>
      </c>
      <c r="M550" s="41">
        <v>1718.69</v>
      </c>
      <c r="N550" s="41">
        <v>1844.22</v>
      </c>
      <c r="O550" s="41">
        <v>1918.75</v>
      </c>
      <c r="P550" s="41">
        <v>1944.91</v>
      </c>
      <c r="Q550" s="41">
        <v>1963.65</v>
      </c>
      <c r="R550" s="41">
        <v>1833.71</v>
      </c>
      <c r="S550" s="41">
        <v>1965.42</v>
      </c>
      <c r="T550" s="41">
        <v>2145.0300000000002</v>
      </c>
      <c r="U550" s="41">
        <v>2176.02</v>
      </c>
      <c r="V550" s="41">
        <v>2170.44</v>
      </c>
      <c r="W550" s="41">
        <v>2016.21</v>
      </c>
      <c r="X550" s="41">
        <v>1857.07</v>
      </c>
      <c r="Y550" s="41">
        <v>1731.79</v>
      </c>
      <c r="Z550" s="41">
        <v>1532.02</v>
      </c>
      <c r="AA550" s="41">
        <v>1472.9</v>
      </c>
    </row>
    <row r="551" spans="1:27" ht="12.75" hidden="1" customHeight="1" outlineLevel="1" x14ac:dyDescent="0.2">
      <c r="A551" s="99" t="s">
        <v>2946</v>
      </c>
      <c r="B551" s="60" t="s">
        <v>90</v>
      </c>
      <c r="C551" s="40" t="s">
        <v>79</v>
      </c>
      <c r="D551" s="41">
        <f>$D$486</f>
        <v>434.18</v>
      </c>
      <c r="E551" s="41">
        <f t="shared" ref="E551:AA551" si="319">$D$486</f>
        <v>434.18</v>
      </c>
      <c r="F551" s="41">
        <f t="shared" si="319"/>
        <v>434.18</v>
      </c>
      <c r="G551" s="41">
        <f t="shared" si="319"/>
        <v>434.18</v>
      </c>
      <c r="H551" s="41">
        <f t="shared" si="319"/>
        <v>434.18</v>
      </c>
      <c r="I551" s="41">
        <f t="shared" si="319"/>
        <v>434.18</v>
      </c>
      <c r="J551" s="41">
        <f t="shared" si="319"/>
        <v>434.18</v>
      </c>
      <c r="K551" s="41">
        <f t="shared" si="319"/>
        <v>434.18</v>
      </c>
      <c r="L551" s="41">
        <f t="shared" si="319"/>
        <v>434.18</v>
      </c>
      <c r="M551" s="41">
        <f t="shared" si="319"/>
        <v>434.18</v>
      </c>
      <c r="N551" s="41">
        <f t="shared" si="319"/>
        <v>434.18</v>
      </c>
      <c r="O551" s="41">
        <f t="shared" si="319"/>
        <v>434.18</v>
      </c>
      <c r="P551" s="41">
        <f t="shared" si="319"/>
        <v>434.18</v>
      </c>
      <c r="Q551" s="41">
        <f t="shared" si="319"/>
        <v>434.18</v>
      </c>
      <c r="R551" s="41">
        <f t="shared" si="319"/>
        <v>434.18</v>
      </c>
      <c r="S551" s="41">
        <f t="shared" si="319"/>
        <v>434.18</v>
      </c>
      <c r="T551" s="41">
        <f t="shared" si="319"/>
        <v>434.18</v>
      </c>
      <c r="U551" s="41">
        <f t="shared" si="319"/>
        <v>434.18</v>
      </c>
      <c r="V551" s="41">
        <f t="shared" si="319"/>
        <v>434.18</v>
      </c>
      <c r="W551" s="41">
        <f t="shared" si="319"/>
        <v>434.18</v>
      </c>
      <c r="X551" s="41">
        <f t="shared" si="319"/>
        <v>434.18</v>
      </c>
      <c r="Y551" s="41">
        <f t="shared" si="319"/>
        <v>434.18</v>
      </c>
      <c r="Z551" s="41">
        <f t="shared" si="319"/>
        <v>434.18</v>
      </c>
      <c r="AA551" s="41">
        <f t="shared" si="319"/>
        <v>434.18</v>
      </c>
    </row>
    <row r="552" spans="1:27" ht="12.75" hidden="1" customHeight="1" outlineLevel="1" x14ac:dyDescent="0.2">
      <c r="A552" s="99" t="s">
        <v>2947</v>
      </c>
      <c r="B552" s="60" t="s">
        <v>83</v>
      </c>
      <c r="C552" s="40" t="s">
        <v>79</v>
      </c>
      <c r="D552" s="41">
        <v>3.72</v>
      </c>
      <c r="E552" s="41">
        <v>3.72</v>
      </c>
      <c r="F552" s="41">
        <v>3.72</v>
      </c>
      <c r="G552" s="41">
        <v>3.72</v>
      </c>
      <c r="H552" s="41">
        <v>3.72</v>
      </c>
      <c r="I552" s="41">
        <v>3.72</v>
      </c>
      <c r="J552" s="41">
        <v>3.72</v>
      </c>
      <c r="K552" s="41">
        <v>3.72</v>
      </c>
      <c r="L552" s="41">
        <v>3.72</v>
      </c>
      <c r="M552" s="41">
        <v>3.72</v>
      </c>
      <c r="N552" s="41">
        <v>3.72</v>
      </c>
      <c r="O552" s="41">
        <v>3.72</v>
      </c>
      <c r="P552" s="41">
        <v>3.72</v>
      </c>
      <c r="Q552" s="41">
        <v>3.72</v>
      </c>
      <c r="R552" s="41">
        <v>3.72</v>
      </c>
      <c r="S552" s="41">
        <v>3.72</v>
      </c>
      <c r="T552" s="41">
        <v>3.72</v>
      </c>
      <c r="U552" s="41">
        <v>3.72</v>
      </c>
      <c r="V552" s="41">
        <v>3.72</v>
      </c>
      <c r="W552" s="41">
        <v>3.72</v>
      </c>
      <c r="X552" s="41">
        <v>3.72</v>
      </c>
      <c r="Y552" s="41">
        <v>3.72</v>
      </c>
      <c r="Z552" s="41">
        <v>3.72</v>
      </c>
      <c r="AA552" s="41">
        <v>3.72</v>
      </c>
    </row>
    <row r="553" spans="1:27" ht="12.75" hidden="1" customHeight="1" outlineLevel="1" x14ac:dyDescent="0.2">
      <c r="A553" s="99" t="s">
        <v>2948</v>
      </c>
      <c r="B553" s="60" t="s">
        <v>81</v>
      </c>
      <c r="C553" s="40" t="s">
        <v>79</v>
      </c>
      <c r="D553" s="41">
        <f>$D$11</f>
        <v>216.36</v>
      </c>
      <c r="E553" s="41">
        <f t="shared" ref="E553:AA553" si="320">$D$11</f>
        <v>216.36</v>
      </c>
      <c r="F553" s="41">
        <f t="shared" si="320"/>
        <v>216.36</v>
      </c>
      <c r="G553" s="41">
        <f t="shared" si="320"/>
        <v>216.36</v>
      </c>
      <c r="H553" s="41">
        <f t="shared" si="320"/>
        <v>216.36</v>
      </c>
      <c r="I553" s="41">
        <f t="shared" si="320"/>
        <v>216.36</v>
      </c>
      <c r="J553" s="41">
        <f t="shared" si="320"/>
        <v>216.36</v>
      </c>
      <c r="K553" s="41">
        <f t="shared" si="320"/>
        <v>216.36</v>
      </c>
      <c r="L553" s="41">
        <f t="shared" si="320"/>
        <v>216.36</v>
      </c>
      <c r="M553" s="41">
        <f t="shared" si="320"/>
        <v>216.36</v>
      </c>
      <c r="N553" s="41">
        <f t="shared" si="320"/>
        <v>216.36</v>
      </c>
      <c r="O553" s="41">
        <f t="shared" si="320"/>
        <v>216.36</v>
      </c>
      <c r="P553" s="41">
        <f t="shared" si="320"/>
        <v>216.36</v>
      </c>
      <c r="Q553" s="41">
        <f t="shared" si="320"/>
        <v>216.36</v>
      </c>
      <c r="R553" s="41">
        <f t="shared" si="320"/>
        <v>216.36</v>
      </c>
      <c r="S553" s="41">
        <f t="shared" si="320"/>
        <v>216.36</v>
      </c>
      <c r="T553" s="41">
        <f t="shared" si="320"/>
        <v>216.36</v>
      </c>
      <c r="U553" s="41">
        <f t="shared" si="320"/>
        <v>216.36</v>
      </c>
      <c r="V553" s="41">
        <f t="shared" si="320"/>
        <v>216.36</v>
      </c>
      <c r="W553" s="41">
        <f t="shared" si="320"/>
        <v>216.36</v>
      </c>
      <c r="X553" s="41">
        <f t="shared" si="320"/>
        <v>216.36</v>
      </c>
      <c r="Y553" s="41">
        <f t="shared" si="320"/>
        <v>216.36</v>
      </c>
      <c r="Z553" s="41">
        <f t="shared" si="320"/>
        <v>216.36</v>
      </c>
      <c r="AA553" s="41">
        <f t="shared" si="320"/>
        <v>216.36</v>
      </c>
    </row>
    <row r="554" spans="1:27" collapsed="1" x14ac:dyDescent="0.2">
      <c r="A554" s="98" t="s">
        <v>2949</v>
      </c>
      <c r="B554" s="25" t="str">
        <f>"15"&amp;"."&amp;$B$801&amp;"."&amp;$B$802</f>
        <v>15.01.2024</v>
      </c>
      <c r="C554" s="88" t="s">
        <v>76</v>
      </c>
      <c r="D554" s="89">
        <f>ROUND(((D555+D556+D558+D557)/1000),5)</f>
        <v>1.8956</v>
      </c>
      <c r="E554" s="89">
        <f>ROUND(((E555+E556+E558+E557)/1000),5)</f>
        <v>1.83805</v>
      </c>
      <c r="F554" s="89">
        <f>ROUND(((F555+F556+F558+F557)/1000),5)</f>
        <v>1.7826599999999999</v>
      </c>
      <c r="G554" s="89">
        <f t="shared" ref="G554:AA554" si="321">ROUND(((G555+G556+G558+G557)/1000),5)</f>
        <v>1.7758799999999999</v>
      </c>
      <c r="H554" s="89">
        <f t="shared" si="321"/>
        <v>1.83755</v>
      </c>
      <c r="I554" s="89">
        <f t="shared" si="321"/>
        <v>1.96235</v>
      </c>
      <c r="J554" s="89">
        <f t="shared" si="321"/>
        <v>2.1727400000000001</v>
      </c>
      <c r="K554" s="89">
        <f t="shared" si="321"/>
        <v>2.3906000000000001</v>
      </c>
      <c r="L554" s="89">
        <f t="shared" si="321"/>
        <v>2.6538200000000001</v>
      </c>
      <c r="M554" s="89">
        <f t="shared" si="321"/>
        <v>2.6872699999999998</v>
      </c>
      <c r="N554" s="89">
        <f t="shared" si="321"/>
        <v>2.6749999999999998</v>
      </c>
      <c r="O554" s="89">
        <f t="shared" si="321"/>
        <v>2.7689300000000001</v>
      </c>
      <c r="P554" s="89">
        <f t="shared" si="321"/>
        <v>2.7686199999999999</v>
      </c>
      <c r="Q554" s="89">
        <f t="shared" si="321"/>
        <v>2.7791299999999999</v>
      </c>
      <c r="R554" s="89">
        <f t="shared" si="321"/>
        <v>2.7754699999999999</v>
      </c>
      <c r="S554" s="89">
        <f t="shared" si="321"/>
        <v>2.7118500000000001</v>
      </c>
      <c r="T554" s="89">
        <f t="shared" si="321"/>
        <v>2.82226</v>
      </c>
      <c r="U554" s="89">
        <f t="shared" si="321"/>
        <v>2.84918</v>
      </c>
      <c r="V554" s="89">
        <f t="shared" si="321"/>
        <v>2.8419500000000002</v>
      </c>
      <c r="W554" s="89">
        <f t="shared" si="321"/>
        <v>2.7086600000000001</v>
      </c>
      <c r="X554" s="89">
        <f t="shared" si="321"/>
        <v>2.5790099999999998</v>
      </c>
      <c r="Y554" s="89">
        <f t="shared" si="321"/>
        <v>2.4121199999999998</v>
      </c>
      <c r="Z554" s="89">
        <f t="shared" si="321"/>
        <v>2.2163900000000001</v>
      </c>
      <c r="AA554" s="89">
        <f t="shared" si="321"/>
        <v>2.0840399999999999</v>
      </c>
    </row>
    <row r="555" spans="1:27" ht="12.75" hidden="1" customHeight="1" outlineLevel="1" x14ac:dyDescent="0.2">
      <c r="A555" s="99" t="s">
        <v>2950</v>
      </c>
      <c r="B555" s="60" t="s">
        <v>238</v>
      </c>
      <c r="C555" s="40" t="s">
        <v>79</v>
      </c>
      <c r="D555" s="41">
        <v>1241.3399999999999</v>
      </c>
      <c r="E555" s="41">
        <v>1183.79</v>
      </c>
      <c r="F555" s="41">
        <v>1128.4000000000001</v>
      </c>
      <c r="G555" s="41">
        <v>1121.6199999999999</v>
      </c>
      <c r="H555" s="41">
        <v>1183.29</v>
      </c>
      <c r="I555" s="41">
        <v>1308.0899999999999</v>
      </c>
      <c r="J555" s="41">
        <v>1518.48</v>
      </c>
      <c r="K555" s="41">
        <v>1736.34</v>
      </c>
      <c r="L555" s="41">
        <v>1999.56</v>
      </c>
      <c r="M555" s="41">
        <v>2033.01</v>
      </c>
      <c r="N555" s="41">
        <v>2020.74</v>
      </c>
      <c r="O555" s="41">
        <v>2114.67</v>
      </c>
      <c r="P555" s="41">
        <v>2114.36</v>
      </c>
      <c r="Q555" s="41">
        <v>2124.87</v>
      </c>
      <c r="R555" s="41">
        <v>2121.21</v>
      </c>
      <c r="S555" s="41">
        <v>2057.59</v>
      </c>
      <c r="T555" s="41">
        <v>2168</v>
      </c>
      <c r="U555" s="41">
        <v>2194.92</v>
      </c>
      <c r="V555" s="41">
        <v>2187.69</v>
      </c>
      <c r="W555" s="41">
        <v>2054.4</v>
      </c>
      <c r="X555" s="41">
        <v>1924.75</v>
      </c>
      <c r="Y555" s="41">
        <v>1757.86</v>
      </c>
      <c r="Z555" s="41">
        <v>1562.13</v>
      </c>
      <c r="AA555" s="41">
        <v>1429.78</v>
      </c>
    </row>
    <row r="556" spans="1:27" ht="12.75" hidden="1" customHeight="1" outlineLevel="1" x14ac:dyDescent="0.2">
      <c r="A556" s="99" t="s">
        <v>2951</v>
      </c>
      <c r="B556" s="60" t="s">
        <v>90</v>
      </c>
      <c r="C556" s="40" t="s">
        <v>79</v>
      </c>
      <c r="D556" s="41">
        <f>$D$486</f>
        <v>434.18</v>
      </c>
      <c r="E556" s="41">
        <f t="shared" ref="E556:AA556" si="322">$D$486</f>
        <v>434.18</v>
      </c>
      <c r="F556" s="41">
        <f t="shared" si="322"/>
        <v>434.18</v>
      </c>
      <c r="G556" s="41">
        <f t="shared" si="322"/>
        <v>434.18</v>
      </c>
      <c r="H556" s="41">
        <f t="shared" si="322"/>
        <v>434.18</v>
      </c>
      <c r="I556" s="41">
        <f t="shared" si="322"/>
        <v>434.18</v>
      </c>
      <c r="J556" s="41">
        <f t="shared" si="322"/>
        <v>434.18</v>
      </c>
      <c r="K556" s="41">
        <f t="shared" si="322"/>
        <v>434.18</v>
      </c>
      <c r="L556" s="41">
        <f t="shared" si="322"/>
        <v>434.18</v>
      </c>
      <c r="M556" s="41">
        <f t="shared" si="322"/>
        <v>434.18</v>
      </c>
      <c r="N556" s="41">
        <f t="shared" si="322"/>
        <v>434.18</v>
      </c>
      <c r="O556" s="41">
        <f t="shared" si="322"/>
        <v>434.18</v>
      </c>
      <c r="P556" s="41">
        <f t="shared" si="322"/>
        <v>434.18</v>
      </c>
      <c r="Q556" s="41">
        <f t="shared" si="322"/>
        <v>434.18</v>
      </c>
      <c r="R556" s="41">
        <f t="shared" si="322"/>
        <v>434.18</v>
      </c>
      <c r="S556" s="41">
        <f t="shared" si="322"/>
        <v>434.18</v>
      </c>
      <c r="T556" s="41">
        <f t="shared" si="322"/>
        <v>434.18</v>
      </c>
      <c r="U556" s="41">
        <f t="shared" si="322"/>
        <v>434.18</v>
      </c>
      <c r="V556" s="41">
        <f t="shared" si="322"/>
        <v>434.18</v>
      </c>
      <c r="W556" s="41">
        <f t="shared" si="322"/>
        <v>434.18</v>
      </c>
      <c r="X556" s="41">
        <f t="shared" si="322"/>
        <v>434.18</v>
      </c>
      <c r="Y556" s="41">
        <f t="shared" si="322"/>
        <v>434.18</v>
      </c>
      <c r="Z556" s="41">
        <f t="shared" si="322"/>
        <v>434.18</v>
      </c>
      <c r="AA556" s="41">
        <f t="shared" si="322"/>
        <v>434.18</v>
      </c>
    </row>
    <row r="557" spans="1:27" ht="12.75" hidden="1" customHeight="1" outlineLevel="1" x14ac:dyDescent="0.2">
      <c r="A557" s="99" t="s">
        <v>2952</v>
      </c>
      <c r="B557" s="60" t="s">
        <v>83</v>
      </c>
      <c r="C557" s="40" t="s">
        <v>79</v>
      </c>
      <c r="D557" s="41">
        <v>3.72</v>
      </c>
      <c r="E557" s="41">
        <v>3.72</v>
      </c>
      <c r="F557" s="41">
        <v>3.72</v>
      </c>
      <c r="G557" s="41">
        <v>3.72</v>
      </c>
      <c r="H557" s="41">
        <v>3.72</v>
      </c>
      <c r="I557" s="41">
        <v>3.72</v>
      </c>
      <c r="J557" s="41">
        <v>3.72</v>
      </c>
      <c r="K557" s="41">
        <v>3.72</v>
      </c>
      <c r="L557" s="41">
        <v>3.72</v>
      </c>
      <c r="M557" s="41">
        <v>3.72</v>
      </c>
      <c r="N557" s="41">
        <v>3.72</v>
      </c>
      <c r="O557" s="41">
        <v>3.72</v>
      </c>
      <c r="P557" s="41">
        <v>3.72</v>
      </c>
      <c r="Q557" s="41">
        <v>3.72</v>
      </c>
      <c r="R557" s="41">
        <v>3.72</v>
      </c>
      <c r="S557" s="41">
        <v>3.72</v>
      </c>
      <c r="T557" s="41">
        <v>3.72</v>
      </c>
      <c r="U557" s="41">
        <v>3.72</v>
      </c>
      <c r="V557" s="41">
        <v>3.72</v>
      </c>
      <c r="W557" s="41">
        <v>3.72</v>
      </c>
      <c r="X557" s="41">
        <v>3.72</v>
      </c>
      <c r="Y557" s="41">
        <v>3.72</v>
      </c>
      <c r="Z557" s="41">
        <v>3.72</v>
      </c>
      <c r="AA557" s="41">
        <v>3.72</v>
      </c>
    </row>
    <row r="558" spans="1:27" ht="12.75" hidden="1" customHeight="1" outlineLevel="1" x14ac:dyDescent="0.2">
      <c r="A558" s="99" t="s">
        <v>2953</v>
      </c>
      <c r="B558" s="60" t="s">
        <v>81</v>
      </c>
      <c r="C558" s="40" t="s">
        <v>79</v>
      </c>
      <c r="D558" s="41">
        <f>$D$11</f>
        <v>216.36</v>
      </c>
      <c r="E558" s="41">
        <f t="shared" ref="E558:AA558" si="323">$D$11</f>
        <v>216.36</v>
      </c>
      <c r="F558" s="41">
        <f t="shared" si="323"/>
        <v>216.36</v>
      </c>
      <c r="G558" s="41">
        <f t="shared" si="323"/>
        <v>216.36</v>
      </c>
      <c r="H558" s="41">
        <f t="shared" si="323"/>
        <v>216.36</v>
      </c>
      <c r="I558" s="41">
        <f t="shared" si="323"/>
        <v>216.36</v>
      </c>
      <c r="J558" s="41">
        <f t="shared" si="323"/>
        <v>216.36</v>
      </c>
      <c r="K558" s="41">
        <f t="shared" si="323"/>
        <v>216.36</v>
      </c>
      <c r="L558" s="41">
        <f t="shared" si="323"/>
        <v>216.36</v>
      </c>
      <c r="M558" s="41">
        <f t="shared" si="323"/>
        <v>216.36</v>
      </c>
      <c r="N558" s="41">
        <f t="shared" si="323"/>
        <v>216.36</v>
      </c>
      <c r="O558" s="41">
        <f t="shared" si="323"/>
        <v>216.36</v>
      </c>
      <c r="P558" s="41">
        <f t="shared" si="323"/>
        <v>216.36</v>
      </c>
      <c r="Q558" s="41">
        <f t="shared" si="323"/>
        <v>216.36</v>
      </c>
      <c r="R558" s="41">
        <f t="shared" si="323"/>
        <v>216.36</v>
      </c>
      <c r="S558" s="41">
        <f t="shared" si="323"/>
        <v>216.36</v>
      </c>
      <c r="T558" s="41">
        <f t="shared" si="323"/>
        <v>216.36</v>
      </c>
      <c r="U558" s="41">
        <f t="shared" si="323"/>
        <v>216.36</v>
      </c>
      <c r="V558" s="41">
        <f t="shared" si="323"/>
        <v>216.36</v>
      </c>
      <c r="W558" s="41">
        <f t="shared" si="323"/>
        <v>216.36</v>
      </c>
      <c r="X558" s="41">
        <f t="shared" si="323"/>
        <v>216.36</v>
      </c>
      <c r="Y558" s="41">
        <f t="shared" si="323"/>
        <v>216.36</v>
      </c>
      <c r="Z558" s="41">
        <f t="shared" si="323"/>
        <v>216.36</v>
      </c>
      <c r="AA558" s="41">
        <f t="shared" si="323"/>
        <v>216.36</v>
      </c>
    </row>
    <row r="559" spans="1:27" collapsed="1" x14ac:dyDescent="0.2">
      <c r="A559" s="98" t="s">
        <v>2954</v>
      </c>
      <c r="B559" s="25" t="str">
        <f>"16"&amp;"."&amp;$B$801&amp;"."&amp;$B$802</f>
        <v>16.01.2024</v>
      </c>
      <c r="C559" s="88" t="s">
        <v>76</v>
      </c>
      <c r="D559" s="89">
        <f>ROUND(((D560+D561+D563+D562)/1000),5)</f>
        <v>1.9236800000000001</v>
      </c>
      <c r="E559" s="89">
        <f>ROUND(((E560+E561+E563+E562)/1000),5)</f>
        <v>1.8566100000000001</v>
      </c>
      <c r="F559" s="89">
        <f>ROUND(((F560+F561+F563+F562)/1000),5)</f>
        <v>1.83362</v>
      </c>
      <c r="G559" s="89">
        <f t="shared" ref="G559:AA559" si="324">ROUND(((G560+G561+G563+G562)/1000),5)</f>
        <v>1.79921</v>
      </c>
      <c r="H559" s="89">
        <f t="shared" si="324"/>
        <v>1.8431900000000001</v>
      </c>
      <c r="I559" s="89">
        <f t="shared" si="324"/>
        <v>1.9574199999999999</v>
      </c>
      <c r="J559" s="89">
        <f t="shared" si="324"/>
        <v>2.1534399999999998</v>
      </c>
      <c r="K559" s="89">
        <f t="shared" si="324"/>
        <v>2.3396400000000002</v>
      </c>
      <c r="L559" s="89">
        <f t="shared" si="324"/>
        <v>2.60677</v>
      </c>
      <c r="M559" s="89">
        <f t="shared" si="324"/>
        <v>2.6356999999999999</v>
      </c>
      <c r="N559" s="89">
        <f t="shared" si="324"/>
        <v>2.6794899999999999</v>
      </c>
      <c r="O559" s="89">
        <f t="shared" si="324"/>
        <v>2.7002600000000001</v>
      </c>
      <c r="P559" s="89">
        <f t="shared" si="324"/>
        <v>2.7038099999999998</v>
      </c>
      <c r="Q559" s="89">
        <f t="shared" si="324"/>
        <v>2.7325900000000001</v>
      </c>
      <c r="R559" s="89">
        <f t="shared" si="324"/>
        <v>2.71129</v>
      </c>
      <c r="S559" s="89">
        <f t="shared" si="324"/>
        <v>2.6769599999999998</v>
      </c>
      <c r="T559" s="89">
        <f t="shared" si="324"/>
        <v>2.7864599999999999</v>
      </c>
      <c r="U559" s="89">
        <f t="shared" si="324"/>
        <v>2.8334999999999999</v>
      </c>
      <c r="V559" s="89">
        <f t="shared" si="324"/>
        <v>2.8180200000000002</v>
      </c>
      <c r="W559" s="89">
        <f t="shared" si="324"/>
        <v>2.6684600000000001</v>
      </c>
      <c r="X559" s="89">
        <f t="shared" si="324"/>
        <v>2.54766</v>
      </c>
      <c r="Y559" s="89">
        <f t="shared" si="324"/>
        <v>2.4338099999999998</v>
      </c>
      <c r="Z559" s="89">
        <f t="shared" si="324"/>
        <v>2.2236799999999999</v>
      </c>
      <c r="AA559" s="89">
        <f t="shared" si="324"/>
        <v>2.1029399999999998</v>
      </c>
    </row>
    <row r="560" spans="1:27" ht="12.75" hidden="1" customHeight="1" outlineLevel="1" x14ac:dyDescent="0.2">
      <c r="A560" s="99" t="s">
        <v>2955</v>
      </c>
      <c r="B560" s="60" t="s">
        <v>238</v>
      </c>
      <c r="C560" s="40" t="s">
        <v>79</v>
      </c>
      <c r="D560" s="41">
        <v>1269.42</v>
      </c>
      <c r="E560" s="41">
        <v>1202.3499999999999</v>
      </c>
      <c r="F560" s="41">
        <v>1179.3599999999999</v>
      </c>
      <c r="G560" s="41">
        <v>1144.95</v>
      </c>
      <c r="H560" s="41">
        <v>1188.93</v>
      </c>
      <c r="I560" s="41">
        <v>1303.1600000000001</v>
      </c>
      <c r="J560" s="41">
        <v>1499.18</v>
      </c>
      <c r="K560" s="41">
        <v>1685.38</v>
      </c>
      <c r="L560" s="41">
        <v>1952.51</v>
      </c>
      <c r="M560" s="41">
        <v>1981.44</v>
      </c>
      <c r="N560" s="41">
        <v>2025.23</v>
      </c>
      <c r="O560" s="41">
        <v>2046</v>
      </c>
      <c r="P560" s="41">
        <v>2049.5500000000002</v>
      </c>
      <c r="Q560" s="41">
        <v>2078.33</v>
      </c>
      <c r="R560" s="41">
        <v>2057.0300000000002</v>
      </c>
      <c r="S560" s="41">
        <v>2022.7</v>
      </c>
      <c r="T560" s="41">
        <v>2132.1999999999998</v>
      </c>
      <c r="U560" s="41">
        <v>2179.2399999999998</v>
      </c>
      <c r="V560" s="41">
        <v>2163.7600000000002</v>
      </c>
      <c r="W560" s="41">
        <v>2014.2</v>
      </c>
      <c r="X560" s="41">
        <v>1893.4</v>
      </c>
      <c r="Y560" s="41">
        <v>1779.55</v>
      </c>
      <c r="Z560" s="41">
        <v>1569.42</v>
      </c>
      <c r="AA560" s="41">
        <v>1448.68</v>
      </c>
    </row>
    <row r="561" spans="1:27" ht="12.75" hidden="1" customHeight="1" outlineLevel="1" x14ac:dyDescent="0.2">
      <c r="A561" s="99" t="s">
        <v>2956</v>
      </c>
      <c r="B561" s="60" t="s">
        <v>90</v>
      </c>
      <c r="C561" s="40" t="s">
        <v>79</v>
      </c>
      <c r="D561" s="41">
        <f>$D$486</f>
        <v>434.18</v>
      </c>
      <c r="E561" s="41">
        <f t="shared" ref="E561:AA561" si="325">$D$486</f>
        <v>434.18</v>
      </c>
      <c r="F561" s="41">
        <f t="shared" si="325"/>
        <v>434.18</v>
      </c>
      <c r="G561" s="41">
        <f t="shared" si="325"/>
        <v>434.18</v>
      </c>
      <c r="H561" s="41">
        <f t="shared" si="325"/>
        <v>434.18</v>
      </c>
      <c r="I561" s="41">
        <f t="shared" si="325"/>
        <v>434.18</v>
      </c>
      <c r="J561" s="41">
        <f t="shared" si="325"/>
        <v>434.18</v>
      </c>
      <c r="K561" s="41">
        <f t="shared" si="325"/>
        <v>434.18</v>
      </c>
      <c r="L561" s="41">
        <f t="shared" si="325"/>
        <v>434.18</v>
      </c>
      <c r="M561" s="41">
        <f t="shared" si="325"/>
        <v>434.18</v>
      </c>
      <c r="N561" s="41">
        <f t="shared" si="325"/>
        <v>434.18</v>
      </c>
      <c r="O561" s="41">
        <f t="shared" si="325"/>
        <v>434.18</v>
      </c>
      <c r="P561" s="41">
        <f t="shared" si="325"/>
        <v>434.18</v>
      </c>
      <c r="Q561" s="41">
        <f t="shared" si="325"/>
        <v>434.18</v>
      </c>
      <c r="R561" s="41">
        <f t="shared" si="325"/>
        <v>434.18</v>
      </c>
      <c r="S561" s="41">
        <f t="shared" si="325"/>
        <v>434.18</v>
      </c>
      <c r="T561" s="41">
        <f t="shared" si="325"/>
        <v>434.18</v>
      </c>
      <c r="U561" s="41">
        <f t="shared" si="325"/>
        <v>434.18</v>
      </c>
      <c r="V561" s="41">
        <f t="shared" si="325"/>
        <v>434.18</v>
      </c>
      <c r="W561" s="41">
        <f t="shared" si="325"/>
        <v>434.18</v>
      </c>
      <c r="X561" s="41">
        <f t="shared" si="325"/>
        <v>434.18</v>
      </c>
      <c r="Y561" s="41">
        <f t="shared" si="325"/>
        <v>434.18</v>
      </c>
      <c r="Z561" s="41">
        <f t="shared" si="325"/>
        <v>434.18</v>
      </c>
      <c r="AA561" s="41">
        <f t="shared" si="325"/>
        <v>434.18</v>
      </c>
    </row>
    <row r="562" spans="1:27" ht="12.75" hidden="1" customHeight="1" outlineLevel="1" x14ac:dyDescent="0.2">
      <c r="A562" s="99" t="s">
        <v>2957</v>
      </c>
      <c r="B562" s="60" t="s">
        <v>83</v>
      </c>
      <c r="C562" s="40" t="s">
        <v>79</v>
      </c>
      <c r="D562" s="41">
        <v>3.72</v>
      </c>
      <c r="E562" s="41">
        <v>3.72</v>
      </c>
      <c r="F562" s="41">
        <v>3.72</v>
      </c>
      <c r="G562" s="41">
        <v>3.72</v>
      </c>
      <c r="H562" s="41">
        <v>3.72</v>
      </c>
      <c r="I562" s="41">
        <v>3.72</v>
      </c>
      <c r="J562" s="41">
        <v>3.72</v>
      </c>
      <c r="K562" s="41">
        <v>3.72</v>
      </c>
      <c r="L562" s="41">
        <v>3.72</v>
      </c>
      <c r="M562" s="41">
        <v>3.72</v>
      </c>
      <c r="N562" s="41">
        <v>3.72</v>
      </c>
      <c r="O562" s="41">
        <v>3.72</v>
      </c>
      <c r="P562" s="41">
        <v>3.72</v>
      </c>
      <c r="Q562" s="41">
        <v>3.72</v>
      </c>
      <c r="R562" s="41">
        <v>3.72</v>
      </c>
      <c r="S562" s="41">
        <v>3.72</v>
      </c>
      <c r="T562" s="41">
        <v>3.72</v>
      </c>
      <c r="U562" s="41">
        <v>3.72</v>
      </c>
      <c r="V562" s="41">
        <v>3.72</v>
      </c>
      <c r="W562" s="41">
        <v>3.72</v>
      </c>
      <c r="X562" s="41">
        <v>3.72</v>
      </c>
      <c r="Y562" s="41">
        <v>3.72</v>
      </c>
      <c r="Z562" s="41">
        <v>3.72</v>
      </c>
      <c r="AA562" s="41">
        <v>3.72</v>
      </c>
    </row>
    <row r="563" spans="1:27" ht="12.75" hidden="1" customHeight="1" outlineLevel="1" x14ac:dyDescent="0.2">
      <c r="A563" s="99" t="s">
        <v>2958</v>
      </c>
      <c r="B563" s="60" t="s">
        <v>81</v>
      </c>
      <c r="C563" s="40" t="s">
        <v>79</v>
      </c>
      <c r="D563" s="41">
        <f>$D$11</f>
        <v>216.36</v>
      </c>
      <c r="E563" s="41">
        <f t="shared" ref="E563:AA563" si="326">$D$11</f>
        <v>216.36</v>
      </c>
      <c r="F563" s="41">
        <f t="shared" si="326"/>
        <v>216.36</v>
      </c>
      <c r="G563" s="41">
        <f t="shared" si="326"/>
        <v>216.36</v>
      </c>
      <c r="H563" s="41">
        <f t="shared" si="326"/>
        <v>216.36</v>
      </c>
      <c r="I563" s="41">
        <f t="shared" si="326"/>
        <v>216.36</v>
      </c>
      <c r="J563" s="41">
        <f t="shared" si="326"/>
        <v>216.36</v>
      </c>
      <c r="K563" s="41">
        <f t="shared" si="326"/>
        <v>216.36</v>
      </c>
      <c r="L563" s="41">
        <f t="shared" si="326"/>
        <v>216.36</v>
      </c>
      <c r="M563" s="41">
        <f t="shared" si="326"/>
        <v>216.36</v>
      </c>
      <c r="N563" s="41">
        <f t="shared" si="326"/>
        <v>216.36</v>
      </c>
      <c r="O563" s="41">
        <f t="shared" si="326"/>
        <v>216.36</v>
      </c>
      <c r="P563" s="41">
        <f t="shared" si="326"/>
        <v>216.36</v>
      </c>
      <c r="Q563" s="41">
        <f t="shared" si="326"/>
        <v>216.36</v>
      </c>
      <c r="R563" s="41">
        <f t="shared" si="326"/>
        <v>216.36</v>
      </c>
      <c r="S563" s="41">
        <f t="shared" si="326"/>
        <v>216.36</v>
      </c>
      <c r="T563" s="41">
        <f t="shared" si="326"/>
        <v>216.36</v>
      </c>
      <c r="U563" s="41">
        <f t="shared" si="326"/>
        <v>216.36</v>
      </c>
      <c r="V563" s="41">
        <f t="shared" si="326"/>
        <v>216.36</v>
      </c>
      <c r="W563" s="41">
        <f t="shared" si="326"/>
        <v>216.36</v>
      </c>
      <c r="X563" s="41">
        <f t="shared" si="326"/>
        <v>216.36</v>
      </c>
      <c r="Y563" s="41">
        <f t="shared" si="326"/>
        <v>216.36</v>
      </c>
      <c r="Z563" s="41">
        <f t="shared" si="326"/>
        <v>216.36</v>
      </c>
      <c r="AA563" s="41">
        <f t="shared" si="326"/>
        <v>216.36</v>
      </c>
    </row>
    <row r="564" spans="1:27" collapsed="1" x14ac:dyDescent="0.2">
      <c r="A564" s="98" t="s">
        <v>2959</v>
      </c>
      <c r="B564" s="25" t="str">
        <f>"17"&amp;"."&amp;$B$801&amp;"."&amp;$B$802</f>
        <v>17.01.2024</v>
      </c>
      <c r="C564" s="88" t="s">
        <v>76</v>
      </c>
      <c r="D564" s="89">
        <f>ROUND(((D565+D566+D568+D567)/1000),5)</f>
        <v>1.8928400000000001</v>
      </c>
      <c r="E564" s="89">
        <f>ROUND(((E565+E566+E568+E567)/1000),5)</f>
        <v>1.8149599999999999</v>
      </c>
      <c r="F564" s="89">
        <f>ROUND(((F565+F566+F568+F567)/1000),5)</f>
        <v>1.76772</v>
      </c>
      <c r="G564" s="89">
        <f t="shared" ref="G564:AA564" si="327">ROUND(((G565+G566+G568+G567)/1000),5)</f>
        <v>1.76695</v>
      </c>
      <c r="H564" s="89">
        <f t="shared" si="327"/>
        <v>1.83582</v>
      </c>
      <c r="I564" s="89">
        <f t="shared" si="327"/>
        <v>1.9616</v>
      </c>
      <c r="J564" s="89">
        <f t="shared" si="327"/>
        <v>2.1566100000000001</v>
      </c>
      <c r="K564" s="89">
        <f t="shared" si="327"/>
        <v>2.4710999999999999</v>
      </c>
      <c r="L564" s="89">
        <f t="shared" si="327"/>
        <v>2.6792199999999999</v>
      </c>
      <c r="M564" s="89">
        <f t="shared" si="327"/>
        <v>2.6492300000000002</v>
      </c>
      <c r="N564" s="89">
        <f t="shared" si="327"/>
        <v>2.7272699999999999</v>
      </c>
      <c r="O564" s="89">
        <f t="shared" si="327"/>
        <v>2.7657600000000002</v>
      </c>
      <c r="P564" s="89">
        <f t="shared" si="327"/>
        <v>2.7628900000000001</v>
      </c>
      <c r="Q564" s="89">
        <f t="shared" si="327"/>
        <v>2.7636699999999998</v>
      </c>
      <c r="R564" s="89">
        <f t="shared" si="327"/>
        <v>2.7631100000000002</v>
      </c>
      <c r="S564" s="89">
        <f t="shared" si="327"/>
        <v>2.7322000000000002</v>
      </c>
      <c r="T564" s="89">
        <f t="shared" si="327"/>
        <v>2.85318</v>
      </c>
      <c r="U564" s="89">
        <f t="shared" si="327"/>
        <v>2.8173400000000002</v>
      </c>
      <c r="V564" s="89">
        <f t="shared" si="327"/>
        <v>2.7944100000000001</v>
      </c>
      <c r="W564" s="89">
        <f t="shared" si="327"/>
        <v>2.66032</v>
      </c>
      <c r="X564" s="89">
        <f t="shared" si="327"/>
        <v>2.66493</v>
      </c>
      <c r="Y564" s="89">
        <f t="shared" si="327"/>
        <v>2.5010400000000002</v>
      </c>
      <c r="Z564" s="89">
        <f t="shared" si="327"/>
        <v>2.2809499999999998</v>
      </c>
      <c r="AA564" s="89">
        <f t="shared" si="327"/>
        <v>2.1065399999999999</v>
      </c>
    </row>
    <row r="565" spans="1:27" ht="12.75" hidden="1" customHeight="1" outlineLevel="1" x14ac:dyDescent="0.2">
      <c r="A565" s="99" t="s">
        <v>2960</v>
      </c>
      <c r="B565" s="60" t="s">
        <v>238</v>
      </c>
      <c r="C565" s="40" t="s">
        <v>79</v>
      </c>
      <c r="D565" s="41">
        <v>1238.58</v>
      </c>
      <c r="E565" s="41">
        <v>1160.7</v>
      </c>
      <c r="F565" s="41">
        <v>1113.46</v>
      </c>
      <c r="G565" s="41">
        <v>1112.69</v>
      </c>
      <c r="H565" s="41">
        <v>1181.56</v>
      </c>
      <c r="I565" s="41">
        <v>1307.3399999999999</v>
      </c>
      <c r="J565" s="41">
        <v>1502.35</v>
      </c>
      <c r="K565" s="41">
        <v>1816.84</v>
      </c>
      <c r="L565" s="41">
        <v>2024.96</v>
      </c>
      <c r="M565" s="41">
        <v>1994.97</v>
      </c>
      <c r="N565" s="41">
        <v>2073.0100000000002</v>
      </c>
      <c r="O565" s="41">
        <v>2111.5</v>
      </c>
      <c r="P565" s="41">
        <v>2108.63</v>
      </c>
      <c r="Q565" s="41">
        <v>2109.41</v>
      </c>
      <c r="R565" s="41">
        <v>2108.85</v>
      </c>
      <c r="S565" s="41">
        <v>2077.94</v>
      </c>
      <c r="T565" s="41">
        <v>2198.92</v>
      </c>
      <c r="U565" s="41">
        <v>2163.08</v>
      </c>
      <c r="V565" s="41">
        <v>2140.15</v>
      </c>
      <c r="W565" s="41">
        <v>2006.06</v>
      </c>
      <c r="X565" s="41">
        <v>2010.67</v>
      </c>
      <c r="Y565" s="41">
        <v>1846.78</v>
      </c>
      <c r="Z565" s="41">
        <v>1626.69</v>
      </c>
      <c r="AA565" s="41">
        <v>1452.28</v>
      </c>
    </row>
    <row r="566" spans="1:27" ht="12.75" hidden="1" customHeight="1" outlineLevel="1" x14ac:dyDescent="0.2">
      <c r="A566" s="99" t="s">
        <v>2961</v>
      </c>
      <c r="B566" s="60" t="s">
        <v>90</v>
      </c>
      <c r="C566" s="40" t="s">
        <v>79</v>
      </c>
      <c r="D566" s="41">
        <f>$D$486</f>
        <v>434.18</v>
      </c>
      <c r="E566" s="41">
        <f t="shared" ref="E566:AA566" si="328">$D$486</f>
        <v>434.18</v>
      </c>
      <c r="F566" s="41">
        <f t="shared" si="328"/>
        <v>434.18</v>
      </c>
      <c r="G566" s="41">
        <f t="shared" si="328"/>
        <v>434.18</v>
      </c>
      <c r="H566" s="41">
        <f t="shared" si="328"/>
        <v>434.18</v>
      </c>
      <c r="I566" s="41">
        <f t="shared" si="328"/>
        <v>434.18</v>
      </c>
      <c r="J566" s="41">
        <f t="shared" si="328"/>
        <v>434.18</v>
      </c>
      <c r="K566" s="41">
        <f t="shared" si="328"/>
        <v>434.18</v>
      </c>
      <c r="L566" s="41">
        <f t="shared" si="328"/>
        <v>434.18</v>
      </c>
      <c r="M566" s="41">
        <f t="shared" si="328"/>
        <v>434.18</v>
      </c>
      <c r="N566" s="41">
        <f t="shared" si="328"/>
        <v>434.18</v>
      </c>
      <c r="O566" s="41">
        <f t="shared" si="328"/>
        <v>434.18</v>
      </c>
      <c r="P566" s="41">
        <f t="shared" si="328"/>
        <v>434.18</v>
      </c>
      <c r="Q566" s="41">
        <f t="shared" si="328"/>
        <v>434.18</v>
      </c>
      <c r="R566" s="41">
        <f t="shared" si="328"/>
        <v>434.18</v>
      </c>
      <c r="S566" s="41">
        <f t="shared" si="328"/>
        <v>434.18</v>
      </c>
      <c r="T566" s="41">
        <f t="shared" si="328"/>
        <v>434.18</v>
      </c>
      <c r="U566" s="41">
        <f t="shared" si="328"/>
        <v>434.18</v>
      </c>
      <c r="V566" s="41">
        <f t="shared" si="328"/>
        <v>434.18</v>
      </c>
      <c r="W566" s="41">
        <f t="shared" si="328"/>
        <v>434.18</v>
      </c>
      <c r="X566" s="41">
        <f t="shared" si="328"/>
        <v>434.18</v>
      </c>
      <c r="Y566" s="41">
        <f t="shared" si="328"/>
        <v>434.18</v>
      </c>
      <c r="Z566" s="41">
        <f t="shared" si="328"/>
        <v>434.18</v>
      </c>
      <c r="AA566" s="41">
        <f t="shared" si="328"/>
        <v>434.18</v>
      </c>
    </row>
    <row r="567" spans="1:27" ht="12.75" hidden="1" customHeight="1" outlineLevel="1" x14ac:dyDescent="0.2">
      <c r="A567" s="99" t="s">
        <v>2962</v>
      </c>
      <c r="B567" s="60" t="s">
        <v>83</v>
      </c>
      <c r="C567" s="40" t="s">
        <v>79</v>
      </c>
      <c r="D567" s="41">
        <v>3.72</v>
      </c>
      <c r="E567" s="41">
        <v>3.72</v>
      </c>
      <c r="F567" s="41">
        <v>3.72</v>
      </c>
      <c r="G567" s="41">
        <v>3.72</v>
      </c>
      <c r="H567" s="41">
        <v>3.72</v>
      </c>
      <c r="I567" s="41">
        <v>3.72</v>
      </c>
      <c r="J567" s="41">
        <v>3.72</v>
      </c>
      <c r="K567" s="41">
        <v>3.72</v>
      </c>
      <c r="L567" s="41">
        <v>3.72</v>
      </c>
      <c r="M567" s="41">
        <v>3.72</v>
      </c>
      <c r="N567" s="41">
        <v>3.72</v>
      </c>
      <c r="O567" s="41">
        <v>3.72</v>
      </c>
      <c r="P567" s="41">
        <v>3.72</v>
      </c>
      <c r="Q567" s="41">
        <v>3.72</v>
      </c>
      <c r="R567" s="41">
        <v>3.72</v>
      </c>
      <c r="S567" s="41">
        <v>3.72</v>
      </c>
      <c r="T567" s="41">
        <v>3.72</v>
      </c>
      <c r="U567" s="41">
        <v>3.72</v>
      </c>
      <c r="V567" s="41">
        <v>3.72</v>
      </c>
      <c r="W567" s="41">
        <v>3.72</v>
      </c>
      <c r="X567" s="41">
        <v>3.72</v>
      </c>
      <c r="Y567" s="41">
        <v>3.72</v>
      </c>
      <c r="Z567" s="41">
        <v>3.72</v>
      </c>
      <c r="AA567" s="41">
        <v>3.72</v>
      </c>
    </row>
    <row r="568" spans="1:27" ht="12.75" hidden="1" customHeight="1" outlineLevel="1" x14ac:dyDescent="0.2">
      <c r="A568" s="99" t="s">
        <v>2963</v>
      </c>
      <c r="B568" s="60" t="s">
        <v>81</v>
      </c>
      <c r="C568" s="40" t="s">
        <v>79</v>
      </c>
      <c r="D568" s="41">
        <f>$D$11</f>
        <v>216.36</v>
      </c>
      <c r="E568" s="41">
        <f t="shared" ref="E568:AA568" si="329">$D$11</f>
        <v>216.36</v>
      </c>
      <c r="F568" s="41">
        <f t="shared" si="329"/>
        <v>216.36</v>
      </c>
      <c r="G568" s="41">
        <f t="shared" si="329"/>
        <v>216.36</v>
      </c>
      <c r="H568" s="41">
        <f t="shared" si="329"/>
        <v>216.36</v>
      </c>
      <c r="I568" s="41">
        <f t="shared" si="329"/>
        <v>216.36</v>
      </c>
      <c r="J568" s="41">
        <f t="shared" si="329"/>
        <v>216.36</v>
      </c>
      <c r="K568" s="41">
        <f t="shared" si="329"/>
        <v>216.36</v>
      </c>
      <c r="L568" s="41">
        <f t="shared" si="329"/>
        <v>216.36</v>
      </c>
      <c r="M568" s="41">
        <f t="shared" si="329"/>
        <v>216.36</v>
      </c>
      <c r="N568" s="41">
        <f t="shared" si="329"/>
        <v>216.36</v>
      </c>
      <c r="O568" s="41">
        <f t="shared" si="329"/>
        <v>216.36</v>
      </c>
      <c r="P568" s="41">
        <f t="shared" si="329"/>
        <v>216.36</v>
      </c>
      <c r="Q568" s="41">
        <f t="shared" si="329"/>
        <v>216.36</v>
      </c>
      <c r="R568" s="41">
        <f t="shared" si="329"/>
        <v>216.36</v>
      </c>
      <c r="S568" s="41">
        <f t="shared" si="329"/>
        <v>216.36</v>
      </c>
      <c r="T568" s="41">
        <f t="shared" si="329"/>
        <v>216.36</v>
      </c>
      <c r="U568" s="41">
        <f t="shared" si="329"/>
        <v>216.36</v>
      </c>
      <c r="V568" s="41">
        <f t="shared" si="329"/>
        <v>216.36</v>
      </c>
      <c r="W568" s="41">
        <f t="shared" si="329"/>
        <v>216.36</v>
      </c>
      <c r="X568" s="41">
        <f t="shared" si="329"/>
        <v>216.36</v>
      </c>
      <c r="Y568" s="41">
        <f t="shared" si="329"/>
        <v>216.36</v>
      </c>
      <c r="Z568" s="41">
        <f t="shared" si="329"/>
        <v>216.36</v>
      </c>
      <c r="AA568" s="41">
        <f t="shared" si="329"/>
        <v>216.36</v>
      </c>
    </row>
    <row r="569" spans="1:27" collapsed="1" x14ac:dyDescent="0.2">
      <c r="A569" s="98" t="s">
        <v>2964</v>
      </c>
      <c r="B569" s="25" t="str">
        <f>"18"&amp;"."&amp;$B$801&amp;"."&amp;$B$802</f>
        <v>18.01.2024</v>
      </c>
      <c r="C569" s="88" t="s">
        <v>76</v>
      </c>
      <c r="D569" s="89">
        <f>ROUND(((D570+D571+D573+D572)/1000),5)</f>
        <v>2.02922</v>
      </c>
      <c r="E569" s="89">
        <f>ROUND(((E570+E571+E573+E572)/1000),5)</f>
        <v>1.8695999999999999</v>
      </c>
      <c r="F569" s="89">
        <f>ROUND(((F570+F571+F573+F572)/1000),5)</f>
        <v>1.8332299999999999</v>
      </c>
      <c r="G569" s="89">
        <f t="shared" ref="G569:AA569" si="330">ROUND(((G570+G571+G573+G572)/1000),5)</f>
        <v>1.8248599999999999</v>
      </c>
      <c r="H569" s="89">
        <f t="shared" si="330"/>
        <v>1.8650500000000001</v>
      </c>
      <c r="I569" s="89">
        <f t="shared" si="330"/>
        <v>2.0089100000000002</v>
      </c>
      <c r="J569" s="89">
        <f t="shared" si="330"/>
        <v>2.1379999999999999</v>
      </c>
      <c r="K569" s="89">
        <f t="shared" si="330"/>
        <v>2.4401799999999998</v>
      </c>
      <c r="L569" s="89">
        <f t="shared" si="330"/>
        <v>2.6387900000000002</v>
      </c>
      <c r="M569" s="89">
        <f t="shared" si="330"/>
        <v>2.5909900000000001</v>
      </c>
      <c r="N569" s="89">
        <f t="shared" si="330"/>
        <v>2.7738999999999998</v>
      </c>
      <c r="O569" s="89">
        <f t="shared" si="330"/>
        <v>2.7324600000000001</v>
      </c>
      <c r="P569" s="89">
        <f t="shared" si="330"/>
        <v>2.7168800000000002</v>
      </c>
      <c r="Q569" s="89">
        <f t="shared" si="330"/>
        <v>2.7360600000000002</v>
      </c>
      <c r="R569" s="89">
        <f t="shared" si="330"/>
        <v>2.7344400000000002</v>
      </c>
      <c r="S569" s="89">
        <f t="shared" si="330"/>
        <v>2.7888299999999999</v>
      </c>
      <c r="T569" s="89">
        <f t="shared" si="330"/>
        <v>2.8530700000000002</v>
      </c>
      <c r="U569" s="89">
        <f t="shared" si="330"/>
        <v>2.8652299999999999</v>
      </c>
      <c r="V569" s="89">
        <f t="shared" si="330"/>
        <v>2.8580999999999999</v>
      </c>
      <c r="W569" s="89">
        <f t="shared" si="330"/>
        <v>2.6709399999999999</v>
      </c>
      <c r="X569" s="89">
        <f t="shared" si="330"/>
        <v>2.5232399999999999</v>
      </c>
      <c r="Y569" s="89">
        <f t="shared" si="330"/>
        <v>2.4125700000000001</v>
      </c>
      <c r="Z569" s="89">
        <f t="shared" si="330"/>
        <v>2.1589299999999998</v>
      </c>
      <c r="AA569" s="89">
        <f t="shared" si="330"/>
        <v>1.98817</v>
      </c>
    </row>
    <row r="570" spans="1:27" ht="12.75" hidden="1" customHeight="1" outlineLevel="1" x14ac:dyDescent="0.2">
      <c r="A570" s="99" t="s">
        <v>2965</v>
      </c>
      <c r="B570" s="60" t="s">
        <v>238</v>
      </c>
      <c r="C570" s="40" t="s">
        <v>79</v>
      </c>
      <c r="D570" s="41">
        <v>1374.96</v>
      </c>
      <c r="E570" s="41">
        <v>1215.3399999999999</v>
      </c>
      <c r="F570" s="41">
        <v>1178.97</v>
      </c>
      <c r="G570" s="41">
        <v>1170.5999999999999</v>
      </c>
      <c r="H570" s="41">
        <v>1210.79</v>
      </c>
      <c r="I570" s="41">
        <v>1354.65</v>
      </c>
      <c r="J570" s="41">
        <v>1483.74</v>
      </c>
      <c r="K570" s="41">
        <v>1785.92</v>
      </c>
      <c r="L570" s="41">
        <v>1984.53</v>
      </c>
      <c r="M570" s="41">
        <v>1936.73</v>
      </c>
      <c r="N570" s="41">
        <v>2119.64</v>
      </c>
      <c r="O570" s="41">
        <v>2078.1999999999998</v>
      </c>
      <c r="P570" s="41">
        <v>2062.62</v>
      </c>
      <c r="Q570" s="41">
        <v>2081.8000000000002</v>
      </c>
      <c r="R570" s="41">
        <v>2080.1799999999998</v>
      </c>
      <c r="S570" s="41">
        <v>2134.5700000000002</v>
      </c>
      <c r="T570" s="41">
        <v>2198.81</v>
      </c>
      <c r="U570" s="41">
        <v>2210.9699999999998</v>
      </c>
      <c r="V570" s="41">
        <v>2203.84</v>
      </c>
      <c r="W570" s="41">
        <v>2016.68</v>
      </c>
      <c r="X570" s="41">
        <v>1868.98</v>
      </c>
      <c r="Y570" s="41">
        <v>1758.31</v>
      </c>
      <c r="Z570" s="41">
        <v>1504.67</v>
      </c>
      <c r="AA570" s="41">
        <v>1333.91</v>
      </c>
    </row>
    <row r="571" spans="1:27" ht="12.75" hidden="1" customHeight="1" outlineLevel="1" x14ac:dyDescent="0.2">
      <c r="A571" s="99" t="s">
        <v>2966</v>
      </c>
      <c r="B571" s="60" t="s">
        <v>90</v>
      </c>
      <c r="C571" s="40" t="s">
        <v>79</v>
      </c>
      <c r="D571" s="41">
        <f>$D$486</f>
        <v>434.18</v>
      </c>
      <c r="E571" s="41">
        <f t="shared" ref="E571:AA571" si="331">$D$486</f>
        <v>434.18</v>
      </c>
      <c r="F571" s="41">
        <f t="shared" si="331"/>
        <v>434.18</v>
      </c>
      <c r="G571" s="41">
        <f t="shared" si="331"/>
        <v>434.18</v>
      </c>
      <c r="H571" s="41">
        <f t="shared" si="331"/>
        <v>434.18</v>
      </c>
      <c r="I571" s="41">
        <f t="shared" si="331"/>
        <v>434.18</v>
      </c>
      <c r="J571" s="41">
        <f t="shared" si="331"/>
        <v>434.18</v>
      </c>
      <c r="K571" s="41">
        <f t="shared" si="331"/>
        <v>434.18</v>
      </c>
      <c r="L571" s="41">
        <f t="shared" si="331"/>
        <v>434.18</v>
      </c>
      <c r="M571" s="41">
        <f t="shared" si="331"/>
        <v>434.18</v>
      </c>
      <c r="N571" s="41">
        <f t="shared" si="331"/>
        <v>434.18</v>
      </c>
      <c r="O571" s="41">
        <f t="shared" si="331"/>
        <v>434.18</v>
      </c>
      <c r="P571" s="41">
        <f t="shared" si="331"/>
        <v>434.18</v>
      </c>
      <c r="Q571" s="41">
        <f t="shared" si="331"/>
        <v>434.18</v>
      </c>
      <c r="R571" s="41">
        <f t="shared" si="331"/>
        <v>434.18</v>
      </c>
      <c r="S571" s="41">
        <f t="shared" si="331"/>
        <v>434.18</v>
      </c>
      <c r="T571" s="41">
        <f t="shared" si="331"/>
        <v>434.18</v>
      </c>
      <c r="U571" s="41">
        <f t="shared" si="331"/>
        <v>434.18</v>
      </c>
      <c r="V571" s="41">
        <f t="shared" si="331"/>
        <v>434.18</v>
      </c>
      <c r="W571" s="41">
        <f t="shared" si="331"/>
        <v>434.18</v>
      </c>
      <c r="X571" s="41">
        <f t="shared" si="331"/>
        <v>434.18</v>
      </c>
      <c r="Y571" s="41">
        <f t="shared" si="331"/>
        <v>434.18</v>
      </c>
      <c r="Z571" s="41">
        <f t="shared" si="331"/>
        <v>434.18</v>
      </c>
      <c r="AA571" s="41">
        <f t="shared" si="331"/>
        <v>434.18</v>
      </c>
    </row>
    <row r="572" spans="1:27" ht="12.75" hidden="1" customHeight="1" outlineLevel="1" x14ac:dyDescent="0.2">
      <c r="A572" s="99" t="s">
        <v>2967</v>
      </c>
      <c r="B572" s="60" t="s">
        <v>83</v>
      </c>
      <c r="C572" s="40" t="s">
        <v>79</v>
      </c>
      <c r="D572" s="41">
        <v>3.72</v>
      </c>
      <c r="E572" s="41">
        <v>3.72</v>
      </c>
      <c r="F572" s="41">
        <v>3.72</v>
      </c>
      <c r="G572" s="41">
        <v>3.72</v>
      </c>
      <c r="H572" s="41">
        <v>3.72</v>
      </c>
      <c r="I572" s="41">
        <v>3.72</v>
      </c>
      <c r="J572" s="41">
        <v>3.72</v>
      </c>
      <c r="K572" s="41">
        <v>3.72</v>
      </c>
      <c r="L572" s="41">
        <v>3.72</v>
      </c>
      <c r="M572" s="41">
        <v>3.72</v>
      </c>
      <c r="N572" s="41">
        <v>3.72</v>
      </c>
      <c r="O572" s="41">
        <v>3.72</v>
      </c>
      <c r="P572" s="41">
        <v>3.72</v>
      </c>
      <c r="Q572" s="41">
        <v>3.72</v>
      </c>
      <c r="R572" s="41">
        <v>3.72</v>
      </c>
      <c r="S572" s="41">
        <v>3.72</v>
      </c>
      <c r="T572" s="41">
        <v>3.72</v>
      </c>
      <c r="U572" s="41">
        <v>3.72</v>
      </c>
      <c r="V572" s="41">
        <v>3.72</v>
      </c>
      <c r="W572" s="41">
        <v>3.72</v>
      </c>
      <c r="X572" s="41">
        <v>3.72</v>
      </c>
      <c r="Y572" s="41">
        <v>3.72</v>
      </c>
      <c r="Z572" s="41">
        <v>3.72</v>
      </c>
      <c r="AA572" s="41">
        <v>3.72</v>
      </c>
    </row>
    <row r="573" spans="1:27" ht="12.75" hidden="1" customHeight="1" outlineLevel="1" x14ac:dyDescent="0.2">
      <c r="A573" s="99" t="s">
        <v>2968</v>
      </c>
      <c r="B573" s="60" t="s">
        <v>81</v>
      </c>
      <c r="C573" s="40" t="s">
        <v>79</v>
      </c>
      <c r="D573" s="41">
        <f>$D$11</f>
        <v>216.36</v>
      </c>
      <c r="E573" s="41">
        <f t="shared" ref="E573:AA573" si="332">$D$11</f>
        <v>216.36</v>
      </c>
      <c r="F573" s="41">
        <f t="shared" si="332"/>
        <v>216.36</v>
      </c>
      <c r="G573" s="41">
        <f t="shared" si="332"/>
        <v>216.36</v>
      </c>
      <c r="H573" s="41">
        <f t="shared" si="332"/>
        <v>216.36</v>
      </c>
      <c r="I573" s="41">
        <f t="shared" si="332"/>
        <v>216.36</v>
      </c>
      <c r="J573" s="41">
        <f t="shared" si="332"/>
        <v>216.36</v>
      </c>
      <c r="K573" s="41">
        <f t="shared" si="332"/>
        <v>216.36</v>
      </c>
      <c r="L573" s="41">
        <f t="shared" si="332"/>
        <v>216.36</v>
      </c>
      <c r="M573" s="41">
        <f t="shared" si="332"/>
        <v>216.36</v>
      </c>
      <c r="N573" s="41">
        <f t="shared" si="332"/>
        <v>216.36</v>
      </c>
      <c r="O573" s="41">
        <f t="shared" si="332"/>
        <v>216.36</v>
      </c>
      <c r="P573" s="41">
        <f t="shared" si="332"/>
        <v>216.36</v>
      </c>
      <c r="Q573" s="41">
        <f t="shared" si="332"/>
        <v>216.36</v>
      </c>
      <c r="R573" s="41">
        <f t="shared" si="332"/>
        <v>216.36</v>
      </c>
      <c r="S573" s="41">
        <f t="shared" si="332"/>
        <v>216.36</v>
      </c>
      <c r="T573" s="41">
        <f t="shared" si="332"/>
        <v>216.36</v>
      </c>
      <c r="U573" s="41">
        <f t="shared" si="332"/>
        <v>216.36</v>
      </c>
      <c r="V573" s="41">
        <f t="shared" si="332"/>
        <v>216.36</v>
      </c>
      <c r="W573" s="41">
        <f t="shared" si="332"/>
        <v>216.36</v>
      </c>
      <c r="X573" s="41">
        <f t="shared" si="332"/>
        <v>216.36</v>
      </c>
      <c r="Y573" s="41">
        <f t="shared" si="332"/>
        <v>216.36</v>
      </c>
      <c r="Z573" s="41">
        <f t="shared" si="332"/>
        <v>216.36</v>
      </c>
      <c r="AA573" s="41">
        <f t="shared" si="332"/>
        <v>216.36</v>
      </c>
    </row>
    <row r="574" spans="1:27" collapsed="1" x14ac:dyDescent="0.2">
      <c r="A574" s="98" t="s">
        <v>2969</v>
      </c>
      <c r="B574" s="25" t="str">
        <f>"19"&amp;"."&amp;$B$801&amp;"."&amp;$B$802</f>
        <v>19.01.2024</v>
      </c>
      <c r="C574" s="88" t="s">
        <v>76</v>
      </c>
      <c r="D574" s="89">
        <f>ROUND(((D575+D576+D578+D577)/1000),5)</f>
        <v>1.91157</v>
      </c>
      <c r="E574" s="89">
        <f>ROUND(((E575+E576+E578+E577)/1000),5)</f>
        <v>1.83504</v>
      </c>
      <c r="F574" s="89">
        <f>ROUND(((F575+F576+F578+F577)/1000),5)</f>
        <v>1.79678</v>
      </c>
      <c r="G574" s="89">
        <f t="shared" ref="G574:AA574" si="333">ROUND(((G575+G576+G578+G577)/1000),5)</f>
        <v>1.7912600000000001</v>
      </c>
      <c r="H574" s="89">
        <f t="shared" si="333"/>
        <v>1.8332900000000001</v>
      </c>
      <c r="I574" s="89">
        <f t="shared" si="333"/>
        <v>1.9499299999999999</v>
      </c>
      <c r="J574" s="89">
        <f t="shared" si="333"/>
        <v>2.10575</v>
      </c>
      <c r="K574" s="89">
        <f t="shared" si="333"/>
        <v>2.4833799999999999</v>
      </c>
      <c r="L574" s="89">
        <f t="shared" si="333"/>
        <v>2.6721699999999999</v>
      </c>
      <c r="M574" s="89">
        <f t="shared" si="333"/>
        <v>2.7342599999999999</v>
      </c>
      <c r="N574" s="89">
        <f t="shared" si="333"/>
        <v>2.7484500000000001</v>
      </c>
      <c r="O574" s="89">
        <f t="shared" si="333"/>
        <v>2.7889599999999999</v>
      </c>
      <c r="P574" s="89">
        <f t="shared" si="333"/>
        <v>2.7800699999999998</v>
      </c>
      <c r="Q574" s="89">
        <f t="shared" si="333"/>
        <v>2.7904</v>
      </c>
      <c r="R574" s="89">
        <f t="shared" si="333"/>
        <v>2.7963399999999998</v>
      </c>
      <c r="S574" s="89">
        <f t="shared" si="333"/>
        <v>2.7079499999999999</v>
      </c>
      <c r="T574" s="89">
        <f t="shared" si="333"/>
        <v>2.7432099999999999</v>
      </c>
      <c r="U574" s="89">
        <f t="shared" si="333"/>
        <v>2.7619199999999999</v>
      </c>
      <c r="V574" s="89">
        <f t="shared" si="333"/>
        <v>2.7585000000000002</v>
      </c>
      <c r="W574" s="89">
        <f t="shared" si="333"/>
        <v>2.7562799999999998</v>
      </c>
      <c r="X574" s="89">
        <f t="shared" si="333"/>
        <v>2.6452499999999999</v>
      </c>
      <c r="Y574" s="89">
        <f t="shared" si="333"/>
        <v>2.51444</v>
      </c>
      <c r="Z574" s="89">
        <f t="shared" si="333"/>
        <v>2.2899600000000002</v>
      </c>
      <c r="AA574" s="89">
        <f t="shared" si="333"/>
        <v>2.1116799999999998</v>
      </c>
    </row>
    <row r="575" spans="1:27" ht="12.75" hidden="1" customHeight="1" outlineLevel="1" x14ac:dyDescent="0.2">
      <c r="A575" s="99" t="s">
        <v>2970</v>
      </c>
      <c r="B575" s="60" t="s">
        <v>238</v>
      </c>
      <c r="C575" s="40" t="s">
        <v>79</v>
      </c>
      <c r="D575" s="41">
        <v>1257.31</v>
      </c>
      <c r="E575" s="41">
        <v>1180.78</v>
      </c>
      <c r="F575" s="41">
        <v>1142.52</v>
      </c>
      <c r="G575" s="41">
        <v>1137</v>
      </c>
      <c r="H575" s="41">
        <v>1179.03</v>
      </c>
      <c r="I575" s="41">
        <v>1295.67</v>
      </c>
      <c r="J575" s="41">
        <v>1451.49</v>
      </c>
      <c r="K575" s="41">
        <v>1829.12</v>
      </c>
      <c r="L575" s="41">
        <v>2017.91</v>
      </c>
      <c r="M575" s="41">
        <v>2080</v>
      </c>
      <c r="N575" s="41">
        <v>2094.19</v>
      </c>
      <c r="O575" s="41">
        <v>2134.6999999999998</v>
      </c>
      <c r="P575" s="41">
        <v>2125.81</v>
      </c>
      <c r="Q575" s="41">
        <v>2136.14</v>
      </c>
      <c r="R575" s="41">
        <v>2142.08</v>
      </c>
      <c r="S575" s="41">
        <v>2053.69</v>
      </c>
      <c r="T575" s="41">
        <v>2088.9499999999998</v>
      </c>
      <c r="U575" s="41">
        <v>2107.66</v>
      </c>
      <c r="V575" s="41">
        <v>2104.2399999999998</v>
      </c>
      <c r="W575" s="41">
        <v>2102.02</v>
      </c>
      <c r="X575" s="41">
        <v>1990.99</v>
      </c>
      <c r="Y575" s="41">
        <v>1860.18</v>
      </c>
      <c r="Z575" s="41">
        <v>1635.7</v>
      </c>
      <c r="AA575" s="41">
        <v>1457.42</v>
      </c>
    </row>
    <row r="576" spans="1:27" ht="12.75" hidden="1" customHeight="1" outlineLevel="1" x14ac:dyDescent="0.2">
      <c r="A576" s="99" t="s">
        <v>2971</v>
      </c>
      <c r="B576" s="60" t="s">
        <v>90</v>
      </c>
      <c r="C576" s="40" t="s">
        <v>79</v>
      </c>
      <c r="D576" s="41">
        <f>$D$486</f>
        <v>434.18</v>
      </c>
      <c r="E576" s="41">
        <f t="shared" ref="E576:AA576" si="334">$D$486</f>
        <v>434.18</v>
      </c>
      <c r="F576" s="41">
        <f t="shared" si="334"/>
        <v>434.18</v>
      </c>
      <c r="G576" s="41">
        <f t="shared" si="334"/>
        <v>434.18</v>
      </c>
      <c r="H576" s="41">
        <f t="shared" si="334"/>
        <v>434.18</v>
      </c>
      <c r="I576" s="41">
        <f t="shared" si="334"/>
        <v>434.18</v>
      </c>
      <c r="J576" s="41">
        <f t="shared" si="334"/>
        <v>434.18</v>
      </c>
      <c r="K576" s="41">
        <f t="shared" si="334"/>
        <v>434.18</v>
      </c>
      <c r="L576" s="41">
        <f t="shared" si="334"/>
        <v>434.18</v>
      </c>
      <c r="M576" s="41">
        <f t="shared" si="334"/>
        <v>434.18</v>
      </c>
      <c r="N576" s="41">
        <f t="shared" si="334"/>
        <v>434.18</v>
      </c>
      <c r="O576" s="41">
        <f t="shared" si="334"/>
        <v>434.18</v>
      </c>
      <c r="P576" s="41">
        <f t="shared" si="334"/>
        <v>434.18</v>
      </c>
      <c r="Q576" s="41">
        <f t="shared" si="334"/>
        <v>434.18</v>
      </c>
      <c r="R576" s="41">
        <f t="shared" si="334"/>
        <v>434.18</v>
      </c>
      <c r="S576" s="41">
        <f t="shared" si="334"/>
        <v>434.18</v>
      </c>
      <c r="T576" s="41">
        <f t="shared" si="334"/>
        <v>434.18</v>
      </c>
      <c r="U576" s="41">
        <f t="shared" si="334"/>
        <v>434.18</v>
      </c>
      <c r="V576" s="41">
        <f t="shared" si="334"/>
        <v>434.18</v>
      </c>
      <c r="W576" s="41">
        <f t="shared" si="334"/>
        <v>434.18</v>
      </c>
      <c r="X576" s="41">
        <f t="shared" si="334"/>
        <v>434.18</v>
      </c>
      <c r="Y576" s="41">
        <f t="shared" si="334"/>
        <v>434.18</v>
      </c>
      <c r="Z576" s="41">
        <f t="shared" si="334"/>
        <v>434.18</v>
      </c>
      <c r="AA576" s="41">
        <f t="shared" si="334"/>
        <v>434.18</v>
      </c>
    </row>
    <row r="577" spans="1:27" ht="12.75" hidden="1" customHeight="1" outlineLevel="1" x14ac:dyDescent="0.2">
      <c r="A577" s="99" t="s">
        <v>2972</v>
      </c>
      <c r="B577" s="60" t="s">
        <v>83</v>
      </c>
      <c r="C577" s="40" t="s">
        <v>79</v>
      </c>
      <c r="D577" s="41">
        <v>3.72</v>
      </c>
      <c r="E577" s="41">
        <v>3.72</v>
      </c>
      <c r="F577" s="41">
        <v>3.72</v>
      </c>
      <c r="G577" s="41">
        <v>3.72</v>
      </c>
      <c r="H577" s="41">
        <v>3.72</v>
      </c>
      <c r="I577" s="41">
        <v>3.72</v>
      </c>
      <c r="J577" s="41">
        <v>3.72</v>
      </c>
      <c r="K577" s="41">
        <v>3.72</v>
      </c>
      <c r="L577" s="41">
        <v>3.72</v>
      </c>
      <c r="M577" s="41">
        <v>3.72</v>
      </c>
      <c r="N577" s="41">
        <v>3.72</v>
      </c>
      <c r="O577" s="41">
        <v>3.72</v>
      </c>
      <c r="P577" s="41">
        <v>3.72</v>
      </c>
      <c r="Q577" s="41">
        <v>3.72</v>
      </c>
      <c r="R577" s="41">
        <v>3.72</v>
      </c>
      <c r="S577" s="41">
        <v>3.72</v>
      </c>
      <c r="T577" s="41">
        <v>3.72</v>
      </c>
      <c r="U577" s="41">
        <v>3.72</v>
      </c>
      <c r="V577" s="41">
        <v>3.72</v>
      </c>
      <c r="W577" s="41">
        <v>3.72</v>
      </c>
      <c r="X577" s="41">
        <v>3.72</v>
      </c>
      <c r="Y577" s="41">
        <v>3.72</v>
      </c>
      <c r="Z577" s="41">
        <v>3.72</v>
      </c>
      <c r="AA577" s="41">
        <v>3.72</v>
      </c>
    </row>
    <row r="578" spans="1:27" ht="12.75" hidden="1" customHeight="1" outlineLevel="1" x14ac:dyDescent="0.2">
      <c r="A578" s="99" t="s">
        <v>2973</v>
      </c>
      <c r="B578" s="60" t="s">
        <v>81</v>
      </c>
      <c r="C578" s="40" t="s">
        <v>79</v>
      </c>
      <c r="D578" s="41">
        <f>$D$11</f>
        <v>216.36</v>
      </c>
      <c r="E578" s="41">
        <f t="shared" ref="E578:AA578" si="335">$D$11</f>
        <v>216.36</v>
      </c>
      <c r="F578" s="41">
        <f t="shared" si="335"/>
        <v>216.36</v>
      </c>
      <c r="G578" s="41">
        <f t="shared" si="335"/>
        <v>216.36</v>
      </c>
      <c r="H578" s="41">
        <f t="shared" si="335"/>
        <v>216.36</v>
      </c>
      <c r="I578" s="41">
        <f t="shared" si="335"/>
        <v>216.36</v>
      </c>
      <c r="J578" s="41">
        <f t="shared" si="335"/>
        <v>216.36</v>
      </c>
      <c r="K578" s="41">
        <f t="shared" si="335"/>
        <v>216.36</v>
      </c>
      <c r="L578" s="41">
        <f t="shared" si="335"/>
        <v>216.36</v>
      </c>
      <c r="M578" s="41">
        <f t="shared" si="335"/>
        <v>216.36</v>
      </c>
      <c r="N578" s="41">
        <f t="shared" si="335"/>
        <v>216.36</v>
      </c>
      <c r="O578" s="41">
        <f t="shared" si="335"/>
        <v>216.36</v>
      </c>
      <c r="P578" s="41">
        <f t="shared" si="335"/>
        <v>216.36</v>
      </c>
      <c r="Q578" s="41">
        <f t="shared" si="335"/>
        <v>216.36</v>
      </c>
      <c r="R578" s="41">
        <f t="shared" si="335"/>
        <v>216.36</v>
      </c>
      <c r="S578" s="41">
        <f t="shared" si="335"/>
        <v>216.36</v>
      </c>
      <c r="T578" s="41">
        <f t="shared" si="335"/>
        <v>216.36</v>
      </c>
      <c r="U578" s="41">
        <f t="shared" si="335"/>
        <v>216.36</v>
      </c>
      <c r="V578" s="41">
        <f t="shared" si="335"/>
        <v>216.36</v>
      </c>
      <c r="W578" s="41">
        <f t="shared" si="335"/>
        <v>216.36</v>
      </c>
      <c r="X578" s="41">
        <f t="shared" si="335"/>
        <v>216.36</v>
      </c>
      <c r="Y578" s="41">
        <f t="shared" si="335"/>
        <v>216.36</v>
      </c>
      <c r="Z578" s="41">
        <f t="shared" si="335"/>
        <v>216.36</v>
      </c>
      <c r="AA578" s="41">
        <f t="shared" si="335"/>
        <v>216.36</v>
      </c>
    </row>
    <row r="579" spans="1:27" collapsed="1" x14ac:dyDescent="0.2">
      <c r="A579" s="98" t="s">
        <v>2974</v>
      </c>
      <c r="B579" s="25" t="str">
        <f>"20"&amp;"."&amp;$B$801&amp;"."&amp;$B$802</f>
        <v>20.01.2024</v>
      </c>
      <c r="C579" s="88" t="s">
        <v>76</v>
      </c>
      <c r="D579" s="89">
        <f>ROUND(((D580+D581+D583+D582)/1000),5)</f>
        <v>2.11354</v>
      </c>
      <c r="E579" s="89">
        <f>ROUND(((E580+E581+E583+E582)/1000),5)</f>
        <v>1.95048</v>
      </c>
      <c r="F579" s="89">
        <f>ROUND(((F580+F581+F583+F582)/1000),5)</f>
        <v>1.88653</v>
      </c>
      <c r="G579" s="89">
        <f t="shared" ref="G579:AA579" si="336">ROUND(((G580+G581+G583+G582)/1000),5)</f>
        <v>1.88795</v>
      </c>
      <c r="H579" s="89">
        <f t="shared" si="336"/>
        <v>1.91614</v>
      </c>
      <c r="I579" s="89">
        <f t="shared" si="336"/>
        <v>1.96139</v>
      </c>
      <c r="J579" s="89">
        <f t="shared" si="336"/>
        <v>2.0731799999999998</v>
      </c>
      <c r="K579" s="89">
        <f t="shared" si="336"/>
        <v>2.2308300000000001</v>
      </c>
      <c r="L579" s="89">
        <f t="shared" si="336"/>
        <v>2.5161099999999998</v>
      </c>
      <c r="M579" s="89">
        <f t="shared" si="336"/>
        <v>2.6375600000000001</v>
      </c>
      <c r="N579" s="89">
        <f t="shared" si="336"/>
        <v>2.7398099999999999</v>
      </c>
      <c r="O579" s="89">
        <f t="shared" si="336"/>
        <v>2.7667099999999998</v>
      </c>
      <c r="P579" s="89">
        <f t="shared" si="336"/>
        <v>2.7627100000000002</v>
      </c>
      <c r="Q579" s="89">
        <f t="shared" si="336"/>
        <v>2.7627999999999999</v>
      </c>
      <c r="R579" s="89">
        <f t="shared" si="336"/>
        <v>2.7021600000000001</v>
      </c>
      <c r="S579" s="89">
        <f t="shared" si="336"/>
        <v>2.6774499999999999</v>
      </c>
      <c r="T579" s="89">
        <f t="shared" si="336"/>
        <v>2.7244600000000001</v>
      </c>
      <c r="U579" s="89">
        <f t="shared" si="336"/>
        <v>2.7658900000000002</v>
      </c>
      <c r="V579" s="89">
        <f t="shared" si="336"/>
        <v>2.7917000000000001</v>
      </c>
      <c r="W579" s="89">
        <f t="shared" si="336"/>
        <v>2.6757300000000002</v>
      </c>
      <c r="X579" s="89">
        <f t="shared" si="336"/>
        <v>2.6238999999999999</v>
      </c>
      <c r="Y579" s="89">
        <f t="shared" si="336"/>
        <v>2.5272199999999998</v>
      </c>
      <c r="Z579" s="89">
        <f t="shared" si="336"/>
        <v>2.2411400000000001</v>
      </c>
      <c r="AA579" s="89">
        <f t="shared" si="336"/>
        <v>2.1367699999999998</v>
      </c>
    </row>
    <row r="580" spans="1:27" ht="12.75" hidden="1" customHeight="1" outlineLevel="1" x14ac:dyDescent="0.2">
      <c r="A580" s="99" t="s">
        <v>2975</v>
      </c>
      <c r="B580" s="60" t="s">
        <v>238</v>
      </c>
      <c r="C580" s="40" t="s">
        <v>79</v>
      </c>
      <c r="D580" s="41">
        <v>1459.28</v>
      </c>
      <c r="E580" s="41">
        <v>1296.22</v>
      </c>
      <c r="F580" s="41">
        <v>1232.27</v>
      </c>
      <c r="G580" s="41">
        <v>1233.69</v>
      </c>
      <c r="H580" s="41">
        <v>1261.8800000000001</v>
      </c>
      <c r="I580" s="41">
        <v>1307.1300000000001</v>
      </c>
      <c r="J580" s="41">
        <v>1418.92</v>
      </c>
      <c r="K580" s="41">
        <v>1576.57</v>
      </c>
      <c r="L580" s="41">
        <v>1861.85</v>
      </c>
      <c r="M580" s="41">
        <v>1983.3</v>
      </c>
      <c r="N580" s="41">
        <v>2085.5500000000002</v>
      </c>
      <c r="O580" s="41">
        <v>2112.4499999999998</v>
      </c>
      <c r="P580" s="41">
        <v>2108.4499999999998</v>
      </c>
      <c r="Q580" s="41">
        <v>2108.54</v>
      </c>
      <c r="R580" s="41">
        <v>2047.9</v>
      </c>
      <c r="S580" s="41">
        <v>2023.19</v>
      </c>
      <c r="T580" s="41">
        <v>2070.1999999999998</v>
      </c>
      <c r="U580" s="41">
        <v>2111.63</v>
      </c>
      <c r="V580" s="41">
        <v>2137.44</v>
      </c>
      <c r="W580" s="41">
        <v>2021.47</v>
      </c>
      <c r="X580" s="41">
        <v>1969.64</v>
      </c>
      <c r="Y580" s="41">
        <v>1872.96</v>
      </c>
      <c r="Z580" s="41">
        <v>1586.88</v>
      </c>
      <c r="AA580" s="41">
        <v>1482.51</v>
      </c>
    </row>
    <row r="581" spans="1:27" ht="12.75" hidden="1" customHeight="1" outlineLevel="1" x14ac:dyDescent="0.2">
      <c r="A581" s="99" t="s">
        <v>2976</v>
      </c>
      <c r="B581" s="60" t="s">
        <v>90</v>
      </c>
      <c r="C581" s="40" t="s">
        <v>79</v>
      </c>
      <c r="D581" s="41">
        <f>$D$486</f>
        <v>434.18</v>
      </c>
      <c r="E581" s="41">
        <f t="shared" ref="E581:AA581" si="337">$D$486</f>
        <v>434.18</v>
      </c>
      <c r="F581" s="41">
        <f t="shared" si="337"/>
        <v>434.18</v>
      </c>
      <c r="G581" s="41">
        <f t="shared" si="337"/>
        <v>434.18</v>
      </c>
      <c r="H581" s="41">
        <f t="shared" si="337"/>
        <v>434.18</v>
      </c>
      <c r="I581" s="41">
        <f t="shared" si="337"/>
        <v>434.18</v>
      </c>
      <c r="J581" s="41">
        <f t="shared" si="337"/>
        <v>434.18</v>
      </c>
      <c r="K581" s="41">
        <f t="shared" si="337"/>
        <v>434.18</v>
      </c>
      <c r="L581" s="41">
        <f t="shared" si="337"/>
        <v>434.18</v>
      </c>
      <c r="M581" s="41">
        <f t="shared" si="337"/>
        <v>434.18</v>
      </c>
      <c r="N581" s="41">
        <f t="shared" si="337"/>
        <v>434.18</v>
      </c>
      <c r="O581" s="41">
        <f t="shared" si="337"/>
        <v>434.18</v>
      </c>
      <c r="P581" s="41">
        <f t="shared" si="337"/>
        <v>434.18</v>
      </c>
      <c r="Q581" s="41">
        <f t="shared" si="337"/>
        <v>434.18</v>
      </c>
      <c r="R581" s="41">
        <f t="shared" si="337"/>
        <v>434.18</v>
      </c>
      <c r="S581" s="41">
        <f t="shared" si="337"/>
        <v>434.18</v>
      </c>
      <c r="T581" s="41">
        <f t="shared" si="337"/>
        <v>434.18</v>
      </c>
      <c r="U581" s="41">
        <f t="shared" si="337"/>
        <v>434.18</v>
      </c>
      <c r="V581" s="41">
        <f t="shared" si="337"/>
        <v>434.18</v>
      </c>
      <c r="W581" s="41">
        <f t="shared" si="337"/>
        <v>434.18</v>
      </c>
      <c r="X581" s="41">
        <f t="shared" si="337"/>
        <v>434.18</v>
      </c>
      <c r="Y581" s="41">
        <f t="shared" si="337"/>
        <v>434.18</v>
      </c>
      <c r="Z581" s="41">
        <f t="shared" si="337"/>
        <v>434.18</v>
      </c>
      <c r="AA581" s="41">
        <f t="shared" si="337"/>
        <v>434.18</v>
      </c>
    </row>
    <row r="582" spans="1:27" ht="12.75" hidden="1" customHeight="1" outlineLevel="1" x14ac:dyDescent="0.2">
      <c r="A582" s="99" t="s">
        <v>2977</v>
      </c>
      <c r="B582" s="60" t="s">
        <v>83</v>
      </c>
      <c r="C582" s="40" t="s">
        <v>79</v>
      </c>
      <c r="D582" s="41">
        <v>3.72</v>
      </c>
      <c r="E582" s="41">
        <v>3.72</v>
      </c>
      <c r="F582" s="41">
        <v>3.72</v>
      </c>
      <c r="G582" s="41">
        <v>3.72</v>
      </c>
      <c r="H582" s="41">
        <v>3.72</v>
      </c>
      <c r="I582" s="41">
        <v>3.72</v>
      </c>
      <c r="J582" s="41">
        <v>3.72</v>
      </c>
      <c r="K582" s="41">
        <v>3.72</v>
      </c>
      <c r="L582" s="41">
        <v>3.72</v>
      </c>
      <c r="M582" s="41">
        <v>3.72</v>
      </c>
      <c r="N582" s="41">
        <v>3.72</v>
      </c>
      <c r="O582" s="41">
        <v>3.72</v>
      </c>
      <c r="P582" s="41">
        <v>3.72</v>
      </c>
      <c r="Q582" s="41">
        <v>3.72</v>
      </c>
      <c r="R582" s="41">
        <v>3.72</v>
      </c>
      <c r="S582" s="41">
        <v>3.72</v>
      </c>
      <c r="T582" s="41">
        <v>3.72</v>
      </c>
      <c r="U582" s="41">
        <v>3.72</v>
      </c>
      <c r="V582" s="41">
        <v>3.72</v>
      </c>
      <c r="W582" s="41">
        <v>3.72</v>
      </c>
      <c r="X582" s="41">
        <v>3.72</v>
      </c>
      <c r="Y582" s="41">
        <v>3.72</v>
      </c>
      <c r="Z582" s="41">
        <v>3.72</v>
      </c>
      <c r="AA582" s="41">
        <v>3.72</v>
      </c>
    </row>
    <row r="583" spans="1:27" ht="12.75" hidden="1" customHeight="1" outlineLevel="1" x14ac:dyDescent="0.2">
      <c r="A583" s="99" t="s">
        <v>2978</v>
      </c>
      <c r="B583" s="60" t="s">
        <v>81</v>
      </c>
      <c r="C583" s="40" t="s">
        <v>79</v>
      </c>
      <c r="D583" s="41">
        <f>$D$11</f>
        <v>216.36</v>
      </c>
      <c r="E583" s="41">
        <f t="shared" ref="E583:AA583" si="338">$D$11</f>
        <v>216.36</v>
      </c>
      <c r="F583" s="41">
        <f t="shared" si="338"/>
        <v>216.36</v>
      </c>
      <c r="G583" s="41">
        <f t="shared" si="338"/>
        <v>216.36</v>
      </c>
      <c r="H583" s="41">
        <f t="shared" si="338"/>
        <v>216.36</v>
      </c>
      <c r="I583" s="41">
        <f t="shared" si="338"/>
        <v>216.36</v>
      </c>
      <c r="J583" s="41">
        <f t="shared" si="338"/>
        <v>216.36</v>
      </c>
      <c r="K583" s="41">
        <f t="shared" si="338"/>
        <v>216.36</v>
      </c>
      <c r="L583" s="41">
        <f t="shared" si="338"/>
        <v>216.36</v>
      </c>
      <c r="M583" s="41">
        <f t="shared" si="338"/>
        <v>216.36</v>
      </c>
      <c r="N583" s="41">
        <f t="shared" si="338"/>
        <v>216.36</v>
      </c>
      <c r="O583" s="41">
        <f t="shared" si="338"/>
        <v>216.36</v>
      </c>
      <c r="P583" s="41">
        <f t="shared" si="338"/>
        <v>216.36</v>
      </c>
      <c r="Q583" s="41">
        <f t="shared" si="338"/>
        <v>216.36</v>
      </c>
      <c r="R583" s="41">
        <f t="shared" si="338"/>
        <v>216.36</v>
      </c>
      <c r="S583" s="41">
        <f t="shared" si="338"/>
        <v>216.36</v>
      </c>
      <c r="T583" s="41">
        <f t="shared" si="338"/>
        <v>216.36</v>
      </c>
      <c r="U583" s="41">
        <f t="shared" si="338"/>
        <v>216.36</v>
      </c>
      <c r="V583" s="41">
        <f t="shared" si="338"/>
        <v>216.36</v>
      </c>
      <c r="W583" s="41">
        <f t="shared" si="338"/>
        <v>216.36</v>
      </c>
      <c r="X583" s="41">
        <f t="shared" si="338"/>
        <v>216.36</v>
      </c>
      <c r="Y583" s="41">
        <f t="shared" si="338"/>
        <v>216.36</v>
      </c>
      <c r="Z583" s="41">
        <f t="shared" si="338"/>
        <v>216.36</v>
      </c>
      <c r="AA583" s="41">
        <f t="shared" si="338"/>
        <v>216.36</v>
      </c>
    </row>
    <row r="584" spans="1:27" collapsed="1" x14ac:dyDescent="0.2">
      <c r="A584" s="98" t="s">
        <v>2979</v>
      </c>
      <c r="B584" s="25" t="str">
        <f>"21"&amp;"."&amp;$B$801&amp;"."&amp;$B$802</f>
        <v>21.01.2024</v>
      </c>
      <c r="C584" s="88" t="s">
        <v>76</v>
      </c>
      <c r="D584" s="89">
        <f>ROUND(((D585+D586+D588+D587)/1000),5)</f>
        <v>1.95408</v>
      </c>
      <c r="E584" s="89">
        <f>ROUND(((E585+E586+E588+E587)/1000),5)</f>
        <v>1.8492299999999999</v>
      </c>
      <c r="F584" s="89">
        <f>ROUND(((F585+F586+F588+F587)/1000),5)</f>
        <v>1.7656099999999999</v>
      </c>
      <c r="G584" s="89">
        <f t="shared" ref="G584:AA584" si="339">ROUND(((G585+G586+G588+G587)/1000),5)</f>
        <v>1.75861</v>
      </c>
      <c r="H584" s="89">
        <f t="shared" si="339"/>
        <v>1.7634399999999999</v>
      </c>
      <c r="I584" s="89">
        <f t="shared" si="339"/>
        <v>1.8069200000000001</v>
      </c>
      <c r="J584" s="89">
        <f t="shared" si="339"/>
        <v>1.8420300000000001</v>
      </c>
      <c r="K584" s="89">
        <f t="shared" si="339"/>
        <v>1.9601</v>
      </c>
      <c r="L584" s="89">
        <f t="shared" si="339"/>
        <v>2.1562800000000002</v>
      </c>
      <c r="M584" s="89">
        <f t="shared" si="339"/>
        <v>2.2978299999999998</v>
      </c>
      <c r="N584" s="89">
        <f t="shared" si="339"/>
        <v>2.3825799999999999</v>
      </c>
      <c r="O584" s="89">
        <f t="shared" si="339"/>
        <v>2.4813800000000001</v>
      </c>
      <c r="P584" s="89">
        <f t="shared" si="339"/>
        <v>2.4844499999999998</v>
      </c>
      <c r="Q584" s="89">
        <f t="shared" si="339"/>
        <v>2.4797799999999999</v>
      </c>
      <c r="R584" s="89">
        <f t="shared" si="339"/>
        <v>2.4841600000000001</v>
      </c>
      <c r="S584" s="89">
        <f t="shared" si="339"/>
        <v>2.4536500000000001</v>
      </c>
      <c r="T584" s="89">
        <f t="shared" si="339"/>
        <v>2.5524499999999999</v>
      </c>
      <c r="U584" s="89">
        <f t="shared" si="339"/>
        <v>2.6797599999999999</v>
      </c>
      <c r="V584" s="89">
        <f t="shared" si="339"/>
        <v>2.7105800000000002</v>
      </c>
      <c r="W584" s="89">
        <f t="shared" si="339"/>
        <v>2.5003600000000001</v>
      </c>
      <c r="X584" s="89">
        <f t="shared" si="339"/>
        <v>2.4829400000000001</v>
      </c>
      <c r="Y584" s="89">
        <f t="shared" si="339"/>
        <v>2.3861300000000001</v>
      </c>
      <c r="Z584" s="89">
        <f t="shared" si="339"/>
        <v>2.1511200000000001</v>
      </c>
      <c r="AA584" s="89">
        <f t="shared" si="339"/>
        <v>2.0873400000000002</v>
      </c>
    </row>
    <row r="585" spans="1:27" ht="12.75" hidden="1" customHeight="1" outlineLevel="1" x14ac:dyDescent="0.2">
      <c r="A585" s="99" t="s">
        <v>2980</v>
      </c>
      <c r="B585" s="60" t="s">
        <v>238</v>
      </c>
      <c r="C585" s="40" t="s">
        <v>79</v>
      </c>
      <c r="D585" s="41">
        <v>1299.82</v>
      </c>
      <c r="E585" s="41">
        <v>1194.97</v>
      </c>
      <c r="F585" s="41">
        <v>1111.3499999999999</v>
      </c>
      <c r="G585" s="41">
        <v>1104.3499999999999</v>
      </c>
      <c r="H585" s="41">
        <v>1109.18</v>
      </c>
      <c r="I585" s="41">
        <v>1152.6600000000001</v>
      </c>
      <c r="J585" s="41">
        <v>1187.77</v>
      </c>
      <c r="K585" s="41">
        <v>1305.8399999999999</v>
      </c>
      <c r="L585" s="41">
        <v>1502.02</v>
      </c>
      <c r="M585" s="41">
        <v>1643.57</v>
      </c>
      <c r="N585" s="41">
        <v>1728.32</v>
      </c>
      <c r="O585" s="41">
        <v>1827.12</v>
      </c>
      <c r="P585" s="41">
        <v>1830.19</v>
      </c>
      <c r="Q585" s="41">
        <v>1825.52</v>
      </c>
      <c r="R585" s="41">
        <v>1829.9</v>
      </c>
      <c r="S585" s="41">
        <v>1799.39</v>
      </c>
      <c r="T585" s="41">
        <v>1898.19</v>
      </c>
      <c r="U585" s="41">
        <v>2025.5</v>
      </c>
      <c r="V585" s="41">
        <v>2056.3200000000002</v>
      </c>
      <c r="W585" s="41">
        <v>1846.1</v>
      </c>
      <c r="X585" s="41">
        <v>1828.68</v>
      </c>
      <c r="Y585" s="41">
        <v>1731.87</v>
      </c>
      <c r="Z585" s="41">
        <v>1496.86</v>
      </c>
      <c r="AA585" s="41">
        <v>1433.08</v>
      </c>
    </row>
    <row r="586" spans="1:27" ht="12.75" hidden="1" customHeight="1" outlineLevel="1" x14ac:dyDescent="0.2">
      <c r="A586" s="99" t="s">
        <v>2981</v>
      </c>
      <c r="B586" s="60" t="s">
        <v>90</v>
      </c>
      <c r="C586" s="40" t="s">
        <v>79</v>
      </c>
      <c r="D586" s="41">
        <f>$D$486</f>
        <v>434.18</v>
      </c>
      <c r="E586" s="41">
        <f t="shared" ref="E586:AA586" si="340">$D$486</f>
        <v>434.18</v>
      </c>
      <c r="F586" s="41">
        <f t="shared" si="340"/>
        <v>434.18</v>
      </c>
      <c r="G586" s="41">
        <f t="shared" si="340"/>
        <v>434.18</v>
      </c>
      <c r="H586" s="41">
        <f t="shared" si="340"/>
        <v>434.18</v>
      </c>
      <c r="I586" s="41">
        <f t="shared" si="340"/>
        <v>434.18</v>
      </c>
      <c r="J586" s="41">
        <f t="shared" si="340"/>
        <v>434.18</v>
      </c>
      <c r="K586" s="41">
        <f t="shared" si="340"/>
        <v>434.18</v>
      </c>
      <c r="L586" s="41">
        <f t="shared" si="340"/>
        <v>434.18</v>
      </c>
      <c r="M586" s="41">
        <f t="shared" si="340"/>
        <v>434.18</v>
      </c>
      <c r="N586" s="41">
        <f t="shared" si="340"/>
        <v>434.18</v>
      </c>
      <c r="O586" s="41">
        <f t="shared" si="340"/>
        <v>434.18</v>
      </c>
      <c r="P586" s="41">
        <f t="shared" si="340"/>
        <v>434.18</v>
      </c>
      <c r="Q586" s="41">
        <f t="shared" si="340"/>
        <v>434.18</v>
      </c>
      <c r="R586" s="41">
        <f t="shared" si="340"/>
        <v>434.18</v>
      </c>
      <c r="S586" s="41">
        <f t="shared" si="340"/>
        <v>434.18</v>
      </c>
      <c r="T586" s="41">
        <f t="shared" si="340"/>
        <v>434.18</v>
      </c>
      <c r="U586" s="41">
        <f t="shared" si="340"/>
        <v>434.18</v>
      </c>
      <c r="V586" s="41">
        <f t="shared" si="340"/>
        <v>434.18</v>
      </c>
      <c r="W586" s="41">
        <f t="shared" si="340"/>
        <v>434.18</v>
      </c>
      <c r="X586" s="41">
        <f t="shared" si="340"/>
        <v>434.18</v>
      </c>
      <c r="Y586" s="41">
        <f t="shared" si="340"/>
        <v>434.18</v>
      </c>
      <c r="Z586" s="41">
        <f t="shared" si="340"/>
        <v>434.18</v>
      </c>
      <c r="AA586" s="41">
        <f t="shared" si="340"/>
        <v>434.18</v>
      </c>
    </row>
    <row r="587" spans="1:27" ht="12.75" hidden="1" customHeight="1" outlineLevel="1" x14ac:dyDescent="0.2">
      <c r="A587" s="99" t="s">
        <v>2982</v>
      </c>
      <c r="B587" s="60" t="s">
        <v>83</v>
      </c>
      <c r="C587" s="40" t="s">
        <v>79</v>
      </c>
      <c r="D587" s="41">
        <v>3.72</v>
      </c>
      <c r="E587" s="41">
        <v>3.72</v>
      </c>
      <c r="F587" s="41">
        <v>3.72</v>
      </c>
      <c r="G587" s="41">
        <v>3.72</v>
      </c>
      <c r="H587" s="41">
        <v>3.72</v>
      </c>
      <c r="I587" s="41">
        <v>3.72</v>
      </c>
      <c r="J587" s="41">
        <v>3.72</v>
      </c>
      <c r="K587" s="41">
        <v>3.72</v>
      </c>
      <c r="L587" s="41">
        <v>3.72</v>
      </c>
      <c r="M587" s="41">
        <v>3.72</v>
      </c>
      <c r="N587" s="41">
        <v>3.72</v>
      </c>
      <c r="O587" s="41">
        <v>3.72</v>
      </c>
      <c r="P587" s="41">
        <v>3.72</v>
      </c>
      <c r="Q587" s="41">
        <v>3.72</v>
      </c>
      <c r="R587" s="41">
        <v>3.72</v>
      </c>
      <c r="S587" s="41">
        <v>3.72</v>
      </c>
      <c r="T587" s="41">
        <v>3.72</v>
      </c>
      <c r="U587" s="41">
        <v>3.72</v>
      </c>
      <c r="V587" s="41">
        <v>3.72</v>
      </c>
      <c r="W587" s="41">
        <v>3.72</v>
      </c>
      <c r="X587" s="41">
        <v>3.72</v>
      </c>
      <c r="Y587" s="41">
        <v>3.72</v>
      </c>
      <c r="Z587" s="41">
        <v>3.72</v>
      </c>
      <c r="AA587" s="41">
        <v>3.72</v>
      </c>
    </row>
    <row r="588" spans="1:27" ht="12.75" hidden="1" customHeight="1" outlineLevel="1" x14ac:dyDescent="0.2">
      <c r="A588" s="99" t="s">
        <v>2983</v>
      </c>
      <c r="B588" s="60" t="s">
        <v>81</v>
      </c>
      <c r="C588" s="40" t="s">
        <v>79</v>
      </c>
      <c r="D588" s="41">
        <f>$D$11</f>
        <v>216.36</v>
      </c>
      <c r="E588" s="41">
        <f t="shared" ref="E588:AA588" si="341">$D$11</f>
        <v>216.36</v>
      </c>
      <c r="F588" s="41">
        <f t="shared" si="341"/>
        <v>216.36</v>
      </c>
      <c r="G588" s="41">
        <f t="shared" si="341"/>
        <v>216.36</v>
      </c>
      <c r="H588" s="41">
        <f t="shared" si="341"/>
        <v>216.36</v>
      </c>
      <c r="I588" s="41">
        <f t="shared" si="341"/>
        <v>216.36</v>
      </c>
      <c r="J588" s="41">
        <f t="shared" si="341"/>
        <v>216.36</v>
      </c>
      <c r="K588" s="41">
        <f t="shared" si="341"/>
        <v>216.36</v>
      </c>
      <c r="L588" s="41">
        <f t="shared" si="341"/>
        <v>216.36</v>
      </c>
      <c r="M588" s="41">
        <f t="shared" si="341"/>
        <v>216.36</v>
      </c>
      <c r="N588" s="41">
        <f t="shared" si="341"/>
        <v>216.36</v>
      </c>
      <c r="O588" s="41">
        <f t="shared" si="341"/>
        <v>216.36</v>
      </c>
      <c r="P588" s="41">
        <f t="shared" si="341"/>
        <v>216.36</v>
      </c>
      <c r="Q588" s="41">
        <f t="shared" si="341"/>
        <v>216.36</v>
      </c>
      <c r="R588" s="41">
        <f t="shared" si="341"/>
        <v>216.36</v>
      </c>
      <c r="S588" s="41">
        <f t="shared" si="341"/>
        <v>216.36</v>
      </c>
      <c r="T588" s="41">
        <f t="shared" si="341"/>
        <v>216.36</v>
      </c>
      <c r="U588" s="41">
        <f t="shared" si="341"/>
        <v>216.36</v>
      </c>
      <c r="V588" s="41">
        <f t="shared" si="341"/>
        <v>216.36</v>
      </c>
      <c r="W588" s="41">
        <f t="shared" si="341"/>
        <v>216.36</v>
      </c>
      <c r="X588" s="41">
        <f t="shared" si="341"/>
        <v>216.36</v>
      </c>
      <c r="Y588" s="41">
        <f t="shared" si="341"/>
        <v>216.36</v>
      </c>
      <c r="Z588" s="41">
        <f t="shared" si="341"/>
        <v>216.36</v>
      </c>
      <c r="AA588" s="41">
        <f t="shared" si="341"/>
        <v>216.36</v>
      </c>
    </row>
    <row r="589" spans="1:27" collapsed="1" x14ac:dyDescent="0.2">
      <c r="A589" s="98" t="s">
        <v>2984</v>
      </c>
      <c r="B589" s="25" t="str">
        <f>"22"&amp;"."&amp;$B$801&amp;"."&amp;$B$802</f>
        <v>22.01.2024</v>
      </c>
      <c r="C589" s="88" t="s">
        <v>76</v>
      </c>
      <c r="D589" s="89">
        <f>ROUND(((D590+D591+D593+D592)/1000),5)</f>
        <v>1.9816400000000001</v>
      </c>
      <c r="E589" s="89">
        <f>ROUND(((E590+E591+E593+E592)/1000),5)</f>
        <v>1.88273</v>
      </c>
      <c r="F589" s="89">
        <f>ROUND(((F590+F591+F593+F592)/1000),5)</f>
        <v>1.83965</v>
      </c>
      <c r="G589" s="89">
        <f t="shared" ref="G589:AA589" si="342">ROUND(((G590+G591+G593+G592)/1000),5)</f>
        <v>1.83389</v>
      </c>
      <c r="H589" s="89">
        <f t="shared" si="342"/>
        <v>1.86914</v>
      </c>
      <c r="I589" s="89">
        <f t="shared" si="342"/>
        <v>1.97858</v>
      </c>
      <c r="J589" s="89">
        <f t="shared" si="342"/>
        <v>2.1309100000000001</v>
      </c>
      <c r="K589" s="89">
        <f t="shared" si="342"/>
        <v>2.4827900000000001</v>
      </c>
      <c r="L589" s="89">
        <f t="shared" si="342"/>
        <v>2.7220900000000001</v>
      </c>
      <c r="M589" s="89">
        <f t="shared" si="342"/>
        <v>2.7675700000000001</v>
      </c>
      <c r="N589" s="89">
        <f t="shared" si="342"/>
        <v>2.7816299999999998</v>
      </c>
      <c r="O589" s="89">
        <f t="shared" si="342"/>
        <v>2.8232200000000001</v>
      </c>
      <c r="P589" s="89">
        <f t="shared" si="342"/>
        <v>2.8109700000000002</v>
      </c>
      <c r="Q589" s="89">
        <f t="shared" si="342"/>
        <v>2.8113999999999999</v>
      </c>
      <c r="R589" s="89">
        <f t="shared" si="342"/>
        <v>2.8022100000000001</v>
      </c>
      <c r="S589" s="89">
        <f t="shared" si="342"/>
        <v>2.7743500000000001</v>
      </c>
      <c r="T589" s="89">
        <f t="shared" si="342"/>
        <v>2.81345</v>
      </c>
      <c r="U589" s="89">
        <f t="shared" si="342"/>
        <v>2.8438699999999999</v>
      </c>
      <c r="V589" s="89">
        <f t="shared" si="342"/>
        <v>2.8636300000000001</v>
      </c>
      <c r="W589" s="89">
        <f t="shared" si="342"/>
        <v>2.77996</v>
      </c>
      <c r="X589" s="89">
        <f t="shared" si="342"/>
        <v>2.6776399999999998</v>
      </c>
      <c r="Y589" s="89">
        <f t="shared" si="342"/>
        <v>2.4753400000000001</v>
      </c>
      <c r="Z589" s="89">
        <f t="shared" si="342"/>
        <v>2.1836600000000002</v>
      </c>
      <c r="AA589" s="89">
        <f t="shared" si="342"/>
        <v>2.1047199999999999</v>
      </c>
    </row>
    <row r="590" spans="1:27" ht="12.75" hidden="1" customHeight="1" outlineLevel="1" x14ac:dyDescent="0.2">
      <c r="A590" s="99" t="s">
        <v>2985</v>
      </c>
      <c r="B590" s="60" t="s">
        <v>238</v>
      </c>
      <c r="C590" s="40" t="s">
        <v>79</v>
      </c>
      <c r="D590" s="41">
        <v>1327.38</v>
      </c>
      <c r="E590" s="41">
        <v>1228.47</v>
      </c>
      <c r="F590" s="41">
        <v>1185.3900000000001</v>
      </c>
      <c r="G590" s="41">
        <v>1179.6300000000001</v>
      </c>
      <c r="H590" s="41">
        <v>1214.8800000000001</v>
      </c>
      <c r="I590" s="41">
        <v>1324.32</v>
      </c>
      <c r="J590" s="41">
        <v>1476.65</v>
      </c>
      <c r="K590" s="41">
        <v>1828.53</v>
      </c>
      <c r="L590" s="41">
        <v>2067.83</v>
      </c>
      <c r="M590" s="41">
        <v>2113.31</v>
      </c>
      <c r="N590" s="41">
        <v>2127.37</v>
      </c>
      <c r="O590" s="41">
        <v>2168.96</v>
      </c>
      <c r="P590" s="41">
        <v>2156.71</v>
      </c>
      <c r="Q590" s="41">
        <v>2157.14</v>
      </c>
      <c r="R590" s="41">
        <v>2147.9499999999998</v>
      </c>
      <c r="S590" s="41">
        <v>2120.09</v>
      </c>
      <c r="T590" s="41">
        <v>2159.19</v>
      </c>
      <c r="U590" s="41">
        <v>2189.61</v>
      </c>
      <c r="V590" s="41">
        <v>2209.37</v>
      </c>
      <c r="W590" s="41">
        <v>2125.6999999999998</v>
      </c>
      <c r="X590" s="41">
        <v>2023.38</v>
      </c>
      <c r="Y590" s="41">
        <v>1821.08</v>
      </c>
      <c r="Z590" s="41">
        <v>1529.4</v>
      </c>
      <c r="AA590" s="41">
        <v>1450.46</v>
      </c>
    </row>
    <row r="591" spans="1:27" ht="12.75" hidden="1" customHeight="1" outlineLevel="1" x14ac:dyDescent="0.2">
      <c r="A591" s="99" t="s">
        <v>2986</v>
      </c>
      <c r="B591" s="60" t="s">
        <v>90</v>
      </c>
      <c r="C591" s="40" t="s">
        <v>79</v>
      </c>
      <c r="D591" s="41">
        <f>$D$486</f>
        <v>434.18</v>
      </c>
      <c r="E591" s="41">
        <f t="shared" ref="E591:AA591" si="343">$D$486</f>
        <v>434.18</v>
      </c>
      <c r="F591" s="41">
        <f t="shared" si="343"/>
        <v>434.18</v>
      </c>
      <c r="G591" s="41">
        <f t="shared" si="343"/>
        <v>434.18</v>
      </c>
      <c r="H591" s="41">
        <f t="shared" si="343"/>
        <v>434.18</v>
      </c>
      <c r="I591" s="41">
        <f t="shared" si="343"/>
        <v>434.18</v>
      </c>
      <c r="J591" s="41">
        <f t="shared" si="343"/>
        <v>434.18</v>
      </c>
      <c r="K591" s="41">
        <f t="shared" si="343"/>
        <v>434.18</v>
      </c>
      <c r="L591" s="41">
        <f t="shared" si="343"/>
        <v>434.18</v>
      </c>
      <c r="M591" s="41">
        <f t="shared" si="343"/>
        <v>434.18</v>
      </c>
      <c r="N591" s="41">
        <f t="shared" si="343"/>
        <v>434.18</v>
      </c>
      <c r="O591" s="41">
        <f t="shared" si="343"/>
        <v>434.18</v>
      </c>
      <c r="P591" s="41">
        <f t="shared" si="343"/>
        <v>434.18</v>
      </c>
      <c r="Q591" s="41">
        <f t="shared" si="343"/>
        <v>434.18</v>
      </c>
      <c r="R591" s="41">
        <f t="shared" si="343"/>
        <v>434.18</v>
      </c>
      <c r="S591" s="41">
        <f t="shared" si="343"/>
        <v>434.18</v>
      </c>
      <c r="T591" s="41">
        <f t="shared" si="343"/>
        <v>434.18</v>
      </c>
      <c r="U591" s="41">
        <f t="shared" si="343"/>
        <v>434.18</v>
      </c>
      <c r="V591" s="41">
        <f t="shared" si="343"/>
        <v>434.18</v>
      </c>
      <c r="W591" s="41">
        <f t="shared" si="343"/>
        <v>434.18</v>
      </c>
      <c r="X591" s="41">
        <f t="shared" si="343"/>
        <v>434.18</v>
      </c>
      <c r="Y591" s="41">
        <f t="shared" si="343"/>
        <v>434.18</v>
      </c>
      <c r="Z591" s="41">
        <f t="shared" si="343"/>
        <v>434.18</v>
      </c>
      <c r="AA591" s="41">
        <f t="shared" si="343"/>
        <v>434.18</v>
      </c>
    </row>
    <row r="592" spans="1:27" ht="12.75" hidden="1" customHeight="1" outlineLevel="1" x14ac:dyDescent="0.2">
      <c r="A592" s="99" t="s">
        <v>2987</v>
      </c>
      <c r="B592" s="60" t="s">
        <v>83</v>
      </c>
      <c r="C592" s="40" t="s">
        <v>79</v>
      </c>
      <c r="D592" s="41">
        <v>3.72</v>
      </c>
      <c r="E592" s="41">
        <v>3.72</v>
      </c>
      <c r="F592" s="41">
        <v>3.72</v>
      </c>
      <c r="G592" s="41">
        <v>3.72</v>
      </c>
      <c r="H592" s="41">
        <v>3.72</v>
      </c>
      <c r="I592" s="41">
        <v>3.72</v>
      </c>
      <c r="J592" s="41">
        <v>3.72</v>
      </c>
      <c r="K592" s="41">
        <v>3.72</v>
      </c>
      <c r="L592" s="41">
        <v>3.72</v>
      </c>
      <c r="M592" s="41">
        <v>3.72</v>
      </c>
      <c r="N592" s="41">
        <v>3.72</v>
      </c>
      <c r="O592" s="41">
        <v>3.72</v>
      </c>
      <c r="P592" s="41">
        <v>3.72</v>
      </c>
      <c r="Q592" s="41">
        <v>3.72</v>
      </c>
      <c r="R592" s="41">
        <v>3.72</v>
      </c>
      <c r="S592" s="41">
        <v>3.72</v>
      </c>
      <c r="T592" s="41">
        <v>3.72</v>
      </c>
      <c r="U592" s="41">
        <v>3.72</v>
      </c>
      <c r="V592" s="41">
        <v>3.72</v>
      </c>
      <c r="W592" s="41">
        <v>3.72</v>
      </c>
      <c r="X592" s="41">
        <v>3.72</v>
      </c>
      <c r="Y592" s="41">
        <v>3.72</v>
      </c>
      <c r="Z592" s="41">
        <v>3.72</v>
      </c>
      <c r="AA592" s="41">
        <v>3.72</v>
      </c>
    </row>
    <row r="593" spans="1:27" ht="12.75" hidden="1" customHeight="1" outlineLevel="1" x14ac:dyDescent="0.2">
      <c r="A593" s="99" t="s">
        <v>2988</v>
      </c>
      <c r="B593" s="60" t="s">
        <v>81</v>
      </c>
      <c r="C593" s="40" t="s">
        <v>79</v>
      </c>
      <c r="D593" s="41">
        <f>$D$11</f>
        <v>216.36</v>
      </c>
      <c r="E593" s="41">
        <f t="shared" ref="E593:AA593" si="344">$D$11</f>
        <v>216.36</v>
      </c>
      <c r="F593" s="41">
        <f t="shared" si="344"/>
        <v>216.36</v>
      </c>
      <c r="G593" s="41">
        <f t="shared" si="344"/>
        <v>216.36</v>
      </c>
      <c r="H593" s="41">
        <f t="shared" si="344"/>
        <v>216.36</v>
      </c>
      <c r="I593" s="41">
        <f t="shared" si="344"/>
        <v>216.36</v>
      </c>
      <c r="J593" s="41">
        <f t="shared" si="344"/>
        <v>216.36</v>
      </c>
      <c r="K593" s="41">
        <f t="shared" si="344"/>
        <v>216.36</v>
      </c>
      <c r="L593" s="41">
        <f t="shared" si="344"/>
        <v>216.36</v>
      </c>
      <c r="M593" s="41">
        <f t="shared" si="344"/>
        <v>216.36</v>
      </c>
      <c r="N593" s="41">
        <f t="shared" si="344"/>
        <v>216.36</v>
      </c>
      <c r="O593" s="41">
        <f t="shared" si="344"/>
        <v>216.36</v>
      </c>
      <c r="P593" s="41">
        <f t="shared" si="344"/>
        <v>216.36</v>
      </c>
      <c r="Q593" s="41">
        <f t="shared" si="344"/>
        <v>216.36</v>
      </c>
      <c r="R593" s="41">
        <f t="shared" si="344"/>
        <v>216.36</v>
      </c>
      <c r="S593" s="41">
        <f t="shared" si="344"/>
        <v>216.36</v>
      </c>
      <c r="T593" s="41">
        <f t="shared" si="344"/>
        <v>216.36</v>
      </c>
      <c r="U593" s="41">
        <f t="shared" si="344"/>
        <v>216.36</v>
      </c>
      <c r="V593" s="41">
        <f t="shared" si="344"/>
        <v>216.36</v>
      </c>
      <c r="W593" s="41">
        <f t="shared" si="344"/>
        <v>216.36</v>
      </c>
      <c r="X593" s="41">
        <f t="shared" si="344"/>
        <v>216.36</v>
      </c>
      <c r="Y593" s="41">
        <f t="shared" si="344"/>
        <v>216.36</v>
      </c>
      <c r="Z593" s="41">
        <f t="shared" si="344"/>
        <v>216.36</v>
      </c>
      <c r="AA593" s="41">
        <f t="shared" si="344"/>
        <v>216.36</v>
      </c>
    </row>
    <row r="594" spans="1:27" collapsed="1" x14ac:dyDescent="0.2">
      <c r="A594" s="98" t="s">
        <v>2989</v>
      </c>
      <c r="B594" s="25" t="str">
        <f>"23"&amp;"."&amp;$B$801&amp;"."&amp;$B$802</f>
        <v>23.01.2024</v>
      </c>
      <c r="C594" s="88" t="s">
        <v>76</v>
      </c>
      <c r="D594" s="89">
        <f>ROUND(((D595+D596+D598+D597)/1000),5)</f>
        <v>1.8808</v>
      </c>
      <c r="E594" s="89">
        <f>ROUND(((E595+E596+E598+E597)/1000),5)</f>
        <v>1.82629</v>
      </c>
      <c r="F594" s="89">
        <f>ROUND(((F595+F596+F598+F597)/1000),5)</f>
        <v>1.77641</v>
      </c>
      <c r="G594" s="89">
        <f t="shared" ref="G594:AA594" si="345">ROUND(((G595+G596+G598+G597)/1000),5)</f>
        <v>1.76536</v>
      </c>
      <c r="H594" s="89">
        <f t="shared" si="345"/>
        <v>1.81748</v>
      </c>
      <c r="I594" s="89">
        <f t="shared" si="345"/>
        <v>1.9003300000000001</v>
      </c>
      <c r="J594" s="89">
        <f t="shared" si="345"/>
        <v>2.0946699999999998</v>
      </c>
      <c r="K594" s="89">
        <f t="shared" si="345"/>
        <v>2.4024700000000001</v>
      </c>
      <c r="L594" s="89">
        <f t="shared" si="345"/>
        <v>2.5989300000000002</v>
      </c>
      <c r="M594" s="89">
        <f t="shared" si="345"/>
        <v>2.6550400000000001</v>
      </c>
      <c r="N594" s="89">
        <f t="shared" si="345"/>
        <v>2.6580599999999999</v>
      </c>
      <c r="O594" s="89">
        <f t="shared" si="345"/>
        <v>2.7208800000000002</v>
      </c>
      <c r="P594" s="89">
        <f t="shared" si="345"/>
        <v>2.69001</v>
      </c>
      <c r="Q594" s="89">
        <f t="shared" si="345"/>
        <v>2.70397</v>
      </c>
      <c r="R594" s="89">
        <f t="shared" si="345"/>
        <v>2.7024499999999998</v>
      </c>
      <c r="S594" s="89">
        <f t="shared" si="345"/>
        <v>2.6554700000000002</v>
      </c>
      <c r="T594" s="89">
        <f t="shared" si="345"/>
        <v>2.6795399999999998</v>
      </c>
      <c r="U594" s="89">
        <f t="shared" si="345"/>
        <v>2.7319599999999999</v>
      </c>
      <c r="V594" s="89">
        <f t="shared" si="345"/>
        <v>2.7367599999999999</v>
      </c>
      <c r="W594" s="89">
        <f t="shared" si="345"/>
        <v>2.6763400000000002</v>
      </c>
      <c r="X594" s="89">
        <f t="shared" si="345"/>
        <v>2.5404399999999998</v>
      </c>
      <c r="Y594" s="89">
        <f t="shared" si="345"/>
        <v>2.4405899999999998</v>
      </c>
      <c r="Z594" s="89">
        <f t="shared" si="345"/>
        <v>2.1486000000000001</v>
      </c>
      <c r="AA594" s="89">
        <f t="shared" si="345"/>
        <v>2.0081799999999999</v>
      </c>
    </row>
    <row r="595" spans="1:27" ht="12.75" hidden="1" customHeight="1" outlineLevel="1" x14ac:dyDescent="0.2">
      <c r="A595" s="99" t="s">
        <v>2990</v>
      </c>
      <c r="B595" s="60" t="s">
        <v>238</v>
      </c>
      <c r="C595" s="40" t="s">
        <v>79</v>
      </c>
      <c r="D595" s="41">
        <v>1226.54</v>
      </c>
      <c r="E595" s="41">
        <v>1172.03</v>
      </c>
      <c r="F595" s="41">
        <v>1122.1500000000001</v>
      </c>
      <c r="G595" s="41">
        <v>1111.0999999999999</v>
      </c>
      <c r="H595" s="41">
        <v>1163.22</v>
      </c>
      <c r="I595" s="41">
        <v>1246.07</v>
      </c>
      <c r="J595" s="41">
        <v>1440.41</v>
      </c>
      <c r="K595" s="41">
        <v>1748.21</v>
      </c>
      <c r="L595" s="41">
        <v>1944.67</v>
      </c>
      <c r="M595" s="41">
        <v>2000.78</v>
      </c>
      <c r="N595" s="41">
        <v>2003.8</v>
      </c>
      <c r="O595" s="41">
        <v>2066.62</v>
      </c>
      <c r="P595" s="41">
        <v>2035.75</v>
      </c>
      <c r="Q595" s="41">
        <v>2049.71</v>
      </c>
      <c r="R595" s="41">
        <v>2048.19</v>
      </c>
      <c r="S595" s="41">
        <v>2001.21</v>
      </c>
      <c r="T595" s="41">
        <v>2025.28</v>
      </c>
      <c r="U595" s="41">
        <v>2077.6999999999998</v>
      </c>
      <c r="V595" s="41">
        <v>2082.5</v>
      </c>
      <c r="W595" s="41">
        <v>2022.08</v>
      </c>
      <c r="X595" s="41">
        <v>1886.18</v>
      </c>
      <c r="Y595" s="41">
        <v>1786.33</v>
      </c>
      <c r="Z595" s="41">
        <v>1494.34</v>
      </c>
      <c r="AA595" s="41">
        <v>1353.92</v>
      </c>
    </row>
    <row r="596" spans="1:27" ht="12.75" hidden="1" customHeight="1" outlineLevel="1" x14ac:dyDescent="0.2">
      <c r="A596" s="99" t="s">
        <v>2991</v>
      </c>
      <c r="B596" s="60" t="s">
        <v>90</v>
      </c>
      <c r="C596" s="40" t="s">
        <v>79</v>
      </c>
      <c r="D596" s="41">
        <f>$D$486</f>
        <v>434.18</v>
      </c>
      <c r="E596" s="41">
        <f t="shared" ref="E596:AA596" si="346">$D$486</f>
        <v>434.18</v>
      </c>
      <c r="F596" s="41">
        <f t="shared" si="346"/>
        <v>434.18</v>
      </c>
      <c r="G596" s="41">
        <f t="shared" si="346"/>
        <v>434.18</v>
      </c>
      <c r="H596" s="41">
        <f t="shared" si="346"/>
        <v>434.18</v>
      </c>
      <c r="I596" s="41">
        <f t="shared" si="346"/>
        <v>434.18</v>
      </c>
      <c r="J596" s="41">
        <f t="shared" si="346"/>
        <v>434.18</v>
      </c>
      <c r="K596" s="41">
        <f t="shared" si="346"/>
        <v>434.18</v>
      </c>
      <c r="L596" s="41">
        <f t="shared" si="346"/>
        <v>434.18</v>
      </c>
      <c r="M596" s="41">
        <f t="shared" si="346"/>
        <v>434.18</v>
      </c>
      <c r="N596" s="41">
        <f t="shared" si="346"/>
        <v>434.18</v>
      </c>
      <c r="O596" s="41">
        <f t="shared" si="346"/>
        <v>434.18</v>
      </c>
      <c r="P596" s="41">
        <f t="shared" si="346"/>
        <v>434.18</v>
      </c>
      <c r="Q596" s="41">
        <f t="shared" si="346"/>
        <v>434.18</v>
      </c>
      <c r="R596" s="41">
        <f t="shared" si="346"/>
        <v>434.18</v>
      </c>
      <c r="S596" s="41">
        <f t="shared" si="346"/>
        <v>434.18</v>
      </c>
      <c r="T596" s="41">
        <f t="shared" si="346"/>
        <v>434.18</v>
      </c>
      <c r="U596" s="41">
        <f t="shared" si="346"/>
        <v>434.18</v>
      </c>
      <c r="V596" s="41">
        <f t="shared" si="346"/>
        <v>434.18</v>
      </c>
      <c r="W596" s="41">
        <f t="shared" si="346"/>
        <v>434.18</v>
      </c>
      <c r="X596" s="41">
        <f t="shared" si="346"/>
        <v>434.18</v>
      </c>
      <c r="Y596" s="41">
        <f t="shared" si="346"/>
        <v>434.18</v>
      </c>
      <c r="Z596" s="41">
        <f t="shared" si="346"/>
        <v>434.18</v>
      </c>
      <c r="AA596" s="41">
        <f t="shared" si="346"/>
        <v>434.18</v>
      </c>
    </row>
    <row r="597" spans="1:27" ht="12.75" hidden="1" customHeight="1" outlineLevel="1" x14ac:dyDescent="0.2">
      <c r="A597" s="99" t="s">
        <v>2992</v>
      </c>
      <c r="B597" s="60" t="s">
        <v>83</v>
      </c>
      <c r="C597" s="40" t="s">
        <v>79</v>
      </c>
      <c r="D597" s="41">
        <v>3.72</v>
      </c>
      <c r="E597" s="41">
        <v>3.72</v>
      </c>
      <c r="F597" s="41">
        <v>3.72</v>
      </c>
      <c r="G597" s="41">
        <v>3.72</v>
      </c>
      <c r="H597" s="41">
        <v>3.72</v>
      </c>
      <c r="I597" s="41">
        <v>3.72</v>
      </c>
      <c r="J597" s="41">
        <v>3.72</v>
      </c>
      <c r="K597" s="41">
        <v>3.72</v>
      </c>
      <c r="L597" s="41">
        <v>3.72</v>
      </c>
      <c r="M597" s="41">
        <v>3.72</v>
      </c>
      <c r="N597" s="41">
        <v>3.72</v>
      </c>
      <c r="O597" s="41">
        <v>3.72</v>
      </c>
      <c r="P597" s="41">
        <v>3.72</v>
      </c>
      <c r="Q597" s="41">
        <v>3.72</v>
      </c>
      <c r="R597" s="41">
        <v>3.72</v>
      </c>
      <c r="S597" s="41">
        <v>3.72</v>
      </c>
      <c r="T597" s="41">
        <v>3.72</v>
      </c>
      <c r="U597" s="41">
        <v>3.72</v>
      </c>
      <c r="V597" s="41">
        <v>3.72</v>
      </c>
      <c r="W597" s="41">
        <v>3.72</v>
      </c>
      <c r="X597" s="41">
        <v>3.72</v>
      </c>
      <c r="Y597" s="41">
        <v>3.72</v>
      </c>
      <c r="Z597" s="41">
        <v>3.72</v>
      </c>
      <c r="AA597" s="41">
        <v>3.72</v>
      </c>
    </row>
    <row r="598" spans="1:27" ht="12.75" hidden="1" customHeight="1" outlineLevel="1" x14ac:dyDescent="0.2">
      <c r="A598" s="99" t="s">
        <v>2993</v>
      </c>
      <c r="B598" s="60" t="s">
        <v>81</v>
      </c>
      <c r="C598" s="40" t="s">
        <v>79</v>
      </c>
      <c r="D598" s="41">
        <f>$D$11</f>
        <v>216.36</v>
      </c>
      <c r="E598" s="41">
        <f t="shared" ref="E598:AA598" si="347">$D$11</f>
        <v>216.36</v>
      </c>
      <c r="F598" s="41">
        <f t="shared" si="347"/>
        <v>216.36</v>
      </c>
      <c r="G598" s="41">
        <f t="shared" si="347"/>
        <v>216.36</v>
      </c>
      <c r="H598" s="41">
        <f t="shared" si="347"/>
        <v>216.36</v>
      </c>
      <c r="I598" s="41">
        <f t="shared" si="347"/>
        <v>216.36</v>
      </c>
      <c r="J598" s="41">
        <f t="shared" si="347"/>
        <v>216.36</v>
      </c>
      <c r="K598" s="41">
        <f t="shared" si="347"/>
        <v>216.36</v>
      </c>
      <c r="L598" s="41">
        <f t="shared" si="347"/>
        <v>216.36</v>
      </c>
      <c r="M598" s="41">
        <f t="shared" si="347"/>
        <v>216.36</v>
      </c>
      <c r="N598" s="41">
        <f t="shared" si="347"/>
        <v>216.36</v>
      </c>
      <c r="O598" s="41">
        <f t="shared" si="347"/>
        <v>216.36</v>
      </c>
      <c r="P598" s="41">
        <f t="shared" si="347"/>
        <v>216.36</v>
      </c>
      <c r="Q598" s="41">
        <f t="shared" si="347"/>
        <v>216.36</v>
      </c>
      <c r="R598" s="41">
        <f t="shared" si="347"/>
        <v>216.36</v>
      </c>
      <c r="S598" s="41">
        <f t="shared" si="347"/>
        <v>216.36</v>
      </c>
      <c r="T598" s="41">
        <f t="shared" si="347"/>
        <v>216.36</v>
      </c>
      <c r="U598" s="41">
        <f t="shared" si="347"/>
        <v>216.36</v>
      </c>
      <c r="V598" s="41">
        <f t="shared" si="347"/>
        <v>216.36</v>
      </c>
      <c r="W598" s="41">
        <f t="shared" si="347"/>
        <v>216.36</v>
      </c>
      <c r="X598" s="41">
        <f t="shared" si="347"/>
        <v>216.36</v>
      </c>
      <c r="Y598" s="41">
        <f t="shared" si="347"/>
        <v>216.36</v>
      </c>
      <c r="Z598" s="41">
        <f t="shared" si="347"/>
        <v>216.36</v>
      </c>
      <c r="AA598" s="41">
        <f t="shared" si="347"/>
        <v>216.36</v>
      </c>
    </row>
    <row r="599" spans="1:27" collapsed="1" x14ac:dyDescent="0.2">
      <c r="A599" s="98" t="s">
        <v>2994</v>
      </c>
      <c r="B599" s="25" t="str">
        <f>"24"&amp;"."&amp;$B$801&amp;"."&amp;$B$802</f>
        <v>24.01.2024</v>
      </c>
      <c r="C599" s="88" t="s">
        <v>76</v>
      </c>
      <c r="D599" s="89">
        <f>ROUND(((D600+D601+D603+D602)/1000),5)</f>
        <v>1.9223300000000001</v>
      </c>
      <c r="E599" s="89">
        <f>ROUND(((E600+E601+E603+E602)/1000),5)</f>
        <v>1.8476999999999999</v>
      </c>
      <c r="F599" s="89">
        <f>ROUND(((F600+F601+F603+F602)/1000),5)</f>
        <v>1.81898</v>
      </c>
      <c r="G599" s="89">
        <f t="shared" ref="G599:AA599" si="348">ROUND(((G600+G601+G603+G602)/1000),5)</f>
        <v>1.8251999999999999</v>
      </c>
      <c r="H599" s="89">
        <f t="shared" si="348"/>
        <v>1.87012</v>
      </c>
      <c r="I599" s="89">
        <f t="shared" si="348"/>
        <v>1.93621</v>
      </c>
      <c r="J599" s="89">
        <f t="shared" si="348"/>
        <v>2.1656</v>
      </c>
      <c r="K599" s="89">
        <f t="shared" si="348"/>
        <v>2.5440900000000002</v>
      </c>
      <c r="L599" s="89">
        <f t="shared" si="348"/>
        <v>2.73922</v>
      </c>
      <c r="M599" s="89">
        <f t="shared" si="348"/>
        <v>2.7770299999999999</v>
      </c>
      <c r="N599" s="89">
        <f t="shared" si="348"/>
        <v>2.7835700000000001</v>
      </c>
      <c r="O599" s="89">
        <f t="shared" si="348"/>
        <v>2.8278799999999999</v>
      </c>
      <c r="P599" s="89">
        <f t="shared" si="348"/>
        <v>2.7997999999999998</v>
      </c>
      <c r="Q599" s="89">
        <f t="shared" si="348"/>
        <v>2.8028200000000001</v>
      </c>
      <c r="R599" s="89">
        <f t="shared" si="348"/>
        <v>2.79603</v>
      </c>
      <c r="S599" s="89">
        <f t="shared" si="348"/>
        <v>2.7588200000000001</v>
      </c>
      <c r="T599" s="89">
        <f t="shared" si="348"/>
        <v>2.78179</v>
      </c>
      <c r="U599" s="89">
        <f t="shared" si="348"/>
        <v>2.7803300000000002</v>
      </c>
      <c r="V599" s="89">
        <f t="shared" si="348"/>
        <v>2.78213</v>
      </c>
      <c r="W599" s="89">
        <f t="shared" si="348"/>
        <v>2.7288399999999999</v>
      </c>
      <c r="X599" s="89">
        <f t="shared" si="348"/>
        <v>2.6987199999999998</v>
      </c>
      <c r="Y599" s="89">
        <f t="shared" si="348"/>
        <v>2.4718</v>
      </c>
      <c r="Z599" s="89">
        <f t="shared" si="348"/>
        <v>2.1706400000000001</v>
      </c>
      <c r="AA599" s="89">
        <f t="shared" si="348"/>
        <v>2.09328</v>
      </c>
    </row>
    <row r="600" spans="1:27" ht="12.75" hidden="1" customHeight="1" outlineLevel="1" x14ac:dyDescent="0.2">
      <c r="A600" s="99" t="s">
        <v>2995</v>
      </c>
      <c r="B600" s="60" t="s">
        <v>238</v>
      </c>
      <c r="C600" s="40" t="s">
        <v>79</v>
      </c>
      <c r="D600" s="41">
        <v>1268.07</v>
      </c>
      <c r="E600" s="41">
        <v>1193.44</v>
      </c>
      <c r="F600" s="41">
        <v>1164.72</v>
      </c>
      <c r="G600" s="41">
        <v>1170.94</v>
      </c>
      <c r="H600" s="41">
        <v>1215.8599999999999</v>
      </c>
      <c r="I600" s="41">
        <v>1281.95</v>
      </c>
      <c r="J600" s="41">
        <v>1511.34</v>
      </c>
      <c r="K600" s="41">
        <v>1889.83</v>
      </c>
      <c r="L600" s="41">
        <v>2084.96</v>
      </c>
      <c r="M600" s="41">
        <v>2122.77</v>
      </c>
      <c r="N600" s="41">
        <v>2129.31</v>
      </c>
      <c r="O600" s="41">
        <v>2173.62</v>
      </c>
      <c r="P600" s="41">
        <v>2145.54</v>
      </c>
      <c r="Q600" s="41">
        <v>2148.56</v>
      </c>
      <c r="R600" s="41">
        <v>2141.77</v>
      </c>
      <c r="S600" s="41">
        <v>2104.56</v>
      </c>
      <c r="T600" s="41">
        <v>2127.5300000000002</v>
      </c>
      <c r="U600" s="41">
        <v>2126.0700000000002</v>
      </c>
      <c r="V600" s="41">
        <v>2127.87</v>
      </c>
      <c r="W600" s="41">
        <v>2074.58</v>
      </c>
      <c r="X600" s="41">
        <v>2044.46</v>
      </c>
      <c r="Y600" s="41">
        <v>1817.54</v>
      </c>
      <c r="Z600" s="41">
        <v>1516.38</v>
      </c>
      <c r="AA600" s="41">
        <v>1439.02</v>
      </c>
    </row>
    <row r="601" spans="1:27" ht="12.75" hidden="1" customHeight="1" outlineLevel="1" x14ac:dyDescent="0.2">
      <c r="A601" s="99" t="s">
        <v>2996</v>
      </c>
      <c r="B601" s="60" t="s">
        <v>90</v>
      </c>
      <c r="C601" s="40" t="s">
        <v>79</v>
      </c>
      <c r="D601" s="41">
        <f>$D$486</f>
        <v>434.18</v>
      </c>
      <c r="E601" s="41">
        <f t="shared" ref="E601:AA601" si="349">$D$486</f>
        <v>434.18</v>
      </c>
      <c r="F601" s="41">
        <f t="shared" si="349"/>
        <v>434.18</v>
      </c>
      <c r="G601" s="41">
        <f t="shared" si="349"/>
        <v>434.18</v>
      </c>
      <c r="H601" s="41">
        <f t="shared" si="349"/>
        <v>434.18</v>
      </c>
      <c r="I601" s="41">
        <f t="shared" si="349"/>
        <v>434.18</v>
      </c>
      <c r="J601" s="41">
        <f t="shared" si="349"/>
        <v>434.18</v>
      </c>
      <c r="K601" s="41">
        <f t="shared" si="349"/>
        <v>434.18</v>
      </c>
      <c r="L601" s="41">
        <f t="shared" si="349"/>
        <v>434.18</v>
      </c>
      <c r="M601" s="41">
        <f t="shared" si="349"/>
        <v>434.18</v>
      </c>
      <c r="N601" s="41">
        <f t="shared" si="349"/>
        <v>434.18</v>
      </c>
      <c r="O601" s="41">
        <f t="shared" si="349"/>
        <v>434.18</v>
      </c>
      <c r="P601" s="41">
        <f t="shared" si="349"/>
        <v>434.18</v>
      </c>
      <c r="Q601" s="41">
        <f t="shared" si="349"/>
        <v>434.18</v>
      </c>
      <c r="R601" s="41">
        <f t="shared" si="349"/>
        <v>434.18</v>
      </c>
      <c r="S601" s="41">
        <f t="shared" si="349"/>
        <v>434.18</v>
      </c>
      <c r="T601" s="41">
        <f t="shared" si="349"/>
        <v>434.18</v>
      </c>
      <c r="U601" s="41">
        <f t="shared" si="349"/>
        <v>434.18</v>
      </c>
      <c r="V601" s="41">
        <f t="shared" si="349"/>
        <v>434.18</v>
      </c>
      <c r="W601" s="41">
        <f t="shared" si="349"/>
        <v>434.18</v>
      </c>
      <c r="X601" s="41">
        <f t="shared" si="349"/>
        <v>434.18</v>
      </c>
      <c r="Y601" s="41">
        <f t="shared" si="349"/>
        <v>434.18</v>
      </c>
      <c r="Z601" s="41">
        <f t="shared" si="349"/>
        <v>434.18</v>
      </c>
      <c r="AA601" s="41">
        <f t="shared" si="349"/>
        <v>434.18</v>
      </c>
    </row>
    <row r="602" spans="1:27" ht="12.75" hidden="1" customHeight="1" outlineLevel="1" x14ac:dyDescent="0.2">
      <c r="A602" s="99" t="s">
        <v>2997</v>
      </c>
      <c r="B602" s="60" t="s">
        <v>83</v>
      </c>
      <c r="C602" s="40" t="s">
        <v>79</v>
      </c>
      <c r="D602" s="41">
        <v>3.72</v>
      </c>
      <c r="E602" s="41">
        <v>3.72</v>
      </c>
      <c r="F602" s="41">
        <v>3.72</v>
      </c>
      <c r="G602" s="41">
        <v>3.72</v>
      </c>
      <c r="H602" s="41">
        <v>3.72</v>
      </c>
      <c r="I602" s="41">
        <v>3.72</v>
      </c>
      <c r="J602" s="41">
        <v>3.72</v>
      </c>
      <c r="K602" s="41">
        <v>3.72</v>
      </c>
      <c r="L602" s="41">
        <v>3.72</v>
      </c>
      <c r="M602" s="41">
        <v>3.72</v>
      </c>
      <c r="N602" s="41">
        <v>3.72</v>
      </c>
      <c r="O602" s="41">
        <v>3.72</v>
      </c>
      <c r="P602" s="41">
        <v>3.72</v>
      </c>
      <c r="Q602" s="41">
        <v>3.72</v>
      </c>
      <c r="R602" s="41">
        <v>3.72</v>
      </c>
      <c r="S602" s="41">
        <v>3.72</v>
      </c>
      <c r="T602" s="41">
        <v>3.72</v>
      </c>
      <c r="U602" s="41">
        <v>3.72</v>
      </c>
      <c r="V602" s="41">
        <v>3.72</v>
      </c>
      <c r="W602" s="41">
        <v>3.72</v>
      </c>
      <c r="X602" s="41">
        <v>3.72</v>
      </c>
      <c r="Y602" s="41">
        <v>3.72</v>
      </c>
      <c r="Z602" s="41">
        <v>3.72</v>
      </c>
      <c r="AA602" s="41">
        <v>3.72</v>
      </c>
    </row>
    <row r="603" spans="1:27" ht="12.75" hidden="1" customHeight="1" outlineLevel="1" x14ac:dyDescent="0.2">
      <c r="A603" s="99" t="s">
        <v>2998</v>
      </c>
      <c r="B603" s="60" t="s">
        <v>81</v>
      </c>
      <c r="C603" s="40" t="s">
        <v>79</v>
      </c>
      <c r="D603" s="41">
        <f>$D$11</f>
        <v>216.36</v>
      </c>
      <c r="E603" s="41">
        <f t="shared" ref="E603:AA603" si="350">$D$11</f>
        <v>216.36</v>
      </c>
      <c r="F603" s="41">
        <f t="shared" si="350"/>
        <v>216.36</v>
      </c>
      <c r="G603" s="41">
        <f t="shared" si="350"/>
        <v>216.36</v>
      </c>
      <c r="H603" s="41">
        <f t="shared" si="350"/>
        <v>216.36</v>
      </c>
      <c r="I603" s="41">
        <f t="shared" si="350"/>
        <v>216.36</v>
      </c>
      <c r="J603" s="41">
        <f t="shared" si="350"/>
        <v>216.36</v>
      </c>
      <c r="K603" s="41">
        <f t="shared" si="350"/>
        <v>216.36</v>
      </c>
      <c r="L603" s="41">
        <f t="shared" si="350"/>
        <v>216.36</v>
      </c>
      <c r="M603" s="41">
        <f t="shared" si="350"/>
        <v>216.36</v>
      </c>
      <c r="N603" s="41">
        <f t="shared" si="350"/>
        <v>216.36</v>
      </c>
      <c r="O603" s="41">
        <f t="shared" si="350"/>
        <v>216.36</v>
      </c>
      <c r="P603" s="41">
        <f t="shared" si="350"/>
        <v>216.36</v>
      </c>
      <c r="Q603" s="41">
        <f t="shared" si="350"/>
        <v>216.36</v>
      </c>
      <c r="R603" s="41">
        <f t="shared" si="350"/>
        <v>216.36</v>
      </c>
      <c r="S603" s="41">
        <f t="shared" si="350"/>
        <v>216.36</v>
      </c>
      <c r="T603" s="41">
        <f t="shared" si="350"/>
        <v>216.36</v>
      </c>
      <c r="U603" s="41">
        <f t="shared" si="350"/>
        <v>216.36</v>
      </c>
      <c r="V603" s="41">
        <f t="shared" si="350"/>
        <v>216.36</v>
      </c>
      <c r="W603" s="41">
        <f t="shared" si="350"/>
        <v>216.36</v>
      </c>
      <c r="X603" s="41">
        <f t="shared" si="350"/>
        <v>216.36</v>
      </c>
      <c r="Y603" s="41">
        <f t="shared" si="350"/>
        <v>216.36</v>
      </c>
      <c r="Z603" s="41">
        <f t="shared" si="350"/>
        <v>216.36</v>
      </c>
      <c r="AA603" s="41">
        <f t="shared" si="350"/>
        <v>216.36</v>
      </c>
    </row>
    <row r="604" spans="1:27" collapsed="1" x14ac:dyDescent="0.2">
      <c r="A604" s="98" t="s">
        <v>2999</v>
      </c>
      <c r="B604" s="25" t="str">
        <f>"25"&amp;"."&amp;$B$801&amp;"."&amp;$B$802</f>
        <v>25.01.2024</v>
      </c>
      <c r="C604" s="88" t="s">
        <v>76</v>
      </c>
      <c r="D604" s="89">
        <f>ROUND(((D605+D606+D608+D607)/1000),5)</f>
        <v>1.9468399999999999</v>
      </c>
      <c r="E604" s="89">
        <f>ROUND(((E605+E606+E608+E607)/1000),5)</f>
        <v>1.8816299999999999</v>
      </c>
      <c r="F604" s="89">
        <f>ROUND(((F605+F606+F608+F607)/1000),5)</f>
        <v>1.84392</v>
      </c>
      <c r="G604" s="89">
        <f t="shared" ref="G604:AA604" si="351">ROUND(((G605+G606+G608+G607)/1000),5)</f>
        <v>1.84605</v>
      </c>
      <c r="H604" s="89">
        <f t="shared" si="351"/>
        <v>1.8850199999999999</v>
      </c>
      <c r="I604" s="89">
        <f t="shared" si="351"/>
        <v>2.0096400000000001</v>
      </c>
      <c r="J604" s="89">
        <f t="shared" si="351"/>
        <v>2.2285200000000001</v>
      </c>
      <c r="K604" s="89">
        <f t="shared" si="351"/>
        <v>2.51309</v>
      </c>
      <c r="L604" s="89">
        <f t="shared" si="351"/>
        <v>2.7114199999999999</v>
      </c>
      <c r="M604" s="89">
        <f t="shared" si="351"/>
        <v>2.7634799999999999</v>
      </c>
      <c r="N604" s="89">
        <f t="shared" si="351"/>
        <v>2.7805399999999998</v>
      </c>
      <c r="O604" s="89">
        <f t="shared" si="351"/>
        <v>2.8098299999999998</v>
      </c>
      <c r="P604" s="89">
        <f t="shared" si="351"/>
        <v>2.7868200000000001</v>
      </c>
      <c r="Q604" s="89">
        <f t="shared" si="351"/>
        <v>2.8028300000000002</v>
      </c>
      <c r="R604" s="89">
        <f t="shared" si="351"/>
        <v>2.7871199999999998</v>
      </c>
      <c r="S604" s="89">
        <f t="shared" si="351"/>
        <v>2.7422800000000001</v>
      </c>
      <c r="T604" s="89">
        <f t="shared" si="351"/>
        <v>2.78498</v>
      </c>
      <c r="U604" s="89">
        <f t="shared" si="351"/>
        <v>2.7945199999999999</v>
      </c>
      <c r="V604" s="89">
        <f t="shared" si="351"/>
        <v>2.80932</v>
      </c>
      <c r="W604" s="89">
        <f t="shared" si="351"/>
        <v>2.7618800000000001</v>
      </c>
      <c r="X604" s="89">
        <f t="shared" si="351"/>
        <v>2.6101200000000002</v>
      </c>
      <c r="Y604" s="89">
        <f t="shared" si="351"/>
        <v>2.4431400000000001</v>
      </c>
      <c r="Z604" s="89">
        <f t="shared" si="351"/>
        <v>2.1783600000000001</v>
      </c>
      <c r="AA604" s="89">
        <f t="shared" si="351"/>
        <v>2.0693999999999999</v>
      </c>
    </row>
    <row r="605" spans="1:27" ht="12.75" hidden="1" customHeight="1" outlineLevel="1" x14ac:dyDescent="0.2">
      <c r="A605" s="99" t="s">
        <v>3000</v>
      </c>
      <c r="B605" s="60" t="s">
        <v>238</v>
      </c>
      <c r="C605" s="40" t="s">
        <v>79</v>
      </c>
      <c r="D605" s="41">
        <v>1292.58</v>
      </c>
      <c r="E605" s="41">
        <v>1227.3699999999999</v>
      </c>
      <c r="F605" s="41">
        <v>1189.6600000000001</v>
      </c>
      <c r="G605" s="41">
        <v>1191.79</v>
      </c>
      <c r="H605" s="41">
        <v>1230.76</v>
      </c>
      <c r="I605" s="41">
        <v>1355.38</v>
      </c>
      <c r="J605" s="41">
        <v>1574.26</v>
      </c>
      <c r="K605" s="41">
        <v>1858.83</v>
      </c>
      <c r="L605" s="41">
        <v>2057.16</v>
      </c>
      <c r="M605" s="41">
        <v>2109.2199999999998</v>
      </c>
      <c r="N605" s="41">
        <v>2126.2800000000002</v>
      </c>
      <c r="O605" s="41">
        <v>2155.5700000000002</v>
      </c>
      <c r="P605" s="41">
        <v>2132.56</v>
      </c>
      <c r="Q605" s="41">
        <v>2148.5700000000002</v>
      </c>
      <c r="R605" s="41">
        <v>2132.86</v>
      </c>
      <c r="S605" s="41">
        <v>2088.02</v>
      </c>
      <c r="T605" s="41">
        <v>2130.7199999999998</v>
      </c>
      <c r="U605" s="41">
        <v>2140.2600000000002</v>
      </c>
      <c r="V605" s="41">
        <v>2155.06</v>
      </c>
      <c r="W605" s="41">
        <v>2107.62</v>
      </c>
      <c r="X605" s="41">
        <v>1955.86</v>
      </c>
      <c r="Y605" s="41">
        <v>1788.88</v>
      </c>
      <c r="Z605" s="41">
        <v>1524.1</v>
      </c>
      <c r="AA605" s="41">
        <v>1415.14</v>
      </c>
    </row>
    <row r="606" spans="1:27" ht="12.75" hidden="1" customHeight="1" outlineLevel="1" x14ac:dyDescent="0.2">
      <c r="A606" s="99" t="s">
        <v>3001</v>
      </c>
      <c r="B606" s="60" t="s">
        <v>90</v>
      </c>
      <c r="C606" s="40" t="s">
        <v>79</v>
      </c>
      <c r="D606" s="41">
        <f>$D$486</f>
        <v>434.18</v>
      </c>
      <c r="E606" s="41">
        <f t="shared" ref="E606:AA606" si="352">$D$486</f>
        <v>434.18</v>
      </c>
      <c r="F606" s="41">
        <f t="shared" si="352"/>
        <v>434.18</v>
      </c>
      <c r="G606" s="41">
        <f t="shared" si="352"/>
        <v>434.18</v>
      </c>
      <c r="H606" s="41">
        <f t="shared" si="352"/>
        <v>434.18</v>
      </c>
      <c r="I606" s="41">
        <f t="shared" si="352"/>
        <v>434.18</v>
      </c>
      <c r="J606" s="41">
        <f t="shared" si="352"/>
        <v>434.18</v>
      </c>
      <c r="K606" s="41">
        <f t="shared" si="352"/>
        <v>434.18</v>
      </c>
      <c r="L606" s="41">
        <f t="shared" si="352"/>
        <v>434.18</v>
      </c>
      <c r="M606" s="41">
        <f t="shared" si="352"/>
        <v>434.18</v>
      </c>
      <c r="N606" s="41">
        <f t="shared" si="352"/>
        <v>434.18</v>
      </c>
      <c r="O606" s="41">
        <f t="shared" si="352"/>
        <v>434.18</v>
      </c>
      <c r="P606" s="41">
        <f t="shared" si="352"/>
        <v>434.18</v>
      </c>
      <c r="Q606" s="41">
        <f t="shared" si="352"/>
        <v>434.18</v>
      </c>
      <c r="R606" s="41">
        <f t="shared" si="352"/>
        <v>434.18</v>
      </c>
      <c r="S606" s="41">
        <f t="shared" si="352"/>
        <v>434.18</v>
      </c>
      <c r="T606" s="41">
        <f t="shared" si="352"/>
        <v>434.18</v>
      </c>
      <c r="U606" s="41">
        <f t="shared" si="352"/>
        <v>434.18</v>
      </c>
      <c r="V606" s="41">
        <f t="shared" si="352"/>
        <v>434.18</v>
      </c>
      <c r="W606" s="41">
        <f t="shared" si="352"/>
        <v>434.18</v>
      </c>
      <c r="X606" s="41">
        <f t="shared" si="352"/>
        <v>434.18</v>
      </c>
      <c r="Y606" s="41">
        <f t="shared" si="352"/>
        <v>434.18</v>
      </c>
      <c r="Z606" s="41">
        <f t="shared" si="352"/>
        <v>434.18</v>
      </c>
      <c r="AA606" s="41">
        <f t="shared" si="352"/>
        <v>434.18</v>
      </c>
    </row>
    <row r="607" spans="1:27" ht="12.75" hidden="1" customHeight="1" outlineLevel="1" x14ac:dyDescent="0.2">
      <c r="A607" s="99" t="s">
        <v>3002</v>
      </c>
      <c r="B607" s="60" t="s">
        <v>83</v>
      </c>
      <c r="C607" s="40" t="s">
        <v>79</v>
      </c>
      <c r="D607" s="41">
        <v>3.72</v>
      </c>
      <c r="E607" s="41">
        <v>3.72</v>
      </c>
      <c r="F607" s="41">
        <v>3.72</v>
      </c>
      <c r="G607" s="41">
        <v>3.72</v>
      </c>
      <c r="H607" s="41">
        <v>3.72</v>
      </c>
      <c r="I607" s="41">
        <v>3.72</v>
      </c>
      <c r="J607" s="41">
        <v>3.72</v>
      </c>
      <c r="K607" s="41">
        <v>3.72</v>
      </c>
      <c r="L607" s="41">
        <v>3.72</v>
      </c>
      <c r="M607" s="41">
        <v>3.72</v>
      </c>
      <c r="N607" s="41">
        <v>3.72</v>
      </c>
      <c r="O607" s="41">
        <v>3.72</v>
      </c>
      <c r="P607" s="41">
        <v>3.72</v>
      </c>
      <c r="Q607" s="41">
        <v>3.72</v>
      </c>
      <c r="R607" s="41">
        <v>3.72</v>
      </c>
      <c r="S607" s="41">
        <v>3.72</v>
      </c>
      <c r="T607" s="41">
        <v>3.72</v>
      </c>
      <c r="U607" s="41">
        <v>3.72</v>
      </c>
      <c r="V607" s="41">
        <v>3.72</v>
      </c>
      <c r="W607" s="41">
        <v>3.72</v>
      </c>
      <c r="X607" s="41">
        <v>3.72</v>
      </c>
      <c r="Y607" s="41">
        <v>3.72</v>
      </c>
      <c r="Z607" s="41">
        <v>3.72</v>
      </c>
      <c r="AA607" s="41">
        <v>3.72</v>
      </c>
    </row>
    <row r="608" spans="1:27" ht="12.75" hidden="1" customHeight="1" outlineLevel="1" x14ac:dyDescent="0.2">
      <c r="A608" s="99" t="s">
        <v>3003</v>
      </c>
      <c r="B608" s="60" t="s">
        <v>81</v>
      </c>
      <c r="C608" s="40" t="s">
        <v>79</v>
      </c>
      <c r="D608" s="41">
        <f>$D$11</f>
        <v>216.36</v>
      </c>
      <c r="E608" s="41">
        <f t="shared" ref="E608:AA608" si="353">$D$11</f>
        <v>216.36</v>
      </c>
      <c r="F608" s="41">
        <f t="shared" si="353"/>
        <v>216.36</v>
      </c>
      <c r="G608" s="41">
        <f t="shared" si="353"/>
        <v>216.36</v>
      </c>
      <c r="H608" s="41">
        <f t="shared" si="353"/>
        <v>216.36</v>
      </c>
      <c r="I608" s="41">
        <f t="shared" si="353"/>
        <v>216.36</v>
      </c>
      <c r="J608" s="41">
        <f t="shared" si="353"/>
        <v>216.36</v>
      </c>
      <c r="K608" s="41">
        <f t="shared" si="353"/>
        <v>216.36</v>
      </c>
      <c r="L608" s="41">
        <f t="shared" si="353"/>
        <v>216.36</v>
      </c>
      <c r="M608" s="41">
        <f t="shared" si="353"/>
        <v>216.36</v>
      </c>
      <c r="N608" s="41">
        <f t="shared" si="353"/>
        <v>216.36</v>
      </c>
      <c r="O608" s="41">
        <f t="shared" si="353"/>
        <v>216.36</v>
      </c>
      <c r="P608" s="41">
        <f t="shared" si="353"/>
        <v>216.36</v>
      </c>
      <c r="Q608" s="41">
        <f t="shared" si="353"/>
        <v>216.36</v>
      </c>
      <c r="R608" s="41">
        <f t="shared" si="353"/>
        <v>216.36</v>
      </c>
      <c r="S608" s="41">
        <f t="shared" si="353"/>
        <v>216.36</v>
      </c>
      <c r="T608" s="41">
        <f t="shared" si="353"/>
        <v>216.36</v>
      </c>
      <c r="U608" s="41">
        <f t="shared" si="353"/>
        <v>216.36</v>
      </c>
      <c r="V608" s="41">
        <f t="shared" si="353"/>
        <v>216.36</v>
      </c>
      <c r="W608" s="41">
        <f t="shared" si="353"/>
        <v>216.36</v>
      </c>
      <c r="X608" s="41">
        <f t="shared" si="353"/>
        <v>216.36</v>
      </c>
      <c r="Y608" s="41">
        <f t="shared" si="353"/>
        <v>216.36</v>
      </c>
      <c r="Z608" s="41">
        <f t="shared" si="353"/>
        <v>216.36</v>
      </c>
      <c r="AA608" s="41">
        <f t="shared" si="353"/>
        <v>216.36</v>
      </c>
    </row>
    <row r="609" spans="1:27" collapsed="1" x14ac:dyDescent="0.2">
      <c r="A609" s="98" t="s">
        <v>3004</v>
      </c>
      <c r="B609" s="25" t="str">
        <f>"26"&amp;"."&amp;$B$801&amp;"."&amp;$B$802</f>
        <v>26.01.2024</v>
      </c>
      <c r="C609" s="88" t="s">
        <v>76</v>
      </c>
      <c r="D609" s="89">
        <f>ROUND(((D610+D611+D613+D612)/1000),5)</f>
        <v>1.9287700000000001</v>
      </c>
      <c r="E609" s="89">
        <f>ROUND(((E610+E611+E613+E612)/1000),5)</f>
        <v>1.8431</v>
      </c>
      <c r="F609" s="89">
        <f>ROUND(((F610+F611+F613+F612)/1000),5)</f>
        <v>1.829</v>
      </c>
      <c r="G609" s="89">
        <f t="shared" ref="G609:AA609" si="354">ROUND(((G610+G611+G613+G612)/1000),5)</f>
        <v>1.83023</v>
      </c>
      <c r="H609" s="89">
        <f t="shared" si="354"/>
        <v>1.84816</v>
      </c>
      <c r="I609" s="89">
        <f t="shared" si="354"/>
        <v>1.9730099999999999</v>
      </c>
      <c r="J609" s="89">
        <f t="shared" si="354"/>
        <v>2.12954</v>
      </c>
      <c r="K609" s="89">
        <f t="shared" si="354"/>
        <v>2.5049800000000002</v>
      </c>
      <c r="L609" s="89">
        <f t="shared" si="354"/>
        <v>2.6765400000000001</v>
      </c>
      <c r="M609" s="89">
        <f t="shared" si="354"/>
        <v>2.6911200000000002</v>
      </c>
      <c r="N609" s="89">
        <f t="shared" si="354"/>
        <v>2.7058300000000002</v>
      </c>
      <c r="O609" s="89">
        <f t="shared" si="354"/>
        <v>2.7600899999999999</v>
      </c>
      <c r="P609" s="89">
        <f t="shared" si="354"/>
        <v>2.7392300000000001</v>
      </c>
      <c r="Q609" s="89">
        <f t="shared" si="354"/>
        <v>2.7482500000000001</v>
      </c>
      <c r="R609" s="89">
        <f t="shared" si="354"/>
        <v>2.74986</v>
      </c>
      <c r="S609" s="89">
        <f t="shared" si="354"/>
        <v>2.6917399999999998</v>
      </c>
      <c r="T609" s="89">
        <f t="shared" si="354"/>
        <v>2.68947</v>
      </c>
      <c r="U609" s="89">
        <f t="shared" si="354"/>
        <v>2.7021600000000001</v>
      </c>
      <c r="V609" s="89">
        <f t="shared" si="354"/>
        <v>2.67483</v>
      </c>
      <c r="W609" s="89">
        <f t="shared" si="354"/>
        <v>2.6956099999999998</v>
      </c>
      <c r="X609" s="89">
        <f t="shared" si="354"/>
        <v>2.56907</v>
      </c>
      <c r="Y609" s="89">
        <f t="shared" si="354"/>
        <v>2.4457</v>
      </c>
      <c r="Z609" s="89">
        <f t="shared" si="354"/>
        <v>2.1612800000000001</v>
      </c>
      <c r="AA609" s="89">
        <f t="shared" si="354"/>
        <v>2.1071499999999999</v>
      </c>
    </row>
    <row r="610" spans="1:27" ht="12.75" hidden="1" customHeight="1" outlineLevel="1" x14ac:dyDescent="0.2">
      <c r="A610" s="99" t="s">
        <v>3005</v>
      </c>
      <c r="B610" s="60" t="s">
        <v>238</v>
      </c>
      <c r="C610" s="40" t="s">
        <v>79</v>
      </c>
      <c r="D610" s="41">
        <v>1274.51</v>
      </c>
      <c r="E610" s="41">
        <v>1188.8399999999999</v>
      </c>
      <c r="F610" s="41">
        <v>1174.74</v>
      </c>
      <c r="G610" s="41">
        <v>1175.97</v>
      </c>
      <c r="H610" s="41">
        <v>1193.9000000000001</v>
      </c>
      <c r="I610" s="41">
        <v>1318.75</v>
      </c>
      <c r="J610" s="41">
        <v>1475.28</v>
      </c>
      <c r="K610" s="41">
        <v>1850.72</v>
      </c>
      <c r="L610" s="41">
        <v>2022.28</v>
      </c>
      <c r="M610" s="41">
        <v>2036.86</v>
      </c>
      <c r="N610" s="41">
        <v>2051.5700000000002</v>
      </c>
      <c r="O610" s="41">
        <v>2105.83</v>
      </c>
      <c r="P610" s="41">
        <v>2084.9699999999998</v>
      </c>
      <c r="Q610" s="41">
        <v>2093.9899999999998</v>
      </c>
      <c r="R610" s="41">
        <v>2095.6</v>
      </c>
      <c r="S610" s="41">
        <v>2037.48</v>
      </c>
      <c r="T610" s="41">
        <v>2035.21</v>
      </c>
      <c r="U610" s="41">
        <v>2047.9</v>
      </c>
      <c r="V610" s="41">
        <v>2020.57</v>
      </c>
      <c r="W610" s="41">
        <v>2041.35</v>
      </c>
      <c r="X610" s="41">
        <v>1914.81</v>
      </c>
      <c r="Y610" s="41">
        <v>1791.44</v>
      </c>
      <c r="Z610" s="41">
        <v>1507.02</v>
      </c>
      <c r="AA610" s="41">
        <v>1452.89</v>
      </c>
    </row>
    <row r="611" spans="1:27" ht="12.75" hidden="1" customHeight="1" outlineLevel="1" x14ac:dyDescent="0.2">
      <c r="A611" s="99" t="s">
        <v>3006</v>
      </c>
      <c r="B611" s="60" t="s">
        <v>90</v>
      </c>
      <c r="C611" s="40" t="s">
        <v>79</v>
      </c>
      <c r="D611" s="41">
        <f>$D$486</f>
        <v>434.18</v>
      </c>
      <c r="E611" s="41">
        <f t="shared" ref="E611:AA611" si="355">$D$486</f>
        <v>434.18</v>
      </c>
      <c r="F611" s="41">
        <f t="shared" si="355"/>
        <v>434.18</v>
      </c>
      <c r="G611" s="41">
        <f t="shared" si="355"/>
        <v>434.18</v>
      </c>
      <c r="H611" s="41">
        <f t="shared" si="355"/>
        <v>434.18</v>
      </c>
      <c r="I611" s="41">
        <f t="shared" si="355"/>
        <v>434.18</v>
      </c>
      <c r="J611" s="41">
        <f t="shared" si="355"/>
        <v>434.18</v>
      </c>
      <c r="K611" s="41">
        <f t="shared" si="355"/>
        <v>434.18</v>
      </c>
      <c r="L611" s="41">
        <f t="shared" si="355"/>
        <v>434.18</v>
      </c>
      <c r="M611" s="41">
        <f t="shared" si="355"/>
        <v>434.18</v>
      </c>
      <c r="N611" s="41">
        <f t="shared" si="355"/>
        <v>434.18</v>
      </c>
      <c r="O611" s="41">
        <f t="shared" si="355"/>
        <v>434.18</v>
      </c>
      <c r="P611" s="41">
        <f t="shared" si="355"/>
        <v>434.18</v>
      </c>
      <c r="Q611" s="41">
        <f t="shared" si="355"/>
        <v>434.18</v>
      </c>
      <c r="R611" s="41">
        <f t="shared" si="355"/>
        <v>434.18</v>
      </c>
      <c r="S611" s="41">
        <f t="shared" si="355"/>
        <v>434.18</v>
      </c>
      <c r="T611" s="41">
        <f t="shared" si="355"/>
        <v>434.18</v>
      </c>
      <c r="U611" s="41">
        <f t="shared" si="355"/>
        <v>434.18</v>
      </c>
      <c r="V611" s="41">
        <f t="shared" si="355"/>
        <v>434.18</v>
      </c>
      <c r="W611" s="41">
        <f t="shared" si="355"/>
        <v>434.18</v>
      </c>
      <c r="X611" s="41">
        <f t="shared" si="355"/>
        <v>434.18</v>
      </c>
      <c r="Y611" s="41">
        <f t="shared" si="355"/>
        <v>434.18</v>
      </c>
      <c r="Z611" s="41">
        <f t="shared" si="355"/>
        <v>434.18</v>
      </c>
      <c r="AA611" s="41">
        <f t="shared" si="355"/>
        <v>434.18</v>
      </c>
    </row>
    <row r="612" spans="1:27" ht="12.75" hidden="1" customHeight="1" outlineLevel="1" x14ac:dyDescent="0.2">
      <c r="A612" s="99" t="s">
        <v>3007</v>
      </c>
      <c r="B612" s="60" t="s">
        <v>83</v>
      </c>
      <c r="C612" s="40" t="s">
        <v>79</v>
      </c>
      <c r="D612" s="41">
        <v>3.72</v>
      </c>
      <c r="E612" s="41">
        <v>3.72</v>
      </c>
      <c r="F612" s="41">
        <v>3.72</v>
      </c>
      <c r="G612" s="41">
        <v>3.72</v>
      </c>
      <c r="H612" s="41">
        <v>3.72</v>
      </c>
      <c r="I612" s="41">
        <v>3.72</v>
      </c>
      <c r="J612" s="41">
        <v>3.72</v>
      </c>
      <c r="K612" s="41">
        <v>3.72</v>
      </c>
      <c r="L612" s="41">
        <v>3.72</v>
      </c>
      <c r="M612" s="41">
        <v>3.72</v>
      </c>
      <c r="N612" s="41">
        <v>3.72</v>
      </c>
      <c r="O612" s="41">
        <v>3.72</v>
      </c>
      <c r="P612" s="41">
        <v>3.72</v>
      </c>
      <c r="Q612" s="41">
        <v>3.72</v>
      </c>
      <c r="R612" s="41">
        <v>3.72</v>
      </c>
      <c r="S612" s="41">
        <v>3.72</v>
      </c>
      <c r="T612" s="41">
        <v>3.72</v>
      </c>
      <c r="U612" s="41">
        <v>3.72</v>
      </c>
      <c r="V612" s="41">
        <v>3.72</v>
      </c>
      <c r="W612" s="41">
        <v>3.72</v>
      </c>
      <c r="X612" s="41">
        <v>3.72</v>
      </c>
      <c r="Y612" s="41">
        <v>3.72</v>
      </c>
      <c r="Z612" s="41">
        <v>3.72</v>
      </c>
      <c r="AA612" s="41">
        <v>3.72</v>
      </c>
    </row>
    <row r="613" spans="1:27" ht="12.75" hidden="1" customHeight="1" outlineLevel="1" x14ac:dyDescent="0.2">
      <c r="A613" s="99" t="s">
        <v>3008</v>
      </c>
      <c r="B613" s="60" t="s">
        <v>81</v>
      </c>
      <c r="C613" s="40" t="s">
        <v>79</v>
      </c>
      <c r="D613" s="41">
        <f>$D$11</f>
        <v>216.36</v>
      </c>
      <c r="E613" s="41">
        <f t="shared" ref="E613:AA613" si="356">$D$11</f>
        <v>216.36</v>
      </c>
      <c r="F613" s="41">
        <f t="shared" si="356"/>
        <v>216.36</v>
      </c>
      <c r="G613" s="41">
        <f t="shared" si="356"/>
        <v>216.36</v>
      </c>
      <c r="H613" s="41">
        <f t="shared" si="356"/>
        <v>216.36</v>
      </c>
      <c r="I613" s="41">
        <f t="shared" si="356"/>
        <v>216.36</v>
      </c>
      <c r="J613" s="41">
        <f t="shared" si="356"/>
        <v>216.36</v>
      </c>
      <c r="K613" s="41">
        <f t="shared" si="356"/>
        <v>216.36</v>
      </c>
      <c r="L613" s="41">
        <f t="shared" si="356"/>
        <v>216.36</v>
      </c>
      <c r="M613" s="41">
        <f t="shared" si="356"/>
        <v>216.36</v>
      </c>
      <c r="N613" s="41">
        <f t="shared" si="356"/>
        <v>216.36</v>
      </c>
      <c r="O613" s="41">
        <f t="shared" si="356"/>
        <v>216.36</v>
      </c>
      <c r="P613" s="41">
        <f t="shared" si="356"/>
        <v>216.36</v>
      </c>
      <c r="Q613" s="41">
        <f t="shared" si="356"/>
        <v>216.36</v>
      </c>
      <c r="R613" s="41">
        <f t="shared" si="356"/>
        <v>216.36</v>
      </c>
      <c r="S613" s="41">
        <f t="shared" si="356"/>
        <v>216.36</v>
      </c>
      <c r="T613" s="41">
        <f t="shared" si="356"/>
        <v>216.36</v>
      </c>
      <c r="U613" s="41">
        <f t="shared" si="356"/>
        <v>216.36</v>
      </c>
      <c r="V613" s="41">
        <f t="shared" si="356"/>
        <v>216.36</v>
      </c>
      <c r="W613" s="41">
        <f t="shared" si="356"/>
        <v>216.36</v>
      </c>
      <c r="X613" s="41">
        <f t="shared" si="356"/>
        <v>216.36</v>
      </c>
      <c r="Y613" s="41">
        <f t="shared" si="356"/>
        <v>216.36</v>
      </c>
      <c r="Z613" s="41">
        <f t="shared" si="356"/>
        <v>216.36</v>
      </c>
      <c r="AA613" s="41">
        <f t="shared" si="356"/>
        <v>216.36</v>
      </c>
    </row>
    <row r="614" spans="1:27" collapsed="1" x14ac:dyDescent="0.2">
      <c r="A614" s="98" t="s">
        <v>3009</v>
      </c>
      <c r="B614" s="25" t="str">
        <f>"27"&amp;"."&amp;$B$801&amp;"."&amp;$B$802</f>
        <v>27.01.2024</v>
      </c>
      <c r="C614" s="88" t="s">
        <v>76</v>
      </c>
      <c r="D614" s="89">
        <f>ROUND(((D615+D616+D618+D617)/1000),5)</f>
        <v>2.1751900000000002</v>
      </c>
      <c r="E614" s="89">
        <f>ROUND(((E615+E616+E618+E617)/1000),5)</f>
        <v>2.0906699999999998</v>
      </c>
      <c r="F614" s="89">
        <f>ROUND(((F615+F616+F618+F617)/1000),5)</f>
        <v>1.9752000000000001</v>
      </c>
      <c r="G614" s="89">
        <f t="shared" ref="G614:AA614" si="357">ROUND(((G615+G616+G618+G617)/1000),5)</f>
        <v>1.9468000000000001</v>
      </c>
      <c r="H614" s="89">
        <f t="shared" si="357"/>
        <v>1.9650300000000001</v>
      </c>
      <c r="I614" s="89">
        <f t="shared" si="357"/>
        <v>2.0166300000000001</v>
      </c>
      <c r="J614" s="89">
        <f t="shared" si="357"/>
        <v>2.1300699999999999</v>
      </c>
      <c r="K614" s="89">
        <f t="shared" si="357"/>
        <v>2.2848099999999998</v>
      </c>
      <c r="L614" s="89">
        <f t="shared" si="357"/>
        <v>2.4581499999999998</v>
      </c>
      <c r="M614" s="89">
        <f t="shared" si="357"/>
        <v>2.5886399999999998</v>
      </c>
      <c r="N614" s="89">
        <f t="shared" si="357"/>
        <v>2.6687099999999999</v>
      </c>
      <c r="O614" s="89">
        <f t="shared" si="357"/>
        <v>2.6675499999999999</v>
      </c>
      <c r="P614" s="89">
        <f t="shared" si="357"/>
        <v>2.6753800000000001</v>
      </c>
      <c r="Q614" s="89">
        <f t="shared" si="357"/>
        <v>2.6722999999999999</v>
      </c>
      <c r="R614" s="89">
        <f t="shared" si="357"/>
        <v>2.6816499999999999</v>
      </c>
      <c r="S614" s="89">
        <f t="shared" si="357"/>
        <v>2.5926200000000001</v>
      </c>
      <c r="T614" s="89">
        <f t="shared" si="357"/>
        <v>2.8094399999999999</v>
      </c>
      <c r="U614" s="89">
        <f t="shared" si="357"/>
        <v>2.9184299999999999</v>
      </c>
      <c r="V614" s="89">
        <f t="shared" si="357"/>
        <v>2.9550900000000002</v>
      </c>
      <c r="W614" s="89">
        <f t="shared" si="357"/>
        <v>2.5966300000000002</v>
      </c>
      <c r="X614" s="89">
        <f t="shared" si="357"/>
        <v>2.5789499999999999</v>
      </c>
      <c r="Y614" s="89">
        <f t="shared" si="357"/>
        <v>2.4650799999999999</v>
      </c>
      <c r="Z614" s="89">
        <f t="shared" si="357"/>
        <v>2.28484</v>
      </c>
      <c r="AA614" s="89">
        <f t="shared" si="357"/>
        <v>2.1650800000000001</v>
      </c>
    </row>
    <row r="615" spans="1:27" ht="12.75" hidden="1" customHeight="1" outlineLevel="1" x14ac:dyDescent="0.2">
      <c r="A615" s="99" t="s">
        <v>3010</v>
      </c>
      <c r="B615" s="60" t="s">
        <v>238</v>
      </c>
      <c r="C615" s="40" t="s">
        <v>79</v>
      </c>
      <c r="D615" s="41">
        <v>1520.93</v>
      </c>
      <c r="E615" s="41">
        <v>1436.41</v>
      </c>
      <c r="F615" s="41">
        <v>1320.94</v>
      </c>
      <c r="G615" s="41">
        <v>1292.54</v>
      </c>
      <c r="H615" s="41">
        <v>1310.77</v>
      </c>
      <c r="I615" s="41">
        <v>1362.37</v>
      </c>
      <c r="J615" s="41">
        <v>1475.81</v>
      </c>
      <c r="K615" s="41">
        <v>1630.55</v>
      </c>
      <c r="L615" s="41">
        <v>1803.89</v>
      </c>
      <c r="M615" s="41">
        <v>1934.38</v>
      </c>
      <c r="N615" s="41">
        <v>2014.45</v>
      </c>
      <c r="O615" s="41">
        <v>2013.29</v>
      </c>
      <c r="P615" s="41">
        <v>2021.12</v>
      </c>
      <c r="Q615" s="41">
        <v>2018.04</v>
      </c>
      <c r="R615" s="41">
        <v>2027.39</v>
      </c>
      <c r="S615" s="41">
        <v>1938.36</v>
      </c>
      <c r="T615" s="41">
        <v>2155.1799999999998</v>
      </c>
      <c r="U615" s="41">
        <v>2264.17</v>
      </c>
      <c r="V615" s="41">
        <v>2300.83</v>
      </c>
      <c r="W615" s="41">
        <v>1942.37</v>
      </c>
      <c r="X615" s="41">
        <v>1924.69</v>
      </c>
      <c r="Y615" s="41">
        <v>1810.82</v>
      </c>
      <c r="Z615" s="41">
        <v>1630.58</v>
      </c>
      <c r="AA615" s="41">
        <v>1510.82</v>
      </c>
    </row>
    <row r="616" spans="1:27" ht="12.75" hidden="1" customHeight="1" outlineLevel="1" x14ac:dyDescent="0.2">
      <c r="A616" s="99" t="s">
        <v>3011</v>
      </c>
      <c r="B616" s="60" t="s">
        <v>90</v>
      </c>
      <c r="C616" s="40" t="s">
        <v>79</v>
      </c>
      <c r="D616" s="41">
        <f>$D$486</f>
        <v>434.18</v>
      </c>
      <c r="E616" s="41">
        <f t="shared" ref="E616:AA616" si="358">$D$486</f>
        <v>434.18</v>
      </c>
      <c r="F616" s="41">
        <f t="shared" si="358"/>
        <v>434.18</v>
      </c>
      <c r="G616" s="41">
        <f t="shared" si="358"/>
        <v>434.18</v>
      </c>
      <c r="H616" s="41">
        <f t="shared" si="358"/>
        <v>434.18</v>
      </c>
      <c r="I616" s="41">
        <f t="shared" si="358"/>
        <v>434.18</v>
      </c>
      <c r="J616" s="41">
        <f t="shared" si="358"/>
        <v>434.18</v>
      </c>
      <c r="K616" s="41">
        <f t="shared" si="358"/>
        <v>434.18</v>
      </c>
      <c r="L616" s="41">
        <f t="shared" si="358"/>
        <v>434.18</v>
      </c>
      <c r="M616" s="41">
        <f t="shared" si="358"/>
        <v>434.18</v>
      </c>
      <c r="N616" s="41">
        <f t="shared" si="358"/>
        <v>434.18</v>
      </c>
      <c r="O616" s="41">
        <f t="shared" si="358"/>
        <v>434.18</v>
      </c>
      <c r="P616" s="41">
        <f t="shared" si="358"/>
        <v>434.18</v>
      </c>
      <c r="Q616" s="41">
        <f t="shared" si="358"/>
        <v>434.18</v>
      </c>
      <c r="R616" s="41">
        <f t="shared" si="358"/>
        <v>434.18</v>
      </c>
      <c r="S616" s="41">
        <f t="shared" si="358"/>
        <v>434.18</v>
      </c>
      <c r="T616" s="41">
        <f t="shared" si="358"/>
        <v>434.18</v>
      </c>
      <c r="U616" s="41">
        <f t="shared" si="358"/>
        <v>434.18</v>
      </c>
      <c r="V616" s="41">
        <f t="shared" si="358"/>
        <v>434.18</v>
      </c>
      <c r="W616" s="41">
        <f t="shared" si="358"/>
        <v>434.18</v>
      </c>
      <c r="X616" s="41">
        <f t="shared" si="358"/>
        <v>434.18</v>
      </c>
      <c r="Y616" s="41">
        <f t="shared" si="358"/>
        <v>434.18</v>
      </c>
      <c r="Z616" s="41">
        <f t="shared" si="358"/>
        <v>434.18</v>
      </c>
      <c r="AA616" s="41">
        <f t="shared" si="358"/>
        <v>434.18</v>
      </c>
    </row>
    <row r="617" spans="1:27" ht="12.75" hidden="1" customHeight="1" outlineLevel="1" x14ac:dyDescent="0.2">
      <c r="A617" s="99" t="s">
        <v>3012</v>
      </c>
      <c r="B617" s="60" t="s">
        <v>83</v>
      </c>
      <c r="C617" s="40" t="s">
        <v>79</v>
      </c>
      <c r="D617" s="41">
        <v>3.72</v>
      </c>
      <c r="E617" s="41">
        <v>3.72</v>
      </c>
      <c r="F617" s="41">
        <v>3.72</v>
      </c>
      <c r="G617" s="41">
        <v>3.72</v>
      </c>
      <c r="H617" s="41">
        <v>3.72</v>
      </c>
      <c r="I617" s="41">
        <v>3.72</v>
      </c>
      <c r="J617" s="41">
        <v>3.72</v>
      </c>
      <c r="K617" s="41">
        <v>3.72</v>
      </c>
      <c r="L617" s="41">
        <v>3.72</v>
      </c>
      <c r="M617" s="41">
        <v>3.72</v>
      </c>
      <c r="N617" s="41">
        <v>3.72</v>
      </c>
      <c r="O617" s="41">
        <v>3.72</v>
      </c>
      <c r="P617" s="41">
        <v>3.72</v>
      </c>
      <c r="Q617" s="41">
        <v>3.72</v>
      </c>
      <c r="R617" s="41">
        <v>3.72</v>
      </c>
      <c r="S617" s="41">
        <v>3.72</v>
      </c>
      <c r="T617" s="41">
        <v>3.72</v>
      </c>
      <c r="U617" s="41">
        <v>3.72</v>
      </c>
      <c r="V617" s="41">
        <v>3.72</v>
      </c>
      <c r="W617" s="41">
        <v>3.72</v>
      </c>
      <c r="X617" s="41">
        <v>3.72</v>
      </c>
      <c r="Y617" s="41">
        <v>3.72</v>
      </c>
      <c r="Z617" s="41">
        <v>3.72</v>
      </c>
      <c r="AA617" s="41">
        <v>3.72</v>
      </c>
    </row>
    <row r="618" spans="1:27" ht="12.75" hidden="1" customHeight="1" outlineLevel="1" x14ac:dyDescent="0.2">
      <c r="A618" s="99" t="s">
        <v>3013</v>
      </c>
      <c r="B618" s="60" t="s">
        <v>81</v>
      </c>
      <c r="C618" s="40" t="s">
        <v>79</v>
      </c>
      <c r="D618" s="41">
        <f>$D$11</f>
        <v>216.36</v>
      </c>
      <c r="E618" s="41">
        <f t="shared" ref="E618:AA618" si="359">$D$11</f>
        <v>216.36</v>
      </c>
      <c r="F618" s="41">
        <f t="shared" si="359"/>
        <v>216.36</v>
      </c>
      <c r="G618" s="41">
        <f t="shared" si="359"/>
        <v>216.36</v>
      </c>
      <c r="H618" s="41">
        <f t="shared" si="359"/>
        <v>216.36</v>
      </c>
      <c r="I618" s="41">
        <f t="shared" si="359"/>
        <v>216.36</v>
      </c>
      <c r="J618" s="41">
        <f t="shared" si="359"/>
        <v>216.36</v>
      </c>
      <c r="K618" s="41">
        <f t="shared" si="359"/>
        <v>216.36</v>
      </c>
      <c r="L618" s="41">
        <f t="shared" si="359"/>
        <v>216.36</v>
      </c>
      <c r="M618" s="41">
        <f t="shared" si="359"/>
        <v>216.36</v>
      </c>
      <c r="N618" s="41">
        <f t="shared" si="359"/>
        <v>216.36</v>
      </c>
      <c r="O618" s="41">
        <f t="shared" si="359"/>
        <v>216.36</v>
      </c>
      <c r="P618" s="41">
        <f t="shared" si="359"/>
        <v>216.36</v>
      </c>
      <c r="Q618" s="41">
        <f t="shared" si="359"/>
        <v>216.36</v>
      </c>
      <c r="R618" s="41">
        <f t="shared" si="359"/>
        <v>216.36</v>
      </c>
      <c r="S618" s="41">
        <f t="shared" si="359"/>
        <v>216.36</v>
      </c>
      <c r="T618" s="41">
        <f t="shared" si="359"/>
        <v>216.36</v>
      </c>
      <c r="U618" s="41">
        <f t="shared" si="359"/>
        <v>216.36</v>
      </c>
      <c r="V618" s="41">
        <f t="shared" si="359"/>
        <v>216.36</v>
      </c>
      <c r="W618" s="41">
        <f t="shared" si="359"/>
        <v>216.36</v>
      </c>
      <c r="X618" s="41">
        <f t="shared" si="359"/>
        <v>216.36</v>
      </c>
      <c r="Y618" s="41">
        <f t="shared" si="359"/>
        <v>216.36</v>
      </c>
      <c r="Z618" s="41">
        <f t="shared" si="359"/>
        <v>216.36</v>
      </c>
      <c r="AA618" s="41">
        <f t="shared" si="359"/>
        <v>216.36</v>
      </c>
    </row>
    <row r="619" spans="1:27" collapsed="1" x14ac:dyDescent="0.2">
      <c r="A619" s="98" t="s">
        <v>3014</v>
      </c>
      <c r="B619" s="25" t="str">
        <f>"28"&amp;"."&amp;$B$801&amp;"."&amp;$B$802</f>
        <v>28.01.2024</v>
      </c>
      <c r="C619" s="88" t="s">
        <v>76</v>
      </c>
      <c r="D619" s="89">
        <f>ROUND(((D620+D621+D623+D622)/1000),5)</f>
        <v>2.1014200000000001</v>
      </c>
      <c r="E619" s="89">
        <f>ROUND(((E620+E621+E623+E622)/1000),5)</f>
        <v>2.0024500000000001</v>
      </c>
      <c r="F619" s="89">
        <f>ROUND(((F620+F621+F623+F622)/1000),5)</f>
        <v>1.9045799999999999</v>
      </c>
      <c r="G619" s="89">
        <f t="shared" ref="G619:AA619" si="360">ROUND(((G620+G621+G623+G622)/1000),5)</f>
        <v>1.89622</v>
      </c>
      <c r="H619" s="89">
        <f t="shared" si="360"/>
        <v>1.9029199999999999</v>
      </c>
      <c r="I619" s="89">
        <f t="shared" si="360"/>
        <v>1.91231</v>
      </c>
      <c r="J619" s="89">
        <f t="shared" si="360"/>
        <v>2.0051299999999999</v>
      </c>
      <c r="K619" s="89">
        <f t="shared" si="360"/>
        <v>2.153</v>
      </c>
      <c r="L619" s="89">
        <f t="shared" si="360"/>
        <v>2.3044099999999998</v>
      </c>
      <c r="M619" s="89">
        <f t="shared" si="360"/>
        <v>2.4397700000000002</v>
      </c>
      <c r="N619" s="89">
        <f t="shared" si="360"/>
        <v>2.5147200000000001</v>
      </c>
      <c r="O619" s="89">
        <f t="shared" si="360"/>
        <v>2.5382400000000001</v>
      </c>
      <c r="P619" s="89">
        <f t="shared" si="360"/>
        <v>2.5517400000000001</v>
      </c>
      <c r="Q619" s="89">
        <f t="shared" si="360"/>
        <v>2.5633599999999999</v>
      </c>
      <c r="R619" s="89">
        <f t="shared" si="360"/>
        <v>2.5219</v>
      </c>
      <c r="S619" s="89">
        <f t="shared" si="360"/>
        <v>2.5102199999999999</v>
      </c>
      <c r="T619" s="89">
        <f t="shared" si="360"/>
        <v>2.5704899999999999</v>
      </c>
      <c r="U619" s="89">
        <f t="shared" si="360"/>
        <v>2.6027100000000001</v>
      </c>
      <c r="V619" s="89">
        <f t="shared" si="360"/>
        <v>2.5987200000000001</v>
      </c>
      <c r="W619" s="89">
        <f t="shared" si="360"/>
        <v>2.5722200000000002</v>
      </c>
      <c r="X619" s="89">
        <f t="shared" si="360"/>
        <v>2.5503999999999998</v>
      </c>
      <c r="Y619" s="89">
        <f t="shared" si="360"/>
        <v>2.4380799999999998</v>
      </c>
      <c r="Z619" s="89">
        <f t="shared" si="360"/>
        <v>2.2795800000000002</v>
      </c>
      <c r="AA619" s="89">
        <f t="shared" si="360"/>
        <v>2.1705800000000002</v>
      </c>
    </row>
    <row r="620" spans="1:27" ht="12.75" hidden="1" customHeight="1" outlineLevel="1" x14ac:dyDescent="0.2">
      <c r="A620" s="99" t="s">
        <v>3015</v>
      </c>
      <c r="B620" s="60" t="s">
        <v>238</v>
      </c>
      <c r="C620" s="40" t="s">
        <v>79</v>
      </c>
      <c r="D620" s="41">
        <v>1447.16</v>
      </c>
      <c r="E620" s="41">
        <v>1348.19</v>
      </c>
      <c r="F620" s="41">
        <v>1250.32</v>
      </c>
      <c r="G620" s="41">
        <v>1241.96</v>
      </c>
      <c r="H620" s="41">
        <v>1248.6600000000001</v>
      </c>
      <c r="I620" s="41">
        <v>1258.05</v>
      </c>
      <c r="J620" s="41">
        <v>1350.87</v>
      </c>
      <c r="K620" s="41">
        <v>1498.74</v>
      </c>
      <c r="L620" s="41">
        <v>1650.15</v>
      </c>
      <c r="M620" s="41">
        <v>1785.51</v>
      </c>
      <c r="N620" s="41">
        <v>1860.46</v>
      </c>
      <c r="O620" s="41">
        <v>1883.98</v>
      </c>
      <c r="P620" s="41">
        <v>1897.48</v>
      </c>
      <c r="Q620" s="41">
        <v>1909.1</v>
      </c>
      <c r="R620" s="41">
        <v>1867.64</v>
      </c>
      <c r="S620" s="41">
        <v>1855.96</v>
      </c>
      <c r="T620" s="41">
        <v>1916.23</v>
      </c>
      <c r="U620" s="41">
        <v>1948.45</v>
      </c>
      <c r="V620" s="41">
        <v>1944.46</v>
      </c>
      <c r="W620" s="41">
        <v>1917.96</v>
      </c>
      <c r="X620" s="41">
        <v>1896.14</v>
      </c>
      <c r="Y620" s="41">
        <v>1783.82</v>
      </c>
      <c r="Z620" s="41">
        <v>1625.32</v>
      </c>
      <c r="AA620" s="41">
        <v>1516.32</v>
      </c>
    </row>
    <row r="621" spans="1:27" ht="12.75" hidden="1" customHeight="1" outlineLevel="1" x14ac:dyDescent="0.2">
      <c r="A621" s="99" t="s">
        <v>3016</v>
      </c>
      <c r="B621" s="60" t="s">
        <v>90</v>
      </c>
      <c r="C621" s="40" t="s">
        <v>79</v>
      </c>
      <c r="D621" s="41">
        <f>$D$486</f>
        <v>434.18</v>
      </c>
      <c r="E621" s="41">
        <f t="shared" ref="E621:AA621" si="361">$D$486</f>
        <v>434.18</v>
      </c>
      <c r="F621" s="41">
        <f t="shared" si="361"/>
        <v>434.18</v>
      </c>
      <c r="G621" s="41">
        <f t="shared" si="361"/>
        <v>434.18</v>
      </c>
      <c r="H621" s="41">
        <f t="shared" si="361"/>
        <v>434.18</v>
      </c>
      <c r="I621" s="41">
        <f t="shared" si="361"/>
        <v>434.18</v>
      </c>
      <c r="J621" s="41">
        <f t="shared" si="361"/>
        <v>434.18</v>
      </c>
      <c r="K621" s="41">
        <f t="shared" si="361"/>
        <v>434.18</v>
      </c>
      <c r="L621" s="41">
        <f t="shared" si="361"/>
        <v>434.18</v>
      </c>
      <c r="M621" s="41">
        <f t="shared" si="361"/>
        <v>434.18</v>
      </c>
      <c r="N621" s="41">
        <f t="shared" si="361"/>
        <v>434.18</v>
      </c>
      <c r="O621" s="41">
        <f t="shared" si="361"/>
        <v>434.18</v>
      </c>
      <c r="P621" s="41">
        <f t="shared" si="361"/>
        <v>434.18</v>
      </c>
      <c r="Q621" s="41">
        <f t="shared" si="361"/>
        <v>434.18</v>
      </c>
      <c r="R621" s="41">
        <f t="shared" si="361"/>
        <v>434.18</v>
      </c>
      <c r="S621" s="41">
        <f t="shared" si="361"/>
        <v>434.18</v>
      </c>
      <c r="T621" s="41">
        <f t="shared" si="361"/>
        <v>434.18</v>
      </c>
      <c r="U621" s="41">
        <f t="shared" si="361"/>
        <v>434.18</v>
      </c>
      <c r="V621" s="41">
        <f t="shared" si="361"/>
        <v>434.18</v>
      </c>
      <c r="W621" s="41">
        <f t="shared" si="361"/>
        <v>434.18</v>
      </c>
      <c r="X621" s="41">
        <f t="shared" si="361"/>
        <v>434.18</v>
      </c>
      <c r="Y621" s="41">
        <f t="shared" si="361"/>
        <v>434.18</v>
      </c>
      <c r="Z621" s="41">
        <f t="shared" si="361"/>
        <v>434.18</v>
      </c>
      <c r="AA621" s="41">
        <f t="shared" si="361"/>
        <v>434.18</v>
      </c>
    </row>
    <row r="622" spans="1:27" ht="12.75" hidden="1" customHeight="1" outlineLevel="1" x14ac:dyDescent="0.2">
      <c r="A622" s="99" t="s">
        <v>3017</v>
      </c>
      <c r="B622" s="60" t="s">
        <v>83</v>
      </c>
      <c r="C622" s="40" t="s">
        <v>79</v>
      </c>
      <c r="D622" s="41">
        <v>3.72</v>
      </c>
      <c r="E622" s="41">
        <v>3.72</v>
      </c>
      <c r="F622" s="41">
        <v>3.72</v>
      </c>
      <c r="G622" s="41">
        <v>3.72</v>
      </c>
      <c r="H622" s="41">
        <v>3.72</v>
      </c>
      <c r="I622" s="41">
        <v>3.72</v>
      </c>
      <c r="J622" s="41">
        <v>3.72</v>
      </c>
      <c r="K622" s="41">
        <v>3.72</v>
      </c>
      <c r="L622" s="41">
        <v>3.72</v>
      </c>
      <c r="M622" s="41">
        <v>3.72</v>
      </c>
      <c r="N622" s="41">
        <v>3.72</v>
      </c>
      <c r="O622" s="41">
        <v>3.72</v>
      </c>
      <c r="P622" s="41">
        <v>3.72</v>
      </c>
      <c r="Q622" s="41">
        <v>3.72</v>
      </c>
      <c r="R622" s="41">
        <v>3.72</v>
      </c>
      <c r="S622" s="41">
        <v>3.72</v>
      </c>
      <c r="T622" s="41">
        <v>3.72</v>
      </c>
      <c r="U622" s="41">
        <v>3.72</v>
      </c>
      <c r="V622" s="41">
        <v>3.72</v>
      </c>
      <c r="W622" s="41">
        <v>3.72</v>
      </c>
      <c r="X622" s="41">
        <v>3.72</v>
      </c>
      <c r="Y622" s="41">
        <v>3.72</v>
      </c>
      <c r="Z622" s="41">
        <v>3.72</v>
      </c>
      <c r="AA622" s="41">
        <v>3.72</v>
      </c>
    </row>
    <row r="623" spans="1:27" ht="12.75" hidden="1" customHeight="1" outlineLevel="1" x14ac:dyDescent="0.2">
      <c r="A623" s="99" t="s">
        <v>3018</v>
      </c>
      <c r="B623" s="60" t="s">
        <v>81</v>
      </c>
      <c r="C623" s="40" t="s">
        <v>79</v>
      </c>
      <c r="D623" s="41">
        <f>$D$11</f>
        <v>216.36</v>
      </c>
      <c r="E623" s="41">
        <f t="shared" ref="E623:AA623" si="362">$D$11</f>
        <v>216.36</v>
      </c>
      <c r="F623" s="41">
        <f t="shared" si="362"/>
        <v>216.36</v>
      </c>
      <c r="G623" s="41">
        <f t="shared" si="362"/>
        <v>216.36</v>
      </c>
      <c r="H623" s="41">
        <f t="shared" si="362"/>
        <v>216.36</v>
      </c>
      <c r="I623" s="41">
        <f t="shared" si="362"/>
        <v>216.36</v>
      </c>
      <c r="J623" s="41">
        <f t="shared" si="362"/>
        <v>216.36</v>
      </c>
      <c r="K623" s="41">
        <f t="shared" si="362"/>
        <v>216.36</v>
      </c>
      <c r="L623" s="41">
        <f t="shared" si="362"/>
        <v>216.36</v>
      </c>
      <c r="M623" s="41">
        <f t="shared" si="362"/>
        <v>216.36</v>
      </c>
      <c r="N623" s="41">
        <f t="shared" si="362"/>
        <v>216.36</v>
      </c>
      <c r="O623" s="41">
        <f t="shared" si="362"/>
        <v>216.36</v>
      </c>
      <c r="P623" s="41">
        <f t="shared" si="362"/>
        <v>216.36</v>
      </c>
      <c r="Q623" s="41">
        <f t="shared" si="362"/>
        <v>216.36</v>
      </c>
      <c r="R623" s="41">
        <f t="shared" si="362"/>
        <v>216.36</v>
      </c>
      <c r="S623" s="41">
        <f t="shared" si="362"/>
        <v>216.36</v>
      </c>
      <c r="T623" s="41">
        <f t="shared" si="362"/>
        <v>216.36</v>
      </c>
      <c r="U623" s="41">
        <f t="shared" si="362"/>
        <v>216.36</v>
      </c>
      <c r="V623" s="41">
        <f t="shared" si="362"/>
        <v>216.36</v>
      </c>
      <c r="W623" s="41">
        <f t="shared" si="362"/>
        <v>216.36</v>
      </c>
      <c r="X623" s="41">
        <f t="shared" si="362"/>
        <v>216.36</v>
      </c>
      <c r="Y623" s="41">
        <f t="shared" si="362"/>
        <v>216.36</v>
      </c>
      <c r="Z623" s="41">
        <f t="shared" si="362"/>
        <v>216.36</v>
      </c>
      <c r="AA623" s="41">
        <f t="shared" si="362"/>
        <v>216.36</v>
      </c>
    </row>
    <row r="624" spans="1:27" collapsed="1" x14ac:dyDescent="0.2">
      <c r="A624" s="98" t="s">
        <v>3019</v>
      </c>
      <c r="B624" s="25" t="str">
        <f>"29"&amp;"."&amp;$B$801&amp;"."&amp;$B$802</f>
        <v>29.01.2024</v>
      </c>
      <c r="C624" s="88" t="s">
        <v>76</v>
      </c>
      <c r="D624" s="89">
        <f>ROUND(((D625+D626+D628+D627)/1000),5)</f>
        <v>1.95827</v>
      </c>
      <c r="E624" s="89">
        <f>ROUND(((E625+E626+E628+E627)/1000),5)</f>
        <v>1.9047000000000001</v>
      </c>
      <c r="F624" s="89">
        <f>ROUND(((F625+F626+F628+F627)/1000),5)</f>
        <v>1.8692200000000001</v>
      </c>
      <c r="G624" s="89">
        <f t="shared" ref="G624:AA624" si="363">ROUND(((G625+G626+G628+G627)/1000),5)</f>
        <v>1.85704</v>
      </c>
      <c r="H624" s="89">
        <f t="shared" si="363"/>
        <v>1.87653</v>
      </c>
      <c r="I624" s="89">
        <f t="shared" si="363"/>
        <v>1.9874400000000001</v>
      </c>
      <c r="J624" s="89">
        <f t="shared" si="363"/>
        <v>2.1454300000000002</v>
      </c>
      <c r="K624" s="89">
        <f t="shared" si="363"/>
        <v>2.4405100000000002</v>
      </c>
      <c r="L624" s="89">
        <f t="shared" si="363"/>
        <v>2.6777799999999998</v>
      </c>
      <c r="M624" s="89">
        <f t="shared" si="363"/>
        <v>2.63063</v>
      </c>
      <c r="N624" s="89">
        <f t="shared" si="363"/>
        <v>2.6304400000000001</v>
      </c>
      <c r="O624" s="89">
        <f t="shared" si="363"/>
        <v>2.7204799999999998</v>
      </c>
      <c r="P624" s="89">
        <f t="shared" si="363"/>
        <v>2.7146599999999999</v>
      </c>
      <c r="Q624" s="89">
        <f t="shared" si="363"/>
        <v>2.7201900000000001</v>
      </c>
      <c r="R624" s="89">
        <f t="shared" si="363"/>
        <v>2.7194099999999999</v>
      </c>
      <c r="S624" s="89">
        <f t="shared" si="363"/>
        <v>2.7023299999999999</v>
      </c>
      <c r="T624" s="89">
        <f t="shared" si="363"/>
        <v>2.5829399999999998</v>
      </c>
      <c r="U624" s="89">
        <f t="shared" si="363"/>
        <v>2.6034099999999998</v>
      </c>
      <c r="V624" s="89">
        <f t="shared" si="363"/>
        <v>2.60284</v>
      </c>
      <c r="W624" s="89">
        <f t="shared" si="363"/>
        <v>2.6967599999999998</v>
      </c>
      <c r="X624" s="89">
        <f t="shared" si="363"/>
        <v>2.5756299999999999</v>
      </c>
      <c r="Y624" s="89">
        <f t="shared" si="363"/>
        <v>2.4463200000000001</v>
      </c>
      <c r="Z624" s="89">
        <f t="shared" si="363"/>
        <v>2.1603400000000001</v>
      </c>
      <c r="AA624" s="89">
        <f t="shared" si="363"/>
        <v>2.1099299999999999</v>
      </c>
    </row>
    <row r="625" spans="1:27" ht="12.75" hidden="1" customHeight="1" outlineLevel="1" x14ac:dyDescent="0.2">
      <c r="A625" s="99" t="s">
        <v>3020</v>
      </c>
      <c r="B625" s="60" t="s">
        <v>238</v>
      </c>
      <c r="C625" s="40" t="s">
        <v>79</v>
      </c>
      <c r="D625" s="41">
        <v>1304.01</v>
      </c>
      <c r="E625" s="41">
        <v>1250.44</v>
      </c>
      <c r="F625" s="41">
        <v>1214.96</v>
      </c>
      <c r="G625" s="41">
        <v>1202.78</v>
      </c>
      <c r="H625" s="41">
        <v>1222.27</v>
      </c>
      <c r="I625" s="41">
        <v>1333.18</v>
      </c>
      <c r="J625" s="41">
        <v>1491.17</v>
      </c>
      <c r="K625" s="41">
        <v>1786.25</v>
      </c>
      <c r="L625" s="41">
        <v>2023.52</v>
      </c>
      <c r="M625" s="41">
        <v>1976.37</v>
      </c>
      <c r="N625" s="41">
        <v>1976.18</v>
      </c>
      <c r="O625" s="41">
        <v>2066.2199999999998</v>
      </c>
      <c r="P625" s="41">
        <v>2060.4</v>
      </c>
      <c r="Q625" s="41">
        <v>2065.9299999999998</v>
      </c>
      <c r="R625" s="41">
        <v>2065.15</v>
      </c>
      <c r="S625" s="41">
        <v>2048.0700000000002</v>
      </c>
      <c r="T625" s="41">
        <v>1928.68</v>
      </c>
      <c r="U625" s="41">
        <v>1949.15</v>
      </c>
      <c r="V625" s="41">
        <v>1948.58</v>
      </c>
      <c r="W625" s="41">
        <v>2042.5</v>
      </c>
      <c r="X625" s="41">
        <v>1921.37</v>
      </c>
      <c r="Y625" s="41">
        <v>1792.06</v>
      </c>
      <c r="Z625" s="41">
        <v>1506.08</v>
      </c>
      <c r="AA625" s="41">
        <v>1455.67</v>
      </c>
    </row>
    <row r="626" spans="1:27" ht="12.75" hidden="1" customHeight="1" outlineLevel="1" x14ac:dyDescent="0.2">
      <c r="A626" s="99" t="s">
        <v>3021</v>
      </c>
      <c r="B626" s="60" t="s">
        <v>90</v>
      </c>
      <c r="C626" s="40" t="s">
        <v>79</v>
      </c>
      <c r="D626" s="41">
        <f>$D$486</f>
        <v>434.18</v>
      </c>
      <c r="E626" s="41">
        <f t="shared" ref="E626:AA626" si="364">$D$486</f>
        <v>434.18</v>
      </c>
      <c r="F626" s="41">
        <f t="shared" si="364"/>
        <v>434.18</v>
      </c>
      <c r="G626" s="41">
        <f t="shared" si="364"/>
        <v>434.18</v>
      </c>
      <c r="H626" s="41">
        <f t="shared" si="364"/>
        <v>434.18</v>
      </c>
      <c r="I626" s="41">
        <f t="shared" si="364"/>
        <v>434.18</v>
      </c>
      <c r="J626" s="41">
        <f t="shared" si="364"/>
        <v>434.18</v>
      </c>
      <c r="K626" s="41">
        <f t="shared" si="364"/>
        <v>434.18</v>
      </c>
      <c r="L626" s="41">
        <f t="shared" si="364"/>
        <v>434.18</v>
      </c>
      <c r="M626" s="41">
        <f t="shared" si="364"/>
        <v>434.18</v>
      </c>
      <c r="N626" s="41">
        <f t="shared" si="364"/>
        <v>434.18</v>
      </c>
      <c r="O626" s="41">
        <f t="shared" si="364"/>
        <v>434.18</v>
      </c>
      <c r="P626" s="41">
        <f t="shared" si="364"/>
        <v>434.18</v>
      </c>
      <c r="Q626" s="41">
        <f t="shared" si="364"/>
        <v>434.18</v>
      </c>
      <c r="R626" s="41">
        <f t="shared" si="364"/>
        <v>434.18</v>
      </c>
      <c r="S626" s="41">
        <f t="shared" si="364"/>
        <v>434.18</v>
      </c>
      <c r="T626" s="41">
        <f t="shared" si="364"/>
        <v>434.18</v>
      </c>
      <c r="U626" s="41">
        <f t="shared" si="364"/>
        <v>434.18</v>
      </c>
      <c r="V626" s="41">
        <f t="shared" si="364"/>
        <v>434.18</v>
      </c>
      <c r="W626" s="41">
        <f t="shared" si="364"/>
        <v>434.18</v>
      </c>
      <c r="X626" s="41">
        <f t="shared" si="364"/>
        <v>434.18</v>
      </c>
      <c r="Y626" s="41">
        <f t="shared" si="364"/>
        <v>434.18</v>
      </c>
      <c r="Z626" s="41">
        <f t="shared" si="364"/>
        <v>434.18</v>
      </c>
      <c r="AA626" s="41">
        <f t="shared" si="364"/>
        <v>434.18</v>
      </c>
    </row>
    <row r="627" spans="1:27" ht="12.75" hidden="1" customHeight="1" outlineLevel="1" x14ac:dyDescent="0.2">
      <c r="A627" s="99" t="s">
        <v>3022</v>
      </c>
      <c r="B627" s="60" t="s">
        <v>83</v>
      </c>
      <c r="C627" s="40" t="s">
        <v>79</v>
      </c>
      <c r="D627" s="41">
        <v>3.72</v>
      </c>
      <c r="E627" s="41">
        <v>3.72</v>
      </c>
      <c r="F627" s="41">
        <v>3.72</v>
      </c>
      <c r="G627" s="41">
        <v>3.72</v>
      </c>
      <c r="H627" s="41">
        <v>3.72</v>
      </c>
      <c r="I627" s="41">
        <v>3.72</v>
      </c>
      <c r="J627" s="41">
        <v>3.72</v>
      </c>
      <c r="K627" s="41">
        <v>3.72</v>
      </c>
      <c r="L627" s="41">
        <v>3.72</v>
      </c>
      <c r="M627" s="41">
        <v>3.72</v>
      </c>
      <c r="N627" s="41">
        <v>3.72</v>
      </c>
      <c r="O627" s="41">
        <v>3.72</v>
      </c>
      <c r="P627" s="41">
        <v>3.72</v>
      </c>
      <c r="Q627" s="41">
        <v>3.72</v>
      </c>
      <c r="R627" s="41">
        <v>3.72</v>
      </c>
      <c r="S627" s="41">
        <v>3.72</v>
      </c>
      <c r="T627" s="41">
        <v>3.72</v>
      </c>
      <c r="U627" s="41">
        <v>3.72</v>
      </c>
      <c r="V627" s="41">
        <v>3.72</v>
      </c>
      <c r="W627" s="41">
        <v>3.72</v>
      </c>
      <c r="X627" s="41">
        <v>3.72</v>
      </c>
      <c r="Y627" s="41">
        <v>3.72</v>
      </c>
      <c r="Z627" s="41">
        <v>3.72</v>
      </c>
      <c r="AA627" s="41">
        <v>3.72</v>
      </c>
    </row>
    <row r="628" spans="1:27" ht="12.75" hidden="1" customHeight="1" outlineLevel="1" x14ac:dyDescent="0.2">
      <c r="A628" s="99" t="s">
        <v>3023</v>
      </c>
      <c r="B628" s="60" t="s">
        <v>81</v>
      </c>
      <c r="C628" s="40" t="s">
        <v>79</v>
      </c>
      <c r="D628" s="41">
        <f>$D$11</f>
        <v>216.36</v>
      </c>
      <c r="E628" s="41">
        <f t="shared" ref="E628:AA628" si="365">$D$11</f>
        <v>216.36</v>
      </c>
      <c r="F628" s="41">
        <f t="shared" si="365"/>
        <v>216.36</v>
      </c>
      <c r="G628" s="41">
        <f t="shared" si="365"/>
        <v>216.36</v>
      </c>
      <c r="H628" s="41">
        <f t="shared" si="365"/>
        <v>216.36</v>
      </c>
      <c r="I628" s="41">
        <f t="shared" si="365"/>
        <v>216.36</v>
      </c>
      <c r="J628" s="41">
        <f t="shared" si="365"/>
        <v>216.36</v>
      </c>
      <c r="K628" s="41">
        <f t="shared" si="365"/>
        <v>216.36</v>
      </c>
      <c r="L628" s="41">
        <f t="shared" si="365"/>
        <v>216.36</v>
      </c>
      <c r="M628" s="41">
        <f t="shared" si="365"/>
        <v>216.36</v>
      </c>
      <c r="N628" s="41">
        <f t="shared" si="365"/>
        <v>216.36</v>
      </c>
      <c r="O628" s="41">
        <f t="shared" si="365"/>
        <v>216.36</v>
      </c>
      <c r="P628" s="41">
        <f t="shared" si="365"/>
        <v>216.36</v>
      </c>
      <c r="Q628" s="41">
        <f t="shared" si="365"/>
        <v>216.36</v>
      </c>
      <c r="R628" s="41">
        <f t="shared" si="365"/>
        <v>216.36</v>
      </c>
      <c r="S628" s="41">
        <f t="shared" si="365"/>
        <v>216.36</v>
      </c>
      <c r="T628" s="41">
        <f t="shared" si="365"/>
        <v>216.36</v>
      </c>
      <c r="U628" s="41">
        <f t="shared" si="365"/>
        <v>216.36</v>
      </c>
      <c r="V628" s="41">
        <f t="shared" si="365"/>
        <v>216.36</v>
      </c>
      <c r="W628" s="41">
        <f t="shared" si="365"/>
        <v>216.36</v>
      </c>
      <c r="X628" s="41">
        <f t="shared" si="365"/>
        <v>216.36</v>
      </c>
      <c r="Y628" s="41">
        <f t="shared" si="365"/>
        <v>216.36</v>
      </c>
      <c r="Z628" s="41">
        <f t="shared" si="365"/>
        <v>216.36</v>
      </c>
      <c r="AA628" s="41">
        <f t="shared" si="365"/>
        <v>216.36</v>
      </c>
    </row>
    <row r="629" spans="1:27" collapsed="1" x14ac:dyDescent="0.2">
      <c r="A629" s="98" t="s">
        <v>3024</v>
      </c>
      <c r="B629" s="25" t="str">
        <f>"30"&amp;"."&amp;$B$801&amp;"."&amp;$B$802</f>
        <v>30.01.2024</v>
      </c>
      <c r="C629" s="88" t="s">
        <v>76</v>
      </c>
      <c r="D629" s="89">
        <f>ROUND(((D630+D631+D633+D632)/1000),5)</f>
        <v>1.9831300000000001</v>
      </c>
      <c r="E629" s="89">
        <f>ROUND(((E630+E631+E633+E632)/1000),5)</f>
        <v>1.90391</v>
      </c>
      <c r="F629" s="89">
        <f>ROUND(((F630+F631+F633+F632)/1000),5)</f>
        <v>1.87313</v>
      </c>
      <c r="G629" s="89">
        <f t="shared" ref="G629:AA629" si="366">ROUND(((G630+G631+G633+G632)/1000),5)</f>
        <v>1.86494</v>
      </c>
      <c r="H629" s="89">
        <f t="shared" si="366"/>
        <v>1.9041600000000001</v>
      </c>
      <c r="I629" s="89">
        <f t="shared" si="366"/>
        <v>2.0459999999999998</v>
      </c>
      <c r="J629" s="89">
        <f t="shared" si="366"/>
        <v>2.25482</v>
      </c>
      <c r="K629" s="89">
        <f t="shared" si="366"/>
        <v>2.4675699999999998</v>
      </c>
      <c r="L629" s="89">
        <f t="shared" si="366"/>
        <v>2.67719</v>
      </c>
      <c r="M629" s="89">
        <f t="shared" si="366"/>
        <v>2.6934399999999998</v>
      </c>
      <c r="N629" s="89">
        <f t="shared" si="366"/>
        <v>2.7000600000000001</v>
      </c>
      <c r="O629" s="89">
        <f t="shared" si="366"/>
        <v>2.7418900000000002</v>
      </c>
      <c r="P629" s="89">
        <f t="shared" si="366"/>
        <v>2.72959</v>
      </c>
      <c r="Q629" s="89">
        <f t="shared" si="366"/>
        <v>2.7360699999999998</v>
      </c>
      <c r="R629" s="89">
        <f t="shared" si="366"/>
        <v>2.7442700000000002</v>
      </c>
      <c r="S629" s="89">
        <f t="shared" si="366"/>
        <v>2.7124999999999999</v>
      </c>
      <c r="T629" s="89">
        <f t="shared" si="366"/>
        <v>2.6954500000000001</v>
      </c>
      <c r="U629" s="89">
        <f t="shared" si="366"/>
        <v>2.6996899999999999</v>
      </c>
      <c r="V629" s="89">
        <f t="shared" si="366"/>
        <v>2.6678299999999999</v>
      </c>
      <c r="W629" s="89">
        <f t="shared" si="366"/>
        <v>2.7039</v>
      </c>
      <c r="X629" s="89">
        <f t="shared" si="366"/>
        <v>2.5261800000000001</v>
      </c>
      <c r="Y629" s="89">
        <f t="shared" si="366"/>
        <v>2.4580700000000002</v>
      </c>
      <c r="Z629" s="89">
        <f t="shared" si="366"/>
        <v>2.19028</v>
      </c>
      <c r="AA629" s="89">
        <f t="shared" si="366"/>
        <v>2.1173500000000001</v>
      </c>
    </row>
    <row r="630" spans="1:27" ht="12.75" hidden="1" customHeight="1" outlineLevel="1" x14ac:dyDescent="0.2">
      <c r="A630" s="99" t="s">
        <v>3025</v>
      </c>
      <c r="B630" s="60" t="s">
        <v>238</v>
      </c>
      <c r="C630" s="40" t="s">
        <v>79</v>
      </c>
      <c r="D630" s="41">
        <v>1328.87</v>
      </c>
      <c r="E630" s="41">
        <v>1249.6500000000001</v>
      </c>
      <c r="F630" s="41">
        <v>1218.8699999999999</v>
      </c>
      <c r="G630" s="41">
        <v>1210.68</v>
      </c>
      <c r="H630" s="41">
        <v>1249.9000000000001</v>
      </c>
      <c r="I630" s="41">
        <v>1391.74</v>
      </c>
      <c r="J630" s="41">
        <v>1600.56</v>
      </c>
      <c r="K630" s="41">
        <v>1813.31</v>
      </c>
      <c r="L630" s="41">
        <v>2022.93</v>
      </c>
      <c r="M630" s="41">
        <v>2039.18</v>
      </c>
      <c r="N630" s="41">
        <v>2045.8</v>
      </c>
      <c r="O630" s="41">
        <v>2087.63</v>
      </c>
      <c r="P630" s="41">
        <v>2075.33</v>
      </c>
      <c r="Q630" s="41">
        <v>2081.81</v>
      </c>
      <c r="R630" s="41">
        <v>2090.0100000000002</v>
      </c>
      <c r="S630" s="41">
        <v>2058.2399999999998</v>
      </c>
      <c r="T630" s="41">
        <v>2041.19</v>
      </c>
      <c r="U630" s="41">
        <v>2045.43</v>
      </c>
      <c r="V630" s="41">
        <v>2013.57</v>
      </c>
      <c r="W630" s="41">
        <v>2049.64</v>
      </c>
      <c r="X630" s="41">
        <v>1871.92</v>
      </c>
      <c r="Y630" s="41">
        <v>1803.81</v>
      </c>
      <c r="Z630" s="41">
        <v>1536.02</v>
      </c>
      <c r="AA630" s="41">
        <v>1463.09</v>
      </c>
    </row>
    <row r="631" spans="1:27" ht="12.75" hidden="1" customHeight="1" outlineLevel="1" x14ac:dyDescent="0.2">
      <c r="A631" s="99" t="s">
        <v>3026</v>
      </c>
      <c r="B631" s="60" t="s">
        <v>90</v>
      </c>
      <c r="C631" s="40" t="s">
        <v>79</v>
      </c>
      <c r="D631" s="41">
        <f>$D$486</f>
        <v>434.18</v>
      </c>
      <c r="E631" s="41">
        <f t="shared" ref="E631:AA631" si="367">$D$486</f>
        <v>434.18</v>
      </c>
      <c r="F631" s="41">
        <f t="shared" si="367"/>
        <v>434.18</v>
      </c>
      <c r="G631" s="41">
        <f t="shared" si="367"/>
        <v>434.18</v>
      </c>
      <c r="H631" s="41">
        <f t="shared" si="367"/>
        <v>434.18</v>
      </c>
      <c r="I631" s="41">
        <f t="shared" si="367"/>
        <v>434.18</v>
      </c>
      <c r="J631" s="41">
        <f t="shared" si="367"/>
        <v>434.18</v>
      </c>
      <c r="K631" s="41">
        <f t="shared" si="367"/>
        <v>434.18</v>
      </c>
      <c r="L631" s="41">
        <f t="shared" si="367"/>
        <v>434.18</v>
      </c>
      <c r="M631" s="41">
        <f t="shared" si="367"/>
        <v>434.18</v>
      </c>
      <c r="N631" s="41">
        <f t="shared" si="367"/>
        <v>434.18</v>
      </c>
      <c r="O631" s="41">
        <f t="shared" si="367"/>
        <v>434.18</v>
      </c>
      <c r="P631" s="41">
        <f t="shared" si="367"/>
        <v>434.18</v>
      </c>
      <c r="Q631" s="41">
        <f t="shared" si="367"/>
        <v>434.18</v>
      </c>
      <c r="R631" s="41">
        <f t="shared" si="367"/>
        <v>434.18</v>
      </c>
      <c r="S631" s="41">
        <f t="shared" si="367"/>
        <v>434.18</v>
      </c>
      <c r="T631" s="41">
        <f t="shared" si="367"/>
        <v>434.18</v>
      </c>
      <c r="U631" s="41">
        <f t="shared" si="367"/>
        <v>434.18</v>
      </c>
      <c r="V631" s="41">
        <f t="shared" si="367"/>
        <v>434.18</v>
      </c>
      <c r="W631" s="41">
        <f t="shared" si="367"/>
        <v>434.18</v>
      </c>
      <c r="X631" s="41">
        <f t="shared" si="367"/>
        <v>434.18</v>
      </c>
      <c r="Y631" s="41">
        <f t="shared" si="367"/>
        <v>434.18</v>
      </c>
      <c r="Z631" s="41">
        <f t="shared" si="367"/>
        <v>434.18</v>
      </c>
      <c r="AA631" s="41">
        <f t="shared" si="367"/>
        <v>434.18</v>
      </c>
    </row>
    <row r="632" spans="1:27" ht="12.75" hidden="1" customHeight="1" outlineLevel="1" x14ac:dyDescent="0.2">
      <c r="A632" s="99" t="s">
        <v>3027</v>
      </c>
      <c r="B632" s="60" t="s">
        <v>83</v>
      </c>
      <c r="C632" s="40" t="s">
        <v>79</v>
      </c>
      <c r="D632" s="41">
        <v>3.72</v>
      </c>
      <c r="E632" s="41">
        <v>3.72</v>
      </c>
      <c r="F632" s="41">
        <v>3.72</v>
      </c>
      <c r="G632" s="41">
        <v>3.72</v>
      </c>
      <c r="H632" s="41">
        <v>3.72</v>
      </c>
      <c r="I632" s="41">
        <v>3.72</v>
      </c>
      <c r="J632" s="41">
        <v>3.72</v>
      </c>
      <c r="K632" s="41">
        <v>3.72</v>
      </c>
      <c r="L632" s="41">
        <v>3.72</v>
      </c>
      <c r="M632" s="41">
        <v>3.72</v>
      </c>
      <c r="N632" s="41">
        <v>3.72</v>
      </c>
      <c r="O632" s="41">
        <v>3.72</v>
      </c>
      <c r="P632" s="41">
        <v>3.72</v>
      </c>
      <c r="Q632" s="41">
        <v>3.72</v>
      </c>
      <c r="R632" s="41">
        <v>3.72</v>
      </c>
      <c r="S632" s="41">
        <v>3.72</v>
      </c>
      <c r="T632" s="41">
        <v>3.72</v>
      </c>
      <c r="U632" s="41">
        <v>3.72</v>
      </c>
      <c r="V632" s="41">
        <v>3.72</v>
      </c>
      <c r="W632" s="41">
        <v>3.72</v>
      </c>
      <c r="X632" s="41">
        <v>3.72</v>
      </c>
      <c r="Y632" s="41">
        <v>3.72</v>
      </c>
      <c r="Z632" s="41">
        <v>3.72</v>
      </c>
      <c r="AA632" s="41">
        <v>3.72</v>
      </c>
    </row>
    <row r="633" spans="1:27" ht="12.75" hidden="1" customHeight="1" outlineLevel="1" x14ac:dyDescent="0.2">
      <c r="A633" s="99" t="s">
        <v>3028</v>
      </c>
      <c r="B633" s="60" t="s">
        <v>81</v>
      </c>
      <c r="C633" s="40" t="s">
        <v>79</v>
      </c>
      <c r="D633" s="41">
        <f>$D$11</f>
        <v>216.36</v>
      </c>
      <c r="E633" s="41">
        <f t="shared" ref="E633:AA633" si="368">$D$11</f>
        <v>216.36</v>
      </c>
      <c r="F633" s="41">
        <f t="shared" si="368"/>
        <v>216.36</v>
      </c>
      <c r="G633" s="41">
        <f t="shared" si="368"/>
        <v>216.36</v>
      </c>
      <c r="H633" s="41">
        <f t="shared" si="368"/>
        <v>216.36</v>
      </c>
      <c r="I633" s="41">
        <f t="shared" si="368"/>
        <v>216.36</v>
      </c>
      <c r="J633" s="41">
        <f t="shared" si="368"/>
        <v>216.36</v>
      </c>
      <c r="K633" s="41">
        <f t="shared" si="368"/>
        <v>216.36</v>
      </c>
      <c r="L633" s="41">
        <f t="shared" si="368"/>
        <v>216.36</v>
      </c>
      <c r="M633" s="41">
        <f t="shared" si="368"/>
        <v>216.36</v>
      </c>
      <c r="N633" s="41">
        <f t="shared" si="368"/>
        <v>216.36</v>
      </c>
      <c r="O633" s="41">
        <f t="shared" si="368"/>
        <v>216.36</v>
      </c>
      <c r="P633" s="41">
        <f t="shared" si="368"/>
        <v>216.36</v>
      </c>
      <c r="Q633" s="41">
        <f t="shared" si="368"/>
        <v>216.36</v>
      </c>
      <c r="R633" s="41">
        <f t="shared" si="368"/>
        <v>216.36</v>
      </c>
      <c r="S633" s="41">
        <f t="shared" si="368"/>
        <v>216.36</v>
      </c>
      <c r="T633" s="41">
        <f t="shared" si="368"/>
        <v>216.36</v>
      </c>
      <c r="U633" s="41">
        <f t="shared" si="368"/>
        <v>216.36</v>
      </c>
      <c r="V633" s="41">
        <f t="shared" si="368"/>
        <v>216.36</v>
      </c>
      <c r="W633" s="41">
        <f t="shared" si="368"/>
        <v>216.36</v>
      </c>
      <c r="X633" s="41">
        <f t="shared" si="368"/>
        <v>216.36</v>
      </c>
      <c r="Y633" s="41">
        <f t="shared" si="368"/>
        <v>216.36</v>
      </c>
      <c r="Z633" s="41">
        <f t="shared" si="368"/>
        <v>216.36</v>
      </c>
      <c r="AA633" s="41">
        <f t="shared" si="368"/>
        <v>216.36</v>
      </c>
    </row>
    <row r="634" spans="1:27" collapsed="1" x14ac:dyDescent="0.2">
      <c r="A634" s="98" t="s">
        <v>3029</v>
      </c>
      <c r="B634" s="25" t="str">
        <f>"31"&amp;"."&amp;$B$801&amp;"."&amp;$B$802</f>
        <v>31.01.2024</v>
      </c>
      <c r="C634" s="88" t="s">
        <v>76</v>
      </c>
      <c r="D634" s="89">
        <f>ROUND(((D635+D636+D638+D637)/1000),5)</f>
        <v>1.91903</v>
      </c>
      <c r="E634" s="89">
        <f>ROUND(((E635+E636+E638+E637)/1000),5)</f>
        <v>1.8594900000000001</v>
      </c>
      <c r="F634" s="89">
        <f>ROUND(((F635+F636+F638+F637)/1000),5)</f>
        <v>1.82199</v>
      </c>
      <c r="G634" s="89">
        <f t="shared" ref="G634:AA634" si="369">ROUND(((G635+G636+G638+G637)/1000),5)</f>
        <v>1.8280799999999999</v>
      </c>
      <c r="H634" s="89">
        <f t="shared" si="369"/>
        <v>1.8986000000000001</v>
      </c>
      <c r="I634" s="89">
        <f t="shared" si="369"/>
        <v>2.0613700000000001</v>
      </c>
      <c r="J634" s="89">
        <f t="shared" si="369"/>
        <v>2.3125399999999998</v>
      </c>
      <c r="K634" s="89">
        <f t="shared" si="369"/>
        <v>2.4808599999999998</v>
      </c>
      <c r="L634" s="89">
        <f t="shared" si="369"/>
        <v>2.6937600000000002</v>
      </c>
      <c r="M634" s="89">
        <f t="shared" si="369"/>
        <v>2.7804000000000002</v>
      </c>
      <c r="N634" s="89">
        <f t="shared" si="369"/>
        <v>2.8211499999999998</v>
      </c>
      <c r="O634" s="89">
        <f t="shared" si="369"/>
        <v>2.8742399999999999</v>
      </c>
      <c r="P634" s="89">
        <f t="shared" si="369"/>
        <v>2.8226900000000001</v>
      </c>
      <c r="Q634" s="89">
        <f t="shared" si="369"/>
        <v>2.8291599999999999</v>
      </c>
      <c r="R634" s="89">
        <f t="shared" si="369"/>
        <v>2.8136800000000002</v>
      </c>
      <c r="S634" s="89">
        <f t="shared" si="369"/>
        <v>2.7784900000000001</v>
      </c>
      <c r="T634" s="89">
        <f t="shared" si="369"/>
        <v>2.7402099999999998</v>
      </c>
      <c r="U634" s="89">
        <f t="shared" si="369"/>
        <v>2.7913399999999999</v>
      </c>
      <c r="V634" s="89">
        <f t="shared" si="369"/>
        <v>2.7807499999999998</v>
      </c>
      <c r="W634" s="89">
        <f t="shared" si="369"/>
        <v>2.7806600000000001</v>
      </c>
      <c r="X634" s="89">
        <f t="shared" si="369"/>
        <v>2.67482</v>
      </c>
      <c r="Y634" s="89">
        <f t="shared" si="369"/>
        <v>2.5386899999999999</v>
      </c>
      <c r="Z634" s="89">
        <f t="shared" si="369"/>
        <v>2.4456199999999999</v>
      </c>
      <c r="AA634" s="89">
        <f t="shared" si="369"/>
        <v>2.23577</v>
      </c>
    </row>
    <row r="635" spans="1:27" ht="12.75" hidden="1" customHeight="1" outlineLevel="1" x14ac:dyDescent="0.2">
      <c r="A635" s="99" t="s">
        <v>3030</v>
      </c>
      <c r="B635" s="60" t="s">
        <v>238</v>
      </c>
      <c r="C635" s="40" t="s">
        <v>79</v>
      </c>
      <c r="D635" s="41">
        <v>1264.77</v>
      </c>
      <c r="E635" s="41">
        <v>1205.23</v>
      </c>
      <c r="F635" s="41">
        <v>1167.73</v>
      </c>
      <c r="G635" s="41">
        <v>1173.82</v>
      </c>
      <c r="H635" s="41">
        <v>1244.3399999999999</v>
      </c>
      <c r="I635" s="41">
        <v>1407.11</v>
      </c>
      <c r="J635" s="41">
        <v>1658.28</v>
      </c>
      <c r="K635" s="41">
        <v>1826.6</v>
      </c>
      <c r="L635" s="41">
        <v>2039.5</v>
      </c>
      <c r="M635" s="41">
        <v>2126.14</v>
      </c>
      <c r="N635" s="41">
        <v>2166.89</v>
      </c>
      <c r="O635" s="41">
        <v>2219.98</v>
      </c>
      <c r="P635" s="41">
        <v>2168.4299999999998</v>
      </c>
      <c r="Q635" s="41">
        <v>2174.9</v>
      </c>
      <c r="R635" s="41">
        <v>2159.42</v>
      </c>
      <c r="S635" s="41">
        <v>2124.23</v>
      </c>
      <c r="T635" s="41">
        <v>2085.9499999999998</v>
      </c>
      <c r="U635" s="41">
        <v>2137.08</v>
      </c>
      <c r="V635" s="41">
        <v>2126.4899999999998</v>
      </c>
      <c r="W635" s="41">
        <v>2126.4</v>
      </c>
      <c r="X635" s="41">
        <v>2020.56</v>
      </c>
      <c r="Y635" s="41">
        <v>1884.43</v>
      </c>
      <c r="Z635" s="41">
        <v>1791.36</v>
      </c>
      <c r="AA635" s="41">
        <v>1581.51</v>
      </c>
    </row>
    <row r="636" spans="1:27" ht="12.75" hidden="1" customHeight="1" outlineLevel="1" x14ac:dyDescent="0.2">
      <c r="A636" s="99" t="s">
        <v>3031</v>
      </c>
      <c r="B636" s="60" t="s">
        <v>90</v>
      </c>
      <c r="C636" s="40" t="s">
        <v>79</v>
      </c>
      <c r="D636" s="41">
        <f>$D$486</f>
        <v>434.18</v>
      </c>
      <c r="E636" s="41">
        <f t="shared" ref="E636:AA636" si="370">$D$486</f>
        <v>434.18</v>
      </c>
      <c r="F636" s="41">
        <f t="shared" si="370"/>
        <v>434.18</v>
      </c>
      <c r="G636" s="41">
        <f t="shared" si="370"/>
        <v>434.18</v>
      </c>
      <c r="H636" s="41">
        <f t="shared" si="370"/>
        <v>434.18</v>
      </c>
      <c r="I636" s="41">
        <f t="shared" si="370"/>
        <v>434.18</v>
      </c>
      <c r="J636" s="41">
        <f t="shared" si="370"/>
        <v>434.18</v>
      </c>
      <c r="K636" s="41">
        <f t="shared" si="370"/>
        <v>434.18</v>
      </c>
      <c r="L636" s="41">
        <f t="shared" si="370"/>
        <v>434.18</v>
      </c>
      <c r="M636" s="41">
        <f t="shared" si="370"/>
        <v>434.18</v>
      </c>
      <c r="N636" s="41">
        <f t="shared" si="370"/>
        <v>434.18</v>
      </c>
      <c r="O636" s="41">
        <f t="shared" si="370"/>
        <v>434.18</v>
      </c>
      <c r="P636" s="41">
        <f t="shared" si="370"/>
        <v>434.18</v>
      </c>
      <c r="Q636" s="41">
        <f t="shared" si="370"/>
        <v>434.18</v>
      </c>
      <c r="R636" s="41">
        <f t="shared" si="370"/>
        <v>434.18</v>
      </c>
      <c r="S636" s="41">
        <f t="shared" si="370"/>
        <v>434.18</v>
      </c>
      <c r="T636" s="41">
        <f t="shared" si="370"/>
        <v>434.18</v>
      </c>
      <c r="U636" s="41">
        <f t="shared" si="370"/>
        <v>434.18</v>
      </c>
      <c r="V636" s="41">
        <f t="shared" si="370"/>
        <v>434.18</v>
      </c>
      <c r="W636" s="41">
        <f t="shared" si="370"/>
        <v>434.18</v>
      </c>
      <c r="X636" s="41">
        <f t="shared" si="370"/>
        <v>434.18</v>
      </c>
      <c r="Y636" s="41">
        <f t="shared" si="370"/>
        <v>434.18</v>
      </c>
      <c r="Z636" s="41">
        <f t="shared" si="370"/>
        <v>434.18</v>
      </c>
      <c r="AA636" s="41">
        <f t="shared" si="370"/>
        <v>434.18</v>
      </c>
    </row>
    <row r="637" spans="1:27" ht="12.75" hidden="1" customHeight="1" outlineLevel="1" x14ac:dyDescent="0.2">
      <c r="A637" s="99" t="s">
        <v>3032</v>
      </c>
      <c r="B637" s="60" t="s">
        <v>83</v>
      </c>
      <c r="C637" s="40" t="s">
        <v>79</v>
      </c>
      <c r="D637" s="41">
        <v>3.72</v>
      </c>
      <c r="E637" s="41">
        <v>3.72</v>
      </c>
      <c r="F637" s="41">
        <v>3.72</v>
      </c>
      <c r="G637" s="41">
        <v>3.72</v>
      </c>
      <c r="H637" s="41">
        <v>3.72</v>
      </c>
      <c r="I637" s="41">
        <v>3.72</v>
      </c>
      <c r="J637" s="41">
        <v>3.72</v>
      </c>
      <c r="K637" s="41">
        <v>3.72</v>
      </c>
      <c r="L637" s="41">
        <v>3.72</v>
      </c>
      <c r="M637" s="41">
        <v>3.72</v>
      </c>
      <c r="N637" s="41">
        <v>3.72</v>
      </c>
      <c r="O637" s="41">
        <v>3.72</v>
      </c>
      <c r="P637" s="41">
        <v>3.72</v>
      </c>
      <c r="Q637" s="41">
        <v>3.72</v>
      </c>
      <c r="R637" s="41">
        <v>3.72</v>
      </c>
      <c r="S637" s="41">
        <v>3.72</v>
      </c>
      <c r="T637" s="41">
        <v>3.72</v>
      </c>
      <c r="U637" s="41">
        <v>3.72</v>
      </c>
      <c r="V637" s="41">
        <v>3.72</v>
      </c>
      <c r="W637" s="41">
        <v>3.72</v>
      </c>
      <c r="X637" s="41">
        <v>3.72</v>
      </c>
      <c r="Y637" s="41">
        <v>3.72</v>
      </c>
      <c r="Z637" s="41">
        <v>3.72</v>
      </c>
      <c r="AA637" s="41">
        <v>3.72</v>
      </c>
    </row>
    <row r="638" spans="1:27" ht="12.75" hidden="1" customHeight="1" outlineLevel="1" x14ac:dyDescent="0.2">
      <c r="A638" s="99" t="s">
        <v>3033</v>
      </c>
      <c r="B638" s="60" t="s">
        <v>81</v>
      </c>
      <c r="C638" s="40" t="s">
        <v>79</v>
      </c>
      <c r="D638" s="41">
        <f>$D$11</f>
        <v>216.36</v>
      </c>
      <c r="E638" s="41">
        <f t="shared" ref="E638:AA638" si="371">$D$11</f>
        <v>216.36</v>
      </c>
      <c r="F638" s="41">
        <f t="shared" si="371"/>
        <v>216.36</v>
      </c>
      <c r="G638" s="41">
        <f t="shared" si="371"/>
        <v>216.36</v>
      </c>
      <c r="H638" s="41">
        <f t="shared" si="371"/>
        <v>216.36</v>
      </c>
      <c r="I638" s="41">
        <f t="shared" si="371"/>
        <v>216.36</v>
      </c>
      <c r="J638" s="41">
        <f t="shared" si="371"/>
        <v>216.36</v>
      </c>
      <c r="K638" s="41">
        <f t="shared" si="371"/>
        <v>216.36</v>
      </c>
      <c r="L638" s="41">
        <f t="shared" si="371"/>
        <v>216.36</v>
      </c>
      <c r="M638" s="41">
        <f t="shared" si="371"/>
        <v>216.36</v>
      </c>
      <c r="N638" s="41">
        <f t="shared" si="371"/>
        <v>216.36</v>
      </c>
      <c r="O638" s="41">
        <f t="shared" si="371"/>
        <v>216.36</v>
      </c>
      <c r="P638" s="41">
        <f t="shared" si="371"/>
        <v>216.36</v>
      </c>
      <c r="Q638" s="41">
        <f t="shared" si="371"/>
        <v>216.36</v>
      </c>
      <c r="R638" s="41">
        <f t="shared" si="371"/>
        <v>216.36</v>
      </c>
      <c r="S638" s="41">
        <f t="shared" si="371"/>
        <v>216.36</v>
      </c>
      <c r="T638" s="41">
        <f t="shared" si="371"/>
        <v>216.36</v>
      </c>
      <c r="U638" s="41">
        <f t="shared" si="371"/>
        <v>216.36</v>
      </c>
      <c r="V638" s="41">
        <f t="shared" si="371"/>
        <v>216.36</v>
      </c>
      <c r="W638" s="41">
        <f t="shared" si="371"/>
        <v>216.36</v>
      </c>
      <c r="X638" s="41">
        <f t="shared" si="371"/>
        <v>216.36</v>
      </c>
      <c r="Y638" s="41">
        <f t="shared" si="371"/>
        <v>216.36</v>
      </c>
      <c r="Z638" s="41">
        <f t="shared" si="371"/>
        <v>216.36</v>
      </c>
      <c r="AA638" s="41">
        <f t="shared" si="371"/>
        <v>216.36</v>
      </c>
    </row>
    <row r="639" spans="1:27" collapsed="1" x14ac:dyDescent="0.2">
      <c r="B639" s="101" t="s">
        <v>392</v>
      </c>
    </row>
    <row r="640" spans="1:27" x14ac:dyDescent="0.2">
      <c r="B640" s="101" t="s">
        <v>392</v>
      </c>
    </row>
    <row r="641" spans="1:27" x14ac:dyDescent="0.2">
      <c r="A641" s="175" t="s">
        <v>2277</v>
      </c>
      <c r="B641" s="176"/>
      <c r="C641" s="176"/>
      <c r="D641" s="176"/>
      <c r="E641" s="176"/>
      <c r="F641" s="176"/>
      <c r="G641" s="176"/>
      <c r="H641" s="176"/>
      <c r="I641" s="176"/>
      <c r="J641" s="176"/>
      <c r="K641" s="176"/>
      <c r="L641" s="176"/>
      <c r="M641" s="176"/>
      <c r="N641" s="176"/>
      <c r="O641" s="176"/>
      <c r="P641" s="176"/>
      <c r="Q641" s="176"/>
      <c r="R641" s="176"/>
      <c r="S641" s="176"/>
      <c r="T641" s="176"/>
      <c r="U641" s="176"/>
      <c r="V641" s="176"/>
      <c r="W641" s="176"/>
      <c r="X641" s="176"/>
      <c r="Y641" s="176"/>
      <c r="Z641" s="176"/>
      <c r="AA641" s="177"/>
    </row>
    <row r="642" spans="1:27" ht="25.5" x14ac:dyDescent="0.2">
      <c r="A642" s="96" t="s">
        <v>64</v>
      </c>
      <c r="B642" s="97" t="s">
        <v>210</v>
      </c>
      <c r="C642" s="96" t="s">
        <v>211</v>
      </c>
      <c r="D642" s="97" t="s">
        <v>212</v>
      </c>
      <c r="E642" s="97" t="s">
        <v>213</v>
      </c>
      <c r="F642" s="97" t="s">
        <v>214</v>
      </c>
      <c r="G642" s="97" t="s">
        <v>215</v>
      </c>
      <c r="H642" s="97" t="s">
        <v>216</v>
      </c>
      <c r="I642" s="97" t="s">
        <v>217</v>
      </c>
      <c r="J642" s="97" t="s">
        <v>218</v>
      </c>
      <c r="K642" s="97" t="s">
        <v>219</v>
      </c>
      <c r="L642" s="97" t="s">
        <v>220</v>
      </c>
      <c r="M642" s="97" t="s">
        <v>221</v>
      </c>
      <c r="N642" s="97" t="s">
        <v>222</v>
      </c>
      <c r="O642" s="97" t="s">
        <v>223</v>
      </c>
      <c r="P642" s="97" t="s">
        <v>224</v>
      </c>
      <c r="Q642" s="97" t="s">
        <v>225</v>
      </c>
      <c r="R642" s="97" t="s">
        <v>226</v>
      </c>
      <c r="S642" s="97" t="s">
        <v>227</v>
      </c>
      <c r="T642" s="97" t="s">
        <v>228</v>
      </c>
      <c r="U642" s="97" t="s">
        <v>229</v>
      </c>
      <c r="V642" s="97" t="s">
        <v>230</v>
      </c>
      <c r="W642" s="97" t="s">
        <v>231</v>
      </c>
      <c r="X642" s="97" t="s">
        <v>232</v>
      </c>
      <c r="Y642" s="97" t="s">
        <v>233</v>
      </c>
      <c r="Z642" s="97" t="s">
        <v>234</v>
      </c>
      <c r="AA642" s="97" t="s">
        <v>235</v>
      </c>
    </row>
    <row r="643" spans="1:27" x14ac:dyDescent="0.2">
      <c r="A643" s="98" t="s">
        <v>3034</v>
      </c>
      <c r="B643" s="25" t="str">
        <f>"01"&amp;"."&amp;$B$801&amp;"."&amp;$B$802</f>
        <v>01.01.2024</v>
      </c>
      <c r="C643" s="88" t="s">
        <v>76</v>
      </c>
      <c r="D643" s="89">
        <f>ROUND((D644)/1000,5)</f>
        <v>0</v>
      </c>
      <c r="E643" s="89">
        <f t="shared" ref="E643:AA643" si="372">ROUND((E644)/1000,5)</f>
        <v>0</v>
      </c>
      <c r="F643" s="89">
        <f t="shared" si="372"/>
        <v>0</v>
      </c>
      <c r="G643" s="89">
        <f t="shared" si="372"/>
        <v>5.0009999999999999E-2</v>
      </c>
      <c r="H643" s="89">
        <f t="shared" si="372"/>
        <v>5.9880000000000003E-2</v>
      </c>
      <c r="I643" s="89">
        <f t="shared" si="372"/>
        <v>0</v>
      </c>
      <c r="J643" s="89">
        <f t="shared" si="372"/>
        <v>6.2850000000000003E-2</v>
      </c>
      <c r="K643" s="89">
        <f t="shared" si="372"/>
        <v>8.9910000000000004E-2</v>
      </c>
      <c r="L643" s="89">
        <f t="shared" si="372"/>
        <v>6.9440000000000002E-2</v>
      </c>
      <c r="M643" s="89">
        <f t="shared" si="372"/>
        <v>2.3939999999999999E-2</v>
      </c>
      <c r="N643" s="89">
        <f t="shared" si="372"/>
        <v>3.8210000000000001E-2</v>
      </c>
      <c r="O643" s="89">
        <f t="shared" si="372"/>
        <v>6.0940000000000001E-2</v>
      </c>
      <c r="P643" s="89">
        <f t="shared" si="372"/>
        <v>8.1049999999999997E-2</v>
      </c>
      <c r="Q643" s="89">
        <f t="shared" si="372"/>
        <v>0</v>
      </c>
      <c r="R643" s="89">
        <f t="shared" si="372"/>
        <v>0</v>
      </c>
      <c r="S643" s="89">
        <f t="shared" si="372"/>
        <v>0</v>
      </c>
      <c r="T643" s="89">
        <f t="shared" si="372"/>
        <v>6.7129999999999995E-2</v>
      </c>
      <c r="U643" s="89">
        <f t="shared" si="372"/>
        <v>8.5180000000000006E-2</v>
      </c>
      <c r="V643" s="89">
        <f t="shared" si="372"/>
        <v>5.4309999999999997E-2</v>
      </c>
      <c r="W643" s="89">
        <f t="shared" si="372"/>
        <v>0</v>
      </c>
      <c r="X643" s="89">
        <f t="shared" si="372"/>
        <v>0</v>
      </c>
      <c r="Y643" s="89">
        <f t="shared" si="372"/>
        <v>0</v>
      </c>
      <c r="Z643" s="89">
        <f t="shared" si="372"/>
        <v>0</v>
      </c>
      <c r="AA643" s="89">
        <f t="shared" si="372"/>
        <v>0</v>
      </c>
    </row>
    <row r="644" spans="1:27" ht="12.75" hidden="1" customHeight="1" outlineLevel="1" x14ac:dyDescent="0.2">
      <c r="A644" s="99" t="s">
        <v>3035</v>
      </c>
      <c r="B644" s="60" t="s">
        <v>238</v>
      </c>
      <c r="C644" s="40" t="s">
        <v>79</v>
      </c>
      <c r="D644" s="41">
        <v>0</v>
      </c>
      <c r="E644" s="41">
        <v>0</v>
      </c>
      <c r="F644" s="41">
        <v>0</v>
      </c>
      <c r="G644" s="41">
        <v>50.01</v>
      </c>
      <c r="H644" s="41">
        <v>59.88</v>
      </c>
      <c r="I644" s="41">
        <v>0</v>
      </c>
      <c r="J644" s="41">
        <v>62.85</v>
      </c>
      <c r="K644" s="41">
        <v>89.91</v>
      </c>
      <c r="L644" s="41">
        <v>69.44</v>
      </c>
      <c r="M644" s="41">
        <v>23.94</v>
      </c>
      <c r="N644" s="41">
        <v>38.21</v>
      </c>
      <c r="O644" s="41">
        <v>60.94</v>
      </c>
      <c r="P644" s="41">
        <v>81.05</v>
      </c>
      <c r="Q644" s="41">
        <v>0</v>
      </c>
      <c r="R644" s="41">
        <v>0</v>
      </c>
      <c r="S644" s="41">
        <v>0</v>
      </c>
      <c r="T644" s="41">
        <v>67.13</v>
      </c>
      <c r="U644" s="41">
        <v>85.18</v>
      </c>
      <c r="V644" s="41">
        <v>54.31</v>
      </c>
      <c r="W644" s="41">
        <v>0</v>
      </c>
      <c r="X644" s="41">
        <v>0</v>
      </c>
      <c r="Y644" s="41">
        <v>0</v>
      </c>
      <c r="Z644" s="41">
        <v>0</v>
      </c>
      <c r="AA644" s="41">
        <v>0</v>
      </c>
    </row>
    <row r="645" spans="1:27" collapsed="1" x14ac:dyDescent="0.2">
      <c r="A645" s="98" t="s">
        <v>3036</v>
      </c>
      <c r="B645" s="25" t="str">
        <f>"02"&amp;"."&amp;$B$801&amp;"."&amp;$B$802</f>
        <v>02.01.2024</v>
      </c>
      <c r="C645" s="88" t="s">
        <v>76</v>
      </c>
      <c r="D645" s="89">
        <f>ROUND((D646)/1000,5)</f>
        <v>0</v>
      </c>
      <c r="E645" s="89">
        <f t="shared" ref="E645:AA645" si="373">ROUND((E646)/1000,5)</f>
        <v>0</v>
      </c>
      <c r="F645" s="89">
        <f t="shared" si="373"/>
        <v>0</v>
      </c>
      <c r="G645" s="89">
        <f t="shared" si="373"/>
        <v>0</v>
      </c>
      <c r="H645" s="89">
        <f t="shared" si="373"/>
        <v>0</v>
      </c>
      <c r="I645" s="89">
        <f t="shared" si="373"/>
        <v>0</v>
      </c>
      <c r="J645" s="89">
        <f t="shared" si="373"/>
        <v>0</v>
      </c>
      <c r="K645" s="89">
        <f t="shared" si="373"/>
        <v>0</v>
      </c>
      <c r="L645" s="89">
        <f t="shared" si="373"/>
        <v>4.4069999999999998E-2</v>
      </c>
      <c r="M645" s="89">
        <f t="shared" si="373"/>
        <v>0.17154</v>
      </c>
      <c r="N645" s="89">
        <f t="shared" si="373"/>
        <v>0.10806</v>
      </c>
      <c r="O645" s="89">
        <f t="shared" si="373"/>
        <v>0.11983000000000001</v>
      </c>
      <c r="P645" s="89">
        <f t="shared" si="373"/>
        <v>6.5559999999999993E-2</v>
      </c>
      <c r="Q645" s="89">
        <f t="shared" si="373"/>
        <v>5.1610000000000003E-2</v>
      </c>
      <c r="R645" s="89">
        <f t="shared" si="373"/>
        <v>0.13850000000000001</v>
      </c>
      <c r="S645" s="89">
        <f t="shared" si="373"/>
        <v>0.14058000000000001</v>
      </c>
      <c r="T645" s="89">
        <f t="shared" si="373"/>
        <v>0.20499000000000001</v>
      </c>
      <c r="U645" s="89">
        <f t="shared" si="373"/>
        <v>0.17638000000000001</v>
      </c>
      <c r="V645" s="89">
        <f t="shared" si="373"/>
        <v>0.1149</v>
      </c>
      <c r="W645" s="89">
        <f t="shared" si="373"/>
        <v>8.0549999999999997E-2</v>
      </c>
      <c r="X645" s="89">
        <f t="shared" si="373"/>
        <v>7.4859999999999996E-2</v>
      </c>
      <c r="Y645" s="89">
        <f t="shared" si="373"/>
        <v>0</v>
      </c>
      <c r="Z645" s="89">
        <f t="shared" si="373"/>
        <v>9.9309999999999996E-2</v>
      </c>
      <c r="AA645" s="89">
        <f t="shared" si="373"/>
        <v>1.788E-2</v>
      </c>
    </row>
    <row r="646" spans="1:27" ht="12.75" hidden="1" customHeight="1" outlineLevel="1" x14ac:dyDescent="0.2">
      <c r="A646" s="99" t="s">
        <v>3037</v>
      </c>
      <c r="B646" s="60" t="s">
        <v>238</v>
      </c>
      <c r="C646" s="40" t="s">
        <v>79</v>
      </c>
      <c r="D646" s="41">
        <v>0</v>
      </c>
      <c r="E646" s="41">
        <v>0</v>
      </c>
      <c r="F646" s="41">
        <v>0</v>
      </c>
      <c r="G646" s="41">
        <v>0</v>
      </c>
      <c r="H646" s="41">
        <v>0</v>
      </c>
      <c r="I646" s="41">
        <v>0</v>
      </c>
      <c r="J646" s="41">
        <v>0</v>
      </c>
      <c r="K646" s="41">
        <v>0</v>
      </c>
      <c r="L646" s="41">
        <v>44.07</v>
      </c>
      <c r="M646" s="41">
        <v>171.54</v>
      </c>
      <c r="N646" s="41">
        <v>108.06</v>
      </c>
      <c r="O646" s="41">
        <v>119.83</v>
      </c>
      <c r="P646" s="41">
        <v>65.56</v>
      </c>
      <c r="Q646" s="41">
        <v>51.61</v>
      </c>
      <c r="R646" s="41">
        <v>138.5</v>
      </c>
      <c r="S646" s="41">
        <v>140.58000000000001</v>
      </c>
      <c r="T646" s="41">
        <v>204.99</v>
      </c>
      <c r="U646" s="41">
        <v>176.38</v>
      </c>
      <c r="V646" s="41">
        <v>114.9</v>
      </c>
      <c r="W646" s="41">
        <v>80.55</v>
      </c>
      <c r="X646" s="41">
        <v>74.86</v>
      </c>
      <c r="Y646" s="41">
        <v>0</v>
      </c>
      <c r="Z646" s="41">
        <v>99.31</v>
      </c>
      <c r="AA646" s="41">
        <v>17.88</v>
      </c>
    </row>
    <row r="647" spans="1:27" collapsed="1" x14ac:dyDescent="0.2">
      <c r="A647" s="98" t="s">
        <v>3038</v>
      </c>
      <c r="B647" s="25" t="str">
        <f>"03"&amp;"."&amp;$B$801&amp;"."&amp;$B$802</f>
        <v>03.01.2024</v>
      </c>
      <c r="C647" s="88" t="s">
        <v>76</v>
      </c>
      <c r="D647" s="89">
        <f>ROUND((D648)/1000,5)</f>
        <v>0</v>
      </c>
      <c r="E647" s="89">
        <f t="shared" ref="E647:AA647" si="374">ROUND((E648)/1000,5)</f>
        <v>0</v>
      </c>
      <c r="F647" s="89">
        <f t="shared" si="374"/>
        <v>0</v>
      </c>
      <c r="G647" s="89">
        <f t="shared" si="374"/>
        <v>3.8679999999999999E-2</v>
      </c>
      <c r="H647" s="89">
        <f t="shared" si="374"/>
        <v>0.11379</v>
      </c>
      <c r="I647" s="89">
        <f t="shared" si="374"/>
        <v>8.1920000000000007E-2</v>
      </c>
      <c r="J647" s="89">
        <f t="shared" si="374"/>
        <v>0.10652</v>
      </c>
      <c r="K647" s="89">
        <f t="shared" si="374"/>
        <v>3.8370000000000001E-2</v>
      </c>
      <c r="L647" s="89">
        <f t="shared" si="374"/>
        <v>0.16572999999999999</v>
      </c>
      <c r="M647" s="89">
        <f t="shared" si="374"/>
        <v>0.31580000000000003</v>
      </c>
      <c r="N647" s="89">
        <f t="shared" si="374"/>
        <v>0.46442</v>
      </c>
      <c r="O647" s="89">
        <f t="shared" si="374"/>
        <v>0.62570000000000003</v>
      </c>
      <c r="P647" s="89">
        <f t="shared" si="374"/>
        <v>0.82123999999999997</v>
      </c>
      <c r="Q647" s="89">
        <f t="shared" si="374"/>
        <v>0.88414999999999999</v>
      </c>
      <c r="R647" s="89">
        <f t="shared" si="374"/>
        <v>0.94684000000000001</v>
      </c>
      <c r="S647" s="89">
        <f t="shared" si="374"/>
        <v>0.99024999999999996</v>
      </c>
      <c r="T647" s="89">
        <f t="shared" si="374"/>
        <v>3.2819699999999998</v>
      </c>
      <c r="U647" s="89">
        <f t="shared" si="374"/>
        <v>3.2437100000000001</v>
      </c>
      <c r="V647" s="89">
        <f t="shared" si="374"/>
        <v>0.93618000000000001</v>
      </c>
      <c r="W647" s="89">
        <f t="shared" si="374"/>
        <v>0.95074999999999998</v>
      </c>
      <c r="X647" s="89">
        <f t="shared" si="374"/>
        <v>0.96799000000000002</v>
      </c>
      <c r="Y647" s="89">
        <f t="shared" si="374"/>
        <v>0.39139000000000002</v>
      </c>
      <c r="Z647" s="89">
        <f t="shared" si="374"/>
        <v>0.29561999999999999</v>
      </c>
      <c r="AA647" s="89">
        <f t="shared" si="374"/>
        <v>0.23053999999999999</v>
      </c>
    </row>
    <row r="648" spans="1:27" ht="12.75" hidden="1" customHeight="1" outlineLevel="1" x14ac:dyDescent="0.2">
      <c r="A648" s="99" t="s">
        <v>3039</v>
      </c>
      <c r="B648" s="60" t="s">
        <v>238</v>
      </c>
      <c r="C648" s="40" t="s">
        <v>79</v>
      </c>
      <c r="D648" s="41">
        <v>0</v>
      </c>
      <c r="E648" s="41">
        <v>0</v>
      </c>
      <c r="F648" s="41">
        <v>0</v>
      </c>
      <c r="G648" s="41">
        <v>38.68</v>
      </c>
      <c r="H648" s="41">
        <v>113.79</v>
      </c>
      <c r="I648" s="41">
        <v>81.92</v>
      </c>
      <c r="J648" s="41">
        <v>106.52</v>
      </c>
      <c r="K648" s="41">
        <v>38.369999999999997</v>
      </c>
      <c r="L648" s="41">
        <v>165.73</v>
      </c>
      <c r="M648" s="41">
        <v>315.8</v>
      </c>
      <c r="N648" s="41">
        <v>464.42</v>
      </c>
      <c r="O648" s="41">
        <v>625.70000000000005</v>
      </c>
      <c r="P648" s="41">
        <v>821.24</v>
      </c>
      <c r="Q648" s="41">
        <v>884.15</v>
      </c>
      <c r="R648" s="41">
        <v>946.84</v>
      </c>
      <c r="S648" s="41">
        <v>990.25</v>
      </c>
      <c r="T648" s="41">
        <v>3281.97</v>
      </c>
      <c r="U648" s="41">
        <v>3243.71</v>
      </c>
      <c r="V648" s="41">
        <v>936.18</v>
      </c>
      <c r="W648" s="41">
        <v>950.75</v>
      </c>
      <c r="X648" s="41">
        <v>967.99</v>
      </c>
      <c r="Y648" s="41">
        <v>391.39</v>
      </c>
      <c r="Z648" s="41">
        <v>295.62</v>
      </c>
      <c r="AA648" s="41">
        <v>230.54</v>
      </c>
    </row>
    <row r="649" spans="1:27" collapsed="1" x14ac:dyDescent="0.2">
      <c r="A649" s="98" t="s">
        <v>3040</v>
      </c>
      <c r="B649" s="25" t="str">
        <f>"04"&amp;"."&amp;$B$801&amp;"."&amp;$B$802</f>
        <v>04.01.2024</v>
      </c>
      <c r="C649" s="88" t="s">
        <v>76</v>
      </c>
      <c r="D649" s="89">
        <f>ROUND((D650)/1000,5)</f>
        <v>0</v>
      </c>
      <c r="E649" s="89">
        <f t="shared" ref="E649:AA649" si="375">ROUND((E650)/1000,5)</f>
        <v>8.5769999999999999E-2</v>
      </c>
      <c r="F649" s="89">
        <f t="shared" si="375"/>
        <v>0.12912000000000001</v>
      </c>
      <c r="G649" s="89">
        <f t="shared" si="375"/>
        <v>0.12762000000000001</v>
      </c>
      <c r="H649" s="89">
        <f t="shared" si="375"/>
        <v>0.17874999999999999</v>
      </c>
      <c r="I649" s="89">
        <f t="shared" si="375"/>
        <v>0.20566000000000001</v>
      </c>
      <c r="J649" s="89">
        <f t="shared" si="375"/>
        <v>0.27055000000000001</v>
      </c>
      <c r="K649" s="89">
        <f t="shared" si="375"/>
        <v>0.33124999999999999</v>
      </c>
      <c r="L649" s="89">
        <f t="shared" si="375"/>
        <v>0.30847000000000002</v>
      </c>
      <c r="M649" s="89">
        <f t="shared" si="375"/>
        <v>0.32861000000000001</v>
      </c>
      <c r="N649" s="89">
        <f t="shared" si="375"/>
        <v>0.35359000000000002</v>
      </c>
      <c r="O649" s="89">
        <f t="shared" si="375"/>
        <v>0.27622999999999998</v>
      </c>
      <c r="P649" s="89">
        <f t="shared" si="375"/>
        <v>0.23021</v>
      </c>
      <c r="Q649" s="89">
        <f t="shared" si="375"/>
        <v>0.31053999999999998</v>
      </c>
      <c r="R649" s="89">
        <f t="shared" si="375"/>
        <v>0.35737000000000002</v>
      </c>
      <c r="S649" s="89">
        <f t="shared" si="375"/>
        <v>0.39571000000000001</v>
      </c>
      <c r="T649" s="89">
        <f t="shared" si="375"/>
        <v>0.59121000000000001</v>
      </c>
      <c r="U649" s="89">
        <f t="shared" si="375"/>
        <v>1.5493600000000001</v>
      </c>
      <c r="V649" s="89">
        <f t="shared" si="375"/>
        <v>0.32246000000000002</v>
      </c>
      <c r="W649" s="89">
        <f t="shared" si="375"/>
        <v>0.14926</v>
      </c>
      <c r="X649" s="89">
        <f t="shared" si="375"/>
        <v>8.8550000000000004E-2</v>
      </c>
      <c r="Y649" s="89">
        <f t="shared" si="375"/>
        <v>2.6100000000000002E-2</v>
      </c>
      <c r="Z649" s="89">
        <f t="shared" si="375"/>
        <v>4.4720000000000003E-2</v>
      </c>
      <c r="AA649" s="89">
        <f t="shared" si="375"/>
        <v>1.3100000000000001E-2</v>
      </c>
    </row>
    <row r="650" spans="1:27" ht="12.75" hidden="1" customHeight="1" outlineLevel="1" x14ac:dyDescent="0.2">
      <c r="A650" s="99" t="s">
        <v>3041</v>
      </c>
      <c r="B650" s="60" t="s">
        <v>238</v>
      </c>
      <c r="C650" s="40" t="s">
        <v>79</v>
      </c>
      <c r="D650" s="41">
        <v>0</v>
      </c>
      <c r="E650" s="41">
        <v>85.77</v>
      </c>
      <c r="F650" s="41">
        <v>129.12</v>
      </c>
      <c r="G650" s="41">
        <v>127.62</v>
      </c>
      <c r="H650" s="41">
        <v>178.75</v>
      </c>
      <c r="I650" s="41">
        <v>205.66</v>
      </c>
      <c r="J650" s="41">
        <v>270.55</v>
      </c>
      <c r="K650" s="41">
        <v>331.25</v>
      </c>
      <c r="L650" s="41">
        <v>308.47000000000003</v>
      </c>
      <c r="M650" s="41">
        <v>328.61</v>
      </c>
      <c r="N650" s="41">
        <v>353.59</v>
      </c>
      <c r="O650" s="41">
        <v>276.23</v>
      </c>
      <c r="P650" s="41">
        <v>230.21</v>
      </c>
      <c r="Q650" s="41">
        <v>310.54000000000002</v>
      </c>
      <c r="R650" s="41">
        <v>357.37</v>
      </c>
      <c r="S650" s="41">
        <v>395.71</v>
      </c>
      <c r="T650" s="41">
        <v>591.21</v>
      </c>
      <c r="U650" s="41">
        <v>1549.36</v>
      </c>
      <c r="V650" s="41">
        <v>322.45999999999998</v>
      </c>
      <c r="W650" s="41">
        <v>149.26</v>
      </c>
      <c r="X650" s="41">
        <v>88.55</v>
      </c>
      <c r="Y650" s="41">
        <v>26.1</v>
      </c>
      <c r="Z650" s="41">
        <v>44.72</v>
      </c>
      <c r="AA650" s="41">
        <v>13.1</v>
      </c>
    </row>
    <row r="651" spans="1:27" collapsed="1" x14ac:dyDescent="0.2">
      <c r="A651" s="98" t="s">
        <v>3042</v>
      </c>
      <c r="B651" s="25" t="str">
        <f>"05"&amp;"."&amp;$B$801&amp;"."&amp;$B$802</f>
        <v>05.01.2024</v>
      </c>
      <c r="C651" s="88" t="s">
        <v>76</v>
      </c>
      <c r="D651" s="89">
        <f>ROUND((D652)/1000,5)</f>
        <v>3.5699999999999998E-3</v>
      </c>
      <c r="E651" s="89">
        <f t="shared" ref="E651:AA651" si="376">ROUND((E652)/1000,5)</f>
        <v>0</v>
      </c>
      <c r="F651" s="89">
        <f t="shared" si="376"/>
        <v>0</v>
      </c>
      <c r="G651" s="89">
        <f t="shared" si="376"/>
        <v>5.4620000000000002E-2</v>
      </c>
      <c r="H651" s="89">
        <f t="shared" si="376"/>
        <v>5.5350000000000003E-2</v>
      </c>
      <c r="I651" s="89">
        <f t="shared" si="376"/>
        <v>0.1134</v>
      </c>
      <c r="J651" s="89">
        <f t="shared" si="376"/>
        <v>0.17859</v>
      </c>
      <c r="K651" s="89">
        <f t="shared" si="376"/>
        <v>0.27487</v>
      </c>
      <c r="L651" s="89">
        <f t="shared" si="376"/>
        <v>0.25140000000000001</v>
      </c>
      <c r="M651" s="89">
        <f t="shared" si="376"/>
        <v>0.25651000000000002</v>
      </c>
      <c r="N651" s="89">
        <f t="shared" si="376"/>
        <v>0.16145999999999999</v>
      </c>
      <c r="O651" s="89">
        <f t="shared" si="376"/>
        <v>0.13220999999999999</v>
      </c>
      <c r="P651" s="89">
        <f t="shared" si="376"/>
        <v>0.17269000000000001</v>
      </c>
      <c r="Q651" s="89">
        <f t="shared" si="376"/>
        <v>0.23191000000000001</v>
      </c>
      <c r="R651" s="89">
        <f t="shared" si="376"/>
        <v>0.23202</v>
      </c>
      <c r="S651" s="89">
        <f t="shared" si="376"/>
        <v>0.33210000000000001</v>
      </c>
      <c r="T651" s="89">
        <f t="shared" si="376"/>
        <v>0.49989</v>
      </c>
      <c r="U651" s="89">
        <f t="shared" si="376"/>
        <v>0.38430999999999998</v>
      </c>
      <c r="V651" s="89">
        <f t="shared" si="376"/>
        <v>0.31319000000000002</v>
      </c>
      <c r="W651" s="89">
        <f t="shared" si="376"/>
        <v>0.16719999999999999</v>
      </c>
      <c r="X651" s="89">
        <f t="shared" si="376"/>
        <v>0.16766</v>
      </c>
      <c r="Y651" s="89">
        <f t="shared" si="376"/>
        <v>0.15951000000000001</v>
      </c>
      <c r="Z651" s="89">
        <f t="shared" si="376"/>
        <v>5.7729999999999997E-2</v>
      </c>
      <c r="AA651" s="89">
        <f t="shared" si="376"/>
        <v>6.6299999999999998E-2</v>
      </c>
    </row>
    <row r="652" spans="1:27" ht="12.75" hidden="1" customHeight="1" outlineLevel="1" x14ac:dyDescent="0.2">
      <c r="A652" s="99" t="s">
        <v>3043</v>
      </c>
      <c r="B652" s="60" t="s">
        <v>238</v>
      </c>
      <c r="C652" s="40" t="s">
        <v>79</v>
      </c>
      <c r="D652" s="41">
        <v>3.57</v>
      </c>
      <c r="E652" s="41">
        <v>0</v>
      </c>
      <c r="F652" s="41">
        <v>0</v>
      </c>
      <c r="G652" s="41">
        <v>54.62</v>
      </c>
      <c r="H652" s="41">
        <v>55.35</v>
      </c>
      <c r="I652" s="41">
        <v>113.4</v>
      </c>
      <c r="J652" s="41">
        <v>178.59</v>
      </c>
      <c r="K652" s="41">
        <v>274.87</v>
      </c>
      <c r="L652" s="41">
        <v>251.4</v>
      </c>
      <c r="M652" s="41">
        <v>256.51</v>
      </c>
      <c r="N652" s="41">
        <v>161.46</v>
      </c>
      <c r="O652" s="41">
        <v>132.21</v>
      </c>
      <c r="P652" s="41">
        <v>172.69</v>
      </c>
      <c r="Q652" s="41">
        <v>231.91</v>
      </c>
      <c r="R652" s="41">
        <v>232.02</v>
      </c>
      <c r="S652" s="41">
        <v>332.1</v>
      </c>
      <c r="T652" s="41">
        <v>499.89</v>
      </c>
      <c r="U652" s="41">
        <v>384.31</v>
      </c>
      <c r="V652" s="41">
        <v>313.19</v>
      </c>
      <c r="W652" s="41">
        <v>167.2</v>
      </c>
      <c r="X652" s="41">
        <v>167.66</v>
      </c>
      <c r="Y652" s="41">
        <v>159.51</v>
      </c>
      <c r="Z652" s="41">
        <v>57.73</v>
      </c>
      <c r="AA652" s="41">
        <v>66.3</v>
      </c>
    </row>
    <row r="653" spans="1:27" collapsed="1" x14ac:dyDescent="0.2">
      <c r="A653" s="98" t="s">
        <v>3044</v>
      </c>
      <c r="B653" s="25" t="str">
        <f>"06"&amp;"."&amp;$B$801&amp;"."&amp;$B$802</f>
        <v>06.01.2024</v>
      </c>
      <c r="C653" s="88" t="s">
        <v>76</v>
      </c>
      <c r="D653" s="89">
        <f>ROUND((D654)/1000,5)</f>
        <v>0</v>
      </c>
      <c r="E653" s="89">
        <f t="shared" ref="E653:AA653" si="377">ROUND((E654)/1000,5)</f>
        <v>0</v>
      </c>
      <c r="F653" s="89">
        <f t="shared" si="377"/>
        <v>0</v>
      </c>
      <c r="G653" s="89">
        <f t="shared" si="377"/>
        <v>0</v>
      </c>
      <c r="H653" s="89">
        <f t="shared" si="377"/>
        <v>8.3250000000000005E-2</v>
      </c>
      <c r="I653" s="89">
        <f t="shared" si="377"/>
        <v>0.10929</v>
      </c>
      <c r="J653" s="89">
        <f t="shared" si="377"/>
        <v>0.20646</v>
      </c>
      <c r="K653" s="89">
        <f t="shared" si="377"/>
        <v>0.2346</v>
      </c>
      <c r="L653" s="89">
        <f t="shared" si="377"/>
        <v>0.26983000000000001</v>
      </c>
      <c r="M653" s="89">
        <f t="shared" si="377"/>
        <v>0.21815000000000001</v>
      </c>
      <c r="N653" s="89">
        <f t="shared" si="377"/>
        <v>5.9040000000000002E-2</v>
      </c>
      <c r="O653" s="89">
        <f t="shared" si="377"/>
        <v>0.12479</v>
      </c>
      <c r="P653" s="89">
        <f t="shared" si="377"/>
        <v>0.14643</v>
      </c>
      <c r="Q653" s="89">
        <f t="shared" si="377"/>
        <v>0.112</v>
      </c>
      <c r="R653" s="89">
        <f t="shared" si="377"/>
        <v>0.14105000000000001</v>
      </c>
      <c r="S653" s="89">
        <f t="shared" si="377"/>
        <v>0.15051999999999999</v>
      </c>
      <c r="T653" s="89">
        <f t="shared" si="377"/>
        <v>0.22237000000000001</v>
      </c>
      <c r="U653" s="89">
        <f t="shared" si="377"/>
        <v>0.22214999999999999</v>
      </c>
      <c r="V653" s="89">
        <f t="shared" si="377"/>
        <v>0.11792999999999999</v>
      </c>
      <c r="W653" s="89">
        <f t="shared" si="377"/>
        <v>9.1700000000000004E-2</v>
      </c>
      <c r="X653" s="89">
        <f t="shared" si="377"/>
        <v>2.385E-2</v>
      </c>
      <c r="Y653" s="89">
        <f t="shared" si="377"/>
        <v>0</v>
      </c>
      <c r="Z653" s="89">
        <f t="shared" si="377"/>
        <v>0</v>
      </c>
      <c r="AA653" s="89">
        <f t="shared" si="377"/>
        <v>2.954E-2</v>
      </c>
    </row>
    <row r="654" spans="1:27" ht="12.75" hidden="1" customHeight="1" outlineLevel="1" x14ac:dyDescent="0.2">
      <c r="A654" s="99" t="s">
        <v>3045</v>
      </c>
      <c r="B654" s="60" t="s">
        <v>238</v>
      </c>
      <c r="C654" s="40" t="s">
        <v>79</v>
      </c>
      <c r="D654" s="41">
        <v>0</v>
      </c>
      <c r="E654" s="41">
        <v>0</v>
      </c>
      <c r="F654" s="41">
        <v>0</v>
      </c>
      <c r="G654" s="41">
        <v>0</v>
      </c>
      <c r="H654" s="41">
        <v>83.25</v>
      </c>
      <c r="I654" s="41">
        <v>109.29</v>
      </c>
      <c r="J654" s="41">
        <v>206.46</v>
      </c>
      <c r="K654" s="41">
        <v>234.6</v>
      </c>
      <c r="L654" s="41">
        <v>269.83</v>
      </c>
      <c r="M654" s="41">
        <v>218.15</v>
      </c>
      <c r="N654" s="41">
        <v>59.04</v>
      </c>
      <c r="O654" s="41">
        <v>124.79</v>
      </c>
      <c r="P654" s="41">
        <v>146.43</v>
      </c>
      <c r="Q654" s="41">
        <v>112</v>
      </c>
      <c r="R654" s="41">
        <v>141.05000000000001</v>
      </c>
      <c r="S654" s="41">
        <v>150.52000000000001</v>
      </c>
      <c r="T654" s="41">
        <v>222.37</v>
      </c>
      <c r="U654" s="41">
        <v>222.15</v>
      </c>
      <c r="V654" s="41">
        <v>117.93</v>
      </c>
      <c r="W654" s="41">
        <v>91.7</v>
      </c>
      <c r="X654" s="41">
        <v>23.85</v>
      </c>
      <c r="Y654" s="41">
        <v>0</v>
      </c>
      <c r="Z654" s="41">
        <v>0</v>
      </c>
      <c r="AA654" s="41">
        <v>29.54</v>
      </c>
    </row>
    <row r="655" spans="1:27" collapsed="1" x14ac:dyDescent="0.2">
      <c r="A655" s="98" t="s">
        <v>3046</v>
      </c>
      <c r="B655" s="25" t="str">
        <f>"07"&amp;"."&amp;$B$801&amp;"."&amp;$B$802</f>
        <v>07.01.2024</v>
      </c>
      <c r="C655" s="88" t="s">
        <v>76</v>
      </c>
      <c r="D655" s="89">
        <f>ROUND((D656)/1000,5)</f>
        <v>0</v>
      </c>
      <c r="E655" s="89">
        <f t="shared" ref="E655:AA655" si="378">ROUND((E656)/1000,5)</f>
        <v>4.5900000000000003E-3</v>
      </c>
      <c r="F655" s="89">
        <f t="shared" si="378"/>
        <v>1.3010000000000001E-2</v>
      </c>
      <c r="G655" s="89">
        <f t="shared" si="378"/>
        <v>6.9320000000000007E-2</v>
      </c>
      <c r="H655" s="89">
        <f t="shared" si="378"/>
        <v>9.2179999999999998E-2</v>
      </c>
      <c r="I655" s="89">
        <f t="shared" si="378"/>
        <v>9.9739999999999995E-2</v>
      </c>
      <c r="J655" s="89">
        <f t="shared" si="378"/>
        <v>6.8089999999999998E-2</v>
      </c>
      <c r="K655" s="89">
        <f t="shared" si="378"/>
        <v>0.17781</v>
      </c>
      <c r="L655" s="89">
        <f t="shared" si="378"/>
        <v>0.10602</v>
      </c>
      <c r="M655" s="89">
        <f t="shared" si="378"/>
        <v>7.1540000000000006E-2</v>
      </c>
      <c r="N655" s="89">
        <f t="shared" si="378"/>
        <v>0.10609</v>
      </c>
      <c r="O655" s="89">
        <f t="shared" si="378"/>
        <v>2.6110000000000001E-2</v>
      </c>
      <c r="P655" s="89">
        <f t="shared" si="378"/>
        <v>2.2280000000000001E-2</v>
      </c>
      <c r="Q655" s="89">
        <f t="shared" si="378"/>
        <v>3.9879999999999999E-2</v>
      </c>
      <c r="R655" s="89">
        <f t="shared" si="378"/>
        <v>8.0939999999999998E-2</v>
      </c>
      <c r="S655" s="89">
        <f t="shared" si="378"/>
        <v>8.523E-2</v>
      </c>
      <c r="T655" s="89">
        <f t="shared" si="378"/>
        <v>0.12556</v>
      </c>
      <c r="U655" s="89">
        <f t="shared" si="378"/>
        <v>3.7190000000000001E-2</v>
      </c>
      <c r="V655" s="89">
        <f t="shared" si="378"/>
        <v>1.2E-4</v>
      </c>
      <c r="W655" s="89">
        <f t="shared" si="378"/>
        <v>0</v>
      </c>
      <c r="X655" s="89">
        <f t="shared" si="378"/>
        <v>1E-4</v>
      </c>
      <c r="Y655" s="89">
        <f t="shared" si="378"/>
        <v>0</v>
      </c>
      <c r="Z655" s="89">
        <f t="shared" si="378"/>
        <v>0</v>
      </c>
      <c r="AA655" s="89">
        <f t="shared" si="378"/>
        <v>0</v>
      </c>
    </row>
    <row r="656" spans="1:27" ht="12.75" hidden="1" customHeight="1" outlineLevel="1" x14ac:dyDescent="0.2">
      <c r="A656" s="99" t="s">
        <v>3047</v>
      </c>
      <c r="B656" s="60" t="s">
        <v>238</v>
      </c>
      <c r="C656" s="40" t="s">
        <v>79</v>
      </c>
      <c r="D656" s="41">
        <v>0</v>
      </c>
      <c r="E656" s="41">
        <v>4.59</v>
      </c>
      <c r="F656" s="41">
        <v>13.01</v>
      </c>
      <c r="G656" s="41">
        <v>69.319999999999993</v>
      </c>
      <c r="H656" s="41">
        <v>92.18</v>
      </c>
      <c r="I656" s="41">
        <v>99.74</v>
      </c>
      <c r="J656" s="41">
        <v>68.09</v>
      </c>
      <c r="K656" s="41">
        <v>177.81</v>
      </c>
      <c r="L656" s="41">
        <v>106.02</v>
      </c>
      <c r="M656" s="41">
        <v>71.540000000000006</v>
      </c>
      <c r="N656" s="41">
        <v>106.09</v>
      </c>
      <c r="O656" s="41">
        <v>26.11</v>
      </c>
      <c r="P656" s="41">
        <v>22.28</v>
      </c>
      <c r="Q656" s="41">
        <v>39.880000000000003</v>
      </c>
      <c r="R656" s="41">
        <v>80.94</v>
      </c>
      <c r="S656" s="41">
        <v>85.23</v>
      </c>
      <c r="T656" s="41">
        <v>125.56</v>
      </c>
      <c r="U656" s="41">
        <v>37.19</v>
      </c>
      <c r="V656" s="41">
        <v>0.12</v>
      </c>
      <c r="W656" s="41">
        <v>0</v>
      </c>
      <c r="X656" s="41">
        <v>0.1</v>
      </c>
      <c r="Y656" s="41">
        <v>0</v>
      </c>
      <c r="Z656" s="41">
        <v>0</v>
      </c>
      <c r="AA656" s="41">
        <v>0</v>
      </c>
    </row>
    <row r="657" spans="1:27" collapsed="1" x14ac:dyDescent="0.2">
      <c r="A657" s="98" t="s">
        <v>3048</v>
      </c>
      <c r="B657" s="25" t="str">
        <f>"08"&amp;"."&amp;$B$801&amp;"."&amp;$B$802</f>
        <v>08.01.2024</v>
      </c>
      <c r="C657" s="88" t="s">
        <v>76</v>
      </c>
      <c r="D657" s="89">
        <f>ROUND((D658)/1000,5)</f>
        <v>0</v>
      </c>
      <c r="E657" s="89">
        <f t="shared" ref="E657:AA657" si="379">ROUND((E658)/1000,5)</f>
        <v>0</v>
      </c>
      <c r="F657" s="89">
        <f t="shared" si="379"/>
        <v>0</v>
      </c>
      <c r="G657" s="89">
        <f t="shared" si="379"/>
        <v>0</v>
      </c>
      <c r="H657" s="89">
        <f t="shared" si="379"/>
        <v>0</v>
      </c>
      <c r="I657" s="89">
        <f t="shared" si="379"/>
        <v>2.9E-4</v>
      </c>
      <c r="J657" s="89">
        <f t="shared" si="379"/>
        <v>3.2120000000000003E-2</v>
      </c>
      <c r="K657" s="89">
        <f t="shared" si="379"/>
        <v>8.2290000000000002E-2</v>
      </c>
      <c r="L657" s="89">
        <f t="shared" si="379"/>
        <v>5.475E-2</v>
      </c>
      <c r="M657" s="89">
        <f t="shared" si="379"/>
        <v>0.15792</v>
      </c>
      <c r="N657" s="89">
        <f t="shared" si="379"/>
        <v>0.24109</v>
      </c>
      <c r="O657" s="89">
        <f t="shared" si="379"/>
        <v>0.23938000000000001</v>
      </c>
      <c r="P657" s="89">
        <f t="shared" si="379"/>
        <v>0.22414000000000001</v>
      </c>
      <c r="Q657" s="89">
        <f t="shared" si="379"/>
        <v>0.20082</v>
      </c>
      <c r="R657" s="89">
        <f t="shared" si="379"/>
        <v>0.18806</v>
      </c>
      <c r="S657" s="89">
        <f t="shared" si="379"/>
        <v>0.16239000000000001</v>
      </c>
      <c r="T657" s="89">
        <f t="shared" si="379"/>
        <v>0.26307000000000003</v>
      </c>
      <c r="U657" s="89">
        <f t="shared" si="379"/>
        <v>0.26365</v>
      </c>
      <c r="V657" s="89">
        <f t="shared" si="379"/>
        <v>0.28031</v>
      </c>
      <c r="W657" s="89">
        <f t="shared" si="379"/>
        <v>9.2950000000000005E-2</v>
      </c>
      <c r="X657" s="89">
        <f t="shared" si="379"/>
        <v>8.337E-2</v>
      </c>
      <c r="Y657" s="89">
        <f t="shared" si="379"/>
        <v>6.7460000000000006E-2</v>
      </c>
      <c r="Z657" s="89">
        <f t="shared" si="379"/>
        <v>7.2929999999999995E-2</v>
      </c>
      <c r="AA657" s="89">
        <f t="shared" si="379"/>
        <v>1.0000000000000001E-5</v>
      </c>
    </row>
    <row r="658" spans="1:27" ht="12.75" hidden="1" customHeight="1" outlineLevel="1" x14ac:dyDescent="0.2">
      <c r="A658" s="99" t="s">
        <v>3049</v>
      </c>
      <c r="B658" s="60" t="s">
        <v>238</v>
      </c>
      <c r="C658" s="40" t="s">
        <v>79</v>
      </c>
      <c r="D658" s="41">
        <v>0</v>
      </c>
      <c r="E658" s="41">
        <v>0</v>
      </c>
      <c r="F658" s="41">
        <v>0</v>
      </c>
      <c r="G658" s="41">
        <v>0</v>
      </c>
      <c r="H658" s="41">
        <v>0</v>
      </c>
      <c r="I658" s="41">
        <v>0.28999999999999998</v>
      </c>
      <c r="J658" s="41">
        <v>32.119999999999997</v>
      </c>
      <c r="K658" s="41">
        <v>82.29</v>
      </c>
      <c r="L658" s="41">
        <v>54.75</v>
      </c>
      <c r="M658" s="41">
        <v>157.91999999999999</v>
      </c>
      <c r="N658" s="41">
        <v>241.09</v>
      </c>
      <c r="O658" s="41">
        <v>239.38</v>
      </c>
      <c r="P658" s="41">
        <v>224.14</v>
      </c>
      <c r="Q658" s="41">
        <v>200.82</v>
      </c>
      <c r="R658" s="41">
        <v>188.06</v>
      </c>
      <c r="S658" s="41">
        <v>162.38999999999999</v>
      </c>
      <c r="T658" s="41">
        <v>263.07</v>
      </c>
      <c r="U658" s="41">
        <v>263.64999999999998</v>
      </c>
      <c r="V658" s="41">
        <v>280.31</v>
      </c>
      <c r="W658" s="41">
        <v>92.95</v>
      </c>
      <c r="X658" s="41">
        <v>83.37</v>
      </c>
      <c r="Y658" s="41">
        <v>67.459999999999994</v>
      </c>
      <c r="Z658" s="41">
        <v>72.930000000000007</v>
      </c>
      <c r="AA658" s="41">
        <v>0.01</v>
      </c>
    </row>
    <row r="659" spans="1:27" collapsed="1" x14ac:dyDescent="0.2">
      <c r="A659" s="98" t="s">
        <v>3050</v>
      </c>
      <c r="B659" s="25" t="str">
        <f>"09"&amp;"."&amp;$B$801&amp;"."&amp;$B$802</f>
        <v>09.01.2024</v>
      </c>
      <c r="C659" s="88" t="s">
        <v>76</v>
      </c>
      <c r="D659" s="89">
        <f>ROUND((D660)/1000,5)</f>
        <v>0</v>
      </c>
      <c r="E659" s="89">
        <f t="shared" ref="E659:AA659" si="380">ROUND((E660)/1000,5)</f>
        <v>0</v>
      </c>
      <c r="F659" s="89">
        <f t="shared" si="380"/>
        <v>0</v>
      </c>
      <c r="G659" s="89">
        <f t="shared" si="380"/>
        <v>0</v>
      </c>
      <c r="H659" s="89">
        <f t="shared" si="380"/>
        <v>6.3339999999999994E-2</v>
      </c>
      <c r="I659" s="89">
        <f t="shared" si="380"/>
        <v>0.20416999999999999</v>
      </c>
      <c r="J659" s="89">
        <f t="shared" si="380"/>
        <v>0.26318999999999998</v>
      </c>
      <c r="K659" s="89">
        <f t="shared" si="380"/>
        <v>0.35500999999999999</v>
      </c>
      <c r="L659" s="89">
        <f t="shared" si="380"/>
        <v>0.15142</v>
      </c>
      <c r="M659" s="89">
        <f t="shared" si="380"/>
        <v>0.13094</v>
      </c>
      <c r="N659" s="89">
        <f t="shared" si="380"/>
        <v>0.19506999999999999</v>
      </c>
      <c r="O659" s="89">
        <f t="shared" si="380"/>
        <v>0.20810999999999999</v>
      </c>
      <c r="P659" s="89">
        <f t="shared" si="380"/>
        <v>0.23183999999999999</v>
      </c>
      <c r="Q659" s="89">
        <f t="shared" si="380"/>
        <v>0.22567999999999999</v>
      </c>
      <c r="R659" s="89">
        <f t="shared" si="380"/>
        <v>0.30620999999999998</v>
      </c>
      <c r="S659" s="89">
        <f t="shared" si="380"/>
        <v>0.30649999999999999</v>
      </c>
      <c r="T659" s="89">
        <f t="shared" si="380"/>
        <v>0.34255000000000002</v>
      </c>
      <c r="U659" s="89">
        <f t="shared" si="380"/>
        <v>0.33493000000000001</v>
      </c>
      <c r="V659" s="89">
        <f t="shared" si="380"/>
        <v>0.30671999999999999</v>
      </c>
      <c r="W659" s="89">
        <f t="shared" si="380"/>
        <v>0.18825</v>
      </c>
      <c r="X659" s="89">
        <f t="shared" si="380"/>
        <v>9.4240000000000004E-2</v>
      </c>
      <c r="Y659" s="89">
        <f t="shared" si="380"/>
        <v>0</v>
      </c>
      <c r="Z659" s="89">
        <f t="shared" si="380"/>
        <v>6.368E-2</v>
      </c>
      <c r="AA659" s="89">
        <f t="shared" si="380"/>
        <v>2.0039999999999999E-2</v>
      </c>
    </row>
    <row r="660" spans="1:27" ht="12.75" hidden="1" customHeight="1" outlineLevel="1" x14ac:dyDescent="0.2">
      <c r="A660" s="99" t="s">
        <v>3051</v>
      </c>
      <c r="B660" s="60" t="s">
        <v>238</v>
      </c>
      <c r="C660" s="40" t="s">
        <v>79</v>
      </c>
      <c r="D660" s="41">
        <v>0</v>
      </c>
      <c r="E660" s="41">
        <v>0</v>
      </c>
      <c r="F660" s="41">
        <v>0</v>
      </c>
      <c r="G660" s="41">
        <v>0</v>
      </c>
      <c r="H660" s="41">
        <v>63.34</v>
      </c>
      <c r="I660" s="41">
        <v>204.17</v>
      </c>
      <c r="J660" s="41">
        <v>263.19</v>
      </c>
      <c r="K660" s="41">
        <v>355.01</v>
      </c>
      <c r="L660" s="41">
        <v>151.41999999999999</v>
      </c>
      <c r="M660" s="41">
        <v>130.94</v>
      </c>
      <c r="N660" s="41">
        <v>195.07</v>
      </c>
      <c r="O660" s="41">
        <v>208.11</v>
      </c>
      <c r="P660" s="41">
        <v>231.84</v>
      </c>
      <c r="Q660" s="41">
        <v>225.68</v>
      </c>
      <c r="R660" s="41">
        <v>306.20999999999998</v>
      </c>
      <c r="S660" s="41">
        <v>306.5</v>
      </c>
      <c r="T660" s="41">
        <v>342.55</v>
      </c>
      <c r="U660" s="41">
        <v>334.93</v>
      </c>
      <c r="V660" s="41">
        <v>306.72000000000003</v>
      </c>
      <c r="W660" s="41">
        <v>188.25</v>
      </c>
      <c r="X660" s="41">
        <v>94.24</v>
      </c>
      <c r="Y660" s="41">
        <v>0</v>
      </c>
      <c r="Z660" s="41">
        <v>63.68</v>
      </c>
      <c r="AA660" s="41">
        <v>20.04</v>
      </c>
    </row>
    <row r="661" spans="1:27" collapsed="1" x14ac:dyDescent="0.2">
      <c r="A661" s="98" t="s">
        <v>3052</v>
      </c>
      <c r="B661" s="25" t="str">
        <f>"10"&amp;"."&amp;$B$801&amp;"."&amp;$B$802</f>
        <v>10.01.2024</v>
      </c>
      <c r="C661" s="88" t="s">
        <v>76</v>
      </c>
      <c r="D661" s="89">
        <f>ROUND((D662)/1000,5)</f>
        <v>0</v>
      </c>
      <c r="E661" s="89">
        <f t="shared" ref="E661:AA661" si="381">ROUND((E662)/1000,5)</f>
        <v>0</v>
      </c>
      <c r="F661" s="89">
        <f t="shared" si="381"/>
        <v>9.2380000000000004E-2</v>
      </c>
      <c r="G661" s="89">
        <f t="shared" si="381"/>
        <v>8.5739999999999997E-2</v>
      </c>
      <c r="H661" s="89">
        <f t="shared" si="381"/>
        <v>9.6460000000000004E-2</v>
      </c>
      <c r="I661" s="89">
        <f t="shared" si="381"/>
        <v>0.29460999999999998</v>
      </c>
      <c r="J661" s="89">
        <f t="shared" si="381"/>
        <v>0.20831</v>
      </c>
      <c r="K661" s="89">
        <f t="shared" si="381"/>
        <v>0.29863000000000001</v>
      </c>
      <c r="L661" s="89">
        <f t="shared" si="381"/>
        <v>0.67889999999999995</v>
      </c>
      <c r="M661" s="89">
        <f t="shared" si="381"/>
        <v>0.58565</v>
      </c>
      <c r="N661" s="89">
        <f t="shared" si="381"/>
        <v>0.28632999999999997</v>
      </c>
      <c r="O661" s="89">
        <f t="shared" si="381"/>
        <v>0.24681</v>
      </c>
      <c r="P661" s="89">
        <f t="shared" si="381"/>
        <v>0.22484000000000001</v>
      </c>
      <c r="Q661" s="89">
        <f t="shared" si="381"/>
        <v>0.18914</v>
      </c>
      <c r="R661" s="89">
        <f t="shared" si="381"/>
        <v>0.17415</v>
      </c>
      <c r="S661" s="89">
        <f t="shared" si="381"/>
        <v>0.22534000000000001</v>
      </c>
      <c r="T661" s="89">
        <f t="shared" si="381"/>
        <v>0.24124000000000001</v>
      </c>
      <c r="U661" s="89">
        <f t="shared" si="381"/>
        <v>0.23688000000000001</v>
      </c>
      <c r="V661" s="89">
        <f t="shared" si="381"/>
        <v>0.12431</v>
      </c>
      <c r="W661" s="89">
        <f t="shared" si="381"/>
        <v>0.13930000000000001</v>
      </c>
      <c r="X661" s="89">
        <f t="shared" si="381"/>
        <v>0</v>
      </c>
      <c r="Y661" s="89">
        <f t="shared" si="381"/>
        <v>0</v>
      </c>
      <c r="Z661" s="89">
        <f t="shared" si="381"/>
        <v>2.955E-2</v>
      </c>
      <c r="AA661" s="89">
        <f t="shared" si="381"/>
        <v>0</v>
      </c>
    </row>
    <row r="662" spans="1:27" ht="12.75" hidden="1" customHeight="1" outlineLevel="1" x14ac:dyDescent="0.2">
      <c r="A662" s="99" t="s">
        <v>3053</v>
      </c>
      <c r="B662" s="60" t="s">
        <v>238</v>
      </c>
      <c r="C662" s="40" t="s">
        <v>79</v>
      </c>
      <c r="D662" s="41">
        <v>0</v>
      </c>
      <c r="E662" s="41">
        <v>0</v>
      </c>
      <c r="F662" s="41">
        <v>92.38</v>
      </c>
      <c r="G662" s="41">
        <v>85.74</v>
      </c>
      <c r="H662" s="41">
        <v>96.46</v>
      </c>
      <c r="I662" s="41">
        <v>294.61</v>
      </c>
      <c r="J662" s="41">
        <v>208.31</v>
      </c>
      <c r="K662" s="41">
        <v>298.63</v>
      </c>
      <c r="L662" s="41">
        <v>678.9</v>
      </c>
      <c r="M662" s="41">
        <v>585.65</v>
      </c>
      <c r="N662" s="41">
        <v>286.33</v>
      </c>
      <c r="O662" s="41">
        <v>246.81</v>
      </c>
      <c r="P662" s="41">
        <v>224.84</v>
      </c>
      <c r="Q662" s="41">
        <v>189.14</v>
      </c>
      <c r="R662" s="41">
        <v>174.15</v>
      </c>
      <c r="S662" s="41">
        <v>225.34</v>
      </c>
      <c r="T662" s="41">
        <v>241.24</v>
      </c>
      <c r="U662" s="41">
        <v>236.88</v>
      </c>
      <c r="V662" s="41">
        <v>124.31</v>
      </c>
      <c r="W662" s="41">
        <v>139.30000000000001</v>
      </c>
      <c r="X662" s="41">
        <v>0</v>
      </c>
      <c r="Y662" s="41">
        <v>0</v>
      </c>
      <c r="Z662" s="41">
        <v>29.55</v>
      </c>
      <c r="AA662" s="41">
        <v>0</v>
      </c>
    </row>
    <row r="663" spans="1:27" collapsed="1" x14ac:dyDescent="0.2">
      <c r="A663" s="98" t="s">
        <v>3054</v>
      </c>
      <c r="B663" s="25" t="str">
        <f>"11"&amp;"."&amp;$B$801&amp;"."&amp;$B$802</f>
        <v>11.01.2024</v>
      </c>
      <c r="C663" s="88" t="s">
        <v>76</v>
      </c>
      <c r="D663" s="89">
        <f>ROUND((D664)/1000,5)</f>
        <v>0</v>
      </c>
      <c r="E663" s="89">
        <f t="shared" ref="E663:AA663" si="382">ROUND((E664)/1000,5)</f>
        <v>1.702E-2</v>
      </c>
      <c r="F663" s="89">
        <f t="shared" si="382"/>
        <v>0</v>
      </c>
      <c r="G663" s="89">
        <f t="shared" si="382"/>
        <v>1.7099999999999999E-3</v>
      </c>
      <c r="H663" s="89">
        <f t="shared" si="382"/>
        <v>9.69E-2</v>
      </c>
      <c r="I663" s="89">
        <f t="shared" si="382"/>
        <v>0.25940999999999997</v>
      </c>
      <c r="J663" s="89">
        <f t="shared" si="382"/>
        <v>0.36218</v>
      </c>
      <c r="K663" s="89">
        <f t="shared" si="382"/>
        <v>0.29947000000000001</v>
      </c>
      <c r="L663" s="89">
        <f t="shared" si="382"/>
        <v>0.57126999999999994</v>
      </c>
      <c r="M663" s="89">
        <f t="shared" si="382"/>
        <v>0.52054999999999996</v>
      </c>
      <c r="N663" s="89">
        <f t="shared" si="382"/>
        <v>0.10481</v>
      </c>
      <c r="O663" s="89">
        <f t="shared" si="382"/>
        <v>0.11966</v>
      </c>
      <c r="P663" s="89">
        <f t="shared" si="382"/>
        <v>0.16311</v>
      </c>
      <c r="Q663" s="89">
        <f t="shared" si="382"/>
        <v>0.18456</v>
      </c>
      <c r="R663" s="89">
        <f t="shared" si="382"/>
        <v>0.21539</v>
      </c>
      <c r="S663" s="89">
        <f t="shared" si="382"/>
        <v>0.25477</v>
      </c>
      <c r="T663" s="89">
        <f t="shared" si="382"/>
        <v>0.22800000000000001</v>
      </c>
      <c r="U663" s="89">
        <f t="shared" si="382"/>
        <v>0.13811000000000001</v>
      </c>
      <c r="V663" s="89">
        <f t="shared" si="382"/>
        <v>0.1782</v>
      </c>
      <c r="W663" s="89">
        <f t="shared" si="382"/>
        <v>0.14931</v>
      </c>
      <c r="X663" s="89">
        <f t="shared" si="382"/>
        <v>0</v>
      </c>
      <c r="Y663" s="89">
        <f t="shared" si="382"/>
        <v>0</v>
      </c>
      <c r="Z663" s="89">
        <f t="shared" si="382"/>
        <v>0</v>
      </c>
      <c r="AA663" s="89">
        <f t="shared" si="382"/>
        <v>2.9299999999999999E-3</v>
      </c>
    </row>
    <row r="664" spans="1:27" ht="12.75" hidden="1" customHeight="1" outlineLevel="1" x14ac:dyDescent="0.2">
      <c r="A664" s="99" t="s">
        <v>3055</v>
      </c>
      <c r="B664" s="60" t="s">
        <v>238</v>
      </c>
      <c r="C664" s="40" t="s">
        <v>79</v>
      </c>
      <c r="D664" s="41">
        <v>0</v>
      </c>
      <c r="E664" s="41">
        <v>17.02</v>
      </c>
      <c r="F664" s="41">
        <v>0</v>
      </c>
      <c r="G664" s="41">
        <v>1.71</v>
      </c>
      <c r="H664" s="41">
        <v>96.9</v>
      </c>
      <c r="I664" s="41">
        <v>259.41000000000003</v>
      </c>
      <c r="J664" s="41">
        <v>362.18</v>
      </c>
      <c r="K664" s="41">
        <v>299.47000000000003</v>
      </c>
      <c r="L664" s="41">
        <v>571.27</v>
      </c>
      <c r="M664" s="41">
        <v>520.54999999999995</v>
      </c>
      <c r="N664" s="41">
        <v>104.81</v>
      </c>
      <c r="O664" s="41">
        <v>119.66</v>
      </c>
      <c r="P664" s="41">
        <v>163.11000000000001</v>
      </c>
      <c r="Q664" s="41">
        <v>184.56</v>
      </c>
      <c r="R664" s="41">
        <v>215.39</v>
      </c>
      <c r="S664" s="41">
        <v>254.77</v>
      </c>
      <c r="T664" s="41">
        <v>228</v>
      </c>
      <c r="U664" s="41">
        <v>138.11000000000001</v>
      </c>
      <c r="V664" s="41">
        <v>178.2</v>
      </c>
      <c r="W664" s="41">
        <v>149.31</v>
      </c>
      <c r="X664" s="41">
        <v>0</v>
      </c>
      <c r="Y664" s="41">
        <v>0</v>
      </c>
      <c r="Z664" s="41">
        <v>0</v>
      </c>
      <c r="AA664" s="41">
        <v>2.93</v>
      </c>
    </row>
    <row r="665" spans="1:27" collapsed="1" x14ac:dyDescent="0.2">
      <c r="A665" s="98" t="s">
        <v>3056</v>
      </c>
      <c r="B665" s="25" t="str">
        <f>"12"&amp;"."&amp;$B$801&amp;"."&amp;$B$802</f>
        <v>12.01.2024</v>
      </c>
      <c r="C665" s="88" t="s">
        <v>76</v>
      </c>
      <c r="D665" s="89">
        <f>ROUND((D666)/1000,5)</f>
        <v>0</v>
      </c>
      <c r="E665" s="89">
        <f t="shared" ref="E665:AA665" si="383">ROUND((E666)/1000,5)</f>
        <v>0</v>
      </c>
      <c r="F665" s="89">
        <f t="shared" si="383"/>
        <v>0</v>
      </c>
      <c r="G665" s="89">
        <f t="shared" si="383"/>
        <v>1.355E-2</v>
      </c>
      <c r="H665" s="89">
        <f t="shared" si="383"/>
        <v>4.9579999999999999E-2</v>
      </c>
      <c r="I665" s="89">
        <f t="shared" si="383"/>
        <v>0.22147</v>
      </c>
      <c r="J665" s="89">
        <f t="shared" si="383"/>
        <v>0.20749999999999999</v>
      </c>
      <c r="K665" s="89">
        <f t="shared" si="383"/>
        <v>0.29100999999999999</v>
      </c>
      <c r="L665" s="89">
        <f t="shared" si="383"/>
        <v>0.31130000000000002</v>
      </c>
      <c r="M665" s="89">
        <f t="shared" si="383"/>
        <v>0.19453999999999999</v>
      </c>
      <c r="N665" s="89">
        <f t="shared" si="383"/>
        <v>0.17646999999999999</v>
      </c>
      <c r="O665" s="89">
        <f t="shared" si="383"/>
        <v>0.18337999999999999</v>
      </c>
      <c r="P665" s="89">
        <f t="shared" si="383"/>
        <v>0.24224999999999999</v>
      </c>
      <c r="Q665" s="89">
        <f t="shared" si="383"/>
        <v>0.37359999999999999</v>
      </c>
      <c r="R665" s="89">
        <f t="shared" si="383"/>
        <v>0.28144000000000002</v>
      </c>
      <c r="S665" s="89">
        <f t="shared" si="383"/>
        <v>0.31258000000000002</v>
      </c>
      <c r="T665" s="89">
        <f t="shared" si="383"/>
        <v>0.28771000000000002</v>
      </c>
      <c r="U665" s="89">
        <f t="shared" si="383"/>
        <v>0.23771</v>
      </c>
      <c r="V665" s="89">
        <f t="shared" si="383"/>
        <v>0.17132</v>
      </c>
      <c r="W665" s="89">
        <f t="shared" si="383"/>
        <v>0.14818999999999999</v>
      </c>
      <c r="X665" s="89">
        <f t="shared" si="383"/>
        <v>0.19056000000000001</v>
      </c>
      <c r="Y665" s="89">
        <f t="shared" si="383"/>
        <v>8.2110000000000002E-2</v>
      </c>
      <c r="Z665" s="89">
        <f t="shared" si="383"/>
        <v>0.12432</v>
      </c>
      <c r="AA665" s="89">
        <f t="shared" si="383"/>
        <v>0.25287999999999999</v>
      </c>
    </row>
    <row r="666" spans="1:27" ht="12.75" hidden="1" customHeight="1" outlineLevel="1" x14ac:dyDescent="0.2">
      <c r="A666" s="99" t="s">
        <v>3057</v>
      </c>
      <c r="B666" s="60" t="s">
        <v>238</v>
      </c>
      <c r="C666" s="40" t="s">
        <v>79</v>
      </c>
      <c r="D666" s="41">
        <v>0</v>
      </c>
      <c r="E666" s="41">
        <v>0</v>
      </c>
      <c r="F666" s="41">
        <v>0</v>
      </c>
      <c r="G666" s="41">
        <v>13.55</v>
      </c>
      <c r="H666" s="41">
        <v>49.58</v>
      </c>
      <c r="I666" s="41">
        <v>221.47</v>
      </c>
      <c r="J666" s="41">
        <v>207.5</v>
      </c>
      <c r="K666" s="41">
        <v>291.01</v>
      </c>
      <c r="L666" s="41">
        <v>311.3</v>
      </c>
      <c r="M666" s="41">
        <v>194.54</v>
      </c>
      <c r="N666" s="41">
        <v>176.47</v>
      </c>
      <c r="O666" s="41">
        <v>183.38</v>
      </c>
      <c r="P666" s="41">
        <v>242.25</v>
      </c>
      <c r="Q666" s="41">
        <v>373.6</v>
      </c>
      <c r="R666" s="41">
        <v>281.44</v>
      </c>
      <c r="S666" s="41">
        <v>312.58</v>
      </c>
      <c r="T666" s="41">
        <v>287.70999999999998</v>
      </c>
      <c r="U666" s="41">
        <v>237.71</v>
      </c>
      <c r="V666" s="41">
        <v>171.32</v>
      </c>
      <c r="W666" s="41">
        <v>148.19</v>
      </c>
      <c r="X666" s="41">
        <v>190.56</v>
      </c>
      <c r="Y666" s="41">
        <v>82.11</v>
      </c>
      <c r="Z666" s="41">
        <v>124.32</v>
      </c>
      <c r="AA666" s="41">
        <v>252.88</v>
      </c>
    </row>
    <row r="667" spans="1:27" collapsed="1" x14ac:dyDescent="0.2">
      <c r="A667" s="98" t="s">
        <v>3058</v>
      </c>
      <c r="B667" s="25" t="str">
        <f>"13"&amp;"."&amp;$B$801&amp;"."&amp;$B$802</f>
        <v>13.01.2024</v>
      </c>
      <c r="C667" s="88" t="s">
        <v>76</v>
      </c>
      <c r="D667" s="89">
        <f>ROUND((D668)/1000,5)</f>
        <v>0</v>
      </c>
      <c r="E667" s="89">
        <f t="shared" ref="E667:AA667" si="384">ROUND((E668)/1000,5)</f>
        <v>0.17263999999999999</v>
      </c>
      <c r="F667" s="89">
        <f t="shared" si="384"/>
        <v>0.18872</v>
      </c>
      <c r="G667" s="89">
        <f t="shared" si="384"/>
        <v>0.21414</v>
      </c>
      <c r="H667" s="89">
        <f t="shared" si="384"/>
        <v>0.25584000000000001</v>
      </c>
      <c r="I667" s="89">
        <f t="shared" si="384"/>
        <v>0.14917</v>
      </c>
      <c r="J667" s="89">
        <f t="shared" si="384"/>
        <v>9.9599999999999994E-2</v>
      </c>
      <c r="K667" s="89">
        <f t="shared" si="384"/>
        <v>0.27847</v>
      </c>
      <c r="L667" s="89">
        <f t="shared" si="384"/>
        <v>0.28054000000000001</v>
      </c>
      <c r="M667" s="89">
        <f t="shared" si="384"/>
        <v>0.58931999999999995</v>
      </c>
      <c r="N667" s="89">
        <f t="shared" si="384"/>
        <v>0.45389000000000002</v>
      </c>
      <c r="O667" s="89">
        <f t="shared" si="384"/>
        <v>0.55401999999999996</v>
      </c>
      <c r="P667" s="89">
        <f t="shared" si="384"/>
        <v>0.69779999999999998</v>
      </c>
      <c r="Q667" s="89">
        <f t="shared" si="384"/>
        <v>0.90351999999999999</v>
      </c>
      <c r="R667" s="89">
        <f t="shared" si="384"/>
        <v>0.77234000000000003</v>
      </c>
      <c r="S667" s="89">
        <f t="shared" si="384"/>
        <v>0.71416000000000002</v>
      </c>
      <c r="T667" s="89">
        <f t="shared" si="384"/>
        <v>0.98331999999999997</v>
      </c>
      <c r="U667" s="89">
        <f t="shared" si="384"/>
        <v>0.71211999999999998</v>
      </c>
      <c r="V667" s="89">
        <f t="shared" si="384"/>
        <v>0.16020000000000001</v>
      </c>
      <c r="W667" s="89">
        <f t="shared" si="384"/>
        <v>0.30741000000000002</v>
      </c>
      <c r="X667" s="89">
        <f t="shared" si="384"/>
        <v>0.10421</v>
      </c>
      <c r="Y667" s="89">
        <f t="shared" si="384"/>
        <v>0.20421</v>
      </c>
      <c r="Z667" s="89">
        <f t="shared" si="384"/>
        <v>0.13089000000000001</v>
      </c>
      <c r="AA667" s="89">
        <f t="shared" si="384"/>
        <v>0</v>
      </c>
    </row>
    <row r="668" spans="1:27" ht="12.75" hidden="1" customHeight="1" outlineLevel="1" x14ac:dyDescent="0.2">
      <c r="A668" s="99" t="s">
        <v>3059</v>
      </c>
      <c r="B668" s="60" t="s">
        <v>238</v>
      </c>
      <c r="C668" s="40" t="s">
        <v>79</v>
      </c>
      <c r="D668" s="41">
        <v>0</v>
      </c>
      <c r="E668" s="41">
        <v>172.64</v>
      </c>
      <c r="F668" s="41">
        <v>188.72</v>
      </c>
      <c r="G668" s="41">
        <v>214.14</v>
      </c>
      <c r="H668" s="41">
        <v>255.84</v>
      </c>
      <c r="I668" s="41">
        <v>149.16999999999999</v>
      </c>
      <c r="J668" s="41">
        <v>99.6</v>
      </c>
      <c r="K668" s="41">
        <v>278.47000000000003</v>
      </c>
      <c r="L668" s="41">
        <v>280.54000000000002</v>
      </c>
      <c r="M668" s="41">
        <v>589.32000000000005</v>
      </c>
      <c r="N668" s="41">
        <v>453.89</v>
      </c>
      <c r="O668" s="41">
        <v>554.02</v>
      </c>
      <c r="P668" s="41">
        <v>697.8</v>
      </c>
      <c r="Q668" s="41">
        <v>903.52</v>
      </c>
      <c r="R668" s="41">
        <v>772.34</v>
      </c>
      <c r="S668" s="41">
        <v>714.16</v>
      </c>
      <c r="T668" s="41">
        <v>983.32</v>
      </c>
      <c r="U668" s="41">
        <v>712.12</v>
      </c>
      <c r="V668" s="41">
        <v>160.19999999999999</v>
      </c>
      <c r="W668" s="41">
        <v>307.41000000000003</v>
      </c>
      <c r="X668" s="41">
        <v>104.21</v>
      </c>
      <c r="Y668" s="41">
        <v>204.21</v>
      </c>
      <c r="Z668" s="41">
        <v>130.88999999999999</v>
      </c>
      <c r="AA668" s="41">
        <v>0</v>
      </c>
    </row>
    <row r="669" spans="1:27" collapsed="1" x14ac:dyDescent="0.2">
      <c r="A669" s="98" t="s">
        <v>3060</v>
      </c>
      <c r="B669" s="25" t="str">
        <f>"14"&amp;"."&amp;$B$801&amp;"."&amp;$B$802</f>
        <v>14.01.2024</v>
      </c>
      <c r="C669" s="88" t="s">
        <v>76</v>
      </c>
      <c r="D669" s="89">
        <f>ROUND((D670)/1000,5)</f>
        <v>2.9350000000000001E-2</v>
      </c>
      <c r="E669" s="89">
        <f t="shared" ref="E669:AA669" si="385">ROUND((E670)/1000,5)</f>
        <v>7.6170000000000002E-2</v>
      </c>
      <c r="F669" s="89">
        <f t="shared" si="385"/>
        <v>0.13811000000000001</v>
      </c>
      <c r="G669" s="89">
        <f t="shared" si="385"/>
        <v>0.11345</v>
      </c>
      <c r="H669" s="89">
        <f t="shared" si="385"/>
        <v>8.2210000000000005E-2</v>
      </c>
      <c r="I669" s="89">
        <f t="shared" si="385"/>
        <v>0.23318</v>
      </c>
      <c r="J669" s="89">
        <f t="shared" si="385"/>
        <v>0.11275</v>
      </c>
      <c r="K669" s="89">
        <f t="shared" si="385"/>
        <v>0.10865</v>
      </c>
      <c r="L669" s="89">
        <f t="shared" si="385"/>
        <v>0.1739</v>
      </c>
      <c r="M669" s="89">
        <f t="shared" si="385"/>
        <v>0.16375999999999999</v>
      </c>
      <c r="N669" s="89">
        <f t="shared" si="385"/>
        <v>0.15537999999999999</v>
      </c>
      <c r="O669" s="89">
        <f t="shared" si="385"/>
        <v>0.14305000000000001</v>
      </c>
      <c r="P669" s="89">
        <f t="shared" si="385"/>
        <v>7.8750000000000001E-2</v>
      </c>
      <c r="Q669" s="89">
        <f t="shared" si="385"/>
        <v>3.015E-2</v>
      </c>
      <c r="R669" s="89">
        <f t="shared" si="385"/>
        <v>0.14781</v>
      </c>
      <c r="S669" s="89">
        <f t="shared" si="385"/>
        <v>9.5159999999999995E-2</v>
      </c>
      <c r="T669" s="89">
        <f t="shared" si="385"/>
        <v>7.6799999999999993E-2</v>
      </c>
      <c r="U669" s="89">
        <f t="shared" si="385"/>
        <v>5.3420000000000002E-2</v>
      </c>
      <c r="V669" s="89">
        <f t="shared" si="385"/>
        <v>2.792E-2</v>
      </c>
      <c r="W669" s="89">
        <f t="shared" si="385"/>
        <v>0</v>
      </c>
      <c r="X669" s="89">
        <f t="shared" si="385"/>
        <v>0</v>
      </c>
      <c r="Y669" s="89">
        <f t="shared" si="385"/>
        <v>0</v>
      </c>
      <c r="Z669" s="89">
        <f t="shared" si="385"/>
        <v>0</v>
      </c>
      <c r="AA669" s="89">
        <f t="shared" si="385"/>
        <v>0</v>
      </c>
    </row>
    <row r="670" spans="1:27" ht="12.75" hidden="1" customHeight="1" outlineLevel="1" x14ac:dyDescent="0.2">
      <c r="A670" s="99" t="s">
        <v>3061</v>
      </c>
      <c r="B670" s="60" t="s">
        <v>238</v>
      </c>
      <c r="C670" s="40" t="s">
        <v>79</v>
      </c>
      <c r="D670" s="41">
        <v>29.35</v>
      </c>
      <c r="E670" s="41">
        <v>76.17</v>
      </c>
      <c r="F670" s="41">
        <v>138.11000000000001</v>
      </c>
      <c r="G670" s="41">
        <v>113.45</v>
      </c>
      <c r="H670" s="41">
        <v>82.21</v>
      </c>
      <c r="I670" s="41">
        <v>233.18</v>
      </c>
      <c r="J670" s="41">
        <v>112.75</v>
      </c>
      <c r="K670" s="41">
        <v>108.65</v>
      </c>
      <c r="L670" s="41">
        <v>173.9</v>
      </c>
      <c r="M670" s="41">
        <v>163.76</v>
      </c>
      <c r="N670" s="41">
        <v>155.38</v>
      </c>
      <c r="O670" s="41">
        <v>143.05000000000001</v>
      </c>
      <c r="P670" s="41">
        <v>78.75</v>
      </c>
      <c r="Q670" s="41">
        <v>30.15</v>
      </c>
      <c r="R670" s="41">
        <v>147.81</v>
      </c>
      <c r="S670" s="41">
        <v>95.16</v>
      </c>
      <c r="T670" s="41">
        <v>76.8</v>
      </c>
      <c r="U670" s="41">
        <v>53.42</v>
      </c>
      <c r="V670" s="41">
        <v>27.92</v>
      </c>
      <c r="W670" s="41">
        <v>0</v>
      </c>
      <c r="X670" s="41">
        <v>0</v>
      </c>
      <c r="Y670" s="41">
        <v>0</v>
      </c>
      <c r="Z670" s="41">
        <v>0</v>
      </c>
      <c r="AA670" s="41">
        <v>0</v>
      </c>
    </row>
    <row r="671" spans="1:27" collapsed="1" x14ac:dyDescent="0.2">
      <c r="A671" s="98" t="s">
        <v>3062</v>
      </c>
      <c r="B671" s="25" t="str">
        <f>"15"&amp;"."&amp;$B$801&amp;"."&amp;$B$802</f>
        <v>15.01.2024</v>
      </c>
      <c r="C671" s="88" t="s">
        <v>76</v>
      </c>
      <c r="D671" s="89">
        <f>ROUND((D672)/1000,5)</f>
        <v>0</v>
      </c>
      <c r="E671" s="89">
        <f t="shared" ref="E671:AA671" si="386">ROUND((E672)/1000,5)</f>
        <v>0</v>
      </c>
      <c r="F671" s="89">
        <f t="shared" si="386"/>
        <v>0</v>
      </c>
      <c r="G671" s="89">
        <f t="shared" si="386"/>
        <v>0</v>
      </c>
      <c r="H671" s="89">
        <f t="shared" si="386"/>
        <v>1.9279999999999999E-2</v>
      </c>
      <c r="I671" s="89">
        <f t="shared" si="386"/>
        <v>0.11738999999999999</v>
      </c>
      <c r="J671" s="89">
        <f t="shared" si="386"/>
        <v>0.15831000000000001</v>
      </c>
      <c r="K671" s="89">
        <f t="shared" si="386"/>
        <v>0.25289</v>
      </c>
      <c r="L671" s="89">
        <f t="shared" si="386"/>
        <v>0.14659</v>
      </c>
      <c r="M671" s="89">
        <f t="shared" si="386"/>
        <v>6.83E-2</v>
      </c>
      <c r="N671" s="89">
        <f t="shared" si="386"/>
        <v>8.1670000000000006E-2</v>
      </c>
      <c r="O671" s="89">
        <f t="shared" si="386"/>
        <v>2.7060000000000001E-2</v>
      </c>
      <c r="P671" s="89">
        <f t="shared" si="386"/>
        <v>4.2540000000000001E-2</v>
      </c>
      <c r="Q671" s="89">
        <f t="shared" si="386"/>
        <v>0.10425</v>
      </c>
      <c r="R671" s="89">
        <f t="shared" si="386"/>
        <v>0.16120000000000001</v>
      </c>
      <c r="S671" s="89">
        <f t="shared" si="386"/>
        <v>9.4810000000000005E-2</v>
      </c>
      <c r="T671" s="89">
        <f t="shared" si="386"/>
        <v>4.1459999999999997E-2</v>
      </c>
      <c r="U671" s="89">
        <f t="shared" si="386"/>
        <v>2.852E-2</v>
      </c>
      <c r="V671" s="89">
        <f t="shared" si="386"/>
        <v>1.464E-2</v>
      </c>
      <c r="W671" s="89">
        <f t="shared" si="386"/>
        <v>0</v>
      </c>
      <c r="X671" s="89">
        <f t="shared" si="386"/>
        <v>0</v>
      </c>
      <c r="Y671" s="89">
        <f t="shared" si="386"/>
        <v>0</v>
      </c>
      <c r="Z671" s="89">
        <f t="shared" si="386"/>
        <v>0</v>
      </c>
      <c r="AA671" s="89">
        <f t="shared" si="386"/>
        <v>0</v>
      </c>
    </row>
    <row r="672" spans="1:27" ht="12.75" hidden="1" customHeight="1" outlineLevel="1" x14ac:dyDescent="0.2">
      <c r="A672" s="99" t="s">
        <v>3063</v>
      </c>
      <c r="B672" s="60" t="s">
        <v>238</v>
      </c>
      <c r="C672" s="40" t="s">
        <v>79</v>
      </c>
      <c r="D672" s="41">
        <v>0</v>
      </c>
      <c r="E672" s="41">
        <v>0</v>
      </c>
      <c r="F672" s="41">
        <v>0</v>
      </c>
      <c r="G672" s="41">
        <v>0</v>
      </c>
      <c r="H672" s="41">
        <v>19.28</v>
      </c>
      <c r="I672" s="41">
        <v>117.39</v>
      </c>
      <c r="J672" s="41">
        <v>158.31</v>
      </c>
      <c r="K672" s="41">
        <v>252.89</v>
      </c>
      <c r="L672" s="41">
        <v>146.59</v>
      </c>
      <c r="M672" s="41">
        <v>68.3</v>
      </c>
      <c r="N672" s="41">
        <v>81.67</v>
      </c>
      <c r="O672" s="41">
        <v>27.06</v>
      </c>
      <c r="P672" s="41">
        <v>42.54</v>
      </c>
      <c r="Q672" s="41">
        <v>104.25</v>
      </c>
      <c r="R672" s="41">
        <v>161.19999999999999</v>
      </c>
      <c r="S672" s="41">
        <v>94.81</v>
      </c>
      <c r="T672" s="41">
        <v>41.46</v>
      </c>
      <c r="U672" s="41">
        <v>28.52</v>
      </c>
      <c r="V672" s="41">
        <v>14.64</v>
      </c>
      <c r="W672" s="41">
        <v>0</v>
      </c>
      <c r="X672" s="41">
        <v>0</v>
      </c>
      <c r="Y672" s="41">
        <v>0</v>
      </c>
      <c r="Z672" s="41">
        <v>0</v>
      </c>
      <c r="AA672" s="41">
        <v>0</v>
      </c>
    </row>
    <row r="673" spans="1:27" collapsed="1" x14ac:dyDescent="0.2">
      <c r="A673" s="98" t="s">
        <v>3064</v>
      </c>
      <c r="B673" s="25" t="str">
        <f>"16"&amp;"."&amp;$B$801&amp;"."&amp;$B$802</f>
        <v>16.01.2024</v>
      </c>
      <c r="C673" s="88" t="s">
        <v>76</v>
      </c>
      <c r="D673" s="89">
        <f>ROUND((D674)/1000,5)</f>
        <v>0</v>
      </c>
      <c r="E673" s="89">
        <f t="shared" ref="E673:AA673" si="387">ROUND((E674)/1000,5)</f>
        <v>0</v>
      </c>
      <c r="F673" s="89">
        <f t="shared" si="387"/>
        <v>0</v>
      </c>
      <c r="G673" s="89">
        <f t="shared" si="387"/>
        <v>3.1660000000000001E-2</v>
      </c>
      <c r="H673" s="89">
        <f t="shared" si="387"/>
        <v>7.6429999999999998E-2</v>
      </c>
      <c r="I673" s="89">
        <f t="shared" si="387"/>
        <v>0.14602000000000001</v>
      </c>
      <c r="J673" s="89">
        <f t="shared" si="387"/>
        <v>0.24908</v>
      </c>
      <c r="K673" s="89">
        <f t="shared" si="387"/>
        <v>0.26497999999999999</v>
      </c>
      <c r="L673" s="89">
        <f t="shared" si="387"/>
        <v>0.12490999999999999</v>
      </c>
      <c r="M673" s="89">
        <f t="shared" si="387"/>
        <v>4.5769999999999998E-2</v>
      </c>
      <c r="N673" s="89">
        <f t="shared" si="387"/>
        <v>8.5000000000000006E-3</v>
      </c>
      <c r="O673" s="89">
        <f t="shared" si="387"/>
        <v>1.048E-2</v>
      </c>
      <c r="P673" s="89">
        <f t="shared" si="387"/>
        <v>2.588E-2</v>
      </c>
      <c r="Q673" s="89">
        <f t="shared" si="387"/>
        <v>0</v>
      </c>
      <c r="R673" s="89">
        <f t="shared" si="387"/>
        <v>2.98E-3</v>
      </c>
      <c r="S673" s="89">
        <f t="shared" si="387"/>
        <v>0</v>
      </c>
      <c r="T673" s="89">
        <f t="shared" si="387"/>
        <v>9.3000000000000005E-4</v>
      </c>
      <c r="U673" s="89">
        <f t="shared" si="387"/>
        <v>8.0000000000000002E-3</v>
      </c>
      <c r="V673" s="89">
        <f t="shared" si="387"/>
        <v>1.0410000000000001E-2</v>
      </c>
      <c r="W673" s="89">
        <f t="shared" si="387"/>
        <v>0</v>
      </c>
      <c r="X673" s="89">
        <f t="shared" si="387"/>
        <v>0</v>
      </c>
      <c r="Y673" s="89">
        <f t="shared" si="387"/>
        <v>0</v>
      </c>
      <c r="Z673" s="89">
        <f t="shared" si="387"/>
        <v>0</v>
      </c>
      <c r="AA673" s="89">
        <f t="shared" si="387"/>
        <v>0</v>
      </c>
    </row>
    <row r="674" spans="1:27" ht="12.75" hidden="1" customHeight="1" outlineLevel="1" x14ac:dyDescent="0.2">
      <c r="A674" s="99" t="s">
        <v>3065</v>
      </c>
      <c r="B674" s="60" t="s">
        <v>238</v>
      </c>
      <c r="C674" s="40" t="s">
        <v>79</v>
      </c>
      <c r="D674" s="41">
        <v>0</v>
      </c>
      <c r="E674" s="41">
        <v>0</v>
      </c>
      <c r="F674" s="41">
        <v>0</v>
      </c>
      <c r="G674" s="41">
        <v>31.66</v>
      </c>
      <c r="H674" s="41">
        <v>76.430000000000007</v>
      </c>
      <c r="I674" s="41">
        <v>146.02000000000001</v>
      </c>
      <c r="J674" s="41">
        <v>249.08</v>
      </c>
      <c r="K674" s="41">
        <v>264.98</v>
      </c>
      <c r="L674" s="41">
        <v>124.91</v>
      </c>
      <c r="M674" s="41">
        <v>45.77</v>
      </c>
      <c r="N674" s="41">
        <v>8.5</v>
      </c>
      <c r="O674" s="41">
        <v>10.48</v>
      </c>
      <c r="P674" s="41">
        <v>25.88</v>
      </c>
      <c r="Q674" s="41">
        <v>0</v>
      </c>
      <c r="R674" s="41">
        <v>2.98</v>
      </c>
      <c r="S674" s="41">
        <v>0</v>
      </c>
      <c r="T674" s="41">
        <v>0.93</v>
      </c>
      <c r="U674" s="41">
        <v>8</v>
      </c>
      <c r="V674" s="41">
        <v>10.41</v>
      </c>
      <c r="W674" s="41">
        <v>0</v>
      </c>
      <c r="X674" s="41">
        <v>0</v>
      </c>
      <c r="Y674" s="41">
        <v>0</v>
      </c>
      <c r="Z674" s="41">
        <v>0</v>
      </c>
      <c r="AA674" s="41">
        <v>0</v>
      </c>
    </row>
    <row r="675" spans="1:27" collapsed="1" x14ac:dyDescent="0.2">
      <c r="A675" s="98" t="s">
        <v>3066</v>
      </c>
      <c r="B675" s="25" t="str">
        <f>"17"&amp;"."&amp;$B$801&amp;"."&amp;$B$802</f>
        <v>17.01.2024</v>
      </c>
      <c r="C675" s="88" t="s">
        <v>76</v>
      </c>
      <c r="D675" s="89">
        <f>ROUND((D676)/1000,5)</f>
        <v>0</v>
      </c>
      <c r="E675" s="89">
        <f t="shared" ref="E675:AA675" si="388">ROUND((E676)/1000,5)</f>
        <v>0</v>
      </c>
      <c r="F675" s="89">
        <f t="shared" si="388"/>
        <v>0</v>
      </c>
      <c r="G675" s="89">
        <f t="shared" si="388"/>
        <v>0</v>
      </c>
      <c r="H675" s="89">
        <f t="shared" si="388"/>
        <v>3.2309999999999998E-2</v>
      </c>
      <c r="I675" s="89">
        <f t="shared" si="388"/>
        <v>0.13596</v>
      </c>
      <c r="J675" s="89">
        <f t="shared" si="388"/>
        <v>0.21231</v>
      </c>
      <c r="K675" s="89">
        <f t="shared" si="388"/>
        <v>9.4670000000000004E-2</v>
      </c>
      <c r="L675" s="89">
        <f t="shared" si="388"/>
        <v>9.2979999999999993E-2</v>
      </c>
      <c r="M675" s="89">
        <f t="shared" si="388"/>
        <v>0.19789999999999999</v>
      </c>
      <c r="N675" s="89">
        <f t="shared" si="388"/>
        <v>0.25179000000000001</v>
      </c>
      <c r="O675" s="89">
        <f t="shared" si="388"/>
        <v>2.0789999999999999E-2</v>
      </c>
      <c r="P675" s="89">
        <f t="shared" si="388"/>
        <v>2.214E-2</v>
      </c>
      <c r="Q675" s="89">
        <f t="shared" si="388"/>
        <v>7.1349999999999997E-2</v>
      </c>
      <c r="R675" s="89">
        <f t="shared" si="388"/>
        <v>7.7579999999999996E-2</v>
      </c>
      <c r="S675" s="89">
        <f t="shared" si="388"/>
        <v>0.19455</v>
      </c>
      <c r="T675" s="89">
        <f t="shared" si="388"/>
        <v>0.30351</v>
      </c>
      <c r="U675" s="89">
        <f t="shared" si="388"/>
        <v>0.35738999999999999</v>
      </c>
      <c r="V675" s="89">
        <f t="shared" si="388"/>
        <v>0.27360000000000001</v>
      </c>
      <c r="W675" s="89">
        <f t="shared" si="388"/>
        <v>2.8209999999999999E-2</v>
      </c>
      <c r="X675" s="89">
        <f t="shared" si="388"/>
        <v>0</v>
      </c>
      <c r="Y675" s="89">
        <f t="shared" si="388"/>
        <v>0</v>
      </c>
      <c r="Z675" s="89">
        <f t="shared" si="388"/>
        <v>0</v>
      </c>
      <c r="AA675" s="89">
        <f t="shared" si="388"/>
        <v>0</v>
      </c>
    </row>
    <row r="676" spans="1:27" ht="12.75" hidden="1" customHeight="1" outlineLevel="1" x14ac:dyDescent="0.2">
      <c r="A676" s="99" t="s">
        <v>3067</v>
      </c>
      <c r="B676" s="60" t="s">
        <v>238</v>
      </c>
      <c r="C676" s="40" t="s">
        <v>79</v>
      </c>
      <c r="D676" s="41">
        <v>0</v>
      </c>
      <c r="E676" s="41">
        <v>0</v>
      </c>
      <c r="F676" s="41">
        <v>0</v>
      </c>
      <c r="G676" s="41">
        <v>0</v>
      </c>
      <c r="H676" s="41">
        <v>32.31</v>
      </c>
      <c r="I676" s="41">
        <v>135.96</v>
      </c>
      <c r="J676" s="41">
        <v>212.31</v>
      </c>
      <c r="K676" s="41">
        <v>94.67</v>
      </c>
      <c r="L676" s="41">
        <v>92.98</v>
      </c>
      <c r="M676" s="41">
        <v>197.9</v>
      </c>
      <c r="N676" s="41">
        <v>251.79</v>
      </c>
      <c r="O676" s="41">
        <v>20.79</v>
      </c>
      <c r="P676" s="41">
        <v>22.14</v>
      </c>
      <c r="Q676" s="41">
        <v>71.349999999999994</v>
      </c>
      <c r="R676" s="41">
        <v>77.58</v>
      </c>
      <c r="S676" s="41">
        <v>194.55</v>
      </c>
      <c r="T676" s="41">
        <v>303.51</v>
      </c>
      <c r="U676" s="41">
        <v>357.39</v>
      </c>
      <c r="V676" s="41">
        <v>273.60000000000002</v>
      </c>
      <c r="W676" s="41">
        <v>28.21</v>
      </c>
      <c r="X676" s="41">
        <v>0</v>
      </c>
      <c r="Y676" s="41">
        <v>0</v>
      </c>
      <c r="Z676" s="41">
        <v>0</v>
      </c>
      <c r="AA676" s="41">
        <v>0</v>
      </c>
    </row>
    <row r="677" spans="1:27" collapsed="1" x14ac:dyDescent="0.2">
      <c r="A677" s="98" t="s">
        <v>3068</v>
      </c>
      <c r="B677" s="25" t="str">
        <f>"18"&amp;"."&amp;$B$801&amp;"."&amp;$B$802</f>
        <v>18.01.2024</v>
      </c>
      <c r="C677" s="88" t="s">
        <v>76</v>
      </c>
      <c r="D677" s="89">
        <f>ROUND((D678)/1000,5)</f>
        <v>0</v>
      </c>
      <c r="E677" s="89">
        <f t="shared" ref="E677:AA677" si="389">ROUND((E678)/1000,5)</f>
        <v>0</v>
      </c>
      <c r="F677" s="89">
        <f t="shared" si="389"/>
        <v>0</v>
      </c>
      <c r="G677" s="89">
        <f t="shared" si="389"/>
        <v>3.0689999999999999E-2</v>
      </c>
      <c r="H677" s="89">
        <f t="shared" si="389"/>
        <v>0.13782</v>
      </c>
      <c r="I677" s="89">
        <f t="shared" si="389"/>
        <v>0.15976000000000001</v>
      </c>
      <c r="J677" s="89">
        <f t="shared" si="389"/>
        <v>0.28609000000000001</v>
      </c>
      <c r="K677" s="89">
        <f t="shared" si="389"/>
        <v>0.23229</v>
      </c>
      <c r="L677" s="89">
        <f t="shared" si="389"/>
        <v>0.18586</v>
      </c>
      <c r="M677" s="89">
        <f t="shared" si="389"/>
        <v>0.23291000000000001</v>
      </c>
      <c r="N677" s="89">
        <f t="shared" si="389"/>
        <v>0.26133000000000001</v>
      </c>
      <c r="O677" s="89">
        <f t="shared" si="389"/>
        <v>8.0530000000000004E-2</v>
      </c>
      <c r="P677" s="89">
        <f t="shared" si="389"/>
        <v>9.4420000000000004E-2</v>
      </c>
      <c r="Q677" s="89">
        <f t="shared" si="389"/>
        <v>6.8409999999999999E-2</v>
      </c>
      <c r="R677" s="89">
        <f t="shared" si="389"/>
        <v>0.12948000000000001</v>
      </c>
      <c r="S677" s="89">
        <f t="shared" si="389"/>
        <v>0.14677999999999999</v>
      </c>
      <c r="T677" s="89">
        <f t="shared" si="389"/>
        <v>0.35339999999999999</v>
      </c>
      <c r="U677" s="89">
        <f t="shared" si="389"/>
        <v>0.31476999999999999</v>
      </c>
      <c r="V677" s="89">
        <f t="shared" si="389"/>
        <v>0.20463000000000001</v>
      </c>
      <c r="W677" s="89">
        <f t="shared" si="389"/>
        <v>6.0630000000000003E-2</v>
      </c>
      <c r="X677" s="89">
        <f t="shared" si="389"/>
        <v>0</v>
      </c>
      <c r="Y677" s="89">
        <f t="shared" si="389"/>
        <v>0</v>
      </c>
      <c r="Z677" s="89">
        <f t="shared" si="389"/>
        <v>0</v>
      </c>
      <c r="AA677" s="89">
        <f t="shared" si="389"/>
        <v>0</v>
      </c>
    </row>
    <row r="678" spans="1:27" ht="12.75" hidden="1" customHeight="1" outlineLevel="1" x14ac:dyDescent="0.2">
      <c r="A678" s="99" t="s">
        <v>3069</v>
      </c>
      <c r="B678" s="60" t="s">
        <v>238</v>
      </c>
      <c r="C678" s="40" t="s">
        <v>79</v>
      </c>
      <c r="D678" s="41">
        <v>0</v>
      </c>
      <c r="E678" s="41">
        <v>0</v>
      </c>
      <c r="F678" s="41">
        <v>0</v>
      </c>
      <c r="G678" s="41">
        <v>30.69</v>
      </c>
      <c r="H678" s="41">
        <v>137.82</v>
      </c>
      <c r="I678" s="41">
        <v>159.76</v>
      </c>
      <c r="J678" s="41">
        <v>286.08999999999997</v>
      </c>
      <c r="K678" s="41">
        <v>232.29</v>
      </c>
      <c r="L678" s="41">
        <v>185.86</v>
      </c>
      <c r="M678" s="41">
        <v>232.91</v>
      </c>
      <c r="N678" s="41">
        <v>261.33</v>
      </c>
      <c r="O678" s="41">
        <v>80.53</v>
      </c>
      <c r="P678" s="41">
        <v>94.42</v>
      </c>
      <c r="Q678" s="41">
        <v>68.41</v>
      </c>
      <c r="R678" s="41">
        <v>129.47999999999999</v>
      </c>
      <c r="S678" s="41">
        <v>146.78</v>
      </c>
      <c r="T678" s="41">
        <v>353.4</v>
      </c>
      <c r="U678" s="41">
        <v>314.77</v>
      </c>
      <c r="V678" s="41">
        <v>204.63</v>
      </c>
      <c r="W678" s="41">
        <v>60.63</v>
      </c>
      <c r="X678" s="41">
        <v>0</v>
      </c>
      <c r="Y678" s="41">
        <v>0</v>
      </c>
      <c r="Z678" s="41">
        <v>0</v>
      </c>
      <c r="AA678" s="41">
        <v>0</v>
      </c>
    </row>
    <row r="679" spans="1:27" collapsed="1" x14ac:dyDescent="0.2">
      <c r="A679" s="98" t="s">
        <v>3070</v>
      </c>
      <c r="B679" s="25" t="str">
        <f>"19"&amp;"."&amp;$B$801&amp;"."&amp;$B$802</f>
        <v>19.01.2024</v>
      </c>
      <c r="C679" s="88" t="s">
        <v>76</v>
      </c>
      <c r="D679" s="89">
        <f>ROUND((D680)/1000,5)</f>
        <v>0</v>
      </c>
      <c r="E679" s="89">
        <f t="shared" ref="E679:AA679" si="390">ROUND((E680)/1000,5)</f>
        <v>0</v>
      </c>
      <c r="F679" s="89">
        <f t="shared" si="390"/>
        <v>0</v>
      </c>
      <c r="G679" s="89">
        <f t="shared" si="390"/>
        <v>0</v>
      </c>
      <c r="H679" s="89">
        <f t="shared" si="390"/>
        <v>6.4509999999999998E-2</v>
      </c>
      <c r="I679" s="89">
        <f t="shared" si="390"/>
        <v>0.13225000000000001</v>
      </c>
      <c r="J679" s="89">
        <f t="shared" si="390"/>
        <v>0.21295</v>
      </c>
      <c r="K679" s="89">
        <f t="shared" si="390"/>
        <v>0.21167</v>
      </c>
      <c r="L679" s="89">
        <f t="shared" si="390"/>
        <v>0.12595000000000001</v>
      </c>
      <c r="M679" s="89">
        <f t="shared" si="390"/>
        <v>4.3159999999999997E-2</v>
      </c>
      <c r="N679" s="89">
        <f t="shared" si="390"/>
        <v>2.4580000000000001E-2</v>
      </c>
      <c r="O679" s="89">
        <f t="shared" si="390"/>
        <v>1.58E-3</v>
      </c>
      <c r="P679" s="89">
        <f t="shared" si="390"/>
        <v>4.8999999999999998E-4</v>
      </c>
      <c r="Q679" s="89">
        <f t="shared" si="390"/>
        <v>0</v>
      </c>
      <c r="R679" s="89">
        <f t="shared" si="390"/>
        <v>0</v>
      </c>
      <c r="S679" s="89">
        <f t="shared" si="390"/>
        <v>7.5880000000000003E-2</v>
      </c>
      <c r="T679" s="89">
        <f t="shared" si="390"/>
        <v>6.2300000000000003E-3</v>
      </c>
      <c r="U679" s="89">
        <f t="shared" si="390"/>
        <v>0</v>
      </c>
      <c r="V679" s="89">
        <f t="shared" si="390"/>
        <v>0</v>
      </c>
      <c r="W679" s="89">
        <f t="shared" si="390"/>
        <v>0</v>
      </c>
      <c r="X679" s="89">
        <f t="shared" si="390"/>
        <v>0</v>
      </c>
      <c r="Y679" s="89">
        <f t="shared" si="390"/>
        <v>0</v>
      </c>
      <c r="Z679" s="89">
        <f t="shared" si="390"/>
        <v>0</v>
      </c>
      <c r="AA679" s="89">
        <f t="shared" si="390"/>
        <v>0</v>
      </c>
    </row>
    <row r="680" spans="1:27" ht="12.75" hidden="1" customHeight="1" outlineLevel="1" x14ac:dyDescent="0.2">
      <c r="A680" s="99" t="s">
        <v>3071</v>
      </c>
      <c r="B680" s="60" t="s">
        <v>238</v>
      </c>
      <c r="C680" s="40" t="s">
        <v>79</v>
      </c>
      <c r="D680" s="41">
        <v>0</v>
      </c>
      <c r="E680" s="41">
        <v>0</v>
      </c>
      <c r="F680" s="41">
        <v>0</v>
      </c>
      <c r="G680" s="41">
        <v>0</v>
      </c>
      <c r="H680" s="41">
        <v>64.510000000000005</v>
      </c>
      <c r="I680" s="41">
        <v>132.25</v>
      </c>
      <c r="J680" s="41">
        <v>212.95</v>
      </c>
      <c r="K680" s="41">
        <v>211.67</v>
      </c>
      <c r="L680" s="41">
        <v>125.95</v>
      </c>
      <c r="M680" s="41">
        <v>43.16</v>
      </c>
      <c r="N680" s="41">
        <v>24.58</v>
      </c>
      <c r="O680" s="41">
        <v>1.58</v>
      </c>
      <c r="P680" s="41">
        <v>0.49</v>
      </c>
      <c r="Q680" s="41">
        <v>0</v>
      </c>
      <c r="R680" s="41">
        <v>0</v>
      </c>
      <c r="S680" s="41">
        <v>75.88</v>
      </c>
      <c r="T680" s="41">
        <v>6.23</v>
      </c>
      <c r="U680" s="41">
        <v>0</v>
      </c>
      <c r="V680" s="41">
        <v>0</v>
      </c>
      <c r="W680" s="41">
        <v>0</v>
      </c>
      <c r="X680" s="41">
        <v>0</v>
      </c>
      <c r="Y680" s="41">
        <v>0</v>
      </c>
      <c r="Z680" s="41">
        <v>0</v>
      </c>
      <c r="AA680" s="41">
        <v>0</v>
      </c>
    </row>
    <row r="681" spans="1:27" collapsed="1" x14ac:dyDescent="0.2">
      <c r="A681" s="98" t="s">
        <v>3072</v>
      </c>
      <c r="B681" s="25" t="str">
        <f>"20"&amp;"."&amp;$B$801&amp;"."&amp;$B$802</f>
        <v>20.01.2024</v>
      </c>
      <c r="C681" s="88" t="s">
        <v>76</v>
      </c>
      <c r="D681" s="89">
        <f>ROUND((D682)/1000,5)</f>
        <v>0</v>
      </c>
      <c r="E681" s="89">
        <f t="shared" ref="E681:AA681" si="391">ROUND((E682)/1000,5)</f>
        <v>0</v>
      </c>
      <c r="F681" s="89">
        <f t="shared" si="391"/>
        <v>0</v>
      </c>
      <c r="G681" s="89">
        <f t="shared" si="391"/>
        <v>0</v>
      </c>
      <c r="H681" s="89">
        <f t="shared" si="391"/>
        <v>0</v>
      </c>
      <c r="I681" s="89">
        <f t="shared" si="391"/>
        <v>2.47E-2</v>
      </c>
      <c r="J681" s="89">
        <f t="shared" si="391"/>
        <v>3.0699999999999998E-3</v>
      </c>
      <c r="K681" s="89">
        <f t="shared" si="391"/>
        <v>0.12335</v>
      </c>
      <c r="L681" s="89">
        <f t="shared" si="391"/>
        <v>6.5479999999999997E-2</v>
      </c>
      <c r="M681" s="89">
        <f t="shared" si="391"/>
        <v>3.8249999999999999E-2</v>
      </c>
      <c r="N681" s="89">
        <f t="shared" si="391"/>
        <v>0</v>
      </c>
      <c r="O681" s="89">
        <f t="shared" si="391"/>
        <v>0</v>
      </c>
      <c r="P681" s="89">
        <f t="shared" si="391"/>
        <v>0</v>
      </c>
      <c r="Q681" s="89">
        <f t="shared" si="391"/>
        <v>3.2419999999999997E-2</v>
      </c>
      <c r="R681" s="89">
        <f t="shared" si="391"/>
        <v>2.7709999999999999E-2</v>
      </c>
      <c r="S681" s="89">
        <f t="shared" si="391"/>
        <v>1.0499999999999999E-3</v>
      </c>
      <c r="T681" s="89">
        <f t="shared" si="391"/>
        <v>2.8170000000000001E-2</v>
      </c>
      <c r="U681" s="89">
        <f t="shared" si="391"/>
        <v>0.11007</v>
      </c>
      <c r="V681" s="89">
        <f t="shared" si="391"/>
        <v>8.7459999999999996E-2</v>
      </c>
      <c r="W681" s="89">
        <f t="shared" si="391"/>
        <v>0</v>
      </c>
      <c r="X681" s="89">
        <f t="shared" si="391"/>
        <v>0</v>
      </c>
      <c r="Y681" s="89">
        <f t="shared" si="391"/>
        <v>0</v>
      </c>
      <c r="Z681" s="89">
        <f t="shared" si="391"/>
        <v>0</v>
      </c>
      <c r="AA681" s="89">
        <f t="shared" si="391"/>
        <v>0</v>
      </c>
    </row>
    <row r="682" spans="1:27" ht="12.75" hidden="1" customHeight="1" outlineLevel="1" x14ac:dyDescent="0.2">
      <c r="A682" s="99" t="s">
        <v>3073</v>
      </c>
      <c r="B682" s="60" t="s">
        <v>238</v>
      </c>
      <c r="C682" s="40" t="s">
        <v>79</v>
      </c>
      <c r="D682" s="41">
        <v>0</v>
      </c>
      <c r="E682" s="41">
        <v>0</v>
      </c>
      <c r="F682" s="41">
        <v>0</v>
      </c>
      <c r="G682" s="41">
        <v>0</v>
      </c>
      <c r="H682" s="41">
        <v>0</v>
      </c>
      <c r="I682" s="41">
        <v>24.7</v>
      </c>
      <c r="J682" s="41">
        <v>3.07</v>
      </c>
      <c r="K682" s="41">
        <v>123.35</v>
      </c>
      <c r="L682" s="41">
        <v>65.48</v>
      </c>
      <c r="M682" s="41">
        <v>38.25</v>
      </c>
      <c r="N682" s="41">
        <v>0</v>
      </c>
      <c r="O682" s="41">
        <v>0</v>
      </c>
      <c r="P682" s="41">
        <v>0</v>
      </c>
      <c r="Q682" s="41">
        <v>32.42</v>
      </c>
      <c r="R682" s="41">
        <v>27.71</v>
      </c>
      <c r="S682" s="41">
        <v>1.05</v>
      </c>
      <c r="T682" s="41">
        <v>28.17</v>
      </c>
      <c r="U682" s="41">
        <v>110.07</v>
      </c>
      <c r="V682" s="41">
        <v>87.46</v>
      </c>
      <c r="W682" s="41">
        <v>0</v>
      </c>
      <c r="X682" s="41">
        <v>0</v>
      </c>
      <c r="Y682" s="41">
        <v>0</v>
      </c>
      <c r="Z682" s="41">
        <v>0</v>
      </c>
      <c r="AA682" s="41">
        <v>0</v>
      </c>
    </row>
    <row r="683" spans="1:27" collapsed="1" x14ac:dyDescent="0.2">
      <c r="A683" s="98" t="s">
        <v>3074</v>
      </c>
      <c r="B683" s="25" t="str">
        <f>"21"&amp;"."&amp;$B$801&amp;"."&amp;$B$802</f>
        <v>21.01.2024</v>
      </c>
      <c r="C683" s="88" t="s">
        <v>76</v>
      </c>
      <c r="D683" s="89">
        <f>ROUND((D684)/1000,5)</f>
        <v>0</v>
      </c>
      <c r="E683" s="89">
        <f t="shared" ref="E683:AA683" si="392">ROUND((E684)/1000,5)</f>
        <v>0</v>
      </c>
      <c r="F683" s="89">
        <f t="shared" si="392"/>
        <v>0</v>
      </c>
      <c r="G683" s="89">
        <f t="shared" si="392"/>
        <v>0</v>
      </c>
      <c r="H683" s="89">
        <f t="shared" si="392"/>
        <v>0</v>
      </c>
      <c r="I683" s="89">
        <f t="shared" si="392"/>
        <v>0</v>
      </c>
      <c r="J683" s="89">
        <f t="shared" si="392"/>
        <v>3.8550000000000001E-2</v>
      </c>
      <c r="K683" s="89">
        <f t="shared" si="392"/>
        <v>6.6470000000000001E-2</v>
      </c>
      <c r="L683" s="89">
        <f t="shared" si="392"/>
        <v>0.14948</v>
      </c>
      <c r="M683" s="89">
        <f t="shared" si="392"/>
        <v>7.3200000000000001E-2</v>
      </c>
      <c r="N683" s="89">
        <f t="shared" si="392"/>
        <v>8.1430000000000002E-2</v>
      </c>
      <c r="O683" s="89">
        <f t="shared" si="392"/>
        <v>4.0620000000000003E-2</v>
      </c>
      <c r="P683" s="89">
        <f t="shared" si="392"/>
        <v>2.1930000000000002E-2</v>
      </c>
      <c r="Q683" s="89">
        <f t="shared" si="392"/>
        <v>6.3699999999999998E-3</v>
      </c>
      <c r="R683" s="89">
        <f t="shared" si="392"/>
        <v>9.3000000000000005E-4</v>
      </c>
      <c r="S683" s="89">
        <f t="shared" si="392"/>
        <v>2.945E-2</v>
      </c>
      <c r="T683" s="89">
        <f t="shared" si="392"/>
        <v>0.15534999999999999</v>
      </c>
      <c r="U683" s="89">
        <f t="shared" si="392"/>
        <v>0.17877000000000001</v>
      </c>
      <c r="V683" s="89">
        <f t="shared" si="392"/>
        <v>4.7559999999999998E-2</v>
      </c>
      <c r="W683" s="89">
        <f t="shared" si="392"/>
        <v>4.6940000000000003E-2</v>
      </c>
      <c r="X683" s="89">
        <f t="shared" si="392"/>
        <v>1.4400000000000001E-3</v>
      </c>
      <c r="Y683" s="89">
        <f t="shared" si="392"/>
        <v>0</v>
      </c>
      <c r="Z683" s="89">
        <f t="shared" si="392"/>
        <v>0</v>
      </c>
      <c r="AA683" s="89">
        <f t="shared" si="392"/>
        <v>0</v>
      </c>
    </row>
    <row r="684" spans="1:27" ht="12.75" hidden="1" customHeight="1" outlineLevel="1" x14ac:dyDescent="0.2">
      <c r="A684" s="99" t="s">
        <v>3075</v>
      </c>
      <c r="B684" s="60" t="s">
        <v>238</v>
      </c>
      <c r="C684" s="40" t="s">
        <v>79</v>
      </c>
      <c r="D684" s="41">
        <v>0</v>
      </c>
      <c r="E684" s="41">
        <v>0</v>
      </c>
      <c r="F684" s="41">
        <v>0</v>
      </c>
      <c r="G684" s="41">
        <v>0</v>
      </c>
      <c r="H684" s="41">
        <v>0</v>
      </c>
      <c r="I684" s="41">
        <v>0</v>
      </c>
      <c r="J684" s="41">
        <v>38.549999999999997</v>
      </c>
      <c r="K684" s="41">
        <v>66.47</v>
      </c>
      <c r="L684" s="41">
        <v>149.47999999999999</v>
      </c>
      <c r="M684" s="41">
        <v>73.2</v>
      </c>
      <c r="N684" s="41">
        <v>81.430000000000007</v>
      </c>
      <c r="O684" s="41">
        <v>40.619999999999997</v>
      </c>
      <c r="P684" s="41">
        <v>21.93</v>
      </c>
      <c r="Q684" s="41">
        <v>6.37</v>
      </c>
      <c r="R684" s="41">
        <v>0.93</v>
      </c>
      <c r="S684" s="41">
        <v>29.45</v>
      </c>
      <c r="T684" s="41">
        <v>155.35</v>
      </c>
      <c r="U684" s="41">
        <v>178.77</v>
      </c>
      <c r="V684" s="41">
        <v>47.56</v>
      </c>
      <c r="W684" s="41">
        <v>46.94</v>
      </c>
      <c r="X684" s="41">
        <v>1.44</v>
      </c>
      <c r="Y684" s="41">
        <v>0</v>
      </c>
      <c r="Z684" s="41">
        <v>0</v>
      </c>
      <c r="AA684" s="41">
        <v>0</v>
      </c>
    </row>
    <row r="685" spans="1:27" collapsed="1" x14ac:dyDescent="0.2">
      <c r="A685" s="98" t="s">
        <v>3076</v>
      </c>
      <c r="B685" s="25" t="str">
        <f>"22"&amp;"."&amp;$B$801&amp;"."&amp;$B$802</f>
        <v>22.01.2024</v>
      </c>
      <c r="C685" s="88" t="s">
        <v>76</v>
      </c>
      <c r="D685" s="89">
        <f>ROUND((D686)/1000,5)</f>
        <v>0</v>
      </c>
      <c r="E685" s="89">
        <f t="shared" ref="E685:AA685" si="393">ROUND((E686)/1000,5)</f>
        <v>0</v>
      </c>
      <c r="F685" s="89">
        <f t="shared" si="393"/>
        <v>0</v>
      </c>
      <c r="G685" s="89">
        <f t="shared" si="393"/>
        <v>0</v>
      </c>
      <c r="H685" s="89">
        <f t="shared" si="393"/>
        <v>0</v>
      </c>
      <c r="I685" s="89">
        <f t="shared" si="393"/>
        <v>0.1181</v>
      </c>
      <c r="J685" s="89">
        <f t="shared" si="393"/>
        <v>0.33160000000000001</v>
      </c>
      <c r="K685" s="89">
        <f t="shared" si="393"/>
        <v>0.18096999999999999</v>
      </c>
      <c r="L685" s="89">
        <f t="shared" si="393"/>
        <v>0.10921</v>
      </c>
      <c r="M685" s="89">
        <f t="shared" si="393"/>
        <v>2.9010000000000001E-2</v>
      </c>
      <c r="N685" s="89">
        <f t="shared" si="393"/>
        <v>8.3000000000000001E-3</v>
      </c>
      <c r="O685" s="89">
        <f t="shared" si="393"/>
        <v>0</v>
      </c>
      <c r="P685" s="89">
        <f t="shared" si="393"/>
        <v>0</v>
      </c>
      <c r="Q685" s="89">
        <f t="shared" si="393"/>
        <v>0</v>
      </c>
      <c r="R685" s="89">
        <f t="shared" si="393"/>
        <v>0</v>
      </c>
      <c r="S685" s="89">
        <f t="shared" si="393"/>
        <v>0</v>
      </c>
      <c r="T685" s="89">
        <f t="shared" si="393"/>
        <v>1.5469999999999999E-2</v>
      </c>
      <c r="U685" s="89">
        <f t="shared" si="393"/>
        <v>1.2959999999999999E-2</v>
      </c>
      <c r="V685" s="89">
        <f t="shared" si="393"/>
        <v>4.7800000000000004E-3</v>
      </c>
      <c r="W685" s="89">
        <f t="shared" si="393"/>
        <v>0</v>
      </c>
      <c r="X685" s="89">
        <f t="shared" si="393"/>
        <v>0</v>
      </c>
      <c r="Y685" s="89">
        <f t="shared" si="393"/>
        <v>0</v>
      </c>
      <c r="Z685" s="89">
        <f t="shared" si="393"/>
        <v>0</v>
      </c>
      <c r="AA685" s="89">
        <f t="shared" si="393"/>
        <v>0</v>
      </c>
    </row>
    <row r="686" spans="1:27" ht="12.75" hidden="1" customHeight="1" outlineLevel="1" x14ac:dyDescent="0.2">
      <c r="A686" s="99" t="s">
        <v>3077</v>
      </c>
      <c r="B686" s="60" t="s">
        <v>238</v>
      </c>
      <c r="C686" s="40" t="s">
        <v>79</v>
      </c>
      <c r="D686" s="41">
        <v>0</v>
      </c>
      <c r="E686" s="41">
        <v>0</v>
      </c>
      <c r="F686" s="41">
        <v>0</v>
      </c>
      <c r="G686" s="41">
        <v>0</v>
      </c>
      <c r="H686" s="41">
        <v>0</v>
      </c>
      <c r="I686" s="41">
        <v>118.1</v>
      </c>
      <c r="J686" s="41">
        <v>331.6</v>
      </c>
      <c r="K686" s="41">
        <v>180.97</v>
      </c>
      <c r="L686" s="41">
        <v>109.21</v>
      </c>
      <c r="M686" s="41">
        <v>29.01</v>
      </c>
      <c r="N686" s="41">
        <v>8.3000000000000007</v>
      </c>
      <c r="O686" s="41">
        <v>0</v>
      </c>
      <c r="P686" s="41">
        <v>0</v>
      </c>
      <c r="Q686" s="41">
        <v>0</v>
      </c>
      <c r="R686" s="41">
        <v>0</v>
      </c>
      <c r="S686" s="41">
        <v>0</v>
      </c>
      <c r="T686" s="41">
        <v>15.47</v>
      </c>
      <c r="U686" s="41">
        <v>12.96</v>
      </c>
      <c r="V686" s="41">
        <v>4.78</v>
      </c>
      <c r="W686" s="41">
        <v>0</v>
      </c>
      <c r="X686" s="41">
        <v>0</v>
      </c>
      <c r="Y686" s="41">
        <v>0</v>
      </c>
      <c r="Z686" s="41">
        <v>0</v>
      </c>
      <c r="AA686" s="41">
        <v>0</v>
      </c>
    </row>
    <row r="687" spans="1:27" collapsed="1" x14ac:dyDescent="0.2">
      <c r="A687" s="98" t="s">
        <v>3078</v>
      </c>
      <c r="B687" s="25" t="str">
        <f>"23"&amp;"."&amp;$B$801&amp;"."&amp;$B$802</f>
        <v>23.01.2024</v>
      </c>
      <c r="C687" s="88" t="s">
        <v>76</v>
      </c>
      <c r="D687" s="89">
        <f>ROUND((D688)/1000,5)</f>
        <v>0</v>
      </c>
      <c r="E687" s="89">
        <f t="shared" ref="E687:AA687" si="394">ROUND((E688)/1000,5)</f>
        <v>0</v>
      </c>
      <c r="F687" s="89">
        <f t="shared" si="394"/>
        <v>0</v>
      </c>
      <c r="G687" s="89">
        <f t="shared" si="394"/>
        <v>2.2919999999999999E-2</v>
      </c>
      <c r="H687" s="89">
        <f t="shared" si="394"/>
        <v>3.0450000000000001E-2</v>
      </c>
      <c r="I687" s="89">
        <f t="shared" si="394"/>
        <v>0.21331</v>
      </c>
      <c r="J687" s="89">
        <f t="shared" si="394"/>
        <v>0.32619999999999999</v>
      </c>
      <c r="K687" s="89">
        <f t="shared" si="394"/>
        <v>0.28482000000000002</v>
      </c>
      <c r="L687" s="89">
        <f t="shared" si="394"/>
        <v>0.22692000000000001</v>
      </c>
      <c r="M687" s="89">
        <f t="shared" si="394"/>
        <v>0.33482000000000001</v>
      </c>
      <c r="N687" s="89">
        <f t="shared" si="394"/>
        <v>0.37906000000000001</v>
      </c>
      <c r="O687" s="89">
        <f t="shared" si="394"/>
        <v>9.9309999999999996E-2</v>
      </c>
      <c r="P687" s="89">
        <f t="shared" si="394"/>
        <v>0.11106000000000001</v>
      </c>
      <c r="Q687" s="89">
        <f t="shared" si="394"/>
        <v>9.9479999999999999E-2</v>
      </c>
      <c r="R687" s="89">
        <f t="shared" si="394"/>
        <v>0.10317</v>
      </c>
      <c r="S687" s="89">
        <f t="shared" si="394"/>
        <v>0.14968999999999999</v>
      </c>
      <c r="T687" s="89">
        <f t="shared" si="394"/>
        <v>0.18984000000000001</v>
      </c>
      <c r="U687" s="89">
        <f t="shared" si="394"/>
        <v>0.15340999999999999</v>
      </c>
      <c r="V687" s="89">
        <f t="shared" si="394"/>
        <v>6.8260000000000001E-2</v>
      </c>
      <c r="W687" s="89">
        <f t="shared" si="394"/>
        <v>0</v>
      </c>
      <c r="X687" s="89">
        <f t="shared" si="394"/>
        <v>0</v>
      </c>
      <c r="Y687" s="89">
        <f t="shared" si="394"/>
        <v>0</v>
      </c>
      <c r="Z687" s="89">
        <f t="shared" si="394"/>
        <v>0</v>
      </c>
      <c r="AA687" s="89">
        <f t="shared" si="394"/>
        <v>0</v>
      </c>
    </row>
    <row r="688" spans="1:27" ht="12.75" hidden="1" customHeight="1" outlineLevel="1" x14ac:dyDescent="0.2">
      <c r="A688" s="99" t="s">
        <v>3079</v>
      </c>
      <c r="B688" s="60" t="s">
        <v>238</v>
      </c>
      <c r="C688" s="40" t="s">
        <v>79</v>
      </c>
      <c r="D688" s="41">
        <v>0</v>
      </c>
      <c r="E688" s="41">
        <v>0</v>
      </c>
      <c r="F688" s="41">
        <v>0</v>
      </c>
      <c r="G688" s="41">
        <v>22.92</v>
      </c>
      <c r="H688" s="41">
        <v>30.45</v>
      </c>
      <c r="I688" s="41">
        <v>213.31</v>
      </c>
      <c r="J688" s="41">
        <v>326.2</v>
      </c>
      <c r="K688" s="41">
        <v>284.82</v>
      </c>
      <c r="L688" s="41">
        <v>226.92</v>
      </c>
      <c r="M688" s="41">
        <v>334.82</v>
      </c>
      <c r="N688" s="41">
        <v>379.06</v>
      </c>
      <c r="O688" s="41">
        <v>99.31</v>
      </c>
      <c r="P688" s="41">
        <v>111.06</v>
      </c>
      <c r="Q688" s="41">
        <v>99.48</v>
      </c>
      <c r="R688" s="41">
        <v>103.17</v>
      </c>
      <c r="S688" s="41">
        <v>149.69</v>
      </c>
      <c r="T688" s="41">
        <v>189.84</v>
      </c>
      <c r="U688" s="41">
        <v>153.41</v>
      </c>
      <c r="V688" s="41">
        <v>68.260000000000005</v>
      </c>
      <c r="W688" s="41">
        <v>0</v>
      </c>
      <c r="X688" s="41">
        <v>0</v>
      </c>
      <c r="Y688" s="41">
        <v>0</v>
      </c>
      <c r="Z688" s="41">
        <v>0</v>
      </c>
      <c r="AA688" s="41">
        <v>0</v>
      </c>
    </row>
    <row r="689" spans="1:27" collapsed="1" x14ac:dyDescent="0.2">
      <c r="A689" s="98" t="s">
        <v>3080</v>
      </c>
      <c r="B689" s="25" t="str">
        <f>"24"&amp;"."&amp;$B$801&amp;"."&amp;$B$802</f>
        <v>24.01.2024</v>
      </c>
      <c r="C689" s="88" t="s">
        <v>76</v>
      </c>
      <c r="D689" s="89">
        <f>ROUND((D690)/1000,5)</f>
        <v>0</v>
      </c>
      <c r="E689" s="89">
        <f t="shared" ref="E689:AA689" si="395">ROUND((E690)/1000,5)</f>
        <v>6.9999999999999994E-5</v>
      </c>
      <c r="F689" s="89">
        <f t="shared" si="395"/>
        <v>9.3799999999999994E-3</v>
      </c>
      <c r="G689" s="89">
        <f t="shared" si="395"/>
        <v>4.5760000000000002E-2</v>
      </c>
      <c r="H689" s="89">
        <f t="shared" si="395"/>
        <v>4.9849999999999998E-2</v>
      </c>
      <c r="I689" s="89">
        <f t="shared" si="395"/>
        <v>0.19003</v>
      </c>
      <c r="J689" s="89">
        <f t="shared" si="395"/>
        <v>0.33017000000000002</v>
      </c>
      <c r="K689" s="89">
        <f t="shared" si="395"/>
        <v>0.20146</v>
      </c>
      <c r="L689" s="89">
        <f t="shared" si="395"/>
        <v>0.15121999999999999</v>
      </c>
      <c r="M689" s="89">
        <f t="shared" si="395"/>
        <v>5.4519999999999999E-2</v>
      </c>
      <c r="N689" s="89">
        <f t="shared" si="395"/>
        <v>3.5400000000000002E-3</v>
      </c>
      <c r="O689" s="89">
        <f t="shared" si="395"/>
        <v>0</v>
      </c>
      <c r="P689" s="89">
        <f t="shared" si="395"/>
        <v>6.2E-4</v>
      </c>
      <c r="Q689" s="89">
        <f t="shared" si="395"/>
        <v>2.0799999999999998E-3</v>
      </c>
      <c r="R689" s="89">
        <f t="shared" si="395"/>
        <v>1.418E-2</v>
      </c>
      <c r="S689" s="89">
        <f t="shared" si="395"/>
        <v>6.6280000000000006E-2</v>
      </c>
      <c r="T689" s="89">
        <f t="shared" si="395"/>
        <v>2.9000000000000001E-2</v>
      </c>
      <c r="U689" s="89">
        <f t="shared" si="395"/>
        <v>6.5799999999999999E-3</v>
      </c>
      <c r="V689" s="89">
        <f t="shared" si="395"/>
        <v>0</v>
      </c>
      <c r="W689" s="89">
        <f t="shared" si="395"/>
        <v>0</v>
      </c>
      <c r="X689" s="89">
        <f t="shared" si="395"/>
        <v>0</v>
      </c>
      <c r="Y689" s="89">
        <f t="shared" si="395"/>
        <v>0</v>
      </c>
      <c r="Z689" s="89">
        <f t="shared" si="395"/>
        <v>0</v>
      </c>
      <c r="AA689" s="89">
        <f t="shared" si="395"/>
        <v>0</v>
      </c>
    </row>
    <row r="690" spans="1:27" ht="12.75" hidden="1" customHeight="1" outlineLevel="1" x14ac:dyDescent="0.2">
      <c r="A690" s="99" t="s">
        <v>3081</v>
      </c>
      <c r="B690" s="60" t="s">
        <v>238</v>
      </c>
      <c r="C690" s="40" t="s">
        <v>79</v>
      </c>
      <c r="D690" s="41">
        <v>0</v>
      </c>
      <c r="E690" s="41">
        <v>7.0000000000000007E-2</v>
      </c>
      <c r="F690" s="41">
        <v>9.3800000000000008</v>
      </c>
      <c r="G690" s="41">
        <v>45.76</v>
      </c>
      <c r="H690" s="41">
        <v>49.85</v>
      </c>
      <c r="I690" s="41">
        <v>190.03</v>
      </c>
      <c r="J690" s="41">
        <v>330.17</v>
      </c>
      <c r="K690" s="41">
        <v>201.46</v>
      </c>
      <c r="L690" s="41">
        <v>151.22</v>
      </c>
      <c r="M690" s="41">
        <v>54.52</v>
      </c>
      <c r="N690" s="41">
        <v>3.54</v>
      </c>
      <c r="O690" s="41">
        <v>0</v>
      </c>
      <c r="P690" s="41">
        <v>0.62</v>
      </c>
      <c r="Q690" s="41">
        <v>2.08</v>
      </c>
      <c r="R690" s="41">
        <v>14.18</v>
      </c>
      <c r="S690" s="41">
        <v>66.28</v>
      </c>
      <c r="T690" s="41">
        <v>29</v>
      </c>
      <c r="U690" s="41">
        <v>6.58</v>
      </c>
      <c r="V690" s="41">
        <v>0</v>
      </c>
      <c r="W690" s="41">
        <v>0</v>
      </c>
      <c r="X690" s="41">
        <v>0</v>
      </c>
      <c r="Y690" s="41">
        <v>0</v>
      </c>
      <c r="Z690" s="41">
        <v>0</v>
      </c>
      <c r="AA690" s="41">
        <v>0</v>
      </c>
    </row>
    <row r="691" spans="1:27" collapsed="1" x14ac:dyDescent="0.2">
      <c r="A691" s="98" t="s">
        <v>3082</v>
      </c>
      <c r="B691" s="25" t="str">
        <f>"25"&amp;"."&amp;$B$801&amp;"."&amp;$B$802</f>
        <v>25.01.2024</v>
      </c>
      <c r="C691" s="88" t="s">
        <v>76</v>
      </c>
      <c r="D691" s="89">
        <f>ROUND((D692)/1000,5)</f>
        <v>0</v>
      </c>
      <c r="E691" s="89">
        <f t="shared" ref="E691:AA691" si="396">ROUND((E692)/1000,5)</f>
        <v>0</v>
      </c>
      <c r="F691" s="89">
        <f t="shared" si="396"/>
        <v>0</v>
      </c>
      <c r="G691" s="89">
        <f t="shared" si="396"/>
        <v>0</v>
      </c>
      <c r="H691" s="89">
        <f t="shared" si="396"/>
        <v>3.2059999999999998E-2</v>
      </c>
      <c r="I691" s="89">
        <f t="shared" si="396"/>
        <v>0.11255</v>
      </c>
      <c r="J691" s="89">
        <f t="shared" si="396"/>
        <v>0.20344000000000001</v>
      </c>
      <c r="K691" s="89">
        <f t="shared" si="396"/>
        <v>0.13447999999999999</v>
      </c>
      <c r="L691" s="89">
        <f t="shared" si="396"/>
        <v>2.7619999999999999E-2</v>
      </c>
      <c r="M691" s="89">
        <f t="shared" si="396"/>
        <v>0</v>
      </c>
      <c r="N691" s="89">
        <f t="shared" si="396"/>
        <v>0</v>
      </c>
      <c r="O691" s="89">
        <f t="shared" si="396"/>
        <v>0</v>
      </c>
      <c r="P691" s="89">
        <f t="shared" si="396"/>
        <v>0</v>
      </c>
      <c r="Q691" s="89">
        <f t="shared" si="396"/>
        <v>0</v>
      </c>
      <c r="R691" s="89">
        <f t="shared" si="396"/>
        <v>0</v>
      </c>
      <c r="S691" s="89">
        <f t="shared" si="396"/>
        <v>0</v>
      </c>
      <c r="T691" s="89">
        <f t="shared" si="396"/>
        <v>0</v>
      </c>
      <c r="U691" s="89">
        <f t="shared" si="396"/>
        <v>0</v>
      </c>
      <c r="V691" s="89">
        <f t="shared" si="396"/>
        <v>0</v>
      </c>
      <c r="W691" s="89">
        <f t="shared" si="396"/>
        <v>0</v>
      </c>
      <c r="X691" s="89">
        <f t="shared" si="396"/>
        <v>0</v>
      </c>
      <c r="Y691" s="89">
        <f t="shared" si="396"/>
        <v>0</v>
      </c>
      <c r="Z691" s="89">
        <f t="shared" si="396"/>
        <v>0</v>
      </c>
      <c r="AA691" s="89">
        <f t="shared" si="396"/>
        <v>2.7100000000000002E-3</v>
      </c>
    </row>
    <row r="692" spans="1:27" ht="12.75" hidden="1" customHeight="1" outlineLevel="1" x14ac:dyDescent="0.2">
      <c r="A692" s="99" t="s">
        <v>3083</v>
      </c>
      <c r="B692" s="60" t="s">
        <v>238</v>
      </c>
      <c r="C692" s="40" t="s">
        <v>79</v>
      </c>
      <c r="D692" s="41">
        <v>0</v>
      </c>
      <c r="E692" s="41">
        <v>0</v>
      </c>
      <c r="F692" s="41">
        <v>0</v>
      </c>
      <c r="G692" s="41">
        <v>0</v>
      </c>
      <c r="H692" s="41">
        <v>32.06</v>
      </c>
      <c r="I692" s="41">
        <v>112.55</v>
      </c>
      <c r="J692" s="41">
        <v>203.44</v>
      </c>
      <c r="K692" s="41">
        <v>134.47999999999999</v>
      </c>
      <c r="L692" s="41">
        <v>27.62</v>
      </c>
      <c r="M692" s="41">
        <v>0</v>
      </c>
      <c r="N692" s="41">
        <v>0</v>
      </c>
      <c r="O692" s="41">
        <v>0</v>
      </c>
      <c r="P692" s="41">
        <v>0</v>
      </c>
      <c r="Q692" s="41">
        <v>0</v>
      </c>
      <c r="R692" s="41">
        <v>0</v>
      </c>
      <c r="S692" s="41">
        <v>0</v>
      </c>
      <c r="T692" s="41">
        <v>0</v>
      </c>
      <c r="U692" s="41">
        <v>0</v>
      </c>
      <c r="V692" s="41">
        <v>0</v>
      </c>
      <c r="W692" s="41">
        <v>0</v>
      </c>
      <c r="X692" s="41">
        <v>0</v>
      </c>
      <c r="Y692" s="41">
        <v>0</v>
      </c>
      <c r="Z692" s="41">
        <v>0</v>
      </c>
      <c r="AA692" s="41">
        <v>2.71</v>
      </c>
    </row>
    <row r="693" spans="1:27" collapsed="1" x14ac:dyDescent="0.2">
      <c r="A693" s="98" t="s">
        <v>3084</v>
      </c>
      <c r="B693" s="25" t="str">
        <f>"26"&amp;"."&amp;$B$801&amp;"."&amp;$B$802</f>
        <v>26.01.2024</v>
      </c>
      <c r="C693" s="88" t="s">
        <v>76</v>
      </c>
      <c r="D693" s="89">
        <f>ROUND((D694)/1000,5)</f>
        <v>0</v>
      </c>
      <c r="E693" s="89">
        <f t="shared" ref="E693:AA693" si="397">ROUND((E694)/1000,5)</f>
        <v>0</v>
      </c>
      <c r="F693" s="89">
        <f t="shared" si="397"/>
        <v>1.5299999999999999E-2</v>
      </c>
      <c r="G693" s="89">
        <f t="shared" si="397"/>
        <v>2.6620000000000001E-2</v>
      </c>
      <c r="H693" s="89">
        <f t="shared" si="397"/>
        <v>7.8E-2</v>
      </c>
      <c r="I693" s="89">
        <f t="shared" si="397"/>
        <v>0.25352000000000002</v>
      </c>
      <c r="J693" s="89">
        <f t="shared" si="397"/>
        <v>0.39207999999999998</v>
      </c>
      <c r="K693" s="89">
        <f t="shared" si="397"/>
        <v>0.19772999999999999</v>
      </c>
      <c r="L693" s="89">
        <f t="shared" si="397"/>
        <v>0.19928999999999999</v>
      </c>
      <c r="M693" s="89">
        <f t="shared" si="397"/>
        <v>9.3689999999999996E-2</v>
      </c>
      <c r="N693" s="89">
        <f t="shared" si="397"/>
        <v>8.2559999999999995E-2</v>
      </c>
      <c r="O693" s="89">
        <f t="shared" si="397"/>
        <v>4.0620000000000003E-2</v>
      </c>
      <c r="P693" s="89">
        <f t="shared" si="397"/>
        <v>0.15942999999999999</v>
      </c>
      <c r="Q693" s="89">
        <f t="shared" si="397"/>
        <v>0.15744</v>
      </c>
      <c r="R693" s="89">
        <f t="shared" si="397"/>
        <v>0.13241</v>
      </c>
      <c r="S693" s="89">
        <f t="shared" si="397"/>
        <v>0.12331</v>
      </c>
      <c r="T693" s="89">
        <f t="shared" si="397"/>
        <v>0.30804999999999999</v>
      </c>
      <c r="U693" s="89">
        <f t="shared" si="397"/>
        <v>0.54949999999999999</v>
      </c>
      <c r="V693" s="89">
        <f t="shared" si="397"/>
        <v>7.195E-2</v>
      </c>
      <c r="W693" s="89">
        <f t="shared" si="397"/>
        <v>2.1069999999999998E-2</v>
      </c>
      <c r="X693" s="89">
        <f t="shared" si="397"/>
        <v>4.6649999999999997E-2</v>
      </c>
      <c r="Y693" s="89">
        <f t="shared" si="397"/>
        <v>8.2369999999999999E-2</v>
      </c>
      <c r="Z693" s="89">
        <f t="shared" si="397"/>
        <v>2.128E-2</v>
      </c>
      <c r="AA693" s="89">
        <f t="shared" si="397"/>
        <v>4.7030000000000002E-2</v>
      </c>
    </row>
    <row r="694" spans="1:27" ht="12.75" hidden="1" customHeight="1" outlineLevel="1" x14ac:dyDescent="0.2">
      <c r="A694" s="99" t="s">
        <v>3085</v>
      </c>
      <c r="B694" s="60" t="s">
        <v>238</v>
      </c>
      <c r="C694" s="40" t="s">
        <v>79</v>
      </c>
      <c r="D694" s="41">
        <v>0</v>
      </c>
      <c r="E694" s="41">
        <v>0</v>
      </c>
      <c r="F694" s="41">
        <v>15.3</v>
      </c>
      <c r="G694" s="41">
        <v>26.62</v>
      </c>
      <c r="H694" s="41">
        <v>78</v>
      </c>
      <c r="I694" s="41">
        <v>253.52</v>
      </c>
      <c r="J694" s="41">
        <v>392.08</v>
      </c>
      <c r="K694" s="41">
        <v>197.73</v>
      </c>
      <c r="L694" s="41">
        <v>199.29</v>
      </c>
      <c r="M694" s="41">
        <v>93.69</v>
      </c>
      <c r="N694" s="41">
        <v>82.56</v>
      </c>
      <c r="O694" s="41">
        <v>40.619999999999997</v>
      </c>
      <c r="P694" s="41">
        <v>159.43</v>
      </c>
      <c r="Q694" s="41">
        <v>157.44</v>
      </c>
      <c r="R694" s="41">
        <v>132.41</v>
      </c>
      <c r="S694" s="41">
        <v>123.31</v>
      </c>
      <c r="T694" s="41">
        <v>308.05</v>
      </c>
      <c r="U694" s="41">
        <v>549.5</v>
      </c>
      <c r="V694" s="41">
        <v>71.95</v>
      </c>
      <c r="W694" s="41">
        <v>21.07</v>
      </c>
      <c r="X694" s="41">
        <v>46.65</v>
      </c>
      <c r="Y694" s="41">
        <v>82.37</v>
      </c>
      <c r="Z694" s="41">
        <v>21.28</v>
      </c>
      <c r="AA694" s="41">
        <v>47.03</v>
      </c>
    </row>
    <row r="695" spans="1:27" collapsed="1" x14ac:dyDescent="0.2">
      <c r="A695" s="98" t="s">
        <v>3086</v>
      </c>
      <c r="B695" s="25" t="str">
        <f>"27"&amp;"."&amp;$B$801&amp;"."&amp;$B$802</f>
        <v>27.01.2024</v>
      </c>
      <c r="C695" s="88" t="s">
        <v>76</v>
      </c>
      <c r="D695" s="89">
        <f>ROUND((D696)/1000,5)</f>
        <v>1.0300000000000001E-3</v>
      </c>
      <c r="E695" s="89">
        <f t="shared" ref="E695:AA695" si="398">ROUND((E696)/1000,5)</f>
        <v>0</v>
      </c>
      <c r="F695" s="89">
        <f t="shared" si="398"/>
        <v>3.4889999999999997E-2</v>
      </c>
      <c r="G695" s="89">
        <f t="shared" si="398"/>
        <v>5.926E-2</v>
      </c>
      <c r="H695" s="89">
        <f t="shared" si="398"/>
        <v>9.3960000000000002E-2</v>
      </c>
      <c r="I695" s="89">
        <f t="shared" si="398"/>
        <v>0.13915</v>
      </c>
      <c r="J695" s="89">
        <f t="shared" si="398"/>
        <v>0.11373999999999999</v>
      </c>
      <c r="K695" s="89">
        <f t="shared" si="398"/>
        <v>0.14960999999999999</v>
      </c>
      <c r="L695" s="89">
        <f t="shared" si="398"/>
        <v>0.17527000000000001</v>
      </c>
      <c r="M695" s="89">
        <f t="shared" si="398"/>
        <v>0.14013</v>
      </c>
      <c r="N695" s="89">
        <f t="shared" si="398"/>
        <v>0.11287</v>
      </c>
      <c r="O695" s="89">
        <f t="shared" si="398"/>
        <v>0.13841999999999999</v>
      </c>
      <c r="P695" s="89">
        <f t="shared" si="398"/>
        <v>0.12403</v>
      </c>
      <c r="Q695" s="89">
        <f t="shared" si="398"/>
        <v>0.14527000000000001</v>
      </c>
      <c r="R695" s="89">
        <f t="shared" si="398"/>
        <v>0.17196</v>
      </c>
      <c r="S695" s="89">
        <f t="shared" si="398"/>
        <v>6.2500000000000003E-3</v>
      </c>
      <c r="T695" s="89">
        <f t="shared" si="398"/>
        <v>2.734E-2</v>
      </c>
      <c r="U695" s="89">
        <f t="shared" si="398"/>
        <v>1.9720000000000001E-2</v>
      </c>
      <c r="V695" s="89">
        <f t="shared" si="398"/>
        <v>0</v>
      </c>
      <c r="W695" s="89">
        <f t="shared" si="398"/>
        <v>5.28E-3</v>
      </c>
      <c r="X695" s="89">
        <f t="shared" si="398"/>
        <v>4.3220000000000001E-2</v>
      </c>
      <c r="Y695" s="89">
        <f t="shared" si="398"/>
        <v>0</v>
      </c>
      <c r="Z695" s="89">
        <f t="shared" si="398"/>
        <v>0</v>
      </c>
      <c r="AA695" s="89">
        <f t="shared" si="398"/>
        <v>0</v>
      </c>
    </row>
    <row r="696" spans="1:27" ht="12.75" hidden="1" customHeight="1" outlineLevel="1" x14ac:dyDescent="0.2">
      <c r="A696" s="99" t="s">
        <v>3087</v>
      </c>
      <c r="B696" s="60" t="s">
        <v>238</v>
      </c>
      <c r="C696" s="40" t="s">
        <v>79</v>
      </c>
      <c r="D696" s="41">
        <v>1.03</v>
      </c>
      <c r="E696" s="41">
        <v>0</v>
      </c>
      <c r="F696" s="41">
        <v>34.89</v>
      </c>
      <c r="G696" s="41">
        <v>59.26</v>
      </c>
      <c r="H696" s="41">
        <v>93.96</v>
      </c>
      <c r="I696" s="41">
        <v>139.15</v>
      </c>
      <c r="J696" s="41">
        <v>113.74</v>
      </c>
      <c r="K696" s="41">
        <v>149.61000000000001</v>
      </c>
      <c r="L696" s="41">
        <v>175.27</v>
      </c>
      <c r="M696" s="41">
        <v>140.13</v>
      </c>
      <c r="N696" s="41">
        <v>112.87</v>
      </c>
      <c r="O696" s="41">
        <v>138.41999999999999</v>
      </c>
      <c r="P696" s="41">
        <v>124.03</v>
      </c>
      <c r="Q696" s="41">
        <v>145.27000000000001</v>
      </c>
      <c r="R696" s="41">
        <v>171.96</v>
      </c>
      <c r="S696" s="41">
        <v>6.25</v>
      </c>
      <c r="T696" s="41">
        <v>27.34</v>
      </c>
      <c r="U696" s="41">
        <v>19.72</v>
      </c>
      <c r="V696" s="41">
        <v>0</v>
      </c>
      <c r="W696" s="41">
        <v>5.28</v>
      </c>
      <c r="X696" s="41">
        <v>43.22</v>
      </c>
      <c r="Y696" s="41">
        <v>0</v>
      </c>
      <c r="Z696" s="41">
        <v>0</v>
      </c>
      <c r="AA696" s="41">
        <v>0</v>
      </c>
    </row>
    <row r="697" spans="1:27" collapsed="1" x14ac:dyDescent="0.2">
      <c r="A697" s="98" t="s">
        <v>3088</v>
      </c>
      <c r="B697" s="25" t="str">
        <f>"28"&amp;"."&amp;$B$801&amp;"."&amp;$B$802</f>
        <v>28.01.2024</v>
      </c>
      <c r="C697" s="88" t="s">
        <v>76</v>
      </c>
      <c r="D697" s="89">
        <f>ROUND((D698)/1000,5)</f>
        <v>0</v>
      </c>
      <c r="E697" s="89">
        <f t="shared" ref="E697:AA697" si="399">ROUND((E698)/1000,5)</f>
        <v>0</v>
      </c>
      <c r="F697" s="89">
        <f t="shared" si="399"/>
        <v>0</v>
      </c>
      <c r="G697" s="89">
        <f t="shared" si="399"/>
        <v>0</v>
      </c>
      <c r="H697" s="89">
        <f t="shared" si="399"/>
        <v>0</v>
      </c>
      <c r="I697" s="89">
        <f t="shared" si="399"/>
        <v>0.10943</v>
      </c>
      <c r="J697" s="89">
        <f t="shared" si="399"/>
        <v>8.7069999999999995E-2</v>
      </c>
      <c r="K697" s="89">
        <f t="shared" si="399"/>
        <v>1.329E-2</v>
      </c>
      <c r="L697" s="89">
        <f t="shared" si="399"/>
        <v>0.12590000000000001</v>
      </c>
      <c r="M697" s="89">
        <f t="shared" si="399"/>
        <v>3.7569999999999999E-2</v>
      </c>
      <c r="N697" s="89">
        <f t="shared" si="399"/>
        <v>2.0830000000000001E-2</v>
      </c>
      <c r="O697" s="89">
        <f t="shared" si="399"/>
        <v>3.7220000000000003E-2</v>
      </c>
      <c r="P697" s="89">
        <f t="shared" si="399"/>
        <v>3.1199999999999999E-2</v>
      </c>
      <c r="Q697" s="89">
        <f t="shared" si="399"/>
        <v>3.4569999999999997E-2</v>
      </c>
      <c r="R697" s="89">
        <f t="shared" si="399"/>
        <v>6.6199999999999995E-2</v>
      </c>
      <c r="S697" s="89">
        <f t="shared" si="399"/>
        <v>8.9440000000000006E-2</v>
      </c>
      <c r="T697" s="89">
        <f t="shared" si="399"/>
        <v>9.3659999999999993E-2</v>
      </c>
      <c r="U697" s="89">
        <f t="shared" si="399"/>
        <v>5.6100000000000004E-3</v>
      </c>
      <c r="V697" s="89">
        <f t="shared" si="399"/>
        <v>0</v>
      </c>
      <c r="W697" s="89">
        <f t="shared" si="399"/>
        <v>3.3550000000000003E-2</v>
      </c>
      <c r="X697" s="89">
        <f t="shared" si="399"/>
        <v>3.5810000000000002E-2</v>
      </c>
      <c r="Y697" s="89">
        <f t="shared" si="399"/>
        <v>4.0379999999999999E-2</v>
      </c>
      <c r="Z697" s="89">
        <f t="shared" si="399"/>
        <v>0</v>
      </c>
      <c r="AA697" s="89">
        <f t="shared" si="399"/>
        <v>0</v>
      </c>
    </row>
    <row r="698" spans="1:27" ht="12.75" hidden="1" customHeight="1" outlineLevel="1" x14ac:dyDescent="0.2">
      <c r="A698" s="99" t="s">
        <v>3089</v>
      </c>
      <c r="B698" s="60" t="s">
        <v>238</v>
      </c>
      <c r="C698" s="40" t="s">
        <v>79</v>
      </c>
      <c r="D698" s="41">
        <v>0</v>
      </c>
      <c r="E698" s="41">
        <v>0</v>
      </c>
      <c r="F698" s="41">
        <v>0</v>
      </c>
      <c r="G698" s="41">
        <v>0</v>
      </c>
      <c r="H698" s="41">
        <v>0</v>
      </c>
      <c r="I698" s="41">
        <v>109.43</v>
      </c>
      <c r="J698" s="41">
        <v>87.07</v>
      </c>
      <c r="K698" s="41">
        <v>13.29</v>
      </c>
      <c r="L698" s="41">
        <v>125.9</v>
      </c>
      <c r="M698" s="41">
        <v>37.57</v>
      </c>
      <c r="N698" s="41">
        <v>20.83</v>
      </c>
      <c r="O698" s="41">
        <v>37.22</v>
      </c>
      <c r="P698" s="41">
        <v>31.2</v>
      </c>
      <c r="Q698" s="41">
        <v>34.57</v>
      </c>
      <c r="R698" s="41">
        <v>66.2</v>
      </c>
      <c r="S698" s="41">
        <v>89.44</v>
      </c>
      <c r="T698" s="41">
        <v>93.66</v>
      </c>
      <c r="U698" s="41">
        <v>5.61</v>
      </c>
      <c r="V698" s="41">
        <v>0</v>
      </c>
      <c r="W698" s="41">
        <v>33.549999999999997</v>
      </c>
      <c r="X698" s="41">
        <v>35.81</v>
      </c>
      <c r="Y698" s="41">
        <v>40.380000000000003</v>
      </c>
      <c r="Z698" s="41">
        <v>0</v>
      </c>
      <c r="AA698" s="41">
        <v>0</v>
      </c>
    </row>
    <row r="699" spans="1:27" collapsed="1" x14ac:dyDescent="0.2">
      <c r="A699" s="98" t="s">
        <v>3090</v>
      </c>
      <c r="B699" s="25" t="str">
        <f>"29"&amp;"."&amp;$B$801&amp;"."&amp;$B$802</f>
        <v>29.01.2024</v>
      </c>
      <c r="C699" s="88" t="s">
        <v>76</v>
      </c>
      <c r="D699" s="89">
        <f>ROUND((D700)/1000,5)</f>
        <v>0</v>
      </c>
      <c r="E699" s="89">
        <f t="shared" ref="E699:AA699" si="400">ROUND((E700)/1000,5)</f>
        <v>0</v>
      </c>
      <c r="F699" s="89">
        <f t="shared" si="400"/>
        <v>0</v>
      </c>
      <c r="G699" s="89">
        <f t="shared" si="400"/>
        <v>0</v>
      </c>
      <c r="H699" s="89">
        <f t="shared" si="400"/>
        <v>5.8009999999999999E-2</v>
      </c>
      <c r="I699" s="89">
        <f t="shared" si="400"/>
        <v>0.14879999999999999</v>
      </c>
      <c r="J699" s="89">
        <f t="shared" si="400"/>
        <v>0.23100999999999999</v>
      </c>
      <c r="K699" s="89">
        <f t="shared" si="400"/>
        <v>0.13295999999999999</v>
      </c>
      <c r="L699" s="89">
        <f t="shared" si="400"/>
        <v>1.821E-2</v>
      </c>
      <c r="M699" s="89">
        <f t="shared" si="400"/>
        <v>6.3700000000000007E-2</v>
      </c>
      <c r="N699" s="89">
        <f t="shared" si="400"/>
        <v>8.5489999999999997E-2</v>
      </c>
      <c r="O699" s="89">
        <f t="shared" si="400"/>
        <v>7.2999999999999996E-4</v>
      </c>
      <c r="P699" s="89">
        <f t="shared" si="400"/>
        <v>9.8999999999999999E-4</v>
      </c>
      <c r="Q699" s="89">
        <f t="shared" si="400"/>
        <v>7.2999999999999996E-4</v>
      </c>
      <c r="R699" s="89">
        <f t="shared" si="400"/>
        <v>6.2489999999999997E-2</v>
      </c>
      <c r="S699" s="89">
        <f t="shared" si="400"/>
        <v>0.11114</v>
      </c>
      <c r="T699" s="89">
        <f t="shared" si="400"/>
        <v>0.15082999999999999</v>
      </c>
      <c r="U699" s="89">
        <f t="shared" si="400"/>
        <v>0.19334000000000001</v>
      </c>
      <c r="V699" s="89">
        <f t="shared" si="400"/>
        <v>0.14149</v>
      </c>
      <c r="W699" s="89">
        <f t="shared" si="400"/>
        <v>0</v>
      </c>
      <c r="X699" s="89">
        <f t="shared" si="400"/>
        <v>5.9000000000000003E-4</v>
      </c>
      <c r="Y699" s="89">
        <f t="shared" si="400"/>
        <v>0</v>
      </c>
      <c r="Z699" s="89">
        <f t="shared" si="400"/>
        <v>0</v>
      </c>
      <c r="AA699" s="89">
        <f t="shared" si="400"/>
        <v>0</v>
      </c>
    </row>
    <row r="700" spans="1:27" ht="12.75" hidden="1" customHeight="1" outlineLevel="1" x14ac:dyDescent="0.2">
      <c r="A700" s="99" t="s">
        <v>3091</v>
      </c>
      <c r="B700" s="60" t="s">
        <v>238</v>
      </c>
      <c r="C700" s="40" t="s">
        <v>79</v>
      </c>
      <c r="D700" s="41">
        <v>0</v>
      </c>
      <c r="E700" s="41">
        <v>0</v>
      </c>
      <c r="F700" s="41">
        <v>0</v>
      </c>
      <c r="G700" s="41">
        <v>0</v>
      </c>
      <c r="H700" s="41">
        <v>58.01</v>
      </c>
      <c r="I700" s="41">
        <v>148.80000000000001</v>
      </c>
      <c r="J700" s="41">
        <v>231.01</v>
      </c>
      <c r="K700" s="41">
        <v>132.96</v>
      </c>
      <c r="L700" s="41">
        <v>18.21</v>
      </c>
      <c r="M700" s="41">
        <v>63.7</v>
      </c>
      <c r="N700" s="41">
        <v>85.49</v>
      </c>
      <c r="O700" s="41">
        <v>0.73</v>
      </c>
      <c r="P700" s="41">
        <v>0.99</v>
      </c>
      <c r="Q700" s="41">
        <v>0.73</v>
      </c>
      <c r="R700" s="41">
        <v>62.49</v>
      </c>
      <c r="S700" s="41">
        <v>111.14</v>
      </c>
      <c r="T700" s="41">
        <v>150.83000000000001</v>
      </c>
      <c r="U700" s="41">
        <v>193.34</v>
      </c>
      <c r="V700" s="41">
        <v>141.49</v>
      </c>
      <c r="W700" s="41">
        <v>0</v>
      </c>
      <c r="X700" s="41">
        <v>0.59</v>
      </c>
      <c r="Y700" s="41">
        <v>0</v>
      </c>
      <c r="Z700" s="41">
        <v>0</v>
      </c>
      <c r="AA700" s="41">
        <v>0</v>
      </c>
    </row>
    <row r="701" spans="1:27" collapsed="1" x14ac:dyDescent="0.2">
      <c r="A701" s="98" t="s">
        <v>3092</v>
      </c>
      <c r="B701" s="25" t="str">
        <f>"30"&amp;"."&amp;$B$801&amp;"."&amp;$B$802</f>
        <v>30.01.2024</v>
      </c>
      <c r="C701" s="88" t="s">
        <v>76</v>
      </c>
      <c r="D701" s="89">
        <f>ROUND((D702)/1000,5)</f>
        <v>0</v>
      </c>
      <c r="E701" s="89">
        <f t="shared" ref="E701:AA701" si="401">ROUND((E702)/1000,5)</f>
        <v>0</v>
      </c>
      <c r="F701" s="89">
        <f t="shared" si="401"/>
        <v>5.5999999999999995E-4</v>
      </c>
      <c r="G701" s="89">
        <f t="shared" si="401"/>
        <v>4.7620000000000003E-2</v>
      </c>
      <c r="H701" s="89">
        <f t="shared" si="401"/>
        <v>8.7989999999999999E-2</v>
      </c>
      <c r="I701" s="89">
        <f t="shared" si="401"/>
        <v>0.17727000000000001</v>
      </c>
      <c r="J701" s="89">
        <f t="shared" si="401"/>
        <v>0.24543999999999999</v>
      </c>
      <c r="K701" s="89">
        <f t="shared" si="401"/>
        <v>0.22994000000000001</v>
      </c>
      <c r="L701" s="89">
        <f t="shared" si="401"/>
        <v>0.15253</v>
      </c>
      <c r="M701" s="89">
        <f t="shared" si="401"/>
        <v>0.11298999999999999</v>
      </c>
      <c r="N701" s="89">
        <f t="shared" si="401"/>
        <v>0.11691</v>
      </c>
      <c r="O701" s="89">
        <f t="shared" si="401"/>
        <v>7.2550000000000003E-2</v>
      </c>
      <c r="P701" s="89">
        <f t="shared" si="401"/>
        <v>8.3949999999999997E-2</v>
      </c>
      <c r="Q701" s="89">
        <f t="shared" si="401"/>
        <v>7.2559999999999999E-2</v>
      </c>
      <c r="R701" s="89">
        <f t="shared" si="401"/>
        <v>5.6570000000000002E-2</v>
      </c>
      <c r="S701" s="89">
        <f t="shared" si="401"/>
        <v>5.423E-2</v>
      </c>
      <c r="T701" s="89">
        <f t="shared" si="401"/>
        <v>1.9300000000000001E-3</v>
      </c>
      <c r="U701" s="89">
        <f t="shared" si="401"/>
        <v>4.13E-3</v>
      </c>
      <c r="V701" s="89">
        <f t="shared" si="401"/>
        <v>2.546E-2</v>
      </c>
      <c r="W701" s="89">
        <f t="shared" si="401"/>
        <v>0</v>
      </c>
      <c r="X701" s="89">
        <f t="shared" si="401"/>
        <v>0</v>
      </c>
      <c r="Y701" s="89">
        <f t="shared" si="401"/>
        <v>0</v>
      </c>
      <c r="Z701" s="89">
        <f t="shared" si="401"/>
        <v>0</v>
      </c>
      <c r="AA701" s="89">
        <f t="shared" si="401"/>
        <v>0</v>
      </c>
    </row>
    <row r="702" spans="1:27" ht="12.75" hidden="1" customHeight="1" outlineLevel="1" x14ac:dyDescent="0.2">
      <c r="A702" s="99" t="s">
        <v>3093</v>
      </c>
      <c r="B702" s="60" t="s">
        <v>238</v>
      </c>
      <c r="C702" s="40" t="s">
        <v>79</v>
      </c>
      <c r="D702" s="41">
        <v>0</v>
      </c>
      <c r="E702" s="41">
        <v>0</v>
      </c>
      <c r="F702" s="41">
        <v>0.56000000000000005</v>
      </c>
      <c r="G702" s="41">
        <v>47.62</v>
      </c>
      <c r="H702" s="41">
        <v>87.99</v>
      </c>
      <c r="I702" s="41">
        <v>177.27</v>
      </c>
      <c r="J702" s="41">
        <v>245.44</v>
      </c>
      <c r="K702" s="41">
        <v>229.94</v>
      </c>
      <c r="L702" s="41">
        <v>152.53</v>
      </c>
      <c r="M702" s="41">
        <v>112.99</v>
      </c>
      <c r="N702" s="41">
        <v>116.91</v>
      </c>
      <c r="O702" s="41">
        <v>72.55</v>
      </c>
      <c r="P702" s="41">
        <v>83.95</v>
      </c>
      <c r="Q702" s="41">
        <v>72.56</v>
      </c>
      <c r="R702" s="41">
        <v>56.57</v>
      </c>
      <c r="S702" s="41">
        <v>54.23</v>
      </c>
      <c r="T702" s="41">
        <v>1.93</v>
      </c>
      <c r="U702" s="41">
        <v>4.13</v>
      </c>
      <c r="V702" s="41">
        <v>25.46</v>
      </c>
      <c r="W702" s="41">
        <v>0</v>
      </c>
      <c r="X702" s="41">
        <v>0</v>
      </c>
      <c r="Y702" s="41">
        <v>0</v>
      </c>
      <c r="Z702" s="41">
        <v>0</v>
      </c>
      <c r="AA702" s="41">
        <v>0</v>
      </c>
    </row>
    <row r="703" spans="1:27" collapsed="1" x14ac:dyDescent="0.2">
      <c r="A703" s="98" t="s">
        <v>3094</v>
      </c>
      <c r="B703" s="25" t="str">
        <f>"31"&amp;"."&amp;$B$801&amp;"."&amp;$B$802</f>
        <v>31.01.2024</v>
      </c>
      <c r="C703" s="88" t="s">
        <v>76</v>
      </c>
      <c r="D703" s="89">
        <f>ROUND((D704)/1000,5)</f>
        <v>0</v>
      </c>
      <c r="E703" s="89">
        <f t="shared" ref="E703:AA703" si="402">ROUND((E704)/1000,5)</f>
        <v>0</v>
      </c>
      <c r="F703" s="89">
        <f t="shared" si="402"/>
        <v>0</v>
      </c>
      <c r="G703" s="89">
        <f t="shared" si="402"/>
        <v>4.6440000000000002E-2</v>
      </c>
      <c r="H703" s="89">
        <f t="shared" si="402"/>
        <v>0.15334999999999999</v>
      </c>
      <c r="I703" s="89">
        <f t="shared" si="402"/>
        <v>0.20286000000000001</v>
      </c>
      <c r="J703" s="89">
        <f t="shared" si="402"/>
        <v>0.16291</v>
      </c>
      <c r="K703" s="89">
        <f t="shared" si="402"/>
        <v>5.4280000000000002E-2</v>
      </c>
      <c r="L703" s="89">
        <f t="shared" si="402"/>
        <v>5.0970000000000001E-2</v>
      </c>
      <c r="M703" s="89">
        <f t="shared" si="402"/>
        <v>0</v>
      </c>
      <c r="N703" s="89">
        <f t="shared" si="402"/>
        <v>0</v>
      </c>
      <c r="O703" s="89">
        <f t="shared" si="402"/>
        <v>0</v>
      </c>
      <c r="P703" s="89">
        <f t="shared" si="402"/>
        <v>0</v>
      </c>
      <c r="Q703" s="89">
        <f t="shared" si="402"/>
        <v>2E-3</v>
      </c>
      <c r="R703" s="89">
        <f t="shared" si="402"/>
        <v>0</v>
      </c>
      <c r="S703" s="89">
        <f t="shared" si="402"/>
        <v>0</v>
      </c>
      <c r="T703" s="89">
        <f t="shared" si="402"/>
        <v>0</v>
      </c>
      <c r="U703" s="89">
        <f t="shared" si="402"/>
        <v>0</v>
      </c>
      <c r="V703" s="89">
        <f t="shared" si="402"/>
        <v>0</v>
      </c>
      <c r="W703" s="89">
        <f t="shared" si="402"/>
        <v>0</v>
      </c>
      <c r="X703" s="89">
        <f t="shared" si="402"/>
        <v>0</v>
      </c>
      <c r="Y703" s="89">
        <f t="shared" si="402"/>
        <v>0</v>
      </c>
      <c r="Z703" s="89">
        <f t="shared" si="402"/>
        <v>0</v>
      </c>
      <c r="AA703" s="89">
        <f t="shared" si="402"/>
        <v>0</v>
      </c>
    </row>
    <row r="704" spans="1:27" ht="12.75" hidden="1" customHeight="1" outlineLevel="1" x14ac:dyDescent="0.2">
      <c r="A704" s="99" t="s">
        <v>3095</v>
      </c>
      <c r="B704" s="60" t="s">
        <v>238</v>
      </c>
      <c r="C704" s="40" t="s">
        <v>79</v>
      </c>
      <c r="D704" s="41">
        <v>0</v>
      </c>
      <c r="E704" s="41">
        <v>0</v>
      </c>
      <c r="F704" s="41">
        <v>0</v>
      </c>
      <c r="G704" s="41">
        <v>46.44</v>
      </c>
      <c r="H704" s="41">
        <v>153.35</v>
      </c>
      <c r="I704" s="41">
        <v>202.86</v>
      </c>
      <c r="J704" s="41">
        <v>162.91</v>
      </c>
      <c r="K704" s="41">
        <v>54.28</v>
      </c>
      <c r="L704" s="41">
        <v>50.97</v>
      </c>
      <c r="M704" s="41">
        <v>0</v>
      </c>
      <c r="N704" s="41">
        <v>0</v>
      </c>
      <c r="O704" s="41">
        <v>0</v>
      </c>
      <c r="P704" s="41">
        <v>0</v>
      </c>
      <c r="Q704" s="41">
        <v>2</v>
      </c>
      <c r="R704" s="41">
        <v>0</v>
      </c>
      <c r="S704" s="41">
        <v>0</v>
      </c>
      <c r="T704" s="41">
        <v>0</v>
      </c>
      <c r="U704" s="41">
        <v>0</v>
      </c>
      <c r="V704" s="41">
        <v>0</v>
      </c>
      <c r="W704" s="41">
        <v>0</v>
      </c>
      <c r="X704" s="41">
        <v>0</v>
      </c>
      <c r="Y704" s="41">
        <v>0</v>
      </c>
      <c r="Z704" s="41">
        <v>0</v>
      </c>
      <c r="AA704" s="41">
        <v>0</v>
      </c>
    </row>
    <row r="705" spans="1:27" collapsed="1" x14ac:dyDescent="0.2">
      <c r="B705" s="101" t="s">
        <v>392</v>
      </c>
    </row>
    <row r="706" spans="1:27" x14ac:dyDescent="0.2">
      <c r="B706" s="101" t="s">
        <v>392</v>
      </c>
    </row>
    <row r="707" spans="1:27" x14ac:dyDescent="0.2">
      <c r="A707" s="175" t="s">
        <v>2340</v>
      </c>
      <c r="B707" s="176"/>
      <c r="C707" s="176"/>
      <c r="D707" s="176"/>
      <c r="E707" s="176"/>
      <c r="F707" s="176"/>
      <c r="G707" s="176"/>
      <c r="H707" s="176"/>
      <c r="I707" s="176"/>
      <c r="J707" s="176"/>
      <c r="K707" s="176"/>
      <c r="L707" s="176"/>
      <c r="M707" s="176"/>
      <c r="N707" s="176"/>
      <c r="O707" s="176"/>
      <c r="P707" s="176"/>
      <c r="Q707" s="176"/>
      <c r="R707" s="176"/>
      <c r="S707" s="176"/>
      <c r="T707" s="176"/>
      <c r="U707" s="176"/>
      <c r="V707" s="176"/>
      <c r="W707" s="176"/>
      <c r="X707" s="176"/>
      <c r="Y707" s="176"/>
      <c r="Z707" s="176"/>
      <c r="AA707" s="177"/>
    </row>
    <row r="708" spans="1:27" ht="25.5" x14ac:dyDescent="0.2">
      <c r="A708" s="96" t="s">
        <v>64</v>
      </c>
      <c r="B708" s="97" t="s">
        <v>210</v>
      </c>
      <c r="C708" s="96" t="s">
        <v>211</v>
      </c>
      <c r="D708" s="97" t="s">
        <v>212</v>
      </c>
      <c r="E708" s="97" t="s">
        <v>213</v>
      </c>
      <c r="F708" s="97" t="s">
        <v>214</v>
      </c>
      <c r="G708" s="97" t="s">
        <v>215</v>
      </c>
      <c r="H708" s="97" t="s">
        <v>216</v>
      </c>
      <c r="I708" s="97" t="s">
        <v>217</v>
      </c>
      <c r="J708" s="97" t="s">
        <v>218</v>
      </c>
      <c r="K708" s="97" t="s">
        <v>219</v>
      </c>
      <c r="L708" s="97" t="s">
        <v>220</v>
      </c>
      <c r="M708" s="97" t="s">
        <v>221</v>
      </c>
      <c r="N708" s="97" t="s">
        <v>222</v>
      </c>
      <c r="O708" s="97" t="s">
        <v>223</v>
      </c>
      <c r="P708" s="97" t="s">
        <v>224</v>
      </c>
      <c r="Q708" s="97" t="s">
        <v>225</v>
      </c>
      <c r="R708" s="97" t="s">
        <v>226</v>
      </c>
      <c r="S708" s="97" t="s">
        <v>227</v>
      </c>
      <c r="T708" s="97" t="s">
        <v>228</v>
      </c>
      <c r="U708" s="97" t="s">
        <v>229</v>
      </c>
      <c r="V708" s="97" t="s">
        <v>230</v>
      </c>
      <c r="W708" s="97" t="s">
        <v>231</v>
      </c>
      <c r="X708" s="97" t="s">
        <v>232</v>
      </c>
      <c r="Y708" s="97" t="s">
        <v>233</v>
      </c>
      <c r="Z708" s="97" t="s">
        <v>234</v>
      </c>
      <c r="AA708" s="97" t="s">
        <v>235</v>
      </c>
    </row>
    <row r="709" spans="1:27" x14ac:dyDescent="0.2">
      <c r="A709" s="98" t="s">
        <v>3096</v>
      </c>
      <c r="B709" s="25" t="str">
        <f>"01"&amp;"."&amp;$B$801&amp;"."&amp;$B$802</f>
        <v>01.01.2024</v>
      </c>
      <c r="C709" s="88" t="s">
        <v>76</v>
      </c>
      <c r="D709" s="89">
        <f>ROUND((D710)/1000,5)</f>
        <v>8.6269999999999999E-2</v>
      </c>
      <c r="E709" s="89">
        <f t="shared" ref="E709:AA709" si="403">ROUND((E710)/1000,5)</f>
        <v>0.12547</v>
      </c>
      <c r="F709" s="89">
        <f t="shared" si="403"/>
        <v>5.7419999999999999E-2</v>
      </c>
      <c r="G709" s="89">
        <f t="shared" si="403"/>
        <v>0</v>
      </c>
      <c r="H709" s="89">
        <f t="shared" si="403"/>
        <v>0</v>
      </c>
      <c r="I709" s="89">
        <f t="shared" si="403"/>
        <v>1.4E-3</v>
      </c>
      <c r="J709" s="89">
        <f t="shared" si="403"/>
        <v>0</v>
      </c>
      <c r="K709" s="89">
        <f t="shared" si="403"/>
        <v>0</v>
      </c>
      <c r="L709" s="89">
        <f t="shared" si="403"/>
        <v>0</v>
      </c>
      <c r="M709" s="89">
        <f t="shared" si="403"/>
        <v>0</v>
      </c>
      <c r="N709" s="89">
        <f t="shared" si="403"/>
        <v>0</v>
      </c>
      <c r="O709" s="89">
        <f t="shared" si="403"/>
        <v>0</v>
      </c>
      <c r="P709" s="89">
        <f t="shared" si="403"/>
        <v>0</v>
      </c>
      <c r="Q709" s="89">
        <f t="shared" si="403"/>
        <v>2.511E-2</v>
      </c>
      <c r="R709" s="89">
        <f t="shared" si="403"/>
        <v>6.0769999999999998E-2</v>
      </c>
      <c r="S709" s="89">
        <f t="shared" si="403"/>
        <v>0.10135</v>
      </c>
      <c r="T709" s="89">
        <f t="shared" si="403"/>
        <v>0</v>
      </c>
      <c r="U709" s="89">
        <f t="shared" si="403"/>
        <v>0</v>
      </c>
      <c r="V709" s="89">
        <f t="shared" si="403"/>
        <v>0</v>
      </c>
      <c r="W709" s="89">
        <f t="shared" si="403"/>
        <v>0.10122</v>
      </c>
      <c r="X709" s="89">
        <f t="shared" si="403"/>
        <v>0.18246999999999999</v>
      </c>
      <c r="Y709" s="89">
        <f t="shared" si="403"/>
        <v>0.26280999999999999</v>
      </c>
      <c r="Z709" s="89">
        <f t="shared" si="403"/>
        <v>0.28666999999999998</v>
      </c>
      <c r="AA709" s="89">
        <f t="shared" si="403"/>
        <v>0.28866999999999998</v>
      </c>
    </row>
    <row r="710" spans="1:27" ht="12.75" hidden="1" customHeight="1" outlineLevel="1" x14ac:dyDescent="0.2">
      <c r="A710" s="99" t="s">
        <v>3097</v>
      </c>
      <c r="B710" s="60" t="s">
        <v>238</v>
      </c>
      <c r="C710" s="40" t="s">
        <v>79</v>
      </c>
      <c r="D710" s="41">
        <v>86.27</v>
      </c>
      <c r="E710" s="41">
        <v>125.47</v>
      </c>
      <c r="F710" s="41">
        <v>57.42</v>
      </c>
      <c r="G710" s="41">
        <v>0</v>
      </c>
      <c r="H710" s="41">
        <v>0</v>
      </c>
      <c r="I710" s="41">
        <v>1.4</v>
      </c>
      <c r="J710" s="41">
        <v>0</v>
      </c>
      <c r="K710" s="41">
        <v>0</v>
      </c>
      <c r="L710" s="41">
        <v>0</v>
      </c>
      <c r="M710" s="41">
        <v>0</v>
      </c>
      <c r="N710" s="41">
        <v>0</v>
      </c>
      <c r="O710" s="41">
        <v>0</v>
      </c>
      <c r="P710" s="41">
        <v>0</v>
      </c>
      <c r="Q710" s="41">
        <v>25.11</v>
      </c>
      <c r="R710" s="41">
        <v>60.77</v>
      </c>
      <c r="S710" s="41">
        <v>101.35</v>
      </c>
      <c r="T710" s="41">
        <v>0</v>
      </c>
      <c r="U710" s="41">
        <v>0</v>
      </c>
      <c r="V710" s="41">
        <v>0</v>
      </c>
      <c r="W710" s="41">
        <v>101.22</v>
      </c>
      <c r="X710" s="41">
        <v>182.47</v>
      </c>
      <c r="Y710" s="41">
        <v>262.81</v>
      </c>
      <c r="Z710" s="41">
        <v>286.67</v>
      </c>
      <c r="AA710" s="41">
        <v>288.67</v>
      </c>
    </row>
    <row r="711" spans="1:27" collapsed="1" x14ac:dyDescent="0.2">
      <c r="A711" s="98" t="s">
        <v>3098</v>
      </c>
      <c r="B711" s="25" t="str">
        <f>"02"&amp;"."&amp;$B$801&amp;"."&amp;$B$802</f>
        <v>02.01.2024</v>
      </c>
      <c r="C711" s="88" t="s">
        <v>76</v>
      </c>
      <c r="D711" s="89">
        <f>ROUND((D712)/1000,5)</f>
        <v>9.0620000000000006E-2</v>
      </c>
      <c r="E711" s="89">
        <f t="shared" ref="E711:AA711" si="404">ROUND((E712)/1000,5)</f>
        <v>4.7419999999999997E-2</v>
      </c>
      <c r="F711" s="89">
        <f t="shared" si="404"/>
        <v>4.4760000000000001E-2</v>
      </c>
      <c r="G711" s="89">
        <f t="shared" si="404"/>
        <v>2.8719999999999999E-2</v>
      </c>
      <c r="H711" s="89">
        <f t="shared" si="404"/>
        <v>1.5440000000000001E-2</v>
      </c>
      <c r="I711" s="89">
        <f t="shared" si="404"/>
        <v>2.3060000000000001E-2</v>
      </c>
      <c r="J711" s="89">
        <f t="shared" si="404"/>
        <v>5.5419999999999997E-2</v>
      </c>
      <c r="K711" s="89">
        <f t="shared" si="404"/>
        <v>3.1719999999999998E-2</v>
      </c>
      <c r="L711" s="89">
        <f t="shared" si="404"/>
        <v>0</v>
      </c>
      <c r="M711" s="89">
        <f t="shared" si="404"/>
        <v>0</v>
      </c>
      <c r="N711" s="89">
        <f t="shared" si="404"/>
        <v>0</v>
      </c>
      <c r="O711" s="89">
        <f t="shared" si="404"/>
        <v>0</v>
      </c>
      <c r="P711" s="89">
        <f t="shared" si="404"/>
        <v>0</v>
      </c>
      <c r="Q711" s="89">
        <f t="shared" si="404"/>
        <v>0</v>
      </c>
      <c r="R711" s="89">
        <f t="shared" si="404"/>
        <v>0</v>
      </c>
      <c r="S711" s="89">
        <f t="shared" si="404"/>
        <v>0</v>
      </c>
      <c r="T711" s="89">
        <f t="shared" si="404"/>
        <v>0</v>
      </c>
      <c r="U711" s="89">
        <f t="shared" si="404"/>
        <v>0</v>
      </c>
      <c r="V711" s="89">
        <f t="shared" si="404"/>
        <v>0</v>
      </c>
      <c r="W711" s="89">
        <f t="shared" si="404"/>
        <v>0</v>
      </c>
      <c r="X711" s="89">
        <f t="shared" si="404"/>
        <v>0</v>
      </c>
      <c r="Y711" s="89">
        <f t="shared" si="404"/>
        <v>7.2480000000000003E-2</v>
      </c>
      <c r="Z711" s="89">
        <f t="shared" si="404"/>
        <v>0</v>
      </c>
      <c r="AA711" s="89">
        <f t="shared" si="404"/>
        <v>0</v>
      </c>
    </row>
    <row r="712" spans="1:27" ht="12.75" hidden="1" customHeight="1" outlineLevel="1" x14ac:dyDescent="0.2">
      <c r="A712" s="99" t="s">
        <v>3099</v>
      </c>
      <c r="B712" s="60" t="s">
        <v>238</v>
      </c>
      <c r="C712" s="40" t="s">
        <v>79</v>
      </c>
      <c r="D712" s="41">
        <v>90.62</v>
      </c>
      <c r="E712" s="41">
        <v>47.42</v>
      </c>
      <c r="F712" s="41">
        <v>44.76</v>
      </c>
      <c r="G712" s="41">
        <v>28.72</v>
      </c>
      <c r="H712" s="41">
        <v>15.44</v>
      </c>
      <c r="I712" s="41">
        <v>23.06</v>
      </c>
      <c r="J712" s="41">
        <v>55.42</v>
      </c>
      <c r="K712" s="41">
        <v>31.72</v>
      </c>
      <c r="L712" s="41">
        <v>0</v>
      </c>
      <c r="M712" s="41">
        <v>0</v>
      </c>
      <c r="N712" s="41">
        <v>0</v>
      </c>
      <c r="O712" s="41">
        <v>0</v>
      </c>
      <c r="P712" s="41">
        <v>0</v>
      </c>
      <c r="Q712" s="41">
        <v>0</v>
      </c>
      <c r="R712" s="41">
        <v>0</v>
      </c>
      <c r="S712" s="41">
        <v>0</v>
      </c>
      <c r="T712" s="41">
        <v>0</v>
      </c>
      <c r="U712" s="41">
        <v>0</v>
      </c>
      <c r="V712" s="41">
        <v>0</v>
      </c>
      <c r="W712" s="41">
        <v>0</v>
      </c>
      <c r="X712" s="41">
        <v>0</v>
      </c>
      <c r="Y712" s="41">
        <v>72.48</v>
      </c>
      <c r="Z712" s="41">
        <v>0</v>
      </c>
      <c r="AA712" s="41">
        <v>0</v>
      </c>
    </row>
    <row r="713" spans="1:27" collapsed="1" x14ac:dyDescent="0.2">
      <c r="A713" s="98" t="s">
        <v>3100</v>
      </c>
      <c r="B713" s="25" t="str">
        <f>"03"&amp;"."&amp;$B$801&amp;"."&amp;$B$802</f>
        <v>03.01.2024</v>
      </c>
      <c r="C713" s="88" t="s">
        <v>76</v>
      </c>
      <c r="D713" s="89">
        <f>ROUND((D714)/1000,5)</f>
        <v>2.818E-2</v>
      </c>
      <c r="E713" s="89">
        <f t="shared" ref="E713:AA713" si="405">ROUND((E714)/1000,5)</f>
        <v>4.061E-2</v>
      </c>
      <c r="F713" s="89">
        <f t="shared" si="405"/>
        <v>3.0870000000000002E-2</v>
      </c>
      <c r="G713" s="89">
        <f t="shared" si="405"/>
        <v>0</v>
      </c>
      <c r="H713" s="89">
        <f t="shared" si="405"/>
        <v>0</v>
      </c>
      <c r="I713" s="89">
        <f t="shared" si="405"/>
        <v>0</v>
      </c>
      <c r="J713" s="89">
        <f t="shared" si="405"/>
        <v>0</v>
      </c>
      <c r="K713" s="89">
        <f t="shared" si="405"/>
        <v>0</v>
      </c>
      <c r="L713" s="89">
        <f t="shared" si="405"/>
        <v>0</v>
      </c>
      <c r="M713" s="89">
        <f t="shared" si="405"/>
        <v>0</v>
      </c>
      <c r="N713" s="89">
        <f t="shared" si="405"/>
        <v>0</v>
      </c>
      <c r="O713" s="89">
        <f t="shared" si="405"/>
        <v>0</v>
      </c>
      <c r="P713" s="89">
        <f t="shared" si="405"/>
        <v>0</v>
      </c>
      <c r="Q713" s="89">
        <f t="shared" si="405"/>
        <v>0</v>
      </c>
      <c r="R713" s="89">
        <f t="shared" si="405"/>
        <v>0</v>
      </c>
      <c r="S713" s="89">
        <f t="shared" si="405"/>
        <v>0</v>
      </c>
      <c r="T713" s="89">
        <f t="shared" si="405"/>
        <v>0</v>
      </c>
      <c r="U713" s="89">
        <f t="shared" si="405"/>
        <v>0</v>
      </c>
      <c r="V713" s="89">
        <f t="shared" si="405"/>
        <v>0</v>
      </c>
      <c r="W713" s="89">
        <f t="shared" si="405"/>
        <v>0</v>
      </c>
      <c r="X713" s="89">
        <f t="shared" si="405"/>
        <v>0</v>
      </c>
      <c r="Y713" s="89">
        <f t="shared" si="405"/>
        <v>0</v>
      </c>
      <c r="Z713" s="89">
        <f t="shared" si="405"/>
        <v>0</v>
      </c>
      <c r="AA713" s="89">
        <f t="shared" si="405"/>
        <v>0</v>
      </c>
    </row>
    <row r="714" spans="1:27" ht="12.75" hidden="1" customHeight="1" outlineLevel="1" x14ac:dyDescent="0.2">
      <c r="A714" s="99" t="s">
        <v>3101</v>
      </c>
      <c r="B714" s="60" t="s">
        <v>238</v>
      </c>
      <c r="C714" s="40" t="s">
        <v>79</v>
      </c>
      <c r="D714" s="41">
        <v>28.18</v>
      </c>
      <c r="E714" s="41">
        <v>40.61</v>
      </c>
      <c r="F714" s="41">
        <v>30.87</v>
      </c>
      <c r="G714" s="41">
        <v>0</v>
      </c>
      <c r="H714" s="41">
        <v>0</v>
      </c>
      <c r="I714" s="41">
        <v>0</v>
      </c>
      <c r="J714" s="41">
        <v>0</v>
      </c>
      <c r="K714" s="41">
        <v>0</v>
      </c>
      <c r="L714" s="41">
        <v>0</v>
      </c>
      <c r="M714" s="41">
        <v>0</v>
      </c>
      <c r="N714" s="41">
        <v>0</v>
      </c>
      <c r="O714" s="41">
        <v>0</v>
      </c>
      <c r="P714" s="41">
        <v>0</v>
      </c>
      <c r="Q714" s="41">
        <v>0</v>
      </c>
      <c r="R714" s="41">
        <v>0</v>
      </c>
      <c r="S714" s="41">
        <v>0</v>
      </c>
      <c r="T714" s="41">
        <v>0</v>
      </c>
      <c r="U714" s="41">
        <v>0</v>
      </c>
      <c r="V714" s="41">
        <v>0</v>
      </c>
      <c r="W714" s="41">
        <v>0</v>
      </c>
      <c r="X714" s="41">
        <v>0</v>
      </c>
      <c r="Y714" s="41">
        <v>0</v>
      </c>
      <c r="Z714" s="41">
        <v>0</v>
      </c>
      <c r="AA714" s="41">
        <v>0</v>
      </c>
    </row>
    <row r="715" spans="1:27" collapsed="1" x14ac:dyDescent="0.2">
      <c r="A715" s="98" t="s">
        <v>3102</v>
      </c>
      <c r="B715" s="25" t="str">
        <f>"04"&amp;"."&amp;$B$801&amp;"."&amp;$B$802</f>
        <v>04.01.2024</v>
      </c>
      <c r="C715" s="88" t="s">
        <v>76</v>
      </c>
      <c r="D715" s="89">
        <f>ROUND((D716)/1000,5)</f>
        <v>6.0000000000000002E-5</v>
      </c>
      <c r="E715" s="89">
        <f t="shared" ref="E715:AA715" si="406">ROUND((E716)/1000,5)</f>
        <v>0</v>
      </c>
      <c r="F715" s="89">
        <f t="shared" si="406"/>
        <v>0</v>
      </c>
      <c r="G715" s="89">
        <f t="shared" si="406"/>
        <v>0</v>
      </c>
      <c r="H715" s="89">
        <f t="shared" si="406"/>
        <v>0</v>
      </c>
      <c r="I715" s="89">
        <f t="shared" si="406"/>
        <v>0</v>
      </c>
      <c r="J715" s="89">
        <f t="shared" si="406"/>
        <v>0</v>
      </c>
      <c r="K715" s="89">
        <f t="shared" si="406"/>
        <v>0</v>
      </c>
      <c r="L715" s="89">
        <f t="shared" si="406"/>
        <v>0</v>
      </c>
      <c r="M715" s="89">
        <f t="shared" si="406"/>
        <v>0</v>
      </c>
      <c r="N715" s="89">
        <f t="shared" si="406"/>
        <v>0</v>
      </c>
      <c r="O715" s="89">
        <f t="shared" si="406"/>
        <v>0</v>
      </c>
      <c r="P715" s="89">
        <f t="shared" si="406"/>
        <v>0</v>
      </c>
      <c r="Q715" s="89">
        <f t="shared" si="406"/>
        <v>0</v>
      </c>
      <c r="R715" s="89">
        <f t="shared" si="406"/>
        <v>0</v>
      </c>
      <c r="S715" s="89">
        <f t="shared" si="406"/>
        <v>0</v>
      </c>
      <c r="T715" s="89">
        <f t="shared" si="406"/>
        <v>0</v>
      </c>
      <c r="U715" s="89">
        <f t="shared" si="406"/>
        <v>0</v>
      </c>
      <c r="V715" s="89">
        <f t="shared" si="406"/>
        <v>0</v>
      </c>
      <c r="W715" s="89">
        <f t="shared" si="406"/>
        <v>0</v>
      </c>
      <c r="X715" s="89">
        <f t="shared" si="406"/>
        <v>0</v>
      </c>
      <c r="Y715" s="89">
        <f t="shared" si="406"/>
        <v>0</v>
      </c>
      <c r="Z715" s="89">
        <f t="shared" si="406"/>
        <v>0</v>
      </c>
      <c r="AA715" s="89">
        <f t="shared" si="406"/>
        <v>0</v>
      </c>
    </row>
    <row r="716" spans="1:27" ht="12.75" hidden="1" customHeight="1" outlineLevel="1" x14ac:dyDescent="0.2">
      <c r="A716" s="99" t="s">
        <v>3103</v>
      </c>
      <c r="B716" s="60" t="s">
        <v>238</v>
      </c>
      <c r="C716" s="40" t="s">
        <v>79</v>
      </c>
      <c r="D716" s="41">
        <v>0.06</v>
      </c>
      <c r="E716" s="41">
        <v>0</v>
      </c>
      <c r="F716" s="41">
        <v>0</v>
      </c>
      <c r="G716" s="41">
        <v>0</v>
      </c>
      <c r="H716" s="41">
        <v>0</v>
      </c>
      <c r="I716" s="41">
        <v>0</v>
      </c>
      <c r="J716" s="41">
        <v>0</v>
      </c>
      <c r="K716" s="41">
        <v>0</v>
      </c>
      <c r="L716" s="41">
        <v>0</v>
      </c>
      <c r="M716" s="41">
        <v>0</v>
      </c>
      <c r="N716" s="41">
        <v>0</v>
      </c>
      <c r="O716" s="41">
        <v>0</v>
      </c>
      <c r="P716" s="41">
        <v>0</v>
      </c>
      <c r="Q716" s="41">
        <v>0</v>
      </c>
      <c r="R716" s="41">
        <v>0</v>
      </c>
      <c r="S716" s="41">
        <v>0</v>
      </c>
      <c r="T716" s="41">
        <v>0</v>
      </c>
      <c r="U716" s="41">
        <v>0</v>
      </c>
      <c r="V716" s="41">
        <v>0</v>
      </c>
      <c r="W716" s="41">
        <v>0</v>
      </c>
      <c r="X716" s="41">
        <v>0</v>
      </c>
      <c r="Y716" s="41">
        <v>0</v>
      </c>
      <c r="Z716" s="41">
        <v>0</v>
      </c>
      <c r="AA716" s="41">
        <v>0</v>
      </c>
    </row>
    <row r="717" spans="1:27" collapsed="1" x14ac:dyDescent="0.2">
      <c r="A717" s="98" t="s">
        <v>3104</v>
      </c>
      <c r="B717" s="25" t="str">
        <f>"05"&amp;"."&amp;$B$801&amp;"."&amp;$B$802</f>
        <v>05.01.2024</v>
      </c>
      <c r="C717" s="88" t="s">
        <v>76</v>
      </c>
      <c r="D717" s="89">
        <f>ROUND((D718)/1000,5)</f>
        <v>1.6279999999999999E-2</v>
      </c>
      <c r="E717" s="89">
        <f t="shared" ref="E717:AA717" si="407">ROUND((E718)/1000,5)</f>
        <v>1.9179999999999999E-2</v>
      </c>
      <c r="F717" s="89">
        <f t="shared" si="407"/>
        <v>3.0589999999999999E-2</v>
      </c>
      <c r="G717" s="89">
        <f t="shared" si="407"/>
        <v>0</v>
      </c>
      <c r="H717" s="89">
        <f t="shared" si="407"/>
        <v>0</v>
      </c>
      <c r="I717" s="89">
        <f t="shared" si="407"/>
        <v>0</v>
      </c>
      <c r="J717" s="89">
        <f t="shared" si="407"/>
        <v>0</v>
      </c>
      <c r="K717" s="89">
        <f t="shared" si="407"/>
        <v>0</v>
      </c>
      <c r="L717" s="89">
        <f t="shared" si="407"/>
        <v>0</v>
      </c>
      <c r="M717" s="89">
        <f t="shared" si="407"/>
        <v>0</v>
      </c>
      <c r="N717" s="89">
        <f t="shared" si="407"/>
        <v>0</v>
      </c>
      <c r="O717" s="89">
        <f t="shared" si="407"/>
        <v>0</v>
      </c>
      <c r="P717" s="89">
        <f t="shared" si="407"/>
        <v>0</v>
      </c>
      <c r="Q717" s="89">
        <f t="shared" si="407"/>
        <v>0</v>
      </c>
      <c r="R717" s="89">
        <f t="shared" si="407"/>
        <v>0</v>
      </c>
      <c r="S717" s="89">
        <f t="shared" si="407"/>
        <v>0</v>
      </c>
      <c r="T717" s="89">
        <f t="shared" si="407"/>
        <v>0</v>
      </c>
      <c r="U717" s="89">
        <f t="shared" si="407"/>
        <v>0</v>
      </c>
      <c r="V717" s="89">
        <f t="shared" si="407"/>
        <v>0</v>
      </c>
      <c r="W717" s="89">
        <f t="shared" si="407"/>
        <v>0</v>
      </c>
      <c r="X717" s="89">
        <f t="shared" si="407"/>
        <v>0</v>
      </c>
      <c r="Y717" s="89">
        <f t="shared" si="407"/>
        <v>0</v>
      </c>
      <c r="Z717" s="89">
        <f t="shared" si="407"/>
        <v>0</v>
      </c>
      <c r="AA717" s="89">
        <f t="shared" si="407"/>
        <v>0</v>
      </c>
    </row>
    <row r="718" spans="1:27" ht="12.75" hidden="1" customHeight="1" outlineLevel="1" x14ac:dyDescent="0.2">
      <c r="A718" s="99" t="s">
        <v>3105</v>
      </c>
      <c r="B718" s="60" t="s">
        <v>238</v>
      </c>
      <c r="C718" s="40" t="s">
        <v>79</v>
      </c>
      <c r="D718" s="41">
        <v>16.28</v>
      </c>
      <c r="E718" s="41">
        <v>19.18</v>
      </c>
      <c r="F718" s="41">
        <v>30.59</v>
      </c>
      <c r="G718" s="41">
        <v>0</v>
      </c>
      <c r="H718" s="41">
        <v>0</v>
      </c>
      <c r="I718" s="41">
        <v>0</v>
      </c>
      <c r="J718" s="41">
        <v>0</v>
      </c>
      <c r="K718" s="41">
        <v>0</v>
      </c>
      <c r="L718" s="41">
        <v>0</v>
      </c>
      <c r="M718" s="41">
        <v>0</v>
      </c>
      <c r="N718" s="41">
        <v>0</v>
      </c>
      <c r="O718" s="41">
        <v>0</v>
      </c>
      <c r="P718" s="41">
        <v>0</v>
      </c>
      <c r="Q718" s="41">
        <v>0</v>
      </c>
      <c r="R718" s="41">
        <v>0</v>
      </c>
      <c r="S718" s="41">
        <v>0</v>
      </c>
      <c r="T718" s="41">
        <v>0</v>
      </c>
      <c r="U718" s="41">
        <v>0</v>
      </c>
      <c r="V718" s="41">
        <v>0</v>
      </c>
      <c r="W718" s="41">
        <v>0</v>
      </c>
      <c r="X718" s="41">
        <v>0</v>
      </c>
      <c r="Y718" s="41">
        <v>0</v>
      </c>
      <c r="Z718" s="41">
        <v>0</v>
      </c>
      <c r="AA718" s="41">
        <v>0</v>
      </c>
    </row>
    <row r="719" spans="1:27" collapsed="1" x14ac:dyDescent="0.2">
      <c r="A719" s="98" t="s">
        <v>3106</v>
      </c>
      <c r="B719" s="25" t="str">
        <f>"06"&amp;"."&amp;$B$801&amp;"."&amp;$B$802</f>
        <v>06.01.2024</v>
      </c>
      <c r="C719" s="88" t="s">
        <v>76</v>
      </c>
      <c r="D719" s="89">
        <f>ROUND((D720)/1000,5)</f>
        <v>1.4319999999999999E-2</v>
      </c>
      <c r="E719" s="89">
        <f t="shared" ref="E719:AA719" si="408">ROUND((E720)/1000,5)</f>
        <v>3.6519999999999997E-2</v>
      </c>
      <c r="F719" s="89">
        <f t="shared" si="408"/>
        <v>1.3270000000000001E-2</v>
      </c>
      <c r="G719" s="89">
        <f t="shared" si="408"/>
        <v>3.7929999999999998E-2</v>
      </c>
      <c r="H719" s="89">
        <f t="shared" si="408"/>
        <v>0</v>
      </c>
      <c r="I719" s="89">
        <f t="shared" si="408"/>
        <v>0</v>
      </c>
      <c r="J719" s="89">
        <f t="shared" si="408"/>
        <v>0</v>
      </c>
      <c r="K719" s="89">
        <f t="shared" si="408"/>
        <v>0</v>
      </c>
      <c r="L719" s="89">
        <f t="shared" si="408"/>
        <v>0</v>
      </c>
      <c r="M719" s="89">
        <f t="shared" si="408"/>
        <v>0</v>
      </c>
      <c r="N719" s="89">
        <f t="shared" si="408"/>
        <v>0</v>
      </c>
      <c r="O719" s="89">
        <f t="shared" si="408"/>
        <v>0</v>
      </c>
      <c r="P719" s="89">
        <f t="shared" si="408"/>
        <v>0</v>
      </c>
      <c r="Q719" s="89">
        <f t="shared" si="408"/>
        <v>0</v>
      </c>
      <c r="R719" s="89">
        <f t="shared" si="408"/>
        <v>0</v>
      </c>
      <c r="S719" s="89">
        <f t="shared" si="408"/>
        <v>0</v>
      </c>
      <c r="T719" s="89">
        <f t="shared" si="408"/>
        <v>0</v>
      </c>
      <c r="U719" s="89">
        <f t="shared" si="408"/>
        <v>0</v>
      </c>
      <c r="V719" s="89">
        <f t="shared" si="408"/>
        <v>0</v>
      </c>
      <c r="W719" s="89">
        <f t="shared" si="408"/>
        <v>0</v>
      </c>
      <c r="X719" s="89">
        <f t="shared" si="408"/>
        <v>0</v>
      </c>
      <c r="Y719" s="89">
        <f t="shared" si="408"/>
        <v>2.648E-2</v>
      </c>
      <c r="Z719" s="89">
        <f t="shared" si="408"/>
        <v>1.5180000000000001E-2</v>
      </c>
      <c r="AA719" s="89">
        <f t="shared" si="408"/>
        <v>0</v>
      </c>
    </row>
    <row r="720" spans="1:27" ht="12.75" hidden="1" customHeight="1" outlineLevel="1" x14ac:dyDescent="0.2">
      <c r="A720" s="99" t="s">
        <v>3107</v>
      </c>
      <c r="B720" s="60" t="s">
        <v>238</v>
      </c>
      <c r="C720" s="40" t="s">
        <v>79</v>
      </c>
      <c r="D720" s="41">
        <v>14.32</v>
      </c>
      <c r="E720" s="41">
        <v>36.520000000000003</v>
      </c>
      <c r="F720" s="41">
        <v>13.27</v>
      </c>
      <c r="G720" s="41">
        <v>37.93</v>
      </c>
      <c r="H720" s="41">
        <v>0</v>
      </c>
      <c r="I720" s="41">
        <v>0</v>
      </c>
      <c r="J720" s="41">
        <v>0</v>
      </c>
      <c r="K720" s="41">
        <v>0</v>
      </c>
      <c r="L720" s="41">
        <v>0</v>
      </c>
      <c r="M720" s="41">
        <v>0</v>
      </c>
      <c r="N720" s="41">
        <v>0</v>
      </c>
      <c r="O720" s="41">
        <v>0</v>
      </c>
      <c r="P720" s="41">
        <v>0</v>
      </c>
      <c r="Q720" s="41">
        <v>0</v>
      </c>
      <c r="R720" s="41">
        <v>0</v>
      </c>
      <c r="S720" s="41">
        <v>0</v>
      </c>
      <c r="T720" s="41">
        <v>0</v>
      </c>
      <c r="U720" s="41">
        <v>0</v>
      </c>
      <c r="V720" s="41">
        <v>0</v>
      </c>
      <c r="W720" s="41">
        <v>0</v>
      </c>
      <c r="X720" s="41">
        <v>0</v>
      </c>
      <c r="Y720" s="41">
        <v>26.48</v>
      </c>
      <c r="Z720" s="41">
        <v>15.18</v>
      </c>
      <c r="AA720" s="41">
        <v>0</v>
      </c>
    </row>
    <row r="721" spans="1:27" collapsed="1" x14ac:dyDescent="0.2">
      <c r="A721" s="98" t="s">
        <v>3108</v>
      </c>
      <c r="B721" s="25" t="str">
        <f>"07"&amp;"."&amp;$B$801&amp;"."&amp;$B$802</f>
        <v>07.01.2024</v>
      </c>
      <c r="C721" s="88" t="s">
        <v>76</v>
      </c>
      <c r="D721" s="89">
        <f>ROUND((D722)/1000,5)</f>
        <v>3.3800000000000002E-3</v>
      </c>
      <c r="E721" s="89">
        <f t="shared" ref="E721:AA721" si="409">ROUND((E722)/1000,5)</f>
        <v>0</v>
      </c>
      <c r="F721" s="89">
        <f t="shared" si="409"/>
        <v>0</v>
      </c>
      <c r="G721" s="89">
        <f t="shared" si="409"/>
        <v>0</v>
      </c>
      <c r="H721" s="89">
        <f t="shared" si="409"/>
        <v>0</v>
      </c>
      <c r="I721" s="89">
        <f t="shared" si="409"/>
        <v>0</v>
      </c>
      <c r="J721" s="89">
        <f t="shared" si="409"/>
        <v>0</v>
      </c>
      <c r="K721" s="89">
        <f t="shared" si="409"/>
        <v>0</v>
      </c>
      <c r="L721" s="89">
        <f t="shared" si="409"/>
        <v>0</v>
      </c>
      <c r="M721" s="89">
        <f t="shared" si="409"/>
        <v>0</v>
      </c>
      <c r="N721" s="89">
        <f t="shared" si="409"/>
        <v>0</v>
      </c>
      <c r="O721" s="89">
        <f t="shared" si="409"/>
        <v>0</v>
      </c>
      <c r="P721" s="89">
        <f t="shared" si="409"/>
        <v>0</v>
      </c>
      <c r="Q721" s="89">
        <f t="shared" si="409"/>
        <v>0</v>
      </c>
      <c r="R721" s="89">
        <f t="shared" si="409"/>
        <v>0</v>
      </c>
      <c r="S721" s="89">
        <f t="shared" si="409"/>
        <v>0</v>
      </c>
      <c r="T721" s="89">
        <f t="shared" si="409"/>
        <v>0</v>
      </c>
      <c r="U721" s="89">
        <f t="shared" si="409"/>
        <v>0</v>
      </c>
      <c r="V721" s="89">
        <f t="shared" si="409"/>
        <v>4.8799999999999998E-3</v>
      </c>
      <c r="W721" s="89">
        <f t="shared" si="409"/>
        <v>4.7019999999999999E-2</v>
      </c>
      <c r="X721" s="89">
        <f t="shared" si="409"/>
        <v>3.0300000000000001E-3</v>
      </c>
      <c r="Y721" s="89">
        <f t="shared" si="409"/>
        <v>0.15939</v>
      </c>
      <c r="Z721" s="89">
        <f t="shared" si="409"/>
        <v>9.0389999999999998E-2</v>
      </c>
      <c r="AA721" s="89">
        <f t="shared" si="409"/>
        <v>2.8400000000000001E-3</v>
      </c>
    </row>
    <row r="722" spans="1:27" ht="12.75" hidden="1" customHeight="1" outlineLevel="1" x14ac:dyDescent="0.2">
      <c r="A722" s="99" t="s">
        <v>3109</v>
      </c>
      <c r="B722" s="60" t="s">
        <v>238</v>
      </c>
      <c r="C722" s="40" t="s">
        <v>79</v>
      </c>
      <c r="D722" s="41">
        <v>3.38</v>
      </c>
      <c r="E722" s="41">
        <v>0</v>
      </c>
      <c r="F722" s="41">
        <v>0</v>
      </c>
      <c r="G722" s="41">
        <v>0</v>
      </c>
      <c r="H722" s="41">
        <v>0</v>
      </c>
      <c r="I722" s="41">
        <v>0</v>
      </c>
      <c r="J722" s="41">
        <v>0</v>
      </c>
      <c r="K722" s="41">
        <v>0</v>
      </c>
      <c r="L722" s="41">
        <v>0</v>
      </c>
      <c r="M722" s="41">
        <v>0</v>
      </c>
      <c r="N722" s="41">
        <v>0</v>
      </c>
      <c r="O722" s="41">
        <v>0</v>
      </c>
      <c r="P722" s="41">
        <v>0</v>
      </c>
      <c r="Q722" s="41">
        <v>0</v>
      </c>
      <c r="R722" s="41">
        <v>0</v>
      </c>
      <c r="S722" s="41">
        <v>0</v>
      </c>
      <c r="T722" s="41">
        <v>0</v>
      </c>
      <c r="U722" s="41">
        <v>0</v>
      </c>
      <c r="V722" s="41">
        <v>4.88</v>
      </c>
      <c r="W722" s="41">
        <v>47.02</v>
      </c>
      <c r="X722" s="41">
        <v>3.03</v>
      </c>
      <c r="Y722" s="41">
        <v>159.38999999999999</v>
      </c>
      <c r="Z722" s="41">
        <v>90.39</v>
      </c>
      <c r="AA722" s="41">
        <v>2.84</v>
      </c>
    </row>
    <row r="723" spans="1:27" collapsed="1" x14ac:dyDescent="0.2">
      <c r="A723" s="98" t="s">
        <v>3110</v>
      </c>
      <c r="B723" s="25" t="str">
        <f>"08"&amp;"."&amp;$B$801&amp;"."&amp;$B$802</f>
        <v>08.01.2024</v>
      </c>
      <c r="C723" s="88" t="s">
        <v>76</v>
      </c>
      <c r="D723" s="89">
        <f>ROUND((D724)/1000,5)</f>
        <v>0.12323000000000001</v>
      </c>
      <c r="E723" s="89">
        <f t="shared" ref="E723:AA723" si="410">ROUND((E724)/1000,5)</f>
        <v>4.1450000000000001E-2</v>
      </c>
      <c r="F723" s="89">
        <f t="shared" si="410"/>
        <v>0.1147</v>
      </c>
      <c r="G723" s="89">
        <f t="shared" si="410"/>
        <v>8.763E-2</v>
      </c>
      <c r="H723" s="89">
        <f t="shared" si="410"/>
        <v>3.0370000000000001E-2</v>
      </c>
      <c r="I723" s="89">
        <f t="shared" si="410"/>
        <v>1.14E-3</v>
      </c>
      <c r="J723" s="89">
        <f t="shared" si="410"/>
        <v>0</v>
      </c>
      <c r="K723" s="89">
        <f t="shared" si="410"/>
        <v>0</v>
      </c>
      <c r="L723" s="89">
        <f t="shared" si="410"/>
        <v>0</v>
      </c>
      <c r="M723" s="89">
        <f t="shared" si="410"/>
        <v>0</v>
      </c>
      <c r="N723" s="89">
        <f t="shared" si="410"/>
        <v>0</v>
      </c>
      <c r="O723" s="89">
        <f t="shared" si="410"/>
        <v>0</v>
      </c>
      <c r="P723" s="89">
        <f t="shared" si="410"/>
        <v>0</v>
      </c>
      <c r="Q723" s="89">
        <f t="shared" si="410"/>
        <v>0</v>
      </c>
      <c r="R723" s="89">
        <f t="shared" si="410"/>
        <v>0</v>
      </c>
      <c r="S723" s="89">
        <f t="shared" si="410"/>
        <v>0</v>
      </c>
      <c r="T723" s="89">
        <f t="shared" si="410"/>
        <v>0</v>
      </c>
      <c r="U723" s="89">
        <f t="shared" si="410"/>
        <v>0</v>
      </c>
      <c r="V723" s="89">
        <f t="shared" si="410"/>
        <v>0</v>
      </c>
      <c r="W723" s="89">
        <f t="shared" si="410"/>
        <v>0</v>
      </c>
      <c r="X723" s="89">
        <f t="shared" si="410"/>
        <v>0</v>
      </c>
      <c r="Y723" s="89">
        <f t="shared" si="410"/>
        <v>0</v>
      </c>
      <c r="Z723" s="89">
        <f t="shared" si="410"/>
        <v>0</v>
      </c>
      <c r="AA723" s="89">
        <f t="shared" si="410"/>
        <v>3.8700000000000002E-3</v>
      </c>
    </row>
    <row r="724" spans="1:27" ht="12.75" hidden="1" customHeight="1" outlineLevel="1" x14ac:dyDescent="0.2">
      <c r="A724" s="99" t="s">
        <v>3111</v>
      </c>
      <c r="B724" s="60" t="s">
        <v>238</v>
      </c>
      <c r="C724" s="40" t="s">
        <v>79</v>
      </c>
      <c r="D724" s="41">
        <v>123.23</v>
      </c>
      <c r="E724" s="41">
        <v>41.45</v>
      </c>
      <c r="F724" s="41">
        <v>114.7</v>
      </c>
      <c r="G724" s="41">
        <v>87.63</v>
      </c>
      <c r="H724" s="41">
        <v>30.37</v>
      </c>
      <c r="I724" s="41">
        <v>1.1399999999999999</v>
      </c>
      <c r="J724" s="41">
        <v>0</v>
      </c>
      <c r="K724" s="41">
        <v>0</v>
      </c>
      <c r="L724" s="41">
        <v>0</v>
      </c>
      <c r="M724" s="41">
        <v>0</v>
      </c>
      <c r="N724" s="41">
        <v>0</v>
      </c>
      <c r="O724" s="41">
        <v>0</v>
      </c>
      <c r="P724" s="41">
        <v>0</v>
      </c>
      <c r="Q724" s="41">
        <v>0</v>
      </c>
      <c r="R724" s="41">
        <v>0</v>
      </c>
      <c r="S724" s="41">
        <v>0</v>
      </c>
      <c r="T724" s="41">
        <v>0</v>
      </c>
      <c r="U724" s="41">
        <v>0</v>
      </c>
      <c r="V724" s="41">
        <v>0</v>
      </c>
      <c r="W724" s="41">
        <v>0</v>
      </c>
      <c r="X724" s="41">
        <v>0</v>
      </c>
      <c r="Y724" s="41">
        <v>0</v>
      </c>
      <c r="Z724" s="41">
        <v>0</v>
      </c>
      <c r="AA724" s="41">
        <v>3.87</v>
      </c>
    </row>
    <row r="725" spans="1:27" collapsed="1" x14ac:dyDescent="0.2">
      <c r="A725" s="98" t="s">
        <v>3112</v>
      </c>
      <c r="B725" s="25" t="str">
        <f>"09"&amp;"."&amp;$B$801&amp;"."&amp;$B$802</f>
        <v>09.01.2024</v>
      </c>
      <c r="C725" s="88" t="s">
        <v>76</v>
      </c>
      <c r="D725" s="89">
        <f>ROUND((D726)/1000,5)</f>
        <v>3.8469999999999997E-2</v>
      </c>
      <c r="E725" s="89">
        <f t="shared" ref="E725:AA725" si="411">ROUND((E726)/1000,5)</f>
        <v>3.5299999999999998E-2</v>
      </c>
      <c r="F725" s="89">
        <f t="shared" si="411"/>
        <v>7.2520000000000001E-2</v>
      </c>
      <c r="G725" s="89">
        <f t="shared" si="411"/>
        <v>1.325E-2</v>
      </c>
      <c r="H725" s="89">
        <f t="shared" si="411"/>
        <v>0</v>
      </c>
      <c r="I725" s="89">
        <f t="shared" si="411"/>
        <v>0</v>
      </c>
      <c r="J725" s="89">
        <f t="shared" si="411"/>
        <v>0</v>
      </c>
      <c r="K725" s="89">
        <f t="shared" si="411"/>
        <v>0</v>
      </c>
      <c r="L725" s="89">
        <f t="shared" si="411"/>
        <v>0</v>
      </c>
      <c r="M725" s="89">
        <f t="shared" si="411"/>
        <v>0</v>
      </c>
      <c r="N725" s="89">
        <f t="shared" si="411"/>
        <v>0</v>
      </c>
      <c r="O725" s="89">
        <f t="shared" si="411"/>
        <v>0</v>
      </c>
      <c r="P725" s="89">
        <f t="shared" si="411"/>
        <v>0</v>
      </c>
      <c r="Q725" s="89">
        <f t="shared" si="411"/>
        <v>0</v>
      </c>
      <c r="R725" s="89">
        <f t="shared" si="411"/>
        <v>0</v>
      </c>
      <c r="S725" s="89">
        <f t="shared" si="411"/>
        <v>0</v>
      </c>
      <c r="T725" s="89">
        <f t="shared" si="411"/>
        <v>0</v>
      </c>
      <c r="U725" s="89">
        <f t="shared" si="411"/>
        <v>0</v>
      </c>
      <c r="V725" s="89">
        <f t="shared" si="411"/>
        <v>0</v>
      </c>
      <c r="W725" s="89">
        <f t="shared" si="411"/>
        <v>0</v>
      </c>
      <c r="X725" s="89">
        <f t="shared" si="411"/>
        <v>0</v>
      </c>
      <c r="Y725" s="89">
        <f t="shared" si="411"/>
        <v>9.3920000000000003E-2</v>
      </c>
      <c r="Z725" s="89">
        <f t="shared" si="411"/>
        <v>0</v>
      </c>
      <c r="AA725" s="89">
        <f t="shared" si="411"/>
        <v>0</v>
      </c>
    </row>
    <row r="726" spans="1:27" ht="12.75" hidden="1" customHeight="1" outlineLevel="1" x14ac:dyDescent="0.2">
      <c r="A726" s="99" t="s">
        <v>3113</v>
      </c>
      <c r="B726" s="60" t="s">
        <v>238</v>
      </c>
      <c r="C726" s="40" t="s">
        <v>79</v>
      </c>
      <c r="D726" s="41">
        <v>38.47</v>
      </c>
      <c r="E726" s="41">
        <v>35.299999999999997</v>
      </c>
      <c r="F726" s="41">
        <v>72.52</v>
      </c>
      <c r="G726" s="41">
        <v>13.25</v>
      </c>
      <c r="H726" s="41">
        <v>0</v>
      </c>
      <c r="I726" s="41">
        <v>0</v>
      </c>
      <c r="J726" s="41">
        <v>0</v>
      </c>
      <c r="K726" s="41">
        <v>0</v>
      </c>
      <c r="L726" s="41">
        <v>0</v>
      </c>
      <c r="M726" s="41">
        <v>0</v>
      </c>
      <c r="N726" s="41">
        <v>0</v>
      </c>
      <c r="O726" s="41">
        <v>0</v>
      </c>
      <c r="P726" s="41">
        <v>0</v>
      </c>
      <c r="Q726" s="41">
        <v>0</v>
      </c>
      <c r="R726" s="41">
        <v>0</v>
      </c>
      <c r="S726" s="41">
        <v>0</v>
      </c>
      <c r="T726" s="41">
        <v>0</v>
      </c>
      <c r="U726" s="41">
        <v>0</v>
      </c>
      <c r="V726" s="41">
        <v>0</v>
      </c>
      <c r="W726" s="41">
        <v>0</v>
      </c>
      <c r="X726" s="41">
        <v>0</v>
      </c>
      <c r="Y726" s="41">
        <v>93.92</v>
      </c>
      <c r="Z726" s="41">
        <v>0</v>
      </c>
      <c r="AA726" s="41">
        <v>0</v>
      </c>
    </row>
    <row r="727" spans="1:27" collapsed="1" x14ac:dyDescent="0.2">
      <c r="A727" s="98" t="s">
        <v>3114</v>
      </c>
      <c r="B727" s="25" t="str">
        <f>"10"&amp;"."&amp;$B$801&amp;"."&amp;$B$802</f>
        <v>10.01.2024</v>
      </c>
      <c r="C727" s="88" t="s">
        <v>76</v>
      </c>
      <c r="D727" s="89">
        <f>ROUND((D728)/1000,5)</f>
        <v>0.11176</v>
      </c>
      <c r="E727" s="89">
        <f t="shared" ref="E727:AA727" si="412">ROUND((E728)/1000,5)</f>
        <v>4.28E-3</v>
      </c>
      <c r="F727" s="89">
        <f t="shared" si="412"/>
        <v>0</v>
      </c>
      <c r="G727" s="89">
        <f t="shared" si="412"/>
        <v>0</v>
      </c>
      <c r="H727" s="89">
        <f t="shared" si="412"/>
        <v>0</v>
      </c>
      <c r="I727" s="89">
        <f t="shared" si="412"/>
        <v>0</v>
      </c>
      <c r="J727" s="89">
        <f t="shared" si="412"/>
        <v>0</v>
      </c>
      <c r="K727" s="89">
        <f t="shared" si="412"/>
        <v>0</v>
      </c>
      <c r="L727" s="89">
        <f t="shared" si="412"/>
        <v>0</v>
      </c>
      <c r="M727" s="89">
        <f t="shared" si="412"/>
        <v>0</v>
      </c>
      <c r="N727" s="89">
        <f t="shared" si="412"/>
        <v>0</v>
      </c>
      <c r="O727" s="89">
        <f t="shared" si="412"/>
        <v>0</v>
      </c>
      <c r="P727" s="89">
        <f t="shared" si="412"/>
        <v>0</v>
      </c>
      <c r="Q727" s="89">
        <f t="shared" si="412"/>
        <v>0</v>
      </c>
      <c r="R727" s="89">
        <f t="shared" si="412"/>
        <v>0</v>
      </c>
      <c r="S727" s="89">
        <f t="shared" si="412"/>
        <v>0</v>
      </c>
      <c r="T727" s="89">
        <f t="shared" si="412"/>
        <v>0</v>
      </c>
      <c r="U727" s="89">
        <f t="shared" si="412"/>
        <v>0</v>
      </c>
      <c r="V727" s="89">
        <f t="shared" si="412"/>
        <v>0</v>
      </c>
      <c r="W727" s="89">
        <f t="shared" si="412"/>
        <v>0</v>
      </c>
      <c r="X727" s="89">
        <f t="shared" si="412"/>
        <v>1.257E-2</v>
      </c>
      <c r="Y727" s="89">
        <f t="shared" si="412"/>
        <v>0.12005</v>
      </c>
      <c r="Z727" s="89">
        <f t="shared" si="412"/>
        <v>0</v>
      </c>
      <c r="AA727" s="89">
        <f t="shared" si="412"/>
        <v>2.2120000000000001E-2</v>
      </c>
    </row>
    <row r="728" spans="1:27" ht="12.75" hidden="1" customHeight="1" outlineLevel="1" x14ac:dyDescent="0.2">
      <c r="A728" s="99" t="s">
        <v>3115</v>
      </c>
      <c r="B728" s="60" t="s">
        <v>238</v>
      </c>
      <c r="C728" s="40" t="s">
        <v>79</v>
      </c>
      <c r="D728" s="41">
        <v>111.76</v>
      </c>
      <c r="E728" s="41">
        <v>4.28</v>
      </c>
      <c r="F728" s="41">
        <v>0</v>
      </c>
      <c r="G728" s="41">
        <v>0</v>
      </c>
      <c r="H728" s="41">
        <v>0</v>
      </c>
      <c r="I728" s="41">
        <v>0</v>
      </c>
      <c r="J728" s="41">
        <v>0</v>
      </c>
      <c r="K728" s="41">
        <v>0</v>
      </c>
      <c r="L728" s="41">
        <v>0</v>
      </c>
      <c r="M728" s="41">
        <v>0</v>
      </c>
      <c r="N728" s="41">
        <v>0</v>
      </c>
      <c r="O728" s="41">
        <v>0</v>
      </c>
      <c r="P728" s="41">
        <v>0</v>
      </c>
      <c r="Q728" s="41">
        <v>0</v>
      </c>
      <c r="R728" s="41">
        <v>0</v>
      </c>
      <c r="S728" s="41">
        <v>0</v>
      </c>
      <c r="T728" s="41">
        <v>0</v>
      </c>
      <c r="U728" s="41">
        <v>0</v>
      </c>
      <c r="V728" s="41">
        <v>0</v>
      </c>
      <c r="W728" s="41">
        <v>0</v>
      </c>
      <c r="X728" s="41">
        <v>12.57</v>
      </c>
      <c r="Y728" s="41">
        <v>120.05</v>
      </c>
      <c r="Z728" s="41">
        <v>0</v>
      </c>
      <c r="AA728" s="41">
        <v>22.12</v>
      </c>
    </row>
    <row r="729" spans="1:27" collapsed="1" x14ac:dyDescent="0.2">
      <c r="A729" s="98" t="s">
        <v>3116</v>
      </c>
      <c r="B729" s="25" t="str">
        <f>"11"&amp;"."&amp;$B$801&amp;"."&amp;$B$802</f>
        <v>11.01.2024</v>
      </c>
      <c r="C729" s="88" t="s">
        <v>76</v>
      </c>
      <c r="D729" s="89">
        <f>ROUND((D730)/1000,5)</f>
        <v>1.9199999999999998E-2</v>
      </c>
      <c r="E729" s="89">
        <f t="shared" ref="E729:AA729" si="413">ROUND((E730)/1000,5)</f>
        <v>0</v>
      </c>
      <c r="F729" s="89">
        <f t="shared" si="413"/>
        <v>5.6899999999999997E-3</v>
      </c>
      <c r="G729" s="89">
        <f t="shared" si="413"/>
        <v>6.0000000000000002E-5</v>
      </c>
      <c r="H729" s="89">
        <f t="shared" si="413"/>
        <v>0</v>
      </c>
      <c r="I729" s="89">
        <f t="shared" si="413"/>
        <v>0</v>
      </c>
      <c r="J729" s="89">
        <f t="shared" si="413"/>
        <v>0</v>
      </c>
      <c r="K729" s="89">
        <f t="shared" si="413"/>
        <v>0</v>
      </c>
      <c r="L729" s="89">
        <f t="shared" si="413"/>
        <v>0</v>
      </c>
      <c r="M729" s="89">
        <f t="shared" si="413"/>
        <v>0</v>
      </c>
      <c r="N729" s="89">
        <f t="shared" si="413"/>
        <v>1.306E-2</v>
      </c>
      <c r="O729" s="89">
        <f t="shared" si="413"/>
        <v>0</v>
      </c>
      <c r="P729" s="89">
        <f t="shared" si="413"/>
        <v>0</v>
      </c>
      <c r="Q729" s="89">
        <f t="shared" si="413"/>
        <v>0</v>
      </c>
      <c r="R729" s="89">
        <f t="shared" si="413"/>
        <v>0</v>
      </c>
      <c r="S729" s="89">
        <f t="shared" si="413"/>
        <v>0</v>
      </c>
      <c r="T729" s="89">
        <f t="shared" si="413"/>
        <v>0</v>
      </c>
      <c r="U729" s="89">
        <f t="shared" si="413"/>
        <v>0</v>
      </c>
      <c r="V729" s="89">
        <f t="shared" si="413"/>
        <v>4.79E-3</v>
      </c>
      <c r="W729" s="89">
        <f t="shared" si="413"/>
        <v>0</v>
      </c>
      <c r="X729" s="89">
        <f t="shared" si="413"/>
        <v>9.5899999999999996E-3</v>
      </c>
      <c r="Y729" s="89">
        <f t="shared" si="413"/>
        <v>0.11491999999999999</v>
      </c>
      <c r="Z729" s="89">
        <f t="shared" si="413"/>
        <v>7.954E-2</v>
      </c>
      <c r="AA729" s="89">
        <f t="shared" si="413"/>
        <v>1.0000000000000001E-5</v>
      </c>
    </row>
    <row r="730" spans="1:27" ht="12.75" hidden="1" customHeight="1" outlineLevel="1" x14ac:dyDescent="0.2">
      <c r="A730" s="99" t="s">
        <v>3117</v>
      </c>
      <c r="B730" s="60" t="s">
        <v>238</v>
      </c>
      <c r="C730" s="40" t="s">
        <v>79</v>
      </c>
      <c r="D730" s="41">
        <v>19.2</v>
      </c>
      <c r="E730" s="41">
        <v>0</v>
      </c>
      <c r="F730" s="41">
        <v>5.69</v>
      </c>
      <c r="G730" s="41">
        <v>0.06</v>
      </c>
      <c r="H730" s="41">
        <v>0</v>
      </c>
      <c r="I730" s="41">
        <v>0</v>
      </c>
      <c r="J730" s="41">
        <v>0</v>
      </c>
      <c r="K730" s="41">
        <v>0</v>
      </c>
      <c r="L730" s="41">
        <v>0</v>
      </c>
      <c r="M730" s="41">
        <v>0</v>
      </c>
      <c r="N730" s="41">
        <v>13.06</v>
      </c>
      <c r="O730" s="41">
        <v>0</v>
      </c>
      <c r="P730" s="41">
        <v>0</v>
      </c>
      <c r="Q730" s="41">
        <v>0</v>
      </c>
      <c r="R730" s="41">
        <v>0</v>
      </c>
      <c r="S730" s="41">
        <v>0</v>
      </c>
      <c r="T730" s="41">
        <v>0</v>
      </c>
      <c r="U730" s="41">
        <v>0</v>
      </c>
      <c r="V730" s="41">
        <v>4.79</v>
      </c>
      <c r="W730" s="41">
        <v>0</v>
      </c>
      <c r="X730" s="41">
        <v>9.59</v>
      </c>
      <c r="Y730" s="41">
        <v>114.92</v>
      </c>
      <c r="Z730" s="41">
        <v>79.540000000000006</v>
      </c>
      <c r="AA730" s="41">
        <v>0.01</v>
      </c>
    </row>
    <row r="731" spans="1:27" collapsed="1" x14ac:dyDescent="0.2">
      <c r="A731" s="98" t="s">
        <v>3118</v>
      </c>
      <c r="B731" s="25" t="str">
        <f>"12"&amp;"."&amp;$B$801&amp;"."&amp;$B$802</f>
        <v>12.01.2024</v>
      </c>
      <c r="C731" s="88" t="s">
        <v>76</v>
      </c>
      <c r="D731" s="89">
        <f>ROUND((D732)/1000,5)</f>
        <v>7.0800000000000002E-2</v>
      </c>
      <c r="E731" s="89">
        <f t="shared" ref="E731:AA731" si="414">ROUND((E732)/1000,5)</f>
        <v>2.1199999999999999E-3</v>
      </c>
      <c r="F731" s="89">
        <f t="shared" si="414"/>
        <v>2.07E-2</v>
      </c>
      <c r="G731" s="89">
        <f t="shared" si="414"/>
        <v>0</v>
      </c>
      <c r="H731" s="89">
        <f t="shared" si="414"/>
        <v>0</v>
      </c>
      <c r="I731" s="89">
        <f t="shared" si="414"/>
        <v>0</v>
      </c>
      <c r="J731" s="89">
        <f t="shared" si="414"/>
        <v>0</v>
      </c>
      <c r="K731" s="89">
        <f t="shared" si="414"/>
        <v>0</v>
      </c>
      <c r="L731" s="89">
        <f t="shared" si="414"/>
        <v>0</v>
      </c>
      <c r="M731" s="89">
        <f t="shared" si="414"/>
        <v>3.168E-2</v>
      </c>
      <c r="N731" s="89">
        <f t="shared" si="414"/>
        <v>3.1789999999999999E-2</v>
      </c>
      <c r="O731" s="89">
        <f t="shared" si="414"/>
        <v>0</v>
      </c>
      <c r="P731" s="89">
        <f t="shared" si="414"/>
        <v>0</v>
      </c>
      <c r="Q731" s="89">
        <f t="shared" si="414"/>
        <v>0</v>
      </c>
      <c r="R731" s="89">
        <f t="shared" si="414"/>
        <v>0</v>
      </c>
      <c r="S731" s="89">
        <f t="shared" si="414"/>
        <v>0.10066</v>
      </c>
      <c r="T731" s="89">
        <f t="shared" si="414"/>
        <v>0.14469000000000001</v>
      </c>
      <c r="U731" s="89">
        <f t="shared" si="414"/>
        <v>0.16152</v>
      </c>
      <c r="V731" s="89">
        <f t="shared" si="414"/>
        <v>0.16256999999999999</v>
      </c>
      <c r="W731" s="89">
        <f t="shared" si="414"/>
        <v>0</v>
      </c>
      <c r="X731" s="89">
        <f t="shared" si="414"/>
        <v>0</v>
      </c>
      <c r="Y731" s="89">
        <f t="shared" si="414"/>
        <v>0</v>
      </c>
      <c r="Z731" s="89">
        <f t="shared" si="414"/>
        <v>0</v>
      </c>
      <c r="AA731" s="89">
        <f t="shared" si="414"/>
        <v>0</v>
      </c>
    </row>
    <row r="732" spans="1:27" ht="12.75" hidden="1" customHeight="1" outlineLevel="1" x14ac:dyDescent="0.2">
      <c r="A732" s="99" t="s">
        <v>3119</v>
      </c>
      <c r="B732" s="60" t="s">
        <v>238</v>
      </c>
      <c r="C732" s="40" t="s">
        <v>79</v>
      </c>
      <c r="D732" s="41">
        <v>70.8</v>
      </c>
      <c r="E732" s="41">
        <v>2.12</v>
      </c>
      <c r="F732" s="41">
        <v>20.7</v>
      </c>
      <c r="G732" s="41">
        <v>0</v>
      </c>
      <c r="H732" s="41">
        <v>0</v>
      </c>
      <c r="I732" s="41">
        <v>0</v>
      </c>
      <c r="J732" s="41">
        <v>0</v>
      </c>
      <c r="K732" s="41">
        <v>0</v>
      </c>
      <c r="L732" s="41">
        <v>0</v>
      </c>
      <c r="M732" s="41">
        <v>31.68</v>
      </c>
      <c r="N732" s="41">
        <v>31.79</v>
      </c>
      <c r="O732" s="41">
        <v>0</v>
      </c>
      <c r="P732" s="41">
        <v>0</v>
      </c>
      <c r="Q732" s="41">
        <v>0</v>
      </c>
      <c r="R732" s="41">
        <v>0</v>
      </c>
      <c r="S732" s="41">
        <v>100.66</v>
      </c>
      <c r="T732" s="41">
        <v>144.69</v>
      </c>
      <c r="U732" s="41">
        <v>161.52000000000001</v>
      </c>
      <c r="V732" s="41">
        <v>162.57</v>
      </c>
      <c r="W732" s="41">
        <v>0</v>
      </c>
      <c r="X732" s="41">
        <v>0</v>
      </c>
      <c r="Y732" s="41">
        <v>0</v>
      </c>
      <c r="Z732" s="41">
        <v>0</v>
      </c>
      <c r="AA732" s="41">
        <v>0</v>
      </c>
    </row>
    <row r="733" spans="1:27" collapsed="1" x14ac:dyDescent="0.2">
      <c r="A733" s="98" t="s">
        <v>3120</v>
      </c>
      <c r="B733" s="25" t="str">
        <f>"13"&amp;"."&amp;$B$801&amp;"."&amp;$B$802</f>
        <v>13.01.2024</v>
      </c>
      <c r="C733" s="88" t="s">
        <v>76</v>
      </c>
      <c r="D733" s="89">
        <f>ROUND((D734)/1000,5)</f>
        <v>0</v>
      </c>
      <c r="E733" s="89">
        <f t="shared" ref="E733:AA733" si="415">ROUND((E734)/1000,5)</f>
        <v>0</v>
      </c>
      <c r="F733" s="89">
        <f t="shared" si="415"/>
        <v>0</v>
      </c>
      <c r="G733" s="89">
        <f t="shared" si="415"/>
        <v>0</v>
      </c>
      <c r="H733" s="89">
        <f t="shared" si="415"/>
        <v>0</v>
      </c>
      <c r="I733" s="89">
        <f t="shared" si="415"/>
        <v>0</v>
      </c>
      <c r="J733" s="89">
        <f t="shared" si="415"/>
        <v>0</v>
      </c>
      <c r="K733" s="89">
        <f t="shared" si="415"/>
        <v>0</v>
      </c>
      <c r="L733" s="89">
        <f t="shared" si="415"/>
        <v>0</v>
      </c>
      <c r="M733" s="89">
        <f t="shared" si="415"/>
        <v>0</v>
      </c>
      <c r="N733" s="89">
        <f t="shared" si="415"/>
        <v>0</v>
      </c>
      <c r="O733" s="89">
        <f t="shared" si="415"/>
        <v>0</v>
      </c>
      <c r="P733" s="89">
        <f t="shared" si="415"/>
        <v>0</v>
      </c>
      <c r="Q733" s="89">
        <f t="shared" si="415"/>
        <v>0</v>
      </c>
      <c r="R733" s="89">
        <f t="shared" si="415"/>
        <v>0</v>
      </c>
      <c r="S733" s="89">
        <f t="shared" si="415"/>
        <v>0</v>
      </c>
      <c r="T733" s="89">
        <f t="shared" si="415"/>
        <v>0</v>
      </c>
      <c r="U733" s="89">
        <f t="shared" si="415"/>
        <v>0</v>
      </c>
      <c r="V733" s="89">
        <f t="shared" si="415"/>
        <v>3.13E-3</v>
      </c>
      <c r="W733" s="89">
        <f t="shared" si="415"/>
        <v>0</v>
      </c>
      <c r="X733" s="89">
        <f t="shared" si="415"/>
        <v>0</v>
      </c>
      <c r="Y733" s="89">
        <f t="shared" si="415"/>
        <v>0</v>
      </c>
      <c r="Z733" s="89">
        <f t="shared" si="415"/>
        <v>0</v>
      </c>
      <c r="AA733" s="89">
        <f t="shared" si="415"/>
        <v>4.7280000000000003E-2</v>
      </c>
    </row>
    <row r="734" spans="1:27" ht="12.75" hidden="1" customHeight="1" outlineLevel="1" x14ac:dyDescent="0.2">
      <c r="A734" s="99" t="s">
        <v>3121</v>
      </c>
      <c r="B734" s="60" t="s">
        <v>238</v>
      </c>
      <c r="C734" s="40" t="s">
        <v>79</v>
      </c>
      <c r="D734" s="41">
        <v>0</v>
      </c>
      <c r="E734" s="41">
        <v>0</v>
      </c>
      <c r="F734" s="41">
        <v>0</v>
      </c>
      <c r="G734" s="41">
        <v>0</v>
      </c>
      <c r="H734" s="41">
        <v>0</v>
      </c>
      <c r="I734" s="41">
        <v>0</v>
      </c>
      <c r="J734" s="41">
        <v>0</v>
      </c>
      <c r="K734" s="41">
        <v>0</v>
      </c>
      <c r="L734" s="41">
        <v>0</v>
      </c>
      <c r="M734" s="41">
        <v>0</v>
      </c>
      <c r="N734" s="41">
        <v>0</v>
      </c>
      <c r="O734" s="41">
        <v>0</v>
      </c>
      <c r="P734" s="41">
        <v>0</v>
      </c>
      <c r="Q734" s="41">
        <v>0</v>
      </c>
      <c r="R734" s="41">
        <v>0</v>
      </c>
      <c r="S734" s="41">
        <v>0</v>
      </c>
      <c r="T734" s="41">
        <v>0</v>
      </c>
      <c r="U734" s="41">
        <v>0</v>
      </c>
      <c r="V734" s="41">
        <v>3.13</v>
      </c>
      <c r="W734" s="41">
        <v>0</v>
      </c>
      <c r="X734" s="41">
        <v>0</v>
      </c>
      <c r="Y734" s="41">
        <v>0</v>
      </c>
      <c r="Z734" s="41">
        <v>0</v>
      </c>
      <c r="AA734" s="41">
        <v>47.28</v>
      </c>
    </row>
    <row r="735" spans="1:27" collapsed="1" x14ac:dyDescent="0.2">
      <c r="A735" s="98" t="s">
        <v>3122</v>
      </c>
      <c r="B735" s="25" t="str">
        <f>"14"&amp;"."&amp;$B$801&amp;"."&amp;$B$802</f>
        <v>14.01.2024</v>
      </c>
      <c r="C735" s="88" t="s">
        <v>76</v>
      </c>
      <c r="D735" s="89">
        <f>ROUND((D736)/1000,5)</f>
        <v>1.33E-3</v>
      </c>
      <c r="E735" s="89">
        <f t="shared" ref="E735:AA735" si="416">ROUND((E736)/1000,5)</f>
        <v>0</v>
      </c>
      <c r="F735" s="89">
        <f t="shared" si="416"/>
        <v>0</v>
      </c>
      <c r="G735" s="89">
        <f t="shared" si="416"/>
        <v>0</v>
      </c>
      <c r="H735" s="89">
        <f t="shared" si="416"/>
        <v>0</v>
      </c>
      <c r="I735" s="89">
        <f t="shared" si="416"/>
        <v>0</v>
      </c>
      <c r="J735" s="89">
        <f t="shared" si="416"/>
        <v>0</v>
      </c>
      <c r="K735" s="89">
        <f t="shared" si="416"/>
        <v>0</v>
      </c>
      <c r="L735" s="89">
        <f t="shared" si="416"/>
        <v>0</v>
      </c>
      <c r="M735" s="89">
        <f t="shared" si="416"/>
        <v>0</v>
      </c>
      <c r="N735" s="89">
        <f t="shared" si="416"/>
        <v>0</v>
      </c>
      <c r="O735" s="89">
        <f t="shared" si="416"/>
        <v>0</v>
      </c>
      <c r="P735" s="89">
        <f t="shared" si="416"/>
        <v>0</v>
      </c>
      <c r="Q735" s="89">
        <f t="shared" si="416"/>
        <v>0</v>
      </c>
      <c r="R735" s="89">
        <f t="shared" si="416"/>
        <v>3.9669999999999997E-2</v>
      </c>
      <c r="S735" s="89">
        <f t="shared" si="416"/>
        <v>0</v>
      </c>
      <c r="T735" s="89">
        <f t="shared" si="416"/>
        <v>4.1999999999999997E-3</v>
      </c>
      <c r="U735" s="89">
        <f t="shared" si="416"/>
        <v>1.489E-2</v>
      </c>
      <c r="V735" s="89">
        <f t="shared" si="416"/>
        <v>9.0799999999999995E-3</v>
      </c>
      <c r="W735" s="89">
        <f t="shared" si="416"/>
        <v>3.6049999999999999E-2</v>
      </c>
      <c r="X735" s="89">
        <f t="shared" si="416"/>
        <v>2.7040000000000002E-2</v>
      </c>
      <c r="Y735" s="89">
        <f t="shared" si="416"/>
        <v>0.11194999999999999</v>
      </c>
      <c r="Z735" s="89">
        <f t="shared" si="416"/>
        <v>0.12939000000000001</v>
      </c>
      <c r="AA735" s="89">
        <f t="shared" si="416"/>
        <v>0.38289000000000001</v>
      </c>
    </row>
    <row r="736" spans="1:27" ht="12.75" hidden="1" customHeight="1" outlineLevel="1" x14ac:dyDescent="0.2">
      <c r="A736" s="99" t="s">
        <v>3123</v>
      </c>
      <c r="B736" s="60" t="s">
        <v>238</v>
      </c>
      <c r="C736" s="40" t="s">
        <v>79</v>
      </c>
      <c r="D736" s="41">
        <v>1.33</v>
      </c>
      <c r="E736" s="41">
        <v>0</v>
      </c>
      <c r="F736" s="41">
        <v>0</v>
      </c>
      <c r="G736" s="41">
        <v>0</v>
      </c>
      <c r="H736" s="41">
        <v>0</v>
      </c>
      <c r="I736" s="41">
        <v>0</v>
      </c>
      <c r="J736" s="41">
        <v>0</v>
      </c>
      <c r="K736" s="41">
        <v>0</v>
      </c>
      <c r="L736" s="41">
        <v>0</v>
      </c>
      <c r="M736" s="41">
        <v>0</v>
      </c>
      <c r="N736" s="41">
        <v>0</v>
      </c>
      <c r="O736" s="41">
        <v>0</v>
      </c>
      <c r="P736" s="41">
        <v>0</v>
      </c>
      <c r="Q736" s="41">
        <v>0</v>
      </c>
      <c r="R736" s="41">
        <v>39.67</v>
      </c>
      <c r="S736" s="41">
        <v>0</v>
      </c>
      <c r="T736" s="41">
        <v>4.2</v>
      </c>
      <c r="U736" s="41">
        <v>14.89</v>
      </c>
      <c r="V736" s="41">
        <v>9.08</v>
      </c>
      <c r="W736" s="41">
        <v>36.049999999999997</v>
      </c>
      <c r="X736" s="41">
        <v>27.04</v>
      </c>
      <c r="Y736" s="41">
        <v>111.95</v>
      </c>
      <c r="Z736" s="41">
        <v>129.38999999999999</v>
      </c>
      <c r="AA736" s="41">
        <v>382.89</v>
      </c>
    </row>
    <row r="737" spans="1:27" collapsed="1" x14ac:dyDescent="0.2">
      <c r="A737" s="98" t="s">
        <v>3124</v>
      </c>
      <c r="B737" s="25" t="str">
        <f>"15"&amp;"."&amp;$B$801&amp;"."&amp;$B$802</f>
        <v>15.01.2024</v>
      </c>
      <c r="C737" s="88" t="s">
        <v>76</v>
      </c>
      <c r="D737" s="89">
        <f>ROUND((D738)/1000,5)</f>
        <v>9.3310000000000004E-2</v>
      </c>
      <c r="E737" s="89">
        <f t="shared" ref="E737:AA737" si="417">ROUND((E738)/1000,5)</f>
        <v>0.15448999999999999</v>
      </c>
      <c r="F737" s="89">
        <f t="shared" si="417"/>
        <v>9.3039999999999998E-2</v>
      </c>
      <c r="G737" s="89">
        <f t="shared" si="417"/>
        <v>4.1880000000000001E-2</v>
      </c>
      <c r="H737" s="89">
        <f t="shared" si="417"/>
        <v>0</v>
      </c>
      <c r="I737" s="89">
        <f t="shared" si="417"/>
        <v>0</v>
      </c>
      <c r="J737" s="89">
        <f t="shared" si="417"/>
        <v>0</v>
      </c>
      <c r="K737" s="89">
        <f t="shared" si="417"/>
        <v>0</v>
      </c>
      <c r="L737" s="89">
        <f t="shared" si="417"/>
        <v>0</v>
      </c>
      <c r="M737" s="89">
        <f t="shared" si="417"/>
        <v>2.82E-3</v>
      </c>
      <c r="N737" s="89">
        <f t="shared" si="417"/>
        <v>1.3820000000000001E-2</v>
      </c>
      <c r="O737" s="89">
        <f t="shared" si="417"/>
        <v>2.2000000000000001E-4</v>
      </c>
      <c r="P737" s="89">
        <f t="shared" si="417"/>
        <v>0</v>
      </c>
      <c r="Q737" s="89">
        <f t="shared" si="417"/>
        <v>0</v>
      </c>
      <c r="R737" s="89">
        <f t="shared" si="417"/>
        <v>0</v>
      </c>
      <c r="S737" s="89">
        <f t="shared" si="417"/>
        <v>0</v>
      </c>
      <c r="T737" s="89">
        <f t="shared" si="417"/>
        <v>6.6259999999999999E-2</v>
      </c>
      <c r="U737" s="89">
        <f t="shared" si="417"/>
        <v>8.9440000000000006E-2</v>
      </c>
      <c r="V737" s="89">
        <f t="shared" si="417"/>
        <v>9.9159999999999998E-2</v>
      </c>
      <c r="W737" s="89">
        <f t="shared" si="417"/>
        <v>7.7079999999999996E-2</v>
      </c>
      <c r="X737" s="89">
        <f t="shared" si="417"/>
        <v>0.11731999999999999</v>
      </c>
      <c r="Y737" s="89">
        <f t="shared" si="417"/>
        <v>0.10201</v>
      </c>
      <c r="Z737" s="89">
        <f t="shared" si="417"/>
        <v>0.14499000000000001</v>
      </c>
      <c r="AA737" s="89">
        <f t="shared" si="417"/>
        <v>0.15931999999999999</v>
      </c>
    </row>
    <row r="738" spans="1:27" ht="12.75" hidden="1" customHeight="1" outlineLevel="1" x14ac:dyDescent="0.2">
      <c r="A738" s="99" t="s">
        <v>3125</v>
      </c>
      <c r="B738" s="60" t="s">
        <v>238</v>
      </c>
      <c r="C738" s="40" t="s">
        <v>79</v>
      </c>
      <c r="D738" s="41">
        <v>93.31</v>
      </c>
      <c r="E738" s="41">
        <v>154.49</v>
      </c>
      <c r="F738" s="41">
        <v>93.04</v>
      </c>
      <c r="G738" s="41">
        <v>41.88</v>
      </c>
      <c r="H738" s="41">
        <v>0</v>
      </c>
      <c r="I738" s="41">
        <v>0</v>
      </c>
      <c r="J738" s="41">
        <v>0</v>
      </c>
      <c r="K738" s="41">
        <v>0</v>
      </c>
      <c r="L738" s="41">
        <v>0</v>
      </c>
      <c r="M738" s="41">
        <v>2.82</v>
      </c>
      <c r="N738" s="41">
        <v>13.82</v>
      </c>
      <c r="O738" s="41">
        <v>0.22</v>
      </c>
      <c r="P738" s="41">
        <v>0</v>
      </c>
      <c r="Q738" s="41">
        <v>0</v>
      </c>
      <c r="R738" s="41">
        <v>0</v>
      </c>
      <c r="S738" s="41">
        <v>0</v>
      </c>
      <c r="T738" s="41">
        <v>66.260000000000005</v>
      </c>
      <c r="U738" s="41">
        <v>89.44</v>
      </c>
      <c r="V738" s="41">
        <v>99.16</v>
      </c>
      <c r="W738" s="41">
        <v>77.08</v>
      </c>
      <c r="X738" s="41">
        <v>117.32</v>
      </c>
      <c r="Y738" s="41">
        <v>102.01</v>
      </c>
      <c r="Z738" s="41">
        <v>144.99</v>
      </c>
      <c r="AA738" s="41">
        <v>159.32</v>
      </c>
    </row>
    <row r="739" spans="1:27" collapsed="1" x14ac:dyDescent="0.2">
      <c r="A739" s="98" t="s">
        <v>3126</v>
      </c>
      <c r="B739" s="25" t="str">
        <f>"16"&amp;"."&amp;$B$801&amp;"."&amp;$B$802</f>
        <v>16.01.2024</v>
      </c>
      <c r="C739" s="88" t="s">
        <v>76</v>
      </c>
      <c r="D739" s="89">
        <f>ROUND((D740)/1000,5)</f>
        <v>7.9519999999999993E-2</v>
      </c>
      <c r="E739" s="89">
        <f t="shared" ref="E739:AA739" si="418">ROUND((E740)/1000,5)</f>
        <v>9.7509999999999999E-2</v>
      </c>
      <c r="F739" s="89">
        <f t="shared" si="418"/>
        <v>9.4109999999999999E-2</v>
      </c>
      <c r="G739" s="89">
        <f t="shared" si="418"/>
        <v>0</v>
      </c>
      <c r="H739" s="89">
        <f t="shared" si="418"/>
        <v>0</v>
      </c>
      <c r="I739" s="89">
        <f t="shared" si="418"/>
        <v>0</v>
      </c>
      <c r="J739" s="89">
        <f t="shared" si="418"/>
        <v>0</v>
      </c>
      <c r="K739" s="89">
        <f t="shared" si="418"/>
        <v>0</v>
      </c>
      <c r="L739" s="89">
        <f t="shared" si="418"/>
        <v>0</v>
      </c>
      <c r="M739" s="89">
        <f t="shared" si="418"/>
        <v>0</v>
      </c>
      <c r="N739" s="89">
        <f t="shared" si="418"/>
        <v>7.6299999999999996E-3</v>
      </c>
      <c r="O739" s="89">
        <f t="shared" si="418"/>
        <v>0</v>
      </c>
      <c r="P739" s="89">
        <f t="shared" si="418"/>
        <v>0</v>
      </c>
      <c r="Q739" s="89">
        <f t="shared" si="418"/>
        <v>3.7530000000000001E-2</v>
      </c>
      <c r="R739" s="89">
        <f t="shared" si="418"/>
        <v>1.076E-2</v>
      </c>
      <c r="S739" s="89">
        <f t="shared" si="418"/>
        <v>1.7940000000000001E-2</v>
      </c>
      <c r="T739" s="89">
        <f t="shared" si="418"/>
        <v>0.14452000000000001</v>
      </c>
      <c r="U739" s="89">
        <f t="shared" si="418"/>
        <v>0.17598</v>
      </c>
      <c r="V739" s="89">
        <f t="shared" si="418"/>
        <v>0.23111999999999999</v>
      </c>
      <c r="W739" s="89">
        <f t="shared" si="418"/>
        <v>9.6149999999999999E-2</v>
      </c>
      <c r="X739" s="89">
        <f t="shared" si="418"/>
        <v>0.12656000000000001</v>
      </c>
      <c r="Y739" s="89">
        <f t="shared" si="418"/>
        <v>0.31909999999999999</v>
      </c>
      <c r="Z739" s="89">
        <f t="shared" si="418"/>
        <v>0.16059000000000001</v>
      </c>
      <c r="AA739" s="89">
        <f t="shared" si="418"/>
        <v>0.30998999999999999</v>
      </c>
    </row>
    <row r="740" spans="1:27" ht="12.75" hidden="1" customHeight="1" outlineLevel="1" x14ac:dyDescent="0.2">
      <c r="A740" s="99" t="s">
        <v>3127</v>
      </c>
      <c r="B740" s="60" t="s">
        <v>238</v>
      </c>
      <c r="C740" s="40" t="s">
        <v>79</v>
      </c>
      <c r="D740" s="41">
        <v>79.52</v>
      </c>
      <c r="E740" s="41">
        <v>97.51</v>
      </c>
      <c r="F740" s="41">
        <v>94.11</v>
      </c>
      <c r="G740" s="41">
        <v>0</v>
      </c>
      <c r="H740" s="41">
        <v>0</v>
      </c>
      <c r="I740" s="41">
        <v>0</v>
      </c>
      <c r="J740" s="41">
        <v>0</v>
      </c>
      <c r="K740" s="41">
        <v>0</v>
      </c>
      <c r="L740" s="41">
        <v>0</v>
      </c>
      <c r="M740" s="41">
        <v>0</v>
      </c>
      <c r="N740" s="41">
        <v>7.63</v>
      </c>
      <c r="O740" s="41">
        <v>0</v>
      </c>
      <c r="P740" s="41">
        <v>0</v>
      </c>
      <c r="Q740" s="41">
        <v>37.53</v>
      </c>
      <c r="R740" s="41">
        <v>10.76</v>
      </c>
      <c r="S740" s="41">
        <v>17.940000000000001</v>
      </c>
      <c r="T740" s="41">
        <v>144.52000000000001</v>
      </c>
      <c r="U740" s="41">
        <v>175.98</v>
      </c>
      <c r="V740" s="41">
        <v>231.12</v>
      </c>
      <c r="W740" s="41">
        <v>96.15</v>
      </c>
      <c r="X740" s="41">
        <v>126.56</v>
      </c>
      <c r="Y740" s="41">
        <v>319.10000000000002</v>
      </c>
      <c r="Z740" s="41">
        <v>160.59</v>
      </c>
      <c r="AA740" s="41">
        <v>309.99</v>
      </c>
    </row>
    <row r="741" spans="1:27" collapsed="1" x14ac:dyDescent="0.2">
      <c r="A741" s="98" t="s">
        <v>3128</v>
      </c>
      <c r="B741" s="25" t="str">
        <f>"17"&amp;"."&amp;$B$801&amp;"."&amp;$B$802</f>
        <v>17.01.2024</v>
      </c>
      <c r="C741" s="88" t="s">
        <v>76</v>
      </c>
      <c r="D741" s="89">
        <f>ROUND((D742)/1000,5)</f>
        <v>7.3870000000000005E-2</v>
      </c>
      <c r="E741" s="89">
        <f t="shared" ref="E741:AA741" si="419">ROUND((E742)/1000,5)</f>
        <v>5.756E-2</v>
      </c>
      <c r="F741" s="89">
        <f t="shared" si="419"/>
        <v>2.989E-2</v>
      </c>
      <c r="G741" s="89">
        <f t="shared" si="419"/>
        <v>3.2309999999999998E-2</v>
      </c>
      <c r="H741" s="89">
        <f t="shared" si="419"/>
        <v>0</v>
      </c>
      <c r="I741" s="89">
        <f t="shared" si="419"/>
        <v>0</v>
      </c>
      <c r="J741" s="89">
        <f t="shared" si="419"/>
        <v>0</v>
      </c>
      <c r="K741" s="89">
        <f t="shared" si="419"/>
        <v>0</v>
      </c>
      <c r="L741" s="89">
        <f t="shared" si="419"/>
        <v>0</v>
      </c>
      <c r="M741" s="89">
        <f t="shared" si="419"/>
        <v>0</v>
      </c>
      <c r="N741" s="89">
        <f t="shared" si="419"/>
        <v>0</v>
      </c>
      <c r="O741" s="89">
        <f t="shared" si="419"/>
        <v>3.4399999999999999E-3</v>
      </c>
      <c r="P741" s="89">
        <f t="shared" si="419"/>
        <v>2.5300000000000001E-3</v>
      </c>
      <c r="Q741" s="89">
        <f t="shared" si="419"/>
        <v>0</v>
      </c>
      <c r="R741" s="89">
        <f t="shared" si="419"/>
        <v>0</v>
      </c>
      <c r="S741" s="89">
        <f t="shared" si="419"/>
        <v>0</v>
      </c>
      <c r="T741" s="89">
        <f t="shared" si="419"/>
        <v>1.6000000000000001E-4</v>
      </c>
      <c r="U741" s="89">
        <f t="shared" si="419"/>
        <v>0</v>
      </c>
      <c r="V741" s="89">
        <f t="shared" si="419"/>
        <v>8.9999999999999998E-4</v>
      </c>
      <c r="W741" s="89">
        <f t="shared" si="419"/>
        <v>0</v>
      </c>
      <c r="X741" s="89">
        <f t="shared" si="419"/>
        <v>7.041E-2</v>
      </c>
      <c r="Y741" s="89">
        <f t="shared" si="419"/>
        <v>3.0089999999999999E-2</v>
      </c>
      <c r="Z741" s="89">
        <f t="shared" si="419"/>
        <v>7.485E-2</v>
      </c>
      <c r="AA741" s="89">
        <f t="shared" si="419"/>
        <v>8.2100000000000003E-3</v>
      </c>
    </row>
    <row r="742" spans="1:27" ht="12.75" hidden="1" customHeight="1" outlineLevel="1" x14ac:dyDescent="0.2">
      <c r="A742" s="99" t="s">
        <v>3129</v>
      </c>
      <c r="B742" s="60" t="s">
        <v>238</v>
      </c>
      <c r="C742" s="40" t="s">
        <v>79</v>
      </c>
      <c r="D742" s="41">
        <v>73.87</v>
      </c>
      <c r="E742" s="41">
        <v>57.56</v>
      </c>
      <c r="F742" s="41">
        <v>29.89</v>
      </c>
      <c r="G742" s="41">
        <v>32.31</v>
      </c>
      <c r="H742" s="41">
        <v>0</v>
      </c>
      <c r="I742" s="41">
        <v>0</v>
      </c>
      <c r="J742" s="41">
        <v>0</v>
      </c>
      <c r="K742" s="41">
        <v>0</v>
      </c>
      <c r="L742" s="41">
        <v>0</v>
      </c>
      <c r="M742" s="41">
        <v>0</v>
      </c>
      <c r="N742" s="41">
        <v>0</v>
      </c>
      <c r="O742" s="41">
        <v>3.44</v>
      </c>
      <c r="P742" s="41">
        <v>2.5299999999999998</v>
      </c>
      <c r="Q742" s="41">
        <v>0</v>
      </c>
      <c r="R742" s="41">
        <v>0</v>
      </c>
      <c r="S742" s="41">
        <v>0</v>
      </c>
      <c r="T742" s="41">
        <v>0.16</v>
      </c>
      <c r="U742" s="41">
        <v>0</v>
      </c>
      <c r="V742" s="41">
        <v>0.9</v>
      </c>
      <c r="W742" s="41">
        <v>0</v>
      </c>
      <c r="X742" s="41">
        <v>70.41</v>
      </c>
      <c r="Y742" s="41">
        <v>30.09</v>
      </c>
      <c r="Z742" s="41">
        <v>74.849999999999994</v>
      </c>
      <c r="AA742" s="41">
        <v>8.2100000000000009</v>
      </c>
    </row>
    <row r="743" spans="1:27" collapsed="1" x14ac:dyDescent="0.2">
      <c r="A743" s="98" t="s">
        <v>3130</v>
      </c>
      <c r="B743" s="25" t="str">
        <f>"18"&amp;"."&amp;$B$801&amp;"."&amp;$B$802</f>
        <v>18.01.2024</v>
      </c>
      <c r="C743" s="88" t="s">
        <v>76</v>
      </c>
      <c r="D743" s="89">
        <f>ROUND((D744)/1000,5)</f>
        <v>0.12742999999999999</v>
      </c>
      <c r="E743" s="89">
        <f t="shared" ref="E743:AA743" si="420">ROUND((E744)/1000,5)</f>
        <v>1.515E-2</v>
      </c>
      <c r="F743" s="89">
        <f t="shared" si="420"/>
        <v>1.7670000000000002E-2</v>
      </c>
      <c r="G743" s="89">
        <f t="shared" si="420"/>
        <v>0</v>
      </c>
      <c r="H743" s="89">
        <f t="shared" si="420"/>
        <v>0</v>
      </c>
      <c r="I743" s="89">
        <f t="shared" si="420"/>
        <v>0</v>
      </c>
      <c r="J743" s="89">
        <f t="shared" si="420"/>
        <v>0</v>
      </c>
      <c r="K743" s="89">
        <f t="shared" si="420"/>
        <v>0</v>
      </c>
      <c r="L743" s="89">
        <f t="shared" si="420"/>
        <v>0</v>
      </c>
      <c r="M743" s="89">
        <f t="shared" si="420"/>
        <v>1.307E-2</v>
      </c>
      <c r="N743" s="89">
        <f t="shared" si="420"/>
        <v>0.12445000000000001</v>
      </c>
      <c r="O743" s="89">
        <f t="shared" si="420"/>
        <v>0</v>
      </c>
      <c r="P743" s="89">
        <f t="shared" si="420"/>
        <v>2.3060000000000001E-2</v>
      </c>
      <c r="Q743" s="89">
        <f t="shared" si="420"/>
        <v>0</v>
      </c>
      <c r="R743" s="89">
        <f t="shared" si="420"/>
        <v>0</v>
      </c>
      <c r="S743" s="89">
        <f t="shared" si="420"/>
        <v>1.073E-2</v>
      </c>
      <c r="T743" s="89">
        <f t="shared" si="420"/>
        <v>4.5220000000000003E-2</v>
      </c>
      <c r="U743" s="89">
        <f t="shared" si="420"/>
        <v>5.3679999999999999E-2</v>
      </c>
      <c r="V743" s="89">
        <f t="shared" si="420"/>
        <v>8.2960000000000006E-2</v>
      </c>
      <c r="W743" s="89">
        <f t="shared" si="420"/>
        <v>0.21426000000000001</v>
      </c>
      <c r="X743" s="89">
        <f t="shared" si="420"/>
        <v>4.5999999999999999E-3</v>
      </c>
      <c r="Y743" s="89">
        <f t="shared" si="420"/>
        <v>0.16203999999999999</v>
      </c>
      <c r="Z743" s="89">
        <f t="shared" si="420"/>
        <v>6.0060000000000002E-2</v>
      </c>
      <c r="AA743" s="89">
        <f t="shared" si="420"/>
        <v>0.10397000000000001</v>
      </c>
    </row>
    <row r="744" spans="1:27" ht="12.75" hidden="1" customHeight="1" outlineLevel="1" x14ac:dyDescent="0.2">
      <c r="A744" s="99" t="s">
        <v>3131</v>
      </c>
      <c r="B744" s="60" t="s">
        <v>238</v>
      </c>
      <c r="C744" s="40" t="s">
        <v>79</v>
      </c>
      <c r="D744" s="41">
        <v>127.43</v>
      </c>
      <c r="E744" s="41">
        <v>15.15</v>
      </c>
      <c r="F744" s="41">
        <v>17.670000000000002</v>
      </c>
      <c r="G744" s="41">
        <v>0</v>
      </c>
      <c r="H744" s="41">
        <v>0</v>
      </c>
      <c r="I744" s="41">
        <v>0</v>
      </c>
      <c r="J744" s="41">
        <v>0</v>
      </c>
      <c r="K744" s="41">
        <v>0</v>
      </c>
      <c r="L744" s="41">
        <v>0</v>
      </c>
      <c r="M744" s="41">
        <v>13.07</v>
      </c>
      <c r="N744" s="41">
        <v>124.45</v>
      </c>
      <c r="O744" s="41">
        <v>0</v>
      </c>
      <c r="P744" s="41">
        <v>23.06</v>
      </c>
      <c r="Q744" s="41">
        <v>0</v>
      </c>
      <c r="R744" s="41">
        <v>0</v>
      </c>
      <c r="S744" s="41">
        <v>10.73</v>
      </c>
      <c r="T744" s="41">
        <v>45.22</v>
      </c>
      <c r="U744" s="41">
        <v>53.68</v>
      </c>
      <c r="V744" s="41">
        <v>82.96</v>
      </c>
      <c r="W744" s="41">
        <v>214.26</v>
      </c>
      <c r="X744" s="41">
        <v>4.5999999999999996</v>
      </c>
      <c r="Y744" s="41">
        <v>162.04</v>
      </c>
      <c r="Z744" s="41">
        <v>60.06</v>
      </c>
      <c r="AA744" s="41">
        <v>103.97</v>
      </c>
    </row>
    <row r="745" spans="1:27" collapsed="1" x14ac:dyDescent="0.2">
      <c r="A745" s="98" t="s">
        <v>3132</v>
      </c>
      <c r="B745" s="25" t="str">
        <f>"19"&amp;"."&amp;$B$801&amp;"."&amp;$B$802</f>
        <v>19.01.2024</v>
      </c>
      <c r="C745" s="88" t="s">
        <v>76</v>
      </c>
      <c r="D745" s="89">
        <f>ROUND((D746)/1000,5)</f>
        <v>0.12207999999999999</v>
      </c>
      <c r="E745" s="89">
        <f t="shared" ref="E745:AA745" si="421">ROUND((E746)/1000,5)</f>
        <v>7.6170000000000002E-2</v>
      </c>
      <c r="F745" s="89">
        <f t="shared" si="421"/>
        <v>5.9110000000000003E-2</v>
      </c>
      <c r="G745" s="89">
        <f t="shared" si="421"/>
        <v>5.2199999999999998E-3</v>
      </c>
      <c r="H745" s="89">
        <f t="shared" si="421"/>
        <v>0</v>
      </c>
      <c r="I745" s="89">
        <f t="shared" si="421"/>
        <v>0</v>
      </c>
      <c r="J745" s="89">
        <f t="shared" si="421"/>
        <v>0</v>
      </c>
      <c r="K745" s="89">
        <f t="shared" si="421"/>
        <v>0</v>
      </c>
      <c r="L745" s="89">
        <f t="shared" si="421"/>
        <v>0</v>
      </c>
      <c r="M745" s="89">
        <f t="shared" si="421"/>
        <v>6.7000000000000002E-4</v>
      </c>
      <c r="N745" s="89">
        <f t="shared" si="421"/>
        <v>1.171E-2</v>
      </c>
      <c r="O745" s="89">
        <f t="shared" si="421"/>
        <v>7.4799999999999997E-3</v>
      </c>
      <c r="P745" s="89">
        <f t="shared" si="421"/>
        <v>1.1650000000000001E-2</v>
      </c>
      <c r="Q745" s="89">
        <f t="shared" si="421"/>
        <v>5.3650000000000003E-2</v>
      </c>
      <c r="R745" s="89">
        <f t="shared" si="421"/>
        <v>2.9739999999999999E-2</v>
      </c>
      <c r="S745" s="89">
        <f t="shared" si="421"/>
        <v>0</v>
      </c>
      <c r="T745" s="89">
        <f t="shared" si="421"/>
        <v>5.9199999999999999E-3</v>
      </c>
      <c r="U745" s="89">
        <f t="shared" si="421"/>
        <v>5.4550000000000001E-2</v>
      </c>
      <c r="V745" s="89">
        <f t="shared" si="421"/>
        <v>8.301E-2</v>
      </c>
      <c r="W745" s="89">
        <f t="shared" si="421"/>
        <v>0.11314</v>
      </c>
      <c r="X745" s="89">
        <f t="shared" si="421"/>
        <v>6.3049999999999995E-2</v>
      </c>
      <c r="Y745" s="89">
        <f t="shared" si="421"/>
        <v>6.1310000000000003E-2</v>
      </c>
      <c r="Z745" s="89">
        <f t="shared" si="421"/>
        <v>0.21198</v>
      </c>
      <c r="AA745" s="89">
        <f t="shared" si="421"/>
        <v>8.931E-2</v>
      </c>
    </row>
    <row r="746" spans="1:27" ht="12.75" hidden="1" customHeight="1" outlineLevel="1" x14ac:dyDescent="0.2">
      <c r="A746" s="99" t="s">
        <v>3133</v>
      </c>
      <c r="B746" s="60" t="s">
        <v>238</v>
      </c>
      <c r="C746" s="40" t="s">
        <v>79</v>
      </c>
      <c r="D746" s="41">
        <v>122.08</v>
      </c>
      <c r="E746" s="41">
        <v>76.17</v>
      </c>
      <c r="F746" s="41">
        <v>59.11</v>
      </c>
      <c r="G746" s="41">
        <v>5.22</v>
      </c>
      <c r="H746" s="41">
        <v>0</v>
      </c>
      <c r="I746" s="41">
        <v>0</v>
      </c>
      <c r="J746" s="41">
        <v>0</v>
      </c>
      <c r="K746" s="41">
        <v>0</v>
      </c>
      <c r="L746" s="41">
        <v>0</v>
      </c>
      <c r="M746" s="41">
        <v>0.67</v>
      </c>
      <c r="N746" s="41">
        <v>11.71</v>
      </c>
      <c r="O746" s="41">
        <v>7.48</v>
      </c>
      <c r="P746" s="41">
        <v>11.65</v>
      </c>
      <c r="Q746" s="41">
        <v>53.65</v>
      </c>
      <c r="R746" s="41">
        <v>29.74</v>
      </c>
      <c r="S746" s="41">
        <v>0</v>
      </c>
      <c r="T746" s="41">
        <v>5.92</v>
      </c>
      <c r="U746" s="41">
        <v>54.55</v>
      </c>
      <c r="V746" s="41">
        <v>83.01</v>
      </c>
      <c r="W746" s="41">
        <v>113.14</v>
      </c>
      <c r="X746" s="41">
        <v>63.05</v>
      </c>
      <c r="Y746" s="41">
        <v>61.31</v>
      </c>
      <c r="Z746" s="41">
        <v>211.98</v>
      </c>
      <c r="AA746" s="41">
        <v>89.31</v>
      </c>
    </row>
    <row r="747" spans="1:27" collapsed="1" x14ac:dyDescent="0.2">
      <c r="A747" s="98" t="s">
        <v>3134</v>
      </c>
      <c r="B747" s="25" t="str">
        <f>"20"&amp;"."&amp;$B$801&amp;"."&amp;$B$802</f>
        <v>20.01.2024</v>
      </c>
      <c r="C747" s="88" t="s">
        <v>76</v>
      </c>
      <c r="D747" s="89">
        <f>ROUND((D748)/1000,5)</f>
        <v>0.16114999999999999</v>
      </c>
      <c r="E747" s="89">
        <f t="shared" ref="E747:AA747" si="422">ROUND((E748)/1000,5)</f>
        <v>8.8719999999999993E-2</v>
      </c>
      <c r="F747" s="89">
        <f t="shared" si="422"/>
        <v>6.5269999999999995E-2</v>
      </c>
      <c r="G747" s="89">
        <f t="shared" si="422"/>
        <v>8.924E-2</v>
      </c>
      <c r="H747" s="89">
        <f t="shared" si="422"/>
        <v>6.6909999999999997E-2</v>
      </c>
      <c r="I747" s="89">
        <f t="shared" si="422"/>
        <v>0</v>
      </c>
      <c r="J747" s="89">
        <f t="shared" si="422"/>
        <v>0</v>
      </c>
      <c r="K747" s="89">
        <f t="shared" si="422"/>
        <v>0</v>
      </c>
      <c r="L747" s="89">
        <f t="shared" si="422"/>
        <v>0</v>
      </c>
      <c r="M747" s="89">
        <f t="shared" si="422"/>
        <v>0</v>
      </c>
      <c r="N747" s="89">
        <f t="shared" si="422"/>
        <v>5.4129999999999998E-2</v>
      </c>
      <c r="O747" s="89">
        <f t="shared" si="422"/>
        <v>7.263E-2</v>
      </c>
      <c r="P747" s="89">
        <f t="shared" si="422"/>
        <v>3.9440000000000003E-2</v>
      </c>
      <c r="Q747" s="89">
        <f t="shared" si="422"/>
        <v>0</v>
      </c>
      <c r="R747" s="89">
        <f t="shared" si="422"/>
        <v>0</v>
      </c>
      <c r="S747" s="89">
        <f t="shared" si="422"/>
        <v>1.061E-2</v>
      </c>
      <c r="T747" s="89">
        <f t="shared" si="422"/>
        <v>2.5530000000000001E-2</v>
      </c>
      <c r="U747" s="89">
        <f t="shared" si="422"/>
        <v>2.8500000000000001E-3</v>
      </c>
      <c r="V747" s="89">
        <f t="shared" si="422"/>
        <v>1.66E-3</v>
      </c>
      <c r="W747" s="89">
        <f t="shared" si="422"/>
        <v>0.17892</v>
      </c>
      <c r="X747" s="89">
        <f t="shared" si="422"/>
        <v>0.26211000000000001</v>
      </c>
      <c r="Y747" s="89">
        <f t="shared" si="422"/>
        <v>0.42226000000000002</v>
      </c>
      <c r="Z747" s="89">
        <f t="shared" si="422"/>
        <v>0.37171999999999999</v>
      </c>
      <c r="AA747" s="89">
        <f t="shared" si="422"/>
        <v>0.40582000000000001</v>
      </c>
    </row>
    <row r="748" spans="1:27" ht="12.75" hidden="1" customHeight="1" outlineLevel="1" x14ac:dyDescent="0.2">
      <c r="A748" s="99" t="s">
        <v>3135</v>
      </c>
      <c r="B748" s="60" t="s">
        <v>238</v>
      </c>
      <c r="C748" s="40" t="s">
        <v>79</v>
      </c>
      <c r="D748" s="41">
        <v>161.15</v>
      </c>
      <c r="E748" s="41">
        <v>88.72</v>
      </c>
      <c r="F748" s="41">
        <v>65.27</v>
      </c>
      <c r="G748" s="41">
        <v>89.24</v>
      </c>
      <c r="H748" s="41">
        <v>66.91</v>
      </c>
      <c r="I748" s="41">
        <v>0</v>
      </c>
      <c r="J748" s="41">
        <v>0</v>
      </c>
      <c r="K748" s="41">
        <v>0</v>
      </c>
      <c r="L748" s="41">
        <v>0</v>
      </c>
      <c r="M748" s="41">
        <v>0</v>
      </c>
      <c r="N748" s="41">
        <v>54.13</v>
      </c>
      <c r="O748" s="41">
        <v>72.63</v>
      </c>
      <c r="P748" s="41">
        <v>39.44</v>
      </c>
      <c r="Q748" s="41">
        <v>0</v>
      </c>
      <c r="R748" s="41">
        <v>0</v>
      </c>
      <c r="S748" s="41">
        <v>10.61</v>
      </c>
      <c r="T748" s="41">
        <v>25.53</v>
      </c>
      <c r="U748" s="41">
        <v>2.85</v>
      </c>
      <c r="V748" s="41">
        <v>1.66</v>
      </c>
      <c r="W748" s="41">
        <v>178.92</v>
      </c>
      <c r="X748" s="41">
        <v>262.11</v>
      </c>
      <c r="Y748" s="41">
        <v>422.26</v>
      </c>
      <c r="Z748" s="41">
        <v>371.72</v>
      </c>
      <c r="AA748" s="41">
        <v>405.82</v>
      </c>
    </row>
    <row r="749" spans="1:27" collapsed="1" x14ac:dyDescent="0.2">
      <c r="A749" s="98" t="s">
        <v>3136</v>
      </c>
      <c r="B749" s="25" t="str">
        <f>"21"&amp;"."&amp;$B$801&amp;"."&amp;$B$802</f>
        <v>21.01.2024</v>
      </c>
      <c r="C749" s="88" t="s">
        <v>76</v>
      </c>
      <c r="D749" s="89">
        <f>ROUND((D750)/1000,5)</f>
        <v>0.12347</v>
      </c>
      <c r="E749" s="89">
        <f t="shared" ref="E749:AA749" si="423">ROUND((E750)/1000,5)</f>
        <v>0.17296</v>
      </c>
      <c r="F749" s="89">
        <f t="shared" si="423"/>
        <v>0.13954</v>
      </c>
      <c r="G749" s="89">
        <f t="shared" si="423"/>
        <v>8.8150000000000006E-2</v>
      </c>
      <c r="H749" s="89">
        <f t="shared" si="423"/>
        <v>0.12906000000000001</v>
      </c>
      <c r="I749" s="89">
        <f t="shared" si="423"/>
        <v>1.043E-2</v>
      </c>
      <c r="J749" s="89">
        <f t="shared" si="423"/>
        <v>0</v>
      </c>
      <c r="K749" s="89">
        <f t="shared" si="423"/>
        <v>0</v>
      </c>
      <c r="L749" s="89">
        <f t="shared" si="423"/>
        <v>0</v>
      </c>
      <c r="M749" s="89">
        <f t="shared" si="423"/>
        <v>0</v>
      </c>
      <c r="N749" s="89">
        <f t="shared" si="423"/>
        <v>0</v>
      </c>
      <c r="O749" s="89">
        <f t="shared" si="423"/>
        <v>0</v>
      </c>
      <c r="P749" s="89">
        <f t="shared" si="423"/>
        <v>0</v>
      </c>
      <c r="Q749" s="89">
        <f t="shared" si="423"/>
        <v>0</v>
      </c>
      <c r="R749" s="89">
        <f t="shared" si="423"/>
        <v>1.58E-3</v>
      </c>
      <c r="S749" s="89">
        <f t="shared" si="423"/>
        <v>2.2839999999999999E-2</v>
      </c>
      <c r="T749" s="89">
        <f t="shared" si="423"/>
        <v>1.4149999999999999E-2</v>
      </c>
      <c r="U749" s="89">
        <f t="shared" si="423"/>
        <v>0</v>
      </c>
      <c r="V749" s="89">
        <f t="shared" si="423"/>
        <v>1.0300000000000001E-3</v>
      </c>
      <c r="W749" s="89">
        <f t="shared" si="423"/>
        <v>5.7540000000000001E-2</v>
      </c>
      <c r="X749" s="89">
        <f t="shared" si="423"/>
        <v>8.6870000000000003E-2</v>
      </c>
      <c r="Y749" s="89">
        <f t="shared" si="423"/>
        <v>0.26644000000000001</v>
      </c>
      <c r="Z749" s="89">
        <f t="shared" si="423"/>
        <v>0.17776</v>
      </c>
      <c r="AA749" s="89">
        <f t="shared" si="423"/>
        <v>0.22281999999999999</v>
      </c>
    </row>
    <row r="750" spans="1:27" ht="12.75" hidden="1" customHeight="1" outlineLevel="1" x14ac:dyDescent="0.2">
      <c r="A750" s="99" t="s">
        <v>3137</v>
      </c>
      <c r="B750" s="60" t="s">
        <v>238</v>
      </c>
      <c r="C750" s="40" t="s">
        <v>79</v>
      </c>
      <c r="D750" s="41">
        <v>123.47</v>
      </c>
      <c r="E750" s="41">
        <v>172.96</v>
      </c>
      <c r="F750" s="41">
        <v>139.54</v>
      </c>
      <c r="G750" s="41">
        <v>88.15</v>
      </c>
      <c r="H750" s="41">
        <v>129.06</v>
      </c>
      <c r="I750" s="41">
        <v>10.43</v>
      </c>
      <c r="J750" s="41">
        <v>0</v>
      </c>
      <c r="K750" s="41">
        <v>0</v>
      </c>
      <c r="L750" s="41">
        <v>0</v>
      </c>
      <c r="M750" s="41">
        <v>0</v>
      </c>
      <c r="N750" s="41">
        <v>0</v>
      </c>
      <c r="O750" s="41">
        <v>0</v>
      </c>
      <c r="P750" s="41">
        <v>0</v>
      </c>
      <c r="Q750" s="41">
        <v>0</v>
      </c>
      <c r="R750" s="41">
        <v>1.58</v>
      </c>
      <c r="S750" s="41">
        <v>22.84</v>
      </c>
      <c r="T750" s="41">
        <v>14.15</v>
      </c>
      <c r="U750" s="41">
        <v>0</v>
      </c>
      <c r="V750" s="41">
        <v>1.03</v>
      </c>
      <c r="W750" s="41">
        <v>57.54</v>
      </c>
      <c r="X750" s="41">
        <v>86.87</v>
      </c>
      <c r="Y750" s="41">
        <v>266.44</v>
      </c>
      <c r="Z750" s="41">
        <v>177.76</v>
      </c>
      <c r="AA750" s="41">
        <v>222.82</v>
      </c>
    </row>
    <row r="751" spans="1:27" collapsed="1" x14ac:dyDescent="0.2">
      <c r="A751" s="98" t="s">
        <v>3138</v>
      </c>
      <c r="B751" s="25" t="str">
        <f>"22"&amp;"."&amp;$B$801&amp;"."&amp;$B$802</f>
        <v>22.01.2024</v>
      </c>
      <c r="C751" s="88" t="s">
        <v>76</v>
      </c>
      <c r="D751" s="89">
        <f>ROUND((D752)/1000,5)</f>
        <v>0.19228999999999999</v>
      </c>
      <c r="E751" s="89">
        <f t="shared" ref="E751:AA751" si="424">ROUND((E752)/1000,5)</f>
        <v>0.19250999999999999</v>
      </c>
      <c r="F751" s="89">
        <f t="shared" si="424"/>
        <v>0.16872000000000001</v>
      </c>
      <c r="G751" s="89">
        <f t="shared" si="424"/>
        <v>0.10044</v>
      </c>
      <c r="H751" s="89">
        <f t="shared" si="424"/>
        <v>2.333E-2</v>
      </c>
      <c r="I751" s="89">
        <f t="shared" si="424"/>
        <v>0</v>
      </c>
      <c r="J751" s="89">
        <f t="shared" si="424"/>
        <v>0</v>
      </c>
      <c r="K751" s="89">
        <f t="shared" si="424"/>
        <v>0</v>
      </c>
      <c r="L751" s="89">
        <f t="shared" si="424"/>
        <v>0</v>
      </c>
      <c r="M751" s="89">
        <f t="shared" si="424"/>
        <v>1.26E-2</v>
      </c>
      <c r="N751" s="89">
        <f t="shared" si="424"/>
        <v>1.2E-4</v>
      </c>
      <c r="O751" s="89">
        <f t="shared" si="424"/>
        <v>1.7979999999999999E-2</v>
      </c>
      <c r="P751" s="89">
        <f t="shared" si="424"/>
        <v>8.8400000000000006E-3</v>
      </c>
      <c r="Q751" s="89">
        <f t="shared" si="424"/>
        <v>1.068E-2</v>
      </c>
      <c r="R751" s="89">
        <f t="shared" si="424"/>
        <v>1.5509999999999999E-2</v>
      </c>
      <c r="S751" s="89">
        <f t="shared" si="424"/>
        <v>3.3689999999999998E-2</v>
      </c>
      <c r="T751" s="89">
        <f t="shared" si="424"/>
        <v>6.5170000000000006E-2</v>
      </c>
      <c r="U751" s="89">
        <f t="shared" si="424"/>
        <v>0.13020000000000001</v>
      </c>
      <c r="V751" s="89">
        <f t="shared" si="424"/>
        <v>0.18018999999999999</v>
      </c>
      <c r="W751" s="89">
        <f t="shared" si="424"/>
        <v>0.19361999999999999</v>
      </c>
      <c r="X751" s="89">
        <f t="shared" si="424"/>
        <v>0.30621999999999999</v>
      </c>
      <c r="Y751" s="89">
        <f t="shared" si="424"/>
        <v>0.59121000000000001</v>
      </c>
      <c r="Z751" s="89">
        <f t="shared" si="424"/>
        <v>0.31464999999999999</v>
      </c>
      <c r="AA751" s="89">
        <f t="shared" si="424"/>
        <v>0.25994</v>
      </c>
    </row>
    <row r="752" spans="1:27" ht="12.75" hidden="1" customHeight="1" outlineLevel="1" x14ac:dyDescent="0.2">
      <c r="A752" s="99" t="s">
        <v>3139</v>
      </c>
      <c r="B752" s="60" t="s">
        <v>238</v>
      </c>
      <c r="C752" s="40" t="s">
        <v>79</v>
      </c>
      <c r="D752" s="41">
        <v>192.29</v>
      </c>
      <c r="E752" s="41">
        <v>192.51</v>
      </c>
      <c r="F752" s="41">
        <v>168.72</v>
      </c>
      <c r="G752" s="41">
        <v>100.44</v>
      </c>
      <c r="H752" s="41">
        <v>23.33</v>
      </c>
      <c r="I752" s="41">
        <v>0</v>
      </c>
      <c r="J752" s="41">
        <v>0</v>
      </c>
      <c r="K752" s="41">
        <v>0</v>
      </c>
      <c r="L752" s="41">
        <v>0</v>
      </c>
      <c r="M752" s="41">
        <v>12.6</v>
      </c>
      <c r="N752" s="41">
        <v>0.12</v>
      </c>
      <c r="O752" s="41">
        <v>17.98</v>
      </c>
      <c r="P752" s="41">
        <v>8.84</v>
      </c>
      <c r="Q752" s="41">
        <v>10.68</v>
      </c>
      <c r="R752" s="41">
        <v>15.51</v>
      </c>
      <c r="S752" s="41">
        <v>33.69</v>
      </c>
      <c r="T752" s="41">
        <v>65.17</v>
      </c>
      <c r="U752" s="41">
        <v>130.19999999999999</v>
      </c>
      <c r="V752" s="41">
        <v>180.19</v>
      </c>
      <c r="W752" s="41">
        <v>193.62</v>
      </c>
      <c r="X752" s="41">
        <v>306.22000000000003</v>
      </c>
      <c r="Y752" s="41">
        <v>591.21</v>
      </c>
      <c r="Z752" s="41">
        <v>314.64999999999998</v>
      </c>
      <c r="AA752" s="41">
        <v>259.94</v>
      </c>
    </row>
    <row r="753" spans="1:27" collapsed="1" x14ac:dyDescent="0.2">
      <c r="A753" s="98" t="s">
        <v>3140</v>
      </c>
      <c r="B753" s="25" t="str">
        <f>"23"&amp;"."&amp;$B$801&amp;"."&amp;$B$802</f>
        <v>23.01.2024</v>
      </c>
      <c r="C753" s="88" t="s">
        <v>76</v>
      </c>
      <c r="D753" s="89">
        <f>ROUND((D754)/1000,5)</f>
        <v>0.24743000000000001</v>
      </c>
      <c r="E753" s="89">
        <f t="shared" ref="E753:AA753" si="425">ROUND((E754)/1000,5)</f>
        <v>1.8970000000000001E-2</v>
      </c>
      <c r="F753" s="89">
        <f t="shared" si="425"/>
        <v>1.3050000000000001E-2</v>
      </c>
      <c r="G753" s="89">
        <f t="shared" si="425"/>
        <v>0</v>
      </c>
      <c r="H753" s="89">
        <f t="shared" si="425"/>
        <v>0</v>
      </c>
      <c r="I753" s="89">
        <f t="shared" si="425"/>
        <v>0</v>
      </c>
      <c r="J753" s="89">
        <f t="shared" si="425"/>
        <v>0</v>
      </c>
      <c r="K753" s="89">
        <f t="shared" si="425"/>
        <v>0</v>
      </c>
      <c r="L753" s="89">
        <f t="shared" si="425"/>
        <v>0</v>
      </c>
      <c r="M753" s="89">
        <f t="shared" si="425"/>
        <v>0</v>
      </c>
      <c r="N753" s="89">
        <f t="shared" si="425"/>
        <v>0</v>
      </c>
      <c r="O753" s="89">
        <f t="shared" si="425"/>
        <v>0</v>
      </c>
      <c r="P753" s="89">
        <f t="shared" si="425"/>
        <v>0</v>
      </c>
      <c r="Q753" s="89">
        <f t="shared" si="425"/>
        <v>0</v>
      </c>
      <c r="R753" s="89">
        <f t="shared" si="425"/>
        <v>0</v>
      </c>
      <c r="S753" s="89">
        <f t="shared" si="425"/>
        <v>0</v>
      </c>
      <c r="T753" s="89">
        <f t="shared" si="425"/>
        <v>0</v>
      </c>
      <c r="U753" s="89">
        <f t="shared" si="425"/>
        <v>0</v>
      </c>
      <c r="V753" s="89">
        <f t="shared" si="425"/>
        <v>0</v>
      </c>
      <c r="W753" s="89">
        <f t="shared" si="425"/>
        <v>3.7870000000000001E-2</v>
      </c>
      <c r="X753" s="89">
        <f t="shared" si="425"/>
        <v>1.1950000000000001E-2</v>
      </c>
      <c r="Y753" s="89">
        <f t="shared" si="425"/>
        <v>5.3809999999999997E-2</v>
      </c>
      <c r="Z753" s="89">
        <f t="shared" si="425"/>
        <v>2.4049999999999998E-2</v>
      </c>
      <c r="AA753" s="89">
        <f t="shared" si="425"/>
        <v>0.14849999999999999</v>
      </c>
    </row>
    <row r="754" spans="1:27" ht="12.75" hidden="1" customHeight="1" outlineLevel="1" x14ac:dyDescent="0.2">
      <c r="A754" s="99" t="s">
        <v>3141</v>
      </c>
      <c r="B754" s="60" t="s">
        <v>238</v>
      </c>
      <c r="C754" s="40" t="s">
        <v>79</v>
      </c>
      <c r="D754" s="41">
        <v>247.43</v>
      </c>
      <c r="E754" s="41">
        <v>18.97</v>
      </c>
      <c r="F754" s="41">
        <v>13.05</v>
      </c>
      <c r="G754" s="41">
        <v>0</v>
      </c>
      <c r="H754" s="41">
        <v>0</v>
      </c>
      <c r="I754" s="41">
        <v>0</v>
      </c>
      <c r="J754" s="41">
        <v>0</v>
      </c>
      <c r="K754" s="41">
        <v>0</v>
      </c>
      <c r="L754" s="41">
        <v>0</v>
      </c>
      <c r="M754" s="41">
        <v>0</v>
      </c>
      <c r="N754" s="41">
        <v>0</v>
      </c>
      <c r="O754" s="41">
        <v>0</v>
      </c>
      <c r="P754" s="41">
        <v>0</v>
      </c>
      <c r="Q754" s="41">
        <v>0</v>
      </c>
      <c r="R754" s="41">
        <v>0</v>
      </c>
      <c r="S754" s="41">
        <v>0</v>
      </c>
      <c r="T754" s="41">
        <v>0</v>
      </c>
      <c r="U754" s="41">
        <v>0</v>
      </c>
      <c r="V754" s="41">
        <v>0</v>
      </c>
      <c r="W754" s="41">
        <v>37.869999999999997</v>
      </c>
      <c r="X754" s="41">
        <v>11.95</v>
      </c>
      <c r="Y754" s="41">
        <v>53.81</v>
      </c>
      <c r="Z754" s="41">
        <v>24.05</v>
      </c>
      <c r="AA754" s="41">
        <v>148.5</v>
      </c>
    </row>
    <row r="755" spans="1:27" collapsed="1" x14ac:dyDescent="0.2">
      <c r="A755" s="98" t="s">
        <v>3142</v>
      </c>
      <c r="B755" s="25" t="str">
        <f>"24"&amp;"."&amp;$B$801&amp;"."&amp;$B$802</f>
        <v>24.01.2024</v>
      </c>
      <c r="C755" s="88" t="s">
        <v>76</v>
      </c>
      <c r="D755" s="89">
        <f>ROUND((D756)/1000,5)</f>
        <v>2.5899999999999999E-2</v>
      </c>
      <c r="E755" s="89">
        <f t="shared" ref="E755:AA755" si="426">ROUND((E756)/1000,5)</f>
        <v>4.6999999999999999E-4</v>
      </c>
      <c r="F755" s="89">
        <f t="shared" si="426"/>
        <v>0</v>
      </c>
      <c r="G755" s="89">
        <f t="shared" si="426"/>
        <v>0</v>
      </c>
      <c r="H755" s="89">
        <f t="shared" si="426"/>
        <v>0</v>
      </c>
      <c r="I755" s="89">
        <f t="shared" si="426"/>
        <v>0</v>
      </c>
      <c r="J755" s="89">
        <f t="shared" si="426"/>
        <v>0</v>
      </c>
      <c r="K755" s="89">
        <f t="shared" si="426"/>
        <v>0</v>
      </c>
      <c r="L755" s="89">
        <f t="shared" si="426"/>
        <v>0</v>
      </c>
      <c r="M755" s="89">
        <f t="shared" si="426"/>
        <v>0</v>
      </c>
      <c r="N755" s="89">
        <f t="shared" si="426"/>
        <v>2.49E-3</v>
      </c>
      <c r="O755" s="89">
        <f t="shared" si="426"/>
        <v>3.5009999999999999E-2</v>
      </c>
      <c r="P755" s="89">
        <f t="shared" si="426"/>
        <v>1.43E-2</v>
      </c>
      <c r="Q755" s="89">
        <f t="shared" si="426"/>
        <v>1.051E-2</v>
      </c>
      <c r="R755" s="89">
        <f t="shared" si="426"/>
        <v>2.0000000000000002E-5</v>
      </c>
      <c r="S755" s="89">
        <f t="shared" si="426"/>
        <v>0</v>
      </c>
      <c r="T755" s="89">
        <f t="shared" si="426"/>
        <v>0</v>
      </c>
      <c r="U755" s="89">
        <f t="shared" si="426"/>
        <v>1.42E-3</v>
      </c>
      <c r="V755" s="89">
        <f t="shared" si="426"/>
        <v>7.3020000000000002E-2</v>
      </c>
      <c r="W755" s="89">
        <f t="shared" si="426"/>
        <v>4.2070000000000003E-2</v>
      </c>
      <c r="X755" s="89">
        <f t="shared" si="426"/>
        <v>0.18423</v>
      </c>
      <c r="Y755" s="89">
        <f t="shared" si="426"/>
        <v>0.19952</v>
      </c>
      <c r="Z755" s="89">
        <f t="shared" si="426"/>
        <v>0.20332</v>
      </c>
      <c r="AA755" s="89">
        <f t="shared" si="426"/>
        <v>0.26968999999999999</v>
      </c>
    </row>
    <row r="756" spans="1:27" ht="12.75" hidden="1" customHeight="1" outlineLevel="1" x14ac:dyDescent="0.2">
      <c r="A756" s="99" t="s">
        <v>3143</v>
      </c>
      <c r="B756" s="60" t="s">
        <v>238</v>
      </c>
      <c r="C756" s="40" t="s">
        <v>79</v>
      </c>
      <c r="D756" s="41">
        <v>25.9</v>
      </c>
      <c r="E756" s="41">
        <v>0.47</v>
      </c>
      <c r="F756" s="41">
        <v>0</v>
      </c>
      <c r="G756" s="41">
        <v>0</v>
      </c>
      <c r="H756" s="41">
        <v>0</v>
      </c>
      <c r="I756" s="41">
        <v>0</v>
      </c>
      <c r="J756" s="41">
        <v>0</v>
      </c>
      <c r="K756" s="41">
        <v>0</v>
      </c>
      <c r="L756" s="41">
        <v>0</v>
      </c>
      <c r="M756" s="41">
        <v>0</v>
      </c>
      <c r="N756" s="41">
        <v>2.4900000000000002</v>
      </c>
      <c r="O756" s="41">
        <v>35.01</v>
      </c>
      <c r="P756" s="41">
        <v>14.3</v>
      </c>
      <c r="Q756" s="41">
        <v>10.51</v>
      </c>
      <c r="R756" s="41">
        <v>0.02</v>
      </c>
      <c r="S756" s="41">
        <v>0</v>
      </c>
      <c r="T756" s="41">
        <v>0</v>
      </c>
      <c r="U756" s="41">
        <v>1.42</v>
      </c>
      <c r="V756" s="41">
        <v>73.02</v>
      </c>
      <c r="W756" s="41">
        <v>42.07</v>
      </c>
      <c r="X756" s="41">
        <v>184.23</v>
      </c>
      <c r="Y756" s="41">
        <v>199.52</v>
      </c>
      <c r="Z756" s="41">
        <v>203.32</v>
      </c>
      <c r="AA756" s="41">
        <v>269.69</v>
      </c>
    </row>
    <row r="757" spans="1:27" collapsed="1" x14ac:dyDescent="0.2">
      <c r="A757" s="98" t="s">
        <v>3144</v>
      </c>
      <c r="B757" s="25" t="str">
        <f>"25"&amp;"."&amp;$B$801&amp;"."&amp;$B$802</f>
        <v>25.01.2024</v>
      </c>
      <c r="C757" s="88" t="s">
        <v>76</v>
      </c>
      <c r="D757" s="89">
        <f>ROUND((D758)/1000,5)</f>
        <v>0.153</v>
      </c>
      <c r="E757" s="89">
        <f t="shared" ref="E757:AA757" si="427">ROUND((E758)/1000,5)</f>
        <v>0.11063000000000001</v>
      </c>
      <c r="F757" s="89">
        <f t="shared" si="427"/>
        <v>8.1390000000000004E-2</v>
      </c>
      <c r="G757" s="89">
        <f t="shared" si="427"/>
        <v>3.4709999999999998E-2</v>
      </c>
      <c r="H757" s="89">
        <f t="shared" si="427"/>
        <v>0</v>
      </c>
      <c r="I757" s="89">
        <f t="shared" si="427"/>
        <v>0</v>
      </c>
      <c r="J757" s="89">
        <f t="shared" si="427"/>
        <v>0</v>
      </c>
      <c r="K757" s="89">
        <f t="shared" si="427"/>
        <v>0</v>
      </c>
      <c r="L757" s="89">
        <f t="shared" si="427"/>
        <v>0</v>
      </c>
      <c r="M757" s="89">
        <f t="shared" si="427"/>
        <v>5.7090000000000002E-2</v>
      </c>
      <c r="N757" s="89">
        <f t="shared" si="427"/>
        <v>0.10763</v>
      </c>
      <c r="O757" s="89">
        <f t="shared" si="427"/>
        <v>0.13300000000000001</v>
      </c>
      <c r="P757" s="89">
        <f t="shared" si="427"/>
        <v>0.1168</v>
      </c>
      <c r="Q757" s="89">
        <f t="shared" si="427"/>
        <v>0.11396000000000001</v>
      </c>
      <c r="R757" s="89">
        <f t="shared" si="427"/>
        <v>8.2220000000000001E-2</v>
      </c>
      <c r="S757" s="89">
        <f t="shared" si="427"/>
        <v>9.3270000000000006E-2</v>
      </c>
      <c r="T757" s="89">
        <f t="shared" si="427"/>
        <v>0.10879999999999999</v>
      </c>
      <c r="U757" s="89">
        <f t="shared" si="427"/>
        <v>4.147E-2</v>
      </c>
      <c r="V757" s="89">
        <f t="shared" si="427"/>
        <v>0.15185999999999999</v>
      </c>
      <c r="W757" s="89">
        <f t="shared" si="427"/>
        <v>0.22211</v>
      </c>
      <c r="X757" s="89">
        <f t="shared" si="427"/>
        <v>0.22513</v>
      </c>
      <c r="Y757" s="89">
        <f t="shared" si="427"/>
        <v>0.39950999999999998</v>
      </c>
      <c r="Z757" s="89">
        <f t="shared" si="427"/>
        <v>0.20435</v>
      </c>
      <c r="AA757" s="89">
        <f t="shared" si="427"/>
        <v>6.2489999999999997E-2</v>
      </c>
    </row>
    <row r="758" spans="1:27" ht="12.75" hidden="1" customHeight="1" outlineLevel="1" x14ac:dyDescent="0.2">
      <c r="A758" s="99" t="s">
        <v>3145</v>
      </c>
      <c r="B758" s="60" t="s">
        <v>238</v>
      </c>
      <c r="C758" s="40" t="s">
        <v>79</v>
      </c>
      <c r="D758" s="41">
        <v>153</v>
      </c>
      <c r="E758" s="41">
        <v>110.63</v>
      </c>
      <c r="F758" s="41">
        <v>81.39</v>
      </c>
      <c r="G758" s="41">
        <v>34.71</v>
      </c>
      <c r="H758" s="41">
        <v>0</v>
      </c>
      <c r="I758" s="41">
        <v>0</v>
      </c>
      <c r="J758" s="41">
        <v>0</v>
      </c>
      <c r="K758" s="41">
        <v>0</v>
      </c>
      <c r="L758" s="41">
        <v>0</v>
      </c>
      <c r="M758" s="41">
        <v>57.09</v>
      </c>
      <c r="N758" s="41">
        <v>107.63</v>
      </c>
      <c r="O758" s="41">
        <v>133</v>
      </c>
      <c r="P758" s="41">
        <v>116.8</v>
      </c>
      <c r="Q758" s="41">
        <v>113.96</v>
      </c>
      <c r="R758" s="41">
        <v>82.22</v>
      </c>
      <c r="S758" s="41">
        <v>93.27</v>
      </c>
      <c r="T758" s="41">
        <v>108.8</v>
      </c>
      <c r="U758" s="41">
        <v>41.47</v>
      </c>
      <c r="V758" s="41">
        <v>151.86000000000001</v>
      </c>
      <c r="W758" s="41">
        <v>222.11</v>
      </c>
      <c r="X758" s="41">
        <v>225.13</v>
      </c>
      <c r="Y758" s="41">
        <v>399.51</v>
      </c>
      <c r="Z758" s="41">
        <v>204.35</v>
      </c>
      <c r="AA758" s="41">
        <v>62.49</v>
      </c>
    </row>
    <row r="759" spans="1:27" collapsed="1" x14ac:dyDescent="0.2">
      <c r="A759" s="98" t="s">
        <v>3146</v>
      </c>
      <c r="B759" s="25" t="str">
        <f>"26"&amp;"."&amp;$B$801&amp;"."&amp;$B$802</f>
        <v>26.01.2024</v>
      </c>
      <c r="C759" s="88" t="s">
        <v>76</v>
      </c>
      <c r="D759" s="89">
        <f>ROUND((D760)/1000,5)</f>
        <v>1.2E-4</v>
      </c>
      <c r="E759" s="89">
        <f t="shared" ref="E759:AA759" si="428">ROUND((E760)/1000,5)</f>
        <v>1.75E-3</v>
      </c>
      <c r="F759" s="89">
        <f t="shared" si="428"/>
        <v>6.9940000000000002E-2</v>
      </c>
      <c r="G759" s="89">
        <f t="shared" si="428"/>
        <v>4.6710000000000002E-2</v>
      </c>
      <c r="H759" s="89">
        <f t="shared" si="428"/>
        <v>5.2300000000000003E-3</v>
      </c>
      <c r="I759" s="89">
        <f t="shared" si="428"/>
        <v>0</v>
      </c>
      <c r="J759" s="89">
        <f t="shared" si="428"/>
        <v>0</v>
      </c>
      <c r="K759" s="89">
        <f t="shared" si="428"/>
        <v>0</v>
      </c>
      <c r="L759" s="89">
        <f t="shared" si="428"/>
        <v>0</v>
      </c>
      <c r="M759" s="89">
        <f t="shared" si="428"/>
        <v>0</v>
      </c>
      <c r="N759" s="89">
        <f t="shared" si="428"/>
        <v>7.6899999999999998E-3</v>
      </c>
      <c r="O759" s="89">
        <f t="shared" si="428"/>
        <v>0</v>
      </c>
      <c r="P759" s="89">
        <f t="shared" si="428"/>
        <v>0</v>
      </c>
      <c r="Q759" s="89">
        <f t="shared" si="428"/>
        <v>0</v>
      </c>
      <c r="R759" s="89">
        <f t="shared" si="428"/>
        <v>0</v>
      </c>
      <c r="S759" s="89">
        <f t="shared" si="428"/>
        <v>1.503E-2</v>
      </c>
      <c r="T759" s="89">
        <f t="shared" si="428"/>
        <v>0</v>
      </c>
      <c r="U759" s="89">
        <f t="shared" si="428"/>
        <v>0</v>
      </c>
      <c r="V759" s="89">
        <f t="shared" si="428"/>
        <v>2.9909999999999999E-2</v>
      </c>
      <c r="W759" s="89">
        <f t="shared" si="428"/>
        <v>0</v>
      </c>
      <c r="X759" s="89">
        <f t="shared" si="428"/>
        <v>0</v>
      </c>
      <c r="Y759" s="89">
        <f t="shared" si="428"/>
        <v>0</v>
      </c>
      <c r="Z759" s="89">
        <f t="shared" si="428"/>
        <v>0</v>
      </c>
      <c r="AA759" s="89">
        <f t="shared" si="428"/>
        <v>0</v>
      </c>
    </row>
    <row r="760" spans="1:27" ht="12.75" hidden="1" customHeight="1" outlineLevel="1" x14ac:dyDescent="0.2">
      <c r="A760" s="99" t="s">
        <v>3147</v>
      </c>
      <c r="B760" s="60" t="s">
        <v>238</v>
      </c>
      <c r="C760" s="40" t="s">
        <v>79</v>
      </c>
      <c r="D760" s="41">
        <v>0.12</v>
      </c>
      <c r="E760" s="41">
        <v>1.75</v>
      </c>
      <c r="F760" s="41">
        <v>69.94</v>
      </c>
      <c r="G760" s="41">
        <v>46.71</v>
      </c>
      <c r="H760" s="41">
        <v>5.23</v>
      </c>
      <c r="I760" s="41">
        <v>0</v>
      </c>
      <c r="J760" s="41">
        <v>0</v>
      </c>
      <c r="K760" s="41">
        <v>0</v>
      </c>
      <c r="L760" s="41">
        <v>0</v>
      </c>
      <c r="M760" s="41">
        <v>0</v>
      </c>
      <c r="N760" s="41">
        <v>7.69</v>
      </c>
      <c r="O760" s="41">
        <v>0</v>
      </c>
      <c r="P760" s="41">
        <v>0</v>
      </c>
      <c r="Q760" s="41">
        <v>0</v>
      </c>
      <c r="R760" s="41">
        <v>0</v>
      </c>
      <c r="S760" s="41">
        <v>15.03</v>
      </c>
      <c r="T760" s="41">
        <v>0</v>
      </c>
      <c r="U760" s="41">
        <v>0</v>
      </c>
      <c r="V760" s="41">
        <v>29.91</v>
      </c>
      <c r="W760" s="41">
        <v>0</v>
      </c>
      <c r="X760" s="41">
        <v>0</v>
      </c>
      <c r="Y760" s="41">
        <v>0</v>
      </c>
      <c r="Z760" s="41">
        <v>0</v>
      </c>
      <c r="AA760" s="41">
        <v>0</v>
      </c>
    </row>
    <row r="761" spans="1:27" collapsed="1" x14ac:dyDescent="0.2">
      <c r="A761" s="98" t="s">
        <v>3148</v>
      </c>
      <c r="B761" s="25" t="str">
        <f>"27"&amp;"."&amp;$B$801&amp;"."&amp;$B$802</f>
        <v>27.01.2024</v>
      </c>
      <c r="C761" s="88" t="s">
        <v>76</v>
      </c>
      <c r="D761" s="89">
        <f>ROUND((D762)/1000,5)</f>
        <v>4.8550000000000003E-2</v>
      </c>
      <c r="E761" s="89">
        <f t="shared" ref="E761:AA761" si="429">ROUND((E762)/1000,5)</f>
        <v>2.0150000000000001E-2</v>
      </c>
      <c r="F761" s="89">
        <f t="shared" si="429"/>
        <v>0</v>
      </c>
      <c r="G761" s="89">
        <f t="shared" si="429"/>
        <v>0</v>
      </c>
      <c r="H761" s="89">
        <f t="shared" si="429"/>
        <v>0</v>
      </c>
      <c r="I761" s="89">
        <f t="shared" si="429"/>
        <v>0</v>
      </c>
      <c r="J761" s="89">
        <f t="shared" si="429"/>
        <v>0</v>
      </c>
      <c r="K761" s="89">
        <f t="shared" si="429"/>
        <v>0</v>
      </c>
      <c r="L761" s="89">
        <f t="shared" si="429"/>
        <v>0</v>
      </c>
      <c r="M761" s="89">
        <f t="shared" si="429"/>
        <v>0</v>
      </c>
      <c r="N761" s="89">
        <f t="shared" si="429"/>
        <v>0</v>
      </c>
      <c r="O761" s="89">
        <f t="shared" si="429"/>
        <v>0</v>
      </c>
      <c r="P761" s="89">
        <f t="shared" si="429"/>
        <v>0</v>
      </c>
      <c r="Q761" s="89">
        <f t="shared" si="429"/>
        <v>0</v>
      </c>
      <c r="R761" s="89">
        <f t="shared" si="429"/>
        <v>0</v>
      </c>
      <c r="S761" s="89">
        <f t="shared" si="429"/>
        <v>1.83E-3</v>
      </c>
      <c r="T761" s="89">
        <f t="shared" si="429"/>
        <v>0.17563999999999999</v>
      </c>
      <c r="U761" s="89">
        <f t="shared" si="429"/>
        <v>0.31265999999999999</v>
      </c>
      <c r="V761" s="89">
        <f t="shared" si="429"/>
        <v>0.43420999999999998</v>
      </c>
      <c r="W761" s="89">
        <f t="shared" si="429"/>
        <v>0.12939999999999999</v>
      </c>
      <c r="X761" s="89">
        <f t="shared" si="429"/>
        <v>0.157</v>
      </c>
      <c r="Y761" s="89">
        <f t="shared" si="429"/>
        <v>0.26333000000000001</v>
      </c>
      <c r="Z761" s="89">
        <f t="shared" si="429"/>
        <v>0.2417</v>
      </c>
      <c r="AA761" s="89">
        <f t="shared" si="429"/>
        <v>0.31257000000000001</v>
      </c>
    </row>
    <row r="762" spans="1:27" ht="12.75" hidden="1" customHeight="1" outlineLevel="1" x14ac:dyDescent="0.2">
      <c r="A762" s="99" t="s">
        <v>3149</v>
      </c>
      <c r="B762" s="60" t="s">
        <v>238</v>
      </c>
      <c r="C762" s="40" t="s">
        <v>79</v>
      </c>
      <c r="D762" s="41">
        <v>48.55</v>
      </c>
      <c r="E762" s="41">
        <v>20.149999999999999</v>
      </c>
      <c r="F762" s="41">
        <v>0</v>
      </c>
      <c r="G762" s="41">
        <v>0</v>
      </c>
      <c r="H762" s="41">
        <v>0</v>
      </c>
      <c r="I762" s="41">
        <v>0</v>
      </c>
      <c r="J762" s="41">
        <v>0</v>
      </c>
      <c r="K762" s="41">
        <v>0</v>
      </c>
      <c r="L762" s="41">
        <v>0</v>
      </c>
      <c r="M762" s="41">
        <v>0</v>
      </c>
      <c r="N762" s="41">
        <v>0</v>
      </c>
      <c r="O762" s="41">
        <v>0</v>
      </c>
      <c r="P762" s="41">
        <v>0</v>
      </c>
      <c r="Q762" s="41">
        <v>0</v>
      </c>
      <c r="R762" s="41">
        <v>0</v>
      </c>
      <c r="S762" s="41">
        <v>1.83</v>
      </c>
      <c r="T762" s="41">
        <v>175.64</v>
      </c>
      <c r="U762" s="41">
        <v>312.66000000000003</v>
      </c>
      <c r="V762" s="41">
        <v>434.21</v>
      </c>
      <c r="W762" s="41">
        <v>129.4</v>
      </c>
      <c r="X762" s="41">
        <v>157</v>
      </c>
      <c r="Y762" s="41">
        <v>263.33</v>
      </c>
      <c r="Z762" s="41">
        <v>241.7</v>
      </c>
      <c r="AA762" s="41">
        <v>312.57</v>
      </c>
    </row>
    <row r="763" spans="1:27" collapsed="1" x14ac:dyDescent="0.2">
      <c r="A763" s="98" t="s">
        <v>3150</v>
      </c>
      <c r="B763" s="25" t="str">
        <f>"28"&amp;"."&amp;$B$801&amp;"."&amp;$B$802</f>
        <v>28.01.2024</v>
      </c>
      <c r="C763" s="88" t="s">
        <v>76</v>
      </c>
      <c r="D763" s="89">
        <f>ROUND((D764)/1000,5)</f>
        <v>7.9589999999999994E-2</v>
      </c>
      <c r="E763" s="89">
        <f t="shared" ref="E763:AA763" si="430">ROUND((E764)/1000,5)</f>
        <v>0.11071</v>
      </c>
      <c r="F763" s="89">
        <f t="shared" si="430"/>
        <v>6.9580000000000003E-2</v>
      </c>
      <c r="G763" s="89">
        <f t="shared" si="430"/>
        <v>0.10956</v>
      </c>
      <c r="H763" s="89">
        <f t="shared" si="430"/>
        <v>0.13077</v>
      </c>
      <c r="I763" s="89">
        <f t="shared" si="430"/>
        <v>0</v>
      </c>
      <c r="J763" s="89">
        <f t="shared" si="430"/>
        <v>0</v>
      </c>
      <c r="K763" s="89">
        <f t="shared" si="430"/>
        <v>0</v>
      </c>
      <c r="L763" s="89">
        <f t="shared" si="430"/>
        <v>0</v>
      </c>
      <c r="M763" s="89">
        <f t="shared" si="430"/>
        <v>0</v>
      </c>
      <c r="N763" s="89">
        <f t="shared" si="430"/>
        <v>8.6970000000000006E-2</v>
      </c>
      <c r="O763" s="89">
        <f t="shared" si="430"/>
        <v>0.12474</v>
      </c>
      <c r="P763" s="89">
        <f t="shared" si="430"/>
        <v>0.12112000000000001</v>
      </c>
      <c r="Q763" s="89">
        <f t="shared" si="430"/>
        <v>9.2149999999999996E-2</v>
      </c>
      <c r="R763" s="89">
        <f t="shared" si="430"/>
        <v>7.5310000000000002E-2</v>
      </c>
      <c r="S763" s="89">
        <f t="shared" si="430"/>
        <v>4.9070000000000003E-2</v>
      </c>
      <c r="T763" s="89">
        <f t="shared" si="430"/>
        <v>5.4109999999999998E-2</v>
      </c>
      <c r="U763" s="89">
        <f t="shared" si="430"/>
        <v>3.9899999999999996E-3</v>
      </c>
      <c r="V763" s="89">
        <f t="shared" si="430"/>
        <v>0.15065000000000001</v>
      </c>
      <c r="W763" s="89">
        <f t="shared" si="430"/>
        <v>0.17551</v>
      </c>
      <c r="X763" s="89">
        <f t="shared" si="430"/>
        <v>0.16217999999999999</v>
      </c>
      <c r="Y763" s="89">
        <f t="shared" si="430"/>
        <v>0.10489999999999999</v>
      </c>
      <c r="Z763" s="89">
        <f t="shared" si="430"/>
        <v>0.20630999999999999</v>
      </c>
      <c r="AA763" s="89">
        <f t="shared" si="430"/>
        <v>0.12444</v>
      </c>
    </row>
    <row r="764" spans="1:27" ht="12.75" hidden="1" customHeight="1" outlineLevel="1" x14ac:dyDescent="0.2">
      <c r="A764" s="99" t="s">
        <v>3151</v>
      </c>
      <c r="B764" s="60" t="s">
        <v>238</v>
      </c>
      <c r="C764" s="40" t="s">
        <v>79</v>
      </c>
      <c r="D764" s="41">
        <v>79.59</v>
      </c>
      <c r="E764" s="41">
        <v>110.71</v>
      </c>
      <c r="F764" s="41">
        <v>69.58</v>
      </c>
      <c r="G764" s="41">
        <v>109.56</v>
      </c>
      <c r="H764" s="41">
        <v>130.77000000000001</v>
      </c>
      <c r="I764" s="41">
        <v>0</v>
      </c>
      <c r="J764" s="41">
        <v>0</v>
      </c>
      <c r="K764" s="41">
        <v>0</v>
      </c>
      <c r="L764" s="41">
        <v>0</v>
      </c>
      <c r="M764" s="41">
        <v>0</v>
      </c>
      <c r="N764" s="41">
        <v>86.97</v>
      </c>
      <c r="O764" s="41">
        <v>124.74</v>
      </c>
      <c r="P764" s="41">
        <v>121.12</v>
      </c>
      <c r="Q764" s="41">
        <v>92.15</v>
      </c>
      <c r="R764" s="41">
        <v>75.31</v>
      </c>
      <c r="S764" s="41">
        <v>49.07</v>
      </c>
      <c r="T764" s="41">
        <v>54.11</v>
      </c>
      <c r="U764" s="41">
        <v>3.99</v>
      </c>
      <c r="V764" s="41">
        <v>150.65</v>
      </c>
      <c r="W764" s="41">
        <v>175.51</v>
      </c>
      <c r="X764" s="41">
        <v>162.18</v>
      </c>
      <c r="Y764" s="41">
        <v>104.9</v>
      </c>
      <c r="Z764" s="41">
        <v>206.31</v>
      </c>
      <c r="AA764" s="41">
        <v>124.44</v>
      </c>
    </row>
    <row r="765" spans="1:27" collapsed="1" x14ac:dyDescent="0.2">
      <c r="A765" s="98" t="s">
        <v>3152</v>
      </c>
      <c r="B765" s="25" t="str">
        <f>"29"&amp;"."&amp;$B$801&amp;"."&amp;$B$802</f>
        <v>29.01.2024</v>
      </c>
      <c r="C765" s="88" t="s">
        <v>76</v>
      </c>
      <c r="D765" s="89">
        <f>ROUND((D766)/1000,5)</f>
        <v>8.7230000000000002E-2</v>
      </c>
      <c r="E765" s="89">
        <f t="shared" ref="E765:AA765" si="431">ROUND((E766)/1000,5)</f>
        <v>0.10206999999999999</v>
      </c>
      <c r="F765" s="89">
        <f t="shared" si="431"/>
        <v>5.2069999999999998E-2</v>
      </c>
      <c r="G765" s="89">
        <f t="shared" si="431"/>
        <v>2.0049999999999998E-2</v>
      </c>
      <c r="H765" s="89">
        <f t="shared" si="431"/>
        <v>0</v>
      </c>
      <c r="I765" s="89">
        <f t="shared" si="431"/>
        <v>0</v>
      </c>
      <c r="J765" s="89">
        <f t="shared" si="431"/>
        <v>0</v>
      </c>
      <c r="K765" s="89">
        <f t="shared" si="431"/>
        <v>0</v>
      </c>
      <c r="L765" s="89">
        <f t="shared" si="431"/>
        <v>0</v>
      </c>
      <c r="M765" s="89">
        <f t="shared" si="431"/>
        <v>2.3800000000000002E-2</v>
      </c>
      <c r="N765" s="89">
        <f t="shared" si="431"/>
        <v>3.1800000000000002E-2</v>
      </c>
      <c r="O765" s="89">
        <f t="shared" si="431"/>
        <v>1.7500000000000002E-2</v>
      </c>
      <c r="P765" s="89">
        <f t="shared" si="431"/>
        <v>1.3220000000000001E-2</v>
      </c>
      <c r="Q765" s="89">
        <f t="shared" si="431"/>
        <v>1.755E-2</v>
      </c>
      <c r="R765" s="89">
        <f t="shared" si="431"/>
        <v>0</v>
      </c>
      <c r="S765" s="89">
        <f t="shared" si="431"/>
        <v>0</v>
      </c>
      <c r="T765" s="89">
        <f t="shared" si="431"/>
        <v>3.2219999999999999E-2</v>
      </c>
      <c r="U765" s="89">
        <f t="shared" si="431"/>
        <v>1.2109999999999999E-2</v>
      </c>
      <c r="V765" s="89">
        <f t="shared" si="431"/>
        <v>3.8399999999999997E-2</v>
      </c>
      <c r="W765" s="89">
        <f t="shared" si="431"/>
        <v>0.15894</v>
      </c>
      <c r="X765" s="89">
        <f t="shared" si="431"/>
        <v>7.5500000000000003E-3</v>
      </c>
      <c r="Y765" s="89">
        <f t="shared" si="431"/>
        <v>4.6960000000000002E-2</v>
      </c>
      <c r="Z765" s="89">
        <f t="shared" si="431"/>
        <v>1.1050000000000001E-2</v>
      </c>
      <c r="AA765" s="89">
        <f t="shared" si="431"/>
        <v>8.0399999999999999E-2</v>
      </c>
    </row>
    <row r="766" spans="1:27" ht="12.75" hidden="1" customHeight="1" outlineLevel="1" x14ac:dyDescent="0.2">
      <c r="A766" s="99" t="s">
        <v>3153</v>
      </c>
      <c r="B766" s="60" t="s">
        <v>238</v>
      </c>
      <c r="C766" s="40" t="s">
        <v>79</v>
      </c>
      <c r="D766" s="41">
        <v>87.23</v>
      </c>
      <c r="E766" s="41">
        <v>102.07</v>
      </c>
      <c r="F766" s="41">
        <v>52.07</v>
      </c>
      <c r="G766" s="41">
        <v>20.05</v>
      </c>
      <c r="H766" s="41">
        <v>0</v>
      </c>
      <c r="I766" s="41">
        <v>0</v>
      </c>
      <c r="J766" s="41">
        <v>0</v>
      </c>
      <c r="K766" s="41">
        <v>0</v>
      </c>
      <c r="L766" s="41">
        <v>0</v>
      </c>
      <c r="M766" s="41">
        <v>23.8</v>
      </c>
      <c r="N766" s="41">
        <v>31.8</v>
      </c>
      <c r="O766" s="41">
        <v>17.5</v>
      </c>
      <c r="P766" s="41">
        <v>13.22</v>
      </c>
      <c r="Q766" s="41">
        <v>17.55</v>
      </c>
      <c r="R766" s="41">
        <v>0</v>
      </c>
      <c r="S766" s="41">
        <v>0</v>
      </c>
      <c r="T766" s="41">
        <v>32.22</v>
      </c>
      <c r="U766" s="41">
        <v>12.11</v>
      </c>
      <c r="V766" s="41">
        <v>38.4</v>
      </c>
      <c r="W766" s="41">
        <v>158.94</v>
      </c>
      <c r="X766" s="41">
        <v>7.55</v>
      </c>
      <c r="Y766" s="41">
        <v>46.96</v>
      </c>
      <c r="Z766" s="41">
        <v>11.05</v>
      </c>
      <c r="AA766" s="41">
        <v>80.400000000000006</v>
      </c>
    </row>
    <row r="767" spans="1:27" collapsed="1" x14ac:dyDescent="0.2">
      <c r="A767" s="98" t="s">
        <v>3154</v>
      </c>
      <c r="B767" s="25" t="str">
        <f>"30"&amp;"."&amp;$B$801&amp;"."&amp;$B$802</f>
        <v>30.01.2024</v>
      </c>
      <c r="C767" s="88" t="s">
        <v>76</v>
      </c>
      <c r="D767" s="89">
        <f>ROUND((D768)/1000,5)</f>
        <v>7.0999999999999994E-2</v>
      </c>
      <c r="E767" s="89">
        <f t="shared" ref="E767:AA767" si="432">ROUND((E768)/1000,5)</f>
        <v>3.1440000000000003E-2</v>
      </c>
      <c r="F767" s="89">
        <f t="shared" si="432"/>
        <v>8.8999999999999995E-4</v>
      </c>
      <c r="G767" s="89">
        <f t="shared" si="432"/>
        <v>0</v>
      </c>
      <c r="H767" s="89">
        <f t="shared" si="432"/>
        <v>0</v>
      </c>
      <c r="I767" s="89">
        <f t="shared" si="432"/>
        <v>0</v>
      </c>
      <c r="J767" s="89">
        <f t="shared" si="432"/>
        <v>0</v>
      </c>
      <c r="K767" s="89">
        <f t="shared" si="432"/>
        <v>0</v>
      </c>
      <c r="L767" s="89">
        <f t="shared" si="432"/>
        <v>0</v>
      </c>
      <c r="M767" s="89">
        <f t="shared" si="432"/>
        <v>0</v>
      </c>
      <c r="N767" s="89">
        <f t="shared" si="432"/>
        <v>0</v>
      </c>
      <c r="O767" s="89">
        <f t="shared" si="432"/>
        <v>0</v>
      </c>
      <c r="P767" s="89">
        <f t="shared" si="432"/>
        <v>0</v>
      </c>
      <c r="Q767" s="89">
        <f t="shared" si="432"/>
        <v>0</v>
      </c>
      <c r="R767" s="89">
        <f t="shared" si="432"/>
        <v>0</v>
      </c>
      <c r="S767" s="89">
        <f t="shared" si="432"/>
        <v>0</v>
      </c>
      <c r="T767" s="89">
        <f t="shared" si="432"/>
        <v>6.7400000000000003E-3</v>
      </c>
      <c r="U767" s="89">
        <f t="shared" si="432"/>
        <v>4.3499999999999997E-3</v>
      </c>
      <c r="V767" s="89">
        <f t="shared" si="432"/>
        <v>1.7180000000000001E-2</v>
      </c>
      <c r="W767" s="89">
        <f t="shared" si="432"/>
        <v>6.6780000000000006E-2</v>
      </c>
      <c r="X767" s="89">
        <f t="shared" si="432"/>
        <v>4.3319999999999997E-2</v>
      </c>
      <c r="Y767" s="89">
        <f t="shared" si="432"/>
        <v>0.16289000000000001</v>
      </c>
      <c r="Z767" s="89">
        <f t="shared" si="432"/>
        <v>0.24146999999999999</v>
      </c>
      <c r="AA767" s="89">
        <f t="shared" si="432"/>
        <v>0.1173</v>
      </c>
    </row>
    <row r="768" spans="1:27" ht="12.75" hidden="1" customHeight="1" outlineLevel="1" x14ac:dyDescent="0.2">
      <c r="A768" s="99" t="s">
        <v>3155</v>
      </c>
      <c r="B768" s="60" t="s">
        <v>238</v>
      </c>
      <c r="C768" s="40" t="s">
        <v>79</v>
      </c>
      <c r="D768" s="41">
        <v>71</v>
      </c>
      <c r="E768" s="41">
        <v>31.44</v>
      </c>
      <c r="F768" s="41">
        <v>0.89</v>
      </c>
      <c r="G768" s="41">
        <v>0</v>
      </c>
      <c r="H768" s="41">
        <v>0</v>
      </c>
      <c r="I768" s="41">
        <v>0</v>
      </c>
      <c r="J768" s="41">
        <v>0</v>
      </c>
      <c r="K768" s="41">
        <v>0</v>
      </c>
      <c r="L768" s="41">
        <v>0</v>
      </c>
      <c r="M768" s="41">
        <v>0</v>
      </c>
      <c r="N768" s="41">
        <v>0</v>
      </c>
      <c r="O768" s="41">
        <v>0</v>
      </c>
      <c r="P768" s="41">
        <v>0</v>
      </c>
      <c r="Q768" s="41">
        <v>0</v>
      </c>
      <c r="R768" s="41">
        <v>0</v>
      </c>
      <c r="S768" s="41">
        <v>0</v>
      </c>
      <c r="T768" s="41">
        <v>6.74</v>
      </c>
      <c r="U768" s="41">
        <v>4.3499999999999996</v>
      </c>
      <c r="V768" s="41">
        <v>17.18</v>
      </c>
      <c r="W768" s="41">
        <v>66.78</v>
      </c>
      <c r="X768" s="41">
        <v>43.32</v>
      </c>
      <c r="Y768" s="41">
        <v>162.88999999999999</v>
      </c>
      <c r="Z768" s="41">
        <v>241.47</v>
      </c>
      <c r="AA768" s="41">
        <v>117.3</v>
      </c>
    </row>
    <row r="769" spans="1:28" collapsed="1" x14ac:dyDescent="0.2">
      <c r="A769" s="98" t="s">
        <v>3156</v>
      </c>
      <c r="B769" s="25" t="str">
        <f>"31"&amp;"."&amp;$B$801&amp;"."&amp;$B$802</f>
        <v>31.01.2024</v>
      </c>
      <c r="C769" s="88" t="s">
        <v>76</v>
      </c>
      <c r="D769" s="89">
        <f>ROUND((D770)/1000,5)</f>
        <v>2.419E-2</v>
      </c>
      <c r="E769" s="89">
        <f t="shared" ref="E769:AA769" si="433">ROUND((E770)/1000,5)</f>
        <v>5.9089999999999997E-2</v>
      </c>
      <c r="F769" s="89">
        <f t="shared" si="433"/>
        <v>4.5580000000000002E-2</v>
      </c>
      <c r="G769" s="89">
        <f t="shared" si="433"/>
        <v>0</v>
      </c>
      <c r="H769" s="89">
        <f t="shared" si="433"/>
        <v>0</v>
      </c>
      <c r="I769" s="89">
        <f t="shared" si="433"/>
        <v>0</v>
      </c>
      <c r="J769" s="89">
        <f t="shared" si="433"/>
        <v>0</v>
      </c>
      <c r="K769" s="89">
        <f t="shared" si="433"/>
        <v>0</v>
      </c>
      <c r="L769" s="89">
        <f t="shared" si="433"/>
        <v>0</v>
      </c>
      <c r="M769" s="89">
        <f t="shared" si="433"/>
        <v>6.6239999999999993E-2</v>
      </c>
      <c r="N769" s="89">
        <f t="shared" si="433"/>
        <v>0.16586999999999999</v>
      </c>
      <c r="O769" s="89">
        <f t="shared" si="433"/>
        <v>9.9339999999999998E-2</v>
      </c>
      <c r="P769" s="89">
        <f t="shared" si="433"/>
        <v>8.9639999999999997E-2</v>
      </c>
      <c r="Q769" s="89">
        <f t="shared" si="433"/>
        <v>5.1889999999999999E-2</v>
      </c>
      <c r="R769" s="89">
        <f t="shared" si="433"/>
        <v>0.10471999999999999</v>
      </c>
      <c r="S769" s="89">
        <f t="shared" si="433"/>
        <v>9.2740000000000003E-2</v>
      </c>
      <c r="T769" s="89">
        <f t="shared" si="433"/>
        <v>7.8460000000000002E-2</v>
      </c>
      <c r="U769" s="89">
        <f t="shared" si="433"/>
        <v>0.10345</v>
      </c>
      <c r="V769" s="89">
        <f t="shared" si="433"/>
        <v>0.25829000000000002</v>
      </c>
      <c r="W769" s="89">
        <f t="shared" si="433"/>
        <v>0.29926000000000003</v>
      </c>
      <c r="X769" s="89">
        <f t="shared" si="433"/>
        <v>0.19048000000000001</v>
      </c>
      <c r="Y769" s="89">
        <f t="shared" si="433"/>
        <v>0.13983999999999999</v>
      </c>
      <c r="Z769" s="89">
        <f t="shared" si="433"/>
        <v>0.37914999999999999</v>
      </c>
      <c r="AA769" s="89">
        <f t="shared" si="433"/>
        <v>0.33678000000000002</v>
      </c>
    </row>
    <row r="770" spans="1:28" ht="12.75" hidden="1" customHeight="1" outlineLevel="1" x14ac:dyDescent="0.2">
      <c r="A770" s="99" t="s">
        <v>3157</v>
      </c>
      <c r="B770" s="60" t="s">
        <v>238</v>
      </c>
      <c r="C770" s="40" t="s">
        <v>79</v>
      </c>
      <c r="D770" s="41">
        <v>24.19</v>
      </c>
      <c r="E770" s="41">
        <v>59.09</v>
      </c>
      <c r="F770" s="41">
        <v>45.58</v>
      </c>
      <c r="G770" s="41">
        <v>0</v>
      </c>
      <c r="H770" s="41">
        <v>0</v>
      </c>
      <c r="I770" s="41">
        <v>0</v>
      </c>
      <c r="J770" s="41">
        <v>0</v>
      </c>
      <c r="K770" s="41">
        <v>0</v>
      </c>
      <c r="L770" s="41">
        <v>0</v>
      </c>
      <c r="M770" s="41">
        <v>66.239999999999995</v>
      </c>
      <c r="N770" s="41">
        <v>165.87</v>
      </c>
      <c r="O770" s="41">
        <v>99.34</v>
      </c>
      <c r="P770" s="41">
        <v>89.64</v>
      </c>
      <c r="Q770" s="41">
        <v>51.89</v>
      </c>
      <c r="R770" s="41">
        <v>104.72</v>
      </c>
      <c r="S770" s="41">
        <v>92.74</v>
      </c>
      <c r="T770" s="41">
        <v>78.459999999999994</v>
      </c>
      <c r="U770" s="41">
        <v>103.45</v>
      </c>
      <c r="V770" s="41">
        <v>258.29000000000002</v>
      </c>
      <c r="W770" s="41">
        <v>299.26</v>
      </c>
      <c r="X770" s="41">
        <v>190.48</v>
      </c>
      <c r="Y770" s="41">
        <v>139.84</v>
      </c>
      <c r="Z770" s="41">
        <v>379.15</v>
      </c>
      <c r="AA770" s="41">
        <v>336.78</v>
      </c>
    </row>
    <row r="771" spans="1:28" collapsed="1" x14ac:dyDescent="0.2"/>
    <row r="773" spans="1:28" x14ac:dyDescent="0.2">
      <c r="A773" s="175" t="s">
        <v>2403</v>
      </c>
      <c r="B773" s="176"/>
      <c r="C773" s="176"/>
      <c r="D773" s="176"/>
      <c r="E773" s="176"/>
      <c r="F773" s="176"/>
      <c r="G773" s="176"/>
      <c r="H773" s="176"/>
      <c r="I773" s="176"/>
      <c r="J773" s="176"/>
      <c r="K773" s="176"/>
      <c r="L773" s="176"/>
      <c r="M773" s="176"/>
      <c r="N773" s="176"/>
      <c r="O773" s="176"/>
      <c r="P773" s="176"/>
      <c r="Q773" s="176"/>
      <c r="R773" s="176"/>
      <c r="S773" s="176"/>
      <c r="T773" s="176"/>
      <c r="U773" s="176"/>
      <c r="V773" s="176"/>
      <c r="W773" s="176"/>
      <c r="X773" s="176"/>
      <c r="Y773" s="176"/>
      <c r="Z773" s="176"/>
      <c r="AA773" s="177"/>
    </row>
    <row r="774" spans="1:28" s="117" customFormat="1" x14ac:dyDescent="0.2">
      <c r="A774" s="25" t="s">
        <v>64</v>
      </c>
      <c r="B774" s="204" t="s">
        <v>2404</v>
      </c>
      <c r="C774" s="204"/>
      <c r="D774" s="204"/>
      <c r="E774" s="204"/>
      <c r="F774" s="204"/>
      <c r="G774" s="204"/>
      <c r="H774" s="204"/>
      <c r="I774" s="204"/>
      <c r="J774" s="204"/>
      <c r="K774" s="204"/>
      <c r="L774" s="116" t="s">
        <v>3</v>
      </c>
      <c r="M774" s="116" t="s">
        <v>2405</v>
      </c>
      <c r="AB774" s="24"/>
    </row>
    <row r="775" spans="1:28" s="117" customFormat="1" x14ac:dyDescent="0.2">
      <c r="A775" s="98" t="s">
        <v>3158</v>
      </c>
      <c r="B775" s="205" t="s">
        <v>2407</v>
      </c>
      <c r="C775" s="205"/>
      <c r="D775" s="205"/>
      <c r="E775" s="205"/>
      <c r="F775" s="205"/>
      <c r="G775" s="205"/>
      <c r="H775" s="205"/>
      <c r="I775" s="205"/>
      <c r="J775" s="205"/>
      <c r="K775" s="205"/>
      <c r="L775" s="118" t="s">
        <v>2408</v>
      </c>
      <c r="M775" s="119">
        <v>8.150000000000001E-3</v>
      </c>
    </row>
    <row r="776" spans="1:28" s="117" customFormat="1" x14ac:dyDescent="0.2">
      <c r="A776" s="98" t="s">
        <v>3159</v>
      </c>
      <c r="B776" s="205" t="s">
        <v>2410</v>
      </c>
      <c r="C776" s="205"/>
      <c r="D776" s="205"/>
      <c r="E776" s="205"/>
      <c r="F776" s="205"/>
      <c r="G776" s="205"/>
      <c r="H776" s="205"/>
      <c r="I776" s="205"/>
      <c r="J776" s="205"/>
      <c r="K776" s="205"/>
      <c r="L776" s="118" t="s">
        <v>2408</v>
      </c>
      <c r="M776" s="119">
        <v>0.21963999999999997</v>
      </c>
    </row>
    <row r="779" spans="1:28" x14ac:dyDescent="0.2">
      <c r="A779" s="175" t="s">
        <v>861</v>
      </c>
      <c r="B779" s="176"/>
      <c r="C779" s="176"/>
      <c r="D779" s="176"/>
      <c r="E779" s="176"/>
      <c r="F779" s="176"/>
      <c r="G779" s="176"/>
      <c r="H779" s="176"/>
      <c r="I779" s="176"/>
      <c r="J779" s="176"/>
      <c r="K779" s="176"/>
      <c r="L779" s="176"/>
      <c r="M779" s="176"/>
      <c r="N779" s="176"/>
      <c r="O779" s="176"/>
      <c r="P779" s="176"/>
      <c r="Q779" s="176"/>
      <c r="R779" s="176"/>
      <c r="S779" s="176"/>
      <c r="T779" s="176"/>
      <c r="U779" s="176"/>
      <c r="V779" s="176"/>
      <c r="W779" s="176"/>
      <c r="X779" s="176"/>
      <c r="Y779" s="176"/>
      <c r="Z779" s="176"/>
      <c r="AA779" s="177"/>
    </row>
    <row r="780" spans="1:28" ht="15" customHeight="1" x14ac:dyDescent="0.2">
      <c r="A780" s="178" t="s">
        <v>3160</v>
      </c>
      <c r="B780" s="180" t="s">
        <v>863</v>
      </c>
      <c r="C780" s="182" t="s">
        <v>864</v>
      </c>
      <c r="D780" s="97" t="s">
        <v>69</v>
      </c>
      <c r="E780" s="97" t="s">
        <v>70</v>
      </c>
      <c r="F780" s="97" t="s">
        <v>865</v>
      </c>
      <c r="G780" s="97" t="s">
        <v>866</v>
      </c>
      <c r="H780" s="104"/>
      <c r="I780" s="104"/>
      <c r="J780" s="104"/>
      <c r="K780" s="104"/>
      <c r="L780" s="104"/>
      <c r="M780" s="104"/>
      <c r="N780" s="104"/>
      <c r="O780" s="104"/>
      <c r="P780" s="104"/>
      <c r="Q780" s="104"/>
      <c r="R780" s="104"/>
      <c r="S780" s="104"/>
      <c r="T780" s="104"/>
      <c r="U780" s="104"/>
      <c r="V780" s="104"/>
      <c r="W780" s="104"/>
      <c r="X780" s="104"/>
      <c r="Y780" s="104"/>
      <c r="Z780" s="104"/>
      <c r="AA780" s="104"/>
    </row>
    <row r="781" spans="1:28" hidden="1" x14ac:dyDescent="0.2">
      <c r="A781" s="179"/>
      <c r="B781" s="181"/>
      <c r="C781" s="183"/>
      <c r="D781" s="105"/>
      <c r="E781" s="105"/>
      <c r="F781" s="105"/>
      <c r="G781" s="105"/>
    </row>
    <row r="782" spans="1:28" ht="12.75" customHeight="1" x14ac:dyDescent="0.2">
      <c r="A782" s="106" t="s">
        <v>3161</v>
      </c>
      <c r="B782" s="107" t="s">
        <v>868</v>
      </c>
      <c r="C782" s="108" t="s">
        <v>864</v>
      </c>
      <c r="D782" s="105">
        <v>793017.17</v>
      </c>
      <c r="E782" s="105">
        <f>$D782</f>
        <v>793017.17</v>
      </c>
      <c r="F782" s="105">
        <f>$D782</f>
        <v>793017.17</v>
      </c>
      <c r="G782" s="105">
        <f>$D782</f>
        <v>793017.17</v>
      </c>
    </row>
    <row r="783" spans="1:28" ht="12.75" customHeight="1" x14ac:dyDescent="0.2">
      <c r="A783" s="106" t="s">
        <v>3162</v>
      </c>
      <c r="B783" s="107" t="s">
        <v>90</v>
      </c>
      <c r="C783" s="108" t="s">
        <v>864</v>
      </c>
      <c r="D783" s="105">
        <v>571820.46</v>
      </c>
      <c r="E783" s="105">
        <v>1008357.15</v>
      </c>
      <c r="F783" s="105">
        <v>1092208.6499999999</v>
      </c>
      <c r="G783" s="105">
        <v>1355806.62</v>
      </c>
    </row>
    <row r="786" spans="1:27" ht="12.75" customHeight="1" x14ac:dyDescent="0.25">
      <c r="A786" s="184" t="s">
        <v>84</v>
      </c>
      <c r="B786" s="184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1:27" ht="12.75" customHeight="1" x14ac:dyDescent="0.25">
      <c r="A787" s="185" t="s">
        <v>3163</v>
      </c>
      <c r="B787" s="185"/>
      <c r="C787" s="185"/>
      <c r="D787" s="185"/>
      <c r="E787" s="185"/>
      <c r="F787" s="185"/>
      <c r="G787" s="185"/>
      <c r="H787" s="185"/>
      <c r="I787" s="185"/>
      <c r="J787" s="185"/>
      <c r="K787" s="185"/>
      <c r="L787" s="185"/>
      <c r="M787" s="185"/>
      <c r="N787" s="185"/>
      <c r="O787" s="185"/>
      <c r="P787"/>
      <c r="Q787"/>
      <c r="R787"/>
      <c r="S787"/>
      <c r="T787"/>
      <c r="U787"/>
      <c r="V787"/>
      <c r="W787"/>
      <c r="X787"/>
      <c r="Y787"/>
      <c r="Z787"/>
      <c r="AA787"/>
    </row>
    <row r="789" spans="1:27" x14ac:dyDescent="0.2">
      <c r="A789" s="51"/>
      <c r="B789" s="52"/>
    </row>
    <row r="790" spans="1:27" x14ac:dyDescent="0.2">
      <c r="A790" s="51"/>
      <c r="B790" s="53"/>
    </row>
    <row r="801" spans="2:2" hidden="1" x14ac:dyDescent="0.2">
      <c r="B801" s="109" t="s">
        <v>3164</v>
      </c>
    </row>
    <row r="802" spans="2:2" hidden="1" x14ac:dyDescent="0.2">
      <c r="B802" s="110" t="s">
        <v>3165</v>
      </c>
    </row>
  </sheetData>
  <autoFilter ref="B6:C698" xr:uid="{00000000-0001-0000-1000-000000000000}"/>
  <mergeCells count="18">
    <mergeCell ref="A482:AA482"/>
    <mergeCell ref="A1:AA3"/>
    <mergeCell ref="A4:AA4"/>
    <mergeCell ref="A5:AA5"/>
    <mergeCell ref="A164:AA164"/>
    <mergeCell ref="A323:AA323"/>
    <mergeCell ref="A787:O787"/>
    <mergeCell ref="A641:AA641"/>
    <mergeCell ref="A707:AA707"/>
    <mergeCell ref="A773:AA773"/>
    <mergeCell ref="B774:K774"/>
    <mergeCell ref="B775:K775"/>
    <mergeCell ref="B776:K776"/>
    <mergeCell ref="A779:AA779"/>
    <mergeCell ref="A780:A781"/>
    <mergeCell ref="B780:B781"/>
    <mergeCell ref="C780:C781"/>
    <mergeCell ref="A786:B786"/>
  </mergeCells>
  <pageMargins left="0.25" right="0.25" top="0.75" bottom="0.75" header="0.3" footer="0.3"/>
  <pageSetup paperSize="9" scale="41" fitToHeight="0" orientation="landscape" r:id="rId1"/>
  <rowBreaks count="1" manualBreakCount="1">
    <brk id="614" max="26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E26606-1B30-43D1-945E-95D51A1F8E64}">
  <sheetPr>
    <tabColor theme="7" tint="0.59999389629810485"/>
    <pageSetUpPr fitToPage="1"/>
  </sheetPr>
  <dimension ref="A1:AB802"/>
  <sheetViews>
    <sheetView view="pageBreakPreview" topLeftCell="B1" zoomScale="77" zoomScaleNormal="100" zoomScaleSheetLayoutView="77" workbookViewId="0">
      <selection activeCell="B226" sqref="B226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x14ac:dyDescent="0.2">
      <c r="A1" s="186" t="s">
        <v>2413</v>
      </c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  <c r="AA1" s="187"/>
    </row>
    <row r="2" spans="1:27" x14ac:dyDescent="0.2">
      <c r="A2" s="187"/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</row>
    <row r="3" spans="1:27" x14ac:dyDescent="0.2">
      <c r="A3" s="188"/>
      <c r="B3" s="188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8"/>
      <c r="Y3" s="188"/>
      <c r="Z3" s="188"/>
      <c r="AA3" s="188"/>
    </row>
    <row r="4" spans="1:27" ht="15" customHeight="1" x14ac:dyDescent="0.25">
      <c r="A4" s="189" t="s">
        <v>1031</v>
      </c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1"/>
    </row>
    <row r="5" spans="1:27" x14ac:dyDescent="0.2">
      <c r="A5" s="175" t="s">
        <v>209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7"/>
    </row>
    <row r="6" spans="1:27" ht="27" customHeight="1" x14ac:dyDescent="0.2">
      <c r="A6" s="96" t="s">
        <v>64</v>
      </c>
      <c r="B6" s="97" t="s">
        <v>210</v>
      </c>
      <c r="C6" s="96" t="s">
        <v>211</v>
      </c>
      <c r="D6" s="97" t="s">
        <v>212</v>
      </c>
      <c r="E6" s="97" t="s">
        <v>213</v>
      </c>
      <c r="F6" s="97" t="s">
        <v>214</v>
      </c>
      <c r="G6" s="97" t="s">
        <v>215</v>
      </c>
      <c r="H6" s="97" t="s">
        <v>216</v>
      </c>
      <c r="I6" s="97" t="s">
        <v>217</v>
      </c>
      <c r="J6" s="97" t="s">
        <v>218</v>
      </c>
      <c r="K6" s="97" t="s">
        <v>219</v>
      </c>
      <c r="L6" s="97" t="s">
        <v>220</v>
      </c>
      <c r="M6" s="97" t="s">
        <v>221</v>
      </c>
      <c r="N6" s="97" t="s">
        <v>222</v>
      </c>
      <c r="O6" s="97" t="s">
        <v>223</v>
      </c>
      <c r="P6" s="97" t="s">
        <v>224</v>
      </c>
      <c r="Q6" s="97" t="s">
        <v>225</v>
      </c>
      <c r="R6" s="97" t="s">
        <v>226</v>
      </c>
      <c r="S6" s="97" t="s">
        <v>227</v>
      </c>
      <c r="T6" s="97" t="s">
        <v>228</v>
      </c>
      <c r="U6" s="97" t="s">
        <v>229</v>
      </c>
      <c r="V6" s="97" t="s">
        <v>230</v>
      </c>
      <c r="W6" s="97" t="s">
        <v>231</v>
      </c>
      <c r="X6" s="97" t="s">
        <v>232</v>
      </c>
      <c r="Y6" s="97" t="s">
        <v>233</v>
      </c>
      <c r="Z6" s="97" t="s">
        <v>234</v>
      </c>
      <c r="AA6" s="97" t="s">
        <v>235</v>
      </c>
    </row>
    <row r="7" spans="1:27" x14ac:dyDescent="0.2">
      <c r="A7" s="98" t="s">
        <v>2414</v>
      </c>
      <c r="B7" s="25" t="str">
        <f>"01"&amp;"."&amp;$B$801&amp;"."&amp;$B$802</f>
        <v>01.01.2024</v>
      </c>
      <c r="C7" s="88" t="s">
        <v>76</v>
      </c>
      <c r="D7" s="89">
        <f>ROUND(((D8+D9+D11+D10)/1000),5)</f>
        <v>1.22418</v>
      </c>
      <c r="E7" s="89">
        <f>ROUND(((E8+E9+E11+E10)/1000),5)</f>
        <v>1.1541399999999999</v>
      </c>
      <c r="F7" s="89">
        <f>ROUND(((F8+F9+F11+F10)/1000),5)</f>
        <v>1.14727</v>
      </c>
      <c r="G7" s="89">
        <f t="shared" ref="G7:AA7" si="0">ROUND(((G8+G9+G11+G10)/1000),5)</f>
        <v>1.0548900000000001</v>
      </c>
      <c r="H7" s="89">
        <f t="shared" si="0"/>
        <v>1.0159899999999999</v>
      </c>
      <c r="I7" s="89">
        <f t="shared" si="0"/>
        <v>1.0187600000000001</v>
      </c>
      <c r="J7" s="89">
        <f t="shared" si="0"/>
        <v>1.06646</v>
      </c>
      <c r="K7" s="89">
        <f t="shared" si="0"/>
        <v>1.0537000000000001</v>
      </c>
      <c r="L7" s="89">
        <f t="shared" si="0"/>
        <v>0.92788999999999999</v>
      </c>
      <c r="M7" s="89">
        <f t="shared" si="0"/>
        <v>1.00068</v>
      </c>
      <c r="N7" s="89">
        <f t="shared" si="0"/>
        <v>1.15089</v>
      </c>
      <c r="O7" s="89">
        <f t="shared" si="0"/>
        <v>1.1754100000000001</v>
      </c>
      <c r="P7" s="89">
        <f t="shared" si="0"/>
        <v>1.2073400000000001</v>
      </c>
      <c r="Q7" s="89">
        <f t="shared" si="0"/>
        <v>1.23705</v>
      </c>
      <c r="R7" s="89">
        <f t="shared" si="0"/>
        <v>1.2477199999999999</v>
      </c>
      <c r="S7" s="89">
        <f t="shared" si="0"/>
        <v>1.28772</v>
      </c>
      <c r="T7" s="89">
        <f t="shared" si="0"/>
        <v>1.3226199999999999</v>
      </c>
      <c r="U7" s="89">
        <f t="shared" si="0"/>
        <v>1.3494299999999999</v>
      </c>
      <c r="V7" s="89">
        <f t="shared" si="0"/>
        <v>1.35344</v>
      </c>
      <c r="W7" s="89">
        <f t="shared" si="0"/>
        <v>1.3513599999999999</v>
      </c>
      <c r="X7" s="89">
        <f t="shared" si="0"/>
        <v>1.3547100000000001</v>
      </c>
      <c r="Y7" s="89">
        <f t="shared" si="0"/>
        <v>1.3500799999999999</v>
      </c>
      <c r="Z7" s="89">
        <f t="shared" si="0"/>
        <v>1.28382</v>
      </c>
      <c r="AA7" s="89">
        <f t="shared" si="0"/>
        <v>1.1906600000000001</v>
      </c>
    </row>
    <row r="8" spans="1:27" ht="12.75" hidden="1" customHeight="1" outlineLevel="1" x14ac:dyDescent="0.2">
      <c r="A8" s="99" t="s">
        <v>2415</v>
      </c>
      <c r="B8" s="60" t="s">
        <v>238</v>
      </c>
      <c r="C8" s="40" t="s">
        <v>79</v>
      </c>
      <c r="D8" s="41">
        <v>1066.01</v>
      </c>
      <c r="E8" s="41">
        <v>995.97</v>
      </c>
      <c r="F8" s="41">
        <v>989.1</v>
      </c>
      <c r="G8" s="41">
        <v>896.72</v>
      </c>
      <c r="H8" s="41">
        <v>857.82</v>
      </c>
      <c r="I8" s="41">
        <v>860.59</v>
      </c>
      <c r="J8" s="41">
        <v>908.29</v>
      </c>
      <c r="K8" s="41">
        <v>895.53</v>
      </c>
      <c r="L8" s="41">
        <v>769.72</v>
      </c>
      <c r="M8" s="41">
        <v>842.51</v>
      </c>
      <c r="N8" s="41">
        <v>992.72</v>
      </c>
      <c r="O8" s="41">
        <v>1017.24</v>
      </c>
      <c r="P8" s="41">
        <v>1049.17</v>
      </c>
      <c r="Q8" s="41">
        <v>1078.8800000000001</v>
      </c>
      <c r="R8" s="41">
        <v>1089.55</v>
      </c>
      <c r="S8" s="41">
        <v>1129.55</v>
      </c>
      <c r="T8" s="41">
        <v>1164.45</v>
      </c>
      <c r="U8" s="41">
        <v>1191.26</v>
      </c>
      <c r="V8" s="41">
        <v>1195.27</v>
      </c>
      <c r="W8" s="41">
        <v>1193.19</v>
      </c>
      <c r="X8" s="41">
        <v>1196.54</v>
      </c>
      <c r="Y8" s="41">
        <v>1191.9100000000001</v>
      </c>
      <c r="Z8" s="41">
        <v>1125.6500000000001</v>
      </c>
      <c r="AA8" s="41">
        <v>1032.49</v>
      </c>
    </row>
    <row r="9" spans="1:27" ht="12.75" hidden="1" customHeight="1" outlineLevel="1" x14ac:dyDescent="0.2">
      <c r="A9" s="99" t="s">
        <v>2416</v>
      </c>
      <c r="B9" s="60" t="s">
        <v>90</v>
      </c>
      <c r="C9" s="40" t="s">
        <v>79</v>
      </c>
      <c r="D9" s="41">
        <v>66.180000000000007</v>
      </c>
      <c r="E9" s="41">
        <f>$D$9</f>
        <v>66.180000000000007</v>
      </c>
      <c r="F9" s="41">
        <f t="shared" ref="F9:AA9" si="1">$D$9</f>
        <v>66.180000000000007</v>
      </c>
      <c r="G9" s="41">
        <f t="shared" si="1"/>
        <v>66.180000000000007</v>
      </c>
      <c r="H9" s="41">
        <f t="shared" si="1"/>
        <v>66.180000000000007</v>
      </c>
      <c r="I9" s="41">
        <f t="shared" si="1"/>
        <v>66.180000000000007</v>
      </c>
      <c r="J9" s="41">
        <f t="shared" si="1"/>
        <v>66.180000000000007</v>
      </c>
      <c r="K9" s="41">
        <f t="shared" si="1"/>
        <v>66.180000000000007</v>
      </c>
      <c r="L9" s="41">
        <f t="shared" si="1"/>
        <v>66.180000000000007</v>
      </c>
      <c r="M9" s="41">
        <f t="shared" si="1"/>
        <v>66.180000000000007</v>
      </c>
      <c r="N9" s="41">
        <f t="shared" si="1"/>
        <v>66.180000000000007</v>
      </c>
      <c r="O9" s="41">
        <f t="shared" si="1"/>
        <v>66.180000000000007</v>
      </c>
      <c r="P9" s="41">
        <f t="shared" si="1"/>
        <v>66.180000000000007</v>
      </c>
      <c r="Q9" s="41">
        <f t="shared" si="1"/>
        <v>66.180000000000007</v>
      </c>
      <c r="R9" s="41">
        <f t="shared" si="1"/>
        <v>66.180000000000007</v>
      </c>
      <c r="S9" s="41">
        <f t="shared" si="1"/>
        <v>66.180000000000007</v>
      </c>
      <c r="T9" s="41">
        <f t="shared" si="1"/>
        <v>66.180000000000007</v>
      </c>
      <c r="U9" s="41">
        <f t="shared" si="1"/>
        <v>66.180000000000007</v>
      </c>
      <c r="V9" s="41">
        <f t="shared" si="1"/>
        <v>66.180000000000007</v>
      </c>
      <c r="W9" s="41">
        <f t="shared" si="1"/>
        <v>66.180000000000007</v>
      </c>
      <c r="X9" s="41">
        <f t="shared" si="1"/>
        <v>66.180000000000007</v>
      </c>
      <c r="Y9" s="41">
        <f t="shared" si="1"/>
        <v>66.180000000000007</v>
      </c>
      <c r="Z9" s="41">
        <f t="shared" si="1"/>
        <v>66.180000000000007</v>
      </c>
      <c r="AA9" s="41">
        <f t="shared" si="1"/>
        <v>66.180000000000007</v>
      </c>
    </row>
    <row r="10" spans="1:27" ht="12.75" hidden="1" customHeight="1" outlineLevel="1" x14ac:dyDescent="0.2">
      <c r="A10" s="99" t="s">
        <v>2417</v>
      </c>
      <c r="B10" s="60" t="s">
        <v>83</v>
      </c>
      <c r="C10" s="40" t="s">
        <v>79</v>
      </c>
      <c r="D10" s="41">
        <v>3.72</v>
      </c>
      <c r="E10" s="41">
        <v>3.72</v>
      </c>
      <c r="F10" s="41">
        <v>3.72</v>
      </c>
      <c r="G10" s="41">
        <v>3.72</v>
      </c>
      <c r="H10" s="41">
        <v>3.72</v>
      </c>
      <c r="I10" s="41">
        <v>3.72</v>
      </c>
      <c r="J10" s="41">
        <v>3.72</v>
      </c>
      <c r="K10" s="41">
        <v>3.72</v>
      </c>
      <c r="L10" s="41">
        <v>3.72</v>
      </c>
      <c r="M10" s="41">
        <v>3.72</v>
      </c>
      <c r="N10" s="41">
        <v>3.72</v>
      </c>
      <c r="O10" s="41">
        <v>3.72</v>
      </c>
      <c r="P10" s="41">
        <v>3.72</v>
      </c>
      <c r="Q10" s="41">
        <v>3.72</v>
      </c>
      <c r="R10" s="41">
        <v>3.72</v>
      </c>
      <c r="S10" s="41">
        <v>3.72</v>
      </c>
      <c r="T10" s="41">
        <v>3.72</v>
      </c>
      <c r="U10" s="41">
        <v>3.72</v>
      </c>
      <c r="V10" s="41">
        <v>3.72</v>
      </c>
      <c r="W10" s="41">
        <v>3.72</v>
      </c>
      <c r="X10" s="41">
        <v>3.72</v>
      </c>
      <c r="Y10" s="41">
        <v>3.72</v>
      </c>
      <c r="Z10" s="41">
        <v>3.72</v>
      </c>
      <c r="AA10" s="41">
        <v>3.72</v>
      </c>
    </row>
    <row r="11" spans="1:27" ht="12.75" hidden="1" customHeight="1" outlineLevel="1" x14ac:dyDescent="0.2">
      <c r="A11" s="99" t="s">
        <v>2418</v>
      </c>
      <c r="B11" s="60" t="s">
        <v>81</v>
      </c>
      <c r="C11" s="40" t="s">
        <v>79</v>
      </c>
      <c r="D11" s="41">
        <v>88.27</v>
      </c>
      <c r="E11" s="41">
        <f>$D$11</f>
        <v>88.27</v>
      </c>
      <c r="F11" s="41">
        <f t="shared" ref="F11:AA11" si="2">$D$11</f>
        <v>88.27</v>
      </c>
      <c r="G11" s="41">
        <f t="shared" si="2"/>
        <v>88.27</v>
      </c>
      <c r="H11" s="41">
        <f t="shared" si="2"/>
        <v>88.27</v>
      </c>
      <c r="I11" s="41">
        <f t="shared" si="2"/>
        <v>88.27</v>
      </c>
      <c r="J11" s="41">
        <f t="shared" si="2"/>
        <v>88.27</v>
      </c>
      <c r="K11" s="41">
        <f t="shared" si="2"/>
        <v>88.27</v>
      </c>
      <c r="L11" s="41">
        <f t="shared" si="2"/>
        <v>88.27</v>
      </c>
      <c r="M11" s="41">
        <f t="shared" si="2"/>
        <v>88.27</v>
      </c>
      <c r="N11" s="41">
        <f t="shared" si="2"/>
        <v>88.27</v>
      </c>
      <c r="O11" s="41">
        <f t="shared" si="2"/>
        <v>88.27</v>
      </c>
      <c r="P11" s="41">
        <f t="shared" si="2"/>
        <v>88.27</v>
      </c>
      <c r="Q11" s="41">
        <f t="shared" si="2"/>
        <v>88.27</v>
      </c>
      <c r="R11" s="41">
        <f t="shared" si="2"/>
        <v>88.27</v>
      </c>
      <c r="S11" s="41">
        <f t="shared" si="2"/>
        <v>88.27</v>
      </c>
      <c r="T11" s="41">
        <f t="shared" si="2"/>
        <v>88.27</v>
      </c>
      <c r="U11" s="41">
        <f t="shared" si="2"/>
        <v>88.27</v>
      </c>
      <c r="V11" s="41">
        <f t="shared" si="2"/>
        <v>88.27</v>
      </c>
      <c r="W11" s="41">
        <f t="shared" si="2"/>
        <v>88.27</v>
      </c>
      <c r="X11" s="41">
        <f t="shared" si="2"/>
        <v>88.27</v>
      </c>
      <c r="Y11" s="41">
        <f t="shared" si="2"/>
        <v>88.27</v>
      </c>
      <c r="Z11" s="41">
        <f t="shared" si="2"/>
        <v>88.27</v>
      </c>
      <c r="AA11" s="41">
        <f t="shared" si="2"/>
        <v>88.27</v>
      </c>
    </row>
    <row r="12" spans="1:27" collapsed="1" x14ac:dyDescent="0.2">
      <c r="A12" s="98" t="s">
        <v>2419</v>
      </c>
      <c r="B12" s="25" t="str">
        <f>"02"&amp;"."&amp;$B$801&amp;"."&amp;$B$802</f>
        <v>02.01.2024</v>
      </c>
      <c r="C12" s="88" t="s">
        <v>76</v>
      </c>
      <c r="D12" s="89">
        <f>ROUND(((D13+D14+D16+D15)/1000),5)</f>
        <v>1.23133</v>
      </c>
      <c r="E12" s="89">
        <f>ROUND(((E13+E14+E16+E15)/1000),5)</f>
        <v>1.0970200000000001</v>
      </c>
      <c r="F12" s="89">
        <f>ROUND(((F13+F14+F16+F15)/1000),5)</f>
        <v>0.96984999999999999</v>
      </c>
      <c r="G12" s="89">
        <f t="shared" ref="G12:AA12" si="3">ROUND(((G13+G14+G16+G15)/1000),5)</f>
        <v>0.92632000000000003</v>
      </c>
      <c r="H12" s="89">
        <f t="shared" si="3"/>
        <v>0.92520999999999998</v>
      </c>
      <c r="I12" s="89">
        <f t="shared" si="3"/>
        <v>0.96411000000000002</v>
      </c>
      <c r="J12" s="89">
        <f t="shared" si="3"/>
        <v>1.0349600000000001</v>
      </c>
      <c r="K12" s="89">
        <f t="shared" si="3"/>
        <v>1.22828</v>
      </c>
      <c r="L12" s="89">
        <f t="shared" si="3"/>
        <v>1.3016700000000001</v>
      </c>
      <c r="M12" s="89">
        <f t="shared" si="3"/>
        <v>1.4426000000000001</v>
      </c>
      <c r="N12" s="89">
        <f t="shared" si="3"/>
        <v>1.6236200000000001</v>
      </c>
      <c r="O12" s="89">
        <f t="shared" si="3"/>
        <v>1.6573100000000001</v>
      </c>
      <c r="P12" s="89">
        <f t="shared" si="3"/>
        <v>1.6652199999999999</v>
      </c>
      <c r="Q12" s="89">
        <f t="shared" si="3"/>
        <v>1.6683600000000001</v>
      </c>
      <c r="R12" s="89">
        <f t="shared" si="3"/>
        <v>1.64239</v>
      </c>
      <c r="S12" s="89">
        <f t="shared" si="3"/>
        <v>1.6449</v>
      </c>
      <c r="T12" s="89">
        <f t="shared" si="3"/>
        <v>1.69895</v>
      </c>
      <c r="U12" s="89">
        <f t="shared" si="3"/>
        <v>1.73306</v>
      </c>
      <c r="V12" s="89">
        <f t="shared" si="3"/>
        <v>1.74336</v>
      </c>
      <c r="W12" s="89">
        <f t="shared" si="3"/>
        <v>1.74213</v>
      </c>
      <c r="X12" s="89">
        <f t="shared" si="3"/>
        <v>1.74779</v>
      </c>
      <c r="Y12" s="89">
        <f t="shared" si="3"/>
        <v>1.7240500000000001</v>
      </c>
      <c r="Z12" s="89">
        <f t="shared" si="3"/>
        <v>1.5833200000000001</v>
      </c>
      <c r="AA12" s="89">
        <f t="shared" si="3"/>
        <v>1.3576699999999999</v>
      </c>
    </row>
    <row r="13" spans="1:27" ht="12.75" hidden="1" customHeight="1" outlineLevel="1" x14ac:dyDescent="0.2">
      <c r="A13" s="99" t="s">
        <v>2420</v>
      </c>
      <c r="B13" s="60" t="s">
        <v>238</v>
      </c>
      <c r="C13" s="40" t="s">
        <v>79</v>
      </c>
      <c r="D13" s="41">
        <v>1073.1600000000001</v>
      </c>
      <c r="E13" s="41">
        <v>938.85</v>
      </c>
      <c r="F13" s="41">
        <v>811.68</v>
      </c>
      <c r="G13" s="41">
        <v>768.15</v>
      </c>
      <c r="H13" s="41">
        <v>767.04</v>
      </c>
      <c r="I13" s="41">
        <v>805.94</v>
      </c>
      <c r="J13" s="41">
        <v>876.79</v>
      </c>
      <c r="K13" s="41">
        <v>1070.1099999999999</v>
      </c>
      <c r="L13" s="41">
        <v>1143.5</v>
      </c>
      <c r="M13" s="41">
        <v>1284.43</v>
      </c>
      <c r="N13" s="41">
        <v>1465.45</v>
      </c>
      <c r="O13" s="41">
        <v>1499.14</v>
      </c>
      <c r="P13" s="41">
        <v>1507.05</v>
      </c>
      <c r="Q13" s="41">
        <v>1510.19</v>
      </c>
      <c r="R13" s="41">
        <v>1484.22</v>
      </c>
      <c r="S13" s="41">
        <v>1486.73</v>
      </c>
      <c r="T13" s="41">
        <v>1540.78</v>
      </c>
      <c r="U13" s="41">
        <v>1574.89</v>
      </c>
      <c r="V13" s="41">
        <v>1585.19</v>
      </c>
      <c r="W13" s="41">
        <v>1583.96</v>
      </c>
      <c r="X13" s="41">
        <v>1589.62</v>
      </c>
      <c r="Y13" s="41">
        <v>1565.88</v>
      </c>
      <c r="Z13" s="41">
        <v>1425.15</v>
      </c>
      <c r="AA13" s="41">
        <v>1199.5</v>
      </c>
    </row>
    <row r="14" spans="1:27" ht="12.75" hidden="1" customHeight="1" outlineLevel="1" x14ac:dyDescent="0.2">
      <c r="A14" s="99" t="s">
        <v>2421</v>
      </c>
      <c r="B14" s="60" t="s">
        <v>90</v>
      </c>
      <c r="C14" s="40" t="s">
        <v>79</v>
      </c>
      <c r="D14" s="41">
        <f t="shared" ref="D14:AA14" si="4">$D$9</f>
        <v>66.180000000000007</v>
      </c>
      <c r="E14" s="41">
        <f t="shared" si="4"/>
        <v>66.180000000000007</v>
      </c>
      <c r="F14" s="41">
        <f t="shared" si="4"/>
        <v>66.180000000000007</v>
      </c>
      <c r="G14" s="41">
        <f t="shared" si="4"/>
        <v>66.180000000000007</v>
      </c>
      <c r="H14" s="41">
        <f t="shared" si="4"/>
        <v>66.180000000000007</v>
      </c>
      <c r="I14" s="41">
        <f t="shared" si="4"/>
        <v>66.180000000000007</v>
      </c>
      <c r="J14" s="41">
        <f t="shared" si="4"/>
        <v>66.180000000000007</v>
      </c>
      <c r="K14" s="41">
        <f t="shared" si="4"/>
        <v>66.180000000000007</v>
      </c>
      <c r="L14" s="41">
        <f t="shared" si="4"/>
        <v>66.180000000000007</v>
      </c>
      <c r="M14" s="41">
        <f t="shared" si="4"/>
        <v>66.180000000000007</v>
      </c>
      <c r="N14" s="41">
        <f t="shared" si="4"/>
        <v>66.180000000000007</v>
      </c>
      <c r="O14" s="41">
        <f t="shared" si="4"/>
        <v>66.180000000000007</v>
      </c>
      <c r="P14" s="41">
        <f t="shared" si="4"/>
        <v>66.180000000000007</v>
      </c>
      <c r="Q14" s="41">
        <f t="shared" si="4"/>
        <v>66.180000000000007</v>
      </c>
      <c r="R14" s="41">
        <f t="shared" si="4"/>
        <v>66.180000000000007</v>
      </c>
      <c r="S14" s="41">
        <f t="shared" si="4"/>
        <v>66.180000000000007</v>
      </c>
      <c r="T14" s="41">
        <f t="shared" si="4"/>
        <v>66.180000000000007</v>
      </c>
      <c r="U14" s="41">
        <f t="shared" si="4"/>
        <v>66.180000000000007</v>
      </c>
      <c r="V14" s="41">
        <f t="shared" si="4"/>
        <v>66.180000000000007</v>
      </c>
      <c r="W14" s="41">
        <f t="shared" si="4"/>
        <v>66.180000000000007</v>
      </c>
      <c r="X14" s="41">
        <f t="shared" si="4"/>
        <v>66.180000000000007</v>
      </c>
      <c r="Y14" s="41">
        <f t="shared" si="4"/>
        <v>66.180000000000007</v>
      </c>
      <c r="Z14" s="41">
        <f t="shared" si="4"/>
        <v>66.180000000000007</v>
      </c>
      <c r="AA14" s="41">
        <f t="shared" si="4"/>
        <v>66.180000000000007</v>
      </c>
    </row>
    <row r="15" spans="1:27" ht="12.75" hidden="1" customHeight="1" outlineLevel="1" x14ac:dyDescent="0.2">
      <c r="A15" s="99" t="s">
        <v>2422</v>
      </c>
      <c r="B15" s="60" t="s">
        <v>83</v>
      </c>
      <c r="C15" s="40" t="s">
        <v>79</v>
      </c>
      <c r="D15" s="41">
        <v>3.72</v>
      </c>
      <c r="E15" s="41">
        <v>3.72</v>
      </c>
      <c r="F15" s="41">
        <v>3.72</v>
      </c>
      <c r="G15" s="41">
        <v>3.72</v>
      </c>
      <c r="H15" s="41">
        <v>3.72</v>
      </c>
      <c r="I15" s="41">
        <v>3.72</v>
      </c>
      <c r="J15" s="41">
        <v>3.72</v>
      </c>
      <c r="K15" s="41">
        <v>3.72</v>
      </c>
      <c r="L15" s="41">
        <v>3.72</v>
      </c>
      <c r="M15" s="41">
        <v>3.72</v>
      </c>
      <c r="N15" s="41">
        <v>3.72</v>
      </c>
      <c r="O15" s="41">
        <v>3.72</v>
      </c>
      <c r="P15" s="41">
        <v>3.72</v>
      </c>
      <c r="Q15" s="41">
        <v>3.72</v>
      </c>
      <c r="R15" s="41">
        <v>3.72</v>
      </c>
      <c r="S15" s="41">
        <v>3.72</v>
      </c>
      <c r="T15" s="41">
        <v>3.72</v>
      </c>
      <c r="U15" s="41">
        <v>3.72</v>
      </c>
      <c r="V15" s="41">
        <v>3.72</v>
      </c>
      <c r="W15" s="41">
        <v>3.72</v>
      </c>
      <c r="X15" s="41">
        <v>3.72</v>
      </c>
      <c r="Y15" s="41">
        <v>3.72</v>
      </c>
      <c r="Z15" s="41">
        <v>3.72</v>
      </c>
      <c r="AA15" s="41">
        <v>3.72</v>
      </c>
    </row>
    <row r="16" spans="1:27" ht="12.75" hidden="1" customHeight="1" outlineLevel="1" x14ac:dyDescent="0.2">
      <c r="A16" s="99" t="s">
        <v>2423</v>
      </c>
      <c r="B16" s="60" t="s">
        <v>81</v>
      </c>
      <c r="C16" s="40" t="s">
        <v>79</v>
      </c>
      <c r="D16" s="41">
        <f>$D$11</f>
        <v>88.27</v>
      </c>
      <c r="E16" s="41">
        <f t="shared" ref="E16:AA16" si="5">$D$11</f>
        <v>88.27</v>
      </c>
      <c r="F16" s="41">
        <f t="shared" si="5"/>
        <v>88.27</v>
      </c>
      <c r="G16" s="41">
        <f t="shared" si="5"/>
        <v>88.27</v>
      </c>
      <c r="H16" s="41">
        <f t="shared" si="5"/>
        <v>88.27</v>
      </c>
      <c r="I16" s="41">
        <f t="shared" si="5"/>
        <v>88.27</v>
      </c>
      <c r="J16" s="41">
        <f t="shared" si="5"/>
        <v>88.27</v>
      </c>
      <c r="K16" s="41">
        <f t="shared" si="5"/>
        <v>88.27</v>
      </c>
      <c r="L16" s="41">
        <f t="shared" si="5"/>
        <v>88.27</v>
      </c>
      <c r="M16" s="41">
        <f t="shared" si="5"/>
        <v>88.27</v>
      </c>
      <c r="N16" s="41">
        <f t="shared" si="5"/>
        <v>88.27</v>
      </c>
      <c r="O16" s="41">
        <f t="shared" si="5"/>
        <v>88.27</v>
      </c>
      <c r="P16" s="41">
        <f t="shared" si="5"/>
        <v>88.27</v>
      </c>
      <c r="Q16" s="41">
        <f t="shared" si="5"/>
        <v>88.27</v>
      </c>
      <c r="R16" s="41">
        <f t="shared" si="5"/>
        <v>88.27</v>
      </c>
      <c r="S16" s="41">
        <f t="shared" si="5"/>
        <v>88.27</v>
      </c>
      <c r="T16" s="41">
        <f t="shared" si="5"/>
        <v>88.27</v>
      </c>
      <c r="U16" s="41">
        <f t="shared" si="5"/>
        <v>88.27</v>
      </c>
      <c r="V16" s="41">
        <f t="shared" si="5"/>
        <v>88.27</v>
      </c>
      <c r="W16" s="41">
        <f t="shared" si="5"/>
        <v>88.27</v>
      </c>
      <c r="X16" s="41">
        <f t="shared" si="5"/>
        <v>88.27</v>
      </c>
      <c r="Y16" s="41">
        <f t="shared" si="5"/>
        <v>88.27</v>
      </c>
      <c r="Z16" s="41">
        <f t="shared" si="5"/>
        <v>88.27</v>
      </c>
      <c r="AA16" s="41">
        <f t="shared" si="5"/>
        <v>88.27</v>
      </c>
    </row>
    <row r="17" spans="1:27" ht="12.75" customHeight="1" collapsed="1" x14ac:dyDescent="0.2">
      <c r="A17" s="98" t="s">
        <v>2424</v>
      </c>
      <c r="B17" s="25" t="str">
        <f>"03"&amp;"."&amp;$B$801&amp;"."&amp;$B$802</f>
        <v>03.01.2024</v>
      </c>
      <c r="C17" s="88" t="s">
        <v>76</v>
      </c>
      <c r="D17" s="89">
        <f>ROUND(((D18+D19+D21+D20)/1000),5)</f>
        <v>1.2417199999999999</v>
      </c>
      <c r="E17" s="89">
        <f>ROUND(((E18+E19+E21+E20)/1000),5)</f>
        <v>1.16815</v>
      </c>
      <c r="F17" s="89">
        <f>ROUND(((F18+F19+F21+F20)/1000),5)</f>
        <v>1.1432599999999999</v>
      </c>
      <c r="G17" s="89">
        <f t="shared" ref="G17:AA17" si="6">ROUND(((G18+G19+G21+G20)/1000),5)</f>
        <v>1.1039699999999999</v>
      </c>
      <c r="H17" s="89">
        <f t="shared" si="6"/>
        <v>1.0836399999999999</v>
      </c>
      <c r="I17" s="89">
        <f t="shared" si="6"/>
        <v>1.16439</v>
      </c>
      <c r="J17" s="89">
        <f t="shared" si="6"/>
        <v>1.2270099999999999</v>
      </c>
      <c r="K17" s="89">
        <f t="shared" si="6"/>
        <v>1.3510500000000001</v>
      </c>
      <c r="L17" s="89">
        <f t="shared" si="6"/>
        <v>1.4905999999999999</v>
      </c>
      <c r="M17" s="89">
        <f t="shared" si="6"/>
        <v>1.6796</v>
      </c>
      <c r="N17" s="89">
        <f t="shared" si="6"/>
        <v>1.77081</v>
      </c>
      <c r="O17" s="89">
        <f t="shared" si="6"/>
        <v>1.80348</v>
      </c>
      <c r="P17" s="89">
        <f t="shared" si="6"/>
        <v>1.8002800000000001</v>
      </c>
      <c r="Q17" s="89">
        <f t="shared" si="6"/>
        <v>1.7979499999999999</v>
      </c>
      <c r="R17" s="89">
        <f t="shared" si="6"/>
        <v>1.74891</v>
      </c>
      <c r="S17" s="89">
        <f t="shared" si="6"/>
        <v>1.7357199999999999</v>
      </c>
      <c r="T17" s="89">
        <f t="shared" si="6"/>
        <v>1.80589</v>
      </c>
      <c r="U17" s="89">
        <f t="shared" si="6"/>
        <v>1.85104</v>
      </c>
      <c r="V17" s="89">
        <f t="shared" si="6"/>
        <v>1.8616299999999999</v>
      </c>
      <c r="W17" s="89">
        <f t="shared" si="6"/>
        <v>1.8435299999999999</v>
      </c>
      <c r="X17" s="89">
        <f t="shared" si="6"/>
        <v>1.81345</v>
      </c>
      <c r="Y17" s="89">
        <f t="shared" si="6"/>
        <v>1.7048000000000001</v>
      </c>
      <c r="Z17" s="89">
        <f t="shared" si="6"/>
        <v>1.5221899999999999</v>
      </c>
      <c r="AA17" s="89">
        <f t="shared" si="6"/>
        <v>1.34944</v>
      </c>
    </row>
    <row r="18" spans="1:27" ht="12.75" hidden="1" customHeight="1" outlineLevel="1" x14ac:dyDescent="0.2">
      <c r="A18" s="99" t="s">
        <v>2425</v>
      </c>
      <c r="B18" s="60" t="s">
        <v>238</v>
      </c>
      <c r="C18" s="40" t="s">
        <v>79</v>
      </c>
      <c r="D18" s="41">
        <v>1083.55</v>
      </c>
      <c r="E18" s="41">
        <v>1009.98</v>
      </c>
      <c r="F18" s="41">
        <v>985.09</v>
      </c>
      <c r="G18" s="41">
        <v>945.8</v>
      </c>
      <c r="H18" s="41">
        <v>925.47</v>
      </c>
      <c r="I18" s="41">
        <v>1006.22</v>
      </c>
      <c r="J18" s="41">
        <v>1068.8399999999999</v>
      </c>
      <c r="K18" s="41">
        <v>1192.8800000000001</v>
      </c>
      <c r="L18" s="41">
        <v>1332.43</v>
      </c>
      <c r="M18" s="41">
        <v>1521.43</v>
      </c>
      <c r="N18" s="41">
        <v>1612.64</v>
      </c>
      <c r="O18" s="41">
        <v>1645.31</v>
      </c>
      <c r="P18" s="41">
        <v>1642.11</v>
      </c>
      <c r="Q18" s="41">
        <v>1639.78</v>
      </c>
      <c r="R18" s="41">
        <v>1590.74</v>
      </c>
      <c r="S18" s="41">
        <v>1577.55</v>
      </c>
      <c r="T18" s="41">
        <v>1647.72</v>
      </c>
      <c r="U18" s="41">
        <v>1692.87</v>
      </c>
      <c r="V18" s="41">
        <v>1703.46</v>
      </c>
      <c r="W18" s="41">
        <v>1685.36</v>
      </c>
      <c r="X18" s="41">
        <v>1655.28</v>
      </c>
      <c r="Y18" s="41">
        <v>1546.63</v>
      </c>
      <c r="Z18" s="41">
        <v>1364.02</v>
      </c>
      <c r="AA18" s="41">
        <v>1191.27</v>
      </c>
    </row>
    <row r="19" spans="1:27" ht="12.75" hidden="1" customHeight="1" outlineLevel="1" x14ac:dyDescent="0.2">
      <c r="A19" s="99" t="s">
        <v>2426</v>
      </c>
      <c r="B19" s="60" t="s">
        <v>90</v>
      </c>
      <c r="C19" s="40" t="s">
        <v>79</v>
      </c>
      <c r="D19" s="41">
        <f t="shared" ref="D19:AA19" si="7">$D$9</f>
        <v>66.180000000000007</v>
      </c>
      <c r="E19" s="41">
        <f t="shared" si="7"/>
        <v>66.180000000000007</v>
      </c>
      <c r="F19" s="41">
        <f t="shared" si="7"/>
        <v>66.180000000000007</v>
      </c>
      <c r="G19" s="41">
        <f t="shared" si="7"/>
        <v>66.180000000000007</v>
      </c>
      <c r="H19" s="41">
        <f t="shared" si="7"/>
        <v>66.180000000000007</v>
      </c>
      <c r="I19" s="41">
        <f t="shared" si="7"/>
        <v>66.180000000000007</v>
      </c>
      <c r="J19" s="41">
        <f t="shared" si="7"/>
        <v>66.180000000000007</v>
      </c>
      <c r="K19" s="41">
        <f t="shared" si="7"/>
        <v>66.180000000000007</v>
      </c>
      <c r="L19" s="41">
        <f t="shared" si="7"/>
        <v>66.180000000000007</v>
      </c>
      <c r="M19" s="41">
        <f t="shared" si="7"/>
        <v>66.180000000000007</v>
      </c>
      <c r="N19" s="41">
        <f t="shared" si="7"/>
        <v>66.180000000000007</v>
      </c>
      <c r="O19" s="41">
        <f t="shared" si="7"/>
        <v>66.180000000000007</v>
      </c>
      <c r="P19" s="41">
        <f t="shared" si="7"/>
        <v>66.180000000000007</v>
      </c>
      <c r="Q19" s="41">
        <f t="shared" si="7"/>
        <v>66.180000000000007</v>
      </c>
      <c r="R19" s="41">
        <f t="shared" si="7"/>
        <v>66.180000000000007</v>
      </c>
      <c r="S19" s="41">
        <f t="shared" si="7"/>
        <v>66.180000000000007</v>
      </c>
      <c r="T19" s="41">
        <f t="shared" si="7"/>
        <v>66.180000000000007</v>
      </c>
      <c r="U19" s="41">
        <f t="shared" si="7"/>
        <v>66.180000000000007</v>
      </c>
      <c r="V19" s="41">
        <f t="shared" si="7"/>
        <v>66.180000000000007</v>
      </c>
      <c r="W19" s="41">
        <f t="shared" si="7"/>
        <v>66.180000000000007</v>
      </c>
      <c r="X19" s="41">
        <f t="shared" si="7"/>
        <v>66.180000000000007</v>
      </c>
      <c r="Y19" s="41">
        <f t="shared" si="7"/>
        <v>66.180000000000007</v>
      </c>
      <c r="Z19" s="41">
        <f t="shared" si="7"/>
        <v>66.180000000000007</v>
      </c>
      <c r="AA19" s="41">
        <f t="shared" si="7"/>
        <v>66.180000000000007</v>
      </c>
    </row>
    <row r="20" spans="1:27" ht="12.75" hidden="1" customHeight="1" outlineLevel="1" x14ac:dyDescent="0.2">
      <c r="A20" s="99" t="s">
        <v>2427</v>
      </c>
      <c r="B20" s="60" t="s">
        <v>83</v>
      </c>
      <c r="C20" s="40" t="s">
        <v>79</v>
      </c>
      <c r="D20" s="41">
        <v>3.72</v>
      </c>
      <c r="E20" s="41">
        <v>3.72</v>
      </c>
      <c r="F20" s="41">
        <v>3.72</v>
      </c>
      <c r="G20" s="41">
        <v>3.72</v>
      </c>
      <c r="H20" s="41">
        <v>3.72</v>
      </c>
      <c r="I20" s="41">
        <v>3.72</v>
      </c>
      <c r="J20" s="41">
        <v>3.72</v>
      </c>
      <c r="K20" s="41">
        <v>3.72</v>
      </c>
      <c r="L20" s="41">
        <v>3.72</v>
      </c>
      <c r="M20" s="41">
        <v>3.72</v>
      </c>
      <c r="N20" s="41">
        <v>3.72</v>
      </c>
      <c r="O20" s="41">
        <v>3.72</v>
      </c>
      <c r="P20" s="41">
        <v>3.72</v>
      </c>
      <c r="Q20" s="41">
        <v>3.72</v>
      </c>
      <c r="R20" s="41">
        <v>3.72</v>
      </c>
      <c r="S20" s="41">
        <v>3.72</v>
      </c>
      <c r="T20" s="41">
        <v>3.72</v>
      </c>
      <c r="U20" s="41">
        <v>3.72</v>
      </c>
      <c r="V20" s="41">
        <v>3.72</v>
      </c>
      <c r="W20" s="41">
        <v>3.72</v>
      </c>
      <c r="X20" s="41">
        <v>3.72</v>
      </c>
      <c r="Y20" s="41">
        <v>3.72</v>
      </c>
      <c r="Z20" s="41">
        <v>3.72</v>
      </c>
      <c r="AA20" s="41">
        <v>3.72</v>
      </c>
    </row>
    <row r="21" spans="1:27" ht="12.75" hidden="1" customHeight="1" outlineLevel="1" x14ac:dyDescent="0.2">
      <c r="A21" s="99" t="s">
        <v>2428</v>
      </c>
      <c r="B21" s="60" t="s">
        <v>81</v>
      </c>
      <c r="C21" s="40" t="s">
        <v>79</v>
      </c>
      <c r="D21" s="41">
        <f>$D$11</f>
        <v>88.27</v>
      </c>
      <c r="E21" s="41">
        <f t="shared" ref="E21:AA21" si="8">$D$11</f>
        <v>88.27</v>
      </c>
      <c r="F21" s="41">
        <f t="shared" si="8"/>
        <v>88.27</v>
      </c>
      <c r="G21" s="41">
        <f t="shared" si="8"/>
        <v>88.27</v>
      </c>
      <c r="H21" s="41">
        <f t="shared" si="8"/>
        <v>88.27</v>
      </c>
      <c r="I21" s="41">
        <f t="shared" si="8"/>
        <v>88.27</v>
      </c>
      <c r="J21" s="41">
        <f t="shared" si="8"/>
        <v>88.27</v>
      </c>
      <c r="K21" s="41">
        <f t="shared" si="8"/>
        <v>88.27</v>
      </c>
      <c r="L21" s="41">
        <f t="shared" si="8"/>
        <v>88.27</v>
      </c>
      <c r="M21" s="41">
        <f t="shared" si="8"/>
        <v>88.27</v>
      </c>
      <c r="N21" s="41">
        <f t="shared" si="8"/>
        <v>88.27</v>
      </c>
      <c r="O21" s="41">
        <f t="shared" si="8"/>
        <v>88.27</v>
      </c>
      <c r="P21" s="41">
        <f t="shared" si="8"/>
        <v>88.27</v>
      </c>
      <c r="Q21" s="41">
        <f t="shared" si="8"/>
        <v>88.27</v>
      </c>
      <c r="R21" s="41">
        <f t="shared" si="8"/>
        <v>88.27</v>
      </c>
      <c r="S21" s="41">
        <f t="shared" si="8"/>
        <v>88.27</v>
      </c>
      <c r="T21" s="41">
        <f t="shared" si="8"/>
        <v>88.27</v>
      </c>
      <c r="U21" s="41">
        <f t="shared" si="8"/>
        <v>88.27</v>
      </c>
      <c r="V21" s="41">
        <f t="shared" si="8"/>
        <v>88.27</v>
      </c>
      <c r="W21" s="41">
        <f t="shared" si="8"/>
        <v>88.27</v>
      </c>
      <c r="X21" s="41">
        <f t="shared" si="8"/>
        <v>88.27</v>
      </c>
      <c r="Y21" s="41">
        <f t="shared" si="8"/>
        <v>88.27</v>
      </c>
      <c r="Z21" s="41">
        <f t="shared" si="8"/>
        <v>88.27</v>
      </c>
      <c r="AA21" s="41">
        <f t="shared" si="8"/>
        <v>88.27</v>
      </c>
    </row>
    <row r="22" spans="1:27" ht="12.75" customHeight="1" collapsed="1" x14ac:dyDescent="0.2">
      <c r="A22" s="98" t="s">
        <v>2429</v>
      </c>
      <c r="B22" s="25" t="str">
        <f>"04"&amp;"."&amp;$B$801&amp;"."&amp;$B$802</f>
        <v>04.01.2024</v>
      </c>
      <c r="C22" s="88" t="s">
        <v>76</v>
      </c>
      <c r="D22" s="89">
        <f>ROUND(((D23+D24+D26+D25)/1000),5)</f>
        <v>1.35432</v>
      </c>
      <c r="E22" s="89">
        <f>ROUND(((E23+E24+E26+E25)/1000),5)</f>
        <v>1.2439800000000001</v>
      </c>
      <c r="F22" s="89">
        <f>ROUND(((F23+F24+F26+F25)/1000),5)</f>
        <v>1.1667700000000001</v>
      </c>
      <c r="G22" s="89">
        <f t="shared" ref="G22:AA22" si="9">ROUND(((G23+G24+G26+G25)/1000),5)</f>
        <v>1.1165700000000001</v>
      </c>
      <c r="H22" s="89">
        <f t="shared" si="9"/>
        <v>1.1246700000000001</v>
      </c>
      <c r="I22" s="89">
        <f t="shared" si="9"/>
        <v>1.1632400000000001</v>
      </c>
      <c r="J22" s="89">
        <f t="shared" si="9"/>
        <v>1.1982699999999999</v>
      </c>
      <c r="K22" s="89">
        <f t="shared" si="9"/>
        <v>1.35965</v>
      </c>
      <c r="L22" s="89">
        <f t="shared" si="9"/>
        <v>1.5996699999999999</v>
      </c>
      <c r="M22" s="89">
        <f t="shared" si="9"/>
        <v>1.8073399999999999</v>
      </c>
      <c r="N22" s="89">
        <f t="shared" si="9"/>
        <v>1.9838899999999999</v>
      </c>
      <c r="O22" s="89">
        <f t="shared" si="9"/>
        <v>2.00983</v>
      </c>
      <c r="P22" s="89">
        <f t="shared" si="9"/>
        <v>2.0120499999999999</v>
      </c>
      <c r="Q22" s="89">
        <f t="shared" si="9"/>
        <v>2.01389</v>
      </c>
      <c r="R22" s="89">
        <f t="shared" si="9"/>
        <v>1.9796800000000001</v>
      </c>
      <c r="S22" s="89">
        <f t="shared" si="9"/>
        <v>1.9604699999999999</v>
      </c>
      <c r="T22" s="89">
        <f t="shared" si="9"/>
        <v>2.0071300000000001</v>
      </c>
      <c r="U22" s="89">
        <f t="shared" si="9"/>
        <v>2.0324599999999999</v>
      </c>
      <c r="V22" s="89">
        <f t="shared" si="9"/>
        <v>2.0181100000000001</v>
      </c>
      <c r="W22" s="89">
        <f t="shared" si="9"/>
        <v>2.0035400000000001</v>
      </c>
      <c r="X22" s="89">
        <f t="shared" si="9"/>
        <v>1.98526</v>
      </c>
      <c r="Y22" s="89">
        <f t="shared" si="9"/>
        <v>1.8097700000000001</v>
      </c>
      <c r="Z22" s="89">
        <f t="shared" si="9"/>
        <v>1.67855</v>
      </c>
      <c r="AA22" s="89">
        <f t="shared" si="9"/>
        <v>1.46038</v>
      </c>
    </row>
    <row r="23" spans="1:27" ht="12.75" hidden="1" customHeight="1" outlineLevel="1" x14ac:dyDescent="0.2">
      <c r="A23" s="99" t="s">
        <v>2430</v>
      </c>
      <c r="B23" s="60" t="s">
        <v>238</v>
      </c>
      <c r="C23" s="40" t="s">
        <v>79</v>
      </c>
      <c r="D23" s="41">
        <v>1196.1500000000001</v>
      </c>
      <c r="E23" s="41">
        <v>1085.81</v>
      </c>
      <c r="F23" s="41">
        <v>1008.6</v>
      </c>
      <c r="G23" s="41">
        <v>958.4</v>
      </c>
      <c r="H23" s="41">
        <v>966.5</v>
      </c>
      <c r="I23" s="41">
        <v>1005.07</v>
      </c>
      <c r="J23" s="41">
        <v>1040.0999999999999</v>
      </c>
      <c r="K23" s="41">
        <v>1201.48</v>
      </c>
      <c r="L23" s="41">
        <v>1441.5</v>
      </c>
      <c r="M23" s="41">
        <v>1649.17</v>
      </c>
      <c r="N23" s="41">
        <v>1825.72</v>
      </c>
      <c r="O23" s="41">
        <v>1851.66</v>
      </c>
      <c r="P23" s="41">
        <v>1853.88</v>
      </c>
      <c r="Q23" s="41">
        <v>1855.72</v>
      </c>
      <c r="R23" s="41">
        <v>1821.51</v>
      </c>
      <c r="S23" s="41">
        <v>1802.3</v>
      </c>
      <c r="T23" s="41">
        <v>1848.96</v>
      </c>
      <c r="U23" s="41">
        <v>1874.29</v>
      </c>
      <c r="V23" s="41">
        <v>1859.94</v>
      </c>
      <c r="W23" s="41">
        <v>1845.37</v>
      </c>
      <c r="X23" s="41">
        <v>1827.09</v>
      </c>
      <c r="Y23" s="41">
        <v>1651.6</v>
      </c>
      <c r="Z23" s="41">
        <v>1520.38</v>
      </c>
      <c r="AA23" s="41">
        <v>1302.21</v>
      </c>
    </row>
    <row r="24" spans="1:27" ht="12.75" hidden="1" customHeight="1" outlineLevel="1" x14ac:dyDescent="0.2">
      <c r="A24" s="99" t="s">
        <v>2431</v>
      </c>
      <c r="B24" s="60" t="s">
        <v>90</v>
      </c>
      <c r="C24" s="40" t="s">
        <v>79</v>
      </c>
      <c r="D24" s="41">
        <f t="shared" ref="D24:AA24" si="10">$D$9</f>
        <v>66.180000000000007</v>
      </c>
      <c r="E24" s="41">
        <f t="shared" si="10"/>
        <v>66.180000000000007</v>
      </c>
      <c r="F24" s="41">
        <f t="shared" si="10"/>
        <v>66.180000000000007</v>
      </c>
      <c r="G24" s="41">
        <f t="shared" si="10"/>
        <v>66.180000000000007</v>
      </c>
      <c r="H24" s="41">
        <f t="shared" si="10"/>
        <v>66.180000000000007</v>
      </c>
      <c r="I24" s="41">
        <f t="shared" si="10"/>
        <v>66.180000000000007</v>
      </c>
      <c r="J24" s="41">
        <f t="shared" si="10"/>
        <v>66.180000000000007</v>
      </c>
      <c r="K24" s="41">
        <f t="shared" si="10"/>
        <v>66.180000000000007</v>
      </c>
      <c r="L24" s="41">
        <f t="shared" si="10"/>
        <v>66.180000000000007</v>
      </c>
      <c r="M24" s="41">
        <f t="shared" si="10"/>
        <v>66.180000000000007</v>
      </c>
      <c r="N24" s="41">
        <f t="shared" si="10"/>
        <v>66.180000000000007</v>
      </c>
      <c r="O24" s="41">
        <f t="shared" si="10"/>
        <v>66.180000000000007</v>
      </c>
      <c r="P24" s="41">
        <f t="shared" si="10"/>
        <v>66.180000000000007</v>
      </c>
      <c r="Q24" s="41">
        <f t="shared" si="10"/>
        <v>66.180000000000007</v>
      </c>
      <c r="R24" s="41">
        <f t="shared" si="10"/>
        <v>66.180000000000007</v>
      </c>
      <c r="S24" s="41">
        <f t="shared" si="10"/>
        <v>66.180000000000007</v>
      </c>
      <c r="T24" s="41">
        <f t="shared" si="10"/>
        <v>66.180000000000007</v>
      </c>
      <c r="U24" s="41">
        <f t="shared" si="10"/>
        <v>66.180000000000007</v>
      </c>
      <c r="V24" s="41">
        <f t="shared" si="10"/>
        <v>66.180000000000007</v>
      </c>
      <c r="W24" s="41">
        <f t="shared" si="10"/>
        <v>66.180000000000007</v>
      </c>
      <c r="X24" s="41">
        <f t="shared" si="10"/>
        <v>66.180000000000007</v>
      </c>
      <c r="Y24" s="41">
        <f t="shared" si="10"/>
        <v>66.180000000000007</v>
      </c>
      <c r="Z24" s="41">
        <f t="shared" si="10"/>
        <v>66.180000000000007</v>
      </c>
      <c r="AA24" s="41">
        <f t="shared" si="10"/>
        <v>66.180000000000007</v>
      </c>
    </row>
    <row r="25" spans="1:27" ht="12.75" hidden="1" customHeight="1" outlineLevel="1" x14ac:dyDescent="0.2">
      <c r="A25" s="99" t="s">
        <v>2432</v>
      </c>
      <c r="B25" s="60" t="s">
        <v>83</v>
      </c>
      <c r="C25" s="40" t="s">
        <v>79</v>
      </c>
      <c r="D25" s="41">
        <v>3.72</v>
      </c>
      <c r="E25" s="41">
        <v>3.72</v>
      </c>
      <c r="F25" s="41">
        <v>3.72</v>
      </c>
      <c r="G25" s="41">
        <v>3.72</v>
      </c>
      <c r="H25" s="41">
        <v>3.72</v>
      </c>
      <c r="I25" s="41">
        <v>3.72</v>
      </c>
      <c r="J25" s="41">
        <v>3.72</v>
      </c>
      <c r="K25" s="41">
        <v>3.72</v>
      </c>
      <c r="L25" s="41">
        <v>3.72</v>
      </c>
      <c r="M25" s="41">
        <v>3.72</v>
      </c>
      <c r="N25" s="41">
        <v>3.72</v>
      </c>
      <c r="O25" s="41">
        <v>3.72</v>
      </c>
      <c r="P25" s="41">
        <v>3.72</v>
      </c>
      <c r="Q25" s="41">
        <v>3.72</v>
      </c>
      <c r="R25" s="41">
        <v>3.72</v>
      </c>
      <c r="S25" s="41">
        <v>3.72</v>
      </c>
      <c r="T25" s="41">
        <v>3.72</v>
      </c>
      <c r="U25" s="41">
        <v>3.72</v>
      </c>
      <c r="V25" s="41">
        <v>3.72</v>
      </c>
      <c r="W25" s="41">
        <v>3.72</v>
      </c>
      <c r="X25" s="41">
        <v>3.72</v>
      </c>
      <c r="Y25" s="41">
        <v>3.72</v>
      </c>
      <c r="Z25" s="41">
        <v>3.72</v>
      </c>
      <c r="AA25" s="41">
        <v>3.72</v>
      </c>
    </row>
    <row r="26" spans="1:27" ht="12.75" hidden="1" customHeight="1" outlineLevel="1" x14ac:dyDescent="0.2">
      <c r="A26" s="99" t="s">
        <v>2433</v>
      </c>
      <c r="B26" s="60" t="s">
        <v>81</v>
      </c>
      <c r="C26" s="40" t="s">
        <v>79</v>
      </c>
      <c r="D26" s="41">
        <f>$D$11</f>
        <v>88.27</v>
      </c>
      <c r="E26" s="41">
        <f t="shared" ref="E26:AA26" si="11">$D$11</f>
        <v>88.27</v>
      </c>
      <c r="F26" s="41">
        <f t="shared" si="11"/>
        <v>88.27</v>
      </c>
      <c r="G26" s="41">
        <f t="shared" si="11"/>
        <v>88.27</v>
      </c>
      <c r="H26" s="41">
        <f t="shared" si="11"/>
        <v>88.27</v>
      </c>
      <c r="I26" s="41">
        <f t="shared" si="11"/>
        <v>88.27</v>
      </c>
      <c r="J26" s="41">
        <f t="shared" si="11"/>
        <v>88.27</v>
      </c>
      <c r="K26" s="41">
        <f t="shared" si="11"/>
        <v>88.27</v>
      </c>
      <c r="L26" s="41">
        <f t="shared" si="11"/>
        <v>88.27</v>
      </c>
      <c r="M26" s="41">
        <f t="shared" si="11"/>
        <v>88.27</v>
      </c>
      <c r="N26" s="41">
        <f t="shared" si="11"/>
        <v>88.27</v>
      </c>
      <c r="O26" s="41">
        <f t="shared" si="11"/>
        <v>88.27</v>
      </c>
      <c r="P26" s="41">
        <f t="shared" si="11"/>
        <v>88.27</v>
      </c>
      <c r="Q26" s="41">
        <f t="shared" si="11"/>
        <v>88.27</v>
      </c>
      <c r="R26" s="41">
        <f t="shared" si="11"/>
        <v>88.27</v>
      </c>
      <c r="S26" s="41">
        <f t="shared" si="11"/>
        <v>88.27</v>
      </c>
      <c r="T26" s="41">
        <f t="shared" si="11"/>
        <v>88.27</v>
      </c>
      <c r="U26" s="41">
        <f t="shared" si="11"/>
        <v>88.27</v>
      </c>
      <c r="V26" s="41">
        <f t="shared" si="11"/>
        <v>88.27</v>
      </c>
      <c r="W26" s="41">
        <f t="shared" si="11"/>
        <v>88.27</v>
      </c>
      <c r="X26" s="41">
        <f t="shared" si="11"/>
        <v>88.27</v>
      </c>
      <c r="Y26" s="41">
        <f t="shared" si="11"/>
        <v>88.27</v>
      </c>
      <c r="Z26" s="41">
        <f t="shared" si="11"/>
        <v>88.27</v>
      </c>
      <c r="AA26" s="41">
        <f t="shared" si="11"/>
        <v>88.27</v>
      </c>
    </row>
    <row r="27" spans="1:27" ht="12.75" customHeight="1" collapsed="1" x14ac:dyDescent="0.2">
      <c r="A27" s="98" t="s">
        <v>2434</v>
      </c>
      <c r="B27" s="25" t="str">
        <f>"05"&amp;"."&amp;$B$801&amp;"."&amp;$B$802</f>
        <v>05.01.2024</v>
      </c>
      <c r="C27" s="88" t="s">
        <v>76</v>
      </c>
      <c r="D27" s="89">
        <f>ROUND(((D28+D29+D31+D30)/1000),5)</f>
        <v>1.4117</v>
      </c>
      <c r="E27" s="89">
        <f>ROUND(((E28+E29+E31+E30)/1000),5)</f>
        <v>1.35283</v>
      </c>
      <c r="F27" s="89">
        <f>ROUND(((F28+F29+F31+F30)/1000),5)</f>
        <v>1.2957000000000001</v>
      </c>
      <c r="G27" s="89">
        <f t="shared" ref="G27:AA27" si="12">ROUND(((G28+G29+G31+G30)/1000),5)</f>
        <v>1.2375700000000001</v>
      </c>
      <c r="H27" s="89">
        <f t="shared" si="12"/>
        <v>1.2366900000000001</v>
      </c>
      <c r="I27" s="89">
        <f t="shared" si="12"/>
        <v>1.24417</v>
      </c>
      <c r="J27" s="89">
        <f t="shared" si="12"/>
        <v>1.2703800000000001</v>
      </c>
      <c r="K27" s="89">
        <f t="shared" si="12"/>
        <v>1.4020699999999999</v>
      </c>
      <c r="L27" s="89">
        <f t="shared" si="12"/>
        <v>1.6617900000000001</v>
      </c>
      <c r="M27" s="89">
        <f t="shared" si="12"/>
        <v>1.82172</v>
      </c>
      <c r="N27" s="89">
        <f t="shared" si="12"/>
        <v>1.9989699999999999</v>
      </c>
      <c r="O27" s="89">
        <f t="shared" si="12"/>
        <v>2.02766</v>
      </c>
      <c r="P27" s="89">
        <f t="shared" si="12"/>
        <v>2.0319500000000001</v>
      </c>
      <c r="Q27" s="89">
        <f t="shared" si="12"/>
        <v>2.03437</v>
      </c>
      <c r="R27" s="89">
        <f t="shared" si="12"/>
        <v>2.0047799999999998</v>
      </c>
      <c r="S27" s="89">
        <f t="shared" si="12"/>
        <v>1.9971099999999999</v>
      </c>
      <c r="T27" s="89">
        <f t="shared" si="12"/>
        <v>2.03668</v>
      </c>
      <c r="U27" s="89">
        <f t="shared" si="12"/>
        <v>2.0562100000000001</v>
      </c>
      <c r="V27" s="89">
        <f t="shared" si="12"/>
        <v>2.04474</v>
      </c>
      <c r="W27" s="89">
        <f t="shared" si="12"/>
        <v>2.0173299999999998</v>
      </c>
      <c r="X27" s="89">
        <f t="shared" si="12"/>
        <v>1.9607600000000001</v>
      </c>
      <c r="Y27" s="89">
        <f t="shared" si="12"/>
        <v>1.8157300000000001</v>
      </c>
      <c r="Z27" s="89">
        <f t="shared" si="12"/>
        <v>1.5925100000000001</v>
      </c>
      <c r="AA27" s="89">
        <f t="shared" si="12"/>
        <v>1.4465699999999999</v>
      </c>
    </row>
    <row r="28" spans="1:27" ht="12.75" hidden="1" customHeight="1" outlineLevel="1" x14ac:dyDescent="0.2">
      <c r="A28" s="99" t="s">
        <v>2435</v>
      </c>
      <c r="B28" s="60" t="s">
        <v>238</v>
      </c>
      <c r="C28" s="40" t="s">
        <v>79</v>
      </c>
      <c r="D28" s="41">
        <v>1253.53</v>
      </c>
      <c r="E28" s="41">
        <v>1194.6600000000001</v>
      </c>
      <c r="F28" s="41">
        <v>1137.53</v>
      </c>
      <c r="G28" s="41">
        <v>1079.4000000000001</v>
      </c>
      <c r="H28" s="41">
        <v>1078.52</v>
      </c>
      <c r="I28" s="41">
        <v>1086</v>
      </c>
      <c r="J28" s="41">
        <v>1112.21</v>
      </c>
      <c r="K28" s="41">
        <v>1243.9000000000001</v>
      </c>
      <c r="L28" s="41">
        <v>1503.62</v>
      </c>
      <c r="M28" s="41">
        <v>1663.55</v>
      </c>
      <c r="N28" s="41">
        <v>1840.8</v>
      </c>
      <c r="O28" s="41">
        <v>1869.49</v>
      </c>
      <c r="P28" s="41">
        <v>1873.78</v>
      </c>
      <c r="Q28" s="41">
        <v>1876.2</v>
      </c>
      <c r="R28" s="41">
        <v>1846.61</v>
      </c>
      <c r="S28" s="41">
        <v>1838.94</v>
      </c>
      <c r="T28" s="41">
        <v>1878.51</v>
      </c>
      <c r="U28" s="41">
        <v>1898.04</v>
      </c>
      <c r="V28" s="41">
        <v>1886.57</v>
      </c>
      <c r="W28" s="41">
        <v>1859.16</v>
      </c>
      <c r="X28" s="41">
        <v>1802.59</v>
      </c>
      <c r="Y28" s="41">
        <v>1657.56</v>
      </c>
      <c r="Z28" s="41">
        <v>1434.34</v>
      </c>
      <c r="AA28" s="41">
        <v>1288.4000000000001</v>
      </c>
    </row>
    <row r="29" spans="1:27" ht="12.75" hidden="1" customHeight="1" outlineLevel="1" x14ac:dyDescent="0.2">
      <c r="A29" s="99" t="s">
        <v>2436</v>
      </c>
      <c r="B29" s="60" t="s">
        <v>90</v>
      </c>
      <c r="C29" s="40" t="s">
        <v>79</v>
      </c>
      <c r="D29" s="41">
        <f t="shared" ref="D29:AA29" si="13">$D$9</f>
        <v>66.180000000000007</v>
      </c>
      <c r="E29" s="41">
        <f t="shared" si="13"/>
        <v>66.180000000000007</v>
      </c>
      <c r="F29" s="41">
        <f t="shared" si="13"/>
        <v>66.180000000000007</v>
      </c>
      <c r="G29" s="41">
        <f t="shared" si="13"/>
        <v>66.180000000000007</v>
      </c>
      <c r="H29" s="41">
        <f t="shared" si="13"/>
        <v>66.180000000000007</v>
      </c>
      <c r="I29" s="41">
        <f t="shared" si="13"/>
        <v>66.180000000000007</v>
      </c>
      <c r="J29" s="41">
        <f t="shared" si="13"/>
        <v>66.180000000000007</v>
      </c>
      <c r="K29" s="41">
        <f t="shared" si="13"/>
        <v>66.180000000000007</v>
      </c>
      <c r="L29" s="41">
        <f t="shared" si="13"/>
        <v>66.180000000000007</v>
      </c>
      <c r="M29" s="41">
        <f t="shared" si="13"/>
        <v>66.180000000000007</v>
      </c>
      <c r="N29" s="41">
        <f t="shared" si="13"/>
        <v>66.180000000000007</v>
      </c>
      <c r="O29" s="41">
        <f t="shared" si="13"/>
        <v>66.180000000000007</v>
      </c>
      <c r="P29" s="41">
        <f t="shared" si="13"/>
        <v>66.180000000000007</v>
      </c>
      <c r="Q29" s="41">
        <f t="shared" si="13"/>
        <v>66.180000000000007</v>
      </c>
      <c r="R29" s="41">
        <f t="shared" si="13"/>
        <v>66.180000000000007</v>
      </c>
      <c r="S29" s="41">
        <f t="shared" si="13"/>
        <v>66.180000000000007</v>
      </c>
      <c r="T29" s="41">
        <f t="shared" si="13"/>
        <v>66.180000000000007</v>
      </c>
      <c r="U29" s="41">
        <f t="shared" si="13"/>
        <v>66.180000000000007</v>
      </c>
      <c r="V29" s="41">
        <f t="shared" si="13"/>
        <v>66.180000000000007</v>
      </c>
      <c r="W29" s="41">
        <f t="shared" si="13"/>
        <v>66.180000000000007</v>
      </c>
      <c r="X29" s="41">
        <f t="shared" si="13"/>
        <v>66.180000000000007</v>
      </c>
      <c r="Y29" s="41">
        <f t="shared" si="13"/>
        <v>66.180000000000007</v>
      </c>
      <c r="Z29" s="41">
        <f t="shared" si="13"/>
        <v>66.180000000000007</v>
      </c>
      <c r="AA29" s="41">
        <f t="shared" si="13"/>
        <v>66.180000000000007</v>
      </c>
    </row>
    <row r="30" spans="1:27" ht="12.75" hidden="1" customHeight="1" outlineLevel="1" x14ac:dyDescent="0.2">
      <c r="A30" s="99" t="s">
        <v>2437</v>
      </c>
      <c r="B30" s="60" t="s">
        <v>83</v>
      </c>
      <c r="C30" s="40" t="s">
        <v>79</v>
      </c>
      <c r="D30" s="41">
        <v>3.72</v>
      </c>
      <c r="E30" s="41">
        <v>3.72</v>
      </c>
      <c r="F30" s="41">
        <v>3.72</v>
      </c>
      <c r="G30" s="41">
        <v>3.72</v>
      </c>
      <c r="H30" s="41">
        <v>3.72</v>
      </c>
      <c r="I30" s="41">
        <v>3.72</v>
      </c>
      <c r="J30" s="41">
        <v>3.72</v>
      </c>
      <c r="K30" s="41">
        <v>3.72</v>
      </c>
      <c r="L30" s="41">
        <v>3.72</v>
      </c>
      <c r="M30" s="41">
        <v>3.72</v>
      </c>
      <c r="N30" s="41">
        <v>3.72</v>
      </c>
      <c r="O30" s="41">
        <v>3.72</v>
      </c>
      <c r="P30" s="41">
        <v>3.72</v>
      </c>
      <c r="Q30" s="41">
        <v>3.72</v>
      </c>
      <c r="R30" s="41">
        <v>3.72</v>
      </c>
      <c r="S30" s="41">
        <v>3.72</v>
      </c>
      <c r="T30" s="41">
        <v>3.72</v>
      </c>
      <c r="U30" s="41">
        <v>3.72</v>
      </c>
      <c r="V30" s="41">
        <v>3.72</v>
      </c>
      <c r="W30" s="41">
        <v>3.72</v>
      </c>
      <c r="X30" s="41">
        <v>3.72</v>
      </c>
      <c r="Y30" s="41">
        <v>3.72</v>
      </c>
      <c r="Z30" s="41">
        <v>3.72</v>
      </c>
      <c r="AA30" s="41">
        <v>3.72</v>
      </c>
    </row>
    <row r="31" spans="1:27" ht="12.75" hidden="1" customHeight="1" outlineLevel="1" x14ac:dyDescent="0.2">
      <c r="A31" s="99" t="s">
        <v>2438</v>
      </c>
      <c r="B31" s="60" t="s">
        <v>81</v>
      </c>
      <c r="C31" s="40" t="s">
        <v>79</v>
      </c>
      <c r="D31" s="41">
        <f>$D$11</f>
        <v>88.27</v>
      </c>
      <c r="E31" s="41">
        <f t="shared" ref="E31:AA31" si="14">$D$11</f>
        <v>88.27</v>
      </c>
      <c r="F31" s="41">
        <f t="shared" si="14"/>
        <v>88.27</v>
      </c>
      <c r="G31" s="41">
        <f t="shared" si="14"/>
        <v>88.27</v>
      </c>
      <c r="H31" s="41">
        <f t="shared" si="14"/>
        <v>88.27</v>
      </c>
      <c r="I31" s="41">
        <f t="shared" si="14"/>
        <v>88.27</v>
      </c>
      <c r="J31" s="41">
        <f t="shared" si="14"/>
        <v>88.27</v>
      </c>
      <c r="K31" s="41">
        <f t="shared" si="14"/>
        <v>88.27</v>
      </c>
      <c r="L31" s="41">
        <f t="shared" si="14"/>
        <v>88.27</v>
      </c>
      <c r="M31" s="41">
        <f t="shared" si="14"/>
        <v>88.27</v>
      </c>
      <c r="N31" s="41">
        <f t="shared" si="14"/>
        <v>88.27</v>
      </c>
      <c r="O31" s="41">
        <f t="shared" si="14"/>
        <v>88.27</v>
      </c>
      <c r="P31" s="41">
        <f t="shared" si="14"/>
        <v>88.27</v>
      </c>
      <c r="Q31" s="41">
        <f t="shared" si="14"/>
        <v>88.27</v>
      </c>
      <c r="R31" s="41">
        <f t="shared" si="14"/>
        <v>88.27</v>
      </c>
      <c r="S31" s="41">
        <f t="shared" si="14"/>
        <v>88.27</v>
      </c>
      <c r="T31" s="41">
        <f t="shared" si="14"/>
        <v>88.27</v>
      </c>
      <c r="U31" s="41">
        <f t="shared" si="14"/>
        <v>88.27</v>
      </c>
      <c r="V31" s="41">
        <f t="shared" si="14"/>
        <v>88.27</v>
      </c>
      <c r="W31" s="41">
        <f t="shared" si="14"/>
        <v>88.27</v>
      </c>
      <c r="X31" s="41">
        <f t="shared" si="14"/>
        <v>88.27</v>
      </c>
      <c r="Y31" s="41">
        <f t="shared" si="14"/>
        <v>88.27</v>
      </c>
      <c r="Z31" s="41">
        <f t="shared" si="14"/>
        <v>88.27</v>
      </c>
      <c r="AA31" s="41">
        <f t="shared" si="14"/>
        <v>88.27</v>
      </c>
    </row>
    <row r="32" spans="1:27" ht="12.75" customHeight="1" collapsed="1" x14ac:dyDescent="0.2">
      <c r="A32" s="98" t="s">
        <v>2439</v>
      </c>
      <c r="B32" s="25" t="str">
        <f>"06"&amp;"."&amp;$B$801&amp;"."&amp;$B$802</f>
        <v>06.01.2024</v>
      </c>
      <c r="C32" s="88" t="s">
        <v>76</v>
      </c>
      <c r="D32" s="89">
        <f>ROUND(((D33+D34+D36+D35)/1000),5)</f>
        <v>1.44709</v>
      </c>
      <c r="E32" s="89">
        <f>ROUND(((E33+E34+E36+E35)/1000),5)</f>
        <v>1.3899699999999999</v>
      </c>
      <c r="F32" s="89">
        <f>ROUND(((F33+F34+F36+F35)/1000),5)</f>
        <v>1.3414299999999999</v>
      </c>
      <c r="G32" s="89">
        <f t="shared" ref="G32:AA32" si="15">ROUND(((G33+G34+G36+G35)/1000),5)</f>
        <v>1.3273699999999999</v>
      </c>
      <c r="H32" s="89">
        <f t="shared" si="15"/>
        <v>1.2408600000000001</v>
      </c>
      <c r="I32" s="89">
        <f t="shared" si="15"/>
        <v>1.2518499999999999</v>
      </c>
      <c r="J32" s="89">
        <f t="shared" si="15"/>
        <v>1.27539</v>
      </c>
      <c r="K32" s="89">
        <f t="shared" si="15"/>
        <v>1.3907</v>
      </c>
      <c r="L32" s="89">
        <f t="shared" si="15"/>
        <v>1.58446</v>
      </c>
      <c r="M32" s="89">
        <f t="shared" si="15"/>
        <v>1.82064</v>
      </c>
      <c r="N32" s="89">
        <f t="shared" si="15"/>
        <v>2.0141399999999998</v>
      </c>
      <c r="O32" s="89">
        <f t="shared" si="15"/>
        <v>2.0436399999999999</v>
      </c>
      <c r="P32" s="89">
        <f t="shared" si="15"/>
        <v>2.0427300000000002</v>
      </c>
      <c r="Q32" s="89">
        <f t="shared" si="15"/>
        <v>2.0422600000000002</v>
      </c>
      <c r="R32" s="89">
        <f t="shared" si="15"/>
        <v>2.0102600000000002</v>
      </c>
      <c r="S32" s="89">
        <f t="shared" si="15"/>
        <v>2.00326</v>
      </c>
      <c r="T32" s="89">
        <f t="shared" si="15"/>
        <v>2.0471200000000001</v>
      </c>
      <c r="U32" s="89">
        <f t="shared" si="15"/>
        <v>2.0768300000000002</v>
      </c>
      <c r="V32" s="89">
        <f t="shared" si="15"/>
        <v>2.0655000000000001</v>
      </c>
      <c r="W32" s="89">
        <f t="shared" si="15"/>
        <v>2.0516299999999998</v>
      </c>
      <c r="X32" s="89">
        <f t="shared" si="15"/>
        <v>2.04033</v>
      </c>
      <c r="Y32" s="89">
        <f t="shared" si="15"/>
        <v>1.96184</v>
      </c>
      <c r="Z32" s="89">
        <f t="shared" si="15"/>
        <v>1.6741600000000001</v>
      </c>
      <c r="AA32" s="89">
        <f t="shared" si="15"/>
        <v>1.4835100000000001</v>
      </c>
    </row>
    <row r="33" spans="1:27" ht="12.75" hidden="1" customHeight="1" outlineLevel="1" x14ac:dyDescent="0.2">
      <c r="A33" s="99" t="s">
        <v>2440</v>
      </c>
      <c r="B33" s="60" t="s">
        <v>238</v>
      </c>
      <c r="C33" s="40" t="s">
        <v>79</v>
      </c>
      <c r="D33" s="41">
        <v>1288.92</v>
      </c>
      <c r="E33" s="41">
        <v>1231.8</v>
      </c>
      <c r="F33" s="41">
        <v>1183.26</v>
      </c>
      <c r="G33" s="41">
        <v>1169.2</v>
      </c>
      <c r="H33" s="41">
        <v>1082.69</v>
      </c>
      <c r="I33" s="41">
        <v>1093.68</v>
      </c>
      <c r="J33" s="41">
        <v>1117.22</v>
      </c>
      <c r="K33" s="41">
        <v>1232.53</v>
      </c>
      <c r="L33" s="41">
        <v>1426.29</v>
      </c>
      <c r="M33" s="41">
        <v>1662.47</v>
      </c>
      <c r="N33" s="41">
        <v>1855.97</v>
      </c>
      <c r="O33" s="41">
        <v>1885.47</v>
      </c>
      <c r="P33" s="41">
        <v>1884.56</v>
      </c>
      <c r="Q33" s="41">
        <v>1884.09</v>
      </c>
      <c r="R33" s="41">
        <v>1852.09</v>
      </c>
      <c r="S33" s="41">
        <v>1845.09</v>
      </c>
      <c r="T33" s="41">
        <v>1888.95</v>
      </c>
      <c r="U33" s="41">
        <v>1918.66</v>
      </c>
      <c r="V33" s="41">
        <v>1907.33</v>
      </c>
      <c r="W33" s="41">
        <v>1893.46</v>
      </c>
      <c r="X33" s="41">
        <v>1882.16</v>
      </c>
      <c r="Y33" s="41">
        <v>1803.67</v>
      </c>
      <c r="Z33" s="41">
        <v>1515.99</v>
      </c>
      <c r="AA33" s="41">
        <v>1325.34</v>
      </c>
    </row>
    <row r="34" spans="1:27" ht="12.75" hidden="1" customHeight="1" outlineLevel="1" x14ac:dyDescent="0.2">
      <c r="A34" s="99" t="s">
        <v>2441</v>
      </c>
      <c r="B34" s="60" t="s">
        <v>90</v>
      </c>
      <c r="C34" s="40" t="s">
        <v>79</v>
      </c>
      <c r="D34" s="41">
        <f t="shared" ref="D34:AA34" si="16">$D$9</f>
        <v>66.180000000000007</v>
      </c>
      <c r="E34" s="41">
        <f t="shared" si="16"/>
        <v>66.180000000000007</v>
      </c>
      <c r="F34" s="41">
        <f t="shared" si="16"/>
        <v>66.180000000000007</v>
      </c>
      <c r="G34" s="41">
        <f t="shared" si="16"/>
        <v>66.180000000000007</v>
      </c>
      <c r="H34" s="41">
        <f t="shared" si="16"/>
        <v>66.180000000000007</v>
      </c>
      <c r="I34" s="41">
        <f t="shared" si="16"/>
        <v>66.180000000000007</v>
      </c>
      <c r="J34" s="41">
        <f t="shared" si="16"/>
        <v>66.180000000000007</v>
      </c>
      <c r="K34" s="41">
        <f t="shared" si="16"/>
        <v>66.180000000000007</v>
      </c>
      <c r="L34" s="41">
        <f t="shared" si="16"/>
        <v>66.180000000000007</v>
      </c>
      <c r="M34" s="41">
        <f t="shared" si="16"/>
        <v>66.180000000000007</v>
      </c>
      <c r="N34" s="41">
        <f t="shared" si="16"/>
        <v>66.180000000000007</v>
      </c>
      <c r="O34" s="41">
        <f t="shared" si="16"/>
        <v>66.180000000000007</v>
      </c>
      <c r="P34" s="41">
        <f t="shared" si="16"/>
        <v>66.180000000000007</v>
      </c>
      <c r="Q34" s="41">
        <f t="shared" si="16"/>
        <v>66.180000000000007</v>
      </c>
      <c r="R34" s="41">
        <f t="shared" si="16"/>
        <v>66.180000000000007</v>
      </c>
      <c r="S34" s="41">
        <f t="shared" si="16"/>
        <v>66.180000000000007</v>
      </c>
      <c r="T34" s="41">
        <f t="shared" si="16"/>
        <v>66.180000000000007</v>
      </c>
      <c r="U34" s="41">
        <f t="shared" si="16"/>
        <v>66.180000000000007</v>
      </c>
      <c r="V34" s="41">
        <f t="shared" si="16"/>
        <v>66.180000000000007</v>
      </c>
      <c r="W34" s="41">
        <f t="shared" si="16"/>
        <v>66.180000000000007</v>
      </c>
      <c r="X34" s="41">
        <f t="shared" si="16"/>
        <v>66.180000000000007</v>
      </c>
      <c r="Y34" s="41">
        <f t="shared" si="16"/>
        <v>66.180000000000007</v>
      </c>
      <c r="Z34" s="41">
        <f t="shared" si="16"/>
        <v>66.180000000000007</v>
      </c>
      <c r="AA34" s="41">
        <f t="shared" si="16"/>
        <v>66.180000000000007</v>
      </c>
    </row>
    <row r="35" spans="1:27" ht="12.75" hidden="1" customHeight="1" outlineLevel="1" x14ac:dyDescent="0.2">
      <c r="A35" s="99" t="s">
        <v>2442</v>
      </c>
      <c r="B35" s="60" t="s">
        <v>83</v>
      </c>
      <c r="C35" s="40" t="s">
        <v>79</v>
      </c>
      <c r="D35" s="41">
        <v>3.72</v>
      </c>
      <c r="E35" s="41">
        <v>3.72</v>
      </c>
      <c r="F35" s="41">
        <v>3.72</v>
      </c>
      <c r="G35" s="41">
        <v>3.72</v>
      </c>
      <c r="H35" s="41">
        <v>3.72</v>
      </c>
      <c r="I35" s="41">
        <v>3.72</v>
      </c>
      <c r="J35" s="41">
        <v>3.72</v>
      </c>
      <c r="K35" s="41">
        <v>3.72</v>
      </c>
      <c r="L35" s="41">
        <v>3.72</v>
      </c>
      <c r="M35" s="41">
        <v>3.72</v>
      </c>
      <c r="N35" s="41">
        <v>3.72</v>
      </c>
      <c r="O35" s="41">
        <v>3.72</v>
      </c>
      <c r="P35" s="41">
        <v>3.72</v>
      </c>
      <c r="Q35" s="41">
        <v>3.72</v>
      </c>
      <c r="R35" s="41">
        <v>3.72</v>
      </c>
      <c r="S35" s="41">
        <v>3.72</v>
      </c>
      <c r="T35" s="41">
        <v>3.72</v>
      </c>
      <c r="U35" s="41">
        <v>3.72</v>
      </c>
      <c r="V35" s="41">
        <v>3.72</v>
      </c>
      <c r="W35" s="41">
        <v>3.72</v>
      </c>
      <c r="X35" s="41">
        <v>3.72</v>
      </c>
      <c r="Y35" s="41">
        <v>3.72</v>
      </c>
      <c r="Z35" s="41">
        <v>3.72</v>
      </c>
      <c r="AA35" s="41">
        <v>3.72</v>
      </c>
    </row>
    <row r="36" spans="1:27" ht="12.75" hidden="1" customHeight="1" outlineLevel="1" x14ac:dyDescent="0.2">
      <c r="A36" s="99" t="s">
        <v>2443</v>
      </c>
      <c r="B36" s="60" t="s">
        <v>81</v>
      </c>
      <c r="C36" s="40" t="s">
        <v>79</v>
      </c>
      <c r="D36" s="41">
        <f>$D$11</f>
        <v>88.27</v>
      </c>
      <c r="E36" s="41">
        <f t="shared" ref="E36:AA36" si="17">$D$11</f>
        <v>88.27</v>
      </c>
      <c r="F36" s="41">
        <f t="shared" si="17"/>
        <v>88.27</v>
      </c>
      <c r="G36" s="41">
        <f t="shared" si="17"/>
        <v>88.27</v>
      </c>
      <c r="H36" s="41">
        <f t="shared" si="17"/>
        <v>88.27</v>
      </c>
      <c r="I36" s="41">
        <f t="shared" si="17"/>
        <v>88.27</v>
      </c>
      <c r="J36" s="41">
        <f t="shared" si="17"/>
        <v>88.27</v>
      </c>
      <c r="K36" s="41">
        <f t="shared" si="17"/>
        <v>88.27</v>
      </c>
      <c r="L36" s="41">
        <f t="shared" si="17"/>
        <v>88.27</v>
      </c>
      <c r="M36" s="41">
        <f t="shared" si="17"/>
        <v>88.27</v>
      </c>
      <c r="N36" s="41">
        <f t="shared" si="17"/>
        <v>88.27</v>
      </c>
      <c r="O36" s="41">
        <f t="shared" si="17"/>
        <v>88.27</v>
      </c>
      <c r="P36" s="41">
        <f t="shared" si="17"/>
        <v>88.27</v>
      </c>
      <c r="Q36" s="41">
        <f t="shared" si="17"/>
        <v>88.27</v>
      </c>
      <c r="R36" s="41">
        <f t="shared" si="17"/>
        <v>88.27</v>
      </c>
      <c r="S36" s="41">
        <f t="shared" si="17"/>
        <v>88.27</v>
      </c>
      <c r="T36" s="41">
        <f t="shared" si="17"/>
        <v>88.27</v>
      </c>
      <c r="U36" s="41">
        <f t="shared" si="17"/>
        <v>88.27</v>
      </c>
      <c r="V36" s="41">
        <f t="shared" si="17"/>
        <v>88.27</v>
      </c>
      <c r="W36" s="41">
        <f t="shared" si="17"/>
        <v>88.27</v>
      </c>
      <c r="X36" s="41">
        <f t="shared" si="17"/>
        <v>88.27</v>
      </c>
      <c r="Y36" s="41">
        <f t="shared" si="17"/>
        <v>88.27</v>
      </c>
      <c r="Z36" s="41">
        <f t="shared" si="17"/>
        <v>88.27</v>
      </c>
      <c r="AA36" s="41">
        <f t="shared" si="17"/>
        <v>88.27</v>
      </c>
    </row>
    <row r="37" spans="1:27" ht="12.75" customHeight="1" collapsed="1" x14ac:dyDescent="0.2">
      <c r="A37" s="98" t="s">
        <v>2444</v>
      </c>
      <c r="B37" s="25" t="str">
        <f>"07"&amp;"."&amp;$B$801&amp;"."&amp;$B$802</f>
        <v>07.01.2024</v>
      </c>
      <c r="C37" s="88" t="s">
        <v>76</v>
      </c>
      <c r="D37" s="89">
        <f>ROUND(((D38+D39+D41+D40)/1000),5)</f>
        <v>1.3974899999999999</v>
      </c>
      <c r="E37" s="89">
        <f>ROUND(((E38+E39+E41+E40)/1000),5)</f>
        <v>1.3545700000000001</v>
      </c>
      <c r="F37" s="89">
        <f>ROUND(((F38+F39+F41+F40)/1000),5)</f>
        <v>1.2773000000000001</v>
      </c>
      <c r="G37" s="89">
        <f t="shared" ref="G37:AA37" si="18">ROUND(((G38+G39+G41+G40)/1000),5)</f>
        <v>1.24318</v>
      </c>
      <c r="H37" s="89">
        <f t="shared" si="18"/>
        <v>1.2643</v>
      </c>
      <c r="I37" s="89">
        <f t="shared" si="18"/>
        <v>1.2684500000000001</v>
      </c>
      <c r="J37" s="89">
        <f t="shared" si="18"/>
        <v>1.30568</v>
      </c>
      <c r="K37" s="89">
        <f t="shared" si="18"/>
        <v>1.40212</v>
      </c>
      <c r="L37" s="89">
        <f t="shared" si="18"/>
        <v>1.58317</v>
      </c>
      <c r="M37" s="89">
        <f t="shared" si="18"/>
        <v>1.71438</v>
      </c>
      <c r="N37" s="89">
        <f t="shared" si="18"/>
        <v>1.90561</v>
      </c>
      <c r="O37" s="89">
        <f t="shared" si="18"/>
        <v>1.97142</v>
      </c>
      <c r="P37" s="89">
        <f t="shared" si="18"/>
        <v>1.9752799999999999</v>
      </c>
      <c r="Q37" s="89">
        <f t="shared" si="18"/>
        <v>1.97848</v>
      </c>
      <c r="R37" s="89">
        <f t="shared" si="18"/>
        <v>1.94756</v>
      </c>
      <c r="S37" s="89">
        <f t="shared" si="18"/>
        <v>1.9359599999999999</v>
      </c>
      <c r="T37" s="89">
        <f t="shared" si="18"/>
        <v>1.99929</v>
      </c>
      <c r="U37" s="89">
        <f t="shared" si="18"/>
        <v>2.0319199999999999</v>
      </c>
      <c r="V37" s="89">
        <f t="shared" si="18"/>
        <v>2.0320200000000002</v>
      </c>
      <c r="W37" s="89">
        <f t="shared" si="18"/>
        <v>2.0168400000000002</v>
      </c>
      <c r="X37" s="89">
        <f t="shared" si="18"/>
        <v>2.0089100000000002</v>
      </c>
      <c r="Y37" s="89">
        <f t="shared" si="18"/>
        <v>1.9226399999999999</v>
      </c>
      <c r="Z37" s="89">
        <f t="shared" si="18"/>
        <v>1.67065</v>
      </c>
      <c r="AA37" s="89">
        <f t="shared" si="18"/>
        <v>1.4968399999999999</v>
      </c>
    </row>
    <row r="38" spans="1:27" ht="12.75" hidden="1" customHeight="1" outlineLevel="1" x14ac:dyDescent="0.2">
      <c r="A38" s="99" t="s">
        <v>2445</v>
      </c>
      <c r="B38" s="60" t="s">
        <v>238</v>
      </c>
      <c r="C38" s="40" t="s">
        <v>79</v>
      </c>
      <c r="D38" s="41">
        <v>1239.32</v>
      </c>
      <c r="E38" s="41">
        <v>1196.4000000000001</v>
      </c>
      <c r="F38" s="41">
        <v>1119.1300000000001</v>
      </c>
      <c r="G38" s="41">
        <v>1085.01</v>
      </c>
      <c r="H38" s="41">
        <v>1106.1300000000001</v>
      </c>
      <c r="I38" s="41">
        <v>1110.28</v>
      </c>
      <c r="J38" s="41">
        <v>1147.51</v>
      </c>
      <c r="K38" s="41">
        <v>1243.95</v>
      </c>
      <c r="L38" s="41">
        <v>1425</v>
      </c>
      <c r="M38" s="41">
        <v>1556.21</v>
      </c>
      <c r="N38" s="41">
        <v>1747.44</v>
      </c>
      <c r="O38" s="41">
        <v>1813.25</v>
      </c>
      <c r="P38" s="41">
        <v>1817.11</v>
      </c>
      <c r="Q38" s="41">
        <v>1820.31</v>
      </c>
      <c r="R38" s="41">
        <v>1789.39</v>
      </c>
      <c r="S38" s="41">
        <v>1777.79</v>
      </c>
      <c r="T38" s="41">
        <v>1841.12</v>
      </c>
      <c r="U38" s="41">
        <v>1873.75</v>
      </c>
      <c r="V38" s="41">
        <v>1873.85</v>
      </c>
      <c r="W38" s="41">
        <v>1858.67</v>
      </c>
      <c r="X38" s="41">
        <v>1850.74</v>
      </c>
      <c r="Y38" s="41">
        <v>1764.47</v>
      </c>
      <c r="Z38" s="41">
        <v>1512.48</v>
      </c>
      <c r="AA38" s="41">
        <v>1338.67</v>
      </c>
    </row>
    <row r="39" spans="1:27" ht="12.75" hidden="1" customHeight="1" outlineLevel="1" x14ac:dyDescent="0.2">
      <c r="A39" s="99" t="s">
        <v>2446</v>
      </c>
      <c r="B39" s="60" t="s">
        <v>90</v>
      </c>
      <c r="C39" s="40" t="s">
        <v>79</v>
      </c>
      <c r="D39" s="41">
        <f t="shared" ref="D39:AA39" si="19">$D$9</f>
        <v>66.180000000000007</v>
      </c>
      <c r="E39" s="41">
        <f t="shared" si="19"/>
        <v>66.180000000000007</v>
      </c>
      <c r="F39" s="41">
        <f t="shared" si="19"/>
        <v>66.180000000000007</v>
      </c>
      <c r="G39" s="41">
        <f t="shared" si="19"/>
        <v>66.180000000000007</v>
      </c>
      <c r="H39" s="41">
        <f t="shared" si="19"/>
        <v>66.180000000000007</v>
      </c>
      <c r="I39" s="41">
        <f t="shared" si="19"/>
        <v>66.180000000000007</v>
      </c>
      <c r="J39" s="41">
        <f t="shared" si="19"/>
        <v>66.180000000000007</v>
      </c>
      <c r="K39" s="41">
        <f t="shared" si="19"/>
        <v>66.180000000000007</v>
      </c>
      <c r="L39" s="41">
        <f t="shared" si="19"/>
        <v>66.180000000000007</v>
      </c>
      <c r="M39" s="41">
        <f t="shared" si="19"/>
        <v>66.180000000000007</v>
      </c>
      <c r="N39" s="41">
        <f t="shared" si="19"/>
        <v>66.180000000000007</v>
      </c>
      <c r="O39" s="41">
        <f t="shared" si="19"/>
        <v>66.180000000000007</v>
      </c>
      <c r="P39" s="41">
        <f t="shared" si="19"/>
        <v>66.180000000000007</v>
      </c>
      <c r="Q39" s="41">
        <f t="shared" si="19"/>
        <v>66.180000000000007</v>
      </c>
      <c r="R39" s="41">
        <f t="shared" si="19"/>
        <v>66.180000000000007</v>
      </c>
      <c r="S39" s="41">
        <f t="shared" si="19"/>
        <v>66.180000000000007</v>
      </c>
      <c r="T39" s="41">
        <f t="shared" si="19"/>
        <v>66.180000000000007</v>
      </c>
      <c r="U39" s="41">
        <f t="shared" si="19"/>
        <v>66.180000000000007</v>
      </c>
      <c r="V39" s="41">
        <f t="shared" si="19"/>
        <v>66.180000000000007</v>
      </c>
      <c r="W39" s="41">
        <f t="shared" si="19"/>
        <v>66.180000000000007</v>
      </c>
      <c r="X39" s="41">
        <f t="shared" si="19"/>
        <v>66.180000000000007</v>
      </c>
      <c r="Y39" s="41">
        <f t="shared" si="19"/>
        <v>66.180000000000007</v>
      </c>
      <c r="Z39" s="41">
        <f t="shared" si="19"/>
        <v>66.180000000000007</v>
      </c>
      <c r="AA39" s="41">
        <f t="shared" si="19"/>
        <v>66.180000000000007</v>
      </c>
    </row>
    <row r="40" spans="1:27" ht="12.75" hidden="1" customHeight="1" outlineLevel="1" x14ac:dyDescent="0.2">
      <c r="A40" s="99" t="s">
        <v>2447</v>
      </c>
      <c r="B40" s="60" t="s">
        <v>83</v>
      </c>
      <c r="C40" s="40" t="s">
        <v>79</v>
      </c>
      <c r="D40" s="41">
        <v>3.72</v>
      </c>
      <c r="E40" s="41">
        <v>3.72</v>
      </c>
      <c r="F40" s="41">
        <v>3.72</v>
      </c>
      <c r="G40" s="41">
        <v>3.72</v>
      </c>
      <c r="H40" s="41">
        <v>3.72</v>
      </c>
      <c r="I40" s="41">
        <v>3.72</v>
      </c>
      <c r="J40" s="41">
        <v>3.72</v>
      </c>
      <c r="K40" s="41">
        <v>3.72</v>
      </c>
      <c r="L40" s="41">
        <v>3.72</v>
      </c>
      <c r="M40" s="41">
        <v>3.72</v>
      </c>
      <c r="N40" s="41">
        <v>3.72</v>
      </c>
      <c r="O40" s="41">
        <v>3.72</v>
      </c>
      <c r="P40" s="41">
        <v>3.72</v>
      </c>
      <c r="Q40" s="41">
        <v>3.72</v>
      </c>
      <c r="R40" s="41">
        <v>3.72</v>
      </c>
      <c r="S40" s="41">
        <v>3.72</v>
      </c>
      <c r="T40" s="41">
        <v>3.72</v>
      </c>
      <c r="U40" s="41">
        <v>3.72</v>
      </c>
      <c r="V40" s="41">
        <v>3.72</v>
      </c>
      <c r="W40" s="41">
        <v>3.72</v>
      </c>
      <c r="X40" s="41">
        <v>3.72</v>
      </c>
      <c r="Y40" s="41">
        <v>3.72</v>
      </c>
      <c r="Z40" s="41">
        <v>3.72</v>
      </c>
      <c r="AA40" s="41">
        <v>3.72</v>
      </c>
    </row>
    <row r="41" spans="1:27" ht="12.75" hidden="1" customHeight="1" outlineLevel="1" x14ac:dyDescent="0.2">
      <c r="A41" s="99" t="s">
        <v>2448</v>
      </c>
      <c r="B41" s="60" t="s">
        <v>81</v>
      </c>
      <c r="C41" s="40" t="s">
        <v>79</v>
      </c>
      <c r="D41" s="41">
        <f>$D$11</f>
        <v>88.27</v>
      </c>
      <c r="E41" s="41">
        <f t="shared" ref="E41:AA41" si="20">$D$11</f>
        <v>88.27</v>
      </c>
      <c r="F41" s="41">
        <f t="shared" si="20"/>
        <v>88.27</v>
      </c>
      <c r="G41" s="41">
        <f t="shared" si="20"/>
        <v>88.27</v>
      </c>
      <c r="H41" s="41">
        <f t="shared" si="20"/>
        <v>88.27</v>
      </c>
      <c r="I41" s="41">
        <f t="shared" si="20"/>
        <v>88.27</v>
      </c>
      <c r="J41" s="41">
        <f t="shared" si="20"/>
        <v>88.27</v>
      </c>
      <c r="K41" s="41">
        <f t="shared" si="20"/>
        <v>88.27</v>
      </c>
      <c r="L41" s="41">
        <f t="shared" si="20"/>
        <v>88.27</v>
      </c>
      <c r="M41" s="41">
        <f t="shared" si="20"/>
        <v>88.27</v>
      </c>
      <c r="N41" s="41">
        <f t="shared" si="20"/>
        <v>88.27</v>
      </c>
      <c r="O41" s="41">
        <f t="shared" si="20"/>
        <v>88.27</v>
      </c>
      <c r="P41" s="41">
        <f t="shared" si="20"/>
        <v>88.27</v>
      </c>
      <c r="Q41" s="41">
        <f t="shared" si="20"/>
        <v>88.27</v>
      </c>
      <c r="R41" s="41">
        <f t="shared" si="20"/>
        <v>88.27</v>
      </c>
      <c r="S41" s="41">
        <f t="shared" si="20"/>
        <v>88.27</v>
      </c>
      <c r="T41" s="41">
        <f t="shared" si="20"/>
        <v>88.27</v>
      </c>
      <c r="U41" s="41">
        <f t="shared" si="20"/>
        <v>88.27</v>
      </c>
      <c r="V41" s="41">
        <f t="shared" si="20"/>
        <v>88.27</v>
      </c>
      <c r="W41" s="41">
        <f t="shared" si="20"/>
        <v>88.27</v>
      </c>
      <c r="X41" s="41">
        <f t="shared" si="20"/>
        <v>88.27</v>
      </c>
      <c r="Y41" s="41">
        <f t="shared" si="20"/>
        <v>88.27</v>
      </c>
      <c r="Z41" s="41">
        <f t="shared" si="20"/>
        <v>88.27</v>
      </c>
      <c r="AA41" s="41">
        <f t="shared" si="20"/>
        <v>88.27</v>
      </c>
    </row>
    <row r="42" spans="1:27" ht="12.75" customHeight="1" collapsed="1" x14ac:dyDescent="0.2">
      <c r="A42" s="98" t="s">
        <v>2449</v>
      </c>
      <c r="B42" s="25" t="str">
        <f>"08"&amp;"."&amp;$B$801&amp;"."&amp;$B$802</f>
        <v>08.01.2024</v>
      </c>
      <c r="C42" s="88" t="s">
        <v>76</v>
      </c>
      <c r="D42" s="89">
        <f>ROUND(((D43+D44+D46+D45)/1000),5)</f>
        <v>1.5072700000000001</v>
      </c>
      <c r="E42" s="89">
        <f>ROUND(((E43+E44+E46+E45)/1000),5)</f>
        <v>1.39568</v>
      </c>
      <c r="F42" s="89">
        <f>ROUND(((F43+F44+F46+F45)/1000),5)</f>
        <v>1.38453</v>
      </c>
      <c r="G42" s="89">
        <f t="shared" ref="G42:AA42" si="21">ROUND(((G43+G44+G46+G45)/1000),5)</f>
        <v>1.3668499999999999</v>
      </c>
      <c r="H42" s="89">
        <f t="shared" si="21"/>
        <v>1.36768</v>
      </c>
      <c r="I42" s="89">
        <f t="shared" si="21"/>
        <v>1.36852</v>
      </c>
      <c r="J42" s="89">
        <f t="shared" si="21"/>
        <v>1.3540700000000001</v>
      </c>
      <c r="K42" s="89">
        <f t="shared" si="21"/>
        <v>1.49464</v>
      </c>
      <c r="L42" s="89">
        <f t="shared" si="21"/>
        <v>1.64733</v>
      </c>
      <c r="M42" s="89">
        <f t="shared" si="21"/>
        <v>1.85385</v>
      </c>
      <c r="N42" s="89">
        <f t="shared" si="21"/>
        <v>1.9937100000000001</v>
      </c>
      <c r="O42" s="89">
        <f t="shared" si="21"/>
        <v>2.0199099999999999</v>
      </c>
      <c r="P42" s="89">
        <f t="shared" si="21"/>
        <v>2.0192600000000001</v>
      </c>
      <c r="Q42" s="89">
        <f t="shared" si="21"/>
        <v>2.0238200000000002</v>
      </c>
      <c r="R42" s="89">
        <f t="shared" si="21"/>
        <v>1.9829399999999999</v>
      </c>
      <c r="S42" s="89">
        <f t="shared" si="21"/>
        <v>1.98875</v>
      </c>
      <c r="T42" s="89">
        <f t="shared" si="21"/>
        <v>2.0125199999999999</v>
      </c>
      <c r="U42" s="89">
        <f t="shared" si="21"/>
        <v>2.0472299999999999</v>
      </c>
      <c r="V42" s="89">
        <f t="shared" si="21"/>
        <v>2.0301900000000002</v>
      </c>
      <c r="W42" s="89">
        <f t="shared" si="21"/>
        <v>2.01105</v>
      </c>
      <c r="X42" s="89">
        <f t="shared" si="21"/>
        <v>2.00075</v>
      </c>
      <c r="Y42" s="89">
        <f t="shared" si="21"/>
        <v>1.8474200000000001</v>
      </c>
      <c r="Z42" s="89">
        <f t="shared" si="21"/>
        <v>1.6020000000000001</v>
      </c>
      <c r="AA42" s="89">
        <f t="shared" si="21"/>
        <v>1.3897200000000001</v>
      </c>
    </row>
    <row r="43" spans="1:27" ht="12.75" hidden="1" customHeight="1" outlineLevel="1" x14ac:dyDescent="0.2">
      <c r="A43" s="99" t="s">
        <v>2450</v>
      </c>
      <c r="B43" s="60" t="s">
        <v>238</v>
      </c>
      <c r="C43" s="40" t="s">
        <v>79</v>
      </c>
      <c r="D43" s="41">
        <v>1349.1</v>
      </c>
      <c r="E43" s="41">
        <v>1237.51</v>
      </c>
      <c r="F43" s="41">
        <v>1226.3599999999999</v>
      </c>
      <c r="G43" s="41">
        <v>1208.68</v>
      </c>
      <c r="H43" s="41">
        <v>1209.51</v>
      </c>
      <c r="I43" s="41">
        <v>1210.3499999999999</v>
      </c>
      <c r="J43" s="41">
        <v>1195.9000000000001</v>
      </c>
      <c r="K43" s="41">
        <v>1336.47</v>
      </c>
      <c r="L43" s="41">
        <v>1489.16</v>
      </c>
      <c r="M43" s="41">
        <v>1695.68</v>
      </c>
      <c r="N43" s="41">
        <v>1835.54</v>
      </c>
      <c r="O43" s="41">
        <v>1861.74</v>
      </c>
      <c r="P43" s="41">
        <v>1861.09</v>
      </c>
      <c r="Q43" s="41">
        <v>1865.65</v>
      </c>
      <c r="R43" s="41">
        <v>1824.77</v>
      </c>
      <c r="S43" s="41">
        <v>1830.58</v>
      </c>
      <c r="T43" s="41">
        <v>1854.35</v>
      </c>
      <c r="U43" s="41">
        <v>1889.06</v>
      </c>
      <c r="V43" s="41">
        <v>1872.02</v>
      </c>
      <c r="W43" s="41">
        <v>1852.88</v>
      </c>
      <c r="X43" s="41">
        <v>1842.58</v>
      </c>
      <c r="Y43" s="41">
        <v>1689.25</v>
      </c>
      <c r="Z43" s="41">
        <v>1443.83</v>
      </c>
      <c r="AA43" s="41">
        <v>1231.55</v>
      </c>
    </row>
    <row r="44" spans="1:27" ht="12.75" hidden="1" customHeight="1" outlineLevel="1" x14ac:dyDescent="0.2">
      <c r="A44" s="99" t="s">
        <v>2451</v>
      </c>
      <c r="B44" s="60" t="s">
        <v>90</v>
      </c>
      <c r="C44" s="40" t="s">
        <v>79</v>
      </c>
      <c r="D44" s="41">
        <f t="shared" ref="D44:AA44" si="22">$D$9</f>
        <v>66.180000000000007</v>
      </c>
      <c r="E44" s="41">
        <f t="shared" si="22"/>
        <v>66.180000000000007</v>
      </c>
      <c r="F44" s="41">
        <f t="shared" si="22"/>
        <v>66.180000000000007</v>
      </c>
      <c r="G44" s="41">
        <f t="shared" si="22"/>
        <v>66.180000000000007</v>
      </c>
      <c r="H44" s="41">
        <f t="shared" si="22"/>
        <v>66.180000000000007</v>
      </c>
      <c r="I44" s="41">
        <f t="shared" si="22"/>
        <v>66.180000000000007</v>
      </c>
      <c r="J44" s="41">
        <f t="shared" si="22"/>
        <v>66.180000000000007</v>
      </c>
      <c r="K44" s="41">
        <f t="shared" si="22"/>
        <v>66.180000000000007</v>
      </c>
      <c r="L44" s="41">
        <f t="shared" si="22"/>
        <v>66.180000000000007</v>
      </c>
      <c r="M44" s="41">
        <f t="shared" si="22"/>
        <v>66.180000000000007</v>
      </c>
      <c r="N44" s="41">
        <f t="shared" si="22"/>
        <v>66.180000000000007</v>
      </c>
      <c r="O44" s="41">
        <f t="shared" si="22"/>
        <v>66.180000000000007</v>
      </c>
      <c r="P44" s="41">
        <f t="shared" si="22"/>
        <v>66.180000000000007</v>
      </c>
      <c r="Q44" s="41">
        <f t="shared" si="22"/>
        <v>66.180000000000007</v>
      </c>
      <c r="R44" s="41">
        <f t="shared" si="22"/>
        <v>66.180000000000007</v>
      </c>
      <c r="S44" s="41">
        <f t="shared" si="22"/>
        <v>66.180000000000007</v>
      </c>
      <c r="T44" s="41">
        <f t="shared" si="22"/>
        <v>66.180000000000007</v>
      </c>
      <c r="U44" s="41">
        <f t="shared" si="22"/>
        <v>66.180000000000007</v>
      </c>
      <c r="V44" s="41">
        <f t="shared" si="22"/>
        <v>66.180000000000007</v>
      </c>
      <c r="W44" s="41">
        <f t="shared" si="22"/>
        <v>66.180000000000007</v>
      </c>
      <c r="X44" s="41">
        <f t="shared" si="22"/>
        <v>66.180000000000007</v>
      </c>
      <c r="Y44" s="41">
        <f t="shared" si="22"/>
        <v>66.180000000000007</v>
      </c>
      <c r="Z44" s="41">
        <f t="shared" si="22"/>
        <v>66.180000000000007</v>
      </c>
      <c r="AA44" s="41">
        <f t="shared" si="22"/>
        <v>66.180000000000007</v>
      </c>
    </row>
    <row r="45" spans="1:27" ht="12.75" hidden="1" customHeight="1" outlineLevel="1" x14ac:dyDescent="0.2">
      <c r="A45" s="99" t="s">
        <v>2452</v>
      </c>
      <c r="B45" s="60" t="s">
        <v>83</v>
      </c>
      <c r="C45" s="40" t="s">
        <v>79</v>
      </c>
      <c r="D45" s="41">
        <v>3.72</v>
      </c>
      <c r="E45" s="41">
        <v>3.72</v>
      </c>
      <c r="F45" s="41">
        <v>3.72</v>
      </c>
      <c r="G45" s="41">
        <v>3.72</v>
      </c>
      <c r="H45" s="41">
        <v>3.72</v>
      </c>
      <c r="I45" s="41">
        <v>3.72</v>
      </c>
      <c r="J45" s="41">
        <v>3.72</v>
      </c>
      <c r="K45" s="41">
        <v>3.72</v>
      </c>
      <c r="L45" s="41">
        <v>3.72</v>
      </c>
      <c r="M45" s="41">
        <v>3.72</v>
      </c>
      <c r="N45" s="41">
        <v>3.72</v>
      </c>
      <c r="O45" s="41">
        <v>3.72</v>
      </c>
      <c r="P45" s="41">
        <v>3.72</v>
      </c>
      <c r="Q45" s="41">
        <v>3.72</v>
      </c>
      <c r="R45" s="41">
        <v>3.72</v>
      </c>
      <c r="S45" s="41">
        <v>3.72</v>
      </c>
      <c r="T45" s="41">
        <v>3.72</v>
      </c>
      <c r="U45" s="41">
        <v>3.72</v>
      </c>
      <c r="V45" s="41">
        <v>3.72</v>
      </c>
      <c r="W45" s="41">
        <v>3.72</v>
      </c>
      <c r="X45" s="41">
        <v>3.72</v>
      </c>
      <c r="Y45" s="41">
        <v>3.72</v>
      </c>
      <c r="Z45" s="41">
        <v>3.72</v>
      </c>
      <c r="AA45" s="41">
        <v>3.72</v>
      </c>
    </row>
    <row r="46" spans="1:27" ht="12.75" hidden="1" customHeight="1" outlineLevel="1" x14ac:dyDescent="0.2">
      <c r="A46" s="99" t="s">
        <v>2453</v>
      </c>
      <c r="B46" s="60" t="s">
        <v>81</v>
      </c>
      <c r="C46" s="40" t="s">
        <v>79</v>
      </c>
      <c r="D46" s="41">
        <f>$D$11</f>
        <v>88.27</v>
      </c>
      <c r="E46" s="41">
        <f t="shared" ref="E46:AA46" si="23">$D$11</f>
        <v>88.27</v>
      </c>
      <c r="F46" s="41">
        <f t="shared" si="23"/>
        <v>88.27</v>
      </c>
      <c r="G46" s="41">
        <f t="shared" si="23"/>
        <v>88.27</v>
      </c>
      <c r="H46" s="41">
        <f t="shared" si="23"/>
        <v>88.27</v>
      </c>
      <c r="I46" s="41">
        <f t="shared" si="23"/>
        <v>88.27</v>
      </c>
      <c r="J46" s="41">
        <f t="shared" si="23"/>
        <v>88.27</v>
      </c>
      <c r="K46" s="41">
        <f t="shared" si="23"/>
        <v>88.27</v>
      </c>
      <c r="L46" s="41">
        <f t="shared" si="23"/>
        <v>88.27</v>
      </c>
      <c r="M46" s="41">
        <f t="shared" si="23"/>
        <v>88.27</v>
      </c>
      <c r="N46" s="41">
        <f t="shared" si="23"/>
        <v>88.27</v>
      </c>
      <c r="O46" s="41">
        <f t="shared" si="23"/>
        <v>88.27</v>
      </c>
      <c r="P46" s="41">
        <f t="shared" si="23"/>
        <v>88.27</v>
      </c>
      <c r="Q46" s="41">
        <f t="shared" si="23"/>
        <v>88.27</v>
      </c>
      <c r="R46" s="41">
        <f t="shared" si="23"/>
        <v>88.27</v>
      </c>
      <c r="S46" s="41">
        <f t="shared" si="23"/>
        <v>88.27</v>
      </c>
      <c r="T46" s="41">
        <f t="shared" si="23"/>
        <v>88.27</v>
      </c>
      <c r="U46" s="41">
        <f t="shared" si="23"/>
        <v>88.27</v>
      </c>
      <c r="V46" s="41">
        <f t="shared" si="23"/>
        <v>88.27</v>
      </c>
      <c r="W46" s="41">
        <f t="shared" si="23"/>
        <v>88.27</v>
      </c>
      <c r="X46" s="41">
        <f t="shared" si="23"/>
        <v>88.27</v>
      </c>
      <c r="Y46" s="41">
        <f t="shared" si="23"/>
        <v>88.27</v>
      </c>
      <c r="Z46" s="41">
        <f t="shared" si="23"/>
        <v>88.27</v>
      </c>
      <c r="AA46" s="41">
        <f t="shared" si="23"/>
        <v>88.27</v>
      </c>
    </row>
    <row r="47" spans="1:27" ht="12.75" customHeight="1" collapsed="1" x14ac:dyDescent="0.2">
      <c r="A47" s="98" t="s">
        <v>2454</v>
      </c>
      <c r="B47" s="25" t="str">
        <f>"09"&amp;"."&amp;$B$801&amp;"."&amp;$B$802</f>
        <v>09.01.2024</v>
      </c>
      <c r="C47" s="88" t="s">
        <v>76</v>
      </c>
      <c r="D47" s="89">
        <f>ROUND(((D48+D49+D51+D50)/1000),5)</f>
        <v>1.30782</v>
      </c>
      <c r="E47" s="89">
        <f>ROUND(((E48+E49+E51+E50)/1000),5)</f>
        <v>1.2381200000000001</v>
      </c>
      <c r="F47" s="89">
        <f>ROUND(((F48+F49+F51+F50)/1000),5)</f>
        <v>1.1665099999999999</v>
      </c>
      <c r="G47" s="89">
        <f t="shared" ref="G47:AA47" si="24">ROUND(((G48+G49+G51+G50)/1000),5)</f>
        <v>1.1557999999999999</v>
      </c>
      <c r="H47" s="89">
        <f t="shared" si="24"/>
        <v>1.18015</v>
      </c>
      <c r="I47" s="89">
        <f t="shared" si="24"/>
        <v>1.2434000000000001</v>
      </c>
      <c r="J47" s="89">
        <f t="shared" si="24"/>
        <v>1.42225</v>
      </c>
      <c r="K47" s="89">
        <f t="shared" si="24"/>
        <v>1.7076899999999999</v>
      </c>
      <c r="L47" s="89">
        <f t="shared" si="24"/>
        <v>2.0153099999999999</v>
      </c>
      <c r="M47" s="89">
        <f t="shared" si="24"/>
        <v>2.0551200000000001</v>
      </c>
      <c r="N47" s="89">
        <f t="shared" si="24"/>
        <v>2.0731700000000002</v>
      </c>
      <c r="O47" s="89">
        <f t="shared" si="24"/>
        <v>2.1225999999999998</v>
      </c>
      <c r="P47" s="89">
        <f t="shared" si="24"/>
        <v>2.1008399999999998</v>
      </c>
      <c r="Q47" s="89">
        <f t="shared" si="24"/>
        <v>2.1103100000000001</v>
      </c>
      <c r="R47" s="89">
        <f t="shared" si="24"/>
        <v>2.10501</v>
      </c>
      <c r="S47" s="89">
        <f t="shared" si="24"/>
        <v>2.0604300000000002</v>
      </c>
      <c r="T47" s="89">
        <f t="shared" si="24"/>
        <v>2.0528900000000001</v>
      </c>
      <c r="U47" s="89">
        <f t="shared" si="24"/>
        <v>2.0377000000000001</v>
      </c>
      <c r="V47" s="89">
        <f t="shared" si="24"/>
        <v>2.02461</v>
      </c>
      <c r="W47" s="89">
        <f t="shared" si="24"/>
        <v>2.0586700000000002</v>
      </c>
      <c r="X47" s="89">
        <f t="shared" si="24"/>
        <v>1.96543</v>
      </c>
      <c r="Y47" s="89">
        <f t="shared" si="24"/>
        <v>1.82626</v>
      </c>
      <c r="Z47" s="89">
        <f t="shared" si="24"/>
        <v>1.5887100000000001</v>
      </c>
      <c r="AA47" s="89">
        <f t="shared" si="24"/>
        <v>1.34748</v>
      </c>
    </row>
    <row r="48" spans="1:27" ht="12.75" hidden="1" customHeight="1" outlineLevel="1" x14ac:dyDescent="0.2">
      <c r="A48" s="99" t="s">
        <v>2455</v>
      </c>
      <c r="B48" s="60" t="s">
        <v>238</v>
      </c>
      <c r="C48" s="40" t="s">
        <v>79</v>
      </c>
      <c r="D48" s="41">
        <v>1149.6500000000001</v>
      </c>
      <c r="E48" s="41">
        <v>1079.95</v>
      </c>
      <c r="F48" s="41">
        <v>1008.34</v>
      </c>
      <c r="G48" s="41">
        <v>997.63</v>
      </c>
      <c r="H48" s="41">
        <v>1021.98</v>
      </c>
      <c r="I48" s="41">
        <v>1085.23</v>
      </c>
      <c r="J48" s="41">
        <v>1264.08</v>
      </c>
      <c r="K48" s="41">
        <v>1549.52</v>
      </c>
      <c r="L48" s="41">
        <v>1857.14</v>
      </c>
      <c r="M48" s="41">
        <v>1896.95</v>
      </c>
      <c r="N48" s="41">
        <v>1915</v>
      </c>
      <c r="O48" s="41">
        <v>1964.43</v>
      </c>
      <c r="P48" s="41">
        <v>1942.67</v>
      </c>
      <c r="Q48" s="41">
        <v>1952.14</v>
      </c>
      <c r="R48" s="41">
        <v>1946.84</v>
      </c>
      <c r="S48" s="41">
        <v>1902.26</v>
      </c>
      <c r="T48" s="41">
        <v>1894.72</v>
      </c>
      <c r="U48" s="41">
        <v>1879.53</v>
      </c>
      <c r="V48" s="41">
        <v>1866.44</v>
      </c>
      <c r="W48" s="41">
        <v>1900.5</v>
      </c>
      <c r="X48" s="41">
        <v>1807.26</v>
      </c>
      <c r="Y48" s="41">
        <v>1668.09</v>
      </c>
      <c r="Z48" s="41">
        <v>1430.54</v>
      </c>
      <c r="AA48" s="41">
        <v>1189.31</v>
      </c>
    </row>
    <row r="49" spans="1:27" ht="12.75" hidden="1" customHeight="1" outlineLevel="1" x14ac:dyDescent="0.2">
      <c r="A49" s="99" t="s">
        <v>2456</v>
      </c>
      <c r="B49" s="60" t="s">
        <v>90</v>
      </c>
      <c r="C49" s="40" t="s">
        <v>79</v>
      </c>
      <c r="D49" s="41">
        <f t="shared" ref="D49:AA49" si="25">$D$9</f>
        <v>66.180000000000007</v>
      </c>
      <c r="E49" s="41">
        <f t="shared" si="25"/>
        <v>66.180000000000007</v>
      </c>
      <c r="F49" s="41">
        <f t="shared" si="25"/>
        <v>66.180000000000007</v>
      </c>
      <c r="G49" s="41">
        <f t="shared" si="25"/>
        <v>66.180000000000007</v>
      </c>
      <c r="H49" s="41">
        <f t="shared" si="25"/>
        <v>66.180000000000007</v>
      </c>
      <c r="I49" s="41">
        <f t="shared" si="25"/>
        <v>66.180000000000007</v>
      </c>
      <c r="J49" s="41">
        <f t="shared" si="25"/>
        <v>66.180000000000007</v>
      </c>
      <c r="K49" s="41">
        <f t="shared" si="25"/>
        <v>66.180000000000007</v>
      </c>
      <c r="L49" s="41">
        <f t="shared" si="25"/>
        <v>66.180000000000007</v>
      </c>
      <c r="M49" s="41">
        <f t="shared" si="25"/>
        <v>66.180000000000007</v>
      </c>
      <c r="N49" s="41">
        <f t="shared" si="25"/>
        <v>66.180000000000007</v>
      </c>
      <c r="O49" s="41">
        <f t="shared" si="25"/>
        <v>66.180000000000007</v>
      </c>
      <c r="P49" s="41">
        <f t="shared" si="25"/>
        <v>66.180000000000007</v>
      </c>
      <c r="Q49" s="41">
        <f t="shared" si="25"/>
        <v>66.180000000000007</v>
      </c>
      <c r="R49" s="41">
        <f t="shared" si="25"/>
        <v>66.180000000000007</v>
      </c>
      <c r="S49" s="41">
        <f t="shared" si="25"/>
        <v>66.180000000000007</v>
      </c>
      <c r="T49" s="41">
        <f t="shared" si="25"/>
        <v>66.180000000000007</v>
      </c>
      <c r="U49" s="41">
        <f t="shared" si="25"/>
        <v>66.180000000000007</v>
      </c>
      <c r="V49" s="41">
        <f t="shared" si="25"/>
        <v>66.180000000000007</v>
      </c>
      <c r="W49" s="41">
        <f t="shared" si="25"/>
        <v>66.180000000000007</v>
      </c>
      <c r="X49" s="41">
        <f t="shared" si="25"/>
        <v>66.180000000000007</v>
      </c>
      <c r="Y49" s="41">
        <f t="shared" si="25"/>
        <v>66.180000000000007</v>
      </c>
      <c r="Z49" s="41">
        <f t="shared" si="25"/>
        <v>66.180000000000007</v>
      </c>
      <c r="AA49" s="41">
        <f t="shared" si="25"/>
        <v>66.180000000000007</v>
      </c>
    </row>
    <row r="50" spans="1:27" ht="12.75" hidden="1" customHeight="1" outlineLevel="1" x14ac:dyDescent="0.2">
      <c r="A50" s="99" t="s">
        <v>2457</v>
      </c>
      <c r="B50" s="60" t="s">
        <v>83</v>
      </c>
      <c r="C50" s="40" t="s">
        <v>79</v>
      </c>
      <c r="D50" s="41">
        <v>3.72</v>
      </c>
      <c r="E50" s="41">
        <v>3.72</v>
      </c>
      <c r="F50" s="41">
        <v>3.72</v>
      </c>
      <c r="G50" s="41">
        <v>3.72</v>
      </c>
      <c r="H50" s="41">
        <v>3.72</v>
      </c>
      <c r="I50" s="41">
        <v>3.72</v>
      </c>
      <c r="J50" s="41">
        <v>3.72</v>
      </c>
      <c r="K50" s="41">
        <v>3.72</v>
      </c>
      <c r="L50" s="41">
        <v>3.72</v>
      </c>
      <c r="M50" s="41">
        <v>3.72</v>
      </c>
      <c r="N50" s="41">
        <v>3.72</v>
      </c>
      <c r="O50" s="41">
        <v>3.72</v>
      </c>
      <c r="P50" s="41">
        <v>3.72</v>
      </c>
      <c r="Q50" s="41">
        <v>3.72</v>
      </c>
      <c r="R50" s="41">
        <v>3.72</v>
      </c>
      <c r="S50" s="41">
        <v>3.72</v>
      </c>
      <c r="T50" s="41">
        <v>3.72</v>
      </c>
      <c r="U50" s="41">
        <v>3.72</v>
      </c>
      <c r="V50" s="41">
        <v>3.72</v>
      </c>
      <c r="W50" s="41">
        <v>3.72</v>
      </c>
      <c r="X50" s="41">
        <v>3.72</v>
      </c>
      <c r="Y50" s="41">
        <v>3.72</v>
      </c>
      <c r="Z50" s="41">
        <v>3.72</v>
      </c>
      <c r="AA50" s="41">
        <v>3.72</v>
      </c>
    </row>
    <row r="51" spans="1:27" ht="12.75" hidden="1" customHeight="1" outlineLevel="1" x14ac:dyDescent="0.2">
      <c r="A51" s="99" t="s">
        <v>2458</v>
      </c>
      <c r="B51" s="60" t="s">
        <v>81</v>
      </c>
      <c r="C51" s="40" t="s">
        <v>79</v>
      </c>
      <c r="D51" s="41">
        <f>$D$11</f>
        <v>88.27</v>
      </c>
      <c r="E51" s="41">
        <f t="shared" ref="E51:AA51" si="26">$D$11</f>
        <v>88.27</v>
      </c>
      <c r="F51" s="41">
        <f t="shared" si="26"/>
        <v>88.27</v>
      </c>
      <c r="G51" s="41">
        <f t="shared" si="26"/>
        <v>88.27</v>
      </c>
      <c r="H51" s="41">
        <f t="shared" si="26"/>
        <v>88.27</v>
      </c>
      <c r="I51" s="41">
        <f t="shared" si="26"/>
        <v>88.27</v>
      </c>
      <c r="J51" s="41">
        <f t="shared" si="26"/>
        <v>88.27</v>
      </c>
      <c r="K51" s="41">
        <f t="shared" si="26"/>
        <v>88.27</v>
      </c>
      <c r="L51" s="41">
        <f t="shared" si="26"/>
        <v>88.27</v>
      </c>
      <c r="M51" s="41">
        <f t="shared" si="26"/>
        <v>88.27</v>
      </c>
      <c r="N51" s="41">
        <f t="shared" si="26"/>
        <v>88.27</v>
      </c>
      <c r="O51" s="41">
        <f t="shared" si="26"/>
        <v>88.27</v>
      </c>
      <c r="P51" s="41">
        <f t="shared" si="26"/>
        <v>88.27</v>
      </c>
      <c r="Q51" s="41">
        <f t="shared" si="26"/>
        <v>88.27</v>
      </c>
      <c r="R51" s="41">
        <f t="shared" si="26"/>
        <v>88.27</v>
      </c>
      <c r="S51" s="41">
        <f t="shared" si="26"/>
        <v>88.27</v>
      </c>
      <c r="T51" s="41">
        <f t="shared" si="26"/>
        <v>88.27</v>
      </c>
      <c r="U51" s="41">
        <f t="shared" si="26"/>
        <v>88.27</v>
      </c>
      <c r="V51" s="41">
        <f t="shared" si="26"/>
        <v>88.27</v>
      </c>
      <c r="W51" s="41">
        <f t="shared" si="26"/>
        <v>88.27</v>
      </c>
      <c r="X51" s="41">
        <f t="shared" si="26"/>
        <v>88.27</v>
      </c>
      <c r="Y51" s="41">
        <f t="shared" si="26"/>
        <v>88.27</v>
      </c>
      <c r="Z51" s="41">
        <f t="shared" si="26"/>
        <v>88.27</v>
      </c>
      <c r="AA51" s="41">
        <f t="shared" si="26"/>
        <v>88.27</v>
      </c>
    </row>
    <row r="52" spans="1:27" ht="12.75" customHeight="1" collapsed="1" x14ac:dyDescent="0.2">
      <c r="A52" s="98" t="s">
        <v>2459</v>
      </c>
      <c r="B52" s="25" t="str">
        <f>"10"&amp;"."&amp;$B$801&amp;"."&amp;$B$802</f>
        <v>10.01.2024</v>
      </c>
      <c r="C52" s="88" t="s">
        <v>76</v>
      </c>
      <c r="D52" s="89">
        <f>ROUND(((D53+D54+D56+D55)/1000),5)</f>
        <v>1.3248500000000001</v>
      </c>
      <c r="E52" s="89">
        <f>ROUND(((E53+E54+E56+E55)/1000),5)</f>
        <v>1.2439</v>
      </c>
      <c r="F52" s="89">
        <f>ROUND(((F53+F54+F56+F55)/1000),5)</f>
        <v>1.2181</v>
      </c>
      <c r="G52" s="89">
        <f t="shared" ref="G52:AA52" si="27">ROUND(((G53+G54+G56+G55)/1000),5)</f>
        <v>1.21753</v>
      </c>
      <c r="H52" s="89">
        <f t="shared" si="27"/>
        <v>1.2753300000000001</v>
      </c>
      <c r="I52" s="89">
        <f t="shared" si="27"/>
        <v>1.3666</v>
      </c>
      <c r="J52" s="89">
        <f t="shared" si="27"/>
        <v>1.5851299999999999</v>
      </c>
      <c r="K52" s="89">
        <f t="shared" si="27"/>
        <v>1.8787400000000001</v>
      </c>
      <c r="L52" s="89">
        <f t="shared" si="27"/>
        <v>2.0656699999999999</v>
      </c>
      <c r="M52" s="89">
        <f t="shared" si="27"/>
        <v>2.1148899999999999</v>
      </c>
      <c r="N52" s="89">
        <f t="shared" si="27"/>
        <v>2.1395300000000002</v>
      </c>
      <c r="O52" s="89">
        <f t="shared" si="27"/>
        <v>2.1920600000000001</v>
      </c>
      <c r="P52" s="89">
        <f t="shared" si="27"/>
        <v>2.1619299999999999</v>
      </c>
      <c r="Q52" s="89">
        <f t="shared" si="27"/>
        <v>2.1712600000000002</v>
      </c>
      <c r="R52" s="89">
        <f t="shared" si="27"/>
        <v>2.1670500000000001</v>
      </c>
      <c r="S52" s="89">
        <f t="shared" si="27"/>
        <v>2.1143900000000002</v>
      </c>
      <c r="T52" s="89">
        <f t="shared" si="27"/>
        <v>2.1174200000000001</v>
      </c>
      <c r="U52" s="89">
        <f t="shared" si="27"/>
        <v>2.1029800000000001</v>
      </c>
      <c r="V52" s="89">
        <f t="shared" si="27"/>
        <v>2.0828799999999998</v>
      </c>
      <c r="W52" s="89">
        <f t="shared" si="27"/>
        <v>2.1244900000000002</v>
      </c>
      <c r="X52" s="89">
        <f t="shared" si="27"/>
        <v>2.00406</v>
      </c>
      <c r="Y52" s="89">
        <f t="shared" si="27"/>
        <v>1.8809899999999999</v>
      </c>
      <c r="Z52" s="89">
        <f t="shared" si="27"/>
        <v>1.66242</v>
      </c>
      <c r="AA52" s="89">
        <f t="shared" si="27"/>
        <v>1.3761399999999999</v>
      </c>
    </row>
    <row r="53" spans="1:27" ht="12.75" hidden="1" customHeight="1" outlineLevel="1" x14ac:dyDescent="0.2">
      <c r="A53" s="99" t="s">
        <v>2460</v>
      </c>
      <c r="B53" s="60" t="s">
        <v>238</v>
      </c>
      <c r="C53" s="40" t="s">
        <v>79</v>
      </c>
      <c r="D53" s="41">
        <v>1166.68</v>
      </c>
      <c r="E53" s="41">
        <v>1085.73</v>
      </c>
      <c r="F53" s="41">
        <v>1059.93</v>
      </c>
      <c r="G53" s="41">
        <v>1059.3599999999999</v>
      </c>
      <c r="H53" s="41">
        <v>1117.1600000000001</v>
      </c>
      <c r="I53" s="41">
        <v>1208.43</v>
      </c>
      <c r="J53" s="41">
        <v>1426.96</v>
      </c>
      <c r="K53" s="41">
        <v>1720.57</v>
      </c>
      <c r="L53" s="41">
        <v>1907.5</v>
      </c>
      <c r="M53" s="41">
        <v>1956.72</v>
      </c>
      <c r="N53" s="41">
        <v>1981.36</v>
      </c>
      <c r="O53" s="41">
        <v>2033.89</v>
      </c>
      <c r="P53" s="41">
        <v>2003.76</v>
      </c>
      <c r="Q53" s="41">
        <v>2013.09</v>
      </c>
      <c r="R53" s="41">
        <v>2008.88</v>
      </c>
      <c r="S53" s="41">
        <v>1956.22</v>
      </c>
      <c r="T53" s="41">
        <v>1959.25</v>
      </c>
      <c r="U53" s="41">
        <v>1944.81</v>
      </c>
      <c r="V53" s="41">
        <v>1924.71</v>
      </c>
      <c r="W53" s="41">
        <v>1966.32</v>
      </c>
      <c r="X53" s="41">
        <v>1845.89</v>
      </c>
      <c r="Y53" s="41">
        <v>1722.82</v>
      </c>
      <c r="Z53" s="41">
        <v>1504.25</v>
      </c>
      <c r="AA53" s="41">
        <v>1217.97</v>
      </c>
    </row>
    <row r="54" spans="1:27" ht="12.75" hidden="1" customHeight="1" outlineLevel="1" x14ac:dyDescent="0.2">
      <c r="A54" s="99" t="s">
        <v>2461</v>
      </c>
      <c r="B54" s="60" t="s">
        <v>90</v>
      </c>
      <c r="C54" s="40" t="s">
        <v>79</v>
      </c>
      <c r="D54" s="41">
        <f t="shared" ref="D54:AA54" si="28">$D$9</f>
        <v>66.180000000000007</v>
      </c>
      <c r="E54" s="41">
        <f t="shared" si="28"/>
        <v>66.180000000000007</v>
      </c>
      <c r="F54" s="41">
        <f t="shared" si="28"/>
        <v>66.180000000000007</v>
      </c>
      <c r="G54" s="41">
        <f t="shared" si="28"/>
        <v>66.180000000000007</v>
      </c>
      <c r="H54" s="41">
        <f t="shared" si="28"/>
        <v>66.180000000000007</v>
      </c>
      <c r="I54" s="41">
        <f t="shared" si="28"/>
        <v>66.180000000000007</v>
      </c>
      <c r="J54" s="41">
        <f t="shared" si="28"/>
        <v>66.180000000000007</v>
      </c>
      <c r="K54" s="41">
        <f t="shared" si="28"/>
        <v>66.180000000000007</v>
      </c>
      <c r="L54" s="41">
        <f t="shared" si="28"/>
        <v>66.180000000000007</v>
      </c>
      <c r="M54" s="41">
        <f t="shared" si="28"/>
        <v>66.180000000000007</v>
      </c>
      <c r="N54" s="41">
        <f t="shared" si="28"/>
        <v>66.180000000000007</v>
      </c>
      <c r="O54" s="41">
        <f t="shared" si="28"/>
        <v>66.180000000000007</v>
      </c>
      <c r="P54" s="41">
        <f t="shared" si="28"/>
        <v>66.180000000000007</v>
      </c>
      <c r="Q54" s="41">
        <f t="shared" si="28"/>
        <v>66.180000000000007</v>
      </c>
      <c r="R54" s="41">
        <f t="shared" si="28"/>
        <v>66.180000000000007</v>
      </c>
      <c r="S54" s="41">
        <f t="shared" si="28"/>
        <v>66.180000000000007</v>
      </c>
      <c r="T54" s="41">
        <f t="shared" si="28"/>
        <v>66.180000000000007</v>
      </c>
      <c r="U54" s="41">
        <f t="shared" si="28"/>
        <v>66.180000000000007</v>
      </c>
      <c r="V54" s="41">
        <f t="shared" si="28"/>
        <v>66.180000000000007</v>
      </c>
      <c r="W54" s="41">
        <f t="shared" si="28"/>
        <v>66.180000000000007</v>
      </c>
      <c r="X54" s="41">
        <f t="shared" si="28"/>
        <v>66.180000000000007</v>
      </c>
      <c r="Y54" s="41">
        <f t="shared" si="28"/>
        <v>66.180000000000007</v>
      </c>
      <c r="Z54" s="41">
        <f t="shared" si="28"/>
        <v>66.180000000000007</v>
      </c>
      <c r="AA54" s="41">
        <f t="shared" si="28"/>
        <v>66.180000000000007</v>
      </c>
    </row>
    <row r="55" spans="1:27" ht="12.75" hidden="1" customHeight="1" outlineLevel="1" x14ac:dyDescent="0.2">
      <c r="A55" s="99" t="s">
        <v>2462</v>
      </c>
      <c r="B55" s="60" t="s">
        <v>83</v>
      </c>
      <c r="C55" s="40" t="s">
        <v>79</v>
      </c>
      <c r="D55" s="41">
        <v>3.72</v>
      </c>
      <c r="E55" s="41">
        <v>3.72</v>
      </c>
      <c r="F55" s="41">
        <v>3.72</v>
      </c>
      <c r="G55" s="41">
        <v>3.72</v>
      </c>
      <c r="H55" s="41">
        <v>3.72</v>
      </c>
      <c r="I55" s="41">
        <v>3.72</v>
      </c>
      <c r="J55" s="41">
        <v>3.72</v>
      </c>
      <c r="K55" s="41">
        <v>3.72</v>
      </c>
      <c r="L55" s="41">
        <v>3.72</v>
      </c>
      <c r="M55" s="41">
        <v>3.72</v>
      </c>
      <c r="N55" s="41">
        <v>3.72</v>
      </c>
      <c r="O55" s="41">
        <v>3.72</v>
      </c>
      <c r="P55" s="41">
        <v>3.72</v>
      </c>
      <c r="Q55" s="41">
        <v>3.72</v>
      </c>
      <c r="R55" s="41">
        <v>3.72</v>
      </c>
      <c r="S55" s="41">
        <v>3.72</v>
      </c>
      <c r="T55" s="41">
        <v>3.72</v>
      </c>
      <c r="U55" s="41">
        <v>3.72</v>
      </c>
      <c r="V55" s="41">
        <v>3.72</v>
      </c>
      <c r="W55" s="41">
        <v>3.72</v>
      </c>
      <c r="X55" s="41">
        <v>3.72</v>
      </c>
      <c r="Y55" s="41">
        <v>3.72</v>
      </c>
      <c r="Z55" s="41">
        <v>3.72</v>
      </c>
      <c r="AA55" s="41">
        <v>3.72</v>
      </c>
    </row>
    <row r="56" spans="1:27" ht="12.75" hidden="1" customHeight="1" outlineLevel="1" x14ac:dyDescent="0.2">
      <c r="A56" s="99" t="s">
        <v>2463</v>
      </c>
      <c r="B56" s="60" t="s">
        <v>81</v>
      </c>
      <c r="C56" s="40" t="s">
        <v>79</v>
      </c>
      <c r="D56" s="41">
        <f>$D$11</f>
        <v>88.27</v>
      </c>
      <c r="E56" s="41">
        <f t="shared" ref="E56:AA56" si="29">$D$11</f>
        <v>88.27</v>
      </c>
      <c r="F56" s="41">
        <f t="shared" si="29"/>
        <v>88.27</v>
      </c>
      <c r="G56" s="41">
        <f t="shared" si="29"/>
        <v>88.27</v>
      </c>
      <c r="H56" s="41">
        <f t="shared" si="29"/>
        <v>88.27</v>
      </c>
      <c r="I56" s="41">
        <f t="shared" si="29"/>
        <v>88.27</v>
      </c>
      <c r="J56" s="41">
        <f t="shared" si="29"/>
        <v>88.27</v>
      </c>
      <c r="K56" s="41">
        <f t="shared" si="29"/>
        <v>88.27</v>
      </c>
      <c r="L56" s="41">
        <f t="shared" si="29"/>
        <v>88.27</v>
      </c>
      <c r="M56" s="41">
        <f t="shared" si="29"/>
        <v>88.27</v>
      </c>
      <c r="N56" s="41">
        <f t="shared" si="29"/>
        <v>88.27</v>
      </c>
      <c r="O56" s="41">
        <f t="shared" si="29"/>
        <v>88.27</v>
      </c>
      <c r="P56" s="41">
        <f t="shared" si="29"/>
        <v>88.27</v>
      </c>
      <c r="Q56" s="41">
        <f t="shared" si="29"/>
        <v>88.27</v>
      </c>
      <c r="R56" s="41">
        <f t="shared" si="29"/>
        <v>88.27</v>
      </c>
      <c r="S56" s="41">
        <f t="shared" si="29"/>
        <v>88.27</v>
      </c>
      <c r="T56" s="41">
        <f t="shared" si="29"/>
        <v>88.27</v>
      </c>
      <c r="U56" s="41">
        <f t="shared" si="29"/>
        <v>88.27</v>
      </c>
      <c r="V56" s="41">
        <f t="shared" si="29"/>
        <v>88.27</v>
      </c>
      <c r="W56" s="41">
        <f t="shared" si="29"/>
        <v>88.27</v>
      </c>
      <c r="X56" s="41">
        <f t="shared" si="29"/>
        <v>88.27</v>
      </c>
      <c r="Y56" s="41">
        <f t="shared" si="29"/>
        <v>88.27</v>
      </c>
      <c r="Z56" s="41">
        <f t="shared" si="29"/>
        <v>88.27</v>
      </c>
      <c r="AA56" s="41">
        <f t="shared" si="29"/>
        <v>88.27</v>
      </c>
    </row>
    <row r="57" spans="1:27" ht="12.75" customHeight="1" collapsed="1" x14ac:dyDescent="0.2">
      <c r="A57" s="98" t="s">
        <v>2464</v>
      </c>
      <c r="B57" s="25" t="str">
        <f>"11"&amp;"."&amp;$B$801&amp;"."&amp;$B$802</f>
        <v>11.01.2024</v>
      </c>
      <c r="C57" s="88" t="s">
        <v>76</v>
      </c>
      <c r="D57" s="89">
        <f>ROUND(((D58+D59+D61+D60)/1000),5)</f>
        <v>1.36974</v>
      </c>
      <c r="E57" s="89">
        <f>ROUND(((E58+E59+E61+E60)/1000),5)</f>
        <v>1.2995099999999999</v>
      </c>
      <c r="F57" s="89">
        <f>ROUND(((F58+F59+F61+F60)/1000),5)</f>
        <v>1.2442</v>
      </c>
      <c r="G57" s="89">
        <f t="shared" ref="G57:AA57" si="30">ROUND(((G58+G59+G61+G60)/1000),5)</f>
        <v>1.2715799999999999</v>
      </c>
      <c r="H57" s="89">
        <f t="shared" si="30"/>
        <v>1.3163400000000001</v>
      </c>
      <c r="I57" s="89">
        <f t="shared" si="30"/>
        <v>1.3845099999999999</v>
      </c>
      <c r="J57" s="89">
        <f t="shared" si="30"/>
        <v>1.6075999999999999</v>
      </c>
      <c r="K57" s="89">
        <f t="shared" si="30"/>
        <v>1.96608</v>
      </c>
      <c r="L57" s="89">
        <f t="shared" si="30"/>
        <v>2.1030099999999998</v>
      </c>
      <c r="M57" s="89">
        <f t="shared" si="30"/>
        <v>2.1497999999999999</v>
      </c>
      <c r="N57" s="89">
        <f t="shared" si="30"/>
        <v>2.1941899999999999</v>
      </c>
      <c r="O57" s="89">
        <f t="shared" si="30"/>
        <v>2.2178300000000002</v>
      </c>
      <c r="P57" s="89">
        <f t="shared" si="30"/>
        <v>2.18825</v>
      </c>
      <c r="Q57" s="89">
        <f t="shared" si="30"/>
        <v>2.1978599999999999</v>
      </c>
      <c r="R57" s="89">
        <f t="shared" si="30"/>
        <v>2.1957200000000001</v>
      </c>
      <c r="S57" s="89">
        <f t="shared" si="30"/>
        <v>2.1431399999999998</v>
      </c>
      <c r="T57" s="89">
        <f t="shared" si="30"/>
        <v>2.1617500000000001</v>
      </c>
      <c r="U57" s="89">
        <f t="shared" si="30"/>
        <v>2.1833</v>
      </c>
      <c r="V57" s="89">
        <f t="shared" si="30"/>
        <v>2.10168</v>
      </c>
      <c r="W57" s="89">
        <f t="shared" si="30"/>
        <v>2.1373099999999998</v>
      </c>
      <c r="X57" s="89">
        <f t="shared" si="30"/>
        <v>2.0137200000000002</v>
      </c>
      <c r="Y57" s="89">
        <f t="shared" si="30"/>
        <v>1.9032500000000001</v>
      </c>
      <c r="Z57" s="89">
        <f t="shared" si="30"/>
        <v>1.6641699999999999</v>
      </c>
      <c r="AA57" s="89">
        <f t="shared" si="30"/>
        <v>1.3715200000000001</v>
      </c>
    </row>
    <row r="58" spans="1:27" ht="12.75" hidden="1" customHeight="1" outlineLevel="1" x14ac:dyDescent="0.2">
      <c r="A58" s="99" t="s">
        <v>2465</v>
      </c>
      <c r="B58" s="60" t="s">
        <v>238</v>
      </c>
      <c r="C58" s="40" t="s">
        <v>79</v>
      </c>
      <c r="D58" s="41">
        <v>1211.57</v>
      </c>
      <c r="E58" s="41">
        <v>1141.3399999999999</v>
      </c>
      <c r="F58" s="41">
        <v>1086.03</v>
      </c>
      <c r="G58" s="41">
        <v>1113.4100000000001</v>
      </c>
      <c r="H58" s="41">
        <v>1158.17</v>
      </c>
      <c r="I58" s="41">
        <v>1226.3399999999999</v>
      </c>
      <c r="J58" s="41">
        <v>1449.43</v>
      </c>
      <c r="K58" s="41">
        <v>1807.91</v>
      </c>
      <c r="L58" s="41">
        <v>1944.84</v>
      </c>
      <c r="M58" s="41">
        <v>1991.63</v>
      </c>
      <c r="N58" s="41">
        <v>2036.02</v>
      </c>
      <c r="O58" s="41">
        <v>2059.66</v>
      </c>
      <c r="P58" s="41">
        <v>2030.08</v>
      </c>
      <c r="Q58" s="41">
        <v>2039.69</v>
      </c>
      <c r="R58" s="41">
        <v>2037.55</v>
      </c>
      <c r="S58" s="41">
        <v>1984.97</v>
      </c>
      <c r="T58" s="41">
        <v>2003.58</v>
      </c>
      <c r="U58" s="41">
        <v>2025.13</v>
      </c>
      <c r="V58" s="41">
        <v>1943.51</v>
      </c>
      <c r="W58" s="41">
        <v>1979.14</v>
      </c>
      <c r="X58" s="41">
        <v>1855.55</v>
      </c>
      <c r="Y58" s="41">
        <v>1745.08</v>
      </c>
      <c r="Z58" s="41">
        <v>1506</v>
      </c>
      <c r="AA58" s="41">
        <v>1213.3499999999999</v>
      </c>
    </row>
    <row r="59" spans="1:27" ht="12.75" hidden="1" customHeight="1" outlineLevel="1" x14ac:dyDescent="0.2">
      <c r="A59" s="99" t="s">
        <v>2466</v>
      </c>
      <c r="B59" s="60" t="s">
        <v>90</v>
      </c>
      <c r="C59" s="40" t="s">
        <v>79</v>
      </c>
      <c r="D59" s="41">
        <f t="shared" ref="D59:AA59" si="31">$D$9</f>
        <v>66.180000000000007</v>
      </c>
      <c r="E59" s="41">
        <f t="shared" si="31"/>
        <v>66.180000000000007</v>
      </c>
      <c r="F59" s="41">
        <f t="shared" si="31"/>
        <v>66.180000000000007</v>
      </c>
      <c r="G59" s="41">
        <f t="shared" si="31"/>
        <v>66.180000000000007</v>
      </c>
      <c r="H59" s="41">
        <f t="shared" si="31"/>
        <v>66.180000000000007</v>
      </c>
      <c r="I59" s="41">
        <f t="shared" si="31"/>
        <v>66.180000000000007</v>
      </c>
      <c r="J59" s="41">
        <f t="shared" si="31"/>
        <v>66.180000000000007</v>
      </c>
      <c r="K59" s="41">
        <f t="shared" si="31"/>
        <v>66.180000000000007</v>
      </c>
      <c r="L59" s="41">
        <f t="shared" si="31"/>
        <v>66.180000000000007</v>
      </c>
      <c r="M59" s="41">
        <f t="shared" si="31"/>
        <v>66.180000000000007</v>
      </c>
      <c r="N59" s="41">
        <f t="shared" si="31"/>
        <v>66.180000000000007</v>
      </c>
      <c r="O59" s="41">
        <f t="shared" si="31"/>
        <v>66.180000000000007</v>
      </c>
      <c r="P59" s="41">
        <f t="shared" si="31"/>
        <v>66.180000000000007</v>
      </c>
      <c r="Q59" s="41">
        <f t="shared" si="31"/>
        <v>66.180000000000007</v>
      </c>
      <c r="R59" s="41">
        <f t="shared" si="31"/>
        <v>66.180000000000007</v>
      </c>
      <c r="S59" s="41">
        <f t="shared" si="31"/>
        <v>66.180000000000007</v>
      </c>
      <c r="T59" s="41">
        <f t="shared" si="31"/>
        <v>66.180000000000007</v>
      </c>
      <c r="U59" s="41">
        <f t="shared" si="31"/>
        <v>66.180000000000007</v>
      </c>
      <c r="V59" s="41">
        <f t="shared" si="31"/>
        <v>66.180000000000007</v>
      </c>
      <c r="W59" s="41">
        <f t="shared" si="31"/>
        <v>66.180000000000007</v>
      </c>
      <c r="X59" s="41">
        <f t="shared" si="31"/>
        <v>66.180000000000007</v>
      </c>
      <c r="Y59" s="41">
        <f t="shared" si="31"/>
        <v>66.180000000000007</v>
      </c>
      <c r="Z59" s="41">
        <f t="shared" si="31"/>
        <v>66.180000000000007</v>
      </c>
      <c r="AA59" s="41">
        <f t="shared" si="31"/>
        <v>66.180000000000007</v>
      </c>
    </row>
    <row r="60" spans="1:27" ht="12.75" hidden="1" customHeight="1" outlineLevel="1" x14ac:dyDescent="0.2">
      <c r="A60" s="99" t="s">
        <v>2467</v>
      </c>
      <c r="B60" s="60" t="s">
        <v>83</v>
      </c>
      <c r="C60" s="40" t="s">
        <v>79</v>
      </c>
      <c r="D60" s="41">
        <v>3.72</v>
      </c>
      <c r="E60" s="41">
        <v>3.72</v>
      </c>
      <c r="F60" s="41">
        <v>3.72</v>
      </c>
      <c r="G60" s="41">
        <v>3.72</v>
      </c>
      <c r="H60" s="41">
        <v>3.72</v>
      </c>
      <c r="I60" s="41">
        <v>3.72</v>
      </c>
      <c r="J60" s="41">
        <v>3.72</v>
      </c>
      <c r="K60" s="41">
        <v>3.72</v>
      </c>
      <c r="L60" s="41">
        <v>3.72</v>
      </c>
      <c r="M60" s="41">
        <v>3.72</v>
      </c>
      <c r="N60" s="41">
        <v>3.72</v>
      </c>
      <c r="O60" s="41">
        <v>3.72</v>
      </c>
      <c r="P60" s="41">
        <v>3.72</v>
      </c>
      <c r="Q60" s="41">
        <v>3.72</v>
      </c>
      <c r="R60" s="41">
        <v>3.72</v>
      </c>
      <c r="S60" s="41">
        <v>3.72</v>
      </c>
      <c r="T60" s="41">
        <v>3.72</v>
      </c>
      <c r="U60" s="41">
        <v>3.72</v>
      </c>
      <c r="V60" s="41">
        <v>3.72</v>
      </c>
      <c r="W60" s="41">
        <v>3.72</v>
      </c>
      <c r="X60" s="41">
        <v>3.72</v>
      </c>
      <c r="Y60" s="41">
        <v>3.72</v>
      </c>
      <c r="Z60" s="41">
        <v>3.72</v>
      </c>
      <c r="AA60" s="41">
        <v>3.72</v>
      </c>
    </row>
    <row r="61" spans="1:27" ht="12.75" hidden="1" customHeight="1" outlineLevel="1" x14ac:dyDescent="0.2">
      <c r="A61" s="99" t="s">
        <v>2468</v>
      </c>
      <c r="B61" s="60" t="s">
        <v>81</v>
      </c>
      <c r="C61" s="40" t="s">
        <v>79</v>
      </c>
      <c r="D61" s="41">
        <f>$D$11</f>
        <v>88.27</v>
      </c>
      <c r="E61" s="41">
        <f t="shared" ref="E61:AA61" si="32">$D$11</f>
        <v>88.27</v>
      </c>
      <c r="F61" s="41">
        <f t="shared" si="32"/>
        <v>88.27</v>
      </c>
      <c r="G61" s="41">
        <f t="shared" si="32"/>
        <v>88.27</v>
      </c>
      <c r="H61" s="41">
        <f t="shared" si="32"/>
        <v>88.27</v>
      </c>
      <c r="I61" s="41">
        <f t="shared" si="32"/>
        <v>88.27</v>
      </c>
      <c r="J61" s="41">
        <f t="shared" si="32"/>
        <v>88.27</v>
      </c>
      <c r="K61" s="41">
        <f t="shared" si="32"/>
        <v>88.27</v>
      </c>
      <c r="L61" s="41">
        <f t="shared" si="32"/>
        <v>88.27</v>
      </c>
      <c r="M61" s="41">
        <f t="shared" si="32"/>
        <v>88.27</v>
      </c>
      <c r="N61" s="41">
        <f t="shared" si="32"/>
        <v>88.27</v>
      </c>
      <c r="O61" s="41">
        <f t="shared" si="32"/>
        <v>88.27</v>
      </c>
      <c r="P61" s="41">
        <f t="shared" si="32"/>
        <v>88.27</v>
      </c>
      <c r="Q61" s="41">
        <f t="shared" si="32"/>
        <v>88.27</v>
      </c>
      <c r="R61" s="41">
        <f t="shared" si="32"/>
        <v>88.27</v>
      </c>
      <c r="S61" s="41">
        <f t="shared" si="32"/>
        <v>88.27</v>
      </c>
      <c r="T61" s="41">
        <f t="shared" si="32"/>
        <v>88.27</v>
      </c>
      <c r="U61" s="41">
        <f t="shared" si="32"/>
        <v>88.27</v>
      </c>
      <c r="V61" s="41">
        <f t="shared" si="32"/>
        <v>88.27</v>
      </c>
      <c r="W61" s="41">
        <f t="shared" si="32"/>
        <v>88.27</v>
      </c>
      <c r="X61" s="41">
        <f t="shared" si="32"/>
        <v>88.27</v>
      </c>
      <c r="Y61" s="41">
        <f t="shared" si="32"/>
        <v>88.27</v>
      </c>
      <c r="Z61" s="41">
        <f t="shared" si="32"/>
        <v>88.27</v>
      </c>
      <c r="AA61" s="41">
        <f t="shared" si="32"/>
        <v>88.27</v>
      </c>
    </row>
    <row r="62" spans="1:27" ht="12.75" customHeight="1" collapsed="1" x14ac:dyDescent="0.2">
      <c r="A62" s="98" t="s">
        <v>2469</v>
      </c>
      <c r="B62" s="25" t="str">
        <f>"12"&amp;"."&amp;$B$801&amp;"."&amp;$B$802</f>
        <v>12.01.2024</v>
      </c>
      <c r="C62" s="88" t="s">
        <v>76</v>
      </c>
      <c r="D62" s="89">
        <f>ROUND(((D63+D64+D66+D65)/1000),5)</f>
        <v>1.3141799999999999</v>
      </c>
      <c r="E62" s="89">
        <f>ROUND(((E63+E64+E66+E65)/1000),5)</f>
        <v>1.23729</v>
      </c>
      <c r="F62" s="89">
        <f>ROUND(((F63+F64+F66+F65)/1000),5)</f>
        <v>1.1652100000000001</v>
      </c>
      <c r="G62" s="89">
        <f t="shared" ref="G62:AA62" si="33">ROUND(((G63+G64+G66+G65)/1000),5)</f>
        <v>1.1800900000000001</v>
      </c>
      <c r="H62" s="89">
        <f t="shared" si="33"/>
        <v>1.2423900000000001</v>
      </c>
      <c r="I62" s="89">
        <f t="shared" si="33"/>
        <v>1.36938</v>
      </c>
      <c r="J62" s="89">
        <f t="shared" si="33"/>
        <v>1.5824100000000001</v>
      </c>
      <c r="K62" s="89">
        <f t="shared" si="33"/>
        <v>1.8201099999999999</v>
      </c>
      <c r="L62" s="89">
        <f t="shared" si="33"/>
        <v>1.99108</v>
      </c>
      <c r="M62" s="89">
        <f t="shared" si="33"/>
        <v>2.0360399999999998</v>
      </c>
      <c r="N62" s="89">
        <f t="shared" si="33"/>
        <v>2.0809899999999999</v>
      </c>
      <c r="O62" s="89">
        <f t="shared" si="33"/>
        <v>2.1257999999999999</v>
      </c>
      <c r="P62" s="89">
        <f t="shared" si="33"/>
        <v>2.0902699999999999</v>
      </c>
      <c r="Q62" s="89">
        <f t="shared" si="33"/>
        <v>2.1049699999999998</v>
      </c>
      <c r="R62" s="89">
        <f t="shared" si="33"/>
        <v>2.1002299999999998</v>
      </c>
      <c r="S62" s="89">
        <f t="shared" si="33"/>
        <v>2.0314999999999999</v>
      </c>
      <c r="T62" s="89">
        <f t="shared" si="33"/>
        <v>2.0498400000000001</v>
      </c>
      <c r="U62" s="89">
        <f t="shared" si="33"/>
        <v>2.0785399999999998</v>
      </c>
      <c r="V62" s="89">
        <f t="shared" si="33"/>
        <v>2.0721099999999999</v>
      </c>
      <c r="W62" s="89">
        <f t="shared" si="33"/>
        <v>2.1065200000000002</v>
      </c>
      <c r="X62" s="89">
        <f t="shared" si="33"/>
        <v>2.03118</v>
      </c>
      <c r="Y62" s="89">
        <f t="shared" si="33"/>
        <v>1.9175899999999999</v>
      </c>
      <c r="Z62" s="89">
        <f t="shared" si="33"/>
        <v>1.6782300000000001</v>
      </c>
      <c r="AA62" s="89">
        <f t="shared" si="33"/>
        <v>1.4682599999999999</v>
      </c>
    </row>
    <row r="63" spans="1:27" ht="12.75" hidden="1" customHeight="1" outlineLevel="1" x14ac:dyDescent="0.2">
      <c r="A63" s="99" t="s">
        <v>2470</v>
      </c>
      <c r="B63" s="60" t="s">
        <v>238</v>
      </c>
      <c r="C63" s="40" t="s">
        <v>79</v>
      </c>
      <c r="D63" s="41">
        <v>1156.01</v>
      </c>
      <c r="E63" s="41">
        <v>1079.1199999999999</v>
      </c>
      <c r="F63" s="41">
        <v>1007.04</v>
      </c>
      <c r="G63" s="41">
        <v>1021.92</v>
      </c>
      <c r="H63" s="41">
        <v>1084.22</v>
      </c>
      <c r="I63" s="41">
        <v>1211.21</v>
      </c>
      <c r="J63" s="41">
        <v>1424.24</v>
      </c>
      <c r="K63" s="41">
        <v>1661.94</v>
      </c>
      <c r="L63" s="41">
        <v>1832.91</v>
      </c>
      <c r="M63" s="41">
        <v>1877.87</v>
      </c>
      <c r="N63" s="41">
        <v>1922.82</v>
      </c>
      <c r="O63" s="41">
        <v>1967.63</v>
      </c>
      <c r="P63" s="41">
        <v>1932.1</v>
      </c>
      <c r="Q63" s="41">
        <v>1946.8</v>
      </c>
      <c r="R63" s="41">
        <v>1942.06</v>
      </c>
      <c r="S63" s="41">
        <v>1873.33</v>
      </c>
      <c r="T63" s="41">
        <v>1891.67</v>
      </c>
      <c r="U63" s="41">
        <v>1920.37</v>
      </c>
      <c r="V63" s="41">
        <v>1913.94</v>
      </c>
      <c r="W63" s="41">
        <v>1948.35</v>
      </c>
      <c r="X63" s="41">
        <v>1873.01</v>
      </c>
      <c r="Y63" s="41">
        <v>1759.42</v>
      </c>
      <c r="Z63" s="41">
        <v>1520.06</v>
      </c>
      <c r="AA63" s="41">
        <v>1310.0899999999999</v>
      </c>
    </row>
    <row r="64" spans="1:27" ht="12.75" hidden="1" customHeight="1" outlineLevel="1" x14ac:dyDescent="0.2">
      <c r="A64" s="99" t="s">
        <v>2471</v>
      </c>
      <c r="B64" s="60" t="s">
        <v>90</v>
      </c>
      <c r="C64" s="40" t="s">
        <v>79</v>
      </c>
      <c r="D64" s="41">
        <f t="shared" ref="D64:AA64" si="34">$D$9</f>
        <v>66.180000000000007</v>
      </c>
      <c r="E64" s="41">
        <f t="shared" si="34"/>
        <v>66.180000000000007</v>
      </c>
      <c r="F64" s="41">
        <f t="shared" si="34"/>
        <v>66.180000000000007</v>
      </c>
      <c r="G64" s="41">
        <f t="shared" si="34"/>
        <v>66.180000000000007</v>
      </c>
      <c r="H64" s="41">
        <f t="shared" si="34"/>
        <v>66.180000000000007</v>
      </c>
      <c r="I64" s="41">
        <f t="shared" si="34"/>
        <v>66.180000000000007</v>
      </c>
      <c r="J64" s="41">
        <f t="shared" si="34"/>
        <v>66.180000000000007</v>
      </c>
      <c r="K64" s="41">
        <f t="shared" si="34"/>
        <v>66.180000000000007</v>
      </c>
      <c r="L64" s="41">
        <f t="shared" si="34"/>
        <v>66.180000000000007</v>
      </c>
      <c r="M64" s="41">
        <f t="shared" si="34"/>
        <v>66.180000000000007</v>
      </c>
      <c r="N64" s="41">
        <f t="shared" si="34"/>
        <v>66.180000000000007</v>
      </c>
      <c r="O64" s="41">
        <f t="shared" si="34"/>
        <v>66.180000000000007</v>
      </c>
      <c r="P64" s="41">
        <f t="shared" si="34"/>
        <v>66.180000000000007</v>
      </c>
      <c r="Q64" s="41">
        <f t="shared" si="34"/>
        <v>66.180000000000007</v>
      </c>
      <c r="R64" s="41">
        <f t="shared" si="34"/>
        <v>66.180000000000007</v>
      </c>
      <c r="S64" s="41">
        <f t="shared" si="34"/>
        <v>66.180000000000007</v>
      </c>
      <c r="T64" s="41">
        <f t="shared" si="34"/>
        <v>66.180000000000007</v>
      </c>
      <c r="U64" s="41">
        <f t="shared" si="34"/>
        <v>66.180000000000007</v>
      </c>
      <c r="V64" s="41">
        <f t="shared" si="34"/>
        <v>66.180000000000007</v>
      </c>
      <c r="W64" s="41">
        <f t="shared" si="34"/>
        <v>66.180000000000007</v>
      </c>
      <c r="X64" s="41">
        <f t="shared" si="34"/>
        <v>66.180000000000007</v>
      </c>
      <c r="Y64" s="41">
        <f t="shared" si="34"/>
        <v>66.180000000000007</v>
      </c>
      <c r="Z64" s="41">
        <f t="shared" si="34"/>
        <v>66.180000000000007</v>
      </c>
      <c r="AA64" s="41">
        <f t="shared" si="34"/>
        <v>66.180000000000007</v>
      </c>
    </row>
    <row r="65" spans="1:27" ht="12.75" hidden="1" customHeight="1" outlineLevel="1" x14ac:dyDescent="0.2">
      <c r="A65" s="99" t="s">
        <v>2472</v>
      </c>
      <c r="B65" s="60" t="s">
        <v>83</v>
      </c>
      <c r="C65" s="40" t="s">
        <v>79</v>
      </c>
      <c r="D65" s="41">
        <v>3.72</v>
      </c>
      <c r="E65" s="41">
        <v>3.72</v>
      </c>
      <c r="F65" s="41">
        <v>3.72</v>
      </c>
      <c r="G65" s="41">
        <v>3.72</v>
      </c>
      <c r="H65" s="41">
        <v>3.72</v>
      </c>
      <c r="I65" s="41">
        <v>3.72</v>
      </c>
      <c r="J65" s="41">
        <v>3.72</v>
      </c>
      <c r="K65" s="41">
        <v>3.72</v>
      </c>
      <c r="L65" s="41">
        <v>3.72</v>
      </c>
      <c r="M65" s="41">
        <v>3.72</v>
      </c>
      <c r="N65" s="41">
        <v>3.72</v>
      </c>
      <c r="O65" s="41">
        <v>3.72</v>
      </c>
      <c r="P65" s="41">
        <v>3.72</v>
      </c>
      <c r="Q65" s="41">
        <v>3.72</v>
      </c>
      <c r="R65" s="41">
        <v>3.72</v>
      </c>
      <c r="S65" s="41">
        <v>3.72</v>
      </c>
      <c r="T65" s="41">
        <v>3.72</v>
      </c>
      <c r="U65" s="41">
        <v>3.72</v>
      </c>
      <c r="V65" s="41">
        <v>3.72</v>
      </c>
      <c r="W65" s="41">
        <v>3.72</v>
      </c>
      <c r="X65" s="41">
        <v>3.72</v>
      </c>
      <c r="Y65" s="41">
        <v>3.72</v>
      </c>
      <c r="Z65" s="41">
        <v>3.72</v>
      </c>
      <c r="AA65" s="41">
        <v>3.72</v>
      </c>
    </row>
    <row r="66" spans="1:27" ht="12.75" hidden="1" customHeight="1" outlineLevel="1" x14ac:dyDescent="0.2">
      <c r="A66" s="99" t="s">
        <v>2473</v>
      </c>
      <c r="B66" s="60" t="s">
        <v>81</v>
      </c>
      <c r="C66" s="40" t="s">
        <v>79</v>
      </c>
      <c r="D66" s="41">
        <f>$D$11</f>
        <v>88.27</v>
      </c>
      <c r="E66" s="41">
        <f t="shared" ref="E66:AA66" si="35">$D$11</f>
        <v>88.27</v>
      </c>
      <c r="F66" s="41">
        <f t="shared" si="35"/>
        <v>88.27</v>
      </c>
      <c r="G66" s="41">
        <f t="shared" si="35"/>
        <v>88.27</v>
      </c>
      <c r="H66" s="41">
        <f t="shared" si="35"/>
        <v>88.27</v>
      </c>
      <c r="I66" s="41">
        <f t="shared" si="35"/>
        <v>88.27</v>
      </c>
      <c r="J66" s="41">
        <f t="shared" si="35"/>
        <v>88.27</v>
      </c>
      <c r="K66" s="41">
        <f t="shared" si="35"/>
        <v>88.27</v>
      </c>
      <c r="L66" s="41">
        <f t="shared" si="35"/>
        <v>88.27</v>
      </c>
      <c r="M66" s="41">
        <f t="shared" si="35"/>
        <v>88.27</v>
      </c>
      <c r="N66" s="41">
        <f t="shared" si="35"/>
        <v>88.27</v>
      </c>
      <c r="O66" s="41">
        <f t="shared" si="35"/>
        <v>88.27</v>
      </c>
      <c r="P66" s="41">
        <f t="shared" si="35"/>
        <v>88.27</v>
      </c>
      <c r="Q66" s="41">
        <f t="shared" si="35"/>
        <v>88.27</v>
      </c>
      <c r="R66" s="41">
        <f t="shared" si="35"/>
        <v>88.27</v>
      </c>
      <c r="S66" s="41">
        <f t="shared" si="35"/>
        <v>88.27</v>
      </c>
      <c r="T66" s="41">
        <f t="shared" si="35"/>
        <v>88.27</v>
      </c>
      <c r="U66" s="41">
        <f t="shared" si="35"/>
        <v>88.27</v>
      </c>
      <c r="V66" s="41">
        <f t="shared" si="35"/>
        <v>88.27</v>
      </c>
      <c r="W66" s="41">
        <f t="shared" si="35"/>
        <v>88.27</v>
      </c>
      <c r="X66" s="41">
        <f t="shared" si="35"/>
        <v>88.27</v>
      </c>
      <c r="Y66" s="41">
        <f t="shared" si="35"/>
        <v>88.27</v>
      </c>
      <c r="Z66" s="41">
        <f t="shared" si="35"/>
        <v>88.27</v>
      </c>
      <c r="AA66" s="41">
        <f t="shared" si="35"/>
        <v>88.27</v>
      </c>
    </row>
    <row r="67" spans="1:27" ht="12.75" customHeight="1" collapsed="1" x14ac:dyDescent="0.2">
      <c r="A67" s="98" t="s">
        <v>2474</v>
      </c>
      <c r="B67" s="25" t="str">
        <f>"13"&amp;"."&amp;$B$801&amp;"."&amp;$B$802</f>
        <v>13.01.2024</v>
      </c>
      <c r="C67" s="88" t="s">
        <v>76</v>
      </c>
      <c r="D67" s="89">
        <f>ROUND(((D68+D69+D71+D70)/1000),5)</f>
        <v>1.6453</v>
      </c>
      <c r="E67" s="89">
        <f>ROUND(((E68+E69+E71+E70)/1000),5)</f>
        <v>1.4584999999999999</v>
      </c>
      <c r="F67" s="89">
        <f>ROUND(((F68+F69+F71+F70)/1000),5)</f>
        <v>1.41265</v>
      </c>
      <c r="G67" s="89">
        <f t="shared" ref="G67:AA67" si="36">ROUND(((G68+G69+G71+G70)/1000),5)</f>
        <v>1.40781</v>
      </c>
      <c r="H67" s="89">
        <f t="shared" si="36"/>
        <v>1.4458</v>
      </c>
      <c r="I67" s="89">
        <f t="shared" si="36"/>
        <v>1.5527899999999999</v>
      </c>
      <c r="J67" s="89">
        <f t="shared" si="36"/>
        <v>1.60206</v>
      </c>
      <c r="K67" s="89">
        <f t="shared" si="36"/>
        <v>1.6579699999999999</v>
      </c>
      <c r="L67" s="89">
        <f t="shared" si="36"/>
        <v>1.8315999999999999</v>
      </c>
      <c r="M67" s="89">
        <f t="shared" si="36"/>
        <v>1.83815</v>
      </c>
      <c r="N67" s="89">
        <f t="shared" si="36"/>
        <v>1.9019600000000001</v>
      </c>
      <c r="O67" s="89">
        <f t="shared" si="36"/>
        <v>1.93469</v>
      </c>
      <c r="P67" s="89">
        <f t="shared" si="36"/>
        <v>2.0272399999999999</v>
      </c>
      <c r="Q67" s="89">
        <f t="shared" si="36"/>
        <v>2.0485199999999999</v>
      </c>
      <c r="R67" s="89">
        <f t="shared" si="36"/>
        <v>1.9506600000000001</v>
      </c>
      <c r="S67" s="89">
        <f t="shared" si="36"/>
        <v>1.93276</v>
      </c>
      <c r="T67" s="89">
        <f t="shared" si="36"/>
        <v>2.0310000000000001</v>
      </c>
      <c r="U67" s="89">
        <f t="shared" si="36"/>
        <v>2.3085200000000001</v>
      </c>
      <c r="V67" s="89">
        <f t="shared" si="36"/>
        <v>2.3331499999999998</v>
      </c>
      <c r="W67" s="89">
        <f t="shared" si="36"/>
        <v>2.0075799999999999</v>
      </c>
      <c r="X67" s="89">
        <f t="shared" si="36"/>
        <v>1.8802300000000001</v>
      </c>
      <c r="Y67" s="89">
        <f t="shared" si="36"/>
        <v>1.60076</v>
      </c>
      <c r="Z67" s="89">
        <f t="shared" si="36"/>
        <v>1.5776600000000001</v>
      </c>
      <c r="AA67" s="89">
        <f t="shared" si="36"/>
        <v>1.65567</v>
      </c>
    </row>
    <row r="68" spans="1:27" ht="12.75" hidden="1" customHeight="1" outlineLevel="1" x14ac:dyDescent="0.2">
      <c r="A68" s="99" t="s">
        <v>2475</v>
      </c>
      <c r="B68" s="60" t="s">
        <v>238</v>
      </c>
      <c r="C68" s="40" t="s">
        <v>79</v>
      </c>
      <c r="D68" s="41">
        <v>1487.13</v>
      </c>
      <c r="E68" s="41">
        <v>1300.33</v>
      </c>
      <c r="F68" s="41">
        <v>1254.48</v>
      </c>
      <c r="G68" s="41">
        <v>1249.6400000000001</v>
      </c>
      <c r="H68" s="41">
        <v>1287.6300000000001</v>
      </c>
      <c r="I68" s="41">
        <v>1394.62</v>
      </c>
      <c r="J68" s="41">
        <v>1443.89</v>
      </c>
      <c r="K68" s="41">
        <v>1499.8</v>
      </c>
      <c r="L68" s="41">
        <v>1673.43</v>
      </c>
      <c r="M68" s="41">
        <v>1679.98</v>
      </c>
      <c r="N68" s="41">
        <v>1743.79</v>
      </c>
      <c r="O68" s="41">
        <v>1776.52</v>
      </c>
      <c r="P68" s="41">
        <v>1869.07</v>
      </c>
      <c r="Q68" s="41">
        <v>1890.35</v>
      </c>
      <c r="R68" s="41">
        <v>1792.49</v>
      </c>
      <c r="S68" s="41">
        <v>1774.59</v>
      </c>
      <c r="T68" s="41">
        <v>1872.83</v>
      </c>
      <c r="U68" s="41">
        <v>2150.35</v>
      </c>
      <c r="V68" s="41">
        <v>2174.98</v>
      </c>
      <c r="W68" s="41">
        <v>1849.41</v>
      </c>
      <c r="X68" s="41">
        <v>1722.06</v>
      </c>
      <c r="Y68" s="41">
        <v>1442.59</v>
      </c>
      <c r="Z68" s="41">
        <v>1419.49</v>
      </c>
      <c r="AA68" s="41">
        <v>1497.5</v>
      </c>
    </row>
    <row r="69" spans="1:27" ht="12.75" hidden="1" customHeight="1" outlineLevel="1" x14ac:dyDescent="0.2">
      <c r="A69" s="99" t="s">
        <v>2476</v>
      </c>
      <c r="B69" s="60" t="s">
        <v>90</v>
      </c>
      <c r="C69" s="40" t="s">
        <v>79</v>
      </c>
      <c r="D69" s="41">
        <f t="shared" ref="D69:AA69" si="37">$D$9</f>
        <v>66.180000000000007</v>
      </c>
      <c r="E69" s="41">
        <f t="shared" si="37"/>
        <v>66.180000000000007</v>
      </c>
      <c r="F69" s="41">
        <f t="shared" si="37"/>
        <v>66.180000000000007</v>
      </c>
      <c r="G69" s="41">
        <f t="shared" si="37"/>
        <v>66.180000000000007</v>
      </c>
      <c r="H69" s="41">
        <f t="shared" si="37"/>
        <v>66.180000000000007</v>
      </c>
      <c r="I69" s="41">
        <f t="shared" si="37"/>
        <v>66.180000000000007</v>
      </c>
      <c r="J69" s="41">
        <f t="shared" si="37"/>
        <v>66.180000000000007</v>
      </c>
      <c r="K69" s="41">
        <f t="shared" si="37"/>
        <v>66.180000000000007</v>
      </c>
      <c r="L69" s="41">
        <f t="shared" si="37"/>
        <v>66.180000000000007</v>
      </c>
      <c r="M69" s="41">
        <f t="shared" si="37"/>
        <v>66.180000000000007</v>
      </c>
      <c r="N69" s="41">
        <f t="shared" si="37"/>
        <v>66.180000000000007</v>
      </c>
      <c r="O69" s="41">
        <f t="shared" si="37"/>
        <v>66.180000000000007</v>
      </c>
      <c r="P69" s="41">
        <f t="shared" si="37"/>
        <v>66.180000000000007</v>
      </c>
      <c r="Q69" s="41">
        <f t="shared" si="37"/>
        <v>66.180000000000007</v>
      </c>
      <c r="R69" s="41">
        <f t="shared" si="37"/>
        <v>66.180000000000007</v>
      </c>
      <c r="S69" s="41">
        <f t="shared" si="37"/>
        <v>66.180000000000007</v>
      </c>
      <c r="T69" s="41">
        <f t="shared" si="37"/>
        <v>66.180000000000007</v>
      </c>
      <c r="U69" s="41">
        <f t="shared" si="37"/>
        <v>66.180000000000007</v>
      </c>
      <c r="V69" s="41">
        <f t="shared" si="37"/>
        <v>66.180000000000007</v>
      </c>
      <c r="W69" s="41">
        <f t="shared" si="37"/>
        <v>66.180000000000007</v>
      </c>
      <c r="X69" s="41">
        <f t="shared" si="37"/>
        <v>66.180000000000007</v>
      </c>
      <c r="Y69" s="41">
        <f t="shared" si="37"/>
        <v>66.180000000000007</v>
      </c>
      <c r="Z69" s="41">
        <f t="shared" si="37"/>
        <v>66.180000000000007</v>
      </c>
      <c r="AA69" s="41">
        <f t="shared" si="37"/>
        <v>66.180000000000007</v>
      </c>
    </row>
    <row r="70" spans="1:27" ht="12.75" hidden="1" customHeight="1" outlineLevel="1" x14ac:dyDescent="0.2">
      <c r="A70" s="99" t="s">
        <v>2477</v>
      </c>
      <c r="B70" s="60" t="s">
        <v>83</v>
      </c>
      <c r="C70" s="40" t="s">
        <v>79</v>
      </c>
      <c r="D70" s="41">
        <v>3.72</v>
      </c>
      <c r="E70" s="41">
        <v>3.72</v>
      </c>
      <c r="F70" s="41">
        <v>3.72</v>
      </c>
      <c r="G70" s="41">
        <v>3.72</v>
      </c>
      <c r="H70" s="41">
        <v>3.72</v>
      </c>
      <c r="I70" s="41">
        <v>3.72</v>
      </c>
      <c r="J70" s="41">
        <v>3.72</v>
      </c>
      <c r="K70" s="41">
        <v>3.72</v>
      </c>
      <c r="L70" s="41">
        <v>3.72</v>
      </c>
      <c r="M70" s="41">
        <v>3.72</v>
      </c>
      <c r="N70" s="41">
        <v>3.72</v>
      </c>
      <c r="O70" s="41">
        <v>3.72</v>
      </c>
      <c r="P70" s="41">
        <v>3.72</v>
      </c>
      <c r="Q70" s="41">
        <v>3.72</v>
      </c>
      <c r="R70" s="41">
        <v>3.72</v>
      </c>
      <c r="S70" s="41">
        <v>3.72</v>
      </c>
      <c r="T70" s="41">
        <v>3.72</v>
      </c>
      <c r="U70" s="41">
        <v>3.72</v>
      </c>
      <c r="V70" s="41">
        <v>3.72</v>
      </c>
      <c r="W70" s="41">
        <v>3.72</v>
      </c>
      <c r="X70" s="41">
        <v>3.72</v>
      </c>
      <c r="Y70" s="41">
        <v>3.72</v>
      </c>
      <c r="Z70" s="41">
        <v>3.72</v>
      </c>
      <c r="AA70" s="41">
        <v>3.72</v>
      </c>
    </row>
    <row r="71" spans="1:27" ht="12.75" hidden="1" customHeight="1" outlineLevel="1" x14ac:dyDescent="0.2">
      <c r="A71" s="99" t="s">
        <v>2478</v>
      </c>
      <c r="B71" s="60" t="s">
        <v>81</v>
      </c>
      <c r="C71" s="40" t="s">
        <v>79</v>
      </c>
      <c r="D71" s="41">
        <f>$D$11</f>
        <v>88.27</v>
      </c>
      <c r="E71" s="41">
        <f t="shared" ref="E71:AA71" si="38">$D$11</f>
        <v>88.27</v>
      </c>
      <c r="F71" s="41">
        <f t="shared" si="38"/>
        <v>88.27</v>
      </c>
      <c r="G71" s="41">
        <f t="shared" si="38"/>
        <v>88.27</v>
      </c>
      <c r="H71" s="41">
        <f t="shared" si="38"/>
        <v>88.27</v>
      </c>
      <c r="I71" s="41">
        <f t="shared" si="38"/>
        <v>88.27</v>
      </c>
      <c r="J71" s="41">
        <f t="shared" si="38"/>
        <v>88.27</v>
      </c>
      <c r="K71" s="41">
        <f t="shared" si="38"/>
        <v>88.27</v>
      </c>
      <c r="L71" s="41">
        <f t="shared" si="38"/>
        <v>88.27</v>
      </c>
      <c r="M71" s="41">
        <f t="shared" si="38"/>
        <v>88.27</v>
      </c>
      <c r="N71" s="41">
        <f t="shared" si="38"/>
        <v>88.27</v>
      </c>
      <c r="O71" s="41">
        <f t="shared" si="38"/>
        <v>88.27</v>
      </c>
      <c r="P71" s="41">
        <f t="shared" si="38"/>
        <v>88.27</v>
      </c>
      <c r="Q71" s="41">
        <f t="shared" si="38"/>
        <v>88.27</v>
      </c>
      <c r="R71" s="41">
        <f t="shared" si="38"/>
        <v>88.27</v>
      </c>
      <c r="S71" s="41">
        <f t="shared" si="38"/>
        <v>88.27</v>
      </c>
      <c r="T71" s="41">
        <f t="shared" si="38"/>
        <v>88.27</v>
      </c>
      <c r="U71" s="41">
        <f t="shared" si="38"/>
        <v>88.27</v>
      </c>
      <c r="V71" s="41">
        <f t="shared" si="38"/>
        <v>88.27</v>
      </c>
      <c r="W71" s="41">
        <f t="shared" si="38"/>
        <v>88.27</v>
      </c>
      <c r="X71" s="41">
        <f t="shared" si="38"/>
        <v>88.27</v>
      </c>
      <c r="Y71" s="41">
        <f t="shared" si="38"/>
        <v>88.27</v>
      </c>
      <c r="Z71" s="41">
        <f t="shared" si="38"/>
        <v>88.27</v>
      </c>
      <c r="AA71" s="41">
        <f t="shared" si="38"/>
        <v>88.27</v>
      </c>
    </row>
    <row r="72" spans="1:27" ht="12.75" customHeight="1" collapsed="1" x14ac:dyDescent="0.2">
      <c r="A72" s="98" t="s">
        <v>2479</v>
      </c>
      <c r="B72" s="25" t="str">
        <f>"14"&amp;"."&amp;$B$801&amp;"."&amp;$B$802</f>
        <v>14.01.2024</v>
      </c>
      <c r="C72" s="88" t="s">
        <v>76</v>
      </c>
      <c r="D72" s="89">
        <f>ROUND(((D73+D74+D76+D75)/1000),5)</f>
        <v>1.67404</v>
      </c>
      <c r="E72" s="89">
        <f>ROUND(((E73+E74+E76+E75)/1000),5)</f>
        <v>1.53914</v>
      </c>
      <c r="F72" s="89">
        <f>ROUND(((F73+F74+F76+F75)/1000),5)</f>
        <v>1.41086</v>
      </c>
      <c r="G72" s="89">
        <f t="shared" ref="G72:AA72" si="39">ROUND(((G73+G74+G76+G75)/1000),5)</f>
        <v>1.3966499999999999</v>
      </c>
      <c r="H72" s="89">
        <f t="shared" si="39"/>
        <v>1.41275</v>
      </c>
      <c r="I72" s="89">
        <f t="shared" si="39"/>
        <v>1.49011</v>
      </c>
      <c r="J72" s="89">
        <f t="shared" si="39"/>
        <v>1.5229699999999999</v>
      </c>
      <c r="K72" s="89">
        <f t="shared" si="39"/>
        <v>1.63493</v>
      </c>
      <c r="L72" s="89">
        <f t="shared" si="39"/>
        <v>1.7197199999999999</v>
      </c>
      <c r="M72" s="89">
        <f t="shared" si="39"/>
        <v>1.87686</v>
      </c>
      <c r="N72" s="89">
        <f t="shared" si="39"/>
        <v>2.0023900000000001</v>
      </c>
      <c r="O72" s="89">
        <f t="shared" si="39"/>
        <v>2.0769199999999999</v>
      </c>
      <c r="P72" s="89">
        <f t="shared" si="39"/>
        <v>2.1030799999999998</v>
      </c>
      <c r="Q72" s="89">
        <f t="shared" si="39"/>
        <v>2.12182</v>
      </c>
      <c r="R72" s="89">
        <f t="shared" si="39"/>
        <v>1.9918800000000001</v>
      </c>
      <c r="S72" s="89">
        <f t="shared" si="39"/>
        <v>2.1235900000000001</v>
      </c>
      <c r="T72" s="89">
        <f t="shared" si="39"/>
        <v>2.3031999999999999</v>
      </c>
      <c r="U72" s="89">
        <f t="shared" si="39"/>
        <v>2.33419</v>
      </c>
      <c r="V72" s="89">
        <f t="shared" si="39"/>
        <v>2.3286099999999998</v>
      </c>
      <c r="W72" s="89">
        <f t="shared" si="39"/>
        <v>2.1743800000000002</v>
      </c>
      <c r="X72" s="89">
        <f t="shared" si="39"/>
        <v>2.0152399999999999</v>
      </c>
      <c r="Y72" s="89">
        <f t="shared" si="39"/>
        <v>1.8899600000000001</v>
      </c>
      <c r="Z72" s="89">
        <f t="shared" si="39"/>
        <v>1.6901900000000001</v>
      </c>
      <c r="AA72" s="89">
        <f t="shared" si="39"/>
        <v>1.63107</v>
      </c>
    </row>
    <row r="73" spans="1:27" ht="12.75" hidden="1" customHeight="1" outlineLevel="1" x14ac:dyDescent="0.2">
      <c r="A73" s="99" t="s">
        <v>2480</v>
      </c>
      <c r="B73" s="60" t="s">
        <v>238</v>
      </c>
      <c r="C73" s="40" t="s">
        <v>79</v>
      </c>
      <c r="D73" s="41">
        <v>1515.87</v>
      </c>
      <c r="E73" s="41">
        <v>1380.97</v>
      </c>
      <c r="F73" s="41">
        <v>1252.69</v>
      </c>
      <c r="G73" s="41">
        <v>1238.48</v>
      </c>
      <c r="H73" s="41">
        <v>1254.58</v>
      </c>
      <c r="I73" s="41">
        <v>1331.94</v>
      </c>
      <c r="J73" s="41">
        <v>1364.8</v>
      </c>
      <c r="K73" s="41">
        <v>1476.76</v>
      </c>
      <c r="L73" s="41">
        <v>1561.55</v>
      </c>
      <c r="M73" s="41">
        <v>1718.69</v>
      </c>
      <c r="N73" s="41">
        <v>1844.22</v>
      </c>
      <c r="O73" s="41">
        <v>1918.75</v>
      </c>
      <c r="P73" s="41">
        <v>1944.91</v>
      </c>
      <c r="Q73" s="41">
        <v>1963.65</v>
      </c>
      <c r="R73" s="41">
        <v>1833.71</v>
      </c>
      <c r="S73" s="41">
        <v>1965.42</v>
      </c>
      <c r="T73" s="41">
        <v>2145.0300000000002</v>
      </c>
      <c r="U73" s="41">
        <v>2176.02</v>
      </c>
      <c r="V73" s="41">
        <v>2170.44</v>
      </c>
      <c r="W73" s="41">
        <v>2016.21</v>
      </c>
      <c r="X73" s="41">
        <v>1857.07</v>
      </c>
      <c r="Y73" s="41">
        <v>1731.79</v>
      </c>
      <c r="Z73" s="41">
        <v>1532.02</v>
      </c>
      <c r="AA73" s="41">
        <v>1472.9</v>
      </c>
    </row>
    <row r="74" spans="1:27" ht="12.75" hidden="1" customHeight="1" outlineLevel="1" x14ac:dyDescent="0.2">
      <c r="A74" s="99" t="s">
        <v>2481</v>
      </c>
      <c r="B74" s="60" t="s">
        <v>90</v>
      </c>
      <c r="C74" s="40" t="s">
        <v>79</v>
      </c>
      <c r="D74" s="41">
        <f t="shared" ref="D74:AA74" si="40">$D$9</f>
        <v>66.180000000000007</v>
      </c>
      <c r="E74" s="41">
        <f t="shared" si="40"/>
        <v>66.180000000000007</v>
      </c>
      <c r="F74" s="41">
        <f t="shared" si="40"/>
        <v>66.180000000000007</v>
      </c>
      <c r="G74" s="41">
        <f t="shared" si="40"/>
        <v>66.180000000000007</v>
      </c>
      <c r="H74" s="41">
        <f t="shared" si="40"/>
        <v>66.180000000000007</v>
      </c>
      <c r="I74" s="41">
        <f t="shared" si="40"/>
        <v>66.180000000000007</v>
      </c>
      <c r="J74" s="41">
        <f t="shared" si="40"/>
        <v>66.180000000000007</v>
      </c>
      <c r="K74" s="41">
        <f t="shared" si="40"/>
        <v>66.180000000000007</v>
      </c>
      <c r="L74" s="41">
        <f t="shared" si="40"/>
        <v>66.180000000000007</v>
      </c>
      <c r="M74" s="41">
        <f t="shared" si="40"/>
        <v>66.180000000000007</v>
      </c>
      <c r="N74" s="41">
        <f t="shared" si="40"/>
        <v>66.180000000000007</v>
      </c>
      <c r="O74" s="41">
        <f t="shared" si="40"/>
        <v>66.180000000000007</v>
      </c>
      <c r="P74" s="41">
        <f t="shared" si="40"/>
        <v>66.180000000000007</v>
      </c>
      <c r="Q74" s="41">
        <f t="shared" si="40"/>
        <v>66.180000000000007</v>
      </c>
      <c r="R74" s="41">
        <f t="shared" si="40"/>
        <v>66.180000000000007</v>
      </c>
      <c r="S74" s="41">
        <f t="shared" si="40"/>
        <v>66.180000000000007</v>
      </c>
      <c r="T74" s="41">
        <f t="shared" si="40"/>
        <v>66.180000000000007</v>
      </c>
      <c r="U74" s="41">
        <f t="shared" si="40"/>
        <v>66.180000000000007</v>
      </c>
      <c r="V74" s="41">
        <f t="shared" si="40"/>
        <v>66.180000000000007</v>
      </c>
      <c r="W74" s="41">
        <f t="shared" si="40"/>
        <v>66.180000000000007</v>
      </c>
      <c r="X74" s="41">
        <f t="shared" si="40"/>
        <v>66.180000000000007</v>
      </c>
      <c r="Y74" s="41">
        <f t="shared" si="40"/>
        <v>66.180000000000007</v>
      </c>
      <c r="Z74" s="41">
        <f t="shared" si="40"/>
        <v>66.180000000000007</v>
      </c>
      <c r="AA74" s="41">
        <f t="shared" si="40"/>
        <v>66.180000000000007</v>
      </c>
    </row>
    <row r="75" spans="1:27" ht="12.75" hidden="1" customHeight="1" outlineLevel="1" x14ac:dyDescent="0.2">
      <c r="A75" s="99" t="s">
        <v>2482</v>
      </c>
      <c r="B75" s="60" t="s">
        <v>83</v>
      </c>
      <c r="C75" s="40" t="s">
        <v>79</v>
      </c>
      <c r="D75" s="41">
        <v>3.72</v>
      </c>
      <c r="E75" s="41">
        <v>3.72</v>
      </c>
      <c r="F75" s="41">
        <v>3.72</v>
      </c>
      <c r="G75" s="41">
        <v>3.72</v>
      </c>
      <c r="H75" s="41">
        <v>3.72</v>
      </c>
      <c r="I75" s="41">
        <v>3.72</v>
      </c>
      <c r="J75" s="41">
        <v>3.72</v>
      </c>
      <c r="K75" s="41">
        <v>3.72</v>
      </c>
      <c r="L75" s="41">
        <v>3.72</v>
      </c>
      <c r="M75" s="41">
        <v>3.72</v>
      </c>
      <c r="N75" s="41">
        <v>3.72</v>
      </c>
      <c r="O75" s="41">
        <v>3.72</v>
      </c>
      <c r="P75" s="41">
        <v>3.72</v>
      </c>
      <c r="Q75" s="41">
        <v>3.72</v>
      </c>
      <c r="R75" s="41">
        <v>3.72</v>
      </c>
      <c r="S75" s="41">
        <v>3.72</v>
      </c>
      <c r="T75" s="41">
        <v>3.72</v>
      </c>
      <c r="U75" s="41">
        <v>3.72</v>
      </c>
      <c r="V75" s="41">
        <v>3.72</v>
      </c>
      <c r="W75" s="41">
        <v>3.72</v>
      </c>
      <c r="X75" s="41">
        <v>3.72</v>
      </c>
      <c r="Y75" s="41">
        <v>3.72</v>
      </c>
      <c r="Z75" s="41">
        <v>3.72</v>
      </c>
      <c r="AA75" s="41">
        <v>3.72</v>
      </c>
    </row>
    <row r="76" spans="1:27" ht="12.75" hidden="1" customHeight="1" outlineLevel="1" x14ac:dyDescent="0.2">
      <c r="A76" s="99" t="s">
        <v>2483</v>
      </c>
      <c r="B76" s="60" t="s">
        <v>81</v>
      </c>
      <c r="C76" s="40" t="s">
        <v>79</v>
      </c>
      <c r="D76" s="41">
        <f>$D$11</f>
        <v>88.27</v>
      </c>
      <c r="E76" s="41">
        <f t="shared" ref="E76:AA76" si="41">$D$11</f>
        <v>88.27</v>
      </c>
      <c r="F76" s="41">
        <f t="shared" si="41"/>
        <v>88.27</v>
      </c>
      <c r="G76" s="41">
        <f t="shared" si="41"/>
        <v>88.27</v>
      </c>
      <c r="H76" s="41">
        <f t="shared" si="41"/>
        <v>88.27</v>
      </c>
      <c r="I76" s="41">
        <f t="shared" si="41"/>
        <v>88.27</v>
      </c>
      <c r="J76" s="41">
        <f t="shared" si="41"/>
        <v>88.27</v>
      </c>
      <c r="K76" s="41">
        <f t="shared" si="41"/>
        <v>88.27</v>
      </c>
      <c r="L76" s="41">
        <f t="shared" si="41"/>
        <v>88.27</v>
      </c>
      <c r="M76" s="41">
        <f t="shared" si="41"/>
        <v>88.27</v>
      </c>
      <c r="N76" s="41">
        <f t="shared" si="41"/>
        <v>88.27</v>
      </c>
      <c r="O76" s="41">
        <f t="shared" si="41"/>
        <v>88.27</v>
      </c>
      <c r="P76" s="41">
        <f t="shared" si="41"/>
        <v>88.27</v>
      </c>
      <c r="Q76" s="41">
        <f t="shared" si="41"/>
        <v>88.27</v>
      </c>
      <c r="R76" s="41">
        <f t="shared" si="41"/>
        <v>88.27</v>
      </c>
      <c r="S76" s="41">
        <f t="shared" si="41"/>
        <v>88.27</v>
      </c>
      <c r="T76" s="41">
        <f t="shared" si="41"/>
        <v>88.27</v>
      </c>
      <c r="U76" s="41">
        <f t="shared" si="41"/>
        <v>88.27</v>
      </c>
      <c r="V76" s="41">
        <f t="shared" si="41"/>
        <v>88.27</v>
      </c>
      <c r="W76" s="41">
        <f t="shared" si="41"/>
        <v>88.27</v>
      </c>
      <c r="X76" s="41">
        <f t="shared" si="41"/>
        <v>88.27</v>
      </c>
      <c r="Y76" s="41">
        <f t="shared" si="41"/>
        <v>88.27</v>
      </c>
      <c r="Z76" s="41">
        <f t="shared" si="41"/>
        <v>88.27</v>
      </c>
      <c r="AA76" s="41">
        <f t="shared" si="41"/>
        <v>88.27</v>
      </c>
    </row>
    <row r="77" spans="1:27" ht="12.75" customHeight="1" collapsed="1" x14ac:dyDescent="0.2">
      <c r="A77" s="98" t="s">
        <v>2484</v>
      </c>
      <c r="B77" s="25" t="str">
        <f>"15"&amp;"."&amp;$B$801&amp;"."&amp;$B$802</f>
        <v>15.01.2024</v>
      </c>
      <c r="C77" s="88" t="s">
        <v>76</v>
      </c>
      <c r="D77" s="89">
        <f>ROUND(((D78+D79+D81+D80)/1000),5)</f>
        <v>1.39951</v>
      </c>
      <c r="E77" s="89">
        <f>ROUND(((E78+E79+E81+E80)/1000),5)</f>
        <v>1.34196</v>
      </c>
      <c r="F77" s="89">
        <f>ROUND(((F78+F79+F81+F80)/1000),5)</f>
        <v>1.28657</v>
      </c>
      <c r="G77" s="89">
        <f t="shared" ref="G77:AA77" si="42">ROUND(((G78+G79+G81+G80)/1000),5)</f>
        <v>1.27979</v>
      </c>
      <c r="H77" s="89">
        <f t="shared" si="42"/>
        <v>1.3414600000000001</v>
      </c>
      <c r="I77" s="89">
        <f t="shared" si="42"/>
        <v>1.4662599999999999</v>
      </c>
      <c r="J77" s="89">
        <f t="shared" si="42"/>
        <v>1.67665</v>
      </c>
      <c r="K77" s="89">
        <f t="shared" si="42"/>
        <v>1.8945099999999999</v>
      </c>
      <c r="L77" s="89">
        <f t="shared" si="42"/>
        <v>2.1577299999999999</v>
      </c>
      <c r="M77" s="89">
        <f t="shared" si="42"/>
        <v>2.1911800000000001</v>
      </c>
      <c r="N77" s="89">
        <f t="shared" si="42"/>
        <v>2.1789100000000001</v>
      </c>
      <c r="O77" s="89">
        <f t="shared" si="42"/>
        <v>2.27284</v>
      </c>
      <c r="P77" s="89">
        <f t="shared" si="42"/>
        <v>2.2725300000000002</v>
      </c>
      <c r="Q77" s="89">
        <f t="shared" si="42"/>
        <v>2.2830400000000002</v>
      </c>
      <c r="R77" s="89">
        <f t="shared" si="42"/>
        <v>2.2793800000000002</v>
      </c>
      <c r="S77" s="89">
        <f t="shared" si="42"/>
        <v>2.21576</v>
      </c>
      <c r="T77" s="89">
        <f t="shared" si="42"/>
        <v>2.3261699999999998</v>
      </c>
      <c r="U77" s="89">
        <f t="shared" si="42"/>
        <v>2.3530899999999999</v>
      </c>
      <c r="V77" s="89">
        <f t="shared" si="42"/>
        <v>2.3458600000000001</v>
      </c>
      <c r="W77" s="89">
        <f t="shared" si="42"/>
        <v>2.2125699999999999</v>
      </c>
      <c r="X77" s="89">
        <f t="shared" si="42"/>
        <v>2.0829200000000001</v>
      </c>
      <c r="Y77" s="89">
        <f t="shared" si="42"/>
        <v>1.9160299999999999</v>
      </c>
      <c r="Z77" s="89">
        <f t="shared" si="42"/>
        <v>1.7202999999999999</v>
      </c>
      <c r="AA77" s="89">
        <f t="shared" si="42"/>
        <v>1.58795</v>
      </c>
    </row>
    <row r="78" spans="1:27" ht="12.75" hidden="1" customHeight="1" outlineLevel="1" x14ac:dyDescent="0.2">
      <c r="A78" s="99" t="s">
        <v>2485</v>
      </c>
      <c r="B78" s="60" t="s">
        <v>238</v>
      </c>
      <c r="C78" s="40" t="s">
        <v>79</v>
      </c>
      <c r="D78" s="41">
        <v>1241.3399999999999</v>
      </c>
      <c r="E78" s="41">
        <v>1183.79</v>
      </c>
      <c r="F78" s="41">
        <v>1128.4000000000001</v>
      </c>
      <c r="G78" s="41">
        <v>1121.6199999999999</v>
      </c>
      <c r="H78" s="41">
        <v>1183.29</v>
      </c>
      <c r="I78" s="41">
        <v>1308.0899999999999</v>
      </c>
      <c r="J78" s="41">
        <v>1518.48</v>
      </c>
      <c r="K78" s="41">
        <v>1736.34</v>
      </c>
      <c r="L78" s="41">
        <v>1999.56</v>
      </c>
      <c r="M78" s="41">
        <v>2033.01</v>
      </c>
      <c r="N78" s="41">
        <v>2020.74</v>
      </c>
      <c r="O78" s="41">
        <v>2114.67</v>
      </c>
      <c r="P78" s="41">
        <v>2114.36</v>
      </c>
      <c r="Q78" s="41">
        <v>2124.87</v>
      </c>
      <c r="R78" s="41">
        <v>2121.21</v>
      </c>
      <c r="S78" s="41">
        <v>2057.59</v>
      </c>
      <c r="T78" s="41">
        <v>2168</v>
      </c>
      <c r="U78" s="41">
        <v>2194.92</v>
      </c>
      <c r="V78" s="41">
        <v>2187.69</v>
      </c>
      <c r="W78" s="41">
        <v>2054.4</v>
      </c>
      <c r="X78" s="41">
        <v>1924.75</v>
      </c>
      <c r="Y78" s="41">
        <v>1757.86</v>
      </c>
      <c r="Z78" s="41">
        <v>1562.13</v>
      </c>
      <c r="AA78" s="41">
        <v>1429.78</v>
      </c>
    </row>
    <row r="79" spans="1:27" ht="12.75" hidden="1" customHeight="1" outlineLevel="1" x14ac:dyDescent="0.2">
      <c r="A79" s="99" t="s">
        <v>2486</v>
      </c>
      <c r="B79" s="60" t="s">
        <v>90</v>
      </c>
      <c r="C79" s="40" t="s">
        <v>79</v>
      </c>
      <c r="D79" s="41">
        <f t="shared" ref="D79:AA79" si="43">$D$9</f>
        <v>66.180000000000007</v>
      </c>
      <c r="E79" s="41">
        <f t="shared" si="43"/>
        <v>66.180000000000007</v>
      </c>
      <c r="F79" s="41">
        <f t="shared" si="43"/>
        <v>66.180000000000007</v>
      </c>
      <c r="G79" s="41">
        <f t="shared" si="43"/>
        <v>66.180000000000007</v>
      </c>
      <c r="H79" s="41">
        <f t="shared" si="43"/>
        <v>66.180000000000007</v>
      </c>
      <c r="I79" s="41">
        <f t="shared" si="43"/>
        <v>66.180000000000007</v>
      </c>
      <c r="J79" s="41">
        <f t="shared" si="43"/>
        <v>66.180000000000007</v>
      </c>
      <c r="K79" s="41">
        <f t="shared" si="43"/>
        <v>66.180000000000007</v>
      </c>
      <c r="L79" s="41">
        <f t="shared" si="43"/>
        <v>66.180000000000007</v>
      </c>
      <c r="M79" s="41">
        <f t="shared" si="43"/>
        <v>66.180000000000007</v>
      </c>
      <c r="N79" s="41">
        <f t="shared" si="43"/>
        <v>66.180000000000007</v>
      </c>
      <c r="O79" s="41">
        <f t="shared" si="43"/>
        <v>66.180000000000007</v>
      </c>
      <c r="P79" s="41">
        <f t="shared" si="43"/>
        <v>66.180000000000007</v>
      </c>
      <c r="Q79" s="41">
        <f t="shared" si="43"/>
        <v>66.180000000000007</v>
      </c>
      <c r="R79" s="41">
        <f t="shared" si="43"/>
        <v>66.180000000000007</v>
      </c>
      <c r="S79" s="41">
        <f t="shared" si="43"/>
        <v>66.180000000000007</v>
      </c>
      <c r="T79" s="41">
        <f t="shared" si="43"/>
        <v>66.180000000000007</v>
      </c>
      <c r="U79" s="41">
        <f t="shared" si="43"/>
        <v>66.180000000000007</v>
      </c>
      <c r="V79" s="41">
        <f t="shared" si="43"/>
        <v>66.180000000000007</v>
      </c>
      <c r="W79" s="41">
        <f t="shared" si="43"/>
        <v>66.180000000000007</v>
      </c>
      <c r="X79" s="41">
        <f t="shared" si="43"/>
        <v>66.180000000000007</v>
      </c>
      <c r="Y79" s="41">
        <f t="shared" si="43"/>
        <v>66.180000000000007</v>
      </c>
      <c r="Z79" s="41">
        <f t="shared" si="43"/>
        <v>66.180000000000007</v>
      </c>
      <c r="AA79" s="41">
        <f t="shared" si="43"/>
        <v>66.180000000000007</v>
      </c>
    </row>
    <row r="80" spans="1:27" ht="12.75" hidden="1" customHeight="1" outlineLevel="1" x14ac:dyDescent="0.2">
      <c r="A80" s="99" t="s">
        <v>2487</v>
      </c>
      <c r="B80" s="60" t="s">
        <v>83</v>
      </c>
      <c r="C80" s="40" t="s">
        <v>79</v>
      </c>
      <c r="D80" s="41">
        <v>3.72</v>
      </c>
      <c r="E80" s="41">
        <v>3.72</v>
      </c>
      <c r="F80" s="41">
        <v>3.72</v>
      </c>
      <c r="G80" s="41">
        <v>3.72</v>
      </c>
      <c r="H80" s="41">
        <v>3.72</v>
      </c>
      <c r="I80" s="41">
        <v>3.72</v>
      </c>
      <c r="J80" s="41">
        <v>3.72</v>
      </c>
      <c r="K80" s="41">
        <v>3.72</v>
      </c>
      <c r="L80" s="41">
        <v>3.72</v>
      </c>
      <c r="M80" s="41">
        <v>3.72</v>
      </c>
      <c r="N80" s="41">
        <v>3.72</v>
      </c>
      <c r="O80" s="41">
        <v>3.72</v>
      </c>
      <c r="P80" s="41">
        <v>3.72</v>
      </c>
      <c r="Q80" s="41">
        <v>3.72</v>
      </c>
      <c r="R80" s="41">
        <v>3.72</v>
      </c>
      <c r="S80" s="41">
        <v>3.72</v>
      </c>
      <c r="T80" s="41">
        <v>3.72</v>
      </c>
      <c r="U80" s="41">
        <v>3.72</v>
      </c>
      <c r="V80" s="41">
        <v>3.72</v>
      </c>
      <c r="W80" s="41">
        <v>3.72</v>
      </c>
      <c r="X80" s="41">
        <v>3.72</v>
      </c>
      <c r="Y80" s="41">
        <v>3.72</v>
      </c>
      <c r="Z80" s="41">
        <v>3.72</v>
      </c>
      <c r="AA80" s="41">
        <v>3.72</v>
      </c>
    </row>
    <row r="81" spans="1:27" ht="12.75" hidden="1" customHeight="1" outlineLevel="1" x14ac:dyDescent="0.2">
      <c r="A81" s="99" t="s">
        <v>2488</v>
      </c>
      <c r="B81" s="60" t="s">
        <v>81</v>
      </c>
      <c r="C81" s="40" t="s">
        <v>79</v>
      </c>
      <c r="D81" s="41">
        <f>$D$11</f>
        <v>88.27</v>
      </c>
      <c r="E81" s="41">
        <f t="shared" ref="E81:AA81" si="44">$D$11</f>
        <v>88.27</v>
      </c>
      <c r="F81" s="41">
        <f t="shared" si="44"/>
        <v>88.27</v>
      </c>
      <c r="G81" s="41">
        <f t="shared" si="44"/>
        <v>88.27</v>
      </c>
      <c r="H81" s="41">
        <f t="shared" si="44"/>
        <v>88.27</v>
      </c>
      <c r="I81" s="41">
        <f t="shared" si="44"/>
        <v>88.27</v>
      </c>
      <c r="J81" s="41">
        <f t="shared" si="44"/>
        <v>88.27</v>
      </c>
      <c r="K81" s="41">
        <f t="shared" si="44"/>
        <v>88.27</v>
      </c>
      <c r="L81" s="41">
        <f t="shared" si="44"/>
        <v>88.27</v>
      </c>
      <c r="M81" s="41">
        <f t="shared" si="44"/>
        <v>88.27</v>
      </c>
      <c r="N81" s="41">
        <f t="shared" si="44"/>
        <v>88.27</v>
      </c>
      <c r="O81" s="41">
        <f t="shared" si="44"/>
        <v>88.27</v>
      </c>
      <c r="P81" s="41">
        <f t="shared" si="44"/>
        <v>88.27</v>
      </c>
      <c r="Q81" s="41">
        <f t="shared" si="44"/>
        <v>88.27</v>
      </c>
      <c r="R81" s="41">
        <f t="shared" si="44"/>
        <v>88.27</v>
      </c>
      <c r="S81" s="41">
        <f t="shared" si="44"/>
        <v>88.27</v>
      </c>
      <c r="T81" s="41">
        <f t="shared" si="44"/>
        <v>88.27</v>
      </c>
      <c r="U81" s="41">
        <f t="shared" si="44"/>
        <v>88.27</v>
      </c>
      <c r="V81" s="41">
        <f t="shared" si="44"/>
        <v>88.27</v>
      </c>
      <c r="W81" s="41">
        <f t="shared" si="44"/>
        <v>88.27</v>
      </c>
      <c r="X81" s="41">
        <f t="shared" si="44"/>
        <v>88.27</v>
      </c>
      <c r="Y81" s="41">
        <f t="shared" si="44"/>
        <v>88.27</v>
      </c>
      <c r="Z81" s="41">
        <f t="shared" si="44"/>
        <v>88.27</v>
      </c>
      <c r="AA81" s="41">
        <f t="shared" si="44"/>
        <v>88.27</v>
      </c>
    </row>
    <row r="82" spans="1:27" ht="12.75" customHeight="1" collapsed="1" x14ac:dyDescent="0.2">
      <c r="A82" s="98" t="s">
        <v>2489</v>
      </c>
      <c r="B82" s="25" t="str">
        <f>"16"&amp;"."&amp;$B$801&amp;"."&amp;$B$802</f>
        <v>16.01.2024</v>
      </c>
      <c r="C82" s="88" t="s">
        <v>76</v>
      </c>
      <c r="D82" s="89">
        <f>ROUND(((D83+D84+D86+D85)/1000),5)</f>
        <v>1.4275899999999999</v>
      </c>
      <c r="E82" s="89">
        <f>ROUND(((E83+E84+E86+E85)/1000),5)</f>
        <v>1.36052</v>
      </c>
      <c r="F82" s="89">
        <f>ROUND(((F83+F84+F86+F85)/1000),5)</f>
        <v>1.3375300000000001</v>
      </c>
      <c r="G82" s="89">
        <f t="shared" ref="G82:AA82" si="45">ROUND(((G83+G84+G86+G85)/1000),5)</f>
        <v>1.3031200000000001</v>
      </c>
      <c r="H82" s="89">
        <f t="shared" si="45"/>
        <v>1.3471</v>
      </c>
      <c r="I82" s="89">
        <f t="shared" si="45"/>
        <v>1.46133</v>
      </c>
      <c r="J82" s="89">
        <f t="shared" si="45"/>
        <v>1.6573500000000001</v>
      </c>
      <c r="K82" s="89">
        <f t="shared" si="45"/>
        <v>1.84355</v>
      </c>
      <c r="L82" s="89">
        <f t="shared" si="45"/>
        <v>2.1106799999999999</v>
      </c>
      <c r="M82" s="89">
        <f t="shared" si="45"/>
        <v>2.1396099999999998</v>
      </c>
      <c r="N82" s="89">
        <f t="shared" si="45"/>
        <v>2.1833999999999998</v>
      </c>
      <c r="O82" s="89">
        <f t="shared" si="45"/>
        <v>2.20417</v>
      </c>
      <c r="P82" s="89">
        <f t="shared" si="45"/>
        <v>2.2077200000000001</v>
      </c>
      <c r="Q82" s="89">
        <f t="shared" si="45"/>
        <v>2.2364999999999999</v>
      </c>
      <c r="R82" s="89">
        <f t="shared" si="45"/>
        <v>2.2151999999999998</v>
      </c>
      <c r="S82" s="89">
        <f t="shared" si="45"/>
        <v>2.1808700000000001</v>
      </c>
      <c r="T82" s="89">
        <f t="shared" si="45"/>
        <v>2.2903699999999998</v>
      </c>
      <c r="U82" s="89">
        <f t="shared" si="45"/>
        <v>2.3374100000000002</v>
      </c>
      <c r="V82" s="89">
        <f t="shared" si="45"/>
        <v>2.32193</v>
      </c>
      <c r="W82" s="89">
        <f t="shared" si="45"/>
        <v>2.1723699999999999</v>
      </c>
      <c r="X82" s="89">
        <f t="shared" si="45"/>
        <v>2.0515699999999999</v>
      </c>
      <c r="Y82" s="89">
        <f t="shared" si="45"/>
        <v>1.9377200000000001</v>
      </c>
      <c r="Z82" s="89">
        <f t="shared" si="45"/>
        <v>1.72759</v>
      </c>
      <c r="AA82" s="89">
        <f t="shared" si="45"/>
        <v>1.6068499999999999</v>
      </c>
    </row>
    <row r="83" spans="1:27" ht="12.75" hidden="1" customHeight="1" outlineLevel="1" x14ac:dyDescent="0.2">
      <c r="A83" s="99" t="s">
        <v>2490</v>
      </c>
      <c r="B83" s="60" t="s">
        <v>238</v>
      </c>
      <c r="C83" s="40" t="s">
        <v>79</v>
      </c>
      <c r="D83" s="41">
        <v>1269.42</v>
      </c>
      <c r="E83" s="41">
        <v>1202.3499999999999</v>
      </c>
      <c r="F83" s="41">
        <v>1179.3599999999999</v>
      </c>
      <c r="G83" s="41">
        <v>1144.95</v>
      </c>
      <c r="H83" s="41">
        <v>1188.93</v>
      </c>
      <c r="I83" s="41">
        <v>1303.1600000000001</v>
      </c>
      <c r="J83" s="41">
        <v>1499.18</v>
      </c>
      <c r="K83" s="41">
        <v>1685.38</v>
      </c>
      <c r="L83" s="41">
        <v>1952.51</v>
      </c>
      <c r="M83" s="41">
        <v>1981.44</v>
      </c>
      <c r="N83" s="41">
        <v>2025.23</v>
      </c>
      <c r="O83" s="41">
        <v>2046</v>
      </c>
      <c r="P83" s="41">
        <v>2049.5500000000002</v>
      </c>
      <c r="Q83" s="41">
        <v>2078.33</v>
      </c>
      <c r="R83" s="41">
        <v>2057.0300000000002</v>
      </c>
      <c r="S83" s="41">
        <v>2022.7</v>
      </c>
      <c r="T83" s="41">
        <v>2132.1999999999998</v>
      </c>
      <c r="U83" s="41">
        <v>2179.2399999999998</v>
      </c>
      <c r="V83" s="41">
        <v>2163.7600000000002</v>
      </c>
      <c r="W83" s="41">
        <v>2014.2</v>
      </c>
      <c r="X83" s="41">
        <v>1893.4</v>
      </c>
      <c r="Y83" s="41">
        <v>1779.55</v>
      </c>
      <c r="Z83" s="41">
        <v>1569.42</v>
      </c>
      <c r="AA83" s="41">
        <v>1448.68</v>
      </c>
    </row>
    <row r="84" spans="1:27" ht="12.75" hidden="1" customHeight="1" outlineLevel="1" x14ac:dyDescent="0.2">
      <c r="A84" s="99" t="s">
        <v>2491</v>
      </c>
      <c r="B84" s="60" t="s">
        <v>90</v>
      </c>
      <c r="C84" s="40" t="s">
        <v>79</v>
      </c>
      <c r="D84" s="41">
        <f t="shared" ref="D84:AA84" si="46">$D$9</f>
        <v>66.180000000000007</v>
      </c>
      <c r="E84" s="41">
        <f t="shared" si="46"/>
        <v>66.180000000000007</v>
      </c>
      <c r="F84" s="41">
        <f t="shared" si="46"/>
        <v>66.180000000000007</v>
      </c>
      <c r="G84" s="41">
        <f t="shared" si="46"/>
        <v>66.180000000000007</v>
      </c>
      <c r="H84" s="41">
        <f t="shared" si="46"/>
        <v>66.180000000000007</v>
      </c>
      <c r="I84" s="41">
        <f t="shared" si="46"/>
        <v>66.180000000000007</v>
      </c>
      <c r="J84" s="41">
        <f t="shared" si="46"/>
        <v>66.180000000000007</v>
      </c>
      <c r="K84" s="41">
        <f t="shared" si="46"/>
        <v>66.180000000000007</v>
      </c>
      <c r="L84" s="41">
        <f t="shared" si="46"/>
        <v>66.180000000000007</v>
      </c>
      <c r="M84" s="41">
        <f t="shared" si="46"/>
        <v>66.180000000000007</v>
      </c>
      <c r="N84" s="41">
        <f t="shared" si="46"/>
        <v>66.180000000000007</v>
      </c>
      <c r="O84" s="41">
        <f t="shared" si="46"/>
        <v>66.180000000000007</v>
      </c>
      <c r="P84" s="41">
        <f t="shared" si="46"/>
        <v>66.180000000000007</v>
      </c>
      <c r="Q84" s="41">
        <f t="shared" si="46"/>
        <v>66.180000000000007</v>
      </c>
      <c r="R84" s="41">
        <f t="shared" si="46"/>
        <v>66.180000000000007</v>
      </c>
      <c r="S84" s="41">
        <f t="shared" si="46"/>
        <v>66.180000000000007</v>
      </c>
      <c r="T84" s="41">
        <f t="shared" si="46"/>
        <v>66.180000000000007</v>
      </c>
      <c r="U84" s="41">
        <f t="shared" si="46"/>
        <v>66.180000000000007</v>
      </c>
      <c r="V84" s="41">
        <f t="shared" si="46"/>
        <v>66.180000000000007</v>
      </c>
      <c r="W84" s="41">
        <f t="shared" si="46"/>
        <v>66.180000000000007</v>
      </c>
      <c r="X84" s="41">
        <f t="shared" si="46"/>
        <v>66.180000000000007</v>
      </c>
      <c r="Y84" s="41">
        <f t="shared" si="46"/>
        <v>66.180000000000007</v>
      </c>
      <c r="Z84" s="41">
        <f t="shared" si="46"/>
        <v>66.180000000000007</v>
      </c>
      <c r="AA84" s="41">
        <f t="shared" si="46"/>
        <v>66.180000000000007</v>
      </c>
    </row>
    <row r="85" spans="1:27" ht="12.75" hidden="1" customHeight="1" outlineLevel="1" x14ac:dyDescent="0.2">
      <c r="A85" s="99" t="s">
        <v>2492</v>
      </c>
      <c r="B85" s="60" t="s">
        <v>83</v>
      </c>
      <c r="C85" s="40" t="s">
        <v>79</v>
      </c>
      <c r="D85" s="41">
        <v>3.72</v>
      </c>
      <c r="E85" s="41">
        <v>3.72</v>
      </c>
      <c r="F85" s="41">
        <v>3.72</v>
      </c>
      <c r="G85" s="41">
        <v>3.72</v>
      </c>
      <c r="H85" s="41">
        <v>3.72</v>
      </c>
      <c r="I85" s="41">
        <v>3.72</v>
      </c>
      <c r="J85" s="41">
        <v>3.72</v>
      </c>
      <c r="K85" s="41">
        <v>3.72</v>
      </c>
      <c r="L85" s="41">
        <v>3.72</v>
      </c>
      <c r="M85" s="41">
        <v>3.72</v>
      </c>
      <c r="N85" s="41">
        <v>3.72</v>
      </c>
      <c r="O85" s="41">
        <v>3.72</v>
      </c>
      <c r="P85" s="41">
        <v>3.72</v>
      </c>
      <c r="Q85" s="41">
        <v>3.72</v>
      </c>
      <c r="R85" s="41">
        <v>3.72</v>
      </c>
      <c r="S85" s="41">
        <v>3.72</v>
      </c>
      <c r="T85" s="41">
        <v>3.72</v>
      </c>
      <c r="U85" s="41">
        <v>3.72</v>
      </c>
      <c r="V85" s="41">
        <v>3.72</v>
      </c>
      <c r="W85" s="41">
        <v>3.72</v>
      </c>
      <c r="X85" s="41">
        <v>3.72</v>
      </c>
      <c r="Y85" s="41">
        <v>3.72</v>
      </c>
      <c r="Z85" s="41">
        <v>3.72</v>
      </c>
      <c r="AA85" s="41">
        <v>3.72</v>
      </c>
    </row>
    <row r="86" spans="1:27" ht="12.75" hidden="1" customHeight="1" outlineLevel="1" x14ac:dyDescent="0.2">
      <c r="A86" s="99" t="s">
        <v>2493</v>
      </c>
      <c r="B86" s="60" t="s">
        <v>81</v>
      </c>
      <c r="C86" s="40" t="s">
        <v>79</v>
      </c>
      <c r="D86" s="41">
        <f>$D$11</f>
        <v>88.27</v>
      </c>
      <c r="E86" s="41">
        <f t="shared" ref="E86:AA86" si="47">$D$11</f>
        <v>88.27</v>
      </c>
      <c r="F86" s="41">
        <f t="shared" si="47"/>
        <v>88.27</v>
      </c>
      <c r="G86" s="41">
        <f t="shared" si="47"/>
        <v>88.27</v>
      </c>
      <c r="H86" s="41">
        <f t="shared" si="47"/>
        <v>88.27</v>
      </c>
      <c r="I86" s="41">
        <f t="shared" si="47"/>
        <v>88.27</v>
      </c>
      <c r="J86" s="41">
        <f t="shared" si="47"/>
        <v>88.27</v>
      </c>
      <c r="K86" s="41">
        <f t="shared" si="47"/>
        <v>88.27</v>
      </c>
      <c r="L86" s="41">
        <f t="shared" si="47"/>
        <v>88.27</v>
      </c>
      <c r="M86" s="41">
        <f t="shared" si="47"/>
        <v>88.27</v>
      </c>
      <c r="N86" s="41">
        <f t="shared" si="47"/>
        <v>88.27</v>
      </c>
      <c r="O86" s="41">
        <f t="shared" si="47"/>
        <v>88.27</v>
      </c>
      <c r="P86" s="41">
        <f t="shared" si="47"/>
        <v>88.27</v>
      </c>
      <c r="Q86" s="41">
        <f t="shared" si="47"/>
        <v>88.27</v>
      </c>
      <c r="R86" s="41">
        <f t="shared" si="47"/>
        <v>88.27</v>
      </c>
      <c r="S86" s="41">
        <f t="shared" si="47"/>
        <v>88.27</v>
      </c>
      <c r="T86" s="41">
        <f t="shared" si="47"/>
        <v>88.27</v>
      </c>
      <c r="U86" s="41">
        <f t="shared" si="47"/>
        <v>88.27</v>
      </c>
      <c r="V86" s="41">
        <f t="shared" si="47"/>
        <v>88.27</v>
      </c>
      <c r="W86" s="41">
        <f t="shared" si="47"/>
        <v>88.27</v>
      </c>
      <c r="X86" s="41">
        <f t="shared" si="47"/>
        <v>88.27</v>
      </c>
      <c r="Y86" s="41">
        <f t="shared" si="47"/>
        <v>88.27</v>
      </c>
      <c r="Z86" s="41">
        <f t="shared" si="47"/>
        <v>88.27</v>
      </c>
      <c r="AA86" s="41">
        <f t="shared" si="47"/>
        <v>88.27</v>
      </c>
    </row>
    <row r="87" spans="1:27" ht="12.75" customHeight="1" collapsed="1" x14ac:dyDescent="0.2">
      <c r="A87" s="98" t="s">
        <v>2494</v>
      </c>
      <c r="B87" s="25" t="str">
        <f>"17"&amp;"."&amp;$B$801&amp;"."&amp;$B$802</f>
        <v>17.01.2024</v>
      </c>
      <c r="C87" s="88" t="s">
        <v>76</v>
      </c>
      <c r="D87" s="89">
        <f>ROUND(((D88+D89+D91+D90)/1000),5)</f>
        <v>1.3967499999999999</v>
      </c>
      <c r="E87" s="89">
        <f>ROUND(((E88+E89+E91+E90)/1000),5)</f>
        <v>1.31887</v>
      </c>
      <c r="F87" s="89">
        <f>ROUND(((F88+F89+F91+F90)/1000),5)</f>
        <v>1.27163</v>
      </c>
      <c r="G87" s="89">
        <f t="shared" ref="G87:AA87" si="48">ROUND(((G88+G89+G91+G90)/1000),5)</f>
        <v>1.2708600000000001</v>
      </c>
      <c r="H87" s="89">
        <f t="shared" si="48"/>
        <v>1.3397300000000001</v>
      </c>
      <c r="I87" s="89">
        <f t="shared" si="48"/>
        <v>1.4655100000000001</v>
      </c>
      <c r="J87" s="89">
        <f t="shared" si="48"/>
        <v>1.66052</v>
      </c>
      <c r="K87" s="89">
        <f t="shared" si="48"/>
        <v>1.9750099999999999</v>
      </c>
      <c r="L87" s="89">
        <f t="shared" si="48"/>
        <v>2.1831299999999998</v>
      </c>
      <c r="M87" s="89">
        <f t="shared" si="48"/>
        <v>2.1531400000000001</v>
      </c>
      <c r="N87" s="89">
        <f t="shared" si="48"/>
        <v>2.2311800000000002</v>
      </c>
      <c r="O87" s="89">
        <f t="shared" si="48"/>
        <v>2.2696700000000001</v>
      </c>
      <c r="P87" s="89">
        <f t="shared" si="48"/>
        <v>2.2667999999999999</v>
      </c>
      <c r="Q87" s="89">
        <f t="shared" si="48"/>
        <v>2.2675800000000002</v>
      </c>
      <c r="R87" s="89">
        <f t="shared" si="48"/>
        <v>2.26702</v>
      </c>
      <c r="S87" s="89">
        <f t="shared" si="48"/>
        <v>2.23611</v>
      </c>
      <c r="T87" s="89">
        <f t="shared" si="48"/>
        <v>2.3570899999999999</v>
      </c>
      <c r="U87" s="89">
        <f t="shared" si="48"/>
        <v>2.32125</v>
      </c>
      <c r="V87" s="89">
        <f t="shared" si="48"/>
        <v>2.2983199999999999</v>
      </c>
      <c r="W87" s="89">
        <f t="shared" si="48"/>
        <v>2.1642299999999999</v>
      </c>
      <c r="X87" s="89">
        <f t="shared" si="48"/>
        <v>2.1688399999999999</v>
      </c>
      <c r="Y87" s="89">
        <f t="shared" si="48"/>
        <v>2.00495</v>
      </c>
      <c r="Z87" s="89">
        <f t="shared" si="48"/>
        <v>1.7848599999999999</v>
      </c>
      <c r="AA87" s="89">
        <f t="shared" si="48"/>
        <v>1.6104499999999999</v>
      </c>
    </row>
    <row r="88" spans="1:27" ht="12.75" hidden="1" customHeight="1" outlineLevel="1" x14ac:dyDescent="0.2">
      <c r="A88" s="99" t="s">
        <v>2495</v>
      </c>
      <c r="B88" s="60" t="s">
        <v>238</v>
      </c>
      <c r="C88" s="40" t="s">
        <v>79</v>
      </c>
      <c r="D88" s="41">
        <v>1238.58</v>
      </c>
      <c r="E88" s="41">
        <v>1160.7</v>
      </c>
      <c r="F88" s="41">
        <v>1113.46</v>
      </c>
      <c r="G88" s="41">
        <v>1112.69</v>
      </c>
      <c r="H88" s="41">
        <v>1181.56</v>
      </c>
      <c r="I88" s="41">
        <v>1307.3399999999999</v>
      </c>
      <c r="J88" s="41">
        <v>1502.35</v>
      </c>
      <c r="K88" s="41">
        <v>1816.84</v>
      </c>
      <c r="L88" s="41">
        <v>2024.96</v>
      </c>
      <c r="M88" s="41">
        <v>1994.97</v>
      </c>
      <c r="N88" s="41">
        <v>2073.0100000000002</v>
      </c>
      <c r="O88" s="41">
        <v>2111.5</v>
      </c>
      <c r="P88" s="41">
        <v>2108.63</v>
      </c>
      <c r="Q88" s="41">
        <v>2109.41</v>
      </c>
      <c r="R88" s="41">
        <v>2108.85</v>
      </c>
      <c r="S88" s="41">
        <v>2077.94</v>
      </c>
      <c r="T88" s="41">
        <v>2198.92</v>
      </c>
      <c r="U88" s="41">
        <v>2163.08</v>
      </c>
      <c r="V88" s="41">
        <v>2140.15</v>
      </c>
      <c r="W88" s="41">
        <v>2006.06</v>
      </c>
      <c r="X88" s="41">
        <v>2010.67</v>
      </c>
      <c r="Y88" s="41">
        <v>1846.78</v>
      </c>
      <c r="Z88" s="41">
        <v>1626.69</v>
      </c>
      <c r="AA88" s="41">
        <v>1452.28</v>
      </c>
    </row>
    <row r="89" spans="1:27" ht="12.75" hidden="1" customHeight="1" outlineLevel="1" x14ac:dyDescent="0.2">
      <c r="A89" s="99" t="s">
        <v>2496</v>
      </c>
      <c r="B89" s="60" t="s">
        <v>90</v>
      </c>
      <c r="C89" s="40" t="s">
        <v>79</v>
      </c>
      <c r="D89" s="41">
        <f t="shared" ref="D89:AA89" si="49">$D$9</f>
        <v>66.180000000000007</v>
      </c>
      <c r="E89" s="41">
        <f t="shared" si="49"/>
        <v>66.180000000000007</v>
      </c>
      <c r="F89" s="41">
        <f t="shared" si="49"/>
        <v>66.180000000000007</v>
      </c>
      <c r="G89" s="41">
        <f t="shared" si="49"/>
        <v>66.180000000000007</v>
      </c>
      <c r="H89" s="41">
        <f t="shared" si="49"/>
        <v>66.180000000000007</v>
      </c>
      <c r="I89" s="41">
        <f t="shared" si="49"/>
        <v>66.180000000000007</v>
      </c>
      <c r="J89" s="41">
        <f t="shared" si="49"/>
        <v>66.180000000000007</v>
      </c>
      <c r="K89" s="41">
        <f t="shared" si="49"/>
        <v>66.180000000000007</v>
      </c>
      <c r="L89" s="41">
        <f t="shared" si="49"/>
        <v>66.180000000000007</v>
      </c>
      <c r="M89" s="41">
        <f t="shared" si="49"/>
        <v>66.180000000000007</v>
      </c>
      <c r="N89" s="41">
        <f t="shared" si="49"/>
        <v>66.180000000000007</v>
      </c>
      <c r="O89" s="41">
        <f t="shared" si="49"/>
        <v>66.180000000000007</v>
      </c>
      <c r="P89" s="41">
        <f t="shared" si="49"/>
        <v>66.180000000000007</v>
      </c>
      <c r="Q89" s="41">
        <f t="shared" si="49"/>
        <v>66.180000000000007</v>
      </c>
      <c r="R89" s="41">
        <f t="shared" si="49"/>
        <v>66.180000000000007</v>
      </c>
      <c r="S89" s="41">
        <f t="shared" si="49"/>
        <v>66.180000000000007</v>
      </c>
      <c r="T89" s="41">
        <f t="shared" si="49"/>
        <v>66.180000000000007</v>
      </c>
      <c r="U89" s="41">
        <f t="shared" si="49"/>
        <v>66.180000000000007</v>
      </c>
      <c r="V89" s="41">
        <f t="shared" si="49"/>
        <v>66.180000000000007</v>
      </c>
      <c r="W89" s="41">
        <f t="shared" si="49"/>
        <v>66.180000000000007</v>
      </c>
      <c r="X89" s="41">
        <f t="shared" si="49"/>
        <v>66.180000000000007</v>
      </c>
      <c r="Y89" s="41">
        <f t="shared" si="49"/>
        <v>66.180000000000007</v>
      </c>
      <c r="Z89" s="41">
        <f t="shared" si="49"/>
        <v>66.180000000000007</v>
      </c>
      <c r="AA89" s="41">
        <f t="shared" si="49"/>
        <v>66.180000000000007</v>
      </c>
    </row>
    <row r="90" spans="1:27" ht="12.75" hidden="1" customHeight="1" outlineLevel="1" x14ac:dyDescent="0.2">
      <c r="A90" s="99" t="s">
        <v>2497</v>
      </c>
      <c r="B90" s="60" t="s">
        <v>83</v>
      </c>
      <c r="C90" s="40" t="s">
        <v>79</v>
      </c>
      <c r="D90" s="41">
        <v>3.72</v>
      </c>
      <c r="E90" s="41">
        <v>3.72</v>
      </c>
      <c r="F90" s="41">
        <v>3.72</v>
      </c>
      <c r="G90" s="41">
        <v>3.72</v>
      </c>
      <c r="H90" s="41">
        <v>3.72</v>
      </c>
      <c r="I90" s="41">
        <v>3.72</v>
      </c>
      <c r="J90" s="41">
        <v>3.72</v>
      </c>
      <c r="K90" s="41">
        <v>3.72</v>
      </c>
      <c r="L90" s="41">
        <v>3.72</v>
      </c>
      <c r="M90" s="41">
        <v>3.72</v>
      </c>
      <c r="N90" s="41">
        <v>3.72</v>
      </c>
      <c r="O90" s="41">
        <v>3.72</v>
      </c>
      <c r="P90" s="41">
        <v>3.72</v>
      </c>
      <c r="Q90" s="41">
        <v>3.72</v>
      </c>
      <c r="R90" s="41">
        <v>3.72</v>
      </c>
      <c r="S90" s="41">
        <v>3.72</v>
      </c>
      <c r="T90" s="41">
        <v>3.72</v>
      </c>
      <c r="U90" s="41">
        <v>3.72</v>
      </c>
      <c r="V90" s="41">
        <v>3.72</v>
      </c>
      <c r="W90" s="41">
        <v>3.72</v>
      </c>
      <c r="X90" s="41">
        <v>3.72</v>
      </c>
      <c r="Y90" s="41">
        <v>3.72</v>
      </c>
      <c r="Z90" s="41">
        <v>3.72</v>
      </c>
      <c r="AA90" s="41">
        <v>3.72</v>
      </c>
    </row>
    <row r="91" spans="1:27" ht="12.75" hidden="1" customHeight="1" outlineLevel="1" x14ac:dyDescent="0.2">
      <c r="A91" s="99" t="s">
        <v>2498</v>
      </c>
      <c r="B91" s="60" t="s">
        <v>81</v>
      </c>
      <c r="C91" s="40" t="s">
        <v>79</v>
      </c>
      <c r="D91" s="41">
        <f>$D$11</f>
        <v>88.27</v>
      </c>
      <c r="E91" s="41">
        <f t="shared" ref="E91:AA91" si="50">$D$11</f>
        <v>88.27</v>
      </c>
      <c r="F91" s="41">
        <f t="shared" si="50"/>
        <v>88.27</v>
      </c>
      <c r="G91" s="41">
        <f t="shared" si="50"/>
        <v>88.27</v>
      </c>
      <c r="H91" s="41">
        <f t="shared" si="50"/>
        <v>88.27</v>
      </c>
      <c r="I91" s="41">
        <f t="shared" si="50"/>
        <v>88.27</v>
      </c>
      <c r="J91" s="41">
        <f t="shared" si="50"/>
        <v>88.27</v>
      </c>
      <c r="K91" s="41">
        <f t="shared" si="50"/>
        <v>88.27</v>
      </c>
      <c r="L91" s="41">
        <f t="shared" si="50"/>
        <v>88.27</v>
      </c>
      <c r="M91" s="41">
        <f t="shared" si="50"/>
        <v>88.27</v>
      </c>
      <c r="N91" s="41">
        <f t="shared" si="50"/>
        <v>88.27</v>
      </c>
      <c r="O91" s="41">
        <f t="shared" si="50"/>
        <v>88.27</v>
      </c>
      <c r="P91" s="41">
        <f t="shared" si="50"/>
        <v>88.27</v>
      </c>
      <c r="Q91" s="41">
        <f t="shared" si="50"/>
        <v>88.27</v>
      </c>
      <c r="R91" s="41">
        <f t="shared" si="50"/>
        <v>88.27</v>
      </c>
      <c r="S91" s="41">
        <f t="shared" si="50"/>
        <v>88.27</v>
      </c>
      <c r="T91" s="41">
        <f t="shared" si="50"/>
        <v>88.27</v>
      </c>
      <c r="U91" s="41">
        <f t="shared" si="50"/>
        <v>88.27</v>
      </c>
      <c r="V91" s="41">
        <f t="shared" si="50"/>
        <v>88.27</v>
      </c>
      <c r="W91" s="41">
        <f t="shared" si="50"/>
        <v>88.27</v>
      </c>
      <c r="X91" s="41">
        <f t="shared" si="50"/>
        <v>88.27</v>
      </c>
      <c r="Y91" s="41">
        <f t="shared" si="50"/>
        <v>88.27</v>
      </c>
      <c r="Z91" s="41">
        <f t="shared" si="50"/>
        <v>88.27</v>
      </c>
      <c r="AA91" s="41">
        <f t="shared" si="50"/>
        <v>88.27</v>
      </c>
    </row>
    <row r="92" spans="1:27" ht="12.75" customHeight="1" collapsed="1" x14ac:dyDescent="0.2">
      <c r="A92" s="98" t="s">
        <v>2499</v>
      </c>
      <c r="B92" s="25" t="str">
        <f>"18"&amp;"."&amp;$B$801&amp;"."&amp;$B$802</f>
        <v>18.01.2024</v>
      </c>
      <c r="C92" s="88" t="s">
        <v>76</v>
      </c>
      <c r="D92" s="89">
        <f>ROUND(((D93+D94+D96+D95)/1000),5)</f>
        <v>1.5331300000000001</v>
      </c>
      <c r="E92" s="89">
        <f>ROUND(((E93+E94+E96+E95)/1000),5)</f>
        <v>1.37351</v>
      </c>
      <c r="F92" s="89">
        <f>ROUND(((F93+F94+F96+F95)/1000),5)</f>
        <v>1.33714</v>
      </c>
      <c r="G92" s="89">
        <f t="shared" ref="G92:AA92" si="51">ROUND(((G93+G94+G96+G95)/1000),5)</f>
        <v>1.32877</v>
      </c>
      <c r="H92" s="89">
        <f t="shared" si="51"/>
        <v>1.36896</v>
      </c>
      <c r="I92" s="89">
        <f t="shared" si="51"/>
        <v>1.5128200000000001</v>
      </c>
      <c r="J92" s="89">
        <f t="shared" si="51"/>
        <v>1.64191</v>
      </c>
      <c r="K92" s="89">
        <f t="shared" si="51"/>
        <v>1.9440900000000001</v>
      </c>
      <c r="L92" s="89">
        <f t="shared" si="51"/>
        <v>2.1427</v>
      </c>
      <c r="M92" s="89">
        <f t="shared" si="51"/>
        <v>2.0949</v>
      </c>
      <c r="N92" s="89">
        <f t="shared" si="51"/>
        <v>2.2778100000000001</v>
      </c>
      <c r="O92" s="89">
        <f t="shared" si="51"/>
        <v>2.23637</v>
      </c>
      <c r="P92" s="89">
        <f t="shared" si="51"/>
        <v>2.22079</v>
      </c>
      <c r="Q92" s="89">
        <f t="shared" si="51"/>
        <v>2.23997</v>
      </c>
      <c r="R92" s="89">
        <f t="shared" si="51"/>
        <v>2.2383500000000001</v>
      </c>
      <c r="S92" s="89">
        <f t="shared" si="51"/>
        <v>2.2927399999999998</v>
      </c>
      <c r="T92" s="89">
        <f t="shared" si="51"/>
        <v>2.3569800000000001</v>
      </c>
      <c r="U92" s="89">
        <f t="shared" si="51"/>
        <v>2.3691399999999998</v>
      </c>
      <c r="V92" s="89">
        <f t="shared" si="51"/>
        <v>2.3620100000000002</v>
      </c>
      <c r="W92" s="89">
        <f t="shared" si="51"/>
        <v>2.1748500000000002</v>
      </c>
      <c r="X92" s="89">
        <f t="shared" si="51"/>
        <v>2.0271499999999998</v>
      </c>
      <c r="Y92" s="89">
        <f t="shared" si="51"/>
        <v>1.91648</v>
      </c>
      <c r="Z92" s="89">
        <f t="shared" si="51"/>
        <v>1.6628400000000001</v>
      </c>
      <c r="AA92" s="89">
        <f t="shared" si="51"/>
        <v>1.4920800000000001</v>
      </c>
    </row>
    <row r="93" spans="1:27" ht="12.75" hidden="1" customHeight="1" outlineLevel="1" x14ac:dyDescent="0.2">
      <c r="A93" s="99" t="s">
        <v>2500</v>
      </c>
      <c r="B93" s="60" t="s">
        <v>238</v>
      </c>
      <c r="C93" s="40" t="s">
        <v>79</v>
      </c>
      <c r="D93" s="41">
        <v>1374.96</v>
      </c>
      <c r="E93" s="41">
        <v>1215.3399999999999</v>
      </c>
      <c r="F93" s="41">
        <v>1178.97</v>
      </c>
      <c r="G93" s="41">
        <v>1170.5999999999999</v>
      </c>
      <c r="H93" s="41">
        <v>1210.79</v>
      </c>
      <c r="I93" s="41">
        <v>1354.65</v>
      </c>
      <c r="J93" s="41">
        <v>1483.74</v>
      </c>
      <c r="K93" s="41">
        <v>1785.92</v>
      </c>
      <c r="L93" s="41">
        <v>1984.53</v>
      </c>
      <c r="M93" s="41">
        <v>1936.73</v>
      </c>
      <c r="N93" s="41">
        <v>2119.64</v>
      </c>
      <c r="O93" s="41">
        <v>2078.1999999999998</v>
      </c>
      <c r="P93" s="41">
        <v>2062.62</v>
      </c>
      <c r="Q93" s="41">
        <v>2081.8000000000002</v>
      </c>
      <c r="R93" s="41">
        <v>2080.1799999999998</v>
      </c>
      <c r="S93" s="41">
        <v>2134.5700000000002</v>
      </c>
      <c r="T93" s="41">
        <v>2198.81</v>
      </c>
      <c r="U93" s="41">
        <v>2210.9699999999998</v>
      </c>
      <c r="V93" s="41">
        <v>2203.84</v>
      </c>
      <c r="W93" s="41">
        <v>2016.68</v>
      </c>
      <c r="X93" s="41">
        <v>1868.98</v>
      </c>
      <c r="Y93" s="41">
        <v>1758.31</v>
      </c>
      <c r="Z93" s="41">
        <v>1504.67</v>
      </c>
      <c r="AA93" s="41">
        <v>1333.91</v>
      </c>
    </row>
    <row r="94" spans="1:27" ht="12.75" hidden="1" customHeight="1" outlineLevel="1" x14ac:dyDescent="0.2">
      <c r="A94" s="99" t="s">
        <v>2501</v>
      </c>
      <c r="B94" s="60" t="s">
        <v>90</v>
      </c>
      <c r="C94" s="40" t="s">
        <v>79</v>
      </c>
      <c r="D94" s="41">
        <f t="shared" ref="D94:AA94" si="52">$D$9</f>
        <v>66.180000000000007</v>
      </c>
      <c r="E94" s="41">
        <f t="shared" si="52"/>
        <v>66.180000000000007</v>
      </c>
      <c r="F94" s="41">
        <f t="shared" si="52"/>
        <v>66.180000000000007</v>
      </c>
      <c r="G94" s="41">
        <f t="shared" si="52"/>
        <v>66.180000000000007</v>
      </c>
      <c r="H94" s="41">
        <f t="shared" si="52"/>
        <v>66.180000000000007</v>
      </c>
      <c r="I94" s="41">
        <f t="shared" si="52"/>
        <v>66.180000000000007</v>
      </c>
      <c r="J94" s="41">
        <f t="shared" si="52"/>
        <v>66.180000000000007</v>
      </c>
      <c r="K94" s="41">
        <f t="shared" si="52"/>
        <v>66.180000000000007</v>
      </c>
      <c r="L94" s="41">
        <f t="shared" si="52"/>
        <v>66.180000000000007</v>
      </c>
      <c r="M94" s="41">
        <f t="shared" si="52"/>
        <v>66.180000000000007</v>
      </c>
      <c r="N94" s="41">
        <f t="shared" si="52"/>
        <v>66.180000000000007</v>
      </c>
      <c r="O94" s="41">
        <f t="shared" si="52"/>
        <v>66.180000000000007</v>
      </c>
      <c r="P94" s="41">
        <f t="shared" si="52"/>
        <v>66.180000000000007</v>
      </c>
      <c r="Q94" s="41">
        <f t="shared" si="52"/>
        <v>66.180000000000007</v>
      </c>
      <c r="R94" s="41">
        <f t="shared" si="52"/>
        <v>66.180000000000007</v>
      </c>
      <c r="S94" s="41">
        <f t="shared" si="52"/>
        <v>66.180000000000007</v>
      </c>
      <c r="T94" s="41">
        <f t="shared" si="52"/>
        <v>66.180000000000007</v>
      </c>
      <c r="U94" s="41">
        <f t="shared" si="52"/>
        <v>66.180000000000007</v>
      </c>
      <c r="V94" s="41">
        <f t="shared" si="52"/>
        <v>66.180000000000007</v>
      </c>
      <c r="W94" s="41">
        <f t="shared" si="52"/>
        <v>66.180000000000007</v>
      </c>
      <c r="X94" s="41">
        <f t="shared" si="52"/>
        <v>66.180000000000007</v>
      </c>
      <c r="Y94" s="41">
        <f t="shared" si="52"/>
        <v>66.180000000000007</v>
      </c>
      <c r="Z94" s="41">
        <f t="shared" si="52"/>
        <v>66.180000000000007</v>
      </c>
      <c r="AA94" s="41">
        <f t="shared" si="52"/>
        <v>66.180000000000007</v>
      </c>
    </row>
    <row r="95" spans="1:27" ht="12.75" hidden="1" customHeight="1" outlineLevel="1" x14ac:dyDescent="0.2">
      <c r="A95" s="99" t="s">
        <v>2502</v>
      </c>
      <c r="B95" s="60" t="s">
        <v>83</v>
      </c>
      <c r="C95" s="40" t="s">
        <v>79</v>
      </c>
      <c r="D95" s="41">
        <v>3.72</v>
      </c>
      <c r="E95" s="41">
        <v>3.72</v>
      </c>
      <c r="F95" s="41">
        <v>3.72</v>
      </c>
      <c r="G95" s="41">
        <v>3.72</v>
      </c>
      <c r="H95" s="41">
        <v>3.72</v>
      </c>
      <c r="I95" s="41">
        <v>3.72</v>
      </c>
      <c r="J95" s="41">
        <v>3.72</v>
      </c>
      <c r="K95" s="41">
        <v>3.72</v>
      </c>
      <c r="L95" s="41">
        <v>3.72</v>
      </c>
      <c r="M95" s="41">
        <v>3.72</v>
      </c>
      <c r="N95" s="41">
        <v>3.72</v>
      </c>
      <c r="O95" s="41">
        <v>3.72</v>
      </c>
      <c r="P95" s="41">
        <v>3.72</v>
      </c>
      <c r="Q95" s="41">
        <v>3.72</v>
      </c>
      <c r="R95" s="41">
        <v>3.72</v>
      </c>
      <c r="S95" s="41">
        <v>3.72</v>
      </c>
      <c r="T95" s="41">
        <v>3.72</v>
      </c>
      <c r="U95" s="41">
        <v>3.72</v>
      </c>
      <c r="V95" s="41">
        <v>3.72</v>
      </c>
      <c r="W95" s="41">
        <v>3.72</v>
      </c>
      <c r="X95" s="41">
        <v>3.72</v>
      </c>
      <c r="Y95" s="41">
        <v>3.72</v>
      </c>
      <c r="Z95" s="41">
        <v>3.72</v>
      </c>
      <c r="AA95" s="41">
        <v>3.72</v>
      </c>
    </row>
    <row r="96" spans="1:27" ht="12.75" hidden="1" customHeight="1" outlineLevel="1" x14ac:dyDescent="0.2">
      <c r="A96" s="99" t="s">
        <v>2503</v>
      </c>
      <c r="B96" s="60" t="s">
        <v>81</v>
      </c>
      <c r="C96" s="40" t="s">
        <v>79</v>
      </c>
      <c r="D96" s="41">
        <f>$D$11</f>
        <v>88.27</v>
      </c>
      <c r="E96" s="41">
        <f t="shared" ref="E96:AA96" si="53">$D$11</f>
        <v>88.27</v>
      </c>
      <c r="F96" s="41">
        <f t="shared" si="53"/>
        <v>88.27</v>
      </c>
      <c r="G96" s="41">
        <f t="shared" si="53"/>
        <v>88.27</v>
      </c>
      <c r="H96" s="41">
        <f t="shared" si="53"/>
        <v>88.27</v>
      </c>
      <c r="I96" s="41">
        <f t="shared" si="53"/>
        <v>88.27</v>
      </c>
      <c r="J96" s="41">
        <f t="shared" si="53"/>
        <v>88.27</v>
      </c>
      <c r="K96" s="41">
        <f t="shared" si="53"/>
        <v>88.27</v>
      </c>
      <c r="L96" s="41">
        <f t="shared" si="53"/>
        <v>88.27</v>
      </c>
      <c r="M96" s="41">
        <f t="shared" si="53"/>
        <v>88.27</v>
      </c>
      <c r="N96" s="41">
        <f t="shared" si="53"/>
        <v>88.27</v>
      </c>
      <c r="O96" s="41">
        <f t="shared" si="53"/>
        <v>88.27</v>
      </c>
      <c r="P96" s="41">
        <f t="shared" si="53"/>
        <v>88.27</v>
      </c>
      <c r="Q96" s="41">
        <f t="shared" si="53"/>
        <v>88.27</v>
      </c>
      <c r="R96" s="41">
        <f t="shared" si="53"/>
        <v>88.27</v>
      </c>
      <c r="S96" s="41">
        <f t="shared" si="53"/>
        <v>88.27</v>
      </c>
      <c r="T96" s="41">
        <f t="shared" si="53"/>
        <v>88.27</v>
      </c>
      <c r="U96" s="41">
        <f t="shared" si="53"/>
        <v>88.27</v>
      </c>
      <c r="V96" s="41">
        <f t="shared" si="53"/>
        <v>88.27</v>
      </c>
      <c r="W96" s="41">
        <f t="shared" si="53"/>
        <v>88.27</v>
      </c>
      <c r="X96" s="41">
        <f t="shared" si="53"/>
        <v>88.27</v>
      </c>
      <c r="Y96" s="41">
        <f t="shared" si="53"/>
        <v>88.27</v>
      </c>
      <c r="Z96" s="41">
        <f t="shared" si="53"/>
        <v>88.27</v>
      </c>
      <c r="AA96" s="41">
        <f t="shared" si="53"/>
        <v>88.27</v>
      </c>
    </row>
    <row r="97" spans="1:27" ht="12.75" customHeight="1" collapsed="1" x14ac:dyDescent="0.2">
      <c r="A97" s="98" t="s">
        <v>2504</v>
      </c>
      <c r="B97" s="25" t="str">
        <f>"19"&amp;"."&amp;$B$801&amp;"."&amp;$B$802</f>
        <v>19.01.2024</v>
      </c>
      <c r="C97" s="88" t="s">
        <v>76</v>
      </c>
      <c r="D97" s="89">
        <f>ROUND(((D98+D99+D101+D100)/1000),5)</f>
        <v>1.4154800000000001</v>
      </c>
      <c r="E97" s="89">
        <f>ROUND(((E98+E99+E101+E100)/1000),5)</f>
        <v>1.3389500000000001</v>
      </c>
      <c r="F97" s="89">
        <f>ROUND(((F98+F99+F101+F100)/1000),5)</f>
        <v>1.3006899999999999</v>
      </c>
      <c r="G97" s="89">
        <f t="shared" ref="G97:AA97" si="54">ROUND(((G98+G99+G101+G100)/1000),5)</f>
        <v>1.2951699999999999</v>
      </c>
      <c r="H97" s="89">
        <f t="shared" si="54"/>
        <v>1.3371999999999999</v>
      </c>
      <c r="I97" s="89">
        <f t="shared" si="54"/>
        <v>1.45384</v>
      </c>
      <c r="J97" s="89">
        <f t="shared" si="54"/>
        <v>1.6096600000000001</v>
      </c>
      <c r="K97" s="89">
        <f t="shared" si="54"/>
        <v>1.98729</v>
      </c>
      <c r="L97" s="89">
        <f t="shared" si="54"/>
        <v>2.1760799999999998</v>
      </c>
      <c r="M97" s="89">
        <f t="shared" si="54"/>
        <v>2.2381700000000002</v>
      </c>
      <c r="N97" s="89">
        <f t="shared" si="54"/>
        <v>2.2523599999999999</v>
      </c>
      <c r="O97" s="89">
        <f t="shared" si="54"/>
        <v>2.2928700000000002</v>
      </c>
      <c r="P97" s="89">
        <f t="shared" si="54"/>
        <v>2.2839800000000001</v>
      </c>
      <c r="Q97" s="89">
        <f t="shared" si="54"/>
        <v>2.2943099999999998</v>
      </c>
      <c r="R97" s="89">
        <f t="shared" si="54"/>
        <v>2.3002500000000001</v>
      </c>
      <c r="S97" s="89">
        <f t="shared" si="54"/>
        <v>2.2118600000000002</v>
      </c>
      <c r="T97" s="89">
        <f t="shared" si="54"/>
        <v>2.2471199999999998</v>
      </c>
      <c r="U97" s="89">
        <f t="shared" si="54"/>
        <v>2.2658299999999998</v>
      </c>
      <c r="V97" s="89">
        <f t="shared" si="54"/>
        <v>2.26241</v>
      </c>
      <c r="W97" s="89">
        <f t="shared" si="54"/>
        <v>2.2601900000000001</v>
      </c>
      <c r="X97" s="89">
        <f t="shared" si="54"/>
        <v>2.1491600000000002</v>
      </c>
      <c r="Y97" s="89">
        <f t="shared" si="54"/>
        <v>2.0183499999999999</v>
      </c>
      <c r="Z97" s="89">
        <f t="shared" si="54"/>
        <v>1.7938700000000001</v>
      </c>
      <c r="AA97" s="89">
        <f t="shared" si="54"/>
        <v>1.6155900000000001</v>
      </c>
    </row>
    <row r="98" spans="1:27" ht="12.75" hidden="1" customHeight="1" outlineLevel="1" x14ac:dyDescent="0.2">
      <c r="A98" s="99" t="s">
        <v>2505</v>
      </c>
      <c r="B98" s="60" t="s">
        <v>238</v>
      </c>
      <c r="C98" s="40" t="s">
        <v>79</v>
      </c>
      <c r="D98" s="41">
        <v>1257.31</v>
      </c>
      <c r="E98" s="41">
        <v>1180.78</v>
      </c>
      <c r="F98" s="41">
        <v>1142.52</v>
      </c>
      <c r="G98" s="41">
        <v>1137</v>
      </c>
      <c r="H98" s="41">
        <v>1179.03</v>
      </c>
      <c r="I98" s="41">
        <v>1295.67</v>
      </c>
      <c r="J98" s="41">
        <v>1451.49</v>
      </c>
      <c r="K98" s="41">
        <v>1829.12</v>
      </c>
      <c r="L98" s="41">
        <v>2017.91</v>
      </c>
      <c r="M98" s="41">
        <v>2080</v>
      </c>
      <c r="N98" s="41">
        <v>2094.19</v>
      </c>
      <c r="O98" s="41">
        <v>2134.6999999999998</v>
      </c>
      <c r="P98" s="41">
        <v>2125.81</v>
      </c>
      <c r="Q98" s="41">
        <v>2136.14</v>
      </c>
      <c r="R98" s="41">
        <v>2142.08</v>
      </c>
      <c r="S98" s="41">
        <v>2053.69</v>
      </c>
      <c r="T98" s="41">
        <v>2088.9499999999998</v>
      </c>
      <c r="U98" s="41">
        <v>2107.66</v>
      </c>
      <c r="V98" s="41">
        <v>2104.2399999999998</v>
      </c>
      <c r="W98" s="41">
        <v>2102.02</v>
      </c>
      <c r="X98" s="41">
        <v>1990.99</v>
      </c>
      <c r="Y98" s="41">
        <v>1860.18</v>
      </c>
      <c r="Z98" s="41">
        <v>1635.7</v>
      </c>
      <c r="AA98" s="41">
        <v>1457.42</v>
      </c>
    </row>
    <row r="99" spans="1:27" ht="12.75" hidden="1" customHeight="1" outlineLevel="1" x14ac:dyDescent="0.2">
      <c r="A99" s="99" t="s">
        <v>2506</v>
      </c>
      <c r="B99" s="60" t="s">
        <v>90</v>
      </c>
      <c r="C99" s="40" t="s">
        <v>79</v>
      </c>
      <c r="D99" s="41">
        <f t="shared" ref="D99:AA99" si="55">$D$9</f>
        <v>66.180000000000007</v>
      </c>
      <c r="E99" s="41">
        <f t="shared" si="55"/>
        <v>66.180000000000007</v>
      </c>
      <c r="F99" s="41">
        <f t="shared" si="55"/>
        <v>66.180000000000007</v>
      </c>
      <c r="G99" s="41">
        <f t="shared" si="55"/>
        <v>66.180000000000007</v>
      </c>
      <c r="H99" s="41">
        <f t="shared" si="55"/>
        <v>66.180000000000007</v>
      </c>
      <c r="I99" s="41">
        <f t="shared" si="55"/>
        <v>66.180000000000007</v>
      </c>
      <c r="J99" s="41">
        <f t="shared" si="55"/>
        <v>66.180000000000007</v>
      </c>
      <c r="K99" s="41">
        <f t="shared" si="55"/>
        <v>66.180000000000007</v>
      </c>
      <c r="L99" s="41">
        <f t="shared" si="55"/>
        <v>66.180000000000007</v>
      </c>
      <c r="M99" s="41">
        <f t="shared" si="55"/>
        <v>66.180000000000007</v>
      </c>
      <c r="N99" s="41">
        <f t="shared" si="55"/>
        <v>66.180000000000007</v>
      </c>
      <c r="O99" s="41">
        <f t="shared" si="55"/>
        <v>66.180000000000007</v>
      </c>
      <c r="P99" s="41">
        <f t="shared" si="55"/>
        <v>66.180000000000007</v>
      </c>
      <c r="Q99" s="41">
        <f t="shared" si="55"/>
        <v>66.180000000000007</v>
      </c>
      <c r="R99" s="41">
        <f t="shared" si="55"/>
        <v>66.180000000000007</v>
      </c>
      <c r="S99" s="41">
        <f t="shared" si="55"/>
        <v>66.180000000000007</v>
      </c>
      <c r="T99" s="41">
        <f t="shared" si="55"/>
        <v>66.180000000000007</v>
      </c>
      <c r="U99" s="41">
        <f t="shared" si="55"/>
        <v>66.180000000000007</v>
      </c>
      <c r="V99" s="41">
        <f t="shared" si="55"/>
        <v>66.180000000000007</v>
      </c>
      <c r="W99" s="41">
        <f t="shared" si="55"/>
        <v>66.180000000000007</v>
      </c>
      <c r="X99" s="41">
        <f t="shared" si="55"/>
        <v>66.180000000000007</v>
      </c>
      <c r="Y99" s="41">
        <f t="shared" si="55"/>
        <v>66.180000000000007</v>
      </c>
      <c r="Z99" s="41">
        <f t="shared" si="55"/>
        <v>66.180000000000007</v>
      </c>
      <c r="AA99" s="41">
        <f t="shared" si="55"/>
        <v>66.180000000000007</v>
      </c>
    </row>
    <row r="100" spans="1:27" ht="12.75" hidden="1" customHeight="1" outlineLevel="1" x14ac:dyDescent="0.2">
      <c r="A100" s="99" t="s">
        <v>2507</v>
      </c>
      <c r="B100" s="60" t="s">
        <v>83</v>
      </c>
      <c r="C100" s="40" t="s">
        <v>79</v>
      </c>
      <c r="D100" s="41">
        <v>3.72</v>
      </c>
      <c r="E100" s="41">
        <v>3.72</v>
      </c>
      <c r="F100" s="41">
        <v>3.72</v>
      </c>
      <c r="G100" s="41">
        <v>3.72</v>
      </c>
      <c r="H100" s="41">
        <v>3.72</v>
      </c>
      <c r="I100" s="41">
        <v>3.72</v>
      </c>
      <c r="J100" s="41">
        <v>3.72</v>
      </c>
      <c r="K100" s="41">
        <v>3.72</v>
      </c>
      <c r="L100" s="41">
        <v>3.72</v>
      </c>
      <c r="M100" s="41">
        <v>3.72</v>
      </c>
      <c r="N100" s="41">
        <v>3.72</v>
      </c>
      <c r="O100" s="41">
        <v>3.72</v>
      </c>
      <c r="P100" s="41">
        <v>3.72</v>
      </c>
      <c r="Q100" s="41">
        <v>3.72</v>
      </c>
      <c r="R100" s="41">
        <v>3.72</v>
      </c>
      <c r="S100" s="41">
        <v>3.72</v>
      </c>
      <c r="T100" s="41">
        <v>3.72</v>
      </c>
      <c r="U100" s="41">
        <v>3.72</v>
      </c>
      <c r="V100" s="41">
        <v>3.72</v>
      </c>
      <c r="W100" s="41">
        <v>3.72</v>
      </c>
      <c r="X100" s="41">
        <v>3.72</v>
      </c>
      <c r="Y100" s="41">
        <v>3.72</v>
      </c>
      <c r="Z100" s="41">
        <v>3.72</v>
      </c>
      <c r="AA100" s="41">
        <v>3.72</v>
      </c>
    </row>
    <row r="101" spans="1:27" ht="12.75" hidden="1" customHeight="1" outlineLevel="1" x14ac:dyDescent="0.2">
      <c r="A101" s="99" t="s">
        <v>2508</v>
      </c>
      <c r="B101" s="60" t="s">
        <v>81</v>
      </c>
      <c r="C101" s="40" t="s">
        <v>79</v>
      </c>
      <c r="D101" s="41">
        <f>$D$11</f>
        <v>88.27</v>
      </c>
      <c r="E101" s="41">
        <f t="shared" ref="E101:AA101" si="56">$D$11</f>
        <v>88.27</v>
      </c>
      <c r="F101" s="41">
        <f t="shared" si="56"/>
        <v>88.27</v>
      </c>
      <c r="G101" s="41">
        <f t="shared" si="56"/>
        <v>88.27</v>
      </c>
      <c r="H101" s="41">
        <f t="shared" si="56"/>
        <v>88.27</v>
      </c>
      <c r="I101" s="41">
        <f t="shared" si="56"/>
        <v>88.27</v>
      </c>
      <c r="J101" s="41">
        <f t="shared" si="56"/>
        <v>88.27</v>
      </c>
      <c r="K101" s="41">
        <f t="shared" si="56"/>
        <v>88.27</v>
      </c>
      <c r="L101" s="41">
        <f t="shared" si="56"/>
        <v>88.27</v>
      </c>
      <c r="M101" s="41">
        <f t="shared" si="56"/>
        <v>88.27</v>
      </c>
      <c r="N101" s="41">
        <f t="shared" si="56"/>
        <v>88.27</v>
      </c>
      <c r="O101" s="41">
        <f t="shared" si="56"/>
        <v>88.27</v>
      </c>
      <c r="P101" s="41">
        <f t="shared" si="56"/>
        <v>88.27</v>
      </c>
      <c r="Q101" s="41">
        <f t="shared" si="56"/>
        <v>88.27</v>
      </c>
      <c r="R101" s="41">
        <f t="shared" si="56"/>
        <v>88.27</v>
      </c>
      <c r="S101" s="41">
        <f t="shared" si="56"/>
        <v>88.27</v>
      </c>
      <c r="T101" s="41">
        <f t="shared" si="56"/>
        <v>88.27</v>
      </c>
      <c r="U101" s="41">
        <f t="shared" si="56"/>
        <v>88.27</v>
      </c>
      <c r="V101" s="41">
        <f t="shared" si="56"/>
        <v>88.27</v>
      </c>
      <c r="W101" s="41">
        <f t="shared" si="56"/>
        <v>88.27</v>
      </c>
      <c r="X101" s="41">
        <f t="shared" si="56"/>
        <v>88.27</v>
      </c>
      <c r="Y101" s="41">
        <f t="shared" si="56"/>
        <v>88.27</v>
      </c>
      <c r="Z101" s="41">
        <f t="shared" si="56"/>
        <v>88.27</v>
      </c>
      <c r="AA101" s="41">
        <f t="shared" si="56"/>
        <v>88.27</v>
      </c>
    </row>
    <row r="102" spans="1:27" ht="12.75" customHeight="1" collapsed="1" x14ac:dyDescent="0.2">
      <c r="A102" s="98" t="s">
        <v>2509</v>
      </c>
      <c r="B102" s="25" t="str">
        <f>"20"&amp;"."&amp;$B$801&amp;"."&amp;$B$802</f>
        <v>20.01.2024</v>
      </c>
      <c r="C102" s="88" t="s">
        <v>76</v>
      </c>
      <c r="D102" s="89">
        <f>ROUND(((D103+D104+D106+D105)/1000),5)</f>
        <v>1.6174500000000001</v>
      </c>
      <c r="E102" s="89">
        <f>ROUND(((E103+E104+E106+E105)/1000),5)</f>
        <v>1.4543900000000001</v>
      </c>
      <c r="F102" s="89">
        <f>ROUND(((F103+F104+F106+F105)/1000),5)</f>
        <v>1.3904399999999999</v>
      </c>
      <c r="G102" s="89">
        <f t="shared" ref="G102:AA102" si="57">ROUND(((G103+G104+G106+G105)/1000),5)</f>
        <v>1.3918600000000001</v>
      </c>
      <c r="H102" s="89">
        <f t="shared" si="57"/>
        <v>1.42005</v>
      </c>
      <c r="I102" s="89">
        <f t="shared" si="57"/>
        <v>1.4653</v>
      </c>
      <c r="J102" s="89">
        <f t="shared" si="57"/>
        <v>1.5770900000000001</v>
      </c>
      <c r="K102" s="89">
        <f t="shared" si="57"/>
        <v>1.7347399999999999</v>
      </c>
      <c r="L102" s="89">
        <f t="shared" si="57"/>
        <v>2.0200200000000001</v>
      </c>
      <c r="M102" s="89">
        <f t="shared" si="57"/>
        <v>2.14147</v>
      </c>
      <c r="N102" s="89">
        <f t="shared" si="57"/>
        <v>2.2437200000000002</v>
      </c>
      <c r="O102" s="89">
        <f t="shared" si="57"/>
        <v>2.2706200000000001</v>
      </c>
      <c r="P102" s="89">
        <f t="shared" si="57"/>
        <v>2.2666200000000001</v>
      </c>
      <c r="Q102" s="89">
        <f t="shared" si="57"/>
        <v>2.2667099999999998</v>
      </c>
      <c r="R102" s="89">
        <f t="shared" si="57"/>
        <v>2.20607</v>
      </c>
      <c r="S102" s="89">
        <f t="shared" si="57"/>
        <v>2.1813600000000002</v>
      </c>
      <c r="T102" s="89">
        <f t="shared" si="57"/>
        <v>2.22837</v>
      </c>
      <c r="U102" s="89">
        <f t="shared" si="57"/>
        <v>2.2698</v>
      </c>
      <c r="V102" s="89">
        <f t="shared" si="57"/>
        <v>2.2956099999999999</v>
      </c>
      <c r="W102" s="89">
        <f t="shared" si="57"/>
        <v>2.17964</v>
      </c>
      <c r="X102" s="89">
        <f t="shared" si="57"/>
        <v>2.1278100000000002</v>
      </c>
      <c r="Y102" s="89">
        <f t="shared" si="57"/>
        <v>2.0311300000000001</v>
      </c>
      <c r="Z102" s="89">
        <f t="shared" si="57"/>
        <v>1.74505</v>
      </c>
      <c r="AA102" s="89">
        <f t="shared" si="57"/>
        <v>1.6406799999999999</v>
      </c>
    </row>
    <row r="103" spans="1:27" ht="12.75" hidden="1" customHeight="1" outlineLevel="1" x14ac:dyDescent="0.2">
      <c r="A103" s="99" t="s">
        <v>2510</v>
      </c>
      <c r="B103" s="60" t="s">
        <v>238</v>
      </c>
      <c r="C103" s="40" t="s">
        <v>79</v>
      </c>
      <c r="D103" s="41">
        <v>1459.28</v>
      </c>
      <c r="E103" s="41">
        <v>1296.22</v>
      </c>
      <c r="F103" s="41">
        <v>1232.27</v>
      </c>
      <c r="G103" s="41">
        <v>1233.69</v>
      </c>
      <c r="H103" s="41">
        <v>1261.8800000000001</v>
      </c>
      <c r="I103" s="41">
        <v>1307.1300000000001</v>
      </c>
      <c r="J103" s="41">
        <v>1418.92</v>
      </c>
      <c r="K103" s="41">
        <v>1576.57</v>
      </c>
      <c r="L103" s="41">
        <v>1861.85</v>
      </c>
      <c r="M103" s="41">
        <v>1983.3</v>
      </c>
      <c r="N103" s="41">
        <v>2085.5500000000002</v>
      </c>
      <c r="O103" s="41">
        <v>2112.4499999999998</v>
      </c>
      <c r="P103" s="41">
        <v>2108.4499999999998</v>
      </c>
      <c r="Q103" s="41">
        <v>2108.54</v>
      </c>
      <c r="R103" s="41">
        <v>2047.9</v>
      </c>
      <c r="S103" s="41">
        <v>2023.19</v>
      </c>
      <c r="T103" s="41">
        <v>2070.1999999999998</v>
      </c>
      <c r="U103" s="41">
        <v>2111.63</v>
      </c>
      <c r="V103" s="41">
        <v>2137.44</v>
      </c>
      <c r="W103" s="41">
        <v>2021.47</v>
      </c>
      <c r="X103" s="41">
        <v>1969.64</v>
      </c>
      <c r="Y103" s="41">
        <v>1872.96</v>
      </c>
      <c r="Z103" s="41">
        <v>1586.88</v>
      </c>
      <c r="AA103" s="41">
        <v>1482.51</v>
      </c>
    </row>
    <row r="104" spans="1:27" ht="12.75" hidden="1" customHeight="1" outlineLevel="1" x14ac:dyDescent="0.2">
      <c r="A104" s="99" t="s">
        <v>2511</v>
      </c>
      <c r="B104" s="60" t="s">
        <v>90</v>
      </c>
      <c r="C104" s="40" t="s">
        <v>79</v>
      </c>
      <c r="D104" s="41">
        <f t="shared" ref="D104:AA104" si="58">$D$9</f>
        <v>66.180000000000007</v>
      </c>
      <c r="E104" s="41">
        <f t="shared" si="58"/>
        <v>66.180000000000007</v>
      </c>
      <c r="F104" s="41">
        <f t="shared" si="58"/>
        <v>66.180000000000007</v>
      </c>
      <c r="G104" s="41">
        <f t="shared" si="58"/>
        <v>66.180000000000007</v>
      </c>
      <c r="H104" s="41">
        <f t="shared" si="58"/>
        <v>66.180000000000007</v>
      </c>
      <c r="I104" s="41">
        <f t="shared" si="58"/>
        <v>66.180000000000007</v>
      </c>
      <c r="J104" s="41">
        <f t="shared" si="58"/>
        <v>66.180000000000007</v>
      </c>
      <c r="K104" s="41">
        <f t="shared" si="58"/>
        <v>66.180000000000007</v>
      </c>
      <c r="L104" s="41">
        <f t="shared" si="58"/>
        <v>66.180000000000007</v>
      </c>
      <c r="M104" s="41">
        <f t="shared" si="58"/>
        <v>66.180000000000007</v>
      </c>
      <c r="N104" s="41">
        <f t="shared" si="58"/>
        <v>66.180000000000007</v>
      </c>
      <c r="O104" s="41">
        <f t="shared" si="58"/>
        <v>66.180000000000007</v>
      </c>
      <c r="P104" s="41">
        <f t="shared" si="58"/>
        <v>66.180000000000007</v>
      </c>
      <c r="Q104" s="41">
        <f t="shared" si="58"/>
        <v>66.180000000000007</v>
      </c>
      <c r="R104" s="41">
        <f t="shared" si="58"/>
        <v>66.180000000000007</v>
      </c>
      <c r="S104" s="41">
        <f t="shared" si="58"/>
        <v>66.180000000000007</v>
      </c>
      <c r="T104" s="41">
        <f t="shared" si="58"/>
        <v>66.180000000000007</v>
      </c>
      <c r="U104" s="41">
        <f t="shared" si="58"/>
        <v>66.180000000000007</v>
      </c>
      <c r="V104" s="41">
        <f t="shared" si="58"/>
        <v>66.180000000000007</v>
      </c>
      <c r="W104" s="41">
        <f t="shared" si="58"/>
        <v>66.180000000000007</v>
      </c>
      <c r="X104" s="41">
        <f t="shared" si="58"/>
        <v>66.180000000000007</v>
      </c>
      <c r="Y104" s="41">
        <f t="shared" si="58"/>
        <v>66.180000000000007</v>
      </c>
      <c r="Z104" s="41">
        <f t="shared" si="58"/>
        <v>66.180000000000007</v>
      </c>
      <c r="AA104" s="41">
        <f t="shared" si="58"/>
        <v>66.180000000000007</v>
      </c>
    </row>
    <row r="105" spans="1:27" ht="12.75" hidden="1" customHeight="1" outlineLevel="1" x14ac:dyDescent="0.2">
      <c r="A105" s="99" t="s">
        <v>2512</v>
      </c>
      <c r="B105" s="60" t="s">
        <v>83</v>
      </c>
      <c r="C105" s="40" t="s">
        <v>79</v>
      </c>
      <c r="D105" s="41">
        <v>3.72</v>
      </c>
      <c r="E105" s="41">
        <v>3.72</v>
      </c>
      <c r="F105" s="41">
        <v>3.72</v>
      </c>
      <c r="G105" s="41">
        <v>3.72</v>
      </c>
      <c r="H105" s="41">
        <v>3.72</v>
      </c>
      <c r="I105" s="41">
        <v>3.72</v>
      </c>
      <c r="J105" s="41">
        <v>3.72</v>
      </c>
      <c r="K105" s="41">
        <v>3.72</v>
      </c>
      <c r="L105" s="41">
        <v>3.72</v>
      </c>
      <c r="M105" s="41">
        <v>3.72</v>
      </c>
      <c r="N105" s="41">
        <v>3.72</v>
      </c>
      <c r="O105" s="41">
        <v>3.72</v>
      </c>
      <c r="P105" s="41">
        <v>3.72</v>
      </c>
      <c r="Q105" s="41">
        <v>3.72</v>
      </c>
      <c r="R105" s="41">
        <v>3.72</v>
      </c>
      <c r="S105" s="41">
        <v>3.72</v>
      </c>
      <c r="T105" s="41">
        <v>3.72</v>
      </c>
      <c r="U105" s="41">
        <v>3.72</v>
      </c>
      <c r="V105" s="41">
        <v>3.72</v>
      </c>
      <c r="W105" s="41">
        <v>3.72</v>
      </c>
      <c r="X105" s="41">
        <v>3.72</v>
      </c>
      <c r="Y105" s="41">
        <v>3.72</v>
      </c>
      <c r="Z105" s="41">
        <v>3.72</v>
      </c>
      <c r="AA105" s="41">
        <v>3.72</v>
      </c>
    </row>
    <row r="106" spans="1:27" ht="12.75" hidden="1" customHeight="1" outlineLevel="1" x14ac:dyDescent="0.2">
      <c r="A106" s="99" t="s">
        <v>2513</v>
      </c>
      <c r="B106" s="60" t="s">
        <v>81</v>
      </c>
      <c r="C106" s="40" t="s">
        <v>79</v>
      </c>
      <c r="D106" s="41">
        <f>$D$11</f>
        <v>88.27</v>
      </c>
      <c r="E106" s="41">
        <f t="shared" ref="E106:AA106" si="59">$D$11</f>
        <v>88.27</v>
      </c>
      <c r="F106" s="41">
        <f t="shared" si="59"/>
        <v>88.27</v>
      </c>
      <c r="G106" s="41">
        <f t="shared" si="59"/>
        <v>88.27</v>
      </c>
      <c r="H106" s="41">
        <f t="shared" si="59"/>
        <v>88.27</v>
      </c>
      <c r="I106" s="41">
        <f t="shared" si="59"/>
        <v>88.27</v>
      </c>
      <c r="J106" s="41">
        <f t="shared" si="59"/>
        <v>88.27</v>
      </c>
      <c r="K106" s="41">
        <f t="shared" si="59"/>
        <v>88.27</v>
      </c>
      <c r="L106" s="41">
        <f t="shared" si="59"/>
        <v>88.27</v>
      </c>
      <c r="M106" s="41">
        <f t="shared" si="59"/>
        <v>88.27</v>
      </c>
      <c r="N106" s="41">
        <f t="shared" si="59"/>
        <v>88.27</v>
      </c>
      <c r="O106" s="41">
        <f t="shared" si="59"/>
        <v>88.27</v>
      </c>
      <c r="P106" s="41">
        <f t="shared" si="59"/>
        <v>88.27</v>
      </c>
      <c r="Q106" s="41">
        <f t="shared" si="59"/>
        <v>88.27</v>
      </c>
      <c r="R106" s="41">
        <f t="shared" si="59"/>
        <v>88.27</v>
      </c>
      <c r="S106" s="41">
        <f t="shared" si="59"/>
        <v>88.27</v>
      </c>
      <c r="T106" s="41">
        <f t="shared" si="59"/>
        <v>88.27</v>
      </c>
      <c r="U106" s="41">
        <f t="shared" si="59"/>
        <v>88.27</v>
      </c>
      <c r="V106" s="41">
        <f t="shared" si="59"/>
        <v>88.27</v>
      </c>
      <c r="W106" s="41">
        <f t="shared" si="59"/>
        <v>88.27</v>
      </c>
      <c r="X106" s="41">
        <f t="shared" si="59"/>
        <v>88.27</v>
      </c>
      <c r="Y106" s="41">
        <f t="shared" si="59"/>
        <v>88.27</v>
      </c>
      <c r="Z106" s="41">
        <f t="shared" si="59"/>
        <v>88.27</v>
      </c>
      <c r="AA106" s="41">
        <f t="shared" si="59"/>
        <v>88.27</v>
      </c>
    </row>
    <row r="107" spans="1:27" ht="12.75" customHeight="1" collapsed="1" x14ac:dyDescent="0.2">
      <c r="A107" s="98" t="s">
        <v>2514</v>
      </c>
      <c r="B107" s="25" t="str">
        <f>"21"&amp;"."&amp;$B$801&amp;"."&amp;$B$802</f>
        <v>21.01.2024</v>
      </c>
      <c r="C107" s="88" t="s">
        <v>76</v>
      </c>
      <c r="D107" s="89">
        <f>ROUND(((D108+D109+D111+D110)/1000),5)</f>
        <v>1.4579899999999999</v>
      </c>
      <c r="E107" s="89">
        <f>ROUND(((E108+E109+E111+E110)/1000),5)</f>
        <v>1.35314</v>
      </c>
      <c r="F107" s="89">
        <f>ROUND(((F108+F109+F111+F110)/1000),5)</f>
        <v>1.26952</v>
      </c>
      <c r="G107" s="89">
        <f t="shared" ref="G107:AA107" si="60">ROUND(((G108+G109+G111+G110)/1000),5)</f>
        <v>1.2625200000000001</v>
      </c>
      <c r="H107" s="89">
        <f t="shared" si="60"/>
        <v>1.26735</v>
      </c>
      <c r="I107" s="89">
        <f t="shared" si="60"/>
        <v>1.3108299999999999</v>
      </c>
      <c r="J107" s="89">
        <f t="shared" si="60"/>
        <v>1.3459399999999999</v>
      </c>
      <c r="K107" s="89">
        <f t="shared" si="60"/>
        <v>1.46401</v>
      </c>
      <c r="L107" s="89">
        <f t="shared" si="60"/>
        <v>1.6601900000000001</v>
      </c>
      <c r="M107" s="89">
        <f t="shared" si="60"/>
        <v>1.8017399999999999</v>
      </c>
      <c r="N107" s="89">
        <f t="shared" si="60"/>
        <v>1.88649</v>
      </c>
      <c r="O107" s="89">
        <f t="shared" si="60"/>
        <v>1.98529</v>
      </c>
      <c r="P107" s="89">
        <f t="shared" si="60"/>
        <v>1.9883599999999999</v>
      </c>
      <c r="Q107" s="89">
        <f t="shared" si="60"/>
        <v>1.98369</v>
      </c>
      <c r="R107" s="89">
        <f t="shared" si="60"/>
        <v>1.98807</v>
      </c>
      <c r="S107" s="89">
        <f t="shared" si="60"/>
        <v>1.95756</v>
      </c>
      <c r="T107" s="89">
        <f t="shared" si="60"/>
        <v>2.0563600000000002</v>
      </c>
      <c r="U107" s="89">
        <f t="shared" si="60"/>
        <v>2.1836700000000002</v>
      </c>
      <c r="V107" s="89">
        <f t="shared" si="60"/>
        <v>2.2144900000000001</v>
      </c>
      <c r="W107" s="89">
        <f t="shared" si="60"/>
        <v>2.00427</v>
      </c>
      <c r="X107" s="89">
        <f t="shared" si="60"/>
        <v>1.98685</v>
      </c>
      <c r="Y107" s="89">
        <f t="shared" si="60"/>
        <v>1.8900399999999999</v>
      </c>
      <c r="Z107" s="89">
        <f t="shared" si="60"/>
        <v>1.65503</v>
      </c>
      <c r="AA107" s="89">
        <f t="shared" si="60"/>
        <v>1.5912500000000001</v>
      </c>
    </row>
    <row r="108" spans="1:27" ht="12.75" hidden="1" customHeight="1" outlineLevel="1" x14ac:dyDescent="0.2">
      <c r="A108" s="99" t="s">
        <v>2515</v>
      </c>
      <c r="B108" s="60" t="s">
        <v>238</v>
      </c>
      <c r="C108" s="40" t="s">
        <v>79</v>
      </c>
      <c r="D108" s="41">
        <v>1299.82</v>
      </c>
      <c r="E108" s="41">
        <v>1194.97</v>
      </c>
      <c r="F108" s="41">
        <v>1111.3499999999999</v>
      </c>
      <c r="G108" s="41">
        <v>1104.3499999999999</v>
      </c>
      <c r="H108" s="41">
        <v>1109.18</v>
      </c>
      <c r="I108" s="41">
        <v>1152.6600000000001</v>
      </c>
      <c r="J108" s="41">
        <v>1187.77</v>
      </c>
      <c r="K108" s="41">
        <v>1305.8399999999999</v>
      </c>
      <c r="L108" s="41">
        <v>1502.02</v>
      </c>
      <c r="M108" s="41">
        <v>1643.57</v>
      </c>
      <c r="N108" s="41">
        <v>1728.32</v>
      </c>
      <c r="O108" s="41">
        <v>1827.12</v>
      </c>
      <c r="P108" s="41">
        <v>1830.19</v>
      </c>
      <c r="Q108" s="41">
        <v>1825.52</v>
      </c>
      <c r="R108" s="41">
        <v>1829.9</v>
      </c>
      <c r="S108" s="41">
        <v>1799.39</v>
      </c>
      <c r="T108" s="41">
        <v>1898.19</v>
      </c>
      <c r="U108" s="41">
        <v>2025.5</v>
      </c>
      <c r="V108" s="41">
        <v>2056.3200000000002</v>
      </c>
      <c r="W108" s="41">
        <v>1846.1</v>
      </c>
      <c r="X108" s="41">
        <v>1828.68</v>
      </c>
      <c r="Y108" s="41">
        <v>1731.87</v>
      </c>
      <c r="Z108" s="41">
        <v>1496.86</v>
      </c>
      <c r="AA108" s="41">
        <v>1433.08</v>
      </c>
    </row>
    <row r="109" spans="1:27" ht="12.75" hidden="1" customHeight="1" outlineLevel="1" x14ac:dyDescent="0.2">
      <c r="A109" s="99" t="s">
        <v>2516</v>
      </c>
      <c r="B109" s="60" t="s">
        <v>90</v>
      </c>
      <c r="C109" s="40" t="s">
        <v>79</v>
      </c>
      <c r="D109" s="41">
        <f t="shared" ref="D109:AA109" si="61">$D$9</f>
        <v>66.180000000000007</v>
      </c>
      <c r="E109" s="41">
        <f t="shared" si="61"/>
        <v>66.180000000000007</v>
      </c>
      <c r="F109" s="41">
        <f t="shared" si="61"/>
        <v>66.180000000000007</v>
      </c>
      <c r="G109" s="41">
        <f t="shared" si="61"/>
        <v>66.180000000000007</v>
      </c>
      <c r="H109" s="41">
        <f t="shared" si="61"/>
        <v>66.180000000000007</v>
      </c>
      <c r="I109" s="41">
        <f t="shared" si="61"/>
        <v>66.180000000000007</v>
      </c>
      <c r="J109" s="41">
        <f t="shared" si="61"/>
        <v>66.180000000000007</v>
      </c>
      <c r="K109" s="41">
        <f t="shared" si="61"/>
        <v>66.180000000000007</v>
      </c>
      <c r="L109" s="41">
        <f t="shared" si="61"/>
        <v>66.180000000000007</v>
      </c>
      <c r="M109" s="41">
        <f t="shared" si="61"/>
        <v>66.180000000000007</v>
      </c>
      <c r="N109" s="41">
        <f t="shared" si="61"/>
        <v>66.180000000000007</v>
      </c>
      <c r="O109" s="41">
        <f t="shared" si="61"/>
        <v>66.180000000000007</v>
      </c>
      <c r="P109" s="41">
        <f t="shared" si="61"/>
        <v>66.180000000000007</v>
      </c>
      <c r="Q109" s="41">
        <f t="shared" si="61"/>
        <v>66.180000000000007</v>
      </c>
      <c r="R109" s="41">
        <f t="shared" si="61"/>
        <v>66.180000000000007</v>
      </c>
      <c r="S109" s="41">
        <f t="shared" si="61"/>
        <v>66.180000000000007</v>
      </c>
      <c r="T109" s="41">
        <f t="shared" si="61"/>
        <v>66.180000000000007</v>
      </c>
      <c r="U109" s="41">
        <f t="shared" si="61"/>
        <v>66.180000000000007</v>
      </c>
      <c r="V109" s="41">
        <f t="shared" si="61"/>
        <v>66.180000000000007</v>
      </c>
      <c r="W109" s="41">
        <f t="shared" si="61"/>
        <v>66.180000000000007</v>
      </c>
      <c r="X109" s="41">
        <f t="shared" si="61"/>
        <v>66.180000000000007</v>
      </c>
      <c r="Y109" s="41">
        <f t="shared" si="61"/>
        <v>66.180000000000007</v>
      </c>
      <c r="Z109" s="41">
        <f t="shared" si="61"/>
        <v>66.180000000000007</v>
      </c>
      <c r="AA109" s="41">
        <f t="shared" si="61"/>
        <v>66.180000000000007</v>
      </c>
    </row>
    <row r="110" spans="1:27" ht="12.75" hidden="1" customHeight="1" outlineLevel="1" x14ac:dyDescent="0.2">
      <c r="A110" s="99" t="s">
        <v>2517</v>
      </c>
      <c r="B110" s="60" t="s">
        <v>83</v>
      </c>
      <c r="C110" s="40" t="s">
        <v>79</v>
      </c>
      <c r="D110" s="41">
        <v>3.72</v>
      </c>
      <c r="E110" s="41">
        <v>3.72</v>
      </c>
      <c r="F110" s="41">
        <v>3.72</v>
      </c>
      <c r="G110" s="41">
        <v>3.72</v>
      </c>
      <c r="H110" s="41">
        <v>3.72</v>
      </c>
      <c r="I110" s="41">
        <v>3.72</v>
      </c>
      <c r="J110" s="41">
        <v>3.72</v>
      </c>
      <c r="K110" s="41">
        <v>3.72</v>
      </c>
      <c r="L110" s="41">
        <v>3.72</v>
      </c>
      <c r="M110" s="41">
        <v>3.72</v>
      </c>
      <c r="N110" s="41">
        <v>3.72</v>
      </c>
      <c r="O110" s="41">
        <v>3.72</v>
      </c>
      <c r="P110" s="41">
        <v>3.72</v>
      </c>
      <c r="Q110" s="41">
        <v>3.72</v>
      </c>
      <c r="R110" s="41">
        <v>3.72</v>
      </c>
      <c r="S110" s="41">
        <v>3.72</v>
      </c>
      <c r="T110" s="41">
        <v>3.72</v>
      </c>
      <c r="U110" s="41">
        <v>3.72</v>
      </c>
      <c r="V110" s="41">
        <v>3.72</v>
      </c>
      <c r="W110" s="41">
        <v>3.72</v>
      </c>
      <c r="X110" s="41">
        <v>3.72</v>
      </c>
      <c r="Y110" s="41">
        <v>3.72</v>
      </c>
      <c r="Z110" s="41">
        <v>3.72</v>
      </c>
      <c r="AA110" s="41">
        <v>3.72</v>
      </c>
    </row>
    <row r="111" spans="1:27" ht="12.75" hidden="1" customHeight="1" outlineLevel="1" x14ac:dyDescent="0.2">
      <c r="A111" s="99" t="s">
        <v>2518</v>
      </c>
      <c r="B111" s="60" t="s">
        <v>81</v>
      </c>
      <c r="C111" s="40" t="s">
        <v>79</v>
      </c>
      <c r="D111" s="41">
        <f>$D$11</f>
        <v>88.27</v>
      </c>
      <c r="E111" s="41">
        <f t="shared" ref="E111:AA111" si="62">$D$11</f>
        <v>88.27</v>
      </c>
      <c r="F111" s="41">
        <f t="shared" si="62"/>
        <v>88.27</v>
      </c>
      <c r="G111" s="41">
        <f t="shared" si="62"/>
        <v>88.27</v>
      </c>
      <c r="H111" s="41">
        <f t="shared" si="62"/>
        <v>88.27</v>
      </c>
      <c r="I111" s="41">
        <f t="shared" si="62"/>
        <v>88.27</v>
      </c>
      <c r="J111" s="41">
        <f t="shared" si="62"/>
        <v>88.27</v>
      </c>
      <c r="K111" s="41">
        <f t="shared" si="62"/>
        <v>88.27</v>
      </c>
      <c r="L111" s="41">
        <f t="shared" si="62"/>
        <v>88.27</v>
      </c>
      <c r="M111" s="41">
        <f t="shared" si="62"/>
        <v>88.27</v>
      </c>
      <c r="N111" s="41">
        <f t="shared" si="62"/>
        <v>88.27</v>
      </c>
      <c r="O111" s="41">
        <f t="shared" si="62"/>
        <v>88.27</v>
      </c>
      <c r="P111" s="41">
        <f t="shared" si="62"/>
        <v>88.27</v>
      </c>
      <c r="Q111" s="41">
        <f t="shared" si="62"/>
        <v>88.27</v>
      </c>
      <c r="R111" s="41">
        <f t="shared" si="62"/>
        <v>88.27</v>
      </c>
      <c r="S111" s="41">
        <f t="shared" si="62"/>
        <v>88.27</v>
      </c>
      <c r="T111" s="41">
        <f t="shared" si="62"/>
        <v>88.27</v>
      </c>
      <c r="U111" s="41">
        <f t="shared" si="62"/>
        <v>88.27</v>
      </c>
      <c r="V111" s="41">
        <f t="shared" si="62"/>
        <v>88.27</v>
      </c>
      <c r="W111" s="41">
        <f t="shared" si="62"/>
        <v>88.27</v>
      </c>
      <c r="X111" s="41">
        <f t="shared" si="62"/>
        <v>88.27</v>
      </c>
      <c r="Y111" s="41">
        <f t="shared" si="62"/>
        <v>88.27</v>
      </c>
      <c r="Z111" s="41">
        <f t="shared" si="62"/>
        <v>88.27</v>
      </c>
      <c r="AA111" s="41">
        <f t="shared" si="62"/>
        <v>88.27</v>
      </c>
    </row>
    <row r="112" spans="1:27" ht="12.75" customHeight="1" collapsed="1" x14ac:dyDescent="0.2">
      <c r="A112" s="98" t="s">
        <v>2519</v>
      </c>
      <c r="B112" s="25" t="str">
        <f>"22"&amp;"."&amp;$B$801&amp;"."&amp;$B$802</f>
        <v>22.01.2024</v>
      </c>
      <c r="C112" s="88" t="s">
        <v>76</v>
      </c>
      <c r="D112" s="89">
        <f>ROUND(((D113+D114+D116+D115)/1000),5)</f>
        <v>1.4855499999999999</v>
      </c>
      <c r="E112" s="89">
        <f>ROUND(((E113+E114+E116+E115)/1000),5)</f>
        <v>1.3866400000000001</v>
      </c>
      <c r="F112" s="89">
        <f>ROUND(((F113+F114+F116+F115)/1000),5)</f>
        <v>1.3435600000000001</v>
      </c>
      <c r="G112" s="89">
        <f t="shared" ref="G112:AA112" si="63">ROUND(((G113+G114+G116+G115)/1000),5)</f>
        <v>1.3378000000000001</v>
      </c>
      <c r="H112" s="89">
        <f t="shared" si="63"/>
        <v>1.3730500000000001</v>
      </c>
      <c r="I112" s="89">
        <f t="shared" si="63"/>
        <v>1.4824900000000001</v>
      </c>
      <c r="J112" s="89">
        <f t="shared" si="63"/>
        <v>1.6348199999999999</v>
      </c>
      <c r="K112" s="89">
        <f t="shared" si="63"/>
        <v>1.9866999999999999</v>
      </c>
      <c r="L112" s="89">
        <f t="shared" si="63"/>
        <v>2.226</v>
      </c>
      <c r="M112" s="89">
        <f t="shared" si="63"/>
        <v>2.2714799999999999</v>
      </c>
      <c r="N112" s="89">
        <f t="shared" si="63"/>
        <v>2.2855400000000001</v>
      </c>
      <c r="O112" s="89">
        <f t="shared" si="63"/>
        <v>2.3271299999999999</v>
      </c>
      <c r="P112" s="89">
        <f t="shared" si="63"/>
        <v>2.31488</v>
      </c>
      <c r="Q112" s="89">
        <f t="shared" si="63"/>
        <v>2.3153100000000002</v>
      </c>
      <c r="R112" s="89">
        <f t="shared" si="63"/>
        <v>2.3061199999999999</v>
      </c>
      <c r="S112" s="89">
        <f t="shared" si="63"/>
        <v>2.27826</v>
      </c>
      <c r="T112" s="89">
        <f t="shared" si="63"/>
        <v>2.3173599999999999</v>
      </c>
      <c r="U112" s="89">
        <f t="shared" si="63"/>
        <v>2.3477800000000002</v>
      </c>
      <c r="V112" s="89">
        <f t="shared" si="63"/>
        <v>2.36754</v>
      </c>
      <c r="W112" s="89">
        <f t="shared" si="63"/>
        <v>2.2838699999999998</v>
      </c>
      <c r="X112" s="89">
        <f t="shared" si="63"/>
        <v>2.1815500000000001</v>
      </c>
      <c r="Y112" s="89">
        <f t="shared" si="63"/>
        <v>1.97925</v>
      </c>
      <c r="Z112" s="89">
        <f t="shared" si="63"/>
        <v>1.68757</v>
      </c>
      <c r="AA112" s="89">
        <f t="shared" si="63"/>
        <v>1.60863</v>
      </c>
    </row>
    <row r="113" spans="1:27" ht="12.75" hidden="1" customHeight="1" outlineLevel="1" x14ac:dyDescent="0.2">
      <c r="A113" s="99" t="s">
        <v>2520</v>
      </c>
      <c r="B113" s="60" t="s">
        <v>238</v>
      </c>
      <c r="C113" s="40" t="s">
        <v>79</v>
      </c>
      <c r="D113" s="41">
        <v>1327.38</v>
      </c>
      <c r="E113" s="41">
        <v>1228.47</v>
      </c>
      <c r="F113" s="41">
        <v>1185.3900000000001</v>
      </c>
      <c r="G113" s="41">
        <v>1179.6300000000001</v>
      </c>
      <c r="H113" s="41">
        <v>1214.8800000000001</v>
      </c>
      <c r="I113" s="41">
        <v>1324.32</v>
      </c>
      <c r="J113" s="41">
        <v>1476.65</v>
      </c>
      <c r="K113" s="41">
        <v>1828.53</v>
      </c>
      <c r="L113" s="41">
        <v>2067.83</v>
      </c>
      <c r="M113" s="41">
        <v>2113.31</v>
      </c>
      <c r="N113" s="41">
        <v>2127.37</v>
      </c>
      <c r="O113" s="41">
        <v>2168.96</v>
      </c>
      <c r="P113" s="41">
        <v>2156.71</v>
      </c>
      <c r="Q113" s="41">
        <v>2157.14</v>
      </c>
      <c r="R113" s="41">
        <v>2147.9499999999998</v>
      </c>
      <c r="S113" s="41">
        <v>2120.09</v>
      </c>
      <c r="T113" s="41">
        <v>2159.19</v>
      </c>
      <c r="U113" s="41">
        <v>2189.61</v>
      </c>
      <c r="V113" s="41">
        <v>2209.37</v>
      </c>
      <c r="W113" s="41">
        <v>2125.6999999999998</v>
      </c>
      <c r="X113" s="41">
        <v>2023.38</v>
      </c>
      <c r="Y113" s="41">
        <v>1821.08</v>
      </c>
      <c r="Z113" s="41">
        <v>1529.4</v>
      </c>
      <c r="AA113" s="41">
        <v>1450.46</v>
      </c>
    </row>
    <row r="114" spans="1:27" ht="12.75" hidden="1" customHeight="1" outlineLevel="1" x14ac:dyDescent="0.2">
      <c r="A114" s="99" t="s">
        <v>2521</v>
      </c>
      <c r="B114" s="60" t="s">
        <v>90</v>
      </c>
      <c r="C114" s="40" t="s">
        <v>79</v>
      </c>
      <c r="D114" s="41">
        <f t="shared" ref="D114:AA114" si="64">$D$9</f>
        <v>66.180000000000007</v>
      </c>
      <c r="E114" s="41">
        <f t="shared" si="64"/>
        <v>66.180000000000007</v>
      </c>
      <c r="F114" s="41">
        <f t="shared" si="64"/>
        <v>66.180000000000007</v>
      </c>
      <c r="G114" s="41">
        <f t="shared" si="64"/>
        <v>66.180000000000007</v>
      </c>
      <c r="H114" s="41">
        <f t="shared" si="64"/>
        <v>66.180000000000007</v>
      </c>
      <c r="I114" s="41">
        <f t="shared" si="64"/>
        <v>66.180000000000007</v>
      </c>
      <c r="J114" s="41">
        <f t="shared" si="64"/>
        <v>66.180000000000007</v>
      </c>
      <c r="K114" s="41">
        <f t="shared" si="64"/>
        <v>66.180000000000007</v>
      </c>
      <c r="L114" s="41">
        <f t="shared" si="64"/>
        <v>66.180000000000007</v>
      </c>
      <c r="M114" s="41">
        <f t="shared" si="64"/>
        <v>66.180000000000007</v>
      </c>
      <c r="N114" s="41">
        <f t="shared" si="64"/>
        <v>66.180000000000007</v>
      </c>
      <c r="O114" s="41">
        <f t="shared" si="64"/>
        <v>66.180000000000007</v>
      </c>
      <c r="P114" s="41">
        <f t="shared" si="64"/>
        <v>66.180000000000007</v>
      </c>
      <c r="Q114" s="41">
        <f t="shared" si="64"/>
        <v>66.180000000000007</v>
      </c>
      <c r="R114" s="41">
        <f t="shared" si="64"/>
        <v>66.180000000000007</v>
      </c>
      <c r="S114" s="41">
        <f t="shared" si="64"/>
        <v>66.180000000000007</v>
      </c>
      <c r="T114" s="41">
        <f t="shared" si="64"/>
        <v>66.180000000000007</v>
      </c>
      <c r="U114" s="41">
        <f t="shared" si="64"/>
        <v>66.180000000000007</v>
      </c>
      <c r="V114" s="41">
        <f t="shared" si="64"/>
        <v>66.180000000000007</v>
      </c>
      <c r="W114" s="41">
        <f t="shared" si="64"/>
        <v>66.180000000000007</v>
      </c>
      <c r="X114" s="41">
        <f t="shared" si="64"/>
        <v>66.180000000000007</v>
      </c>
      <c r="Y114" s="41">
        <f t="shared" si="64"/>
        <v>66.180000000000007</v>
      </c>
      <c r="Z114" s="41">
        <f t="shared" si="64"/>
        <v>66.180000000000007</v>
      </c>
      <c r="AA114" s="41">
        <f t="shared" si="64"/>
        <v>66.180000000000007</v>
      </c>
    </row>
    <row r="115" spans="1:27" ht="12.75" hidden="1" customHeight="1" outlineLevel="1" x14ac:dyDescent="0.2">
      <c r="A115" s="99" t="s">
        <v>2522</v>
      </c>
      <c r="B115" s="60" t="s">
        <v>83</v>
      </c>
      <c r="C115" s="40" t="s">
        <v>79</v>
      </c>
      <c r="D115" s="41">
        <v>3.72</v>
      </c>
      <c r="E115" s="41">
        <v>3.72</v>
      </c>
      <c r="F115" s="41">
        <v>3.72</v>
      </c>
      <c r="G115" s="41">
        <v>3.72</v>
      </c>
      <c r="H115" s="41">
        <v>3.72</v>
      </c>
      <c r="I115" s="41">
        <v>3.72</v>
      </c>
      <c r="J115" s="41">
        <v>3.72</v>
      </c>
      <c r="K115" s="41">
        <v>3.72</v>
      </c>
      <c r="L115" s="41">
        <v>3.72</v>
      </c>
      <c r="M115" s="41">
        <v>3.72</v>
      </c>
      <c r="N115" s="41">
        <v>3.72</v>
      </c>
      <c r="O115" s="41">
        <v>3.72</v>
      </c>
      <c r="P115" s="41">
        <v>3.72</v>
      </c>
      <c r="Q115" s="41">
        <v>3.72</v>
      </c>
      <c r="R115" s="41">
        <v>3.72</v>
      </c>
      <c r="S115" s="41">
        <v>3.72</v>
      </c>
      <c r="T115" s="41">
        <v>3.72</v>
      </c>
      <c r="U115" s="41">
        <v>3.72</v>
      </c>
      <c r="V115" s="41">
        <v>3.72</v>
      </c>
      <c r="W115" s="41">
        <v>3.72</v>
      </c>
      <c r="X115" s="41">
        <v>3.72</v>
      </c>
      <c r="Y115" s="41">
        <v>3.72</v>
      </c>
      <c r="Z115" s="41">
        <v>3.72</v>
      </c>
      <c r="AA115" s="41">
        <v>3.72</v>
      </c>
    </row>
    <row r="116" spans="1:27" ht="12.75" hidden="1" customHeight="1" outlineLevel="1" x14ac:dyDescent="0.2">
      <c r="A116" s="99" t="s">
        <v>2523</v>
      </c>
      <c r="B116" s="60" t="s">
        <v>81</v>
      </c>
      <c r="C116" s="40" t="s">
        <v>79</v>
      </c>
      <c r="D116" s="41">
        <f>$D$11</f>
        <v>88.27</v>
      </c>
      <c r="E116" s="41">
        <f t="shared" ref="E116:AA116" si="65">$D$11</f>
        <v>88.27</v>
      </c>
      <c r="F116" s="41">
        <f t="shared" si="65"/>
        <v>88.27</v>
      </c>
      <c r="G116" s="41">
        <f t="shared" si="65"/>
        <v>88.27</v>
      </c>
      <c r="H116" s="41">
        <f t="shared" si="65"/>
        <v>88.27</v>
      </c>
      <c r="I116" s="41">
        <f t="shared" si="65"/>
        <v>88.27</v>
      </c>
      <c r="J116" s="41">
        <f t="shared" si="65"/>
        <v>88.27</v>
      </c>
      <c r="K116" s="41">
        <f t="shared" si="65"/>
        <v>88.27</v>
      </c>
      <c r="L116" s="41">
        <f t="shared" si="65"/>
        <v>88.27</v>
      </c>
      <c r="M116" s="41">
        <f t="shared" si="65"/>
        <v>88.27</v>
      </c>
      <c r="N116" s="41">
        <f t="shared" si="65"/>
        <v>88.27</v>
      </c>
      <c r="O116" s="41">
        <f t="shared" si="65"/>
        <v>88.27</v>
      </c>
      <c r="P116" s="41">
        <f t="shared" si="65"/>
        <v>88.27</v>
      </c>
      <c r="Q116" s="41">
        <f t="shared" si="65"/>
        <v>88.27</v>
      </c>
      <c r="R116" s="41">
        <f t="shared" si="65"/>
        <v>88.27</v>
      </c>
      <c r="S116" s="41">
        <f t="shared" si="65"/>
        <v>88.27</v>
      </c>
      <c r="T116" s="41">
        <f t="shared" si="65"/>
        <v>88.27</v>
      </c>
      <c r="U116" s="41">
        <f t="shared" si="65"/>
        <v>88.27</v>
      </c>
      <c r="V116" s="41">
        <f t="shared" si="65"/>
        <v>88.27</v>
      </c>
      <c r="W116" s="41">
        <f t="shared" si="65"/>
        <v>88.27</v>
      </c>
      <c r="X116" s="41">
        <f t="shared" si="65"/>
        <v>88.27</v>
      </c>
      <c r="Y116" s="41">
        <f t="shared" si="65"/>
        <v>88.27</v>
      </c>
      <c r="Z116" s="41">
        <f t="shared" si="65"/>
        <v>88.27</v>
      </c>
      <c r="AA116" s="41">
        <f t="shared" si="65"/>
        <v>88.27</v>
      </c>
    </row>
    <row r="117" spans="1:27" ht="12.75" customHeight="1" collapsed="1" x14ac:dyDescent="0.2">
      <c r="A117" s="98" t="s">
        <v>2524</v>
      </c>
      <c r="B117" s="25" t="str">
        <f>"23"&amp;"."&amp;$B$801&amp;"."&amp;$B$802</f>
        <v>23.01.2024</v>
      </c>
      <c r="C117" s="88" t="s">
        <v>76</v>
      </c>
      <c r="D117" s="89">
        <f>ROUND(((D118+D119+D121+D120)/1000),5)</f>
        <v>1.3847100000000001</v>
      </c>
      <c r="E117" s="89">
        <f>ROUND(((E118+E119+E121+E120)/1000),5)</f>
        <v>1.3302</v>
      </c>
      <c r="F117" s="89">
        <f>ROUND(((F118+F119+F121+F120)/1000),5)</f>
        <v>1.2803199999999999</v>
      </c>
      <c r="G117" s="89">
        <f t="shared" ref="G117:AA117" si="66">ROUND(((G118+G119+G121+G120)/1000),5)</f>
        <v>1.2692699999999999</v>
      </c>
      <c r="H117" s="89">
        <f t="shared" si="66"/>
        <v>1.3213900000000001</v>
      </c>
      <c r="I117" s="89">
        <f t="shared" si="66"/>
        <v>1.4042399999999999</v>
      </c>
      <c r="J117" s="89">
        <f t="shared" si="66"/>
        <v>1.5985799999999999</v>
      </c>
      <c r="K117" s="89">
        <f t="shared" si="66"/>
        <v>1.90638</v>
      </c>
      <c r="L117" s="89">
        <f t="shared" si="66"/>
        <v>2.10284</v>
      </c>
      <c r="M117" s="89">
        <f t="shared" si="66"/>
        <v>2.1589499999999999</v>
      </c>
      <c r="N117" s="89">
        <f t="shared" si="66"/>
        <v>2.1619700000000002</v>
      </c>
      <c r="O117" s="89">
        <f t="shared" si="66"/>
        <v>2.22479</v>
      </c>
      <c r="P117" s="89">
        <f t="shared" si="66"/>
        <v>2.1939199999999999</v>
      </c>
      <c r="Q117" s="89">
        <f t="shared" si="66"/>
        <v>2.2078799999999998</v>
      </c>
      <c r="R117" s="89">
        <f t="shared" si="66"/>
        <v>2.2063600000000001</v>
      </c>
      <c r="S117" s="89">
        <f t="shared" si="66"/>
        <v>2.1593800000000001</v>
      </c>
      <c r="T117" s="89">
        <f t="shared" si="66"/>
        <v>2.1834500000000001</v>
      </c>
      <c r="U117" s="89">
        <f t="shared" si="66"/>
        <v>2.2358699999999998</v>
      </c>
      <c r="V117" s="89">
        <f t="shared" si="66"/>
        <v>2.2406700000000002</v>
      </c>
      <c r="W117" s="89">
        <f t="shared" si="66"/>
        <v>2.18025</v>
      </c>
      <c r="X117" s="89">
        <f t="shared" si="66"/>
        <v>2.0443500000000001</v>
      </c>
      <c r="Y117" s="89">
        <f t="shared" si="66"/>
        <v>1.9444999999999999</v>
      </c>
      <c r="Z117" s="89">
        <f t="shared" si="66"/>
        <v>1.6525099999999999</v>
      </c>
      <c r="AA117" s="89">
        <f t="shared" si="66"/>
        <v>1.5120899999999999</v>
      </c>
    </row>
    <row r="118" spans="1:27" ht="12.75" hidden="1" customHeight="1" outlineLevel="1" x14ac:dyDescent="0.2">
      <c r="A118" s="99" t="s">
        <v>2525</v>
      </c>
      <c r="B118" s="60" t="s">
        <v>238</v>
      </c>
      <c r="C118" s="40" t="s">
        <v>79</v>
      </c>
      <c r="D118" s="41">
        <v>1226.54</v>
      </c>
      <c r="E118" s="41">
        <v>1172.03</v>
      </c>
      <c r="F118" s="41">
        <v>1122.1500000000001</v>
      </c>
      <c r="G118" s="41">
        <v>1111.0999999999999</v>
      </c>
      <c r="H118" s="41">
        <v>1163.22</v>
      </c>
      <c r="I118" s="41">
        <v>1246.07</v>
      </c>
      <c r="J118" s="41">
        <v>1440.41</v>
      </c>
      <c r="K118" s="41">
        <v>1748.21</v>
      </c>
      <c r="L118" s="41">
        <v>1944.67</v>
      </c>
      <c r="M118" s="41">
        <v>2000.78</v>
      </c>
      <c r="N118" s="41">
        <v>2003.8</v>
      </c>
      <c r="O118" s="41">
        <v>2066.62</v>
      </c>
      <c r="P118" s="41">
        <v>2035.75</v>
      </c>
      <c r="Q118" s="41">
        <v>2049.71</v>
      </c>
      <c r="R118" s="41">
        <v>2048.19</v>
      </c>
      <c r="S118" s="41">
        <v>2001.21</v>
      </c>
      <c r="T118" s="41">
        <v>2025.28</v>
      </c>
      <c r="U118" s="41">
        <v>2077.6999999999998</v>
      </c>
      <c r="V118" s="41">
        <v>2082.5</v>
      </c>
      <c r="W118" s="41">
        <v>2022.08</v>
      </c>
      <c r="X118" s="41">
        <v>1886.18</v>
      </c>
      <c r="Y118" s="41">
        <v>1786.33</v>
      </c>
      <c r="Z118" s="41">
        <v>1494.34</v>
      </c>
      <c r="AA118" s="41">
        <v>1353.92</v>
      </c>
    </row>
    <row r="119" spans="1:27" ht="12.75" hidden="1" customHeight="1" outlineLevel="1" x14ac:dyDescent="0.2">
      <c r="A119" s="99" t="s">
        <v>2526</v>
      </c>
      <c r="B119" s="60" t="s">
        <v>90</v>
      </c>
      <c r="C119" s="40" t="s">
        <v>79</v>
      </c>
      <c r="D119" s="41">
        <f t="shared" ref="D119:AA119" si="67">$D$9</f>
        <v>66.180000000000007</v>
      </c>
      <c r="E119" s="41">
        <f t="shared" si="67"/>
        <v>66.180000000000007</v>
      </c>
      <c r="F119" s="41">
        <f t="shared" si="67"/>
        <v>66.180000000000007</v>
      </c>
      <c r="G119" s="41">
        <f t="shared" si="67"/>
        <v>66.180000000000007</v>
      </c>
      <c r="H119" s="41">
        <f t="shared" si="67"/>
        <v>66.180000000000007</v>
      </c>
      <c r="I119" s="41">
        <f t="shared" si="67"/>
        <v>66.180000000000007</v>
      </c>
      <c r="J119" s="41">
        <f t="shared" si="67"/>
        <v>66.180000000000007</v>
      </c>
      <c r="K119" s="41">
        <f t="shared" si="67"/>
        <v>66.180000000000007</v>
      </c>
      <c r="L119" s="41">
        <f t="shared" si="67"/>
        <v>66.180000000000007</v>
      </c>
      <c r="M119" s="41">
        <f t="shared" si="67"/>
        <v>66.180000000000007</v>
      </c>
      <c r="N119" s="41">
        <f t="shared" si="67"/>
        <v>66.180000000000007</v>
      </c>
      <c r="O119" s="41">
        <f t="shared" si="67"/>
        <v>66.180000000000007</v>
      </c>
      <c r="P119" s="41">
        <f t="shared" si="67"/>
        <v>66.180000000000007</v>
      </c>
      <c r="Q119" s="41">
        <f t="shared" si="67"/>
        <v>66.180000000000007</v>
      </c>
      <c r="R119" s="41">
        <f t="shared" si="67"/>
        <v>66.180000000000007</v>
      </c>
      <c r="S119" s="41">
        <f t="shared" si="67"/>
        <v>66.180000000000007</v>
      </c>
      <c r="T119" s="41">
        <f t="shared" si="67"/>
        <v>66.180000000000007</v>
      </c>
      <c r="U119" s="41">
        <f t="shared" si="67"/>
        <v>66.180000000000007</v>
      </c>
      <c r="V119" s="41">
        <f t="shared" si="67"/>
        <v>66.180000000000007</v>
      </c>
      <c r="W119" s="41">
        <f t="shared" si="67"/>
        <v>66.180000000000007</v>
      </c>
      <c r="X119" s="41">
        <f t="shared" si="67"/>
        <v>66.180000000000007</v>
      </c>
      <c r="Y119" s="41">
        <f t="shared" si="67"/>
        <v>66.180000000000007</v>
      </c>
      <c r="Z119" s="41">
        <f t="shared" si="67"/>
        <v>66.180000000000007</v>
      </c>
      <c r="AA119" s="41">
        <f t="shared" si="67"/>
        <v>66.180000000000007</v>
      </c>
    </row>
    <row r="120" spans="1:27" ht="12.75" hidden="1" customHeight="1" outlineLevel="1" x14ac:dyDescent="0.2">
      <c r="A120" s="99" t="s">
        <v>2527</v>
      </c>
      <c r="B120" s="60" t="s">
        <v>83</v>
      </c>
      <c r="C120" s="40" t="s">
        <v>79</v>
      </c>
      <c r="D120" s="41">
        <v>3.72</v>
      </c>
      <c r="E120" s="41">
        <v>3.72</v>
      </c>
      <c r="F120" s="41">
        <v>3.72</v>
      </c>
      <c r="G120" s="41">
        <v>3.72</v>
      </c>
      <c r="H120" s="41">
        <v>3.72</v>
      </c>
      <c r="I120" s="41">
        <v>3.72</v>
      </c>
      <c r="J120" s="41">
        <v>3.72</v>
      </c>
      <c r="K120" s="41">
        <v>3.72</v>
      </c>
      <c r="L120" s="41">
        <v>3.72</v>
      </c>
      <c r="M120" s="41">
        <v>3.72</v>
      </c>
      <c r="N120" s="41">
        <v>3.72</v>
      </c>
      <c r="O120" s="41">
        <v>3.72</v>
      </c>
      <c r="P120" s="41">
        <v>3.72</v>
      </c>
      <c r="Q120" s="41">
        <v>3.72</v>
      </c>
      <c r="R120" s="41">
        <v>3.72</v>
      </c>
      <c r="S120" s="41">
        <v>3.72</v>
      </c>
      <c r="T120" s="41">
        <v>3.72</v>
      </c>
      <c r="U120" s="41">
        <v>3.72</v>
      </c>
      <c r="V120" s="41">
        <v>3.72</v>
      </c>
      <c r="W120" s="41">
        <v>3.72</v>
      </c>
      <c r="X120" s="41">
        <v>3.72</v>
      </c>
      <c r="Y120" s="41">
        <v>3.72</v>
      </c>
      <c r="Z120" s="41">
        <v>3.72</v>
      </c>
      <c r="AA120" s="41">
        <v>3.72</v>
      </c>
    </row>
    <row r="121" spans="1:27" ht="12.75" hidden="1" customHeight="1" outlineLevel="1" x14ac:dyDescent="0.2">
      <c r="A121" s="99" t="s">
        <v>2528</v>
      </c>
      <c r="B121" s="60" t="s">
        <v>81</v>
      </c>
      <c r="C121" s="40" t="s">
        <v>79</v>
      </c>
      <c r="D121" s="41">
        <f>$D$11</f>
        <v>88.27</v>
      </c>
      <c r="E121" s="41">
        <f t="shared" ref="E121:AA121" si="68">$D$11</f>
        <v>88.27</v>
      </c>
      <c r="F121" s="41">
        <f t="shared" si="68"/>
        <v>88.27</v>
      </c>
      <c r="G121" s="41">
        <f t="shared" si="68"/>
        <v>88.27</v>
      </c>
      <c r="H121" s="41">
        <f t="shared" si="68"/>
        <v>88.27</v>
      </c>
      <c r="I121" s="41">
        <f t="shared" si="68"/>
        <v>88.27</v>
      </c>
      <c r="J121" s="41">
        <f t="shared" si="68"/>
        <v>88.27</v>
      </c>
      <c r="K121" s="41">
        <f t="shared" si="68"/>
        <v>88.27</v>
      </c>
      <c r="L121" s="41">
        <f t="shared" si="68"/>
        <v>88.27</v>
      </c>
      <c r="M121" s="41">
        <f t="shared" si="68"/>
        <v>88.27</v>
      </c>
      <c r="N121" s="41">
        <f t="shared" si="68"/>
        <v>88.27</v>
      </c>
      <c r="O121" s="41">
        <f t="shared" si="68"/>
        <v>88.27</v>
      </c>
      <c r="P121" s="41">
        <f t="shared" si="68"/>
        <v>88.27</v>
      </c>
      <c r="Q121" s="41">
        <f t="shared" si="68"/>
        <v>88.27</v>
      </c>
      <c r="R121" s="41">
        <f t="shared" si="68"/>
        <v>88.27</v>
      </c>
      <c r="S121" s="41">
        <f t="shared" si="68"/>
        <v>88.27</v>
      </c>
      <c r="T121" s="41">
        <f t="shared" si="68"/>
        <v>88.27</v>
      </c>
      <c r="U121" s="41">
        <f t="shared" si="68"/>
        <v>88.27</v>
      </c>
      <c r="V121" s="41">
        <f t="shared" si="68"/>
        <v>88.27</v>
      </c>
      <c r="W121" s="41">
        <f t="shared" si="68"/>
        <v>88.27</v>
      </c>
      <c r="X121" s="41">
        <f t="shared" si="68"/>
        <v>88.27</v>
      </c>
      <c r="Y121" s="41">
        <f t="shared" si="68"/>
        <v>88.27</v>
      </c>
      <c r="Z121" s="41">
        <f t="shared" si="68"/>
        <v>88.27</v>
      </c>
      <c r="AA121" s="41">
        <f t="shared" si="68"/>
        <v>88.27</v>
      </c>
    </row>
    <row r="122" spans="1:27" ht="12.75" customHeight="1" collapsed="1" x14ac:dyDescent="0.2">
      <c r="A122" s="98" t="s">
        <v>2529</v>
      </c>
      <c r="B122" s="25" t="str">
        <f>"24"&amp;"."&amp;$B$801&amp;"."&amp;$B$802</f>
        <v>24.01.2024</v>
      </c>
      <c r="C122" s="88" t="s">
        <v>76</v>
      </c>
      <c r="D122" s="89">
        <f>ROUND(((D123+D124+D126+D125)/1000),5)</f>
        <v>1.42624</v>
      </c>
      <c r="E122" s="89">
        <f>ROUND(((E123+E124+E126+E125)/1000),5)</f>
        <v>1.35161</v>
      </c>
      <c r="F122" s="89">
        <f>ROUND(((F123+F124+F126+F125)/1000),5)</f>
        <v>1.3228899999999999</v>
      </c>
      <c r="G122" s="89">
        <f t="shared" ref="G122:AA122" si="69">ROUND(((G123+G124+G126+G125)/1000),5)</f>
        <v>1.32911</v>
      </c>
      <c r="H122" s="89">
        <f t="shared" si="69"/>
        <v>1.3740300000000001</v>
      </c>
      <c r="I122" s="89">
        <f t="shared" si="69"/>
        <v>1.4401200000000001</v>
      </c>
      <c r="J122" s="89">
        <f t="shared" si="69"/>
        <v>1.66951</v>
      </c>
      <c r="K122" s="89">
        <f t="shared" si="69"/>
        <v>2.048</v>
      </c>
      <c r="L122" s="89">
        <f t="shared" si="69"/>
        <v>2.2431299999999998</v>
      </c>
      <c r="M122" s="89">
        <f t="shared" si="69"/>
        <v>2.2809400000000002</v>
      </c>
      <c r="N122" s="89">
        <f t="shared" si="69"/>
        <v>2.28748</v>
      </c>
      <c r="O122" s="89">
        <f t="shared" si="69"/>
        <v>2.3317899999999998</v>
      </c>
      <c r="P122" s="89">
        <f t="shared" si="69"/>
        <v>2.3037100000000001</v>
      </c>
      <c r="Q122" s="89">
        <f t="shared" si="69"/>
        <v>2.3067299999999999</v>
      </c>
      <c r="R122" s="89">
        <f t="shared" si="69"/>
        <v>2.2999399999999999</v>
      </c>
      <c r="S122" s="89">
        <f t="shared" si="69"/>
        <v>2.2627299999999999</v>
      </c>
      <c r="T122" s="89">
        <f t="shared" si="69"/>
        <v>2.2856999999999998</v>
      </c>
      <c r="U122" s="89">
        <f t="shared" si="69"/>
        <v>2.28424</v>
      </c>
      <c r="V122" s="89">
        <f t="shared" si="69"/>
        <v>2.2860399999999998</v>
      </c>
      <c r="W122" s="89">
        <f t="shared" si="69"/>
        <v>2.2327499999999998</v>
      </c>
      <c r="X122" s="89">
        <f t="shared" si="69"/>
        <v>2.2026300000000001</v>
      </c>
      <c r="Y122" s="89">
        <f t="shared" si="69"/>
        <v>1.9757100000000001</v>
      </c>
      <c r="Z122" s="89">
        <f t="shared" si="69"/>
        <v>1.67455</v>
      </c>
      <c r="AA122" s="89">
        <f t="shared" si="69"/>
        <v>1.5971900000000001</v>
      </c>
    </row>
    <row r="123" spans="1:27" ht="12.75" hidden="1" customHeight="1" outlineLevel="1" x14ac:dyDescent="0.2">
      <c r="A123" s="99" t="s">
        <v>2530</v>
      </c>
      <c r="B123" s="60" t="s">
        <v>238</v>
      </c>
      <c r="C123" s="40" t="s">
        <v>79</v>
      </c>
      <c r="D123" s="41">
        <v>1268.07</v>
      </c>
      <c r="E123" s="41">
        <v>1193.44</v>
      </c>
      <c r="F123" s="41">
        <v>1164.72</v>
      </c>
      <c r="G123" s="41">
        <v>1170.94</v>
      </c>
      <c r="H123" s="41">
        <v>1215.8599999999999</v>
      </c>
      <c r="I123" s="41">
        <v>1281.95</v>
      </c>
      <c r="J123" s="41">
        <v>1511.34</v>
      </c>
      <c r="K123" s="41">
        <v>1889.83</v>
      </c>
      <c r="L123" s="41">
        <v>2084.96</v>
      </c>
      <c r="M123" s="41">
        <v>2122.77</v>
      </c>
      <c r="N123" s="41">
        <v>2129.31</v>
      </c>
      <c r="O123" s="41">
        <v>2173.62</v>
      </c>
      <c r="P123" s="41">
        <v>2145.54</v>
      </c>
      <c r="Q123" s="41">
        <v>2148.56</v>
      </c>
      <c r="R123" s="41">
        <v>2141.77</v>
      </c>
      <c r="S123" s="41">
        <v>2104.56</v>
      </c>
      <c r="T123" s="41">
        <v>2127.5300000000002</v>
      </c>
      <c r="U123" s="41">
        <v>2126.0700000000002</v>
      </c>
      <c r="V123" s="41">
        <v>2127.87</v>
      </c>
      <c r="W123" s="41">
        <v>2074.58</v>
      </c>
      <c r="X123" s="41">
        <v>2044.46</v>
      </c>
      <c r="Y123" s="41">
        <v>1817.54</v>
      </c>
      <c r="Z123" s="41">
        <v>1516.38</v>
      </c>
      <c r="AA123" s="41">
        <v>1439.02</v>
      </c>
    </row>
    <row r="124" spans="1:27" ht="12.75" hidden="1" customHeight="1" outlineLevel="1" x14ac:dyDescent="0.2">
      <c r="A124" s="99" t="s">
        <v>2531</v>
      </c>
      <c r="B124" s="60" t="s">
        <v>90</v>
      </c>
      <c r="C124" s="40" t="s">
        <v>79</v>
      </c>
      <c r="D124" s="41">
        <f t="shared" ref="D124:AA124" si="70">$D$9</f>
        <v>66.180000000000007</v>
      </c>
      <c r="E124" s="41">
        <f t="shared" si="70"/>
        <v>66.180000000000007</v>
      </c>
      <c r="F124" s="41">
        <f t="shared" si="70"/>
        <v>66.180000000000007</v>
      </c>
      <c r="G124" s="41">
        <f t="shared" si="70"/>
        <v>66.180000000000007</v>
      </c>
      <c r="H124" s="41">
        <f t="shared" si="70"/>
        <v>66.180000000000007</v>
      </c>
      <c r="I124" s="41">
        <f t="shared" si="70"/>
        <v>66.180000000000007</v>
      </c>
      <c r="J124" s="41">
        <f t="shared" si="70"/>
        <v>66.180000000000007</v>
      </c>
      <c r="K124" s="41">
        <f t="shared" si="70"/>
        <v>66.180000000000007</v>
      </c>
      <c r="L124" s="41">
        <f t="shared" si="70"/>
        <v>66.180000000000007</v>
      </c>
      <c r="M124" s="41">
        <f t="shared" si="70"/>
        <v>66.180000000000007</v>
      </c>
      <c r="N124" s="41">
        <f t="shared" si="70"/>
        <v>66.180000000000007</v>
      </c>
      <c r="O124" s="41">
        <f t="shared" si="70"/>
        <v>66.180000000000007</v>
      </c>
      <c r="P124" s="41">
        <f t="shared" si="70"/>
        <v>66.180000000000007</v>
      </c>
      <c r="Q124" s="41">
        <f t="shared" si="70"/>
        <v>66.180000000000007</v>
      </c>
      <c r="R124" s="41">
        <f t="shared" si="70"/>
        <v>66.180000000000007</v>
      </c>
      <c r="S124" s="41">
        <f t="shared" si="70"/>
        <v>66.180000000000007</v>
      </c>
      <c r="T124" s="41">
        <f t="shared" si="70"/>
        <v>66.180000000000007</v>
      </c>
      <c r="U124" s="41">
        <f t="shared" si="70"/>
        <v>66.180000000000007</v>
      </c>
      <c r="V124" s="41">
        <f t="shared" si="70"/>
        <v>66.180000000000007</v>
      </c>
      <c r="W124" s="41">
        <f t="shared" si="70"/>
        <v>66.180000000000007</v>
      </c>
      <c r="X124" s="41">
        <f t="shared" si="70"/>
        <v>66.180000000000007</v>
      </c>
      <c r="Y124" s="41">
        <f t="shared" si="70"/>
        <v>66.180000000000007</v>
      </c>
      <c r="Z124" s="41">
        <f t="shared" si="70"/>
        <v>66.180000000000007</v>
      </c>
      <c r="AA124" s="41">
        <f t="shared" si="70"/>
        <v>66.180000000000007</v>
      </c>
    </row>
    <row r="125" spans="1:27" ht="12.75" hidden="1" customHeight="1" outlineLevel="1" x14ac:dyDescent="0.2">
      <c r="A125" s="99" t="s">
        <v>2532</v>
      </c>
      <c r="B125" s="60" t="s">
        <v>83</v>
      </c>
      <c r="C125" s="40" t="s">
        <v>79</v>
      </c>
      <c r="D125" s="41">
        <v>3.72</v>
      </c>
      <c r="E125" s="41">
        <v>3.72</v>
      </c>
      <c r="F125" s="41">
        <v>3.72</v>
      </c>
      <c r="G125" s="41">
        <v>3.72</v>
      </c>
      <c r="H125" s="41">
        <v>3.72</v>
      </c>
      <c r="I125" s="41">
        <v>3.72</v>
      </c>
      <c r="J125" s="41">
        <v>3.72</v>
      </c>
      <c r="K125" s="41">
        <v>3.72</v>
      </c>
      <c r="L125" s="41">
        <v>3.72</v>
      </c>
      <c r="M125" s="41">
        <v>3.72</v>
      </c>
      <c r="N125" s="41">
        <v>3.72</v>
      </c>
      <c r="O125" s="41">
        <v>3.72</v>
      </c>
      <c r="P125" s="41">
        <v>3.72</v>
      </c>
      <c r="Q125" s="41">
        <v>3.72</v>
      </c>
      <c r="R125" s="41">
        <v>3.72</v>
      </c>
      <c r="S125" s="41">
        <v>3.72</v>
      </c>
      <c r="T125" s="41">
        <v>3.72</v>
      </c>
      <c r="U125" s="41">
        <v>3.72</v>
      </c>
      <c r="V125" s="41">
        <v>3.72</v>
      </c>
      <c r="W125" s="41">
        <v>3.72</v>
      </c>
      <c r="X125" s="41">
        <v>3.72</v>
      </c>
      <c r="Y125" s="41">
        <v>3.72</v>
      </c>
      <c r="Z125" s="41">
        <v>3.72</v>
      </c>
      <c r="AA125" s="41">
        <v>3.72</v>
      </c>
    </row>
    <row r="126" spans="1:27" ht="12.75" hidden="1" customHeight="1" outlineLevel="1" x14ac:dyDescent="0.2">
      <c r="A126" s="99" t="s">
        <v>2533</v>
      </c>
      <c r="B126" s="60" t="s">
        <v>81</v>
      </c>
      <c r="C126" s="40" t="s">
        <v>79</v>
      </c>
      <c r="D126" s="41">
        <f>$D$11</f>
        <v>88.27</v>
      </c>
      <c r="E126" s="41">
        <f t="shared" ref="E126:AA126" si="71">$D$11</f>
        <v>88.27</v>
      </c>
      <c r="F126" s="41">
        <f t="shared" si="71"/>
        <v>88.27</v>
      </c>
      <c r="G126" s="41">
        <f t="shared" si="71"/>
        <v>88.27</v>
      </c>
      <c r="H126" s="41">
        <f t="shared" si="71"/>
        <v>88.27</v>
      </c>
      <c r="I126" s="41">
        <f t="shared" si="71"/>
        <v>88.27</v>
      </c>
      <c r="J126" s="41">
        <f t="shared" si="71"/>
        <v>88.27</v>
      </c>
      <c r="K126" s="41">
        <f t="shared" si="71"/>
        <v>88.27</v>
      </c>
      <c r="L126" s="41">
        <f t="shared" si="71"/>
        <v>88.27</v>
      </c>
      <c r="M126" s="41">
        <f t="shared" si="71"/>
        <v>88.27</v>
      </c>
      <c r="N126" s="41">
        <f t="shared" si="71"/>
        <v>88.27</v>
      </c>
      <c r="O126" s="41">
        <f t="shared" si="71"/>
        <v>88.27</v>
      </c>
      <c r="P126" s="41">
        <f t="shared" si="71"/>
        <v>88.27</v>
      </c>
      <c r="Q126" s="41">
        <f t="shared" si="71"/>
        <v>88.27</v>
      </c>
      <c r="R126" s="41">
        <f t="shared" si="71"/>
        <v>88.27</v>
      </c>
      <c r="S126" s="41">
        <f t="shared" si="71"/>
        <v>88.27</v>
      </c>
      <c r="T126" s="41">
        <f t="shared" si="71"/>
        <v>88.27</v>
      </c>
      <c r="U126" s="41">
        <f t="shared" si="71"/>
        <v>88.27</v>
      </c>
      <c r="V126" s="41">
        <f t="shared" si="71"/>
        <v>88.27</v>
      </c>
      <c r="W126" s="41">
        <f t="shared" si="71"/>
        <v>88.27</v>
      </c>
      <c r="X126" s="41">
        <f t="shared" si="71"/>
        <v>88.27</v>
      </c>
      <c r="Y126" s="41">
        <f t="shared" si="71"/>
        <v>88.27</v>
      </c>
      <c r="Z126" s="41">
        <f t="shared" si="71"/>
        <v>88.27</v>
      </c>
      <c r="AA126" s="41">
        <f t="shared" si="71"/>
        <v>88.27</v>
      </c>
    </row>
    <row r="127" spans="1:27" ht="12.75" customHeight="1" collapsed="1" x14ac:dyDescent="0.2">
      <c r="A127" s="98" t="s">
        <v>2534</v>
      </c>
      <c r="B127" s="25" t="str">
        <f>"25"&amp;"."&amp;$B$801&amp;"."&amp;$B$802</f>
        <v>25.01.2024</v>
      </c>
      <c r="C127" s="88" t="s">
        <v>76</v>
      </c>
      <c r="D127" s="89">
        <f>ROUND(((D128+D129+D131+D130)/1000),5)</f>
        <v>1.45075</v>
      </c>
      <c r="E127" s="89">
        <f>ROUND(((E128+E129+E131+E130)/1000),5)</f>
        <v>1.38554</v>
      </c>
      <c r="F127" s="89">
        <f>ROUND(((F128+F129+F131+F130)/1000),5)</f>
        <v>1.3478300000000001</v>
      </c>
      <c r="G127" s="89">
        <f t="shared" ref="G127:AA127" si="72">ROUND(((G128+G129+G131+G130)/1000),5)</f>
        <v>1.34996</v>
      </c>
      <c r="H127" s="89">
        <f t="shared" si="72"/>
        <v>1.38893</v>
      </c>
      <c r="I127" s="89">
        <f t="shared" si="72"/>
        <v>1.51355</v>
      </c>
      <c r="J127" s="89">
        <f t="shared" si="72"/>
        <v>1.7324299999999999</v>
      </c>
      <c r="K127" s="89">
        <f t="shared" si="72"/>
        <v>2.0169999999999999</v>
      </c>
      <c r="L127" s="89">
        <f t="shared" si="72"/>
        <v>2.2153299999999998</v>
      </c>
      <c r="M127" s="89">
        <f t="shared" si="72"/>
        <v>2.2673899999999998</v>
      </c>
      <c r="N127" s="89">
        <f t="shared" si="72"/>
        <v>2.2844500000000001</v>
      </c>
      <c r="O127" s="89">
        <f t="shared" si="72"/>
        <v>2.3137400000000001</v>
      </c>
      <c r="P127" s="89">
        <f t="shared" si="72"/>
        <v>2.2907299999999999</v>
      </c>
      <c r="Q127" s="89">
        <f t="shared" si="72"/>
        <v>2.30674</v>
      </c>
      <c r="R127" s="89">
        <f t="shared" si="72"/>
        <v>2.2910300000000001</v>
      </c>
      <c r="S127" s="89">
        <f t="shared" si="72"/>
        <v>2.2461899999999999</v>
      </c>
      <c r="T127" s="89">
        <f t="shared" si="72"/>
        <v>2.2888899999999999</v>
      </c>
      <c r="U127" s="89">
        <f t="shared" si="72"/>
        <v>2.2984300000000002</v>
      </c>
      <c r="V127" s="89">
        <f t="shared" si="72"/>
        <v>2.3132299999999999</v>
      </c>
      <c r="W127" s="89">
        <f t="shared" si="72"/>
        <v>2.26579</v>
      </c>
      <c r="X127" s="89">
        <f t="shared" si="72"/>
        <v>2.1140300000000001</v>
      </c>
      <c r="Y127" s="89">
        <f t="shared" si="72"/>
        <v>1.9470499999999999</v>
      </c>
      <c r="Z127" s="89">
        <f t="shared" si="72"/>
        <v>1.6822699999999999</v>
      </c>
      <c r="AA127" s="89">
        <f t="shared" si="72"/>
        <v>1.57331</v>
      </c>
    </row>
    <row r="128" spans="1:27" ht="12.75" hidden="1" customHeight="1" outlineLevel="1" x14ac:dyDescent="0.2">
      <c r="A128" s="99" t="s">
        <v>2535</v>
      </c>
      <c r="B128" s="60" t="s">
        <v>238</v>
      </c>
      <c r="C128" s="40" t="s">
        <v>79</v>
      </c>
      <c r="D128" s="41">
        <v>1292.58</v>
      </c>
      <c r="E128" s="41">
        <v>1227.3699999999999</v>
      </c>
      <c r="F128" s="41">
        <v>1189.6600000000001</v>
      </c>
      <c r="G128" s="41">
        <v>1191.79</v>
      </c>
      <c r="H128" s="41">
        <v>1230.76</v>
      </c>
      <c r="I128" s="41">
        <v>1355.38</v>
      </c>
      <c r="J128" s="41">
        <v>1574.26</v>
      </c>
      <c r="K128" s="41">
        <v>1858.83</v>
      </c>
      <c r="L128" s="41">
        <v>2057.16</v>
      </c>
      <c r="M128" s="41">
        <v>2109.2199999999998</v>
      </c>
      <c r="N128" s="41">
        <v>2126.2800000000002</v>
      </c>
      <c r="O128" s="41">
        <v>2155.5700000000002</v>
      </c>
      <c r="P128" s="41">
        <v>2132.56</v>
      </c>
      <c r="Q128" s="41">
        <v>2148.5700000000002</v>
      </c>
      <c r="R128" s="41">
        <v>2132.86</v>
      </c>
      <c r="S128" s="41">
        <v>2088.02</v>
      </c>
      <c r="T128" s="41">
        <v>2130.7199999999998</v>
      </c>
      <c r="U128" s="41">
        <v>2140.2600000000002</v>
      </c>
      <c r="V128" s="41">
        <v>2155.06</v>
      </c>
      <c r="W128" s="41">
        <v>2107.62</v>
      </c>
      <c r="X128" s="41">
        <v>1955.86</v>
      </c>
      <c r="Y128" s="41">
        <v>1788.88</v>
      </c>
      <c r="Z128" s="41">
        <v>1524.1</v>
      </c>
      <c r="AA128" s="41">
        <v>1415.14</v>
      </c>
    </row>
    <row r="129" spans="1:27" ht="12.75" hidden="1" customHeight="1" outlineLevel="1" x14ac:dyDescent="0.2">
      <c r="A129" s="99" t="s">
        <v>2536</v>
      </c>
      <c r="B129" s="60" t="s">
        <v>90</v>
      </c>
      <c r="C129" s="40" t="s">
        <v>79</v>
      </c>
      <c r="D129" s="41">
        <f t="shared" ref="D129:AA129" si="73">$D$9</f>
        <v>66.180000000000007</v>
      </c>
      <c r="E129" s="41">
        <f t="shared" si="73"/>
        <v>66.180000000000007</v>
      </c>
      <c r="F129" s="41">
        <f t="shared" si="73"/>
        <v>66.180000000000007</v>
      </c>
      <c r="G129" s="41">
        <f t="shared" si="73"/>
        <v>66.180000000000007</v>
      </c>
      <c r="H129" s="41">
        <f t="shared" si="73"/>
        <v>66.180000000000007</v>
      </c>
      <c r="I129" s="41">
        <f t="shared" si="73"/>
        <v>66.180000000000007</v>
      </c>
      <c r="J129" s="41">
        <f t="shared" si="73"/>
        <v>66.180000000000007</v>
      </c>
      <c r="K129" s="41">
        <f t="shared" si="73"/>
        <v>66.180000000000007</v>
      </c>
      <c r="L129" s="41">
        <f t="shared" si="73"/>
        <v>66.180000000000007</v>
      </c>
      <c r="M129" s="41">
        <f t="shared" si="73"/>
        <v>66.180000000000007</v>
      </c>
      <c r="N129" s="41">
        <f t="shared" si="73"/>
        <v>66.180000000000007</v>
      </c>
      <c r="O129" s="41">
        <f t="shared" si="73"/>
        <v>66.180000000000007</v>
      </c>
      <c r="P129" s="41">
        <f t="shared" si="73"/>
        <v>66.180000000000007</v>
      </c>
      <c r="Q129" s="41">
        <f t="shared" si="73"/>
        <v>66.180000000000007</v>
      </c>
      <c r="R129" s="41">
        <f t="shared" si="73"/>
        <v>66.180000000000007</v>
      </c>
      <c r="S129" s="41">
        <f t="shared" si="73"/>
        <v>66.180000000000007</v>
      </c>
      <c r="T129" s="41">
        <f t="shared" si="73"/>
        <v>66.180000000000007</v>
      </c>
      <c r="U129" s="41">
        <f t="shared" si="73"/>
        <v>66.180000000000007</v>
      </c>
      <c r="V129" s="41">
        <f t="shared" si="73"/>
        <v>66.180000000000007</v>
      </c>
      <c r="W129" s="41">
        <f t="shared" si="73"/>
        <v>66.180000000000007</v>
      </c>
      <c r="X129" s="41">
        <f t="shared" si="73"/>
        <v>66.180000000000007</v>
      </c>
      <c r="Y129" s="41">
        <f t="shared" si="73"/>
        <v>66.180000000000007</v>
      </c>
      <c r="Z129" s="41">
        <f t="shared" si="73"/>
        <v>66.180000000000007</v>
      </c>
      <c r="AA129" s="41">
        <f t="shared" si="73"/>
        <v>66.180000000000007</v>
      </c>
    </row>
    <row r="130" spans="1:27" ht="12.75" hidden="1" customHeight="1" outlineLevel="1" x14ac:dyDescent="0.2">
      <c r="A130" s="99" t="s">
        <v>2537</v>
      </c>
      <c r="B130" s="60" t="s">
        <v>83</v>
      </c>
      <c r="C130" s="40" t="s">
        <v>79</v>
      </c>
      <c r="D130" s="41">
        <v>3.72</v>
      </c>
      <c r="E130" s="41">
        <v>3.72</v>
      </c>
      <c r="F130" s="41">
        <v>3.72</v>
      </c>
      <c r="G130" s="41">
        <v>3.72</v>
      </c>
      <c r="H130" s="41">
        <v>3.72</v>
      </c>
      <c r="I130" s="41">
        <v>3.72</v>
      </c>
      <c r="J130" s="41">
        <v>3.72</v>
      </c>
      <c r="K130" s="41">
        <v>3.72</v>
      </c>
      <c r="L130" s="41">
        <v>3.72</v>
      </c>
      <c r="M130" s="41">
        <v>3.72</v>
      </c>
      <c r="N130" s="41">
        <v>3.72</v>
      </c>
      <c r="O130" s="41">
        <v>3.72</v>
      </c>
      <c r="P130" s="41">
        <v>3.72</v>
      </c>
      <c r="Q130" s="41">
        <v>3.72</v>
      </c>
      <c r="R130" s="41">
        <v>3.72</v>
      </c>
      <c r="S130" s="41">
        <v>3.72</v>
      </c>
      <c r="T130" s="41">
        <v>3.72</v>
      </c>
      <c r="U130" s="41">
        <v>3.72</v>
      </c>
      <c r="V130" s="41">
        <v>3.72</v>
      </c>
      <c r="W130" s="41">
        <v>3.72</v>
      </c>
      <c r="X130" s="41">
        <v>3.72</v>
      </c>
      <c r="Y130" s="41">
        <v>3.72</v>
      </c>
      <c r="Z130" s="41">
        <v>3.72</v>
      </c>
      <c r="AA130" s="41">
        <v>3.72</v>
      </c>
    </row>
    <row r="131" spans="1:27" ht="12.75" hidden="1" customHeight="1" outlineLevel="1" x14ac:dyDescent="0.2">
      <c r="A131" s="99" t="s">
        <v>2538</v>
      </c>
      <c r="B131" s="60" t="s">
        <v>81</v>
      </c>
      <c r="C131" s="40" t="s">
        <v>79</v>
      </c>
      <c r="D131" s="41">
        <f>$D$11</f>
        <v>88.27</v>
      </c>
      <c r="E131" s="41">
        <f t="shared" ref="E131:AA131" si="74">$D$11</f>
        <v>88.27</v>
      </c>
      <c r="F131" s="41">
        <f t="shared" si="74"/>
        <v>88.27</v>
      </c>
      <c r="G131" s="41">
        <f t="shared" si="74"/>
        <v>88.27</v>
      </c>
      <c r="H131" s="41">
        <f t="shared" si="74"/>
        <v>88.27</v>
      </c>
      <c r="I131" s="41">
        <f t="shared" si="74"/>
        <v>88.27</v>
      </c>
      <c r="J131" s="41">
        <f t="shared" si="74"/>
        <v>88.27</v>
      </c>
      <c r="K131" s="41">
        <f t="shared" si="74"/>
        <v>88.27</v>
      </c>
      <c r="L131" s="41">
        <f t="shared" si="74"/>
        <v>88.27</v>
      </c>
      <c r="M131" s="41">
        <f t="shared" si="74"/>
        <v>88.27</v>
      </c>
      <c r="N131" s="41">
        <f t="shared" si="74"/>
        <v>88.27</v>
      </c>
      <c r="O131" s="41">
        <f t="shared" si="74"/>
        <v>88.27</v>
      </c>
      <c r="P131" s="41">
        <f t="shared" si="74"/>
        <v>88.27</v>
      </c>
      <c r="Q131" s="41">
        <f t="shared" si="74"/>
        <v>88.27</v>
      </c>
      <c r="R131" s="41">
        <f t="shared" si="74"/>
        <v>88.27</v>
      </c>
      <c r="S131" s="41">
        <f t="shared" si="74"/>
        <v>88.27</v>
      </c>
      <c r="T131" s="41">
        <f t="shared" si="74"/>
        <v>88.27</v>
      </c>
      <c r="U131" s="41">
        <f t="shared" si="74"/>
        <v>88.27</v>
      </c>
      <c r="V131" s="41">
        <f t="shared" si="74"/>
        <v>88.27</v>
      </c>
      <c r="W131" s="41">
        <f t="shared" si="74"/>
        <v>88.27</v>
      </c>
      <c r="X131" s="41">
        <f t="shared" si="74"/>
        <v>88.27</v>
      </c>
      <c r="Y131" s="41">
        <f t="shared" si="74"/>
        <v>88.27</v>
      </c>
      <c r="Z131" s="41">
        <f t="shared" si="74"/>
        <v>88.27</v>
      </c>
      <c r="AA131" s="41">
        <f t="shared" si="74"/>
        <v>88.27</v>
      </c>
    </row>
    <row r="132" spans="1:27" ht="12.75" customHeight="1" collapsed="1" x14ac:dyDescent="0.2">
      <c r="A132" s="98" t="s">
        <v>2539</v>
      </c>
      <c r="B132" s="25" t="str">
        <f>"26"&amp;"."&amp;$B$801&amp;"."&amp;$B$802</f>
        <v>26.01.2024</v>
      </c>
      <c r="C132" s="88" t="s">
        <v>76</v>
      </c>
      <c r="D132" s="89">
        <f>ROUND(((D133+D134+D136+D135)/1000),5)</f>
        <v>1.43268</v>
      </c>
      <c r="E132" s="89">
        <f>ROUND(((E133+E134+E136+E135)/1000),5)</f>
        <v>1.34701</v>
      </c>
      <c r="F132" s="89">
        <f>ROUND(((F133+F134+F136+F135)/1000),5)</f>
        <v>1.33291</v>
      </c>
      <c r="G132" s="89">
        <f t="shared" ref="G132:AA132" si="75">ROUND(((G133+G134+G136+G135)/1000),5)</f>
        <v>1.3341400000000001</v>
      </c>
      <c r="H132" s="89">
        <f t="shared" si="75"/>
        <v>1.3520700000000001</v>
      </c>
      <c r="I132" s="89">
        <f t="shared" si="75"/>
        <v>1.47692</v>
      </c>
      <c r="J132" s="89">
        <f t="shared" si="75"/>
        <v>1.6334500000000001</v>
      </c>
      <c r="K132" s="89">
        <f t="shared" si="75"/>
        <v>2.0088900000000001</v>
      </c>
      <c r="L132" s="89">
        <f t="shared" si="75"/>
        <v>2.18045</v>
      </c>
      <c r="M132" s="89">
        <f t="shared" si="75"/>
        <v>2.19503</v>
      </c>
      <c r="N132" s="89">
        <f t="shared" si="75"/>
        <v>2.20974</v>
      </c>
      <c r="O132" s="89">
        <f t="shared" si="75"/>
        <v>2.2639999999999998</v>
      </c>
      <c r="P132" s="89">
        <f t="shared" si="75"/>
        <v>2.2431399999999999</v>
      </c>
      <c r="Q132" s="89">
        <f t="shared" si="75"/>
        <v>2.2521599999999999</v>
      </c>
      <c r="R132" s="89">
        <f t="shared" si="75"/>
        <v>2.2537699999999998</v>
      </c>
      <c r="S132" s="89">
        <f t="shared" si="75"/>
        <v>2.1956500000000001</v>
      </c>
      <c r="T132" s="89">
        <f t="shared" si="75"/>
        <v>2.1933799999999999</v>
      </c>
      <c r="U132" s="89">
        <f t="shared" si="75"/>
        <v>2.20607</v>
      </c>
      <c r="V132" s="89">
        <f t="shared" si="75"/>
        <v>2.1787399999999999</v>
      </c>
      <c r="W132" s="89">
        <f t="shared" si="75"/>
        <v>2.1995200000000001</v>
      </c>
      <c r="X132" s="89">
        <f t="shared" si="75"/>
        <v>2.0729799999999998</v>
      </c>
      <c r="Y132" s="89">
        <f t="shared" si="75"/>
        <v>1.9496100000000001</v>
      </c>
      <c r="Z132" s="89">
        <f t="shared" si="75"/>
        <v>1.6651899999999999</v>
      </c>
      <c r="AA132" s="89">
        <f t="shared" si="75"/>
        <v>1.6110599999999999</v>
      </c>
    </row>
    <row r="133" spans="1:27" ht="12.75" hidden="1" customHeight="1" outlineLevel="1" x14ac:dyDescent="0.2">
      <c r="A133" s="99" t="s">
        <v>2540</v>
      </c>
      <c r="B133" s="60" t="s">
        <v>238</v>
      </c>
      <c r="C133" s="40" t="s">
        <v>79</v>
      </c>
      <c r="D133" s="41">
        <v>1274.51</v>
      </c>
      <c r="E133" s="41">
        <v>1188.8399999999999</v>
      </c>
      <c r="F133" s="41">
        <v>1174.74</v>
      </c>
      <c r="G133" s="41">
        <v>1175.97</v>
      </c>
      <c r="H133" s="41">
        <v>1193.9000000000001</v>
      </c>
      <c r="I133" s="41">
        <v>1318.75</v>
      </c>
      <c r="J133" s="41">
        <v>1475.28</v>
      </c>
      <c r="K133" s="41">
        <v>1850.72</v>
      </c>
      <c r="L133" s="41">
        <v>2022.28</v>
      </c>
      <c r="M133" s="41">
        <v>2036.86</v>
      </c>
      <c r="N133" s="41">
        <v>2051.5700000000002</v>
      </c>
      <c r="O133" s="41">
        <v>2105.83</v>
      </c>
      <c r="P133" s="41">
        <v>2084.9699999999998</v>
      </c>
      <c r="Q133" s="41">
        <v>2093.9899999999998</v>
      </c>
      <c r="R133" s="41">
        <v>2095.6</v>
      </c>
      <c r="S133" s="41">
        <v>2037.48</v>
      </c>
      <c r="T133" s="41">
        <v>2035.21</v>
      </c>
      <c r="U133" s="41">
        <v>2047.9</v>
      </c>
      <c r="V133" s="41">
        <v>2020.57</v>
      </c>
      <c r="W133" s="41">
        <v>2041.35</v>
      </c>
      <c r="X133" s="41">
        <v>1914.81</v>
      </c>
      <c r="Y133" s="41">
        <v>1791.44</v>
      </c>
      <c r="Z133" s="41">
        <v>1507.02</v>
      </c>
      <c r="AA133" s="41">
        <v>1452.89</v>
      </c>
    </row>
    <row r="134" spans="1:27" ht="12.75" hidden="1" customHeight="1" outlineLevel="1" x14ac:dyDescent="0.2">
      <c r="A134" s="99" t="s">
        <v>2541</v>
      </c>
      <c r="B134" s="60" t="s">
        <v>90</v>
      </c>
      <c r="C134" s="40" t="s">
        <v>79</v>
      </c>
      <c r="D134" s="41">
        <f t="shared" ref="D134:AA134" si="76">$D$9</f>
        <v>66.180000000000007</v>
      </c>
      <c r="E134" s="41">
        <f t="shared" si="76"/>
        <v>66.180000000000007</v>
      </c>
      <c r="F134" s="41">
        <f t="shared" si="76"/>
        <v>66.180000000000007</v>
      </c>
      <c r="G134" s="41">
        <f t="shared" si="76"/>
        <v>66.180000000000007</v>
      </c>
      <c r="H134" s="41">
        <f t="shared" si="76"/>
        <v>66.180000000000007</v>
      </c>
      <c r="I134" s="41">
        <f t="shared" si="76"/>
        <v>66.180000000000007</v>
      </c>
      <c r="J134" s="41">
        <f t="shared" si="76"/>
        <v>66.180000000000007</v>
      </c>
      <c r="K134" s="41">
        <f t="shared" si="76"/>
        <v>66.180000000000007</v>
      </c>
      <c r="L134" s="41">
        <f t="shared" si="76"/>
        <v>66.180000000000007</v>
      </c>
      <c r="M134" s="41">
        <f t="shared" si="76"/>
        <v>66.180000000000007</v>
      </c>
      <c r="N134" s="41">
        <f t="shared" si="76"/>
        <v>66.180000000000007</v>
      </c>
      <c r="O134" s="41">
        <f t="shared" si="76"/>
        <v>66.180000000000007</v>
      </c>
      <c r="P134" s="41">
        <f t="shared" si="76"/>
        <v>66.180000000000007</v>
      </c>
      <c r="Q134" s="41">
        <f t="shared" si="76"/>
        <v>66.180000000000007</v>
      </c>
      <c r="R134" s="41">
        <f t="shared" si="76"/>
        <v>66.180000000000007</v>
      </c>
      <c r="S134" s="41">
        <f t="shared" si="76"/>
        <v>66.180000000000007</v>
      </c>
      <c r="T134" s="41">
        <f t="shared" si="76"/>
        <v>66.180000000000007</v>
      </c>
      <c r="U134" s="41">
        <f t="shared" si="76"/>
        <v>66.180000000000007</v>
      </c>
      <c r="V134" s="41">
        <f t="shared" si="76"/>
        <v>66.180000000000007</v>
      </c>
      <c r="W134" s="41">
        <f t="shared" si="76"/>
        <v>66.180000000000007</v>
      </c>
      <c r="X134" s="41">
        <f t="shared" si="76"/>
        <v>66.180000000000007</v>
      </c>
      <c r="Y134" s="41">
        <f t="shared" si="76"/>
        <v>66.180000000000007</v>
      </c>
      <c r="Z134" s="41">
        <f t="shared" si="76"/>
        <v>66.180000000000007</v>
      </c>
      <c r="AA134" s="41">
        <f t="shared" si="76"/>
        <v>66.180000000000007</v>
      </c>
    </row>
    <row r="135" spans="1:27" ht="12.75" hidden="1" customHeight="1" outlineLevel="1" x14ac:dyDescent="0.2">
      <c r="A135" s="99" t="s">
        <v>2542</v>
      </c>
      <c r="B135" s="60" t="s">
        <v>83</v>
      </c>
      <c r="C135" s="40" t="s">
        <v>79</v>
      </c>
      <c r="D135" s="41">
        <v>3.72</v>
      </c>
      <c r="E135" s="41">
        <v>3.72</v>
      </c>
      <c r="F135" s="41">
        <v>3.72</v>
      </c>
      <c r="G135" s="41">
        <v>3.72</v>
      </c>
      <c r="H135" s="41">
        <v>3.72</v>
      </c>
      <c r="I135" s="41">
        <v>3.72</v>
      </c>
      <c r="J135" s="41">
        <v>3.72</v>
      </c>
      <c r="K135" s="41">
        <v>3.72</v>
      </c>
      <c r="L135" s="41">
        <v>3.72</v>
      </c>
      <c r="M135" s="41">
        <v>3.72</v>
      </c>
      <c r="N135" s="41">
        <v>3.72</v>
      </c>
      <c r="O135" s="41">
        <v>3.72</v>
      </c>
      <c r="P135" s="41">
        <v>3.72</v>
      </c>
      <c r="Q135" s="41">
        <v>3.72</v>
      </c>
      <c r="R135" s="41">
        <v>3.72</v>
      </c>
      <c r="S135" s="41">
        <v>3.72</v>
      </c>
      <c r="T135" s="41">
        <v>3.72</v>
      </c>
      <c r="U135" s="41">
        <v>3.72</v>
      </c>
      <c r="V135" s="41">
        <v>3.72</v>
      </c>
      <c r="W135" s="41">
        <v>3.72</v>
      </c>
      <c r="X135" s="41">
        <v>3.72</v>
      </c>
      <c r="Y135" s="41">
        <v>3.72</v>
      </c>
      <c r="Z135" s="41">
        <v>3.72</v>
      </c>
      <c r="AA135" s="41">
        <v>3.72</v>
      </c>
    </row>
    <row r="136" spans="1:27" ht="12.75" hidden="1" customHeight="1" outlineLevel="1" x14ac:dyDescent="0.2">
      <c r="A136" s="99" t="s">
        <v>2543</v>
      </c>
      <c r="B136" s="60" t="s">
        <v>81</v>
      </c>
      <c r="C136" s="40" t="s">
        <v>79</v>
      </c>
      <c r="D136" s="41">
        <f>$D$11</f>
        <v>88.27</v>
      </c>
      <c r="E136" s="41">
        <f t="shared" ref="E136:AA136" si="77">$D$11</f>
        <v>88.27</v>
      </c>
      <c r="F136" s="41">
        <f t="shared" si="77"/>
        <v>88.27</v>
      </c>
      <c r="G136" s="41">
        <f t="shared" si="77"/>
        <v>88.27</v>
      </c>
      <c r="H136" s="41">
        <f t="shared" si="77"/>
        <v>88.27</v>
      </c>
      <c r="I136" s="41">
        <f t="shared" si="77"/>
        <v>88.27</v>
      </c>
      <c r="J136" s="41">
        <f t="shared" si="77"/>
        <v>88.27</v>
      </c>
      <c r="K136" s="41">
        <f t="shared" si="77"/>
        <v>88.27</v>
      </c>
      <c r="L136" s="41">
        <f t="shared" si="77"/>
        <v>88.27</v>
      </c>
      <c r="M136" s="41">
        <f t="shared" si="77"/>
        <v>88.27</v>
      </c>
      <c r="N136" s="41">
        <f t="shared" si="77"/>
        <v>88.27</v>
      </c>
      <c r="O136" s="41">
        <f t="shared" si="77"/>
        <v>88.27</v>
      </c>
      <c r="P136" s="41">
        <f t="shared" si="77"/>
        <v>88.27</v>
      </c>
      <c r="Q136" s="41">
        <f t="shared" si="77"/>
        <v>88.27</v>
      </c>
      <c r="R136" s="41">
        <f t="shared" si="77"/>
        <v>88.27</v>
      </c>
      <c r="S136" s="41">
        <f t="shared" si="77"/>
        <v>88.27</v>
      </c>
      <c r="T136" s="41">
        <f t="shared" si="77"/>
        <v>88.27</v>
      </c>
      <c r="U136" s="41">
        <f t="shared" si="77"/>
        <v>88.27</v>
      </c>
      <c r="V136" s="41">
        <f t="shared" si="77"/>
        <v>88.27</v>
      </c>
      <c r="W136" s="41">
        <f t="shared" si="77"/>
        <v>88.27</v>
      </c>
      <c r="X136" s="41">
        <f t="shared" si="77"/>
        <v>88.27</v>
      </c>
      <c r="Y136" s="41">
        <f t="shared" si="77"/>
        <v>88.27</v>
      </c>
      <c r="Z136" s="41">
        <f t="shared" si="77"/>
        <v>88.27</v>
      </c>
      <c r="AA136" s="41">
        <f t="shared" si="77"/>
        <v>88.27</v>
      </c>
    </row>
    <row r="137" spans="1:27" ht="12.75" customHeight="1" collapsed="1" x14ac:dyDescent="0.2">
      <c r="A137" s="98" t="s">
        <v>2544</v>
      </c>
      <c r="B137" s="25" t="str">
        <f>"27"&amp;"."&amp;$B$801&amp;"."&amp;$B$802</f>
        <v>27.01.2024</v>
      </c>
      <c r="C137" s="88" t="s">
        <v>76</v>
      </c>
      <c r="D137" s="89">
        <f>ROUND(((D138+D139+D141+D140)/1000),5)</f>
        <v>1.6791</v>
      </c>
      <c r="E137" s="89">
        <f>ROUND(((E138+E139+E141+E140)/1000),5)</f>
        <v>1.5945800000000001</v>
      </c>
      <c r="F137" s="89">
        <f>ROUND(((F138+F139+F141+F140)/1000),5)</f>
        <v>1.4791099999999999</v>
      </c>
      <c r="G137" s="89">
        <f t="shared" ref="G137:AA137" si="78">ROUND(((G138+G139+G141+G140)/1000),5)</f>
        <v>1.4507099999999999</v>
      </c>
      <c r="H137" s="89">
        <f t="shared" si="78"/>
        <v>1.4689399999999999</v>
      </c>
      <c r="I137" s="89">
        <f t="shared" si="78"/>
        <v>1.52054</v>
      </c>
      <c r="J137" s="89">
        <f t="shared" si="78"/>
        <v>1.63398</v>
      </c>
      <c r="K137" s="89">
        <f t="shared" si="78"/>
        <v>1.7887200000000001</v>
      </c>
      <c r="L137" s="89">
        <f t="shared" si="78"/>
        <v>1.9620599999999999</v>
      </c>
      <c r="M137" s="89">
        <f t="shared" si="78"/>
        <v>2.0925500000000001</v>
      </c>
      <c r="N137" s="89">
        <f t="shared" si="78"/>
        <v>2.1726200000000002</v>
      </c>
      <c r="O137" s="89">
        <f t="shared" si="78"/>
        <v>2.1714600000000002</v>
      </c>
      <c r="P137" s="89">
        <f t="shared" si="78"/>
        <v>2.1792899999999999</v>
      </c>
      <c r="Q137" s="89">
        <f t="shared" si="78"/>
        <v>2.1762100000000002</v>
      </c>
      <c r="R137" s="89">
        <f t="shared" si="78"/>
        <v>2.1855600000000002</v>
      </c>
      <c r="S137" s="89">
        <f t="shared" si="78"/>
        <v>2.09653</v>
      </c>
      <c r="T137" s="89">
        <f t="shared" si="78"/>
        <v>2.3133499999999998</v>
      </c>
      <c r="U137" s="89">
        <f t="shared" si="78"/>
        <v>2.4223400000000002</v>
      </c>
      <c r="V137" s="89">
        <f t="shared" si="78"/>
        <v>2.4590000000000001</v>
      </c>
      <c r="W137" s="89">
        <f t="shared" si="78"/>
        <v>2.1005400000000001</v>
      </c>
      <c r="X137" s="89">
        <f t="shared" si="78"/>
        <v>2.0828600000000002</v>
      </c>
      <c r="Y137" s="89">
        <f t="shared" si="78"/>
        <v>1.96899</v>
      </c>
      <c r="Z137" s="89">
        <f t="shared" si="78"/>
        <v>1.7887500000000001</v>
      </c>
      <c r="AA137" s="89">
        <f t="shared" si="78"/>
        <v>1.66899</v>
      </c>
    </row>
    <row r="138" spans="1:27" ht="12.75" hidden="1" customHeight="1" outlineLevel="1" x14ac:dyDescent="0.2">
      <c r="A138" s="99" t="s">
        <v>2545</v>
      </c>
      <c r="B138" s="60" t="s">
        <v>238</v>
      </c>
      <c r="C138" s="40" t="s">
        <v>79</v>
      </c>
      <c r="D138" s="41">
        <v>1520.93</v>
      </c>
      <c r="E138" s="41">
        <v>1436.41</v>
      </c>
      <c r="F138" s="41">
        <v>1320.94</v>
      </c>
      <c r="G138" s="41">
        <v>1292.54</v>
      </c>
      <c r="H138" s="41">
        <v>1310.77</v>
      </c>
      <c r="I138" s="41">
        <v>1362.37</v>
      </c>
      <c r="J138" s="41">
        <v>1475.81</v>
      </c>
      <c r="K138" s="41">
        <v>1630.55</v>
      </c>
      <c r="L138" s="41">
        <v>1803.89</v>
      </c>
      <c r="M138" s="41">
        <v>1934.38</v>
      </c>
      <c r="N138" s="41">
        <v>2014.45</v>
      </c>
      <c r="O138" s="41">
        <v>2013.29</v>
      </c>
      <c r="P138" s="41">
        <v>2021.12</v>
      </c>
      <c r="Q138" s="41">
        <v>2018.04</v>
      </c>
      <c r="R138" s="41">
        <v>2027.39</v>
      </c>
      <c r="S138" s="41">
        <v>1938.36</v>
      </c>
      <c r="T138" s="41">
        <v>2155.1799999999998</v>
      </c>
      <c r="U138" s="41">
        <v>2264.17</v>
      </c>
      <c r="V138" s="41">
        <v>2300.83</v>
      </c>
      <c r="W138" s="41">
        <v>1942.37</v>
      </c>
      <c r="X138" s="41">
        <v>1924.69</v>
      </c>
      <c r="Y138" s="41">
        <v>1810.82</v>
      </c>
      <c r="Z138" s="41">
        <v>1630.58</v>
      </c>
      <c r="AA138" s="41">
        <v>1510.82</v>
      </c>
    </row>
    <row r="139" spans="1:27" ht="12.75" hidden="1" customHeight="1" outlineLevel="1" x14ac:dyDescent="0.2">
      <c r="A139" s="99" t="s">
        <v>2546</v>
      </c>
      <c r="B139" s="60" t="s">
        <v>90</v>
      </c>
      <c r="C139" s="40" t="s">
        <v>79</v>
      </c>
      <c r="D139" s="41">
        <f t="shared" ref="D139:AA139" si="79">$D$9</f>
        <v>66.180000000000007</v>
      </c>
      <c r="E139" s="41">
        <f t="shared" si="79"/>
        <v>66.180000000000007</v>
      </c>
      <c r="F139" s="41">
        <f t="shared" si="79"/>
        <v>66.180000000000007</v>
      </c>
      <c r="G139" s="41">
        <f t="shared" si="79"/>
        <v>66.180000000000007</v>
      </c>
      <c r="H139" s="41">
        <f t="shared" si="79"/>
        <v>66.180000000000007</v>
      </c>
      <c r="I139" s="41">
        <f t="shared" si="79"/>
        <v>66.180000000000007</v>
      </c>
      <c r="J139" s="41">
        <f t="shared" si="79"/>
        <v>66.180000000000007</v>
      </c>
      <c r="K139" s="41">
        <f t="shared" si="79"/>
        <v>66.180000000000007</v>
      </c>
      <c r="L139" s="41">
        <f t="shared" si="79"/>
        <v>66.180000000000007</v>
      </c>
      <c r="M139" s="41">
        <f t="shared" si="79"/>
        <v>66.180000000000007</v>
      </c>
      <c r="N139" s="41">
        <f t="shared" si="79"/>
        <v>66.180000000000007</v>
      </c>
      <c r="O139" s="41">
        <f t="shared" si="79"/>
        <v>66.180000000000007</v>
      </c>
      <c r="P139" s="41">
        <f t="shared" si="79"/>
        <v>66.180000000000007</v>
      </c>
      <c r="Q139" s="41">
        <f t="shared" si="79"/>
        <v>66.180000000000007</v>
      </c>
      <c r="R139" s="41">
        <f t="shared" si="79"/>
        <v>66.180000000000007</v>
      </c>
      <c r="S139" s="41">
        <f t="shared" si="79"/>
        <v>66.180000000000007</v>
      </c>
      <c r="T139" s="41">
        <f t="shared" si="79"/>
        <v>66.180000000000007</v>
      </c>
      <c r="U139" s="41">
        <f t="shared" si="79"/>
        <v>66.180000000000007</v>
      </c>
      <c r="V139" s="41">
        <f t="shared" si="79"/>
        <v>66.180000000000007</v>
      </c>
      <c r="W139" s="41">
        <f t="shared" si="79"/>
        <v>66.180000000000007</v>
      </c>
      <c r="X139" s="41">
        <f t="shared" si="79"/>
        <v>66.180000000000007</v>
      </c>
      <c r="Y139" s="41">
        <f t="shared" si="79"/>
        <v>66.180000000000007</v>
      </c>
      <c r="Z139" s="41">
        <f t="shared" si="79"/>
        <v>66.180000000000007</v>
      </c>
      <c r="AA139" s="41">
        <f t="shared" si="79"/>
        <v>66.180000000000007</v>
      </c>
    </row>
    <row r="140" spans="1:27" ht="12.75" hidden="1" customHeight="1" outlineLevel="1" x14ac:dyDescent="0.2">
      <c r="A140" s="99" t="s">
        <v>2547</v>
      </c>
      <c r="B140" s="60" t="s">
        <v>83</v>
      </c>
      <c r="C140" s="40" t="s">
        <v>79</v>
      </c>
      <c r="D140" s="41">
        <v>3.72</v>
      </c>
      <c r="E140" s="41">
        <v>3.72</v>
      </c>
      <c r="F140" s="41">
        <v>3.72</v>
      </c>
      <c r="G140" s="41">
        <v>3.72</v>
      </c>
      <c r="H140" s="41">
        <v>3.72</v>
      </c>
      <c r="I140" s="41">
        <v>3.72</v>
      </c>
      <c r="J140" s="41">
        <v>3.72</v>
      </c>
      <c r="K140" s="41">
        <v>3.72</v>
      </c>
      <c r="L140" s="41">
        <v>3.72</v>
      </c>
      <c r="M140" s="41">
        <v>3.72</v>
      </c>
      <c r="N140" s="41">
        <v>3.72</v>
      </c>
      <c r="O140" s="41">
        <v>3.72</v>
      </c>
      <c r="P140" s="41">
        <v>3.72</v>
      </c>
      <c r="Q140" s="41">
        <v>3.72</v>
      </c>
      <c r="R140" s="41">
        <v>3.72</v>
      </c>
      <c r="S140" s="41">
        <v>3.72</v>
      </c>
      <c r="T140" s="41">
        <v>3.72</v>
      </c>
      <c r="U140" s="41">
        <v>3.72</v>
      </c>
      <c r="V140" s="41">
        <v>3.72</v>
      </c>
      <c r="W140" s="41">
        <v>3.72</v>
      </c>
      <c r="X140" s="41">
        <v>3.72</v>
      </c>
      <c r="Y140" s="41">
        <v>3.72</v>
      </c>
      <c r="Z140" s="41">
        <v>3.72</v>
      </c>
      <c r="AA140" s="41">
        <v>3.72</v>
      </c>
    </row>
    <row r="141" spans="1:27" ht="12.75" hidden="1" customHeight="1" outlineLevel="1" x14ac:dyDescent="0.2">
      <c r="A141" s="99" t="s">
        <v>2548</v>
      </c>
      <c r="B141" s="60" t="s">
        <v>81</v>
      </c>
      <c r="C141" s="40" t="s">
        <v>79</v>
      </c>
      <c r="D141" s="41">
        <f>$D$11</f>
        <v>88.27</v>
      </c>
      <c r="E141" s="41">
        <f t="shared" ref="E141:AA141" si="80">$D$11</f>
        <v>88.27</v>
      </c>
      <c r="F141" s="41">
        <f t="shared" si="80"/>
        <v>88.27</v>
      </c>
      <c r="G141" s="41">
        <f t="shared" si="80"/>
        <v>88.27</v>
      </c>
      <c r="H141" s="41">
        <f t="shared" si="80"/>
        <v>88.27</v>
      </c>
      <c r="I141" s="41">
        <f t="shared" si="80"/>
        <v>88.27</v>
      </c>
      <c r="J141" s="41">
        <f t="shared" si="80"/>
        <v>88.27</v>
      </c>
      <c r="K141" s="41">
        <f t="shared" si="80"/>
        <v>88.27</v>
      </c>
      <c r="L141" s="41">
        <f t="shared" si="80"/>
        <v>88.27</v>
      </c>
      <c r="M141" s="41">
        <f t="shared" si="80"/>
        <v>88.27</v>
      </c>
      <c r="N141" s="41">
        <f t="shared" si="80"/>
        <v>88.27</v>
      </c>
      <c r="O141" s="41">
        <f t="shared" si="80"/>
        <v>88.27</v>
      </c>
      <c r="P141" s="41">
        <f t="shared" si="80"/>
        <v>88.27</v>
      </c>
      <c r="Q141" s="41">
        <f t="shared" si="80"/>
        <v>88.27</v>
      </c>
      <c r="R141" s="41">
        <f t="shared" si="80"/>
        <v>88.27</v>
      </c>
      <c r="S141" s="41">
        <f t="shared" si="80"/>
        <v>88.27</v>
      </c>
      <c r="T141" s="41">
        <f t="shared" si="80"/>
        <v>88.27</v>
      </c>
      <c r="U141" s="41">
        <f t="shared" si="80"/>
        <v>88.27</v>
      </c>
      <c r="V141" s="41">
        <f t="shared" si="80"/>
        <v>88.27</v>
      </c>
      <c r="W141" s="41">
        <f t="shared" si="80"/>
        <v>88.27</v>
      </c>
      <c r="X141" s="41">
        <f t="shared" si="80"/>
        <v>88.27</v>
      </c>
      <c r="Y141" s="41">
        <f t="shared" si="80"/>
        <v>88.27</v>
      </c>
      <c r="Z141" s="41">
        <f t="shared" si="80"/>
        <v>88.27</v>
      </c>
      <c r="AA141" s="41">
        <f t="shared" si="80"/>
        <v>88.27</v>
      </c>
    </row>
    <row r="142" spans="1:27" ht="12.75" customHeight="1" collapsed="1" x14ac:dyDescent="0.2">
      <c r="A142" s="98" t="s">
        <v>2549</v>
      </c>
      <c r="B142" s="25" t="str">
        <f>"28"&amp;"."&amp;$B$801&amp;"."&amp;$B$802</f>
        <v>28.01.2024</v>
      </c>
      <c r="C142" s="88" t="s">
        <v>76</v>
      </c>
      <c r="D142" s="89">
        <f>ROUND(((D143+D144+D146+D145)/1000),5)</f>
        <v>1.6053299999999999</v>
      </c>
      <c r="E142" s="89">
        <f>ROUND(((E143+E144+E146+E145)/1000),5)</f>
        <v>1.5063599999999999</v>
      </c>
      <c r="F142" s="89">
        <f>ROUND(((F143+F144+F146+F145)/1000),5)</f>
        <v>1.40849</v>
      </c>
      <c r="G142" s="89">
        <f t="shared" ref="G142:AA142" si="81">ROUND(((G143+G144+G146+G145)/1000),5)</f>
        <v>1.4001300000000001</v>
      </c>
      <c r="H142" s="89">
        <f t="shared" si="81"/>
        <v>1.40683</v>
      </c>
      <c r="I142" s="89">
        <f t="shared" si="81"/>
        <v>1.41622</v>
      </c>
      <c r="J142" s="89">
        <f t="shared" si="81"/>
        <v>1.5090399999999999</v>
      </c>
      <c r="K142" s="89">
        <f t="shared" si="81"/>
        <v>1.6569100000000001</v>
      </c>
      <c r="L142" s="89">
        <f t="shared" si="81"/>
        <v>1.8083199999999999</v>
      </c>
      <c r="M142" s="89">
        <f t="shared" si="81"/>
        <v>1.9436800000000001</v>
      </c>
      <c r="N142" s="89">
        <f t="shared" si="81"/>
        <v>2.0186299999999999</v>
      </c>
      <c r="O142" s="89">
        <f t="shared" si="81"/>
        <v>2.0421499999999999</v>
      </c>
      <c r="P142" s="89">
        <f t="shared" si="81"/>
        <v>2.05565</v>
      </c>
      <c r="Q142" s="89">
        <f t="shared" si="81"/>
        <v>2.0672700000000002</v>
      </c>
      <c r="R142" s="89">
        <f t="shared" si="81"/>
        <v>2.0258099999999999</v>
      </c>
      <c r="S142" s="89">
        <f t="shared" si="81"/>
        <v>2.0141300000000002</v>
      </c>
      <c r="T142" s="89">
        <f t="shared" si="81"/>
        <v>2.0743999999999998</v>
      </c>
      <c r="U142" s="89">
        <f t="shared" si="81"/>
        <v>2.1066199999999999</v>
      </c>
      <c r="V142" s="89">
        <f t="shared" si="81"/>
        <v>2.10263</v>
      </c>
      <c r="W142" s="89">
        <f t="shared" si="81"/>
        <v>2.07613</v>
      </c>
      <c r="X142" s="89">
        <f t="shared" si="81"/>
        <v>2.0543100000000001</v>
      </c>
      <c r="Y142" s="89">
        <f t="shared" si="81"/>
        <v>1.9419900000000001</v>
      </c>
      <c r="Z142" s="89">
        <f t="shared" si="81"/>
        <v>1.78349</v>
      </c>
      <c r="AA142" s="89">
        <f t="shared" si="81"/>
        <v>1.67449</v>
      </c>
    </row>
    <row r="143" spans="1:27" ht="12.75" hidden="1" customHeight="1" outlineLevel="1" x14ac:dyDescent="0.2">
      <c r="A143" s="99" t="s">
        <v>2550</v>
      </c>
      <c r="B143" s="60" t="s">
        <v>238</v>
      </c>
      <c r="C143" s="40" t="s">
        <v>79</v>
      </c>
      <c r="D143" s="41">
        <v>1447.16</v>
      </c>
      <c r="E143" s="41">
        <v>1348.19</v>
      </c>
      <c r="F143" s="41">
        <v>1250.32</v>
      </c>
      <c r="G143" s="41">
        <v>1241.96</v>
      </c>
      <c r="H143" s="41">
        <v>1248.6600000000001</v>
      </c>
      <c r="I143" s="41">
        <v>1258.05</v>
      </c>
      <c r="J143" s="41">
        <v>1350.87</v>
      </c>
      <c r="K143" s="41">
        <v>1498.74</v>
      </c>
      <c r="L143" s="41">
        <v>1650.15</v>
      </c>
      <c r="M143" s="41">
        <v>1785.51</v>
      </c>
      <c r="N143" s="41">
        <v>1860.46</v>
      </c>
      <c r="O143" s="41">
        <v>1883.98</v>
      </c>
      <c r="P143" s="41">
        <v>1897.48</v>
      </c>
      <c r="Q143" s="41">
        <v>1909.1</v>
      </c>
      <c r="R143" s="41">
        <v>1867.64</v>
      </c>
      <c r="S143" s="41">
        <v>1855.96</v>
      </c>
      <c r="T143" s="41">
        <v>1916.23</v>
      </c>
      <c r="U143" s="41">
        <v>1948.45</v>
      </c>
      <c r="V143" s="41">
        <v>1944.46</v>
      </c>
      <c r="W143" s="41">
        <v>1917.96</v>
      </c>
      <c r="X143" s="41">
        <v>1896.14</v>
      </c>
      <c r="Y143" s="41">
        <v>1783.82</v>
      </c>
      <c r="Z143" s="41">
        <v>1625.32</v>
      </c>
      <c r="AA143" s="41">
        <v>1516.32</v>
      </c>
    </row>
    <row r="144" spans="1:27" ht="12.75" hidden="1" customHeight="1" outlineLevel="1" x14ac:dyDescent="0.2">
      <c r="A144" s="99" t="s">
        <v>2551</v>
      </c>
      <c r="B144" s="60" t="s">
        <v>90</v>
      </c>
      <c r="C144" s="40" t="s">
        <v>79</v>
      </c>
      <c r="D144" s="41">
        <f t="shared" ref="D144:AA144" si="82">$D$9</f>
        <v>66.180000000000007</v>
      </c>
      <c r="E144" s="41">
        <f t="shared" si="82"/>
        <v>66.180000000000007</v>
      </c>
      <c r="F144" s="41">
        <f t="shared" si="82"/>
        <v>66.180000000000007</v>
      </c>
      <c r="G144" s="41">
        <f t="shared" si="82"/>
        <v>66.180000000000007</v>
      </c>
      <c r="H144" s="41">
        <f t="shared" si="82"/>
        <v>66.180000000000007</v>
      </c>
      <c r="I144" s="41">
        <f t="shared" si="82"/>
        <v>66.180000000000007</v>
      </c>
      <c r="J144" s="41">
        <f t="shared" si="82"/>
        <v>66.180000000000007</v>
      </c>
      <c r="K144" s="41">
        <f t="shared" si="82"/>
        <v>66.180000000000007</v>
      </c>
      <c r="L144" s="41">
        <f t="shared" si="82"/>
        <v>66.180000000000007</v>
      </c>
      <c r="M144" s="41">
        <f t="shared" si="82"/>
        <v>66.180000000000007</v>
      </c>
      <c r="N144" s="41">
        <f t="shared" si="82"/>
        <v>66.180000000000007</v>
      </c>
      <c r="O144" s="41">
        <f t="shared" si="82"/>
        <v>66.180000000000007</v>
      </c>
      <c r="P144" s="41">
        <f t="shared" si="82"/>
        <v>66.180000000000007</v>
      </c>
      <c r="Q144" s="41">
        <f t="shared" si="82"/>
        <v>66.180000000000007</v>
      </c>
      <c r="R144" s="41">
        <f t="shared" si="82"/>
        <v>66.180000000000007</v>
      </c>
      <c r="S144" s="41">
        <f t="shared" si="82"/>
        <v>66.180000000000007</v>
      </c>
      <c r="T144" s="41">
        <f t="shared" si="82"/>
        <v>66.180000000000007</v>
      </c>
      <c r="U144" s="41">
        <f t="shared" si="82"/>
        <v>66.180000000000007</v>
      </c>
      <c r="V144" s="41">
        <f t="shared" si="82"/>
        <v>66.180000000000007</v>
      </c>
      <c r="W144" s="41">
        <f t="shared" si="82"/>
        <v>66.180000000000007</v>
      </c>
      <c r="X144" s="41">
        <f t="shared" si="82"/>
        <v>66.180000000000007</v>
      </c>
      <c r="Y144" s="41">
        <f t="shared" si="82"/>
        <v>66.180000000000007</v>
      </c>
      <c r="Z144" s="41">
        <f t="shared" si="82"/>
        <v>66.180000000000007</v>
      </c>
      <c r="AA144" s="41">
        <f t="shared" si="82"/>
        <v>66.180000000000007</v>
      </c>
    </row>
    <row r="145" spans="1:27" ht="12.75" hidden="1" customHeight="1" outlineLevel="1" x14ac:dyDescent="0.2">
      <c r="A145" s="99" t="s">
        <v>2552</v>
      </c>
      <c r="B145" s="60" t="s">
        <v>83</v>
      </c>
      <c r="C145" s="40" t="s">
        <v>79</v>
      </c>
      <c r="D145" s="41">
        <v>3.72</v>
      </c>
      <c r="E145" s="41">
        <v>3.72</v>
      </c>
      <c r="F145" s="41">
        <v>3.72</v>
      </c>
      <c r="G145" s="41">
        <v>3.72</v>
      </c>
      <c r="H145" s="41">
        <v>3.72</v>
      </c>
      <c r="I145" s="41">
        <v>3.72</v>
      </c>
      <c r="J145" s="41">
        <v>3.72</v>
      </c>
      <c r="K145" s="41">
        <v>3.72</v>
      </c>
      <c r="L145" s="41">
        <v>3.72</v>
      </c>
      <c r="M145" s="41">
        <v>3.72</v>
      </c>
      <c r="N145" s="41">
        <v>3.72</v>
      </c>
      <c r="O145" s="41">
        <v>3.72</v>
      </c>
      <c r="P145" s="41">
        <v>3.72</v>
      </c>
      <c r="Q145" s="41">
        <v>3.72</v>
      </c>
      <c r="R145" s="41">
        <v>3.72</v>
      </c>
      <c r="S145" s="41">
        <v>3.72</v>
      </c>
      <c r="T145" s="41">
        <v>3.72</v>
      </c>
      <c r="U145" s="41">
        <v>3.72</v>
      </c>
      <c r="V145" s="41">
        <v>3.72</v>
      </c>
      <c r="W145" s="41">
        <v>3.72</v>
      </c>
      <c r="X145" s="41">
        <v>3.72</v>
      </c>
      <c r="Y145" s="41">
        <v>3.72</v>
      </c>
      <c r="Z145" s="41">
        <v>3.72</v>
      </c>
      <c r="AA145" s="41">
        <v>3.72</v>
      </c>
    </row>
    <row r="146" spans="1:27" ht="12.75" hidden="1" customHeight="1" outlineLevel="1" x14ac:dyDescent="0.2">
      <c r="A146" s="99" t="s">
        <v>2553</v>
      </c>
      <c r="B146" s="60" t="s">
        <v>81</v>
      </c>
      <c r="C146" s="40" t="s">
        <v>79</v>
      </c>
      <c r="D146" s="41">
        <f>$D$11</f>
        <v>88.27</v>
      </c>
      <c r="E146" s="41">
        <f t="shared" ref="E146:AA146" si="83">$D$11</f>
        <v>88.27</v>
      </c>
      <c r="F146" s="41">
        <f t="shared" si="83"/>
        <v>88.27</v>
      </c>
      <c r="G146" s="41">
        <f t="shared" si="83"/>
        <v>88.27</v>
      </c>
      <c r="H146" s="41">
        <f t="shared" si="83"/>
        <v>88.27</v>
      </c>
      <c r="I146" s="41">
        <f t="shared" si="83"/>
        <v>88.27</v>
      </c>
      <c r="J146" s="41">
        <f t="shared" si="83"/>
        <v>88.27</v>
      </c>
      <c r="K146" s="41">
        <f t="shared" si="83"/>
        <v>88.27</v>
      </c>
      <c r="L146" s="41">
        <f t="shared" si="83"/>
        <v>88.27</v>
      </c>
      <c r="M146" s="41">
        <f t="shared" si="83"/>
        <v>88.27</v>
      </c>
      <c r="N146" s="41">
        <f t="shared" si="83"/>
        <v>88.27</v>
      </c>
      <c r="O146" s="41">
        <f t="shared" si="83"/>
        <v>88.27</v>
      </c>
      <c r="P146" s="41">
        <f t="shared" si="83"/>
        <v>88.27</v>
      </c>
      <c r="Q146" s="41">
        <f t="shared" si="83"/>
        <v>88.27</v>
      </c>
      <c r="R146" s="41">
        <f t="shared" si="83"/>
        <v>88.27</v>
      </c>
      <c r="S146" s="41">
        <f t="shared" si="83"/>
        <v>88.27</v>
      </c>
      <c r="T146" s="41">
        <f t="shared" si="83"/>
        <v>88.27</v>
      </c>
      <c r="U146" s="41">
        <f t="shared" si="83"/>
        <v>88.27</v>
      </c>
      <c r="V146" s="41">
        <f t="shared" si="83"/>
        <v>88.27</v>
      </c>
      <c r="W146" s="41">
        <f t="shared" si="83"/>
        <v>88.27</v>
      </c>
      <c r="X146" s="41">
        <f t="shared" si="83"/>
        <v>88.27</v>
      </c>
      <c r="Y146" s="41">
        <f t="shared" si="83"/>
        <v>88.27</v>
      </c>
      <c r="Z146" s="41">
        <f t="shared" si="83"/>
        <v>88.27</v>
      </c>
      <c r="AA146" s="41">
        <f t="shared" si="83"/>
        <v>88.27</v>
      </c>
    </row>
    <row r="147" spans="1:27" ht="12.75" customHeight="1" collapsed="1" x14ac:dyDescent="0.2">
      <c r="A147" s="98" t="s">
        <v>2554</v>
      </c>
      <c r="B147" s="25" t="str">
        <f>"29"&amp;"."&amp;$B$801&amp;"."&amp;$B$802</f>
        <v>29.01.2024</v>
      </c>
      <c r="C147" s="88" t="s">
        <v>76</v>
      </c>
      <c r="D147" s="89">
        <f>ROUND(((D148+D149+D151+D150)/1000),5)</f>
        <v>1.46218</v>
      </c>
      <c r="E147" s="89">
        <f>ROUND(((E148+E149+E151+E150)/1000),5)</f>
        <v>1.4086099999999999</v>
      </c>
      <c r="F147" s="89">
        <f>ROUND(((F148+F149+F151+F150)/1000),5)</f>
        <v>1.37313</v>
      </c>
      <c r="G147" s="89">
        <f t="shared" ref="G147:AA147" si="84">ROUND(((G148+G149+G151+G150)/1000),5)</f>
        <v>1.3609500000000001</v>
      </c>
      <c r="H147" s="89">
        <f t="shared" si="84"/>
        <v>1.3804399999999999</v>
      </c>
      <c r="I147" s="89">
        <f t="shared" si="84"/>
        <v>1.49135</v>
      </c>
      <c r="J147" s="89">
        <f t="shared" si="84"/>
        <v>1.64934</v>
      </c>
      <c r="K147" s="89">
        <f t="shared" si="84"/>
        <v>1.94442</v>
      </c>
      <c r="L147" s="89">
        <f t="shared" si="84"/>
        <v>2.1816900000000001</v>
      </c>
      <c r="M147" s="89">
        <f t="shared" si="84"/>
        <v>2.1345399999999999</v>
      </c>
      <c r="N147" s="89">
        <f t="shared" si="84"/>
        <v>2.13435</v>
      </c>
      <c r="O147" s="89">
        <f t="shared" si="84"/>
        <v>2.2243900000000001</v>
      </c>
      <c r="P147" s="89">
        <f t="shared" si="84"/>
        <v>2.2185700000000002</v>
      </c>
      <c r="Q147" s="89">
        <f t="shared" si="84"/>
        <v>2.2241</v>
      </c>
      <c r="R147" s="89">
        <f t="shared" si="84"/>
        <v>2.2233200000000002</v>
      </c>
      <c r="S147" s="89">
        <f t="shared" si="84"/>
        <v>2.2062400000000002</v>
      </c>
      <c r="T147" s="89">
        <f t="shared" si="84"/>
        <v>2.0868500000000001</v>
      </c>
      <c r="U147" s="89">
        <f t="shared" si="84"/>
        <v>2.1073200000000001</v>
      </c>
      <c r="V147" s="89">
        <f t="shared" si="84"/>
        <v>2.1067499999999999</v>
      </c>
      <c r="W147" s="89">
        <f t="shared" si="84"/>
        <v>2.2006700000000001</v>
      </c>
      <c r="X147" s="89">
        <f t="shared" si="84"/>
        <v>2.0795400000000002</v>
      </c>
      <c r="Y147" s="89">
        <f t="shared" si="84"/>
        <v>1.9502299999999999</v>
      </c>
      <c r="Z147" s="89">
        <f t="shared" si="84"/>
        <v>1.66425</v>
      </c>
      <c r="AA147" s="89">
        <f t="shared" si="84"/>
        <v>1.6138399999999999</v>
      </c>
    </row>
    <row r="148" spans="1:27" ht="12.75" hidden="1" customHeight="1" outlineLevel="1" x14ac:dyDescent="0.2">
      <c r="A148" s="99" t="s">
        <v>2555</v>
      </c>
      <c r="B148" s="60" t="s">
        <v>238</v>
      </c>
      <c r="C148" s="40" t="s">
        <v>79</v>
      </c>
      <c r="D148" s="41">
        <v>1304.01</v>
      </c>
      <c r="E148" s="41">
        <v>1250.44</v>
      </c>
      <c r="F148" s="41">
        <v>1214.96</v>
      </c>
      <c r="G148" s="41">
        <v>1202.78</v>
      </c>
      <c r="H148" s="41">
        <v>1222.27</v>
      </c>
      <c r="I148" s="41">
        <v>1333.18</v>
      </c>
      <c r="J148" s="41">
        <v>1491.17</v>
      </c>
      <c r="K148" s="41">
        <v>1786.25</v>
      </c>
      <c r="L148" s="41">
        <v>2023.52</v>
      </c>
      <c r="M148" s="41">
        <v>1976.37</v>
      </c>
      <c r="N148" s="41">
        <v>1976.18</v>
      </c>
      <c r="O148" s="41">
        <v>2066.2199999999998</v>
      </c>
      <c r="P148" s="41">
        <v>2060.4</v>
      </c>
      <c r="Q148" s="41">
        <v>2065.9299999999998</v>
      </c>
      <c r="R148" s="41">
        <v>2065.15</v>
      </c>
      <c r="S148" s="41">
        <v>2048.0700000000002</v>
      </c>
      <c r="T148" s="41">
        <v>1928.68</v>
      </c>
      <c r="U148" s="41">
        <v>1949.15</v>
      </c>
      <c r="V148" s="41">
        <v>1948.58</v>
      </c>
      <c r="W148" s="41">
        <v>2042.5</v>
      </c>
      <c r="X148" s="41">
        <v>1921.37</v>
      </c>
      <c r="Y148" s="41">
        <v>1792.06</v>
      </c>
      <c r="Z148" s="41">
        <v>1506.08</v>
      </c>
      <c r="AA148" s="41">
        <v>1455.67</v>
      </c>
    </row>
    <row r="149" spans="1:27" ht="12.75" hidden="1" customHeight="1" outlineLevel="1" x14ac:dyDescent="0.2">
      <c r="A149" s="99" t="s">
        <v>2556</v>
      </c>
      <c r="B149" s="60" t="s">
        <v>90</v>
      </c>
      <c r="C149" s="40" t="s">
        <v>79</v>
      </c>
      <c r="D149" s="41">
        <f t="shared" ref="D149:AA149" si="85">$D$9</f>
        <v>66.180000000000007</v>
      </c>
      <c r="E149" s="41">
        <f t="shared" si="85"/>
        <v>66.180000000000007</v>
      </c>
      <c r="F149" s="41">
        <f t="shared" si="85"/>
        <v>66.180000000000007</v>
      </c>
      <c r="G149" s="41">
        <f t="shared" si="85"/>
        <v>66.180000000000007</v>
      </c>
      <c r="H149" s="41">
        <f t="shared" si="85"/>
        <v>66.180000000000007</v>
      </c>
      <c r="I149" s="41">
        <f t="shared" si="85"/>
        <v>66.180000000000007</v>
      </c>
      <c r="J149" s="41">
        <f t="shared" si="85"/>
        <v>66.180000000000007</v>
      </c>
      <c r="K149" s="41">
        <f t="shared" si="85"/>
        <v>66.180000000000007</v>
      </c>
      <c r="L149" s="41">
        <f t="shared" si="85"/>
        <v>66.180000000000007</v>
      </c>
      <c r="M149" s="41">
        <f t="shared" si="85"/>
        <v>66.180000000000007</v>
      </c>
      <c r="N149" s="41">
        <f t="shared" si="85"/>
        <v>66.180000000000007</v>
      </c>
      <c r="O149" s="41">
        <f t="shared" si="85"/>
        <v>66.180000000000007</v>
      </c>
      <c r="P149" s="41">
        <f t="shared" si="85"/>
        <v>66.180000000000007</v>
      </c>
      <c r="Q149" s="41">
        <f t="shared" si="85"/>
        <v>66.180000000000007</v>
      </c>
      <c r="R149" s="41">
        <f t="shared" si="85"/>
        <v>66.180000000000007</v>
      </c>
      <c r="S149" s="41">
        <f t="shared" si="85"/>
        <v>66.180000000000007</v>
      </c>
      <c r="T149" s="41">
        <f t="shared" si="85"/>
        <v>66.180000000000007</v>
      </c>
      <c r="U149" s="41">
        <f t="shared" si="85"/>
        <v>66.180000000000007</v>
      </c>
      <c r="V149" s="41">
        <f t="shared" si="85"/>
        <v>66.180000000000007</v>
      </c>
      <c r="W149" s="41">
        <f t="shared" si="85"/>
        <v>66.180000000000007</v>
      </c>
      <c r="X149" s="41">
        <f t="shared" si="85"/>
        <v>66.180000000000007</v>
      </c>
      <c r="Y149" s="41">
        <f t="shared" si="85"/>
        <v>66.180000000000007</v>
      </c>
      <c r="Z149" s="41">
        <f t="shared" si="85"/>
        <v>66.180000000000007</v>
      </c>
      <c r="AA149" s="41">
        <f t="shared" si="85"/>
        <v>66.180000000000007</v>
      </c>
    </row>
    <row r="150" spans="1:27" ht="12.75" hidden="1" customHeight="1" outlineLevel="1" x14ac:dyDescent="0.2">
      <c r="A150" s="99" t="s">
        <v>2557</v>
      </c>
      <c r="B150" s="60" t="s">
        <v>83</v>
      </c>
      <c r="C150" s="40" t="s">
        <v>79</v>
      </c>
      <c r="D150" s="41">
        <v>3.72</v>
      </c>
      <c r="E150" s="41">
        <v>3.72</v>
      </c>
      <c r="F150" s="41">
        <v>3.72</v>
      </c>
      <c r="G150" s="41">
        <v>3.72</v>
      </c>
      <c r="H150" s="41">
        <v>3.72</v>
      </c>
      <c r="I150" s="41">
        <v>3.72</v>
      </c>
      <c r="J150" s="41">
        <v>3.72</v>
      </c>
      <c r="K150" s="41">
        <v>3.72</v>
      </c>
      <c r="L150" s="41">
        <v>3.72</v>
      </c>
      <c r="M150" s="41">
        <v>3.72</v>
      </c>
      <c r="N150" s="41">
        <v>3.72</v>
      </c>
      <c r="O150" s="41">
        <v>3.72</v>
      </c>
      <c r="P150" s="41">
        <v>3.72</v>
      </c>
      <c r="Q150" s="41">
        <v>3.72</v>
      </c>
      <c r="R150" s="41">
        <v>3.72</v>
      </c>
      <c r="S150" s="41">
        <v>3.72</v>
      </c>
      <c r="T150" s="41">
        <v>3.72</v>
      </c>
      <c r="U150" s="41">
        <v>3.72</v>
      </c>
      <c r="V150" s="41">
        <v>3.72</v>
      </c>
      <c r="W150" s="41">
        <v>3.72</v>
      </c>
      <c r="X150" s="41">
        <v>3.72</v>
      </c>
      <c r="Y150" s="41">
        <v>3.72</v>
      </c>
      <c r="Z150" s="41">
        <v>3.72</v>
      </c>
      <c r="AA150" s="41">
        <v>3.72</v>
      </c>
    </row>
    <row r="151" spans="1:27" ht="12.75" hidden="1" customHeight="1" outlineLevel="1" x14ac:dyDescent="0.2">
      <c r="A151" s="99" t="s">
        <v>2558</v>
      </c>
      <c r="B151" s="60" t="s">
        <v>81</v>
      </c>
      <c r="C151" s="40" t="s">
        <v>79</v>
      </c>
      <c r="D151" s="41">
        <f>$D$11</f>
        <v>88.27</v>
      </c>
      <c r="E151" s="41">
        <f t="shared" ref="E151:AA151" si="86">$D$11</f>
        <v>88.27</v>
      </c>
      <c r="F151" s="41">
        <f t="shared" si="86"/>
        <v>88.27</v>
      </c>
      <c r="G151" s="41">
        <f t="shared" si="86"/>
        <v>88.27</v>
      </c>
      <c r="H151" s="41">
        <f t="shared" si="86"/>
        <v>88.27</v>
      </c>
      <c r="I151" s="41">
        <f t="shared" si="86"/>
        <v>88.27</v>
      </c>
      <c r="J151" s="41">
        <f t="shared" si="86"/>
        <v>88.27</v>
      </c>
      <c r="K151" s="41">
        <f t="shared" si="86"/>
        <v>88.27</v>
      </c>
      <c r="L151" s="41">
        <f t="shared" si="86"/>
        <v>88.27</v>
      </c>
      <c r="M151" s="41">
        <f t="shared" si="86"/>
        <v>88.27</v>
      </c>
      <c r="N151" s="41">
        <f t="shared" si="86"/>
        <v>88.27</v>
      </c>
      <c r="O151" s="41">
        <f t="shared" si="86"/>
        <v>88.27</v>
      </c>
      <c r="P151" s="41">
        <f t="shared" si="86"/>
        <v>88.27</v>
      </c>
      <c r="Q151" s="41">
        <f t="shared" si="86"/>
        <v>88.27</v>
      </c>
      <c r="R151" s="41">
        <f t="shared" si="86"/>
        <v>88.27</v>
      </c>
      <c r="S151" s="41">
        <f t="shared" si="86"/>
        <v>88.27</v>
      </c>
      <c r="T151" s="41">
        <f t="shared" si="86"/>
        <v>88.27</v>
      </c>
      <c r="U151" s="41">
        <f t="shared" si="86"/>
        <v>88.27</v>
      </c>
      <c r="V151" s="41">
        <f t="shared" si="86"/>
        <v>88.27</v>
      </c>
      <c r="W151" s="41">
        <f t="shared" si="86"/>
        <v>88.27</v>
      </c>
      <c r="X151" s="41">
        <f t="shared" si="86"/>
        <v>88.27</v>
      </c>
      <c r="Y151" s="41">
        <f t="shared" si="86"/>
        <v>88.27</v>
      </c>
      <c r="Z151" s="41">
        <f t="shared" si="86"/>
        <v>88.27</v>
      </c>
      <c r="AA151" s="41">
        <f t="shared" si="86"/>
        <v>88.27</v>
      </c>
    </row>
    <row r="152" spans="1:27" ht="12.75" customHeight="1" collapsed="1" x14ac:dyDescent="0.2">
      <c r="A152" s="98" t="s">
        <v>2559</v>
      </c>
      <c r="B152" s="25" t="str">
        <f>"30"&amp;"."&amp;$B$801&amp;"."&amp;$B$802</f>
        <v>30.01.2024</v>
      </c>
      <c r="C152" s="88" t="s">
        <v>76</v>
      </c>
      <c r="D152" s="89">
        <f>ROUND(((D153+D154+D156+D155)/1000),5)</f>
        <v>1.4870399999999999</v>
      </c>
      <c r="E152" s="89">
        <f>ROUND(((E153+E154+E156+E155)/1000),5)</f>
        <v>1.4078200000000001</v>
      </c>
      <c r="F152" s="89">
        <f>ROUND(((F153+F154+F156+F155)/1000),5)</f>
        <v>1.37704</v>
      </c>
      <c r="G152" s="89">
        <f t="shared" ref="G152:AA152" si="87">ROUND(((G153+G154+G156+G155)/1000),5)</f>
        <v>1.3688499999999999</v>
      </c>
      <c r="H152" s="89">
        <f t="shared" si="87"/>
        <v>1.4080699999999999</v>
      </c>
      <c r="I152" s="89">
        <f t="shared" si="87"/>
        <v>1.5499099999999999</v>
      </c>
      <c r="J152" s="89">
        <f t="shared" si="87"/>
        <v>1.7587299999999999</v>
      </c>
      <c r="K152" s="89">
        <f t="shared" si="87"/>
        <v>1.9714799999999999</v>
      </c>
      <c r="L152" s="89">
        <f t="shared" si="87"/>
        <v>2.1810999999999998</v>
      </c>
      <c r="M152" s="89">
        <f t="shared" si="87"/>
        <v>2.1973500000000001</v>
      </c>
      <c r="N152" s="89">
        <f t="shared" si="87"/>
        <v>2.20397</v>
      </c>
      <c r="O152" s="89">
        <f t="shared" si="87"/>
        <v>2.2458</v>
      </c>
      <c r="P152" s="89">
        <f t="shared" si="87"/>
        <v>2.2334999999999998</v>
      </c>
      <c r="Q152" s="89">
        <f t="shared" si="87"/>
        <v>2.2399800000000001</v>
      </c>
      <c r="R152" s="89">
        <f t="shared" si="87"/>
        <v>2.2481800000000001</v>
      </c>
      <c r="S152" s="89">
        <f t="shared" si="87"/>
        <v>2.2164100000000002</v>
      </c>
      <c r="T152" s="89">
        <f t="shared" si="87"/>
        <v>2.19936</v>
      </c>
      <c r="U152" s="89">
        <f t="shared" si="87"/>
        <v>2.2035999999999998</v>
      </c>
      <c r="V152" s="89">
        <f t="shared" si="87"/>
        <v>2.1717399999999998</v>
      </c>
      <c r="W152" s="89">
        <f t="shared" si="87"/>
        <v>2.2078099999999998</v>
      </c>
      <c r="X152" s="89">
        <f t="shared" si="87"/>
        <v>2.03009</v>
      </c>
      <c r="Y152" s="89">
        <f t="shared" si="87"/>
        <v>1.9619800000000001</v>
      </c>
      <c r="Z152" s="89">
        <f t="shared" si="87"/>
        <v>1.6941900000000001</v>
      </c>
      <c r="AA152" s="89">
        <f t="shared" si="87"/>
        <v>1.6212599999999999</v>
      </c>
    </row>
    <row r="153" spans="1:27" ht="12.75" hidden="1" customHeight="1" outlineLevel="1" x14ac:dyDescent="0.2">
      <c r="A153" s="99" t="s">
        <v>2560</v>
      </c>
      <c r="B153" s="60" t="s">
        <v>238</v>
      </c>
      <c r="C153" s="40" t="s">
        <v>79</v>
      </c>
      <c r="D153" s="41">
        <v>1328.87</v>
      </c>
      <c r="E153" s="41">
        <v>1249.6500000000001</v>
      </c>
      <c r="F153" s="41">
        <v>1218.8699999999999</v>
      </c>
      <c r="G153" s="41">
        <v>1210.68</v>
      </c>
      <c r="H153" s="41">
        <v>1249.9000000000001</v>
      </c>
      <c r="I153" s="41">
        <v>1391.74</v>
      </c>
      <c r="J153" s="41">
        <v>1600.56</v>
      </c>
      <c r="K153" s="41">
        <v>1813.31</v>
      </c>
      <c r="L153" s="41">
        <v>2022.93</v>
      </c>
      <c r="M153" s="41">
        <v>2039.18</v>
      </c>
      <c r="N153" s="41">
        <v>2045.8</v>
      </c>
      <c r="O153" s="41">
        <v>2087.63</v>
      </c>
      <c r="P153" s="41">
        <v>2075.33</v>
      </c>
      <c r="Q153" s="41">
        <v>2081.81</v>
      </c>
      <c r="R153" s="41">
        <v>2090.0100000000002</v>
      </c>
      <c r="S153" s="41">
        <v>2058.2399999999998</v>
      </c>
      <c r="T153" s="41">
        <v>2041.19</v>
      </c>
      <c r="U153" s="41">
        <v>2045.43</v>
      </c>
      <c r="V153" s="41">
        <v>2013.57</v>
      </c>
      <c r="W153" s="41">
        <v>2049.64</v>
      </c>
      <c r="X153" s="41">
        <v>1871.92</v>
      </c>
      <c r="Y153" s="41">
        <v>1803.81</v>
      </c>
      <c r="Z153" s="41">
        <v>1536.02</v>
      </c>
      <c r="AA153" s="41">
        <v>1463.09</v>
      </c>
    </row>
    <row r="154" spans="1:27" ht="12.75" hidden="1" customHeight="1" outlineLevel="1" x14ac:dyDescent="0.2">
      <c r="A154" s="99" t="s">
        <v>2561</v>
      </c>
      <c r="B154" s="60" t="s">
        <v>90</v>
      </c>
      <c r="C154" s="40" t="s">
        <v>79</v>
      </c>
      <c r="D154" s="41">
        <f t="shared" ref="D154:AA154" si="88">$D$9</f>
        <v>66.180000000000007</v>
      </c>
      <c r="E154" s="41">
        <f t="shared" si="88"/>
        <v>66.180000000000007</v>
      </c>
      <c r="F154" s="41">
        <f t="shared" si="88"/>
        <v>66.180000000000007</v>
      </c>
      <c r="G154" s="41">
        <f t="shared" si="88"/>
        <v>66.180000000000007</v>
      </c>
      <c r="H154" s="41">
        <f t="shared" si="88"/>
        <v>66.180000000000007</v>
      </c>
      <c r="I154" s="41">
        <f t="shared" si="88"/>
        <v>66.180000000000007</v>
      </c>
      <c r="J154" s="41">
        <f t="shared" si="88"/>
        <v>66.180000000000007</v>
      </c>
      <c r="K154" s="41">
        <f t="shared" si="88"/>
        <v>66.180000000000007</v>
      </c>
      <c r="L154" s="41">
        <f t="shared" si="88"/>
        <v>66.180000000000007</v>
      </c>
      <c r="M154" s="41">
        <f t="shared" si="88"/>
        <v>66.180000000000007</v>
      </c>
      <c r="N154" s="41">
        <f t="shared" si="88"/>
        <v>66.180000000000007</v>
      </c>
      <c r="O154" s="41">
        <f t="shared" si="88"/>
        <v>66.180000000000007</v>
      </c>
      <c r="P154" s="41">
        <f t="shared" si="88"/>
        <v>66.180000000000007</v>
      </c>
      <c r="Q154" s="41">
        <f t="shared" si="88"/>
        <v>66.180000000000007</v>
      </c>
      <c r="R154" s="41">
        <f t="shared" si="88"/>
        <v>66.180000000000007</v>
      </c>
      <c r="S154" s="41">
        <f t="shared" si="88"/>
        <v>66.180000000000007</v>
      </c>
      <c r="T154" s="41">
        <f t="shared" si="88"/>
        <v>66.180000000000007</v>
      </c>
      <c r="U154" s="41">
        <f t="shared" si="88"/>
        <v>66.180000000000007</v>
      </c>
      <c r="V154" s="41">
        <f t="shared" si="88"/>
        <v>66.180000000000007</v>
      </c>
      <c r="W154" s="41">
        <f t="shared" si="88"/>
        <v>66.180000000000007</v>
      </c>
      <c r="X154" s="41">
        <f t="shared" si="88"/>
        <v>66.180000000000007</v>
      </c>
      <c r="Y154" s="41">
        <f t="shared" si="88"/>
        <v>66.180000000000007</v>
      </c>
      <c r="Z154" s="41">
        <f t="shared" si="88"/>
        <v>66.180000000000007</v>
      </c>
      <c r="AA154" s="41">
        <f t="shared" si="88"/>
        <v>66.180000000000007</v>
      </c>
    </row>
    <row r="155" spans="1:27" ht="12.75" hidden="1" customHeight="1" outlineLevel="1" x14ac:dyDescent="0.2">
      <c r="A155" s="99" t="s">
        <v>2562</v>
      </c>
      <c r="B155" s="60" t="s">
        <v>83</v>
      </c>
      <c r="C155" s="40" t="s">
        <v>79</v>
      </c>
      <c r="D155" s="41">
        <v>3.72</v>
      </c>
      <c r="E155" s="41">
        <v>3.72</v>
      </c>
      <c r="F155" s="41">
        <v>3.72</v>
      </c>
      <c r="G155" s="41">
        <v>3.72</v>
      </c>
      <c r="H155" s="41">
        <v>3.72</v>
      </c>
      <c r="I155" s="41">
        <v>3.72</v>
      </c>
      <c r="J155" s="41">
        <v>3.72</v>
      </c>
      <c r="K155" s="41">
        <v>3.72</v>
      </c>
      <c r="L155" s="41">
        <v>3.72</v>
      </c>
      <c r="M155" s="41">
        <v>3.72</v>
      </c>
      <c r="N155" s="41">
        <v>3.72</v>
      </c>
      <c r="O155" s="41">
        <v>3.72</v>
      </c>
      <c r="P155" s="41">
        <v>3.72</v>
      </c>
      <c r="Q155" s="41">
        <v>3.72</v>
      </c>
      <c r="R155" s="41">
        <v>3.72</v>
      </c>
      <c r="S155" s="41">
        <v>3.72</v>
      </c>
      <c r="T155" s="41">
        <v>3.72</v>
      </c>
      <c r="U155" s="41">
        <v>3.72</v>
      </c>
      <c r="V155" s="41">
        <v>3.72</v>
      </c>
      <c r="W155" s="41">
        <v>3.72</v>
      </c>
      <c r="X155" s="41">
        <v>3.72</v>
      </c>
      <c r="Y155" s="41">
        <v>3.72</v>
      </c>
      <c r="Z155" s="41">
        <v>3.72</v>
      </c>
      <c r="AA155" s="41">
        <v>3.72</v>
      </c>
    </row>
    <row r="156" spans="1:27" ht="12.75" hidden="1" customHeight="1" outlineLevel="1" x14ac:dyDescent="0.2">
      <c r="A156" s="99" t="s">
        <v>2563</v>
      </c>
      <c r="B156" s="60" t="s">
        <v>81</v>
      </c>
      <c r="C156" s="40" t="s">
        <v>79</v>
      </c>
      <c r="D156" s="41">
        <f>$D$11</f>
        <v>88.27</v>
      </c>
      <c r="E156" s="41">
        <f t="shared" ref="E156:AA156" si="89">$D$11</f>
        <v>88.27</v>
      </c>
      <c r="F156" s="41">
        <f t="shared" si="89"/>
        <v>88.27</v>
      </c>
      <c r="G156" s="41">
        <f t="shared" si="89"/>
        <v>88.27</v>
      </c>
      <c r="H156" s="41">
        <f t="shared" si="89"/>
        <v>88.27</v>
      </c>
      <c r="I156" s="41">
        <f t="shared" si="89"/>
        <v>88.27</v>
      </c>
      <c r="J156" s="41">
        <f t="shared" si="89"/>
        <v>88.27</v>
      </c>
      <c r="K156" s="41">
        <f t="shared" si="89"/>
        <v>88.27</v>
      </c>
      <c r="L156" s="41">
        <f t="shared" si="89"/>
        <v>88.27</v>
      </c>
      <c r="M156" s="41">
        <f t="shared" si="89"/>
        <v>88.27</v>
      </c>
      <c r="N156" s="41">
        <f t="shared" si="89"/>
        <v>88.27</v>
      </c>
      <c r="O156" s="41">
        <f t="shared" si="89"/>
        <v>88.27</v>
      </c>
      <c r="P156" s="41">
        <f t="shared" si="89"/>
        <v>88.27</v>
      </c>
      <c r="Q156" s="41">
        <f t="shared" si="89"/>
        <v>88.27</v>
      </c>
      <c r="R156" s="41">
        <f t="shared" si="89"/>
        <v>88.27</v>
      </c>
      <c r="S156" s="41">
        <f t="shared" si="89"/>
        <v>88.27</v>
      </c>
      <c r="T156" s="41">
        <f t="shared" si="89"/>
        <v>88.27</v>
      </c>
      <c r="U156" s="41">
        <f t="shared" si="89"/>
        <v>88.27</v>
      </c>
      <c r="V156" s="41">
        <f t="shared" si="89"/>
        <v>88.27</v>
      </c>
      <c r="W156" s="41">
        <f t="shared" si="89"/>
        <v>88.27</v>
      </c>
      <c r="X156" s="41">
        <f t="shared" si="89"/>
        <v>88.27</v>
      </c>
      <c r="Y156" s="41">
        <f t="shared" si="89"/>
        <v>88.27</v>
      </c>
      <c r="Z156" s="41">
        <f t="shared" si="89"/>
        <v>88.27</v>
      </c>
      <c r="AA156" s="41">
        <f t="shared" si="89"/>
        <v>88.27</v>
      </c>
    </row>
    <row r="157" spans="1:27" ht="12.75" customHeight="1" collapsed="1" x14ac:dyDescent="0.2">
      <c r="A157" s="98" t="s">
        <v>2564</v>
      </c>
      <c r="B157" s="25" t="str">
        <f>"31"&amp;"."&amp;$B$801&amp;"."&amp;$B$802</f>
        <v>31.01.2024</v>
      </c>
      <c r="C157" s="88" t="s">
        <v>76</v>
      </c>
      <c r="D157" s="89">
        <f>ROUND(((D158+D159+D161+D160)/1000),5)</f>
        <v>1.4229400000000001</v>
      </c>
      <c r="E157" s="89">
        <f>ROUND(((E158+E159+E161+E160)/1000),5)</f>
        <v>1.3633999999999999</v>
      </c>
      <c r="F157" s="89">
        <f>ROUND(((F158+F159+F161+F160)/1000),5)</f>
        <v>1.3259000000000001</v>
      </c>
      <c r="G157" s="89">
        <f t="shared" ref="G157:AA157" si="90">ROUND(((G158+G159+G161+G160)/1000),5)</f>
        <v>1.33199</v>
      </c>
      <c r="H157" s="89">
        <f t="shared" si="90"/>
        <v>1.4025099999999999</v>
      </c>
      <c r="I157" s="89">
        <f t="shared" si="90"/>
        <v>1.56528</v>
      </c>
      <c r="J157" s="89">
        <f t="shared" si="90"/>
        <v>1.8164499999999999</v>
      </c>
      <c r="K157" s="89">
        <f t="shared" si="90"/>
        <v>1.9847699999999999</v>
      </c>
      <c r="L157" s="89">
        <f t="shared" si="90"/>
        <v>2.19767</v>
      </c>
      <c r="M157" s="89">
        <f t="shared" si="90"/>
        <v>2.2843100000000001</v>
      </c>
      <c r="N157" s="89">
        <f t="shared" si="90"/>
        <v>2.3250600000000001</v>
      </c>
      <c r="O157" s="89">
        <f t="shared" si="90"/>
        <v>2.3781500000000002</v>
      </c>
      <c r="P157" s="89">
        <f t="shared" si="90"/>
        <v>2.3266</v>
      </c>
      <c r="Q157" s="89">
        <f t="shared" si="90"/>
        <v>2.3330700000000002</v>
      </c>
      <c r="R157" s="89">
        <f t="shared" si="90"/>
        <v>2.31759</v>
      </c>
      <c r="S157" s="89">
        <f t="shared" si="90"/>
        <v>2.2824</v>
      </c>
      <c r="T157" s="89">
        <f t="shared" si="90"/>
        <v>2.2441200000000001</v>
      </c>
      <c r="U157" s="89">
        <f t="shared" si="90"/>
        <v>2.2952499999999998</v>
      </c>
      <c r="V157" s="89">
        <f t="shared" si="90"/>
        <v>2.2846600000000001</v>
      </c>
      <c r="W157" s="89">
        <f t="shared" si="90"/>
        <v>2.28457</v>
      </c>
      <c r="X157" s="89">
        <f t="shared" si="90"/>
        <v>2.1787299999999998</v>
      </c>
      <c r="Y157" s="89">
        <f t="shared" si="90"/>
        <v>2.0426000000000002</v>
      </c>
      <c r="Z157" s="89">
        <f t="shared" si="90"/>
        <v>1.94953</v>
      </c>
      <c r="AA157" s="89">
        <f t="shared" si="90"/>
        <v>1.7396799999999999</v>
      </c>
    </row>
    <row r="158" spans="1:27" ht="12.75" hidden="1" customHeight="1" outlineLevel="1" x14ac:dyDescent="0.2">
      <c r="A158" s="99" t="s">
        <v>2565</v>
      </c>
      <c r="B158" s="60" t="s">
        <v>238</v>
      </c>
      <c r="C158" s="40" t="s">
        <v>79</v>
      </c>
      <c r="D158" s="41">
        <v>1264.77</v>
      </c>
      <c r="E158" s="41">
        <v>1205.23</v>
      </c>
      <c r="F158" s="41">
        <v>1167.73</v>
      </c>
      <c r="G158" s="41">
        <v>1173.82</v>
      </c>
      <c r="H158" s="41">
        <v>1244.3399999999999</v>
      </c>
      <c r="I158" s="41">
        <v>1407.11</v>
      </c>
      <c r="J158" s="41">
        <v>1658.28</v>
      </c>
      <c r="K158" s="41">
        <v>1826.6</v>
      </c>
      <c r="L158" s="41">
        <v>2039.5</v>
      </c>
      <c r="M158" s="41">
        <v>2126.14</v>
      </c>
      <c r="N158" s="41">
        <v>2166.89</v>
      </c>
      <c r="O158" s="41">
        <v>2219.98</v>
      </c>
      <c r="P158" s="41">
        <v>2168.4299999999998</v>
      </c>
      <c r="Q158" s="41">
        <v>2174.9</v>
      </c>
      <c r="R158" s="41">
        <v>2159.42</v>
      </c>
      <c r="S158" s="41">
        <v>2124.23</v>
      </c>
      <c r="T158" s="41">
        <v>2085.9499999999998</v>
      </c>
      <c r="U158" s="41">
        <v>2137.08</v>
      </c>
      <c r="V158" s="41">
        <v>2126.4899999999998</v>
      </c>
      <c r="W158" s="41">
        <v>2126.4</v>
      </c>
      <c r="X158" s="41">
        <v>2020.56</v>
      </c>
      <c r="Y158" s="41">
        <v>1884.43</v>
      </c>
      <c r="Z158" s="41">
        <v>1791.36</v>
      </c>
      <c r="AA158" s="41">
        <v>1581.51</v>
      </c>
    </row>
    <row r="159" spans="1:27" ht="12.75" hidden="1" customHeight="1" outlineLevel="1" x14ac:dyDescent="0.2">
      <c r="A159" s="99" t="s">
        <v>2566</v>
      </c>
      <c r="B159" s="60" t="s">
        <v>90</v>
      </c>
      <c r="C159" s="40" t="s">
        <v>79</v>
      </c>
      <c r="D159" s="41">
        <f t="shared" ref="D159:AA159" si="91">$D$9</f>
        <v>66.180000000000007</v>
      </c>
      <c r="E159" s="41">
        <f t="shared" si="91"/>
        <v>66.180000000000007</v>
      </c>
      <c r="F159" s="41">
        <f t="shared" si="91"/>
        <v>66.180000000000007</v>
      </c>
      <c r="G159" s="41">
        <f t="shared" si="91"/>
        <v>66.180000000000007</v>
      </c>
      <c r="H159" s="41">
        <f t="shared" si="91"/>
        <v>66.180000000000007</v>
      </c>
      <c r="I159" s="41">
        <f t="shared" si="91"/>
        <v>66.180000000000007</v>
      </c>
      <c r="J159" s="41">
        <f t="shared" si="91"/>
        <v>66.180000000000007</v>
      </c>
      <c r="K159" s="41">
        <f t="shared" si="91"/>
        <v>66.180000000000007</v>
      </c>
      <c r="L159" s="41">
        <f t="shared" si="91"/>
        <v>66.180000000000007</v>
      </c>
      <c r="M159" s="41">
        <f t="shared" si="91"/>
        <v>66.180000000000007</v>
      </c>
      <c r="N159" s="41">
        <f t="shared" si="91"/>
        <v>66.180000000000007</v>
      </c>
      <c r="O159" s="41">
        <f t="shared" si="91"/>
        <v>66.180000000000007</v>
      </c>
      <c r="P159" s="41">
        <f t="shared" si="91"/>
        <v>66.180000000000007</v>
      </c>
      <c r="Q159" s="41">
        <f t="shared" si="91"/>
        <v>66.180000000000007</v>
      </c>
      <c r="R159" s="41">
        <f t="shared" si="91"/>
        <v>66.180000000000007</v>
      </c>
      <c r="S159" s="41">
        <f t="shared" si="91"/>
        <v>66.180000000000007</v>
      </c>
      <c r="T159" s="41">
        <f t="shared" si="91"/>
        <v>66.180000000000007</v>
      </c>
      <c r="U159" s="41">
        <f t="shared" si="91"/>
        <v>66.180000000000007</v>
      </c>
      <c r="V159" s="41">
        <f t="shared" si="91"/>
        <v>66.180000000000007</v>
      </c>
      <c r="W159" s="41">
        <f t="shared" si="91"/>
        <v>66.180000000000007</v>
      </c>
      <c r="X159" s="41">
        <f t="shared" si="91"/>
        <v>66.180000000000007</v>
      </c>
      <c r="Y159" s="41">
        <f t="shared" si="91"/>
        <v>66.180000000000007</v>
      </c>
      <c r="Z159" s="41">
        <f t="shared" si="91"/>
        <v>66.180000000000007</v>
      </c>
      <c r="AA159" s="41">
        <f t="shared" si="91"/>
        <v>66.180000000000007</v>
      </c>
    </row>
    <row r="160" spans="1:27" ht="12.75" hidden="1" customHeight="1" outlineLevel="1" x14ac:dyDescent="0.2">
      <c r="A160" s="99" t="s">
        <v>2567</v>
      </c>
      <c r="B160" s="60" t="s">
        <v>83</v>
      </c>
      <c r="C160" s="40" t="s">
        <v>79</v>
      </c>
      <c r="D160" s="41">
        <v>3.72</v>
      </c>
      <c r="E160" s="41">
        <v>3.72</v>
      </c>
      <c r="F160" s="41">
        <v>3.72</v>
      </c>
      <c r="G160" s="41">
        <v>3.72</v>
      </c>
      <c r="H160" s="41">
        <v>3.72</v>
      </c>
      <c r="I160" s="41">
        <v>3.72</v>
      </c>
      <c r="J160" s="41">
        <v>3.72</v>
      </c>
      <c r="K160" s="41">
        <v>3.72</v>
      </c>
      <c r="L160" s="41">
        <v>3.72</v>
      </c>
      <c r="M160" s="41">
        <v>3.72</v>
      </c>
      <c r="N160" s="41">
        <v>3.72</v>
      </c>
      <c r="O160" s="41">
        <v>3.72</v>
      </c>
      <c r="P160" s="41">
        <v>3.72</v>
      </c>
      <c r="Q160" s="41">
        <v>3.72</v>
      </c>
      <c r="R160" s="41">
        <v>3.72</v>
      </c>
      <c r="S160" s="41">
        <v>3.72</v>
      </c>
      <c r="T160" s="41">
        <v>3.72</v>
      </c>
      <c r="U160" s="41">
        <v>3.72</v>
      </c>
      <c r="V160" s="41">
        <v>3.72</v>
      </c>
      <c r="W160" s="41">
        <v>3.72</v>
      </c>
      <c r="X160" s="41">
        <v>3.72</v>
      </c>
      <c r="Y160" s="41">
        <v>3.72</v>
      </c>
      <c r="Z160" s="41">
        <v>3.72</v>
      </c>
      <c r="AA160" s="41">
        <v>3.72</v>
      </c>
    </row>
    <row r="161" spans="1:27" ht="12.75" hidden="1" customHeight="1" outlineLevel="1" x14ac:dyDescent="0.2">
      <c r="A161" s="99" t="s">
        <v>2568</v>
      </c>
      <c r="B161" s="60" t="s">
        <v>81</v>
      </c>
      <c r="C161" s="40" t="s">
        <v>79</v>
      </c>
      <c r="D161" s="41">
        <f>$D$11</f>
        <v>88.27</v>
      </c>
      <c r="E161" s="41">
        <f t="shared" ref="E161:AA161" si="92">$D$11</f>
        <v>88.27</v>
      </c>
      <c r="F161" s="41">
        <f t="shared" si="92"/>
        <v>88.27</v>
      </c>
      <c r="G161" s="41">
        <f t="shared" si="92"/>
        <v>88.27</v>
      </c>
      <c r="H161" s="41">
        <f t="shared" si="92"/>
        <v>88.27</v>
      </c>
      <c r="I161" s="41">
        <f t="shared" si="92"/>
        <v>88.27</v>
      </c>
      <c r="J161" s="41">
        <f t="shared" si="92"/>
        <v>88.27</v>
      </c>
      <c r="K161" s="41">
        <f t="shared" si="92"/>
        <v>88.27</v>
      </c>
      <c r="L161" s="41">
        <f t="shared" si="92"/>
        <v>88.27</v>
      </c>
      <c r="M161" s="41">
        <f t="shared" si="92"/>
        <v>88.27</v>
      </c>
      <c r="N161" s="41">
        <f t="shared" si="92"/>
        <v>88.27</v>
      </c>
      <c r="O161" s="41">
        <f t="shared" si="92"/>
        <v>88.27</v>
      </c>
      <c r="P161" s="41">
        <f t="shared" si="92"/>
        <v>88.27</v>
      </c>
      <c r="Q161" s="41">
        <f t="shared" si="92"/>
        <v>88.27</v>
      </c>
      <c r="R161" s="41">
        <f t="shared" si="92"/>
        <v>88.27</v>
      </c>
      <c r="S161" s="41">
        <f t="shared" si="92"/>
        <v>88.27</v>
      </c>
      <c r="T161" s="41">
        <f t="shared" si="92"/>
        <v>88.27</v>
      </c>
      <c r="U161" s="41">
        <f t="shared" si="92"/>
        <v>88.27</v>
      </c>
      <c r="V161" s="41">
        <f t="shared" si="92"/>
        <v>88.27</v>
      </c>
      <c r="W161" s="41">
        <f t="shared" si="92"/>
        <v>88.27</v>
      </c>
      <c r="X161" s="41">
        <f t="shared" si="92"/>
        <v>88.27</v>
      </c>
      <c r="Y161" s="41">
        <f t="shared" si="92"/>
        <v>88.27</v>
      </c>
      <c r="Z161" s="41">
        <f t="shared" si="92"/>
        <v>88.27</v>
      </c>
      <c r="AA161" s="41">
        <f t="shared" si="92"/>
        <v>88.27</v>
      </c>
    </row>
    <row r="162" spans="1:27" ht="12.75" customHeight="1" collapsed="1" x14ac:dyDescent="0.2">
      <c r="A162" s="100"/>
      <c r="B162" s="101" t="s">
        <v>392</v>
      </c>
      <c r="C162" s="102"/>
      <c r="D162" s="103"/>
      <c r="E162" s="103"/>
      <c r="F162" s="103"/>
      <c r="G162" s="103"/>
      <c r="I162" s="36"/>
    </row>
    <row r="163" spans="1:27" ht="12.75" customHeight="1" x14ac:dyDescent="0.2">
      <c r="A163" s="100"/>
      <c r="B163" s="101" t="s">
        <v>392</v>
      </c>
      <c r="C163" s="102"/>
      <c r="D163" s="103"/>
      <c r="E163" s="103"/>
      <c r="F163" s="103"/>
      <c r="G163" s="103"/>
      <c r="I163" s="36"/>
    </row>
    <row r="164" spans="1:27" x14ac:dyDescent="0.2">
      <c r="A164" s="175" t="s">
        <v>393</v>
      </c>
      <c r="B164" s="176"/>
      <c r="C164" s="176"/>
      <c r="D164" s="176"/>
      <c r="E164" s="176"/>
      <c r="F164" s="176"/>
      <c r="G164" s="176"/>
      <c r="H164" s="176"/>
      <c r="I164" s="176"/>
      <c r="J164" s="176"/>
      <c r="K164" s="176"/>
      <c r="L164" s="176"/>
      <c r="M164" s="176"/>
      <c r="N164" s="176"/>
      <c r="O164" s="176"/>
      <c r="P164" s="176"/>
      <c r="Q164" s="176"/>
      <c r="R164" s="176"/>
      <c r="S164" s="176"/>
      <c r="T164" s="176"/>
      <c r="U164" s="176"/>
      <c r="V164" s="176"/>
      <c r="W164" s="176"/>
      <c r="X164" s="176"/>
      <c r="Y164" s="176"/>
      <c r="Z164" s="176"/>
      <c r="AA164" s="177"/>
    </row>
    <row r="165" spans="1:27" ht="27" customHeight="1" x14ac:dyDescent="0.2">
      <c r="A165" s="96" t="s">
        <v>64</v>
      </c>
      <c r="B165" s="97" t="s">
        <v>210</v>
      </c>
      <c r="C165" s="96" t="s">
        <v>211</v>
      </c>
      <c r="D165" s="97" t="s">
        <v>212</v>
      </c>
      <c r="E165" s="97" t="s">
        <v>213</v>
      </c>
      <c r="F165" s="97" t="s">
        <v>214</v>
      </c>
      <c r="G165" s="97" t="s">
        <v>215</v>
      </c>
      <c r="H165" s="97" t="s">
        <v>216</v>
      </c>
      <c r="I165" s="97" t="s">
        <v>217</v>
      </c>
      <c r="J165" s="97" t="s">
        <v>218</v>
      </c>
      <c r="K165" s="97" t="s">
        <v>219</v>
      </c>
      <c r="L165" s="97" t="s">
        <v>220</v>
      </c>
      <c r="M165" s="97" t="s">
        <v>221</v>
      </c>
      <c r="N165" s="97" t="s">
        <v>222</v>
      </c>
      <c r="O165" s="97" t="s">
        <v>223</v>
      </c>
      <c r="P165" s="97" t="s">
        <v>224</v>
      </c>
      <c r="Q165" s="97" t="s">
        <v>225</v>
      </c>
      <c r="R165" s="97" t="s">
        <v>226</v>
      </c>
      <c r="S165" s="97" t="s">
        <v>227</v>
      </c>
      <c r="T165" s="97" t="s">
        <v>228</v>
      </c>
      <c r="U165" s="97" t="s">
        <v>229</v>
      </c>
      <c r="V165" s="97" t="s">
        <v>230</v>
      </c>
      <c r="W165" s="97" t="s">
        <v>231</v>
      </c>
      <c r="X165" s="97" t="s">
        <v>232</v>
      </c>
      <c r="Y165" s="97" t="s">
        <v>233</v>
      </c>
      <c r="Z165" s="97" t="s">
        <v>234</v>
      </c>
      <c r="AA165" s="97" t="s">
        <v>235</v>
      </c>
    </row>
    <row r="166" spans="1:27" x14ac:dyDescent="0.2">
      <c r="A166" s="98" t="s">
        <v>2569</v>
      </c>
      <c r="B166" s="25" t="str">
        <f>"01"&amp;"."&amp;$B$801&amp;"."&amp;$B$802</f>
        <v>01.01.2024</v>
      </c>
      <c r="C166" s="88" t="s">
        <v>76</v>
      </c>
      <c r="D166" s="89">
        <f>ROUND(((D167+D168+D170+D169)/1000),5)</f>
        <v>1.27112</v>
      </c>
      <c r="E166" s="89">
        <f>ROUND(((E167+E168+E170+E169)/1000),5)</f>
        <v>1.2010799999999999</v>
      </c>
      <c r="F166" s="89">
        <f>ROUND(((F167+F168+F170+F169)/1000),5)</f>
        <v>1.19421</v>
      </c>
      <c r="G166" s="89">
        <f t="shared" ref="G166:AA166" si="93">ROUND(((G167+G168+G170+G169)/1000),5)</f>
        <v>1.1018300000000001</v>
      </c>
      <c r="H166" s="89">
        <f t="shared" si="93"/>
        <v>1.0629299999999999</v>
      </c>
      <c r="I166" s="89">
        <f t="shared" si="93"/>
        <v>1.0657000000000001</v>
      </c>
      <c r="J166" s="89">
        <f t="shared" si="93"/>
        <v>1.1133999999999999</v>
      </c>
      <c r="K166" s="89">
        <f t="shared" si="93"/>
        <v>1.1006400000000001</v>
      </c>
      <c r="L166" s="89">
        <f t="shared" si="93"/>
        <v>0.97482999999999997</v>
      </c>
      <c r="M166" s="89">
        <f t="shared" si="93"/>
        <v>1.04762</v>
      </c>
      <c r="N166" s="89">
        <f t="shared" si="93"/>
        <v>1.19783</v>
      </c>
      <c r="O166" s="89">
        <f t="shared" si="93"/>
        <v>1.22235</v>
      </c>
      <c r="P166" s="89">
        <f t="shared" si="93"/>
        <v>1.2542800000000001</v>
      </c>
      <c r="Q166" s="89">
        <f t="shared" si="93"/>
        <v>1.28399</v>
      </c>
      <c r="R166" s="89">
        <f t="shared" si="93"/>
        <v>1.2946599999999999</v>
      </c>
      <c r="S166" s="89">
        <f t="shared" si="93"/>
        <v>1.33466</v>
      </c>
      <c r="T166" s="89">
        <f t="shared" si="93"/>
        <v>1.3695600000000001</v>
      </c>
      <c r="U166" s="89">
        <f t="shared" si="93"/>
        <v>1.3963699999999999</v>
      </c>
      <c r="V166" s="89">
        <f t="shared" si="93"/>
        <v>1.40038</v>
      </c>
      <c r="W166" s="89">
        <f t="shared" si="93"/>
        <v>1.3983000000000001</v>
      </c>
      <c r="X166" s="89">
        <f t="shared" si="93"/>
        <v>1.4016500000000001</v>
      </c>
      <c r="Y166" s="89">
        <f t="shared" si="93"/>
        <v>1.3970199999999999</v>
      </c>
      <c r="Z166" s="89">
        <f t="shared" si="93"/>
        <v>1.3307599999999999</v>
      </c>
      <c r="AA166" s="89">
        <f t="shared" si="93"/>
        <v>1.2376</v>
      </c>
    </row>
    <row r="167" spans="1:27" ht="12.75" hidden="1" customHeight="1" outlineLevel="1" x14ac:dyDescent="0.2">
      <c r="A167" s="99" t="s">
        <v>2570</v>
      </c>
      <c r="B167" s="60" t="s">
        <v>238</v>
      </c>
      <c r="C167" s="40" t="s">
        <v>79</v>
      </c>
      <c r="D167" s="41">
        <v>1066.01</v>
      </c>
      <c r="E167" s="41">
        <v>995.97</v>
      </c>
      <c r="F167" s="41">
        <v>989.1</v>
      </c>
      <c r="G167" s="41">
        <v>896.72</v>
      </c>
      <c r="H167" s="41">
        <v>857.82</v>
      </c>
      <c r="I167" s="41">
        <v>860.59</v>
      </c>
      <c r="J167" s="41">
        <v>908.29</v>
      </c>
      <c r="K167" s="41">
        <v>895.53</v>
      </c>
      <c r="L167" s="41">
        <v>769.72</v>
      </c>
      <c r="M167" s="41">
        <v>842.51</v>
      </c>
      <c r="N167" s="41">
        <v>992.72</v>
      </c>
      <c r="O167" s="41">
        <v>1017.24</v>
      </c>
      <c r="P167" s="41">
        <v>1049.17</v>
      </c>
      <c r="Q167" s="41">
        <v>1078.8800000000001</v>
      </c>
      <c r="R167" s="41">
        <v>1089.55</v>
      </c>
      <c r="S167" s="41">
        <v>1129.55</v>
      </c>
      <c r="T167" s="41">
        <v>1164.45</v>
      </c>
      <c r="U167" s="41">
        <v>1191.26</v>
      </c>
      <c r="V167" s="41">
        <v>1195.27</v>
      </c>
      <c r="W167" s="41">
        <v>1193.19</v>
      </c>
      <c r="X167" s="41">
        <v>1196.54</v>
      </c>
      <c r="Y167" s="41">
        <v>1191.9100000000001</v>
      </c>
      <c r="Z167" s="41">
        <v>1125.6500000000001</v>
      </c>
      <c r="AA167" s="41">
        <v>1032.49</v>
      </c>
    </row>
    <row r="168" spans="1:27" ht="12.75" hidden="1" customHeight="1" outlineLevel="1" x14ac:dyDescent="0.2">
      <c r="A168" s="99" t="s">
        <v>2571</v>
      </c>
      <c r="B168" s="60" t="s">
        <v>90</v>
      </c>
      <c r="C168" s="40" t="s">
        <v>79</v>
      </c>
      <c r="D168" s="41">
        <v>113.12</v>
      </c>
      <c r="E168" s="41">
        <f>$D$168</f>
        <v>113.12</v>
      </c>
      <c r="F168" s="41">
        <f t="shared" ref="F168:AA168" si="94">$D$168</f>
        <v>113.12</v>
      </c>
      <c r="G168" s="41">
        <f t="shared" si="94"/>
        <v>113.12</v>
      </c>
      <c r="H168" s="41">
        <f t="shared" si="94"/>
        <v>113.12</v>
      </c>
      <c r="I168" s="41">
        <f t="shared" si="94"/>
        <v>113.12</v>
      </c>
      <c r="J168" s="41">
        <f t="shared" si="94"/>
        <v>113.12</v>
      </c>
      <c r="K168" s="41">
        <f t="shared" si="94"/>
        <v>113.12</v>
      </c>
      <c r="L168" s="41">
        <f t="shared" si="94"/>
        <v>113.12</v>
      </c>
      <c r="M168" s="41">
        <f t="shared" si="94"/>
        <v>113.12</v>
      </c>
      <c r="N168" s="41">
        <f t="shared" si="94"/>
        <v>113.12</v>
      </c>
      <c r="O168" s="41">
        <f t="shared" si="94"/>
        <v>113.12</v>
      </c>
      <c r="P168" s="41">
        <f t="shared" si="94"/>
        <v>113.12</v>
      </c>
      <c r="Q168" s="41">
        <f t="shared" si="94"/>
        <v>113.12</v>
      </c>
      <c r="R168" s="41">
        <f t="shared" si="94"/>
        <v>113.12</v>
      </c>
      <c r="S168" s="41">
        <f t="shared" si="94"/>
        <v>113.12</v>
      </c>
      <c r="T168" s="41">
        <f t="shared" si="94"/>
        <v>113.12</v>
      </c>
      <c r="U168" s="41">
        <f t="shared" si="94"/>
        <v>113.12</v>
      </c>
      <c r="V168" s="41">
        <f t="shared" si="94"/>
        <v>113.12</v>
      </c>
      <c r="W168" s="41">
        <f t="shared" si="94"/>
        <v>113.12</v>
      </c>
      <c r="X168" s="41">
        <f t="shared" si="94"/>
        <v>113.12</v>
      </c>
      <c r="Y168" s="41">
        <f t="shared" si="94"/>
        <v>113.12</v>
      </c>
      <c r="Z168" s="41">
        <f t="shared" si="94"/>
        <v>113.12</v>
      </c>
      <c r="AA168" s="41">
        <f t="shared" si="94"/>
        <v>113.12</v>
      </c>
    </row>
    <row r="169" spans="1:27" ht="12.75" hidden="1" customHeight="1" outlineLevel="1" x14ac:dyDescent="0.2">
      <c r="A169" s="99" t="s">
        <v>2572</v>
      </c>
      <c r="B169" s="60" t="s">
        <v>83</v>
      </c>
      <c r="C169" s="40" t="s">
        <v>79</v>
      </c>
      <c r="D169" s="41">
        <v>3.72</v>
      </c>
      <c r="E169" s="41">
        <v>3.72</v>
      </c>
      <c r="F169" s="41">
        <v>3.72</v>
      </c>
      <c r="G169" s="41">
        <v>3.72</v>
      </c>
      <c r="H169" s="41">
        <v>3.72</v>
      </c>
      <c r="I169" s="41">
        <v>3.72</v>
      </c>
      <c r="J169" s="41">
        <v>3.72</v>
      </c>
      <c r="K169" s="41">
        <v>3.72</v>
      </c>
      <c r="L169" s="41">
        <v>3.72</v>
      </c>
      <c r="M169" s="41">
        <v>3.72</v>
      </c>
      <c r="N169" s="41">
        <v>3.72</v>
      </c>
      <c r="O169" s="41">
        <v>3.72</v>
      </c>
      <c r="P169" s="41">
        <v>3.72</v>
      </c>
      <c r="Q169" s="41">
        <v>3.72</v>
      </c>
      <c r="R169" s="41">
        <v>3.72</v>
      </c>
      <c r="S169" s="41">
        <v>3.72</v>
      </c>
      <c r="T169" s="41">
        <v>3.72</v>
      </c>
      <c r="U169" s="41">
        <v>3.72</v>
      </c>
      <c r="V169" s="41">
        <v>3.72</v>
      </c>
      <c r="W169" s="41">
        <v>3.72</v>
      </c>
      <c r="X169" s="41">
        <v>3.72</v>
      </c>
      <c r="Y169" s="41">
        <v>3.72</v>
      </c>
      <c r="Z169" s="41">
        <v>3.72</v>
      </c>
      <c r="AA169" s="41">
        <v>3.72</v>
      </c>
    </row>
    <row r="170" spans="1:27" ht="12.75" hidden="1" customHeight="1" outlineLevel="1" x14ac:dyDescent="0.2">
      <c r="A170" s="99" t="s">
        <v>2573</v>
      </c>
      <c r="B170" s="60" t="s">
        <v>81</v>
      </c>
      <c r="C170" s="40" t="s">
        <v>79</v>
      </c>
      <c r="D170" s="41">
        <f>$D$11</f>
        <v>88.27</v>
      </c>
      <c r="E170" s="41">
        <f t="shared" ref="E170:AA170" si="95">$D$11</f>
        <v>88.27</v>
      </c>
      <c r="F170" s="41">
        <f t="shared" si="95"/>
        <v>88.27</v>
      </c>
      <c r="G170" s="41">
        <f t="shared" si="95"/>
        <v>88.27</v>
      </c>
      <c r="H170" s="41">
        <f t="shared" si="95"/>
        <v>88.27</v>
      </c>
      <c r="I170" s="41">
        <f t="shared" si="95"/>
        <v>88.27</v>
      </c>
      <c r="J170" s="41">
        <f t="shared" si="95"/>
        <v>88.27</v>
      </c>
      <c r="K170" s="41">
        <f t="shared" si="95"/>
        <v>88.27</v>
      </c>
      <c r="L170" s="41">
        <f t="shared" si="95"/>
        <v>88.27</v>
      </c>
      <c r="M170" s="41">
        <f t="shared" si="95"/>
        <v>88.27</v>
      </c>
      <c r="N170" s="41">
        <f t="shared" si="95"/>
        <v>88.27</v>
      </c>
      <c r="O170" s="41">
        <f t="shared" si="95"/>
        <v>88.27</v>
      </c>
      <c r="P170" s="41">
        <f t="shared" si="95"/>
        <v>88.27</v>
      </c>
      <c r="Q170" s="41">
        <f t="shared" si="95"/>
        <v>88.27</v>
      </c>
      <c r="R170" s="41">
        <f t="shared" si="95"/>
        <v>88.27</v>
      </c>
      <c r="S170" s="41">
        <f t="shared" si="95"/>
        <v>88.27</v>
      </c>
      <c r="T170" s="41">
        <f t="shared" si="95"/>
        <v>88.27</v>
      </c>
      <c r="U170" s="41">
        <f t="shared" si="95"/>
        <v>88.27</v>
      </c>
      <c r="V170" s="41">
        <f t="shared" si="95"/>
        <v>88.27</v>
      </c>
      <c r="W170" s="41">
        <f t="shared" si="95"/>
        <v>88.27</v>
      </c>
      <c r="X170" s="41">
        <f t="shared" si="95"/>
        <v>88.27</v>
      </c>
      <c r="Y170" s="41">
        <f t="shared" si="95"/>
        <v>88.27</v>
      </c>
      <c r="Z170" s="41">
        <f t="shared" si="95"/>
        <v>88.27</v>
      </c>
      <c r="AA170" s="41">
        <f t="shared" si="95"/>
        <v>88.27</v>
      </c>
    </row>
    <row r="171" spans="1:27" collapsed="1" x14ac:dyDescent="0.2">
      <c r="A171" s="98" t="s">
        <v>2574</v>
      </c>
      <c r="B171" s="25" t="str">
        <f>"02"&amp;"."&amp;$B$801&amp;"."&amp;$B$802</f>
        <v>02.01.2024</v>
      </c>
      <c r="C171" s="88" t="s">
        <v>76</v>
      </c>
      <c r="D171" s="89">
        <f>ROUND(((D172+D173+D175+D174)/1000),5)</f>
        <v>1.27827</v>
      </c>
      <c r="E171" s="89">
        <f>ROUND(((E172+E173+E175+E174)/1000),5)</f>
        <v>1.1439600000000001</v>
      </c>
      <c r="F171" s="89">
        <f>ROUND(((F172+F173+F175+F174)/1000),5)</f>
        <v>1.0167900000000001</v>
      </c>
      <c r="G171" s="89">
        <f t="shared" ref="G171:AA171" si="96">ROUND(((G172+G173+G175+G174)/1000),5)</f>
        <v>0.97326000000000001</v>
      </c>
      <c r="H171" s="89">
        <f t="shared" si="96"/>
        <v>0.97214999999999996</v>
      </c>
      <c r="I171" s="89">
        <f t="shared" si="96"/>
        <v>1.01105</v>
      </c>
      <c r="J171" s="89">
        <f t="shared" si="96"/>
        <v>1.0819000000000001</v>
      </c>
      <c r="K171" s="89">
        <f t="shared" si="96"/>
        <v>1.27522</v>
      </c>
      <c r="L171" s="89">
        <f t="shared" si="96"/>
        <v>1.3486100000000001</v>
      </c>
      <c r="M171" s="89">
        <f t="shared" si="96"/>
        <v>1.4895400000000001</v>
      </c>
      <c r="N171" s="89">
        <f t="shared" si="96"/>
        <v>1.67056</v>
      </c>
      <c r="O171" s="89">
        <f t="shared" si="96"/>
        <v>1.70425</v>
      </c>
      <c r="P171" s="89">
        <f t="shared" si="96"/>
        <v>1.7121599999999999</v>
      </c>
      <c r="Q171" s="89">
        <f t="shared" si="96"/>
        <v>1.7153</v>
      </c>
      <c r="R171" s="89">
        <f t="shared" si="96"/>
        <v>1.68933</v>
      </c>
      <c r="S171" s="89">
        <f t="shared" si="96"/>
        <v>1.69184</v>
      </c>
      <c r="T171" s="89">
        <f t="shared" si="96"/>
        <v>1.7458899999999999</v>
      </c>
      <c r="U171" s="89">
        <f t="shared" si="96"/>
        <v>1.78</v>
      </c>
      <c r="V171" s="89">
        <f t="shared" si="96"/>
        <v>1.7903</v>
      </c>
      <c r="W171" s="89">
        <f t="shared" si="96"/>
        <v>1.7890699999999999</v>
      </c>
      <c r="X171" s="89">
        <f t="shared" si="96"/>
        <v>1.7947299999999999</v>
      </c>
      <c r="Y171" s="89">
        <f t="shared" si="96"/>
        <v>1.7709900000000001</v>
      </c>
      <c r="Z171" s="89">
        <f t="shared" si="96"/>
        <v>1.63026</v>
      </c>
      <c r="AA171" s="89">
        <f t="shared" si="96"/>
        <v>1.4046099999999999</v>
      </c>
    </row>
    <row r="172" spans="1:27" ht="12.75" hidden="1" customHeight="1" outlineLevel="1" x14ac:dyDescent="0.2">
      <c r="A172" s="99" t="s">
        <v>2575</v>
      </c>
      <c r="B172" s="60" t="s">
        <v>238</v>
      </c>
      <c r="C172" s="40" t="s">
        <v>79</v>
      </c>
      <c r="D172" s="41">
        <v>1073.1600000000001</v>
      </c>
      <c r="E172" s="41">
        <v>938.85</v>
      </c>
      <c r="F172" s="41">
        <v>811.68</v>
      </c>
      <c r="G172" s="41">
        <v>768.15</v>
      </c>
      <c r="H172" s="41">
        <v>767.04</v>
      </c>
      <c r="I172" s="41">
        <v>805.94</v>
      </c>
      <c r="J172" s="41">
        <v>876.79</v>
      </c>
      <c r="K172" s="41">
        <v>1070.1099999999999</v>
      </c>
      <c r="L172" s="41">
        <v>1143.5</v>
      </c>
      <c r="M172" s="41">
        <v>1284.43</v>
      </c>
      <c r="N172" s="41">
        <v>1465.45</v>
      </c>
      <c r="O172" s="41">
        <v>1499.14</v>
      </c>
      <c r="P172" s="41">
        <v>1507.05</v>
      </c>
      <c r="Q172" s="41">
        <v>1510.19</v>
      </c>
      <c r="R172" s="41">
        <v>1484.22</v>
      </c>
      <c r="S172" s="41">
        <v>1486.73</v>
      </c>
      <c r="T172" s="41">
        <v>1540.78</v>
      </c>
      <c r="U172" s="41">
        <v>1574.89</v>
      </c>
      <c r="V172" s="41">
        <v>1585.19</v>
      </c>
      <c r="W172" s="41">
        <v>1583.96</v>
      </c>
      <c r="X172" s="41">
        <v>1589.62</v>
      </c>
      <c r="Y172" s="41">
        <v>1565.88</v>
      </c>
      <c r="Z172" s="41">
        <v>1425.15</v>
      </c>
      <c r="AA172" s="41">
        <v>1199.5</v>
      </c>
    </row>
    <row r="173" spans="1:27" ht="12.75" hidden="1" customHeight="1" outlineLevel="1" x14ac:dyDescent="0.2">
      <c r="A173" s="99" t="s">
        <v>2576</v>
      </c>
      <c r="B173" s="60" t="s">
        <v>90</v>
      </c>
      <c r="C173" s="40" t="s">
        <v>79</v>
      </c>
      <c r="D173" s="41">
        <f>$D$168</f>
        <v>113.12</v>
      </c>
      <c r="E173" s="41">
        <f>$D$168</f>
        <v>113.12</v>
      </c>
      <c r="F173" s="41">
        <f t="shared" ref="F173:AA173" si="97">$D$168</f>
        <v>113.12</v>
      </c>
      <c r="G173" s="41">
        <f t="shared" si="97"/>
        <v>113.12</v>
      </c>
      <c r="H173" s="41">
        <f t="shared" si="97"/>
        <v>113.12</v>
      </c>
      <c r="I173" s="41">
        <f t="shared" si="97"/>
        <v>113.12</v>
      </c>
      <c r="J173" s="41">
        <f t="shared" si="97"/>
        <v>113.12</v>
      </c>
      <c r="K173" s="41">
        <f t="shared" si="97"/>
        <v>113.12</v>
      </c>
      <c r="L173" s="41">
        <f t="shared" si="97"/>
        <v>113.12</v>
      </c>
      <c r="M173" s="41">
        <f t="shared" si="97"/>
        <v>113.12</v>
      </c>
      <c r="N173" s="41">
        <f t="shared" si="97"/>
        <v>113.12</v>
      </c>
      <c r="O173" s="41">
        <f t="shared" si="97"/>
        <v>113.12</v>
      </c>
      <c r="P173" s="41">
        <f t="shared" si="97"/>
        <v>113.12</v>
      </c>
      <c r="Q173" s="41">
        <f t="shared" si="97"/>
        <v>113.12</v>
      </c>
      <c r="R173" s="41">
        <f t="shared" si="97"/>
        <v>113.12</v>
      </c>
      <c r="S173" s="41">
        <f t="shared" si="97"/>
        <v>113.12</v>
      </c>
      <c r="T173" s="41">
        <f t="shared" si="97"/>
        <v>113.12</v>
      </c>
      <c r="U173" s="41">
        <f t="shared" si="97"/>
        <v>113.12</v>
      </c>
      <c r="V173" s="41">
        <f t="shared" si="97"/>
        <v>113.12</v>
      </c>
      <c r="W173" s="41">
        <f t="shared" si="97"/>
        <v>113.12</v>
      </c>
      <c r="X173" s="41">
        <f t="shared" si="97"/>
        <v>113.12</v>
      </c>
      <c r="Y173" s="41">
        <f t="shared" si="97"/>
        <v>113.12</v>
      </c>
      <c r="Z173" s="41">
        <f t="shared" si="97"/>
        <v>113.12</v>
      </c>
      <c r="AA173" s="41">
        <f t="shared" si="97"/>
        <v>113.12</v>
      </c>
    </row>
    <row r="174" spans="1:27" ht="12.75" hidden="1" customHeight="1" outlineLevel="1" x14ac:dyDescent="0.2">
      <c r="A174" s="99" t="s">
        <v>2577</v>
      </c>
      <c r="B174" s="60" t="s">
        <v>83</v>
      </c>
      <c r="C174" s="40" t="s">
        <v>79</v>
      </c>
      <c r="D174" s="41">
        <v>3.72</v>
      </c>
      <c r="E174" s="41">
        <v>3.72</v>
      </c>
      <c r="F174" s="41">
        <v>3.72</v>
      </c>
      <c r="G174" s="41">
        <v>3.72</v>
      </c>
      <c r="H174" s="41">
        <v>3.72</v>
      </c>
      <c r="I174" s="41">
        <v>3.72</v>
      </c>
      <c r="J174" s="41">
        <v>3.72</v>
      </c>
      <c r="K174" s="41">
        <v>3.72</v>
      </c>
      <c r="L174" s="41">
        <v>3.72</v>
      </c>
      <c r="M174" s="41">
        <v>3.72</v>
      </c>
      <c r="N174" s="41">
        <v>3.72</v>
      </c>
      <c r="O174" s="41">
        <v>3.72</v>
      </c>
      <c r="P174" s="41">
        <v>3.72</v>
      </c>
      <c r="Q174" s="41">
        <v>3.72</v>
      </c>
      <c r="R174" s="41">
        <v>3.72</v>
      </c>
      <c r="S174" s="41">
        <v>3.72</v>
      </c>
      <c r="T174" s="41">
        <v>3.72</v>
      </c>
      <c r="U174" s="41">
        <v>3.72</v>
      </c>
      <c r="V174" s="41">
        <v>3.72</v>
      </c>
      <c r="W174" s="41">
        <v>3.72</v>
      </c>
      <c r="X174" s="41">
        <v>3.72</v>
      </c>
      <c r="Y174" s="41">
        <v>3.72</v>
      </c>
      <c r="Z174" s="41">
        <v>3.72</v>
      </c>
      <c r="AA174" s="41">
        <v>3.72</v>
      </c>
    </row>
    <row r="175" spans="1:27" ht="12.75" hidden="1" customHeight="1" outlineLevel="1" x14ac:dyDescent="0.2">
      <c r="A175" s="99" t="s">
        <v>2578</v>
      </c>
      <c r="B175" s="60" t="s">
        <v>81</v>
      </c>
      <c r="C175" s="40" t="s">
        <v>79</v>
      </c>
      <c r="D175" s="41">
        <f>$D$11</f>
        <v>88.27</v>
      </c>
      <c r="E175" s="41">
        <f t="shared" ref="E175:AA175" si="98">$D$11</f>
        <v>88.27</v>
      </c>
      <c r="F175" s="41">
        <f t="shared" si="98"/>
        <v>88.27</v>
      </c>
      <c r="G175" s="41">
        <f t="shared" si="98"/>
        <v>88.27</v>
      </c>
      <c r="H175" s="41">
        <f t="shared" si="98"/>
        <v>88.27</v>
      </c>
      <c r="I175" s="41">
        <f t="shared" si="98"/>
        <v>88.27</v>
      </c>
      <c r="J175" s="41">
        <f t="shared" si="98"/>
        <v>88.27</v>
      </c>
      <c r="K175" s="41">
        <f t="shared" si="98"/>
        <v>88.27</v>
      </c>
      <c r="L175" s="41">
        <f t="shared" si="98"/>
        <v>88.27</v>
      </c>
      <c r="M175" s="41">
        <f t="shared" si="98"/>
        <v>88.27</v>
      </c>
      <c r="N175" s="41">
        <f t="shared" si="98"/>
        <v>88.27</v>
      </c>
      <c r="O175" s="41">
        <f t="shared" si="98"/>
        <v>88.27</v>
      </c>
      <c r="P175" s="41">
        <f t="shared" si="98"/>
        <v>88.27</v>
      </c>
      <c r="Q175" s="41">
        <f t="shared" si="98"/>
        <v>88.27</v>
      </c>
      <c r="R175" s="41">
        <f t="shared" si="98"/>
        <v>88.27</v>
      </c>
      <c r="S175" s="41">
        <f t="shared" si="98"/>
        <v>88.27</v>
      </c>
      <c r="T175" s="41">
        <f t="shared" si="98"/>
        <v>88.27</v>
      </c>
      <c r="U175" s="41">
        <f t="shared" si="98"/>
        <v>88.27</v>
      </c>
      <c r="V175" s="41">
        <f t="shared" si="98"/>
        <v>88.27</v>
      </c>
      <c r="W175" s="41">
        <f t="shared" si="98"/>
        <v>88.27</v>
      </c>
      <c r="X175" s="41">
        <f t="shared" si="98"/>
        <v>88.27</v>
      </c>
      <c r="Y175" s="41">
        <f t="shared" si="98"/>
        <v>88.27</v>
      </c>
      <c r="Z175" s="41">
        <f t="shared" si="98"/>
        <v>88.27</v>
      </c>
      <c r="AA175" s="41">
        <f t="shared" si="98"/>
        <v>88.27</v>
      </c>
    </row>
    <row r="176" spans="1:27" ht="12.75" customHeight="1" collapsed="1" x14ac:dyDescent="0.2">
      <c r="A176" s="98" t="s">
        <v>2579</v>
      </c>
      <c r="B176" s="25" t="str">
        <f>"03"&amp;"."&amp;$B$801&amp;"."&amp;$B$802</f>
        <v>03.01.2024</v>
      </c>
      <c r="C176" s="88" t="s">
        <v>76</v>
      </c>
      <c r="D176" s="89">
        <f>ROUND(((D177+D178+D180+D179)/1000),5)</f>
        <v>1.2886599999999999</v>
      </c>
      <c r="E176" s="89">
        <f>ROUND(((E177+E178+E180+E179)/1000),5)</f>
        <v>1.21509</v>
      </c>
      <c r="F176" s="89">
        <f>ROUND(((F177+F178+F180+F179)/1000),5)</f>
        <v>1.1901999999999999</v>
      </c>
      <c r="G176" s="89">
        <f t="shared" ref="G176:AA176" si="99">ROUND(((G177+G178+G180+G179)/1000),5)</f>
        <v>1.1509100000000001</v>
      </c>
      <c r="H176" s="89">
        <f t="shared" si="99"/>
        <v>1.1305799999999999</v>
      </c>
      <c r="I176" s="89">
        <f t="shared" si="99"/>
        <v>1.21133</v>
      </c>
      <c r="J176" s="89">
        <f t="shared" si="99"/>
        <v>1.2739499999999999</v>
      </c>
      <c r="K176" s="89">
        <f t="shared" si="99"/>
        <v>1.3979900000000001</v>
      </c>
      <c r="L176" s="89">
        <f t="shared" si="99"/>
        <v>1.5375399999999999</v>
      </c>
      <c r="M176" s="89">
        <f t="shared" si="99"/>
        <v>1.72654</v>
      </c>
      <c r="N176" s="89">
        <f t="shared" si="99"/>
        <v>1.81775</v>
      </c>
      <c r="O176" s="89">
        <f t="shared" si="99"/>
        <v>1.85042</v>
      </c>
      <c r="P176" s="89">
        <f t="shared" si="99"/>
        <v>1.8472200000000001</v>
      </c>
      <c r="Q176" s="89">
        <f t="shared" si="99"/>
        <v>1.8448899999999999</v>
      </c>
      <c r="R176" s="89">
        <f t="shared" si="99"/>
        <v>1.7958499999999999</v>
      </c>
      <c r="S176" s="89">
        <f t="shared" si="99"/>
        <v>1.7826599999999999</v>
      </c>
      <c r="T176" s="89">
        <f t="shared" si="99"/>
        <v>1.85283</v>
      </c>
      <c r="U176" s="89">
        <f t="shared" si="99"/>
        <v>1.89798</v>
      </c>
      <c r="V176" s="89">
        <f t="shared" si="99"/>
        <v>1.9085700000000001</v>
      </c>
      <c r="W176" s="89">
        <f t="shared" si="99"/>
        <v>1.8904700000000001</v>
      </c>
      <c r="X176" s="89">
        <f t="shared" si="99"/>
        <v>1.86039</v>
      </c>
      <c r="Y176" s="89">
        <f t="shared" si="99"/>
        <v>1.7517400000000001</v>
      </c>
      <c r="Z176" s="89">
        <f t="shared" si="99"/>
        <v>1.5691299999999999</v>
      </c>
      <c r="AA176" s="89">
        <f t="shared" si="99"/>
        <v>1.39638</v>
      </c>
    </row>
    <row r="177" spans="1:27" ht="12.75" hidden="1" customHeight="1" outlineLevel="1" x14ac:dyDescent="0.2">
      <c r="A177" s="99" t="s">
        <v>2580</v>
      </c>
      <c r="B177" s="60" t="s">
        <v>238</v>
      </c>
      <c r="C177" s="40" t="s">
        <v>79</v>
      </c>
      <c r="D177" s="41">
        <v>1083.55</v>
      </c>
      <c r="E177" s="41">
        <v>1009.98</v>
      </c>
      <c r="F177" s="41">
        <v>985.09</v>
      </c>
      <c r="G177" s="41">
        <v>945.8</v>
      </c>
      <c r="H177" s="41">
        <v>925.47</v>
      </c>
      <c r="I177" s="41">
        <v>1006.22</v>
      </c>
      <c r="J177" s="41">
        <v>1068.8399999999999</v>
      </c>
      <c r="K177" s="41">
        <v>1192.8800000000001</v>
      </c>
      <c r="L177" s="41">
        <v>1332.43</v>
      </c>
      <c r="M177" s="41">
        <v>1521.43</v>
      </c>
      <c r="N177" s="41">
        <v>1612.64</v>
      </c>
      <c r="O177" s="41">
        <v>1645.31</v>
      </c>
      <c r="P177" s="41">
        <v>1642.11</v>
      </c>
      <c r="Q177" s="41">
        <v>1639.78</v>
      </c>
      <c r="R177" s="41">
        <v>1590.74</v>
      </c>
      <c r="S177" s="41">
        <v>1577.55</v>
      </c>
      <c r="T177" s="41">
        <v>1647.72</v>
      </c>
      <c r="U177" s="41">
        <v>1692.87</v>
      </c>
      <c r="V177" s="41">
        <v>1703.46</v>
      </c>
      <c r="W177" s="41">
        <v>1685.36</v>
      </c>
      <c r="X177" s="41">
        <v>1655.28</v>
      </c>
      <c r="Y177" s="41">
        <v>1546.63</v>
      </c>
      <c r="Z177" s="41">
        <v>1364.02</v>
      </c>
      <c r="AA177" s="41">
        <v>1191.27</v>
      </c>
    </row>
    <row r="178" spans="1:27" ht="12.75" hidden="1" customHeight="1" outlineLevel="1" x14ac:dyDescent="0.2">
      <c r="A178" s="99" t="s">
        <v>2581</v>
      </c>
      <c r="B178" s="60" t="s">
        <v>90</v>
      </c>
      <c r="C178" s="40" t="s">
        <v>79</v>
      </c>
      <c r="D178" s="41">
        <f>$D$168</f>
        <v>113.12</v>
      </c>
      <c r="E178" s="41">
        <f>$D$168</f>
        <v>113.12</v>
      </c>
      <c r="F178" s="41">
        <f t="shared" ref="F178:AA178" si="100">$D$168</f>
        <v>113.12</v>
      </c>
      <c r="G178" s="41">
        <f t="shared" si="100"/>
        <v>113.12</v>
      </c>
      <c r="H178" s="41">
        <f t="shared" si="100"/>
        <v>113.12</v>
      </c>
      <c r="I178" s="41">
        <f t="shared" si="100"/>
        <v>113.12</v>
      </c>
      <c r="J178" s="41">
        <f t="shared" si="100"/>
        <v>113.12</v>
      </c>
      <c r="K178" s="41">
        <f t="shared" si="100"/>
        <v>113.12</v>
      </c>
      <c r="L178" s="41">
        <f t="shared" si="100"/>
        <v>113.12</v>
      </c>
      <c r="M178" s="41">
        <f t="shared" si="100"/>
        <v>113.12</v>
      </c>
      <c r="N178" s="41">
        <f t="shared" si="100"/>
        <v>113.12</v>
      </c>
      <c r="O178" s="41">
        <f t="shared" si="100"/>
        <v>113.12</v>
      </c>
      <c r="P178" s="41">
        <f t="shared" si="100"/>
        <v>113.12</v>
      </c>
      <c r="Q178" s="41">
        <f t="shared" si="100"/>
        <v>113.12</v>
      </c>
      <c r="R178" s="41">
        <f t="shared" si="100"/>
        <v>113.12</v>
      </c>
      <c r="S178" s="41">
        <f t="shared" si="100"/>
        <v>113.12</v>
      </c>
      <c r="T178" s="41">
        <f t="shared" si="100"/>
        <v>113.12</v>
      </c>
      <c r="U178" s="41">
        <f t="shared" si="100"/>
        <v>113.12</v>
      </c>
      <c r="V178" s="41">
        <f t="shared" si="100"/>
        <v>113.12</v>
      </c>
      <c r="W178" s="41">
        <f t="shared" si="100"/>
        <v>113.12</v>
      </c>
      <c r="X178" s="41">
        <f t="shared" si="100"/>
        <v>113.12</v>
      </c>
      <c r="Y178" s="41">
        <f t="shared" si="100"/>
        <v>113.12</v>
      </c>
      <c r="Z178" s="41">
        <f t="shared" si="100"/>
        <v>113.12</v>
      </c>
      <c r="AA178" s="41">
        <f t="shared" si="100"/>
        <v>113.12</v>
      </c>
    </row>
    <row r="179" spans="1:27" ht="12.75" hidden="1" customHeight="1" outlineLevel="1" x14ac:dyDescent="0.2">
      <c r="A179" s="99" t="s">
        <v>2582</v>
      </c>
      <c r="B179" s="60" t="s">
        <v>83</v>
      </c>
      <c r="C179" s="40" t="s">
        <v>79</v>
      </c>
      <c r="D179" s="41">
        <v>3.72</v>
      </c>
      <c r="E179" s="41">
        <v>3.72</v>
      </c>
      <c r="F179" s="41">
        <v>3.72</v>
      </c>
      <c r="G179" s="41">
        <v>3.72</v>
      </c>
      <c r="H179" s="41">
        <v>3.72</v>
      </c>
      <c r="I179" s="41">
        <v>3.72</v>
      </c>
      <c r="J179" s="41">
        <v>3.72</v>
      </c>
      <c r="K179" s="41">
        <v>3.72</v>
      </c>
      <c r="L179" s="41">
        <v>3.72</v>
      </c>
      <c r="M179" s="41">
        <v>3.72</v>
      </c>
      <c r="N179" s="41">
        <v>3.72</v>
      </c>
      <c r="O179" s="41">
        <v>3.72</v>
      </c>
      <c r="P179" s="41">
        <v>3.72</v>
      </c>
      <c r="Q179" s="41">
        <v>3.72</v>
      </c>
      <c r="R179" s="41">
        <v>3.72</v>
      </c>
      <c r="S179" s="41">
        <v>3.72</v>
      </c>
      <c r="T179" s="41">
        <v>3.72</v>
      </c>
      <c r="U179" s="41">
        <v>3.72</v>
      </c>
      <c r="V179" s="41">
        <v>3.72</v>
      </c>
      <c r="W179" s="41">
        <v>3.72</v>
      </c>
      <c r="X179" s="41">
        <v>3.72</v>
      </c>
      <c r="Y179" s="41">
        <v>3.72</v>
      </c>
      <c r="Z179" s="41">
        <v>3.72</v>
      </c>
      <c r="AA179" s="41">
        <v>3.72</v>
      </c>
    </row>
    <row r="180" spans="1:27" ht="12.75" hidden="1" customHeight="1" outlineLevel="1" x14ac:dyDescent="0.2">
      <c r="A180" s="99" t="s">
        <v>2583</v>
      </c>
      <c r="B180" s="60" t="s">
        <v>81</v>
      </c>
      <c r="C180" s="40" t="s">
        <v>79</v>
      </c>
      <c r="D180" s="41">
        <f>$D$11</f>
        <v>88.27</v>
      </c>
      <c r="E180" s="41">
        <f t="shared" ref="E180:AA180" si="101">$D$11</f>
        <v>88.27</v>
      </c>
      <c r="F180" s="41">
        <f t="shared" si="101"/>
        <v>88.27</v>
      </c>
      <c r="G180" s="41">
        <f t="shared" si="101"/>
        <v>88.27</v>
      </c>
      <c r="H180" s="41">
        <f t="shared" si="101"/>
        <v>88.27</v>
      </c>
      <c r="I180" s="41">
        <f t="shared" si="101"/>
        <v>88.27</v>
      </c>
      <c r="J180" s="41">
        <f t="shared" si="101"/>
        <v>88.27</v>
      </c>
      <c r="K180" s="41">
        <f t="shared" si="101"/>
        <v>88.27</v>
      </c>
      <c r="L180" s="41">
        <f t="shared" si="101"/>
        <v>88.27</v>
      </c>
      <c r="M180" s="41">
        <f t="shared" si="101"/>
        <v>88.27</v>
      </c>
      <c r="N180" s="41">
        <f t="shared" si="101"/>
        <v>88.27</v>
      </c>
      <c r="O180" s="41">
        <f t="shared" si="101"/>
        <v>88.27</v>
      </c>
      <c r="P180" s="41">
        <f t="shared" si="101"/>
        <v>88.27</v>
      </c>
      <c r="Q180" s="41">
        <f t="shared" si="101"/>
        <v>88.27</v>
      </c>
      <c r="R180" s="41">
        <f t="shared" si="101"/>
        <v>88.27</v>
      </c>
      <c r="S180" s="41">
        <f t="shared" si="101"/>
        <v>88.27</v>
      </c>
      <c r="T180" s="41">
        <f t="shared" si="101"/>
        <v>88.27</v>
      </c>
      <c r="U180" s="41">
        <f t="shared" si="101"/>
        <v>88.27</v>
      </c>
      <c r="V180" s="41">
        <f t="shared" si="101"/>
        <v>88.27</v>
      </c>
      <c r="W180" s="41">
        <f t="shared" si="101"/>
        <v>88.27</v>
      </c>
      <c r="X180" s="41">
        <f t="shared" si="101"/>
        <v>88.27</v>
      </c>
      <c r="Y180" s="41">
        <f t="shared" si="101"/>
        <v>88.27</v>
      </c>
      <c r="Z180" s="41">
        <f t="shared" si="101"/>
        <v>88.27</v>
      </c>
      <c r="AA180" s="41">
        <f t="shared" si="101"/>
        <v>88.27</v>
      </c>
    </row>
    <row r="181" spans="1:27" ht="12.75" customHeight="1" collapsed="1" x14ac:dyDescent="0.2">
      <c r="A181" s="98" t="s">
        <v>2584</v>
      </c>
      <c r="B181" s="25" t="str">
        <f>"04"&amp;"."&amp;$B$801&amp;"."&amp;$B$802</f>
        <v>04.01.2024</v>
      </c>
      <c r="C181" s="88" t="s">
        <v>76</v>
      </c>
      <c r="D181" s="89">
        <f>ROUND(((D182+D183+D185+D184)/1000),5)</f>
        <v>1.40126</v>
      </c>
      <c r="E181" s="89">
        <f>ROUND(((E182+E183+E185+E184)/1000),5)</f>
        <v>1.2909200000000001</v>
      </c>
      <c r="F181" s="89">
        <f>ROUND(((F182+F183+F185+F184)/1000),5)</f>
        <v>1.2137100000000001</v>
      </c>
      <c r="G181" s="89">
        <f t="shared" ref="G181:AA181" si="102">ROUND(((G182+G183+G185+G184)/1000),5)</f>
        <v>1.16351</v>
      </c>
      <c r="H181" s="89">
        <f t="shared" si="102"/>
        <v>1.17161</v>
      </c>
      <c r="I181" s="89">
        <f t="shared" si="102"/>
        <v>1.21018</v>
      </c>
      <c r="J181" s="89">
        <f t="shared" si="102"/>
        <v>1.2452099999999999</v>
      </c>
      <c r="K181" s="89">
        <f t="shared" si="102"/>
        <v>1.40659</v>
      </c>
      <c r="L181" s="89">
        <f t="shared" si="102"/>
        <v>1.6466099999999999</v>
      </c>
      <c r="M181" s="89">
        <f t="shared" si="102"/>
        <v>1.8542799999999999</v>
      </c>
      <c r="N181" s="89">
        <f t="shared" si="102"/>
        <v>2.0308299999999999</v>
      </c>
      <c r="O181" s="89">
        <f t="shared" si="102"/>
        <v>2.0567700000000002</v>
      </c>
      <c r="P181" s="89">
        <f t="shared" si="102"/>
        <v>2.0589900000000001</v>
      </c>
      <c r="Q181" s="89">
        <f t="shared" si="102"/>
        <v>2.0608300000000002</v>
      </c>
      <c r="R181" s="89">
        <f t="shared" si="102"/>
        <v>2.0266199999999999</v>
      </c>
      <c r="S181" s="89">
        <f t="shared" si="102"/>
        <v>2.0074100000000001</v>
      </c>
      <c r="T181" s="89">
        <f t="shared" si="102"/>
        <v>2.0540699999999998</v>
      </c>
      <c r="U181" s="89">
        <f t="shared" si="102"/>
        <v>2.0794000000000001</v>
      </c>
      <c r="V181" s="89">
        <f t="shared" si="102"/>
        <v>2.0650499999999998</v>
      </c>
      <c r="W181" s="89">
        <f t="shared" si="102"/>
        <v>2.0504799999999999</v>
      </c>
      <c r="X181" s="89">
        <f t="shared" si="102"/>
        <v>2.0322</v>
      </c>
      <c r="Y181" s="89">
        <f t="shared" si="102"/>
        <v>1.8567100000000001</v>
      </c>
      <c r="Z181" s="89">
        <f t="shared" si="102"/>
        <v>1.72549</v>
      </c>
      <c r="AA181" s="89">
        <f t="shared" si="102"/>
        <v>1.50732</v>
      </c>
    </row>
    <row r="182" spans="1:27" ht="12.75" hidden="1" customHeight="1" outlineLevel="1" x14ac:dyDescent="0.2">
      <c r="A182" s="99" t="s">
        <v>2585</v>
      </c>
      <c r="B182" s="60" t="s">
        <v>238</v>
      </c>
      <c r="C182" s="40" t="s">
        <v>79</v>
      </c>
      <c r="D182" s="41">
        <v>1196.1500000000001</v>
      </c>
      <c r="E182" s="41">
        <v>1085.81</v>
      </c>
      <c r="F182" s="41">
        <v>1008.6</v>
      </c>
      <c r="G182" s="41">
        <v>958.4</v>
      </c>
      <c r="H182" s="41">
        <v>966.5</v>
      </c>
      <c r="I182" s="41">
        <v>1005.07</v>
      </c>
      <c r="J182" s="41">
        <v>1040.0999999999999</v>
      </c>
      <c r="K182" s="41">
        <v>1201.48</v>
      </c>
      <c r="L182" s="41">
        <v>1441.5</v>
      </c>
      <c r="M182" s="41">
        <v>1649.17</v>
      </c>
      <c r="N182" s="41">
        <v>1825.72</v>
      </c>
      <c r="O182" s="41">
        <v>1851.66</v>
      </c>
      <c r="P182" s="41">
        <v>1853.88</v>
      </c>
      <c r="Q182" s="41">
        <v>1855.72</v>
      </c>
      <c r="R182" s="41">
        <v>1821.51</v>
      </c>
      <c r="S182" s="41">
        <v>1802.3</v>
      </c>
      <c r="T182" s="41">
        <v>1848.96</v>
      </c>
      <c r="U182" s="41">
        <v>1874.29</v>
      </c>
      <c r="V182" s="41">
        <v>1859.94</v>
      </c>
      <c r="W182" s="41">
        <v>1845.37</v>
      </c>
      <c r="X182" s="41">
        <v>1827.09</v>
      </c>
      <c r="Y182" s="41">
        <v>1651.6</v>
      </c>
      <c r="Z182" s="41">
        <v>1520.38</v>
      </c>
      <c r="AA182" s="41">
        <v>1302.21</v>
      </c>
    </row>
    <row r="183" spans="1:27" ht="12.75" hidden="1" customHeight="1" outlineLevel="1" x14ac:dyDescent="0.2">
      <c r="A183" s="99" t="s">
        <v>2586</v>
      </c>
      <c r="B183" s="60" t="s">
        <v>90</v>
      </c>
      <c r="C183" s="40" t="s">
        <v>79</v>
      </c>
      <c r="D183" s="41">
        <f>$D$168</f>
        <v>113.12</v>
      </c>
      <c r="E183" s="41">
        <f>$D$168</f>
        <v>113.12</v>
      </c>
      <c r="F183" s="41">
        <f t="shared" ref="F183:AA183" si="103">$D$168</f>
        <v>113.12</v>
      </c>
      <c r="G183" s="41">
        <f t="shared" si="103"/>
        <v>113.12</v>
      </c>
      <c r="H183" s="41">
        <f t="shared" si="103"/>
        <v>113.12</v>
      </c>
      <c r="I183" s="41">
        <f t="shared" si="103"/>
        <v>113.12</v>
      </c>
      <c r="J183" s="41">
        <f t="shared" si="103"/>
        <v>113.12</v>
      </c>
      <c r="K183" s="41">
        <f t="shared" si="103"/>
        <v>113.12</v>
      </c>
      <c r="L183" s="41">
        <f t="shared" si="103"/>
        <v>113.12</v>
      </c>
      <c r="M183" s="41">
        <f t="shared" si="103"/>
        <v>113.12</v>
      </c>
      <c r="N183" s="41">
        <f t="shared" si="103"/>
        <v>113.12</v>
      </c>
      <c r="O183" s="41">
        <f t="shared" si="103"/>
        <v>113.12</v>
      </c>
      <c r="P183" s="41">
        <f t="shared" si="103"/>
        <v>113.12</v>
      </c>
      <c r="Q183" s="41">
        <f t="shared" si="103"/>
        <v>113.12</v>
      </c>
      <c r="R183" s="41">
        <f t="shared" si="103"/>
        <v>113.12</v>
      </c>
      <c r="S183" s="41">
        <f t="shared" si="103"/>
        <v>113.12</v>
      </c>
      <c r="T183" s="41">
        <f t="shared" si="103"/>
        <v>113.12</v>
      </c>
      <c r="U183" s="41">
        <f t="shared" si="103"/>
        <v>113.12</v>
      </c>
      <c r="V183" s="41">
        <f t="shared" si="103"/>
        <v>113.12</v>
      </c>
      <c r="W183" s="41">
        <f t="shared" si="103"/>
        <v>113.12</v>
      </c>
      <c r="X183" s="41">
        <f t="shared" si="103"/>
        <v>113.12</v>
      </c>
      <c r="Y183" s="41">
        <f t="shared" si="103"/>
        <v>113.12</v>
      </c>
      <c r="Z183" s="41">
        <f t="shared" si="103"/>
        <v>113.12</v>
      </c>
      <c r="AA183" s="41">
        <f t="shared" si="103"/>
        <v>113.12</v>
      </c>
    </row>
    <row r="184" spans="1:27" ht="12.75" hidden="1" customHeight="1" outlineLevel="1" x14ac:dyDescent="0.2">
      <c r="A184" s="99" t="s">
        <v>2587</v>
      </c>
      <c r="B184" s="60" t="s">
        <v>83</v>
      </c>
      <c r="C184" s="40" t="s">
        <v>79</v>
      </c>
      <c r="D184" s="41">
        <v>3.72</v>
      </c>
      <c r="E184" s="41">
        <v>3.72</v>
      </c>
      <c r="F184" s="41">
        <v>3.72</v>
      </c>
      <c r="G184" s="41">
        <v>3.72</v>
      </c>
      <c r="H184" s="41">
        <v>3.72</v>
      </c>
      <c r="I184" s="41">
        <v>3.72</v>
      </c>
      <c r="J184" s="41">
        <v>3.72</v>
      </c>
      <c r="K184" s="41">
        <v>3.72</v>
      </c>
      <c r="L184" s="41">
        <v>3.72</v>
      </c>
      <c r="M184" s="41">
        <v>3.72</v>
      </c>
      <c r="N184" s="41">
        <v>3.72</v>
      </c>
      <c r="O184" s="41">
        <v>3.72</v>
      </c>
      <c r="P184" s="41">
        <v>3.72</v>
      </c>
      <c r="Q184" s="41">
        <v>3.72</v>
      </c>
      <c r="R184" s="41">
        <v>3.72</v>
      </c>
      <c r="S184" s="41">
        <v>3.72</v>
      </c>
      <c r="T184" s="41">
        <v>3.72</v>
      </c>
      <c r="U184" s="41">
        <v>3.72</v>
      </c>
      <c r="V184" s="41">
        <v>3.72</v>
      </c>
      <c r="W184" s="41">
        <v>3.72</v>
      </c>
      <c r="X184" s="41">
        <v>3.72</v>
      </c>
      <c r="Y184" s="41">
        <v>3.72</v>
      </c>
      <c r="Z184" s="41">
        <v>3.72</v>
      </c>
      <c r="AA184" s="41">
        <v>3.72</v>
      </c>
    </row>
    <row r="185" spans="1:27" ht="12.75" hidden="1" customHeight="1" outlineLevel="1" x14ac:dyDescent="0.2">
      <c r="A185" s="99" t="s">
        <v>2588</v>
      </c>
      <c r="B185" s="60" t="s">
        <v>81</v>
      </c>
      <c r="C185" s="40" t="s">
        <v>79</v>
      </c>
      <c r="D185" s="41">
        <f>$D$11</f>
        <v>88.27</v>
      </c>
      <c r="E185" s="41">
        <f t="shared" ref="E185:AA185" si="104">$D$11</f>
        <v>88.27</v>
      </c>
      <c r="F185" s="41">
        <f t="shared" si="104"/>
        <v>88.27</v>
      </c>
      <c r="G185" s="41">
        <f t="shared" si="104"/>
        <v>88.27</v>
      </c>
      <c r="H185" s="41">
        <f t="shared" si="104"/>
        <v>88.27</v>
      </c>
      <c r="I185" s="41">
        <f t="shared" si="104"/>
        <v>88.27</v>
      </c>
      <c r="J185" s="41">
        <f t="shared" si="104"/>
        <v>88.27</v>
      </c>
      <c r="K185" s="41">
        <f t="shared" si="104"/>
        <v>88.27</v>
      </c>
      <c r="L185" s="41">
        <f t="shared" si="104"/>
        <v>88.27</v>
      </c>
      <c r="M185" s="41">
        <f t="shared" si="104"/>
        <v>88.27</v>
      </c>
      <c r="N185" s="41">
        <f t="shared" si="104"/>
        <v>88.27</v>
      </c>
      <c r="O185" s="41">
        <f t="shared" si="104"/>
        <v>88.27</v>
      </c>
      <c r="P185" s="41">
        <f t="shared" si="104"/>
        <v>88.27</v>
      </c>
      <c r="Q185" s="41">
        <f t="shared" si="104"/>
        <v>88.27</v>
      </c>
      <c r="R185" s="41">
        <f t="shared" si="104"/>
        <v>88.27</v>
      </c>
      <c r="S185" s="41">
        <f t="shared" si="104"/>
        <v>88.27</v>
      </c>
      <c r="T185" s="41">
        <f t="shared" si="104"/>
        <v>88.27</v>
      </c>
      <c r="U185" s="41">
        <f t="shared" si="104"/>
        <v>88.27</v>
      </c>
      <c r="V185" s="41">
        <f t="shared" si="104"/>
        <v>88.27</v>
      </c>
      <c r="W185" s="41">
        <f t="shared" si="104"/>
        <v>88.27</v>
      </c>
      <c r="X185" s="41">
        <f t="shared" si="104"/>
        <v>88.27</v>
      </c>
      <c r="Y185" s="41">
        <f t="shared" si="104"/>
        <v>88.27</v>
      </c>
      <c r="Z185" s="41">
        <f t="shared" si="104"/>
        <v>88.27</v>
      </c>
      <c r="AA185" s="41">
        <f t="shared" si="104"/>
        <v>88.27</v>
      </c>
    </row>
    <row r="186" spans="1:27" ht="12.75" customHeight="1" collapsed="1" x14ac:dyDescent="0.2">
      <c r="A186" s="98" t="s">
        <v>2589</v>
      </c>
      <c r="B186" s="25" t="str">
        <f>"05"&amp;"."&amp;$B$801&amp;"."&amp;$B$802</f>
        <v>05.01.2024</v>
      </c>
      <c r="C186" s="88" t="s">
        <v>76</v>
      </c>
      <c r="D186" s="89">
        <f>ROUND(((D187+D188+D190+D189)/1000),5)</f>
        <v>1.4586399999999999</v>
      </c>
      <c r="E186" s="89">
        <f>ROUND(((E187+E188+E190+E189)/1000),5)</f>
        <v>1.39977</v>
      </c>
      <c r="F186" s="89">
        <f>ROUND(((F187+F188+F190+F189)/1000),5)</f>
        <v>1.3426400000000001</v>
      </c>
      <c r="G186" s="89">
        <f t="shared" ref="G186:AA186" si="105">ROUND(((G187+G188+G190+G189)/1000),5)</f>
        <v>1.28451</v>
      </c>
      <c r="H186" s="89">
        <f t="shared" si="105"/>
        <v>1.28363</v>
      </c>
      <c r="I186" s="89">
        <f t="shared" si="105"/>
        <v>1.29111</v>
      </c>
      <c r="J186" s="89">
        <f t="shared" si="105"/>
        <v>1.31732</v>
      </c>
      <c r="K186" s="89">
        <f t="shared" si="105"/>
        <v>1.4490099999999999</v>
      </c>
      <c r="L186" s="89">
        <f t="shared" si="105"/>
        <v>1.7087300000000001</v>
      </c>
      <c r="M186" s="89">
        <f t="shared" si="105"/>
        <v>1.86866</v>
      </c>
      <c r="N186" s="89">
        <f t="shared" si="105"/>
        <v>2.0459100000000001</v>
      </c>
      <c r="O186" s="89">
        <f t="shared" si="105"/>
        <v>2.0746000000000002</v>
      </c>
      <c r="P186" s="89">
        <f t="shared" si="105"/>
        <v>2.0788899999999999</v>
      </c>
      <c r="Q186" s="89">
        <f t="shared" si="105"/>
        <v>2.0813100000000002</v>
      </c>
      <c r="R186" s="89">
        <f t="shared" si="105"/>
        <v>2.05172</v>
      </c>
      <c r="S186" s="89">
        <f t="shared" si="105"/>
        <v>2.0440499999999999</v>
      </c>
      <c r="T186" s="89">
        <f t="shared" si="105"/>
        <v>2.0836199999999998</v>
      </c>
      <c r="U186" s="89">
        <f t="shared" si="105"/>
        <v>2.1031499999999999</v>
      </c>
      <c r="V186" s="89">
        <f t="shared" si="105"/>
        <v>2.0916800000000002</v>
      </c>
      <c r="W186" s="89">
        <f t="shared" si="105"/>
        <v>2.06427</v>
      </c>
      <c r="X186" s="89">
        <f t="shared" si="105"/>
        <v>2.0076999999999998</v>
      </c>
      <c r="Y186" s="89">
        <f t="shared" si="105"/>
        <v>1.86267</v>
      </c>
      <c r="Z186" s="89">
        <f t="shared" si="105"/>
        <v>1.6394500000000001</v>
      </c>
      <c r="AA186" s="89">
        <f t="shared" si="105"/>
        <v>1.4935099999999999</v>
      </c>
    </row>
    <row r="187" spans="1:27" ht="12.75" hidden="1" customHeight="1" outlineLevel="1" x14ac:dyDescent="0.2">
      <c r="A187" s="99" t="s">
        <v>2590</v>
      </c>
      <c r="B187" s="60" t="s">
        <v>238</v>
      </c>
      <c r="C187" s="40" t="s">
        <v>79</v>
      </c>
      <c r="D187" s="41">
        <v>1253.53</v>
      </c>
      <c r="E187" s="41">
        <v>1194.6600000000001</v>
      </c>
      <c r="F187" s="41">
        <v>1137.53</v>
      </c>
      <c r="G187" s="41">
        <v>1079.4000000000001</v>
      </c>
      <c r="H187" s="41">
        <v>1078.52</v>
      </c>
      <c r="I187" s="41">
        <v>1086</v>
      </c>
      <c r="J187" s="41">
        <v>1112.21</v>
      </c>
      <c r="K187" s="41">
        <v>1243.9000000000001</v>
      </c>
      <c r="L187" s="41">
        <v>1503.62</v>
      </c>
      <c r="M187" s="41">
        <v>1663.55</v>
      </c>
      <c r="N187" s="41">
        <v>1840.8</v>
      </c>
      <c r="O187" s="41">
        <v>1869.49</v>
      </c>
      <c r="P187" s="41">
        <v>1873.78</v>
      </c>
      <c r="Q187" s="41">
        <v>1876.2</v>
      </c>
      <c r="R187" s="41">
        <v>1846.61</v>
      </c>
      <c r="S187" s="41">
        <v>1838.94</v>
      </c>
      <c r="T187" s="41">
        <v>1878.51</v>
      </c>
      <c r="U187" s="41">
        <v>1898.04</v>
      </c>
      <c r="V187" s="41">
        <v>1886.57</v>
      </c>
      <c r="W187" s="41">
        <v>1859.16</v>
      </c>
      <c r="X187" s="41">
        <v>1802.59</v>
      </c>
      <c r="Y187" s="41">
        <v>1657.56</v>
      </c>
      <c r="Z187" s="41">
        <v>1434.34</v>
      </c>
      <c r="AA187" s="41">
        <v>1288.4000000000001</v>
      </c>
    </row>
    <row r="188" spans="1:27" ht="12.75" hidden="1" customHeight="1" outlineLevel="1" x14ac:dyDescent="0.2">
      <c r="A188" s="99" t="s">
        <v>2591</v>
      </c>
      <c r="B188" s="60" t="s">
        <v>90</v>
      </c>
      <c r="C188" s="40" t="s">
        <v>79</v>
      </c>
      <c r="D188" s="41">
        <f>$D$168</f>
        <v>113.12</v>
      </c>
      <c r="E188" s="41">
        <f>$D$168</f>
        <v>113.12</v>
      </c>
      <c r="F188" s="41">
        <f t="shared" ref="F188:AA188" si="106">$D$168</f>
        <v>113.12</v>
      </c>
      <c r="G188" s="41">
        <f t="shared" si="106"/>
        <v>113.12</v>
      </c>
      <c r="H188" s="41">
        <f t="shared" si="106"/>
        <v>113.12</v>
      </c>
      <c r="I188" s="41">
        <f t="shared" si="106"/>
        <v>113.12</v>
      </c>
      <c r="J188" s="41">
        <f t="shared" si="106"/>
        <v>113.12</v>
      </c>
      <c r="K188" s="41">
        <f t="shared" si="106"/>
        <v>113.12</v>
      </c>
      <c r="L188" s="41">
        <f t="shared" si="106"/>
        <v>113.12</v>
      </c>
      <c r="M188" s="41">
        <f t="shared" si="106"/>
        <v>113.12</v>
      </c>
      <c r="N188" s="41">
        <f t="shared" si="106"/>
        <v>113.12</v>
      </c>
      <c r="O188" s="41">
        <f t="shared" si="106"/>
        <v>113.12</v>
      </c>
      <c r="P188" s="41">
        <f t="shared" si="106"/>
        <v>113.12</v>
      </c>
      <c r="Q188" s="41">
        <f t="shared" si="106"/>
        <v>113.12</v>
      </c>
      <c r="R188" s="41">
        <f t="shared" si="106"/>
        <v>113.12</v>
      </c>
      <c r="S188" s="41">
        <f t="shared" si="106"/>
        <v>113.12</v>
      </c>
      <c r="T188" s="41">
        <f t="shared" si="106"/>
        <v>113.12</v>
      </c>
      <c r="U188" s="41">
        <f t="shared" si="106"/>
        <v>113.12</v>
      </c>
      <c r="V188" s="41">
        <f t="shared" si="106"/>
        <v>113.12</v>
      </c>
      <c r="W188" s="41">
        <f t="shared" si="106"/>
        <v>113.12</v>
      </c>
      <c r="X188" s="41">
        <f t="shared" si="106"/>
        <v>113.12</v>
      </c>
      <c r="Y188" s="41">
        <f t="shared" si="106"/>
        <v>113.12</v>
      </c>
      <c r="Z188" s="41">
        <f t="shared" si="106"/>
        <v>113.12</v>
      </c>
      <c r="AA188" s="41">
        <f t="shared" si="106"/>
        <v>113.12</v>
      </c>
    </row>
    <row r="189" spans="1:27" ht="12.75" hidden="1" customHeight="1" outlineLevel="1" x14ac:dyDescent="0.2">
      <c r="A189" s="99" t="s">
        <v>2592</v>
      </c>
      <c r="B189" s="60" t="s">
        <v>83</v>
      </c>
      <c r="C189" s="40" t="s">
        <v>79</v>
      </c>
      <c r="D189" s="41">
        <v>3.72</v>
      </c>
      <c r="E189" s="41">
        <v>3.72</v>
      </c>
      <c r="F189" s="41">
        <v>3.72</v>
      </c>
      <c r="G189" s="41">
        <v>3.72</v>
      </c>
      <c r="H189" s="41">
        <v>3.72</v>
      </c>
      <c r="I189" s="41">
        <v>3.72</v>
      </c>
      <c r="J189" s="41">
        <v>3.72</v>
      </c>
      <c r="K189" s="41">
        <v>3.72</v>
      </c>
      <c r="L189" s="41">
        <v>3.72</v>
      </c>
      <c r="M189" s="41">
        <v>3.72</v>
      </c>
      <c r="N189" s="41">
        <v>3.72</v>
      </c>
      <c r="O189" s="41">
        <v>3.72</v>
      </c>
      <c r="P189" s="41">
        <v>3.72</v>
      </c>
      <c r="Q189" s="41">
        <v>3.72</v>
      </c>
      <c r="R189" s="41">
        <v>3.72</v>
      </c>
      <c r="S189" s="41">
        <v>3.72</v>
      </c>
      <c r="T189" s="41">
        <v>3.72</v>
      </c>
      <c r="U189" s="41">
        <v>3.72</v>
      </c>
      <c r="V189" s="41">
        <v>3.72</v>
      </c>
      <c r="W189" s="41">
        <v>3.72</v>
      </c>
      <c r="X189" s="41">
        <v>3.72</v>
      </c>
      <c r="Y189" s="41">
        <v>3.72</v>
      </c>
      <c r="Z189" s="41">
        <v>3.72</v>
      </c>
      <c r="AA189" s="41">
        <v>3.72</v>
      </c>
    </row>
    <row r="190" spans="1:27" ht="12.75" hidden="1" customHeight="1" outlineLevel="1" x14ac:dyDescent="0.2">
      <c r="A190" s="99" t="s">
        <v>2593</v>
      </c>
      <c r="B190" s="60" t="s">
        <v>81</v>
      </c>
      <c r="C190" s="40" t="s">
        <v>79</v>
      </c>
      <c r="D190" s="41">
        <f>$D$11</f>
        <v>88.27</v>
      </c>
      <c r="E190" s="41">
        <f t="shared" ref="E190:AA190" si="107">$D$11</f>
        <v>88.27</v>
      </c>
      <c r="F190" s="41">
        <f t="shared" si="107"/>
        <v>88.27</v>
      </c>
      <c r="G190" s="41">
        <f t="shared" si="107"/>
        <v>88.27</v>
      </c>
      <c r="H190" s="41">
        <f t="shared" si="107"/>
        <v>88.27</v>
      </c>
      <c r="I190" s="41">
        <f t="shared" si="107"/>
        <v>88.27</v>
      </c>
      <c r="J190" s="41">
        <f t="shared" si="107"/>
        <v>88.27</v>
      </c>
      <c r="K190" s="41">
        <f t="shared" si="107"/>
        <v>88.27</v>
      </c>
      <c r="L190" s="41">
        <f t="shared" si="107"/>
        <v>88.27</v>
      </c>
      <c r="M190" s="41">
        <f t="shared" si="107"/>
        <v>88.27</v>
      </c>
      <c r="N190" s="41">
        <f t="shared" si="107"/>
        <v>88.27</v>
      </c>
      <c r="O190" s="41">
        <f t="shared" si="107"/>
        <v>88.27</v>
      </c>
      <c r="P190" s="41">
        <f t="shared" si="107"/>
        <v>88.27</v>
      </c>
      <c r="Q190" s="41">
        <f t="shared" si="107"/>
        <v>88.27</v>
      </c>
      <c r="R190" s="41">
        <f t="shared" si="107"/>
        <v>88.27</v>
      </c>
      <c r="S190" s="41">
        <f t="shared" si="107"/>
        <v>88.27</v>
      </c>
      <c r="T190" s="41">
        <f t="shared" si="107"/>
        <v>88.27</v>
      </c>
      <c r="U190" s="41">
        <f t="shared" si="107"/>
        <v>88.27</v>
      </c>
      <c r="V190" s="41">
        <f t="shared" si="107"/>
        <v>88.27</v>
      </c>
      <c r="W190" s="41">
        <f t="shared" si="107"/>
        <v>88.27</v>
      </c>
      <c r="X190" s="41">
        <f t="shared" si="107"/>
        <v>88.27</v>
      </c>
      <c r="Y190" s="41">
        <f t="shared" si="107"/>
        <v>88.27</v>
      </c>
      <c r="Z190" s="41">
        <f t="shared" si="107"/>
        <v>88.27</v>
      </c>
      <c r="AA190" s="41">
        <f t="shared" si="107"/>
        <v>88.27</v>
      </c>
    </row>
    <row r="191" spans="1:27" ht="12.75" customHeight="1" collapsed="1" x14ac:dyDescent="0.2">
      <c r="A191" s="98" t="s">
        <v>2594</v>
      </c>
      <c r="B191" s="25" t="str">
        <f>"06"&amp;"."&amp;$B$801&amp;"."&amp;$B$802</f>
        <v>06.01.2024</v>
      </c>
      <c r="C191" s="88" t="s">
        <v>76</v>
      </c>
      <c r="D191" s="89">
        <f>ROUND(((D192+D193+D195+D194)/1000),5)</f>
        <v>1.49403</v>
      </c>
      <c r="E191" s="89">
        <f>ROUND(((E192+E193+E195+E194)/1000),5)</f>
        <v>1.4369099999999999</v>
      </c>
      <c r="F191" s="89">
        <f>ROUND(((F192+F193+F195+F194)/1000),5)</f>
        <v>1.3883700000000001</v>
      </c>
      <c r="G191" s="89">
        <f t="shared" ref="G191:AA191" si="108">ROUND(((G192+G193+G195+G194)/1000),5)</f>
        <v>1.3743099999999999</v>
      </c>
      <c r="H191" s="89">
        <f t="shared" si="108"/>
        <v>1.2878000000000001</v>
      </c>
      <c r="I191" s="89">
        <f t="shared" si="108"/>
        <v>1.2987899999999999</v>
      </c>
      <c r="J191" s="89">
        <f t="shared" si="108"/>
        <v>1.32233</v>
      </c>
      <c r="K191" s="89">
        <f t="shared" si="108"/>
        <v>1.43764</v>
      </c>
      <c r="L191" s="89">
        <f t="shared" si="108"/>
        <v>1.6314</v>
      </c>
      <c r="M191" s="89">
        <f t="shared" si="108"/>
        <v>1.86758</v>
      </c>
      <c r="N191" s="89">
        <f t="shared" si="108"/>
        <v>2.06108</v>
      </c>
      <c r="O191" s="89">
        <f t="shared" si="108"/>
        <v>2.0905800000000001</v>
      </c>
      <c r="P191" s="89">
        <f t="shared" si="108"/>
        <v>2.0896699999999999</v>
      </c>
      <c r="Q191" s="89">
        <f t="shared" si="108"/>
        <v>2.0891999999999999</v>
      </c>
      <c r="R191" s="89">
        <f t="shared" si="108"/>
        <v>2.0571999999999999</v>
      </c>
      <c r="S191" s="89">
        <f t="shared" si="108"/>
        <v>2.0501999999999998</v>
      </c>
      <c r="T191" s="89">
        <f t="shared" si="108"/>
        <v>2.0940599999999998</v>
      </c>
      <c r="U191" s="89">
        <f t="shared" si="108"/>
        <v>2.1237699999999999</v>
      </c>
      <c r="V191" s="89">
        <f t="shared" si="108"/>
        <v>2.1124399999999999</v>
      </c>
      <c r="W191" s="89">
        <f t="shared" si="108"/>
        <v>2.09857</v>
      </c>
      <c r="X191" s="89">
        <f t="shared" si="108"/>
        <v>2.0872700000000002</v>
      </c>
      <c r="Y191" s="89">
        <f t="shared" si="108"/>
        <v>2.0087799999999998</v>
      </c>
      <c r="Z191" s="89">
        <f t="shared" si="108"/>
        <v>1.7211000000000001</v>
      </c>
      <c r="AA191" s="89">
        <f t="shared" si="108"/>
        <v>1.5304500000000001</v>
      </c>
    </row>
    <row r="192" spans="1:27" ht="12.75" hidden="1" customHeight="1" outlineLevel="1" x14ac:dyDescent="0.2">
      <c r="A192" s="99" t="s">
        <v>2595</v>
      </c>
      <c r="B192" s="60" t="s">
        <v>238</v>
      </c>
      <c r="C192" s="40" t="s">
        <v>79</v>
      </c>
      <c r="D192" s="41">
        <v>1288.92</v>
      </c>
      <c r="E192" s="41">
        <v>1231.8</v>
      </c>
      <c r="F192" s="41">
        <v>1183.26</v>
      </c>
      <c r="G192" s="41">
        <v>1169.2</v>
      </c>
      <c r="H192" s="41">
        <v>1082.69</v>
      </c>
      <c r="I192" s="41">
        <v>1093.68</v>
      </c>
      <c r="J192" s="41">
        <v>1117.22</v>
      </c>
      <c r="K192" s="41">
        <v>1232.53</v>
      </c>
      <c r="L192" s="41">
        <v>1426.29</v>
      </c>
      <c r="M192" s="41">
        <v>1662.47</v>
      </c>
      <c r="N192" s="41">
        <v>1855.97</v>
      </c>
      <c r="O192" s="41">
        <v>1885.47</v>
      </c>
      <c r="P192" s="41">
        <v>1884.56</v>
      </c>
      <c r="Q192" s="41">
        <v>1884.09</v>
      </c>
      <c r="R192" s="41">
        <v>1852.09</v>
      </c>
      <c r="S192" s="41">
        <v>1845.09</v>
      </c>
      <c r="T192" s="41">
        <v>1888.95</v>
      </c>
      <c r="U192" s="41">
        <v>1918.66</v>
      </c>
      <c r="V192" s="41">
        <v>1907.33</v>
      </c>
      <c r="W192" s="41">
        <v>1893.46</v>
      </c>
      <c r="X192" s="41">
        <v>1882.16</v>
      </c>
      <c r="Y192" s="41">
        <v>1803.67</v>
      </c>
      <c r="Z192" s="41">
        <v>1515.99</v>
      </c>
      <c r="AA192" s="41">
        <v>1325.34</v>
      </c>
    </row>
    <row r="193" spans="1:27" ht="12.75" hidden="1" customHeight="1" outlineLevel="1" x14ac:dyDescent="0.2">
      <c r="A193" s="99" t="s">
        <v>2596</v>
      </c>
      <c r="B193" s="60" t="s">
        <v>90</v>
      </c>
      <c r="C193" s="40" t="s">
        <v>79</v>
      </c>
      <c r="D193" s="41">
        <f>$D$168</f>
        <v>113.12</v>
      </c>
      <c r="E193" s="41">
        <f>$D$168</f>
        <v>113.12</v>
      </c>
      <c r="F193" s="41">
        <f t="shared" ref="F193:AA193" si="109">$D$168</f>
        <v>113.12</v>
      </c>
      <c r="G193" s="41">
        <f t="shared" si="109"/>
        <v>113.12</v>
      </c>
      <c r="H193" s="41">
        <f t="shared" si="109"/>
        <v>113.12</v>
      </c>
      <c r="I193" s="41">
        <f t="shared" si="109"/>
        <v>113.12</v>
      </c>
      <c r="J193" s="41">
        <f t="shared" si="109"/>
        <v>113.12</v>
      </c>
      <c r="K193" s="41">
        <f t="shared" si="109"/>
        <v>113.12</v>
      </c>
      <c r="L193" s="41">
        <f t="shared" si="109"/>
        <v>113.12</v>
      </c>
      <c r="M193" s="41">
        <f t="shared" si="109"/>
        <v>113.12</v>
      </c>
      <c r="N193" s="41">
        <f t="shared" si="109"/>
        <v>113.12</v>
      </c>
      <c r="O193" s="41">
        <f t="shared" si="109"/>
        <v>113.12</v>
      </c>
      <c r="P193" s="41">
        <f t="shared" si="109"/>
        <v>113.12</v>
      </c>
      <c r="Q193" s="41">
        <f t="shared" si="109"/>
        <v>113.12</v>
      </c>
      <c r="R193" s="41">
        <f t="shared" si="109"/>
        <v>113.12</v>
      </c>
      <c r="S193" s="41">
        <f t="shared" si="109"/>
        <v>113.12</v>
      </c>
      <c r="T193" s="41">
        <f t="shared" si="109"/>
        <v>113.12</v>
      </c>
      <c r="U193" s="41">
        <f t="shared" si="109"/>
        <v>113.12</v>
      </c>
      <c r="V193" s="41">
        <f t="shared" si="109"/>
        <v>113.12</v>
      </c>
      <c r="W193" s="41">
        <f t="shared" si="109"/>
        <v>113.12</v>
      </c>
      <c r="X193" s="41">
        <f t="shared" si="109"/>
        <v>113.12</v>
      </c>
      <c r="Y193" s="41">
        <f t="shared" si="109"/>
        <v>113.12</v>
      </c>
      <c r="Z193" s="41">
        <f t="shared" si="109"/>
        <v>113.12</v>
      </c>
      <c r="AA193" s="41">
        <f t="shared" si="109"/>
        <v>113.12</v>
      </c>
    </row>
    <row r="194" spans="1:27" ht="12.75" hidden="1" customHeight="1" outlineLevel="1" x14ac:dyDescent="0.2">
      <c r="A194" s="99" t="s">
        <v>2597</v>
      </c>
      <c r="B194" s="60" t="s">
        <v>83</v>
      </c>
      <c r="C194" s="40" t="s">
        <v>79</v>
      </c>
      <c r="D194" s="41">
        <v>3.72</v>
      </c>
      <c r="E194" s="41">
        <v>3.72</v>
      </c>
      <c r="F194" s="41">
        <v>3.72</v>
      </c>
      <c r="G194" s="41">
        <v>3.72</v>
      </c>
      <c r="H194" s="41">
        <v>3.72</v>
      </c>
      <c r="I194" s="41">
        <v>3.72</v>
      </c>
      <c r="J194" s="41">
        <v>3.72</v>
      </c>
      <c r="K194" s="41">
        <v>3.72</v>
      </c>
      <c r="L194" s="41">
        <v>3.72</v>
      </c>
      <c r="M194" s="41">
        <v>3.72</v>
      </c>
      <c r="N194" s="41">
        <v>3.72</v>
      </c>
      <c r="O194" s="41">
        <v>3.72</v>
      </c>
      <c r="P194" s="41">
        <v>3.72</v>
      </c>
      <c r="Q194" s="41">
        <v>3.72</v>
      </c>
      <c r="R194" s="41">
        <v>3.72</v>
      </c>
      <c r="S194" s="41">
        <v>3.72</v>
      </c>
      <c r="T194" s="41">
        <v>3.72</v>
      </c>
      <c r="U194" s="41">
        <v>3.72</v>
      </c>
      <c r="V194" s="41">
        <v>3.72</v>
      </c>
      <c r="W194" s="41">
        <v>3.72</v>
      </c>
      <c r="X194" s="41">
        <v>3.72</v>
      </c>
      <c r="Y194" s="41">
        <v>3.72</v>
      </c>
      <c r="Z194" s="41">
        <v>3.72</v>
      </c>
      <c r="AA194" s="41">
        <v>3.72</v>
      </c>
    </row>
    <row r="195" spans="1:27" ht="12.75" hidden="1" customHeight="1" outlineLevel="1" x14ac:dyDescent="0.2">
      <c r="A195" s="99" t="s">
        <v>2598</v>
      </c>
      <c r="B195" s="60" t="s">
        <v>81</v>
      </c>
      <c r="C195" s="40" t="s">
        <v>79</v>
      </c>
      <c r="D195" s="41">
        <f>$D$11</f>
        <v>88.27</v>
      </c>
      <c r="E195" s="41">
        <f t="shared" ref="E195:AA195" si="110">$D$11</f>
        <v>88.27</v>
      </c>
      <c r="F195" s="41">
        <f t="shared" si="110"/>
        <v>88.27</v>
      </c>
      <c r="G195" s="41">
        <f t="shared" si="110"/>
        <v>88.27</v>
      </c>
      <c r="H195" s="41">
        <f t="shared" si="110"/>
        <v>88.27</v>
      </c>
      <c r="I195" s="41">
        <f t="shared" si="110"/>
        <v>88.27</v>
      </c>
      <c r="J195" s="41">
        <f t="shared" si="110"/>
        <v>88.27</v>
      </c>
      <c r="K195" s="41">
        <f t="shared" si="110"/>
        <v>88.27</v>
      </c>
      <c r="L195" s="41">
        <f t="shared" si="110"/>
        <v>88.27</v>
      </c>
      <c r="M195" s="41">
        <f t="shared" si="110"/>
        <v>88.27</v>
      </c>
      <c r="N195" s="41">
        <f t="shared" si="110"/>
        <v>88.27</v>
      </c>
      <c r="O195" s="41">
        <f t="shared" si="110"/>
        <v>88.27</v>
      </c>
      <c r="P195" s="41">
        <f t="shared" si="110"/>
        <v>88.27</v>
      </c>
      <c r="Q195" s="41">
        <f t="shared" si="110"/>
        <v>88.27</v>
      </c>
      <c r="R195" s="41">
        <f t="shared" si="110"/>
        <v>88.27</v>
      </c>
      <c r="S195" s="41">
        <f t="shared" si="110"/>
        <v>88.27</v>
      </c>
      <c r="T195" s="41">
        <f t="shared" si="110"/>
        <v>88.27</v>
      </c>
      <c r="U195" s="41">
        <f t="shared" si="110"/>
        <v>88.27</v>
      </c>
      <c r="V195" s="41">
        <f t="shared" si="110"/>
        <v>88.27</v>
      </c>
      <c r="W195" s="41">
        <f t="shared" si="110"/>
        <v>88.27</v>
      </c>
      <c r="X195" s="41">
        <f t="shared" si="110"/>
        <v>88.27</v>
      </c>
      <c r="Y195" s="41">
        <f t="shared" si="110"/>
        <v>88.27</v>
      </c>
      <c r="Z195" s="41">
        <f t="shared" si="110"/>
        <v>88.27</v>
      </c>
      <c r="AA195" s="41">
        <f t="shared" si="110"/>
        <v>88.27</v>
      </c>
    </row>
    <row r="196" spans="1:27" ht="12.75" customHeight="1" collapsed="1" x14ac:dyDescent="0.2">
      <c r="A196" s="98" t="s">
        <v>2599</v>
      </c>
      <c r="B196" s="25" t="str">
        <f>"07"&amp;"."&amp;$B$801&amp;"."&amp;$B$802</f>
        <v>07.01.2024</v>
      </c>
      <c r="C196" s="88" t="s">
        <v>76</v>
      </c>
      <c r="D196" s="89">
        <f>ROUND(((D197+D198+D200+D199)/1000),5)</f>
        <v>1.4444300000000001</v>
      </c>
      <c r="E196" s="89">
        <f>ROUND(((E197+E198+E200+E199)/1000),5)</f>
        <v>1.40151</v>
      </c>
      <c r="F196" s="89">
        <f>ROUND(((F197+F198+F200+F199)/1000),5)</f>
        <v>1.3242400000000001</v>
      </c>
      <c r="G196" s="89">
        <f t="shared" ref="G196:AA196" si="111">ROUND(((G197+G198+G200+G199)/1000),5)</f>
        <v>1.2901199999999999</v>
      </c>
      <c r="H196" s="89">
        <f t="shared" si="111"/>
        <v>1.31124</v>
      </c>
      <c r="I196" s="89">
        <f t="shared" si="111"/>
        <v>1.3153900000000001</v>
      </c>
      <c r="J196" s="89">
        <f t="shared" si="111"/>
        <v>1.3526199999999999</v>
      </c>
      <c r="K196" s="89">
        <f t="shared" si="111"/>
        <v>1.44906</v>
      </c>
      <c r="L196" s="89">
        <f t="shared" si="111"/>
        <v>1.6301099999999999</v>
      </c>
      <c r="M196" s="89">
        <f t="shared" si="111"/>
        <v>1.76132</v>
      </c>
      <c r="N196" s="89">
        <f t="shared" si="111"/>
        <v>1.95255</v>
      </c>
      <c r="O196" s="89">
        <f t="shared" si="111"/>
        <v>2.0183599999999999</v>
      </c>
      <c r="P196" s="89">
        <f t="shared" si="111"/>
        <v>2.0222199999999999</v>
      </c>
      <c r="Q196" s="89">
        <f t="shared" si="111"/>
        <v>2.02542</v>
      </c>
      <c r="R196" s="89">
        <f t="shared" si="111"/>
        <v>1.9944999999999999</v>
      </c>
      <c r="S196" s="89">
        <f t="shared" si="111"/>
        <v>1.9829000000000001</v>
      </c>
      <c r="T196" s="89">
        <f t="shared" si="111"/>
        <v>2.04623</v>
      </c>
      <c r="U196" s="89">
        <f t="shared" si="111"/>
        <v>2.0788600000000002</v>
      </c>
      <c r="V196" s="89">
        <f t="shared" si="111"/>
        <v>2.0789599999999999</v>
      </c>
      <c r="W196" s="89">
        <f t="shared" si="111"/>
        <v>2.0637799999999999</v>
      </c>
      <c r="X196" s="89">
        <f t="shared" si="111"/>
        <v>2.05585</v>
      </c>
      <c r="Y196" s="89">
        <f t="shared" si="111"/>
        <v>1.9695800000000001</v>
      </c>
      <c r="Z196" s="89">
        <f t="shared" si="111"/>
        <v>1.71759</v>
      </c>
      <c r="AA196" s="89">
        <f t="shared" si="111"/>
        <v>1.5437799999999999</v>
      </c>
    </row>
    <row r="197" spans="1:27" ht="12.75" hidden="1" customHeight="1" outlineLevel="1" x14ac:dyDescent="0.2">
      <c r="A197" s="99" t="s">
        <v>2600</v>
      </c>
      <c r="B197" s="60" t="s">
        <v>238</v>
      </c>
      <c r="C197" s="40" t="s">
        <v>79</v>
      </c>
      <c r="D197" s="41">
        <v>1239.32</v>
      </c>
      <c r="E197" s="41">
        <v>1196.4000000000001</v>
      </c>
      <c r="F197" s="41">
        <v>1119.1300000000001</v>
      </c>
      <c r="G197" s="41">
        <v>1085.01</v>
      </c>
      <c r="H197" s="41">
        <v>1106.1300000000001</v>
      </c>
      <c r="I197" s="41">
        <v>1110.28</v>
      </c>
      <c r="J197" s="41">
        <v>1147.51</v>
      </c>
      <c r="K197" s="41">
        <v>1243.95</v>
      </c>
      <c r="L197" s="41">
        <v>1425</v>
      </c>
      <c r="M197" s="41">
        <v>1556.21</v>
      </c>
      <c r="N197" s="41">
        <v>1747.44</v>
      </c>
      <c r="O197" s="41">
        <v>1813.25</v>
      </c>
      <c r="P197" s="41">
        <v>1817.11</v>
      </c>
      <c r="Q197" s="41">
        <v>1820.31</v>
      </c>
      <c r="R197" s="41">
        <v>1789.39</v>
      </c>
      <c r="S197" s="41">
        <v>1777.79</v>
      </c>
      <c r="T197" s="41">
        <v>1841.12</v>
      </c>
      <c r="U197" s="41">
        <v>1873.75</v>
      </c>
      <c r="V197" s="41">
        <v>1873.85</v>
      </c>
      <c r="W197" s="41">
        <v>1858.67</v>
      </c>
      <c r="X197" s="41">
        <v>1850.74</v>
      </c>
      <c r="Y197" s="41">
        <v>1764.47</v>
      </c>
      <c r="Z197" s="41">
        <v>1512.48</v>
      </c>
      <c r="AA197" s="41">
        <v>1338.67</v>
      </c>
    </row>
    <row r="198" spans="1:27" ht="12.75" hidden="1" customHeight="1" outlineLevel="1" x14ac:dyDescent="0.2">
      <c r="A198" s="99" t="s">
        <v>2601</v>
      </c>
      <c r="B198" s="60" t="s">
        <v>90</v>
      </c>
      <c r="C198" s="40" t="s">
        <v>79</v>
      </c>
      <c r="D198" s="41">
        <f>$D$168</f>
        <v>113.12</v>
      </c>
      <c r="E198" s="41">
        <f>$D$168</f>
        <v>113.12</v>
      </c>
      <c r="F198" s="41">
        <f t="shared" ref="F198:AA198" si="112">$D$168</f>
        <v>113.12</v>
      </c>
      <c r="G198" s="41">
        <f t="shared" si="112"/>
        <v>113.12</v>
      </c>
      <c r="H198" s="41">
        <f t="shared" si="112"/>
        <v>113.12</v>
      </c>
      <c r="I198" s="41">
        <f t="shared" si="112"/>
        <v>113.12</v>
      </c>
      <c r="J198" s="41">
        <f t="shared" si="112"/>
        <v>113.12</v>
      </c>
      <c r="K198" s="41">
        <f t="shared" si="112"/>
        <v>113.12</v>
      </c>
      <c r="L198" s="41">
        <f t="shared" si="112"/>
        <v>113.12</v>
      </c>
      <c r="M198" s="41">
        <f t="shared" si="112"/>
        <v>113.12</v>
      </c>
      <c r="N198" s="41">
        <f t="shared" si="112"/>
        <v>113.12</v>
      </c>
      <c r="O198" s="41">
        <f t="shared" si="112"/>
        <v>113.12</v>
      </c>
      <c r="P198" s="41">
        <f t="shared" si="112"/>
        <v>113.12</v>
      </c>
      <c r="Q198" s="41">
        <f t="shared" si="112"/>
        <v>113.12</v>
      </c>
      <c r="R198" s="41">
        <f t="shared" si="112"/>
        <v>113.12</v>
      </c>
      <c r="S198" s="41">
        <f t="shared" si="112"/>
        <v>113.12</v>
      </c>
      <c r="T198" s="41">
        <f t="shared" si="112"/>
        <v>113.12</v>
      </c>
      <c r="U198" s="41">
        <f t="shared" si="112"/>
        <v>113.12</v>
      </c>
      <c r="V198" s="41">
        <f t="shared" si="112"/>
        <v>113.12</v>
      </c>
      <c r="W198" s="41">
        <f t="shared" si="112"/>
        <v>113.12</v>
      </c>
      <c r="X198" s="41">
        <f t="shared" si="112"/>
        <v>113.12</v>
      </c>
      <c r="Y198" s="41">
        <f t="shared" si="112"/>
        <v>113.12</v>
      </c>
      <c r="Z198" s="41">
        <f t="shared" si="112"/>
        <v>113.12</v>
      </c>
      <c r="AA198" s="41">
        <f t="shared" si="112"/>
        <v>113.12</v>
      </c>
    </row>
    <row r="199" spans="1:27" ht="12.75" hidden="1" customHeight="1" outlineLevel="1" x14ac:dyDescent="0.2">
      <c r="A199" s="99" t="s">
        <v>2602</v>
      </c>
      <c r="B199" s="60" t="s">
        <v>83</v>
      </c>
      <c r="C199" s="40" t="s">
        <v>79</v>
      </c>
      <c r="D199" s="41">
        <v>3.72</v>
      </c>
      <c r="E199" s="41">
        <v>3.72</v>
      </c>
      <c r="F199" s="41">
        <v>3.72</v>
      </c>
      <c r="G199" s="41">
        <v>3.72</v>
      </c>
      <c r="H199" s="41">
        <v>3.72</v>
      </c>
      <c r="I199" s="41">
        <v>3.72</v>
      </c>
      <c r="J199" s="41">
        <v>3.72</v>
      </c>
      <c r="K199" s="41">
        <v>3.72</v>
      </c>
      <c r="L199" s="41">
        <v>3.72</v>
      </c>
      <c r="M199" s="41">
        <v>3.72</v>
      </c>
      <c r="N199" s="41">
        <v>3.72</v>
      </c>
      <c r="O199" s="41">
        <v>3.72</v>
      </c>
      <c r="P199" s="41">
        <v>3.72</v>
      </c>
      <c r="Q199" s="41">
        <v>3.72</v>
      </c>
      <c r="R199" s="41">
        <v>3.72</v>
      </c>
      <c r="S199" s="41">
        <v>3.72</v>
      </c>
      <c r="T199" s="41">
        <v>3.72</v>
      </c>
      <c r="U199" s="41">
        <v>3.72</v>
      </c>
      <c r="V199" s="41">
        <v>3.72</v>
      </c>
      <c r="W199" s="41">
        <v>3.72</v>
      </c>
      <c r="X199" s="41">
        <v>3.72</v>
      </c>
      <c r="Y199" s="41">
        <v>3.72</v>
      </c>
      <c r="Z199" s="41">
        <v>3.72</v>
      </c>
      <c r="AA199" s="41">
        <v>3.72</v>
      </c>
    </row>
    <row r="200" spans="1:27" ht="12.75" hidden="1" customHeight="1" outlineLevel="1" x14ac:dyDescent="0.2">
      <c r="A200" s="99" t="s">
        <v>2603</v>
      </c>
      <c r="B200" s="60" t="s">
        <v>81</v>
      </c>
      <c r="C200" s="40" t="s">
        <v>79</v>
      </c>
      <c r="D200" s="41">
        <f>$D$11</f>
        <v>88.27</v>
      </c>
      <c r="E200" s="41">
        <f t="shared" ref="E200:AA200" si="113">$D$11</f>
        <v>88.27</v>
      </c>
      <c r="F200" s="41">
        <f t="shared" si="113"/>
        <v>88.27</v>
      </c>
      <c r="G200" s="41">
        <f t="shared" si="113"/>
        <v>88.27</v>
      </c>
      <c r="H200" s="41">
        <f t="shared" si="113"/>
        <v>88.27</v>
      </c>
      <c r="I200" s="41">
        <f t="shared" si="113"/>
        <v>88.27</v>
      </c>
      <c r="J200" s="41">
        <f t="shared" si="113"/>
        <v>88.27</v>
      </c>
      <c r="K200" s="41">
        <f t="shared" si="113"/>
        <v>88.27</v>
      </c>
      <c r="L200" s="41">
        <f t="shared" si="113"/>
        <v>88.27</v>
      </c>
      <c r="M200" s="41">
        <f t="shared" si="113"/>
        <v>88.27</v>
      </c>
      <c r="N200" s="41">
        <f t="shared" si="113"/>
        <v>88.27</v>
      </c>
      <c r="O200" s="41">
        <f t="shared" si="113"/>
        <v>88.27</v>
      </c>
      <c r="P200" s="41">
        <f t="shared" si="113"/>
        <v>88.27</v>
      </c>
      <c r="Q200" s="41">
        <f t="shared" si="113"/>
        <v>88.27</v>
      </c>
      <c r="R200" s="41">
        <f t="shared" si="113"/>
        <v>88.27</v>
      </c>
      <c r="S200" s="41">
        <f t="shared" si="113"/>
        <v>88.27</v>
      </c>
      <c r="T200" s="41">
        <f t="shared" si="113"/>
        <v>88.27</v>
      </c>
      <c r="U200" s="41">
        <f t="shared" si="113"/>
        <v>88.27</v>
      </c>
      <c r="V200" s="41">
        <f t="shared" si="113"/>
        <v>88.27</v>
      </c>
      <c r="W200" s="41">
        <f t="shared" si="113"/>
        <v>88.27</v>
      </c>
      <c r="X200" s="41">
        <f t="shared" si="113"/>
        <v>88.27</v>
      </c>
      <c r="Y200" s="41">
        <f t="shared" si="113"/>
        <v>88.27</v>
      </c>
      <c r="Z200" s="41">
        <f t="shared" si="113"/>
        <v>88.27</v>
      </c>
      <c r="AA200" s="41">
        <f t="shared" si="113"/>
        <v>88.27</v>
      </c>
    </row>
    <row r="201" spans="1:27" ht="12.75" customHeight="1" collapsed="1" x14ac:dyDescent="0.2">
      <c r="A201" s="98" t="s">
        <v>2604</v>
      </c>
      <c r="B201" s="25" t="str">
        <f>"08"&amp;"."&amp;$B$801&amp;"."&amp;$B$802</f>
        <v>08.01.2024</v>
      </c>
      <c r="C201" s="88" t="s">
        <v>76</v>
      </c>
      <c r="D201" s="89">
        <f>ROUND(((D202+D203+D205+D204)/1000),5)</f>
        <v>1.5542100000000001</v>
      </c>
      <c r="E201" s="89">
        <f>ROUND(((E202+E203+E205+E204)/1000),5)</f>
        <v>1.44262</v>
      </c>
      <c r="F201" s="89">
        <f>ROUND(((F202+F203+F205+F204)/1000),5)</f>
        <v>1.43147</v>
      </c>
      <c r="G201" s="89">
        <f t="shared" ref="G201:AA201" si="114">ROUND(((G202+G203+G205+G204)/1000),5)</f>
        <v>1.4137900000000001</v>
      </c>
      <c r="H201" s="89">
        <f t="shared" si="114"/>
        <v>1.41462</v>
      </c>
      <c r="I201" s="89">
        <f t="shared" si="114"/>
        <v>1.4154599999999999</v>
      </c>
      <c r="J201" s="89">
        <f t="shared" si="114"/>
        <v>1.4010100000000001</v>
      </c>
      <c r="K201" s="89">
        <f t="shared" si="114"/>
        <v>1.54158</v>
      </c>
      <c r="L201" s="89">
        <f t="shared" si="114"/>
        <v>1.6942699999999999</v>
      </c>
      <c r="M201" s="89">
        <f t="shared" si="114"/>
        <v>1.90079</v>
      </c>
      <c r="N201" s="89">
        <f t="shared" si="114"/>
        <v>2.0406499999999999</v>
      </c>
      <c r="O201" s="89">
        <f t="shared" si="114"/>
        <v>2.0668500000000001</v>
      </c>
      <c r="P201" s="89">
        <f t="shared" si="114"/>
        <v>2.0661999999999998</v>
      </c>
      <c r="Q201" s="89">
        <f t="shared" si="114"/>
        <v>2.0707599999999999</v>
      </c>
      <c r="R201" s="89">
        <f t="shared" si="114"/>
        <v>2.0298799999999999</v>
      </c>
      <c r="S201" s="89">
        <f t="shared" si="114"/>
        <v>2.0356900000000002</v>
      </c>
      <c r="T201" s="89">
        <f t="shared" si="114"/>
        <v>2.0594600000000001</v>
      </c>
      <c r="U201" s="89">
        <f t="shared" si="114"/>
        <v>2.0941700000000001</v>
      </c>
      <c r="V201" s="89">
        <f t="shared" si="114"/>
        <v>2.0771299999999999</v>
      </c>
      <c r="W201" s="89">
        <f t="shared" si="114"/>
        <v>2.0579900000000002</v>
      </c>
      <c r="X201" s="89">
        <f t="shared" si="114"/>
        <v>2.0476899999999998</v>
      </c>
      <c r="Y201" s="89">
        <f t="shared" si="114"/>
        <v>1.89436</v>
      </c>
      <c r="Z201" s="89">
        <f t="shared" si="114"/>
        <v>1.6489400000000001</v>
      </c>
      <c r="AA201" s="89">
        <f t="shared" si="114"/>
        <v>1.43666</v>
      </c>
    </row>
    <row r="202" spans="1:27" ht="12.75" hidden="1" customHeight="1" outlineLevel="1" x14ac:dyDescent="0.2">
      <c r="A202" s="99" t="s">
        <v>2605</v>
      </c>
      <c r="B202" s="60" t="s">
        <v>238</v>
      </c>
      <c r="C202" s="40" t="s">
        <v>79</v>
      </c>
      <c r="D202" s="41">
        <v>1349.1</v>
      </c>
      <c r="E202" s="41">
        <v>1237.51</v>
      </c>
      <c r="F202" s="41">
        <v>1226.3599999999999</v>
      </c>
      <c r="G202" s="41">
        <v>1208.68</v>
      </c>
      <c r="H202" s="41">
        <v>1209.51</v>
      </c>
      <c r="I202" s="41">
        <v>1210.3499999999999</v>
      </c>
      <c r="J202" s="41">
        <v>1195.9000000000001</v>
      </c>
      <c r="K202" s="41">
        <v>1336.47</v>
      </c>
      <c r="L202" s="41">
        <v>1489.16</v>
      </c>
      <c r="M202" s="41">
        <v>1695.68</v>
      </c>
      <c r="N202" s="41">
        <v>1835.54</v>
      </c>
      <c r="O202" s="41">
        <v>1861.74</v>
      </c>
      <c r="P202" s="41">
        <v>1861.09</v>
      </c>
      <c r="Q202" s="41">
        <v>1865.65</v>
      </c>
      <c r="R202" s="41">
        <v>1824.77</v>
      </c>
      <c r="S202" s="41">
        <v>1830.58</v>
      </c>
      <c r="T202" s="41">
        <v>1854.35</v>
      </c>
      <c r="U202" s="41">
        <v>1889.06</v>
      </c>
      <c r="V202" s="41">
        <v>1872.02</v>
      </c>
      <c r="W202" s="41">
        <v>1852.88</v>
      </c>
      <c r="X202" s="41">
        <v>1842.58</v>
      </c>
      <c r="Y202" s="41">
        <v>1689.25</v>
      </c>
      <c r="Z202" s="41">
        <v>1443.83</v>
      </c>
      <c r="AA202" s="41">
        <v>1231.55</v>
      </c>
    </row>
    <row r="203" spans="1:27" ht="12.75" hidden="1" customHeight="1" outlineLevel="1" x14ac:dyDescent="0.2">
      <c r="A203" s="99" t="s">
        <v>2606</v>
      </c>
      <c r="B203" s="60" t="s">
        <v>90</v>
      </c>
      <c r="C203" s="40" t="s">
        <v>79</v>
      </c>
      <c r="D203" s="41">
        <f>$D$168</f>
        <v>113.12</v>
      </c>
      <c r="E203" s="41">
        <f>$D$168</f>
        <v>113.12</v>
      </c>
      <c r="F203" s="41">
        <f t="shared" ref="F203:AA203" si="115">$D$168</f>
        <v>113.12</v>
      </c>
      <c r="G203" s="41">
        <f t="shared" si="115"/>
        <v>113.12</v>
      </c>
      <c r="H203" s="41">
        <f t="shared" si="115"/>
        <v>113.12</v>
      </c>
      <c r="I203" s="41">
        <f t="shared" si="115"/>
        <v>113.12</v>
      </c>
      <c r="J203" s="41">
        <f t="shared" si="115"/>
        <v>113.12</v>
      </c>
      <c r="K203" s="41">
        <f t="shared" si="115"/>
        <v>113.12</v>
      </c>
      <c r="L203" s="41">
        <f t="shared" si="115"/>
        <v>113.12</v>
      </c>
      <c r="M203" s="41">
        <f t="shared" si="115"/>
        <v>113.12</v>
      </c>
      <c r="N203" s="41">
        <f t="shared" si="115"/>
        <v>113.12</v>
      </c>
      <c r="O203" s="41">
        <f t="shared" si="115"/>
        <v>113.12</v>
      </c>
      <c r="P203" s="41">
        <f t="shared" si="115"/>
        <v>113.12</v>
      </c>
      <c r="Q203" s="41">
        <f t="shared" si="115"/>
        <v>113.12</v>
      </c>
      <c r="R203" s="41">
        <f t="shared" si="115"/>
        <v>113.12</v>
      </c>
      <c r="S203" s="41">
        <f t="shared" si="115"/>
        <v>113.12</v>
      </c>
      <c r="T203" s="41">
        <f t="shared" si="115"/>
        <v>113.12</v>
      </c>
      <c r="U203" s="41">
        <f t="shared" si="115"/>
        <v>113.12</v>
      </c>
      <c r="V203" s="41">
        <f t="shared" si="115"/>
        <v>113.12</v>
      </c>
      <c r="W203" s="41">
        <f t="shared" si="115"/>
        <v>113.12</v>
      </c>
      <c r="X203" s="41">
        <f t="shared" si="115"/>
        <v>113.12</v>
      </c>
      <c r="Y203" s="41">
        <f t="shared" si="115"/>
        <v>113.12</v>
      </c>
      <c r="Z203" s="41">
        <f t="shared" si="115"/>
        <v>113.12</v>
      </c>
      <c r="AA203" s="41">
        <f t="shared" si="115"/>
        <v>113.12</v>
      </c>
    </row>
    <row r="204" spans="1:27" ht="12.75" hidden="1" customHeight="1" outlineLevel="1" x14ac:dyDescent="0.2">
      <c r="A204" s="99" t="s">
        <v>2607</v>
      </c>
      <c r="B204" s="60" t="s">
        <v>83</v>
      </c>
      <c r="C204" s="40" t="s">
        <v>79</v>
      </c>
      <c r="D204" s="41">
        <v>3.72</v>
      </c>
      <c r="E204" s="41">
        <v>3.72</v>
      </c>
      <c r="F204" s="41">
        <v>3.72</v>
      </c>
      <c r="G204" s="41">
        <v>3.72</v>
      </c>
      <c r="H204" s="41">
        <v>3.72</v>
      </c>
      <c r="I204" s="41">
        <v>3.72</v>
      </c>
      <c r="J204" s="41">
        <v>3.72</v>
      </c>
      <c r="K204" s="41">
        <v>3.72</v>
      </c>
      <c r="L204" s="41">
        <v>3.72</v>
      </c>
      <c r="M204" s="41">
        <v>3.72</v>
      </c>
      <c r="N204" s="41">
        <v>3.72</v>
      </c>
      <c r="O204" s="41">
        <v>3.72</v>
      </c>
      <c r="P204" s="41">
        <v>3.72</v>
      </c>
      <c r="Q204" s="41">
        <v>3.72</v>
      </c>
      <c r="R204" s="41">
        <v>3.72</v>
      </c>
      <c r="S204" s="41">
        <v>3.72</v>
      </c>
      <c r="T204" s="41">
        <v>3.72</v>
      </c>
      <c r="U204" s="41">
        <v>3.72</v>
      </c>
      <c r="V204" s="41">
        <v>3.72</v>
      </c>
      <c r="W204" s="41">
        <v>3.72</v>
      </c>
      <c r="X204" s="41">
        <v>3.72</v>
      </c>
      <c r="Y204" s="41">
        <v>3.72</v>
      </c>
      <c r="Z204" s="41">
        <v>3.72</v>
      </c>
      <c r="AA204" s="41">
        <v>3.72</v>
      </c>
    </row>
    <row r="205" spans="1:27" ht="12.75" hidden="1" customHeight="1" outlineLevel="1" x14ac:dyDescent="0.2">
      <c r="A205" s="99" t="s">
        <v>2608</v>
      </c>
      <c r="B205" s="60" t="s">
        <v>81</v>
      </c>
      <c r="C205" s="40" t="s">
        <v>79</v>
      </c>
      <c r="D205" s="41">
        <f>$D$11</f>
        <v>88.27</v>
      </c>
      <c r="E205" s="41">
        <f t="shared" ref="E205:AA205" si="116">$D$11</f>
        <v>88.27</v>
      </c>
      <c r="F205" s="41">
        <f t="shared" si="116"/>
        <v>88.27</v>
      </c>
      <c r="G205" s="41">
        <f t="shared" si="116"/>
        <v>88.27</v>
      </c>
      <c r="H205" s="41">
        <f t="shared" si="116"/>
        <v>88.27</v>
      </c>
      <c r="I205" s="41">
        <f t="shared" si="116"/>
        <v>88.27</v>
      </c>
      <c r="J205" s="41">
        <f t="shared" si="116"/>
        <v>88.27</v>
      </c>
      <c r="K205" s="41">
        <f t="shared" si="116"/>
        <v>88.27</v>
      </c>
      <c r="L205" s="41">
        <f t="shared" si="116"/>
        <v>88.27</v>
      </c>
      <c r="M205" s="41">
        <f t="shared" si="116"/>
        <v>88.27</v>
      </c>
      <c r="N205" s="41">
        <f t="shared" si="116"/>
        <v>88.27</v>
      </c>
      <c r="O205" s="41">
        <f t="shared" si="116"/>
        <v>88.27</v>
      </c>
      <c r="P205" s="41">
        <f t="shared" si="116"/>
        <v>88.27</v>
      </c>
      <c r="Q205" s="41">
        <f t="shared" si="116"/>
        <v>88.27</v>
      </c>
      <c r="R205" s="41">
        <f t="shared" si="116"/>
        <v>88.27</v>
      </c>
      <c r="S205" s="41">
        <f t="shared" si="116"/>
        <v>88.27</v>
      </c>
      <c r="T205" s="41">
        <f t="shared" si="116"/>
        <v>88.27</v>
      </c>
      <c r="U205" s="41">
        <f t="shared" si="116"/>
        <v>88.27</v>
      </c>
      <c r="V205" s="41">
        <f t="shared" si="116"/>
        <v>88.27</v>
      </c>
      <c r="W205" s="41">
        <f t="shared" si="116"/>
        <v>88.27</v>
      </c>
      <c r="X205" s="41">
        <f t="shared" si="116"/>
        <v>88.27</v>
      </c>
      <c r="Y205" s="41">
        <f t="shared" si="116"/>
        <v>88.27</v>
      </c>
      <c r="Z205" s="41">
        <f t="shared" si="116"/>
        <v>88.27</v>
      </c>
      <c r="AA205" s="41">
        <f t="shared" si="116"/>
        <v>88.27</v>
      </c>
    </row>
    <row r="206" spans="1:27" ht="12.75" customHeight="1" collapsed="1" x14ac:dyDescent="0.2">
      <c r="A206" s="98" t="s">
        <v>2609</v>
      </c>
      <c r="B206" s="25" t="str">
        <f>"09"&amp;"."&amp;$B$801&amp;"."&amp;$B$802</f>
        <v>09.01.2024</v>
      </c>
      <c r="C206" s="88" t="s">
        <v>76</v>
      </c>
      <c r="D206" s="89">
        <f>ROUND(((D207+D208+D210+D209)/1000),5)</f>
        <v>1.35476</v>
      </c>
      <c r="E206" s="89">
        <f>ROUND(((E207+E208+E210+E209)/1000),5)</f>
        <v>1.2850600000000001</v>
      </c>
      <c r="F206" s="89">
        <f>ROUND(((F207+F208+F210+F209)/1000),5)</f>
        <v>1.2134499999999999</v>
      </c>
      <c r="G206" s="89">
        <f t="shared" ref="G206:AA206" si="117">ROUND(((G207+G208+G210+G209)/1000),5)</f>
        <v>1.2027399999999999</v>
      </c>
      <c r="H206" s="89">
        <f t="shared" si="117"/>
        <v>1.22709</v>
      </c>
      <c r="I206" s="89">
        <f t="shared" si="117"/>
        <v>1.29034</v>
      </c>
      <c r="J206" s="89">
        <f t="shared" si="117"/>
        <v>1.46919</v>
      </c>
      <c r="K206" s="89">
        <f t="shared" si="117"/>
        <v>1.7546299999999999</v>
      </c>
      <c r="L206" s="89">
        <f t="shared" si="117"/>
        <v>2.0622500000000001</v>
      </c>
      <c r="M206" s="89">
        <f t="shared" si="117"/>
        <v>2.1020599999999998</v>
      </c>
      <c r="N206" s="89">
        <f t="shared" si="117"/>
        <v>2.1201099999999999</v>
      </c>
      <c r="O206" s="89">
        <f t="shared" si="117"/>
        <v>2.16954</v>
      </c>
      <c r="P206" s="89">
        <f t="shared" si="117"/>
        <v>2.14778</v>
      </c>
      <c r="Q206" s="89">
        <f t="shared" si="117"/>
        <v>2.1572499999999999</v>
      </c>
      <c r="R206" s="89">
        <f t="shared" si="117"/>
        <v>2.1519499999999998</v>
      </c>
      <c r="S206" s="89">
        <f t="shared" si="117"/>
        <v>2.10737</v>
      </c>
      <c r="T206" s="89">
        <f t="shared" si="117"/>
        <v>2.0998299999999999</v>
      </c>
      <c r="U206" s="89">
        <f t="shared" si="117"/>
        <v>2.0846399999999998</v>
      </c>
      <c r="V206" s="89">
        <f t="shared" si="117"/>
        <v>2.0715499999999998</v>
      </c>
      <c r="W206" s="89">
        <f t="shared" si="117"/>
        <v>2.10561</v>
      </c>
      <c r="X206" s="89">
        <f t="shared" si="117"/>
        <v>2.0123700000000002</v>
      </c>
      <c r="Y206" s="89">
        <f t="shared" si="117"/>
        <v>1.8732</v>
      </c>
      <c r="Z206" s="89">
        <f t="shared" si="117"/>
        <v>1.63565</v>
      </c>
      <c r="AA206" s="89">
        <f t="shared" si="117"/>
        <v>1.39442</v>
      </c>
    </row>
    <row r="207" spans="1:27" ht="12.75" hidden="1" customHeight="1" outlineLevel="1" x14ac:dyDescent="0.2">
      <c r="A207" s="99" t="s">
        <v>2610</v>
      </c>
      <c r="B207" s="60" t="s">
        <v>238</v>
      </c>
      <c r="C207" s="40" t="s">
        <v>79</v>
      </c>
      <c r="D207" s="41">
        <v>1149.6500000000001</v>
      </c>
      <c r="E207" s="41">
        <v>1079.95</v>
      </c>
      <c r="F207" s="41">
        <v>1008.34</v>
      </c>
      <c r="G207" s="41">
        <v>997.63</v>
      </c>
      <c r="H207" s="41">
        <v>1021.98</v>
      </c>
      <c r="I207" s="41">
        <v>1085.23</v>
      </c>
      <c r="J207" s="41">
        <v>1264.08</v>
      </c>
      <c r="K207" s="41">
        <v>1549.52</v>
      </c>
      <c r="L207" s="41">
        <v>1857.14</v>
      </c>
      <c r="M207" s="41">
        <v>1896.95</v>
      </c>
      <c r="N207" s="41">
        <v>1915</v>
      </c>
      <c r="O207" s="41">
        <v>1964.43</v>
      </c>
      <c r="P207" s="41">
        <v>1942.67</v>
      </c>
      <c r="Q207" s="41">
        <v>1952.14</v>
      </c>
      <c r="R207" s="41">
        <v>1946.84</v>
      </c>
      <c r="S207" s="41">
        <v>1902.26</v>
      </c>
      <c r="T207" s="41">
        <v>1894.72</v>
      </c>
      <c r="U207" s="41">
        <v>1879.53</v>
      </c>
      <c r="V207" s="41">
        <v>1866.44</v>
      </c>
      <c r="W207" s="41">
        <v>1900.5</v>
      </c>
      <c r="X207" s="41">
        <v>1807.26</v>
      </c>
      <c r="Y207" s="41">
        <v>1668.09</v>
      </c>
      <c r="Z207" s="41">
        <v>1430.54</v>
      </c>
      <c r="AA207" s="41">
        <v>1189.31</v>
      </c>
    </row>
    <row r="208" spans="1:27" ht="12.75" hidden="1" customHeight="1" outlineLevel="1" x14ac:dyDescent="0.2">
      <c r="A208" s="99" t="s">
        <v>2611</v>
      </c>
      <c r="B208" s="60" t="s">
        <v>90</v>
      </c>
      <c r="C208" s="40" t="s">
        <v>79</v>
      </c>
      <c r="D208" s="41">
        <f>$D$168</f>
        <v>113.12</v>
      </c>
      <c r="E208" s="41">
        <f>$D$168</f>
        <v>113.12</v>
      </c>
      <c r="F208" s="41">
        <f t="shared" ref="F208:AA208" si="118">$D$168</f>
        <v>113.12</v>
      </c>
      <c r="G208" s="41">
        <f t="shared" si="118"/>
        <v>113.12</v>
      </c>
      <c r="H208" s="41">
        <f t="shared" si="118"/>
        <v>113.12</v>
      </c>
      <c r="I208" s="41">
        <f t="shared" si="118"/>
        <v>113.12</v>
      </c>
      <c r="J208" s="41">
        <f t="shared" si="118"/>
        <v>113.12</v>
      </c>
      <c r="K208" s="41">
        <f t="shared" si="118"/>
        <v>113.12</v>
      </c>
      <c r="L208" s="41">
        <f t="shared" si="118"/>
        <v>113.12</v>
      </c>
      <c r="M208" s="41">
        <f t="shared" si="118"/>
        <v>113.12</v>
      </c>
      <c r="N208" s="41">
        <f t="shared" si="118"/>
        <v>113.12</v>
      </c>
      <c r="O208" s="41">
        <f t="shared" si="118"/>
        <v>113.12</v>
      </c>
      <c r="P208" s="41">
        <f t="shared" si="118"/>
        <v>113.12</v>
      </c>
      <c r="Q208" s="41">
        <f t="shared" si="118"/>
        <v>113.12</v>
      </c>
      <c r="R208" s="41">
        <f t="shared" si="118"/>
        <v>113.12</v>
      </c>
      <c r="S208" s="41">
        <f t="shared" si="118"/>
        <v>113.12</v>
      </c>
      <c r="T208" s="41">
        <f t="shared" si="118"/>
        <v>113.12</v>
      </c>
      <c r="U208" s="41">
        <f t="shared" si="118"/>
        <v>113.12</v>
      </c>
      <c r="V208" s="41">
        <f t="shared" si="118"/>
        <v>113.12</v>
      </c>
      <c r="W208" s="41">
        <f t="shared" si="118"/>
        <v>113.12</v>
      </c>
      <c r="X208" s="41">
        <f t="shared" si="118"/>
        <v>113.12</v>
      </c>
      <c r="Y208" s="41">
        <f t="shared" si="118"/>
        <v>113.12</v>
      </c>
      <c r="Z208" s="41">
        <f t="shared" si="118"/>
        <v>113.12</v>
      </c>
      <c r="AA208" s="41">
        <f t="shared" si="118"/>
        <v>113.12</v>
      </c>
    </row>
    <row r="209" spans="1:27" ht="12.75" hidden="1" customHeight="1" outlineLevel="1" x14ac:dyDescent="0.2">
      <c r="A209" s="99" t="s">
        <v>2612</v>
      </c>
      <c r="B209" s="60" t="s">
        <v>83</v>
      </c>
      <c r="C209" s="40" t="s">
        <v>79</v>
      </c>
      <c r="D209" s="41">
        <v>3.72</v>
      </c>
      <c r="E209" s="41">
        <v>3.72</v>
      </c>
      <c r="F209" s="41">
        <v>3.72</v>
      </c>
      <c r="G209" s="41">
        <v>3.72</v>
      </c>
      <c r="H209" s="41">
        <v>3.72</v>
      </c>
      <c r="I209" s="41">
        <v>3.72</v>
      </c>
      <c r="J209" s="41">
        <v>3.72</v>
      </c>
      <c r="K209" s="41">
        <v>3.72</v>
      </c>
      <c r="L209" s="41">
        <v>3.72</v>
      </c>
      <c r="M209" s="41">
        <v>3.72</v>
      </c>
      <c r="N209" s="41">
        <v>3.72</v>
      </c>
      <c r="O209" s="41">
        <v>3.72</v>
      </c>
      <c r="P209" s="41">
        <v>3.72</v>
      </c>
      <c r="Q209" s="41">
        <v>3.72</v>
      </c>
      <c r="R209" s="41">
        <v>3.72</v>
      </c>
      <c r="S209" s="41">
        <v>3.72</v>
      </c>
      <c r="T209" s="41">
        <v>3.72</v>
      </c>
      <c r="U209" s="41">
        <v>3.72</v>
      </c>
      <c r="V209" s="41">
        <v>3.72</v>
      </c>
      <c r="W209" s="41">
        <v>3.72</v>
      </c>
      <c r="X209" s="41">
        <v>3.72</v>
      </c>
      <c r="Y209" s="41">
        <v>3.72</v>
      </c>
      <c r="Z209" s="41">
        <v>3.72</v>
      </c>
      <c r="AA209" s="41">
        <v>3.72</v>
      </c>
    </row>
    <row r="210" spans="1:27" ht="12.75" hidden="1" customHeight="1" outlineLevel="1" x14ac:dyDescent="0.2">
      <c r="A210" s="99" t="s">
        <v>2613</v>
      </c>
      <c r="B210" s="60" t="s">
        <v>81</v>
      </c>
      <c r="C210" s="40" t="s">
        <v>79</v>
      </c>
      <c r="D210" s="41">
        <f>$D$11</f>
        <v>88.27</v>
      </c>
      <c r="E210" s="41">
        <f t="shared" ref="E210:AA210" si="119">$D$11</f>
        <v>88.27</v>
      </c>
      <c r="F210" s="41">
        <f t="shared" si="119"/>
        <v>88.27</v>
      </c>
      <c r="G210" s="41">
        <f t="shared" si="119"/>
        <v>88.27</v>
      </c>
      <c r="H210" s="41">
        <f t="shared" si="119"/>
        <v>88.27</v>
      </c>
      <c r="I210" s="41">
        <f t="shared" si="119"/>
        <v>88.27</v>
      </c>
      <c r="J210" s="41">
        <f t="shared" si="119"/>
        <v>88.27</v>
      </c>
      <c r="K210" s="41">
        <f t="shared" si="119"/>
        <v>88.27</v>
      </c>
      <c r="L210" s="41">
        <f t="shared" si="119"/>
        <v>88.27</v>
      </c>
      <c r="M210" s="41">
        <f t="shared" si="119"/>
        <v>88.27</v>
      </c>
      <c r="N210" s="41">
        <f t="shared" si="119"/>
        <v>88.27</v>
      </c>
      <c r="O210" s="41">
        <f t="shared" si="119"/>
        <v>88.27</v>
      </c>
      <c r="P210" s="41">
        <f t="shared" si="119"/>
        <v>88.27</v>
      </c>
      <c r="Q210" s="41">
        <f t="shared" si="119"/>
        <v>88.27</v>
      </c>
      <c r="R210" s="41">
        <f t="shared" si="119"/>
        <v>88.27</v>
      </c>
      <c r="S210" s="41">
        <f t="shared" si="119"/>
        <v>88.27</v>
      </c>
      <c r="T210" s="41">
        <f t="shared" si="119"/>
        <v>88.27</v>
      </c>
      <c r="U210" s="41">
        <f t="shared" si="119"/>
        <v>88.27</v>
      </c>
      <c r="V210" s="41">
        <f t="shared" si="119"/>
        <v>88.27</v>
      </c>
      <c r="W210" s="41">
        <f t="shared" si="119"/>
        <v>88.27</v>
      </c>
      <c r="X210" s="41">
        <f t="shared" si="119"/>
        <v>88.27</v>
      </c>
      <c r="Y210" s="41">
        <f t="shared" si="119"/>
        <v>88.27</v>
      </c>
      <c r="Z210" s="41">
        <f t="shared" si="119"/>
        <v>88.27</v>
      </c>
      <c r="AA210" s="41">
        <f t="shared" si="119"/>
        <v>88.27</v>
      </c>
    </row>
    <row r="211" spans="1:27" ht="12.75" customHeight="1" collapsed="1" x14ac:dyDescent="0.2">
      <c r="A211" s="98" t="s">
        <v>2614</v>
      </c>
      <c r="B211" s="25" t="str">
        <f>"10"&amp;"."&amp;$B$801&amp;"."&amp;$B$802</f>
        <v>10.01.2024</v>
      </c>
      <c r="C211" s="88" t="s">
        <v>76</v>
      </c>
      <c r="D211" s="89">
        <f>ROUND(((D212+D213+D215+D214)/1000),5)</f>
        <v>1.3717900000000001</v>
      </c>
      <c r="E211" s="89">
        <f>ROUND(((E212+E213+E215+E214)/1000),5)</f>
        <v>1.29084</v>
      </c>
      <c r="F211" s="89">
        <f>ROUND(((F212+F213+F215+F214)/1000),5)</f>
        <v>1.2650399999999999</v>
      </c>
      <c r="G211" s="89">
        <f t="shared" ref="G211:AA211" si="120">ROUND(((G212+G213+G215+G214)/1000),5)</f>
        <v>1.26447</v>
      </c>
      <c r="H211" s="89">
        <f t="shared" si="120"/>
        <v>1.3222700000000001</v>
      </c>
      <c r="I211" s="89">
        <f t="shared" si="120"/>
        <v>1.41354</v>
      </c>
      <c r="J211" s="89">
        <f t="shared" si="120"/>
        <v>1.6320699999999999</v>
      </c>
      <c r="K211" s="89">
        <f t="shared" si="120"/>
        <v>1.9256800000000001</v>
      </c>
      <c r="L211" s="89">
        <f t="shared" si="120"/>
        <v>2.1126100000000001</v>
      </c>
      <c r="M211" s="89">
        <f t="shared" si="120"/>
        <v>2.1618300000000001</v>
      </c>
      <c r="N211" s="89">
        <f t="shared" si="120"/>
        <v>2.1864699999999999</v>
      </c>
      <c r="O211" s="89">
        <f t="shared" si="120"/>
        <v>2.2389999999999999</v>
      </c>
      <c r="P211" s="89">
        <f t="shared" si="120"/>
        <v>2.2088700000000001</v>
      </c>
      <c r="Q211" s="89">
        <f t="shared" si="120"/>
        <v>2.2181999999999999</v>
      </c>
      <c r="R211" s="89">
        <f t="shared" si="120"/>
        <v>2.2139899999999999</v>
      </c>
      <c r="S211" s="89">
        <f t="shared" si="120"/>
        <v>2.16133</v>
      </c>
      <c r="T211" s="89">
        <f t="shared" si="120"/>
        <v>2.1643599999999998</v>
      </c>
      <c r="U211" s="89">
        <f t="shared" si="120"/>
        <v>2.1499199999999998</v>
      </c>
      <c r="V211" s="89">
        <f t="shared" si="120"/>
        <v>2.12982</v>
      </c>
      <c r="W211" s="89">
        <f t="shared" si="120"/>
        <v>2.17143</v>
      </c>
      <c r="X211" s="89">
        <f t="shared" si="120"/>
        <v>2.0510000000000002</v>
      </c>
      <c r="Y211" s="89">
        <f t="shared" si="120"/>
        <v>1.9279299999999999</v>
      </c>
      <c r="Z211" s="89">
        <f t="shared" si="120"/>
        <v>1.70936</v>
      </c>
      <c r="AA211" s="89">
        <f t="shared" si="120"/>
        <v>1.4230799999999999</v>
      </c>
    </row>
    <row r="212" spans="1:27" ht="12.75" hidden="1" customHeight="1" outlineLevel="1" x14ac:dyDescent="0.2">
      <c r="A212" s="99" t="s">
        <v>2615</v>
      </c>
      <c r="B212" s="60" t="s">
        <v>238</v>
      </c>
      <c r="C212" s="40" t="s">
        <v>79</v>
      </c>
      <c r="D212" s="41">
        <v>1166.68</v>
      </c>
      <c r="E212" s="41">
        <v>1085.73</v>
      </c>
      <c r="F212" s="41">
        <v>1059.93</v>
      </c>
      <c r="G212" s="41">
        <v>1059.3599999999999</v>
      </c>
      <c r="H212" s="41">
        <v>1117.1600000000001</v>
      </c>
      <c r="I212" s="41">
        <v>1208.43</v>
      </c>
      <c r="J212" s="41">
        <v>1426.96</v>
      </c>
      <c r="K212" s="41">
        <v>1720.57</v>
      </c>
      <c r="L212" s="41">
        <v>1907.5</v>
      </c>
      <c r="M212" s="41">
        <v>1956.72</v>
      </c>
      <c r="N212" s="41">
        <v>1981.36</v>
      </c>
      <c r="O212" s="41">
        <v>2033.89</v>
      </c>
      <c r="P212" s="41">
        <v>2003.76</v>
      </c>
      <c r="Q212" s="41">
        <v>2013.09</v>
      </c>
      <c r="R212" s="41">
        <v>2008.88</v>
      </c>
      <c r="S212" s="41">
        <v>1956.22</v>
      </c>
      <c r="T212" s="41">
        <v>1959.25</v>
      </c>
      <c r="U212" s="41">
        <v>1944.81</v>
      </c>
      <c r="V212" s="41">
        <v>1924.71</v>
      </c>
      <c r="W212" s="41">
        <v>1966.32</v>
      </c>
      <c r="X212" s="41">
        <v>1845.89</v>
      </c>
      <c r="Y212" s="41">
        <v>1722.82</v>
      </c>
      <c r="Z212" s="41">
        <v>1504.25</v>
      </c>
      <c r="AA212" s="41">
        <v>1217.97</v>
      </c>
    </row>
    <row r="213" spans="1:27" ht="12.75" hidden="1" customHeight="1" outlineLevel="1" x14ac:dyDescent="0.2">
      <c r="A213" s="99" t="s">
        <v>2616</v>
      </c>
      <c r="B213" s="60" t="s">
        <v>90</v>
      </c>
      <c r="C213" s="40" t="s">
        <v>79</v>
      </c>
      <c r="D213" s="41">
        <f>$D$168</f>
        <v>113.12</v>
      </c>
      <c r="E213" s="41">
        <f>$D$168</f>
        <v>113.12</v>
      </c>
      <c r="F213" s="41">
        <f t="shared" ref="F213:AA213" si="121">$D$168</f>
        <v>113.12</v>
      </c>
      <c r="G213" s="41">
        <f t="shared" si="121"/>
        <v>113.12</v>
      </c>
      <c r="H213" s="41">
        <f t="shared" si="121"/>
        <v>113.12</v>
      </c>
      <c r="I213" s="41">
        <f t="shared" si="121"/>
        <v>113.12</v>
      </c>
      <c r="J213" s="41">
        <f t="shared" si="121"/>
        <v>113.12</v>
      </c>
      <c r="K213" s="41">
        <f t="shared" si="121"/>
        <v>113.12</v>
      </c>
      <c r="L213" s="41">
        <f t="shared" si="121"/>
        <v>113.12</v>
      </c>
      <c r="M213" s="41">
        <f t="shared" si="121"/>
        <v>113.12</v>
      </c>
      <c r="N213" s="41">
        <f t="shared" si="121"/>
        <v>113.12</v>
      </c>
      <c r="O213" s="41">
        <f t="shared" si="121"/>
        <v>113.12</v>
      </c>
      <c r="P213" s="41">
        <f t="shared" si="121"/>
        <v>113.12</v>
      </c>
      <c r="Q213" s="41">
        <f t="shared" si="121"/>
        <v>113.12</v>
      </c>
      <c r="R213" s="41">
        <f t="shared" si="121"/>
        <v>113.12</v>
      </c>
      <c r="S213" s="41">
        <f t="shared" si="121"/>
        <v>113.12</v>
      </c>
      <c r="T213" s="41">
        <f t="shared" si="121"/>
        <v>113.12</v>
      </c>
      <c r="U213" s="41">
        <f t="shared" si="121"/>
        <v>113.12</v>
      </c>
      <c r="V213" s="41">
        <f t="shared" si="121"/>
        <v>113.12</v>
      </c>
      <c r="W213" s="41">
        <f t="shared" si="121"/>
        <v>113.12</v>
      </c>
      <c r="X213" s="41">
        <f t="shared" si="121"/>
        <v>113.12</v>
      </c>
      <c r="Y213" s="41">
        <f t="shared" si="121"/>
        <v>113.12</v>
      </c>
      <c r="Z213" s="41">
        <f t="shared" si="121"/>
        <v>113.12</v>
      </c>
      <c r="AA213" s="41">
        <f t="shared" si="121"/>
        <v>113.12</v>
      </c>
    </row>
    <row r="214" spans="1:27" ht="12.75" hidden="1" customHeight="1" outlineLevel="1" x14ac:dyDescent="0.2">
      <c r="A214" s="99" t="s">
        <v>2617</v>
      </c>
      <c r="B214" s="60" t="s">
        <v>83</v>
      </c>
      <c r="C214" s="40" t="s">
        <v>79</v>
      </c>
      <c r="D214" s="41">
        <v>3.72</v>
      </c>
      <c r="E214" s="41">
        <v>3.72</v>
      </c>
      <c r="F214" s="41">
        <v>3.72</v>
      </c>
      <c r="G214" s="41">
        <v>3.72</v>
      </c>
      <c r="H214" s="41">
        <v>3.72</v>
      </c>
      <c r="I214" s="41">
        <v>3.72</v>
      </c>
      <c r="J214" s="41">
        <v>3.72</v>
      </c>
      <c r="K214" s="41">
        <v>3.72</v>
      </c>
      <c r="L214" s="41">
        <v>3.72</v>
      </c>
      <c r="M214" s="41">
        <v>3.72</v>
      </c>
      <c r="N214" s="41">
        <v>3.72</v>
      </c>
      <c r="O214" s="41">
        <v>3.72</v>
      </c>
      <c r="P214" s="41">
        <v>3.72</v>
      </c>
      <c r="Q214" s="41">
        <v>3.72</v>
      </c>
      <c r="R214" s="41">
        <v>3.72</v>
      </c>
      <c r="S214" s="41">
        <v>3.72</v>
      </c>
      <c r="T214" s="41">
        <v>3.72</v>
      </c>
      <c r="U214" s="41">
        <v>3.72</v>
      </c>
      <c r="V214" s="41">
        <v>3.72</v>
      </c>
      <c r="W214" s="41">
        <v>3.72</v>
      </c>
      <c r="X214" s="41">
        <v>3.72</v>
      </c>
      <c r="Y214" s="41">
        <v>3.72</v>
      </c>
      <c r="Z214" s="41">
        <v>3.72</v>
      </c>
      <c r="AA214" s="41">
        <v>3.72</v>
      </c>
    </row>
    <row r="215" spans="1:27" ht="12.75" hidden="1" customHeight="1" outlineLevel="1" x14ac:dyDescent="0.2">
      <c r="A215" s="99" t="s">
        <v>2618</v>
      </c>
      <c r="B215" s="60" t="s">
        <v>81</v>
      </c>
      <c r="C215" s="40" t="s">
        <v>79</v>
      </c>
      <c r="D215" s="41">
        <f>$D$11</f>
        <v>88.27</v>
      </c>
      <c r="E215" s="41">
        <f t="shared" ref="E215:AA215" si="122">$D$11</f>
        <v>88.27</v>
      </c>
      <c r="F215" s="41">
        <f t="shared" si="122"/>
        <v>88.27</v>
      </c>
      <c r="G215" s="41">
        <f t="shared" si="122"/>
        <v>88.27</v>
      </c>
      <c r="H215" s="41">
        <f t="shared" si="122"/>
        <v>88.27</v>
      </c>
      <c r="I215" s="41">
        <f t="shared" si="122"/>
        <v>88.27</v>
      </c>
      <c r="J215" s="41">
        <f t="shared" si="122"/>
        <v>88.27</v>
      </c>
      <c r="K215" s="41">
        <f t="shared" si="122"/>
        <v>88.27</v>
      </c>
      <c r="L215" s="41">
        <f t="shared" si="122"/>
        <v>88.27</v>
      </c>
      <c r="M215" s="41">
        <f t="shared" si="122"/>
        <v>88.27</v>
      </c>
      <c r="N215" s="41">
        <f t="shared" si="122"/>
        <v>88.27</v>
      </c>
      <c r="O215" s="41">
        <f t="shared" si="122"/>
        <v>88.27</v>
      </c>
      <c r="P215" s="41">
        <f t="shared" si="122"/>
        <v>88.27</v>
      </c>
      <c r="Q215" s="41">
        <f t="shared" si="122"/>
        <v>88.27</v>
      </c>
      <c r="R215" s="41">
        <f t="shared" si="122"/>
        <v>88.27</v>
      </c>
      <c r="S215" s="41">
        <f t="shared" si="122"/>
        <v>88.27</v>
      </c>
      <c r="T215" s="41">
        <f t="shared" si="122"/>
        <v>88.27</v>
      </c>
      <c r="U215" s="41">
        <f t="shared" si="122"/>
        <v>88.27</v>
      </c>
      <c r="V215" s="41">
        <f t="shared" si="122"/>
        <v>88.27</v>
      </c>
      <c r="W215" s="41">
        <f t="shared" si="122"/>
        <v>88.27</v>
      </c>
      <c r="X215" s="41">
        <f t="shared" si="122"/>
        <v>88.27</v>
      </c>
      <c r="Y215" s="41">
        <f t="shared" si="122"/>
        <v>88.27</v>
      </c>
      <c r="Z215" s="41">
        <f t="shared" si="122"/>
        <v>88.27</v>
      </c>
      <c r="AA215" s="41">
        <f t="shared" si="122"/>
        <v>88.27</v>
      </c>
    </row>
    <row r="216" spans="1:27" ht="12.75" customHeight="1" collapsed="1" x14ac:dyDescent="0.2">
      <c r="A216" s="98" t="s">
        <v>2619</v>
      </c>
      <c r="B216" s="25" t="str">
        <f>"11"&amp;"."&amp;$B$801&amp;"."&amp;$B$802</f>
        <v>11.01.2024</v>
      </c>
      <c r="C216" s="88" t="s">
        <v>76</v>
      </c>
      <c r="D216" s="89">
        <f>ROUND(((D217+D218+D220+D219)/1000),5)</f>
        <v>1.4166799999999999</v>
      </c>
      <c r="E216" s="89">
        <f>ROUND(((E217+E218+E220+E219)/1000),5)</f>
        <v>1.3464499999999999</v>
      </c>
      <c r="F216" s="89">
        <f>ROUND(((F217+F218+F220+F219)/1000),5)</f>
        <v>1.29114</v>
      </c>
      <c r="G216" s="89">
        <f t="shared" ref="G216:AA216" si="123">ROUND(((G217+G218+G220+G219)/1000),5)</f>
        <v>1.3185199999999999</v>
      </c>
      <c r="H216" s="89">
        <f t="shared" si="123"/>
        <v>1.36328</v>
      </c>
      <c r="I216" s="89">
        <f t="shared" si="123"/>
        <v>1.4314499999999999</v>
      </c>
      <c r="J216" s="89">
        <f t="shared" si="123"/>
        <v>1.6545399999999999</v>
      </c>
      <c r="K216" s="89">
        <f t="shared" si="123"/>
        <v>2.01302</v>
      </c>
      <c r="L216" s="89">
        <f t="shared" si="123"/>
        <v>2.14995</v>
      </c>
      <c r="M216" s="89">
        <f t="shared" si="123"/>
        <v>2.1967400000000001</v>
      </c>
      <c r="N216" s="89">
        <f t="shared" si="123"/>
        <v>2.2411300000000001</v>
      </c>
      <c r="O216" s="89">
        <f t="shared" si="123"/>
        <v>2.2647699999999999</v>
      </c>
      <c r="P216" s="89">
        <f t="shared" si="123"/>
        <v>2.2351899999999998</v>
      </c>
      <c r="Q216" s="89">
        <f t="shared" si="123"/>
        <v>2.2448000000000001</v>
      </c>
      <c r="R216" s="89">
        <f t="shared" si="123"/>
        <v>2.2426599999999999</v>
      </c>
      <c r="S216" s="89">
        <f t="shared" si="123"/>
        <v>2.19008</v>
      </c>
      <c r="T216" s="89">
        <f t="shared" si="123"/>
        <v>2.2086899999999998</v>
      </c>
      <c r="U216" s="89">
        <f t="shared" si="123"/>
        <v>2.2302399999999998</v>
      </c>
      <c r="V216" s="89">
        <f t="shared" si="123"/>
        <v>2.1486200000000002</v>
      </c>
      <c r="W216" s="89">
        <f t="shared" si="123"/>
        <v>2.18425</v>
      </c>
      <c r="X216" s="89">
        <f t="shared" si="123"/>
        <v>2.0606599999999999</v>
      </c>
      <c r="Y216" s="89">
        <f t="shared" si="123"/>
        <v>1.9501900000000001</v>
      </c>
      <c r="Z216" s="89">
        <f t="shared" si="123"/>
        <v>1.7111099999999999</v>
      </c>
      <c r="AA216" s="89">
        <f t="shared" si="123"/>
        <v>1.4184600000000001</v>
      </c>
    </row>
    <row r="217" spans="1:27" ht="12.75" hidden="1" customHeight="1" outlineLevel="1" x14ac:dyDescent="0.2">
      <c r="A217" s="99" t="s">
        <v>2620</v>
      </c>
      <c r="B217" s="60" t="s">
        <v>238</v>
      </c>
      <c r="C217" s="40" t="s">
        <v>79</v>
      </c>
      <c r="D217" s="41">
        <v>1211.57</v>
      </c>
      <c r="E217" s="41">
        <v>1141.3399999999999</v>
      </c>
      <c r="F217" s="41">
        <v>1086.03</v>
      </c>
      <c r="G217" s="41">
        <v>1113.4100000000001</v>
      </c>
      <c r="H217" s="41">
        <v>1158.17</v>
      </c>
      <c r="I217" s="41">
        <v>1226.3399999999999</v>
      </c>
      <c r="J217" s="41">
        <v>1449.43</v>
      </c>
      <c r="K217" s="41">
        <v>1807.91</v>
      </c>
      <c r="L217" s="41">
        <v>1944.84</v>
      </c>
      <c r="M217" s="41">
        <v>1991.63</v>
      </c>
      <c r="N217" s="41">
        <v>2036.02</v>
      </c>
      <c r="O217" s="41">
        <v>2059.66</v>
      </c>
      <c r="P217" s="41">
        <v>2030.08</v>
      </c>
      <c r="Q217" s="41">
        <v>2039.69</v>
      </c>
      <c r="R217" s="41">
        <v>2037.55</v>
      </c>
      <c r="S217" s="41">
        <v>1984.97</v>
      </c>
      <c r="T217" s="41">
        <v>2003.58</v>
      </c>
      <c r="U217" s="41">
        <v>2025.13</v>
      </c>
      <c r="V217" s="41">
        <v>1943.51</v>
      </c>
      <c r="W217" s="41">
        <v>1979.14</v>
      </c>
      <c r="X217" s="41">
        <v>1855.55</v>
      </c>
      <c r="Y217" s="41">
        <v>1745.08</v>
      </c>
      <c r="Z217" s="41">
        <v>1506</v>
      </c>
      <c r="AA217" s="41">
        <v>1213.3499999999999</v>
      </c>
    </row>
    <row r="218" spans="1:27" ht="12.75" hidden="1" customHeight="1" outlineLevel="1" x14ac:dyDescent="0.2">
      <c r="A218" s="99" t="s">
        <v>2621</v>
      </c>
      <c r="B218" s="60" t="s">
        <v>90</v>
      </c>
      <c r="C218" s="40" t="s">
        <v>79</v>
      </c>
      <c r="D218" s="41">
        <f>$D$168</f>
        <v>113.12</v>
      </c>
      <c r="E218" s="41">
        <f>$D$168</f>
        <v>113.12</v>
      </c>
      <c r="F218" s="41">
        <f t="shared" ref="F218:AA218" si="124">$D$168</f>
        <v>113.12</v>
      </c>
      <c r="G218" s="41">
        <f t="shared" si="124"/>
        <v>113.12</v>
      </c>
      <c r="H218" s="41">
        <f t="shared" si="124"/>
        <v>113.12</v>
      </c>
      <c r="I218" s="41">
        <f t="shared" si="124"/>
        <v>113.12</v>
      </c>
      <c r="J218" s="41">
        <f t="shared" si="124"/>
        <v>113.12</v>
      </c>
      <c r="K218" s="41">
        <f t="shared" si="124"/>
        <v>113.12</v>
      </c>
      <c r="L218" s="41">
        <f t="shared" si="124"/>
        <v>113.12</v>
      </c>
      <c r="M218" s="41">
        <f t="shared" si="124"/>
        <v>113.12</v>
      </c>
      <c r="N218" s="41">
        <f t="shared" si="124"/>
        <v>113.12</v>
      </c>
      <c r="O218" s="41">
        <f t="shared" si="124"/>
        <v>113.12</v>
      </c>
      <c r="P218" s="41">
        <f t="shared" si="124"/>
        <v>113.12</v>
      </c>
      <c r="Q218" s="41">
        <f t="shared" si="124"/>
        <v>113.12</v>
      </c>
      <c r="R218" s="41">
        <f t="shared" si="124"/>
        <v>113.12</v>
      </c>
      <c r="S218" s="41">
        <f t="shared" si="124"/>
        <v>113.12</v>
      </c>
      <c r="T218" s="41">
        <f t="shared" si="124"/>
        <v>113.12</v>
      </c>
      <c r="U218" s="41">
        <f t="shared" si="124"/>
        <v>113.12</v>
      </c>
      <c r="V218" s="41">
        <f t="shared" si="124"/>
        <v>113.12</v>
      </c>
      <c r="W218" s="41">
        <f t="shared" si="124"/>
        <v>113.12</v>
      </c>
      <c r="X218" s="41">
        <f t="shared" si="124"/>
        <v>113.12</v>
      </c>
      <c r="Y218" s="41">
        <f t="shared" si="124"/>
        <v>113.12</v>
      </c>
      <c r="Z218" s="41">
        <f t="shared" si="124"/>
        <v>113.12</v>
      </c>
      <c r="AA218" s="41">
        <f t="shared" si="124"/>
        <v>113.12</v>
      </c>
    </row>
    <row r="219" spans="1:27" ht="12.75" hidden="1" customHeight="1" outlineLevel="1" x14ac:dyDescent="0.2">
      <c r="A219" s="99" t="s">
        <v>2622</v>
      </c>
      <c r="B219" s="60" t="s">
        <v>83</v>
      </c>
      <c r="C219" s="40" t="s">
        <v>79</v>
      </c>
      <c r="D219" s="41">
        <v>3.72</v>
      </c>
      <c r="E219" s="41">
        <v>3.72</v>
      </c>
      <c r="F219" s="41">
        <v>3.72</v>
      </c>
      <c r="G219" s="41">
        <v>3.72</v>
      </c>
      <c r="H219" s="41">
        <v>3.72</v>
      </c>
      <c r="I219" s="41">
        <v>3.72</v>
      </c>
      <c r="J219" s="41">
        <v>3.72</v>
      </c>
      <c r="K219" s="41">
        <v>3.72</v>
      </c>
      <c r="L219" s="41">
        <v>3.72</v>
      </c>
      <c r="M219" s="41">
        <v>3.72</v>
      </c>
      <c r="N219" s="41">
        <v>3.72</v>
      </c>
      <c r="O219" s="41">
        <v>3.72</v>
      </c>
      <c r="P219" s="41">
        <v>3.72</v>
      </c>
      <c r="Q219" s="41">
        <v>3.72</v>
      </c>
      <c r="R219" s="41">
        <v>3.72</v>
      </c>
      <c r="S219" s="41">
        <v>3.72</v>
      </c>
      <c r="T219" s="41">
        <v>3.72</v>
      </c>
      <c r="U219" s="41">
        <v>3.72</v>
      </c>
      <c r="V219" s="41">
        <v>3.72</v>
      </c>
      <c r="W219" s="41">
        <v>3.72</v>
      </c>
      <c r="X219" s="41">
        <v>3.72</v>
      </c>
      <c r="Y219" s="41">
        <v>3.72</v>
      </c>
      <c r="Z219" s="41">
        <v>3.72</v>
      </c>
      <c r="AA219" s="41">
        <v>3.72</v>
      </c>
    </row>
    <row r="220" spans="1:27" ht="12.75" hidden="1" customHeight="1" outlineLevel="1" x14ac:dyDescent="0.2">
      <c r="A220" s="99" t="s">
        <v>2623</v>
      </c>
      <c r="B220" s="60" t="s">
        <v>81</v>
      </c>
      <c r="C220" s="40" t="s">
        <v>79</v>
      </c>
      <c r="D220" s="41">
        <f>$D$11</f>
        <v>88.27</v>
      </c>
      <c r="E220" s="41">
        <f t="shared" ref="E220:AA220" si="125">$D$11</f>
        <v>88.27</v>
      </c>
      <c r="F220" s="41">
        <f t="shared" si="125"/>
        <v>88.27</v>
      </c>
      <c r="G220" s="41">
        <f t="shared" si="125"/>
        <v>88.27</v>
      </c>
      <c r="H220" s="41">
        <f t="shared" si="125"/>
        <v>88.27</v>
      </c>
      <c r="I220" s="41">
        <f t="shared" si="125"/>
        <v>88.27</v>
      </c>
      <c r="J220" s="41">
        <f t="shared" si="125"/>
        <v>88.27</v>
      </c>
      <c r="K220" s="41">
        <f t="shared" si="125"/>
        <v>88.27</v>
      </c>
      <c r="L220" s="41">
        <f t="shared" si="125"/>
        <v>88.27</v>
      </c>
      <c r="M220" s="41">
        <f t="shared" si="125"/>
        <v>88.27</v>
      </c>
      <c r="N220" s="41">
        <f t="shared" si="125"/>
        <v>88.27</v>
      </c>
      <c r="O220" s="41">
        <f t="shared" si="125"/>
        <v>88.27</v>
      </c>
      <c r="P220" s="41">
        <f t="shared" si="125"/>
        <v>88.27</v>
      </c>
      <c r="Q220" s="41">
        <f t="shared" si="125"/>
        <v>88.27</v>
      </c>
      <c r="R220" s="41">
        <f t="shared" si="125"/>
        <v>88.27</v>
      </c>
      <c r="S220" s="41">
        <f t="shared" si="125"/>
        <v>88.27</v>
      </c>
      <c r="T220" s="41">
        <f t="shared" si="125"/>
        <v>88.27</v>
      </c>
      <c r="U220" s="41">
        <f t="shared" si="125"/>
        <v>88.27</v>
      </c>
      <c r="V220" s="41">
        <f t="shared" si="125"/>
        <v>88.27</v>
      </c>
      <c r="W220" s="41">
        <f t="shared" si="125"/>
        <v>88.27</v>
      </c>
      <c r="X220" s="41">
        <f t="shared" si="125"/>
        <v>88.27</v>
      </c>
      <c r="Y220" s="41">
        <f t="shared" si="125"/>
        <v>88.27</v>
      </c>
      <c r="Z220" s="41">
        <f t="shared" si="125"/>
        <v>88.27</v>
      </c>
      <c r="AA220" s="41">
        <f t="shared" si="125"/>
        <v>88.27</v>
      </c>
    </row>
    <row r="221" spans="1:27" ht="12.75" customHeight="1" collapsed="1" x14ac:dyDescent="0.2">
      <c r="A221" s="98" t="s">
        <v>2624</v>
      </c>
      <c r="B221" s="25" t="str">
        <f>"12"&amp;"."&amp;$B$801&amp;"."&amp;$B$802</f>
        <v>12.01.2024</v>
      </c>
      <c r="C221" s="88" t="s">
        <v>76</v>
      </c>
      <c r="D221" s="89">
        <f>ROUND(((D222+D223+D225+D224)/1000),5)</f>
        <v>1.3611200000000001</v>
      </c>
      <c r="E221" s="89">
        <f>ROUND(((E222+E223+E225+E224)/1000),5)</f>
        <v>1.28423</v>
      </c>
      <c r="F221" s="89">
        <f>ROUND(((F222+F223+F225+F224)/1000),5)</f>
        <v>1.2121500000000001</v>
      </c>
      <c r="G221" s="89">
        <f t="shared" ref="G221:AA221" si="126">ROUND(((G222+G223+G225+G224)/1000),5)</f>
        <v>1.2270300000000001</v>
      </c>
      <c r="H221" s="89">
        <f t="shared" si="126"/>
        <v>1.2893300000000001</v>
      </c>
      <c r="I221" s="89">
        <f t="shared" si="126"/>
        <v>1.41632</v>
      </c>
      <c r="J221" s="89">
        <f t="shared" si="126"/>
        <v>1.6293500000000001</v>
      </c>
      <c r="K221" s="89">
        <f t="shared" si="126"/>
        <v>1.8670500000000001</v>
      </c>
      <c r="L221" s="89">
        <f t="shared" si="126"/>
        <v>2.0380199999999999</v>
      </c>
      <c r="M221" s="89">
        <f t="shared" si="126"/>
        <v>2.0829800000000001</v>
      </c>
      <c r="N221" s="89">
        <f t="shared" si="126"/>
        <v>2.1279300000000001</v>
      </c>
      <c r="O221" s="89">
        <f t="shared" si="126"/>
        <v>2.1727400000000001</v>
      </c>
      <c r="P221" s="89">
        <f t="shared" si="126"/>
        <v>2.1372100000000001</v>
      </c>
      <c r="Q221" s="89">
        <f t="shared" si="126"/>
        <v>2.15191</v>
      </c>
      <c r="R221" s="89">
        <f t="shared" si="126"/>
        <v>2.14717</v>
      </c>
      <c r="S221" s="89">
        <f t="shared" si="126"/>
        <v>2.0784400000000001</v>
      </c>
      <c r="T221" s="89">
        <f t="shared" si="126"/>
        <v>2.0967799999999999</v>
      </c>
      <c r="U221" s="89">
        <f t="shared" si="126"/>
        <v>2.12548</v>
      </c>
      <c r="V221" s="89">
        <f t="shared" si="126"/>
        <v>2.1190500000000001</v>
      </c>
      <c r="W221" s="89">
        <f t="shared" si="126"/>
        <v>2.1534599999999999</v>
      </c>
      <c r="X221" s="89">
        <f t="shared" si="126"/>
        <v>2.0781200000000002</v>
      </c>
      <c r="Y221" s="89">
        <f t="shared" si="126"/>
        <v>1.9645300000000001</v>
      </c>
      <c r="Z221" s="89">
        <f t="shared" si="126"/>
        <v>1.7251700000000001</v>
      </c>
      <c r="AA221" s="89">
        <f t="shared" si="126"/>
        <v>1.5152000000000001</v>
      </c>
    </row>
    <row r="222" spans="1:27" ht="12.75" hidden="1" customHeight="1" outlineLevel="1" x14ac:dyDescent="0.2">
      <c r="A222" s="99" t="s">
        <v>2625</v>
      </c>
      <c r="B222" s="60" t="s">
        <v>238</v>
      </c>
      <c r="C222" s="40" t="s">
        <v>79</v>
      </c>
      <c r="D222" s="41">
        <v>1156.01</v>
      </c>
      <c r="E222" s="41">
        <v>1079.1199999999999</v>
      </c>
      <c r="F222" s="41">
        <v>1007.04</v>
      </c>
      <c r="G222" s="41">
        <v>1021.92</v>
      </c>
      <c r="H222" s="41">
        <v>1084.22</v>
      </c>
      <c r="I222" s="41">
        <v>1211.21</v>
      </c>
      <c r="J222" s="41">
        <v>1424.24</v>
      </c>
      <c r="K222" s="41">
        <v>1661.94</v>
      </c>
      <c r="L222" s="41">
        <v>1832.91</v>
      </c>
      <c r="M222" s="41">
        <v>1877.87</v>
      </c>
      <c r="N222" s="41">
        <v>1922.82</v>
      </c>
      <c r="O222" s="41">
        <v>1967.63</v>
      </c>
      <c r="P222" s="41">
        <v>1932.1</v>
      </c>
      <c r="Q222" s="41">
        <v>1946.8</v>
      </c>
      <c r="R222" s="41">
        <v>1942.06</v>
      </c>
      <c r="S222" s="41">
        <v>1873.33</v>
      </c>
      <c r="T222" s="41">
        <v>1891.67</v>
      </c>
      <c r="U222" s="41">
        <v>1920.37</v>
      </c>
      <c r="V222" s="41">
        <v>1913.94</v>
      </c>
      <c r="W222" s="41">
        <v>1948.35</v>
      </c>
      <c r="X222" s="41">
        <v>1873.01</v>
      </c>
      <c r="Y222" s="41">
        <v>1759.42</v>
      </c>
      <c r="Z222" s="41">
        <v>1520.06</v>
      </c>
      <c r="AA222" s="41">
        <v>1310.0899999999999</v>
      </c>
    </row>
    <row r="223" spans="1:27" ht="12.75" hidden="1" customHeight="1" outlineLevel="1" x14ac:dyDescent="0.2">
      <c r="A223" s="99" t="s">
        <v>2626</v>
      </c>
      <c r="B223" s="60" t="s">
        <v>90</v>
      </c>
      <c r="C223" s="40" t="s">
        <v>79</v>
      </c>
      <c r="D223" s="41">
        <f>$D$168</f>
        <v>113.12</v>
      </c>
      <c r="E223" s="41">
        <f>$D$168</f>
        <v>113.12</v>
      </c>
      <c r="F223" s="41">
        <f t="shared" ref="F223:AA223" si="127">$D$168</f>
        <v>113.12</v>
      </c>
      <c r="G223" s="41">
        <f t="shared" si="127"/>
        <v>113.12</v>
      </c>
      <c r="H223" s="41">
        <f t="shared" si="127"/>
        <v>113.12</v>
      </c>
      <c r="I223" s="41">
        <f t="shared" si="127"/>
        <v>113.12</v>
      </c>
      <c r="J223" s="41">
        <f t="shared" si="127"/>
        <v>113.12</v>
      </c>
      <c r="K223" s="41">
        <f t="shared" si="127"/>
        <v>113.12</v>
      </c>
      <c r="L223" s="41">
        <f t="shared" si="127"/>
        <v>113.12</v>
      </c>
      <c r="M223" s="41">
        <f t="shared" si="127"/>
        <v>113.12</v>
      </c>
      <c r="N223" s="41">
        <f t="shared" si="127"/>
        <v>113.12</v>
      </c>
      <c r="O223" s="41">
        <f t="shared" si="127"/>
        <v>113.12</v>
      </c>
      <c r="P223" s="41">
        <f t="shared" si="127"/>
        <v>113.12</v>
      </c>
      <c r="Q223" s="41">
        <f t="shared" si="127"/>
        <v>113.12</v>
      </c>
      <c r="R223" s="41">
        <f t="shared" si="127"/>
        <v>113.12</v>
      </c>
      <c r="S223" s="41">
        <f t="shared" si="127"/>
        <v>113.12</v>
      </c>
      <c r="T223" s="41">
        <f t="shared" si="127"/>
        <v>113.12</v>
      </c>
      <c r="U223" s="41">
        <f t="shared" si="127"/>
        <v>113.12</v>
      </c>
      <c r="V223" s="41">
        <f t="shared" si="127"/>
        <v>113.12</v>
      </c>
      <c r="W223" s="41">
        <f t="shared" si="127"/>
        <v>113.12</v>
      </c>
      <c r="X223" s="41">
        <f t="shared" si="127"/>
        <v>113.12</v>
      </c>
      <c r="Y223" s="41">
        <f t="shared" si="127"/>
        <v>113.12</v>
      </c>
      <c r="Z223" s="41">
        <f t="shared" si="127"/>
        <v>113.12</v>
      </c>
      <c r="AA223" s="41">
        <f t="shared" si="127"/>
        <v>113.12</v>
      </c>
    </row>
    <row r="224" spans="1:27" ht="12.75" hidden="1" customHeight="1" outlineLevel="1" x14ac:dyDescent="0.2">
      <c r="A224" s="99" t="s">
        <v>2627</v>
      </c>
      <c r="B224" s="60" t="s">
        <v>83</v>
      </c>
      <c r="C224" s="40" t="s">
        <v>79</v>
      </c>
      <c r="D224" s="41">
        <v>3.72</v>
      </c>
      <c r="E224" s="41">
        <v>3.72</v>
      </c>
      <c r="F224" s="41">
        <v>3.72</v>
      </c>
      <c r="G224" s="41">
        <v>3.72</v>
      </c>
      <c r="H224" s="41">
        <v>3.72</v>
      </c>
      <c r="I224" s="41">
        <v>3.72</v>
      </c>
      <c r="J224" s="41">
        <v>3.72</v>
      </c>
      <c r="K224" s="41">
        <v>3.72</v>
      </c>
      <c r="L224" s="41">
        <v>3.72</v>
      </c>
      <c r="M224" s="41">
        <v>3.72</v>
      </c>
      <c r="N224" s="41">
        <v>3.72</v>
      </c>
      <c r="O224" s="41">
        <v>3.72</v>
      </c>
      <c r="P224" s="41">
        <v>3.72</v>
      </c>
      <c r="Q224" s="41">
        <v>3.72</v>
      </c>
      <c r="R224" s="41">
        <v>3.72</v>
      </c>
      <c r="S224" s="41">
        <v>3.72</v>
      </c>
      <c r="T224" s="41">
        <v>3.72</v>
      </c>
      <c r="U224" s="41">
        <v>3.72</v>
      </c>
      <c r="V224" s="41">
        <v>3.72</v>
      </c>
      <c r="W224" s="41">
        <v>3.72</v>
      </c>
      <c r="X224" s="41">
        <v>3.72</v>
      </c>
      <c r="Y224" s="41">
        <v>3.72</v>
      </c>
      <c r="Z224" s="41">
        <v>3.72</v>
      </c>
      <c r="AA224" s="41">
        <v>3.72</v>
      </c>
    </row>
    <row r="225" spans="1:27" ht="12.75" hidden="1" customHeight="1" outlineLevel="1" x14ac:dyDescent="0.2">
      <c r="A225" s="99" t="s">
        <v>2628</v>
      </c>
      <c r="B225" s="60" t="s">
        <v>81</v>
      </c>
      <c r="C225" s="40" t="s">
        <v>79</v>
      </c>
      <c r="D225" s="41">
        <f>$D$11</f>
        <v>88.27</v>
      </c>
      <c r="E225" s="41">
        <f t="shared" ref="E225:AA225" si="128">$D$11</f>
        <v>88.27</v>
      </c>
      <c r="F225" s="41">
        <f t="shared" si="128"/>
        <v>88.27</v>
      </c>
      <c r="G225" s="41">
        <f t="shared" si="128"/>
        <v>88.27</v>
      </c>
      <c r="H225" s="41">
        <f t="shared" si="128"/>
        <v>88.27</v>
      </c>
      <c r="I225" s="41">
        <f t="shared" si="128"/>
        <v>88.27</v>
      </c>
      <c r="J225" s="41">
        <f t="shared" si="128"/>
        <v>88.27</v>
      </c>
      <c r="K225" s="41">
        <f t="shared" si="128"/>
        <v>88.27</v>
      </c>
      <c r="L225" s="41">
        <f t="shared" si="128"/>
        <v>88.27</v>
      </c>
      <c r="M225" s="41">
        <f t="shared" si="128"/>
        <v>88.27</v>
      </c>
      <c r="N225" s="41">
        <f t="shared" si="128"/>
        <v>88.27</v>
      </c>
      <c r="O225" s="41">
        <f t="shared" si="128"/>
        <v>88.27</v>
      </c>
      <c r="P225" s="41">
        <f t="shared" si="128"/>
        <v>88.27</v>
      </c>
      <c r="Q225" s="41">
        <f t="shared" si="128"/>
        <v>88.27</v>
      </c>
      <c r="R225" s="41">
        <f t="shared" si="128"/>
        <v>88.27</v>
      </c>
      <c r="S225" s="41">
        <f t="shared" si="128"/>
        <v>88.27</v>
      </c>
      <c r="T225" s="41">
        <f t="shared" si="128"/>
        <v>88.27</v>
      </c>
      <c r="U225" s="41">
        <f t="shared" si="128"/>
        <v>88.27</v>
      </c>
      <c r="V225" s="41">
        <f t="shared" si="128"/>
        <v>88.27</v>
      </c>
      <c r="W225" s="41">
        <f t="shared" si="128"/>
        <v>88.27</v>
      </c>
      <c r="X225" s="41">
        <f t="shared" si="128"/>
        <v>88.27</v>
      </c>
      <c r="Y225" s="41">
        <f t="shared" si="128"/>
        <v>88.27</v>
      </c>
      <c r="Z225" s="41">
        <f t="shared" si="128"/>
        <v>88.27</v>
      </c>
      <c r="AA225" s="41">
        <f t="shared" si="128"/>
        <v>88.27</v>
      </c>
    </row>
    <row r="226" spans="1:27" ht="12.75" customHeight="1" collapsed="1" x14ac:dyDescent="0.2">
      <c r="A226" s="98" t="s">
        <v>2629</v>
      </c>
      <c r="B226" s="25" t="str">
        <f>"13"&amp;"."&amp;$B$801&amp;"."&amp;$B$802</f>
        <v>13.01.2024</v>
      </c>
      <c r="C226" s="88" t="s">
        <v>76</v>
      </c>
      <c r="D226" s="89">
        <f>ROUND(((D227+D228+D230+D229)/1000),5)</f>
        <v>1.69224</v>
      </c>
      <c r="E226" s="89">
        <f>ROUND(((E227+E228+E230+E229)/1000),5)</f>
        <v>1.5054399999999999</v>
      </c>
      <c r="F226" s="89">
        <f>ROUND(((F227+F228+F230+F229)/1000),5)</f>
        <v>1.4595899999999999</v>
      </c>
      <c r="G226" s="89">
        <f t="shared" ref="G226:AA226" si="129">ROUND(((G227+G228+G230+G229)/1000),5)</f>
        <v>1.45475</v>
      </c>
      <c r="H226" s="89">
        <f t="shared" si="129"/>
        <v>1.49274</v>
      </c>
      <c r="I226" s="89">
        <f t="shared" si="129"/>
        <v>1.5997300000000001</v>
      </c>
      <c r="J226" s="89">
        <f t="shared" si="129"/>
        <v>1.649</v>
      </c>
      <c r="K226" s="89">
        <f t="shared" si="129"/>
        <v>1.7049099999999999</v>
      </c>
      <c r="L226" s="89">
        <f t="shared" si="129"/>
        <v>1.8785400000000001</v>
      </c>
      <c r="M226" s="89">
        <f t="shared" si="129"/>
        <v>1.8850899999999999</v>
      </c>
      <c r="N226" s="89">
        <f t="shared" si="129"/>
        <v>1.9489000000000001</v>
      </c>
      <c r="O226" s="89">
        <f t="shared" si="129"/>
        <v>1.98163</v>
      </c>
      <c r="P226" s="89">
        <f t="shared" si="129"/>
        <v>2.0741800000000001</v>
      </c>
      <c r="Q226" s="89">
        <f t="shared" si="129"/>
        <v>2.0954600000000001</v>
      </c>
      <c r="R226" s="89">
        <f t="shared" si="129"/>
        <v>1.9976</v>
      </c>
      <c r="S226" s="89">
        <f t="shared" si="129"/>
        <v>1.9797</v>
      </c>
      <c r="T226" s="89">
        <f t="shared" si="129"/>
        <v>2.0779399999999999</v>
      </c>
      <c r="U226" s="89">
        <f t="shared" si="129"/>
        <v>2.3554599999999999</v>
      </c>
      <c r="V226" s="89">
        <f t="shared" si="129"/>
        <v>2.38009</v>
      </c>
      <c r="W226" s="89">
        <f t="shared" si="129"/>
        <v>2.0545200000000001</v>
      </c>
      <c r="X226" s="89">
        <f t="shared" si="129"/>
        <v>1.92717</v>
      </c>
      <c r="Y226" s="89">
        <f t="shared" si="129"/>
        <v>1.6476999999999999</v>
      </c>
      <c r="Z226" s="89">
        <f t="shared" si="129"/>
        <v>1.6246</v>
      </c>
      <c r="AA226" s="89">
        <f t="shared" si="129"/>
        <v>1.70261</v>
      </c>
    </row>
    <row r="227" spans="1:27" ht="12.75" hidden="1" customHeight="1" outlineLevel="1" x14ac:dyDescent="0.2">
      <c r="A227" s="99" t="s">
        <v>2630</v>
      </c>
      <c r="B227" s="60" t="s">
        <v>238</v>
      </c>
      <c r="C227" s="40" t="s">
        <v>79</v>
      </c>
      <c r="D227" s="41">
        <v>1487.13</v>
      </c>
      <c r="E227" s="41">
        <v>1300.33</v>
      </c>
      <c r="F227" s="41">
        <v>1254.48</v>
      </c>
      <c r="G227" s="41">
        <v>1249.6400000000001</v>
      </c>
      <c r="H227" s="41">
        <v>1287.6300000000001</v>
      </c>
      <c r="I227" s="41">
        <v>1394.62</v>
      </c>
      <c r="J227" s="41">
        <v>1443.89</v>
      </c>
      <c r="K227" s="41">
        <v>1499.8</v>
      </c>
      <c r="L227" s="41">
        <v>1673.43</v>
      </c>
      <c r="M227" s="41">
        <v>1679.98</v>
      </c>
      <c r="N227" s="41">
        <v>1743.79</v>
      </c>
      <c r="O227" s="41">
        <v>1776.52</v>
      </c>
      <c r="P227" s="41">
        <v>1869.07</v>
      </c>
      <c r="Q227" s="41">
        <v>1890.35</v>
      </c>
      <c r="R227" s="41">
        <v>1792.49</v>
      </c>
      <c r="S227" s="41">
        <v>1774.59</v>
      </c>
      <c r="T227" s="41">
        <v>1872.83</v>
      </c>
      <c r="U227" s="41">
        <v>2150.35</v>
      </c>
      <c r="V227" s="41">
        <v>2174.98</v>
      </c>
      <c r="W227" s="41">
        <v>1849.41</v>
      </c>
      <c r="X227" s="41">
        <v>1722.06</v>
      </c>
      <c r="Y227" s="41">
        <v>1442.59</v>
      </c>
      <c r="Z227" s="41">
        <v>1419.49</v>
      </c>
      <c r="AA227" s="41">
        <v>1497.5</v>
      </c>
    </row>
    <row r="228" spans="1:27" ht="12.75" hidden="1" customHeight="1" outlineLevel="1" x14ac:dyDescent="0.2">
      <c r="A228" s="99" t="s">
        <v>2631</v>
      </c>
      <c r="B228" s="60" t="s">
        <v>90</v>
      </c>
      <c r="C228" s="40" t="s">
        <v>79</v>
      </c>
      <c r="D228" s="41">
        <f>$D$168</f>
        <v>113.12</v>
      </c>
      <c r="E228" s="41">
        <f>$D$168</f>
        <v>113.12</v>
      </c>
      <c r="F228" s="41">
        <f t="shared" ref="F228:AA228" si="130">$D$168</f>
        <v>113.12</v>
      </c>
      <c r="G228" s="41">
        <f t="shared" si="130"/>
        <v>113.12</v>
      </c>
      <c r="H228" s="41">
        <f t="shared" si="130"/>
        <v>113.12</v>
      </c>
      <c r="I228" s="41">
        <f t="shared" si="130"/>
        <v>113.12</v>
      </c>
      <c r="J228" s="41">
        <f t="shared" si="130"/>
        <v>113.12</v>
      </c>
      <c r="K228" s="41">
        <f t="shared" si="130"/>
        <v>113.12</v>
      </c>
      <c r="L228" s="41">
        <f t="shared" si="130"/>
        <v>113.12</v>
      </c>
      <c r="M228" s="41">
        <f t="shared" si="130"/>
        <v>113.12</v>
      </c>
      <c r="N228" s="41">
        <f t="shared" si="130"/>
        <v>113.12</v>
      </c>
      <c r="O228" s="41">
        <f t="shared" si="130"/>
        <v>113.12</v>
      </c>
      <c r="P228" s="41">
        <f t="shared" si="130"/>
        <v>113.12</v>
      </c>
      <c r="Q228" s="41">
        <f t="shared" si="130"/>
        <v>113.12</v>
      </c>
      <c r="R228" s="41">
        <f t="shared" si="130"/>
        <v>113.12</v>
      </c>
      <c r="S228" s="41">
        <f t="shared" si="130"/>
        <v>113.12</v>
      </c>
      <c r="T228" s="41">
        <f t="shared" si="130"/>
        <v>113.12</v>
      </c>
      <c r="U228" s="41">
        <f t="shared" si="130"/>
        <v>113.12</v>
      </c>
      <c r="V228" s="41">
        <f t="shared" si="130"/>
        <v>113.12</v>
      </c>
      <c r="W228" s="41">
        <f t="shared" si="130"/>
        <v>113.12</v>
      </c>
      <c r="X228" s="41">
        <f t="shared" si="130"/>
        <v>113.12</v>
      </c>
      <c r="Y228" s="41">
        <f t="shared" si="130"/>
        <v>113.12</v>
      </c>
      <c r="Z228" s="41">
        <f t="shared" si="130"/>
        <v>113.12</v>
      </c>
      <c r="AA228" s="41">
        <f t="shared" si="130"/>
        <v>113.12</v>
      </c>
    </row>
    <row r="229" spans="1:27" ht="12.75" hidden="1" customHeight="1" outlineLevel="1" x14ac:dyDescent="0.2">
      <c r="A229" s="99" t="s">
        <v>2632</v>
      </c>
      <c r="B229" s="60" t="s">
        <v>83</v>
      </c>
      <c r="C229" s="40" t="s">
        <v>79</v>
      </c>
      <c r="D229" s="41">
        <v>3.72</v>
      </c>
      <c r="E229" s="41">
        <v>3.72</v>
      </c>
      <c r="F229" s="41">
        <v>3.72</v>
      </c>
      <c r="G229" s="41">
        <v>3.72</v>
      </c>
      <c r="H229" s="41">
        <v>3.72</v>
      </c>
      <c r="I229" s="41">
        <v>3.72</v>
      </c>
      <c r="J229" s="41">
        <v>3.72</v>
      </c>
      <c r="K229" s="41">
        <v>3.72</v>
      </c>
      <c r="L229" s="41">
        <v>3.72</v>
      </c>
      <c r="M229" s="41">
        <v>3.72</v>
      </c>
      <c r="N229" s="41">
        <v>3.72</v>
      </c>
      <c r="O229" s="41">
        <v>3.72</v>
      </c>
      <c r="P229" s="41">
        <v>3.72</v>
      </c>
      <c r="Q229" s="41">
        <v>3.72</v>
      </c>
      <c r="R229" s="41">
        <v>3.72</v>
      </c>
      <c r="S229" s="41">
        <v>3.72</v>
      </c>
      <c r="T229" s="41">
        <v>3.72</v>
      </c>
      <c r="U229" s="41">
        <v>3.72</v>
      </c>
      <c r="V229" s="41">
        <v>3.72</v>
      </c>
      <c r="W229" s="41">
        <v>3.72</v>
      </c>
      <c r="X229" s="41">
        <v>3.72</v>
      </c>
      <c r="Y229" s="41">
        <v>3.72</v>
      </c>
      <c r="Z229" s="41">
        <v>3.72</v>
      </c>
      <c r="AA229" s="41">
        <v>3.72</v>
      </c>
    </row>
    <row r="230" spans="1:27" ht="12.75" hidden="1" customHeight="1" outlineLevel="1" x14ac:dyDescent="0.2">
      <c r="A230" s="99" t="s">
        <v>2633</v>
      </c>
      <c r="B230" s="60" t="s">
        <v>81</v>
      </c>
      <c r="C230" s="40" t="s">
        <v>79</v>
      </c>
      <c r="D230" s="41">
        <f>$D$11</f>
        <v>88.27</v>
      </c>
      <c r="E230" s="41">
        <f t="shared" ref="E230:AA230" si="131">$D$11</f>
        <v>88.27</v>
      </c>
      <c r="F230" s="41">
        <f t="shared" si="131"/>
        <v>88.27</v>
      </c>
      <c r="G230" s="41">
        <f t="shared" si="131"/>
        <v>88.27</v>
      </c>
      <c r="H230" s="41">
        <f t="shared" si="131"/>
        <v>88.27</v>
      </c>
      <c r="I230" s="41">
        <f t="shared" si="131"/>
        <v>88.27</v>
      </c>
      <c r="J230" s="41">
        <f t="shared" si="131"/>
        <v>88.27</v>
      </c>
      <c r="K230" s="41">
        <f t="shared" si="131"/>
        <v>88.27</v>
      </c>
      <c r="L230" s="41">
        <f t="shared" si="131"/>
        <v>88.27</v>
      </c>
      <c r="M230" s="41">
        <f t="shared" si="131"/>
        <v>88.27</v>
      </c>
      <c r="N230" s="41">
        <f t="shared" si="131"/>
        <v>88.27</v>
      </c>
      <c r="O230" s="41">
        <f t="shared" si="131"/>
        <v>88.27</v>
      </c>
      <c r="P230" s="41">
        <f t="shared" si="131"/>
        <v>88.27</v>
      </c>
      <c r="Q230" s="41">
        <f t="shared" si="131"/>
        <v>88.27</v>
      </c>
      <c r="R230" s="41">
        <f t="shared" si="131"/>
        <v>88.27</v>
      </c>
      <c r="S230" s="41">
        <f t="shared" si="131"/>
        <v>88.27</v>
      </c>
      <c r="T230" s="41">
        <f t="shared" si="131"/>
        <v>88.27</v>
      </c>
      <c r="U230" s="41">
        <f t="shared" si="131"/>
        <v>88.27</v>
      </c>
      <c r="V230" s="41">
        <f t="shared" si="131"/>
        <v>88.27</v>
      </c>
      <c r="W230" s="41">
        <f t="shared" si="131"/>
        <v>88.27</v>
      </c>
      <c r="X230" s="41">
        <f t="shared" si="131"/>
        <v>88.27</v>
      </c>
      <c r="Y230" s="41">
        <f t="shared" si="131"/>
        <v>88.27</v>
      </c>
      <c r="Z230" s="41">
        <f t="shared" si="131"/>
        <v>88.27</v>
      </c>
      <c r="AA230" s="41">
        <f t="shared" si="131"/>
        <v>88.27</v>
      </c>
    </row>
    <row r="231" spans="1:27" ht="12.75" customHeight="1" collapsed="1" x14ac:dyDescent="0.2">
      <c r="A231" s="98" t="s">
        <v>2634</v>
      </c>
      <c r="B231" s="25" t="str">
        <f>"14"&amp;"."&amp;$B$801&amp;"."&amp;$B$802</f>
        <v>14.01.2024</v>
      </c>
      <c r="C231" s="88" t="s">
        <v>76</v>
      </c>
      <c r="D231" s="89">
        <f>ROUND(((D232+D233+D235+D234)/1000),5)</f>
        <v>1.72098</v>
      </c>
      <c r="E231" s="89">
        <f>ROUND(((E232+E233+E235+E234)/1000),5)</f>
        <v>1.5860799999999999</v>
      </c>
      <c r="F231" s="89">
        <f>ROUND(((F232+F233+F235+F234)/1000),5)</f>
        <v>1.4578</v>
      </c>
      <c r="G231" s="89">
        <f t="shared" ref="G231:AA231" si="132">ROUND(((G232+G233+G235+G234)/1000),5)</f>
        <v>1.4435899999999999</v>
      </c>
      <c r="H231" s="89">
        <f t="shared" si="132"/>
        <v>1.4596899999999999</v>
      </c>
      <c r="I231" s="89">
        <f t="shared" si="132"/>
        <v>1.53705</v>
      </c>
      <c r="J231" s="89">
        <f t="shared" si="132"/>
        <v>1.5699099999999999</v>
      </c>
      <c r="K231" s="89">
        <f t="shared" si="132"/>
        <v>1.68187</v>
      </c>
      <c r="L231" s="89">
        <f t="shared" si="132"/>
        <v>1.7666599999999999</v>
      </c>
      <c r="M231" s="89">
        <f t="shared" si="132"/>
        <v>1.9238</v>
      </c>
      <c r="N231" s="89">
        <f t="shared" si="132"/>
        <v>2.0493299999999999</v>
      </c>
      <c r="O231" s="89">
        <f t="shared" si="132"/>
        <v>2.1238600000000001</v>
      </c>
      <c r="P231" s="89">
        <f t="shared" si="132"/>
        <v>2.15002</v>
      </c>
      <c r="Q231" s="89">
        <f t="shared" si="132"/>
        <v>2.1687599999999998</v>
      </c>
      <c r="R231" s="89">
        <f t="shared" si="132"/>
        <v>2.0388199999999999</v>
      </c>
      <c r="S231" s="89">
        <f t="shared" si="132"/>
        <v>2.1705299999999998</v>
      </c>
      <c r="T231" s="89">
        <f t="shared" si="132"/>
        <v>2.3501400000000001</v>
      </c>
      <c r="U231" s="89">
        <f t="shared" si="132"/>
        <v>2.3811300000000002</v>
      </c>
      <c r="V231" s="89">
        <f t="shared" si="132"/>
        <v>2.3755500000000001</v>
      </c>
      <c r="W231" s="89">
        <f t="shared" si="132"/>
        <v>2.22132</v>
      </c>
      <c r="X231" s="89">
        <f t="shared" si="132"/>
        <v>2.0621800000000001</v>
      </c>
      <c r="Y231" s="89">
        <f t="shared" si="132"/>
        <v>1.9369000000000001</v>
      </c>
      <c r="Z231" s="89">
        <f t="shared" si="132"/>
        <v>1.7371300000000001</v>
      </c>
      <c r="AA231" s="89">
        <f t="shared" si="132"/>
        <v>1.67801</v>
      </c>
    </row>
    <row r="232" spans="1:27" ht="12.75" hidden="1" customHeight="1" outlineLevel="1" x14ac:dyDescent="0.2">
      <c r="A232" s="99" t="s">
        <v>2635</v>
      </c>
      <c r="B232" s="60" t="s">
        <v>238</v>
      </c>
      <c r="C232" s="40" t="s">
        <v>79</v>
      </c>
      <c r="D232" s="41">
        <v>1515.87</v>
      </c>
      <c r="E232" s="41">
        <v>1380.97</v>
      </c>
      <c r="F232" s="41">
        <v>1252.69</v>
      </c>
      <c r="G232" s="41">
        <v>1238.48</v>
      </c>
      <c r="H232" s="41">
        <v>1254.58</v>
      </c>
      <c r="I232" s="41">
        <v>1331.94</v>
      </c>
      <c r="J232" s="41">
        <v>1364.8</v>
      </c>
      <c r="K232" s="41">
        <v>1476.76</v>
      </c>
      <c r="L232" s="41">
        <v>1561.55</v>
      </c>
      <c r="M232" s="41">
        <v>1718.69</v>
      </c>
      <c r="N232" s="41">
        <v>1844.22</v>
      </c>
      <c r="O232" s="41">
        <v>1918.75</v>
      </c>
      <c r="P232" s="41">
        <v>1944.91</v>
      </c>
      <c r="Q232" s="41">
        <v>1963.65</v>
      </c>
      <c r="R232" s="41">
        <v>1833.71</v>
      </c>
      <c r="S232" s="41">
        <v>1965.42</v>
      </c>
      <c r="T232" s="41">
        <v>2145.0300000000002</v>
      </c>
      <c r="U232" s="41">
        <v>2176.02</v>
      </c>
      <c r="V232" s="41">
        <v>2170.44</v>
      </c>
      <c r="W232" s="41">
        <v>2016.21</v>
      </c>
      <c r="X232" s="41">
        <v>1857.07</v>
      </c>
      <c r="Y232" s="41">
        <v>1731.79</v>
      </c>
      <c r="Z232" s="41">
        <v>1532.02</v>
      </c>
      <c r="AA232" s="41">
        <v>1472.9</v>
      </c>
    </row>
    <row r="233" spans="1:27" ht="12.75" hidden="1" customHeight="1" outlineLevel="1" x14ac:dyDescent="0.2">
      <c r="A233" s="99" t="s">
        <v>2636</v>
      </c>
      <c r="B233" s="60" t="s">
        <v>90</v>
      </c>
      <c r="C233" s="40" t="s">
        <v>79</v>
      </c>
      <c r="D233" s="41">
        <f>$D$168</f>
        <v>113.12</v>
      </c>
      <c r="E233" s="41">
        <f>$D$168</f>
        <v>113.12</v>
      </c>
      <c r="F233" s="41">
        <f t="shared" ref="F233:AA233" si="133">$D$168</f>
        <v>113.12</v>
      </c>
      <c r="G233" s="41">
        <f t="shared" si="133"/>
        <v>113.12</v>
      </c>
      <c r="H233" s="41">
        <f t="shared" si="133"/>
        <v>113.12</v>
      </c>
      <c r="I233" s="41">
        <f t="shared" si="133"/>
        <v>113.12</v>
      </c>
      <c r="J233" s="41">
        <f t="shared" si="133"/>
        <v>113.12</v>
      </c>
      <c r="K233" s="41">
        <f t="shared" si="133"/>
        <v>113.12</v>
      </c>
      <c r="L233" s="41">
        <f t="shared" si="133"/>
        <v>113.12</v>
      </c>
      <c r="M233" s="41">
        <f t="shared" si="133"/>
        <v>113.12</v>
      </c>
      <c r="N233" s="41">
        <f t="shared" si="133"/>
        <v>113.12</v>
      </c>
      <c r="O233" s="41">
        <f t="shared" si="133"/>
        <v>113.12</v>
      </c>
      <c r="P233" s="41">
        <f t="shared" si="133"/>
        <v>113.12</v>
      </c>
      <c r="Q233" s="41">
        <f t="shared" si="133"/>
        <v>113.12</v>
      </c>
      <c r="R233" s="41">
        <f t="shared" si="133"/>
        <v>113.12</v>
      </c>
      <c r="S233" s="41">
        <f t="shared" si="133"/>
        <v>113.12</v>
      </c>
      <c r="T233" s="41">
        <f t="shared" si="133"/>
        <v>113.12</v>
      </c>
      <c r="U233" s="41">
        <f t="shared" si="133"/>
        <v>113.12</v>
      </c>
      <c r="V233" s="41">
        <f t="shared" si="133"/>
        <v>113.12</v>
      </c>
      <c r="W233" s="41">
        <f t="shared" si="133"/>
        <v>113.12</v>
      </c>
      <c r="X233" s="41">
        <f t="shared" si="133"/>
        <v>113.12</v>
      </c>
      <c r="Y233" s="41">
        <f t="shared" si="133"/>
        <v>113.12</v>
      </c>
      <c r="Z233" s="41">
        <f t="shared" si="133"/>
        <v>113.12</v>
      </c>
      <c r="AA233" s="41">
        <f t="shared" si="133"/>
        <v>113.12</v>
      </c>
    </row>
    <row r="234" spans="1:27" ht="12.75" hidden="1" customHeight="1" outlineLevel="1" x14ac:dyDescent="0.2">
      <c r="A234" s="99" t="s">
        <v>2637</v>
      </c>
      <c r="B234" s="60" t="s">
        <v>83</v>
      </c>
      <c r="C234" s="40" t="s">
        <v>79</v>
      </c>
      <c r="D234" s="41">
        <v>3.72</v>
      </c>
      <c r="E234" s="41">
        <v>3.72</v>
      </c>
      <c r="F234" s="41">
        <v>3.72</v>
      </c>
      <c r="G234" s="41">
        <v>3.72</v>
      </c>
      <c r="H234" s="41">
        <v>3.72</v>
      </c>
      <c r="I234" s="41">
        <v>3.72</v>
      </c>
      <c r="J234" s="41">
        <v>3.72</v>
      </c>
      <c r="K234" s="41">
        <v>3.72</v>
      </c>
      <c r="L234" s="41">
        <v>3.72</v>
      </c>
      <c r="M234" s="41">
        <v>3.72</v>
      </c>
      <c r="N234" s="41">
        <v>3.72</v>
      </c>
      <c r="O234" s="41">
        <v>3.72</v>
      </c>
      <c r="P234" s="41">
        <v>3.72</v>
      </c>
      <c r="Q234" s="41">
        <v>3.72</v>
      </c>
      <c r="R234" s="41">
        <v>3.72</v>
      </c>
      <c r="S234" s="41">
        <v>3.72</v>
      </c>
      <c r="T234" s="41">
        <v>3.72</v>
      </c>
      <c r="U234" s="41">
        <v>3.72</v>
      </c>
      <c r="V234" s="41">
        <v>3.72</v>
      </c>
      <c r="W234" s="41">
        <v>3.72</v>
      </c>
      <c r="X234" s="41">
        <v>3.72</v>
      </c>
      <c r="Y234" s="41">
        <v>3.72</v>
      </c>
      <c r="Z234" s="41">
        <v>3.72</v>
      </c>
      <c r="AA234" s="41">
        <v>3.72</v>
      </c>
    </row>
    <row r="235" spans="1:27" ht="12.75" hidden="1" customHeight="1" outlineLevel="1" x14ac:dyDescent="0.2">
      <c r="A235" s="99" t="s">
        <v>2638</v>
      </c>
      <c r="B235" s="60" t="s">
        <v>81</v>
      </c>
      <c r="C235" s="40" t="s">
        <v>79</v>
      </c>
      <c r="D235" s="41">
        <f>$D$11</f>
        <v>88.27</v>
      </c>
      <c r="E235" s="41">
        <f t="shared" ref="E235:AA235" si="134">$D$11</f>
        <v>88.27</v>
      </c>
      <c r="F235" s="41">
        <f t="shared" si="134"/>
        <v>88.27</v>
      </c>
      <c r="G235" s="41">
        <f t="shared" si="134"/>
        <v>88.27</v>
      </c>
      <c r="H235" s="41">
        <f t="shared" si="134"/>
        <v>88.27</v>
      </c>
      <c r="I235" s="41">
        <f t="shared" si="134"/>
        <v>88.27</v>
      </c>
      <c r="J235" s="41">
        <f t="shared" si="134"/>
        <v>88.27</v>
      </c>
      <c r="K235" s="41">
        <f t="shared" si="134"/>
        <v>88.27</v>
      </c>
      <c r="L235" s="41">
        <f t="shared" si="134"/>
        <v>88.27</v>
      </c>
      <c r="M235" s="41">
        <f t="shared" si="134"/>
        <v>88.27</v>
      </c>
      <c r="N235" s="41">
        <f t="shared" si="134"/>
        <v>88.27</v>
      </c>
      <c r="O235" s="41">
        <f t="shared" si="134"/>
        <v>88.27</v>
      </c>
      <c r="P235" s="41">
        <f t="shared" si="134"/>
        <v>88.27</v>
      </c>
      <c r="Q235" s="41">
        <f t="shared" si="134"/>
        <v>88.27</v>
      </c>
      <c r="R235" s="41">
        <f t="shared" si="134"/>
        <v>88.27</v>
      </c>
      <c r="S235" s="41">
        <f t="shared" si="134"/>
        <v>88.27</v>
      </c>
      <c r="T235" s="41">
        <f t="shared" si="134"/>
        <v>88.27</v>
      </c>
      <c r="U235" s="41">
        <f t="shared" si="134"/>
        <v>88.27</v>
      </c>
      <c r="V235" s="41">
        <f t="shared" si="134"/>
        <v>88.27</v>
      </c>
      <c r="W235" s="41">
        <f t="shared" si="134"/>
        <v>88.27</v>
      </c>
      <c r="X235" s="41">
        <f t="shared" si="134"/>
        <v>88.27</v>
      </c>
      <c r="Y235" s="41">
        <f t="shared" si="134"/>
        <v>88.27</v>
      </c>
      <c r="Z235" s="41">
        <f t="shared" si="134"/>
        <v>88.27</v>
      </c>
      <c r="AA235" s="41">
        <f t="shared" si="134"/>
        <v>88.27</v>
      </c>
    </row>
    <row r="236" spans="1:27" ht="12.75" customHeight="1" collapsed="1" x14ac:dyDescent="0.2">
      <c r="A236" s="98" t="s">
        <v>2639</v>
      </c>
      <c r="B236" s="25" t="str">
        <f>"15"&amp;"."&amp;$B$801&amp;"."&amp;$B$802</f>
        <v>15.01.2024</v>
      </c>
      <c r="C236" s="88" t="s">
        <v>76</v>
      </c>
      <c r="D236" s="89">
        <f>ROUND(((D237+D238+D240+D239)/1000),5)</f>
        <v>1.44645</v>
      </c>
      <c r="E236" s="89">
        <f>ROUND(((E237+E238+E240+E239)/1000),5)</f>
        <v>1.3889</v>
      </c>
      <c r="F236" s="89">
        <f>ROUND(((F237+F238+F240+F239)/1000),5)</f>
        <v>1.33351</v>
      </c>
      <c r="G236" s="89">
        <f t="shared" ref="G236:AA236" si="135">ROUND(((G237+G238+G240+G239)/1000),5)</f>
        <v>1.32673</v>
      </c>
      <c r="H236" s="89">
        <f t="shared" si="135"/>
        <v>1.3884000000000001</v>
      </c>
      <c r="I236" s="89">
        <f t="shared" si="135"/>
        <v>1.5132000000000001</v>
      </c>
      <c r="J236" s="89">
        <f t="shared" si="135"/>
        <v>1.72359</v>
      </c>
      <c r="K236" s="89">
        <f t="shared" si="135"/>
        <v>1.9414499999999999</v>
      </c>
      <c r="L236" s="89">
        <f t="shared" si="135"/>
        <v>2.2046700000000001</v>
      </c>
      <c r="M236" s="89">
        <f t="shared" si="135"/>
        <v>2.2381199999999999</v>
      </c>
      <c r="N236" s="89">
        <f t="shared" si="135"/>
        <v>2.2258499999999999</v>
      </c>
      <c r="O236" s="89">
        <f t="shared" si="135"/>
        <v>2.3197800000000002</v>
      </c>
      <c r="P236" s="89">
        <f t="shared" si="135"/>
        <v>2.3194699999999999</v>
      </c>
      <c r="Q236" s="89">
        <f t="shared" si="135"/>
        <v>2.3299799999999999</v>
      </c>
      <c r="R236" s="89">
        <f t="shared" si="135"/>
        <v>2.3263199999999999</v>
      </c>
      <c r="S236" s="89">
        <f t="shared" si="135"/>
        <v>2.2627000000000002</v>
      </c>
      <c r="T236" s="89">
        <f t="shared" si="135"/>
        <v>2.3731100000000001</v>
      </c>
      <c r="U236" s="89">
        <f t="shared" si="135"/>
        <v>2.4000300000000001</v>
      </c>
      <c r="V236" s="89">
        <f t="shared" si="135"/>
        <v>2.3927999999999998</v>
      </c>
      <c r="W236" s="89">
        <f t="shared" si="135"/>
        <v>2.2595100000000001</v>
      </c>
      <c r="X236" s="89">
        <f t="shared" si="135"/>
        <v>2.1298599999999999</v>
      </c>
      <c r="Y236" s="89">
        <f t="shared" si="135"/>
        <v>1.9629700000000001</v>
      </c>
      <c r="Z236" s="89">
        <f t="shared" si="135"/>
        <v>1.7672399999999999</v>
      </c>
      <c r="AA236" s="89">
        <f t="shared" si="135"/>
        <v>1.63489</v>
      </c>
    </row>
    <row r="237" spans="1:27" ht="12.75" hidden="1" customHeight="1" outlineLevel="1" x14ac:dyDescent="0.2">
      <c r="A237" s="99" t="s">
        <v>2640</v>
      </c>
      <c r="B237" s="60" t="s">
        <v>238</v>
      </c>
      <c r="C237" s="40" t="s">
        <v>79</v>
      </c>
      <c r="D237" s="41">
        <v>1241.3399999999999</v>
      </c>
      <c r="E237" s="41">
        <v>1183.79</v>
      </c>
      <c r="F237" s="41">
        <v>1128.4000000000001</v>
      </c>
      <c r="G237" s="41">
        <v>1121.6199999999999</v>
      </c>
      <c r="H237" s="41">
        <v>1183.29</v>
      </c>
      <c r="I237" s="41">
        <v>1308.0899999999999</v>
      </c>
      <c r="J237" s="41">
        <v>1518.48</v>
      </c>
      <c r="K237" s="41">
        <v>1736.34</v>
      </c>
      <c r="L237" s="41">
        <v>1999.56</v>
      </c>
      <c r="M237" s="41">
        <v>2033.01</v>
      </c>
      <c r="N237" s="41">
        <v>2020.74</v>
      </c>
      <c r="O237" s="41">
        <v>2114.67</v>
      </c>
      <c r="P237" s="41">
        <v>2114.36</v>
      </c>
      <c r="Q237" s="41">
        <v>2124.87</v>
      </c>
      <c r="R237" s="41">
        <v>2121.21</v>
      </c>
      <c r="S237" s="41">
        <v>2057.59</v>
      </c>
      <c r="T237" s="41">
        <v>2168</v>
      </c>
      <c r="U237" s="41">
        <v>2194.92</v>
      </c>
      <c r="V237" s="41">
        <v>2187.69</v>
      </c>
      <c r="W237" s="41">
        <v>2054.4</v>
      </c>
      <c r="X237" s="41">
        <v>1924.75</v>
      </c>
      <c r="Y237" s="41">
        <v>1757.86</v>
      </c>
      <c r="Z237" s="41">
        <v>1562.13</v>
      </c>
      <c r="AA237" s="41">
        <v>1429.78</v>
      </c>
    </row>
    <row r="238" spans="1:27" ht="12.75" hidden="1" customHeight="1" outlineLevel="1" x14ac:dyDescent="0.2">
      <c r="A238" s="99" t="s">
        <v>2641</v>
      </c>
      <c r="B238" s="60" t="s">
        <v>90</v>
      </c>
      <c r="C238" s="40" t="s">
        <v>79</v>
      </c>
      <c r="D238" s="41">
        <f>$D$168</f>
        <v>113.12</v>
      </c>
      <c r="E238" s="41">
        <f>$D$168</f>
        <v>113.12</v>
      </c>
      <c r="F238" s="41">
        <f t="shared" ref="F238:AA238" si="136">$D$168</f>
        <v>113.12</v>
      </c>
      <c r="G238" s="41">
        <f t="shared" si="136"/>
        <v>113.12</v>
      </c>
      <c r="H238" s="41">
        <f t="shared" si="136"/>
        <v>113.12</v>
      </c>
      <c r="I238" s="41">
        <f t="shared" si="136"/>
        <v>113.12</v>
      </c>
      <c r="J238" s="41">
        <f t="shared" si="136"/>
        <v>113.12</v>
      </c>
      <c r="K238" s="41">
        <f t="shared" si="136"/>
        <v>113.12</v>
      </c>
      <c r="L238" s="41">
        <f t="shared" si="136"/>
        <v>113.12</v>
      </c>
      <c r="M238" s="41">
        <f t="shared" si="136"/>
        <v>113.12</v>
      </c>
      <c r="N238" s="41">
        <f t="shared" si="136"/>
        <v>113.12</v>
      </c>
      <c r="O238" s="41">
        <f t="shared" si="136"/>
        <v>113.12</v>
      </c>
      <c r="P238" s="41">
        <f t="shared" si="136"/>
        <v>113.12</v>
      </c>
      <c r="Q238" s="41">
        <f t="shared" si="136"/>
        <v>113.12</v>
      </c>
      <c r="R238" s="41">
        <f t="shared" si="136"/>
        <v>113.12</v>
      </c>
      <c r="S238" s="41">
        <f t="shared" si="136"/>
        <v>113.12</v>
      </c>
      <c r="T238" s="41">
        <f t="shared" si="136"/>
        <v>113.12</v>
      </c>
      <c r="U238" s="41">
        <f t="shared" si="136"/>
        <v>113.12</v>
      </c>
      <c r="V238" s="41">
        <f t="shared" si="136"/>
        <v>113.12</v>
      </c>
      <c r="W238" s="41">
        <f t="shared" si="136"/>
        <v>113.12</v>
      </c>
      <c r="X238" s="41">
        <f t="shared" si="136"/>
        <v>113.12</v>
      </c>
      <c r="Y238" s="41">
        <f t="shared" si="136"/>
        <v>113.12</v>
      </c>
      <c r="Z238" s="41">
        <f t="shared" si="136"/>
        <v>113.12</v>
      </c>
      <c r="AA238" s="41">
        <f t="shared" si="136"/>
        <v>113.12</v>
      </c>
    </row>
    <row r="239" spans="1:27" ht="12.75" hidden="1" customHeight="1" outlineLevel="1" x14ac:dyDescent="0.2">
      <c r="A239" s="99" t="s">
        <v>2642</v>
      </c>
      <c r="B239" s="60" t="s">
        <v>83</v>
      </c>
      <c r="C239" s="40" t="s">
        <v>79</v>
      </c>
      <c r="D239" s="41">
        <v>3.72</v>
      </c>
      <c r="E239" s="41">
        <v>3.72</v>
      </c>
      <c r="F239" s="41">
        <v>3.72</v>
      </c>
      <c r="G239" s="41">
        <v>3.72</v>
      </c>
      <c r="H239" s="41">
        <v>3.72</v>
      </c>
      <c r="I239" s="41">
        <v>3.72</v>
      </c>
      <c r="J239" s="41">
        <v>3.72</v>
      </c>
      <c r="K239" s="41">
        <v>3.72</v>
      </c>
      <c r="L239" s="41">
        <v>3.72</v>
      </c>
      <c r="M239" s="41">
        <v>3.72</v>
      </c>
      <c r="N239" s="41">
        <v>3.72</v>
      </c>
      <c r="O239" s="41">
        <v>3.72</v>
      </c>
      <c r="P239" s="41">
        <v>3.72</v>
      </c>
      <c r="Q239" s="41">
        <v>3.72</v>
      </c>
      <c r="R239" s="41">
        <v>3.72</v>
      </c>
      <c r="S239" s="41">
        <v>3.72</v>
      </c>
      <c r="T239" s="41">
        <v>3.72</v>
      </c>
      <c r="U239" s="41">
        <v>3.72</v>
      </c>
      <c r="V239" s="41">
        <v>3.72</v>
      </c>
      <c r="W239" s="41">
        <v>3.72</v>
      </c>
      <c r="X239" s="41">
        <v>3.72</v>
      </c>
      <c r="Y239" s="41">
        <v>3.72</v>
      </c>
      <c r="Z239" s="41">
        <v>3.72</v>
      </c>
      <c r="AA239" s="41">
        <v>3.72</v>
      </c>
    </row>
    <row r="240" spans="1:27" ht="12.75" hidden="1" customHeight="1" outlineLevel="1" x14ac:dyDescent="0.2">
      <c r="A240" s="99" t="s">
        <v>2643</v>
      </c>
      <c r="B240" s="60" t="s">
        <v>81</v>
      </c>
      <c r="C240" s="40" t="s">
        <v>79</v>
      </c>
      <c r="D240" s="41">
        <f>$D$11</f>
        <v>88.27</v>
      </c>
      <c r="E240" s="41">
        <f t="shared" ref="E240:AA240" si="137">$D$11</f>
        <v>88.27</v>
      </c>
      <c r="F240" s="41">
        <f t="shared" si="137"/>
        <v>88.27</v>
      </c>
      <c r="G240" s="41">
        <f t="shared" si="137"/>
        <v>88.27</v>
      </c>
      <c r="H240" s="41">
        <f t="shared" si="137"/>
        <v>88.27</v>
      </c>
      <c r="I240" s="41">
        <f t="shared" si="137"/>
        <v>88.27</v>
      </c>
      <c r="J240" s="41">
        <f t="shared" si="137"/>
        <v>88.27</v>
      </c>
      <c r="K240" s="41">
        <f t="shared" si="137"/>
        <v>88.27</v>
      </c>
      <c r="L240" s="41">
        <f t="shared" si="137"/>
        <v>88.27</v>
      </c>
      <c r="M240" s="41">
        <f t="shared" si="137"/>
        <v>88.27</v>
      </c>
      <c r="N240" s="41">
        <f t="shared" si="137"/>
        <v>88.27</v>
      </c>
      <c r="O240" s="41">
        <f t="shared" si="137"/>
        <v>88.27</v>
      </c>
      <c r="P240" s="41">
        <f t="shared" si="137"/>
        <v>88.27</v>
      </c>
      <c r="Q240" s="41">
        <f t="shared" si="137"/>
        <v>88.27</v>
      </c>
      <c r="R240" s="41">
        <f t="shared" si="137"/>
        <v>88.27</v>
      </c>
      <c r="S240" s="41">
        <f t="shared" si="137"/>
        <v>88.27</v>
      </c>
      <c r="T240" s="41">
        <f t="shared" si="137"/>
        <v>88.27</v>
      </c>
      <c r="U240" s="41">
        <f t="shared" si="137"/>
        <v>88.27</v>
      </c>
      <c r="V240" s="41">
        <f t="shared" si="137"/>
        <v>88.27</v>
      </c>
      <c r="W240" s="41">
        <f t="shared" si="137"/>
        <v>88.27</v>
      </c>
      <c r="X240" s="41">
        <f t="shared" si="137"/>
        <v>88.27</v>
      </c>
      <c r="Y240" s="41">
        <f t="shared" si="137"/>
        <v>88.27</v>
      </c>
      <c r="Z240" s="41">
        <f t="shared" si="137"/>
        <v>88.27</v>
      </c>
      <c r="AA240" s="41">
        <f t="shared" si="137"/>
        <v>88.27</v>
      </c>
    </row>
    <row r="241" spans="1:27" ht="12.75" customHeight="1" collapsed="1" x14ac:dyDescent="0.2">
      <c r="A241" s="98" t="s">
        <v>2644</v>
      </c>
      <c r="B241" s="25" t="str">
        <f>"16"&amp;"."&amp;$B$801&amp;"."&amp;$B$802</f>
        <v>16.01.2024</v>
      </c>
      <c r="C241" s="88" t="s">
        <v>76</v>
      </c>
      <c r="D241" s="89">
        <f>ROUND(((D242+D243+D245+D244)/1000),5)</f>
        <v>1.4745299999999999</v>
      </c>
      <c r="E241" s="89">
        <f>ROUND(((E242+E243+E245+E244)/1000),5)</f>
        <v>1.4074599999999999</v>
      </c>
      <c r="F241" s="89">
        <f>ROUND(((F242+F243+F245+F244)/1000),5)</f>
        <v>1.3844700000000001</v>
      </c>
      <c r="G241" s="89">
        <f t="shared" ref="G241:AA241" si="138">ROUND(((G242+G243+G245+G244)/1000),5)</f>
        <v>1.35006</v>
      </c>
      <c r="H241" s="89">
        <f t="shared" si="138"/>
        <v>1.3940399999999999</v>
      </c>
      <c r="I241" s="89">
        <f t="shared" si="138"/>
        <v>1.50827</v>
      </c>
      <c r="J241" s="89">
        <f t="shared" si="138"/>
        <v>1.7042900000000001</v>
      </c>
      <c r="K241" s="89">
        <f t="shared" si="138"/>
        <v>1.89049</v>
      </c>
      <c r="L241" s="89">
        <f t="shared" si="138"/>
        <v>2.1576200000000001</v>
      </c>
      <c r="M241" s="89">
        <f t="shared" si="138"/>
        <v>2.18655</v>
      </c>
      <c r="N241" s="89">
        <f t="shared" si="138"/>
        <v>2.23034</v>
      </c>
      <c r="O241" s="89">
        <f t="shared" si="138"/>
        <v>2.2511100000000002</v>
      </c>
      <c r="P241" s="89">
        <f t="shared" si="138"/>
        <v>2.2546599999999999</v>
      </c>
      <c r="Q241" s="89">
        <f t="shared" si="138"/>
        <v>2.2834400000000001</v>
      </c>
      <c r="R241" s="89">
        <f t="shared" si="138"/>
        <v>2.26214</v>
      </c>
      <c r="S241" s="89">
        <f t="shared" si="138"/>
        <v>2.2278099999999998</v>
      </c>
      <c r="T241" s="89">
        <f t="shared" si="138"/>
        <v>2.33731</v>
      </c>
      <c r="U241" s="89">
        <f t="shared" si="138"/>
        <v>2.38435</v>
      </c>
      <c r="V241" s="89">
        <f t="shared" si="138"/>
        <v>2.3688699999999998</v>
      </c>
      <c r="W241" s="89">
        <f t="shared" si="138"/>
        <v>2.2193100000000001</v>
      </c>
      <c r="X241" s="89">
        <f t="shared" si="138"/>
        <v>2.0985100000000001</v>
      </c>
      <c r="Y241" s="89">
        <f t="shared" si="138"/>
        <v>1.9846600000000001</v>
      </c>
      <c r="Z241" s="89">
        <f t="shared" si="138"/>
        <v>1.7745299999999999</v>
      </c>
      <c r="AA241" s="89">
        <f t="shared" si="138"/>
        <v>1.6537900000000001</v>
      </c>
    </row>
    <row r="242" spans="1:27" ht="12.75" hidden="1" customHeight="1" outlineLevel="1" x14ac:dyDescent="0.2">
      <c r="A242" s="99" t="s">
        <v>2645</v>
      </c>
      <c r="B242" s="60" t="s">
        <v>238</v>
      </c>
      <c r="C242" s="40" t="s">
        <v>79</v>
      </c>
      <c r="D242" s="41">
        <v>1269.42</v>
      </c>
      <c r="E242" s="41">
        <v>1202.3499999999999</v>
      </c>
      <c r="F242" s="41">
        <v>1179.3599999999999</v>
      </c>
      <c r="G242" s="41">
        <v>1144.95</v>
      </c>
      <c r="H242" s="41">
        <v>1188.93</v>
      </c>
      <c r="I242" s="41">
        <v>1303.1600000000001</v>
      </c>
      <c r="J242" s="41">
        <v>1499.18</v>
      </c>
      <c r="K242" s="41">
        <v>1685.38</v>
      </c>
      <c r="L242" s="41">
        <v>1952.51</v>
      </c>
      <c r="M242" s="41">
        <v>1981.44</v>
      </c>
      <c r="N242" s="41">
        <v>2025.23</v>
      </c>
      <c r="O242" s="41">
        <v>2046</v>
      </c>
      <c r="P242" s="41">
        <v>2049.5500000000002</v>
      </c>
      <c r="Q242" s="41">
        <v>2078.33</v>
      </c>
      <c r="R242" s="41">
        <v>2057.0300000000002</v>
      </c>
      <c r="S242" s="41">
        <v>2022.7</v>
      </c>
      <c r="T242" s="41">
        <v>2132.1999999999998</v>
      </c>
      <c r="U242" s="41">
        <v>2179.2399999999998</v>
      </c>
      <c r="V242" s="41">
        <v>2163.7600000000002</v>
      </c>
      <c r="W242" s="41">
        <v>2014.2</v>
      </c>
      <c r="X242" s="41">
        <v>1893.4</v>
      </c>
      <c r="Y242" s="41">
        <v>1779.55</v>
      </c>
      <c r="Z242" s="41">
        <v>1569.42</v>
      </c>
      <c r="AA242" s="41">
        <v>1448.68</v>
      </c>
    </row>
    <row r="243" spans="1:27" ht="12.75" hidden="1" customHeight="1" outlineLevel="1" x14ac:dyDescent="0.2">
      <c r="A243" s="99" t="s">
        <v>2646</v>
      </c>
      <c r="B243" s="60" t="s">
        <v>90</v>
      </c>
      <c r="C243" s="40" t="s">
        <v>79</v>
      </c>
      <c r="D243" s="41">
        <f>$D$168</f>
        <v>113.12</v>
      </c>
      <c r="E243" s="41">
        <f>$D$168</f>
        <v>113.12</v>
      </c>
      <c r="F243" s="41">
        <f t="shared" ref="F243:AA243" si="139">$D$168</f>
        <v>113.12</v>
      </c>
      <c r="G243" s="41">
        <f t="shared" si="139"/>
        <v>113.12</v>
      </c>
      <c r="H243" s="41">
        <f t="shared" si="139"/>
        <v>113.12</v>
      </c>
      <c r="I243" s="41">
        <f t="shared" si="139"/>
        <v>113.12</v>
      </c>
      <c r="J243" s="41">
        <f t="shared" si="139"/>
        <v>113.12</v>
      </c>
      <c r="K243" s="41">
        <f t="shared" si="139"/>
        <v>113.12</v>
      </c>
      <c r="L243" s="41">
        <f t="shared" si="139"/>
        <v>113.12</v>
      </c>
      <c r="M243" s="41">
        <f t="shared" si="139"/>
        <v>113.12</v>
      </c>
      <c r="N243" s="41">
        <f t="shared" si="139"/>
        <v>113.12</v>
      </c>
      <c r="O243" s="41">
        <f t="shared" si="139"/>
        <v>113.12</v>
      </c>
      <c r="P243" s="41">
        <f t="shared" si="139"/>
        <v>113.12</v>
      </c>
      <c r="Q243" s="41">
        <f t="shared" si="139"/>
        <v>113.12</v>
      </c>
      <c r="R243" s="41">
        <f t="shared" si="139"/>
        <v>113.12</v>
      </c>
      <c r="S243" s="41">
        <f t="shared" si="139"/>
        <v>113.12</v>
      </c>
      <c r="T243" s="41">
        <f t="shared" si="139"/>
        <v>113.12</v>
      </c>
      <c r="U243" s="41">
        <f t="shared" si="139"/>
        <v>113.12</v>
      </c>
      <c r="V243" s="41">
        <f t="shared" si="139"/>
        <v>113.12</v>
      </c>
      <c r="W243" s="41">
        <f t="shared" si="139"/>
        <v>113.12</v>
      </c>
      <c r="X243" s="41">
        <f t="shared" si="139"/>
        <v>113.12</v>
      </c>
      <c r="Y243" s="41">
        <f t="shared" si="139"/>
        <v>113.12</v>
      </c>
      <c r="Z243" s="41">
        <f t="shared" si="139"/>
        <v>113.12</v>
      </c>
      <c r="AA243" s="41">
        <f t="shared" si="139"/>
        <v>113.12</v>
      </c>
    </row>
    <row r="244" spans="1:27" ht="12.75" hidden="1" customHeight="1" outlineLevel="1" x14ac:dyDescent="0.2">
      <c r="A244" s="99" t="s">
        <v>2647</v>
      </c>
      <c r="B244" s="60" t="s">
        <v>83</v>
      </c>
      <c r="C244" s="40" t="s">
        <v>79</v>
      </c>
      <c r="D244" s="41">
        <v>3.72</v>
      </c>
      <c r="E244" s="41">
        <v>3.72</v>
      </c>
      <c r="F244" s="41">
        <v>3.72</v>
      </c>
      <c r="G244" s="41">
        <v>3.72</v>
      </c>
      <c r="H244" s="41">
        <v>3.72</v>
      </c>
      <c r="I244" s="41">
        <v>3.72</v>
      </c>
      <c r="J244" s="41">
        <v>3.72</v>
      </c>
      <c r="K244" s="41">
        <v>3.72</v>
      </c>
      <c r="L244" s="41">
        <v>3.72</v>
      </c>
      <c r="M244" s="41">
        <v>3.72</v>
      </c>
      <c r="N244" s="41">
        <v>3.72</v>
      </c>
      <c r="O244" s="41">
        <v>3.72</v>
      </c>
      <c r="P244" s="41">
        <v>3.72</v>
      </c>
      <c r="Q244" s="41">
        <v>3.72</v>
      </c>
      <c r="R244" s="41">
        <v>3.72</v>
      </c>
      <c r="S244" s="41">
        <v>3.72</v>
      </c>
      <c r="T244" s="41">
        <v>3.72</v>
      </c>
      <c r="U244" s="41">
        <v>3.72</v>
      </c>
      <c r="V244" s="41">
        <v>3.72</v>
      </c>
      <c r="W244" s="41">
        <v>3.72</v>
      </c>
      <c r="X244" s="41">
        <v>3.72</v>
      </c>
      <c r="Y244" s="41">
        <v>3.72</v>
      </c>
      <c r="Z244" s="41">
        <v>3.72</v>
      </c>
      <c r="AA244" s="41">
        <v>3.72</v>
      </c>
    </row>
    <row r="245" spans="1:27" ht="12.75" hidden="1" customHeight="1" outlineLevel="1" x14ac:dyDescent="0.2">
      <c r="A245" s="99" t="s">
        <v>2648</v>
      </c>
      <c r="B245" s="60" t="s">
        <v>81</v>
      </c>
      <c r="C245" s="40" t="s">
        <v>79</v>
      </c>
      <c r="D245" s="41">
        <f>$D$11</f>
        <v>88.27</v>
      </c>
      <c r="E245" s="41">
        <f t="shared" ref="E245:AA245" si="140">$D$11</f>
        <v>88.27</v>
      </c>
      <c r="F245" s="41">
        <f t="shared" si="140"/>
        <v>88.27</v>
      </c>
      <c r="G245" s="41">
        <f t="shared" si="140"/>
        <v>88.27</v>
      </c>
      <c r="H245" s="41">
        <f t="shared" si="140"/>
        <v>88.27</v>
      </c>
      <c r="I245" s="41">
        <f t="shared" si="140"/>
        <v>88.27</v>
      </c>
      <c r="J245" s="41">
        <f t="shared" si="140"/>
        <v>88.27</v>
      </c>
      <c r="K245" s="41">
        <f t="shared" si="140"/>
        <v>88.27</v>
      </c>
      <c r="L245" s="41">
        <f t="shared" si="140"/>
        <v>88.27</v>
      </c>
      <c r="M245" s="41">
        <f t="shared" si="140"/>
        <v>88.27</v>
      </c>
      <c r="N245" s="41">
        <f t="shared" si="140"/>
        <v>88.27</v>
      </c>
      <c r="O245" s="41">
        <f t="shared" si="140"/>
        <v>88.27</v>
      </c>
      <c r="P245" s="41">
        <f t="shared" si="140"/>
        <v>88.27</v>
      </c>
      <c r="Q245" s="41">
        <f t="shared" si="140"/>
        <v>88.27</v>
      </c>
      <c r="R245" s="41">
        <f t="shared" si="140"/>
        <v>88.27</v>
      </c>
      <c r="S245" s="41">
        <f t="shared" si="140"/>
        <v>88.27</v>
      </c>
      <c r="T245" s="41">
        <f t="shared" si="140"/>
        <v>88.27</v>
      </c>
      <c r="U245" s="41">
        <f t="shared" si="140"/>
        <v>88.27</v>
      </c>
      <c r="V245" s="41">
        <f t="shared" si="140"/>
        <v>88.27</v>
      </c>
      <c r="W245" s="41">
        <f t="shared" si="140"/>
        <v>88.27</v>
      </c>
      <c r="X245" s="41">
        <f t="shared" si="140"/>
        <v>88.27</v>
      </c>
      <c r="Y245" s="41">
        <f t="shared" si="140"/>
        <v>88.27</v>
      </c>
      <c r="Z245" s="41">
        <f t="shared" si="140"/>
        <v>88.27</v>
      </c>
      <c r="AA245" s="41">
        <f t="shared" si="140"/>
        <v>88.27</v>
      </c>
    </row>
    <row r="246" spans="1:27" ht="12.75" customHeight="1" collapsed="1" x14ac:dyDescent="0.2">
      <c r="A246" s="98" t="s">
        <v>2649</v>
      </c>
      <c r="B246" s="25" t="str">
        <f>"17"&amp;"."&amp;$B$801&amp;"."&amp;$B$802</f>
        <v>17.01.2024</v>
      </c>
      <c r="C246" s="88" t="s">
        <v>76</v>
      </c>
      <c r="D246" s="89">
        <f>ROUND(((D247+D248+D250+D249)/1000),5)</f>
        <v>1.4436899999999999</v>
      </c>
      <c r="E246" s="89">
        <f>ROUND(((E247+E248+E250+E249)/1000),5)</f>
        <v>1.36581</v>
      </c>
      <c r="F246" s="89">
        <f>ROUND(((F247+F248+F250+F249)/1000),5)</f>
        <v>1.31857</v>
      </c>
      <c r="G246" s="89">
        <f t="shared" ref="G246:AA246" si="141">ROUND(((G247+G248+G250+G249)/1000),5)</f>
        <v>1.3178000000000001</v>
      </c>
      <c r="H246" s="89">
        <f t="shared" si="141"/>
        <v>1.3866700000000001</v>
      </c>
      <c r="I246" s="89">
        <f t="shared" si="141"/>
        <v>1.5124500000000001</v>
      </c>
      <c r="J246" s="89">
        <f t="shared" si="141"/>
        <v>1.70746</v>
      </c>
      <c r="K246" s="89">
        <f t="shared" si="141"/>
        <v>2.0219499999999999</v>
      </c>
      <c r="L246" s="89">
        <f t="shared" si="141"/>
        <v>2.23007</v>
      </c>
      <c r="M246" s="89">
        <f t="shared" si="141"/>
        <v>2.2000799999999998</v>
      </c>
      <c r="N246" s="89">
        <f t="shared" si="141"/>
        <v>2.2781199999999999</v>
      </c>
      <c r="O246" s="89">
        <f t="shared" si="141"/>
        <v>2.3166099999999998</v>
      </c>
      <c r="P246" s="89">
        <f t="shared" si="141"/>
        <v>2.3137400000000001</v>
      </c>
      <c r="Q246" s="89">
        <f t="shared" si="141"/>
        <v>2.3145199999999999</v>
      </c>
      <c r="R246" s="89">
        <f t="shared" si="141"/>
        <v>2.3139599999999998</v>
      </c>
      <c r="S246" s="89">
        <f t="shared" si="141"/>
        <v>2.2830499999999998</v>
      </c>
      <c r="T246" s="89">
        <f t="shared" si="141"/>
        <v>2.4040300000000001</v>
      </c>
      <c r="U246" s="89">
        <f t="shared" si="141"/>
        <v>2.3681899999999998</v>
      </c>
      <c r="V246" s="89">
        <f t="shared" si="141"/>
        <v>2.3452600000000001</v>
      </c>
      <c r="W246" s="89">
        <f t="shared" si="141"/>
        <v>2.2111700000000001</v>
      </c>
      <c r="X246" s="89">
        <f t="shared" si="141"/>
        <v>2.2157800000000001</v>
      </c>
      <c r="Y246" s="89">
        <f t="shared" si="141"/>
        <v>2.0518900000000002</v>
      </c>
      <c r="Z246" s="89">
        <f t="shared" si="141"/>
        <v>1.8318000000000001</v>
      </c>
      <c r="AA246" s="89">
        <f t="shared" si="141"/>
        <v>1.6573899999999999</v>
      </c>
    </row>
    <row r="247" spans="1:27" ht="12.75" hidden="1" customHeight="1" outlineLevel="1" x14ac:dyDescent="0.2">
      <c r="A247" s="99" t="s">
        <v>2650</v>
      </c>
      <c r="B247" s="60" t="s">
        <v>238</v>
      </c>
      <c r="C247" s="40" t="s">
        <v>79</v>
      </c>
      <c r="D247" s="41">
        <v>1238.58</v>
      </c>
      <c r="E247" s="41">
        <v>1160.7</v>
      </c>
      <c r="F247" s="41">
        <v>1113.46</v>
      </c>
      <c r="G247" s="41">
        <v>1112.69</v>
      </c>
      <c r="H247" s="41">
        <v>1181.56</v>
      </c>
      <c r="I247" s="41">
        <v>1307.3399999999999</v>
      </c>
      <c r="J247" s="41">
        <v>1502.35</v>
      </c>
      <c r="K247" s="41">
        <v>1816.84</v>
      </c>
      <c r="L247" s="41">
        <v>2024.96</v>
      </c>
      <c r="M247" s="41">
        <v>1994.97</v>
      </c>
      <c r="N247" s="41">
        <v>2073.0100000000002</v>
      </c>
      <c r="O247" s="41">
        <v>2111.5</v>
      </c>
      <c r="P247" s="41">
        <v>2108.63</v>
      </c>
      <c r="Q247" s="41">
        <v>2109.41</v>
      </c>
      <c r="R247" s="41">
        <v>2108.85</v>
      </c>
      <c r="S247" s="41">
        <v>2077.94</v>
      </c>
      <c r="T247" s="41">
        <v>2198.92</v>
      </c>
      <c r="U247" s="41">
        <v>2163.08</v>
      </c>
      <c r="V247" s="41">
        <v>2140.15</v>
      </c>
      <c r="W247" s="41">
        <v>2006.06</v>
      </c>
      <c r="X247" s="41">
        <v>2010.67</v>
      </c>
      <c r="Y247" s="41">
        <v>1846.78</v>
      </c>
      <c r="Z247" s="41">
        <v>1626.69</v>
      </c>
      <c r="AA247" s="41">
        <v>1452.28</v>
      </c>
    </row>
    <row r="248" spans="1:27" ht="12.75" hidden="1" customHeight="1" outlineLevel="1" x14ac:dyDescent="0.2">
      <c r="A248" s="99" t="s">
        <v>2651</v>
      </c>
      <c r="B248" s="60" t="s">
        <v>90</v>
      </c>
      <c r="C248" s="40" t="s">
        <v>79</v>
      </c>
      <c r="D248" s="41">
        <f>$D$168</f>
        <v>113.12</v>
      </c>
      <c r="E248" s="41">
        <f>$D$168</f>
        <v>113.12</v>
      </c>
      <c r="F248" s="41">
        <f t="shared" ref="F248:AA248" si="142">$D$168</f>
        <v>113.12</v>
      </c>
      <c r="G248" s="41">
        <f t="shared" si="142"/>
        <v>113.12</v>
      </c>
      <c r="H248" s="41">
        <f t="shared" si="142"/>
        <v>113.12</v>
      </c>
      <c r="I248" s="41">
        <f t="shared" si="142"/>
        <v>113.12</v>
      </c>
      <c r="J248" s="41">
        <f t="shared" si="142"/>
        <v>113.12</v>
      </c>
      <c r="K248" s="41">
        <f t="shared" si="142"/>
        <v>113.12</v>
      </c>
      <c r="L248" s="41">
        <f t="shared" si="142"/>
        <v>113.12</v>
      </c>
      <c r="M248" s="41">
        <f t="shared" si="142"/>
        <v>113.12</v>
      </c>
      <c r="N248" s="41">
        <f t="shared" si="142"/>
        <v>113.12</v>
      </c>
      <c r="O248" s="41">
        <f t="shared" si="142"/>
        <v>113.12</v>
      </c>
      <c r="P248" s="41">
        <f t="shared" si="142"/>
        <v>113.12</v>
      </c>
      <c r="Q248" s="41">
        <f t="shared" si="142"/>
        <v>113.12</v>
      </c>
      <c r="R248" s="41">
        <f t="shared" si="142"/>
        <v>113.12</v>
      </c>
      <c r="S248" s="41">
        <f t="shared" si="142"/>
        <v>113.12</v>
      </c>
      <c r="T248" s="41">
        <f t="shared" si="142"/>
        <v>113.12</v>
      </c>
      <c r="U248" s="41">
        <f t="shared" si="142"/>
        <v>113.12</v>
      </c>
      <c r="V248" s="41">
        <f t="shared" si="142"/>
        <v>113.12</v>
      </c>
      <c r="W248" s="41">
        <f t="shared" si="142"/>
        <v>113.12</v>
      </c>
      <c r="X248" s="41">
        <f t="shared" si="142"/>
        <v>113.12</v>
      </c>
      <c r="Y248" s="41">
        <f t="shared" si="142"/>
        <v>113.12</v>
      </c>
      <c r="Z248" s="41">
        <f t="shared" si="142"/>
        <v>113.12</v>
      </c>
      <c r="AA248" s="41">
        <f t="shared" si="142"/>
        <v>113.12</v>
      </c>
    </row>
    <row r="249" spans="1:27" ht="12.75" hidden="1" customHeight="1" outlineLevel="1" x14ac:dyDescent="0.2">
      <c r="A249" s="99" t="s">
        <v>2652</v>
      </c>
      <c r="B249" s="60" t="s">
        <v>83</v>
      </c>
      <c r="C249" s="40" t="s">
        <v>79</v>
      </c>
      <c r="D249" s="41">
        <v>3.72</v>
      </c>
      <c r="E249" s="41">
        <v>3.72</v>
      </c>
      <c r="F249" s="41">
        <v>3.72</v>
      </c>
      <c r="G249" s="41">
        <v>3.72</v>
      </c>
      <c r="H249" s="41">
        <v>3.72</v>
      </c>
      <c r="I249" s="41">
        <v>3.72</v>
      </c>
      <c r="J249" s="41">
        <v>3.72</v>
      </c>
      <c r="K249" s="41">
        <v>3.72</v>
      </c>
      <c r="L249" s="41">
        <v>3.72</v>
      </c>
      <c r="M249" s="41">
        <v>3.72</v>
      </c>
      <c r="N249" s="41">
        <v>3.72</v>
      </c>
      <c r="O249" s="41">
        <v>3.72</v>
      </c>
      <c r="P249" s="41">
        <v>3.72</v>
      </c>
      <c r="Q249" s="41">
        <v>3.72</v>
      </c>
      <c r="R249" s="41">
        <v>3.72</v>
      </c>
      <c r="S249" s="41">
        <v>3.72</v>
      </c>
      <c r="T249" s="41">
        <v>3.72</v>
      </c>
      <c r="U249" s="41">
        <v>3.72</v>
      </c>
      <c r="V249" s="41">
        <v>3.72</v>
      </c>
      <c r="W249" s="41">
        <v>3.72</v>
      </c>
      <c r="X249" s="41">
        <v>3.72</v>
      </c>
      <c r="Y249" s="41">
        <v>3.72</v>
      </c>
      <c r="Z249" s="41">
        <v>3.72</v>
      </c>
      <c r="AA249" s="41">
        <v>3.72</v>
      </c>
    </row>
    <row r="250" spans="1:27" ht="12.75" hidden="1" customHeight="1" outlineLevel="1" x14ac:dyDescent="0.2">
      <c r="A250" s="99" t="s">
        <v>2653</v>
      </c>
      <c r="B250" s="60" t="s">
        <v>81</v>
      </c>
      <c r="C250" s="40" t="s">
        <v>79</v>
      </c>
      <c r="D250" s="41">
        <f>$D$11</f>
        <v>88.27</v>
      </c>
      <c r="E250" s="41">
        <f t="shared" ref="E250:AA250" si="143">$D$11</f>
        <v>88.27</v>
      </c>
      <c r="F250" s="41">
        <f t="shared" si="143"/>
        <v>88.27</v>
      </c>
      <c r="G250" s="41">
        <f t="shared" si="143"/>
        <v>88.27</v>
      </c>
      <c r="H250" s="41">
        <f t="shared" si="143"/>
        <v>88.27</v>
      </c>
      <c r="I250" s="41">
        <f t="shared" si="143"/>
        <v>88.27</v>
      </c>
      <c r="J250" s="41">
        <f t="shared" si="143"/>
        <v>88.27</v>
      </c>
      <c r="K250" s="41">
        <f t="shared" si="143"/>
        <v>88.27</v>
      </c>
      <c r="L250" s="41">
        <f t="shared" si="143"/>
        <v>88.27</v>
      </c>
      <c r="M250" s="41">
        <f t="shared" si="143"/>
        <v>88.27</v>
      </c>
      <c r="N250" s="41">
        <f t="shared" si="143"/>
        <v>88.27</v>
      </c>
      <c r="O250" s="41">
        <f t="shared" si="143"/>
        <v>88.27</v>
      </c>
      <c r="P250" s="41">
        <f t="shared" si="143"/>
        <v>88.27</v>
      </c>
      <c r="Q250" s="41">
        <f t="shared" si="143"/>
        <v>88.27</v>
      </c>
      <c r="R250" s="41">
        <f t="shared" si="143"/>
        <v>88.27</v>
      </c>
      <c r="S250" s="41">
        <f t="shared" si="143"/>
        <v>88.27</v>
      </c>
      <c r="T250" s="41">
        <f t="shared" si="143"/>
        <v>88.27</v>
      </c>
      <c r="U250" s="41">
        <f t="shared" si="143"/>
        <v>88.27</v>
      </c>
      <c r="V250" s="41">
        <f t="shared" si="143"/>
        <v>88.27</v>
      </c>
      <c r="W250" s="41">
        <f t="shared" si="143"/>
        <v>88.27</v>
      </c>
      <c r="X250" s="41">
        <f t="shared" si="143"/>
        <v>88.27</v>
      </c>
      <c r="Y250" s="41">
        <f t="shared" si="143"/>
        <v>88.27</v>
      </c>
      <c r="Z250" s="41">
        <f t="shared" si="143"/>
        <v>88.27</v>
      </c>
      <c r="AA250" s="41">
        <f t="shared" si="143"/>
        <v>88.27</v>
      </c>
    </row>
    <row r="251" spans="1:27" ht="12.75" customHeight="1" collapsed="1" x14ac:dyDescent="0.2">
      <c r="A251" s="98" t="s">
        <v>2654</v>
      </c>
      <c r="B251" s="25" t="str">
        <f>"18"&amp;"."&amp;$B$801&amp;"."&amp;$B$802</f>
        <v>18.01.2024</v>
      </c>
      <c r="C251" s="88" t="s">
        <v>76</v>
      </c>
      <c r="D251" s="89">
        <f>ROUND(((D252+D253+D255+D254)/1000),5)</f>
        <v>1.5800700000000001</v>
      </c>
      <c r="E251" s="89">
        <f>ROUND(((E252+E253+E255+E254)/1000),5)</f>
        <v>1.42045</v>
      </c>
      <c r="F251" s="89">
        <f>ROUND(((F252+F253+F255+F254)/1000),5)</f>
        <v>1.38408</v>
      </c>
      <c r="G251" s="89">
        <f t="shared" ref="G251:AA251" si="144">ROUND(((G252+G253+G255+G254)/1000),5)</f>
        <v>1.37571</v>
      </c>
      <c r="H251" s="89">
        <f t="shared" si="144"/>
        <v>1.4158999999999999</v>
      </c>
      <c r="I251" s="89">
        <f t="shared" si="144"/>
        <v>1.55976</v>
      </c>
      <c r="J251" s="89">
        <f t="shared" si="144"/>
        <v>1.68885</v>
      </c>
      <c r="K251" s="89">
        <f t="shared" si="144"/>
        <v>1.9910300000000001</v>
      </c>
      <c r="L251" s="89">
        <f t="shared" si="144"/>
        <v>2.1896399999999998</v>
      </c>
      <c r="M251" s="89">
        <f t="shared" si="144"/>
        <v>2.1418400000000002</v>
      </c>
      <c r="N251" s="89">
        <f t="shared" si="144"/>
        <v>2.3247499999999999</v>
      </c>
      <c r="O251" s="89">
        <f t="shared" si="144"/>
        <v>2.2833100000000002</v>
      </c>
      <c r="P251" s="89">
        <f t="shared" si="144"/>
        <v>2.2677299999999998</v>
      </c>
      <c r="Q251" s="89">
        <f t="shared" si="144"/>
        <v>2.2869100000000002</v>
      </c>
      <c r="R251" s="89">
        <f t="shared" si="144"/>
        <v>2.2852899999999998</v>
      </c>
      <c r="S251" s="89">
        <f t="shared" si="144"/>
        <v>2.33968</v>
      </c>
      <c r="T251" s="89">
        <f t="shared" si="144"/>
        <v>2.4039199999999998</v>
      </c>
      <c r="U251" s="89">
        <f t="shared" si="144"/>
        <v>2.41608</v>
      </c>
      <c r="V251" s="89">
        <f t="shared" si="144"/>
        <v>2.4089499999999999</v>
      </c>
      <c r="W251" s="89">
        <f t="shared" si="144"/>
        <v>2.2217899999999999</v>
      </c>
      <c r="X251" s="89">
        <f t="shared" si="144"/>
        <v>2.07409</v>
      </c>
      <c r="Y251" s="89">
        <f t="shared" si="144"/>
        <v>1.9634199999999999</v>
      </c>
      <c r="Z251" s="89">
        <f t="shared" si="144"/>
        <v>1.7097800000000001</v>
      </c>
      <c r="AA251" s="89">
        <f t="shared" si="144"/>
        <v>1.5390200000000001</v>
      </c>
    </row>
    <row r="252" spans="1:27" ht="12.75" hidden="1" customHeight="1" outlineLevel="1" x14ac:dyDescent="0.2">
      <c r="A252" s="99" t="s">
        <v>2655</v>
      </c>
      <c r="B252" s="60" t="s">
        <v>238</v>
      </c>
      <c r="C252" s="40" t="s">
        <v>79</v>
      </c>
      <c r="D252" s="41">
        <v>1374.96</v>
      </c>
      <c r="E252" s="41">
        <v>1215.3399999999999</v>
      </c>
      <c r="F252" s="41">
        <v>1178.97</v>
      </c>
      <c r="G252" s="41">
        <v>1170.5999999999999</v>
      </c>
      <c r="H252" s="41">
        <v>1210.79</v>
      </c>
      <c r="I252" s="41">
        <v>1354.65</v>
      </c>
      <c r="J252" s="41">
        <v>1483.74</v>
      </c>
      <c r="K252" s="41">
        <v>1785.92</v>
      </c>
      <c r="L252" s="41">
        <v>1984.53</v>
      </c>
      <c r="M252" s="41">
        <v>1936.73</v>
      </c>
      <c r="N252" s="41">
        <v>2119.64</v>
      </c>
      <c r="O252" s="41">
        <v>2078.1999999999998</v>
      </c>
      <c r="P252" s="41">
        <v>2062.62</v>
      </c>
      <c r="Q252" s="41">
        <v>2081.8000000000002</v>
      </c>
      <c r="R252" s="41">
        <v>2080.1799999999998</v>
      </c>
      <c r="S252" s="41">
        <v>2134.5700000000002</v>
      </c>
      <c r="T252" s="41">
        <v>2198.81</v>
      </c>
      <c r="U252" s="41">
        <v>2210.9699999999998</v>
      </c>
      <c r="V252" s="41">
        <v>2203.84</v>
      </c>
      <c r="W252" s="41">
        <v>2016.68</v>
      </c>
      <c r="X252" s="41">
        <v>1868.98</v>
      </c>
      <c r="Y252" s="41">
        <v>1758.31</v>
      </c>
      <c r="Z252" s="41">
        <v>1504.67</v>
      </c>
      <c r="AA252" s="41">
        <v>1333.91</v>
      </c>
    </row>
    <row r="253" spans="1:27" ht="12.75" hidden="1" customHeight="1" outlineLevel="1" x14ac:dyDescent="0.2">
      <c r="A253" s="99" t="s">
        <v>2656</v>
      </c>
      <c r="B253" s="60" t="s">
        <v>90</v>
      </c>
      <c r="C253" s="40" t="s">
        <v>79</v>
      </c>
      <c r="D253" s="41">
        <f>$D$168</f>
        <v>113.12</v>
      </c>
      <c r="E253" s="41">
        <f>$D$168</f>
        <v>113.12</v>
      </c>
      <c r="F253" s="41">
        <f t="shared" ref="F253:AA253" si="145">$D$168</f>
        <v>113.12</v>
      </c>
      <c r="G253" s="41">
        <f t="shared" si="145"/>
        <v>113.12</v>
      </c>
      <c r="H253" s="41">
        <f t="shared" si="145"/>
        <v>113.12</v>
      </c>
      <c r="I253" s="41">
        <f t="shared" si="145"/>
        <v>113.12</v>
      </c>
      <c r="J253" s="41">
        <f t="shared" si="145"/>
        <v>113.12</v>
      </c>
      <c r="K253" s="41">
        <f t="shared" si="145"/>
        <v>113.12</v>
      </c>
      <c r="L253" s="41">
        <f t="shared" si="145"/>
        <v>113.12</v>
      </c>
      <c r="M253" s="41">
        <f t="shared" si="145"/>
        <v>113.12</v>
      </c>
      <c r="N253" s="41">
        <f t="shared" si="145"/>
        <v>113.12</v>
      </c>
      <c r="O253" s="41">
        <f t="shared" si="145"/>
        <v>113.12</v>
      </c>
      <c r="P253" s="41">
        <f t="shared" si="145"/>
        <v>113.12</v>
      </c>
      <c r="Q253" s="41">
        <f t="shared" si="145"/>
        <v>113.12</v>
      </c>
      <c r="R253" s="41">
        <f t="shared" si="145"/>
        <v>113.12</v>
      </c>
      <c r="S253" s="41">
        <f t="shared" si="145"/>
        <v>113.12</v>
      </c>
      <c r="T253" s="41">
        <f t="shared" si="145"/>
        <v>113.12</v>
      </c>
      <c r="U253" s="41">
        <f t="shared" si="145"/>
        <v>113.12</v>
      </c>
      <c r="V253" s="41">
        <f t="shared" si="145"/>
        <v>113.12</v>
      </c>
      <c r="W253" s="41">
        <f t="shared" si="145"/>
        <v>113.12</v>
      </c>
      <c r="X253" s="41">
        <f t="shared" si="145"/>
        <v>113.12</v>
      </c>
      <c r="Y253" s="41">
        <f t="shared" si="145"/>
        <v>113.12</v>
      </c>
      <c r="Z253" s="41">
        <f t="shared" si="145"/>
        <v>113.12</v>
      </c>
      <c r="AA253" s="41">
        <f t="shared" si="145"/>
        <v>113.12</v>
      </c>
    </row>
    <row r="254" spans="1:27" ht="12.75" hidden="1" customHeight="1" outlineLevel="1" x14ac:dyDescent="0.2">
      <c r="A254" s="99" t="s">
        <v>2657</v>
      </c>
      <c r="B254" s="60" t="s">
        <v>83</v>
      </c>
      <c r="C254" s="40" t="s">
        <v>79</v>
      </c>
      <c r="D254" s="41">
        <v>3.72</v>
      </c>
      <c r="E254" s="41">
        <v>3.72</v>
      </c>
      <c r="F254" s="41">
        <v>3.72</v>
      </c>
      <c r="G254" s="41">
        <v>3.72</v>
      </c>
      <c r="H254" s="41">
        <v>3.72</v>
      </c>
      <c r="I254" s="41">
        <v>3.72</v>
      </c>
      <c r="J254" s="41">
        <v>3.72</v>
      </c>
      <c r="K254" s="41">
        <v>3.72</v>
      </c>
      <c r="L254" s="41">
        <v>3.72</v>
      </c>
      <c r="M254" s="41">
        <v>3.72</v>
      </c>
      <c r="N254" s="41">
        <v>3.72</v>
      </c>
      <c r="O254" s="41">
        <v>3.72</v>
      </c>
      <c r="P254" s="41">
        <v>3.72</v>
      </c>
      <c r="Q254" s="41">
        <v>3.72</v>
      </c>
      <c r="R254" s="41">
        <v>3.72</v>
      </c>
      <c r="S254" s="41">
        <v>3.72</v>
      </c>
      <c r="T254" s="41">
        <v>3.72</v>
      </c>
      <c r="U254" s="41">
        <v>3.72</v>
      </c>
      <c r="V254" s="41">
        <v>3.72</v>
      </c>
      <c r="W254" s="41">
        <v>3.72</v>
      </c>
      <c r="X254" s="41">
        <v>3.72</v>
      </c>
      <c r="Y254" s="41">
        <v>3.72</v>
      </c>
      <c r="Z254" s="41">
        <v>3.72</v>
      </c>
      <c r="AA254" s="41">
        <v>3.72</v>
      </c>
    </row>
    <row r="255" spans="1:27" ht="12.75" hidden="1" customHeight="1" outlineLevel="1" x14ac:dyDescent="0.2">
      <c r="A255" s="99" t="s">
        <v>2658</v>
      </c>
      <c r="B255" s="60" t="s">
        <v>81</v>
      </c>
      <c r="C255" s="40" t="s">
        <v>79</v>
      </c>
      <c r="D255" s="41">
        <f>$D$11</f>
        <v>88.27</v>
      </c>
      <c r="E255" s="41">
        <f t="shared" ref="E255:AA255" si="146">$D$11</f>
        <v>88.27</v>
      </c>
      <c r="F255" s="41">
        <f t="shared" si="146"/>
        <v>88.27</v>
      </c>
      <c r="G255" s="41">
        <f t="shared" si="146"/>
        <v>88.27</v>
      </c>
      <c r="H255" s="41">
        <f t="shared" si="146"/>
        <v>88.27</v>
      </c>
      <c r="I255" s="41">
        <f t="shared" si="146"/>
        <v>88.27</v>
      </c>
      <c r="J255" s="41">
        <f t="shared" si="146"/>
        <v>88.27</v>
      </c>
      <c r="K255" s="41">
        <f t="shared" si="146"/>
        <v>88.27</v>
      </c>
      <c r="L255" s="41">
        <f t="shared" si="146"/>
        <v>88.27</v>
      </c>
      <c r="M255" s="41">
        <f t="shared" si="146"/>
        <v>88.27</v>
      </c>
      <c r="N255" s="41">
        <f t="shared" si="146"/>
        <v>88.27</v>
      </c>
      <c r="O255" s="41">
        <f t="shared" si="146"/>
        <v>88.27</v>
      </c>
      <c r="P255" s="41">
        <f t="shared" si="146"/>
        <v>88.27</v>
      </c>
      <c r="Q255" s="41">
        <f t="shared" si="146"/>
        <v>88.27</v>
      </c>
      <c r="R255" s="41">
        <f t="shared" si="146"/>
        <v>88.27</v>
      </c>
      <c r="S255" s="41">
        <f t="shared" si="146"/>
        <v>88.27</v>
      </c>
      <c r="T255" s="41">
        <f t="shared" si="146"/>
        <v>88.27</v>
      </c>
      <c r="U255" s="41">
        <f t="shared" si="146"/>
        <v>88.27</v>
      </c>
      <c r="V255" s="41">
        <f t="shared" si="146"/>
        <v>88.27</v>
      </c>
      <c r="W255" s="41">
        <f t="shared" si="146"/>
        <v>88.27</v>
      </c>
      <c r="X255" s="41">
        <f t="shared" si="146"/>
        <v>88.27</v>
      </c>
      <c r="Y255" s="41">
        <f t="shared" si="146"/>
        <v>88.27</v>
      </c>
      <c r="Z255" s="41">
        <f t="shared" si="146"/>
        <v>88.27</v>
      </c>
      <c r="AA255" s="41">
        <f t="shared" si="146"/>
        <v>88.27</v>
      </c>
    </row>
    <row r="256" spans="1:27" ht="12.75" customHeight="1" collapsed="1" x14ac:dyDescent="0.2">
      <c r="A256" s="98" t="s">
        <v>2659</v>
      </c>
      <c r="B256" s="25" t="str">
        <f>"19"&amp;"."&amp;$B$801&amp;"."&amp;$B$802</f>
        <v>19.01.2024</v>
      </c>
      <c r="C256" s="88" t="s">
        <v>76</v>
      </c>
      <c r="D256" s="89">
        <f>ROUND(((D257+D258+D260+D259)/1000),5)</f>
        <v>1.4624200000000001</v>
      </c>
      <c r="E256" s="89">
        <f>ROUND(((E257+E258+E260+E259)/1000),5)</f>
        <v>1.3858900000000001</v>
      </c>
      <c r="F256" s="89">
        <f>ROUND(((F257+F258+F260+F259)/1000),5)</f>
        <v>1.3476300000000001</v>
      </c>
      <c r="G256" s="89">
        <f t="shared" ref="G256:AA256" si="147">ROUND(((G257+G258+G260+G259)/1000),5)</f>
        <v>1.3421099999999999</v>
      </c>
      <c r="H256" s="89">
        <f t="shared" si="147"/>
        <v>1.3841399999999999</v>
      </c>
      <c r="I256" s="89">
        <f t="shared" si="147"/>
        <v>1.50078</v>
      </c>
      <c r="J256" s="89">
        <f t="shared" si="147"/>
        <v>1.6566000000000001</v>
      </c>
      <c r="K256" s="89">
        <f t="shared" si="147"/>
        <v>2.03423</v>
      </c>
      <c r="L256" s="89">
        <f t="shared" si="147"/>
        <v>2.22302</v>
      </c>
      <c r="M256" s="89">
        <f t="shared" si="147"/>
        <v>2.28511</v>
      </c>
      <c r="N256" s="89">
        <f t="shared" si="147"/>
        <v>2.2993000000000001</v>
      </c>
      <c r="O256" s="89">
        <f t="shared" si="147"/>
        <v>2.3398099999999999</v>
      </c>
      <c r="P256" s="89">
        <f t="shared" si="147"/>
        <v>2.3309199999999999</v>
      </c>
      <c r="Q256" s="89">
        <f t="shared" si="147"/>
        <v>2.3412500000000001</v>
      </c>
      <c r="R256" s="89">
        <f t="shared" si="147"/>
        <v>2.3471899999999999</v>
      </c>
      <c r="S256" s="89">
        <f t="shared" si="147"/>
        <v>2.2587999999999999</v>
      </c>
      <c r="T256" s="89">
        <f t="shared" si="147"/>
        <v>2.29406</v>
      </c>
      <c r="U256" s="89">
        <f t="shared" si="147"/>
        <v>2.31277</v>
      </c>
      <c r="V256" s="89">
        <f t="shared" si="147"/>
        <v>2.3093499999999998</v>
      </c>
      <c r="W256" s="89">
        <f t="shared" si="147"/>
        <v>2.3071299999999999</v>
      </c>
      <c r="X256" s="89">
        <f t="shared" si="147"/>
        <v>2.1960999999999999</v>
      </c>
      <c r="Y256" s="89">
        <f t="shared" si="147"/>
        <v>2.0652900000000001</v>
      </c>
      <c r="Z256" s="89">
        <f t="shared" si="147"/>
        <v>1.8408100000000001</v>
      </c>
      <c r="AA256" s="89">
        <f t="shared" si="147"/>
        <v>1.6625300000000001</v>
      </c>
    </row>
    <row r="257" spans="1:27" ht="12.75" hidden="1" customHeight="1" outlineLevel="1" x14ac:dyDescent="0.2">
      <c r="A257" s="99" t="s">
        <v>2660</v>
      </c>
      <c r="B257" s="60" t="s">
        <v>238</v>
      </c>
      <c r="C257" s="40" t="s">
        <v>79</v>
      </c>
      <c r="D257" s="41">
        <v>1257.31</v>
      </c>
      <c r="E257" s="41">
        <v>1180.78</v>
      </c>
      <c r="F257" s="41">
        <v>1142.52</v>
      </c>
      <c r="G257" s="41">
        <v>1137</v>
      </c>
      <c r="H257" s="41">
        <v>1179.03</v>
      </c>
      <c r="I257" s="41">
        <v>1295.67</v>
      </c>
      <c r="J257" s="41">
        <v>1451.49</v>
      </c>
      <c r="K257" s="41">
        <v>1829.12</v>
      </c>
      <c r="L257" s="41">
        <v>2017.91</v>
      </c>
      <c r="M257" s="41">
        <v>2080</v>
      </c>
      <c r="N257" s="41">
        <v>2094.19</v>
      </c>
      <c r="O257" s="41">
        <v>2134.6999999999998</v>
      </c>
      <c r="P257" s="41">
        <v>2125.81</v>
      </c>
      <c r="Q257" s="41">
        <v>2136.14</v>
      </c>
      <c r="R257" s="41">
        <v>2142.08</v>
      </c>
      <c r="S257" s="41">
        <v>2053.69</v>
      </c>
      <c r="T257" s="41">
        <v>2088.9499999999998</v>
      </c>
      <c r="U257" s="41">
        <v>2107.66</v>
      </c>
      <c r="V257" s="41">
        <v>2104.2399999999998</v>
      </c>
      <c r="W257" s="41">
        <v>2102.02</v>
      </c>
      <c r="X257" s="41">
        <v>1990.99</v>
      </c>
      <c r="Y257" s="41">
        <v>1860.18</v>
      </c>
      <c r="Z257" s="41">
        <v>1635.7</v>
      </c>
      <c r="AA257" s="41">
        <v>1457.42</v>
      </c>
    </row>
    <row r="258" spans="1:27" ht="12.75" hidden="1" customHeight="1" outlineLevel="1" x14ac:dyDescent="0.2">
      <c r="A258" s="99" t="s">
        <v>2661</v>
      </c>
      <c r="B258" s="60" t="s">
        <v>90</v>
      </c>
      <c r="C258" s="40" t="s">
        <v>79</v>
      </c>
      <c r="D258" s="41">
        <f>$D$168</f>
        <v>113.12</v>
      </c>
      <c r="E258" s="41">
        <f>$D$168</f>
        <v>113.12</v>
      </c>
      <c r="F258" s="41">
        <f t="shared" ref="F258:AA258" si="148">$D$168</f>
        <v>113.12</v>
      </c>
      <c r="G258" s="41">
        <f t="shared" si="148"/>
        <v>113.12</v>
      </c>
      <c r="H258" s="41">
        <f t="shared" si="148"/>
        <v>113.12</v>
      </c>
      <c r="I258" s="41">
        <f t="shared" si="148"/>
        <v>113.12</v>
      </c>
      <c r="J258" s="41">
        <f t="shared" si="148"/>
        <v>113.12</v>
      </c>
      <c r="K258" s="41">
        <f t="shared" si="148"/>
        <v>113.12</v>
      </c>
      <c r="L258" s="41">
        <f t="shared" si="148"/>
        <v>113.12</v>
      </c>
      <c r="M258" s="41">
        <f t="shared" si="148"/>
        <v>113.12</v>
      </c>
      <c r="N258" s="41">
        <f t="shared" si="148"/>
        <v>113.12</v>
      </c>
      <c r="O258" s="41">
        <f t="shared" si="148"/>
        <v>113.12</v>
      </c>
      <c r="P258" s="41">
        <f t="shared" si="148"/>
        <v>113.12</v>
      </c>
      <c r="Q258" s="41">
        <f t="shared" si="148"/>
        <v>113.12</v>
      </c>
      <c r="R258" s="41">
        <f t="shared" si="148"/>
        <v>113.12</v>
      </c>
      <c r="S258" s="41">
        <f t="shared" si="148"/>
        <v>113.12</v>
      </c>
      <c r="T258" s="41">
        <f t="shared" si="148"/>
        <v>113.12</v>
      </c>
      <c r="U258" s="41">
        <f t="shared" si="148"/>
        <v>113.12</v>
      </c>
      <c r="V258" s="41">
        <f t="shared" si="148"/>
        <v>113.12</v>
      </c>
      <c r="W258" s="41">
        <f t="shared" si="148"/>
        <v>113.12</v>
      </c>
      <c r="X258" s="41">
        <f t="shared" si="148"/>
        <v>113.12</v>
      </c>
      <c r="Y258" s="41">
        <f t="shared" si="148"/>
        <v>113.12</v>
      </c>
      <c r="Z258" s="41">
        <f t="shared" si="148"/>
        <v>113.12</v>
      </c>
      <c r="AA258" s="41">
        <f t="shared" si="148"/>
        <v>113.12</v>
      </c>
    </row>
    <row r="259" spans="1:27" ht="12.75" hidden="1" customHeight="1" outlineLevel="1" x14ac:dyDescent="0.2">
      <c r="A259" s="99" t="s">
        <v>2662</v>
      </c>
      <c r="B259" s="60" t="s">
        <v>83</v>
      </c>
      <c r="C259" s="40" t="s">
        <v>79</v>
      </c>
      <c r="D259" s="41">
        <v>3.72</v>
      </c>
      <c r="E259" s="41">
        <v>3.72</v>
      </c>
      <c r="F259" s="41">
        <v>3.72</v>
      </c>
      <c r="G259" s="41">
        <v>3.72</v>
      </c>
      <c r="H259" s="41">
        <v>3.72</v>
      </c>
      <c r="I259" s="41">
        <v>3.72</v>
      </c>
      <c r="J259" s="41">
        <v>3.72</v>
      </c>
      <c r="K259" s="41">
        <v>3.72</v>
      </c>
      <c r="L259" s="41">
        <v>3.72</v>
      </c>
      <c r="M259" s="41">
        <v>3.72</v>
      </c>
      <c r="N259" s="41">
        <v>3.72</v>
      </c>
      <c r="O259" s="41">
        <v>3.72</v>
      </c>
      <c r="P259" s="41">
        <v>3.72</v>
      </c>
      <c r="Q259" s="41">
        <v>3.72</v>
      </c>
      <c r="R259" s="41">
        <v>3.72</v>
      </c>
      <c r="S259" s="41">
        <v>3.72</v>
      </c>
      <c r="T259" s="41">
        <v>3.72</v>
      </c>
      <c r="U259" s="41">
        <v>3.72</v>
      </c>
      <c r="V259" s="41">
        <v>3.72</v>
      </c>
      <c r="W259" s="41">
        <v>3.72</v>
      </c>
      <c r="X259" s="41">
        <v>3.72</v>
      </c>
      <c r="Y259" s="41">
        <v>3.72</v>
      </c>
      <c r="Z259" s="41">
        <v>3.72</v>
      </c>
      <c r="AA259" s="41">
        <v>3.72</v>
      </c>
    </row>
    <row r="260" spans="1:27" ht="12.75" hidden="1" customHeight="1" outlineLevel="1" x14ac:dyDescent="0.2">
      <c r="A260" s="99" t="s">
        <v>2663</v>
      </c>
      <c r="B260" s="60" t="s">
        <v>81</v>
      </c>
      <c r="C260" s="40" t="s">
        <v>79</v>
      </c>
      <c r="D260" s="41">
        <f>$D$11</f>
        <v>88.27</v>
      </c>
      <c r="E260" s="41">
        <f t="shared" ref="E260:AA260" si="149">$D$11</f>
        <v>88.27</v>
      </c>
      <c r="F260" s="41">
        <f t="shared" si="149"/>
        <v>88.27</v>
      </c>
      <c r="G260" s="41">
        <f t="shared" si="149"/>
        <v>88.27</v>
      </c>
      <c r="H260" s="41">
        <f t="shared" si="149"/>
        <v>88.27</v>
      </c>
      <c r="I260" s="41">
        <f t="shared" si="149"/>
        <v>88.27</v>
      </c>
      <c r="J260" s="41">
        <f t="shared" si="149"/>
        <v>88.27</v>
      </c>
      <c r="K260" s="41">
        <f t="shared" si="149"/>
        <v>88.27</v>
      </c>
      <c r="L260" s="41">
        <f t="shared" si="149"/>
        <v>88.27</v>
      </c>
      <c r="M260" s="41">
        <f t="shared" si="149"/>
        <v>88.27</v>
      </c>
      <c r="N260" s="41">
        <f t="shared" si="149"/>
        <v>88.27</v>
      </c>
      <c r="O260" s="41">
        <f t="shared" si="149"/>
        <v>88.27</v>
      </c>
      <c r="P260" s="41">
        <f t="shared" si="149"/>
        <v>88.27</v>
      </c>
      <c r="Q260" s="41">
        <f t="shared" si="149"/>
        <v>88.27</v>
      </c>
      <c r="R260" s="41">
        <f t="shared" si="149"/>
        <v>88.27</v>
      </c>
      <c r="S260" s="41">
        <f t="shared" si="149"/>
        <v>88.27</v>
      </c>
      <c r="T260" s="41">
        <f t="shared" si="149"/>
        <v>88.27</v>
      </c>
      <c r="U260" s="41">
        <f t="shared" si="149"/>
        <v>88.27</v>
      </c>
      <c r="V260" s="41">
        <f t="shared" si="149"/>
        <v>88.27</v>
      </c>
      <c r="W260" s="41">
        <f t="shared" si="149"/>
        <v>88.27</v>
      </c>
      <c r="X260" s="41">
        <f t="shared" si="149"/>
        <v>88.27</v>
      </c>
      <c r="Y260" s="41">
        <f t="shared" si="149"/>
        <v>88.27</v>
      </c>
      <c r="Z260" s="41">
        <f t="shared" si="149"/>
        <v>88.27</v>
      </c>
      <c r="AA260" s="41">
        <f t="shared" si="149"/>
        <v>88.27</v>
      </c>
    </row>
    <row r="261" spans="1:27" ht="12.75" customHeight="1" collapsed="1" x14ac:dyDescent="0.2">
      <c r="A261" s="98" t="s">
        <v>2664</v>
      </c>
      <c r="B261" s="25" t="str">
        <f>"20"&amp;"."&amp;$B$801&amp;"."&amp;$B$802</f>
        <v>20.01.2024</v>
      </c>
      <c r="C261" s="88" t="s">
        <v>76</v>
      </c>
      <c r="D261" s="89">
        <f>ROUND(((D262+D263+D265+D264)/1000),5)</f>
        <v>1.66439</v>
      </c>
      <c r="E261" s="89">
        <f>ROUND(((E262+E263+E265+E264)/1000),5)</f>
        <v>1.5013300000000001</v>
      </c>
      <c r="F261" s="89">
        <f>ROUND(((F262+F263+F265+F264)/1000),5)</f>
        <v>1.4373800000000001</v>
      </c>
      <c r="G261" s="89">
        <f t="shared" ref="G261:AA261" si="150">ROUND(((G262+G263+G265+G264)/1000),5)</f>
        <v>1.4388000000000001</v>
      </c>
      <c r="H261" s="89">
        <f t="shared" si="150"/>
        <v>1.46699</v>
      </c>
      <c r="I261" s="89">
        <f t="shared" si="150"/>
        <v>1.51224</v>
      </c>
      <c r="J261" s="89">
        <f t="shared" si="150"/>
        <v>1.6240300000000001</v>
      </c>
      <c r="K261" s="89">
        <f t="shared" si="150"/>
        <v>1.7816799999999999</v>
      </c>
      <c r="L261" s="89">
        <f t="shared" si="150"/>
        <v>2.0669599999999999</v>
      </c>
      <c r="M261" s="89">
        <f t="shared" si="150"/>
        <v>2.1884100000000002</v>
      </c>
      <c r="N261" s="89">
        <f t="shared" si="150"/>
        <v>2.2906599999999999</v>
      </c>
      <c r="O261" s="89">
        <f t="shared" si="150"/>
        <v>2.3175599999999998</v>
      </c>
      <c r="P261" s="89">
        <f t="shared" si="150"/>
        <v>2.3135599999999998</v>
      </c>
      <c r="Q261" s="89">
        <f t="shared" si="150"/>
        <v>2.31365</v>
      </c>
      <c r="R261" s="89">
        <f t="shared" si="150"/>
        <v>2.2530100000000002</v>
      </c>
      <c r="S261" s="89">
        <f t="shared" si="150"/>
        <v>2.2282999999999999</v>
      </c>
      <c r="T261" s="89">
        <f t="shared" si="150"/>
        <v>2.2753100000000002</v>
      </c>
      <c r="U261" s="89">
        <f t="shared" si="150"/>
        <v>2.3167399999999998</v>
      </c>
      <c r="V261" s="89">
        <f t="shared" si="150"/>
        <v>2.3425500000000001</v>
      </c>
      <c r="W261" s="89">
        <f t="shared" si="150"/>
        <v>2.2265799999999998</v>
      </c>
      <c r="X261" s="89">
        <f t="shared" si="150"/>
        <v>2.17475</v>
      </c>
      <c r="Y261" s="89">
        <f t="shared" si="150"/>
        <v>2.0780699999999999</v>
      </c>
      <c r="Z261" s="89">
        <f t="shared" si="150"/>
        <v>1.79199</v>
      </c>
      <c r="AA261" s="89">
        <f t="shared" si="150"/>
        <v>1.6876199999999999</v>
      </c>
    </row>
    <row r="262" spans="1:27" ht="12.75" hidden="1" customHeight="1" outlineLevel="1" x14ac:dyDescent="0.2">
      <c r="A262" s="99" t="s">
        <v>2665</v>
      </c>
      <c r="B262" s="60" t="s">
        <v>238</v>
      </c>
      <c r="C262" s="40" t="s">
        <v>79</v>
      </c>
      <c r="D262" s="41">
        <v>1459.28</v>
      </c>
      <c r="E262" s="41">
        <v>1296.22</v>
      </c>
      <c r="F262" s="41">
        <v>1232.27</v>
      </c>
      <c r="G262" s="41">
        <v>1233.69</v>
      </c>
      <c r="H262" s="41">
        <v>1261.8800000000001</v>
      </c>
      <c r="I262" s="41">
        <v>1307.1300000000001</v>
      </c>
      <c r="J262" s="41">
        <v>1418.92</v>
      </c>
      <c r="K262" s="41">
        <v>1576.57</v>
      </c>
      <c r="L262" s="41">
        <v>1861.85</v>
      </c>
      <c r="M262" s="41">
        <v>1983.3</v>
      </c>
      <c r="N262" s="41">
        <v>2085.5500000000002</v>
      </c>
      <c r="O262" s="41">
        <v>2112.4499999999998</v>
      </c>
      <c r="P262" s="41">
        <v>2108.4499999999998</v>
      </c>
      <c r="Q262" s="41">
        <v>2108.54</v>
      </c>
      <c r="R262" s="41">
        <v>2047.9</v>
      </c>
      <c r="S262" s="41">
        <v>2023.19</v>
      </c>
      <c r="T262" s="41">
        <v>2070.1999999999998</v>
      </c>
      <c r="U262" s="41">
        <v>2111.63</v>
      </c>
      <c r="V262" s="41">
        <v>2137.44</v>
      </c>
      <c r="W262" s="41">
        <v>2021.47</v>
      </c>
      <c r="X262" s="41">
        <v>1969.64</v>
      </c>
      <c r="Y262" s="41">
        <v>1872.96</v>
      </c>
      <c r="Z262" s="41">
        <v>1586.88</v>
      </c>
      <c r="AA262" s="41">
        <v>1482.51</v>
      </c>
    </row>
    <row r="263" spans="1:27" ht="12.75" hidden="1" customHeight="1" outlineLevel="1" x14ac:dyDescent="0.2">
      <c r="A263" s="99" t="s">
        <v>2666</v>
      </c>
      <c r="B263" s="60" t="s">
        <v>90</v>
      </c>
      <c r="C263" s="40" t="s">
        <v>79</v>
      </c>
      <c r="D263" s="41">
        <f>$D$168</f>
        <v>113.12</v>
      </c>
      <c r="E263" s="41">
        <f>$D$168</f>
        <v>113.12</v>
      </c>
      <c r="F263" s="41">
        <f t="shared" ref="F263:AA263" si="151">$D$168</f>
        <v>113.12</v>
      </c>
      <c r="G263" s="41">
        <f t="shared" si="151"/>
        <v>113.12</v>
      </c>
      <c r="H263" s="41">
        <f t="shared" si="151"/>
        <v>113.12</v>
      </c>
      <c r="I263" s="41">
        <f t="shared" si="151"/>
        <v>113.12</v>
      </c>
      <c r="J263" s="41">
        <f t="shared" si="151"/>
        <v>113.12</v>
      </c>
      <c r="K263" s="41">
        <f t="shared" si="151"/>
        <v>113.12</v>
      </c>
      <c r="L263" s="41">
        <f t="shared" si="151"/>
        <v>113.12</v>
      </c>
      <c r="M263" s="41">
        <f t="shared" si="151"/>
        <v>113.12</v>
      </c>
      <c r="N263" s="41">
        <f t="shared" si="151"/>
        <v>113.12</v>
      </c>
      <c r="O263" s="41">
        <f t="shared" si="151"/>
        <v>113.12</v>
      </c>
      <c r="P263" s="41">
        <f t="shared" si="151"/>
        <v>113.12</v>
      </c>
      <c r="Q263" s="41">
        <f t="shared" si="151"/>
        <v>113.12</v>
      </c>
      <c r="R263" s="41">
        <f t="shared" si="151"/>
        <v>113.12</v>
      </c>
      <c r="S263" s="41">
        <f t="shared" si="151"/>
        <v>113.12</v>
      </c>
      <c r="T263" s="41">
        <f t="shared" si="151"/>
        <v>113.12</v>
      </c>
      <c r="U263" s="41">
        <f t="shared" si="151"/>
        <v>113.12</v>
      </c>
      <c r="V263" s="41">
        <f t="shared" si="151"/>
        <v>113.12</v>
      </c>
      <c r="W263" s="41">
        <f t="shared" si="151"/>
        <v>113.12</v>
      </c>
      <c r="X263" s="41">
        <f t="shared" si="151"/>
        <v>113.12</v>
      </c>
      <c r="Y263" s="41">
        <f t="shared" si="151"/>
        <v>113.12</v>
      </c>
      <c r="Z263" s="41">
        <f t="shared" si="151"/>
        <v>113.12</v>
      </c>
      <c r="AA263" s="41">
        <f t="shared" si="151"/>
        <v>113.12</v>
      </c>
    </row>
    <row r="264" spans="1:27" ht="12.75" hidden="1" customHeight="1" outlineLevel="1" x14ac:dyDescent="0.2">
      <c r="A264" s="99" t="s">
        <v>2667</v>
      </c>
      <c r="B264" s="60" t="s">
        <v>83</v>
      </c>
      <c r="C264" s="40" t="s">
        <v>79</v>
      </c>
      <c r="D264" s="41">
        <v>3.72</v>
      </c>
      <c r="E264" s="41">
        <v>3.72</v>
      </c>
      <c r="F264" s="41">
        <v>3.72</v>
      </c>
      <c r="G264" s="41">
        <v>3.72</v>
      </c>
      <c r="H264" s="41">
        <v>3.72</v>
      </c>
      <c r="I264" s="41">
        <v>3.72</v>
      </c>
      <c r="J264" s="41">
        <v>3.72</v>
      </c>
      <c r="K264" s="41">
        <v>3.72</v>
      </c>
      <c r="L264" s="41">
        <v>3.72</v>
      </c>
      <c r="M264" s="41">
        <v>3.72</v>
      </c>
      <c r="N264" s="41">
        <v>3.72</v>
      </c>
      <c r="O264" s="41">
        <v>3.72</v>
      </c>
      <c r="P264" s="41">
        <v>3.72</v>
      </c>
      <c r="Q264" s="41">
        <v>3.72</v>
      </c>
      <c r="R264" s="41">
        <v>3.72</v>
      </c>
      <c r="S264" s="41">
        <v>3.72</v>
      </c>
      <c r="T264" s="41">
        <v>3.72</v>
      </c>
      <c r="U264" s="41">
        <v>3.72</v>
      </c>
      <c r="V264" s="41">
        <v>3.72</v>
      </c>
      <c r="W264" s="41">
        <v>3.72</v>
      </c>
      <c r="X264" s="41">
        <v>3.72</v>
      </c>
      <c r="Y264" s="41">
        <v>3.72</v>
      </c>
      <c r="Z264" s="41">
        <v>3.72</v>
      </c>
      <c r="AA264" s="41">
        <v>3.72</v>
      </c>
    </row>
    <row r="265" spans="1:27" ht="12.75" hidden="1" customHeight="1" outlineLevel="1" x14ac:dyDescent="0.2">
      <c r="A265" s="99" t="s">
        <v>2668</v>
      </c>
      <c r="B265" s="60" t="s">
        <v>81</v>
      </c>
      <c r="C265" s="40" t="s">
        <v>79</v>
      </c>
      <c r="D265" s="41">
        <f>$D$11</f>
        <v>88.27</v>
      </c>
      <c r="E265" s="41">
        <f t="shared" ref="E265:AA265" si="152">$D$11</f>
        <v>88.27</v>
      </c>
      <c r="F265" s="41">
        <f t="shared" si="152"/>
        <v>88.27</v>
      </c>
      <c r="G265" s="41">
        <f t="shared" si="152"/>
        <v>88.27</v>
      </c>
      <c r="H265" s="41">
        <f t="shared" si="152"/>
        <v>88.27</v>
      </c>
      <c r="I265" s="41">
        <f t="shared" si="152"/>
        <v>88.27</v>
      </c>
      <c r="J265" s="41">
        <f t="shared" si="152"/>
        <v>88.27</v>
      </c>
      <c r="K265" s="41">
        <f t="shared" si="152"/>
        <v>88.27</v>
      </c>
      <c r="L265" s="41">
        <f t="shared" si="152"/>
        <v>88.27</v>
      </c>
      <c r="M265" s="41">
        <f t="shared" si="152"/>
        <v>88.27</v>
      </c>
      <c r="N265" s="41">
        <f t="shared" si="152"/>
        <v>88.27</v>
      </c>
      <c r="O265" s="41">
        <f t="shared" si="152"/>
        <v>88.27</v>
      </c>
      <c r="P265" s="41">
        <f t="shared" si="152"/>
        <v>88.27</v>
      </c>
      <c r="Q265" s="41">
        <f t="shared" si="152"/>
        <v>88.27</v>
      </c>
      <c r="R265" s="41">
        <f t="shared" si="152"/>
        <v>88.27</v>
      </c>
      <c r="S265" s="41">
        <f t="shared" si="152"/>
        <v>88.27</v>
      </c>
      <c r="T265" s="41">
        <f t="shared" si="152"/>
        <v>88.27</v>
      </c>
      <c r="U265" s="41">
        <f t="shared" si="152"/>
        <v>88.27</v>
      </c>
      <c r="V265" s="41">
        <f t="shared" si="152"/>
        <v>88.27</v>
      </c>
      <c r="W265" s="41">
        <f t="shared" si="152"/>
        <v>88.27</v>
      </c>
      <c r="X265" s="41">
        <f t="shared" si="152"/>
        <v>88.27</v>
      </c>
      <c r="Y265" s="41">
        <f t="shared" si="152"/>
        <v>88.27</v>
      </c>
      <c r="Z265" s="41">
        <f t="shared" si="152"/>
        <v>88.27</v>
      </c>
      <c r="AA265" s="41">
        <f t="shared" si="152"/>
        <v>88.27</v>
      </c>
    </row>
    <row r="266" spans="1:27" ht="12.75" customHeight="1" collapsed="1" x14ac:dyDescent="0.2">
      <c r="A266" s="98" t="s">
        <v>2669</v>
      </c>
      <c r="B266" s="25" t="str">
        <f>"21"&amp;"."&amp;$B$801&amp;"."&amp;$B$802</f>
        <v>21.01.2024</v>
      </c>
      <c r="C266" s="88" t="s">
        <v>76</v>
      </c>
      <c r="D266" s="89">
        <f>ROUND(((D267+D268+D270+D269)/1000),5)</f>
        <v>1.5049300000000001</v>
      </c>
      <c r="E266" s="89">
        <f>ROUND(((E267+E268+E270+E269)/1000),5)</f>
        <v>1.40008</v>
      </c>
      <c r="F266" s="89">
        <f>ROUND(((F267+F268+F270+F269)/1000),5)</f>
        <v>1.31646</v>
      </c>
      <c r="G266" s="89">
        <f t="shared" ref="G266:AA266" si="153">ROUND(((G267+G268+G270+G269)/1000),5)</f>
        <v>1.3094600000000001</v>
      </c>
      <c r="H266" s="89">
        <f t="shared" si="153"/>
        <v>1.31429</v>
      </c>
      <c r="I266" s="89">
        <f t="shared" si="153"/>
        <v>1.3577699999999999</v>
      </c>
      <c r="J266" s="89">
        <f t="shared" si="153"/>
        <v>1.3928799999999999</v>
      </c>
      <c r="K266" s="89">
        <f t="shared" si="153"/>
        <v>1.51095</v>
      </c>
      <c r="L266" s="89">
        <f t="shared" si="153"/>
        <v>1.70713</v>
      </c>
      <c r="M266" s="89">
        <f t="shared" si="153"/>
        <v>1.8486800000000001</v>
      </c>
      <c r="N266" s="89">
        <f t="shared" si="153"/>
        <v>1.93343</v>
      </c>
      <c r="O266" s="89">
        <f t="shared" si="153"/>
        <v>2.0322300000000002</v>
      </c>
      <c r="P266" s="89">
        <f t="shared" si="153"/>
        <v>2.0352999999999999</v>
      </c>
      <c r="Q266" s="89">
        <f t="shared" si="153"/>
        <v>2.0306299999999999</v>
      </c>
      <c r="R266" s="89">
        <f t="shared" si="153"/>
        <v>2.0350100000000002</v>
      </c>
      <c r="S266" s="89">
        <f t="shared" si="153"/>
        <v>2.0045000000000002</v>
      </c>
      <c r="T266" s="89">
        <f t="shared" si="153"/>
        <v>2.1032999999999999</v>
      </c>
      <c r="U266" s="89">
        <f t="shared" si="153"/>
        <v>2.23061</v>
      </c>
      <c r="V266" s="89">
        <f t="shared" si="153"/>
        <v>2.2614299999999998</v>
      </c>
      <c r="W266" s="89">
        <f t="shared" si="153"/>
        <v>2.0512100000000002</v>
      </c>
      <c r="X266" s="89">
        <f t="shared" si="153"/>
        <v>2.0337900000000002</v>
      </c>
      <c r="Y266" s="89">
        <f t="shared" si="153"/>
        <v>1.9369799999999999</v>
      </c>
      <c r="Z266" s="89">
        <f t="shared" si="153"/>
        <v>1.70197</v>
      </c>
      <c r="AA266" s="89">
        <f t="shared" si="153"/>
        <v>1.63819</v>
      </c>
    </row>
    <row r="267" spans="1:27" ht="12.75" hidden="1" customHeight="1" outlineLevel="1" x14ac:dyDescent="0.2">
      <c r="A267" s="99" t="s">
        <v>2670</v>
      </c>
      <c r="B267" s="60" t="s">
        <v>238</v>
      </c>
      <c r="C267" s="40" t="s">
        <v>79</v>
      </c>
      <c r="D267" s="41">
        <v>1299.82</v>
      </c>
      <c r="E267" s="41">
        <v>1194.97</v>
      </c>
      <c r="F267" s="41">
        <v>1111.3499999999999</v>
      </c>
      <c r="G267" s="41">
        <v>1104.3499999999999</v>
      </c>
      <c r="H267" s="41">
        <v>1109.18</v>
      </c>
      <c r="I267" s="41">
        <v>1152.6600000000001</v>
      </c>
      <c r="J267" s="41">
        <v>1187.77</v>
      </c>
      <c r="K267" s="41">
        <v>1305.8399999999999</v>
      </c>
      <c r="L267" s="41">
        <v>1502.02</v>
      </c>
      <c r="M267" s="41">
        <v>1643.57</v>
      </c>
      <c r="N267" s="41">
        <v>1728.32</v>
      </c>
      <c r="O267" s="41">
        <v>1827.12</v>
      </c>
      <c r="P267" s="41">
        <v>1830.19</v>
      </c>
      <c r="Q267" s="41">
        <v>1825.52</v>
      </c>
      <c r="R267" s="41">
        <v>1829.9</v>
      </c>
      <c r="S267" s="41">
        <v>1799.39</v>
      </c>
      <c r="T267" s="41">
        <v>1898.19</v>
      </c>
      <c r="U267" s="41">
        <v>2025.5</v>
      </c>
      <c r="V267" s="41">
        <v>2056.3200000000002</v>
      </c>
      <c r="W267" s="41">
        <v>1846.1</v>
      </c>
      <c r="X267" s="41">
        <v>1828.68</v>
      </c>
      <c r="Y267" s="41">
        <v>1731.87</v>
      </c>
      <c r="Z267" s="41">
        <v>1496.86</v>
      </c>
      <c r="AA267" s="41">
        <v>1433.08</v>
      </c>
    </row>
    <row r="268" spans="1:27" ht="12.75" hidden="1" customHeight="1" outlineLevel="1" x14ac:dyDescent="0.2">
      <c r="A268" s="99" t="s">
        <v>2671</v>
      </c>
      <c r="B268" s="60" t="s">
        <v>90</v>
      </c>
      <c r="C268" s="40" t="s">
        <v>79</v>
      </c>
      <c r="D268" s="41">
        <f>$D$168</f>
        <v>113.12</v>
      </c>
      <c r="E268" s="41">
        <f>$D$168</f>
        <v>113.12</v>
      </c>
      <c r="F268" s="41">
        <f t="shared" ref="F268:AA268" si="154">$D$168</f>
        <v>113.12</v>
      </c>
      <c r="G268" s="41">
        <f t="shared" si="154"/>
        <v>113.12</v>
      </c>
      <c r="H268" s="41">
        <f t="shared" si="154"/>
        <v>113.12</v>
      </c>
      <c r="I268" s="41">
        <f t="shared" si="154"/>
        <v>113.12</v>
      </c>
      <c r="J268" s="41">
        <f t="shared" si="154"/>
        <v>113.12</v>
      </c>
      <c r="K268" s="41">
        <f t="shared" si="154"/>
        <v>113.12</v>
      </c>
      <c r="L268" s="41">
        <f t="shared" si="154"/>
        <v>113.12</v>
      </c>
      <c r="M268" s="41">
        <f t="shared" si="154"/>
        <v>113.12</v>
      </c>
      <c r="N268" s="41">
        <f t="shared" si="154"/>
        <v>113.12</v>
      </c>
      <c r="O268" s="41">
        <f t="shared" si="154"/>
        <v>113.12</v>
      </c>
      <c r="P268" s="41">
        <f t="shared" si="154"/>
        <v>113.12</v>
      </c>
      <c r="Q268" s="41">
        <f t="shared" si="154"/>
        <v>113.12</v>
      </c>
      <c r="R268" s="41">
        <f t="shared" si="154"/>
        <v>113.12</v>
      </c>
      <c r="S268" s="41">
        <f t="shared" si="154"/>
        <v>113.12</v>
      </c>
      <c r="T268" s="41">
        <f t="shared" si="154"/>
        <v>113.12</v>
      </c>
      <c r="U268" s="41">
        <f t="shared" si="154"/>
        <v>113.12</v>
      </c>
      <c r="V268" s="41">
        <f t="shared" si="154"/>
        <v>113.12</v>
      </c>
      <c r="W268" s="41">
        <f t="shared" si="154"/>
        <v>113.12</v>
      </c>
      <c r="X268" s="41">
        <f t="shared" si="154"/>
        <v>113.12</v>
      </c>
      <c r="Y268" s="41">
        <f t="shared" si="154"/>
        <v>113.12</v>
      </c>
      <c r="Z268" s="41">
        <f t="shared" si="154"/>
        <v>113.12</v>
      </c>
      <c r="AA268" s="41">
        <f t="shared" si="154"/>
        <v>113.12</v>
      </c>
    </row>
    <row r="269" spans="1:27" ht="12.75" hidden="1" customHeight="1" outlineLevel="1" x14ac:dyDescent="0.2">
      <c r="A269" s="99" t="s">
        <v>2672</v>
      </c>
      <c r="B269" s="60" t="s">
        <v>83</v>
      </c>
      <c r="C269" s="40" t="s">
        <v>79</v>
      </c>
      <c r="D269" s="41">
        <v>3.72</v>
      </c>
      <c r="E269" s="41">
        <v>3.72</v>
      </c>
      <c r="F269" s="41">
        <v>3.72</v>
      </c>
      <c r="G269" s="41">
        <v>3.72</v>
      </c>
      <c r="H269" s="41">
        <v>3.72</v>
      </c>
      <c r="I269" s="41">
        <v>3.72</v>
      </c>
      <c r="J269" s="41">
        <v>3.72</v>
      </c>
      <c r="K269" s="41">
        <v>3.72</v>
      </c>
      <c r="L269" s="41">
        <v>3.72</v>
      </c>
      <c r="M269" s="41">
        <v>3.72</v>
      </c>
      <c r="N269" s="41">
        <v>3.72</v>
      </c>
      <c r="O269" s="41">
        <v>3.72</v>
      </c>
      <c r="P269" s="41">
        <v>3.72</v>
      </c>
      <c r="Q269" s="41">
        <v>3.72</v>
      </c>
      <c r="R269" s="41">
        <v>3.72</v>
      </c>
      <c r="S269" s="41">
        <v>3.72</v>
      </c>
      <c r="T269" s="41">
        <v>3.72</v>
      </c>
      <c r="U269" s="41">
        <v>3.72</v>
      </c>
      <c r="V269" s="41">
        <v>3.72</v>
      </c>
      <c r="W269" s="41">
        <v>3.72</v>
      </c>
      <c r="X269" s="41">
        <v>3.72</v>
      </c>
      <c r="Y269" s="41">
        <v>3.72</v>
      </c>
      <c r="Z269" s="41">
        <v>3.72</v>
      </c>
      <c r="AA269" s="41">
        <v>3.72</v>
      </c>
    </row>
    <row r="270" spans="1:27" ht="12.75" hidden="1" customHeight="1" outlineLevel="1" x14ac:dyDescent="0.2">
      <c r="A270" s="99" t="s">
        <v>2673</v>
      </c>
      <c r="B270" s="60" t="s">
        <v>81</v>
      </c>
      <c r="C270" s="40" t="s">
        <v>79</v>
      </c>
      <c r="D270" s="41">
        <f>$D$11</f>
        <v>88.27</v>
      </c>
      <c r="E270" s="41">
        <f t="shared" ref="E270:AA270" si="155">$D$11</f>
        <v>88.27</v>
      </c>
      <c r="F270" s="41">
        <f t="shared" si="155"/>
        <v>88.27</v>
      </c>
      <c r="G270" s="41">
        <f t="shared" si="155"/>
        <v>88.27</v>
      </c>
      <c r="H270" s="41">
        <f t="shared" si="155"/>
        <v>88.27</v>
      </c>
      <c r="I270" s="41">
        <f t="shared" si="155"/>
        <v>88.27</v>
      </c>
      <c r="J270" s="41">
        <f t="shared" si="155"/>
        <v>88.27</v>
      </c>
      <c r="K270" s="41">
        <f t="shared" si="155"/>
        <v>88.27</v>
      </c>
      <c r="L270" s="41">
        <f t="shared" si="155"/>
        <v>88.27</v>
      </c>
      <c r="M270" s="41">
        <f t="shared" si="155"/>
        <v>88.27</v>
      </c>
      <c r="N270" s="41">
        <f t="shared" si="155"/>
        <v>88.27</v>
      </c>
      <c r="O270" s="41">
        <f t="shared" si="155"/>
        <v>88.27</v>
      </c>
      <c r="P270" s="41">
        <f t="shared" si="155"/>
        <v>88.27</v>
      </c>
      <c r="Q270" s="41">
        <f t="shared" si="155"/>
        <v>88.27</v>
      </c>
      <c r="R270" s="41">
        <f t="shared" si="155"/>
        <v>88.27</v>
      </c>
      <c r="S270" s="41">
        <f t="shared" si="155"/>
        <v>88.27</v>
      </c>
      <c r="T270" s="41">
        <f t="shared" si="155"/>
        <v>88.27</v>
      </c>
      <c r="U270" s="41">
        <f t="shared" si="155"/>
        <v>88.27</v>
      </c>
      <c r="V270" s="41">
        <f t="shared" si="155"/>
        <v>88.27</v>
      </c>
      <c r="W270" s="41">
        <f t="shared" si="155"/>
        <v>88.27</v>
      </c>
      <c r="X270" s="41">
        <f t="shared" si="155"/>
        <v>88.27</v>
      </c>
      <c r="Y270" s="41">
        <f t="shared" si="155"/>
        <v>88.27</v>
      </c>
      <c r="Z270" s="41">
        <f t="shared" si="155"/>
        <v>88.27</v>
      </c>
      <c r="AA270" s="41">
        <f t="shared" si="155"/>
        <v>88.27</v>
      </c>
    </row>
    <row r="271" spans="1:27" ht="12.75" customHeight="1" collapsed="1" x14ac:dyDescent="0.2">
      <c r="A271" s="98" t="s">
        <v>2674</v>
      </c>
      <c r="B271" s="25" t="str">
        <f>"22"&amp;"."&amp;$B$801&amp;"."&amp;$B$802</f>
        <v>22.01.2024</v>
      </c>
      <c r="C271" s="88" t="s">
        <v>76</v>
      </c>
      <c r="D271" s="89">
        <f>ROUND(((D272+D273+D275+D274)/1000),5)</f>
        <v>1.5324899999999999</v>
      </c>
      <c r="E271" s="89">
        <f>ROUND(((E272+E273+E275+E274)/1000),5)</f>
        <v>1.4335800000000001</v>
      </c>
      <c r="F271" s="89">
        <f>ROUND(((F272+F273+F275+F274)/1000),5)</f>
        <v>1.3905000000000001</v>
      </c>
      <c r="G271" s="89">
        <f t="shared" ref="G271:AA271" si="156">ROUND(((G272+G273+G275+G274)/1000),5)</f>
        <v>1.3847400000000001</v>
      </c>
      <c r="H271" s="89">
        <f t="shared" si="156"/>
        <v>1.4199900000000001</v>
      </c>
      <c r="I271" s="89">
        <f t="shared" si="156"/>
        <v>1.5294300000000001</v>
      </c>
      <c r="J271" s="89">
        <f t="shared" si="156"/>
        <v>1.6817599999999999</v>
      </c>
      <c r="K271" s="89">
        <f t="shared" si="156"/>
        <v>2.0336400000000001</v>
      </c>
      <c r="L271" s="89">
        <f t="shared" si="156"/>
        <v>2.2729400000000002</v>
      </c>
      <c r="M271" s="89">
        <f t="shared" si="156"/>
        <v>2.3184200000000001</v>
      </c>
      <c r="N271" s="89">
        <f t="shared" si="156"/>
        <v>2.3324799999999999</v>
      </c>
      <c r="O271" s="89">
        <f t="shared" si="156"/>
        <v>2.3740700000000001</v>
      </c>
      <c r="P271" s="89">
        <f t="shared" si="156"/>
        <v>2.3618199999999998</v>
      </c>
      <c r="Q271" s="89">
        <f t="shared" si="156"/>
        <v>2.36225</v>
      </c>
      <c r="R271" s="89">
        <f t="shared" si="156"/>
        <v>2.3530600000000002</v>
      </c>
      <c r="S271" s="89">
        <f t="shared" si="156"/>
        <v>2.3252000000000002</v>
      </c>
      <c r="T271" s="89">
        <f t="shared" si="156"/>
        <v>2.3643000000000001</v>
      </c>
      <c r="U271" s="89">
        <f t="shared" si="156"/>
        <v>2.39472</v>
      </c>
      <c r="V271" s="89">
        <f t="shared" si="156"/>
        <v>2.4144800000000002</v>
      </c>
      <c r="W271" s="89">
        <f t="shared" si="156"/>
        <v>2.33081</v>
      </c>
      <c r="X271" s="89">
        <f t="shared" si="156"/>
        <v>2.2284899999999999</v>
      </c>
      <c r="Y271" s="89">
        <f t="shared" si="156"/>
        <v>2.0261900000000002</v>
      </c>
      <c r="Z271" s="89">
        <f t="shared" si="156"/>
        <v>1.73451</v>
      </c>
      <c r="AA271" s="89">
        <f t="shared" si="156"/>
        <v>1.65557</v>
      </c>
    </row>
    <row r="272" spans="1:27" ht="12.75" hidden="1" customHeight="1" outlineLevel="1" x14ac:dyDescent="0.2">
      <c r="A272" s="99" t="s">
        <v>2675</v>
      </c>
      <c r="B272" s="60" t="s">
        <v>238</v>
      </c>
      <c r="C272" s="40" t="s">
        <v>79</v>
      </c>
      <c r="D272" s="41">
        <v>1327.38</v>
      </c>
      <c r="E272" s="41">
        <v>1228.47</v>
      </c>
      <c r="F272" s="41">
        <v>1185.3900000000001</v>
      </c>
      <c r="G272" s="41">
        <v>1179.6300000000001</v>
      </c>
      <c r="H272" s="41">
        <v>1214.8800000000001</v>
      </c>
      <c r="I272" s="41">
        <v>1324.32</v>
      </c>
      <c r="J272" s="41">
        <v>1476.65</v>
      </c>
      <c r="K272" s="41">
        <v>1828.53</v>
      </c>
      <c r="L272" s="41">
        <v>2067.83</v>
      </c>
      <c r="M272" s="41">
        <v>2113.31</v>
      </c>
      <c r="N272" s="41">
        <v>2127.37</v>
      </c>
      <c r="O272" s="41">
        <v>2168.96</v>
      </c>
      <c r="P272" s="41">
        <v>2156.71</v>
      </c>
      <c r="Q272" s="41">
        <v>2157.14</v>
      </c>
      <c r="R272" s="41">
        <v>2147.9499999999998</v>
      </c>
      <c r="S272" s="41">
        <v>2120.09</v>
      </c>
      <c r="T272" s="41">
        <v>2159.19</v>
      </c>
      <c r="U272" s="41">
        <v>2189.61</v>
      </c>
      <c r="V272" s="41">
        <v>2209.37</v>
      </c>
      <c r="W272" s="41">
        <v>2125.6999999999998</v>
      </c>
      <c r="X272" s="41">
        <v>2023.38</v>
      </c>
      <c r="Y272" s="41">
        <v>1821.08</v>
      </c>
      <c r="Z272" s="41">
        <v>1529.4</v>
      </c>
      <c r="AA272" s="41">
        <v>1450.46</v>
      </c>
    </row>
    <row r="273" spans="1:27" ht="12.75" hidden="1" customHeight="1" outlineLevel="1" x14ac:dyDescent="0.2">
      <c r="A273" s="99" t="s">
        <v>2676</v>
      </c>
      <c r="B273" s="60" t="s">
        <v>90</v>
      </c>
      <c r="C273" s="40" t="s">
        <v>79</v>
      </c>
      <c r="D273" s="41">
        <f>$D$168</f>
        <v>113.12</v>
      </c>
      <c r="E273" s="41">
        <f>$D$168</f>
        <v>113.12</v>
      </c>
      <c r="F273" s="41">
        <f t="shared" ref="F273:AA273" si="157">$D$168</f>
        <v>113.12</v>
      </c>
      <c r="G273" s="41">
        <f t="shared" si="157"/>
        <v>113.12</v>
      </c>
      <c r="H273" s="41">
        <f t="shared" si="157"/>
        <v>113.12</v>
      </c>
      <c r="I273" s="41">
        <f t="shared" si="157"/>
        <v>113.12</v>
      </c>
      <c r="J273" s="41">
        <f t="shared" si="157"/>
        <v>113.12</v>
      </c>
      <c r="K273" s="41">
        <f t="shared" si="157"/>
        <v>113.12</v>
      </c>
      <c r="L273" s="41">
        <f t="shared" si="157"/>
        <v>113.12</v>
      </c>
      <c r="M273" s="41">
        <f t="shared" si="157"/>
        <v>113.12</v>
      </c>
      <c r="N273" s="41">
        <f t="shared" si="157"/>
        <v>113.12</v>
      </c>
      <c r="O273" s="41">
        <f t="shared" si="157"/>
        <v>113.12</v>
      </c>
      <c r="P273" s="41">
        <f t="shared" si="157"/>
        <v>113.12</v>
      </c>
      <c r="Q273" s="41">
        <f t="shared" si="157"/>
        <v>113.12</v>
      </c>
      <c r="R273" s="41">
        <f t="shared" si="157"/>
        <v>113.12</v>
      </c>
      <c r="S273" s="41">
        <f t="shared" si="157"/>
        <v>113.12</v>
      </c>
      <c r="T273" s="41">
        <f t="shared" si="157"/>
        <v>113.12</v>
      </c>
      <c r="U273" s="41">
        <f t="shared" si="157"/>
        <v>113.12</v>
      </c>
      <c r="V273" s="41">
        <f t="shared" si="157"/>
        <v>113.12</v>
      </c>
      <c r="W273" s="41">
        <f t="shared" si="157"/>
        <v>113.12</v>
      </c>
      <c r="X273" s="41">
        <f t="shared" si="157"/>
        <v>113.12</v>
      </c>
      <c r="Y273" s="41">
        <f t="shared" si="157"/>
        <v>113.12</v>
      </c>
      <c r="Z273" s="41">
        <f t="shared" si="157"/>
        <v>113.12</v>
      </c>
      <c r="AA273" s="41">
        <f t="shared" si="157"/>
        <v>113.12</v>
      </c>
    </row>
    <row r="274" spans="1:27" ht="12.75" hidden="1" customHeight="1" outlineLevel="1" x14ac:dyDescent="0.2">
      <c r="A274" s="99" t="s">
        <v>2677</v>
      </c>
      <c r="B274" s="60" t="s">
        <v>83</v>
      </c>
      <c r="C274" s="40" t="s">
        <v>79</v>
      </c>
      <c r="D274" s="41">
        <v>3.72</v>
      </c>
      <c r="E274" s="41">
        <v>3.72</v>
      </c>
      <c r="F274" s="41">
        <v>3.72</v>
      </c>
      <c r="G274" s="41">
        <v>3.72</v>
      </c>
      <c r="H274" s="41">
        <v>3.72</v>
      </c>
      <c r="I274" s="41">
        <v>3.72</v>
      </c>
      <c r="J274" s="41">
        <v>3.72</v>
      </c>
      <c r="K274" s="41">
        <v>3.72</v>
      </c>
      <c r="L274" s="41">
        <v>3.72</v>
      </c>
      <c r="M274" s="41">
        <v>3.72</v>
      </c>
      <c r="N274" s="41">
        <v>3.72</v>
      </c>
      <c r="O274" s="41">
        <v>3.72</v>
      </c>
      <c r="P274" s="41">
        <v>3.72</v>
      </c>
      <c r="Q274" s="41">
        <v>3.72</v>
      </c>
      <c r="R274" s="41">
        <v>3.72</v>
      </c>
      <c r="S274" s="41">
        <v>3.72</v>
      </c>
      <c r="T274" s="41">
        <v>3.72</v>
      </c>
      <c r="U274" s="41">
        <v>3.72</v>
      </c>
      <c r="V274" s="41">
        <v>3.72</v>
      </c>
      <c r="W274" s="41">
        <v>3.72</v>
      </c>
      <c r="X274" s="41">
        <v>3.72</v>
      </c>
      <c r="Y274" s="41">
        <v>3.72</v>
      </c>
      <c r="Z274" s="41">
        <v>3.72</v>
      </c>
      <c r="AA274" s="41">
        <v>3.72</v>
      </c>
    </row>
    <row r="275" spans="1:27" ht="12.75" hidden="1" customHeight="1" outlineLevel="1" x14ac:dyDescent="0.2">
      <c r="A275" s="99" t="s">
        <v>2678</v>
      </c>
      <c r="B275" s="60" t="s">
        <v>81</v>
      </c>
      <c r="C275" s="40" t="s">
        <v>79</v>
      </c>
      <c r="D275" s="41">
        <f>$D$11</f>
        <v>88.27</v>
      </c>
      <c r="E275" s="41">
        <f t="shared" ref="E275:AA275" si="158">$D$11</f>
        <v>88.27</v>
      </c>
      <c r="F275" s="41">
        <f t="shared" si="158"/>
        <v>88.27</v>
      </c>
      <c r="G275" s="41">
        <f t="shared" si="158"/>
        <v>88.27</v>
      </c>
      <c r="H275" s="41">
        <f t="shared" si="158"/>
        <v>88.27</v>
      </c>
      <c r="I275" s="41">
        <f t="shared" si="158"/>
        <v>88.27</v>
      </c>
      <c r="J275" s="41">
        <f t="shared" si="158"/>
        <v>88.27</v>
      </c>
      <c r="K275" s="41">
        <f t="shared" si="158"/>
        <v>88.27</v>
      </c>
      <c r="L275" s="41">
        <f t="shared" si="158"/>
        <v>88.27</v>
      </c>
      <c r="M275" s="41">
        <f t="shared" si="158"/>
        <v>88.27</v>
      </c>
      <c r="N275" s="41">
        <f t="shared" si="158"/>
        <v>88.27</v>
      </c>
      <c r="O275" s="41">
        <f t="shared" si="158"/>
        <v>88.27</v>
      </c>
      <c r="P275" s="41">
        <f t="shared" si="158"/>
        <v>88.27</v>
      </c>
      <c r="Q275" s="41">
        <f t="shared" si="158"/>
        <v>88.27</v>
      </c>
      <c r="R275" s="41">
        <f t="shared" si="158"/>
        <v>88.27</v>
      </c>
      <c r="S275" s="41">
        <f t="shared" si="158"/>
        <v>88.27</v>
      </c>
      <c r="T275" s="41">
        <f t="shared" si="158"/>
        <v>88.27</v>
      </c>
      <c r="U275" s="41">
        <f t="shared" si="158"/>
        <v>88.27</v>
      </c>
      <c r="V275" s="41">
        <f t="shared" si="158"/>
        <v>88.27</v>
      </c>
      <c r="W275" s="41">
        <f t="shared" si="158"/>
        <v>88.27</v>
      </c>
      <c r="X275" s="41">
        <f t="shared" si="158"/>
        <v>88.27</v>
      </c>
      <c r="Y275" s="41">
        <f t="shared" si="158"/>
        <v>88.27</v>
      </c>
      <c r="Z275" s="41">
        <f t="shared" si="158"/>
        <v>88.27</v>
      </c>
      <c r="AA275" s="41">
        <f t="shared" si="158"/>
        <v>88.27</v>
      </c>
    </row>
    <row r="276" spans="1:27" ht="12.75" customHeight="1" collapsed="1" x14ac:dyDescent="0.2">
      <c r="A276" s="98" t="s">
        <v>2679</v>
      </c>
      <c r="B276" s="25" t="str">
        <f>"23"&amp;"."&amp;$B$801&amp;"."&amp;$B$802</f>
        <v>23.01.2024</v>
      </c>
      <c r="C276" s="88" t="s">
        <v>76</v>
      </c>
      <c r="D276" s="89">
        <f>ROUND(((D277+D278+D280+D279)/1000),5)</f>
        <v>1.4316500000000001</v>
      </c>
      <c r="E276" s="89">
        <f>ROUND(((E277+E278+E280+E279)/1000),5)</f>
        <v>1.37714</v>
      </c>
      <c r="F276" s="89">
        <f>ROUND(((F277+F278+F280+F279)/1000),5)</f>
        <v>1.3272600000000001</v>
      </c>
      <c r="G276" s="89">
        <f t="shared" ref="G276:AA276" si="159">ROUND(((G277+G278+G280+G279)/1000),5)</f>
        <v>1.3162100000000001</v>
      </c>
      <c r="H276" s="89">
        <f t="shared" si="159"/>
        <v>1.36833</v>
      </c>
      <c r="I276" s="89">
        <f t="shared" si="159"/>
        <v>1.4511799999999999</v>
      </c>
      <c r="J276" s="89">
        <f t="shared" si="159"/>
        <v>1.6455200000000001</v>
      </c>
      <c r="K276" s="89">
        <f t="shared" si="159"/>
        <v>1.9533199999999999</v>
      </c>
      <c r="L276" s="89">
        <f t="shared" si="159"/>
        <v>2.1497799999999998</v>
      </c>
      <c r="M276" s="89">
        <f t="shared" si="159"/>
        <v>2.2058900000000001</v>
      </c>
      <c r="N276" s="89">
        <f t="shared" si="159"/>
        <v>2.2089099999999999</v>
      </c>
      <c r="O276" s="89">
        <f t="shared" si="159"/>
        <v>2.2717299999999998</v>
      </c>
      <c r="P276" s="89">
        <f t="shared" si="159"/>
        <v>2.2408600000000001</v>
      </c>
      <c r="Q276" s="89">
        <f t="shared" si="159"/>
        <v>2.25482</v>
      </c>
      <c r="R276" s="89">
        <f t="shared" si="159"/>
        <v>2.2532999999999999</v>
      </c>
      <c r="S276" s="89">
        <f t="shared" si="159"/>
        <v>2.2063199999999998</v>
      </c>
      <c r="T276" s="89">
        <f t="shared" si="159"/>
        <v>2.2303899999999999</v>
      </c>
      <c r="U276" s="89">
        <f t="shared" si="159"/>
        <v>2.28281</v>
      </c>
      <c r="V276" s="89">
        <f t="shared" si="159"/>
        <v>2.2876099999999999</v>
      </c>
      <c r="W276" s="89">
        <f t="shared" si="159"/>
        <v>2.2271899999999998</v>
      </c>
      <c r="X276" s="89">
        <f t="shared" si="159"/>
        <v>2.0912899999999999</v>
      </c>
      <c r="Y276" s="89">
        <f t="shared" si="159"/>
        <v>1.9914400000000001</v>
      </c>
      <c r="Z276" s="89">
        <f t="shared" si="159"/>
        <v>1.6994499999999999</v>
      </c>
      <c r="AA276" s="89">
        <f t="shared" si="159"/>
        <v>1.5590299999999999</v>
      </c>
    </row>
    <row r="277" spans="1:27" ht="12.75" hidden="1" customHeight="1" outlineLevel="1" x14ac:dyDescent="0.2">
      <c r="A277" s="99" t="s">
        <v>2680</v>
      </c>
      <c r="B277" s="60" t="s">
        <v>238</v>
      </c>
      <c r="C277" s="40" t="s">
        <v>79</v>
      </c>
      <c r="D277" s="41">
        <v>1226.54</v>
      </c>
      <c r="E277" s="41">
        <v>1172.03</v>
      </c>
      <c r="F277" s="41">
        <v>1122.1500000000001</v>
      </c>
      <c r="G277" s="41">
        <v>1111.0999999999999</v>
      </c>
      <c r="H277" s="41">
        <v>1163.22</v>
      </c>
      <c r="I277" s="41">
        <v>1246.07</v>
      </c>
      <c r="J277" s="41">
        <v>1440.41</v>
      </c>
      <c r="K277" s="41">
        <v>1748.21</v>
      </c>
      <c r="L277" s="41">
        <v>1944.67</v>
      </c>
      <c r="M277" s="41">
        <v>2000.78</v>
      </c>
      <c r="N277" s="41">
        <v>2003.8</v>
      </c>
      <c r="O277" s="41">
        <v>2066.62</v>
      </c>
      <c r="P277" s="41">
        <v>2035.75</v>
      </c>
      <c r="Q277" s="41">
        <v>2049.71</v>
      </c>
      <c r="R277" s="41">
        <v>2048.19</v>
      </c>
      <c r="S277" s="41">
        <v>2001.21</v>
      </c>
      <c r="T277" s="41">
        <v>2025.28</v>
      </c>
      <c r="U277" s="41">
        <v>2077.6999999999998</v>
      </c>
      <c r="V277" s="41">
        <v>2082.5</v>
      </c>
      <c r="W277" s="41">
        <v>2022.08</v>
      </c>
      <c r="X277" s="41">
        <v>1886.18</v>
      </c>
      <c r="Y277" s="41">
        <v>1786.33</v>
      </c>
      <c r="Z277" s="41">
        <v>1494.34</v>
      </c>
      <c r="AA277" s="41">
        <v>1353.92</v>
      </c>
    </row>
    <row r="278" spans="1:27" ht="12.75" hidden="1" customHeight="1" outlineLevel="1" x14ac:dyDescent="0.2">
      <c r="A278" s="99" t="s">
        <v>2681</v>
      </c>
      <c r="B278" s="60" t="s">
        <v>90</v>
      </c>
      <c r="C278" s="40" t="s">
        <v>79</v>
      </c>
      <c r="D278" s="41">
        <f>$D$168</f>
        <v>113.12</v>
      </c>
      <c r="E278" s="41">
        <f>$D$168</f>
        <v>113.12</v>
      </c>
      <c r="F278" s="41">
        <f t="shared" ref="F278:AA278" si="160">$D$168</f>
        <v>113.12</v>
      </c>
      <c r="G278" s="41">
        <f t="shared" si="160"/>
        <v>113.12</v>
      </c>
      <c r="H278" s="41">
        <f t="shared" si="160"/>
        <v>113.12</v>
      </c>
      <c r="I278" s="41">
        <f t="shared" si="160"/>
        <v>113.12</v>
      </c>
      <c r="J278" s="41">
        <f t="shared" si="160"/>
        <v>113.12</v>
      </c>
      <c r="K278" s="41">
        <f t="shared" si="160"/>
        <v>113.12</v>
      </c>
      <c r="L278" s="41">
        <f t="shared" si="160"/>
        <v>113.12</v>
      </c>
      <c r="M278" s="41">
        <f t="shared" si="160"/>
        <v>113.12</v>
      </c>
      <c r="N278" s="41">
        <f t="shared" si="160"/>
        <v>113.12</v>
      </c>
      <c r="O278" s="41">
        <f t="shared" si="160"/>
        <v>113.12</v>
      </c>
      <c r="P278" s="41">
        <f t="shared" si="160"/>
        <v>113.12</v>
      </c>
      <c r="Q278" s="41">
        <f t="shared" si="160"/>
        <v>113.12</v>
      </c>
      <c r="R278" s="41">
        <f t="shared" si="160"/>
        <v>113.12</v>
      </c>
      <c r="S278" s="41">
        <f t="shared" si="160"/>
        <v>113.12</v>
      </c>
      <c r="T278" s="41">
        <f t="shared" si="160"/>
        <v>113.12</v>
      </c>
      <c r="U278" s="41">
        <f t="shared" si="160"/>
        <v>113.12</v>
      </c>
      <c r="V278" s="41">
        <f t="shared" si="160"/>
        <v>113.12</v>
      </c>
      <c r="W278" s="41">
        <f t="shared" si="160"/>
        <v>113.12</v>
      </c>
      <c r="X278" s="41">
        <f t="shared" si="160"/>
        <v>113.12</v>
      </c>
      <c r="Y278" s="41">
        <f t="shared" si="160"/>
        <v>113.12</v>
      </c>
      <c r="Z278" s="41">
        <f t="shared" si="160"/>
        <v>113.12</v>
      </c>
      <c r="AA278" s="41">
        <f t="shared" si="160"/>
        <v>113.12</v>
      </c>
    </row>
    <row r="279" spans="1:27" ht="12.75" hidden="1" customHeight="1" outlineLevel="1" x14ac:dyDescent="0.2">
      <c r="A279" s="99" t="s">
        <v>2682</v>
      </c>
      <c r="B279" s="60" t="s">
        <v>83</v>
      </c>
      <c r="C279" s="40" t="s">
        <v>79</v>
      </c>
      <c r="D279" s="41">
        <v>3.72</v>
      </c>
      <c r="E279" s="41">
        <v>3.72</v>
      </c>
      <c r="F279" s="41">
        <v>3.72</v>
      </c>
      <c r="G279" s="41">
        <v>3.72</v>
      </c>
      <c r="H279" s="41">
        <v>3.72</v>
      </c>
      <c r="I279" s="41">
        <v>3.72</v>
      </c>
      <c r="J279" s="41">
        <v>3.72</v>
      </c>
      <c r="K279" s="41">
        <v>3.72</v>
      </c>
      <c r="L279" s="41">
        <v>3.72</v>
      </c>
      <c r="M279" s="41">
        <v>3.72</v>
      </c>
      <c r="N279" s="41">
        <v>3.72</v>
      </c>
      <c r="O279" s="41">
        <v>3.72</v>
      </c>
      <c r="P279" s="41">
        <v>3.72</v>
      </c>
      <c r="Q279" s="41">
        <v>3.72</v>
      </c>
      <c r="R279" s="41">
        <v>3.72</v>
      </c>
      <c r="S279" s="41">
        <v>3.72</v>
      </c>
      <c r="T279" s="41">
        <v>3.72</v>
      </c>
      <c r="U279" s="41">
        <v>3.72</v>
      </c>
      <c r="V279" s="41">
        <v>3.72</v>
      </c>
      <c r="W279" s="41">
        <v>3.72</v>
      </c>
      <c r="X279" s="41">
        <v>3.72</v>
      </c>
      <c r="Y279" s="41">
        <v>3.72</v>
      </c>
      <c r="Z279" s="41">
        <v>3.72</v>
      </c>
      <c r="AA279" s="41">
        <v>3.72</v>
      </c>
    </row>
    <row r="280" spans="1:27" ht="12.75" hidden="1" customHeight="1" outlineLevel="1" x14ac:dyDescent="0.2">
      <c r="A280" s="99" t="s">
        <v>2683</v>
      </c>
      <c r="B280" s="60" t="s">
        <v>81</v>
      </c>
      <c r="C280" s="40" t="s">
        <v>79</v>
      </c>
      <c r="D280" s="41">
        <f>$D$11</f>
        <v>88.27</v>
      </c>
      <c r="E280" s="41">
        <f t="shared" ref="E280:AA280" si="161">$D$11</f>
        <v>88.27</v>
      </c>
      <c r="F280" s="41">
        <f t="shared" si="161"/>
        <v>88.27</v>
      </c>
      <c r="G280" s="41">
        <f t="shared" si="161"/>
        <v>88.27</v>
      </c>
      <c r="H280" s="41">
        <f t="shared" si="161"/>
        <v>88.27</v>
      </c>
      <c r="I280" s="41">
        <f t="shared" si="161"/>
        <v>88.27</v>
      </c>
      <c r="J280" s="41">
        <f t="shared" si="161"/>
        <v>88.27</v>
      </c>
      <c r="K280" s="41">
        <f t="shared" si="161"/>
        <v>88.27</v>
      </c>
      <c r="L280" s="41">
        <f t="shared" si="161"/>
        <v>88.27</v>
      </c>
      <c r="M280" s="41">
        <f t="shared" si="161"/>
        <v>88.27</v>
      </c>
      <c r="N280" s="41">
        <f t="shared" si="161"/>
        <v>88.27</v>
      </c>
      <c r="O280" s="41">
        <f t="shared" si="161"/>
        <v>88.27</v>
      </c>
      <c r="P280" s="41">
        <f t="shared" si="161"/>
        <v>88.27</v>
      </c>
      <c r="Q280" s="41">
        <f t="shared" si="161"/>
        <v>88.27</v>
      </c>
      <c r="R280" s="41">
        <f t="shared" si="161"/>
        <v>88.27</v>
      </c>
      <c r="S280" s="41">
        <f t="shared" si="161"/>
        <v>88.27</v>
      </c>
      <c r="T280" s="41">
        <f t="shared" si="161"/>
        <v>88.27</v>
      </c>
      <c r="U280" s="41">
        <f t="shared" si="161"/>
        <v>88.27</v>
      </c>
      <c r="V280" s="41">
        <f t="shared" si="161"/>
        <v>88.27</v>
      </c>
      <c r="W280" s="41">
        <f t="shared" si="161"/>
        <v>88.27</v>
      </c>
      <c r="X280" s="41">
        <f t="shared" si="161"/>
        <v>88.27</v>
      </c>
      <c r="Y280" s="41">
        <f t="shared" si="161"/>
        <v>88.27</v>
      </c>
      <c r="Z280" s="41">
        <f t="shared" si="161"/>
        <v>88.27</v>
      </c>
      <c r="AA280" s="41">
        <f t="shared" si="161"/>
        <v>88.27</v>
      </c>
    </row>
    <row r="281" spans="1:27" ht="12.75" customHeight="1" collapsed="1" x14ac:dyDescent="0.2">
      <c r="A281" s="98" t="s">
        <v>2684</v>
      </c>
      <c r="B281" s="25" t="str">
        <f>"24"&amp;"."&amp;$B$801&amp;"."&amp;$B$802</f>
        <v>24.01.2024</v>
      </c>
      <c r="C281" s="88" t="s">
        <v>76</v>
      </c>
      <c r="D281" s="89">
        <f>ROUND(((D282+D283+D285+D284)/1000),5)</f>
        <v>1.4731799999999999</v>
      </c>
      <c r="E281" s="89">
        <f>ROUND(((E282+E283+E285+E284)/1000),5)</f>
        <v>1.39855</v>
      </c>
      <c r="F281" s="89">
        <f>ROUND(((F282+F283+F285+F284)/1000),5)</f>
        <v>1.3698300000000001</v>
      </c>
      <c r="G281" s="89">
        <f t="shared" ref="G281:AA281" si="162">ROUND(((G282+G283+G285+G284)/1000),5)</f>
        <v>1.37605</v>
      </c>
      <c r="H281" s="89">
        <f t="shared" si="162"/>
        <v>1.4209700000000001</v>
      </c>
      <c r="I281" s="89">
        <f t="shared" si="162"/>
        <v>1.48706</v>
      </c>
      <c r="J281" s="89">
        <f t="shared" si="162"/>
        <v>1.71645</v>
      </c>
      <c r="K281" s="89">
        <f t="shared" si="162"/>
        <v>2.0949399999999998</v>
      </c>
      <c r="L281" s="89">
        <f t="shared" si="162"/>
        <v>2.2900700000000001</v>
      </c>
      <c r="M281" s="89">
        <f t="shared" si="162"/>
        <v>2.3278799999999999</v>
      </c>
      <c r="N281" s="89">
        <f t="shared" si="162"/>
        <v>2.3344200000000002</v>
      </c>
      <c r="O281" s="89">
        <f t="shared" si="162"/>
        <v>2.37873</v>
      </c>
      <c r="P281" s="89">
        <f t="shared" si="162"/>
        <v>2.3506499999999999</v>
      </c>
      <c r="Q281" s="89">
        <f t="shared" si="162"/>
        <v>2.3536700000000002</v>
      </c>
      <c r="R281" s="89">
        <f t="shared" si="162"/>
        <v>2.3468800000000001</v>
      </c>
      <c r="S281" s="89">
        <f t="shared" si="162"/>
        <v>2.3096700000000001</v>
      </c>
      <c r="T281" s="89">
        <f t="shared" si="162"/>
        <v>2.33264</v>
      </c>
      <c r="U281" s="89">
        <f t="shared" si="162"/>
        <v>2.3311799999999998</v>
      </c>
      <c r="V281" s="89">
        <f t="shared" si="162"/>
        <v>2.3329800000000001</v>
      </c>
      <c r="W281" s="89">
        <f t="shared" si="162"/>
        <v>2.27969</v>
      </c>
      <c r="X281" s="89">
        <f t="shared" si="162"/>
        <v>2.2495699999999998</v>
      </c>
      <c r="Y281" s="89">
        <f t="shared" si="162"/>
        <v>2.0226500000000001</v>
      </c>
      <c r="Z281" s="89">
        <f t="shared" si="162"/>
        <v>1.72149</v>
      </c>
      <c r="AA281" s="89">
        <f t="shared" si="162"/>
        <v>1.6441300000000001</v>
      </c>
    </row>
    <row r="282" spans="1:27" ht="12.75" hidden="1" customHeight="1" outlineLevel="1" x14ac:dyDescent="0.2">
      <c r="A282" s="99" t="s">
        <v>2685</v>
      </c>
      <c r="B282" s="60" t="s">
        <v>238</v>
      </c>
      <c r="C282" s="40" t="s">
        <v>79</v>
      </c>
      <c r="D282" s="41">
        <v>1268.07</v>
      </c>
      <c r="E282" s="41">
        <v>1193.44</v>
      </c>
      <c r="F282" s="41">
        <v>1164.72</v>
      </c>
      <c r="G282" s="41">
        <v>1170.94</v>
      </c>
      <c r="H282" s="41">
        <v>1215.8599999999999</v>
      </c>
      <c r="I282" s="41">
        <v>1281.95</v>
      </c>
      <c r="J282" s="41">
        <v>1511.34</v>
      </c>
      <c r="K282" s="41">
        <v>1889.83</v>
      </c>
      <c r="L282" s="41">
        <v>2084.96</v>
      </c>
      <c r="M282" s="41">
        <v>2122.77</v>
      </c>
      <c r="N282" s="41">
        <v>2129.31</v>
      </c>
      <c r="O282" s="41">
        <v>2173.62</v>
      </c>
      <c r="P282" s="41">
        <v>2145.54</v>
      </c>
      <c r="Q282" s="41">
        <v>2148.56</v>
      </c>
      <c r="R282" s="41">
        <v>2141.77</v>
      </c>
      <c r="S282" s="41">
        <v>2104.56</v>
      </c>
      <c r="T282" s="41">
        <v>2127.5300000000002</v>
      </c>
      <c r="U282" s="41">
        <v>2126.0700000000002</v>
      </c>
      <c r="V282" s="41">
        <v>2127.87</v>
      </c>
      <c r="W282" s="41">
        <v>2074.58</v>
      </c>
      <c r="X282" s="41">
        <v>2044.46</v>
      </c>
      <c r="Y282" s="41">
        <v>1817.54</v>
      </c>
      <c r="Z282" s="41">
        <v>1516.38</v>
      </c>
      <c r="AA282" s="41">
        <v>1439.02</v>
      </c>
    </row>
    <row r="283" spans="1:27" ht="12.75" hidden="1" customHeight="1" outlineLevel="1" x14ac:dyDescent="0.2">
      <c r="A283" s="99" t="s">
        <v>2686</v>
      </c>
      <c r="B283" s="60" t="s">
        <v>90</v>
      </c>
      <c r="C283" s="40" t="s">
        <v>79</v>
      </c>
      <c r="D283" s="41">
        <f>$D$168</f>
        <v>113.12</v>
      </c>
      <c r="E283" s="41">
        <f>$D$168</f>
        <v>113.12</v>
      </c>
      <c r="F283" s="41">
        <f t="shared" ref="F283:AA283" si="163">$D$168</f>
        <v>113.12</v>
      </c>
      <c r="G283" s="41">
        <f t="shared" si="163"/>
        <v>113.12</v>
      </c>
      <c r="H283" s="41">
        <f t="shared" si="163"/>
        <v>113.12</v>
      </c>
      <c r="I283" s="41">
        <f t="shared" si="163"/>
        <v>113.12</v>
      </c>
      <c r="J283" s="41">
        <f t="shared" si="163"/>
        <v>113.12</v>
      </c>
      <c r="K283" s="41">
        <f t="shared" si="163"/>
        <v>113.12</v>
      </c>
      <c r="L283" s="41">
        <f t="shared" si="163"/>
        <v>113.12</v>
      </c>
      <c r="M283" s="41">
        <f t="shared" si="163"/>
        <v>113.12</v>
      </c>
      <c r="N283" s="41">
        <f t="shared" si="163"/>
        <v>113.12</v>
      </c>
      <c r="O283" s="41">
        <f t="shared" si="163"/>
        <v>113.12</v>
      </c>
      <c r="P283" s="41">
        <f t="shared" si="163"/>
        <v>113.12</v>
      </c>
      <c r="Q283" s="41">
        <f t="shared" si="163"/>
        <v>113.12</v>
      </c>
      <c r="R283" s="41">
        <f t="shared" si="163"/>
        <v>113.12</v>
      </c>
      <c r="S283" s="41">
        <f t="shared" si="163"/>
        <v>113.12</v>
      </c>
      <c r="T283" s="41">
        <f t="shared" si="163"/>
        <v>113.12</v>
      </c>
      <c r="U283" s="41">
        <f t="shared" si="163"/>
        <v>113.12</v>
      </c>
      <c r="V283" s="41">
        <f t="shared" si="163"/>
        <v>113.12</v>
      </c>
      <c r="W283" s="41">
        <f t="shared" si="163"/>
        <v>113.12</v>
      </c>
      <c r="X283" s="41">
        <f t="shared" si="163"/>
        <v>113.12</v>
      </c>
      <c r="Y283" s="41">
        <f t="shared" si="163"/>
        <v>113.12</v>
      </c>
      <c r="Z283" s="41">
        <f t="shared" si="163"/>
        <v>113.12</v>
      </c>
      <c r="AA283" s="41">
        <f t="shared" si="163"/>
        <v>113.12</v>
      </c>
    </row>
    <row r="284" spans="1:27" ht="12.75" hidden="1" customHeight="1" outlineLevel="1" x14ac:dyDescent="0.2">
      <c r="A284" s="99" t="s">
        <v>2687</v>
      </c>
      <c r="B284" s="60" t="s">
        <v>83</v>
      </c>
      <c r="C284" s="40" t="s">
        <v>79</v>
      </c>
      <c r="D284" s="41">
        <v>3.72</v>
      </c>
      <c r="E284" s="41">
        <v>3.72</v>
      </c>
      <c r="F284" s="41">
        <v>3.72</v>
      </c>
      <c r="G284" s="41">
        <v>3.72</v>
      </c>
      <c r="H284" s="41">
        <v>3.72</v>
      </c>
      <c r="I284" s="41">
        <v>3.72</v>
      </c>
      <c r="J284" s="41">
        <v>3.72</v>
      </c>
      <c r="K284" s="41">
        <v>3.72</v>
      </c>
      <c r="L284" s="41">
        <v>3.72</v>
      </c>
      <c r="M284" s="41">
        <v>3.72</v>
      </c>
      <c r="N284" s="41">
        <v>3.72</v>
      </c>
      <c r="O284" s="41">
        <v>3.72</v>
      </c>
      <c r="P284" s="41">
        <v>3.72</v>
      </c>
      <c r="Q284" s="41">
        <v>3.72</v>
      </c>
      <c r="R284" s="41">
        <v>3.72</v>
      </c>
      <c r="S284" s="41">
        <v>3.72</v>
      </c>
      <c r="T284" s="41">
        <v>3.72</v>
      </c>
      <c r="U284" s="41">
        <v>3.72</v>
      </c>
      <c r="V284" s="41">
        <v>3.72</v>
      </c>
      <c r="W284" s="41">
        <v>3.72</v>
      </c>
      <c r="X284" s="41">
        <v>3.72</v>
      </c>
      <c r="Y284" s="41">
        <v>3.72</v>
      </c>
      <c r="Z284" s="41">
        <v>3.72</v>
      </c>
      <c r="AA284" s="41">
        <v>3.72</v>
      </c>
    </row>
    <row r="285" spans="1:27" ht="12.75" hidden="1" customHeight="1" outlineLevel="1" x14ac:dyDescent="0.2">
      <c r="A285" s="99" t="s">
        <v>2688</v>
      </c>
      <c r="B285" s="60" t="s">
        <v>81</v>
      </c>
      <c r="C285" s="40" t="s">
        <v>79</v>
      </c>
      <c r="D285" s="41">
        <f>$D$11</f>
        <v>88.27</v>
      </c>
      <c r="E285" s="41">
        <f t="shared" ref="E285:AA285" si="164">$D$11</f>
        <v>88.27</v>
      </c>
      <c r="F285" s="41">
        <f t="shared" si="164"/>
        <v>88.27</v>
      </c>
      <c r="G285" s="41">
        <f t="shared" si="164"/>
        <v>88.27</v>
      </c>
      <c r="H285" s="41">
        <f t="shared" si="164"/>
        <v>88.27</v>
      </c>
      <c r="I285" s="41">
        <f t="shared" si="164"/>
        <v>88.27</v>
      </c>
      <c r="J285" s="41">
        <f t="shared" si="164"/>
        <v>88.27</v>
      </c>
      <c r="K285" s="41">
        <f t="shared" si="164"/>
        <v>88.27</v>
      </c>
      <c r="L285" s="41">
        <f t="shared" si="164"/>
        <v>88.27</v>
      </c>
      <c r="M285" s="41">
        <f t="shared" si="164"/>
        <v>88.27</v>
      </c>
      <c r="N285" s="41">
        <f t="shared" si="164"/>
        <v>88.27</v>
      </c>
      <c r="O285" s="41">
        <f t="shared" si="164"/>
        <v>88.27</v>
      </c>
      <c r="P285" s="41">
        <f t="shared" si="164"/>
        <v>88.27</v>
      </c>
      <c r="Q285" s="41">
        <f t="shared" si="164"/>
        <v>88.27</v>
      </c>
      <c r="R285" s="41">
        <f t="shared" si="164"/>
        <v>88.27</v>
      </c>
      <c r="S285" s="41">
        <f t="shared" si="164"/>
        <v>88.27</v>
      </c>
      <c r="T285" s="41">
        <f t="shared" si="164"/>
        <v>88.27</v>
      </c>
      <c r="U285" s="41">
        <f t="shared" si="164"/>
        <v>88.27</v>
      </c>
      <c r="V285" s="41">
        <f t="shared" si="164"/>
        <v>88.27</v>
      </c>
      <c r="W285" s="41">
        <f t="shared" si="164"/>
        <v>88.27</v>
      </c>
      <c r="X285" s="41">
        <f t="shared" si="164"/>
        <v>88.27</v>
      </c>
      <c r="Y285" s="41">
        <f t="shared" si="164"/>
        <v>88.27</v>
      </c>
      <c r="Z285" s="41">
        <f t="shared" si="164"/>
        <v>88.27</v>
      </c>
      <c r="AA285" s="41">
        <f t="shared" si="164"/>
        <v>88.27</v>
      </c>
    </row>
    <row r="286" spans="1:27" ht="12.75" customHeight="1" collapsed="1" x14ac:dyDescent="0.2">
      <c r="A286" s="98" t="s">
        <v>2689</v>
      </c>
      <c r="B286" s="25" t="str">
        <f>"25"&amp;"."&amp;$B$801&amp;"."&amp;$B$802</f>
        <v>25.01.2024</v>
      </c>
      <c r="C286" s="88" t="s">
        <v>76</v>
      </c>
      <c r="D286" s="89">
        <f>ROUND(((D287+D288+D290+D289)/1000),5)</f>
        <v>1.49769</v>
      </c>
      <c r="E286" s="89">
        <f>ROUND(((E287+E288+E290+E289)/1000),5)</f>
        <v>1.43248</v>
      </c>
      <c r="F286" s="89">
        <f>ROUND(((F287+F288+F290+F289)/1000),5)</f>
        <v>1.3947700000000001</v>
      </c>
      <c r="G286" s="89">
        <f t="shared" ref="G286:AA286" si="165">ROUND(((G287+G288+G290+G289)/1000),5)</f>
        <v>1.3969</v>
      </c>
      <c r="H286" s="89">
        <f t="shared" si="165"/>
        <v>1.43587</v>
      </c>
      <c r="I286" s="89">
        <f t="shared" si="165"/>
        <v>1.5604899999999999</v>
      </c>
      <c r="J286" s="89">
        <f t="shared" si="165"/>
        <v>1.7793699999999999</v>
      </c>
      <c r="K286" s="89">
        <f t="shared" si="165"/>
        <v>2.0639400000000001</v>
      </c>
      <c r="L286" s="89">
        <f t="shared" si="165"/>
        <v>2.26227</v>
      </c>
      <c r="M286" s="89">
        <f t="shared" si="165"/>
        <v>2.31433</v>
      </c>
      <c r="N286" s="89">
        <f t="shared" si="165"/>
        <v>2.3313899999999999</v>
      </c>
      <c r="O286" s="89">
        <f t="shared" si="165"/>
        <v>2.3606799999999999</v>
      </c>
      <c r="P286" s="89">
        <f t="shared" si="165"/>
        <v>2.3376700000000001</v>
      </c>
      <c r="Q286" s="89">
        <f t="shared" si="165"/>
        <v>2.3536800000000002</v>
      </c>
      <c r="R286" s="89">
        <f t="shared" si="165"/>
        <v>2.3379699999999999</v>
      </c>
      <c r="S286" s="89">
        <f t="shared" si="165"/>
        <v>2.2931300000000001</v>
      </c>
      <c r="T286" s="89">
        <f t="shared" si="165"/>
        <v>2.3358300000000001</v>
      </c>
      <c r="U286" s="89">
        <f t="shared" si="165"/>
        <v>2.34537</v>
      </c>
      <c r="V286" s="89">
        <f t="shared" si="165"/>
        <v>2.3601700000000001</v>
      </c>
      <c r="W286" s="89">
        <f t="shared" si="165"/>
        <v>2.3127300000000002</v>
      </c>
      <c r="X286" s="89">
        <f t="shared" si="165"/>
        <v>2.1609699999999998</v>
      </c>
      <c r="Y286" s="89">
        <f t="shared" si="165"/>
        <v>1.9939899999999999</v>
      </c>
      <c r="Z286" s="89">
        <f t="shared" si="165"/>
        <v>1.7292099999999999</v>
      </c>
      <c r="AA286" s="89">
        <f t="shared" si="165"/>
        <v>1.62025</v>
      </c>
    </row>
    <row r="287" spans="1:27" ht="12.75" hidden="1" customHeight="1" outlineLevel="1" x14ac:dyDescent="0.2">
      <c r="A287" s="99" t="s">
        <v>2690</v>
      </c>
      <c r="B287" s="60" t="s">
        <v>238</v>
      </c>
      <c r="C287" s="40" t="s">
        <v>79</v>
      </c>
      <c r="D287" s="41">
        <v>1292.58</v>
      </c>
      <c r="E287" s="41">
        <v>1227.3699999999999</v>
      </c>
      <c r="F287" s="41">
        <v>1189.6600000000001</v>
      </c>
      <c r="G287" s="41">
        <v>1191.79</v>
      </c>
      <c r="H287" s="41">
        <v>1230.76</v>
      </c>
      <c r="I287" s="41">
        <v>1355.38</v>
      </c>
      <c r="J287" s="41">
        <v>1574.26</v>
      </c>
      <c r="K287" s="41">
        <v>1858.83</v>
      </c>
      <c r="L287" s="41">
        <v>2057.16</v>
      </c>
      <c r="M287" s="41">
        <v>2109.2199999999998</v>
      </c>
      <c r="N287" s="41">
        <v>2126.2800000000002</v>
      </c>
      <c r="O287" s="41">
        <v>2155.5700000000002</v>
      </c>
      <c r="P287" s="41">
        <v>2132.56</v>
      </c>
      <c r="Q287" s="41">
        <v>2148.5700000000002</v>
      </c>
      <c r="R287" s="41">
        <v>2132.86</v>
      </c>
      <c r="S287" s="41">
        <v>2088.02</v>
      </c>
      <c r="T287" s="41">
        <v>2130.7199999999998</v>
      </c>
      <c r="U287" s="41">
        <v>2140.2600000000002</v>
      </c>
      <c r="V287" s="41">
        <v>2155.06</v>
      </c>
      <c r="W287" s="41">
        <v>2107.62</v>
      </c>
      <c r="X287" s="41">
        <v>1955.86</v>
      </c>
      <c r="Y287" s="41">
        <v>1788.88</v>
      </c>
      <c r="Z287" s="41">
        <v>1524.1</v>
      </c>
      <c r="AA287" s="41">
        <v>1415.14</v>
      </c>
    </row>
    <row r="288" spans="1:27" ht="12.75" hidden="1" customHeight="1" outlineLevel="1" x14ac:dyDescent="0.2">
      <c r="A288" s="99" t="s">
        <v>2691</v>
      </c>
      <c r="B288" s="60" t="s">
        <v>90</v>
      </c>
      <c r="C288" s="40" t="s">
        <v>79</v>
      </c>
      <c r="D288" s="41">
        <f>$D$168</f>
        <v>113.12</v>
      </c>
      <c r="E288" s="41">
        <f>$D$168</f>
        <v>113.12</v>
      </c>
      <c r="F288" s="41">
        <f t="shared" ref="F288:AA288" si="166">$D$168</f>
        <v>113.12</v>
      </c>
      <c r="G288" s="41">
        <f t="shared" si="166"/>
        <v>113.12</v>
      </c>
      <c r="H288" s="41">
        <f t="shared" si="166"/>
        <v>113.12</v>
      </c>
      <c r="I288" s="41">
        <f t="shared" si="166"/>
        <v>113.12</v>
      </c>
      <c r="J288" s="41">
        <f t="shared" si="166"/>
        <v>113.12</v>
      </c>
      <c r="K288" s="41">
        <f t="shared" si="166"/>
        <v>113.12</v>
      </c>
      <c r="L288" s="41">
        <f t="shared" si="166"/>
        <v>113.12</v>
      </c>
      <c r="M288" s="41">
        <f t="shared" si="166"/>
        <v>113.12</v>
      </c>
      <c r="N288" s="41">
        <f t="shared" si="166"/>
        <v>113.12</v>
      </c>
      <c r="O288" s="41">
        <f t="shared" si="166"/>
        <v>113.12</v>
      </c>
      <c r="P288" s="41">
        <f t="shared" si="166"/>
        <v>113.12</v>
      </c>
      <c r="Q288" s="41">
        <f t="shared" si="166"/>
        <v>113.12</v>
      </c>
      <c r="R288" s="41">
        <f t="shared" si="166"/>
        <v>113.12</v>
      </c>
      <c r="S288" s="41">
        <f t="shared" si="166"/>
        <v>113.12</v>
      </c>
      <c r="T288" s="41">
        <f t="shared" si="166"/>
        <v>113.12</v>
      </c>
      <c r="U288" s="41">
        <f t="shared" si="166"/>
        <v>113.12</v>
      </c>
      <c r="V288" s="41">
        <f t="shared" si="166"/>
        <v>113.12</v>
      </c>
      <c r="W288" s="41">
        <f t="shared" si="166"/>
        <v>113.12</v>
      </c>
      <c r="X288" s="41">
        <f t="shared" si="166"/>
        <v>113.12</v>
      </c>
      <c r="Y288" s="41">
        <f t="shared" si="166"/>
        <v>113.12</v>
      </c>
      <c r="Z288" s="41">
        <f t="shared" si="166"/>
        <v>113.12</v>
      </c>
      <c r="AA288" s="41">
        <f t="shared" si="166"/>
        <v>113.12</v>
      </c>
    </row>
    <row r="289" spans="1:27" ht="12.75" hidden="1" customHeight="1" outlineLevel="1" x14ac:dyDescent="0.2">
      <c r="A289" s="99" t="s">
        <v>2692</v>
      </c>
      <c r="B289" s="60" t="s">
        <v>83</v>
      </c>
      <c r="C289" s="40" t="s">
        <v>79</v>
      </c>
      <c r="D289" s="41">
        <v>3.72</v>
      </c>
      <c r="E289" s="41">
        <v>3.72</v>
      </c>
      <c r="F289" s="41">
        <v>3.72</v>
      </c>
      <c r="G289" s="41">
        <v>3.72</v>
      </c>
      <c r="H289" s="41">
        <v>3.72</v>
      </c>
      <c r="I289" s="41">
        <v>3.72</v>
      </c>
      <c r="J289" s="41">
        <v>3.72</v>
      </c>
      <c r="K289" s="41">
        <v>3.72</v>
      </c>
      <c r="L289" s="41">
        <v>3.72</v>
      </c>
      <c r="M289" s="41">
        <v>3.72</v>
      </c>
      <c r="N289" s="41">
        <v>3.72</v>
      </c>
      <c r="O289" s="41">
        <v>3.72</v>
      </c>
      <c r="P289" s="41">
        <v>3.72</v>
      </c>
      <c r="Q289" s="41">
        <v>3.72</v>
      </c>
      <c r="R289" s="41">
        <v>3.72</v>
      </c>
      <c r="S289" s="41">
        <v>3.72</v>
      </c>
      <c r="T289" s="41">
        <v>3.72</v>
      </c>
      <c r="U289" s="41">
        <v>3.72</v>
      </c>
      <c r="V289" s="41">
        <v>3.72</v>
      </c>
      <c r="W289" s="41">
        <v>3.72</v>
      </c>
      <c r="X289" s="41">
        <v>3.72</v>
      </c>
      <c r="Y289" s="41">
        <v>3.72</v>
      </c>
      <c r="Z289" s="41">
        <v>3.72</v>
      </c>
      <c r="AA289" s="41">
        <v>3.72</v>
      </c>
    </row>
    <row r="290" spans="1:27" ht="12.75" hidden="1" customHeight="1" outlineLevel="1" x14ac:dyDescent="0.2">
      <c r="A290" s="99" t="s">
        <v>2693</v>
      </c>
      <c r="B290" s="60" t="s">
        <v>81</v>
      </c>
      <c r="C290" s="40" t="s">
        <v>79</v>
      </c>
      <c r="D290" s="41">
        <f>$D$11</f>
        <v>88.27</v>
      </c>
      <c r="E290" s="41">
        <f t="shared" ref="E290:AA290" si="167">$D$11</f>
        <v>88.27</v>
      </c>
      <c r="F290" s="41">
        <f t="shared" si="167"/>
        <v>88.27</v>
      </c>
      <c r="G290" s="41">
        <f t="shared" si="167"/>
        <v>88.27</v>
      </c>
      <c r="H290" s="41">
        <f t="shared" si="167"/>
        <v>88.27</v>
      </c>
      <c r="I290" s="41">
        <f t="shared" si="167"/>
        <v>88.27</v>
      </c>
      <c r="J290" s="41">
        <f t="shared" si="167"/>
        <v>88.27</v>
      </c>
      <c r="K290" s="41">
        <f t="shared" si="167"/>
        <v>88.27</v>
      </c>
      <c r="L290" s="41">
        <f t="shared" si="167"/>
        <v>88.27</v>
      </c>
      <c r="M290" s="41">
        <f t="shared" si="167"/>
        <v>88.27</v>
      </c>
      <c r="N290" s="41">
        <f t="shared" si="167"/>
        <v>88.27</v>
      </c>
      <c r="O290" s="41">
        <f t="shared" si="167"/>
        <v>88.27</v>
      </c>
      <c r="P290" s="41">
        <f t="shared" si="167"/>
        <v>88.27</v>
      </c>
      <c r="Q290" s="41">
        <f t="shared" si="167"/>
        <v>88.27</v>
      </c>
      <c r="R290" s="41">
        <f t="shared" si="167"/>
        <v>88.27</v>
      </c>
      <c r="S290" s="41">
        <f t="shared" si="167"/>
        <v>88.27</v>
      </c>
      <c r="T290" s="41">
        <f t="shared" si="167"/>
        <v>88.27</v>
      </c>
      <c r="U290" s="41">
        <f t="shared" si="167"/>
        <v>88.27</v>
      </c>
      <c r="V290" s="41">
        <f t="shared" si="167"/>
        <v>88.27</v>
      </c>
      <c r="W290" s="41">
        <f t="shared" si="167"/>
        <v>88.27</v>
      </c>
      <c r="X290" s="41">
        <f t="shared" si="167"/>
        <v>88.27</v>
      </c>
      <c r="Y290" s="41">
        <f t="shared" si="167"/>
        <v>88.27</v>
      </c>
      <c r="Z290" s="41">
        <f t="shared" si="167"/>
        <v>88.27</v>
      </c>
      <c r="AA290" s="41">
        <f t="shared" si="167"/>
        <v>88.27</v>
      </c>
    </row>
    <row r="291" spans="1:27" ht="12.75" customHeight="1" collapsed="1" x14ac:dyDescent="0.2">
      <c r="A291" s="98" t="s">
        <v>2694</v>
      </c>
      <c r="B291" s="25" t="str">
        <f>"26"&amp;"."&amp;$B$801&amp;"."&amp;$B$802</f>
        <v>26.01.2024</v>
      </c>
      <c r="C291" s="88" t="s">
        <v>76</v>
      </c>
      <c r="D291" s="89">
        <f>ROUND(((D292+D293+D295+D294)/1000),5)</f>
        <v>1.4796199999999999</v>
      </c>
      <c r="E291" s="89">
        <f>ROUND(((E292+E293+E295+E294)/1000),5)</f>
        <v>1.39395</v>
      </c>
      <c r="F291" s="89">
        <f>ROUND(((F292+F293+F295+F294)/1000),5)</f>
        <v>1.37985</v>
      </c>
      <c r="G291" s="89">
        <f t="shared" ref="G291:AA291" si="168">ROUND(((G292+G293+G295+G294)/1000),5)</f>
        <v>1.3810800000000001</v>
      </c>
      <c r="H291" s="89">
        <f t="shared" si="168"/>
        <v>1.3990100000000001</v>
      </c>
      <c r="I291" s="89">
        <f t="shared" si="168"/>
        <v>1.52386</v>
      </c>
      <c r="J291" s="89">
        <f t="shared" si="168"/>
        <v>1.6803900000000001</v>
      </c>
      <c r="K291" s="89">
        <f t="shared" si="168"/>
        <v>2.0558299999999998</v>
      </c>
      <c r="L291" s="89">
        <f t="shared" si="168"/>
        <v>2.2273900000000002</v>
      </c>
      <c r="M291" s="89">
        <f t="shared" si="168"/>
        <v>2.2419699999999998</v>
      </c>
      <c r="N291" s="89">
        <f t="shared" si="168"/>
        <v>2.2566799999999998</v>
      </c>
      <c r="O291" s="89">
        <f t="shared" si="168"/>
        <v>2.31094</v>
      </c>
      <c r="P291" s="89">
        <f t="shared" si="168"/>
        <v>2.2900800000000001</v>
      </c>
      <c r="Q291" s="89">
        <f t="shared" si="168"/>
        <v>2.2991000000000001</v>
      </c>
      <c r="R291" s="89">
        <f t="shared" si="168"/>
        <v>2.30071</v>
      </c>
      <c r="S291" s="89">
        <f t="shared" si="168"/>
        <v>2.2425899999999999</v>
      </c>
      <c r="T291" s="89">
        <f t="shared" si="168"/>
        <v>2.2403200000000001</v>
      </c>
      <c r="U291" s="89">
        <f t="shared" si="168"/>
        <v>2.2530100000000002</v>
      </c>
      <c r="V291" s="89">
        <f t="shared" si="168"/>
        <v>2.2256800000000001</v>
      </c>
      <c r="W291" s="89">
        <f t="shared" si="168"/>
        <v>2.2464599999999999</v>
      </c>
      <c r="X291" s="89">
        <f t="shared" si="168"/>
        <v>2.11992</v>
      </c>
      <c r="Y291" s="89">
        <f t="shared" si="168"/>
        <v>1.99655</v>
      </c>
      <c r="Z291" s="89">
        <f t="shared" si="168"/>
        <v>1.7121299999999999</v>
      </c>
      <c r="AA291" s="89">
        <f t="shared" si="168"/>
        <v>1.6579999999999999</v>
      </c>
    </row>
    <row r="292" spans="1:27" ht="12.75" hidden="1" customHeight="1" outlineLevel="1" x14ac:dyDescent="0.2">
      <c r="A292" s="99" t="s">
        <v>2695</v>
      </c>
      <c r="B292" s="60" t="s">
        <v>238</v>
      </c>
      <c r="C292" s="40" t="s">
        <v>79</v>
      </c>
      <c r="D292" s="41">
        <v>1274.51</v>
      </c>
      <c r="E292" s="41">
        <v>1188.8399999999999</v>
      </c>
      <c r="F292" s="41">
        <v>1174.74</v>
      </c>
      <c r="G292" s="41">
        <v>1175.97</v>
      </c>
      <c r="H292" s="41">
        <v>1193.9000000000001</v>
      </c>
      <c r="I292" s="41">
        <v>1318.75</v>
      </c>
      <c r="J292" s="41">
        <v>1475.28</v>
      </c>
      <c r="K292" s="41">
        <v>1850.72</v>
      </c>
      <c r="L292" s="41">
        <v>2022.28</v>
      </c>
      <c r="M292" s="41">
        <v>2036.86</v>
      </c>
      <c r="N292" s="41">
        <v>2051.5700000000002</v>
      </c>
      <c r="O292" s="41">
        <v>2105.83</v>
      </c>
      <c r="P292" s="41">
        <v>2084.9699999999998</v>
      </c>
      <c r="Q292" s="41">
        <v>2093.9899999999998</v>
      </c>
      <c r="R292" s="41">
        <v>2095.6</v>
      </c>
      <c r="S292" s="41">
        <v>2037.48</v>
      </c>
      <c r="T292" s="41">
        <v>2035.21</v>
      </c>
      <c r="U292" s="41">
        <v>2047.9</v>
      </c>
      <c r="V292" s="41">
        <v>2020.57</v>
      </c>
      <c r="W292" s="41">
        <v>2041.35</v>
      </c>
      <c r="X292" s="41">
        <v>1914.81</v>
      </c>
      <c r="Y292" s="41">
        <v>1791.44</v>
      </c>
      <c r="Z292" s="41">
        <v>1507.02</v>
      </c>
      <c r="AA292" s="41">
        <v>1452.89</v>
      </c>
    </row>
    <row r="293" spans="1:27" ht="12.75" hidden="1" customHeight="1" outlineLevel="1" x14ac:dyDescent="0.2">
      <c r="A293" s="99" t="s">
        <v>2696</v>
      </c>
      <c r="B293" s="60" t="s">
        <v>90</v>
      </c>
      <c r="C293" s="40" t="s">
        <v>79</v>
      </c>
      <c r="D293" s="41">
        <f>$D$168</f>
        <v>113.12</v>
      </c>
      <c r="E293" s="41">
        <f>$D$168</f>
        <v>113.12</v>
      </c>
      <c r="F293" s="41">
        <f t="shared" ref="F293:AA293" si="169">$D$168</f>
        <v>113.12</v>
      </c>
      <c r="G293" s="41">
        <f t="shared" si="169"/>
        <v>113.12</v>
      </c>
      <c r="H293" s="41">
        <f t="shared" si="169"/>
        <v>113.12</v>
      </c>
      <c r="I293" s="41">
        <f t="shared" si="169"/>
        <v>113.12</v>
      </c>
      <c r="J293" s="41">
        <f t="shared" si="169"/>
        <v>113.12</v>
      </c>
      <c r="K293" s="41">
        <f t="shared" si="169"/>
        <v>113.12</v>
      </c>
      <c r="L293" s="41">
        <f t="shared" si="169"/>
        <v>113.12</v>
      </c>
      <c r="M293" s="41">
        <f t="shared" si="169"/>
        <v>113.12</v>
      </c>
      <c r="N293" s="41">
        <f t="shared" si="169"/>
        <v>113.12</v>
      </c>
      <c r="O293" s="41">
        <f t="shared" si="169"/>
        <v>113.12</v>
      </c>
      <c r="P293" s="41">
        <f t="shared" si="169"/>
        <v>113.12</v>
      </c>
      <c r="Q293" s="41">
        <f t="shared" si="169"/>
        <v>113.12</v>
      </c>
      <c r="R293" s="41">
        <f t="shared" si="169"/>
        <v>113.12</v>
      </c>
      <c r="S293" s="41">
        <f t="shared" si="169"/>
        <v>113.12</v>
      </c>
      <c r="T293" s="41">
        <f t="shared" si="169"/>
        <v>113.12</v>
      </c>
      <c r="U293" s="41">
        <f t="shared" si="169"/>
        <v>113.12</v>
      </c>
      <c r="V293" s="41">
        <f t="shared" si="169"/>
        <v>113.12</v>
      </c>
      <c r="W293" s="41">
        <f t="shared" si="169"/>
        <v>113.12</v>
      </c>
      <c r="X293" s="41">
        <f t="shared" si="169"/>
        <v>113.12</v>
      </c>
      <c r="Y293" s="41">
        <f t="shared" si="169"/>
        <v>113.12</v>
      </c>
      <c r="Z293" s="41">
        <f t="shared" si="169"/>
        <v>113.12</v>
      </c>
      <c r="AA293" s="41">
        <f t="shared" si="169"/>
        <v>113.12</v>
      </c>
    </row>
    <row r="294" spans="1:27" ht="12.75" hidden="1" customHeight="1" outlineLevel="1" x14ac:dyDescent="0.2">
      <c r="A294" s="99" t="s">
        <v>2697</v>
      </c>
      <c r="B294" s="60" t="s">
        <v>83</v>
      </c>
      <c r="C294" s="40" t="s">
        <v>79</v>
      </c>
      <c r="D294" s="41">
        <v>3.72</v>
      </c>
      <c r="E294" s="41">
        <v>3.72</v>
      </c>
      <c r="F294" s="41">
        <v>3.72</v>
      </c>
      <c r="G294" s="41">
        <v>3.72</v>
      </c>
      <c r="H294" s="41">
        <v>3.72</v>
      </c>
      <c r="I294" s="41">
        <v>3.72</v>
      </c>
      <c r="J294" s="41">
        <v>3.72</v>
      </c>
      <c r="K294" s="41">
        <v>3.72</v>
      </c>
      <c r="L294" s="41">
        <v>3.72</v>
      </c>
      <c r="M294" s="41">
        <v>3.72</v>
      </c>
      <c r="N294" s="41">
        <v>3.72</v>
      </c>
      <c r="O294" s="41">
        <v>3.72</v>
      </c>
      <c r="P294" s="41">
        <v>3.72</v>
      </c>
      <c r="Q294" s="41">
        <v>3.72</v>
      </c>
      <c r="R294" s="41">
        <v>3.72</v>
      </c>
      <c r="S294" s="41">
        <v>3.72</v>
      </c>
      <c r="T294" s="41">
        <v>3.72</v>
      </c>
      <c r="U294" s="41">
        <v>3.72</v>
      </c>
      <c r="V294" s="41">
        <v>3.72</v>
      </c>
      <c r="W294" s="41">
        <v>3.72</v>
      </c>
      <c r="X294" s="41">
        <v>3.72</v>
      </c>
      <c r="Y294" s="41">
        <v>3.72</v>
      </c>
      <c r="Z294" s="41">
        <v>3.72</v>
      </c>
      <c r="AA294" s="41">
        <v>3.72</v>
      </c>
    </row>
    <row r="295" spans="1:27" ht="12.75" hidden="1" customHeight="1" outlineLevel="1" x14ac:dyDescent="0.2">
      <c r="A295" s="99" t="s">
        <v>2698</v>
      </c>
      <c r="B295" s="60" t="s">
        <v>81</v>
      </c>
      <c r="C295" s="40" t="s">
        <v>79</v>
      </c>
      <c r="D295" s="41">
        <f>$D$11</f>
        <v>88.27</v>
      </c>
      <c r="E295" s="41">
        <f t="shared" ref="E295:AA295" si="170">$D$11</f>
        <v>88.27</v>
      </c>
      <c r="F295" s="41">
        <f t="shared" si="170"/>
        <v>88.27</v>
      </c>
      <c r="G295" s="41">
        <f t="shared" si="170"/>
        <v>88.27</v>
      </c>
      <c r="H295" s="41">
        <f t="shared" si="170"/>
        <v>88.27</v>
      </c>
      <c r="I295" s="41">
        <f t="shared" si="170"/>
        <v>88.27</v>
      </c>
      <c r="J295" s="41">
        <f t="shared" si="170"/>
        <v>88.27</v>
      </c>
      <c r="K295" s="41">
        <f t="shared" si="170"/>
        <v>88.27</v>
      </c>
      <c r="L295" s="41">
        <f t="shared" si="170"/>
        <v>88.27</v>
      </c>
      <c r="M295" s="41">
        <f t="shared" si="170"/>
        <v>88.27</v>
      </c>
      <c r="N295" s="41">
        <f t="shared" si="170"/>
        <v>88.27</v>
      </c>
      <c r="O295" s="41">
        <f t="shared" si="170"/>
        <v>88.27</v>
      </c>
      <c r="P295" s="41">
        <f t="shared" si="170"/>
        <v>88.27</v>
      </c>
      <c r="Q295" s="41">
        <f t="shared" si="170"/>
        <v>88.27</v>
      </c>
      <c r="R295" s="41">
        <f t="shared" si="170"/>
        <v>88.27</v>
      </c>
      <c r="S295" s="41">
        <f t="shared" si="170"/>
        <v>88.27</v>
      </c>
      <c r="T295" s="41">
        <f t="shared" si="170"/>
        <v>88.27</v>
      </c>
      <c r="U295" s="41">
        <f t="shared" si="170"/>
        <v>88.27</v>
      </c>
      <c r="V295" s="41">
        <f t="shared" si="170"/>
        <v>88.27</v>
      </c>
      <c r="W295" s="41">
        <f t="shared" si="170"/>
        <v>88.27</v>
      </c>
      <c r="X295" s="41">
        <f t="shared" si="170"/>
        <v>88.27</v>
      </c>
      <c r="Y295" s="41">
        <f t="shared" si="170"/>
        <v>88.27</v>
      </c>
      <c r="Z295" s="41">
        <f t="shared" si="170"/>
        <v>88.27</v>
      </c>
      <c r="AA295" s="41">
        <f t="shared" si="170"/>
        <v>88.27</v>
      </c>
    </row>
    <row r="296" spans="1:27" ht="12.75" customHeight="1" collapsed="1" x14ac:dyDescent="0.2">
      <c r="A296" s="98" t="s">
        <v>2699</v>
      </c>
      <c r="B296" s="25" t="str">
        <f>"27"&amp;"."&amp;$B$801&amp;"."&amp;$B$802</f>
        <v>27.01.2024</v>
      </c>
      <c r="C296" s="88" t="s">
        <v>76</v>
      </c>
      <c r="D296" s="89">
        <f>ROUND(((D297+D298+D300+D299)/1000),5)</f>
        <v>1.72604</v>
      </c>
      <c r="E296" s="89">
        <f>ROUND(((E297+E298+E300+E299)/1000),5)</f>
        <v>1.6415200000000001</v>
      </c>
      <c r="F296" s="89">
        <f>ROUND(((F297+F298+F300+F299)/1000),5)</f>
        <v>1.5260499999999999</v>
      </c>
      <c r="G296" s="89">
        <f t="shared" ref="G296:AA296" si="171">ROUND(((G297+G298+G300+G299)/1000),5)</f>
        <v>1.4976499999999999</v>
      </c>
      <c r="H296" s="89">
        <f t="shared" si="171"/>
        <v>1.5158799999999999</v>
      </c>
      <c r="I296" s="89">
        <f t="shared" si="171"/>
        <v>1.56748</v>
      </c>
      <c r="J296" s="89">
        <f t="shared" si="171"/>
        <v>1.68092</v>
      </c>
      <c r="K296" s="89">
        <f t="shared" si="171"/>
        <v>1.8356600000000001</v>
      </c>
      <c r="L296" s="89">
        <f t="shared" si="171"/>
        <v>2.0089999999999999</v>
      </c>
      <c r="M296" s="89">
        <f t="shared" si="171"/>
        <v>2.1394899999999999</v>
      </c>
      <c r="N296" s="89">
        <f t="shared" si="171"/>
        <v>2.21956</v>
      </c>
      <c r="O296" s="89">
        <f t="shared" si="171"/>
        <v>2.2183999999999999</v>
      </c>
      <c r="P296" s="89">
        <f t="shared" si="171"/>
        <v>2.2262300000000002</v>
      </c>
      <c r="Q296" s="89">
        <f t="shared" si="171"/>
        <v>2.22315</v>
      </c>
      <c r="R296" s="89">
        <f t="shared" si="171"/>
        <v>2.2324999999999999</v>
      </c>
      <c r="S296" s="89">
        <f t="shared" si="171"/>
        <v>2.1434700000000002</v>
      </c>
      <c r="T296" s="89">
        <f t="shared" si="171"/>
        <v>2.36029</v>
      </c>
      <c r="U296" s="89">
        <f t="shared" si="171"/>
        <v>2.4692799999999999</v>
      </c>
      <c r="V296" s="89">
        <f t="shared" si="171"/>
        <v>2.5059399999999998</v>
      </c>
      <c r="W296" s="89">
        <f t="shared" si="171"/>
        <v>2.1474799999999998</v>
      </c>
      <c r="X296" s="89">
        <f t="shared" si="171"/>
        <v>2.1297999999999999</v>
      </c>
      <c r="Y296" s="89">
        <f t="shared" si="171"/>
        <v>2.01593</v>
      </c>
      <c r="Z296" s="89">
        <f t="shared" si="171"/>
        <v>1.83569</v>
      </c>
      <c r="AA296" s="89">
        <f t="shared" si="171"/>
        <v>1.71593</v>
      </c>
    </row>
    <row r="297" spans="1:27" ht="12.75" hidden="1" customHeight="1" outlineLevel="1" x14ac:dyDescent="0.2">
      <c r="A297" s="99" t="s">
        <v>2700</v>
      </c>
      <c r="B297" s="60" t="s">
        <v>238</v>
      </c>
      <c r="C297" s="40" t="s">
        <v>79</v>
      </c>
      <c r="D297" s="41">
        <v>1520.93</v>
      </c>
      <c r="E297" s="41">
        <v>1436.41</v>
      </c>
      <c r="F297" s="41">
        <v>1320.94</v>
      </c>
      <c r="G297" s="41">
        <v>1292.54</v>
      </c>
      <c r="H297" s="41">
        <v>1310.77</v>
      </c>
      <c r="I297" s="41">
        <v>1362.37</v>
      </c>
      <c r="J297" s="41">
        <v>1475.81</v>
      </c>
      <c r="K297" s="41">
        <v>1630.55</v>
      </c>
      <c r="L297" s="41">
        <v>1803.89</v>
      </c>
      <c r="M297" s="41">
        <v>1934.38</v>
      </c>
      <c r="N297" s="41">
        <v>2014.45</v>
      </c>
      <c r="O297" s="41">
        <v>2013.29</v>
      </c>
      <c r="P297" s="41">
        <v>2021.12</v>
      </c>
      <c r="Q297" s="41">
        <v>2018.04</v>
      </c>
      <c r="R297" s="41">
        <v>2027.39</v>
      </c>
      <c r="S297" s="41">
        <v>1938.36</v>
      </c>
      <c r="T297" s="41">
        <v>2155.1799999999998</v>
      </c>
      <c r="U297" s="41">
        <v>2264.17</v>
      </c>
      <c r="V297" s="41">
        <v>2300.83</v>
      </c>
      <c r="W297" s="41">
        <v>1942.37</v>
      </c>
      <c r="X297" s="41">
        <v>1924.69</v>
      </c>
      <c r="Y297" s="41">
        <v>1810.82</v>
      </c>
      <c r="Z297" s="41">
        <v>1630.58</v>
      </c>
      <c r="AA297" s="41">
        <v>1510.82</v>
      </c>
    </row>
    <row r="298" spans="1:27" ht="12.75" hidden="1" customHeight="1" outlineLevel="1" x14ac:dyDescent="0.2">
      <c r="A298" s="99" t="s">
        <v>2701</v>
      </c>
      <c r="B298" s="60" t="s">
        <v>90</v>
      </c>
      <c r="C298" s="40" t="s">
        <v>79</v>
      </c>
      <c r="D298" s="41">
        <f>$D$168</f>
        <v>113.12</v>
      </c>
      <c r="E298" s="41">
        <f>$D$168</f>
        <v>113.12</v>
      </c>
      <c r="F298" s="41">
        <f t="shared" ref="F298:AA298" si="172">$D$168</f>
        <v>113.12</v>
      </c>
      <c r="G298" s="41">
        <f t="shared" si="172"/>
        <v>113.12</v>
      </c>
      <c r="H298" s="41">
        <f t="shared" si="172"/>
        <v>113.12</v>
      </c>
      <c r="I298" s="41">
        <f t="shared" si="172"/>
        <v>113.12</v>
      </c>
      <c r="J298" s="41">
        <f t="shared" si="172"/>
        <v>113.12</v>
      </c>
      <c r="K298" s="41">
        <f t="shared" si="172"/>
        <v>113.12</v>
      </c>
      <c r="L298" s="41">
        <f t="shared" si="172"/>
        <v>113.12</v>
      </c>
      <c r="M298" s="41">
        <f t="shared" si="172"/>
        <v>113.12</v>
      </c>
      <c r="N298" s="41">
        <f t="shared" si="172"/>
        <v>113.12</v>
      </c>
      <c r="O298" s="41">
        <f t="shared" si="172"/>
        <v>113.12</v>
      </c>
      <c r="P298" s="41">
        <f t="shared" si="172"/>
        <v>113.12</v>
      </c>
      <c r="Q298" s="41">
        <f t="shared" si="172"/>
        <v>113.12</v>
      </c>
      <c r="R298" s="41">
        <f t="shared" si="172"/>
        <v>113.12</v>
      </c>
      <c r="S298" s="41">
        <f t="shared" si="172"/>
        <v>113.12</v>
      </c>
      <c r="T298" s="41">
        <f t="shared" si="172"/>
        <v>113.12</v>
      </c>
      <c r="U298" s="41">
        <f t="shared" si="172"/>
        <v>113.12</v>
      </c>
      <c r="V298" s="41">
        <f t="shared" si="172"/>
        <v>113.12</v>
      </c>
      <c r="W298" s="41">
        <f t="shared" si="172"/>
        <v>113.12</v>
      </c>
      <c r="X298" s="41">
        <f t="shared" si="172"/>
        <v>113.12</v>
      </c>
      <c r="Y298" s="41">
        <f t="shared" si="172"/>
        <v>113.12</v>
      </c>
      <c r="Z298" s="41">
        <f t="shared" si="172"/>
        <v>113.12</v>
      </c>
      <c r="AA298" s="41">
        <f t="shared" si="172"/>
        <v>113.12</v>
      </c>
    </row>
    <row r="299" spans="1:27" ht="12.75" hidden="1" customHeight="1" outlineLevel="1" x14ac:dyDescent="0.2">
      <c r="A299" s="99" t="s">
        <v>2702</v>
      </c>
      <c r="B299" s="60" t="s">
        <v>83</v>
      </c>
      <c r="C299" s="40" t="s">
        <v>79</v>
      </c>
      <c r="D299" s="41">
        <v>3.72</v>
      </c>
      <c r="E299" s="41">
        <v>3.72</v>
      </c>
      <c r="F299" s="41">
        <v>3.72</v>
      </c>
      <c r="G299" s="41">
        <v>3.72</v>
      </c>
      <c r="H299" s="41">
        <v>3.72</v>
      </c>
      <c r="I299" s="41">
        <v>3.72</v>
      </c>
      <c r="J299" s="41">
        <v>3.72</v>
      </c>
      <c r="K299" s="41">
        <v>3.72</v>
      </c>
      <c r="L299" s="41">
        <v>3.72</v>
      </c>
      <c r="M299" s="41">
        <v>3.72</v>
      </c>
      <c r="N299" s="41">
        <v>3.72</v>
      </c>
      <c r="O299" s="41">
        <v>3.72</v>
      </c>
      <c r="P299" s="41">
        <v>3.72</v>
      </c>
      <c r="Q299" s="41">
        <v>3.72</v>
      </c>
      <c r="R299" s="41">
        <v>3.72</v>
      </c>
      <c r="S299" s="41">
        <v>3.72</v>
      </c>
      <c r="T299" s="41">
        <v>3.72</v>
      </c>
      <c r="U299" s="41">
        <v>3.72</v>
      </c>
      <c r="V299" s="41">
        <v>3.72</v>
      </c>
      <c r="W299" s="41">
        <v>3.72</v>
      </c>
      <c r="X299" s="41">
        <v>3.72</v>
      </c>
      <c r="Y299" s="41">
        <v>3.72</v>
      </c>
      <c r="Z299" s="41">
        <v>3.72</v>
      </c>
      <c r="AA299" s="41">
        <v>3.72</v>
      </c>
    </row>
    <row r="300" spans="1:27" ht="12.75" hidden="1" customHeight="1" outlineLevel="1" x14ac:dyDescent="0.2">
      <c r="A300" s="99" t="s">
        <v>2703</v>
      </c>
      <c r="B300" s="60" t="s">
        <v>81</v>
      </c>
      <c r="C300" s="40" t="s">
        <v>79</v>
      </c>
      <c r="D300" s="41">
        <f>$D$11</f>
        <v>88.27</v>
      </c>
      <c r="E300" s="41">
        <f t="shared" ref="E300:AA300" si="173">$D$11</f>
        <v>88.27</v>
      </c>
      <c r="F300" s="41">
        <f t="shared" si="173"/>
        <v>88.27</v>
      </c>
      <c r="G300" s="41">
        <f t="shared" si="173"/>
        <v>88.27</v>
      </c>
      <c r="H300" s="41">
        <f t="shared" si="173"/>
        <v>88.27</v>
      </c>
      <c r="I300" s="41">
        <f t="shared" si="173"/>
        <v>88.27</v>
      </c>
      <c r="J300" s="41">
        <f t="shared" si="173"/>
        <v>88.27</v>
      </c>
      <c r="K300" s="41">
        <f t="shared" si="173"/>
        <v>88.27</v>
      </c>
      <c r="L300" s="41">
        <f t="shared" si="173"/>
        <v>88.27</v>
      </c>
      <c r="M300" s="41">
        <f t="shared" si="173"/>
        <v>88.27</v>
      </c>
      <c r="N300" s="41">
        <f t="shared" si="173"/>
        <v>88.27</v>
      </c>
      <c r="O300" s="41">
        <f t="shared" si="173"/>
        <v>88.27</v>
      </c>
      <c r="P300" s="41">
        <f t="shared" si="173"/>
        <v>88.27</v>
      </c>
      <c r="Q300" s="41">
        <f t="shared" si="173"/>
        <v>88.27</v>
      </c>
      <c r="R300" s="41">
        <f t="shared" si="173"/>
        <v>88.27</v>
      </c>
      <c r="S300" s="41">
        <f t="shared" si="173"/>
        <v>88.27</v>
      </c>
      <c r="T300" s="41">
        <f t="shared" si="173"/>
        <v>88.27</v>
      </c>
      <c r="U300" s="41">
        <f t="shared" si="173"/>
        <v>88.27</v>
      </c>
      <c r="V300" s="41">
        <f t="shared" si="173"/>
        <v>88.27</v>
      </c>
      <c r="W300" s="41">
        <f t="shared" si="173"/>
        <v>88.27</v>
      </c>
      <c r="X300" s="41">
        <f t="shared" si="173"/>
        <v>88.27</v>
      </c>
      <c r="Y300" s="41">
        <f t="shared" si="173"/>
        <v>88.27</v>
      </c>
      <c r="Z300" s="41">
        <f t="shared" si="173"/>
        <v>88.27</v>
      </c>
      <c r="AA300" s="41">
        <f t="shared" si="173"/>
        <v>88.27</v>
      </c>
    </row>
    <row r="301" spans="1:27" ht="12.75" customHeight="1" collapsed="1" x14ac:dyDescent="0.2">
      <c r="A301" s="98" t="s">
        <v>2704</v>
      </c>
      <c r="B301" s="25" t="str">
        <f>"28"&amp;"."&amp;$B$801&amp;"."&amp;$B$802</f>
        <v>28.01.2024</v>
      </c>
      <c r="C301" s="88" t="s">
        <v>76</v>
      </c>
      <c r="D301" s="89">
        <f>ROUND(((D302+D303+D305+D304)/1000),5)</f>
        <v>1.6522699999999999</v>
      </c>
      <c r="E301" s="89">
        <f>ROUND(((E302+E303+E305+E304)/1000),5)</f>
        <v>1.5532999999999999</v>
      </c>
      <c r="F301" s="89">
        <f>ROUND(((F302+F303+F305+F304)/1000),5)</f>
        <v>1.45543</v>
      </c>
      <c r="G301" s="89">
        <f t="shared" ref="G301:AA301" si="174">ROUND(((G302+G303+G305+G304)/1000),5)</f>
        <v>1.4470700000000001</v>
      </c>
      <c r="H301" s="89">
        <f t="shared" si="174"/>
        <v>1.45377</v>
      </c>
      <c r="I301" s="89">
        <f t="shared" si="174"/>
        <v>1.46316</v>
      </c>
      <c r="J301" s="89">
        <f t="shared" si="174"/>
        <v>1.5559799999999999</v>
      </c>
      <c r="K301" s="89">
        <f t="shared" si="174"/>
        <v>1.7038500000000001</v>
      </c>
      <c r="L301" s="89">
        <f t="shared" si="174"/>
        <v>1.8552599999999999</v>
      </c>
      <c r="M301" s="89">
        <f t="shared" si="174"/>
        <v>1.9906200000000001</v>
      </c>
      <c r="N301" s="89">
        <f t="shared" si="174"/>
        <v>2.0655700000000001</v>
      </c>
      <c r="O301" s="89">
        <f t="shared" si="174"/>
        <v>2.0890900000000001</v>
      </c>
      <c r="P301" s="89">
        <f t="shared" si="174"/>
        <v>2.1025900000000002</v>
      </c>
      <c r="Q301" s="89">
        <f t="shared" si="174"/>
        <v>2.1142099999999999</v>
      </c>
      <c r="R301" s="89">
        <f t="shared" si="174"/>
        <v>2.0727500000000001</v>
      </c>
      <c r="S301" s="89">
        <f t="shared" si="174"/>
        <v>2.06107</v>
      </c>
      <c r="T301" s="89">
        <f t="shared" si="174"/>
        <v>2.12134</v>
      </c>
      <c r="U301" s="89">
        <f t="shared" si="174"/>
        <v>2.1535600000000001</v>
      </c>
      <c r="V301" s="89">
        <f t="shared" si="174"/>
        <v>2.1495700000000002</v>
      </c>
      <c r="W301" s="89">
        <f t="shared" si="174"/>
        <v>2.1230699999999998</v>
      </c>
      <c r="X301" s="89">
        <f t="shared" si="174"/>
        <v>2.1012499999999998</v>
      </c>
      <c r="Y301" s="89">
        <f t="shared" si="174"/>
        <v>1.9889300000000001</v>
      </c>
      <c r="Z301" s="89">
        <f t="shared" si="174"/>
        <v>1.83043</v>
      </c>
      <c r="AA301" s="89">
        <f t="shared" si="174"/>
        <v>1.72143</v>
      </c>
    </row>
    <row r="302" spans="1:27" ht="12.75" hidden="1" customHeight="1" outlineLevel="1" x14ac:dyDescent="0.2">
      <c r="A302" s="99" t="s">
        <v>2705</v>
      </c>
      <c r="B302" s="60" t="s">
        <v>238</v>
      </c>
      <c r="C302" s="40" t="s">
        <v>79</v>
      </c>
      <c r="D302" s="41">
        <v>1447.16</v>
      </c>
      <c r="E302" s="41">
        <v>1348.19</v>
      </c>
      <c r="F302" s="41">
        <v>1250.32</v>
      </c>
      <c r="G302" s="41">
        <v>1241.96</v>
      </c>
      <c r="H302" s="41">
        <v>1248.6600000000001</v>
      </c>
      <c r="I302" s="41">
        <v>1258.05</v>
      </c>
      <c r="J302" s="41">
        <v>1350.87</v>
      </c>
      <c r="K302" s="41">
        <v>1498.74</v>
      </c>
      <c r="L302" s="41">
        <v>1650.15</v>
      </c>
      <c r="M302" s="41">
        <v>1785.51</v>
      </c>
      <c r="N302" s="41">
        <v>1860.46</v>
      </c>
      <c r="O302" s="41">
        <v>1883.98</v>
      </c>
      <c r="P302" s="41">
        <v>1897.48</v>
      </c>
      <c r="Q302" s="41">
        <v>1909.1</v>
      </c>
      <c r="R302" s="41">
        <v>1867.64</v>
      </c>
      <c r="S302" s="41">
        <v>1855.96</v>
      </c>
      <c r="T302" s="41">
        <v>1916.23</v>
      </c>
      <c r="U302" s="41">
        <v>1948.45</v>
      </c>
      <c r="V302" s="41">
        <v>1944.46</v>
      </c>
      <c r="W302" s="41">
        <v>1917.96</v>
      </c>
      <c r="X302" s="41">
        <v>1896.14</v>
      </c>
      <c r="Y302" s="41">
        <v>1783.82</v>
      </c>
      <c r="Z302" s="41">
        <v>1625.32</v>
      </c>
      <c r="AA302" s="41">
        <v>1516.32</v>
      </c>
    </row>
    <row r="303" spans="1:27" ht="12.75" hidden="1" customHeight="1" outlineLevel="1" x14ac:dyDescent="0.2">
      <c r="A303" s="99" t="s">
        <v>2706</v>
      </c>
      <c r="B303" s="60" t="s">
        <v>90</v>
      </c>
      <c r="C303" s="40" t="s">
        <v>79</v>
      </c>
      <c r="D303" s="41">
        <f>$D$168</f>
        <v>113.12</v>
      </c>
      <c r="E303" s="41">
        <f>$D$168</f>
        <v>113.12</v>
      </c>
      <c r="F303" s="41">
        <f t="shared" ref="F303:AA303" si="175">$D$168</f>
        <v>113.12</v>
      </c>
      <c r="G303" s="41">
        <f t="shared" si="175"/>
        <v>113.12</v>
      </c>
      <c r="H303" s="41">
        <f t="shared" si="175"/>
        <v>113.12</v>
      </c>
      <c r="I303" s="41">
        <f t="shared" si="175"/>
        <v>113.12</v>
      </c>
      <c r="J303" s="41">
        <f t="shared" si="175"/>
        <v>113.12</v>
      </c>
      <c r="K303" s="41">
        <f t="shared" si="175"/>
        <v>113.12</v>
      </c>
      <c r="L303" s="41">
        <f t="shared" si="175"/>
        <v>113.12</v>
      </c>
      <c r="M303" s="41">
        <f t="shared" si="175"/>
        <v>113.12</v>
      </c>
      <c r="N303" s="41">
        <f t="shared" si="175"/>
        <v>113.12</v>
      </c>
      <c r="O303" s="41">
        <f t="shared" si="175"/>
        <v>113.12</v>
      </c>
      <c r="P303" s="41">
        <f t="shared" si="175"/>
        <v>113.12</v>
      </c>
      <c r="Q303" s="41">
        <f t="shared" si="175"/>
        <v>113.12</v>
      </c>
      <c r="R303" s="41">
        <f t="shared" si="175"/>
        <v>113.12</v>
      </c>
      <c r="S303" s="41">
        <f t="shared" si="175"/>
        <v>113.12</v>
      </c>
      <c r="T303" s="41">
        <f t="shared" si="175"/>
        <v>113.12</v>
      </c>
      <c r="U303" s="41">
        <f t="shared" si="175"/>
        <v>113.12</v>
      </c>
      <c r="V303" s="41">
        <f t="shared" si="175"/>
        <v>113.12</v>
      </c>
      <c r="W303" s="41">
        <f t="shared" si="175"/>
        <v>113.12</v>
      </c>
      <c r="X303" s="41">
        <f t="shared" si="175"/>
        <v>113.12</v>
      </c>
      <c r="Y303" s="41">
        <f t="shared" si="175"/>
        <v>113.12</v>
      </c>
      <c r="Z303" s="41">
        <f t="shared" si="175"/>
        <v>113.12</v>
      </c>
      <c r="AA303" s="41">
        <f t="shared" si="175"/>
        <v>113.12</v>
      </c>
    </row>
    <row r="304" spans="1:27" ht="12.75" hidden="1" customHeight="1" outlineLevel="1" x14ac:dyDescent="0.2">
      <c r="A304" s="99" t="s">
        <v>2707</v>
      </c>
      <c r="B304" s="60" t="s">
        <v>83</v>
      </c>
      <c r="C304" s="40" t="s">
        <v>79</v>
      </c>
      <c r="D304" s="41">
        <v>3.72</v>
      </c>
      <c r="E304" s="41">
        <v>3.72</v>
      </c>
      <c r="F304" s="41">
        <v>3.72</v>
      </c>
      <c r="G304" s="41">
        <v>3.72</v>
      </c>
      <c r="H304" s="41">
        <v>3.72</v>
      </c>
      <c r="I304" s="41">
        <v>3.72</v>
      </c>
      <c r="J304" s="41">
        <v>3.72</v>
      </c>
      <c r="K304" s="41">
        <v>3.72</v>
      </c>
      <c r="L304" s="41">
        <v>3.72</v>
      </c>
      <c r="M304" s="41">
        <v>3.72</v>
      </c>
      <c r="N304" s="41">
        <v>3.72</v>
      </c>
      <c r="O304" s="41">
        <v>3.72</v>
      </c>
      <c r="P304" s="41">
        <v>3.72</v>
      </c>
      <c r="Q304" s="41">
        <v>3.72</v>
      </c>
      <c r="R304" s="41">
        <v>3.72</v>
      </c>
      <c r="S304" s="41">
        <v>3.72</v>
      </c>
      <c r="T304" s="41">
        <v>3.72</v>
      </c>
      <c r="U304" s="41">
        <v>3.72</v>
      </c>
      <c r="V304" s="41">
        <v>3.72</v>
      </c>
      <c r="W304" s="41">
        <v>3.72</v>
      </c>
      <c r="X304" s="41">
        <v>3.72</v>
      </c>
      <c r="Y304" s="41">
        <v>3.72</v>
      </c>
      <c r="Z304" s="41">
        <v>3.72</v>
      </c>
      <c r="AA304" s="41">
        <v>3.72</v>
      </c>
    </row>
    <row r="305" spans="1:27" ht="12.75" hidden="1" customHeight="1" outlineLevel="1" x14ac:dyDescent="0.2">
      <c r="A305" s="99" t="s">
        <v>2708</v>
      </c>
      <c r="B305" s="60" t="s">
        <v>81</v>
      </c>
      <c r="C305" s="40" t="s">
        <v>79</v>
      </c>
      <c r="D305" s="41">
        <f>$D$11</f>
        <v>88.27</v>
      </c>
      <c r="E305" s="41">
        <f t="shared" ref="E305:AA305" si="176">$D$11</f>
        <v>88.27</v>
      </c>
      <c r="F305" s="41">
        <f t="shared" si="176"/>
        <v>88.27</v>
      </c>
      <c r="G305" s="41">
        <f t="shared" si="176"/>
        <v>88.27</v>
      </c>
      <c r="H305" s="41">
        <f t="shared" si="176"/>
        <v>88.27</v>
      </c>
      <c r="I305" s="41">
        <f t="shared" si="176"/>
        <v>88.27</v>
      </c>
      <c r="J305" s="41">
        <f t="shared" si="176"/>
        <v>88.27</v>
      </c>
      <c r="K305" s="41">
        <f t="shared" si="176"/>
        <v>88.27</v>
      </c>
      <c r="L305" s="41">
        <f t="shared" si="176"/>
        <v>88.27</v>
      </c>
      <c r="M305" s="41">
        <f t="shared" si="176"/>
        <v>88.27</v>
      </c>
      <c r="N305" s="41">
        <f t="shared" si="176"/>
        <v>88.27</v>
      </c>
      <c r="O305" s="41">
        <f t="shared" si="176"/>
        <v>88.27</v>
      </c>
      <c r="P305" s="41">
        <f t="shared" si="176"/>
        <v>88.27</v>
      </c>
      <c r="Q305" s="41">
        <f t="shared" si="176"/>
        <v>88.27</v>
      </c>
      <c r="R305" s="41">
        <f t="shared" si="176"/>
        <v>88.27</v>
      </c>
      <c r="S305" s="41">
        <f t="shared" si="176"/>
        <v>88.27</v>
      </c>
      <c r="T305" s="41">
        <f t="shared" si="176"/>
        <v>88.27</v>
      </c>
      <c r="U305" s="41">
        <f t="shared" si="176"/>
        <v>88.27</v>
      </c>
      <c r="V305" s="41">
        <f t="shared" si="176"/>
        <v>88.27</v>
      </c>
      <c r="W305" s="41">
        <f t="shared" si="176"/>
        <v>88.27</v>
      </c>
      <c r="X305" s="41">
        <f t="shared" si="176"/>
        <v>88.27</v>
      </c>
      <c r="Y305" s="41">
        <f t="shared" si="176"/>
        <v>88.27</v>
      </c>
      <c r="Z305" s="41">
        <f t="shared" si="176"/>
        <v>88.27</v>
      </c>
      <c r="AA305" s="41">
        <f t="shared" si="176"/>
        <v>88.27</v>
      </c>
    </row>
    <row r="306" spans="1:27" ht="12.75" customHeight="1" collapsed="1" x14ac:dyDescent="0.2">
      <c r="A306" s="98" t="s">
        <v>2709</v>
      </c>
      <c r="B306" s="25" t="str">
        <f>"29"&amp;"."&amp;$B$801&amp;"."&amp;$B$802</f>
        <v>29.01.2024</v>
      </c>
      <c r="C306" s="88" t="s">
        <v>76</v>
      </c>
      <c r="D306" s="89">
        <f>ROUND(((D307+D308+D310+D309)/1000),5)</f>
        <v>1.50912</v>
      </c>
      <c r="E306" s="89">
        <f>ROUND(((E307+E308+E310+E309)/1000),5)</f>
        <v>1.4555499999999999</v>
      </c>
      <c r="F306" s="89">
        <f>ROUND(((F307+F308+F310+F309)/1000),5)</f>
        <v>1.4200699999999999</v>
      </c>
      <c r="G306" s="89">
        <f t="shared" ref="G306:AA306" si="177">ROUND(((G307+G308+G310+G309)/1000),5)</f>
        <v>1.4078900000000001</v>
      </c>
      <c r="H306" s="89">
        <f t="shared" si="177"/>
        <v>1.4273800000000001</v>
      </c>
      <c r="I306" s="89">
        <f t="shared" si="177"/>
        <v>1.5382899999999999</v>
      </c>
      <c r="J306" s="89">
        <f t="shared" si="177"/>
        <v>1.69628</v>
      </c>
      <c r="K306" s="89">
        <f t="shared" si="177"/>
        <v>1.99136</v>
      </c>
      <c r="L306" s="89">
        <f t="shared" si="177"/>
        <v>2.2286299999999999</v>
      </c>
      <c r="M306" s="89">
        <f t="shared" si="177"/>
        <v>2.1814800000000001</v>
      </c>
      <c r="N306" s="89">
        <f t="shared" si="177"/>
        <v>2.1812900000000002</v>
      </c>
      <c r="O306" s="89">
        <f t="shared" si="177"/>
        <v>2.2713299999999998</v>
      </c>
      <c r="P306" s="89">
        <f t="shared" si="177"/>
        <v>2.2655099999999999</v>
      </c>
      <c r="Q306" s="89">
        <f t="shared" si="177"/>
        <v>2.2710400000000002</v>
      </c>
      <c r="R306" s="89">
        <f t="shared" si="177"/>
        <v>2.2702599999999999</v>
      </c>
      <c r="S306" s="89">
        <f t="shared" si="177"/>
        <v>2.25318</v>
      </c>
      <c r="T306" s="89">
        <f t="shared" si="177"/>
        <v>2.1337899999999999</v>
      </c>
      <c r="U306" s="89">
        <f t="shared" si="177"/>
        <v>2.1542599999999998</v>
      </c>
      <c r="V306" s="89">
        <f t="shared" si="177"/>
        <v>2.1536900000000001</v>
      </c>
      <c r="W306" s="89">
        <f t="shared" si="177"/>
        <v>2.2476099999999999</v>
      </c>
      <c r="X306" s="89">
        <f t="shared" si="177"/>
        <v>2.1264799999999999</v>
      </c>
      <c r="Y306" s="89">
        <f t="shared" si="177"/>
        <v>1.9971699999999999</v>
      </c>
      <c r="Z306" s="89">
        <f t="shared" si="177"/>
        <v>1.71119</v>
      </c>
      <c r="AA306" s="89">
        <f t="shared" si="177"/>
        <v>1.6607799999999999</v>
      </c>
    </row>
    <row r="307" spans="1:27" ht="12.75" hidden="1" customHeight="1" outlineLevel="1" x14ac:dyDescent="0.2">
      <c r="A307" s="99" t="s">
        <v>2710</v>
      </c>
      <c r="B307" s="60" t="s">
        <v>238</v>
      </c>
      <c r="C307" s="40" t="s">
        <v>79</v>
      </c>
      <c r="D307" s="41">
        <v>1304.01</v>
      </c>
      <c r="E307" s="41">
        <v>1250.44</v>
      </c>
      <c r="F307" s="41">
        <v>1214.96</v>
      </c>
      <c r="G307" s="41">
        <v>1202.78</v>
      </c>
      <c r="H307" s="41">
        <v>1222.27</v>
      </c>
      <c r="I307" s="41">
        <v>1333.18</v>
      </c>
      <c r="J307" s="41">
        <v>1491.17</v>
      </c>
      <c r="K307" s="41">
        <v>1786.25</v>
      </c>
      <c r="L307" s="41">
        <v>2023.52</v>
      </c>
      <c r="M307" s="41">
        <v>1976.37</v>
      </c>
      <c r="N307" s="41">
        <v>1976.18</v>
      </c>
      <c r="O307" s="41">
        <v>2066.2199999999998</v>
      </c>
      <c r="P307" s="41">
        <v>2060.4</v>
      </c>
      <c r="Q307" s="41">
        <v>2065.9299999999998</v>
      </c>
      <c r="R307" s="41">
        <v>2065.15</v>
      </c>
      <c r="S307" s="41">
        <v>2048.0700000000002</v>
      </c>
      <c r="T307" s="41">
        <v>1928.68</v>
      </c>
      <c r="U307" s="41">
        <v>1949.15</v>
      </c>
      <c r="V307" s="41">
        <v>1948.58</v>
      </c>
      <c r="W307" s="41">
        <v>2042.5</v>
      </c>
      <c r="X307" s="41">
        <v>1921.37</v>
      </c>
      <c r="Y307" s="41">
        <v>1792.06</v>
      </c>
      <c r="Z307" s="41">
        <v>1506.08</v>
      </c>
      <c r="AA307" s="41">
        <v>1455.67</v>
      </c>
    </row>
    <row r="308" spans="1:27" ht="12.75" hidden="1" customHeight="1" outlineLevel="1" x14ac:dyDescent="0.2">
      <c r="A308" s="99" t="s">
        <v>2711</v>
      </c>
      <c r="B308" s="60" t="s">
        <v>90</v>
      </c>
      <c r="C308" s="40" t="s">
        <v>79</v>
      </c>
      <c r="D308" s="41">
        <f>$D$168</f>
        <v>113.12</v>
      </c>
      <c r="E308" s="41">
        <f>$D$168</f>
        <v>113.12</v>
      </c>
      <c r="F308" s="41">
        <f t="shared" ref="F308:AA308" si="178">$D$168</f>
        <v>113.12</v>
      </c>
      <c r="G308" s="41">
        <f t="shared" si="178"/>
        <v>113.12</v>
      </c>
      <c r="H308" s="41">
        <f t="shared" si="178"/>
        <v>113.12</v>
      </c>
      <c r="I308" s="41">
        <f t="shared" si="178"/>
        <v>113.12</v>
      </c>
      <c r="J308" s="41">
        <f t="shared" si="178"/>
        <v>113.12</v>
      </c>
      <c r="K308" s="41">
        <f t="shared" si="178"/>
        <v>113.12</v>
      </c>
      <c r="L308" s="41">
        <f t="shared" si="178"/>
        <v>113.12</v>
      </c>
      <c r="M308" s="41">
        <f t="shared" si="178"/>
        <v>113.12</v>
      </c>
      <c r="N308" s="41">
        <f t="shared" si="178"/>
        <v>113.12</v>
      </c>
      <c r="O308" s="41">
        <f t="shared" si="178"/>
        <v>113.12</v>
      </c>
      <c r="P308" s="41">
        <f t="shared" si="178"/>
        <v>113.12</v>
      </c>
      <c r="Q308" s="41">
        <f t="shared" si="178"/>
        <v>113.12</v>
      </c>
      <c r="R308" s="41">
        <f t="shared" si="178"/>
        <v>113.12</v>
      </c>
      <c r="S308" s="41">
        <f t="shared" si="178"/>
        <v>113.12</v>
      </c>
      <c r="T308" s="41">
        <f t="shared" si="178"/>
        <v>113.12</v>
      </c>
      <c r="U308" s="41">
        <f t="shared" si="178"/>
        <v>113.12</v>
      </c>
      <c r="V308" s="41">
        <f t="shared" si="178"/>
        <v>113.12</v>
      </c>
      <c r="W308" s="41">
        <f t="shared" si="178"/>
        <v>113.12</v>
      </c>
      <c r="X308" s="41">
        <f t="shared" si="178"/>
        <v>113.12</v>
      </c>
      <c r="Y308" s="41">
        <f t="shared" si="178"/>
        <v>113.12</v>
      </c>
      <c r="Z308" s="41">
        <f t="shared" si="178"/>
        <v>113.12</v>
      </c>
      <c r="AA308" s="41">
        <f t="shared" si="178"/>
        <v>113.12</v>
      </c>
    </row>
    <row r="309" spans="1:27" ht="12.75" hidden="1" customHeight="1" outlineLevel="1" x14ac:dyDescent="0.2">
      <c r="A309" s="99" t="s">
        <v>2712</v>
      </c>
      <c r="B309" s="60" t="s">
        <v>83</v>
      </c>
      <c r="C309" s="40" t="s">
        <v>79</v>
      </c>
      <c r="D309" s="41">
        <v>3.72</v>
      </c>
      <c r="E309" s="41">
        <v>3.72</v>
      </c>
      <c r="F309" s="41">
        <v>3.72</v>
      </c>
      <c r="G309" s="41">
        <v>3.72</v>
      </c>
      <c r="H309" s="41">
        <v>3.72</v>
      </c>
      <c r="I309" s="41">
        <v>3.72</v>
      </c>
      <c r="J309" s="41">
        <v>3.72</v>
      </c>
      <c r="K309" s="41">
        <v>3.72</v>
      </c>
      <c r="L309" s="41">
        <v>3.72</v>
      </c>
      <c r="M309" s="41">
        <v>3.72</v>
      </c>
      <c r="N309" s="41">
        <v>3.72</v>
      </c>
      <c r="O309" s="41">
        <v>3.72</v>
      </c>
      <c r="P309" s="41">
        <v>3.72</v>
      </c>
      <c r="Q309" s="41">
        <v>3.72</v>
      </c>
      <c r="R309" s="41">
        <v>3.72</v>
      </c>
      <c r="S309" s="41">
        <v>3.72</v>
      </c>
      <c r="T309" s="41">
        <v>3.72</v>
      </c>
      <c r="U309" s="41">
        <v>3.72</v>
      </c>
      <c r="V309" s="41">
        <v>3.72</v>
      </c>
      <c r="W309" s="41">
        <v>3.72</v>
      </c>
      <c r="X309" s="41">
        <v>3.72</v>
      </c>
      <c r="Y309" s="41">
        <v>3.72</v>
      </c>
      <c r="Z309" s="41">
        <v>3.72</v>
      </c>
      <c r="AA309" s="41">
        <v>3.72</v>
      </c>
    </row>
    <row r="310" spans="1:27" ht="12.75" hidden="1" customHeight="1" outlineLevel="1" x14ac:dyDescent="0.2">
      <c r="A310" s="99" t="s">
        <v>2713</v>
      </c>
      <c r="B310" s="60" t="s">
        <v>81</v>
      </c>
      <c r="C310" s="40" t="s">
        <v>79</v>
      </c>
      <c r="D310" s="41">
        <f>$D$11</f>
        <v>88.27</v>
      </c>
      <c r="E310" s="41">
        <f t="shared" ref="E310:AA310" si="179">$D$11</f>
        <v>88.27</v>
      </c>
      <c r="F310" s="41">
        <f t="shared" si="179"/>
        <v>88.27</v>
      </c>
      <c r="G310" s="41">
        <f t="shared" si="179"/>
        <v>88.27</v>
      </c>
      <c r="H310" s="41">
        <f t="shared" si="179"/>
        <v>88.27</v>
      </c>
      <c r="I310" s="41">
        <f t="shared" si="179"/>
        <v>88.27</v>
      </c>
      <c r="J310" s="41">
        <f t="shared" si="179"/>
        <v>88.27</v>
      </c>
      <c r="K310" s="41">
        <f t="shared" si="179"/>
        <v>88.27</v>
      </c>
      <c r="L310" s="41">
        <f t="shared" si="179"/>
        <v>88.27</v>
      </c>
      <c r="M310" s="41">
        <f t="shared" si="179"/>
        <v>88.27</v>
      </c>
      <c r="N310" s="41">
        <f t="shared" si="179"/>
        <v>88.27</v>
      </c>
      <c r="O310" s="41">
        <f t="shared" si="179"/>
        <v>88.27</v>
      </c>
      <c r="P310" s="41">
        <f t="shared" si="179"/>
        <v>88.27</v>
      </c>
      <c r="Q310" s="41">
        <f t="shared" si="179"/>
        <v>88.27</v>
      </c>
      <c r="R310" s="41">
        <f t="shared" si="179"/>
        <v>88.27</v>
      </c>
      <c r="S310" s="41">
        <f t="shared" si="179"/>
        <v>88.27</v>
      </c>
      <c r="T310" s="41">
        <f t="shared" si="179"/>
        <v>88.27</v>
      </c>
      <c r="U310" s="41">
        <f t="shared" si="179"/>
        <v>88.27</v>
      </c>
      <c r="V310" s="41">
        <f t="shared" si="179"/>
        <v>88.27</v>
      </c>
      <c r="W310" s="41">
        <f t="shared" si="179"/>
        <v>88.27</v>
      </c>
      <c r="X310" s="41">
        <f t="shared" si="179"/>
        <v>88.27</v>
      </c>
      <c r="Y310" s="41">
        <f t="shared" si="179"/>
        <v>88.27</v>
      </c>
      <c r="Z310" s="41">
        <f t="shared" si="179"/>
        <v>88.27</v>
      </c>
      <c r="AA310" s="41">
        <f t="shared" si="179"/>
        <v>88.27</v>
      </c>
    </row>
    <row r="311" spans="1:27" ht="12.75" customHeight="1" collapsed="1" x14ac:dyDescent="0.2">
      <c r="A311" s="98" t="s">
        <v>2714</v>
      </c>
      <c r="B311" s="25" t="str">
        <f>"30"&amp;"."&amp;$B$801&amp;"."&amp;$B$802</f>
        <v>30.01.2024</v>
      </c>
      <c r="C311" s="88" t="s">
        <v>76</v>
      </c>
      <c r="D311" s="89">
        <f>ROUND(((D312+D313+D315+D314)/1000),5)</f>
        <v>1.5339799999999999</v>
      </c>
      <c r="E311" s="89">
        <f>ROUND(((E312+E313+E315+E314)/1000),5)</f>
        <v>1.4547600000000001</v>
      </c>
      <c r="F311" s="89">
        <f>ROUND(((F312+F313+F315+F314)/1000),5)</f>
        <v>1.42398</v>
      </c>
      <c r="G311" s="89">
        <f t="shared" ref="G311:AA311" si="180">ROUND(((G312+G313+G315+G314)/1000),5)</f>
        <v>1.4157900000000001</v>
      </c>
      <c r="H311" s="89">
        <f t="shared" si="180"/>
        <v>1.4550099999999999</v>
      </c>
      <c r="I311" s="89">
        <f t="shared" si="180"/>
        <v>1.5968500000000001</v>
      </c>
      <c r="J311" s="89">
        <f t="shared" si="180"/>
        <v>1.8056700000000001</v>
      </c>
      <c r="K311" s="89">
        <f t="shared" si="180"/>
        <v>2.0184199999999999</v>
      </c>
      <c r="L311" s="89">
        <f t="shared" si="180"/>
        <v>2.22804</v>
      </c>
      <c r="M311" s="89">
        <f t="shared" si="180"/>
        <v>2.2442899999999999</v>
      </c>
      <c r="N311" s="89">
        <f t="shared" si="180"/>
        <v>2.2509100000000002</v>
      </c>
      <c r="O311" s="89">
        <f t="shared" si="180"/>
        <v>2.2927399999999998</v>
      </c>
      <c r="P311" s="89">
        <f t="shared" si="180"/>
        <v>2.28044</v>
      </c>
      <c r="Q311" s="89">
        <f t="shared" si="180"/>
        <v>2.2869199999999998</v>
      </c>
      <c r="R311" s="89">
        <f t="shared" si="180"/>
        <v>2.2951199999999998</v>
      </c>
      <c r="S311" s="89">
        <f t="shared" si="180"/>
        <v>2.26335</v>
      </c>
      <c r="T311" s="89">
        <f t="shared" si="180"/>
        <v>2.2463000000000002</v>
      </c>
      <c r="U311" s="89">
        <f t="shared" si="180"/>
        <v>2.25054</v>
      </c>
      <c r="V311" s="89">
        <f t="shared" si="180"/>
        <v>2.21868</v>
      </c>
      <c r="W311" s="89">
        <f t="shared" si="180"/>
        <v>2.25475</v>
      </c>
      <c r="X311" s="89">
        <f t="shared" si="180"/>
        <v>2.0770300000000002</v>
      </c>
      <c r="Y311" s="89">
        <f t="shared" si="180"/>
        <v>2.0089199999999998</v>
      </c>
      <c r="Z311" s="89">
        <f t="shared" si="180"/>
        <v>1.7411300000000001</v>
      </c>
      <c r="AA311" s="89">
        <f t="shared" si="180"/>
        <v>1.6681999999999999</v>
      </c>
    </row>
    <row r="312" spans="1:27" ht="12.75" hidden="1" customHeight="1" outlineLevel="1" x14ac:dyDescent="0.2">
      <c r="A312" s="99" t="s">
        <v>2715</v>
      </c>
      <c r="B312" s="60" t="s">
        <v>238</v>
      </c>
      <c r="C312" s="40" t="s">
        <v>79</v>
      </c>
      <c r="D312" s="41">
        <v>1328.87</v>
      </c>
      <c r="E312" s="41">
        <v>1249.6500000000001</v>
      </c>
      <c r="F312" s="41">
        <v>1218.8699999999999</v>
      </c>
      <c r="G312" s="41">
        <v>1210.68</v>
      </c>
      <c r="H312" s="41">
        <v>1249.9000000000001</v>
      </c>
      <c r="I312" s="41">
        <v>1391.74</v>
      </c>
      <c r="J312" s="41">
        <v>1600.56</v>
      </c>
      <c r="K312" s="41">
        <v>1813.31</v>
      </c>
      <c r="L312" s="41">
        <v>2022.93</v>
      </c>
      <c r="M312" s="41">
        <v>2039.18</v>
      </c>
      <c r="N312" s="41">
        <v>2045.8</v>
      </c>
      <c r="O312" s="41">
        <v>2087.63</v>
      </c>
      <c r="P312" s="41">
        <v>2075.33</v>
      </c>
      <c r="Q312" s="41">
        <v>2081.81</v>
      </c>
      <c r="R312" s="41">
        <v>2090.0100000000002</v>
      </c>
      <c r="S312" s="41">
        <v>2058.2399999999998</v>
      </c>
      <c r="T312" s="41">
        <v>2041.19</v>
      </c>
      <c r="U312" s="41">
        <v>2045.43</v>
      </c>
      <c r="V312" s="41">
        <v>2013.57</v>
      </c>
      <c r="W312" s="41">
        <v>2049.64</v>
      </c>
      <c r="X312" s="41">
        <v>1871.92</v>
      </c>
      <c r="Y312" s="41">
        <v>1803.81</v>
      </c>
      <c r="Z312" s="41">
        <v>1536.02</v>
      </c>
      <c r="AA312" s="41">
        <v>1463.09</v>
      </c>
    </row>
    <row r="313" spans="1:27" ht="12.75" hidden="1" customHeight="1" outlineLevel="1" x14ac:dyDescent="0.2">
      <c r="A313" s="99" t="s">
        <v>2716</v>
      </c>
      <c r="B313" s="60" t="s">
        <v>90</v>
      </c>
      <c r="C313" s="40" t="s">
        <v>79</v>
      </c>
      <c r="D313" s="41">
        <f>$D$168</f>
        <v>113.12</v>
      </c>
      <c r="E313" s="41">
        <f>$D$168</f>
        <v>113.12</v>
      </c>
      <c r="F313" s="41">
        <f t="shared" ref="F313:AA313" si="181">$D$168</f>
        <v>113.12</v>
      </c>
      <c r="G313" s="41">
        <f t="shared" si="181"/>
        <v>113.12</v>
      </c>
      <c r="H313" s="41">
        <f t="shared" si="181"/>
        <v>113.12</v>
      </c>
      <c r="I313" s="41">
        <f t="shared" si="181"/>
        <v>113.12</v>
      </c>
      <c r="J313" s="41">
        <f t="shared" si="181"/>
        <v>113.12</v>
      </c>
      <c r="K313" s="41">
        <f t="shared" si="181"/>
        <v>113.12</v>
      </c>
      <c r="L313" s="41">
        <f t="shared" si="181"/>
        <v>113.12</v>
      </c>
      <c r="M313" s="41">
        <f t="shared" si="181"/>
        <v>113.12</v>
      </c>
      <c r="N313" s="41">
        <f t="shared" si="181"/>
        <v>113.12</v>
      </c>
      <c r="O313" s="41">
        <f t="shared" si="181"/>
        <v>113.12</v>
      </c>
      <c r="P313" s="41">
        <f t="shared" si="181"/>
        <v>113.12</v>
      </c>
      <c r="Q313" s="41">
        <f t="shared" si="181"/>
        <v>113.12</v>
      </c>
      <c r="R313" s="41">
        <f t="shared" si="181"/>
        <v>113.12</v>
      </c>
      <c r="S313" s="41">
        <f t="shared" si="181"/>
        <v>113.12</v>
      </c>
      <c r="T313" s="41">
        <f t="shared" si="181"/>
        <v>113.12</v>
      </c>
      <c r="U313" s="41">
        <f t="shared" si="181"/>
        <v>113.12</v>
      </c>
      <c r="V313" s="41">
        <f t="shared" si="181"/>
        <v>113.12</v>
      </c>
      <c r="W313" s="41">
        <f t="shared" si="181"/>
        <v>113.12</v>
      </c>
      <c r="X313" s="41">
        <f t="shared" si="181"/>
        <v>113.12</v>
      </c>
      <c r="Y313" s="41">
        <f t="shared" si="181"/>
        <v>113.12</v>
      </c>
      <c r="Z313" s="41">
        <f t="shared" si="181"/>
        <v>113.12</v>
      </c>
      <c r="AA313" s="41">
        <f t="shared" si="181"/>
        <v>113.12</v>
      </c>
    </row>
    <row r="314" spans="1:27" ht="12.75" hidden="1" customHeight="1" outlineLevel="1" x14ac:dyDescent="0.2">
      <c r="A314" s="99" t="s">
        <v>2717</v>
      </c>
      <c r="B314" s="60" t="s">
        <v>83</v>
      </c>
      <c r="C314" s="40" t="s">
        <v>79</v>
      </c>
      <c r="D314" s="41">
        <v>3.72</v>
      </c>
      <c r="E314" s="41">
        <v>3.72</v>
      </c>
      <c r="F314" s="41">
        <v>3.72</v>
      </c>
      <c r="G314" s="41">
        <v>3.72</v>
      </c>
      <c r="H314" s="41">
        <v>3.72</v>
      </c>
      <c r="I314" s="41">
        <v>3.72</v>
      </c>
      <c r="J314" s="41">
        <v>3.72</v>
      </c>
      <c r="K314" s="41">
        <v>3.72</v>
      </c>
      <c r="L314" s="41">
        <v>3.72</v>
      </c>
      <c r="M314" s="41">
        <v>3.72</v>
      </c>
      <c r="N314" s="41">
        <v>3.72</v>
      </c>
      <c r="O314" s="41">
        <v>3.72</v>
      </c>
      <c r="P314" s="41">
        <v>3.72</v>
      </c>
      <c r="Q314" s="41">
        <v>3.72</v>
      </c>
      <c r="R314" s="41">
        <v>3.72</v>
      </c>
      <c r="S314" s="41">
        <v>3.72</v>
      </c>
      <c r="T314" s="41">
        <v>3.72</v>
      </c>
      <c r="U314" s="41">
        <v>3.72</v>
      </c>
      <c r="V314" s="41">
        <v>3.72</v>
      </c>
      <c r="W314" s="41">
        <v>3.72</v>
      </c>
      <c r="X314" s="41">
        <v>3.72</v>
      </c>
      <c r="Y314" s="41">
        <v>3.72</v>
      </c>
      <c r="Z314" s="41">
        <v>3.72</v>
      </c>
      <c r="AA314" s="41">
        <v>3.72</v>
      </c>
    </row>
    <row r="315" spans="1:27" ht="12.75" hidden="1" customHeight="1" outlineLevel="1" x14ac:dyDescent="0.2">
      <c r="A315" s="99" t="s">
        <v>2718</v>
      </c>
      <c r="B315" s="60" t="s">
        <v>81</v>
      </c>
      <c r="C315" s="40" t="s">
        <v>79</v>
      </c>
      <c r="D315" s="41">
        <f>$D$11</f>
        <v>88.27</v>
      </c>
      <c r="E315" s="41">
        <f t="shared" ref="E315:AA315" si="182">$D$11</f>
        <v>88.27</v>
      </c>
      <c r="F315" s="41">
        <f t="shared" si="182"/>
        <v>88.27</v>
      </c>
      <c r="G315" s="41">
        <f t="shared" si="182"/>
        <v>88.27</v>
      </c>
      <c r="H315" s="41">
        <f t="shared" si="182"/>
        <v>88.27</v>
      </c>
      <c r="I315" s="41">
        <f t="shared" si="182"/>
        <v>88.27</v>
      </c>
      <c r="J315" s="41">
        <f t="shared" si="182"/>
        <v>88.27</v>
      </c>
      <c r="K315" s="41">
        <f t="shared" si="182"/>
        <v>88.27</v>
      </c>
      <c r="L315" s="41">
        <f t="shared" si="182"/>
        <v>88.27</v>
      </c>
      <c r="M315" s="41">
        <f t="shared" si="182"/>
        <v>88.27</v>
      </c>
      <c r="N315" s="41">
        <f t="shared" si="182"/>
        <v>88.27</v>
      </c>
      <c r="O315" s="41">
        <f t="shared" si="182"/>
        <v>88.27</v>
      </c>
      <c r="P315" s="41">
        <f t="shared" si="182"/>
        <v>88.27</v>
      </c>
      <c r="Q315" s="41">
        <f t="shared" si="182"/>
        <v>88.27</v>
      </c>
      <c r="R315" s="41">
        <f t="shared" si="182"/>
        <v>88.27</v>
      </c>
      <c r="S315" s="41">
        <f t="shared" si="182"/>
        <v>88.27</v>
      </c>
      <c r="T315" s="41">
        <f t="shared" si="182"/>
        <v>88.27</v>
      </c>
      <c r="U315" s="41">
        <f t="shared" si="182"/>
        <v>88.27</v>
      </c>
      <c r="V315" s="41">
        <f t="shared" si="182"/>
        <v>88.27</v>
      </c>
      <c r="W315" s="41">
        <f t="shared" si="182"/>
        <v>88.27</v>
      </c>
      <c r="X315" s="41">
        <f t="shared" si="182"/>
        <v>88.27</v>
      </c>
      <c r="Y315" s="41">
        <f t="shared" si="182"/>
        <v>88.27</v>
      </c>
      <c r="Z315" s="41">
        <f t="shared" si="182"/>
        <v>88.27</v>
      </c>
      <c r="AA315" s="41">
        <f t="shared" si="182"/>
        <v>88.27</v>
      </c>
    </row>
    <row r="316" spans="1:27" ht="12.75" customHeight="1" collapsed="1" x14ac:dyDescent="0.2">
      <c r="A316" s="98" t="s">
        <v>2719</v>
      </c>
      <c r="B316" s="25" t="str">
        <f>"31"&amp;"."&amp;$B$801&amp;"."&amp;$B$802</f>
        <v>31.01.2024</v>
      </c>
      <c r="C316" s="88" t="s">
        <v>76</v>
      </c>
      <c r="D316" s="89">
        <f>ROUND(((D317+D318+D320+D319)/1000),5)</f>
        <v>1.4698800000000001</v>
      </c>
      <c r="E316" s="89">
        <f>ROUND(((E317+E318+E320+E319)/1000),5)</f>
        <v>1.4103399999999999</v>
      </c>
      <c r="F316" s="89">
        <f>ROUND(((F317+F318+F320+F319)/1000),5)</f>
        <v>1.3728400000000001</v>
      </c>
      <c r="G316" s="89">
        <f t="shared" ref="G316:AA316" si="183">ROUND(((G317+G318+G320+G319)/1000),5)</f>
        <v>1.37893</v>
      </c>
      <c r="H316" s="89">
        <f t="shared" si="183"/>
        <v>1.4494499999999999</v>
      </c>
      <c r="I316" s="89">
        <f t="shared" si="183"/>
        <v>1.61222</v>
      </c>
      <c r="J316" s="89">
        <f t="shared" si="183"/>
        <v>1.8633900000000001</v>
      </c>
      <c r="K316" s="89">
        <f t="shared" si="183"/>
        <v>2.0317099999999999</v>
      </c>
      <c r="L316" s="89">
        <f t="shared" si="183"/>
        <v>2.2446100000000002</v>
      </c>
      <c r="M316" s="89">
        <f t="shared" si="183"/>
        <v>2.3312499999999998</v>
      </c>
      <c r="N316" s="89">
        <f t="shared" si="183"/>
        <v>2.3719999999999999</v>
      </c>
      <c r="O316" s="89">
        <f t="shared" si="183"/>
        <v>2.42509</v>
      </c>
      <c r="P316" s="89">
        <f t="shared" si="183"/>
        <v>2.3735400000000002</v>
      </c>
      <c r="Q316" s="89">
        <f t="shared" si="183"/>
        <v>2.38001</v>
      </c>
      <c r="R316" s="89">
        <f t="shared" si="183"/>
        <v>2.3645299999999998</v>
      </c>
      <c r="S316" s="89">
        <f t="shared" si="183"/>
        <v>2.3293400000000002</v>
      </c>
      <c r="T316" s="89">
        <f t="shared" si="183"/>
        <v>2.2910599999999999</v>
      </c>
      <c r="U316" s="89">
        <f t="shared" si="183"/>
        <v>2.34219</v>
      </c>
      <c r="V316" s="89">
        <f t="shared" si="183"/>
        <v>2.3315999999999999</v>
      </c>
      <c r="W316" s="89">
        <f t="shared" si="183"/>
        <v>2.3315100000000002</v>
      </c>
      <c r="X316" s="89">
        <f t="shared" si="183"/>
        <v>2.22567</v>
      </c>
      <c r="Y316" s="89">
        <f t="shared" si="183"/>
        <v>2.08954</v>
      </c>
      <c r="Z316" s="89">
        <f t="shared" si="183"/>
        <v>1.99647</v>
      </c>
      <c r="AA316" s="89">
        <f t="shared" si="183"/>
        <v>1.7866200000000001</v>
      </c>
    </row>
    <row r="317" spans="1:27" ht="12.75" hidden="1" customHeight="1" outlineLevel="1" x14ac:dyDescent="0.2">
      <c r="A317" s="99" t="s">
        <v>2720</v>
      </c>
      <c r="B317" s="60" t="s">
        <v>238</v>
      </c>
      <c r="C317" s="40" t="s">
        <v>79</v>
      </c>
      <c r="D317" s="41">
        <v>1264.77</v>
      </c>
      <c r="E317" s="41">
        <v>1205.23</v>
      </c>
      <c r="F317" s="41">
        <v>1167.73</v>
      </c>
      <c r="G317" s="41">
        <v>1173.82</v>
      </c>
      <c r="H317" s="41">
        <v>1244.3399999999999</v>
      </c>
      <c r="I317" s="41">
        <v>1407.11</v>
      </c>
      <c r="J317" s="41">
        <v>1658.28</v>
      </c>
      <c r="K317" s="41">
        <v>1826.6</v>
      </c>
      <c r="L317" s="41">
        <v>2039.5</v>
      </c>
      <c r="M317" s="41">
        <v>2126.14</v>
      </c>
      <c r="N317" s="41">
        <v>2166.89</v>
      </c>
      <c r="O317" s="41">
        <v>2219.98</v>
      </c>
      <c r="P317" s="41">
        <v>2168.4299999999998</v>
      </c>
      <c r="Q317" s="41">
        <v>2174.9</v>
      </c>
      <c r="R317" s="41">
        <v>2159.42</v>
      </c>
      <c r="S317" s="41">
        <v>2124.23</v>
      </c>
      <c r="T317" s="41">
        <v>2085.9499999999998</v>
      </c>
      <c r="U317" s="41">
        <v>2137.08</v>
      </c>
      <c r="V317" s="41">
        <v>2126.4899999999998</v>
      </c>
      <c r="W317" s="41">
        <v>2126.4</v>
      </c>
      <c r="X317" s="41">
        <v>2020.56</v>
      </c>
      <c r="Y317" s="41">
        <v>1884.43</v>
      </c>
      <c r="Z317" s="41">
        <v>1791.36</v>
      </c>
      <c r="AA317" s="41">
        <v>1581.51</v>
      </c>
    </row>
    <row r="318" spans="1:27" ht="12.75" hidden="1" customHeight="1" outlineLevel="1" x14ac:dyDescent="0.2">
      <c r="A318" s="99" t="s">
        <v>2721</v>
      </c>
      <c r="B318" s="60" t="s">
        <v>90</v>
      </c>
      <c r="C318" s="40" t="s">
        <v>79</v>
      </c>
      <c r="D318" s="41">
        <f>$D$168</f>
        <v>113.12</v>
      </c>
      <c r="E318" s="41">
        <f>$D$168</f>
        <v>113.12</v>
      </c>
      <c r="F318" s="41">
        <f t="shared" ref="F318:AA318" si="184">$D$168</f>
        <v>113.12</v>
      </c>
      <c r="G318" s="41">
        <f t="shared" si="184"/>
        <v>113.12</v>
      </c>
      <c r="H318" s="41">
        <f t="shared" si="184"/>
        <v>113.12</v>
      </c>
      <c r="I318" s="41">
        <f t="shared" si="184"/>
        <v>113.12</v>
      </c>
      <c r="J318" s="41">
        <f t="shared" si="184"/>
        <v>113.12</v>
      </c>
      <c r="K318" s="41">
        <f t="shared" si="184"/>
        <v>113.12</v>
      </c>
      <c r="L318" s="41">
        <f t="shared" si="184"/>
        <v>113.12</v>
      </c>
      <c r="M318" s="41">
        <f t="shared" si="184"/>
        <v>113.12</v>
      </c>
      <c r="N318" s="41">
        <f t="shared" si="184"/>
        <v>113.12</v>
      </c>
      <c r="O318" s="41">
        <f t="shared" si="184"/>
        <v>113.12</v>
      </c>
      <c r="P318" s="41">
        <f t="shared" si="184"/>
        <v>113.12</v>
      </c>
      <c r="Q318" s="41">
        <f t="shared" si="184"/>
        <v>113.12</v>
      </c>
      <c r="R318" s="41">
        <f t="shared" si="184"/>
        <v>113.12</v>
      </c>
      <c r="S318" s="41">
        <f t="shared" si="184"/>
        <v>113.12</v>
      </c>
      <c r="T318" s="41">
        <f t="shared" si="184"/>
        <v>113.12</v>
      </c>
      <c r="U318" s="41">
        <f t="shared" si="184"/>
        <v>113.12</v>
      </c>
      <c r="V318" s="41">
        <f t="shared" si="184"/>
        <v>113.12</v>
      </c>
      <c r="W318" s="41">
        <f t="shared" si="184"/>
        <v>113.12</v>
      </c>
      <c r="X318" s="41">
        <f t="shared" si="184"/>
        <v>113.12</v>
      </c>
      <c r="Y318" s="41">
        <f t="shared" si="184"/>
        <v>113.12</v>
      </c>
      <c r="Z318" s="41">
        <f t="shared" si="184"/>
        <v>113.12</v>
      </c>
      <c r="AA318" s="41">
        <f t="shared" si="184"/>
        <v>113.12</v>
      </c>
    </row>
    <row r="319" spans="1:27" ht="12.75" hidden="1" customHeight="1" outlineLevel="1" x14ac:dyDescent="0.2">
      <c r="A319" s="99" t="s">
        <v>2722</v>
      </c>
      <c r="B319" s="60" t="s">
        <v>83</v>
      </c>
      <c r="C319" s="40" t="s">
        <v>79</v>
      </c>
      <c r="D319" s="41">
        <v>3.72</v>
      </c>
      <c r="E319" s="41">
        <v>3.72</v>
      </c>
      <c r="F319" s="41">
        <v>3.72</v>
      </c>
      <c r="G319" s="41">
        <v>3.72</v>
      </c>
      <c r="H319" s="41">
        <v>3.72</v>
      </c>
      <c r="I319" s="41">
        <v>3.72</v>
      </c>
      <c r="J319" s="41">
        <v>3.72</v>
      </c>
      <c r="K319" s="41">
        <v>3.72</v>
      </c>
      <c r="L319" s="41">
        <v>3.72</v>
      </c>
      <c r="M319" s="41">
        <v>3.72</v>
      </c>
      <c r="N319" s="41">
        <v>3.72</v>
      </c>
      <c r="O319" s="41">
        <v>3.72</v>
      </c>
      <c r="P319" s="41">
        <v>3.72</v>
      </c>
      <c r="Q319" s="41">
        <v>3.72</v>
      </c>
      <c r="R319" s="41">
        <v>3.72</v>
      </c>
      <c r="S319" s="41">
        <v>3.72</v>
      </c>
      <c r="T319" s="41">
        <v>3.72</v>
      </c>
      <c r="U319" s="41">
        <v>3.72</v>
      </c>
      <c r="V319" s="41">
        <v>3.72</v>
      </c>
      <c r="W319" s="41">
        <v>3.72</v>
      </c>
      <c r="X319" s="41">
        <v>3.72</v>
      </c>
      <c r="Y319" s="41">
        <v>3.72</v>
      </c>
      <c r="Z319" s="41">
        <v>3.72</v>
      </c>
      <c r="AA319" s="41">
        <v>3.72</v>
      </c>
    </row>
    <row r="320" spans="1:27" ht="12.75" hidden="1" customHeight="1" outlineLevel="1" x14ac:dyDescent="0.2">
      <c r="A320" s="99" t="s">
        <v>2723</v>
      </c>
      <c r="B320" s="60" t="s">
        <v>81</v>
      </c>
      <c r="C320" s="40" t="s">
        <v>79</v>
      </c>
      <c r="D320" s="41">
        <f>$D$11</f>
        <v>88.27</v>
      </c>
      <c r="E320" s="41">
        <f t="shared" ref="E320:AA320" si="185">$D$11</f>
        <v>88.27</v>
      </c>
      <c r="F320" s="41">
        <f t="shared" si="185"/>
        <v>88.27</v>
      </c>
      <c r="G320" s="41">
        <f t="shared" si="185"/>
        <v>88.27</v>
      </c>
      <c r="H320" s="41">
        <f t="shared" si="185"/>
        <v>88.27</v>
      </c>
      <c r="I320" s="41">
        <f t="shared" si="185"/>
        <v>88.27</v>
      </c>
      <c r="J320" s="41">
        <f t="shared" si="185"/>
        <v>88.27</v>
      </c>
      <c r="K320" s="41">
        <f t="shared" si="185"/>
        <v>88.27</v>
      </c>
      <c r="L320" s="41">
        <f t="shared" si="185"/>
        <v>88.27</v>
      </c>
      <c r="M320" s="41">
        <f t="shared" si="185"/>
        <v>88.27</v>
      </c>
      <c r="N320" s="41">
        <f t="shared" si="185"/>
        <v>88.27</v>
      </c>
      <c r="O320" s="41">
        <f t="shared" si="185"/>
        <v>88.27</v>
      </c>
      <c r="P320" s="41">
        <f t="shared" si="185"/>
        <v>88.27</v>
      </c>
      <c r="Q320" s="41">
        <f t="shared" si="185"/>
        <v>88.27</v>
      </c>
      <c r="R320" s="41">
        <f t="shared" si="185"/>
        <v>88.27</v>
      </c>
      <c r="S320" s="41">
        <f t="shared" si="185"/>
        <v>88.27</v>
      </c>
      <c r="T320" s="41">
        <f t="shared" si="185"/>
        <v>88.27</v>
      </c>
      <c r="U320" s="41">
        <f t="shared" si="185"/>
        <v>88.27</v>
      </c>
      <c r="V320" s="41">
        <f t="shared" si="185"/>
        <v>88.27</v>
      </c>
      <c r="W320" s="41">
        <f t="shared" si="185"/>
        <v>88.27</v>
      </c>
      <c r="X320" s="41">
        <f t="shared" si="185"/>
        <v>88.27</v>
      </c>
      <c r="Y320" s="41">
        <f t="shared" si="185"/>
        <v>88.27</v>
      </c>
      <c r="Z320" s="41">
        <f t="shared" si="185"/>
        <v>88.27</v>
      </c>
      <c r="AA320" s="41">
        <f t="shared" si="185"/>
        <v>88.27</v>
      </c>
    </row>
    <row r="321" spans="1:27" ht="12.75" customHeight="1" collapsed="1" x14ac:dyDescent="0.2">
      <c r="A321" s="100"/>
      <c r="B321" s="101" t="s">
        <v>392</v>
      </c>
      <c r="C321" s="102"/>
      <c r="D321" s="103"/>
      <c r="E321" s="103"/>
      <c r="F321" s="103"/>
      <c r="G321" s="103"/>
      <c r="I321" s="36"/>
    </row>
    <row r="322" spans="1:27" ht="12.75" customHeight="1" x14ac:dyDescent="0.2">
      <c r="A322" s="100"/>
      <c r="B322" s="101" t="s">
        <v>392</v>
      </c>
      <c r="C322" s="102"/>
      <c r="D322" s="103"/>
      <c r="E322" s="103"/>
      <c r="F322" s="103"/>
      <c r="G322" s="103"/>
      <c r="I322" s="36"/>
    </row>
    <row r="323" spans="1:27" ht="12.75" customHeight="1" x14ac:dyDescent="0.2">
      <c r="A323" s="175" t="s">
        <v>549</v>
      </c>
      <c r="B323" s="176"/>
      <c r="C323" s="176"/>
      <c r="D323" s="176"/>
      <c r="E323" s="176"/>
      <c r="F323" s="176"/>
      <c r="G323" s="176"/>
      <c r="H323" s="176"/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  <c r="Z323" s="176"/>
      <c r="AA323" s="177"/>
    </row>
    <row r="324" spans="1:27" ht="25.5" x14ac:dyDescent="0.2">
      <c r="A324" s="96" t="s">
        <v>64</v>
      </c>
      <c r="B324" s="97" t="s">
        <v>210</v>
      </c>
      <c r="C324" s="96" t="s">
        <v>211</v>
      </c>
      <c r="D324" s="97" t="s">
        <v>212</v>
      </c>
      <c r="E324" s="97" t="s">
        <v>213</v>
      </c>
      <c r="F324" s="97" t="s">
        <v>214</v>
      </c>
      <c r="G324" s="97" t="s">
        <v>215</v>
      </c>
      <c r="H324" s="97" t="s">
        <v>216</v>
      </c>
      <c r="I324" s="97" t="s">
        <v>217</v>
      </c>
      <c r="J324" s="97" t="s">
        <v>218</v>
      </c>
      <c r="K324" s="97" t="s">
        <v>219</v>
      </c>
      <c r="L324" s="97" t="s">
        <v>220</v>
      </c>
      <c r="M324" s="97" t="s">
        <v>221</v>
      </c>
      <c r="N324" s="97" t="s">
        <v>222</v>
      </c>
      <c r="O324" s="97" t="s">
        <v>223</v>
      </c>
      <c r="P324" s="97" t="s">
        <v>224</v>
      </c>
      <c r="Q324" s="97" t="s">
        <v>225</v>
      </c>
      <c r="R324" s="97" t="s">
        <v>226</v>
      </c>
      <c r="S324" s="97" t="s">
        <v>227</v>
      </c>
      <c r="T324" s="97" t="s">
        <v>228</v>
      </c>
      <c r="U324" s="97" t="s">
        <v>229</v>
      </c>
      <c r="V324" s="97" t="s">
        <v>230</v>
      </c>
      <c r="W324" s="97" t="s">
        <v>231</v>
      </c>
      <c r="X324" s="97" t="s">
        <v>232</v>
      </c>
      <c r="Y324" s="97" t="s">
        <v>233</v>
      </c>
      <c r="Z324" s="97" t="s">
        <v>234</v>
      </c>
      <c r="AA324" s="97" t="s">
        <v>235</v>
      </c>
    </row>
    <row r="325" spans="1:27" ht="12.75" customHeight="1" x14ac:dyDescent="0.2">
      <c r="A325" s="98" t="s">
        <v>2724</v>
      </c>
      <c r="B325" s="25" t="str">
        <f>"01"&amp;"."&amp;$B$801&amp;"."&amp;$B$802</f>
        <v>01.01.2024</v>
      </c>
      <c r="C325" s="88" t="s">
        <v>76</v>
      </c>
      <c r="D325" s="89">
        <f>ROUND(((D326+D327+D329+D328)/1000),5)</f>
        <v>1.37503</v>
      </c>
      <c r="E325" s="89">
        <f>ROUND(((E326+E327+E329+E328)/1000),5)</f>
        <v>1.3049900000000001</v>
      </c>
      <c r="F325" s="89">
        <f>ROUND(((F326+F327+F329+F328)/1000),5)</f>
        <v>1.2981199999999999</v>
      </c>
      <c r="G325" s="89">
        <f t="shared" ref="G325:AA325" si="186">ROUND(((G326+G327+G329+G328)/1000),5)</f>
        <v>1.20574</v>
      </c>
      <c r="H325" s="89">
        <f t="shared" si="186"/>
        <v>1.1668400000000001</v>
      </c>
      <c r="I325" s="89">
        <f t="shared" si="186"/>
        <v>1.16961</v>
      </c>
      <c r="J325" s="89">
        <f t="shared" si="186"/>
        <v>1.2173099999999999</v>
      </c>
      <c r="K325" s="89">
        <f t="shared" si="186"/>
        <v>1.20455</v>
      </c>
      <c r="L325" s="89">
        <f t="shared" si="186"/>
        <v>1.07874</v>
      </c>
      <c r="M325" s="89">
        <f t="shared" si="186"/>
        <v>1.1515299999999999</v>
      </c>
      <c r="N325" s="89">
        <f t="shared" si="186"/>
        <v>1.3017399999999999</v>
      </c>
      <c r="O325" s="89">
        <f t="shared" si="186"/>
        <v>1.32626</v>
      </c>
      <c r="P325" s="89">
        <f t="shared" si="186"/>
        <v>1.35819</v>
      </c>
      <c r="Q325" s="89">
        <f t="shared" si="186"/>
        <v>1.3878999999999999</v>
      </c>
      <c r="R325" s="89">
        <f t="shared" si="186"/>
        <v>1.3985700000000001</v>
      </c>
      <c r="S325" s="89">
        <f t="shared" si="186"/>
        <v>1.4385699999999999</v>
      </c>
      <c r="T325" s="89">
        <f t="shared" si="186"/>
        <v>1.4734700000000001</v>
      </c>
      <c r="U325" s="89">
        <f t="shared" si="186"/>
        <v>1.5002800000000001</v>
      </c>
      <c r="V325" s="89">
        <f t="shared" si="186"/>
        <v>1.5042899999999999</v>
      </c>
      <c r="W325" s="89">
        <f t="shared" si="186"/>
        <v>1.50221</v>
      </c>
      <c r="X325" s="89">
        <f t="shared" si="186"/>
        <v>1.50556</v>
      </c>
      <c r="Y325" s="89">
        <f t="shared" si="186"/>
        <v>1.5009300000000001</v>
      </c>
      <c r="Z325" s="89">
        <f t="shared" si="186"/>
        <v>1.4346699999999999</v>
      </c>
      <c r="AA325" s="89">
        <f t="shared" si="186"/>
        <v>1.34151</v>
      </c>
    </row>
    <row r="326" spans="1:27" ht="12.75" hidden="1" customHeight="1" outlineLevel="1" x14ac:dyDescent="0.2">
      <c r="A326" s="99" t="s">
        <v>2725</v>
      </c>
      <c r="B326" s="60" t="s">
        <v>238</v>
      </c>
      <c r="C326" s="40" t="s">
        <v>79</v>
      </c>
      <c r="D326" s="41">
        <v>1066.01</v>
      </c>
      <c r="E326" s="41">
        <v>995.97</v>
      </c>
      <c r="F326" s="41">
        <v>989.1</v>
      </c>
      <c r="G326" s="41">
        <v>896.72</v>
      </c>
      <c r="H326" s="41">
        <v>857.82</v>
      </c>
      <c r="I326" s="41">
        <v>860.59</v>
      </c>
      <c r="J326" s="41">
        <v>908.29</v>
      </c>
      <c r="K326" s="41">
        <v>895.53</v>
      </c>
      <c r="L326" s="41">
        <v>769.72</v>
      </c>
      <c r="M326" s="41">
        <v>842.51</v>
      </c>
      <c r="N326" s="41">
        <v>992.72</v>
      </c>
      <c r="O326" s="41">
        <v>1017.24</v>
      </c>
      <c r="P326" s="41">
        <v>1049.17</v>
      </c>
      <c r="Q326" s="41">
        <v>1078.8800000000001</v>
      </c>
      <c r="R326" s="41">
        <v>1089.55</v>
      </c>
      <c r="S326" s="41">
        <v>1129.55</v>
      </c>
      <c r="T326" s="41">
        <v>1164.45</v>
      </c>
      <c r="U326" s="41">
        <v>1191.26</v>
      </c>
      <c r="V326" s="41">
        <v>1195.27</v>
      </c>
      <c r="W326" s="41">
        <v>1193.19</v>
      </c>
      <c r="X326" s="41">
        <v>1196.54</v>
      </c>
      <c r="Y326" s="41">
        <v>1191.9100000000001</v>
      </c>
      <c r="Z326" s="41">
        <v>1125.6500000000001</v>
      </c>
      <c r="AA326" s="41">
        <v>1032.49</v>
      </c>
    </row>
    <row r="327" spans="1:27" ht="12.75" hidden="1" customHeight="1" outlineLevel="1" x14ac:dyDescent="0.2">
      <c r="A327" s="99" t="s">
        <v>2726</v>
      </c>
      <c r="B327" s="60" t="s">
        <v>90</v>
      </c>
      <c r="C327" s="40" t="s">
        <v>79</v>
      </c>
      <c r="D327" s="41">
        <v>217.03</v>
      </c>
      <c r="E327" s="41">
        <f>$D$327</f>
        <v>217.03</v>
      </c>
      <c r="F327" s="41">
        <f t="shared" ref="F327:AA327" si="187">$D$327</f>
        <v>217.03</v>
      </c>
      <c r="G327" s="41">
        <f t="shared" si="187"/>
        <v>217.03</v>
      </c>
      <c r="H327" s="41">
        <f t="shared" si="187"/>
        <v>217.03</v>
      </c>
      <c r="I327" s="41">
        <f t="shared" si="187"/>
        <v>217.03</v>
      </c>
      <c r="J327" s="41">
        <f t="shared" si="187"/>
        <v>217.03</v>
      </c>
      <c r="K327" s="41">
        <f t="shared" si="187"/>
        <v>217.03</v>
      </c>
      <c r="L327" s="41">
        <f t="shared" si="187"/>
        <v>217.03</v>
      </c>
      <c r="M327" s="41">
        <f t="shared" si="187"/>
        <v>217.03</v>
      </c>
      <c r="N327" s="41">
        <f t="shared" si="187"/>
        <v>217.03</v>
      </c>
      <c r="O327" s="41">
        <f t="shared" si="187"/>
        <v>217.03</v>
      </c>
      <c r="P327" s="41">
        <f t="shared" si="187"/>
        <v>217.03</v>
      </c>
      <c r="Q327" s="41">
        <f t="shared" si="187"/>
        <v>217.03</v>
      </c>
      <c r="R327" s="41">
        <f t="shared" si="187"/>
        <v>217.03</v>
      </c>
      <c r="S327" s="41">
        <f t="shared" si="187"/>
        <v>217.03</v>
      </c>
      <c r="T327" s="41">
        <f t="shared" si="187"/>
        <v>217.03</v>
      </c>
      <c r="U327" s="41">
        <f t="shared" si="187"/>
        <v>217.03</v>
      </c>
      <c r="V327" s="41">
        <f t="shared" si="187"/>
        <v>217.03</v>
      </c>
      <c r="W327" s="41">
        <f t="shared" si="187"/>
        <v>217.03</v>
      </c>
      <c r="X327" s="41">
        <f t="shared" si="187"/>
        <v>217.03</v>
      </c>
      <c r="Y327" s="41">
        <f t="shared" si="187"/>
        <v>217.03</v>
      </c>
      <c r="Z327" s="41">
        <f t="shared" si="187"/>
        <v>217.03</v>
      </c>
      <c r="AA327" s="41">
        <f t="shared" si="187"/>
        <v>217.03</v>
      </c>
    </row>
    <row r="328" spans="1:27" ht="12.75" hidden="1" customHeight="1" outlineLevel="1" x14ac:dyDescent="0.2">
      <c r="A328" s="99" t="s">
        <v>2727</v>
      </c>
      <c r="B328" s="60" t="s">
        <v>83</v>
      </c>
      <c r="C328" s="40" t="s">
        <v>79</v>
      </c>
      <c r="D328" s="41">
        <v>3.72</v>
      </c>
      <c r="E328" s="41">
        <v>3.72</v>
      </c>
      <c r="F328" s="41">
        <v>3.72</v>
      </c>
      <c r="G328" s="41">
        <v>3.72</v>
      </c>
      <c r="H328" s="41">
        <v>3.72</v>
      </c>
      <c r="I328" s="41">
        <v>3.72</v>
      </c>
      <c r="J328" s="41">
        <v>3.72</v>
      </c>
      <c r="K328" s="41">
        <v>3.72</v>
      </c>
      <c r="L328" s="41">
        <v>3.72</v>
      </c>
      <c r="M328" s="41">
        <v>3.72</v>
      </c>
      <c r="N328" s="41">
        <v>3.72</v>
      </c>
      <c r="O328" s="41">
        <v>3.72</v>
      </c>
      <c r="P328" s="41">
        <v>3.72</v>
      </c>
      <c r="Q328" s="41">
        <v>3.72</v>
      </c>
      <c r="R328" s="41">
        <v>3.72</v>
      </c>
      <c r="S328" s="41">
        <v>3.72</v>
      </c>
      <c r="T328" s="41">
        <v>3.72</v>
      </c>
      <c r="U328" s="41">
        <v>3.72</v>
      </c>
      <c r="V328" s="41">
        <v>3.72</v>
      </c>
      <c r="W328" s="41">
        <v>3.72</v>
      </c>
      <c r="X328" s="41">
        <v>3.72</v>
      </c>
      <c r="Y328" s="41">
        <v>3.72</v>
      </c>
      <c r="Z328" s="41">
        <v>3.72</v>
      </c>
      <c r="AA328" s="41">
        <v>3.72</v>
      </c>
    </row>
    <row r="329" spans="1:27" ht="12.75" hidden="1" customHeight="1" outlineLevel="1" x14ac:dyDescent="0.2">
      <c r="A329" s="99" t="s">
        <v>2728</v>
      </c>
      <c r="B329" s="60" t="s">
        <v>81</v>
      </c>
      <c r="C329" s="40" t="s">
        <v>79</v>
      </c>
      <c r="D329" s="41">
        <f>$D$11</f>
        <v>88.27</v>
      </c>
      <c r="E329" s="41">
        <f t="shared" ref="E329:AA329" si="188">$D$11</f>
        <v>88.27</v>
      </c>
      <c r="F329" s="41">
        <f t="shared" si="188"/>
        <v>88.27</v>
      </c>
      <c r="G329" s="41">
        <f t="shared" si="188"/>
        <v>88.27</v>
      </c>
      <c r="H329" s="41">
        <f t="shared" si="188"/>
        <v>88.27</v>
      </c>
      <c r="I329" s="41">
        <f t="shared" si="188"/>
        <v>88.27</v>
      </c>
      <c r="J329" s="41">
        <f t="shared" si="188"/>
        <v>88.27</v>
      </c>
      <c r="K329" s="41">
        <f t="shared" si="188"/>
        <v>88.27</v>
      </c>
      <c r="L329" s="41">
        <f t="shared" si="188"/>
        <v>88.27</v>
      </c>
      <c r="M329" s="41">
        <f t="shared" si="188"/>
        <v>88.27</v>
      </c>
      <c r="N329" s="41">
        <f t="shared" si="188"/>
        <v>88.27</v>
      </c>
      <c r="O329" s="41">
        <f t="shared" si="188"/>
        <v>88.27</v>
      </c>
      <c r="P329" s="41">
        <f t="shared" si="188"/>
        <v>88.27</v>
      </c>
      <c r="Q329" s="41">
        <f t="shared" si="188"/>
        <v>88.27</v>
      </c>
      <c r="R329" s="41">
        <f t="shared" si="188"/>
        <v>88.27</v>
      </c>
      <c r="S329" s="41">
        <f t="shared" si="188"/>
        <v>88.27</v>
      </c>
      <c r="T329" s="41">
        <f t="shared" si="188"/>
        <v>88.27</v>
      </c>
      <c r="U329" s="41">
        <f t="shared" si="188"/>
        <v>88.27</v>
      </c>
      <c r="V329" s="41">
        <f t="shared" si="188"/>
        <v>88.27</v>
      </c>
      <c r="W329" s="41">
        <f t="shared" si="188"/>
        <v>88.27</v>
      </c>
      <c r="X329" s="41">
        <f t="shared" si="188"/>
        <v>88.27</v>
      </c>
      <c r="Y329" s="41">
        <f t="shared" si="188"/>
        <v>88.27</v>
      </c>
      <c r="Z329" s="41">
        <f t="shared" si="188"/>
        <v>88.27</v>
      </c>
      <c r="AA329" s="41">
        <f t="shared" si="188"/>
        <v>88.27</v>
      </c>
    </row>
    <row r="330" spans="1:27" ht="12.75" customHeight="1" collapsed="1" x14ac:dyDescent="0.2">
      <c r="A330" s="98" t="s">
        <v>2729</v>
      </c>
      <c r="B330" s="25" t="str">
        <f>"02"&amp;"."&amp;$B$801&amp;"."&amp;$B$802</f>
        <v>02.01.2024</v>
      </c>
      <c r="C330" s="88" t="s">
        <v>76</v>
      </c>
      <c r="D330" s="89">
        <f>ROUND(((D331+D332+D334+D333)/1000),5)</f>
        <v>1.38218</v>
      </c>
      <c r="E330" s="89">
        <f>ROUND(((E331+E332+E334+E333)/1000),5)</f>
        <v>1.24787</v>
      </c>
      <c r="F330" s="89">
        <f>ROUND(((F331+F332+F334+F333)/1000),5)</f>
        <v>1.1207</v>
      </c>
      <c r="G330" s="89">
        <f t="shared" ref="G330:AA330" si="189">ROUND(((G331+G332+G334+G333)/1000),5)</f>
        <v>1.07717</v>
      </c>
      <c r="H330" s="89">
        <f t="shared" si="189"/>
        <v>1.07606</v>
      </c>
      <c r="I330" s="89">
        <f t="shared" si="189"/>
        <v>1.11496</v>
      </c>
      <c r="J330" s="89">
        <f t="shared" si="189"/>
        <v>1.18581</v>
      </c>
      <c r="K330" s="89">
        <f t="shared" si="189"/>
        <v>1.37913</v>
      </c>
      <c r="L330" s="89">
        <f t="shared" si="189"/>
        <v>1.45252</v>
      </c>
      <c r="M330" s="89">
        <f t="shared" si="189"/>
        <v>1.59345</v>
      </c>
      <c r="N330" s="89">
        <f t="shared" si="189"/>
        <v>1.77447</v>
      </c>
      <c r="O330" s="89">
        <f t="shared" si="189"/>
        <v>1.80816</v>
      </c>
      <c r="P330" s="89">
        <f t="shared" si="189"/>
        <v>1.8160700000000001</v>
      </c>
      <c r="Q330" s="89">
        <f t="shared" si="189"/>
        <v>1.81921</v>
      </c>
      <c r="R330" s="89">
        <f t="shared" si="189"/>
        <v>1.7932399999999999</v>
      </c>
      <c r="S330" s="89">
        <f t="shared" si="189"/>
        <v>1.79575</v>
      </c>
      <c r="T330" s="89">
        <f t="shared" si="189"/>
        <v>1.8498000000000001</v>
      </c>
      <c r="U330" s="89">
        <f t="shared" si="189"/>
        <v>1.88391</v>
      </c>
      <c r="V330" s="89">
        <f t="shared" si="189"/>
        <v>1.8942099999999999</v>
      </c>
      <c r="W330" s="89">
        <f t="shared" si="189"/>
        <v>1.8929800000000001</v>
      </c>
      <c r="X330" s="89">
        <f t="shared" si="189"/>
        <v>1.8986400000000001</v>
      </c>
      <c r="Y330" s="89">
        <f t="shared" si="189"/>
        <v>1.8749</v>
      </c>
      <c r="Z330" s="89">
        <f t="shared" si="189"/>
        <v>1.73417</v>
      </c>
      <c r="AA330" s="89">
        <f t="shared" si="189"/>
        <v>1.5085200000000001</v>
      </c>
    </row>
    <row r="331" spans="1:27" ht="12.75" hidden="1" customHeight="1" outlineLevel="1" x14ac:dyDescent="0.2">
      <c r="A331" s="99" t="s">
        <v>2730</v>
      </c>
      <c r="B331" s="60" t="s">
        <v>238</v>
      </c>
      <c r="C331" s="40" t="s">
        <v>79</v>
      </c>
      <c r="D331" s="41">
        <v>1073.1600000000001</v>
      </c>
      <c r="E331" s="41">
        <v>938.85</v>
      </c>
      <c r="F331" s="41">
        <v>811.68</v>
      </c>
      <c r="G331" s="41">
        <v>768.15</v>
      </c>
      <c r="H331" s="41">
        <v>767.04</v>
      </c>
      <c r="I331" s="41">
        <v>805.94</v>
      </c>
      <c r="J331" s="41">
        <v>876.79</v>
      </c>
      <c r="K331" s="41">
        <v>1070.1099999999999</v>
      </c>
      <c r="L331" s="41">
        <v>1143.5</v>
      </c>
      <c r="M331" s="41">
        <v>1284.43</v>
      </c>
      <c r="N331" s="41">
        <v>1465.45</v>
      </c>
      <c r="O331" s="41">
        <v>1499.14</v>
      </c>
      <c r="P331" s="41">
        <v>1507.05</v>
      </c>
      <c r="Q331" s="41">
        <v>1510.19</v>
      </c>
      <c r="R331" s="41">
        <v>1484.22</v>
      </c>
      <c r="S331" s="41">
        <v>1486.73</v>
      </c>
      <c r="T331" s="41">
        <v>1540.78</v>
      </c>
      <c r="U331" s="41">
        <v>1574.89</v>
      </c>
      <c r="V331" s="41">
        <v>1585.19</v>
      </c>
      <c r="W331" s="41">
        <v>1583.96</v>
      </c>
      <c r="X331" s="41">
        <v>1589.62</v>
      </c>
      <c r="Y331" s="41">
        <v>1565.88</v>
      </c>
      <c r="Z331" s="41">
        <v>1425.15</v>
      </c>
      <c r="AA331" s="41">
        <v>1199.5</v>
      </c>
    </row>
    <row r="332" spans="1:27" ht="12.75" hidden="1" customHeight="1" outlineLevel="1" x14ac:dyDescent="0.2">
      <c r="A332" s="99" t="s">
        <v>2731</v>
      </c>
      <c r="B332" s="60" t="s">
        <v>90</v>
      </c>
      <c r="C332" s="40" t="s">
        <v>79</v>
      </c>
      <c r="D332" s="41">
        <f>$D$327</f>
        <v>217.03</v>
      </c>
      <c r="E332" s="41">
        <f t="shared" ref="E332:AA332" si="190">$D$327</f>
        <v>217.03</v>
      </c>
      <c r="F332" s="41">
        <f t="shared" si="190"/>
        <v>217.03</v>
      </c>
      <c r="G332" s="41">
        <f t="shared" si="190"/>
        <v>217.03</v>
      </c>
      <c r="H332" s="41">
        <f t="shared" si="190"/>
        <v>217.03</v>
      </c>
      <c r="I332" s="41">
        <f t="shared" si="190"/>
        <v>217.03</v>
      </c>
      <c r="J332" s="41">
        <f t="shared" si="190"/>
        <v>217.03</v>
      </c>
      <c r="K332" s="41">
        <f t="shared" si="190"/>
        <v>217.03</v>
      </c>
      <c r="L332" s="41">
        <f t="shared" si="190"/>
        <v>217.03</v>
      </c>
      <c r="M332" s="41">
        <f t="shared" si="190"/>
        <v>217.03</v>
      </c>
      <c r="N332" s="41">
        <f t="shared" si="190"/>
        <v>217.03</v>
      </c>
      <c r="O332" s="41">
        <f t="shared" si="190"/>
        <v>217.03</v>
      </c>
      <c r="P332" s="41">
        <f t="shared" si="190"/>
        <v>217.03</v>
      </c>
      <c r="Q332" s="41">
        <f t="shared" si="190"/>
        <v>217.03</v>
      </c>
      <c r="R332" s="41">
        <f t="shared" si="190"/>
        <v>217.03</v>
      </c>
      <c r="S332" s="41">
        <f t="shared" si="190"/>
        <v>217.03</v>
      </c>
      <c r="T332" s="41">
        <f t="shared" si="190"/>
        <v>217.03</v>
      </c>
      <c r="U332" s="41">
        <f t="shared" si="190"/>
        <v>217.03</v>
      </c>
      <c r="V332" s="41">
        <f t="shared" si="190"/>
        <v>217.03</v>
      </c>
      <c r="W332" s="41">
        <f t="shared" si="190"/>
        <v>217.03</v>
      </c>
      <c r="X332" s="41">
        <f t="shared" si="190"/>
        <v>217.03</v>
      </c>
      <c r="Y332" s="41">
        <f t="shared" si="190"/>
        <v>217.03</v>
      </c>
      <c r="Z332" s="41">
        <f t="shared" si="190"/>
        <v>217.03</v>
      </c>
      <c r="AA332" s="41">
        <f t="shared" si="190"/>
        <v>217.03</v>
      </c>
    </row>
    <row r="333" spans="1:27" ht="12.75" hidden="1" customHeight="1" outlineLevel="1" x14ac:dyDescent="0.2">
      <c r="A333" s="99" t="s">
        <v>2732</v>
      </c>
      <c r="B333" s="60" t="s">
        <v>83</v>
      </c>
      <c r="C333" s="40" t="s">
        <v>79</v>
      </c>
      <c r="D333" s="41">
        <v>3.72</v>
      </c>
      <c r="E333" s="41">
        <v>3.72</v>
      </c>
      <c r="F333" s="41">
        <v>3.72</v>
      </c>
      <c r="G333" s="41">
        <v>3.72</v>
      </c>
      <c r="H333" s="41">
        <v>3.72</v>
      </c>
      <c r="I333" s="41">
        <v>3.72</v>
      </c>
      <c r="J333" s="41">
        <v>3.72</v>
      </c>
      <c r="K333" s="41">
        <v>3.72</v>
      </c>
      <c r="L333" s="41">
        <v>3.72</v>
      </c>
      <c r="M333" s="41">
        <v>3.72</v>
      </c>
      <c r="N333" s="41">
        <v>3.72</v>
      </c>
      <c r="O333" s="41">
        <v>3.72</v>
      </c>
      <c r="P333" s="41">
        <v>3.72</v>
      </c>
      <c r="Q333" s="41">
        <v>3.72</v>
      </c>
      <c r="R333" s="41">
        <v>3.72</v>
      </c>
      <c r="S333" s="41">
        <v>3.72</v>
      </c>
      <c r="T333" s="41">
        <v>3.72</v>
      </c>
      <c r="U333" s="41">
        <v>3.72</v>
      </c>
      <c r="V333" s="41">
        <v>3.72</v>
      </c>
      <c r="W333" s="41">
        <v>3.72</v>
      </c>
      <c r="X333" s="41">
        <v>3.72</v>
      </c>
      <c r="Y333" s="41">
        <v>3.72</v>
      </c>
      <c r="Z333" s="41">
        <v>3.72</v>
      </c>
      <c r="AA333" s="41">
        <v>3.72</v>
      </c>
    </row>
    <row r="334" spans="1:27" ht="12.75" hidden="1" customHeight="1" outlineLevel="1" x14ac:dyDescent="0.2">
      <c r="A334" s="99" t="s">
        <v>2733</v>
      </c>
      <c r="B334" s="60" t="s">
        <v>81</v>
      </c>
      <c r="C334" s="40" t="s">
        <v>79</v>
      </c>
      <c r="D334" s="41">
        <f>$D$11</f>
        <v>88.27</v>
      </c>
      <c r="E334" s="41">
        <f t="shared" ref="E334:AA334" si="191">$D$11</f>
        <v>88.27</v>
      </c>
      <c r="F334" s="41">
        <f t="shared" si="191"/>
        <v>88.27</v>
      </c>
      <c r="G334" s="41">
        <f t="shared" si="191"/>
        <v>88.27</v>
      </c>
      <c r="H334" s="41">
        <f t="shared" si="191"/>
        <v>88.27</v>
      </c>
      <c r="I334" s="41">
        <f t="shared" si="191"/>
        <v>88.27</v>
      </c>
      <c r="J334" s="41">
        <f t="shared" si="191"/>
        <v>88.27</v>
      </c>
      <c r="K334" s="41">
        <f t="shared" si="191"/>
        <v>88.27</v>
      </c>
      <c r="L334" s="41">
        <f t="shared" si="191"/>
        <v>88.27</v>
      </c>
      <c r="M334" s="41">
        <f t="shared" si="191"/>
        <v>88.27</v>
      </c>
      <c r="N334" s="41">
        <f t="shared" si="191"/>
        <v>88.27</v>
      </c>
      <c r="O334" s="41">
        <f t="shared" si="191"/>
        <v>88.27</v>
      </c>
      <c r="P334" s="41">
        <f t="shared" si="191"/>
        <v>88.27</v>
      </c>
      <c r="Q334" s="41">
        <f t="shared" si="191"/>
        <v>88.27</v>
      </c>
      <c r="R334" s="41">
        <f t="shared" si="191"/>
        <v>88.27</v>
      </c>
      <c r="S334" s="41">
        <f t="shared" si="191"/>
        <v>88.27</v>
      </c>
      <c r="T334" s="41">
        <f t="shared" si="191"/>
        <v>88.27</v>
      </c>
      <c r="U334" s="41">
        <f t="shared" si="191"/>
        <v>88.27</v>
      </c>
      <c r="V334" s="41">
        <f t="shared" si="191"/>
        <v>88.27</v>
      </c>
      <c r="W334" s="41">
        <f t="shared" si="191"/>
        <v>88.27</v>
      </c>
      <c r="X334" s="41">
        <f t="shared" si="191"/>
        <v>88.27</v>
      </c>
      <c r="Y334" s="41">
        <f t="shared" si="191"/>
        <v>88.27</v>
      </c>
      <c r="Z334" s="41">
        <f t="shared" si="191"/>
        <v>88.27</v>
      </c>
      <c r="AA334" s="41">
        <f t="shared" si="191"/>
        <v>88.27</v>
      </c>
    </row>
    <row r="335" spans="1:27" ht="12.75" customHeight="1" collapsed="1" x14ac:dyDescent="0.2">
      <c r="A335" s="98" t="s">
        <v>2734</v>
      </c>
      <c r="B335" s="25" t="str">
        <f>"03"&amp;"."&amp;$B$801&amp;"."&amp;$B$802</f>
        <v>03.01.2024</v>
      </c>
      <c r="C335" s="88" t="s">
        <v>76</v>
      </c>
      <c r="D335" s="89">
        <f>ROUND(((D336+D337+D339+D338)/1000),5)</f>
        <v>1.3925700000000001</v>
      </c>
      <c r="E335" s="89">
        <f>ROUND(((E336+E337+E339+E338)/1000),5)</f>
        <v>1.319</v>
      </c>
      <c r="F335" s="89">
        <f>ROUND(((F336+F337+F339+F338)/1000),5)</f>
        <v>1.2941100000000001</v>
      </c>
      <c r="G335" s="89">
        <f t="shared" ref="G335:AA335" si="192">ROUND(((G336+G337+G339+G338)/1000),5)</f>
        <v>1.25482</v>
      </c>
      <c r="H335" s="89">
        <f t="shared" si="192"/>
        <v>1.2344900000000001</v>
      </c>
      <c r="I335" s="89">
        <f t="shared" si="192"/>
        <v>1.31524</v>
      </c>
      <c r="J335" s="89">
        <f t="shared" si="192"/>
        <v>1.3778600000000001</v>
      </c>
      <c r="K335" s="89">
        <f t="shared" si="192"/>
        <v>1.5019</v>
      </c>
      <c r="L335" s="89">
        <f t="shared" si="192"/>
        <v>1.6414500000000001</v>
      </c>
      <c r="M335" s="89">
        <f t="shared" si="192"/>
        <v>1.8304499999999999</v>
      </c>
      <c r="N335" s="89">
        <f t="shared" si="192"/>
        <v>1.9216599999999999</v>
      </c>
      <c r="O335" s="89">
        <f t="shared" si="192"/>
        <v>1.9543299999999999</v>
      </c>
      <c r="P335" s="89">
        <f t="shared" si="192"/>
        <v>1.95113</v>
      </c>
      <c r="Q335" s="89">
        <f t="shared" si="192"/>
        <v>1.9488000000000001</v>
      </c>
      <c r="R335" s="89">
        <f t="shared" si="192"/>
        <v>1.8997599999999999</v>
      </c>
      <c r="S335" s="89">
        <f t="shared" si="192"/>
        <v>1.8865700000000001</v>
      </c>
      <c r="T335" s="89">
        <f t="shared" si="192"/>
        <v>1.9567399999999999</v>
      </c>
      <c r="U335" s="89">
        <f t="shared" si="192"/>
        <v>2.0018899999999999</v>
      </c>
      <c r="V335" s="89">
        <f t="shared" si="192"/>
        <v>2.01248</v>
      </c>
      <c r="W335" s="89">
        <f t="shared" si="192"/>
        <v>1.99438</v>
      </c>
      <c r="X335" s="89">
        <f t="shared" si="192"/>
        <v>1.9642999999999999</v>
      </c>
      <c r="Y335" s="89">
        <f t="shared" si="192"/>
        <v>1.85565</v>
      </c>
      <c r="Z335" s="89">
        <f t="shared" si="192"/>
        <v>1.6730400000000001</v>
      </c>
      <c r="AA335" s="89">
        <f t="shared" si="192"/>
        <v>1.5002899999999999</v>
      </c>
    </row>
    <row r="336" spans="1:27" ht="12.75" hidden="1" customHeight="1" outlineLevel="1" x14ac:dyDescent="0.2">
      <c r="A336" s="99" t="s">
        <v>2735</v>
      </c>
      <c r="B336" s="60" t="s">
        <v>238</v>
      </c>
      <c r="C336" s="40" t="s">
        <v>79</v>
      </c>
      <c r="D336" s="41">
        <v>1083.55</v>
      </c>
      <c r="E336" s="41">
        <v>1009.98</v>
      </c>
      <c r="F336" s="41">
        <v>985.09</v>
      </c>
      <c r="G336" s="41">
        <v>945.8</v>
      </c>
      <c r="H336" s="41">
        <v>925.47</v>
      </c>
      <c r="I336" s="41">
        <v>1006.22</v>
      </c>
      <c r="J336" s="41">
        <v>1068.8399999999999</v>
      </c>
      <c r="K336" s="41">
        <v>1192.8800000000001</v>
      </c>
      <c r="L336" s="41">
        <v>1332.43</v>
      </c>
      <c r="M336" s="41">
        <v>1521.43</v>
      </c>
      <c r="N336" s="41">
        <v>1612.64</v>
      </c>
      <c r="O336" s="41">
        <v>1645.31</v>
      </c>
      <c r="P336" s="41">
        <v>1642.11</v>
      </c>
      <c r="Q336" s="41">
        <v>1639.78</v>
      </c>
      <c r="R336" s="41">
        <v>1590.74</v>
      </c>
      <c r="S336" s="41">
        <v>1577.55</v>
      </c>
      <c r="T336" s="41">
        <v>1647.72</v>
      </c>
      <c r="U336" s="41">
        <v>1692.87</v>
      </c>
      <c r="V336" s="41">
        <v>1703.46</v>
      </c>
      <c r="W336" s="41">
        <v>1685.36</v>
      </c>
      <c r="X336" s="41">
        <v>1655.28</v>
      </c>
      <c r="Y336" s="41">
        <v>1546.63</v>
      </c>
      <c r="Z336" s="41">
        <v>1364.02</v>
      </c>
      <c r="AA336" s="41">
        <v>1191.27</v>
      </c>
    </row>
    <row r="337" spans="1:27" ht="12.75" hidden="1" customHeight="1" outlineLevel="1" x14ac:dyDescent="0.2">
      <c r="A337" s="99" t="s">
        <v>2736</v>
      </c>
      <c r="B337" s="60" t="s">
        <v>90</v>
      </c>
      <c r="C337" s="40" t="s">
        <v>79</v>
      </c>
      <c r="D337" s="41">
        <f>$D$327</f>
        <v>217.03</v>
      </c>
      <c r="E337" s="41">
        <f t="shared" ref="E337:AA337" si="193">$D$327</f>
        <v>217.03</v>
      </c>
      <c r="F337" s="41">
        <f t="shared" si="193"/>
        <v>217.03</v>
      </c>
      <c r="G337" s="41">
        <f t="shared" si="193"/>
        <v>217.03</v>
      </c>
      <c r="H337" s="41">
        <f t="shared" si="193"/>
        <v>217.03</v>
      </c>
      <c r="I337" s="41">
        <f t="shared" si="193"/>
        <v>217.03</v>
      </c>
      <c r="J337" s="41">
        <f t="shared" si="193"/>
        <v>217.03</v>
      </c>
      <c r="K337" s="41">
        <f t="shared" si="193"/>
        <v>217.03</v>
      </c>
      <c r="L337" s="41">
        <f t="shared" si="193"/>
        <v>217.03</v>
      </c>
      <c r="M337" s="41">
        <f t="shared" si="193"/>
        <v>217.03</v>
      </c>
      <c r="N337" s="41">
        <f t="shared" si="193"/>
        <v>217.03</v>
      </c>
      <c r="O337" s="41">
        <f t="shared" si="193"/>
        <v>217.03</v>
      </c>
      <c r="P337" s="41">
        <f t="shared" si="193"/>
        <v>217.03</v>
      </c>
      <c r="Q337" s="41">
        <f t="shared" si="193"/>
        <v>217.03</v>
      </c>
      <c r="R337" s="41">
        <f t="shared" si="193"/>
        <v>217.03</v>
      </c>
      <c r="S337" s="41">
        <f t="shared" si="193"/>
        <v>217.03</v>
      </c>
      <c r="T337" s="41">
        <f t="shared" si="193"/>
        <v>217.03</v>
      </c>
      <c r="U337" s="41">
        <f t="shared" si="193"/>
        <v>217.03</v>
      </c>
      <c r="V337" s="41">
        <f t="shared" si="193"/>
        <v>217.03</v>
      </c>
      <c r="W337" s="41">
        <f t="shared" si="193"/>
        <v>217.03</v>
      </c>
      <c r="X337" s="41">
        <f t="shared" si="193"/>
        <v>217.03</v>
      </c>
      <c r="Y337" s="41">
        <f t="shared" si="193"/>
        <v>217.03</v>
      </c>
      <c r="Z337" s="41">
        <f t="shared" si="193"/>
        <v>217.03</v>
      </c>
      <c r="AA337" s="41">
        <f t="shared" si="193"/>
        <v>217.03</v>
      </c>
    </row>
    <row r="338" spans="1:27" ht="12.75" hidden="1" customHeight="1" outlineLevel="1" x14ac:dyDescent="0.2">
      <c r="A338" s="99" t="s">
        <v>2737</v>
      </c>
      <c r="B338" s="60" t="s">
        <v>83</v>
      </c>
      <c r="C338" s="40" t="s">
        <v>79</v>
      </c>
      <c r="D338" s="41">
        <v>3.72</v>
      </c>
      <c r="E338" s="41">
        <v>3.72</v>
      </c>
      <c r="F338" s="41">
        <v>3.72</v>
      </c>
      <c r="G338" s="41">
        <v>3.72</v>
      </c>
      <c r="H338" s="41">
        <v>3.72</v>
      </c>
      <c r="I338" s="41">
        <v>3.72</v>
      </c>
      <c r="J338" s="41">
        <v>3.72</v>
      </c>
      <c r="K338" s="41">
        <v>3.72</v>
      </c>
      <c r="L338" s="41">
        <v>3.72</v>
      </c>
      <c r="M338" s="41">
        <v>3.72</v>
      </c>
      <c r="N338" s="41">
        <v>3.72</v>
      </c>
      <c r="O338" s="41">
        <v>3.72</v>
      </c>
      <c r="P338" s="41">
        <v>3.72</v>
      </c>
      <c r="Q338" s="41">
        <v>3.72</v>
      </c>
      <c r="R338" s="41">
        <v>3.72</v>
      </c>
      <c r="S338" s="41">
        <v>3.72</v>
      </c>
      <c r="T338" s="41">
        <v>3.72</v>
      </c>
      <c r="U338" s="41">
        <v>3.72</v>
      </c>
      <c r="V338" s="41">
        <v>3.72</v>
      </c>
      <c r="W338" s="41">
        <v>3.72</v>
      </c>
      <c r="X338" s="41">
        <v>3.72</v>
      </c>
      <c r="Y338" s="41">
        <v>3.72</v>
      </c>
      <c r="Z338" s="41">
        <v>3.72</v>
      </c>
      <c r="AA338" s="41">
        <v>3.72</v>
      </c>
    </row>
    <row r="339" spans="1:27" ht="12.75" hidden="1" customHeight="1" outlineLevel="1" x14ac:dyDescent="0.2">
      <c r="A339" s="99" t="s">
        <v>2738</v>
      </c>
      <c r="B339" s="60" t="s">
        <v>81</v>
      </c>
      <c r="C339" s="40" t="s">
        <v>79</v>
      </c>
      <c r="D339" s="41">
        <f>$D$11</f>
        <v>88.27</v>
      </c>
      <c r="E339" s="41">
        <f t="shared" ref="E339:AA339" si="194">$D$11</f>
        <v>88.27</v>
      </c>
      <c r="F339" s="41">
        <f t="shared" si="194"/>
        <v>88.27</v>
      </c>
      <c r="G339" s="41">
        <f t="shared" si="194"/>
        <v>88.27</v>
      </c>
      <c r="H339" s="41">
        <f t="shared" si="194"/>
        <v>88.27</v>
      </c>
      <c r="I339" s="41">
        <f t="shared" si="194"/>
        <v>88.27</v>
      </c>
      <c r="J339" s="41">
        <f t="shared" si="194"/>
        <v>88.27</v>
      </c>
      <c r="K339" s="41">
        <f t="shared" si="194"/>
        <v>88.27</v>
      </c>
      <c r="L339" s="41">
        <f t="shared" si="194"/>
        <v>88.27</v>
      </c>
      <c r="M339" s="41">
        <f t="shared" si="194"/>
        <v>88.27</v>
      </c>
      <c r="N339" s="41">
        <f t="shared" si="194"/>
        <v>88.27</v>
      </c>
      <c r="O339" s="41">
        <f t="shared" si="194"/>
        <v>88.27</v>
      </c>
      <c r="P339" s="41">
        <f t="shared" si="194"/>
        <v>88.27</v>
      </c>
      <c r="Q339" s="41">
        <f t="shared" si="194"/>
        <v>88.27</v>
      </c>
      <c r="R339" s="41">
        <f t="shared" si="194"/>
        <v>88.27</v>
      </c>
      <c r="S339" s="41">
        <f t="shared" si="194"/>
        <v>88.27</v>
      </c>
      <c r="T339" s="41">
        <f t="shared" si="194"/>
        <v>88.27</v>
      </c>
      <c r="U339" s="41">
        <f t="shared" si="194"/>
        <v>88.27</v>
      </c>
      <c r="V339" s="41">
        <f t="shared" si="194"/>
        <v>88.27</v>
      </c>
      <c r="W339" s="41">
        <f t="shared" si="194"/>
        <v>88.27</v>
      </c>
      <c r="X339" s="41">
        <f t="shared" si="194"/>
        <v>88.27</v>
      </c>
      <c r="Y339" s="41">
        <f t="shared" si="194"/>
        <v>88.27</v>
      </c>
      <c r="Z339" s="41">
        <f t="shared" si="194"/>
        <v>88.27</v>
      </c>
      <c r="AA339" s="41">
        <f t="shared" si="194"/>
        <v>88.27</v>
      </c>
    </row>
    <row r="340" spans="1:27" ht="12.75" customHeight="1" collapsed="1" x14ac:dyDescent="0.2">
      <c r="A340" s="98" t="s">
        <v>2739</v>
      </c>
      <c r="B340" s="25" t="str">
        <f>"04"&amp;"."&amp;$B$801&amp;"."&amp;$B$802</f>
        <v>04.01.2024</v>
      </c>
      <c r="C340" s="88" t="s">
        <v>76</v>
      </c>
      <c r="D340" s="89">
        <f>ROUND(((D341+D342+D344+D343)/1000),5)</f>
        <v>1.5051699999999999</v>
      </c>
      <c r="E340" s="89">
        <f>ROUND(((E341+E342+E344+E343)/1000),5)</f>
        <v>1.39483</v>
      </c>
      <c r="F340" s="89">
        <f>ROUND(((F341+F342+F344+F343)/1000),5)</f>
        <v>1.31762</v>
      </c>
      <c r="G340" s="89">
        <f t="shared" ref="G340:AA340" si="195">ROUND(((G341+G342+G344+G343)/1000),5)</f>
        <v>1.26742</v>
      </c>
      <c r="H340" s="89">
        <f t="shared" si="195"/>
        <v>1.27552</v>
      </c>
      <c r="I340" s="89">
        <f t="shared" si="195"/>
        <v>1.31409</v>
      </c>
      <c r="J340" s="89">
        <f t="shared" si="195"/>
        <v>1.3491200000000001</v>
      </c>
      <c r="K340" s="89">
        <f t="shared" si="195"/>
        <v>1.5105</v>
      </c>
      <c r="L340" s="89">
        <f t="shared" si="195"/>
        <v>1.7505200000000001</v>
      </c>
      <c r="M340" s="89">
        <f t="shared" si="195"/>
        <v>1.9581900000000001</v>
      </c>
      <c r="N340" s="89">
        <f t="shared" si="195"/>
        <v>2.1347399999999999</v>
      </c>
      <c r="O340" s="89">
        <f t="shared" si="195"/>
        <v>2.1606800000000002</v>
      </c>
      <c r="P340" s="89">
        <f t="shared" si="195"/>
        <v>2.1629</v>
      </c>
      <c r="Q340" s="89">
        <f t="shared" si="195"/>
        <v>2.1647400000000001</v>
      </c>
      <c r="R340" s="89">
        <f t="shared" si="195"/>
        <v>2.1305299999999998</v>
      </c>
      <c r="S340" s="89">
        <f t="shared" si="195"/>
        <v>2.1113200000000001</v>
      </c>
      <c r="T340" s="89">
        <f t="shared" si="195"/>
        <v>2.1579799999999998</v>
      </c>
      <c r="U340" s="89">
        <f t="shared" si="195"/>
        <v>2.1833100000000001</v>
      </c>
      <c r="V340" s="89">
        <f t="shared" si="195"/>
        <v>2.1689600000000002</v>
      </c>
      <c r="W340" s="89">
        <f t="shared" si="195"/>
        <v>2.1543899999999998</v>
      </c>
      <c r="X340" s="89">
        <f t="shared" si="195"/>
        <v>2.13611</v>
      </c>
      <c r="Y340" s="89">
        <f t="shared" si="195"/>
        <v>1.96062</v>
      </c>
      <c r="Z340" s="89">
        <f t="shared" si="195"/>
        <v>1.8293999999999999</v>
      </c>
      <c r="AA340" s="89">
        <f t="shared" si="195"/>
        <v>1.6112299999999999</v>
      </c>
    </row>
    <row r="341" spans="1:27" ht="12.75" hidden="1" customHeight="1" outlineLevel="1" x14ac:dyDescent="0.2">
      <c r="A341" s="99" t="s">
        <v>2740</v>
      </c>
      <c r="B341" s="60" t="s">
        <v>238</v>
      </c>
      <c r="C341" s="40" t="s">
        <v>79</v>
      </c>
      <c r="D341" s="41">
        <v>1196.1500000000001</v>
      </c>
      <c r="E341" s="41">
        <v>1085.81</v>
      </c>
      <c r="F341" s="41">
        <v>1008.6</v>
      </c>
      <c r="G341" s="41">
        <v>958.4</v>
      </c>
      <c r="H341" s="41">
        <v>966.5</v>
      </c>
      <c r="I341" s="41">
        <v>1005.07</v>
      </c>
      <c r="J341" s="41">
        <v>1040.0999999999999</v>
      </c>
      <c r="K341" s="41">
        <v>1201.48</v>
      </c>
      <c r="L341" s="41">
        <v>1441.5</v>
      </c>
      <c r="M341" s="41">
        <v>1649.17</v>
      </c>
      <c r="N341" s="41">
        <v>1825.72</v>
      </c>
      <c r="O341" s="41">
        <v>1851.66</v>
      </c>
      <c r="P341" s="41">
        <v>1853.88</v>
      </c>
      <c r="Q341" s="41">
        <v>1855.72</v>
      </c>
      <c r="R341" s="41">
        <v>1821.51</v>
      </c>
      <c r="S341" s="41">
        <v>1802.3</v>
      </c>
      <c r="T341" s="41">
        <v>1848.96</v>
      </c>
      <c r="U341" s="41">
        <v>1874.29</v>
      </c>
      <c r="V341" s="41">
        <v>1859.94</v>
      </c>
      <c r="W341" s="41">
        <v>1845.37</v>
      </c>
      <c r="X341" s="41">
        <v>1827.09</v>
      </c>
      <c r="Y341" s="41">
        <v>1651.6</v>
      </c>
      <c r="Z341" s="41">
        <v>1520.38</v>
      </c>
      <c r="AA341" s="41">
        <v>1302.21</v>
      </c>
    </row>
    <row r="342" spans="1:27" ht="12.75" hidden="1" customHeight="1" outlineLevel="1" x14ac:dyDescent="0.2">
      <c r="A342" s="99" t="s">
        <v>2741</v>
      </c>
      <c r="B342" s="60" t="s">
        <v>90</v>
      </c>
      <c r="C342" s="40" t="s">
        <v>79</v>
      </c>
      <c r="D342" s="41">
        <f>$D$327</f>
        <v>217.03</v>
      </c>
      <c r="E342" s="41">
        <f t="shared" ref="E342:AA342" si="196">$D$327</f>
        <v>217.03</v>
      </c>
      <c r="F342" s="41">
        <f t="shared" si="196"/>
        <v>217.03</v>
      </c>
      <c r="G342" s="41">
        <f t="shared" si="196"/>
        <v>217.03</v>
      </c>
      <c r="H342" s="41">
        <f t="shared" si="196"/>
        <v>217.03</v>
      </c>
      <c r="I342" s="41">
        <f t="shared" si="196"/>
        <v>217.03</v>
      </c>
      <c r="J342" s="41">
        <f t="shared" si="196"/>
        <v>217.03</v>
      </c>
      <c r="K342" s="41">
        <f t="shared" si="196"/>
        <v>217.03</v>
      </c>
      <c r="L342" s="41">
        <f t="shared" si="196"/>
        <v>217.03</v>
      </c>
      <c r="M342" s="41">
        <f t="shared" si="196"/>
        <v>217.03</v>
      </c>
      <c r="N342" s="41">
        <f t="shared" si="196"/>
        <v>217.03</v>
      </c>
      <c r="O342" s="41">
        <f t="shared" si="196"/>
        <v>217.03</v>
      </c>
      <c r="P342" s="41">
        <f t="shared" si="196"/>
        <v>217.03</v>
      </c>
      <c r="Q342" s="41">
        <f t="shared" si="196"/>
        <v>217.03</v>
      </c>
      <c r="R342" s="41">
        <f t="shared" si="196"/>
        <v>217.03</v>
      </c>
      <c r="S342" s="41">
        <f t="shared" si="196"/>
        <v>217.03</v>
      </c>
      <c r="T342" s="41">
        <f t="shared" si="196"/>
        <v>217.03</v>
      </c>
      <c r="U342" s="41">
        <f t="shared" si="196"/>
        <v>217.03</v>
      </c>
      <c r="V342" s="41">
        <f t="shared" si="196"/>
        <v>217.03</v>
      </c>
      <c r="W342" s="41">
        <f t="shared" si="196"/>
        <v>217.03</v>
      </c>
      <c r="X342" s="41">
        <f t="shared" si="196"/>
        <v>217.03</v>
      </c>
      <c r="Y342" s="41">
        <f t="shared" si="196"/>
        <v>217.03</v>
      </c>
      <c r="Z342" s="41">
        <f t="shared" si="196"/>
        <v>217.03</v>
      </c>
      <c r="AA342" s="41">
        <f t="shared" si="196"/>
        <v>217.03</v>
      </c>
    </row>
    <row r="343" spans="1:27" ht="12.75" hidden="1" customHeight="1" outlineLevel="1" x14ac:dyDescent="0.2">
      <c r="A343" s="99" t="s">
        <v>2742</v>
      </c>
      <c r="B343" s="60" t="s">
        <v>83</v>
      </c>
      <c r="C343" s="40" t="s">
        <v>79</v>
      </c>
      <c r="D343" s="41">
        <v>3.72</v>
      </c>
      <c r="E343" s="41">
        <v>3.72</v>
      </c>
      <c r="F343" s="41">
        <v>3.72</v>
      </c>
      <c r="G343" s="41">
        <v>3.72</v>
      </c>
      <c r="H343" s="41">
        <v>3.72</v>
      </c>
      <c r="I343" s="41">
        <v>3.72</v>
      </c>
      <c r="J343" s="41">
        <v>3.72</v>
      </c>
      <c r="K343" s="41">
        <v>3.72</v>
      </c>
      <c r="L343" s="41">
        <v>3.72</v>
      </c>
      <c r="M343" s="41">
        <v>3.72</v>
      </c>
      <c r="N343" s="41">
        <v>3.72</v>
      </c>
      <c r="O343" s="41">
        <v>3.72</v>
      </c>
      <c r="P343" s="41">
        <v>3.72</v>
      </c>
      <c r="Q343" s="41">
        <v>3.72</v>
      </c>
      <c r="R343" s="41">
        <v>3.72</v>
      </c>
      <c r="S343" s="41">
        <v>3.72</v>
      </c>
      <c r="T343" s="41">
        <v>3.72</v>
      </c>
      <c r="U343" s="41">
        <v>3.72</v>
      </c>
      <c r="V343" s="41">
        <v>3.72</v>
      </c>
      <c r="W343" s="41">
        <v>3.72</v>
      </c>
      <c r="X343" s="41">
        <v>3.72</v>
      </c>
      <c r="Y343" s="41">
        <v>3.72</v>
      </c>
      <c r="Z343" s="41">
        <v>3.72</v>
      </c>
      <c r="AA343" s="41">
        <v>3.72</v>
      </c>
    </row>
    <row r="344" spans="1:27" ht="12.75" hidden="1" customHeight="1" outlineLevel="1" x14ac:dyDescent="0.2">
      <c r="A344" s="99" t="s">
        <v>2743</v>
      </c>
      <c r="B344" s="60" t="s">
        <v>81</v>
      </c>
      <c r="C344" s="40" t="s">
        <v>79</v>
      </c>
      <c r="D344" s="41">
        <f>$D$11</f>
        <v>88.27</v>
      </c>
      <c r="E344" s="41">
        <f t="shared" ref="E344:AA344" si="197">$D$11</f>
        <v>88.27</v>
      </c>
      <c r="F344" s="41">
        <f t="shared" si="197"/>
        <v>88.27</v>
      </c>
      <c r="G344" s="41">
        <f t="shared" si="197"/>
        <v>88.27</v>
      </c>
      <c r="H344" s="41">
        <f t="shared" si="197"/>
        <v>88.27</v>
      </c>
      <c r="I344" s="41">
        <f t="shared" si="197"/>
        <v>88.27</v>
      </c>
      <c r="J344" s="41">
        <f t="shared" si="197"/>
        <v>88.27</v>
      </c>
      <c r="K344" s="41">
        <f t="shared" si="197"/>
        <v>88.27</v>
      </c>
      <c r="L344" s="41">
        <f t="shared" si="197"/>
        <v>88.27</v>
      </c>
      <c r="M344" s="41">
        <f t="shared" si="197"/>
        <v>88.27</v>
      </c>
      <c r="N344" s="41">
        <f t="shared" si="197"/>
        <v>88.27</v>
      </c>
      <c r="O344" s="41">
        <f t="shared" si="197"/>
        <v>88.27</v>
      </c>
      <c r="P344" s="41">
        <f t="shared" si="197"/>
        <v>88.27</v>
      </c>
      <c r="Q344" s="41">
        <f t="shared" si="197"/>
        <v>88.27</v>
      </c>
      <c r="R344" s="41">
        <f t="shared" si="197"/>
        <v>88.27</v>
      </c>
      <c r="S344" s="41">
        <f t="shared" si="197"/>
        <v>88.27</v>
      </c>
      <c r="T344" s="41">
        <f t="shared" si="197"/>
        <v>88.27</v>
      </c>
      <c r="U344" s="41">
        <f t="shared" si="197"/>
        <v>88.27</v>
      </c>
      <c r="V344" s="41">
        <f t="shared" si="197"/>
        <v>88.27</v>
      </c>
      <c r="W344" s="41">
        <f t="shared" si="197"/>
        <v>88.27</v>
      </c>
      <c r="X344" s="41">
        <f t="shared" si="197"/>
        <v>88.27</v>
      </c>
      <c r="Y344" s="41">
        <f t="shared" si="197"/>
        <v>88.27</v>
      </c>
      <c r="Z344" s="41">
        <f t="shared" si="197"/>
        <v>88.27</v>
      </c>
      <c r="AA344" s="41">
        <f t="shared" si="197"/>
        <v>88.27</v>
      </c>
    </row>
    <row r="345" spans="1:27" ht="12.75" customHeight="1" collapsed="1" x14ac:dyDescent="0.2">
      <c r="A345" s="98" t="s">
        <v>2744</v>
      </c>
      <c r="B345" s="25" t="str">
        <f>"05"&amp;"."&amp;$B$801&amp;"."&amp;$B$802</f>
        <v>05.01.2024</v>
      </c>
      <c r="C345" s="88" t="s">
        <v>76</v>
      </c>
      <c r="D345" s="89">
        <f>ROUND(((D346+D347+D349+D348)/1000),5)</f>
        <v>1.5625500000000001</v>
      </c>
      <c r="E345" s="89">
        <f>ROUND(((E346+E347+E349+E348)/1000),5)</f>
        <v>1.5036799999999999</v>
      </c>
      <c r="F345" s="89">
        <f>ROUND(((F346+F347+F349+F348)/1000),5)</f>
        <v>1.44655</v>
      </c>
      <c r="G345" s="89">
        <f t="shared" ref="G345:AA345" si="198">ROUND(((G346+G347+G349+G348)/1000),5)</f>
        <v>1.38842</v>
      </c>
      <c r="H345" s="89">
        <f t="shared" si="198"/>
        <v>1.38754</v>
      </c>
      <c r="I345" s="89">
        <f t="shared" si="198"/>
        <v>1.3950199999999999</v>
      </c>
      <c r="J345" s="89">
        <f t="shared" si="198"/>
        <v>1.42123</v>
      </c>
      <c r="K345" s="89">
        <f t="shared" si="198"/>
        <v>1.5529200000000001</v>
      </c>
      <c r="L345" s="89">
        <f t="shared" si="198"/>
        <v>1.81264</v>
      </c>
      <c r="M345" s="89">
        <f t="shared" si="198"/>
        <v>1.9725699999999999</v>
      </c>
      <c r="N345" s="89">
        <f t="shared" si="198"/>
        <v>2.1498200000000001</v>
      </c>
      <c r="O345" s="89">
        <f t="shared" si="198"/>
        <v>2.1785100000000002</v>
      </c>
      <c r="P345" s="89">
        <f t="shared" si="198"/>
        <v>2.1827999999999999</v>
      </c>
      <c r="Q345" s="89">
        <f t="shared" si="198"/>
        <v>2.1852200000000002</v>
      </c>
      <c r="R345" s="89">
        <f t="shared" si="198"/>
        <v>2.1556299999999999</v>
      </c>
      <c r="S345" s="89">
        <f t="shared" si="198"/>
        <v>2.1479599999999999</v>
      </c>
      <c r="T345" s="89">
        <f t="shared" si="198"/>
        <v>2.1875300000000002</v>
      </c>
      <c r="U345" s="89">
        <f t="shared" si="198"/>
        <v>2.2070599999999998</v>
      </c>
      <c r="V345" s="89">
        <f t="shared" si="198"/>
        <v>2.1955900000000002</v>
      </c>
      <c r="W345" s="89">
        <f t="shared" si="198"/>
        <v>2.16818</v>
      </c>
      <c r="X345" s="89">
        <f t="shared" si="198"/>
        <v>2.1116100000000002</v>
      </c>
      <c r="Y345" s="89">
        <f t="shared" si="198"/>
        <v>1.96658</v>
      </c>
      <c r="Z345" s="89">
        <f t="shared" si="198"/>
        <v>1.74336</v>
      </c>
      <c r="AA345" s="89">
        <f t="shared" si="198"/>
        <v>1.5974200000000001</v>
      </c>
    </row>
    <row r="346" spans="1:27" ht="12.75" hidden="1" customHeight="1" outlineLevel="1" x14ac:dyDescent="0.2">
      <c r="A346" s="99" t="s">
        <v>2745</v>
      </c>
      <c r="B346" s="60" t="s">
        <v>238</v>
      </c>
      <c r="C346" s="40" t="s">
        <v>79</v>
      </c>
      <c r="D346" s="41">
        <v>1253.53</v>
      </c>
      <c r="E346" s="41">
        <v>1194.6600000000001</v>
      </c>
      <c r="F346" s="41">
        <v>1137.53</v>
      </c>
      <c r="G346" s="41">
        <v>1079.4000000000001</v>
      </c>
      <c r="H346" s="41">
        <v>1078.52</v>
      </c>
      <c r="I346" s="41">
        <v>1086</v>
      </c>
      <c r="J346" s="41">
        <v>1112.21</v>
      </c>
      <c r="K346" s="41">
        <v>1243.9000000000001</v>
      </c>
      <c r="L346" s="41">
        <v>1503.62</v>
      </c>
      <c r="M346" s="41">
        <v>1663.55</v>
      </c>
      <c r="N346" s="41">
        <v>1840.8</v>
      </c>
      <c r="O346" s="41">
        <v>1869.49</v>
      </c>
      <c r="P346" s="41">
        <v>1873.78</v>
      </c>
      <c r="Q346" s="41">
        <v>1876.2</v>
      </c>
      <c r="R346" s="41">
        <v>1846.61</v>
      </c>
      <c r="S346" s="41">
        <v>1838.94</v>
      </c>
      <c r="T346" s="41">
        <v>1878.51</v>
      </c>
      <c r="U346" s="41">
        <v>1898.04</v>
      </c>
      <c r="V346" s="41">
        <v>1886.57</v>
      </c>
      <c r="W346" s="41">
        <v>1859.16</v>
      </c>
      <c r="X346" s="41">
        <v>1802.59</v>
      </c>
      <c r="Y346" s="41">
        <v>1657.56</v>
      </c>
      <c r="Z346" s="41">
        <v>1434.34</v>
      </c>
      <c r="AA346" s="41">
        <v>1288.4000000000001</v>
      </c>
    </row>
    <row r="347" spans="1:27" ht="12.75" hidden="1" customHeight="1" outlineLevel="1" x14ac:dyDescent="0.2">
      <c r="A347" s="99" t="s">
        <v>2746</v>
      </c>
      <c r="B347" s="60" t="s">
        <v>90</v>
      </c>
      <c r="C347" s="40" t="s">
        <v>79</v>
      </c>
      <c r="D347" s="41">
        <f>$D$327</f>
        <v>217.03</v>
      </c>
      <c r="E347" s="41">
        <f t="shared" ref="E347:AA347" si="199">$D$327</f>
        <v>217.03</v>
      </c>
      <c r="F347" s="41">
        <f t="shared" si="199"/>
        <v>217.03</v>
      </c>
      <c r="G347" s="41">
        <f t="shared" si="199"/>
        <v>217.03</v>
      </c>
      <c r="H347" s="41">
        <f t="shared" si="199"/>
        <v>217.03</v>
      </c>
      <c r="I347" s="41">
        <f t="shared" si="199"/>
        <v>217.03</v>
      </c>
      <c r="J347" s="41">
        <f t="shared" si="199"/>
        <v>217.03</v>
      </c>
      <c r="K347" s="41">
        <f t="shared" si="199"/>
        <v>217.03</v>
      </c>
      <c r="L347" s="41">
        <f t="shared" si="199"/>
        <v>217.03</v>
      </c>
      <c r="M347" s="41">
        <f t="shared" si="199"/>
        <v>217.03</v>
      </c>
      <c r="N347" s="41">
        <f t="shared" si="199"/>
        <v>217.03</v>
      </c>
      <c r="O347" s="41">
        <f t="shared" si="199"/>
        <v>217.03</v>
      </c>
      <c r="P347" s="41">
        <f t="shared" si="199"/>
        <v>217.03</v>
      </c>
      <c r="Q347" s="41">
        <f t="shared" si="199"/>
        <v>217.03</v>
      </c>
      <c r="R347" s="41">
        <f t="shared" si="199"/>
        <v>217.03</v>
      </c>
      <c r="S347" s="41">
        <f t="shared" si="199"/>
        <v>217.03</v>
      </c>
      <c r="T347" s="41">
        <f t="shared" si="199"/>
        <v>217.03</v>
      </c>
      <c r="U347" s="41">
        <f t="shared" si="199"/>
        <v>217.03</v>
      </c>
      <c r="V347" s="41">
        <f t="shared" si="199"/>
        <v>217.03</v>
      </c>
      <c r="W347" s="41">
        <f t="shared" si="199"/>
        <v>217.03</v>
      </c>
      <c r="X347" s="41">
        <f t="shared" si="199"/>
        <v>217.03</v>
      </c>
      <c r="Y347" s="41">
        <f t="shared" si="199"/>
        <v>217.03</v>
      </c>
      <c r="Z347" s="41">
        <f t="shared" si="199"/>
        <v>217.03</v>
      </c>
      <c r="AA347" s="41">
        <f t="shared" si="199"/>
        <v>217.03</v>
      </c>
    </row>
    <row r="348" spans="1:27" ht="12.75" hidden="1" customHeight="1" outlineLevel="1" x14ac:dyDescent="0.2">
      <c r="A348" s="99" t="s">
        <v>2747</v>
      </c>
      <c r="B348" s="60" t="s">
        <v>83</v>
      </c>
      <c r="C348" s="40" t="s">
        <v>79</v>
      </c>
      <c r="D348" s="41">
        <v>3.72</v>
      </c>
      <c r="E348" s="41">
        <v>3.72</v>
      </c>
      <c r="F348" s="41">
        <v>3.72</v>
      </c>
      <c r="G348" s="41">
        <v>3.72</v>
      </c>
      <c r="H348" s="41">
        <v>3.72</v>
      </c>
      <c r="I348" s="41">
        <v>3.72</v>
      </c>
      <c r="J348" s="41">
        <v>3.72</v>
      </c>
      <c r="K348" s="41">
        <v>3.72</v>
      </c>
      <c r="L348" s="41">
        <v>3.72</v>
      </c>
      <c r="M348" s="41">
        <v>3.72</v>
      </c>
      <c r="N348" s="41">
        <v>3.72</v>
      </c>
      <c r="O348" s="41">
        <v>3.72</v>
      </c>
      <c r="P348" s="41">
        <v>3.72</v>
      </c>
      <c r="Q348" s="41">
        <v>3.72</v>
      </c>
      <c r="R348" s="41">
        <v>3.72</v>
      </c>
      <c r="S348" s="41">
        <v>3.72</v>
      </c>
      <c r="T348" s="41">
        <v>3.72</v>
      </c>
      <c r="U348" s="41">
        <v>3.72</v>
      </c>
      <c r="V348" s="41">
        <v>3.72</v>
      </c>
      <c r="W348" s="41">
        <v>3.72</v>
      </c>
      <c r="X348" s="41">
        <v>3.72</v>
      </c>
      <c r="Y348" s="41">
        <v>3.72</v>
      </c>
      <c r="Z348" s="41">
        <v>3.72</v>
      </c>
      <c r="AA348" s="41">
        <v>3.72</v>
      </c>
    </row>
    <row r="349" spans="1:27" ht="12.75" hidden="1" customHeight="1" outlineLevel="1" x14ac:dyDescent="0.2">
      <c r="A349" s="99" t="s">
        <v>2748</v>
      </c>
      <c r="B349" s="60" t="s">
        <v>81</v>
      </c>
      <c r="C349" s="40" t="s">
        <v>79</v>
      </c>
      <c r="D349" s="41">
        <f>$D$11</f>
        <v>88.27</v>
      </c>
      <c r="E349" s="41">
        <f t="shared" ref="E349:AA349" si="200">$D$11</f>
        <v>88.27</v>
      </c>
      <c r="F349" s="41">
        <f t="shared" si="200"/>
        <v>88.27</v>
      </c>
      <c r="G349" s="41">
        <f t="shared" si="200"/>
        <v>88.27</v>
      </c>
      <c r="H349" s="41">
        <f t="shared" si="200"/>
        <v>88.27</v>
      </c>
      <c r="I349" s="41">
        <f t="shared" si="200"/>
        <v>88.27</v>
      </c>
      <c r="J349" s="41">
        <f t="shared" si="200"/>
        <v>88.27</v>
      </c>
      <c r="K349" s="41">
        <f t="shared" si="200"/>
        <v>88.27</v>
      </c>
      <c r="L349" s="41">
        <f t="shared" si="200"/>
        <v>88.27</v>
      </c>
      <c r="M349" s="41">
        <f t="shared" si="200"/>
        <v>88.27</v>
      </c>
      <c r="N349" s="41">
        <f t="shared" si="200"/>
        <v>88.27</v>
      </c>
      <c r="O349" s="41">
        <f t="shared" si="200"/>
        <v>88.27</v>
      </c>
      <c r="P349" s="41">
        <f t="shared" si="200"/>
        <v>88.27</v>
      </c>
      <c r="Q349" s="41">
        <f t="shared" si="200"/>
        <v>88.27</v>
      </c>
      <c r="R349" s="41">
        <f t="shared" si="200"/>
        <v>88.27</v>
      </c>
      <c r="S349" s="41">
        <f t="shared" si="200"/>
        <v>88.27</v>
      </c>
      <c r="T349" s="41">
        <f t="shared" si="200"/>
        <v>88.27</v>
      </c>
      <c r="U349" s="41">
        <f t="shared" si="200"/>
        <v>88.27</v>
      </c>
      <c r="V349" s="41">
        <f t="shared" si="200"/>
        <v>88.27</v>
      </c>
      <c r="W349" s="41">
        <f t="shared" si="200"/>
        <v>88.27</v>
      </c>
      <c r="X349" s="41">
        <f t="shared" si="200"/>
        <v>88.27</v>
      </c>
      <c r="Y349" s="41">
        <f t="shared" si="200"/>
        <v>88.27</v>
      </c>
      <c r="Z349" s="41">
        <f t="shared" si="200"/>
        <v>88.27</v>
      </c>
      <c r="AA349" s="41">
        <f t="shared" si="200"/>
        <v>88.27</v>
      </c>
    </row>
    <row r="350" spans="1:27" ht="12.75" customHeight="1" collapsed="1" x14ac:dyDescent="0.2">
      <c r="A350" s="98" t="s">
        <v>2749</v>
      </c>
      <c r="B350" s="25" t="str">
        <f>"06"&amp;"."&amp;$B$801&amp;"."&amp;$B$802</f>
        <v>06.01.2024</v>
      </c>
      <c r="C350" s="88" t="s">
        <v>76</v>
      </c>
      <c r="D350" s="89">
        <f>ROUND(((D351+D352+D354+D353)/1000),5)</f>
        <v>1.5979399999999999</v>
      </c>
      <c r="E350" s="89">
        <f>ROUND(((E351+E352+E354+E353)/1000),5)</f>
        <v>1.5408200000000001</v>
      </c>
      <c r="F350" s="89">
        <f>ROUND(((F351+F352+F354+F353)/1000),5)</f>
        <v>1.4922800000000001</v>
      </c>
      <c r="G350" s="89">
        <f t="shared" ref="G350:AA350" si="201">ROUND(((G351+G352+G354+G353)/1000),5)</f>
        <v>1.4782200000000001</v>
      </c>
      <c r="H350" s="89">
        <f t="shared" si="201"/>
        <v>1.39171</v>
      </c>
      <c r="I350" s="89">
        <f t="shared" si="201"/>
        <v>1.4027000000000001</v>
      </c>
      <c r="J350" s="89">
        <f t="shared" si="201"/>
        <v>1.42624</v>
      </c>
      <c r="K350" s="89">
        <f t="shared" si="201"/>
        <v>1.54155</v>
      </c>
      <c r="L350" s="89">
        <f t="shared" si="201"/>
        <v>1.7353099999999999</v>
      </c>
      <c r="M350" s="89">
        <f t="shared" si="201"/>
        <v>1.97149</v>
      </c>
      <c r="N350" s="89">
        <f t="shared" si="201"/>
        <v>2.16499</v>
      </c>
      <c r="O350" s="89">
        <f t="shared" si="201"/>
        <v>2.1944900000000001</v>
      </c>
      <c r="P350" s="89">
        <f t="shared" si="201"/>
        <v>2.1935799999999999</v>
      </c>
      <c r="Q350" s="89">
        <f t="shared" si="201"/>
        <v>2.1931099999999999</v>
      </c>
      <c r="R350" s="89">
        <f t="shared" si="201"/>
        <v>2.1611099999999999</v>
      </c>
      <c r="S350" s="89">
        <f t="shared" si="201"/>
        <v>2.1541100000000002</v>
      </c>
      <c r="T350" s="89">
        <f t="shared" si="201"/>
        <v>2.1979700000000002</v>
      </c>
      <c r="U350" s="89">
        <f t="shared" si="201"/>
        <v>2.2276799999999999</v>
      </c>
      <c r="V350" s="89">
        <f t="shared" si="201"/>
        <v>2.2163499999999998</v>
      </c>
      <c r="W350" s="89">
        <f t="shared" si="201"/>
        <v>2.20248</v>
      </c>
      <c r="X350" s="89">
        <f t="shared" si="201"/>
        <v>2.1911800000000001</v>
      </c>
      <c r="Y350" s="89">
        <f t="shared" si="201"/>
        <v>2.1126900000000002</v>
      </c>
      <c r="Z350" s="89">
        <f t="shared" si="201"/>
        <v>1.82501</v>
      </c>
      <c r="AA350" s="89">
        <f t="shared" si="201"/>
        <v>1.63436</v>
      </c>
    </row>
    <row r="351" spans="1:27" ht="12.75" hidden="1" customHeight="1" outlineLevel="1" x14ac:dyDescent="0.2">
      <c r="A351" s="99" t="s">
        <v>2750</v>
      </c>
      <c r="B351" s="60" t="s">
        <v>238</v>
      </c>
      <c r="C351" s="40" t="s">
        <v>79</v>
      </c>
      <c r="D351" s="41">
        <v>1288.92</v>
      </c>
      <c r="E351" s="41">
        <v>1231.8</v>
      </c>
      <c r="F351" s="41">
        <v>1183.26</v>
      </c>
      <c r="G351" s="41">
        <v>1169.2</v>
      </c>
      <c r="H351" s="41">
        <v>1082.69</v>
      </c>
      <c r="I351" s="41">
        <v>1093.68</v>
      </c>
      <c r="J351" s="41">
        <v>1117.22</v>
      </c>
      <c r="K351" s="41">
        <v>1232.53</v>
      </c>
      <c r="L351" s="41">
        <v>1426.29</v>
      </c>
      <c r="M351" s="41">
        <v>1662.47</v>
      </c>
      <c r="N351" s="41">
        <v>1855.97</v>
      </c>
      <c r="O351" s="41">
        <v>1885.47</v>
      </c>
      <c r="P351" s="41">
        <v>1884.56</v>
      </c>
      <c r="Q351" s="41">
        <v>1884.09</v>
      </c>
      <c r="R351" s="41">
        <v>1852.09</v>
      </c>
      <c r="S351" s="41">
        <v>1845.09</v>
      </c>
      <c r="T351" s="41">
        <v>1888.95</v>
      </c>
      <c r="U351" s="41">
        <v>1918.66</v>
      </c>
      <c r="V351" s="41">
        <v>1907.33</v>
      </c>
      <c r="W351" s="41">
        <v>1893.46</v>
      </c>
      <c r="X351" s="41">
        <v>1882.16</v>
      </c>
      <c r="Y351" s="41">
        <v>1803.67</v>
      </c>
      <c r="Z351" s="41">
        <v>1515.99</v>
      </c>
      <c r="AA351" s="41">
        <v>1325.34</v>
      </c>
    </row>
    <row r="352" spans="1:27" ht="12.75" hidden="1" customHeight="1" outlineLevel="1" x14ac:dyDescent="0.2">
      <c r="A352" s="99" t="s">
        <v>2751</v>
      </c>
      <c r="B352" s="60" t="s">
        <v>90</v>
      </c>
      <c r="C352" s="40" t="s">
        <v>79</v>
      </c>
      <c r="D352" s="41">
        <f>$D$327</f>
        <v>217.03</v>
      </c>
      <c r="E352" s="41">
        <f t="shared" ref="E352:AA352" si="202">$D$327</f>
        <v>217.03</v>
      </c>
      <c r="F352" s="41">
        <f t="shared" si="202"/>
        <v>217.03</v>
      </c>
      <c r="G352" s="41">
        <f t="shared" si="202"/>
        <v>217.03</v>
      </c>
      <c r="H352" s="41">
        <f t="shared" si="202"/>
        <v>217.03</v>
      </c>
      <c r="I352" s="41">
        <f t="shared" si="202"/>
        <v>217.03</v>
      </c>
      <c r="J352" s="41">
        <f t="shared" si="202"/>
        <v>217.03</v>
      </c>
      <c r="K352" s="41">
        <f t="shared" si="202"/>
        <v>217.03</v>
      </c>
      <c r="L352" s="41">
        <f t="shared" si="202"/>
        <v>217.03</v>
      </c>
      <c r="M352" s="41">
        <f t="shared" si="202"/>
        <v>217.03</v>
      </c>
      <c r="N352" s="41">
        <f t="shared" si="202"/>
        <v>217.03</v>
      </c>
      <c r="O352" s="41">
        <f t="shared" si="202"/>
        <v>217.03</v>
      </c>
      <c r="P352" s="41">
        <f t="shared" si="202"/>
        <v>217.03</v>
      </c>
      <c r="Q352" s="41">
        <f t="shared" si="202"/>
        <v>217.03</v>
      </c>
      <c r="R352" s="41">
        <f t="shared" si="202"/>
        <v>217.03</v>
      </c>
      <c r="S352" s="41">
        <f t="shared" si="202"/>
        <v>217.03</v>
      </c>
      <c r="T352" s="41">
        <f t="shared" si="202"/>
        <v>217.03</v>
      </c>
      <c r="U352" s="41">
        <f t="shared" si="202"/>
        <v>217.03</v>
      </c>
      <c r="V352" s="41">
        <f t="shared" si="202"/>
        <v>217.03</v>
      </c>
      <c r="W352" s="41">
        <f t="shared" si="202"/>
        <v>217.03</v>
      </c>
      <c r="X352" s="41">
        <f t="shared" si="202"/>
        <v>217.03</v>
      </c>
      <c r="Y352" s="41">
        <f t="shared" si="202"/>
        <v>217.03</v>
      </c>
      <c r="Z352" s="41">
        <f t="shared" si="202"/>
        <v>217.03</v>
      </c>
      <c r="AA352" s="41">
        <f t="shared" si="202"/>
        <v>217.03</v>
      </c>
    </row>
    <row r="353" spans="1:27" ht="12.75" hidden="1" customHeight="1" outlineLevel="1" x14ac:dyDescent="0.2">
      <c r="A353" s="99" t="s">
        <v>2752</v>
      </c>
      <c r="B353" s="60" t="s">
        <v>83</v>
      </c>
      <c r="C353" s="40" t="s">
        <v>79</v>
      </c>
      <c r="D353" s="41">
        <v>3.72</v>
      </c>
      <c r="E353" s="41">
        <v>3.72</v>
      </c>
      <c r="F353" s="41">
        <v>3.72</v>
      </c>
      <c r="G353" s="41">
        <v>3.72</v>
      </c>
      <c r="H353" s="41">
        <v>3.72</v>
      </c>
      <c r="I353" s="41">
        <v>3.72</v>
      </c>
      <c r="J353" s="41">
        <v>3.72</v>
      </c>
      <c r="K353" s="41">
        <v>3.72</v>
      </c>
      <c r="L353" s="41">
        <v>3.72</v>
      </c>
      <c r="M353" s="41">
        <v>3.72</v>
      </c>
      <c r="N353" s="41">
        <v>3.72</v>
      </c>
      <c r="O353" s="41">
        <v>3.72</v>
      </c>
      <c r="P353" s="41">
        <v>3.72</v>
      </c>
      <c r="Q353" s="41">
        <v>3.72</v>
      </c>
      <c r="R353" s="41">
        <v>3.72</v>
      </c>
      <c r="S353" s="41">
        <v>3.72</v>
      </c>
      <c r="T353" s="41">
        <v>3.72</v>
      </c>
      <c r="U353" s="41">
        <v>3.72</v>
      </c>
      <c r="V353" s="41">
        <v>3.72</v>
      </c>
      <c r="W353" s="41">
        <v>3.72</v>
      </c>
      <c r="X353" s="41">
        <v>3.72</v>
      </c>
      <c r="Y353" s="41">
        <v>3.72</v>
      </c>
      <c r="Z353" s="41">
        <v>3.72</v>
      </c>
      <c r="AA353" s="41">
        <v>3.72</v>
      </c>
    </row>
    <row r="354" spans="1:27" ht="12.75" hidden="1" customHeight="1" outlineLevel="1" x14ac:dyDescent="0.2">
      <c r="A354" s="99" t="s">
        <v>2753</v>
      </c>
      <c r="B354" s="60" t="s">
        <v>81</v>
      </c>
      <c r="C354" s="40" t="s">
        <v>79</v>
      </c>
      <c r="D354" s="41">
        <f>$D$11</f>
        <v>88.27</v>
      </c>
      <c r="E354" s="41">
        <f t="shared" ref="E354:AA354" si="203">$D$11</f>
        <v>88.27</v>
      </c>
      <c r="F354" s="41">
        <f t="shared" si="203"/>
        <v>88.27</v>
      </c>
      <c r="G354" s="41">
        <f t="shared" si="203"/>
        <v>88.27</v>
      </c>
      <c r="H354" s="41">
        <f t="shared" si="203"/>
        <v>88.27</v>
      </c>
      <c r="I354" s="41">
        <f t="shared" si="203"/>
        <v>88.27</v>
      </c>
      <c r="J354" s="41">
        <f t="shared" si="203"/>
        <v>88.27</v>
      </c>
      <c r="K354" s="41">
        <f t="shared" si="203"/>
        <v>88.27</v>
      </c>
      <c r="L354" s="41">
        <f t="shared" si="203"/>
        <v>88.27</v>
      </c>
      <c r="M354" s="41">
        <f t="shared" si="203"/>
        <v>88.27</v>
      </c>
      <c r="N354" s="41">
        <f t="shared" si="203"/>
        <v>88.27</v>
      </c>
      <c r="O354" s="41">
        <f t="shared" si="203"/>
        <v>88.27</v>
      </c>
      <c r="P354" s="41">
        <f t="shared" si="203"/>
        <v>88.27</v>
      </c>
      <c r="Q354" s="41">
        <f t="shared" si="203"/>
        <v>88.27</v>
      </c>
      <c r="R354" s="41">
        <f t="shared" si="203"/>
        <v>88.27</v>
      </c>
      <c r="S354" s="41">
        <f t="shared" si="203"/>
        <v>88.27</v>
      </c>
      <c r="T354" s="41">
        <f t="shared" si="203"/>
        <v>88.27</v>
      </c>
      <c r="U354" s="41">
        <f t="shared" si="203"/>
        <v>88.27</v>
      </c>
      <c r="V354" s="41">
        <f t="shared" si="203"/>
        <v>88.27</v>
      </c>
      <c r="W354" s="41">
        <f t="shared" si="203"/>
        <v>88.27</v>
      </c>
      <c r="X354" s="41">
        <f t="shared" si="203"/>
        <v>88.27</v>
      </c>
      <c r="Y354" s="41">
        <f t="shared" si="203"/>
        <v>88.27</v>
      </c>
      <c r="Z354" s="41">
        <f t="shared" si="203"/>
        <v>88.27</v>
      </c>
      <c r="AA354" s="41">
        <f t="shared" si="203"/>
        <v>88.27</v>
      </c>
    </row>
    <row r="355" spans="1:27" ht="12.75" customHeight="1" collapsed="1" x14ac:dyDescent="0.2">
      <c r="A355" s="98" t="s">
        <v>2754</v>
      </c>
      <c r="B355" s="25" t="str">
        <f>"07"&amp;"."&amp;$B$801&amp;"."&amp;$B$802</f>
        <v>07.01.2024</v>
      </c>
      <c r="C355" s="88" t="s">
        <v>76</v>
      </c>
      <c r="D355" s="89">
        <f>ROUND(((D356+D357+D359+D358)/1000),5)</f>
        <v>1.54834</v>
      </c>
      <c r="E355" s="89">
        <f>ROUND(((E356+E357+E359+E358)/1000),5)</f>
        <v>1.50542</v>
      </c>
      <c r="F355" s="89">
        <f>ROUND(((F356+F357+F359+F358)/1000),5)</f>
        <v>1.42815</v>
      </c>
      <c r="G355" s="89">
        <f t="shared" ref="G355:AA355" si="204">ROUND(((G356+G357+G359+G358)/1000),5)</f>
        <v>1.3940300000000001</v>
      </c>
      <c r="H355" s="89">
        <f t="shared" si="204"/>
        <v>1.4151499999999999</v>
      </c>
      <c r="I355" s="89">
        <f t="shared" si="204"/>
        <v>1.4193</v>
      </c>
      <c r="J355" s="89">
        <f t="shared" si="204"/>
        <v>1.4565300000000001</v>
      </c>
      <c r="K355" s="89">
        <f t="shared" si="204"/>
        <v>1.55297</v>
      </c>
      <c r="L355" s="89">
        <f t="shared" si="204"/>
        <v>1.7340199999999999</v>
      </c>
      <c r="M355" s="89">
        <f t="shared" si="204"/>
        <v>1.8652299999999999</v>
      </c>
      <c r="N355" s="89">
        <f t="shared" si="204"/>
        <v>2.05646</v>
      </c>
      <c r="O355" s="89">
        <f t="shared" si="204"/>
        <v>2.1222699999999999</v>
      </c>
      <c r="P355" s="89">
        <f t="shared" si="204"/>
        <v>2.1261299999999999</v>
      </c>
      <c r="Q355" s="89">
        <f t="shared" si="204"/>
        <v>2.1293299999999999</v>
      </c>
      <c r="R355" s="89">
        <f t="shared" si="204"/>
        <v>2.0984099999999999</v>
      </c>
      <c r="S355" s="89">
        <f t="shared" si="204"/>
        <v>2.0868099999999998</v>
      </c>
      <c r="T355" s="89">
        <f t="shared" si="204"/>
        <v>2.1501399999999999</v>
      </c>
      <c r="U355" s="89">
        <f t="shared" si="204"/>
        <v>2.1827700000000001</v>
      </c>
      <c r="V355" s="89">
        <f t="shared" si="204"/>
        <v>2.1828699999999999</v>
      </c>
      <c r="W355" s="89">
        <f t="shared" si="204"/>
        <v>2.1676899999999999</v>
      </c>
      <c r="X355" s="89">
        <f t="shared" si="204"/>
        <v>2.1597599999999999</v>
      </c>
      <c r="Y355" s="89">
        <f t="shared" si="204"/>
        <v>2.0734900000000001</v>
      </c>
      <c r="Z355" s="89">
        <f t="shared" si="204"/>
        <v>1.8214999999999999</v>
      </c>
      <c r="AA355" s="89">
        <f t="shared" si="204"/>
        <v>1.6476900000000001</v>
      </c>
    </row>
    <row r="356" spans="1:27" ht="12.75" hidden="1" customHeight="1" outlineLevel="1" x14ac:dyDescent="0.2">
      <c r="A356" s="99" t="s">
        <v>2755</v>
      </c>
      <c r="B356" s="60" t="s">
        <v>238</v>
      </c>
      <c r="C356" s="40" t="s">
        <v>79</v>
      </c>
      <c r="D356" s="41">
        <v>1239.32</v>
      </c>
      <c r="E356" s="41">
        <v>1196.4000000000001</v>
      </c>
      <c r="F356" s="41">
        <v>1119.1300000000001</v>
      </c>
      <c r="G356" s="41">
        <v>1085.01</v>
      </c>
      <c r="H356" s="41">
        <v>1106.1300000000001</v>
      </c>
      <c r="I356" s="41">
        <v>1110.28</v>
      </c>
      <c r="J356" s="41">
        <v>1147.51</v>
      </c>
      <c r="K356" s="41">
        <v>1243.95</v>
      </c>
      <c r="L356" s="41">
        <v>1425</v>
      </c>
      <c r="M356" s="41">
        <v>1556.21</v>
      </c>
      <c r="N356" s="41">
        <v>1747.44</v>
      </c>
      <c r="O356" s="41">
        <v>1813.25</v>
      </c>
      <c r="P356" s="41">
        <v>1817.11</v>
      </c>
      <c r="Q356" s="41">
        <v>1820.31</v>
      </c>
      <c r="R356" s="41">
        <v>1789.39</v>
      </c>
      <c r="S356" s="41">
        <v>1777.79</v>
      </c>
      <c r="T356" s="41">
        <v>1841.12</v>
      </c>
      <c r="U356" s="41">
        <v>1873.75</v>
      </c>
      <c r="V356" s="41">
        <v>1873.85</v>
      </c>
      <c r="W356" s="41">
        <v>1858.67</v>
      </c>
      <c r="X356" s="41">
        <v>1850.74</v>
      </c>
      <c r="Y356" s="41">
        <v>1764.47</v>
      </c>
      <c r="Z356" s="41">
        <v>1512.48</v>
      </c>
      <c r="AA356" s="41">
        <v>1338.67</v>
      </c>
    </row>
    <row r="357" spans="1:27" ht="12.75" hidden="1" customHeight="1" outlineLevel="1" x14ac:dyDescent="0.2">
      <c r="A357" s="99" t="s">
        <v>2756</v>
      </c>
      <c r="B357" s="60" t="s">
        <v>90</v>
      </c>
      <c r="C357" s="40" t="s">
        <v>79</v>
      </c>
      <c r="D357" s="41">
        <f>$D$327</f>
        <v>217.03</v>
      </c>
      <c r="E357" s="41">
        <f t="shared" ref="E357:AA357" si="205">$D$327</f>
        <v>217.03</v>
      </c>
      <c r="F357" s="41">
        <f t="shared" si="205"/>
        <v>217.03</v>
      </c>
      <c r="G357" s="41">
        <f t="shared" si="205"/>
        <v>217.03</v>
      </c>
      <c r="H357" s="41">
        <f t="shared" si="205"/>
        <v>217.03</v>
      </c>
      <c r="I357" s="41">
        <f t="shared" si="205"/>
        <v>217.03</v>
      </c>
      <c r="J357" s="41">
        <f t="shared" si="205"/>
        <v>217.03</v>
      </c>
      <c r="K357" s="41">
        <f t="shared" si="205"/>
        <v>217.03</v>
      </c>
      <c r="L357" s="41">
        <f t="shared" si="205"/>
        <v>217.03</v>
      </c>
      <c r="M357" s="41">
        <f t="shared" si="205"/>
        <v>217.03</v>
      </c>
      <c r="N357" s="41">
        <f t="shared" si="205"/>
        <v>217.03</v>
      </c>
      <c r="O357" s="41">
        <f t="shared" si="205"/>
        <v>217.03</v>
      </c>
      <c r="P357" s="41">
        <f t="shared" si="205"/>
        <v>217.03</v>
      </c>
      <c r="Q357" s="41">
        <f t="shared" si="205"/>
        <v>217.03</v>
      </c>
      <c r="R357" s="41">
        <f t="shared" si="205"/>
        <v>217.03</v>
      </c>
      <c r="S357" s="41">
        <f t="shared" si="205"/>
        <v>217.03</v>
      </c>
      <c r="T357" s="41">
        <f t="shared" si="205"/>
        <v>217.03</v>
      </c>
      <c r="U357" s="41">
        <f t="shared" si="205"/>
        <v>217.03</v>
      </c>
      <c r="V357" s="41">
        <f t="shared" si="205"/>
        <v>217.03</v>
      </c>
      <c r="W357" s="41">
        <f t="shared" si="205"/>
        <v>217.03</v>
      </c>
      <c r="X357" s="41">
        <f t="shared" si="205"/>
        <v>217.03</v>
      </c>
      <c r="Y357" s="41">
        <f t="shared" si="205"/>
        <v>217.03</v>
      </c>
      <c r="Z357" s="41">
        <f t="shared" si="205"/>
        <v>217.03</v>
      </c>
      <c r="AA357" s="41">
        <f t="shared" si="205"/>
        <v>217.03</v>
      </c>
    </row>
    <row r="358" spans="1:27" ht="12.75" hidden="1" customHeight="1" outlineLevel="1" x14ac:dyDescent="0.2">
      <c r="A358" s="99" t="s">
        <v>2757</v>
      </c>
      <c r="B358" s="60" t="s">
        <v>83</v>
      </c>
      <c r="C358" s="40" t="s">
        <v>79</v>
      </c>
      <c r="D358" s="41">
        <v>3.72</v>
      </c>
      <c r="E358" s="41">
        <v>3.72</v>
      </c>
      <c r="F358" s="41">
        <v>3.72</v>
      </c>
      <c r="G358" s="41">
        <v>3.72</v>
      </c>
      <c r="H358" s="41">
        <v>3.72</v>
      </c>
      <c r="I358" s="41">
        <v>3.72</v>
      </c>
      <c r="J358" s="41">
        <v>3.72</v>
      </c>
      <c r="K358" s="41">
        <v>3.72</v>
      </c>
      <c r="L358" s="41">
        <v>3.72</v>
      </c>
      <c r="M358" s="41">
        <v>3.72</v>
      </c>
      <c r="N358" s="41">
        <v>3.72</v>
      </c>
      <c r="O358" s="41">
        <v>3.72</v>
      </c>
      <c r="P358" s="41">
        <v>3.72</v>
      </c>
      <c r="Q358" s="41">
        <v>3.72</v>
      </c>
      <c r="R358" s="41">
        <v>3.72</v>
      </c>
      <c r="S358" s="41">
        <v>3.72</v>
      </c>
      <c r="T358" s="41">
        <v>3.72</v>
      </c>
      <c r="U358" s="41">
        <v>3.72</v>
      </c>
      <c r="V358" s="41">
        <v>3.72</v>
      </c>
      <c r="W358" s="41">
        <v>3.72</v>
      </c>
      <c r="X358" s="41">
        <v>3.72</v>
      </c>
      <c r="Y358" s="41">
        <v>3.72</v>
      </c>
      <c r="Z358" s="41">
        <v>3.72</v>
      </c>
      <c r="AA358" s="41">
        <v>3.72</v>
      </c>
    </row>
    <row r="359" spans="1:27" ht="12.75" hidden="1" customHeight="1" outlineLevel="1" x14ac:dyDescent="0.2">
      <c r="A359" s="99" t="s">
        <v>2758</v>
      </c>
      <c r="B359" s="60" t="s">
        <v>81</v>
      </c>
      <c r="C359" s="40" t="s">
        <v>79</v>
      </c>
      <c r="D359" s="41">
        <f>$D$11</f>
        <v>88.27</v>
      </c>
      <c r="E359" s="41">
        <f t="shared" ref="E359:AA359" si="206">$D$11</f>
        <v>88.27</v>
      </c>
      <c r="F359" s="41">
        <f t="shared" si="206"/>
        <v>88.27</v>
      </c>
      <c r="G359" s="41">
        <f t="shared" si="206"/>
        <v>88.27</v>
      </c>
      <c r="H359" s="41">
        <f t="shared" si="206"/>
        <v>88.27</v>
      </c>
      <c r="I359" s="41">
        <f t="shared" si="206"/>
        <v>88.27</v>
      </c>
      <c r="J359" s="41">
        <f t="shared" si="206"/>
        <v>88.27</v>
      </c>
      <c r="K359" s="41">
        <f t="shared" si="206"/>
        <v>88.27</v>
      </c>
      <c r="L359" s="41">
        <f t="shared" si="206"/>
        <v>88.27</v>
      </c>
      <c r="M359" s="41">
        <f t="shared" si="206"/>
        <v>88.27</v>
      </c>
      <c r="N359" s="41">
        <f t="shared" si="206"/>
        <v>88.27</v>
      </c>
      <c r="O359" s="41">
        <f t="shared" si="206"/>
        <v>88.27</v>
      </c>
      <c r="P359" s="41">
        <f t="shared" si="206"/>
        <v>88.27</v>
      </c>
      <c r="Q359" s="41">
        <f t="shared" si="206"/>
        <v>88.27</v>
      </c>
      <c r="R359" s="41">
        <f t="shared" si="206"/>
        <v>88.27</v>
      </c>
      <c r="S359" s="41">
        <f t="shared" si="206"/>
        <v>88.27</v>
      </c>
      <c r="T359" s="41">
        <f t="shared" si="206"/>
        <v>88.27</v>
      </c>
      <c r="U359" s="41">
        <f t="shared" si="206"/>
        <v>88.27</v>
      </c>
      <c r="V359" s="41">
        <f t="shared" si="206"/>
        <v>88.27</v>
      </c>
      <c r="W359" s="41">
        <f t="shared" si="206"/>
        <v>88.27</v>
      </c>
      <c r="X359" s="41">
        <f t="shared" si="206"/>
        <v>88.27</v>
      </c>
      <c r="Y359" s="41">
        <f t="shared" si="206"/>
        <v>88.27</v>
      </c>
      <c r="Z359" s="41">
        <f t="shared" si="206"/>
        <v>88.27</v>
      </c>
      <c r="AA359" s="41">
        <f t="shared" si="206"/>
        <v>88.27</v>
      </c>
    </row>
    <row r="360" spans="1:27" ht="12.75" customHeight="1" collapsed="1" x14ac:dyDescent="0.2">
      <c r="A360" s="98" t="s">
        <v>2759</v>
      </c>
      <c r="B360" s="25" t="str">
        <f>"08"&amp;"."&amp;$B$801&amp;"."&amp;$B$802</f>
        <v>08.01.2024</v>
      </c>
      <c r="C360" s="88" t="s">
        <v>76</v>
      </c>
      <c r="D360" s="89">
        <f>ROUND(((D361+D362+D364+D363)/1000),5)</f>
        <v>1.65812</v>
      </c>
      <c r="E360" s="89">
        <f>ROUND(((E361+E362+E364+E363)/1000),5)</f>
        <v>1.54653</v>
      </c>
      <c r="F360" s="89">
        <f>ROUND(((F361+F362+F364+F363)/1000),5)</f>
        <v>1.53538</v>
      </c>
      <c r="G360" s="89">
        <f t="shared" ref="G360:AA360" si="207">ROUND(((G361+G362+G364+G363)/1000),5)</f>
        <v>1.5177</v>
      </c>
      <c r="H360" s="89">
        <f t="shared" si="207"/>
        <v>1.5185299999999999</v>
      </c>
      <c r="I360" s="89">
        <f t="shared" si="207"/>
        <v>1.5193700000000001</v>
      </c>
      <c r="J360" s="89">
        <f t="shared" si="207"/>
        <v>1.50492</v>
      </c>
      <c r="K360" s="89">
        <f t="shared" si="207"/>
        <v>1.6454899999999999</v>
      </c>
      <c r="L360" s="89">
        <f t="shared" si="207"/>
        <v>1.7981799999999999</v>
      </c>
      <c r="M360" s="89">
        <f t="shared" si="207"/>
        <v>2.0047000000000001</v>
      </c>
      <c r="N360" s="89">
        <f t="shared" si="207"/>
        <v>2.1445599999999998</v>
      </c>
      <c r="O360" s="89">
        <f t="shared" si="207"/>
        <v>2.17076</v>
      </c>
      <c r="P360" s="89">
        <f t="shared" si="207"/>
        <v>2.1701100000000002</v>
      </c>
      <c r="Q360" s="89">
        <f t="shared" si="207"/>
        <v>2.1746699999999999</v>
      </c>
      <c r="R360" s="89">
        <f t="shared" si="207"/>
        <v>2.1337899999999999</v>
      </c>
      <c r="S360" s="89">
        <f t="shared" si="207"/>
        <v>2.1396000000000002</v>
      </c>
      <c r="T360" s="89">
        <f t="shared" si="207"/>
        <v>2.16337</v>
      </c>
      <c r="U360" s="89">
        <f t="shared" si="207"/>
        <v>2.19808</v>
      </c>
      <c r="V360" s="89">
        <f t="shared" si="207"/>
        <v>2.1810399999999999</v>
      </c>
      <c r="W360" s="89">
        <f t="shared" si="207"/>
        <v>2.1619000000000002</v>
      </c>
      <c r="X360" s="89">
        <f t="shared" si="207"/>
        <v>2.1516000000000002</v>
      </c>
      <c r="Y360" s="89">
        <f t="shared" si="207"/>
        <v>1.99827</v>
      </c>
      <c r="Z360" s="89">
        <f t="shared" si="207"/>
        <v>1.75285</v>
      </c>
      <c r="AA360" s="89">
        <f t="shared" si="207"/>
        <v>1.54057</v>
      </c>
    </row>
    <row r="361" spans="1:27" ht="12.75" hidden="1" customHeight="1" outlineLevel="1" x14ac:dyDescent="0.2">
      <c r="A361" s="99" t="s">
        <v>2760</v>
      </c>
      <c r="B361" s="60" t="s">
        <v>238</v>
      </c>
      <c r="C361" s="40" t="s">
        <v>79</v>
      </c>
      <c r="D361" s="41">
        <v>1349.1</v>
      </c>
      <c r="E361" s="41">
        <v>1237.51</v>
      </c>
      <c r="F361" s="41">
        <v>1226.3599999999999</v>
      </c>
      <c r="G361" s="41">
        <v>1208.68</v>
      </c>
      <c r="H361" s="41">
        <v>1209.51</v>
      </c>
      <c r="I361" s="41">
        <v>1210.3499999999999</v>
      </c>
      <c r="J361" s="41">
        <v>1195.9000000000001</v>
      </c>
      <c r="K361" s="41">
        <v>1336.47</v>
      </c>
      <c r="L361" s="41">
        <v>1489.16</v>
      </c>
      <c r="M361" s="41">
        <v>1695.68</v>
      </c>
      <c r="N361" s="41">
        <v>1835.54</v>
      </c>
      <c r="O361" s="41">
        <v>1861.74</v>
      </c>
      <c r="P361" s="41">
        <v>1861.09</v>
      </c>
      <c r="Q361" s="41">
        <v>1865.65</v>
      </c>
      <c r="R361" s="41">
        <v>1824.77</v>
      </c>
      <c r="S361" s="41">
        <v>1830.58</v>
      </c>
      <c r="T361" s="41">
        <v>1854.35</v>
      </c>
      <c r="U361" s="41">
        <v>1889.06</v>
      </c>
      <c r="V361" s="41">
        <v>1872.02</v>
      </c>
      <c r="W361" s="41">
        <v>1852.88</v>
      </c>
      <c r="X361" s="41">
        <v>1842.58</v>
      </c>
      <c r="Y361" s="41">
        <v>1689.25</v>
      </c>
      <c r="Z361" s="41">
        <v>1443.83</v>
      </c>
      <c r="AA361" s="41">
        <v>1231.55</v>
      </c>
    </row>
    <row r="362" spans="1:27" ht="12.75" hidden="1" customHeight="1" outlineLevel="1" x14ac:dyDescent="0.2">
      <c r="A362" s="99" t="s">
        <v>2761</v>
      </c>
      <c r="B362" s="60" t="s">
        <v>90</v>
      </c>
      <c r="C362" s="40" t="s">
        <v>79</v>
      </c>
      <c r="D362" s="41">
        <f>$D$327</f>
        <v>217.03</v>
      </c>
      <c r="E362" s="41">
        <f t="shared" ref="E362:AA362" si="208">$D$327</f>
        <v>217.03</v>
      </c>
      <c r="F362" s="41">
        <f t="shared" si="208"/>
        <v>217.03</v>
      </c>
      <c r="G362" s="41">
        <f t="shared" si="208"/>
        <v>217.03</v>
      </c>
      <c r="H362" s="41">
        <f t="shared" si="208"/>
        <v>217.03</v>
      </c>
      <c r="I362" s="41">
        <f t="shared" si="208"/>
        <v>217.03</v>
      </c>
      <c r="J362" s="41">
        <f t="shared" si="208"/>
        <v>217.03</v>
      </c>
      <c r="K362" s="41">
        <f t="shared" si="208"/>
        <v>217.03</v>
      </c>
      <c r="L362" s="41">
        <f t="shared" si="208"/>
        <v>217.03</v>
      </c>
      <c r="M362" s="41">
        <f t="shared" si="208"/>
        <v>217.03</v>
      </c>
      <c r="N362" s="41">
        <f t="shared" si="208"/>
        <v>217.03</v>
      </c>
      <c r="O362" s="41">
        <f t="shared" si="208"/>
        <v>217.03</v>
      </c>
      <c r="P362" s="41">
        <f t="shared" si="208"/>
        <v>217.03</v>
      </c>
      <c r="Q362" s="41">
        <f t="shared" si="208"/>
        <v>217.03</v>
      </c>
      <c r="R362" s="41">
        <f t="shared" si="208"/>
        <v>217.03</v>
      </c>
      <c r="S362" s="41">
        <f t="shared" si="208"/>
        <v>217.03</v>
      </c>
      <c r="T362" s="41">
        <f t="shared" si="208"/>
        <v>217.03</v>
      </c>
      <c r="U362" s="41">
        <f t="shared" si="208"/>
        <v>217.03</v>
      </c>
      <c r="V362" s="41">
        <f t="shared" si="208"/>
        <v>217.03</v>
      </c>
      <c r="W362" s="41">
        <f t="shared" si="208"/>
        <v>217.03</v>
      </c>
      <c r="X362" s="41">
        <f t="shared" si="208"/>
        <v>217.03</v>
      </c>
      <c r="Y362" s="41">
        <f t="shared" si="208"/>
        <v>217.03</v>
      </c>
      <c r="Z362" s="41">
        <f t="shared" si="208"/>
        <v>217.03</v>
      </c>
      <c r="AA362" s="41">
        <f t="shared" si="208"/>
        <v>217.03</v>
      </c>
    </row>
    <row r="363" spans="1:27" ht="12.75" hidden="1" customHeight="1" outlineLevel="1" x14ac:dyDescent="0.2">
      <c r="A363" s="99" t="s">
        <v>2762</v>
      </c>
      <c r="B363" s="60" t="s">
        <v>83</v>
      </c>
      <c r="C363" s="40" t="s">
        <v>79</v>
      </c>
      <c r="D363" s="41">
        <v>3.72</v>
      </c>
      <c r="E363" s="41">
        <v>3.72</v>
      </c>
      <c r="F363" s="41">
        <v>3.72</v>
      </c>
      <c r="G363" s="41">
        <v>3.72</v>
      </c>
      <c r="H363" s="41">
        <v>3.72</v>
      </c>
      <c r="I363" s="41">
        <v>3.72</v>
      </c>
      <c r="J363" s="41">
        <v>3.72</v>
      </c>
      <c r="K363" s="41">
        <v>3.72</v>
      </c>
      <c r="L363" s="41">
        <v>3.72</v>
      </c>
      <c r="M363" s="41">
        <v>3.72</v>
      </c>
      <c r="N363" s="41">
        <v>3.72</v>
      </c>
      <c r="O363" s="41">
        <v>3.72</v>
      </c>
      <c r="P363" s="41">
        <v>3.72</v>
      </c>
      <c r="Q363" s="41">
        <v>3.72</v>
      </c>
      <c r="R363" s="41">
        <v>3.72</v>
      </c>
      <c r="S363" s="41">
        <v>3.72</v>
      </c>
      <c r="T363" s="41">
        <v>3.72</v>
      </c>
      <c r="U363" s="41">
        <v>3.72</v>
      </c>
      <c r="V363" s="41">
        <v>3.72</v>
      </c>
      <c r="W363" s="41">
        <v>3.72</v>
      </c>
      <c r="X363" s="41">
        <v>3.72</v>
      </c>
      <c r="Y363" s="41">
        <v>3.72</v>
      </c>
      <c r="Z363" s="41">
        <v>3.72</v>
      </c>
      <c r="AA363" s="41">
        <v>3.72</v>
      </c>
    </row>
    <row r="364" spans="1:27" ht="12.75" hidden="1" customHeight="1" outlineLevel="1" x14ac:dyDescent="0.2">
      <c r="A364" s="99" t="s">
        <v>2763</v>
      </c>
      <c r="B364" s="60" t="s">
        <v>81</v>
      </c>
      <c r="C364" s="40" t="s">
        <v>79</v>
      </c>
      <c r="D364" s="41">
        <f>$D$11</f>
        <v>88.27</v>
      </c>
      <c r="E364" s="41">
        <f t="shared" ref="E364:AA364" si="209">$D$11</f>
        <v>88.27</v>
      </c>
      <c r="F364" s="41">
        <f t="shared" si="209"/>
        <v>88.27</v>
      </c>
      <c r="G364" s="41">
        <f t="shared" si="209"/>
        <v>88.27</v>
      </c>
      <c r="H364" s="41">
        <f t="shared" si="209"/>
        <v>88.27</v>
      </c>
      <c r="I364" s="41">
        <f t="shared" si="209"/>
        <v>88.27</v>
      </c>
      <c r="J364" s="41">
        <f t="shared" si="209"/>
        <v>88.27</v>
      </c>
      <c r="K364" s="41">
        <f t="shared" si="209"/>
        <v>88.27</v>
      </c>
      <c r="L364" s="41">
        <f t="shared" si="209"/>
        <v>88.27</v>
      </c>
      <c r="M364" s="41">
        <f t="shared" si="209"/>
        <v>88.27</v>
      </c>
      <c r="N364" s="41">
        <f t="shared" si="209"/>
        <v>88.27</v>
      </c>
      <c r="O364" s="41">
        <f t="shared" si="209"/>
        <v>88.27</v>
      </c>
      <c r="P364" s="41">
        <f t="shared" si="209"/>
        <v>88.27</v>
      </c>
      <c r="Q364" s="41">
        <f t="shared" si="209"/>
        <v>88.27</v>
      </c>
      <c r="R364" s="41">
        <f t="shared" si="209"/>
        <v>88.27</v>
      </c>
      <c r="S364" s="41">
        <f t="shared" si="209"/>
        <v>88.27</v>
      </c>
      <c r="T364" s="41">
        <f t="shared" si="209"/>
        <v>88.27</v>
      </c>
      <c r="U364" s="41">
        <f t="shared" si="209"/>
        <v>88.27</v>
      </c>
      <c r="V364" s="41">
        <f t="shared" si="209"/>
        <v>88.27</v>
      </c>
      <c r="W364" s="41">
        <f t="shared" si="209"/>
        <v>88.27</v>
      </c>
      <c r="X364" s="41">
        <f t="shared" si="209"/>
        <v>88.27</v>
      </c>
      <c r="Y364" s="41">
        <f t="shared" si="209"/>
        <v>88.27</v>
      </c>
      <c r="Z364" s="41">
        <f t="shared" si="209"/>
        <v>88.27</v>
      </c>
      <c r="AA364" s="41">
        <f t="shared" si="209"/>
        <v>88.27</v>
      </c>
    </row>
    <row r="365" spans="1:27" ht="12.75" customHeight="1" collapsed="1" x14ac:dyDescent="0.2">
      <c r="A365" s="98" t="s">
        <v>2764</v>
      </c>
      <c r="B365" s="25" t="str">
        <f>"09"&amp;"."&amp;$B$801&amp;"."&amp;$B$802</f>
        <v>09.01.2024</v>
      </c>
      <c r="C365" s="88" t="s">
        <v>76</v>
      </c>
      <c r="D365" s="89">
        <f>ROUND(((D366+D367+D369+D368)/1000),5)</f>
        <v>1.4586699999999999</v>
      </c>
      <c r="E365" s="89">
        <f>ROUND(((E366+E367+E369+E368)/1000),5)</f>
        <v>1.38897</v>
      </c>
      <c r="F365" s="89">
        <f>ROUND(((F366+F367+F369+F368)/1000),5)</f>
        <v>1.3173600000000001</v>
      </c>
      <c r="G365" s="89">
        <f t="shared" ref="G365:AA365" si="210">ROUND(((G366+G367+G369+G368)/1000),5)</f>
        <v>1.3066500000000001</v>
      </c>
      <c r="H365" s="89">
        <f t="shared" si="210"/>
        <v>1.331</v>
      </c>
      <c r="I365" s="89">
        <f t="shared" si="210"/>
        <v>1.39425</v>
      </c>
      <c r="J365" s="89">
        <f t="shared" si="210"/>
        <v>1.5730999999999999</v>
      </c>
      <c r="K365" s="89">
        <f t="shared" si="210"/>
        <v>1.8585400000000001</v>
      </c>
      <c r="L365" s="89">
        <f t="shared" si="210"/>
        <v>2.1661600000000001</v>
      </c>
      <c r="M365" s="89">
        <f t="shared" si="210"/>
        <v>2.2059700000000002</v>
      </c>
      <c r="N365" s="89">
        <f t="shared" si="210"/>
        <v>2.2240199999999999</v>
      </c>
      <c r="O365" s="89">
        <f t="shared" si="210"/>
        <v>2.27345</v>
      </c>
      <c r="P365" s="89">
        <f t="shared" si="210"/>
        <v>2.25169</v>
      </c>
      <c r="Q365" s="89">
        <f t="shared" si="210"/>
        <v>2.2611599999999998</v>
      </c>
      <c r="R365" s="89">
        <f t="shared" si="210"/>
        <v>2.2558600000000002</v>
      </c>
      <c r="S365" s="89">
        <f t="shared" si="210"/>
        <v>2.2112799999999999</v>
      </c>
      <c r="T365" s="89">
        <f t="shared" si="210"/>
        <v>2.2037399999999998</v>
      </c>
      <c r="U365" s="89">
        <f t="shared" si="210"/>
        <v>2.1885500000000002</v>
      </c>
      <c r="V365" s="89">
        <f t="shared" si="210"/>
        <v>2.1754600000000002</v>
      </c>
      <c r="W365" s="89">
        <f t="shared" si="210"/>
        <v>2.2095199999999999</v>
      </c>
      <c r="X365" s="89">
        <f t="shared" si="210"/>
        <v>2.1162800000000002</v>
      </c>
      <c r="Y365" s="89">
        <f t="shared" si="210"/>
        <v>1.9771099999999999</v>
      </c>
      <c r="Z365" s="89">
        <f t="shared" si="210"/>
        <v>1.73956</v>
      </c>
      <c r="AA365" s="89">
        <f t="shared" si="210"/>
        <v>1.4983299999999999</v>
      </c>
    </row>
    <row r="366" spans="1:27" ht="12.75" hidden="1" customHeight="1" outlineLevel="1" x14ac:dyDescent="0.2">
      <c r="A366" s="99" t="s">
        <v>2765</v>
      </c>
      <c r="B366" s="60" t="s">
        <v>238</v>
      </c>
      <c r="C366" s="40" t="s">
        <v>79</v>
      </c>
      <c r="D366" s="41">
        <v>1149.6500000000001</v>
      </c>
      <c r="E366" s="41">
        <v>1079.95</v>
      </c>
      <c r="F366" s="41">
        <v>1008.34</v>
      </c>
      <c r="G366" s="41">
        <v>997.63</v>
      </c>
      <c r="H366" s="41">
        <v>1021.98</v>
      </c>
      <c r="I366" s="41">
        <v>1085.23</v>
      </c>
      <c r="J366" s="41">
        <v>1264.08</v>
      </c>
      <c r="K366" s="41">
        <v>1549.52</v>
      </c>
      <c r="L366" s="41">
        <v>1857.14</v>
      </c>
      <c r="M366" s="41">
        <v>1896.95</v>
      </c>
      <c r="N366" s="41">
        <v>1915</v>
      </c>
      <c r="O366" s="41">
        <v>1964.43</v>
      </c>
      <c r="P366" s="41">
        <v>1942.67</v>
      </c>
      <c r="Q366" s="41">
        <v>1952.14</v>
      </c>
      <c r="R366" s="41">
        <v>1946.84</v>
      </c>
      <c r="S366" s="41">
        <v>1902.26</v>
      </c>
      <c r="T366" s="41">
        <v>1894.72</v>
      </c>
      <c r="U366" s="41">
        <v>1879.53</v>
      </c>
      <c r="V366" s="41">
        <v>1866.44</v>
      </c>
      <c r="W366" s="41">
        <v>1900.5</v>
      </c>
      <c r="X366" s="41">
        <v>1807.26</v>
      </c>
      <c r="Y366" s="41">
        <v>1668.09</v>
      </c>
      <c r="Z366" s="41">
        <v>1430.54</v>
      </c>
      <c r="AA366" s="41">
        <v>1189.31</v>
      </c>
    </row>
    <row r="367" spans="1:27" ht="12.75" hidden="1" customHeight="1" outlineLevel="1" x14ac:dyDescent="0.2">
      <c r="A367" s="99" t="s">
        <v>2766</v>
      </c>
      <c r="B367" s="60" t="s">
        <v>90</v>
      </c>
      <c r="C367" s="40" t="s">
        <v>79</v>
      </c>
      <c r="D367" s="41">
        <f>$D$327</f>
        <v>217.03</v>
      </c>
      <c r="E367" s="41">
        <f t="shared" ref="E367:AA367" si="211">$D$327</f>
        <v>217.03</v>
      </c>
      <c r="F367" s="41">
        <f t="shared" si="211"/>
        <v>217.03</v>
      </c>
      <c r="G367" s="41">
        <f t="shared" si="211"/>
        <v>217.03</v>
      </c>
      <c r="H367" s="41">
        <f t="shared" si="211"/>
        <v>217.03</v>
      </c>
      <c r="I367" s="41">
        <f t="shared" si="211"/>
        <v>217.03</v>
      </c>
      <c r="J367" s="41">
        <f t="shared" si="211"/>
        <v>217.03</v>
      </c>
      <c r="K367" s="41">
        <f t="shared" si="211"/>
        <v>217.03</v>
      </c>
      <c r="L367" s="41">
        <f t="shared" si="211"/>
        <v>217.03</v>
      </c>
      <c r="M367" s="41">
        <f t="shared" si="211"/>
        <v>217.03</v>
      </c>
      <c r="N367" s="41">
        <f t="shared" si="211"/>
        <v>217.03</v>
      </c>
      <c r="O367" s="41">
        <f t="shared" si="211"/>
        <v>217.03</v>
      </c>
      <c r="P367" s="41">
        <f t="shared" si="211"/>
        <v>217.03</v>
      </c>
      <c r="Q367" s="41">
        <f t="shared" si="211"/>
        <v>217.03</v>
      </c>
      <c r="R367" s="41">
        <f t="shared" si="211"/>
        <v>217.03</v>
      </c>
      <c r="S367" s="41">
        <f t="shared" si="211"/>
        <v>217.03</v>
      </c>
      <c r="T367" s="41">
        <f t="shared" si="211"/>
        <v>217.03</v>
      </c>
      <c r="U367" s="41">
        <f t="shared" si="211"/>
        <v>217.03</v>
      </c>
      <c r="V367" s="41">
        <f t="shared" si="211"/>
        <v>217.03</v>
      </c>
      <c r="W367" s="41">
        <f t="shared" si="211"/>
        <v>217.03</v>
      </c>
      <c r="X367" s="41">
        <f t="shared" si="211"/>
        <v>217.03</v>
      </c>
      <c r="Y367" s="41">
        <f t="shared" si="211"/>
        <v>217.03</v>
      </c>
      <c r="Z367" s="41">
        <f t="shared" si="211"/>
        <v>217.03</v>
      </c>
      <c r="AA367" s="41">
        <f t="shared" si="211"/>
        <v>217.03</v>
      </c>
    </row>
    <row r="368" spans="1:27" ht="12.75" hidden="1" customHeight="1" outlineLevel="1" x14ac:dyDescent="0.2">
      <c r="A368" s="99" t="s">
        <v>2767</v>
      </c>
      <c r="B368" s="60" t="s">
        <v>83</v>
      </c>
      <c r="C368" s="40" t="s">
        <v>79</v>
      </c>
      <c r="D368" s="41">
        <v>3.72</v>
      </c>
      <c r="E368" s="41">
        <v>3.72</v>
      </c>
      <c r="F368" s="41">
        <v>3.72</v>
      </c>
      <c r="G368" s="41">
        <v>3.72</v>
      </c>
      <c r="H368" s="41">
        <v>3.72</v>
      </c>
      <c r="I368" s="41">
        <v>3.72</v>
      </c>
      <c r="J368" s="41">
        <v>3.72</v>
      </c>
      <c r="K368" s="41">
        <v>3.72</v>
      </c>
      <c r="L368" s="41">
        <v>3.72</v>
      </c>
      <c r="M368" s="41">
        <v>3.72</v>
      </c>
      <c r="N368" s="41">
        <v>3.72</v>
      </c>
      <c r="O368" s="41">
        <v>3.72</v>
      </c>
      <c r="P368" s="41">
        <v>3.72</v>
      </c>
      <c r="Q368" s="41">
        <v>3.72</v>
      </c>
      <c r="R368" s="41">
        <v>3.72</v>
      </c>
      <c r="S368" s="41">
        <v>3.72</v>
      </c>
      <c r="T368" s="41">
        <v>3.72</v>
      </c>
      <c r="U368" s="41">
        <v>3.72</v>
      </c>
      <c r="V368" s="41">
        <v>3.72</v>
      </c>
      <c r="W368" s="41">
        <v>3.72</v>
      </c>
      <c r="X368" s="41">
        <v>3.72</v>
      </c>
      <c r="Y368" s="41">
        <v>3.72</v>
      </c>
      <c r="Z368" s="41">
        <v>3.72</v>
      </c>
      <c r="AA368" s="41">
        <v>3.72</v>
      </c>
    </row>
    <row r="369" spans="1:27" ht="12.75" hidden="1" customHeight="1" outlineLevel="1" x14ac:dyDescent="0.2">
      <c r="A369" s="99" t="s">
        <v>2768</v>
      </c>
      <c r="B369" s="60" t="s">
        <v>81</v>
      </c>
      <c r="C369" s="40" t="s">
        <v>79</v>
      </c>
      <c r="D369" s="41">
        <f>$D$11</f>
        <v>88.27</v>
      </c>
      <c r="E369" s="41">
        <f t="shared" ref="E369:AA369" si="212">$D$11</f>
        <v>88.27</v>
      </c>
      <c r="F369" s="41">
        <f t="shared" si="212"/>
        <v>88.27</v>
      </c>
      <c r="G369" s="41">
        <f t="shared" si="212"/>
        <v>88.27</v>
      </c>
      <c r="H369" s="41">
        <f t="shared" si="212"/>
        <v>88.27</v>
      </c>
      <c r="I369" s="41">
        <f t="shared" si="212"/>
        <v>88.27</v>
      </c>
      <c r="J369" s="41">
        <f t="shared" si="212"/>
        <v>88.27</v>
      </c>
      <c r="K369" s="41">
        <f t="shared" si="212"/>
        <v>88.27</v>
      </c>
      <c r="L369" s="41">
        <f t="shared" si="212"/>
        <v>88.27</v>
      </c>
      <c r="M369" s="41">
        <f t="shared" si="212"/>
        <v>88.27</v>
      </c>
      <c r="N369" s="41">
        <f t="shared" si="212"/>
        <v>88.27</v>
      </c>
      <c r="O369" s="41">
        <f t="shared" si="212"/>
        <v>88.27</v>
      </c>
      <c r="P369" s="41">
        <f t="shared" si="212"/>
        <v>88.27</v>
      </c>
      <c r="Q369" s="41">
        <f t="shared" si="212"/>
        <v>88.27</v>
      </c>
      <c r="R369" s="41">
        <f t="shared" si="212"/>
        <v>88.27</v>
      </c>
      <c r="S369" s="41">
        <f t="shared" si="212"/>
        <v>88.27</v>
      </c>
      <c r="T369" s="41">
        <f t="shared" si="212"/>
        <v>88.27</v>
      </c>
      <c r="U369" s="41">
        <f t="shared" si="212"/>
        <v>88.27</v>
      </c>
      <c r="V369" s="41">
        <f t="shared" si="212"/>
        <v>88.27</v>
      </c>
      <c r="W369" s="41">
        <f t="shared" si="212"/>
        <v>88.27</v>
      </c>
      <c r="X369" s="41">
        <f t="shared" si="212"/>
        <v>88.27</v>
      </c>
      <c r="Y369" s="41">
        <f t="shared" si="212"/>
        <v>88.27</v>
      </c>
      <c r="Z369" s="41">
        <f t="shared" si="212"/>
        <v>88.27</v>
      </c>
      <c r="AA369" s="41">
        <f t="shared" si="212"/>
        <v>88.27</v>
      </c>
    </row>
    <row r="370" spans="1:27" ht="12.75" customHeight="1" collapsed="1" x14ac:dyDescent="0.2">
      <c r="A370" s="98" t="s">
        <v>2769</v>
      </c>
      <c r="B370" s="25" t="str">
        <f>"10"&amp;"."&amp;$B$801&amp;"."&amp;$B$802</f>
        <v>10.01.2024</v>
      </c>
      <c r="C370" s="88" t="s">
        <v>76</v>
      </c>
      <c r="D370" s="89">
        <f>ROUND(((D371+D372+D374+D373)/1000),5)</f>
        <v>1.4757</v>
      </c>
      <c r="E370" s="89">
        <f>ROUND(((E371+E372+E374+E373)/1000),5)</f>
        <v>1.3947499999999999</v>
      </c>
      <c r="F370" s="89">
        <f>ROUND(((F371+F372+F374+F373)/1000),5)</f>
        <v>1.3689499999999999</v>
      </c>
      <c r="G370" s="89">
        <f t="shared" ref="G370:AA370" si="213">ROUND(((G371+G372+G374+G373)/1000),5)</f>
        <v>1.3683799999999999</v>
      </c>
      <c r="H370" s="89">
        <f t="shared" si="213"/>
        <v>1.42618</v>
      </c>
      <c r="I370" s="89">
        <f t="shared" si="213"/>
        <v>1.51745</v>
      </c>
      <c r="J370" s="89">
        <f t="shared" si="213"/>
        <v>1.7359800000000001</v>
      </c>
      <c r="K370" s="89">
        <f t="shared" si="213"/>
        <v>2.0295899999999998</v>
      </c>
      <c r="L370" s="89">
        <f t="shared" si="213"/>
        <v>2.21652</v>
      </c>
      <c r="M370" s="89">
        <f t="shared" si="213"/>
        <v>2.2657400000000001</v>
      </c>
      <c r="N370" s="89">
        <f t="shared" si="213"/>
        <v>2.2903799999999999</v>
      </c>
      <c r="O370" s="89">
        <f t="shared" si="213"/>
        <v>2.3429099999999998</v>
      </c>
      <c r="P370" s="89">
        <f t="shared" si="213"/>
        <v>2.3127800000000001</v>
      </c>
      <c r="Q370" s="89">
        <f t="shared" si="213"/>
        <v>2.3221099999999999</v>
      </c>
      <c r="R370" s="89">
        <f t="shared" si="213"/>
        <v>2.3178999999999998</v>
      </c>
      <c r="S370" s="89">
        <f t="shared" si="213"/>
        <v>2.2652399999999999</v>
      </c>
      <c r="T370" s="89">
        <f t="shared" si="213"/>
        <v>2.2682699999999998</v>
      </c>
      <c r="U370" s="89">
        <f t="shared" si="213"/>
        <v>2.2538299999999998</v>
      </c>
      <c r="V370" s="89">
        <f t="shared" si="213"/>
        <v>2.23373</v>
      </c>
      <c r="W370" s="89">
        <f t="shared" si="213"/>
        <v>2.2753399999999999</v>
      </c>
      <c r="X370" s="89">
        <f t="shared" si="213"/>
        <v>2.1549100000000001</v>
      </c>
      <c r="Y370" s="89">
        <f t="shared" si="213"/>
        <v>2.0318399999999999</v>
      </c>
      <c r="Z370" s="89">
        <f t="shared" si="213"/>
        <v>1.8132699999999999</v>
      </c>
      <c r="AA370" s="89">
        <f t="shared" si="213"/>
        <v>1.5269900000000001</v>
      </c>
    </row>
    <row r="371" spans="1:27" ht="12.75" hidden="1" customHeight="1" outlineLevel="1" x14ac:dyDescent="0.2">
      <c r="A371" s="99" t="s">
        <v>2770</v>
      </c>
      <c r="B371" s="60" t="s">
        <v>238</v>
      </c>
      <c r="C371" s="40" t="s">
        <v>79</v>
      </c>
      <c r="D371" s="41">
        <v>1166.68</v>
      </c>
      <c r="E371" s="41">
        <v>1085.73</v>
      </c>
      <c r="F371" s="41">
        <v>1059.93</v>
      </c>
      <c r="G371" s="41">
        <v>1059.3599999999999</v>
      </c>
      <c r="H371" s="41">
        <v>1117.1600000000001</v>
      </c>
      <c r="I371" s="41">
        <v>1208.43</v>
      </c>
      <c r="J371" s="41">
        <v>1426.96</v>
      </c>
      <c r="K371" s="41">
        <v>1720.57</v>
      </c>
      <c r="L371" s="41">
        <v>1907.5</v>
      </c>
      <c r="M371" s="41">
        <v>1956.72</v>
      </c>
      <c r="N371" s="41">
        <v>1981.36</v>
      </c>
      <c r="O371" s="41">
        <v>2033.89</v>
      </c>
      <c r="P371" s="41">
        <v>2003.76</v>
      </c>
      <c r="Q371" s="41">
        <v>2013.09</v>
      </c>
      <c r="R371" s="41">
        <v>2008.88</v>
      </c>
      <c r="S371" s="41">
        <v>1956.22</v>
      </c>
      <c r="T371" s="41">
        <v>1959.25</v>
      </c>
      <c r="U371" s="41">
        <v>1944.81</v>
      </c>
      <c r="V371" s="41">
        <v>1924.71</v>
      </c>
      <c r="W371" s="41">
        <v>1966.32</v>
      </c>
      <c r="X371" s="41">
        <v>1845.89</v>
      </c>
      <c r="Y371" s="41">
        <v>1722.82</v>
      </c>
      <c r="Z371" s="41">
        <v>1504.25</v>
      </c>
      <c r="AA371" s="41">
        <v>1217.97</v>
      </c>
    </row>
    <row r="372" spans="1:27" ht="12.75" hidden="1" customHeight="1" outlineLevel="1" x14ac:dyDescent="0.2">
      <c r="A372" s="99" t="s">
        <v>2771</v>
      </c>
      <c r="B372" s="60" t="s">
        <v>90</v>
      </c>
      <c r="C372" s="40" t="s">
        <v>79</v>
      </c>
      <c r="D372" s="41">
        <f>$D$327</f>
        <v>217.03</v>
      </c>
      <c r="E372" s="41">
        <f t="shared" ref="E372:AA372" si="214">$D$327</f>
        <v>217.03</v>
      </c>
      <c r="F372" s="41">
        <f t="shared" si="214"/>
        <v>217.03</v>
      </c>
      <c r="G372" s="41">
        <f t="shared" si="214"/>
        <v>217.03</v>
      </c>
      <c r="H372" s="41">
        <f t="shared" si="214"/>
        <v>217.03</v>
      </c>
      <c r="I372" s="41">
        <f t="shared" si="214"/>
        <v>217.03</v>
      </c>
      <c r="J372" s="41">
        <f t="shared" si="214"/>
        <v>217.03</v>
      </c>
      <c r="K372" s="41">
        <f t="shared" si="214"/>
        <v>217.03</v>
      </c>
      <c r="L372" s="41">
        <f t="shared" si="214"/>
        <v>217.03</v>
      </c>
      <c r="M372" s="41">
        <f t="shared" si="214"/>
        <v>217.03</v>
      </c>
      <c r="N372" s="41">
        <f t="shared" si="214"/>
        <v>217.03</v>
      </c>
      <c r="O372" s="41">
        <f t="shared" si="214"/>
        <v>217.03</v>
      </c>
      <c r="P372" s="41">
        <f t="shared" si="214"/>
        <v>217.03</v>
      </c>
      <c r="Q372" s="41">
        <f t="shared" si="214"/>
        <v>217.03</v>
      </c>
      <c r="R372" s="41">
        <f t="shared" si="214"/>
        <v>217.03</v>
      </c>
      <c r="S372" s="41">
        <f t="shared" si="214"/>
        <v>217.03</v>
      </c>
      <c r="T372" s="41">
        <f t="shared" si="214"/>
        <v>217.03</v>
      </c>
      <c r="U372" s="41">
        <f t="shared" si="214"/>
        <v>217.03</v>
      </c>
      <c r="V372" s="41">
        <f t="shared" si="214"/>
        <v>217.03</v>
      </c>
      <c r="W372" s="41">
        <f t="shared" si="214"/>
        <v>217.03</v>
      </c>
      <c r="X372" s="41">
        <f t="shared" si="214"/>
        <v>217.03</v>
      </c>
      <c r="Y372" s="41">
        <f t="shared" si="214"/>
        <v>217.03</v>
      </c>
      <c r="Z372" s="41">
        <f t="shared" si="214"/>
        <v>217.03</v>
      </c>
      <c r="AA372" s="41">
        <f t="shared" si="214"/>
        <v>217.03</v>
      </c>
    </row>
    <row r="373" spans="1:27" ht="12.75" hidden="1" customHeight="1" outlineLevel="1" x14ac:dyDescent="0.2">
      <c r="A373" s="99" t="s">
        <v>2772</v>
      </c>
      <c r="B373" s="60" t="s">
        <v>83</v>
      </c>
      <c r="C373" s="40" t="s">
        <v>79</v>
      </c>
      <c r="D373" s="41">
        <v>3.72</v>
      </c>
      <c r="E373" s="41">
        <v>3.72</v>
      </c>
      <c r="F373" s="41">
        <v>3.72</v>
      </c>
      <c r="G373" s="41">
        <v>3.72</v>
      </c>
      <c r="H373" s="41">
        <v>3.72</v>
      </c>
      <c r="I373" s="41">
        <v>3.72</v>
      </c>
      <c r="J373" s="41">
        <v>3.72</v>
      </c>
      <c r="K373" s="41">
        <v>3.72</v>
      </c>
      <c r="L373" s="41">
        <v>3.72</v>
      </c>
      <c r="M373" s="41">
        <v>3.72</v>
      </c>
      <c r="N373" s="41">
        <v>3.72</v>
      </c>
      <c r="O373" s="41">
        <v>3.72</v>
      </c>
      <c r="P373" s="41">
        <v>3.72</v>
      </c>
      <c r="Q373" s="41">
        <v>3.72</v>
      </c>
      <c r="R373" s="41">
        <v>3.72</v>
      </c>
      <c r="S373" s="41">
        <v>3.72</v>
      </c>
      <c r="T373" s="41">
        <v>3.72</v>
      </c>
      <c r="U373" s="41">
        <v>3.72</v>
      </c>
      <c r="V373" s="41">
        <v>3.72</v>
      </c>
      <c r="W373" s="41">
        <v>3.72</v>
      </c>
      <c r="X373" s="41">
        <v>3.72</v>
      </c>
      <c r="Y373" s="41">
        <v>3.72</v>
      </c>
      <c r="Z373" s="41">
        <v>3.72</v>
      </c>
      <c r="AA373" s="41">
        <v>3.72</v>
      </c>
    </row>
    <row r="374" spans="1:27" ht="12.75" hidden="1" customHeight="1" outlineLevel="1" x14ac:dyDescent="0.2">
      <c r="A374" s="99" t="s">
        <v>2773</v>
      </c>
      <c r="B374" s="60" t="s">
        <v>81</v>
      </c>
      <c r="C374" s="40" t="s">
        <v>79</v>
      </c>
      <c r="D374" s="41">
        <f>$D$11</f>
        <v>88.27</v>
      </c>
      <c r="E374" s="41">
        <f t="shared" ref="E374:AA374" si="215">$D$11</f>
        <v>88.27</v>
      </c>
      <c r="F374" s="41">
        <f t="shared" si="215"/>
        <v>88.27</v>
      </c>
      <c r="G374" s="41">
        <f t="shared" si="215"/>
        <v>88.27</v>
      </c>
      <c r="H374" s="41">
        <f t="shared" si="215"/>
        <v>88.27</v>
      </c>
      <c r="I374" s="41">
        <f t="shared" si="215"/>
        <v>88.27</v>
      </c>
      <c r="J374" s="41">
        <f t="shared" si="215"/>
        <v>88.27</v>
      </c>
      <c r="K374" s="41">
        <f t="shared" si="215"/>
        <v>88.27</v>
      </c>
      <c r="L374" s="41">
        <f t="shared" si="215"/>
        <v>88.27</v>
      </c>
      <c r="M374" s="41">
        <f t="shared" si="215"/>
        <v>88.27</v>
      </c>
      <c r="N374" s="41">
        <f t="shared" si="215"/>
        <v>88.27</v>
      </c>
      <c r="O374" s="41">
        <f t="shared" si="215"/>
        <v>88.27</v>
      </c>
      <c r="P374" s="41">
        <f t="shared" si="215"/>
        <v>88.27</v>
      </c>
      <c r="Q374" s="41">
        <f t="shared" si="215"/>
        <v>88.27</v>
      </c>
      <c r="R374" s="41">
        <f t="shared" si="215"/>
        <v>88.27</v>
      </c>
      <c r="S374" s="41">
        <f t="shared" si="215"/>
        <v>88.27</v>
      </c>
      <c r="T374" s="41">
        <f t="shared" si="215"/>
        <v>88.27</v>
      </c>
      <c r="U374" s="41">
        <f t="shared" si="215"/>
        <v>88.27</v>
      </c>
      <c r="V374" s="41">
        <f t="shared" si="215"/>
        <v>88.27</v>
      </c>
      <c r="W374" s="41">
        <f t="shared" si="215"/>
        <v>88.27</v>
      </c>
      <c r="X374" s="41">
        <f t="shared" si="215"/>
        <v>88.27</v>
      </c>
      <c r="Y374" s="41">
        <f t="shared" si="215"/>
        <v>88.27</v>
      </c>
      <c r="Z374" s="41">
        <f t="shared" si="215"/>
        <v>88.27</v>
      </c>
      <c r="AA374" s="41">
        <f t="shared" si="215"/>
        <v>88.27</v>
      </c>
    </row>
    <row r="375" spans="1:27" ht="12.75" customHeight="1" collapsed="1" x14ac:dyDescent="0.2">
      <c r="A375" s="98" t="s">
        <v>2774</v>
      </c>
      <c r="B375" s="25" t="str">
        <f>"11"&amp;"."&amp;$B$801&amp;"."&amp;$B$802</f>
        <v>11.01.2024</v>
      </c>
      <c r="C375" s="88" t="s">
        <v>76</v>
      </c>
      <c r="D375" s="89">
        <f>ROUND(((D376+D377+D379+D378)/1000),5)</f>
        <v>1.5205900000000001</v>
      </c>
      <c r="E375" s="89">
        <f>ROUND(((E376+E377+E379+E378)/1000),5)</f>
        <v>1.4503600000000001</v>
      </c>
      <c r="F375" s="89">
        <f>ROUND(((F376+F377+F379+F378)/1000),5)</f>
        <v>1.3950499999999999</v>
      </c>
      <c r="G375" s="89">
        <f t="shared" ref="G375:AA375" si="216">ROUND(((G376+G377+G379+G378)/1000),5)</f>
        <v>1.4224300000000001</v>
      </c>
      <c r="H375" s="89">
        <f t="shared" si="216"/>
        <v>1.46719</v>
      </c>
      <c r="I375" s="89">
        <f t="shared" si="216"/>
        <v>1.5353600000000001</v>
      </c>
      <c r="J375" s="89">
        <f t="shared" si="216"/>
        <v>1.7584500000000001</v>
      </c>
      <c r="K375" s="89">
        <f t="shared" si="216"/>
        <v>2.11693</v>
      </c>
      <c r="L375" s="89">
        <f t="shared" si="216"/>
        <v>2.25386</v>
      </c>
      <c r="M375" s="89">
        <f t="shared" si="216"/>
        <v>2.3006500000000001</v>
      </c>
      <c r="N375" s="89">
        <f t="shared" si="216"/>
        <v>2.34504</v>
      </c>
      <c r="O375" s="89">
        <f t="shared" si="216"/>
        <v>2.3686799999999999</v>
      </c>
      <c r="P375" s="89">
        <f t="shared" si="216"/>
        <v>2.3391000000000002</v>
      </c>
      <c r="Q375" s="89">
        <f t="shared" si="216"/>
        <v>2.3487100000000001</v>
      </c>
      <c r="R375" s="89">
        <f t="shared" si="216"/>
        <v>2.3465699999999998</v>
      </c>
      <c r="S375" s="89">
        <f t="shared" si="216"/>
        <v>2.29399</v>
      </c>
      <c r="T375" s="89">
        <f t="shared" si="216"/>
        <v>2.3126000000000002</v>
      </c>
      <c r="U375" s="89">
        <f t="shared" si="216"/>
        <v>2.3341500000000002</v>
      </c>
      <c r="V375" s="89">
        <f t="shared" si="216"/>
        <v>2.2525300000000001</v>
      </c>
      <c r="W375" s="89">
        <f t="shared" si="216"/>
        <v>2.28816</v>
      </c>
      <c r="X375" s="89">
        <f t="shared" si="216"/>
        <v>2.1645699999999999</v>
      </c>
      <c r="Y375" s="89">
        <f t="shared" si="216"/>
        <v>2.0541</v>
      </c>
      <c r="Z375" s="89">
        <f t="shared" si="216"/>
        <v>1.8150200000000001</v>
      </c>
      <c r="AA375" s="89">
        <f t="shared" si="216"/>
        <v>1.52237</v>
      </c>
    </row>
    <row r="376" spans="1:27" ht="12.75" hidden="1" customHeight="1" outlineLevel="1" x14ac:dyDescent="0.2">
      <c r="A376" s="99" t="s">
        <v>2775</v>
      </c>
      <c r="B376" s="60" t="s">
        <v>238</v>
      </c>
      <c r="C376" s="40" t="s">
        <v>79</v>
      </c>
      <c r="D376" s="41">
        <v>1211.57</v>
      </c>
      <c r="E376" s="41">
        <v>1141.3399999999999</v>
      </c>
      <c r="F376" s="41">
        <v>1086.03</v>
      </c>
      <c r="G376" s="41">
        <v>1113.4100000000001</v>
      </c>
      <c r="H376" s="41">
        <v>1158.17</v>
      </c>
      <c r="I376" s="41">
        <v>1226.3399999999999</v>
      </c>
      <c r="J376" s="41">
        <v>1449.43</v>
      </c>
      <c r="K376" s="41">
        <v>1807.91</v>
      </c>
      <c r="L376" s="41">
        <v>1944.84</v>
      </c>
      <c r="M376" s="41">
        <v>1991.63</v>
      </c>
      <c r="N376" s="41">
        <v>2036.02</v>
      </c>
      <c r="O376" s="41">
        <v>2059.66</v>
      </c>
      <c r="P376" s="41">
        <v>2030.08</v>
      </c>
      <c r="Q376" s="41">
        <v>2039.69</v>
      </c>
      <c r="R376" s="41">
        <v>2037.55</v>
      </c>
      <c r="S376" s="41">
        <v>1984.97</v>
      </c>
      <c r="T376" s="41">
        <v>2003.58</v>
      </c>
      <c r="U376" s="41">
        <v>2025.13</v>
      </c>
      <c r="V376" s="41">
        <v>1943.51</v>
      </c>
      <c r="W376" s="41">
        <v>1979.14</v>
      </c>
      <c r="X376" s="41">
        <v>1855.55</v>
      </c>
      <c r="Y376" s="41">
        <v>1745.08</v>
      </c>
      <c r="Z376" s="41">
        <v>1506</v>
      </c>
      <c r="AA376" s="41">
        <v>1213.3499999999999</v>
      </c>
    </row>
    <row r="377" spans="1:27" ht="12.75" hidden="1" customHeight="1" outlineLevel="1" x14ac:dyDescent="0.2">
      <c r="A377" s="99" t="s">
        <v>2776</v>
      </c>
      <c r="B377" s="60" t="s">
        <v>90</v>
      </c>
      <c r="C377" s="40" t="s">
        <v>79</v>
      </c>
      <c r="D377" s="41">
        <f>$D$327</f>
        <v>217.03</v>
      </c>
      <c r="E377" s="41">
        <f t="shared" ref="E377:AA377" si="217">$D$327</f>
        <v>217.03</v>
      </c>
      <c r="F377" s="41">
        <f t="shared" si="217"/>
        <v>217.03</v>
      </c>
      <c r="G377" s="41">
        <f t="shared" si="217"/>
        <v>217.03</v>
      </c>
      <c r="H377" s="41">
        <f t="shared" si="217"/>
        <v>217.03</v>
      </c>
      <c r="I377" s="41">
        <f t="shared" si="217"/>
        <v>217.03</v>
      </c>
      <c r="J377" s="41">
        <f t="shared" si="217"/>
        <v>217.03</v>
      </c>
      <c r="K377" s="41">
        <f t="shared" si="217"/>
        <v>217.03</v>
      </c>
      <c r="L377" s="41">
        <f t="shared" si="217"/>
        <v>217.03</v>
      </c>
      <c r="M377" s="41">
        <f t="shared" si="217"/>
        <v>217.03</v>
      </c>
      <c r="N377" s="41">
        <f t="shared" si="217"/>
        <v>217.03</v>
      </c>
      <c r="O377" s="41">
        <f t="shared" si="217"/>
        <v>217.03</v>
      </c>
      <c r="P377" s="41">
        <f t="shared" si="217"/>
        <v>217.03</v>
      </c>
      <c r="Q377" s="41">
        <f t="shared" si="217"/>
        <v>217.03</v>
      </c>
      <c r="R377" s="41">
        <f t="shared" si="217"/>
        <v>217.03</v>
      </c>
      <c r="S377" s="41">
        <f t="shared" si="217"/>
        <v>217.03</v>
      </c>
      <c r="T377" s="41">
        <f t="shared" si="217"/>
        <v>217.03</v>
      </c>
      <c r="U377" s="41">
        <f t="shared" si="217"/>
        <v>217.03</v>
      </c>
      <c r="V377" s="41">
        <f t="shared" si="217"/>
        <v>217.03</v>
      </c>
      <c r="W377" s="41">
        <f t="shared" si="217"/>
        <v>217.03</v>
      </c>
      <c r="X377" s="41">
        <f t="shared" si="217"/>
        <v>217.03</v>
      </c>
      <c r="Y377" s="41">
        <f t="shared" si="217"/>
        <v>217.03</v>
      </c>
      <c r="Z377" s="41">
        <f t="shared" si="217"/>
        <v>217.03</v>
      </c>
      <c r="AA377" s="41">
        <f t="shared" si="217"/>
        <v>217.03</v>
      </c>
    </row>
    <row r="378" spans="1:27" ht="12.75" hidden="1" customHeight="1" outlineLevel="1" x14ac:dyDescent="0.2">
      <c r="A378" s="99" t="s">
        <v>2777</v>
      </c>
      <c r="B378" s="60" t="s">
        <v>83</v>
      </c>
      <c r="C378" s="40" t="s">
        <v>79</v>
      </c>
      <c r="D378" s="41">
        <v>3.72</v>
      </c>
      <c r="E378" s="41">
        <v>3.72</v>
      </c>
      <c r="F378" s="41">
        <v>3.72</v>
      </c>
      <c r="G378" s="41">
        <v>3.72</v>
      </c>
      <c r="H378" s="41">
        <v>3.72</v>
      </c>
      <c r="I378" s="41">
        <v>3.72</v>
      </c>
      <c r="J378" s="41">
        <v>3.72</v>
      </c>
      <c r="K378" s="41">
        <v>3.72</v>
      </c>
      <c r="L378" s="41">
        <v>3.72</v>
      </c>
      <c r="M378" s="41">
        <v>3.72</v>
      </c>
      <c r="N378" s="41">
        <v>3.72</v>
      </c>
      <c r="O378" s="41">
        <v>3.72</v>
      </c>
      <c r="P378" s="41">
        <v>3.72</v>
      </c>
      <c r="Q378" s="41">
        <v>3.72</v>
      </c>
      <c r="R378" s="41">
        <v>3.72</v>
      </c>
      <c r="S378" s="41">
        <v>3.72</v>
      </c>
      <c r="T378" s="41">
        <v>3.72</v>
      </c>
      <c r="U378" s="41">
        <v>3.72</v>
      </c>
      <c r="V378" s="41">
        <v>3.72</v>
      </c>
      <c r="W378" s="41">
        <v>3.72</v>
      </c>
      <c r="X378" s="41">
        <v>3.72</v>
      </c>
      <c r="Y378" s="41">
        <v>3.72</v>
      </c>
      <c r="Z378" s="41">
        <v>3.72</v>
      </c>
      <c r="AA378" s="41">
        <v>3.72</v>
      </c>
    </row>
    <row r="379" spans="1:27" ht="12.75" hidden="1" customHeight="1" outlineLevel="1" x14ac:dyDescent="0.2">
      <c r="A379" s="99" t="s">
        <v>2778</v>
      </c>
      <c r="B379" s="60" t="s">
        <v>81</v>
      </c>
      <c r="C379" s="40" t="s">
        <v>79</v>
      </c>
      <c r="D379" s="41">
        <f>$D$11</f>
        <v>88.27</v>
      </c>
      <c r="E379" s="41">
        <f t="shared" ref="E379:AA379" si="218">$D$11</f>
        <v>88.27</v>
      </c>
      <c r="F379" s="41">
        <f t="shared" si="218"/>
        <v>88.27</v>
      </c>
      <c r="G379" s="41">
        <f t="shared" si="218"/>
        <v>88.27</v>
      </c>
      <c r="H379" s="41">
        <f t="shared" si="218"/>
        <v>88.27</v>
      </c>
      <c r="I379" s="41">
        <f t="shared" si="218"/>
        <v>88.27</v>
      </c>
      <c r="J379" s="41">
        <f t="shared" si="218"/>
        <v>88.27</v>
      </c>
      <c r="K379" s="41">
        <f t="shared" si="218"/>
        <v>88.27</v>
      </c>
      <c r="L379" s="41">
        <f t="shared" si="218"/>
        <v>88.27</v>
      </c>
      <c r="M379" s="41">
        <f t="shared" si="218"/>
        <v>88.27</v>
      </c>
      <c r="N379" s="41">
        <f t="shared" si="218"/>
        <v>88.27</v>
      </c>
      <c r="O379" s="41">
        <f t="shared" si="218"/>
        <v>88.27</v>
      </c>
      <c r="P379" s="41">
        <f t="shared" si="218"/>
        <v>88.27</v>
      </c>
      <c r="Q379" s="41">
        <f t="shared" si="218"/>
        <v>88.27</v>
      </c>
      <c r="R379" s="41">
        <f t="shared" si="218"/>
        <v>88.27</v>
      </c>
      <c r="S379" s="41">
        <f t="shared" si="218"/>
        <v>88.27</v>
      </c>
      <c r="T379" s="41">
        <f t="shared" si="218"/>
        <v>88.27</v>
      </c>
      <c r="U379" s="41">
        <f t="shared" si="218"/>
        <v>88.27</v>
      </c>
      <c r="V379" s="41">
        <f t="shared" si="218"/>
        <v>88.27</v>
      </c>
      <c r="W379" s="41">
        <f t="shared" si="218"/>
        <v>88.27</v>
      </c>
      <c r="X379" s="41">
        <f t="shared" si="218"/>
        <v>88.27</v>
      </c>
      <c r="Y379" s="41">
        <f t="shared" si="218"/>
        <v>88.27</v>
      </c>
      <c r="Z379" s="41">
        <f t="shared" si="218"/>
        <v>88.27</v>
      </c>
      <c r="AA379" s="41">
        <f t="shared" si="218"/>
        <v>88.27</v>
      </c>
    </row>
    <row r="380" spans="1:27" ht="12.75" customHeight="1" collapsed="1" x14ac:dyDescent="0.2">
      <c r="A380" s="98" t="s">
        <v>2779</v>
      </c>
      <c r="B380" s="25" t="str">
        <f>"12"&amp;"."&amp;$B$801&amp;"."&amp;$B$802</f>
        <v>12.01.2024</v>
      </c>
      <c r="C380" s="88" t="s">
        <v>76</v>
      </c>
      <c r="D380" s="89">
        <f>ROUND(((D381+D382+D384+D383)/1000),5)</f>
        <v>1.4650300000000001</v>
      </c>
      <c r="E380" s="89">
        <f>ROUND(((E381+E382+E384+E383)/1000),5)</f>
        <v>1.3881399999999999</v>
      </c>
      <c r="F380" s="89">
        <f>ROUND(((F381+F382+F384+F383)/1000),5)</f>
        <v>1.31606</v>
      </c>
      <c r="G380" s="89">
        <f t="shared" ref="G380:AA380" si="219">ROUND(((G381+G382+G384+G383)/1000),5)</f>
        <v>1.33094</v>
      </c>
      <c r="H380" s="89">
        <f t="shared" si="219"/>
        <v>1.39324</v>
      </c>
      <c r="I380" s="89">
        <f t="shared" si="219"/>
        <v>1.52023</v>
      </c>
      <c r="J380" s="89">
        <f t="shared" si="219"/>
        <v>1.73326</v>
      </c>
      <c r="K380" s="89">
        <f t="shared" si="219"/>
        <v>1.97096</v>
      </c>
      <c r="L380" s="89">
        <f t="shared" si="219"/>
        <v>2.1419299999999999</v>
      </c>
      <c r="M380" s="89">
        <f t="shared" si="219"/>
        <v>2.18689</v>
      </c>
      <c r="N380" s="89">
        <f t="shared" si="219"/>
        <v>2.23184</v>
      </c>
      <c r="O380" s="89">
        <f t="shared" si="219"/>
        <v>2.2766500000000001</v>
      </c>
      <c r="P380" s="89">
        <f t="shared" si="219"/>
        <v>2.24112</v>
      </c>
      <c r="Q380" s="89">
        <f t="shared" si="219"/>
        <v>2.2558199999999999</v>
      </c>
      <c r="R380" s="89">
        <f t="shared" si="219"/>
        <v>2.25108</v>
      </c>
      <c r="S380" s="89">
        <f t="shared" si="219"/>
        <v>2.18235</v>
      </c>
      <c r="T380" s="89">
        <f t="shared" si="219"/>
        <v>2.2006899999999998</v>
      </c>
      <c r="U380" s="89">
        <f t="shared" si="219"/>
        <v>2.22939</v>
      </c>
      <c r="V380" s="89">
        <f t="shared" si="219"/>
        <v>2.22296</v>
      </c>
      <c r="W380" s="89">
        <f t="shared" si="219"/>
        <v>2.2573699999999999</v>
      </c>
      <c r="X380" s="89">
        <f t="shared" si="219"/>
        <v>2.1820300000000001</v>
      </c>
      <c r="Y380" s="89">
        <f t="shared" si="219"/>
        <v>2.0684399999999998</v>
      </c>
      <c r="Z380" s="89">
        <f t="shared" si="219"/>
        <v>1.82908</v>
      </c>
      <c r="AA380" s="89">
        <f t="shared" si="219"/>
        <v>1.61911</v>
      </c>
    </row>
    <row r="381" spans="1:27" ht="12.75" hidden="1" customHeight="1" outlineLevel="1" x14ac:dyDescent="0.2">
      <c r="A381" s="99" t="s">
        <v>2780</v>
      </c>
      <c r="B381" s="60" t="s">
        <v>238</v>
      </c>
      <c r="C381" s="40" t="s">
        <v>79</v>
      </c>
      <c r="D381" s="41">
        <v>1156.01</v>
      </c>
      <c r="E381" s="41">
        <v>1079.1199999999999</v>
      </c>
      <c r="F381" s="41">
        <v>1007.04</v>
      </c>
      <c r="G381" s="41">
        <v>1021.92</v>
      </c>
      <c r="H381" s="41">
        <v>1084.22</v>
      </c>
      <c r="I381" s="41">
        <v>1211.21</v>
      </c>
      <c r="J381" s="41">
        <v>1424.24</v>
      </c>
      <c r="K381" s="41">
        <v>1661.94</v>
      </c>
      <c r="L381" s="41">
        <v>1832.91</v>
      </c>
      <c r="M381" s="41">
        <v>1877.87</v>
      </c>
      <c r="N381" s="41">
        <v>1922.82</v>
      </c>
      <c r="O381" s="41">
        <v>1967.63</v>
      </c>
      <c r="P381" s="41">
        <v>1932.1</v>
      </c>
      <c r="Q381" s="41">
        <v>1946.8</v>
      </c>
      <c r="R381" s="41">
        <v>1942.06</v>
      </c>
      <c r="S381" s="41">
        <v>1873.33</v>
      </c>
      <c r="T381" s="41">
        <v>1891.67</v>
      </c>
      <c r="U381" s="41">
        <v>1920.37</v>
      </c>
      <c r="V381" s="41">
        <v>1913.94</v>
      </c>
      <c r="W381" s="41">
        <v>1948.35</v>
      </c>
      <c r="X381" s="41">
        <v>1873.01</v>
      </c>
      <c r="Y381" s="41">
        <v>1759.42</v>
      </c>
      <c r="Z381" s="41">
        <v>1520.06</v>
      </c>
      <c r="AA381" s="41">
        <v>1310.0899999999999</v>
      </c>
    </row>
    <row r="382" spans="1:27" ht="12.75" hidden="1" customHeight="1" outlineLevel="1" x14ac:dyDescent="0.2">
      <c r="A382" s="99" t="s">
        <v>2781</v>
      </c>
      <c r="B382" s="60" t="s">
        <v>90</v>
      </c>
      <c r="C382" s="40" t="s">
        <v>79</v>
      </c>
      <c r="D382" s="41">
        <f>$D$327</f>
        <v>217.03</v>
      </c>
      <c r="E382" s="41">
        <f t="shared" ref="E382:AA382" si="220">$D$327</f>
        <v>217.03</v>
      </c>
      <c r="F382" s="41">
        <f t="shared" si="220"/>
        <v>217.03</v>
      </c>
      <c r="G382" s="41">
        <f t="shared" si="220"/>
        <v>217.03</v>
      </c>
      <c r="H382" s="41">
        <f t="shared" si="220"/>
        <v>217.03</v>
      </c>
      <c r="I382" s="41">
        <f t="shared" si="220"/>
        <v>217.03</v>
      </c>
      <c r="J382" s="41">
        <f t="shared" si="220"/>
        <v>217.03</v>
      </c>
      <c r="K382" s="41">
        <f t="shared" si="220"/>
        <v>217.03</v>
      </c>
      <c r="L382" s="41">
        <f t="shared" si="220"/>
        <v>217.03</v>
      </c>
      <c r="M382" s="41">
        <f t="shared" si="220"/>
        <v>217.03</v>
      </c>
      <c r="N382" s="41">
        <f t="shared" si="220"/>
        <v>217.03</v>
      </c>
      <c r="O382" s="41">
        <f t="shared" si="220"/>
        <v>217.03</v>
      </c>
      <c r="P382" s="41">
        <f t="shared" si="220"/>
        <v>217.03</v>
      </c>
      <c r="Q382" s="41">
        <f t="shared" si="220"/>
        <v>217.03</v>
      </c>
      <c r="R382" s="41">
        <f t="shared" si="220"/>
        <v>217.03</v>
      </c>
      <c r="S382" s="41">
        <f t="shared" si="220"/>
        <v>217.03</v>
      </c>
      <c r="T382" s="41">
        <f t="shared" si="220"/>
        <v>217.03</v>
      </c>
      <c r="U382" s="41">
        <f t="shared" si="220"/>
        <v>217.03</v>
      </c>
      <c r="V382" s="41">
        <f t="shared" si="220"/>
        <v>217.03</v>
      </c>
      <c r="W382" s="41">
        <f t="shared" si="220"/>
        <v>217.03</v>
      </c>
      <c r="X382" s="41">
        <f t="shared" si="220"/>
        <v>217.03</v>
      </c>
      <c r="Y382" s="41">
        <f t="shared" si="220"/>
        <v>217.03</v>
      </c>
      <c r="Z382" s="41">
        <f t="shared" si="220"/>
        <v>217.03</v>
      </c>
      <c r="AA382" s="41">
        <f t="shared" si="220"/>
        <v>217.03</v>
      </c>
    </row>
    <row r="383" spans="1:27" ht="12.75" hidden="1" customHeight="1" outlineLevel="1" x14ac:dyDescent="0.2">
      <c r="A383" s="99" t="s">
        <v>2782</v>
      </c>
      <c r="B383" s="60" t="s">
        <v>83</v>
      </c>
      <c r="C383" s="40" t="s">
        <v>79</v>
      </c>
      <c r="D383" s="41">
        <v>3.72</v>
      </c>
      <c r="E383" s="41">
        <v>3.72</v>
      </c>
      <c r="F383" s="41">
        <v>3.72</v>
      </c>
      <c r="G383" s="41">
        <v>3.72</v>
      </c>
      <c r="H383" s="41">
        <v>3.72</v>
      </c>
      <c r="I383" s="41">
        <v>3.72</v>
      </c>
      <c r="J383" s="41">
        <v>3.72</v>
      </c>
      <c r="K383" s="41">
        <v>3.72</v>
      </c>
      <c r="L383" s="41">
        <v>3.72</v>
      </c>
      <c r="M383" s="41">
        <v>3.72</v>
      </c>
      <c r="N383" s="41">
        <v>3.72</v>
      </c>
      <c r="O383" s="41">
        <v>3.72</v>
      </c>
      <c r="P383" s="41">
        <v>3.72</v>
      </c>
      <c r="Q383" s="41">
        <v>3.72</v>
      </c>
      <c r="R383" s="41">
        <v>3.72</v>
      </c>
      <c r="S383" s="41">
        <v>3.72</v>
      </c>
      <c r="T383" s="41">
        <v>3.72</v>
      </c>
      <c r="U383" s="41">
        <v>3.72</v>
      </c>
      <c r="V383" s="41">
        <v>3.72</v>
      </c>
      <c r="W383" s="41">
        <v>3.72</v>
      </c>
      <c r="X383" s="41">
        <v>3.72</v>
      </c>
      <c r="Y383" s="41">
        <v>3.72</v>
      </c>
      <c r="Z383" s="41">
        <v>3.72</v>
      </c>
      <c r="AA383" s="41">
        <v>3.72</v>
      </c>
    </row>
    <row r="384" spans="1:27" ht="12.75" hidden="1" customHeight="1" outlineLevel="1" x14ac:dyDescent="0.2">
      <c r="A384" s="99" t="s">
        <v>2783</v>
      </c>
      <c r="B384" s="60" t="s">
        <v>81</v>
      </c>
      <c r="C384" s="40" t="s">
        <v>79</v>
      </c>
      <c r="D384" s="41">
        <f>$D$11</f>
        <v>88.27</v>
      </c>
      <c r="E384" s="41">
        <f t="shared" ref="E384:AA384" si="221">$D$11</f>
        <v>88.27</v>
      </c>
      <c r="F384" s="41">
        <f t="shared" si="221"/>
        <v>88.27</v>
      </c>
      <c r="G384" s="41">
        <f t="shared" si="221"/>
        <v>88.27</v>
      </c>
      <c r="H384" s="41">
        <f t="shared" si="221"/>
        <v>88.27</v>
      </c>
      <c r="I384" s="41">
        <f t="shared" si="221"/>
        <v>88.27</v>
      </c>
      <c r="J384" s="41">
        <f t="shared" si="221"/>
        <v>88.27</v>
      </c>
      <c r="K384" s="41">
        <f t="shared" si="221"/>
        <v>88.27</v>
      </c>
      <c r="L384" s="41">
        <f t="shared" si="221"/>
        <v>88.27</v>
      </c>
      <c r="M384" s="41">
        <f t="shared" si="221"/>
        <v>88.27</v>
      </c>
      <c r="N384" s="41">
        <f t="shared" si="221"/>
        <v>88.27</v>
      </c>
      <c r="O384" s="41">
        <f t="shared" si="221"/>
        <v>88.27</v>
      </c>
      <c r="P384" s="41">
        <f t="shared" si="221"/>
        <v>88.27</v>
      </c>
      <c r="Q384" s="41">
        <f t="shared" si="221"/>
        <v>88.27</v>
      </c>
      <c r="R384" s="41">
        <f t="shared" si="221"/>
        <v>88.27</v>
      </c>
      <c r="S384" s="41">
        <f t="shared" si="221"/>
        <v>88.27</v>
      </c>
      <c r="T384" s="41">
        <f t="shared" si="221"/>
        <v>88.27</v>
      </c>
      <c r="U384" s="41">
        <f t="shared" si="221"/>
        <v>88.27</v>
      </c>
      <c r="V384" s="41">
        <f t="shared" si="221"/>
        <v>88.27</v>
      </c>
      <c r="W384" s="41">
        <f t="shared" si="221"/>
        <v>88.27</v>
      </c>
      <c r="X384" s="41">
        <f t="shared" si="221"/>
        <v>88.27</v>
      </c>
      <c r="Y384" s="41">
        <f t="shared" si="221"/>
        <v>88.27</v>
      </c>
      <c r="Z384" s="41">
        <f t="shared" si="221"/>
        <v>88.27</v>
      </c>
      <c r="AA384" s="41">
        <f t="shared" si="221"/>
        <v>88.27</v>
      </c>
    </row>
    <row r="385" spans="1:27" ht="12.75" customHeight="1" collapsed="1" x14ac:dyDescent="0.2">
      <c r="A385" s="98" t="s">
        <v>2784</v>
      </c>
      <c r="B385" s="25" t="str">
        <f>"13"&amp;"."&amp;$B$801&amp;"."&amp;$B$802</f>
        <v>13.01.2024</v>
      </c>
      <c r="C385" s="88" t="s">
        <v>76</v>
      </c>
      <c r="D385" s="89">
        <f>ROUND(((D386+D387+D389+D388)/1000),5)</f>
        <v>1.7961499999999999</v>
      </c>
      <c r="E385" s="89">
        <f>ROUND(((E386+E387+E389+E388)/1000),5)</f>
        <v>1.6093500000000001</v>
      </c>
      <c r="F385" s="89">
        <f>ROUND(((F386+F387+F389+F388)/1000),5)</f>
        <v>1.5634999999999999</v>
      </c>
      <c r="G385" s="89">
        <f t="shared" ref="G385:AA385" si="222">ROUND(((G386+G387+G389+G388)/1000),5)</f>
        <v>1.5586599999999999</v>
      </c>
      <c r="H385" s="89">
        <f t="shared" si="222"/>
        <v>1.5966499999999999</v>
      </c>
      <c r="I385" s="89">
        <f t="shared" si="222"/>
        <v>1.70364</v>
      </c>
      <c r="J385" s="89">
        <f t="shared" si="222"/>
        <v>1.75291</v>
      </c>
      <c r="K385" s="89">
        <f t="shared" si="222"/>
        <v>1.8088200000000001</v>
      </c>
      <c r="L385" s="89">
        <f t="shared" si="222"/>
        <v>1.98245</v>
      </c>
      <c r="M385" s="89">
        <f t="shared" si="222"/>
        <v>1.9890000000000001</v>
      </c>
      <c r="N385" s="89">
        <f t="shared" si="222"/>
        <v>2.05281</v>
      </c>
      <c r="O385" s="89">
        <f t="shared" si="222"/>
        <v>2.0855399999999999</v>
      </c>
      <c r="P385" s="89">
        <f t="shared" si="222"/>
        <v>2.1780900000000001</v>
      </c>
      <c r="Q385" s="89">
        <f t="shared" si="222"/>
        <v>2.19937</v>
      </c>
      <c r="R385" s="89">
        <f t="shared" si="222"/>
        <v>2.1015100000000002</v>
      </c>
      <c r="S385" s="89">
        <f t="shared" si="222"/>
        <v>2.0836100000000002</v>
      </c>
      <c r="T385" s="89">
        <f t="shared" si="222"/>
        <v>2.1818499999999998</v>
      </c>
      <c r="U385" s="89">
        <f t="shared" si="222"/>
        <v>2.4593699999999998</v>
      </c>
      <c r="V385" s="89">
        <f t="shared" si="222"/>
        <v>2.484</v>
      </c>
      <c r="W385" s="89">
        <f t="shared" si="222"/>
        <v>2.1584300000000001</v>
      </c>
      <c r="X385" s="89">
        <f t="shared" si="222"/>
        <v>2.0310800000000002</v>
      </c>
      <c r="Y385" s="89">
        <f t="shared" si="222"/>
        <v>1.7516099999999999</v>
      </c>
      <c r="Z385" s="89">
        <f t="shared" si="222"/>
        <v>1.72851</v>
      </c>
      <c r="AA385" s="89">
        <f t="shared" si="222"/>
        <v>1.8065199999999999</v>
      </c>
    </row>
    <row r="386" spans="1:27" ht="12.75" hidden="1" customHeight="1" outlineLevel="1" x14ac:dyDescent="0.2">
      <c r="A386" s="99" t="s">
        <v>2785</v>
      </c>
      <c r="B386" s="60" t="s">
        <v>238</v>
      </c>
      <c r="C386" s="40" t="s">
        <v>79</v>
      </c>
      <c r="D386" s="41">
        <v>1487.13</v>
      </c>
      <c r="E386" s="41">
        <v>1300.33</v>
      </c>
      <c r="F386" s="41">
        <v>1254.48</v>
      </c>
      <c r="G386" s="41">
        <v>1249.6400000000001</v>
      </c>
      <c r="H386" s="41">
        <v>1287.6300000000001</v>
      </c>
      <c r="I386" s="41">
        <v>1394.62</v>
      </c>
      <c r="J386" s="41">
        <v>1443.89</v>
      </c>
      <c r="K386" s="41">
        <v>1499.8</v>
      </c>
      <c r="L386" s="41">
        <v>1673.43</v>
      </c>
      <c r="M386" s="41">
        <v>1679.98</v>
      </c>
      <c r="N386" s="41">
        <v>1743.79</v>
      </c>
      <c r="O386" s="41">
        <v>1776.52</v>
      </c>
      <c r="P386" s="41">
        <v>1869.07</v>
      </c>
      <c r="Q386" s="41">
        <v>1890.35</v>
      </c>
      <c r="R386" s="41">
        <v>1792.49</v>
      </c>
      <c r="S386" s="41">
        <v>1774.59</v>
      </c>
      <c r="T386" s="41">
        <v>1872.83</v>
      </c>
      <c r="U386" s="41">
        <v>2150.35</v>
      </c>
      <c r="V386" s="41">
        <v>2174.98</v>
      </c>
      <c r="W386" s="41">
        <v>1849.41</v>
      </c>
      <c r="X386" s="41">
        <v>1722.06</v>
      </c>
      <c r="Y386" s="41">
        <v>1442.59</v>
      </c>
      <c r="Z386" s="41">
        <v>1419.49</v>
      </c>
      <c r="AA386" s="41">
        <v>1497.5</v>
      </c>
    </row>
    <row r="387" spans="1:27" ht="12.75" hidden="1" customHeight="1" outlineLevel="1" x14ac:dyDescent="0.2">
      <c r="A387" s="99" t="s">
        <v>2786</v>
      </c>
      <c r="B387" s="60" t="s">
        <v>90</v>
      </c>
      <c r="C387" s="40" t="s">
        <v>79</v>
      </c>
      <c r="D387" s="41">
        <f>$D$327</f>
        <v>217.03</v>
      </c>
      <c r="E387" s="41">
        <f t="shared" ref="E387:AA387" si="223">$D$327</f>
        <v>217.03</v>
      </c>
      <c r="F387" s="41">
        <f t="shared" si="223"/>
        <v>217.03</v>
      </c>
      <c r="G387" s="41">
        <f t="shared" si="223"/>
        <v>217.03</v>
      </c>
      <c r="H387" s="41">
        <f t="shared" si="223"/>
        <v>217.03</v>
      </c>
      <c r="I387" s="41">
        <f t="shared" si="223"/>
        <v>217.03</v>
      </c>
      <c r="J387" s="41">
        <f t="shared" si="223"/>
        <v>217.03</v>
      </c>
      <c r="K387" s="41">
        <f t="shared" si="223"/>
        <v>217.03</v>
      </c>
      <c r="L387" s="41">
        <f t="shared" si="223"/>
        <v>217.03</v>
      </c>
      <c r="M387" s="41">
        <f t="shared" si="223"/>
        <v>217.03</v>
      </c>
      <c r="N387" s="41">
        <f t="shared" si="223"/>
        <v>217.03</v>
      </c>
      <c r="O387" s="41">
        <f t="shared" si="223"/>
        <v>217.03</v>
      </c>
      <c r="P387" s="41">
        <f t="shared" si="223"/>
        <v>217.03</v>
      </c>
      <c r="Q387" s="41">
        <f t="shared" si="223"/>
        <v>217.03</v>
      </c>
      <c r="R387" s="41">
        <f t="shared" si="223"/>
        <v>217.03</v>
      </c>
      <c r="S387" s="41">
        <f t="shared" si="223"/>
        <v>217.03</v>
      </c>
      <c r="T387" s="41">
        <f t="shared" si="223"/>
        <v>217.03</v>
      </c>
      <c r="U387" s="41">
        <f t="shared" si="223"/>
        <v>217.03</v>
      </c>
      <c r="V387" s="41">
        <f t="shared" si="223"/>
        <v>217.03</v>
      </c>
      <c r="W387" s="41">
        <f t="shared" si="223"/>
        <v>217.03</v>
      </c>
      <c r="X387" s="41">
        <f t="shared" si="223"/>
        <v>217.03</v>
      </c>
      <c r="Y387" s="41">
        <f t="shared" si="223"/>
        <v>217.03</v>
      </c>
      <c r="Z387" s="41">
        <f t="shared" si="223"/>
        <v>217.03</v>
      </c>
      <c r="AA387" s="41">
        <f t="shared" si="223"/>
        <v>217.03</v>
      </c>
    </row>
    <row r="388" spans="1:27" ht="12.75" hidden="1" customHeight="1" outlineLevel="1" x14ac:dyDescent="0.2">
      <c r="A388" s="99" t="s">
        <v>2787</v>
      </c>
      <c r="B388" s="60" t="s">
        <v>83</v>
      </c>
      <c r="C388" s="40" t="s">
        <v>79</v>
      </c>
      <c r="D388" s="41">
        <v>3.72</v>
      </c>
      <c r="E388" s="41">
        <v>3.72</v>
      </c>
      <c r="F388" s="41">
        <v>3.72</v>
      </c>
      <c r="G388" s="41">
        <v>3.72</v>
      </c>
      <c r="H388" s="41">
        <v>3.72</v>
      </c>
      <c r="I388" s="41">
        <v>3.72</v>
      </c>
      <c r="J388" s="41">
        <v>3.72</v>
      </c>
      <c r="K388" s="41">
        <v>3.72</v>
      </c>
      <c r="L388" s="41">
        <v>3.72</v>
      </c>
      <c r="M388" s="41">
        <v>3.72</v>
      </c>
      <c r="N388" s="41">
        <v>3.72</v>
      </c>
      <c r="O388" s="41">
        <v>3.72</v>
      </c>
      <c r="P388" s="41">
        <v>3.72</v>
      </c>
      <c r="Q388" s="41">
        <v>3.72</v>
      </c>
      <c r="R388" s="41">
        <v>3.72</v>
      </c>
      <c r="S388" s="41">
        <v>3.72</v>
      </c>
      <c r="T388" s="41">
        <v>3.72</v>
      </c>
      <c r="U388" s="41">
        <v>3.72</v>
      </c>
      <c r="V388" s="41">
        <v>3.72</v>
      </c>
      <c r="W388" s="41">
        <v>3.72</v>
      </c>
      <c r="X388" s="41">
        <v>3.72</v>
      </c>
      <c r="Y388" s="41">
        <v>3.72</v>
      </c>
      <c r="Z388" s="41">
        <v>3.72</v>
      </c>
      <c r="AA388" s="41">
        <v>3.72</v>
      </c>
    </row>
    <row r="389" spans="1:27" ht="12.75" hidden="1" customHeight="1" outlineLevel="1" x14ac:dyDescent="0.2">
      <c r="A389" s="99" t="s">
        <v>2788</v>
      </c>
      <c r="B389" s="60" t="s">
        <v>81</v>
      </c>
      <c r="C389" s="40" t="s">
        <v>79</v>
      </c>
      <c r="D389" s="41">
        <f>$D$11</f>
        <v>88.27</v>
      </c>
      <c r="E389" s="41">
        <f t="shared" ref="E389:AA389" si="224">$D$11</f>
        <v>88.27</v>
      </c>
      <c r="F389" s="41">
        <f t="shared" si="224"/>
        <v>88.27</v>
      </c>
      <c r="G389" s="41">
        <f t="shared" si="224"/>
        <v>88.27</v>
      </c>
      <c r="H389" s="41">
        <f t="shared" si="224"/>
        <v>88.27</v>
      </c>
      <c r="I389" s="41">
        <f t="shared" si="224"/>
        <v>88.27</v>
      </c>
      <c r="J389" s="41">
        <f t="shared" si="224"/>
        <v>88.27</v>
      </c>
      <c r="K389" s="41">
        <f t="shared" si="224"/>
        <v>88.27</v>
      </c>
      <c r="L389" s="41">
        <f t="shared" si="224"/>
        <v>88.27</v>
      </c>
      <c r="M389" s="41">
        <f t="shared" si="224"/>
        <v>88.27</v>
      </c>
      <c r="N389" s="41">
        <f t="shared" si="224"/>
        <v>88.27</v>
      </c>
      <c r="O389" s="41">
        <f t="shared" si="224"/>
        <v>88.27</v>
      </c>
      <c r="P389" s="41">
        <f t="shared" si="224"/>
        <v>88.27</v>
      </c>
      <c r="Q389" s="41">
        <f t="shared" si="224"/>
        <v>88.27</v>
      </c>
      <c r="R389" s="41">
        <f t="shared" si="224"/>
        <v>88.27</v>
      </c>
      <c r="S389" s="41">
        <f t="shared" si="224"/>
        <v>88.27</v>
      </c>
      <c r="T389" s="41">
        <f t="shared" si="224"/>
        <v>88.27</v>
      </c>
      <c r="U389" s="41">
        <f t="shared" si="224"/>
        <v>88.27</v>
      </c>
      <c r="V389" s="41">
        <f t="shared" si="224"/>
        <v>88.27</v>
      </c>
      <c r="W389" s="41">
        <f t="shared" si="224"/>
        <v>88.27</v>
      </c>
      <c r="X389" s="41">
        <f t="shared" si="224"/>
        <v>88.27</v>
      </c>
      <c r="Y389" s="41">
        <f t="shared" si="224"/>
        <v>88.27</v>
      </c>
      <c r="Z389" s="41">
        <f t="shared" si="224"/>
        <v>88.27</v>
      </c>
      <c r="AA389" s="41">
        <f t="shared" si="224"/>
        <v>88.27</v>
      </c>
    </row>
    <row r="390" spans="1:27" ht="12.75" customHeight="1" collapsed="1" x14ac:dyDescent="0.2">
      <c r="A390" s="98" t="s">
        <v>2789</v>
      </c>
      <c r="B390" s="25" t="str">
        <f>"14"&amp;"."&amp;$B$801&amp;"."&amp;$B$802</f>
        <v>14.01.2024</v>
      </c>
      <c r="C390" s="88" t="s">
        <v>76</v>
      </c>
      <c r="D390" s="89">
        <f>ROUND(((D391+D392+D394+D393)/1000),5)</f>
        <v>1.8248899999999999</v>
      </c>
      <c r="E390" s="89">
        <f>ROUND(((E391+E392+E394+E393)/1000),5)</f>
        <v>1.6899900000000001</v>
      </c>
      <c r="F390" s="89">
        <f>ROUND(((F391+F392+F394+F393)/1000),5)</f>
        <v>1.5617099999999999</v>
      </c>
      <c r="G390" s="89">
        <f t="shared" ref="G390:AA390" si="225">ROUND(((G391+G392+G394+G393)/1000),5)</f>
        <v>1.5475000000000001</v>
      </c>
      <c r="H390" s="89">
        <f t="shared" si="225"/>
        <v>1.5636000000000001</v>
      </c>
      <c r="I390" s="89">
        <f t="shared" si="225"/>
        <v>1.64096</v>
      </c>
      <c r="J390" s="89">
        <f t="shared" si="225"/>
        <v>1.6738200000000001</v>
      </c>
      <c r="K390" s="89">
        <f t="shared" si="225"/>
        <v>1.7857799999999999</v>
      </c>
      <c r="L390" s="89">
        <f t="shared" si="225"/>
        <v>1.8705700000000001</v>
      </c>
      <c r="M390" s="89">
        <f t="shared" si="225"/>
        <v>2.0277099999999999</v>
      </c>
      <c r="N390" s="89">
        <f t="shared" si="225"/>
        <v>2.1532399999999998</v>
      </c>
      <c r="O390" s="89">
        <f t="shared" si="225"/>
        <v>2.22777</v>
      </c>
      <c r="P390" s="89">
        <f t="shared" si="225"/>
        <v>2.25393</v>
      </c>
      <c r="Q390" s="89">
        <f t="shared" si="225"/>
        <v>2.2726700000000002</v>
      </c>
      <c r="R390" s="89">
        <f t="shared" si="225"/>
        <v>2.1427299999999998</v>
      </c>
      <c r="S390" s="89">
        <f t="shared" si="225"/>
        <v>2.2744399999999998</v>
      </c>
      <c r="T390" s="89">
        <f t="shared" si="225"/>
        <v>2.4540500000000001</v>
      </c>
      <c r="U390" s="89">
        <f t="shared" si="225"/>
        <v>2.4850400000000001</v>
      </c>
      <c r="V390" s="89">
        <f t="shared" si="225"/>
        <v>2.47946</v>
      </c>
      <c r="W390" s="89">
        <f t="shared" si="225"/>
        <v>2.3252299999999999</v>
      </c>
      <c r="X390" s="89">
        <f t="shared" si="225"/>
        <v>2.1660900000000001</v>
      </c>
      <c r="Y390" s="89">
        <f t="shared" si="225"/>
        <v>2.04081</v>
      </c>
      <c r="Z390" s="89">
        <f t="shared" si="225"/>
        <v>1.84104</v>
      </c>
      <c r="AA390" s="89">
        <f t="shared" si="225"/>
        <v>1.7819199999999999</v>
      </c>
    </row>
    <row r="391" spans="1:27" ht="12.75" hidden="1" customHeight="1" outlineLevel="1" x14ac:dyDescent="0.2">
      <c r="A391" s="99" t="s">
        <v>2790</v>
      </c>
      <c r="B391" s="60" t="s">
        <v>238</v>
      </c>
      <c r="C391" s="40" t="s">
        <v>79</v>
      </c>
      <c r="D391" s="41">
        <v>1515.87</v>
      </c>
      <c r="E391" s="41">
        <v>1380.97</v>
      </c>
      <c r="F391" s="41">
        <v>1252.69</v>
      </c>
      <c r="G391" s="41">
        <v>1238.48</v>
      </c>
      <c r="H391" s="41">
        <v>1254.58</v>
      </c>
      <c r="I391" s="41">
        <v>1331.94</v>
      </c>
      <c r="J391" s="41">
        <v>1364.8</v>
      </c>
      <c r="K391" s="41">
        <v>1476.76</v>
      </c>
      <c r="L391" s="41">
        <v>1561.55</v>
      </c>
      <c r="M391" s="41">
        <v>1718.69</v>
      </c>
      <c r="N391" s="41">
        <v>1844.22</v>
      </c>
      <c r="O391" s="41">
        <v>1918.75</v>
      </c>
      <c r="P391" s="41">
        <v>1944.91</v>
      </c>
      <c r="Q391" s="41">
        <v>1963.65</v>
      </c>
      <c r="R391" s="41">
        <v>1833.71</v>
      </c>
      <c r="S391" s="41">
        <v>1965.42</v>
      </c>
      <c r="T391" s="41">
        <v>2145.0300000000002</v>
      </c>
      <c r="U391" s="41">
        <v>2176.02</v>
      </c>
      <c r="V391" s="41">
        <v>2170.44</v>
      </c>
      <c r="W391" s="41">
        <v>2016.21</v>
      </c>
      <c r="X391" s="41">
        <v>1857.07</v>
      </c>
      <c r="Y391" s="41">
        <v>1731.79</v>
      </c>
      <c r="Z391" s="41">
        <v>1532.02</v>
      </c>
      <c r="AA391" s="41">
        <v>1472.9</v>
      </c>
    </row>
    <row r="392" spans="1:27" ht="12.75" hidden="1" customHeight="1" outlineLevel="1" x14ac:dyDescent="0.2">
      <c r="A392" s="99" t="s">
        <v>2791</v>
      </c>
      <c r="B392" s="60" t="s">
        <v>90</v>
      </c>
      <c r="C392" s="40" t="s">
        <v>79</v>
      </c>
      <c r="D392" s="41">
        <f>$D$327</f>
        <v>217.03</v>
      </c>
      <c r="E392" s="41">
        <f t="shared" ref="E392:AA392" si="226">$D$327</f>
        <v>217.03</v>
      </c>
      <c r="F392" s="41">
        <f t="shared" si="226"/>
        <v>217.03</v>
      </c>
      <c r="G392" s="41">
        <f t="shared" si="226"/>
        <v>217.03</v>
      </c>
      <c r="H392" s="41">
        <f t="shared" si="226"/>
        <v>217.03</v>
      </c>
      <c r="I392" s="41">
        <f t="shared" si="226"/>
        <v>217.03</v>
      </c>
      <c r="J392" s="41">
        <f t="shared" si="226"/>
        <v>217.03</v>
      </c>
      <c r="K392" s="41">
        <f t="shared" si="226"/>
        <v>217.03</v>
      </c>
      <c r="L392" s="41">
        <f t="shared" si="226"/>
        <v>217.03</v>
      </c>
      <c r="M392" s="41">
        <f t="shared" si="226"/>
        <v>217.03</v>
      </c>
      <c r="N392" s="41">
        <f t="shared" si="226"/>
        <v>217.03</v>
      </c>
      <c r="O392" s="41">
        <f t="shared" si="226"/>
        <v>217.03</v>
      </c>
      <c r="P392" s="41">
        <f t="shared" si="226"/>
        <v>217.03</v>
      </c>
      <c r="Q392" s="41">
        <f t="shared" si="226"/>
        <v>217.03</v>
      </c>
      <c r="R392" s="41">
        <f t="shared" si="226"/>
        <v>217.03</v>
      </c>
      <c r="S392" s="41">
        <f t="shared" si="226"/>
        <v>217.03</v>
      </c>
      <c r="T392" s="41">
        <f t="shared" si="226"/>
        <v>217.03</v>
      </c>
      <c r="U392" s="41">
        <f t="shared" si="226"/>
        <v>217.03</v>
      </c>
      <c r="V392" s="41">
        <f t="shared" si="226"/>
        <v>217.03</v>
      </c>
      <c r="W392" s="41">
        <f t="shared" si="226"/>
        <v>217.03</v>
      </c>
      <c r="X392" s="41">
        <f t="shared" si="226"/>
        <v>217.03</v>
      </c>
      <c r="Y392" s="41">
        <f t="shared" si="226"/>
        <v>217.03</v>
      </c>
      <c r="Z392" s="41">
        <f t="shared" si="226"/>
        <v>217.03</v>
      </c>
      <c r="AA392" s="41">
        <f t="shared" si="226"/>
        <v>217.03</v>
      </c>
    </row>
    <row r="393" spans="1:27" ht="12.75" hidden="1" customHeight="1" outlineLevel="1" x14ac:dyDescent="0.2">
      <c r="A393" s="99" t="s">
        <v>2792</v>
      </c>
      <c r="B393" s="60" t="s">
        <v>83</v>
      </c>
      <c r="C393" s="40" t="s">
        <v>79</v>
      </c>
      <c r="D393" s="41">
        <v>3.72</v>
      </c>
      <c r="E393" s="41">
        <v>3.72</v>
      </c>
      <c r="F393" s="41">
        <v>3.72</v>
      </c>
      <c r="G393" s="41">
        <v>3.72</v>
      </c>
      <c r="H393" s="41">
        <v>3.72</v>
      </c>
      <c r="I393" s="41">
        <v>3.72</v>
      </c>
      <c r="J393" s="41">
        <v>3.72</v>
      </c>
      <c r="K393" s="41">
        <v>3.72</v>
      </c>
      <c r="L393" s="41">
        <v>3.72</v>
      </c>
      <c r="M393" s="41">
        <v>3.72</v>
      </c>
      <c r="N393" s="41">
        <v>3.72</v>
      </c>
      <c r="O393" s="41">
        <v>3.72</v>
      </c>
      <c r="P393" s="41">
        <v>3.72</v>
      </c>
      <c r="Q393" s="41">
        <v>3.72</v>
      </c>
      <c r="R393" s="41">
        <v>3.72</v>
      </c>
      <c r="S393" s="41">
        <v>3.72</v>
      </c>
      <c r="T393" s="41">
        <v>3.72</v>
      </c>
      <c r="U393" s="41">
        <v>3.72</v>
      </c>
      <c r="V393" s="41">
        <v>3.72</v>
      </c>
      <c r="W393" s="41">
        <v>3.72</v>
      </c>
      <c r="X393" s="41">
        <v>3.72</v>
      </c>
      <c r="Y393" s="41">
        <v>3.72</v>
      </c>
      <c r="Z393" s="41">
        <v>3.72</v>
      </c>
      <c r="AA393" s="41">
        <v>3.72</v>
      </c>
    </row>
    <row r="394" spans="1:27" ht="12.75" hidden="1" customHeight="1" outlineLevel="1" x14ac:dyDescent="0.2">
      <c r="A394" s="99" t="s">
        <v>2793</v>
      </c>
      <c r="B394" s="60" t="s">
        <v>81</v>
      </c>
      <c r="C394" s="40" t="s">
        <v>79</v>
      </c>
      <c r="D394" s="41">
        <f>$D$11</f>
        <v>88.27</v>
      </c>
      <c r="E394" s="41">
        <f t="shared" ref="E394:AA394" si="227">$D$11</f>
        <v>88.27</v>
      </c>
      <c r="F394" s="41">
        <f t="shared" si="227"/>
        <v>88.27</v>
      </c>
      <c r="G394" s="41">
        <f t="shared" si="227"/>
        <v>88.27</v>
      </c>
      <c r="H394" s="41">
        <f t="shared" si="227"/>
        <v>88.27</v>
      </c>
      <c r="I394" s="41">
        <f t="shared" si="227"/>
        <v>88.27</v>
      </c>
      <c r="J394" s="41">
        <f t="shared" si="227"/>
        <v>88.27</v>
      </c>
      <c r="K394" s="41">
        <f t="shared" si="227"/>
        <v>88.27</v>
      </c>
      <c r="L394" s="41">
        <f t="shared" si="227"/>
        <v>88.27</v>
      </c>
      <c r="M394" s="41">
        <f t="shared" si="227"/>
        <v>88.27</v>
      </c>
      <c r="N394" s="41">
        <f t="shared" si="227"/>
        <v>88.27</v>
      </c>
      <c r="O394" s="41">
        <f t="shared" si="227"/>
        <v>88.27</v>
      </c>
      <c r="P394" s="41">
        <f t="shared" si="227"/>
        <v>88.27</v>
      </c>
      <c r="Q394" s="41">
        <f t="shared" si="227"/>
        <v>88.27</v>
      </c>
      <c r="R394" s="41">
        <f t="shared" si="227"/>
        <v>88.27</v>
      </c>
      <c r="S394" s="41">
        <f t="shared" si="227"/>
        <v>88.27</v>
      </c>
      <c r="T394" s="41">
        <f t="shared" si="227"/>
        <v>88.27</v>
      </c>
      <c r="U394" s="41">
        <f t="shared" si="227"/>
        <v>88.27</v>
      </c>
      <c r="V394" s="41">
        <f t="shared" si="227"/>
        <v>88.27</v>
      </c>
      <c r="W394" s="41">
        <f t="shared" si="227"/>
        <v>88.27</v>
      </c>
      <c r="X394" s="41">
        <f t="shared" si="227"/>
        <v>88.27</v>
      </c>
      <c r="Y394" s="41">
        <f t="shared" si="227"/>
        <v>88.27</v>
      </c>
      <c r="Z394" s="41">
        <f t="shared" si="227"/>
        <v>88.27</v>
      </c>
      <c r="AA394" s="41">
        <f t="shared" si="227"/>
        <v>88.27</v>
      </c>
    </row>
    <row r="395" spans="1:27" ht="12.75" customHeight="1" collapsed="1" x14ac:dyDescent="0.2">
      <c r="A395" s="98" t="s">
        <v>2794</v>
      </c>
      <c r="B395" s="25" t="str">
        <f>"15"&amp;"."&amp;$B$801&amp;"."&amp;$B$802</f>
        <v>15.01.2024</v>
      </c>
      <c r="C395" s="88" t="s">
        <v>76</v>
      </c>
      <c r="D395" s="89">
        <f>ROUND(((D396+D397+D399+D398)/1000),5)</f>
        <v>1.55036</v>
      </c>
      <c r="E395" s="89">
        <f>ROUND(((E396+E397+E399+E398)/1000),5)</f>
        <v>1.49281</v>
      </c>
      <c r="F395" s="89">
        <f>ROUND(((F396+F397+F399+F398)/1000),5)</f>
        <v>1.4374199999999999</v>
      </c>
      <c r="G395" s="89">
        <f t="shared" ref="G395:AA395" si="228">ROUND(((G396+G397+G399+G398)/1000),5)</f>
        <v>1.4306399999999999</v>
      </c>
      <c r="H395" s="89">
        <f t="shared" si="228"/>
        <v>1.49231</v>
      </c>
      <c r="I395" s="89">
        <f t="shared" si="228"/>
        <v>1.61711</v>
      </c>
      <c r="J395" s="89">
        <f t="shared" si="228"/>
        <v>1.8274999999999999</v>
      </c>
      <c r="K395" s="89">
        <f t="shared" si="228"/>
        <v>2.0453600000000001</v>
      </c>
      <c r="L395" s="89">
        <f t="shared" si="228"/>
        <v>2.3085800000000001</v>
      </c>
      <c r="M395" s="89">
        <f t="shared" si="228"/>
        <v>2.3420299999999998</v>
      </c>
      <c r="N395" s="89">
        <f t="shared" si="228"/>
        <v>2.3297599999999998</v>
      </c>
      <c r="O395" s="89">
        <f t="shared" si="228"/>
        <v>2.4236900000000001</v>
      </c>
      <c r="P395" s="89">
        <f t="shared" si="228"/>
        <v>2.4233799999999999</v>
      </c>
      <c r="Q395" s="89">
        <f t="shared" si="228"/>
        <v>2.4338899999999999</v>
      </c>
      <c r="R395" s="89">
        <f t="shared" si="228"/>
        <v>2.4302299999999999</v>
      </c>
      <c r="S395" s="89">
        <f t="shared" si="228"/>
        <v>2.3666100000000001</v>
      </c>
      <c r="T395" s="89">
        <f t="shared" si="228"/>
        <v>2.47702</v>
      </c>
      <c r="U395" s="89">
        <f t="shared" si="228"/>
        <v>2.5039400000000001</v>
      </c>
      <c r="V395" s="89">
        <f t="shared" si="228"/>
        <v>2.4967100000000002</v>
      </c>
      <c r="W395" s="89">
        <f t="shared" si="228"/>
        <v>2.3634200000000001</v>
      </c>
      <c r="X395" s="89">
        <f t="shared" si="228"/>
        <v>2.2337699999999998</v>
      </c>
      <c r="Y395" s="89">
        <f t="shared" si="228"/>
        <v>2.0668799999999998</v>
      </c>
      <c r="Z395" s="89">
        <f t="shared" si="228"/>
        <v>1.8711500000000001</v>
      </c>
      <c r="AA395" s="89">
        <f t="shared" si="228"/>
        <v>1.7387999999999999</v>
      </c>
    </row>
    <row r="396" spans="1:27" ht="12.75" hidden="1" customHeight="1" outlineLevel="1" x14ac:dyDescent="0.2">
      <c r="A396" s="99" t="s">
        <v>2795</v>
      </c>
      <c r="B396" s="60" t="s">
        <v>238</v>
      </c>
      <c r="C396" s="40" t="s">
        <v>79</v>
      </c>
      <c r="D396" s="41">
        <v>1241.3399999999999</v>
      </c>
      <c r="E396" s="41">
        <v>1183.79</v>
      </c>
      <c r="F396" s="41">
        <v>1128.4000000000001</v>
      </c>
      <c r="G396" s="41">
        <v>1121.6199999999999</v>
      </c>
      <c r="H396" s="41">
        <v>1183.29</v>
      </c>
      <c r="I396" s="41">
        <v>1308.0899999999999</v>
      </c>
      <c r="J396" s="41">
        <v>1518.48</v>
      </c>
      <c r="K396" s="41">
        <v>1736.34</v>
      </c>
      <c r="L396" s="41">
        <v>1999.56</v>
      </c>
      <c r="M396" s="41">
        <v>2033.01</v>
      </c>
      <c r="N396" s="41">
        <v>2020.74</v>
      </c>
      <c r="O396" s="41">
        <v>2114.67</v>
      </c>
      <c r="P396" s="41">
        <v>2114.36</v>
      </c>
      <c r="Q396" s="41">
        <v>2124.87</v>
      </c>
      <c r="R396" s="41">
        <v>2121.21</v>
      </c>
      <c r="S396" s="41">
        <v>2057.59</v>
      </c>
      <c r="T396" s="41">
        <v>2168</v>
      </c>
      <c r="U396" s="41">
        <v>2194.92</v>
      </c>
      <c r="V396" s="41">
        <v>2187.69</v>
      </c>
      <c r="W396" s="41">
        <v>2054.4</v>
      </c>
      <c r="X396" s="41">
        <v>1924.75</v>
      </c>
      <c r="Y396" s="41">
        <v>1757.86</v>
      </c>
      <c r="Z396" s="41">
        <v>1562.13</v>
      </c>
      <c r="AA396" s="41">
        <v>1429.78</v>
      </c>
    </row>
    <row r="397" spans="1:27" ht="12.75" hidden="1" customHeight="1" outlineLevel="1" x14ac:dyDescent="0.2">
      <c r="A397" s="99" t="s">
        <v>2796</v>
      </c>
      <c r="B397" s="60" t="s">
        <v>90</v>
      </c>
      <c r="C397" s="40" t="s">
        <v>79</v>
      </c>
      <c r="D397" s="41">
        <f>$D$327</f>
        <v>217.03</v>
      </c>
      <c r="E397" s="41">
        <f t="shared" ref="E397:AA397" si="229">$D$327</f>
        <v>217.03</v>
      </c>
      <c r="F397" s="41">
        <f t="shared" si="229"/>
        <v>217.03</v>
      </c>
      <c r="G397" s="41">
        <f t="shared" si="229"/>
        <v>217.03</v>
      </c>
      <c r="H397" s="41">
        <f t="shared" si="229"/>
        <v>217.03</v>
      </c>
      <c r="I397" s="41">
        <f t="shared" si="229"/>
        <v>217.03</v>
      </c>
      <c r="J397" s="41">
        <f t="shared" si="229"/>
        <v>217.03</v>
      </c>
      <c r="K397" s="41">
        <f t="shared" si="229"/>
        <v>217.03</v>
      </c>
      <c r="L397" s="41">
        <f t="shared" si="229"/>
        <v>217.03</v>
      </c>
      <c r="M397" s="41">
        <f t="shared" si="229"/>
        <v>217.03</v>
      </c>
      <c r="N397" s="41">
        <f t="shared" si="229"/>
        <v>217.03</v>
      </c>
      <c r="O397" s="41">
        <f t="shared" si="229"/>
        <v>217.03</v>
      </c>
      <c r="P397" s="41">
        <f t="shared" si="229"/>
        <v>217.03</v>
      </c>
      <c r="Q397" s="41">
        <f t="shared" si="229"/>
        <v>217.03</v>
      </c>
      <c r="R397" s="41">
        <f t="shared" si="229"/>
        <v>217.03</v>
      </c>
      <c r="S397" s="41">
        <f t="shared" si="229"/>
        <v>217.03</v>
      </c>
      <c r="T397" s="41">
        <f t="shared" si="229"/>
        <v>217.03</v>
      </c>
      <c r="U397" s="41">
        <f t="shared" si="229"/>
        <v>217.03</v>
      </c>
      <c r="V397" s="41">
        <f t="shared" si="229"/>
        <v>217.03</v>
      </c>
      <c r="W397" s="41">
        <f t="shared" si="229"/>
        <v>217.03</v>
      </c>
      <c r="X397" s="41">
        <f t="shared" si="229"/>
        <v>217.03</v>
      </c>
      <c r="Y397" s="41">
        <f t="shared" si="229"/>
        <v>217.03</v>
      </c>
      <c r="Z397" s="41">
        <f t="shared" si="229"/>
        <v>217.03</v>
      </c>
      <c r="AA397" s="41">
        <f t="shared" si="229"/>
        <v>217.03</v>
      </c>
    </row>
    <row r="398" spans="1:27" ht="12.75" hidden="1" customHeight="1" outlineLevel="1" x14ac:dyDescent="0.2">
      <c r="A398" s="99" t="s">
        <v>2797</v>
      </c>
      <c r="B398" s="60" t="s">
        <v>83</v>
      </c>
      <c r="C398" s="40" t="s">
        <v>79</v>
      </c>
      <c r="D398" s="41">
        <v>3.72</v>
      </c>
      <c r="E398" s="41">
        <v>3.72</v>
      </c>
      <c r="F398" s="41">
        <v>3.72</v>
      </c>
      <c r="G398" s="41">
        <v>3.72</v>
      </c>
      <c r="H398" s="41">
        <v>3.72</v>
      </c>
      <c r="I398" s="41">
        <v>3.72</v>
      </c>
      <c r="J398" s="41">
        <v>3.72</v>
      </c>
      <c r="K398" s="41">
        <v>3.72</v>
      </c>
      <c r="L398" s="41">
        <v>3.72</v>
      </c>
      <c r="M398" s="41">
        <v>3.72</v>
      </c>
      <c r="N398" s="41">
        <v>3.72</v>
      </c>
      <c r="O398" s="41">
        <v>3.72</v>
      </c>
      <c r="P398" s="41">
        <v>3.72</v>
      </c>
      <c r="Q398" s="41">
        <v>3.72</v>
      </c>
      <c r="R398" s="41">
        <v>3.72</v>
      </c>
      <c r="S398" s="41">
        <v>3.72</v>
      </c>
      <c r="T398" s="41">
        <v>3.72</v>
      </c>
      <c r="U398" s="41">
        <v>3.72</v>
      </c>
      <c r="V398" s="41">
        <v>3.72</v>
      </c>
      <c r="W398" s="41">
        <v>3.72</v>
      </c>
      <c r="X398" s="41">
        <v>3.72</v>
      </c>
      <c r="Y398" s="41">
        <v>3.72</v>
      </c>
      <c r="Z398" s="41">
        <v>3.72</v>
      </c>
      <c r="AA398" s="41">
        <v>3.72</v>
      </c>
    </row>
    <row r="399" spans="1:27" ht="12.75" hidden="1" customHeight="1" outlineLevel="1" x14ac:dyDescent="0.2">
      <c r="A399" s="99" t="s">
        <v>2798</v>
      </c>
      <c r="B399" s="60" t="s">
        <v>81</v>
      </c>
      <c r="C399" s="40" t="s">
        <v>79</v>
      </c>
      <c r="D399" s="41">
        <f>$D$11</f>
        <v>88.27</v>
      </c>
      <c r="E399" s="41">
        <f t="shared" ref="E399:AA399" si="230">$D$11</f>
        <v>88.27</v>
      </c>
      <c r="F399" s="41">
        <f t="shared" si="230"/>
        <v>88.27</v>
      </c>
      <c r="G399" s="41">
        <f t="shared" si="230"/>
        <v>88.27</v>
      </c>
      <c r="H399" s="41">
        <f t="shared" si="230"/>
        <v>88.27</v>
      </c>
      <c r="I399" s="41">
        <f t="shared" si="230"/>
        <v>88.27</v>
      </c>
      <c r="J399" s="41">
        <f t="shared" si="230"/>
        <v>88.27</v>
      </c>
      <c r="K399" s="41">
        <f t="shared" si="230"/>
        <v>88.27</v>
      </c>
      <c r="L399" s="41">
        <f t="shared" si="230"/>
        <v>88.27</v>
      </c>
      <c r="M399" s="41">
        <f t="shared" si="230"/>
        <v>88.27</v>
      </c>
      <c r="N399" s="41">
        <f t="shared" si="230"/>
        <v>88.27</v>
      </c>
      <c r="O399" s="41">
        <f t="shared" si="230"/>
        <v>88.27</v>
      </c>
      <c r="P399" s="41">
        <f t="shared" si="230"/>
        <v>88.27</v>
      </c>
      <c r="Q399" s="41">
        <f t="shared" si="230"/>
        <v>88.27</v>
      </c>
      <c r="R399" s="41">
        <f t="shared" si="230"/>
        <v>88.27</v>
      </c>
      <c r="S399" s="41">
        <f t="shared" si="230"/>
        <v>88.27</v>
      </c>
      <c r="T399" s="41">
        <f t="shared" si="230"/>
        <v>88.27</v>
      </c>
      <c r="U399" s="41">
        <f t="shared" si="230"/>
        <v>88.27</v>
      </c>
      <c r="V399" s="41">
        <f t="shared" si="230"/>
        <v>88.27</v>
      </c>
      <c r="W399" s="41">
        <f t="shared" si="230"/>
        <v>88.27</v>
      </c>
      <c r="X399" s="41">
        <f t="shared" si="230"/>
        <v>88.27</v>
      </c>
      <c r="Y399" s="41">
        <f t="shared" si="230"/>
        <v>88.27</v>
      </c>
      <c r="Z399" s="41">
        <f t="shared" si="230"/>
        <v>88.27</v>
      </c>
      <c r="AA399" s="41">
        <f t="shared" si="230"/>
        <v>88.27</v>
      </c>
    </row>
    <row r="400" spans="1:27" ht="12.75" customHeight="1" collapsed="1" x14ac:dyDescent="0.2">
      <c r="A400" s="98" t="s">
        <v>2799</v>
      </c>
      <c r="B400" s="25" t="str">
        <f>"16"&amp;"."&amp;$B$801&amp;"."&amp;$B$802</f>
        <v>16.01.2024</v>
      </c>
      <c r="C400" s="88" t="s">
        <v>76</v>
      </c>
      <c r="D400" s="89">
        <f>ROUND(((D401+D402+D404+D403)/1000),5)</f>
        <v>1.5784400000000001</v>
      </c>
      <c r="E400" s="89">
        <f>ROUND(((E401+E402+E404+E403)/1000),5)</f>
        <v>1.5113700000000001</v>
      </c>
      <c r="F400" s="89">
        <f>ROUND(((F401+F402+F404+F403)/1000),5)</f>
        <v>1.48838</v>
      </c>
      <c r="G400" s="89">
        <f t="shared" ref="G400:AA400" si="231">ROUND(((G401+G402+G404+G403)/1000),5)</f>
        <v>1.45397</v>
      </c>
      <c r="H400" s="89">
        <f t="shared" si="231"/>
        <v>1.4979499999999999</v>
      </c>
      <c r="I400" s="89">
        <f t="shared" si="231"/>
        <v>1.6121799999999999</v>
      </c>
      <c r="J400" s="89">
        <f t="shared" si="231"/>
        <v>1.8082</v>
      </c>
      <c r="K400" s="89">
        <f t="shared" si="231"/>
        <v>1.9944</v>
      </c>
      <c r="L400" s="89">
        <f t="shared" si="231"/>
        <v>2.26153</v>
      </c>
      <c r="M400" s="89">
        <f t="shared" si="231"/>
        <v>2.2904599999999999</v>
      </c>
      <c r="N400" s="89">
        <f t="shared" si="231"/>
        <v>2.3342499999999999</v>
      </c>
      <c r="O400" s="89">
        <f t="shared" si="231"/>
        <v>2.3550200000000001</v>
      </c>
      <c r="P400" s="89">
        <f t="shared" si="231"/>
        <v>2.3585699999999998</v>
      </c>
      <c r="Q400" s="89">
        <f t="shared" si="231"/>
        <v>2.3873500000000001</v>
      </c>
      <c r="R400" s="89">
        <f t="shared" si="231"/>
        <v>2.36605</v>
      </c>
      <c r="S400" s="89">
        <f t="shared" si="231"/>
        <v>2.3317199999999998</v>
      </c>
      <c r="T400" s="89">
        <f t="shared" si="231"/>
        <v>2.4412199999999999</v>
      </c>
      <c r="U400" s="89">
        <f t="shared" si="231"/>
        <v>2.4882599999999999</v>
      </c>
      <c r="V400" s="89">
        <f t="shared" si="231"/>
        <v>2.4727800000000002</v>
      </c>
      <c r="W400" s="89">
        <f t="shared" si="231"/>
        <v>2.3232200000000001</v>
      </c>
      <c r="X400" s="89">
        <f t="shared" si="231"/>
        <v>2.20242</v>
      </c>
      <c r="Y400" s="89">
        <f t="shared" si="231"/>
        <v>2.0885699999999998</v>
      </c>
      <c r="Z400" s="89">
        <f t="shared" si="231"/>
        <v>1.8784400000000001</v>
      </c>
      <c r="AA400" s="89">
        <f t="shared" si="231"/>
        <v>1.7577</v>
      </c>
    </row>
    <row r="401" spans="1:27" ht="12.75" hidden="1" customHeight="1" outlineLevel="1" x14ac:dyDescent="0.2">
      <c r="A401" s="99" t="s">
        <v>2800</v>
      </c>
      <c r="B401" s="60" t="s">
        <v>238</v>
      </c>
      <c r="C401" s="40" t="s">
        <v>79</v>
      </c>
      <c r="D401" s="41">
        <v>1269.42</v>
      </c>
      <c r="E401" s="41">
        <v>1202.3499999999999</v>
      </c>
      <c r="F401" s="41">
        <v>1179.3599999999999</v>
      </c>
      <c r="G401" s="41">
        <v>1144.95</v>
      </c>
      <c r="H401" s="41">
        <v>1188.93</v>
      </c>
      <c r="I401" s="41">
        <v>1303.1600000000001</v>
      </c>
      <c r="J401" s="41">
        <v>1499.18</v>
      </c>
      <c r="K401" s="41">
        <v>1685.38</v>
      </c>
      <c r="L401" s="41">
        <v>1952.51</v>
      </c>
      <c r="M401" s="41">
        <v>1981.44</v>
      </c>
      <c r="N401" s="41">
        <v>2025.23</v>
      </c>
      <c r="O401" s="41">
        <v>2046</v>
      </c>
      <c r="P401" s="41">
        <v>2049.5500000000002</v>
      </c>
      <c r="Q401" s="41">
        <v>2078.33</v>
      </c>
      <c r="R401" s="41">
        <v>2057.0300000000002</v>
      </c>
      <c r="S401" s="41">
        <v>2022.7</v>
      </c>
      <c r="T401" s="41">
        <v>2132.1999999999998</v>
      </c>
      <c r="U401" s="41">
        <v>2179.2399999999998</v>
      </c>
      <c r="V401" s="41">
        <v>2163.7600000000002</v>
      </c>
      <c r="W401" s="41">
        <v>2014.2</v>
      </c>
      <c r="X401" s="41">
        <v>1893.4</v>
      </c>
      <c r="Y401" s="41">
        <v>1779.55</v>
      </c>
      <c r="Z401" s="41">
        <v>1569.42</v>
      </c>
      <c r="AA401" s="41">
        <v>1448.68</v>
      </c>
    </row>
    <row r="402" spans="1:27" ht="12.75" hidden="1" customHeight="1" outlineLevel="1" x14ac:dyDescent="0.2">
      <c r="A402" s="99" t="s">
        <v>2801</v>
      </c>
      <c r="B402" s="60" t="s">
        <v>90</v>
      </c>
      <c r="C402" s="40" t="s">
        <v>79</v>
      </c>
      <c r="D402" s="41">
        <f>$D$327</f>
        <v>217.03</v>
      </c>
      <c r="E402" s="41">
        <f t="shared" ref="E402:AA402" si="232">$D$327</f>
        <v>217.03</v>
      </c>
      <c r="F402" s="41">
        <f t="shared" si="232"/>
        <v>217.03</v>
      </c>
      <c r="G402" s="41">
        <f t="shared" si="232"/>
        <v>217.03</v>
      </c>
      <c r="H402" s="41">
        <f t="shared" si="232"/>
        <v>217.03</v>
      </c>
      <c r="I402" s="41">
        <f t="shared" si="232"/>
        <v>217.03</v>
      </c>
      <c r="J402" s="41">
        <f t="shared" si="232"/>
        <v>217.03</v>
      </c>
      <c r="K402" s="41">
        <f t="shared" si="232"/>
        <v>217.03</v>
      </c>
      <c r="L402" s="41">
        <f t="shared" si="232"/>
        <v>217.03</v>
      </c>
      <c r="M402" s="41">
        <f t="shared" si="232"/>
        <v>217.03</v>
      </c>
      <c r="N402" s="41">
        <f t="shared" si="232"/>
        <v>217.03</v>
      </c>
      <c r="O402" s="41">
        <f t="shared" si="232"/>
        <v>217.03</v>
      </c>
      <c r="P402" s="41">
        <f t="shared" si="232"/>
        <v>217.03</v>
      </c>
      <c r="Q402" s="41">
        <f t="shared" si="232"/>
        <v>217.03</v>
      </c>
      <c r="R402" s="41">
        <f t="shared" si="232"/>
        <v>217.03</v>
      </c>
      <c r="S402" s="41">
        <f t="shared" si="232"/>
        <v>217.03</v>
      </c>
      <c r="T402" s="41">
        <f t="shared" si="232"/>
        <v>217.03</v>
      </c>
      <c r="U402" s="41">
        <f t="shared" si="232"/>
        <v>217.03</v>
      </c>
      <c r="V402" s="41">
        <f t="shared" si="232"/>
        <v>217.03</v>
      </c>
      <c r="W402" s="41">
        <f t="shared" si="232"/>
        <v>217.03</v>
      </c>
      <c r="X402" s="41">
        <f t="shared" si="232"/>
        <v>217.03</v>
      </c>
      <c r="Y402" s="41">
        <f t="shared" si="232"/>
        <v>217.03</v>
      </c>
      <c r="Z402" s="41">
        <f t="shared" si="232"/>
        <v>217.03</v>
      </c>
      <c r="AA402" s="41">
        <f t="shared" si="232"/>
        <v>217.03</v>
      </c>
    </row>
    <row r="403" spans="1:27" ht="12.75" hidden="1" customHeight="1" outlineLevel="1" x14ac:dyDescent="0.2">
      <c r="A403" s="99" t="s">
        <v>2802</v>
      </c>
      <c r="B403" s="60" t="s">
        <v>83</v>
      </c>
      <c r="C403" s="40" t="s">
        <v>79</v>
      </c>
      <c r="D403" s="41">
        <v>3.72</v>
      </c>
      <c r="E403" s="41">
        <v>3.72</v>
      </c>
      <c r="F403" s="41">
        <v>3.72</v>
      </c>
      <c r="G403" s="41">
        <v>3.72</v>
      </c>
      <c r="H403" s="41">
        <v>3.72</v>
      </c>
      <c r="I403" s="41">
        <v>3.72</v>
      </c>
      <c r="J403" s="41">
        <v>3.72</v>
      </c>
      <c r="K403" s="41">
        <v>3.72</v>
      </c>
      <c r="L403" s="41">
        <v>3.72</v>
      </c>
      <c r="M403" s="41">
        <v>3.72</v>
      </c>
      <c r="N403" s="41">
        <v>3.72</v>
      </c>
      <c r="O403" s="41">
        <v>3.72</v>
      </c>
      <c r="P403" s="41">
        <v>3.72</v>
      </c>
      <c r="Q403" s="41">
        <v>3.72</v>
      </c>
      <c r="R403" s="41">
        <v>3.72</v>
      </c>
      <c r="S403" s="41">
        <v>3.72</v>
      </c>
      <c r="T403" s="41">
        <v>3.72</v>
      </c>
      <c r="U403" s="41">
        <v>3.72</v>
      </c>
      <c r="V403" s="41">
        <v>3.72</v>
      </c>
      <c r="W403" s="41">
        <v>3.72</v>
      </c>
      <c r="X403" s="41">
        <v>3.72</v>
      </c>
      <c r="Y403" s="41">
        <v>3.72</v>
      </c>
      <c r="Z403" s="41">
        <v>3.72</v>
      </c>
      <c r="AA403" s="41">
        <v>3.72</v>
      </c>
    </row>
    <row r="404" spans="1:27" ht="12.75" hidden="1" customHeight="1" outlineLevel="1" x14ac:dyDescent="0.2">
      <c r="A404" s="99" t="s">
        <v>2803</v>
      </c>
      <c r="B404" s="60" t="s">
        <v>81</v>
      </c>
      <c r="C404" s="40" t="s">
        <v>79</v>
      </c>
      <c r="D404" s="41">
        <f>$D$11</f>
        <v>88.27</v>
      </c>
      <c r="E404" s="41">
        <f t="shared" ref="E404:AA404" si="233">$D$11</f>
        <v>88.27</v>
      </c>
      <c r="F404" s="41">
        <f t="shared" si="233"/>
        <v>88.27</v>
      </c>
      <c r="G404" s="41">
        <f t="shared" si="233"/>
        <v>88.27</v>
      </c>
      <c r="H404" s="41">
        <f t="shared" si="233"/>
        <v>88.27</v>
      </c>
      <c r="I404" s="41">
        <f t="shared" si="233"/>
        <v>88.27</v>
      </c>
      <c r="J404" s="41">
        <f t="shared" si="233"/>
        <v>88.27</v>
      </c>
      <c r="K404" s="41">
        <f t="shared" si="233"/>
        <v>88.27</v>
      </c>
      <c r="L404" s="41">
        <f t="shared" si="233"/>
        <v>88.27</v>
      </c>
      <c r="M404" s="41">
        <f t="shared" si="233"/>
        <v>88.27</v>
      </c>
      <c r="N404" s="41">
        <f t="shared" si="233"/>
        <v>88.27</v>
      </c>
      <c r="O404" s="41">
        <f t="shared" si="233"/>
        <v>88.27</v>
      </c>
      <c r="P404" s="41">
        <f t="shared" si="233"/>
        <v>88.27</v>
      </c>
      <c r="Q404" s="41">
        <f t="shared" si="233"/>
        <v>88.27</v>
      </c>
      <c r="R404" s="41">
        <f t="shared" si="233"/>
        <v>88.27</v>
      </c>
      <c r="S404" s="41">
        <f t="shared" si="233"/>
        <v>88.27</v>
      </c>
      <c r="T404" s="41">
        <f t="shared" si="233"/>
        <v>88.27</v>
      </c>
      <c r="U404" s="41">
        <f t="shared" si="233"/>
        <v>88.27</v>
      </c>
      <c r="V404" s="41">
        <f t="shared" si="233"/>
        <v>88.27</v>
      </c>
      <c r="W404" s="41">
        <f t="shared" si="233"/>
        <v>88.27</v>
      </c>
      <c r="X404" s="41">
        <f t="shared" si="233"/>
        <v>88.27</v>
      </c>
      <c r="Y404" s="41">
        <f t="shared" si="233"/>
        <v>88.27</v>
      </c>
      <c r="Z404" s="41">
        <f t="shared" si="233"/>
        <v>88.27</v>
      </c>
      <c r="AA404" s="41">
        <f t="shared" si="233"/>
        <v>88.27</v>
      </c>
    </row>
    <row r="405" spans="1:27" ht="12.75" customHeight="1" collapsed="1" x14ac:dyDescent="0.2">
      <c r="A405" s="98" t="s">
        <v>2804</v>
      </c>
      <c r="B405" s="25" t="str">
        <f>"17"&amp;"."&amp;$B$801&amp;"."&amp;$B$802</f>
        <v>17.01.2024</v>
      </c>
      <c r="C405" s="88" t="s">
        <v>76</v>
      </c>
      <c r="D405" s="89">
        <f>ROUND(((D406+D407+D409+D408)/1000),5)</f>
        <v>1.5476000000000001</v>
      </c>
      <c r="E405" s="89">
        <f>ROUND(((E406+E407+E409+E408)/1000),5)</f>
        <v>1.4697199999999999</v>
      </c>
      <c r="F405" s="89">
        <f>ROUND(((F406+F407+F409+F408)/1000),5)</f>
        <v>1.42248</v>
      </c>
      <c r="G405" s="89">
        <f t="shared" ref="G405:AA405" si="234">ROUND(((G406+G407+G409+G408)/1000),5)</f>
        <v>1.42171</v>
      </c>
      <c r="H405" s="89">
        <f t="shared" si="234"/>
        <v>1.49058</v>
      </c>
      <c r="I405" s="89">
        <f t="shared" si="234"/>
        <v>1.61636</v>
      </c>
      <c r="J405" s="89">
        <f t="shared" si="234"/>
        <v>1.8113699999999999</v>
      </c>
      <c r="K405" s="89">
        <f t="shared" si="234"/>
        <v>2.1258599999999999</v>
      </c>
      <c r="L405" s="89">
        <f t="shared" si="234"/>
        <v>2.3339799999999999</v>
      </c>
      <c r="M405" s="89">
        <f t="shared" si="234"/>
        <v>2.3039900000000002</v>
      </c>
      <c r="N405" s="89">
        <f t="shared" si="234"/>
        <v>2.3820299999999999</v>
      </c>
      <c r="O405" s="89">
        <f t="shared" si="234"/>
        <v>2.4205199999999998</v>
      </c>
      <c r="P405" s="89">
        <f t="shared" si="234"/>
        <v>2.4176500000000001</v>
      </c>
      <c r="Q405" s="89">
        <f t="shared" si="234"/>
        <v>2.4184299999999999</v>
      </c>
      <c r="R405" s="89">
        <f t="shared" si="234"/>
        <v>2.4178700000000002</v>
      </c>
      <c r="S405" s="89">
        <f t="shared" si="234"/>
        <v>2.3869600000000002</v>
      </c>
      <c r="T405" s="89">
        <f t="shared" si="234"/>
        <v>2.5079400000000001</v>
      </c>
      <c r="U405" s="89">
        <f t="shared" si="234"/>
        <v>2.4721000000000002</v>
      </c>
      <c r="V405" s="89">
        <f t="shared" si="234"/>
        <v>2.4491700000000001</v>
      </c>
      <c r="W405" s="89">
        <f t="shared" si="234"/>
        <v>2.31508</v>
      </c>
      <c r="X405" s="89">
        <f t="shared" si="234"/>
        <v>2.31969</v>
      </c>
      <c r="Y405" s="89">
        <f t="shared" si="234"/>
        <v>2.1558000000000002</v>
      </c>
      <c r="Z405" s="89">
        <f t="shared" si="234"/>
        <v>1.93571</v>
      </c>
      <c r="AA405" s="89">
        <f t="shared" si="234"/>
        <v>1.7613000000000001</v>
      </c>
    </row>
    <row r="406" spans="1:27" ht="12.75" hidden="1" customHeight="1" outlineLevel="1" x14ac:dyDescent="0.2">
      <c r="A406" s="99" t="s">
        <v>2805</v>
      </c>
      <c r="B406" s="60" t="s">
        <v>238</v>
      </c>
      <c r="C406" s="40" t="s">
        <v>79</v>
      </c>
      <c r="D406" s="41">
        <v>1238.58</v>
      </c>
      <c r="E406" s="41">
        <v>1160.7</v>
      </c>
      <c r="F406" s="41">
        <v>1113.46</v>
      </c>
      <c r="G406" s="41">
        <v>1112.69</v>
      </c>
      <c r="H406" s="41">
        <v>1181.56</v>
      </c>
      <c r="I406" s="41">
        <v>1307.3399999999999</v>
      </c>
      <c r="J406" s="41">
        <v>1502.35</v>
      </c>
      <c r="K406" s="41">
        <v>1816.84</v>
      </c>
      <c r="L406" s="41">
        <v>2024.96</v>
      </c>
      <c r="M406" s="41">
        <v>1994.97</v>
      </c>
      <c r="N406" s="41">
        <v>2073.0100000000002</v>
      </c>
      <c r="O406" s="41">
        <v>2111.5</v>
      </c>
      <c r="P406" s="41">
        <v>2108.63</v>
      </c>
      <c r="Q406" s="41">
        <v>2109.41</v>
      </c>
      <c r="R406" s="41">
        <v>2108.85</v>
      </c>
      <c r="S406" s="41">
        <v>2077.94</v>
      </c>
      <c r="T406" s="41">
        <v>2198.92</v>
      </c>
      <c r="U406" s="41">
        <v>2163.08</v>
      </c>
      <c r="V406" s="41">
        <v>2140.15</v>
      </c>
      <c r="W406" s="41">
        <v>2006.06</v>
      </c>
      <c r="X406" s="41">
        <v>2010.67</v>
      </c>
      <c r="Y406" s="41">
        <v>1846.78</v>
      </c>
      <c r="Z406" s="41">
        <v>1626.69</v>
      </c>
      <c r="AA406" s="41">
        <v>1452.28</v>
      </c>
    </row>
    <row r="407" spans="1:27" ht="12.75" hidden="1" customHeight="1" outlineLevel="1" x14ac:dyDescent="0.2">
      <c r="A407" s="99" t="s">
        <v>2806</v>
      </c>
      <c r="B407" s="60" t="s">
        <v>90</v>
      </c>
      <c r="C407" s="40" t="s">
        <v>79</v>
      </c>
      <c r="D407" s="41">
        <f>$D$327</f>
        <v>217.03</v>
      </c>
      <c r="E407" s="41">
        <f t="shared" ref="E407:AA407" si="235">$D$327</f>
        <v>217.03</v>
      </c>
      <c r="F407" s="41">
        <f t="shared" si="235"/>
        <v>217.03</v>
      </c>
      <c r="G407" s="41">
        <f t="shared" si="235"/>
        <v>217.03</v>
      </c>
      <c r="H407" s="41">
        <f t="shared" si="235"/>
        <v>217.03</v>
      </c>
      <c r="I407" s="41">
        <f t="shared" si="235"/>
        <v>217.03</v>
      </c>
      <c r="J407" s="41">
        <f t="shared" si="235"/>
        <v>217.03</v>
      </c>
      <c r="K407" s="41">
        <f t="shared" si="235"/>
        <v>217.03</v>
      </c>
      <c r="L407" s="41">
        <f t="shared" si="235"/>
        <v>217.03</v>
      </c>
      <c r="M407" s="41">
        <f t="shared" si="235"/>
        <v>217.03</v>
      </c>
      <c r="N407" s="41">
        <f t="shared" si="235"/>
        <v>217.03</v>
      </c>
      <c r="O407" s="41">
        <f t="shared" si="235"/>
        <v>217.03</v>
      </c>
      <c r="P407" s="41">
        <f t="shared" si="235"/>
        <v>217.03</v>
      </c>
      <c r="Q407" s="41">
        <f t="shared" si="235"/>
        <v>217.03</v>
      </c>
      <c r="R407" s="41">
        <f t="shared" si="235"/>
        <v>217.03</v>
      </c>
      <c r="S407" s="41">
        <f t="shared" si="235"/>
        <v>217.03</v>
      </c>
      <c r="T407" s="41">
        <f t="shared" si="235"/>
        <v>217.03</v>
      </c>
      <c r="U407" s="41">
        <f t="shared" si="235"/>
        <v>217.03</v>
      </c>
      <c r="V407" s="41">
        <f t="shared" si="235"/>
        <v>217.03</v>
      </c>
      <c r="W407" s="41">
        <f t="shared" si="235"/>
        <v>217.03</v>
      </c>
      <c r="X407" s="41">
        <f t="shared" si="235"/>
        <v>217.03</v>
      </c>
      <c r="Y407" s="41">
        <f t="shared" si="235"/>
        <v>217.03</v>
      </c>
      <c r="Z407" s="41">
        <f t="shared" si="235"/>
        <v>217.03</v>
      </c>
      <c r="AA407" s="41">
        <f t="shared" si="235"/>
        <v>217.03</v>
      </c>
    </row>
    <row r="408" spans="1:27" ht="12.75" hidden="1" customHeight="1" outlineLevel="1" x14ac:dyDescent="0.2">
      <c r="A408" s="99" t="s">
        <v>2807</v>
      </c>
      <c r="B408" s="60" t="s">
        <v>83</v>
      </c>
      <c r="C408" s="40" t="s">
        <v>79</v>
      </c>
      <c r="D408" s="41">
        <v>3.72</v>
      </c>
      <c r="E408" s="41">
        <v>3.72</v>
      </c>
      <c r="F408" s="41">
        <v>3.72</v>
      </c>
      <c r="G408" s="41">
        <v>3.72</v>
      </c>
      <c r="H408" s="41">
        <v>3.72</v>
      </c>
      <c r="I408" s="41">
        <v>3.72</v>
      </c>
      <c r="J408" s="41">
        <v>3.72</v>
      </c>
      <c r="K408" s="41">
        <v>3.72</v>
      </c>
      <c r="L408" s="41">
        <v>3.72</v>
      </c>
      <c r="M408" s="41">
        <v>3.72</v>
      </c>
      <c r="N408" s="41">
        <v>3.72</v>
      </c>
      <c r="O408" s="41">
        <v>3.72</v>
      </c>
      <c r="P408" s="41">
        <v>3.72</v>
      </c>
      <c r="Q408" s="41">
        <v>3.72</v>
      </c>
      <c r="R408" s="41">
        <v>3.72</v>
      </c>
      <c r="S408" s="41">
        <v>3.72</v>
      </c>
      <c r="T408" s="41">
        <v>3.72</v>
      </c>
      <c r="U408" s="41">
        <v>3.72</v>
      </c>
      <c r="V408" s="41">
        <v>3.72</v>
      </c>
      <c r="W408" s="41">
        <v>3.72</v>
      </c>
      <c r="X408" s="41">
        <v>3.72</v>
      </c>
      <c r="Y408" s="41">
        <v>3.72</v>
      </c>
      <c r="Z408" s="41">
        <v>3.72</v>
      </c>
      <c r="AA408" s="41">
        <v>3.72</v>
      </c>
    </row>
    <row r="409" spans="1:27" ht="12.75" hidden="1" customHeight="1" outlineLevel="1" x14ac:dyDescent="0.2">
      <c r="A409" s="99" t="s">
        <v>2808</v>
      </c>
      <c r="B409" s="60" t="s">
        <v>81</v>
      </c>
      <c r="C409" s="40" t="s">
        <v>79</v>
      </c>
      <c r="D409" s="41">
        <f>$D$11</f>
        <v>88.27</v>
      </c>
      <c r="E409" s="41">
        <f t="shared" ref="E409:AA409" si="236">$D$11</f>
        <v>88.27</v>
      </c>
      <c r="F409" s="41">
        <f t="shared" si="236"/>
        <v>88.27</v>
      </c>
      <c r="G409" s="41">
        <f t="shared" si="236"/>
        <v>88.27</v>
      </c>
      <c r="H409" s="41">
        <f t="shared" si="236"/>
        <v>88.27</v>
      </c>
      <c r="I409" s="41">
        <f t="shared" si="236"/>
        <v>88.27</v>
      </c>
      <c r="J409" s="41">
        <f t="shared" si="236"/>
        <v>88.27</v>
      </c>
      <c r="K409" s="41">
        <f t="shared" si="236"/>
        <v>88.27</v>
      </c>
      <c r="L409" s="41">
        <f t="shared" si="236"/>
        <v>88.27</v>
      </c>
      <c r="M409" s="41">
        <f t="shared" si="236"/>
        <v>88.27</v>
      </c>
      <c r="N409" s="41">
        <f t="shared" si="236"/>
        <v>88.27</v>
      </c>
      <c r="O409" s="41">
        <f t="shared" si="236"/>
        <v>88.27</v>
      </c>
      <c r="P409" s="41">
        <f t="shared" si="236"/>
        <v>88.27</v>
      </c>
      <c r="Q409" s="41">
        <f t="shared" si="236"/>
        <v>88.27</v>
      </c>
      <c r="R409" s="41">
        <f t="shared" si="236"/>
        <v>88.27</v>
      </c>
      <c r="S409" s="41">
        <f t="shared" si="236"/>
        <v>88.27</v>
      </c>
      <c r="T409" s="41">
        <f t="shared" si="236"/>
        <v>88.27</v>
      </c>
      <c r="U409" s="41">
        <f t="shared" si="236"/>
        <v>88.27</v>
      </c>
      <c r="V409" s="41">
        <f t="shared" si="236"/>
        <v>88.27</v>
      </c>
      <c r="W409" s="41">
        <f t="shared" si="236"/>
        <v>88.27</v>
      </c>
      <c r="X409" s="41">
        <f t="shared" si="236"/>
        <v>88.27</v>
      </c>
      <c r="Y409" s="41">
        <f t="shared" si="236"/>
        <v>88.27</v>
      </c>
      <c r="Z409" s="41">
        <f t="shared" si="236"/>
        <v>88.27</v>
      </c>
      <c r="AA409" s="41">
        <f t="shared" si="236"/>
        <v>88.27</v>
      </c>
    </row>
    <row r="410" spans="1:27" ht="12.75" customHeight="1" collapsed="1" x14ac:dyDescent="0.2">
      <c r="A410" s="98" t="s">
        <v>2809</v>
      </c>
      <c r="B410" s="25" t="str">
        <f>"18"&amp;"."&amp;$B$801&amp;"."&amp;$B$802</f>
        <v>18.01.2024</v>
      </c>
      <c r="C410" s="88" t="s">
        <v>76</v>
      </c>
      <c r="D410" s="89">
        <f>ROUND(((D411+D412+D414+D413)/1000),5)</f>
        <v>1.68398</v>
      </c>
      <c r="E410" s="89">
        <f>ROUND(((E411+E412+E414+E413)/1000),5)</f>
        <v>1.5243599999999999</v>
      </c>
      <c r="F410" s="89">
        <f>ROUND(((F411+F412+F414+F413)/1000),5)</f>
        <v>1.4879899999999999</v>
      </c>
      <c r="G410" s="89">
        <f t="shared" ref="G410:AA410" si="237">ROUND(((G411+G412+G414+G413)/1000),5)</f>
        <v>1.4796199999999999</v>
      </c>
      <c r="H410" s="89">
        <f t="shared" si="237"/>
        <v>1.5198100000000001</v>
      </c>
      <c r="I410" s="89">
        <f t="shared" si="237"/>
        <v>1.66367</v>
      </c>
      <c r="J410" s="89">
        <f t="shared" si="237"/>
        <v>1.7927599999999999</v>
      </c>
      <c r="K410" s="89">
        <f t="shared" si="237"/>
        <v>2.0949399999999998</v>
      </c>
      <c r="L410" s="89">
        <f t="shared" si="237"/>
        <v>2.2935500000000002</v>
      </c>
      <c r="M410" s="89">
        <f t="shared" si="237"/>
        <v>2.2457500000000001</v>
      </c>
      <c r="N410" s="89">
        <f t="shared" si="237"/>
        <v>2.4286599999999998</v>
      </c>
      <c r="O410" s="89">
        <f t="shared" si="237"/>
        <v>2.3872200000000001</v>
      </c>
      <c r="P410" s="89">
        <f t="shared" si="237"/>
        <v>2.3716400000000002</v>
      </c>
      <c r="Q410" s="89">
        <f t="shared" si="237"/>
        <v>2.3908200000000002</v>
      </c>
      <c r="R410" s="89">
        <f t="shared" si="237"/>
        <v>2.3892000000000002</v>
      </c>
      <c r="S410" s="89">
        <f t="shared" si="237"/>
        <v>2.4435899999999999</v>
      </c>
      <c r="T410" s="89">
        <f t="shared" si="237"/>
        <v>2.5078299999999998</v>
      </c>
      <c r="U410" s="89">
        <f t="shared" si="237"/>
        <v>2.51999</v>
      </c>
      <c r="V410" s="89">
        <f t="shared" si="237"/>
        <v>2.5128599999999999</v>
      </c>
      <c r="W410" s="89">
        <f t="shared" si="237"/>
        <v>2.3256999999999999</v>
      </c>
      <c r="X410" s="89">
        <f t="shared" si="237"/>
        <v>2.1779999999999999</v>
      </c>
      <c r="Y410" s="89">
        <f t="shared" si="237"/>
        <v>2.0673300000000001</v>
      </c>
      <c r="Z410" s="89">
        <f t="shared" si="237"/>
        <v>1.81369</v>
      </c>
      <c r="AA410" s="89">
        <f t="shared" si="237"/>
        <v>1.64293</v>
      </c>
    </row>
    <row r="411" spans="1:27" ht="12.75" hidden="1" customHeight="1" outlineLevel="1" x14ac:dyDescent="0.2">
      <c r="A411" s="99" t="s">
        <v>2810</v>
      </c>
      <c r="B411" s="60" t="s">
        <v>238</v>
      </c>
      <c r="C411" s="40" t="s">
        <v>79</v>
      </c>
      <c r="D411" s="41">
        <v>1374.96</v>
      </c>
      <c r="E411" s="41">
        <v>1215.3399999999999</v>
      </c>
      <c r="F411" s="41">
        <v>1178.97</v>
      </c>
      <c r="G411" s="41">
        <v>1170.5999999999999</v>
      </c>
      <c r="H411" s="41">
        <v>1210.79</v>
      </c>
      <c r="I411" s="41">
        <v>1354.65</v>
      </c>
      <c r="J411" s="41">
        <v>1483.74</v>
      </c>
      <c r="K411" s="41">
        <v>1785.92</v>
      </c>
      <c r="L411" s="41">
        <v>1984.53</v>
      </c>
      <c r="M411" s="41">
        <v>1936.73</v>
      </c>
      <c r="N411" s="41">
        <v>2119.64</v>
      </c>
      <c r="O411" s="41">
        <v>2078.1999999999998</v>
      </c>
      <c r="P411" s="41">
        <v>2062.62</v>
      </c>
      <c r="Q411" s="41">
        <v>2081.8000000000002</v>
      </c>
      <c r="R411" s="41">
        <v>2080.1799999999998</v>
      </c>
      <c r="S411" s="41">
        <v>2134.5700000000002</v>
      </c>
      <c r="T411" s="41">
        <v>2198.81</v>
      </c>
      <c r="U411" s="41">
        <v>2210.9699999999998</v>
      </c>
      <c r="V411" s="41">
        <v>2203.84</v>
      </c>
      <c r="W411" s="41">
        <v>2016.68</v>
      </c>
      <c r="X411" s="41">
        <v>1868.98</v>
      </c>
      <c r="Y411" s="41">
        <v>1758.31</v>
      </c>
      <c r="Z411" s="41">
        <v>1504.67</v>
      </c>
      <c r="AA411" s="41">
        <v>1333.91</v>
      </c>
    </row>
    <row r="412" spans="1:27" ht="12.75" hidden="1" customHeight="1" outlineLevel="1" x14ac:dyDescent="0.2">
      <c r="A412" s="99" t="s">
        <v>2811</v>
      </c>
      <c r="B412" s="60" t="s">
        <v>90</v>
      </c>
      <c r="C412" s="40" t="s">
        <v>79</v>
      </c>
      <c r="D412" s="41">
        <f>$D$327</f>
        <v>217.03</v>
      </c>
      <c r="E412" s="41">
        <f t="shared" ref="E412:AA412" si="238">$D$327</f>
        <v>217.03</v>
      </c>
      <c r="F412" s="41">
        <f t="shared" si="238"/>
        <v>217.03</v>
      </c>
      <c r="G412" s="41">
        <f t="shared" si="238"/>
        <v>217.03</v>
      </c>
      <c r="H412" s="41">
        <f t="shared" si="238"/>
        <v>217.03</v>
      </c>
      <c r="I412" s="41">
        <f t="shared" si="238"/>
        <v>217.03</v>
      </c>
      <c r="J412" s="41">
        <f t="shared" si="238"/>
        <v>217.03</v>
      </c>
      <c r="K412" s="41">
        <f t="shared" si="238"/>
        <v>217.03</v>
      </c>
      <c r="L412" s="41">
        <f t="shared" si="238"/>
        <v>217.03</v>
      </c>
      <c r="M412" s="41">
        <f t="shared" si="238"/>
        <v>217.03</v>
      </c>
      <c r="N412" s="41">
        <f t="shared" si="238"/>
        <v>217.03</v>
      </c>
      <c r="O412" s="41">
        <f t="shared" si="238"/>
        <v>217.03</v>
      </c>
      <c r="P412" s="41">
        <f t="shared" si="238"/>
        <v>217.03</v>
      </c>
      <c r="Q412" s="41">
        <f t="shared" si="238"/>
        <v>217.03</v>
      </c>
      <c r="R412" s="41">
        <f t="shared" si="238"/>
        <v>217.03</v>
      </c>
      <c r="S412" s="41">
        <f t="shared" si="238"/>
        <v>217.03</v>
      </c>
      <c r="T412" s="41">
        <f t="shared" si="238"/>
        <v>217.03</v>
      </c>
      <c r="U412" s="41">
        <f t="shared" si="238"/>
        <v>217.03</v>
      </c>
      <c r="V412" s="41">
        <f t="shared" si="238"/>
        <v>217.03</v>
      </c>
      <c r="W412" s="41">
        <f t="shared" si="238"/>
        <v>217.03</v>
      </c>
      <c r="X412" s="41">
        <f t="shared" si="238"/>
        <v>217.03</v>
      </c>
      <c r="Y412" s="41">
        <f t="shared" si="238"/>
        <v>217.03</v>
      </c>
      <c r="Z412" s="41">
        <f t="shared" si="238"/>
        <v>217.03</v>
      </c>
      <c r="AA412" s="41">
        <f t="shared" si="238"/>
        <v>217.03</v>
      </c>
    </row>
    <row r="413" spans="1:27" ht="12.75" hidden="1" customHeight="1" outlineLevel="1" x14ac:dyDescent="0.2">
      <c r="A413" s="99" t="s">
        <v>2812</v>
      </c>
      <c r="B413" s="60" t="s">
        <v>83</v>
      </c>
      <c r="C413" s="40" t="s">
        <v>79</v>
      </c>
      <c r="D413" s="41">
        <v>3.72</v>
      </c>
      <c r="E413" s="41">
        <v>3.72</v>
      </c>
      <c r="F413" s="41">
        <v>3.72</v>
      </c>
      <c r="G413" s="41">
        <v>3.72</v>
      </c>
      <c r="H413" s="41">
        <v>3.72</v>
      </c>
      <c r="I413" s="41">
        <v>3.72</v>
      </c>
      <c r="J413" s="41">
        <v>3.72</v>
      </c>
      <c r="K413" s="41">
        <v>3.72</v>
      </c>
      <c r="L413" s="41">
        <v>3.72</v>
      </c>
      <c r="M413" s="41">
        <v>3.72</v>
      </c>
      <c r="N413" s="41">
        <v>3.72</v>
      </c>
      <c r="O413" s="41">
        <v>3.72</v>
      </c>
      <c r="P413" s="41">
        <v>3.72</v>
      </c>
      <c r="Q413" s="41">
        <v>3.72</v>
      </c>
      <c r="R413" s="41">
        <v>3.72</v>
      </c>
      <c r="S413" s="41">
        <v>3.72</v>
      </c>
      <c r="T413" s="41">
        <v>3.72</v>
      </c>
      <c r="U413" s="41">
        <v>3.72</v>
      </c>
      <c r="V413" s="41">
        <v>3.72</v>
      </c>
      <c r="W413" s="41">
        <v>3.72</v>
      </c>
      <c r="X413" s="41">
        <v>3.72</v>
      </c>
      <c r="Y413" s="41">
        <v>3.72</v>
      </c>
      <c r="Z413" s="41">
        <v>3.72</v>
      </c>
      <c r="AA413" s="41">
        <v>3.72</v>
      </c>
    </row>
    <row r="414" spans="1:27" ht="12.75" hidden="1" customHeight="1" outlineLevel="1" x14ac:dyDescent="0.2">
      <c r="A414" s="99" t="s">
        <v>2813</v>
      </c>
      <c r="B414" s="60" t="s">
        <v>81</v>
      </c>
      <c r="C414" s="40" t="s">
        <v>79</v>
      </c>
      <c r="D414" s="41">
        <f>$D$11</f>
        <v>88.27</v>
      </c>
      <c r="E414" s="41">
        <f t="shared" ref="E414:AA414" si="239">$D$11</f>
        <v>88.27</v>
      </c>
      <c r="F414" s="41">
        <f t="shared" si="239"/>
        <v>88.27</v>
      </c>
      <c r="G414" s="41">
        <f t="shared" si="239"/>
        <v>88.27</v>
      </c>
      <c r="H414" s="41">
        <f t="shared" si="239"/>
        <v>88.27</v>
      </c>
      <c r="I414" s="41">
        <f t="shared" si="239"/>
        <v>88.27</v>
      </c>
      <c r="J414" s="41">
        <f t="shared" si="239"/>
        <v>88.27</v>
      </c>
      <c r="K414" s="41">
        <f t="shared" si="239"/>
        <v>88.27</v>
      </c>
      <c r="L414" s="41">
        <f t="shared" si="239"/>
        <v>88.27</v>
      </c>
      <c r="M414" s="41">
        <f t="shared" si="239"/>
        <v>88.27</v>
      </c>
      <c r="N414" s="41">
        <f t="shared" si="239"/>
        <v>88.27</v>
      </c>
      <c r="O414" s="41">
        <f t="shared" si="239"/>
        <v>88.27</v>
      </c>
      <c r="P414" s="41">
        <f t="shared" si="239"/>
        <v>88.27</v>
      </c>
      <c r="Q414" s="41">
        <f t="shared" si="239"/>
        <v>88.27</v>
      </c>
      <c r="R414" s="41">
        <f t="shared" si="239"/>
        <v>88.27</v>
      </c>
      <c r="S414" s="41">
        <f t="shared" si="239"/>
        <v>88.27</v>
      </c>
      <c r="T414" s="41">
        <f t="shared" si="239"/>
        <v>88.27</v>
      </c>
      <c r="U414" s="41">
        <f t="shared" si="239"/>
        <v>88.27</v>
      </c>
      <c r="V414" s="41">
        <f t="shared" si="239"/>
        <v>88.27</v>
      </c>
      <c r="W414" s="41">
        <f t="shared" si="239"/>
        <v>88.27</v>
      </c>
      <c r="X414" s="41">
        <f t="shared" si="239"/>
        <v>88.27</v>
      </c>
      <c r="Y414" s="41">
        <f t="shared" si="239"/>
        <v>88.27</v>
      </c>
      <c r="Z414" s="41">
        <f t="shared" si="239"/>
        <v>88.27</v>
      </c>
      <c r="AA414" s="41">
        <f t="shared" si="239"/>
        <v>88.27</v>
      </c>
    </row>
    <row r="415" spans="1:27" ht="12.75" customHeight="1" collapsed="1" x14ac:dyDescent="0.2">
      <c r="A415" s="98" t="s">
        <v>2814</v>
      </c>
      <c r="B415" s="25" t="str">
        <f>"19"&amp;"."&amp;$B$801&amp;"."&amp;$B$802</f>
        <v>19.01.2024</v>
      </c>
      <c r="C415" s="88" t="s">
        <v>76</v>
      </c>
      <c r="D415" s="89">
        <f>ROUND(((D416+D417+D419+D418)/1000),5)</f>
        <v>1.56633</v>
      </c>
      <c r="E415" s="89">
        <f>ROUND(((E416+E417+E419+E418)/1000),5)</f>
        <v>1.4898</v>
      </c>
      <c r="F415" s="89">
        <f>ROUND(((F416+F417+F419+F418)/1000),5)</f>
        <v>1.4515400000000001</v>
      </c>
      <c r="G415" s="89">
        <f t="shared" ref="G415:AA415" si="240">ROUND(((G416+G417+G419+G418)/1000),5)</f>
        <v>1.4460200000000001</v>
      </c>
      <c r="H415" s="89">
        <f t="shared" si="240"/>
        <v>1.4880500000000001</v>
      </c>
      <c r="I415" s="89">
        <f t="shared" si="240"/>
        <v>1.6046899999999999</v>
      </c>
      <c r="J415" s="89">
        <f t="shared" si="240"/>
        <v>1.76051</v>
      </c>
      <c r="K415" s="89">
        <f t="shared" si="240"/>
        <v>2.1381399999999999</v>
      </c>
      <c r="L415" s="89">
        <f t="shared" si="240"/>
        <v>2.3269299999999999</v>
      </c>
      <c r="M415" s="89">
        <f t="shared" si="240"/>
        <v>2.3890199999999999</v>
      </c>
      <c r="N415" s="89">
        <f t="shared" si="240"/>
        <v>2.4032100000000001</v>
      </c>
      <c r="O415" s="89">
        <f t="shared" si="240"/>
        <v>2.4437199999999999</v>
      </c>
      <c r="P415" s="89">
        <f t="shared" si="240"/>
        <v>2.4348299999999998</v>
      </c>
      <c r="Q415" s="89">
        <f t="shared" si="240"/>
        <v>2.44516</v>
      </c>
      <c r="R415" s="89">
        <f t="shared" si="240"/>
        <v>2.4510999999999998</v>
      </c>
      <c r="S415" s="89">
        <f t="shared" si="240"/>
        <v>2.3627099999999999</v>
      </c>
      <c r="T415" s="89">
        <f t="shared" si="240"/>
        <v>2.3979699999999999</v>
      </c>
      <c r="U415" s="89">
        <f t="shared" si="240"/>
        <v>2.4166799999999999</v>
      </c>
      <c r="V415" s="89">
        <f t="shared" si="240"/>
        <v>2.4132600000000002</v>
      </c>
      <c r="W415" s="89">
        <f t="shared" si="240"/>
        <v>2.4110399999999998</v>
      </c>
      <c r="X415" s="89">
        <f t="shared" si="240"/>
        <v>2.3000099999999999</v>
      </c>
      <c r="Y415" s="89">
        <f t="shared" si="240"/>
        <v>2.1692</v>
      </c>
      <c r="Z415" s="89">
        <f t="shared" si="240"/>
        <v>1.94472</v>
      </c>
      <c r="AA415" s="89">
        <f t="shared" si="240"/>
        <v>1.76644</v>
      </c>
    </row>
    <row r="416" spans="1:27" ht="12.75" hidden="1" customHeight="1" outlineLevel="1" x14ac:dyDescent="0.2">
      <c r="A416" s="99" t="s">
        <v>2815</v>
      </c>
      <c r="B416" s="60" t="s">
        <v>238</v>
      </c>
      <c r="C416" s="40" t="s">
        <v>79</v>
      </c>
      <c r="D416" s="41">
        <v>1257.31</v>
      </c>
      <c r="E416" s="41">
        <v>1180.78</v>
      </c>
      <c r="F416" s="41">
        <v>1142.52</v>
      </c>
      <c r="G416" s="41">
        <v>1137</v>
      </c>
      <c r="H416" s="41">
        <v>1179.03</v>
      </c>
      <c r="I416" s="41">
        <v>1295.67</v>
      </c>
      <c r="J416" s="41">
        <v>1451.49</v>
      </c>
      <c r="K416" s="41">
        <v>1829.12</v>
      </c>
      <c r="L416" s="41">
        <v>2017.91</v>
      </c>
      <c r="M416" s="41">
        <v>2080</v>
      </c>
      <c r="N416" s="41">
        <v>2094.19</v>
      </c>
      <c r="O416" s="41">
        <v>2134.6999999999998</v>
      </c>
      <c r="P416" s="41">
        <v>2125.81</v>
      </c>
      <c r="Q416" s="41">
        <v>2136.14</v>
      </c>
      <c r="R416" s="41">
        <v>2142.08</v>
      </c>
      <c r="S416" s="41">
        <v>2053.69</v>
      </c>
      <c r="T416" s="41">
        <v>2088.9499999999998</v>
      </c>
      <c r="U416" s="41">
        <v>2107.66</v>
      </c>
      <c r="V416" s="41">
        <v>2104.2399999999998</v>
      </c>
      <c r="W416" s="41">
        <v>2102.02</v>
      </c>
      <c r="X416" s="41">
        <v>1990.99</v>
      </c>
      <c r="Y416" s="41">
        <v>1860.18</v>
      </c>
      <c r="Z416" s="41">
        <v>1635.7</v>
      </c>
      <c r="AA416" s="41">
        <v>1457.42</v>
      </c>
    </row>
    <row r="417" spans="1:27" ht="12.75" hidden="1" customHeight="1" outlineLevel="1" x14ac:dyDescent="0.2">
      <c r="A417" s="99" t="s">
        <v>2816</v>
      </c>
      <c r="B417" s="60" t="s">
        <v>90</v>
      </c>
      <c r="C417" s="40" t="s">
        <v>79</v>
      </c>
      <c r="D417" s="41">
        <f>$D$327</f>
        <v>217.03</v>
      </c>
      <c r="E417" s="41">
        <f t="shared" ref="E417:AA417" si="241">$D$327</f>
        <v>217.03</v>
      </c>
      <c r="F417" s="41">
        <f t="shared" si="241"/>
        <v>217.03</v>
      </c>
      <c r="G417" s="41">
        <f t="shared" si="241"/>
        <v>217.03</v>
      </c>
      <c r="H417" s="41">
        <f t="shared" si="241"/>
        <v>217.03</v>
      </c>
      <c r="I417" s="41">
        <f t="shared" si="241"/>
        <v>217.03</v>
      </c>
      <c r="J417" s="41">
        <f t="shared" si="241"/>
        <v>217.03</v>
      </c>
      <c r="K417" s="41">
        <f t="shared" si="241"/>
        <v>217.03</v>
      </c>
      <c r="L417" s="41">
        <f t="shared" si="241"/>
        <v>217.03</v>
      </c>
      <c r="M417" s="41">
        <f t="shared" si="241"/>
        <v>217.03</v>
      </c>
      <c r="N417" s="41">
        <f t="shared" si="241"/>
        <v>217.03</v>
      </c>
      <c r="O417" s="41">
        <f t="shared" si="241"/>
        <v>217.03</v>
      </c>
      <c r="P417" s="41">
        <f t="shared" si="241"/>
        <v>217.03</v>
      </c>
      <c r="Q417" s="41">
        <f t="shared" si="241"/>
        <v>217.03</v>
      </c>
      <c r="R417" s="41">
        <f t="shared" si="241"/>
        <v>217.03</v>
      </c>
      <c r="S417" s="41">
        <f t="shared" si="241"/>
        <v>217.03</v>
      </c>
      <c r="T417" s="41">
        <f t="shared" si="241"/>
        <v>217.03</v>
      </c>
      <c r="U417" s="41">
        <f t="shared" si="241"/>
        <v>217.03</v>
      </c>
      <c r="V417" s="41">
        <f t="shared" si="241"/>
        <v>217.03</v>
      </c>
      <c r="W417" s="41">
        <f t="shared" si="241"/>
        <v>217.03</v>
      </c>
      <c r="X417" s="41">
        <f t="shared" si="241"/>
        <v>217.03</v>
      </c>
      <c r="Y417" s="41">
        <f t="shared" si="241"/>
        <v>217.03</v>
      </c>
      <c r="Z417" s="41">
        <f t="shared" si="241"/>
        <v>217.03</v>
      </c>
      <c r="AA417" s="41">
        <f t="shared" si="241"/>
        <v>217.03</v>
      </c>
    </row>
    <row r="418" spans="1:27" ht="12.75" hidden="1" customHeight="1" outlineLevel="1" x14ac:dyDescent="0.2">
      <c r="A418" s="99" t="s">
        <v>2817</v>
      </c>
      <c r="B418" s="60" t="s">
        <v>83</v>
      </c>
      <c r="C418" s="40" t="s">
        <v>79</v>
      </c>
      <c r="D418" s="111">
        <v>3.72</v>
      </c>
      <c r="E418" s="111">
        <v>3.72</v>
      </c>
      <c r="F418" s="111">
        <v>3.72</v>
      </c>
      <c r="G418" s="111">
        <v>3.72</v>
      </c>
      <c r="H418" s="111">
        <v>3.72</v>
      </c>
      <c r="I418" s="111">
        <v>3.72</v>
      </c>
      <c r="J418" s="111">
        <v>3.72</v>
      </c>
      <c r="K418" s="111">
        <v>3.72</v>
      </c>
      <c r="L418" s="111">
        <v>3.72</v>
      </c>
      <c r="M418" s="111">
        <v>3.72</v>
      </c>
      <c r="N418" s="111">
        <v>3.72</v>
      </c>
      <c r="O418" s="111">
        <v>3.72</v>
      </c>
      <c r="P418" s="111">
        <v>3.72</v>
      </c>
      <c r="Q418" s="111">
        <v>3.72</v>
      </c>
      <c r="R418" s="111">
        <v>3.72</v>
      </c>
      <c r="S418" s="111">
        <v>3.72</v>
      </c>
      <c r="T418" s="111">
        <v>3.72</v>
      </c>
      <c r="U418" s="111">
        <v>3.72</v>
      </c>
      <c r="V418" s="111">
        <v>3.72</v>
      </c>
      <c r="W418" s="111">
        <v>3.72</v>
      </c>
      <c r="X418" s="111">
        <v>3.72</v>
      </c>
      <c r="Y418" s="111">
        <v>3.72</v>
      </c>
      <c r="Z418" s="111">
        <v>3.72</v>
      </c>
      <c r="AA418" s="111">
        <v>3.72</v>
      </c>
    </row>
    <row r="419" spans="1:27" ht="12.75" hidden="1" customHeight="1" outlineLevel="1" x14ac:dyDescent="0.2">
      <c r="A419" s="99" t="s">
        <v>2818</v>
      </c>
      <c r="B419" s="60" t="s">
        <v>81</v>
      </c>
      <c r="C419" s="40" t="s">
        <v>79</v>
      </c>
      <c r="D419" s="41">
        <f>$D$11</f>
        <v>88.27</v>
      </c>
      <c r="E419" s="41">
        <f t="shared" ref="E419:AA419" si="242">$D$11</f>
        <v>88.27</v>
      </c>
      <c r="F419" s="41">
        <f t="shared" si="242"/>
        <v>88.27</v>
      </c>
      <c r="G419" s="41">
        <f t="shared" si="242"/>
        <v>88.27</v>
      </c>
      <c r="H419" s="41">
        <f t="shared" si="242"/>
        <v>88.27</v>
      </c>
      <c r="I419" s="41">
        <f t="shared" si="242"/>
        <v>88.27</v>
      </c>
      <c r="J419" s="41">
        <f t="shared" si="242"/>
        <v>88.27</v>
      </c>
      <c r="K419" s="41">
        <f t="shared" si="242"/>
        <v>88.27</v>
      </c>
      <c r="L419" s="41">
        <f t="shared" si="242"/>
        <v>88.27</v>
      </c>
      <c r="M419" s="41">
        <f t="shared" si="242"/>
        <v>88.27</v>
      </c>
      <c r="N419" s="41">
        <f t="shared" si="242"/>
        <v>88.27</v>
      </c>
      <c r="O419" s="41">
        <f t="shared" si="242"/>
        <v>88.27</v>
      </c>
      <c r="P419" s="41">
        <f t="shared" si="242"/>
        <v>88.27</v>
      </c>
      <c r="Q419" s="41">
        <f t="shared" si="242"/>
        <v>88.27</v>
      </c>
      <c r="R419" s="41">
        <f t="shared" si="242"/>
        <v>88.27</v>
      </c>
      <c r="S419" s="41">
        <f t="shared" si="242"/>
        <v>88.27</v>
      </c>
      <c r="T419" s="41">
        <f t="shared" si="242"/>
        <v>88.27</v>
      </c>
      <c r="U419" s="41">
        <f t="shared" si="242"/>
        <v>88.27</v>
      </c>
      <c r="V419" s="41">
        <f t="shared" si="242"/>
        <v>88.27</v>
      </c>
      <c r="W419" s="41">
        <f t="shared" si="242"/>
        <v>88.27</v>
      </c>
      <c r="X419" s="41">
        <f t="shared" si="242"/>
        <v>88.27</v>
      </c>
      <c r="Y419" s="41">
        <f t="shared" si="242"/>
        <v>88.27</v>
      </c>
      <c r="Z419" s="41">
        <f t="shared" si="242"/>
        <v>88.27</v>
      </c>
      <c r="AA419" s="41">
        <f t="shared" si="242"/>
        <v>88.27</v>
      </c>
    </row>
    <row r="420" spans="1:27" ht="12.75" customHeight="1" collapsed="1" x14ac:dyDescent="0.2">
      <c r="A420" s="98" t="s">
        <v>2819</v>
      </c>
      <c r="B420" s="25" t="str">
        <f>"20"&amp;"."&amp;$B$801&amp;"."&amp;$B$802</f>
        <v>20.01.2024</v>
      </c>
      <c r="C420" s="88" t="s">
        <v>76</v>
      </c>
      <c r="D420" s="89">
        <f>ROUND(((D421+D422+D424+D423)/1000),5)</f>
        <v>1.7683</v>
      </c>
      <c r="E420" s="89">
        <f>ROUND(((E421+E422+E424+E423)/1000),5)</f>
        <v>1.60524</v>
      </c>
      <c r="F420" s="89">
        <f>ROUND(((F421+F422+F424+F423)/1000),5)</f>
        <v>1.54129</v>
      </c>
      <c r="G420" s="89">
        <f t="shared" ref="G420:AA420" si="243">ROUND(((G421+G422+G424+G423)/1000),5)</f>
        <v>1.54271</v>
      </c>
      <c r="H420" s="89">
        <f t="shared" si="243"/>
        <v>1.5709</v>
      </c>
      <c r="I420" s="89">
        <f t="shared" si="243"/>
        <v>1.61615</v>
      </c>
      <c r="J420" s="89">
        <f t="shared" si="243"/>
        <v>1.72794</v>
      </c>
      <c r="K420" s="89">
        <f t="shared" si="243"/>
        <v>1.8855900000000001</v>
      </c>
      <c r="L420" s="89">
        <f t="shared" si="243"/>
        <v>2.1708699999999999</v>
      </c>
      <c r="M420" s="89">
        <f t="shared" si="243"/>
        <v>2.2923200000000001</v>
      </c>
      <c r="N420" s="89">
        <f t="shared" si="243"/>
        <v>2.3945699999999999</v>
      </c>
      <c r="O420" s="89">
        <f t="shared" si="243"/>
        <v>2.4214699999999998</v>
      </c>
      <c r="P420" s="89">
        <f t="shared" si="243"/>
        <v>2.4174699999999998</v>
      </c>
      <c r="Q420" s="89">
        <f t="shared" si="243"/>
        <v>2.4175599999999999</v>
      </c>
      <c r="R420" s="89">
        <f t="shared" si="243"/>
        <v>2.3569200000000001</v>
      </c>
      <c r="S420" s="89">
        <f t="shared" si="243"/>
        <v>2.3322099999999999</v>
      </c>
      <c r="T420" s="89">
        <f t="shared" si="243"/>
        <v>2.3792200000000001</v>
      </c>
      <c r="U420" s="89">
        <f t="shared" si="243"/>
        <v>2.4206500000000002</v>
      </c>
      <c r="V420" s="89">
        <f t="shared" si="243"/>
        <v>2.4464600000000001</v>
      </c>
      <c r="W420" s="89">
        <f t="shared" si="243"/>
        <v>2.3304900000000002</v>
      </c>
      <c r="X420" s="89">
        <f t="shared" si="243"/>
        <v>2.2786599999999999</v>
      </c>
      <c r="Y420" s="89">
        <f t="shared" si="243"/>
        <v>2.1819799999999998</v>
      </c>
      <c r="Z420" s="89">
        <f t="shared" si="243"/>
        <v>1.8958999999999999</v>
      </c>
      <c r="AA420" s="89">
        <f t="shared" si="243"/>
        <v>1.7915300000000001</v>
      </c>
    </row>
    <row r="421" spans="1:27" ht="12.75" hidden="1" customHeight="1" outlineLevel="1" x14ac:dyDescent="0.2">
      <c r="A421" s="99" t="s">
        <v>2820</v>
      </c>
      <c r="B421" s="60" t="s">
        <v>238</v>
      </c>
      <c r="C421" s="40" t="s">
        <v>79</v>
      </c>
      <c r="D421" s="41">
        <v>1459.28</v>
      </c>
      <c r="E421" s="41">
        <v>1296.22</v>
      </c>
      <c r="F421" s="41">
        <v>1232.27</v>
      </c>
      <c r="G421" s="41">
        <v>1233.69</v>
      </c>
      <c r="H421" s="41">
        <v>1261.8800000000001</v>
      </c>
      <c r="I421" s="41">
        <v>1307.1300000000001</v>
      </c>
      <c r="J421" s="41">
        <v>1418.92</v>
      </c>
      <c r="K421" s="41">
        <v>1576.57</v>
      </c>
      <c r="L421" s="41">
        <v>1861.85</v>
      </c>
      <c r="M421" s="41">
        <v>1983.3</v>
      </c>
      <c r="N421" s="41">
        <v>2085.5500000000002</v>
      </c>
      <c r="O421" s="41">
        <v>2112.4499999999998</v>
      </c>
      <c r="P421" s="41">
        <v>2108.4499999999998</v>
      </c>
      <c r="Q421" s="41">
        <v>2108.54</v>
      </c>
      <c r="R421" s="41">
        <v>2047.9</v>
      </c>
      <c r="S421" s="41">
        <v>2023.19</v>
      </c>
      <c r="T421" s="41">
        <v>2070.1999999999998</v>
      </c>
      <c r="U421" s="41">
        <v>2111.63</v>
      </c>
      <c r="V421" s="41">
        <v>2137.44</v>
      </c>
      <c r="W421" s="41">
        <v>2021.47</v>
      </c>
      <c r="X421" s="41">
        <v>1969.64</v>
      </c>
      <c r="Y421" s="41">
        <v>1872.96</v>
      </c>
      <c r="Z421" s="41">
        <v>1586.88</v>
      </c>
      <c r="AA421" s="41">
        <v>1482.51</v>
      </c>
    </row>
    <row r="422" spans="1:27" ht="12.75" hidden="1" customHeight="1" outlineLevel="1" x14ac:dyDescent="0.2">
      <c r="A422" s="99" t="s">
        <v>2821</v>
      </c>
      <c r="B422" s="60" t="s">
        <v>90</v>
      </c>
      <c r="C422" s="40" t="s">
        <v>79</v>
      </c>
      <c r="D422" s="41">
        <f>$D$327</f>
        <v>217.03</v>
      </c>
      <c r="E422" s="41">
        <f t="shared" ref="E422:AA422" si="244">$D$327</f>
        <v>217.03</v>
      </c>
      <c r="F422" s="41">
        <f t="shared" si="244"/>
        <v>217.03</v>
      </c>
      <c r="G422" s="41">
        <f t="shared" si="244"/>
        <v>217.03</v>
      </c>
      <c r="H422" s="41">
        <f t="shared" si="244"/>
        <v>217.03</v>
      </c>
      <c r="I422" s="41">
        <f t="shared" si="244"/>
        <v>217.03</v>
      </c>
      <c r="J422" s="41">
        <f t="shared" si="244"/>
        <v>217.03</v>
      </c>
      <c r="K422" s="41">
        <f t="shared" si="244"/>
        <v>217.03</v>
      </c>
      <c r="L422" s="41">
        <f t="shared" si="244"/>
        <v>217.03</v>
      </c>
      <c r="M422" s="41">
        <f t="shared" si="244"/>
        <v>217.03</v>
      </c>
      <c r="N422" s="41">
        <f t="shared" si="244"/>
        <v>217.03</v>
      </c>
      <c r="O422" s="41">
        <f t="shared" si="244"/>
        <v>217.03</v>
      </c>
      <c r="P422" s="41">
        <f t="shared" si="244"/>
        <v>217.03</v>
      </c>
      <c r="Q422" s="41">
        <f t="shared" si="244"/>
        <v>217.03</v>
      </c>
      <c r="R422" s="41">
        <f t="shared" si="244"/>
        <v>217.03</v>
      </c>
      <c r="S422" s="41">
        <f t="shared" si="244"/>
        <v>217.03</v>
      </c>
      <c r="T422" s="41">
        <f t="shared" si="244"/>
        <v>217.03</v>
      </c>
      <c r="U422" s="41">
        <f t="shared" si="244"/>
        <v>217.03</v>
      </c>
      <c r="V422" s="41">
        <f t="shared" si="244"/>
        <v>217.03</v>
      </c>
      <c r="W422" s="41">
        <f t="shared" si="244"/>
        <v>217.03</v>
      </c>
      <c r="X422" s="41">
        <f t="shared" si="244"/>
        <v>217.03</v>
      </c>
      <c r="Y422" s="41">
        <f t="shared" si="244"/>
        <v>217.03</v>
      </c>
      <c r="Z422" s="41">
        <f t="shared" si="244"/>
        <v>217.03</v>
      </c>
      <c r="AA422" s="41">
        <f t="shared" si="244"/>
        <v>217.03</v>
      </c>
    </row>
    <row r="423" spans="1:27" ht="12.75" hidden="1" customHeight="1" outlineLevel="1" x14ac:dyDescent="0.2">
      <c r="A423" s="99" t="s">
        <v>2822</v>
      </c>
      <c r="B423" s="60" t="s">
        <v>83</v>
      </c>
      <c r="C423" s="40" t="s">
        <v>79</v>
      </c>
      <c r="D423" s="41">
        <v>3.72</v>
      </c>
      <c r="E423" s="41">
        <v>3.72</v>
      </c>
      <c r="F423" s="41">
        <v>3.72</v>
      </c>
      <c r="G423" s="41">
        <v>3.72</v>
      </c>
      <c r="H423" s="41">
        <v>3.72</v>
      </c>
      <c r="I423" s="41">
        <v>3.72</v>
      </c>
      <c r="J423" s="41">
        <v>3.72</v>
      </c>
      <c r="K423" s="41">
        <v>3.72</v>
      </c>
      <c r="L423" s="41">
        <v>3.72</v>
      </c>
      <c r="M423" s="41">
        <v>3.72</v>
      </c>
      <c r="N423" s="41">
        <v>3.72</v>
      </c>
      <c r="O423" s="41">
        <v>3.72</v>
      </c>
      <c r="P423" s="41">
        <v>3.72</v>
      </c>
      <c r="Q423" s="41">
        <v>3.72</v>
      </c>
      <c r="R423" s="41">
        <v>3.72</v>
      </c>
      <c r="S423" s="41">
        <v>3.72</v>
      </c>
      <c r="T423" s="41">
        <v>3.72</v>
      </c>
      <c r="U423" s="41">
        <v>3.72</v>
      </c>
      <c r="V423" s="41">
        <v>3.72</v>
      </c>
      <c r="W423" s="41">
        <v>3.72</v>
      </c>
      <c r="X423" s="41">
        <v>3.72</v>
      </c>
      <c r="Y423" s="41">
        <v>3.72</v>
      </c>
      <c r="Z423" s="41">
        <v>3.72</v>
      </c>
      <c r="AA423" s="41">
        <v>3.72</v>
      </c>
    </row>
    <row r="424" spans="1:27" ht="12.75" hidden="1" customHeight="1" outlineLevel="1" x14ac:dyDescent="0.2">
      <c r="A424" s="99" t="s">
        <v>2823</v>
      </c>
      <c r="B424" s="60" t="s">
        <v>81</v>
      </c>
      <c r="C424" s="40" t="s">
        <v>79</v>
      </c>
      <c r="D424" s="41">
        <f>$D$11</f>
        <v>88.27</v>
      </c>
      <c r="E424" s="41">
        <f t="shared" ref="E424:AA424" si="245">$D$11</f>
        <v>88.27</v>
      </c>
      <c r="F424" s="41">
        <f t="shared" si="245"/>
        <v>88.27</v>
      </c>
      <c r="G424" s="41">
        <f t="shared" si="245"/>
        <v>88.27</v>
      </c>
      <c r="H424" s="41">
        <f t="shared" si="245"/>
        <v>88.27</v>
      </c>
      <c r="I424" s="41">
        <f t="shared" si="245"/>
        <v>88.27</v>
      </c>
      <c r="J424" s="41">
        <f t="shared" si="245"/>
        <v>88.27</v>
      </c>
      <c r="K424" s="41">
        <f t="shared" si="245"/>
        <v>88.27</v>
      </c>
      <c r="L424" s="41">
        <f t="shared" si="245"/>
        <v>88.27</v>
      </c>
      <c r="M424" s="41">
        <f t="shared" si="245"/>
        <v>88.27</v>
      </c>
      <c r="N424" s="41">
        <f t="shared" si="245"/>
        <v>88.27</v>
      </c>
      <c r="O424" s="41">
        <f t="shared" si="245"/>
        <v>88.27</v>
      </c>
      <c r="P424" s="41">
        <f t="shared" si="245"/>
        <v>88.27</v>
      </c>
      <c r="Q424" s="41">
        <f t="shared" si="245"/>
        <v>88.27</v>
      </c>
      <c r="R424" s="41">
        <f t="shared" si="245"/>
        <v>88.27</v>
      </c>
      <c r="S424" s="41">
        <f t="shared" si="245"/>
        <v>88.27</v>
      </c>
      <c r="T424" s="41">
        <f t="shared" si="245"/>
        <v>88.27</v>
      </c>
      <c r="U424" s="41">
        <f t="shared" si="245"/>
        <v>88.27</v>
      </c>
      <c r="V424" s="41">
        <f t="shared" si="245"/>
        <v>88.27</v>
      </c>
      <c r="W424" s="41">
        <f t="shared" si="245"/>
        <v>88.27</v>
      </c>
      <c r="X424" s="41">
        <f t="shared" si="245"/>
        <v>88.27</v>
      </c>
      <c r="Y424" s="41">
        <f t="shared" si="245"/>
        <v>88.27</v>
      </c>
      <c r="Z424" s="41">
        <f t="shared" si="245"/>
        <v>88.27</v>
      </c>
      <c r="AA424" s="41">
        <f t="shared" si="245"/>
        <v>88.27</v>
      </c>
    </row>
    <row r="425" spans="1:27" ht="12.75" customHeight="1" collapsed="1" x14ac:dyDescent="0.2">
      <c r="A425" s="98" t="s">
        <v>2824</v>
      </c>
      <c r="B425" s="25" t="str">
        <f>"21"&amp;"."&amp;$B$801&amp;"."&amp;$B$802</f>
        <v>21.01.2024</v>
      </c>
      <c r="C425" s="88" t="s">
        <v>76</v>
      </c>
      <c r="D425" s="89">
        <f>ROUND(((D426+D427+D429+D428)/1000),5)</f>
        <v>1.60884</v>
      </c>
      <c r="E425" s="89">
        <f>ROUND(((E426+E427+E429+E428)/1000),5)</f>
        <v>1.5039899999999999</v>
      </c>
      <c r="F425" s="89">
        <f>ROUND(((F426+F427+F429+F428)/1000),5)</f>
        <v>1.4203699999999999</v>
      </c>
      <c r="G425" s="89">
        <f t="shared" ref="G425:AA425" si="246">ROUND(((G426+G427+G429+G428)/1000),5)</f>
        <v>1.41337</v>
      </c>
      <c r="H425" s="89">
        <f t="shared" si="246"/>
        <v>1.4181999999999999</v>
      </c>
      <c r="I425" s="89">
        <f t="shared" si="246"/>
        <v>1.4616800000000001</v>
      </c>
      <c r="J425" s="89">
        <f t="shared" si="246"/>
        <v>1.4967900000000001</v>
      </c>
      <c r="K425" s="89">
        <f t="shared" si="246"/>
        <v>1.61486</v>
      </c>
      <c r="L425" s="89">
        <f t="shared" si="246"/>
        <v>1.81104</v>
      </c>
      <c r="M425" s="89">
        <f t="shared" si="246"/>
        <v>1.95259</v>
      </c>
      <c r="N425" s="89">
        <f t="shared" si="246"/>
        <v>2.0373399999999999</v>
      </c>
      <c r="O425" s="89">
        <f t="shared" si="246"/>
        <v>2.1361400000000001</v>
      </c>
      <c r="P425" s="89">
        <f t="shared" si="246"/>
        <v>2.1392099999999998</v>
      </c>
      <c r="Q425" s="89">
        <f t="shared" si="246"/>
        <v>2.1345399999999999</v>
      </c>
      <c r="R425" s="89">
        <f t="shared" si="246"/>
        <v>2.1389200000000002</v>
      </c>
      <c r="S425" s="89">
        <f t="shared" si="246"/>
        <v>2.1084100000000001</v>
      </c>
      <c r="T425" s="89">
        <f t="shared" si="246"/>
        <v>2.2072099999999999</v>
      </c>
      <c r="U425" s="89">
        <f t="shared" si="246"/>
        <v>2.3345199999999999</v>
      </c>
      <c r="V425" s="89">
        <f t="shared" si="246"/>
        <v>2.3653400000000002</v>
      </c>
      <c r="W425" s="89">
        <f t="shared" si="246"/>
        <v>2.1551200000000001</v>
      </c>
      <c r="X425" s="89">
        <f t="shared" si="246"/>
        <v>2.1377000000000002</v>
      </c>
      <c r="Y425" s="89">
        <f t="shared" si="246"/>
        <v>2.0408900000000001</v>
      </c>
      <c r="Z425" s="89">
        <f t="shared" si="246"/>
        <v>1.8058799999999999</v>
      </c>
      <c r="AA425" s="89">
        <f t="shared" si="246"/>
        <v>1.7421</v>
      </c>
    </row>
    <row r="426" spans="1:27" ht="12.75" hidden="1" customHeight="1" outlineLevel="1" x14ac:dyDescent="0.2">
      <c r="A426" s="99" t="s">
        <v>2825</v>
      </c>
      <c r="B426" s="60" t="s">
        <v>238</v>
      </c>
      <c r="C426" s="40" t="s">
        <v>79</v>
      </c>
      <c r="D426" s="41">
        <v>1299.82</v>
      </c>
      <c r="E426" s="41">
        <v>1194.97</v>
      </c>
      <c r="F426" s="41">
        <v>1111.3499999999999</v>
      </c>
      <c r="G426" s="41">
        <v>1104.3499999999999</v>
      </c>
      <c r="H426" s="41">
        <v>1109.18</v>
      </c>
      <c r="I426" s="41">
        <v>1152.6600000000001</v>
      </c>
      <c r="J426" s="41">
        <v>1187.77</v>
      </c>
      <c r="K426" s="41">
        <v>1305.8399999999999</v>
      </c>
      <c r="L426" s="41">
        <v>1502.02</v>
      </c>
      <c r="M426" s="41">
        <v>1643.57</v>
      </c>
      <c r="N426" s="41">
        <v>1728.32</v>
      </c>
      <c r="O426" s="41">
        <v>1827.12</v>
      </c>
      <c r="P426" s="41">
        <v>1830.19</v>
      </c>
      <c r="Q426" s="41">
        <v>1825.52</v>
      </c>
      <c r="R426" s="41">
        <v>1829.9</v>
      </c>
      <c r="S426" s="41">
        <v>1799.39</v>
      </c>
      <c r="T426" s="41">
        <v>1898.19</v>
      </c>
      <c r="U426" s="41">
        <v>2025.5</v>
      </c>
      <c r="V426" s="41">
        <v>2056.3200000000002</v>
      </c>
      <c r="W426" s="41">
        <v>1846.1</v>
      </c>
      <c r="X426" s="41">
        <v>1828.68</v>
      </c>
      <c r="Y426" s="41">
        <v>1731.87</v>
      </c>
      <c r="Z426" s="41">
        <v>1496.86</v>
      </c>
      <c r="AA426" s="41">
        <v>1433.08</v>
      </c>
    </row>
    <row r="427" spans="1:27" ht="12.75" hidden="1" customHeight="1" outlineLevel="1" x14ac:dyDescent="0.2">
      <c r="A427" s="99" t="s">
        <v>2826</v>
      </c>
      <c r="B427" s="60" t="s">
        <v>90</v>
      </c>
      <c r="C427" s="40" t="s">
        <v>79</v>
      </c>
      <c r="D427" s="41">
        <f>$D$327</f>
        <v>217.03</v>
      </c>
      <c r="E427" s="41">
        <f t="shared" ref="E427:AA427" si="247">$D$327</f>
        <v>217.03</v>
      </c>
      <c r="F427" s="41">
        <f t="shared" si="247"/>
        <v>217.03</v>
      </c>
      <c r="G427" s="41">
        <f t="shared" si="247"/>
        <v>217.03</v>
      </c>
      <c r="H427" s="41">
        <f t="shared" si="247"/>
        <v>217.03</v>
      </c>
      <c r="I427" s="41">
        <f t="shared" si="247"/>
        <v>217.03</v>
      </c>
      <c r="J427" s="41">
        <f t="shared" si="247"/>
        <v>217.03</v>
      </c>
      <c r="K427" s="41">
        <f t="shared" si="247"/>
        <v>217.03</v>
      </c>
      <c r="L427" s="41">
        <f t="shared" si="247"/>
        <v>217.03</v>
      </c>
      <c r="M427" s="41">
        <f t="shared" si="247"/>
        <v>217.03</v>
      </c>
      <c r="N427" s="41">
        <f t="shared" si="247"/>
        <v>217.03</v>
      </c>
      <c r="O427" s="41">
        <f t="shared" si="247"/>
        <v>217.03</v>
      </c>
      <c r="P427" s="41">
        <f t="shared" si="247"/>
        <v>217.03</v>
      </c>
      <c r="Q427" s="41">
        <f t="shared" si="247"/>
        <v>217.03</v>
      </c>
      <c r="R427" s="41">
        <f t="shared" si="247"/>
        <v>217.03</v>
      </c>
      <c r="S427" s="41">
        <f t="shared" si="247"/>
        <v>217.03</v>
      </c>
      <c r="T427" s="41">
        <f t="shared" si="247"/>
        <v>217.03</v>
      </c>
      <c r="U427" s="41">
        <f t="shared" si="247"/>
        <v>217.03</v>
      </c>
      <c r="V427" s="41">
        <f t="shared" si="247"/>
        <v>217.03</v>
      </c>
      <c r="W427" s="41">
        <f t="shared" si="247"/>
        <v>217.03</v>
      </c>
      <c r="X427" s="41">
        <f t="shared" si="247"/>
        <v>217.03</v>
      </c>
      <c r="Y427" s="41">
        <f t="shared" si="247"/>
        <v>217.03</v>
      </c>
      <c r="Z427" s="41">
        <f t="shared" si="247"/>
        <v>217.03</v>
      </c>
      <c r="AA427" s="41">
        <f t="shared" si="247"/>
        <v>217.03</v>
      </c>
    </row>
    <row r="428" spans="1:27" ht="12.75" hidden="1" customHeight="1" outlineLevel="1" x14ac:dyDescent="0.2">
      <c r="A428" s="99" t="s">
        <v>2827</v>
      </c>
      <c r="B428" s="60" t="s">
        <v>83</v>
      </c>
      <c r="C428" s="40" t="s">
        <v>79</v>
      </c>
      <c r="D428" s="41">
        <v>3.72</v>
      </c>
      <c r="E428" s="41">
        <v>3.72</v>
      </c>
      <c r="F428" s="41">
        <v>3.72</v>
      </c>
      <c r="G428" s="41">
        <v>3.72</v>
      </c>
      <c r="H428" s="41">
        <v>3.72</v>
      </c>
      <c r="I428" s="41">
        <v>3.72</v>
      </c>
      <c r="J428" s="41">
        <v>3.72</v>
      </c>
      <c r="K428" s="41">
        <v>3.72</v>
      </c>
      <c r="L428" s="41">
        <v>3.72</v>
      </c>
      <c r="M428" s="41">
        <v>3.72</v>
      </c>
      <c r="N428" s="41">
        <v>3.72</v>
      </c>
      <c r="O428" s="41">
        <v>3.72</v>
      </c>
      <c r="P428" s="41">
        <v>3.72</v>
      </c>
      <c r="Q428" s="41">
        <v>3.72</v>
      </c>
      <c r="R428" s="41">
        <v>3.72</v>
      </c>
      <c r="S428" s="41">
        <v>3.72</v>
      </c>
      <c r="T428" s="41">
        <v>3.72</v>
      </c>
      <c r="U428" s="41">
        <v>3.72</v>
      </c>
      <c r="V428" s="41">
        <v>3.72</v>
      </c>
      <c r="W428" s="41">
        <v>3.72</v>
      </c>
      <c r="X428" s="41">
        <v>3.72</v>
      </c>
      <c r="Y428" s="41">
        <v>3.72</v>
      </c>
      <c r="Z428" s="41">
        <v>3.72</v>
      </c>
      <c r="AA428" s="41">
        <v>3.72</v>
      </c>
    </row>
    <row r="429" spans="1:27" ht="12.75" hidden="1" customHeight="1" outlineLevel="1" x14ac:dyDescent="0.2">
      <c r="A429" s="99" t="s">
        <v>2828</v>
      </c>
      <c r="B429" s="60" t="s">
        <v>81</v>
      </c>
      <c r="C429" s="40" t="s">
        <v>79</v>
      </c>
      <c r="D429" s="41">
        <f>$D$11</f>
        <v>88.27</v>
      </c>
      <c r="E429" s="41">
        <f t="shared" ref="E429:AA429" si="248">$D$11</f>
        <v>88.27</v>
      </c>
      <c r="F429" s="41">
        <f t="shared" si="248"/>
        <v>88.27</v>
      </c>
      <c r="G429" s="41">
        <f t="shared" si="248"/>
        <v>88.27</v>
      </c>
      <c r="H429" s="41">
        <f t="shared" si="248"/>
        <v>88.27</v>
      </c>
      <c r="I429" s="41">
        <f t="shared" si="248"/>
        <v>88.27</v>
      </c>
      <c r="J429" s="41">
        <f t="shared" si="248"/>
        <v>88.27</v>
      </c>
      <c r="K429" s="41">
        <f t="shared" si="248"/>
        <v>88.27</v>
      </c>
      <c r="L429" s="41">
        <f t="shared" si="248"/>
        <v>88.27</v>
      </c>
      <c r="M429" s="41">
        <f t="shared" si="248"/>
        <v>88.27</v>
      </c>
      <c r="N429" s="41">
        <f t="shared" si="248"/>
        <v>88.27</v>
      </c>
      <c r="O429" s="41">
        <f t="shared" si="248"/>
        <v>88.27</v>
      </c>
      <c r="P429" s="41">
        <f t="shared" si="248"/>
        <v>88.27</v>
      </c>
      <c r="Q429" s="41">
        <f t="shared" si="248"/>
        <v>88.27</v>
      </c>
      <c r="R429" s="41">
        <f t="shared" si="248"/>
        <v>88.27</v>
      </c>
      <c r="S429" s="41">
        <f t="shared" si="248"/>
        <v>88.27</v>
      </c>
      <c r="T429" s="41">
        <f t="shared" si="248"/>
        <v>88.27</v>
      </c>
      <c r="U429" s="41">
        <f t="shared" si="248"/>
        <v>88.27</v>
      </c>
      <c r="V429" s="41">
        <f t="shared" si="248"/>
        <v>88.27</v>
      </c>
      <c r="W429" s="41">
        <f t="shared" si="248"/>
        <v>88.27</v>
      </c>
      <c r="X429" s="41">
        <f t="shared" si="248"/>
        <v>88.27</v>
      </c>
      <c r="Y429" s="41">
        <f t="shared" si="248"/>
        <v>88.27</v>
      </c>
      <c r="Z429" s="41">
        <f t="shared" si="248"/>
        <v>88.27</v>
      </c>
      <c r="AA429" s="41">
        <f t="shared" si="248"/>
        <v>88.27</v>
      </c>
    </row>
    <row r="430" spans="1:27" ht="12.75" customHeight="1" collapsed="1" x14ac:dyDescent="0.2">
      <c r="A430" s="98" t="s">
        <v>2829</v>
      </c>
      <c r="B430" s="25" t="str">
        <f>"22"&amp;"."&amp;$B$801&amp;"."&amp;$B$802</f>
        <v>22.01.2024</v>
      </c>
      <c r="C430" s="88" t="s">
        <v>76</v>
      </c>
      <c r="D430" s="89">
        <f>ROUND(((D431+D432+D434+D433)/1000),5)</f>
        <v>1.6364000000000001</v>
      </c>
      <c r="E430" s="89">
        <f>ROUND(((E431+E432+E434+E433)/1000),5)</f>
        <v>1.53749</v>
      </c>
      <c r="F430" s="89">
        <f>ROUND(((F431+F432+F434+F433)/1000),5)</f>
        <v>1.49441</v>
      </c>
      <c r="G430" s="89">
        <f t="shared" ref="G430:AA430" si="249">ROUND(((G431+G432+G434+G433)/1000),5)</f>
        <v>1.48865</v>
      </c>
      <c r="H430" s="89">
        <f t="shared" si="249"/>
        <v>1.5239</v>
      </c>
      <c r="I430" s="89">
        <f t="shared" si="249"/>
        <v>1.63334</v>
      </c>
      <c r="J430" s="89">
        <f t="shared" si="249"/>
        <v>1.7856700000000001</v>
      </c>
      <c r="K430" s="89">
        <f t="shared" si="249"/>
        <v>2.1375500000000001</v>
      </c>
      <c r="L430" s="89">
        <f t="shared" si="249"/>
        <v>2.3768500000000001</v>
      </c>
      <c r="M430" s="89">
        <f t="shared" si="249"/>
        <v>2.4223300000000001</v>
      </c>
      <c r="N430" s="89">
        <f t="shared" si="249"/>
        <v>2.4363899999999998</v>
      </c>
      <c r="O430" s="89">
        <f t="shared" si="249"/>
        <v>2.4779800000000001</v>
      </c>
      <c r="P430" s="89">
        <f t="shared" si="249"/>
        <v>2.4657300000000002</v>
      </c>
      <c r="Q430" s="89">
        <f t="shared" si="249"/>
        <v>2.4661599999999999</v>
      </c>
      <c r="R430" s="89">
        <f t="shared" si="249"/>
        <v>2.4569700000000001</v>
      </c>
      <c r="S430" s="89">
        <f t="shared" si="249"/>
        <v>2.4291100000000001</v>
      </c>
      <c r="T430" s="89">
        <f t="shared" si="249"/>
        <v>2.46821</v>
      </c>
      <c r="U430" s="89">
        <f t="shared" si="249"/>
        <v>2.4986299999999999</v>
      </c>
      <c r="V430" s="89">
        <f t="shared" si="249"/>
        <v>2.5183900000000001</v>
      </c>
      <c r="W430" s="89">
        <f t="shared" si="249"/>
        <v>2.43472</v>
      </c>
      <c r="X430" s="89">
        <f t="shared" si="249"/>
        <v>2.3323999999999998</v>
      </c>
      <c r="Y430" s="89">
        <f t="shared" si="249"/>
        <v>2.1301000000000001</v>
      </c>
      <c r="Z430" s="89">
        <f t="shared" si="249"/>
        <v>1.8384199999999999</v>
      </c>
      <c r="AA430" s="89">
        <f t="shared" si="249"/>
        <v>1.7594799999999999</v>
      </c>
    </row>
    <row r="431" spans="1:27" ht="12.75" hidden="1" customHeight="1" outlineLevel="1" x14ac:dyDescent="0.2">
      <c r="A431" s="99" t="s">
        <v>2830</v>
      </c>
      <c r="B431" s="60" t="s">
        <v>238</v>
      </c>
      <c r="C431" s="40" t="s">
        <v>79</v>
      </c>
      <c r="D431" s="41">
        <v>1327.38</v>
      </c>
      <c r="E431" s="41">
        <v>1228.47</v>
      </c>
      <c r="F431" s="41">
        <v>1185.3900000000001</v>
      </c>
      <c r="G431" s="41">
        <v>1179.6300000000001</v>
      </c>
      <c r="H431" s="41">
        <v>1214.8800000000001</v>
      </c>
      <c r="I431" s="41">
        <v>1324.32</v>
      </c>
      <c r="J431" s="41">
        <v>1476.65</v>
      </c>
      <c r="K431" s="41">
        <v>1828.53</v>
      </c>
      <c r="L431" s="41">
        <v>2067.83</v>
      </c>
      <c r="M431" s="41">
        <v>2113.31</v>
      </c>
      <c r="N431" s="41">
        <v>2127.37</v>
      </c>
      <c r="O431" s="41">
        <v>2168.96</v>
      </c>
      <c r="P431" s="41">
        <v>2156.71</v>
      </c>
      <c r="Q431" s="41">
        <v>2157.14</v>
      </c>
      <c r="R431" s="41">
        <v>2147.9499999999998</v>
      </c>
      <c r="S431" s="41">
        <v>2120.09</v>
      </c>
      <c r="T431" s="41">
        <v>2159.19</v>
      </c>
      <c r="U431" s="41">
        <v>2189.61</v>
      </c>
      <c r="V431" s="41">
        <v>2209.37</v>
      </c>
      <c r="W431" s="41">
        <v>2125.6999999999998</v>
      </c>
      <c r="X431" s="41">
        <v>2023.38</v>
      </c>
      <c r="Y431" s="41">
        <v>1821.08</v>
      </c>
      <c r="Z431" s="41">
        <v>1529.4</v>
      </c>
      <c r="AA431" s="41">
        <v>1450.46</v>
      </c>
    </row>
    <row r="432" spans="1:27" ht="12.75" hidden="1" customHeight="1" outlineLevel="1" x14ac:dyDescent="0.2">
      <c r="A432" s="99" t="s">
        <v>2831</v>
      </c>
      <c r="B432" s="60" t="s">
        <v>90</v>
      </c>
      <c r="C432" s="40" t="s">
        <v>79</v>
      </c>
      <c r="D432" s="41">
        <f>$D$327</f>
        <v>217.03</v>
      </c>
      <c r="E432" s="41">
        <f t="shared" ref="E432:AA432" si="250">$D$327</f>
        <v>217.03</v>
      </c>
      <c r="F432" s="41">
        <f t="shared" si="250"/>
        <v>217.03</v>
      </c>
      <c r="G432" s="41">
        <f t="shared" si="250"/>
        <v>217.03</v>
      </c>
      <c r="H432" s="41">
        <f t="shared" si="250"/>
        <v>217.03</v>
      </c>
      <c r="I432" s="41">
        <f t="shared" si="250"/>
        <v>217.03</v>
      </c>
      <c r="J432" s="41">
        <f t="shared" si="250"/>
        <v>217.03</v>
      </c>
      <c r="K432" s="41">
        <f t="shared" si="250"/>
        <v>217.03</v>
      </c>
      <c r="L432" s="41">
        <f t="shared" si="250"/>
        <v>217.03</v>
      </c>
      <c r="M432" s="41">
        <f t="shared" si="250"/>
        <v>217.03</v>
      </c>
      <c r="N432" s="41">
        <f t="shared" si="250"/>
        <v>217.03</v>
      </c>
      <c r="O432" s="41">
        <f t="shared" si="250"/>
        <v>217.03</v>
      </c>
      <c r="P432" s="41">
        <f t="shared" si="250"/>
        <v>217.03</v>
      </c>
      <c r="Q432" s="41">
        <f t="shared" si="250"/>
        <v>217.03</v>
      </c>
      <c r="R432" s="41">
        <f t="shared" si="250"/>
        <v>217.03</v>
      </c>
      <c r="S432" s="41">
        <f t="shared" si="250"/>
        <v>217.03</v>
      </c>
      <c r="T432" s="41">
        <f t="shared" si="250"/>
        <v>217.03</v>
      </c>
      <c r="U432" s="41">
        <f t="shared" si="250"/>
        <v>217.03</v>
      </c>
      <c r="V432" s="41">
        <f t="shared" si="250"/>
        <v>217.03</v>
      </c>
      <c r="W432" s="41">
        <f t="shared" si="250"/>
        <v>217.03</v>
      </c>
      <c r="X432" s="41">
        <f t="shared" si="250"/>
        <v>217.03</v>
      </c>
      <c r="Y432" s="41">
        <f t="shared" si="250"/>
        <v>217.03</v>
      </c>
      <c r="Z432" s="41">
        <f t="shared" si="250"/>
        <v>217.03</v>
      </c>
      <c r="AA432" s="41">
        <f t="shared" si="250"/>
        <v>217.03</v>
      </c>
    </row>
    <row r="433" spans="1:27" ht="12.75" hidden="1" customHeight="1" outlineLevel="1" x14ac:dyDescent="0.2">
      <c r="A433" s="99" t="s">
        <v>2832</v>
      </c>
      <c r="B433" s="60" t="s">
        <v>83</v>
      </c>
      <c r="C433" s="40" t="s">
        <v>79</v>
      </c>
      <c r="D433" s="41">
        <v>3.72</v>
      </c>
      <c r="E433" s="41">
        <v>3.72</v>
      </c>
      <c r="F433" s="41">
        <v>3.72</v>
      </c>
      <c r="G433" s="41">
        <v>3.72</v>
      </c>
      <c r="H433" s="41">
        <v>3.72</v>
      </c>
      <c r="I433" s="41">
        <v>3.72</v>
      </c>
      <c r="J433" s="41">
        <v>3.72</v>
      </c>
      <c r="K433" s="41">
        <v>3.72</v>
      </c>
      <c r="L433" s="41">
        <v>3.72</v>
      </c>
      <c r="M433" s="41">
        <v>3.72</v>
      </c>
      <c r="N433" s="41">
        <v>3.72</v>
      </c>
      <c r="O433" s="41">
        <v>3.72</v>
      </c>
      <c r="P433" s="41">
        <v>3.72</v>
      </c>
      <c r="Q433" s="41">
        <v>3.72</v>
      </c>
      <c r="R433" s="41">
        <v>3.72</v>
      </c>
      <c r="S433" s="41">
        <v>3.72</v>
      </c>
      <c r="T433" s="41">
        <v>3.72</v>
      </c>
      <c r="U433" s="41">
        <v>3.72</v>
      </c>
      <c r="V433" s="41">
        <v>3.72</v>
      </c>
      <c r="W433" s="41">
        <v>3.72</v>
      </c>
      <c r="X433" s="41">
        <v>3.72</v>
      </c>
      <c r="Y433" s="41">
        <v>3.72</v>
      </c>
      <c r="Z433" s="41">
        <v>3.72</v>
      </c>
      <c r="AA433" s="41">
        <v>3.72</v>
      </c>
    </row>
    <row r="434" spans="1:27" ht="12.75" hidden="1" customHeight="1" outlineLevel="1" x14ac:dyDescent="0.2">
      <c r="A434" s="99" t="s">
        <v>2833</v>
      </c>
      <c r="B434" s="60" t="s">
        <v>81</v>
      </c>
      <c r="C434" s="40" t="s">
        <v>79</v>
      </c>
      <c r="D434" s="41">
        <f>$D$11</f>
        <v>88.27</v>
      </c>
      <c r="E434" s="41">
        <f t="shared" ref="E434:AA434" si="251">$D$11</f>
        <v>88.27</v>
      </c>
      <c r="F434" s="41">
        <f t="shared" si="251"/>
        <v>88.27</v>
      </c>
      <c r="G434" s="41">
        <f t="shared" si="251"/>
        <v>88.27</v>
      </c>
      <c r="H434" s="41">
        <f t="shared" si="251"/>
        <v>88.27</v>
      </c>
      <c r="I434" s="41">
        <f t="shared" si="251"/>
        <v>88.27</v>
      </c>
      <c r="J434" s="41">
        <f t="shared" si="251"/>
        <v>88.27</v>
      </c>
      <c r="K434" s="41">
        <f t="shared" si="251"/>
        <v>88.27</v>
      </c>
      <c r="L434" s="41">
        <f t="shared" si="251"/>
        <v>88.27</v>
      </c>
      <c r="M434" s="41">
        <f t="shared" si="251"/>
        <v>88.27</v>
      </c>
      <c r="N434" s="41">
        <f t="shared" si="251"/>
        <v>88.27</v>
      </c>
      <c r="O434" s="41">
        <f t="shared" si="251"/>
        <v>88.27</v>
      </c>
      <c r="P434" s="41">
        <f t="shared" si="251"/>
        <v>88.27</v>
      </c>
      <c r="Q434" s="41">
        <f t="shared" si="251"/>
        <v>88.27</v>
      </c>
      <c r="R434" s="41">
        <f t="shared" si="251"/>
        <v>88.27</v>
      </c>
      <c r="S434" s="41">
        <f t="shared" si="251"/>
        <v>88.27</v>
      </c>
      <c r="T434" s="41">
        <f t="shared" si="251"/>
        <v>88.27</v>
      </c>
      <c r="U434" s="41">
        <f t="shared" si="251"/>
        <v>88.27</v>
      </c>
      <c r="V434" s="41">
        <f t="shared" si="251"/>
        <v>88.27</v>
      </c>
      <c r="W434" s="41">
        <f t="shared" si="251"/>
        <v>88.27</v>
      </c>
      <c r="X434" s="41">
        <f t="shared" si="251"/>
        <v>88.27</v>
      </c>
      <c r="Y434" s="41">
        <f t="shared" si="251"/>
        <v>88.27</v>
      </c>
      <c r="Z434" s="41">
        <f t="shared" si="251"/>
        <v>88.27</v>
      </c>
      <c r="AA434" s="41">
        <f t="shared" si="251"/>
        <v>88.27</v>
      </c>
    </row>
    <row r="435" spans="1:27" ht="12.75" customHeight="1" collapsed="1" x14ac:dyDescent="0.2">
      <c r="A435" s="98" t="s">
        <v>2834</v>
      </c>
      <c r="B435" s="25" t="str">
        <f>"23"&amp;"."&amp;$B$801&amp;"."&amp;$B$802</f>
        <v>23.01.2024</v>
      </c>
      <c r="C435" s="88" t="s">
        <v>76</v>
      </c>
      <c r="D435" s="89">
        <f>ROUND(((D436+D437+D439+D438)/1000),5)</f>
        <v>1.53556</v>
      </c>
      <c r="E435" s="89">
        <f>ROUND(((E436+E437+E439+E438)/1000),5)</f>
        <v>1.48105</v>
      </c>
      <c r="F435" s="89">
        <f>ROUND(((F436+F437+F439+F438)/1000),5)</f>
        <v>1.4311700000000001</v>
      </c>
      <c r="G435" s="89">
        <f t="shared" ref="G435:AA435" si="252">ROUND(((G436+G437+G439+G438)/1000),5)</f>
        <v>1.42012</v>
      </c>
      <c r="H435" s="89">
        <f t="shared" si="252"/>
        <v>1.47224</v>
      </c>
      <c r="I435" s="89">
        <f t="shared" si="252"/>
        <v>1.5550900000000001</v>
      </c>
      <c r="J435" s="89">
        <f t="shared" si="252"/>
        <v>1.74943</v>
      </c>
      <c r="K435" s="89">
        <f t="shared" si="252"/>
        <v>2.0572300000000001</v>
      </c>
      <c r="L435" s="89">
        <f t="shared" si="252"/>
        <v>2.2536900000000002</v>
      </c>
      <c r="M435" s="89">
        <f t="shared" si="252"/>
        <v>2.3098000000000001</v>
      </c>
      <c r="N435" s="89">
        <f t="shared" si="252"/>
        <v>2.3128199999999999</v>
      </c>
      <c r="O435" s="89">
        <f t="shared" si="252"/>
        <v>2.3756400000000002</v>
      </c>
      <c r="P435" s="89">
        <f t="shared" si="252"/>
        <v>2.34477</v>
      </c>
      <c r="Q435" s="89">
        <f t="shared" si="252"/>
        <v>2.35873</v>
      </c>
      <c r="R435" s="89">
        <f t="shared" si="252"/>
        <v>2.3572099999999998</v>
      </c>
      <c r="S435" s="89">
        <f t="shared" si="252"/>
        <v>2.3102299999999998</v>
      </c>
      <c r="T435" s="89">
        <f t="shared" si="252"/>
        <v>2.3342999999999998</v>
      </c>
      <c r="U435" s="89">
        <f t="shared" si="252"/>
        <v>2.38672</v>
      </c>
      <c r="V435" s="89">
        <f t="shared" si="252"/>
        <v>2.3915199999999999</v>
      </c>
      <c r="W435" s="89">
        <f t="shared" si="252"/>
        <v>2.3311000000000002</v>
      </c>
      <c r="X435" s="89">
        <f t="shared" si="252"/>
        <v>2.1951999999999998</v>
      </c>
      <c r="Y435" s="89">
        <f t="shared" si="252"/>
        <v>2.0953499999999998</v>
      </c>
      <c r="Z435" s="89">
        <f t="shared" si="252"/>
        <v>1.8033600000000001</v>
      </c>
      <c r="AA435" s="89">
        <f t="shared" si="252"/>
        <v>1.6629400000000001</v>
      </c>
    </row>
    <row r="436" spans="1:27" ht="12.75" hidden="1" customHeight="1" outlineLevel="1" x14ac:dyDescent="0.2">
      <c r="A436" s="99" t="s">
        <v>2835</v>
      </c>
      <c r="B436" s="60" t="s">
        <v>238</v>
      </c>
      <c r="C436" s="40" t="s">
        <v>79</v>
      </c>
      <c r="D436" s="41">
        <v>1226.54</v>
      </c>
      <c r="E436" s="41">
        <v>1172.03</v>
      </c>
      <c r="F436" s="41">
        <v>1122.1500000000001</v>
      </c>
      <c r="G436" s="41">
        <v>1111.0999999999999</v>
      </c>
      <c r="H436" s="41">
        <v>1163.22</v>
      </c>
      <c r="I436" s="41">
        <v>1246.07</v>
      </c>
      <c r="J436" s="41">
        <v>1440.41</v>
      </c>
      <c r="K436" s="41">
        <v>1748.21</v>
      </c>
      <c r="L436" s="41">
        <v>1944.67</v>
      </c>
      <c r="M436" s="41">
        <v>2000.78</v>
      </c>
      <c r="N436" s="41">
        <v>2003.8</v>
      </c>
      <c r="O436" s="41">
        <v>2066.62</v>
      </c>
      <c r="P436" s="41">
        <v>2035.75</v>
      </c>
      <c r="Q436" s="41">
        <v>2049.71</v>
      </c>
      <c r="R436" s="41">
        <v>2048.19</v>
      </c>
      <c r="S436" s="41">
        <v>2001.21</v>
      </c>
      <c r="T436" s="41">
        <v>2025.28</v>
      </c>
      <c r="U436" s="41">
        <v>2077.6999999999998</v>
      </c>
      <c r="V436" s="41">
        <v>2082.5</v>
      </c>
      <c r="W436" s="41">
        <v>2022.08</v>
      </c>
      <c r="X436" s="41">
        <v>1886.18</v>
      </c>
      <c r="Y436" s="41">
        <v>1786.33</v>
      </c>
      <c r="Z436" s="41">
        <v>1494.34</v>
      </c>
      <c r="AA436" s="41">
        <v>1353.92</v>
      </c>
    </row>
    <row r="437" spans="1:27" ht="12.75" hidden="1" customHeight="1" outlineLevel="1" x14ac:dyDescent="0.2">
      <c r="A437" s="99" t="s">
        <v>2836</v>
      </c>
      <c r="B437" s="60" t="s">
        <v>90</v>
      </c>
      <c r="C437" s="40" t="s">
        <v>79</v>
      </c>
      <c r="D437" s="41">
        <f>$D$327</f>
        <v>217.03</v>
      </c>
      <c r="E437" s="41">
        <f t="shared" ref="E437:AA437" si="253">$D$327</f>
        <v>217.03</v>
      </c>
      <c r="F437" s="41">
        <f t="shared" si="253"/>
        <v>217.03</v>
      </c>
      <c r="G437" s="41">
        <f t="shared" si="253"/>
        <v>217.03</v>
      </c>
      <c r="H437" s="41">
        <f t="shared" si="253"/>
        <v>217.03</v>
      </c>
      <c r="I437" s="41">
        <f t="shared" si="253"/>
        <v>217.03</v>
      </c>
      <c r="J437" s="41">
        <f t="shared" si="253"/>
        <v>217.03</v>
      </c>
      <c r="K437" s="41">
        <f t="shared" si="253"/>
        <v>217.03</v>
      </c>
      <c r="L437" s="41">
        <f t="shared" si="253"/>
        <v>217.03</v>
      </c>
      <c r="M437" s="41">
        <f t="shared" si="253"/>
        <v>217.03</v>
      </c>
      <c r="N437" s="41">
        <f t="shared" si="253"/>
        <v>217.03</v>
      </c>
      <c r="O437" s="41">
        <f t="shared" si="253"/>
        <v>217.03</v>
      </c>
      <c r="P437" s="41">
        <f t="shared" si="253"/>
        <v>217.03</v>
      </c>
      <c r="Q437" s="41">
        <f t="shared" si="253"/>
        <v>217.03</v>
      </c>
      <c r="R437" s="41">
        <f t="shared" si="253"/>
        <v>217.03</v>
      </c>
      <c r="S437" s="41">
        <f t="shared" si="253"/>
        <v>217.03</v>
      </c>
      <c r="T437" s="41">
        <f t="shared" si="253"/>
        <v>217.03</v>
      </c>
      <c r="U437" s="41">
        <f t="shared" si="253"/>
        <v>217.03</v>
      </c>
      <c r="V437" s="41">
        <f t="shared" si="253"/>
        <v>217.03</v>
      </c>
      <c r="W437" s="41">
        <f t="shared" si="253"/>
        <v>217.03</v>
      </c>
      <c r="X437" s="41">
        <f t="shared" si="253"/>
        <v>217.03</v>
      </c>
      <c r="Y437" s="41">
        <f t="shared" si="253"/>
        <v>217.03</v>
      </c>
      <c r="Z437" s="41">
        <f t="shared" si="253"/>
        <v>217.03</v>
      </c>
      <c r="AA437" s="41">
        <f t="shared" si="253"/>
        <v>217.03</v>
      </c>
    </row>
    <row r="438" spans="1:27" ht="12.75" hidden="1" customHeight="1" outlineLevel="1" x14ac:dyDescent="0.2">
      <c r="A438" s="99" t="s">
        <v>2837</v>
      </c>
      <c r="B438" s="60" t="s">
        <v>83</v>
      </c>
      <c r="C438" s="40" t="s">
        <v>79</v>
      </c>
      <c r="D438" s="41">
        <v>3.72</v>
      </c>
      <c r="E438" s="41">
        <v>3.72</v>
      </c>
      <c r="F438" s="41">
        <v>3.72</v>
      </c>
      <c r="G438" s="41">
        <v>3.72</v>
      </c>
      <c r="H438" s="41">
        <v>3.72</v>
      </c>
      <c r="I438" s="41">
        <v>3.72</v>
      </c>
      <c r="J438" s="41">
        <v>3.72</v>
      </c>
      <c r="K438" s="41">
        <v>3.72</v>
      </c>
      <c r="L438" s="41">
        <v>3.72</v>
      </c>
      <c r="M438" s="41">
        <v>3.72</v>
      </c>
      <c r="N438" s="41">
        <v>3.72</v>
      </c>
      <c r="O438" s="41">
        <v>3.72</v>
      </c>
      <c r="P438" s="41">
        <v>3.72</v>
      </c>
      <c r="Q438" s="41">
        <v>3.72</v>
      </c>
      <c r="R438" s="41">
        <v>3.72</v>
      </c>
      <c r="S438" s="41">
        <v>3.72</v>
      </c>
      <c r="T438" s="41">
        <v>3.72</v>
      </c>
      <c r="U438" s="41">
        <v>3.72</v>
      </c>
      <c r="V438" s="41">
        <v>3.72</v>
      </c>
      <c r="W438" s="41">
        <v>3.72</v>
      </c>
      <c r="X438" s="41">
        <v>3.72</v>
      </c>
      <c r="Y438" s="41">
        <v>3.72</v>
      </c>
      <c r="Z438" s="41">
        <v>3.72</v>
      </c>
      <c r="AA438" s="41">
        <v>3.72</v>
      </c>
    </row>
    <row r="439" spans="1:27" ht="12.75" hidden="1" customHeight="1" outlineLevel="1" x14ac:dyDescent="0.2">
      <c r="A439" s="99" t="s">
        <v>2838</v>
      </c>
      <c r="B439" s="60" t="s">
        <v>81</v>
      </c>
      <c r="C439" s="40" t="s">
        <v>79</v>
      </c>
      <c r="D439" s="41">
        <f>$D$11</f>
        <v>88.27</v>
      </c>
      <c r="E439" s="41">
        <f t="shared" ref="E439:AA439" si="254">$D$11</f>
        <v>88.27</v>
      </c>
      <c r="F439" s="41">
        <f t="shared" si="254"/>
        <v>88.27</v>
      </c>
      <c r="G439" s="41">
        <f t="shared" si="254"/>
        <v>88.27</v>
      </c>
      <c r="H439" s="41">
        <f t="shared" si="254"/>
        <v>88.27</v>
      </c>
      <c r="I439" s="41">
        <f t="shared" si="254"/>
        <v>88.27</v>
      </c>
      <c r="J439" s="41">
        <f t="shared" si="254"/>
        <v>88.27</v>
      </c>
      <c r="K439" s="41">
        <f t="shared" si="254"/>
        <v>88.27</v>
      </c>
      <c r="L439" s="41">
        <f t="shared" si="254"/>
        <v>88.27</v>
      </c>
      <c r="M439" s="41">
        <f t="shared" si="254"/>
        <v>88.27</v>
      </c>
      <c r="N439" s="41">
        <f t="shared" si="254"/>
        <v>88.27</v>
      </c>
      <c r="O439" s="41">
        <f t="shared" si="254"/>
        <v>88.27</v>
      </c>
      <c r="P439" s="41">
        <f t="shared" si="254"/>
        <v>88.27</v>
      </c>
      <c r="Q439" s="41">
        <f t="shared" si="254"/>
        <v>88.27</v>
      </c>
      <c r="R439" s="41">
        <f t="shared" si="254"/>
        <v>88.27</v>
      </c>
      <c r="S439" s="41">
        <f t="shared" si="254"/>
        <v>88.27</v>
      </c>
      <c r="T439" s="41">
        <f t="shared" si="254"/>
        <v>88.27</v>
      </c>
      <c r="U439" s="41">
        <f t="shared" si="254"/>
        <v>88.27</v>
      </c>
      <c r="V439" s="41">
        <f t="shared" si="254"/>
        <v>88.27</v>
      </c>
      <c r="W439" s="41">
        <f t="shared" si="254"/>
        <v>88.27</v>
      </c>
      <c r="X439" s="41">
        <f t="shared" si="254"/>
        <v>88.27</v>
      </c>
      <c r="Y439" s="41">
        <f t="shared" si="254"/>
        <v>88.27</v>
      </c>
      <c r="Z439" s="41">
        <f t="shared" si="254"/>
        <v>88.27</v>
      </c>
      <c r="AA439" s="41">
        <f t="shared" si="254"/>
        <v>88.27</v>
      </c>
    </row>
    <row r="440" spans="1:27" ht="12.75" customHeight="1" collapsed="1" x14ac:dyDescent="0.2">
      <c r="A440" s="98" t="s">
        <v>2839</v>
      </c>
      <c r="B440" s="25" t="str">
        <f>"24"&amp;"."&amp;$B$801&amp;"."&amp;$B$802</f>
        <v>24.01.2024</v>
      </c>
      <c r="C440" s="88" t="s">
        <v>76</v>
      </c>
      <c r="D440" s="89">
        <f>ROUND(((D441+D442+D444+D443)/1000),5)</f>
        <v>1.5770900000000001</v>
      </c>
      <c r="E440" s="89">
        <f>ROUND(((E441+E442+E444+E443)/1000),5)</f>
        <v>1.5024599999999999</v>
      </c>
      <c r="F440" s="89">
        <f>ROUND(((F441+F442+F444+F443)/1000),5)</f>
        <v>1.47374</v>
      </c>
      <c r="G440" s="89">
        <f t="shared" ref="G440:AA440" si="255">ROUND(((G441+G442+G444+G443)/1000),5)</f>
        <v>1.4799599999999999</v>
      </c>
      <c r="H440" s="89">
        <f t="shared" si="255"/>
        <v>1.52488</v>
      </c>
      <c r="I440" s="89">
        <f t="shared" si="255"/>
        <v>1.59097</v>
      </c>
      <c r="J440" s="89">
        <f t="shared" si="255"/>
        <v>1.82036</v>
      </c>
      <c r="K440" s="89">
        <f t="shared" si="255"/>
        <v>2.1988500000000002</v>
      </c>
      <c r="L440" s="89">
        <f t="shared" si="255"/>
        <v>2.39398</v>
      </c>
      <c r="M440" s="89">
        <f t="shared" si="255"/>
        <v>2.4317899999999999</v>
      </c>
      <c r="N440" s="89">
        <f t="shared" si="255"/>
        <v>2.4383300000000001</v>
      </c>
      <c r="O440" s="89">
        <f t="shared" si="255"/>
        <v>2.48264</v>
      </c>
      <c r="P440" s="89">
        <f t="shared" si="255"/>
        <v>2.4545599999999999</v>
      </c>
      <c r="Q440" s="89">
        <f t="shared" si="255"/>
        <v>2.4575800000000001</v>
      </c>
      <c r="R440" s="89">
        <f t="shared" si="255"/>
        <v>2.45079</v>
      </c>
      <c r="S440" s="89">
        <f t="shared" si="255"/>
        <v>2.4135800000000001</v>
      </c>
      <c r="T440" s="89">
        <f t="shared" si="255"/>
        <v>2.43655</v>
      </c>
      <c r="U440" s="89">
        <f t="shared" si="255"/>
        <v>2.4350900000000002</v>
      </c>
      <c r="V440" s="89">
        <f t="shared" si="255"/>
        <v>2.43689</v>
      </c>
      <c r="W440" s="89">
        <f t="shared" si="255"/>
        <v>2.3835999999999999</v>
      </c>
      <c r="X440" s="89">
        <f t="shared" si="255"/>
        <v>2.3534799999999998</v>
      </c>
      <c r="Y440" s="89">
        <f t="shared" si="255"/>
        <v>2.12656</v>
      </c>
      <c r="Z440" s="89">
        <f t="shared" si="255"/>
        <v>1.8253999999999999</v>
      </c>
      <c r="AA440" s="89">
        <f t="shared" si="255"/>
        <v>1.74804</v>
      </c>
    </row>
    <row r="441" spans="1:27" ht="12.75" hidden="1" customHeight="1" outlineLevel="1" x14ac:dyDescent="0.2">
      <c r="A441" s="99" t="s">
        <v>2840</v>
      </c>
      <c r="B441" s="60" t="s">
        <v>238</v>
      </c>
      <c r="C441" s="40" t="s">
        <v>79</v>
      </c>
      <c r="D441" s="41">
        <v>1268.07</v>
      </c>
      <c r="E441" s="41">
        <v>1193.44</v>
      </c>
      <c r="F441" s="41">
        <v>1164.72</v>
      </c>
      <c r="G441" s="41">
        <v>1170.94</v>
      </c>
      <c r="H441" s="41">
        <v>1215.8599999999999</v>
      </c>
      <c r="I441" s="41">
        <v>1281.95</v>
      </c>
      <c r="J441" s="41">
        <v>1511.34</v>
      </c>
      <c r="K441" s="41">
        <v>1889.83</v>
      </c>
      <c r="L441" s="41">
        <v>2084.96</v>
      </c>
      <c r="M441" s="41">
        <v>2122.77</v>
      </c>
      <c r="N441" s="41">
        <v>2129.31</v>
      </c>
      <c r="O441" s="41">
        <v>2173.62</v>
      </c>
      <c r="P441" s="41">
        <v>2145.54</v>
      </c>
      <c r="Q441" s="41">
        <v>2148.56</v>
      </c>
      <c r="R441" s="41">
        <v>2141.77</v>
      </c>
      <c r="S441" s="41">
        <v>2104.56</v>
      </c>
      <c r="T441" s="41">
        <v>2127.5300000000002</v>
      </c>
      <c r="U441" s="41">
        <v>2126.0700000000002</v>
      </c>
      <c r="V441" s="41">
        <v>2127.87</v>
      </c>
      <c r="W441" s="41">
        <v>2074.58</v>
      </c>
      <c r="X441" s="41">
        <v>2044.46</v>
      </c>
      <c r="Y441" s="41">
        <v>1817.54</v>
      </c>
      <c r="Z441" s="41">
        <v>1516.38</v>
      </c>
      <c r="AA441" s="41">
        <v>1439.02</v>
      </c>
    </row>
    <row r="442" spans="1:27" ht="12.75" hidden="1" customHeight="1" outlineLevel="1" x14ac:dyDescent="0.2">
      <c r="A442" s="99" t="s">
        <v>2841</v>
      </c>
      <c r="B442" s="60" t="s">
        <v>90</v>
      </c>
      <c r="C442" s="40" t="s">
        <v>79</v>
      </c>
      <c r="D442" s="41">
        <f>$D$327</f>
        <v>217.03</v>
      </c>
      <c r="E442" s="41">
        <f t="shared" ref="E442:AA442" si="256">$D$327</f>
        <v>217.03</v>
      </c>
      <c r="F442" s="41">
        <f t="shared" si="256"/>
        <v>217.03</v>
      </c>
      <c r="G442" s="41">
        <f t="shared" si="256"/>
        <v>217.03</v>
      </c>
      <c r="H442" s="41">
        <f t="shared" si="256"/>
        <v>217.03</v>
      </c>
      <c r="I442" s="41">
        <f t="shared" si="256"/>
        <v>217.03</v>
      </c>
      <c r="J442" s="41">
        <f t="shared" si="256"/>
        <v>217.03</v>
      </c>
      <c r="K442" s="41">
        <f t="shared" si="256"/>
        <v>217.03</v>
      </c>
      <c r="L442" s="41">
        <f t="shared" si="256"/>
        <v>217.03</v>
      </c>
      <c r="M442" s="41">
        <f t="shared" si="256"/>
        <v>217.03</v>
      </c>
      <c r="N442" s="41">
        <f t="shared" si="256"/>
        <v>217.03</v>
      </c>
      <c r="O442" s="41">
        <f t="shared" si="256"/>
        <v>217.03</v>
      </c>
      <c r="P442" s="41">
        <f t="shared" si="256"/>
        <v>217.03</v>
      </c>
      <c r="Q442" s="41">
        <f t="shared" si="256"/>
        <v>217.03</v>
      </c>
      <c r="R442" s="41">
        <f t="shared" si="256"/>
        <v>217.03</v>
      </c>
      <c r="S442" s="41">
        <f t="shared" si="256"/>
        <v>217.03</v>
      </c>
      <c r="T442" s="41">
        <f t="shared" si="256"/>
        <v>217.03</v>
      </c>
      <c r="U442" s="41">
        <f t="shared" si="256"/>
        <v>217.03</v>
      </c>
      <c r="V442" s="41">
        <f t="shared" si="256"/>
        <v>217.03</v>
      </c>
      <c r="W442" s="41">
        <f t="shared" si="256"/>
        <v>217.03</v>
      </c>
      <c r="X442" s="41">
        <f t="shared" si="256"/>
        <v>217.03</v>
      </c>
      <c r="Y442" s="41">
        <f t="shared" si="256"/>
        <v>217.03</v>
      </c>
      <c r="Z442" s="41">
        <f t="shared" si="256"/>
        <v>217.03</v>
      </c>
      <c r="AA442" s="41">
        <f t="shared" si="256"/>
        <v>217.03</v>
      </c>
    </row>
    <row r="443" spans="1:27" ht="12.75" hidden="1" customHeight="1" outlineLevel="1" x14ac:dyDescent="0.2">
      <c r="A443" s="99" t="s">
        <v>2842</v>
      </c>
      <c r="B443" s="60" t="s">
        <v>83</v>
      </c>
      <c r="C443" s="40" t="s">
        <v>79</v>
      </c>
      <c r="D443" s="41">
        <v>3.72</v>
      </c>
      <c r="E443" s="41">
        <v>3.72</v>
      </c>
      <c r="F443" s="41">
        <v>3.72</v>
      </c>
      <c r="G443" s="41">
        <v>3.72</v>
      </c>
      <c r="H443" s="41">
        <v>3.72</v>
      </c>
      <c r="I443" s="41">
        <v>3.72</v>
      </c>
      <c r="J443" s="41">
        <v>3.72</v>
      </c>
      <c r="K443" s="41">
        <v>3.72</v>
      </c>
      <c r="L443" s="41">
        <v>3.72</v>
      </c>
      <c r="M443" s="41">
        <v>3.72</v>
      </c>
      <c r="N443" s="41">
        <v>3.72</v>
      </c>
      <c r="O443" s="41">
        <v>3.72</v>
      </c>
      <c r="P443" s="41">
        <v>3.72</v>
      </c>
      <c r="Q443" s="41">
        <v>3.72</v>
      </c>
      <c r="R443" s="41">
        <v>3.72</v>
      </c>
      <c r="S443" s="41">
        <v>3.72</v>
      </c>
      <c r="T443" s="41">
        <v>3.72</v>
      </c>
      <c r="U443" s="41">
        <v>3.72</v>
      </c>
      <c r="V443" s="41">
        <v>3.72</v>
      </c>
      <c r="W443" s="41">
        <v>3.72</v>
      </c>
      <c r="X443" s="41">
        <v>3.72</v>
      </c>
      <c r="Y443" s="41">
        <v>3.72</v>
      </c>
      <c r="Z443" s="41">
        <v>3.72</v>
      </c>
      <c r="AA443" s="41">
        <v>3.72</v>
      </c>
    </row>
    <row r="444" spans="1:27" ht="12.75" hidden="1" customHeight="1" outlineLevel="1" x14ac:dyDescent="0.2">
      <c r="A444" s="99" t="s">
        <v>2843</v>
      </c>
      <c r="B444" s="60" t="s">
        <v>81</v>
      </c>
      <c r="C444" s="40" t="s">
        <v>79</v>
      </c>
      <c r="D444" s="41">
        <f>$D$11</f>
        <v>88.27</v>
      </c>
      <c r="E444" s="41">
        <f t="shared" ref="E444:AA444" si="257">$D$11</f>
        <v>88.27</v>
      </c>
      <c r="F444" s="41">
        <f t="shared" si="257"/>
        <v>88.27</v>
      </c>
      <c r="G444" s="41">
        <f t="shared" si="257"/>
        <v>88.27</v>
      </c>
      <c r="H444" s="41">
        <f t="shared" si="257"/>
        <v>88.27</v>
      </c>
      <c r="I444" s="41">
        <f t="shared" si="257"/>
        <v>88.27</v>
      </c>
      <c r="J444" s="41">
        <f t="shared" si="257"/>
        <v>88.27</v>
      </c>
      <c r="K444" s="41">
        <f t="shared" si="257"/>
        <v>88.27</v>
      </c>
      <c r="L444" s="41">
        <f t="shared" si="257"/>
        <v>88.27</v>
      </c>
      <c r="M444" s="41">
        <f t="shared" si="257"/>
        <v>88.27</v>
      </c>
      <c r="N444" s="41">
        <f t="shared" si="257"/>
        <v>88.27</v>
      </c>
      <c r="O444" s="41">
        <f t="shared" si="257"/>
        <v>88.27</v>
      </c>
      <c r="P444" s="41">
        <f t="shared" si="257"/>
        <v>88.27</v>
      </c>
      <c r="Q444" s="41">
        <f t="shared" si="257"/>
        <v>88.27</v>
      </c>
      <c r="R444" s="41">
        <f t="shared" si="257"/>
        <v>88.27</v>
      </c>
      <c r="S444" s="41">
        <f t="shared" si="257"/>
        <v>88.27</v>
      </c>
      <c r="T444" s="41">
        <f t="shared" si="257"/>
        <v>88.27</v>
      </c>
      <c r="U444" s="41">
        <f t="shared" si="257"/>
        <v>88.27</v>
      </c>
      <c r="V444" s="41">
        <f t="shared" si="257"/>
        <v>88.27</v>
      </c>
      <c r="W444" s="41">
        <f t="shared" si="257"/>
        <v>88.27</v>
      </c>
      <c r="X444" s="41">
        <f t="shared" si="257"/>
        <v>88.27</v>
      </c>
      <c r="Y444" s="41">
        <f t="shared" si="257"/>
        <v>88.27</v>
      </c>
      <c r="Z444" s="41">
        <f t="shared" si="257"/>
        <v>88.27</v>
      </c>
      <c r="AA444" s="41">
        <f t="shared" si="257"/>
        <v>88.27</v>
      </c>
    </row>
    <row r="445" spans="1:27" collapsed="1" x14ac:dyDescent="0.2">
      <c r="A445" s="98" t="s">
        <v>2844</v>
      </c>
      <c r="B445" s="25" t="str">
        <f>"25"&amp;"."&amp;$B$801&amp;"."&amp;$B$802</f>
        <v>25.01.2024</v>
      </c>
      <c r="C445" s="88" t="s">
        <v>76</v>
      </c>
      <c r="D445" s="89">
        <f>ROUND(((D446+D447+D449+D448)/1000),5)</f>
        <v>1.6015999999999999</v>
      </c>
      <c r="E445" s="89">
        <f>ROUND(((E446+E447+E449+E448)/1000),5)</f>
        <v>1.5363899999999999</v>
      </c>
      <c r="F445" s="89">
        <f>ROUND(((F446+F447+F449+F448)/1000),5)</f>
        <v>1.49868</v>
      </c>
      <c r="G445" s="89">
        <f t="shared" ref="G445:AA445" si="258">ROUND(((G446+G447+G449+G448)/1000),5)</f>
        <v>1.50081</v>
      </c>
      <c r="H445" s="89">
        <f t="shared" si="258"/>
        <v>1.5397799999999999</v>
      </c>
      <c r="I445" s="89">
        <f t="shared" si="258"/>
        <v>1.6644000000000001</v>
      </c>
      <c r="J445" s="89">
        <f t="shared" si="258"/>
        <v>1.8832800000000001</v>
      </c>
      <c r="K445" s="89">
        <f t="shared" si="258"/>
        <v>2.1678500000000001</v>
      </c>
      <c r="L445" s="89">
        <f t="shared" si="258"/>
        <v>2.3661799999999999</v>
      </c>
      <c r="M445" s="89">
        <f t="shared" si="258"/>
        <v>2.4182399999999999</v>
      </c>
      <c r="N445" s="89">
        <f t="shared" si="258"/>
        <v>2.4352999999999998</v>
      </c>
      <c r="O445" s="89">
        <f t="shared" si="258"/>
        <v>2.4645899999999998</v>
      </c>
      <c r="P445" s="89">
        <f t="shared" si="258"/>
        <v>2.4415800000000001</v>
      </c>
      <c r="Q445" s="89">
        <f t="shared" si="258"/>
        <v>2.4575900000000002</v>
      </c>
      <c r="R445" s="89">
        <f t="shared" si="258"/>
        <v>2.4418799999999998</v>
      </c>
      <c r="S445" s="89">
        <f t="shared" si="258"/>
        <v>2.3970400000000001</v>
      </c>
      <c r="T445" s="89">
        <f t="shared" si="258"/>
        <v>2.43974</v>
      </c>
      <c r="U445" s="89">
        <f t="shared" si="258"/>
        <v>2.4492799999999999</v>
      </c>
      <c r="V445" s="89">
        <f t="shared" si="258"/>
        <v>2.46408</v>
      </c>
      <c r="W445" s="89">
        <f t="shared" si="258"/>
        <v>2.4166400000000001</v>
      </c>
      <c r="X445" s="89">
        <f t="shared" si="258"/>
        <v>2.2648799999999998</v>
      </c>
      <c r="Y445" s="89">
        <f t="shared" si="258"/>
        <v>2.0979000000000001</v>
      </c>
      <c r="Z445" s="89">
        <f t="shared" si="258"/>
        <v>1.8331200000000001</v>
      </c>
      <c r="AA445" s="89">
        <f t="shared" si="258"/>
        <v>1.7241599999999999</v>
      </c>
    </row>
    <row r="446" spans="1:27" ht="12.75" hidden="1" customHeight="1" outlineLevel="1" x14ac:dyDescent="0.2">
      <c r="A446" s="99" t="s">
        <v>2845</v>
      </c>
      <c r="B446" s="60" t="s">
        <v>238</v>
      </c>
      <c r="C446" s="40" t="s">
        <v>79</v>
      </c>
      <c r="D446" s="41">
        <v>1292.58</v>
      </c>
      <c r="E446" s="41">
        <v>1227.3699999999999</v>
      </c>
      <c r="F446" s="41">
        <v>1189.6600000000001</v>
      </c>
      <c r="G446" s="41">
        <v>1191.79</v>
      </c>
      <c r="H446" s="41">
        <v>1230.76</v>
      </c>
      <c r="I446" s="41">
        <v>1355.38</v>
      </c>
      <c r="J446" s="41">
        <v>1574.26</v>
      </c>
      <c r="K446" s="41">
        <v>1858.83</v>
      </c>
      <c r="L446" s="41">
        <v>2057.16</v>
      </c>
      <c r="M446" s="41">
        <v>2109.2199999999998</v>
      </c>
      <c r="N446" s="41">
        <v>2126.2800000000002</v>
      </c>
      <c r="O446" s="41">
        <v>2155.5700000000002</v>
      </c>
      <c r="P446" s="41">
        <v>2132.56</v>
      </c>
      <c r="Q446" s="41">
        <v>2148.5700000000002</v>
      </c>
      <c r="R446" s="41">
        <v>2132.86</v>
      </c>
      <c r="S446" s="41">
        <v>2088.02</v>
      </c>
      <c r="T446" s="41">
        <v>2130.7199999999998</v>
      </c>
      <c r="U446" s="41">
        <v>2140.2600000000002</v>
      </c>
      <c r="V446" s="41">
        <v>2155.06</v>
      </c>
      <c r="W446" s="41">
        <v>2107.62</v>
      </c>
      <c r="X446" s="41">
        <v>1955.86</v>
      </c>
      <c r="Y446" s="41">
        <v>1788.88</v>
      </c>
      <c r="Z446" s="41">
        <v>1524.1</v>
      </c>
      <c r="AA446" s="41">
        <v>1415.14</v>
      </c>
    </row>
    <row r="447" spans="1:27" ht="12.75" hidden="1" customHeight="1" outlineLevel="1" x14ac:dyDescent="0.2">
      <c r="A447" s="99" t="s">
        <v>2846</v>
      </c>
      <c r="B447" s="60" t="s">
        <v>90</v>
      </c>
      <c r="C447" s="40" t="s">
        <v>79</v>
      </c>
      <c r="D447" s="41">
        <f>$D$327</f>
        <v>217.03</v>
      </c>
      <c r="E447" s="41">
        <f t="shared" ref="E447:AA447" si="259">$D$327</f>
        <v>217.03</v>
      </c>
      <c r="F447" s="41">
        <f t="shared" si="259"/>
        <v>217.03</v>
      </c>
      <c r="G447" s="41">
        <f t="shared" si="259"/>
        <v>217.03</v>
      </c>
      <c r="H447" s="41">
        <f t="shared" si="259"/>
        <v>217.03</v>
      </c>
      <c r="I447" s="41">
        <f t="shared" si="259"/>
        <v>217.03</v>
      </c>
      <c r="J447" s="41">
        <f t="shared" si="259"/>
        <v>217.03</v>
      </c>
      <c r="K447" s="41">
        <f t="shared" si="259"/>
        <v>217.03</v>
      </c>
      <c r="L447" s="41">
        <f t="shared" si="259"/>
        <v>217.03</v>
      </c>
      <c r="M447" s="41">
        <f t="shared" si="259"/>
        <v>217.03</v>
      </c>
      <c r="N447" s="41">
        <f t="shared" si="259"/>
        <v>217.03</v>
      </c>
      <c r="O447" s="41">
        <f t="shared" si="259"/>
        <v>217.03</v>
      </c>
      <c r="P447" s="41">
        <f t="shared" si="259"/>
        <v>217.03</v>
      </c>
      <c r="Q447" s="41">
        <f t="shared" si="259"/>
        <v>217.03</v>
      </c>
      <c r="R447" s="41">
        <f t="shared" si="259"/>
        <v>217.03</v>
      </c>
      <c r="S447" s="41">
        <f t="shared" si="259"/>
        <v>217.03</v>
      </c>
      <c r="T447" s="41">
        <f t="shared" si="259"/>
        <v>217.03</v>
      </c>
      <c r="U447" s="41">
        <f t="shared" si="259"/>
        <v>217.03</v>
      </c>
      <c r="V447" s="41">
        <f t="shared" si="259"/>
        <v>217.03</v>
      </c>
      <c r="W447" s="41">
        <f t="shared" si="259"/>
        <v>217.03</v>
      </c>
      <c r="X447" s="41">
        <f t="shared" si="259"/>
        <v>217.03</v>
      </c>
      <c r="Y447" s="41">
        <f t="shared" si="259"/>
        <v>217.03</v>
      </c>
      <c r="Z447" s="41">
        <f t="shared" si="259"/>
        <v>217.03</v>
      </c>
      <c r="AA447" s="41">
        <f t="shared" si="259"/>
        <v>217.03</v>
      </c>
    </row>
    <row r="448" spans="1:27" ht="12.75" hidden="1" customHeight="1" outlineLevel="1" x14ac:dyDescent="0.2">
      <c r="A448" s="99" t="s">
        <v>2847</v>
      </c>
      <c r="B448" s="60" t="s">
        <v>83</v>
      </c>
      <c r="C448" s="40" t="s">
        <v>79</v>
      </c>
      <c r="D448" s="41">
        <v>3.72</v>
      </c>
      <c r="E448" s="41">
        <v>3.72</v>
      </c>
      <c r="F448" s="41">
        <v>3.72</v>
      </c>
      <c r="G448" s="41">
        <v>3.72</v>
      </c>
      <c r="H448" s="41">
        <v>3.72</v>
      </c>
      <c r="I448" s="41">
        <v>3.72</v>
      </c>
      <c r="J448" s="41">
        <v>3.72</v>
      </c>
      <c r="K448" s="41">
        <v>3.72</v>
      </c>
      <c r="L448" s="41">
        <v>3.72</v>
      </c>
      <c r="M448" s="41">
        <v>3.72</v>
      </c>
      <c r="N448" s="41">
        <v>3.72</v>
      </c>
      <c r="O448" s="41">
        <v>3.72</v>
      </c>
      <c r="P448" s="41">
        <v>3.72</v>
      </c>
      <c r="Q448" s="41">
        <v>3.72</v>
      </c>
      <c r="R448" s="41">
        <v>3.72</v>
      </c>
      <c r="S448" s="41">
        <v>3.72</v>
      </c>
      <c r="T448" s="41">
        <v>3.72</v>
      </c>
      <c r="U448" s="41">
        <v>3.72</v>
      </c>
      <c r="V448" s="41">
        <v>3.72</v>
      </c>
      <c r="W448" s="41">
        <v>3.72</v>
      </c>
      <c r="X448" s="41">
        <v>3.72</v>
      </c>
      <c r="Y448" s="41">
        <v>3.72</v>
      </c>
      <c r="Z448" s="41">
        <v>3.72</v>
      </c>
      <c r="AA448" s="41">
        <v>3.72</v>
      </c>
    </row>
    <row r="449" spans="1:27" ht="12.75" hidden="1" customHeight="1" outlineLevel="1" x14ac:dyDescent="0.2">
      <c r="A449" s="99" t="s">
        <v>2848</v>
      </c>
      <c r="B449" s="60" t="s">
        <v>81</v>
      </c>
      <c r="C449" s="40" t="s">
        <v>79</v>
      </c>
      <c r="D449" s="41">
        <f>$D$11</f>
        <v>88.27</v>
      </c>
      <c r="E449" s="41">
        <f t="shared" ref="E449:AA449" si="260">$D$11</f>
        <v>88.27</v>
      </c>
      <c r="F449" s="41">
        <f t="shared" si="260"/>
        <v>88.27</v>
      </c>
      <c r="G449" s="41">
        <f t="shared" si="260"/>
        <v>88.27</v>
      </c>
      <c r="H449" s="41">
        <f t="shared" si="260"/>
        <v>88.27</v>
      </c>
      <c r="I449" s="41">
        <f t="shared" si="260"/>
        <v>88.27</v>
      </c>
      <c r="J449" s="41">
        <f t="shared" si="260"/>
        <v>88.27</v>
      </c>
      <c r="K449" s="41">
        <f t="shared" si="260"/>
        <v>88.27</v>
      </c>
      <c r="L449" s="41">
        <f t="shared" si="260"/>
        <v>88.27</v>
      </c>
      <c r="M449" s="41">
        <f t="shared" si="260"/>
        <v>88.27</v>
      </c>
      <c r="N449" s="41">
        <f t="shared" si="260"/>
        <v>88.27</v>
      </c>
      <c r="O449" s="41">
        <f t="shared" si="260"/>
        <v>88.27</v>
      </c>
      <c r="P449" s="41">
        <f t="shared" si="260"/>
        <v>88.27</v>
      </c>
      <c r="Q449" s="41">
        <f t="shared" si="260"/>
        <v>88.27</v>
      </c>
      <c r="R449" s="41">
        <f t="shared" si="260"/>
        <v>88.27</v>
      </c>
      <c r="S449" s="41">
        <f t="shared" si="260"/>
        <v>88.27</v>
      </c>
      <c r="T449" s="41">
        <f t="shared" si="260"/>
        <v>88.27</v>
      </c>
      <c r="U449" s="41">
        <f t="shared" si="260"/>
        <v>88.27</v>
      </c>
      <c r="V449" s="41">
        <f t="shared" si="260"/>
        <v>88.27</v>
      </c>
      <c r="W449" s="41">
        <f t="shared" si="260"/>
        <v>88.27</v>
      </c>
      <c r="X449" s="41">
        <f t="shared" si="260"/>
        <v>88.27</v>
      </c>
      <c r="Y449" s="41">
        <f t="shared" si="260"/>
        <v>88.27</v>
      </c>
      <c r="Z449" s="41">
        <f t="shared" si="260"/>
        <v>88.27</v>
      </c>
      <c r="AA449" s="41">
        <f t="shared" si="260"/>
        <v>88.27</v>
      </c>
    </row>
    <row r="450" spans="1:27" collapsed="1" x14ac:dyDescent="0.2">
      <c r="A450" s="98" t="s">
        <v>2849</v>
      </c>
      <c r="B450" s="25" t="str">
        <f>"26"&amp;"."&amp;$B$801&amp;"."&amp;$B$802</f>
        <v>26.01.2024</v>
      </c>
      <c r="C450" s="88" t="s">
        <v>76</v>
      </c>
      <c r="D450" s="89">
        <f>ROUND(((D451+D452+D454+D453)/1000),5)</f>
        <v>1.5835300000000001</v>
      </c>
      <c r="E450" s="89">
        <f>ROUND(((E451+E452+E454+E453)/1000),5)</f>
        <v>1.49786</v>
      </c>
      <c r="F450" s="89">
        <f>ROUND(((F451+F452+F454+F453)/1000),5)</f>
        <v>1.48376</v>
      </c>
      <c r="G450" s="89">
        <f t="shared" ref="G450:AA450" si="261">ROUND(((G451+G452+G454+G453)/1000),5)</f>
        <v>1.48499</v>
      </c>
      <c r="H450" s="89">
        <f t="shared" si="261"/>
        <v>1.50292</v>
      </c>
      <c r="I450" s="89">
        <f t="shared" si="261"/>
        <v>1.6277699999999999</v>
      </c>
      <c r="J450" s="89">
        <f t="shared" si="261"/>
        <v>1.7843</v>
      </c>
      <c r="K450" s="89">
        <f t="shared" si="261"/>
        <v>2.1597400000000002</v>
      </c>
      <c r="L450" s="89">
        <f t="shared" si="261"/>
        <v>2.3313000000000001</v>
      </c>
      <c r="M450" s="89">
        <f t="shared" si="261"/>
        <v>2.3458800000000002</v>
      </c>
      <c r="N450" s="89">
        <f t="shared" si="261"/>
        <v>2.3605900000000002</v>
      </c>
      <c r="O450" s="89">
        <f t="shared" si="261"/>
        <v>2.4148499999999999</v>
      </c>
      <c r="P450" s="89">
        <f t="shared" si="261"/>
        <v>2.3939900000000001</v>
      </c>
      <c r="Q450" s="89">
        <f t="shared" si="261"/>
        <v>2.4030100000000001</v>
      </c>
      <c r="R450" s="89">
        <f t="shared" si="261"/>
        <v>2.40462</v>
      </c>
      <c r="S450" s="89">
        <f t="shared" si="261"/>
        <v>2.3464999999999998</v>
      </c>
      <c r="T450" s="89">
        <f t="shared" si="261"/>
        <v>2.34423</v>
      </c>
      <c r="U450" s="89">
        <f t="shared" si="261"/>
        <v>2.3569200000000001</v>
      </c>
      <c r="V450" s="89">
        <f t="shared" si="261"/>
        <v>2.32959</v>
      </c>
      <c r="W450" s="89">
        <f t="shared" si="261"/>
        <v>2.3503699999999998</v>
      </c>
      <c r="X450" s="89">
        <f t="shared" si="261"/>
        <v>2.22383</v>
      </c>
      <c r="Y450" s="89">
        <f t="shared" si="261"/>
        <v>2.10046</v>
      </c>
      <c r="Z450" s="89">
        <f t="shared" si="261"/>
        <v>1.8160400000000001</v>
      </c>
      <c r="AA450" s="89">
        <f t="shared" si="261"/>
        <v>1.7619100000000001</v>
      </c>
    </row>
    <row r="451" spans="1:27" ht="12.75" hidden="1" customHeight="1" outlineLevel="1" x14ac:dyDescent="0.2">
      <c r="A451" s="99" t="s">
        <v>2850</v>
      </c>
      <c r="B451" s="60" t="s">
        <v>238</v>
      </c>
      <c r="C451" s="40" t="s">
        <v>79</v>
      </c>
      <c r="D451" s="41">
        <v>1274.51</v>
      </c>
      <c r="E451" s="41">
        <v>1188.8399999999999</v>
      </c>
      <c r="F451" s="41">
        <v>1174.74</v>
      </c>
      <c r="G451" s="41">
        <v>1175.97</v>
      </c>
      <c r="H451" s="41">
        <v>1193.9000000000001</v>
      </c>
      <c r="I451" s="41">
        <v>1318.75</v>
      </c>
      <c r="J451" s="41">
        <v>1475.28</v>
      </c>
      <c r="K451" s="41">
        <v>1850.72</v>
      </c>
      <c r="L451" s="41">
        <v>2022.28</v>
      </c>
      <c r="M451" s="41">
        <v>2036.86</v>
      </c>
      <c r="N451" s="41">
        <v>2051.5700000000002</v>
      </c>
      <c r="O451" s="41">
        <v>2105.83</v>
      </c>
      <c r="P451" s="41">
        <v>2084.9699999999998</v>
      </c>
      <c r="Q451" s="41">
        <v>2093.9899999999998</v>
      </c>
      <c r="R451" s="41">
        <v>2095.6</v>
      </c>
      <c r="S451" s="41">
        <v>2037.48</v>
      </c>
      <c r="T451" s="41">
        <v>2035.21</v>
      </c>
      <c r="U451" s="41">
        <v>2047.9</v>
      </c>
      <c r="V451" s="41">
        <v>2020.57</v>
      </c>
      <c r="W451" s="41">
        <v>2041.35</v>
      </c>
      <c r="X451" s="41">
        <v>1914.81</v>
      </c>
      <c r="Y451" s="41">
        <v>1791.44</v>
      </c>
      <c r="Z451" s="41">
        <v>1507.02</v>
      </c>
      <c r="AA451" s="41">
        <v>1452.89</v>
      </c>
    </row>
    <row r="452" spans="1:27" ht="12.75" hidden="1" customHeight="1" outlineLevel="1" x14ac:dyDescent="0.2">
      <c r="A452" s="99" t="s">
        <v>2851</v>
      </c>
      <c r="B452" s="60" t="s">
        <v>90</v>
      </c>
      <c r="C452" s="40" t="s">
        <v>79</v>
      </c>
      <c r="D452" s="41">
        <f>$D$327</f>
        <v>217.03</v>
      </c>
      <c r="E452" s="41">
        <f t="shared" ref="E452:AA452" si="262">$D$327</f>
        <v>217.03</v>
      </c>
      <c r="F452" s="41">
        <f t="shared" si="262"/>
        <v>217.03</v>
      </c>
      <c r="G452" s="41">
        <f t="shared" si="262"/>
        <v>217.03</v>
      </c>
      <c r="H452" s="41">
        <f t="shared" si="262"/>
        <v>217.03</v>
      </c>
      <c r="I452" s="41">
        <f t="shared" si="262"/>
        <v>217.03</v>
      </c>
      <c r="J452" s="41">
        <f t="shared" si="262"/>
        <v>217.03</v>
      </c>
      <c r="K452" s="41">
        <f t="shared" si="262"/>
        <v>217.03</v>
      </c>
      <c r="L452" s="41">
        <f t="shared" si="262"/>
        <v>217.03</v>
      </c>
      <c r="M452" s="41">
        <f t="shared" si="262"/>
        <v>217.03</v>
      </c>
      <c r="N452" s="41">
        <f t="shared" si="262"/>
        <v>217.03</v>
      </c>
      <c r="O452" s="41">
        <f t="shared" si="262"/>
        <v>217.03</v>
      </c>
      <c r="P452" s="41">
        <f t="shared" si="262"/>
        <v>217.03</v>
      </c>
      <c r="Q452" s="41">
        <f t="shared" si="262"/>
        <v>217.03</v>
      </c>
      <c r="R452" s="41">
        <f t="shared" si="262"/>
        <v>217.03</v>
      </c>
      <c r="S452" s="41">
        <f t="shared" si="262"/>
        <v>217.03</v>
      </c>
      <c r="T452" s="41">
        <f t="shared" si="262"/>
        <v>217.03</v>
      </c>
      <c r="U452" s="41">
        <f t="shared" si="262"/>
        <v>217.03</v>
      </c>
      <c r="V452" s="41">
        <f t="shared" si="262"/>
        <v>217.03</v>
      </c>
      <c r="W452" s="41">
        <f t="shared" si="262"/>
        <v>217.03</v>
      </c>
      <c r="X452" s="41">
        <f t="shared" si="262"/>
        <v>217.03</v>
      </c>
      <c r="Y452" s="41">
        <f t="shared" si="262"/>
        <v>217.03</v>
      </c>
      <c r="Z452" s="41">
        <f t="shared" si="262"/>
        <v>217.03</v>
      </c>
      <c r="AA452" s="41">
        <f t="shared" si="262"/>
        <v>217.03</v>
      </c>
    </row>
    <row r="453" spans="1:27" ht="12.75" hidden="1" customHeight="1" outlineLevel="1" x14ac:dyDescent="0.2">
      <c r="A453" s="99" t="s">
        <v>2852</v>
      </c>
      <c r="B453" s="60" t="s">
        <v>83</v>
      </c>
      <c r="C453" s="40" t="s">
        <v>79</v>
      </c>
      <c r="D453" s="41">
        <v>3.72</v>
      </c>
      <c r="E453" s="41">
        <v>3.72</v>
      </c>
      <c r="F453" s="41">
        <v>3.72</v>
      </c>
      <c r="G453" s="41">
        <v>3.72</v>
      </c>
      <c r="H453" s="41">
        <v>3.72</v>
      </c>
      <c r="I453" s="41">
        <v>3.72</v>
      </c>
      <c r="J453" s="41">
        <v>3.72</v>
      </c>
      <c r="K453" s="41">
        <v>3.72</v>
      </c>
      <c r="L453" s="41">
        <v>3.72</v>
      </c>
      <c r="M453" s="41">
        <v>3.72</v>
      </c>
      <c r="N453" s="41">
        <v>3.72</v>
      </c>
      <c r="O453" s="41">
        <v>3.72</v>
      </c>
      <c r="P453" s="41">
        <v>3.72</v>
      </c>
      <c r="Q453" s="41">
        <v>3.72</v>
      </c>
      <c r="R453" s="41">
        <v>3.72</v>
      </c>
      <c r="S453" s="41">
        <v>3.72</v>
      </c>
      <c r="T453" s="41">
        <v>3.72</v>
      </c>
      <c r="U453" s="41">
        <v>3.72</v>
      </c>
      <c r="V453" s="41">
        <v>3.72</v>
      </c>
      <c r="W453" s="41">
        <v>3.72</v>
      </c>
      <c r="X453" s="41">
        <v>3.72</v>
      </c>
      <c r="Y453" s="41">
        <v>3.72</v>
      </c>
      <c r="Z453" s="41">
        <v>3.72</v>
      </c>
      <c r="AA453" s="41">
        <v>3.72</v>
      </c>
    </row>
    <row r="454" spans="1:27" ht="12.75" hidden="1" customHeight="1" outlineLevel="1" x14ac:dyDescent="0.2">
      <c r="A454" s="99" t="s">
        <v>2853</v>
      </c>
      <c r="B454" s="60" t="s">
        <v>81</v>
      </c>
      <c r="C454" s="40" t="s">
        <v>79</v>
      </c>
      <c r="D454" s="41">
        <f>$D$11</f>
        <v>88.27</v>
      </c>
      <c r="E454" s="41">
        <f t="shared" ref="E454:AA454" si="263">$D$11</f>
        <v>88.27</v>
      </c>
      <c r="F454" s="41">
        <f t="shared" si="263"/>
        <v>88.27</v>
      </c>
      <c r="G454" s="41">
        <f t="shared" si="263"/>
        <v>88.27</v>
      </c>
      <c r="H454" s="41">
        <f t="shared" si="263"/>
        <v>88.27</v>
      </c>
      <c r="I454" s="41">
        <f t="shared" si="263"/>
        <v>88.27</v>
      </c>
      <c r="J454" s="41">
        <f t="shared" si="263"/>
        <v>88.27</v>
      </c>
      <c r="K454" s="41">
        <f t="shared" si="263"/>
        <v>88.27</v>
      </c>
      <c r="L454" s="41">
        <f t="shared" si="263"/>
        <v>88.27</v>
      </c>
      <c r="M454" s="41">
        <f t="shared" si="263"/>
        <v>88.27</v>
      </c>
      <c r="N454" s="41">
        <f t="shared" si="263"/>
        <v>88.27</v>
      </c>
      <c r="O454" s="41">
        <f t="shared" si="263"/>
        <v>88.27</v>
      </c>
      <c r="P454" s="41">
        <f t="shared" si="263"/>
        <v>88.27</v>
      </c>
      <c r="Q454" s="41">
        <f t="shared" si="263"/>
        <v>88.27</v>
      </c>
      <c r="R454" s="41">
        <f t="shared" si="263"/>
        <v>88.27</v>
      </c>
      <c r="S454" s="41">
        <f t="shared" si="263"/>
        <v>88.27</v>
      </c>
      <c r="T454" s="41">
        <f t="shared" si="263"/>
        <v>88.27</v>
      </c>
      <c r="U454" s="41">
        <f t="shared" si="263"/>
        <v>88.27</v>
      </c>
      <c r="V454" s="41">
        <f t="shared" si="263"/>
        <v>88.27</v>
      </c>
      <c r="W454" s="41">
        <f t="shared" si="263"/>
        <v>88.27</v>
      </c>
      <c r="X454" s="41">
        <f t="shared" si="263"/>
        <v>88.27</v>
      </c>
      <c r="Y454" s="41">
        <f t="shared" si="263"/>
        <v>88.27</v>
      </c>
      <c r="Z454" s="41">
        <f t="shared" si="263"/>
        <v>88.27</v>
      </c>
      <c r="AA454" s="41">
        <f t="shared" si="263"/>
        <v>88.27</v>
      </c>
    </row>
    <row r="455" spans="1:27" collapsed="1" x14ac:dyDescent="0.2">
      <c r="A455" s="98" t="s">
        <v>2854</v>
      </c>
      <c r="B455" s="25" t="str">
        <f>"27"&amp;"."&amp;$B$801&amp;"."&amp;$B$802</f>
        <v>27.01.2024</v>
      </c>
      <c r="C455" s="88" t="s">
        <v>76</v>
      </c>
      <c r="D455" s="89">
        <f>ROUND(((D456+D457+D459+D458)/1000),5)</f>
        <v>1.82995</v>
      </c>
      <c r="E455" s="89">
        <f>ROUND(((E456+E457+E459+E458)/1000),5)</f>
        <v>1.74543</v>
      </c>
      <c r="F455" s="89">
        <f>ROUND(((F456+F457+F459+F458)/1000),5)</f>
        <v>1.6299600000000001</v>
      </c>
      <c r="G455" s="89">
        <f t="shared" ref="G455:AA455" si="264">ROUND(((G456+G457+G459+G458)/1000),5)</f>
        <v>1.6015600000000001</v>
      </c>
      <c r="H455" s="89">
        <f t="shared" si="264"/>
        <v>1.6197900000000001</v>
      </c>
      <c r="I455" s="89">
        <f t="shared" si="264"/>
        <v>1.6713899999999999</v>
      </c>
      <c r="J455" s="89">
        <f t="shared" si="264"/>
        <v>1.7848299999999999</v>
      </c>
      <c r="K455" s="89">
        <f t="shared" si="264"/>
        <v>1.93957</v>
      </c>
      <c r="L455" s="89">
        <f t="shared" si="264"/>
        <v>2.1129099999999998</v>
      </c>
      <c r="M455" s="89">
        <f t="shared" si="264"/>
        <v>2.2433999999999998</v>
      </c>
      <c r="N455" s="89">
        <f t="shared" si="264"/>
        <v>2.3234699999999999</v>
      </c>
      <c r="O455" s="89">
        <f t="shared" si="264"/>
        <v>2.3223099999999999</v>
      </c>
      <c r="P455" s="89">
        <f t="shared" si="264"/>
        <v>2.3301400000000001</v>
      </c>
      <c r="Q455" s="89">
        <f t="shared" si="264"/>
        <v>2.3270599999999999</v>
      </c>
      <c r="R455" s="89">
        <f t="shared" si="264"/>
        <v>2.3364099999999999</v>
      </c>
      <c r="S455" s="89">
        <f t="shared" si="264"/>
        <v>2.2473800000000002</v>
      </c>
      <c r="T455" s="89">
        <f t="shared" si="264"/>
        <v>2.4641999999999999</v>
      </c>
      <c r="U455" s="89">
        <f t="shared" si="264"/>
        <v>2.5731899999999999</v>
      </c>
      <c r="V455" s="89">
        <f t="shared" si="264"/>
        <v>2.6098499999999998</v>
      </c>
      <c r="W455" s="89">
        <f t="shared" si="264"/>
        <v>2.2513899999999998</v>
      </c>
      <c r="X455" s="89">
        <f t="shared" si="264"/>
        <v>2.2337099999999999</v>
      </c>
      <c r="Y455" s="89">
        <f t="shared" si="264"/>
        <v>2.1198399999999999</v>
      </c>
      <c r="Z455" s="89">
        <f t="shared" si="264"/>
        <v>1.9396</v>
      </c>
      <c r="AA455" s="89">
        <f t="shared" si="264"/>
        <v>1.8198399999999999</v>
      </c>
    </row>
    <row r="456" spans="1:27" ht="12.75" hidden="1" customHeight="1" outlineLevel="1" x14ac:dyDescent="0.2">
      <c r="A456" s="99" t="s">
        <v>2855</v>
      </c>
      <c r="B456" s="60" t="s">
        <v>238</v>
      </c>
      <c r="C456" s="40" t="s">
        <v>79</v>
      </c>
      <c r="D456" s="41">
        <v>1520.93</v>
      </c>
      <c r="E456" s="41">
        <v>1436.41</v>
      </c>
      <c r="F456" s="41">
        <v>1320.94</v>
      </c>
      <c r="G456" s="41">
        <v>1292.54</v>
      </c>
      <c r="H456" s="41">
        <v>1310.77</v>
      </c>
      <c r="I456" s="41">
        <v>1362.37</v>
      </c>
      <c r="J456" s="41">
        <v>1475.81</v>
      </c>
      <c r="K456" s="41">
        <v>1630.55</v>
      </c>
      <c r="L456" s="41">
        <v>1803.89</v>
      </c>
      <c r="M456" s="41">
        <v>1934.38</v>
      </c>
      <c r="N456" s="41">
        <v>2014.45</v>
      </c>
      <c r="O456" s="41">
        <v>2013.29</v>
      </c>
      <c r="P456" s="41">
        <v>2021.12</v>
      </c>
      <c r="Q456" s="41">
        <v>2018.04</v>
      </c>
      <c r="R456" s="41">
        <v>2027.39</v>
      </c>
      <c r="S456" s="41">
        <v>1938.36</v>
      </c>
      <c r="T456" s="41">
        <v>2155.1799999999998</v>
      </c>
      <c r="U456" s="41">
        <v>2264.17</v>
      </c>
      <c r="V456" s="41">
        <v>2300.83</v>
      </c>
      <c r="W456" s="41">
        <v>1942.37</v>
      </c>
      <c r="X456" s="41">
        <v>1924.69</v>
      </c>
      <c r="Y456" s="41">
        <v>1810.82</v>
      </c>
      <c r="Z456" s="41">
        <v>1630.58</v>
      </c>
      <c r="AA456" s="41">
        <v>1510.82</v>
      </c>
    </row>
    <row r="457" spans="1:27" ht="12.75" hidden="1" customHeight="1" outlineLevel="1" x14ac:dyDescent="0.2">
      <c r="A457" s="99" t="s">
        <v>2856</v>
      </c>
      <c r="B457" s="60" t="s">
        <v>90</v>
      </c>
      <c r="C457" s="40" t="s">
        <v>79</v>
      </c>
      <c r="D457" s="41">
        <f>$D$327</f>
        <v>217.03</v>
      </c>
      <c r="E457" s="41">
        <f t="shared" ref="E457:AA457" si="265">$D$327</f>
        <v>217.03</v>
      </c>
      <c r="F457" s="41">
        <f t="shared" si="265"/>
        <v>217.03</v>
      </c>
      <c r="G457" s="41">
        <f t="shared" si="265"/>
        <v>217.03</v>
      </c>
      <c r="H457" s="41">
        <f t="shared" si="265"/>
        <v>217.03</v>
      </c>
      <c r="I457" s="41">
        <f t="shared" si="265"/>
        <v>217.03</v>
      </c>
      <c r="J457" s="41">
        <f t="shared" si="265"/>
        <v>217.03</v>
      </c>
      <c r="K457" s="41">
        <f t="shared" si="265"/>
        <v>217.03</v>
      </c>
      <c r="L457" s="41">
        <f t="shared" si="265"/>
        <v>217.03</v>
      </c>
      <c r="M457" s="41">
        <f t="shared" si="265"/>
        <v>217.03</v>
      </c>
      <c r="N457" s="41">
        <f t="shared" si="265"/>
        <v>217.03</v>
      </c>
      <c r="O457" s="41">
        <f t="shared" si="265"/>
        <v>217.03</v>
      </c>
      <c r="P457" s="41">
        <f t="shared" si="265"/>
        <v>217.03</v>
      </c>
      <c r="Q457" s="41">
        <f t="shared" si="265"/>
        <v>217.03</v>
      </c>
      <c r="R457" s="41">
        <f t="shared" si="265"/>
        <v>217.03</v>
      </c>
      <c r="S457" s="41">
        <f t="shared" si="265"/>
        <v>217.03</v>
      </c>
      <c r="T457" s="41">
        <f t="shared" si="265"/>
        <v>217.03</v>
      </c>
      <c r="U457" s="41">
        <f t="shared" si="265"/>
        <v>217.03</v>
      </c>
      <c r="V457" s="41">
        <f t="shared" si="265"/>
        <v>217.03</v>
      </c>
      <c r="W457" s="41">
        <f t="shared" si="265"/>
        <v>217.03</v>
      </c>
      <c r="X457" s="41">
        <f t="shared" si="265"/>
        <v>217.03</v>
      </c>
      <c r="Y457" s="41">
        <f t="shared" si="265"/>
        <v>217.03</v>
      </c>
      <c r="Z457" s="41">
        <f t="shared" si="265"/>
        <v>217.03</v>
      </c>
      <c r="AA457" s="41">
        <f t="shared" si="265"/>
        <v>217.03</v>
      </c>
    </row>
    <row r="458" spans="1:27" ht="12.75" hidden="1" customHeight="1" outlineLevel="1" x14ac:dyDescent="0.2">
      <c r="A458" s="99" t="s">
        <v>2857</v>
      </c>
      <c r="B458" s="60" t="s">
        <v>83</v>
      </c>
      <c r="C458" s="40" t="s">
        <v>79</v>
      </c>
      <c r="D458" s="41">
        <v>3.72</v>
      </c>
      <c r="E458" s="41">
        <v>3.72</v>
      </c>
      <c r="F458" s="41">
        <v>3.72</v>
      </c>
      <c r="G458" s="41">
        <v>3.72</v>
      </c>
      <c r="H458" s="41">
        <v>3.72</v>
      </c>
      <c r="I458" s="41">
        <v>3.72</v>
      </c>
      <c r="J458" s="41">
        <v>3.72</v>
      </c>
      <c r="K458" s="41">
        <v>3.72</v>
      </c>
      <c r="L458" s="41">
        <v>3.72</v>
      </c>
      <c r="M458" s="41">
        <v>3.72</v>
      </c>
      <c r="N458" s="41">
        <v>3.72</v>
      </c>
      <c r="O458" s="41">
        <v>3.72</v>
      </c>
      <c r="P458" s="41">
        <v>3.72</v>
      </c>
      <c r="Q458" s="41">
        <v>3.72</v>
      </c>
      <c r="R458" s="41">
        <v>3.72</v>
      </c>
      <c r="S458" s="41">
        <v>3.72</v>
      </c>
      <c r="T458" s="41">
        <v>3.72</v>
      </c>
      <c r="U458" s="41">
        <v>3.72</v>
      </c>
      <c r="V458" s="41">
        <v>3.72</v>
      </c>
      <c r="W458" s="41">
        <v>3.72</v>
      </c>
      <c r="X458" s="41">
        <v>3.72</v>
      </c>
      <c r="Y458" s="41">
        <v>3.72</v>
      </c>
      <c r="Z458" s="41">
        <v>3.72</v>
      </c>
      <c r="AA458" s="41">
        <v>3.72</v>
      </c>
    </row>
    <row r="459" spans="1:27" ht="12.75" hidden="1" customHeight="1" outlineLevel="1" x14ac:dyDescent="0.2">
      <c r="A459" s="99" t="s">
        <v>2858</v>
      </c>
      <c r="B459" s="60" t="s">
        <v>81</v>
      </c>
      <c r="C459" s="40" t="s">
        <v>79</v>
      </c>
      <c r="D459" s="41">
        <f>$D$11</f>
        <v>88.27</v>
      </c>
      <c r="E459" s="41">
        <f t="shared" ref="E459:AA459" si="266">$D$11</f>
        <v>88.27</v>
      </c>
      <c r="F459" s="41">
        <f t="shared" si="266"/>
        <v>88.27</v>
      </c>
      <c r="G459" s="41">
        <f t="shared" si="266"/>
        <v>88.27</v>
      </c>
      <c r="H459" s="41">
        <f t="shared" si="266"/>
        <v>88.27</v>
      </c>
      <c r="I459" s="41">
        <f t="shared" si="266"/>
        <v>88.27</v>
      </c>
      <c r="J459" s="41">
        <f t="shared" si="266"/>
        <v>88.27</v>
      </c>
      <c r="K459" s="41">
        <f t="shared" si="266"/>
        <v>88.27</v>
      </c>
      <c r="L459" s="41">
        <f t="shared" si="266"/>
        <v>88.27</v>
      </c>
      <c r="M459" s="41">
        <f t="shared" si="266"/>
        <v>88.27</v>
      </c>
      <c r="N459" s="41">
        <f t="shared" si="266"/>
        <v>88.27</v>
      </c>
      <c r="O459" s="41">
        <f t="shared" si="266"/>
        <v>88.27</v>
      </c>
      <c r="P459" s="41">
        <f t="shared" si="266"/>
        <v>88.27</v>
      </c>
      <c r="Q459" s="41">
        <f t="shared" si="266"/>
        <v>88.27</v>
      </c>
      <c r="R459" s="41">
        <f t="shared" si="266"/>
        <v>88.27</v>
      </c>
      <c r="S459" s="41">
        <f t="shared" si="266"/>
        <v>88.27</v>
      </c>
      <c r="T459" s="41">
        <f t="shared" si="266"/>
        <v>88.27</v>
      </c>
      <c r="U459" s="41">
        <f t="shared" si="266"/>
        <v>88.27</v>
      </c>
      <c r="V459" s="41">
        <f t="shared" si="266"/>
        <v>88.27</v>
      </c>
      <c r="W459" s="41">
        <f t="shared" si="266"/>
        <v>88.27</v>
      </c>
      <c r="X459" s="41">
        <f t="shared" si="266"/>
        <v>88.27</v>
      </c>
      <c r="Y459" s="41">
        <f t="shared" si="266"/>
        <v>88.27</v>
      </c>
      <c r="Z459" s="41">
        <f t="shared" si="266"/>
        <v>88.27</v>
      </c>
      <c r="AA459" s="41">
        <f t="shared" si="266"/>
        <v>88.27</v>
      </c>
    </row>
    <row r="460" spans="1:27" collapsed="1" x14ac:dyDescent="0.2">
      <c r="A460" s="98" t="s">
        <v>2859</v>
      </c>
      <c r="B460" s="25" t="str">
        <f>"28"&amp;"."&amp;$B$801&amp;"."&amp;$B$802</f>
        <v>28.01.2024</v>
      </c>
      <c r="C460" s="88" t="s">
        <v>76</v>
      </c>
      <c r="D460" s="89">
        <f>ROUND(((D461+D462+D464+D463)/1000),5)</f>
        <v>1.7561800000000001</v>
      </c>
      <c r="E460" s="89">
        <f>ROUND(((E461+E462+E464+E463)/1000),5)</f>
        <v>1.6572100000000001</v>
      </c>
      <c r="F460" s="89">
        <f>ROUND(((F461+F462+F464+F463)/1000),5)</f>
        <v>1.5593399999999999</v>
      </c>
      <c r="G460" s="89">
        <f t="shared" ref="G460:AA460" si="267">ROUND(((G461+G462+G464+G463)/1000),5)</f>
        <v>1.55098</v>
      </c>
      <c r="H460" s="89">
        <f t="shared" si="267"/>
        <v>1.55768</v>
      </c>
      <c r="I460" s="89">
        <f t="shared" si="267"/>
        <v>1.56707</v>
      </c>
      <c r="J460" s="89">
        <f t="shared" si="267"/>
        <v>1.6598900000000001</v>
      </c>
      <c r="K460" s="89">
        <f t="shared" si="267"/>
        <v>1.80776</v>
      </c>
      <c r="L460" s="89">
        <f t="shared" si="267"/>
        <v>1.9591700000000001</v>
      </c>
      <c r="M460" s="89">
        <f t="shared" si="267"/>
        <v>2.0945299999999998</v>
      </c>
      <c r="N460" s="89">
        <f t="shared" si="267"/>
        <v>2.1694800000000001</v>
      </c>
      <c r="O460" s="89">
        <f t="shared" si="267"/>
        <v>2.1930000000000001</v>
      </c>
      <c r="P460" s="89">
        <f t="shared" si="267"/>
        <v>2.2065000000000001</v>
      </c>
      <c r="Q460" s="89">
        <f t="shared" si="267"/>
        <v>2.2181199999999999</v>
      </c>
      <c r="R460" s="89">
        <f t="shared" si="267"/>
        <v>2.17666</v>
      </c>
      <c r="S460" s="89">
        <f t="shared" si="267"/>
        <v>2.1649799999999999</v>
      </c>
      <c r="T460" s="89">
        <f t="shared" si="267"/>
        <v>2.22525</v>
      </c>
      <c r="U460" s="89">
        <f t="shared" si="267"/>
        <v>2.2574700000000001</v>
      </c>
      <c r="V460" s="89">
        <f t="shared" si="267"/>
        <v>2.2534800000000001</v>
      </c>
      <c r="W460" s="89">
        <f t="shared" si="267"/>
        <v>2.2269800000000002</v>
      </c>
      <c r="X460" s="89">
        <f t="shared" si="267"/>
        <v>2.2051599999999998</v>
      </c>
      <c r="Y460" s="89">
        <f t="shared" si="267"/>
        <v>2.0928399999999998</v>
      </c>
      <c r="Z460" s="89">
        <f t="shared" si="267"/>
        <v>1.9343399999999999</v>
      </c>
      <c r="AA460" s="89">
        <f t="shared" si="267"/>
        <v>1.82534</v>
      </c>
    </row>
    <row r="461" spans="1:27" ht="12.75" hidden="1" customHeight="1" outlineLevel="1" x14ac:dyDescent="0.2">
      <c r="A461" s="99" t="s">
        <v>2860</v>
      </c>
      <c r="B461" s="60" t="s">
        <v>238</v>
      </c>
      <c r="C461" s="40" t="s">
        <v>79</v>
      </c>
      <c r="D461" s="41">
        <v>1447.16</v>
      </c>
      <c r="E461" s="41">
        <v>1348.19</v>
      </c>
      <c r="F461" s="41">
        <v>1250.32</v>
      </c>
      <c r="G461" s="41">
        <v>1241.96</v>
      </c>
      <c r="H461" s="41">
        <v>1248.6600000000001</v>
      </c>
      <c r="I461" s="41">
        <v>1258.05</v>
      </c>
      <c r="J461" s="41">
        <v>1350.87</v>
      </c>
      <c r="K461" s="41">
        <v>1498.74</v>
      </c>
      <c r="L461" s="41">
        <v>1650.15</v>
      </c>
      <c r="M461" s="41">
        <v>1785.51</v>
      </c>
      <c r="N461" s="41">
        <v>1860.46</v>
      </c>
      <c r="O461" s="41">
        <v>1883.98</v>
      </c>
      <c r="P461" s="41">
        <v>1897.48</v>
      </c>
      <c r="Q461" s="41">
        <v>1909.1</v>
      </c>
      <c r="R461" s="41">
        <v>1867.64</v>
      </c>
      <c r="S461" s="41">
        <v>1855.96</v>
      </c>
      <c r="T461" s="41">
        <v>1916.23</v>
      </c>
      <c r="U461" s="41">
        <v>1948.45</v>
      </c>
      <c r="V461" s="41">
        <v>1944.46</v>
      </c>
      <c r="W461" s="41">
        <v>1917.96</v>
      </c>
      <c r="X461" s="41">
        <v>1896.14</v>
      </c>
      <c r="Y461" s="41">
        <v>1783.82</v>
      </c>
      <c r="Z461" s="41">
        <v>1625.32</v>
      </c>
      <c r="AA461" s="41">
        <v>1516.32</v>
      </c>
    </row>
    <row r="462" spans="1:27" ht="12.75" hidden="1" customHeight="1" outlineLevel="1" x14ac:dyDescent="0.2">
      <c r="A462" s="99" t="s">
        <v>2861</v>
      </c>
      <c r="B462" s="60" t="s">
        <v>90</v>
      </c>
      <c r="C462" s="40" t="s">
        <v>79</v>
      </c>
      <c r="D462" s="41">
        <f>$D$327</f>
        <v>217.03</v>
      </c>
      <c r="E462" s="41">
        <f t="shared" ref="E462:AA462" si="268">$D$327</f>
        <v>217.03</v>
      </c>
      <c r="F462" s="41">
        <f t="shared" si="268"/>
        <v>217.03</v>
      </c>
      <c r="G462" s="41">
        <f t="shared" si="268"/>
        <v>217.03</v>
      </c>
      <c r="H462" s="41">
        <f t="shared" si="268"/>
        <v>217.03</v>
      </c>
      <c r="I462" s="41">
        <f t="shared" si="268"/>
        <v>217.03</v>
      </c>
      <c r="J462" s="41">
        <f t="shared" si="268"/>
        <v>217.03</v>
      </c>
      <c r="K462" s="41">
        <f t="shared" si="268"/>
        <v>217.03</v>
      </c>
      <c r="L462" s="41">
        <f t="shared" si="268"/>
        <v>217.03</v>
      </c>
      <c r="M462" s="41">
        <f t="shared" si="268"/>
        <v>217.03</v>
      </c>
      <c r="N462" s="41">
        <f t="shared" si="268"/>
        <v>217.03</v>
      </c>
      <c r="O462" s="41">
        <f t="shared" si="268"/>
        <v>217.03</v>
      </c>
      <c r="P462" s="41">
        <f t="shared" si="268"/>
        <v>217.03</v>
      </c>
      <c r="Q462" s="41">
        <f t="shared" si="268"/>
        <v>217.03</v>
      </c>
      <c r="R462" s="41">
        <f t="shared" si="268"/>
        <v>217.03</v>
      </c>
      <c r="S462" s="41">
        <f t="shared" si="268"/>
        <v>217.03</v>
      </c>
      <c r="T462" s="41">
        <f t="shared" si="268"/>
        <v>217.03</v>
      </c>
      <c r="U462" s="41">
        <f t="shared" si="268"/>
        <v>217.03</v>
      </c>
      <c r="V462" s="41">
        <f t="shared" si="268"/>
        <v>217.03</v>
      </c>
      <c r="W462" s="41">
        <f t="shared" si="268"/>
        <v>217.03</v>
      </c>
      <c r="X462" s="41">
        <f t="shared" si="268"/>
        <v>217.03</v>
      </c>
      <c r="Y462" s="41">
        <f t="shared" si="268"/>
        <v>217.03</v>
      </c>
      <c r="Z462" s="41">
        <f t="shared" si="268"/>
        <v>217.03</v>
      </c>
      <c r="AA462" s="41">
        <f t="shared" si="268"/>
        <v>217.03</v>
      </c>
    </row>
    <row r="463" spans="1:27" ht="12.75" hidden="1" customHeight="1" outlineLevel="1" x14ac:dyDescent="0.2">
      <c r="A463" s="99" t="s">
        <v>2862</v>
      </c>
      <c r="B463" s="60" t="s">
        <v>83</v>
      </c>
      <c r="C463" s="40" t="s">
        <v>79</v>
      </c>
      <c r="D463" s="41">
        <v>3.72</v>
      </c>
      <c r="E463" s="41">
        <v>3.72</v>
      </c>
      <c r="F463" s="41">
        <v>3.72</v>
      </c>
      <c r="G463" s="41">
        <v>3.72</v>
      </c>
      <c r="H463" s="41">
        <v>3.72</v>
      </c>
      <c r="I463" s="41">
        <v>3.72</v>
      </c>
      <c r="J463" s="41">
        <v>3.72</v>
      </c>
      <c r="K463" s="41">
        <v>3.72</v>
      </c>
      <c r="L463" s="41">
        <v>3.72</v>
      </c>
      <c r="M463" s="41">
        <v>3.72</v>
      </c>
      <c r="N463" s="41">
        <v>3.72</v>
      </c>
      <c r="O463" s="41">
        <v>3.72</v>
      </c>
      <c r="P463" s="41">
        <v>3.72</v>
      </c>
      <c r="Q463" s="41">
        <v>3.72</v>
      </c>
      <c r="R463" s="41">
        <v>3.72</v>
      </c>
      <c r="S463" s="41">
        <v>3.72</v>
      </c>
      <c r="T463" s="41">
        <v>3.72</v>
      </c>
      <c r="U463" s="41">
        <v>3.72</v>
      </c>
      <c r="V463" s="41">
        <v>3.72</v>
      </c>
      <c r="W463" s="41">
        <v>3.72</v>
      </c>
      <c r="X463" s="41">
        <v>3.72</v>
      </c>
      <c r="Y463" s="41">
        <v>3.72</v>
      </c>
      <c r="Z463" s="41">
        <v>3.72</v>
      </c>
      <c r="AA463" s="41">
        <v>3.72</v>
      </c>
    </row>
    <row r="464" spans="1:27" ht="12.75" hidden="1" customHeight="1" outlineLevel="1" x14ac:dyDescent="0.2">
      <c r="A464" s="99" t="s">
        <v>2863</v>
      </c>
      <c r="B464" s="60" t="s">
        <v>81</v>
      </c>
      <c r="C464" s="40" t="s">
        <v>79</v>
      </c>
      <c r="D464" s="41">
        <f>$D$11</f>
        <v>88.27</v>
      </c>
      <c r="E464" s="41">
        <f t="shared" ref="E464:AA464" si="269">$D$11</f>
        <v>88.27</v>
      </c>
      <c r="F464" s="41">
        <f t="shared" si="269"/>
        <v>88.27</v>
      </c>
      <c r="G464" s="41">
        <f t="shared" si="269"/>
        <v>88.27</v>
      </c>
      <c r="H464" s="41">
        <f t="shared" si="269"/>
        <v>88.27</v>
      </c>
      <c r="I464" s="41">
        <f t="shared" si="269"/>
        <v>88.27</v>
      </c>
      <c r="J464" s="41">
        <f t="shared" si="269"/>
        <v>88.27</v>
      </c>
      <c r="K464" s="41">
        <f t="shared" si="269"/>
        <v>88.27</v>
      </c>
      <c r="L464" s="41">
        <f t="shared" si="269"/>
        <v>88.27</v>
      </c>
      <c r="M464" s="41">
        <f t="shared" si="269"/>
        <v>88.27</v>
      </c>
      <c r="N464" s="41">
        <f t="shared" si="269"/>
        <v>88.27</v>
      </c>
      <c r="O464" s="41">
        <f t="shared" si="269"/>
        <v>88.27</v>
      </c>
      <c r="P464" s="41">
        <f t="shared" si="269"/>
        <v>88.27</v>
      </c>
      <c r="Q464" s="41">
        <f t="shared" si="269"/>
        <v>88.27</v>
      </c>
      <c r="R464" s="41">
        <f t="shared" si="269"/>
        <v>88.27</v>
      </c>
      <c r="S464" s="41">
        <f t="shared" si="269"/>
        <v>88.27</v>
      </c>
      <c r="T464" s="41">
        <f t="shared" si="269"/>
        <v>88.27</v>
      </c>
      <c r="U464" s="41">
        <f t="shared" si="269"/>
        <v>88.27</v>
      </c>
      <c r="V464" s="41">
        <f t="shared" si="269"/>
        <v>88.27</v>
      </c>
      <c r="W464" s="41">
        <f t="shared" si="269"/>
        <v>88.27</v>
      </c>
      <c r="X464" s="41">
        <f t="shared" si="269"/>
        <v>88.27</v>
      </c>
      <c r="Y464" s="41">
        <f t="shared" si="269"/>
        <v>88.27</v>
      </c>
      <c r="Z464" s="41">
        <f t="shared" si="269"/>
        <v>88.27</v>
      </c>
      <c r="AA464" s="41">
        <f t="shared" si="269"/>
        <v>88.27</v>
      </c>
    </row>
    <row r="465" spans="1:27" collapsed="1" x14ac:dyDescent="0.2">
      <c r="A465" s="98" t="s">
        <v>2864</v>
      </c>
      <c r="B465" s="25" t="str">
        <f>"29"&amp;"."&amp;$B$801&amp;"."&amp;$B$802</f>
        <v>29.01.2024</v>
      </c>
      <c r="C465" s="88" t="s">
        <v>76</v>
      </c>
      <c r="D465" s="89">
        <f>ROUND(((D466+D467+D469+D468)/1000),5)</f>
        <v>1.61303</v>
      </c>
      <c r="E465" s="89">
        <f>ROUND(((E466+E467+E469+E468)/1000),5)</f>
        <v>1.5594600000000001</v>
      </c>
      <c r="F465" s="89">
        <f>ROUND(((F466+F467+F469+F468)/1000),5)</f>
        <v>1.5239799999999999</v>
      </c>
      <c r="G465" s="89">
        <f t="shared" ref="G465:AA465" si="270">ROUND(((G466+G467+G469+G468)/1000),5)</f>
        <v>1.5118</v>
      </c>
      <c r="H465" s="89">
        <f t="shared" si="270"/>
        <v>1.53129</v>
      </c>
      <c r="I465" s="89">
        <f t="shared" si="270"/>
        <v>1.6422000000000001</v>
      </c>
      <c r="J465" s="89">
        <f t="shared" si="270"/>
        <v>1.80019</v>
      </c>
      <c r="K465" s="89">
        <f t="shared" si="270"/>
        <v>2.0952700000000002</v>
      </c>
      <c r="L465" s="89">
        <f t="shared" si="270"/>
        <v>2.3325399999999998</v>
      </c>
      <c r="M465" s="89">
        <f t="shared" si="270"/>
        <v>2.28539</v>
      </c>
      <c r="N465" s="89">
        <f t="shared" si="270"/>
        <v>2.2852000000000001</v>
      </c>
      <c r="O465" s="89">
        <f t="shared" si="270"/>
        <v>2.3752399999999998</v>
      </c>
      <c r="P465" s="89">
        <f t="shared" si="270"/>
        <v>2.3694199999999999</v>
      </c>
      <c r="Q465" s="89">
        <f t="shared" si="270"/>
        <v>2.3749500000000001</v>
      </c>
      <c r="R465" s="89">
        <f t="shared" si="270"/>
        <v>2.3741699999999999</v>
      </c>
      <c r="S465" s="89">
        <f t="shared" si="270"/>
        <v>2.3570899999999999</v>
      </c>
      <c r="T465" s="89">
        <f t="shared" si="270"/>
        <v>2.2376999999999998</v>
      </c>
      <c r="U465" s="89">
        <f t="shared" si="270"/>
        <v>2.2581699999999998</v>
      </c>
      <c r="V465" s="89">
        <f t="shared" si="270"/>
        <v>2.2576000000000001</v>
      </c>
      <c r="W465" s="89">
        <f t="shared" si="270"/>
        <v>2.3515199999999998</v>
      </c>
      <c r="X465" s="89">
        <f t="shared" si="270"/>
        <v>2.2303899999999999</v>
      </c>
      <c r="Y465" s="89">
        <f t="shared" si="270"/>
        <v>2.1010800000000001</v>
      </c>
      <c r="Z465" s="89">
        <f t="shared" si="270"/>
        <v>1.8150999999999999</v>
      </c>
      <c r="AA465" s="89">
        <f t="shared" si="270"/>
        <v>1.7646900000000001</v>
      </c>
    </row>
    <row r="466" spans="1:27" ht="12.75" hidden="1" customHeight="1" outlineLevel="1" x14ac:dyDescent="0.2">
      <c r="A466" s="99" t="s">
        <v>2865</v>
      </c>
      <c r="B466" s="60" t="s">
        <v>238</v>
      </c>
      <c r="C466" s="40" t="s">
        <v>79</v>
      </c>
      <c r="D466" s="41">
        <v>1304.01</v>
      </c>
      <c r="E466" s="41">
        <v>1250.44</v>
      </c>
      <c r="F466" s="41">
        <v>1214.96</v>
      </c>
      <c r="G466" s="41">
        <v>1202.78</v>
      </c>
      <c r="H466" s="41">
        <v>1222.27</v>
      </c>
      <c r="I466" s="41">
        <v>1333.18</v>
      </c>
      <c r="J466" s="41">
        <v>1491.17</v>
      </c>
      <c r="K466" s="41">
        <v>1786.25</v>
      </c>
      <c r="L466" s="41">
        <v>2023.52</v>
      </c>
      <c r="M466" s="41">
        <v>1976.37</v>
      </c>
      <c r="N466" s="41">
        <v>1976.18</v>
      </c>
      <c r="O466" s="41">
        <v>2066.2199999999998</v>
      </c>
      <c r="P466" s="41">
        <v>2060.4</v>
      </c>
      <c r="Q466" s="41">
        <v>2065.9299999999998</v>
      </c>
      <c r="R466" s="41">
        <v>2065.15</v>
      </c>
      <c r="S466" s="41">
        <v>2048.0700000000002</v>
      </c>
      <c r="T466" s="41">
        <v>1928.68</v>
      </c>
      <c r="U466" s="41">
        <v>1949.15</v>
      </c>
      <c r="V466" s="41">
        <v>1948.58</v>
      </c>
      <c r="W466" s="41">
        <v>2042.5</v>
      </c>
      <c r="X466" s="41">
        <v>1921.37</v>
      </c>
      <c r="Y466" s="41">
        <v>1792.06</v>
      </c>
      <c r="Z466" s="41">
        <v>1506.08</v>
      </c>
      <c r="AA466" s="41">
        <v>1455.67</v>
      </c>
    </row>
    <row r="467" spans="1:27" ht="12.75" hidden="1" customHeight="1" outlineLevel="1" x14ac:dyDescent="0.2">
      <c r="A467" s="99" t="s">
        <v>2866</v>
      </c>
      <c r="B467" s="60" t="s">
        <v>90</v>
      </c>
      <c r="C467" s="40" t="s">
        <v>79</v>
      </c>
      <c r="D467" s="41">
        <f>$D$327</f>
        <v>217.03</v>
      </c>
      <c r="E467" s="41">
        <f t="shared" ref="E467:AA467" si="271">$D$327</f>
        <v>217.03</v>
      </c>
      <c r="F467" s="41">
        <f t="shared" si="271"/>
        <v>217.03</v>
      </c>
      <c r="G467" s="41">
        <f t="shared" si="271"/>
        <v>217.03</v>
      </c>
      <c r="H467" s="41">
        <f t="shared" si="271"/>
        <v>217.03</v>
      </c>
      <c r="I467" s="41">
        <f t="shared" si="271"/>
        <v>217.03</v>
      </c>
      <c r="J467" s="41">
        <f t="shared" si="271"/>
        <v>217.03</v>
      </c>
      <c r="K467" s="41">
        <f t="shared" si="271"/>
        <v>217.03</v>
      </c>
      <c r="L467" s="41">
        <f t="shared" si="271"/>
        <v>217.03</v>
      </c>
      <c r="M467" s="41">
        <f t="shared" si="271"/>
        <v>217.03</v>
      </c>
      <c r="N467" s="41">
        <f t="shared" si="271"/>
        <v>217.03</v>
      </c>
      <c r="O467" s="41">
        <f t="shared" si="271"/>
        <v>217.03</v>
      </c>
      <c r="P467" s="41">
        <f t="shared" si="271"/>
        <v>217.03</v>
      </c>
      <c r="Q467" s="41">
        <f t="shared" si="271"/>
        <v>217.03</v>
      </c>
      <c r="R467" s="41">
        <f t="shared" si="271"/>
        <v>217.03</v>
      </c>
      <c r="S467" s="41">
        <f t="shared" si="271"/>
        <v>217.03</v>
      </c>
      <c r="T467" s="41">
        <f t="shared" si="271"/>
        <v>217.03</v>
      </c>
      <c r="U467" s="41">
        <f t="shared" si="271"/>
        <v>217.03</v>
      </c>
      <c r="V467" s="41">
        <f t="shared" si="271"/>
        <v>217.03</v>
      </c>
      <c r="W467" s="41">
        <f t="shared" si="271"/>
        <v>217.03</v>
      </c>
      <c r="X467" s="41">
        <f t="shared" si="271"/>
        <v>217.03</v>
      </c>
      <c r="Y467" s="41">
        <f t="shared" si="271"/>
        <v>217.03</v>
      </c>
      <c r="Z467" s="41">
        <f t="shared" si="271"/>
        <v>217.03</v>
      </c>
      <c r="AA467" s="41">
        <f t="shared" si="271"/>
        <v>217.03</v>
      </c>
    </row>
    <row r="468" spans="1:27" ht="12.75" hidden="1" customHeight="1" outlineLevel="1" x14ac:dyDescent="0.2">
      <c r="A468" s="99" t="s">
        <v>2867</v>
      </c>
      <c r="B468" s="60" t="s">
        <v>83</v>
      </c>
      <c r="C468" s="40" t="s">
        <v>79</v>
      </c>
      <c r="D468" s="41">
        <v>3.72</v>
      </c>
      <c r="E468" s="41">
        <v>3.72</v>
      </c>
      <c r="F468" s="41">
        <v>3.72</v>
      </c>
      <c r="G468" s="41">
        <v>3.72</v>
      </c>
      <c r="H468" s="41">
        <v>3.72</v>
      </c>
      <c r="I468" s="41">
        <v>3.72</v>
      </c>
      <c r="J468" s="41">
        <v>3.72</v>
      </c>
      <c r="K468" s="41">
        <v>3.72</v>
      </c>
      <c r="L468" s="41">
        <v>3.72</v>
      </c>
      <c r="M468" s="41">
        <v>3.72</v>
      </c>
      <c r="N468" s="41">
        <v>3.72</v>
      </c>
      <c r="O468" s="41">
        <v>3.72</v>
      </c>
      <c r="P468" s="41">
        <v>3.72</v>
      </c>
      <c r="Q468" s="41">
        <v>3.72</v>
      </c>
      <c r="R468" s="41">
        <v>3.72</v>
      </c>
      <c r="S468" s="41">
        <v>3.72</v>
      </c>
      <c r="T468" s="41">
        <v>3.72</v>
      </c>
      <c r="U468" s="41">
        <v>3.72</v>
      </c>
      <c r="V468" s="41">
        <v>3.72</v>
      </c>
      <c r="W468" s="41">
        <v>3.72</v>
      </c>
      <c r="X468" s="41">
        <v>3.72</v>
      </c>
      <c r="Y468" s="41">
        <v>3.72</v>
      </c>
      <c r="Z468" s="41">
        <v>3.72</v>
      </c>
      <c r="AA468" s="41">
        <v>3.72</v>
      </c>
    </row>
    <row r="469" spans="1:27" ht="12.75" hidden="1" customHeight="1" outlineLevel="1" x14ac:dyDescent="0.2">
      <c r="A469" s="99" t="s">
        <v>2868</v>
      </c>
      <c r="B469" s="60" t="s">
        <v>81</v>
      </c>
      <c r="C469" s="40" t="s">
        <v>79</v>
      </c>
      <c r="D469" s="41">
        <f>$D$11</f>
        <v>88.27</v>
      </c>
      <c r="E469" s="41">
        <f t="shared" ref="E469:AA469" si="272">$D$11</f>
        <v>88.27</v>
      </c>
      <c r="F469" s="41">
        <f t="shared" si="272"/>
        <v>88.27</v>
      </c>
      <c r="G469" s="41">
        <f t="shared" si="272"/>
        <v>88.27</v>
      </c>
      <c r="H469" s="41">
        <f t="shared" si="272"/>
        <v>88.27</v>
      </c>
      <c r="I469" s="41">
        <f t="shared" si="272"/>
        <v>88.27</v>
      </c>
      <c r="J469" s="41">
        <f t="shared" si="272"/>
        <v>88.27</v>
      </c>
      <c r="K469" s="41">
        <f t="shared" si="272"/>
        <v>88.27</v>
      </c>
      <c r="L469" s="41">
        <f t="shared" si="272"/>
        <v>88.27</v>
      </c>
      <c r="M469" s="41">
        <f t="shared" si="272"/>
        <v>88.27</v>
      </c>
      <c r="N469" s="41">
        <f t="shared" si="272"/>
        <v>88.27</v>
      </c>
      <c r="O469" s="41">
        <f t="shared" si="272"/>
        <v>88.27</v>
      </c>
      <c r="P469" s="41">
        <f t="shared" si="272"/>
        <v>88.27</v>
      </c>
      <c r="Q469" s="41">
        <f t="shared" si="272"/>
        <v>88.27</v>
      </c>
      <c r="R469" s="41">
        <f t="shared" si="272"/>
        <v>88.27</v>
      </c>
      <c r="S469" s="41">
        <f t="shared" si="272"/>
        <v>88.27</v>
      </c>
      <c r="T469" s="41">
        <f t="shared" si="272"/>
        <v>88.27</v>
      </c>
      <c r="U469" s="41">
        <f t="shared" si="272"/>
        <v>88.27</v>
      </c>
      <c r="V469" s="41">
        <f t="shared" si="272"/>
        <v>88.27</v>
      </c>
      <c r="W469" s="41">
        <f t="shared" si="272"/>
        <v>88.27</v>
      </c>
      <c r="X469" s="41">
        <f t="shared" si="272"/>
        <v>88.27</v>
      </c>
      <c r="Y469" s="41">
        <f t="shared" si="272"/>
        <v>88.27</v>
      </c>
      <c r="Z469" s="41">
        <f t="shared" si="272"/>
        <v>88.27</v>
      </c>
      <c r="AA469" s="41">
        <f t="shared" si="272"/>
        <v>88.27</v>
      </c>
    </row>
    <row r="470" spans="1:27" collapsed="1" x14ac:dyDescent="0.2">
      <c r="A470" s="98" t="s">
        <v>2869</v>
      </c>
      <c r="B470" s="25" t="str">
        <f>"30"&amp;"."&amp;$B$801&amp;"."&amp;$B$802</f>
        <v>30.01.2024</v>
      </c>
      <c r="C470" s="88" t="s">
        <v>76</v>
      </c>
      <c r="D470" s="89">
        <f>ROUND(((D471+D472+D474+D473)/1000),5)</f>
        <v>1.6378900000000001</v>
      </c>
      <c r="E470" s="89">
        <f>ROUND(((E471+E472+E474+E473)/1000),5)</f>
        <v>1.55867</v>
      </c>
      <c r="F470" s="89">
        <f>ROUND(((F471+F472+F474+F473)/1000),5)</f>
        <v>1.52789</v>
      </c>
      <c r="G470" s="89">
        <f t="shared" ref="G470:AA470" si="273">ROUND(((G471+G472+G474+G473)/1000),5)</f>
        <v>1.5197000000000001</v>
      </c>
      <c r="H470" s="89">
        <f t="shared" si="273"/>
        <v>1.5589200000000001</v>
      </c>
      <c r="I470" s="89">
        <f t="shared" si="273"/>
        <v>1.70076</v>
      </c>
      <c r="J470" s="89">
        <f t="shared" si="273"/>
        <v>1.9095800000000001</v>
      </c>
      <c r="K470" s="89">
        <f t="shared" si="273"/>
        <v>2.1223299999999998</v>
      </c>
      <c r="L470" s="89">
        <f t="shared" si="273"/>
        <v>2.33195</v>
      </c>
      <c r="M470" s="89">
        <f t="shared" si="273"/>
        <v>2.3481999999999998</v>
      </c>
      <c r="N470" s="89">
        <f t="shared" si="273"/>
        <v>2.3548200000000001</v>
      </c>
      <c r="O470" s="89">
        <f t="shared" si="273"/>
        <v>2.3966500000000002</v>
      </c>
      <c r="P470" s="89">
        <f t="shared" si="273"/>
        <v>2.38435</v>
      </c>
      <c r="Q470" s="89">
        <f t="shared" si="273"/>
        <v>2.3908299999999998</v>
      </c>
      <c r="R470" s="89">
        <f t="shared" si="273"/>
        <v>2.3990300000000002</v>
      </c>
      <c r="S470" s="89">
        <f t="shared" si="273"/>
        <v>2.3672599999999999</v>
      </c>
      <c r="T470" s="89">
        <f t="shared" si="273"/>
        <v>2.3502100000000001</v>
      </c>
      <c r="U470" s="89">
        <f t="shared" si="273"/>
        <v>2.3544499999999999</v>
      </c>
      <c r="V470" s="89">
        <f t="shared" si="273"/>
        <v>2.3225899999999999</v>
      </c>
      <c r="W470" s="89">
        <f t="shared" si="273"/>
        <v>2.35866</v>
      </c>
      <c r="X470" s="89">
        <f t="shared" si="273"/>
        <v>2.1809400000000001</v>
      </c>
      <c r="Y470" s="89">
        <f t="shared" si="273"/>
        <v>2.1128300000000002</v>
      </c>
      <c r="Z470" s="89">
        <f t="shared" si="273"/>
        <v>1.84504</v>
      </c>
      <c r="AA470" s="89">
        <f t="shared" si="273"/>
        <v>1.7721100000000001</v>
      </c>
    </row>
    <row r="471" spans="1:27" ht="12.75" hidden="1" customHeight="1" outlineLevel="1" x14ac:dyDescent="0.2">
      <c r="A471" s="99" t="s">
        <v>2870</v>
      </c>
      <c r="B471" s="60" t="s">
        <v>238</v>
      </c>
      <c r="C471" s="40" t="s">
        <v>79</v>
      </c>
      <c r="D471" s="41">
        <v>1328.87</v>
      </c>
      <c r="E471" s="41">
        <v>1249.6500000000001</v>
      </c>
      <c r="F471" s="41">
        <v>1218.8699999999999</v>
      </c>
      <c r="G471" s="41">
        <v>1210.68</v>
      </c>
      <c r="H471" s="41">
        <v>1249.9000000000001</v>
      </c>
      <c r="I471" s="41">
        <v>1391.74</v>
      </c>
      <c r="J471" s="41">
        <v>1600.56</v>
      </c>
      <c r="K471" s="41">
        <v>1813.31</v>
      </c>
      <c r="L471" s="41">
        <v>2022.93</v>
      </c>
      <c r="M471" s="41">
        <v>2039.18</v>
      </c>
      <c r="N471" s="41">
        <v>2045.8</v>
      </c>
      <c r="O471" s="41">
        <v>2087.63</v>
      </c>
      <c r="P471" s="41">
        <v>2075.33</v>
      </c>
      <c r="Q471" s="41">
        <v>2081.81</v>
      </c>
      <c r="R471" s="41">
        <v>2090.0100000000002</v>
      </c>
      <c r="S471" s="41">
        <v>2058.2399999999998</v>
      </c>
      <c r="T471" s="41">
        <v>2041.19</v>
      </c>
      <c r="U471" s="41">
        <v>2045.43</v>
      </c>
      <c r="V471" s="41">
        <v>2013.57</v>
      </c>
      <c r="W471" s="41">
        <v>2049.64</v>
      </c>
      <c r="X471" s="41">
        <v>1871.92</v>
      </c>
      <c r="Y471" s="41">
        <v>1803.81</v>
      </c>
      <c r="Z471" s="41">
        <v>1536.02</v>
      </c>
      <c r="AA471" s="41">
        <v>1463.09</v>
      </c>
    </row>
    <row r="472" spans="1:27" ht="12.75" hidden="1" customHeight="1" outlineLevel="1" x14ac:dyDescent="0.2">
      <c r="A472" s="99" t="s">
        <v>2871</v>
      </c>
      <c r="B472" s="60" t="s">
        <v>90</v>
      </c>
      <c r="C472" s="40" t="s">
        <v>79</v>
      </c>
      <c r="D472" s="41">
        <f>$D$327</f>
        <v>217.03</v>
      </c>
      <c r="E472" s="41">
        <f t="shared" ref="E472:AA472" si="274">$D$327</f>
        <v>217.03</v>
      </c>
      <c r="F472" s="41">
        <f t="shared" si="274"/>
        <v>217.03</v>
      </c>
      <c r="G472" s="41">
        <f t="shared" si="274"/>
        <v>217.03</v>
      </c>
      <c r="H472" s="41">
        <f t="shared" si="274"/>
        <v>217.03</v>
      </c>
      <c r="I472" s="41">
        <f t="shared" si="274"/>
        <v>217.03</v>
      </c>
      <c r="J472" s="41">
        <f t="shared" si="274"/>
        <v>217.03</v>
      </c>
      <c r="K472" s="41">
        <f t="shared" si="274"/>
        <v>217.03</v>
      </c>
      <c r="L472" s="41">
        <f t="shared" si="274"/>
        <v>217.03</v>
      </c>
      <c r="M472" s="41">
        <f t="shared" si="274"/>
        <v>217.03</v>
      </c>
      <c r="N472" s="41">
        <f t="shared" si="274"/>
        <v>217.03</v>
      </c>
      <c r="O472" s="41">
        <f t="shared" si="274"/>
        <v>217.03</v>
      </c>
      <c r="P472" s="41">
        <f t="shared" si="274"/>
        <v>217.03</v>
      </c>
      <c r="Q472" s="41">
        <f t="shared" si="274"/>
        <v>217.03</v>
      </c>
      <c r="R472" s="41">
        <f t="shared" si="274"/>
        <v>217.03</v>
      </c>
      <c r="S472" s="41">
        <f t="shared" si="274"/>
        <v>217.03</v>
      </c>
      <c r="T472" s="41">
        <f t="shared" si="274"/>
        <v>217.03</v>
      </c>
      <c r="U472" s="41">
        <f t="shared" si="274"/>
        <v>217.03</v>
      </c>
      <c r="V472" s="41">
        <f t="shared" si="274"/>
        <v>217.03</v>
      </c>
      <c r="W472" s="41">
        <f t="shared" si="274"/>
        <v>217.03</v>
      </c>
      <c r="X472" s="41">
        <f t="shared" si="274"/>
        <v>217.03</v>
      </c>
      <c r="Y472" s="41">
        <f t="shared" si="274"/>
        <v>217.03</v>
      </c>
      <c r="Z472" s="41">
        <f t="shared" si="274"/>
        <v>217.03</v>
      </c>
      <c r="AA472" s="41">
        <f t="shared" si="274"/>
        <v>217.03</v>
      </c>
    </row>
    <row r="473" spans="1:27" ht="12.75" hidden="1" customHeight="1" outlineLevel="1" x14ac:dyDescent="0.2">
      <c r="A473" s="99" t="s">
        <v>2872</v>
      </c>
      <c r="B473" s="60" t="s">
        <v>83</v>
      </c>
      <c r="C473" s="40" t="s">
        <v>79</v>
      </c>
      <c r="D473" s="41">
        <v>3.72</v>
      </c>
      <c r="E473" s="41">
        <v>3.72</v>
      </c>
      <c r="F473" s="41">
        <v>3.72</v>
      </c>
      <c r="G473" s="41">
        <v>3.72</v>
      </c>
      <c r="H473" s="41">
        <v>3.72</v>
      </c>
      <c r="I473" s="41">
        <v>3.72</v>
      </c>
      <c r="J473" s="41">
        <v>3.72</v>
      </c>
      <c r="K473" s="41">
        <v>3.72</v>
      </c>
      <c r="L473" s="41">
        <v>3.72</v>
      </c>
      <c r="M473" s="41">
        <v>3.72</v>
      </c>
      <c r="N473" s="41">
        <v>3.72</v>
      </c>
      <c r="O473" s="41">
        <v>3.72</v>
      </c>
      <c r="P473" s="41">
        <v>3.72</v>
      </c>
      <c r="Q473" s="41">
        <v>3.72</v>
      </c>
      <c r="R473" s="41">
        <v>3.72</v>
      </c>
      <c r="S473" s="41">
        <v>3.72</v>
      </c>
      <c r="T473" s="41">
        <v>3.72</v>
      </c>
      <c r="U473" s="41">
        <v>3.72</v>
      </c>
      <c r="V473" s="41">
        <v>3.72</v>
      </c>
      <c r="W473" s="41">
        <v>3.72</v>
      </c>
      <c r="X473" s="41">
        <v>3.72</v>
      </c>
      <c r="Y473" s="41">
        <v>3.72</v>
      </c>
      <c r="Z473" s="41">
        <v>3.72</v>
      </c>
      <c r="AA473" s="41">
        <v>3.72</v>
      </c>
    </row>
    <row r="474" spans="1:27" ht="12.75" hidden="1" customHeight="1" outlineLevel="1" x14ac:dyDescent="0.2">
      <c r="A474" s="99" t="s">
        <v>2873</v>
      </c>
      <c r="B474" s="60" t="s">
        <v>81</v>
      </c>
      <c r="C474" s="40" t="s">
        <v>79</v>
      </c>
      <c r="D474" s="41">
        <f>$D$11</f>
        <v>88.27</v>
      </c>
      <c r="E474" s="41">
        <f t="shared" ref="E474:AA474" si="275">$D$11</f>
        <v>88.27</v>
      </c>
      <c r="F474" s="41">
        <f t="shared" si="275"/>
        <v>88.27</v>
      </c>
      <c r="G474" s="41">
        <f t="shared" si="275"/>
        <v>88.27</v>
      </c>
      <c r="H474" s="41">
        <f t="shared" si="275"/>
        <v>88.27</v>
      </c>
      <c r="I474" s="41">
        <f t="shared" si="275"/>
        <v>88.27</v>
      </c>
      <c r="J474" s="41">
        <f t="shared" si="275"/>
        <v>88.27</v>
      </c>
      <c r="K474" s="41">
        <f t="shared" si="275"/>
        <v>88.27</v>
      </c>
      <c r="L474" s="41">
        <f t="shared" si="275"/>
        <v>88.27</v>
      </c>
      <c r="M474" s="41">
        <f t="shared" si="275"/>
        <v>88.27</v>
      </c>
      <c r="N474" s="41">
        <f t="shared" si="275"/>
        <v>88.27</v>
      </c>
      <c r="O474" s="41">
        <f t="shared" si="275"/>
        <v>88.27</v>
      </c>
      <c r="P474" s="41">
        <f t="shared" si="275"/>
        <v>88.27</v>
      </c>
      <c r="Q474" s="41">
        <f t="shared" si="275"/>
        <v>88.27</v>
      </c>
      <c r="R474" s="41">
        <f t="shared" si="275"/>
        <v>88.27</v>
      </c>
      <c r="S474" s="41">
        <f t="shared" si="275"/>
        <v>88.27</v>
      </c>
      <c r="T474" s="41">
        <f t="shared" si="275"/>
        <v>88.27</v>
      </c>
      <c r="U474" s="41">
        <f t="shared" si="275"/>
        <v>88.27</v>
      </c>
      <c r="V474" s="41">
        <f t="shared" si="275"/>
        <v>88.27</v>
      </c>
      <c r="W474" s="41">
        <f t="shared" si="275"/>
        <v>88.27</v>
      </c>
      <c r="X474" s="41">
        <f t="shared" si="275"/>
        <v>88.27</v>
      </c>
      <c r="Y474" s="41">
        <f t="shared" si="275"/>
        <v>88.27</v>
      </c>
      <c r="Z474" s="41">
        <f t="shared" si="275"/>
        <v>88.27</v>
      </c>
      <c r="AA474" s="41">
        <f t="shared" si="275"/>
        <v>88.27</v>
      </c>
    </row>
    <row r="475" spans="1:27" collapsed="1" x14ac:dyDescent="0.2">
      <c r="A475" s="98" t="s">
        <v>2874</v>
      </c>
      <c r="B475" s="25" t="str">
        <f>"31"&amp;"."&amp;$B$801&amp;"."&amp;$B$802</f>
        <v>31.01.2024</v>
      </c>
      <c r="C475" s="88" t="s">
        <v>76</v>
      </c>
      <c r="D475" s="89">
        <f>ROUND(((D476+D477+D479+D478)/1000),5)</f>
        <v>1.57379</v>
      </c>
      <c r="E475" s="89">
        <f>ROUND(((E476+E477+E479+E478)/1000),5)</f>
        <v>1.5142500000000001</v>
      </c>
      <c r="F475" s="89">
        <f>ROUND(((F476+F477+F479+F478)/1000),5)</f>
        <v>1.47675</v>
      </c>
      <c r="G475" s="89">
        <f t="shared" ref="G475:AA475" si="276">ROUND(((G476+G477+G479+G478)/1000),5)</f>
        <v>1.4828399999999999</v>
      </c>
      <c r="H475" s="89">
        <f t="shared" si="276"/>
        <v>1.5533600000000001</v>
      </c>
      <c r="I475" s="89">
        <f t="shared" si="276"/>
        <v>1.7161299999999999</v>
      </c>
      <c r="J475" s="89">
        <f t="shared" si="276"/>
        <v>1.9673</v>
      </c>
      <c r="K475" s="89">
        <f t="shared" si="276"/>
        <v>2.1356199999999999</v>
      </c>
      <c r="L475" s="89">
        <f t="shared" si="276"/>
        <v>2.3485200000000002</v>
      </c>
      <c r="M475" s="89">
        <f t="shared" si="276"/>
        <v>2.4351600000000002</v>
      </c>
      <c r="N475" s="89">
        <f t="shared" si="276"/>
        <v>2.4759099999999998</v>
      </c>
      <c r="O475" s="89">
        <f t="shared" si="276"/>
        <v>2.5289999999999999</v>
      </c>
      <c r="P475" s="89">
        <f t="shared" si="276"/>
        <v>2.4774500000000002</v>
      </c>
      <c r="Q475" s="89">
        <f t="shared" si="276"/>
        <v>2.4839199999999999</v>
      </c>
      <c r="R475" s="89">
        <f t="shared" si="276"/>
        <v>2.4684400000000002</v>
      </c>
      <c r="S475" s="89">
        <f t="shared" si="276"/>
        <v>2.4332500000000001</v>
      </c>
      <c r="T475" s="89">
        <f t="shared" si="276"/>
        <v>2.3949699999999998</v>
      </c>
      <c r="U475" s="89">
        <f t="shared" si="276"/>
        <v>2.4460999999999999</v>
      </c>
      <c r="V475" s="89">
        <f t="shared" si="276"/>
        <v>2.4355099999999998</v>
      </c>
      <c r="W475" s="89">
        <f t="shared" si="276"/>
        <v>2.4354200000000001</v>
      </c>
      <c r="X475" s="89">
        <f t="shared" si="276"/>
        <v>2.32958</v>
      </c>
      <c r="Y475" s="89">
        <f t="shared" si="276"/>
        <v>2.1934499999999999</v>
      </c>
      <c r="Z475" s="89">
        <f t="shared" si="276"/>
        <v>2.1003799999999999</v>
      </c>
      <c r="AA475" s="89">
        <f t="shared" si="276"/>
        <v>1.89053</v>
      </c>
    </row>
    <row r="476" spans="1:27" ht="12.75" hidden="1" customHeight="1" outlineLevel="1" x14ac:dyDescent="0.2">
      <c r="A476" s="99" t="s">
        <v>2875</v>
      </c>
      <c r="B476" s="60" t="s">
        <v>238</v>
      </c>
      <c r="C476" s="40" t="s">
        <v>79</v>
      </c>
      <c r="D476" s="41">
        <v>1264.77</v>
      </c>
      <c r="E476" s="41">
        <v>1205.23</v>
      </c>
      <c r="F476" s="41">
        <v>1167.73</v>
      </c>
      <c r="G476" s="41">
        <v>1173.82</v>
      </c>
      <c r="H476" s="41">
        <v>1244.3399999999999</v>
      </c>
      <c r="I476" s="41">
        <v>1407.11</v>
      </c>
      <c r="J476" s="41">
        <v>1658.28</v>
      </c>
      <c r="K476" s="41">
        <v>1826.6</v>
      </c>
      <c r="L476" s="41">
        <v>2039.5</v>
      </c>
      <c r="M476" s="41">
        <v>2126.14</v>
      </c>
      <c r="N476" s="41">
        <v>2166.89</v>
      </c>
      <c r="O476" s="41">
        <v>2219.98</v>
      </c>
      <c r="P476" s="41">
        <v>2168.4299999999998</v>
      </c>
      <c r="Q476" s="41">
        <v>2174.9</v>
      </c>
      <c r="R476" s="41">
        <v>2159.42</v>
      </c>
      <c r="S476" s="41">
        <v>2124.23</v>
      </c>
      <c r="T476" s="41">
        <v>2085.9499999999998</v>
      </c>
      <c r="U476" s="41">
        <v>2137.08</v>
      </c>
      <c r="V476" s="41">
        <v>2126.4899999999998</v>
      </c>
      <c r="W476" s="41">
        <v>2126.4</v>
      </c>
      <c r="X476" s="41">
        <v>2020.56</v>
      </c>
      <c r="Y476" s="41">
        <v>1884.43</v>
      </c>
      <c r="Z476" s="41">
        <v>1791.36</v>
      </c>
      <c r="AA476" s="41">
        <v>1581.51</v>
      </c>
    </row>
    <row r="477" spans="1:27" ht="12.75" hidden="1" customHeight="1" outlineLevel="1" x14ac:dyDescent="0.2">
      <c r="A477" s="99" t="s">
        <v>2876</v>
      </c>
      <c r="B477" s="60" t="s">
        <v>90</v>
      </c>
      <c r="C477" s="40" t="s">
        <v>79</v>
      </c>
      <c r="D477" s="41">
        <f>$D$327</f>
        <v>217.03</v>
      </c>
      <c r="E477" s="41">
        <f t="shared" ref="E477:AA477" si="277">$D$327</f>
        <v>217.03</v>
      </c>
      <c r="F477" s="41">
        <f t="shared" si="277"/>
        <v>217.03</v>
      </c>
      <c r="G477" s="41">
        <f t="shared" si="277"/>
        <v>217.03</v>
      </c>
      <c r="H477" s="41">
        <f t="shared" si="277"/>
        <v>217.03</v>
      </c>
      <c r="I477" s="41">
        <f t="shared" si="277"/>
        <v>217.03</v>
      </c>
      <c r="J477" s="41">
        <f t="shared" si="277"/>
        <v>217.03</v>
      </c>
      <c r="K477" s="41">
        <f t="shared" si="277"/>
        <v>217.03</v>
      </c>
      <c r="L477" s="41">
        <f t="shared" si="277"/>
        <v>217.03</v>
      </c>
      <c r="M477" s="41">
        <f t="shared" si="277"/>
        <v>217.03</v>
      </c>
      <c r="N477" s="41">
        <f t="shared" si="277"/>
        <v>217.03</v>
      </c>
      <c r="O477" s="41">
        <f t="shared" si="277"/>
        <v>217.03</v>
      </c>
      <c r="P477" s="41">
        <f t="shared" si="277"/>
        <v>217.03</v>
      </c>
      <c r="Q477" s="41">
        <f t="shared" si="277"/>
        <v>217.03</v>
      </c>
      <c r="R477" s="41">
        <f t="shared" si="277"/>
        <v>217.03</v>
      </c>
      <c r="S477" s="41">
        <f t="shared" si="277"/>
        <v>217.03</v>
      </c>
      <c r="T477" s="41">
        <f t="shared" si="277"/>
        <v>217.03</v>
      </c>
      <c r="U477" s="41">
        <f t="shared" si="277"/>
        <v>217.03</v>
      </c>
      <c r="V477" s="41">
        <f t="shared" si="277"/>
        <v>217.03</v>
      </c>
      <c r="W477" s="41">
        <f t="shared" si="277"/>
        <v>217.03</v>
      </c>
      <c r="X477" s="41">
        <f t="shared" si="277"/>
        <v>217.03</v>
      </c>
      <c r="Y477" s="41">
        <f t="shared" si="277"/>
        <v>217.03</v>
      </c>
      <c r="Z477" s="41">
        <f t="shared" si="277"/>
        <v>217.03</v>
      </c>
      <c r="AA477" s="41">
        <f t="shared" si="277"/>
        <v>217.03</v>
      </c>
    </row>
    <row r="478" spans="1:27" ht="12.75" hidden="1" customHeight="1" outlineLevel="1" x14ac:dyDescent="0.2">
      <c r="A478" s="99" t="s">
        <v>2877</v>
      </c>
      <c r="B478" s="60" t="s">
        <v>83</v>
      </c>
      <c r="C478" s="40" t="s">
        <v>79</v>
      </c>
      <c r="D478" s="41">
        <v>3.72</v>
      </c>
      <c r="E478" s="41">
        <v>3.72</v>
      </c>
      <c r="F478" s="41">
        <v>3.72</v>
      </c>
      <c r="G478" s="41">
        <v>3.72</v>
      </c>
      <c r="H478" s="41">
        <v>3.72</v>
      </c>
      <c r="I478" s="41">
        <v>3.72</v>
      </c>
      <c r="J478" s="41">
        <v>3.72</v>
      </c>
      <c r="K478" s="41">
        <v>3.72</v>
      </c>
      <c r="L478" s="41">
        <v>3.72</v>
      </c>
      <c r="M478" s="41">
        <v>3.72</v>
      </c>
      <c r="N478" s="41">
        <v>3.72</v>
      </c>
      <c r="O478" s="41">
        <v>3.72</v>
      </c>
      <c r="P478" s="41">
        <v>3.72</v>
      </c>
      <c r="Q478" s="41">
        <v>3.72</v>
      </c>
      <c r="R478" s="41">
        <v>3.72</v>
      </c>
      <c r="S478" s="41">
        <v>3.72</v>
      </c>
      <c r="T478" s="41">
        <v>3.72</v>
      </c>
      <c r="U478" s="41">
        <v>3.72</v>
      </c>
      <c r="V478" s="41">
        <v>3.72</v>
      </c>
      <c r="W478" s="41">
        <v>3.72</v>
      </c>
      <c r="X478" s="41">
        <v>3.72</v>
      </c>
      <c r="Y478" s="41">
        <v>3.72</v>
      </c>
      <c r="Z478" s="41">
        <v>3.72</v>
      </c>
      <c r="AA478" s="41">
        <v>3.72</v>
      </c>
    </row>
    <row r="479" spans="1:27" ht="12.75" hidden="1" customHeight="1" outlineLevel="1" x14ac:dyDescent="0.2">
      <c r="A479" s="99" t="s">
        <v>2878</v>
      </c>
      <c r="B479" s="60" t="s">
        <v>81</v>
      </c>
      <c r="C479" s="40" t="s">
        <v>79</v>
      </c>
      <c r="D479" s="41">
        <f>$D$11</f>
        <v>88.27</v>
      </c>
      <c r="E479" s="41">
        <f t="shared" ref="E479:AA479" si="278">$D$11</f>
        <v>88.27</v>
      </c>
      <c r="F479" s="41">
        <f t="shared" si="278"/>
        <v>88.27</v>
      </c>
      <c r="G479" s="41">
        <f t="shared" si="278"/>
        <v>88.27</v>
      </c>
      <c r="H479" s="41">
        <f t="shared" si="278"/>
        <v>88.27</v>
      </c>
      <c r="I479" s="41">
        <f t="shared" si="278"/>
        <v>88.27</v>
      </c>
      <c r="J479" s="41">
        <f t="shared" si="278"/>
        <v>88.27</v>
      </c>
      <c r="K479" s="41">
        <f t="shared" si="278"/>
        <v>88.27</v>
      </c>
      <c r="L479" s="41">
        <f t="shared" si="278"/>
        <v>88.27</v>
      </c>
      <c r="M479" s="41">
        <f t="shared" si="278"/>
        <v>88.27</v>
      </c>
      <c r="N479" s="41">
        <f t="shared" si="278"/>
        <v>88.27</v>
      </c>
      <c r="O479" s="41">
        <f t="shared" si="278"/>
        <v>88.27</v>
      </c>
      <c r="P479" s="41">
        <f t="shared" si="278"/>
        <v>88.27</v>
      </c>
      <c r="Q479" s="41">
        <f t="shared" si="278"/>
        <v>88.27</v>
      </c>
      <c r="R479" s="41">
        <f t="shared" si="278"/>
        <v>88.27</v>
      </c>
      <c r="S479" s="41">
        <f t="shared" si="278"/>
        <v>88.27</v>
      </c>
      <c r="T479" s="41">
        <f t="shared" si="278"/>
        <v>88.27</v>
      </c>
      <c r="U479" s="41">
        <f t="shared" si="278"/>
        <v>88.27</v>
      </c>
      <c r="V479" s="41">
        <f t="shared" si="278"/>
        <v>88.27</v>
      </c>
      <c r="W479" s="41">
        <f t="shared" si="278"/>
        <v>88.27</v>
      </c>
      <c r="X479" s="41">
        <f t="shared" si="278"/>
        <v>88.27</v>
      </c>
      <c r="Y479" s="41">
        <f t="shared" si="278"/>
        <v>88.27</v>
      </c>
      <c r="Z479" s="41">
        <f t="shared" si="278"/>
        <v>88.27</v>
      </c>
      <c r="AA479" s="41">
        <f t="shared" si="278"/>
        <v>88.27</v>
      </c>
    </row>
    <row r="480" spans="1:27" collapsed="1" x14ac:dyDescent="0.2">
      <c r="B480" s="101" t="s">
        <v>392</v>
      </c>
    </row>
    <row r="481" spans="1:27" x14ac:dyDescent="0.2">
      <c r="B481" s="101" t="s">
        <v>392</v>
      </c>
    </row>
    <row r="482" spans="1:27" x14ac:dyDescent="0.2">
      <c r="A482" s="175" t="s">
        <v>705</v>
      </c>
      <c r="B482" s="176"/>
      <c r="C482" s="176"/>
      <c r="D482" s="176"/>
      <c r="E482" s="176"/>
      <c r="F482" s="176"/>
      <c r="G482" s="176"/>
      <c r="H482" s="176"/>
      <c r="I482" s="176"/>
      <c r="J482" s="176"/>
      <c r="K482" s="176"/>
      <c r="L482" s="176"/>
      <c r="M482" s="176"/>
      <c r="N482" s="176"/>
      <c r="O482" s="176"/>
      <c r="P482" s="176"/>
      <c r="Q482" s="176"/>
      <c r="R482" s="176"/>
      <c r="S482" s="176"/>
      <c r="T482" s="176"/>
      <c r="U482" s="176"/>
      <c r="V482" s="176"/>
      <c r="W482" s="176"/>
      <c r="X482" s="176"/>
      <c r="Y482" s="176"/>
      <c r="Z482" s="176"/>
      <c r="AA482" s="177"/>
    </row>
    <row r="483" spans="1:27" ht="25.5" x14ac:dyDescent="0.2">
      <c r="A483" s="96" t="s">
        <v>64</v>
      </c>
      <c r="B483" s="97" t="s">
        <v>210</v>
      </c>
      <c r="C483" s="96" t="s">
        <v>211</v>
      </c>
      <c r="D483" s="97" t="s">
        <v>212</v>
      </c>
      <c r="E483" s="97" t="s">
        <v>213</v>
      </c>
      <c r="F483" s="97" t="s">
        <v>214</v>
      </c>
      <c r="G483" s="97" t="s">
        <v>215</v>
      </c>
      <c r="H483" s="97" t="s">
        <v>216</v>
      </c>
      <c r="I483" s="97" t="s">
        <v>217</v>
      </c>
      <c r="J483" s="97" t="s">
        <v>218</v>
      </c>
      <c r="K483" s="97" t="s">
        <v>219</v>
      </c>
      <c r="L483" s="97" t="s">
        <v>220</v>
      </c>
      <c r="M483" s="97" t="s">
        <v>221</v>
      </c>
      <c r="N483" s="97" t="s">
        <v>222</v>
      </c>
      <c r="O483" s="97" t="s">
        <v>223</v>
      </c>
      <c r="P483" s="97" t="s">
        <v>224</v>
      </c>
      <c r="Q483" s="97" t="s">
        <v>225</v>
      </c>
      <c r="R483" s="97" t="s">
        <v>226</v>
      </c>
      <c r="S483" s="97" t="s">
        <v>227</v>
      </c>
      <c r="T483" s="97" t="s">
        <v>228</v>
      </c>
      <c r="U483" s="97" t="s">
        <v>229</v>
      </c>
      <c r="V483" s="97" t="s">
        <v>230</v>
      </c>
      <c r="W483" s="97" t="s">
        <v>231</v>
      </c>
      <c r="X483" s="97" t="s">
        <v>232</v>
      </c>
      <c r="Y483" s="97" t="s">
        <v>233</v>
      </c>
      <c r="Z483" s="97" t="s">
        <v>234</v>
      </c>
      <c r="AA483" s="97" t="s">
        <v>235</v>
      </c>
    </row>
    <row r="484" spans="1:27" x14ac:dyDescent="0.2">
      <c r="A484" s="98" t="s">
        <v>2879</v>
      </c>
      <c r="B484" s="25" t="str">
        <f>"01"&amp;"."&amp;$B$801&amp;"."&amp;$B$802</f>
        <v>01.01.2024</v>
      </c>
      <c r="C484" s="88" t="s">
        <v>76</v>
      </c>
      <c r="D484" s="89">
        <f>ROUND(((D485+D486+D488+D487)/1000),5)</f>
        <v>1.5921799999999999</v>
      </c>
      <c r="E484" s="89">
        <f>ROUND(((E485+E486+E488+E487)/1000),5)</f>
        <v>1.52214</v>
      </c>
      <c r="F484" s="89">
        <f>ROUND(((F485+F486+F488+F487)/1000),5)</f>
        <v>1.5152699999999999</v>
      </c>
      <c r="G484" s="89">
        <f t="shared" ref="G484:AA484" si="279">ROUND(((G485+G486+G488+G487)/1000),5)</f>
        <v>1.42289</v>
      </c>
      <c r="H484" s="89">
        <f t="shared" si="279"/>
        <v>1.3839900000000001</v>
      </c>
      <c r="I484" s="89">
        <f t="shared" si="279"/>
        <v>1.38676</v>
      </c>
      <c r="J484" s="89">
        <f t="shared" si="279"/>
        <v>1.4344600000000001</v>
      </c>
      <c r="K484" s="89">
        <f t="shared" si="279"/>
        <v>1.4217</v>
      </c>
      <c r="L484" s="89">
        <f t="shared" si="279"/>
        <v>1.29589</v>
      </c>
      <c r="M484" s="89">
        <f t="shared" si="279"/>
        <v>1.3686799999999999</v>
      </c>
      <c r="N484" s="89">
        <f t="shared" si="279"/>
        <v>1.5188900000000001</v>
      </c>
      <c r="O484" s="89">
        <f t="shared" si="279"/>
        <v>1.5434099999999999</v>
      </c>
      <c r="P484" s="89">
        <f t="shared" si="279"/>
        <v>1.57534</v>
      </c>
      <c r="Q484" s="89">
        <f t="shared" si="279"/>
        <v>1.6050500000000001</v>
      </c>
      <c r="R484" s="89">
        <f t="shared" si="279"/>
        <v>1.61572</v>
      </c>
      <c r="S484" s="89">
        <f t="shared" si="279"/>
        <v>1.6557200000000001</v>
      </c>
      <c r="T484" s="89">
        <f t="shared" si="279"/>
        <v>1.69062</v>
      </c>
      <c r="U484" s="89">
        <f t="shared" si="279"/>
        <v>1.71743</v>
      </c>
      <c r="V484" s="89">
        <f t="shared" si="279"/>
        <v>1.7214400000000001</v>
      </c>
      <c r="W484" s="89">
        <f t="shared" si="279"/>
        <v>1.71936</v>
      </c>
      <c r="X484" s="89">
        <f t="shared" si="279"/>
        <v>1.72271</v>
      </c>
      <c r="Y484" s="89">
        <f t="shared" si="279"/>
        <v>1.7180800000000001</v>
      </c>
      <c r="Z484" s="89">
        <f t="shared" si="279"/>
        <v>1.6518200000000001</v>
      </c>
      <c r="AA484" s="89">
        <f t="shared" si="279"/>
        <v>1.5586599999999999</v>
      </c>
    </row>
    <row r="485" spans="1:27" ht="12.75" hidden="1" customHeight="1" outlineLevel="1" x14ac:dyDescent="0.2">
      <c r="A485" s="99" t="s">
        <v>2880</v>
      </c>
      <c r="B485" s="60" t="s">
        <v>238</v>
      </c>
      <c r="C485" s="40" t="s">
        <v>79</v>
      </c>
      <c r="D485" s="41">
        <v>1066.01</v>
      </c>
      <c r="E485" s="41">
        <v>995.97</v>
      </c>
      <c r="F485" s="41">
        <v>989.1</v>
      </c>
      <c r="G485" s="41">
        <v>896.72</v>
      </c>
      <c r="H485" s="41">
        <v>857.82</v>
      </c>
      <c r="I485" s="41">
        <v>860.59</v>
      </c>
      <c r="J485" s="41">
        <v>908.29</v>
      </c>
      <c r="K485" s="41">
        <v>895.53</v>
      </c>
      <c r="L485" s="41">
        <v>769.72</v>
      </c>
      <c r="M485" s="41">
        <v>842.51</v>
      </c>
      <c r="N485" s="41">
        <v>992.72</v>
      </c>
      <c r="O485" s="41">
        <v>1017.24</v>
      </c>
      <c r="P485" s="41">
        <v>1049.17</v>
      </c>
      <c r="Q485" s="41">
        <v>1078.8800000000001</v>
      </c>
      <c r="R485" s="41">
        <v>1089.55</v>
      </c>
      <c r="S485" s="41">
        <v>1129.55</v>
      </c>
      <c r="T485" s="41">
        <v>1164.45</v>
      </c>
      <c r="U485" s="41">
        <v>1191.26</v>
      </c>
      <c r="V485" s="41">
        <v>1195.27</v>
      </c>
      <c r="W485" s="41">
        <v>1193.19</v>
      </c>
      <c r="X485" s="41">
        <v>1196.54</v>
      </c>
      <c r="Y485" s="41">
        <v>1191.9100000000001</v>
      </c>
      <c r="Z485" s="41">
        <v>1125.6500000000001</v>
      </c>
      <c r="AA485" s="41">
        <v>1032.49</v>
      </c>
    </row>
    <row r="486" spans="1:27" ht="12.75" hidden="1" customHeight="1" outlineLevel="1" x14ac:dyDescent="0.2">
      <c r="A486" s="99" t="s">
        <v>2881</v>
      </c>
      <c r="B486" s="60" t="s">
        <v>90</v>
      </c>
      <c r="C486" s="40" t="s">
        <v>79</v>
      </c>
      <c r="D486" s="41">
        <v>434.18</v>
      </c>
      <c r="E486" s="41">
        <f>$D$486</f>
        <v>434.18</v>
      </c>
      <c r="F486" s="41">
        <f t="shared" ref="F486:AA486" si="280">$D$486</f>
        <v>434.18</v>
      </c>
      <c r="G486" s="41">
        <f t="shared" si="280"/>
        <v>434.18</v>
      </c>
      <c r="H486" s="41">
        <f t="shared" si="280"/>
        <v>434.18</v>
      </c>
      <c r="I486" s="41">
        <f t="shared" si="280"/>
        <v>434.18</v>
      </c>
      <c r="J486" s="41">
        <f t="shared" si="280"/>
        <v>434.18</v>
      </c>
      <c r="K486" s="41">
        <f t="shared" si="280"/>
        <v>434.18</v>
      </c>
      <c r="L486" s="41">
        <f t="shared" si="280"/>
        <v>434.18</v>
      </c>
      <c r="M486" s="41">
        <f t="shared" si="280"/>
        <v>434.18</v>
      </c>
      <c r="N486" s="41">
        <f t="shared" si="280"/>
        <v>434.18</v>
      </c>
      <c r="O486" s="41">
        <f t="shared" si="280"/>
        <v>434.18</v>
      </c>
      <c r="P486" s="41">
        <f t="shared" si="280"/>
        <v>434.18</v>
      </c>
      <c r="Q486" s="41">
        <f t="shared" si="280"/>
        <v>434.18</v>
      </c>
      <c r="R486" s="41">
        <f t="shared" si="280"/>
        <v>434.18</v>
      </c>
      <c r="S486" s="41">
        <f t="shared" si="280"/>
        <v>434.18</v>
      </c>
      <c r="T486" s="41">
        <f t="shared" si="280"/>
        <v>434.18</v>
      </c>
      <c r="U486" s="41">
        <f t="shared" si="280"/>
        <v>434.18</v>
      </c>
      <c r="V486" s="41">
        <f t="shared" si="280"/>
        <v>434.18</v>
      </c>
      <c r="W486" s="41">
        <f t="shared" si="280"/>
        <v>434.18</v>
      </c>
      <c r="X486" s="41">
        <f t="shared" si="280"/>
        <v>434.18</v>
      </c>
      <c r="Y486" s="41">
        <f t="shared" si="280"/>
        <v>434.18</v>
      </c>
      <c r="Z486" s="41">
        <f t="shared" si="280"/>
        <v>434.18</v>
      </c>
      <c r="AA486" s="41">
        <f t="shared" si="280"/>
        <v>434.18</v>
      </c>
    </row>
    <row r="487" spans="1:27" ht="12.75" hidden="1" customHeight="1" outlineLevel="1" x14ac:dyDescent="0.2">
      <c r="A487" s="99" t="s">
        <v>2882</v>
      </c>
      <c r="B487" s="60" t="s">
        <v>83</v>
      </c>
      <c r="C487" s="40" t="s">
        <v>79</v>
      </c>
      <c r="D487" s="41">
        <v>3.72</v>
      </c>
      <c r="E487" s="41">
        <v>3.72</v>
      </c>
      <c r="F487" s="41">
        <v>3.72</v>
      </c>
      <c r="G487" s="41">
        <v>3.72</v>
      </c>
      <c r="H487" s="41">
        <v>3.72</v>
      </c>
      <c r="I487" s="41">
        <v>3.72</v>
      </c>
      <c r="J487" s="41">
        <v>3.72</v>
      </c>
      <c r="K487" s="41">
        <v>3.72</v>
      </c>
      <c r="L487" s="41">
        <v>3.72</v>
      </c>
      <c r="M487" s="41">
        <v>3.72</v>
      </c>
      <c r="N487" s="41">
        <v>3.72</v>
      </c>
      <c r="O487" s="41">
        <v>3.72</v>
      </c>
      <c r="P487" s="41">
        <v>3.72</v>
      </c>
      <c r="Q487" s="41">
        <v>3.72</v>
      </c>
      <c r="R487" s="41">
        <v>3.72</v>
      </c>
      <c r="S487" s="41">
        <v>3.72</v>
      </c>
      <c r="T487" s="41">
        <v>3.72</v>
      </c>
      <c r="U487" s="41">
        <v>3.72</v>
      </c>
      <c r="V487" s="41">
        <v>3.72</v>
      </c>
      <c r="W487" s="41">
        <v>3.72</v>
      </c>
      <c r="X487" s="41">
        <v>3.72</v>
      </c>
      <c r="Y487" s="41">
        <v>3.72</v>
      </c>
      <c r="Z487" s="41">
        <v>3.72</v>
      </c>
      <c r="AA487" s="41">
        <v>3.72</v>
      </c>
    </row>
    <row r="488" spans="1:27" ht="12.75" hidden="1" customHeight="1" outlineLevel="1" x14ac:dyDescent="0.2">
      <c r="A488" s="99" t="s">
        <v>2883</v>
      </c>
      <c r="B488" s="60" t="s">
        <v>81</v>
      </c>
      <c r="C488" s="40" t="s">
        <v>79</v>
      </c>
      <c r="D488" s="41">
        <f>$D$11</f>
        <v>88.27</v>
      </c>
      <c r="E488" s="41">
        <f t="shared" ref="E488:AA488" si="281">$D$11</f>
        <v>88.27</v>
      </c>
      <c r="F488" s="41">
        <f t="shared" si="281"/>
        <v>88.27</v>
      </c>
      <c r="G488" s="41">
        <f t="shared" si="281"/>
        <v>88.27</v>
      </c>
      <c r="H488" s="41">
        <f t="shared" si="281"/>
        <v>88.27</v>
      </c>
      <c r="I488" s="41">
        <f t="shared" si="281"/>
        <v>88.27</v>
      </c>
      <c r="J488" s="41">
        <f t="shared" si="281"/>
        <v>88.27</v>
      </c>
      <c r="K488" s="41">
        <f t="shared" si="281"/>
        <v>88.27</v>
      </c>
      <c r="L488" s="41">
        <f t="shared" si="281"/>
        <v>88.27</v>
      </c>
      <c r="M488" s="41">
        <f t="shared" si="281"/>
        <v>88.27</v>
      </c>
      <c r="N488" s="41">
        <f t="shared" si="281"/>
        <v>88.27</v>
      </c>
      <c r="O488" s="41">
        <f t="shared" si="281"/>
        <v>88.27</v>
      </c>
      <c r="P488" s="41">
        <f t="shared" si="281"/>
        <v>88.27</v>
      </c>
      <c r="Q488" s="41">
        <f t="shared" si="281"/>
        <v>88.27</v>
      </c>
      <c r="R488" s="41">
        <f t="shared" si="281"/>
        <v>88.27</v>
      </c>
      <c r="S488" s="41">
        <f t="shared" si="281"/>
        <v>88.27</v>
      </c>
      <c r="T488" s="41">
        <f t="shared" si="281"/>
        <v>88.27</v>
      </c>
      <c r="U488" s="41">
        <f t="shared" si="281"/>
        <v>88.27</v>
      </c>
      <c r="V488" s="41">
        <f t="shared" si="281"/>
        <v>88.27</v>
      </c>
      <c r="W488" s="41">
        <f t="shared" si="281"/>
        <v>88.27</v>
      </c>
      <c r="X488" s="41">
        <f t="shared" si="281"/>
        <v>88.27</v>
      </c>
      <c r="Y488" s="41">
        <f t="shared" si="281"/>
        <v>88.27</v>
      </c>
      <c r="Z488" s="41">
        <f t="shared" si="281"/>
        <v>88.27</v>
      </c>
      <c r="AA488" s="41">
        <f t="shared" si="281"/>
        <v>88.27</v>
      </c>
    </row>
    <row r="489" spans="1:27" collapsed="1" x14ac:dyDescent="0.2">
      <c r="A489" s="98" t="s">
        <v>2884</v>
      </c>
      <c r="B489" s="25" t="str">
        <f>"02"&amp;"."&amp;$B$801&amp;"."&amp;$B$802</f>
        <v>02.01.2024</v>
      </c>
      <c r="C489" s="88" t="s">
        <v>76</v>
      </c>
      <c r="D489" s="89">
        <f>ROUND(((D490+D491+D493+D492)/1000),5)</f>
        <v>1.5993299999999999</v>
      </c>
      <c r="E489" s="89">
        <f>ROUND(((E490+E491+E493+E492)/1000),5)</f>
        <v>1.46502</v>
      </c>
      <c r="F489" s="89">
        <f>ROUND(((F490+F491+F493+F492)/1000),5)</f>
        <v>1.33785</v>
      </c>
      <c r="G489" s="89">
        <f t="shared" ref="G489:AA489" si="282">ROUND(((G490+G491+G493+G492)/1000),5)</f>
        <v>1.2943199999999999</v>
      </c>
      <c r="H489" s="89">
        <f t="shared" si="282"/>
        <v>1.29321</v>
      </c>
      <c r="I489" s="89">
        <f t="shared" si="282"/>
        <v>1.3321099999999999</v>
      </c>
      <c r="J489" s="89">
        <f t="shared" si="282"/>
        <v>1.40296</v>
      </c>
      <c r="K489" s="89">
        <f t="shared" si="282"/>
        <v>1.5962799999999999</v>
      </c>
      <c r="L489" s="89">
        <f t="shared" si="282"/>
        <v>1.66967</v>
      </c>
      <c r="M489" s="89">
        <f t="shared" si="282"/>
        <v>1.8106</v>
      </c>
      <c r="N489" s="89">
        <f t="shared" si="282"/>
        <v>1.9916199999999999</v>
      </c>
      <c r="O489" s="89">
        <f t="shared" si="282"/>
        <v>2.0253100000000002</v>
      </c>
      <c r="P489" s="89">
        <f t="shared" si="282"/>
        <v>2.03322</v>
      </c>
      <c r="Q489" s="89">
        <f t="shared" si="282"/>
        <v>2.0363600000000002</v>
      </c>
      <c r="R489" s="89">
        <f t="shared" si="282"/>
        <v>2.0103900000000001</v>
      </c>
      <c r="S489" s="89">
        <f t="shared" si="282"/>
        <v>2.0129000000000001</v>
      </c>
      <c r="T489" s="89">
        <f t="shared" si="282"/>
        <v>2.0669499999999998</v>
      </c>
      <c r="U489" s="89">
        <f t="shared" si="282"/>
        <v>2.1010599999999999</v>
      </c>
      <c r="V489" s="89">
        <f t="shared" si="282"/>
        <v>2.1113599999999999</v>
      </c>
      <c r="W489" s="89">
        <f t="shared" si="282"/>
        <v>2.1101299999999998</v>
      </c>
      <c r="X489" s="89">
        <f t="shared" si="282"/>
        <v>2.1157900000000001</v>
      </c>
      <c r="Y489" s="89">
        <f t="shared" si="282"/>
        <v>2.09205</v>
      </c>
      <c r="Z489" s="89">
        <f t="shared" si="282"/>
        <v>1.9513199999999999</v>
      </c>
      <c r="AA489" s="89">
        <f t="shared" si="282"/>
        <v>1.72567</v>
      </c>
    </row>
    <row r="490" spans="1:27" ht="12.75" hidden="1" customHeight="1" outlineLevel="1" x14ac:dyDescent="0.2">
      <c r="A490" s="99" t="s">
        <v>2885</v>
      </c>
      <c r="B490" s="60" t="s">
        <v>238</v>
      </c>
      <c r="C490" s="40" t="s">
        <v>79</v>
      </c>
      <c r="D490" s="41">
        <v>1073.1600000000001</v>
      </c>
      <c r="E490" s="41">
        <v>938.85</v>
      </c>
      <c r="F490" s="41">
        <v>811.68</v>
      </c>
      <c r="G490" s="41">
        <v>768.15</v>
      </c>
      <c r="H490" s="41">
        <v>767.04</v>
      </c>
      <c r="I490" s="41">
        <v>805.94</v>
      </c>
      <c r="J490" s="41">
        <v>876.79</v>
      </c>
      <c r="K490" s="41">
        <v>1070.1099999999999</v>
      </c>
      <c r="L490" s="41">
        <v>1143.5</v>
      </c>
      <c r="M490" s="41">
        <v>1284.43</v>
      </c>
      <c r="N490" s="41">
        <v>1465.45</v>
      </c>
      <c r="O490" s="41">
        <v>1499.14</v>
      </c>
      <c r="P490" s="41">
        <v>1507.05</v>
      </c>
      <c r="Q490" s="41">
        <v>1510.19</v>
      </c>
      <c r="R490" s="41">
        <v>1484.22</v>
      </c>
      <c r="S490" s="41">
        <v>1486.73</v>
      </c>
      <c r="T490" s="41">
        <v>1540.78</v>
      </c>
      <c r="U490" s="41">
        <v>1574.89</v>
      </c>
      <c r="V490" s="41">
        <v>1585.19</v>
      </c>
      <c r="W490" s="41">
        <v>1583.96</v>
      </c>
      <c r="X490" s="41">
        <v>1589.62</v>
      </c>
      <c r="Y490" s="41">
        <v>1565.88</v>
      </c>
      <c r="Z490" s="41">
        <v>1425.15</v>
      </c>
      <c r="AA490" s="41">
        <v>1199.5</v>
      </c>
    </row>
    <row r="491" spans="1:27" ht="12.75" hidden="1" customHeight="1" outlineLevel="1" x14ac:dyDescent="0.2">
      <c r="A491" s="99" t="s">
        <v>2886</v>
      </c>
      <c r="B491" s="60" t="s">
        <v>90</v>
      </c>
      <c r="C491" s="40" t="s">
        <v>79</v>
      </c>
      <c r="D491" s="41">
        <f>$D$486</f>
        <v>434.18</v>
      </c>
      <c r="E491" s="41">
        <f t="shared" ref="E491:AA491" si="283">$D$486</f>
        <v>434.18</v>
      </c>
      <c r="F491" s="41">
        <f t="shared" si="283"/>
        <v>434.18</v>
      </c>
      <c r="G491" s="41">
        <f t="shared" si="283"/>
        <v>434.18</v>
      </c>
      <c r="H491" s="41">
        <f t="shared" si="283"/>
        <v>434.18</v>
      </c>
      <c r="I491" s="41">
        <f t="shared" si="283"/>
        <v>434.18</v>
      </c>
      <c r="J491" s="41">
        <f t="shared" si="283"/>
        <v>434.18</v>
      </c>
      <c r="K491" s="41">
        <f t="shared" si="283"/>
        <v>434.18</v>
      </c>
      <c r="L491" s="41">
        <f t="shared" si="283"/>
        <v>434.18</v>
      </c>
      <c r="M491" s="41">
        <f t="shared" si="283"/>
        <v>434.18</v>
      </c>
      <c r="N491" s="41">
        <f t="shared" si="283"/>
        <v>434.18</v>
      </c>
      <c r="O491" s="41">
        <f t="shared" si="283"/>
        <v>434.18</v>
      </c>
      <c r="P491" s="41">
        <f t="shared" si="283"/>
        <v>434.18</v>
      </c>
      <c r="Q491" s="41">
        <f t="shared" si="283"/>
        <v>434.18</v>
      </c>
      <c r="R491" s="41">
        <f t="shared" si="283"/>
        <v>434.18</v>
      </c>
      <c r="S491" s="41">
        <f t="shared" si="283"/>
        <v>434.18</v>
      </c>
      <c r="T491" s="41">
        <f t="shared" si="283"/>
        <v>434.18</v>
      </c>
      <c r="U491" s="41">
        <f t="shared" si="283"/>
        <v>434.18</v>
      </c>
      <c r="V491" s="41">
        <f t="shared" si="283"/>
        <v>434.18</v>
      </c>
      <c r="W491" s="41">
        <f t="shared" si="283"/>
        <v>434.18</v>
      </c>
      <c r="X491" s="41">
        <f t="shared" si="283"/>
        <v>434.18</v>
      </c>
      <c r="Y491" s="41">
        <f t="shared" si="283"/>
        <v>434.18</v>
      </c>
      <c r="Z491" s="41">
        <f t="shared" si="283"/>
        <v>434.18</v>
      </c>
      <c r="AA491" s="41">
        <f t="shared" si="283"/>
        <v>434.18</v>
      </c>
    </row>
    <row r="492" spans="1:27" ht="12.75" hidden="1" customHeight="1" outlineLevel="1" x14ac:dyDescent="0.2">
      <c r="A492" s="99" t="s">
        <v>2887</v>
      </c>
      <c r="B492" s="60" t="s">
        <v>83</v>
      </c>
      <c r="C492" s="40" t="s">
        <v>79</v>
      </c>
      <c r="D492" s="41">
        <v>3.72</v>
      </c>
      <c r="E492" s="41">
        <v>3.72</v>
      </c>
      <c r="F492" s="41">
        <v>3.72</v>
      </c>
      <c r="G492" s="41">
        <v>3.72</v>
      </c>
      <c r="H492" s="41">
        <v>3.72</v>
      </c>
      <c r="I492" s="41">
        <v>3.72</v>
      </c>
      <c r="J492" s="41">
        <v>3.72</v>
      </c>
      <c r="K492" s="41">
        <v>3.72</v>
      </c>
      <c r="L492" s="41">
        <v>3.72</v>
      </c>
      <c r="M492" s="41">
        <v>3.72</v>
      </c>
      <c r="N492" s="41">
        <v>3.72</v>
      </c>
      <c r="O492" s="41">
        <v>3.72</v>
      </c>
      <c r="P492" s="41">
        <v>3.72</v>
      </c>
      <c r="Q492" s="41">
        <v>3.72</v>
      </c>
      <c r="R492" s="41">
        <v>3.72</v>
      </c>
      <c r="S492" s="41">
        <v>3.72</v>
      </c>
      <c r="T492" s="41">
        <v>3.72</v>
      </c>
      <c r="U492" s="41">
        <v>3.72</v>
      </c>
      <c r="V492" s="41">
        <v>3.72</v>
      </c>
      <c r="W492" s="41">
        <v>3.72</v>
      </c>
      <c r="X492" s="41">
        <v>3.72</v>
      </c>
      <c r="Y492" s="41">
        <v>3.72</v>
      </c>
      <c r="Z492" s="41">
        <v>3.72</v>
      </c>
      <c r="AA492" s="41">
        <v>3.72</v>
      </c>
    </row>
    <row r="493" spans="1:27" ht="12.75" hidden="1" customHeight="1" outlineLevel="1" x14ac:dyDescent="0.2">
      <c r="A493" s="99" t="s">
        <v>2888</v>
      </c>
      <c r="B493" s="60" t="s">
        <v>81</v>
      </c>
      <c r="C493" s="40" t="s">
        <v>79</v>
      </c>
      <c r="D493" s="41">
        <f>$D$11</f>
        <v>88.27</v>
      </c>
      <c r="E493" s="41">
        <f t="shared" ref="E493:AA493" si="284">$D$11</f>
        <v>88.27</v>
      </c>
      <c r="F493" s="41">
        <f t="shared" si="284"/>
        <v>88.27</v>
      </c>
      <c r="G493" s="41">
        <f t="shared" si="284"/>
        <v>88.27</v>
      </c>
      <c r="H493" s="41">
        <f t="shared" si="284"/>
        <v>88.27</v>
      </c>
      <c r="I493" s="41">
        <f t="shared" si="284"/>
        <v>88.27</v>
      </c>
      <c r="J493" s="41">
        <f t="shared" si="284"/>
        <v>88.27</v>
      </c>
      <c r="K493" s="41">
        <f t="shared" si="284"/>
        <v>88.27</v>
      </c>
      <c r="L493" s="41">
        <f t="shared" si="284"/>
        <v>88.27</v>
      </c>
      <c r="M493" s="41">
        <f t="shared" si="284"/>
        <v>88.27</v>
      </c>
      <c r="N493" s="41">
        <f t="shared" si="284"/>
        <v>88.27</v>
      </c>
      <c r="O493" s="41">
        <f t="shared" si="284"/>
        <v>88.27</v>
      </c>
      <c r="P493" s="41">
        <f t="shared" si="284"/>
        <v>88.27</v>
      </c>
      <c r="Q493" s="41">
        <f t="shared" si="284"/>
        <v>88.27</v>
      </c>
      <c r="R493" s="41">
        <f t="shared" si="284"/>
        <v>88.27</v>
      </c>
      <c r="S493" s="41">
        <f t="shared" si="284"/>
        <v>88.27</v>
      </c>
      <c r="T493" s="41">
        <f t="shared" si="284"/>
        <v>88.27</v>
      </c>
      <c r="U493" s="41">
        <f t="shared" si="284"/>
        <v>88.27</v>
      </c>
      <c r="V493" s="41">
        <f t="shared" si="284"/>
        <v>88.27</v>
      </c>
      <c r="W493" s="41">
        <f t="shared" si="284"/>
        <v>88.27</v>
      </c>
      <c r="X493" s="41">
        <f t="shared" si="284"/>
        <v>88.27</v>
      </c>
      <c r="Y493" s="41">
        <f t="shared" si="284"/>
        <v>88.27</v>
      </c>
      <c r="Z493" s="41">
        <f t="shared" si="284"/>
        <v>88.27</v>
      </c>
      <c r="AA493" s="41">
        <f t="shared" si="284"/>
        <v>88.27</v>
      </c>
    </row>
    <row r="494" spans="1:27" collapsed="1" x14ac:dyDescent="0.2">
      <c r="A494" s="98" t="s">
        <v>2889</v>
      </c>
      <c r="B494" s="25" t="str">
        <f>"03"&amp;"."&amp;$B$801&amp;"."&amp;$B$802</f>
        <v>03.01.2024</v>
      </c>
      <c r="C494" s="88" t="s">
        <v>76</v>
      </c>
      <c r="D494" s="89">
        <f>ROUND(((D495+D496+D498+D497)/1000),5)</f>
        <v>1.60972</v>
      </c>
      <c r="E494" s="89">
        <f>ROUND(((E495+E496+E498+E497)/1000),5)</f>
        <v>1.5361499999999999</v>
      </c>
      <c r="F494" s="89">
        <f>ROUND(((F495+F496+F498+F497)/1000),5)</f>
        <v>1.51126</v>
      </c>
      <c r="G494" s="89">
        <f t="shared" ref="G494:AA494" si="285">ROUND(((G495+G496+G498+G497)/1000),5)</f>
        <v>1.47197</v>
      </c>
      <c r="H494" s="89">
        <f t="shared" si="285"/>
        <v>1.45164</v>
      </c>
      <c r="I494" s="89">
        <f t="shared" si="285"/>
        <v>1.5323899999999999</v>
      </c>
      <c r="J494" s="89">
        <f t="shared" si="285"/>
        <v>1.59501</v>
      </c>
      <c r="K494" s="89">
        <f t="shared" si="285"/>
        <v>1.71905</v>
      </c>
      <c r="L494" s="89">
        <f t="shared" si="285"/>
        <v>1.8586</v>
      </c>
      <c r="M494" s="89">
        <f t="shared" si="285"/>
        <v>2.0476000000000001</v>
      </c>
      <c r="N494" s="89">
        <f t="shared" si="285"/>
        <v>2.1388099999999999</v>
      </c>
      <c r="O494" s="89">
        <f t="shared" si="285"/>
        <v>2.1714799999999999</v>
      </c>
      <c r="P494" s="89">
        <f t="shared" si="285"/>
        <v>2.1682800000000002</v>
      </c>
      <c r="Q494" s="89">
        <f t="shared" si="285"/>
        <v>2.16595</v>
      </c>
      <c r="R494" s="89">
        <f t="shared" si="285"/>
        <v>2.1169099999999998</v>
      </c>
      <c r="S494" s="89">
        <f t="shared" si="285"/>
        <v>2.10372</v>
      </c>
      <c r="T494" s="89">
        <f t="shared" si="285"/>
        <v>2.1738900000000001</v>
      </c>
      <c r="U494" s="89">
        <f t="shared" si="285"/>
        <v>2.2190400000000001</v>
      </c>
      <c r="V494" s="89">
        <f t="shared" si="285"/>
        <v>2.2296299999999998</v>
      </c>
      <c r="W494" s="89">
        <f t="shared" si="285"/>
        <v>2.2115300000000002</v>
      </c>
      <c r="X494" s="89">
        <f t="shared" si="285"/>
        <v>2.1814499999999999</v>
      </c>
      <c r="Y494" s="89">
        <f t="shared" si="285"/>
        <v>2.0728</v>
      </c>
      <c r="Z494" s="89">
        <f t="shared" si="285"/>
        <v>1.89019</v>
      </c>
      <c r="AA494" s="89">
        <f t="shared" si="285"/>
        <v>1.7174400000000001</v>
      </c>
    </row>
    <row r="495" spans="1:27" ht="12.75" hidden="1" customHeight="1" outlineLevel="1" x14ac:dyDescent="0.2">
      <c r="A495" s="99" t="s">
        <v>2890</v>
      </c>
      <c r="B495" s="60" t="s">
        <v>238</v>
      </c>
      <c r="C495" s="40" t="s">
        <v>79</v>
      </c>
      <c r="D495" s="41">
        <v>1083.55</v>
      </c>
      <c r="E495" s="41">
        <v>1009.98</v>
      </c>
      <c r="F495" s="41">
        <v>985.09</v>
      </c>
      <c r="G495" s="41">
        <v>945.8</v>
      </c>
      <c r="H495" s="41">
        <v>925.47</v>
      </c>
      <c r="I495" s="41">
        <v>1006.22</v>
      </c>
      <c r="J495" s="41">
        <v>1068.8399999999999</v>
      </c>
      <c r="K495" s="41">
        <v>1192.8800000000001</v>
      </c>
      <c r="L495" s="41">
        <v>1332.43</v>
      </c>
      <c r="M495" s="41">
        <v>1521.43</v>
      </c>
      <c r="N495" s="41">
        <v>1612.64</v>
      </c>
      <c r="O495" s="41">
        <v>1645.31</v>
      </c>
      <c r="P495" s="41">
        <v>1642.11</v>
      </c>
      <c r="Q495" s="41">
        <v>1639.78</v>
      </c>
      <c r="R495" s="41">
        <v>1590.74</v>
      </c>
      <c r="S495" s="41">
        <v>1577.55</v>
      </c>
      <c r="T495" s="41">
        <v>1647.72</v>
      </c>
      <c r="U495" s="41">
        <v>1692.87</v>
      </c>
      <c r="V495" s="41">
        <v>1703.46</v>
      </c>
      <c r="W495" s="41">
        <v>1685.36</v>
      </c>
      <c r="X495" s="41">
        <v>1655.28</v>
      </c>
      <c r="Y495" s="41">
        <v>1546.63</v>
      </c>
      <c r="Z495" s="41">
        <v>1364.02</v>
      </c>
      <c r="AA495" s="41">
        <v>1191.27</v>
      </c>
    </row>
    <row r="496" spans="1:27" ht="12.75" hidden="1" customHeight="1" outlineLevel="1" x14ac:dyDescent="0.2">
      <c r="A496" s="99" t="s">
        <v>2891</v>
      </c>
      <c r="B496" s="60" t="s">
        <v>90</v>
      </c>
      <c r="C496" s="40" t="s">
        <v>79</v>
      </c>
      <c r="D496" s="41">
        <f>$D$486</f>
        <v>434.18</v>
      </c>
      <c r="E496" s="41">
        <f t="shared" ref="E496:AA496" si="286">$D$486</f>
        <v>434.18</v>
      </c>
      <c r="F496" s="41">
        <f t="shared" si="286"/>
        <v>434.18</v>
      </c>
      <c r="G496" s="41">
        <f t="shared" si="286"/>
        <v>434.18</v>
      </c>
      <c r="H496" s="41">
        <f t="shared" si="286"/>
        <v>434.18</v>
      </c>
      <c r="I496" s="41">
        <f t="shared" si="286"/>
        <v>434.18</v>
      </c>
      <c r="J496" s="41">
        <f t="shared" si="286"/>
        <v>434.18</v>
      </c>
      <c r="K496" s="41">
        <f t="shared" si="286"/>
        <v>434.18</v>
      </c>
      <c r="L496" s="41">
        <f t="shared" si="286"/>
        <v>434.18</v>
      </c>
      <c r="M496" s="41">
        <f t="shared" si="286"/>
        <v>434.18</v>
      </c>
      <c r="N496" s="41">
        <f t="shared" si="286"/>
        <v>434.18</v>
      </c>
      <c r="O496" s="41">
        <f t="shared" si="286"/>
        <v>434.18</v>
      </c>
      <c r="P496" s="41">
        <f t="shared" si="286"/>
        <v>434.18</v>
      </c>
      <c r="Q496" s="41">
        <f t="shared" si="286"/>
        <v>434.18</v>
      </c>
      <c r="R496" s="41">
        <f t="shared" si="286"/>
        <v>434.18</v>
      </c>
      <c r="S496" s="41">
        <f t="shared" si="286"/>
        <v>434.18</v>
      </c>
      <c r="T496" s="41">
        <f t="shared" si="286"/>
        <v>434.18</v>
      </c>
      <c r="U496" s="41">
        <f t="shared" si="286"/>
        <v>434.18</v>
      </c>
      <c r="V496" s="41">
        <f t="shared" si="286"/>
        <v>434.18</v>
      </c>
      <c r="W496" s="41">
        <f t="shared" si="286"/>
        <v>434.18</v>
      </c>
      <c r="X496" s="41">
        <f t="shared" si="286"/>
        <v>434.18</v>
      </c>
      <c r="Y496" s="41">
        <f t="shared" si="286"/>
        <v>434.18</v>
      </c>
      <c r="Z496" s="41">
        <f t="shared" si="286"/>
        <v>434.18</v>
      </c>
      <c r="AA496" s="41">
        <f t="shared" si="286"/>
        <v>434.18</v>
      </c>
    </row>
    <row r="497" spans="1:27" ht="12.75" hidden="1" customHeight="1" outlineLevel="1" x14ac:dyDescent="0.2">
      <c r="A497" s="99" t="s">
        <v>2892</v>
      </c>
      <c r="B497" s="60" t="s">
        <v>83</v>
      </c>
      <c r="C497" s="40" t="s">
        <v>79</v>
      </c>
      <c r="D497" s="41">
        <v>3.72</v>
      </c>
      <c r="E497" s="41">
        <v>3.72</v>
      </c>
      <c r="F497" s="41">
        <v>3.72</v>
      </c>
      <c r="G497" s="41">
        <v>3.72</v>
      </c>
      <c r="H497" s="41">
        <v>3.72</v>
      </c>
      <c r="I497" s="41">
        <v>3.72</v>
      </c>
      <c r="J497" s="41">
        <v>3.72</v>
      </c>
      <c r="K497" s="41">
        <v>3.72</v>
      </c>
      <c r="L497" s="41">
        <v>3.72</v>
      </c>
      <c r="M497" s="41">
        <v>3.72</v>
      </c>
      <c r="N497" s="41">
        <v>3.72</v>
      </c>
      <c r="O497" s="41">
        <v>3.72</v>
      </c>
      <c r="P497" s="41">
        <v>3.72</v>
      </c>
      <c r="Q497" s="41">
        <v>3.72</v>
      </c>
      <c r="R497" s="41">
        <v>3.72</v>
      </c>
      <c r="S497" s="41">
        <v>3.72</v>
      </c>
      <c r="T497" s="41">
        <v>3.72</v>
      </c>
      <c r="U497" s="41">
        <v>3.72</v>
      </c>
      <c r="V497" s="41">
        <v>3.72</v>
      </c>
      <c r="W497" s="41">
        <v>3.72</v>
      </c>
      <c r="X497" s="41">
        <v>3.72</v>
      </c>
      <c r="Y497" s="41">
        <v>3.72</v>
      </c>
      <c r="Z497" s="41">
        <v>3.72</v>
      </c>
      <c r="AA497" s="41">
        <v>3.72</v>
      </c>
    </row>
    <row r="498" spans="1:27" ht="12.75" hidden="1" customHeight="1" outlineLevel="1" x14ac:dyDescent="0.2">
      <c r="A498" s="99" t="s">
        <v>2893</v>
      </c>
      <c r="B498" s="60" t="s">
        <v>81</v>
      </c>
      <c r="C498" s="40" t="s">
        <v>79</v>
      </c>
      <c r="D498" s="41">
        <f>$D$11</f>
        <v>88.27</v>
      </c>
      <c r="E498" s="41">
        <f t="shared" ref="E498:AA498" si="287">$D$11</f>
        <v>88.27</v>
      </c>
      <c r="F498" s="41">
        <f t="shared" si="287"/>
        <v>88.27</v>
      </c>
      <c r="G498" s="41">
        <f t="shared" si="287"/>
        <v>88.27</v>
      </c>
      <c r="H498" s="41">
        <f t="shared" si="287"/>
        <v>88.27</v>
      </c>
      <c r="I498" s="41">
        <f t="shared" si="287"/>
        <v>88.27</v>
      </c>
      <c r="J498" s="41">
        <f t="shared" si="287"/>
        <v>88.27</v>
      </c>
      <c r="K498" s="41">
        <f t="shared" si="287"/>
        <v>88.27</v>
      </c>
      <c r="L498" s="41">
        <f t="shared" si="287"/>
        <v>88.27</v>
      </c>
      <c r="M498" s="41">
        <f t="shared" si="287"/>
        <v>88.27</v>
      </c>
      <c r="N498" s="41">
        <f t="shared" si="287"/>
        <v>88.27</v>
      </c>
      <c r="O498" s="41">
        <f t="shared" si="287"/>
        <v>88.27</v>
      </c>
      <c r="P498" s="41">
        <f t="shared" si="287"/>
        <v>88.27</v>
      </c>
      <c r="Q498" s="41">
        <f t="shared" si="287"/>
        <v>88.27</v>
      </c>
      <c r="R498" s="41">
        <f t="shared" si="287"/>
        <v>88.27</v>
      </c>
      <c r="S498" s="41">
        <f t="shared" si="287"/>
        <v>88.27</v>
      </c>
      <c r="T498" s="41">
        <f t="shared" si="287"/>
        <v>88.27</v>
      </c>
      <c r="U498" s="41">
        <f t="shared" si="287"/>
        <v>88.27</v>
      </c>
      <c r="V498" s="41">
        <f t="shared" si="287"/>
        <v>88.27</v>
      </c>
      <c r="W498" s="41">
        <f t="shared" si="287"/>
        <v>88.27</v>
      </c>
      <c r="X498" s="41">
        <f t="shared" si="287"/>
        <v>88.27</v>
      </c>
      <c r="Y498" s="41">
        <f t="shared" si="287"/>
        <v>88.27</v>
      </c>
      <c r="Z498" s="41">
        <f t="shared" si="287"/>
        <v>88.27</v>
      </c>
      <c r="AA498" s="41">
        <f t="shared" si="287"/>
        <v>88.27</v>
      </c>
    </row>
    <row r="499" spans="1:27" collapsed="1" x14ac:dyDescent="0.2">
      <c r="A499" s="98" t="s">
        <v>2894</v>
      </c>
      <c r="B499" s="25" t="str">
        <f>"04"&amp;"."&amp;$B$801&amp;"."&amp;$B$802</f>
        <v>04.01.2024</v>
      </c>
      <c r="C499" s="88" t="s">
        <v>76</v>
      </c>
      <c r="D499" s="89">
        <f>ROUND(((D500+D501+D503+D502)/1000),5)</f>
        <v>1.7223200000000001</v>
      </c>
      <c r="E499" s="89">
        <f>ROUND(((E500+E501+E503+E502)/1000),5)</f>
        <v>1.61198</v>
      </c>
      <c r="F499" s="89">
        <f>ROUND(((F500+F501+F503+F502)/1000),5)</f>
        <v>1.53477</v>
      </c>
      <c r="G499" s="89">
        <f t="shared" ref="G499:AA499" si="288">ROUND(((G500+G501+G503+G502)/1000),5)</f>
        <v>1.4845699999999999</v>
      </c>
      <c r="H499" s="89">
        <f t="shared" si="288"/>
        <v>1.4926699999999999</v>
      </c>
      <c r="I499" s="89">
        <f t="shared" si="288"/>
        <v>1.5312399999999999</v>
      </c>
      <c r="J499" s="89">
        <f t="shared" si="288"/>
        <v>1.5662700000000001</v>
      </c>
      <c r="K499" s="89">
        <f t="shared" si="288"/>
        <v>1.7276499999999999</v>
      </c>
      <c r="L499" s="89">
        <f t="shared" si="288"/>
        <v>1.96767</v>
      </c>
      <c r="M499" s="89">
        <f t="shared" si="288"/>
        <v>2.1753399999999998</v>
      </c>
      <c r="N499" s="89">
        <f t="shared" si="288"/>
        <v>2.35189</v>
      </c>
      <c r="O499" s="89">
        <f t="shared" si="288"/>
        <v>2.3778299999999999</v>
      </c>
      <c r="P499" s="89">
        <f t="shared" si="288"/>
        <v>2.3800500000000002</v>
      </c>
      <c r="Q499" s="89">
        <f t="shared" si="288"/>
        <v>2.3818899999999998</v>
      </c>
      <c r="R499" s="89">
        <f t="shared" si="288"/>
        <v>2.34768</v>
      </c>
      <c r="S499" s="89">
        <f t="shared" si="288"/>
        <v>2.3284699999999998</v>
      </c>
      <c r="T499" s="89">
        <f t="shared" si="288"/>
        <v>2.37513</v>
      </c>
      <c r="U499" s="89">
        <f t="shared" si="288"/>
        <v>2.4004599999999998</v>
      </c>
      <c r="V499" s="89">
        <f t="shared" si="288"/>
        <v>2.38611</v>
      </c>
      <c r="W499" s="89">
        <f t="shared" si="288"/>
        <v>2.37154</v>
      </c>
      <c r="X499" s="89">
        <f t="shared" si="288"/>
        <v>2.3532600000000001</v>
      </c>
      <c r="Y499" s="89">
        <f t="shared" si="288"/>
        <v>2.1777700000000002</v>
      </c>
      <c r="Z499" s="89">
        <f t="shared" si="288"/>
        <v>2.0465499999999999</v>
      </c>
      <c r="AA499" s="89">
        <f t="shared" si="288"/>
        <v>1.8283799999999999</v>
      </c>
    </row>
    <row r="500" spans="1:27" ht="12.75" hidden="1" customHeight="1" outlineLevel="1" x14ac:dyDescent="0.2">
      <c r="A500" s="99" t="s">
        <v>2895</v>
      </c>
      <c r="B500" s="60" t="s">
        <v>238</v>
      </c>
      <c r="C500" s="40" t="s">
        <v>79</v>
      </c>
      <c r="D500" s="41">
        <v>1196.1500000000001</v>
      </c>
      <c r="E500" s="41">
        <v>1085.81</v>
      </c>
      <c r="F500" s="41">
        <v>1008.6</v>
      </c>
      <c r="G500" s="41">
        <v>958.4</v>
      </c>
      <c r="H500" s="41">
        <v>966.5</v>
      </c>
      <c r="I500" s="41">
        <v>1005.07</v>
      </c>
      <c r="J500" s="41">
        <v>1040.0999999999999</v>
      </c>
      <c r="K500" s="41">
        <v>1201.48</v>
      </c>
      <c r="L500" s="41">
        <v>1441.5</v>
      </c>
      <c r="M500" s="41">
        <v>1649.17</v>
      </c>
      <c r="N500" s="41">
        <v>1825.72</v>
      </c>
      <c r="O500" s="41">
        <v>1851.66</v>
      </c>
      <c r="P500" s="41">
        <v>1853.88</v>
      </c>
      <c r="Q500" s="41">
        <v>1855.72</v>
      </c>
      <c r="R500" s="41">
        <v>1821.51</v>
      </c>
      <c r="S500" s="41">
        <v>1802.3</v>
      </c>
      <c r="T500" s="41">
        <v>1848.96</v>
      </c>
      <c r="U500" s="41">
        <v>1874.29</v>
      </c>
      <c r="V500" s="41">
        <v>1859.94</v>
      </c>
      <c r="W500" s="41">
        <v>1845.37</v>
      </c>
      <c r="X500" s="41">
        <v>1827.09</v>
      </c>
      <c r="Y500" s="41">
        <v>1651.6</v>
      </c>
      <c r="Z500" s="41">
        <v>1520.38</v>
      </c>
      <c r="AA500" s="41">
        <v>1302.21</v>
      </c>
    </row>
    <row r="501" spans="1:27" ht="12.75" hidden="1" customHeight="1" outlineLevel="1" x14ac:dyDescent="0.2">
      <c r="A501" s="99" t="s">
        <v>2896</v>
      </c>
      <c r="B501" s="60" t="s">
        <v>90</v>
      </c>
      <c r="C501" s="40" t="s">
        <v>79</v>
      </c>
      <c r="D501" s="41">
        <f>$D$486</f>
        <v>434.18</v>
      </c>
      <c r="E501" s="41">
        <f t="shared" ref="E501:AA501" si="289">$D$486</f>
        <v>434.18</v>
      </c>
      <c r="F501" s="41">
        <f t="shared" si="289"/>
        <v>434.18</v>
      </c>
      <c r="G501" s="41">
        <f t="shared" si="289"/>
        <v>434.18</v>
      </c>
      <c r="H501" s="41">
        <f t="shared" si="289"/>
        <v>434.18</v>
      </c>
      <c r="I501" s="41">
        <f t="shared" si="289"/>
        <v>434.18</v>
      </c>
      <c r="J501" s="41">
        <f t="shared" si="289"/>
        <v>434.18</v>
      </c>
      <c r="K501" s="41">
        <f t="shared" si="289"/>
        <v>434.18</v>
      </c>
      <c r="L501" s="41">
        <f t="shared" si="289"/>
        <v>434.18</v>
      </c>
      <c r="M501" s="41">
        <f t="shared" si="289"/>
        <v>434.18</v>
      </c>
      <c r="N501" s="41">
        <f t="shared" si="289"/>
        <v>434.18</v>
      </c>
      <c r="O501" s="41">
        <f t="shared" si="289"/>
        <v>434.18</v>
      </c>
      <c r="P501" s="41">
        <f t="shared" si="289"/>
        <v>434.18</v>
      </c>
      <c r="Q501" s="41">
        <f t="shared" si="289"/>
        <v>434.18</v>
      </c>
      <c r="R501" s="41">
        <f t="shared" si="289"/>
        <v>434.18</v>
      </c>
      <c r="S501" s="41">
        <f t="shared" si="289"/>
        <v>434.18</v>
      </c>
      <c r="T501" s="41">
        <f t="shared" si="289"/>
        <v>434.18</v>
      </c>
      <c r="U501" s="41">
        <f t="shared" si="289"/>
        <v>434.18</v>
      </c>
      <c r="V501" s="41">
        <f t="shared" si="289"/>
        <v>434.18</v>
      </c>
      <c r="W501" s="41">
        <f t="shared" si="289"/>
        <v>434.18</v>
      </c>
      <c r="X501" s="41">
        <f t="shared" si="289"/>
        <v>434.18</v>
      </c>
      <c r="Y501" s="41">
        <f t="shared" si="289"/>
        <v>434.18</v>
      </c>
      <c r="Z501" s="41">
        <f t="shared" si="289"/>
        <v>434.18</v>
      </c>
      <c r="AA501" s="41">
        <f t="shared" si="289"/>
        <v>434.18</v>
      </c>
    </row>
    <row r="502" spans="1:27" ht="12.75" hidden="1" customHeight="1" outlineLevel="1" x14ac:dyDescent="0.2">
      <c r="A502" s="99" t="s">
        <v>2897</v>
      </c>
      <c r="B502" s="60" t="s">
        <v>83</v>
      </c>
      <c r="C502" s="40" t="s">
        <v>79</v>
      </c>
      <c r="D502" s="41">
        <v>3.72</v>
      </c>
      <c r="E502" s="41">
        <v>3.72</v>
      </c>
      <c r="F502" s="41">
        <v>3.72</v>
      </c>
      <c r="G502" s="41">
        <v>3.72</v>
      </c>
      <c r="H502" s="41">
        <v>3.72</v>
      </c>
      <c r="I502" s="41">
        <v>3.72</v>
      </c>
      <c r="J502" s="41">
        <v>3.72</v>
      </c>
      <c r="K502" s="41">
        <v>3.72</v>
      </c>
      <c r="L502" s="41">
        <v>3.72</v>
      </c>
      <c r="M502" s="41">
        <v>3.72</v>
      </c>
      <c r="N502" s="41">
        <v>3.72</v>
      </c>
      <c r="O502" s="41">
        <v>3.72</v>
      </c>
      <c r="P502" s="41">
        <v>3.72</v>
      </c>
      <c r="Q502" s="41">
        <v>3.72</v>
      </c>
      <c r="R502" s="41">
        <v>3.72</v>
      </c>
      <c r="S502" s="41">
        <v>3.72</v>
      </c>
      <c r="T502" s="41">
        <v>3.72</v>
      </c>
      <c r="U502" s="41">
        <v>3.72</v>
      </c>
      <c r="V502" s="41">
        <v>3.72</v>
      </c>
      <c r="W502" s="41">
        <v>3.72</v>
      </c>
      <c r="X502" s="41">
        <v>3.72</v>
      </c>
      <c r="Y502" s="41">
        <v>3.72</v>
      </c>
      <c r="Z502" s="41">
        <v>3.72</v>
      </c>
      <c r="AA502" s="41">
        <v>3.72</v>
      </c>
    </row>
    <row r="503" spans="1:27" ht="12.75" hidden="1" customHeight="1" outlineLevel="1" x14ac:dyDescent="0.2">
      <c r="A503" s="99" t="s">
        <v>2898</v>
      </c>
      <c r="B503" s="60" t="s">
        <v>81</v>
      </c>
      <c r="C503" s="40" t="s">
        <v>79</v>
      </c>
      <c r="D503" s="41">
        <f>$D$11</f>
        <v>88.27</v>
      </c>
      <c r="E503" s="41">
        <f t="shared" ref="E503:AA503" si="290">$D$11</f>
        <v>88.27</v>
      </c>
      <c r="F503" s="41">
        <f t="shared" si="290"/>
        <v>88.27</v>
      </c>
      <c r="G503" s="41">
        <f t="shared" si="290"/>
        <v>88.27</v>
      </c>
      <c r="H503" s="41">
        <f t="shared" si="290"/>
        <v>88.27</v>
      </c>
      <c r="I503" s="41">
        <f t="shared" si="290"/>
        <v>88.27</v>
      </c>
      <c r="J503" s="41">
        <f t="shared" si="290"/>
        <v>88.27</v>
      </c>
      <c r="K503" s="41">
        <f t="shared" si="290"/>
        <v>88.27</v>
      </c>
      <c r="L503" s="41">
        <f t="shared" si="290"/>
        <v>88.27</v>
      </c>
      <c r="M503" s="41">
        <f t="shared" si="290"/>
        <v>88.27</v>
      </c>
      <c r="N503" s="41">
        <f t="shared" si="290"/>
        <v>88.27</v>
      </c>
      <c r="O503" s="41">
        <f t="shared" si="290"/>
        <v>88.27</v>
      </c>
      <c r="P503" s="41">
        <f t="shared" si="290"/>
        <v>88.27</v>
      </c>
      <c r="Q503" s="41">
        <f t="shared" si="290"/>
        <v>88.27</v>
      </c>
      <c r="R503" s="41">
        <f t="shared" si="290"/>
        <v>88.27</v>
      </c>
      <c r="S503" s="41">
        <f t="shared" si="290"/>
        <v>88.27</v>
      </c>
      <c r="T503" s="41">
        <f t="shared" si="290"/>
        <v>88.27</v>
      </c>
      <c r="U503" s="41">
        <f t="shared" si="290"/>
        <v>88.27</v>
      </c>
      <c r="V503" s="41">
        <f t="shared" si="290"/>
        <v>88.27</v>
      </c>
      <c r="W503" s="41">
        <f t="shared" si="290"/>
        <v>88.27</v>
      </c>
      <c r="X503" s="41">
        <f t="shared" si="290"/>
        <v>88.27</v>
      </c>
      <c r="Y503" s="41">
        <f t="shared" si="290"/>
        <v>88.27</v>
      </c>
      <c r="Z503" s="41">
        <f t="shared" si="290"/>
        <v>88.27</v>
      </c>
      <c r="AA503" s="41">
        <f t="shared" si="290"/>
        <v>88.27</v>
      </c>
    </row>
    <row r="504" spans="1:27" collapsed="1" x14ac:dyDescent="0.2">
      <c r="A504" s="98" t="s">
        <v>2899</v>
      </c>
      <c r="B504" s="25" t="str">
        <f>"05"&amp;"."&amp;$B$801&amp;"."&amp;$B$802</f>
        <v>05.01.2024</v>
      </c>
      <c r="C504" s="88" t="s">
        <v>76</v>
      </c>
      <c r="D504" s="89">
        <f>ROUND(((D505+D506+D508+D507)/1000),5)</f>
        <v>1.7797000000000001</v>
      </c>
      <c r="E504" s="89">
        <f>ROUND(((E505+E506+E508+E507)/1000),5)</f>
        <v>1.7208300000000001</v>
      </c>
      <c r="F504" s="89">
        <f>ROUND(((F505+F506+F508+F507)/1000),5)</f>
        <v>1.6637</v>
      </c>
      <c r="G504" s="89">
        <f t="shared" ref="G504:AA504" si="291">ROUND(((G505+G506+G508+G507)/1000),5)</f>
        <v>1.6055699999999999</v>
      </c>
      <c r="H504" s="89">
        <f t="shared" si="291"/>
        <v>1.6046899999999999</v>
      </c>
      <c r="I504" s="89">
        <f t="shared" si="291"/>
        <v>1.6121700000000001</v>
      </c>
      <c r="J504" s="89">
        <f t="shared" si="291"/>
        <v>1.6383799999999999</v>
      </c>
      <c r="K504" s="89">
        <f t="shared" si="291"/>
        <v>1.77007</v>
      </c>
      <c r="L504" s="89">
        <f t="shared" si="291"/>
        <v>2.0297900000000002</v>
      </c>
      <c r="M504" s="89">
        <f t="shared" si="291"/>
        <v>2.1897199999999999</v>
      </c>
      <c r="N504" s="89">
        <f t="shared" si="291"/>
        <v>2.3669699999999998</v>
      </c>
      <c r="O504" s="89">
        <f t="shared" si="291"/>
        <v>2.3956599999999999</v>
      </c>
      <c r="P504" s="89">
        <f t="shared" si="291"/>
        <v>2.39995</v>
      </c>
      <c r="Q504" s="89">
        <f t="shared" si="291"/>
        <v>2.4023699999999999</v>
      </c>
      <c r="R504" s="89">
        <f t="shared" si="291"/>
        <v>2.3727800000000001</v>
      </c>
      <c r="S504" s="89">
        <f t="shared" si="291"/>
        <v>2.36511</v>
      </c>
      <c r="T504" s="89">
        <f t="shared" si="291"/>
        <v>2.4046799999999999</v>
      </c>
      <c r="U504" s="89">
        <f t="shared" si="291"/>
        <v>2.42421</v>
      </c>
      <c r="V504" s="89">
        <f t="shared" si="291"/>
        <v>2.4127399999999999</v>
      </c>
      <c r="W504" s="89">
        <f t="shared" si="291"/>
        <v>2.3853300000000002</v>
      </c>
      <c r="X504" s="89">
        <f t="shared" si="291"/>
        <v>2.3287599999999999</v>
      </c>
      <c r="Y504" s="89">
        <f t="shared" si="291"/>
        <v>2.1837300000000002</v>
      </c>
      <c r="Z504" s="89">
        <f t="shared" si="291"/>
        <v>1.96051</v>
      </c>
      <c r="AA504" s="89">
        <f t="shared" si="291"/>
        <v>1.81457</v>
      </c>
    </row>
    <row r="505" spans="1:27" ht="12.75" hidden="1" customHeight="1" outlineLevel="1" x14ac:dyDescent="0.2">
      <c r="A505" s="99" t="s">
        <v>2900</v>
      </c>
      <c r="B505" s="60" t="s">
        <v>238</v>
      </c>
      <c r="C505" s="40" t="s">
        <v>79</v>
      </c>
      <c r="D505" s="41">
        <v>1253.53</v>
      </c>
      <c r="E505" s="41">
        <v>1194.6600000000001</v>
      </c>
      <c r="F505" s="41">
        <v>1137.53</v>
      </c>
      <c r="G505" s="41">
        <v>1079.4000000000001</v>
      </c>
      <c r="H505" s="41">
        <v>1078.52</v>
      </c>
      <c r="I505" s="41">
        <v>1086</v>
      </c>
      <c r="J505" s="41">
        <v>1112.21</v>
      </c>
      <c r="K505" s="41">
        <v>1243.9000000000001</v>
      </c>
      <c r="L505" s="41">
        <v>1503.62</v>
      </c>
      <c r="M505" s="41">
        <v>1663.55</v>
      </c>
      <c r="N505" s="41">
        <v>1840.8</v>
      </c>
      <c r="O505" s="41">
        <v>1869.49</v>
      </c>
      <c r="P505" s="41">
        <v>1873.78</v>
      </c>
      <c r="Q505" s="41">
        <v>1876.2</v>
      </c>
      <c r="R505" s="41">
        <v>1846.61</v>
      </c>
      <c r="S505" s="41">
        <v>1838.94</v>
      </c>
      <c r="T505" s="41">
        <v>1878.51</v>
      </c>
      <c r="U505" s="41">
        <v>1898.04</v>
      </c>
      <c r="V505" s="41">
        <v>1886.57</v>
      </c>
      <c r="W505" s="41">
        <v>1859.16</v>
      </c>
      <c r="X505" s="41">
        <v>1802.59</v>
      </c>
      <c r="Y505" s="41">
        <v>1657.56</v>
      </c>
      <c r="Z505" s="41">
        <v>1434.34</v>
      </c>
      <c r="AA505" s="41">
        <v>1288.4000000000001</v>
      </c>
    </row>
    <row r="506" spans="1:27" ht="12.75" hidden="1" customHeight="1" outlineLevel="1" x14ac:dyDescent="0.2">
      <c r="A506" s="99" t="s">
        <v>2901</v>
      </c>
      <c r="B506" s="60" t="s">
        <v>90</v>
      </c>
      <c r="C506" s="40" t="s">
        <v>79</v>
      </c>
      <c r="D506" s="41">
        <f>$D$486</f>
        <v>434.18</v>
      </c>
      <c r="E506" s="41">
        <f t="shared" ref="E506:AA506" si="292">$D$486</f>
        <v>434.18</v>
      </c>
      <c r="F506" s="41">
        <f t="shared" si="292"/>
        <v>434.18</v>
      </c>
      <c r="G506" s="41">
        <f t="shared" si="292"/>
        <v>434.18</v>
      </c>
      <c r="H506" s="41">
        <f t="shared" si="292"/>
        <v>434.18</v>
      </c>
      <c r="I506" s="41">
        <f t="shared" si="292"/>
        <v>434.18</v>
      </c>
      <c r="J506" s="41">
        <f t="shared" si="292"/>
        <v>434.18</v>
      </c>
      <c r="K506" s="41">
        <f t="shared" si="292"/>
        <v>434.18</v>
      </c>
      <c r="L506" s="41">
        <f t="shared" si="292"/>
        <v>434.18</v>
      </c>
      <c r="M506" s="41">
        <f t="shared" si="292"/>
        <v>434.18</v>
      </c>
      <c r="N506" s="41">
        <f t="shared" si="292"/>
        <v>434.18</v>
      </c>
      <c r="O506" s="41">
        <f t="shared" si="292"/>
        <v>434.18</v>
      </c>
      <c r="P506" s="41">
        <f t="shared" si="292"/>
        <v>434.18</v>
      </c>
      <c r="Q506" s="41">
        <f t="shared" si="292"/>
        <v>434.18</v>
      </c>
      <c r="R506" s="41">
        <f t="shared" si="292"/>
        <v>434.18</v>
      </c>
      <c r="S506" s="41">
        <f t="shared" si="292"/>
        <v>434.18</v>
      </c>
      <c r="T506" s="41">
        <f t="shared" si="292"/>
        <v>434.18</v>
      </c>
      <c r="U506" s="41">
        <f t="shared" si="292"/>
        <v>434.18</v>
      </c>
      <c r="V506" s="41">
        <f t="shared" si="292"/>
        <v>434.18</v>
      </c>
      <c r="W506" s="41">
        <f t="shared" si="292"/>
        <v>434.18</v>
      </c>
      <c r="X506" s="41">
        <f t="shared" si="292"/>
        <v>434.18</v>
      </c>
      <c r="Y506" s="41">
        <f t="shared" si="292"/>
        <v>434.18</v>
      </c>
      <c r="Z506" s="41">
        <f t="shared" si="292"/>
        <v>434.18</v>
      </c>
      <c r="AA506" s="41">
        <f t="shared" si="292"/>
        <v>434.18</v>
      </c>
    </row>
    <row r="507" spans="1:27" ht="12.75" hidden="1" customHeight="1" outlineLevel="1" x14ac:dyDescent="0.2">
      <c r="A507" s="99" t="s">
        <v>2902</v>
      </c>
      <c r="B507" s="60" t="s">
        <v>83</v>
      </c>
      <c r="C507" s="40" t="s">
        <v>79</v>
      </c>
      <c r="D507" s="41">
        <v>3.72</v>
      </c>
      <c r="E507" s="41">
        <v>3.72</v>
      </c>
      <c r="F507" s="41">
        <v>3.72</v>
      </c>
      <c r="G507" s="41">
        <v>3.72</v>
      </c>
      <c r="H507" s="41">
        <v>3.72</v>
      </c>
      <c r="I507" s="41">
        <v>3.72</v>
      </c>
      <c r="J507" s="41">
        <v>3.72</v>
      </c>
      <c r="K507" s="41">
        <v>3.72</v>
      </c>
      <c r="L507" s="41">
        <v>3.72</v>
      </c>
      <c r="M507" s="41">
        <v>3.72</v>
      </c>
      <c r="N507" s="41">
        <v>3.72</v>
      </c>
      <c r="O507" s="41">
        <v>3.72</v>
      </c>
      <c r="P507" s="41">
        <v>3.72</v>
      </c>
      <c r="Q507" s="41">
        <v>3.72</v>
      </c>
      <c r="R507" s="41">
        <v>3.72</v>
      </c>
      <c r="S507" s="41">
        <v>3.72</v>
      </c>
      <c r="T507" s="41">
        <v>3.72</v>
      </c>
      <c r="U507" s="41">
        <v>3.72</v>
      </c>
      <c r="V507" s="41">
        <v>3.72</v>
      </c>
      <c r="W507" s="41">
        <v>3.72</v>
      </c>
      <c r="X507" s="41">
        <v>3.72</v>
      </c>
      <c r="Y507" s="41">
        <v>3.72</v>
      </c>
      <c r="Z507" s="41">
        <v>3.72</v>
      </c>
      <c r="AA507" s="41">
        <v>3.72</v>
      </c>
    </row>
    <row r="508" spans="1:27" ht="12.75" hidden="1" customHeight="1" outlineLevel="1" x14ac:dyDescent="0.2">
      <c r="A508" s="99" t="s">
        <v>2903</v>
      </c>
      <c r="B508" s="60" t="s">
        <v>81</v>
      </c>
      <c r="C508" s="40" t="s">
        <v>79</v>
      </c>
      <c r="D508" s="41">
        <f>$D$11</f>
        <v>88.27</v>
      </c>
      <c r="E508" s="41">
        <f t="shared" ref="E508:AA508" si="293">$D$11</f>
        <v>88.27</v>
      </c>
      <c r="F508" s="41">
        <f t="shared" si="293"/>
        <v>88.27</v>
      </c>
      <c r="G508" s="41">
        <f t="shared" si="293"/>
        <v>88.27</v>
      </c>
      <c r="H508" s="41">
        <f t="shared" si="293"/>
        <v>88.27</v>
      </c>
      <c r="I508" s="41">
        <f t="shared" si="293"/>
        <v>88.27</v>
      </c>
      <c r="J508" s="41">
        <f t="shared" si="293"/>
        <v>88.27</v>
      </c>
      <c r="K508" s="41">
        <f t="shared" si="293"/>
        <v>88.27</v>
      </c>
      <c r="L508" s="41">
        <f t="shared" si="293"/>
        <v>88.27</v>
      </c>
      <c r="M508" s="41">
        <f t="shared" si="293"/>
        <v>88.27</v>
      </c>
      <c r="N508" s="41">
        <f t="shared" si="293"/>
        <v>88.27</v>
      </c>
      <c r="O508" s="41">
        <f t="shared" si="293"/>
        <v>88.27</v>
      </c>
      <c r="P508" s="41">
        <f t="shared" si="293"/>
        <v>88.27</v>
      </c>
      <c r="Q508" s="41">
        <f t="shared" si="293"/>
        <v>88.27</v>
      </c>
      <c r="R508" s="41">
        <f t="shared" si="293"/>
        <v>88.27</v>
      </c>
      <c r="S508" s="41">
        <f t="shared" si="293"/>
        <v>88.27</v>
      </c>
      <c r="T508" s="41">
        <f t="shared" si="293"/>
        <v>88.27</v>
      </c>
      <c r="U508" s="41">
        <f t="shared" si="293"/>
        <v>88.27</v>
      </c>
      <c r="V508" s="41">
        <f t="shared" si="293"/>
        <v>88.27</v>
      </c>
      <c r="W508" s="41">
        <f t="shared" si="293"/>
        <v>88.27</v>
      </c>
      <c r="X508" s="41">
        <f t="shared" si="293"/>
        <v>88.27</v>
      </c>
      <c r="Y508" s="41">
        <f t="shared" si="293"/>
        <v>88.27</v>
      </c>
      <c r="Z508" s="41">
        <f t="shared" si="293"/>
        <v>88.27</v>
      </c>
      <c r="AA508" s="41">
        <f t="shared" si="293"/>
        <v>88.27</v>
      </c>
    </row>
    <row r="509" spans="1:27" collapsed="1" x14ac:dyDescent="0.2">
      <c r="A509" s="98" t="s">
        <v>2904</v>
      </c>
      <c r="B509" s="25" t="str">
        <f>"06"&amp;"."&amp;$B$801&amp;"."&amp;$B$802</f>
        <v>06.01.2024</v>
      </c>
      <c r="C509" s="88" t="s">
        <v>76</v>
      </c>
      <c r="D509" s="89">
        <f>ROUND(((D510+D511+D513+D512)/1000),5)</f>
        <v>1.8150900000000001</v>
      </c>
      <c r="E509" s="89">
        <f>ROUND(((E510+E511+E513+E512)/1000),5)</f>
        <v>1.75797</v>
      </c>
      <c r="F509" s="89">
        <f>ROUND(((F510+F511+F513+F512)/1000),5)</f>
        <v>1.70943</v>
      </c>
      <c r="G509" s="89">
        <f t="shared" ref="G509:AA509" si="294">ROUND(((G510+G511+G513+G512)/1000),5)</f>
        <v>1.69537</v>
      </c>
      <c r="H509" s="89">
        <f t="shared" si="294"/>
        <v>1.60886</v>
      </c>
      <c r="I509" s="89">
        <f t="shared" si="294"/>
        <v>1.61985</v>
      </c>
      <c r="J509" s="89">
        <f t="shared" si="294"/>
        <v>1.6433899999999999</v>
      </c>
      <c r="K509" s="89">
        <f t="shared" si="294"/>
        <v>1.7586999999999999</v>
      </c>
      <c r="L509" s="89">
        <f t="shared" si="294"/>
        <v>1.9524600000000001</v>
      </c>
      <c r="M509" s="89">
        <f t="shared" si="294"/>
        <v>2.1886399999999999</v>
      </c>
      <c r="N509" s="89">
        <f t="shared" si="294"/>
        <v>2.3821400000000001</v>
      </c>
      <c r="O509" s="89">
        <f t="shared" si="294"/>
        <v>2.4116399999999998</v>
      </c>
      <c r="P509" s="89">
        <f t="shared" si="294"/>
        <v>2.41073</v>
      </c>
      <c r="Q509" s="89">
        <f t="shared" si="294"/>
        <v>2.4102600000000001</v>
      </c>
      <c r="R509" s="89">
        <f t="shared" si="294"/>
        <v>2.37826</v>
      </c>
      <c r="S509" s="89">
        <f t="shared" si="294"/>
        <v>2.3712599999999999</v>
      </c>
      <c r="T509" s="89">
        <f t="shared" si="294"/>
        <v>2.4151199999999999</v>
      </c>
      <c r="U509" s="89">
        <f t="shared" si="294"/>
        <v>2.4448300000000001</v>
      </c>
      <c r="V509" s="89">
        <f t="shared" si="294"/>
        <v>2.4335</v>
      </c>
      <c r="W509" s="89">
        <f t="shared" si="294"/>
        <v>2.4196300000000002</v>
      </c>
      <c r="X509" s="89">
        <f t="shared" si="294"/>
        <v>2.4083299999999999</v>
      </c>
      <c r="Y509" s="89">
        <f t="shared" si="294"/>
        <v>2.3298399999999999</v>
      </c>
      <c r="Z509" s="89">
        <f t="shared" si="294"/>
        <v>2.04216</v>
      </c>
      <c r="AA509" s="89">
        <f t="shared" si="294"/>
        <v>1.85151</v>
      </c>
    </row>
    <row r="510" spans="1:27" ht="12.75" hidden="1" customHeight="1" outlineLevel="1" x14ac:dyDescent="0.2">
      <c r="A510" s="99" t="s">
        <v>2905</v>
      </c>
      <c r="B510" s="60" t="s">
        <v>238</v>
      </c>
      <c r="C510" s="40" t="s">
        <v>79</v>
      </c>
      <c r="D510" s="41">
        <v>1288.92</v>
      </c>
      <c r="E510" s="41">
        <v>1231.8</v>
      </c>
      <c r="F510" s="41">
        <v>1183.26</v>
      </c>
      <c r="G510" s="41">
        <v>1169.2</v>
      </c>
      <c r="H510" s="41">
        <v>1082.69</v>
      </c>
      <c r="I510" s="41">
        <v>1093.68</v>
      </c>
      <c r="J510" s="41">
        <v>1117.22</v>
      </c>
      <c r="K510" s="41">
        <v>1232.53</v>
      </c>
      <c r="L510" s="41">
        <v>1426.29</v>
      </c>
      <c r="M510" s="41">
        <v>1662.47</v>
      </c>
      <c r="N510" s="41">
        <v>1855.97</v>
      </c>
      <c r="O510" s="41">
        <v>1885.47</v>
      </c>
      <c r="P510" s="41">
        <v>1884.56</v>
      </c>
      <c r="Q510" s="41">
        <v>1884.09</v>
      </c>
      <c r="R510" s="41">
        <v>1852.09</v>
      </c>
      <c r="S510" s="41">
        <v>1845.09</v>
      </c>
      <c r="T510" s="41">
        <v>1888.95</v>
      </c>
      <c r="U510" s="41">
        <v>1918.66</v>
      </c>
      <c r="V510" s="41">
        <v>1907.33</v>
      </c>
      <c r="W510" s="41">
        <v>1893.46</v>
      </c>
      <c r="X510" s="41">
        <v>1882.16</v>
      </c>
      <c r="Y510" s="41">
        <v>1803.67</v>
      </c>
      <c r="Z510" s="41">
        <v>1515.99</v>
      </c>
      <c r="AA510" s="41">
        <v>1325.34</v>
      </c>
    </row>
    <row r="511" spans="1:27" ht="12.75" hidden="1" customHeight="1" outlineLevel="1" x14ac:dyDescent="0.2">
      <c r="A511" s="99" t="s">
        <v>2906</v>
      </c>
      <c r="B511" s="60" t="s">
        <v>90</v>
      </c>
      <c r="C511" s="40" t="s">
        <v>79</v>
      </c>
      <c r="D511" s="41">
        <f>$D$486</f>
        <v>434.18</v>
      </c>
      <c r="E511" s="41">
        <f t="shared" ref="E511:AA511" si="295">$D$486</f>
        <v>434.18</v>
      </c>
      <c r="F511" s="41">
        <f t="shared" si="295"/>
        <v>434.18</v>
      </c>
      <c r="G511" s="41">
        <f t="shared" si="295"/>
        <v>434.18</v>
      </c>
      <c r="H511" s="41">
        <f t="shared" si="295"/>
        <v>434.18</v>
      </c>
      <c r="I511" s="41">
        <f t="shared" si="295"/>
        <v>434.18</v>
      </c>
      <c r="J511" s="41">
        <f t="shared" si="295"/>
        <v>434.18</v>
      </c>
      <c r="K511" s="41">
        <f t="shared" si="295"/>
        <v>434.18</v>
      </c>
      <c r="L511" s="41">
        <f t="shared" si="295"/>
        <v>434.18</v>
      </c>
      <c r="M511" s="41">
        <f t="shared" si="295"/>
        <v>434.18</v>
      </c>
      <c r="N511" s="41">
        <f t="shared" si="295"/>
        <v>434.18</v>
      </c>
      <c r="O511" s="41">
        <f t="shared" si="295"/>
        <v>434.18</v>
      </c>
      <c r="P511" s="41">
        <f t="shared" si="295"/>
        <v>434.18</v>
      </c>
      <c r="Q511" s="41">
        <f t="shared" si="295"/>
        <v>434.18</v>
      </c>
      <c r="R511" s="41">
        <f t="shared" si="295"/>
        <v>434.18</v>
      </c>
      <c r="S511" s="41">
        <f t="shared" si="295"/>
        <v>434.18</v>
      </c>
      <c r="T511" s="41">
        <f t="shared" si="295"/>
        <v>434.18</v>
      </c>
      <c r="U511" s="41">
        <f t="shared" si="295"/>
        <v>434.18</v>
      </c>
      <c r="V511" s="41">
        <f t="shared" si="295"/>
        <v>434.18</v>
      </c>
      <c r="W511" s="41">
        <f t="shared" si="295"/>
        <v>434.18</v>
      </c>
      <c r="X511" s="41">
        <f t="shared" si="295"/>
        <v>434.18</v>
      </c>
      <c r="Y511" s="41">
        <f t="shared" si="295"/>
        <v>434.18</v>
      </c>
      <c r="Z511" s="41">
        <f t="shared" si="295"/>
        <v>434.18</v>
      </c>
      <c r="AA511" s="41">
        <f t="shared" si="295"/>
        <v>434.18</v>
      </c>
    </row>
    <row r="512" spans="1:27" ht="12.75" hidden="1" customHeight="1" outlineLevel="1" x14ac:dyDescent="0.2">
      <c r="A512" s="99" t="s">
        <v>2907</v>
      </c>
      <c r="B512" s="60" t="s">
        <v>83</v>
      </c>
      <c r="C512" s="40" t="s">
        <v>79</v>
      </c>
      <c r="D512" s="41">
        <v>3.72</v>
      </c>
      <c r="E512" s="41">
        <v>3.72</v>
      </c>
      <c r="F512" s="41">
        <v>3.72</v>
      </c>
      <c r="G512" s="41">
        <v>3.72</v>
      </c>
      <c r="H512" s="41">
        <v>3.72</v>
      </c>
      <c r="I512" s="41">
        <v>3.72</v>
      </c>
      <c r="J512" s="41">
        <v>3.72</v>
      </c>
      <c r="K512" s="41">
        <v>3.72</v>
      </c>
      <c r="L512" s="41">
        <v>3.72</v>
      </c>
      <c r="M512" s="41">
        <v>3.72</v>
      </c>
      <c r="N512" s="41">
        <v>3.72</v>
      </c>
      <c r="O512" s="41">
        <v>3.72</v>
      </c>
      <c r="P512" s="41">
        <v>3.72</v>
      </c>
      <c r="Q512" s="41">
        <v>3.72</v>
      </c>
      <c r="R512" s="41">
        <v>3.72</v>
      </c>
      <c r="S512" s="41">
        <v>3.72</v>
      </c>
      <c r="T512" s="41">
        <v>3.72</v>
      </c>
      <c r="U512" s="41">
        <v>3.72</v>
      </c>
      <c r="V512" s="41">
        <v>3.72</v>
      </c>
      <c r="W512" s="41">
        <v>3.72</v>
      </c>
      <c r="X512" s="41">
        <v>3.72</v>
      </c>
      <c r="Y512" s="41">
        <v>3.72</v>
      </c>
      <c r="Z512" s="41">
        <v>3.72</v>
      </c>
      <c r="AA512" s="41">
        <v>3.72</v>
      </c>
    </row>
    <row r="513" spans="1:27" ht="12.75" hidden="1" customHeight="1" outlineLevel="1" x14ac:dyDescent="0.2">
      <c r="A513" s="99" t="s">
        <v>2908</v>
      </c>
      <c r="B513" s="60" t="s">
        <v>81</v>
      </c>
      <c r="C513" s="40" t="s">
        <v>79</v>
      </c>
      <c r="D513" s="41">
        <f>$D$11</f>
        <v>88.27</v>
      </c>
      <c r="E513" s="41">
        <f t="shared" ref="E513:AA513" si="296">$D$11</f>
        <v>88.27</v>
      </c>
      <c r="F513" s="41">
        <f t="shared" si="296"/>
        <v>88.27</v>
      </c>
      <c r="G513" s="41">
        <f t="shared" si="296"/>
        <v>88.27</v>
      </c>
      <c r="H513" s="41">
        <f t="shared" si="296"/>
        <v>88.27</v>
      </c>
      <c r="I513" s="41">
        <f t="shared" si="296"/>
        <v>88.27</v>
      </c>
      <c r="J513" s="41">
        <f t="shared" si="296"/>
        <v>88.27</v>
      </c>
      <c r="K513" s="41">
        <f t="shared" si="296"/>
        <v>88.27</v>
      </c>
      <c r="L513" s="41">
        <f t="shared" si="296"/>
        <v>88.27</v>
      </c>
      <c r="M513" s="41">
        <f t="shared" si="296"/>
        <v>88.27</v>
      </c>
      <c r="N513" s="41">
        <f t="shared" si="296"/>
        <v>88.27</v>
      </c>
      <c r="O513" s="41">
        <f t="shared" si="296"/>
        <v>88.27</v>
      </c>
      <c r="P513" s="41">
        <f t="shared" si="296"/>
        <v>88.27</v>
      </c>
      <c r="Q513" s="41">
        <f t="shared" si="296"/>
        <v>88.27</v>
      </c>
      <c r="R513" s="41">
        <f t="shared" si="296"/>
        <v>88.27</v>
      </c>
      <c r="S513" s="41">
        <f t="shared" si="296"/>
        <v>88.27</v>
      </c>
      <c r="T513" s="41">
        <f t="shared" si="296"/>
        <v>88.27</v>
      </c>
      <c r="U513" s="41">
        <f t="shared" si="296"/>
        <v>88.27</v>
      </c>
      <c r="V513" s="41">
        <f t="shared" si="296"/>
        <v>88.27</v>
      </c>
      <c r="W513" s="41">
        <f t="shared" si="296"/>
        <v>88.27</v>
      </c>
      <c r="X513" s="41">
        <f t="shared" si="296"/>
        <v>88.27</v>
      </c>
      <c r="Y513" s="41">
        <f t="shared" si="296"/>
        <v>88.27</v>
      </c>
      <c r="Z513" s="41">
        <f t="shared" si="296"/>
        <v>88.27</v>
      </c>
      <c r="AA513" s="41">
        <f t="shared" si="296"/>
        <v>88.27</v>
      </c>
    </row>
    <row r="514" spans="1:27" collapsed="1" x14ac:dyDescent="0.2">
      <c r="A514" s="98" t="s">
        <v>2909</v>
      </c>
      <c r="B514" s="25" t="str">
        <f>"07"&amp;"."&amp;$B$801&amp;"."&amp;$B$802</f>
        <v>07.01.2024</v>
      </c>
      <c r="C514" s="88" t="s">
        <v>76</v>
      </c>
      <c r="D514" s="89">
        <f>ROUND(((D515+D516+D518+D517)/1000),5)</f>
        <v>1.76549</v>
      </c>
      <c r="E514" s="89">
        <f>ROUND(((E515+E516+E518+E517)/1000),5)</f>
        <v>1.7225699999999999</v>
      </c>
      <c r="F514" s="89">
        <f>ROUND(((F515+F516+F518+F517)/1000),5)</f>
        <v>1.6453</v>
      </c>
      <c r="G514" s="89">
        <f t="shared" ref="G514:AA514" si="297">ROUND(((G515+G516+G518+G517)/1000),5)</f>
        <v>1.6111800000000001</v>
      </c>
      <c r="H514" s="89">
        <f t="shared" si="297"/>
        <v>1.6323000000000001</v>
      </c>
      <c r="I514" s="89">
        <f t="shared" si="297"/>
        <v>1.63645</v>
      </c>
      <c r="J514" s="89">
        <f t="shared" si="297"/>
        <v>1.6736800000000001</v>
      </c>
      <c r="K514" s="89">
        <f t="shared" si="297"/>
        <v>1.7701199999999999</v>
      </c>
      <c r="L514" s="89">
        <f t="shared" si="297"/>
        <v>1.9511700000000001</v>
      </c>
      <c r="M514" s="89">
        <f t="shared" si="297"/>
        <v>2.0823800000000001</v>
      </c>
      <c r="N514" s="89">
        <f t="shared" si="297"/>
        <v>2.2736100000000001</v>
      </c>
      <c r="O514" s="89">
        <f t="shared" si="297"/>
        <v>2.3394200000000001</v>
      </c>
      <c r="P514" s="89">
        <f t="shared" si="297"/>
        <v>2.34328</v>
      </c>
      <c r="Q514" s="89">
        <f t="shared" si="297"/>
        <v>2.3464800000000001</v>
      </c>
      <c r="R514" s="89">
        <f t="shared" si="297"/>
        <v>2.3155600000000001</v>
      </c>
      <c r="S514" s="89">
        <f t="shared" si="297"/>
        <v>2.30396</v>
      </c>
      <c r="T514" s="89">
        <f t="shared" si="297"/>
        <v>2.3672900000000001</v>
      </c>
      <c r="U514" s="89">
        <f t="shared" si="297"/>
        <v>2.3999199999999998</v>
      </c>
      <c r="V514" s="89">
        <f t="shared" si="297"/>
        <v>2.40002</v>
      </c>
      <c r="W514" s="89">
        <f t="shared" si="297"/>
        <v>2.3848400000000001</v>
      </c>
      <c r="X514" s="89">
        <f t="shared" si="297"/>
        <v>2.3769100000000001</v>
      </c>
      <c r="Y514" s="89">
        <f t="shared" si="297"/>
        <v>2.2906399999999998</v>
      </c>
      <c r="Z514" s="89">
        <f t="shared" si="297"/>
        <v>2.0386500000000001</v>
      </c>
      <c r="AA514" s="89">
        <f t="shared" si="297"/>
        <v>1.8648400000000001</v>
      </c>
    </row>
    <row r="515" spans="1:27" ht="12.75" hidden="1" customHeight="1" outlineLevel="1" x14ac:dyDescent="0.2">
      <c r="A515" s="99" t="s">
        <v>2910</v>
      </c>
      <c r="B515" s="60" t="s">
        <v>238</v>
      </c>
      <c r="C515" s="40" t="s">
        <v>79</v>
      </c>
      <c r="D515" s="41">
        <v>1239.32</v>
      </c>
      <c r="E515" s="41">
        <v>1196.4000000000001</v>
      </c>
      <c r="F515" s="41">
        <v>1119.1300000000001</v>
      </c>
      <c r="G515" s="41">
        <v>1085.01</v>
      </c>
      <c r="H515" s="41">
        <v>1106.1300000000001</v>
      </c>
      <c r="I515" s="41">
        <v>1110.28</v>
      </c>
      <c r="J515" s="41">
        <v>1147.51</v>
      </c>
      <c r="K515" s="41">
        <v>1243.95</v>
      </c>
      <c r="L515" s="41">
        <v>1425</v>
      </c>
      <c r="M515" s="41">
        <v>1556.21</v>
      </c>
      <c r="N515" s="41">
        <v>1747.44</v>
      </c>
      <c r="O515" s="41">
        <v>1813.25</v>
      </c>
      <c r="P515" s="41">
        <v>1817.11</v>
      </c>
      <c r="Q515" s="41">
        <v>1820.31</v>
      </c>
      <c r="R515" s="41">
        <v>1789.39</v>
      </c>
      <c r="S515" s="41">
        <v>1777.79</v>
      </c>
      <c r="T515" s="41">
        <v>1841.12</v>
      </c>
      <c r="U515" s="41">
        <v>1873.75</v>
      </c>
      <c r="V515" s="41">
        <v>1873.85</v>
      </c>
      <c r="W515" s="41">
        <v>1858.67</v>
      </c>
      <c r="X515" s="41">
        <v>1850.74</v>
      </c>
      <c r="Y515" s="41">
        <v>1764.47</v>
      </c>
      <c r="Z515" s="41">
        <v>1512.48</v>
      </c>
      <c r="AA515" s="41">
        <v>1338.67</v>
      </c>
    </row>
    <row r="516" spans="1:27" ht="12.75" hidden="1" customHeight="1" outlineLevel="1" x14ac:dyDescent="0.2">
      <c r="A516" s="99" t="s">
        <v>2911</v>
      </c>
      <c r="B516" s="60" t="s">
        <v>90</v>
      </c>
      <c r="C516" s="40" t="s">
        <v>79</v>
      </c>
      <c r="D516" s="41">
        <f>$D$486</f>
        <v>434.18</v>
      </c>
      <c r="E516" s="41">
        <f t="shared" ref="E516:AA516" si="298">$D$486</f>
        <v>434.18</v>
      </c>
      <c r="F516" s="41">
        <f t="shared" si="298"/>
        <v>434.18</v>
      </c>
      <c r="G516" s="41">
        <f t="shared" si="298"/>
        <v>434.18</v>
      </c>
      <c r="H516" s="41">
        <f t="shared" si="298"/>
        <v>434.18</v>
      </c>
      <c r="I516" s="41">
        <f t="shared" si="298"/>
        <v>434.18</v>
      </c>
      <c r="J516" s="41">
        <f t="shared" si="298"/>
        <v>434.18</v>
      </c>
      <c r="K516" s="41">
        <f t="shared" si="298"/>
        <v>434.18</v>
      </c>
      <c r="L516" s="41">
        <f t="shared" si="298"/>
        <v>434.18</v>
      </c>
      <c r="M516" s="41">
        <f t="shared" si="298"/>
        <v>434.18</v>
      </c>
      <c r="N516" s="41">
        <f t="shared" si="298"/>
        <v>434.18</v>
      </c>
      <c r="O516" s="41">
        <f t="shared" si="298"/>
        <v>434.18</v>
      </c>
      <c r="P516" s="41">
        <f t="shared" si="298"/>
        <v>434.18</v>
      </c>
      <c r="Q516" s="41">
        <f t="shared" si="298"/>
        <v>434.18</v>
      </c>
      <c r="R516" s="41">
        <f t="shared" si="298"/>
        <v>434.18</v>
      </c>
      <c r="S516" s="41">
        <f t="shared" si="298"/>
        <v>434.18</v>
      </c>
      <c r="T516" s="41">
        <f t="shared" si="298"/>
        <v>434.18</v>
      </c>
      <c r="U516" s="41">
        <f t="shared" si="298"/>
        <v>434.18</v>
      </c>
      <c r="V516" s="41">
        <f t="shared" si="298"/>
        <v>434.18</v>
      </c>
      <c r="W516" s="41">
        <f t="shared" si="298"/>
        <v>434.18</v>
      </c>
      <c r="X516" s="41">
        <f t="shared" si="298"/>
        <v>434.18</v>
      </c>
      <c r="Y516" s="41">
        <f t="shared" si="298"/>
        <v>434.18</v>
      </c>
      <c r="Z516" s="41">
        <f t="shared" si="298"/>
        <v>434.18</v>
      </c>
      <c r="AA516" s="41">
        <f t="shared" si="298"/>
        <v>434.18</v>
      </c>
    </row>
    <row r="517" spans="1:27" ht="12.75" hidden="1" customHeight="1" outlineLevel="1" x14ac:dyDescent="0.2">
      <c r="A517" s="99" t="s">
        <v>2912</v>
      </c>
      <c r="B517" s="60" t="s">
        <v>83</v>
      </c>
      <c r="C517" s="40" t="s">
        <v>79</v>
      </c>
      <c r="D517" s="41">
        <v>3.72</v>
      </c>
      <c r="E517" s="41">
        <v>3.72</v>
      </c>
      <c r="F517" s="41">
        <v>3.72</v>
      </c>
      <c r="G517" s="41">
        <v>3.72</v>
      </c>
      <c r="H517" s="41">
        <v>3.72</v>
      </c>
      <c r="I517" s="41">
        <v>3.72</v>
      </c>
      <c r="J517" s="41">
        <v>3.72</v>
      </c>
      <c r="K517" s="41">
        <v>3.72</v>
      </c>
      <c r="L517" s="41">
        <v>3.72</v>
      </c>
      <c r="M517" s="41">
        <v>3.72</v>
      </c>
      <c r="N517" s="41">
        <v>3.72</v>
      </c>
      <c r="O517" s="41">
        <v>3.72</v>
      </c>
      <c r="P517" s="41">
        <v>3.72</v>
      </c>
      <c r="Q517" s="41">
        <v>3.72</v>
      </c>
      <c r="R517" s="41">
        <v>3.72</v>
      </c>
      <c r="S517" s="41">
        <v>3.72</v>
      </c>
      <c r="T517" s="41">
        <v>3.72</v>
      </c>
      <c r="U517" s="41">
        <v>3.72</v>
      </c>
      <c r="V517" s="41">
        <v>3.72</v>
      </c>
      <c r="W517" s="41">
        <v>3.72</v>
      </c>
      <c r="X517" s="41">
        <v>3.72</v>
      </c>
      <c r="Y517" s="41">
        <v>3.72</v>
      </c>
      <c r="Z517" s="41">
        <v>3.72</v>
      </c>
      <c r="AA517" s="41">
        <v>3.72</v>
      </c>
    </row>
    <row r="518" spans="1:27" ht="12.75" hidden="1" customHeight="1" outlineLevel="1" x14ac:dyDescent="0.2">
      <c r="A518" s="99" t="s">
        <v>2913</v>
      </c>
      <c r="B518" s="60" t="s">
        <v>81</v>
      </c>
      <c r="C518" s="40" t="s">
        <v>79</v>
      </c>
      <c r="D518" s="41">
        <f>$D$11</f>
        <v>88.27</v>
      </c>
      <c r="E518" s="41">
        <f t="shared" ref="E518:AA518" si="299">$D$11</f>
        <v>88.27</v>
      </c>
      <c r="F518" s="41">
        <f t="shared" si="299"/>
        <v>88.27</v>
      </c>
      <c r="G518" s="41">
        <f t="shared" si="299"/>
        <v>88.27</v>
      </c>
      <c r="H518" s="41">
        <f t="shared" si="299"/>
        <v>88.27</v>
      </c>
      <c r="I518" s="41">
        <f t="shared" si="299"/>
        <v>88.27</v>
      </c>
      <c r="J518" s="41">
        <f t="shared" si="299"/>
        <v>88.27</v>
      </c>
      <c r="K518" s="41">
        <f t="shared" si="299"/>
        <v>88.27</v>
      </c>
      <c r="L518" s="41">
        <f t="shared" si="299"/>
        <v>88.27</v>
      </c>
      <c r="M518" s="41">
        <f t="shared" si="299"/>
        <v>88.27</v>
      </c>
      <c r="N518" s="41">
        <f t="shared" si="299"/>
        <v>88.27</v>
      </c>
      <c r="O518" s="41">
        <f t="shared" si="299"/>
        <v>88.27</v>
      </c>
      <c r="P518" s="41">
        <f t="shared" si="299"/>
        <v>88.27</v>
      </c>
      <c r="Q518" s="41">
        <f t="shared" si="299"/>
        <v>88.27</v>
      </c>
      <c r="R518" s="41">
        <f t="shared" si="299"/>
        <v>88.27</v>
      </c>
      <c r="S518" s="41">
        <f t="shared" si="299"/>
        <v>88.27</v>
      </c>
      <c r="T518" s="41">
        <f t="shared" si="299"/>
        <v>88.27</v>
      </c>
      <c r="U518" s="41">
        <f t="shared" si="299"/>
        <v>88.27</v>
      </c>
      <c r="V518" s="41">
        <f t="shared" si="299"/>
        <v>88.27</v>
      </c>
      <c r="W518" s="41">
        <f t="shared" si="299"/>
        <v>88.27</v>
      </c>
      <c r="X518" s="41">
        <f t="shared" si="299"/>
        <v>88.27</v>
      </c>
      <c r="Y518" s="41">
        <f t="shared" si="299"/>
        <v>88.27</v>
      </c>
      <c r="Z518" s="41">
        <f t="shared" si="299"/>
        <v>88.27</v>
      </c>
      <c r="AA518" s="41">
        <f t="shared" si="299"/>
        <v>88.27</v>
      </c>
    </row>
    <row r="519" spans="1:27" collapsed="1" x14ac:dyDescent="0.2">
      <c r="A519" s="98" t="s">
        <v>2914</v>
      </c>
      <c r="B519" s="25" t="str">
        <f>"08"&amp;"."&amp;$B$801&amp;"."&amp;$B$802</f>
        <v>08.01.2024</v>
      </c>
      <c r="C519" s="88" t="s">
        <v>76</v>
      </c>
      <c r="D519" s="89">
        <f>ROUND(((D520+D521+D523+D522)/1000),5)</f>
        <v>1.87527</v>
      </c>
      <c r="E519" s="89">
        <f>ROUND(((E520+E521+E523+E522)/1000),5)</f>
        <v>1.7636799999999999</v>
      </c>
      <c r="F519" s="89">
        <f>ROUND(((F520+F521+F523+F522)/1000),5)</f>
        <v>1.7525299999999999</v>
      </c>
      <c r="G519" s="89">
        <f t="shared" ref="G519:AA519" si="300">ROUND(((G520+G521+G523+G522)/1000),5)</f>
        <v>1.73485</v>
      </c>
      <c r="H519" s="89">
        <f t="shared" si="300"/>
        <v>1.7356799999999999</v>
      </c>
      <c r="I519" s="89">
        <f t="shared" si="300"/>
        <v>1.7365200000000001</v>
      </c>
      <c r="J519" s="89">
        <f t="shared" si="300"/>
        <v>1.72207</v>
      </c>
      <c r="K519" s="89">
        <f t="shared" si="300"/>
        <v>1.8626400000000001</v>
      </c>
      <c r="L519" s="89">
        <f t="shared" si="300"/>
        <v>2.0153300000000001</v>
      </c>
      <c r="M519" s="89">
        <f t="shared" si="300"/>
        <v>2.2218499999999999</v>
      </c>
      <c r="N519" s="89">
        <f t="shared" si="300"/>
        <v>2.36171</v>
      </c>
      <c r="O519" s="89">
        <f t="shared" si="300"/>
        <v>2.3879100000000002</v>
      </c>
      <c r="P519" s="89">
        <f t="shared" si="300"/>
        <v>2.3872599999999999</v>
      </c>
      <c r="Q519" s="89">
        <f t="shared" si="300"/>
        <v>2.3918200000000001</v>
      </c>
      <c r="R519" s="89">
        <f t="shared" si="300"/>
        <v>2.35094</v>
      </c>
      <c r="S519" s="89">
        <f t="shared" si="300"/>
        <v>2.3567499999999999</v>
      </c>
      <c r="T519" s="89">
        <f t="shared" si="300"/>
        <v>2.3805200000000002</v>
      </c>
      <c r="U519" s="89">
        <f t="shared" si="300"/>
        <v>2.4152300000000002</v>
      </c>
      <c r="V519" s="89">
        <f t="shared" si="300"/>
        <v>2.39819</v>
      </c>
      <c r="W519" s="89">
        <f t="shared" si="300"/>
        <v>2.3790499999999999</v>
      </c>
      <c r="X519" s="89">
        <f t="shared" si="300"/>
        <v>2.3687499999999999</v>
      </c>
      <c r="Y519" s="89">
        <f t="shared" si="300"/>
        <v>2.2154199999999999</v>
      </c>
      <c r="Z519" s="89">
        <f t="shared" si="300"/>
        <v>1.97</v>
      </c>
      <c r="AA519" s="89">
        <f t="shared" si="300"/>
        <v>1.7577199999999999</v>
      </c>
    </row>
    <row r="520" spans="1:27" ht="12.75" hidden="1" customHeight="1" outlineLevel="1" x14ac:dyDescent="0.2">
      <c r="A520" s="99" t="s">
        <v>2915</v>
      </c>
      <c r="B520" s="60" t="s">
        <v>238</v>
      </c>
      <c r="C520" s="40" t="s">
        <v>79</v>
      </c>
      <c r="D520" s="41">
        <v>1349.1</v>
      </c>
      <c r="E520" s="41">
        <v>1237.51</v>
      </c>
      <c r="F520" s="41">
        <v>1226.3599999999999</v>
      </c>
      <c r="G520" s="41">
        <v>1208.68</v>
      </c>
      <c r="H520" s="41">
        <v>1209.51</v>
      </c>
      <c r="I520" s="41">
        <v>1210.3499999999999</v>
      </c>
      <c r="J520" s="41">
        <v>1195.9000000000001</v>
      </c>
      <c r="K520" s="41">
        <v>1336.47</v>
      </c>
      <c r="L520" s="41">
        <v>1489.16</v>
      </c>
      <c r="M520" s="41">
        <v>1695.68</v>
      </c>
      <c r="N520" s="41">
        <v>1835.54</v>
      </c>
      <c r="O520" s="41">
        <v>1861.74</v>
      </c>
      <c r="P520" s="41">
        <v>1861.09</v>
      </c>
      <c r="Q520" s="41">
        <v>1865.65</v>
      </c>
      <c r="R520" s="41">
        <v>1824.77</v>
      </c>
      <c r="S520" s="41">
        <v>1830.58</v>
      </c>
      <c r="T520" s="41">
        <v>1854.35</v>
      </c>
      <c r="U520" s="41">
        <v>1889.06</v>
      </c>
      <c r="V520" s="41">
        <v>1872.02</v>
      </c>
      <c r="W520" s="41">
        <v>1852.88</v>
      </c>
      <c r="X520" s="41">
        <v>1842.58</v>
      </c>
      <c r="Y520" s="41">
        <v>1689.25</v>
      </c>
      <c r="Z520" s="41">
        <v>1443.83</v>
      </c>
      <c r="AA520" s="41">
        <v>1231.55</v>
      </c>
    </row>
    <row r="521" spans="1:27" ht="12.75" hidden="1" customHeight="1" outlineLevel="1" x14ac:dyDescent="0.2">
      <c r="A521" s="99" t="s">
        <v>2916</v>
      </c>
      <c r="B521" s="60" t="s">
        <v>90</v>
      </c>
      <c r="C521" s="40" t="s">
        <v>79</v>
      </c>
      <c r="D521" s="41">
        <f>$D$486</f>
        <v>434.18</v>
      </c>
      <c r="E521" s="41">
        <f t="shared" ref="E521:AA521" si="301">$D$486</f>
        <v>434.18</v>
      </c>
      <c r="F521" s="41">
        <f t="shared" si="301"/>
        <v>434.18</v>
      </c>
      <c r="G521" s="41">
        <f t="shared" si="301"/>
        <v>434.18</v>
      </c>
      <c r="H521" s="41">
        <f t="shared" si="301"/>
        <v>434.18</v>
      </c>
      <c r="I521" s="41">
        <f t="shared" si="301"/>
        <v>434.18</v>
      </c>
      <c r="J521" s="41">
        <f t="shared" si="301"/>
        <v>434.18</v>
      </c>
      <c r="K521" s="41">
        <f t="shared" si="301"/>
        <v>434.18</v>
      </c>
      <c r="L521" s="41">
        <f t="shared" si="301"/>
        <v>434.18</v>
      </c>
      <c r="M521" s="41">
        <f t="shared" si="301"/>
        <v>434.18</v>
      </c>
      <c r="N521" s="41">
        <f t="shared" si="301"/>
        <v>434.18</v>
      </c>
      <c r="O521" s="41">
        <f t="shared" si="301"/>
        <v>434.18</v>
      </c>
      <c r="P521" s="41">
        <f t="shared" si="301"/>
        <v>434.18</v>
      </c>
      <c r="Q521" s="41">
        <f t="shared" si="301"/>
        <v>434.18</v>
      </c>
      <c r="R521" s="41">
        <f t="shared" si="301"/>
        <v>434.18</v>
      </c>
      <c r="S521" s="41">
        <f t="shared" si="301"/>
        <v>434.18</v>
      </c>
      <c r="T521" s="41">
        <f t="shared" si="301"/>
        <v>434.18</v>
      </c>
      <c r="U521" s="41">
        <f t="shared" si="301"/>
        <v>434.18</v>
      </c>
      <c r="V521" s="41">
        <f t="shared" si="301"/>
        <v>434.18</v>
      </c>
      <c r="W521" s="41">
        <f t="shared" si="301"/>
        <v>434.18</v>
      </c>
      <c r="X521" s="41">
        <f t="shared" si="301"/>
        <v>434.18</v>
      </c>
      <c r="Y521" s="41">
        <f t="shared" si="301"/>
        <v>434.18</v>
      </c>
      <c r="Z521" s="41">
        <f t="shared" si="301"/>
        <v>434.18</v>
      </c>
      <c r="AA521" s="41">
        <f t="shared" si="301"/>
        <v>434.18</v>
      </c>
    </row>
    <row r="522" spans="1:27" ht="12.75" hidden="1" customHeight="1" outlineLevel="1" x14ac:dyDescent="0.2">
      <c r="A522" s="99" t="s">
        <v>2917</v>
      </c>
      <c r="B522" s="60" t="s">
        <v>83</v>
      </c>
      <c r="C522" s="40" t="s">
        <v>79</v>
      </c>
      <c r="D522" s="41">
        <v>3.72</v>
      </c>
      <c r="E522" s="41">
        <v>3.72</v>
      </c>
      <c r="F522" s="41">
        <v>3.72</v>
      </c>
      <c r="G522" s="41">
        <v>3.72</v>
      </c>
      <c r="H522" s="41">
        <v>3.72</v>
      </c>
      <c r="I522" s="41">
        <v>3.72</v>
      </c>
      <c r="J522" s="41">
        <v>3.72</v>
      </c>
      <c r="K522" s="41">
        <v>3.72</v>
      </c>
      <c r="L522" s="41">
        <v>3.72</v>
      </c>
      <c r="M522" s="41">
        <v>3.72</v>
      </c>
      <c r="N522" s="41">
        <v>3.72</v>
      </c>
      <c r="O522" s="41">
        <v>3.72</v>
      </c>
      <c r="P522" s="41">
        <v>3.72</v>
      </c>
      <c r="Q522" s="41">
        <v>3.72</v>
      </c>
      <c r="R522" s="41">
        <v>3.72</v>
      </c>
      <c r="S522" s="41">
        <v>3.72</v>
      </c>
      <c r="T522" s="41">
        <v>3.72</v>
      </c>
      <c r="U522" s="41">
        <v>3.72</v>
      </c>
      <c r="V522" s="41">
        <v>3.72</v>
      </c>
      <c r="W522" s="41">
        <v>3.72</v>
      </c>
      <c r="X522" s="41">
        <v>3.72</v>
      </c>
      <c r="Y522" s="41">
        <v>3.72</v>
      </c>
      <c r="Z522" s="41">
        <v>3.72</v>
      </c>
      <c r="AA522" s="41">
        <v>3.72</v>
      </c>
    </row>
    <row r="523" spans="1:27" ht="12.75" hidden="1" customHeight="1" outlineLevel="1" x14ac:dyDescent="0.2">
      <c r="A523" s="99" t="s">
        <v>2918</v>
      </c>
      <c r="B523" s="60" t="s">
        <v>81</v>
      </c>
      <c r="C523" s="40" t="s">
        <v>79</v>
      </c>
      <c r="D523" s="41">
        <f>$D$11</f>
        <v>88.27</v>
      </c>
      <c r="E523" s="41">
        <f t="shared" ref="E523:AA523" si="302">$D$11</f>
        <v>88.27</v>
      </c>
      <c r="F523" s="41">
        <f t="shared" si="302"/>
        <v>88.27</v>
      </c>
      <c r="G523" s="41">
        <f t="shared" si="302"/>
        <v>88.27</v>
      </c>
      <c r="H523" s="41">
        <f t="shared" si="302"/>
        <v>88.27</v>
      </c>
      <c r="I523" s="41">
        <f t="shared" si="302"/>
        <v>88.27</v>
      </c>
      <c r="J523" s="41">
        <f t="shared" si="302"/>
        <v>88.27</v>
      </c>
      <c r="K523" s="41">
        <f t="shared" si="302"/>
        <v>88.27</v>
      </c>
      <c r="L523" s="41">
        <f t="shared" si="302"/>
        <v>88.27</v>
      </c>
      <c r="M523" s="41">
        <f t="shared" si="302"/>
        <v>88.27</v>
      </c>
      <c r="N523" s="41">
        <f t="shared" si="302"/>
        <v>88.27</v>
      </c>
      <c r="O523" s="41">
        <f t="shared" si="302"/>
        <v>88.27</v>
      </c>
      <c r="P523" s="41">
        <f t="shared" si="302"/>
        <v>88.27</v>
      </c>
      <c r="Q523" s="41">
        <f t="shared" si="302"/>
        <v>88.27</v>
      </c>
      <c r="R523" s="41">
        <f t="shared" si="302"/>
        <v>88.27</v>
      </c>
      <c r="S523" s="41">
        <f t="shared" si="302"/>
        <v>88.27</v>
      </c>
      <c r="T523" s="41">
        <f t="shared" si="302"/>
        <v>88.27</v>
      </c>
      <c r="U523" s="41">
        <f t="shared" si="302"/>
        <v>88.27</v>
      </c>
      <c r="V523" s="41">
        <f t="shared" si="302"/>
        <v>88.27</v>
      </c>
      <c r="W523" s="41">
        <f t="shared" si="302"/>
        <v>88.27</v>
      </c>
      <c r="X523" s="41">
        <f t="shared" si="302"/>
        <v>88.27</v>
      </c>
      <c r="Y523" s="41">
        <f t="shared" si="302"/>
        <v>88.27</v>
      </c>
      <c r="Z523" s="41">
        <f t="shared" si="302"/>
        <v>88.27</v>
      </c>
      <c r="AA523" s="41">
        <f t="shared" si="302"/>
        <v>88.27</v>
      </c>
    </row>
    <row r="524" spans="1:27" collapsed="1" x14ac:dyDescent="0.2">
      <c r="A524" s="98" t="s">
        <v>2919</v>
      </c>
      <c r="B524" s="25" t="str">
        <f>"09"&amp;"."&amp;$B$801&amp;"."&amp;$B$802</f>
        <v>09.01.2024</v>
      </c>
      <c r="C524" s="88" t="s">
        <v>76</v>
      </c>
      <c r="D524" s="89">
        <f>ROUND(((D525+D526+D528+D527)/1000),5)</f>
        <v>1.6758200000000001</v>
      </c>
      <c r="E524" s="89">
        <f>ROUND(((E525+E526+E528+E527)/1000),5)</f>
        <v>1.60612</v>
      </c>
      <c r="F524" s="89">
        <f>ROUND(((F525+F526+F528+F527)/1000),5)</f>
        <v>1.53451</v>
      </c>
      <c r="G524" s="89">
        <f t="shared" ref="G524:AA524" si="303">ROUND(((G525+G526+G528+G527)/1000),5)</f>
        <v>1.5238</v>
      </c>
      <c r="H524" s="89">
        <f t="shared" si="303"/>
        <v>1.5481499999999999</v>
      </c>
      <c r="I524" s="89">
        <f t="shared" si="303"/>
        <v>1.6113999999999999</v>
      </c>
      <c r="J524" s="89">
        <f t="shared" si="303"/>
        <v>1.7902499999999999</v>
      </c>
      <c r="K524" s="89">
        <f t="shared" si="303"/>
        <v>2.0756899999999998</v>
      </c>
      <c r="L524" s="89">
        <f t="shared" si="303"/>
        <v>2.3833099999999998</v>
      </c>
      <c r="M524" s="89">
        <f t="shared" si="303"/>
        <v>2.4231199999999999</v>
      </c>
      <c r="N524" s="89">
        <f t="shared" si="303"/>
        <v>2.4411700000000001</v>
      </c>
      <c r="O524" s="89">
        <f t="shared" si="303"/>
        <v>2.4906000000000001</v>
      </c>
      <c r="P524" s="89">
        <f t="shared" si="303"/>
        <v>2.4688400000000001</v>
      </c>
      <c r="Q524" s="89">
        <f t="shared" si="303"/>
        <v>2.47831</v>
      </c>
      <c r="R524" s="89">
        <f t="shared" si="303"/>
        <v>2.4730099999999999</v>
      </c>
      <c r="S524" s="89">
        <f t="shared" si="303"/>
        <v>2.4284300000000001</v>
      </c>
      <c r="T524" s="89">
        <f t="shared" si="303"/>
        <v>2.42089</v>
      </c>
      <c r="U524" s="89">
        <f t="shared" si="303"/>
        <v>2.4056999999999999</v>
      </c>
      <c r="V524" s="89">
        <f t="shared" si="303"/>
        <v>2.3926099999999999</v>
      </c>
      <c r="W524" s="89">
        <f t="shared" si="303"/>
        <v>2.4266700000000001</v>
      </c>
      <c r="X524" s="89">
        <f t="shared" si="303"/>
        <v>2.3334299999999999</v>
      </c>
      <c r="Y524" s="89">
        <f t="shared" si="303"/>
        <v>2.1942599999999999</v>
      </c>
      <c r="Z524" s="89">
        <f t="shared" si="303"/>
        <v>1.9567099999999999</v>
      </c>
      <c r="AA524" s="89">
        <f t="shared" si="303"/>
        <v>1.7154799999999999</v>
      </c>
    </row>
    <row r="525" spans="1:27" ht="12.75" hidden="1" customHeight="1" outlineLevel="1" x14ac:dyDescent="0.2">
      <c r="A525" s="99" t="s">
        <v>2920</v>
      </c>
      <c r="B525" s="60" t="s">
        <v>238</v>
      </c>
      <c r="C525" s="40" t="s">
        <v>79</v>
      </c>
      <c r="D525" s="41">
        <v>1149.6500000000001</v>
      </c>
      <c r="E525" s="41">
        <v>1079.95</v>
      </c>
      <c r="F525" s="41">
        <v>1008.34</v>
      </c>
      <c r="G525" s="41">
        <v>997.63</v>
      </c>
      <c r="H525" s="41">
        <v>1021.98</v>
      </c>
      <c r="I525" s="41">
        <v>1085.23</v>
      </c>
      <c r="J525" s="41">
        <v>1264.08</v>
      </c>
      <c r="K525" s="41">
        <v>1549.52</v>
      </c>
      <c r="L525" s="41">
        <v>1857.14</v>
      </c>
      <c r="M525" s="41">
        <v>1896.95</v>
      </c>
      <c r="N525" s="41">
        <v>1915</v>
      </c>
      <c r="O525" s="41">
        <v>1964.43</v>
      </c>
      <c r="P525" s="41">
        <v>1942.67</v>
      </c>
      <c r="Q525" s="41">
        <v>1952.14</v>
      </c>
      <c r="R525" s="41">
        <v>1946.84</v>
      </c>
      <c r="S525" s="41">
        <v>1902.26</v>
      </c>
      <c r="T525" s="41">
        <v>1894.72</v>
      </c>
      <c r="U525" s="41">
        <v>1879.53</v>
      </c>
      <c r="V525" s="41">
        <v>1866.44</v>
      </c>
      <c r="W525" s="41">
        <v>1900.5</v>
      </c>
      <c r="X525" s="41">
        <v>1807.26</v>
      </c>
      <c r="Y525" s="41">
        <v>1668.09</v>
      </c>
      <c r="Z525" s="41">
        <v>1430.54</v>
      </c>
      <c r="AA525" s="41">
        <v>1189.31</v>
      </c>
    </row>
    <row r="526" spans="1:27" ht="12.75" hidden="1" customHeight="1" outlineLevel="1" x14ac:dyDescent="0.2">
      <c r="A526" s="99" t="s">
        <v>2921</v>
      </c>
      <c r="B526" s="60" t="s">
        <v>90</v>
      </c>
      <c r="C526" s="40" t="s">
        <v>79</v>
      </c>
      <c r="D526" s="41">
        <f>$D$486</f>
        <v>434.18</v>
      </c>
      <c r="E526" s="41">
        <f t="shared" ref="E526:AA526" si="304">$D$486</f>
        <v>434.18</v>
      </c>
      <c r="F526" s="41">
        <f t="shared" si="304"/>
        <v>434.18</v>
      </c>
      <c r="G526" s="41">
        <f t="shared" si="304"/>
        <v>434.18</v>
      </c>
      <c r="H526" s="41">
        <f t="shared" si="304"/>
        <v>434.18</v>
      </c>
      <c r="I526" s="41">
        <f t="shared" si="304"/>
        <v>434.18</v>
      </c>
      <c r="J526" s="41">
        <f t="shared" si="304"/>
        <v>434.18</v>
      </c>
      <c r="K526" s="41">
        <f t="shared" si="304"/>
        <v>434.18</v>
      </c>
      <c r="L526" s="41">
        <f t="shared" si="304"/>
        <v>434.18</v>
      </c>
      <c r="M526" s="41">
        <f t="shared" si="304"/>
        <v>434.18</v>
      </c>
      <c r="N526" s="41">
        <f t="shared" si="304"/>
        <v>434.18</v>
      </c>
      <c r="O526" s="41">
        <f t="shared" si="304"/>
        <v>434.18</v>
      </c>
      <c r="P526" s="41">
        <f t="shared" si="304"/>
        <v>434.18</v>
      </c>
      <c r="Q526" s="41">
        <f t="shared" si="304"/>
        <v>434.18</v>
      </c>
      <c r="R526" s="41">
        <f t="shared" si="304"/>
        <v>434.18</v>
      </c>
      <c r="S526" s="41">
        <f t="shared" si="304"/>
        <v>434.18</v>
      </c>
      <c r="T526" s="41">
        <f t="shared" si="304"/>
        <v>434.18</v>
      </c>
      <c r="U526" s="41">
        <f t="shared" si="304"/>
        <v>434.18</v>
      </c>
      <c r="V526" s="41">
        <f t="shared" si="304"/>
        <v>434.18</v>
      </c>
      <c r="W526" s="41">
        <f t="shared" si="304"/>
        <v>434.18</v>
      </c>
      <c r="X526" s="41">
        <f t="shared" si="304"/>
        <v>434.18</v>
      </c>
      <c r="Y526" s="41">
        <f t="shared" si="304"/>
        <v>434.18</v>
      </c>
      <c r="Z526" s="41">
        <f t="shared" si="304"/>
        <v>434.18</v>
      </c>
      <c r="AA526" s="41">
        <f t="shared" si="304"/>
        <v>434.18</v>
      </c>
    </row>
    <row r="527" spans="1:27" ht="12.75" hidden="1" customHeight="1" outlineLevel="1" x14ac:dyDescent="0.2">
      <c r="A527" s="99" t="s">
        <v>2922</v>
      </c>
      <c r="B527" s="60" t="s">
        <v>83</v>
      </c>
      <c r="C527" s="40" t="s">
        <v>79</v>
      </c>
      <c r="D527" s="41">
        <v>3.72</v>
      </c>
      <c r="E527" s="41">
        <v>3.72</v>
      </c>
      <c r="F527" s="41">
        <v>3.72</v>
      </c>
      <c r="G527" s="41">
        <v>3.72</v>
      </c>
      <c r="H527" s="41">
        <v>3.72</v>
      </c>
      <c r="I527" s="41">
        <v>3.72</v>
      </c>
      <c r="J527" s="41">
        <v>3.72</v>
      </c>
      <c r="K527" s="41">
        <v>3.72</v>
      </c>
      <c r="L527" s="41">
        <v>3.72</v>
      </c>
      <c r="M527" s="41">
        <v>3.72</v>
      </c>
      <c r="N527" s="41">
        <v>3.72</v>
      </c>
      <c r="O527" s="41">
        <v>3.72</v>
      </c>
      <c r="P527" s="41">
        <v>3.72</v>
      </c>
      <c r="Q527" s="41">
        <v>3.72</v>
      </c>
      <c r="R527" s="41">
        <v>3.72</v>
      </c>
      <c r="S527" s="41">
        <v>3.72</v>
      </c>
      <c r="T527" s="41">
        <v>3.72</v>
      </c>
      <c r="U527" s="41">
        <v>3.72</v>
      </c>
      <c r="V527" s="41">
        <v>3.72</v>
      </c>
      <c r="W527" s="41">
        <v>3.72</v>
      </c>
      <c r="X527" s="41">
        <v>3.72</v>
      </c>
      <c r="Y527" s="41">
        <v>3.72</v>
      </c>
      <c r="Z527" s="41">
        <v>3.72</v>
      </c>
      <c r="AA527" s="41">
        <v>3.72</v>
      </c>
    </row>
    <row r="528" spans="1:27" ht="12.75" hidden="1" customHeight="1" outlineLevel="1" x14ac:dyDescent="0.2">
      <c r="A528" s="99" t="s">
        <v>2923</v>
      </c>
      <c r="B528" s="60" t="s">
        <v>81</v>
      </c>
      <c r="C528" s="40" t="s">
        <v>79</v>
      </c>
      <c r="D528" s="41">
        <f>$D$11</f>
        <v>88.27</v>
      </c>
      <c r="E528" s="41">
        <f t="shared" ref="E528:AA528" si="305">$D$11</f>
        <v>88.27</v>
      </c>
      <c r="F528" s="41">
        <f t="shared" si="305"/>
        <v>88.27</v>
      </c>
      <c r="G528" s="41">
        <f t="shared" si="305"/>
        <v>88.27</v>
      </c>
      <c r="H528" s="41">
        <f t="shared" si="305"/>
        <v>88.27</v>
      </c>
      <c r="I528" s="41">
        <f t="shared" si="305"/>
        <v>88.27</v>
      </c>
      <c r="J528" s="41">
        <f t="shared" si="305"/>
        <v>88.27</v>
      </c>
      <c r="K528" s="41">
        <f t="shared" si="305"/>
        <v>88.27</v>
      </c>
      <c r="L528" s="41">
        <f t="shared" si="305"/>
        <v>88.27</v>
      </c>
      <c r="M528" s="41">
        <f t="shared" si="305"/>
        <v>88.27</v>
      </c>
      <c r="N528" s="41">
        <f t="shared" si="305"/>
        <v>88.27</v>
      </c>
      <c r="O528" s="41">
        <f t="shared" si="305"/>
        <v>88.27</v>
      </c>
      <c r="P528" s="41">
        <f t="shared" si="305"/>
        <v>88.27</v>
      </c>
      <c r="Q528" s="41">
        <f t="shared" si="305"/>
        <v>88.27</v>
      </c>
      <c r="R528" s="41">
        <f t="shared" si="305"/>
        <v>88.27</v>
      </c>
      <c r="S528" s="41">
        <f t="shared" si="305"/>
        <v>88.27</v>
      </c>
      <c r="T528" s="41">
        <f t="shared" si="305"/>
        <v>88.27</v>
      </c>
      <c r="U528" s="41">
        <f t="shared" si="305"/>
        <v>88.27</v>
      </c>
      <c r="V528" s="41">
        <f t="shared" si="305"/>
        <v>88.27</v>
      </c>
      <c r="W528" s="41">
        <f t="shared" si="305"/>
        <v>88.27</v>
      </c>
      <c r="X528" s="41">
        <f t="shared" si="305"/>
        <v>88.27</v>
      </c>
      <c r="Y528" s="41">
        <f t="shared" si="305"/>
        <v>88.27</v>
      </c>
      <c r="Z528" s="41">
        <f t="shared" si="305"/>
        <v>88.27</v>
      </c>
      <c r="AA528" s="41">
        <f t="shared" si="305"/>
        <v>88.27</v>
      </c>
    </row>
    <row r="529" spans="1:27" collapsed="1" x14ac:dyDescent="0.2">
      <c r="A529" s="98" t="s">
        <v>2924</v>
      </c>
      <c r="B529" s="25" t="str">
        <f>"10"&amp;"."&amp;$B$801&amp;"."&amp;$B$802</f>
        <v>10.01.2024</v>
      </c>
      <c r="C529" s="88" t="s">
        <v>76</v>
      </c>
      <c r="D529" s="89">
        <f>ROUND(((D530+D531+D533+D532)/1000),5)</f>
        <v>1.69285</v>
      </c>
      <c r="E529" s="89">
        <f>ROUND(((E530+E531+E533+E532)/1000),5)</f>
        <v>1.6119000000000001</v>
      </c>
      <c r="F529" s="89">
        <f>ROUND(((F530+F531+F533+F532)/1000),5)</f>
        <v>1.5861000000000001</v>
      </c>
      <c r="G529" s="89">
        <f t="shared" ref="G529:AA529" si="306">ROUND(((G530+G531+G533+G532)/1000),5)</f>
        <v>1.5855300000000001</v>
      </c>
      <c r="H529" s="89">
        <f t="shared" si="306"/>
        <v>1.64333</v>
      </c>
      <c r="I529" s="89">
        <f t="shared" si="306"/>
        <v>1.7345999999999999</v>
      </c>
      <c r="J529" s="89">
        <f t="shared" si="306"/>
        <v>1.95313</v>
      </c>
      <c r="K529" s="89">
        <f t="shared" si="306"/>
        <v>2.24674</v>
      </c>
      <c r="L529" s="89">
        <f t="shared" si="306"/>
        <v>2.4336700000000002</v>
      </c>
      <c r="M529" s="89">
        <f t="shared" si="306"/>
        <v>2.4828899999999998</v>
      </c>
      <c r="N529" s="89">
        <f t="shared" si="306"/>
        <v>2.50753</v>
      </c>
      <c r="O529" s="89">
        <f t="shared" si="306"/>
        <v>2.56006</v>
      </c>
      <c r="P529" s="89">
        <f t="shared" si="306"/>
        <v>2.5299299999999998</v>
      </c>
      <c r="Q529" s="89">
        <f t="shared" si="306"/>
        <v>2.5392600000000001</v>
      </c>
      <c r="R529" s="89">
        <f t="shared" si="306"/>
        <v>2.53505</v>
      </c>
      <c r="S529" s="89">
        <f t="shared" si="306"/>
        <v>2.4823900000000001</v>
      </c>
      <c r="T529" s="89">
        <f t="shared" si="306"/>
        <v>2.48542</v>
      </c>
      <c r="U529" s="89">
        <f t="shared" si="306"/>
        <v>2.47098</v>
      </c>
      <c r="V529" s="89">
        <f t="shared" si="306"/>
        <v>2.4508800000000002</v>
      </c>
      <c r="W529" s="89">
        <f t="shared" si="306"/>
        <v>2.4924900000000001</v>
      </c>
      <c r="X529" s="89">
        <f t="shared" si="306"/>
        <v>2.3720599999999998</v>
      </c>
      <c r="Y529" s="89">
        <f t="shared" si="306"/>
        <v>2.24899</v>
      </c>
      <c r="Z529" s="89">
        <f t="shared" si="306"/>
        <v>2.0304199999999999</v>
      </c>
      <c r="AA529" s="89">
        <f t="shared" si="306"/>
        <v>1.74414</v>
      </c>
    </row>
    <row r="530" spans="1:27" ht="12.75" hidden="1" customHeight="1" outlineLevel="1" x14ac:dyDescent="0.2">
      <c r="A530" s="99" t="s">
        <v>2925</v>
      </c>
      <c r="B530" s="60" t="s">
        <v>238</v>
      </c>
      <c r="C530" s="40" t="s">
        <v>79</v>
      </c>
      <c r="D530" s="41">
        <v>1166.68</v>
      </c>
      <c r="E530" s="41">
        <v>1085.73</v>
      </c>
      <c r="F530" s="41">
        <v>1059.93</v>
      </c>
      <c r="G530" s="41">
        <v>1059.3599999999999</v>
      </c>
      <c r="H530" s="41">
        <v>1117.1600000000001</v>
      </c>
      <c r="I530" s="41">
        <v>1208.43</v>
      </c>
      <c r="J530" s="41">
        <v>1426.96</v>
      </c>
      <c r="K530" s="41">
        <v>1720.57</v>
      </c>
      <c r="L530" s="41">
        <v>1907.5</v>
      </c>
      <c r="M530" s="41">
        <v>1956.72</v>
      </c>
      <c r="N530" s="41">
        <v>1981.36</v>
      </c>
      <c r="O530" s="41">
        <v>2033.89</v>
      </c>
      <c r="P530" s="41">
        <v>2003.76</v>
      </c>
      <c r="Q530" s="41">
        <v>2013.09</v>
      </c>
      <c r="R530" s="41">
        <v>2008.88</v>
      </c>
      <c r="S530" s="41">
        <v>1956.22</v>
      </c>
      <c r="T530" s="41">
        <v>1959.25</v>
      </c>
      <c r="U530" s="41">
        <v>1944.81</v>
      </c>
      <c r="V530" s="41">
        <v>1924.71</v>
      </c>
      <c r="W530" s="41">
        <v>1966.32</v>
      </c>
      <c r="X530" s="41">
        <v>1845.89</v>
      </c>
      <c r="Y530" s="41">
        <v>1722.82</v>
      </c>
      <c r="Z530" s="41">
        <v>1504.25</v>
      </c>
      <c r="AA530" s="41">
        <v>1217.97</v>
      </c>
    </row>
    <row r="531" spans="1:27" ht="12.75" hidden="1" customHeight="1" outlineLevel="1" x14ac:dyDescent="0.2">
      <c r="A531" s="99" t="s">
        <v>2926</v>
      </c>
      <c r="B531" s="60" t="s">
        <v>90</v>
      </c>
      <c r="C531" s="40" t="s">
        <v>79</v>
      </c>
      <c r="D531" s="41">
        <f>$D$486</f>
        <v>434.18</v>
      </c>
      <c r="E531" s="41">
        <f t="shared" ref="E531:AA531" si="307">$D$486</f>
        <v>434.18</v>
      </c>
      <c r="F531" s="41">
        <f t="shared" si="307"/>
        <v>434.18</v>
      </c>
      <c r="G531" s="41">
        <f t="shared" si="307"/>
        <v>434.18</v>
      </c>
      <c r="H531" s="41">
        <f t="shared" si="307"/>
        <v>434.18</v>
      </c>
      <c r="I531" s="41">
        <f t="shared" si="307"/>
        <v>434.18</v>
      </c>
      <c r="J531" s="41">
        <f t="shared" si="307"/>
        <v>434.18</v>
      </c>
      <c r="K531" s="41">
        <f t="shared" si="307"/>
        <v>434.18</v>
      </c>
      <c r="L531" s="41">
        <f t="shared" si="307"/>
        <v>434.18</v>
      </c>
      <c r="M531" s="41">
        <f t="shared" si="307"/>
        <v>434.18</v>
      </c>
      <c r="N531" s="41">
        <f t="shared" si="307"/>
        <v>434.18</v>
      </c>
      <c r="O531" s="41">
        <f t="shared" si="307"/>
        <v>434.18</v>
      </c>
      <c r="P531" s="41">
        <f t="shared" si="307"/>
        <v>434.18</v>
      </c>
      <c r="Q531" s="41">
        <f t="shared" si="307"/>
        <v>434.18</v>
      </c>
      <c r="R531" s="41">
        <f t="shared" si="307"/>
        <v>434.18</v>
      </c>
      <c r="S531" s="41">
        <f t="shared" si="307"/>
        <v>434.18</v>
      </c>
      <c r="T531" s="41">
        <f t="shared" si="307"/>
        <v>434.18</v>
      </c>
      <c r="U531" s="41">
        <f t="shared" si="307"/>
        <v>434.18</v>
      </c>
      <c r="V531" s="41">
        <f t="shared" si="307"/>
        <v>434.18</v>
      </c>
      <c r="W531" s="41">
        <f t="shared" si="307"/>
        <v>434.18</v>
      </c>
      <c r="X531" s="41">
        <f t="shared" si="307"/>
        <v>434.18</v>
      </c>
      <c r="Y531" s="41">
        <f t="shared" si="307"/>
        <v>434.18</v>
      </c>
      <c r="Z531" s="41">
        <f t="shared" si="307"/>
        <v>434.18</v>
      </c>
      <c r="AA531" s="41">
        <f t="shared" si="307"/>
        <v>434.18</v>
      </c>
    </row>
    <row r="532" spans="1:27" ht="12.75" hidden="1" customHeight="1" outlineLevel="1" x14ac:dyDescent="0.2">
      <c r="A532" s="99" t="s">
        <v>2927</v>
      </c>
      <c r="B532" s="60" t="s">
        <v>83</v>
      </c>
      <c r="C532" s="40" t="s">
        <v>79</v>
      </c>
      <c r="D532" s="41">
        <v>3.72</v>
      </c>
      <c r="E532" s="41">
        <v>3.72</v>
      </c>
      <c r="F532" s="41">
        <v>3.72</v>
      </c>
      <c r="G532" s="41">
        <v>3.72</v>
      </c>
      <c r="H532" s="41">
        <v>3.72</v>
      </c>
      <c r="I532" s="41">
        <v>3.72</v>
      </c>
      <c r="J532" s="41">
        <v>3.72</v>
      </c>
      <c r="K532" s="41">
        <v>3.72</v>
      </c>
      <c r="L532" s="41">
        <v>3.72</v>
      </c>
      <c r="M532" s="41">
        <v>3.72</v>
      </c>
      <c r="N532" s="41">
        <v>3.72</v>
      </c>
      <c r="O532" s="41">
        <v>3.72</v>
      </c>
      <c r="P532" s="41">
        <v>3.72</v>
      </c>
      <c r="Q532" s="41">
        <v>3.72</v>
      </c>
      <c r="R532" s="41">
        <v>3.72</v>
      </c>
      <c r="S532" s="41">
        <v>3.72</v>
      </c>
      <c r="T532" s="41">
        <v>3.72</v>
      </c>
      <c r="U532" s="41">
        <v>3.72</v>
      </c>
      <c r="V532" s="41">
        <v>3.72</v>
      </c>
      <c r="W532" s="41">
        <v>3.72</v>
      </c>
      <c r="X532" s="41">
        <v>3.72</v>
      </c>
      <c r="Y532" s="41">
        <v>3.72</v>
      </c>
      <c r="Z532" s="41">
        <v>3.72</v>
      </c>
      <c r="AA532" s="41">
        <v>3.72</v>
      </c>
    </row>
    <row r="533" spans="1:27" ht="12.75" hidden="1" customHeight="1" outlineLevel="1" x14ac:dyDescent="0.2">
      <c r="A533" s="99" t="s">
        <v>2928</v>
      </c>
      <c r="B533" s="60" t="s">
        <v>81</v>
      </c>
      <c r="C533" s="40" t="s">
        <v>79</v>
      </c>
      <c r="D533" s="41">
        <f>$D$11</f>
        <v>88.27</v>
      </c>
      <c r="E533" s="41">
        <f t="shared" ref="E533:AA533" si="308">$D$11</f>
        <v>88.27</v>
      </c>
      <c r="F533" s="41">
        <f t="shared" si="308"/>
        <v>88.27</v>
      </c>
      <c r="G533" s="41">
        <f t="shared" si="308"/>
        <v>88.27</v>
      </c>
      <c r="H533" s="41">
        <f t="shared" si="308"/>
        <v>88.27</v>
      </c>
      <c r="I533" s="41">
        <f t="shared" si="308"/>
        <v>88.27</v>
      </c>
      <c r="J533" s="41">
        <f t="shared" si="308"/>
        <v>88.27</v>
      </c>
      <c r="K533" s="41">
        <f t="shared" si="308"/>
        <v>88.27</v>
      </c>
      <c r="L533" s="41">
        <f t="shared" si="308"/>
        <v>88.27</v>
      </c>
      <c r="M533" s="41">
        <f t="shared" si="308"/>
        <v>88.27</v>
      </c>
      <c r="N533" s="41">
        <f t="shared" si="308"/>
        <v>88.27</v>
      </c>
      <c r="O533" s="41">
        <f t="shared" si="308"/>
        <v>88.27</v>
      </c>
      <c r="P533" s="41">
        <f t="shared" si="308"/>
        <v>88.27</v>
      </c>
      <c r="Q533" s="41">
        <f t="shared" si="308"/>
        <v>88.27</v>
      </c>
      <c r="R533" s="41">
        <f t="shared" si="308"/>
        <v>88.27</v>
      </c>
      <c r="S533" s="41">
        <f t="shared" si="308"/>
        <v>88.27</v>
      </c>
      <c r="T533" s="41">
        <f t="shared" si="308"/>
        <v>88.27</v>
      </c>
      <c r="U533" s="41">
        <f t="shared" si="308"/>
        <v>88.27</v>
      </c>
      <c r="V533" s="41">
        <f t="shared" si="308"/>
        <v>88.27</v>
      </c>
      <c r="W533" s="41">
        <f t="shared" si="308"/>
        <v>88.27</v>
      </c>
      <c r="X533" s="41">
        <f t="shared" si="308"/>
        <v>88.27</v>
      </c>
      <c r="Y533" s="41">
        <f t="shared" si="308"/>
        <v>88.27</v>
      </c>
      <c r="Z533" s="41">
        <f t="shared" si="308"/>
        <v>88.27</v>
      </c>
      <c r="AA533" s="41">
        <f t="shared" si="308"/>
        <v>88.27</v>
      </c>
    </row>
    <row r="534" spans="1:27" collapsed="1" x14ac:dyDescent="0.2">
      <c r="A534" s="98" t="s">
        <v>2929</v>
      </c>
      <c r="B534" s="25" t="str">
        <f>"11"&amp;"."&amp;$B$801&amp;"."&amp;$B$802</f>
        <v>11.01.2024</v>
      </c>
      <c r="C534" s="88" t="s">
        <v>76</v>
      </c>
      <c r="D534" s="89">
        <f>ROUND(((D535+D536+D538+D537)/1000),5)</f>
        <v>1.7377400000000001</v>
      </c>
      <c r="E534" s="89">
        <f>ROUND(((E535+E536+E538+E537)/1000),5)</f>
        <v>1.66751</v>
      </c>
      <c r="F534" s="89">
        <f>ROUND(((F535+F536+F538+F537)/1000),5)</f>
        <v>1.6122000000000001</v>
      </c>
      <c r="G534" s="89">
        <f t="shared" ref="G534:AA534" si="309">ROUND(((G535+G536+G538+G537)/1000),5)</f>
        <v>1.63958</v>
      </c>
      <c r="H534" s="89">
        <f t="shared" si="309"/>
        <v>1.6843399999999999</v>
      </c>
      <c r="I534" s="89">
        <f t="shared" si="309"/>
        <v>1.75251</v>
      </c>
      <c r="J534" s="89">
        <f t="shared" si="309"/>
        <v>1.9756</v>
      </c>
      <c r="K534" s="89">
        <f t="shared" si="309"/>
        <v>2.3340800000000002</v>
      </c>
      <c r="L534" s="89">
        <f t="shared" si="309"/>
        <v>2.4710100000000002</v>
      </c>
      <c r="M534" s="89">
        <f t="shared" si="309"/>
        <v>2.5177999999999998</v>
      </c>
      <c r="N534" s="89">
        <f t="shared" si="309"/>
        <v>2.5621900000000002</v>
      </c>
      <c r="O534" s="89">
        <f t="shared" si="309"/>
        <v>2.5858300000000001</v>
      </c>
      <c r="P534" s="89">
        <f t="shared" si="309"/>
        <v>2.5562499999999999</v>
      </c>
      <c r="Q534" s="89">
        <f t="shared" si="309"/>
        <v>2.5658599999999998</v>
      </c>
      <c r="R534" s="89">
        <f t="shared" si="309"/>
        <v>2.56372</v>
      </c>
      <c r="S534" s="89">
        <f t="shared" si="309"/>
        <v>2.5111400000000001</v>
      </c>
      <c r="T534" s="89">
        <f t="shared" si="309"/>
        <v>2.5297499999999999</v>
      </c>
      <c r="U534" s="89">
        <f t="shared" si="309"/>
        <v>2.5512999999999999</v>
      </c>
      <c r="V534" s="89">
        <f t="shared" si="309"/>
        <v>2.4696799999999999</v>
      </c>
      <c r="W534" s="89">
        <f t="shared" si="309"/>
        <v>2.5053100000000001</v>
      </c>
      <c r="X534" s="89">
        <f t="shared" si="309"/>
        <v>2.3817200000000001</v>
      </c>
      <c r="Y534" s="89">
        <f t="shared" si="309"/>
        <v>2.2712500000000002</v>
      </c>
      <c r="Z534" s="89">
        <f t="shared" si="309"/>
        <v>2.0321699999999998</v>
      </c>
      <c r="AA534" s="89">
        <f t="shared" si="309"/>
        <v>1.73952</v>
      </c>
    </row>
    <row r="535" spans="1:27" ht="12.75" hidden="1" customHeight="1" outlineLevel="1" x14ac:dyDescent="0.2">
      <c r="A535" s="99" t="s">
        <v>2930</v>
      </c>
      <c r="B535" s="60" t="s">
        <v>238</v>
      </c>
      <c r="C535" s="40" t="s">
        <v>79</v>
      </c>
      <c r="D535" s="41">
        <v>1211.57</v>
      </c>
      <c r="E535" s="41">
        <v>1141.3399999999999</v>
      </c>
      <c r="F535" s="41">
        <v>1086.03</v>
      </c>
      <c r="G535" s="41">
        <v>1113.4100000000001</v>
      </c>
      <c r="H535" s="41">
        <v>1158.17</v>
      </c>
      <c r="I535" s="41">
        <v>1226.3399999999999</v>
      </c>
      <c r="J535" s="41">
        <v>1449.43</v>
      </c>
      <c r="K535" s="41">
        <v>1807.91</v>
      </c>
      <c r="L535" s="41">
        <v>1944.84</v>
      </c>
      <c r="M535" s="41">
        <v>1991.63</v>
      </c>
      <c r="N535" s="41">
        <v>2036.02</v>
      </c>
      <c r="O535" s="41">
        <v>2059.66</v>
      </c>
      <c r="P535" s="41">
        <v>2030.08</v>
      </c>
      <c r="Q535" s="41">
        <v>2039.69</v>
      </c>
      <c r="R535" s="41">
        <v>2037.55</v>
      </c>
      <c r="S535" s="41">
        <v>1984.97</v>
      </c>
      <c r="T535" s="41">
        <v>2003.58</v>
      </c>
      <c r="U535" s="41">
        <v>2025.13</v>
      </c>
      <c r="V535" s="41">
        <v>1943.51</v>
      </c>
      <c r="W535" s="41">
        <v>1979.14</v>
      </c>
      <c r="X535" s="41">
        <v>1855.55</v>
      </c>
      <c r="Y535" s="41">
        <v>1745.08</v>
      </c>
      <c r="Z535" s="41">
        <v>1506</v>
      </c>
      <c r="AA535" s="41">
        <v>1213.3499999999999</v>
      </c>
    </row>
    <row r="536" spans="1:27" ht="12.75" hidden="1" customHeight="1" outlineLevel="1" x14ac:dyDescent="0.2">
      <c r="A536" s="99" t="s">
        <v>2931</v>
      </c>
      <c r="B536" s="60" t="s">
        <v>90</v>
      </c>
      <c r="C536" s="40" t="s">
        <v>79</v>
      </c>
      <c r="D536" s="41">
        <f>$D$486</f>
        <v>434.18</v>
      </c>
      <c r="E536" s="41">
        <f t="shared" ref="E536:AA536" si="310">$D$486</f>
        <v>434.18</v>
      </c>
      <c r="F536" s="41">
        <f t="shared" si="310"/>
        <v>434.18</v>
      </c>
      <c r="G536" s="41">
        <f t="shared" si="310"/>
        <v>434.18</v>
      </c>
      <c r="H536" s="41">
        <f t="shared" si="310"/>
        <v>434.18</v>
      </c>
      <c r="I536" s="41">
        <f t="shared" si="310"/>
        <v>434.18</v>
      </c>
      <c r="J536" s="41">
        <f t="shared" si="310"/>
        <v>434.18</v>
      </c>
      <c r="K536" s="41">
        <f t="shared" si="310"/>
        <v>434.18</v>
      </c>
      <c r="L536" s="41">
        <f t="shared" si="310"/>
        <v>434.18</v>
      </c>
      <c r="M536" s="41">
        <f t="shared" si="310"/>
        <v>434.18</v>
      </c>
      <c r="N536" s="41">
        <f t="shared" si="310"/>
        <v>434.18</v>
      </c>
      <c r="O536" s="41">
        <f t="shared" si="310"/>
        <v>434.18</v>
      </c>
      <c r="P536" s="41">
        <f t="shared" si="310"/>
        <v>434.18</v>
      </c>
      <c r="Q536" s="41">
        <f t="shared" si="310"/>
        <v>434.18</v>
      </c>
      <c r="R536" s="41">
        <f t="shared" si="310"/>
        <v>434.18</v>
      </c>
      <c r="S536" s="41">
        <f t="shared" si="310"/>
        <v>434.18</v>
      </c>
      <c r="T536" s="41">
        <f t="shared" si="310"/>
        <v>434.18</v>
      </c>
      <c r="U536" s="41">
        <f t="shared" si="310"/>
        <v>434.18</v>
      </c>
      <c r="V536" s="41">
        <f t="shared" si="310"/>
        <v>434.18</v>
      </c>
      <c r="W536" s="41">
        <f t="shared" si="310"/>
        <v>434.18</v>
      </c>
      <c r="X536" s="41">
        <f t="shared" si="310"/>
        <v>434.18</v>
      </c>
      <c r="Y536" s="41">
        <f t="shared" si="310"/>
        <v>434.18</v>
      </c>
      <c r="Z536" s="41">
        <f t="shared" si="310"/>
        <v>434.18</v>
      </c>
      <c r="AA536" s="41">
        <f t="shared" si="310"/>
        <v>434.18</v>
      </c>
    </row>
    <row r="537" spans="1:27" ht="12.75" hidden="1" customHeight="1" outlineLevel="1" x14ac:dyDescent="0.2">
      <c r="A537" s="99" t="s">
        <v>2932</v>
      </c>
      <c r="B537" s="60" t="s">
        <v>83</v>
      </c>
      <c r="C537" s="40" t="s">
        <v>79</v>
      </c>
      <c r="D537" s="41">
        <v>3.72</v>
      </c>
      <c r="E537" s="41">
        <v>3.72</v>
      </c>
      <c r="F537" s="41">
        <v>3.72</v>
      </c>
      <c r="G537" s="41">
        <v>3.72</v>
      </c>
      <c r="H537" s="41">
        <v>3.72</v>
      </c>
      <c r="I537" s="41">
        <v>3.72</v>
      </c>
      <c r="J537" s="41">
        <v>3.72</v>
      </c>
      <c r="K537" s="41">
        <v>3.72</v>
      </c>
      <c r="L537" s="41">
        <v>3.72</v>
      </c>
      <c r="M537" s="41">
        <v>3.72</v>
      </c>
      <c r="N537" s="41">
        <v>3.72</v>
      </c>
      <c r="O537" s="41">
        <v>3.72</v>
      </c>
      <c r="P537" s="41">
        <v>3.72</v>
      </c>
      <c r="Q537" s="41">
        <v>3.72</v>
      </c>
      <c r="R537" s="41">
        <v>3.72</v>
      </c>
      <c r="S537" s="41">
        <v>3.72</v>
      </c>
      <c r="T537" s="41">
        <v>3.72</v>
      </c>
      <c r="U537" s="41">
        <v>3.72</v>
      </c>
      <c r="V537" s="41">
        <v>3.72</v>
      </c>
      <c r="W537" s="41">
        <v>3.72</v>
      </c>
      <c r="X537" s="41">
        <v>3.72</v>
      </c>
      <c r="Y537" s="41">
        <v>3.72</v>
      </c>
      <c r="Z537" s="41">
        <v>3.72</v>
      </c>
      <c r="AA537" s="41">
        <v>3.72</v>
      </c>
    </row>
    <row r="538" spans="1:27" ht="12.75" hidden="1" customHeight="1" outlineLevel="1" x14ac:dyDescent="0.2">
      <c r="A538" s="99" t="s">
        <v>2933</v>
      </c>
      <c r="B538" s="60" t="s">
        <v>81</v>
      </c>
      <c r="C538" s="40" t="s">
        <v>79</v>
      </c>
      <c r="D538" s="41">
        <f>$D$11</f>
        <v>88.27</v>
      </c>
      <c r="E538" s="41">
        <f t="shared" ref="E538:AA538" si="311">$D$11</f>
        <v>88.27</v>
      </c>
      <c r="F538" s="41">
        <f t="shared" si="311"/>
        <v>88.27</v>
      </c>
      <c r="G538" s="41">
        <f t="shared" si="311"/>
        <v>88.27</v>
      </c>
      <c r="H538" s="41">
        <f t="shared" si="311"/>
        <v>88.27</v>
      </c>
      <c r="I538" s="41">
        <f t="shared" si="311"/>
        <v>88.27</v>
      </c>
      <c r="J538" s="41">
        <f t="shared" si="311"/>
        <v>88.27</v>
      </c>
      <c r="K538" s="41">
        <f t="shared" si="311"/>
        <v>88.27</v>
      </c>
      <c r="L538" s="41">
        <f t="shared" si="311"/>
        <v>88.27</v>
      </c>
      <c r="M538" s="41">
        <f t="shared" si="311"/>
        <v>88.27</v>
      </c>
      <c r="N538" s="41">
        <f t="shared" si="311"/>
        <v>88.27</v>
      </c>
      <c r="O538" s="41">
        <f t="shared" si="311"/>
        <v>88.27</v>
      </c>
      <c r="P538" s="41">
        <f t="shared" si="311"/>
        <v>88.27</v>
      </c>
      <c r="Q538" s="41">
        <f t="shared" si="311"/>
        <v>88.27</v>
      </c>
      <c r="R538" s="41">
        <f t="shared" si="311"/>
        <v>88.27</v>
      </c>
      <c r="S538" s="41">
        <f t="shared" si="311"/>
        <v>88.27</v>
      </c>
      <c r="T538" s="41">
        <f t="shared" si="311"/>
        <v>88.27</v>
      </c>
      <c r="U538" s="41">
        <f t="shared" si="311"/>
        <v>88.27</v>
      </c>
      <c r="V538" s="41">
        <f t="shared" si="311"/>
        <v>88.27</v>
      </c>
      <c r="W538" s="41">
        <f t="shared" si="311"/>
        <v>88.27</v>
      </c>
      <c r="X538" s="41">
        <f t="shared" si="311"/>
        <v>88.27</v>
      </c>
      <c r="Y538" s="41">
        <f t="shared" si="311"/>
        <v>88.27</v>
      </c>
      <c r="Z538" s="41">
        <f t="shared" si="311"/>
        <v>88.27</v>
      </c>
      <c r="AA538" s="41">
        <f t="shared" si="311"/>
        <v>88.27</v>
      </c>
    </row>
    <row r="539" spans="1:27" collapsed="1" x14ac:dyDescent="0.2">
      <c r="A539" s="98" t="s">
        <v>2934</v>
      </c>
      <c r="B539" s="25" t="str">
        <f>"12"&amp;"."&amp;$B$801&amp;"."&amp;$B$802</f>
        <v>12.01.2024</v>
      </c>
      <c r="C539" s="88" t="s">
        <v>76</v>
      </c>
      <c r="D539" s="89">
        <f>ROUND(((D540+D541+D543+D542)/1000),5)</f>
        <v>1.68218</v>
      </c>
      <c r="E539" s="89">
        <f>ROUND(((E540+E541+E543+E542)/1000),5)</f>
        <v>1.6052900000000001</v>
      </c>
      <c r="F539" s="89">
        <f>ROUND(((F540+F541+F543+F542)/1000),5)</f>
        <v>1.53321</v>
      </c>
      <c r="G539" s="89">
        <f t="shared" ref="G539:AA539" si="312">ROUND(((G540+G541+G543+G542)/1000),5)</f>
        <v>1.54809</v>
      </c>
      <c r="H539" s="89">
        <f t="shared" si="312"/>
        <v>1.61039</v>
      </c>
      <c r="I539" s="89">
        <f t="shared" si="312"/>
        <v>1.7373799999999999</v>
      </c>
      <c r="J539" s="89">
        <f t="shared" si="312"/>
        <v>1.95041</v>
      </c>
      <c r="K539" s="89">
        <f t="shared" si="312"/>
        <v>2.18811</v>
      </c>
      <c r="L539" s="89">
        <f t="shared" si="312"/>
        <v>2.3590800000000001</v>
      </c>
      <c r="M539" s="89">
        <f t="shared" si="312"/>
        <v>2.4040400000000002</v>
      </c>
      <c r="N539" s="89">
        <f t="shared" si="312"/>
        <v>2.4489899999999998</v>
      </c>
      <c r="O539" s="89">
        <f t="shared" si="312"/>
        <v>2.4937999999999998</v>
      </c>
      <c r="P539" s="89">
        <f t="shared" si="312"/>
        <v>2.4582700000000002</v>
      </c>
      <c r="Q539" s="89">
        <f t="shared" si="312"/>
        <v>2.4729700000000001</v>
      </c>
      <c r="R539" s="89">
        <f t="shared" si="312"/>
        <v>2.4682300000000001</v>
      </c>
      <c r="S539" s="89">
        <f t="shared" si="312"/>
        <v>2.3995000000000002</v>
      </c>
      <c r="T539" s="89">
        <f t="shared" si="312"/>
        <v>2.41784</v>
      </c>
      <c r="U539" s="89">
        <f t="shared" si="312"/>
        <v>2.4465400000000002</v>
      </c>
      <c r="V539" s="89">
        <f t="shared" si="312"/>
        <v>2.4401099999999998</v>
      </c>
      <c r="W539" s="89">
        <f t="shared" si="312"/>
        <v>2.4745200000000001</v>
      </c>
      <c r="X539" s="89">
        <f t="shared" si="312"/>
        <v>2.3991799999999999</v>
      </c>
      <c r="Y539" s="89">
        <f t="shared" si="312"/>
        <v>2.28559</v>
      </c>
      <c r="Z539" s="89">
        <f t="shared" si="312"/>
        <v>2.04623</v>
      </c>
      <c r="AA539" s="89">
        <f t="shared" si="312"/>
        <v>1.83626</v>
      </c>
    </row>
    <row r="540" spans="1:27" ht="12.75" hidden="1" customHeight="1" outlineLevel="1" x14ac:dyDescent="0.2">
      <c r="A540" s="99" t="s">
        <v>2935</v>
      </c>
      <c r="B540" s="60" t="s">
        <v>238</v>
      </c>
      <c r="C540" s="40" t="s">
        <v>79</v>
      </c>
      <c r="D540" s="41">
        <v>1156.01</v>
      </c>
      <c r="E540" s="41">
        <v>1079.1199999999999</v>
      </c>
      <c r="F540" s="41">
        <v>1007.04</v>
      </c>
      <c r="G540" s="41">
        <v>1021.92</v>
      </c>
      <c r="H540" s="41">
        <v>1084.22</v>
      </c>
      <c r="I540" s="41">
        <v>1211.21</v>
      </c>
      <c r="J540" s="41">
        <v>1424.24</v>
      </c>
      <c r="K540" s="41">
        <v>1661.94</v>
      </c>
      <c r="L540" s="41">
        <v>1832.91</v>
      </c>
      <c r="M540" s="41">
        <v>1877.87</v>
      </c>
      <c r="N540" s="41">
        <v>1922.82</v>
      </c>
      <c r="O540" s="41">
        <v>1967.63</v>
      </c>
      <c r="P540" s="41">
        <v>1932.1</v>
      </c>
      <c r="Q540" s="41">
        <v>1946.8</v>
      </c>
      <c r="R540" s="41">
        <v>1942.06</v>
      </c>
      <c r="S540" s="41">
        <v>1873.33</v>
      </c>
      <c r="T540" s="41">
        <v>1891.67</v>
      </c>
      <c r="U540" s="41">
        <v>1920.37</v>
      </c>
      <c r="V540" s="41">
        <v>1913.94</v>
      </c>
      <c r="W540" s="41">
        <v>1948.35</v>
      </c>
      <c r="X540" s="41">
        <v>1873.01</v>
      </c>
      <c r="Y540" s="41">
        <v>1759.42</v>
      </c>
      <c r="Z540" s="41">
        <v>1520.06</v>
      </c>
      <c r="AA540" s="41">
        <v>1310.0899999999999</v>
      </c>
    </row>
    <row r="541" spans="1:27" ht="12.75" hidden="1" customHeight="1" outlineLevel="1" x14ac:dyDescent="0.2">
      <c r="A541" s="99" t="s">
        <v>2936</v>
      </c>
      <c r="B541" s="60" t="s">
        <v>90</v>
      </c>
      <c r="C541" s="40" t="s">
        <v>79</v>
      </c>
      <c r="D541" s="41">
        <f>$D$486</f>
        <v>434.18</v>
      </c>
      <c r="E541" s="41">
        <f t="shared" ref="E541:AA541" si="313">$D$486</f>
        <v>434.18</v>
      </c>
      <c r="F541" s="41">
        <f t="shared" si="313"/>
        <v>434.18</v>
      </c>
      <c r="G541" s="41">
        <f t="shared" si="313"/>
        <v>434.18</v>
      </c>
      <c r="H541" s="41">
        <f t="shared" si="313"/>
        <v>434.18</v>
      </c>
      <c r="I541" s="41">
        <f t="shared" si="313"/>
        <v>434.18</v>
      </c>
      <c r="J541" s="41">
        <f t="shared" si="313"/>
        <v>434.18</v>
      </c>
      <c r="K541" s="41">
        <f t="shared" si="313"/>
        <v>434.18</v>
      </c>
      <c r="L541" s="41">
        <f t="shared" si="313"/>
        <v>434.18</v>
      </c>
      <c r="M541" s="41">
        <f t="shared" si="313"/>
        <v>434.18</v>
      </c>
      <c r="N541" s="41">
        <f t="shared" si="313"/>
        <v>434.18</v>
      </c>
      <c r="O541" s="41">
        <f t="shared" si="313"/>
        <v>434.18</v>
      </c>
      <c r="P541" s="41">
        <f t="shared" si="313"/>
        <v>434.18</v>
      </c>
      <c r="Q541" s="41">
        <f t="shared" si="313"/>
        <v>434.18</v>
      </c>
      <c r="R541" s="41">
        <f t="shared" si="313"/>
        <v>434.18</v>
      </c>
      <c r="S541" s="41">
        <f t="shared" si="313"/>
        <v>434.18</v>
      </c>
      <c r="T541" s="41">
        <f t="shared" si="313"/>
        <v>434.18</v>
      </c>
      <c r="U541" s="41">
        <f t="shared" si="313"/>
        <v>434.18</v>
      </c>
      <c r="V541" s="41">
        <f t="shared" si="313"/>
        <v>434.18</v>
      </c>
      <c r="W541" s="41">
        <f t="shared" si="313"/>
        <v>434.18</v>
      </c>
      <c r="X541" s="41">
        <f t="shared" si="313"/>
        <v>434.18</v>
      </c>
      <c r="Y541" s="41">
        <f t="shared" si="313"/>
        <v>434.18</v>
      </c>
      <c r="Z541" s="41">
        <f t="shared" si="313"/>
        <v>434.18</v>
      </c>
      <c r="AA541" s="41">
        <f t="shared" si="313"/>
        <v>434.18</v>
      </c>
    </row>
    <row r="542" spans="1:27" ht="12.75" hidden="1" customHeight="1" outlineLevel="1" x14ac:dyDescent="0.2">
      <c r="A542" s="99" t="s">
        <v>2937</v>
      </c>
      <c r="B542" s="60" t="s">
        <v>83</v>
      </c>
      <c r="C542" s="40" t="s">
        <v>79</v>
      </c>
      <c r="D542" s="41">
        <v>3.72</v>
      </c>
      <c r="E542" s="41">
        <v>3.72</v>
      </c>
      <c r="F542" s="41">
        <v>3.72</v>
      </c>
      <c r="G542" s="41">
        <v>3.72</v>
      </c>
      <c r="H542" s="41">
        <v>3.72</v>
      </c>
      <c r="I542" s="41">
        <v>3.72</v>
      </c>
      <c r="J542" s="41">
        <v>3.72</v>
      </c>
      <c r="K542" s="41">
        <v>3.72</v>
      </c>
      <c r="L542" s="41">
        <v>3.72</v>
      </c>
      <c r="M542" s="41">
        <v>3.72</v>
      </c>
      <c r="N542" s="41">
        <v>3.72</v>
      </c>
      <c r="O542" s="41">
        <v>3.72</v>
      </c>
      <c r="P542" s="41">
        <v>3.72</v>
      </c>
      <c r="Q542" s="41">
        <v>3.72</v>
      </c>
      <c r="R542" s="41">
        <v>3.72</v>
      </c>
      <c r="S542" s="41">
        <v>3.72</v>
      </c>
      <c r="T542" s="41">
        <v>3.72</v>
      </c>
      <c r="U542" s="41">
        <v>3.72</v>
      </c>
      <c r="V542" s="41">
        <v>3.72</v>
      </c>
      <c r="W542" s="41">
        <v>3.72</v>
      </c>
      <c r="X542" s="41">
        <v>3.72</v>
      </c>
      <c r="Y542" s="41">
        <v>3.72</v>
      </c>
      <c r="Z542" s="41">
        <v>3.72</v>
      </c>
      <c r="AA542" s="41">
        <v>3.72</v>
      </c>
    </row>
    <row r="543" spans="1:27" ht="12.75" hidden="1" customHeight="1" outlineLevel="1" x14ac:dyDescent="0.2">
      <c r="A543" s="99" t="s">
        <v>2938</v>
      </c>
      <c r="B543" s="60" t="s">
        <v>81</v>
      </c>
      <c r="C543" s="40" t="s">
        <v>79</v>
      </c>
      <c r="D543" s="41">
        <f>$D$11</f>
        <v>88.27</v>
      </c>
      <c r="E543" s="41">
        <f t="shared" ref="E543:AA543" si="314">$D$11</f>
        <v>88.27</v>
      </c>
      <c r="F543" s="41">
        <f t="shared" si="314"/>
        <v>88.27</v>
      </c>
      <c r="G543" s="41">
        <f t="shared" si="314"/>
        <v>88.27</v>
      </c>
      <c r="H543" s="41">
        <f t="shared" si="314"/>
        <v>88.27</v>
      </c>
      <c r="I543" s="41">
        <f t="shared" si="314"/>
        <v>88.27</v>
      </c>
      <c r="J543" s="41">
        <f t="shared" si="314"/>
        <v>88.27</v>
      </c>
      <c r="K543" s="41">
        <f t="shared" si="314"/>
        <v>88.27</v>
      </c>
      <c r="L543" s="41">
        <f t="shared" si="314"/>
        <v>88.27</v>
      </c>
      <c r="M543" s="41">
        <f t="shared" si="314"/>
        <v>88.27</v>
      </c>
      <c r="N543" s="41">
        <f t="shared" si="314"/>
        <v>88.27</v>
      </c>
      <c r="O543" s="41">
        <f t="shared" si="314"/>
        <v>88.27</v>
      </c>
      <c r="P543" s="41">
        <f t="shared" si="314"/>
        <v>88.27</v>
      </c>
      <c r="Q543" s="41">
        <f t="shared" si="314"/>
        <v>88.27</v>
      </c>
      <c r="R543" s="41">
        <f t="shared" si="314"/>
        <v>88.27</v>
      </c>
      <c r="S543" s="41">
        <f t="shared" si="314"/>
        <v>88.27</v>
      </c>
      <c r="T543" s="41">
        <f t="shared" si="314"/>
        <v>88.27</v>
      </c>
      <c r="U543" s="41">
        <f t="shared" si="314"/>
        <v>88.27</v>
      </c>
      <c r="V543" s="41">
        <f t="shared" si="314"/>
        <v>88.27</v>
      </c>
      <c r="W543" s="41">
        <f t="shared" si="314"/>
        <v>88.27</v>
      </c>
      <c r="X543" s="41">
        <f t="shared" si="314"/>
        <v>88.27</v>
      </c>
      <c r="Y543" s="41">
        <f t="shared" si="314"/>
        <v>88.27</v>
      </c>
      <c r="Z543" s="41">
        <f t="shared" si="314"/>
        <v>88.27</v>
      </c>
      <c r="AA543" s="41">
        <f t="shared" si="314"/>
        <v>88.27</v>
      </c>
    </row>
    <row r="544" spans="1:27" collapsed="1" x14ac:dyDescent="0.2">
      <c r="A544" s="98" t="s">
        <v>2939</v>
      </c>
      <c r="B544" s="25" t="str">
        <f>"13"&amp;"."&amp;$B$801&amp;"."&amp;$B$802</f>
        <v>13.01.2024</v>
      </c>
      <c r="C544" s="88" t="s">
        <v>76</v>
      </c>
      <c r="D544" s="89">
        <f>ROUND(((D545+D546+D548+D547)/1000),5)</f>
        <v>2.0133000000000001</v>
      </c>
      <c r="E544" s="89">
        <f>ROUND(((E545+E546+E548+E547)/1000),5)</f>
        <v>1.8265</v>
      </c>
      <c r="F544" s="89">
        <f>ROUND(((F545+F546+F548+F547)/1000),5)</f>
        <v>1.7806500000000001</v>
      </c>
      <c r="G544" s="89">
        <f t="shared" ref="G544:AA544" si="315">ROUND(((G545+G546+G548+G547)/1000),5)</f>
        <v>1.7758100000000001</v>
      </c>
      <c r="H544" s="89">
        <f t="shared" si="315"/>
        <v>1.8138000000000001</v>
      </c>
      <c r="I544" s="89">
        <f t="shared" si="315"/>
        <v>1.92079</v>
      </c>
      <c r="J544" s="89">
        <f t="shared" si="315"/>
        <v>1.9700599999999999</v>
      </c>
      <c r="K544" s="89">
        <f t="shared" si="315"/>
        <v>2.02597</v>
      </c>
      <c r="L544" s="89">
        <f t="shared" si="315"/>
        <v>2.1996000000000002</v>
      </c>
      <c r="M544" s="89">
        <f t="shared" si="315"/>
        <v>2.2061500000000001</v>
      </c>
      <c r="N544" s="89">
        <f t="shared" si="315"/>
        <v>2.2699600000000002</v>
      </c>
      <c r="O544" s="89">
        <f t="shared" si="315"/>
        <v>2.3026900000000001</v>
      </c>
      <c r="P544" s="89">
        <f t="shared" si="315"/>
        <v>2.3952399999999998</v>
      </c>
      <c r="Q544" s="89">
        <f t="shared" si="315"/>
        <v>2.4165199999999998</v>
      </c>
      <c r="R544" s="89">
        <f t="shared" si="315"/>
        <v>2.3186599999999999</v>
      </c>
      <c r="S544" s="89">
        <f t="shared" si="315"/>
        <v>2.3007599999999999</v>
      </c>
      <c r="T544" s="89">
        <f t="shared" si="315"/>
        <v>2.399</v>
      </c>
      <c r="U544" s="89">
        <f t="shared" si="315"/>
        <v>2.67652</v>
      </c>
      <c r="V544" s="89">
        <f t="shared" si="315"/>
        <v>2.7011500000000002</v>
      </c>
      <c r="W544" s="89">
        <f t="shared" si="315"/>
        <v>2.3755799999999998</v>
      </c>
      <c r="X544" s="89">
        <f t="shared" si="315"/>
        <v>2.24823</v>
      </c>
      <c r="Y544" s="89">
        <f t="shared" si="315"/>
        <v>1.9687600000000001</v>
      </c>
      <c r="Z544" s="89">
        <f t="shared" si="315"/>
        <v>1.9456599999999999</v>
      </c>
      <c r="AA544" s="89">
        <f t="shared" si="315"/>
        <v>2.0236700000000001</v>
      </c>
    </row>
    <row r="545" spans="1:27" ht="12.75" hidden="1" customHeight="1" outlineLevel="1" x14ac:dyDescent="0.2">
      <c r="A545" s="99" t="s">
        <v>2940</v>
      </c>
      <c r="B545" s="60" t="s">
        <v>238</v>
      </c>
      <c r="C545" s="40" t="s">
        <v>79</v>
      </c>
      <c r="D545" s="41">
        <v>1487.13</v>
      </c>
      <c r="E545" s="41">
        <v>1300.33</v>
      </c>
      <c r="F545" s="41">
        <v>1254.48</v>
      </c>
      <c r="G545" s="41">
        <v>1249.6400000000001</v>
      </c>
      <c r="H545" s="41">
        <v>1287.6300000000001</v>
      </c>
      <c r="I545" s="41">
        <v>1394.62</v>
      </c>
      <c r="J545" s="41">
        <v>1443.89</v>
      </c>
      <c r="K545" s="41">
        <v>1499.8</v>
      </c>
      <c r="L545" s="41">
        <v>1673.43</v>
      </c>
      <c r="M545" s="41">
        <v>1679.98</v>
      </c>
      <c r="N545" s="41">
        <v>1743.79</v>
      </c>
      <c r="O545" s="41">
        <v>1776.52</v>
      </c>
      <c r="P545" s="41">
        <v>1869.07</v>
      </c>
      <c r="Q545" s="41">
        <v>1890.35</v>
      </c>
      <c r="R545" s="41">
        <v>1792.49</v>
      </c>
      <c r="S545" s="41">
        <v>1774.59</v>
      </c>
      <c r="T545" s="41">
        <v>1872.83</v>
      </c>
      <c r="U545" s="41">
        <v>2150.35</v>
      </c>
      <c r="V545" s="41">
        <v>2174.98</v>
      </c>
      <c r="W545" s="41">
        <v>1849.41</v>
      </c>
      <c r="X545" s="41">
        <v>1722.06</v>
      </c>
      <c r="Y545" s="41">
        <v>1442.59</v>
      </c>
      <c r="Z545" s="41">
        <v>1419.49</v>
      </c>
      <c r="AA545" s="41">
        <v>1497.5</v>
      </c>
    </row>
    <row r="546" spans="1:27" ht="12.75" hidden="1" customHeight="1" outlineLevel="1" x14ac:dyDescent="0.2">
      <c r="A546" s="99" t="s">
        <v>2941</v>
      </c>
      <c r="B546" s="60" t="s">
        <v>90</v>
      </c>
      <c r="C546" s="40" t="s">
        <v>79</v>
      </c>
      <c r="D546" s="41">
        <f>$D$486</f>
        <v>434.18</v>
      </c>
      <c r="E546" s="41">
        <f t="shared" ref="E546:AA546" si="316">$D$486</f>
        <v>434.18</v>
      </c>
      <c r="F546" s="41">
        <f t="shared" si="316"/>
        <v>434.18</v>
      </c>
      <c r="G546" s="41">
        <f t="shared" si="316"/>
        <v>434.18</v>
      </c>
      <c r="H546" s="41">
        <f t="shared" si="316"/>
        <v>434.18</v>
      </c>
      <c r="I546" s="41">
        <f t="shared" si="316"/>
        <v>434.18</v>
      </c>
      <c r="J546" s="41">
        <f t="shared" si="316"/>
        <v>434.18</v>
      </c>
      <c r="K546" s="41">
        <f t="shared" si="316"/>
        <v>434.18</v>
      </c>
      <c r="L546" s="41">
        <f t="shared" si="316"/>
        <v>434.18</v>
      </c>
      <c r="M546" s="41">
        <f t="shared" si="316"/>
        <v>434.18</v>
      </c>
      <c r="N546" s="41">
        <f t="shared" si="316"/>
        <v>434.18</v>
      </c>
      <c r="O546" s="41">
        <f t="shared" si="316"/>
        <v>434.18</v>
      </c>
      <c r="P546" s="41">
        <f t="shared" si="316"/>
        <v>434.18</v>
      </c>
      <c r="Q546" s="41">
        <f t="shared" si="316"/>
        <v>434.18</v>
      </c>
      <c r="R546" s="41">
        <f t="shared" si="316"/>
        <v>434.18</v>
      </c>
      <c r="S546" s="41">
        <f t="shared" si="316"/>
        <v>434.18</v>
      </c>
      <c r="T546" s="41">
        <f t="shared" si="316"/>
        <v>434.18</v>
      </c>
      <c r="U546" s="41">
        <f t="shared" si="316"/>
        <v>434.18</v>
      </c>
      <c r="V546" s="41">
        <f t="shared" si="316"/>
        <v>434.18</v>
      </c>
      <c r="W546" s="41">
        <f t="shared" si="316"/>
        <v>434.18</v>
      </c>
      <c r="X546" s="41">
        <f t="shared" si="316"/>
        <v>434.18</v>
      </c>
      <c r="Y546" s="41">
        <f t="shared" si="316"/>
        <v>434.18</v>
      </c>
      <c r="Z546" s="41">
        <f t="shared" si="316"/>
        <v>434.18</v>
      </c>
      <c r="AA546" s="41">
        <f t="shared" si="316"/>
        <v>434.18</v>
      </c>
    </row>
    <row r="547" spans="1:27" ht="12.75" hidden="1" customHeight="1" outlineLevel="1" x14ac:dyDescent="0.2">
      <c r="A547" s="99" t="s">
        <v>2942</v>
      </c>
      <c r="B547" s="60" t="s">
        <v>83</v>
      </c>
      <c r="C547" s="40" t="s">
        <v>79</v>
      </c>
      <c r="D547" s="41">
        <v>3.72</v>
      </c>
      <c r="E547" s="41">
        <v>3.72</v>
      </c>
      <c r="F547" s="41">
        <v>3.72</v>
      </c>
      <c r="G547" s="41">
        <v>3.72</v>
      </c>
      <c r="H547" s="41">
        <v>3.72</v>
      </c>
      <c r="I547" s="41">
        <v>3.72</v>
      </c>
      <c r="J547" s="41">
        <v>3.72</v>
      </c>
      <c r="K547" s="41">
        <v>3.72</v>
      </c>
      <c r="L547" s="41">
        <v>3.72</v>
      </c>
      <c r="M547" s="41">
        <v>3.72</v>
      </c>
      <c r="N547" s="41">
        <v>3.72</v>
      </c>
      <c r="O547" s="41">
        <v>3.72</v>
      </c>
      <c r="P547" s="41">
        <v>3.72</v>
      </c>
      <c r="Q547" s="41">
        <v>3.72</v>
      </c>
      <c r="R547" s="41">
        <v>3.72</v>
      </c>
      <c r="S547" s="41">
        <v>3.72</v>
      </c>
      <c r="T547" s="41">
        <v>3.72</v>
      </c>
      <c r="U547" s="41">
        <v>3.72</v>
      </c>
      <c r="V547" s="41">
        <v>3.72</v>
      </c>
      <c r="W547" s="41">
        <v>3.72</v>
      </c>
      <c r="X547" s="41">
        <v>3.72</v>
      </c>
      <c r="Y547" s="41">
        <v>3.72</v>
      </c>
      <c r="Z547" s="41">
        <v>3.72</v>
      </c>
      <c r="AA547" s="41">
        <v>3.72</v>
      </c>
    </row>
    <row r="548" spans="1:27" ht="12.75" hidden="1" customHeight="1" outlineLevel="1" x14ac:dyDescent="0.2">
      <c r="A548" s="99" t="s">
        <v>2943</v>
      </c>
      <c r="B548" s="60" t="s">
        <v>81</v>
      </c>
      <c r="C548" s="40" t="s">
        <v>79</v>
      </c>
      <c r="D548" s="41">
        <f>$D$11</f>
        <v>88.27</v>
      </c>
      <c r="E548" s="41">
        <f t="shared" ref="E548:AA548" si="317">$D$11</f>
        <v>88.27</v>
      </c>
      <c r="F548" s="41">
        <f t="shared" si="317"/>
        <v>88.27</v>
      </c>
      <c r="G548" s="41">
        <f t="shared" si="317"/>
        <v>88.27</v>
      </c>
      <c r="H548" s="41">
        <f t="shared" si="317"/>
        <v>88.27</v>
      </c>
      <c r="I548" s="41">
        <f t="shared" si="317"/>
        <v>88.27</v>
      </c>
      <c r="J548" s="41">
        <f t="shared" si="317"/>
        <v>88.27</v>
      </c>
      <c r="K548" s="41">
        <f t="shared" si="317"/>
        <v>88.27</v>
      </c>
      <c r="L548" s="41">
        <f t="shared" si="317"/>
        <v>88.27</v>
      </c>
      <c r="M548" s="41">
        <f t="shared" si="317"/>
        <v>88.27</v>
      </c>
      <c r="N548" s="41">
        <f t="shared" si="317"/>
        <v>88.27</v>
      </c>
      <c r="O548" s="41">
        <f t="shared" si="317"/>
        <v>88.27</v>
      </c>
      <c r="P548" s="41">
        <f t="shared" si="317"/>
        <v>88.27</v>
      </c>
      <c r="Q548" s="41">
        <f t="shared" si="317"/>
        <v>88.27</v>
      </c>
      <c r="R548" s="41">
        <f t="shared" si="317"/>
        <v>88.27</v>
      </c>
      <c r="S548" s="41">
        <f t="shared" si="317"/>
        <v>88.27</v>
      </c>
      <c r="T548" s="41">
        <f t="shared" si="317"/>
        <v>88.27</v>
      </c>
      <c r="U548" s="41">
        <f t="shared" si="317"/>
        <v>88.27</v>
      </c>
      <c r="V548" s="41">
        <f t="shared" si="317"/>
        <v>88.27</v>
      </c>
      <c r="W548" s="41">
        <f t="shared" si="317"/>
        <v>88.27</v>
      </c>
      <c r="X548" s="41">
        <f t="shared" si="317"/>
        <v>88.27</v>
      </c>
      <c r="Y548" s="41">
        <f t="shared" si="317"/>
        <v>88.27</v>
      </c>
      <c r="Z548" s="41">
        <f t="shared" si="317"/>
        <v>88.27</v>
      </c>
      <c r="AA548" s="41">
        <f t="shared" si="317"/>
        <v>88.27</v>
      </c>
    </row>
    <row r="549" spans="1:27" collapsed="1" x14ac:dyDescent="0.2">
      <c r="A549" s="98" t="s">
        <v>2944</v>
      </c>
      <c r="B549" s="25" t="str">
        <f>"14"&amp;"."&amp;$B$801&amp;"."&amp;$B$802</f>
        <v>14.01.2024</v>
      </c>
      <c r="C549" s="88" t="s">
        <v>76</v>
      </c>
      <c r="D549" s="89">
        <f>ROUND(((D550+D551+D553+D552)/1000),5)</f>
        <v>2.0420400000000001</v>
      </c>
      <c r="E549" s="89">
        <f>ROUND(((E550+E551+E553+E552)/1000),5)</f>
        <v>1.9071400000000001</v>
      </c>
      <c r="F549" s="89">
        <f>ROUND(((F550+F551+F553+F552)/1000),5)</f>
        <v>1.7788600000000001</v>
      </c>
      <c r="G549" s="89">
        <f t="shared" ref="G549:AA549" si="318">ROUND(((G550+G551+G553+G552)/1000),5)</f>
        <v>1.7646500000000001</v>
      </c>
      <c r="H549" s="89">
        <f t="shared" si="318"/>
        <v>1.7807500000000001</v>
      </c>
      <c r="I549" s="89">
        <f t="shared" si="318"/>
        <v>1.8581099999999999</v>
      </c>
      <c r="J549" s="89">
        <f t="shared" si="318"/>
        <v>1.89097</v>
      </c>
      <c r="K549" s="89">
        <f t="shared" si="318"/>
        <v>2.0029300000000001</v>
      </c>
      <c r="L549" s="89">
        <f t="shared" si="318"/>
        <v>2.08772</v>
      </c>
      <c r="M549" s="89">
        <f t="shared" si="318"/>
        <v>2.2448600000000001</v>
      </c>
      <c r="N549" s="89">
        <f t="shared" si="318"/>
        <v>2.37039</v>
      </c>
      <c r="O549" s="89">
        <f t="shared" si="318"/>
        <v>2.4449200000000002</v>
      </c>
      <c r="P549" s="89">
        <f t="shared" si="318"/>
        <v>2.4710800000000002</v>
      </c>
      <c r="Q549" s="89">
        <f t="shared" si="318"/>
        <v>2.4898199999999999</v>
      </c>
      <c r="R549" s="89">
        <f t="shared" si="318"/>
        <v>2.35988</v>
      </c>
      <c r="S549" s="89">
        <f t="shared" si="318"/>
        <v>2.49159</v>
      </c>
      <c r="T549" s="89">
        <f t="shared" si="318"/>
        <v>2.6711999999999998</v>
      </c>
      <c r="U549" s="89">
        <f t="shared" si="318"/>
        <v>2.7021899999999999</v>
      </c>
      <c r="V549" s="89">
        <f t="shared" si="318"/>
        <v>2.6966100000000002</v>
      </c>
      <c r="W549" s="89">
        <f t="shared" si="318"/>
        <v>2.5423800000000001</v>
      </c>
      <c r="X549" s="89">
        <f t="shared" si="318"/>
        <v>2.3832399999999998</v>
      </c>
      <c r="Y549" s="89">
        <f t="shared" si="318"/>
        <v>2.2579600000000002</v>
      </c>
      <c r="Z549" s="89">
        <f t="shared" si="318"/>
        <v>2.0581900000000002</v>
      </c>
      <c r="AA549" s="89">
        <f t="shared" si="318"/>
        <v>1.9990699999999999</v>
      </c>
    </row>
    <row r="550" spans="1:27" ht="12.75" hidden="1" customHeight="1" outlineLevel="1" x14ac:dyDescent="0.2">
      <c r="A550" s="99" t="s">
        <v>2945</v>
      </c>
      <c r="B550" s="60" t="s">
        <v>238</v>
      </c>
      <c r="C550" s="40" t="s">
        <v>79</v>
      </c>
      <c r="D550" s="41">
        <v>1515.87</v>
      </c>
      <c r="E550" s="41">
        <v>1380.97</v>
      </c>
      <c r="F550" s="41">
        <v>1252.69</v>
      </c>
      <c r="G550" s="41">
        <v>1238.48</v>
      </c>
      <c r="H550" s="41">
        <v>1254.58</v>
      </c>
      <c r="I550" s="41">
        <v>1331.94</v>
      </c>
      <c r="J550" s="41">
        <v>1364.8</v>
      </c>
      <c r="K550" s="41">
        <v>1476.76</v>
      </c>
      <c r="L550" s="41">
        <v>1561.55</v>
      </c>
      <c r="M550" s="41">
        <v>1718.69</v>
      </c>
      <c r="N550" s="41">
        <v>1844.22</v>
      </c>
      <c r="O550" s="41">
        <v>1918.75</v>
      </c>
      <c r="P550" s="41">
        <v>1944.91</v>
      </c>
      <c r="Q550" s="41">
        <v>1963.65</v>
      </c>
      <c r="R550" s="41">
        <v>1833.71</v>
      </c>
      <c r="S550" s="41">
        <v>1965.42</v>
      </c>
      <c r="T550" s="41">
        <v>2145.0300000000002</v>
      </c>
      <c r="U550" s="41">
        <v>2176.02</v>
      </c>
      <c r="V550" s="41">
        <v>2170.44</v>
      </c>
      <c r="W550" s="41">
        <v>2016.21</v>
      </c>
      <c r="X550" s="41">
        <v>1857.07</v>
      </c>
      <c r="Y550" s="41">
        <v>1731.79</v>
      </c>
      <c r="Z550" s="41">
        <v>1532.02</v>
      </c>
      <c r="AA550" s="41">
        <v>1472.9</v>
      </c>
    </row>
    <row r="551" spans="1:27" ht="12.75" hidden="1" customHeight="1" outlineLevel="1" x14ac:dyDescent="0.2">
      <c r="A551" s="99" t="s">
        <v>2946</v>
      </c>
      <c r="B551" s="60" t="s">
        <v>90</v>
      </c>
      <c r="C551" s="40" t="s">
        <v>79</v>
      </c>
      <c r="D551" s="41">
        <f>$D$486</f>
        <v>434.18</v>
      </c>
      <c r="E551" s="41">
        <f t="shared" ref="E551:AA551" si="319">$D$486</f>
        <v>434.18</v>
      </c>
      <c r="F551" s="41">
        <f t="shared" si="319"/>
        <v>434.18</v>
      </c>
      <c r="G551" s="41">
        <f t="shared" si="319"/>
        <v>434.18</v>
      </c>
      <c r="H551" s="41">
        <f t="shared" si="319"/>
        <v>434.18</v>
      </c>
      <c r="I551" s="41">
        <f t="shared" si="319"/>
        <v>434.18</v>
      </c>
      <c r="J551" s="41">
        <f t="shared" si="319"/>
        <v>434.18</v>
      </c>
      <c r="K551" s="41">
        <f t="shared" si="319"/>
        <v>434.18</v>
      </c>
      <c r="L551" s="41">
        <f t="shared" si="319"/>
        <v>434.18</v>
      </c>
      <c r="M551" s="41">
        <f t="shared" si="319"/>
        <v>434.18</v>
      </c>
      <c r="N551" s="41">
        <f t="shared" si="319"/>
        <v>434.18</v>
      </c>
      <c r="O551" s="41">
        <f t="shared" si="319"/>
        <v>434.18</v>
      </c>
      <c r="P551" s="41">
        <f t="shared" si="319"/>
        <v>434.18</v>
      </c>
      <c r="Q551" s="41">
        <f t="shared" si="319"/>
        <v>434.18</v>
      </c>
      <c r="R551" s="41">
        <f t="shared" si="319"/>
        <v>434.18</v>
      </c>
      <c r="S551" s="41">
        <f t="shared" si="319"/>
        <v>434.18</v>
      </c>
      <c r="T551" s="41">
        <f t="shared" si="319"/>
        <v>434.18</v>
      </c>
      <c r="U551" s="41">
        <f t="shared" si="319"/>
        <v>434.18</v>
      </c>
      <c r="V551" s="41">
        <f t="shared" si="319"/>
        <v>434.18</v>
      </c>
      <c r="W551" s="41">
        <f t="shared" si="319"/>
        <v>434.18</v>
      </c>
      <c r="X551" s="41">
        <f t="shared" si="319"/>
        <v>434.18</v>
      </c>
      <c r="Y551" s="41">
        <f t="shared" si="319"/>
        <v>434.18</v>
      </c>
      <c r="Z551" s="41">
        <f t="shared" si="319"/>
        <v>434.18</v>
      </c>
      <c r="AA551" s="41">
        <f t="shared" si="319"/>
        <v>434.18</v>
      </c>
    </row>
    <row r="552" spans="1:27" ht="12.75" hidden="1" customHeight="1" outlineLevel="1" x14ac:dyDescent="0.2">
      <c r="A552" s="99" t="s">
        <v>2947</v>
      </c>
      <c r="B552" s="60" t="s">
        <v>83</v>
      </c>
      <c r="C552" s="40" t="s">
        <v>79</v>
      </c>
      <c r="D552" s="41">
        <v>3.72</v>
      </c>
      <c r="E552" s="41">
        <v>3.72</v>
      </c>
      <c r="F552" s="41">
        <v>3.72</v>
      </c>
      <c r="G552" s="41">
        <v>3.72</v>
      </c>
      <c r="H552" s="41">
        <v>3.72</v>
      </c>
      <c r="I552" s="41">
        <v>3.72</v>
      </c>
      <c r="J552" s="41">
        <v>3.72</v>
      </c>
      <c r="K552" s="41">
        <v>3.72</v>
      </c>
      <c r="L552" s="41">
        <v>3.72</v>
      </c>
      <c r="M552" s="41">
        <v>3.72</v>
      </c>
      <c r="N552" s="41">
        <v>3.72</v>
      </c>
      <c r="O552" s="41">
        <v>3.72</v>
      </c>
      <c r="P552" s="41">
        <v>3.72</v>
      </c>
      <c r="Q552" s="41">
        <v>3.72</v>
      </c>
      <c r="R552" s="41">
        <v>3.72</v>
      </c>
      <c r="S552" s="41">
        <v>3.72</v>
      </c>
      <c r="T552" s="41">
        <v>3.72</v>
      </c>
      <c r="U552" s="41">
        <v>3.72</v>
      </c>
      <c r="V552" s="41">
        <v>3.72</v>
      </c>
      <c r="W552" s="41">
        <v>3.72</v>
      </c>
      <c r="X552" s="41">
        <v>3.72</v>
      </c>
      <c r="Y552" s="41">
        <v>3.72</v>
      </c>
      <c r="Z552" s="41">
        <v>3.72</v>
      </c>
      <c r="AA552" s="41">
        <v>3.72</v>
      </c>
    </row>
    <row r="553" spans="1:27" ht="12.75" hidden="1" customHeight="1" outlineLevel="1" x14ac:dyDescent="0.2">
      <c r="A553" s="99" t="s">
        <v>2948</v>
      </c>
      <c r="B553" s="60" t="s">
        <v>81</v>
      </c>
      <c r="C553" s="40" t="s">
        <v>79</v>
      </c>
      <c r="D553" s="41">
        <f>$D$11</f>
        <v>88.27</v>
      </c>
      <c r="E553" s="41">
        <f t="shared" ref="E553:AA553" si="320">$D$11</f>
        <v>88.27</v>
      </c>
      <c r="F553" s="41">
        <f t="shared" si="320"/>
        <v>88.27</v>
      </c>
      <c r="G553" s="41">
        <f t="shared" si="320"/>
        <v>88.27</v>
      </c>
      <c r="H553" s="41">
        <f t="shared" si="320"/>
        <v>88.27</v>
      </c>
      <c r="I553" s="41">
        <f t="shared" si="320"/>
        <v>88.27</v>
      </c>
      <c r="J553" s="41">
        <f t="shared" si="320"/>
        <v>88.27</v>
      </c>
      <c r="K553" s="41">
        <f t="shared" si="320"/>
        <v>88.27</v>
      </c>
      <c r="L553" s="41">
        <f t="shared" si="320"/>
        <v>88.27</v>
      </c>
      <c r="M553" s="41">
        <f t="shared" si="320"/>
        <v>88.27</v>
      </c>
      <c r="N553" s="41">
        <f t="shared" si="320"/>
        <v>88.27</v>
      </c>
      <c r="O553" s="41">
        <f t="shared" si="320"/>
        <v>88.27</v>
      </c>
      <c r="P553" s="41">
        <f t="shared" si="320"/>
        <v>88.27</v>
      </c>
      <c r="Q553" s="41">
        <f t="shared" si="320"/>
        <v>88.27</v>
      </c>
      <c r="R553" s="41">
        <f t="shared" si="320"/>
        <v>88.27</v>
      </c>
      <c r="S553" s="41">
        <f t="shared" si="320"/>
        <v>88.27</v>
      </c>
      <c r="T553" s="41">
        <f t="shared" si="320"/>
        <v>88.27</v>
      </c>
      <c r="U553" s="41">
        <f t="shared" si="320"/>
        <v>88.27</v>
      </c>
      <c r="V553" s="41">
        <f t="shared" si="320"/>
        <v>88.27</v>
      </c>
      <c r="W553" s="41">
        <f t="shared" si="320"/>
        <v>88.27</v>
      </c>
      <c r="X553" s="41">
        <f t="shared" si="320"/>
        <v>88.27</v>
      </c>
      <c r="Y553" s="41">
        <f t="shared" si="320"/>
        <v>88.27</v>
      </c>
      <c r="Z553" s="41">
        <f t="shared" si="320"/>
        <v>88.27</v>
      </c>
      <c r="AA553" s="41">
        <f t="shared" si="320"/>
        <v>88.27</v>
      </c>
    </row>
    <row r="554" spans="1:27" collapsed="1" x14ac:dyDescent="0.2">
      <c r="A554" s="98" t="s">
        <v>2949</v>
      </c>
      <c r="B554" s="25" t="str">
        <f>"15"&amp;"."&amp;$B$801&amp;"."&amp;$B$802</f>
        <v>15.01.2024</v>
      </c>
      <c r="C554" s="88" t="s">
        <v>76</v>
      </c>
      <c r="D554" s="89">
        <f>ROUND(((D555+D556+D558+D557)/1000),5)</f>
        <v>1.7675099999999999</v>
      </c>
      <c r="E554" s="89">
        <f>ROUND(((E555+E556+E558+E557)/1000),5)</f>
        <v>1.7099599999999999</v>
      </c>
      <c r="F554" s="89">
        <f>ROUND(((F555+F556+F558+F557)/1000),5)</f>
        <v>1.6545700000000001</v>
      </c>
      <c r="G554" s="89">
        <f t="shared" ref="G554:AA554" si="321">ROUND(((G555+G556+G558+G557)/1000),5)</f>
        <v>1.6477900000000001</v>
      </c>
      <c r="H554" s="89">
        <f t="shared" si="321"/>
        <v>1.70946</v>
      </c>
      <c r="I554" s="89">
        <f t="shared" si="321"/>
        <v>1.83426</v>
      </c>
      <c r="J554" s="89">
        <f t="shared" si="321"/>
        <v>2.0446499999999999</v>
      </c>
      <c r="K554" s="89">
        <f t="shared" si="321"/>
        <v>2.2625099999999998</v>
      </c>
      <c r="L554" s="89">
        <f t="shared" si="321"/>
        <v>2.5257299999999998</v>
      </c>
      <c r="M554" s="89">
        <f t="shared" si="321"/>
        <v>2.55918</v>
      </c>
      <c r="N554" s="89">
        <f t="shared" si="321"/>
        <v>2.54691</v>
      </c>
      <c r="O554" s="89">
        <f t="shared" si="321"/>
        <v>2.6408399999999999</v>
      </c>
      <c r="P554" s="89">
        <f t="shared" si="321"/>
        <v>2.64053</v>
      </c>
      <c r="Q554" s="89">
        <f t="shared" si="321"/>
        <v>2.6510400000000001</v>
      </c>
      <c r="R554" s="89">
        <f t="shared" si="321"/>
        <v>2.6473800000000001</v>
      </c>
      <c r="S554" s="89">
        <f t="shared" si="321"/>
        <v>2.5837599999999998</v>
      </c>
      <c r="T554" s="89">
        <f t="shared" si="321"/>
        <v>2.6941700000000002</v>
      </c>
      <c r="U554" s="89">
        <f t="shared" si="321"/>
        <v>2.7210899999999998</v>
      </c>
      <c r="V554" s="89">
        <f t="shared" si="321"/>
        <v>2.7138599999999999</v>
      </c>
      <c r="W554" s="89">
        <f t="shared" si="321"/>
        <v>2.5805699999999998</v>
      </c>
      <c r="X554" s="89">
        <f t="shared" si="321"/>
        <v>2.45092</v>
      </c>
      <c r="Y554" s="89">
        <f t="shared" si="321"/>
        <v>2.28403</v>
      </c>
      <c r="Z554" s="89">
        <f t="shared" si="321"/>
        <v>2.0882999999999998</v>
      </c>
      <c r="AA554" s="89">
        <f t="shared" si="321"/>
        <v>1.9559500000000001</v>
      </c>
    </row>
    <row r="555" spans="1:27" ht="12.75" hidden="1" customHeight="1" outlineLevel="1" x14ac:dyDescent="0.2">
      <c r="A555" s="99" t="s">
        <v>2950</v>
      </c>
      <c r="B555" s="60" t="s">
        <v>238</v>
      </c>
      <c r="C555" s="40" t="s">
        <v>79</v>
      </c>
      <c r="D555" s="41">
        <v>1241.3399999999999</v>
      </c>
      <c r="E555" s="41">
        <v>1183.79</v>
      </c>
      <c r="F555" s="41">
        <v>1128.4000000000001</v>
      </c>
      <c r="G555" s="41">
        <v>1121.6199999999999</v>
      </c>
      <c r="H555" s="41">
        <v>1183.29</v>
      </c>
      <c r="I555" s="41">
        <v>1308.0899999999999</v>
      </c>
      <c r="J555" s="41">
        <v>1518.48</v>
      </c>
      <c r="K555" s="41">
        <v>1736.34</v>
      </c>
      <c r="L555" s="41">
        <v>1999.56</v>
      </c>
      <c r="M555" s="41">
        <v>2033.01</v>
      </c>
      <c r="N555" s="41">
        <v>2020.74</v>
      </c>
      <c r="O555" s="41">
        <v>2114.67</v>
      </c>
      <c r="P555" s="41">
        <v>2114.36</v>
      </c>
      <c r="Q555" s="41">
        <v>2124.87</v>
      </c>
      <c r="R555" s="41">
        <v>2121.21</v>
      </c>
      <c r="S555" s="41">
        <v>2057.59</v>
      </c>
      <c r="T555" s="41">
        <v>2168</v>
      </c>
      <c r="U555" s="41">
        <v>2194.92</v>
      </c>
      <c r="V555" s="41">
        <v>2187.69</v>
      </c>
      <c r="W555" s="41">
        <v>2054.4</v>
      </c>
      <c r="X555" s="41">
        <v>1924.75</v>
      </c>
      <c r="Y555" s="41">
        <v>1757.86</v>
      </c>
      <c r="Z555" s="41">
        <v>1562.13</v>
      </c>
      <c r="AA555" s="41">
        <v>1429.78</v>
      </c>
    </row>
    <row r="556" spans="1:27" ht="12.75" hidden="1" customHeight="1" outlineLevel="1" x14ac:dyDescent="0.2">
      <c r="A556" s="99" t="s">
        <v>2951</v>
      </c>
      <c r="B556" s="60" t="s">
        <v>90</v>
      </c>
      <c r="C556" s="40" t="s">
        <v>79</v>
      </c>
      <c r="D556" s="41">
        <f>$D$486</f>
        <v>434.18</v>
      </c>
      <c r="E556" s="41">
        <f t="shared" ref="E556:AA556" si="322">$D$486</f>
        <v>434.18</v>
      </c>
      <c r="F556" s="41">
        <f t="shared" si="322"/>
        <v>434.18</v>
      </c>
      <c r="G556" s="41">
        <f t="shared" si="322"/>
        <v>434.18</v>
      </c>
      <c r="H556" s="41">
        <f t="shared" si="322"/>
        <v>434.18</v>
      </c>
      <c r="I556" s="41">
        <f t="shared" si="322"/>
        <v>434.18</v>
      </c>
      <c r="J556" s="41">
        <f t="shared" si="322"/>
        <v>434.18</v>
      </c>
      <c r="K556" s="41">
        <f t="shared" si="322"/>
        <v>434.18</v>
      </c>
      <c r="L556" s="41">
        <f t="shared" si="322"/>
        <v>434.18</v>
      </c>
      <c r="M556" s="41">
        <f t="shared" si="322"/>
        <v>434.18</v>
      </c>
      <c r="N556" s="41">
        <f t="shared" si="322"/>
        <v>434.18</v>
      </c>
      <c r="O556" s="41">
        <f t="shared" si="322"/>
        <v>434.18</v>
      </c>
      <c r="P556" s="41">
        <f t="shared" si="322"/>
        <v>434.18</v>
      </c>
      <c r="Q556" s="41">
        <f t="shared" si="322"/>
        <v>434.18</v>
      </c>
      <c r="R556" s="41">
        <f t="shared" si="322"/>
        <v>434.18</v>
      </c>
      <c r="S556" s="41">
        <f t="shared" si="322"/>
        <v>434.18</v>
      </c>
      <c r="T556" s="41">
        <f t="shared" si="322"/>
        <v>434.18</v>
      </c>
      <c r="U556" s="41">
        <f t="shared" si="322"/>
        <v>434.18</v>
      </c>
      <c r="V556" s="41">
        <f t="shared" si="322"/>
        <v>434.18</v>
      </c>
      <c r="W556" s="41">
        <f t="shared" si="322"/>
        <v>434.18</v>
      </c>
      <c r="X556" s="41">
        <f t="shared" si="322"/>
        <v>434.18</v>
      </c>
      <c r="Y556" s="41">
        <f t="shared" si="322"/>
        <v>434.18</v>
      </c>
      <c r="Z556" s="41">
        <f t="shared" si="322"/>
        <v>434.18</v>
      </c>
      <c r="AA556" s="41">
        <f t="shared" si="322"/>
        <v>434.18</v>
      </c>
    </row>
    <row r="557" spans="1:27" ht="12.75" hidden="1" customHeight="1" outlineLevel="1" x14ac:dyDescent="0.2">
      <c r="A557" s="99" t="s">
        <v>2952</v>
      </c>
      <c r="B557" s="60" t="s">
        <v>83</v>
      </c>
      <c r="C557" s="40" t="s">
        <v>79</v>
      </c>
      <c r="D557" s="41">
        <v>3.72</v>
      </c>
      <c r="E557" s="41">
        <v>3.72</v>
      </c>
      <c r="F557" s="41">
        <v>3.72</v>
      </c>
      <c r="G557" s="41">
        <v>3.72</v>
      </c>
      <c r="H557" s="41">
        <v>3.72</v>
      </c>
      <c r="I557" s="41">
        <v>3.72</v>
      </c>
      <c r="J557" s="41">
        <v>3.72</v>
      </c>
      <c r="K557" s="41">
        <v>3.72</v>
      </c>
      <c r="L557" s="41">
        <v>3.72</v>
      </c>
      <c r="M557" s="41">
        <v>3.72</v>
      </c>
      <c r="N557" s="41">
        <v>3.72</v>
      </c>
      <c r="O557" s="41">
        <v>3.72</v>
      </c>
      <c r="P557" s="41">
        <v>3.72</v>
      </c>
      <c r="Q557" s="41">
        <v>3.72</v>
      </c>
      <c r="R557" s="41">
        <v>3.72</v>
      </c>
      <c r="S557" s="41">
        <v>3.72</v>
      </c>
      <c r="T557" s="41">
        <v>3.72</v>
      </c>
      <c r="U557" s="41">
        <v>3.72</v>
      </c>
      <c r="V557" s="41">
        <v>3.72</v>
      </c>
      <c r="W557" s="41">
        <v>3.72</v>
      </c>
      <c r="X557" s="41">
        <v>3.72</v>
      </c>
      <c r="Y557" s="41">
        <v>3.72</v>
      </c>
      <c r="Z557" s="41">
        <v>3.72</v>
      </c>
      <c r="AA557" s="41">
        <v>3.72</v>
      </c>
    </row>
    <row r="558" spans="1:27" ht="12.75" hidden="1" customHeight="1" outlineLevel="1" x14ac:dyDescent="0.2">
      <c r="A558" s="99" t="s">
        <v>2953</v>
      </c>
      <c r="B558" s="60" t="s">
        <v>81</v>
      </c>
      <c r="C558" s="40" t="s">
        <v>79</v>
      </c>
      <c r="D558" s="41">
        <f>$D$11</f>
        <v>88.27</v>
      </c>
      <c r="E558" s="41">
        <f t="shared" ref="E558:AA558" si="323">$D$11</f>
        <v>88.27</v>
      </c>
      <c r="F558" s="41">
        <f t="shared" si="323"/>
        <v>88.27</v>
      </c>
      <c r="G558" s="41">
        <f t="shared" si="323"/>
        <v>88.27</v>
      </c>
      <c r="H558" s="41">
        <f t="shared" si="323"/>
        <v>88.27</v>
      </c>
      <c r="I558" s="41">
        <f t="shared" si="323"/>
        <v>88.27</v>
      </c>
      <c r="J558" s="41">
        <f t="shared" si="323"/>
        <v>88.27</v>
      </c>
      <c r="K558" s="41">
        <f t="shared" si="323"/>
        <v>88.27</v>
      </c>
      <c r="L558" s="41">
        <f t="shared" si="323"/>
        <v>88.27</v>
      </c>
      <c r="M558" s="41">
        <f t="shared" si="323"/>
        <v>88.27</v>
      </c>
      <c r="N558" s="41">
        <f t="shared" si="323"/>
        <v>88.27</v>
      </c>
      <c r="O558" s="41">
        <f t="shared" si="323"/>
        <v>88.27</v>
      </c>
      <c r="P558" s="41">
        <f t="shared" si="323"/>
        <v>88.27</v>
      </c>
      <c r="Q558" s="41">
        <f t="shared" si="323"/>
        <v>88.27</v>
      </c>
      <c r="R558" s="41">
        <f t="shared" si="323"/>
        <v>88.27</v>
      </c>
      <c r="S558" s="41">
        <f t="shared" si="323"/>
        <v>88.27</v>
      </c>
      <c r="T558" s="41">
        <f t="shared" si="323"/>
        <v>88.27</v>
      </c>
      <c r="U558" s="41">
        <f t="shared" si="323"/>
        <v>88.27</v>
      </c>
      <c r="V558" s="41">
        <f t="shared" si="323"/>
        <v>88.27</v>
      </c>
      <c r="W558" s="41">
        <f t="shared" si="323"/>
        <v>88.27</v>
      </c>
      <c r="X558" s="41">
        <f t="shared" si="323"/>
        <v>88.27</v>
      </c>
      <c r="Y558" s="41">
        <f t="shared" si="323"/>
        <v>88.27</v>
      </c>
      <c r="Z558" s="41">
        <f t="shared" si="323"/>
        <v>88.27</v>
      </c>
      <c r="AA558" s="41">
        <f t="shared" si="323"/>
        <v>88.27</v>
      </c>
    </row>
    <row r="559" spans="1:27" collapsed="1" x14ac:dyDescent="0.2">
      <c r="A559" s="98" t="s">
        <v>2954</v>
      </c>
      <c r="B559" s="25" t="str">
        <f>"16"&amp;"."&amp;$B$801&amp;"."&amp;$B$802</f>
        <v>16.01.2024</v>
      </c>
      <c r="C559" s="88" t="s">
        <v>76</v>
      </c>
      <c r="D559" s="89">
        <f>ROUND(((D560+D561+D563+D562)/1000),5)</f>
        <v>1.79559</v>
      </c>
      <c r="E559" s="89">
        <f>ROUND(((E560+E561+E563+E562)/1000),5)</f>
        <v>1.7285200000000001</v>
      </c>
      <c r="F559" s="89">
        <f>ROUND(((F560+F561+F563+F562)/1000),5)</f>
        <v>1.70553</v>
      </c>
      <c r="G559" s="89">
        <f t="shared" ref="G559:AA559" si="324">ROUND(((G560+G561+G563+G562)/1000),5)</f>
        <v>1.6711199999999999</v>
      </c>
      <c r="H559" s="89">
        <f t="shared" si="324"/>
        <v>1.7151000000000001</v>
      </c>
      <c r="I559" s="89">
        <f t="shared" si="324"/>
        <v>1.8293299999999999</v>
      </c>
      <c r="J559" s="89">
        <f t="shared" si="324"/>
        <v>2.02535</v>
      </c>
      <c r="K559" s="89">
        <f t="shared" si="324"/>
        <v>2.2115499999999999</v>
      </c>
      <c r="L559" s="89">
        <f t="shared" si="324"/>
        <v>2.4786800000000002</v>
      </c>
      <c r="M559" s="89">
        <f t="shared" si="324"/>
        <v>2.5076100000000001</v>
      </c>
      <c r="N559" s="89">
        <f t="shared" si="324"/>
        <v>2.5514000000000001</v>
      </c>
      <c r="O559" s="89">
        <f t="shared" si="324"/>
        <v>2.5721699999999998</v>
      </c>
      <c r="P559" s="89">
        <f t="shared" si="324"/>
        <v>2.57572</v>
      </c>
      <c r="Q559" s="89">
        <f t="shared" si="324"/>
        <v>2.6044999999999998</v>
      </c>
      <c r="R559" s="89">
        <f t="shared" si="324"/>
        <v>2.5832000000000002</v>
      </c>
      <c r="S559" s="89">
        <f t="shared" si="324"/>
        <v>2.54887</v>
      </c>
      <c r="T559" s="89">
        <f t="shared" si="324"/>
        <v>2.6583700000000001</v>
      </c>
      <c r="U559" s="89">
        <f t="shared" si="324"/>
        <v>2.7054100000000001</v>
      </c>
      <c r="V559" s="89">
        <f t="shared" si="324"/>
        <v>2.6899299999999999</v>
      </c>
      <c r="W559" s="89">
        <f t="shared" si="324"/>
        <v>2.5403699999999998</v>
      </c>
      <c r="X559" s="89">
        <f t="shared" si="324"/>
        <v>2.4195700000000002</v>
      </c>
      <c r="Y559" s="89">
        <f t="shared" si="324"/>
        <v>2.30572</v>
      </c>
      <c r="Z559" s="89">
        <f t="shared" si="324"/>
        <v>2.0955900000000001</v>
      </c>
      <c r="AA559" s="89">
        <f t="shared" si="324"/>
        <v>1.97485</v>
      </c>
    </row>
    <row r="560" spans="1:27" ht="12.75" hidden="1" customHeight="1" outlineLevel="1" x14ac:dyDescent="0.2">
      <c r="A560" s="99" t="s">
        <v>2955</v>
      </c>
      <c r="B560" s="60" t="s">
        <v>238</v>
      </c>
      <c r="C560" s="40" t="s">
        <v>79</v>
      </c>
      <c r="D560" s="41">
        <v>1269.42</v>
      </c>
      <c r="E560" s="41">
        <v>1202.3499999999999</v>
      </c>
      <c r="F560" s="41">
        <v>1179.3599999999999</v>
      </c>
      <c r="G560" s="41">
        <v>1144.95</v>
      </c>
      <c r="H560" s="41">
        <v>1188.93</v>
      </c>
      <c r="I560" s="41">
        <v>1303.1600000000001</v>
      </c>
      <c r="J560" s="41">
        <v>1499.18</v>
      </c>
      <c r="K560" s="41">
        <v>1685.38</v>
      </c>
      <c r="L560" s="41">
        <v>1952.51</v>
      </c>
      <c r="M560" s="41">
        <v>1981.44</v>
      </c>
      <c r="N560" s="41">
        <v>2025.23</v>
      </c>
      <c r="O560" s="41">
        <v>2046</v>
      </c>
      <c r="P560" s="41">
        <v>2049.5500000000002</v>
      </c>
      <c r="Q560" s="41">
        <v>2078.33</v>
      </c>
      <c r="R560" s="41">
        <v>2057.0300000000002</v>
      </c>
      <c r="S560" s="41">
        <v>2022.7</v>
      </c>
      <c r="T560" s="41">
        <v>2132.1999999999998</v>
      </c>
      <c r="U560" s="41">
        <v>2179.2399999999998</v>
      </c>
      <c r="V560" s="41">
        <v>2163.7600000000002</v>
      </c>
      <c r="W560" s="41">
        <v>2014.2</v>
      </c>
      <c r="X560" s="41">
        <v>1893.4</v>
      </c>
      <c r="Y560" s="41">
        <v>1779.55</v>
      </c>
      <c r="Z560" s="41">
        <v>1569.42</v>
      </c>
      <c r="AA560" s="41">
        <v>1448.68</v>
      </c>
    </row>
    <row r="561" spans="1:27" ht="12.75" hidden="1" customHeight="1" outlineLevel="1" x14ac:dyDescent="0.2">
      <c r="A561" s="99" t="s">
        <v>2956</v>
      </c>
      <c r="B561" s="60" t="s">
        <v>90</v>
      </c>
      <c r="C561" s="40" t="s">
        <v>79</v>
      </c>
      <c r="D561" s="41">
        <f>$D$486</f>
        <v>434.18</v>
      </c>
      <c r="E561" s="41">
        <f t="shared" ref="E561:AA561" si="325">$D$486</f>
        <v>434.18</v>
      </c>
      <c r="F561" s="41">
        <f t="shared" si="325"/>
        <v>434.18</v>
      </c>
      <c r="G561" s="41">
        <f t="shared" si="325"/>
        <v>434.18</v>
      </c>
      <c r="H561" s="41">
        <f t="shared" si="325"/>
        <v>434.18</v>
      </c>
      <c r="I561" s="41">
        <f t="shared" si="325"/>
        <v>434.18</v>
      </c>
      <c r="J561" s="41">
        <f t="shared" si="325"/>
        <v>434.18</v>
      </c>
      <c r="K561" s="41">
        <f t="shared" si="325"/>
        <v>434.18</v>
      </c>
      <c r="L561" s="41">
        <f t="shared" si="325"/>
        <v>434.18</v>
      </c>
      <c r="M561" s="41">
        <f t="shared" si="325"/>
        <v>434.18</v>
      </c>
      <c r="N561" s="41">
        <f t="shared" si="325"/>
        <v>434.18</v>
      </c>
      <c r="O561" s="41">
        <f t="shared" si="325"/>
        <v>434.18</v>
      </c>
      <c r="P561" s="41">
        <f t="shared" si="325"/>
        <v>434.18</v>
      </c>
      <c r="Q561" s="41">
        <f t="shared" si="325"/>
        <v>434.18</v>
      </c>
      <c r="R561" s="41">
        <f t="shared" si="325"/>
        <v>434.18</v>
      </c>
      <c r="S561" s="41">
        <f t="shared" si="325"/>
        <v>434.18</v>
      </c>
      <c r="T561" s="41">
        <f t="shared" si="325"/>
        <v>434.18</v>
      </c>
      <c r="U561" s="41">
        <f t="shared" si="325"/>
        <v>434.18</v>
      </c>
      <c r="V561" s="41">
        <f t="shared" si="325"/>
        <v>434.18</v>
      </c>
      <c r="W561" s="41">
        <f t="shared" si="325"/>
        <v>434.18</v>
      </c>
      <c r="X561" s="41">
        <f t="shared" si="325"/>
        <v>434.18</v>
      </c>
      <c r="Y561" s="41">
        <f t="shared" si="325"/>
        <v>434.18</v>
      </c>
      <c r="Z561" s="41">
        <f t="shared" si="325"/>
        <v>434.18</v>
      </c>
      <c r="AA561" s="41">
        <f t="shared" si="325"/>
        <v>434.18</v>
      </c>
    </row>
    <row r="562" spans="1:27" ht="12.75" hidden="1" customHeight="1" outlineLevel="1" x14ac:dyDescent="0.2">
      <c r="A562" s="99" t="s">
        <v>2957</v>
      </c>
      <c r="B562" s="60" t="s">
        <v>83</v>
      </c>
      <c r="C562" s="40" t="s">
        <v>79</v>
      </c>
      <c r="D562" s="41">
        <v>3.72</v>
      </c>
      <c r="E562" s="41">
        <v>3.72</v>
      </c>
      <c r="F562" s="41">
        <v>3.72</v>
      </c>
      <c r="G562" s="41">
        <v>3.72</v>
      </c>
      <c r="H562" s="41">
        <v>3.72</v>
      </c>
      <c r="I562" s="41">
        <v>3.72</v>
      </c>
      <c r="J562" s="41">
        <v>3.72</v>
      </c>
      <c r="K562" s="41">
        <v>3.72</v>
      </c>
      <c r="L562" s="41">
        <v>3.72</v>
      </c>
      <c r="M562" s="41">
        <v>3.72</v>
      </c>
      <c r="N562" s="41">
        <v>3.72</v>
      </c>
      <c r="O562" s="41">
        <v>3.72</v>
      </c>
      <c r="P562" s="41">
        <v>3.72</v>
      </c>
      <c r="Q562" s="41">
        <v>3.72</v>
      </c>
      <c r="R562" s="41">
        <v>3.72</v>
      </c>
      <c r="S562" s="41">
        <v>3.72</v>
      </c>
      <c r="T562" s="41">
        <v>3.72</v>
      </c>
      <c r="U562" s="41">
        <v>3.72</v>
      </c>
      <c r="V562" s="41">
        <v>3.72</v>
      </c>
      <c r="W562" s="41">
        <v>3.72</v>
      </c>
      <c r="X562" s="41">
        <v>3.72</v>
      </c>
      <c r="Y562" s="41">
        <v>3.72</v>
      </c>
      <c r="Z562" s="41">
        <v>3.72</v>
      </c>
      <c r="AA562" s="41">
        <v>3.72</v>
      </c>
    </row>
    <row r="563" spans="1:27" ht="12.75" hidden="1" customHeight="1" outlineLevel="1" x14ac:dyDescent="0.2">
      <c r="A563" s="99" t="s">
        <v>2958</v>
      </c>
      <c r="B563" s="60" t="s">
        <v>81</v>
      </c>
      <c r="C563" s="40" t="s">
        <v>79</v>
      </c>
      <c r="D563" s="41">
        <f>$D$11</f>
        <v>88.27</v>
      </c>
      <c r="E563" s="41">
        <f t="shared" ref="E563:AA563" si="326">$D$11</f>
        <v>88.27</v>
      </c>
      <c r="F563" s="41">
        <f t="shared" si="326"/>
        <v>88.27</v>
      </c>
      <c r="G563" s="41">
        <f t="shared" si="326"/>
        <v>88.27</v>
      </c>
      <c r="H563" s="41">
        <f t="shared" si="326"/>
        <v>88.27</v>
      </c>
      <c r="I563" s="41">
        <f t="shared" si="326"/>
        <v>88.27</v>
      </c>
      <c r="J563" s="41">
        <f t="shared" si="326"/>
        <v>88.27</v>
      </c>
      <c r="K563" s="41">
        <f t="shared" si="326"/>
        <v>88.27</v>
      </c>
      <c r="L563" s="41">
        <f t="shared" si="326"/>
        <v>88.27</v>
      </c>
      <c r="M563" s="41">
        <f t="shared" si="326"/>
        <v>88.27</v>
      </c>
      <c r="N563" s="41">
        <f t="shared" si="326"/>
        <v>88.27</v>
      </c>
      <c r="O563" s="41">
        <f t="shared" si="326"/>
        <v>88.27</v>
      </c>
      <c r="P563" s="41">
        <f t="shared" si="326"/>
        <v>88.27</v>
      </c>
      <c r="Q563" s="41">
        <f t="shared" si="326"/>
        <v>88.27</v>
      </c>
      <c r="R563" s="41">
        <f t="shared" si="326"/>
        <v>88.27</v>
      </c>
      <c r="S563" s="41">
        <f t="shared" si="326"/>
        <v>88.27</v>
      </c>
      <c r="T563" s="41">
        <f t="shared" si="326"/>
        <v>88.27</v>
      </c>
      <c r="U563" s="41">
        <f t="shared" si="326"/>
        <v>88.27</v>
      </c>
      <c r="V563" s="41">
        <f t="shared" si="326"/>
        <v>88.27</v>
      </c>
      <c r="W563" s="41">
        <f t="shared" si="326"/>
        <v>88.27</v>
      </c>
      <c r="X563" s="41">
        <f t="shared" si="326"/>
        <v>88.27</v>
      </c>
      <c r="Y563" s="41">
        <f t="shared" si="326"/>
        <v>88.27</v>
      </c>
      <c r="Z563" s="41">
        <f t="shared" si="326"/>
        <v>88.27</v>
      </c>
      <c r="AA563" s="41">
        <f t="shared" si="326"/>
        <v>88.27</v>
      </c>
    </row>
    <row r="564" spans="1:27" collapsed="1" x14ac:dyDescent="0.2">
      <c r="A564" s="98" t="s">
        <v>2959</v>
      </c>
      <c r="B564" s="25" t="str">
        <f>"17"&amp;"."&amp;$B$801&amp;"."&amp;$B$802</f>
        <v>17.01.2024</v>
      </c>
      <c r="C564" s="88" t="s">
        <v>76</v>
      </c>
      <c r="D564" s="89">
        <f>ROUND(((D565+D566+D568+D567)/1000),5)</f>
        <v>1.76475</v>
      </c>
      <c r="E564" s="89">
        <f>ROUND(((E565+E566+E568+E567)/1000),5)</f>
        <v>1.6868700000000001</v>
      </c>
      <c r="F564" s="89">
        <f>ROUND(((F565+F566+F568+F567)/1000),5)</f>
        <v>1.6396299999999999</v>
      </c>
      <c r="G564" s="89">
        <f t="shared" ref="G564:AA564" si="327">ROUND(((G565+G566+G568+G567)/1000),5)</f>
        <v>1.63886</v>
      </c>
      <c r="H564" s="89">
        <f t="shared" si="327"/>
        <v>1.70773</v>
      </c>
      <c r="I564" s="89">
        <f t="shared" si="327"/>
        <v>1.83351</v>
      </c>
      <c r="J564" s="89">
        <f t="shared" si="327"/>
        <v>2.0285199999999999</v>
      </c>
      <c r="K564" s="89">
        <f t="shared" si="327"/>
        <v>2.34301</v>
      </c>
      <c r="L564" s="89">
        <f t="shared" si="327"/>
        <v>2.5511300000000001</v>
      </c>
      <c r="M564" s="89">
        <f t="shared" si="327"/>
        <v>2.5211399999999999</v>
      </c>
      <c r="N564" s="89">
        <f t="shared" si="327"/>
        <v>2.59918</v>
      </c>
      <c r="O564" s="89">
        <f t="shared" si="327"/>
        <v>2.63767</v>
      </c>
      <c r="P564" s="89">
        <f t="shared" si="327"/>
        <v>2.6347999999999998</v>
      </c>
      <c r="Q564" s="89">
        <f t="shared" si="327"/>
        <v>2.63558</v>
      </c>
      <c r="R564" s="89">
        <f t="shared" si="327"/>
        <v>2.6350199999999999</v>
      </c>
      <c r="S564" s="89">
        <f t="shared" si="327"/>
        <v>2.6041099999999999</v>
      </c>
      <c r="T564" s="89">
        <f t="shared" si="327"/>
        <v>2.7250899999999998</v>
      </c>
      <c r="U564" s="89">
        <f t="shared" si="327"/>
        <v>2.6892499999999999</v>
      </c>
      <c r="V564" s="89">
        <f t="shared" si="327"/>
        <v>2.6663199999999998</v>
      </c>
      <c r="W564" s="89">
        <f t="shared" si="327"/>
        <v>2.5322300000000002</v>
      </c>
      <c r="X564" s="89">
        <f t="shared" si="327"/>
        <v>2.5368400000000002</v>
      </c>
      <c r="Y564" s="89">
        <f t="shared" si="327"/>
        <v>2.3729499999999999</v>
      </c>
      <c r="Z564" s="89">
        <f t="shared" si="327"/>
        <v>2.15286</v>
      </c>
      <c r="AA564" s="89">
        <f t="shared" si="327"/>
        <v>1.97845</v>
      </c>
    </row>
    <row r="565" spans="1:27" ht="12.75" hidden="1" customHeight="1" outlineLevel="1" x14ac:dyDescent="0.2">
      <c r="A565" s="99" t="s">
        <v>2960</v>
      </c>
      <c r="B565" s="60" t="s">
        <v>238</v>
      </c>
      <c r="C565" s="40" t="s">
        <v>79</v>
      </c>
      <c r="D565" s="41">
        <v>1238.58</v>
      </c>
      <c r="E565" s="41">
        <v>1160.7</v>
      </c>
      <c r="F565" s="41">
        <v>1113.46</v>
      </c>
      <c r="G565" s="41">
        <v>1112.69</v>
      </c>
      <c r="H565" s="41">
        <v>1181.56</v>
      </c>
      <c r="I565" s="41">
        <v>1307.3399999999999</v>
      </c>
      <c r="J565" s="41">
        <v>1502.35</v>
      </c>
      <c r="K565" s="41">
        <v>1816.84</v>
      </c>
      <c r="L565" s="41">
        <v>2024.96</v>
      </c>
      <c r="M565" s="41">
        <v>1994.97</v>
      </c>
      <c r="N565" s="41">
        <v>2073.0100000000002</v>
      </c>
      <c r="O565" s="41">
        <v>2111.5</v>
      </c>
      <c r="P565" s="41">
        <v>2108.63</v>
      </c>
      <c r="Q565" s="41">
        <v>2109.41</v>
      </c>
      <c r="R565" s="41">
        <v>2108.85</v>
      </c>
      <c r="S565" s="41">
        <v>2077.94</v>
      </c>
      <c r="T565" s="41">
        <v>2198.92</v>
      </c>
      <c r="U565" s="41">
        <v>2163.08</v>
      </c>
      <c r="V565" s="41">
        <v>2140.15</v>
      </c>
      <c r="W565" s="41">
        <v>2006.06</v>
      </c>
      <c r="X565" s="41">
        <v>2010.67</v>
      </c>
      <c r="Y565" s="41">
        <v>1846.78</v>
      </c>
      <c r="Z565" s="41">
        <v>1626.69</v>
      </c>
      <c r="AA565" s="41">
        <v>1452.28</v>
      </c>
    </row>
    <row r="566" spans="1:27" ht="12.75" hidden="1" customHeight="1" outlineLevel="1" x14ac:dyDescent="0.2">
      <c r="A566" s="99" t="s">
        <v>2961</v>
      </c>
      <c r="B566" s="60" t="s">
        <v>90</v>
      </c>
      <c r="C566" s="40" t="s">
        <v>79</v>
      </c>
      <c r="D566" s="41">
        <f>$D$486</f>
        <v>434.18</v>
      </c>
      <c r="E566" s="41">
        <f t="shared" ref="E566:AA566" si="328">$D$486</f>
        <v>434.18</v>
      </c>
      <c r="F566" s="41">
        <f t="shared" si="328"/>
        <v>434.18</v>
      </c>
      <c r="G566" s="41">
        <f t="shared" si="328"/>
        <v>434.18</v>
      </c>
      <c r="H566" s="41">
        <f t="shared" si="328"/>
        <v>434.18</v>
      </c>
      <c r="I566" s="41">
        <f t="shared" si="328"/>
        <v>434.18</v>
      </c>
      <c r="J566" s="41">
        <f t="shared" si="328"/>
        <v>434.18</v>
      </c>
      <c r="K566" s="41">
        <f t="shared" si="328"/>
        <v>434.18</v>
      </c>
      <c r="L566" s="41">
        <f t="shared" si="328"/>
        <v>434.18</v>
      </c>
      <c r="M566" s="41">
        <f t="shared" si="328"/>
        <v>434.18</v>
      </c>
      <c r="N566" s="41">
        <f t="shared" si="328"/>
        <v>434.18</v>
      </c>
      <c r="O566" s="41">
        <f t="shared" si="328"/>
        <v>434.18</v>
      </c>
      <c r="P566" s="41">
        <f t="shared" si="328"/>
        <v>434.18</v>
      </c>
      <c r="Q566" s="41">
        <f t="shared" si="328"/>
        <v>434.18</v>
      </c>
      <c r="R566" s="41">
        <f t="shared" si="328"/>
        <v>434.18</v>
      </c>
      <c r="S566" s="41">
        <f t="shared" si="328"/>
        <v>434.18</v>
      </c>
      <c r="T566" s="41">
        <f t="shared" si="328"/>
        <v>434.18</v>
      </c>
      <c r="U566" s="41">
        <f t="shared" si="328"/>
        <v>434.18</v>
      </c>
      <c r="V566" s="41">
        <f t="shared" si="328"/>
        <v>434.18</v>
      </c>
      <c r="W566" s="41">
        <f t="shared" si="328"/>
        <v>434.18</v>
      </c>
      <c r="X566" s="41">
        <f t="shared" si="328"/>
        <v>434.18</v>
      </c>
      <c r="Y566" s="41">
        <f t="shared" si="328"/>
        <v>434.18</v>
      </c>
      <c r="Z566" s="41">
        <f t="shared" si="328"/>
        <v>434.18</v>
      </c>
      <c r="AA566" s="41">
        <f t="shared" si="328"/>
        <v>434.18</v>
      </c>
    </row>
    <row r="567" spans="1:27" ht="12.75" hidden="1" customHeight="1" outlineLevel="1" x14ac:dyDescent="0.2">
      <c r="A567" s="99" t="s">
        <v>2962</v>
      </c>
      <c r="B567" s="60" t="s">
        <v>83</v>
      </c>
      <c r="C567" s="40" t="s">
        <v>79</v>
      </c>
      <c r="D567" s="41">
        <v>3.72</v>
      </c>
      <c r="E567" s="41">
        <v>3.72</v>
      </c>
      <c r="F567" s="41">
        <v>3.72</v>
      </c>
      <c r="G567" s="41">
        <v>3.72</v>
      </c>
      <c r="H567" s="41">
        <v>3.72</v>
      </c>
      <c r="I567" s="41">
        <v>3.72</v>
      </c>
      <c r="J567" s="41">
        <v>3.72</v>
      </c>
      <c r="K567" s="41">
        <v>3.72</v>
      </c>
      <c r="L567" s="41">
        <v>3.72</v>
      </c>
      <c r="M567" s="41">
        <v>3.72</v>
      </c>
      <c r="N567" s="41">
        <v>3.72</v>
      </c>
      <c r="O567" s="41">
        <v>3.72</v>
      </c>
      <c r="P567" s="41">
        <v>3.72</v>
      </c>
      <c r="Q567" s="41">
        <v>3.72</v>
      </c>
      <c r="R567" s="41">
        <v>3.72</v>
      </c>
      <c r="S567" s="41">
        <v>3.72</v>
      </c>
      <c r="T567" s="41">
        <v>3.72</v>
      </c>
      <c r="U567" s="41">
        <v>3.72</v>
      </c>
      <c r="V567" s="41">
        <v>3.72</v>
      </c>
      <c r="W567" s="41">
        <v>3.72</v>
      </c>
      <c r="X567" s="41">
        <v>3.72</v>
      </c>
      <c r="Y567" s="41">
        <v>3.72</v>
      </c>
      <c r="Z567" s="41">
        <v>3.72</v>
      </c>
      <c r="AA567" s="41">
        <v>3.72</v>
      </c>
    </row>
    <row r="568" spans="1:27" ht="12.75" hidden="1" customHeight="1" outlineLevel="1" x14ac:dyDescent="0.2">
      <c r="A568" s="99" t="s">
        <v>2963</v>
      </c>
      <c r="B568" s="60" t="s">
        <v>81</v>
      </c>
      <c r="C568" s="40" t="s">
        <v>79</v>
      </c>
      <c r="D568" s="41">
        <f>$D$11</f>
        <v>88.27</v>
      </c>
      <c r="E568" s="41">
        <f t="shared" ref="E568:AA568" si="329">$D$11</f>
        <v>88.27</v>
      </c>
      <c r="F568" s="41">
        <f t="shared" si="329"/>
        <v>88.27</v>
      </c>
      <c r="G568" s="41">
        <f t="shared" si="329"/>
        <v>88.27</v>
      </c>
      <c r="H568" s="41">
        <f t="shared" si="329"/>
        <v>88.27</v>
      </c>
      <c r="I568" s="41">
        <f t="shared" si="329"/>
        <v>88.27</v>
      </c>
      <c r="J568" s="41">
        <f t="shared" si="329"/>
        <v>88.27</v>
      </c>
      <c r="K568" s="41">
        <f t="shared" si="329"/>
        <v>88.27</v>
      </c>
      <c r="L568" s="41">
        <f t="shared" si="329"/>
        <v>88.27</v>
      </c>
      <c r="M568" s="41">
        <f t="shared" si="329"/>
        <v>88.27</v>
      </c>
      <c r="N568" s="41">
        <f t="shared" si="329"/>
        <v>88.27</v>
      </c>
      <c r="O568" s="41">
        <f t="shared" si="329"/>
        <v>88.27</v>
      </c>
      <c r="P568" s="41">
        <f t="shared" si="329"/>
        <v>88.27</v>
      </c>
      <c r="Q568" s="41">
        <f t="shared" si="329"/>
        <v>88.27</v>
      </c>
      <c r="R568" s="41">
        <f t="shared" si="329"/>
        <v>88.27</v>
      </c>
      <c r="S568" s="41">
        <f t="shared" si="329"/>
        <v>88.27</v>
      </c>
      <c r="T568" s="41">
        <f t="shared" si="329"/>
        <v>88.27</v>
      </c>
      <c r="U568" s="41">
        <f t="shared" si="329"/>
        <v>88.27</v>
      </c>
      <c r="V568" s="41">
        <f t="shared" si="329"/>
        <v>88.27</v>
      </c>
      <c r="W568" s="41">
        <f t="shared" si="329"/>
        <v>88.27</v>
      </c>
      <c r="X568" s="41">
        <f t="shared" si="329"/>
        <v>88.27</v>
      </c>
      <c r="Y568" s="41">
        <f t="shared" si="329"/>
        <v>88.27</v>
      </c>
      <c r="Z568" s="41">
        <f t="shared" si="329"/>
        <v>88.27</v>
      </c>
      <c r="AA568" s="41">
        <f t="shared" si="329"/>
        <v>88.27</v>
      </c>
    </row>
    <row r="569" spans="1:27" collapsed="1" x14ac:dyDescent="0.2">
      <c r="A569" s="98" t="s">
        <v>2964</v>
      </c>
      <c r="B569" s="25" t="str">
        <f>"18"&amp;"."&amp;$B$801&amp;"."&amp;$B$802</f>
        <v>18.01.2024</v>
      </c>
      <c r="C569" s="88" t="s">
        <v>76</v>
      </c>
      <c r="D569" s="89">
        <f>ROUND(((D570+D571+D573+D572)/1000),5)</f>
        <v>1.90113</v>
      </c>
      <c r="E569" s="89">
        <f>ROUND(((E570+E571+E573+E572)/1000),5)</f>
        <v>1.7415099999999999</v>
      </c>
      <c r="F569" s="89">
        <f>ROUND(((F570+F571+F573+F572)/1000),5)</f>
        <v>1.7051400000000001</v>
      </c>
      <c r="G569" s="89">
        <f t="shared" ref="G569:AA569" si="330">ROUND(((G570+G571+G573+G572)/1000),5)</f>
        <v>1.6967699999999999</v>
      </c>
      <c r="H569" s="89">
        <f t="shared" si="330"/>
        <v>1.7369600000000001</v>
      </c>
      <c r="I569" s="89">
        <f t="shared" si="330"/>
        <v>1.8808199999999999</v>
      </c>
      <c r="J569" s="89">
        <f t="shared" si="330"/>
        <v>2.0099100000000001</v>
      </c>
      <c r="K569" s="89">
        <f t="shared" si="330"/>
        <v>2.31209</v>
      </c>
      <c r="L569" s="89">
        <f t="shared" si="330"/>
        <v>2.5106999999999999</v>
      </c>
      <c r="M569" s="89">
        <f t="shared" si="330"/>
        <v>2.4628999999999999</v>
      </c>
      <c r="N569" s="89">
        <f t="shared" si="330"/>
        <v>2.64581</v>
      </c>
      <c r="O569" s="89">
        <f t="shared" si="330"/>
        <v>2.6043699999999999</v>
      </c>
      <c r="P569" s="89">
        <f t="shared" si="330"/>
        <v>2.5887899999999999</v>
      </c>
      <c r="Q569" s="89">
        <f t="shared" si="330"/>
        <v>2.6079699999999999</v>
      </c>
      <c r="R569" s="89">
        <f t="shared" si="330"/>
        <v>2.6063499999999999</v>
      </c>
      <c r="S569" s="89">
        <f t="shared" si="330"/>
        <v>2.6607400000000001</v>
      </c>
      <c r="T569" s="89">
        <f t="shared" si="330"/>
        <v>2.72498</v>
      </c>
      <c r="U569" s="89">
        <f t="shared" si="330"/>
        <v>2.7371400000000001</v>
      </c>
      <c r="V569" s="89">
        <f t="shared" si="330"/>
        <v>2.73001</v>
      </c>
      <c r="W569" s="89">
        <f t="shared" si="330"/>
        <v>2.5428500000000001</v>
      </c>
      <c r="X569" s="89">
        <f t="shared" si="330"/>
        <v>2.3951500000000001</v>
      </c>
      <c r="Y569" s="89">
        <f t="shared" si="330"/>
        <v>2.2844799999999998</v>
      </c>
      <c r="Z569" s="89">
        <f t="shared" si="330"/>
        <v>2.03084</v>
      </c>
      <c r="AA569" s="89">
        <f t="shared" si="330"/>
        <v>1.86008</v>
      </c>
    </row>
    <row r="570" spans="1:27" ht="12.75" hidden="1" customHeight="1" outlineLevel="1" x14ac:dyDescent="0.2">
      <c r="A570" s="99" t="s">
        <v>2965</v>
      </c>
      <c r="B570" s="60" t="s">
        <v>238</v>
      </c>
      <c r="C570" s="40" t="s">
        <v>79</v>
      </c>
      <c r="D570" s="41">
        <v>1374.96</v>
      </c>
      <c r="E570" s="41">
        <v>1215.3399999999999</v>
      </c>
      <c r="F570" s="41">
        <v>1178.97</v>
      </c>
      <c r="G570" s="41">
        <v>1170.5999999999999</v>
      </c>
      <c r="H570" s="41">
        <v>1210.79</v>
      </c>
      <c r="I570" s="41">
        <v>1354.65</v>
      </c>
      <c r="J570" s="41">
        <v>1483.74</v>
      </c>
      <c r="K570" s="41">
        <v>1785.92</v>
      </c>
      <c r="L570" s="41">
        <v>1984.53</v>
      </c>
      <c r="M570" s="41">
        <v>1936.73</v>
      </c>
      <c r="N570" s="41">
        <v>2119.64</v>
      </c>
      <c r="O570" s="41">
        <v>2078.1999999999998</v>
      </c>
      <c r="P570" s="41">
        <v>2062.62</v>
      </c>
      <c r="Q570" s="41">
        <v>2081.8000000000002</v>
      </c>
      <c r="R570" s="41">
        <v>2080.1799999999998</v>
      </c>
      <c r="S570" s="41">
        <v>2134.5700000000002</v>
      </c>
      <c r="T570" s="41">
        <v>2198.81</v>
      </c>
      <c r="U570" s="41">
        <v>2210.9699999999998</v>
      </c>
      <c r="V570" s="41">
        <v>2203.84</v>
      </c>
      <c r="W570" s="41">
        <v>2016.68</v>
      </c>
      <c r="X570" s="41">
        <v>1868.98</v>
      </c>
      <c r="Y570" s="41">
        <v>1758.31</v>
      </c>
      <c r="Z570" s="41">
        <v>1504.67</v>
      </c>
      <c r="AA570" s="41">
        <v>1333.91</v>
      </c>
    </row>
    <row r="571" spans="1:27" ht="12.75" hidden="1" customHeight="1" outlineLevel="1" x14ac:dyDescent="0.2">
      <c r="A571" s="99" t="s">
        <v>2966</v>
      </c>
      <c r="B571" s="60" t="s">
        <v>90</v>
      </c>
      <c r="C571" s="40" t="s">
        <v>79</v>
      </c>
      <c r="D571" s="41">
        <f>$D$486</f>
        <v>434.18</v>
      </c>
      <c r="E571" s="41">
        <f t="shared" ref="E571:AA571" si="331">$D$486</f>
        <v>434.18</v>
      </c>
      <c r="F571" s="41">
        <f t="shared" si="331"/>
        <v>434.18</v>
      </c>
      <c r="G571" s="41">
        <f t="shared" si="331"/>
        <v>434.18</v>
      </c>
      <c r="H571" s="41">
        <f t="shared" si="331"/>
        <v>434.18</v>
      </c>
      <c r="I571" s="41">
        <f t="shared" si="331"/>
        <v>434.18</v>
      </c>
      <c r="J571" s="41">
        <f t="shared" si="331"/>
        <v>434.18</v>
      </c>
      <c r="K571" s="41">
        <f t="shared" si="331"/>
        <v>434.18</v>
      </c>
      <c r="L571" s="41">
        <f t="shared" si="331"/>
        <v>434.18</v>
      </c>
      <c r="M571" s="41">
        <f t="shared" si="331"/>
        <v>434.18</v>
      </c>
      <c r="N571" s="41">
        <f t="shared" si="331"/>
        <v>434.18</v>
      </c>
      <c r="O571" s="41">
        <f t="shared" si="331"/>
        <v>434.18</v>
      </c>
      <c r="P571" s="41">
        <f t="shared" si="331"/>
        <v>434.18</v>
      </c>
      <c r="Q571" s="41">
        <f t="shared" si="331"/>
        <v>434.18</v>
      </c>
      <c r="R571" s="41">
        <f t="shared" si="331"/>
        <v>434.18</v>
      </c>
      <c r="S571" s="41">
        <f t="shared" si="331"/>
        <v>434.18</v>
      </c>
      <c r="T571" s="41">
        <f t="shared" si="331"/>
        <v>434.18</v>
      </c>
      <c r="U571" s="41">
        <f t="shared" si="331"/>
        <v>434.18</v>
      </c>
      <c r="V571" s="41">
        <f t="shared" si="331"/>
        <v>434.18</v>
      </c>
      <c r="W571" s="41">
        <f t="shared" si="331"/>
        <v>434.18</v>
      </c>
      <c r="X571" s="41">
        <f t="shared" si="331"/>
        <v>434.18</v>
      </c>
      <c r="Y571" s="41">
        <f t="shared" si="331"/>
        <v>434.18</v>
      </c>
      <c r="Z571" s="41">
        <f t="shared" si="331"/>
        <v>434.18</v>
      </c>
      <c r="AA571" s="41">
        <f t="shared" si="331"/>
        <v>434.18</v>
      </c>
    </row>
    <row r="572" spans="1:27" ht="12.75" hidden="1" customHeight="1" outlineLevel="1" x14ac:dyDescent="0.2">
      <c r="A572" s="99" t="s">
        <v>2967</v>
      </c>
      <c r="B572" s="60" t="s">
        <v>83</v>
      </c>
      <c r="C572" s="40" t="s">
        <v>79</v>
      </c>
      <c r="D572" s="41">
        <v>3.72</v>
      </c>
      <c r="E572" s="41">
        <v>3.72</v>
      </c>
      <c r="F572" s="41">
        <v>3.72</v>
      </c>
      <c r="G572" s="41">
        <v>3.72</v>
      </c>
      <c r="H572" s="41">
        <v>3.72</v>
      </c>
      <c r="I572" s="41">
        <v>3.72</v>
      </c>
      <c r="J572" s="41">
        <v>3.72</v>
      </c>
      <c r="K572" s="41">
        <v>3.72</v>
      </c>
      <c r="L572" s="41">
        <v>3.72</v>
      </c>
      <c r="M572" s="41">
        <v>3.72</v>
      </c>
      <c r="N572" s="41">
        <v>3.72</v>
      </c>
      <c r="O572" s="41">
        <v>3.72</v>
      </c>
      <c r="P572" s="41">
        <v>3.72</v>
      </c>
      <c r="Q572" s="41">
        <v>3.72</v>
      </c>
      <c r="R572" s="41">
        <v>3.72</v>
      </c>
      <c r="S572" s="41">
        <v>3.72</v>
      </c>
      <c r="T572" s="41">
        <v>3.72</v>
      </c>
      <c r="U572" s="41">
        <v>3.72</v>
      </c>
      <c r="V572" s="41">
        <v>3.72</v>
      </c>
      <c r="W572" s="41">
        <v>3.72</v>
      </c>
      <c r="X572" s="41">
        <v>3.72</v>
      </c>
      <c r="Y572" s="41">
        <v>3.72</v>
      </c>
      <c r="Z572" s="41">
        <v>3.72</v>
      </c>
      <c r="AA572" s="41">
        <v>3.72</v>
      </c>
    </row>
    <row r="573" spans="1:27" ht="12.75" hidden="1" customHeight="1" outlineLevel="1" x14ac:dyDescent="0.2">
      <c r="A573" s="99" t="s">
        <v>2968</v>
      </c>
      <c r="B573" s="60" t="s">
        <v>81</v>
      </c>
      <c r="C573" s="40" t="s">
        <v>79</v>
      </c>
      <c r="D573" s="41">
        <f>$D$11</f>
        <v>88.27</v>
      </c>
      <c r="E573" s="41">
        <f t="shared" ref="E573:AA573" si="332">$D$11</f>
        <v>88.27</v>
      </c>
      <c r="F573" s="41">
        <f t="shared" si="332"/>
        <v>88.27</v>
      </c>
      <c r="G573" s="41">
        <f t="shared" si="332"/>
        <v>88.27</v>
      </c>
      <c r="H573" s="41">
        <f t="shared" si="332"/>
        <v>88.27</v>
      </c>
      <c r="I573" s="41">
        <f t="shared" si="332"/>
        <v>88.27</v>
      </c>
      <c r="J573" s="41">
        <f t="shared" si="332"/>
        <v>88.27</v>
      </c>
      <c r="K573" s="41">
        <f t="shared" si="332"/>
        <v>88.27</v>
      </c>
      <c r="L573" s="41">
        <f t="shared" si="332"/>
        <v>88.27</v>
      </c>
      <c r="M573" s="41">
        <f t="shared" si="332"/>
        <v>88.27</v>
      </c>
      <c r="N573" s="41">
        <f t="shared" si="332"/>
        <v>88.27</v>
      </c>
      <c r="O573" s="41">
        <f t="shared" si="332"/>
        <v>88.27</v>
      </c>
      <c r="P573" s="41">
        <f t="shared" si="332"/>
        <v>88.27</v>
      </c>
      <c r="Q573" s="41">
        <f t="shared" si="332"/>
        <v>88.27</v>
      </c>
      <c r="R573" s="41">
        <f t="shared" si="332"/>
        <v>88.27</v>
      </c>
      <c r="S573" s="41">
        <f t="shared" si="332"/>
        <v>88.27</v>
      </c>
      <c r="T573" s="41">
        <f t="shared" si="332"/>
        <v>88.27</v>
      </c>
      <c r="U573" s="41">
        <f t="shared" si="332"/>
        <v>88.27</v>
      </c>
      <c r="V573" s="41">
        <f t="shared" si="332"/>
        <v>88.27</v>
      </c>
      <c r="W573" s="41">
        <f t="shared" si="332"/>
        <v>88.27</v>
      </c>
      <c r="X573" s="41">
        <f t="shared" si="332"/>
        <v>88.27</v>
      </c>
      <c r="Y573" s="41">
        <f t="shared" si="332"/>
        <v>88.27</v>
      </c>
      <c r="Z573" s="41">
        <f t="shared" si="332"/>
        <v>88.27</v>
      </c>
      <c r="AA573" s="41">
        <f t="shared" si="332"/>
        <v>88.27</v>
      </c>
    </row>
    <row r="574" spans="1:27" collapsed="1" x14ac:dyDescent="0.2">
      <c r="A574" s="98" t="s">
        <v>2969</v>
      </c>
      <c r="B574" s="25" t="str">
        <f>"19"&amp;"."&amp;$B$801&amp;"."&amp;$B$802</f>
        <v>19.01.2024</v>
      </c>
      <c r="C574" s="88" t="s">
        <v>76</v>
      </c>
      <c r="D574" s="89">
        <f>ROUND(((D575+D576+D578+D577)/1000),5)</f>
        <v>1.78348</v>
      </c>
      <c r="E574" s="89">
        <f>ROUND(((E575+E576+E578+E577)/1000),5)</f>
        <v>1.70695</v>
      </c>
      <c r="F574" s="89">
        <f>ROUND(((F575+F576+F578+F577)/1000),5)</f>
        <v>1.66869</v>
      </c>
      <c r="G574" s="89">
        <f t="shared" ref="G574:AA574" si="333">ROUND(((G575+G576+G578+G577)/1000),5)</f>
        <v>1.66317</v>
      </c>
      <c r="H574" s="89">
        <f t="shared" si="333"/>
        <v>1.7052</v>
      </c>
      <c r="I574" s="89">
        <f t="shared" si="333"/>
        <v>1.8218399999999999</v>
      </c>
      <c r="J574" s="89">
        <f t="shared" si="333"/>
        <v>1.97766</v>
      </c>
      <c r="K574" s="89">
        <f t="shared" si="333"/>
        <v>2.3552900000000001</v>
      </c>
      <c r="L574" s="89">
        <f t="shared" si="333"/>
        <v>2.5440800000000001</v>
      </c>
      <c r="M574" s="89">
        <f t="shared" si="333"/>
        <v>2.6061700000000001</v>
      </c>
      <c r="N574" s="89">
        <f t="shared" si="333"/>
        <v>2.6203599999999998</v>
      </c>
      <c r="O574" s="89">
        <f t="shared" si="333"/>
        <v>2.6608700000000001</v>
      </c>
      <c r="P574" s="89">
        <f t="shared" si="333"/>
        <v>2.65198</v>
      </c>
      <c r="Q574" s="89">
        <f t="shared" si="333"/>
        <v>2.6623100000000002</v>
      </c>
      <c r="R574" s="89">
        <f t="shared" si="333"/>
        <v>2.66825</v>
      </c>
      <c r="S574" s="89">
        <f t="shared" si="333"/>
        <v>2.57986</v>
      </c>
      <c r="T574" s="89">
        <f t="shared" si="333"/>
        <v>2.6151200000000001</v>
      </c>
      <c r="U574" s="89">
        <f t="shared" si="333"/>
        <v>2.6338300000000001</v>
      </c>
      <c r="V574" s="89">
        <f t="shared" si="333"/>
        <v>2.6304099999999999</v>
      </c>
      <c r="W574" s="89">
        <f t="shared" si="333"/>
        <v>2.62819</v>
      </c>
      <c r="X574" s="89">
        <f t="shared" si="333"/>
        <v>2.5171600000000001</v>
      </c>
      <c r="Y574" s="89">
        <f t="shared" si="333"/>
        <v>2.3863500000000002</v>
      </c>
      <c r="Z574" s="89">
        <f t="shared" si="333"/>
        <v>2.16187</v>
      </c>
      <c r="AA574" s="89">
        <f t="shared" si="333"/>
        <v>1.98359</v>
      </c>
    </row>
    <row r="575" spans="1:27" ht="12.75" hidden="1" customHeight="1" outlineLevel="1" x14ac:dyDescent="0.2">
      <c r="A575" s="99" t="s">
        <v>2970</v>
      </c>
      <c r="B575" s="60" t="s">
        <v>238</v>
      </c>
      <c r="C575" s="40" t="s">
        <v>79</v>
      </c>
      <c r="D575" s="41">
        <v>1257.31</v>
      </c>
      <c r="E575" s="41">
        <v>1180.78</v>
      </c>
      <c r="F575" s="41">
        <v>1142.52</v>
      </c>
      <c r="G575" s="41">
        <v>1137</v>
      </c>
      <c r="H575" s="41">
        <v>1179.03</v>
      </c>
      <c r="I575" s="41">
        <v>1295.67</v>
      </c>
      <c r="J575" s="41">
        <v>1451.49</v>
      </c>
      <c r="K575" s="41">
        <v>1829.12</v>
      </c>
      <c r="L575" s="41">
        <v>2017.91</v>
      </c>
      <c r="M575" s="41">
        <v>2080</v>
      </c>
      <c r="N575" s="41">
        <v>2094.19</v>
      </c>
      <c r="O575" s="41">
        <v>2134.6999999999998</v>
      </c>
      <c r="P575" s="41">
        <v>2125.81</v>
      </c>
      <c r="Q575" s="41">
        <v>2136.14</v>
      </c>
      <c r="R575" s="41">
        <v>2142.08</v>
      </c>
      <c r="S575" s="41">
        <v>2053.69</v>
      </c>
      <c r="T575" s="41">
        <v>2088.9499999999998</v>
      </c>
      <c r="U575" s="41">
        <v>2107.66</v>
      </c>
      <c r="V575" s="41">
        <v>2104.2399999999998</v>
      </c>
      <c r="W575" s="41">
        <v>2102.02</v>
      </c>
      <c r="X575" s="41">
        <v>1990.99</v>
      </c>
      <c r="Y575" s="41">
        <v>1860.18</v>
      </c>
      <c r="Z575" s="41">
        <v>1635.7</v>
      </c>
      <c r="AA575" s="41">
        <v>1457.42</v>
      </c>
    </row>
    <row r="576" spans="1:27" ht="12.75" hidden="1" customHeight="1" outlineLevel="1" x14ac:dyDescent="0.2">
      <c r="A576" s="99" t="s">
        <v>2971</v>
      </c>
      <c r="B576" s="60" t="s">
        <v>90</v>
      </c>
      <c r="C576" s="40" t="s">
        <v>79</v>
      </c>
      <c r="D576" s="41">
        <f>$D$486</f>
        <v>434.18</v>
      </c>
      <c r="E576" s="41">
        <f t="shared" ref="E576:AA576" si="334">$D$486</f>
        <v>434.18</v>
      </c>
      <c r="F576" s="41">
        <f t="shared" si="334"/>
        <v>434.18</v>
      </c>
      <c r="G576" s="41">
        <f t="shared" si="334"/>
        <v>434.18</v>
      </c>
      <c r="H576" s="41">
        <f t="shared" si="334"/>
        <v>434.18</v>
      </c>
      <c r="I576" s="41">
        <f t="shared" si="334"/>
        <v>434.18</v>
      </c>
      <c r="J576" s="41">
        <f t="shared" si="334"/>
        <v>434.18</v>
      </c>
      <c r="K576" s="41">
        <f t="shared" si="334"/>
        <v>434.18</v>
      </c>
      <c r="L576" s="41">
        <f t="shared" si="334"/>
        <v>434.18</v>
      </c>
      <c r="M576" s="41">
        <f t="shared" si="334"/>
        <v>434.18</v>
      </c>
      <c r="N576" s="41">
        <f t="shared" si="334"/>
        <v>434.18</v>
      </c>
      <c r="O576" s="41">
        <f t="shared" si="334"/>
        <v>434.18</v>
      </c>
      <c r="P576" s="41">
        <f t="shared" si="334"/>
        <v>434.18</v>
      </c>
      <c r="Q576" s="41">
        <f t="shared" si="334"/>
        <v>434.18</v>
      </c>
      <c r="R576" s="41">
        <f t="shared" si="334"/>
        <v>434.18</v>
      </c>
      <c r="S576" s="41">
        <f t="shared" si="334"/>
        <v>434.18</v>
      </c>
      <c r="T576" s="41">
        <f t="shared" si="334"/>
        <v>434.18</v>
      </c>
      <c r="U576" s="41">
        <f t="shared" si="334"/>
        <v>434.18</v>
      </c>
      <c r="V576" s="41">
        <f t="shared" si="334"/>
        <v>434.18</v>
      </c>
      <c r="W576" s="41">
        <f t="shared" si="334"/>
        <v>434.18</v>
      </c>
      <c r="X576" s="41">
        <f t="shared" si="334"/>
        <v>434.18</v>
      </c>
      <c r="Y576" s="41">
        <f t="shared" si="334"/>
        <v>434.18</v>
      </c>
      <c r="Z576" s="41">
        <f t="shared" si="334"/>
        <v>434.18</v>
      </c>
      <c r="AA576" s="41">
        <f t="shared" si="334"/>
        <v>434.18</v>
      </c>
    </row>
    <row r="577" spans="1:27" ht="12.75" hidden="1" customHeight="1" outlineLevel="1" x14ac:dyDescent="0.2">
      <c r="A577" s="99" t="s">
        <v>2972</v>
      </c>
      <c r="B577" s="60" t="s">
        <v>83</v>
      </c>
      <c r="C577" s="40" t="s">
        <v>79</v>
      </c>
      <c r="D577" s="41">
        <v>3.72</v>
      </c>
      <c r="E577" s="41">
        <v>3.72</v>
      </c>
      <c r="F577" s="41">
        <v>3.72</v>
      </c>
      <c r="G577" s="41">
        <v>3.72</v>
      </c>
      <c r="H577" s="41">
        <v>3.72</v>
      </c>
      <c r="I577" s="41">
        <v>3.72</v>
      </c>
      <c r="J577" s="41">
        <v>3.72</v>
      </c>
      <c r="K577" s="41">
        <v>3.72</v>
      </c>
      <c r="L577" s="41">
        <v>3.72</v>
      </c>
      <c r="M577" s="41">
        <v>3.72</v>
      </c>
      <c r="N577" s="41">
        <v>3.72</v>
      </c>
      <c r="O577" s="41">
        <v>3.72</v>
      </c>
      <c r="P577" s="41">
        <v>3.72</v>
      </c>
      <c r="Q577" s="41">
        <v>3.72</v>
      </c>
      <c r="R577" s="41">
        <v>3.72</v>
      </c>
      <c r="S577" s="41">
        <v>3.72</v>
      </c>
      <c r="T577" s="41">
        <v>3.72</v>
      </c>
      <c r="U577" s="41">
        <v>3.72</v>
      </c>
      <c r="V577" s="41">
        <v>3.72</v>
      </c>
      <c r="W577" s="41">
        <v>3.72</v>
      </c>
      <c r="X577" s="41">
        <v>3.72</v>
      </c>
      <c r="Y577" s="41">
        <v>3.72</v>
      </c>
      <c r="Z577" s="41">
        <v>3.72</v>
      </c>
      <c r="AA577" s="41">
        <v>3.72</v>
      </c>
    </row>
    <row r="578" spans="1:27" ht="12.75" hidden="1" customHeight="1" outlineLevel="1" x14ac:dyDescent="0.2">
      <c r="A578" s="99" t="s">
        <v>2973</v>
      </c>
      <c r="B578" s="60" t="s">
        <v>81</v>
      </c>
      <c r="C578" s="40" t="s">
        <v>79</v>
      </c>
      <c r="D578" s="41">
        <f>$D$11</f>
        <v>88.27</v>
      </c>
      <c r="E578" s="41">
        <f t="shared" ref="E578:AA578" si="335">$D$11</f>
        <v>88.27</v>
      </c>
      <c r="F578" s="41">
        <f t="shared" si="335"/>
        <v>88.27</v>
      </c>
      <c r="G578" s="41">
        <f t="shared" si="335"/>
        <v>88.27</v>
      </c>
      <c r="H578" s="41">
        <f t="shared" si="335"/>
        <v>88.27</v>
      </c>
      <c r="I578" s="41">
        <f t="shared" si="335"/>
        <v>88.27</v>
      </c>
      <c r="J578" s="41">
        <f t="shared" si="335"/>
        <v>88.27</v>
      </c>
      <c r="K578" s="41">
        <f t="shared" si="335"/>
        <v>88.27</v>
      </c>
      <c r="L578" s="41">
        <f t="shared" si="335"/>
        <v>88.27</v>
      </c>
      <c r="M578" s="41">
        <f t="shared" si="335"/>
        <v>88.27</v>
      </c>
      <c r="N578" s="41">
        <f t="shared" si="335"/>
        <v>88.27</v>
      </c>
      <c r="O578" s="41">
        <f t="shared" si="335"/>
        <v>88.27</v>
      </c>
      <c r="P578" s="41">
        <f t="shared" si="335"/>
        <v>88.27</v>
      </c>
      <c r="Q578" s="41">
        <f t="shared" si="335"/>
        <v>88.27</v>
      </c>
      <c r="R578" s="41">
        <f t="shared" si="335"/>
        <v>88.27</v>
      </c>
      <c r="S578" s="41">
        <f t="shared" si="335"/>
        <v>88.27</v>
      </c>
      <c r="T578" s="41">
        <f t="shared" si="335"/>
        <v>88.27</v>
      </c>
      <c r="U578" s="41">
        <f t="shared" si="335"/>
        <v>88.27</v>
      </c>
      <c r="V578" s="41">
        <f t="shared" si="335"/>
        <v>88.27</v>
      </c>
      <c r="W578" s="41">
        <f t="shared" si="335"/>
        <v>88.27</v>
      </c>
      <c r="X578" s="41">
        <f t="shared" si="335"/>
        <v>88.27</v>
      </c>
      <c r="Y578" s="41">
        <f t="shared" si="335"/>
        <v>88.27</v>
      </c>
      <c r="Z578" s="41">
        <f t="shared" si="335"/>
        <v>88.27</v>
      </c>
      <c r="AA578" s="41">
        <f t="shared" si="335"/>
        <v>88.27</v>
      </c>
    </row>
    <row r="579" spans="1:27" collapsed="1" x14ac:dyDescent="0.2">
      <c r="A579" s="98" t="s">
        <v>2974</v>
      </c>
      <c r="B579" s="25" t="str">
        <f>"20"&amp;"."&amp;$B$801&amp;"."&amp;$B$802</f>
        <v>20.01.2024</v>
      </c>
      <c r="C579" s="88" t="s">
        <v>76</v>
      </c>
      <c r="D579" s="89">
        <f>ROUND(((D580+D581+D583+D582)/1000),5)</f>
        <v>1.9854499999999999</v>
      </c>
      <c r="E579" s="89">
        <f>ROUND(((E580+E581+E583+E582)/1000),5)</f>
        <v>1.82239</v>
      </c>
      <c r="F579" s="89">
        <f>ROUND(((F580+F581+F583+F582)/1000),5)</f>
        <v>1.75844</v>
      </c>
      <c r="G579" s="89">
        <f t="shared" ref="G579:AA579" si="336">ROUND(((G580+G581+G583+G582)/1000),5)</f>
        <v>1.75986</v>
      </c>
      <c r="H579" s="89">
        <f t="shared" si="336"/>
        <v>1.7880499999999999</v>
      </c>
      <c r="I579" s="89">
        <f t="shared" si="336"/>
        <v>1.8332999999999999</v>
      </c>
      <c r="J579" s="89">
        <f t="shared" si="336"/>
        <v>1.94509</v>
      </c>
      <c r="K579" s="89">
        <f t="shared" si="336"/>
        <v>2.1027399999999998</v>
      </c>
      <c r="L579" s="89">
        <f t="shared" si="336"/>
        <v>2.38802</v>
      </c>
      <c r="M579" s="89">
        <f t="shared" si="336"/>
        <v>2.5094699999999999</v>
      </c>
      <c r="N579" s="89">
        <f t="shared" si="336"/>
        <v>2.61172</v>
      </c>
      <c r="O579" s="89">
        <f t="shared" si="336"/>
        <v>2.63862</v>
      </c>
      <c r="P579" s="89">
        <f t="shared" si="336"/>
        <v>2.63462</v>
      </c>
      <c r="Q579" s="89">
        <f t="shared" si="336"/>
        <v>2.6347100000000001</v>
      </c>
      <c r="R579" s="89">
        <f t="shared" si="336"/>
        <v>2.5740699999999999</v>
      </c>
      <c r="S579" s="89">
        <f t="shared" si="336"/>
        <v>2.5493600000000001</v>
      </c>
      <c r="T579" s="89">
        <f t="shared" si="336"/>
        <v>2.5963699999999998</v>
      </c>
      <c r="U579" s="89">
        <f t="shared" si="336"/>
        <v>2.6377999999999999</v>
      </c>
      <c r="V579" s="89">
        <f t="shared" si="336"/>
        <v>2.6636099999999998</v>
      </c>
      <c r="W579" s="89">
        <f t="shared" si="336"/>
        <v>2.5476399999999999</v>
      </c>
      <c r="X579" s="89">
        <f t="shared" si="336"/>
        <v>2.4958100000000001</v>
      </c>
      <c r="Y579" s="89">
        <f t="shared" si="336"/>
        <v>2.39913</v>
      </c>
      <c r="Z579" s="89">
        <f t="shared" si="336"/>
        <v>2.1130499999999999</v>
      </c>
      <c r="AA579" s="89">
        <f t="shared" si="336"/>
        <v>2.00868</v>
      </c>
    </row>
    <row r="580" spans="1:27" ht="12.75" hidden="1" customHeight="1" outlineLevel="1" x14ac:dyDescent="0.2">
      <c r="A580" s="99" t="s">
        <v>2975</v>
      </c>
      <c r="B580" s="60" t="s">
        <v>238</v>
      </c>
      <c r="C580" s="40" t="s">
        <v>79</v>
      </c>
      <c r="D580" s="41">
        <v>1459.28</v>
      </c>
      <c r="E580" s="41">
        <v>1296.22</v>
      </c>
      <c r="F580" s="41">
        <v>1232.27</v>
      </c>
      <c r="G580" s="41">
        <v>1233.69</v>
      </c>
      <c r="H580" s="41">
        <v>1261.8800000000001</v>
      </c>
      <c r="I580" s="41">
        <v>1307.1300000000001</v>
      </c>
      <c r="J580" s="41">
        <v>1418.92</v>
      </c>
      <c r="K580" s="41">
        <v>1576.57</v>
      </c>
      <c r="L580" s="41">
        <v>1861.85</v>
      </c>
      <c r="M580" s="41">
        <v>1983.3</v>
      </c>
      <c r="N580" s="41">
        <v>2085.5500000000002</v>
      </c>
      <c r="O580" s="41">
        <v>2112.4499999999998</v>
      </c>
      <c r="P580" s="41">
        <v>2108.4499999999998</v>
      </c>
      <c r="Q580" s="41">
        <v>2108.54</v>
      </c>
      <c r="R580" s="41">
        <v>2047.9</v>
      </c>
      <c r="S580" s="41">
        <v>2023.19</v>
      </c>
      <c r="T580" s="41">
        <v>2070.1999999999998</v>
      </c>
      <c r="U580" s="41">
        <v>2111.63</v>
      </c>
      <c r="V580" s="41">
        <v>2137.44</v>
      </c>
      <c r="W580" s="41">
        <v>2021.47</v>
      </c>
      <c r="X580" s="41">
        <v>1969.64</v>
      </c>
      <c r="Y580" s="41">
        <v>1872.96</v>
      </c>
      <c r="Z580" s="41">
        <v>1586.88</v>
      </c>
      <c r="AA580" s="41">
        <v>1482.51</v>
      </c>
    </row>
    <row r="581" spans="1:27" ht="12.75" hidden="1" customHeight="1" outlineLevel="1" x14ac:dyDescent="0.2">
      <c r="A581" s="99" t="s">
        <v>2976</v>
      </c>
      <c r="B581" s="60" t="s">
        <v>90</v>
      </c>
      <c r="C581" s="40" t="s">
        <v>79</v>
      </c>
      <c r="D581" s="41">
        <f>$D$486</f>
        <v>434.18</v>
      </c>
      <c r="E581" s="41">
        <f t="shared" ref="E581:AA581" si="337">$D$486</f>
        <v>434.18</v>
      </c>
      <c r="F581" s="41">
        <f t="shared" si="337"/>
        <v>434.18</v>
      </c>
      <c r="G581" s="41">
        <f t="shared" si="337"/>
        <v>434.18</v>
      </c>
      <c r="H581" s="41">
        <f t="shared" si="337"/>
        <v>434.18</v>
      </c>
      <c r="I581" s="41">
        <f t="shared" si="337"/>
        <v>434.18</v>
      </c>
      <c r="J581" s="41">
        <f t="shared" si="337"/>
        <v>434.18</v>
      </c>
      <c r="K581" s="41">
        <f t="shared" si="337"/>
        <v>434.18</v>
      </c>
      <c r="L581" s="41">
        <f t="shared" si="337"/>
        <v>434.18</v>
      </c>
      <c r="M581" s="41">
        <f t="shared" si="337"/>
        <v>434.18</v>
      </c>
      <c r="N581" s="41">
        <f t="shared" si="337"/>
        <v>434.18</v>
      </c>
      <c r="O581" s="41">
        <f t="shared" si="337"/>
        <v>434.18</v>
      </c>
      <c r="P581" s="41">
        <f t="shared" si="337"/>
        <v>434.18</v>
      </c>
      <c r="Q581" s="41">
        <f t="shared" si="337"/>
        <v>434.18</v>
      </c>
      <c r="R581" s="41">
        <f t="shared" si="337"/>
        <v>434.18</v>
      </c>
      <c r="S581" s="41">
        <f t="shared" si="337"/>
        <v>434.18</v>
      </c>
      <c r="T581" s="41">
        <f t="shared" si="337"/>
        <v>434.18</v>
      </c>
      <c r="U581" s="41">
        <f t="shared" si="337"/>
        <v>434.18</v>
      </c>
      <c r="V581" s="41">
        <f t="shared" si="337"/>
        <v>434.18</v>
      </c>
      <c r="W581" s="41">
        <f t="shared" si="337"/>
        <v>434.18</v>
      </c>
      <c r="X581" s="41">
        <f t="shared" si="337"/>
        <v>434.18</v>
      </c>
      <c r="Y581" s="41">
        <f t="shared" si="337"/>
        <v>434.18</v>
      </c>
      <c r="Z581" s="41">
        <f t="shared" si="337"/>
        <v>434.18</v>
      </c>
      <c r="AA581" s="41">
        <f t="shared" si="337"/>
        <v>434.18</v>
      </c>
    </row>
    <row r="582" spans="1:27" ht="12.75" hidden="1" customHeight="1" outlineLevel="1" x14ac:dyDescent="0.2">
      <c r="A582" s="99" t="s">
        <v>2977</v>
      </c>
      <c r="B582" s="60" t="s">
        <v>83</v>
      </c>
      <c r="C582" s="40" t="s">
        <v>79</v>
      </c>
      <c r="D582" s="41">
        <v>3.72</v>
      </c>
      <c r="E582" s="41">
        <v>3.72</v>
      </c>
      <c r="F582" s="41">
        <v>3.72</v>
      </c>
      <c r="G582" s="41">
        <v>3.72</v>
      </c>
      <c r="H582" s="41">
        <v>3.72</v>
      </c>
      <c r="I582" s="41">
        <v>3.72</v>
      </c>
      <c r="J582" s="41">
        <v>3.72</v>
      </c>
      <c r="K582" s="41">
        <v>3.72</v>
      </c>
      <c r="L582" s="41">
        <v>3.72</v>
      </c>
      <c r="M582" s="41">
        <v>3.72</v>
      </c>
      <c r="N582" s="41">
        <v>3.72</v>
      </c>
      <c r="O582" s="41">
        <v>3.72</v>
      </c>
      <c r="P582" s="41">
        <v>3.72</v>
      </c>
      <c r="Q582" s="41">
        <v>3.72</v>
      </c>
      <c r="R582" s="41">
        <v>3.72</v>
      </c>
      <c r="S582" s="41">
        <v>3.72</v>
      </c>
      <c r="T582" s="41">
        <v>3.72</v>
      </c>
      <c r="U582" s="41">
        <v>3.72</v>
      </c>
      <c r="V582" s="41">
        <v>3.72</v>
      </c>
      <c r="W582" s="41">
        <v>3.72</v>
      </c>
      <c r="X582" s="41">
        <v>3.72</v>
      </c>
      <c r="Y582" s="41">
        <v>3.72</v>
      </c>
      <c r="Z582" s="41">
        <v>3.72</v>
      </c>
      <c r="AA582" s="41">
        <v>3.72</v>
      </c>
    </row>
    <row r="583" spans="1:27" ht="12.75" hidden="1" customHeight="1" outlineLevel="1" x14ac:dyDescent="0.2">
      <c r="A583" s="99" t="s">
        <v>2978</v>
      </c>
      <c r="B583" s="60" t="s">
        <v>81</v>
      </c>
      <c r="C583" s="40" t="s">
        <v>79</v>
      </c>
      <c r="D583" s="41">
        <f>$D$11</f>
        <v>88.27</v>
      </c>
      <c r="E583" s="41">
        <f t="shared" ref="E583:AA583" si="338">$D$11</f>
        <v>88.27</v>
      </c>
      <c r="F583" s="41">
        <f t="shared" si="338"/>
        <v>88.27</v>
      </c>
      <c r="G583" s="41">
        <f t="shared" si="338"/>
        <v>88.27</v>
      </c>
      <c r="H583" s="41">
        <f t="shared" si="338"/>
        <v>88.27</v>
      </c>
      <c r="I583" s="41">
        <f t="shared" si="338"/>
        <v>88.27</v>
      </c>
      <c r="J583" s="41">
        <f t="shared" si="338"/>
        <v>88.27</v>
      </c>
      <c r="K583" s="41">
        <f t="shared" si="338"/>
        <v>88.27</v>
      </c>
      <c r="L583" s="41">
        <f t="shared" si="338"/>
        <v>88.27</v>
      </c>
      <c r="M583" s="41">
        <f t="shared" si="338"/>
        <v>88.27</v>
      </c>
      <c r="N583" s="41">
        <f t="shared" si="338"/>
        <v>88.27</v>
      </c>
      <c r="O583" s="41">
        <f t="shared" si="338"/>
        <v>88.27</v>
      </c>
      <c r="P583" s="41">
        <f t="shared" si="338"/>
        <v>88.27</v>
      </c>
      <c r="Q583" s="41">
        <f t="shared" si="338"/>
        <v>88.27</v>
      </c>
      <c r="R583" s="41">
        <f t="shared" si="338"/>
        <v>88.27</v>
      </c>
      <c r="S583" s="41">
        <f t="shared" si="338"/>
        <v>88.27</v>
      </c>
      <c r="T583" s="41">
        <f t="shared" si="338"/>
        <v>88.27</v>
      </c>
      <c r="U583" s="41">
        <f t="shared" si="338"/>
        <v>88.27</v>
      </c>
      <c r="V583" s="41">
        <f t="shared" si="338"/>
        <v>88.27</v>
      </c>
      <c r="W583" s="41">
        <f t="shared" si="338"/>
        <v>88.27</v>
      </c>
      <c r="X583" s="41">
        <f t="shared" si="338"/>
        <v>88.27</v>
      </c>
      <c r="Y583" s="41">
        <f t="shared" si="338"/>
        <v>88.27</v>
      </c>
      <c r="Z583" s="41">
        <f t="shared" si="338"/>
        <v>88.27</v>
      </c>
      <c r="AA583" s="41">
        <f t="shared" si="338"/>
        <v>88.27</v>
      </c>
    </row>
    <row r="584" spans="1:27" collapsed="1" x14ac:dyDescent="0.2">
      <c r="A584" s="98" t="s">
        <v>2979</v>
      </c>
      <c r="B584" s="25" t="str">
        <f>"21"&amp;"."&amp;$B$801&amp;"."&amp;$B$802</f>
        <v>21.01.2024</v>
      </c>
      <c r="C584" s="88" t="s">
        <v>76</v>
      </c>
      <c r="D584" s="89">
        <f>ROUND(((D585+D586+D588+D587)/1000),5)</f>
        <v>1.82599</v>
      </c>
      <c r="E584" s="89">
        <f>ROUND(((E585+E586+E588+E587)/1000),5)</f>
        <v>1.7211399999999999</v>
      </c>
      <c r="F584" s="89">
        <f>ROUND(((F585+F586+F588+F587)/1000),5)</f>
        <v>1.6375200000000001</v>
      </c>
      <c r="G584" s="89">
        <f t="shared" ref="G584:AA584" si="339">ROUND(((G585+G586+G588+G587)/1000),5)</f>
        <v>1.63052</v>
      </c>
      <c r="H584" s="89">
        <f t="shared" si="339"/>
        <v>1.6353500000000001</v>
      </c>
      <c r="I584" s="89">
        <f t="shared" si="339"/>
        <v>1.67883</v>
      </c>
      <c r="J584" s="89">
        <f t="shared" si="339"/>
        <v>1.71394</v>
      </c>
      <c r="K584" s="89">
        <f t="shared" si="339"/>
        <v>1.8320099999999999</v>
      </c>
      <c r="L584" s="89">
        <f t="shared" si="339"/>
        <v>2.0281899999999999</v>
      </c>
      <c r="M584" s="89">
        <f t="shared" si="339"/>
        <v>2.16974</v>
      </c>
      <c r="N584" s="89">
        <f t="shared" si="339"/>
        <v>2.2544900000000001</v>
      </c>
      <c r="O584" s="89">
        <f t="shared" si="339"/>
        <v>2.3532899999999999</v>
      </c>
      <c r="P584" s="89">
        <f t="shared" si="339"/>
        <v>2.35636</v>
      </c>
      <c r="Q584" s="89">
        <f t="shared" si="339"/>
        <v>2.3516900000000001</v>
      </c>
      <c r="R584" s="89">
        <f t="shared" si="339"/>
        <v>2.3560699999999999</v>
      </c>
      <c r="S584" s="89">
        <f t="shared" si="339"/>
        <v>2.3255599999999998</v>
      </c>
      <c r="T584" s="89">
        <f t="shared" si="339"/>
        <v>2.4243600000000001</v>
      </c>
      <c r="U584" s="89">
        <f t="shared" si="339"/>
        <v>2.5516700000000001</v>
      </c>
      <c r="V584" s="89">
        <f t="shared" si="339"/>
        <v>2.58249</v>
      </c>
      <c r="W584" s="89">
        <f t="shared" si="339"/>
        <v>2.3722699999999999</v>
      </c>
      <c r="X584" s="89">
        <f t="shared" si="339"/>
        <v>2.3548499999999999</v>
      </c>
      <c r="Y584" s="89">
        <f t="shared" si="339"/>
        <v>2.2580399999999998</v>
      </c>
      <c r="Z584" s="89">
        <f t="shared" si="339"/>
        <v>2.0230299999999999</v>
      </c>
      <c r="AA584" s="89">
        <f t="shared" si="339"/>
        <v>1.9592499999999999</v>
      </c>
    </row>
    <row r="585" spans="1:27" ht="12.75" hidden="1" customHeight="1" outlineLevel="1" x14ac:dyDescent="0.2">
      <c r="A585" s="99" t="s">
        <v>2980</v>
      </c>
      <c r="B585" s="60" t="s">
        <v>238</v>
      </c>
      <c r="C585" s="40" t="s">
        <v>79</v>
      </c>
      <c r="D585" s="41">
        <v>1299.82</v>
      </c>
      <c r="E585" s="41">
        <v>1194.97</v>
      </c>
      <c r="F585" s="41">
        <v>1111.3499999999999</v>
      </c>
      <c r="G585" s="41">
        <v>1104.3499999999999</v>
      </c>
      <c r="H585" s="41">
        <v>1109.18</v>
      </c>
      <c r="I585" s="41">
        <v>1152.6600000000001</v>
      </c>
      <c r="J585" s="41">
        <v>1187.77</v>
      </c>
      <c r="K585" s="41">
        <v>1305.8399999999999</v>
      </c>
      <c r="L585" s="41">
        <v>1502.02</v>
      </c>
      <c r="M585" s="41">
        <v>1643.57</v>
      </c>
      <c r="N585" s="41">
        <v>1728.32</v>
      </c>
      <c r="O585" s="41">
        <v>1827.12</v>
      </c>
      <c r="P585" s="41">
        <v>1830.19</v>
      </c>
      <c r="Q585" s="41">
        <v>1825.52</v>
      </c>
      <c r="R585" s="41">
        <v>1829.9</v>
      </c>
      <c r="S585" s="41">
        <v>1799.39</v>
      </c>
      <c r="T585" s="41">
        <v>1898.19</v>
      </c>
      <c r="U585" s="41">
        <v>2025.5</v>
      </c>
      <c r="V585" s="41">
        <v>2056.3200000000002</v>
      </c>
      <c r="W585" s="41">
        <v>1846.1</v>
      </c>
      <c r="X585" s="41">
        <v>1828.68</v>
      </c>
      <c r="Y585" s="41">
        <v>1731.87</v>
      </c>
      <c r="Z585" s="41">
        <v>1496.86</v>
      </c>
      <c r="AA585" s="41">
        <v>1433.08</v>
      </c>
    </row>
    <row r="586" spans="1:27" ht="12.75" hidden="1" customHeight="1" outlineLevel="1" x14ac:dyDescent="0.2">
      <c r="A586" s="99" t="s">
        <v>2981</v>
      </c>
      <c r="B586" s="60" t="s">
        <v>90</v>
      </c>
      <c r="C586" s="40" t="s">
        <v>79</v>
      </c>
      <c r="D586" s="41">
        <f>$D$486</f>
        <v>434.18</v>
      </c>
      <c r="E586" s="41">
        <f t="shared" ref="E586:AA586" si="340">$D$486</f>
        <v>434.18</v>
      </c>
      <c r="F586" s="41">
        <f t="shared" si="340"/>
        <v>434.18</v>
      </c>
      <c r="G586" s="41">
        <f t="shared" si="340"/>
        <v>434.18</v>
      </c>
      <c r="H586" s="41">
        <f t="shared" si="340"/>
        <v>434.18</v>
      </c>
      <c r="I586" s="41">
        <f t="shared" si="340"/>
        <v>434.18</v>
      </c>
      <c r="J586" s="41">
        <f t="shared" si="340"/>
        <v>434.18</v>
      </c>
      <c r="K586" s="41">
        <f t="shared" si="340"/>
        <v>434.18</v>
      </c>
      <c r="L586" s="41">
        <f t="shared" si="340"/>
        <v>434.18</v>
      </c>
      <c r="M586" s="41">
        <f t="shared" si="340"/>
        <v>434.18</v>
      </c>
      <c r="N586" s="41">
        <f t="shared" si="340"/>
        <v>434.18</v>
      </c>
      <c r="O586" s="41">
        <f t="shared" si="340"/>
        <v>434.18</v>
      </c>
      <c r="P586" s="41">
        <f t="shared" si="340"/>
        <v>434.18</v>
      </c>
      <c r="Q586" s="41">
        <f t="shared" si="340"/>
        <v>434.18</v>
      </c>
      <c r="R586" s="41">
        <f t="shared" si="340"/>
        <v>434.18</v>
      </c>
      <c r="S586" s="41">
        <f t="shared" si="340"/>
        <v>434.18</v>
      </c>
      <c r="T586" s="41">
        <f t="shared" si="340"/>
        <v>434.18</v>
      </c>
      <c r="U586" s="41">
        <f t="shared" si="340"/>
        <v>434.18</v>
      </c>
      <c r="V586" s="41">
        <f t="shared" si="340"/>
        <v>434.18</v>
      </c>
      <c r="W586" s="41">
        <f t="shared" si="340"/>
        <v>434.18</v>
      </c>
      <c r="X586" s="41">
        <f t="shared" si="340"/>
        <v>434.18</v>
      </c>
      <c r="Y586" s="41">
        <f t="shared" si="340"/>
        <v>434.18</v>
      </c>
      <c r="Z586" s="41">
        <f t="shared" si="340"/>
        <v>434.18</v>
      </c>
      <c r="AA586" s="41">
        <f t="shared" si="340"/>
        <v>434.18</v>
      </c>
    </row>
    <row r="587" spans="1:27" ht="12.75" hidden="1" customHeight="1" outlineLevel="1" x14ac:dyDescent="0.2">
      <c r="A587" s="99" t="s">
        <v>2982</v>
      </c>
      <c r="B587" s="60" t="s">
        <v>83</v>
      </c>
      <c r="C587" s="40" t="s">
        <v>79</v>
      </c>
      <c r="D587" s="41">
        <v>3.72</v>
      </c>
      <c r="E587" s="41">
        <v>3.72</v>
      </c>
      <c r="F587" s="41">
        <v>3.72</v>
      </c>
      <c r="G587" s="41">
        <v>3.72</v>
      </c>
      <c r="H587" s="41">
        <v>3.72</v>
      </c>
      <c r="I587" s="41">
        <v>3.72</v>
      </c>
      <c r="J587" s="41">
        <v>3.72</v>
      </c>
      <c r="K587" s="41">
        <v>3.72</v>
      </c>
      <c r="L587" s="41">
        <v>3.72</v>
      </c>
      <c r="M587" s="41">
        <v>3.72</v>
      </c>
      <c r="N587" s="41">
        <v>3.72</v>
      </c>
      <c r="O587" s="41">
        <v>3.72</v>
      </c>
      <c r="P587" s="41">
        <v>3.72</v>
      </c>
      <c r="Q587" s="41">
        <v>3.72</v>
      </c>
      <c r="R587" s="41">
        <v>3.72</v>
      </c>
      <c r="S587" s="41">
        <v>3.72</v>
      </c>
      <c r="T587" s="41">
        <v>3.72</v>
      </c>
      <c r="U587" s="41">
        <v>3.72</v>
      </c>
      <c r="V587" s="41">
        <v>3.72</v>
      </c>
      <c r="W587" s="41">
        <v>3.72</v>
      </c>
      <c r="X587" s="41">
        <v>3.72</v>
      </c>
      <c r="Y587" s="41">
        <v>3.72</v>
      </c>
      <c r="Z587" s="41">
        <v>3.72</v>
      </c>
      <c r="AA587" s="41">
        <v>3.72</v>
      </c>
    </row>
    <row r="588" spans="1:27" ht="12.75" hidden="1" customHeight="1" outlineLevel="1" x14ac:dyDescent="0.2">
      <c r="A588" s="99" t="s">
        <v>2983</v>
      </c>
      <c r="B588" s="60" t="s">
        <v>81</v>
      </c>
      <c r="C588" s="40" t="s">
        <v>79</v>
      </c>
      <c r="D588" s="41">
        <f>$D$11</f>
        <v>88.27</v>
      </c>
      <c r="E588" s="41">
        <f t="shared" ref="E588:AA588" si="341">$D$11</f>
        <v>88.27</v>
      </c>
      <c r="F588" s="41">
        <f t="shared" si="341"/>
        <v>88.27</v>
      </c>
      <c r="G588" s="41">
        <f t="shared" si="341"/>
        <v>88.27</v>
      </c>
      <c r="H588" s="41">
        <f t="shared" si="341"/>
        <v>88.27</v>
      </c>
      <c r="I588" s="41">
        <f t="shared" si="341"/>
        <v>88.27</v>
      </c>
      <c r="J588" s="41">
        <f t="shared" si="341"/>
        <v>88.27</v>
      </c>
      <c r="K588" s="41">
        <f t="shared" si="341"/>
        <v>88.27</v>
      </c>
      <c r="L588" s="41">
        <f t="shared" si="341"/>
        <v>88.27</v>
      </c>
      <c r="M588" s="41">
        <f t="shared" si="341"/>
        <v>88.27</v>
      </c>
      <c r="N588" s="41">
        <f t="shared" si="341"/>
        <v>88.27</v>
      </c>
      <c r="O588" s="41">
        <f t="shared" si="341"/>
        <v>88.27</v>
      </c>
      <c r="P588" s="41">
        <f t="shared" si="341"/>
        <v>88.27</v>
      </c>
      <c r="Q588" s="41">
        <f t="shared" si="341"/>
        <v>88.27</v>
      </c>
      <c r="R588" s="41">
        <f t="shared" si="341"/>
        <v>88.27</v>
      </c>
      <c r="S588" s="41">
        <f t="shared" si="341"/>
        <v>88.27</v>
      </c>
      <c r="T588" s="41">
        <f t="shared" si="341"/>
        <v>88.27</v>
      </c>
      <c r="U588" s="41">
        <f t="shared" si="341"/>
        <v>88.27</v>
      </c>
      <c r="V588" s="41">
        <f t="shared" si="341"/>
        <v>88.27</v>
      </c>
      <c r="W588" s="41">
        <f t="shared" si="341"/>
        <v>88.27</v>
      </c>
      <c r="X588" s="41">
        <f t="shared" si="341"/>
        <v>88.27</v>
      </c>
      <c r="Y588" s="41">
        <f t="shared" si="341"/>
        <v>88.27</v>
      </c>
      <c r="Z588" s="41">
        <f t="shared" si="341"/>
        <v>88.27</v>
      </c>
      <c r="AA588" s="41">
        <f t="shared" si="341"/>
        <v>88.27</v>
      </c>
    </row>
    <row r="589" spans="1:27" collapsed="1" x14ac:dyDescent="0.2">
      <c r="A589" s="98" t="s">
        <v>2984</v>
      </c>
      <c r="B589" s="25" t="str">
        <f>"22"&amp;"."&amp;$B$801&amp;"."&amp;$B$802</f>
        <v>22.01.2024</v>
      </c>
      <c r="C589" s="88" t="s">
        <v>76</v>
      </c>
      <c r="D589" s="89">
        <f>ROUND(((D590+D591+D593+D592)/1000),5)</f>
        <v>1.85355</v>
      </c>
      <c r="E589" s="89">
        <f>ROUND(((E590+E591+E593+E592)/1000),5)</f>
        <v>1.75464</v>
      </c>
      <c r="F589" s="89">
        <f>ROUND(((F590+F591+F593+F592)/1000),5)</f>
        <v>1.71156</v>
      </c>
      <c r="G589" s="89">
        <f t="shared" ref="G589:AA589" si="342">ROUND(((G590+G591+G593+G592)/1000),5)</f>
        <v>1.7058</v>
      </c>
      <c r="H589" s="89">
        <f t="shared" si="342"/>
        <v>1.74105</v>
      </c>
      <c r="I589" s="89">
        <f t="shared" si="342"/>
        <v>1.85049</v>
      </c>
      <c r="J589" s="89">
        <f t="shared" si="342"/>
        <v>2.0028199999999998</v>
      </c>
      <c r="K589" s="89">
        <f t="shared" si="342"/>
        <v>2.3546999999999998</v>
      </c>
      <c r="L589" s="89">
        <f t="shared" si="342"/>
        <v>2.5939999999999999</v>
      </c>
      <c r="M589" s="89">
        <f t="shared" si="342"/>
        <v>2.6394799999999998</v>
      </c>
      <c r="N589" s="89">
        <f t="shared" si="342"/>
        <v>2.65354</v>
      </c>
      <c r="O589" s="89">
        <f t="shared" si="342"/>
        <v>2.6951299999999998</v>
      </c>
      <c r="P589" s="89">
        <f t="shared" si="342"/>
        <v>2.6828799999999999</v>
      </c>
      <c r="Q589" s="89">
        <f t="shared" si="342"/>
        <v>2.6833100000000001</v>
      </c>
      <c r="R589" s="89">
        <f t="shared" si="342"/>
        <v>2.6741199999999998</v>
      </c>
      <c r="S589" s="89">
        <f t="shared" si="342"/>
        <v>2.6462599999999998</v>
      </c>
      <c r="T589" s="89">
        <f t="shared" si="342"/>
        <v>2.6853600000000002</v>
      </c>
      <c r="U589" s="89">
        <f t="shared" si="342"/>
        <v>2.7157800000000001</v>
      </c>
      <c r="V589" s="89">
        <f t="shared" si="342"/>
        <v>2.7355399999999999</v>
      </c>
      <c r="W589" s="89">
        <f t="shared" si="342"/>
        <v>2.6518700000000002</v>
      </c>
      <c r="X589" s="89">
        <f t="shared" si="342"/>
        <v>2.54955</v>
      </c>
      <c r="Y589" s="89">
        <f t="shared" si="342"/>
        <v>2.3472499999999998</v>
      </c>
      <c r="Z589" s="89">
        <f t="shared" si="342"/>
        <v>2.0555699999999999</v>
      </c>
      <c r="AA589" s="89">
        <f t="shared" si="342"/>
        <v>1.9766300000000001</v>
      </c>
    </row>
    <row r="590" spans="1:27" ht="12.75" hidden="1" customHeight="1" outlineLevel="1" x14ac:dyDescent="0.2">
      <c r="A590" s="99" t="s">
        <v>2985</v>
      </c>
      <c r="B590" s="60" t="s">
        <v>238</v>
      </c>
      <c r="C590" s="40" t="s">
        <v>79</v>
      </c>
      <c r="D590" s="41">
        <v>1327.38</v>
      </c>
      <c r="E590" s="41">
        <v>1228.47</v>
      </c>
      <c r="F590" s="41">
        <v>1185.3900000000001</v>
      </c>
      <c r="G590" s="41">
        <v>1179.6300000000001</v>
      </c>
      <c r="H590" s="41">
        <v>1214.8800000000001</v>
      </c>
      <c r="I590" s="41">
        <v>1324.32</v>
      </c>
      <c r="J590" s="41">
        <v>1476.65</v>
      </c>
      <c r="K590" s="41">
        <v>1828.53</v>
      </c>
      <c r="L590" s="41">
        <v>2067.83</v>
      </c>
      <c r="M590" s="41">
        <v>2113.31</v>
      </c>
      <c r="N590" s="41">
        <v>2127.37</v>
      </c>
      <c r="O590" s="41">
        <v>2168.96</v>
      </c>
      <c r="P590" s="41">
        <v>2156.71</v>
      </c>
      <c r="Q590" s="41">
        <v>2157.14</v>
      </c>
      <c r="R590" s="41">
        <v>2147.9499999999998</v>
      </c>
      <c r="S590" s="41">
        <v>2120.09</v>
      </c>
      <c r="T590" s="41">
        <v>2159.19</v>
      </c>
      <c r="U590" s="41">
        <v>2189.61</v>
      </c>
      <c r="V590" s="41">
        <v>2209.37</v>
      </c>
      <c r="W590" s="41">
        <v>2125.6999999999998</v>
      </c>
      <c r="X590" s="41">
        <v>2023.38</v>
      </c>
      <c r="Y590" s="41">
        <v>1821.08</v>
      </c>
      <c r="Z590" s="41">
        <v>1529.4</v>
      </c>
      <c r="AA590" s="41">
        <v>1450.46</v>
      </c>
    </row>
    <row r="591" spans="1:27" ht="12.75" hidden="1" customHeight="1" outlineLevel="1" x14ac:dyDescent="0.2">
      <c r="A591" s="99" t="s">
        <v>2986</v>
      </c>
      <c r="B591" s="60" t="s">
        <v>90</v>
      </c>
      <c r="C591" s="40" t="s">
        <v>79</v>
      </c>
      <c r="D591" s="41">
        <f>$D$486</f>
        <v>434.18</v>
      </c>
      <c r="E591" s="41">
        <f t="shared" ref="E591:AA591" si="343">$D$486</f>
        <v>434.18</v>
      </c>
      <c r="F591" s="41">
        <f t="shared" si="343"/>
        <v>434.18</v>
      </c>
      <c r="G591" s="41">
        <f t="shared" si="343"/>
        <v>434.18</v>
      </c>
      <c r="H591" s="41">
        <f t="shared" si="343"/>
        <v>434.18</v>
      </c>
      <c r="I591" s="41">
        <f t="shared" si="343"/>
        <v>434.18</v>
      </c>
      <c r="J591" s="41">
        <f t="shared" si="343"/>
        <v>434.18</v>
      </c>
      <c r="K591" s="41">
        <f t="shared" si="343"/>
        <v>434.18</v>
      </c>
      <c r="L591" s="41">
        <f t="shared" si="343"/>
        <v>434.18</v>
      </c>
      <c r="M591" s="41">
        <f t="shared" si="343"/>
        <v>434.18</v>
      </c>
      <c r="N591" s="41">
        <f t="shared" si="343"/>
        <v>434.18</v>
      </c>
      <c r="O591" s="41">
        <f t="shared" si="343"/>
        <v>434.18</v>
      </c>
      <c r="P591" s="41">
        <f t="shared" si="343"/>
        <v>434.18</v>
      </c>
      <c r="Q591" s="41">
        <f t="shared" si="343"/>
        <v>434.18</v>
      </c>
      <c r="R591" s="41">
        <f t="shared" si="343"/>
        <v>434.18</v>
      </c>
      <c r="S591" s="41">
        <f t="shared" si="343"/>
        <v>434.18</v>
      </c>
      <c r="T591" s="41">
        <f t="shared" si="343"/>
        <v>434.18</v>
      </c>
      <c r="U591" s="41">
        <f t="shared" si="343"/>
        <v>434.18</v>
      </c>
      <c r="V591" s="41">
        <f t="shared" si="343"/>
        <v>434.18</v>
      </c>
      <c r="W591" s="41">
        <f t="shared" si="343"/>
        <v>434.18</v>
      </c>
      <c r="X591" s="41">
        <f t="shared" si="343"/>
        <v>434.18</v>
      </c>
      <c r="Y591" s="41">
        <f t="shared" si="343"/>
        <v>434.18</v>
      </c>
      <c r="Z591" s="41">
        <f t="shared" si="343"/>
        <v>434.18</v>
      </c>
      <c r="AA591" s="41">
        <f t="shared" si="343"/>
        <v>434.18</v>
      </c>
    </row>
    <row r="592" spans="1:27" ht="12.75" hidden="1" customHeight="1" outlineLevel="1" x14ac:dyDescent="0.2">
      <c r="A592" s="99" t="s">
        <v>2987</v>
      </c>
      <c r="B592" s="60" t="s">
        <v>83</v>
      </c>
      <c r="C592" s="40" t="s">
        <v>79</v>
      </c>
      <c r="D592" s="41">
        <v>3.72</v>
      </c>
      <c r="E592" s="41">
        <v>3.72</v>
      </c>
      <c r="F592" s="41">
        <v>3.72</v>
      </c>
      <c r="G592" s="41">
        <v>3.72</v>
      </c>
      <c r="H592" s="41">
        <v>3.72</v>
      </c>
      <c r="I592" s="41">
        <v>3.72</v>
      </c>
      <c r="J592" s="41">
        <v>3.72</v>
      </c>
      <c r="K592" s="41">
        <v>3.72</v>
      </c>
      <c r="L592" s="41">
        <v>3.72</v>
      </c>
      <c r="M592" s="41">
        <v>3.72</v>
      </c>
      <c r="N592" s="41">
        <v>3.72</v>
      </c>
      <c r="O592" s="41">
        <v>3.72</v>
      </c>
      <c r="P592" s="41">
        <v>3.72</v>
      </c>
      <c r="Q592" s="41">
        <v>3.72</v>
      </c>
      <c r="R592" s="41">
        <v>3.72</v>
      </c>
      <c r="S592" s="41">
        <v>3.72</v>
      </c>
      <c r="T592" s="41">
        <v>3.72</v>
      </c>
      <c r="U592" s="41">
        <v>3.72</v>
      </c>
      <c r="V592" s="41">
        <v>3.72</v>
      </c>
      <c r="W592" s="41">
        <v>3.72</v>
      </c>
      <c r="X592" s="41">
        <v>3.72</v>
      </c>
      <c r="Y592" s="41">
        <v>3.72</v>
      </c>
      <c r="Z592" s="41">
        <v>3.72</v>
      </c>
      <c r="AA592" s="41">
        <v>3.72</v>
      </c>
    </row>
    <row r="593" spans="1:27" ht="12.75" hidden="1" customHeight="1" outlineLevel="1" x14ac:dyDescent="0.2">
      <c r="A593" s="99" t="s">
        <v>2988</v>
      </c>
      <c r="B593" s="60" t="s">
        <v>81</v>
      </c>
      <c r="C593" s="40" t="s">
        <v>79</v>
      </c>
      <c r="D593" s="41">
        <f>$D$11</f>
        <v>88.27</v>
      </c>
      <c r="E593" s="41">
        <f t="shared" ref="E593:AA593" si="344">$D$11</f>
        <v>88.27</v>
      </c>
      <c r="F593" s="41">
        <f t="shared" si="344"/>
        <v>88.27</v>
      </c>
      <c r="G593" s="41">
        <f t="shared" si="344"/>
        <v>88.27</v>
      </c>
      <c r="H593" s="41">
        <f t="shared" si="344"/>
        <v>88.27</v>
      </c>
      <c r="I593" s="41">
        <f t="shared" si="344"/>
        <v>88.27</v>
      </c>
      <c r="J593" s="41">
        <f t="shared" si="344"/>
        <v>88.27</v>
      </c>
      <c r="K593" s="41">
        <f t="shared" si="344"/>
        <v>88.27</v>
      </c>
      <c r="L593" s="41">
        <f t="shared" si="344"/>
        <v>88.27</v>
      </c>
      <c r="M593" s="41">
        <f t="shared" si="344"/>
        <v>88.27</v>
      </c>
      <c r="N593" s="41">
        <f t="shared" si="344"/>
        <v>88.27</v>
      </c>
      <c r="O593" s="41">
        <f t="shared" si="344"/>
        <v>88.27</v>
      </c>
      <c r="P593" s="41">
        <f t="shared" si="344"/>
        <v>88.27</v>
      </c>
      <c r="Q593" s="41">
        <f t="shared" si="344"/>
        <v>88.27</v>
      </c>
      <c r="R593" s="41">
        <f t="shared" si="344"/>
        <v>88.27</v>
      </c>
      <c r="S593" s="41">
        <f t="shared" si="344"/>
        <v>88.27</v>
      </c>
      <c r="T593" s="41">
        <f t="shared" si="344"/>
        <v>88.27</v>
      </c>
      <c r="U593" s="41">
        <f t="shared" si="344"/>
        <v>88.27</v>
      </c>
      <c r="V593" s="41">
        <f t="shared" si="344"/>
        <v>88.27</v>
      </c>
      <c r="W593" s="41">
        <f t="shared" si="344"/>
        <v>88.27</v>
      </c>
      <c r="X593" s="41">
        <f t="shared" si="344"/>
        <v>88.27</v>
      </c>
      <c r="Y593" s="41">
        <f t="shared" si="344"/>
        <v>88.27</v>
      </c>
      <c r="Z593" s="41">
        <f t="shared" si="344"/>
        <v>88.27</v>
      </c>
      <c r="AA593" s="41">
        <f t="shared" si="344"/>
        <v>88.27</v>
      </c>
    </row>
    <row r="594" spans="1:27" collapsed="1" x14ac:dyDescent="0.2">
      <c r="A594" s="98" t="s">
        <v>2989</v>
      </c>
      <c r="B594" s="25" t="str">
        <f>"23"&amp;"."&amp;$B$801&amp;"."&amp;$B$802</f>
        <v>23.01.2024</v>
      </c>
      <c r="C594" s="88" t="s">
        <v>76</v>
      </c>
      <c r="D594" s="89">
        <f>ROUND(((D595+D596+D598+D597)/1000),5)</f>
        <v>1.75271</v>
      </c>
      <c r="E594" s="89">
        <f>ROUND(((E595+E596+E598+E597)/1000),5)</f>
        <v>1.6981999999999999</v>
      </c>
      <c r="F594" s="89">
        <f>ROUND(((F595+F596+F598+F597)/1000),5)</f>
        <v>1.64832</v>
      </c>
      <c r="G594" s="89">
        <f t="shared" ref="G594:AA594" si="345">ROUND(((G595+G596+G598+G597)/1000),5)</f>
        <v>1.63727</v>
      </c>
      <c r="H594" s="89">
        <f t="shared" si="345"/>
        <v>1.6893899999999999</v>
      </c>
      <c r="I594" s="89">
        <f t="shared" si="345"/>
        <v>1.77224</v>
      </c>
      <c r="J594" s="89">
        <f t="shared" si="345"/>
        <v>1.96658</v>
      </c>
      <c r="K594" s="89">
        <f t="shared" si="345"/>
        <v>2.2743799999999998</v>
      </c>
      <c r="L594" s="89">
        <f t="shared" si="345"/>
        <v>2.4708399999999999</v>
      </c>
      <c r="M594" s="89">
        <f t="shared" si="345"/>
        <v>2.5269499999999998</v>
      </c>
      <c r="N594" s="89">
        <f t="shared" si="345"/>
        <v>2.5299700000000001</v>
      </c>
      <c r="O594" s="89">
        <f t="shared" si="345"/>
        <v>2.5927899999999999</v>
      </c>
      <c r="P594" s="89">
        <f t="shared" si="345"/>
        <v>2.5619200000000002</v>
      </c>
      <c r="Q594" s="89">
        <f t="shared" si="345"/>
        <v>2.5758800000000002</v>
      </c>
      <c r="R594" s="89">
        <f t="shared" si="345"/>
        <v>2.57436</v>
      </c>
      <c r="S594" s="89">
        <f t="shared" si="345"/>
        <v>2.52738</v>
      </c>
      <c r="T594" s="89">
        <f t="shared" si="345"/>
        <v>2.55145</v>
      </c>
      <c r="U594" s="89">
        <f t="shared" si="345"/>
        <v>2.6038700000000001</v>
      </c>
      <c r="V594" s="89">
        <f t="shared" si="345"/>
        <v>2.60867</v>
      </c>
      <c r="W594" s="89">
        <f t="shared" si="345"/>
        <v>2.5482499999999999</v>
      </c>
      <c r="X594" s="89">
        <f t="shared" si="345"/>
        <v>2.41235</v>
      </c>
      <c r="Y594" s="89">
        <f t="shared" si="345"/>
        <v>2.3125</v>
      </c>
      <c r="Z594" s="89">
        <f t="shared" si="345"/>
        <v>2.0205099999999998</v>
      </c>
      <c r="AA594" s="89">
        <f t="shared" si="345"/>
        <v>1.88009</v>
      </c>
    </row>
    <row r="595" spans="1:27" ht="12.75" hidden="1" customHeight="1" outlineLevel="1" x14ac:dyDescent="0.2">
      <c r="A595" s="99" t="s">
        <v>2990</v>
      </c>
      <c r="B595" s="60" t="s">
        <v>238</v>
      </c>
      <c r="C595" s="40" t="s">
        <v>79</v>
      </c>
      <c r="D595" s="41">
        <v>1226.54</v>
      </c>
      <c r="E595" s="41">
        <v>1172.03</v>
      </c>
      <c r="F595" s="41">
        <v>1122.1500000000001</v>
      </c>
      <c r="G595" s="41">
        <v>1111.0999999999999</v>
      </c>
      <c r="H595" s="41">
        <v>1163.22</v>
      </c>
      <c r="I595" s="41">
        <v>1246.07</v>
      </c>
      <c r="J595" s="41">
        <v>1440.41</v>
      </c>
      <c r="K595" s="41">
        <v>1748.21</v>
      </c>
      <c r="L595" s="41">
        <v>1944.67</v>
      </c>
      <c r="M595" s="41">
        <v>2000.78</v>
      </c>
      <c r="N595" s="41">
        <v>2003.8</v>
      </c>
      <c r="O595" s="41">
        <v>2066.62</v>
      </c>
      <c r="P595" s="41">
        <v>2035.75</v>
      </c>
      <c r="Q595" s="41">
        <v>2049.71</v>
      </c>
      <c r="R595" s="41">
        <v>2048.19</v>
      </c>
      <c r="S595" s="41">
        <v>2001.21</v>
      </c>
      <c r="T595" s="41">
        <v>2025.28</v>
      </c>
      <c r="U595" s="41">
        <v>2077.6999999999998</v>
      </c>
      <c r="V595" s="41">
        <v>2082.5</v>
      </c>
      <c r="W595" s="41">
        <v>2022.08</v>
      </c>
      <c r="X595" s="41">
        <v>1886.18</v>
      </c>
      <c r="Y595" s="41">
        <v>1786.33</v>
      </c>
      <c r="Z595" s="41">
        <v>1494.34</v>
      </c>
      <c r="AA595" s="41">
        <v>1353.92</v>
      </c>
    </row>
    <row r="596" spans="1:27" ht="12.75" hidden="1" customHeight="1" outlineLevel="1" x14ac:dyDescent="0.2">
      <c r="A596" s="99" t="s">
        <v>2991</v>
      </c>
      <c r="B596" s="60" t="s">
        <v>90</v>
      </c>
      <c r="C596" s="40" t="s">
        <v>79</v>
      </c>
      <c r="D596" s="41">
        <f>$D$486</f>
        <v>434.18</v>
      </c>
      <c r="E596" s="41">
        <f t="shared" ref="E596:AA596" si="346">$D$486</f>
        <v>434.18</v>
      </c>
      <c r="F596" s="41">
        <f t="shared" si="346"/>
        <v>434.18</v>
      </c>
      <c r="G596" s="41">
        <f t="shared" si="346"/>
        <v>434.18</v>
      </c>
      <c r="H596" s="41">
        <f t="shared" si="346"/>
        <v>434.18</v>
      </c>
      <c r="I596" s="41">
        <f t="shared" si="346"/>
        <v>434.18</v>
      </c>
      <c r="J596" s="41">
        <f t="shared" si="346"/>
        <v>434.18</v>
      </c>
      <c r="K596" s="41">
        <f t="shared" si="346"/>
        <v>434.18</v>
      </c>
      <c r="L596" s="41">
        <f t="shared" si="346"/>
        <v>434.18</v>
      </c>
      <c r="M596" s="41">
        <f t="shared" si="346"/>
        <v>434.18</v>
      </c>
      <c r="N596" s="41">
        <f t="shared" si="346"/>
        <v>434.18</v>
      </c>
      <c r="O596" s="41">
        <f t="shared" si="346"/>
        <v>434.18</v>
      </c>
      <c r="P596" s="41">
        <f t="shared" si="346"/>
        <v>434.18</v>
      </c>
      <c r="Q596" s="41">
        <f t="shared" si="346"/>
        <v>434.18</v>
      </c>
      <c r="R596" s="41">
        <f t="shared" si="346"/>
        <v>434.18</v>
      </c>
      <c r="S596" s="41">
        <f t="shared" si="346"/>
        <v>434.18</v>
      </c>
      <c r="T596" s="41">
        <f t="shared" si="346"/>
        <v>434.18</v>
      </c>
      <c r="U596" s="41">
        <f t="shared" si="346"/>
        <v>434.18</v>
      </c>
      <c r="V596" s="41">
        <f t="shared" si="346"/>
        <v>434.18</v>
      </c>
      <c r="W596" s="41">
        <f t="shared" si="346"/>
        <v>434.18</v>
      </c>
      <c r="X596" s="41">
        <f t="shared" si="346"/>
        <v>434.18</v>
      </c>
      <c r="Y596" s="41">
        <f t="shared" si="346"/>
        <v>434.18</v>
      </c>
      <c r="Z596" s="41">
        <f t="shared" si="346"/>
        <v>434.18</v>
      </c>
      <c r="AA596" s="41">
        <f t="shared" si="346"/>
        <v>434.18</v>
      </c>
    </row>
    <row r="597" spans="1:27" ht="12.75" hidden="1" customHeight="1" outlineLevel="1" x14ac:dyDescent="0.2">
      <c r="A597" s="99" t="s">
        <v>2992</v>
      </c>
      <c r="B597" s="60" t="s">
        <v>83</v>
      </c>
      <c r="C597" s="40" t="s">
        <v>79</v>
      </c>
      <c r="D597" s="41">
        <v>3.72</v>
      </c>
      <c r="E597" s="41">
        <v>3.72</v>
      </c>
      <c r="F597" s="41">
        <v>3.72</v>
      </c>
      <c r="G597" s="41">
        <v>3.72</v>
      </c>
      <c r="H597" s="41">
        <v>3.72</v>
      </c>
      <c r="I597" s="41">
        <v>3.72</v>
      </c>
      <c r="J597" s="41">
        <v>3.72</v>
      </c>
      <c r="K597" s="41">
        <v>3.72</v>
      </c>
      <c r="L597" s="41">
        <v>3.72</v>
      </c>
      <c r="M597" s="41">
        <v>3.72</v>
      </c>
      <c r="N597" s="41">
        <v>3.72</v>
      </c>
      <c r="O597" s="41">
        <v>3.72</v>
      </c>
      <c r="P597" s="41">
        <v>3.72</v>
      </c>
      <c r="Q597" s="41">
        <v>3.72</v>
      </c>
      <c r="R597" s="41">
        <v>3.72</v>
      </c>
      <c r="S597" s="41">
        <v>3.72</v>
      </c>
      <c r="T597" s="41">
        <v>3.72</v>
      </c>
      <c r="U597" s="41">
        <v>3.72</v>
      </c>
      <c r="V597" s="41">
        <v>3.72</v>
      </c>
      <c r="W597" s="41">
        <v>3.72</v>
      </c>
      <c r="X597" s="41">
        <v>3.72</v>
      </c>
      <c r="Y597" s="41">
        <v>3.72</v>
      </c>
      <c r="Z597" s="41">
        <v>3.72</v>
      </c>
      <c r="AA597" s="41">
        <v>3.72</v>
      </c>
    </row>
    <row r="598" spans="1:27" ht="12.75" hidden="1" customHeight="1" outlineLevel="1" x14ac:dyDescent="0.2">
      <c r="A598" s="99" t="s">
        <v>2993</v>
      </c>
      <c r="B598" s="60" t="s">
        <v>81</v>
      </c>
      <c r="C598" s="40" t="s">
        <v>79</v>
      </c>
      <c r="D598" s="41">
        <f>$D$11</f>
        <v>88.27</v>
      </c>
      <c r="E598" s="41">
        <f t="shared" ref="E598:AA598" si="347">$D$11</f>
        <v>88.27</v>
      </c>
      <c r="F598" s="41">
        <f t="shared" si="347"/>
        <v>88.27</v>
      </c>
      <c r="G598" s="41">
        <f t="shared" si="347"/>
        <v>88.27</v>
      </c>
      <c r="H598" s="41">
        <f t="shared" si="347"/>
        <v>88.27</v>
      </c>
      <c r="I598" s="41">
        <f t="shared" si="347"/>
        <v>88.27</v>
      </c>
      <c r="J598" s="41">
        <f t="shared" si="347"/>
        <v>88.27</v>
      </c>
      <c r="K598" s="41">
        <f t="shared" si="347"/>
        <v>88.27</v>
      </c>
      <c r="L598" s="41">
        <f t="shared" si="347"/>
        <v>88.27</v>
      </c>
      <c r="M598" s="41">
        <f t="shared" si="347"/>
        <v>88.27</v>
      </c>
      <c r="N598" s="41">
        <f t="shared" si="347"/>
        <v>88.27</v>
      </c>
      <c r="O598" s="41">
        <f t="shared" si="347"/>
        <v>88.27</v>
      </c>
      <c r="P598" s="41">
        <f t="shared" si="347"/>
        <v>88.27</v>
      </c>
      <c r="Q598" s="41">
        <f t="shared" si="347"/>
        <v>88.27</v>
      </c>
      <c r="R598" s="41">
        <f t="shared" si="347"/>
        <v>88.27</v>
      </c>
      <c r="S598" s="41">
        <f t="shared" si="347"/>
        <v>88.27</v>
      </c>
      <c r="T598" s="41">
        <f t="shared" si="347"/>
        <v>88.27</v>
      </c>
      <c r="U598" s="41">
        <f t="shared" si="347"/>
        <v>88.27</v>
      </c>
      <c r="V598" s="41">
        <f t="shared" si="347"/>
        <v>88.27</v>
      </c>
      <c r="W598" s="41">
        <f t="shared" si="347"/>
        <v>88.27</v>
      </c>
      <c r="X598" s="41">
        <f t="shared" si="347"/>
        <v>88.27</v>
      </c>
      <c r="Y598" s="41">
        <f t="shared" si="347"/>
        <v>88.27</v>
      </c>
      <c r="Z598" s="41">
        <f t="shared" si="347"/>
        <v>88.27</v>
      </c>
      <c r="AA598" s="41">
        <f t="shared" si="347"/>
        <v>88.27</v>
      </c>
    </row>
    <row r="599" spans="1:27" collapsed="1" x14ac:dyDescent="0.2">
      <c r="A599" s="98" t="s">
        <v>2994</v>
      </c>
      <c r="B599" s="25" t="str">
        <f>"24"&amp;"."&amp;$B$801&amp;"."&amp;$B$802</f>
        <v>24.01.2024</v>
      </c>
      <c r="C599" s="88" t="s">
        <v>76</v>
      </c>
      <c r="D599" s="89">
        <f>ROUND(((D600+D601+D603+D602)/1000),5)</f>
        <v>1.7942400000000001</v>
      </c>
      <c r="E599" s="89">
        <f>ROUND(((E600+E601+E603+E602)/1000),5)</f>
        <v>1.7196100000000001</v>
      </c>
      <c r="F599" s="89">
        <f>ROUND(((F600+F601+F603+F602)/1000),5)</f>
        <v>1.69089</v>
      </c>
      <c r="G599" s="89">
        <f t="shared" ref="G599:AA599" si="348">ROUND(((G600+G601+G603+G602)/1000),5)</f>
        <v>1.6971099999999999</v>
      </c>
      <c r="H599" s="89">
        <f t="shared" si="348"/>
        <v>1.74203</v>
      </c>
      <c r="I599" s="89">
        <f t="shared" si="348"/>
        <v>1.8081199999999999</v>
      </c>
      <c r="J599" s="89">
        <f t="shared" si="348"/>
        <v>2.0375100000000002</v>
      </c>
      <c r="K599" s="89">
        <f t="shared" si="348"/>
        <v>2.4159999999999999</v>
      </c>
      <c r="L599" s="89">
        <f t="shared" si="348"/>
        <v>2.6111300000000002</v>
      </c>
      <c r="M599" s="89">
        <f t="shared" si="348"/>
        <v>2.6489400000000001</v>
      </c>
      <c r="N599" s="89">
        <f t="shared" si="348"/>
        <v>2.6554799999999998</v>
      </c>
      <c r="O599" s="89">
        <f t="shared" si="348"/>
        <v>2.6997900000000001</v>
      </c>
      <c r="P599" s="89">
        <f t="shared" si="348"/>
        <v>2.67171</v>
      </c>
      <c r="Q599" s="89">
        <f t="shared" si="348"/>
        <v>2.6747299999999998</v>
      </c>
      <c r="R599" s="89">
        <f t="shared" si="348"/>
        <v>2.6679400000000002</v>
      </c>
      <c r="S599" s="89">
        <f t="shared" si="348"/>
        <v>2.6307299999999998</v>
      </c>
      <c r="T599" s="89">
        <f t="shared" si="348"/>
        <v>2.6537000000000002</v>
      </c>
      <c r="U599" s="89">
        <f t="shared" si="348"/>
        <v>2.6522399999999999</v>
      </c>
      <c r="V599" s="89">
        <f t="shared" si="348"/>
        <v>2.6540400000000002</v>
      </c>
      <c r="W599" s="89">
        <f t="shared" si="348"/>
        <v>2.6007500000000001</v>
      </c>
      <c r="X599" s="89">
        <f t="shared" si="348"/>
        <v>2.57063</v>
      </c>
      <c r="Y599" s="89">
        <f t="shared" si="348"/>
        <v>2.3437100000000002</v>
      </c>
      <c r="Z599" s="89">
        <f t="shared" si="348"/>
        <v>2.0425499999999999</v>
      </c>
      <c r="AA599" s="89">
        <f t="shared" si="348"/>
        <v>1.96519</v>
      </c>
    </row>
    <row r="600" spans="1:27" ht="12.75" hidden="1" customHeight="1" outlineLevel="1" x14ac:dyDescent="0.2">
      <c r="A600" s="99" t="s">
        <v>2995</v>
      </c>
      <c r="B600" s="60" t="s">
        <v>238</v>
      </c>
      <c r="C600" s="40" t="s">
        <v>79</v>
      </c>
      <c r="D600" s="41">
        <v>1268.07</v>
      </c>
      <c r="E600" s="41">
        <v>1193.44</v>
      </c>
      <c r="F600" s="41">
        <v>1164.72</v>
      </c>
      <c r="G600" s="41">
        <v>1170.94</v>
      </c>
      <c r="H600" s="41">
        <v>1215.8599999999999</v>
      </c>
      <c r="I600" s="41">
        <v>1281.95</v>
      </c>
      <c r="J600" s="41">
        <v>1511.34</v>
      </c>
      <c r="K600" s="41">
        <v>1889.83</v>
      </c>
      <c r="L600" s="41">
        <v>2084.96</v>
      </c>
      <c r="M600" s="41">
        <v>2122.77</v>
      </c>
      <c r="N600" s="41">
        <v>2129.31</v>
      </c>
      <c r="O600" s="41">
        <v>2173.62</v>
      </c>
      <c r="P600" s="41">
        <v>2145.54</v>
      </c>
      <c r="Q600" s="41">
        <v>2148.56</v>
      </c>
      <c r="R600" s="41">
        <v>2141.77</v>
      </c>
      <c r="S600" s="41">
        <v>2104.56</v>
      </c>
      <c r="T600" s="41">
        <v>2127.5300000000002</v>
      </c>
      <c r="U600" s="41">
        <v>2126.0700000000002</v>
      </c>
      <c r="V600" s="41">
        <v>2127.87</v>
      </c>
      <c r="W600" s="41">
        <v>2074.58</v>
      </c>
      <c r="X600" s="41">
        <v>2044.46</v>
      </c>
      <c r="Y600" s="41">
        <v>1817.54</v>
      </c>
      <c r="Z600" s="41">
        <v>1516.38</v>
      </c>
      <c r="AA600" s="41">
        <v>1439.02</v>
      </c>
    </row>
    <row r="601" spans="1:27" ht="12.75" hidden="1" customHeight="1" outlineLevel="1" x14ac:dyDescent="0.2">
      <c r="A601" s="99" t="s">
        <v>2996</v>
      </c>
      <c r="B601" s="60" t="s">
        <v>90</v>
      </c>
      <c r="C601" s="40" t="s">
        <v>79</v>
      </c>
      <c r="D601" s="41">
        <f>$D$486</f>
        <v>434.18</v>
      </c>
      <c r="E601" s="41">
        <f t="shared" ref="E601:AA601" si="349">$D$486</f>
        <v>434.18</v>
      </c>
      <c r="F601" s="41">
        <f t="shared" si="349"/>
        <v>434.18</v>
      </c>
      <c r="G601" s="41">
        <f t="shared" si="349"/>
        <v>434.18</v>
      </c>
      <c r="H601" s="41">
        <f t="shared" si="349"/>
        <v>434.18</v>
      </c>
      <c r="I601" s="41">
        <f t="shared" si="349"/>
        <v>434.18</v>
      </c>
      <c r="J601" s="41">
        <f t="shared" si="349"/>
        <v>434.18</v>
      </c>
      <c r="K601" s="41">
        <f t="shared" si="349"/>
        <v>434.18</v>
      </c>
      <c r="L601" s="41">
        <f t="shared" si="349"/>
        <v>434.18</v>
      </c>
      <c r="M601" s="41">
        <f t="shared" si="349"/>
        <v>434.18</v>
      </c>
      <c r="N601" s="41">
        <f t="shared" si="349"/>
        <v>434.18</v>
      </c>
      <c r="O601" s="41">
        <f t="shared" si="349"/>
        <v>434.18</v>
      </c>
      <c r="P601" s="41">
        <f t="shared" si="349"/>
        <v>434.18</v>
      </c>
      <c r="Q601" s="41">
        <f t="shared" si="349"/>
        <v>434.18</v>
      </c>
      <c r="R601" s="41">
        <f t="shared" si="349"/>
        <v>434.18</v>
      </c>
      <c r="S601" s="41">
        <f t="shared" si="349"/>
        <v>434.18</v>
      </c>
      <c r="T601" s="41">
        <f t="shared" si="349"/>
        <v>434.18</v>
      </c>
      <c r="U601" s="41">
        <f t="shared" si="349"/>
        <v>434.18</v>
      </c>
      <c r="V601" s="41">
        <f t="shared" si="349"/>
        <v>434.18</v>
      </c>
      <c r="W601" s="41">
        <f t="shared" si="349"/>
        <v>434.18</v>
      </c>
      <c r="X601" s="41">
        <f t="shared" si="349"/>
        <v>434.18</v>
      </c>
      <c r="Y601" s="41">
        <f t="shared" si="349"/>
        <v>434.18</v>
      </c>
      <c r="Z601" s="41">
        <f t="shared" si="349"/>
        <v>434.18</v>
      </c>
      <c r="AA601" s="41">
        <f t="shared" si="349"/>
        <v>434.18</v>
      </c>
    </row>
    <row r="602" spans="1:27" ht="12.75" hidden="1" customHeight="1" outlineLevel="1" x14ac:dyDescent="0.2">
      <c r="A602" s="99" t="s">
        <v>2997</v>
      </c>
      <c r="B602" s="60" t="s">
        <v>83</v>
      </c>
      <c r="C602" s="40" t="s">
        <v>79</v>
      </c>
      <c r="D602" s="41">
        <v>3.72</v>
      </c>
      <c r="E602" s="41">
        <v>3.72</v>
      </c>
      <c r="F602" s="41">
        <v>3.72</v>
      </c>
      <c r="G602" s="41">
        <v>3.72</v>
      </c>
      <c r="H602" s="41">
        <v>3.72</v>
      </c>
      <c r="I602" s="41">
        <v>3.72</v>
      </c>
      <c r="J602" s="41">
        <v>3.72</v>
      </c>
      <c r="K602" s="41">
        <v>3.72</v>
      </c>
      <c r="L602" s="41">
        <v>3.72</v>
      </c>
      <c r="M602" s="41">
        <v>3.72</v>
      </c>
      <c r="N602" s="41">
        <v>3.72</v>
      </c>
      <c r="O602" s="41">
        <v>3.72</v>
      </c>
      <c r="P602" s="41">
        <v>3.72</v>
      </c>
      <c r="Q602" s="41">
        <v>3.72</v>
      </c>
      <c r="R602" s="41">
        <v>3.72</v>
      </c>
      <c r="S602" s="41">
        <v>3.72</v>
      </c>
      <c r="T602" s="41">
        <v>3.72</v>
      </c>
      <c r="U602" s="41">
        <v>3.72</v>
      </c>
      <c r="V602" s="41">
        <v>3.72</v>
      </c>
      <c r="W602" s="41">
        <v>3.72</v>
      </c>
      <c r="X602" s="41">
        <v>3.72</v>
      </c>
      <c r="Y602" s="41">
        <v>3.72</v>
      </c>
      <c r="Z602" s="41">
        <v>3.72</v>
      </c>
      <c r="AA602" s="41">
        <v>3.72</v>
      </c>
    </row>
    <row r="603" spans="1:27" ht="12.75" hidden="1" customHeight="1" outlineLevel="1" x14ac:dyDescent="0.2">
      <c r="A603" s="99" t="s">
        <v>2998</v>
      </c>
      <c r="B603" s="60" t="s">
        <v>81</v>
      </c>
      <c r="C603" s="40" t="s">
        <v>79</v>
      </c>
      <c r="D603" s="41">
        <f>$D$11</f>
        <v>88.27</v>
      </c>
      <c r="E603" s="41">
        <f t="shared" ref="E603:AA603" si="350">$D$11</f>
        <v>88.27</v>
      </c>
      <c r="F603" s="41">
        <f t="shared" si="350"/>
        <v>88.27</v>
      </c>
      <c r="G603" s="41">
        <f t="shared" si="350"/>
        <v>88.27</v>
      </c>
      <c r="H603" s="41">
        <f t="shared" si="350"/>
        <v>88.27</v>
      </c>
      <c r="I603" s="41">
        <f t="shared" si="350"/>
        <v>88.27</v>
      </c>
      <c r="J603" s="41">
        <f t="shared" si="350"/>
        <v>88.27</v>
      </c>
      <c r="K603" s="41">
        <f t="shared" si="350"/>
        <v>88.27</v>
      </c>
      <c r="L603" s="41">
        <f t="shared" si="350"/>
        <v>88.27</v>
      </c>
      <c r="M603" s="41">
        <f t="shared" si="350"/>
        <v>88.27</v>
      </c>
      <c r="N603" s="41">
        <f t="shared" si="350"/>
        <v>88.27</v>
      </c>
      <c r="O603" s="41">
        <f t="shared" si="350"/>
        <v>88.27</v>
      </c>
      <c r="P603" s="41">
        <f t="shared" si="350"/>
        <v>88.27</v>
      </c>
      <c r="Q603" s="41">
        <f t="shared" si="350"/>
        <v>88.27</v>
      </c>
      <c r="R603" s="41">
        <f t="shared" si="350"/>
        <v>88.27</v>
      </c>
      <c r="S603" s="41">
        <f t="shared" si="350"/>
        <v>88.27</v>
      </c>
      <c r="T603" s="41">
        <f t="shared" si="350"/>
        <v>88.27</v>
      </c>
      <c r="U603" s="41">
        <f t="shared" si="350"/>
        <v>88.27</v>
      </c>
      <c r="V603" s="41">
        <f t="shared" si="350"/>
        <v>88.27</v>
      </c>
      <c r="W603" s="41">
        <f t="shared" si="350"/>
        <v>88.27</v>
      </c>
      <c r="X603" s="41">
        <f t="shared" si="350"/>
        <v>88.27</v>
      </c>
      <c r="Y603" s="41">
        <f t="shared" si="350"/>
        <v>88.27</v>
      </c>
      <c r="Z603" s="41">
        <f t="shared" si="350"/>
        <v>88.27</v>
      </c>
      <c r="AA603" s="41">
        <f t="shared" si="350"/>
        <v>88.27</v>
      </c>
    </row>
    <row r="604" spans="1:27" collapsed="1" x14ac:dyDescent="0.2">
      <c r="A604" s="98" t="s">
        <v>2999</v>
      </c>
      <c r="B604" s="25" t="str">
        <f>"25"&amp;"."&amp;$B$801&amp;"."&amp;$B$802</f>
        <v>25.01.2024</v>
      </c>
      <c r="C604" s="88" t="s">
        <v>76</v>
      </c>
      <c r="D604" s="89">
        <f>ROUND(((D605+D606+D608+D607)/1000),5)</f>
        <v>1.8187500000000001</v>
      </c>
      <c r="E604" s="89">
        <f>ROUND(((E605+E606+E608+E607)/1000),5)</f>
        <v>1.7535400000000001</v>
      </c>
      <c r="F604" s="89">
        <f>ROUND(((F605+F606+F608+F607)/1000),5)</f>
        <v>1.71583</v>
      </c>
      <c r="G604" s="89">
        <f t="shared" ref="G604:AA604" si="351">ROUND(((G605+G606+G608+G607)/1000),5)</f>
        <v>1.7179599999999999</v>
      </c>
      <c r="H604" s="89">
        <f t="shared" si="351"/>
        <v>1.7569300000000001</v>
      </c>
      <c r="I604" s="89">
        <f t="shared" si="351"/>
        <v>1.8815500000000001</v>
      </c>
      <c r="J604" s="89">
        <f t="shared" si="351"/>
        <v>2.1004299999999998</v>
      </c>
      <c r="K604" s="89">
        <f t="shared" si="351"/>
        <v>2.3849999999999998</v>
      </c>
      <c r="L604" s="89">
        <f t="shared" si="351"/>
        <v>2.5833300000000001</v>
      </c>
      <c r="M604" s="89">
        <f t="shared" si="351"/>
        <v>2.6353900000000001</v>
      </c>
      <c r="N604" s="89">
        <f t="shared" si="351"/>
        <v>2.65245</v>
      </c>
      <c r="O604" s="89">
        <f t="shared" si="351"/>
        <v>2.68174</v>
      </c>
      <c r="P604" s="89">
        <f t="shared" si="351"/>
        <v>2.6587299999999998</v>
      </c>
      <c r="Q604" s="89">
        <f t="shared" si="351"/>
        <v>2.6747399999999999</v>
      </c>
      <c r="R604" s="89">
        <f t="shared" si="351"/>
        <v>2.65903</v>
      </c>
      <c r="S604" s="89">
        <f t="shared" si="351"/>
        <v>2.6141899999999998</v>
      </c>
      <c r="T604" s="89">
        <f t="shared" si="351"/>
        <v>2.6568900000000002</v>
      </c>
      <c r="U604" s="89">
        <f t="shared" si="351"/>
        <v>2.6664300000000001</v>
      </c>
      <c r="V604" s="89">
        <f t="shared" si="351"/>
        <v>2.6812299999999998</v>
      </c>
      <c r="W604" s="89">
        <f t="shared" si="351"/>
        <v>2.6337899999999999</v>
      </c>
      <c r="X604" s="89">
        <f t="shared" si="351"/>
        <v>2.48203</v>
      </c>
      <c r="Y604" s="89">
        <f t="shared" si="351"/>
        <v>2.3150499999999998</v>
      </c>
      <c r="Z604" s="89">
        <f t="shared" si="351"/>
        <v>2.0502699999999998</v>
      </c>
      <c r="AA604" s="89">
        <f t="shared" si="351"/>
        <v>1.9413100000000001</v>
      </c>
    </row>
    <row r="605" spans="1:27" ht="12.75" hidden="1" customHeight="1" outlineLevel="1" x14ac:dyDescent="0.2">
      <c r="A605" s="99" t="s">
        <v>3000</v>
      </c>
      <c r="B605" s="60" t="s">
        <v>238</v>
      </c>
      <c r="C605" s="40" t="s">
        <v>79</v>
      </c>
      <c r="D605" s="41">
        <v>1292.58</v>
      </c>
      <c r="E605" s="41">
        <v>1227.3699999999999</v>
      </c>
      <c r="F605" s="41">
        <v>1189.6600000000001</v>
      </c>
      <c r="G605" s="41">
        <v>1191.79</v>
      </c>
      <c r="H605" s="41">
        <v>1230.76</v>
      </c>
      <c r="I605" s="41">
        <v>1355.38</v>
      </c>
      <c r="J605" s="41">
        <v>1574.26</v>
      </c>
      <c r="K605" s="41">
        <v>1858.83</v>
      </c>
      <c r="L605" s="41">
        <v>2057.16</v>
      </c>
      <c r="M605" s="41">
        <v>2109.2199999999998</v>
      </c>
      <c r="N605" s="41">
        <v>2126.2800000000002</v>
      </c>
      <c r="O605" s="41">
        <v>2155.5700000000002</v>
      </c>
      <c r="P605" s="41">
        <v>2132.56</v>
      </c>
      <c r="Q605" s="41">
        <v>2148.5700000000002</v>
      </c>
      <c r="R605" s="41">
        <v>2132.86</v>
      </c>
      <c r="S605" s="41">
        <v>2088.02</v>
      </c>
      <c r="T605" s="41">
        <v>2130.7199999999998</v>
      </c>
      <c r="U605" s="41">
        <v>2140.2600000000002</v>
      </c>
      <c r="V605" s="41">
        <v>2155.06</v>
      </c>
      <c r="W605" s="41">
        <v>2107.62</v>
      </c>
      <c r="X605" s="41">
        <v>1955.86</v>
      </c>
      <c r="Y605" s="41">
        <v>1788.88</v>
      </c>
      <c r="Z605" s="41">
        <v>1524.1</v>
      </c>
      <c r="AA605" s="41">
        <v>1415.14</v>
      </c>
    </row>
    <row r="606" spans="1:27" ht="12.75" hidden="1" customHeight="1" outlineLevel="1" x14ac:dyDescent="0.2">
      <c r="A606" s="99" t="s">
        <v>3001</v>
      </c>
      <c r="B606" s="60" t="s">
        <v>90</v>
      </c>
      <c r="C606" s="40" t="s">
        <v>79</v>
      </c>
      <c r="D606" s="41">
        <f>$D$486</f>
        <v>434.18</v>
      </c>
      <c r="E606" s="41">
        <f t="shared" ref="E606:AA606" si="352">$D$486</f>
        <v>434.18</v>
      </c>
      <c r="F606" s="41">
        <f t="shared" si="352"/>
        <v>434.18</v>
      </c>
      <c r="G606" s="41">
        <f t="shared" si="352"/>
        <v>434.18</v>
      </c>
      <c r="H606" s="41">
        <f t="shared" si="352"/>
        <v>434.18</v>
      </c>
      <c r="I606" s="41">
        <f t="shared" si="352"/>
        <v>434.18</v>
      </c>
      <c r="J606" s="41">
        <f t="shared" si="352"/>
        <v>434.18</v>
      </c>
      <c r="K606" s="41">
        <f t="shared" si="352"/>
        <v>434.18</v>
      </c>
      <c r="L606" s="41">
        <f t="shared" si="352"/>
        <v>434.18</v>
      </c>
      <c r="M606" s="41">
        <f t="shared" si="352"/>
        <v>434.18</v>
      </c>
      <c r="N606" s="41">
        <f t="shared" si="352"/>
        <v>434.18</v>
      </c>
      <c r="O606" s="41">
        <f t="shared" si="352"/>
        <v>434.18</v>
      </c>
      <c r="P606" s="41">
        <f t="shared" si="352"/>
        <v>434.18</v>
      </c>
      <c r="Q606" s="41">
        <f t="shared" si="352"/>
        <v>434.18</v>
      </c>
      <c r="R606" s="41">
        <f t="shared" si="352"/>
        <v>434.18</v>
      </c>
      <c r="S606" s="41">
        <f t="shared" si="352"/>
        <v>434.18</v>
      </c>
      <c r="T606" s="41">
        <f t="shared" si="352"/>
        <v>434.18</v>
      </c>
      <c r="U606" s="41">
        <f t="shared" si="352"/>
        <v>434.18</v>
      </c>
      <c r="V606" s="41">
        <f t="shared" si="352"/>
        <v>434.18</v>
      </c>
      <c r="W606" s="41">
        <f t="shared" si="352"/>
        <v>434.18</v>
      </c>
      <c r="X606" s="41">
        <f t="shared" si="352"/>
        <v>434.18</v>
      </c>
      <c r="Y606" s="41">
        <f t="shared" si="352"/>
        <v>434.18</v>
      </c>
      <c r="Z606" s="41">
        <f t="shared" si="352"/>
        <v>434.18</v>
      </c>
      <c r="AA606" s="41">
        <f t="shared" si="352"/>
        <v>434.18</v>
      </c>
    </row>
    <row r="607" spans="1:27" ht="12.75" hidden="1" customHeight="1" outlineLevel="1" x14ac:dyDescent="0.2">
      <c r="A607" s="99" t="s">
        <v>3002</v>
      </c>
      <c r="B607" s="60" t="s">
        <v>83</v>
      </c>
      <c r="C607" s="40" t="s">
        <v>79</v>
      </c>
      <c r="D607" s="41">
        <v>3.72</v>
      </c>
      <c r="E607" s="41">
        <v>3.72</v>
      </c>
      <c r="F607" s="41">
        <v>3.72</v>
      </c>
      <c r="G607" s="41">
        <v>3.72</v>
      </c>
      <c r="H607" s="41">
        <v>3.72</v>
      </c>
      <c r="I607" s="41">
        <v>3.72</v>
      </c>
      <c r="J607" s="41">
        <v>3.72</v>
      </c>
      <c r="K607" s="41">
        <v>3.72</v>
      </c>
      <c r="L607" s="41">
        <v>3.72</v>
      </c>
      <c r="M607" s="41">
        <v>3.72</v>
      </c>
      <c r="N607" s="41">
        <v>3.72</v>
      </c>
      <c r="O607" s="41">
        <v>3.72</v>
      </c>
      <c r="P607" s="41">
        <v>3.72</v>
      </c>
      <c r="Q607" s="41">
        <v>3.72</v>
      </c>
      <c r="R607" s="41">
        <v>3.72</v>
      </c>
      <c r="S607" s="41">
        <v>3.72</v>
      </c>
      <c r="T607" s="41">
        <v>3.72</v>
      </c>
      <c r="U607" s="41">
        <v>3.72</v>
      </c>
      <c r="V607" s="41">
        <v>3.72</v>
      </c>
      <c r="W607" s="41">
        <v>3.72</v>
      </c>
      <c r="X607" s="41">
        <v>3.72</v>
      </c>
      <c r="Y607" s="41">
        <v>3.72</v>
      </c>
      <c r="Z607" s="41">
        <v>3.72</v>
      </c>
      <c r="AA607" s="41">
        <v>3.72</v>
      </c>
    </row>
    <row r="608" spans="1:27" ht="12.75" hidden="1" customHeight="1" outlineLevel="1" x14ac:dyDescent="0.2">
      <c r="A608" s="99" t="s">
        <v>3003</v>
      </c>
      <c r="B608" s="60" t="s">
        <v>81</v>
      </c>
      <c r="C608" s="40" t="s">
        <v>79</v>
      </c>
      <c r="D608" s="41">
        <f>$D$11</f>
        <v>88.27</v>
      </c>
      <c r="E608" s="41">
        <f t="shared" ref="E608:AA608" si="353">$D$11</f>
        <v>88.27</v>
      </c>
      <c r="F608" s="41">
        <f t="shared" si="353"/>
        <v>88.27</v>
      </c>
      <c r="G608" s="41">
        <f t="shared" si="353"/>
        <v>88.27</v>
      </c>
      <c r="H608" s="41">
        <f t="shared" si="353"/>
        <v>88.27</v>
      </c>
      <c r="I608" s="41">
        <f t="shared" si="353"/>
        <v>88.27</v>
      </c>
      <c r="J608" s="41">
        <f t="shared" si="353"/>
        <v>88.27</v>
      </c>
      <c r="K608" s="41">
        <f t="shared" si="353"/>
        <v>88.27</v>
      </c>
      <c r="L608" s="41">
        <f t="shared" si="353"/>
        <v>88.27</v>
      </c>
      <c r="M608" s="41">
        <f t="shared" si="353"/>
        <v>88.27</v>
      </c>
      <c r="N608" s="41">
        <f t="shared" si="353"/>
        <v>88.27</v>
      </c>
      <c r="O608" s="41">
        <f t="shared" si="353"/>
        <v>88.27</v>
      </c>
      <c r="P608" s="41">
        <f t="shared" si="353"/>
        <v>88.27</v>
      </c>
      <c r="Q608" s="41">
        <f t="shared" si="353"/>
        <v>88.27</v>
      </c>
      <c r="R608" s="41">
        <f t="shared" si="353"/>
        <v>88.27</v>
      </c>
      <c r="S608" s="41">
        <f t="shared" si="353"/>
        <v>88.27</v>
      </c>
      <c r="T608" s="41">
        <f t="shared" si="353"/>
        <v>88.27</v>
      </c>
      <c r="U608" s="41">
        <f t="shared" si="353"/>
        <v>88.27</v>
      </c>
      <c r="V608" s="41">
        <f t="shared" si="353"/>
        <v>88.27</v>
      </c>
      <c r="W608" s="41">
        <f t="shared" si="353"/>
        <v>88.27</v>
      </c>
      <c r="X608" s="41">
        <f t="shared" si="353"/>
        <v>88.27</v>
      </c>
      <c r="Y608" s="41">
        <f t="shared" si="353"/>
        <v>88.27</v>
      </c>
      <c r="Z608" s="41">
        <f t="shared" si="353"/>
        <v>88.27</v>
      </c>
      <c r="AA608" s="41">
        <f t="shared" si="353"/>
        <v>88.27</v>
      </c>
    </row>
    <row r="609" spans="1:27" collapsed="1" x14ac:dyDescent="0.2">
      <c r="A609" s="98" t="s">
        <v>3004</v>
      </c>
      <c r="B609" s="25" t="str">
        <f>"26"&amp;"."&amp;$B$801&amp;"."&amp;$B$802</f>
        <v>26.01.2024</v>
      </c>
      <c r="C609" s="88" t="s">
        <v>76</v>
      </c>
      <c r="D609" s="89">
        <f>ROUND(((D610+D611+D613+D612)/1000),5)</f>
        <v>1.8006800000000001</v>
      </c>
      <c r="E609" s="89">
        <f>ROUND(((E610+E611+E613+E612)/1000),5)</f>
        <v>1.7150099999999999</v>
      </c>
      <c r="F609" s="89">
        <f>ROUND(((F610+F611+F613+F612)/1000),5)</f>
        <v>1.7009099999999999</v>
      </c>
      <c r="G609" s="89">
        <f t="shared" ref="G609:AA609" si="354">ROUND(((G610+G611+G613+G612)/1000),5)</f>
        <v>1.70214</v>
      </c>
      <c r="H609" s="89">
        <f t="shared" si="354"/>
        <v>1.72007</v>
      </c>
      <c r="I609" s="89">
        <f t="shared" si="354"/>
        <v>1.8449199999999999</v>
      </c>
      <c r="J609" s="89">
        <f t="shared" si="354"/>
        <v>2.0014500000000002</v>
      </c>
      <c r="K609" s="89">
        <f t="shared" si="354"/>
        <v>2.3768899999999999</v>
      </c>
      <c r="L609" s="89">
        <f t="shared" si="354"/>
        <v>2.5484499999999999</v>
      </c>
      <c r="M609" s="89">
        <f t="shared" si="354"/>
        <v>2.5630299999999999</v>
      </c>
      <c r="N609" s="89">
        <f t="shared" si="354"/>
        <v>2.5777399999999999</v>
      </c>
      <c r="O609" s="89">
        <f t="shared" si="354"/>
        <v>2.6320000000000001</v>
      </c>
      <c r="P609" s="89">
        <f t="shared" si="354"/>
        <v>2.6111399999999998</v>
      </c>
      <c r="Q609" s="89">
        <f t="shared" si="354"/>
        <v>2.6201599999999998</v>
      </c>
      <c r="R609" s="89">
        <f t="shared" si="354"/>
        <v>2.6217700000000002</v>
      </c>
      <c r="S609" s="89">
        <f t="shared" si="354"/>
        <v>2.56365</v>
      </c>
      <c r="T609" s="89">
        <f t="shared" si="354"/>
        <v>2.5613800000000002</v>
      </c>
      <c r="U609" s="89">
        <f t="shared" si="354"/>
        <v>2.5740699999999999</v>
      </c>
      <c r="V609" s="89">
        <f t="shared" si="354"/>
        <v>2.5467399999999998</v>
      </c>
      <c r="W609" s="89">
        <f t="shared" si="354"/>
        <v>2.56752</v>
      </c>
      <c r="X609" s="89">
        <f t="shared" si="354"/>
        <v>2.4409800000000001</v>
      </c>
      <c r="Y609" s="89">
        <f t="shared" si="354"/>
        <v>2.3176100000000002</v>
      </c>
      <c r="Z609" s="89">
        <f t="shared" si="354"/>
        <v>2.0331899999999998</v>
      </c>
      <c r="AA609" s="89">
        <f t="shared" si="354"/>
        <v>1.97906</v>
      </c>
    </row>
    <row r="610" spans="1:27" ht="12.75" hidden="1" customHeight="1" outlineLevel="1" x14ac:dyDescent="0.2">
      <c r="A610" s="99" t="s">
        <v>3005</v>
      </c>
      <c r="B610" s="60" t="s">
        <v>238</v>
      </c>
      <c r="C610" s="40" t="s">
        <v>79</v>
      </c>
      <c r="D610" s="41">
        <v>1274.51</v>
      </c>
      <c r="E610" s="41">
        <v>1188.8399999999999</v>
      </c>
      <c r="F610" s="41">
        <v>1174.74</v>
      </c>
      <c r="G610" s="41">
        <v>1175.97</v>
      </c>
      <c r="H610" s="41">
        <v>1193.9000000000001</v>
      </c>
      <c r="I610" s="41">
        <v>1318.75</v>
      </c>
      <c r="J610" s="41">
        <v>1475.28</v>
      </c>
      <c r="K610" s="41">
        <v>1850.72</v>
      </c>
      <c r="L610" s="41">
        <v>2022.28</v>
      </c>
      <c r="M610" s="41">
        <v>2036.86</v>
      </c>
      <c r="N610" s="41">
        <v>2051.5700000000002</v>
      </c>
      <c r="O610" s="41">
        <v>2105.83</v>
      </c>
      <c r="P610" s="41">
        <v>2084.9699999999998</v>
      </c>
      <c r="Q610" s="41">
        <v>2093.9899999999998</v>
      </c>
      <c r="R610" s="41">
        <v>2095.6</v>
      </c>
      <c r="S610" s="41">
        <v>2037.48</v>
      </c>
      <c r="T610" s="41">
        <v>2035.21</v>
      </c>
      <c r="U610" s="41">
        <v>2047.9</v>
      </c>
      <c r="V610" s="41">
        <v>2020.57</v>
      </c>
      <c r="W610" s="41">
        <v>2041.35</v>
      </c>
      <c r="X610" s="41">
        <v>1914.81</v>
      </c>
      <c r="Y610" s="41">
        <v>1791.44</v>
      </c>
      <c r="Z610" s="41">
        <v>1507.02</v>
      </c>
      <c r="AA610" s="41">
        <v>1452.89</v>
      </c>
    </row>
    <row r="611" spans="1:27" ht="12.75" hidden="1" customHeight="1" outlineLevel="1" x14ac:dyDescent="0.2">
      <c r="A611" s="99" t="s">
        <v>3006</v>
      </c>
      <c r="B611" s="60" t="s">
        <v>90</v>
      </c>
      <c r="C611" s="40" t="s">
        <v>79</v>
      </c>
      <c r="D611" s="41">
        <f>$D$486</f>
        <v>434.18</v>
      </c>
      <c r="E611" s="41">
        <f t="shared" ref="E611:AA611" si="355">$D$486</f>
        <v>434.18</v>
      </c>
      <c r="F611" s="41">
        <f t="shared" si="355"/>
        <v>434.18</v>
      </c>
      <c r="G611" s="41">
        <f t="shared" si="355"/>
        <v>434.18</v>
      </c>
      <c r="H611" s="41">
        <f t="shared" si="355"/>
        <v>434.18</v>
      </c>
      <c r="I611" s="41">
        <f t="shared" si="355"/>
        <v>434.18</v>
      </c>
      <c r="J611" s="41">
        <f t="shared" si="355"/>
        <v>434.18</v>
      </c>
      <c r="K611" s="41">
        <f t="shared" si="355"/>
        <v>434.18</v>
      </c>
      <c r="L611" s="41">
        <f t="shared" si="355"/>
        <v>434.18</v>
      </c>
      <c r="M611" s="41">
        <f t="shared" si="355"/>
        <v>434.18</v>
      </c>
      <c r="N611" s="41">
        <f t="shared" si="355"/>
        <v>434.18</v>
      </c>
      <c r="O611" s="41">
        <f t="shared" si="355"/>
        <v>434.18</v>
      </c>
      <c r="P611" s="41">
        <f t="shared" si="355"/>
        <v>434.18</v>
      </c>
      <c r="Q611" s="41">
        <f t="shared" si="355"/>
        <v>434.18</v>
      </c>
      <c r="R611" s="41">
        <f t="shared" si="355"/>
        <v>434.18</v>
      </c>
      <c r="S611" s="41">
        <f t="shared" si="355"/>
        <v>434.18</v>
      </c>
      <c r="T611" s="41">
        <f t="shared" si="355"/>
        <v>434.18</v>
      </c>
      <c r="U611" s="41">
        <f t="shared" si="355"/>
        <v>434.18</v>
      </c>
      <c r="V611" s="41">
        <f t="shared" si="355"/>
        <v>434.18</v>
      </c>
      <c r="W611" s="41">
        <f t="shared" si="355"/>
        <v>434.18</v>
      </c>
      <c r="X611" s="41">
        <f t="shared" si="355"/>
        <v>434.18</v>
      </c>
      <c r="Y611" s="41">
        <f t="shared" si="355"/>
        <v>434.18</v>
      </c>
      <c r="Z611" s="41">
        <f t="shared" si="355"/>
        <v>434.18</v>
      </c>
      <c r="AA611" s="41">
        <f t="shared" si="355"/>
        <v>434.18</v>
      </c>
    </row>
    <row r="612" spans="1:27" ht="12.75" hidden="1" customHeight="1" outlineLevel="1" x14ac:dyDescent="0.2">
      <c r="A612" s="99" t="s">
        <v>3007</v>
      </c>
      <c r="B612" s="60" t="s">
        <v>83</v>
      </c>
      <c r="C612" s="40" t="s">
        <v>79</v>
      </c>
      <c r="D612" s="41">
        <v>3.72</v>
      </c>
      <c r="E612" s="41">
        <v>3.72</v>
      </c>
      <c r="F612" s="41">
        <v>3.72</v>
      </c>
      <c r="G612" s="41">
        <v>3.72</v>
      </c>
      <c r="H612" s="41">
        <v>3.72</v>
      </c>
      <c r="I612" s="41">
        <v>3.72</v>
      </c>
      <c r="J612" s="41">
        <v>3.72</v>
      </c>
      <c r="K612" s="41">
        <v>3.72</v>
      </c>
      <c r="L612" s="41">
        <v>3.72</v>
      </c>
      <c r="M612" s="41">
        <v>3.72</v>
      </c>
      <c r="N612" s="41">
        <v>3.72</v>
      </c>
      <c r="O612" s="41">
        <v>3.72</v>
      </c>
      <c r="P612" s="41">
        <v>3.72</v>
      </c>
      <c r="Q612" s="41">
        <v>3.72</v>
      </c>
      <c r="R612" s="41">
        <v>3.72</v>
      </c>
      <c r="S612" s="41">
        <v>3.72</v>
      </c>
      <c r="T612" s="41">
        <v>3.72</v>
      </c>
      <c r="U612" s="41">
        <v>3.72</v>
      </c>
      <c r="V612" s="41">
        <v>3.72</v>
      </c>
      <c r="W612" s="41">
        <v>3.72</v>
      </c>
      <c r="X612" s="41">
        <v>3.72</v>
      </c>
      <c r="Y612" s="41">
        <v>3.72</v>
      </c>
      <c r="Z612" s="41">
        <v>3.72</v>
      </c>
      <c r="AA612" s="41">
        <v>3.72</v>
      </c>
    </row>
    <row r="613" spans="1:27" ht="12.75" hidden="1" customHeight="1" outlineLevel="1" x14ac:dyDescent="0.2">
      <c r="A613" s="99" t="s">
        <v>3008</v>
      </c>
      <c r="B613" s="60" t="s">
        <v>81</v>
      </c>
      <c r="C613" s="40" t="s">
        <v>79</v>
      </c>
      <c r="D613" s="41">
        <f>$D$11</f>
        <v>88.27</v>
      </c>
      <c r="E613" s="41">
        <f t="shared" ref="E613:AA613" si="356">$D$11</f>
        <v>88.27</v>
      </c>
      <c r="F613" s="41">
        <f t="shared" si="356"/>
        <v>88.27</v>
      </c>
      <c r="G613" s="41">
        <f t="shared" si="356"/>
        <v>88.27</v>
      </c>
      <c r="H613" s="41">
        <f t="shared" si="356"/>
        <v>88.27</v>
      </c>
      <c r="I613" s="41">
        <f t="shared" si="356"/>
        <v>88.27</v>
      </c>
      <c r="J613" s="41">
        <f t="shared" si="356"/>
        <v>88.27</v>
      </c>
      <c r="K613" s="41">
        <f t="shared" si="356"/>
        <v>88.27</v>
      </c>
      <c r="L613" s="41">
        <f t="shared" si="356"/>
        <v>88.27</v>
      </c>
      <c r="M613" s="41">
        <f t="shared" si="356"/>
        <v>88.27</v>
      </c>
      <c r="N613" s="41">
        <f t="shared" si="356"/>
        <v>88.27</v>
      </c>
      <c r="O613" s="41">
        <f t="shared" si="356"/>
        <v>88.27</v>
      </c>
      <c r="P613" s="41">
        <f t="shared" si="356"/>
        <v>88.27</v>
      </c>
      <c r="Q613" s="41">
        <f t="shared" si="356"/>
        <v>88.27</v>
      </c>
      <c r="R613" s="41">
        <f t="shared" si="356"/>
        <v>88.27</v>
      </c>
      <c r="S613" s="41">
        <f t="shared" si="356"/>
        <v>88.27</v>
      </c>
      <c r="T613" s="41">
        <f t="shared" si="356"/>
        <v>88.27</v>
      </c>
      <c r="U613" s="41">
        <f t="shared" si="356"/>
        <v>88.27</v>
      </c>
      <c r="V613" s="41">
        <f t="shared" si="356"/>
        <v>88.27</v>
      </c>
      <c r="W613" s="41">
        <f t="shared" si="356"/>
        <v>88.27</v>
      </c>
      <c r="X613" s="41">
        <f t="shared" si="356"/>
        <v>88.27</v>
      </c>
      <c r="Y613" s="41">
        <f t="shared" si="356"/>
        <v>88.27</v>
      </c>
      <c r="Z613" s="41">
        <f t="shared" si="356"/>
        <v>88.27</v>
      </c>
      <c r="AA613" s="41">
        <f t="shared" si="356"/>
        <v>88.27</v>
      </c>
    </row>
    <row r="614" spans="1:27" collapsed="1" x14ac:dyDescent="0.2">
      <c r="A614" s="98" t="s">
        <v>3009</v>
      </c>
      <c r="B614" s="25" t="str">
        <f>"27"&amp;"."&amp;$B$801&amp;"."&amp;$B$802</f>
        <v>27.01.2024</v>
      </c>
      <c r="C614" s="88" t="s">
        <v>76</v>
      </c>
      <c r="D614" s="89">
        <f>ROUND(((D615+D616+D618+D617)/1000),5)</f>
        <v>2.0470999999999999</v>
      </c>
      <c r="E614" s="89">
        <f>ROUND(((E615+E616+E618+E617)/1000),5)</f>
        <v>1.96258</v>
      </c>
      <c r="F614" s="89">
        <f>ROUND(((F615+F616+F618+F617)/1000),5)</f>
        <v>1.84711</v>
      </c>
      <c r="G614" s="89">
        <f t="shared" ref="G614:AA614" si="357">ROUND(((G615+G616+G618+G617)/1000),5)</f>
        <v>1.81871</v>
      </c>
      <c r="H614" s="89">
        <f t="shared" si="357"/>
        <v>1.83694</v>
      </c>
      <c r="I614" s="89">
        <f t="shared" si="357"/>
        <v>1.8885400000000001</v>
      </c>
      <c r="J614" s="89">
        <f t="shared" si="357"/>
        <v>2.0019800000000001</v>
      </c>
      <c r="K614" s="89">
        <f t="shared" si="357"/>
        <v>2.15672</v>
      </c>
      <c r="L614" s="89">
        <f t="shared" si="357"/>
        <v>2.33006</v>
      </c>
      <c r="M614" s="89">
        <f t="shared" si="357"/>
        <v>2.46055</v>
      </c>
      <c r="N614" s="89">
        <f t="shared" si="357"/>
        <v>2.5406200000000001</v>
      </c>
      <c r="O614" s="89">
        <f t="shared" si="357"/>
        <v>2.5394600000000001</v>
      </c>
      <c r="P614" s="89">
        <f t="shared" si="357"/>
        <v>2.5472899999999998</v>
      </c>
      <c r="Q614" s="89">
        <f t="shared" si="357"/>
        <v>2.5442100000000001</v>
      </c>
      <c r="R614" s="89">
        <f t="shared" si="357"/>
        <v>2.5535600000000001</v>
      </c>
      <c r="S614" s="89">
        <f t="shared" si="357"/>
        <v>2.4645299999999999</v>
      </c>
      <c r="T614" s="89">
        <f t="shared" si="357"/>
        <v>2.6813500000000001</v>
      </c>
      <c r="U614" s="89">
        <f t="shared" si="357"/>
        <v>2.79034</v>
      </c>
      <c r="V614" s="89">
        <f t="shared" si="357"/>
        <v>2.827</v>
      </c>
      <c r="W614" s="89">
        <f t="shared" si="357"/>
        <v>2.46854</v>
      </c>
      <c r="X614" s="89">
        <f t="shared" si="357"/>
        <v>2.45086</v>
      </c>
      <c r="Y614" s="89">
        <f t="shared" si="357"/>
        <v>2.3369900000000001</v>
      </c>
      <c r="Z614" s="89">
        <f t="shared" si="357"/>
        <v>2.1567500000000002</v>
      </c>
      <c r="AA614" s="89">
        <f t="shared" si="357"/>
        <v>2.0369899999999999</v>
      </c>
    </row>
    <row r="615" spans="1:27" ht="12.75" hidden="1" customHeight="1" outlineLevel="1" x14ac:dyDescent="0.2">
      <c r="A615" s="99" t="s">
        <v>3010</v>
      </c>
      <c r="B615" s="60" t="s">
        <v>238</v>
      </c>
      <c r="C615" s="40" t="s">
        <v>79</v>
      </c>
      <c r="D615" s="41">
        <v>1520.93</v>
      </c>
      <c r="E615" s="41">
        <v>1436.41</v>
      </c>
      <c r="F615" s="41">
        <v>1320.94</v>
      </c>
      <c r="G615" s="41">
        <v>1292.54</v>
      </c>
      <c r="H615" s="41">
        <v>1310.77</v>
      </c>
      <c r="I615" s="41">
        <v>1362.37</v>
      </c>
      <c r="J615" s="41">
        <v>1475.81</v>
      </c>
      <c r="K615" s="41">
        <v>1630.55</v>
      </c>
      <c r="L615" s="41">
        <v>1803.89</v>
      </c>
      <c r="M615" s="41">
        <v>1934.38</v>
      </c>
      <c r="N615" s="41">
        <v>2014.45</v>
      </c>
      <c r="O615" s="41">
        <v>2013.29</v>
      </c>
      <c r="P615" s="41">
        <v>2021.12</v>
      </c>
      <c r="Q615" s="41">
        <v>2018.04</v>
      </c>
      <c r="R615" s="41">
        <v>2027.39</v>
      </c>
      <c r="S615" s="41">
        <v>1938.36</v>
      </c>
      <c r="T615" s="41">
        <v>2155.1799999999998</v>
      </c>
      <c r="U615" s="41">
        <v>2264.17</v>
      </c>
      <c r="V615" s="41">
        <v>2300.83</v>
      </c>
      <c r="W615" s="41">
        <v>1942.37</v>
      </c>
      <c r="X615" s="41">
        <v>1924.69</v>
      </c>
      <c r="Y615" s="41">
        <v>1810.82</v>
      </c>
      <c r="Z615" s="41">
        <v>1630.58</v>
      </c>
      <c r="AA615" s="41">
        <v>1510.82</v>
      </c>
    </row>
    <row r="616" spans="1:27" ht="12.75" hidden="1" customHeight="1" outlineLevel="1" x14ac:dyDescent="0.2">
      <c r="A616" s="99" t="s">
        <v>3011</v>
      </c>
      <c r="B616" s="60" t="s">
        <v>90</v>
      </c>
      <c r="C616" s="40" t="s">
        <v>79</v>
      </c>
      <c r="D616" s="41">
        <f>$D$486</f>
        <v>434.18</v>
      </c>
      <c r="E616" s="41">
        <f t="shared" ref="E616:AA616" si="358">$D$486</f>
        <v>434.18</v>
      </c>
      <c r="F616" s="41">
        <f t="shared" si="358"/>
        <v>434.18</v>
      </c>
      <c r="G616" s="41">
        <f t="shared" si="358"/>
        <v>434.18</v>
      </c>
      <c r="H616" s="41">
        <f t="shared" si="358"/>
        <v>434.18</v>
      </c>
      <c r="I616" s="41">
        <f t="shared" si="358"/>
        <v>434.18</v>
      </c>
      <c r="J616" s="41">
        <f t="shared" si="358"/>
        <v>434.18</v>
      </c>
      <c r="K616" s="41">
        <f t="shared" si="358"/>
        <v>434.18</v>
      </c>
      <c r="L616" s="41">
        <f t="shared" si="358"/>
        <v>434.18</v>
      </c>
      <c r="M616" s="41">
        <f t="shared" si="358"/>
        <v>434.18</v>
      </c>
      <c r="N616" s="41">
        <f t="shared" si="358"/>
        <v>434.18</v>
      </c>
      <c r="O616" s="41">
        <f t="shared" si="358"/>
        <v>434.18</v>
      </c>
      <c r="P616" s="41">
        <f t="shared" si="358"/>
        <v>434.18</v>
      </c>
      <c r="Q616" s="41">
        <f t="shared" si="358"/>
        <v>434.18</v>
      </c>
      <c r="R616" s="41">
        <f t="shared" si="358"/>
        <v>434.18</v>
      </c>
      <c r="S616" s="41">
        <f t="shared" si="358"/>
        <v>434.18</v>
      </c>
      <c r="T616" s="41">
        <f t="shared" si="358"/>
        <v>434.18</v>
      </c>
      <c r="U616" s="41">
        <f t="shared" si="358"/>
        <v>434.18</v>
      </c>
      <c r="V616" s="41">
        <f t="shared" si="358"/>
        <v>434.18</v>
      </c>
      <c r="W616" s="41">
        <f t="shared" si="358"/>
        <v>434.18</v>
      </c>
      <c r="X616" s="41">
        <f t="shared" si="358"/>
        <v>434.18</v>
      </c>
      <c r="Y616" s="41">
        <f t="shared" si="358"/>
        <v>434.18</v>
      </c>
      <c r="Z616" s="41">
        <f t="shared" si="358"/>
        <v>434.18</v>
      </c>
      <c r="AA616" s="41">
        <f t="shared" si="358"/>
        <v>434.18</v>
      </c>
    </row>
    <row r="617" spans="1:27" ht="12.75" hidden="1" customHeight="1" outlineLevel="1" x14ac:dyDescent="0.2">
      <c r="A617" s="99" t="s">
        <v>3012</v>
      </c>
      <c r="B617" s="60" t="s">
        <v>83</v>
      </c>
      <c r="C617" s="40" t="s">
        <v>79</v>
      </c>
      <c r="D617" s="41">
        <v>3.72</v>
      </c>
      <c r="E617" s="41">
        <v>3.72</v>
      </c>
      <c r="F617" s="41">
        <v>3.72</v>
      </c>
      <c r="G617" s="41">
        <v>3.72</v>
      </c>
      <c r="H617" s="41">
        <v>3.72</v>
      </c>
      <c r="I617" s="41">
        <v>3.72</v>
      </c>
      <c r="J617" s="41">
        <v>3.72</v>
      </c>
      <c r="K617" s="41">
        <v>3.72</v>
      </c>
      <c r="L617" s="41">
        <v>3.72</v>
      </c>
      <c r="M617" s="41">
        <v>3.72</v>
      </c>
      <c r="N617" s="41">
        <v>3.72</v>
      </c>
      <c r="O617" s="41">
        <v>3.72</v>
      </c>
      <c r="P617" s="41">
        <v>3.72</v>
      </c>
      <c r="Q617" s="41">
        <v>3.72</v>
      </c>
      <c r="R617" s="41">
        <v>3.72</v>
      </c>
      <c r="S617" s="41">
        <v>3.72</v>
      </c>
      <c r="T617" s="41">
        <v>3.72</v>
      </c>
      <c r="U617" s="41">
        <v>3.72</v>
      </c>
      <c r="V617" s="41">
        <v>3.72</v>
      </c>
      <c r="W617" s="41">
        <v>3.72</v>
      </c>
      <c r="X617" s="41">
        <v>3.72</v>
      </c>
      <c r="Y617" s="41">
        <v>3.72</v>
      </c>
      <c r="Z617" s="41">
        <v>3.72</v>
      </c>
      <c r="AA617" s="41">
        <v>3.72</v>
      </c>
    </row>
    <row r="618" spans="1:27" ht="12.75" hidden="1" customHeight="1" outlineLevel="1" x14ac:dyDescent="0.2">
      <c r="A618" s="99" t="s">
        <v>3013</v>
      </c>
      <c r="B618" s="60" t="s">
        <v>81</v>
      </c>
      <c r="C618" s="40" t="s">
        <v>79</v>
      </c>
      <c r="D618" s="41">
        <f>$D$11</f>
        <v>88.27</v>
      </c>
      <c r="E618" s="41">
        <f t="shared" ref="E618:AA618" si="359">$D$11</f>
        <v>88.27</v>
      </c>
      <c r="F618" s="41">
        <f t="shared" si="359"/>
        <v>88.27</v>
      </c>
      <c r="G618" s="41">
        <f t="shared" si="359"/>
        <v>88.27</v>
      </c>
      <c r="H618" s="41">
        <f t="shared" si="359"/>
        <v>88.27</v>
      </c>
      <c r="I618" s="41">
        <f t="shared" si="359"/>
        <v>88.27</v>
      </c>
      <c r="J618" s="41">
        <f t="shared" si="359"/>
        <v>88.27</v>
      </c>
      <c r="K618" s="41">
        <f t="shared" si="359"/>
        <v>88.27</v>
      </c>
      <c r="L618" s="41">
        <f t="shared" si="359"/>
        <v>88.27</v>
      </c>
      <c r="M618" s="41">
        <f t="shared" si="359"/>
        <v>88.27</v>
      </c>
      <c r="N618" s="41">
        <f t="shared" si="359"/>
        <v>88.27</v>
      </c>
      <c r="O618" s="41">
        <f t="shared" si="359"/>
        <v>88.27</v>
      </c>
      <c r="P618" s="41">
        <f t="shared" si="359"/>
        <v>88.27</v>
      </c>
      <c r="Q618" s="41">
        <f t="shared" si="359"/>
        <v>88.27</v>
      </c>
      <c r="R618" s="41">
        <f t="shared" si="359"/>
        <v>88.27</v>
      </c>
      <c r="S618" s="41">
        <f t="shared" si="359"/>
        <v>88.27</v>
      </c>
      <c r="T618" s="41">
        <f t="shared" si="359"/>
        <v>88.27</v>
      </c>
      <c r="U618" s="41">
        <f t="shared" si="359"/>
        <v>88.27</v>
      </c>
      <c r="V618" s="41">
        <f t="shared" si="359"/>
        <v>88.27</v>
      </c>
      <c r="W618" s="41">
        <f t="shared" si="359"/>
        <v>88.27</v>
      </c>
      <c r="X618" s="41">
        <f t="shared" si="359"/>
        <v>88.27</v>
      </c>
      <c r="Y618" s="41">
        <f t="shared" si="359"/>
        <v>88.27</v>
      </c>
      <c r="Z618" s="41">
        <f t="shared" si="359"/>
        <v>88.27</v>
      </c>
      <c r="AA618" s="41">
        <f t="shared" si="359"/>
        <v>88.27</v>
      </c>
    </row>
    <row r="619" spans="1:27" collapsed="1" x14ac:dyDescent="0.2">
      <c r="A619" s="98" t="s">
        <v>3014</v>
      </c>
      <c r="B619" s="25" t="str">
        <f>"28"&amp;"."&amp;$B$801&amp;"."&amp;$B$802</f>
        <v>28.01.2024</v>
      </c>
      <c r="C619" s="88" t="s">
        <v>76</v>
      </c>
      <c r="D619" s="89">
        <f>ROUND(((D620+D621+D623+D622)/1000),5)</f>
        <v>1.97333</v>
      </c>
      <c r="E619" s="89">
        <f>ROUND(((E620+E621+E623+E622)/1000),5)</f>
        <v>1.87436</v>
      </c>
      <c r="F619" s="89">
        <f>ROUND(((F620+F621+F623+F622)/1000),5)</f>
        <v>1.7764899999999999</v>
      </c>
      <c r="G619" s="89">
        <f t="shared" ref="G619:AA619" si="360">ROUND(((G620+G621+G623+G622)/1000),5)</f>
        <v>1.76813</v>
      </c>
      <c r="H619" s="89">
        <f t="shared" si="360"/>
        <v>1.7748299999999999</v>
      </c>
      <c r="I619" s="89">
        <f t="shared" si="360"/>
        <v>1.7842199999999999</v>
      </c>
      <c r="J619" s="89">
        <f t="shared" si="360"/>
        <v>1.87704</v>
      </c>
      <c r="K619" s="89">
        <f t="shared" si="360"/>
        <v>2.0249100000000002</v>
      </c>
      <c r="L619" s="89">
        <f t="shared" si="360"/>
        <v>2.17632</v>
      </c>
      <c r="M619" s="89">
        <f t="shared" si="360"/>
        <v>2.31168</v>
      </c>
      <c r="N619" s="89">
        <f t="shared" si="360"/>
        <v>2.3866299999999998</v>
      </c>
      <c r="O619" s="89">
        <f t="shared" si="360"/>
        <v>2.4101499999999998</v>
      </c>
      <c r="P619" s="89">
        <f t="shared" si="360"/>
        <v>2.4236499999999999</v>
      </c>
      <c r="Q619" s="89">
        <f t="shared" si="360"/>
        <v>2.43527</v>
      </c>
      <c r="R619" s="89">
        <f t="shared" si="360"/>
        <v>2.3938100000000002</v>
      </c>
      <c r="S619" s="89">
        <f t="shared" si="360"/>
        <v>2.3821300000000001</v>
      </c>
      <c r="T619" s="89">
        <f t="shared" si="360"/>
        <v>2.4424000000000001</v>
      </c>
      <c r="U619" s="89">
        <f t="shared" si="360"/>
        <v>2.4746199999999998</v>
      </c>
      <c r="V619" s="89">
        <f t="shared" si="360"/>
        <v>2.4706299999999999</v>
      </c>
      <c r="W619" s="89">
        <f t="shared" si="360"/>
        <v>2.4441299999999999</v>
      </c>
      <c r="X619" s="89">
        <f t="shared" si="360"/>
        <v>2.42231</v>
      </c>
      <c r="Y619" s="89">
        <f t="shared" si="360"/>
        <v>2.30999</v>
      </c>
      <c r="Z619" s="89">
        <f t="shared" si="360"/>
        <v>2.1514899999999999</v>
      </c>
      <c r="AA619" s="89">
        <f t="shared" si="360"/>
        <v>2.0424899999999999</v>
      </c>
    </row>
    <row r="620" spans="1:27" ht="12.75" hidden="1" customHeight="1" outlineLevel="1" x14ac:dyDescent="0.2">
      <c r="A620" s="99" t="s">
        <v>3015</v>
      </c>
      <c r="B620" s="60" t="s">
        <v>238</v>
      </c>
      <c r="C620" s="40" t="s">
        <v>79</v>
      </c>
      <c r="D620" s="41">
        <v>1447.16</v>
      </c>
      <c r="E620" s="41">
        <v>1348.19</v>
      </c>
      <c r="F620" s="41">
        <v>1250.32</v>
      </c>
      <c r="G620" s="41">
        <v>1241.96</v>
      </c>
      <c r="H620" s="41">
        <v>1248.6600000000001</v>
      </c>
      <c r="I620" s="41">
        <v>1258.05</v>
      </c>
      <c r="J620" s="41">
        <v>1350.87</v>
      </c>
      <c r="K620" s="41">
        <v>1498.74</v>
      </c>
      <c r="L620" s="41">
        <v>1650.15</v>
      </c>
      <c r="M620" s="41">
        <v>1785.51</v>
      </c>
      <c r="N620" s="41">
        <v>1860.46</v>
      </c>
      <c r="O620" s="41">
        <v>1883.98</v>
      </c>
      <c r="P620" s="41">
        <v>1897.48</v>
      </c>
      <c r="Q620" s="41">
        <v>1909.1</v>
      </c>
      <c r="R620" s="41">
        <v>1867.64</v>
      </c>
      <c r="S620" s="41">
        <v>1855.96</v>
      </c>
      <c r="T620" s="41">
        <v>1916.23</v>
      </c>
      <c r="U620" s="41">
        <v>1948.45</v>
      </c>
      <c r="V620" s="41">
        <v>1944.46</v>
      </c>
      <c r="W620" s="41">
        <v>1917.96</v>
      </c>
      <c r="X620" s="41">
        <v>1896.14</v>
      </c>
      <c r="Y620" s="41">
        <v>1783.82</v>
      </c>
      <c r="Z620" s="41">
        <v>1625.32</v>
      </c>
      <c r="AA620" s="41">
        <v>1516.32</v>
      </c>
    </row>
    <row r="621" spans="1:27" ht="12.75" hidden="1" customHeight="1" outlineLevel="1" x14ac:dyDescent="0.2">
      <c r="A621" s="99" t="s">
        <v>3016</v>
      </c>
      <c r="B621" s="60" t="s">
        <v>90</v>
      </c>
      <c r="C621" s="40" t="s">
        <v>79</v>
      </c>
      <c r="D621" s="41">
        <f>$D$486</f>
        <v>434.18</v>
      </c>
      <c r="E621" s="41">
        <f t="shared" ref="E621:AA621" si="361">$D$486</f>
        <v>434.18</v>
      </c>
      <c r="F621" s="41">
        <f t="shared" si="361"/>
        <v>434.18</v>
      </c>
      <c r="G621" s="41">
        <f t="shared" si="361"/>
        <v>434.18</v>
      </c>
      <c r="H621" s="41">
        <f t="shared" si="361"/>
        <v>434.18</v>
      </c>
      <c r="I621" s="41">
        <f t="shared" si="361"/>
        <v>434.18</v>
      </c>
      <c r="J621" s="41">
        <f t="shared" si="361"/>
        <v>434.18</v>
      </c>
      <c r="K621" s="41">
        <f t="shared" si="361"/>
        <v>434.18</v>
      </c>
      <c r="L621" s="41">
        <f t="shared" si="361"/>
        <v>434.18</v>
      </c>
      <c r="M621" s="41">
        <f t="shared" si="361"/>
        <v>434.18</v>
      </c>
      <c r="N621" s="41">
        <f t="shared" si="361"/>
        <v>434.18</v>
      </c>
      <c r="O621" s="41">
        <f t="shared" si="361"/>
        <v>434.18</v>
      </c>
      <c r="P621" s="41">
        <f t="shared" si="361"/>
        <v>434.18</v>
      </c>
      <c r="Q621" s="41">
        <f t="shared" si="361"/>
        <v>434.18</v>
      </c>
      <c r="R621" s="41">
        <f t="shared" si="361"/>
        <v>434.18</v>
      </c>
      <c r="S621" s="41">
        <f t="shared" si="361"/>
        <v>434.18</v>
      </c>
      <c r="T621" s="41">
        <f t="shared" si="361"/>
        <v>434.18</v>
      </c>
      <c r="U621" s="41">
        <f t="shared" si="361"/>
        <v>434.18</v>
      </c>
      <c r="V621" s="41">
        <f t="shared" si="361"/>
        <v>434.18</v>
      </c>
      <c r="W621" s="41">
        <f t="shared" si="361"/>
        <v>434.18</v>
      </c>
      <c r="X621" s="41">
        <f t="shared" si="361"/>
        <v>434.18</v>
      </c>
      <c r="Y621" s="41">
        <f t="shared" si="361"/>
        <v>434.18</v>
      </c>
      <c r="Z621" s="41">
        <f t="shared" si="361"/>
        <v>434.18</v>
      </c>
      <c r="AA621" s="41">
        <f t="shared" si="361"/>
        <v>434.18</v>
      </c>
    </row>
    <row r="622" spans="1:27" ht="12.75" hidden="1" customHeight="1" outlineLevel="1" x14ac:dyDescent="0.2">
      <c r="A622" s="99" t="s">
        <v>3017</v>
      </c>
      <c r="B622" s="60" t="s">
        <v>83</v>
      </c>
      <c r="C622" s="40" t="s">
        <v>79</v>
      </c>
      <c r="D622" s="41">
        <v>3.72</v>
      </c>
      <c r="E622" s="41">
        <v>3.72</v>
      </c>
      <c r="F622" s="41">
        <v>3.72</v>
      </c>
      <c r="G622" s="41">
        <v>3.72</v>
      </c>
      <c r="H622" s="41">
        <v>3.72</v>
      </c>
      <c r="I622" s="41">
        <v>3.72</v>
      </c>
      <c r="J622" s="41">
        <v>3.72</v>
      </c>
      <c r="K622" s="41">
        <v>3.72</v>
      </c>
      <c r="L622" s="41">
        <v>3.72</v>
      </c>
      <c r="M622" s="41">
        <v>3.72</v>
      </c>
      <c r="N622" s="41">
        <v>3.72</v>
      </c>
      <c r="O622" s="41">
        <v>3.72</v>
      </c>
      <c r="P622" s="41">
        <v>3.72</v>
      </c>
      <c r="Q622" s="41">
        <v>3.72</v>
      </c>
      <c r="R622" s="41">
        <v>3.72</v>
      </c>
      <c r="S622" s="41">
        <v>3.72</v>
      </c>
      <c r="T622" s="41">
        <v>3.72</v>
      </c>
      <c r="U622" s="41">
        <v>3.72</v>
      </c>
      <c r="V622" s="41">
        <v>3.72</v>
      </c>
      <c r="W622" s="41">
        <v>3.72</v>
      </c>
      <c r="X622" s="41">
        <v>3.72</v>
      </c>
      <c r="Y622" s="41">
        <v>3.72</v>
      </c>
      <c r="Z622" s="41">
        <v>3.72</v>
      </c>
      <c r="AA622" s="41">
        <v>3.72</v>
      </c>
    </row>
    <row r="623" spans="1:27" ht="12.75" hidden="1" customHeight="1" outlineLevel="1" x14ac:dyDescent="0.2">
      <c r="A623" s="99" t="s">
        <v>3018</v>
      </c>
      <c r="B623" s="60" t="s">
        <v>81</v>
      </c>
      <c r="C623" s="40" t="s">
        <v>79</v>
      </c>
      <c r="D623" s="41">
        <f>$D$11</f>
        <v>88.27</v>
      </c>
      <c r="E623" s="41">
        <f t="shared" ref="E623:AA623" si="362">$D$11</f>
        <v>88.27</v>
      </c>
      <c r="F623" s="41">
        <f t="shared" si="362"/>
        <v>88.27</v>
      </c>
      <c r="G623" s="41">
        <f t="shared" si="362"/>
        <v>88.27</v>
      </c>
      <c r="H623" s="41">
        <f t="shared" si="362"/>
        <v>88.27</v>
      </c>
      <c r="I623" s="41">
        <f t="shared" si="362"/>
        <v>88.27</v>
      </c>
      <c r="J623" s="41">
        <f t="shared" si="362"/>
        <v>88.27</v>
      </c>
      <c r="K623" s="41">
        <f t="shared" si="362"/>
        <v>88.27</v>
      </c>
      <c r="L623" s="41">
        <f t="shared" si="362"/>
        <v>88.27</v>
      </c>
      <c r="M623" s="41">
        <f t="shared" si="362"/>
        <v>88.27</v>
      </c>
      <c r="N623" s="41">
        <f t="shared" si="362"/>
        <v>88.27</v>
      </c>
      <c r="O623" s="41">
        <f t="shared" si="362"/>
        <v>88.27</v>
      </c>
      <c r="P623" s="41">
        <f t="shared" si="362"/>
        <v>88.27</v>
      </c>
      <c r="Q623" s="41">
        <f t="shared" si="362"/>
        <v>88.27</v>
      </c>
      <c r="R623" s="41">
        <f t="shared" si="362"/>
        <v>88.27</v>
      </c>
      <c r="S623" s="41">
        <f t="shared" si="362"/>
        <v>88.27</v>
      </c>
      <c r="T623" s="41">
        <f t="shared" si="362"/>
        <v>88.27</v>
      </c>
      <c r="U623" s="41">
        <f t="shared" si="362"/>
        <v>88.27</v>
      </c>
      <c r="V623" s="41">
        <f t="shared" si="362"/>
        <v>88.27</v>
      </c>
      <c r="W623" s="41">
        <f t="shared" si="362"/>
        <v>88.27</v>
      </c>
      <c r="X623" s="41">
        <f t="shared" si="362"/>
        <v>88.27</v>
      </c>
      <c r="Y623" s="41">
        <f t="shared" si="362"/>
        <v>88.27</v>
      </c>
      <c r="Z623" s="41">
        <f t="shared" si="362"/>
        <v>88.27</v>
      </c>
      <c r="AA623" s="41">
        <f t="shared" si="362"/>
        <v>88.27</v>
      </c>
    </row>
    <row r="624" spans="1:27" collapsed="1" x14ac:dyDescent="0.2">
      <c r="A624" s="98" t="s">
        <v>3019</v>
      </c>
      <c r="B624" s="25" t="str">
        <f>"29"&amp;"."&amp;$B$801&amp;"."&amp;$B$802</f>
        <v>29.01.2024</v>
      </c>
      <c r="C624" s="88" t="s">
        <v>76</v>
      </c>
      <c r="D624" s="89">
        <f>ROUND(((D625+D626+D628+D627)/1000),5)</f>
        <v>1.8301799999999999</v>
      </c>
      <c r="E624" s="89">
        <f>ROUND(((E625+E626+E628+E627)/1000),5)</f>
        <v>1.77661</v>
      </c>
      <c r="F624" s="89">
        <f>ROUND(((F625+F626+F628+F627)/1000),5)</f>
        <v>1.7411300000000001</v>
      </c>
      <c r="G624" s="89">
        <f t="shared" ref="G624:AA624" si="363">ROUND(((G625+G626+G628+G627)/1000),5)</f>
        <v>1.72895</v>
      </c>
      <c r="H624" s="89">
        <f t="shared" si="363"/>
        <v>1.74844</v>
      </c>
      <c r="I624" s="89">
        <f t="shared" si="363"/>
        <v>1.8593500000000001</v>
      </c>
      <c r="J624" s="89">
        <f t="shared" si="363"/>
        <v>2.0173399999999999</v>
      </c>
      <c r="K624" s="89">
        <f t="shared" si="363"/>
        <v>2.3124199999999999</v>
      </c>
      <c r="L624" s="89">
        <f t="shared" si="363"/>
        <v>2.54969</v>
      </c>
      <c r="M624" s="89">
        <f t="shared" si="363"/>
        <v>2.5025400000000002</v>
      </c>
      <c r="N624" s="89">
        <f t="shared" si="363"/>
        <v>2.5023499999999999</v>
      </c>
      <c r="O624" s="89">
        <f t="shared" si="363"/>
        <v>2.59239</v>
      </c>
      <c r="P624" s="89">
        <f t="shared" si="363"/>
        <v>2.58657</v>
      </c>
      <c r="Q624" s="89">
        <f t="shared" si="363"/>
        <v>2.5920999999999998</v>
      </c>
      <c r="R624" s="89">
        <f t="shared" si="363"/>
        <v>2.5913200000000001</v>
      </c>
      <c r="S624" s="89">
        <f t="shared" si="363"/>
        <v>2.5742400000000001</v>
      </c>
      <c r="T624" s="89">
        <f t="shared" si="363"/>
        <v>2.45485</v>
      </c>
      <c r="U624" s="89">
        <f t="shared" si="363"/>
        <v>2.47532</v>
      </c>
      <c r="V624" s="89">
        <f t="shared" si="363"/>
        <v>2.4747499999999998</v>
      </c>
      <c r="W624" s="89">
        <f t="shared" si="363"/>
        <v>2.56867</v>
      </c>
      <c r="X624" s="89">
        <f t="shared" si="363"/>
        <v>2.44754</v>
      </c>
      <c r="Y624" s="89">
        <f t="shared" si="363"/>
        <v>2.3182299999999998</v>
      </c>
      <c r="Z624" s="89">
        <f t="shared" si="363"/>
        <v>2.0322499999999999</v>
      </c>
      <c r="AA624" s="89">
        <f t="shared" si="363"/>
        <v>1.98184</v>
      </c>
    </row>
    <row r="625" spans="1:27" ht="12.75" hidden="1" customHeight="1" outlineLevel="1" x14ac:dyDescent="0.2">
      <c r="A625" s="99" t="s">
        <v>3020</v>
      </c>
      <c r="B625" s="60" t="s">
        <v>238</v>
      </c>
      <c r="C625" s="40" t="s">
        <v>79</v>
      </c>
      <c r="D625" s="41">
        <v>1304.01</v>
      </c>
      <c r="E625" s="41">
        <v>1250.44</v>
      </c>
      <c r="F625" s="41">
        <v>1214.96</v>
      </c>
      <c r="G625" s="41">
        <v>1202.78</v>
      </c>
      <c r="H625" s="41">
        <v>1222.27</v>
      </c>
      <c r="I625" s="41">
        <v>1333.18</v>
      </c>
      <c r="J625" s="41">
        <v>1491.17</v>
      </c>
      <c r="K625" s="41">
        <v>1786.25</v>
      </c>
      <c r="L625" s="41">
        <v>2023.52</v>
      </c>
      <c r="M625" s="41">
        <v>1976.37</v>
      </c>
      <c r="N625" s="41">
        <v>1976.18</v>
      </c>
      <c r="O625" s="41">
        <v>2066.2199999999998</v>
      </c>
      <c r="P625" s="41">
        <v>2060.4</v>
      </c>
      <c r="Q625" s="41">
        <v>2065.9299999999998</v>
      </c>
      <c r="R625" s="41">
        <v>2065.15</v>
      </c>
      <c r="S625" s="41">
        <v>2048.0700000000002</v>
      </c>
      <c r="T625" s="41">
        <v>1928.68</v>
      </c>
      <c r="U625" s="41">
        <v>1949.15</v>
      </c>
      <c r="V625" s="41">
        <v>1948.58</v>
      </c>
      <c r="W625" s="41">
        <v>2042.5</v>
      </c>
      <c r="X625" s="41">
        <v>1921.37</v>
      </c>
      <c r="Y625" s="41">
        <v>1792.06</v>
      </c>
      <c r="Z625" s="41">
        <v>1506.08</v>
      </c>
      <c r="AA625" s="41">
        <v>1455.67</v>
      </c>
    </row>
    <row r="626" spans="1:27" ht="12.75" hidden="1" customHeight="1" outlineLevel="1" x14ac:dyDescent="0.2">
      <c r="A626" s="99" t="s">
        <v>3021</v>
      </c>
      <c r="B626" s="60" t="s">
        <v>90</v>
      </c>
      <c r="C626" s="40" t="s">
        <v>79</v>
      </c>
      <c r="D626" s="41">
        <f>$D$486</f>
        <v>434.18</v>
      </c>
      <c r="E626" s="41">
        <f t="shared" ref="E626:AA626" si="364">$D$486</f>
        <v>434.18</v>
      </c>
      <c r="F626" s="41">
        <f t="shared" si="364"/>
        <v>434.18</v>
      </c>
      <c r="G626" s="41">
        <f t="shared" si="364"/>
        <v>434.18</v>
      </c>
      <c r="H626" s="41">
        <f t="shared" si="364"/>
        <v>434.18</v>
      </c>
      <c r="I626" s="41">
        <f t="shared" si="364"/>
        <v>434.18</v>
      </c>
      <c r="J626" s="41">
        <f t="shared" si="364"/>
        <v>434.18</v>
      </c>
      <c r="K626" s="41">
        <f t="shared" si="364"/>
        <v>434.18</v>
      </c>
      <c r="L626" s="41">
        <f t="shared" si="364"/>
        <v>434.18</v>
      </c>
      <c r="M626" s="41">
        <f t="shared" si="364"/>
        <v>434.18</v>
      </c>
      <c r="N626" s="41">
        <f t="shared" si="364"/>
        <v>434.18</v>
      </c>
      <c r="O626" s="41">
        <f t="shared" si="364"/>
        <v>434.18</v>
      </c>
      <c r="P626" s="41">
        <f t="shared" si="364"/>
        <v>434.18</v>
      </c>
      <c r="Q626" s="41">
        <f t="shared" si="364"/>
        <v>434.18</v>
      </c>
      <c r="R626" s="41">
        <f t="shared" si="364"/>
        <v>434.18</v>
      </c>
      <c r="S626" s="41">
        <f t="shared" si="364"/>
        <v>434.18</v>
      </c>
      <c r="T626" s="41">
        <f t="shared" si="364"/>
        <v>434.18</v>
      </c>
      <c r="U626" s="41">
        <f t="shared" si="364"/>
        <v>434.18</v>
      </c>
      <c r="V626" s="41">
        <f t="shared" si="364"/>
        <v>434.18</v>
      </c>
      <c r="W626" s="41">
        <f t="shared" si="364"/>
        <v>434.18</v>
      </c>
      <c r="X626" s="41">
        <f t="shared" si="364"/>
        <v>434.18</v>
      </c>
      <c r="Y626" s="41">
        <f t="shared" si="364"/>
        <v>434.18</v>
      </c>
      <c r="Z626" s="41">
        <f t="shared" si="364"/>
        <v>434.18</v>
      </c>
      <c r="AA626" s="41">
        <f t="shared" si="364"/>
        <v>434.18</v>
      </c>
    </row>
    <row r="627" spans="1:27" ht="12.75" hidden="1" customHeight="1" outlineLevel="1" x14ac:dyDescent="0.2">
      <c r="A627" s="99" t="s">
        <v>3022</v>
      </c>
      <c r="B627" s="60" t="s">
        <v>83</v>
      </c>
      <c r="C627" s="40" t="s">
        <v>79</v>
      </c>
      <c r="D627" s="41">
        <v>3.72</v>
      </c>
      <c r="E627" s="41">
        <v>3.72</v>
      </c>
      <c r="F627" s="41">
        <v>3.72</v>
      </c>
      <c r="G627" s="41">
        <v>3.72</v>
      </c>
      <c r="H627" s="41">
        <v>3.72</v>
      </c>
      <c r="I627" s="41">
        <v>3.72</v>
      </c>
      <c r="J627" s="41">
        <v>3.72</v>
      </c>
      <c r="K627" s="41">
        <v>3.72</v>
      </c>
      <c r="L627" s="41">
        <v>3.72</v>
      </c>
      <c r="M627" s="41">
        <v>3.72</v>
      </c>
      <c r="N627" s="41">
        <v>3.72</v>
      </c>
      <c r="O627" s="41">
        <v>3.72</v>
      </c>
      <c r="P627" s="41">
        <v>3.72</v>
      </c>
      <c r="Q627" s="41">
        <v>3.72</v>
      </c>
      <c r="R627" s="41">
        <v>3.72</v>
      </c>
      <c r="S627" s="41">
        <v>3.72</v>
      </c>
      <c r="T627" s="41">
        <v>3.72</v>
      </c>
      <c r="U627" s="41">
        <v>3.72</v>
      </c>
      <c r="V627" s="41">
        <v>3.72</v>
      </c>
      <c r="W627" s="41">
        <v>3.72</v>
      </c>
      <c r="X627" s="41">
        <v>3.72</v>
      </c>
      <c r="Y627" s="41">
        <v>3.72</v>
      </c>
      <c r="Z627" s="41">
        <v>3.72</v>
      </c>
      <c r="AA627" s="41">
        <v>3.72</v>
      </c>
    </row>
    <row r="628" spans="1:27" ht="12.75" hidden="1" customHeight="1" outlineLevel="1" x14ac:dyDescent="0.2">
      <c r="A628" s="99" t="s">
        <v>3023</v>
      </c>
      <c r="B628" s="60" t="s">
        <v>81</v>
      </c>
      <c r="C628" s="40" t="s">
        <v>79</v>
      </c>
      <c r="D628" s="41">
        <f>$D$11</f>
        <v>88.27</v>
      </c>
      <c r="E628" s="41">
        <f t="shared" ref="E628:AA628" si="365">$D$11</f>
        <v>88.27</v>
      </c>
      <c r="F628" s="41">
        <f t="shared" si="365"/>
        <v>88.27</v>
      </c>
      <c r="G628" s="41">
        <f t="shared" si="365"/>
        <v>88.27</v>
      </c>
      <c r="H628" s="41">
        <f t="shared" si="365"/>
        <v>88.27</v>
      </c>
      <c r="I628" s="41">
        <f t="shared" si="365"/>
        <v>88.27</v>
      </c>
      <c r="J628" s="41">
        <f t="shared" si="365"/>
        <v>88.27</v>
      </c>
      <c r="K628" s="41">
        <f t="shared" si="365"/>
        <v>88.27</v>
      </c>
      <c r="L628" s="41">
        <f t="shared" si="365"/>
        <v>88.27</v>
      </c>
      <c r="M628" s="41">
        <f t="shared" si="365"/>
        <v>88.27</v>
      </c>
      <c r="N628" s="41">
        <f t="shared" si="365"/>
        <v>88.27</v>
      </c>
      <c r="O628" s="41">
        <f t="shared" si="365"/>
        <v>88.27</v>
      </c>
      <c r="P628" s="41">
        <f t="shared" si="365"/>
        <v>88.27</v>
      </c>
      <c r="Q628" s="41">
        <f t="shared" si="365"/>
        <v>88.27</v>
      </c>
      <c r="R628" s="41">
        <f t="shared" si="365"/>
        <v>88.27</v>
      </c>
      <c r="S628" s="41">
        <f t="shared" si="365"/>
        <v>88.27</v>
      </c>
      <c r="T628" s="41">
        <f t="shared" si="365"/>
        <v>88.27</v>
      </c>
      <c r="U628" s="41">
        <f t="shared" si="365"/>
        <v>88.27</v>
      </c>
      <c r="V628" s="41">
        <f t="shared" si="365"/>
        <v>88.27</v>
      </c>
      <c r="W628" s="41">
        <f t="shared" si="365"/>
        <v>88.27</v>
      </c>
      <c r="X628" s="41">
        <f t="shared" si="365"/>
        <v>88.27</v>
      </c>
      <c r="Y628" s="41">
        <f t="shared" si="365"/>
        <v>88.27</v>
      </c>
      <c r="Z628" s="41">
        <f t="shared" si="365"/>
        <v>88.27</v>
      </c>
      <c r="AA628" s="41">
        <f t="shared" si="365"/>
        <v>88.27</v>
      </c>
    </row>
    <row r="629" spans="1:27" collapsed="1" x14ac:dyDescent="0.2">
      <c r="A629" s="98" t="s">
        <v>3024</v>
      </c>
      <c r="B629" s="25" t="str">
        <f>"30"&amp;"."&amp;$B$801&amp;"."&amp;$B$802</f>
        <v>30.01.2024</v>
      </c>
      <c r="C629" s="88" t="s">
        <v>76</v>
      </c>
      <c r="D629" s="89">
        <f>ROUND(((D630+D631+D633+D632)/1000),5)</f>
        <v>1.85504</v>
      </c>
      <c r="E629" s="89">
        <f>ROUND(((E630+E631+E633+E632)/1000),5)</f>
        <v>1.77582</v>
      </c>
      <c r="F629" s="89">
        <f>ROUND(((F630+F631+F633+F632)/1000),5)</f>
        <v>1.7450399999999999</v>
      </c>
      <c r="G629" s="89">
        <f t="shared" ref="G629:AA629" si="366">ROUND(((G630+G631+G633+G632)/1000),5)</f>
        <v>1.73685</v>
      </c>
      <c r="H629" s="89">
        <f t="shared" si="366"/>
        <v>1.77607</v>
      </c>
      <c r="I629" s="89">
        <f t="shared" si="366"/>
        <v>1.91791</v>
      </c>
      <c r="J629" s="89">
        <f t="shared" si="366"/>
        <v>2.1267299999999998</v>
      </c>
      <c r="K629" s="89">
        <f t="shared" si="366"/>
        <v>2.33948</v>
      </c>
      <c r="L629" s="89">
        <f t="shared" si="366"/>
        <v>2.5491000000000001</v>
      </c>
      <c r="M629" s="89">
        <f t="shared" si="366"/>
        <v>2.56535</v>
      </c>
      <c r="N629" s="89">
        <f t="shared" si="366"/>
        <v>2.5719699999999999</v>
      </c>
      <c r="O629" s="89">
        <f t="shared" si="366"/>
        <v>2.6137999999999999</v>
      </c>
      <c r="P629" s="89">
        <f t="shared" si="366"/>
        <v>2.6015000000000001</v>
      </c>
      <c r="Q629" s="89">
        <f t="shared" si="366"/>
        <v>2.60798</v>
      </c>
      <c r="R629" s="89">
        <f t="shared" si="366"/>
        <v>2.6161799999999999</v>
      </c>
      <c r="S629" s="89">
        <f t="shared" si="366"/>
        <v>2.5844100000000001</v>
      </c>
      <c r="T629" s="89">
        <f t="shared" si="366"/>
        <v>2.5673599999999999</v>
      </c>
      <c r="U629" s="89">
        <f t="shared" si="366"/>
        <v>2.5716000000000001</v>
      </c>
      <c r="V629" s="89">
        <f t="shared" si="366"/>
        <v>2.5397400000000001</v>
      </c>
      <c r="W629" s="89">
        <f t="shared" si="366"/>
        <v>2.5758100000000002</v>
      </c>
      <c r="X629" s="89">
        <f t="shared" si="366"/>
        <v>2.3980899999999998</v>
      </c>
      <c r="Y629" s="89">
        <f t="shared" si="366"/>
        <v>2.3299799999999999</v>
      </c>
      <c r="Z629" s="89">
        <f t="shared" si="366"/>
        <v>2.0621900000000002</v>
      </c>
      <c r="AA629" s="89">
        <f t="shared" si="366"/>
        <v>1.98926</v>
      </c>
    </row>
    <row r="630" spans="1:27" ht="12.75" hidden="1" customHeight="1" outlineLevel="1" x14ac:dyDescent="0.2">
      <c r="A630" s="99" t="s">
        <v>3025</v>
      </c>
      <c r="B630" s="60" t="s">
        <v>238</v>
      </c>
      <c r="C630" s="40" t="s">
        <v>79</v>
      </c>
      <c r="D630" s="41">
        <v>1328.87</v>
      </c>
      <c r="E630" s="41">
        <v>1249.6500000000001</v>
      </c>
      <c r="F630" s="41">
        <v>1218.8699999999999</v>
      </c>
      <c r="G630" s="41">
        <v>1210.68</v>
      </c>
      <c r="H630" s="41">
        <v>1249.9000000000001</v>
      </c>
      <c r="I630" s="41">
        <v>1391.74</v>
      </c>
      <c r="J630" s="41">
        <v>1600.56</v>
      </c>
      <c r="K630" s="41">
        <v>1813.31</v>
      </c>
      <c r="L630" s="41">
        <v>2022.93</v>
      </c>
      <c r="M630" s="41">
        <v>2039.18</v>
      </c>
      <c r="N630" s="41">
        <v>2045.8</v>
      </c>
      <c r="O630" s="41">
        <v>2087.63</v>
      </c>
      <c r="P630" s="41">
        <v>2075.33</v>
      </c>
      <c r="Q630" s="41">
        <v>2081.81</v>
      </c>
      <c r="R630" s="41">
        <v>2090.0100000000002</v>
      </c>
      <c r="S630" s="41">
        <v>2058.2399999999998</v>
      </c>
      <c r="T630" s="41">
        <v>2041.19</v>
      </c>
      <c r="U630" s="41">
        <v>2045.43</v>
      </c>
      <c r="V630" s="41">
        <v>2013.57</v>
      </c>
      <c r="W630" s="41">
        <v>2049.64</v>
      </c>
      <c r="X630" s="41">
        <v>1871.92</v>
      </c>
      <c r="Y630" s="41">
        <v>1803.81</v>
      </c>
      <c r="Z630" s="41">
        <v>1536.02</v>
      </c>
      <c r="AA630" s="41">
        <v>1463.09</v>
      </c>
    </row>
    <row r="631" spans="1:27" ht="12.75" hidden="1" customHeight="1" outlineLevel="1" x14ac:dyDescent="0.2">
      <c r="A631" s="99" t="s">
        <v>3026</v>
      </c>
      <c r="B631" s="60" t="s">
        <v>90</v>
      </c>
      <c r="C631" s="40" t="s">
        <v>79</v>
      </c>
      <c r="D631" s="41">
        <f>$D$486</f>
        <v>434.18</v>
      </c>
      <c r="E631" s="41">
        <f t="shared" ref="E631:AA631" si="367">$D$486</f>
        <v>434.18</v>
      </c>
      <c r="F631" s="41">
        <f t="shared" si="367"/>
        <v>434.18</v>
      </c>
      <c r="G631" s="41">
        <f t="shared" si="367"/>
        <v>434.18</v>
      </c>
      <c r="H631" s="41">
        <f t="shared" si="367"/>
        <v>434.18</v>
      </c>
      <c r="I631" s="41">
        <f t="shared" si="367"/>
        <v>434.18</v>
      </c>
      <c r="J631" s="41">
        <f t="shared" si="367"/>
        <v>434.18</v>
      </c>
      <c r="K631" s="41">
        <f t="shared" si="367"/>
        <v>434.18</v>
      </c>
      <c r="L631" s="41">
        <f t="shared" si="367"/>
        <v>434.18</v>
      </c>
      <c r="M631" s="41">
        <f t="shared" si="367"/>
        <v>434.18</v>
      </c>
      <c r="N631" s="41">
        <f t="shared" si="367"/>
        <v>434.18</v>
      </c>
      <c r="O631" s="41">
        <f t="shared" si="367"/>
        <v>434.18</v>
      </c>
      <c r="P631" s="41">
        <f t="shared" si="367"/>
        <v>434.18</v>
      </c>
      <c r="Q631" s="41">
        <f t="shared" si="367"/>
        <v>434.18</v>
      </c>
      <c r="R631" s="41">
        <f t="shared" si="367"/>
        <v>434.18</v>
      </c>
      <c r="S631" s="41">
        <f t="shared" si="367"/>
        <v>434.18</v>
      </c>
      <c r="T631" s="41">
        <f t="shared" si="367"/>
        <v>434.18</v>
      </c>
      <c r="U631" s="41">
        <f t="shared" si="367"/>
        <v>434.18</v>
      </c>
      <c r="V631" s="41">
        <f t="shared" si="367"/>
        <v>434.18</v>
      </c>
      <c r="W631" s="41">
        <f t="shared" si="367"/>
        <v>434.18</v>
      </c>
      <c r="X631" s="41">
        <f t="shared" si="367"/>
        <v>434.18</v>
      </c>
      <c r="Y631" s="41">
        <f t="shared" si="367"/>
        <v>434.18</v>
      </c>
      <c r="Z631" s="41">
        <f t="shared" si="367"/>
        <v>434.18</v>
      </c>
      <c r="AA631" s="41">
        <f t="shared" si="367"/>
        <v>434.18</v>
      </c>
    </row>
    <row r="632" spans="1:27" ht="12.75" hidden="1" customHeight="1" outlineLevel="1" x14ac:dyDescent="0.2">
      <c r="A632" s="99" t="s">
        <v>3027</v>
      </c>
      <c r="B632" s="60" t="s">
        <v>83</v>
      </c>
      <c r="C632" s="40" t="s">
        <v>79</v>
      </c>
      <c r="D632" s="41">
        <v>3.72</v>
      </c>
      <c r="E632" s="41">
        <v>3.72</v>
      </c>
      <c r="F632" s="41">
        <v>3.72</v>
      </c>
      <c r="G632" s="41">
        <v>3.72</v>
      </c>
      <c r="H632" s="41">
        <v>3.72</v>
      </c>
      <c r="I632" s="41">
        <v>3.72</v>
      </c>
      <c r="J632" s="41">
        <v>3.72</v>
      </c>
      <c r="K632" s="41">
        <v>3.72</v>
      </c>
      <c r="L632" s="41">
        <v>3.72</v>
      </c>
      <c r="M632" s="41">
        <v>3.72</v>
      </c>
      <c r="N632" s="41">
        <v>3.72</v>
      </c>
      <c r="O632" s="41">
        <v>3.72</v>
      </c>
      <c r="P632" s="41">
        <v>3.72</v>
      </c>
      <c r="Q632" s="41">
        <v>3.72</v>
      </c>
      <c r="R632" s="41">
        <v>3.72</v>
      </c>
      <c r="S632" s="41">
        <v>3.72</v>
      </c>
      <c r="T632" s="41">
        <v>3.72</v>
      </c>
      <c r="U632" s="41">
        <v>3.72</v>
      </c>
      <c r="V632" s="41">
        <v>3.72</v>
      </c>
      <c r="W632" s="41">
        <v>3.72</v>
      </c>
      <c r="X632" s="41">
        <v>3.72</v>
      </c>
      <c r="Y632" s="41">
        <v>3.72</v>
      </c>
      <c r="Z632" s="41">
        <v>3.72</v>
      </c>
      <c r="AA632" s="41">
        <v>3.72</v>
      </c>
    </row>
    <row r="633" spans="1:27" ht="12.75" hidden="1" customHeight="1" outlineLevel="1" x14ac:dyDescent="0.2">
      <c r="A633" s="99" t="s">
        <v>3028</v>
      </c>
      <c r="B633" s="60" t="s">
        <v>81</v>
      </c>
      <c r="C633" s="40" t="s">
        <v>79</v>
      </c>
      <c r="D633" s="41">
        <f>$D$11</f>
        <v>88.27</v>
      </c>
      <c r="E633" s="41">
        <f t="shared" ref="E633:AA633" si="368">$D$11</f>
        <v>88.27</v>
      </c>
      <c r="F633" s="41">
        <f t="shared" si="368"/>
        <v>88.27</v>
      </c>
      <c r="G633" s="41">
        <f t="shared" si="368"/>
        <v>88.27</v>
      </c>
      <c r="H633" s="41">
        <f t="shared" si="368"/>
        <v>88.27</v>
      </c>
      <c r="I633" s="41">
        <f t="shared" si="368"/>
        <v>88.27</v>
      </c>
      <c r="J633" s="41">
        <f t="shared" si="368"/>
        <v>88.27</v>
      </c>
      <c r="K633" s="41">
        <f t="shared" si="368"/>
        <v>88.27</v>
      </c>
      <c r="L633" s="41">
        <f t="shared" si="368"/>
        <v>88.27</v>
      </c>
      <c r="M633" s="41">
        <f t="shared" si="368"/>
        <v>88.27</v>
      </c>
      <c r="N633" s="41">
        <f t="shared" si="368"/>
        <v>88.27</v>
      </c>
      <c r="O633" s="41">
        <f t="shared" si="368"/>
        <v>88.27</v>
      </c>
      <c r="P633" s="41">
        <f t="shared" si="368"/>
        <v>88.27</v>
      </c>
      <c r="Q633" s="41">
        <f t="shared" si="368"/>
        <v>88.27</v>
      </c>
      <c r="R633" s="41">
        <f t="shared" si="368"/>
        <v>88.27</v>
      </c>
      <c r="S633" s="41">
        <f t="shared" si="368"/>
        <v>88.27</v>
      </c>
      <c r="T633" s="41">
        <f t="shared" si="368"/>
        <v>88.27</v>
      </c>
      <c r="U633" s="41">
        <f t="shared" si="368"/>
        <v>88.27</v>
      </c>
      <c r="V633" s="41">
        <f t="shared" si="368"/>
        <v>88.27</v>
      </c>
      <c r="W633" s="41">
        <f t="shared" si="368"/>
        <v>88.27</v>
      </c>
      <c r="X633" s="41">
        <f t="shared" si="368"/>
        <v>88.27</v>
      </c>
      <c r="Y633" s="41">
        <f t="shared" si="368"/>
        <v>88.27</v>
      </c>
      <c r="Z633" s="41">
        <f t="shared" si="368"/>
        <v>88.27</v>
      </c>
      <c r="AA633" s="41">
        <f t="shared" si="368"/>
        <v>88.27</v>
      </c>
    </row>
    <row r="634" spans="1:27" collapsed="1" x14ac:dyDescent="0.2">
      <c r="A634" s="98" t="s">
        <v>3029</v>
      </c>
      <c r="B634" s="25" t="str">
        <f>"31"&amp;"."&amp;$B$801&amp;"."&amp;$B$802</f>
        <v>31.01.2024</v>
      </c>
      <c r="C634" s="88" t="s">
        <v>76</v>
      </c>
      <c r="D634" s="89">
        <f>ROUND(((D635+D636+D638+D637)/1000),5)</f>
        <v>1.79094</v>
      </c>
      <c r="E634" s="89">
        <f>ROUND(((E635+E636+E638+E637)/1000),5)</f>
        <v>1.7314000000000001</v>
      </c>
      <c r="F634" s="89">
        <f>ROUND(((F635+F636+F638+F637)/1000),5)</f>
        <v>1.6939</v>
      </c>
      <c r="G634" s="89">
        <f t="shared" ref="G634:AA634" si="369">ROUND(((G635+G636+G638+G637)/1000),5)</f>
        <v>1.6999899999999999</v>
      </c>
      <c r="H634" s="89">
        <f t="shared" si="369"/>
        <v>1.77051</v>
      </c>
      <c r="I634" s="89">
        <f t="shared" si="369"/>
        <v>1.9332800000000001</v>
      </c>
      <c r="J634" s="89">
        <f t="shared" si="369"/>
        <v>2.18445</v>
      </c>
      <c r="K634" s="89">
        <f t="shared" si="369"/>
        <v>2.35277</v>
      </c>
      <c r="L634" s="89">
        <f t="shared" si="369"/>
        <v>2.5656699999999999</v>
      </c>
      <c r="M634" s="89">
        <f t="shared" si="369"/>
        <v>2.6523099999999999</v>
      </c>
      <c r="N634" s="89">
        <f t="shared" si="369"/>
        <v>2.69306</v>
      </c>
      <c r="O634" s="89">
        <f t="shared" si="369"/>
        <v>2.7461500000000001</v>
      </c>
      <c r="P634" s="89">
        <f t="shared" si="369"/>
        <v>2.6945999999999999</v>
      </c>
      <c r="Q634" s="89">
        <f t="shared" si="369"/>
        <v>2.7010700000000001</v>
      </c>
      <c r="R634" s="89">
        <f t="shared" si="369"/>
        <v>2.6855899999999999</v>
      </c>
      <c r="S634" s="89">
        <f t="shared" si="369"/>
        <v>2.6503999999999999</v>
      </c>
      <c r="T634" s="89">
        <f t="shared" si="369"/>
        <v>2.61212</v>
      </c>
      <c r="U634" s="89">
        <f t="shared" si="369"/>
        <v>2.6632500000000001</v>
      </c>
      <c r="V634" s="89">
        <f t="shared" si="369"/>
        <v>2.65266</v>
      </c>
      <c r="W634" s="89">
        <f t="shared" si="369"/>
        <v>2.6525699999999999</v>
      </c>
      <c r="X634" s="89">
        <f t="shared" si="369"/>
        <v>2.5467300000000002</v>
      </c>
      <c r="Y634" s="89">
        <f t="shared" si="369"/>
        <v>2.4106000000000001</v>
      </c>
      <c r="Z634" s="89">
        <f t="shared" si="369"/>
        <v>2.3175300000000001</v>
      </c>
      <c r="AA634" s="89">
        <f t="shared" si="369"/>
        <v>2.1076800000000002</v>
      </c>
    </row>
    <row r="635" spans="1:27" ht="12.75" hidden="1" customHeight="1" outlineLevel="1" x14ac:dyDescent="0.2">
      <c r="A635" s="99" t="s">
        <v>3030</v>
      </c>
      <c r="B635" s="60" t="s">
        <v>238</v>
      </c>
      <c r="C635" s="40" t="s">
        <v>79</v>
      </c>
      <c r="D635" s="41">
        <v>1264.77</v>
      </c>
      <c r="E635" s="41">
        <v>1205.23</v>
      </c>
      <c r="F635" s="41">
        <v>1167.73</v>
      </c>
      <c r="G635" s="41">
        <v>1173.82</v>
      </c>
      <c r="H635" s="41">
        <v>1244.3399999999999</v>
      </c>
      <c r="I635" s="41">
        <v>1407.11</v>
      </c>
      <c r="J635" s="41">
        <v>1658.28</v>
      </c>
      <c r="K635" s="41">
        <v>1826.6</v>
      </c>
      <c r="L635" s="41">
        <v>2039.5</v>
      </c>
      <c r="M635" s="41">
        <v>2126.14</v>
      </c>
      <c r="N635" s="41">
        <v>2166.89</v>
      </c>
      <c r="O635" s="41">
        <v>2219.98</v>
      </c>
      <c r="P635" s="41">
        <v>2168.4299999999998</v>
      </c>
      <c r="Q635" s="41">
        <v>2174.9</v>
      </c>
      <c r="R635" s="41">
        <v>2159.42</v>
      </c>
      <c r="S635" s="41">
        <v>2124.23</v>
      </c>
      <c r="T635" s="41">
        <v>2085.9499999999998</v>
      </c>
      <c r="U635" s="41">
        <v>2137.08</v>
      </c>
      <c r="V635" s="41">
        <v>2126.4899999999998</v>
      </c>
      <c r="W635" s="41">
        <v>2126.4</v>
      </c>
      <c r="X635" s="41">
        <v>2020.56</v>
      </c>
      <c r="Y635" s="41">
        <v>1884.43</v>
      </c>
      <c r="Z635" s="41">
        <v>1791.36</v>
      </c>
      <c r="AA635" s="41">
        <v>1581.51</v>
      </c>
    </row>
    <row r="636" spans="1:27" ht="12.75" hidden="1" customHeight="1" outlineLevel="1" x14ac:dyDescent="0.2">
      <c r="A636" s="99" t="s">
        <v>3031</v>
      </c>
      <c r="B636" s="60" t="s">
        <v>90</v>
      </c>
      <c r="C636" s="40" t="s">
        <v>79</v>
      </c>
      <c r="D636" s="41">
        <f>$D$486</f>
        <v>434.18</v>
      </c>
      <c r="E636" s="41">
        <f t="shared" ref="E636:AA636" si="370">$D$486</f>
        <v>434.18</v>
      </c>
      <c r="F636" s="41">
        <f t="shared" si="370"/>
        <v>434.18</v>
      </c>
      <c r="G636" s="41">
        <f t="shared" si="370"/>
        <v>434.18</v>
      </c>
      <c r="H636" s="41">
        <f t="shared" si="370"/>
        <v>434.18</v>
      </c>
      <c r="I636" s="41">
        <f t="shared" si="370"/>
        <v>434.18</v>
      </c>
      <c r="J636" s="41">
        <f t="shared" si="370"/>
        <v>434.18</v>
      </c>
      <c r="K636" s="41">
        <f t="shared" si="370"/>
        <v>434.18</v>
      </c>
      <c r="L636" s="41">
        <f t="shared" si="370"/>
        <v>434.18</v>
      </c>
      <c r="M636" s="41">
        <f t="shared" si="370"/>
        <v>434.18</v>
      </c>
      <c r="N636" s="41">
        <f t="shared" si="370"/>
        <v>434.18</v>
      </c>
      <c r="O636" s="41">
        <f t="shared" si="370"/>
        <v>434.18</v>
      </c>
      <c r="P636" s="41">
        <f t="shared" si="370"/>
        <v>434.18</v>
      </c>
      <c r="Q636" s="41">
        <f t="shared" si="370"/>
        <v>434.18</v>
      </c>
      <c r="R636" s="41">
        <f t="shared" si="370"/>
        <v>434.18</v>
      </c>
      <c r="S636" s="41">
        <f t="shared" si="370"/>
        <v>434.18</v>
      </c>
      <c r="T636" s="41">
        <f t="shared" si="370"/>
        <v>434.18</v>
      </c>
      <c r="U636" s="41">
        <f t="shared" si="370"/>
        <v>434.18</v>
      </c>
      <c r="V636" s="41">
        <f t="shared" si="370"/>
        <v>434.18</v>
      </c>
      <c r="W636" s="41">
        <f t="shared" si="370"/>
        <v>434.18</v>
      </c>
      <c r="X636" s="41">
        <f t="shared" si="370"/>
        <v>434.18</v>
      </c>
      <c r="Y636" s="41">
        <f t="shared" si="370"/>
        <v>434.18</v>
      </c>
      <c r="Z636" s="41">
        <f t="shared" si="370"/>
        <v>434.18</v>
      </c>
      <c r="AA636" s="41">
        <f t="shared" si="370"/>
        <v>434.18</v>
      </c>
    </row>
    <row r="637" spans="1:27" ht="12.75" hidden="1" customHeight="1" outlineLevel="1" x14ac:dyDescent="0.2">
      <c r="A637" s="99" t="s">
        <v>3032</v>
      </c>
      <c r="B637" s="60" t="s">
        <v>83</v>
      </c>
      <c r="C637" s="40" t="s">
        <v>79</v>
      </c>
      <c r="D637" s="41">
        <v>3.72</v>
      </c>
      <c r="E637" s="41">
        <v>3.72</v>
      </c>
      <c r="F637" s="41">
        <v>3.72</v>
      </c>
      <c r="G637" s="41">
        <v>3.72</v>
      </c>
      <c r="H637" s="41">
        <v>3.72</v>
      </c>
      <c r="I637" s="41">
        <v>3.72</v>
      </c>
      <c r="J637" s="41">
        <v>3.72</v>
      </c>
      <c r="K637" s="41">
        <v>3.72</v>
      </c>
      <c r="L637" s="41">
        <v>3.72</v>
      </c>
      <c r="M637" s="41">
        <v>3.72</v>
      </c>
      <c r="N637" s="41">
        <v>3.72</v>
      </c>
      <c r="O637" s="41">
        <v>3.72</v>
      </c>
      <c r="P637" s="41">
        <v>3.72</v>
      </c>
      <c r="Q637" s="41">
        <v>3.72</v>
      </c>
      <c r="R637" s="41">
        <v>3.72</v>
      </c>
      <c r="S637" s="41">
        <v>3.72</v>
      </c>
      <c r="T637" s="41">
        <v>3.72</v>
      </c>
      <c r="U637" s="41">
        <v>3.72</v>
      </c>
      <c r="V637" s="41">
        <v>3.72</v>
      </c>
      <c r="W637" s="41">
        <v>3.72</v>
      </c>
      <c r="X637" s="41">
        <v>3.72</v>
      </c>
      <c r="Y637" s="41">
        <v>3.72</v>
      </c>
      <c r="Z637" s="41">
        <v>3.72</v>
      </c>
      <c r="AA637" s="41">
        <v>3.72</v>
      </c>
    </row>
    <row r="638" spans="1:27" ht="12.75" hidden="1" customHeight="1" outlineLevel="1" x14ac:dyDescent="0.2">
      <c r="A638" s="99" t="s">
        <v>3033</v>
      </c>
      <c r="B638" s="60" t="s">
        <v>81</v>
      </c>
      <c r="C638" s="40" t="s">
        <v>79</v>
      </c>
      <c r="D638" s="41">
        <f>$D$11</f>
        <v>88.27</v>
      </c>
      <c r="E638" s="41">
        <f t="shared" ref="E638:AA638" si="371">$D$11</f>
        <v>88.27</v>
      </c>
      <c r="F638" s="41">
        <f t="shared" si="371"/>
        <v>88.27</v>
      </c>
      <c r="G638" s="41">
        <f t="shared" si="371"/>
        <v>88.27</v>
      </c>
      <c r="H638" s="41">
        <f t="shared" si="371"/>
        <v>88.27</v>
      </c>
      <c r="I638" s="41">
        <f t="shared" si="371"/>
        <v>88.27</v>
      </c>
      <c r="J638" s="41">
        <f t="shared" si="371"/>
        <v>88.27</v>
      </c>
      <c r="K638" s="41">
        <f t="shared" si="371"/>
        <v>88.27</v>
      </c>
      <c r="L638" s="41">
        <f t="shared" si="371"/>
        <v>88.27</v>
      </c>
      <c r="M638" s="41">
        <f t="shared" si="371"/>
        <v>88.27</v>
      </c>
      <c r="N638" s="41">
        <f t="shared" si="371"/>
        <v>88.27</v>
      </c>
      <c r="O638" s="41">
        <f t="shared" si="371"/>
        <v>88.27</v>
      </c>
      <c r="P638" s="41">
        <f t="shared" si="371"/>
        <v>88.27</v>
      </c>
      <c r="Q638" s="41">
        <f t="shared" si="371"/>
        <v>88.27</v>
      </c>
      <c r="R638" s="41">
        <f t="shared" si="371"/>
        <v>88.27</v>
      </c>
      <c r="S638" s="41">
        <f t="shared" si="371"/>
        <v>88.27</v>
      </c>
      <c r="T638" s="41">
        <f t="shared" si="371"/>
        <v>88.27</v>
      </c>
      <c r="U638" s="41">
        <f t="shared" si="371"/>
        <v>88.27</v>
      </c>
      <c r="V638" s="41">
        <f t="shared" si="371"/>
        <v>88.27</v>
      </c>
      <c r="W638" s="41">
        <f t="shared" si="371"/>
        <v>88.27</v>
      </c>
      <c r="X638" s="41">
        <f t="shared" si="371"/>
        <v>88.27</v>
      </c>
      <c r="Y638" s="41">
        <f t="shared" si="371"/>
        <v>88.27</v>
      </c>
      <c r="Z638" s="41">
        <f t="shared" si="371"/>
        <v>88.27</v>
      </c>
      <c r="AA638" s="41">
        <f t="shared" si="371"/>
        <v>88.27</v>
      </c>
    </row>
    <row r="639" spans="1:27" collapsed="1" x14ac:dyDescent="0.2">
      <c r="B639" s="101" t="s">
        <v>392</v>
      </c>
    </row>
    <row r="640" spans="1:27" x14ac:dyDescent="0.2">
      <c r="B640" s="101" t="s">
        <v>392</v>
      </c>
    </row>
    <row r="641" spans="1:27" x14ac:dyDescent="0.2">
      <c r="A641" s="175" t="s">
        <v>2277</v>
      </c>
      <c r="B641" s="176"/>
      <c r="C641" s="176"/>
      <c r="D641" s="176"/>
      <c r="E641" s="176"/>
      <c r="F641" s="176"/>
      <c r="G641" s="176"/>
      <c r="H641" s="176"/>
      <c r="I641" s="176"/>
      <c r="J641" s="176"/>
      <c r="K641" s="176"/>
      <c r="L641" s="176"/>
      <c r="M641" s="176"/>
      <c r="N641" s="176"/>
      <c r="O641" s="176"/>
      <c r="P641" s="176"/>
      <c r="Q641" s="176"/>
      <c r="R641" s="176"/>
      <c r="S641" s="176"/>
      <c r="T641" s="176"/>
      <c r="U641" s="176"/>
      <c r="V641" s="176"/>
      <c r="W641" s="176"/>
      <c r="X641" s="176"/>
      <c r="Y641" s="176"/>
      <c r="Z641" s="176"/>
      <c r="AA641" s="177"/>
    </row>
    <row r="642" spans="1:27" ht="25.5" x14ac:dyDescent="0.2">
      <c r="A642" s="96" t="s">
        <v>64</v>
      </c>
      <c r="B642" s="97" t="s">
        <v>210</v>
      </c>
      <c r="C642" s="96" t="s">
        <v>211</v>
      </c>
      <c r="D642" s="97" t="s">
        <v>212</v>
      </c>
      <c r="E642" s="97" t="s">
        <v>213</v>
      </c>
      <c r="F642" s="97" t="s">
        <v>214</v>
      </c>
      <c r="G642" s="97" t="s">
        <v>215</v>
      </c>
      <c r="H642" s="97" t="s">
        <v>216</v>
      </c>
      <c r="I642" s="97" t="s">
        <v>217</v>
      </c>
      <c r="J642" s="97" t="s">
        <v>218</v>
      </c>
      <c r="K642" s="97" t="s">
        <v>219</v>
      </c>
      <c r="L642" s="97" t="s">
        <v>220</v>
      </c>
      <c r="M642" s="97" t="s">
        <v>221</v>
      </c>
      <c r="N642" s="97" t="s">
        <v>222</v>
      </c>
      <c r="O642" s="97" t="s">
        <v>223</v>
      </c>
      <c r="P642" s="97" t="s">
        <v>224</v>
      </c>
      <c r="Q642" s="97" t="s">
        <v>225</v>
      </c>
      <c r="R642" s="97" t="s">
        <v>226</v>
      </c>
      <c r="S642" s="97" t="s">
        <v>227</v>
      </c>
      <c r="T642" s="97" t="s">
        <v>228</v>
      </c>
      <c r="U642" s="97" t="s">
        <v>229</v>
      </c>
      <c r="V642" s="97" t="s">
        <v>230</v>
      </c>
      <c r="W642" s="97" t="s">
        <v>231</v>
      </c>
      <c r="X642" s="97" t="s">
        <v>232</v>
      </c>
      <c r="Y642" s="97" t="s">
        <v>233</v>
      </c>
      <c r="Z642" s="97" t="s">
        <v>234</v>
      </c>
      <c r="AA642" s="97" t="s">
        <v>235</v>
      </c>
    </row>
    <row r="643" spans="1:27" x14ac:dyDescent="0.2">
      <c r="A643" s="98" t="s">
        <v>3034</v>
      </c>
      <c r="B643" s="25" t="str">
        <f>"01"&amp;"."&amp;$B$801&amp;"."&amp;$B$802</f>
        <v>01.01.2024</v>
      </c>
      <c r="C643" s="88" t="s">
        <v>76</v>
      </c>
      <c r="D643" s="89">
        <f>ROUND((D644)/1000,5)</f>
        <v>0</v>
      </c>
      <c r="E643" s="89">
        <f t="shared" ref="E643:AA643" si="372">ROUND((E644)/1000,5)</f>
        <v>0</v>
      </c>
      <c r="F643" s="89">
        <f t="shared" si="372"/>
        <v>0</v>
      </c>
      <c r="G643" s="89">
        <f t="shared" si="372"/>
        <v>5.0009999999999999E-2</v>
      </c>
      <c r="H643" s="89">
        <f t="shared" si="372"/>
        <v>5.9880000000000003E-2</v>
      </c>
      <c r="I643" s="89">
        <f t="shared" si="372"/>
        <v>0</v>
      </c>
      <c r="J643" s="89">
        <f t="shared" si="372"/>
        <v>6.2850000000000003E-2</v>
      </c>
      <c r="K643" s="89">
        <f t="shared" si="372"/>
        <v>8.9910000000000004E-2</v>
      </c>
      <c r="L643" s="89">
        <f t="shared" si="372"/>
        <v>6.9440000000000002E-2</v>
      </c>
      <c r="M643" s="89">
        <f t="shared" si="372"/>
        <v>2.3939999999999999E-2</v>
      </c>
      <c r="N643" s="89">
        <f t="shared" si="372"/>
        <v>3.8210000000000001E-2</v>
      </c>
      <c r="O643" s="89">
        <f t="shared" si="372"/>
        <v>6.0940000000000001E-2</v>
      </c>
      <c r="P643" s="89">
        <f t="shared" si="372"/>
        <v>8.1049999999999997E-2</v>
      </c>
      <c r="Q643" s="89">
        <f t="shared" si="372"/>
        <v>0</v>
      </c>
      <c r="R643" s="89">
        <f t="shared" si="372"/>
        <v>0</v>
      </c>
      <c r="S643" s="89">
        <f t="shared" si="372"/>
        <v>0</v>
      </c>
      <c r="T643" s="89">
        <f t="shared" si="372"/>
        <v>6.7129999999999995E-2</v>
      </c>
      <c r="U643" s="89">
        <f t="shared" si="372"/>
        <v>8.5180000000000006E-2</v>
      </c>
      <c r="V643" s="89">
        <f t="shared" si="372"/>
        <v>5.4309999999999997E-2</v>
      </c>
      <c r="W643" s="89">
        <f t="shared" si="372"/>
        <v>0</v>
      </c>
      <c r="X643" s="89">
        <f t="shared" si="372"/>
        <v>0</v>
      </c>
      <c r="Y643" s="89">
        <f t="shared" si="372"/>
        <v>0</v>
      </c>
      <c r="Z643" s="89">
        <f t="shared" si="372"/>
        <v>0</v>
      </c>
      <c r="AA643" s="89">
        <f t="shared" si="372"/>
        <v>0</v>
      </c>
    </row>
    <row r="644" spans="1:27" ht="12.75" hidden="1" customHeight="1" outlineLevel="1" x14ac:dyDescent="0.2">
      <c r="A644" s="99" t="s">
        <v>3035</v>
      </c>
      <c r="B644" s="60" t="s">
        <v>238</v>
      </c>
      <c r="C644" s="40" t="s">
        <v>79</v>
      </c>
      <c r="D644" s="41">
        <v>0</v>
      </c>
      <c r="E644" s="41">
        <v>0</v>
      </c>
      <c r="F644" s="41">
        <v>0</v>
      </c>
      <c r="G644" s="41">
        <v>50.01</v>
      </c>
      <c r="H644" s="41">
        <v>59.88</v>
      </c>
      <c r="I644" s="41">
        <v>0</v>
      </c>
      <c r="J644" s="41">
        <v>62.85</v>
      </c>
      <c r="K644" s="41">
        <v>89.91</v>
      </c>
      <c r="L644" s="41">
        <v>69.44</v>
      </c>
      <c r="M644" s="41">
        <v>23.94</v>
      </c>
      <c r="N644" s="41">
        <v>38.21</v>
      </c>
      <c r="O644" s="41">
        <v>60.94</v>
      </c>
      <c r="P644" s="41">
        <v>81.05</v>
      </c>
      <c r="Q644" s="41">
        <v>0</v>
      </c>
      <c r="R644" s="41">
        <v>0</v>
      </c>
      <c r="S644" s="41">
        <v>0</v>
      </c>
      <c r="T644" s="41">
        <v>67.13</v>
      </c>
      <c r="U644" s="41">
        <v>85.18</v>
      </c>
      <c r="V644" s="41">
        <v>54.31</v>
      </c>
      <c r="W644" s="41">
        <v>0</v>
      </c>
      <c r="X644" s="41">
        <v>0</v>
      </c>
      <c r="Y644" s="41">
        <v>0</v>
      </c>
      <c r="Z644" s="41">
        <v>0</v>
      </c>
      <c r="AA644" s="41">
        <v>0</v>
      </c>
    </row>
    <row r="645" spans="1:27" collapsed="1" x14ac:dyDescent="0.2">
      <c r="A645" s="98" t="s">
        <v>3036</v>
      </c>
      <c r="B645" s="25" t="str">
        <f>"02"&amp;"."&amp;$B$801&amp;"."&amp;$B$802</f>
        <v>02.01.2024</v>
      </c>
      <c r="C645" s="88" t="s">
        <v>76</v>
      </c>
      <c r="D645" s="89">
        <f>ROUND((D646)/1000,5)</f>
        <v>0</v>
      </c>
      <c r="E645" s="89">
        <f t="shared" ref="E645:AA645" si="373">ROUND((E646)/1000,5)</f>
        <v>0</v>
      </c>
      <c r="F645" s="89">
        <f t="shared" si="373"/>
        <v>0</v>
      </c>
      <c r="G645" s="89">
        <f t="shared" si="373"/>
        <v>0</v>
      </c>
      <c r="H645" s="89">
        <f t="shared" si="373"/>
        <v>0</v>
      </c>
      <c r="I645" s="89">
        <f t="shared" si="373"/>
        <v>0</v>
      </c>
      <c r="J645" s="89">
        <f t="shared" si="373"/>
        <v>0</v>
      </c>
      <c r="K645" s="89">
        <f t="shared" si="373"/>
        <v>0</v>
      </c>
      <c r="L645" s="89">
        <f t="shared" si="373"/>
        <v>4.4069999999999998E-2</v>
      </c>
      <c r="M645" s="89">
        <f t="shared" si="373"/>
        <v>0.17154</v>
      </c>
      <c r="N645" s="89">
        <f t="shared" si="373"/>
        <v>0.10806</v>
      </c>
      <c r="O645" s="89">
        <f t="shared" si="373"/>
        <v>0.11983000000000001</v>
      </c>
      <c r="P645" s="89">
        <f t="shared" si="373"/>
        <v>6.5559999999999993E-2</v>
      </c>
      <c r="Q645" s="89">
        <f t="shared" si="373"/>
        <v>5.1610000000000003E-2</v>
      </c>
      <c r="R645" s="89">
        <f t="shared" si="373"/>
        <v>0.13850000000000001</v>
      </c>
      <c r="S645" s="89">
        <f t="shared" si="373"/>
        <v>0.14058000000000001</v>
      </c>
      <c r="T645" s="89">
        <f t="shared" si="373"/>
        <v>0.20499000000000001</v>
      </c>
      <c r="U645" s="89">
        <f t="shared" si="373"/>
        <v>0.17638000000000001</v>
      </c>
      <c r="V645" s="89">
        <f t="shared" si="373"/>
        <v>0.1149</v>
      </c>
      <c r="W645" s="89">
        <f t="shared" si="373"/>
        <v>8.0549999999999997E-2</v>
      </c>
      <c r="X645" s="89">
        <f t="shared" si="373"/>
        <v>7.4859999999999996E-2</v>
      </c>
      <c r="Y645" s="89">
        <f t="shared" si="373"/>
        <v>0</v>
      </c>
      <c r="Z645" s="89">
        <f t="shared" si="373"/>
        <v>9.9309999999999996E-2</v>
      </c>
      <c r="AA645" s="89">
        <f t="shared" si="373"/>
        <v>1.788E-2</v>
      </c>
    </row>
    <row r="646" spans="1:27" ht="12.75" hidden="1" customHeight="1" outlineLevel="1" x14ac:dyDescent="0.2">
      <c r="A646" s="99" t="s">
        <v>3037</v>
      </c>
      <c r="B646" s="60" t="s">
        <v>238</v>
      </c>
      <c r="C646" s="40" t="s">
        <v>79</v>
      </c>
      <c r="D646" s="41">
        <v>0</v>
      </c>
      <c r="E646" s="41">
        <v>0</v>
      </c>
      <c r="F646" s="41">
        <v>0</v>
      </c>
      <c r="G646" s="41">
        <v>0</v>
      </c>
      <c r="H646" s="41">
        <v>0</v>
      </c>
      <c r="I646" s="41">
        <v>0</v>
      </c>
      <c r="J646" s="41">
        <v>0</v>
      </c>
      <c r="K646" s="41">
        <v>0</v>
      </c>
      <c r="L646" s="41">
        <v>44.07</v>
      </c>
      <c r="M646" s="41">
        <v>171.54</v>
      </c>
      <c r="N646" s="41">
        <v>108.06</v>
      </c>
      <c r="O646" s="41">
        <v>119.83</v>
      </c>
      <c r="P646" s="41">
        <v>65.56</v>
      </c>
      <c r="Q646" s="41">
        <v>51.61</v>
      </c>
      <c r="R646" s="41">
        <v>138.5</v>
      </c>
      <c r="S646" s="41">
        <v>140.58000000000001</v>
      </c>
      <c r="T646" s="41">
        <v>204.99</v>
      </c>
      <c r="U646" s="41">
        <v>176.38</v>
      </c>
      <c r="V646" s="41">
        <v>114.9</v>
      </c>
      <c r="W646" s="41">
        <v>80.55</v>
      </c>
      <c r="X646" s="41">
        <v>74.86</v>
      </c>
      <c r="Y646" s="41">
        <v>0</v>
      </c>
      <c r="Z646" s="41">
        <v>99.31</v>
      </c>
      <c r="AA646" s="41">
        <v>17.88</v>
      </c>
    </row>
    <row r="647" spans="1:27" collapsed="1" x14ac:dyDescent="0.2">
      <c r="A647" s="98" t="s">
        <v>3038</v>
      </c>
      <c r="B647" s="25" t="str">
        <f>"03"&amp;"."&amp;$B$801&amp;"."&amp;$B$802</f>
        <v>03.01.2024</v>
      </c>
      <c r="C647" s="88" t="s">
        <v>76</v>
      </c>
      <c r="D647" s="89">
        <f>ROUND((D648)/1000,5)</f>
        <v>0</v>
      </c>
      <c r="E647" s="89">
        <f t="shared" ref="E647:AA647" si="374">ROUND((E648)/1000,5)</f>
        <v>0</v>
      </c>
      <c r="F647" s="89">
        <f t="shared" si="374"/>
        <v>0</v>
      </c>
      <c r="G647" s="89">
        <f t="shared" si="374"/>
        <v>3.8679999999999999E-2</v>
      </c>
      <c r="H647" s="89">
        <f t="shared" si="374"/>
        <v>0.11379</v>
      </c>
      <c r="I647" s="89">
        <f t="shared" si="374"/>
        <v>8.1920000000000007E-2</v>
      </c>
      <c r="J647" s="89">
        <f t="shared" si="374"/>
        <v>0.10652</v>
      </c>
      <c r="K647" s="89">
        <f t="shared" si="374"/>
        <v>3.8370000000000001E-2</v>
      </c>
      <c r="L647" s="89">
        <f t="shared" si="374"/>
        <v>0.16572999999999999</v>
      </c>
      <c r="M647" s="89">
        <f t="shared" si="374"/>
        <v>0.31580000000000003</v>
      </c>
      <c r="N647" s="89">
        <f t="shared" si="374"/>
        <v>0.46442</v>
      </c>
      <c r="O647" s="89">
        <f t="shared" si="374"/>
        <v>0.62570000000000003</v>
      </c>
      <c r="P647" s="89">
        <f t="shared" si="374"/>
        <v>0.82123999999999997</v>
      </c>
      <c r="Q647" s="89">
        <f t="shared" si="374"/>
        <v>0.88414999999999999</v>
      </c>
      <c r="R647" s="89">
        <f t="shared" si="374"/>
        <v>0.94684000000000001</v>
      </c>
      <c r="S647" s="89">
        <f t="shared" si="374"/>
        <v>0.99024999999999996</v>
      </c>
      <c r="T647" s="89">
        <f t="shared" si="374"/>
        <v>3.2819699999999998</v>
      </c>
      <c r="U647" s="89">
        <f t="shared" si="374"/>
        <v>3.2437100000000001</v>
      </c>
      <c r="V647" s="89">
        <f t="shared" si="374"/>
        <v>0.93618000000000001</v>
      </c>
      <c r="W647" s="89">
        <f t="shared" si="374"/>
        <v>0.95074999999999998</v>
      </c>
      <c r="X647" s="89">
        <f t="shared" si="374"/>
        <v>0.96799000000000002</v>
      </c>
      <c r="Y647" s="89">
        <f t="shared" si="374"/>
        <v>0.39139000000000002</v>
      </c>
      <c r="Z647" s="89">
        <f t="shared" si="374"/>
        <v>0.29561999999999999</v>
      </c>
      <c r="AA647" s="89">
        <f t="shared" si="374"/>
        <v>0.23053999999999999</v>
      </c>
    </row>
    <row r="648" spans="1:27" ht="12.75" hidden="1" customHeight="1" outlineLevel="1" x14ac:dyDescent="0.2">
      <c r="A648" s="99" t="s">
        <v>3039</v>
      </c>
      <c r="B648" s="60" t="s">
        <v>238</v>
      </c>
      <c r="C648" s="40" t="s">
        <v>79</v>
      </c>
      <c r="D648" s="41">
        <v>0</v>
      </c>
      <c r="E648" s="41">
        <v>0</v>
      </c>
      <c r="F648" s="41">
        <v>0</v>
      </c>
      <c r="G648" s="41">
        <v>38.68</v>
      </c>
      <c r="H648" s="41">
        <v>113.79</v>
      </c>
      <c r="I648" s="41">
        <v>81.92</v>
      </c>
      <c r="J648" s="41">
        <v>106.52</v>
      </c>
      <c r="K648" s="41">
        <v>38.369999999999997</v>
      </c>
      <c r="L648" s="41">
        <v>165.73</v>
      </c>
      <c r="M648" s="41">
        <v>315.8</v>
      </c>
      <c r="N648" s="41">
        <v>464.42</v>
      </c>
      <c r="O648" s="41">
        <v>625.70000000000005</v>
      </c>
      <c r="P648" s="41">
        <v>821.24</v>
      </c>
      <c r="Q648" s="41">
        <v>884.15</v>
      </c>
      <c r="R648" s="41">
        <v>946.84</v>
      </c>
      <c r="S648" s="41">
        <v>990.25</v>
      </c>
      <c r="T648" s="41">
        <v>3281.97</v>
      </c>
      <c r="U648" s="41">
        <v>3243.71</v>
      </c>
      <c r="V648" s="41">
        <v>936.18</v>
      </c>
      <c r="W648" s="41">
        <v>950.75</v>
      </c>
      <c r="X648" s="41">
        <v>967.99</v>
      </c>
      <c r="Y648" s="41">
        <v>391.39</v>
      </c>
      <c r="Z648" s="41">
        <v>295.62</v>
      </c>
      <c r="AA648" s="41">
        <v>230.54</v>
      </c>
    </row>
    <row r="649" spans="1:27" collapsed="1" x14ac:dyDescent="0.2">
      <c r="A649" s="98" t="s">
        <v>3040</v>
      </c>
      <c r="B649" s="25" t="str">
        <f>"04"&amp;"."&amp;$B$801&amp;"."&amp;$B$802</f>
        <v>04.01.2024</v>
      </c>
      <c r="C649" s="88" t="s">
        <v>76</v>
      </c>
      <c r="D649" s="89">
        <f>ROUND((D650)/1000,5)</f>
        <v>0</v>
      </c>
      <c r="E649" s="89">
        <f t="shared" ref="E649:AA649" si="375">ROUND((E650)/1000,5)</f>
        <v>8.5769999999999999E-2</v>
      </c>
      <c r="F649" s="89">
        <f t="shared" si="375"/>
        <v>0.12912000000000001</v>
      </c>
      <c r="G649" s="89">
        <f t="shared" si="375"/>
        <v>0.12762000000000001</v>
      </c>
      <c r="H649" s="89">
        <f t="shared" si="375"/>
        <v>0.17874999999999999</v>
      </c>
      <c r="I649" s="89">
        <f t="shared" si="375"/>
        <v>0.20566000000000001</v>
      </c>
      <c r="J649" s="89">
        <f t="shared" si="375"/>
        <v>0.27055000000000001</v>
      </c>
      <c r="K649" s="89">
        <f t="shared" si="375"/>
        <v>0.33124999999999999</v>
      </c>
      <c r="L649" s="89">
        <f t="shared" si="375"/>
        <v>0.30847000000000002</v>
      </c>
      <c r="M649" s="89">
        <f t="shared" si="375"/>
        <v>0.32861000000000001</v>
      </c>
      <c r="N649" s="89">
        <f t="shared" si="375"/>
        <v>0.35359000000000002</v>
      </c>
      <c r="O649" s="89">
        <f t="shared" si="375"/>
        <v>0.27622999999999998</v>
      </c>
      <c r="P649" s="89">
        <f t="shared" si="375"/>
        <v>0.23021</v>
      </c>
      <c r="Q649" s="89">
        <f t="shared" si="375"/>
        <v>0.31053999999999998</v>
      </c>
      <c r="R649" s="89">
        <f t="shared" si="375"/>
        <v>0.35737000000000002</v>
      </c>
      <c r="S649" s="89">
        <f t="shared" si="375"/>
        <v>0.39571000000000001</v>
      </c>
      <c r="T649" s="89">
        <f t="shared" si="375"/>
        <v>0.59121000000000001</v>
      </c>
      <c r="U649" s="89">
        <f t="shared" si="375"/>
        <v>1.5493600000000001</v>
      </c>
      <c r="V649" s="89">
        <f t="shared" si="375"/>
        <v>0.32246000000000002</v>
      </c>
      <c r="W649" s="89">
        <f t="shared" si="375"/>
        <v>0.14926</v>
      </c>
      <c r="X649" s="89">
        <f t="shared" si="375"/>
        <v>8.8550000000000004E-2</v>
      </c>
      <c r="Y649" s="89">
        <f t="shared" si="375"/>
        <v>2.6100000000000002E-2</v>
      </c>
      <c r="Z649" s="89">
        <f t="shared" si="375"/>
        <v>4.4720000000000003E-2</v>
      </c>
      <c r="AA649" s="89">
        <f t="shared" si="375"/>
        <v>1.3100000000000001E-2</v>
      </c>
    </row>
    <row r="650" spans="1:27" ht="12.75" hidden="1" customHeight="1" outlineLevel="1" x14ac:dyDescent="0.2">
      <c r="A650" s="99" t="s">
        <v>3041</v>
      </c>
      <c r="B650" s="60" t="s">
        <v>238</v>
      </c>
      <c r="C650" s="40" t="s">
        <v>79</v>
      </c>
      <c r="D650" s="41">
        <v>0</v>
      </c>
      <c r="E650" s="41">
        <v>85.77</v>
      </c>
      <c r="F650" s="41">
        <v>129.12</v>
      </c>
      <c r="G650" s="41">
        <v>127.62</v>
      </c>
      <c r="H650" s="41">
        <v>178.75</v>
      </c>
      <c r="I650" s="41">
        <v>205.66</v>
      </c>
      <c r="J650" s="41">
        <v>270.55</v>
      </c>
      <c r="K650" s="41">
        <v>331.25</v>
      </c>
      <c r="L650" s="41">
        <v>308.47000000000003</v>
      </c>
      <c r="M650" s="41">
        <v>328.61</v>
      </c>
      <c r="N650" s="41">
        <v>353.59</v>
      </c>
      <c r="O650" s="41">
        <v>276.23</v>
      </c>
      <c r="P650" s="41">
        <v>230.21</v>
      </c>
      <c r="Q650" s="41">
        <v>310.54000000000002</v>
      </c>
      <c r="R650" s="41">
        <v>357.37</v>
      </c>
      <c r="S650" s="41">
        <v>395.71</v>
      </c>
      <c r="T650" s="41">
        <v>591.21</v>
      </c>
      <c r="U650" s="41">
        <v>1549.36</v>
      </c>
      <c r="V650" s="41">
        <v>322.45999999999998</v>
      </c>
      <c r="W650" s="41">
        <v>149.26</v>
      </c>
      <c r="X650" s="41">
        <v>88.55</v>
      </c>
      <c r="Y650" s="41">
        <v>26.1</v>
      </c>
      <c r="Z650" s="41">
        <v>44.72</v>
      </c>
      <c r="AA650" s="41">
        <v>13.1</v>
      </c>
    </row>
    <row r="651" spans="1:27" collapsed="1" x14ac:dyDescent="0.2">
      <c r="A651" s="98" t="s">
        <v>3042</v>
      </c>
      <c r="B651" s="25" t="str">
        <f>"05"&amp;"."&amp;$B$801&amp;"."&amp;$B$802</f>
        <v>05.01.2024</v>
      </c>
      <c r="C651" s="88" t="s">
        <v>76</v>
      </c>
      <c r="D651" s="89">
        <f>ROUND((D652)/1000,5)</f>
        <v>3.5699999999999998E-3</v>
      </c>
      <c r="E651" s="89">
        <f t="shared" ref="E651:AA651" si="376">ROUND((E652)/1000,5)</f>
        <v>0</v>
      </c>
      <c r="F651" s="89">
        <f t="shared" si="376"/>
        <v>0</v>
      </c>
      <c r="G651" s="89">
        <f t="shared" si="376"/>
        <v>5.4620000000000002E-2</v>
      </c>
      <c r="H651" s="89">
        <f t="shared" si="376"/>
        <v>5.5350000000000003E-2</v>
      </c>
      <c r="I651" s="89">
        <f t="shared" si="376"/>
        <v>0.1134</v>
      </c>
      <c r="J651" s="89">
        <f t="shared" si="376"/>
        <v>0.17859</v>
      </c>
      <c r="K651" s="89">
        <f t="shared" si="376"/>
        <v>0.27487</v>
      </c>
      <c r="L651" s="89">
        <f t="shared" si="376"/>
        <v>0.25140000000000001</v>
      </c>
      <c r="M651" s="89">
        <f t="shared" si="376"/>
        <v>0.25651000000000002</v>
      </c>
      <c r="N651" s="89">
        <f t="shared" si="376"/>
        <v>0.16145999999999999</v>
      </c>
      <c r="O651" s="89">
        <f t="shared" si="376"/>
        <v>0.13220999999999999</v>
      </c>
      <c r="P651" s="89">
        <f t="shared" si="376"/>
        <v>0.17269000000000001</v>
      </c>
      <c r="Q651" s="89">
        <f t="shared" si="376"/>
        <v>0.23191000000000001</v>
      </c>
      <c r="R651" s="89">
        <f t="shared" si="376"/>
        <v>0.23202</v>
      </c>
      <c r="S651" s="89">
        <f t="shared" si="376"/>
        <v>0.33210000000000001</v>
      </c>
      <c r="T651" s="89">
        <f t="shared" si="376"/>
        <v>0.49989</v>
      </c>
      <c r="U651" s="89">
        <f t="shared" si="376"/>
        <v>0.38430999999999998</v>
      </c>
      <c r="V651" s="89">
        <f t="shared" si="376"/>
        <v>0.31319000000000002</v>
      </c>
      <c r="W651" s="89">
        <f t="shared" si="376"/>
        <v>0.16719999999999999</v>
      </c>
      <c r="X651" s="89">
        <f t="shared" si="376"/>
        <v>0.16766</v>
      </c>
      <c r="Y651" s="89">
        <f t="shared" si="376"/>
        <v>0.15951000000000001</v>
      </c>
      <c r="Z651" s="89">
        <f t="shared" si="376"/>
        <v>5.7729999999999997E-2</v>
      </c>
      <c r="AA651" s="89">
        <f t="shared" si="376"/>
        <v>6.6299999999999998E-2</v>
      </c>
    </row>
    <row r="652" spans="1:27" ht="12.75" hidden="1" customHeight="1" outlineLevel="1" x14ac:dyDescent="0.2">
      <c r="A652" s="99" t="s">
        <v>3043</v>
      </c>
      <c r="B652" s="60" t="s">
        <v>238</v>
      </c>
      <c r="C652" s="40" t="s">
        <v>79</v>
      </c>
      <c r="D652" s="41">
        <v>3.57</v>
      </c>
      <c r="E652" s="41">
        <v>0</v>
      </c>
      <c r="F652" s="41">
        <v>0</v>
      </c>
      <c r="G652" s="41">
        <v>54.62</v>
      </c>
      <c r="H652" s="41">
        <v>55.35</v>
      </c>
      <c r="I652" s="41">
        <v>113.4</v>
      </c>
      <c r="J652" s="41">
        <v>178.59</v>
      </c>
      <c r="K652" s="41">
        <v>274.87</v>
      </c>
      <c r="L652" s="41">
        <v>251.4</v>
      </c>
      <c r="M652" s="41">
        <v>256.51</v>
      </c>
      <c r="N652" s="41">
        <v>161.46</v>
      </c>
      <c r="O652" s="41">
        <v>132.21</v>
      </c>
      <c r="P652" s="41">
        <v>172.69</v>
      </c>
      <c r="Q652" s="41">
        <v>231.91</v>
      </c>
      <c r="R652" s="41">
        <v>232.02</v>
      </c>
      <c r="S652" s="41">
        <v>332.1</v>
      </c>
      <c r="T652" s="41">
        <v>499.89</v>
      </c>
      <c r="U652" s="41">
        <v>384.31</v>
      </c>
      <c r="V652" s="41">
        <v>313.19</v>
      </c>
      <c r="W652" s="41">
        <v>167.2</v>
      </c>
      <c r="X652" s="41">
        <v>167.66</v>
      </c>
      <c r="Y652" s="41">
        <v>159.51</v>
      </c>
      <c r="Z652" s="41">
        <v>57.73</v>
      </c>
      <c r="AA652" s="41">
        <v>66.3</v>
      </c>
    </row>
    <row r="653" spans="1:27" collapsed="1" x14ac:dyDescent="0.2">
      <c r="A653" s="98" t="s">
        <v>3044</v>
      </c>
      <c r="B653" s="25" t="str">
        <f>"06"&amp;"."&amp;$B$801&amp;"."&amp;$B$802</f>
        <v>06.01.2024</v>
      </c>
      <c r="C653" s="88" t="s">
        <v>76</v>
      </c>
      <c r="D653" s="89">
        <f>ROUND((D654)/1000,5)</f>
        <v>0</v>
      </c>
      <c r="E653" s="89">
        <f t="shared" ref="E653:AA653" si="377">ROUND((E654)/1000,5)</f>
        <v>0</v>
      </c>
      <c r="F653" s="89">
        <f t="shared" si="377"/>
        <v>0</v>
      </c>
      <c r="G653" s="89">
        <f t="shared" si="377"/>
        <v>0</v>
      </c>
      <c r="H653" s="89">
        <f t="shared" si="377"/>
        <v>8.3250000000000005E-2</v>
      </c>
      <c r="I653" s="89">
        <f t="shared" si="377"/>
        <v>0.10929</v>
      </c>
      <c r="J653" s="89">
        <f t="shared" si="377"/>
        <v>0.20646</v>
      </c>
      <c r="K653" s="89">
        <f t="shared" si="377"/>
        <v>0.2346</v>
      </c>
      <c r="L653" s="89">
        <f t="shared" si="377"/>
        <v>0.26983000000000001</v>
      </c>
      <c r="M653" s="89">
        <f t="shared" si="377"/>
        <v>0.21815000000000001</v>
      </c>
      <c r="N653" s="89">
        <f t="shared" si="377"/>
        <v>5.9040000000000002E-2</v>
      </c>
      <c r="O653" s="89">
        <f t="shared" si="377"/>
        <v>0.12479</v>
      </c>
      <c r="P653" s="89">
        <f t="shared" si="377"/>
        <v>0.14643</v>
      </c>
      <c r="Q653" s="89">
        <f t="shared" si="377"/>
        <v>0.112</v>
      </c>
      <c r="R653" s="89">
        <f t="shared" si="377"/>
        <v>0.14105000000000001</v>
      </c>
      <c r="S653" s="89">
        <f t="shared" si="377"/>
        <v>0.15051999999999999</v>
      </c>
      <c r="T653" s="89">
        <f t="shared" si="377"/>
        <v>0.22237000000000001</v>
      </c>
      <c r="U653" s="89">
        <f t="shared" si="377"/>
        <v>0.22214999999999999</v>
      </c>
      <c r="V653" s="89">
        <f t="shared" si="377"/>
        <v>0.11792999999999999</v>
      </c>
      <c r="W653" s="89">
        <f t="shared" si="377"/>
        <v>9.1700000000000004E-2</v>
      </c>
      <c r="X653" s="89">
        <f t="shared" si="377"/>
        <v>2.385E-2</v>
      </c>
      <c r="Y653" s="89">
        <f t="shared" si="377"/>
        <v>0</v>
      </c>
      <c r="Z653" s="89">
        <f t="shared" si="377"/>
        <v>0</v>
      </c>
      <c r="AA653" s="89">
        <f t="shared" si="377"/>
        <v>2.954E-2</v>
      </c>
    </row>
    <row r="654" spans="1:27" ht="12.75" hidden="1" customHeight="1" outlineLevel="1" x14ac:dyDescent="0.2">
      <c r="A654" s="99" t="s">
        <v>3045</v>
      </c>
      <c r="B654" s="60" t="s">
        <v>238</v>
      </c>
      <c r="C654" s="40" t="s">
        <v>79</v>
      </c>
      <c r="D654" s="41">
        <v>0</v>
      </c>
      <c r="E654" s="41">
        <v>0</v>
      </c>
      <c r="F654" s="41">
        <v>0</v>
      </c>
      <c r="G654" s="41">
        <v>0</v>
      </c>
      <c r="H654" s="41">
        <v>83.25</v>
      </c>
      <c r="I654" s="41">
        <v>109.29</v>
      </c>
      <c r="J654" s="41">
        <v>206.46</v>
      </c>
      <c r="K654" s="41">
        <v>234.6</v>
      </c>
      <c r="L654" s="41">
        <v>269.83</v>
      </c>
      <c r="M654" s="41">
        <v>218.15</v>
      </c>
      <c r="N654" s="41">
        <v>59.04</v>
      </c>
      <c r="O654" s="41">
        <v>124.79</v>
      </c>
      <c r="P654" s="41">
        <v>146.43</v>
      </c>
      <c r="Q654" s="41">
        <v>112</v>
      </c>
      <c r="R654" s="41">
        <v>141.05000000000001</v>
      </c>
      <c r="S654" s="41">
        <v>150.52000000000001</v>
      </c>
      <c r="T654" s="41">
        <v>222.37</v>
      </c>
      <c r="U654" s="41">
        <v>222.15</v>
      </c>
      <c r="V654" s="41">
        <v>117.93</v>
      </c>
      <c r="W654" s="41">
        <v>91.7</v>
      </c>
      <c r="X654" s="41">
        <v>23.85</v>
      </c>
      <c r="Y654" s="41">
        <v>0</v>
      </c>
      <c r="Z654" s="41">
        <v>0</v>
      </c>
      <c r="AA654" s="41">
        <v>29.54</v>
      </c>
    </row>
    <row r="655" spans="1:27" collapsed="1" x14ac:dyDescent="0.2">
      <c r="A655" s="98" t="s">
        <v>3046</v>
      </c>
      <c r="B655" s="25" t="str">
        <f>"07"&amp;"."&amp;$B$801&amp;"."&amp;$B$802</f>
        <v>07.01.2024</v>
      </c>
      <c r="C655" s="88" t="s">
        <v>76</v>
      </c>
      <c r="D655" s="89">
        <f>ROUND((D656)/1000,5)</f>
        <v>0</v>
      </c>
      <c r="E655" s="89">
        <f t="shared" ref="E655:AA655" si="378">ROUND((E656)/1000,5)</f>
        <v>4.5900000000000003E-3</v>
      </c>
      <c r="F655" s="89">
        <f t="shared" si="378"/>
        <v>1.3010000000000001E-2</v>
      </c>
      <c r="G655" s="89">
        <f t="shared" si="378"/>
        <v>6.9320000000000007E-2</v>
      </c>
      <c r="H655" s="89">
        <f t="shared" si="378"/>
        <v>9.2179999999999998E-2</v>
      </c>
      <c r="I655" s="89">
        <f t="shared" si="378"/>
        <v>9.9739999999999995E-2</v>
      </c>
      <c r="J655" s="89">
        <f t="shared" si="378"/>
        <v>6.8089999999999998E-2</v>
      </c>
      <c r="K655" s="89">
        <f t="shared" si="378"/>
        <v>0.17781</v>
      </c>
      <c r="L655" s="89">
        <f t="shared" si="378"/>
        <v>0.10602</v>
      </c>
      <c r="M655" s="89">
        <f t="shared" si="378"/>
        <v>7.1540000000000006E-2</v>
      </c>
      <c r="N655" s="89">
        <f t="shared" si="378"/>
        <v>0.10609</v>
      </c>
      <c r="O655" s="89">
        <f t="shared" si="378"/>
        <v>2.6110000000000001E-2</v>
      </c>
      <c r="P655" s="89">
        <f t="shared" si="378"/>
        <v>2.2280000000000001E-2</v>
      </c>
      <c r="Q655" s="89">
        <f t="shared" si="378"/>
        <v>3.9879999999999999E-2</v>
      </c>
      <c r="R655" s="89">
        <f t="shared" si="378"/>
        <v>8.0939999999999998E-2</v>
      </c>
      <c r="S655" s="89">
        <f t="shared" si="378"/>
        <v>8.523E-2</v>
      </c>
      <c r="T655" s="89">
        <f t="shared" si="378"/>
        <v>0.12556</v>
      </c>
      <c r="U655" s="89">
        <f t="shared" si="378"/>
        <v>3.7190000000000001E-2</v>
      </c>
      <c r="V655" s="89">
        <f t="shared" si="378"/>
        <v>1.2E-4</v>
      </c>
      <c r="W655" s="89">
        <f t="shared" si="378"/>
        <v>0</v>
      </c>
      <c r="X655" s="89">
        <f t="shared" si="378"/>
        <v>1E-4</v>
      </c>
      <c r="Y655" s="89">
        <f t="shared" si="378"/>
        <v>0</v>
      </c>
      <c r="Z655" s="89">
        <f t="shared" si="378"/>
        <v>0</v>
      </c>
      <c r="AA655" s="89">
        <f t="shared" si="378"/>
        <v>0</v>
      </c>
    </row>
    <row r="656" spans="1:27" ht="12.75" hidden="1" customHeight="1" outlineLevel="1" x14ac:dyDescent="0.2">
      <c r="A656" s="99" t="s">
        <v>3047</v>
      </c>
      <c r="B656" s="60" t="s">
        <v>238</v>
      </c>
      <c r="C656" s="40" t="s">
        <v>79</v>
      </c>
      <c r="D656" s="41">
        <v>0</v>
      </c>
      <c r="E656" s="41">
        <v>4.59</v>
      </c>
      <c r="F656" s="41">
        <v>13.01</v>
      </c>
      <c r="G656" s="41">
        <v>69.319999999999993</v>
      </c>
      <c r="H656" s="41">
        <v>92.18</v>
      </c>
      <c r="I656" s="41">
        <v>99.74</v>
      </c>
      <c r="J656" s="41">
        <v>68.09</v>
      </c>
      <c r="K656" s="41">
        <v>177.81</v>
      </c>
      <c r="L656" s="41">
        <v>106.02</v>
      </c>
      <c r="M656" s="41">
        <v>71.540000000000006</v>
      </c>
      <c r="N656" s="41">
        <v>106.09</v>
      </c>
      <c r="O656" s="41">
        <v>26.11</v>
      </c>
      <c r="P656" s="41">
        <v>22.28</v>
      </c>
      <c r="Q656" s="41">
        <v>39.880000000000003</v>
      </c>
      <c r="R656" s="41">
        <v>80.94</v>
      </c>
      <c r="S656" s="41">
        <v>85.23</v>
      </c>
      <c r="T656" s="41">
        <v>125.56</v>
      </c>
      <c r="U656" s="41">
        <v>37.19</v>
      </c>
      <c r="V656" s="41">
        <v>0.12</v>
      </c>
      <c r="W656" s="41">
        <v>0</v>
      </c>
      <c r="X656" s="41">
        <v>0.1</v>
      </c>
      <c r="Y656" s="41">
        <v>0</v>
      </c>
      <c r="Z656" s="41">
        <v>0</v>
      </c>
      <c r="AA656" s="41">
        <v>0</v>
      </c>
    </row>
    <row r="657" spans="1:27" collapsed="1" x14ac:dyDescent="0.2">
      <c r="A657" s="98" t="s">
        <v>3048</v>
      </c>
      <c r="B657" s="25" t="str">
        <f>"08"&amp;"."&amp;$B$801&amp;"."&amp;$B$802</f>
        <v>08.01.2024</v>
      </c>
      <c r="C657" s="88" t="s">
        <v>76</v>
      </c>
      <c r="D657" s="89">
        <f>ROUND((D658)/1000,5)</f>
        <v>0</v>
      </c>
      <c r="E657" s="89">
        <f t="shared" ref="E657:AA657" si="379">ROUND((E658)/1000,5)</f>
        <v>0</v>
      </c>
      <c r="F657" s="89">
        <f t="shared" si="379"/>
        <v>0</v>
      </c>
      <c r="G657" s="89">
        <f t="shared" si="379"/>
        <v>0</v>
      </c>
      <c r="H657" s="89">
        <f t="shared" si="379"/>
        <v>0</v>
      </c>
      <c r="I657" s="89">
        <f t="shared" si="379"/>
        <v>2.9E-4</v>
      </c>
      <c r="J657" s="89">
        <f t="shared" si="379"/>
        <v>3.2120000000000003E-2</v>
      </c>
      <c r="K657" s="89">
        <f t="shared" si="379"/>
        <v>8.2290000000000002E-2</v>
      </c>
      <c r="L657" s="89">
        <f t="shared" si="379"/>
        <v>5.475E-2</v>
      </c>
      <c r="M657" s="89">
        <f t="shared" si="379"/>
        <v>0.15792</v>
      </c>
      <c r="N657" s="89">
        <f t="shared" si="379"/>
        <v>0.24109</v>
      </c>
      <c r="O657" s="89">
        <f t="shared" si="379"/>
        <v>0.23938000000000001</v>
      </c>
      <c r="P657" s="89">
        <f t="shared" si="379"/>
        <v>0.22414000000000001</v>
      </c>
      <c r="Q657" s="89">
        <f t="shared" si="379"/>
        <v>0.20082</v>
      </c>
      <c r="R657" s="89">
        <f t="shared" si="379"/>
        <v>0.18806</v>
      </c>
      <c r="S657" s="89">
        <f t="shared" si="379"/>
        <v>0.16239000000000001</v>
      </c>
      <c r="T657" s="89">
        <f t="shared" si="379"/>
        <v>0.26307000000000003</v>
      </c>
      <c r="U657" s="89">
        <f t="shared" si="379"/>
        <v>0.26365</v>
      </c>
      <c r="V657" s="89">
        <f t="shared" si="379"/>
        <v>0.28031</v>
      </c>
      <c r="W657" s="89">
        <f t="shared" si="379"/>
        <v>9.2950000000000005E-2</v>
      </c>
      <c r="X657" s="89">
        <f t="shared" si="379"/>
        <v>8.337E-2</v>
      </c>
      <c r="Y657" s="89">
        <f t="shared" si="379"/>
        <v>6.7460000000000006E-2</v>
      </c>
      <c r="Z657" s="89">
        <f t="shared" si="379"/>
        <v>7.2929999999999995E-2</v>
      </c>
      <c r="AA657" s="89">
        <f t="shared" si="379"/>
        <v>1.0000000000000001E-5</v>
      </c>
    </row>
    <row r="658" spans="1:27" ht="12.75" hidden="1" customHeight="1" outlineLevel="1" x14ac:dyDescent="0.2">
      <c r="A658" s="99" t="s">
        <v>3049</v>
      </c>
      <c r="B658" s="60" t="s">
        <v>238</v>
      </c>
      <c r="C658" s="40" t="s">
        <v>79</v>
      </c>
      <c r="D658" s="41">
        <v>0</v>
      </c>
      <c r="E658" s="41">
        <v>0</v>
      </c>
      <c r="F658" s="41">
        <v>0</v>
      </c>
      <c r="G658" s="41">
        <v>0</v>
      </c>
      <c r="H658" s="41">
        <v>0</v>
      </c>
      <c r="I658" s="41">
        <v>0.28999999999999998</v>
      </c>
      <c r="J658" s="41">
        <v>32.119999999999997</v>
      </c>
      <c r="K658" s="41">
        <v>82.29</v>
      </c>
      <c r="L658" s="41">
        <v>54.75</v>
      </c>
      <c r="M658" s="41">
        <v>157.91999999999999</v>
      </c>
      <c r="N658" s="41">
        <v>241.09</v>
      </c>
      <c r="O658" s="41">
        <v>239.38</v>
      </c>
      <c r="P658" s="41">
        <v>224.14</v>
      </c>
      <c r="Q658" s="41">
        <v>200.82</v>
      </c>
      <c r="R658" s="41">
        <v>188.06</v>
      </c>
      <c r="S658" s="41">
        <v>162.38999999999999</v>
      </c>
      <c r="T658" s="41">
        <v>263.07</v>
      </c>
      <c r="U658" s="41">
        <v>263.64999999999998</v>
      </c>
      <c r="V658" s="41">
        <v>280.31</v>
      </c>
      <c r="W658" s="41">
        <v>92.95</v>
      </c>
      <c r="X658" s="41">
        <v>83.37</v>
      </c>
      <c r="Y658" s="41">
        <v>67.459999999999994</v>
      </c>
      <c r="Z658" s="41">
        <v>72.930000000000007</v>
      </c>
      <c r="AA658" s="41">
        <v>0.01</v>
      </c>
    </row>
    <row r="659" spans="1:27" collapsed="1" x14ac:dyDescent="0.2">
      <c r="A659" s="98" t="s">
        <v>3050</v>
      </c>
      <c r="B659" s="25" t="str">
        <f>"09"&amp;"."&amp;$B$801&amp;"."&amp;$B$802</f>
        <v>09.01.2024</v>
      </c>
      <c r="C659" s="88" t="s">
        <v>76</v>
      </c>
      <c r="D659" s="89">
        <f>ROUND((D660)/1000,5)</f>
        <v>0</v>
      </c>
      <c r="E659" s="89">
        <f t="shared" ref="E659:AA659" si="380">ROUND((E660)/1000,5)</f>
        <v>0</v>
      </c>
      <c r="F659" s="89">
        <f t="shared" si="380"/>
        <v>0</v>
      </c>
      <c r="G659" s="89">
        <f t="shared" si="380"/>
        <v>0</v>
      </c>
      <c r="H659" s="89">
        <f t="shared" si="380"/>
        <v>6.3339999999999994E-2</v>
      </c>
      <c r="I659" s="89">
        <f t="shared" si="380"/>
        <v>0.20416999999999999</v>
      </c>
      <c r="J659" s="89">
        <f t="shared" si="380"/>
        <v>0.26318999999999998</v>
      </c>
      <c r="K659" s="89">
        <f t="shared" si="380"/>
        <v>0.35500999999999999</v>
      </c>
      <c r="L659" s="89">
        <f t="shared" si="380"/>
        <v>0.15142</v>
      </c>
      <c r="M659" s="89">
        <f t="shared" si="380"/>
        <v>0.13094</v>
      </c>
      <c r="N659" s="89">
        <f t="shared" si="380"/>
        <v>0.19506999999999999</v>
      </c>
      <c r="O659" s="89">
        <f t="shared" si="380"/>
        <v>0.20810999999999999</v>
      </c>
      <c r="P659" s="89">
        <f t="shared" si="380"/>
        <v>0.23183999999999999</v>
      </c>
      <c r="Q659" s="89">
        <f t="shared" si="380"/>
        <v>0.22567999999999999</v>
      </c>
      <c r="R659" s="89">
        <f t="shared" si="380"/>
        <v>0.30620999999999998</v>
      </c>
      <c r="S659" s="89">
        <f t="shared" si="380"/>
        <v>0.30649999999999999</v>
      </c>
      <c r="T659" s="89">
        <f t="shared" si="380"/>
        <v>0.34255000000000002</v>
      </c>
      <c r="U659" s="89">
        <f t="shared" si="380"/>
        <v>0.33493000000000001</v>
      </c>
      <c r="V659" s="89">
        <f t="shared" si="380"/>
        <v>0.30671999999999999</v>
      </c>
      <c r="W659" s="89">
        <f t="shared" si="380"/>
        <v>0.18825</v>
      </c>
      <c r="X659" s="89">
        <f t="shared" si="380"/>
        <v>9.4240000000000004E-2</v>
      </c>
      <c r="Y659" s="89">
        <f t="shared" si="380"/>
        <v>0</v>
      </c>
      <c r="Z659" s="89">
        <f t="shared" si="380"/>
        <v>6.368E-2</v>
      </c>
      <c r="AA659" s="89">
        <f t="shared" si="380"/>
        <v>2.0039999999999999E-2</v>
      </c>
    </row>
    <row r="660" spans="1:27" ht="12.75" hidden="1" customHeight="1" outlineLevel="1" x14ac:dyDescent="0.2">
      <c r="A660" s="99" t="s">
        <v>3051</v>
      </c>
      <c r="B660" s="60" t="s">
        <v>238</v>
      </c>
      <c r="C660" s="40" t="s">
        <v>79</v>
      </c>
      <c r="D660" s="41">
        <v>0</v>
      </c>
      <c r="E660" s="41">
        <v>0</v>
      </c>
      <c r="F660" s="41">
        <v>0</v>
      </c>
      <c r="G660" s="41">
        <v>0</v>
      </c>
      <c r="H660" s="41">
        <v>63.34</v>
      </c>
      <c r="I660" s="41">
        <v>204.17</v>
      </c>
      <c r="J660" s="41">
        <v>263.19</v>
      </c>
      <c r="K660" s="41">
        <v>355.01</v>
      </c>
      <c r="L660" s="41">
        <v>151.41999999999999</v>
      </c>
      <c r="M660" s="41">
        <v>130.94</v>
      </c>
      <c r="N660" s="41">
        <v>195.07</v>
      </c>
      <c r="O660" s="41">
        <v>208.11</v>
      </c>
      <c r="P660" s="41">
        <v>231.84</v>
      </c>
      <c r="Q660" s="41">
        <v>225.68</v>
      </c>
      <c r="R660" s="41">
        <v>306.20999999999998</v>
      </c>
      <c r="S660" s="41">
        <v>306.5</v>
      </c>
      <c r="T660" s="41">
        <v>342.55</v>
      </c>
      <c r="U660" s="41">
        <v>334.93</v>
      </c>
      <c r="V660" s="41">
        <v>306.72000000000003</v>
      </c>
      <c r="W660" s="41">
        <v>188.25</v>
      </c>
      <c r="X660" s="41">
        <v>94.24</v>
      </c>
      <c r="Y660" s="41">
        <v>0</v>
      </c>
      <c r="Z660" s="41">
        <v>63.68</v>
      </c>
      <c r="AA660" s="41">
        <v>20.04</v>
      </c>
    </row>
    <row r="661" spans="1:27" collapsed="1" x14ac:dyDescent="0.2">
      <c r="A661" s="98" t="s">
        <v>3052</v>
      </c>
      <c r="B661" s="25" t="str">
        <f>"10"&amp;"."&amp;$B$801&amp;"."&amp;$B$802</f>
        <v>10.01.2024</v>
      </c>
      <c r="C661" s="88" t="s">
        <v>76</v>
      </c>
      <c r="D661" s="89">
        <f>ROUND((D662)/1000,5)</f>
        <v>0</v>
      </c>
      <c r="E661" s="89">
        <f t="shared" ref="E661:AA661" si="381">ROUND((E662)/1000,5)</f>
        <v>0</v>
      </c>
      <c r="F661" s="89">
        <f t="shared" si="381"/>
        <v>9.2380000000000004E-2</v>
      </c>
      <c r="G661" s="89">
        <f t="shared" si="381"/>
        <v>8.5739999999999997E-2</v>
      </c>
      <c r="H661" s="89">
        <f t="shared" si="381"/>
        <v>9.6460000000000004E-2</v>
      </c>
      <c r="I661" s="89">
        <f t="shared" si="381"/>
        <v>0.29460999999999998</v>
      </c>
      <c r="J661" s="89">
        <f t="shared" si="381"/>
        <v>0.20831</v>
      </c>
      <c r="K661" s="89">
        <f t="shared" si="381"/>
        <v>0.29863000000000001</v>
      </c>
      <c r="L661" s="89">
        <f t="shared" si="381"/>
        <v>0.67889999999999995</v>
      </c>
      <c r="M661" s="89">
        <f t="shared" si="381"/>
        <v>0.58565</v>
      </c>
      <c r="N661" s="89">
        <f t="shared" si="381"/>
        <v>0.28632999999999997</v>
      </c>
      <c r="O661" s="89">
        <f t="shared" si="381"/>
        <v>0.24681</v>
      </c>
      <c r="P661" s="89">
        <f t="shared" si="381"/>
        <v>0.22484000000000001</v>
      </c>
      <c r="Q661" s="89">
        <f t="shared" si="381"/>
        <v>0.18914</v>
      </c>
      <c r="R661" s="89">
        <f t="shared" si="381"/>
        <v>0.17415</v>
      </c>
      <c r="S661" s="89">
        <f t="shared" si="381"/>
        <v>0.22534000000000001</v>
      </c>
      <c r="T661" s="89">
        <f t="shared" si="381"/>
        <v>0.24124000000000001</v>
      </c>
      <c r="U661" s="89">
        <f t="shared" si="381"/>
        <v>0.23688000000000001</v>
      </c>
      <c r="V661" s="89">
        <f t="shared" si="381"/>
        <v>0.12431</v>
      </c>
      <c r="W661" s="89">
        <f t="shared" si="381"/>
        <v>0.13930000000000001</v>
      </c>
      <c r="X661" s="89">
        <f t="shared" si="381"/>
        <v>0</v>
      </c>
      <c r="Y661" s="89">
        <f t="shared" si="381"/>
        <v>0</v>
      </c>
      <c r="Z661" s="89">
        <f t="shared" si="381"/>
        <v>2.955E-2</v>
      </c>
      <c r="AA661" s="89">
        <f t="shared" si="381"/>
        <v>0</v>
      </c>
    </row>
    <row r="662" spans="1:27" ht="12.75" hidden="1" customHeight="1" outlineLevel="1" x14ac:dyDescent="0.2">
      <c r="A662" s="99" t="s">
        <v>3053</v>
      </c>
      <c r="B662" s="60" t="s">
        <v>238</v>
      </c>
      <c r="C662" s="40" t="s">
        <v>79</v>
      </c>
      <c r="D662" s="41">
        <v>0</v>
      </c>
      <c r="E662" s="41">
        <v>0</v>
      </c>
      <c r="F662" s="41">
        <v>92.38</v>
      </c>
      <c r="G662" s="41">
        <v>85.74</v>
      </c>
      <c r="H662" s="41">
        <v>96.46</v>
      </c>
      <c r="I662" s="41">
        <v>294.61</v>
      </c>
      <c r="J662" s="41">
        <v>208.31</v>
      </c>
      <c r="K662" s="41">
        <v>298.63</v>
      </c>
      <c r="L662" s="41">
        <v>678.9</v>
      </c>
      <c r="M662" s="41">
        <v>585.65</v>
      </c>
      <c r="N662" s="41">
        <v>286.33</v>
      </c>
      <c r="O662" s="41">
        <v>246.81</v>
      </c>
      <c r="P662" s="41">
        <v>224.84</v>
      </c>
      <c r="Q662" s="41">
        <v>189.14</v>
      </c>
      <c r="R662" s="41">
        <v>174.15</v>
      </c>
      <c r="S662" s="41">
        <v>225.34</v>
      </c>
      <c r="T662" s="41">
        <v>241.24</v>
      </c>
      <c r="U662" s="41">
        <v>236.88</v>
      </c>
      <c r="V662" s="41">
        <v>124.31</v>
      </c>
      <c r="W662" s="41">
        <v>139.30000000000001</v>
      </c>
      <c r="X662" s="41">
        <v>0</v>
      </c>
      <c r="Y662" s="41">
        <v>0</v>
      </c>
      <c r="Z662" s="41">
        <v>29.55</v>
      </c>
      <c r="AA662" s="41">
        <v>0</v>
      </c>
    </row>
    <row r="663" spans="1:27" collapsed="1" x14ac:dyDescent="0.2">
      <c r="A663" s="98" t="s">
        <v>3054</v>
      </c>
      <c r="B663" s="25" t="str">
        <f>"11"&amp;"."&amp;$B$801&amp;"."&amp;$B$802</f>
        <v>11.01.2024</v>
      </c>
      <c r="C663" s="88" t="s">
        <v>76</v>
      </c>
      <c r="D663" s="89">
        <f>ROUND((D664)/1000,5)</f>
        <v>0</v>
      </c>
      <c r="E663" s="89">
        <f t="shared" ref="E663:AA663" si="382">ROUND((E664)/1000,5)</f>
        <v>1.702E-2</v>
      </c>
      <c r="F663" s="89">
        <f t="shared" si="382"/>
        <v>0</v>
      </c>
      <c r="G663" s="89">
        <f t="shared" si="382"/>
        <v>1.7099999999999999E-3</v>
      </c>
      <c r="H663" s="89">
        <f t="shared" si="382"/>
        <v>9.69E-2</v>
      </c>
      <c r="I663" s="89">
        <f t="shared" si="382"/>
        <v>0.25940999999999997</v>
      </c>
      <c r="J663" s="89">
        <f t="shared" si="382"/>
        <v>0.36218</v>
      </c>
      <c r="K663" s="89">
        <f t="shared" si="382"/>
        <v>0.29947000000000001</v>
      </c>
      <c r="L663" s="89">
        <f t="shared" si="382"/>
        <v>0.57126999999999994</v>
      </c>
      <c r="M663" s="89">
        <f t="shared" si="382"/>
        <v>0.52054999999999996</v>
      </c>
      <c r="N663" s="89">
        <f t="shared" si="382"/>
        <v>0.10481</v>
      </c>
      <c r="O663" s="89">
        <f t="shared" si="382"/>
        <v>0.11966</v>
      </c>
      <c r="P663" s="89">
        <f t="shared" si="382"/>
        <v>0.16311</v>
      </c>
      <c r="Q663" s="89">
        <f t="shared" si="382"/>
        <v>0.18456</v>
      </c>
      <c r="R663" s="89">
        <f t="shared" si="382"/>
        <v>0.21539</v>
      </c>
      <c r="S663" s="89">
        <f t="shared" si="382"/>
        <v>0.25477</v>
      </c>
      <c r="T663" s="89">
        <f t="shared" si="382"/>
        <v>0.22800000000000001</v>
      </c>
      <c r="U663" s="89">
        <f t="shared" si="382"/>
        <v>0.13811000000000001</v>
      </c>
      <c r="V663" s="89">
        <f t="shared" si="382"/>
        <v>0.1782</v>
      </c>
      <c r="W663" s="89">
        <f t="shared" si="382"/>
        <v>0.14931</v>
      </c>
      <c r="X663" s="89">
        <f t="shared" si="382"/>
        <v>0</v>
      </c>
      <c r="Y663" s="89">
        <f t="shared" si="382"/>
        <v>0</v>
      </c>
      <c r="Z663" s="89">
        <f t="shared" si="382"/>
        <v>0</v>
      </c>
      <c r="AA663" s="89">
        <f t="shared" si="382"/>
        <v>2.9299999999999999E-3</v>
      </c>
    </row>
    <row r="664" spans="1:27" ht="12.75" hidden="1" customHeight="1" outlineLevel="1" x14ac:dyDescent="0.2">
      <c r="A664" s="99" t="s">
        <v>3055</v>
      </c>
      <c r="B664" s="60" t="s">
        <v>238</v>
      </c>
      <c r="C664" s="40" t="s">
        <v>79</v>
      </c>
      <c r="D664" s="41">
        <v>0</v>
      </c>
      <c r="E664" s="41">
        <v>17.02</v>
      </c>
      <c r="F664" s="41">
        <v>0</v>
      </c>
      <c r="G664" s="41">
        <v>1.71</v>
      </c>
      <c r="H664" s="41">
        <v>96.9</v>
      </c>
      <c r="I664" s="41">
        <v>259.41000000000003</v>
      </c>
      <c r="J664" s="41">
        <v>362.18</v>
      </c>
      <c r="K664" s="41">
        <v>299.47000000000003</v>
      </c>
      <c r="L664" s="41">
        <v>571.27</v>
      </c>
      <c r="M664" s="41">
        <v>520.54999999999995</v>
      </c>
      <c r="N664" s="41">
        <v>104.81</v>
      </c>
      <c r="O664" s="41">
        <v>119.66</v>
      </c>
      <c r="P664" s="41">
        <v>163.11000000000001</v>
      </c>
      <c r="Q664" s="41">
        <v>184.56</v>
      </c>
      <c r="R664" s="41">
        <v>215.39</v>
      </c>
      <c r="S664" s="41">
        <v>254.77</v>
      </c>
      <c r="T664" s="41">
        <v>228</v>
      </c>
      <c r="U664" s="41">
        <v>138.11000000000001</v>
      </c>
      <c r="V664" s="41">
        <v>178.2</v>
      </c>
      <c r="W664" s="41">
        <v>149.31</v>
      </c>
      <c r="X664" s="41">
        <v>0</v>
      </c>
      <c r="Y664" s="41">
        <v>0</v>
      </c>
      <c r="Z664" s="41">
        <v>0</v>
      </c>
      <c r="AA664" s="41">
        <v>2.93</v>
      </c>
    </row>
    <row r="665" spans="1:27" collapsed="1" x14ac:dyDescent="0.2">
      <c r="A665" s="98" t="s">
        <v>3056</v>
      </c>
      <c r="B665" s="25" t="str">
        <f>"12"&amp;"."&amp;$B$801&amp;"."&amp;$B$802</f>
        <v>12.01.2024</v>
      </c>
      <c r="C665" s="88" t="s">
        <v>76</v>
      </c>
      <c r="D665" s="89">
        <f>ROUND((D666)/1000,5)</f>
        <v>0</v>
      </c>
      <c r="E665" s="89">
        <f t="shared" ref="E665:AA665" si="383">ROUND((E666)/1000,5)</f>
        <v>0</v>
      </c>
      <c r="F665" s="89">
        <f t="shared" si="383"/>
        <v>0</v>
      </c>
      <c r="G665" s="89">
        <f t="shared" si="383"/>
        <v>1.355E-2</v>
      </c>
      <c r="H665" s="89">
        <f t="shared" si="383"/>
        <v>4.9579999999999999E-2</v>
      </c>
      <c r="I665" s="89">
        <f t="shared" si="383"/>
        <v>0.22147</v>
      </c>
      <c r="J665" s="89">
        <f t="shared" si="383"/>
        <v>0.20749999999999999</v>
      </c>
      <c r="K665" s="89">
        <f t="shared" si="383"/>
        <v>0.29100999999999999</v>
      </c>
      <c r="L665" s="89">
        <f t="shared" si="383"/>
        <v>0.31130000000000002</v>
      </c>
      <c r="M665" s="89">
        <f t="shared" si="383"/>
        <v>0.19453999999999999</v>
      </c>
      <c r="N665" s="89">
        <f t="shared" si="383"/>
        <v>0.17646999999999999</v>
      </c>
      <c r="O665" s="89">
        <f t="shared" si="383"/>
        <v>0.18337999999999999</v>
      </c>
      <c r="P665" s="89">
        <f t="shared" si="383"/>
        <v>0.24224999999999999</v>
      </c>
      <c r="Q665" s="89">
        <f t="shared" si="383"/>
        <v>0.37359999999999999</v>
      </c>
      <c r="R665" s="89">
        <f t="shared" si="383"/>
        <v>0.28144000000000002</v>
      </c>
      <c r="S665" s="89">
        <f t="shared" si="383"/>
        <v>0.31258000000000002</v>
      </c>
      <c r="T665" s="89">
        <f t="shared" si="383"/>
        <v>0.28771000000000002</v>
      </c>
      <c r="U665" s="89">
        <f t="shared" si="383"/>
        <v>0.23771</v>
      </c>
      <c r="V665" s="89">
        <f t="shared" si="383"/>
        <v>0.17132</v>
      </c>
      <c r="W665" s="89">
        <f t="shared" si="383"/>
        <v>0.14818999999999999</v>
      </c>
      <c r="X665" s="89">
        <f t="shared" si="383"/>
        <v>0.19056000000000001</v>
      </c>
      <c r="Y665" s="89">
        <f t="shared" si="383"/>
        <v>8.2110000000000002E-2</v>
      </c>
      <c r="Z665" s="89">
        <f t="shared" si="383"/>
        <v>0.12432</v>
      </c>
      <c r="AA665" s="89">
        <f t="shared" si="383"/>
        <v>0.25287999999999999</v>
      </c>
    </row>
    <row r="666" spans="1:27" ht="12.75" hidden="1" customHeight="1" outlineLevel="1" x14ac:dyDescent="0.2">
      <c r="A666" s="99" t="s">
        <v>3057</v>
      </c>
      <c r="B666" s="60" t="s">
        <v>238</v>
      </c>
      <c r="C666" s="40" t="s">
        <v>79</v>
      </c>
      <c r="D666" s="41">
        <v>0</v>
      </c>
      <c r="E666" s="41">
        <v>0</v>
      </c>
      <c r="F666" s="41">
        <v>0</v>
      </c>
      <c r="G666" s="41">
        <v>13.55</v>
      </c>
      <c r="H666" s="41">
        <v>49.58</v>
      </c>
      <c r="I666" s="41">
        <v>221.47</v>
      </c>
      <c r="J666" s="41">
        <v>207.5</v>
      </c>
      <c r="K666" s="41">
        <v>291.01</v>
      </c>
      <c r="L666" s="41">
        <v>311.3</v>
      </c>
      <c r="M666" s="41">
        <v>194.54</v>
      </c>
      <c r="N666" s="41">
        <v>176.47</v>
      </c>
      <c r="O666" s="41">
        <v>183.38</v>
      </c>
      <c r="P666" s="41">
        <v>242.25</v>
      </c>
      <c r="Q666" s="41">
        <v>373.6</v>
      </c>
      <c r="R666" s="41">
        <v>281.44</v>
      </c>
      <c r="S666" s="41">
        <v>312.58</v>
      </c>
      <c r="T666" s="41">
        <v>287.70999999999998</v>
      </c>
      <c r="U666" s="41">
        <v>237.71</v>
      </c>
      <c r="V666" s="41">
        <v>171.32</v>
      </c>
      <c r="W666" s="41">
        <v>148.19</v>
      </c>
      <c r="X666" s="41">
        <v>190.56</v>
      </c>
      <c r="Y666" s="41">
        <v>82.11</v>
      </c>
      <c r="Z666" s="41">
        <v>124.32</v>
      </c>
      <c r="AA666" s="41">
        <v>252.88</v>
      </c>
    </row>
    <row r="667" spans="1:27" collapsed="1" x14ac:dyDescent="0.2">
      <c r="A667" s="98" t="s">
        <v>3058</v>
      </c>
      <c r="B667" s="25" t="str">
        <f>"13"&amp;"."&amp;$B$801&amp;"."&amp;$B$802</f>
        <v>13.01.2024</v>
      </c>
      <c r="C667" s="88" t="s">
        <v>76</v>
      </c>
      <c r="D667" s="89">
        <f>ROUND((D668)/1000,5)</f>
        <v>0</v>
      </c>
      <c r="E667" s="89">
        <f t="shared" ref="E667:AA667" si="384">ROUND((E668)/1000,5)</f>
        <v>0.17263999999999999</v>
      </c>
      <c r="F667" s="89">
        <f t="shared" si="384"/>
        <v>0.18872</v>
      </c>
      <c r="G667" s="89">
        <f t="shared" si="384"/>
        <v>0.21414</v>
      </c>
      <c r="H667" s="89">
        <f t="shared" si="384"/>
        <v>0.25584000000000001</v>
      </c>
      <c r="I667" s="89">
        <f t="shared" si="384"/>
        <v>0.14917</v>
      </c>
      <c r="J667" s="89">
        <f t="shared" si="384"/>
        <v>9.9599999999999994E-2</v>
      </c>
      <c r="K667" s="89">
        <f t="shared" si="384"/>
        <v>0.27847</v>
      </c>
      <c r="L667" s="89">
        <f t="shared" si="384"/>
        <v>0.28054000000000001</v>
      </c>
      <c r="M667" s="89">
        <f t="shared" si="384"/>
        <v>0.58931999999999995</v>
      </c>
      <c r="N667" s="89">
        <f t="shared" si="384"/>
        <v>0.45389000000000002</v>
      </c>
      <c r="O667" s="89">
        <f t="shared" si="384"/>
        <v>0.55401999999999996</v>
      </c>
      <c r="P667" s="89">
        <f t="shared" si="384"/>
        <v>0.69779999999999998</v>
      </c>
      <c r="Q667" s="89">
        <f t="shared" si="384"/>
        <v>0.90351999999999999</v>
      </c>
      <c r="R667" s="89">
        <f t="shared" si="384"/>
        <v>0.77234000000000003</v>
      </c>
      <c r="S667" s="89">
        <f t="shared" si="384"/>
        <v>0.71416000000000002</v>
      </c>
      <c r="T667" s="89">
        <f t="shared" si="384"/>
        <v>0.98331999999999997</v>
      </c>
      <c r="U667" s="89">
        <f t="shared" si="384"/>
        <v>0.71211999999999998</v>
      </c>
      <c r="V667" s="89">
        <f t="shared" si="384"/>
        <v>0.16020000000000001</v>
      </c>
      <c r="W667" s="89">
        <f t="shared" si="384"/>
        <v>0.30741000000000002</v>
      </c>
      <c r="X667" s="89">
        <f t="shared" si="384"/>
        <v>0.10421</v>
      </c>
      <c r="Y667" s="89">
        <f t="shared" si="384"/>
        <v>0.20421</v>
      </c>
      <c r="Z667" s="89">
        <f t="shared" si="384"/>
        <v>0.13089000000000001</v>
      </c>
      <c r="AA667" s="89">
        <f t="shared" si="384"/>
        <v>0</v>
      </c>
    </row>
    <row r="668" spans="1:27" ht="12.75" hidden="1" customHeight="1" outlineLevel="1" x14ac:dyDescent="0.2">
      <c r="A668" s="99" t="s">
        <v>3059</v>
      </c>
      <c r="B668" s="60" t="s">
        <v>238</v>
      </c>
      <c r="C668" s="40" t="s">
        <v>79</v>
      </c>
      <c r="D668" s="41">
        <v>0</v>
      </c>
      <c r="E668" s="41">
        <v>172.64</v>
      </c>
      <c r="F668" s="41">
        <v>188.72</v>
      </c>
      <c r="G668" s="41">
        <v>214.14</v>
      </c>
      <c r="H668" s="41">
        <v>255.84</v>
      </c>
      <c r="I668" s="41">
        <v>149.16999999999999</v>
      </c>
      <c r="J668" s="41">
        <v>99.6</v>
      </c>
      <c r="K668" s="41">
        <v>278.47000000000003</v>
      </c>
      <c r="L668" s="41">
        <v>280.54000000000002</v>
      </c>
      <c r="M668" s="41">
        <v>589.32000000000005</v>
      </c>
      <c r="N668" s="41">
        <v>453.89</v>
      </c>
      <c r="O668" s="41">
        <v>554.02</v>
      </c>
      <c r="P668" s="41">
        <v>697.8</v>
      </c>
      <c r="Q668" s="41">
        <v>903.52</v>
      </c>
      <c r="R668" s="41">
        <v>772.34</v>
      </c>
      <c r="S668" s="41">
        <v>714.16</v>
      </c>
      <c r="T668" s="41">
        <v>983.32</v>
      </c>
      <c r="U668" s="41">
        <v>712.12</v>
      </c>
      <c r="V668" s="41">
        <v>160.19999999999999</v>
      </c>
      <c r="W668" s="41">
        <v>307.41000000000003</v>
      </c>
      <c r="X668" s="41">
        <v>104.21</v>
      </c>
      <c r="Y668" s="41">
        <v>204.21</v>
      </c>
      <c r="Z668" s="41">
        <v>130.88999999999999</v>
      </c>
      <c r="AA668" s="41">
        <v>0</v>
      </c>
    </row>
    <row r="669" spans="1:27" collapsed="1" x14ac:dyDescent="0.2">
      <c r="A669" s="98" t="s">
        <v>3060</v>
      </c>
      <c r="B669" s="25" t="str">
        <f>"14"&amp;"."&amp;$B$801&amp;"."&amp;$B$802</f>
        <v>14.01.2024</v>
      </c>
      <c r="C669" s="88" t="s">
        <v>76</v>
      </c>
      <c r="D669" s="89">
        <f>ROUND((D670)/1000,5)</f>
        <v>2.9350000000000001E-2</v>
      </c>
      <c r="E669" s="89">
        <f t="shared" ref="E669:AA669" si="385">ROUND((E670)/1000,5)</f>
        <v>7.6170000000000002E-2</v>
      </c>
      <c r="F669" s="89">
        <f t="shared" si="385"/>
        <v>0.13811000000000001</v>
      </c>
      <c r="G669" s="89">
        <f t="shared" si="385"/>
        <v>0.11345</v>
      </c>
      <c r="H669" s="89">
        <f t="shared" si="385"/>
        <v>8.2210000000000005E-2</v>
      </c>
      <c r="I669" s="89">
        <f t="shared" si="385"/>
        <v>0.23318</v>
      </c>
      <c r="J669" s="89">
        <f t="shared" si="385"/>
        <v>0.11275</v>
      </c>
      <c r="K669" s="89">
        <f t="shared" si="385"/>
        <v>0.10865</v>
      </c>
      <c r="L669" s="89">
        <f t="shared" si="385"/>
        <v>0.1739</v>
      </c>
      <c r="M669" s="89">
        <f t="shared" si="385"/>
        <v>0.16375999999999999</v>
      </c>
      <c r="N669" s="89">
        <f t="shared" si="385"/>
        <v>0.15537999999999999</v>
      </c>
      <c r="O669" s="89">
        <f t="shared" si="385"/>
        <v>0.14305000000000001</v>
      </c>
      <c r="P669" s="89">
        <f t="shared" si="385"/>
        <v>7.8750000000000001E-2</v>
      </c>
      <c r="Q669" s="89">
        <f t="shared" si="385"/>
        <v>3.015E-2</v>
      </c>
      <c r="R669" s="89">
        <f t="shared" si="385"/>
        <v>0.14781</v>
      </c>
      <c r="S669" s="89">
        <f t="shared" si="385"/>
        <v>9.5159999999999995E-2</v>
      </c>
      <c r="T669" s="89">
        <f t="shared" si="385"/>
        <v>7.6799999999999993E-2</v>
      </c>
      <c r="U669" s="89">
        <f t="shared" si="385"/>
        <v>5.3420000000000002E-2</v>
      </c>
      <c r="V669" s="89">
        <f t="shared" si="385"/>
        <v>2.792E-2</v>
      </c>
      <c r="W669" s="89">
        <f t="shared" si="385"/>
        <v>0</v>
      </c>
      <c r="X669" s="89">
        <f t="shared" si="385"/>
        <v>0</v>
      </c>
      <c r="Y669" s="89">
        <f t="shared" si="385"/>
        <v>0</v>
      </c>
      <c r="Z669" s="89">
        <f t="shared" si="385"/>
        <v>0</v>
      </c>
      <c r="AA669" s="89">
        <f t="shared" si="385"/>
        <v>0</v>
      </c>
    </row>
    <row r="670" spans="1:27" ht="12.75" hidden="1" customHeight="1" outlineLevel="1" x14ac:dyDescent="0.2">
      <c r="A670" s="99" t="s">
        <v>3061</v>
      </c>
      <c r="B670" s="60" t="s">
        <v>238</v>
      </c>
      <c r="C670" s="40" t="s">
        <v>79</v>
      </c>
      <c r="D670" s="41">
        <v>29.35</v>
      </c>
      <c r="E670" s="41">
        <v>76.17</v>
      </c>
      <c r="F670" s="41">
        <v>138.11000000000001</v>
      </c>
      <c r="G670" s="41">
        <v>113.45</v>
      </c>
      <c r="H670" s="41">
        <v>82.21</v>
      </c>
      <c r="I670" s="41">
        <v>233.18</v>
      </c>
      <c r="J670" s="41">
        <v>112.75</v>
      </c>
      <c r="K670" s="41">
        <v>108.65</v>
      </c>
      <c r="L670" s="41">
        <v>173.9</v>
      </c>
      <c r="M670" s="41">
        <v>163.76</v>
      </c>
      <c r="N670" s="41">
        <v>155.38</v>
      </c>
      <c r="O670" s="41">
        <v>143.05000000000001</v>
      </c>
      <c r="P670" s="41">
        <v>78.75</v>
      </c>
      <c r="Q670" s="41">
        <v>30.15</v>
      </c>
      <c r="R670" s="41">
        <v>147.81</v>
      </c>
      <c r="S670" s="41">
        <v>95.16</v>
      </c>
      <c r="T670" s="41">
        <v>76.8</v>
      </c>
      <c r="U670" s="41">
        <v>53.42</v>
      </c>
      <c r="V670" s="41">
        <v>27.92</v>
      </c>
      <c r="W670" s="41">
        <v>0</v>
      </c>
      <c r="X670" s="41">
        <v>0</v>
      </c>
      <c r="Y670" s="41">
        <v>0</v>
      </c>
      <c r="Z670" s="41">
        <v>0</v>
      </c>
      <c r="AA670" s="41">
        <v>0</v>
      </c>
    </row>
    <row r="671" spans="1:27" collapsed="1" x14ac:dyDescent="0.2">
      <c r="A671" s="98" t="s">
        <v>3062</v>
      </c>
      <c r="B671" s="25" t="str">
        <f>"15"&amp;"."&amp;$B$801&amp;"."&amp;$B$802</f>
        <v>15.01.2024</v>
      </c>
      <c r="C671" s="88" t="s">
        <v>76</v>
      </c>
      <c r="D671" s="89">
        <f>ROUND((D672)/1000,5)</f>
        <v>0</v>
      </c>
      <c r="E671" s="89">
        <f t="shared" ref="E671:AA671" si="386">ROUND((E672)/1000,5)</f>
        <v>0</v>
      </c>
      <c r="F671" s="89">
        <f t="shared" si="386"/>
        <v>0</v>
      </c>
      <c r="G671" s="89">
        <f t="shared" si="386"/>
        <v>0</v>
      </c>
      <c r="H671" s="89">
        <f t="shared" si="386"/>
        <v>1.9279999999999999E-2</v>
      </c>
      <c r="I671" s="89">
        <f t="shared" si="386"/>
        <v>0.11738999999999999</v>
      </c>
      <c r="J671" s="89">
        <f t="shared" si="386"/>
        <v>0.15831000000000001</v>
      </c>
      <c r="K671" s="89">
        <f t="shared" si="386"/>
        <v>0.25289</v>
      </c>
      <c r="L671" s="89">
        <f t="shared" si="386"/>
        <v>0.14659</v>
      </c>
      <c r="M671" s="89">
        <f t="shared" si="386"/>
        <v>6.83E-2</v>
      </c>
      <c r="N671" s="89">
        <f t="shared" si="386"/>
        <v>8.1670000000000006E-2</v>
      </c>
      <c r="O671" s="89">
        <f t="shared" si="386"/>
        <v>2.7060000000000001E-2</v>
      </c>
      <c r="P671" s="89">
        <f t="shared" si="386"/>
        <v>4.2540000000000001E-2</v>
      </c>
      <c r="Q671" s="89">
        <f t="shared" si="386"/>
        <v>0.10425</v>
      </c>
      <c r="R671" s="89">
        <f t="shared" si="386"/>
        <v>0.16120000000000001</v>
      </c>
      <c r="S671" s="89">
        <f t="shared" si="386"/>
        <v>9.4810000000000005E-2</v>
      </c>
      <c r="T671" s="89">
        <f t="shared" si="386"/>
        <v>4.1459999999999997E-2</v>
      </c>
      <c r="U671" s="89">
        <f t="shared" si="386"/>
        <v>2.852E-2</v>
      </c>
      <c r="V671" s="89">
        <f t="shared" si="386"/>
        <v>1.464E-2</v>
      </c>
      <c r="W671" s="89">
        <f t="shared" si="386"/>
        <v>0</v>
      </c>
      <c r="X671" s="89">
        <f t="shared" si="386"/>
        <v>0</v>
      </c>
      <c r="Y671" s="89">
        <f t="shared" si="386"/>
        <v>0</v>
      </c>
      <c r="Z671" s="89">
        <f t="shared" si="386"/>
        <v>0</v>
      </c>
      <c r="AA671" s="89">
        <f t="shared" si="386"/>
        <v>0</v>
      </c>
    </row>
    <row r="672" spans="1:27" ht="12.75" hidden="1" customHeight="1" outlineLevel="1" x14ac:dyDescent="0.2">
      <c r="A672" s="99" t="s">
        <v>3063</v>
      </c>
      <c r="B672" s="60" t="s">
        <v>238</v>
      </c>
      <c r="C672" s="40" t="s">
        <v>79</v>
      </c>
      <c r="D672" s="41">
        <v>0</v>
      </c>
      <c r="E672" s="41">
        <v>0</v>
      </c>
      <c r="F672" s="41">
        <v>0</v>
      </c>
      <c r="G672" s="41">
        <v>0</v>
      </c>
      <c r="H672" s="41">
        <v>19.28</v>
      </c>
      <c r="I672" s="41">
        <v>117.39</v>
      </c>
      <c r="J672" s="41">
        <v>158.31</v>
      </c>
      <c r="K672" s="41">
        <v>252.89</v>
      </c>
      <c r="L672" s="41">
        <v>146.59</v>
      </c>
      <c r="M672" s="41">
        <v>68.3</v>
      </c>
      <c r="N672" s="41">
        <v>81.67</v>
      </c>
      <c r="O672" s="41">
        <v>27.06</v>
      </c>
      <c r="P672" s="41">
        <v>42.54</v>
      </c>
      <c r="Q672" s="41">
        <v>104.25</v>
      </c>
      <c r="R672" s="41">
        <v>161.19999999999999</v>
      </c>
      <c r="S672" s="41">
        <v>94.81</v>
      </c>
      <c r="T672" s="41">
        <v>41.46</v>
      </c>
      <c r="U672" s="41">
        <v>28.52</v>
      </c>
      <c r="V672" s="41">
        <v>14.64</v>
      </c>
      <c r="W672" s="41">
        <v>0</v>
      </c>
      <c r="X672" s="41">
        <v>0</v>
      </c>
      <c r="Y672" s="41">
        <v>0</v>
      </c>
      <c r="Z672" s="41">
        <v>0</v>
      </c>
      <c r="AA672" s="41">
        <v>0</v>
      </c>
    </row>
    <row r="673" spans="1:27" collapsed="1" x14ac:dyDescent="0.2">
      <c r="A673" s="98" t="s">
        <v>3064</v>
      </c>
      <c r="B673" s="25" t="str">
        <f>"16"&amp;"."&amp;$B$801&amp;"."&amp;$B$802</f>
        <v>16.01.2024</v>
      </c>
      <c r="C673" s="88" t="s">
        <v>76</v>
      </c>
      <c r="D673" s="89">
        <f>ROUND((D674)/1000,5)</f>
        <v>0</v>
      </c>
      <c r="E673" s="89">
        <f t="shared" ref="E673:AA673" si="387">ROUND((E674)/1000,5)</f>
        <v>0</v>
      </c>
      <c r="F673" s="89">
        <f t="shared" si="387"/>
        <v>0</v>
      </c>
      <c r="G673" s="89">
        <f t="shared" si="387"/>
        <v>3.1660000000000001E-2</v>
      </c>
      <c r="H673" s="89">
        <f t="shared" si="387"/>
        <v>7.6429999999999998E-2</v>
      </c>
      <c r="I673" s="89">
        <f t="shared" si="387"/>
        <v>0.14602000000000001</v>
      </c>
      <c r="J673" s="89">
        <f t="shared" si="387"/>
        <v>0.24908</v>
      </c>
      <c r="K673" s="89">
        <f t="shared" si="387"/>
        <v>0.26497999999999999</v>
      </c>
      <c r="L673" s="89">
        <f t="shared" si="387"/>
        <v>0.12490999999999999</v>
      </c>
      <c r="M673" s="89">
        <f t="shared" si="387"/>
        <v>4.5769999999999998E-2</v>
      </c>
      <c r="N673" s="89">
        <f t="shared" si="387"/>
        <v>8.5000000000000006E-3</v>
      </c>
      <c r="O673" s="89">
        <f t="shared" si="387"/>
        <v>1.048E-2</v>
      </c>
      <c r="P673" s="89">
        <f t="shared" si="387"/>
        <v>2.588E-2</v>
      </c>
      <c r="Q673" s="89">
        <f t="shared" si="387"/>
        <v>0</v>
      </c>
      <c r="R673" s="89">
        <f t="shared" si="387"/>
        <v>2.98E-3</v>
      </c>
      <c r="S673" s="89">
        <f t="shared" si="387"/>
        <v>0</v>
      </c>
      <c r="T673" s="89">
        <f t="shared" si="387"/>
        <v>9.3000000000000005E-4</v>
      </c>
      <c r="U673" s="89">
        <f t="shared" si="387"/>
        <v>8.0000000000000002E-3</v>
      </c>
      <c r="V673" s="89">
        <f t="shared" si="387"/>
        <v>1.0410000000000001E-2</v>
      </c>
      <c r="W673" s="89">
        <f t="shared" si="387"/>
        <v>0</v>
      </c>
      <c r="X673" s="89">
        <f t="shared" si="387"/>
        <v>0</v>
      </c>
      <c r="Y673" s="89">
        <f t="shared" si="387"/>
        <v>0</v>
      </c>
      <c r="Z673" s="89">
        <f t="shared" si="387"/>
        <v>0</v>
      </c>
      <c r="AA673" s="89">
        <f t="shared" si="387"/>
        <v>0</v>
      </c>
    </row>
    <row r="674" spans="1:27" ht="12.75" hidden="1" customHeight="1" outlineLevel="1" x14ac:dyDescent="0.2">
      <c r="A674" s="99" t="s">
        <v>3065</v>
      </c>
      <c r="B674" s="60" t="s">
        <v>238</v>
      </c>
      <c r="C674" s="40" t="s">
        <v>79</v>
      </c>
      <c r="D674" s="41">
        <v>0</v>
      </c>
      <c r="E674" s="41">
        <v>0</v>
      </c>
      <c r="F674" s="41">
        <v>0</v>
      </c>
      <c r="G674" s="41">
        <v>31.66</v>
      </c>
      <c r="H674" s="41">
        <v>76.430000000000007</v>
      </c>
      <c r="I674" s="41">
        <v>146.02000000000001</v>
      </c>
      <c r="J674" s="41">
        <v>249.08</v>
      </c>
      <c r="K674" s="41">
        <v>264.98</v>
      </c>
      <c r="L674" s="41">
        <v>124.91</v>
      </c>
      <c r="M674" s="41">
        <v>45.77</v>
      </c>
      <c r="N674" s="41">
        <v>8.5</v>
      </c>
      <c r="O674" s="41">
        <v>10.48</v>
      </c>
      <c r="P674" s="41">
        <v>25.88</v>
      </c>
      <c r="Q674" s="41">
        <v>0</v>
      </c>
      <c r="R674" s="41">
        <v>2.98</v>
      </c>
      <c r="S674" s="41">
        <v>0</v>
      </c>
      <c r="T674" s="41">
        <v>0.93</v>
      </c>
      <c r="U674" s="41">
        <v>8</v>
      </c>
      <c r="V674" s="41">
        <v>10.41</v>
      </c>
      <c r="W674" s="41">
        <v>0</v>
      </c>
      <c r="X674" s="41">
        <v>0</v>
      </c>
      <c r="Y674" s="41">
        <v>0</v>
      </c>
      <c r="Z674" s="41">
        <v>0</v>
      </c>
      <c r="AA674" s="41">
        <v>0</v>
      </c>
    </row>
    <row r="675" spans="1:27" collapsed="1" x14ac:dyDescent="0.2">
      <c r="A675" s="98" t="s">
        <v>3066</v>
      </c>
      <c r="B675" s="25" t="str">
        <f>"17"&amp;"."&amp;$B$801&amp;"."&amp;$B$802</f>
        <v>17.01.2024</v>
      </c>
      <c r="C675" s="88" t="s">
        <v>76</v>
      </c>
      <c r="D675" s="89">
        <f>ROUND((D676)/1000,5)</f>
        <v>0</v>
      </c>
      <c r="E675" s="89">
        <f t="shared" ref="E675:AA675" si="388">ROUND((E676)/1000,5)</f>
        <v>0</v>
      </c>
      <c r="F675" s="89">
        <f t="shared" si="388"/>
        <v>0</v>
      </c>
      <c r="G675" s="89">
        <f t="shared" si="388"/>
        <v>0</v>
      </c>
      <c r="H675" s="89">
        <f t="shared" si="388"/>
        <v>3.2309999999999998E-2</v>
      </c>
      <c r="I675" s="89">
        <f t="shared" si="388"/>
        <v>0.13596</v>
      </c>
      <c r="J675" s="89">
        <f t="shared" si="388"/>
        <v>0.21231</v>
      </c>
      <c r="K675" s="89">
        <f t="shared" si="388"/>
        <v>9.4670000000000004E-2</v>
      </c>
      <c r="L675" s="89">
        <f t="shared" si="388"/>
        <v>9.2979999999999993E-2</v>
      </c>
      <c r="M675" s="89">
        <f t="shared" si="388"/>
        <v>0.19789999999999999</v>
      </c>
      <c r="N675" s="89">
        <f t="shared" si="388"/>
        <v>0.25179000000000001</v>
      </c>
      <c r="O675" s="89">
        <f t="shared" si="388"/>
        <v>2.0789999999999999E-2</v>
      </c>
      <c r="P675" s="89">
        <f t="shared" si="388"/>
        <v>2.214E-2</v>
      </c>
      <c r="Q675" s="89">
        <f t="shared" si="388"/>
        <v>7.1349999999999997E-2</v>
      </c>
      <c r="R675" s="89">
        <f t="shared" si="388"/>
        <v>7.7579999999999996E-2</v>
      </c>
      <c r="S675" s="89">
        <f t="shared" si="388"/>
        <v>0.19455</v>
      </c>
      <c r="T675" s="89">
        <f t="shared" si="388"/>
        <v>0.30351</v>
      </c>
      <c r="U675" s="89">
        <f t="shared" si="388"/>
        <v>0.35738999999999999</v>
      </c>
      <c r="V675" s="89">
        <f t="shared" si="388"/>
        <v>0.27360000000000001</v>
      </c>
      <c r="W675" s="89">
        <f t="shared" si="388"/>
        <v>2.8209999999999999E-2</v>
      </c>
      <c r="X675" s="89">
        <f t="shared" si="388"/>
        <v>0</v>
      </c>
      <c r="Y675" s="89">
        <f t="shared" si="388"/>
        <v>0</v>
      </c>
      <c r="Z675" s="89">
        <f t="shared" si="388"/>
        <v>0</v>
      </c>
      <c r="AA675" s="89">
        <f t="shared" si="388"/>
        <v>0</v>
      </c>
    </row>
    <row r="676" spans="1:27" ht="12.75" hidden="1" customHeight="1" outlineLevel="1" x14ac:dyDescent="0.2">
      <c r="A676" s="99" t="s">
        <v>3067</v>
      </c>
      <c r="B676" s="60" t="s">
        <v>238</v>
      </c>
      <c r="C676" s="40" t="s">
        <v>79</v>
      </c>
      <c r="D676" s="41">
        <v>0</v>
      </c>
      <c r="E676" s="41">
        <v>0</v>
      </c>
      <c r="F676" s="41">
        <v>0</v>
      </c>
      <c r="G676" s="41">
        <v>0</v>
      </c>
      <c r="H676" s="41">
        <v>32.31</v>
      </c>
      <c r="I676" s="41">
        <v>135.96</v>
      </c>
      <c r="J676" s="41">
        <v>212.31</v>
      </c>
      <c r="K676" s="41">
        <v>94.67</v>
      </c>
      <c r="L676" s="41">
        <v>92.98</v>
      </c>
      <c r="M676" s="41">
        <v>197.9</v>
      </c>
      <c r="N676" s="41">
        <v>251.79</v>
      </c>
      <c r="O676" s="41">
        <v>20.79</v>
      </c>
      <c r="P676" s="41">
        <v>22.14</v>
      </c>
      <c r="Q676" s="41">
        <v>71.349999999999994</v>
      </c>
      <c r="R676" s="41">
        <v>77.58</v>
      </c>
      <c r="S676" s="41">
        <v>194.55</v>
      </c>
      <c r="T676" s="41">
        <v>303.51</v>
      </c>
      <c r="U676" s="41">
        <v>357.39</v>
      </c>
      <c r="V676" s="41">
        <v>273.60000000000002</v>
      </c>
      <c r="W676" s="41">
        <v>28.21</v>
      </c>
      <c r="X676" s="41">
        <v>0</v>
      </c>
      <c r="Y676" s="41">
        <v>0</v>
      </c>
      <c r="Z676" s="41">
        <v>0</v>
      </c>
      <c r="AA676" s="41">
        <v>0</v>
      </c>
    </row>
    <row r="677" spans="1:27" collapsed="1" x14ac:dyDescent="0.2">
      <c r="A677" s="98" t="s">
        <v>3068</v>
      </c>
      <c r="B677" s="25" t="str">
        <f>"18"&amp;"."&amp;$B$801&amp;"."&amp;$B$802</f>
        <v>18.01.2024</v>
      </c>
      <c r="C677" s="88" t="s">
        <v>76</v>
      </c>
      <c r="D677" s="89">
        <f>ROUND((D678)/1000,5)</f>
        <v>0</v>
      </c>
      <c r="E677" s="89">
        <f t="shared" ref="E677:AA677" si="389">ROUND((E678)/1000,5)</f>
        <v>0</v>
      </c>
      <c r="F677" s="89">
        <f t="shared" si="389"/>
        <v>0</v>
      </c>
      <c r="G677" s="89">
        <f t="shared" si="389"/>
        <v>3.0689999999999999E-2</v>
      </c>
      <c r="H677" s="89">
        <f t="shared" si="389"/>
        <v>0.13782</v>
      </c>
      <c r="I677" s="89">
        <f t="shared" si="389"/>
        <v>0.15976000000000001</v>
      </c>
      <c r="J677" s="89">
        <f t="shared" si="389"/>
        <v>0.28609000000000001</v>
      </c>
      <c r="K677" s="89">
        <f t="shared" si="389"/>
        <v>0.23229</v>
      </c>
      <c r="L677" s="89">
        <f t="shared" si="389"/>
        <v>0.18586</v>
      </c>
      <c r="M677" s="89">
        <f t="shared" si="389"/>
        <v>0.23291000000000001</v>
      </c>
      <c r="N677" s="89">
        <f t="shared" si="389"/>
        <v>0.26133000000000001</v>
      </c>
      <c r="O677" s="89">
        <f t="shared" si="389"/>
        <v>8.0530000000000004E-2</v>
      </c>
      <c r="P677" s="89">
        <f t="shared" si="389"/>
        <v>9.4420000000000004E-2</v>
      </c>
      <c r="Q677" s="89">
        <f t="shared" si="389"/>
        <v>6.8409999999999999E-2</v>
      </c>
      <c r="R677" s="89">
        <f t="shared" si="389"/>
        <v>0.12948000000000001</v>
      </c>
      <c r="S677" s="89">
        <f t="shared" si="389"/>
        <v>0.14677999999999999</v>
      </c>
      <c r="T677" s="89">
        <f t="shared" si="389"/>
        <v>0.35339999999999999</v>
      </c>
      <c r="U677" s="89">
        <f t="shared" si="389"/>
        <v>0.31476999999999999</v>
      </c>
      <c r="V677" s="89">
        <f t="shared" si="389"/>
        <v>0.20463000000000001</v>
      </c>
      <c r="W677" s="89">
        <f t="shared" si="389"/>
        <v>6.0630000000000003E-2</v>
      </c>
      <c r="X677" s="89">
        <f t="shared" si="389"/>
        <v>0</v>
      </c>
      <c r="Y677" s="89">
        <f t="shared" si="389"/>
        <v>0</v>
      </c>
      <c r="Z677" s="89">
        <f t="shared" si="389"/>
        <v>0</v>
      </c>
      <c r="AA677" s="89">
        <f t="shared" si="389"/>
        <v>0</v>
      </c>
    </row>
    <row r="678" spans="1:27" ht="12.75" hidden="1" customHeight="1" outlineLevel="1" x14ac:dyDescent="0.2">
      <c r="A678" s="99" t="s">
        <v>3069</v>
      </c>
      <c r="B678" s="60" t="s">
        <v>238</v>
      </c>
      <c r="C678" s="40" t="s">
        <v>79</v>
      </c>
      <c r="D678" s="41">
        <v>0</v>
      </c>
      <c r="E678" s="41">
        <v>0</v>
      </c>
      <c r="F678" s="41">
        <v>0</v>
      </c>
      <c r="G678" s="41">
        <v>30.69</v>
      </c>
      <c r="H678" s="41">
        <v>137.82</v>
      </c>
      <c r="I678" s="41">
        <v>159.76</v>
      </c>
      <c r="J678" s="41">
        <v>286.08999999999997</v>
      </c>
      <c r="K678" s="41">
        <v>232.29</v>
      </c>
      <c r="L678" s="41">
        <v>185.86</v>
      </c>
      <c r="M678" s="41">
        <v>232.91</v>
      </c>
      <c r="N678" s="41">
        <v>261.33</v>
      </c>
      <c r="O678" s="41">
        <v>80.53</v>
      </c>
      <c r="P678" s="41">
        <v>94.42</v>
      </c>
      <c r="Q678" s="41">
        <v>68.41</v>
      </c>
      <c r="R678" s="41">
        <v>129.47999999999999</v>
      </c>
      <c r="S678" s="41">
        <v>146.78</v>
      </c>
      <c r="T678" s="41">
        <v>353.4</v>
      </c>
      <c r="U678" s="41">
        <v>314.77</v>
      </c>
      <c r="V678" s="41">
        <v>204.63</v>
      </c>
      <c r="W678" s="41">
        <v>60.63</v>
      </c>
      <c r="X678" s="41">
        <v>0</v>
      </c>
      <c r="Y678" s="41">
        <v>0</v>
      </c>
      <c r="Z678" s="41">
        <v>0</v>
      </c>
      <c r="AA678" s="41">
        <v>0</v>
      </c>
    </row>
    <row r="679" spans="1:27" collapsed="1" x14ac:dyDescent="0.2">
      <c r="A679" s="98" t="s">
        <v>3070</v>
      </c>
      <c r="B679" s="25" t="str">
        <f>"19"&amp;"."&amp;$B$801&amp;"."&amp;$B$802</f>
        <v>19.01.2024</v>
      </c>
      <c r="C679" s="88" t="s">
        <v>76</v>
      </c>
      <c r="D679" s="89">
        <f>ROUND((D680)/1000,5)</f>
        <v>0</v>
      </c>
      <c r="E679" s="89">
        <f t="shared" ref="E679:AA679" si="390">ROUND((E680)/1000,5)</f>
        <v>0</v>
      </c>
      <c r="F679" s="89">
        <f t="shared" si="390"/>
        <v>0</v>
      </c>
      <c r="G679" s="89">
        <f t="shared" si="390"/>
        <v>0</v>
      </c>
      <c r="H679" s="89">
        <f t="shared" si="390"/>
        <v>6.4509999999999998E-2</v>
      </c>
      <c r="I679" s="89">
        <f t="shared" si="390"/>
        <v>0.13225000000000001</v>
      </c>
      <c r="J679" s="89">
        <f t="shared" si="390"/>
        <v>0.21295</v>
      </c>
      <c r="K679" s="89">
        <f t="shared" si="390"/>
        <v>0.21167</v>
      </c>
      <c r="L679" s="89">
        <f t="shared" si="390"/>
        <v>0.12595000000000001</v>
      </c>
      <c r="M679" s="89">
        <f t="shared" si="390"/>
        <v>4.3159999999999997E-2</v>
      </c>
      <c r="N679" s="89">
        <f t="shared" si="390"/>
        <v>2.4580000000000001E-2</v>
      </c>
      <c r="O679" s="89">
        <f t="shared" si="390"/>
        <v>1.58E-3</v>
      </c>
      <c r="P679" s="89">
        <f t="shared" si="390"/>
        <v>4.8999999999999998E-4</v>
      </c>
      <c r="Q679" s="89">
        <f t="shared" si="390"/>
        <v>0</v>
      </c>
      <c r="R679" s="89">
        <f t="shared" si="390"/>
        <v>0</v>
      </c>
      <c r="S679" s="89">
        <f t="shared" si="390"/>
        <v>7.5880000000000003E-2</v>
      </c>
      <c r="T679" s="89">
        <f t="shared" si="390"/>
        <v>6.2300000000000003E-3</v>
      </c>
      <c r="U679" s="89">
        <f t="shared" si="390"/>
        <v>0</v>
      </c>
      <c r="V679" s="89">
        <f t="shared" si="390"/>
        <v>0</v>
      </c>
      <c r="W679" s="89">
        <f t="shared" si="390"/>
        <v>0</v>
      </c>
      <c r="X679" s="89">
        <f t="shared" si="390"/>
        <v>0</v>
      </c>
      <c r="Y679" s="89">
        <f t="shared" si="390"/>
        <v>0</v>
      </c>
      <c r="Z679" s="89">
        <f t="shared" si="390"/>
        <v>0</v>
      </c>
      <c r="AA679" s="89">
        <f t="shared" si="390"/>
        <v>0</v>
      </c>
    </row>
    <row r="680" spans="1:27" ht="12.75" hidden="1" customHeight="1" outlineLevel="1" x14ac:dyDescent="0.2">
      <c r="A680" s="99" t="s">
        <v>3071</v>
      </c>
      <c r="B680" s="60" t="s">
        <v>238</v>
      </c>
      <c r="C680" s="40" t="s">
        <v>79</v>
      </c>
      <c r="D680" s="41">
        <v>0</v>
      </c>
      <c r="E680" s="41">
        <v>0</v>
      </c>
      <c r="F680" s="41">
        <v>0</v>
      </c>
      <c r="G680" s="41">
        <v>0</v>
      </c>
      <c r="H680" s="41">
        <v>64.510000000000005</v>
      </c>
      <c r="I680" s="41">
        <v>132.25</v>
      </c>
      <c r="J680" s="41">
        <v>212.95</v>
      </c>
      <c r="K680" s="41">
        <v>211.67</v>
      </c>
      <c r="L680" s="41">
        <v>125.95</v>
      </c>
      <c r="M680" s="41">
        <v>43.16</v>
      </c>
      <c r="N680" s="41">
        <v>24.58</v>
      </c>
      <c r="O680" s="41">
        <v>1.58</v>
      </c>
      <c r="P680" s="41">
        <v>0.49</v>
      </c>
      <c r="Q680" s="41">
        <v>0</v>
      </c>
      <c r="R680" s="41">
        <v>0</v>
      </c>
      <c r="S680" s="41">
        <v>75.88</v>
      </c>
      <c r="T680" s="41">
        <v>6.23</v>
      </c>
      <c r="U680" s="41">
        <v>0</v>
      </c>
      <c r="V680" s="41">
        <v>0</v>
      </c>
      <c r="W680" s="41">
        <v>0</v>
      </c>
      <c r="X680" s="41">
        <v>0</v>
      </c>
      <c r="Y680" s="41">
        <v>0</v>
      </c>
      <c r="Z680" s="41">
        <v>0</v>
      </c>
      <c r="AA680" s="41">
        <v>0</v>
      </c>
    </row>
    <row r="681" spans="1:27" collapsed="1" x14ac:dyDescent="0.2">
      <c r="A681" s="98" t="s">
        <v>3072</v>
      </c>
      <c r="B681" s="25" t="str">
        <f>"20"&amp;"."&amp;$B$801&amp;"."&amp;$B$802</f>
        <v>20.01.2024</v>
      </c>
      <c r="C681" s="88" t="s">
        <v>76</v>
      </c>
      <c r="D681" s="89">
        <f>ROUND((D682)/1000,5)</f>
        <v>0</v>
      </c>
      <c r="E681" s="89">
        <f t="shared" ref="E681:AA681" si="391">ROUND((E682)/1000,5)</f>
        <v>0</v>
      </c>
      <c r="F681" s="89">
        <f t="shared" si="391"/>
        <v>0</v>
      </c>
      <c r="G681" s="89">
        <f t="shared" si="391"/>
        <v>0</v>
      </c>
      <c r="H681" s="89">
        <f t="shared" si="391"/>
        <v>0</v>
      </c>
      <c r="I681" s="89">
        <f t="shared" si="391"/>
        <v>2.47E-2</v>
      </c>
      <c r="J681" s="89">
        <f t="shared" si="391"/>
        <v>3.0699999999999998E-3</v>
      </c>
      <c r="K681" s="89">
        <f t="shared" si="391"/>
        <v>0.12335</v>
      </c>
      <c r="L681" s="89">
        <f t="shared" si="391"/>
        <v>6.5479999999999997E-2</v>
      </c>
      <c r="M681" s="89">
        <f t="shared" si="391"/>
        <v>3.8249999999999999E-2</v>
      </c>
      <c r="N681" s="89">
        <f t="shared" si="391"/>
        <v>0</v>
      </c>
      <c r="O681" s="89">
        <f t="shared" si="391"/>
        <v>0</v>
      </c>
      <c r="P681" s="89">
        <f t="shared" si="391"/>
        <v>0</v>
      </c>
      <c r="Q681" s="89">
        <f t="shared" si="391"/>
        <v>3.2419999999999997E-2</v>
      </c>
      <c r="R681" s="89">
        <f t="shared" si="391"/>
        <v>2.7709999999999999E-2</v>
      </c>
      <c r="S681" s="89">
        <f t="shared" si="391"/>
        <v>1.0499999999999999E-3</v>
      </c>
      <c r="T681" s="89">
        <f t="shared" si="391"/>
        <v>2.8170000000000001E-2</v>
      </c>
      <c r="U681" s="89">
        <f t="shared" si="391"/>
        <v>0.11007</v>
      </c>
      <c r="V681" s="89">
        <f t="shared" si="391"/>
        <v>8.7459999999999996E-2</v>
      </c>
      <c r="W681" s="89">
        <f t="shared" si="391"/>
        <v>0</v>
      </c>
      <c r="X681" s="89">
        <f t="shared" si="391"/>
        <v>0</v>
      </c>
      <c r="Y681" s="89">
        <f t="shared" si="391"/>
        <v>0</v>
      </c>
      <c r="Z681" s="89">
        <f t="shared" si="391"/>
        <v>0</v>
      </c>
      <c r="AA681" s="89">
        <f t="shared" si="391"/>
        <v>0</v>
      </c>
    </row>
    <row r="682" spans="1:27" ht="12.75" hidden="1" customHeight="1" outlineLevel="1" x14ac:dyDescent="0.2">
      <c r="A682" s="99" t="s">
        <v>3073</v>
      </c>
      <c r="B682" s="60" t="s">
        <v>238</v>
      </c>
      <c r="C682" s="40" t="s">
        <v>79</v>
      </c>
      <c r="D682" s="41">
        <v>0</v>
      </c>
      <c r="E682" s="41">
        <v>0</v>
      </c>
      <c r="F682" s="41">
        <v>0</v>
      </c>
      <c r="G682" s="41">
        <v>0</v>
      </c>
      <c r="H682" s="41">
        <v>0</v>
      </c>
      <c r="I682" s="41">
        <v>24.7</v>
      </c>
      <c r="J682" s="41">
        <v>3.07</v>
      </c>
      <c r="K682" s="41">
        <v>123.35</v>
      </c>
      <c r="L682" s="41">
        <v>65.48</v>
      </c>
      <c r="M682" s="41">
        <v>38.25</v>
      </c>
      <c r="N682" s="41">
        <v>0</v>
      </c>
      <c r="O682" s="41">
        <v>0</v>
      </c>
      <c r="P682" s="41">
        <v>0</v>
      </c>
      <c r="Q682" s="41">
        <v>32.42</v>
      </c>
      <c r="R682" s="41">
        <v>27.71</v>
      </c>
      <c r="S682" s="41">
        <v>1.05</v>
      </c>
      <c r="T682" s="41">
        <v>28.17</v>
      </c>
      <c r="U682" s="41">
        <v>110.07</v>
      </c>
      <c r="V682" s="41">
        <v>87.46</v>
      </c>
      <c r="W682" s="41">
        <v>0</v>
      </c>
      <c r="X682" s="41">
        <v>0</v>
      </c>
      <c r="Y682" s="41">
        <v>0</v>
      </c>
      <c r="Z682" s="41">
        <v>0</v>
      </c>
      <c r="AA682" s="41">
        <v>0</v>
      </c>
    </row>
    <row r="683" spans="1:27" collapsed="1" x14ac:dyDescent="0.2">
      <c r="A683" s="98" t="s">
        <v>3074</v>
      </c>
      <c r="B683" s="25" t="str">
        <f>"21"&amp;"."&amp;$B$801&amp;"."&amp;$B$802</f>
        <v>21.01.2024</v>
      </c>
      <c r="C683" s="88" t="s">
        <v>76</v>
      </c>
      <c r="D683" s="89">
        <f>ROUND((D684)/1000,5)</f>
        <v>0</v>
      </c>
      <c r="E683" s="89">
        <f t="shared" ref="E683:AA683" si="392">ROUND((E684)/1000,5)</f>
        <v>0</v>
      </c>
      <c r="F683" s="89">
        <f t="shared" si="392"/>
        <v>0</v>
      </c>
      <c r="G683" s="89">
        <f t="shared" si="392"/>
        <v>0</v>
      </c>
      <c r="H683" s="89">
        <f t="shared" si="392"/>
        <v>0</v>
      </c>
      <c r="I683" s="89">
        <f t="shared" si="392"/>
        <v>0</v>
      </c>
      <c r="J683" s="89">
        <f t="shared" si="392"/>
        <v>3.8550000000000001E-2</v>
      </c>
      <c r="K683" s="89">
        <f t="shared" si="392"/>
        <v>6.6470000000000001E-2</v>
      </c>
      <c r="L683" s="89">
        <f t="shared" si="392"/>
        <v>0.14948</v>
      </c>
      <c r="M683" s="89">
        <f t="shared" si="392"/>
        <v>7.3200000000000001E-2</v>
      </c>
      <c r="N683" s="89">
        <f t="shared" si="392"/>
        <v>8.1430000000000002E-2</v>
      </c>
      <c r="O683" s="89">
        <f t="shared" si="392"/>
        <v>4.0620000000000003E-2</v>
      </c>
      <c r="P683" s="89">
        <f t="shared" si="392"/>
        <v>2.1930000000000002E-2</v>
      </c>
      <c r="Q683" s="89">
        <f t="shared" si="392"/>
        <v>6.3699999999999998E-3</v>
      </c>
      <c r="R683" s="89">
        <f t="shared" si="392"/>
        <v>9.3000000000000005E-4</v>
      </c>
      <c r="S683" s="89">
        <f t="shared" si="392"/>
        <v>2.945E-2</v>
      </c>
      <c r="T683" s="89">
        <f t="shared" si="392"/>
        <v>0.15534999999999999</v>
      </c>
      <c r="U683" s="89">
        <f t="shared" si="392"/>
        <v>0.17877000000000001</v>
      </c>
      <c r="V683" s="89">
        <f t="shared" si="392"/>
        <v>4.7559999999999998E-2</v>
      </c>
      <c r="W683" s="89">
        <f t="shared" si="392"/>
        <v>4.6940000000000003E-2</v>
      </c>
      <c r="X683" s="89">
        <f t="shared" si="392"/>
        <v>1.4400000000000001E-3</v>
      </c>
      <c r="Y683" s="89">
        <f t="shared" si="392"/>
        <v>0</v>
      </c>
      <c r="Z683" s="89">
        <f t="shared" si="392"/>
        <v>0</v>
      </c>
      <c r="AA683" s="89">
        <f t="shared" si="392"/>
        <v>0</v>
      </c>
    </row>
    <row r="684" spans="1:27" ht="12.75" hidden="1" customHeight="1" outlineLevel="1" x14ac:dyDescent="0.2">
      <c r="A684" s="99" t="s">
        <v>3075</v>
      </c>
      <c r="B684" s="60" t="s">
        <v>238</v>
      </c>
      <c r="C684" s="40" t="s">
        <v>79</v>
      </c>
      <c r="D684" s="41">
        <v>0</v>
      </c>
      <c r="E684" s="41">
        <v>0</v>
      </c>
      <c r="F684" s="41">
        <v>0</v>
      </c>
      <c r="G684" s="41">
        <v>0</v>
      </c>
      <c r="H684" s="41">
        <v>0</v>
      </c>
      <c r="I684" s="41">
        <v>0</v>
      </c>
      <c r="J684" s="41">
        <v>38.549999999999997</v>
      </c>
      <c r="K684" s="41">
        <v>66.47</v>
      </c>
      <c r="L684" s="41">
        <v>149.47999999999999</v>
      </c>
      <c r="M684" s="41">
        <v>73.2</v>
      </c>
      <c r="N684" s="41">
        <v>81.430000000000007</v>
      </c>
      <c r="O684" s="41">
        <v>40.619999999999997</v>
      </c>
      <c r="P684" s="41">
        <v>21.93</v>
      </c>
      <c r="Q684" s="41">
        <v>6.37</v>
      </c>
      <c r="R684" s="41">
        <v>0.93</v>
      </c>
      <c r="S684" s="41">
        <v>29.45</v>
      </c>
      <c r="T684" s="41">
        <v>155.35</v>
      </c>
      <c r="U684" s="41">
        <v>178.77</v>
      </c>
      <c r="V684" s="41">
        <v>47.56</v>
      </c>
      <c r="W684" s="41">
        <v>46.94</v>
      </c>
      <c r="X684" s="41">
        <v>1.44</v>
      </c>
      <c r="Y684" s="41">
        <v>0</v>
      </c>
      <c r="Z684" s="41">
        <v>0</v>
      </c>
      <c r="AA684" s="41">
        <v>0</v>
      </c>
    </row>
    <row r="685" spans="1:27" collapsed="1" x14ac:dyDescent="0.2">
      <c r="A685" s="98" t="s">
        <v>3076</v>
      </c>
      <c r="B685" s="25" t="str">
        <f>"22"&amp;"."&amp;$B$801&amp;"."&amp;$B$802</f>
        <v>22.01.2024</v>
      </c>
      <c r="C685" s="88" t="s">
        <v>76</v>
      </c>
      <c r="D685" s="89">
        <f>ROUND((D686)/1000,5)</f>
        <v>0</v>
      </c>
      <c r="E685" s="89">
        <f t="shared" ref="E685:AA685" si="393">ROUND((E686)/1000,5)</f>
        <v>0</v>
      </c>
      <c r="F685" s="89">
        <f t="shared" si="393"/>
        <v>0</v>
      </c>
      <c r="G685" s="89">
        <f t="shared" si="393"/>
        <v>0</v>
      </c>
      <c r="H685" s="89">
        <f t="shared" si="393"/>
        <v>0</v>
      </c>
      <c r="I685" s="89">
        <f t="shared" si="393"/>
        <v>0.1181</v>
      </c>
      <c r="J685" s="89">
        <f t="shared" si="393"/>
        <v>0.33160000000000001</v>
      </c>
      <c r="K685" s="89">
        <f t="shared" si="393"/>
        <v>0.18096999999999999</v>
      </c>
      <c r="L685" s="89">
        <f t="shared" si="393"/>
        <v>0.10921</v>
      </c>
      <c r="M685" s="89">
        <f t="shared" si="393"/>
        <v>2.9010000000000001E-2</v>
      </c>
      <c r="N685" s="89">
        <f t="shared" si="393"/>
        <v>8.3000000000000001E-3</v>
      </c>
      <c r="O685" s="89">
        <f t="shared" si="393"/>
        <v>0</v>
      </c>
      <c r="P685" s="89">
        <f t="shared" si="393"/>
        <v>0</v>
      </c>
      <c r="Q685" s="89">
        <f t="shared" si="393"/>
        <v>0</v>
      </c>
      <c r="R685" s="89">
        <f t="shared" si="393"/>
        <v>0</v>
      </c>
      <c r="S685" s="89">
        <f t="shared" si="393"/>
        <v>0</v>
      </c>
      <c r="T685" s="89">
        <f t="shared" si="393"/>
        <v>1.5469999999999999E-2</v>
      </c>
      <c r="U685" s="89">
        <f t="shared" si="393"/>
        <v>1.2959999999999999E-2</v>
      </c>
      <c r="V685" s="89">
        <f t="shared" si="393"/>
        <v>4.7800000000000004E-3</v>
      </c>
      <c r="W685" s="89">
        <f t="shared" si="393"/>
        <v>0</v>
      </c>
      <c r="X685" s="89">
        <f t="shared" si="393"/>
        <v>0</v>
      </c>
      <c r="Y685" s="89">
        <f t="shared" si="393"/>
        <v>0</v>
      </c>
      <c r="Z685" s="89">
        <f t="shared" si="393"/>
        <v>0</v>
      </c>
      <c r="AA685" s="89">
        <f t="shared" si="393"/>
        <v>0</v>
      </c>
    </row>
    <row r="686" spans="1:27" ht="12.75" hidden="1" customHeight="1" outlineLevel="1" x14ac:dyDescent="0.2">
      <c r="A686" s="99" t="s">
        <v>3077</v>
      </c>
      <c r="B686" s="60" t="s">
        <v>238</v>
      </c>
      <c r="C686" s="40" t="s">
        <v>79</v>
      </c>
      <c r="D686" s="41">
        <v>0</v>
      </c>
      <c r="E686" s="41">
        <v>0</v>
      </c>
      <c r="F686" s="41">
        <v>0</v>
      </c>
      <c r="G686" s="41">
        <v>0</v>
      </c>
      <c r="H686" s="41">
        <v>0</v>
      </c>
      <c r="I686" s="41">
        <v>118.1</v>
      </c>
      <c r="J686" s="41">
        <v>331.6</v>
      </c>
      <c r="K686" s="41">
        <v>180.97</v>
      </c>
      <c r="L686" s="41">
        <v>109.21</v>
      </c>
      <c r="M686" s="41">
        <v>29.01</v>
      </c>
      <c r="N686" s="41">
        <v>8.3000000000000007</v>
      </c>
      <c r="O686" s="41">
        <v>0</v>
      </c>
      <c r="P686" s="41">
        <v>0</v>
      </c>
      <c r="Q686" s="41">
        <v>0</v>
      </c>
      <c r="R686" s="41">
        <v>0</v>
      </c>
      <c r="S686" s="41">
        <v>0</v>
      </c>
      <c r="T686" s="41">
        <v>15.47</v>
      </c>
      <c r="U686" s="41">
        <v>12.96</v>
      </c>
      <c r="V686" s="41">
        <v>4.78</v>
      </c>
      <c r="W686" s="41">
        <v>0</v>
      </c>
      <c r="X686" s="41">
        <v>0</v>
      </c>
      <c r="Y686" s="41">
        <v>0</v>
      </c>
      <c r="Z686" s="41">
        <v>0</v>
      </c>
      <c r="AA686" s="41">
        <v>0</v>
      </c>
    </row>
    <row r="687" spans="1:27" collapsed="1" x14ac:dyDescent="0.2">
      <c r="A687" s="98" t="s">
        <v>3078</v>
      </c>
      <c r="B687" s="25" t="str">
        <f>"23"&amp;"."&amp;$B$801&amp;"."&amp;$B$802</f>
        <v>23.01.2024</v>
      </c>
      <c r="C687" s="88" t="s">
        <v>76</v>
      </c>
      <c r="D687" s="89">
        <f>ROUND((D688)/1000,5)</f>
        <v>0</v>
      </c>
      <c r="E687" s="89">
        <f t="shared" ref="E687:AA687" si="394">ROUND((E688)/1000,5)</f>
        <v>0</v>
      </c>
      <c r="F687" s="89">
        <f t="shared" si="394"/>
        <v>0</v>
      </c>
      <c r="G687" s="89">
        <f t="shared" si="394"/>
        <v>2.2919999999999999E-2</v>
      </c>
      <c r="H687" s="89">
        <f t="shared" si="394"/>
        <v>3.0450000000000001E-2</v>
      </c>
      <c r="I687" s="89">
        <f t="shared" si="394"/>
        <v>0.21331</v>
      </c>
      <c r="J687" s="89">
        <f t="shared" si="394"/>
        <v>0.32619999999999999</v>
      </c>
      <c r="K687" s="89">
        <f t="shared" si="394"/>
        <v>0.28482000000000002</v>
      </c>
      <c r="L687" s="89">
        <f t="shared" si="394"/>
        <v>0.22692000000000001</v>
      </c>
      <c r="M687" s="89">
        <f t="shared" si="394"/>
        <v>0.33482000000000001</v>
      </c>
      <c r="N687" s="89">
        <f t="shared" si="394"/>
        <v>0.37906000000000001</v>
      </c>
      <c r="O687" s="89">
        <f t="shared" si="394"/>
        <v>9.9309999999999996E-2</v>
      </c>
      <c r="P687" s="89">
        <f t="shared" si="394"/>
        <v>0.11106000000000001</v>
      </c>
      <c r="Q687" s="89">
        <f t="shared" si="394"/>
        <v>9.9479999999999999E-2</v>
      </c>
      <c r="R687" s="89">
        <f t="shared" si="394"/>
        <v>0.10317</v>
      </c>
      <c r="S687" s="89">
        <f t="shared" si="394"/>
        <v>0.14968999999999999</v>
      </c>
      <c r="T687" s="89">
        <f t="shared" si="394"/>
        <v>0.18984000000000001</v>
      </c>
      <c r="U687" s="89">
        <f t="shared" si="394"/>
        <v>0.15340999999999999</v>
      </c>
      <c r="V687" s="89">
        <f t="shared" si="394"/>
        <v>6.8260000000000001E-2</v>
      </c>
      <c r="W687" s="89">
        <f t="shared" si="394"/>
        <v>0</v>
      </c>
      <c r="X687" s="89">
        <f t="shared" si="394"/>
        <v>0</v>
      </c>
      <c r="Y687" s="89">
        <f t="shared" si="394"/>
        <v>0</v>
      </c>
      <c r="Z687" s="89">
        <f t="shared" si="394"/>
        <v>0</v>
      </c>
      <c r="AA687" s="89">
        <f t="shared" si="394"/>
        <v>0</v>
      </c>
    </row>
    <row r="688" spans="1:27" ht="12.75" hidden="1" customHeight="1" outlineLevel="1" x14ac:dyDescent="0.2">
      <c r="A688" s="99" t="s">
        <v>3079</v>
      </c>
      <c r="B688" s="60" t="s">
        <v>238</v>
      </c>
      <c r="C688" s="40" t="s">
        <v>79</v>
      </c>
      <c r="D688" s="41">
        <v>0</v>
      </c>
      <c r="E688" s="41">
        <v>0</v>
      </c>
      <c r="F688" s="41">
        <v>0</v>
      </c>
      <c r="G688" s="41">
        <v>22.92</v>
      </c>
      <c r="H688" s="41">
        <v>30.45</v>
      </c>
      <c r="I688" s="41">
        <v>213.31</v>
      </c>
      <c r="J688" s="41">
        <v>326.2</v>
      </c>
      <c r="K688" s="41">
        <v>284.82</v>
      </c>
      <c r="L688" s="41">
        <v>226.92</v>
      </c>
      <c r="M688" s="41">
        <v>334.82</v>
      </c>
      <c r="N688" s="41">
        <v>379.06</v>
      </c>
      <c r="O688" s="41">
        <v>99.31</v>
      </c>
      <c r="P688" s="41">
        <v>111.06</v>
      </c>
      <c r="Q688" s="41">
        <v>99.48</v>
      </c>
      <c r="R688" s="41">
        <v>103.17</v>
      </c>
      <c r="S688" s="41">
        <v>149.69</v>
      </c>
      <c r="T688" s="41">
        <v>189.84</v>
      </c>
      <c r="U688" s="41">
        <v>153.41</v>
      </c>
      <c r="V688" s="41">
        <v>68.260000000000005</v>
      </c>
      <c r="W688" s="41">
        <v>0</v>
      </c>
      <c r="X688" s="41">
        <v>0</v>
      </c>
      <c r="Y688" s="41">
        <v>0</v>
      </c>
      <c r="Z688" s="41">
        <v>0</v>
      </c>
      <c r="AA688" s="41">
        <v>0</v>
      </c>
    </row>
    <row r="689" spans="1:27" collapsed="1" x14ac:dyDescent="0.2">
      <c r="A689" s="98" t="s">
        <v>3080</v>
      </c>
      <c r="B689" s="25" t="str">
        <f>"24"&amp;"."&amp;$B$801&amp;"."&amp;$B$802</f>
        <v>24.01.2024</v>
      </c>
      <c r="C689" s="88" t="s">
        <v>76</v>
      </c>
      <c r="D689" s="89">
        <f>ROUND((D690)/1000,5)</f>
        <v>0</v>
      </c>
      <c r="E689" s="89">
        <f t="shared" ref="E689:AA689" si="395">ROUND((E690)/1000,5)</f>
        <v>6.9999999999999994E-5</v>
      </c>
      <c r="F689" s="89">
        <f t="shared" si="395"/>
        <v>9.3799999999999994E-3</v>
      </c>
      <c r="G689" s="89">
        <f t="shared" si="395"/>
        <v>4.5760000000000002E-2</v>
      </c>
      <c r="H689" s="89">
        <f t="shared" si="395"/>
        <v>4.9849999999999998E-2</v>
      </c>
      <c r="I689" s="89">
        <f t="shared" si="395"/>
        <v>0.19003</v>
      </c>
      <c r="J689" s="89">
        <f t="shared" si="395"/>
        <v>0.33017000000000002</v>
      </c>
      <c r="K689" s="89">
        <f t="shared" si="395"/>
        <v>0.20146</v>
      </c>
      <c r="L689" s="89">
        <f t="shared" si="395"/>
        <v>0.15121999999999999</v>
      </c>
      <c r="M689" s="89">
        <f t="shared" si="395"/>
        <v>5.4519999999999999E-2</v>
      </c>
      <c r="N689" s="89">
        <f t="shared" si="395"/>
        <v>3.5400000000000002E-3</v>
      </c>
      <c r="O689" s="89">
        <f t="shared" si="395"/>
        <v>0</v>
      </c>
      <c r="P689" s="89">
        <f t="shared" si="395"/>
        <v>6.2E-4</v>
      </c>
      <c r="Q689" s="89">
        <f t="shared" si="395"/>
        <v>2.0799999999999998E-3</v>
      </c>
      <c r="R689" s="89">
        <f t="shared" si="395"/>
        <v>1.418E-2</v>
      </c>
      <c r="S689" s="89">
        <f t="shared" si="395"/>
        <v>6.6280000000000006E-2</v>
      </c>
      <c r="T689" s="89">
        <f t="shared" si="395"/>
        <v>2.9000000000000001E-2</v>
      </c>
      <c r="U689" s="89">
        <f t="shared" si="395"/>
        <v>6.5799999999999999E-3</v>
      </c>
      <c r="V689" s="89">
        <f t="shared" si="395"/>
        <v>0</v>
      </c>
      <c r="W689" s="89">
        <f t="shared" si="395"/>
        <v>0</v>
      </c>
      <c r="X689" s="89">
        <f t="shared" si="395"/>
        <v>0</v>
      </c>
      <c r="Y689" s="89">
        <f t="shared" si="395"/>
        <v>0</v>
      </c>
      <c r="Z689" s="89">
        <f t="shared" si="395"/>
        <v>0</v>
      </c>
      <c r="AA689" s="89">
        <f t="shared" si="395"/>
        <v>0</v>
      </c>
    </row>
    <row r="690" spans="1:27" ht="12.75" hidden="1" customHeight="1" outlineLevel="1" x14ac:dyDescent="0.2">
      <c r="A690" s="99" t="s">
        <v>3081</v>
      </c>
      <c r="B690" s="60" t="s">
        <v>238</v>
      </c>
      <c r="C690" s="40" t="s">
        <v>79</v>
      </c>
      <c r="D690" s="41">
        <v>0</v>
      </c>
      <c r="E690" s="41">
        <v>7.0000000000000007E-2</v>
      </c>
      <c r="F690" s="41">
        <v>9.3800000000000008</v>
      </c>
      <c r="G690" s="41">
        <v>45.76</v>
      </c>
      <c r="H690" s="41">
        <v>49.85</v>
      </c>
      <c r="I690" s="41">
        <v>190.03</v>
      </c>
      <c r="J690" s="41">
        <v>330.17</v>
      </c>
      <c r="K690" s="41">
        <v>201.46</v>
      </c>
      <c r="L690" s="41">
        <v>151.22</v>
      </c>
      <c r="M690" s="41">
        <v>54.52</v>
      </c>
      <c r="N690" s="41">
        <v>3.54</v>
      </c>
      <c r="O690" s="41">
        <v>0</v>
      </c>
      <c r="P690" s="41">
        <v>0.62</v>
      </c>
      <c r="Q690" s="41">
        <v>2.08</v>
      </c>
      <c r="R690" s="41">
        <v>14.18</v>
      </c>
      <c r="S690" s="41">
        <v>66.28</v>
      </c>
      <c r="T690" s="41">
        <v>29</v>
      </c>
      <c r="U690" s="41">
        <v>6.58</v>
      </c>
      <c r="V690" s="41">
        <v>0</v>
      </c>
      <c r="W690" s="41">
        <v>0</v>
      </c>
      <c r="X690" s="41">
        <v>0</v>
      </c>
      <c r="Y690" s="41">
        <v>0</v>
      </c>
      <c r="Z690" s="41">
        <v>0</v>
      </c>
      <c r="AA690" s="41">
        <v>0</v>
      </c>
    </row>
    <row r="691" spans="1:27" collapsed="1" x14ac:dyDescent="0.2">
      <c r="A691" s="98" t="s">
        <v>3082</v>
      </c>
      <c r="B691" s="25" t="str">
        <f>"25"&amp;"."&amp;$B$801&amp;"."&amp;$B$802</f>
        <v>25.01.2024</v>
      </c>
      <c r="C691" s="88" t="s">
        <v>76</v>
      </c>
      <c r="D691" s="89">
        <f>ROUND((D692)/1000,5)</f>
        <v>0</v>
      </c>
      <c r="E691" s="89">
        <f t="shared" ref="E691:AA691" si="396">ROUND((E692)/1000,5)</f>
        <v>0</v>
      </c>
      <c r="F691" s="89">
        <f t="shared" si="396"/>
        <v>0</v>
      </c>
      <c r="G691" s="89">
        <f t="shared" si="396"/>
        <v>0</v>
      </c>
      <c r="H691" s="89">
        <f t="shared" si="396"/>
        <v>3.2059999999999998E-2</v>
      </c>
      <c r="I691" s="89">
        <f t="shared" si="396"/>
        <v>0.11255</v>
      </c>
      <c r="J691" s="89">
        <f t="shared" si="396"/>
        <v>0.20344000000000001</v>
      </c>
      <c r="K691" s="89">
        <f t="shared" si="396"/>
        <v>0.13447999999999999</v>
      </c>
      <c r="L691" s="89">
        <f t="shared" si="396"/>
        <v>2.7619999999999999E-2</v>
      </c>
      <c r="M691" s="89">
        <f t="shared" si="396"/>
        <v>0</v>
      </c>
      <c r="N691" s="89">
        <f t="shared" si="396"/>
        <v>0</v>
      </c>
      <c r="O691" s="89">
        <f t="shared" si="396"/>
        <v>0</v>
      </c>
      <c r="P691" s="89">
        <f t="shared" si="396"/>
        <v>0</v>
      </c>
      <c r="Q691" s="89">
        <f t="shared" si="396"/>
        <v>0</v>
      </c>
      <c r="R691" s="89">
        <f t="shared" si="396"/>
        <v>0</v>
      </c>
      <c r="S691" s="89">
        <f t="shared" si="396"/>
        <v>0</v>
      </c>
      <c r="T691" s="89">
        <f t="shared" si="396"/>
        <v>0</v>
      </c>
      <c r="U691" s="89">
        <f t="shared" si="396"/>
        <v>0</v>
      </c>
      <c r="V691" s="89">
        <f t="shared" si="396"/>
        <v>0</v>
      </c>
      <c r="W691" s="89">
        <f t="shared" si="396"/>
        <v>0</v>
      </c>
      <c r="X691" s="89">
        <f t="shared" si="396"/>
        <v>0</v>
      </c>
      <c r="Y691" s="89">
        <f t="shared" si="396"/>
        <v>0</v>
      </c>
      <c r="Z691" s="89">
        <f t="shared" si="396"/>
        <v>0</v>
      </c>
      <c r="AA691" s="89">
        <f t="shared" si="396"/>
        <v>2.7100000000000002E-3</v>
      </c>
    </row>
    <row r="692" spans="1:27" ht="12.75" hidden="1" customHeight="1" outlineLevel="1" x14ac:dyDescent="0.2">
      <c r="A692" s="99" t="s">
        <v>3083</v>
      </c>
      <c r="B692" s="60" t="s">
        <v>238</v>
      </c>
      <c r="C692" s="40" t="s">
        <v>79</v>
      </c>
      <c r="D692" s="41">
        <v>0</v>
      </c>
      <c r="E692" s="41">
        <v>0</v>
      </c>
      <c r="F692" s="41">
        <v>0</v>
      </c>
      <c r="G692" s="41">
        <v>0</v>
      </c>
      <c r="H692" s="41">
        <v>32.06</v>
      </c>
      <c r="I692" s="41">
        <v>112.55</v>
      </c>
      <c r="J692" s="41">
        <v>203.44</v>
      </c>
      <c r="K692" s="41">
        <v>134.47999999999999</v>
      </c>
      <c r="L692" s="41">
        <v>27.62</v>
      </c>
      <c r="M692" s="41">
        <v>0</v>
      </c>
      <c r="N692" s="41">
        <v>0</v>
      </c>
      <c r="O692" s="41">
        <v>0</v>
      </c>
      <c r="P692" s="41">
        <v>0</v>
      </c>
      <c r="Q692" s="41">
        <v>0</v>
      </c>
      <c r="R692" s="41">
        <v>0</v>
      </c>
      <c r="S692" s="41">
        <v>0</v>
      </c>
      <c r="T692" s="41">
        <v>0</v>
      </c>
      <c r="U692" s="41">
        <v>0</v>
      </c>
      <c r="V692" s="41">
        <v>0</v>
      </c>
      <c r="W692" s="41">
        <v>0</v>
      </c>
      <c r="X692" s="41">
        <v>0</v>
      </c>
      <c r="Y692" s="41">
        <v>0</v>
      </c>
      <c r="Z692" s="41">
        <v>0</v>
      </c>
      <c r="AA692" s="41">
        <v>2.71</v>
      </c>
    </row>
    <row r="693" spans="1:27" collapsed="1" x14ac:dyDescent="0.2">
      <c r="A693" s="98" t="s">
        <v>3084</v>
      </c>
      <c r="B693" s="25" t="str">
        <f>"26"&amp;"."&amp;$B$801&amp;"."&amp;$B$802</f>
        <v>26.01.2024</v>
      </c>
      <c r="C693" s="88" t="s">
        <v>76</v>
      </c>
      <c r="D693" s="89">
        <f>ROUND((D694)/1000,5)</f>
        <v>0</v>
      </c>
      <c r="E693" s="89">
        <f t="shared" ref="E693:AA693" si="397">ROUND((E694)/1000,5)</f>
        <v>0</v>
      </c>
      <c r="F693" s="89">
        <f t="shared" si="397"/>
        <v>1.5299999999999999E-2</v>
      </c>
      <c r="G693" s="89">
        <f t="shared" si="397"/>
        <v>2.6620000000000001E-2</v>
      </c>
      <c r="H693" s="89">
        <f t="shared" si="397"/>
        <v>7.8E-2</v>
      </c>
      <c r="I693" s="89">
        <f t="shared" si="397"/>
        <v>0.25352000000000002</v>
      </c>
      <c r="J693" s="89">
        <f t="shared" si="397"/>
        <v>0.39207999999999998</v>
      </c>
      <c r="K693" s="89">
        <f t="shared" si="397"/>
        <v>0.19772999999999999</v>
      </c>
      <c r="L693" s="89">
        <f t="shared" si="397"/>
        <v>0.19928999999999999</v>
      </c>
      <c r="M693" s="89">
        <f t="shared" si="397"/>
        <v>9.3689999999999996E-2</v>
      </c>
      <c r="N693" s="89">
        <f t="shared" si="397"/>
        <v>8.2559999999999995E-2</v>
      </c>
      <c r="O693" s="89">
        <f t="shared" si="397"/>
        <v>4.0620000000000003E-2</v>
      </c>
      <c r="P693" s="89">
        <f t="shared" si="397"/>
        <v>0.15942999999999999</v>
      </c>
      <c r="Q693" s="89">
        <f t="shared" si="397"/>
        <v>0.15744</v>
      </c>
      <c r="R693" s="89">
        <f t="shared" si="397"/>
        <v>0.13241</v>
      </c>
      <c r="S693" s="89">
        <f t="shared" si="397"/>
        <v>0.12331</v>
      </c>
      <c r="T693" s="89">
        <f t="shared" si="397"/>
        <v>0.30804999999999999</v>
      </c>
      <c r="U693" s="89">
        <f t="shared" si="397"/>
        <v>0.54949999999999999</v>
      </c>
      <c r="V693" s="89">
        <f t="shared" si="397"/>
        <v>7.195E-2</v>
      </c>
      <c r="W693" s="89">
        <f t="shared" si="397"/>
        <v>2.1069999999999998E-2</v>
      </c>
      <c r="X693" s="89">
        <f t="shared" si="397"/>
        <v>4.6649999999999997E-2</v>
      </c>
      <c r="Y693" s="89">
        <f t="shared" si="397"/>
        <v>8.2369999999999999E-2</v>
      </c>
      <c r="Z693" s="89">
        <f t="shared" si="397"/>
        <v>2.128E-2</v>
      </c>
      <c r="AA693" s="89">
        <f t="shared" si="397"/>
        <v>4.7030000000000002E-2</v>
      </c>
    </row>
    <row r="694" spans="1:27" ht="12.75" hidden="1" customHeight="1" outlineLevel="1" x14ac:dyDescent="0.2">
      <c r="A694" s="99" t="s">
        <v>3085</v>
      </c>
      <c r="B694" s="60" t="s">
        <v>238</v>
      </c>
      <c r="C694" s="40" t="s">
        <v>79</v>
      </c>
      <c r="D694" s="41">
        <v>0</v>
      </c>
      <c r="E694" s="41">
        <v>0</v>
      </c>
      <c r="F694" s="41">
        <v>15.3</v>
      </c>
      <c r="G694" s="41">
        <v>26.62</v>
      </c>
      <c r="H694" s="41">
        <v>78</v>
      </c>
      <c r="I694" s="41">
        <v>253.52</v>
      </c>
      <c r="J694" s="41">
        <v>392.08</v>
      </c>
      <c r="K694" s="41">
        <v>197.73</v>
      </c>
      <c r="L694" s="41">
        <v>199.29</v>
      </c>
      <c r="M694" s="41">
        <v>93.69</v>
      </c>
      <c r="N694" s="41">
        <v>82.56</v>
      </c>
      <c r="O694" s="41">
        <v>40.619999999999997</v>
      </c>
      <c r="P694" s="41">
        <v>159.43</v>
      </c>
      <c r="Q694" s="41">
        <v>157.44</v>
      </c>
      <c r="R694" s="41">
        <v>132.41</v>
      </c>
      <c r="S694" s="41">
        <v>123.31</v>
      </c>
      <c r="T694" s="41">
        <v>308.05</v>
      </c>
      <c r="U694" s="41">
        <v>549.5</v>
      </c>
      <c r="V694" s="41">
        <v>71.95</v>
      </c>
      <c r="W694" s="41">
        <v>21.07</v>
      </c>
      <c r="X694" s="41">
        <v>46.65</v>
      </c>
      <c r="Y694" s="41">
        <v>82.37</v>
      </c>
      <c r="Z694" s="41">
        <v>21.28</v>
      </c>
      <c r="AA694" s="41">
        <v>47.03</v>
      </c>
    </row>
    <row r="695" spans="1:27" collapsed="1" x14ac:dyDescent="0.2">
      <c r="A695" s="98" t="s">
        <v>3086</v>
      </c>
      <c r="B695" s="25" t="str">
        <f>"27"&amp;"."&amp;$B$801&amp;"."&amp;$B$802</f>
        <v>27.01.2024</v>
      </c>
      <c r="C695" s="88" t="s">
        <v>76</v>
      </c>
      <c r="D695" s="89">
        <f>ROUND((D696)/1000,5)</f>
        <v>1.0300000000000001E-3</v>
      </c>
      <c r="E695" s="89">
        <f t="shared" ref="E695:AA695" si="398">ROUND((E696)/1000,5)</f>
        <v>0</v>
      </c>
      <c r="F695" s="89">
        <f t="shared" si="398"/>
        <v>3.4889999999999997E-2</v>
      </c>
      <c r="G695" s="89">
        <f t="shared" si="398"/>
        <v>5.926E-2</v>
      </c>
      <c r="H695" s="89">
        <f t="shared" si="398"/>
        <v>9.3960000000000002E-2</v>
      </c>
      <c r="I695" s="89">
        <f t="shared" si="398"/>
        <v>0.13915</v>
      </c>
      <c r="J695" s="89">
        <f t="shared" si="398"/>
        <v>0.11373999999999999</v>
      </c>
      <c r="K695" s="89">
        <f t="shared" si="398"/>
        <v>0.14960999999999999</v>
      </c>
      <c r="L695" s="89">
        <f t="shared" si="398"/>
        <v>0.17527000000000001</v>
      </c>
      <c r="M695" s="89">
        <f t="shared" si="398"/>
        <v>0.14013</v>
      </c>
      <c r="N695" s="89">
        <f t="shared" si="398"/>
        <v>0.11287</v>
      </c>
      <c r="O695" s="89">
        <f t="shared" si="398"/>
        <v>0.13841999999999999</v>
      </c>
      <c r="P695" s="89">
        <f t="shared" si="398"/>
        <v>0.12403</v>
      </c>
      <c r="Q695" s="89">
        <f t="shared" si="398"/>
        <v>0.14527000000000001</v>
      </c>
      <c r="R695" s="89">
        <f t="shared" si="398"/>
        <v>0.17196</v>
      </c>
      <c r="S695" s="89">
        <f t="shared" si="398"/>
        <v>6.2500000000000003E-3</v>
      </c>
      <c r="T695" s="89">
        <f t="shared" si="398"/>
        <v>2.734E-2</v>
      </c>
      <c r="U695" s="89">
        <f t="shared" si="398"/>
        <v>1.9720000000000001E-2</v>
      </c>
      <c r="V695" s="89">
        <f t="shared" si="398"/>
        <v>0</v>
      </c>
      <c r="W695" s="89">
        <f t="shared" si="398"/>
        <v>5.28E-3</v>
      </c>
      <c r="X695" s="89">
        <f t="shared" si="398"/>
        <v>4.3220000000000001E-2</v>
      </c>
      <c r="Y695" s="89">
        <f t="shared" si="398"/>
        <v>0</v>
      </c>
      <c r="Z695" s="89">
        <f t="shared" si="398"/>
        <v>0</v>
      </c>
      <c r="AA695" s="89">
        <f t="shared" si="398"/>
        <v>0</v>
      </c>
    </row>
    <row r="696" spans="1:27" ht="12.75" hidden="1" customHeight="1" outlineLevel="1" x14ac:dyDescent="0.2">
      <c r="A696" s="99" t="s">
        <v>3087</v>
      </c>
      <c r="B696" s="60" t="s">
        <v>238</v>
      </c>
      <c r="C696" s="40" t="s">
        <v>79</v>
      </c>
      <c r="D696" s="41">
        <v>1.03</v>
      </c>
      <c r="E696" s="41">
        <v>0</v>
      </c>
      <c r="F696" s="41">
        <v>34.89</v>
      </c>
      <c r="G696" s="41">
        <v>59.26</v>
      </c>
      <c r="H696" s="41">
        <v>93.96</v>
      </c>
      <c r="I696" s="41">
        <v>139.15</v>
      </c>
      <c r="J696" s="41">
        <v>113.74</v>
      </c>
      <c r="K696" s="41">
        <v>149.61000000000001</v>
      </c>
      <c r="L696" s="41">
        <v>175.27</v>
      </c>
      <c r="M696" s="41">
        <v>140.13</v>
      </c>
      <c r="N696" s="41">
        <v>112.87</v>
      </c>
      <c r="O696" s="41">
        <v>138.41999999999999</v>
      </c>
      <c r="P696" s="41">
        <v>124.03</v>
      </c>
      <c r="Q696" s="41">
        <v>145.27000000000001</v>
      </c>
      <c r="R696" s="41">
        <v>171.96</v>
      </c>
      <c r="S696" s="41">
        <v>6.25</v>
      </c>
      <c r="T696" s="41">
        <v>27.34</v>
      </c>
      <c r="U696" s="41">
        <v>19.72</v>
      </c>
      <c r="V696" s="41">
        <v>0</v>
      </c>
      <c r="W696" s="41">
        <v>5.28</v>
      </c>
      <c r="X696" s="41">
        <v>43.22</v>
      </c>
      <c r="Y696" s="41">
        <v>0</v>
      </c>
      <c r="Z696" s="41">
        <v>0</v>
      </c>
      <c r="AA696" s="41">
        <v>0</v>
      </c>
    </row>
    <row r="697" spans="1:27" collapsed="1" x14ac:dyDescent="0.2">
      <c r="A697" s="98" t="s">
        <v>3088</v>
      </c>
      <c r="B697" s="25" t="str">
        <f>"28"&amp;"."&amp;$B$801&amp;"."&amp;$B$802</f>
        <v>28.01.2024</v>
      </c>
      <c r="C697" s="88" t="s">
        <v>76</v>
      </c>
      <c r="D697" s="89">
        <f>ROUND((D698)/1000,5)</f>
        <v>0</v>
      </c>
      <c r="E697" s="89">
        <f t="shared" ref="E697:AA697" si="399">ROUND((E698)/1000,5)</f>
        <v>0</v>
      </c>
      <c r="F697" s="89">
        <f t="shared" si="399"/>
        <v>0</v>
      </c>
      <c r="G697" s="89">
        <f t="shared" si="399"/>
        <v>0</v>
      </c>
      <c r="H697" s="89">
        <f t="shared" si="399"/>
        <v>0</v>
      </c>
      <c r="I697" s="89">
        <f t="shared" si="399"/>
        <v>0.10943</v>
      </c>
      <c r="J697" s="89">
        <f t="shared" si="399"/>
        <v>8.7069999999999995E-2</v>
      </c>
      <c r="K697" s="89">
        <f t="shared" si="399"/>
        <v>1.329E-2</v>
      </c>
      <c r="L697" s="89">
        <f t="shared" si="399"/>
        <v>0.12590000000000001</v>
      </c>
      <c r="M697" s="89">
        <f t="shared" si="399"/>
        <v>3.7569999999999999E-2</v>
      </c>
      <c r="N697" s="89">
        <f t="shared" si="399"/>
        <v>2.0830000000000001E-2</v>
      </c>
      <c r="O697" s="89">
        <f t="shared" si="399"/>
        <v>3.7220000000000003E-2</v>
      </c>
      <c r="P697" s="89">
        <f t="shared" si="399"/>
        <v>3.1199999999999999E-2</v>
      </c>
      <c r="Q697" s="89">
        <f t="shared" si="399"/>
        <v>3.4569999999999997E-2</v>
      </c>
      <c r="R697" s="89">
        <f t="shared" si="399"/>
        <v>6.6199999999999995E-2</v>
      </c>
      <c r="S697" s="89">
        <f t="shared" si="399"/>
        <v>8.9440000000000006E-2</v>
      </c>
      <c r="T697" s="89">
        <f t="shared" si="399"/>
        <v>9.3659999999999993E-2</v>
      </c>
      <c r="U697" s="89">
        <f t="shared" si="399"/>
        <v>5.6100000000000004E-3</v>
      </c>
      <c r="V697" s="89">
        <f t="shared" si="399"/>
        <v>0</v>
      </c>
      <c r="W697" s="89">
        <f t="shared" si="399"/>
        <v>3.3550000000000003E-2</v>
      </c>
      <c r="X697" s="89">
        <f t="shared" si="399"/>
        <v>3.5810000000000002E-2</v>
      </c>
      <c r="Y697" s="89">
        <f t="shared" si="399"/>
        <v>4.0379999999999999E-2</v>
      </c>
      <c r="Z697" s="89">
        <f t="shared" si="399"/>
        <v>0</v>
      </c>
      <c r="AA697" s="89">
        <f t="shared" si="399"/>
        <v>0</v>
      </c>
    </row>
    <row r="698" spans="1:27" ht="12.75" hidden="1" customHeight="1" outlineLevel="1" x14ac:dyDescent="0.2">
      <c r="A698" s="99" t="s">
        <v>3089</v>
      </c>
      <c r="B698" s="60" t="s">
        <v>238</v>
      </c>
      <c r="C698" s="40" t="s">
        <v>79</v>
      </c>
      <c r="D698" s="41">
        <v>0</v>
      </c>
      <c r="E698" s="41">
        <v>0</v>
      </c>
      <c r="F698" s="41">
        <v>0</v>
      </c>
      <c r="G698" s="41">
        <v>0</v>
      </c>
      <c r="H698" s="41">
        <v>0</v>
      </c>
      <c r="I698" s="41">
        <v>109.43</v>
      </c>
      <c r="J698" s="41">
        <v>87.07</v>
      </c>
      <c r="K698" s="41">
        <v>13.29</v>
      </c>
      <c r="L698" s="41">
        <v>125.9</v>
      </c>
      <c r="M698" s="41">
        <v>37.57</v>
      </c>
      <c r="N698" s="41">
        <v>20.83</v>
      </c>
      <c r="O698" s="41">
        <v>37.22</v>
      </c>
      <c r="P698" s="41">
        <v>31.2</v>
      </c>
      <c r="Q698" s="41">
        <v>34.57</v>
      </c>
      <c r="R698" s="41">
        <v>66.2</v>
      </c>
      <c r="S698" s="41">
        <v>89.44</v>
      </c>
      <c r="T698" s="41">
        <v>93.66</v>
      </c>
      <c r="U698" s="41">
        <v>5.61</v>
      </c>
      <c r="V698" s="41">
        <v>0</v>
      </c>
      <c r="W698" s="41">
        <v>33.549999999999997</v>
      </c>
      <c r="X698" s="41">
        <v>35.81</v>
      </c>
      <c r="Y698" s="41">
        <v>40.380000000000003</v>
      </c>
      <c r="Z698" s="41">
        <v>0</v>
      </c>
      <c r="AA698" s="41">
        <v>0</v>
      </c>
    </row>
    <row r="699" spans="1:27" collapsed="1" x14ac:dyDescent="0.2">
      <c r="A699" s="98" t="s">
        <v>3090</v>
      </c>
      <c r="B699" s="25" t="str">
        <f>"29"&amp;"."&amp;$B$801&amp;"."&amp;$B$802</f>
        <v>29.01.2024</v>
      </c>
      <c r="C699" s="88" t="s">
        <v>76</v>
      </c>
      <c r="D699" s="89">
        <f>ROUND((D700)/1000,5)</f>
        <v>0</v>
      </c>
      <c r="E699" s="89">
        <f t="shared" ref="E699:AA699" si="400">ROUND((E700)/1000,5)</f>
        <v>0</v>
      </c>
      <c r="F699" s="89">
        <f t="shared" si="400"/>
        <v>0</v>
      </c>
      <c r="G699" s="89">
        <f t="shared" si="400"/>
        <v>0</v>
      </c>
      <c r="H699" s="89">
        <f t="shared" si="400"/>
        <v>5.8009999999999999E-2</v>
      </c>
      <c r="I699" s="89">
        <f t="shared" si="400"/>
        <v>0.14879999999999999</v>
      </c>
      <c r="J699" s="89">
        <f t="shared" si="400"/>
        <v>0.23100999999999999</v>
      </c>
      <c r="K699" s="89">
        <f t="shared" si="400"/>
        <v>0.13295999999999999</v>
      </c>
      <c r="L699" s="89">
        <f t="shared" si="400"/>
        <v>1.821E-2</v>
      </c>
      <c r="M699" s="89">
        <f t="shared" si="400"/>
        <v>6.3700000000000007E-2</v>
      </c>
      <c r="N699" s="89">
        <f t="shared" si="400"/>
        <v>8.5489999999999997E-2</v>
      </c>
      <c r="O699" s="89">
        <f t="shared" si="400"/>
        <v>7.2999999999999996E-4</v>
      </c>
      <c r="P699" s="89">
        <f t="shared" si="400"/>
        <v>9.8999999999999999E-4</v>
      </c>
      <c r="Q699" s="89">
        <f t="shared" si="400"/>
        <v>7.2999999999999996E-4</v>
      </c>
      <c r="R699" s="89">
        <f t="shared" si="400"/>
        <v>6.2489999999999997E-2</v>
      </c>
      <c r="S699" s="89">
        <f t="shared" si="400"/>
        <v>0.11114</v>
      </c>
      <c r="T699" s="89">
        <f t="shared" si="400"/>
        <v>0.15082999999999999</v>
      </c>
      <c r="U699" s="89">
        <f t="shared" si="400"/>
        <v>0.19334000000000001</v>
      </c>
      <c r="V699" s="89">
        <f t="shared" si="400"/>
        <v>0.14149</v>
      </c>
      <c r="W699" s="89">
        <f t="shared" si="400"/>
        <v>0</v>
      </c>
      <c r="X699" s="89">
        <f t="shared" si="400"/>
        <v>5.9000000000000003E-4</v>
      </c>
      <c r="Y699" s="89">
        <f t="shared" si="400"/>
        <v>0</v>
      </c>
      <c r="Z699" s="89">
        <f t="shared" si="400"/>
        <v>0</v>
      </c>
      <c r="AA699" s="89">
        <f t="shared" si="400"/>
        <v>0</v>
      </c>
    </row>
    <row r="700" spans="1:27" ht="12.75" hidden="1" customHeight="1" outlineLevel="1" x14ac:dyDescent="0.2">
      <c r="A700" s="99" t="s">
        <v>3091</v>
      </c>
      <c r="B700" s="60" t="s">
        <v>238</v>
      </c>
      <c r="C700" s="40" t="s">
        <v>79</v>
      </c>
      <c r="D700" s="41">
        <v>0</v>
      </c>
      <c r="E700" s="41">
        <v>0</v>
      </c>
      <c r="F700" s="41">
        <v>0</v>
      </c>
      <c r="G700" s="41">
        <v>0</v>
      </c>
      <c r="H700" s="41">
        <v>58.01</v>
      </c>
      <c r="I700" s="41">
        <v>148.80000000000001</v>
      </c>
      <c r="J700" s="41">
        <v>231.01</v>
      </c>
      <c r="K700" s="41">
        <v>132.96</v>
      </c>
      <c r="L700" s="41">
        <v>18.21</v>
      </c>
      <c r="M700" s="41">
        <v>63.7</v>
      </c>
      <c r="N700" s="41">
        <v>85.49</v>
      </c>
      <c r="O700" s="41">
        <v>0.73</v>
      </c>
      <c r="P700" s="41">
        <v>0.99</v>
      </c>
      <c r="Q700" s="41">
        <v>0.73</v>
      </c>
      <c r="R700" s="41">
        <v>62.49</v>
      </c>
      <c r="S700" s="41">
        <v>111.14</v>
      </c>
      <c r="T700" s="41">
        <v>150.83000000000001</v>
      </c>
      <c r="U700" s="41">
        <v>193.34</v>
      </c>
      <c r="V700" s="41">
        <v>141.49</v>
      </c>
      <c r="W700" s="41">
        <v>0</v>
      </c>
      <c r="X700" s="41">
        <v>0.59</v>
      </c>
      <c r="Y700" s="41">
        <v>0</v>
      </c>
      <c r="Z700" s="41">
        <v>0</v>
      </c>
      <c r="AA700" s="41">
        <v>0</v>
      </c>
    </row>
    <row r="701" spans="1:27" collapsed="1" x14ac:dyDescent="0.2">
      <c r="A701" s="98" t="s">
        <v>3092</v>
      </c>
      <c r="B701" s="25" t="str">
        <f>"30"&amp;"."&amp;$B$801&amp;"."&amp;$B$802</f>
        <v>30.01.2024</v>
      </c>
      <c r="C701" s="88" t="s">
        <v>76</v>
      </c>
      <c r="D701" s="89">
        <f>ROUND((D702)/1000,5)</f>
        <v>0</v>
      </c>
      <c r="E701" s="89">
        <f t="shared" ref="E701:AA701" si="401">ROUND((E702)/1000,5)</f>
        <v>0</v>
      </c>
      <c r="F701" s="89">
        <f t="shared" si="401"/>
        <v>5.5999999999999995E-4</v>
      </c>
      <c r="G701" s="89">
        <f t="shared" si="401"/>
        <v>4.7620000000000003E-2</v>
      </c>
      <c r="H701" s="89">
        <f t="shared" si="401"/>
        <v>8.7989999999999999E-2</v>
      </c>
      <c r="I701" s="89">
        <f t="shared" si="401"/>
        <v>0.17727000000000001</v>
      </c>
      <c r="J701" s="89">
        <f t="shared" si="401"/>
        <v>0.24543999999999999</v>
      </c>
      <c r="K701" s="89">
        <f t="shared" si="401"/>
        <v>0.22994000000000001</v>
      </c>
      <c r="L701" s="89">
        <f t="shared" si="401"/>
        <v>0.15253</v>
      </c>
      <c r="M701" s="89">
        <f t="shared" si="401"/>
        <v>0.11298999999999999</v>
      </c>
      <c r="N701" s="89">
        <f t="shared" si="401"/>
        <v>0.11691</v>
      </c>
      <c r="O701" s="89">
        <f t="shared" si="401"/>
        <v>7.2550000000000003E-2</v>
      </c>
      <c r="P701" s="89">
        <f t="shared" si="401"/>
        <v>8.3949999999999997E-2</v>
      </c>
      <c r="Q701" s="89">
        <f t="shared" si="401"/>
        <v>7.2559999999999999E-2</v>
      </c>
      <c r="R701" s="89">
        <f t="shared" si="401"/>
        <v>5.6570000000000002E-2</v>
      </c>
      <c r="S701" s="89">
        <f t="shared" si="401"/>
        <v>5.423E-2</v>
      </c>
      <c r="T701" s="89">
        <f t="shared" si="401"/>
        <v>1.9300000000000001E-3</v>
      </c>
      <c r="U701" s="89">
        <f t="shared" si="401"/>
        <v>4.13E-3</v>
      </c>
      <c r="V701" s="89">
        <f t="shared" si="401"/>
        <v>2.546E-2</v>
      </c>
      <c r="W701" s="89">
        <f t="shared" si="401"/>
        <v>0</v>
      </c>
      <c r="X701" s="89">
        <f t="shared" si="401"/>
        <v>0</v>
      </c>
      <c r="Y701" s="89">
        <f t="shared" si="401"/>
        <v>0</v>
      </c>
      <c r="Z701" s="89">
        <f t="shared" si="401"/>
        <v>0</v>
      </c>
      <c r="AA701" s="89">
        <f t="shared" si="401"/>
        <v>0</v>
      </c>
    </row>
    <row r="702" spans="1:27" ht="12.75" hidden="1" customHeight="1" outlineLevel="1" x14ac:dyDescent="0.2">
      <c r="A702" s="99" t="s">
        <v>3093</v>
      </c>
      <c r="B702" s="60" t="s">
        <v>238</v>
      </c>
      <c r="C702" s="40" t="s">
        <v>79</v>
      </c>
      <c r="D702" s="41">
        <v>0</v>
      </c>
      <c r="E702" s="41">
        <v>0</v>
      </c>
      <c r="F702" s="41">
        <v>0.56000000000000005</v>
      </c>
      <c r="G702" s="41">
        <v>47.62</v>
      </c>
      <c r="H702" s="41">
        <v>87.99</v>
      </c>
      <c r="I702" s="41">
        <v>177.27</v>
      </c>
      <c r="J702" s="41">
        <v>245.44</v>
      </c>
      <c r="K702" s="41">
        <v>229.94</v>
      </c>
      <c r="L702" s="41">
        <v>152.53</v>
      </c>
      <c r="M702" s="41">
        <v>112.99</v>
      </c>
      <c r="N702" s="41">
        <v>116.91</v>
      </c>
      <c r="O702" s="41">
        <v>72.55</v>
      </c>
      <c r="P702" s="41">
        <v>83.95</v>
      </c>
      <c r="Q702" s="41">
        <v>72.56</v>
      </c>
      <c r="R702" s="41">
        <v>56.57</v>
      </c>
      <c r="S702" s="41">
        <v>54.23</v>
      </c>
      <c r="T702" s="41">
        <v>1.93</v>
      </c>
      <c r="U702" s="41">
        <v>4.13</v>
      </c>
      <c r="V702" s="41">
        <v>25.46</v>
      </c>
      <c r="W702" s="41">
        <v>0</v>
      </c>
      <c r="X702" s="41">
        <v>0</v>
      </c>
      <c r="Y702" s="41">
        <v>0</v>
      </c>
      <c r="Z702" s="41">
        <v>0</v>
      </c>
      <c r="AA702" s="41">
        <v>0</v>
      </c>
    </row>
    <row r="703" spans="1:27" collapsed="1" x14ac:dyDescent="0.2">
      <c r="A703" s="98" t="s">
        <v>3094</v>
      </c>
      <c r="B703" s="25" t="str">
        <f>"31"&amp;"."&amp;$B$801&amp;"."&amp;$B$802</f>
        <v>31.01.2024</v>
      </c>
      <c r="C703" s="88" t="s">
        <v>76</v>
      </c>
      <c r="D703" s="89">
        <f>ROUND((D704)/1000,5)</f>
        <v>0</v>
      </c>
      <c r="E703" s="89">
        <f t="shared" ref="E703:AA703" si="402">ROUND((E704)/1000,5)</f>
        <v>0</v>
      </c>
      <c r="F703" s="89">
        <f t="shared" si="402"/>
        <v>0</v>
      </c>
      <c r="G703" s="89">
        <f t="shared" si="402"/>
        <v>4.6440000000000002E-2</v>
      </c>
      <c r="H703" s="89">
        <f t="shared" si="402"/>
        <v>0.15334999999999999</v>
      </c>
      <c r="I703" s="89">
        <f t="shared" si="402"/>
        <v>0.20286000000000001</v>
      </c>
      <c r="J703" s="89">
        <f t="shared" si="402"/>
        <v>0.16291</v>
      </c>
      <c r="K703" s="89">
        <f t="shared" si="402"/>
        <v>5.4280000000000002E-2</v>
      </c>
      <c r="L703" s="89">
        <f t="shared" si="402"/>
        <v>5.0970000000000001E-2</v>
      </c>
      <c r="M703" s="89">
        <f t="shared" si="402"/>
        <v>0</v>
      </c>
      <c r="N703" s="89">
        <f t="shared" si="402"/>
        <v>0</v>
      </c>
      <c r="O703" s="89">
        <f t="shared" si="402"/>
        <v>0</v>
      </c>
      <c r="P703" s="89">
        <f t="shared" si="402"/>
        <v>0</v>
      </c>
      <c r="Q703" s="89">
        <f t="shared" si="402"/>
        <v>2E-3</v>
      </c>
      <c r="R703" s="89">
        <f t="shared" si="402"/>
        <v>0</v>
      </c>
      <c r="S703" s="89">
        <f t="shared" si="402"/>
        <v>0</v>
      </c>
      <c r="T703" s="89">
        <f t="shared" si="402"/>
        <v>0</v>
      </c>
      <c r="U703" s="89">
        <f t="shared" si="402"/>
        <v>0</v>
      </c>
      <c r="V703" s="89">
        <f t="shared" si="402"/>
        <v>0</v>
      </c>
      <c r="W703" s="89">
        <f t="shared" si="402"/>
        <v>0</v>
      </c>
      <c r="X703" s="89">
        <f t="shared" si="402"/>
        <v>0</v>
      </c>
      <c r="Y703" s="89">
        <f t="shared" si="402"/>
        <v>0</v>
      </c>
      <c r="Z703" s="89">
        <f t="shared" si="402"/>
        <v>0</v>
      </c>
      <c r="AA703" s="89">
        <f t="shared" si="402"/>
        <v>0</v>
      </c>
    </row>
    <row r="704" spans="1:27" ht="12.75" hidden="1" customHeight="1" outlineLevel="1" x14ac:dyDescent="0.2">
      <c r="A704" s="99" t="s">
        <v>3095</v>
      </c>
      <c r="B704" s="60" t="s">
        <v>238</v>
      </c>
      <c r="C704" s="40" t="s">
        <v>79</v>
      </c>
      <c r="D704" s="41">
        <v>0</v>
      </c>
      <c r="E704" s="41">
        <v>0</v>
      </c>
      <c r="F704" s="41">
        <v>0</v>
      </c>
      <c r="G704" s="41">
        <v>46.44</v>
      </c>
      <c r="H704" s="41">
        <v>153.35</v>
      </c>
      <c r="I704" s="41">
        <v>202.86</v>
      </c>
      <c r="J704" s="41">
        <v>162.91</v>
      </c>
      <c r="K704" s="41">
        <v>54.28</v>
      </c>
      <c r="L704" s="41">
        <v>50.97</v>
      </c>
      <c r="M704" s="41">
        <v>0</v>
      </c>
      <c r="N704" s="41">
        <v>0</v>
      </c>
      <c r="O704" s="41">
        <v>0</v>
      </c>
      <c r="P704" s="41">
        <v>0</v>
      </c>
      <c r="Q704" s="41">
        <v>2</v>
      </c>
      <c r="R704" s="41">
        <v>0</v>
      </c>
      <c r="S704" s="41">
        <v>0</v>
      </c>
      <c r="T704" s="41">
        <v>0</v>
      </c>
      <c r="U704" s="41">
        <v>0</v>
      </c>
      <c r="V704" s="41">
        <v>0</v>
      </c>
      <c r="W704" s="41">
        <v>0</v>
      </c>
      <c r="X704" s="41">
        <v>0</v>
      </c>
      <c r="Y704" s="41">
        <v>0</v>
      </c>
      <c r="Z704" s="41">
        <v>0</v>
      </c>
      <c r="AA704" s="41">
        <v>0</v>
      </c>
    </row>
    <row r="705" spans="1:27" collapsed="1" x14ac:dyDescent="0.2">
      <c r="B705" s="101" t="s">
        <v>392</v>
      </c>
    </row>
    <row r="706" spans="1:27" x14ac:dyDescent="0.2">
      <c r="B706" s="101" t="s">
        <v>392</v>
      </c>
    </row>
    <row r="707" spans="1:27" x14ac:dyDescent="0.2">
      <c r="A707" s="175" t="s">
        <v>2340</v>
      </c>
      <c r="B707" s="176"/>
      <c r="C707" s="176"/>
      <c r="D707" s="176"/>
      <c r="E707" s="176"/>
      <c r="F707" s="176"/>
      <c r="G707" s="176"/>
      <c r="H707" s="176"/>
      <c r="I707" s="176"/>
      <c r="J707" s="176"/>
      <c r="K707" s="176"/>
      <c r="L707" s="176"/>
      <c r="M707" s="176"/>
      <c r="N707" s="176"/>
      <c r="O707" s="176"/>
      <c r="P707" s="176"/>
      <c r="Q707" s="176"/>
      <c r="R707" s="176"/>
      <c r="S707" s="176"/>
      <c r="T707" s="176"/>
      <c r="U707" s="176"/>
      <c r="V707" s="176"/>
      <c r="W707" s="176"/>
      <c r="X707" s="176"/>
      <c r="Y707" s="176"/>
      <c r="Z707" s="176"/>
      <c r="AA707" s="177"/>
    </row>
    <row r="708" spans="1:27" ht="25.5" x14ac:dyDescent="0.2">
      <c r="A708" s="96" t="s">
        <v>64</v>
      </c>
      <c r="B708" s="97" t="s">
        <v>210</v>
      </c>
      <c r="C708" s="96" t="s">
        <v>211</v>
      </c>
      <c r="D708" s="97" t="s">
        <v>212</v>
      </c>
      <c r="E708" s="97" t="s">
        <v>213</v>
      </c>
      <c r="F708" s="97" t="s">
        <v>214</v>
      </c>
      <c r="G708" s="97" t="s">
        <v>215</v>
      </c>
      <c r="H708" s="97" t="s">
        <v>216</v>
      </c>
      <c r="I708" s="97" t="s">
        <v>217</v>
      </c>
      <c r="J708" s="97" t="s">
        <v>218</v>
      </c>
      <c r="K708" s="97" t="s">
        <v>219</v>
      </c>
      <c r="L708" s="97" t="s">
        <v>220</v>
      </c>
      <c r="M708" s="97" t="s">
        <v>221</v>
      </c>
      <c r="N708" s="97" t="s">
        <v>222</v>
      </c>
      <c r="O708" s="97" t="s">
        <v>223</v>
      </c>
      <c r="P708" s="97" t="s">
        <v>224</v>
      </c>
      <c r="Q708" s="97" t="s">
        <v>225</v>
      </c>
      <c r="R708" s="97" t="s">
        <v>226</v>
      </c>
      <c r="S708" s="97" t="s">
        <v>227</v>
      </c>
      <c r="T708" s="97" t="s">
        <v>228</v>
      </c>
      <c r="U708" s="97" t="s">
        <v>229</v>
      </c>
      <c r="V708" s="97" t="s">
        <v>230</v>
      </c>
      <c r="W708" s="97" t="s">
        <v>231</v>
      </c>
      <c r="X708" s="97" t="s">
        <v>232</v>
      </c>
      <c r="Y708" s="97" t="s">
        <v>233</v>
      </c>
      <c r="Z708" s="97" t="s">
        <v>234</v>
      </c>
      <c r="AA708" s="97" t="s">
        <v>235</v>
      </c>
    </row>
    <row r="709" spans="1:27" x14ac:dyDescent="0.2">
      <c r="A709" s="98" t="s">
        <v>3096</v>
      </c>
      <c r="B709" s="25" t="str">
        <f>"01"&amp;"."&amp;$B$801&amp;"."&amp;$B$802</f>
        <v>01.01.2024</v>
      </c>
      <c r="C709" s="88" t="s">
        <v>76</v>
      </c>
      <c r="D709" s="89">
        <f>ROUND((D710)/1000,5)</f>
        <v>8.6269999999999999E-2</v>
      </c>
      <c r="E709" s="89">
        <f t="shared" ref="E709:AA709" si="403">ROUND((E710)/1000,5)</f>
        <v>0.12547</v>
      </c>
      <c r="F709" s="89">
        <f t="shared" si="403"/>
        <v>5.7419999999999999E-2</v>
      </c>
      <c r="G709" s="89">
        <f t="shared" si="403"/>
        <v>0</v>
      </c>
      <c r="H709" s="89">
        <f t="shared" si="403"/>
        <v>0</v>
      </c>
      <c r="I709" s="89">
        <f t="shared" si="403"/>
        <v>1.4E-3</v>
      </c>
      <c r="J709" s="89">
        <f t="shared" si="403"/>
        <v>0</v>
      </c>
      <c r="K709" s="89">
        <f t="shared" si="403"/>
        <v>0</v>
      </c>
      <c r="L709" s="89">
        <f t="shared" si="403"/>
        <v>0</v>
      </c>
      <c r="M709" s="89">
        <f t="shared" si="403"/>
        <v>0</v>
      </c>
      <c r="N709" s="89">
        <f t="shared" si="403"/>
        <v>0</v>
      </c>
      <c r="O709" s="89">
        <f t="shared" si="403"/>
        <v>0</v>
      </c>
      <c r="P709" s="89">
        <f t="shared" si="403"/>
        <v>0</v>
      </c>
      <c r="Q709" s="89">
        <f t="shared" si="403"/>
        <v>2.511E-2</v>
      </c>
      <c r="R709" s="89">
        <f t="shared" si="403"/>
        <v>6.0769999999999998E-2</v>
      </c>
      <c r="S709" s="89">
        <f t="shared" si="403"/>
        <v>0.10135</v>
      </c>
      <c r="T709" s="89">
        <f t="shared" si="403"/>
        <v>0</v>
      </c>
      <c r="U709" s="89">
        <f t="shared" si="403"/>
        <v>0</v>
      </c>
      <c r="V709" s="89">
        <f t="shared" si="403"/>
        <v>0</v>
      </c>
      <c r="W709" s="89">
        <f t="shared" si="403"/>
        <v>0.10122</v>
      </c>
      <c r="X709" s="89">
        <f t="shared" si="403"/>
        <v>0.18246999999999999</v>
      </c>
      <c r="Y709" s="89">
        <f t="shared" si="403"/>
        <v>0.26280999999999999</v>
      </c>
      <c r="Z709" s="89">
        <f t="shared" si="403"/>
        <v>0.28666999999999998</v>
      </c>
      <c r="AA709" s="89">
        <f t="shared" si="403"/>
        <v>0.28866999999999998</v>
      </c>
    </row>
    <row r="710" spans="1:27" ht="12.75" hidden="1" customHeight="1" outlineLevel="1" x14ac:dyDescent="0.2">
      <c r="A710" s="99" t="s">
        <v>3097</v>
      </c>
      <c r="B710" s="60" t="s">
        <v>238</v>
      </c>
      <c r="C710" s="40" t="s">
        <v>79</v>
      </c>
      <c r="D710" s="41">
        <v>86.27</v>
      </c>
      <c r="E710" s="41">
        <v>125.47</v>
      </c>
      <c r="F710" s="41">
        <v>57.42</v>
      </c>
      <c r="G710" s="41">
        <v>0</v>
      </c>
      <c r="H710" s="41">
        <v>0</v>
      </c>
      <c r="I710" s="41">
        <v>1.4</v>
      </c>
      <c r="J710" s="41">
        <v>0</v>
      </c>
      <c r="K710" s="41">
        <v>0</v>
      </c>
      <c r="L710" s="41">
        <v>0</v>
      </c>
      <c r="M710" s="41">
        <v>0</v>
      </c>
      <c r="N710" s="41">
        <v>0</v>
      </c>
      <c r="O710" s="41">
        <v>0</v>
      </c>
      <c r="P710" s="41">
        <v>0</v>
      </c>
      <c r="Q710" s="41">
        <v>25.11</v>
      </c>
      <c r="R710" s="41">
        <v>60.77</v>
      </c>
      <c r="S710" s="41">
        <v>101.35</v>
      </c>
      <c r="T710" s="41">
        <v>0</v>
      </c>
      <c r="U710" s="41">
        <v>0</v>
      </c>
      <c r="V710" s="41">
        <v>0</v>
      </c>
      <c r="W710" s="41">
        <v>101.22</v>
      </c>
      <c r="X710" s="41">
        <v>182.47</v>
      </c>
      <c r="Y710" s="41">
        <v>262.81</v>
      </c>
      <c r="Z710" s="41">
        <v>286.67</v>
      </c>
      <c r="AA710" s="41">
        <v>288.67</v>
      </c>
    </row>
    <row r="711" spans="1:27" collapsed="1" x14ac:dyDescent="0.2">
      <c r="A711" s="98" t="s">
        <v>3098</v>
      </c>
      <c r="B711" s="25" t="str">
        <f>"02"&amp;"."&amp;$B$801&amp;"."&amp;$B$802</f>
        <v>02.01.2024</v>
      </c>
      <c r="C711" s="88" t="s">
        <v>76</v>
      </c>
      <c r="D711" s="89">
        <f>ROUND((D712)/1000,5)</f>
        <v>9.0620000000000006E-2</v>
      </c>
      <c r="E711" s="89">
        <f t="shared" ref="E711:AA711" si="404">ROUND((E712)/1000,5)</f>
        <v>4.7419999999999997E-2</v>
      </c>
      <c r="F711" s="89">
        <f t="shared" si="404"/>
        <v>4.4760000000000001E-2</v>
      </c>
      <c r="G711" s="89">
        <f t="shared" si="404"/>
        <v>2.8719999999999999E-2</v>
      </c>
      <c r="H711" s="89">
        <f t="shared" si="404"/>
        <v>1.5440000000000001E-2</v>
      </c>
      <c r="I711" s="89">
        <f t="shared" si="404"/>
        <v>2.3060000000000001E-2</v>
      </c>
      <c r="J711" s="89">
        <f t="shared" si="404"/>
        <v>5.5419999999999997E-2</v>
      </c>
      <c r="K711" s="89">
        <f t="shared" si="404"/>
        <v>3.1719999999999998E-2</v>
      </c>
      <c r="L711" s="89">
        <f t="shared" si="404"/>
        <v>0</v>
      </c>
      <c r="M711" s="89">
        <f t="shared" si="404"/>
        <v>0</v>
      </c>
      <c r="N711" s="89">
        <f t="shared" si="404"/>
        <v>0</v>
      </c>
      <c r="O711" s="89">
        <f t="shared" si="404"/>
        <v>0</v>
      </c>
      <c r="P711" s="89">
        <f t="shared" si="404"/>
        <v>0</v>
      </c>
      <c r="Q711" s="89">
        <f t="shared" si="404"/>
        <v>0</v>
      </c>
      <c r="R711" s="89">
        <f t="shared" si="404"/>
        <v>0</v>
      </c>
      <c r="S711" s="89">
        <f t="shared" si="404"/>
        <v>0</v>
      </c>
      <c r="T711" s="89">
        <f t="shared" si="404"/>
        <v>0</v>
      </c>
      <c r="U711" s="89">
        <f t="shared" si="404"/>
        <v>0</v>
      </c>
      <c r="V711" s="89">
        <f t="shared" si="404"/>
        <v>0</v>
      </c>
      <c r="W711" s="89">
        <f t="shared" si="404"/>
        <v>0</v>
      </c>
      <c r="X711" s="89">
        <f t="shared" si="404"/>
        <v>0</v>
      </c>
      <c r="Y711" s="89">
        <f t="shared" si="404"/>
        <v>7.2480000000000003E-2</v>
      </c>
      <c r="Z711" s="89">
        <f t="shared" si="404"/>
        <v>0</v>
      </c>
      <c r="AA711" s="89">
        <f t="shared" si="404"/>
        <v>0</v>
      </c>
    </row>
    <row r="712" spans="1:27" ht="12.75" hidden="1" customHeight="1" outlineLevel="1" x14ac:dyDescent="0.2">
      <c r="A712" s="99" t="s">
        <v>3099</v>
      </c>
      <c r="B712" s="60" t="s">
        <v>238</v>
      </c>
      <c r="C712" s="40" t="s">
        <v>79</v>
      </c>
      <c r="D712" s="41">
        <v>90.62</v>
      </c>
      <c r="E712" s="41">
        <v>47.42</v>
      </c>
      <c r="F712" s="41">
        <v>44.76</v>
      </c>
      <c r="G712" s="41">
        <v>28.72</v>
      </c>
      <c r="H712" s="41">
        <v>15.44</v>
      </c>
      <c r="I712" s="41">
        <v>23.06</v>
      </c>
      <c r="J712" s="41">
        <v>55.42</v>
      </c>
      <c r="K712" s="41">
        <v>31.72</v>
      </c>
      <c r="L712" s="41">
        <v>0</v>
      </c>
      <c r="M712" s="41">
        <v>0</v>
      </c>
      <c r="N712" s="41">
        <v>0</v>
      </c>
      <c r="O712" s="41">
        <v>0</v>
      </c>
      <c r="P712" s="41">
        <v>0</v>
      </c>
      <c r="Q712" s="41">
        <v>0</v>
      </c>
      <c r="R712" s="41">
        <v>0</v>
      </c>
      <c r="S712" s="41">
        <v>0</v>
      </c>
      <c r="T712" s="41">
        <v>0</v>
      </c>
      <c r="U712" s="41">
        <v>0</v>
      </c>
      <c r="V712" s="41">
        <v>0</v>
      </c>
      <c r="W712" s="41">
        <v>0</v>
      </c>
      <c r="X712" s="41">
        <v>0</v>
      </c>
      <c r="Y712" s="41">
        <v>72.48</v>
      </c>
      <c r="Z712" s="41">
        <v>0</v>
      </c>
      <c r="AA712" s="41">
        <v>0</v>
      </c>
    </row>
    <row r="713" spans="1:27" collapsed="1" x14ac:dyDescent="0.2">
      <c r="A713" s="98" t="s">
        <v>3100</v>
      </c>
      <c r="B713" s="25" t="str">
        <f>"03"&amp;"."&amp;$B$801&amp;"."&amp;$B$802</f>
        <v>03.01.2024</v>
      </c>
      <c r="C713" s="88" t="s">
        <v>76</v>
      </c>
      <c r="D713" s="89">
        <f>ROUND((D714)/1000,5)</f>
        <v>2.818E-2</v>
      </c>
      <c r="E713" s="89">
        <f t="shared" ref="E713:AA713" si="405">ROUND((E714)/1000,5)</f>
        <v>4.061E-2</v>
      </c>
      <c r="F713" s="89">
        <f t="shared" si="405"/>
        <v>3.0870000000000002E-2</v>
      </c>
      <c r="G713" s="89">
        <f t="shared" si="405"/>
        <v>0</v>
      </c>
      <c r="H713" s="89">
        <f t="shared" si="405"/>
        <v>0</v>
      </c>
      <c r="I713" s="89">
        <f t="shared" si="405"/>
        <v>0</v>
      </c>
      <c r="J713" s="89">
        <f t="shared" si="405"/>
        <v>0</v>
      </c>
      <c r="K713" s="89">
        <f t="shared" si="405"/>
        <v>0</v>
      </c>
      <c r="L713" s="89">
        <f t="shared" si="405"/>
        <v>0</v>
      </c>
      <c r="M713" s="89">
        <f t="shared" si="405"/>
        <v>0</v>
      </c>
      <c r="N713" s="89">
        <f t="shared" si="405"/>
        <v>0</v>
      </c>
      <c r="O713" s="89">
        <f t="shared" si="405"/>
        <v>0</v>
      </c>
      <c r="P713" s="89">
        <f t="shared" si="405"/>
        <v>0</v>
      </c>
      <c r="Q713" s="89">
        <f t="shared" si="405"/>
        <v>0</v>
      </c>
      <c r="R713" s="89">
        <f t="shared" si="405"/>
        <v>0</v>
      </c>
      <c r="S713" s="89">
        <f t="shared" si="405"/>
        <v>0</v>
      </c>
      <c r="T713" s="89">
        <f t="shared" si="405"/>
        <v>0</v>
      </c>
      <c r="U713" s="89">
        <f t="shared" si="405"/>
        <v>0</v>
      </c>
      <c r="V713" s="89">
        <f t="shared" si="405"/>
        <v>0</v>
      </c>
      <c r="W713" s="89">
        <f t="shared" si="405"/>
        <v>0</v>
      </c>
      <c r="X713" s="89">
        <f t="shared" si="405"/>
        <v>0</v>
      </c>
      <c r="Y713" s="89">
        <f t="shared" si="405"/>
        <v>0</v>
      </c>
      <c r="Z713" s="89">
        <f t="shared" si="405"/>
        <v>0</v>
      </c>
      <c r="AA713" s="89">
        <f t="shared" si="405"/>
        <v>0</v>
      </c>
    </row>
    <row r="714" spans="1:27" ht="12.75" hidden="1" customHeight="1" outlineLevel="1" x14ac:dyDescent="0.2">
      <c r="A714" s="99" t="s">
        <v>3101</v>
      </c>
      <c r="B714" s="60" t="s">
        <v>238</v>
      </c>
      <c r="C714" s="40" t="s">
        <v>79</v>
      </c>
      <c r="D714" s="41">
        <v>28.18</v>
      </c>
      <c r="E714" s="41">
        <v>40.61</v>
      </c>
      <c r="F714" s="41">
        <v>30.87</v>
      </c>
      <c r="G714" s="41">
        <v>0</v>
      </c>
      <c r="H714" s="41">
        <v>0</v>
      </c>
      <c r="I714" s="41">
        <v>0</v>
      </c>
      <c r="J714" s="41">
        <v>0</v>
      </c>
      <c r="K714" s="41">
        <v>0</v>
      </c>
      <c r="L714" s="41">
        <v>0</v>
      </c>
      <c r="M714" s="41">
        <v>0</v>
      </c>
      <c r="N714" s="41">
        <v>0</v>
      </c>
      <c r="O714" s="41">
        <v>0</v>
      </c>
      <c r="P714" s="41">
        <v>0</v>
      </c>
      <c r="Q714" s="41">
        <v>0</v>
      </c>
      <c r="R714" s="41">
        <v>0</v>
      </c>
      <c r="S714" s="41">
        <v>0</v>
      </c>
      <c r="T714" s="41">
        <v>0</v>
      </c>
      <c r="U714" s="41">
        <v>0</v>
      </c>
      <c r="V714" s="41">
        <v>0</v>
      </c>
      <c r="W714" s="41">
        <v>0</v>
      </c>
      <c r="X714" s="41">
        <v>0</v>
      </c>
      <c r="Y714" s="41">
        <v>0</v>
      </c>
      <c r="Z714" s="41">
        <v>0</v>
      </c>
      <c r="AA714" s="41">
        <v>0</v>
      </c>
    </row>
    <row r="715" spans="1:27" collapsed="1" x14ac:dyDescent="0.2">
      <c r="A715" s="98" t="s">
        <v>3102</v>
      </c>
      <c r="B715" s="25" t="str">
        <f>"04"&amp;"."&amp;$B$801&amp;"."&amp;$B$802</f>
        <v>04.01.2024</v>
      </c>
      <c r="C715" s="88" t="s">
        <v>76</v>
      </c>
      <c r="D715" s="89">
        <f>ROUND((D716)/1000,5)</f>
        <v>6.0000000000000002E-5</v>
      </c>
      <c r="E715" s="89">
        <f t="shared" ref="E715:AA715" si="406">ROUND((E716)/1000,5)</f>
        <v>0</v>
      </c>
      <c r="F715" s="89">
        <f t="shared" si="406"/>
        <v>0</v>
      </c>
      <c r="G715" s="89">
        <f t="shared" si="406"/>
        <v>0</v>
      </c>
      <c r="H715" s="89">
        <f t="shared" si="406"/>
        <v>0</v>
      </c>
      <c r="I715" s="89">
        <f t="shared" si="406"/>
        <v>0</v>
      </c>
      <c r="J715" s="89">
        <f t="shared" si="406"/>
        <v>0</v>
      </c>
      <c r="K715" s="89">
        <f t="shared" si="406"/>
        <v>0</v>
      </c>
      <c r="L715" s="89">
        <f t="shared" si="406"/>
        <v>0</v>
      </c>
      <c r="M715" s="89">
        <f t="shared" si="406"/>
        <v>0</v>
      </c>
      <c r="N715" s="89">
        <f t="shared" si="406"/>
        <v>0</v>
      </c>
      <c r="O715" s="89">
        <f t="shared" si="406"/>
        <v>0</v>
      </c>
      <c r="P715" s="89">
        <f t="shared" si="406"/>
        <v>0</v>
      </c>
      <c r="Q715" s="89">
        <f t="shared" si="406"/>
        <v>0</v>
      </c>
      <c r="R715" s="89">
        <f t="shared" si="406"/>
        <v>0</v>
      </c>
      <c r="S715" s="89">
        <f t="shared" si="406"/>
        <v>0</v>
      </c>
      <c r="T715" s="89">
        <f t="shared" si="406"/>
        <v>0</v>
      </c>
      <c r="U715" s="89">
        <f t="shared" si="406"/>
        <v>0</v>
      </c>
      <c r="V715" s="89">
        <f t="shared" si="406"/>
        <v>0</v>
      </c>
      <c r="W715" s="89">
        <f t="shared" si="406"/>
        <v>0</v>
      </c>
      <c r="X715" s="89">
        <f t="shared" si="406"/>
        <v>0</v>
      </c>
      <c r="Y715" s="89">
        <f t="shared" si="406"/>
        <v>0</v>
      </c>
      <c r="Z715" s="89">
        <f t="shared" si="406"/>
        <v>0</v>
      </c>
      <c r="AA715" s="89">
        <f t="shared" si="406"/>
        <v>0</v>
      </c>
    </row>
    <row r="716" spans="1:27" ht="12.75" hidden="1" customHeight="1" outlineLevel="1" x14ac:dyDescent="0.2">
      <c r="A716" s="99" t="s">
        <v>3103</v>
      </c>
      <c r="B716" s="60" t="s">
        <v>238</v>
      </c>
      <c r="C716" s="40" t="s">
        <v>79</v>
      </c>
      <c r="D716" s="41">
        <v>0.06</v>
      </c>
      <c r="E716" s="41">
        <v>0</v>
      </c>
      <c r="F716" s="41">
        <v>0</v>
      </c>
      <c r="G716" s="41">
        <v>0</v>
      </c>
      <c r="H716" s="41">
        <v>0</v>
      </c>
      <c r="I716" s="41">
        <v>0</v>
      </c>
      <c r="J716" s="41">
        <v>0</v>
      </c>
      <c r="K716" s="41">
        <v>0</v>
      </c>
      <c r="L716" s="41">
        <v>0</v>
      </c>
      <c r="M716" s="41">
        <v>0</v>
      </c>
      <c r="N716" s="41">
        <v>0</v>
      </c>
      <c r="O716" s="41">
        <v>0</v>
      </c>
      <c r="P716" s="41">
        <v>0</v>
      </c>
      <c r="Q716" s="41">
        <v>0</v>
      </c>
      <c r="R716" s="41">
        <v>0</v>
      </c>
      <c r="S716" s="41">
        <v>0</v>
      </c>
      <c r="T716" s="41">
        <v>0</v>
      </c>
      <c r="U716" s="41">
        <v>0</v>
      </c>
      <c r="V716" s="41">
        <v>0</v>
      </c>
      <c r="W716" s="41">
        <v>0</v>
      </c>
      <c r="X716" s="41">
        <v>0</v>
      </c>
      <c r="Y716" s="41">
        <v>0</v>
      </c>
      <c r="Z716" s="41">
        <v>0</v>
      </c>
      <c r="AA716" s="41">
        <v>0</v>
      </c>
    </row>
    <row r="717" spans="1:27" collapsed="1" x14ac:dyDescent="0.2">
      <c r="A717" s="98" t="s">
        <v>3104</v>
      </c>
      <c r="B717" s="25" t="str">
        <f>"05"&amp;"."&amp;$B$801&amp;"."&amp;$B$802</f>
        <v>05.01.2024</v>
      </c>
      <c r="C717" s="88" t="s">
        <v>76</v>
      </c>
      <c r="D717" s="89">
        <f>ROUND((D718)/1000,5)</f>
        <v>1.6279999999999999E-2</v>
      </c>
      <c r="E717" s="89">
        <f t="shared" ref="E717:AA717" si="407">ROUND((E718)/1000,5)</f>
        <v>1.9179999999999999E-2</v>
      </c>
      <c r="F717" s="89">
        <f t="shared" si="407"/>
        <v>3.0589999999999999E-2</v>
      </c>
      <c r="G717" s="89">
        <f t="shared" si="407"/>
        <v>0</v>
      </c>
      <c r="H717" s="89">
        <f t="shared" si="407"/>
        <v>0</v>
      </c>
      <c r="I717" s="89">
        <f t="shared" si="407"/>
        <v>0</v>
      </c>
      <c r="J717" s="89">
        <f t="shared" si="407"/>
        <v>0</v>
      </c>
      <c r="K717" s="89">
        <f t="shared" si="407"/>
        <v>0</v>
      </c>
      <c r="L717" s="89">
        <f t="shared" si="407"/>
        <v>0</v>
      </c>
      <c r="M717" s="89">
        <f t="shared" si="407"/>
        <v>0</v>
      </c>
      <c r="N717" s="89">
        <f t="shared" si="407"/>
        <v>0</v>
      </c>
      <c r="O717" s="89">
        <f t="shared" si="407"/>
        <v>0</v>
      </c>
      <c r="P717" s="89">
        <f t="shared" si="407"/>
        <v>0</v>
      </c>
      <c r="Q717" s="89">
        <f t="shared" si="407"/>
        <v>0</v>
      </c>
      <c r="R717" s="89">
        <f t="shared" si="407"/>
        <v>0</v>
      </c>
      <c r="S717" s="89">
        <f t="shared" si="407"/>
        <v>0</v>
      </c>
      <c r="T717" s="89">
        <f t="shared" si="407"/>
        <v>0</v>
      </c>
      <c r="U717" s="89">
        <f t="shared" si="407"/>
        <v>0</v>
      </c>
      <c r="V717" s="89">
        <f t="shared" si="407"/>
        <v>0</v>
      </c>
      <c r="W717" s="89">
        <f t="shared" si="407"/>
        <v>0</v>
      </c>
      <c r="X717" s="89">
        <f t="shared" si="407"/>
        <v>0</v>
      </c>
      <c r="Y717" s="89">
        <f t="shared" si="407"/>
        <v>0</v>
      </c>
      <c r="Z717" s="89">
        <f t="shared" si="407"/>
        <v>0</v>
      </c>
      <c r="AA717" s="89">
        <f t="shared" si="407"/>
        <v>0</v>
      </c>
    </row>
    <row r="718" spans="1:27" ht="12.75" hidden="1" customHeight="1" outlineLevel="1" x14ac:dyDescent="0.2">
      <c r="A718" s="99" t="s">
        <v>3105</v>
      </c>
      <c r="B718" s="60" t="s">
        <v>238</v>
      </c>
      <c r="C718" s="40" t="s">
        <v>79</v>
      </c>
      <c r="D718" s="41">
        <v>16.28</v>
      </c>
      <c r="E718" s="41">
        <v>19.18</v>
      </c>
      <c r="F718" s="41">
        <v>30.59</v>
      </c>
      <c r="G718" s="41">
        <v>0</v>
      </c>
      <c r="H718" s="41">
        <v>0</v>
      </c>
      <c r="I718" s="41">
        <v>0</v>
      </c>
      <c r="J718" s="41">
        <v>0</v>
      </c>
      <c r="K718" s="41">
        <v>0</v>
      </c>
      <c r="L718" s="41">
        <v>0</v>
      </c>
      <c r="M718" s="41">
        <v>0</v>
      </c>
      <c r="N718" s="41">
        <v>0</v>
      </c>
      <c r="O718" s="41">
        <v>0</v>
      </c>
      <c r="P718" s="41">
        <v>0</v>
      </c>
      <c r="Q718" s="41">
        <v>0</v>
      </c>
      <c r="R718" s="41">
        <v>0</v>
      </c>
      <c r="S718" s="41">
        <v>0</v>
      </c>
      <c r="T718" s="41">
        <v>0</v>
      </c>
      <c r="U718" s="41">
        <v>0</v>
      </c>
      <c r="V718" s="41">
        <v>0</v>
      </c>
      <c r="W718" s="41">
        <v>0</v>
      </c>
      <c r="X718" s="41">
        <v>0</v>
      </c>
      <c r="Y718" s="41">
        <v>0</v>
      </c>
      <c r="Z718" s="41">
        <v>0</v>
      </c>
      <c r="AA718" s="41">
        <v>0</v>
      </c>
    </row>
    <row r="719" spans="1:27" collapsed="1" x14ac:dyDescent="0.2">
      <c r="A719" s="98" t="s">
        <v>3106</v>
      </c>
      <c r="B719" s="25" t="str">
        <f>"06"&amp;"."&amp;$B$801&amp;"."&amp;$B$802</f>
        <v>06.01.2024</v>
      </c>
      <c r="C719" s="88" t="s">
        <v>76</v>
      </c>
      <c r="D719" s="89">
        <f>ROUND((D720)/1000,5)</f>
        <v>1.4319999999999999E-2</v>
      </c>
      <c r="E719" s="89">
        <f t="shared" ref="E719:AA719" si="408">ROUND((E720)/1000,5)</f>
        <v>3.6519999999999997E-2</v>
      </c>
      <c r="F719" s="89">
        <f t="shared" si="408"/>
        <v>1.3270000000000001E-2</v>
      </c>
      <c r="G719" s="89">
        <f t="shared" si="408"/>
        <v>3.7929999999999998E-2</v>
      </c>
      <c r="H719" s="89">
        <f t="shared" si="408"/>
        <v>0</v>
      </c>
      <c r="I719" s="89">
        <f t="shared" si="408"/>
        <v>0</v>
      </c>
      <c r="J719" s="89">
        <f t="shared" si="408"/>
        <v>0</v>
      </c>
      <c r="K719" s="89">
        <f t="shared" si="408"/>
        <v>0</v>
      </c>
      <c r="L719" s="89">
        <f t="shared" si="408"/>
        <v>0</v>
      </c>
      <c r="M719" s="89">
        <f t="shared" si="408"/>
        <v>0</v>
      </c>
      <c r="N719" s="89">
        <f t="shared" si="408"/>
        <v>0</v>
      </c>
      <c r="O719" s="89">
        <f t="shared" si="408"/>
        <v>0</v>
      </c>
      <c r="P719" s="89">
        <f t="shared" si="408"/>
        <v>0</v>
      </c>
      <c r="Q719" s="89">
        <f t="shared" si="408"/>
        <v>0</v>
      </c>
      <c r="R719" s="89">
        <f t="shared" si="408"/>
        <v>0</v>
      </c>
      <c r="S719" s="89">
        <f t="shared" si="408"/>
        <v>0</v>
      </c>
      <c r="T719" s="89">
        <f t="shared" si="408"/>
        <v>0</v>
      </c>
      <c r="U719" s="89">
        <f t="shared" si="408"/>
        <v>0</v>
      </c>
      <c r="V719" s="89">
        <f t="shared" si="408"/>
        <v>0</v>
      </c>
      <c r="W719" s="89">
        <f t="shared" si="408"/>
        <v>0</v>
      </c>
      <c r="X719" s="89">
        <f t="shared" si="408"/>
        <v>0</v>
      </c>
      <c r="Y719" s="89">
        <f t="shared" si="408"/>
        <v>2.648E-2</v>
      </c>
      <c r="Z719" s="89">
        <f t="shared" si="408"/>
        <v>1.5180000000000001E-2</v>
      </c>
      <c r="AA719" s="89">
        <f t="shared" si="408"/>
        <v>0</v>
      </c>
    </row>
    <row r="720" spans="1:27" ht="12.75" hidden="1" customHeight="1" outlineLevel="1" x14ac:dyDescent="0.2">
      <c r="A720" s="99" t="s">
        <v>3107</v>
      </c>
      <c r="B720" s="60" t="s">
        <v>238</v>
      </c>
      <c r="C720" s="40" t="s">
        <v>79</v>
      </c>
      <c r="D720" s="41">
        <v>14.32</v>
      </c>
      <c r="E720" s="41">
        <v>36.520000000000003</v>
      </c>
      <c r="F720" s="41">
        <v>13.27</v>
      </c>
      <c r="G720" s="41">
        <v>37.93</v>
      </c>
      <c r="H720" s="41">
        <v>0</v>
      </c>
      <c r="I720" s="41">
        <v>0</v>
      </c>
      <c r="J720" s="41">
        <v>0</v>
      </c>
      <c r="K720" s="41">
        <v>0</v>
      </c>
      <c r="L720" s="41">
        <v>0</v>
      </c>
      <c r="M720" s="41">
        <v>0</v>
      </c>
      <c r="N720" s="41">
        <v>0</v>
      </c>
      <c r="O720" s="41">
        <v>0</v>
      </c>
      <c r="P720" s="41">
        <v>0</v>
      </c>
      <c r="Q720" s="41">
        <v>0</v>
      </c>
      <c r="R720" s="41">
        <v>0</v>
      </c>
      <c r="S720" s="41">
        <v>0</v>
      </c>
      <c r="T720" s="41">
        <v>0</v>
      </c>
      <c r="U720" s="41">
        <v>0</v>
      </c>
      <c r="V720" s="41">
        <v>0</v>
      </c>
      <c r="W720" s="41">
        <v>0</v>
      </c>
      <c r="X720" s="41">
        <v>0</v>
      </c>
      <c r="Y720" s="41">
        <v>26.48</v>
      </c>
      <c r="Z720" s="41">
        <v>15.18</v>
      </c>
      <c r="AA720" s="41">
        <v>0</v>
      </c>
    </row>
    <row r="721" spans="1:27" collapsed="1" x14ac:dyDescent="0.2">
      <c r="A721" s="98" t="s">
        <v>3108</v>
      </c>
      <c r="B721" s="25" t="str">
        <f>"07"&amp;"."&amp;$B$801&amp;"."&amp;$B$802</f>
        <v>07.01.2024</v>
      </c>
      <c r="C721" s="88" t="s">
        <v>76</v>
      </c>
      <c r="D721" s="89">
        <f>ROUND((D722)/1000,5)</f>
        <v>3.3800000000000002E-3</v>
      </c>
      <c r="E721" s="89">
        <f t="shared" ref="E721:AA721" si="409">ROUND((E722)/1000,5)</f>
        <v>0</v>
      </c>
      <c r="F721" s="89">
        <f t="shared" si="409"/>
        <v>0</v>
      </c>
      <c r="G721" s="89">
        <f t="shared" si="409"/>
        <v>0</v>
      </c>
      <c r="H721" s="89">
        <f t="shared" si="409"/>
        <v>0</v>
      </c>
      <c r="I721" s="89">
        <f t="shared" si="409"/>
        <v>0</v>
      </c>
      <c r="J721" s="89">
        <f t="shared" si="409"/>
        <v>0</v>
      </c>
      <c r="K721" s="89">
        <f t="shared" si="409"/>
        <v>0</v>
      </c>
      <c r="L721" s="89">
        <f t="shared" si="409"/>
        <v>0</v>
      </c>
      <c r="M721" s="89">
        <f t="shared" si="409"/>
        <v>0</v>
      </c>
      <c r="N721" s="89">
        <f t="shared" si="409"/>
        <v>0</v>
      </c>
      <c r="O721" s="89">
        <f t="shared" si="409"/>
        <v>0</v>
      </c>
      <c r="P721" s="89">
        <f t="shared" si="409"/>
        <v>0</v>
      </c>
      <c r="Q721" s="89">
        <f t="shared" si="409"/>
        <v>0</v>
      </c>
      <c r="R721" s="89">
        <f t="shared" si="409"/>
        <v>0</v>
      </c>
      <c r="S721" s="89">
        <f t="shared" si="409"/>
        <v>0</v>
      </c>
      <c r="T721" s="89">
        <f t="shared" si="409"/>
        <v>0</v>
      </c>
      <c r="U721" s="89">
        <f t="shared" si="409"/>
        <v>0</v>
      </c>
      <c r="V721" s="89">
        <f t="shared" si="409"/>
        <v>4.8799999999999998E-3</v>
      </c>
      <c r="W721" s="89">
        <f t="shared" si="409"/>
        <v>4.7019999999999999E-2</v>
      </c>
      <c r="X721" s="89">
        <f t="shared" si="409"/>
        <v>3.0300000000000001E-3</v>
      </c>
      <c r="Y721" s="89">
        <f t="shared" si="409"/>
        <v>0.15939</v>
      </c>
      <c r="Z721" s="89">
        <f t="shared" si="409"/>
        <v>9.0389999999999998E-2</v>
      </c>
      <c r="AA721" s="89">
        <f t="shared" si="409"/>
        <v>2.8400000000000001E-3</v>
      </c>
    </row>
    <row r="722" spans="1:27" ht="12.75" hidden="1" customHeight="1" outlineLevel="1" x14ac:dyDescent="0.2">
      <c r="A722" s="99" t="s">
        <v>3109</v>
      </c>
      <c r="B722" s="60" t="s">
        <v>238</v>
      </c>
      <c r="C722" s="40" t="s">
        <v>79</v>
      </c>
      <c r="D722" s="41">
        <v>3.38</v>
      </c>
      <c r="E722" s="41">
        <v>0</v>
      </c>
      <c r="F722" s="41">
        <v>0</v>
      </c>
      <c r="G722" s="41">
        <v>0</v>
      </c>
      <c r="H722" s="41">
        <v>0</v>
      </c>
      <c r="I722" s="41">
        <v>0</v>
      </c>
      <c r="J722" s="41">
        <v>0</v>
      </c>
      <c r="K722" s="41">
        <v>0</v>
      </c>
      <c r="L722" s="41">
        <v>0</v>
      </c>
      <c r="M722" s="41">
        <v>0</v>
      </c>
      <c r="N722" s="41">
        <v>0</v>
      </c>
      <c r="O722" s="41">
        <v>0</v>
      </c>
      <c r="P722" s="41">
        <v>0</v>
      </c>
      <c r="Q722" s="41">
        <v>0</v>
      </c>
      <c r="R722" s="41">
        <v>0</v>
      </c>
      <c r="S722" s="41">
        <v>0</v>
      </c>
      <c r="T722" s="41">
        <v>0</v>
      </c>
      <c r="U722" s="41">
        <v>0</v>
      </c>
      <c r="V722" s="41">
        <v>4.88</v>
      </c>
      <c r="W722" s="41">
        <v>47.02</v>
      </c>
      <c r="X722" s="41">
        <v>3.03</v>
      </c>
      <c r="Y722" s="41">
        <v>159.38999999999999</v>
      </c>
      <c r="Z722" s="41">
        <v>90.39</v>
      </c>
      <c r="AA722" s="41">
        <v>2.84</v>
      </c>
    </row>
    <row r="723" spans="1:27" collapsed="1" x14ac:dyDescent="0.2">
      <c r="A723" s="98" t="s">
        <v>3110</v>
      </c>
      <c r="B723" s="25" t="str">
        <f>"08"&amp;"."&amp;$B$801&amp;"."&amp;$B$802</f>
        <v>08.01.2024</v>
      </c>
      <c r="C723" s="88" t="s">
        <v>76</v>
      </c>
      <c r="D723" s="89">
        <f>ROUND((D724)/1000,5)</f>
        <v>0.12323000000000001</v>
      </c>
      <c r="E723" s="89">
        <f t="shared" ref="E723:AA723" si="410">ROUND((E724)/1000,5)</f>
        <v>4.1450000000000001E-2</v>
      </c>
      <c r="F723" s="89">
        <f t="shared" si="410"/>
        <v>0.1147</v>
      </c>
      <c r="G723" s="89">
        <f t="shared" si="410"/>
        <v>8.763E-2</v>
      </c>
      <c r="H723" s="89">
        <f t="shared" si="410"/>
        <v>3.0370000000000001E-2</v>
      </c>
      <c r="I723" s="89">
        <f t="shared" si="410"/>
        <v>1.14E-3</v>
      </c>
      <c r="J723" s="89">
        <f t="shared" si="410"/>
        <v>0</v>
      </c>
      <c r="K723" s="89">
        <f t="shared" si="410"/>
        <v>0</v>
      </c>
      <c r="L723" s="89">
        <f t="shared" si="410"/>
        <v>0</v>
      </c>
      <c r="M723" s="89">
        <f t="shared" si="410"/>
        <v>0</v>
      </c>
      <c r="N723" s="89">
        <f t="shared" si="410"/>
        <v>0</v>
      </c>
      <c r="O723" s="89">
        <f t="shared" si="410"/>
        <v>0</v>
      </c>
      <c r="P723" s="89">
        <f t="shared" si="410"/>
        <v>0</v>
      </c>
      <c r="Q723" s="89">
        <f t="shared" si="410"/>
        <v>0</v>
      </c>
      <c r="R723" s="89">
        <f t="shared" si="410"/>
        <v>0</v>
      </c>
      <c r="S723" s="89">
        <f t="shared" si="410"/>
        <v>0</v>
      </c>
      <c r="T723" s="89">
        <f t="shared" si="410"/>
        <v>0</v>
      </c>
      <c r="U723" s="89">
        <f t="shared" si="410"/>
        <v>0</v>
      </c>
      <c r="V723" s="89">
        <f t="shared" si="410"/>
        <v>0</v>
      </c>
      <c r="W723" s="89">
        <f t="shared" si="410"/>
        <v>0</v>
      </c>
      <c r="X723" s="89">
        <f t="shared" si="410"/>
        <v>0</v>
      </c>
      <c r="Y723" s="89">
        <f t="shared" si="410"/>
        <v>0</v>
      </c>
      <c r="Z723" s="89">
        <f t="shared" si="410"/>
        <v>0</v>
      </c>
      <c r="AA723" s="89">
        <f t="shared" si="410"/>
        <v>3.8700000000000002E-3</v>
      </c>
    </row>
    <row r="724" spans="1:27" ht="12.75" hidden="1" customHeight="1" outlineLevel="1" x14ac:dyDescent="0.2">
      <c r="A724" s="99" t="s">
        <v>3111</v>
      </c>
      <c r="B724" s="60" t="s">
        <v>238</v>
      </c>
      <c r="C724" s="40" t="s">
        <v>79</v>
      </c>
      <c r="D724" s="41">
        <v>123.23</v>
      </c>
      <c r="E724" s="41">
        <v>41.45</v>
      </c>
      <c r="F724" s="41">
        <v>114.7</v>
      </c>
      <c r="G724" s="41">
        <v>87.63</v>
      </c>
      <c r="H724" s="41">
        <v>30.37</v>
      </c>
      <c r="I724" s="41">
        <v>1.1399999999999999</v>
      </c>
      <c r="J724" s="41">
        <v>0</v>
      </c>
      <c r="K724" s="41">
        <v>0</v>
      </c>
      <c r="L724" s="41">
        <v>0</v>
      </c>
      <c r="M724" s="41">
        <v>0</v>
      </c>
      <c r="N724" s="41">
        <v>0</v>
      </c>
      <c r="O724" s="41">
        <v>0</v>
      </c>
      <c r="P724" s="41">
        <v>0</v>
      </c>
      <c r="Q724" s="41">
        <v>0</v>
      </c>
      <c r="R724" s="41">
        <v>0</v>
      </c>
      <c r="S724" s="41">
        <v>0</v>
      </c>
      <c r="T724" s="41">
        <v>0</v>
      </c>
      <c r="U724" s="41">
        <v>0</v>
      </c>
      <c r="V724" s="41">
        <v>0</v>
      </c>
      <c r="W724" s="41">
        <v>0</v>
      </c>
      <c r="X724" s="41">
        <v>0</v>
      </c>
      <c r="Y724" s="41">
        <v>0</v>
      </c>
      <c r="Z724" s="41">
        <v>0</v>
      </c>
      <c r="AA724" s="41">
        <v>3.87</v>
      </c>
    </row>
    <row r="725" spans="1:27" collapsed="1" x14ac:dyDescent="0.2">
      <c r="A725" s="98" t="s">
        <v>3112</v>
      </c>
      <c r="B725" s="25" t="str">
        <f>"09"&amp;"."&amp;$B$801&amp;"."&amp;$B$802</f>
        <v>09.01.2024</v>
      </c>
      <c r="C725" s="88" t="s">
        <v>76</v>
      </c>
      <c r="D725" s="89">
        <f>ROUND((D726)/1000,5)</f>
        <v>3.8469999999999997E-2</v>
      </c>
      <c r="E725" s="89">
        <f t="shared" ref="E725:AA725" si="411">ROUND((E726)/1000,5)</f>
        <v>3.5299999999999998E-2</v>
      </c>
      <c r="F725" s="89">
        <f t="shared" si="411"/>
        <v>7.2520000000000001E-2</v>
      </c>
      <c r="G725" s="89">
        <f t="shared" si="411"/>
        <v>1.325E-2</v>
      </c>
      <c r="H725" s="89">
        <f t="shared" si="411"/>
        <v>0</v>
      </c>
      <c r="I725" s="89">
        <f t="shared" si="411"/>
        <v>0</v>
      </c>
      <c r="J725" s="89">
        <f t="shared" si="411"/>
        <v>0</v>
      </c>
      <c r="K725" s="89">
        <f t="shared" si="411"/>
        <v>0</v>
      </c>
      <c r="L725" s="89">
        <f t="shared" si="411"/>
        <v>0</v>
      </c>
      <c r="M725" s="89">
        <f t="shared" si="411"/>
        <v>0</v>
      </c>
      <c r="N725" s="89">
        <f t="shared" si="411"/>
        <v>0</v>
      </c>
      <c r="O725" s="89">
        <f t="shared" si="411"/>
        <v>0</v>
      </c>
      <c r="P725" s="89">
        <f t="shared" si="411"/>
        <v>0</v>
      </c>
      <c r="Q725" s="89">
        <f t="shared" si="411"/>
        <v>0</v>
      </c>
      <c r="R725" s="89">
        <f t="shared" si="411"/>
        <v>0</v>
      </c>
      <c r="S725" s="89">
        <f t="shared" si="411"/>
        <v>0</v>
      </c>
      <c r="T725" s="89">
        <f t="shared" si="411"/>
        <v>0</v>
      </c>
      <c r="U725" s="89">
        <f t="shared" si="411"/>
        <v>0</v>
      </c>
      <c r="V725" s="89">
        <f t="shared" si="411"/>
        <v>0</v>
      </c>
      <c r="W725" s="89">
        <f t="shared" si="411"/>
        <v>0</v>
      </c>
      <c r="X725" s="89">
        <f t="shared" si="411"/>
        <v>0</v>
      </c>
      <c r="Y725" s="89">
        <f t="shared" si="411"/>
        <v>9.3920000000000003E-2</v>
      </c>
      <c r="Z725" s="89">
        <f t="shared" si="411"/>
        <v>0</v>
      </c>
      <c r="AA725" s="89">
        <f t="shared" si="411"/>
        <v>0</v>
      </c>
    </row>
    <row r="726" spans="1:27" ht="12.75" hidden="1" customHeight="1" outlineLevel="1" x14ac:dyDescent="0.2">
      <c r="A726" s="99" t="s">
        <v>3113</v>
      </c>
      <c r="B726" s="60" t="s">
        <v>238</v>
      </c>
      <c r="C726" s="40" t="s">
        <v>79</v>
      </c>
      <c r="D726" s="41">
        <v>38.47</v>
      </c>
      <c r="E726" s="41">
        <v>35.299999999999997</v>
      </c>
      <c r="F726" s="41">
        <v>72.52</v>
      </c>
      <c r="G726" s="41">
        <v>13.25</v>
      </c>
      <c r="H726" s="41">
        <v>0</v>
      </c>
      <c r="I726" s="41">
        <v>0</v>
      </c>
      <c r="J726" s="41">
        <v>0</v>
      </c>
      <c r="K726" s="41">
        <v>0</v>
      </c>
      <c r="L726" s="41">
        <v>0</v>
      </c>
      <c r="M726" s="41">
        <v>0</v>
      </c>
      <c r="N726" s="41">
        <v>0</v>
      </c>
      <c r="O726" s="41">
        <v>0</v>
      </c>
      <c r="P726" s="41">
        <v>0</v>
      </c>
      <c r="Q726" s="41">
        <v>0</v>
      </c>
      <c r="R726" s="41">
        <v>0</v>
      </c>
      <c r="S726" s="41">
        <v>0</v>
      </c>
      <c r="T726" s="41">
        <v>0</v>
      </c>
      <c r="U726" s="41">
        <v>0</v>
      </c>
      <c r="V726" s="41">
        <v>0</v>
      </c>
      <c r="W726" s="41">
        <v>0</v>
      </c>
      <c r="X726" s="41">
        <v>0</v>
      </c>
      <c r="Y726" s="41">
        <v>93.92</v>
      </c>
      <c r="Z726" s="41">
        <v>0</v>
      </c>
      <c r="AA726" s="41">
        <v>0</v>
      </c>
    </row>
    <row r="727" spans="1:27" collapsed="1" x14ac:dyDescent="0.2">
      <c r="A727" s="98" t="s">
        <v>3114</v>
      </c>
      <c r="B727" s="25" t="str">
        <f>"10"&amp;"."&amp;$B$801&amp;"."&amp;$B$802</f>
        <v>10.01.2024</v>
      </c>
      <c r="C727" s="88" t="s">
        <v>76</v>
      </c>
      <c r="D727" s="89">
        <f>ROUND((D728)/1000,5)</f>
        <v>0.11176</v>
      </c>
      <c r="E727" s="89">
        <f t="shared" ref="E727:AA727" si="412">ROUND((E728)/1000,5)</f>
        <v>4.28E-3</v>
      </c>
      <c r="F727" s="89">
        <f t="shared" si="412"/>
        <v>0</v>
      </c>
      <c r="G727" s="89">
        <f t="shared" si="412"/>
        <v>0</v>
      </c>
      <c r="H727" s="89">
        <f t="shared" si="412"/>
        <v>0</v>
      </c>
      <c r="I727" s="89">
        <f t="shared" si="412"/>
        <v>0</v>
      </c>
      <c r="J727" s="89">
        <f t="shared" si="412"/>
        <v>0</v>
      </c>
      <c r="K727" s="89">
        <f t="shared" si="412"/>
        <v>0</v>
      </c>
      <c r="L727" s="89">
        <f t="shared" si="412"/>
        <v>0</v>
      </c>
      <c r="M727" s="89">
        <f t="shared" si="412"/>
        <v>0</v>
      </c>
      <c r="N727" s="89">
        <f t="shared" si="412"/>
        <v>0</v>
      </c>
      <c r="O727" s="89">
        <f t="shared" si="412"/>
        <v>0</v>
      </c>
      <c r="P727" s="89">
        <f t="shared" si="412"/>
        <v>0</v>
      </c>
      <c r="Q727" s="89">
        <f t="shared" si="412"/>
        <v>0</v>
      </c>
      <c r="R727" s="89">
        <f t="shared" si="412"/>
        <v>0</v>
      </c>
      <c r="S727" s="89">
        <f t="shared" si="412"/>
        <v>0</v>
      </c>
      <c r="T727" s="89">
        <f t="shared" si="412"/>
        <v>0</v>
      </c>
      <c r="U727" s="89">
        <f t="shared" si="412"/>
        <v>0</v>
      </c>
      <c r="V727" s="89">
        <f t="shared" si="412"/>
        <v>0</v>
      </c>
      <c r="W727" s="89">
        <f t="shared" si="412"/>
        <v>0</v>
      </c>
      <c r="X727" s="89">
        <f t="shared" si="412"/>
        <v>1.257E-2</v>
      </c>
      <c r="Y727" s="89">
        <f t="shared" si="412"/>
        <v>0.12005</v>
      </c>
      <c r="Z727" s="89">
        <f t="shared" si="412"/>
        <v>0</v>
      </c>
      <c r="AA727" s="89">
        <f t="shared" si="412"/>
        <v>2.2120000000000001E-2</v>
      </c>
    </row>
    <row r="728" spans="1:27" ht="12.75" hidden="1" customHeight="1" outlineLevel="1" x14ac:dyDescent="0.2">
      <c r="A728" s="99" t="s">
        <v>3115</v>
      </c>
      <c r="B728" s="60" t="s">
        <v>238</v>
      </c>
      <c r="C728" s="40" t="s">
        <v>79</v>
      </c>
      <c r="D728" s="41">
        <v>111.76</v>
      </c>
      <c r="E728" s="41">
        <v>4.28</v>
      </c>
      <c r="F728" s="41">
        <v>0</v>
      </c>
      <c r="G728" s="41">
        <v>0</v>
      </c>
      <c r="H728" s="41">
        <v>0</v>
      </c>
      <c r="I728" s="41">
        <v>0</v>
      </c>
      <c r="J728" s="41">
        <v>0</v>
      </c>
      <c r="K728" s="41">
        <v>0</v>
      </c>
      <c r="L728" s="41">
        <v>0</v>
      </c>
      <c r="M728" s="41">
        <v>0</v>
      </c>
      <c r="N728" s="41">
        <v>0</v>
      </c>
      <c r="O728" s="41">
        <v>0</v>
      </c>
      <c r="P728" s="41">
        <v>0</v>
      </c>
      <c r="Q728" s="41">
        <v>0</v>
      </c>
      <c r="R728" s="41">
        <v>0</v>
      </c>
      <c r="S728" s="41">
        <v>0</v>
      </c>
      <c r="T728" s="41">
        <v>0</v>
      </c>
      <c r="U728" s="41">
        <v>0</v>
      </c>
      <c r="V728" s="41">
        <v>0</v>
      </c>
      <c r="W728" s="41">
        <v>0</v>
      </c>
      <c r="X728" s="41">
        <v>12.57</v>
      </c>
      <c r="Y728" s="41">
        <v>120.05</v>
      </c>
      <c r="Z728" s="41">
        <v>0</v>
      </c>
      <c r="AA728" s="41">
        <v>22.12</v>
      </c>
    </row>
    <row r="729" spans="1:27" collapsed="1" x14ac:dyDescent="0.2">
      <c r="A729" s="98" t="s">
        <v>3116</v>
      </c>
      <c r="B729" s="25" t="str">
        <f>"11"&amp;"."&amp;$B$801&amp;"."&amp;$B$802</f>
        <v>11.01.2024</v>
      </c>
      <c r="C729" s="88" t="s">
        <v>76</v>
      </c>
      <c r="D729" s="89">
        <f>ROUND((D730)/1000,5)</f>
        <v>1.9199999999999998E-2</v>
      </c>
      <c r="E729" s="89">
        <f t="shared" ref="E729:AA729" si="413">ROUND((E730)/1000,5)</f>
        <v>0</v>
      </c>
      <c r="F729" s="89">
        <f t="shared" si="413"/>
        <v>5.6899999999999997E-3</v>
      </c>
      <c r="G729" s="89">
        <f t="shared" si="413"/>
        <v>6.0000000000000002E-5</v>
      </c>
      <c r="H729" s="89">
        <f t="shared" si="413"/>
        <v>0</v>
      </c>
      <c r="I729" s="89">
        <f t="shared" si="413"/>
        <v>0</v>
      </c>
      <c r="J729" s="89">
        <f t="shared" si="413"/>
        <v>0</v>
      </c>
      <c r="K729" s="89">
        <f t="shared" si="413"/>
        <v>0</v>
      </c>
      <c r="L729" s="89">
        <f t="shared" si="413"/>
        <v>0</v>
      </c>
      <c r="M729" s="89">
        <f t="shared" si="413"/>
        <v>0</v>
      </c>
      <c r="N729" s="89">
        <f t="shared" si="413"/>
        <v>1.306E-2</v>
      </c>
      <c r="O729" s="89">
        <f t="shared" si="413"/>
        <v>0</v>
      </c>
      <c r="P729" s="89">
        <f t="shared" si="413"/>
        <v>0</v>
      </c>
      <c r="Q729" s="89">
        <f t="shared" si="413"/>
        <v>0</v>
      </c>
      <c r="R729" s="89">
        <f t="shared" si="413"/>
        <v>0</v>
      </c>
      <c r="S729" s="89">
        <f t="shared" si="413"/>
        <v>0</v>
      </c>
      <c r="T729" s="89">
        <f t="shared" si="413"/>
        <v>0</v>
      </c>
      <c r="U729" s="89">
        <f t="shared" si="413"/>
        <v>0</v>
      </c>
      <c r="V729" s="89">
        <f t="shared" si="413"/>
        <v>4.79E-3</v>
      </c>
      <c r="W729" s="89">
        <f t="shared" si="413"/>
        <v>0</v>
      </c>
      <c r="X729" s="89">
        <f t="shared" si="413"/>
        <v>9.5899999999999996E-3</v>
      </c>
      <c r="Y729" s="89">
        <f t="shared" si="413"/>
        <v>0.11491999999999999</v>
      </c>
      <c r="Z729" s="89">
        <f t="shared" si="413"/>
        <v>7.954E-2</v>
      </c>
      <c r="AA729" s="89">
        <f t="shared" si="413"/>
        <v>1.0000000000000001E-5</v>
      </c>
    </row>
    <row r="730" spans="1:27" ht="12.75" hidden="1" customHeight="1" outlineLevel="1" x14ac:dyDescent="0.2">
      <c r="A730" s="99" t="s">
        <v>3117</v>
      </c>
      <c r="B730" s="60" t="s">
        <v>238</v>
      </c>
      <c r="C730" s="40" t="s">
        <v>79</v>
      </c>
      <c r="D730" s="41">
        <v>19.2</v>
      </c>
      <c r="E730" s="41">
        <v>0</v>
      </c>
      <c r="F730" s="41">
        <v>5.69</v>
      </c>
      <c r="G730" s="41">
        <v>0.06</v>
      </c>
      <c r="H730" s="41">
        <v>0</v>
      </c>
      <c r="I730" s="41">
        <v>0</v>
      </c>
      <c r="J730" s="41">
        <v>0</v>
      </c>
      <c r="K730" s="41">
        <v>0</v>
      </c>
      <c r="L730" s="41">
        <v>0</v>
      </c>
      <c r="M730" s="41">
        <v>0</v>
      </c>
      <c r="N730" s="41">
        <v>13.06</v>
      </c>
      <c r="O730" s="41">
        <v>0</v>
      </c>
      <c r="P730" s="41">
        <v>0</v>
      </c>
      <c r="Q730" s="41">
        <v>0</v>
      </c>
      <c r="R730" s="41">
        <v>0</v>
      </c>
      <c r="S730" s="41">
        <v>0</v>
      </c>
      <c r="T730" s="41">
        <v>0</v>
      </c>
      <c r="U730" s="41">
        <v>0</v>
      </c>
      <c r="V730" s="41">
        <v>4.79</v>
      </c>
      <c r="W730" s="41">
        <v>0</v>
      </c>
      <c r="X730" s="41">
        <v>9.59</v>
      </c>
      <c r="Y730" s="41">
        <v>114.92</v>
      </c>
      <c r="Z730" s="41">
        <v>79.540000000000006</v>
      </c>
      <c r="AA730" s="41">
        <v>0.01</v>
      </c>
    </row>
    <row r="731" spans="1:27" collapsed="1" x14ac:dyDescent="0.2">
      <c r="A731" s="98" t="s">
        <v>3118</v>
      </c>
      <c r="B731" s="25" t="str">
        <f>"12"&amp;"."&amp;$B$801&amp;"."&amp;$B$802</f>
        <v>12.01.2024</v>
      </c>
      <c r="C731" s="88" t="s">
        <v>76</v>
      </c>
      <c r="D731" s="89">
        <f>ROUND((D732)/1000,5)</f>
        <v>7.0800000000000002E-2</v>
      </c>
      <c r="E731" s="89">
        <f t="shared" ref="E731:AA731" si="414">ROUND((E732)/1000,5)</f>
        <v>2.1199999999999999E-3</v>
      </c>
      <c r="F731" s="89">
        <f t="shared" si="414"/>
        <v>2.07E-2</v>
      </c>
      <c r="G731" s="89">
        <f t="shared" si="414"/>
        <v>0</v>
      </c>
      <c r="H731" s="89">
        <f t="shared" si="414"/>
        <v>0</v>
      </c>
      <c r="I731" s="89">
        <f t="shared" si="414"/>
        <v>0</v>
      </c>
      <c r="J731" s="89">
        <f t="shared" si="414"/>
        <v>0</v>
      </c>
      <c r="K731" s="89">
        <f t="shared" si="414"/>
        <v>0</v>
      </c>
      <c r="L731" s="89">
        <f t="shared" si="414"/>
        <v>0</v>
      </c>
      <c r="M731" s="89">
        <f t="shared" si="414"/>
        <v>3.168E-2</v>
      </c>
      <c r="N731" s="89">
        <f t="shared" si="414"/>
        <v>3.1789999999999999E-2</v>
      </c>
      <c r="O731" s="89">
        <f t="shared" si="414"/>
        <v>0</v>
      </c>
      <c r="P731" s="89">
        <f t="shared" si="414"/>
        <v>0</v>
      </c>
      <c r="Q731" s="89">
        <f t="shared" si="414"/>
        <v>0</v>
      </c>
      <c r="R731" s="89">
        <f t="shared" si="414"/>
        <v>0</v>
      </c>
      <c r="S731" s="89">
        <f t="shared" si="414"/>
        <v>0.10066</v>
      </c>
      <c r="T731" s="89">
        <f t="shared" si="414"/>
        <v>0.14469000000000001</v>
      </c>
      <c r="U731" s="89">
        <f t="shared" si="414"/>
        <v>0.16152</v>
      </c>
      <c r="V731" s="89">
        <f t="shared" si="414"/>
        <v>0.16256999999999999</v>
      </c>
      <c r="W731" s="89">
        <f t="shared" si="414"/>
        <v>0</v>
      </c>
      <c r="X731" s="89">
        <f t="shared" si="414"/>
        <v>0</v>
      </c>
      <c r="Y731" s="89">
        <f t="shared" si="414"/>
        <v>0</v>
      </c>
      <c r="Z731" s="89">
        <f t="shared" si="414"/>
        <v>0</v>
      </c>
      <c r="AA731" s="89">
        <f t="shared" si="414"/>
        <v>0</v>
      </c>
    </row>
    <row r="732" spans="1:27" ht="12.75" hidden="1" customHeight="1" outlineLevel="1" x14ac:dyDescent="0.2">
      <c r="A732" s="99" t="s">
        <v>3119</v>
      </c>
      <c r="B732" s="60" t="s">
        <v>238</v>
      </c>
      <c r="C732" s="40" t="s">
        <v>79</v>
      </c>
      <c r="D732" s="41">
        <v>70.8</v>
      </c>
      <c r="E732" s="41">
        <v>2.12</v>
      </c>
      <c r="F732" s="41">
        <v>20.7</v>
      </c>
      <c r="G732" s="41">
        <v>0</v>
      </c>
      <c r="H732" s="41">
        <v>0</v>
      </c>
      <c r="I732" s="41">
        <v>0</v>
      </c>
      <c r="J732" s="41">
        <v>0</v>
      </c>
      <c r="K732" s="41">
        <v>0</v>
      </c>
      <c r="L732" s="41">
        <v>0</v>
      </c>
      <c r="M732" s="41">
        <v>31.68</v>
      </c>
      <c r="N732" s="41">
        <v>31.79</v>
      </c>
      <c r="O732" s="41">
        <v>0</v>
      </c>
      <c r="P732" s="41">
        <v>0</v>
      </c>
      <c r="Q732" s="41">
        <v>0</v>
      </c>
      <c r="R732" s="41">
        <v>0</v>
      </c>
      <c r="S732" s="41">
        <v>100.66</v>
      </c>
      <c r="T732" s="41">
        <v>144.69</v>
      </c>
      <c r="U732" s="41">
        <v>161.52000000000001</v>
      </c>
      <c r="V732" s="41">
        <v>162.57</v>
      </c>
      <c r="W732" s="41">
        <v>0</v>
      </c>
      <c r="X732" s="41">
        <v>0</v>
      </c>
      <c r="Y732" s="41">
        <v>0</v>
      </c>
      <c r="Z732" s="41">
        <v>0</v>
      </c>
      <c r="AA732" s="41">
        <v>0</v>
      </c>
    </row>
    <row r="733" spans="1:27" collapsed="1" x14ac:dyDescent="0.2">
      <c r="A733" s="98" t="s">
        <v>3120</v>
      </c>
      <c r="B733" s="25" t="str">
        <f>"13"&amp;"."&amp;$B$801&amp;"."&amp;$B$802</f>
        <v>13.01.2024</v>
      </c>
      <c r="C733" s="88" t="s">
        <v>76</v>
      </c>
      <c r="D733" s="89">
        <f>ROUND((D734)/1000,5)</f>
        <v>0</v>
      </c>
      <c r="E733" s="89">
        <f t="shared" ref="E733:AA733" si="415">ROUND((E734)/1000,5)</f>
        <v>0</v>
      </c>
      <c r="F733" s="89">
        <f t="shared" si="415"/>
        <v>0</v>
      </c>
      <c r="G733" s="89">
        <f t="shared" si="415"/>
        <v>0</v>
      </c>
      <c r="H733" s="89">
        <f t="shared" si="415"/>
        <v>0</v>
      </c>
      <c r="I733" s="89">
        <f t="shared" si="415"/>
        <v>0</v>
      </c>
      <c r="J733" s="89">
        <f t="shared" si="415"/>
        <v>0</v>
      </c>
      <c r="K733" s="89">
        <f t="shared" si="415"/>
        <v>0</v>
      </c>
      <c r="L733" s="89">
        <f t="shared" si="415"/>
        <v>0</v>
      </c>
      <c r="M733" s="89">
        <f t="shared" si="415"/>
        <v>0</v>
      </c>
      <c r="N733" s="89">
        <f t="shared" si="415"/>
        <v>0</v>
      </c>
      <c r="O733" s="89">
        <f t="shared" si="415"/>
        <v>0</v>
      </c>
      <c r="P733" s="89">
        <f t="shared" si="415"/>
        <v>0</v>
      </c>
      <c r="Q733" s="89">
        <f t="shared" si="415"/>
        <v>0</v>
      </c>
      <c r="R733" s="89">
        <f t="shared" si="415"/>
        <v>0</v>
      </c>
      <c r="S733" s="89">
        <f t="shared" si="415"/>
        <v>0</v>
      </c>
      <c r="T733" s="89">
        <f t="shared" si="415"/>
        <v>0</v>
      </c>
      <c r="U733" s="89">
        <f t="shared" si="415"/>
        <v>0</v>
      </c>
      <c r="V733" s="89">
        <f t="shared" si="415"/>
        <v>3.13E-3</v>
      </c>
      <c r="W733" s="89">
        <f t="shared" si="415"/>
        <v>0</v>
      </c>
      <c r="X733" s="89">
        <f t="shared" si="415"/>
        <v>0</v>
      </c>
      <c r="Y733" s="89">
        <f t="shared" si="415"/>
        <v>0</v>
      </c>
      <c r="Z733" s="89">
        <f t="shared" si="415"/>
        <v>0</v>
      </c>
      <c r="AA733" s="89">
        <f t="shared" si="415"/>
        <v>4.7280000000000003E-2</v>
      </c>
    </row>
    <row r="734" spans="1:27" ht="12.75" hidden="1" customHeight="1" outlineLevel="1" x14ac:dyDescent="0.2">
      <c r="A734" s="99" t="s">
        <v>3121</v>
      </c>
      <c r="B734" s="60" t="s">
        <v>238</v>
      </c>
      <c r="C734" s="40" t="s">
        <v>79</v>
      </c>
      <c r="D734" s="41">
        <v>0</v>
      </c>
      <c r="E734" s="41">
        <v>0</v>
      </c>
      <c r="F734" s="41">
        <v>0</v>
      </c>
      <c r="G734" s="41">
        <v>0</v>
      </c>
      <c r="H734" s="41">
        <v>0</v>
      </c>
      <c r="I734" s="41">
        <v>0</v>
      </c>
      <c r="J734" s="41">
        <v>0</v>
      </c>
      <c r="K734" s="41">
        <v>0</v>
      </c>
      <c r="L734" s="41">
        <v>0</v>
      </c>
      <c r="M734" s="41">
        <v>0</v>
      </c>
      <c r="N734" s="41">
        <v>0</v>
      </c>
      <c r="O734" s="41">
        <v>0</v>
      </c>
      <c r="P734" s="41">
        <v>0</v>
      </c>
      <c r="Q734" s="41">
        <v>0</v>
      </c>
      <c r="R734" s="41">
        <v>0</v>
      </c>
      <c r="S734" s="41">
        <v>0</v>
      </c>
      <c r="T734" s="41">
        <v>0</v>
      </c>
      <c r="U734" s="41">
        <v>0</v>
      </c>
      <c r="V734" s="41">
        <v>3.13</v>
      </c>
      <c r="W734" s="41">
        <v>0</v>
      </c>
      <c r="X734" s="41">
        <v>0</v>
      </c>
      <c r="Y734" s="41">
        <v>0</v>
      </c>
      <c r="Z734" s="41">
        <v>0</v>
      </c>
      <c r="AA734" s="41">
        <v>47.28</v>
      </c>
    </row>
    <row r="735" spans="1:27" collapsed="1" x14ac:dyDescent="0.2">
      <c r="A735" s="98" t="s">
        <v>3122</v>
      </c>
      <c r="B735" s="25" t="str">
        <f>"14"&amp;"."&amp;$B$801&amp;"."&amp;$B$802</f>
        <v>14.01.2024</v>
      </c>
      <c r="C735" s="88" t="s">
        <v>76</v>
      </c>
      <c r="D735" s="89">
        <f>ROUND((D736)/1000,5)</f>
        <v>1.33E-3</v>
      </c>
      <c r="E735" s="89">
        <f t="shared" ref="E735:AA735" si="416">ROUND((E736)/1000,5)</f>
        <v>0</v>
      </c>
      <c r="F735" s="89">
        <f t="shared" si="416"/>
        <v>0</v>
      </c>
      <c r="G735" s="89">
        <f t="shared" si="416"/>
        <v>0</v>
      </c>
      <c r="H735" s="89">
        <f t="shared" si="416"/>
        <v>0</v>
      </c>
      <c r="I735" s="89">
        <f t="shared" si="416"/>
        <v>0</v>
      </c>
      <c r="J735" s="89">
        <f t="shared" si="416"/>
        <v>0</v>
      </c>
      <c r="K735" s="89">
        <f t="shared" si="416"/>
        <v>0</v>
      </c>
      <c r="L735" s="89">
        <f t="shared" si="416"/>
        <v>0</v>
      </c>
      <c r="M735" s="89">
        <f t="shared" si="416"/>
        <v>0</v>
      </c>
      <c r="N735" s="89">
        <f t="shared" si="416"/>
        <v>0</v>
      </c>
      <c r="O735" s="89">
        <f t="shared" si="416"/>
        <v>0</v>
      </c>
      <c r="P735" s="89">
        <f t="shared" si="416"/>
        <v>0</v>
      </c>
      <c r="Q735" s="89">
        <f t="shared" si="416"/>
        <v>0</v>
      </c>
      <c r="R735" s="89">
        <f t="shared" si="416"/>
        <v>3.9669999999999997E-2</v>
      </c>
      <c r="S735" s="89">
        <f t="shared" si="416"/>
        <v>0</v>
      </c>
      <c r="T735" s="89">
        <f t="shared" si="416"/>
        <v>4.1999999999999997E-3</v>
      </c>
      <c r="U735" s="89">
        <f t="shared" si="416"/>
        <v>1.489E-2</v>
      </c>
      <c r="V735" s="89">
        <f t="shared" si="416"/>
        <v>9.0799999999999995E-3</v>
      </c>
      <c r="W735" s="89">
        <f t="shared" si="416"/>
        <v>3.6049999999999999E-2</v>
      </c>
      <c r="X735" s="89">
        <f t="shared" si="416"/>
        <v>2.7040000000000002E-2</v>
      </c>
      <c r="Y735" s="89">
        <f t="shared" si="416"/>
        <v>0.11194999999999999</v>
      </c>
      <c r="Z735" s="89">
        <f t="shared" si="416"/>
        <v>0.12939000000000001</v>
      </c>
      <c r="AA735" s="89">
        <f t="shared" si="416"/>
        <v>0.38289000000000001</v>
      </c>
    </row>
    <row r="736" spans="1:27" ht="12.75" hidden="1" customHeight="1" outlineLevel="1" x14ac:dyDescent="0.2">
      <c r="A736" s="99" t="s">
        <v>3123</v>
      </c>
      <c r="B736" s="60" t="s">
        <v>238</v>
      </c>
      <c r="C736" s="40" t="s">
        <v>79</v>
      </c>
      <c r="D736" s="41">
        <v>1.33</v>
      </c>
      <c r="E736" s="41">
        <v>0</v>
      </c>
      <c r="F736" s="41">
        <v>0</v>
      </c>
      <c r="G736" s="41">
        <v>0</v>
      </c>
      <c r="H736" s="41">
        <v>0</v>
      </c>
      <c r="I736" s="41">
        <v>0</v>
      </c>
      <c r="J736" s="41">
        <v>0</v>
      </c>
      <c r="K736" s="41">
        <v>0</v>
      </c>
      <c r="L736" s="41">
        <v>0</v>
      </c>
      <c r="M736" s="41">
        <v>0</v>
      </c>
      <c r="N736" s="41">
        <v>0</v>
      </c>
      <c r="O736" s="41">
        <v>0</v>
      </c>
      <c r="P736" s="41">
        <v>0</v>
      </c>
      <c r="Q736" s="41">
        <v>0</v>
      </c>
      <c r="R736" s="41">
        <v>39.67</v>
      </c>
      <c r="S736" s="41">
        <v>0</v>
      </c>
      <c r="T736" s="41">
        <v>4.2</v>
      </c>
      <c r="U736" s="41">
        <v>14.89</v>
      </c>
      <c r="V736" s="41">
        <v>9.08</v>
      </c>
      <c r="W736" s="41">
        <v>36.049999999999997</v>
      </c>
      <c r="X736" s="41">
        <v>27.04</v>
      </c>
      <c r="Y736" s="41">
        <v>111.95</v>
      </c>
      <c r="Z736" s="41">
        <v>129.38999999999999</v>
      </c>
      <c r="AA736" s="41">
        <v>382.89</v>
      </c>
    </row>
    <row r="737" spans="1:27" collapsed="1" x14ac:dyDescent="0.2">
      <c r="A737" s="98" t="s">
        <v>3124</v>
      </c>
      <c r="B737" s="25" t="str">
        <f>"15"&amp;"."&amp;$B$801&amp;"."&amp;$B$802</f>
        <v>15.01.2024</v>
      </c>
      <c r="C737" s="88" t="s">
        <v>76</v>
      </c>
      <c r="D737" s="89">
        <f>ROUND((D738)/1000,5)</f>
        <v>9.3310000000000004E-2</v>
      </c>
      <c r="E737" s="89">
        <f t="shared" ref="E737:AA737" si="417">ROUND((E738)/1000,5)</f>
        <v>0.15448999999999999</v>
      </c>
      <c r="F737" s="89">
        <f t="shared" si="417"/>
        <v>9.3039999999999998E-2</v>
      </c>
      <c r="G737" s="89">
        <f t="shared" si="417"/>
        <v>4.1880000000000001E-2</v>
      </c>
      <c r="H737" s="89">
        <f t="shared" si="417"/>
        <v>0</v>
      </c>
      <c r="I737" s="89">
        <f t="shared" si="417"/>
        <v>0</v>
      </c>
      <c r="J737" s="89">
        <f t="shared" si="417"/>
        <v>0</v>
      </c>
      <c r="K737" s="89">
        <f t="shared" si="417"/>
        <v>0</v>
      </c>
      <c r="L737" s="89">
        <f t="shared" si="417"/>
        <v>0</v>
      </c>
      <c r="M737" s="89">
        <f t="shared" si="417"/>
        <v>2.82E-3</v>
      </c>
      <c r="N737" s="89">
        <f t="shared" si="417"/>
        <v>1.3820000000000001E-2</v>
      </c>
      <c r="O737" s="89">
        <f t="shared" si="417"/>
        <v>2.2000000000000001E-4</v>
      </c>
      <c r="P737" s="89">
        <f t="shared" si="417"/>
        <v>0</v>
      </c>
      <c r="Q737" s="89">
        <f t="shared" si="417"/>
        <v>0</v>
      </c>
      <c r="R737" s="89">
        <f t="shared" si="417"/>
        <v>0</v>
      </c>
      <c r="S737" s="89">
        <f t="shared" si="417"/>
        <v>0</v>
      </c>
      <c r="T737" s="89">
        <f t="shared" si="417"/>
        <v>6.6259999999999999E-2</v>
      </c>
      <c r="U737" s="89">
        <f t="shared" si="417"/>
        <v>8.9440000000000006E-2</v>
      </c>
      <c r="V737" s="89">
        <f t="shared" si="417"/>
        <v>9.9159999999999998E-2</v>
      </c>
      <c r="W737" s="89">
        <f t="shared" si="417"/>
        <v>7.7079999999999996E-2</v>
      </c>
      <c r="X737" s="89">
        <f t="shared" si="417"/>
        <v>0.11731999999999999</v>
      </c>
      <c r="Y737" s="89">
        <f t="shared" si="417"/>
        <v>0.10201</v>
      </c>
      <c r="Z737" s="89">
        <f t="shared" si="417"/>
        <v>0.14499000000000001</v>
      </c>
      <c r="AA737" s="89">
        <f t="shared" si="417"/>
        <v>0.15931999999999999</v>
      </c>
    </row>
    <row r="738" spans="1:27" ht="12.75" hidden="1" customHeight="1" outlineLevel="1" x14ac:dyDescent="0.2">
      <c r="A738" s="99" t="s">
        <v>3125</v>
      </c>
      <c r="B738" s="60" t="s">
        <v>238</v>
      </c>
      <c r="C738" s="40" t="s">
        <v>79</v>
      </c>
      <c r="D738" s="41">
        <v>93.31</v>
      </c>
      <c r="E738" s="41">
        <v>154.49</v>
      </c>
      <c r="F738" s="41">
        <v>93.04</v>
      </c>
      <c r="G738" s="41">
        <v>41.88</v>
      </c>
      <c r="H738" s="41">
        <v>0</v>
      </c>
      <c r="I738" s="41">
        <v>0</v>
      </c>
      <c r="J738" s="41">
        <v>0</v>
      </c>
      <c r="K738" s="41">
        <v>0</v>
      </c>
      <c r="L738" s="41">
        <v>0</v>
      </c>
      <c r="M738" s="41">
        <v>2.82</v>
      </c>
      <c r="N738" s="41">
        <v>13.82</v>
      </c>
      <c r="O738" s="41">
        <v>0.22</v>
      </c>
      <c r="P738" s="41">
        <v>0</v>
      </c>
      <c r="Q738" s="41">
        <v>0</v>
      </c>
      <c r="R738" s="41">
        <v>0</v>
      </c>
      <c r="S738" s="41">
        <v>0</v>
      </c>
      <c r="T738" s="41">
        <v>66.260000000000005</v>
      </c>
      <c r="U738" s="41">
        <v>89.44</v>
      </c>
      <c r="V738" s="41">
        <v>99.16</v>
      </c>
      <c r="W738" s="41">
        <v>77.08</v>
      </c>
      <c r="X738" s="41">
        <v>117.32</v>
      </c>
      <c r="Y738" s="41">
        <v>102.01</v>
      </c>
      <c r="Z738" s="41">
        <v>144.99</v>
      </c>
      <c r="AA738" s="41">
        <v>159.32</v>
      </c>
    </row>
    <row r="739" spans="1:27" collapsed="1" x14ac:dyDescent="0.2">
      <c r="A739" s="98" t="s">
        <v>3126</v>
      </c>
      <c r="B739" s="25" t="str">
        <f>"16"&amp;"."&amp;$B$801&amp;"."&amp;$B$802</f>
        <v>16.01.2024</v>
      </c>
      <c r="C739" s="88" t="s">
        <v>76</v>
      </c>
      <c r="D739" s="89">
        <f>ROUND((D740)/1000,5)</f>
        <v>7.9519999999999993E-2</v>
      </c>
      <c r="E739" s="89">
        <f t="shared" ref="E739:AA739" si="418">ROUND((E740)/1000,5)</f>
        <v>9.7509999999999999E-2</v>
      </c>
      <c r="F739" s="89">
        <f t="shared" si="418"/>
        <v>9.4109999999999999E-2</v>
      </c>
      <c r="G739" s="89">
        <f t="shared" si="418"/>
        <v>0</v>
      </c>
      <c r="H739" s="89">
        <f t="shared" si="418"/>
        <v>0</v>
      </c>
      <c r="I739" s="89">
        <f t="shared" si="418"/>
        <v>0</v>
      </c>
      <c r="J739" s="89">
        <f t="shared" si="418"/>
        <v>0</v>
      </c>
      <c r="K739" s="89">
        <f t="shared" si="418"/>
        <v>0</v>
      </c>
      <c r="L739" s="89">
        <f t="shared" si="418"/>
        <v>0</v>
      </c>
      <c r="M739" s="89">
        <f t="shared" si="418"/>
        <v>0</v>
      </c>
      <c r="N739" s="89">
        <f t="shared" si="418"/>
        <v>7.6299999999999996E-3</v>
      </c>
      <c r="O739" s="89">
        <f t="shared" si="418"/>
        <v>0</v>
      </c>
      <c r="P739" s="89">
        <f t="shared" si="418"/>
        <v>0</v>
      </c>
      <c r="Q739" s="89">
        <f t="shared" si="418"/>
        <v>3.7530000000000001E-2</v>
      </c>
      <c r="R739" s="89">
        <f t="shared" si="418"/>
        <v>1.076E-2</v>
      </c>
      <c r="S739" s="89">
        <f t="shared" si="418"/>
        <v>1.7940000000000001E-2</v>
      </c>
      <c r="T739" s="89">
        <f t="shared" si="418"/>
        <v>0.14452000000000001</v>
      </c>
      <c r="U739" s="89">
        <f t="shared" si="418"/>
        <v>0.17598</v>
      </c>
      <c r="V739" s="89">
        <f t="shared" si="418"/>
        <v>0.23111999999999999</v>
      </c>
      <c r="W739" s="89">
        <f t="shared" si="418"/>
        <v>9.6149999999999999E-2</v>
      </c>
      <c r="X739" s="89">
        <f t="shared" si="418"/>
        <v>0.12656000000000001</v>
      </c>
      <c r="Y739" s="89">
        <f t="shared" si="418"/>
        <v>0.31909999999999999</v>
      </c>
      <c r="Z739" s="89">
        <f t="shared" si="418"/>
        <v>0.16059000000000001</v>
      </c>
      <c r="AA739" s="89">
        <f t="shared" si="418"/>
        <v>0.30998999999999999</v>
      </c>
    </row>
    <row r="740" spans="1:27" ht="12.75" hidden="1" customHeight="1" outlineLevel="1" x14ac:dyDescent="0.2">
      <c r="A740" s="99" t="s">
        <v>3127</v>
      </c>
      <c r="B740" s="60" t="s">
        <v>238</v>
      </c>
      <c r="C740" s="40" t="s">
        <v>79</v>
      </c>
      <c r="D740" s="41">
        <v>79.52</v>
      </c>
      <c r="E740" s="41">
        <v>97.51</v>
      </c>
      <c r="F740" s="41">
        <v>94.11</v>
      </c>
      <c r="G740" s="41">
        <v>0</v>
      </c>
      <c r="H740" s="41">
        <v>0</v>
      </c>
      <c r="I740" s="41">
        <v>0</v>
      </c>
      <c r="J740" s="41">
        <v>0</v>
      </c>
      <c r="K740" s="41">
        <v>0</v>
      </c>
      <c r="L740" s="41">
        <v>0</v>
      </c>
      <c r="M740" s="41">
        <v>0</v>
      </c>
      <c r="N740" s="41">
        <v>7.63</v>
      </c>
      <c r="O740" s="41">
        <v>0</v>
      </c>
      <c r="P740" s="41">
        <v>0</v>
      </c>
      <c r="Q740" s="41">
        <v>37.53</v>
      </c>
      <c r="R740" s="41">
        <v>10.76</v>
      </c>
      <c r="S740" s="41">
        <v>17.940000000000001</v>
      </c>
      <c r="T740" s="41">
        <v>144.52000000000001</v>
      </c>
      <c r="U740" s="41">
        <v>175.98</v>
      </c>
      <c r="V740" s="41">
        <v>231.12</v>
      </c>
      <c r="W740" s="41">
        <v>96.15</v>
      </c>
      <c r="X740" s="41">
        <v>126.56</v>
      </c>
      <c r="Y740" s="41">
        <v>319.10000000000002</v>
      </c>
      <c r="Z740" s="41">
        <v>160.59</v>
      </c>
      <c r="AA740" s="41">
        <v>309.99</v>
      </c>
    </row>
    <row r="741" spans="1:27" collapsed="1" x14ac:dyDescent="0.2">
      <c r="A741" s="98" t="s">
        <v>3128</v>
      </c>
      <c r="B741" s="25" t="str">
        <f>"17"&amp;"."&amp;$B$801&amp;"."&amp;$B$802</f>
        <v>17.01.2024</v>
      </c>
      <c r="C741" s="88" t="s">
        <v>76</v>
      </c>
      <c r="D741" s="89">
        <f>ROUND((D742)/1000,5)</f>
        <v>7.3870000000000005E-2</v>
      </c>
      <c r="E741" s="89">
        <f t="shared" ref="E741:AA741" si="419">ROUND((E742)/1000,5)</f>
        <v>5.756E-2</v>
      </c>
      <c r="F741" s="89">
        <f t="shared" si="419"/>
        <v>2.989E-2</v>
      </c>
      <c r="G741" s="89">
        <f t="shared" si="419"/>
        <v>3.2309999999999998E-2</v>
      </c>
      <c r="H741" s="89">
        <f t="shared" si="419"/>
        <v>0</v>
      </c>
      <c r="I741" s="89">
        <f t="shared" si="419"/>
        <v>0</v>
      </c>
      <c r="J741" s="89">
        <f t="shared" si="419"/>
        <v>0</v>
      </c>
      <c r="K741" s="89">
        <f t="shared" si="419"/>
        <v>0</v>
      </c>
      <c r="L741" s="89">
        <f t="shared" si="419"/>
        <v>0</v>
      </c>
      <c r="M741" s="89">
        <f t="shared" si="419"/>
        <v>0</v>
      </c>
      <c r="N741" s="89">
        <f t="shared" si="419"/>
        <v>0</v>
      </c>
      <c r="O741" s="89">
        <f t="shared" si="419"/>
        <v>3.4399999999999999E-3</v>
      </c>
      <c r="P741" s="89">
        <f t="shared" si="419"/>
        <v>2.5300000000000001E-3</v>
      </c>
      <c r="Q741" s="89">
        <f t="shared" si="419"/>
        <v>0</v>
      </c>
      <c r="R741" s="89">
        <f t="shared" si="419"/>
        <v>0</v>
      </c>
      <c r="S741" s="89">
        <f t="shared" si="419"/>
        <v>0</v>
      </c>
      <c r="T741" s="89">
        <f t="shared" si="419"/>
        <v>1.6000000000000001E-4</v>
      </c>
      <c r="U741" s="89">
        <f t="shared" si="419"/>
        <v>0</v>
      </c>
      <c r="V741" s="89">
        <f t="shared" si="419"/>
        <v>8.9999999999999998E-4</v>
      </c>
      <c r="W741" s="89">
        <f t="shared" si="419"/>
        <v>0</v>
      </c>
      <c r="X741" s="89">
        <f t="shared" si="419"/>
        <v>7.041E-2</v>
      </c>
      <c r="Y741" s="89">
        <f t="shared" si="419"/>
        <v>3.0089999999999999E-2</v>
      </c>
      <c r="Z741" s="89">
        <f t="shared" si="419"/>
        <v>7.485E-2</v>
      </c>
      <c r="AA741" s="89">
        <f t="shared" si="419"/>
        <v>8.2100000000000003E-3</v>
      </c>
    </row>
    <row r="742" spans="1:27" ht="12.75" hidden="1" customHeight="1" outlineLevel="1" x14ac:dyDescent="0.2">
      <c r="A742" s="99" t="s">
        <v>3129</v>
      </c>
      <c r="B742" s="60" t="s">
        <v>238</v>
      </c>
      <c r="C742" s="40" t="s">
        <v>79</v>
      </c>
      <c r="D742" s="41">
        <v>73.87</v>
      </c>
      <c r="E742" s="41">
        <v>57.56</v>
      </c>
      <c r="F742" s="41">
        <v>29.89</v>
      </c>
      <c r="G742" s="41">
        <v>32.31</v>
      </c>
      <c r="H742" s="41">
        <v>0</v>
      </c>
      <c r="I742" s="41">
        <v>0</v>
      </c>
      <c r="J742" s="41">
        <v>0</v>
      </c>
      <c r="K742" s="41">
        <v>0</v>
      </c>
      <c r="L742" s="41">
        <v>0</v>
      </c>
      <c r="M742" s="41">
        <v>0</v>
      </c>
      <c r="N742" s="41">
        <v>0</v>
      </c>
      <c r="O742" s="41">
        <v>3.44</v>
      </c>
      <c r="P742" s="41">
        <v>2.5299999999999998</v>
      </c>
      <c r="Q742" s="41">
        <v>0</v>
      </c>
      <c r="R742" s="41">
        <v>0</v>
      </c>
      <c r="S742" s="41">
        <v>0</v>
      </c>
      <c r="T742" s="41">
        <v>0.16</v>
      </c>
      <c r="U742" s="41">
        <v>0</v>
      </c>
      <c r="V742" s="41">
        <v>0.9</v>
      </c>
      <c r="W742" s="41">
        <v>0</v>
      </c>
      <c r="X742" s="41">
        <v>70.41</v>
      </c>
      <c r="Y742" s="41">
        <v>30.09</v>
      </c>
      <c r="Z742" s="41">
        <v>74.849999999999994</v>
      </c>
      <c r="AA742" s="41">
        <v>8.2100000000000009</v>
      </c>
    </row>
    <row r="743" spans="1:27" collapsed="1" x14ac:dyDescent="0.2">
      <c r="A743" s="98" t="s">
        <v>3130</v>
      </c>
      <c r="B743" s="25" t="str">
        <f>"18"&amp;"."&amp;$B$801&amp;"."&amp;$B$802</f>
        <v>18.01.2024</v>
      </c>
      <c r="C743" s="88" t="s">
        <v>76</v>
      </c>
      <c r="D743" s="89">
        <f>ROUND((D744)/1000,5)</f>
        <v>0.12742999999999999</v>
      </c>
      <c r="E743" s="89">
        <f t="shared" ref="E743:AA743" si="420">ROUND((E744)/1000,5)</f>
        <v>1.515E-2</v>
      </c>
      <c r="F743" s="89">
        <f t="shared" si="420"/>
        <v>1.7670000000000002E-2</v>
      </c>
      <c r="G743" s="89">
        <f t="shared" si="420"/>
        <v>0</v>
      </c>
      <c r="H743" s="89">
        <f t="shared" si="420"/>
        <v>0</v>
      </c>
      <c r="I743" s="89">
        <f t="shared" si="420"/>
        <v>0</v>
      </c>
      <c r="J743" s="89">
        <f t="shared" si="420"/>
        <v>0</v>
      </c>
      <c r="K743" s="89">
        <f t="shared" si="420"/>
        <v>0</v>
      </c>
      <c r="L743" s="89">
        <f t="shared" si="420"/>
        <v>0</v>
      </c>
      <c r="M743" s="89">
        <f t="shared" si="420"/>
        <v>1.307E-2</v>
      </c>
      <c r="N743" s="89">
        <f t="shared" si="420"/>
        <v>0.12445000000000001</v>
      </c>
      <c r="O743" s="89">
        <f t="shared" si="420"/>
        <v>0</v>
      </c>
      <c r="P743" s="89">
        <f t="shared" si="420"/>
        <v>2.3060000000000001E-2</v>
      </c>
      <c r="Q743" s="89">
        <f t="shared" si="420"/>
        <v>0</v>
      </c>
      <c r="R743" s="89">
        <f t="shared" si="420"/>
        <v>0</v>
      </c>
      <c r="S743" s="89">
        <f t="shared" si="420"/>
        <v>1.073E-2</v>
      </c>
      <c r="T743" s="89">
        <f t="shared" si="420"/>
        <v>4.5220000000000003E-2</v>
      </c>
      <c r="U743" s="89">
        <f t="shared" si="420"/>
        <v>5.3679999999999999E-2</v>
      </c>
      <c r="V743" s="89">
        <f t="shared" si="420"/>
        <v>8.2960000000000006E-2</v>
      </c>
      <c r="W743" s="89">
        <f t="shared" si="420"/>
        <v>0.21426000000000001</v>
      </c>
      <c r="X743" s="89">
        <f t="shared" si="420"/>
        <v>4.5999999999999999E-3</v>
      </c>
      <c r="Y743" s="89">
        <f t="shared" si="420"/>
        <v>0.16203999999999999</v>
      </c>
      <c r="Z743" s="89">
        <f t="shared" si="420"/>
        <v>6.0060000000000002E-2</v>
      </c>
      <c r="AA743" s="89">
        <f t="shared" si="420"/>
        <v>0.10397000000000001</v>
      </c>
    </row>
    <row r="744" spans="1:27" ht="12.75" hidden="1" customHeight="1" outlineLevel="1" x14ac:dyDescent="0.2">
      <c r="A744" s="99" t="s">
        <v>3131</v>
      </c>
      <c r="B744" s="60" t="s">
        <v>238</v>
      </c>
      <c r="C744" s="40" t="s">
        <v>79</v>
      </c>
      <c r="D744" s="41">
        <v>127.43</v>
      </c>
      <c r="E744" s="41">
        <v>15.15</v>
      </c>
      <c r="F744" s="41">
        <v>17.670000000000002</v>
      </c>
      <c r="G744" s="41">
        <v>0</v>
      </c>
      <c r="H744" s="41">
        <v>0</v>
      </c>
      <c r="I744" s="41">
        <v>0</v>
      </c>
      <c r="J744" s="41">
        <v>0</v>
      </c>
      <c r="K744" s="41">
        <v>0</v>
      </c>
      <c r="L744" s="41">
        <v>0</v>
      </c>
      <c r="M744" s="41">
        <v>13.07</v>
      </c>
      <c r="N744" s="41">
        <v>124.45</v>
      </c>
      <c r="O744" s="41">
        <v>0</v>
      </c>
      <c r="P744" s="41">
        <v>23.06</v>
      </c>
      <c r="Q744" s="41">
        <v>0</v>
      </c>
      <c r="R744" s="41">
        <v>0</v>
      </c>
      <c r="S744" s="41">
        <v>10.73</v>
      </c>
      <c r="T744" s="41">
        <v>45.22</v>
      </c>
      <c r="U744" s="41">
        <v>53.68</v>
      </c>
      <c r="V744" s="41">
        <v>82.96</v>
      </c>
      <c r="W744" s="41">
        <v>214.26</v>
      </c>
      <c r="X744" s="41">
        <v>4.5999999999999996</v>
      </c>
      <c r="Y744" s="41">
        <v>162.04</v>
      </c>
      <c r="Z744" s="41">
        <v>60.06</v>
      </c>
      <c r="AA744" s="41">
        <v>103.97</v>
      </c>
    </row>
    <row r="745" spans="1:27" collapsed="1" x14ac:dyDescent="0.2">
      <c r="A745" s="98" t="s">
        <v>3132</v>
      </c>
      <c r="B745" s="25" t="str">
        <f>"19"&amp;"."&amp;$B$801&amp;"."&amp;$B$802</f>
        <v>19.01.2024</v>
      </c>
      <c r="C745" s="88" t="s">
        <v>76</v>
      </c>
      <c r="D745" s="89">
        <f>ROUND((D746)/1000,5)</f>
        <v>0.12207999999999999</v>
      </c>
      <c r="E745" s="89">
        <f t="shared" ref="E745:AA745" si="421">ROUND((E746)/1000,5)</f>
        <v>7.6170000000000002E-2</v>
      </c>
      <c r="F745" s="89">
        <f t="shared" si="421"/>
        <v>5.9110000000000003E-2</v>
      </c>
      <c r="G745" s="89">
        <f t="shared" si="421"/>
        <v>5.2199999999999998E-3</v>
      </c>
      <c r="H745" s="89">
        <f t="shared" si="421"/>
        <v>0</v>
      </c>
      <c r="I745" s="89">
        <f t="shared" si="421"/>
        <v>0</v>
      </c>
      <c r="J745" s="89">
        <f t="shared" si="421"/>
        <v>0</v>
      </c>
      <c r="K745" s="89">
        <f t="shared" si="421"/>
        <v>0</v>
      </c>
      <c r="L745" s="89">
        <f t="shared" si="421"/>
        <v>0</v>
      </c>
      <c r="M745" s="89">
        <f t="shared" si="421"/>
        <v>6.7000000000000002E-4</v>
      </c>
      <c r="N745" s="89">
        <f t="shared" si="421"/>
        <v>1.171E-2</v>
      </c>
      <c r="O745" s="89">
        <f t="shared" si="421"/>
        <v>7.4799999999999997E-3</v>
      </c>
      <c r="P745" s="89">
        <f t="shared" si="421"/>
        <v>1.1650000000000001E-2</v>
      </c>
      <c r="Q745" s="89">
        <f t="shared" si="421"/>
        <v>5.3650000000000003E-2</v>
      </c>
      <c r="R745" s="89">
        <f t="shared" si="421"/>
        <v>2.9739999999999999E-2</v>
      </c>
      <c r="S745" s="89">
        <f t="shared" si="421"/>
        <v>0</v>
      </c>
      <c r="T745" s="89">
        <f t="shared" si="421"/>
        <v>5.9199999999999999E-3</v>
      </c>
      <c r="U745" s="89">
        <f t="shared" si="421"/>
        <v>5.4550000000000001E-2</v>
      </c>
      <c r="V745" s="89">
        <f t="shared" si="421"/>
        <v>8.301E-2</v>
      </c>
      <c r="W745" s="89">
        <f t="shared" si="421"/>
        <v>0.11314</v>
      </c>
      <c r="X745" s="89">
        <f t="shared" si="421"/>
        <v>6.3049999999999995E-2</v>
      </c>
      <c r="Y745" s="89">
        <f t="shared" si="421"/>
        <v>6.1310000000000003E-2</v>
      </c>
      <c r="Z745" s="89">
        <f t="shared" si="421"/>
        <v>0.21198</v>
      </c>
      <c r="AA745" s="89">
        <f t="shared" si="421"/>
        <v>8.931E-2</v>
      </c>
    </row>
    <row r="746" spans="1:27" ht="12.75" hidden="1" customHeight="1" outlineLevel="1" x14ac:dyDescent="0.2">
      <c r="A746" s="99" t="s">
        <v>3133</v>
      </c>
      <c r="B746" s="60" t="s">
        <v>238</v>
      </c>
      <c r="C746" s="40" t="s">
        <v>79</v>
      </c>
      <c r="D746" s="41">
        <v>122.08</v>
      </c>
      <c r="E746" s="41">
        <v>76.17</v>
      </c>
      <c r="F746" s="41">
        <v>59.11</v>
      </c>
      <c r="G746" s="41">
        <v>5.22</v>
      </c>
      <c r="H746" s="41">
        <v>0</v>
      </c>
      <c r="I746" s="41">
        <v>0</v>
      </c>
      <c r="J746" s="41">
        <v>0</v>
      </c>
      <c r="K746" s="41">
        <v>0</v>
      </c>
      <c r="L746" s="41">
        <v>0</v>
      </c>
      <c r="M746" s="41">
        <v>0.67</v>
      </c>
      <c r="N746" s="41">
        <v>11.71</v>
      </c>
      <c r="O746" s="41">
        <v>7.48</v>
      </c>
      <c r="P746" s="41">
        <v>11.65</v>
      </c>
      <c r="Q746" s="41">
        <v>53.65</v>
      </c>
      <c r="R746" s="41">
        <v>29.74</v>
      </c>
      <c r="S746" s="41">
        <v>0</v>
      </c>
      <c r="T746" s="41">
        <v>5.92</v>
      </c>
      <c r="U746" s="41">
        <v>54.55</v>
      </c>
      <c r="V746" s="41">
        <v>83.01</v>
      </c>
      <c r="W746" s="41">
        <v>113.14</v>
      </c>
      <c r="X746" s="41">
        <v>63.05</v>
      </c>
      <c r="Y746" s="41">
        <v>61.31</v>
      </c>
      <c r="Z746" s="41">
        <v>211.98</v>
      </c>
      <c r="AA746" s="41">
        <v>89.31</v>
      </c>
    </row>
    <row r="747" spans="1:27" collapsed="1" x14ac:dyDescent="0.2">
      <c r="A747" s="98" t="s">
        <v>3134</v>
      </c>
      <c r="B747" s="25" t="str">
        <f>"20"&amp;"."&amp;$B$801&amp;"."&amp;$B$802</f>
        <v>20.01.2024</v>
      </c>
      <c r="C747" s="88" t="s">
        <v>76</v>
      </c>
      <c r="D747" s="89">
        <f>ROUND((D748)/1000,5)</f>
        <v>0.16114999999999999</v>
      </c>
      <c r="E747" s="89">
        <f t="shared" ref="E747:AA747" si="422">ROUND((E748)/1000,5)</f>
        <v>8.8719999999999993E-2</v>
      </c>
      <c r="F747" s="89">
        <f t="shared" si="422"/>
        <v>6.5269999999999995E-2</v>
      </c>
      <c r="G747" s="89">
        <f t="shared" si="422"/>
        <v>8.924E-2</v>
      </c>
      <c r="H747" s="89">
        <f t="shared" si="422"/>
        <v>6.6909999999999997E-2</v>
      </c>
      <c r="I747" s="89">
        <f t="shared" si="422"/>
        <v>0</v>
      </c>
      <c r="J747" s="89">
        <f t="shared" si="422"/>
        <v>0</v>
      </c>
      <c r="K747" s="89">
        <f t="shared" si="422"/>
        <v>0</v>
      </c>
      <c r="L747" s="89">
        <f t="shared" si="422"/>
        <v>0</v>
      </c>
      <c r="M747" s="89">
        <f t="shared" si="422"/>
        <v>0</v>
      </c>
      <c r="N747" s="89">
        <f t="shared" si="422"/>
        <v>5.4129999999999998E-2</v>
      </c>
      <c r="O747" s="89">
        <f t="shared" si="422"/>
        <v>7.263E-2</v>
      </c>
      <c r="P747" s="89">
        <f t="shared" si="422"/>
        <v>3.9440000000000003E-2</v>
      </c>
      <c r="Q747" s="89">
        <f t="shared" si="422"/>
        <v>0</v>
      </c>
      <c r="R747" s="89">
        <f t="shared" si="422"/>
        <v>0</v>
      </c>
      <c r="S747" s="89">
        <f t="shared" si="422"/>
        <v>1.061E-2</v>
      </c>
      <c r="T747" s="89">
        <f t="shared" si="422"/>
        <v>2.5530000000000001E-2</v>
      </c>
      <c r="U747" s="89">
        <f t="shared" si="422"/>
        <v>2.8500000000000001E-3</v>
      </c>
      <c r="V747" s="89">
        <f t="shared" si="422"/>
        <v>1.66E-3</v>
      </c>
      <c r="W747" s="89">
        <f t="shared" si="422"/>
        <v>0.17892</v>
      </c>
      <c r="X747" s="89">
        <f t="shared" si="422"/>
        <v>0.26211000000000001</v>
      </c>
      <c r="Y747" s="89">
        <f t="shared" si="422"/>
        <v>0.42226000000000002</v>
      </c>
      <c r="Z747" s="89">
        <f t="shared" si="422"/>
        <v>0.37171999999999999</v>
      </c>
      <c r="AA747" s="89">
        <f t="shared" si="422"/>
        <v>0.40582000000000001</v>
      </c>
    </row>
    <row r="748" spans="1:27" ht="12.75" hidden="1" customHeight="1" outlineLevel="1" x14ac:dyDescent="0.2">
      <c r="A748" s="99" t="s">
        <v>3135</v>
      </c>
      <c r="B748" s="60" t="s">
        <v>238</v>
      </c>
      <c r="C748" s="40" t="s">
        <v>79</v>
      </c>
      <c r="D748" s="41">
        <v>161.15</v>
      </c>
      <c r="E748" s="41">
        <v>88.72</v>
      </c>
      <c r="F748" s="41">
        <v>65.27</v>
      </c>
      <c r="G748" s="41">
        <v>89.24</v>
      </c>
      <c r="H748" s="41">
        <v>66.91</v>
      </c>
      <c r="I748" s="41">
        <v>0</v>
      </c>
      <c r="J748" s="41">
        <v>0</v>
      </c>
      <c r="K748" s="41">
        <v>0</v>
      </c>
      <c r="L748" s="41">
        <v>0</v>
      </c>
      <c r="M748" s="41">
        <v>0</v>
      </c>
      <c r="N748" s="41">
        <v>54.13</v>
      </c>
      <c r="O748" s="41">
        <v>72.63</v>
      </c>
      <c r="P748" s="41">
        <v>39.44</v>
      </c>
      <c r="Q748" s="41">
        <v>0</v>
      </c>
      <c r="R748" s="41">
        <v>0</v>
      </c>
      <c r="S748" s="41">
        <v>10.61</v>
      </c>
      <c r="T748" s="41">
        <v>25.53</v>
      </c>
      <c r="U748" s="41">
        <v>2.85</v>
      </c>
      <c r="V748" s="41">
        <v>1.66</v>
      </c>
      <c r="W748" s="41">
        <v>178.92</v>
      </c>
      <c r="X748" s="41">
        <v>262.11</v>
      </c>
      <c r="Y748" s="41">
        <v>422.26</v>
      </c>
      <c r="Z748" s="41">
        <v>371.72</v>
      </c>
      <c r="AA748" s="41">
        <v>405.82</v>
      </c>
    </row>
    <row r="749" spans="1:27" collapsed="1" x14ac:dyDescent="0.2">
      <c r="A749" s="98" t="s">
        <v>3136</v>
      </c>
      <c r="B749" s="25" t="str">
        <f>"21"&amp;"."&amp;$B$801&amp;"."&amp;$B$802</f>
        <v>21.01.2024</v>
      </c>
      <c r="C749" s="88" t="s">
        <v>76</v>
      </c>
      <c r="D749" s="89">
        <f>ROUND((D750)/1000,5)</f>
        <v>0.12347</v>
      </c>
      <c r="E749" s="89">
        <f t="shared" ref="E749:AA749" si="423">ROUND((E750)/1000,5)</f>
        <v>0.17296</v>
      </c>
      <c r="F749" s="89">
        <f t="shared" si="423"/>
        <v>0.13954</v>
      </c>
      <c r="G749" s="89">
        <f t="shared" si="423"/>
        <v>8.8150000000000006E-2</v>
      </c>
      <c r="H749" s="89">
        <f t="shared" si="423"/>
        <v>0.12906000000000001</v>
      </c>
      <c r="I749" s="89">
        <f t="shared" si="423"/>
        <v>1.043E-2</v>
      </c>
      <c r="J749" s="89">
        <f t="shared" si="423"/>
        <v>0</v>
      </c>
      <c r="K749" s="89">
        <f t="shared" si="423"/>
        <v>0</v>
      </c>
      <c r="L749" s="89">
        <f t="shared" si="423"/>
        <v>0</v>
      </c>
      <c r="M749" s="89">
        <f t="shared" si="423"/>
        <v>0</v>
      </c>
      <c r="N749" s="89">
        <f t="shared" si="423"/>
        <v>0</v>
      </c>
      <c r="O749" s="89">
        <f t="shared" si="423"/>
        <v>0</v>
      </c>
      <c r="P749" s="89">
        <f t="shared" si="423"/>
        <v>0</v>
      </c>
      <c r="Q749" s="89">
        <f t="shared" si="423"/>
        <v>0</v>
      </c>
      <c r="R749" s="89">
        <f t="shared" si="423"/>
        <v>1.58E-3</v>
      </c>
      <c r="S749" s="89">
        <f t="shared" si="423"/>
        <v>2.2839999999999999E-2</v>
      </c>
      <c r="T749" s="89">
        <f t="shared" si="423"/>
        <v>1.4149999999999999E-2</v>
      </c>
      <c r="U749" s="89">
        <f t="shared" si="423"/>
        <v>0</v>
      </c>
      <c r="V749" s="89">
        <f t="shared" si="423"/>
        <v>1.0300000000000001E-3</v>
      </c>
      <c r="W749" s="89">
        <f t="shared" si="423"/>
        <v>5.7540000000000001E-2</v>
      </c>
      <c r="X749" s="89">
        <f t="shared" si="423"/>
        <v>8.6870000000000003E-2</v>
      </c>
      <c r="Y749" s="89">
        <f t="shared" si="423"/>
        <v>0.26644000000000001</v>
      </c>
      <c r="Z749" s="89">
        <f t="shared" si="423"/>
        <v>0.17776</v>
      </c>
      <c r="AA749" s="89">
        <f t="shared" si="423"/>
        <v>0.22281999999999999</v>
      </c>
    </row>
    <row r="750" spans="1:27" ht="12.75" hidden="1" customHeight="1" outlineLevel="1" x14ac:dyDescent="0.2">
      <c r="A750" s="99" t="s">
        <v>3137</v>
      </c>
      <c r="B750" s="60" t="s">
        <v>238</v>
      </c>
      <c r="C750" s="40" t="s">
        <v>79</v>
      </c>
      <c r="D750" s="41">
        <v>123.47</v>
      </c>
      <c r="E750" s="41">
        <v>172.96</v>
      </c>
      <c r="F750" s="41">
        <v>139.54</v>
      </c>
      <c r="G750" s="41">
        <v>88.15</v>
      </c>
      <c r="H750" s="41">
        <v>129.06</v>
      </c>
      <c r="I750" s="41">
        <v>10.43</v>
      </c>
      <c r="J750" s="41">
        <v>0</v>
      </c>
      <c r="K750" s="41">
        <v>0</v>
      </c>
      <c r="L750" s="41">
        <v>0</v>
      </c>
      <c r="M750" s="41">
        <v>0</v>
      </c>
      <c r="N750" s="41">
        <v>0</v>
      </c>
      <c r="O750" s="41">
        <v>0</v>
      </c>
      <c r="P750" s="41">
        <v>0</v>
      </c>
      <c r="Q750" s="41">
        <v>0</v>
      </c>
      <c r="R750" s="41">
        <v>1.58</v>
      </c>
      <c r="S750" s="41">
        <v>22.84</v>
      </c>
      <c r="T750" s="41">
        <v>14.15</v>
      </c>
      <c r="U750" s="41">
        <v>0</v>
      </c>
      <c r="V750" s="41">
        <v>1.03</v>
      </c>
      <c r="W750" s="41">
        <v>57.54</v>
      </c>
      <c r="X750" s="41">
        <v>86.87</v>
      </c>
      <c r="Y750" s="41">
        <v>266.44</v>
      </c>
      <c r="Z750" s="41">
        <v>177.76</v>
      </c>
      <c r="AA750" s="41">
        <v>222.82</v>
      </c>
    </row>
    <row r="751" spans="1:27" collapsed="1" x14ac:dyDescent="0.2">
      <c r="A751" s="98" t="s">
        <v>3138</v>
      </c>
      <c r="B751" s="25" t="str">
        <f>"22"&amp;"."&amp;$B$801&amp;"."&amp;$B$802</f>
        <v>22.01.2024</v>
      </c>
      <c r="C751" s="88" t="s">
        <v>76</v>
      </c>
      <c r="D751" s="89">
        <f>ROUND((D752)/1000,5)</f>
        <v>0.19228999999999999</v>
      </c>
      <c r="E751" s="89">
        <f t="shared" ref="E751:AA751" si="424">ROUND((E752)/1000,5)</f>
        <v>0.19250999999999999</v>
      </c>
      <c r="F751" s="89">
        <f t="shared" si="424"/>
        <v>0.16872000000000001</v>
      </c>
      <c r="G751" s="89">
        <f t="shared" si="424"/>
        <v>0.10044</v>
      </c>
      <c r="H751" s="89">
        <f t="shared" si="424"/>
        <v>2.333E-2</v>
      </c>
      <c r="I751" s="89">
        <f t="shared" si="424"/>
        <v>0</v>
      </c>
      <c r="J751" s="89">
        <f t="shared" si="424"/>
        <v>0</v>
      </c>
      <c r="K751" s="89">
        <f t="shared" si="424"/>
        <v>0</v>
      </c>
      <c r="L751" s="89">
        <f t="shared" si="424"/>
        <v>0</v>
      </c>
      <c r="M751" s="89">
        <f t="shared" si="424"/>
        <v>1.26E-2</v>
      </c>
      <c r="N751" s="89">
        <f t="shared" si="424"/>
        <v>1.2E-4</v>
      </c>
      <c r="O751" s="89">
        <f t="shared" si="424"/>
        <v>1.7979999999999999E-2</v>
      </c>
      <c r="P751" s="89">
        <f t="shared" si="424"/>
        <v>8.8400000000000006E-3</v>
      </c>
      <c r="Q751" s="89">
        <f t="shared" si="424"/>
        <v>1.068E-2</v>
      </c>
      <c r="R751" s="89">
        <f t="shared" si="424"/>
        <v>1.5509999999999999E-2</v>
      </c>
      <c r="S751" s="89">
        <f t="shared" si="424"/>
        <v>3.3689999999999998E-2</v>
      </c>
      <c r="T751" s="89">
        <f t="shared" si="424"/>
        <v>6.5170000000000006E-2</v>
      </c>
      <c r="U751" s="89">
        <f t="shared" si="424"/>
        <v>0.13020000000000001</v>
      </c>
      <c r="V751" s="89">
        <f t="shared" si="424"/>
        <v>0.18018999999999999</v>
      </c>
      <c r="W751" s="89">
        <f t="shared" si="424"/>
        <v>0.19361999999999999</v>
      </c>
      <c r="X751" s="89">
        <f t="shared" si="424"/>
        <v>0.30621999999999999</v>
      </c>
      <c r="Y751" s="89">
        <f t="shared" si="424"/>
        <v>0.59121000000000001</v>
      </c>
      <c r="Z751" s="89">
        <f t="shared" si="424"/>
        <v>0.31464999999999999</v>
      </c>
      <c r="AA751" s="89">
        <f t="shared" si="424"/>
        <v>0.25994</v>
      </c>
    </row>
    <row r="752" spans="1:27" ht="12.75" hidden="1" customHeight="1" outlineLevel="1" x14ac:dyDescent="0.2">
      <c r="A752" s="99" t="s">
        <v>3139</v>
      </c>
      <c r="B752" s="60" t="s">
        <v>238</v>
      </c>
      <c r="C752" s="40" t="s">
        <v>79</v>
      </c>
      <c r="D752" s="41">
        <v>192.29</v>
      </c>
      <c r="E752" s="41">
        <v>192.51</v>
      </c>
      <c r="F752" s="41">
        <v>168.72</v>
      </c>
      <c r="G752" s="41">
        <v>100.44</v>
      </c>
      <c r="H752" s="41">
        <v>23.33</v>
      </c>
      <c r="I752" s="41">
        <v>0</v>
      </c>
      <c r="J752" s="41">
        <v>0</v>
      </c>
      <c r="K752" s="41">
        <v>0</v>
      </c>
      <c r="L752" s="41">
        <v>0</v>
      </c>
      <c r="M752" s="41">
        <v>12.6</v>
      </c>
      <c r="N752" s="41">
        <v>0.12</v>
      </c>
      <c r="O752" s="41">
        <v>17.98</v>
      </c>
      <c r="P752" s="41">
        <v>8.84</v>
      </c>
      <c r="Q752" s="41">
        <v>10.68</v>
      </c>
      <c r="R752" s="41">
        <v>15.51</v>
      </c>
      <c r="S752" s="41">
        <v>33.69</v>
      </c>
      <c r="T752" s="41">
        <v>65.17</v>
      </c>
      <c r="U752" s="41">
        <v>130.19999999999999</v>
      </c>
      <c r="V752" s="41">
        <v>180.19</v>
      </c>
      <c r="W752" s="41">
        <v>193.62</v>
      </c>
      <c r="X752" s="41">
        <v>306.22000000000003</v>
      </c>
      <c r="Y752" s="41">
        <v>591.21</v>
      </c>
      <c r="Z752" s="41">
        <v>314.64999999999998</v>
      </c>
      <c r="AA752" s="41">
        <v>259.94</v>
      </c>
    </row>
    <row r="753" spans="1:27" collapsed="1" x14ac:dyDescent="0.2">
      <c r="A753" s="98" t="s">
        <v>3140</v>
      </c>
      <c r="B753" s="25" t="str">
        <f>"23"&amp;"."&amp;$B$801&amp;"."&amp;$B$802</f>
        <v>23.01.2024</v>
      </c>
      <c r="C753" s="88" t="s">
        <v>76</v>
      </c>
      <c r="D753" s="89">
        <f>ROUND((D754)/1000,5)</f>
        <v>0.24743000000000001</v>
      </c>
      <c r="E753" s="89">
        <f t="shared" ref="E753:AA753" si="425">ROUND((E754)/1000,5)</f>
        <v>1.8970000000000001E-2</v>
      </c>
      <c r="F753" s="89">
        <f t="shared" si="425"/>
        <v>1.3050000000000001E-2</v>
      </c>
      <c r="G753" s="89">
        <f t="shared" si="425"/>
        <v>0</v>
      </c>
      <c r="H753" s="89">
        <f t="shared" si="425"/>
        <v>0</v>
      </c>
      <c r="I753" s="89">
        <f t="shared" si="425"/>
        <v>0</v>
      </c>
      <c r="J753" s="89">
        <f t="shared" si="425"/>
        <v>0</v>
      </c>
      <c r="K753" s="89">
        <f t="shared" si="425"/>
        <v>0</v>
      </c>
      <c r="L753" s="89">
        <f t="shared" si="425"/>
        <v>0</v>
      </c>
      <c r="M753" s="89">
        <f t="shared" si="425"/>
        <v>0</v>
      </c>
      <c r="N753" s="89">
        <f t="shared" si="425"/>
        <v>0</v>
      </c>
      <c r="O753" s="89">
        <f t="shared" si="425"/>
        <v>0</v>
      </c>
      <c r="P753" s="89">
        <f t="shared" si="425"/>
        <v>0</v>
      </c>
      <c r="Q753" s="89">
        <f t="shared" si="425"/>
        <v>0</v>
      </c>
      <c r="R753" s="89">
        <f t="shared" si="425"/>
        <v>0</v>
      </c>
      <c r="S753" s="89">
        <f t="shared" si="425"/>
        <v>0</v>
      </c>
      <c r="T753" s="89">
        <f t="shared" si="425"/>
        <v>0</v>
      </c>
      <c r="U753" s="89">
        <f t="shared" si="425"/>
        <v>0</v>
      </c>
      <c r="V753" s="89">
        <f t="shared" si="425"/>
        <v>0</v>
      </c>
      <c r="W753" s="89">
        <f t="shared" si="425"/>
        <v>3.7870000000000001E-2</v>
      </c>
      <c r="X753" s="89">
        <f t="shared" si="425"/>
        <v>1.1950000000000001E-2</v>
      </c>
      <c r="Y753" s="89">
        <f t="shared" si="425"/>
        <v>5.3809999999999997E-2</v>
      </c>
      <c r="Z753" s="89">
        <f t="shared" si="425"/>
        <v>2.4049999999999998E-2</v>
      </c>
      <c r="AA753" s="89">
        <f t="shared" si="425"/>
        <v>0.14849999999999999</v>
      </c>
    </row>
    <row r="754" spans="1:27" ht="12.75" hidden="1" customHeight="1" outlineLevel="1" x14ac:dyDescent="0.2">
      <c r="A754" s="99" t="s">
        <v>3141</v>
      </c>
      <c r="B754" s="60" t="s">
        <v>238</v>
      </c>
      <c r="C754" s="40" t="s">
        <v>79</v>
      </c>
      <c r="D754" s="41">
        <v>247.43</v>
      </c>
      <c r="E754" s="41">
        <v>18.97</v>
      </c>
      <c r="F754" s="41">
        <v>13.05</v>
      </c>
      <c r="G754" s="41">
        <v>0</v>
      </c>
      <c r="H754" s="41">
        <v>0</v>
      </c>
      <c r="I754" s="41">
        <v>0</v>
      </c>
      <c r="J754" s="41">
        <v>0</v>
      </c>
      <c r="K754" s="41">
        <v>0</v>
      </c>
      <c r="L754" s="41">
        <v>0</v>
      </c>
      <c r="M754" s="41">
        <v>0</v>
      </c>
      <c r="N754" s="41">
        <v>0</v>
      </c>
      <c r="O754" s="41">
        <v>0</v>
      </c>
      <c r="P754" s="41">
        <v>0</v>
      </c>
      <c r="Q754" s="41">
        <v>0</v>
      </c>
      <c r="R754" s="41">
        <v>0</v>
      </c>
      <c r="S754" s="41">
        <v>0</v>
      </c>
      <c r="T754" s="41">
        <v>0</v>
      </c>
      <c r="U754" s="41">
        <v>0</v>
      </c>
      <c r="V754" s="41">
        <v>0</v>
      </c>
      <c r="W754" s="41">
        <v>37.869999999999997</v>
      </c>
      <c r="X754" s="41">
        <v>11.95</v>
      </c>
      <c r="Y754" s="41">
        <v>53.81</v>
      </c>
      <c r="Z754" s="41">
        <v>24.05</v>
      </c>
      <c r="AA754" s="41">
        <v>148.5</v>
      </c>
    </row>
    <row r="755" spans="1:27" collapsed="1" x14ac:dyDescent="0.2">
      <c r="A755" s="98" t="s">
        <v>3142</v>
      </c>
      <c r="B755" s="25" t="str">
        <f>"24"&amp;"."&amp;$B$801&amp;"."&amp;$B$802</f>
        <v>24.01.2024</v>
      </c>
      <c r="C755" s="88" t="s">
        <v>76</v>
      </c>
      <c r="D755" s="89">
        <f>ROUND((D756)/1000,5)</f>
        <v>2.5899999999999999E-2</v>
      </c>
      <c r="E755" s="89">
        <f t="shared" ref="E755:AA755" si="426">ROUND((E756)/1000,5)</f>
        <v>4.6999999999999999E-4</v>
      </c>
      <c r="F755" s="89">
        <f t="shared" si="426"/>
        <v>0</v>
      </c>
      <c r="G755" s="89">
        <f t="shared" si="426"/>
        <v>0</v>
      </c>
      <c r="H755" s="89">
        <f t="shared" si="426"/>
        <v>0</v>
      </c>
      <c r="I755" s="89">
        <f t="shared" si="426"/>
        <v>0</v>
      </c>
      <c r="J755" s="89">
        <f t="shared" si="426"/>
        <v>0</v>
      </c>
      <c r="K755" s="89">
        <f t="shared" si="426"/>
        <v>0</v>
      </c>
      <c r="L755" s="89">
        <f t="shared" si="426"/>
        <v>0</v>
      </c>
      <c r="M755" s="89">
        <f t="shared" si="426"/>
        <v>0</v>
      </c>
      <c r="N755" s="89">
        <f t="shared" si="426"/>
        <v>2.49E-3</v>
      </c>
      <c r="O755" s="89">
        <f t="shared" si="426"/>
        <v>3.5009999999999999E-2</v>
      </c>
      <c r="P755" s="89">
        <f t="shared" si="426"/>
        <v>1.43E-2</v>
      </c>
      <c r="Q755" s="89">
        <f t="shared" si="426"/>
        <v>1.051E-2</v>
      </c>
      <c r="R755" s="89">
        <f t="shared" si="426"/>
        <v>2.0000000000000002E-5</v>
      </c>
      <c r="S755" s="89">
        <f t="shared" si="426"/>
        <v>0</v>
      </c>
      <c r="T755" s="89">
        <f t="shared" si="426"/>
        <v>0</v>
      </c>
      <c r="U755" s="89">
        <f t="shared" si="426"/>
        <v>1.42E-3</v>
      </c>
      <c r="V755" s="89">
        <f t="shared" si="426"/>
        <v>7.3020000000000002E-2</v>
      </c>
      <c r="W755" s="89">
        <f t="shared" si="426"/>
        <v>4.2070000000000003E-2</v>
      </c>
      <c r="X755" s="89">
        <f t="shared" si="426"/>
        <v>0.18423</v>
      </c>
      <c r="Y755" s="89">
        <f t="shared" si="426"/>
        <v>0.19952</v>
      </c>
      <c r="Z755" s="89">
        <f t="shared" si="426"/>
        <v>0.20332</v>
      </c>
      <c r="AA755" s="89">
        <f t="shared" si="426"/>
        <v>0.26968999999999999</v>
      </c>
    </row>
    <row r="756" spans="1:27" ht="12.75" hidden="1" customHeight="1" outlineLevel="1" x14ac:dyDescent="0.2">
      <c r="A756" s="99" t="s">
        <v>3143</v>
      </c>
      <c r="B756" s="60" t="s">
        <v>238</v>
      </c>
      <c r="C756" s="40" t="s">
        <v>79</v>
      </c>
      <c r="D756" s="41">
        <v>25.9</v>
      </c>
      <c r="E756" s="41">
        <v>0.47</v>
      </c>
      <c r="F756" s="41">
        <v>0</v>
      </c>
      <c r="G756" s="41">
        <v>0</v>
      </c>
      <c r="H756" s="41">
        <v>0</v>
      </c>
      <c r="I756" s="41">
        <v>0</v>
      </c>
      <c r="J756" s="41">
        <v>0</v>
      </c>
      <c r="K756" s="41">
        <v>0</v>
      </c>
      <c r="L756" s="41">
        <v>0</v>
      </c>
      <c r="M756" s="41">
        <v>0</v>
      </c>
      <c r="N756" s="41">
        <v>2.4900000000000002</v>
      </c>
      <c r="O756" s="41">
        <v>35.01</v>
      </c>
      <c r="P756" s="41">
        <v>14.3</v>
      </c>
      <c r="Q756" s="41">
        <v>10.51</v>
      </c>
      <c r="R756" s="41">
        <v>0.02</v>
      </c>
      <c r="S756" s="41">
        <v>0</v>
      </c>
      <c r="T756" s="41">
        <v>0</v>
      </c>
      <c r="U756" s="41">
        <v>1.42</v>
      </c>
      <c r="V756" s="41">
        <v>73.02</v>
      </c>
      <c r="W756" s="41">
        <v>42.07</v>
      </c>
      <c r="X756" s="41">
        <v>184.23</v>
      </c>
      <c r="Y756" s="41">
        <v>199.52</v>
      </c>
      <c r="Z756" s="41">
        <v>203.32</v>
      </c>
      <c r="AA756" s="41">
        <v>269.69</v>
      </c>
    </row>
    <row r="757" spans="1:27" collapsed="1" x14ac:dyDescent="0.2">
      <c r="A757" s="98" t="s">
        <v>3144</v>
      </c>
      <c r="B757" s="25" t="str">
        <f>"25"&amp;"."&amp;$B$801&amp;"."&amp;$B$802</f>
        <v>25.01.2024</v>
      </c>
      <c r="C757" s="88" t="s">
        <v>76</v>
      </c>
      <c r="D757" s="89">
        <f>ROUND((D758)/1000,5)</f>
        <v>0.153</v>
      </c>
      <c r="E757" s="89">
        <f t="shared" ref="E757:AA757" si="427">ROUND((E758)/1000,5)</f>
        <v>0.11063000000000001</v>
      </c>
      <c r="F757" s="89">
        <f t="shared" si="427"/>
        <v>8.1390000000000004E-2</v>
      </c>
      <c r="G757" s="89">
        <f t="shared" si="427"/>
        <v>3.4709999999999998E-2</v>
      </c>
      <c r="H757" s="89">
        <f t="shared" si="427"/>
        <v>0</v>
      </c>
      <c r="I757" s="89">
        <f t="shared" si="427"/>
        <v>0</v>
      </c>
      <c r="J757" s="89">
        <f t="shared" si="427"/>
        <v>0</v>
      </c>
      <c r="K757" s="89">
        <f t="shared" si="427"/>
        <v>0</v>
      </c>
      <c r="L757" s="89">
        <f t="shared" si="427"/>
        <v>0</v>
      </c>
      <c r="M757" s="89">
        <f t="shared" si="427"/>
        <v>5.7090000000000002E-2</v>
      </c>
      <c r="N757" s="89">
        <f t="shared" si="427"/>
        <v>0.10763</v>
      </c>
      <c r="O757" s="89">
        <f t="shared" si="427"/>
        <v>0.13300000000000001</v>
      </c>
      <c r="P757" s="89">
        <f t="shared" si="427"/>
        <v>0.1168</v>
      </c>
      <c r="Q757" s="89">
        <f t="shared" si="427"/>
        <v>0.11396000000000001</v>
      </c>
      <c r="R757" s="89">
        <f t="shared" si="427"/>
        <v>8.2220000000000001E-2</v>
      </c>
      <c r="S757" s="89">
        <f t="shared" si="427"/>
        <v>9.3270000000000006E-2</v>
      </c>
      <c r="T757" s="89">
        <f t="shared" si="427"/>
        <v>0.10879999999999999</v>
      </c>
      <c r="U757" s="89">
        <f t="shared" si="427"/>
        <v>4.147E-2</v>
      </c>
      <c r="V757" s="89">
        <f t="shared" si="427"/>
        <v>0.15185999999999999</v>
      </c>
      <c r="W757" s="89">
        <f t="shared" si="427"/>
        <v>0.22211</v>
      </c>
      <c r="X757" s="89">
        <f t="shared" si="427"/>
        <v>0.22513</v>
      </c>
      <c r="Y757" s="89">
        <f t="shared" si="427"/>
        <v>0.39950999999999998</v>
      </c>
      <c r="Z757" s="89">
        <f t="shared" si="427"/>
        <v>0.20435</v>
      </c>
      <c r="AA757" s="89">
        <f t="shared" si="427"/>
        <v>6.2489999999999997E-2</v>
      </c>
    </row>
    <row r="758" spans="1:27" ht="12.75" hidden="1" customHeight="1" outlineLevel="1" x14ac:dyDescent="0.2">
      <c r="A758" s="99" t="s">
        <v>3145</v>
      </c>
      <c r="B758" s="60" t="s">
        <v>238</v>
      </c>
      <c r="C758" s="40" t="s">
        <v>79</v>
      </c>
      <c r="D758" s="41">
        <v>153</v>
      </c>
      <c r="E758" s="41">
        <v>110.63</v>
      </c>
      <c r="F758" s="41">
        <v>81.39</v>
      </c>
      <c r="G758" s="41">
        <v>34.71</v>
      </c>
      <c r="H758" s="41">
        <v>0</v>
      </c>
      <c r="I758" s="41">
        <v>0</v>
      </c>
      <c r="J758" s="41">
        <v>0</v>
      </c>
      <c r="K758" s="41">
        <v>0</v>
      </c>
      <c r="L758" s="41">
        <v>0</v>
      </c>
      <c r="M758" s="41">
        <v>57.09</v>
      </c>
      <c r="N758" s="41">
        <v>107.63</v>
      </c>
      <c r="O758" s="41">
        <v>133</v>
      </c>
      <c r="P758" s="41">
        <v>116.8</v>
      </c>
      <c r="Q758" s="41">
        <v>113.96</v>
      </c>
      <c r="R758" s="41">
        <v>82.22</v>
      </c>
      <c r="S758" s="41">
        <v>93.27</v>
      </c>
      <c r="T758" s="41">
        <v>108.8</v>
      </c>
      <c r="U758" s="41">
        <v>41.47</v>
      </c>
      <c r="V758" s="41">
        <v>151.86000000000001</v>
      </c>
      <c r="W758" s="41">
        <v>222.11</v>
      </c>
      <c r="X758" s="41">
        <v>225.13</v>
      </c>
      <c r="Y758" s="41">
        <v>399.51</v>
      </c>
      <c r="Z758" s="41">
        <v>204.35</v>
      </c>
      <c r="AA758" s="41">
        <v>62.49</v>
      </c>
    </row>
    <row r="759" spans="1:27" collapsed="1" x14ac:dyDescent="0.2">
      <c r="A759" s="98" t="s">
        <v>3146</v>
      </c>
      <c r="B759" s="25" t="str">
        <f>"26"&amp;"."&amp;$B$801&amp;"."&amp;$B$802</f>
        <v>26.01.2024</v>
      </c>
      <c r="C759" s="88" t="s">
        <v>76</v>
      </c>
      <c r="D759" s="89">
        <f>ROUND((D760)/1000,5)</f>
        <v>1.2E-4</v>
      </c>
      <c r="E759" s="89">
        <f t="shared" ref="E759:AA759" si="428">ROUND((E760)/1000,5)</f>
        <v>1.75E-3</v>
      </c>
      <c r="F759" s="89">
        <f t="shared" si="428"/>
        <v>6.9940000000000002E-2</v>
      </c>
      <c r="G759" s="89">
        <f t="shared" si="428"/>
        <v>4.6710000000000002E-2</v>
      </c>
      <c r="H759" s="89">
        <f t="shared" si="428"/>
        <v>5.2300000000000003E-3</v>
      </c>
      <c r="I759" s="89">
        <f t="shared" si="428"/>
        <v>0</v>
      </c>
      <c r="J759" s="89">
        <f t="shared" si="428"/>
        <v>0</v>
      </c>
      <c r="K759" s="89">
        <f t="shared" si="428"/>
        <v>0</v>
      </c>
      <c r="L759" s="89">
        <f t="shared" si="428"/>
        <v>0</v>
      </c>
      <c r="M759" s="89">
        <f t="shared" si="428"/>
        <v>0</v>
      </c>
      <c r="N759" s="89">
        <f t="shared" si="428"/>
        <v>7.6899999999999998E-3</v>
      </c>
      <c r="O759" s="89">
        <f t="shared" si="428"/>
        <v>0</v>
      </c>
      <c r="P759" s="89">
        <f t="shared" si="428"/>
        <v>0</v>
      </c>
      <c r="Q759" s="89">
        <f t="shared" si="428"/>
        <v>0</v>
      </c>
      <c r="R759" s="89">
        <f t="shared" si="428"/>
        <v>0</v>
      </c>
      <c r="S759" s="89">
        <f t="shared" si="428"/>
        <v>1.503E-2</v>
      </c>
      <c r="T759" s="89">
        <f t="shared" si="428"/>
        <v>0</v>
      </c>
      <c r="U759" s="89">
        <f t="shared" si="428"/>
        <v>0</v>
      </c>
      <c r="V759" s="89">
        <f t="shared" si="428"/>
        <v>2.9909999999999999E-2</v>
      </c>
      <c r="W759" s="89">
        <f t="shared" si="428"/>
        <v>0</v>
      </c>
      <c r="X759" s="89">
        <f t="shared" si="428"/>
        <v>0</v>
      </c>
      <c r="Y759" s="89">
        <f t="shared" si="428"/>
        <v>0</v>
      </c>
      <c r="Z759" s="89">
        <f t="shared" si="428"/>
        <v>0</v>
      </c>
      <c r="AA759" s="89">
        <f t="shared" si="428"/>
        <v>0</v>
      </c>
    </row>
    <row r="760" spans="1:27" ht="12.75" hidden="1" customHeight="1" outlineLevel="1" x14ac:dyDescent="0.2">
      <c r="A760" s="99" t="s">
        <v>3147</v>
      </c>
      <c r="B760" s="60" t="s">
        <v>238</v>
      </c>
      <c r="C760" s="40" t="s">
        <v>79</v>
      </c>
      <c r="D760" s="41">
        <v>0.12</v>
      </c>
      <c r="E760" s="41">
        <v>1.75</v>
      </c>
      <c r="F760" s="41">
        <v>69.94</v>
      </c>
      <c r="G760" s="41">
        <v>46.71</v>
      </c>
      <c r="H760" s="41">
        <v>5.23</v>
      </c>
      <c r="I760" s="41">
        <v>0</v>
      </c>
      <c r="J760" s="41">
        <v>0</v>
      </c>
      <c r="K760" s="41">
        <v>0</v>
      </c>
      <c r="L760" s="41">
        <v>0</v>
      </c>
      <c r="M760" s="41">
        <v>0</v>
      </c>
      <c r="N760" s="41">
        <v>7.69</v>
      </c>
      <c r="O760" s="41">
        <v>0</v>
      </c>
      <c r="P760" s="41">
        <v>0</v>
      </c>
      <c r="Q760" s="41">
        <v>0</v>
      </c>
      <c r="R760" s="41">
        <v>0</v>
      </c>
      <c r="S760" s="41">
        <v>15.03</v>
      </c>
      <c r="T760" s="41">
        <v>0</v>
      </c>
      <c r="U760" s="41">
        <v>0</v>
      </c>
      <c r="V760" s="41">
        <v>29.91</v>
      </c>
      <c r="W760" s="41">
        <v>0</v>
      </c>
      <c r="X760" s="41">
        <v>0</v>
      </c>
      <c r="Y760" s="41">
        <v>0</v>
      </c>
      <c r="Z760" s="41">
        <v>0</v>
      </c>
      <c r="AA760" s="41">
        <v>0</v>
      </c>
    </row>
    <row r="761" spans="1:27" collapsed="1" x14ac:dyDescent="0.2">
      <c r="A761" s="98" t="s">
        <v>3148</v>
      </c>
      <c r="B761" s="25" t="str">
        <f>"27"&amp;"."&amp;$B$801&amp;"."&amp;$B$802</f>
        <v>27.01.2024</v>
      </c>
      <c r="C761" s="88" t="s">
        <v>76</v>
      </c>
      <c r="D761" s="89">
        <f>ROUND((D762)/1000,5)</f>
        <v>4.8550000000000003E-2</v>
      </c>
      <c r="E761" s="89">
        <f t="shared" ref="E761:AA761" si="429">ROUND((E762)/1000,5)</f>
        <v>2.0150000000000001E-2</v>
      </c>
      <c r="F761" s="89">
        <f t="shared" si="429"/>
        <v>0</v>
      </c>
      <c r="G761" s="89">
        <f t="shared" si="429"/>
        <v>0</v>
      </c>
      <c r="H761" s="89">
        <f t="shared" si="429"/>
        <v>0</v>
      </c>
      <c r="I761" s="89">
        <f t="shared" si="429"/>
        <v>0</v>
      </c>
      <c r="J761" s="89">
        <f t="shared" si="429"/>
        <v>0</v>
      </c>
      <c r="K761" s="89">
        <f t="shared" si="429"/>
        <v>0</v>
      </c>
      <c r="L761" s="89">
        <f t="shared" si="429"/>
        <v>0</v>
      </c>
      <c r="M761" s="89">
        <f t="shared" si="429"/>
        <v>0</v>
      </c>
      <c r="N761" s="89">
        <f t="shared" si="429"/>
        <v>0</v>
      </c>
      <c r="O761" s="89">
        <f t="shared" si="429"/>
        <v>0</v>
      </c>
      <c r="P761" s="89">
        <f t="shared" si="429"/>
        <v>0</v>
      </c>
      <c r="Q761" s="89">
        <f t="shared" si="429"/>
        <v>0</v>
      </c>
      <c r="R761" s="89">
        <f t="shared" si="429"/>
        <v>0</v>
      </c>
      <c r="S761" s="89">
        <f t="shared" si="429"/>
        <v>1.83E-3</v>
      </c>
      <c r="T761" s="89">
        <f t="shared" si="429"/>
        <v>0.17563999999999999</v>
      </c>
      <c r="U761" s="89">
        <f t="shared" si="429"/>
        <v>0.31265999999999999</v>
      </c>
      <c r="V761" s="89">
        <f t="shared" si="429"/>
        <v>0.43420999999999998</v>
      </c>
      <c r="W761" s="89">
        <f t="shared" si="429"/>
        <v>0.12939999999999999</v>
      </c>
      <c r="X761" s="89">
        <f t="shared" si="429"/>
        <v>0.157</v>
      </c>
      <c r="Y761" s="89">
        <f t="shared" si="429"/>
        <v>0.26333000000000001</v>
      </c>
      <c r="Z761" s="89">
        <f t="shared" si="429"/>
        <v>0.2417</v>
      </c>
      <c r="AA761" s="89">
        <f t="shared" si="429"/>
        <v>0.31257000000000001</v>
      </c>
    </row>
    <row r="762" spans="1:27" ht="12.75" hidden="1" customHeight="1" outlineLevel="1" x14ac:dyDescent="0.2">
      <c r="A762" s="99" t="s">
        <v>3149</v>
      </c>
      <c r="B762" s="60" t="s">
        <v>238</v>
      </c>
      <c r="C762" s="40" t="s">
        <v>79</v>
      </c>
      <c r="D762" s="41">
        <v>48.55</v>
      </c>
      <c r="E762" s="41">
        <v>20.149999999999999</v>
      </c>
      <c r="F762" s="41">
        <v>0</v>
      </c>
      <c r="G762" s="41">
        <v>0</v>
      </c>
      <c r="H762" s="41">
        <v>0</v>
      </c>
      <c r="I762" s="41">
        <v>0</v>
      </c>
      <c r="J762" s="41">
        <v>0</v>
      </c>
      <c r="K762" s="41">
        <v>0</v>
      </c>
      <c r="L762" s="41">
        <v>0</v>
      </c>
      <c r="M762" s="41">
        <v>0</v>
      </c>
      <c r="N762" s="41">
        <v>0</v>
      </c>
      <c r="O762" s="41">
        <v>0</v>
      </c>
      <c r="P762" s="41">
        <v>0</v>
      </c>
      <c r="Q762" s="41">
        <v>0</v>
      </c>
      <c r="R762" s="41">
        <v>0</v>
      </c>
      <c r="S762" s="41">
        <v>1.83</v>
      </c>
      <c r="T762" s="41">
        <v>175.64</v>
      </c>
      <c r="U762" s="41">
        <v>312.66000000000003</v>
      </c>
      <c r="V762" s="41">
        <v>434.21</v>
      </c>
      <c r="W762" s="41">
        <v>129.4</v>
      </c>
      <c r="X762" s="41">
        <v>157</v>
      </c>
      <c r="Y762" s="41">
        <v>263.33</v>
      </c>
      <c r="Z762" s="41">
        <v>241.7</v>
      </c>
      <c r="AA762" s="41">
        <v>312.57</v>
      </c>
    </row>
    <row r="763" spans="1:27" collapsed="1" x14ac:dyDescent="0.2">
      <c r="A763" s="98" t="s">
        <v>3150</v>
      </c>
      <c r="B763" s="25" t="str">
        <f>"28"&amp;"."&amp;$B$801&amp;"."&amp;$B$802</f>
        <v>28.01.2024</v>
      </c>
      <c r="C763" s="88" t="s">
        <v>76</v>
      </c>
      <c r="D763" s="89">
        <f>ROUND((D764)/1000,5)</f>
        <v>7.9589999999999994E-2</v>
      </c>
      <c r="E763" s="89">
        <f t="shared" ref="E763:AA763" si="430">ROUND((E764)/1000,5)</f>
        <v>0.11071</v>
      </c>
      <c r="F763" s="89">
        <f t="shared" si="430"/>
        <v>6.9580000000000003E-2</v>
      </c>
      <c r="G763" s="89">
        <f t="shared" si="430"/>
        <v>0.10956</v>
      </c>
      <c r="H763" s="89">
        <f t="shared" si="430"/>
        <v>0.13077</v>
      </c>
      <c r="I763" s="89">
        <f t="shared" si="430"/>
        <v>0</v>
      </c>
      <c r="J763" s="89">
        <f t="shared" si="430"/>
        <v>0</v>
      </c>
      <c r="K763" s="89">
        <f t="shared" si="430"/>
        <v>0</v>
      </c>
      <c r="L763" s="89">
        <f t="shared" si="430"/>
        <v>0</v>
      </c>
      <c r="M763" s="89">
        <f t="shared" si="430"/>
        <v>0</v>
      </c>
      <c r="N763" s="89">
        <f t="shared" si="430"/>
        <v>8.6970000000000006E-2</v>
      </c>
      <c r="O763" s="89">
        <f t="shared" si="430"/>
        <v>0.12474</v>
      </c>
      <c r="P763" s="89">
        <f t="shared" si="430"/>
        <v>0.12112000000000001</v>
      </c>
      <c r="Q763" s="89">
        <f t="shared" si="430"/>
        <v>9.2149999999999996E-2</v>
      </c>
      <c r="R763" s="89">
        <f t="shared" si="430"/>
        <v>7.5310000000000002E-2</v>
      </c>
      <c r="S763" s="89">
        <f t="shared" si="430"/>
        <v>4.9070000000000003E-2</v>
      </c>
      <c r="T763" s="89">
        <f t="shared" si="430"/>
        <v>5.4109999999999998E-2</v>
      </c>
      <c r="U763" s="89">
        <f t="shared" si="430"/>
        <v>3.9899999999999996E-3</v>
      </c>
      <c r="V763" s="89">
        <f t="shared" si="430"/>
        <v>0.15065000000000001</v>
      </c>
      <c r="W763" s="89">
        <f t="shared" si="430"/>
        <v>0.17551</v>
      </c>
      <c r="X763" s="89">
        <f t="shared" si="430"/>
        <v>0.16217999999999999</v>
      </c>
      <c r="Y763" s="89">
        <f t="shared" si="430"/>
        <v>0.10489999999999999</v>
      </c>
      <c r="Z763" s="89">
        <f t="shared" si="430"/>
        <v>0.20630999999999999</v>
      </c>
      <c r="AA763" s="89">
        <f t="shared" si="430"/>
        <v>0.12444</v>
      </c>
    </row>
    <row r="764" spans="1:27" ht="12.75" hidden="1" customHeight="1" outlineLevel="1" x14ac:dyDescent="0.2">
      <c r="A764" s="99" t="s">
        <v>3151</v>
      </c>
      <c r="B764" s="60" t="s">
        <v>238</v>
      </c>
      <c r="C764" s="40" t="s">
        <v>79</v>
      </c>
      <c r="D764" s="41">
        <v>79.59</v>
      </c>
      <c r="E764" s="41">
        <v>110.71</v>
      </c>
      <c r="F764" s="41">
        <v>69.58</v>
      </c>
      <c r="G764" s="41">
        <v>109.56</v>
      </c>
      <c r="H764" s="41">
        <v>130.77000000000001</v>
      </c>
      <c r="I764" s="41">
        <v>0</v>
      </c>
      <c r="J764" s="41">
        <v>0</v>
      </c>
      <c r="K764" s="41">
        <v>0</v>
      </c>
      <c r="L764" s="41">
        <v>0</v>
      </c>
      <c r="M764" s="41">
        <v>0</v>
      </c>
      <c r="N764" s="41">
        <v>86.97</v>
      </c>
      <c r="O764" s="41">
        <v>124.74</v>
      </c>
      <c r="P764" s="41">
        <v>121.12</v>
      </c>
      <c r="Q764" s="41">
        <v>92.15</v>
      </c>
      <c r="R764" s="41">
        <v>75.31</v>
      </c>
      <c r="S764" s="41">
        <v>49.07</v>
      </c>
      <c r="T764" s="41">
        <v>54.11</v>
      </c>
      <c r="U764" s="41">
        <v>3.99</v>
      </c>
      <c r="V764" s="41">
        <v>150.65</v>
      </c>
      <c r="W764" s="41">
        <v>175.51</v>
      </c>
      <c r="X764" s="41">
        <v>162.18</v>
      </c>
      <c r="Y764" s="41">
        <v>104.9</v>
      </c>
      <c r="Z764" s="41">
        <v>206.31</v>
      </c>
      <c r="AA764" s="41">
        <v>124.44</v>
      </c>
    </row>
    <row r="765" spans="1:27" collapsed="1" x14ac:dyDescent="0.2">
      <c r="A765" s="98" t="s">
        <v>3152</v>
      </c>
      <c r="B765" s="25" t="str">
        <f>"29"&amp;"."&amp;$B$801&amp;"."&amp;$B$802</f>
        <v>29.01.2024</v>
      </c>
      <c r="C765" s="88" t="s">
        <v>76</v>
      </c>
      <c r="D765" s="89">
        <f>ROUND((D766)/1000,5)</f>
        <v>8.7230000000000002E-2</v>
      </c>
      <c r="E765" s="89">
        <f t="shared" ref="E765:AA765" si="431">ROUND((E766)/1000,5)</f>
        <v>0.10206999999999999</v>
      </c>
      <c r="F765" s="89">
        <f t="shared" si="431"/>
        <v>5.2069999999999998E-2</v>
      </c>
      <c r="G765" s="89">
        <f t="shared" si="431"/>
        <v>2.0049999999999998E-2</v>
      </c>
      <c r="H765" s="89">
        <f t="shared" si="431"/>
        <v>0</v>
      </c>
      <c r="I765" s="89">
        <f t="shared" si="431"/>
        <v>0</v>
      </c>
      <c r="J765" s="89">
        <f t="shared" si="431"/>
        <v>0</v>
      </c>
      <c r="K765" s="89">
        <f t="shared" si="431"/>
        <v>0</v>
      </c>
      <c r="L765" s="89">
        <f t="shared" si="431"/>
        <v>0</v>
      </c>
      <c r="M765" s="89">
        <f t="shared" si="431"/>
        <v>2.3800000000000002E-2</v>
      </c>
      <c r="N765" s="89">
        <f t="shared" si="431"/>
        <v>3.1800000000000002E-2</v>
      </c>
      <c r="O765" s="89">
        <f t="shared" si="431"/>
        <v>1.7500000000000002E-2</v>
      </c>
      <c r="P765" s="89">
        <f t="shared" si="431"/>
        <v>1.3220000000000001E-2</v>
      </c>
      <c r="Q765" s="89">
        <f t="shared" si="431"/>
        <v>1.755E-2</v>
      </c>
      <c r="R765" s="89">
        <f t="shared" si="431"/>
        <v>0</v>
      </c>
      <c r="S765" s="89">
        <f t="shared" si="431"/>
        <v>0</v>
      </c>
      <c r="T765" s="89">
        <f t="shared" si="431"/>
        <v>3.2219999999999999E-2</v>
      </c>
      <c r="U765" s="89">
        <f t="shared" si="431"/>
        <v>1.2109999999999999E-2</v>
      </c>
      <c r="V765" s="89">
        <f t="shared" si="431"/>
        <v>3.8399999999999997E-2</v>
      </c>
      <c r="W765" s="89">
        <f t="shared" si="431"/>
        <v>0.15894</v>
      </c>
      <c r="X765" s="89">
        <f t="shared" si="431"/>
        <v>7.5500000000000003E-3</v>
      </c>
      <c r="Y765" s="89">
        <f t="shared" si="431"/>
        <v>4.6960000000000002E-2</v>
      </c>
      <c r="Z765" s="89">
        <f t="shared" si="431"/>
        <v>1.1050000000000001E-2</v>
      </c>
      <c r="AA765" s="89">
        <f t="shared" si="431"/>
        <v>8.0399999999999999E-2</v>
      </c>
    </row>
    <row r="766" spans="1:27" ht="12.75" hidden="1" customHeight="1" outlineLevel="1" x14ac:dyDescent="0.2">
      <c r="A766" s="99" t="s">
        <v>3153</v>
      </c>
      <c r="B766" s="60" t="s">
        <v>238</v>
      </c>
      <c r="C766" s="40" t="s">
        <v>79</v>
      </c>
      <c r="D766" s="41">
        <v>87.23</v>
      </c>
      <c r="E766" s="41">
        <v>102.07</v>
      </c>
      <c r="F766" s="41">
        <v>52.07</v>
      </c>
      <c r="G766" s="41">
        <v>20.05</v>
      </c>
      <c r="H766" s="41">
        <v>0</v>
      </c>
      <c r="I766" s="41">
        <v>0</v>
      </c>
      <c r="J766" s="41">
        <v>0</v>
      </c>
      <c r="K766" s="41">
        <v>0</v>
      </c>
      <c r="L766" s="41">
        <v>0</v>
      </c>
      <c r="M766" s="41">
        <v>23.8</v>
      </c>
      <c r="N766" s="41">
        <v>31.8</v>
      </c>
      <c r="O766" s="41">
        <v>17.5</v>
      </c>
      <c r="P766" s="41">
        <v>13.22</v>
      </c>
      <c r="Q766" s="41">
        <v>17.55</v>
      </c>
      <c r="R766" s="41">
        <v>0</v>
      </c>
      <c r="S766" s="41">
        <v>0</v>
      </c>
      <c r="T766" s="41">
        <v>32.22</v>
      </c>
      <c r="U766" s="41">
        <v>12.11</v>
      </c>
      <c r="V766" s="41">
        <v>38.4</v>
      </c>
      <c r="W766" s="41">
        <v>158.94</v>
      </c>
      <c r="X766" s="41">
        <v>7.55</v>
      </c>
      <c r="Y766" s="41">
        <v>46.96</v>
      </c>
      <c r="Z766" s="41">
        <v>11.05</v>
      </c>
      <c r="AA766" s="41">
        <v>80.400000000000006</v>
      </c>
    </row>
    <row r="767" spans="1:27" collapsed="1" x14ac:dyDescent="0.2">
      <c r="A767" s="98" t="s">
        <v>3154</v>
      </c>
      <c r="B767" s="25" t="str">
        <f>"30"&amp;"."&amp;$B$801&amp;"."&amp;$B$802</f>
        <v>30.01.2024</v>
      </c>
      <c r="C767" s="88" t="s">
        <v>76</v>
      </c>
      <c r="D767" s="89">
        <f>ROUND((D768)/1000,5)</f>
        <v>7.0999999999999994E-2</v>
      </c>
      <c r="E767" s="89">
        <f t="shared" ref="E767:AA767" si="432">ROUND((E768)/1000,5)</f>
        <v>3.1440000000000003E-2</v>
      </c>
      <c r="F767" s="89">
        <f t="shared" si="432"/>
        <v>8.8999999999999995E-4</v>
      </c>
      <c r="G767" s="89">
        <f t="shared" si="432"/>
        <v>0</v>
      </c>
      <c r="H767" s="89">
        <f t="shared" si="432"/>
        <v>0</v>
      </c>
      <c r="I767" s="89">
        <f t="shared" si="432"/>
        <v>0</v>
      </c>
      <c r="J767" s="89">
        <f t="shared" si="432"/>
        <v>0</v>
      </c>
      <c r="K767" s="89">
        <f t="shared" si="432"/>
        <v>0</v>
      </c>
      <c r="L767" s="89">
        <f t="shared" si="432"/>
        <v>0</v>
      </c>
      <c r="M767" s="89">
        <f t="shared" si="432"/>
        <v>0</v>
      </c>
      <c r="N767" s="89">
        <f t="shared" si="432"/>
        <v>0</v>
      </c>
      <c r="O767" s="89">
        <f t="shared" si="432"/>
        <v>0</v>
      </c>
      <c r="P767" s="89">
        <f t="shared" si="432"/>
        <v>0</v>
      </c>
      <c r="Q767" s="89">
        <f t="shared" si="432"/>
        <v>0</v>
      </c>
      <c r="R767" s="89">
        <f t="shared" si="432"/>
        <v>0</v>
      </c>
      <c r="S767" s="89">
        <f t="shared" si="432"/>
        <v>0</v>
      </c>
      <c r="T767" s="89">
        <f t="shared" si="432"/>
        <v>6.7400000000000003E-3</v>
      </c>
      <c r="U767" s="89">
        <f t="shared" si="432"/>
        <v>4.3499999999999997E-3</v>
      </c>
      <c r="V767" s="89">
        <f t="shared" si="432"/>
        <v>1.7180000000000001E-2</v>
      </c>
      <c r="W767" s="89">
        <f t="shared" si="432"/>
        <v>6.6780000000000006E-2</v>
      </c>
      <c r="X767" s="89">
        <f t="shared" si="432"/>
        <v>4.3319999999999997E-2</v>
      </c>
      <c r="Y767" s="89">
        <f t="shared" si="432"/>
        <v>0.16289000000000001</v>
      </c>
      <c r="Z767" s="89">
        <f t="shared" si="432"/>
        <v>0.24146999999999999</v>
      </c>
      <c r="AA767" s="89">
        <f t="shared" si="432"/>
        <v>0.1173</v>
      </c>
    </row>
    <row r="768" spans="1:27" ht="12.75" hidden="1" customHeight="1" outlineLevel="1" x14ac:dyDescent="0.2">
      <c r="A768" s="99" t="s">
        <v>3155</v>
      </c>
      <c r="B768" s="60" t="s">
        <v>238</v>
      </c>
      <c r="C768" s="40" t="s">
        <v>79</v>
      </c>
      <c r="D768" s="41">
        <v>71</v>
      </c>
      <c r="E768" s="41">
        <v>31.44</v>
      </c>
      <c r="F768" s="41">
        <v>0.89</v>
      </c>
      <c r="G768" s="41">
        <v>0</v>
      </c>
      <c r="H768" s="41">
        <v>0</v>
      </c>
      <c r="I768" s="41">
        <v>0</v>
      </c>
      <c r="J768" s="41">
        <v>0</v>
      </c>
      <c r="K768" s="41">
        <v>0</v>
      </c>
      <c r="L768" s="41">
        <v>0</v>
      </c>
      <c r="M768" s="41">
        <v>0</v>
      </c>
      <c r="N768" s="41">
        <v>0</v>
      </c>
      <c r="O768" s="41">
        <v>0</v>
      </c>
      <c r="P768" s="41">
        <v>0</v>
      </c>
      <c r="Q768" s="41">
        <v>0</v>
      </c>
      <c r="R768" s="41">
        <v>0</v>
      </c>
      <c r="S768" s="41">
        <v>0</v>
      </c>
      <c r="T768" s="41">
        <v>6.74</v>
      </c>
      <c r="U768" s="41">
        <v>4.3499999999999996</v>
      </c>
      <c r="V768" s="41">
        <v>17.18</v>
      </c>
      <c r="W768" s="41">
        <v>66.78</v>
      </c>
      <c r="X768" s="41">
        <v>43.32</v>
      </c>
      <c r="Y768" s="41">
        <v>162.88999999999999</v>
      </c>
      <c r="Z768" s="41">
        <v>241.47</v>
      </c>
      <c r="AA768" s="41">
        <v>117.3</v>
      </c>
    </row>
    <row r="769" spans="1:28" collapsed="1" x14ac:dyDescent="0.2">
      <c r="A769" s="98" t="s">
        <v>3156</v>
      </c>
      <c r="B769" s="25" t="str">
        <f>"31"&amp;"."&amp;$B$801&amp;"."&amp;$B$802</f>
        <v>31.01.2024</v>
      </c>
      <c r="C769" s="88" t="s">
        <v>76</v>
      </c>
      <c r="D769" s="89">
        <f>ROUND((D770)/1000,5)</f>
        <v>2.419E-2</v>
      </c>
      <c r="E769" s="89">
        <f t="shared" ref="E769:AA769" si="433">ROUND((E770)/1000,5)</f>
        <v>5.9089999999999997E-2</v>
      </c>
      <c r="F769" s="89">
        <f t="shared" si="433"/>
        <v>4.5580000000000002E-2</v>
      </c>
      <c r="G769" s="89">
        <f t="shared" si="433"/>
        <v>0</v>
      </c>
      <c r="H769" s="89">
        <f t="shared" si="433"/>
        <v>0</v>
      </c>
      <c r="I769" s="89">
        <f t="shared" si="433"/>
        <v>0</v>
      </c>
      <c r="J769" s="89">
        <f t="shared" si="433"/>
        <v>0</v>
      </c>
      <c r="K769" s="89">
        <f t="shared" si="433"/>
        <v>0</v>
      </c>
      <c r="L769" s="89">
        <f t="shared" si="433"/>
        <v>0</v>
      </c>
      <c r="M769" s="89">
        <f t="shared" si="433"/>
        <v>6.6239999999999993E-2</v>
      </c>
      <c r="N769" s="89">
        <f t="shared" si="433"/>
        <v>0.16586999999999999</v>
      </c>
      <c r="O769" s="89">
        <f t="shared" si="433"/>
        <v>9.9339999999999998E-2</v>
      </c>
      <c r="P769" s="89">
        <f t="shared" si="433"/>
        <v>8.9639999999999997E-2</v>
      </c>
      <c r="Q769" s="89">
        <f t="shared" si="433"/>
        <v>5.1889999999999999E-2</v>
      </c>
      <c r="R769" s="89">
        <f t="shared" si="433"/>
        <v>0.10471999999999999</v>
      </c>
      <c r="S769" s="89">
        <f t="shared" si="433"/>
        <v>9.2740000000000003E-2</v>
      </c>
      <c r="T769" s="89">
        <f t="shared" si="433"/>
        <v>7.8460000000000002E-2</v>
      </c>
      <c r="U769" s="89">
        <f t="shared" si="433"/>
        <v>0.10345</v>
      </c>
      <c r="V769" s="89">
        <f t="shared" si="433"/>
        <v>0.25829000000000002</v>
      </c>
      <c r="W769" s="89">
        <f t="shared" si="433"/>
        <v>0.29926000000000003</v>
      </c>
      <c r="X769" s="89">
        <f t="shared" si="433"/>
        <v>0.19048000000000001</v>
      </c>
      <c r="Y769" s="89">
        <f t="shared" si="433"/>
        <v>0.13983999999999999</v>
      </c>
      <c r="Z769" s="89">
        <f t="shared" si="433"/>
        <v>0.37914999999999999</v>
      </c>
      <c r="AA769" s="89">
        <f t="shared" si="433"/>
        <v>0.33678000000000002</v>
      </c>
    </row>
    <row r="770" spans="1:28" ht="12.75" hidden="1" customHeight="1" outlineLevel="1" x14ac:dyDescent="0.2">
      <c r="A770" s="99" t="s">
        <v>3157</v>
      </c>
      <c r="B770" s="60" t="s">
        <v>238</v>
      </c>
      <c r="C770" s="40" t="s">
        <v>79</v>
      </c>
      <c r="D770" s="41">
        <v>24.19</v>
      </c>
      <c r="E770" s="41">
        <v>59.09</v>
      </c>
      <c r="F770" s="41">
        <v>45.58</v>
      </c>
      <c r="G770" s="41">
        <v>0</v>
      </c>
      <c r="H770" s="41">
        <v>0</v>
      </c>
      <c r="I770" s="41">
        <v>0</v>
      </c>
      <c r="J770" s="41">
        <v>0</v>
      </c>
      <c r="K770" s="41">
        <v>0</v>
      </c>
      <c r="L770" s="41">
        <v>0</v>
      </c>
      <c r="M770" s="41">
        <v>66.239999999999995</v>
      </c>
      <c r="N770" s="41">
        <v>165.87</v>
      </c>
      <c r="O770" s="41">
        <v>99.34</v>
      </c>
      <c r="P770" s="41">
        <v>89.64</v>
      </c>
      <c r="Q770" s="41">
        <v>51.89</v>
      </c>
      <c r="R770" s="41">
        <v>104.72</v>
      </c>
      <c r="S770" s="41">
        <v>92.74</v>
      </c>
      <c r="T770" s="41">
        <v>78.459999999999994</v>
      </c>
      <c r="U770" s="41">
        <v>103.45</v>
      </c>
      <c r="V770" s="41">
        <v>258.29000000000002</v>
      </c>
      <c r="W770" s="41">
        <v>299.26</v>
      </c>
      <c r="X770" s="41">
        <v>190.48</v>
      </c>
      <c r="Y770" s="41">
        <v>139.84</v>
      </c>
      <c r="Z770" s="41">
        <v>379.15</v>
      </c>
      <c r="AA770" s="41">
        <v>336.78</v>
      </c>
    </row>
    <row r="771" spans="1:28" collapsed="1" x14ac:dyDescent="0.2"/>
    <row r="773" spans="1:28" x14ac:dyDescent="0.2">
      <c r="A773" s="175" t="s">
        <v>2403</v>
      </c>
      <c r="B773" s="176"/>
      <c r="C773" s="176"/>
      <c r="D773" s="176"/>
      <c r="E773" s="176"/>
      <c r="F773" s="176"/>
      <c r="G773" s="176"/>
      <c r="H773" s="176"/>
      <c r="I773" s="176"/>
      <c r="J773" s="176"/>
      <c r="K773" s="176"/>
      <c r="L773" s="176"/>
      <c r="M773" s="176"/>
      <c r="N773" s="176"/>
      <c r="O773" s="176"/>
      <c r="P773" s="176"/>
      <c r="Q773" s="176"/>
      <c r="R773" s="176"/>
      <c r="S773" s="176"/>
      <c r="T773" s="176"/>
      <c r="U773" s="176"/>
      <c r="V773" s="176"/>
      <c r="W773" s="176"/>
      <c r="X773" s="176"/>
      <c r="Y773" s="176"/>
      <c r="Z773" s="176"/>
      <c r="AA773" s="177"/>
    </row>
    <row r="774" spans="1:28" s="117" customFormat="1" x14ac:dyDescent="0.2">
      <c r="A774" s="25" t="s">
        <v>64</v>
      </c>
      <c r="B774" s="204" t="s">
        <v>2404</v>
      </c>
      <c r="C774" s="204"/>
      <c r="D774" s="204"/>
      <c r="E774" s="204"/>
      <c r="F774" s="204"/>
      <c r="G774" s="204"/>
      <c r="H774" s="204"/>
      <c r="I774" s="204"/>
      <c r="J774" s="204"/>
      <c r="K774" s="204"/>
      <c r="L774" s="116" t="s">
        <v>3</v>
      </c>
      <c r="M774" s="116" t="s">
        <v>2405</v>
      </c>
      <c r="AB774" s="24"/>
    </row>
    <row r="775" spans="1:28" s="117" customFormat="1" x14ac:dyDescent="0.2">
      <c r="A775" s="98" t="s">
        <v>3158</v>
      </c>
      <c r="B775" s="205" t="s">
        <v>2407</v>
      </c>
      <c r="C775" s="205"/>
      <c r="D775" s="205"/>
      <c r="E775" s="205"/>
      <c r="F775" s="205"/>
      <c r="G775" s="205"/>
      <c r="H775" s="205"/>
      <c r="I775" s="205"/>
      <c r="J775" s="205"/>
      <c r="K775" s="205"/>
      <c r="L775" s="118" t="s">
        <v>2408</v>
      </c>
      <c r="M775" s="119">
        <v>8.150000000000001E-3</v>
      </c>
    </row>
    <row r="776" spans="1:28" s="117" customFormat="1" x14ac:dyDescent="0.2">
      <c r="A776" s="98" t="s">
        <v>3159</v>
      </c>
      <c r="B776" s="205" t="s">
        <v>2410</v>
      </c>
      <c r="C776" s="205"/>
      <c r="D776" s="205"/>
      <c r="E776" s="205"/>
      <c r="F776" s="205"/>
      <c r="G776" s="205"/>
      <c r="H776" s="205"/>
      <c r="I776" s="205"/>
      <c r="J776" s="205"/>
      <c r="K776" s="205"/>
      <c r="L776" s="118" t="s">
        <v>2408</v>
      </c>
      <c r="M776" s="119">
        <v>0.21963999999999997</v>
      </c>
    </row>
    <row r="779" spans="1:28" x14ac:dyDescent="0.2">
      <c r="A779" s="175" t="s">
        <v>861</v>
      </c>
      <c r="B779" s="176"/>
      <c r="C779" s="176"/>
      <c r="D779" s="176"/>
      <c r="E779" s="176"/>
      <c r="F779" s="176"/>
      <c r="G779" s="176"/>
      <c r="H779" s="176"/>
      <c r="I779" s="176"/>
      <c r="J779" s="176"/>
      <c r="K779" s="176"/>
      <c r="L779" s="176"/>
      <c r="M779" s="176"/>
      <c r="N779" s="176"/>
      <c r="O779" s="176"/>
      <c r="P779" s="176"/>
      <c r="Q779" s="176"/>
      <c r="R779" s="176"/>
      <c r="S779" s="176"/>
      <c r="T779" s="176"/>
      <c r="U779" s="176"/>
      <c r="V779" s="176"/>
      <c r="W779" s="176"/>
      <c r="X779" s="176"/>
      <c r="Y779" s="176"/>
      <c r="Z779" s="176"/>
      <c r="AA779" s="177"/>
    </row>
    <row r="780" spans="1:28" ht="15" customHeight="1" x14ac:dyDescent="0.2">
      <c r="A780" s="178" t="s">
        <v>3160</v>
      </c>
      <c r="B780" s="180" t="s">
        <v>863</v>
      </c>
      <c r="C780" s="182" t="s">
        <v>864</v>
      </c>
      <c r="D780" s="97" t="s">
        <v>69</v>
      </c>
      <c r="E780" s="97" t="s">
        <v>70</v>
      </c>
      <c r="F780" s="97" t="s">
        <v>865</v>
      </c>
      <c r="G780" s="97" t="s">
        <v>866</v>
      </c>
      <c r="H780" s="104"/>
      <c r="I780" s="104"/>
      <c r="J780" s="104"/>
      <c r="K780" s="104"/>
      <c r="L780" s="104"/>
      <c r="M780" s="104"/>
      <c r="N780" s="104"/>
      <c r="O780" s="104"/>
      <c r="P780" s="104"/>
      <c r="Q780" s="104"/>
      <c r="R780" s="104"/>
      <c r="S780" s="104"/>
      <c r="T780" s="104"/>
      <c r="U780" s="104"/>
      <c r="V780" s="104"/>
      <c r="W780" s="104"/>
      <c r="X780" s="104"/>
      <c r="Y780" s="104"/>
      <c r="Z780" s="104"/>
      <c r="AA780" s="104"/>
    </row>
    <row r="781" spans="1:28" hidden="1" x14ac:dyDescent="0.2">
      <c r="A781" s="179"/>
      <c r="B781" s="181"/>
      <c r="C781" s="183"/>
      <c r="D781" s="105"/>
      <c r="E781" s="105"/>
      <c r="F781" s="105"/>
      <c r="G781" s="105"/>
    </row>
    <row r="782" spans="1:28" ht="12.75" customHeight="1" x14ac:dyDescent="0.2">
      <c r="A782" s="106" t="s">
        <v>3161</v>
      </c>
      <c r="B782" s="107" t="s">
        <v>868</v>
      </c>
      <c r="C782" s="108" t="s">
        <v>864</v>
      </c>
      <c r="D782" s="105">
        <v>793017.17</v>
      </c>
      <c r="E782" s="105">
        <f>$D782</f>
        <v>793017.17</v>
      </c>
      <c r="F782" s="105">
        <f>$D782</f>
        <v>793017.17</v>
      </c>
      <c r="G782" s="105">
        <f>$D782</f>
        <v>793017.17</v>
      </c>
    </row>
    <row r="783" spans="1:28" ht="12.75" customHeight="1" x14ac:dyDescent="0.2">
      <c r="A783" s="106" t="s">
        <v>3162</v>
      </c>
      <c r="B783" s="107" t="s">
        <v>90</v>
      </c>
      <c r="C783" s="108" t="s">
        <v>864</v>
      </c>
      <c r="D783" s="105">
        <v>571820.46</v>
      </c>
      <c r="E783" s="105">
        <v>1008357.15</v>
      </c>
      <c r="F783" s="105">
        <v>1092208.6499999999</v>
      </c>
      <c r="G783" s="105">
        <v>1355806.62</v>
      </c>
    </row>
    <row r="786" spans="1:27" ht="12.75" customHeight="1" x14ac:dyDescent="0.25">
      <c r="A786" s="184" t="s">
        <v>84</v>
      </c>
      <c r="B786" s="184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1:27" ht="12.75" customHeight="1" x14ac:dyDescent="0.25">
      <c r="A787" s="185" t="s">
        <v>3163</v>
      </c>
      <c r="B787" s="185"/>
      <c r="C787" s="185"/>
      <c r="D787" s="185"/>
      <c r="E787" s="185"/>
      <c r="F787" s="185"/>
      <c r="G787" s="185"/>
      <c r="H787" s="185"/>
      <c r="I787" s="185"/>
      <c r="J787" s="185"/>
      <c r="K787" s="185"/>
      <c r="L787" s="185"/>
      <c r="M787" s="185"/>
      <c r="N787" s="185"/>
      <c r="O787" s="185"/>
      <c r="P787"/>
      <c r="Q787"/>
      <c r="R787"/>
      <c r="S787"/>
      <c r="T787"/>
      <c r="U787"/>
      <c r="V787"/>
      <c r="W787"/>
      <c r="X787"/>
      <c r="Y787"/>
      <c r="Z787"/>
      <c r="AA787"/>
    </row>
    <row r="789" spans="1:27" x14ac:dyDescent="0.2">
      <c r="A789" s="51"/>
      <c r="B789" s="52"/>
    </row>
    <row r="790" spans="1:27" x14ac:dyDescent="0.2">
      <c r="A790" s="51"/>
      <c r="B790" s="53"/>
    </row>
    <row r="801" spans="2:2" hidden="1" x14ac:dyDescent="0.2">
      <c r="B801" s="109" t="s">
        <v>3164</v>
      </c>
    </row>
    <row r="802" spans="2:2" hidden="1" x14ac:dyDescent="0.2">
      <c r="B802" s="110" t="s">
        <v>3165</v>
      </c>
    </row>
  </sheetData>
  <autoFilter ref="B6:C698" xr:uid="{00000000-0001-0000-1100-000000000000}"/>
  <mergeCells count="18">
    <mergeCell ref="A482:AA482"/>
    <mergeCell ref="A1:AA3"/>
    <mergeCell ref="A4:AA4"/>
    <mergeCell ref="A5:AA5"/>
    <mergeCell ref="A164:AA164"/>
    <mergeCell ref="A323:AA323"/>
    <mergeCell ref="A787:O787"/>
    <mergeCell ref="A641:AA641"/>
    <mergeCell ref="A707:AA707"/>
    <mergeCell ref="A773:AA773"/>
    <mergeCell ref="B774:K774"/>
    <mergeCell ref="B775:K775"/>
    <mergeCell ref="B776:K776"/>
    <mergeCell ref="A779:AA779"/>
    <mergeCell ref="A780:A781"/>
    <mergeCell ref="B780:B781"/>
    <mergeCell ref="C780:C781"/>
    <mergeCell ref="A786:B786"/>
  </mergeCells>
  <pageMargins left="0.25" right="0.25" top="0.75" bottom="0.75" header="0.3" footer="0.3"/>
  <pageSetup paperSize="9" scale="41" fitToHeight="0" orientation="landscape" r:id="rId1"/>
  <rowBreaks count="1" manualBreakCount="1">
    <brk id="614" max="2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C2F1E6-9F18-4E23-B9DF-DF986CF8F55C}">
  <sheetPr>
    <tabColor rgb="FF92D050"/>
  </sheetPr>
  <dimension ref="A1:N21"/>
  <sheetViews>
    <sheetView view="pageBreakPreview" zoomScale="90" zoomScaleNormal="100" zoomScaleSheetLayoutView="90" workbookViewId="0">
      <selection activeCell="B30" sqref="B30:L30"/>
    </sheetView>
  </sheetViews>
  <sheetFormatPr defaultRowHeight="15" outlineLevelRow="1" x14ac:dyDescent="0.25"/>
  <cols>
    <col min="2" max="2" width="46.7109375" customWidth="1"/>
    <col min="3" max="3" width="13.42578125" customWidth="1"/>
    <col min="4" max="7" width="10.28515625" customWidth="1"/>
    <col min="9" max="9" width="14.5703125" customWidth="1"/>
    <col min="10" max="10" width="13.140625" bestFit="1" customWidth="1"/>
  </cols>
  <sheetData>
    <row r="1" spans="1:14" ht="15.75" thickBot="1" x14ac:dyDescent="0.3">
      <c r="A1" s="143">
        <f>'C1'!A1:N1</f>
        <v>45292</v>
      </c>
      <c r="B1" s="143"/>
      <c r="C1" s="143"/>
      <c r="D1" s="143"/>
      <c r="E1" s="143"/>
      <c r="F1" s="143"/>
      <c r="G1" s="143"/>
      <c r="H1" s="24"/>
      <c r="I1" s="24"/>
    </row>
    <row r="2" spans="1:14" x14ac:dyDescent="0.25">
      <c r="A2" s="144" t="s">
        <v>64</v>
      </c>
      <c r="B2" s="146" t="s">
        <v>65</v>
      </c>
      <c r="C2" s="146" t="s">
        <v>66</v>
      </c>
      <c r="D2" s="148" t="s">
        <v>67</v>
      </c>
      <c r="E2" s="148"/>
      <c r="F2" s="148"/>
      <c r="G2" s="149"/>
      <c r="H2" s="24"/>
      <c r="I2" s="24"/>
    </row>
    <row r="3" spans="1:14" ht="36.75" customHeight="1" x14ac:dyDescent="0.25">
      <c r="A3" s="145"/>
      <c r="B3" s="147"/>
      <c r="C3" s="147"/>
      <c r="D3" s="150" t="s">
        <v>68</v>
      </c>
      <c r="E3" s="150"/>
      <c r="F3" s="150"/>
      <c r="G3" s="151"/>
      <c r="H3" s="24"/>
      <c r="I3" s="24"/>
    </row>
    <row r="4" spans="1:14" x14ac:dyDescent="0.25">
      <c r="A4" s="145"/>
      <c r="B4" s="147"/>
      <c r="C4" s="147"/>
      <c r="D4" s="25" t="s">
        <v>69</v>
      </c>
      <c r="E4" s="25" t="s">
        <v>70</v>
      </c>
      <c r="F4" s="25" t="s">
        <v>71</v>
      </c>
      <c r="G4" s="26" t="s">
        <v>72</v>
      </c>
      <c r="H4" s="24"/>
      <c r="I4" s="24"/>
    </row>
    <row r="5" spans="1:14" x14ac:dyDescent="0.25">
      <c r="A5" s="27">
        <v>1</v>
      </c>
      <c r="B5" s="28">
        <v>2</v>
      </c>
      <c r="C5" s="28">
        <v>3</v>
      </c>
      <c r="D5" s="28">
        <v>4</v>
      </c>
      <c r="E5" s="28">
        <v>5</v>
      </c>
      <c r="F5" s="28">
        <v>6</v>
      </c>
      <c r="G5" s="29">
        <v>7</v>
      </c>
      <c r="H5" s="24"/>
      <c r="I5" s="24"/>
    </row>
    <row r="6" spans="1:14" ht="30" customHeight="1" x14ac:dyDescent="0.25">
      <c r="A6" s="30" t="s">
        <v>5</v>
      </c>
      <c r="B6" s="140" t="s">
        <v>73</v>
      </c>
      <c r="C6" s="140"/>
      <c r="D6" s="140"/>
      <c r="E6" s="140"/>
      <c r="F6" s="140"/>
      <c r="G6" s="140"/>
      <c r="H6" s="24"/>
      <c r="I6" s="24"/>
    </row>
    <row r="7" spans="1:14" ht="26.25" thickBot="1" x14ac:dyDescent="0.3">
      <c r="A7" s="31" t="s">
        <v>74</v>
      </c>
      <c r="B7" s="32" t="s">
        <v>75</v>
      </c>
      <c r="C7" s="33" t="s">
        <v>76</v>
      </c>
      <c r="D7" s="34">
        <f>ROUND((D8+D9+D10)/1000,5)</f>
        <v>3.1003599999999998</v>
      </c>
      <c r="E7" s="34">
        <f t="shared" ref="E7:G7" si="0">ROUND((E8+E9+E10)/1000,5)</f>
        <v>3.1003599999999998</v>
      </c>
      <c r="F7" s="34">
        <f>ROUND((F8+F9+F10)/1000,5)</f>
        <v>3.1003599999999998</v>
      </c>
      <c r="G7" s="35">
        <f t="shared" si="0"/>
        <v>3.1003599999999998</v>
      </c>
      <c r="H7" s="24"/>
      <c r="I7" s="36"/>
      <c r="J7" s="37"/>
    </row>
    <row r="8" spans="1:14" ht="12.75" hidden="1" customHeight="1" outlineLevel="1" x14ac:dyDescent="0.25">
      <c r="A8" s="38" t="s">
        <v>77</v>
      </c>
      <c r="B8" s="39" t="s">
        <v>78</v>
      </c>
      <c r="C8" s="40" t="s">
        <v>79</v>
      </c>
      <c r="D8" s="41">
        <f>ROUND('C1'!N5+'C1'!N6*'C1'!N7,2)</f>
        <v>3096.64</v>
      </c>
      <c r="E8" s="41">
        <f>$D8</f>
        <v>3096.64</v>
      </c>
      <c r="F8" s="41">
        <f t="shared" ref="F8:G8" si="1">$D8</f>
        <v>3096.64</v>
      </c>
      <c r="G8" s="42">
        <f t="shared" si="1"/>
        <v>3096.64</v>
      </c>
      <c r="H8" s="24"/>
      <c r="I8" s="24"/>
      <c r="J8" s="43"/>
    </row>
    <row r="9" spans="1:14" ht="12.75" hidden="1" customHeight="1" outlineLevel="1" x14ac:dyDescent="0.25">
      <c r="A9" s="38" t="s">
        <v>80</v>
      </c>
      <c r="B9" s="39" t="s">
        <v>81</v>
      </c>
      <c r="C9" s="40" t="s">
        <v>79</v>
      </c>
      <c r="D9" s="41">
        <v>0</v>
      </c>
      <c r="E9" s="41">
        <f>$D9</f>
        <v>0</v>
      </c>
      <c r="F9" s="41">
        <f>$D9</f>
        <v>0</v>
      </c>
      <c r="G9" s="42">
        <f>$D9</f>
        <v>0</v>
      </c>
      <c r="H9" s="24"/>
      <c r="I9" s="24"/>
    </row>
    <row r="10" spans="1:14" ht="12.75" hidden="1" customHeight="1" outlineLevel="1" thickBot="1" x14ac:dyDescent="0.3">
      <c r="A10" s="44" t="s">
        <v>82</v>
      </c>
      <c r="B10" s="45" t="s">
        <v>83</v>
      </c>
      <c r="C10" s="46" t="s">
        <v>79</v>
      </c>
      <c r="D10" s="47">
        <v>3.72</v>
      </c>
      <c r="E10" s="47">
        <f>ROUND(D10,2)</f>
        <v>3.72</v>
      </c>
      <c r="F10" s="47">
        <f>ROUND(D10,2)</f>
        <v>3.72</v>
      </c>
      <c r="G10" s="48">
        <f>ROUND(D10,2)</f>
        <v>3.72</v>
      </c>
      <c r="H10" s="24"/>
      <c r="I10" s="24"/>
    </row>
    <row r="11" spans="1:14" ht="12.75" customHeight="1" collapsed="1" x14ac:dyDescent="0.25">
      <c r="A11" s="141" t="s">
        <v>84</v>
      </c>
      <c r="B11" s="141"/>
      <c r="C11" s="49"/>
      <c r="D11" s="49"/>
      <c r="E11" s="49"/>
      <c r="F11" s="49"/>
      <c r="G11" s="49"/>
      <c r="H11" s="24"/>
      <c r="I11" s="36"/>
    </row>
    <row r="12" spans="1:14" ht="13.5" customHeight="1" x14ac:dyDescent="0.25">
      <c r="A12" s="142" t="s">
        <v>3163</v>
      </c>
      <c r="B12" s="142"/>
      <c r="C12" s="142"/>
      <c r="D12" s="142"/>
      <c r="E12" s="142"/>
      <c r="F12" s="142"/>
      <c r="G12" s="142"/>
      <c r="H12" s="24"/>
      <c r="I12" s="36"/>
    </row>
    <row r="13" spans="1:14" x14ac:dyDescent="0.25">
      <c r="A13" s="142"/>
      <c r="B13" s="142"/>
      <c r="C13" s="142"/>
      <c r="D13" s="142"/>
      <c r="E13" s="142"/>
      <c r="F13" s="142"/>
      <c r="G13" s="142"/>
      <c r="H13" s="24"/>
      <c r="I13" s="24"/>
      <c r="J13" s="24"/>
      <c r="K13" s="24"/>
      <c r="L13" s="24"/>
      <c r="M13" s="24"/>
      <c r="N13" s="24"/>
    </row>
    <row r="14" spans="1:14" x14ac:dyDescent="0.25">
      <c r="A14" s="50"/>
      <c r="B14" s="50"/>
      <c r="C14" s="50"/>
      <c r="D14" s="50"/>
      <c r="E14" s="50"/>
      <c r="F14" s="50"/>
      <c r="G14" s="50"/>
      <c r="H14" s="24"/>
      <c r="I14" s="24"/>
      <c r="J14" s="24"/>
      <c r="K14" s="24"/>
      <c r="L14" s="24"/>
      <c r="M14" s="24"/>
      <c r="N14" s="24"/>
    </row>
    <row r="15" spans="1:14" x14ac:dyDescent="0.25">
      <c r="A15" s="51"/>
      <c r="B15" s="52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</row>
    <row r="16" spans="1:14" x14ac:dyDescent="0.25">
      <c r="A16" s="51"/>
      <c r="B16" s="53"/>
      <c r="C16" s="24"/>
      <c r="D16" s="54"/>
      <c r="E16" s="24"/>
      <c r="F16" s="24"/>
      <c r="G16" s="24"/>
      <c r="H16" s="24"/>
      <c r="I16" s="24"/>
      <c r="J16" s="24"/>
      <c r="K16" s="24"/>
      <c r="L16" s="24"/>
      <c r="M16" s="24"/>
      <c r="N16" s="24"/>
    </row>
    <row r="18" spans="1:14" x14ac:dyDescent="0.25">
      <c r="A18" s="24"/>
      <c r="B18" s="24"/>
      <c r="C18" s="24"/>
      <c r="H18" s="55"/>
      <c r="J18" s="56"/>
      <c r="K18" s="56"/>
      <c r="L18" s="56"/>
      <c r="M18" s="56"/>
      <c r="N18" s="24"/>
    </row>
    <row r="19" spans="1:14" x14ac:dyDescent="0.25">
      <c r="A19" s="24"/>
      <c r="B19" s="24"/>
      <c r="C19" s="24"/>
      <c r="H19" s="55"/>
      <c r="J19" s="57"/>
      <c r="K19" s="57"/>
      <c r="L19" s="57"/>
      <c r="M19" s="57"/>
      <c r="N19" s="56"/>
    </row>
    <row r="20" spans="1:14" x14ac:dyDescent="0.25">
      <c r="A20" s="24"/>
      <c r="B20" s="24"/>
      <c r="C20" s="24"/>
      <c r="H20" s="55"/>
      <c r="J20" s="58"/>
      <c r="K20" s="58"/>
      <c r="L20" s="58"/>
      <c r="M20" s="58"/>
      <c r="N20" s="56"/>
    </row>
    <row r="21" spans="1:14" x14ac:dyDescent="0.25">
      <c r="A21" s="24"/>
      <c r="C21" s="24"/>
      <c r="H21" s="55"/>
      <c r="J21" s="24"/>
      <c r="K21" s="24"/>
      <c r="L21" s="24"/>
      <c r="M21" s="24"/>
      <c r="N21" s="24"/>
    </row>
  </sheetData>
  <mergeCells count="9">
    <mergeCell ref="B6:G6"/>
    <mergeCell ref="A11:B11"/>
    <mergeCell ref="A12:G13"/>
    <mergeCell ref="A1:G1"/>
    <mergeCell ref="A2:A4"/>
    <mergeCell ref="B2:B4"/>
    <mergeCell ref="C2:C4"/>
    <mergeCell ref="D2:G2"/>
    <mergeCell ref="D3:G3"/>
  </mergeCells>
  <pageMargins left="0.7" right="0.7" top="0.75" bottom="0.75" header="0.3" footer="0.3"/>
  <pageSetup paperSize="9" scale="76" orientation="portrait" horizont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04A281-1782-4EF5-A1A6-AD307B4814A5}">
  <sheetPr>
    <tabColor rgb="FF92D050"/>
  </sheetPr>
  <dimension ref="A1:N48"/>
  <sheetViews>
    <sheetView tabSelected="1" view="pageBreakPreview" zoomScale="90" zoomScaleNormal="100" zoomScaleSheetLayoutView="90" workbookViewId="0">
      <selection activeCell="B21" sqref="B21"/>
    </sheetView>
  </sheetViews>
  <sheetFormatPr defaultRowHeight="15" outlineLevelRow="1" x14ac:dyDescent="0.25"/>
  <cols>
    <col min="2" max="2" width="46.7109375" customWidth="1"/>
    <col min="3" max="3" width="13.42578125" customWidth="1"/>
    <col min="4" max="7" width="12" customWidth="1"/>
    <col min="9" max="9" width="14.5703125" customWidth="1"/>
    <col min="10" max="10" width="13.140625" bestFit="1" customWidth="1"/>
  </cols>
  <sheetData>
    <row r="1" spans="1:10" x14ac:dyDescent="0.25">
      <c r="A1" s="143">
        <f>'C1'!A1:N1</f>
        <v>45292</v>
      </c>
      <c r="B1" s="143"/>
      <c r="C1" s="143"/>
      <c r="D1" s="143"/>
      <c r="E1" s="143"/>
      <c r="F1" s="143"/>
      <c r="G1" s="143"/>
      <c r="H1" s="24"/>
      <c r="I1" s="24"/>
    </row>
    <row r="2" spans="1:10" ht="13.5" customHeight="1" x14ac:dyDescent="0.25">
      <c r="A2" s="156" t="s">
        <v>85</v>
      </c>
      <c r="B2" s="156"/>
      <c r="C2" s="156"/>
      <c r="D2" s="156"/>
      <c r="E2" s="156"/>
      <c r="F2" s="156"/>
      <c r="G2" s="156"/>
      <c r="H2" s="24"/>
      <c r="I2" s="24"/>
    </row>
    <row r="3" spans="1:10" x14ac:dyDescent="0.25">
      <c r="A3" s="156"/>
      <c r="B3" s="156"/>
      <c r="C3" s="156"/>
      <c r="D3" s="156"/>
      <c r="E3" s="156"/>
      <c r="F3" s="156"/>
      <c r="G3" s="156"/>
      <c r="H3" s="24"/>
      <c r="I3" s="24"/>
    </row>
    <row r="4" spans="1:10" ht="15.75" thickBot="1" x14ac:dyDescent="0.3">
      <c r="A4" s="157"/>
      <c r="B4" s="157"/>
      <c r="C4" s="157"/>
      <c r="D4" s="157"/>
      <c r="E4" s="157"/>
      <c r="F4" s="157"/>
      <c r="G4" s="157"/>
      <c r="H4" s="24"/>
      <c r="I4" s="24"/>
    </row>
    <row r="5" spans="1:10" x14ac:dyDescent="0.25">
      <c r="A5" s="144" t="s">
        <v>64</v>
      </c>
      <c r="B5" s="146" t="s">
        <v>65</v>
      </c>
      <c r="C5" s="146" t="s">
        <v>66</v>
      </c>
      <c r="D5" s="148" t="s">
        <v>67</v>
      </c>
      <c r="E5" s="148"/>
      <c r="F5" s="148"/>
      <c r="G5" s="149"/>
      <c r="H5" s="24"/>
      <c r="I5" s="24"/>
    </row>
    <row r="6" spans="1:10" ht="36.75" customHeight="1" x14ac:dyDescent="0.25">
      <c r="A6" s="145"/>
      <c r="B6" s="147"/>
      <c r="C6" s="147"/>
      <c r="D6" s="150" t="s">
        <v>68</v>
      </c>
      <c r="E6" s="150"/>
      <c r="F6" s="150"/>
      <c r="G6" s="151"/>
      <c r="H6" s="24"/>
      <c r="I6" s="24"/>
    </row>
    <row r="7" spans="1:10" x14ac:dyDescent="0.25">
      <c r="A7" s="145"/>
      <c r="B7" s="147"/>
      <c r="C7" s="147"/>
      <c r="D7" s="25" t="s">
        <v>69</v>
      </c>
      <c r="E7" s="25" t="s">
        <v>70</v>
      </c>
      <c r="F7" s="25" t="s">
        <v>71</v>
      </c>
      <c r="G7" s="26" t="s">
        <v>72</v>
      </c>
      <c r="H7" s="24"/>
      <c r="I7" s="24"/>
    </row>
    <row r="8" spans="1:10" x14ac:dyDescent="0.25">
      <c r="A8" s="59">
        <v>1</v>
      </c>
      <c r="B8" s="60">
        <v>2</v>
      </c>
      <c r="C8" s="60">
        <v>3</v>
      </c>
      <c r="D8" s="60">
        <v>4</v>
      </c>
      <c r="E8" s="60">
        <v>5</v>
      </c>
      <c r="F8" s="60">
        <v>6</v>
      </c>
      <c r="G8" s="61">
        <v>7</v>
      </c>
      <c r="H8" s="24"/>
      <c r="I8" s="24"/>
    </row>
    <row r="9" spans="1:10" x14ac:dyDescent="0.25">
      <c r="A9" s="62" t="s">
        <v>5</v>
      </c>
      <c r="B9" s="152" t="s">
        <v>86</v>
      </c>
      <c r="C9" s="152"/>
      <c r="D9" s="152"/>
      <c r="E9" s="152"/>
      <c r="F9" s="152"/>
      <c r="G9" s="153"/>
      <c r="H9" s="24"/>
      <c r="I9" s="24"/>
    </row>
    <row r="10" spans="1:10" ht="15.75" thickBot="1" x14ac:dyDescent="0.3">
      <c r="A10" s="63" t="s">
        <v>87</v>
      </c>
      <c r="B10" s="154" t="s">
        <v>88</v>
      </c>
      <c r="C10" s="154"/>
      <c r="D10" s="154"/>
      <c r="E10" s="154"/>
      <c r="F10" s="154"/>
      <c r="G10" s="155"/>
      <c r="H10" s="24"/>
      <c r="I10" s="24"/>
    </row>
    <row r="11" spans="1:10" ht="39" thickBot="1" x14ac:dyDescent="0.3">
      <c r="A11" s="64" t="s">
        <v>74</v>
      </c>
      <c r="B11" s="65" t="s">
        <v>89</v>
      </c>
      <c r="C11" s="66" t="s">
        <v>76</v>
      </c>
      <c r="D11" s="67">
        <f>ROUND((D12+D13+D15+D14)/1000,5)</f>
        <v>4.4365699999999997</v>
      </c>
      <c r="E11" s="67">
        <f t="shared" ref="E11:G11" si="0">ROUND((E12+E13+E15+E14)/1000,5)</f>
        <v>5.0821199999999997</v>
      </c>
      <c r="F11" s="67">
        <f t="shared" si="0"/>
        <v>5.5880400000000003</v>
      </c>
      <c r="G11" s="68">
        <f t="shared" si="0"/>
        <v>6.9249200000000002</v>
      </c>
      <c r="H11" s="24"/>
      <c r="I11" s="36"/>
      <c r="J11" s="37"/>
    </row>
    <row r="12" spans="1:10" ht="12.75" hidden="1" customHeight="1" outlineLevel="1" x14ac:dyDescent="0.25">
      <c r="A12" s="69" t="s">
        <v>77</v>
      </c>
      <c r="B12" s="70" t="s">
        <v>78</v>
      </c>
      <c r="C12" s="71" t="s">
        <v>79</v>
      </c>
      <c r="D12" s="72">
        <f>ROUND('C1'!N5+'C1'!N6*'C1'!N7,2)</f>
        <v>3096.64</v>
      </c>
      <c r="E12" s="72">
        <f>$D12</f>
        <v>3096.64</v>
      </c>
      <c r="F12" s="72">
        <f t="shared" ref="F12:G12" si="1">$D12</f>
        <v>3096.64</v>
      </c>
      <c r="G12" s="73">
        <f t="shared" si="1"/>
        <v>3096.64</v>
      </c>
      <c r="H12" s="24"/>
      <c r="I12" s="24"/>
    </row>
    <row r="13" spans="1:10" ht="12.75" hidden="1" customHeight="1" outlineLevel="1" x14ac:dyDescent="0.25">
      <c r="A13" s="38" t="s">
        <v>80</v>
      </c>
      <c r="B13" s="39" t="s">
        <v>90</v>
      </c>
      <c r="C13" s="40" t="s">
        <v>79</v>
      </c>
      <c r="D13" s="41">
        <v>1071.42</v>
      </c>
      <c r="E13" s="41">
        <v>1716.97</v>
      </c>
      <c r="F13" s="41">
        <v>2222.89</v>
      </c>
      <c r="G13" s="42">
        <v>3559.77</v>
      </c>
      <c r="H13" s="24"/>
      <c r="I13" s="24"/>
    </row>
    <row r="14" spans="1:10" ht="12.75" hidden="1" customHeight="1" outlineLevel="1" x14ac:dyDescent="0.25">
      <c r="A14" s="38" t="s">
        <v>82</v>
      </c>
      <c r="B14" s="39" t="s">
        <v>83</v>
      </c>
      <c r="C14" s="40" t="s">
        <v>79</v>
      </c>
      <c r="D14" s="41">
        <v>3.72</v>
      </c>
      <c r="E14" s="41">
        <f>ROUND(D14,2)</f>
        <v>3.72</v>
      </c>
      <c r="F14" s="41">
        <f>ROUND(D14,2)</f>
        <v>3.72</v>
      </c>
      <c r="G14" s="42">
        <f>ROUND(D14,2)</f>
        <v>3.72</v>
      </c>
      <c r="H14" s="24"/>
      <c r="I14" s="24"/>
    </row>
    <row r="15" spans="1:10" ht="12.75" hidden="1" customHeight="1" outlineLevel="1" thickBot="1" x14ac:dyDescent="0.3">
      <c r="A15" s="44" t="s">
        <v>91</v>
      </c>
      <c r="B15" s="45" t="s">
        <v>81</v>
      </c>
      <c r="C15" s="46" t="s">
        <v>79</v>
      </c>
      <c r="D15" s="47">
        <v>264.79000000000002</v>
      </c>
      <c r="E15" s="47">
        <f>$D15</f>
        <v>264.79000000000002</v>
      </c>
      <c r="F15" s="47">
        <f t="shared" ref="F15:G15" si="2">$D15</f>
        <v>264.79000000000002</v>
      </c>
      <c r="G15" s="48">
        <f t="shared" si="2"/>
        <v>264.79000000000002</v>
      </c>
      <c r="H15" s="24"/>
      <c r="I15" s="24"/>
    </row>
    <row r="16" spans="1:10" ht="39" collapsed="1" thickBot="1" x14ac:dyDescent="0.3">
      <c r="A16" s="64" t="s">
        <v>92</v>
      </c>
      <c r="B16" s="65" t="s">
        <v>93</v>
      </c>
      <c r="C16" s="66" t="s">
        <v>76</v>
      </c>
      <c r="D16" s="67">
        <f>ROUND((D17+D18+D20+D19)/1000,5)</f>
        <v>4.3881399999999999</v>
      </c>
      <c r="E16" s="67">
        <f t="shared" ref="E16:G16" si="3">ROUND((E17+E18+E20+E19)/1000,5)</f>
        <v>5.03369</v>
      </c>
      <c r="F16" s="67">
        <f t="shared" si="3"/>
        <v>5.5396099999999997</v>
      </c>
      <c r="G16" s="68">
        <f t="shared" si="3"/>
        <v>6.8764900000000004</v>
      </c>
      <c r="H16" s="24"/>
      <c r="I16" s="24"/>
    </row>
    <row r="17" spans="1:14" ht="12.75" hidden="1" customHeight="1" outlineLevel="1" x14ac:dyDescent="0.25">
      <c r="A17" s="69" t="s">
        <v>94</v>
      </c>
      <c r="B17" s="70" t="s">
        <v>78</v>
      </c>
      <c r="C17" s="71" t="s">
        <v>79</v>
      </c>
      <c r="D17" s="72">
        <f t="shared" ref="D17:G17" si="4">$D$12</f>
        <v>3096.64</v>
      </c>
      <c r="E17" s="72">
        <f t="shared" si="4"/>
        <v>3096.64</v>
      </c>
      <c r="F17" s="72">
        <f t="shared" si="4"/>
        <v>3096.64</v>
      </c>
      <c r="G17" s="73">
        <f t="shared" si="4"/>
        <v>3096.64</v>
      </c>
      <c r="H17" s="24"/>
      <c r="I17" s="24"/>
    </row>
    <row r="18" spans="1:14" ht="12.75" hidden="1" customHeight="1" outlineLevel="1" x14ac:dyDescent="0.25">
      <c r="A18" s="38" t="s">
        <v>95</v>
      </c>
      <c r="B18" s="39" t="s">
        <v>90</v>
      </c>
      <c r="C18" s="40" t="s">
        <v>79</v>
      </c>
      <c r="D18" s="41">
        <f>D$13</f>
        <v>1071.42</v>
      </c>
      <c r="E18" s="41">
        <f t="shared" ref="E18:G18" si="5">E$13</f>
        <v>1716.97</v>
      </c>
      <c r="F18" s="41">
        <f t="shared" si="5"/>
        <v>2222.89</v>
      </c>
      <c r="G18" s="42">
        <f t="shared" si="5"/>
        <v>3559.77</v>
      </c>
      <c r="H18" s="24"/>
      <c r="I18" s="24"/>
    </row>
    <row r="19" spans="1:14" ht="12.75" hidden="1" customHeight="1" outlineLevel="1" x14ac:dyDescent="0.25">
      <c r="A19" s="38" t="s">
        <v>96</v>
      </c>
      <c r="B19" s="39" t="s">
        <v>83</v>
      </c>
      <c r="C19" s="40" t="s">
        <v>79</v>
      </c>
      <c r="D19" s="41">
        <f>ROUND(D$14,2)</f>
        <v>3.72</v>
      </c>
      <c r="E19" s="41">
        <f>ROUND(D19,2)</f>
        <v>3.72</v>
      </c>
      <c r="F19" s="41">
        <f>ROUND(D19,2)</f>
        <v>3.72</v>
      </c>
      <c r="G19" s="42">
        <f>ROUND(D19,2)</f>
        <v>3.72</v>
      </c>
      <c r="H19" s="24"/>
      <c r="I19" s="24"/>
    </row>
    <row r="20" spans="1:14" ht="12.75" hidden="1" customHeight="1" outlineLevel="1" thickBot="1" x14ac:dyDescent="0.3">
      <c r="A20" s="44" t="s">
        <v>97</v>
      </c>
      <c r="B20" s="45" t="s">
        <v>81</v>
      </c>
      <c r="C20" s="46" t="s">
        <v>79</v>
      </c>
      <c r="D20" s="47">
        <v>216.36</v>
      </c>
      <c r="E20" s="47">
        <f>$D20</f>
        <v>216.36</v>
      </c>
      <c r="F20" s="47">
        <f t="shared" ref="F20:G20" si="6">$D20</f>
        <v>216.36</v>
      </c>
      <c r="G20" s="48">
        <f t="shared" si="6"/>
        <v>216.36</v>
      </c>
      <c r="H20" s="24"/>
      <c r="I20" s="24"/>
    </row>
    <row r="21" spans="1:14" ht="39" collapsed="1" thickBot="1" x14ac:dyDescent="0.3">
      <c r="A21" s="64" t="s">
        <v>98</v>
      </c>
      <c r="B21" s="65" t="s">
        <v>99</v>
      </c>
      <c r="C21" s="66" t="s">
        <v>76</v>
      </c>
      <c r="D21" s="67">
        <f>ROUND((D22+D23+D25+D24)/1000,5)</f>
        <v>4.2600499999999997</v>
      </c>
      <c r="E21" s="67">
        <f t="shared" ref="E21:G21" si="7">ROUND((E22+E23+E25+E24)/1000,5)</f>
        <v>4.9055999999999997</v>
      </c>
      <c r="F21" s="67">
        <f t="shared" si="7"/>
        <v>5.4115200000000003</v>
      </c>
      <c r="G21" s="68">
        <f t="shared" si="7"/>
        <v>6.7484000000000002</v>
      </c>
      <c r="H21" s="24"/>
      <c r="I21" s="24"/>
    </row>
    <row r="22" spans="1:14" ht="12.75" hidden="1" customHeight="1" outlineLevel="1" x14ac:dyDescent="0.25">
      <c r="A22" s="38" t="s">
        <v>100</v>
      </c>
      <c r="B22" s="39" t="s">
        <v>78</v>
      </c>
      <c r="C22" s="40" t="s">
        <v>79</v>
      </c>
      <c r="D22" s="41">
        <f t="shared" ref="D22:G22" si="8">$D$12</f>
        <v>3096.64</v>
      </c>
      <c r="E22" s="41">
        <f t="shared" si="8"/>
        <v>3096.64</v>
      </c>
      <c r="F22" s="41">
        <f t="shared" si="8"/>
        <v>3096.64</v>
      </c>
      <c r="G22" s="42">
        <f t="shared" si="8"/>
        <v>3096.64</v>
      </c>
      <c r="H22" s="24"/>
      <c r="I22" s="24"/>
    </row>
    <row r="23" spans="1:14" ht="12.75" hidden="1" customHeight="1" outlineLevel="1" x14ac:dyDescent="0.25">
      <c r="A23" s="38" t="s">
        <v>101</v>
      </c>
      <c r="B23" s="39" t="s">
        <v>90</v>
      </c>
      <c r="C23" s="40" t="s">
        <v>79</v>
      </c>
      <c r="D23" s="41">
        <f>D$13</f>
        <v>1071.42</v>
      </c>
      <c r="E23" s="41">
        <f t="shared" ref="E23:G23" si="9">E$13</f>
        <v>1716.97</v>
      </c>
      <c r="F23" s="41">
        <f t="shared" si="9"/>
        <v>2222.89</v>
      </c>
      <c r="G23" s="42">
        <f t="shared" si="9"/>
        <v>3559.77</v>
      </c>
      <c r="H23" s="24"/>
      <c r="I23" s="24"/>
    </row>
    <row r="24" spans="1:14" ht="12.75" hidden="1" customHeight="1" outlineLevel="1" x14ac:dyDescent="0.25">
      <c r="A24" s="38" t="s">
        <v>102</v>
      </c>
      <c r="B24" s="39" t="s">
        <v>83</v>
      </c>
      <c r="C24" s="40" t="s">
        <v>79</v>
      </c>
      <c r="D24" s="41">
        <f>ROUND(D$14,2)</f>
        <v>3.72</v>
      </c>
      <c r="E24" s="41">
        <f>ROUND(D24,2)</f>
        <v>3.72</v>
      </c>
      <c r="F24" s="41">
        <f>ROUND(D24,2)</f>
        <v>3.72</v>
      </c>
      <c r="G24" s="42">
        <f>ROUND(D24,2)</f>
        <v>3.72</v>
      </c>
      <c r="H24" s="24"/>
      <c r="I24" s="24"/>
    </row>
    <row r="25" spans="1:14" ht="12.75" hidden="1" customHeight="1" outlineLevel="1" thickBot="1" x14ac:dyDescent="0.3">
      <c r="A25" s="44" t="s">
        <v>103</v>
      </c>
      <c r="B25" s="45" t="s">
        <v>81</v>
      </c>
      <c r="C25" s="46" t="s">
        <v>79</v>
      </c>
      <c r="D25" s="47">
        <v>88.27</v>
      </c>
      <c r="E25" s="47">
        <f>$D25</f>
        <v>88.27</v>
      </c>
      <c r="F25" s="47">
        <f t="shared" ref="F25:G25" si="10">$D25</f>
        <v>88.27</v>
      </c>
      <c r="G25" s="48">
        <f t="shared" si="10"/>
        <v>88.27</v>
      </c>
      <c r="H25" s="24"/>
      <c r="I25" s="24"/>
    </row>
    <row r="26" spans="1:14" ht="12.75" customHeight="1" collapsed="1" x14ac:dyDescent="0.25">
      <c r="A26" s="141" t="s">
        <v>84</v>
      </c>
      <c r="B26" s="141"/>
      <c r="C26" s="74"/>
      <c r="D26" s="74"/>
      <c r="E26" s="74"/>
      <c r="F26" s="74"/>
      <c r="G26" s="74"/>
      <c r="H26" s="24"/>
      <c r="I26" s="36"/>
    </row>
    <row r="27" spans="1:14" ht="13.5" customHeight="1" x14ac:dyDescent="0.25">
      <c r="A27" s="142" t="s">
        <v>3163</v>
      </c>
      <c r="B27" s="142"/>
      <c r="C27" s="142"/>
      <c r="D27" s="142"/>
      <c r="E27" s="142"/>
      <c r="F27" s="142"/>
      <c r="G27" s="142"/>
      <c r="H27" s="24"/>
      <c r="I27" s="36"/>
    </row>
    <row r="28" spans="1:14" x14ac:dyDescent="0.25">
      <c r="A28" s="142"/>
      <c r="B28" s="142"/>
      <c r="C28" s="142"/>
      <c r="D28" s="142"/>
      <c r="E28" s="142"/>
      <c r="F28" s="142"/>
      <c r="G28" s="142"/>
      <c r="H28" s="24"/>
      <c r="I28" s="24"/>
      <c r="J28" s="24"/>
      <c r="K28" s="24"/>
      <c r="L28" s="24"/>
      <c r="M28" s="24"/>
      <c r="N28" s="24"/>
    </row>
    <row r="29" spans="1:14" x14ac:dyDescent="0.25">
      <c r="A29" s="50"/>
      <c r="B29" s="50"/>
      <c r="C29" s="50"/>
      <c r="D29" s="50"/>
      <c r="E29" s="50"/>
      <c r="F29" s="50"/>
      <c r="G29" s="50"/>
      <c r="H29" s="24"/>
      <c r="I29" s="24"/>
      <c r="J29" s="24"/>
      <c r="K29" s="24"/>
      <c r="L29" s="24"/>
      <c r="M29" s="24"/>
      <c r="N29" s="24"/>
    </row>
    <row r="30" spans="1:14" x14ac:dyDescent="0.25">
      <c r="A30" s="51"/>
      <c r="B30" s="52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</row>
    <row r="31" spans="1:14" x14ac:dyDescent="0.25">
      <c r="A31" s="51"/>
      <c r="B31" s="53"/>
      <c r="C31" s="24"/>
      <c r="D31" s="54"/>
      <c r="E31" s="24"/>
      <c r="F31" s="24"/>
      <c r="G31" s="24"/>
      <c r="H31" s="24"/>
      <c r="I31" s="24"/>
      <c r="J31" s="24"/>
      <c r="K31" s="24"/>
      <c r="L31" s="24"/>
      <c r="M31" s="24"/>
      <c r="N31" s="24"/>
    </row>
    <row r="32" spans="1:14" x14ac:dyDescent="0.25">
      <c r="C32" s="75"/>
      <c r="D32" s="25" t="s">
        <v>69</v>
      </c>
      <c r="E32" s="25" t="s">
        <v>70</v>
      </c>
      <c r="F32" s="25" t="s">
        <v>71</v>
      </c>
      <c r="G32" s="25" t="s">
        <v>72</v>
      </c>
    </row>
    <row r="33" spans="1:14" x14ac:dyDescent="0.25">
      <c r="A33" s="24"/>
      <c r="B33" s="24"/>
      <c r="C33" s="76" t="s">
        <v>104</v>
      </c>
      <c r="D33" s="75">
        <f>D11*1000</f>
        <v>4436.57</v>
      </c>
      <c r="E33" s="75">
        <f>E11*1000</f>
        <v>5082.12</v>
      </c>
      <c r="F33" s="75">
        <f>F11*1000</f>
        <v>5588.04</v>
      </c>
      <c r="G33" s="75">
        <f>G11*1000</f>
        <v>6924.92</v>
      </c>
      <c r="H33" s="55"/>
      <c r="J33" s="56"/>
      <c r="K33" s="56"/>
      <c r="L33" s="56"/>
      <c r="M33" s="56"/>
      <c r="N33" s="24"/>
    </row>
    <row r="34" spans="1:14" x14ac:dyDescent="0.25">
      <c r="A34" s="24"/>
      <c r="B34" s="24"/>
      <c r="C34" s="76"/>
      <c r="D34" s="75"/>
      <c r="E34" s="75"/>
      <c r="F34" s="75"/>
      <c r="G34" s="75"/>
      <c r="H34" s="55"/>
      <c r="J34" s="57"/>
      <c r="K34" s="57"/>
      <c r="L34" s="57"/>
      <c r="M34" s="57"/>
      <c r="N34" s="56"/>
    </row>
    <row r="35" spans="1:14" x14ac:dyDescent="0.25">
      <c r="A35" s="24"/>
      <c r="B35" s="24"/>
      <c r="C35" s="76" t="s">
        <v>105</v>
      </c>
      <c r="D35" s="75">
        <f>D16*1000</f>
        <v>4388.1400000000003</v>
      </c>
      <c r="E35" s="75">
        <f t="shared" ref="E35:G35" si="11">E16*1000</f>
        <v>5033.6899999999996</v>
      </c>
      <c r="F35" s="75">
        <f t="shared" si="11"/>
        <v>5539.61</v>
      </c>
      <c r="G35" s="75">
        <f t="shared" si="11"/>
        <v>6876.4900000000007</v>
      </c>
      <c r="H35" s="55"/>
      <c r="J35" s="58"/>
      <c r="K35" s="58"/>
      <c r="L35" s="58"/>
      <c r="M35" s="58"/>
      <c r="N35" s="56"/>
    </row>
    <row r="36" spans="1:14" x14ac:dyDescent="0.25">
      <c r="A36" s="24"/>
      <c r="C36" s="76" t="s">
        <v>106</v>
      </c>
      <c r="D36" s="75">
        <f>D21*1000</f>
        <v>4260.0499999999993</v>
      </c>
      <c r="E36" s="75">
        <f t="shared" ref="E36:G36" si="12">E21*1000</f>
        <v>4905.5999999999995</v>
      </c>
      <c r="F36" s="75">
        <f t="shared" si="12"/>
        <v>5411.52</v>
      </c>
      <c r="G36" s="75">
        <f t="shared" si="12"/>
        <v>6748.4000000000005</v>
      </c>
      <c r="H36" s="55"/>
      <c r="J36" s="24"/>
      <c r="K36" s="24"/>
      <c r="L36" s="24"/>
      <c r="M36" s="24"/>
      <c r="N36" s="24"/>
    </row>
    <row r="37" spans="1:14" x14ac:dyDescent="0.25">
      <c r="H37" s="55"/>
    </row>
    <row r="38" spans="1:14" x14ac:dyDescent="0.25">
      <c r="H38" s="55"/>
    </row>
    <row r="39" spans="1:14" x14ac:dyDescent="0.25">
      <c r="H39" s="55"/>
    </row>
    <row r="40" spans="1:14" x14ac:dyDescent="0.25">
      <c r="H40" s="55"/>
    </row>
    <row r="41" spans="1:14" x14ac:dyDescent="0.25">
      <c r="H41" s="55"/>
    </row>
    <row r="42" spans="1:14" x14ac:dyDescent="0.25">
      <c r="H42" s="55"/>
    </row>
    <row r="43" spans="1:14" x14ac:dyDescent="0.25">
      <c r="H43" s="55"/>
    </row>
    <row r="44" spans="1:14" x14ac:dyDescent="0.25">
      <c r="H44" s="55"/>
    </row>
    <row r="45" spans="1:14" x14ac:dyDescent="0.25">
      <c r="H45" s="55"/>
    </row>
    <row r="46" spans="1:14" x14ac:dyDescent="0.25">
      <c r="H46" s="55"/>
    </row>
    <row r="47" spans="1:14" x14ac:dyDescent="0.25">
      <c r="H47" s="55"/>
    </row>
    <row r="48" spans="1:14" x14ac:dyDescent="0.25">
      <c r="H48" s="55"/>
    </row>
  </sheetData>
  <mergeCells count="11">
    <mergeCell ref="B9:G9"/>
    <mergeCell ref="B10:G10"/>
    <mergeCell ref="A26:B26"/>
    <mergeCell ref="A27:G28"/>
    <mergeCell ref="A1:G1"/>
    <mergeCell ref="A2:G4"/>
    <mergeCell ref="A5:A7"/>
    <mergeCell ref="B5:B7"/>
    <mergeCell ref="C5:C7"/>
    <mergeCell ref="D5:G5"/>
    <mergeCell ref="D6:G6"/>
  </mergeCells>
  <pageMargins left="0.70866141732283472" right="0.70866141732283472" top="0.74803149606299213" bottom="0.74803149606299213" header="0.31496062992125984" footer="0.31496062992125984"/>
  <pageSetup paperSize="9" scale="74" orientation="portrait" r:id="rId1"/>
  <headerFooter>
    <oddFooter>Страница  &amp;P из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8F95C6-346C-45B4-9A06-075A6BE8E883}">
  <sheetPr>
    <tabColor rgb="FF92D050"/>
    <pageSetUpPr fitToPage="1"/>
  </sheetPr>
  <dimension ref="A1:N51"/>
  <sheetViews>
    <sheetView view="pageBreakPreview" zoomScale="90" zoomScaleNormal="100" zoomScaleSheetLayoutView="90" workbookViewId="0">
      <selection activeCell="F28" sqref="F28:F29"/>
    </sheetView>
  </sheetViews>
  <sheetFormatPr defaultRowHeight="15" outlineLevelRow="1" x14ac:dyDescent="0.25"/>
  <cols>
    <col min="2" max="2" width="46.7109375" customWidth="1"/>
    <col min="3" max="3" width="13.42578125" customWidth="1"/>
    <col min="4" max="7" width="12" customWidth="1"/>
    <col min="9" max="9" width="16.28515625" customWidth="1"/>
  </cols>
  <sheetData>
    <row r="1" spans="1:9" x14ac:dyDescent="0.25">
      <c r="A1" s="143">
        <f>'1'!A1:G1</f>
        <v>45292</v>
      </c>
      <c r="B1" s="143"/>
      <c r="C1" s="143"/>
      <c r="D1" s="143"/>
      <c r="E1" s="143"/>
      <c r="F1" s="143"/>
      <c r="G1" s="143"/>
      <c r="H1" s="24"/>
      <c r="I1" s="24"/>
    </row>
    <row r="2" spans="1:9" ht="13.5" customHeight="1" x14ac:dyDescent="0.25">
      <c r="A2" s="156" t="s">
        <v>107</v>
      </c>
      <c r="B2" s="156"/>
      <c r="C2" s="156"/>
      <c r="D2" s="156"/>
      <c r="E2" s="156"/>
      <c r="F2" s="156"/>
      <c r="G2" s="156"/>
      <c r="H2" s="24"/>
      <c r="I2" s="24"/>
    </row>
    <row r="3" spans="1:9" x14ac:dyDescent="0.25">
      <c r="A3" s="156"/>
      <c r="B3" s="156"/>
      <c r="C3" s="156"/>
      <c r="D3" s="156"/>
      <c r="E3" s="156"/>
      <c r="F3" s="156"/>
      <c r="G3" s="156"/>
      <c r="H3" s="24"/>
      <c r="I3" s="24"/>
    </row>
    <row r="4" spans="1:9" ht="15.75" thickBot="1" x14ac:dyDescent="0.3">
      <c r="A4" s="157"/>
      <c r="B4" s="157"/>
      <c r="C4" s="157"/>
      <c r="D4" s="157"/>
      <c r="E4" s="157"/>
      <c r="F4" s="157"/>
      <c r="G4" s="157"/>
      <c r="H4" s="24"/>
      <c r="I4" s="24"/>
    </row>
    <row r="5" spans="1:9" x14ac:dyDescent="0.25">
      <c r="A5" s="144" t="s">
        <v>64</v>
      </c>
      <c r="B5" s="146" t="s">
        <v>65</v>
      </c>
      <c r="C5" s="146" t="s">
        <v>66</v>
      </c>
      <c r="D5" s="148" t="s">
        <v>67</v>
      </c>
      <c r="E5" s="148"/>
      <c r="F5" s="148"/>
      <c r="G5" s="149"/>
      <c r="H5" s="24"/>
      <c r="I5" s="24"/>
    </row>
    <row r="6" spans="1:9" ht="36.75" customHeight="1" x14ac:dyDescent="0.25">
      <c r="A6" s="145"/>
      <c r="B6" s="147"/>
      <c r="C6" s="147"/>
      <c r="D6" s="150" t="s">
        <v>68</v>
      </c>
      <c r="E6" s="150"/>
      <c r="F6" s="150"/>
      <c r="G6" s="151"/>
      <c r="H6" s="24"/>
      <c r="I6" s="24"/>
    </row>
    <row r="7" spans="1:9" x14ac:dyDescent="0.25">
      <c r="A7" s="145"/>
      <c r="B7" s="147"/>
      <c r="C7" s="147"/>
      <c r="D7" s="25" t="s">
        <v>69</v>
      </c>
      <c r="E7" s="25" t="s">
        <v>70</v>
      </c>
      <c r="F7" s="25" t="s">
        <v>71</v>
      </c>
      <c r="G7" s="26" t="s">
        <v>72</v>
      </c>
      <c r="H7" s="24"/>
      <c r="I7" s="24"/>
    </row>
    <row r="8" spans="1:9" x14ac:dyDescent="0.25">
      <c r="A8" s="59">
        <v>1</v>
      </c>
      <c r="B8" s="60">
        <v>2</v>
      </c>
      <c r="C8" s="60">
        <v>3</v>
      </c>
      <c r="D8" s="60">
        <v>4</v>
      </c>
      <c r="E8" s="60">
        <v>5</v>
      </c>
      <c r="F8" s="60">
        <v>6</v>
      </c>
      <c r="G8" s="61">
        <v>7</v>
      </c>
      <c r="H8" s="24"/>
      <c r="I8" s="24"/>
    </row>
    <row r="9" spans="1:9" x14ac:dyDescent="0.25">
      <c r="A9" s="62" t="s">
        <v>5</v>
      </c>
      <c r="B9" s="152" t="s">
        <v>86</v>
      </c>
      <c r="C9" s="152"/>
      <c r="D9" s="152"/>
      <c r="E9" s="152"/>
      <c r="F9" s="152"/>
      <c r="G9" s="153"/>
      <c r="H9" s="24"/>
      <c r="I9" s="24"/>
    </row>
    <row r="10" spans="1:9" ht="15.75" thickBot="1" x14ac:dyDescent="0.3">
      <c r="A10" s="63" t="s">
        <v>87</v>
      </c>
      <c r="B10" s="154" t="s">
        <v>88</v>
      </c>
      <c r="C10" s="154"/>
      <c r="D10" s="154"/>
      <c r="E10" s="154"/>
      <c r="F10" s="154"/>
      <c r="G10" s="155"/>
      <c r="H10" s="24"/>
      <c r="I10" s="24"/>
    </row>
    <row r="11" spans="1:9" ht="39" thickBot="1" x14ac:dyDescent="0.3">
      <c r="A11" s="64" t="s">
        <v>74</v>
      </c>
      <c r="B11" s="65" t="s">
        <v>89</v>
      </c>
      <c r="C11" s="66" t="s">
        <v>76</v>
      </c>
      <c r="D11" s="67">
        <f>ROUND((SUM(D12:D16))/1000,5)</f>
        <v>4.2645499999999998</v>
      </c>
      <c r="E11" s="67">
        <f>ROUND((SUM(E12:E16))/1000,5)</f>
        <v>4.9100999999999999</v>
      </c>
      <c r="F11" s="67">
        <f>ROUND((SUM(F12:F16))/1000,5)</f>
        <v>5.4160199999999996</v>
      </c>
      <c r="G11" s="68">
        <f>ROUND((SUM(G12:G16))/1000,5)</f>
        <v>6.7529000000000003</v>
      </c>
      <c r="H11" s="24"/>
      <c r="I11" s="36"/>
    </row>
    <row r="12" spans="1:9" ht="12.75" hidden="1" customHeight="1" outlineLevel="1" x14ac:dyDescent="0.25">
      <c r="A12" s="69" t="s">
        <v>77</v>
      </c>
      <c r="B12" s="70" t="s">
        <v>78</v>
      </c>
      <c r="C12" s="71" t="s">
        <v>79</v>
      </c>
      <c r="D12" s="72">
        <v>2717.6</v>
      </c>
      <c r="E12" s="72">
        <f>D12</f>
        <v>2717.6</v>
      </c>
      <c r="F12" s="72">
        <f t="shared" ref="F12:G12" si="0">E12</f>
        <v>2717.6</v>
      </c>
      <c r="G12" s="73">
        <f t="shared" si="0"/>
        <v>2717.6</v>
      </c>
      <c r="H12" s="24"/>
      <c r="I12" s="77"/>
    </row>
    <row r="13" spans="1:9" ht="12.75" hidden="1" customHeight="1" outlineLevel="1" x14ac:dyDescent="0.25">
      <c r="A13" s="38" t="s">
        <v>80</v>
      </c>
      <c r="B13" s="39" t="s">
        <v>90</v>
      </c>
      <c r="C13" s="40" t="s">
        <v>79</v>
      </c>
      <c r="D13" s="41">
        <f>'1'!D13</f>
        <v>1071.42</v>
      </c>
      <c r="E13" s="41">
        <f>'1'!E13</f>
        <v>1716.97</v>
      </c>
      <c r="F13" s="41">
        <f>'1'!F13</f>
        <v>2222.89</v>
      </c>
      <c r="G13" s="42">
        <f>'1'!G13</f>
        <v>3559.77</v>
      </c>
      <c r="H13" s="24"/>
      <c r="I13" s="77"/>
    </row>
    <row r="14" spans="1:9" ht="12.75" hidden="1" customHeight="1" outlineLevel="1" x14ac:dyDescent="0.25">
      <c r="A14" s="38" t="s">
        <v>82</v>
      </c>
      <c r="B14" s="39" t="s">
        <v>83</v>
      </c>
      <c r="C14" s="40" t="s">
        <v>79</v>
      </c>
      <c r="D14" s="41">
        <v>3.9</v>
      </c>
      <c r="E14" s="41">
        <f>D14</f>
        <v>3.9</v>
      </c>
      <c r="F14" s="41">
        <f>D14</f>
        <v>3.9</v>
      </c>
      <c r="G14" s="42">
        <f>D14</f>
        <v>3.9</v>
      </c>
      <c r="H14" s="24"/>
      <c r="I14" s="77"/>
    </row>
    <row r="15" spans="1:9" ht="12.75" hidden="1" customHeight="1" outlineLevel="1" x14ac:dyDescent="0.25">
      <c r="A15" s="38" t="s">
        <v>91</v>
      </c>
      <c r="B15" s="39" t="s">
        <v>108</v>
      </c>
      <c r="C15" s="40" t="s">
        <v>79</v>
      </c>
      <c r="D15" s="41">
        <v>206.84</v>
      </c>
      <c r="E15" s="41">
        <f>$D15</f>
        <v>206.84</v>
      </c>
      <c r="F15" s="41">
        <f t="shared" ref="F15:G16" si="1">$D15</f>
        <v>206.84</v>
      </c>
      <c r="G15" s="42">
        <f t="shared" si="1"/>
        <v>206.84</v>
      </c>
      <c r="H15" s="24"/>
      <c r="I15" s="77"/>
    </row>
    <row r="16" spans="1:9" ht="12.75" hidden="1" customHeight="1" outlineLevel="1" thickBot="1" x14ac:dyDescent="0.3">
      <c r="A16" s="78" t="s">
        <v>109</v>
      </c>
      <c r="B16" s="79" t="s">
        <v>81</v>
      </c>
      <c r="C16" s="80" t="s">
        <v>79</v>
      </c>
      <c r="D16" s="81">
        <v>264.79000000000002</v>
      </c>
      <c r="E16" s="81">
        <f>$D16</f>
        <v>264.79000000000002</v>
      </c>
      <c r="F16" s="81">
        <f t="shared" si="1"/>
        <v>264.79000000000002</v>
      </c>
      <c r="G16" s="82">
        <f t="shared" si="1"/>
        <v>264.79000000000002</v>
      </c>
      <c r="H16" s="24"/>
      <c r="I16" s="77"/>
    </row>
    <row r="17" spans="1:14" ht="39" collapsed="1" thickBot="1" x14ac:dyDescent="0.3">
      <c r="A17" s="64" t="s">
        <v>92</v>
      </c>
      <c r="B17" s="65" t="s">
        <v>93</v>
      </c>
      <c r="C17" s="66" t="s">
        <v>76</v>
      </c>
      <c r="D17" s="67">
        <f>ROUND((SUM(D18:D22))/1000,5)</f>
        <v>4.1846399999999999</v>
      </c>
      <c r="E17" s="67">
        <f>ROUND((SUM(E18:E22))/1000,5)</f>
        <v>4.83019</v>
      </c>
      <c r="F17" s="67">
        <f>ROUND((SUM(F18:F22))/1000,5)</f>
        <v>5.3361099999999997</v>
      </c>
      <c r="G17" s="68">
        <f>ROUND((SUM(G18:G22))/1000,5)</f>
        <v>6.6729900000000004</v>
      </c>
      <c r="H17" s="24"/>
      <c r="I17" s="24"/>
    </row>
    <row r="18" spans="1:14" ht="12.75" hidden="1" customHeight="1" outlineLevel="1" x14ac:dyDescent="0.25">
      <c r="A18" s="38" t="s">
        <v>94</v>
      </c>
      <c r="B18" s="39" t="s">
        <v>78</v>
      </c>
      <c r="C18" s="40" t="s">
        <v>79</v>
      </c>
      <c r="D18" s="41">
        <f t="shared" ref="D18:G18" si="2">$D$12</f>
        <v>2717.6</v>
      </c>
      <c r="E18" s="41">
        <f t="shared" si="2"/>
        <v>2717.6</v>
      </c>
      <c r="F18" s="41">
        <f t="shared" si="2"/>
        <v>2717.6</v>
      </c>
      <c r="G18" s="42">
        <f t="shared" si="2"/>
        <v>2717.6</v>
      </c>
      <c r="H18" s="24"/>
      <c r="I18" s="24"/>
    </row>
    <row r="19" spans="1:14" ht="12.75" hidden="1" customHeight="1" outlineLevel="1" x14ac:dyDescent="0.25">
      <c r="A19" s="38" t="s">
        <v>95</v>
      </c>
      <c r="B19" s="39" t="s">
        <v>90</v>
      </c>
      <c r="C19" s="40" t="s">
        <v>79</v>
      </c>
      <c r="D19" s="41">
        <f>D$13</f>
        <v>1071.42</v>
      </c>
      <c r="E19" s="41">
        <f t="shared" ref="E19:G19" si="3">E$13</f>
        <v>1716.97</v>
      </c>
      <c r="F19" s="41">
        <f t="shared" si="3"/>
        <v>2222.89</v>
      </c>
      <c r="G19" s="42">
        <f t="shared" si="3"/>
        <v>3559.77</v>
      </c>
      <c r="H19" s="24"/>
      <c r="I19" s="24"/>
    </row>
    <row r="20" spans="1:14" ht="12.75" hidden="1" customHeight="1" outlineLevel="1" x14ac:dyDescent="0.25">
      <c r="A20" s="38" t="s">
        <v>96</v>
      </c>
      <c r="B20" s="39" t="s">
        <v>83</v>
      </c>
      <c r="C20" s="40" t="s">
        <v>79</v>
      </c>
      <c r="D20" s="41">
        <f>D$14</f>
        <v>3.9</v>
      </c>
      <c r="E20" s="41">
        <f>D20</f>
        <v>3.9</v>
      </c>
      <c r="F20" s="41">
        <f>D20</f>
        <v>3.9</v>
      </c>
      <c r="G20" s="42">
        <f>D20</f>
        <v>3.9</v>
      </c>
      <c r="H20" s="24"/>
      <c r="I20" s="24"/>
    </row>
    <row r="21" spans="1:14" ht="12.75" hidden="1" customHeight="1" outlineLevel="1" x14ac:dyDescent="0.25">
      <c r="A21" s="38" t="s">
        <v>97</v>
      </c>
      <c r="B21" s="39" t="s">
        <v>108</v>
      </c>
      <c r="C21" s="40" t="s">
        <v>79</v>
      </c>
      <c r="D21" s="41">
        <v>175.36</v>
      </c>
      <c r="E21" s="41">
        <f>$D21</f>
        <v>175.36</v>
      </c>
      <c r="F21" s="41">
        <f t="shared" ref="F21:G22" si="4">$D21</f>
        <v>175.36</v>
      </c>
      <c r="G21" s="42">
        <f t="shared" si="4"/>
        <v>175.36</v>
      </c>
      <c r="H21" s="24"/>
      <c r="I21" s="77"/>
    </row>
    <row r="22" spans="1:14" ht="12.75" hidden="1" customHeight="1" outlineLevel="1" thickBot="1" x14ac:dyDescent="0.3">
      <c r="A22" s="44" t="s">
        <v>110</v>
      </c>
      <c r="B22" s="45" t="s">
        <v>81</v>
      </c>
      <c r="C22" s="46" t="s">
        <v>79</v>
      </c>
      <c r="D22" s="47">
        <v>216.36</v>
      </c>
      <c r="E22" s="47">
        <f>$D22</f>
        <v>216.36</v>
      </c>
      <c r="F22" s="47">
        <f t="shared" si="4"/>
        <v>216.36</v>
      </c>
      <c r="G22" s="48">
        <f t="shared" si="4"/>
        <v>216.36</v>
      </c>
      <c r="H22" s="24"/>
      <c r="I22" s="24"/>
    </row>
    <row r="23" spans="1:14" ht="39" collapsed="1" thickBot="1" x14ac:dyDescent="0.3">
      <c r="A23" s="64" t="s">
        <v>98</v>
      </c>
      <c r="B23" s="65" t="s">
        <v>99</v>
      </c>
      <c r="C23" s="66" t="s">
        <v>76</v>
      </c>
      <c r="D23" s="67">
        <f>ROUND((SUM(D24:D28))/1000,5)</f>
        <v>3.9501400000000002</v>
      </c>
      <c r="E23" s="67">
        <f>ROUND((SUM(E24:E28))/1000,5)</f>
        <v>4.5956900000000003</v>
      </c>
      <c r="F23" s="67">
        <f>ROUND((SUM(F24:F28))/1000,5)</f>
        <v>5.10161</v>
      </c>
      <c r="G23" s="68">
        <f>ROUND((SUM(G24:G28))/1000,5)</f>
        <v>6.4384899999999998</v>
      </c>
      <c r="H23" s="24"/>
      <c r="I23" s="24"/>
    </row>
    <row r="24" spans="1:14" ht="12.75" hidden="1" customHeight="1" outlineLevel="1" x14ac:dyDescent="0.25">
      <c r="A24" s="38" t="s">
        <v>100</v>
      </c>
      <c r="B24" s="39" t="s">
        <v>78</v>
      </c>
      <c r="C24" s="40" t="s">
        <v>79</v>
      </c>
      <c r="D24" s="41">
        <f t="shared" ref="D24:G24" si="5">$D$12</f>
        <v>2717.6</v>
      </c>
      <c r="E24" s="41">
        <f t="shared" si="5"/>
        <v>2717.6</v>
      </c>
      <c r="F24" s="41">
        <f t="shared" si="5"/>
        <v>2717.6</v>
      </c>
      <c r="G24" s="42">
        <f t="shared" si="5"/>
        <v>2717.6</v>
      </c>
      <c r="H24" s="24"/>
      <c r="I24" s="24"/>
    </row>
    <row r="25" spans="1:14" ht="12.75" hidden="1" customHeight="1" outlineLevel="1" x14ac:dyDescent="0.25">
      <c r="A25" s="38" t="s">
        <v>101</v>
      </c>
      <c r="B25" s="39" t="s">
        <v>90</v>
      </c>
      <c r="C25" s="40" t="s">
        <v>79</v>
      </c>
      <c r="D25" s="41">
        <f>D$13</f>
        <v>1071.42</v>
      </c>
      <c r="E25" s="41">
        <f t="shared" ref="E25:G25" si="6">E$13</f>
        <v>1716.97</v>
      </c>
      <c r="F25" s="41">
        <f t="shared" si="6"/>
        <v>2222.89</v>
      </c>
      <c r="G25" s="42">
        <f t="shared" si="6"/>
        <v>3559.77</v>
      </c>
      <c r="H25" s="24"/>
      <c r="I25" s="24"/>
    </row>
    <row r="26" spans="1:14" ht="12.75" hidden="1" customHeight="1" outlineLevel="1" x14ac:dyDescent="0.25">
      <c r="A26" s="38" t="s">
        <v>102</v>
      </c>
      <c r="B26" s="39" t="s">
        <v>83</v>
      </c>
      <c r="C26" s="40" t="s">
        <v>79</v>
      </c>
      <c r="D26" s="41">
        <f>D$14</f>
        <v>3.9</v>
      </c>
      <c r="E26" s="41">
        <f>D26</f>
        <v>3.9</v>
      </c>
      <c r="F26" s="41">
        <f>D26</f>
        <v>3.9</v>
      </c>
      <c r="G26" s="42">
        <f>D26</f>
        <v>3.9</v>
      </c>
      <c r="H26" s="24"/>
      <c r="I26" s="24"/>
    </row>
    <row r="27" spans="1:14" ht="12.75" hidden="1" customHeight="1" outlineLevel="1" x14ac:dyDescent="0.25">
      <c r="A27" s="38" t="s">
        <v>103</v>
      </c>
      <c r="B27" s="39" t="s">
        <v>108</v>
      </c>
      <c r="C27" s="40" t="s">
        <v>79</v>
      </c>
      <c r="D27" s="41">
        <v>68.95</v>
      </c>
      <c r="E27" s="41">
        <f>$D27</f>
        <v>68.95</v>
      </c>
      <c r="F27" s="41">
        <f t="shared" ref="F27:G28" si="7">$D27</f>
        <v>68.95</v>
      </c>
      <c r="G27" s="42">
        <f t="shared" si="7"/>
        <v>68.95</v>
      </c>
      <c r="H27" s="24"/>
      <c r="I27" s="77"/>
    </row>
    <row r="28" spans="1:14" ht="12.75" hidden="1" customHeight="1" outlineLevel="1" thickBot="1" x14ac:dyDescent="0.3">
      <c r="A28" s="44" t="s">
        <v>111</v>
      </c>
      <c r="B28" s="45" t="s">
        <v>81</v>
      </c>
      <c r="C28" s="46" t="s">
        <v>79</v>
      </c>
      <c r="D28" s="47">
        <v>88.27</v>
      </c>
      <c r="E28" s="47">
        <f>$D28</f>
        <v>88.27</v>
      </c>
      <c r="F28" s="47">
        <f t="shared" si="7"/>
        <v>88.27</v>
      </c>
      <c r="G28" s="48">
        <f t="shared" si="7"/>
        <v>88.27</v>
      </c>
      <c r="H28" s="24"/>
      <c r="I28" s="24"/>
    </row>
    <row r="29" spans="1:14" ht="12.75" customHeight="1" collapsed="1" x14ac:dyDescent="0.25">
      <c r="A29" s="141" t="s">
        <v>84</v>
      </c>
      <c r="B29" s="141"/>
      <c r="C29" s="74"/>
      <c r="D29" s="74"/>
      <c r="E29" s="74"/>
      <c r="F29" s="74"/>
      <c r="G29" s="74"/>
      <c r="H29" s="24"/>
      <c r="I29" s="36"/>
    </row>
    <row r="30" spans="1:14" ht="13.5" customHeight="1" x14ac:dyDescent="0.25">
      <c r="A30" s="142" t="s">
        <v>3163</v>
      </c>
      <c r="B30" s="142"/>
      <c r="C30" s="142"/>
      <c r="D30" s="142"/>
      <c r="E30" s="142"/>
      <c r="F30" s="142"/>
      <c r="G30" s="142"/>
      <c r="H30" s="24"/>
      <c r="I30" s="36"/>
    </row>
    <row r="31" spans="1:14" x14ac:dyDescent="0.25">
      <c r="A31" s="142"/>
      <c r="B31" s="142"/>
      <c r="C31" s="142"/>
      <c r="D31" s="142"/>
      <c r="E31" s="142"/>
      <c r="F31" s="142"/>
      <c r="G31" s="142"/>
      <c r="H31" s="24"/>
      <c r="I31" s="24"/>
      <c r="J31" s="24"/>
      <c r="K31" s="24"/>
      <c r="L31" s="24"/>
      <c r="M31" s="24"/>
      <c r="N31" s="24"/>
    </row>
    <row r="32" spans="1:14" x14ac:dyDescent="0.25">
      <c r="A32" s="50"/>
      <c r="B32" s="50"/>
      <c r="C32" s="50"/>
      <c r="D32" s="50"/>
      <c r="E32" s="50"/>
      <c r="F32" s="50"/>
      <c r="G32" s="50"/>
      <c r="H32" s="24"/>
      <c r="I32" s="24"/>
      <c r="J32" s="24"/>
      <c r="K32" s="24"/>
      <c r="L32" s="24"/>
      <c r="M32" s="24"/>
      <c r="N32" s="24"/>
    </row>
    <row r="33" spans="1:14" x14ac:dyDescent="0.25">
      <c r="A33" s="51"/>
      <c r="B33" s="52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</row>
    <row r="34" spans="1:14" x14ac:dyDescent="0.25">
      <c r="A34" s="51"/>
      <c r="B34" s="53"/>
      <c r="C34" s="24"/>
      <c r="D34" s="54"/>
      <c r="E34" s="24"/>
      <c r="F34" s="24"/>
      <c r="G34" s="24"/>
      <c r="H34" s="24"/>
      <c r="I34" s="24"/>
      <c r="J34" s="24"/>
      <c r="K34" s="24"/>
      <c r="L34" s="24"/>
      <c r="M34" s="24"/>
      <c r="N34" s="24"/>
    </row>
    <row r="36" spans="1:14" hidden="1" x14ac:dyDescent="0.25">
      <c r="A36" s="24"/>
      <c r="B36" s="24"/>
      <c r="C36" s="24"/>
      <c r="D36" s="56">
        <f>D11*1000</f>
        <v>4264.55</v>
      </c>
      <c r="E36" s="56">
        <f>E11*1000</f>
        <v>4910.1000000000004</v>
      </c>
      <c r="F36" s="56">
        <f>F11*1000</f>
        <v>5416.0199999999995</v>
      </c>
      <c r="G36" s="56">
        <f>G11*1000</f>
        <v>6752.9000000000005</v>
      </c>
      <c r="H36" s="56" t="s">
        <v>69</v>
      </c>
      <c r="I36">
        <f>D36</f>
        <v>4264.55</v>
      </c>
      <c r="J36" s="56"/>
      <c r="K36" s="56"/>
      <c r="L36" s="56"/>
      <c r="M36" s="56"/>
      <c r="N36" s="24"/>
    </row>
    <row r="37" spans="1:14" hidden="1" x14ac:dyDescent="0.25">
      <c r="A37" s="24"/>
      <c r="B37" s="24"/>
      <c r="C37" s="24"/>
      <c r="D37" s="56"/>
      <c r="E37" s="56"/>
      <c r="F37" s="56"/>
      <c r="G37" s="56"/>
      <c r="H37" s="56" t="s">
        <v>70</v>
      </c>
      <c r="I37">
        <f>E36</f>
        <v>4910.1000000000004</v>
      </c>
      <c r="J37" s="57"/>
      <c r="K37" s="57"/>
      <c r="L37" s="57"/>
      <c r="M37" s="57"/>
      <c r="N37" s="56"/>
    </row>
    <row r="38" spans="1:14" hidden="1" x14ac:dyDescent="0.25">
      <c r="A38" s="24"/>
      <c r="B38" s="24"/>
      <c r="C38" s="24"/>
      <c r="D38" s="56">
        <f>D17*1000</f>
        <v>4184.6400000000003</v>
      </c>
      <c r="E38" s="56">
        <f t="shared" ref="E38:G38" si="8">E17*1000</f>
        <v>4830.1899999999996</v>
      </c>
      <c r="F38" s="56">
        <f t="shared" si="8"/>
        <v>5336.11</v>
      </c>
      <c r="G38" s="56">
        <f t="shared" si="8"/>
        <v>6672.9900000000007</v>
      </c>
      <c r="H38" s="56" t="s">
        <v>71</v>
      </c>
      <c r="I38">
        <f>F36</f>
        <v>5416.0199999999995</v>
      </c>
      <c r="J38" s="58"/>
      <c r="K38" s="58"/>
      <c r="L38" s="58"/>
      <c r="M38" s="58"/>
      <c r="N38" s="56"/>
    </row>
    <row r="39" spans="1:14" hidden="1" x14ac:dyDescent="0.25">
      <c r="A39" s="24"/>
      <c r="B39" s="24"/>
      <c r="C39" s="24"/>
      <c r="D39" s="24">
        <f>D23*1000</f>
        <v>3950.1400000000003</v>
      </c>
      <c r="E39" s="24">
        <f t="shared" ref="E39:G39" si="9">E23*1000</f>
        <v>4595.6900000000005</v>
      </c>
      <c r="F39" s="24">
        <f t="shared" si="9"/>
        <v>5101.6099999999997</v>
      </c>
      <c r="G39" s="24">
        <f t="shared" si="9"/>
        <v>6438.49</v>
      </c>
      <c r="H39" s="24" t="s">
        <v>72</v>
      </c>
      <c r="I39">
        <f>G36</f>
        <v>6752.9000000000005</v>
      </c>
      <c r="J39" s="24"/>
      <c r="K39" s="24"/>
      <c r="L39" s="24"/>
      <c r="M39" s="24"/>
      <c r="N39" s="24"/>
    </row>
    <row r="40" spans="1:14" hidden="1" x14ac:dyDescent="0.25">
      <c r="H40" t="s">
        <v>69</v>
      </c>
      <c r="I40">
        <f>D37</f>
        <v>0</v>
      </c>
    </row>
    <row r="41" spans="1:14" hidden="1" x14ac:dyDescent="0.25">
      <c r="H41" t="s">
        <v>70</v>
      </c>
      <c r="I41">
        <f>E37</f>
        <v>0</v>
      </c>
    </row>
    <row r="42" spans="1:14" hidden="1" x14ac:dyDescent="0.25">
      <c r="H42" t="s">
        <v>71</v>
      </c>
      <c r="I42">
        <f>F37</f>
        <v>0</v>
      </c>
    </row>
    <row r="43" spans="1:14" hidden="1" x14ac:dyDescent="0.25">
      <c r="H43" t="s">
        <v>72</v>
      </c>
      <c r="I43">
        <f>G37</f>
        <v>0</v>
      </c>
    </row>
    <row r="44" spans="1:14" hidden="1" x14ac:dyDescent="0.25">
      <c r="H44" t="s">
        <v>69</v>
      </c>
      <c r="I44">
        <f>D38</f>
        <v>4184.6400000000003</v>
      </c>
    </row>
    <row r="45" spans="1:14" hidden="1" x14ac:dyDescent="0.25">
      <c r="H45" t="s">
        <v>70</v>
      </c>
      <c r="I45">
        <f>E38</f>
        <v>4830.1899999999996</v>
      </c>
    </row>
    <row r="46" spans="1:14" hidden="1" x14ac:dyDescent="0.25">
      <c r="H46" t="s">
        <v>71</v>
      </c>
      <c r="I46">
        <f>F38</f>
        <v>5336.11</v>
      </c>
    </row>
    <row r="47" spans="1:14" hidden="1" x14ac:dyDescent="0.25">
      <c r="H47" t="s">
        <v>72</v>
      </c>
      <c r="I47">
        <f>G38</f>
        <v>6672.9900000000007</v>
      </c>
    </row>
    <row r="48" spans="1:14" hidden="1" x14ac:dyDescent="0.25">
      <c r="H48" t="s">
        <v>69</v>
      </c>
      <c r="I48">
        <f>D39</f>
        <v>3950.1400000000003</v>
      </c>
    </row>
    <row r="49" spans="8:9" hidden="1" x14ac:dyDescent="0.25">
      <c r="H49" t="s">
        <v>70</v>
      </c>
      <c r="I49">
        <f>E39</f>
        <v>4595.6900000000005</v>
      </c>
    </row>
    <row r="50" spans="8:9" hidden="1" x14ac:dyDescent="0.25">
      <c r="H50" t="s">
        <v>71</v>
      </c>
      <c r="I50">
        <f>F39</f>
        <v>5101.6099999999997</v>
      </c>
    </row>
    <row r="51" spans="8:9" hidden="1" x14ac:dyDescent="0.25">
      <c r="H51" t="s">
        <v>72</v>
      </c>
      <c r="I51">
        <f>G39</f>
        <v>6438.49</v>
      </c>
    </row>
  </sheetData>
  <mergeCells count="11">
    <mergeCell ref="B9:G9"/>
    <mergeCell ref="B10:G10"/>
    <mergeCell ref="A29:B29"/>
    <mergeCell ref="A30:G31"/>
    <mergeCell ref="A1:G1"/>
    <mergeCell ref="A2:G4"/>
    <mergeCell ref="A5:A7"/>
    <mergeCell ref="B5:B7"/>
    <mergeCell ref="C5:C7"/>
    <mergeCell ref="D5:G5"/>
    <mergeCell ref="D6:G6"/>
  </mergeCells>
  <printOptions gridLines="1"/>
  <pageMargins left="0.7" right="0.7" top="0.75" bottom="0.75" header="0.3" footer="0.3"/>
  <pageSetup paperSize="9" scale="74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087EFF-8280-4794-8E67-54542EDC99D9}">
  <sheetPr>
    <tabColor rgb="FF002060"/>
  </sheetPr>
  <dimension ref="A1:N104"/>
  <sheetViews>
    <sheetView view="pageBreakPreview" zoomScale="90" zoomScaleNormal="100" zoomScaleSheetLayoutView="90" workbookViewId="0">
      <selection activeCell="B30" sqref="B30:L30"/>
    </sheetView>
  </sheetViews>
  <sheetFormatPr defaultRowHeight="15" outlineLevelRow="1" x14ac:dyDescent="0.25"/>
  <cols>
    <col min="1" max="1" width="9.7109375" bestFit="1" customWidth="1"/>
    <col min="2" max="2" width="46.7109375" customWidth="1"/>
    <col min="3" max="3" width="13.42578125" customWidth="1"/>
    <col min="4" max="7" width="12" customWidth="1"/>
    <col min="9" max="9" width="10" bestFit="1" customWidth="1"/>
  </cols>
  <sheetData>
    <row r="1" spans="1:10" x14ac:dyDescent="0.25">
      <c r="A1" s="143">
        <f>'1'!A1:G1</f>
        <v>45292</v>
      </c>
      <c r="B1" s="143"/>
      <c r="C1" s="143"/>
      <c r="D1" s="143"/>
      <c r="E1" s="143"/>
      <c r="F1" s="143"/>
      <c r="G1" s="143"/>
      <c r="H1" s="24"/>
      <c r="I1" s="24"/>
      <c r="J1" s="24"/>
    </row>
    <row r="2" spans="1:10" ht="15" customHeight="1" x14ac:dyDescent="0.25">
      <c r="A2" s="156" t="s">
        <v>112</v>
      </c>
      <c r="B2" s="156"/>
      <c r="C2" s="156"/>
      <c r="D2" s="156"/>
      <c r="E2" s="156"/>
      <c r="F2" s="156"/>
      <c r="G2" s="156"/>
      <c r="H2" s="24"/>
      <c r="I2" s="24"/>
      <c r="J2" s="24"/>
    </row>
    <row r="3" spans="1:10" x14ac:dyDescent="0.25">
      <c r="A3" s="156"/>
      <c r="B3" s="156"/>
      <c r="C3" s="156"/>
      <c r="D3" s="156"/>
      <c r="E3" s="156"/>
      <c r="F3" s="156"/>
      <c r="G3" s="156"/>
      <c r="H3" s="24"/>
      <c r="I3" s="24"/>
      <c r="J3" s="24"/>
    </row>
    <row r="4" spans="1:10" ht="15.75" thickBot="1" x14ac:dyDescent="0.3">
      <c r="A4" s="157"/>
      <c r="B4" s="157"/>
      <c r="C4" s="157"/>
      <c r="D4" s="157"/>
      <c r="E4" s="157"/>
      <c r="F4" s="157"/>
      <c r="G4" s="157"/>
      <c r="H4" s="24"/>
      <c r="I4" s="24"/>
      <c r="J4" s="24"/>
    </row>
    <row r="5" spans="1:10" ht="15" customHeight="1" x14ac:dyDescent="0.25">
      <c r="A5" s="144" t="s">
        <v>64</v>
      </c>
      <c r="B5" s="146" t="s">
        <v>65</v>
      </c>
      <c r="C5" s="146" t="s">
        <v>66</v>
      </c>
      <c r="D5" s="148" t="s">
        <v>67</v>
      </c>
      <c r="E5" s="148"/>
      <c r="F5" s="148"/>
      <c r="G5" s="149"/>
      <c r="H5" s="24"/>
      <c r="I5" s="24"/>
      <c r="J5" s="24"/>
    </row>
    <row r="6" spans="1:10" x14ac:dyDescent="0.25">
      <c r="A6" s="145"/>
      <c r="B6" s="147"/>
      <c r="C6" s="147"/>
      <c r="D6" s="150" t="s">
        <v>68</v>
      </c>
      <c r="E6" s="150"/>
      <c r="F6" s="150"/>
      <c r="G6" s="151"/>
      <c r="H6" s="24"/>
      <c r="I6" s="24"/>
      <c r="J6" s="24"/>
    </row>
    <row r="7" spans="1:10" x14ac:dyDescent="0.25">
      <c r="A7" s="145"/>
      <c r="B7" s="147"/>
      <c r="C7" s="147"/>
      <c r="D7" s="25" t="s">
        <v>69</v>
      </c>
      <c r="E7" s="25" t="s">
        <v>70</v>
      </c>
      <c r="F7" s="25" t="s">
        <v>71</v>
      </c>
      <c r="G7" s="26" t="s">
        <v>72</v>
      </c>
      <c r="H7" s="24"/>
      <c r="I7" s="24"/>
      <c r="J7" s="24"/>
    </row>
    <row r="8" spans="1:10" x14ac:dyDescent="0.25">
      <c r="A8" s="59">
        <v>1</v>
      </c>
      <c r="B8" s="60">
        <v>2</v>
      </c>
      <c r="C8" s="60">
        <v>3</v>
      </c>
      <c r="D8" s="60">
        <v>4</v>
      </c>
      <c r="E8" s="60">
        <v>5</v>
      </c>
      <c r="F8" s="60">
        <v>6</v>
      </c>
      <c r="G8" s="61">
        <v>7</v>
      </c>
      <c r="H8" s="24"/>
      <c r="I8" s="24"/>
      <c r="J8" s="24"/>
    </row>
    <row r="9" spans="1:10" x14ac:dyDescent="0.25">
      <c r="A9" s="62" t="s">
        <v>8</v>
      </c>
      <c r="B9" s="152" t="s">
        <v>86</v>
      </c>
      <c r="C9" s="152"/>
      <c r="D9" s="152"/>
      <c r="E9" s="152"/>
      <c r="F9" s="152"/>
      <c r="G9" s="153"/>
      <c r="H9" s="24"/>
      <c r="I9" s="24"/>
      <c r="J9" s="24"/>
    </row>
    <row r="10" spans="1:10" x14ac:dyDescent="0.25">
      <c r="A10" s="83" t="s">
        <v>113</v>
      </c>
      <c r="B10" s="167" t="s">
        <v>88</v>
      </c>
      <c r="C10" s="167"/>
      <c r="D10" s="167"/>
      <c r="E10" s="167"/>
      <c r="F10" s="167"/>
      <c r="G10" s="168"/>
      <c r="H10" s="24"/>
      <c r="I10" s="36"/>
      <c r="J10" s="24"/>
    </row>
    <row r="11" spans="1:10" ht="30" customHeight="1" x14ac:dyDescent="0.25">
      <c r="A11" s="84" t="s">
        <v>114</v>
      </c>
      <c r="B11" s="169" t="s">
        <v>115</v>
      </c>
      <c r="C11" s="170"/>
      <c r="D11" s="170"/>
      <c r="E11" s="170"/>
      <c r="F11" s="170"/>
      <c r="G11" s="171"/>
      <c r="H11" s="24"/>
      <c r="I11" s="36"/>
      <c r="J11" s="24"/>
    </row>
    <row r="12" spans="1:10" ht="15" customHeight="1" x14ac:dyDescent="0.25">
      <c r="A12" s="85" t="s">
        <v>116</v>
      </c>
      <c r="B12" s="172" t="s">
        <v>117</v>
      </c>
      <c r="C12" s="173"/>
      <c r="D12" s="173"/>
      <c r="E12" s="173"/>
      <c r="F12" s="173"/>
      <c r="G12" s="174"/>
      <c r="H12" s="24"/>
      <c r="I12" s="36"/>
      <c r="J12" s="24"/>
    </row>
    <row r="13" spans="1:10" x14ac:dyDescent="0.25">
      <c r="A13" s="86" t="s">
        <v>118</v>
      </c>
      <c r="B13" s="87" t="s">
        <v>119</v>
      </c>
      <c r="C13" s="88" t="s">
        <v>76</v>
      </c>
      <c r="D13" s="89">
        <f>ROUND(((D14+D15+D17+D16)/1000),5)</f>
        <v>2.6291199999999999</v>
      </c>
      <c r="E13" s="89">
        <f t="shared" ref="E13:G13" si="0">ROUND(((E14+E15+E17+E16)/1000),5)</f>
        <v>3.27467</v>
      </c>
      <c r="F13" s="89">
        <f t="shared" si="0"/>
        <v>3.7805900000000001</v>
      </c>
      <c r="G13" s="90">
        <f t="shared" si="0"/>
        <v>5.11747</v>
      </c>
      <c r="H13" s="24"/>
      <c r="I13" s="36"/>
      <c r="J13" s="24"/>
    </row>
    <row r="14" spans="1:10" ht="12.75" hidden="1" customHeight="1" outlineLevel="1" x14ac:dyDescent="0.25">
      <c r="A14" s="38" t="s">
        <v>120</v>
      </c>
      <c r="B14" s="39" t="s">
        <v>78</v>
      </c>
      <c r="C14" s="40" t="s">
        <v>79</v>
      </c>
      <c r="D14" s="41">
        <v>1289.19</v>
      </c>
      <c r="E14" s="41">
        <f>$D14</f>
        <v>1289.19</v>
      </c>
      <c r="F14" s="41">
        <f t="shared" ref="F14:G14" si="1">$D14</f>
        <v>1289.19</v>
      </c>
      <c r="G14" s="42">
        <f t="shared" si="1"/>
        <v>1289.19</v>
      </c>
      <c r="H14" s="24"/>
      <c r="J14" s="24"/>
    </row>
    <row r="15" spans="1:10" ht="12.75" hidden="1" customHeight="1" outlineLevel="1" x14ac:dyDescent="0.25">
      <c r="A15" s="38" t="s">
        <v>121</v>
      </c>
      <c r="B15" s="39" t="s">
        <v>90</v>
      </c>
      <c r="C15" s="40" t="s">
        <v>79</v>
      </c>
      <c r="D15" s="41">
        <v>1071.42</v>
      </c>
      <c r="E15" s="41">
        <v>1716.97</v>
      </c>
      <c r="F15" s="41">
        <v>2222.89</v>
      </c>
      <c r="G15" s="41">
        <v>3559.77</v>
      </c>
      <c r="H15" s="24"/>
      <c r="I15" s="36"/>
      <c r="J15" s="24"/>
    </row>
    <row r="16" spans="1:10" ht="12.75" hidden="1" customHeight="1" outlineLevel="1" x14ac:dyDescent="0.25">
      <c r="A16" s="38" t="s">
        <v>122</v>
      </c>
      <c r="B16" s="39" t="s">
        <v>83</v>
      </c>
      <c r="C16" s="40" t="s">
        <v>79</v>
      </c>
      <c r="D16" s="41">
        <f>'1'!D14</f>
        <v>3.72</v>
      </c>
      <c r="E16" s="41">
        <f>D16</f>
        <v>3.72</v>
      </c>
      <c r="F16" s="41">
        <f>D16</f>
        <v>3.72</v>
      </c>
      <c r="G16" s="42">
        <f>D16</f>
        <v>3.72</v>
      </c>
      <c r="H16" s="24"/>
      <c r="I16" s="36"/>
      <c r="J16" s="24"/>
    </row>
    <row r="17" spans="1:10" ht="12.75" hidden="1" customHeight="1" outlineLevel="1" x14ac:dyDescent="0.25">
      <c r="A17" s="38" t="s">
        <v>123</v>
      </c>
      <c r="B17" s="39" t="s">
        <v>81</v>
      </c>
      <c r="C17" s="40" t="s">
        <v>79</v>
      </c>
      <c r="D17" s="41">
        <v>264.79000000000002</v>
      </c>
      <c r="E17" s="41">
        <f>D17</f>
        <v>264.79000000000002</v>
      </c>
      <c r="F17" s="41">
        <f>D17</f>
        <v>264.79000000000002</v>
      </c>
      <c r="G17" s="42">
        <f>D17</f>
        <v>264.79000000000002</v>
      </c>
      <c r="H17" s="24"/>
      <c r="I17" s="36"/>
      <c r="J17" s="24"/>
    </row>
    <row r="18" spans="1:10" collapsed="1" x14ac:dyDescent="0.25">
      <c r="A18" s="86" t="s">
        <v>124</v>
      </c>
      <c r="B18" s="87" t="s">
        <v>125</v>
      </c>
      <c r="C18" s="88" t="s">
        <v>76</v>
      </c>
      <c r="D18" s="89">
        <f>ROUND(((D19+D20+D22+D21)/1000),5)</f>
        <v>4.5609299999999999</v>
      </c>
      <c r="E18" s="89">
        <f t="shared" ref="E18:G18" si="2">ROUND(((E19+E20+E22+E21)/1000),5)</f>
        <v>5.20648</v>
      </c>
      <c r="F18" s="89">
        <f t="shared" si="2"/>
        <v>5.7123999999999997</v>
      </c>
      <c r="G18" s="90">
        <f t="shared" si="2"/>
        <v>7.0492800000000004</v>
      </c>
      <c r="H18" s="24"/>
      <c r="I18" s="36"/>
    </row>
    <row r="19" spans="1:10" ht="12.75" hidden="1" customHeight="1" outlineLevel="1" x14ac:dyDescent="0.25">
      <c r="A19" s="38" t="s">
        <v>126</v>
      </c>
      <c r="B19" s="39" t="s">
        <v>78</v>
      </c>
      <c r="C19" s="40" t="s">
        <v>79</v>
      </c>
      <c r="D19" s="41">
        <v>3221</v>
      </c>
      <c r="E19" s="41">
        <f>$D19</f>
        <v>3221</v>
      </c>
      <c r="F19" s="41">
        <f t="shared" ref="F19:G19" si="3">$D19</f>
        <v>3221</v>
      </c>
      <c r="G19" s="42">
        <f t="shared" si="3"/>
        <v>3221</v>
      </c>
      <c r="H19" s="24"/>
      <c r="I19" s="36"/>
    </row>
    <row r="20" spans="1:10" ht="12.75" hidden="1" customHeight="1" outlineLevel="1" x14ac:dyDescent="0.25">
      <c r="A20" s="38" t="s">
        <v>127</v>
      </c>
      <c r="B20" s="39" t="s">
        <v>90</v>
      </c>
      <c r="C20" s="40" t="s">
        <v>79</v>
      </c>
      <c r="D20" s="41">
        <f>D$15</f>
        <v>1071.42</v>
      </c>
      <c r="E20" s="41">
        <f t="shared" ref="E20:G20" si="4">E$15</f>
        <v>1716.97</v>
      </c>
      <c r="F20" s="41">
        <f t="shared" si="4"/>
        <v>2222.89</v>
      </c>
      <c r="G20" s="42">
        <f t="shared" si="4"/>
        <v>3559.77</v>
      </c>
      <c r="H20" s="24"/>
      <c r="I20" s="36"/>
    </row>
    <row r="21" spans="1:10" ht="12.75" hidden="1" customHeight="1" outlineLevel="1" x14ac:dyDescent="0.25">
      <c r="A21" s="38" t="s">
        <v>128</v>
      </c>
      <c r="B21" s="39" t="s">
        <v>83</v>
      </c>
      <c r="C21" s="40" t="s">
        <v>79</v>
      </c>
      <c r="D21" s="41">
        <f>$D$16</f>
        <v>3.72</v>
      </c>
      <c r="E21" s="41">
        <f>$E$16</f>
        <v>3.72</v>
      </c>
      <c r="F21" s="41">
        <f>$F$16</f>
        <v>3.72</v>
      </c>
      <c r="G21" s="42">
        <f>$G$16</f>
        <v>3.72</v>
      </c>
      <c r="H21" s="24"/>
      <c r="I21" s="36"/>
    </row>
    <row r="22" spans="1:10" ht="12.75" hidden="1" customHeight="1" outlineLevel="1" x14ac:dyDescent="0.25">
      <c r="A22" s="38" t="s">
        <v>129</v>
      </c>
      <c r="B22" s="39" t="s">
        <v>81</v>
      </c>
      <c r="C22" s="40" t="s">
        <v>79</v>
      </c>
      <c r="D22" s="41">
        <v>264.79000000000002</v>
      </c>
      <c r="E22" s="41">
        <f>D22</f>
        <v>264.79000000000002</v>
      </c>
      <c r="F22" s="41">
        <f>D22</f>
        <v>264.79000000000002</v>
      </c>
      <c r="G22" s="42">
        <f>D22</f>
        <v>264.79000000000002</v>
      </c>
      <c r="H22" s="24"/>
      <c r="I22" s="36"/>
    </row>
    <row r="23" spans="1:10" ht="12.75" customHeight="1" collapsed="1" thickBot="1" x14ac:dyDescent="0.3">
      <c r="A23" s="86" t="s">
        <v>130</v>
      </c>
      <c r="B23" s="87" t="s">
        <v>131</v>
      </c>
      <c r="C23" s="88" t="s">
        <v>76</v>
      </c>
      <c r="D23" s="91">
        <f>ROUND(((D24+D25+D27+D26)/1000),5)</f>
        <v>7.2529899999999996</v>
      </c>
      <c r="E23" s="91">
        <f t="shared" ref="E23:G23" si="5">ROUND(((E24+E25+E27+E26)/1000),5)</f>
        <v>7.8985399999999997</v>
      </c>
      <c r="F23" s="91">
        <f t="shared" si="5"/>
        <v>8.4044600000000003</v>
      </c>
      <c r="G23" s="92">
        <f t="shared" si="5"/>
        <v>9.7413399999999992</v>
      </c>
      <c r="H23" s="24"/>
      <c r="I23" s="36"/>
    </row>
    <row r="24" spans="1:10" ht="12.75" hidden="1" customHeight="1" outlineLevel="1" x14ac:dyDescent="0.25">
      <c r="A24" s="38" t="s">
        <v>132</v>
      </c>
      <c r="B24" s="39" t="s">
        <v>78</v>
      </c>
      <c r="C24" s="40" t="s">
        <v>79</v>
      </c>
      <c r="D24" s="41">
        <v>5913.06</v>
      </c>
      <c r="E24" s="41">
        <f>$D24</f>
        <v>5913.06</v>
      </c>
      <c r="F24" s="41">
        <f t="shared" ref="F24:G24" si="6">$D24</f>
        <v>5913.06</v>
      </c>
      <c r="G24" s="42">
        <f t="shared" si="6"/>
        <v>5913.06</v>
      </c>
      <c r="H24" s="24"/>
      <c r="I24" s="36"/>
    </row>
    <row r="25" spans="1:10" ht="12.75" hidden="1" customHeight="1" outlineLevel="1" x14ac:dyDescent="0.25">
      <c r="A25" s="38" t="s">
        <v>133</v>
      </c>
      <c r="B25" s="39" t="s">
        <v>90</v>
      </c>
      <c r="C25" s="40" t="s">
        <v>79</v>
      </c>
      <c r="D25" s="41">
        <f>D$15</f>
        <v>1071.42</v>
      </c>
      <c r="E25" s="41">
        <f t="shared" ref="E25:G25" si="7">E$15</f>
        <v>1716.97</v>
      </c>
      <c r="F25" s="41">
        <f t="shared" si="7"/>
        <v>2222.89</v>
      </c>
      <c r="G25" s="42">
        <f t="shared" si="7"/>
        <v>3559.77</v>
      </c>
      <c r="H25" s="24"/>
      <c r="I25" s="36"/>
    </row>
    <row r="26" spans="1:10" ht="12.75" hidden="1" customHeight="1" outlineLevel="1" x14ac:dyDescent="0.25">
      <c r="A26" s="38" t="s">
        <v>134</v>
      </c>
      <c r="B26" s="39" t="s">
        <v>83</v>
      </c>
      <c r="C26" s="40" t="s">
        <v>79</v>
      </c>
      <c r="D26" s="41">
        <f>$D$16</f>
        <v>3.72</v>
      </c>
      <c r="E26" s="41">
        <f>$E$16</f>
        <v>3.72</v>
      </c>
      <c r="F26" s="41">
        <f>$F$16</f>
        <v>3.72</v>
      </c>
      <c r="G26" s="42">
        <f>$G$16</f>
        <v>3.72</v>
      </c>
      <c r="H26" s="24"/>
      <c r="I26" s="36"/>
    </row>
    <row r="27" spans="1:10" ht="12.75" hidden="1" customHeight="1" outlineLevel="1" thickBot="1" x14ac:dyDescent="0.3">
      <c r="A27" s="44" t="s">
        <v>135</v>
      </c>
      <c r="B27" s="45" t="s">
        <v>81</v>
      </c>
      <c r="C27" s="46" t="s">
        <v>79</v>
      </c>
      <c r="D27" s="47">
        <v>264.79000000000002</v>
      </c>
      <c r="E27" s="41">
        <f>D27</f>
        <v>264.79000000000002</v>
      </c>
      <c r="F27" s="41">
        <f>D27</f>
        <v>264.79000000000002</v>
      </c>
      <c r="G27" s="42">
        <f>D27</f>
        <v>264.79000000000002</v>
      </c>
      <c r="H27" s="24"/>
      <c r="I27" s="36"/>
    </row>
    <row r="28" spans="1:10" ht="12.75" customHeight="1" collapsed="1" x14ac:dyDescent="0.25">
      <c r="A28" s="93" t="s">
        <v>136</v>
      </c>
      <c r="B28" s="161" t="s">
        <v>137</v>
      </c>
      <c r="C28" s="162"/>
      <c r="D28" s="162"/>
      <c r="E28" s="162"/>
      <c r="F28" s="162"/>
      <c r="G28" s="163"/>
      <c r="H28" s="24"/>
      <c r="I28" s="36"/>
    </row>
    <row r="29" spans="1:10" ht="12.75" customHeight="1" x14ac:dyDescent="0.25">
      <c r="A29" s="86" t="s">
        <v>138</v>
      </c>
      <c r="B29" s="87" t="s">
        <v>119</v>
      </c>
      <c r="C29" s="88" t="s">
        <v>76</v>
      </c>
      <c r="D29" s="89">
        <f>ROUND(((D30+D31+D33+D32)/1000),5)</f>
        <v>2.6291199999999999</v>
      </c>
      <c r="E29" s="89">
        <f t="shared" ref="E29:G29" si="8">ROUND(((E30+E31+E33+E32)/1000),5)</f>
        <v>3.27467</v>
      </c>
      <c r="F29" s="89">
        <f t="shared" si="8"/>
        <v>3.7805900000000001</v>
      </c>
      <c r="G29" s="90">
        <f t="shared" si="8"/>
        <v>5.11747</v>
      </c>
      <c r="H29" s="24"/>
      <c r="I29" s="36"/>
    </row>
    <row r="30" spans="1:10" ht="12.75" hidden="1" customHeight="1" outlineLevel="1" x14ac:dyDescent="0.25">
      <c r="A30" s="38" t="s">
        <v>139</v>
      </c>
      <c r="B30" s="39" t="s">
        <v>78</v>
      </c>
      <c r="C30" s="40" t="s">
        <v>79</v>
      </c>
      <c r="D30" s="41">
        <v>1289.19</v>
      </c>
      <c r="E30" s="41">
        <f>$D30</f>
        <v>1289.19</v>
      </c>
      <c r="F30" s="41">
        <f t="shared" ref="F30:G30" si="9">$D30</f>
        <v>1289.19</v>
      </c>
      <c r="G30" s="42">
        <f t="shared" si="9"/>
        <v>1289.19</v>
      </c>
      <c r="H30" s="24"/>
      <c r="I30" s="36"/>
    </row>
    <row r="31" spans="1:10" ht="12.75" hidden="1" customHeight="1" outlineLevel="1" x14ac:dyDescent="0.25">
      <c r="A31" s="38" t="s">
        <v>140</v>
      </c>
      <c r="B31" s="39" t="s">
        <v>90</v>
      </c>
      <c r="C31" s="40" t="s">
        <v>79</v>
      </c>
      <c r="D31" s="41">
        <f>D$15</f>
        <v>1071.42</v>
      </c>
      <c r="E31" s="41">
        <f t="shared" ref="E31:G31" si="10">E$15</f>
        <v>1716.97</v>
      </c>
      <c r="F31" s="41">
        <f t="shared" si="10"/>
        <v>2222.89</v>
      </c>
      <c r="G31" s="42">
        <f t="shared" si="10"/>
        <v>3559.77</v>
      </c>
      <c r="H31" s="24"/>
      <c r="I31" s="36"/>
    </row>
    <row r="32" spans="1:10" ht="12.75" hidden="1" customHeight="1" outlineLevel="1" x14ac:dyDescent="0.25">
      <c r="A32" s="38" t="s">
        <v>141</v>
      </c>
      <c r="B32" s="39" t="s">
        <v>83</v>
      </c>
      <c r="C32" s="40" t="s">
        <v>79</v>
      </c>
      <c r="D32" s="41">
        <f>$D$16</f>
        <v>3.72</v>
      </c>
      <c r="E32" s="41">
        <f>$E$16</f>
        <v>3.72</v>
      </c>
      <c r="F32" s="41">
        <f>$F$16</f>
        <v>3.72</v>
      </c>
      <c r="G32" s="42">
        <f>$G$16</f>
        <v>3.72</v>
      </c>
      <c r="H32" s="24"/>
      <c r="I32" s="36"/>
    </row>
    <row r="33" spans="1:14" ht="12.75" hidden="1" customHeight="1" outlineLevel="1" x14ac:dyDescent="0.25">
      <c r="A33" s="38" t="s">
        <v>142</v>
      </c>
      <c r="B33" s="39" t="s">
        <v>81</v>
      </c>
      <c r="C33" s="40" t="s">
        <v>79</v>
      </c>
      <c r="D33" s="41">
        <v>264.79000000000002</v>
      </c>
      <c r="E33" s="41">
        <f>D33</f>
        <v>264.79000000000002</v>
      </c>
      <c r="F33" s="41">
        <f>D33</f>
        <v>264.79000000000002</v>
      </c>
      <c r="G33" s="42">
        <f>D33</f>
        <v>264.79000000000002</v>
      </c>
      <c r="H33" s="24"/>
      <c r="I33" s="36"/>
    </row>
    <row r="34" spans="1:14" ht="12.75" customHeight="1" collapsed="1" thickBot="1" x14ac:dyDescent="0.3">
      <c r="A34" s="86" t="s">
        <v>143</v>
      </c>
      <c r="B34" s="87" t="s">
        <v>144</v>
      </c>
      <c r="C34" s="88" t="s">
        <v>76</v>
      </c>
      <c r="D34" s="89">
        <f>ROUND(((D35+D36+D38+D37)/1000),5)</f>
        <v>5.9801299999999999</v>
      </c>
      <c r="E34" s="89">
        <f t="shared" ref="E34:G34" si="11">ROUND(((E35+E36+E38+E37)/1000),5)</f>
        <v>6.62568</v>
      </c>
      <c r="F34" s="89">
        <f t="shared" si="11"/>
        <v>7.1315999999999997</v>
      </c>
      <c r="G34" s="90">
        <f t="shared" si="11"/>
        <v>8.4684799999999996</v>
      </c>
      <c r="H34" s="24"/>
      <c r="I34" s="36"/>
      <c r="J34" s="24"/>
      <c r="K34" s="24"/>
      <c r="L34" s="24"/>
      <c r="M34" s="24"/>
      <c r="N34" s="24"/>
    </row>
    <row r="35" spans="1:14" ht="12.75" hidden="1" customHeight="1" outlineLevel="1" x14ac:dyDescent="0.25">
      <c r="A35" s="38" t="s">
        <v>145</v>
      </c>
      <c r="B35" s="39" t="s">
        <v>78</v>
      </c>
      <c r="C35" s="40" t="s">
        <v>79</v>
      </c>
      <c r="D35" s="41">
        <v>4640.2</v>
      </c>
      <c r="E35" s="41">
        <f>$D35</f>
        <v>4640.2</v>
      </c>
      <c r="F35" s="41">
        <f t="shared" ref="F35:G35" si="12">$D35</f>
        <v>4640.2</v>
      </c>
      <c r="G35" s="42">
        <f t="shared" si="12"/>
        <v>4640.2</v>
      </c>
      <c r="H35" s="24"/>
      <c r="I35" s="36"/>
      <c r="J35" s="24"/>
      <c r="K35" s="24"/>
      <c r="L35" s="24"/>
      <c r="M35" s="24"/>
      <c r="N35" s="24"/>
    </row>
    <row r="36" spans="1:14" ht="12.75" hidden="1" customHeight="1" outlineLevel="1" x14ac:dyDescent="0.25">
      <c r="A36" s="38" t="s">
        <v>146</v>
      </c>
      <c r="B36" s="39" t="s">
        <v>90</v>
      </c>
      <c r="C36" s="40" t="s">
        <v>79</v>
      </c>
      <c r="D36" s="41">
        <f>D$15</f>
        <v>1071.42</v>
      </c>
      <c r="E36" s="41">
        <f t="shared" ref="E36:G36" si="13">E$15</f>
        <v>1716.97</v>
      </c>
      <c r="F36" s="41">
        <f t="shared" si="13"/>
        <v>2222.89</v>
      </c>
      <c r="G36" s="42">
        <f t="shared" si="13"/>
        <v>3559.77</v>
      </c>
      <c r="H36" s="24"/>
      <c r="I36" s="36"/>
      <c r="J36" s="24"/>
      <c r="K36" s="24"/>
      <c r="L36" s="24"/>
      <c r="M36" s="24"/>
      <c r="N36" s="24"/>
    </row>
    <row r="37" spans="1:14" ht="12.75" hidden="1" customHeight="1" outlineLevel="1" x14ac:dyDescent="0.25">
      <c r="A37" s="38" t="s">
        <v>147</v>
      </c>
      <c r="B37" s="39" t="s">
        <v>83</v>
      </c>
      <c r="C37" s="40" t="s">
        <v>79</v>
      </c>
      <c r="D37" s="41">
        <f>$D$16</f>
        <v>3.72</v>
      </c>
      <c r="E37" s="41">
        <f>$E$16</f>
        <v>3.72</v>
      </c>
      <c r="F37" s="41">
        <f>$F$16</f>
        <v>3.72</v>
      </c>
      <c r="G37" s="42">
        <f>$G$16</f>
        <v>3.72</v>
      </c>
      <c r="H37" s="24"/>
      <c r="I37" s="36"/>
      <c r="J37" s="24"/>
      <c r="K37" s="24"/>
      <c r="L37" s="24"/>
      <c r="M37" s="24"/>
      <c r="N37" s="24"/>
    </row>
    <row r="38" spans="1:14" ht="12.75" hidden="1" customHeight="1" outlineLevel="1" thickBot="1" x14ac:dyDescent="0.3">
      <c r="A38" s="44" t="s">
        <v>148</v>
      </c>
      <c r="B38" s="45" t="s">
        <v>81</v>
      </c>
      <c r="C38" s="46" t="s">
        <v>79</v>
      </c>
      <c r="D38" s="47">
        <v>264.79000000000002</v>
      </c>
      <c r="E38" s="41">
        <f>D38</f>
        <v>264.79000000000002</v>
      </c>
      <c r="F38" s="41">
        <f>D38</f>
        <v>264.79000000000002</v>
      </c>
      <c r="G38" s="42">
        <f>D38</f>
        <v>264.79000000000002</v>
      </c>
      <c r="H38" s="24"/>
      <c r="I38" s="36"/>
      <c r="J38" s="24"/>
      <c r="K38" s="24"/>
      <c r="L38" s="24"/>
      <c r="M38" s="24"/>
      <c r="N38" s="24"/>
    </row>
    <row r="39" spans="1:14" ht="30" customHeight="1" collapsed="1" thickBot="1" x14ac:dyDescent="0.3">
      <c r="A39" s="94" t="s">
        <v>149</v>
      </c>
      <c r="B39" s="164" t="s">
        <v>150</v>
      </c>
      <c r="C39" s="165"/>
      <c r="D39" s="165"/>
      <c r="E39" s="165"/>
      <c r="F39" s="165"/>
      <c r="G39" s="166"/>
      <c r="H39" s="24"/>
      <c r="I39" s="36"/>
      <c r="J39" s="24"/>
      <c r="K39" s="24"/>
      <c r="L39" s="24"/>
      <c r="M39" s="24"/>
      <c r="N39" s="24"/>
    </row>
    <row r="40" spans="1:14" x14ac:dyDescent="0.25">
      <c r="A40" s="95" t="s">
        <v>151</v>
      </c>
      <c r="B40" s="158" t="s">
        <v>117</v>
      </c>
      <c r="C40" s="159"/>
      <c r="D40" s="159"/>
      <c r="E40" s="159"/>
      <c r="F40" s="159"/>
      <c r="G40" s="160"/>
      <c r="H40" s="24"/>
      <c r="I40" s="36"/>
      <c r="J40" s="24"/>
      <c r="K40" s="24"/>
      <c r="L40" s="24"/>
      <c r="M40" s="24"/>
      <c r="N40" s="24"/>
    </row>
    <row r="41" spans="1:14" ht="12.75" customHeight="1" x14ac:dyDescent="0.25">
      <c r="A41" s="86" t="s">
        <v>152</v>
      </c>
      <c r="B41" s="87" t="s">
        <v>119</v>
      </c>
      <c r="C41" s="88" t="s">
        <v>76</v>
      </c>
      <c r="D41" s="89">
        <f>ROUND(((D42+D43+D45+D44)/1000),5)</f>
        <v>2.5806900000000002</v>
      </c>
      <c r="E41" s="89">
        <f t="shared" ref="E41:G41" si="14">ROUND(((E42+E43+E45+E44)/1000),5)</f>
        <v>3.2262400000000002</v>
      </c>
      <c r="F41" s="89">
        <f t="shared" si="14"/>
        <v>3.7321599999999999</v>
      </c>
      <c r="G41" s="90">
        <f t="shared" si="14"/>
        <v>5.0690400000000002</v>
      </c>
      <c r="H41" s="24"/>
      <c r="I41" s="36"/>
      <c r="J41" s="24"/>
      <c r="K41" s="24"/>
      <c r="L41" s="24"/>
      <c r="M41" s="24"/>
      <c r="N41" s="24"/>
    </row>
    <row r="42" spans="1:14" ht="12.75" hidden="1" customHeight="1" outlineLevel="1" x14ac:dyDescent="0.25">
      <c r="A42" s="38" t="s">
        <v>153</v>
      </c>
      <c r="B42" s="39" t="s">
        <v>78</v>
      </c>
      <c r="C42" s="40" t="s">
        <v>79</v>
      </c>
      <c r="D42" s="41">
        <f t="shared" ref="D42:F42" si="15">D$14</f>
        <v>1289.19</v>
      </c>
      <c r="E42" s="41">
        <f t="shared" si="15"/>
        <v>1289.19</v>
      </c>
      <c r="F42" s="41">
        <f t="shared" si="15"/>
        <v>1289.19</v>
      </c>
      <c r="G42" s="42">
        <f>G$14</f>
        <v>1289.19</v>
      </c>
      <c r="H42" s="24"/>
      <c r="I42" s="36"/>
      <c r="J42" s="24"/>
      <c r="K42" s="24"/>
      <c r="L42" s="24"/>
      <c r="M42" s="24"/>
      <c r="N42" s="24"/>
    </row>
    <row r="43" spans="1:14" ht="12.75" hidden="1" customHeight="1" outlineLevel="1" x14ac:dyDescent="0.25">
      <c r="A43" s="38" t="s">
        <v>154</v>
      </c>
      <c r="B43" s="39" t="s">
        <v>90</v>
      </c>
      <c r="C43" s="40" t="s">
        <v>79</v>
      </c>
      <c r="D43" s="41">
        <f>D$15</f>
        <v>1071.42</v>
      </c>
      <c r="E43" s="41">
        <f t="shared" ref="E43:G43" si="16">E$15</f>
        <v>1716.97</v>
      </c>
      <c r="F43" s="41">
        <f t="shared" si="16"/>
        <v>2222.89</v>
      </c>
      <c r="G43" s="42">
        <f t="shared" si="16"/>
        <v>3559.77</v>
      </c>
      <c r="H43" s="24"/>
      <c r="I43" s="36"/>
      <c r="J43" s="24"/>
      <c r="K43" s="24"/>
      <c r="L43" s="24"/>
      <c r="M43" s="24"/>
      <c r="N43" s="24"/>
    </row>
    <row r="44" spans="1:14" ht="12.75" hidden="1" customHeight="1" outlineLevel="1" x14ac:dyDescent="0.25">
      <c r="A44" s="38" t="s">
        <v>155</v>
      </c>
      <c r="B44" s="39" t="s">
        <v>83</v>
      </c>
      <c r="C44" s="40" t="s">
        <v>79</v>
      </c>
      <c r="D44" s="41">
        <f>$D$16</f>
        <v>3.72</v>
      </c>
      <c r="E44" s="41">
        <f>$E$16</f>
        <v>3.72</v>
      </c>
      <c r="F44" s="41">
        <f>$F$16</f>
        <v>3.72</v>
      </c>
      <c r="G44" s="42">
        <f>$G$16</f>
        <v>3.72</v>
      </c>
      <c r="H44" s="24"/>
      <c r="I44" s="36"/>
      <c r="J44" s="24"/>
      <c r="K44" s="24"/>
      <c r="L44" s="24"/>
      <c r="M44" s="24"/>
      <c r="N44" s="24"/>
    </row>
    <row r="45" spans="1:14" ht="12.75" hidden="1" customHeight="1" outlineLevel="1" x14ac:dyDescent="0.25">
      <c r="A45" s="38" t="s">
        <v>156</v>
      </c>
      <c r="B45" s="39" t="s">
        <v>81</v>
      </c>
      <c r="C45" s="40" t="s">
        <v>79</v>
      </c>
      <c r="D45" s="41">
        <v>216.36</v>
      </c>
      <c r="E45" s="41">
        <f>D45</f>
        <v>216.36</v>
      </c>
      <c r="F45" s="41">
        <f>D45</f>
        <v>216.36</v>
      </c>
      <c r="G45" s="42">
        <f>D45</f>
        <v>216.36</v>
      </c>
      <c r="H45" s="24"/>
      <c r="I45" s="36"/>
      <c r="J45" s="24"/>
      <c r="K45" s="24"/>
      <c r="L45" s="24"/>
      <c r="M45" s="24"/>
      <c r="N45" s="24"/>
    </row>
    <row r="46" spans="1:14" ht="12.75" customHeight="1" collapsed="1" x14ac:dyDescent="0.25">
      <c r="A46" s="86" t="s">
        <v>157</v>
      </c>
      <c r="B46" s="87" t="s">
        <v>125</v>
      </c>
      <c r="C46" s="88" t="s">
        <v>76</v>
      </c>
      <c r="D46" s="89">
        <f>ROUND(((D47+D48+D50+D49)/1000),5)</f>
        <v>4.5125000000000002</v>
      </c>
      <c r="E46" s="89">
        <f t="shared" ref="E46:G46" si="17">ROUND(((E47+E48+E50+E49)/1000),5)</f>
        <v>5.1580500000000002</v>
      </c>
      <c r="F46" s="89">
        <f t="shared" si="17"/>
        <v>5.6639699999999999</v>
      </c>
      <c r="G46" s="90">
        <f t="shared" si="17"/>
        <v>7.0008499999999998</v>
      </c>
      <c r="H46" s="24"/>
      <c r="I46" s="36"/>
      <c r="J46" s="24"/>
      <c r="K46" s="24"/>
      <c r="L46" s="24"/>
      <c r="M46" s="24"/>
      <c r="N46" s="24"/>
    </row>
    <row r="47" spans="1:14" ht="12.75" hidden="1" customHeight="1" outlineLevel="1" x14ac:dyDescent="0.25">
      <c r="A47" s="38" t="s">
        <v>158</v>
      </c>
      <c r="B47" s="39" t="s">
        <v>78</v>
      </c>
      <c r="C47" s="40" t="s">
        <v>79</v>
      </c>
      <c r="D47" s="41">
        <f>D$19</f>
        <v>3221</v>
      </c>
      <c r="E47" s="41">
        <f t="shared" ref="E47:G47" si="18">E$19</f>
        <v>3221</v>
      </c>
      <c r="F47" s="41">
        <f t="shared" si="18"/>
        <v>3221</v>
      </c>
      <c r="G47" s="42">
        <f t="shared" si="18"/>
        <v>3221</v>
      </c>
      <c r="H47" s="24"/>
      <c r="I47" s="36"/>
      <c r="J47" s="24"/>
      <c r="K47" s="24"/>
      <c r="L47" s="24"/>
      <c r="M47" s="24"/>
      <c r="N47" s="24"/>
    </row>
    <row r="48" spans="1:14" ht="12.75" hidden="1" customHeight="1" outlineLevel="1" x14ac:dyDescent="0.25">
      <c r="A48" s="38" t="s">
        <v>159</v>
      </c>
      <c r="B48" s="39" t="s">
        <v>90</v>
      </c>
      <c r="C48" s="40" t="s">
        <v>79</v>
      </c>
      <c r="D48" s="41">
        <f>D$15</f>
        <v>1071.42</v>
      </c>
      <c r="E48" s="41">
        <f t="shared" ref="E48:G48" si="19">E$15</f>
        <v>1716.97</v>
      </c>
      <c r="F48" s="41">
        <f t="shared" si="19"/>
        <v>2222.89</v>
      </c>
      <c r="G48" s="42">
        <f t="shared" si="19"/>
        <v>3559.77</v>
      </c>
      <c r="H48" s="24"/>
      <c r="I48" s="36"/>
      <c r="J48" s="24"/>
      <c r="K48" s="24"/>
      <c r="L48" s="24"/>
      <c r="M48" s="24"/>
      <c r="N48" s="24"/>
    </row>
    <row r="49" spans="1:14" ht="12.75" hidden="1" customHeight="1" outlineLevel="1" x14ac:dyDescent="0.25">
      <c r="A49" s="38" t="s">
        <v>160</v>
      </c>
      <c r="B49" s="39" t="s">
        <v>83</v>
      </c>
      <c r="C49" s="40" t="s">
        <v>79</v>
      </c>
      <c r="D49" s="41">
        <f>$D$16</f>
        <v>3.72</v>
      </c>
      <c r="E49" s="41">
        <f>$E$16</f>
        <v>3.72</v>
      </c>
      <c r="F49" s="41">
        <f>$F$16</f>
        <v>3.72</v>
      </c>
      <c r="G49" s="42">
        <f>$G$16</f>
        <v>3.72</v>
      </c>
      <c r="H49" s="24"/>
      <c r="I49" s="36"/>
      <c r="J49" s="24"/>
      <c r="K49" s="24"/>
      <c r="L49" s="24"/>
      <c r="M49" s="24"/>
      <c r="N49" s="24"/>
    </row>
    <row r="50" spans="1:14" ht="12.75" hidden="1" customHeight="1" outlineLevel="1" x14ac:dyDescent="0.25">
      <c r="A50" s="38" t="s">
        <v>161</v>
      </c>
      <c r="B50" s="39" t="s">
        <v>81</v>
      </c>
      <c r="C50" s="40" t="s">
        <v>79</v>
      </c>
      <c r="D50" s="41">
        <v>216.36</v>
      </c>
      <c r="E50" s="41">
        <f>D50</f>
        <v>216.36</v>
      </c>
      <c r="F50" s="41">
        <f>D50</f>
        <v>216.36</v>
      </c>
      <c r="G50" s="42">
        <f>D50</f>
        <v>216.36</v>
      </c>
      <c r="H50" s="24"/>
      <c r="I50" s="36"/>
      <c r="J50" s="24"/>
      <c r="K50" s="24"/>
      <c r="L50" s="24"/>
      <c r="M50" s="24"/>
      <c r="N50" s="24"/>
    </row>
    <row r="51" spans="1:14" ht="12.75" customHeight="1" collapsed="1" thickBot="1" x14ac:dyDescent="0.3">
      <c r="A51" s="86" t="s">
        <v>162</v>
      </c>
      <c r="B51" s="87" t="s">
        <v>131</v>
      </c>
      <c r="C51" s="88" t="s">
        <v>76</v>
      </c>
      <c r="D51" s="91">
        <f>ROUND(((D52+D53+D55+D54)/1000),5)</f>
        <v>7.2045599999999999</v>
      </c>
      <c r="E51" s="91">
        <f t="shared" ref="E51:G51" si="20">ROUND(((E52+E53+E55+E54)/1000),5)</f>
        <v>7.8501099999999999</v>
      </c>
      <c r="F51" s="91">
        <f t="shared" si="20"/>
        <v>8.3560300000000005</v>
      </c>
      <c r="G51" s="92">
        <f t="shared" si="20"/>
        <v>9.6929099999999995</v>
      </c>
      <c r="H51" s="24"/>
      <c r="I51" s="36"/>
      <c r="J51" s="24"/>
      <c r="K51" s="24"/>
      <c r="L51" s="24"/>
      <c r="M51" s="24"/>
      <c r="N51" s="24"/>
    </row>
    <row r="52" spans="1:14" ht="12.75" hidden="1" customHeight="1" outlineLevel="1" x14ac:dyDescent="0.25">
      <c r="A52" s="38" t="s">
        <v>163</v>
      </c>
      <c r="B52" s="39" t="s">
        <v>78</v>
      </c>
      <c r="C52" s="40" t="s">
        <v>79</v>
      </c>
      <c r="D52" s="41">
        <f>D$24</f>
        <v>5913.06</v>
      </c>
      <c r="E52" s="41">
        <f t="shared" ref="E52:G52" si="21">E$24</f>
        <v>5913.06</v>
      </c>
      <c r="F52" s="41">
        <f t="shared" si="21"/>
        <v>5913.06</v>
      </c>
      <c r="G52" s="42">
        <f t="shared" si="21"/>
        <v>5913.06</v>
      </c>
      <c r="H52" s="24"/>
      <c r="I52" s="36"/>
      <c r="J52" s="24"/>
      <c r="K52" s="24"/>
      <c r="L52" s="24"/>
      <c r="M52" s="24"/>
      <c r="N52" s="24"/>
    </row>
    <row r="53" spans="1:14" ht="12.75" hidden="1" customHeight="1" outlineLevel="1" x14ac:dyDescent="0.25">
      <c r="A53" s="38" t="s">
        <v>164</v>
      </c>
      <c r="B53" s="39" t="s">
        <v>90</v>
      </c>
      <c r="C53" s="40" t="s">
        <v>79</v>
      </c>
      <c r="D53" s="41">
        <f>D$15</f>
        <v>1071.42</v>
      </c>
      <c r="E53" s="41">
        <f t="shared" ref="E53:G53" si="22">E$15</f>
        <v>1716.97</v>
      </c>
      <c r="F53" s="41">
        <f t="shared" si="22"/>
        <v>2222.89</v>
      </c>
      <c r="G53" s="42">
        <f t="shared" si="22"/>
        <v>3559.77</v>
      </c>
      <c r="H53" s="24"/>
      <c r="I53" s="36"/>
      <c r="J53" s="24"/>
      <c r="K53" s="24"/>
      <c r="L53" s="24"/>
      <c r="M53" s="24"/>
      <c r="N53" s="24"/>
    </row>
    <row r="54" spans="1:14" ht="12.75" hidden="1" customHeight="1" outlineLevel="1" x14ac:dyDescent="0.25">
      <c r="A54" s="38" t="s">
        <v>165</v>
      </c>
      <c r="B54" s="39" t="s">
        <v>83</v>
      </c>
      <c r="C54" s="40" t="s">
        <v>79</v>
      </c>
      <c r="D54" s="41">
        <f>$D$16</f>
        <v>3.72</v>
      </c>
      <c r="E54" s="41">
        <f>$E$16</f>
        <v>3.72</v>
      </c>
      <c r="F54" s="41">
        <f>$F$16</f>
        <v>3.72</v>
      </c>
      <c r="G54" s="42">
        <f>$G$16</f>
        <v>3.72</v>
      </c>
      <c r="H54" s="24"/>
      <c r="I54" s="36"/>
      <c r="J54" s="24"/>
      <c r="K54" s="24"/>
      <c r="L54" s="24"/>
      <c r="M54" s="24"/>
      <c r="N54" s="24"/>
    </row>
    <row r="55" spans="1:14" ht="12.75" hidden="1" customHeight="1" outlineLevel="1" thickBot="1" x14ac:dyDescent="0.3">
      <c r="A55" s="44" t="s">
        <v>166</v>
      </c>
      <c r="B55" s="45" t="s">
        <v>81</v>
      </c>
      <c r="C55" s="46" t="s">
        <v>79</v>
      </c>
      <c r="D55" s="47">
        <v>216.36</v>
      </c>
      <c r="E55" s="41">
        <f>D55</f>
        <v>216.36</v>
      </c>
      <c r="F55" s="41">
        <f>D55</f>
        <v>216.36</v>
      </c>
      <c r="G55" s="42">
        <f>D55</f>
        <v>216.36</v>
      </c>
      <c r="H55" s="24"/>
      <c r="I55" s="36"/>
      <c r="J55" s="24"/>
      <c r="K55" s="24"/>
      <c r="L55" s="24"/>
      <c r="M55" s="24"/>
      <c r="N55" s="24"/>
    </row>
    <row r="56" spans="1:14" ht="12.75" customHeight="1" collapsed="1" x14ac:dyDescent="0.25">
      <c r="A56" s="93" t="s">
        <v>167</v>
      </c>
      <c r="B56" s="161" t="s">
        <v>137</v>
      </c>
      <c r="C56" s="162"/>
      <c r="D56" s="162"/>
      <c r="E56" s="162"/>
      <c r="F56" s="162"/>
      <c r="G56" s="163"/>
      <c r="H56" s="24"/>
      <c r="I56" s="36"/>
      <c r="J56" s="24"/>
      <c r="K56" s="24"/>
      <c r="L56" s="24"/>
      <c r="M56" s="24"/>
      <c r="N56" s="24"/>
    </row>
    <row r="57" spans="1:14" ht="12.75" customHeight="1" x14ac:dyDescent="0.25">
      <c r="A57" s="86" t="s">
        <v>168</v>
      </c>
      <c r="B57" s="87" t="s">
        <v>119</v>
      </c>
      <c r="C57" s="88" t="s">
        <v>76</v>
      </c>
      <c r="D57" s="89">
        <f>ROUND(((D58+D59+D61+D60)/1000),5)</f>
        <v>2.5806900000000002</v>
      </c>
      <c r="E57" s="89">
        <f t="shared" ref="E57:G57" si="23">ROUND(((E58+E59+E61+E60)/1000),5)</f>
        <v>3.2262400000000002</v>
      </c>
      <c r="F57" s="89">
        <f t="shared" si="23"/>
        <v>3.7321599999999999</v>
      </c>
      <c r="G57" s="90">
        <f t="shared" si="23"/>
        <v>5.0690400000000002</v>
      </c>
      <c r="H57" s="24"/>
      <c r="I57" s="36"/>
      <c r="J57" s="24"/>
      <c r="K57" s="24"/>
      <c r="L57" s="24"/>
      <c r="M57" s="24"/>
      <c r="N57" s="24"/>
    </row>
    <row r="58" spans="1:14" ht="12.75" hidden="1" customHeight="1" outlineLevel="1" x14ac:dyDescent="0.25">
      <c r="A58" s="38" t="s">
        <v>169</v>
      </c>
      <c r="B58" s="39" t="s">
        <v>78</v>
      </c>
      <c r="C58" s="40" t="s">
        <v>79</v>
      </c>
      <c r="D58" s="41">
        <f>D$30</f>
        <v>1289.19</v>
      </c>
      <c r="E58" s="41">
        <f t="shared" ref="E58:G58" si="24">E$30</f>
        <v>1289.19</v>
      </c>
      <c r="F58" s="41">
        <f t="shared" si="24"/>
        <v>1289.19</v>
      </c>
      <c r="G58" s="42">
        <f t="shared" si="24"/>
        <v>1289.19</v>
      </c>
      <c r="H58" s="24"/>
      <c r="I58" s="36"/>
      <c r="J58" s="24"/>
      <c r="K58" s="24"/>
      <c r="L58" s="24"/>
      <c r="M58" s="24"/>
      <c r="N58" s="24"/>
    </row>
    <row r="59" spans="1:14" ht="12.75" hidden="1" customHeight="1" outlineLevel="1" x14ac:dyDescent="0.25">
      <c r="A59" s="38" t="s">
        <v>170</v>
      </c>
      <c r="B59" s="39" t="s">
        <v>90</v>
      </c>
      <c r="C59" s="40" t="s">
        <v>79</v>
      </c>
      <c r="D59" s="41">
        <f>D$15</f>
        <v>1071.42</v>
      </c>
      <c r="E59" s="41">
        <f t="shared" ref="E59:G59" si="25">E$15</f>
        <v>1716.97</v>
      </c>
      <c r="F59" s="41">
        <f t="shared" si="25"/>
        <v>2222.89</v>
      </c>
      <c r="G59" s="42">
        <f t="shared" si="25"/>
        <v>3559.77</v>
      </c>
      <c r="H59" s="24"/>
      <c r="I59" s="36"/>
      <c r="J59" s="24"/>
      <c r="K59" s="24"/>
      <c r="L59" s="24"/>
      <c r="M59" s="24"/>
      <c r="N59" s="24"/>
    </row>
    <row r="60" spans="1:14" ht="12.75" hidden="1" customHeight="1" outlineLevel="1" x14ac:dyDescent="0.25">
      <c r="A60" s="38" t="s">
        <v>171</v>
      </c>
      <c r="B60" s="39" t="s">
        <v>83</v>
      </c>
      <c r="C60" s="40" t="s">
        <v>79</v>
      </c>
      <c r="D60" s="41">
        <f>$D$16</f>
        <v>3.72</v>
      </c>
      <c r="E60" s="41">
        <f>$E$16</f>
        <v>3.72</v>
      </c>
      <c r="F60" s="41">
        <f>$F$16</f>
        <v>3.72</v>
      </c>
      <c r="G60" s="42">
        <f>$G$16</f>
        <v>3.72</v>
      </c>
      <c r="H60" s="24"/>
      <c r="I60" s="36"/>
      <c r="J60" s="24"/>
      <c r="K60" s="24"/>
      <c r="L60" s="24"/>
      <c r="M60" s="24"/>
      <c r="N60" s="24"/>
    </row>
    <row r="61" spans="1:14" ht="12.75" hidden="1" customHeight="1" outlineLevel="1" x14ac:dyDescent="0.25">
      <c r="A61" s="38" t="s">
        <v>172</v>
      </c>
      <c r="B61" s="39" t="s">
        <v>81</v>
      </c>
      <c r="C61" s="40" t="s">
        <v>79</v>
      </c>
      <c r="D61" s="41">
        <v>216.36</v>
      </c>
      <c r="E61" s="41">
        <f>D61</f>
        <v>216.36</v>
      </c>
      <c r="F61" s="41">
        <f>D61</f>
        <v>216.36</v>
      </c>
      <c r="G61" s="42">
        <f>D61</f>
        <v>216.36</v>
      </c>
      <c r="H61" s="24"/>
      <c r="I61" s="36"/>
      <c r="J61" s="24"/>
      <c r="K61" s="24"/>
      <c r="L61" s="24"/>
      <c r="M61" s="24"/>
      <c r="N61" s="24"/>
    </row>
    <row r="62" spans="1:14" ht="12.75" customHeight="1" collapsed="1" thickBot="1" x14ac:dyDescent="0.3">
      <c r="A62" s="86" t="s">
        <v>173</v>
      </c>
      <c r="B62" s="87" t="s">
        <v>144</v>
      </c>
      <c r="C62" s="88" t="s">
        <v>76</v>
      </c>
      <c r="D62" s="89">
        <f>ROUND(((D63+D64+D66+D65)/1000),5)</f>
        <v>5.9317000000000002</v>
      </c>
      <c r="E62" s="89">
        <f t="shared" ref="E62:G62" si="26">ROUND(((E63+E64+E66+E65)/1000),5)</f>
        <v>6.5772500000000003</v>
      </c>
      <c r="F62" s="89">
        <f t="shared" si="26"/>
        <v>7.08317</v>
      </c>
      <c r="G62" s="90">
        <f t="shared" si="26"/>
        <v>8.4200499999999998</v>
      </c>
      <c r="H62" s="24"/>
      <c r="I62" s="36"/>
      <c r="J62" s="24"/>
      <c r="K62" s="24"/>
      <c r="L62" s="24"/>
      <c r="M62" s="24"/>
      <c r="N62" s="24"/>
    </row>
    <row r="63" spans="1:14" ht="12.75" hidden="1" customHeight="1" outlineLevel="1" x14ac:dyDescent="0.25">
      <c r="A63" s="38" t="s">
        <v>174</v>
      </c>
      <c r="B63" s="39" t="s">
        <v>78</v>
      </c>
      <c r="C63" s="40" t="s">
        <v>79</v>
      </c>
      <c r="D63" s="41">
        <f>D$35</f>
        <v>4640.2</v>
      </c>
      <c r="E63" s="41">
        <f t="shared" ref="E63:G63" si="27">E$35</f>
        <v>4640.2</v>
      </c>
      <c r="F63" s="41">
        <f t="shared" si="27"/>
        <v>4640.2</v>
      </c>
      <c r="G63" s="42">
        <f t="shared" si="27"/>
        <v>4640.2</v>
      </c>
      <c r="H63" s="24"/>
      <c r="I63" s="36"/>
      <c r="J63" s="24"/>
      <c r="K63" s="24"/>
      <c r="L63" s="24"/>
      <c r="M63" s="24"/>
      <c r="N63" s="24"/>
    </row>
    <row r="64" spans="1:14" ht="12.75" hidden="1" customHeight="1" outlineLevel="1" x14ac:dyDescent="0.25">
      <c r="A64" s="38" t="s">
        <v>175</v>
      </c>
      <c r="B64" s="39" t="s">
        <v>90</v>
      </c>
      <c r="C64" s="40" t="s">
        <v>79</v>
      </c>
      <c r="D64" s="41">
        <f>D$15</f>
        <v>1071.42</v>
      </c>
      <c r="E64" s="41">
        <f t="shared" ref="E64:G64" si="28">E$15</f>
        <v>1716.97</v>
      </c>
      <c r="F64" s="41">
        <f t="shared" si="28"/>
        <v>2222.89</v>
      </c>
      <c r="G64" s="42">
        <f t="shared" si="28"/>
        <v>3559.77</v>
      </c>
      <c r="H64" s="24"/>
      <c r="I64" s="36"/>
      <c r="J64" s="24"/>
      <c r="K64" s="24"/>
      <c r="L64" s="24"/>
      <c r="M64" s="24"/>
      <c r="N64" s="24"/>
    </row>
    <row r="65" spans="1:14" ht="12.75" hidden="1" customHeight="1" outlineLevel="1" x14ac:dyDescent="0.25">
      <c r="A65" s="38" t="s">
        <v>176</v>
      </c>
      <c r="B65" s="39" t="s">
        <v>83</v>
      </c>
      <c r="C65" s="40" t="s">
        <v>79</v>
      </c>
      <c r="D65" s="41">
        <f>$D$16</f>
        <v>3.72</v>
      </c>
      <c r="E65" s="41">
        <f>$E$16</f>
        <v>3.72</v>
      </c>
      <c r="F65" s="41">
        <f>$F$16</f>
        <v>3.72</v>
      </c>
      <c r="G65" s="42">
        <f>$G$16</f>
        <v>3.72</v>
      </c>
      <c r="H65" s="24"/>
      <c r="I65" s="36"/>
      <c r="J65" s="24"/>
      <c r="K65" s="24"/>
      <c r="L65" s="24"/>
      <c r="M65" s="24"/>
      <c r="N65" s="24"/>
    </row>
    <row r="66" spans="1:14" ht="12.75" hidden="1" customHeight="1" outlineLevel="1" thickBot="1" x14ac:dyDescent="0.3">
      <c r="A66" s="44" t="s">
        <v>177</v>
      </c>
      <c r="B66" s="45" t="s">
        <v>81</v>
      </c>
      <c r="C66" s="46" t="s">
        <v>79</v>
      </c>
      <c r="D66" s="47">
        <v>216.36</v>
      </c>
      <c r="E66" s="41">
        <f>D66</f>
        <v>216.36</v>
      </c>
      <c r="F66" s="41">
        <f>D66</f>
        <v>216.36</v>
      </c>
      <c r="G66" s="42">
        <f>D66</f>
        <v>216.36</v>
      </c>
      <c r="H66" s="24"/>
      <c r="I66" s="36"/>
      <c r="J66" s="24"/>
      <c r="K66" s="24"/>
      <c r="L66" s="24"/>
      <c r="M66" s="24"/>
      <c r="N66" s="24"/>
    </row>
    <row r="67" spans="1:14" ht="30" customHeight="1" collapsed="1" thickBot="1" x14ac:dyDescent="0.3">
      <c r="A67" s="94" t="s">
        <v>178</v>
      </c>
      <c r="B67" s="164" t="s">
        <v>179</v>
      </c>
      <c r="C67" s="165"/>
      <c r="D67" s="165"/>
      <c r="E67" s="165"/>
      <c r="F67" s="165"/>
      <c r="G67" s="166"/>
      <c r="H67" s="24"/>
      <c r="I67" s="36"/>
      <c r="J67" s="24"/>
      <c r="K67" s="24"/>
      <c r="L67" s="24"/>
      <c r="M67" s="24"/>
      <c r="N67" s="24"/>
    </row>
    <row r="68" spans="1:14" x14ac:dyDescent="0.25">
      <c r="A68" s="95" t="s">
        <v>180</v>
      </c>
      <c r="B68" s="158" t="s">
        <v>117</v>
      </c>
      <c r="C68" s="159"/>
      <c r="D68" s="159"/>
      <c r="E68" s="159"/>
      <c r="F68" s="159"/>
      <c r="G68" s="160"/>
      <c r="H68" s="24"/>
      <c r="I68" s="36"/>
      <c r="J68" s="24"/>
      <c r="K68" s="24"/>
      <c r="L68" s="24"/>
      <c r="M68" s="24"/>
      <c r="N68" s="24"/>
    </row>
    <row r="69" spans="1:14" ht="12.75" customHeight="1" x14ac:dyDescent="0.25">
      <c r="A69" s="86" t="s">
        <v>181</v>
      </c>
      <c r="B69" s="87" t="s">
        <v>119</v>
      </c>
      <c r="C69" s="88" t="s">
        <v>76</v>
      </c>
      <c r="D69" s="89">
        <f>ROUND(((D70+D71+D73+D72)/1000),5)</f>
        <v>2.4525999999999999</v>
      </c>
      <c r="E69" s="89">
        <f t="shared" ref="E69:G69" si="29">ROUND(((E70+E71+E73+E72)/1000),5)</f>
        <v>3.09815</v>
      </c>
      <c r="F69" s="89">
        <f t="shared" si="29"/>
        <v>3.6040700000000001</v>
      </c>
      <c r="G69" s="90">
        <f t="shared" si="29"/>
        <v>4.94095</v>
      </c>
      <c r="H69" s="24"/>
      <c r="I69" s="36"/>
      <c r="J69" s="24"/>
      <c r="K69" s="24"/>
      <c r="L69" s="24"/>
      <c r="M69" s="24"/>
      <c r="N69" s="24"/>
    </row>
    <row r="70" spans="1:14" ht="12.75" hidden="1" customHeight="1" outlineLevel="1" x14ac:dyDescent="0.25">
      <c r="A70" s="38" t="s">
        <v>182</v>
      </c>
      <c r="B70" s="39" t="s">
        <v>78</v>
      </c>
      <c r="C70" s="40" t="s">
        <v>79</v>
      </c>
      <c r="D70" s="41">
        <f t="shared" ref="D70:F70" si="30">D$14</f>
        <v>1289.19</v>
      </c>
      <c r="E70" s="41">
        <f t="shared" si="30"/>
        <v>1289.19</v>
      </c>
      <c r="F70" s="41">
        <f t="shared" si="30"/>
        <v>1289.19</v>
      </c>
      <c r="G70" s="42">
        <f>G$14</f>
        <v>1289.19</v>
      </c>
      <c r="H70" s="24"/>
      <c r="I70" s="36"/>
      <c r="J70" s="24"/>
      <c r="K70" s="24"/>
      <c r="L70" s="24"/>
      <c r="M70" s="24"/>
      <c r="N70" s="24"/>
    </row>
    <row r="71" spans="1:14" ht="12.75" hidden="1" customHeight="1" outlineLevel="1" x14ac:dyDescent="0.25">
      <c r="A71" s="38" t="s">
        <v>183</v>
      </c>
      <c r="B71" s="39" t="s">
        <v>90</v>
      </c>
      <c r="C71" s="40" t="s">
        <v>79</v>
      </c>
      <c r="D71" s="41">
        <f>D$15</f>
        <v>1071.42</v>
      </c>
      <c r="E71" s="41">
        <f t="shared" ref="E71:G71" si="31">E$15</f>
        <v>1716.97</v>
      </c>
      <c r="F71" s="41">
        <f t="shared" si="31"/>
        <v>2222.89</v>
      </c>
      <c r="G71" s="42">
        <f t="shared" si="31"/>
        <v>3559.77</v>
      </c>
      <c r="H71" s="24"/>
      <c r="I71" s="36"/>
      <c r="J71" s="24"/>
      <c r="K71" s="24"/>
      <c r="L71" s="24"/>
      <c r="M71" s="24"/>
      <c r="N71" s="24"/>
    </row>
    <row r="72" spans="1:14" ht="12.75" hidden="1" customHeight="1" outlineLevel="1" x14ac:dyDescent="0.25">
      <c r="A72" s="38" t="s">
        <v>184</v>
      </c>
      <c r="B72" s="39" t="s">
        <v>83</v>
      </c>
      <c r="C72" s="40" t="s">
        <v>79</v>
      </c>
      <c r="D72" s="41">
        <f>$D$16</f>
        <v>3.72</v>
      </c>
      <c r="E72" s="41">
        <f>$E$16</f>
        <v>3.72</v>
      </c>
      <c r="F72" s="41">
        <f>$F$16</f>
        <v>3.72</v>
      </c>
      <c r="G72" s="42">
        <f>$G$16</f>
        <v>3.72</v>
      </c>
      <c r="H72" s="24"/>
      <c r="I72" s="36"/>
      <c r="J72" s="24"/>
      <c r="K72" s="24"/>
      <c r="L72" s="24"/>
      <c r="M72" s="24"/>
      <c r="N72" s="24"/>
    </row>
    <row r="73" spans="1:14" ht="12.75" hidden="1" customHeight="1" outlineLevel="1" x14ac:dyDescent="0.25">
      <c r="A73" s="38" t="s">
        <v>185</v>
      </c>
      <c r="B73" s="39" t="s">
        <v>81</v>
      </c>
      <c r="C73" s="40" t="s">
        <v>79</v>
      </c>
      <c r="D73" s="41">
        <v>88.27</v>
      </c>
      <c r="E73" s="41">
        <f>D73</f>
        <v>88.27</v>
      </c>
      <c r="F73" s="41">
        <f>D73</f>
        <v>88.27</v>
      </c>
      <c r="G73" s="42">
        <f>D73</f>
        <v>88.27</v>
      </c>
      <c r="H73" s="24"/>
      <c r="I73" s="36"/>
      <c r="J73" s="24"/>
      <c r="K73" s="24"/>
      <c r="L73" s="24"/>
      <c r="M73" s="24"/>
      <c r="N73" s="24"/>
    </row>
    <row r="74" spans="1:14" ht="12.75" customHeight="1" collapsed="1" x14ac:dyDescent="0.25">
      <c r="A74" s="86" t="s">
        <v>186</v>
      </c>
      <c r="B74" s="87" t="s">
        <v>125</v>
      </c>
      <c r="C74" s="88" t="s">
        <v>76</v>
      </c>
      <c r="D74" s="89">
        <f>ROUND(((D75+D76+D78+D77)/1000),5)</f>
        <v>4.3844099999999999</v>
      </c>
      <c r="E74" s="89">
        <f t="shared" ref="E74:G74" si="32">ROUND(((E75+E76+E78+E77)/1000),5)</f>
        <v>5.02996</v>
      </c>
      <c r="F74" s="89">
        <f t="shared" si="32"/>
        <v>5.5358799999999997</v>
      </c>
      <c r="G74" s="90">
        <f t="shared" si="32"/>
        <v>6.8727600000000004</v>
      </c>
      <c r="H74" s="24"/>
      <c r="I74" s="36"/>
      <c r="J74" s="24"/>
      <c r="K74" s="24"/>
      <c r="L74" s="24"/>
      <c r="M74" s="24"/>
      <c r="N74" s="24"/>
    </row>
    <row r="75" spans="1:14" ht="12.75" hidden="1" customHeight="1" outlineLevel="1" x14ac:dyDescent="0.25">
      <c r="A75" s="38" t="s">
        <v>187</v>
      </c>
      <c r="B75" s="39" t="s">
        <v>78</v>
      </c>
      <c r="C75" s="40" t="s">
        <v>79</v>
      </c>
      <c r="D75" s="41">
        <f>D$19</f>
        <v>3221</v>
      </c>
      <c r="E75" s="41">
        <f t="shared" ref="E75:G75" si="33">E$19</f>
        <v>3221</v>
      </c>
      <c r="F75" s="41">
        <f t="shared" si="33"/>
        <v>3221</v>
      </c>
      <c r="G75" s="42">
        <f t="shared" si="33"/>
        <v>3221</v>
      </c>
      <c r="H75" s="24"/>
      <c r="I75" s="36"/>
      <c r="J75" s="24"/>
      <c r="K75" s="24"/>
      <c r="L75" s="24"/>
      <c r="M75" s="24"/>
      <c r="N75" s="24"/>
    </row>
    <row r="76" spans="1:14" ht="12.75" hidden="1" customHeight="1" outlineLevel="1" x14ac:dyDescent="0.25">
      <c r="A76" s="38" t="s">
        <v>188</v>
      </c>
      <c r="B76" s="39" t="s">
        <v>90</v>
      </c>
      <c r="C76" s="40" t="s">
        <v>79</v>
      </c>
      <c r="D76" s="41">
        <f>D$15</f>
        <v>1071.42</v>
      </c>
      <c r="E76" s="41">
        <f t="shared" ref="E76:G76" si="34">E$15</f>
        <v>1716.97</v>
      </c>
      <c r="F76" s="41">
        <f t="shared" si="34"/>
        <v>2222.89</v>
      </c>
      <c r="G76" s="42">
        <f t="shared" si="34"/>
        <v>3559.77</v>
      </c>
      <c r="H76" s="24"/>
      <c r="I76" s="36"/>
      <c r="J76" s="24"/>
      <c r="K76" s="24"/>
      <c r="L76" s="24"/>
      <c r="M76" s="24"/>
      <c r="N76" s="24"/>
    </row>
    <row r="77" spans="1:14" ht="12.75" hidden="1" customHeight="1" outlineLevel="1" x14ac:dyDescent="0.25">
      <c r="A77" s="38" t="s">
        <v>189</v>
      </c>
      <c r="B77" s="39" t="s">
        <v>83</v>
      </c>
      <c r="C77" s="40" t="s">
        <v>79</v>
      </c>
      <c r="D77" s="41">
        <f>$D$16</f>
        <v>3.72</v>
      </c>
      <c r="E77" s="41">
        <f>$E$16</f>
        <v>3.72</v>
      </c>
      <c r="F77" s="41">
        <f>$F$16</f>
        <v>3.72</v>
      </c>
      <c r="G77" s="42">
        <f>$G$16</f>
        <v>3.72</v>
      </c>
      <c r="H77" s="24"/>
      <c r="I77" s="36"/>
      <c r="J77" s="24"/>
      <c r="K77" s="24"/>
      <c r="L77" s="24"/>
      <c r="M77" s="24"/>
      <c r="N77" s="24"/>
    </row>
    <row r="78" spans="1:14" ht="12.75" hidden="1" customHeight="1" outlineLevel="1" x14ac:dyDescent="0.25">
      <c r="A78" s="38" t="s">
        <v>190</v>
      </c>
      <c r="B78" s="39" t="s">
        <v>81</v>
      </c>
      <c r="C78" s="40" t="s">
        <v>79</v>
      </c>
      <c r="D78" s="41">
        <v>88.27</v>
      </c>
      <c r="E78" s="41">
        <f>D78</f>
        <v>88.27</v>
      </c>
      <c r="F78" s="41">
        <f>D78</f>
        <v>88.27</v>
      </c>
      <c r="G78" s="42">
        <f>D78</f>
        <v>88.27</v>
      </c>
      <c r="H78" s="24"/>
      <c r="I78" s="36"/>
      <c r="J78" s="24"/>
      <c r="K78" s="24"/>
      <c r="L78" s="24"/>
      <c r="M78" s="24"/>
      <c r="N78" s="24"/>
    </row>
    <row r="79" spans="1:14" ht="12.75" customHeight="1" collapsed="1" thickBot="1" x14ac:dyDescent="0.3">
      <c r="A79" s="86" t="s">
        <v>191</v>
      </c>
      <c r="B79" s="87" t="s">
        <v>131</v>
      </c>
      <c r="C79" s="88" t="s">
        <v>76</v>
      </c>
      <c r="D79" s="91">
        <f>ROUND(((D80+D81+D83+D82)/1000),5)</f>
        <v>7.0764699999999996</v>
      </c>
      <c r="E79" s="91">
        <f t="shared" ref="E79:G79" si="35">ROUND(((E80+E81+E83+E82)/1000),5)</f>
        <v>7.7220199999999997</v>
      </c>
      <c r="F79" s="91">
        <f t="shared" si="35"/>
        <v>8.2279400000000003</v>
      </c>
      <c r="G79" s="92">
        <f t="shared" si="35"/>
        <v>9.5648199999999992</v>
      </c>
      <c r="H79" s="24"/>
      <c r="I79" s="36"/>
      <c r="J79" s="24"/>
      <c r="K79" s="24"/>
      <c r="L79" s="24"/>
      <c r="M79" s="24"/>
      <c r="N79" s="24"/>
    </row>
    <row r="80" spans="1:14" ht="12.75" hidden="1" customHeight="1" outlineLevel="1" x14ac:dyDescent="0.25">
      <c r="A80" s="38" t="s">
        <v>192</v>
      </c>
      <c r="B80" s="39" t="s">
        <v>78</v>
      </c>
      <c r="C80" s="40" t="s">
        <v>79</v>
      </c>
      <c r="D80" s="41">
        <f>D$24</f>
        <v>5913.06</v>
      </c>
      <c r="E80" s="41">
        <f t="shared" ref="E80:G80" si="36">E$24</f>
        <v>5913.06</v>
      </c>
      <c r="F80" s="41">
        <f t="shared" si="36"/>
        <v>5913.06</v>
      </c>
      <c r="G80" s="42">
        <f t="shared" si="36"/>
        <v>5913.06</v>
      </c>
      <c r="H80" s="24"/>
      <c r="I80" s="36"/>
      <c r="J80" s="24"/>
      <c r="K80" s="24"/>
      <c r="L80" s="24"/>
      <c r="M80" s="24"/>
      <c r="N80" s="24"/>
    </row>
    <row r="81" spans="1:14" ht="12.75" hidden="1" customHeight="1" outlineLevel="1" x14ac:dyDescent="0.25">
      <c r="A81" s="38" t="s">
        <v>193</v>
      </c>
      <c r="B81" s="39" t="s">
        <v>90</v>
      </c>
      <c r="C81" s="40" t="s">
        <v>79</v>
      </c>
      <c r="D81" s="41">
        <f>D$15</f>
        <v>1071.42</v>
      </c>
      <c r="E81" s="41">
        <f t="shared" ref="E81:G81" si="37">E$15</f>
        <v>1716.97</v>
      </c>
      <c r="F81" s="41">
        <f t="shared" si="37"/>
        <v>2222.89</v>
      </c>
      <c r="G81" s="42">
        <f t="shared" si="37"/>
        <v>3559.77</v>
      </c>
      <c r="H81" s="24"/>
      <c r="I81" s="36"/>
      <c r="J81" s="24"/>
      <c r="K81" s="24"/>
      <c r="L81" s="24"/>
      <c r="M81" s="24"/>
      <c r="N81" s="24"/>
    </row>
    <row r="82" spans="1:14" ht="12.75" hidden="1" customHeight="1" outlineLevel="1" x14ac:dyDescent="0.25">
      <c r="A82" s="38" t="s">
        <v>194</v>
      </c>
      <c r="B82" s="39" t="s">
        <v>83</v>
      </c>
      <c r="C82" s="40" t="s">
        <v>79</v>
      </c>
      <c r="D82" s="41">
        <f>$D$16</f>
        <v>3.72</v>
      </c>
      <c r="E82" s="41">
        <f>$E$16</f>
        <v>3.72</v>
      </c>
      <c r="F82" s="41">
        <f>$F$16</f>
        <v>3.72</v>
      </c>
      <c r="G82" s="42">
        <f>$G$16</f>
        <v>3.72</v>
      </c>
      <c r="H82" s="24"/>
      <c r="I82" s="36"/>
      <c r="J82" s="24"/>
      <c r="K82" s="24"/>
      <c r="L82" s="24"/>
      <c r="M82" s="24"/>
      <c r="N82" s="24"/>
    </row>
    <row r="83" spans="1:14" ht="12.75" hidden="1" customHeight="1" outlineLevel="1" thickBot="1" x14ac:dyDescent="0.3">
      <c r="A83" s="44" t="s">
        <v>195</v>
      </c>
      <c r="B83" s="45" t="s">
        <v>81</v>
      </c>
      <c r="C83" s="46" t="s">
        <v>79</v>
      </c>
      <c r="D83" s="47">
        <v>88.27</v>
      </c>
      <c r="E83" s="41">
        <f>D83</f>
        <v>88.27</v>
      </c>
      <c r="F83" s="41">
        <f>D83</f>
        <v>88.27</v>
      </c>
      <c r="G83" s="42">
        <f>D83</f>
        <v>88.27</v>
      </c>
      <c r="H83" s="24"/>
      <c r="I83" s="36"/>
      <c r="J83" s="24"/>
      <c r="K83" s="24"/>
      <c r="L83" s="24"/>
      <c r="M83" s="24"/>
      <c r="N83" s="24"/>
    </row>
    <row r="84" spans="1:14" ht="12.75" customHeight="1" collapsed="1" x14ac:dyDescent="0.25">
      <c r="A84" s="93" t="s">
        <v>196</v>
      </c>
      <c r="B84" s="161" t="s">
        <v>137</v>
      </c>
      <c r="C84" s="162"/>
      <c r="D84" s="162"/>
      <c r="E84" s="162"/>
      <c r="F84" s="162"/>
      <c r="G84" s="163"/>
      <c r="H84" s="24"/>
      <c r="I84" s="36"/>
      <c r="J84" s="24"/>
      <c r="K84" s="24"/>
      <c r="L84" s="24"/>
      <c r="M84" s="24"/>
      <c r="N84" s="24"/>
    </row>
    <row r="85" spans="1:14" ht="12.75" customHeight="1" x14ac:dyDescent="0.25">
      <c r="A85" s="86" t="s">
        <v>197</v>
      </c>
      <c r="B85" s="87" t="s">
        <v>119</v>
      </c>
      <c r="C85" s="88" t="s">
        <v>76</v>
      </c>
      <c r="D85" s="89">
        <f>ROUND(((D86+D87+D89+D88)/1000),5)</f>
        <v>2.4525999999999999</v>
      </c>
      <c r="E85" s="89">
        <f t="shared" ref="E85:G85" si="38">ROUND(((E86+E87+E89+E88)/1000),5)</f>
        <v>3.09815</v>
      </c>
      <c r="F85" s="89">
        <f t="shared" si="38"/>
        <v>3.6040700000000001</v>
      </c>
      <c r="G85" s="90">
        <f t="shared" si="38"/>
        <v>4.94095</v>
      </c>
      <c r="H85" s="24"/>
      <c r="I85" s="36"/>
      <c r="J85" s="24"/>
      <c r="K85" s="24"/>
      <c r="L85" s="24"/>
      <c r="M85" s="24"/>
      <c r="N85" s="24"/>
    </row>
    <row r="86" spans="1:14" ht="12.75" hidden="1" customHeight="1" outlineLevel="1" x14ac:dyDescent="0.25">
      <c r="A86" s="38" t="s">
        <v>198</v>
      </c>
      <c r="B86" s="39" t="s">
        <v>78</v>
      </c>
      <c r="C86" s="40" t="s">
        <v>79</v>
      </c>
      <c r="D86" s="41">
        <f>D$30</f>
        <v>1289.19</v>
      </c>
      <c r="E86" s="41">
        <f t="shared" ref="E86:G86" si="39">E$30</f>
        <v>1289.19</v>
      </c>
      <c r="F86" s="41">
        <f t="shared" si="39"/>
        <v>1289.19</v>
      </c>
      <c r="G86" s="42">
        <f t="shared" si="39"/>
        <v>1289.19</v>
      </c>
      <c r="H86" s="24"/>
      <c r="I86" s="36"/>
      <c r="J86" s="24"/>
      <c r="K86" s="24"/>
      <c r="L86" s="24"/>
      <c r="M86" s="24"/>
      <c r="N86" s="24"/>
    </row>
    <row r="87" spans="1:14" ht="12.75" hidden="1" customHeight="1" outlineLevel="1" x14ac:dyDescent="0.25">
      <c r="A87" s="38" t="s">
        <v>199</v>
      </c>
      <c r="B87" s="39" t="s">
        <v>90</v>
      </c>
      <c r="C87" s="40" t="s">
        <v>79</v>
      </c>
      <c r="D87" s="41">
        <f>D$15</f>
        <v>1071.42</v>
      </c>
      <c r="E87" s="41">
        <f t="shared" ref="E87:G87" si="40">E$15</f>
        <v>1716.97</v>
      </c>
      <c r="F87" s="41">
        <f t="shared" si="40"/>
        <v>2222.89</v>
      </c>
      <c r="G87" s="42">
        <f t="shared" si="40"/>
        <v>3559.77</v>
      </c>
      <c r="H87" s="24"/>
      <c r="I87" s="36"/>
      <c r="J87" s="24"/>
      <c r="K87" s="24"/>
      <c r="L87" s="24"/>
      <c r="M87" s="24"/>
      <c r="N87" s="24"/>
    </row>
    <row r="88" spans="1:14" ht="12.75" hidden="1" customHeight="1" outlineLevel="1" x14ac:dyDescent="0.25">
      <c r="A88" s="38" t="s">
        <v>200</v>
      </c>
      <c r="B88" s="39" t="s">
        <v>83</v>
      </c>
      <c r="C88" s="40" t="s">
        <v>79</v>
      </c>
      <c r="D88" s="41">
        <f>$D$16</f>
        <v>3.72</v>
      </c>
      <c r="E88" s="41">
        <f>$E$16</f>
        <v>3.72</v>
      </c>
      <c r="F88" s="41">
        <f>$F$16</f>
        <v>3.72</v>
      </c>
      <c r="G88" s="42">
        <f>$G$16</f>
        <v>3.72</v>
      </c>
      <c r="H88" s="24"/>
      <c r="I88" s="36"/>
      <c r="J88" s="24"/>
      <c r="K88" s="24"/>
      <c r="L88" s="24"/>
      <c r="M88" s="24"/>
      <c r="N88" s="24"/>
    </row>
    <row r="89" spans="1:14" ht="12.75" hidden="1" customHeight="1" outlineLevel="1" x14ac:dyDescent="0.25">
      <c r="A89" s="38" t="s">
        <v>201</v>
      </c>
      <c r="B89" s="39" t="s">
        <v>81</v>
      </c>
      <c r="C89" s="40" t="s">
        <v>79</v>
      </c>
      <c r="D89" s="41">
        <v>88.27</v>
      </c>
      <c r="E89" s="41">
        <f>D89</f>
        <v>88.27</v>
      </c>
      <c r="F89" s="41">
        <f>D89</f>
        <v>88.27</v>
      </c>
      <c r="G89" s="42">
        <f>D89</f>
        <v>88.27</v>
      </c>
      <c r="H89" s="24"/>
      <c r="I89" s="36"/>
      <c r="J89" s="24"/>
      <c r="K89" s="24"/>
      <c r="L89" s="24"/>
      <c r="M89" s="24"/>
      <c r="N89" s="24"/>
    </row>
    <row r="90" spans="1:14" ht="12.75" customHeight="1" collapsed="1" thickBot="1" x14ac:dyDescent="0.3">
      <c r="A90" s="86" t="s">
        <v>202</v>
      </c>
      <c r="B90" s="87" t="s">
        <v>144</v>
      </c>
      <c r="C90" s="88" t="s">
        <v>76</v>
      </c>
      <c r="D90" s="89">
        <f>ROUND(((D91+D92+D94+D93)/1000),5)</f>
        <v>5.8036099999999999</v>
      </c>
      <c r="E90" s="89">
        <f t="shared" ref="E90:G90" si="41">ROUND(((E91+E92+E94+E93)/1000),5)</f>
        <v>6.44916</v>
      </c>
      <c r="F90" s="89">
        <f t="shared" si="41"/>
        <v>6.9550799999999997</v>
      </c>
      <c r="G90" s="90">
        <f t="shared" si="41"/>
        <v>8.2919599999999996</v>
      </c>
      <c r="H90" s="24"/>
      <c r="I90" s="36"/>
      <c r="J90" s="24"/>
      <c r="K90" s="24"/>
      <c r="L90" s="24"/>
      <c r="M90" s="24"/>
      <c r="N90" s="24"/>
    </row>
    <row r="91" spans="1:14" ht="12.75" hidden="1" customHeight="1" outlineLevel="1" x14ac:dyDescent="0.25">
      <c r="A91" s="38" t="s">
        <v>203</v>
      </c>
      <c r="B91" s="39" t="s">
        <v>78</v>
      </c>
      <c r="C91" s="40" t="s">
        <v>79</v>
      </c>
      <c r="D91" s="41">
        <f>D$35</f>
        <v>4640.2</v>
      </c>
      <c r="E91" s="41">
        <f t="shared" ref="E91:G91" si="42">E$35</f>
        <v>4640.2</v>
      </c>
      <c r="F91" s="41">
        <f t="shared" si="42"/>
        <v>4640.2</v>
      </c>
      <c r="G91" s="42">
        <f t="shared" si="42"/>
        <v>4640.2</v>
      </c>
      <c r="H91" s="24"/>
      <c r="I91" s="36"/>
      <c r="J91" s="24"/>
      <c r="K91" s="24"/>
      <c r="L91" s="24"/>
      <c r="M91" s="24"/>
      <c r="N91" s="24"/>
    </row>
    <row r="92" spans="1:14" ht="12.75" hidden="1" customHeight="1" outlineLevel="1" x14ac:dyDescent="0.25">
      <c r="A92" s="38" t="s">
        <v>204</v>
      </c>
      <c r="B92" s="39" t="s">
        <v>90</v>
      </c>
      <c r="C92" s="40" t="s">
        <v>79</v>
      </c>
      <c r="D92" s="41">
        <f>D$15</f>
        <v>1071.42</v>
      </c>
      <c r="E92" s="41">
        <f t="shared" ref="E92:G92" si="43">E$15</f>
        <v>1716.97</v>
      </c>
      <c r="F92" s="41">
        <f t="shared" si="43"/>
        <v>2222.89</v>
      </c>
      <c r="G92" s="42">
        <f t="shared" si="43"/>
        <v>3559.77</v>
      </c>
      <c r="H92" s="24"/>
      <c r="I92" s="36"/>
      <c r="J92" s="24"/>
      <c r="K92" s="24"/>
      <c r="L92" s="24"/>
      <c r="M92" s="24"/>
      <c r="N92" s="24"/>
    </row>
    <row r="93" spans="1:14" ht="12.75" hidden="1" customHeight="1" outlineLevel="1" x14ac:dyDescent="0.25">
      <c r="A93" s="38" t="s">
        <v>205</v>
      </c>
      <c r="B93" s="39" t="s">
        <v>83</v>
      </c>
      <c r="C93" s="40" t="s">
        <v>79</v>
      </c>
      <c r="D93" s="41">
        <f>$D$16</f>
        <v>3.72</v>
      </c>
      <c r="E93" s="41">
        <f>$E$16</f>
        <v>3.72</v>
      </c>
      <c r="F93" s="41">
        <f>$F$16</f>
        <v>3.72</v>
      </c>
      <c r="G93" s="42">
        <f>$G$16</f>
        <v>3.72</v>
      </c>
      <c r="H93" s="24"/>
      <c r="I93" s="36"/>
      <c r="J93" s="24"/>
      <c r="K93" s="24"/>
      <c r="L93" s="24"/>
      <c r="M93" s="24"/>
      <c r="N93" s="24"/>
    </row>
    <row r="94" spans="1:14" ht="12.75" hidden="1" customHeight="1" outlineLevel="1" thickBot="1" x14ac:dyDescent="0.3">
      <c r="A94" s="44" t="s">
        <v>206</v>
      </c>
      <c r="B94" s="45" t="s">
        <v>81</v>
      </c>
      <c r="C94" s="46" t="s">
        <v>79</v>
      </c>
      <c r="D94" s="47">
        <v>88.27</v>
      </c>
      <c r="E94" s="47">
        <f>D94</f>
        <v>88.27</v>
      </c>
      <c r="F94" s="47">
        <f>D94</f>
        <v>88.27</v>
      </c>
      <c r="G94" s="48">
        <f>D94</f>
        <v>88.27</v>
      </c>
      <c r="H94" s="24"/>
      <c r="I94" s="36"/>
      <c r="J94" s="24"/>
      <c r="K94" s="24"/>
      <c r="L94" s="24"/>
      <c r="M94" s="24"/>
      <c r="N94" s="24"/>
    </row>
    <row r="95" spans="1:14" ht="12.75" customHeight="1" collapsed="1" x14ac:dyDescent="0.25">
      <c r="A95" s="141" t="s">
        <v>84</v>
      </c>
      <c r="B95" s="141"/>
      <c r="C95" s="49"/>
      <c r="D95" s="49"/>
      <c r="E95" s="49"/>
      <c r="F95" s="49"/>
      <c r="G95" s="49"/>
      <c r="H95" s="24"/>
      <c r="I95" s="36"/>
    </row>
    <row r="96" spans="1:14" ht="13.5" customHeight="1" x14ac:dyDescent="0.25">
      <c r="A96" s="142" t="s">
        <v>3163</v>
      </c>
      <c r="B96" s="142"/>
      <c r="C96" s="142"/>
      <c r="D96" s="142"/>
      <c r="E96" s="142"/>
      <c r="F96" s="142"/>
      <c r="G96" s="142"/>
      <c r="H96" s="24"/>
      <c r="I96" s="36"/>
    </row>
    <row r="97" spans="1:14" x14ac:dyDescent="0.25">
      <c r="A97" s="142"/>
      <c r="B97" s="142"/>
      <c r="C97" s="142"/>
      <c r="D97" s="142"/>
      <c r="E97" s="142"/>
      <c r="F97" s="142"/>
      <c r="G97" s="142"/>
      <c r="H97" s="24"/>
      <c r="I97" s="24"/>
      <c r="J97" s="24"/>
      <c r="K97" s="24"/>
      <c r="L97" s="24"/>
      <c r="M97" s="24"/>
      <c r="N97" s="24"/>
    </row>
    <row r="98" spans="1:14" x14ac:dyDescent="0.25">
      <c r="A98" s="51"/>
      <c r="B98" s="52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</row>
    <row r="99" spans="1:14" x14ac:dyDescent="0.25">
      <c r="A99" s="51"/>
      <c r="B99" s="53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</row>
    <row r="100" spans="1:14" ht="16.5" customHeight="1" x14ac:dyDescent="0.25"/>
    <row r="101" spans="1:14" x14ac:dyDescent="0.25">
      <c r="A101" s="24"/>
      <c r="B101" s="24"/>
      <c r="C101" s="2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24"/>
    </row>
    <row r="102" spans="1:14" x14ac:dyDescent="0.25">
      <c r="A102" s="24"/>
      <c r="B102" s="24"/>
      <c r="C102" s="24"/>
      <c r="D102" s="56"/>
      <c r="E102" s="56"/>
      <c r="F102" s="56"/>
      <c r="G102" s="56"/>
      <c r="H102" s="56"/>
      <c r="I102" s="57"/>
      <c r="J102" s="57"/>
      <c r="K102" s="57"/>
      <c r="L102" s="57"/>
      <c r="M102" s="57"/>
      <c r="N102" s="56"/>
    </row>
    <row r="103" spans="1:14" x14ac:dyDescent="0.25">
      <c r="A103" s="24"/>
      <c r="B103" s="24"/>
      <c r="C103" s="24"/>
      <c r="D103" s="56"/>
      <c r="E103" s="56"/>
      <c r="F103" s="56"/>
      <c r="G103" s="56"/>
      <c r="H103" s="56"/>
      <c r="I103" s="56"/>
      <c r="J103" s="58"/>
      <c r="K103" s="58"/>
      <c r="L103" s="58"/>
      <c r="M103" s="58"/>
      <c r="N103" s="56"/>
    </row>
    <row r="104" spans="1:14" x14ac:dyDescent="0.25">
      <c r="A104" s="24"/>
      <c r="B104" s="24"/>
      <c r="C104" s="24"/>
      <c r="D104" s="24"/>
      <c r="E104" s="24"/>
      <c r="F104" s="24"/>
      <c r="G104" s="24"/>
      <c r="H104" s="24"/>
      <c r="I104" s="24"/>
    </row>
  </sheetData>
  <mergeCells count="20">
    <mergeCell ref="B39:G39"/>
    <mergeCell ref="A1:G1"/>
    <mergeCell ref="A2:G4"/>
    <mergeCell ref="A5:A7"/>
    <mergeCell ref="B5:B7"/>
    <mergeCell ref="C5:C7"/>
    <mergeCell ref="D5:G5"/>
    <mergeCell ref="D6:G6"/>
    <mergeCell ref="B9:G9"/>
    <mergeCell ref="B10:G10"/>
    <mergeCell ref="B11:G11"/>
    <mergeCell ref="B12:G12"/>
    <mergeCell ref="B28:G28"/>
    <mergeCell ref="A96:G97"/>
    <mergeCell ref="B40:G40"/>
    <mergeCell ref="B56:G56"/>
    <mergeCell ref="B67:G67"/>
    <mergeCell ref="B68:G68"/>
    <mergeCell ref="B84:G84"/>
    <mergeCell ref="A95:B95"/>
  </mergeCells>
  <pageMargins left="0.70866141732283472" right="0.70866141732283472" top="0.74803149606299213" bottom="0.74803149606299213" header="0.31496062992125984" footer="0.31496062992125984"/>
  <pageSetup paperSize="9" scale="57" orientation="portrait" r:id="rId1"/>
  <headerFooter>
    <oddFooter>Страница  &amp;P из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8D5EBE-9E96-4C19-BC21-19A473A9822D}">
  <sheetPr>
    <tabColor rgb="FF00B0F0"/>
    <pageSetUpPr fitToPage="1"/>
  </sheetPr>
  <dimension ref="A1:AA663"/>
  <sheetViews>
    <sheetView view="pageBreakPreview" zoomScale="75" zoomScaleNormal="100" zoomScaleSheetLayoutView="75" workbookViewId="0">
      <pane ySplit="4" topLeftCell="A5" activePane="bottomLeft" state="frozen"/>
      <selection activeCell="B30" sqref="B30:L30"/>
      <selection pane="bottomLeft" activeCell="B30" sqref="B30:L30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x14ac:dyDescent="0.2">
      <c r="A1" s="186" t="s">
        <v>207</v>
      </c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  <c r="AA1" s="187"/>
    </row>
    <row r="2" spans="1:27" x14ac:dyDescent="0.2">
      <c r="A2" s="187"/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</row>
    <row r="3" spans="1:27" x14ac:dyDescent="0.2">
      <c r="A3" s="188"/>
      <c r="B3" s="188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8"/>
      <c r="Y3" s="188"/>
      <c r="Z3" s="188"/>
      <c r="AA3" s="188"/>
    </row>
    <row r="4" spans="1:27" ht="15" x14ac:dyDescent="0.25">
      <c r="A4" s="189" t="s">
        <v>208</v>
      </c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1"/>
    </row>
    <row r="5" spans="1:27" x14ac:dyDescent="0.2">
      <c r="A5" s="175" t="s">
        <v>209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7"/>
    </row>
    <row r="6" spans="1:27" ht="27" customHeight="1" x14ac:dyDescent="0.2">
      <c r="A6" s="96" t="s">
        <v>64</v>
      </c>
      <c r="B6" s="97" t="s">
        <v>210</v>
      </c>
      <c r="C6" s="96" t="s">
        <v>211</v>
      </c>
      <c r="D6" s="97" t="s">
        <v>212</v>
      </c>
      <c r="E6" s="97" t="s">
        <v>213</v>
      </c>
      <c r="F6" s="97" t="s">
        <v>214</v>
      </c>
      <c r="G6" s="97" t="s">
        <v>215</v>
      </c>
      <c r="H6" s="97" t="s">
        <v>216</v>
      </c>
      <c r="I6" s="97" t="s">
        <v>217</v>
      </c>
      <c r="J6" s="97" t="s">
        <v>218</v>
      </c>
      <c r="K6" s="97" t="s">
        <v>219</v>
      </c>
      <c r="L6" s="97" t="s">
        <v>220</v>
      </c>
      <c r="M6" s="97" t="s">
        <v>221</v>
      </c>
      <c r="N6" s="97" t="s">
        <v>222</v>
      </c>
      <c r="O6" s="97" t="s">
        <v>223</v>
      </c>
      <c r="P6" s="97" t="s">
        <v>224</v>
      </c>
      <c r="Q6" s="97" t="s">
        <v>225</v>
      </c>
      <c r="R6" s="97" t="s">
        <v>226</v>
      </c>
      <c r="S6" s="97" t="s">
        <v>227</v>
      </c>
      <c r="T6" s="97" t="s">
        <v>228</v>
      </c>
      <c r="U6" s="97" t="s">
        <v>229</v>
      </c>
      <c r="V6" s="97" t="s">
        <v>230</v>
      </c>
      <c r="W6" s="97" t="s">
        <v>231</v>
      </c>
      <c r="X6" s="97" t="s">
        <v>232</v>
      </c>
      <c r="Y6" s="97" t="s">
        <v>233</v>
      </c>
      <c r="Z6" s="97" t="s">
        <v>234</v>
      </c>
      <c r="AA6" s="97" t="s">
        <v>235</v>
      </c>
    </row>
    <row r="7" spans="1:27" x14ac:dyDescent="0.2">
      <c r="A7" s="98" t="s">
        <v>236</v>
      </c>
      <c r="B7" s="25" t="str">
        <f>"01"&amp;"."&amp;$B$662&amp;"."&amp;$B$663</f>
        <v>01.01.2024</v>
      </c>
      <c r="C7" s="88" t="s">
        <v>76</v>
      </c>
      <c r="D7" s="89">
        <f>ROUND(((D8+D9+D11+D10)/1000),5)</f>
        <v>2.4392200000000002</v>
      </c>
      <c r="E7" s="89">
        <f>ROUND(((E8+E9+E11+E10)/1000),5)</f>
        <v>2.3691800000000001</v>
      </c>
      <c r="F7" s="89">
        <f>ROUND(((F8+F9+F11+F10)/1000),5)</f>
        <v>2.3623099999999999</v>
      </c>
      <c r="G7" s="89">
        <f t="shared" ref="G7:AA7" si="0">ROUND(((G8+G9+G11+G10)/1000),5)</f>
        <v>2.26993</v>
      </c>
      <c r="H7" s="89">
        <f t="shared" si="0"/>
        <v>2.2310300000000001</v>
      </c>
      <c r="I7" s="89">
        <f t="shared" si="0"/>
        <v>2.2338</v>
      </c>
      <c r="J7" s="89">
        <f t="shared" si="0"/>
        <v>2.2814999999999999</v>
      </c>
      <c r="K7" s="89">
        <f t="shared" si="0"/>
        <v>2.2687400000000002</v>
      </c>
      <c r="L7" s="89">
        <f t="shared" si="0"/>
        <v>2.1429299999999998</v>
      </c>
      <c r="M7" s="89">
        <f t="shared" si="0"/>
        <v>2.2157200000000001</v>
      </c>
      <c r="N7" s="89">
        <f t="shared" si="0"/>
        <v>2.3659300000000001</v>
      </c>
      <c r="O7" s="89">
        <f t="shared" si="0"/>
        <v>2.39045</v>
      </c>
      <c r="P7" s="89">
        <f t="shared" si="0"/>
        <v>2.42238</v>
      </c>
      <c r="Q7" s="89">
        <f t="shared" si="0"/>
        <v>2.4520900000000001</v>
      </c>
      <c r="R7" s="89">
        <f t="shared" si="0"/>
        <v>2.4627599999999998</v>
      </c>
      <c r="S7" s="89">
        <f t="shared" si="0"/>
        <v>2.5027599999999999</v>
      </c>
      <c r="T7" s="89">
        <f t="shared" si="0"/>
        <v>2.5376599999999998</v>
      </c>
      <c r="U7" s="89">
        <f t="shared" si="0"/>
        <v>2.56447</v>
      </c>
      <c r="V7" s="89">
        <f t="shared" si="0"/>
        <v>2.5684800000000001</v>
      </c>
      <c r="W7" s="89">
        <f t="shared" si="0"/>
        <v>2.5663999999999998</v>
      </c>
      <c r="X7" s="89">
        <f t="shared" si="0"/>
        <v>2.56975</v>
      </c>
      <c r="Y7" s="89">
        <f t="shared" si="0"/>
        <v>2.5651199999999998</v>
      </c>
      <c r="Z7" s="89">
        <f t="shared" si="0"/>
        <v>2.4988600000000001</v>
      </c>
      <c r="AA7" s="89">
        <f t="shared" si="0"/>
        <v>2.4056999999999999</v>
      </c>
    </row>
    <row r="8" spans="1:27" ht="12.75" hidden="1" customHeight="1" outlineLevel="1" x14ac:dyDescent="0.2">
      <c r="A8" s="99" t="s">
        <v>237</v>
      </c>
      <c r="B8" s="60" t="s">
        <v>238</v>
      </c>
      <c r="C8" s="40" t="s">
        <v>79</v>
      </c>
      <c r="D8" s="41">
        <v>1099.29</v>
      </c>
      <c r="E8" s="41">
        <v>1029.25</v>
      </c>
      <c r="F8" s="41">
        <v>1022.38</v>
      </c>
      <c r="G8" s="41">
        <v>930</v>
      </c>
      <c r="H8" s="41">
        <v>891.1</v>
      </c>
      <c r="I8" s="41">
        <v>893.87</v>
      </c>
      <c r="J8" s="41">
        <v>941.57</v>
      </c>
      <c r="K8" s="41">
        <v>928.81</v>
      </c>
      <c r="L8" s="41">
        <v>803</v>
      </c>
      <c r="M8" s="41">
        <v>875.79</v>
      </c>
      <c r="N8" s="41">
        <v>1026</v>
      </c>
      <c r="O8" s="41">
        <v>1050.52</v>
      </c>
      <c r="P8" s="41">
        <v>1082.45</v>
      </c>
      <c r="Q8" s="41">
        <v>1112.1600000000001</v>
      </c>
      <c r="R8" s="41">
        <v>1122.83</v>
      </c>
      <c r="S8" s="41">
        <v>1162.83</v>
      </c>
      <c r="T8" s="41">
        <v>1197.73</v>
      </c>
      <c r="U8" s="41">
        <v>1224.54</v>
      </c>
      <c r="V8" s="41">
        <v>1228.55</v>
      </c>
      <c r="W8" s="41">
        <v>1226.47</v>
      </c>
      <c r="X8" s="41">
        <v>1229.82</v>
      </c>
      <c r="Y8" s="41">
        <v>1225.19</v>
      </c>
      <c r="Z8" s="41">
        <v>1158.93</v>
      </c>
      <c r="AA8" s="41">
        <v>1065.77</v>
      </c>
    </row>
    <row r="9" spans="1:27" ht="12.75" hidden="1" customHeight="1" outlineLevel="1" x14ac:dyDescent="0.2">
      <c r="A9" s="99" t="s">
        <v>239</v>
      </c>
      <c r="B9" s="60" t="s">
        <v>90</v>
      </c>
      <c r="C9" s="40" t="s">
        <v>79</v>
      </c>
      <c r="D9" s="41">
        <v>1071.42</v>
      </c>
      <c r="E9" s="41">
        <f>$D$9</f>
        <v>1071.42</v>
      </c>
      <c r="F9" s="41">
        <f t="shared" ref="F9:AA9" si="1">$D$9</f>
        <v>1071.42</v>
      </c>
      <c r="G9" s="41">
        <f t="shared" si="1"/>
        <v>1071.42</v>
      </c>
      <c r="H9" s="41">
        <f t="shared" si="1"/>
        <v>1071.42</v>
      </c>
      <c r="I9" s="41">
        <f t="shared" si="1"/>
        <v>1071.42</v>
      </c>
      <c r="J9" s="41">
        <f t="shared" si="1"/>
        <v>1071.42</v>
      </c>
      <c r="K9" s="41">
        <f t="shared" si="1"/>
        <v>1071.42</v>
      </c>
      <c r="L9" s="41">
        <f t="shared" si="1"/>
        <v>1071.42</v>
      </c>
      <c r="M9" s="41">
        <f t="shared" si="1"/>
        <v>1071.42</v>
      </c>
      <c r="N9" s="41">
        <f t="shared" si="1"/>
        <v>1071.42</v>
      </c>
      <c r="O9" s="41">
        <f t="shared" si="1"/>
        <v>1071.42</v>
      </c>
      <c r="P9" s="41">
        <f t="shared" si="1"/>
        <v>1071.42</v>
      </c>
      <c r="Q9" s="41">
        <f t="shared" si="1"/>
        <v>1071.42</v>
      </c>
      <c r="R9" s="41">
        <f t="shared" si="1"/>
        <v>1071.42</v>
      </c>
      <c r="S9" s="41">
        <f t="shared" si="1"/>
        <v>1071.42</v>
      </c>
      <c r="T9" s="41">
        <f t="shared" si="1"/>
        <v>1071.42</v>
      </c>
      <c r="U9" s="41">
        <f t="shared" si="1"/>
        <v>1071.42</v>
      </c>
      <c r="V9" s="41">
        <f t="shared" si="1"/>
        <v>1071.42</v>
      </c>
      <c r="W9" s="41">
        <f t="shared" si="1"/>
        <v>1071.42</v>
      </c>
      <c r="X9" s="41">
        <f t="shared" si="1"/>
        <v>1071.42</v>
      </c>
      <c r="Y9" s="41">
        <f t="shared" si="1"/>
        <v>1071.42</v>
      </c>
      <c r="Z9" s="41">
        <f t="shared" si="1"/>
        <v>1071.42</v>
      </c>
      <c r="AA9" s="41">
        <f t="shared" si="1"/>
        <v>1071.42</v>
      </c>
    </row>
    <row r="10" spans="1:27" ht="12.75" hidden="1" customHeight="1" outlineLevel="1" x14ac:dyDescent="0.2">
      <c r="A10" s="99" t="s">
        <v>240</v>
      </c>
      <c r="B10" s="60" t="s">
        <v>83</v>
      </c>
      <c r="C10" s="40" t="s">
        <v>79</v>
      </c>
      <c r="D10" s="41">
        <v>3.72</v>
      </c>
      <c r="E10" s="41">
        <v>3.72</v>
      </c>
      <c r="F10" s="41">
        <v>3.72</v>
      </c>
      <c r="G10" s="41">
        <v>3.72</v>
      </c>
      <c r="H10" s="41">
        <v>3.72</v>
      </c>
      <c r="I10" s="41">
        <v>3.72</v>
      </c>
      <c r="J10" s="41">
        <v>3.72</v>
      </c>
      <c r="K10" s="41">
        <v>3.72</v>
      </c>
      <c r="L10" s="41">
        <v>3.72</v>
      </c>
      <c r="M10" s="41">
        <v>3.72</v>
      </c>
      <c r="N10" s="41">
        <v>3.72</v>
      </c>
      <c r="O10" s="41">
        <v>3.72</v>
      </c>
      <c r="P10" s="41">
        <v>3.72</v>
      </c>
      <c r="Q10" s="41">
        <v>3.72</v>
      </c>
      <c r="R10" s="41">
        <v>3.72</v>
      </c>
      <c r="S10" s="41">
        <v>3.72</v>
      </c>
      <c r="T10" s="41">
        <v>3.72</v>
      </c>
      <c r="U10" s="41">
        <v>3.72</v>
      </c>
      <c r="V10" s="41">
        <v>3.72</v>
      </c>
      <c r="W10" s="41">
        <v>3.72</v>
      </c>
      <c r="X10" s="41">
        <v>3.72</v>
      </c>
      <c r="Y10" s="41">
        <v>3.72</v>
      </c>
      <c r="Z10" s="41">
        <v>3.72</v>
      </c>
      <c r="AA10" s="41">
        <v>3.72</v>
      </c>
    </row>
    <row r="11" spans="1:27" ht="12.75" hidden="1" customHeight="1" outlineLevel="1" x14ac:dyDescent="0.2">
      <c r="A11" s="99" t="s">
        <v>241</v>
      </c>
      <c r="B11" s="60" t="s">
        <v>81</v>
      </c>
      <c r="C11" s="40" t="s">
        <v>79</v>
      </c>
      <c r="D11" s="41">
        <v>264.79000000000002</v>
      </c>
      <c r="E11" s="41">
        <f>$D$11</f>
        <v>264.79000000000002</v>
      </c>
      <c r="F11" s="41">
        <f t="shared" ref="F11:AA11" si="2">$D$11</f>
        <v>264.79000000000002</v>
      </c>
      <c r="G11" s="41">
        <f t="shared" si="2"/>
        <v>264.79000000000002</v>
      </c>
      <c r="H11" s="41">
        <f t="shared" si="2"/>
        <v>264.79000000000002</v>
      </c>
      <c r="I11" s="41">
        <f t="shared" si="2"/>
        <v>264.79000000000002</v>
      </c>
      <c r="J11" s="41">
        <f t="shared" si="2"/>
        <v>264.79000000000002</v>
      </c>
      <c r="K11" s="41">
        <f t="shared" si="2"/>
        <v>264.79000000000002</v>
      </c>
      <c r="L11" s="41">
        <f t="shared" si="2"/>
        <v>264.79000000000002</v>
      </c>
      <c r="M11" s="41">
        <f t="shared" si="2"/>
        <v>264.79000000000002</v>
      </c>
      <c r="N11" s="41">
        <f t="shared" si="2"/>
        <v>264.79000000000002</v>
      </c>
      <c r="O11" s="41">
        <f t="shared" si="2"/>
        <v>264.79000000000002</v>
      </c>
      <c r="P11" s="41">
        <f t="shared" si="2"/>
        <v>264.79000000000002</v>
      </c>
      <c r="Q11" s="41">
        <f t="shared" si="2"/>
        <v>264.79000000000002</v>
      </c>
      <c r="R11" s="41">
        <f t="shared" si="2"/>
        <v>264.79000000000002</v>
      </c>
      <c r="S11" s="41">
        <f t="shared" si="2"/>
        <v>264.79000000000002</v>
      </c>
      <c r="T11" s="41">
        <f t="shared" si="2"/>
        <v>264.79000000000002</v>
      </c>
      <c r="U11" s="41">
        <f t="shared" si="2"/>
        <v>264.79000000000002</v>
      </c>
      <c r="V11" s="41">
        <f t="shared" si="2"/>
        <v>264.79000000000002</v>
      </c>
      <c r="W11" s="41">
        <f t="shared" si="2"/>
        <v>264.79000000000002</v>
      </c>
      <c r="X11" s="41">
        <f t="shared" si="2"/>
        <v>264.79000000000002</v>
      </c>
      <c r="Y11" s="41">
        <f t="shared" si="2"/>
        <v>264.79000000000002</v>
      </c>
      <c r="Z11" s="41">
        <f t="shared" si="2"/>
        <v>264.79000000000002</v>
      </c>
      <c r="AA11" s="41">
        <f t="shared" si="2"/>
        <v>264.79000000000002</v>
      </c>
    </row>
    <row r="12" spans="1:27" collapsed="1" x14ac:dyDescent="0.2">
      <c r="A12" s="98" t="s">
        <v>242</v>
      </c>
      <c r="B12" s="25" t="str">
        <f>"02"&amp;"."&amp;$B$662&amp;"."&amp;$B$663</f>
        <v>02.01.2024</v>
      </c>
      <c r="C12" s="88" t="s">
        <v>76</v>
      </c>
      <c r="D12" s="89">
        <f>ROUND(((D13+D14+D16+D15)/1000),5)</f>
        <v>2.4463699999999999</v>
      </c>
      <c r="E12" s="89">
        <f>ROUND(((E13+E14+E16+E15)/1000),5)</f>
        <v>2.3120599999999998</v>
      </c>
      <c r="F12" s="89">
        <f>ROUND(((F13+F14+F16+F15)/1000),5)</f>
        <v>2.1848900000000002</v>
      </c>
      <c r="G12" s="89">
        <f t="shared" ref="G12:AA12" si="3">ROUND(((G13+G14+G16+G15)/1000),5)</f>
        <v>2.1413600000000002</v>
      </c>
      <c r="H12" s="89">
        <f t="shared" si="3"/>
        <v>2.14025</v>
      </c>
      <c r="I12" s="89">
        <f t="shared" si="3"/>
        <v>2.1791499999999999</v>
      </c>
      <c r="J12" s="89">
        <f t="shared" si="3"/>
        <v>2.25</v>
      </c>
      <c r="K12" s="89">
        <f t="shared" si="3"/>
        <v>2.4433199999999999</v>
      </c>
      <c r="L12" s="89">
        <f t="shared" si="3"/>
        <v>2.5167099999999998</v>
      </c>
      <c r="M12" s="89">
        <f t="shared" si="3"/>
        <v>2.6576399999999998</v>
      </c>
      <c r="N12" s="89">
        <f t="shared" si="3"/>
        <v>2.83866</v>
      </c>
      <c r="O12" s="89">
        <f t="shared" si="3"/>
        <v>2.87235</v>
      </c>
      <c r="P12" s="89">
        <f t="shared" si="3"/>
        <v>2.8802599999999998</v>
      </c>
      <c r="Q12" s="89">
        <f t="shared" si="3"/>
        <v>2.8834</v>
      </c>
      <c r="R12" s="89">
        <f t="shared" si="3"/>
        <v>2.8574299999999999</v>
      </c>
      <c r="S12" s="89">
        <f t="shared" si="3"/>
        <v>2.8599399999999999</v>
      </c>
      <c r="T12" s="89">
        <f t="shared" si="3"/>
        <v>2.9139900000000001</v>
      </c>
      <c r="U12" s="89">
        <f t="shared" si="3"/>
        <v>2.9481000000000002</v>
      </c>
      <c r="V12" s="89">
        <f t="shared" si="3"/>
        <v>2.9584000000000001</v>
      </c>
      <c r="W12" s="89">
        <f t="shared" si="3"/>
        <v>2.9571700000000001</v>
      </c>
      <c r="X12" s="89">
        <f t="shared" si="3"/>
        <v>2.9628299999999999</v>
      </c>
      <c r="Y12" s="89">
        <f t="shared" si="3"/>
        <v>2.9390900000000002</v>
      </c>
      <c r="Z12" s="89">
        <f t="shared" si="3"/>
        <v>2.7983600000000002</v>
      </c>
      <c r="AA12" s="89">
        <f t="shared" si="3"/>
        <v>2.5727099999999998</v>
      </c>
    </row>
    <row r="13" spans="1:27" ht="12.75" hidden="1" customHeight="1" outlineLevel="1" x14ac:dyDescent="0.2">
      <c r="A13" s="99" t="s">
        <v>243</v>
      </c>
      <c r="B13" s="60" t="s">
        <v>238</v>
      </c>
      <c r="C13" s="40" t="s">
        <v>79</v>
      </c>
      <c r="D13" s="41">
        <v>1106.44</v>
      </c>
      <c r="E13" s="41">
        <v>972.13</v>
      </c>
      <c r="F13" s="41">
        <v>844.96</v>
      </c>
      <c r="G13" s="41">
        <v>801.43</v>
      </c>
      <c r="H13" s="41">
        <v>800.32</v>
      </c>
      <c r="I13" s="41">
        <v>839.22</v>
      </c>
      <c r="J13" s="41">
        <v>910.07</v>
      </c>
      <c r="K13" s="41">
        <v>1103.3900000000001</v>
      </c>
      <c r="L13" s="41">
        <v>1176.78</v>
      </c>
      <c r="M13" s="41">
        <v>1317.71</v>
      </c>
      <c r="N13" s="41">
        <v>1498.73</v>
      </c>
      <c r="O13" s="41">
        <v>1532.42</v>
      </c>
      <c r="P13" s="41">
        <v>1540.33</v>
      </c>
      <c r="Q13" s="41">
        <v>1543.47</v>
      </c>
      <c r="R13" s="41">
        <v>1517.5</v>
      </c>
      <c r="S13" s="41">
        <v>1520.01</v>
      </c>
      <c r="T13" s="41">
        <v>1574.06</v>
      </c>
      <c r="U13" s="41">
        <v>1608.17</v>
      </c>
      <c r="V13" s="41">
        <v>1618.47</v>
      </c>
      <c r="W13" s="41">
        <v>1617.24</v>
      </c>
      <c r="X13" s="41">
        <v>1622.9</v>
      </c>
      <c r="Y13" s="41">
        <v>1599.16</v>
      </c>
      <c r="Z13" s="41">
        <v>1458.43</v>
      </c>
      <c r="AA13" s="41">
        <v>1232.78</v>
      </c>
    </row>
    <row r="14" spans="1:27" ht="12.75" hidden="1" customHeight="1" outlineLevel="1" x14ac:dyDescent="0.2">
      <c r="A14" s="99" t="s">
        <v>244</v>
      </c>
      <c r="B14" s="60" t="s">
        <v>90</v>
      </c>
      <c r="C14" s="40" t="s">
        <v>79</v>
      </c>
      <c r="D14" s="41">
        <f t="shared" ref="D14:AA14" si="4">$D$9</f>
        <v>1071.42</v>
      </c>
      <c r="E14" s="41">
        <f t="shared" si="4"/>
        <v>1071.42</v>
      </c>
      <c r="F14" s="41">
        <f t="shared" si="4"/>
        <v>1071.42</v>
      </c>
      <c r="G14" s="41">
        <f t="shared" si="4"/>
        <v>1071.42</v>
      </c>
      <c r="H14" s="41">
        <f t="shared" si="4"/>
        <v>1071.42</v>
      </c>
      <c r="I14" s="41">
        <f t="shared" si="4"/>
        <v>1071.42</v>
      </c>
      <c r="J14" s="41">
        <f t="shared" si="4"/>
        <v>1071.42</v>
      </c>
      <c r="K14" s="41">
        <f t="shared" si="4"/>
        <v>1071.42</v>
      </c>
      <c r="L14" s="41">
        <f t="shared" si="4"/>
        <v>1071.42</v>
      </c>
      <c r="M14" s="41">
        <f t="shared" si="4"/>
        <v>1071.42</v>
      </c>
      <c r="N14" s="41">
        <f t="shared" si="4"/>
        <v>1071.42</v>
      </c>
      <c r="O14" s="41">
        <f t="shared" si="4"/>
        <v>1071.42</v>
      </c>
      <c r="P14" s="41">
        <f t="shared" si="4"/>
        <v>1071.42</v>
      </c>
      <c r="Q14" s="41">
        <f t="shared" si="4"/>
        <v>1071.42</v>
      </c>
      <c r="R14" s="41">
        <f t="shared" si="4"/>
        <v>1071.42</v>
      </c>
      <c r="S14" s="41">
        <f t="shared" si="4"/>
        <v>1071.42</v>
      </c>
      <c r="T14" s="41">
        <f t="shared" si="4"/>
        <v>1071.42</v>
      </c>
      <c r="U14" s="41">
        <f t="shared" si="4"/>
        <v>1071.42</v>
      </c>
      <c r="V14" s="41">
        <f t="shared" si="4"/>
        <v>1071.42</v>
      </c>
      <c r="W14" s="41">
        <f t="shared" si="4"/>
        <v>1071.42</v>
      </c>
      <c r="X14" s="41">
        <f t="shared" si="4"/>
        <v>1071.42</v>
      </c>
      <c r="Y14" s="41">
        <f t="shared" si="4"/>
        <v>1071.42</v>
      </c>
      <c r="Z14" s="41">
        <f t="shared" si="4"/>
        <v>1071.42</v>
      </c>
      <c r="AA14" s="41">
        <f t="shared" si="4"/>
        <v>1071.42</v>
      </c>
    </row>
    <row r="15" spans="1:27" ht="12.75" hidden="1" customHeight="1" outlineLevel="1" x14ac:dyDescent="0.2">
      <c r="A15" s="99" t="s">
        <v>245</v>
      </c>
      <c r="B15" s="60" t="s">
        <v>83</v>
      </c>
      <c r="C15" s="40" t="s">
        <v>79</v>
      </c>
      <c r="D15" s="41">
        <v>3.72</v>
      </c>
      <c r="E15" s="41">
        <v>3.72</v>
      </c>
      <c r="F15" s="41">
        <v>3.72</v>
      </c>
      <c r="G15" s="41">
        <v>3.72</v>
      </c>
      <c r="H15" s="41">
        <v>3.72</v>
      </c>
      <c r="I15" s="41">
        <v>3.72</v>
      </c>
      <c r="J15" s="41">
        <v>3.72</v>
      </c>
      <c r="K15" s="41">
        <v>3.72</v>
      </c>
      <c r="L15" s="41">
        <v>3.72</v>
      </c>
      <c r="M15" s="41">
        <v>3.72</v>
      </c>
      <c r="N15" s="41">
        <v>3.72</v>
      </c>
      <c r="O15" s="41">
        <v>3.72</v>
      </c>
      <c r="P15" s="41">
        <v>3.72</v>
      </c>
      <c r="Q15" s="41">
        <v>3.72</v>
      </c>
      <c r="R15" s="41">
        <v>3.72</v>
      </c>
      <c r="S15" s="41">
        <v>3.72</v>
      </c>
      <c r="T15" s="41">
        <v>3.72</v>
      </c>
      <c r="U15" s="41">
        <v>3.72</v>
      </c>
      <c r="V15" s="41">
        <v>3.72</v>
      </c>
      <c r="W15" s="41">
        <v>3.72</v>
      </c>
      <c r="X15" s="41">
        <v>3.72</v>
      </c>
      <c r="Y15" s="41">
        <v>3.72</v>
      </c>
      <c r="Z15" s="41">
        <v>3.72</v>
      </c>
      <c r="AA15" s="41">
        <v>3.72</v>
      </c>
    </row>
    <row r="16" spans="1:27" ht="12.75" hidden="1" customHeight="1" outlineLevel="1" x14ac:dyDescent="0.2">
      <c r="A16" s="99" t="s">
        <v>246</v>
      </c>
      <c r="B16" s="60" t="s">
        <v>81</v>
      </c>
      <c r="C16" s="40" t="s">
        <v>79</v>
      </c>
      <c r="D16" s="41">
        <f>$D$11</f>
        <v>264.79000000000002</v>
      </c>
      <c r="E16" s="41">
        <f t="shared" ref="E16:AA16" si="5">$D$11</f>
        <v>264.79000000000002</v>
      </c>
      <c r="F16" s="41">
        <f t="shared" si="5"/>
        <v>264.79000000000002</v>
      </c>
      <c r="G16" s="41">
        <f t="shared" si="5"/>
        <v>264.79000000000002</v>
      </c>
      <c r="H16" s="41">
        <f t="shared" si="5"/>
        <v>264.79000000000002</v>
      </c>
      <c r="I16" s="41">
        <f t="shared" si="5"/>
        <v>264.79000000000002</v>
      </c>
      <c r="J16" s="41">
        <f t="shared" si="5"/>
        <v>264.79000000000002</v>
      </c>
      <c r="K16" s="41">
        <f t="shared" si="5"/>
        <v>264.79000000000002</v>
      </c>
      <c r="L16" s="41">
        <f t="shared" si="5"/>
        <v>264.79000000000002</v>
      </c>
      <c r="M16" s="41">
        <f t="shared" si="5"/>
        <v>264.79000000000002</v>
      </c>
      <c r="N16" s="41">
        <f t="shared" si="5"/>
        <v>264.79000000000002</v>
      </c>
      <c r="O16" s="41">
        <f t="shared" si="5"/>
        <v>264.79000000000002</v>
      </c>
      <c r="P16" s="41">
        <f t="shared" si="5"/>
        <v>264.79000000000002</v>
      </c>
      <c r="Q16" s="41">
        <f t="shared" si="5"/>
        <v>264.79000000000002</v>
      </c>
      <c r="R16" s="41">
        <f t="shared" si="5"/>
        <v>264.79000000000002</v>
      </c>
      <c r="S16" s="41">
        <f t="shared" si="5"/>
        <v>264.79000000000002</v>
      </c>
      <c r="T16" s="41">
        <f t="shared" si="5"/>
        <v>264.79000000000002</v>
      </c>
      <c r="U16" s="41">
        <f t="shared" si="5"/>
        <v>264.79000000000002</v>
      </c>
      <c r="V16" s="41">
        <f t="shared" si="5"/>
        <v>264.79000000000002</v>
      </c>
      <c r="W16" s="41">
        <f t="shared" si="5"/>
        <v>264.79000000000002</v>
      </c>
      <c r="X16" s="41">
        <f t="shared" si="5"/>
        <v>264.79000000000002</v>
      </c>
      <c r="Y16" s="41">
        <f t="shared" si="5"/>
        <v>264.79000000000002</v>
      </c>
      <c r="Z16" s="41">
        <f t="shared" si="5"/>
        <v>264.79000000000002</v>
      </c>
      <c r="AA16" s="41">
        <f t="shared" si="5"/>
        <v>264.79000000000002</v>
      </c>
    </row>
    <row r="17" spans="1:27" ht="12.75" customHeight="1" collapsed="1" x14ac:dyDescent="0.2">
      <c r="A17" s="98" t="s">
        <v>247</v>
      </c>
      <c r="B17" s="25" t="str">
        <f>"03"&amp;"."&amp;$B$662&amp;"."&amp;$B$663</f>
        <v>03.01.2024</v>
      </c>
      <c r="C17" s="88" t="s">
        <v>76</v>
      </c>
      <c r="D17" s="89">
        <f>ROUND(((D18+D19+D21+D20)/1000),5)</f>
        <v>2.4567600000000001</v>
      </c>
      <c r="E17" s="89">
        <f>ROUND(((E18+E19+E21+E20)/1000),5)</f>
        <v>2.3831899999999999</v>
      </c>
      <c r="F17" s="89">
        <f>ROUND(((F18+F19+F21+F20)/1000),5)</f>
        <v>2.3582999999999998</v>
      </c>
      <c r="G17" s="89">
        <f t="shared" ref="G17:AA17" si="6">ROUND(((G18+G19+G21+G20)/1000),5)</f>
        <v>2.31901</v>
      </c>
      <c r="H17" s="89">
        <f t="shared" si="6"/>
        <v>2.2986800000000001</v>
      </c>
      <c r="I17" s="89">
        <f t="shared" si="6"/>
        <v>2.3794300000000002</v>
      </c>
      <c r="J17" s="89">
        <f t="shared" si="6"/>
        <v>2.4420500000000001</v>
      </c>
      <c r="K17" s="89">
        <f t="shared" si="6"/>
        <v>2.56609</v>
      </c>
      <c r="L17" s="89">
        <f t="shared" si="6"/>
        <v>2.7056399999999998</v>
      </c>
      <c r="M17" s="89">
        <f t="shared" si="6"/>
        <v>2.8946399999999999</v>
      </c>
      <c r="N17" s="89">
        <f t="shared" si="6"/>
        <v>2.9858500000000001</v>
      </c>
      <c r="O17" s="89">
        <f t="shared" si="6"/>
        <v>3.0185200000000001</v>
      </c>
      <c r="P17" s="89">
        <f t="shared" si="6"/>
        <v>3.01532</v>
      </c>
      <c r="Q17" s="89">
        <f t="shared" si="6"/>
        <v>3.0129899999999998</v>
      </c>
      <c r="R17" s="89">
        <f t="shared" si="6"/>
        <v>2.9639500000000001</v>
      </c>
      <c r="S17" s="89">
        <f t="shared" si="6"/>
        <v>2.9507599999999998</v>
      </c>
      <c r="T17" s="89">
        <f t="shared" si="6"/>
        <v>3.0209299999999999</v>
      </c>
      <c r="U17" s="89">
        <f t="shared" si="6"/>
        <v>3.0660799999999999</v>
      </c>
      <c r="V17" s="89">
        <f t="shared" si="6"/>
        <v>3.07667</v>
      </c>
      <c r="W17" s="89">
        <f t="shared" si="6"/>
        <v>3.05857</v>
      </c>
      <c r="X17" s="89">
        <f t="shared" si="6"/>
        <v>3.0284900000000001</v>
      </c>
      <c r="Y17" s="89">
        <f t="shared" si="6"/>
        <v>2.9198400000000002</v>
      </c>
      <c r="Z17" s="89">
        <f t="shared" si="6"/>
        <v>2.7372299999999998</v>
      </c>
      <c r="AA17" s="89">
        <f t="shared" si="6"/>
        <v>2.5644800000000001</v>
      </c>
    </row>
    <row r="18" spans="1:27" ht="12.75" hidden="1" customHeight="1" outlineLevel="1" x14ac:dyDescent="0.2">
      <c r="A18" s="99" t="s">
        <v>248</v>
      </c>
      <c r="B18" s="60" t="s">
        <v>238</v>
      </c>
      <c r="C18" s="40" t="s">
        <v>79</v>
      </c>
      <c r="D18" s="41">
        <v>1116.83</v>
      </c>
      <c r="E18" s="41">
        <v>1043.26</v>
      </c>
      <c r="F18" s="41">
        <v>1018.37</v>
      </c>
      <c r="G18" s="41">
        <v>979.08</v>
      </c>
      <c r="H18" s="41">
        <v>958.75</v>
      </c>
      <c r="I18" s="41">
        <v>1039.5</v>
      </c>
      <c r="J18" s="41">
        <v>1102.1199999999999</v>
      </c>
      <c r="K18" s="41">
        <v>1226.1600000000001</v>
      </c>
      <c r="L18" s="41">
        <v>1365.71</v>
      </c>
      <c r="M18" s="41">
        <v>1554.71</v>
      </c>
      <c r="N18" s="41">
        <v>1645.92</v>
      </c>
      <c r="O18" s="41">
        <v>1678.59</v>
      </c>
      <c r="P18" s="41">
        <v>1675.39</v>
      </c>
      <c r="Q18" s="41">
        <v>1673.06</v>
      </c>
      <c r="R18" s="41">
        <v>1624.02</v>
      </c>
      <c r="S18" s="41">
        <v>1610.83</v>
      </c>
      <c r="T18" s="41">
        <v>1681</v>
      </c>
      <c r="U18" s="41">
        <v>1726.15</v>
      </c>
      <c r="V18" s="41">
        <v>1736.74</v>
      </c>
      <c r="W18" s="41">
        <v>1718.64</v>
      </c>
      <c r="X18" s="41">
        <v>1688.56</v>
      </c>
      <c r="Y18" s="41">
        <v>1579.91</v>
      </c>
      <c r="Z18" s="41">
        <v>1397.3</v>
      </c>
      <c r="AA18" s="41">
        <v>1224.55</v>
      </c>
    </row>
    <row r="19" spans="1:27" ht="12.75" hidden="1" customHeight="1" outlineLevel="1" x14ac:dyDescent="0.2">
      <c r="A19" s="99" t="s">
        <v>249</v>
      </c>
      <c r="B19" s="60" t="s">
        <v>90</v>
      </c>
      <c r="C19" s="40" t="s">
        <v>79</v>
      </c>
      <c r="D19" s="41">
        <f t="shared" ref="D19:AA19" si="7">$D$9</f>
        <v>1071.42</v>
      </c>
      <c r="E19" s="41">
        <f t="shared" si="7"/>
        <v>1071.42</v>
      </c>
      <c r="F19" s="41">
        <f t="shared" si="7"/>
        <v>1071.42</v>
      </c>
      <c r="G19" s="41">
        <f t="shared" si="7"/>
        <v>1071.42</v>
      </c>
      <c r="H19" s="41">
        <f t="shared" si="7"/>
        <v>1071.42</v>
      </c>
      <c r="I19" s="41">
        <f t="shared" si="7"/>
        <v>1071.42</v>
      </c>
      <c r="J19" s="41">
        <f t="shared" si="7"/>
        <v>1071.42</v>
      </c>
      <c r="K19" s="41">
        <f t="shared" si="7"/>
        <v>1071.42</v>
      </c>
      <c r="L19" s="41">
        <f t="shared" si="7"/>
        <v>1071.42</v>
      </c>
      <c r="M19" s="41">
        <f t="shared" si="7"/>
        <v>1071.42</v>
      </c>
      <c r="N19" s="41">
        <f t="shared" si="7"/>
        <v>1071.42</v>
      </c>
      <c r="O19" s="41">
        <f t="shared" si="7"/>
        <v>1071.42</v>
      </c>
      <c r="P19" s="41">
        <f t="shared" si="7"/>
        <v>1071.42</v>
      </c>
      <c r="Q19" s="41">
        <f t="shared" si="7"/>
        <v>1071.42</v>
      </c>
      <c r="R19" s="41">
        <f t="shared" si="7"/>
        <v>1071.42</v>
      </c>
      <c r="S19" s="41">
        <f t="shared" si="7"/>
        <v>1071.42</v>
      </c>
      <c r="T19" s="41">
        <f t="shared" si="7"/>
        <v>1071.42</v>
      </c>
      <c r="U19" s="41">
        <f t="shared" si="7"/>
        <v>1071.42</v>
      </c>
      <c r="V19" s="41">
        <f t="shared" si="7"/>
        <v>1071.42</v>
      </c>
      <c r="W19" s="41">
        <f t="shared" si="7"/>
        <v>1071.42</v>
      </c>
      <c r="X19" s="41">
        <f t="shared" si="7"/>
        <v>1071.42</v>
      </c>
      <c r="Y19" s="41">
        <f t="shared" si="7"/>
        <v>1071.42</v>
      </c>
      <c r="Z19" s="41">
        <f t="shared" si="7"/>
        <v>1071.42</v>
      </c>
      <c r="AA19" s="41">
        <f t="shared" si="7"/>
        <v>1071.42</v>
      </c>
    </row>
    <row r="20" spans="1:27" ht="12.75" hidden="1" customHeight="1" outlineLevel="1" x14ac:dyDescent="0.2">
      <c r="A20" s="99" t="s">
        <v>250</v>
      </c>
      <c r="B20" s="60" t="s">
        <v>83</v>
      </c>
      <c r="C20" s="40" t="s">
        <v>79</v>
      </c>
      <c r="D20" s="41">
        <v>3.72</v>
      </c>
      <c r="E20" s="41">
        <v>3.72</v>
      </c>
      <c r="F20" s="41">
        <v>3.72</v>
      </c>
      <c r="G20" s="41">
        <v>3.72</v>
      </c>
      <c r="H20" s="41">
        <v>3.72</v>
      </c>
      <c r="I20" s="41">
        <v>3.72</v>
      </c>
      <c r="J20" s="41">
        <v>3.72</v>
      </c>
      <c r="K20" s="41">
        <v>3.72</v>
      </c>
      <c r="L20" s="41">
        <v>3.72</v>
      </c>
      <c r="M20" s="41">
        <v>3.72</v>
      </c>
      <c r="N20" s="41">
        <v>3.72</v>
      </c>
      <c r="O20" s="41">
        <v>3.72</v>
      </c>
      <c r="P20" s="41">
        <v>3.72</v>
      </c>
      <c r="Q20" s="41">
        <v>3.72</v>
      </c>
      <c r="R20" s="41">
        <v>3.72</v>
      </c>
      <c r="S20" s="41">
        <v>3.72</v>
      </c>
      <c r="T20" s="41">
        <v>3.72</v>
      </c>
      <c r="U20" s="41">
        <v>3.72</v>
      </c>
      <c r="V20" s="41">
        <v>3.72</v>
      </c>
      <c r="W20" s="41">
        <v>3.72</v>
      </c>
      <c r="X20" s="41">
        <v>3.72</v>
      </c>
      <c r="Y20" s="41">
        <v>3.72</v>
      </c>
      <c r="Z20" s="41">
        <v>3.72</v>
      </c>
      <c r="AA20" s="41">
        <v>3.72</v>
      </c>
    </row>
    <row r="21" spans="1:27" ht="12.75" hidden="1" customHeight="1" outlineLevel="1" x14ac:dyDescent="0.2">
      <c r="A21" s="99" t="s">
        <v>251</v>
      </c>
      <c r="B21" s="60" t="s">
        <v>81</v>
      </c>
      <c r="C21" s="40" t="s">
        <v>79</v>
      </c>
      <c r="D21" s="41">
        <f>$D$11</f>
        <v>264.79000000000002</v>
      </c>
      <c r="E21" s="41">
        <f t="shared" ref="E21:AA21" si="8">$D$11</f>
        <v>264.79000000000002</v>
      </c>
      <c r="F21" s="41">
        <f t="shared" si="8"/>
        <v>264.79000000000002</v>
      </c>
      <c r="G21" s="41">
        <f t="shared" si="8"/>
        <v>264.79000000000002</v>
      </c>
      <c r="H21" s="41">
        <f t="shared" si="8"/>
        <v>264.79000000000002</v>
      </c>
      <c r="I21" s="41">
        <f t="shared" si="8"/>
        <v>264.79000000000002</v>
      </c>
      <c r="J21" s="41">
        <f t="shared" si="8"/>
        <v>264.79000000000002</v>
      </c>
      <c r="K21" s="41">
        <f t="shared" si="8"/>
        <v>264.79000000000002</v>
      </c>
      <c r="L21" s="41">
        <f t="shared" si="8"/>
        <v>264.79000000000002</v>
      </c>
      <c r="M21" s="41">
        <f t="shared" si="8"/>
        <v>264.79000000000002</v>
      </c>
      <c r="N21" s="41">
        <f t="shared" si="8"/>
        <v>264.79000000000002</v>
      </c>
      <c r="O21" s="41">
        <f t="shared" si="8"/>
        <v>264.79000000000002</v>
      </c>
      <c r="P21" s="41">
        <f t="shared" si="8"/>
        <v>264.79000000000002</v>
      </c>
      <c r="Q21" s="41">
        <f t="shared" si="8"/>
        <v>264.79000000000002</v>
      </c>
      <c r="R21" s="41">
        <f t="shared" si="8"/>
        <v>264.79000000000002</v>
      </c>
      <c r="S21" s="41">
        <f t="shared" si="8"/>
        <v>264.79000000000002</v>
      </c>
      <c r="T21" s="41">
        <f t="shared" si="8"/>
        <v>264.79000000000002</v>
      </c>
      <c r="U21" s="41">
        <f t="shared" si="8"/>
        <v>264.79000000000002</v>
      </c>
      <c r="V21" s="41">
        <f t="shared" si="8"/>
        <v>264.79000000000002</v>
      </c>
      <c r="W21" s="41">
        <f t="shared" si="8"/>
        <v>264.79000000000002</v>
      </c>
      <c r="X21" s="41">
        <f t="shared" si="8"/>
        <v>264.79000000000002</v>
      </c>
      <c r="Y21" s="41">
        <f t="shared" si="8"/>
        <v>264.79000000000002</v>
      </c>
      <c r="Z21" s="41">
        <f t="shared" si="8"/>
        <v>264.79000000000002</v>
      </c>
      <c r="AA21" s="41">
        <f t="shared" si="8"/>
        <v>264.79000000000002</v>
      </c>
    </row>
    <row r="22" spans="1:27" ht="12.75" customHeight="1" collapsed="1" x14ac:dyDescent="0.2">
      <c r="A22" s="98" t="s">
        <v>252</v>
      </c>
      <c r="B22" s="25" t="str">
        <f>"04"&amp;"."&amp;$B$662&amp;"."&amp;$B$663</f>
        <v>04.01.2024</v>
      </c>
      <c r="C22" s="88" t="s">
        <v>76</v>
      </c>
      <c r="D22" s="89">
        <f>ROUND(((D23+D24+D26+D25)/1000),5)</f>
        <v>2.5693600000000001</v>
      </c>
      <c r="E22" s="89">
        <f>ROUND(((E23+E24+E26+E25)/1000),5)</f>
        <v>2.4590200000000002</v>
      </c>
      <c r="F22" s="89">
        <f>ROUND(((F23+F24+F26+F25)/1000),5)</f>
        <v>2.3818100000000002</v>
      </c>
      <c r="G22" s="89">
        <f t="shared" ref="G22:AA22" si="9">ROUND(((G23+G24+G26+G25)/1000),5)</f>
        <v>2.33161</v>
      </c>
      <c r="H22" s="89">
        <f t="shared" si="9"/>
        <v>2.3397100000000002</v>
      </c>
      <c r="I22" s="89">
        <f t="shared" si="9"/>
        <v>2.3782800000000002</v>
      </c>
      <c r="J22" s="89">
        <f t="shared" si="9"/>
        <v>2.4133100000000001</v>
      </c>
      <c r="K22" s="89">
        <f t="shared" si="9"/>
        <v>2.5746899999999999</v>
      </c>
      <c r="L22" s="89">
        <f t="shared" si="9"/>
        <v>2.8147099999999998</v>
      </c>
      <c r="M22" s="89">
        <f t="shared" si="9"/>
        <v>3.0223800000000001</v>
      </c>
      <c r="N22" s="89">
        <f t="shared" si="9"/>
        <v>3.1989299999999998</v>
      </c>
      <c r="O22" s="89">
        <f t="shared" si="9"/>
        <v>3.2248700000000001</v>
      </c>
      <c r="P22" s="89">
        <f t="shared" si="9"/>
        <v>3.22709</v>
      </c>
      <c r="Q22" s="89">
        <f t="shared" si="9"/>
        <v>3.2289300000000001</v>
      </c>
      <c r="R22" s="89">
        <f t="shared" si="9"/>
        <v>3.1947199999999998</v>
      </c>
      <c r="S22" s="89">
        <f t="shared" si="9"/>
        <v>3.1755100000000001</v>
      </c>
      <c r="T22" s="89">
        <f t="shared" si="9"/>
        <v>3.2221700000000002</v>
      </c>
      <c r="U22" s="89">
        <f t="shared" si="9"/>
        <v>3.2475000000000001</v>
      </c>
      <c r="V22" s="89">
        <f t="shared" si="9"/>
        <v>3.2331500000000002</v>
      </c>
      <c r="W22" s="89">
        <f t="shared" si="9"/>
        <v>3.2185800000000002</v>
      </c>
      <c r="X22" s="89">
        <f t="shared" si="9"/>
        <v>3.2002999999999999</v>
      </c>
      <c r="Y22" s="89">
        <f t="shared" si="9"/>
        <v>3.02481</v>
      </c>
      <c r="Z22" s="89">
        <f t="shared" si="9"/>
        <v>2.8935900000000001</v>
      </c>
      <c r="AA22" s="89">
        <f t="shared" si="9"/>
        <v>2.6754199999999999</v>
      </c>
    </row>
    <row r="23" spans="1:27" ht="12.75" hidden="1" customHeight="1" outlineLevel="1" x14ac:dyDescent="0.2">
      <c r="A23" s="99" t="s">
        <v>253</v>
      </c>
      <c r="B23" s="60" t="s">
        <v>238</v>
      </c>
      <c r="C23" s="40" t="s">
        <v>79</v>
      </c>
      <c r="D23" s="41">
        <v>1229.43</v>
      </c>
      <c r="E23" s="41">
        <v>1119.0899999999999</v>
      </c>
      <c r="F23" s="41">
        <v>1041.8800000000001</v>
      </c>
      <c r="G23" s="41">
        <v>991.68</v>
      </c>
      <c r="H23" s="41">
        <v>999.78</v>
      </c>
      <c r="I23" s="41">
        <v>1038.3499999999999</v>
      </c>
      <c r="J23" s="41">
        <v>1073.3800000000001</v>
      </c>
      <c r="K23" s="41">
        <v>1234.76</v>
      </c>
      <c r="L23" s="41">
        <v>1474.78</v>
      </c>
      <c r="M23" s="41">
        <v>1682.45</v>
      </c>
      <c r="N23" s="41">
        <v>1859</v>
      </c>
      <c r="O23" s="41">
        <v>1884.94</v>
      </c>
      <c r="P23" s="41">
        <v>1887.16</v>
      </c>
      <c r="Q23" s="41">
        <v>1889</v>
      </c>
      <c r="R23" s="41">
        <v>1854.79</v>
      </c>
      <c r="S23" s="41">
        <v>1835.58</v>
      </c>
      <c r="T23" s="41">
        <v>1882.24</v>
      </c>
      <c r="U23" s="41">
        <v>1907.57</v>
      </c>
      <c r="V23" s="41">
        <v>1893.22</v>
      </c>
      <c r="W23" s="41">
        <v>1878.65</v>
      </c>
      <c r="X23" s="41">
        <v>1860.37</v>
      </c>
      <c r="Y23" s="41">
        <v>1684.88</v>
      </c>
      <c r="Z23" s="41">
        <v>1553.66</v>
      </c>
      <c r="AA23" s="41">
        <v>1335.49</v>
      </c>
    </row>
    <row r="24" spans="1:27" ht="12.75" hidden="1" customHeight="1" outlineLevel="1" x14ac:dyDescent="0.2">
      <c r="A24" s="99" t="s">
        <v>254</v>
      </c>
      <c r="B24" s="60" t="s">
        <v>90</v>
      </c>
      <c r="C24" s="40" t="s">
        <v>79</v>
      </c>
      <c r="D24" s="41">
        <f t="shared" ref="D24:AA24" si="10">$D$9</f>
        <v>1071.42</v>
      </c>
      <c r="E24" s="41">
        <f>$D$9</f>
        <v>1071.42</v>
      </c>
      <c r="F24" s="41">
        <f t="shared" si="10"/>
        <v>1071.42</v>
      </c>
      <c r="G24" s="41">
        <f t="shared" si="10"/>
        <v>1071.42</v>
      </c>
      <c r="H24" s="41">
        <f t="shared" si="10"/>
        <v>1071.42</v>
      </c>
      <c r="I24" s="41">
        <f t="shared" si="10"/>
        <v>1071.42</v>
      </c>
      <c r="J24" s="41">
        <f t="shared" si="10"/>
        <v>1071.42</v>
      </c>
      <c r="K24" s="41">
        <f t="shared" si="10"/>
        <v>1071.42</v>
      </c>
      <c r="L24" s="41">
        <f t="shared" si="10"/>
        <v>1071.42</v>
      </c>
      <c r="M24" s="41">
        <f t="shared" si="10"/>
        <v>1071.42</v>
      </c>
      <c r="N24" s="41">
        <f t="shared" si="10"/>
        <v>1071.42</v>
      </c>
      <c r="O24" s="41">
        <f t="shared" si="10"/>
        <v>1071.42</v>
      </c>
      <c r="P24" s="41">
        <f t="shared" si="10"/>
        <v>1071.42</v>
      </c>
      <c r="Q24" s="41">
        <f t="shared" si="10"/>
        <v>1071.42</v>
      </c>
      <c r="R24" s="41">
        <f t="shared" si="10"/>
        <v>1071.42</v>
      </c>
      <c r="S24" s="41">
        <f t="shared" si="10"/>
        <v>1071.42</v>
      </c>
      <c r="T24" s="41">
        <f t="shared" si="10"/>
        <v>1071.42</v>
      </c>
      <c r="U24" s="41">
        <f t="shared" si="10"/>
        <v>1071.42</v>
      </c>
      <c r="V24" s="41">
        <f t="shared" si="10"/>
        <v>1071.42</v>
      </c>
      <c r="W24" s="41">
        <f t="shared" si="10"/>
        <v>1071.42</v>
      </c>
      <c r="X24" s="41">
        <f t="shared" si="10"/>
        <v>1071.42</v>
      </c>
      <c r="Y24" s="41">
        <f t="shared" si="10"/>
        <v>1071.42</v>
      </c>
      <c r="Z24" s="41">
        <f t="shared" si="10"/>
        <v>1071.42</v>
      </c>
      <c r="AA24" s="41">
        <f t="shared" si="10"/>
        <v>1071.42</v>
      </c>
    </row>
    <row r="25" spans="1:27" ht="12.75" hidden="1" customHeight="1" outlineLevel="1" x14ac:dyDescent="0.2">
      <c r="A25" s="99" t="s">
        <v>255</v>
      </c>
      <c r="B25" s="60" t="s">
        <v>83</v>
      </c>
      <c r="C25" s="40" t="s">
        <v>79</v>
      </c>
      <c r="D25" s="41">
        <v>3.72</v>
      </c>
      <c r="E25" s="41">
        <v>3.72</v>
      </c>
      <c r="F25" s="41">
        <v>3.72</v>
      </c>
      <c r="G25" s="41">
        <v>3.72</v>
      </c>
      <c r="H25" s="41">
        <v>3.72</v>
      </c>
      <c r="I25" s="41">
        <v>3.72</v>
      </c>
      <c r="J25" s="41">
        <v>3.72</v>
      </c>
      <c r="K25" s="41">
        <v>3.72</v>
      </c>
      <c r="L25" s="41">
        <v>3.72</v>
      </c>
      <c r="M25" s="41">
        <v>3.72</v>
      </c>
      <c r="N25" s="41">
        <v>3.72</v>
      </c>
      <c r="O25" s="41">
        <v>3.72</v>
      </c>
      <c r="P25" s="41">
        <v>3.72</v>
      </c>
      <c r="Q25" s="41">
        <v>3.72</v>
      </c>
      <c r="R25" s="41">
        <v>3.72</v>
      </c>
      <c r="S25" s="41">
        <v>3.72</v>
      </c>
      <c r="T25" s="41">
        <v>3.72</v>
      </c>
      <c r="U25" s="41">
        <v>3.72</v>
      </c>
      <c r="V25" s="41">
        <v>3.72</v>
      </c>
      <c r="W25" s="41">
        <v>3.72</v>
      </c>
      <c r="X25" s="41">
        <v>3.72</v>
      </c>
      <c r="Y25" s="41">
        <v>3.72</v>
      </c>
      <c r="Z25" s="41">
        <v>3.72</v>
      </c>
      <c r="AA25" s="41">
        <v>3.72</v>
      </c>
    </row>
    <row r="26" spans="1:27" ht="12.75" hidden="1" customHeight="1" outlineLevel="1" x14ac:dyDescent="0.2">
      <c r="A26" s="99" t="s">
        <v>256</v>
      </c>
      <c r="B26" s="60" t="s">
        <v>81</v>
      </c>
      <c r="C26" s="40" t="s">
        <v>79</v>
      </c>
      <c r="D26" s="41">
        <f>$D$11</f>
        <v>264.79000000000002</v>
      </c>
      <c r="E26" s="41">
        <f t="shared" ref="E26:AA26" si="11">$D$11</f>
        <v>264.79000000000002</v>
      </c>
      <c r="F26" s="41">
        <f t="shared" si="11"/>
        <v>264.79000000000002</v>
      </c>
      <c r="G26" s="41">
        <f t="shared" si="11"/>
        <v>264.79000000000002</v>
      </c>
      <c r="H26" s="41">
        <f t="shared" si="11"/>
        <v>264.79000000000002</v>
      </c>
      <c r="I26" s="41">
        <f t="shared" si="11"/>
        <v>264.79000000000002</v>
      </c>
      <c r="J26" s="41">
        <f t="shared" si="11"/>
        <v>264.79000000000002</v>
      </c>
      <c r="K26" s="41">
        <f t="shared" si="11"/>
        <v>264.79000000000002</v>
      </c>
      <c r="L26" s="41">
        <f t="shared" si="11"/>
        <v>264.79000000000002</v>
      </c>
      <c r="M26" s="41">
        <f t="shared" si="11"/>
        <v>264.79000000000002</v>
      </c>
      <c r="N26" s="41">
        <f t="shared" si="11"/>
        <v>264.79000000000002</v>
      </c>
      <c r="O26" s="41">
        <f t="shared" si="11"/>
        <v>264.79000000000002</v>
      </c>
      <c r="P26" s="41">
        <f t="shared" si="11"/>
        <v>264.79000000000002</v>
      </c>
      <c r="Q26" s="41">
        <f t="shared" si="11"/>
        <v>264.79000000000002</v>
      </c>
      <c r="R26" s="41">
        <f t="shared" si="11"/>
        <v>264.79000000000002</v>
      </c>
      <c r="S26" s="41">
        <f t="shared" si="11"/>
        <v>264.79000000000002</v>
      </c>
      <c r="T26" s="41">
        <f t="shared" si="11"/>
        <v>264.79000000000002</v>
      </c>
      <c r="U26" s="41">
        <f t="shared" si="11"/>
        <v>264.79000000000002</v>
      </c>
      <c r="V26" s="41">
        <f t="shared" si="11"/>
        <v>264.79000000000002</v>
      </c>
      <c r="W26" s="41">
        <f t="shared" si="11"/>
        <v>264.79000000000002</v>
      </c>
      <c r="X26" s="41">
        <f t="shared" si="11"/>
        <v>264.79000000000002</v>
      </c>
      <c r="Y26" s="41">
        <f t="shared" si="11"/>
        <v>264.79000000000002</v>
      </c>
      <c r="Z26" s="41">
        <f t="shared" si="11"/>
        <v>264.79000000000002</v>
      </c>
      <c r="AA26" s="41">
        <f t="shared" si="11"/>
        <v>264.79000000000002</v>
      </c>
    </row>
    <row r="27" spans="1:27" ht="12.75" customHeight="1" collapsed="1" x14ac:dyDescent="0.2">
      <c r="A27" s="98" t="s">
        <v>257</v>
      </c>
      <c r="B27" s="25" t="str">
        <f>"05"&amp;"."&amp;$B$662&amp;"."&amp;$B$663</f>
        <v>05.01.2024</v>
      </c>
      <c r="C27" s="88" t="s">
        <v>76</v>
      </c>
      <c r="D27" s="89">
        <f>ROUND(((D28+D29+D31+D30)/1000),5)</f>
        <v>2.6267399999999999</v>
      </c>
      <c r="E27" s="89">
        <f>ROUND(((E28+E29+E31+E30)/1000),5)</f>
        <v>2.5678700000000001</v>
      </c>
      <c r="F27" s="89">
        <f>ROUND(((F28+F29+F31+F30)/1000),5)</f>
        <v>2.5107400000000002</v>
      </c>
      <c r="G27" s="89">
        <f t="shared" ref="G27:AA27" si="12">ROUND(((G28+G29+G31+G30)/1000),5)</f>
        <v>2.45261</v>
      </c>
      <c r="H27" s="89">
        <f t="shared" si="12"/>
        <v>2.45173</v>
      </c>
      <c r="I27" s="89">
        <f t="shared" si="12"/>
        <v>2.4592100000000001</v>
      </c>
      <c r="J27" s="89">
        <f t="shared" si="12"/>
        <v>2.48542</v>
      </c>
      <c r="K27" s="89">
        <f t="shared" si="12"/>
        <v>2.6171099999999998</v>
      </c>
      <c r="L27" s="89">
        <f t="shared" si="12"/>
        <v>2.87683</v>
      </c>
      <c r="M27" s="89">
        <f t="shared" si="12"/>
        <v>3.0367600000000001</v>
      </c>
      <c r="N27" s="89">
        <f t="shared" si="12"/>
        <v>3.21401</v>
      </c>
      <c r="O27" s="89">
        <f t="shared" si="12"/>
        <v>3.2427000000000001</v>
      </c>
      <c r="P27" s="89">
        <f t="shared" si="12"/>
        <v>3.2469899999999998</v>
      </c>
      <c r="Q27" s="89">
        <f t="shared" si="12"/>
        <v>3.2494100000000001</v>
      </c>
      <c r="R27" s="89">
        <f t="shared" si="12"/>
        <v>3.2198199999999999</v>
      </c>
      <c r="S27" s="89">
        <f t="shared" si="12"/>
        <v>3.2121499999999998</v>
      </c>
      <c r="T27" s="89">
        <f t="shared" si="12"/>
        <v>3.2517200000000002</v>
      </c>
      <c r="U27" s="89">
        <f t="shared" si="12"/>
        <v>3.2712500000000002</v>
      </c>
      <c r="V27" s="89">
        <f t="shared" si="12"/>
        <v>3.2597800000000001</v>
      </c>
      <c r="W27" s="89">
        <f t="shared" si="12"/>
        <v>3.23237</v>
      </c>
      <c r="X27" s="89">
        <f t="shared" si="12"/>
        <v>3.1758000000000002</v>
      </c>
      <c r="Y27" s="89">
        <f t="shared" si="12"/>
        <v>3.03077</v>
      </c>
      <c r="Z27" s="89">
        <f t="shared" si="12"/>
        <v>2.80755</v>
      </c>
      <c r="AA27" s="89">
        <f t="shared" si="12"/>
        <v>2.66161</v>
      </c>
    </row>
    <row r="28" spans="1:27" ht="12.75" hidden="1" customHeight="1" outlineLevel="1" x14ac:dyDescent="0.2">
      <c r="A28" s="99" t="s">
        <v>258</v>
      </c>
      <c r="B28" s="60" t="s">
        <v>238</v>
      </c>
      <c r="C28" s="40" t="s">
        <v>79</v>
      </c>
      <c r="D28" s="41">
        <v>1286.81</v>
      </c>
      <c r="E28" s="41">
        <v>1227.94</v>
      </c>
      <c r="F28" s="41">
        <v>1170.81</v>
      </c>
      <c r="G28" s="41">
        <v>1112.68</v>
      </c>
      <c r="H28" s="41">
        <v>1111.8</v>
      </c>
      <c r="I28" s="41">
        <v>1119.28</v>
      </c>
      <c r="J28" s="41">
        <v>1145.49</v>
      </c>
      <c r="K28" s="41">
        <v>1277.18</v>
      </c>
      <c r="L28" s="41">
        <v>1536.9</v>
      </c>
      <c r="M28" s="41">
        <v>1696.83</v>
      </c>
      <c r="N28" s="41">
        <v>1874.08</v>
      </c>
      <c r="O28" s="41">
        <v>1902.77</v>
      </c>
      <c r="P28" s="41">
        <v>1907.06</v>
      </c>
      <c r="Q28" s="41">
        <v>1909.48</v>
      </c>
      <c r="R28" s="41">
        <v>1879.89</v>
      </c>
      <c r="S28" s="41">
        <v>1872.22</v>
      </c>
      <c r="T28" s="41">
        <v>1911.79</v>
      </c>
      <c r="U28" s="41">
        <v>1931.32</v>
      </c>
      <c r="V28" s="41">
        <v>1919.85</v>
      </c>
      <c r="W28" s="41">
        <v>1892.44</v>
      </c>
      <c r="X28" s="41">
        <v>1835.87</v>
      </c>
      <c r="Y28" s="41">
        <v>1690.84</v>
      </c>
      <c r="Z28" s="41">
        <v>1467.62</v>
      </c>
      <c r="AA28" s="41">
        <v>1321.68</v>
      </c>
    </row>
    <row r="29" spans="1:27" ht="12.75" hidden="1" customHeight="1" outlineLevel="1" x14ac:dyDescent="0.2">
      <c r="A29" s="99" t="s">
        <v>259</v>
      </c>
      <c r="B29" s="60" t="s">
        <v>90</v>
      </c>
      <c r="C29" s="40" t="s">
        <v>79</v>
      </c>
      <c r="D29" s="41">
        <f t="shared" ref="D29:AA29" si="13">$D$9</f>
        <v>1071.42</v>
      </c>
      <c r="E29" s="41">
        <f t="shared" si="13"/>
        <v>1071.42</v>
      </c>
      <c r="F29" s="41">
        <f t="shared" si="13"/>
        <v>1071.42</v>
      </c>
      <c r="G29" s="41">
        <f t="shared" si="13"/>
        <v>1071.42</v>
      </c>
      <c r="H29" s="41">
        <f t="shared" si="13"/>
        <v>1071.42</v>
      </c>
      <c r="I29" s="41">
        <f t="shared" si="13"/>
        <v>1071.42</v>
      </c>
      <c r="J29" s="41">
        <f t="shared" si="13"/>
        <v>1071.42</v>
      </c>
      <c r="K29" s="41">
        <f t="shared" si="13"/>
        <v>1071.42</v>
      </c>
      <c r="L29" s="41">
        <f t="shared" si="13"/>
        <v>1071.42</v>
      </c>
      <c r="M29" s="41">
        <f t="shared" si="13"/>
        <v>1071.42</v>
      </c>
      <c r="N29" s="41">
        <f t="shared" si="13"/>
        <v>1071.42</v>
      </c>
      <c r="O29" s="41">
        <f t="shared" si="13"/>
        <v>1071.42</v>
      </c>
      <c r="P29" s="41">
        <f t="shared" si="13"/>
        <v>1071.42</v>
      </c>
      <c r="Q29" s="41">
        <f t="shared" si="13"/>
        <v>1071.42</v>
      </c>
      <c r="R29" s="41">
        <f t="shared" si="13"/>
        <v>1071.42</v>
      </c>
      <c r="S29" s="41">
        <f t="shared" si="13"/>
        <v>1071.42</v>
      </c>
      <c r="T29" s="41">
        <f t="shared" si="13"/>
        <v>1071.42</v>
      </c>
      <c r="U29" s="41">
        <f t="shared" si="13"/>
        <v>1071.42</v>
      </c>
      <c r="V29" s="41">
        <f t="shared" si="13"/>
        <v>1071.42</v>
      </c>
      <c r="W29" s="41">
        <f t="shared" si="13"/>
        <v>1071.42</v>
      </c>
      <c r="X29" s="41">
        <f t="shared" si="13"/>
        <v>1071.42</v>
      </c>
      <c r="Y29" s="41">
        <f t="shared" si="13"/>
        <v>1071.42</v>
      </c>
      <c r="Z29" s="41">
        <f t="shared" si="13"/>
        <v>1071.42</v>
      </c>
      <c r="AA29" s="41">
        <f t="shared" si="13"/>
        <v>1071.42</v>
      </c>
    </row>
    <row r="30" spans="1:27" ht="12.75" hidden="1" customHeight="1" outlineLevel="1" x14ac:dyDescent="0.2">
      <c r="A30" s="99" t="s">
        <v>260</v>
      </c>
      <c r="B30" s="60" t="s">
        <v>83</v>
      </c>
      <c r="C30" s="40" t="s">
        <v>79</v>
      </c>
      <c r="D30" s="41">
        <v>3.72</v>
      </c>
      <c r="E30" s="41">
        <v>3.72</v>
      </c>
      <c r="F30" s="41">
        <v>3.72</v>
      </c>
      <c r="G30" s="41">
        <v>3.72</v>
      </c>
      <c r="H30" s="41">
        <v>3.72</v>
      </c>
      <c r="I30" s="41">
        <v>3.72</v>
      </c>
      <c r="J30" s="41">
        <v>3.72</v>
      </c>
      <c r="K30" s="41">
        <v>3.72</v>
      </c>
      <c r="L30" s="41">
        <v>3.72</v>
      </c>
      <c r="M30" s="41">
        <v>3.72</v>
      </c>
      <c r="N30" s="41">
        <v>3.72</v>
      </c>
      <c r="O30" s="41">
        <v>3.72</v>
      </c>
      <c r="P30" s="41">
        <v>3.72</v>
      </c>
      <c r="Q30" s="41">
        <v>3.72</v>
      </c>
      <c r="R30" s="41">
        <v>3.72</v>
      </c>
      <c r="S30" s="41">
        <v>3.72</v>
      </c>
      <c r="T30" s="41">
        <v>3.72</v>
      </c>
      <c r="U30" s="41">
        <v>3.72</v>
      </c>
      <c r="V30" s="41">
        <v>3.72</v>
      </c>
      <c r="W30" s="41">
        <v>3.72</v>
      </c>
      <c r="X30" s="41">
        <v>3.72</v>
      </c>
      <c r="Y30" s="41">
        <v>3.72</v>
      </c>
      <c r="Z30" s="41">
        <v>3.72</v>
      </c>
      <c r="AA30" s="41">
        <v>3.72</v>
      </c>
    </row>
    <row r="31" spans="1:27" ht="12.75" hidden="1" customHeight="1" outlineLevel="1" x14ac:dyDescent="0.2">
      <c r="A31" s="99" t="s">
        <v>261</v>
      </c>
      <c r="B31" s="60" t="s">
        <v>81</v>
      </c>
      <c r="C31" s="40" t="s">
        <v>79</v>
      </c>
      <c r="D31" s="41">
        <f>$D$11</f>
        <v>264.79000000000002</v>
      </c>
      <c r="E31" s="41">
        <f t="shared" ref="E31:AA31" si="14">$D$11</f>
        <v>264.79000000000002</v>
      </c>
      <c r="F31" s="41">
        <f t="shared" si="14"/>
        <v>264.79000000000002</v>
      </c>
      <c r="G31" s="41">
        <f t="shared" si="14"/>
        <v>264.79000000000002</v>
      </c>
      <c r="H31" s="41">
        <f t="shared" si="14"/>
        <v>264.79000000000002</v>
      </c>
      <c r="I31" s="41">
        <f t="shared" si="14"/>
        <v>264.79000000000002</v>
      </c>
      <c r="J31" s="41">
        <f t="shared" si="14"/>
        <v>264.79000000000002</v>
      </c>
      <c r="K31" s="41">
        <f t="shared" si="14"/>
        <v>264.79000000000002</v>
      </c>
      <c r="L31" s="41">
        <f t="shared" si="14"/>
        <v>264.79000000000002</v>
      </c>
      <c r="M31" s="41">
        <f t="shared" si="14"/>
        <v>264.79000000000002</v>
      </c>
      <c r="N31" s="41">
        <f t="shared" si="14"/>
        <v>264.79000000000002</v>
      </c>
      <c r="O31" s="41">
        <f t="shared" si="14"/>
        <v>264.79000000000002</v>
      </c>
      <c r="P31" s="41">
        <f t="shared" si="14"/>
        <v>264.79000000000002</v>
      </c>
      <c r="Q31" s="41">
        <f t="shared" si="14"/>
        <v>264.79000000000002</v>
      </c>
      <c r="R31" s="41">
        <f t="shared" si="14"/>
        <v>264.79000000000002</v>
      </c>
      <c r="S31" s="41">
        <f t="shared" si="14"/>
        <v>264.79000000000002</v>
      </c>
      <c r="T31" s="41">
        <f t="shared" si="14"/>
        <v>264.79000000000002</v>
      </c>
      <c r="U31" s="41">
        <f t="shared" si="14"/>
        <v>264.79000000000002</v>
      </c>
      <c r="V31" s="41">
        <f t="shared" si="14"/>
        <v>264.79000000000002</v>
      </c>
      <c r="W31" s="41">
        <f t="shared" si="14"/>
        <v>264.79000000000002</v>
      </c>
      <c r="X31" s="41">
        <f t="shared" si="14"/>
        <v>264.79000000000002</v>
      </c>
      <c r="Y31" s="41">
        <f t="shared" si="14"/>
        <v>264.79000000000002</v>
      </c>
      <c r="Z31" s="41">
        <f t="shared" si="14"/>
        <v>264.79000000000002</v>
      </c>
      <c r="AA31" s="41">
        <f t="shared" si="14"/>
        <v>264.79000000000002</v>
      </c>
    </row>
    <row r="32" spans="1:27" ht="12.75" customHeight="1" collapsed="1" x14ac:dyDescent="0.2">
      <c r="A32" s="98" t="s">
        <v>262</v>
      </c>
      <c r="B32" s="25" t="str">
        <f>"06"&amp;"."&amp;$B$662&amp;"."&amp;$B$663</f>
        <v>06.01.2024</v>
      </c>
      <c r="C32" s="88" t="s">
        <v>76</v>
      </c>
      <c r="D32" s="89">
        <f>ROUND(((D33+D34+D36+D35)/1000),5)</f>
        <v>2.6621299999999999</v>
      </c>
      <c r="E32" s="89">
        <f>ROUND(((E33+E34+E36+E35)/1000),5)</f>
        <v>2.60501</v>
      </c>
      <c r="F32" s="89">
        <f>ROUND(((F33+F34+F36+F35)/1000),5)</f>
        <v>2.55647</v>
      </c>
      <c r="G32" s="89">
        <f t="shared" ref="G32:AA32" si="15">ROUND(((G33+G34+G36+G35)/1000),5)</f>
        <v>2.5424099999999998</v>
      </c>
      <c r="H32" s="89">
        <f t="shared" si="15"/>
        <v>2.4559000000000002</v>
      </c>
      <c r="I32" s="89">
        <f t="shared" si="15"/>
        <v>2.4668899999999998</v>
      </c>
      <c r="J32" s="89">
        <f t="shared" si="15"/>
        <v>2.4904299999999999</v>
      </c>
      <c r="K32" s="89">
        <f t="shared" si="15"/>
        <v>2.6057399999999999</v>
      </c>
      <c r="L32" s="89">
        <f t="shared" si="15"/>
        <v>2.7995000000000001</v>
      </c>
      <c r="M32" s="89">
        <f t="shared" si="15"/>
        <v>3.0356800000000002</v>
      </c>
      <c r="N32" s="89">
        <f t="shared" si="15"/>
        <v>3.2291799999999999</v>
      </c>
      <c r="O32" s="89">
        <f t="shared" si="15"/>
        <v>3.25868</v>
      </c>
      <c r="P32" s="89">
        <f t="shared" si="15"/>
        <v>3.2577699999999998</v>
      </c>
      <c r="Q32" s="89">
        <f t="shared" si="15"/>
        <v>3.2572999999999999</v>
      </c>
      <c r="R32" s="89">
        <f t="shared" si="15"/>
        <v>3.2252999999999998</v>
      </c>
      <c r="S32" s="89">
        <f t="shared" si="15"/>
        <v>3.2183000000000002</v>
      </c>
      <c r="T32" s="89">
        <f t="shared" si="15"/>
        <v>3.2621600000000002</v>
      </c>
      <c r="U32" s="89">
        <f t="shared" si="15"/>
        <v>3.2918699999999999</v>
      </c>
      <c r="V32" s="89">
        <f t="shared" si="15"/>
        <v>3.2805399999999998</v>
      </c>
      <c r="W32" s="89">
        <f t="shared" si="15"/>
        <v>3.26667</v>
      </c>
      <c r="X32" s="89">
        <f t="shared" si="15"/>
        <v>3.2553700000000001</v>
      </c>
      <c r="Y32" s="89">
        <f t="shared" si="15"/>
        <v>3.1768800000000001</v>
      </c>
      <c r="Z32" s="89">
        <f t="shared" si="15"/>
        <v>2.8892000000000002</v>
      </c>
      <c r="AA32" s="89">
        <f t="shared" si="15"/>
        <v>2.69855</v>
      </c>
    </row>
    <row r="33" spans="1:27" ht="12.75" hidden="1" customHeight="1" outlineLevel="1" x14ac:dyDescent="0.2">
      <c r="A33" s="99" t="s">
        <v>263</v>
      </c>
      <c r="B33" s="60" t="s">
        <v>238</v>
      </c>
      <c r="C33" s="40" t="s">
        <v>79</v>
      </c>
      <c r="D33" s="41">
        <v>1322.2</v>
      </c>
      <c r="E33" s="41">
        <v>1265.08</v>
      </c>
      <c r="F33" s="41">
        <v>1216.54</v>
      </c>
      <c r="G33" s="41">
        <v>1202.48</v>
      </c>
      <c r="H33" s="41">
        <v>1115.97</v>
      </c>
      <c r="I33" s="41">
        <v>1126.96</v>
      </c>
      <c r="J33" s="41">
        <v>1150.5</v>
      </c>
      <c r="K33" s="41">
        <v>1265.81</v>
      </c>
      <c r="L33" s="41">
        <v>1459.57</v>
      </c>
      <c r="M33" s="41">
        <v>1695.75</v>
      </c>
      <c r="N33" s="41">
        <v>1889.25</v>
      </c>
      <c r="O33" s="41">
        <v>1918.75</v>
      </c>
      <c r="P33" s="41">
        <v>1917.84</v>
      </c>
      <c r="Q33" s="41">
        <v>1917.37</v>
      </c>
      <c r="R33" s="41">
        <v>1885.37</v>
      </c>
      <c r="S33" s="41">
        <v>1878.37</v>
      </c>
      <c r="T33" s="41">
        <v>1922.23</v>
      </c>
      <c r="U33" s="41">
        <v>1951.94</v>
      </c>
      <c r="V33" s="41">
        <v>1940.61</v>
      </c>
      <c r="W33" s="41">
        <v>1926.74</v>
      </c>
      <c r="X33" s="41">
        <v>1915.44</v>
      </c>
      <c r="Y33" s="41">
        <v>1836.95</v>
      </c>
      <c r="Z33" s="41">
        <v>1549.27</v>
      </c>
      <c r="AA33" s="41">
        <v>1358.62</v>
      </c>
    </row>
    <row r="34" spans="1:27" ht="12.75" hidden="1" customHeight="1" outlineLevel="1" x14ac:dyDescent="0.2">
      <c r="A34" s="99" t="s">
        <v>264</v>
      </c>
      <c r="B34" s="60" t="s">
        <v>90</v>
      </c>
      <c r="C34" s="40" t="s">
        <v>79</v>
      </c>
      <c r="D34" s="41">
        <f t="shared" ref="D34:AA34" si="16">$D$9</f>
        <v>1071.42</v>
      </c>
      <c r="E34" s="41">
        <f t="shared" si="16"/>
        <v>1071.42</v>
      </c>
      <c r="F34" s="41">
        <f t="shared" si="16"/>
        <v>1071.42</v>
      </c>
      <c r="G34" s="41">
        <f t="shared" si="16"/>
        <v>1071.42</v>
      </c>
      <c r="H34" s="41">
        <f t="shared" si="16"/>
        <v>1071.42</v>
      </c>
      <c r="I34" s="41">
        <f t="shared" si="16"/>
        <v>1071.42</v>
      </c>
      <c r="J34" s="41">
        <f t="shared" si="16"/>
        <v>1071.42</v>
      </c>
      <c r="K34" s="41">
        <f t="shared" si="16"/>
        <v>1071.42</v>
      </c>
      <c r="L34" s="41">
        <f t="shared" si="16"/>
        <v>1071.42</v>
      </c>
      <c r="M34" s="41">
        <f t="shared" si="16"/>
        <v>1071.42</v>
      </c>
      <c r="N34" s="41">
        <f t="shared" si="16"/>
        <v>1071.42</v>
      </c>
      <c r="O34" s="41">
        <f t="shared" si="16"/>
        <v>1071.42</v>
      </c>
      <c r="P34" s="41">
        <f t="shared" si="16"/>
        <v>1071.42</v>
      </c>
      <c r="Q34" s="41">
        <f t="shared" si="16"/>
        <v>1071.42</v>
      </c>
      <c r="R34" s="41">
        <f t="shared" si="16"/>
        <v>1071.42</v>
      </c>
      <c r="S34" s="41">
        <f t="shared" si="16"/>
        <v>1071.42</v>
      </c>
      <c r="T34" s="41">
        <f t="shared" si="16"/>
        <v>1071.42</v>
      </c>
      <c r="U34" s="41">
        <f t="shared" si="16"/>
        <v>1071.42</v>
      </c>
      <c r="V34" s="41">
        <f t="shared" si="16"/>
        <v>1071.42</v>
      </c>
      <c r="W34" s="41">
        <f t="shared" si="16"/>
        <v>1071.42</v>
      </c>
      <c r="X34" s="41">
        <f t="shared" si="16"/>
        <v>1071.42</v>
      </c>
      <c r="Y34" s="41">
        <f t="shared" si="16"/>
        <v>1071.42</v>
      </c>
      <c r="Z34" s="41">
        <f t="shared" si="16"/>
        <v>1071.42</v>
      </c>
      <c r="AA34" s="41">
        <f t="shared" si="16"/>
        <v>1071.42</v>
      </c>
    </row>
    <row r="35" spans="1:27" ht="12.75" hidden="1" customHeight="1" outlineLevel="1" x14ac:dyDescent="0.2">
      <c r="A35" s="99" t="s">
        <v>265</v>
      </c>
      <c r="B35" s="60" t="s">
        <v>83</v>
      </c>
      <c r="C35" s="40" t="s">
        <v>79</v>
      </c>
      <c r="D35" s="41">
        <v>3.72</v>
      </c>
      <c r="E35" s="41">
        <v>3.72</v>
      </c>
      <c r="F35" s="41">
        <v>3.72</v>
      </c>
      <c r="G35" s="41">
        <v>3.72</v>
      </c>
      <c r="H35" s="41">
        <v>3.72</v>
      </c>
      <c r="I35" s="41">
        <v>3.72</v>
      </c>
      <c r="J35" s="41">
        <v>3.72</v>
      </c>
      <c r="K35" s="41">
        <v>3.72</v>
      </c>
      <c r="L35" s="41">
        <v>3.72</v>
      </c>
      <c r="M35" s="41">
        <v>3.72</v>
      </c>
      <c r="N35" s="41">
        <v>3.72</v>
      </c>
      <c r="O35" s="41">
        <v>3.72</v>
      </c>
      <c r="P35" s="41">
        <v>3.72</v>
      </c>
      <c r="Q35" s="41">
        <v>3.72</v>
      </c>
      <c r="R35" s="41">
        <v>3.72</v>
      </c>
      <c r="S35" s="41">
        <v>3.72</v>
      </c>
      <c r="T35" s="41">
        <v>3.72</v>
      </c>
      <c r="U35" s="41">
        <v>3.72</v>
      </c>
      <c r="V35" s="41">
        <v>3.72</v>
      </c>
      <c r="W35" s="41">
        <v>3.72</v>
      </c>
      <c r="X35" s="41">
        <v>3.72</v>
      </c>
      <c r="Y35" s="41">
        <v>3.72</v>
      </c>
      <c r="Z35" s="41">
        <v>3.72</v>
      </c>
      <c r="AA35" s="41">
        <v>3.72</v>
      </c>
    </row>
    <row r="36" spans="1:27" ht="12.75" hidden="1" customHeight="1" outlineLevel="1" x14ac:dyDescent="0.2">
      <c r="A36" s="99" t="s">
        <v>266</v>
      </c>
      <c r="B36" s="60" t="s">
        <v>81</v>
      </c>
      <c r="C36" s="40" t="s">
        <v>79</v>
      </c>
      <c r="D36" s="41">
        <f>$D$11</f>
        <v>264.79000000000002</v>
      </c>
      <c r="E36" s="41">
        <f t="shared" ref="E36:AA36" si="17">$D$11</f>
        <v>264.79000000000002</v>
      </c>
      <c r="F36" s="41">
        <f t="shared" si="17"/>
        <v>264.79000000000002</v>
      </c>
      <c r="G36" s="41">
        <f t="shared" si="17"/>
        <v>264.79000000000002</v>
      </c>
      <c r="H36" s="41">
        <f t="shared" si="17"/>
        <v>264.79000000000002</v>
      </c>
      <c r="I36" s="41">
        <f t="shared" si="17"/>
        <v>264.79000000000002</v>
      </c>
      <c r="J36" s="41">
        <f t="shared" si="17"/>
        <v>264.79000000000002</v>
      </c>
      <c r="K36" s="41">
        <f t="shared" si="17"/>
        <v>264.79000000000002</v>
      </c>
      <c r="L36" s="41">
        <f t="shared" si="17"/>
        <v>264.79000000000002</v>
      </c>
      <c r="M36" s="41">
        <f t="shared" si="17"/>
        <v>264.79000000000002</v>
      </c>
      <c r="N36" s="41">
        <f t="shared" si="17"/>
        <v>264.79000000000002</v>
      </c>
      <c r="O36" s="41">
        <f t="shared" si="17"/>
        <v>264.79000000000002</v>
      </c>
      <c r="P36" s="41">
        <f t="shared" si="17"/>
        <v>264.79000000000002</v>
      </c>
      <c r="Q36" s="41">
        <f t="shared" si="17"/>
        <v>264.79000000000002</v>
      </c>
      <c r="R36" s="41">
        <f t="shared" si="17"/>
        <v>264.79000000000002</v>
      </c>
      <c r="S36" s="41">
        <f t="shared" si="17"/>
        <v>264.79000000000002</v>
      </c>
      <c r="T36" s="41">
        <f t="shared" si="17"/>
        <v>264.79000000000002</v>
      </c>
      <c r="U36" s="41">
        <f t="shared" si="17"/>
        <v>264.79000000000002</v>
      </c>
      <c r="V36" s="41">
        <f t="shared" si="17"/>
        <v>264.79000000000002</v>
      </c>
      <c r="W36" s="41">
        <f t="shared" si="17"/>
        <v>264.79000000000002</v>
      </c>
      <c r="X36" s="41">
        <f t="shared" si="17"/>
        <v>264.79000000000002</v>
      </c>
      <c r="Y36" s="41">
        <f t="shared" si="17"/>
        <v>264.79000000000002</v>
      </c>
      <c r="Z36" s="41">
        <f t="shared" si="17"/>
        <v>264.79000000000002</v>
      </c>
      <c r="AA36" s="41">
        <f t="shared" si="17"/>
        <v>264.79000000000002</v>
      </c>
    </row>
    <row r="37" spans="1:27" ht="12.75" customHeight="1" collapsed="1" x14ac:dyDescent="0.2">
      <c r="A37" s="98" t="s">
        <v>267</v>
      </c>
      <c r="B37" s="25" t="str">
        <f>"07"&amp;"."&amp;$B$662&amp;"."&amp;$B$663</f>
        <v>07.01.2024</v>
      </c>
      <c r="C37" s="88" t="s">
        <v>76</v>
      </c>
      <c r="D37" s="89">
        <f>ROUND(((D38+D39+D41+D40)/1000),5)</f>
        <v>2.61253</v>
      </c>
      <c r="E37" s="89">
        <f>ROUND(((E38+E39+E41+E40)/1000),5)</f>
        <v>2.5696099999999999</v>
      </c>
      <c r="F37" s="89">
        <f>ROUND(((F38+F39+F41+F40)/1000),5)</f>
        <v>2.49234</v>
      </c>
      <c r="G37" s="89">
        <f t="shared" ref="G37:AA37" si="18">ROUND(((G38+G39+G41+G40)/1000),5)</f>
        <v>2.4582199999999998</v>
      </c>
      <c r="H37" s="89">
        <f t="shared" si="18"/>
        <v>2.4793400000000001</v>
      </c>
      <c r="I37" s="89">
        <f t="shared" si="18"/>
        <v>2.4834900000000002</v>
      </c>
      <c r="J37" s="89">
        <f t="shared" si="18"/>
        <v>2.5207199999999998</v>
      </c>
      <c r="K37" s="89">
        <f t="shared" si="18"/>
        <v>2.6171600000000002</v>
      </c>
      <c r="L37" s="89">
        <f t="shared" si="18"/>
        <v>2.7982100000000001</v>
      </c>
      <c r="M37" s="89">
        <f t="shared" si="18"/>
        <v>2.9294199999999999</v>
      </c>
      <c r="N37" s="89">
        <f t="shared" si="18"/>
        <v>3.1206499999999999</v>
      </c>
      <c r="O37" s="89">
        <f t="shared" si="18"/>
        <v>3.1864599999999998</v>
      </c>
      <c r="P37" s="89">
        <f t="shared" si="18"/>
        <v>3.1903199999999998</v>
      </c>
      <c r="Q37" s="89">
        <f t="shared" si="18"/>
        <v>3.1935199999999999</v>
      </c>
      <c r="R37" s="89">
        <f t="shared" si="18"/>
        <v>3.1625999999999999</v>
      </c>
      <c r="S37" s="89">
        <f t="shared" si="18"/>
        <v>3.1509999999999998</v>
      </c>
      <c r="T37" s="89">
        <f t="shared" si="18"/>
        <v>3.2143299999999999</v>
      </c>
      <c r="U37" s="89">
        <f t="shared" si="18"/>
        <v>3.2469600000000001</v>
      </c>
      <c r="V37" s="89">
        <f t="shared" si="18"/>
        <v>3.2470599999999998</v>
      </c>
      <c r="W37" s="89">
        <f t="shared" si="18"/>
        <v>3.2318799999999999</v>
      </c>
      <c r="X37" s="89">
        <f t="shared" si="18"/>
        <v>3.2239499999999999</v>
      </c>
      <c r="Y37" s="89">
        <f t="shared" si="18"/>
        <v>3.13768</v>
      </c>
      <c r="Z37" s="89">
        <f t="shared" si="18"/>
        <v>2.8856899999999999</v>
      </c>
      <c r="AA37" s="89">
        <f t="shared" si="18"/>
        <v>2.7118799999999998</v>
      </c>
    </row>
    <row r="38" spans="1:27" ht="12.75" hidden="1" customHeight="1" outlineLevel="1" x14ac:dyDescent="0.2">
      <c r="A38" s="99" t="s">
        <v>268</v>
      </c>
      <c r="B38" s="60" t="s">
        <v>238</v>
      </c>
      <c r="C38" s="40" t="s">
        <v>79</v>
      </c>
      <c r="D38" s="41">
        <v>1272.5999999999999</v>
      </c>
      <c r="E38" s="41">
        <v>1229.68</v>
      </c>
      <c r="F38" s="41">
        <v>1152.4100000000001</v>
      </c>
      <c r="G38" s="41">
        <v>1118.29</v>
      </c>
      <c r="H38" s="41">
        <v>1139.4100000000001</v>
      </c>
      <c r="I38" s="41">
        <v>1143.56</v>
      </c>
      <c r="J38" s="41">
        <v>1180.79</v>
      </c>
      <c r="K38" s="41">
        <v>1277.23</v>
      </c>
      <c r="L38" s="41">
        <v>1458.28</v>
      </c>
      <c r="M38" s="41">
        <v>1589.49</v>
      </c>
      <c r="N38" s="41">
        <v>1780.72</v>
      </c>
      <c r="O38" s="41">
        <v>1846.53</v>
      </c>
      <c r="P38" s="41">
        <v>1850.39</v>
      </c>
      <c r="Q38" s="41">
        <v>1853.59</v>
      </c>
      <c r="R38" s="41">
        <v>1822.67</v>
      </c>
      <c r="S38" s="41">
        <v>1811.07</v>
      </c>
      <c r="T38" s="41">
        <v>1874.4</v>
      </c>
      <c r="U38" s="41">
        <v>1907.03</v>
      </c>
      <c r="V38" s="41">
        <v>1907.13</v>
      </c>
      <c r="W38" s="41">
        <v>1891.95</v>
      </c>
      <c r="X38" s="41">
        <v>1884.02</v>
      </c>
      <c r="Y38" s="41">
        <v>1797.75</v>
      </c>
      <c r="Z38" s="41">
        <v>1545.76</v>
      </c>
      <c r="AA38" s="41">
        <v>1371.95</v>
      </c>
    </row>
    <row r="39" spans="1:27" ht="12.75" hidden="1" customHeight="1" outlineLevel="1" x14ac:dyDescent="0.2">
      <c r="A39" s="99" t="s">
        <v>269</v>
      </c>
      <c r="B39" s="60" t="s">
        <v>90</v>
      </c>
      <c r="C39" s="40" t="s">
        <v>79</v>
      </c>
      <c r="D39" s="41">
        <f t="shared" ref="D39:AA39" si="19">$D$9</f>
        <v>1071.42</v>
      </c>
      <c r="E39" s="41">
        <f t="shared" si="19"/>
        <v>1071.42</v>
      </c>
      <c r="F39" s="41">
        <f t="shared" si="19"/>
        <v>1071.42</v>
      </c>
      <c r="G39" s="41">
        <f t="shared" si="19"/>
        <v>1071.42</v>
      </c>
      <c r="H39" s="41">
        <f t="shared" si="19"/>
        <v>1071.42</v>
      </c>
      <c r="I39" s="41">
        <f t="shared" si="19"/>
        <v>1071.42</v>
      </c>
      <c r="J39" s="41">
        <f t="shared" si="19"/>
        <v>1071.42</v>
      </c>
      <c r="K39" s="41">
        <f t="shared" si="19"/>
        <v>1071.42</v>
      </c>
      <c r="L39" s="41">
        <f t="shared" si="19"/>
        <v>1071.42</v>
      </c>
      <c r="M39" s="41">
        <f t="shared" si="19"/>
        <v>1071.42</v>
      </c>
      <c r="N39" s="41">
        <f t="shared" si="19"/>
        <v>1071.42</v>
      </c>
      <c r="O39" s="41">
        <f t="shared" si="19"/>
        <v>1071.42</v>
      </c>
      <c r="P39" s="41">
        <f t="shared" si="19"/>
        <v>1071.42</v>
      </c>
      <c r="Q39" s="41">
        <f t="shared" si="19"/>
        <v>1071.42</v>
      </c>
      <c r="R39" s="41">
        <f t="shared" si="19"/>
        <v>1071.42</v>
      </c>
      <c r="S39" s="41">
        <f t="shared" si="19"/>
        <v>1071.42</v>
      </c>
      <c r="T39" s="41">
        <f t="shared" si="19"/>
        <v>1071.42</v>
      </c>
      <c r="U39" s="41">
        <f t="shared" si="19"/>
        <v>1071.42</v>
      </c>
      <c r="V39" s="41">
        <f t="shared" si="19"/>
        <v>1071.42</v>
      </c>
      <c r="W39" s="41">
        <f t="shared" si="19"/>
        <v>1071.42</v>
      </c>
      <c r="X39" s="41">
        <f t="shared" si="19"/>
        <v>1071.42</v>
      </c>
      <c r="Y39" s="41">
        <f t="shared" si="19"/>
        <v>1071.42</v>
      </c>
      <c r="Z39" s="41">
        <f t="shared" si="19"/>
        <v>1071.42</v>
      </c>
      <c r="AA39" s="41">
        <f t="shared" si="19"/>
        <v>1071.42</v>
      </c>
    </row>
    <row r="40" spans="1:27" ht="12.75" hidden="1" customHeight="1" outlineLevel="1" x14ac:dyDescent="0.2">
      <c r="A40" s="99" t="s">
        <v>270</v>
      </c>
      <c r="B40" s="60" t="s">
        <v>83</v>
      </c>
      <c r="C40" s="40" t="s">
        <v>79</v>
      </c>
      <c r="D40" s="41">
        <v>3.72</v>
      </c>
      <c r="E40" s="41">
        <v>3.72</v>
      </c>
      <c r="F40" s="41">
        <v>3.72</v>
      </c>
      <c r="G40" s="41">
        <v>3.72</v>
      </c>
      <c r="H40" s="41">
        <v>3.72</v>
      </c>
      <c r="I40" s="41">
        <v>3.72</v>
      </c>
      <c r="J40" s="41">
        <v>3.72</v>
      </c>
      <c r="K40" s="41">
        <v>3.72</v>
      </c>
      <c r="L40" s="41">
        <v>3.72</v>
      </c>
      <c r="M40" s="41">
        <v>3.72</v>
      </c>
      <c r="N40" s="41">
        <v>3.72</v>
      </c>
      <c r="O40" s="41">
        <v>3.72</v>
      </c>
      <c r="P40" s="41">
        <v>3.72</v>
      </c>
      <c r="Q40" s="41">
        <v>3.72</v>
      </c>
      <c r="R40" s="41">
        <v>3.72</v>
      </c>
      <c r="S40" s="41">
        <v>3.72</v>
      </c>
      <c r="T40" s="41">
        <v>3.72</v>
      </c>
      <c r="U40" s="41">
        <v>3.72</v>
      </c>
      <c r="V40" s="41">
        <v>3.72</v>
      </c>
      <c r="W40" s="41">
        <v>3.72</v>
      </c>
      <c r="X40" s="41">
        <v>3.72</v>
      </c>
      <c r="Y40" s="41">
        <v>3.72</v>
      </c>
      <c r="Z40" s="41">
        <v>3.72</v>
      </c>
      <c r="AA40" s="41">
        <v>3.72</v>
      </c>
    </row>
    <row r="41" spans="1:27" ht="12.75" hidden="1" customHeight="1" outlineLevel="1" x14ac:dyDescent="0.2">
      <c r="A41" s="99" t="s">
        <v>271</v>
      </c>
      <c r="B41" s="60" t="s">
        <v>81</v>
      </c>
      <c r="C41" s="40" t="s">
        <v>79</v>
      </c>
      <c r="D41" s="41">
        <f>$D$11</f>
        <v>264.79000000000002</v>
      </c>
      <c r="E41" s="41">
        <f t="shared" ref="E41:AA41" si="20">$D$11</f>
        <v>264.79000000000002</v>
      </c>
      <c r="F41" s="41">
        <f t="shared" si="20"/>
        <v>264.79000000000002</v>
      </c>
      <c r="G41" s="41">
        <f t="shared" si="20"/>
        <v>264.79000000000002</v>
      </c>
      <c r="H41" s="41">
        <f t="shared" si="20"/>
        <v>264.79000000000002</v>
      </c>
      <c r="I41" s="41">
        <f t="shared" si="20"/>
        <v>264.79000000000002</v>
      </c>
      <c r="J41" s="41">
        <f t="shared" si="20"/>
        <v>264.79000000000002</v>
      </c>
      <c r="K41" s="41">
        <f t="shared" si="20"/>
        <v>264.79000000000002</v>
      </c>
      <c r="L41" s="41">
        <f t="shared" si="20"/>
        <v>264.79000000000002</v>
      </c>
      <c r="M41" s="41">
        <f t="shared" si="20"/>
        <v>264.79000000000002</v>
      </c>
      <c r="N41" s="41">
        <f t="shared" si="20"/>
        <v>264.79000000000002</v>
      </c>
      <c r="O41" s="41">
        <f t="shared" si="20"/>
        <v>264.79000000000002</v>
      </c>
      <c r="P41" s="41">
        <f t="shared" si="20"/>
        <v>264.79000000000002</v>
      </c>
      <c r="Q41" s="41">
        <f t="shared" si="20"/>
        <v>264.79000000000002</v>
      </c>
      <c r="R41" s="41">
        <f t="shared" si="20"/>
        <v>264.79000000000002</v>
      </c>
      <c r="S41" s="41">
        <f t="shared" si="20"/>
        <v>264.79000000000002</v>
      </c>
      <c r="T41" s="41">
        <f t="shared" si="20"/>
        <v>264.79000000000002</v>
      </c>
      <c r="U41" s="41">
        <f t="shared" si="20"/>
        <v>264.79000000000002</v>
      </c>
      <c r="V41" s="41">
        <f t="shared" si="20"/>
        <v>264.79000000000002</v>
      </c>
      <c r="W41" s="41">
        <f t="shared" si="20"/>
        <v>264.79000000000002</v>
      </c>
      <c r="X41" s="41">
        <f t="shared" si="20"/>
        <v>264.79000000000002</v>
      </c>
      <c r="Y41" s="41">
        <f t="shared" si="20"/>
        <v>264.79000000000002</v>
      </c>
      <c r="Z41" s="41">
        <f t="shared" si="20"/>
        <v>264.79000000000002</v>
      </c>
      <c r="AA41" s="41">
        <f t="shared" si="20"/>
        <v>264.79000000000002</v>
      </c>
    </row>
    <row r="42" spans="1:27" ht="12.75" customHeight="1" collapsed="1" x14ac:dyDescent="0.2">
      <c r="A42" s="98" t="s">
        <v>272</v>
      </c>
      <c r="B42" s="25" t="str">
        <f>"08"&amp;"."&amp;$B$662&amp;"."&amp;$B$663</f>
        <v>08.01.2024</v>
      </c>
      <c r="C42" s="88" t="s">
        <v>76</v>
      </c>
      <c r="D42" s="89">
        <f>ROUND(((D43+D44+D46+D45)/1000),5)</f>
        <v>2.7223099999999998</v>
      </c>
      <c r="E42" s="89">
        <f>ROUND(((E43+E44+E46+E45)/1000),5)</f>
        <v>2.6107200000000002</v>
      </c>
      <c r="F42" s="89">
        <f>ROUND(((F43+F44+F46+F45)/1000),5)</f>
        <v>2.5995699999999999</v>
      </c>
      <c r="G42" s="89">
        <f t="shared" ref="G42:AA42" si="21">ROUND(((G43+G44+G46+G45)/1000),5)</f>
        <v>2.58189</v>
      </c>
      <c r="H42" s="89">
        <f t="shared" si="21"/>
        <v>2.5827200000000001</v>
      </c>
      <c r="I42" s="89">
        <f t="shared" si="21"/>
        <v>2.5835599999999999</v>
      </c>
      <c r="J42" s="89">
        <f t="shared" si="21"/>
        <v>2.5691099999999998</v>
      </c>
      <c r="K42" s="89">
        <f t="shared" si="21"/>
        <v>2.7096800000000001</v>
      </c>
      <c r="L42" s="89">
        <f t="shared" si="21"/>
        <v>2.8623699999999999</v>
      </c>
      <c r="M42" s="89">
        <f t="shared" si="21"/>
        <v>3.0688900000000001</v>
      </c>
      <c r="N42" s="89">
        <f t="shared" si="21"/>
        <v>3.2087500000000002</v>
      </c>
      <c r="O42" s="89">
        <f t="shared" si="21"/>
        <v>3.23495</v>
      </c>
      <c r="P42" s="89">
        <f t="shared" si="21"/>
        <v>3.2343000000000002</v>
      </c>
      <c r="Q42" s="89">
        <f t="shared" si="21"/>
        <v>3.2388599999999999</v>
      </c>
      <c r="R42" s="89">
        <f t="shared" si="21"/>
        <v>3.1979799999999998</v>
      </c>
      <c r="S42" s="89">
        <f t="shared" si="21"/>
        <v>3.2037900000000001</v>
      </c>
      <c r="T42" s="89">
        <f t="shared" si="21"/>
        <v>3.22756</v>
      </c>
      <c r="U42" s="89">
        <f t="shared" si="21"/>
        <v>3.26227</v>
      </c>
      <c r="V42" s="89">
        <f t="shared" si="21"/>
        <v>3.2452299999999998</v>
      </c>
      <c r="W42" s="89">
        <f t="shared" si="21"/>
        <v>3.2260900000000001</v>
      </c>
      <c r="X42" s="89">
        <f t="shared" si="21"/>
        <v>3.2157900000000001</v>
      </c>
      <c r="Y42" s="89">
        <f t="shared" si="21"/>
        <v>3.0624600000000002</v>
      </c>
      <c r="Z42" s="89">
        <f t="shared" si="21"/>
        <v>2.81704</v>
      </c>
      <c r="AA42" s="89">
        <f t="shared" si="21"/>
        <v>2.6047600000000002</v>
      </c>
    </row>
    <row r="43" spans="1:27" ht="12.75" hidden="1" customHeight="1" outlineLevel="1" x14ac:dyDescent="0.2">
      <c r="A43" s="99" t="s">
        <v>273</v>
      </c>
      <c r="B43" s="60" t="s">
        <v>238</v>
      </c>
      <c r="C43" s="40" t="s">
        <v>79</v>
      </c>
      <c r="D43" s="41">
        <v>1382.38</v>
      </c>
      <c r="E43" s="41">
        <v>1270.79</v>
      </c>
      <c r="F43" s="41">
        <v>1259.6400000000001</v>
      </c>
      <c r="G43" s="41">
        <v>1241.96</v>
      </c>
      <c r="H43" s="41">
        <v>1242.79</v>
      </c>
      <c r="I43" s="41">
        <v>1243.6300000000001</v>
      </c>
      <c r="J43" s="41">
        <v>1229.18</v>
      </c>
      <c r="K43" s="41">
        <v>1369.75</v>
      </c>
      <c r="L43" s="41">
        <v>1522.44</v>
      </c>
      <c r="M43" s="41">
        <v>1728.96</v>
      </c>
      <c r="N43" s="41">
        <v>1868.82</v>
      </c>
      <c r="O43" s="41">
        <v>1895.02</v>
      </c>
      <c r="P43" s="41">
        <v>1894.37</v>
      </c>
      <c r="Q43" s="41">
        <v>1898.93</v>
      </c>
      <c r="R43" s="41">
        <v>1858.05</v>
      </c>
      <c r="S43" s="41">
        <v>1863.86</v>
      </c>
      <c r="T43" s="41">
        <v>1887.63</v>
      </c>
      <c r="U43" s="41">
        <v>1922.34</v>
      </c>
      <c r="V43" s="41">
        <v>1905.3</v>
      </c>
      <c r="W43" s="41">
        <v>1886.16</v>
      </c>
      <c r="X43" s="41">
        <v>1875.86</v>
      </c>
      <c r="Y43" s="41">
        <v>1722.53</v>
      </c>
      <c r="Z43" s="41">
        <v>1477.11</v>
      </c>
      <c r="AA43" s="41">
        <v>1264.83</v>
      </c>
    </row>
    <row r="44" spans="1:27" ht="12.75" hidden="1" customHeight="1" outlineLevel="1" x14ac:dyDescent="0.2">
      <c r="A44" s="99" t="s">
        <v>274</v>
      </c>
      <c r="B44" s="60" t="s">
        <v>90</v>
      </c>
      <c r="C44" s="40" t="s">
        <v>79</v>
      </c>
      <c r="D44" s="41">
        <f t="shared" ref="D44:AA44" si="22">$D$9</f>
        <v>1071.42</v>
      </c>
      <c r="E44" s="41">
        <f t="shared" si="22"/>
        <v>1071.42</v>
      </c>
      <c r="F44" s="41">
        <f t="shared" si="22"/>
        <v>1071.42</v>
      </c>
      <c r="G44" s="41">
        <f t="shared" si="22"/>
        <v>1071.42</v>
      </c>
      <c r="H44" s="41">
        <f t="shared" si="22"/>
        <v>1071.42</v>
      </c>
      <c r="I44" s="41">
        <f t="shared" si="22"/>
        <v>1071.42</v>
      </c>
      <c r="J44" s="41">
        <f t="shared" si="22"/>
        <v>1071.42</v>
      </c>
      <c r="K44" s="41">
        <f t="shared" si="22"/>
        <v>1071.42</v>
      </c>
      <c r="L44" s="41">
        <f t="shared" si="22"/>
        <v>1071.42</v>
      </c>
      <c r="M44" s="41">
        <f t="shared" si="22"/>
        <v>1071.42</v>
      </c>
      <c r="N44" s="41">
        <f t="shared" si="22"/>
        <v>1071.42</v>
      </c>
      <c r="O44" s="41">
        <f t="shared" si="22"/>
        <v>1071.42</v>
      </c>
      <c r="P44" s="41">
        <f t="shared" si="22"/>
        <v>1071.42</v>
      </c>
      <c r="Q44" s="41">
        <f t="shared" si="22"/>
        <v>1071.42</v>
      </c>
      <c r="R44" s="41">
        <f t="shared" si="22"/>
        <v>1071.42</v>
      </c>
      <c r="S44" s="41">
        <f t="shared" si="22"/>
        <v>1071.42</v>
      </c>
      <c r="T44" s="41">
        <f t="shared" si="22"/>
        <v>1071.42</v>
      </c>
      <c r="U44" s="41">
        <f t="shared" si="22"/>
        <v>1071.42</v>
      </c>
      <c r="V44" s="41">
        <f t="shared" si="22"/>
        <v>1071.42</v>
      </c>
      <c r="W44" s="41">
        <f t="shared" si="22"/>
        <v>1071.42</v>
      </c>
      <c r="X44" s="41">
        <f t="shared" si="22"/>
        <v>1071.42</v>
      </c>
      <c r="Y44" s="41">
        <f t="shared" si="22"/>
        <v>1071.42</v>
      </c>
      <c r="Z44" s="41">
        <f t="shared" si="22"/>
        <v>1071.42</v>
      </c>
      <c r="AA44" s="41">
        <f t="shared" si="22"/>
        <v>1071.42</v>
      </c>
    </row>
    <row r="45" spans="1:27" ht="12.75" hidden="1" customHeight="1" outlineLevel="1" x14ac:dyDescent="0.2">
      <c r="A45" s="99" t="s">
        <v>275</v>
      </c>
      <c r="B45" s="60" t="s">
        <v>83</v>
      </c>
      <c r="C45" s="40" t="s">
        <v>79</v>
      </c>
      <c r="D45" s="41">
        <v>3.72</v>
      </c>
      <c r="E45" s="41">
        <v>3.72</v>
      </c>
      <c r="F45" s="41">
        <v>3.72</v>
      </c>
      <c r="G45" s="41">
        <v>3.72</v>
      </c>
      <c r="H45" s="41">
        <v>3.72</v>
      </c>
      <c r="I45" s="41">
        <v>3.72</v>
      </c>
      <c r="J45" s="41">
        <v>3.72</v>
      </c>
      <c r="K45" s="41">
        <v>3.72</v>
      </c>
      <c r="L45" s="41">
        <v>3.72</v>
      </c>
      <c r="M45" s="41">
        <v>3.72</v>
      </c>
      <c r="N45" s="41">
        <v>3.72</v>
      </c>
      <c r="O45" s="41">
        <v>3.72</v>
      </c>
      <c r="P45" s="41">
        <v>3.72</v>
      </c>
      <c r="Q45" s="41">
        <v>3.72</v>
      </c>
      <c r="R45" s="41">
        <v>3.72</v>
      </c>
      <c r="S45" s="41">
        <v>3.72</v>
      </c>
      <c r="T45" s="41">
        <v>3.72</v>
      </c>
      <c r="U45" s="41">
        <v>3.72</v>
      </c>
      <c r="V45" s="41">
        <v>3.72</v>
      </c>
      <c r="W45" s="41">
        <v>3.72</v>
      </c>
      <c r="X45" s="41">
        <v>3.72</v>
      </c>
      <c r="Y45" s="41">
        <v>3.72</v>
      </c>
      <c r="Z45" s="41">
        <v>3.72</v>
      </c>
      <c r="AA45" s="41">
        <v>3.72</v>
      </c>
    </row>
    <row r="46" spans="1:27" ht="12.75" hidden="1" customHeight="1" outlineLevel="1" x14ac:dyDescent="0.2">
      <c r="A46" s="99" t="s">
        <v>276</v>
      </c>
      <c r="B46" s="60" t="s">
        <v>81</v>
      </c>
      <c r="C46" s="40" t="s">
        <v>79</v>
      </c>
      <c r="D46" s="41">
        <f>$D$11</f>
        <v>264.79000000000002</v>
      </c>
      <c r="E46" s="41">
        <f t="shared" ref="E46:AA46" si="23">$D$11</f>
        <v>264.79000000000002</v>
      </c>
      <c r="F46" s="41">
        <f t="shared" si="23"/>
        <v>264.79000000000002</v>
      </c>
      <c r="G46" s="41">
        <f t="shared" si="23"/>
        <v>264.79000000000002</v>
      </c>
      <c r="H46" s="41">
        <f t="shared" si="23"/>
        <v>264.79000000000002</v>
      </c>
      <c r="I46" s="41">
        <f t="shared" si="23"/>
        <v>264.79000000000002</v>
      </c>
      <c r="J46" s="41">
        <f t="shared" si="23"/>
        <v>264.79000000000002</v>
      </c>
      <c r="K46" s="41">
        <f t="shared" si="23"/>
        <v>264.79000000000002</v>
      </c>
      <c r="L46" s="41">
        <f t="shared" si="23"/>
        <v>264.79000000000002</v>
      </c>
      <c r="M46" s="41">
        <f t="shared" si="23"/>
        <v>264.79000000000002</v>
      </c>
      <c r="N46" s="41">
        <f t="shared" si="23"/>
        <v>264.79000000000002</v>
      </c>
      <c r="O46" s="41">
        <f t="shared" si="23"/>
        <v>264.79000000000002</v>
      </c>
      <c r="P46" s="41">
        <f t="shared" si="23"/>
        <v>264.79000000000002</v>
      </c>
      <c r="Q46" s="41">
        <f t="shared" si="23"/>
        <v>264.79000000000002</v>
      </c>
      <c r="R46" s="41">
        <f t="shared" si="23"/>
        <v>264.79000000000002</v>
      </c>
      <c r="S46" s="41">
        <f t="shared" si="23"/>
        <v>264.79000000000002</v>
      </c>
      <c r="T46" s="41">
        <f t="shared" si="23"/>
        <v>264.79000000000002</v>
      </c>
      <c r="U46" s="41">
        <f t="shared" si="23"/>
        <v>264.79000000000002</v>
      </c>
      <c r="V46" s="41">
        <f t="shared" si="23"/>
        <v>264.79000000000002</v>
      </c>
      <c r="W46" s="41">
        <f t="shared" si="23"/>
        <v>264.79000000000002</v>
      </c>
      <c r="X46" s="41">
        <f t="shared" si="23"/>
        <v>264.79000000000002</v>
      </c>
      <c r="Y46" s="41">
        <f t="shared" si="23"/>
        <v>264.79000000000002</v>
      </c>
      <c r="Z46" s="41">
        <f t="shared" si="23"/>
        <v>264.79000000000002</v>
      </c>
      <c r="AA46" s="41">
        <f t="shared" si="23"/>
        <v>264.79000000000002</v>
      </c>
    </row>
    <row r="47" spans="1:27" ht="12.75" customHeight="1" collapsed="1" x14ac:dyDescent="0.2">
      <c r="A47" s="98" t="s">
        <v>277</v>
      </c>
      <c r="B47" s="25" t="str">
        <f>"09"&amp;"."&amp;$B$662&amp;"."&amp;$B$663</f>
        <v>09.01.2024</v>
      </c>
      <c r="C47" s="88" t="s">
        <v>76</v>
      </c>
      <c r="D47" s="89">
        <f>ROUND(((D48+D49+D51+D50)/1000),5)</f>
        <v>2.5228600000000001</v>
      </c>
      <c r="E47" s="89">
        <f>ROUND(((E48+E49+E51+E50)/1000),5)</f>
        <v>2.45316</v>
      </c>
      <c r="F47" s="89">
        <f>ROUND(((F48+F49+F51+F50)/1000),5)</f>
        <v>2.3815499999999998</v>
      </c>
      <c r="G47" s="89">
        <f t="shared" ref="G47:AA47" si="24">ROUND(((G48+G49+G51+G50)/1000),5)</f>
        <v>2.3708399999999998</v>
      </c>
      <c r="H47" s="89">
        <f t="shared" si="24"/>
        <v>2.3951899999999999</v>
      </c>
      <c r="I47" s="89">
        <f t="shared" si="24"/>
        <v>2.45844</v>
      </c>
      <c r="J47" s="89">
        <f t="shared" si="24"/>
        <v>2.6372900000000001</v>
      </c>
      <c r="K47" s="89">
        <f t="shared" si="24"/>
        <v>2.9227300000000001</v>
      </c>
      <c r="L47" s="89">
        <f t="shared" si="24"/>
        <v>3.2303500000000001</v>
      </c>
      <c r="M47" s="89">
        <f t="shared" si="24"/>
        <v>3.2701600000000002</v>
      </c>
      <c r="N47" s="89">
        <f t="shared" si="24"/>
        <v>3.2882099999999999</v>
      </c>
      <c r="O47" s="89">
        <f t="shared" si="24"/>
        <v>3.3376399999999999</v>
      </c>
      <c r="P47" s="89">
        <f t="shared" si="24"/>
        <v>3.3158799999999999</v>
      </c>
      <c r="Q47" s="89">
        <f t="shared" si="24"/>
        <v>3.3253499999999998</v>
      </c>
      <c r="R47" s="89">
        <f t="shared" si="24"/>
        <v>3.3200500000000002</v>
      </c>
      <c r="S47" s="89">
        <f t="shared" si="24"/>
        <v>3.2754699999999999</v>
      </c>
      <c r="T47" s="89">
        <f t="shared" si="24"/>
        <v>3.2679299999999998</v>
      </c>
      <c r="U47" s="89">
        <f t="shared" si="24"/>
        <v>3.2527400000000002</v>
      </c>
      <c r="V47" s="89">
        <f t="shared" si="24"/>
        <v>3.2396500000000001</v>
      </c>
      <c r="W47" s="89">
        <f t="shared" si="24"/>
        <v>3.2737099999999999</v>
      </c>
      <c r="X47" s="89">
        <f t="shared" si="24"/>
        <v>3.1804700000000001</v>
      </c>
      <c r="Y47" s="89">
        <f t="shared" si="24"/>
        <v>3.0413000000000001</v>
      </c>
      <c r="Z47" s="89">
        <f t="shared" si="24"/>
        <v>2.80375</v>
      </c>
      <c r="AA47" s="89">
        <f t="shared" si="24"/>
        <v>2.5625200000000001</v>
      </c>
    </row>
    <row r="48" spans="1:27" ht="12.75" hidden="1" customHeight="1" outlineLevel="1" x14ac:dyDescent="0.2">
      <c r="A48" s="99" t="s">
        <v>278</v>
      </c>
      <c r="B48" s="60" t="s">
        <v>238</v>
      </c>
      <c r="C48" s="40" t="s">
        <v>79</v>
      </c>
      <c r="D48" s="41">
        <v>1182.93</v>
      </c>
      <c r="E48" s="41">
        <v>1113.23</v>
      </c>
      <c r="F48" s="41">
        <v>1041.6199999999999</v>
      </c>
      <c r="G48" s="41">
        <v>1030.9100000000001</v>
      </c>
      <c r="H48" s="41">
        <v>1055.26</v>
      </c>
      <c r="I48" s="41">
        <v>1118.51</v>
      </c>
      <c r="J48" s="41">
        <v>1297.3599999999999</v>
      </c>
      <c r="K48" s="41">
        <v>1582.8</v>
      </c>
      <c r="L48" s="41">
        <v>1890.42</v>
      </c>
      <c r="M48" s="41">
        <v>1930.23</v>
      </c>
      <c r="N48" s="41">
        <v>1948.28</v>
      </c>
      <c r="O48" s="41">
        <v>1997.71</v>
      </c>
      <c r="P48" s="41">
        <v>1975.95</v>
      </c>
      <c r="Q48" s="41">
        <v>1985.42</v>
      </c>
      <c r="R48" s="41">
        <v>1980.12</v>
      </c>
      <c r="S48" s="41">
        <v>1935.54</v>
      </c>
      <c r="T48" s="41">
        <v>1928</v>
      </c>
      <c r="U48" s="41">
        <v>1912.81</v>
      </c>
      <c r="V48" s="41">
        <v>1899.72</v>
      </c>
      <c r="W48" s="41">
        <v>1933.78</v>
      </c>
      <c r="X48" s="41">
        <v>1840.54</v>
      </c>
      <c r="Y48" s="41">
        <v>1701.37</v>
      </c>
      <c r="Z48" s="41">
        <v>1463.82</v>
      </c>
      <c r="AA48" s="41">
        <v>1222.5899999999999</v>
      </c>
    </row>
    <row r="49" spans="1:27" ht="12.75" hidden="1" customHeight="1" outlineLevel="1" x14ac:dyDescent="0.2">
      <c r="A49" s="99" t="s">
        <v>279</v>
      </c>
      <c r="B49" s="60" t="s">
        <v>90</v>
      </c>
      <c r="C49" s="40" t="s">
        <v>79</v>
      </c>
      <c r="D49" s="41">
        <f t="shared" ref="D49:AA49" si="25">$D$9</f>
        <v>1071.42</v>
      </c>
      <c r="E49" s="41">
        <f t="shared" si="25"/>
        <v>1071.42</v>
      </c>
      <c r="F49" s="41">
        <f t="shared" si="25"/>
        <v>1071.42</v>
      </c>
      <c r="G49" s="41">
        <f t="shared" si="25"/>
        <v>1071.42</v>
      </c>
      <c r="H49" s="41">
        <f t="shared" si="25"/>
        <v>1071.42</v>
      </c>
      <c r="I49" s="41">
        <f t="shared" si="25"/>
        <v>1071.42</v>
      </c>
      <c r="J49" s="41">
        <f t="shared" si="25"/>
        <v>1071.42</v>
      </c>
      <c r="K49" s="41">
        <f t="shared" si="25"/>
        <v>1071.42</v>
      </c>
      <c r="L49" s="41">
        <f t="shared" si="25"/>
        <v>1071.42</v>
      </c>
      <c r="M49" s="41">
        <f t="shared" si="25"/>
        <v>1071.42</v>
      </c>
      <c r="N49" s="41">
        <f t="shared" si="25"/>
        <v>1071.42</v>
      </c>
      <c r="O49" s="41">
        <f t="shared" si="25"/>
        <v>1071.42</v>
      </c>
      <c r="P49" s="41">
        <f t="shared" si="25"/>
        <v>1071.42</v>
      </c>
      <c r="Q49" s="41">
        <f t="shared" si="25"/>
        <v>1071.42</v>
      </c>
      <c r="R49" s="41">
        <f t="shared" si="25"/>
        <v>1071.42</v>
      </c>
      <c r="S49" s="41">
        <f t="shared" si="25"/>
        <v>1071.42</v>
      </c>
      <c r="T49" s="41">
        <f t="shared" si="25"/>
        <v>1071.42</v>
      </c>
      <c r="U49" s="41">
        <f t="shared" si="25"/>
        <v>1071.42</v>
      </c>
      <c r="V49" s="41">
        <f t="shared" si="25"/>
        <v>1071.42</v>
      </c>
      <c r="W49" s="41">
        <f t="shared" si="25"/>
        <v>1071.42</v>
      </c>
      <c r="X49" s="41">
        <f t="shared" si="25"/>
        <v>1071.42</v>
      </c>
      <c r="Y49" s="41">
        <f t="shared" si="25"/>
        <v>1071.42</v>
      </c>
      <c r="Z49" s="41">
        <f t="shared" si="25"/>
        <v>1071.42</v>
      </c>
      <c r="AA49" s="41">
        <f t="shared" si="25"/>
        <v>1071.42</v>
      </c>
    </row>
    <row r="50" spans="1:27" ht="12.75" hidden="1" customHeight="1" outlineLevel="1" x14ac:dyDescent="0.2">
      <c r="A50" s="99" t="s">
        <v>280</v>
      </c>
      <c r="B50" s="60" t="s">
        <v>83</v>
      </c>
      <c r="C50" s="40" t="s">
        <v>79</v>
      </c>
      <c r="D50" s="41">
        <v>3.72</v>
      </c>
      <c r="E50" s="41">
        <v>3.72</v>
      </c>
      <c r="F50" s="41">
        <v>3.72</v>
      </c>
      <c r="G50" s="41">
        <v>3.72</v>
      </c>
      <c r="H50" s="41">
        <v>3.72</v>
      </c>
      <c r="I50" s="41">
        <v>3.72</v>
      </c>
      <c r="J50" s="41">
        <v>3.72</v>
      </c>
      <c r="K50" s="41">
        <v>3.72</v>
      </c>
      <c r="L50" s="41">
        <v>3.72</v>
      </c>
      <c r="M50" s="41">
        <v>3.72</v>
      </c>
      <c r="N50" s="41">
        <v>3.72</v>
      </c>
      <c r="O50" s="41">
        <v>3.72</v>
      </c>
      <c r="P50" s="41">
        <v>3.72</v>
      </c>
      <c r="Q50" s="41">
        <v>3.72</v>
      </c>
      <c r="R50" s="41">
        <v>3.72</v>
      </c>
      <c r="S50" s="41">
        <v>3.72</v>
      </c>
      <c r="T50" s="41">
        <v>3.72</v>
      </c>
      <c r="U50" s="41">
        <v>3.72</v>
      </c>
      <c r="V50" s="41">
        <v>3.72</v>
      </c>
      <c r="W50" s="41">
        <v>3.72</v>
      </c>
      <c r="X50" s="41">
        <v>3.72</v>
      </c>
      <c r="Y50" s="41">
        <v>3.72</v>
      </c>
      <c r="Z50" s="41">
        <v>3.72</v>
      </c>
      <c r="AA50" s="41">
        <v>3.72</v>
      </c>
    </row>
    <row r="51" spans="1:27" ht="12.75" hidden="1" customHeight="1" outlineLevel="1" x14ac:dyDescent="0.2">
      <c r="A51" s="99" t="s">
        <v>281</v>
      </c>
      <c r="B51" s="60" t="s">
        <v>81</v>
      </c>
      <c r="C51" s="40" t="s">
        <v>79</v>
      </c>
      <c r="D51" s="41">
        <f>$D$11</f>
        <v>264.79000000000002</v>
      </c>
      <c r="E51" s="41">
        <f t="shared" ref="E51:AA51" si="26">$D$11</f>
        <v>264.79000000000002</v>
      </c>
      <c r="F51" s="41">
        <f t="shared" si="26"/>
        <v>264.79000000000002</v>
      </c>
      <c r="G51" s="41">
        <f t="shared" si="26"/>
        <v>264.79000000000002</v>
      </c>
      <c r="H51" s="41">
        <f t="shared" si="26"/>
        <v>264.79000000000002</v>
      </c>
      <c r="I51" s="41">
        <f t="shared" si="26"/>
        <v>264.79000000000002</v>
      </c>
      <c r="J51" s="41">
        <f t="shared" si="26"/>
        <v>264.79000000000002</v>
      </c>
      <c r="K51" s="41">
        <f t="shared" si="26"/>
        <v>264.79000000000002</v>
      </c>
      <c r="L51" s="41">
        <f t="shared" si="26"/>
        <v>264.79000000000002</v>
      </c>
      <c r="M51" s="41">
        <f t="shared" si="26"/>
        <v>264.79000000000002</v>
      </c>
      <c r="N51" s="41">
        <f t="shared" si="26"/>
        <v>264.79000000000002</v>
      </c>
      <c r="O51" s="41">
        <f t="shared" si="26"/>
        <v>264.79000000000002</v>
      </c>
      <c r="P51" s="41">
        <f t="shared" si="26"/>
        <v>264.79000000000002</v>
      </c>
      <c r="Q51" s="41">
        <f t="shared" si="26"/>
        <v>264.79000000000002</v>
      </c>
      <c r="R51" s="41">
        <f t="shared" si="26"/>
        <v>264.79000000000002</v>
      </c>
      <c r="S51" s="41">
        <f t="shared" si="26"/>
        <v>264.79000000000002</v>
      </c>
      <c r="T51" s="41">
        <f t="shared" si="26"/>
        <v>264.79000000000002</v>
      </c>
      <c r="U51" s="41">
        <f t="shared" si="26"/>
        <v>264.79000000000002</v>
      </c>
      <c r="V51" s="41">
        <f t="shared" si="26"/>
        <v>264.79000000000002</v>
      </c>
      <c r="W51" s="41">
        <f t="shared" si="26"/>
        <v>264.79000000000002</v>
      </c>
      <c r="X51" s="41">
        <f t="shared" si="26"/>
        <v>264.79000000000002</v>
      </c>
      <c r="Y51" s="41">
        <f t="shared" si="26"/>
        <v>264.79000000000002</v>
      </c>
      <c r="Z51" s="41">
        <f t="shared" si="26"/>
        <v>264.79000000000002</v>
      </c>
      <c r="AA51" s="41">
        <f t="shared" si="26"/>
        <v>264.79000000000002</v>
      </c>
    </row>
    <row r="52" spans="1:27" ht="12.75" customHeight="1" collapsed="1" x14ac:dyDescent="0.2">
      <c r="A52" s="98" t="s">
        <v>282</v>
      </c>
      <c r="B52" s="25" t="str">
        <f>"10"&amp;"."&amp;$B$662&amp;"."&amp;$B$663</f>
        <v>10.01.2024</v>
      </c>
      <c r="C52" s="88" t="s">
        <v>76</v>
      </c>
      <c r="D52" s="89">
        <f>ROUND(((D53+D54+D56+D55)/1000),5)</f>
        <v>2.5398900000000002</v>
      </c>
      <c r="E52" s="89">
        <f>ROUND(((E53+E54+E56+E55)/1000),5)</f>
        <v>2.4589400000000001</v>
      </c>
      <c r="F52" s="89">
        <f>ROUND(((F53+F54+F56+F55)/1000),5)</f>
        <v>2.4331399999999999</v>
      </c>
      <c r="G52" s="89">
        <f t="shared" ref="G52:AA52" si="27">ROUND(((G53+G54+G56+G55)/1000),5)</f>
        <v>2.4325700000000001</v>
      </c>
      <c r="H52" s="89">
        <f t="shared" si="27"/>
        <v>2.49037</v>
      </c>
      <c r="I52" s="89">
        <f t="shared" si="27"/>
        <v>2.5816400000000002</v>
      </c>
      <c r="J52" s="89">
        <f t="shared" si="27"/>
        <v>2.80017</v>
      </c>
      <c r="K52" s="89">
        <f t="shared" si="27"/>
        <v>3.0937800000000002</v>
      </c>
      <c r="L52" s="89">
        <f t="shared" si="27"/>
        <v>3.28071</v>
      </c>
      <c r="M52" s="89">
        <f t="shared" si="27"/>
        <v>3.3299300000000001</v>
      </c>
      <c r="N52" s="89">
        <f t="shared" si="27"/>
        <v>3.3545699999999998</v>
      </c>
      <c r="O52" s="89">
        <f t="shared" si="27"/>
        <v>3.4070999999999998</v>
      </c>
      <c r="P52" s="89">
        <f t="shared" si="27"/>
        <v>3.37697</v>
      </c>
      <c r="Q52" s="89">
        <f t="shared" si="27"/>
        <v>3.3862999999999999</v>
      </c>
      <c r="R52" s="89">
        <f t="shared" si="27"/>
        <v>3.3820899999999998</v>
      </c>
      <c r="S52" s="89">
        <f t="shared" si="27"/>
        <v>3.3294299999999999</v>
      </c>
      <c r="T52" s="89">
        <f t="shared" si="27"/>
        <v>3.3324600000000002</v>
      </c>
      <c r="U52" s="89">
        <f t="shared" si="27"/>
        <v>3.3180200000000002</v>
      </c>
      <c r="V52" s="89">
        <f t="shared" si="27"/>
        <v>3.29792</v>
      </c>
      <c r="W52" s="89">
        <f t="shared" si="27"/>
        <v>3.3395299999999999</v>
      </c>
      <c r="X52" s="89">
        <f t="shared" si="27"/>
        <v>3.2191000000000001</v>
      </c>
      <c r="Y52" s="89">
        <f t="shared" si="27"/>
        <v>3.0960299999999998</v>
      </c>
      <c r="Z52" s="89">
        <f t="shared" si="27"/>
        <v>2.8774600000000001</v>
      </c>
      <c r="AA52" s="89">
        <f t="shared" si="27"/>
        <v>2.59118</v>
      </c>
    </row>
    <row r="53" spans="1:27" ht="12.75" hidden="1" customHeight="1" outlineLevel="1" x14ac:dyDescent="0.2">
      <c r="A53" s="99" t="s">
        <v>283</v>
      </c>
      <c r="B53" s="60" t="s">
        <v>238</v>
      </c>
      <c r="C53" s="40" t="s">
        <v>79</v>
      </c>
      <c r="D53" s="41">
        <v>1199.96</v>
      </c>
      <c r="E53" s="41">
        <v>1119.01</v>
      </c>
      <c r="F53" s="41">
        <v>1093.21</v>
      </c>
      <c r="G53" s="41">
        <v>1092.6400000000001</v>
      </c>
      <c r="H53" s="41">
        <v>1150.44</v>
      </c>
      <c r="I53" s="41">
        <v>1241.71</v>
      </c>
      <c r="J53" s="41">
        <v>1460.24</v>
      </c>
      <c r="K53" s="41">
        <v>1753.85</v>
      </c>
      <c r="L53" s="41">
        <v>1940.78</v>
      </c>
      <c r="M53" s="41">
        <v>1990</v>
      </c>
      <c r="N53" s="41">
        <v>2014.64</v>
      </c>
      <c r="O53" s="41">
        <v>2067.17</v>
      </c>
      <c r="P53" s="41">
        <v>2037.04</v>
      </c>
      <c r="Q53" s="41">
        <v>2046.37</v>
      </c>
      <c r="R53" s="41">
        <v>2042.16</v>
      </c>
      <c r="S53" s="41">
        <v>1989.5</v>
      </c>
      <c r="T53" s="41">
        <v>1992.53</v>
      </c>
      <c r="U53" s="41">
        <v>1978.09</v>
      </c>
      <c r="V53" s="41">
        <v>1957.99</v>
      </c>
      <c r="W53" s="41">
        <v>1999.6</v>
      </c>
      <c r="X53" s="41">
        <v>1879.17</v>
      </c>
      <c r="Y53" s="41">
        <v>1756.1</v>
      </c>
      <c r="Z53" s="41">
        <v>1537.53</v>
      </c>
      <c r="AA53" s="41">
        <v>1251.25</v>
      </c>
    </row>
    <row r="54" spans="1:27" ht="12.75" hidden="1" customHeight="1" outlineLevel="1" x14ac:dyDescent="0.2">
      <c r="A54" s="99" t="s">
        <v>284</v>
      </c>
      <c r="B54" s="60" t="s">
        <v>90</v>
      </c>
      <c r="C54" s="40" t="s">
        <v>79</v>
      </c>
      <c r="D54" s="41">
        <f t="shared" ref="D54:AA54" si="28">$D$9</f>
        <v>1071.42</v>
      </c>
      <c r="E54" s="41">
        <f t="shared" si="28"/>
        <v>1071.42</v>
      </c>
      <c r="F54" s="41">
        <f t="shared" si="28"/>
        <v>1071.42</v>
      </c>
      <c r="G54" s="41">
        <f t="shared" si="28"/>
        <v>1071.42</v>
      </c>
      <c r="H54" s="41">
        <f t="shared" si="28"/>
        <v>1071.42</v>
      </c>
      <c r="I54" s="41">
        <f t="shared" si="28"/>
        <v>1071.42</v>
      </c>
      <c r="J54" s="41">
        <f t="shared" si="28"/>
        <v>1071.42</v>
      </c>
      <c r="K54" s="41">
        <f t="shared" si="28"/>
        <v>1071.42</v>
      </c>
      <c r="L54" s="41">
        <f t="shared" si="28"/>
        <v>1071.42</v>
      </c>
      <c r="M54" s="41">
        <f t="shared" si="28"/>
        <v>1071.42</v>
      </c>
      <c r="N54" s="41">
        <f t="shared" si="28"/>
        <v>1071.42</v>
      </c>
      <c r="O54" s="41">
        <f t="shared" si="28"/>
        <v>1071.42</v>
      </c>
      <c r="P54" s="41">
        <f t="shared" si="28"/>
        <v>1071.42</v>
      </c>
      <c r="Q54" s="41">
        <f t="shared" si="28"/>
        <v>1071.42</v>
      </c>
      <c r="R54" s="41">
        <f t="shared" si="28"/>
        <v>1071.42</v>
      </c>
      <c r="S54" s="41">
        <f t="shared" si="28"/>
        <v>1071.42</v>
      </c>
      <c r="T54" s="41">
        <f t="shared" si="28"/>
        <v>1071.42</v>
      </c>
      <c r="U54" s="41">
        <f t="shared" si="28"/>
        <v>1071.42</v>
      </c>
      <c r="V54" s="41">
        <f t="shared" si="28"/>
        <v>1071.42</v>
      </c>
      <c r="W54" s="41">
        <f t="shared" si="28"/>
        <v>1071.42</v>
      </c>
      <c r="X54" s="41">
        <f t="shared" si="28"/>
        <v>1071.42</v>
      </c>
      <c r="Y54" s="41">
        <f t="shared" si="28"/>
        <v>1071.42</v>
      </c>
      <c r="Z54" s="41">
        <f t="shared" si="28"/>
        <v>1071.42</v>
      </c>
      <c r="AA54" s="41">
        <f t="shared" si="28"/>
        <v>1071.42</v>
      </c>
    </row>
    <row r="55" spans="1:27" ht="12.75" hidden="1" customHeight="1" outlineLevel="1" x14ac:dyDescent="0.2">
      <c r="A55" s="99" t="s">
        <v>285</v>
      </c>
      <c r="B55" s="60" t="s">
        <v>83</v>
      </c>
      <c r="C55" s="40" t="s">
        <v>79</v>
      </c>
      <c r="D55" s="41">
        <v>3.72</v>
      </c>
      <c r="E55" s="41">
        <v>3.72</v>
      </c>
      <c r="F55" s="41">
        <v>3.72</v>
      </c>
      <c r="G55" s="41">
        <v>3.72</v>
      </c>
      <c r="H55" s="41">
        <v>3.72</v>
      </c>
      <c r="I55" s="41">
        <v>3.72</v>
      </c>
      <c r="J55" s="41">
        <v>3.72</v>
      </c>
      <c r="K55" s="41">
        <v>3.72</v>
      </c>
      <c r="L55" s="41">
        <v>3.72</v>
      </c>
      <c r="M55" s="41">
        <v>3.72</v>
      </c>
      <c r="N55" s="41">
        <v>3.72</v>
      </c>
      <c r="O55" s="41">
        <v>3.72</v>
      </c>
      <c r="P55" s="41">
        <v>3.72</v>
      </c>
      <c r="Q55" s="41">
        <v>3.72</v>
      </c>
      <c r="R55" s="41">
        <v>3.72</v>
      </c>
      <c r="S55" s="41">
        <v>3.72</v>
      </c>
      <c r="T55" s="41">
        <v>3.72</v>
      </c>
      <c r="U55" s="41">
        <v>3.72</v>
      </c>
      <c r="V55" s="41">
        <v>3.72</v>
      </c>
      <c r="W55" s="41">
        <v>3.72</v>
      </c>
      <c r="X55" s="41">
        <v>3.72</v>
      </c>
      <c r="Y55" s="41">
        <v>3.72</v>
      </c>
      <c r="Z55" s="41">
        <v>3.72</v>
      </c>
      <c r="AA55" s="41">
        <v>3.72</v>
      </c>
    </row>
    <row r="56" spans="1:27" ht="12.75" hidden="1" customHeight="1" outlineLevel="1" x14ac:dyDescent="0.2">
      <c r="A56" s="99" t="s">
        <v>286</v>
      </c>
      <c r="B56" s="60" t="s">
        <v>81</v>
      </c>
      <c r="C56" s="40" t="s">
        <v>79</v>
      </c>
      <c r="D56" s="41">
        <f>$D$11</f>
        <v>264.79000000000002</v>
      </c>
      <c r="E56" s="41">
        <f t="shared" ref="E56:AA56" si="29">$D$11</f>
        <v>264.79000000000002</v>
      </c>
      <c r="F56" s="41">
        <f t="shared" si="29"/>
        <v>264.79000000000002</v>
      </c>
      <c r="G56" s="41">
        <f t="shared" si="29"/>
        <v>264.79000000000002</v>
      </c>
      <c r="H56" s="41">
        <f t="shared" si="29"/>
        <v>264.79000000000002</v>
      </c>
      <c r="I56" s="41">
        <f t="shared" si="29"/>
        <v>264.79000000000002</v>
      </c>
      <c r="J56" s="41">
        <f t="shared" si="29"/>
        <v>264.79000000000002</v>
      </c>
      <c r="K56" s="41">
        <f t="shared" si="29"/>
        <v>264.79000000000002</v>
      </c>
      <c r="L56" s="41">
        <f t="shared" si="29"/>
        <v>264.79000000000002</v>
      </c>
      <c r="M56" s="41">
        <f t="shared" si="29"/>
        <v>264.79000000000002</v>
      </c>
      <c r="N56" s="41">
        <f t="shared" si="29"/>
        <v>264.79000000000002</v>
      </c>
      <c r="O56" s="41">
        <f t="shared" si="29"/>
        <v>264.79000000000002</v>
      </c>
      <c r="P56" s="41">
        <f t="shared" si="29"/>
        <v>264.79000000000002</v>
      </c>
      <c r="Q56" s="41">
        <f t="shared" si="29"/>
        <v>264.79000000000002</v>
      </c>
      <c r="R56" s="41">
        <f t="shared" si="29"/>
        <v>264.79000000000002</v>
      </c>
      <c r="S56" s="41">
        <f t="shared" si="29"/>
        <v>264.79000000000002</v>
      </c>
      <c r="T56" s="41">
        <f t="shared" si="29"/>
        <v>264.79000000000002</v>
      </c>
      <c r="U56" s="41">
        <f t="shared" si="29"/>
        <v>264.79000000000002</v>
      </c>
      <c r="V56" s="41">
        <f t="shared" si="29"/>
        <v>264.79000000000002</v>
      </c>
      <c r="W56" s="41">
        <f t="shared" si="29"/>
        <v>264.79000000000002</v>
      </c>
      <c r="X56" s="41">
        <f t="shared" si="29"/>
        <v>264.79000000000002</v>
      </c>
      <c r="Y56" s="41">
        <f t="shared" si="29"/>
        <v>264.79000000000002</v>
      </c>
      <c r="Z56" s="41">
        <f t="shared" si="29"/>
        <v>264.79000000000002</v>
      </c>
      <c r="AA56" s="41">
        <f t="shared" si="29"/>
        <v>264.79000000000002</v>
      </c>
    </row>
    <row r="57" spans="1:27" ht="12.75" customHeight="1" collapsed="1" x14ac:dyDescent="0.2">
      <c r="A57" s="98" t="s">
        <v>287</v>
      </c>
      <c r="B57" s="25" t="str">
        <f>"11"&amp;"."&amp;$B$662&amp;"."&amp;$B$663</f>
        <v>11.01.2024</v>
      </c>
      <c r="C57" s="88" t="s">
        <v>76</v>
      </c>
      <c r="D57" s="89">
        <f>ROUND(((D58+D59+D61+D60)/1000),5)</f>
        <v>2.5847799999999999</v>
      </c>
      <c r="E57" s="89">
        <f>ROUND(((E58+E59+E61+E60)/1000),5)</f>
        <v>2.5145499999999998</v>
      </c>
      <c r="F57" s="89">
        <f>ROUND(((F58+F59+F61+F60)/1000),5)</f>
        <v>2.4592399999999999</v>
      </c>
      <c r="G57" s="89">
        <f t="shared" ref="G57:AA57" si="30">ROUND(((G58+G59+G61+G60)/1000),5)</f>
        <v>2.4866199999999998</v>
      </c>
      <c r="H57" s="89">
        <f t="shared" si="30"/>
        <v>2.53138</v>
      </c>
      <c r="I57" s="89">
        <f t="shared" si="30"/>
        <v>2.5995499999999998</v>
      </c>
      <c r="J57" s="89">
        <f t="shared" si="30"/>
        <v>2.8226399999999998</v>
      </c>
      <c r="K57" s="89">
        <f t="shared" si="30"/>
        <v>3.1811199999999999</v>
      </c>
      <c r="L57" s="89">
        <f t="shared" si="30"/>
        <v>3.3180499999999999</v>
      </c>
      <c r="M57" s="89">
        <f t="shared" si="30"/>
        <v>3.3648400000000001</v>
      </c>
      <c r="N57" s="89">
        <f t="shared" si="30"/>
        <v>3.40923</v>
      </c>
      <c r="O57" s="89">
        <f t="shared" si="30"/>
        <v>3.4328699999999999</v>
      </c>
      <c r="P57" s="89">
        <f t="shared" si="30"/>
        <v>3.4032900000000001</v>
      </c>
      <c r="Q57" s="89">
        <f t="shared" si="30"/>
        <v>3.4129</v>
      </c>
      <c r="R57" s="89">
        <f t="shared" si="30"/>
        <v>3.4107599999999998</v>
      </c>
      <c r="S57" s="89">
        <f t="shared" si="30"/>
        <v>3.3581799999999999</v>
      </c>
      <c r="T57" s="89">
        <f t="shared" si="30"/>
        <v>3.3767900000000002</v>
      </c>
      <c r="U57" s="89">
        <f t="shared" si="30"/>
        <v>3.3983400000000001</v>
      </c>
      <c r="V57" s="89">
        <f t="shared" si="30"/>
        <v>3.3167200000000001</v>
      </c>
      <c r="W57" s="89">
        <f t="shared" si="30"/>
        <v>3.3523499999999999</v>
      </c>
      <c r="X57" s="89">
        <f t="shared" si="30"/>
        <v>3.2287599999999999</v>
      </c>
      <c r="Y57" s="89">
        <f t="shared" si="30"/>
        <v>3.11829</v>
      </c>
      <c r="Z57" s="89">
        <f t="shared" si="30"/>
        <v>2.87921</v>
      </c>
      <c r="AA57" s="89">
        <f t="shared" si="30"/>
        <v>2.58656</v>
      </c>
    </row>
    <row r="58" spans="1:27" ht="12.75" hidden="1" customHeight="1" outlineLevel="1" x14ac:dyDescent="0.2">
      <c r="A58" s="99" t="s">
        <v>288</v>
      </c>
      <c r="B58" s="60" t="s">
        <v>238</v>
      </c>
      <c r="C58" s="40" t="s">
        <v>79</v>
      </c>
      <c r="D58" s="41">
        <v>1244.8499999999999</v>
      </c>
      <c r="E58" s="41">
        <v>1174.6199999999999</v>
      </c>
      <c r="F58" s="41">
        <v>1119.31</v>
      </c>
      <c r="G58" s="41">
        <v>1146.69</v>
      </c>
      <c r="H58" s="41">
        <v>1191.45</v>
      </c>
      <c r="I58" s="41">
        <v>1259.6199999999999</v>
      </c>
      <c r="J58" s="41">
        <v>1482.71</v>
      </c>
      <c r="K58" s="41">
        <v>1841.19</v>
      </c>
      <c r="L58" s="41">
        <v>1978.12</v>
      </c>
      <c r="M58" s="41">
        <v>2024.91</v>
      </c>
      <c r="N58" s="41">
        <v>2069.3000000000002</v>
      </c>
      <c r="O58" s="41">
        <v>2092.94</v>
      </c>
      <c r="P58" s="41">
        <v>2063.36</v>
      </c>
      <c r="Q58" s="41">
        <v>2072.9699999999998</v>
      </c>
      <c r="R58" s="41">
        <v>2070.83</v>
      </c>
      <c r="S58" s="41">
        <v>2018.25</v>
      </c>
      <c r="T58" s="41">
        <v>2036.86</v>
      </c>
      <c r="U58" s="41">
        <v>2058.41</v>
      </c>
      <c r="V58" s="41">
        <v>1976.79</v>
      </c>
      <c r="W58" s="41">
        <v>2012.42</v>
      </c>
      <c r="X58" s="41">
        <v>1888.83</v>
      </c>
      <c r="Y58" s="41">
        <v>1778.36</v>
      </c>
      <c r="Z58" s="41">
        <v>1539.28</v>
      </c>
      <c r="AA58" s="41">
        <v>1246.6300000000001</v>
      </c>
    </row>
    <row r="59" spans="1:27" ht="12.75" hidden="1" customHeight="1" outlineLevel="1" x14ac:dyDescent="0.2">
      <c r="A59" s="99" t="s">
        <v>289</v>
      </c>
      <c r="B59" s="60" t="s">
        <v>90</v>
      </c>
      <c r="C59" s="40" t="s">
        <v>79</v>
      </c>
      <c r="D59" s="41">
        <f t="shared" ref="D59:AA59" si="31">$D$9</f>
        <v>1071.42</v>
      </c>
      <c r="E59" s="41">
        <f t="shared" si="31"/>
        <v>1071.42</v>
      </c>
      <c r="F59" s="41">
        <f t="shared" si="31"/>
        <v>1071.42</v>
      </c>
      <c r="G59" s="41">
        <f t="shared" si="31"/>
        <v>1071.42</v>
      </c>
      <c r="H59" s="41">
        <f t="shared" si="31"/>
        <v>1071.42</v>
      </c>
      <c r="I59" s="41">
        <f t="shared" si="31"/>
        <v>1071.42</v>
      </c>
      <c r="J59" s="41">
        <f t="shared" si="31"/>
        <v>1071.42</v>
      </c>
      <c r="K59" s="41">
        <f t="shared" si="31"/>
        <v>1071.42</v>
      </c>
      <c r="L59" s="41">
        <f t="shared" si="31"/>
        <v>1071.42</v>
      </c>
      <c r="M59" s="41">
        <f t="shared" si="31"/>
        <v>1071.42</v>
      </c>
      <c r="N59" s="41">
        <f t="shared" si="31"/>
        <v>1071.42</v>
      </c>
      <c r="O59" s="41">
        <f t="shared" si="31"/>
        <v>1071.42</v>
      </c>
      <c r="P59" s="41">
        <f t="shared" si="31"/>
        <v>1071.42</v>
      </c>
      <c r="Q59" s="41">
        <f t="shared" si="31"/>
        <v>1071.42</v>
      </c>
      <c r="R59" s="41">
        <f t="shared" si="31"/>
        <v>1071.42</v>
      </c>
      <c r="S59" s="41">
        <f t="shared" si="31"/>
        <v>1071.42</v>
      </c>
      <c r="T59" s="41">
        <f t="shared" si="31"/>
        <v>1071.42</v>
      </c>
      <c r="U59" s="41">
        <f t="shared" si="31"/>
        <v>1071.42</v>
      </c>
      <c r="V59" s="41">
        <f t="shared" si="31"/>
        <v>1071.42</v>
      </c>
      <c r="W59" s="41">
        <f t="shared" si="31"/>
        <v>1071.42</v>
      </c>
      <c r="X59" s="41">
        <f t="shared" si="31"/>
        <v>1071.42</v>
      </c>
      <c r="Y59" s="41">
        <f t="shared" si="31"/>
        <v>1071.42</v>
      </c>
      <c r="Z59" s="41">
        <f t="shared" si="31"/>
        <v>1071.42</v>
      </c>
      <c r="AA59" s="41">
        <f t="shared" si="31"/>
        <v>1071.42</v>
      </c>
    </row>
    <row r="60" spans="1:27" ht="12.75" hidden="1" customHeight="1" outlineLevel="1" x14ac:dyDescent="0.2">
      <c r="A60" s="99" t="s">
        <v>290</v>
      </c>
      <c r="B60" s="60" t="s">
        <v>83</v>
      </c>
      <c r="C60" s="40" t="s">
        <v>79</v>
      </c>
      <c r="D60" s="41">
        <v>3.72</v>
      </c>
      <c r="E60" s="41">
        <v>3.72</v>
      </c>
      <c r="F60" s="41">
        <v>3.72</v>
      </c>
      <c r="G60" s="41">
        <v>3.72</v>
      </c>
      <c r="H60" s="41">
        <v>3.72</v>
      </c>
      <c r="I60" s="41">
        <v>3.72</v>
      </c>
      <c r="J60" s="41">
        <v>3.72</v>
      </c>
      <c r="K60" s="41">
        <v>3.72</v>
      </c>
      <c r="L60" s="41">
        <v>3.72</v>
      </c>
      <c r="M60" s="41">
        <v>3.72</v>
      </c>
      <c r="N60" s="41">
        <v>3.72</v>
      </c>
      <c r="O60" s="41">
        <v>3.72</v>
      </c>
      <c r="P60" s="41">
        <v>3.72</v>
      </c>
      <c r="Q60" s="41">
        <v>3.72</v>
      </c>
      <c r="R60" s="41">
        <v>3.72</v>
      </c>
      <c r="S60" s="41">
        <v>3.72</v>
      </c>
      <c r="T60" s="41">
        <v>3.72</v>
      </c>
      <c r="U60" s="41">
        <v>3.72</v>
      </c>
      <c r="V60" s="41">
        <v>3.72</v>
      </c>
      <c r="W60" s="41">
        <v>3.72</v>
      </c>
      <c r="X60" s="41">
        <v>3.72</v>
      </c>
      <c r="Y60" s="41">
        <v>3.72</v>
      </c>
      <c r="Z60" s="41">
        <v>3.72</v>
      </c>
      <c r="AA60" s="41">
        <v>3.72</v>
      </c>
    </row>
    <row r="61" spans="1:27" ht="12.75" hidden="1" customHeight="1" outlineLevel="1" x14ac:dyDescent="0.2">
      <c r="A61" s="99" t="s">
        <v>291</v>
      </c>
      <c r="B61" s="60" t="s">
        <v>81</v>
      </c>
      <c r="C61" s="40" t="s">
        <v>79</v>
      </c>
      <c r="D61" s="41">
        <f>$D$11</f>
        <v>264.79000000000002</v>
      </c>
      <c r="E61" s="41">
        <f t="shared" ref="E61:AA61" si="32">$D$11</f>
        <v>264.79000000000002</v>
      </c>
      <c r="F61" s="41">
        <f t="shared" si="32"/>
        <v>264.79000000000002</v>
      </c>
      <c r="G61" s="41">
        <f t="shared" si="32"/>
        <v>264.79000000000002</v>
      </c>
      <c r="H61" s="41">
        <f t="shared" si="32"/>
        <v>264.79000000000002</v>
      </c>
      <c r="I61" s="41">
        <f t="shared" si="32"/>
        <v>264.79000000000002</v>
      </c>
      <c r="J61" s="41">
        <f t="shared" si="32"/>
        <v>264.79000000000002</v>
      </c>
      <c r="K61" s="41">
        <f t="shared" si="32"/>
        <v>264.79000000000002</v>
      </c>
      <c r="L61" s="41">
        <f t="shared" si="32"/>
        <v>264.79000000000002</v>
      </c>
      <c r="M61" s="41">
        <f t="shared" si="32"/>
        <v>264.79000000000002</v>
      </c>
      <c r="N61" s="41">
        <f t="shared" si="32"/>
        <v>264.79000000000002</v>
      </c>
      <c r="O61" s="41">
        <f t="shared" si="32"/>
        <v>264.79000000000002</v>
      </c>
      <c r="P61" s="41">
        <f t="shared" si="32"/>
        <v>264.79000000000002</v>
      </c>
      <c r="Q61" s="41">
        <f t="shared" si="32"/>
        <v>264.79000000000002</v>
      </c>
      <c r="R61" s="41">
        <f t="shared" si="32"/>
        <v>264.79000000000002</v>
      </c>
      <c r="S61" s="41">
        <f t="shared" si="32"/>
        <v>264.79000000000002</v>
      </c>
      <c r="T61" s="41">
        <f t="shared" si="32"/>
        <v>264.79000000000002</v>
      </c>
      <c r="U61" s="41">
        <f t="shared" si="32"/>
        <v>264.79000000000002</v>
      </c>
      <c r="V61" s="41">
        <f t="shared" si="32"/>
        <v>264.79000000000002</v>
      </c>
      <c r="W61" s="41">
        <f t="shared" si="32"/>
        <v>264.79000000000002</v>
      </c>
      <c r="X61" s="41">
        <f t="shared" si="32"/>
        <v>264.79000000000002</v>
      </c>
      <c r="Y61" s="41">
        <f t="shared" si="32"/>
        <v>264.79000000000002</v>
      </c>
      <c r="Z61" s="41">
        <f t="shared" si="32"/>
        <v>264.79000000000002</v>
      </c>
      <c r="AA61" s="41">
        <f t="shared" si="32"/>
        <v>264.79000000000002</v>
      </c>
    </row>
    <row r="62" spans="1:27" ht="12.75" customHeight="1" collapsed="1" x14ac:dyDescent="0.2">
      <c r="A62" s="98" t="s">
        <v>292</v>
      </c>
      <c r="B62" s="25" t="str">
        <f>"12"&amp;"."&amp;$B$662&amp;"."&amp;$B$663</f>
        <v>12.01.2024</v>
      </c>
      <c r="C62" s="88" t="s">
        <v>76</v>
      </c>
      <c r="D62" s="89">
        <f>ROUND(((D63+D64+D66+D65)/1000),5)</f>
        <v>2.52922</v>
      </c>
      <c r="E62" s="89">
        <f>ROUND(((E63+E64+E66+E65)/1000),5)</f>
        <v>2.4523299999999999</v>
      </c>
      <c r="F62" s="89">
        <f>ROUND(((F63+F64+F66+F65)/1000),5)</f>
        <v>2.3802500000000002</v>
      </c>
      <c r="G62" s="89">
        <f t="shared" ref="G62:AA62" si="33">ROUND(((G63+G64+G66+G65)/1000),5)</f>
        <v>2.39513</v>
      </c>
      <c r="H62" s="89">
        <f t="shared" si="33"/>
        <v>2.45743</v>
      </c>
      <c r="I62" s="89">
        <f t="shared" si="33"/>
        <v>2.5844200000000002</v>
      </c>
      <c r="J62" s="89">
        <f t="shared" si="33"/>
        <v>2.79745</v>
      </c>
      <c r="K62" s="89">
        <f t="shared" si="33"/>
        <v>3.0351499999999998</v>
      </c>
      <c r="L62" s="89">
        <f t="shared" si="33"/>
        <v>3.2061199999999999</v>
      </c>
      <c r="M62" s="89">
        <f t="shared" si="33"/>
        <v>3.25108</v>
      </c>
      <c r="N62" s="89">
        <f t="shared" si="33"/>
        <v>3.29603</v>
      </c>
      <c r="O62" s="89">
        <f t="shared" si="33"/>
        <v>3.34084</v>
      </c>
      <c r="P62" s="89">
        <f t="shared" si="33"/>
        <v>3.30531</v>
      </c>
      <c r="Q62" s="89">
        <f t="shared" si="33"/>
        <v>3.3200099999999999</v>
      </c>
      <c r="R62" s="89">
        <f t="shared" si="33"/>
        <v>3.3152699999999999</v>
      </c>
      <c r="S62" s="89">
        <f t="shared" si="33"/>
        <v>3.24654</v>
      </c>
      <c r="T62" s="89">
        <f t="shared" si="33"/>
        <v>3.2648799999999998</v>
      </c>
      <c r="U62" s="89">
        <f t="shared" si="33"/>
        <v>3.29358</v>
      </c>
      <c r="V62" s="89">
        <f t="shared" si="33"/>
        <v>3.28715</v>
      </c>
      <c r="W62" s="89">
        <f t="shared" si="33"/>
        <v>3.3215599999999998</v>
      </c>
      <c r="X62" s="89">
        <f t="shared" si="33"/>
        <v>3.2462200000000001</v>
      </c>
      <c r="Y62" s="89">
        <f t="shared" si="33"/>
        <v>3.1326299999999998</v>
      </c>
      <c r="Z62" s="89">
        <f t="shared" si="33"/>
        <v>2.8932699999999998</v>
      </c>
      <c r="AA62" s="89">
        <f t="shared" si="33"/>
        <v>2.6833</v>
      </c>
    </row>
    <row r="63" spans="1:27" ht="12.75" hidden="1" customHeight="1" outlineLevel="1" x14ac:dyDescent="0.2">
      <c r="A63" s="99" t="s">
        <v>293</v>
      </c>
      <c r="B63" s="60" t="s">
        <v>238</v>
      </c>
      <c r="C63" s="40" t="s">
        <v>79</v>
      </c>
      <c r="D63" s="41">
        <v>1189.29</v>
      </c>
      <c r="E63" s="41">
        <v>1112.4000000000001</v>
      </c>
      <c r="F63" s="41">
        <v>1040.32</v>
      </c>
      <c r="G63" s="41">
        <v>1055.2</v>
      </c>
      <c r="H63" s="41">
        <v>1117.5</v>
      </c>
      <c r="I63" s="41">
        <v>1244.49</v>
      </c>
      <c r="J63" s="41">
        <v>1457.52</v>
      </c>
      <c r="K63" s="41">
        <v>1695.22</v>
      </c>
      <c r="L63" s="41">
        <v>1866.19</v>
      </c>
      <c r="M63" s="41">
        <v>1911.15</v>
      </c>
      <c r="N63" s="41">
        <v>1956.1</v>
      </c>
      <c r="O63" s="41">
        <v>2000.91</v>
      </c>
      <c r="P63" s="41">
        <v>1965.38</v>
      </c>
      <c r="Q63" s="41">
        <v>1980.08</v>
      </c>
      <c r="R63" s="41">
        <v>1975.34</v>
      </c>
      <c r="S63" s="41">
        <v>1906.61</v>
      </c>
      <c r="T63" s="41">
        <v>1924.95</v>
      </c>
      <c r="U63" s="41">
        <v>1953.65</v>
      </c>
      <c r="V63" s="41">
        <v>1947.22</v>
      </c>
      <c r="W63" s="41">
        <v>1981.63</v>
      </c>
      <c r="X63" s="41">
        <v>1906.29</v>
      </c>
      <c r="Y63" s="41">
        <v>1792.7</v>
      </c>
      <c r="Z63" s="41">
        <v>1553.34</v>
      </c>
      <c r="AA63" s="41">
        <v>1343.37</v>
      </c>
    </row>
    <row r="64" spans="1:27" ht="12.75" hidden="1" customHeight="1" outlineLevel="1" x14ac:dyDescent="0.2">
      <c r="A64" s="99" t="s">
        <v>294</v>
      </c>
      <c r="B64" s="60" t="s">
        <v>90</v>
      </c>
      <c r="C64" s="40" t="s">
        <v>79</v>
      </c>
      <c r="D64" s="41">
        <f t="shared" ref="D64:AA64" si="34">$D$9</f>
        <v>1071.42</v>
      </c>
      <c r="E64" s="41">
        <f t="shared" si="34"/>
        <v>1071.42</v>
      </c>
      <c r="F64" s="41">
        <f t="shared" si="34"/>
        <v>1071.42</v>
      </c>
      <c r="G64" s="41">
        <f t="shared" si="34"/>
        <v>1071.42</v>
      </c>
      <c r="H64" s="41">
        <f t="shared" si="34"/>
        <v>1071.42</v>
      </c>
      <c r="I64" s="41">
        <f t="shared" si="34"/>
        <v>1071.42</v>
      </c>
      <c r="J64" s="41">
        <f t="shared" si="34"/>
        <v>1071.42</v>
      </c>
      <c r="K64" s="41">
        <f t="shared" si="34"/>
        <v>1071.42</v>
      </c>
      <c r="L64" s="41">
        <f t="shared" si="34"/>
        <v>1071.42</v>
      </c>
      <c r="M64" s="41">
        <f t="shared" si="34"/>
        <v>1071.42</v>
      </c>
      <c r="N64" s="41">
        <f t="shared" si="34"/>
        <v>1071.42</v>
      </c>
      <c r="O64" s="41">
        <f t="shared" si="34"/>
        <v>1071.42</v>
      </c>
      <c r="P64" s="41">
        <f t="shared" si="34"/>
        <v>1071.42</v>
      </c>
      <c r="Q64" s="41">
        <f t="shared" si="34"/>
        <v>1071.42</v>
      </c>
      <c r="R64" s="41">
        <f t="shared" si="34"/>
        <v>1071.42</v>
      </c>
      <c r="S64" s="41">
        <f t="shared" si="34"/>
        <v>1071.42</v>
      </c>
      <c r="T64" s="41">
        <f t="shared" si="34"/>
        <v>1071.42</v>
      </c>
      <c r="U64" s="41">
        <f t="shared" si="34"/>
        <v>1071.42</v>
      </c>
      <c r="V64" s="41">
        <f t="shared" si="34"/>
        <v>1071.42</v>
      </c>
      <c r="W64" s="41">
        <f t="shared" si="34"/>
        <v>1071.42</v>
      </c>
      <c r="X64" s="41">
        <f t="shared" si="34"/>
        <v>1071.42</v>
      </c>
      <c r="Y64" s="41">
        <f t="shared" si="34"/>
        <v>1071.42</v>
      </c>
      <c r="Z64" s="41">
        <f t="shared" si="34"/>
        <v>1071.42</v>
      </c>
      <c r="AA64" s="41">
        <f t="shared" si="34"/>
        <v>1071.42</v>
      </c>
    </row>
    <row r="65" spans="1:27" ht="12.75" hidden="1" customHeight="1" outlineLevel="1" x14ac:dyDescent="0.2">
      <c r="A65" s="99" t="s">
        <v>295</v>
      </c>
      <c r="B65" s="60" t="s">
        <v>83</v>
      </c>
      <c r="C65" s="40" t="s">
        <v>79</v>
      </c>
      <c r="D65" s="41">
        <v>3.72</v>
      </c>
      <c r="E65" s="41">
        <v>3.72</v>
      </c>
      <c r="F65" s="41">
        <v>3.72</v>
      </c>
      <c r="G65" s="41">
        <v>3.72</v>
      </c>
      <c r="H65" s="41">
        <v>3.72</v>
      </c>
      <c r="I65" s="41">
        <v>3.72</v>
      </c>
      <c r="J65" s="41">
        <v>3.72</v>
      </c>
      <c r="K65" s="41">
        <v>3.72</v>
      </c>
      <c r="L65" s="41">
        <v>3.72</v>
      </c>
      <c r="M65" s="41">
        <v>3.72</v>
      </c>
      <c r="N65" s="41">
        <v>3.72</v>
      </c>
      <c r="O65" s="41">
        <v>3.72</v>
      </c>
      <c r="P65" s="41">
        <v>3.72</v>
      </c>
      <c r="Q65" s="41">
        <v>3.72</v>
      </c>
      <c r="R65" s="41">
        <v>3.72</v>
      </c>
      <c r="S65" s="41">
        <v>3.72</v>
      </c>
      <c r="T65" s="41">
        <v>3.72</v>
      </c>
      <c r="U65" s="41">
        <v>3.72</v>
      </c>
      <c r="V65" s="41">
        <v>3.72</v>
      </c>
      <c r="W65" s="41">
        <v>3.72</v>
      </c>
      <c r="X65" s="41">
        <v>3.72</v>
      </c>
      <c r="Y65" s="41">
        <v>3.72</v>
      </c>
      <c r="Z65" s="41">
        <v>3.72</v>
      </c>
      <c r="AA65" s="41">
        <v>3.72</v>
      </c>
    </row>
    <row r="66" spans="1:27" ht="12.75" hidden="1" customHeight="1" outlineLevel="1" x14ac:dyDescent="0.2">
      <c r="A66" s="99" t="s">
        <v>296</v>
      </c>
      <c r="B66" s="60" t="s">
        <v>81</v>
      </c>
      <c r="C66" s="40" t="s">
        <v>79</v>
      </c>
      <c r="D66" s="41">
        <f>$D$11</f>
        <v>264.79000000000002</v>
      </c>
      <c r="E66" s="41">
        <f t="shared" ref="E66:AA66" si="35">$D$11</f>
        <v>264.79000000000002</v>
      </c>
      <c r="F66" s="41">
        <f t="shared" si="35"/>
        <v>264.79000000000002</v>
      </c>
      <c r="G66" s="41">
        <f t="shared" si="35"/>
        <v>264.79000000000002</v>
      </c>
      <c r="H66" s="41">
        <f t="shared" si="35"/>
        <v>264.79000000000002</v>
      </c>
      <c r="I66" s="41">
        <f t="shared" si="35"/>
        <v>264.79000000000002</v>
      </c>
      <c r="J66" s="41">
        <f t="shared" si="35"/>
        <v>264.79000000000002</v>
      </c>
      <c r="K66" s="41">
        <f t="shared" si="35"/>
        <v>264.79000000000002</v>
      </c>
      <c r="L66" s="41">
        <f t="shared" si="35"/>
        <v>264.79000000000002</v>
      </c>
      <c r="M66" s="41">
        <f t="shared" si="35"/>
        <v>264.79000000000002</v>
      </c>
      <c r="N66" s="41">
        <f t="shared" si="35"/>
        <v>264.79000000000002</v>
      </c>
      <c r="O66" s="41">
        <f t="shared" si="35"/>
        <v>264.79000000000002</v>
      </c>
      <c r="P66" s="41">
        <f t="shared" si="35"/>
        <v>264.79000000000002</v>
      </c>
      <c r="Q66" s="41">
        <f t="shared" si="35"/>
        <v>264.79000000000002</v>
      </c>
      <c r="R66" s="41">
        <f t="shared" si="35"/>
        <v>264.79000000000002</v>
      </c>
      <c r="S66" s="41">
        <f t="shared" si="35"/>
        <v>264.79000000000002</v>
      </c>
      <c r="T66" s="41">
        <f t="shared" si="35"/>
        <v>264.79000000000002</v>
      </c>
      <c r="U66" s="41">
        <f t="shared" si="35"/>
        <v>264.79000000000002</v>
      </c>
      <c r="V66" s="41">
        <f t="shared" si="35"/>
        <v>264.79000000000002</v>
      </c>
      <c r="W66" s="41">
        <f t="shared" si="35"/>
        <v>264.79000000000002</v>
      </c>
      <c r="X66" s="41">
        <f t="shared" si="35"/>
        <v>264.79000000000002</v>
      </c>
      <c r="Y66" s="41">
        <f t="shared" si="35"/>
        <v>264.79000000000002</v>
      </c>
      <c r="Z66" s="41">
        <f t="shared" si="35"/>
        <v>264.79000000000002</v>
      </c>
      <c r="AA66" s="41">
        <f t="shared" si="35"/>
        <v>264.79000000000002</v>
      </c>
    </row>
    <row r="67" spans="1:27" ht="12.75" customHeight="1" collapsed="1" x14ac:dyDescent="0.2">
      <c r="A67" s="98" t="s">
        <v>297</v>
      </c>
      <c r="B67" s="25" t="str">
        <f>"13"&amp;"."&amp;$B$662&amp;"."&amp;$B$663</f>
        <v>13.01.2024</v>
      </c>
      <c r="C67" s="88" t="s">
        <v>76</v>
      </c>
      <c r="D67" s="89">
        <f>ROUND(((D68+D69+D71+D70)/1000),5)</f>
        <v>2.8603399999999999</v>
      </c>
      <c r="E67" s="89">
        <f>ROUND(((E68+E69+E71+E70)/1000),5)</f>
        <v>2.67354</v>
      </c>
      <c r="F67" s="89">
        <f>ROUND(((F68+F69+F71+F70)/1000),5)</f>
        <v>2.6276899999999999</v>
      </c>
      <c r="G67" s="89">
        <f t="shared" ref="G67:AA67" si="36">ROUND(((G68+G69+G71+G70)/1000),5)</f>
        <v>2.6228500000000001</v>
      </c>
      <c r="H67" s="89">
        <f t="shared" si="36"/>
        <v>2.6608399999999999</v>
      </c>
      <c r="I67" s="89">
        <f t="shared" si="36"/>
        <v>2.76783</v>
      </c>
      <c r="J67" s="89">
        <f t="shared" si="36"/>
        <v>2.8170999999999999</v>
      </c>
      <c r="K67" s="89">
        <f t="shared" si="36"/>
        <v>2.8730099999999998</v>
      </c>
      <c r="L67" s="89">
        <f t="shared" si="36"/>
        <v>3.04664</v>
      </c>
      <c r="M67" s="89">
        <f t="shared" si="36"/>
        <v>3.0531899999999998</v>
      </c>
      <c r="N67" s="89">
        <f t="shared" si="36"/>
        <v>3.117</v>
      </c>
      <c r="O67" s="89">
        <f t="shared" si="36"/>
        <v>3.1497299999999999</v>
      </c>
      <c r="P67" s="89">
        <f t="shared" si="36"/>
        <v>3.2422800000000001</v>
      </c>
      <c r="Q67" s="89">
        <f t="shared" si="36"/>
        <v>3.26356</v>
      </c>
      <c r="R67" s="89">
        <f t="shared" si="36"/>
        <v>3.1657000000000002</v>
      </c>
      <c r="S67" s="89">
        <f t="shared" si="36"/>
        <v>3.1478000000000002</v>
      </c>
      <c r="T67" s="89">
        <f t="shared" si="36"/>
        <v>3.2460399999999998</v>
      </c>
      <c r="U67" s="89">
        <f t="shared" si="36"/>
        <v>3.5235599999999998</v>
      </c>
      <c r="V67" s="89">
        <f t="shared" si="36"/>
        <v>3.54819</v>
      </c>
      <c r="W67" s="89">
        <f t="shared" si="36"/>
        <v>3.22262</v>
      </c>
      <c r="X67" s="89">
        <f t="shared" si="36"/>
        <v>3.0952700000000002</v>
      </c>
      <c r="Y67" s="89">
        <f t="shared" si="36"/>
        <v>2.8157999999999999</v>
      </c>
      <c r="Z67" s="89">
        <f t="shared" si="36"/>
        <v>2.7927</v>
      </c>
      <c r="AA67" s="89">
        <f t="shared" si="36"/>
        <v>2.8707099999999999</v>
      </c>
    </row>
    <row r="68" spans="1:27" ht="12.75" hidden="1" customHeight="1" outlineLevel="1" x14ac:dyDescent="0.2">
      <c r="A68" s="99" t="s">
        <v>298</v>
      </c>
      <c r="B68" s="60" t="s">
        <v>238</v>
      </c>
      <c r="C68" s="40" t="s">
        <v>79</v>
      </c>
      <c r="D68" s="41">
        <v>1520.41</v>
      </c>
      <c r="E68" s="41">
        <v>1333.61</v>
      </c>
      <c r="F68" s="41">
        <v>1287.76</v>
      </c>
      <c r="G68" s="41">
        <v>1282.92</v>
      </c>
      <c r="H68" s="41">
        <v>1320.91</v>
      </c>
      <c r="I68" s="41">
        <v>1427.9</v>
      </c>
      <c r="J68" s="41">
        <v>1477.17</v>
      </c>
      <c r="K68" s="41">
        <v>1533.08</v>
      </c>
      <c r="L68" s="41">
        <v>1706.71</v>
      </c>
      <c r="M68" s="41">
        <v>1713.26</v>
      </c>
      <c r="N68" s="41">
        <v>1777.07</v>
      </c>
      <c r="O68" s="41">
        <v>1809.8</v>
      </c>
      <c r="P68" s="41">
        <v>1902.35</v>
      </c>
      <c r="Q68" s="41">
        <v>1923.63</v>
      </c>
      <c r="R68" s="41">
        <v>1825.77</v>
      </c>
      <c r="S68" s="41">
        <v>1807.87</v>
      </c>
      <c r="T68" s="41">
        <v>1906.11</v>
      </c>
      <c r="U68" s="41">
        <v>2183.63</v>
      </c>
      <c r="V68" s="41">
        <v>2208.2600000000002</v>
      </c>
      <c r="W68" s="41">
        <v>1882.69</v>
      </c>
      <c r="X68" s="41">
        <v>1755.34</v>
      </c>
      <c r="Y68" s="41">
        <v>1475.87</v>
      </c>
      <c r="Z68" s="41">
        <v>1452.77</v>
      </c>
      <c r="AA68" s="41">
        <v>1530.78</v>
      </c>
    </row>
    <row r="69" spans="1:27" ht="12.75" hidden="1" customHeight="1" outlineLevel="1" x14ac:dyDescent="0.2">
      <c r="A69" s="99" t="s">
        <v>299</v>
      </c>
      <c r="B69" s="60" t="s">
        <v>90</v>
      </c>
      <c r="C69" s="40" t="s">
        <v>79</v>
      </c>
      <c r="D69" s="41">
        <f t="shared" ref="D69:AA69" si="37">$D$9</f>
        <v>1071.42</v>
      </c>
      <c r="E69" s="41">
        <f t="shared" si="37"/>
        <v>1071.42</v>
      </c>
      <c r="F69" s="41">
        <f t="shared" si="37"/>
        <v>1071.42</v>
      </c>
      <c r="G69" s="41">
        <f t="shared" si="37"/>
        <v>1071.42</v>
      </c>
      <c r="H69" s="41">
        <f t="shared" si="37"/>
        <v>1071.42</v>
      </c>
      <c r="I69" s="41">
        <f t="shared" si="37"/>
        <v>1071.42</v>
      </c>
      <c r="J69" s="41">
        <f t="shared" si="37"/>
        <v>1071.42</v>
      </c>
      <c r="K69" s="41">
        <f t="shared" si="37"/>
        <v>1071.42</v>
      </c>
      <c r="L69" s="41">
        <f t="shared" si="37"/>
        <v>1071.42</v>
      </c>
      <c r="M69" s="41">
        <f t="shared" si="37"/>
        <v>1071.42</v>
      </c>
      <c r="N69" s="41">
        <f t="shared" si="37"/>
        <v>1071.42</v>
      </c>
      <c r="O69" s="41">
        <f t="shared" si="37"/>
        <v>1071.42</v>
      </c>
      <c r="P69" s="41">
        <f t="shared" si="37"/>
        <v>1071.42</v>
      </c>
      <c r="Q69" s="41">
        <f t="shared" si="37"/>
        <v>1071.42</v>
      </c>
      <c r="R69" s="41">
        <f t="shared" si="37"/>
        <v>1071.42</v>
      </c>
      <c r="S69" s="41">
        <f t="shared" si="37"/>
        <v>1071.42</v>
      </c>
      <c r="T69" s="41">
        <f t="shared" si="37"/>
        <v>1071.42</v>
      </c>
      <c r="U69" s="41">
        <f t="shared" si="37"/>
        <v>1071.42</v>
      </c>
      <c r="V69" s="41">
        <f t="shared" si="37"/>
        <v>1071.42</v>
      </c>
      <c r="W69" s="41">
        <f t="shared" si="37"/>
        <v>1071.42</v>
      </c>
      <c r="X69" s="41">
        <f t="shared" si="37"/>
        <v>1071.42</v>
      </c>
      <c r="Y69" s="41">
        <f t="shared" si="37"/>
        <v>1071.42</v>
      </c>
      <c r="Z69" s="41">
        <f t="shared" si="37"/>
        <v>1071.42</v>
      </c>
      <c r="AA69" s="41">
        <f t="shared" si="37"/>
        <v>1071.42</v>
      </c>
    </row>
    <row r="70" spans="1:27" ht="12.75" hidden="1" customHeight="1" outlineLevel="1" x14ac:dyDescent="0.2">
      <c r="A70" s="99" t="s">
        <v>300</v>
      </c>
      <c r="B70" s="60" t="s">
        <v>83</v>
      </c>
      <c r="C70" s="40" t="s">
        <v>79</v>
      </c>
      <c r="D70" s="41">
        <v>3.72</v>
      </c>
      <c r="E70" s="41">
        <v>3.72</v>
      </c>
      <c r="F70" s="41">
        <v>3.72</v>
      </c>
      <c r="G70" s="41">
        <v>3.72</v>
      </c>
      <c r="H70" s="41">
        <v>3.72</v>
      </c>
      <c r="I70" s="41">
        <v>3.72</v>
      </c>
      <c r="J70" s="41">
        <v>3.72</v>
      </c>
      <c r="K70" s="41">
        <v>3.72</v>
      </c>
      <c r="L70" s="41">
        <v>3.72</v>
      </c>
      <c r="M70" s="41">
        <v>3.72</v>
      </c>
      <c r="N70" s="41">
        <v>3.72</v>
      </c>
      <c r="O70" s="41">
        <v>3.72</v>
      </c>
      <c r="P70" s="41">
        <v>3.72</v>
      </c>
      <c r="Q70" s="41">
        <v>3.72</v>
      </c>
      <c r="R70" s="41">
        <v>3.72</v>
      </c>
      <c r="S70" s="41">
        <v>3.72</v>
      </c>
      <c r="T70" s="41">
        <v>3.72</v>
      </c>
      <c r="U70" s="41">
        <v>3.72</v>
      </c>
      <c r="V70" s="41">
        <v>3.72</v>
      </c>
      <c r="W70" s="41">
        <v>3.72</v>
      </c>
      <c r="X70" s="41">
        <v>3.72</v>
      </c>
      <c r="Y70" s="41">
        <v>3.72</v>
      </c>
      <c r="Z70" s="41">
        <v>3.72</v>
      </c>
      <c r="AA70" s="41">
        <v>3.72</v>
      </c>
    </row>
    <row r="71" spans="1:27" ht="12.75" hidden="1" customHeight="1" outlineLevel="1" x14ac:dyDescent="0.2">
      <c r="A71" s="99" t="s">
        <v>301</v>
      </c>
      <c r="B71" s="60" t="s">
        <v>81</v>
      </c>
      <c r="C71" s="40" t="s">
        <v>79</v>
      </c>
      <c r="D71" s="41">
        <f>$D$11</f>
        <v>264.79000000000002</v>
      </c>
      <c r="E71" s="41">
        <f t="shared" ref="E71:AA71" si="38">$D$11</f>
        <v>264.79000000000002</v>
      </c>
      <c r="F71" s="41">
        <f t="shared" si="38"/>
        <v>264.79000000000002</v>
      </c>
      <c r="G71" s="41">
        <f t="shared" si="38"/>
        <v>264.79000000000002</v>
      </c>
      <c r="H71" s="41">
        <f t="shared" si="38"/>
        <v>264.79000000000002</v>
      </c>
      <c r="I71" s="41">
        <f t="shared" si="38"/>
        <v>264.79000000000002</v>
      </c>
      <c r="J71" s="41">
        <f t="shared" si="38"/>
        <v>264.79000000000002</v>
      </c>
      <c r="K71" s="41">
        <f t="shared" si="38"/>
        <v>264.79000000000002</v>
      </c>
      <c r="L71" s="41">
        <f t="shared" si="38"/>
        <v>264.79000000000002</v>
      </c>
      <c r="M71" s="41">
        <f t="shared" si="38"/>
        <v>264.79000000000002</v>
      </c>
      <c r="N71" s="41">
        <f t="shared" si="38"/>
        <v>264.79000000000002</v>
      </c>
      <c r="O71" s="41">
        <f t="shared" si="38"/>
        <v>264.79000000000002</v>
      </c>
      <c r="P71" s="41">
        <f t="shared" si="38"/>
        <v>264.79000000000002</v>
      </c>
      <c r="Q71" s="41">
        <f t="shared" si="38"/>
        <v>264.79000000000002</v>
      </c>
      <c r="R71" s="41">
        <f t="shared" si="38"/>
        <v>264.79000000000002</v>
      </c>
      <c r="S71" s="41">
        <f t="shared" si="38"/>
        <v>264.79000000000002</v>
      </c>
      <c r="T71" s="41">
        <f t="shared" si="38"/>
        <v>264.79000000000002</v>
      </c>
      <c r="U71" s="41">
        <f t="shared" si="38"/>
        <v>264.79000000000002</v>
      </c>
      <c r="V71" s="41">
        <f t="shared" si="38"/>
        <v>264.79000000000002</v>
      </c>
      <c r="W71" s="41">
        <f t="shared" si="38"/>
        <v>264.79000000000002</v>
      </c>
      <c r="X71" s="41">
        <f t="shared" si="38"/>
        <v>264.79000000000002</v>
      </c>
      <c r="Y71" s="41">
        <f t="shared" si="38"/>
        <v>264.79000000000002</v>
      </c>
      <c r="Z71" s="41">
        <f t="shared" si="38"/>
        <v>264.79000000000002</v>
      </c>
      <c r="AA71" s="41">
        <f t="shared" si="38"/>
        <v>264.79000000000002</v>
      </c>
    </row>
    <row r="72" spans="1:27" ht="12.75" customHeight="1" collapsed="1" x14ac:dyDescent="0.2">
      <c r="A72" s="98" t="s">
        <v>302</v>
      </c>
      <c r="B72" s="25" t="str">
        <f>"14"&amp;"."&amp;$B$662&amp;"."&amp;$B$663</f>
        <v>14.01.2024</v>
      </c>
      <c r="C72" s="88" t="s">
        <v>76</v>
      </c>
      <c r="D72" s="89">
        <f>ROUND(((D73+D74+D76+D75)/1000),5)</f>
        <v>2.8890799999999999</v>
      </c>
      <c r="E72" s="89">
        <f>ROUND(((E73+E74+E76+E75)/1000),5)</f>
        <v>2.7541799999999999</v>
      </c>
      <c r="F72" s="89">
        <f>ROUND(((F73+F74+F76+F75)/1000),5)</f>
        <v>2.6259000000000001</v>
      </c>
      <c r="G72" s="89">
        <f t="shared" ref="G72:AA72" si="39">ROUND(((G73+G74+G76+G75)/1000),5)</f>
        <v>2.6116899999999998</v>
      </c>
      <c r="H72" s="89">
        <f t="shared" si="39"/>
        <v>2.6277900000000001</v>
      </c>
      <c r="I72" s="89">
        <f t="shared" si="39"/>
        <v>2.7051500000000002</v>
      </c>
      <c r="J72" s="89">
        <f t="shared" si="39"/>
        <v>2.7380100000000001</v>
      </c>
      <c r="K72" s="89">
        <f t="shared" si="39"/>
        <v>2.8499699999999999</v>
      </c>
      <c r="L72" s="89">
        <f t="shared" si="39"/>
        <v>2.9347599999999998</v>
      </c>
      <c r="M72" s="89">
        <f t="shared" si="39"/>
        <v>3.0918999999999999</v>
      </c>
      <c r="N72" s="89">
        <f t="shared" si="39"/>
        <v>3.2174299999999998</v>
      </c>
      <c r="O72" s="89">
        <f t="shared" si="39"/>
        <v>3.29196</v>
      </c>
      <c r="P72" s="89">
        <f t="shared" si="39"/>
        <v>3.31812</v>
      </c>
      <c r="Q72" s="89">
        <f t="shared" si="39"/>
        <v>3.3368600000000002</v>
      </c>
      <c r="R72" s="89">
        <f t="shared" si="39"/>
        <v>3.2069200000000002</v>
      </c>
      <c r="S72" s="89">
        <f t="shared" si="39"/>
        <v>3.3386300000000002</v>
      </c>
      <c r="T72" s="89">
        <f t="shared" si="39"/>
        <v>3.51824</v>
      </c>
      <c r="U72" s="89">
        <f t="shared" si="39"/>
        <v>3.5492300000000001</v>
      </c>
      <c r="V72" s="89">
        <f t="shared" si="39"/>
        <v>3.54365</v>
      </c>
      <c r="W72" s="89">
        <f t="shared" si="39"/>
        <v>3.3894199999999999</v>
      </c>
      <c r="X72" s="89">
        <f t="shared" si="39"/>
        <v>3.23028</v>
      </c>
      <c r="Y72" s="89">
        <f t="shared" si="39"/>
        <v>3.105</v>
      </c>
      <c r="Z72" s="89">
        <f t="shared" si="39"/>
        <v>2.90523</v>
      </c>
      <c r="AA72" s="89">
        <f t="shared" si="39"/>
        <v>2.8461099999999999</v>
      </c>
    </row>
    <row r="73" spans="1:27" ht="12.75" hidden="1" customHeight="1" outlineLevel="1" x14ac:dyDescent="0.2">
      <c r="A73" s="99" t="s">
        <v>303</v>
      </c>
      <c r="B73" s="60" t="s">
        <v>238</v>
      </c>
      <c r="C73" s="40" t="s">
        <v>79</v>
      </c>
      <c r="D73" s="41">
        <v>1549.15</v>
      </c>
      <c r="E73" s="41">
        <v>1414.25</v>
      </c>
      <c r="F73" s="41">
        <v>1285.97</v>
      </c>
      <c r="G73" s="41">
        <v>1271.76</v>
      </c>
      <c r="H73" s="41">
        <v>1287.8599999999999</v>
      </c>
      <c r="I73" s="41">
        <v>1365.22</v>
      </c>
      <c r="J73" s="41">
        <v>1398.08</v>
      </c>
      <c r="K73" s="41">
        <v>1510.04</v>
      </c>
      <c r="L73" s="41">
        <v>1594.83</v>
      </c>
      <c r="M73" s="41">
        <v>1751.97</v>
      </c>
      <c r="N73" s="41">
        <v>1877.5</v>
      </c>
      <c r="O73" s="41">
        <v>1952.03</v>
      </c>
      <c r="P73" s="41">
        <v>1978.19</v>
      </c>
      <c r="Q73" s="41">
        <v>1996.93</v>
      </c>
      <c r="R73" s="41">
        <v>1866.99</v>
      </c>
      <c r="S73" s="41">
        <v>1998.7</v>
      </c>
      <c r="T73" s="41">
        <v>2178.31</v>
      </c>
      <c r="U73" s="41">
        <v>2209.3000000000002</v>
      </c>
      <c r="V73" s="41">
        <v>2203.7199999999998</v>
      </c>
      <c r="W73" s="41">
        <v>2049.4899999999998</v>
      </c>
      <c r="X73" s="41">
        <v>1890.35</v>
      </c>
      <c r="Y73" s="41">
        <v>1765.07</v>
      </c>
      <c r="Z73" s="41">
        <v>1565.3</v>
      </c>
      <c r="AA73" s="41">
        <v>1506.18</v>
      </c>
    </row>
    <row r="74" spans="1:27" ht="12.75" hidden="1" customHeight="1" outlineLevel="1" x14ac:dyDescent="0.2">
      <c r="A74" s="99" t="s">
        <v>304</v>
      </c>
      <c r="B74" s="60" t="s">
        <v>90</v>
      </c>
      <c r="C74" s="40" t="s">
        <v>79</v>
      </c>
      <c r="D74" s="41">
        <f t="shared" ref="D74:AA74" si="40">$D$9</f>
        <v>1071.42</v>
      </c>
      <c r="E74" s="41">
        <f t="shared" si="40"/>
        <v>1071.42</v>
      </c>
      <c r="F74" s="41">
        <f t="shared" si="40"/>
        <v>1071.42</v>
      </c>
      <c r="G74" s="41">
        <f t="shared" si="40"/>
        <v>1071.42</v>
      </c>
      <c r="H74" s="41">
        <f t="shared" si="40"/>
        <v>1071.42</v>
      </c>
      <c r="I74" s="41">
        <f t="shared" si="40"/>
        <v>1071.42</v>
      </c>
      <c r="J74" s="41">
        <f t="shared" si="40"/>
        <v>1071.42</v>
      </c>
      <c r="K74" s="41">
        <f t="shared" si="40"/>
        <v>1071.42</v>
      </c>
      <c r="L74" s="41">
        <f t="shared" si="40"/>
        <v>1071.42</v>
      </c>
      <c r="M74" s="41">
        <f t="shared" si="40"/>
        <v>1071.42</v>
      </c>
      <c r="N74" s="41">
        <f t="shared" si="40"/>
        <v>1071.42</v>
      </c>
      <c r="O74" s="41">
        <f t="shared" si="40"/>
        <v>1071.42</v>
      </c>
      <c r="P74" s="41">
        <f t="shared" si="40"/>
        <v>1071.42</v>
      </c>
      <c r="Q74" s="41">
        <f t="shared" si="40"/>
        <v>1071.42</v>
      </c>
      <c r="R74" s="41">
        <f t="shared" si="40"/>
        <v>1071.42</v>
      </c>
      <c r="S74" s="41">
        <f t="shared" si="40"/>
        <v>1071.42</v>
      </c>
      <c r="T74" s="41">
        <f t="shared" si="40"/>
        <v>1071.42</v>
      </c>
      <c r="U74" s="41">
        <f t="shared" si="40"/>
        <v>1071.42</v>
      </c>
      <c r="V74" s="41">
        <f t="shared" si="40"/>
        <v>1071.42</v>
      </c>
      <c r="W74" s="41">
        <f t="shared" si="40"/>
        <v>1071.42</v>
      </c>
      <c r="X74" s="41">
        <f t="shared" si="40"/>
        <v>1071.42</v>
      </c>
      <c r="Y74" s="41">
        <f t="shared" si="40"/>
        <v>1071.42</v>
      </c>
      <c r="Z74" s="41">
        <f t="shared" si="40"/>
        <v>1071.42</v>
      </c>
      <c r="AA74" s="41">
        <f t="shared" si="40"/>
        <v>1071.42</v>
      </c>
    </row>
    <row r="75" spans="1:27" ht="12.75" hidden="1" customHeight="1" outlineLevel="1" x14ac:dyDescent="0.2">
      <c r="A75" s="99" t="s">
        <v>305</v>
      </c>
      <c r="B75" s="60" t="s">
        <v>83</v>
      </c>
      <c r="C75" s="40" t="s">
        <v>79</v>
      </c>
      <c r="D75" s="41">
        <v>3.72</v>
      </c>
      <c r="E75" s="41">
        <v>3.72</v>
      </c>
      <c r="F75" s="41">
        <v>3.72</v>
      </c>
      <c r="G75" s="41">
        <v>3.72</v>
      </c>
      <c r="H75" s="41">
        <v>3.72</v>
      </c>
      <c r="I75" s="41">
        <v>3.72</v>
      </c>
      <c r="J75" s="41">
        <v>3.72</v>
      </c>
      <c r="K75" s="41">
        <v>3.72</v>
      </c>
      <c r="L75" s="41">
        <v>3.72</v>
      </c>
      <c r="M75" s="41">
        <v>3.72</v>
      </c>
      <c r="N75" s="41">
        <v>3.72</v>
      </c>
      <c r="O75" s="41">
        <v>3.72</v>
      </c>
      <c r="P75" s="41">
        <v>3.72</v>
      </c>
      <c r="Q75" s="41">
        <v>3.72</v>
      </c>
      <c r="R75" s="41">
        <v>3.72</v>
      </c>
      <c r="S75" s="41">
        <v>3.72</v>
      </c>
      <c r="T75" s="41">
        <v>3.72</v>
      </c>
      <c r="U75" s="41">
        <v>3.72</v>
      </c>
      <c r="V75" s="41">
        <v>3.72</v>
      </c>
      <c r="W75" s="41">
        <v>3.72</v>
      </c>
      <c r="X75" s="41">
        <v>3.72</v>
      </c>
      <c r="Y75" s="41">
        <v>3.72</v>
      </c>
      <c r="Z75" s="41">
        <v>3.72</v>
      </c>
      <c r="AA75" s="41">
        <v>3.72</v>
      </c>
    </row>
    <row r="76" spans="1:27" ht="12.75" hidden="1" customHeight="1" outlineLevel="1" x14ac:dyDescent="0.2">
      <c r="A76" s="99" t="s">
        <v>306</v>
      </c>
      <c r="B76" s="60" t="s">
        <v>81</v>
      </c>
      <c r="C76" s="40" t="s">
        <v>79</v>
      </c>
      <c r="D76" s="41">
        <f>$D$11</f>
        <v>264.79000000000002</v>
      </c>
      <c r="E76" s="41">
        <f t="shared" ref="E76:AA76" si="41">$D$11</f>
        <v>264.79000000000002</v>
      </c>
      <c r="F76" s="41">
        <f t="shared" si="41"/>
        <v>264.79000000000002</v>
      </c>
      <c r="G76" s="41">
        <f t="shared" si="41"/>
        <v>264.79000000000002</v>
      </c>
      <c r="H76" s="41">
        <f t="shared" si="41"/>
        <v>264.79000000000002</v>
      </c>
      <c r="I76" s="41">
        <f t="shared" si="41"/>
        <v>264.79000000000002</v>
      </c>
      <c r="J76" s="41">
        <f t="shared" si="41"/>
        <v>264.79000000000002</v>
      </c>
      <c r="K76" s="41">
        <f t="shared" si="41"/>
        <v>264.79000000000002</v>
      </c>
      <c r="L76" s="41">
        <f t="shared" si="41"/>
        <v>264.79000000000002</v>
      </c>
      <c r="M76" s="41">
        <f t="shared" si="41"/>
        <v>264.79000000000002</v>
      </c>
      <c r="N76" s="41">
        <f t="shared" si="41"/>
        <v>264.79000000000002</v>
      </c>
      <c r="O76" s="41">
        <f t="shared" si="41"/>
        <v>264.79000000000002</v>
      </c>
      <c r="P76" s="41">
        <f t="shared" si="41"/>
        <v>264.79000000000002</v>
      </c>
      <c r="Q76" s="41">
        <f t="shared" si="41"/>
        <v>264.79000000000002</v>
      </c>
      <c r="R76" s="41">
        <f t="shared" si="41"/>
        <v>264.79000000000002</v>
      </c>
      <c r="S76" s="41">
        <f t="shared" si="41"/>
        <v>264.79000000000002</v>
      </c>
      <c r="T76" s="41">
        <f t="shared" si="41"/>
        <v>264.79000000000002</v>
      </c>
      <c r="U76" s="41">
        <f t="shared" si="41"/>
        <v>264.79000000000002</v>
      </c>
      <c r="V76" s="41">
        <f t="shared" si="41"/>
        <v>264.79000000000002</v>
      </c>
      <c r="W76" s="41">
        <f t="shared" si="41"/>
        <v>264.79000000000002</v>
      </c>
      <c r="X76" s="41">
        <f t="shared" si="41"/>
        <v>264.79000000000002</v>
      </c>
      <c r="Y76" s="41">
        <f t="shared" si="41"/>
        <v>264.79000000000002</v>
      </c>
      <c r="Z76" s="41">
        <f t="shared" si="41"/>
        <v>264.79000000000002</v>
      </c>
      <c r="AA76" s="41">
        <f t="shared" si="41"/>
        <v>264.79000000000002</v>
      </c>
    </row>
    <row r="77" spans="1:27" ht="12.75" customHeight="1" collapsed="1" x14ac:dyDescent="0.2">
      <c r="A77" s="98" t="s">
        <v>307</v>
      </c>
      <c r="B77" s="25" t="str">
        <f>"15"&amp;"."&amp;$B$662&amp;"."&amp;$B$663</f>
        <v>15.01.2024</v>
      </c>
      <c r="C77" s="88" t="s">
        <v>76</v>
      </c>
      <c r="D77" s="89">
        <f>ROUND(((D78+D79+D81+D80)/1000),5)</f>
        <v>2.6145499999999999</v>
      </c>
      <c r="E77" s="89">
        <f>ROUND(((E78+E79+E81+E80)/1000),5)</f>
        <v>2.5569999999999999</v>
      </c>
      <c r="F77" s="89">
        <f>ROUND(((F78+F79+F81+F80)/1000),5)</f>
        <v>2.5016099999999999</v>
      </c>
      <c r="G77" s="89">
        <f t="shared" ref="G77:AA77" si="42">ROUND(((G78+G79+G81+G80)/1000),5)</f>
        <v>2.4948299999999999</v>
      </c>
      <c r="H77" s="89">
        <f t="shared" si="42"/>
        <v>2.5565000000000002</v>
      </c>
      <c r="I77" s="89">
        <f t="shared" si="42"/>
        <v>2.6812999999999998</v>
      </c>
      <c r="J77" s="89">
        <f t="shared" si="42"/>
        <v>2.8916900000000001</v>
      </c>
      <c r="K77" s="89">
        <f t="shared" si="42"/>
        <v>3.10955</v>
      </c>
      <c r="L77" s="89">
        <f t="shared" si="42"/>
        <v>3.37277</v>
      </c>
      <c r="M77" s="89">
        <f t="shared" si="42"/>
        <v>3.4062199999999998</v>
      </c>
      <c r="N77" s="89">
        <f t="shared" si="42"/>
        <v>3.3939499999999998</v>
      </c>
      <c r="O77" s="89">
        <f t="shared" si="42"/>
        <v>3.4878800000000001</v>
      </c>
      <c r="P77" s="89">
        <f t="shared" si="42"/>
        <v>3.4875699999999998</v>
      </c>
      <c r="Q77" s="89">
        <f t="shared" si="42"/>
        <v>3.4980799999999999</v>
      </c>
      <c r="R77" s="89">
        <f t="shared" si="42"/>
        <v>3.4944199999999999</v>
      </c>
      <c r="S77" s="89">
        <f t="shared" si="42"/>
        <v>3.4308000000000001</v>
      </c>
      <c r="T77" s="89">
        <f t="shared" si="42"/>
        <v>3.54121</v>
      </c>
      <c r="U77" s="89">
        <f t="shared" si="42"/>
        <v>3.56813</v>
      </c>
      <c r="V77" s="89">
        <f t="shared" si="42"/>
        <v>3.5609000000000002</v>
      </c>
      <c r="W77" s="89">
        <f t="shared" si="42"/>
        <v>3.42761</v>
      </c>
      <c r="X77" s="89">
        <f t="shared" si="42"/>
        <v>3.2979599999999998</v>
      </c>
      <c r="Y77" s="89">
        <f t="shared" si="42"/>
        <v>3.1310699999999998</v>
      </c>
      <c r="Z77" s="89">
        <f t="shared" si="42"/>
        <v>2.9353400000000001</v>
      </c>
      <c r="AA77" s="89">
        <f t="shared" si="42"/>
        <v>2.8029899999999999</v>
      </c>
    </row>
    <row r="78" spans="1:27" ht="12.75" hidden="1" customHeight="1" outlineLevel="1" x14ac:dyDescent="0.2">
      <c r="A78" s="99" t="s">
        <v>308</v>
      </c>
      <c r="B78" s="60" t="s">
        <v>238</v>
      </c>
      <c r="C78" s="40" t="s">
        <v>79</v>
      </c>
      <c r="D78" s="41">
        <v>1274.6199999999999</v>
      </c>
      <c r="E78" s="41">
        <v>1217.07</v>
      </c>
      <c r="F78" s="41">
        <v>1161.68</v>
      </c>
      <c r="G78" s="41">
        <v>1154.9000000000001</v>
      </c>
      <c r="H78" s="41">
        <v>1216.57</v>
      </c>
      <c r="I78" s="41">
        <v>1341.37</v>
      </c>
      <c r="J78" s="41">
        <v>1551.76</v>
      </c>
      <c r="K78" s="41">
        <v>1769.62</v>
      </c>
      <c r="L78" s="41">
        <v>2032.84</v>
      </c>
      <c r="M78" s="41">
        <v>2066.29</v>
      </c>
      <c r="N78" s="41">
        <v>2054.02</v>
      </c>
      <c r="O78" s="41">
        <v>2147.9499999999998</v>
      </c>
      <c r="P78" s="41">
        <v>2147.64</v>
      </c>
      <c r="Q78" s="41">
        <v>2158.15</v>
      </c>
      <c r="R78" s="41">
        <v>2154.4899999999998</v>
      </c>
      <c r="S78" s="41">
        <v>2090.87</v>
      </c>
      <c r="T78" s="41">
        <v>2201.2800000000002</v>
      </c>
      <c r="U78" s="41">
        <v>2228.1999999999998</v>
      </c>
      <c r="V78" s="41">
        <v>2220.9699999999998</v>
      </c>
      <c r="W78" s="41">
        <v>2087.6799999999998</v>
      </c>
      <c r="X78" s="41">
        <v>1958.03</v>
      </c>
      <c r="Y78" s="41">
        <v>1791.14</v>
      </c>
      <c r="Z78" s="41">
        <v>1595.41</v>
      </c>
      <c r="AA78" s="41">
        <v>1463.06</v>
      </c>
    </row>
    <row r="79" spans="1:27" ht="12.75" hidden="1" customHeight="1" outlineLevel="1" x14ac:dyDescent="0.2">
      <c r="A79" s="99" t="s">
        <v>309</v>
      </c>
      <c r="B79" s="60" t="s">
        <v>90</v>
      </c>
      <c r="C79" s="40" t="s">
        <v>79</v>
      </c>
      <c r="D79" s="41">
        <f t="shared" ref="D79:AA79" si="43">$D$9</f>
        <v>1071.42</v>
      </c>
      <c r="E79" s="41">
        <f t="shared" si="43"/>
        <v>1071.42</v>
      </c>
      <c r="F79" s="41">
        <f t="shared" si="43"/>
        <v>1071.42</v>
      </c>
      <c r="G79" s="41">
        <f t="shared" si="43"/>
        <v>1071.42</v>
      </c>
      <c r="H79" s="41">
        <f t="shared" si="43"/>
        <v>1071.42</v>
      </c>
      <c r="I79" s="41">
        <f t="shared" si="43"/>
        <v>1071.42</v>
      </c>
      <c r="J79" s="41">
        <f t="shared" si="43"/>
        <v>1071.42</v>
      </c>
      <c r="K79" s="41">
        <f t="shared" si="43"/>
        <v>1071.42</v>
      </c>
      <c r="L79" s="41">
        <f t="shared" si="43"/>
        <v>1071.42</v>
      </c>
      <c r="M79" s="41">
        <f t="shared" si="43"/>
        <v>1071.42</v>
      </c>
      <c r="N79" s="41">
        <f t="shared" si="43"/>
        <v>1071.42</v>
      </c>
      <c r="O79" s="41">
        <f t="shared" si="43"/>
        <v>1071.42</v>
      </c>
      <c r="P79" s="41">
        <f t="shared" si="43"/>
        <v>1071.42</v>
      </c>
      <c r="Q79" s="41">
        <f t="shared" si="43"/>
        <v>1071.42</v>
      </c>
      <c r="R79" s="41">
        <f t="shared" si="43"/>
        <v>1071.42</v>
      </c>
      <c r="S79" s="41">
        <f t="shared" si="43"/>
        <v>1071.42</v>
      </c>
      <c r="T79" s="41">
        <f t="shared" si="43"/>
        <v>1071.42</v>
      </c>
      <c r="U79" s="41">
        <f t="shared" si="43"/>
        <v>1071.42</v>
      </c>
      <c r="V79" s="41">
        <f t="shared" si="43"/>
        <v>1071.42</v>
      </c>
      <c r="W79" s="41">
        <f t="shared" si="43"/>
        <v>1071.42</v>
      </c>
      <c r="X79" s="41">
        <f t="shared" si="43"/>
        <v>1071.42</v>
      </c>
      <c r="Y79" s="41">
        <f t="shared" si="43"/>
        <v>1071.42</v>
      </c>
      <c r="Z79" s="41">
        <f t="shared" si="43"/>
        <v>1071.42</v>
      </c>
      <c r="AA79" s="41">
        <f t="shared" si="43"/>
        <v>1071.42</v>
      </c>
    </row>
    <row r="80" spans="1:27" ht="12.75" hidden="1" customHeight="1" outlineLevel="1" x14ac:dyDescent="0.2">
      <c r="A80" s="99" t="s">
        <v>310</v>
      </c>
      <c r="B80" s="60" t="s">
        <v>83</v>
      </c>
      <c r="C80" s="40" t="s">
        <v>79</v>
      </c>
      <c r="D80" s="41">
        <v>3.72</v>
      </c>
      <c r="E80" s="41">
        <v>3.72</v>
      </c>
      <c r="F80" s="41">
        <v>3.72</v>
      </c>
      <c r="G80" s="41">
        <v>3.72</v>
      </c>
      <c r="H80" s="41">
        <v>3.72</v>
      </c>
      <c r="I80" s="41">
        <v>3.72</v>
      </c>
      <c r="J80" s="41">
        <v>3.72</v>
      </c>
      <c r="K80" s="41">
        <v>3.72</v>
      </c>
      <c r="L80" s="41">
        <v>3.72</v>
      </c>
      <c r="M80" s="41">
        <v>3.72</v>
      </c>
      <c r="N80" s="41">
        <v>3.72</v>
      </c>
      <c r="O80" s="41">
        <v>3.72</v>
      </c>
      <c r="P80" s="41">
        <v>3.72</v>
      </c>
      <c r="Q80" s="41">
        <v>3.72</v>
      </c>
      <c r="R80" s="41">
        <v>3.72</v>
      </c>
      <c r="S80" s="41">
        <v>3.72</v>
      </c>
      <c r="T80" s="41">
        <v>3.72</v>
      </c>
      <c r="U80" s="41">
        <v>3.72</v>
      </c>
      <c r="V80" s="41">
        <v>3.72</v>
      </c>
      <c r="W80" s="41">
        <v>3.72</v>
      </c>
      <c r="X80" s="41">
        <v>3.72</v>
      </c>
      <c r="Y80" s="41">
        <v>3.72</v>
      </c>
      <c r="Z80" s="41">
        <v>3.72</v>
      </c>
      <c r="AA80" s="41">
        <v>3.72</v>
      </c>
    </row>
    <row r="81" spans="1:27" ht="12.75" hidden="1" customHeight="1" outlineLevel="1" x14ac:dyDescent="0.2">
      <c r="A81" s="99" t="s">
        <v>311</v>
      </c>
      <c r="B81" s="60" t="s">
        <v>81</v>
      </c>
      <c r="C81" s="40" t="s">
        <v>79</v>
      </c>
      <c r="D81" s="41">
        <f>$D$11</f>
        <v>264.79000000000002</v>
      </c>
      <c r="E81" s="41">
        <f t="shared" ref="E81:AA81" si="44">$D$11</f>
        <v>264.79000000000002</v>
      </c>
      <c r="F81" s="41">
        <f t="shared" si="44"/>
        <v>264.79000000000002</v>
      </c>
      <c r="G81" s="41">
        <f t="shared" si="44"/>
        <v>264.79000000000002</v>
      </c>
      <c r="H81" s="41">
        <f t="shared" si="44"/>
        <v>264.79000000000002</v>
      </c>
      <c r="I81" s="41">
        <f t="shared" si="44"/>
        <v>264.79000000000002</v>
      </c>
      <c r="J81" s="41">
        <f t="shared" si="44"/>
        <v>264.79000000000002</v>
      </c>
      <c r="K81" s="41">
        <f t="shared" si="44"/>
        <v>264.79000000000002</v>
      </c>
      <c r="L81" s="41">
        <f t="shared" si="44"/>
        <v>264.79000000000002</v>
      </c>
      <c r="M81" s="41">
        <f t="shared" si="44"/>
        <v>264.79000000000002</v>
      </c>
      <c r="N81" s="41">
        <f t="shared" si="44"/>
        <v>264.79000000000002</v>
      </c>
      <c r="O81" s="41">
        <f t="shared" si="44"/>
        <v>264.79000000000002</v>
      </c>
      <c r="P81" s="41">
        <f t="shared" si="44"/>
        <v>264.79000000000002</v>
      </c>
      <c r="Q81" s="41">
        <f t="shared" si="44"/>
        <v>264.79000000000002</v>
      </c>
      <c r="R81" s="41">
        <f t="shared" si="44"/>
        <v>264.79000000000002</v>
      </c>
      <c r="S81" s="41">
        <f t="shared" si="44"/>
        <v>264.79000000000002</v>
      </c>
      <c r="T81" s="41">
        <f t="shared" si="44"/>
        <v>264.79000000000002</v>
      </c>
      <c r="U81" s="41">
        <f t="shared" si="44"/>
        <v>264.79000000000002</v>
      </c>
      <c r="V81" s="41">
        <f t="shared" si="44"/>
        <v>264.79000000000002</v>
      </c>
      <c r="W81" s="41">
        <f t="shared" si="44"/>
        <v>264.79000000000002</v>
      </c>
      <c r="X81" s="41">
        <f t="shared" si="44"/>
        <v>264.79000000000002</v>
      </c>
      <c r="Y81" s="41">
        <f t="shared" si="44"/>
        <v>264.79000000000002</v>
      </c>
      <c r="Z81" s="41">
        <f t="shared" si="44"/>
        <v>264.79000000000002</v>
      </c>
      <c r="AA81" s="41">
        <f t="shared" si="44"/>
        <v>264.79000000000002</v>
      </c>
    </row>
    <row r="82" spans="1:27" ht="12.75" customHeight="1" collapsed="1" x14ac:dyDescent="0.2">
      <c r="A82" s="98" t="s">
        <v>312</v>
      </c>
      <c r="B82" s="25" t="str">
        <f>"16"&amp;"."&amp;$B$662&amp;"."&amp;$B$663</f>
        <v>16.01.2024</v>
      </c>
      <c r="C82" s="88" t="s">
        <v>76</v>
      </c>
      <c r="D82" s="89">
        <f>ROUND(((D83+D84+D86+D85)/1000),5)</f>
        <v>2.64263</v>
      </c>
      <c r="E82" s="89">
        <f>ROUND(((E83+E84+E86+E85)/1000),5)</f>
        <v>2.5755599999999998</v>
      </c>
      <c r="F82" s="89">
        <f>ROUND(((F83+F84+F86+F85)/1000),5)</f>
        <v>2.5525699999999998</v>
      </c>
      <c r="G82" s="89">
        <f t="shared" ref="G82:AA82" si="45">ROUND(((G83+G84+G86+G85)/1000),5)</f>
        <v>2.51816</v>
      </c>
      <c r="H82" s="89">
        <f t="shared" si="45"/>
        <v>2.5621399999999999</v>
      </c>
      <c r="I82" s="89">
        <f t="shared" si="45"/>
        <v>2.6763699999999999</v>
      </c>
      <c r="J82" s="89">
        <f t="shared" si="45"/>
        <v>2.8723900000000002</v>
      </c>
      <c r="K82" s="89">
        <f t="shared" si="45"/>
        <v>3.0585900000000001</v>
      </c>
      <c r="L82" s="89">
        <f t="shared" si="45"/>
        <v>3.32572</v>
      </c>
      <c r="M82" s="89">
        <f t="shared" si="45"/>
        <v>3.3546499999999999</v>
      </c>
      <c r="N82" s="89">
        <f t="shared" si="45"/>
        <v>3.3984399999999999</v>
      </c>
      <c r="O82" s="89">
        <f t="shared" si="45"/>
        <v>3.4192100000000001</v>
      </c>
      <c r="P82" s="89">
        <f t="shared" si="45"/>
        <v>3.4227599999999998</v>
      </c>
      <c r="Q82" s="89">
        <f t="shared" si="45"/>
        <v>3.4515400000000001</v>
      </c>
      <c r="R82" s="89">
        <f t="shared" si="45"/>
        <v>3.43024</v>
      </c>
      <c r="S82" s="89">
        <f t="shared" si="45"/>
        <v>3.3959100000000002</v>
      </c>
      <c r="T82" s="89">
        <f t="shared" si="45"/>
        <v>3.5054099999999999</v>
      </c>
      <c r="U82" s="89">
        <f t="shared" si="45"/>
        <v>3.5524499999999999</v>
      </c>
      <c r="V82" s="89">
        <f t="shared" si="45"/>
        <v>3.5369700000000002</v>
      </c>
      <c r="W82" s="89">
        <f t="shared" si="45"/>
        <v>3.38741</v>
      </c>
      <c r="X82" s="89">
        <f t="shared" si="45"/>
        <v>3.26661</v>
      </c>
      <c r="Y82" s="89">
        <f t="shared" si="45"/>
        <v>3.1527599999999998</v>
      </c>
      <c r="Z82" s="89">
        <f t="shared" si="45"/>
        <v>2.9426299999999999</v>
      </c>
      <c r="AA82" s="89">
        <f t="shared" si="45"/>
        <v>2.8218899999999998</v>
      </c>
    </row>
    <row r="83" spans="1:27" ht="12.75" hidden="1" customHeight="1" outlineLevel="1" x14ac:dyDescent="0.2">
      <c r="A83" s="99" t="s">
        <v>313</v>
      </c>
      <c r="B83" s="60" t="s">
        <v>238</v>
      </c>
      <c r="C83" s="40" t="s">
        <v>79</v>
      </c>
      <c r="D83" s="41">
        <v>1302.7</v>
      </c>
      <c r="E83" s="41">
        <v>1235.6300000000001</v>
      </c>
      <c r="F83" s="41">
        <v>1212.6400000000001</v>
      </c>
      <c r="G83" s="41">
        <v>1178.23</v>
      </c>
      <c r="H83" s="41">
        <v>1222.21</v>
      </c>
      <c r="I83" s="41">
        <v>1336.44</v>
      </c>
      <c r="J83" s="41">
        <v>1532.46</v>
      </c>
      <c r="K83" s="41">
        <v>1718.66</v>
      </c>
      <c r="L83" s="41">
        <v>1985.79</v>
      </c>
      <c r="M83" s="41">
        <v>2014.72</v>
      </c>
      <c r="N83" s="41">
        <v>2058.5100000000002</v>
      </c>
      <c r="O83" s="41">
        <v>2079.2800000000002</v>
      </c>
      <c r="P83" s="41">
        <v>2082.83</v>
      </c>
      <c r="Q83" s="41">
        <v>2111.61</v>
      </c>
      <c r="R83" s="41">
        <v>2090.31</v>
      </c>
      <c r="S83" s="41">
        <v>2055.98</v>
      </c>
      <c r="T83" s="41">
        <v>2165.48</v>
      </c>
      <c r="U83" s="41">
        <v>2212.52</v>
      </c>
      <c r="V83" s="41">
        <v>2197.04</v>
      </c>
      <c r="W83" s="41">
        <v>2047.48</v>
      </c>
      <c r="X83" s="41">
        <v>1926.68</v>
      </c>
      <c r="Y83" s="41">
        <v>1812.83</v>
      </c>
      <c r="Z83" s="41">
        <v>1602.7</v>
      </c>
      <c r="AA83" s="41">
        <v>1481.96</v>
      </c>
    </row>
    <row r="84" spans="1:27" ht="12.75" hidden="1" customHeight="1" outlineLevel="1" x14ac:dyDescent="0.2">
      <c r="A84" s="99" t="s">
        <v>314</v>
      </c>
      <c r="B84" s="60" t="s">
        <v>90</v>
      </c>
      <c r="C84" s="40" t="s">
        <v>79</v>
      </c>
      <c r="D84" s="41">
        <f t="shared" ref="D84:AA84" si="46">$D$9</f>
        <v>1071.42</v>
      </c>
      <c r="E84" s="41">
        <f t="shared" si="46"/>
        <v>1071.42</v>
      </c>
      <c r="F84" s="41">
        <f t="shared" si="46"/>
        <v>1071.42</v>
      </c>
      <c r="G84" s="41">
        <f t="shared" si="46"/>
        <v>1071.42</v>
      </c>
      <c r="H84" s="41">
        <f t="shared" si="46"/>
        <v>1071.42</v>
      </c>
      <c r="I84" s="41">
        <f t="shared" si="46"/>
        <v>1071.42</v>
      </c>
      <c r="J84" s="41">
        <f t="shared" si="46"/>
        <v>1071.42</v>
      </c>
      <c r="K84" s="41">
        <f t="shared" si="46"/>
        <v>1071.42</v>
      </c>
      <c r="L84" s="41">
        <f t="shared" si="46"/>
        <v>1071.42</v>
      </c>
      <c r="M84" s="41">
        <f t="shared" si="46"/>
        <v>1071.42</v>
      </c>
      <c r="N84" s="41">
        <f t="shared" si="46"/>
        <v>1071.42</v>
      </c>
      <c r="O84" s="41">
        <f t="shared" si="46"/>
        <v>1071.42</v>
      </c>
      <c r="P84" s="41">
        <f t="shared" si="46"/>
        <v>1071.42</v>
      </c>
      <c r="Q84" s="41">
        <f t="shared" si="46"/>
        <v>1071.42</v>
      </c>
      <c r="R84" s="41">
        <f t="shared" si="46"/>
        <v>1071.42</v>
      </c>
      <c r="S84" s="41">
        <f t="shared" si="46"/>
        <v>1071.42</v>
      </c>
      <c r="T84" s="41">
        <f t="shared" si="46"/>
        <v>1071.42</v>
      </c>
      <c r="U84" s="41">
        <f t="shared" si="46"/>
        <v>1071.42</v>
      </c>
      <c r="V84" s="41">
        <f t="shared" si="46"/>
        <v>1071.42</v>
      </c>
      <c r="W84" s="41">
        <f t="shared" si="46"/>
        <v>1071.42</v>
      </c>
      <c r="X84" s="41">
        <f t="shared" si="46"/>
        <v>1071.42</v>
      </c>
      <c r="Y84" s="41">
        <f t="shared" si="46"/>
        <v>1071.42</v>
      </c>
      <c r="Z84" s="41">
        <f t="shared" si="46"/>
        <v>1071.42</v>
      </c>
      <c r="AA84" s="41">
        <f t="shared" si="46"/>
        <v>1071.42</v>
      </c>
    </row>
    <row r="85" spans="1:27" ht="12.75" hidden="1" customHeight="1" outlineLevel="1" x14ac:dyDescent="0.2">
      <c r="A85" s="99" t="s">
        <v>315</v>
      </c>
      <c r="B85" s="60" t="s">
        <v>83</v>
      </c>
      <c r="C85" s="40" t="s">
        <v>79</v>
      </c>
      <c r="D85" s="41">
        <v>3.72</v>
      </c>
      <c r="E85" s="41">
        <v>3.72</v>
      </c>
      <c r="F85" s="41">
        <v>3.72</v>
      </c>
      <c r="G85" s="41">
        <v>3.72</v>
      </c>
      <c r="H85" s="41">
        <v>3.72</v>
      </c>
      <c r="I85" s="41">
        <v>3.72</v>
      </c>
      <c r="J85" s="41">
        <v>3.72</v>
      </c>
      <c r="K85" s="41">
        <v>3.72</v>
      </c>
      <c r="L85" s="41">
        <v>3.72</v>
      </c>
      <c r="M85" s="41">
        <v>3.72</v>
      </c>
      <c r="N85" s="41">
        <v>3.72</v>
      </c>
      <c r="O85" s="41">
        <v>3.72</v>
      </c>
      <c r="P85" s="41">
        <v>3.72</v>
      </c>
      <c r="Q85" s="41">
        <v>3.72</v>
      </c>
      <c r="R85" s="41">
        <v>3.72</v>
      </c>
      <c r="S85" s="41">
        <v>3.72</v>
      </c>
      <c r="T85" s="41">
        <v>3.72</v>
      </c>
      <c r="U85" s="41">
        <v>3.72</v>
      </c>
      <c r="V85" s="41">
        <v>3.72</v>
      </c>
      <c r="W85" s="41">
        <v>3.72</v>
      </c>
      <c r="X85" s="41">
        <v>3.72</v>
      </c>
      <c r="Y85" s="41">
        <v>3.72</v>
      </c>
      <c r="Z85" s="41">
        <v>3.72</v>
      </c>
      <c r="AA85" s="41">
        <v>3.72</v>
      </c>
    </row>
    <row r="86" spans="1:27" ht="12.75" hidden="1" customHeight="1" outlineLevel="1" x14ac:dyDescent="0.2">
      <c r="A86" s="99" t="s">
        <v>316</v>
      </c>
      <c r="B86" s="60" t="s">
        <v>81</v>
      </c>
      <c r="C86" s="40" t="s">
        <v>79</v>
      </c>
      <c r="D86" s="41">
        <f>$D$11</f>
        <v>264.79000000000002</v>
      </c>
      <c r="E86" s="41">
        <f t="shared" ref="E86:AA86" si="47">$D$11</f>
        <v>264.79000000000002</v>
      </c>
      <c r="F86" s="41">
        <f t="shared" si="47"/>
        <v>264.79000000000002</v>
      </c>
      <c r="G86" s="41">
        <f t="shared" si="47"/>
        <v>264.79000000000002</v>
      </c>
      <c r="H86" s="41">
        <f t="shared" si="47"/>
        <v>264.79000000000002</v>
      </c>
      <c r="I86" s="41">
        <f t="shared" si="47"/>
        <v>264.79000000000002</v>
      </c>
      <c r="J86" s="41">
        <f t="shared" si="47"/>
        <v>264.79000000000002</v>
      </c>
      <c r="K86" s="41">
        <f t="shared" si="47"/>
        <v>264.79000000000002</v>
      </c>
      <c r="L86" s="41">
        <f t="shared" si="47"/>
        <v>264.79000000000002</v>
      </c>
      <c r="M86" s="41">
        <f t="shared" si="47"/>
        <v>264.79000000000002</v>
      </c>
      <c r="N86" s="41">
        <f t="shared" si="47"/>
        <v>264.79000000000002</v>
      </c>
      <c r="O86" s="41">
        <f t="shared" si="47"/>
        <v>264.79000000000002</v>
      </c>
      <c r="P86" s="41">
        <f t="shared" si="47"/>
        <v>264.79000000000002</v>
      </c>
      <c r="Q86" s="41">
        <f t="shared" si="47"/>
        <v>264.79000000000002</v>
      </c>
      <c r="R86" s="41">
        <f t="shared" si="47"/>
        <v>264.79000000000002</v>
      </c>
      <c r="S86" s="41">
        <f t="shared" si="47"/>
        <v>264.79000000000002</v>
      </c>
      <c r="T86" s="41">
        <f t="shared" si="47"/>
        <v>264.79000000000002</v>
      </c>
      <c r="U86" s="41">
        <f t="shared" si="47"/>
        <v>264.79000000000002</v>
      </c>
      <c r="V86" s="41">
        <f t="shared" si="47"/>
        <v>264.79000000000002</v>
      </c>
      <c r="W86" s="41">
        <f t="shared" si="47"/>
        <v>264.79000000000002</v>
      </c>
      <c r="X86" s="41">
        <f t="shared" si="47"/>
        <v>264.79000000000002</v>
      </c>
      <c r="Y86" s="41">
        <f t="shared" si="47"/>
        <v>264.79000000000002</v>
      </c>
      <c r="Z86" s="41">
        <f t="shared" si="47"/>
        <v>264.79000000000002</v>
      </c>
      <c r="AA86" s="41">
        <f t="shared" si="47"/>
        <v>264.79000000000002</v>
      </c>
    </row>
    <row r="87" spans="1:27" ht="12.75" customHeight="1" collapsed="1" x14ac:dyDescent="0.2">
      <c r="A87" s="98" t="s">
        <v>317</v>
      </c>
      <c r="B87" s="25" t="str">
        <f>"17"&amp;"."&amp;$B$662&amp;"."&amp;$B$663</f>
        <v>17.01.2024</v>
      </c>
      <c r="C87" s="88" t="s">
        <v>76</v>
      </c>
      <c r="D87" s="89">
        <f>ROUND(((D88+D89+D91+D90)/1000),5)</f>
        <v>2.6117900000000001</v>
      </c>
      <c r="E87" s="89">
        <f>ROUND(((E88+E89+E91+E90)/1000),5)</f>
        <v>2.5339100000000001</v>
      </c>
      <c r="F87" s="89">
        <f>ROUND(((F88+F89+F91+F90)/1000),5)</f>
        <v>2.4866700000000002</v>
      </c>
      <c r="G87" s="89">
        <f t="shared" ref="G87:AA87" si="48">ROUND(((G88+G89+G91+G90)/1000),5)</f>
        <v>2.4859</v>
      </c>
      <c r="H87" s="89">
        <f t="shared" si="48"/>
        <v>2.55477</v>
      </c>
      <c r="I87" s="89">
        <f t="shared" si="48"/>
        <v>2.6805500000000002</v>
      </c>
      <c r="J87" s="89">
        <f t="shared" si="48"/>
        <v>2.8755600000000001</v>
      </c>
      <c r="K87" s="89">
        <f t="shared" si="48"/>
        <v>3.1900499999999998</v>
      </c>
      <c r="L87" s="89">
        <f t="shared" si="48"/>
        <v>3.3981699999999999</v>
      </c>
      <c r="M87" s="89">
        <f t="shared" si="48"/>
        <v>3.3681800000000002</v>
      </c>
      <c r="N87" s="89">
        <f t="shared" si="48"/>
        <v>3.4462199999999998</v>
      </c>
      <c r="O87" s="89">
        <f t="shared" si="48"/>
        <v>3.4847100000000002</v>
      </c>
      <c r="P87" s="89">
        <f t="shared" si="48"/>
        <v>3.48184</v>
      </c>
      <c r="Q87" s="89">
        <f t="shared" si="48"/>
        <v>3.4826199999999998</v>
      </c>
      <c r="R87" s="89">
        <f t="shared" si="48"/>
        <v>3.4820600000000002</v>
      </c>
      <c r="S87" s="89">
        <f t="shared" si="48"/>
        <v>3.4511500000000002</v>
      </c>
      <c r="T87" s="89">
        <f t="shared" si="48"/>
        <v>3.57213</v>
      </c>
      <c r="U87" s="89">
        <f t="shared" si="48"/>
        <v>3.5362900000000002</v>
      </c>
      <c r="V87" s="89">
        <f t="shared" si="48"/>
        <v>3.51336</v>
      </c>
      <c r="W87" s="89">
        <f t="shared" si="48"/>
        <v>3.37927</v>
      </c>
      <c r="X87" s="89">
        <f t="shared" si="48"/>
        <v>3.38388</v>
      </c>
      <c r="Y87" s="89">
        <f t="shared" si="48"/>
        <v>3.2199900000000001</v>
      </c>
      <c r="Z87" s="89">
        <f t="shared" si="48"/>
        <v>2.9998999999999998</v>
      </c>
      <c r="AA87" s="89">
        <f t="shared" si="48"/>
        <v>2.8254899999999998</v>
      </c>
    </row>
    <row r="88" spans="1:27" ht="12.75" hidden="1" customHeight="1" outlineLevel="1" x14ac:dyDescent="0.2">
      <c r="A88" s="99" t="s">
        <v>318</v>
      </c>
      <c r="B88" s="60" t="s">
        <v>238</v>
      </c>
      <c r="C88" s="40" t="s">
        <v>79</v>
      </c>
      <c r="D88" s="41">
        <v>1271.8599999999999</v>
      </c>
      <c r="E88" s="41">
        <v>1193.98</v>
      </c>
      <c r="F88" s="41">
        <v>1146.74</v>
      </c>
      <c r="G88" s="41">
        <v>1145.97</v>
      </c>
      <c r="H88" s="41">
        <v>1214.8399999999999</v>
      </c>
      <c r="I88" s="41">
        <v>1340.62</v>
      </c>
      <c r="J88" s="41">
        <v>1535.63</v>
      </c>
      <c r="K88" s="41">
        <v>1850.12</v>
      </c>
      <c r="L88" s="41">
        <v>2058.2399999999998</v>
      </c>
      <c r="M88" s="41">
        <v>2028.25</v>
      </c>
      <c r="N88" s="41">
        <v>2106.29</v>
      </c>
      <c r="O88" s="41">
        <v>2144.7800000000002</v>
      </c>
      <c r="P88" s="41">
        <v>2141.91</v>
      </c>
      <c r="Q88" s="41">
        <v>2142.69</v>
      </c>
      <c r="R88" s="41">
        <v>2142.13</v>
      </c>
      <c r="S88" s="41">
        <v>2111.2199999999998</v>
      </c>
      <c r="T88" s="41">
        <v>2232.1999999999998</v>
      </c>
      <c r="U88" s="41">
        <v>2196.36</v>
      </c>
      <c r="V88" s="41">
        <v>2173.4299999999998</v>
      </c>
      <c r="W88" s="41">
        <v>2039.34</v>
      </c>
      <c r="X88" s="41">
        <v>2043.95</v>
      </c>
      <c r="Y88" s="41">
        <v>1880.06</v>
      </c>
      <c r="Z88" s="41">
        <v>1659.97</v>
      </c>
      <c r="AA88" s="41">
        <v>1485.56</v>
      </c>
    </row>
    <row r="89" spans="1:27" ht="12.75" hidden="1" customHeight="1" outlineLevel="1" x14ac:dyDescent="0.2">
      <c r="A89" s="99" t="s">
        <v>319</v>
      </c>
      <c r="B89" s="60" t="s">
        <v>90</v>
      </c>
      <c r="C89" s="40" t="s">
        <v>79</v>
      </c>
      <c r="D89" s="41">
        <f t="shared" ref="D89:AA89" si="49">$D$9</f>
        <v>1071.42</v>
      </c>
      <c r="E89" s="41">
        <f t="shared" si="49"/>
        <v>1071.42</v>
      </c>
      <c r="F89" s="41">
        <f t="shared" si="49"/>
        <v>1071.42</v>
      </c>
      <c r="G89" s="41">
        <f t="shared" si="49"/>
        <v>1071.42</v>
      </c>
      <c r="H89" s="41">
        <f t="shared" si="49"/>
        <v>1071.42</v>
      </c>
      <c r="I89" s="41">
        <f t="shared" si="49"/>
        <v>1071.42</v>
      </c>
      <c r="J89" s="41">
        <f t="shared" si="49"/>
        <v>1071.42</v>
      </c>
      <c r="K89" s="41">
        <f t="shared" si="49"/>
        <v>1071.42</v>
      </c>
      <c r="L89" s="41">
        <f t="shared" si="49"/>
        <v>1071.42</v>
      </c>
      <c r="M89" s="41">
        <f t="shared" si="49"/>
        <v>1071.42</v>
      </c>
      <c r="N89" s="41">
        <f t="shared" si="49"/>
        <v>1071.42</v>
      </c>
      <c r="O89" s="41">
        <f t="shared" si="49"/>
        <v>1071.42</v>
      </c>
      <c r="P89" s="41">
        <f t="shared" si="49"/>
        <v>1071.42</v>
      </c>
      <c r="Q89" s="41">
        <f t="shared" si="49"/>
        <v>1071.42</v>
      </c>
      <c r="R89" s="41">
        <f t="shared" si="49"/>
        <v>1071.42</v>
      </c>
      <c r="S89" s="41">
        <f t="shared" si="49"/>
        <v>1071.42</v>
      </c>
      <c r="T89" s="41">
        <f t="shared" si="49"/>
        <v>1071.42</v>
      </c>
      <c r="U89" s="41">
        <f t="shared" si="49"/>
        <v>1071.42</v>
      </c>
      <c r="V89" s="41">
        <f t="shared" si="49"/>
        <v>1071.42</v>
      </c>
      <c r="W89" s="41">
        <f t="shared" si="49"/>
        <v>1071.42</v>
      </c>
      <c r="X89" s="41">
        <f t="shared" si="49"/>
        <v>1071.42</v>
      </c>
      <c r="Y89" s="41">
        <f t="shared" si="49"/>
        <v>1071.42</v>
      </c>
      <c r="Z89" s="41">
        <f t="shared" si="49"/>
        <v>1071.42</v>
      </c>
      <c r="AA89" s="41">
        <f t="shared" si="49"/>
        <v>1071.42</v>
      </c>
    </row>
    <row r="90" spans="1:27" ht="12.75" hidden="1" customHeight="1" outlineLevel="1" x14ac:dyDescent="0.2">
      <c r="A90" s="99" t="s">
        <v>320</v>
      </c>
      <c r="B90" s="60" t="s">
        <v>83</v>
      </c>
      <c r="C90" s="40" t="s">
        <v>79</v>
      </c>
      <c r="D90" s="41">
        <v>3.72</v>
      </c>
      <c r="E90" s="41">
        <v>3.72</v>
      </c>
      <c r="F90" s="41">
        <v>3.72</v>
      </c>
      <c r="G90" s="41">
        <v>3.72</v>
      </c>
      <c r="H90" s="41">
        <v>3.72</v>
      </c>
      <c r="I90" s="41">
        <v>3.72</v>
      </c>
      <c r="J90" s="41">
        <v>3.72</v>
      </c>
      <c r="K90" s="41">
        <v>3.72</v>
      </c>
      <c r="L90" s="41">
        <v>3.72</v>
      </c>
      <c r="M90" s="41">
        <v>3.72</v>
      </c>
      <c r="N90" s="41">
        <v>3.72</v>
      </c>
      <c r="O90" s="41">
        <v>3.72</v>
      </c>
      <c r="P90" s="41">
        <v>3.72</v>
      </c>
      <c r="Q90" s="41">
        <v>3.72</v>
      </c>
      <c r="R90" s="41">
        <v>3.72</v>
      </c>
      <c r="S90" s="41">
        <v>3.72</v>
      </c>
      <c r="T90" s="41">
        <v>3.72</v>
      </c>
      <c r="U90" s="41">
        <v>3.72</v>
      </c>
      <c r="V90" s="41">
        <v>3.72</v>
      </c>
      <c r="W90" s="41">
        <v>3.72</v>
      </c>
      <c r="X90" s="41">
        <v>3.72</v>
      </c>
      <c r="Y90" s="41">
        <v>3.72</v>
      </c>
      <c r="Z90" s="41">
        <v>3.72</v>
      </c>
      <c r="AA90" s="41">
        <v>3.72</v>
      </c>
    </row>
    <row r="91" spans="1:27" ht="12.75" hidden="1" customHeight="1" outlineLevel="1" x14ac:dyDescent="0.2">
      <c r="A91" s="99" t="s">
        <v>321</v>
      </c>
      <c r="B91" s="60" t="s">
        <v>81</v>
      </c>
      <c r="C91" s="40" t="s">
        <v>79</v>
      </c>
      <c r="D91" s="41">
        <f>$D$11</f>
        <v>264.79000000000002</v>
      </c>
      <c r="E91" s="41">
        <f t="shared" ref="E91:AA91" si="50">$D$11</f>
        <v>264.79000000000002</v>
      </c>
      <c r="F91" s="41">
        <f t="shared" si="50"/>
        <v>264.79000000000002</v>
      </c>
      <c r="G91" s="41">
        <f t="shared" si="50"/>
        <v>264.79000000000002</v>
      </c>
      <c r="H91" s="41">
        <f t="shared" si="50"/>
        <v>264.79000000000002</v>
      </c>
      <c r="I91" s="41">
        <f t="shared" si="50"/>
        <v>264.79000000000002</v>
      </c>
      <c r="J91" s="41">
        <f t="shared" si="50"/>
        <v>264.79000000000002</v>
      </c>
      <c r="K91" s="41">
        <f t="shared" si="50"/>
        <v>264.79000000000002</v>
      </c>
      <c r="L91" s="41">
        <f t="shared" si="50"/>
        <v>264.79000000000002</v>
      </c>
      <c r="M91" s="41">
        <f t="shared" si="50"/>
        <v>264.79000000000002</v>
      </c>
      <c r="N91" s="41">
        <f t="shared" si="50"/>
        <v>264.79000000000002</v>
      </c>
      <c r="O91" s="41">
        <f t="shared" si="50"/>
        <v>264.79000000000002</v>
      </c>
      <c r="P91" s="41">
        <f t="shared" si="50"/>
        <v>264.79000000000002</v>
      </c>
      <c r="Q91" s="41">
        <f t="shared" si="50"/>
        <v>264.79000000000002</v>
      </c>
      <c r="R91" s="41">
        <f t="shared" si="50"/>
        <v>264.79000000000002</v>
      </c>
      <c r="S91" s="41">
        <f t="shared" si="50"/>
        <v>264.79000000000002</v>
      </c>
      <c r="T91" s="41">
        <f t="shared" si="50"/>
        <v>264.79000000000002</v>
      </c>
      <c r="U91" s="41">
        <f t="shared" si="50"/>
        <v>264.79000000000002</v>
      </c>
      <c r="V91" s="41">
        <f t="shared" si="50"/>
        <v>264.79000000000002</v>
      </c>
      <c r="W91" s="41">
        <f t="shared" si="50"/>
        <v>264.79000000000002</v>
      </c>
      <c r="X91" s="41">
        <f t="shared" si="50"/>
        <v>264.79000000000002</v>
      </c>
      <c r="Y91" s="41">
        <f t="shared" si="50"/>
        <v>264.79000000000002</v>
      </c>
      <c r="Z91" s="41">
        <f t="shared" si="50"/>
        <v>264.79000000000002</v>
      </c>
      <c r="AA91" s="41">
        <f t="shared" si="50"/>
        <v>264.79000000000002</v>
      </c>
    </row>
    <row r="92" spans="1:27" ht="12.75" customHeight="1" collapsed="1" x14ac:dyDescent="0.2">
      <c r="A92" s="98" t="s">
        <v>322</v>
      </c>
      <c r="B92" s="25" t="str">
        <f>"18"&amp;"."&amp;$B$662&amp;"."&amp;$B$663</f>
        <v>18.01.2024</v>
      </c>
      <c r="C92" s="88" t="s">
        <v>76</v>
      </c>
      <c r="D92" s="89">
        <f>ROUND(((D93+D94+D96+D95)/1000),5)</f>
        <v>2.74817</v>
      </c>
      <c r="E92" s="89">
        <f>ROUND(((E93+E94+E96+E95)/1000),5)</f>
        <v>2.5885500000000001</v>
      </c>
      <c r="F92" s="89">
        <f>ROUND(((F93+F94+F96+F95)/1000),5)</f>
        <v>2.5521799999999999</v>
      </c>
      <c r="G92" s="89">
        <f t="shared" ref="G92:AA92" si="51">ROUND(((G93+G94+G96+G95)/1000),5)</f>
        <v>2.5438100000000001</v>
      </c>
      <c r="H92" s="89">
        <f t="shared" si="51"/>
        <v>2.5840000000000001</v>
      </c>
      <c r="I92" s="89">
        <f t="shared" si="51"/>
        <v>2.7278600000000002</v>
      </c>
      <c r="J92" s="89">
        <f t="shared" si="51"/>
        <v>2.8569499999999999</v>
      </c>
      <c r="K92" s="89">
        <f t="shared" si="51"/>
        <v>3.1591300000000002</v>
      </c>
      <c r="L92" s="89">
        <f t="shared" si="51"/>
        <v>3.3577400000000002</v>
      </c>
      <c r="M92" s="89">
        <f t="shared" si="51"/>
        <v>3.3099400000000001</v>
      </c>
      <c r="N92" s="89">
        <f t="shared" si="51"/>
        <v>3.4928499999999998</v>
      </c>
      <c r="O92" s="89">
        <f t="shared" si="51"/>
        <v>3.4514100000000001</v>
      </c>
      <c r="P92" s="89">
        <f t="shared" si="51"/>
        <v>3.4358300000000002</v>
      </c>
      <c r="Q92" s="89">
        <f t="shared" si="51"/>
        <v>3.4550100000000001</v>
      </c>
      <c r="R92" s="89">
        <f t="shared" si="51"/>
        <v>3.4533900000000002</v>
      </c>
      <c r="S92" s="89">
        <f t="shared" si="51"/>
        <v>3.5077799999999999</v>
      </c>
      <c r="T92" s="89">
        <f t="shared" si="51"/>
        <v>3.5720200000000002</v>
      </c>
      <c r="U92" s="89">
        <f t="shared" si="51"/>
        <v>3.5841799999999999</v>
      </c>
      <c r="V92" s="89">
        <f t="shared" si="51"/>
        <v>3.5770499999999998</v>
      </c>
      <c r="W92" s="89">
        <f t="shared" si="51"/>
        <v>3.3898899999999998</v>
      </c>
      <c r="X92" s="89">
        <f t="shared" si="51"/>
        <v>3.2421899999999999</v>
      </c>
      <c r="Y92" s="89">
        <f t="shared" si="51"/>
        <v>3.1315200000000001</v>
      </c>
      <c r="Z92" s="89">
        <f t="shared" si="51"/>
        <v>2.8778800000000002</v>
      </c>
      <c r="AA92" s="89">
        <f t="shared" si="51"/>
        <v>2.7071200000000002</v>
      </c>
    </row>
    <row r="93" spans="1:27" ht="12.75" hidden="1" customHeight="1" outlineLevel="1" x14ac:dyDescent="0.2">
      <c r="A93" s="99" t="s">
        <v>323</v>
      </c>
      <c r="B93" s="60" t="s">
        <v>238</v>
      </c>
      <c r="C93" s="40" t="s">
        <v>79</v>
      </c>
      <c r="D93" s="41">
        <v>1408.24</v>
      </c>
      <c r="E93" s="41">
        <v>1248.6199999999999</v>
      </c>
      <c r="F93" s="41">
        <v>1212.25</v>
      </c>
      <c r="G93" s="41">
        <v>1203.8800000000001</v>
      </c>
      <c r="H93" s="41">
        <v>1244.07</v>
      </c>
      <c r="I93" s="41">
        <v>1387.93</v>
      </c>
      <c r="J93" s="41">
        <v>1517.02</v>
      </c>
      <c r="K93" s="41">
        <v>1819.2</v>
      </c>
      <c r="L93" s="41">
        <v>2017.81</v>
      </c>
      <c r="M93" s="41">
        <v>1970.01</v>
      </c>
      <c r="N93" s="41">
        <v>2152.92</v>
      </c>
      <c r="O93" s="41">
        <v>2111.48</v>
      </c>
      <c r="P93" s="41">
        <v>2095.9</v>
      </c>
      <c r="Q93" s="41">
        <v>2115.08</v>
      </c>
      <c r="R93" s="41">
        <v>2113.46</v>
      </c>
      <c r="S93" s="41">
        <v>2167.85</v>
      </c>
      <c r="T93" s="41">
        <v>2232.09</v>
      </c>
      <c r="U93" s="41">
        <v>2244.25</v>
      </c>
      <c r="V93" s="41">
        <v>2237.12</v>
      </c>
      <c r="W93" s="41">
        <v>2049.96</v>
      </c>
      <c r="X93" s="41">
        <v>1902.26</v>
      </c>
      <c r="Y93" s="41">
        <v>1791.59</v>
      </c>
      <c r="Z93" s="41">
        <v>1537.95</v>
      </c>
      <c r="AA93" s="41">
        <v>1367.19</v>
      </c>
    </row>
    <row r="94" spans="1:27" ht="12.75" hidden="1" customHeight="1" outlineLevel="1" x14ac:dyDescent="0.2">
      <c r="A94" s="99" t="s">
        <v>324</v>
      </c>
      <c r="B94" s="60" t="s">
        <v>90</v>
      </c>
      <c r="C94" s="40" t="s">
        <v>79</v>
      </c>
      <c r="D94" s="41">
        <f t="shared" ref="D94:AA94" si="52">$D$9</f>
        <v>1071.42</v>
      </c>
      <c r="E94" s="41">
        <f t="shared" si="52"/>
        <v>1071.42</v>
      </c>
      <c r="F94" s="41">
        <f t="shared" si="52"/>
        <v>1071.42</v>
      </c>
      <c r="G94" s="41">
        <f t="shared" si="52"/>
        <v>1071.42</v>
      </c>
      <c r="H94" s="41">
        <f t="shared" si="52"/>
        <v>1071.42</v>
      </c>
      <c r="I94" s="41">
        <f t="shared" si="52"/>
        <v>1071.42</v>
      </c>
      <c r="J94" s="41">
        <f t="shared" si="52"/>
        <v>1071.42</v>
      </c>
      <c r="K94" s="41">
        <f t="shared" si="52"/>
        <v>1071.42</v>
      </c>
      <c r="L94" s="41">
        <f t="shared" si="52"/>
        <v>1071.42</v>
      </c>
      <c r="M94" s="41">
        <f t="shared" si="52"/>
        <v>1071.42</v>
      </c>
      <c r="N94" s="41">
        <f t="shared" si="52"/>
        <v>1071.42</v>
      </c>
      <c r="O94" s="41">
        <f t="shared" si="52"/>
        <v>1071.42</v>
      </c>
      <c r="P94" s="41">
        <f t="shared" si="52"/>
        <v>1071.42</v>
      </c>
      <c r="Q94" s="41">
        <f t="shared" si="52"/>
        <v>1071.42</v>
      </c>
      <c r="R94" s="41">
        <f t="shared" si="52"/>
        <v>1071.42</v>
      </c>
      <c r="S94" s="41">
        <f t="shared" si="52"/>
        <v>1071.42</v>
      </c>
      <c r="T94" s="41">
        <f t="shared" si="52"/>
        <v>1071.42</v>
      </c>
      <c r="U94" s="41">
        <f t="shared" si="52"/>
        <v>1071.42</v>
      </c>
      <c r="V94" s="41">
        <f t="shared" si="52"/>
        <v>1071.42</v>
      </c>
      <c r="W94" s="41">
        <f t="shared" si="52"/>
        <v>1071.42</v>
      </c>
      <c r="X94" s="41">
        <f t="shared" si="52"/>
        <v>1071.42</v>
      </c>
      <c r="Y94" s="41">
        <f t="shared" si="52"/>
        <v>1071.42</v>
      </c>
      <c r="Z94" s="41">
        <f t="shared" si="52"/>
        <v>1071.42</v>
      </c>
      <c r="AA94" s="41">
        <f t="shared" si="52"/>
        <v>1071.42</v>
      </c>
    </row>
    <row r="95" spans="1:27" ht="12.75" hidden="1" customHeight="1" outlineLevel="1" x14ac:dyDescent="0.2">
      <c r="A95" s="99" t="s">
        <v>325</v>
      </c>
      <c r="B95" s="60" t="s">
        <v>83</v>
      </c>
      <c r="C95" s="40" t="s">
        <v>79</v>
      </c>
      <c r="D95" s="41">
        <v>3.72</v>
      </c>
      <c r="E95" s="41">
        <v>3.72</v>
      </c>
      <c r="F95" s="41">
        <v>3.72</v>
      </c>
      <c r="G95" s="41">
        <v>3.72</v>
      </c>
      <c r="H95" s="41">
        <v>3.72</v>
      </c>
      <c r="I95" s="41">
        <v>3.72</v>
      </c>
      <c r="J95" s="41">
        <v>3.72</v>
      </c>
      <c r="K95" s="41">
        <v>3.72</v>
      </c>
      <c r="L95" s="41">
        <v>3.72</v>
      </c>
      <c r="M95" s="41">
        <v>3.72</v>
      </c>
      <c r="N95" s="41">
        <v>3.72</v>
      </c>
      <c r="O95" s="41">
        <v>3.72</v>
      </c>
      <c r="P95" s="41">
        <v>3.72</v>
      </c>
      <c r="Q95" s="41">
        <v>3.72</v>
      </c>
      <c r="R95" s="41">
        <v>3.72</v>
      </c>
      <c r="S95" s="41">
        <v>3.72</v>
      </c>
      <c r="T95" s="41">
        <v>3.72</v>
      </c>
      <c r="U95" s="41">
        <v>3.72</v>
      </c>
      <c r="V95" s="41">
        <v>3.72</v>
      </c>
      <c r="W95" s="41">
        <v>3.72</v>
      </c>
      <c r="X95" s="41">
        <v>3.72</v>
      </c>
      <c r="Y95" s="41">
        <v>3.72</v>
      </c>
      <c r="Z95" s="41">
        <v>3.72</v>
      </c>
      <c r="AA95" s="41">
        <v>3.72</v>
      </c>
    </row>
    <row r="96" spans="1:27" ht="12.75" hidden="1" customHeight="1" outlineLevel="1" x14ac:dyDescent="0.2">
      <c r="A96" s="99" t="s">
        <v>326</v>
      </c>
      <c r="B96" s="60" t="s">
        <v>81</v>
      </c>
      <c r="C96" s="40" t="s">
        <v>79</v>
      </c>
      <c r="D96" s="41">
        <f>$D$11</f>
        <v>264.79000000000002</v>
      </c>
      <c r="E96" s="41">
        <f t="shared" ref="E96:AA96" si="53">$D$11</f>
        <v>264.79000000000002</v>
      </c>
      <c r="F96" s="41">
        <f t="shared" si="53"/>
        <v>264.79000000000002</v>
      </c>
      <c r="G96" s="41">
        <f t="shared" si="53"/>
        <v>264.79000000000002</v>
      </c>
      <c r="H96" s="41">
        <f t="shared" si="53"/>
        <v>264.79000000000002</v>
      </c>
      <c r="I96" s="41">
        <f t="shared" si="53"/>
        <v>264.79000000000002</v>
      </c>
      <c r="J96" s="41">
        <f t="shared" si="53"/>
        <v>264.79000000000002</v>
      </c>
      <c r="K96" s="41">
        <f t="shared" si="53"/>
        <v>264.79000000000002</v>
      </c>
      <c r="L96" s="41">
        <f t="shared" si="53"/>
        <v>264.79000000000002</v>
      </c>
      <c r="M96" s="41">
        <f t="shared" si="53"/>
        <v>264.79000000000002</v>
      </c>
      <c r="N96" s="41">
        <f t="shared" si="53"/>
        <v>264.79000000000002</v>
      </c>
      <c r="O96" s="41">
        <f t="shared" si="53"/>
        <v>264.79000000000002</v>
      </c>
      <c r="P96" s="41">
        <f t="shared" si="53"/>
        <v>264.79000000000002</v>
      </c>
      <c r="Q96" s="41">
        <f t="shared" si="53"/>
        <v>264.79000000000002</v>
      </c>
      <c r="R96" s="41">
        <f t="shared" si="53"/>
        <v>264.79000000000002</v>
      </c>
      <c r="S96" s="41">
        <f t="shared" si="53"/>
        <v>264.79000000000002</v>
      </c>
      <c r="T96" s="41">
        <f t="shared" si="53"/>
        <v>264.79000000000002</v>
      </c>
      <c r="U96" s="41">
        <f t="shared" si="53"/>
        <v>264.79000000000002</v>
      </c>
      <c r="V96" s="41">
        <f t="shared" si="53"/>
        <v>264.79000000000002</v>
      </c>
      <c r="W96" s="41">
        <f t="shared" si="53"/>
        <v>264.79000000000002</v>
      </c>
      <c r="X96" s="41">
        <f t="shared" si="53"/>
        <v>264.79000000000002</v>
      </c>
      <c r="Y96" s="41">
        <f t="shared" si="53"/>
        <v>264.79000000000002</v>
      </c>
      <c r="Z96" s="41">
        <f t="shared" si="53"/>
        <v>264.79000000000002</v>
      </c>
      <c r="AA96" s="41">
        <f t="shared" si="53"/>
        <v>264.79000000000002</v>
      </c>
    </row>
    <row r="97" spans="1:27" ht="12.75" customHeight="1" collapsed="1" x14ac:dyDescent="0.2">
      <c r="A97" s="98" t="s">
        <v>327</v>
      </c>
      <c r="B97" s="25" t="str">
        <f>"19"&amp;"."&amp;$B$662&amp;"."&amp;$B$663</f>
        <v>19.01.2024</v>
      </c>
      <c r="C97" s="88" t="s">
        <v>76</v>
      </c>
      <c r="D97" s="89">
        <f>ROUND(((D98+D99+D101+D100)/1000),5)</f>
        <v>2.6305200000000002</v>
      </c>
      <c r="E97" s="89">
        <f>ROUND(((E98+E99+E101+E100)/1000),5)</f>
        <v>2.5539900000000002</v>
      </c>
      <c r="F97" s="89">
        <f>ROUND(((F98+F99+F101+F100)/1000),5)</f>
        <v>2.51573</v>
      </c>
      <c r="G97" s="89">
        <f t="shared" ref="G97:AA97" si="54">ROUND(((G98+G99+G101+G100)/1000),5)</f>
        <v>2.5102099999999998</v>
      </c>
      <c r="H97" s="89">
        <f t="shared" si="54"/>
        <v>2.5522399999999998</v>
      </c>
      <c r="I97" s="89">
        <f t="shared" si="54"/>
        <v>2.6688800000000001</v>
      </c>
      <c r="J97" s="89">
        <f t="shared" si="54"/>
        <v>2.8247</v>
      </c>
      <c r="K97" s="89">
        <f t="shared" si="54"/>
        <v>3.2023299999999999</v>
      </c>
      <c r="L97" s="89">
        <f t="shared" si="54"/>
        <v>3.3911199999999999</v>
      </c>
      <c r="M97" s="89">
        <f t="shared" si="54"/>
        <v>3.4532099999999999</v>
      </c>
      <c r="N97" s="89">
        <f t="shared" si="54"/>
        <v>3.4674</v>
      </c>
      <c r="O97" s="89">
        <f t="shared" si="54"/>
        <v>3.5079099999999999</v>
      </c>
      <c r="P97" s="89">
        <f t="shared" si="54"/>
        <v>3.4990199999999998</v>
      </c>
      <c r="Q97" s="89">
        <f t="shared" si="54"/>
        <v>3.50935</v>
      </c>
      <c r="R97" s="89">
        <f t="shared" si="54"/>
        <v>3.5152899999999998</v>
      </c>
      <c r="S97" s="89">
        <f t="shared" si="54"/>
        <v>3.4268999999999998</v>
      </c>
      <c r="T97" s="89">
        <f t="shared" si="54"/>
        <v>3.4621599999999999</v>
      </c>
      <c r="U97" s="89">
        <f t="shared" si="54"/>
        <v>3.4808699999999999</v>
      </c>
      <c r="V97" s="89">
        <f t="shared" si="54"/>
        <v>3.4774500000000002</v>
      </c>
      <c r="W97" s="89">
        <f t="shared" si="54"/>
        <v>3.4752299999999998</v>
      </c>
      <c r="X97" s="89">
        <f t="shared" si="54"/>
        <v>3.3641999999999999</v>
      </c>
      <c r="Y97" s="89">
        <f t="shared" si="54"/>
        <v>3.23339</v>
      </c>
      <c r="Z97" s="89">
        <f t="shared" si="54"/>
        <v>3.0089100000000002</v>
      </c>
      <c r="AA97" s="89">
        <f t="shared" si="54"/>
        <v>2.8306300000000002</v>
      </c>
    </row>
    <row r="98" spans="1:27" ht="12.75" hidden="1" customHeight="1" outlineLevel="1" x14ac:dyDescent="0.2">
      <c r="A98" s="99" t="s">
        <v>328</v>
      </c>
      <c r="B98" s="60" t="s">
        <v>238</v>
      </c>
      <c r="C98" s="40" t="s">
        <v>79</v>
      </c>
      <c r="D98" s="41">
        <v>1290.5899999999999</v>
      </c>
      <c r="E98" s="41">
        <v>1214.06</v>
      </c>
      <c r="F98" s="41">
        <v>1175.8</v>
      </c>
      <c r="G98" s="41">
        <v>1170.28</v>
      </c>
      <c r="H98" s="41">
        <v>1212.31</v>
      </c>
      <c r="I98" s="41">
        <v>1328.95</v>
      </c>
      <c r="J98" s="41">
        <v>1484.77</v>
      </c>
      <c r="K98" s="41">
        <v>1862.4</v>
      </c>
      <c r="L98" s="41">
        <v>2051.19</v>
      </c>
      <c r="M98" s="41">
        <v>2113.2800000000002</v>
      </c>
      <c r="N98" s="41">
        <v>2127.4699999999998</v>
      </c>
      <c r="O98" s="41">
        <v>2167.98</v>
      </c>
      <c r="P98" s="41">
        <v>2159.09</v>
      </c>
      <c r="Q98" s="41">
        <v>2169.42</v>
      </c>
      <c r="R98" s="41">
        <v>2175.36</v>
      </c>
      <c r="S98" s="41">
        <v>2086.9699999999998</v>
      </c>
      <c r="T98" s="41">
        <v>2122.23</v>
      </c>
      <c r="U98" s="41">
        <v>2140.94</v>
      </c>
      <c r="V98" s="41">
        <v>2137.52</v>
      </c>
      <c r="W98" s="41">
        <v>2135.3000000000002</v>
      </c>
      <c r="X98" s="41">
        <v>2024.27</v>
      </c>
      <c r="Y98" s="41">
        <v>1893.46</v>
      </c>
      <c r="Z98" s="41">
        <v>1668.98</v>
      </c>
      <c r="AA98" s="41">
        <v>1490.7</v>
      </c>
    </row>
    <row r="99" spans="1:27" ht="12.75" hidden="1" customHeight="1" outlineLevel="1" x14ac:dyDescent="0.2">
      <c r="A99" s="99" t="s">
        <v>329</v>
      </c>
      <c r="B99" s="60" t="s">
        <v>90</v>
      </c>
      <c r="C99" s="40" t="s">
        <v>79</v>
      </c>
      <c r="D99" s="41">
        <f t="shared" ref="D99:AA99" si="55">$D$9</f>
        <v>1071.42</v>
      </c>
      <c r="E99" s="41">
        <f t="shared" si="55"/>
        <v>1071.42</v>
      </c>
      <c r="F99" s="41">
        <f t="shared" si="55"/>
        <v>1071.42</v>
      </c>
      <c r="G99" s="41">
        <f t="shared" si="55"/>
        <v>1071.42</v>
      </c>
      <c r="H99" s="41">
        <f t="shared" si="55"/>
        <v>1071.42</v>
      </c>
      <c r="I99" s="41">
        <f t="shared" si="55"/>
        <v>1071.42</v>
      </c>
      <c r="J99" s="41">
        <f t="shared" si="55"/>
        <v>1071.42</v>
      </c>
      <c r="K99" s="41">
        <f t="shared" si="55"/>
        <v>1071.42</v>
      </c>
      <c r="L99" s="41">
        <f t="shared" si="55"/>
        <v>1071.42</v>
      </c>
      <c r="M99" s="41">
        <f t="shared" si="55"/>
        <v>1071.42</v>
      </c>
      <c r="N99" s="41">
        <f t="shared" si="55"/>
        <v>1071.42</v>
      </c>
      <c r="O99" s="41">
        <f t="shared" si="55"/>
        <v>1071.42</v>
      </c>
      <c r="P99" s="41">
        <f t="shared" si="55"/>
        <v>1071.42</v>
      </c>
      <c r="Q99" s="41">
        <f t="shared" si="55"/>
        <v>1071.42</v>
      </c>
      <c r="R99" s="41">
        <f t="shared" si="55"/>
        <v>1071.42</v>
      </c>
      <c r="S99" s="41">
        <f t="shared" si="55"/>
        <v>1071.42</v>
      </c>
      <c r="T99" s="41">
        <f t="shared" si="55"/>
        <v>1071.42</v>
      </c>
      <c r="U99" s="41">
        <f t="shared" si="55"/>
        <v>1071.42</v>
      </c>
      <c r="V99" s="41">
        <f t="shared" si="55"/>
        <v>1071.42</v>
      </c>
      <c r="W99" s="41">
        <f t="shared" si="55"/>
        <v>1071.42</v>
      </c>
      <c r="X99" s="41">
        <f t="shared" si="55"/>
        <v>1071.42</v>
      </c>
      <c r="Y99" s="41">
        <f t="shared" si="55"/>
        <v>1071.42</v>
      </c>
      <c r="Z99" s="41">
        <f t="shared" si="55"/>
        <v>1071.42</v>
      </c>
      <c r="AA99" s="41">
        <f t="shared" si="55"/>
        <v>1071.42</v>
      </c>
    </row>
    <row r="100" spans="1:27" ht="12.75" hidden="1" customHeight="1" outlineLevel="1" x14ac:dyDescent="0.2">
      <c r="A100" s="99" t="s">
        <v>330</v>
      </c>
      <c r="B100" s="60" t="s">
        <v>83</v>
      </c>
      <c r="C100" s="40" t="s">
        <v>79</v>
      </c>
      <c r="D100" s="41">
        <v>3.72</v>
      </c>
      <c r="E100" s="41">
        <v>3.72</v>
      </c>
      <c r="F100" s="41">
        <v>3.72</v>
      </c>
      <c r="G100" s="41">
        <v>3.72</v>
      </c>
      <c r="H100" s="41">
        <v>3.72</v>
      </c>
      <c r="I100" s="41">
        <v>3.72</v>
      </c>
      <c r="J100" s="41">
        <v>3.72</v>
      </c>
      <c r="K100" s="41">
        <v>3.72</v>
      </c>
      <c r="L100" s="41">
        <v>3.72</v>
      </c>
      <c r="M100" s="41">
        <v>3.72</v>
      </c>
      <c r="N100" s="41">
        <v>3.72</v>
      </c>
      <c r="O100" s="41">
        <v>3.72</v>
      </c>
      <c r="P100" s="41">
        <v>3.72</v>
      </c>
      <c r="Q100" s="41">
        <v>3.72</v>
      </c>
      <c r="R100" s="41">
        <v>3.72</v>
      </c>
      <c r="S100" s="41">
        <v>3.72</v>
      </c>
      <c r="T100" s="41">
        <v>3.72</v>
      </c>
      <c r="U100" s="41">
        <v>3.72</v>
      </c>
      <c r="V100" s="41">
        <v>3.72</v>
      </c>
      <c r="W100" s="41">
        <v>3.72</v>
      </c>
      <c r="X100" s="41">
        <v>3.72</v>
      </c>
      <c r="Y100" s="41">
        <v>3.72</v>
      </c>
      <c r="Z100" s="41">
        <v>3.72</v>
      </c>
      <c r="AA100" s="41">
        <v>3.72</v>
      </c>
    </row>
    <row r="101" spans="1:27" ht="12.75" hidden="1" customHeight="1" outlineLevel="1" x14ac:dyDescent="0.2">
      <c r="A101" s="99" t="s">
        <v>331</v>
      </c>
      <c r="B101" s="60" t="s">
        <v>81</v>
      </c>
      <c r="C101" s="40" t="s">
        <v>79</v>
      </c>
      <c r="D101" s="41">
        <f>$D$11</f>
        <v>264.79000000000002</v>
      </c>
      <c r="E101" s="41">
        <f t="shared" ref="E101:AA101" si="56">$D$11</f>
        <v>264.79000000000002</v>
      </c>
      <c r="F101" s="41">
        <f t="shared" si="56"/>
        <v>264.79000000000002</v>
      </c>
      <c r="G101" s="41">
        <f t="shared" si="56"/>
        <v>264.79000000000002</v>
      </c>
      <c r="H101" s="41">
        <f t="shared" si="56"/>
        <v>264.79000000000002</v>
      </c>
      <c r="I101" s="41">
        <f t="shared" si="56"/>
        <v>264.79000000000002</v>
      </c>
      <c r="J101" s="41">
        <f t="shared" si="56"/>
        <v>264.79000000000002</v>
      </c>
      <c r="K101" s="41">
        <f t="shared" si="56"/>
        <v>264.79000000000002</v>
      </c>
      <c r="L101" s="41">
        <f t="shared" si="56"/>
        <v>264.79000000000002</v>
      </c>
      <c r="M101" s="41">
        <f t="shared" si="56"/>
        <v>264.79000000000002</v>
      </c>
      <c r="N101" s="41">
        <f t="shared" si="56"/>
        <v>264.79000000000002</v>
      </c>
      <c r="O101" s="41">
        <f t="shared" si="56"/>
        <v>264.79000000000002</v>
      </c>
      <c r="P101" s="41">
        <f t="shared" si="56"/>
        <v>264.79000000000002</v>
      </c>
      <c r="Q101" s="41">
        <f t="shared" si="56"/>
        <v>264.79000000000002</v>
      </c>
      <c r="R101" s="41">
        <f t="shared" si="56"/>
        <v>264.79000000000002</v>
      </c>
      <c r="S101" s="41">
        <f t="shared" si="56"/>
        <v>264.79000000000002</v>
      </c>
      <c r="T101" s="41">
        <f t="shared" si="56"/>
        <v>264.79000000000002</v>
      </c>
      <c r="U101" s="41">
        <f t="shared" si="56"/>
        <v>264.79000000000002</v>
      </c>
      <c r="V101" s="41">
        <f t="shared" si="56"/>
        <v>264.79000000000002</v>
      </c>
      <c r="W101" s="41">
        <f t="shared" si="56"/>
        <v>264.79000000000002</v>
      </c>
      <c r="X101" s="41">
        <f t="shared" si="56"/>
        <v>264.79000000000002</v>
      </c>
      <c r="Y101" s="41">
        <f t="shared" si="56"/>
        <v>264.79000000000002</v>
      </c>
      <c r="Z101" s="41">
        <f t="shared" si="56"/>
        <v>264.79000000000002</v>
      </c>
      <c r="AA101" s="41">
        <f t="shared" si="56"/>
        <v>264.79000000000002</v>
      </c>
    </row>
    <row r="102" spans="1:27" ht="12.75" customHeight="1" collapsed="1" x14ac:dyDescent="0.2">
      <c r="A102" s="98" t="s">
        <v>332</v>
      </c>
      <c r="B102" s="25" t="str">
        <f>"20"&amp;"."&amp;$B$662&amp;"."&amp;$B$663</f>
        <v>20.01.2024</v>
      </c>
      <c r="C102" s="88" t="s">
        <v>76</v>
      </c>
      <c r="D102" s="89">
        <f>ROUND(((D103+D104+D106+D105)/1000),5)</f>
        <v>2.83249</v>
      </c>
      <c r="E102" s="89">
        <f>ROUND(((E103+E104+E106+E105)/1000),5)</f>
        <v>2.6694300000000002</v>
      </c>
      <c r="F102" s="89">
        <f>ROUND(((F103+F104+F106+F105)/1000),5)</f>
        <v>2.60548</v>
      </c>
      <c r="G102" s="89">
        <f t="shared" ref="G102:AA102" si="57">ROUND(((G103+G104+G106+G105)/1000),5)</f>
        <v>2.6069</v>
      </c>
      <c r="H102" s="89">
        <f t="shared" si="57"/>
        <v>2.6350899999999999</v>
      </c>
      <c r="I102" s="89">
        <f t="shared" si="57"/>
        <v>2.6803400000000002</v>
      </c>
      <c r="J102" s="89">
        <f t="shared" si="57"/>
        <v>2.7921299999999998</v>
      </c>
      <c r="K102" s="89">
        <f t="shared" si="57"/>
        <v>2.9497800000000001</v>
      </c>
      <c r="L102" s="89">
        <f t="shared" si="57"/>
        <v>3.2350599999999998</v>
      </c>
      <c r="M102" s="89">
        <f t="shared" si="57"/>
        <v>3.3565100000000001</v>
      </c>
      <c r="N102" s="89">
        <f t="shared" si="57"/>
        <v>3.4587599999999998</v>
      </c>
      <c r="O102" s="89">
        <f t="shared" si="57"/>
        <v>3.4856600000000002</v>
      </c>
      <c r="P102" s="89">
        <f t="shared" si="57"/>
        <v>3.4816600000000002</v>
      </c>
      <c r="Q102" s="89">
        <f t="shared" si="57"/>
        <v>3.4817499999999999</v>
      </c>
      <c r="R102" s="89">
        <f t="shared" si="57"/>
        <v>3.4211100000000001</v>
      </c>
      <c r="S102" s="89">
        <f t="shared" si="57"/>
        <v>3.3963999999999999</v>
      </c>
      <c r="T102" s="89">
        <f t="shared" si="57"/>
        <v>3.4434100000000001</v>
      </c>
      <c r="U102" s="89">
        <f t="shared" si="57"/>
        <v>3.4848400000000002</v>
      </c>
      <c r="V102" s="89">
        <f t="shared" si="57"/>
        <v>3.51065</v>
      </c>
      <c r="W102" s="89">
        <f t="shared" si="57"/>
        <v>3.3946800000000001</v>
      </c>
      <c r="X102" s="89">
        <f t="shared" si="57"/>
        <v>3.3428499999999999</v>
      </c>
      <c r="Y102" s="89">
        <f t="shared" si="57"/>
        <v>3.2461700000000002</v>
      </c>
      <c r="Z102" s="89">
        <f t="shared" si="57"/>
        <v>2.9600900000000001</v>
      </c>
      <c r="AA102" s="89">
        <f t="shared" si="57"/>
        <v>2.8557199999999998</v>
      </c>
    </row>
    <row r="103" spans="1:27" ht="12.75" hidden="1" customHeight="1" outlineLevel="1" x14ac:dyDescent="0.2">
      <c r="A103" s="99" t="s">
        <v>333</v>
      </c>
      <c r="B103" s="60" t="s">
        <v>238</v>
      </c>
      <c r="C103" s="40" t="s">
        <v>79</v>
      </c>
      <c r="D103" s="41">
        <v>1492.56</v>
      </c>
      <c r="E103" s="41">
        <v>1329.5</v>
      </c>
      <c r="F103" s="41">
        <v>1265.55</v>
      </c>
      <c r="G103" s="41">
        <v>1266.97</v>
      </c>
      <c r="H103" s="41">
        <v>1295.1600000000001</v>
      </c>
      <c r="I103" s="41">
        <v>1340.41</v>
      </c>
      <c r="J103" s="41">
        <v>1452.2</v>
      </c>
      <c r="K103" s="41">
        <v>1609.85</v>
      </c>
      <c r="L103" s="41">
        <v>1895.13</v>
      </c>
      <c r="M103" s="41">
        <v>2016.58</v>
      </c>
      <c r="N103" s="41">
        <v>2118.83</v>
      </c>
      <c r="O103" s="41">
        <v>2145.73</v>
      </c>
      <c r="P103" s="41">
        <v>2141.73</v>
      </c>
      <c r="Q103" s="41">
        <v>2141.8200000000002</v>
      </c>
      <c r="R103" s="41">
        <v>2081.1799999999998</v>
      </c>
      <c r="S103" s="41">
        <v>2056.4699999999998</v>
      </c>
      <c r="T103" s="41">
        <v>2103.48</v>
      </c>
      <c r="U103" s="41">
        <v>2144.91</v>
      </c>
      <c r="V103" s="41">
        <v>2170.7199999999998</v>
      </c>
      <c r="W103" s="41">
        <v>2054.75</v>
      </c>
      <c r="X103" s="41">
        <v>2002.92</v>
      </c>
      <c r="Y103" s="41">
        <v>1906.24</v>
      </c>
      <c r="Z103" s="41">
        <v>1620.16</v>
      </c>
      <c r="AA103" s="41">
        <v>1515.79</v>
      </c>
    </row>
    <row r="104" spans="1:27" ht="12.75" hidden="1" customHeight="1" outlineLevel="1" x14ac:dyDescent="0.2">
      <c r="A104" s="99" t="s">
        <v>334</v>
      </c>
      <c r="B104" s="60" t="s">
        <v>90</v>
      </c>
      <c r="C104" s="40" t="s">
        <v>79</v>
      </c>
      <c r="D104" s="41">
        <f t="shared" ref="D104:AA104" si="58">$D$9</f>
        <v>1071.42</v>
      </c>
      <c r="E104" s="41">
        <f t="shared" si="58"/>
        <v>1071.42</v>
      </c>
      <c r="F104" s="41">
        <f t="shared" si="58"/>
        <v>1071.42</v>
      </c>
      <c r="G104" s="41">
        <f t="shared" si="58"/>
        <v>1071.42</v>
      </c>
      <c r="H104" s="41">
        <f t="shared" si="58"/>
        <v>1071.42</v>
      </c>
      <c r="I104" s="41">
        <f t="shared" si="58"/>
        <v>1071.42</v>
      </c>
      <c r="J104" s="41">
        <f t="shared" si="58"/>
        <v>1071.42</v>
      </c>
      <c r="K104" s="41">
        <f t="shared" si="58"/>
        <v>1071.42</v>
      </c>
      <c r="L104" s="41">
        <f t="shared" si="58"/>
        <v>1071.42</v>
      </c>
      <c r="M104" s="41">
        <f t="shared" si="58"/>
        <v>1071.42</v>
      </c>
      <c r="N104" s="41">
        <f t="shared" si="58"/>
        <v>1071.42</v>
      </c>
      <c r="O104" s="41">
        <f t="shared" si="58"/>
        <v>1071.42</v>
      </c>
      <c r="P104" s="41">
        <f t="shared" si="58"/>
        <v>1071.42</v>
      </c>
      <c r="Q104" s="41">
        <f t="shared" si="58"/>
        <v>1071.42</v>
      </c>
      <c r="R104" s="41">
        <f t="shared" si="58"/>
        <v>1071.42</v>
      </c>
      <c r="S104" s="41">
        <f t="shared" si="58"/>
        <v>1071.42</v>
      </c>
      <c r="T104" s="41">
        <f t="shared" si="58"/>
        <v>1071.42</v>
      </c>
      <c r="U104" s="41">
        <f t="shared" si="58"/>
        <v>1071.42</v>
      </c>
      <c r="V104" s="41">
        <f t="shared" si="58"/>
        <v>1071.42</v>
      </c>
      <c r="W104" s="41">
        <f t="shared" si="58"/>
        <v>1071.42</v>
      </c>
      <c r="X104" s="41">
        <f t="shared" si="58"/>
        <v>1071.42</v>
      </c>
      <c r="Y104" s="41">
        <f t="shared" si="58"/>
        <v>1071.42</v>
      </c>
      <c r="Z104" s="41">
        <f t="shared" si="58"/>
        <v>1071.42</v>
      </c>
      <c r="AA104" s="41">
        <f t="shared" si="58"/>
        <v>1071.42</v>
      </c>
    </row>
    <row r="105" spans="1:27" ht="12.75" hidden="1" customHeight="1" outlineLevel="1" x14ac:dyDescent="0.2">
      <c r="A105" s="99" t="s">
        <v>335</v>
      </c>
      <c r="B105" s="60" t="s">
        <v>83</v>
      </c>
      <c r="C105" s="40" t="s">
        <v>79</v>
      </c>
      <c r="D105" s="41">
        <v>3.72</v>
      </c>
      <c r="E105" s="41">
        <v>3.72</v>
      </c>
      <c r="F105" s="41">
        <v>3.72</v>
      </c>
      <c r="G105" s="41">
        <v>3.72</v>
      </c>
      <c r="H105" s="41">
        <v>3.72</v>
      </c>
      <c r="I105" s="41">
        <v>3.72</v>
      </c>
      <c r="J105" s="41">
        <v>3.72</v>
      </c>
      <c r="K105" s="41">
        <v>3.72</v>
      </c>
      <c r="L105" s="41">
        <v>3.72</v>
      </c>
      <c r="M105" s="41">
        <v>3.72</v>
      </c>
      <c r="N105" s="41">
        <v>3.72</v>
      </c>
      <c r="O105" s="41">
        <v>3.72</v>
      </c>
      <c r="P105" s="41">
        <v>3.72</v>
      </c>
      <c r="Q105" s="41">
        <v>3.72</v>
      </c>
      <c r="R105" s="41">
        <v>3.72</v>
      </c>
      <c r="S105" s="41">
        <v>3.72</v>
      </c>
      <c r="T105" s="41">
        <v>3.72</v>
      </c>
      <c r="U105" s="41">
        <v>3.72</v>
      </c>
      <c r="V105" s="41">
        <v>3.72</v>
      </c>
      <c r="W105" s="41">
        <v>3.72</v>
      </c>
      <c r="X105" s="41">
        <v>3.72</v>
      </c>
      <c r="Y105" s="41">
        <v>3.72</v>
      </c>
      <c r="Z105" s="41">
        <v>3.72</v>
      </c>
      <c r="AA105" s="41">
        <v>3.72</v>
      </c>
    </row>
    <row r="106" spans="1:27" ht="12.75" hidden="1" customHeight="1" outlineLevel="1" x14ac:dyDescent="0.2">
      <c r="A106" s="99" t="s">
        <v>336</v>
      </c>
      <c r="B106" s="60" t="s">
        <v>81</v>
      </c>
      <c r="C106" s="40" t="s">
        <v>79</v>
      </c>
      <c r="D106" s="41">
        <f>$D$11</f>
        <v>264.79000000000002</v>
      </c>
      <c r="E106" s="41">
        <f t="shared" ref="E106:AA106" si="59">$D$11</f>
        <v>264.79000000000002</v>
      </c>
      <c r="F106" s="41">
        <f t="shared" si="59"/>
        <v>264.79000000000002</v>
      </c>
      <c r="G106" s="41">
        <f t="shared" si="59"/>
        <v>264.79000000000002</v>
      </c>
      <c r="H106" s="41">
        <f t="shared" si="59"/>
        <v>264.79000000000002</v>
      </c>
      <c r="I106" s="41">
        <f t="shared" si="59"/>
        <v>264.79000000000002</v>
      </c>
      <c r="J106" s="41">
        <f t="shared" si="59"/>
        <v>264.79000000000002</v>
      </c>
      <c r="K106" s="41">
        <f t="shared" si="59"/>
        <v>264.79000000000002</v>
      </c>
      <c r="L106" s="41">
        <f t="shared" si="59"/>
        <v>264.79000000000002</v>
      </c>
      <c r="M106" s="41">
        <f t="shared" si="59"/>
        <v>264.79000000000002</v>
      </c>
      <c r="N106" s="41">
        <f t="shared" si="59"/>
        <v>264.79000000000002</v>
      </c>
      <c r="O106" s="41">
        <f t="shared" si="59"/>
        <v>264.79000000000002</v>
      </c>
      <c r="P106" s="41">
        <f t="shared" si="59"/>
        <v>264.79000000000002</v>
      </c>
      <c r="Q106" s="41">
        <f t="shared" si="59"/>
        <v>264.79000000000002</v>
      </c>
      <c r="R106" s="41">
        <f t="shared" si="59"/>
        <v>264.79000000000002</v>
      </c>
      <c r="S106" s="41">
        <f t="shared" si="59"/>
        <v>264.79000000000002</v>
      </c>
      <c r="T106" s="41">
        <f t="shared" si="59"/>
        <v>264.79000000000002</v>
      </c>
      <c r="U106" s="41">
        <f t="shared" si="59"/>
        <v>264.79000000000002</v>
      </c>
      <c r="V106" s="41">
        <f t="shared" si="59"/>
        <v>264.79000000000002</v>
      </c>
      <c r="W106" s="41">
        <f t="shared" si="59"/>
        <v>264.79000000000002</v>
      </c>
      <c r="X106" s="41">
        <f t="shared" si="59"/>
        <v>264.79000000000002</v>
      </c>
      <c r="Y106" s="41">
        <f t="shared" si="59"/>
        <v>264.79000000000002</v>
      </c>
      <c r="Z106" s="41">
        <f t="shared" si="59"/>
        <v>264.79000000000002</v>
      </c>
      <c r="AA106" s="41">
        <f t="shared" si="59"/>
        <v>264.79000000000002</v>
      </c>
    </row>
    <row r="107" spans="1:27" ht="12.75" customHeight="1" collapsed="1" x14ac:dyDescent="0.2">
      <c r="A107" s="98" t="s">
        <v>337</v>
      </c>
      <c r="B107" s="25" t="str">
        <f>"21"&amp;"."&amp;$B$662&amp;"."&amp;$B$663</f>
        <v>21.01.2024</v>
      </c>
      <c r="C107" s="88" t="s">
        <v>76</v>
      </c>
      <c r="D107" s="89">
        <f>ROUND(((D108+D109+D111+D110)/1000),5)</f>
        <v>2.6730299999999998</v>
      </c>
      <c r="E107" s="89">
        <f>ROUND(((E108+E109+E111+E110)/1000),5)</f>
        <v>2.5681799999999999</v>
      </c>
      <c r="F107" s="89">
        <f>ROUND(((F108+F109+F111+F110)/1000),5)</f>
        <v>2.4845600000000001</v>
      </c>
      <c r="G107" s="89">
        <f t="shared" ref="G107:AA107" si="60">ROUND(((G108+G109+G111+G110)/1000),5)</f>
        <v>2.47756</v>
      </c>
      <c r="H107" s="89">
        <f t="shared" si="60"/>
        <v>2.4823900000000001</v>
      </c>
      <c r="I107" s="89">
        <f t="shared" si="60"/>
        <v>2.5258699999999998</v>
      </c>
      <c r="J107" s="89">
        <f t="shared" si="60"/>
        <v>2.5609799999999998</v>
      </c>
      <c r="K107" s="89">
        <f t="shared" si="60"/>
        <v>2.6790500000000002</v>
      </c>
      <c r="L107" s="89">
        <f t="shared" si="60"/>
        <v>2.8752300000000002</v>
      </c>
      <c r="M107" s="89">
        <f t="shared" si="60"/>
        <v>3.0167799999999998</v>
      </c>
      <c r="N107" s="89">
        <f t="shared" si="60"/>
        <v>3.1015299999999999</v>
      </c>
      <c r="O107" s="89">
        <f t="shared" si="60"/>
        <v>3.2003300000000001</v>
      </c>
      <c r="P107" s="89">
        <f t="shared" si="60"/>
        <v>3.2033999999999998</v>
      </c>
      <c r="Q107" s="89">
        <f t="shared" si="60"/>
        <v>3.1987299999999999</v>
      </c>
      <c r="R107" s="89">
        <f t="shared" si="60"/>
        <v>3.2031100000000001</v>
      </c>
      <c r="S107" s="89">
        <f t="shared" si="60"/>
        <v>3.1726000000000001</v>
      </c>
      <c r="T107" s="89">
        <f t="shared" si="60"/>
        <v>3.2713999999999999</v>
      </c>
      <c r="U107" s="89">
        <f t="shared" si="60"/>
        <v>3.3987099999999999</v>
      </c>
      <c r="V107" s="89">
        <f t="shared" si="60"/>
        <v>3.4295300000000002</v>
      </c>
      <c r="W107" s="89">
        <f t="shared" si="60"/>
        <v>3.2193100000000001</v>
      </c>
      <c r="X107" s="89">
        <f t="shared" si="60"/>
        <v>3.2018900000000001</v>
      </c>
      <c r="Y107" s="89">
        <f t="shared" si="60"/>
        <v>3.1050800000000001</v>
      </c>
      <c r="Z107" s="89">
        <f t="shared" si="60"/>
        <v>2.8700700000000001</v>
      </c>
      <c r="AA107" s="89">
        <f t="shared" si="60"/>
        <v>2.8062900000000002</v>
      </c>
    </row>
    <row r="108" spans="1:27" ht="12.75" hidden="1" customHeight="1" outlineLevel="1" x14ac:dyDescent="0.2">
      <c r="A108" s="99" t="s">
        <v>338</v>
      </c>
      <c r="B108" s="60" t="s">
        <v>238</v>
      </c>
      <c r="C108" s="40" t="s">
        <v>79</v>
      </c>
      <c r="D108" s="41">
        <v>1333.1</v>
      </c>
      <c r="E108" s="41">
        <v>1228.25</v>
      </c>
      <c r="F108" s="41">
        <v>1144.6300000000001</v>
      </c>
      <c r="G108" s="41">
        <v>1137.6300000000001</v>
      </c>
      <c r="H108" s="41">
        <v>1142.46</v>
      </c>
      <c r="I108" s="41">
        <v>1185.94</v>
      </c>
      <c r="J108" s="41">
        <v>1221.05</v>
      </c>
      <c r="K108" s="41">
        <v>1339.12</v>
      </c>
      <c r="L108" s="41">
        <v>1535.3</v>
      </c>
      <c r="M108" s="41">
        <v>1676.85</v>
      </c>
      <c r="N108" s="41">
        <v>1761.6</v>
      </c>
      <c r="O108" s="41">
        <v>1860.4</v>
      </c>
      <c r="P108" s="41">
        <v>1863.47</v>
      </c>
      <c r="Q108" s="41">
        <v>1858.8</v>
      </c>
      <c r="R108" s="41">
        <v>1863.18</v>
      </c>
      <c r="S108" s="41">
        <v>1832.67</v>
      </c>
      <c r="T108" s="41">
        <v>1931.47</v>
      </c>
      <c r="U108" s="41">
        <v>2058.7800000000002</v>
      </c>
      <c r="V108" s="41">
        <v>2089.6</v>
      </c>
      <c r="W108" s="41">
        <v>1879.38</v>
      </c>
      <c r="X108" s="41">
        <v>1861.96</v>
      </c>
      <c r="Y108" s="41">
        <v>1765.15</v>
      </c>
      <c r="Z108" s="41">
        <v>1530.14</v>
      </c>
      <c r="AA108" s="41">
        <v>1466.36</v>
      </c>
    </row>
    <row r="109" spans="1:27" ht="12.75" hidden="1" customHeight="1" outlineLevel="1" x14ac:dyDescent="0.2">
      <c r="A109" s="99" t="s">
        <v>339</v>
      </c>
      <c r="B109" s="60" t="s">
        <v>90</v>
      </c>
      <c r="C109" s="40" t="s">
        <v>79</v>
      </c>
      <c r="D109" s="41">
        <f t="shared" ref="D109:AA109" si="61">$D$9</f>
        <v>1071.42</v>
      </c>
      <c r="E109" s="41">
        <f t="shared" si="61"/>
        <v>1071.42</v>
      </c>
      <c r="F109" s="41">
        <f t="shared" si="61"/>
        <v>1071.42</v>
      </c>
      <c r="G109" s="41">
        <f t="shared" si="61"/>
        <v>1071.42</v>
      </c>
      <c r="H109" s="41">
        <f t="shared" si="61"/>
        <v>1071.42</v>
      </c>
      <c r="I109" s="41">
        <f t="shared" si="61"/>
        <v>1071.42</v>
      </c>
      <c r="J109" s="41">
        <f t="shared" si="61"/>
        <v>1071.42</v>
      </c>
      <c r="K109" s="41">
        <f t="shared" si="61"/>
        <v>1071.42</v>
      </c>
      <c r="L109" s="41">
        <f t="shared" si="61"/>
        <v>1071.42</v>
      </c>
      <c r="M109" s="41">
        <f t="shared" si="61"/>
        <v>1071.42</v>
      </c>
      <c r="N109" s="41">
        <f t="shared" si="61"/>
        <v>1071.42</v>
      </c>
      <c r="O109" s="41">
        <f t="shared" si="61"/>
        <v>1071.42</v>
      </c>
      <c r="P109" s="41">
        <f t="shared" si="61"/>
        <v>1071.42</v>
      </c>
      <c r="Q109" s="41">
        <f t="shared" si="61"/>
        <v>1071.42</v>
      </c>
      <c r="R109" s="41">
        <f t="shared" si="61"/>
        <v>1071.42</v>
      </c>
      <c r="S109" s="41">
        <f t="shared" si="61"/>
        <v>1071.42</v>
      </c>
      <c r="T109" s="41">
        <f t="shared" si="61"/>
        <v>1071.42</v>
      </c>
      <c r="U109" s="41">
        <f t="shared" si="61"/>
        <v>1071.42</v>
      </c>
      <c r="V109" s="41">
        <f t="shared" si="61"/>
        <v>1071.42</v>
      </c>
      <c r="W109" s="41">
        <f t="shared" si="61"/>
        <v>1071.42</v>
      </c>
      <c r="X109" s="41">
        <f t="shared" si="61"/>
        <v>1071.42</v>
      </c>
      <c r="Y109" s="41">
        <f t="shared" si="61"/>
        <v>1071.42</v>
      </c>
      <c r="Z109" s="41">
        <f t="shared" si="61"/>
        <v>1071.42</v>
      </c>
      <c r="AA109" s="41">
        <f t="shared" si="61"/>
        <v>1071.42</v>
      </c>
    </row>
    <row r="110" spans="1:27" ht="12.75" hidden="1" customHeight="1" outlineLevel="1" x14ac:dyDescent="0.2">
      <c r="A110" s="99" t="s">
        <v>340</v>
      </c>
      <c r="B110" s="60" t="s">
        <v>83</v>
      </c>
      <c r="C110" s="40" t="s">
        <v>79</v>
      </c>
      <c r="D110" s="41">
        <v>3.72</v>
      </c>
      <c r="E110" s="41">
        <v>3.72</v>
      </c>
      <c r="F110" s="41">
        <v>3.72</v>
      </c>
      <c r="G110" s="41">
        <v>3.72</v>
      </c>
      <c r="H110" s="41">
        <v>3.72</v>
      </c>
      <c r="I110" s="41">
        <v>3.72</v>
      </c>
      <c r="J110" s="41">
        <v>3.72</v>
      </c>
      <c r="K110" s="41">
        <v>3.72</v>
      </c>
      <c r="L110" s="41">
        <v>3.72</v>
      </c>
      <c r="M110" s="41">
        <v>3.72</v>
      </c>
      <c r="N110" s="41">
        <v>3.72</v>
      </c>
      <c r="O110" s="41">
        <v>3.72</v>
      </c>
      <c r="P110" s="41">
        <v>3.72</v>
      </c>
      <c r="Q110" s="41">
        <v>3.72</v>
      </c>
      <c r="R110" s="41">
        <v>3.72</v>
      </c>
      <c r="S110" s="41">
        <v>3.72</v>
      </c>
      <c r="T110" s="41">
        <v>3.72</v>
      </c>
      <c r="U110" s="41">
        <v>3.72</v>
      </c>
      <c r="V110" s="41">
        <v>3.72</v>
      </c>
      <c r="W110" s="41">
        <v>3.72</v>
      </c>
      <c r="X110" s="41">
        <v>3.72</v>
      </c>
      <c r="Y110" s="41">
        <v>3.72</v>
      </c>
      <c r="Z110" s="41">
        <v>3.72</v>
      </c>
      <c r="AA110" s="41">
        <v>3.72</v>
      </c>
    </row>
    <row r="111" spans="1:27" ht="12.75" hidden="1" customHeight="1" outlineLevel="1" x14ac:dyDescent="0.2">
      <c r="A111" s="99" t="s">
        <v>341</v>
      </c>
      <c r="B111" s="60" t="s">
        <v>81</v>
      </c>
      <c r="C111" s="40" t="s">
        <v>79</v>
      </c>
      <c r="D111" s="41">
        <f>$D$11</f>
        <v>264.79000000000002</v>
      </c>
      <c r="E111" s="41">
        <f t="shared" ref="E111:AA111" si="62">$D$11</f>
        <v>264.79000000000002</v>
      </c>
      <c r="F111" s="41">
        <f t="shared" si="62"/>
        <v>264.79000000000002</v>
      </c>
      <c r="G111" s="41">
        <f t="shared" si="62"/>
        <v>264.79000000000002</v>
      </c>
      <c r="H111" s="41">
        <f t="shared" si="62"/>
        <v>264.79000000000002</v>
      </c>
      <c r="I111" s="41">
        <f t="shared" si="62"/>
        <v>264.79000000000002</v>
      </c>
      <c r="J111" s="41">
        <f t="shared" si="62"/>
        <v>264.79000000000002</v>
      </c>
      <c r="K111" s="41">
        <f t="shared" si="62"/>
        <v>264.79000000000002</v>
      </c>
      <c r="L111" s="41">
        <f t="shared" si="62"/>
        <v>264.79000000000002</v>
      </c>
      <c r="M111" s="41">
        <f t="shared" si="62"/>
        <v>264.79000000000002</v>
      </c>
      <c r="N111" s="41">
        <f t="shared" si="62"/>
        <v>264.79000000000002</v>
      </c>
      <c r="O111" s="41">
        <f t="shared" si="62"/>
        <v>264.79000000000002</v>
      </c>
      <c r="P111" s="41">
        <f t="shared" si="62"/>
        <v>264.79000000000002</v>
      </c>
      <c r="Q111" s="41">
        <f t="shared" si="62"/>
        <v>264.79000000000002</v>
      </c>
      <c r="R111" s="41">
        <f t="shared" si="62"/>
        <v>264.79000000000002</v>
      </c>
      <c r="S111" s="41">
        <f t="shared" si="62"/>
        <v>264.79000000000002</v>
      </c>
      <c r="T111" s="41">
        <f t="shared" si="62"/>
        <v>264.79000000000002</v>
      </c>
      <c r="U111" s="41">
        <f t="shared" si="62"/>
        <v>264.79000000000002</v>
      </c>
      <c r="V111" s="41">
        <f t="shared" si="62"/>
        <v>264.79000000000002</v>
      </c>
      <c r="W111" s="41">
        <f t="shared" si="62"/>
        <v>264.79000000000002</v>
      </c>
      <c r="X111" s="41">
        <f t="shared" si="62"/>
        <v>264.79000000000002</v>
      </c>
      <c r="Y111" s="41">
        <f t="shared" si="62"/>
        <v>264.79000000000002</v>
      </c>
      <c r="Z111" s="41">
        <f t="shared" si="62"/>
        <v>264.79000000000002</v>
      </c>
      <c r="AA111" s="41">
        <f t="shared" si="62"/>
        <v>264.79000000000002</v>
      </c>
    </row>
    <row r="112" spans="1:27" ht="12.75" customHeight="1" collapsed="1" x14ac:dyDescent="0.2">
      <c r="A112" s="98" t="s">
        <v>342</v>
      </c>
      <c r="B112" s="25" t="str">
        <f>"22"&amp;"."&amp;$B$662&amp;"."&amp;$B$663</f>
        <v>22.01.2024</v>
      </c>
      <c r="C112" s="88" t="s">
        <v>76</v>
      </c>
      <c r="D112" s="89">
        <f>ROUND(((D113+D114+D116+D115)/1000),5)</f>
        <v>2.70059</v>
      </c>
      <c r="E112" s="89">
        <f>ROUND(((E113+E114+E116+E115)/1000),5)</f>
        <v>2.60168</v>
      </c>
      <c r="F112" s="89">
        <f>ROUND(((F113+F114+F116+F115)/1000),5)</f>
        <v>2.5586000000000002</v>
      </c>
      <c r="G112" s="89">
        <f t="shared" ref="G112:AA112" si="63">ROUND(((G113+G114+G116+G115)/1000),5)</f>
        <v>2.5528400000000002</v>
      </c>
      <c r="H112" s="89">
        <f t="shared" si="63"/>
        <v>2.5880899999999998</v>
      </c>
      <c r="I112" s="89">
        <f t="shared" si="63"/>
        <v>2.69753</v>
      </c>
      <c r="J112" s="89">
        <f t="shared" si="63"/>
        <v>2.8498600000000001</v>
      </c>
      <c r="K112" s="89">
        <f t="shared" si="63"/>
        <v>3.20174</v>
      </c>
      <c r="L112" s="89">
        <f t="shared" si="63"/>
        <v>3.4410400000000001</v>
      </c>
      <c r="M112" s="89">
        <f t="shared" si="63"/>
        <v>3.4865200000000001</v>
      </c>
      <c r="N112" s="89">
        <f t="shared" si="63"/>
        <v>3.5005799999999998</v>
      </c>
      <c r="O112" s="89">
        <f t="shared" si="63"/>
        <v>3.54217</v>
      </c>
      <c r="P112" s="89">
        <f t="shared" si="63"/>
        <v>3.5299200000000002</v>
      </c>
      <c r="Q112" s="89">
        <f t="shared" si="63"/>
        <v>3.5303499999999999</v>
      </c>
      <c r="R112" s="89">
        <f t="shared" si="63"/>
        <v>3.5211600000000001</v>
      </c>
      <c r="S112" s="89">
        <f t="shared" si="63"/>
        <v>3.4933000000000001</v>
      </c>
      <c r="T112" s="89">
        <f t="shared" si="63"/>
        <v>3.5324</v>
      </c>
      <c r="U112" s="89">
        <f t="shared" si="63"/>
        <v>3.5628199999999999</v>
      </c>
      <c r="V112" s="89">
        <f t="shared" si="63"/>
        <v>3.5825800000000001</v>
      </c>
      <c r="W112" s="89">
        <f t="shared" si="63"/>
        <v>3.49891</v>
      </c>
      <c r="X112" s="89">
        <f t="shared" si="63"/>
        <v>3.3965900000000002</v>
      </c>
      <c r="Y112" s="89">
        <f t="shared" si="63"/>
        <v>3.1942900000000001</v>
      </c>
      <c r="Z112" s="89">
        <f t="shared" si="63"/>
        <v>2.9026100000000001</v>
      </c>
      <c r="AA112" s="89">
        <f t="shared" si="63"/>
        <v>2.8236699999999999</v>
      </c>
    </row>
    <row r="113" spans="1:27" ht="12.75" hidden="1" customHeight="1" outlineLevel="1" x14ac:dyDescent="0.2">
      <c r="A113" s="99" t="s">
        <v>343</v>
      </c>
      <c r="B113" s="60" t="s">
        <v>238</v>
      </c>
      <c r="C113" s="40" t="s">
        <v>79</v>
      </c>
      <c r="D113" s="41">
        <v>1360.66</v>
      </c>
      <c r="E113" s="41">
        <v>1261.75</v>
      </c>
      <c r="F113" s="41">
        <v>1218.67</v>
      </c>
      <c r="G113" s="41">
        <v>1212.9100000000001</v>
      </c>
      <c r="H113" s="41">
        <v>1248.1600000000001</v>
      </c>
      <c r="I113" s="41">
        <v>1357.6</v>
      </c>
      <c r="J113" s="41">
        <v>1509.93</v>
      </c>
      <c r="K113" s="41">
        <v>1861.81</v>
      </c>
      <c r="L113" s="41">
        <v>2101.11</v>
      </c>
      <c r="M113" s="41">
        <v>2146.59</v>
      </c>
      <c r="N113" s="41">
        <v>2160.65</v>
      </c>
      <c r="O113" s="41">
        <v>2202.2399999999998</v>
      </c>
      <c r="P113" s="41">
        <v>2189.9899999999998</v>
      </c>
      <c r="Q113" s="41">
        <v>2190.42</v>
      </c>
      <c r="R113" s="41">
        <v>2181.23</v>
      </c>
      <c r="S113" s="41">
        <v>2153.37</v>
      </c>
      <c r="T113" s="41">
        <v>2192.4699999999998</v>
      </c>
      <c r="U113" s="41">
        <v>2222.89</v>
      </c>
      <c r="V113" s="41">
        <v>2242.65</v>
      </c>
      <c r="W113" s="41">
        <v>2158.98</v>
      </c>
      <c r="X113" s="41">
        <v>2056.66</v>
      </c>
      <c r="Y113" s="41">
        <v>1854.36</v>
      </c>
      <c r="Z113" s="41">
        <v>1562.68</v>
      </c>
      <c r="AA113" s="41">
        <v>1483.74</v>
      </c>
    </row>
    <row r="114" spans="1:27" ht="12.75" hidden="1" customHeight="1" outlineLevel="1" x14ac:dyDescent="0.2">
      <c r="A114" s="99" t="s">
        <v>344</v>
      </c>
      <c r="B114" s="60" t="s">
        <v>90</v>
      </c>
      <c r="C114" s="40" t="s">
        <v>79</v>
      </c>
      <c r="D114" s="41">
        <f t="shared" ref="D114:AA114" si="64">$D$9</f>
        <v>1071.42</v>
      </c>
      <c r="E114" s="41">
        <f t="shared" si="64"/>
        <v>1071.42</v>
      </c>
      <c r="F114" s="41">
        <f t="shared" si="64"/>
        <v>1071.42</v>
      </c>
      <c r="G114" s="41">
        <f t="shared" si="64"/>
        <v>1071.42</v>
      </c>
      <c r="H114" s="41">
        <f t="shared" si="64"/>
        <v>1071.42</v>
      </c>
      <c r="I114" s="41">
        <f t="shared" si="64"/>
        <v>1071.42</v>
      </c>
      <c r="J114" s="41">
        <f t="shared" si="64"/>
        <v>1071.42</v>
      </c>
      <c r="K114" s="41">
        <f t="shared" si="64"/>
        <v>1071.42</v>
      </c>
      <c r="L114" s="41">
        <f t="shared" si="64"/>
        <v>1071.42</v>
      </c>
      <c r="M114" s="41">
        <f t="shared" si="64"/>
        <v>1071.42</v>
      </c>
      <c r="N114" s="41">
        <f t="shared" si="64"/>
        <v>1071.42</v>
      </c>
      <c r="O114" s="41">
        <f t="shared" si="64"/>
        <v>1071.42</v>
      </c>
      <c r="P114" s="41">
        <f t="shared" si="64"/>
        <v>1071.42</v>
      </c>
      <c r="Q114" s="41">
        <f t="shared" si="64"/>
        <v>1071.42</v>
      </c>
      <c r="R114" s="41">
        <f t="shared" si="64"/>
        <v>1071.42</v>
      </c>
      <c r="S114" s="41">
        <f t="shared" si="64"/>
        <v>1071.42</v>
      </c>
      <c r="T114" s="41">
        <f t="shared" si="64"/>
        <v>1071.42</v>
      </c>
      <c r="U114" s="41">
        <f t="shared" si="64"/>
        <v>1071.42</v>
      </c>
      <c r="V114" s="41">
        <f t="shared" si="64"/>
        <v>1071.42</v>
      </c>
      <c r="W114" s="41">
        <f t="shared" si="64"/>
        <v>1071.42</v>
      </c>
      <c r="X114" s="41">
        <f t="shared" si="64"/>
        <v>1071.42</v>
      </c>
      <c r="Y114" s="41">
        <f t="shared" si="64"/>
        <v>1071.42</v>
      </c>
      <c r="Z114" s="41">
        <f t="shared" si="64"/>
        <v>1071.42</v>
      </c>
      <c r="AA114" s="41">
        <f t="shared" si="64"/>
        <v>1071.42</v>
      </c>
    </row>
    <row r="115" spans="1:27" ht="12.75" hidden="1" customHeight="1" outlineLevel="1" x14ac:dyDescent="0.2">
      <c r="A115" s="99" t="s">
        <v>345</v>
      </c>
      <c r="B115" s="60" t="s">
        <v>83</v>
      </c>
      <c r="C115" s="40" t="s">
        <v>79</v>
      </c>
      <c r="D115" s="41">
        <v>3.72</v>
      </c>
      <c r="E115" s="41">
        <v>3.72</v>
      </c>
      <c r="F115" s="41">
        <v>3.72</v>
      </c>
      <c r="G115" s="41">
        <v>3.72</v>
      </c>
      <c r="H115" s="41">
        <v>3.72</v>
      </c>
      <c r="I115" s="41">
        <v>3.72</v>
      </c>
      <c r="J115" s="41">
        <v>3.72</v>
      </c>
      <c r="K115" s="41">
        <v>3.72</v>
      </c>
      <c r="L115" s="41">
        <v>3.72</v>
      </c>
      <c r="M115" s="41">
        <v>3.72</v>
      </c>
      <c r="N115" s="41">
        <v>3.72</v>
      </c>
      <c r="O115" s="41">
        <v>3.72</v>
      </c>
      <c r="P115" s="41">
        <v>3.72</v>
      </c>
      <c r="Q115" s="41">
        <v>3.72</v>
      </c>
      <c r="R115" s="41">
        <v>3.72</v>
      </c>
      <c r="S115" s="41">
        <v>3.72</v>
      </c>
      <c r="T115" s="41">
        <v>3.72</v>
      </c>
      <c r="U115" s="41">
        <v>3.72</v>
      </c>
      <c r="V115" s="41">
        <v>3.72</v>
      </c>
      <c r="W115" s="41">
        <v>3.72</v>
      </c>
      <c r="X115" s="41">
        <v>3.72</v>
      </c>
      <c r="Y115" s="41">
        <v>3.72</v>
      </c>
      <c r="Z115" s="41">
        <v>3.72</v>
      </c>
      <c r="AA115" s="41">
        <v>3.72</v>
      </c>
    </row>
    <row r="116" spans="1:27" ht="12.75" hidden="1" customHeight="1" outlineLevel="1" x14ac:dyDescent="0.2">
      <c r="A116" s="99" t="s">
        <v>346</v>
      </c>
      <c r="B116" s="60" t="s">
        <v>81</v>
      </c>
      <c r="C116" s="40" t="s">
        <v>79</v>
      </c>
      <c r="D116" s="41">
        <f>$D$11</f>
        <v>264.79000000000002</v>
      </c>
      <c r="E116" s="41">
        <f t="shared" ref="E116:AA116" si="65">$D$11</f>
        <v>264.79000000000002</v>
      </c>
      <c r="F116" s="41">
        <f t="shared" si="65"/>
        <v>264.79000000000002</v>
      </c>
      <c r="G116" s="41">
        <f t="shared" si="65"/>
        <v>264.79000000000002</v>
      </c>
      <c r="H116" s="41">
        <f t="shared" si="65"/>
        <v>264.79000000000002</v>
      </c>
      <c r="I116" s="41">
        <f t="shared" si="65"/>
        <v>264.79000000000002</v>
      </c>
      <c r="J116" s="41">
        <f t="shared" si="65"/>
        <v>264.79000000000002</v>
      </c>
      <c r="K116" s="41">
        <f t="shared" si="65"/>
        <v>264.79000000000002</v>
      </c>
      <c r="L116" s="41">
        <f t="shared" si="65"/>
        <v>264.79000000000002</v>
      </c>
      <c r="M116" s="41">
        <f t="shared" si="65"/>
        <v>264.79000000000002</v>
      </c>
      <c r="N116" s="41">
        <f t="shared" si="65"/>
        <v>264.79000000000002</v>
      </c>
      <c r="O116" s="41">
        <f t="shared" si="65"/>
        <v>264.79000000000002</v>
      </c>
      <c r="P116" s="41">
        <f t="shared" si="65"/>
        <v>264.79000000000002</v>
      </c>
      <c r="Q116" s="41">
        <f t="shared" si="65"/>
        <v>264.79000000000002</v>
      </c>
      <c r="R116" s="41">
        <f t="shared" si="65"/>
        <v>264.79000000000002</v>
      </c>
      <c r="S116" s="41">
        <f t="shared" si="65"/>
        <v>264.79000000000002</v>
      </c>
      <c r="T116" s="41">
        <f t="shared" si="65"/>
        <v>264.79000000000002</v>
      </c>
      <c r="U116" s="41">
        <f t="shared" si="65"/>
        <v>264.79000000000002</v>
      </c>
      <c r="V116" s="41">
        <f t="shared" si="65"/>
        <v>264.79000000000002</v>
      </c>
      <c r="W116" s="41">
        <f t="shared" si="65"/>
        <v>264.79000000000002</v>
      </c>
      <c r="X116" s="41">
        <f t="shared" si="65"/>
        <v>264.79000000000002</v>
      </c>
      <c r="Y116" s="41">
        <f t="shared" si="65"/>
        <v>264.79000000000002</v>
      </c>
      <c r="Z116" s="41">
        <f t="shared" si="65"/>
        <v>264.79000000000002</v>
      </c>
      <c r="AA116" s="41">
        <f t="shared" si="65"/>
        <v>264.79000000000002</v>
      </c>
    </row>
    <row r="117" spans="1:27" ht="12.75" customHeight="1" collapsed="1" x14ac:dyDescent="0.2">
      <c r="A117" s="98" t="s">
        <v>347</v>
      </c>
      <c r="B117" s="25" t="str">
        <f>"23"&amp;"."&amp;$B$662&amp;"."&amp;$B$663</f>
        <v>23.01.2024</v>
      </c>
      <c r="C117" s="88" t="s">
        <v>76</v>
      </c>
      <c r="D117" s="89">
        <f>ROUND(((D118+D119+D121+D120)/1000),5)</f>
        <v>2.5997499999999998</v>
      </c>
      <c r="E117" s="89">
        <f>ROUND(((E118+E119+E121+E120)/1000),5)</f>
        <v>2.5452400000000002</v>
      </c>
      <c r="F117" s="89">
        <f>ROUND(((F118+F119+F121+F120)/1000),5)</f>
        <v>2.4953599999999998</v>
      </c>
      <c r="G117" s="89">
        <f t="shared" ref="G117:AA117" si="66">ROUND(((G118+G119+G121+G120)/1000),5)</f>
        <v>2.4843099999999998</v>
      </c>
      <c r="H117" s="89">
        <f t="shared" si="66"/>
        <v>2.5364300000000002</v>
      </c>
      <c r="I117" s="89">
        <f t="shared" si="66"/>
        <v>2.6192799999999998</v>
      </c>
      <c r="J117" s="89">
        <f t="shared" si="66"/>
        <v>2.8136199999999998</v>
      </c>
      <c r="K117" s="89">
        <f t="shared" si="66"/>
        <v>3.1214200000000001</v>
      </c>
      <c r="L117" s="89">
        <f t="shared" si="66"/>
        <v>3.3178800000000002</v>
      </c>
      <c r="M117" s="89">
        <f t="shared" si="66"/>
        <v>3.37399</v>
      </c>
      <c r="N117" s="89">
        <f t="shared" si="66"/>
        <v>3.3770099999999998</v>
      </c>
      <c r="O117" s="89">
        <f t="shared" si="66"/>
        <v>3.4398300000000002</v>
      </c>
      <c r="P117" s="89">
        <f t="shared" si="66"/>
        <v>3.40896</v>
      </c>
      <c r="Q117" s="89">
        <f t="shared" si="66"/>
        <v>3.42292</v>
      </c>
      <c r="R117" s="89">
        <f t="shared" si="66"/>
        <v>3.4214000000000002</v>
      </c>
      <c r="S117" s="89">
        <f t="shared" si="66"/>
        <v>3.3744200000000002</v>
      </c>
      <c r="T117" s="89">
        <f t="shared" si="66"/>
        <v>3.3984899999999998</v>
      </c>
      <c r="U117" s="89">
        <f t="shared" si="66"/>
        <v>3.4509099999999999</v>
      </c>
      <c r="V117" s="89">
        <f t="shared" si="66"/>
        <v>3.4557099999999998</v>
      </c>
      <c r="W117" s="89">
        <f t="shared" si="66"/>
        <v>3.3952900000000001</v>
      </c>
      <c r="X117" s="89">
        <f t="shared" si="66"/>
        <v>3.2593899999999998</v>
      </c>
      <c r="Y117" s="89">
        <f t="shared" si="66"/>
        <v>3.1595399999999998</v>
      </c>
      <c r="Z117" s="89">
        <f t="shared" si="66"/>
        <v>2.86755</v>
      </c>
      <c r="AA117" s="89">
        <f t="shared" si="66"/>
        <v>2.7271299999999998</v>
      </c>
    </row>
    <row r="118" spans="1:27" ht="12.75" hidden="1" customHeight="1" outlineLevel="1" x14ac:dyDescent="0.2">
      <c r="A118" s="99" t="s">
        <v>348</v>
      </c>
      <c r="B118" s="60" t="s">
        <v>238</v>
      </c>
      <c r="C118" s="40" t="s">
        <v>79</v>
      </c>
      <c r="D118" s="41">
        <v>1259.82</v>
      </c>
      <c r="E118" s="41">
        <v>1205.31</v>
      </c>
      <c r="F118" s="41">
        <v>1155.43</v>
      </c>
      <c r="G118" s="41">
        <v>1144.3800000000001</v>
      </c>
      <c r="H118" s="41">
        <v>1196.5</v>
      </c>
      <c r="I118" s="41">
        <v>1279.3499999999999</v>
      </c>
      <c r="J118" s="41">
        <v>1473.69</v>
      </c>
      <c r="K118" s="41">
        <v>1781.49</v>
      </c>
      <c r="L118" s="41">
        <v>1977.95</v>
      </c>
      <c r="M118" s="41">
        <v>2034.06</v>
      </c>
      <c r="N118" s="41">
        <v>2037.08</v>
      </c>
      <c r="O118" s="41">
        <v>2099.9</v>
      </c>
      <c r="P118" s="41">
        <v>2069.0300000000002</v>
      </c>
      <c r="Q118" s="41">
        <v>2082.9899999999998</v>
      </c>
      <c r="R118" s="41">
        <v>2081.4699999999998</v>
      </c>
      <c r="S118" s="41">
        <v>2034.49</v>
      </c>
      <c r="T118" s="41">
        <v>2058.56</v>
      </c>
      <c r="U118" s="41">
        <v>2110.98</v>
      </c>
      <c r="V118" s="41">
        <v>2115.7800000000002</v>
      </c>
      <c r="W118" s="41">
        <v>2055.36</v>
      </c>
      <c r="X118" s="41">
        <v>1919.46</v>
      </c>
      <c r="Y118" s="41">
        <v>1819.61</v>
      </c>
      <c r="Z118" s="41">
        <v>1527.62</v>
      </c>
      <c r="AA118" s="41">
        <v>1387.2</v>
      </c>
    </row>
    <row r="119" spans="1:27" ht="12.75" hidden="1" customHeight="1" outlineLevel="1" x14ac:dyDescent="0.2">
      <c r="A119" s="99" t="s">
        <v>349</v>
      </c>
      <c r="B119" s="60" t="s">
        <v>90</v>
      </c>
      <c r="C119" s="40" t="s">
        <v>79</v>
      </c>
      <c r="D119" s="41">
        <f t="shared" ref="D119:AA119" si="67">$D$9</f>
        <v>1071.42</v>
      </c>
      <c r="E119" s="41">
        <f t="shared" si="67"/>
        <v>1071.42</v>
      </c>
      <c r="F119" s="41">
        <f t="shared" si="67"/>
        <v>1071.42</v>
      </c>
      <c r="G119" s="41">
        <f t="shared" si="67"/>
        <v>1071.42</v>
      </c>
      <c r="H119" s="41">
        <f t="shared" si="67"/>
        <v>1071.42</v>
      </c>
      <c r="I119" s="41">
        <f t="shared" si="67"/>
        <v>1071.42</v>
      </c>
      <c r="J119" s="41">
        <f t="shared" si="67"/>
        <v>1071.42</v>
      </c>
      <c r="K119" s="41">
        <f t="shared" si="67"/>
        <v>1071.42</v>
      </c>
      <c r="L119" s="41">
        <f t="shared" si="67"/>
        <v>1071.42</v>
      </c>
      <c r="M119" s="41">
        <f t="shared" si="67"/>
        <v>1071.42</v>
      </c>
      <c r="N119" s="41">
        <f t="shared" si="67"/>
        <v>1071.42</v>
      </c>
      <c r="O119" s="41">
        <f t="shared" si="67"/>
        <v>1071.42</v>
      </c>
      <c r="P119" s="41">
        <f t="shared" si="67"/>
        <v>1071.42</v>
      </c>
      <c r="Q119" s="41">
        <f t="shared" si="67"/>
        <v>1071.42</v>
      </c>
      <c r="R119" s="41">
        <f t="shared" si="67"/>
        <v>1071.42</v>
      </c>
      <c r="S119" s="41">
        <f t="shared" si="67"/>
        <v>1071.42</v>
      </c>
      <c r="T119" s="41">
        <f t="shared" si="67"/>
        <v>1071.42</v>
      </c>
      <c r="U119" s="41">
        <f t="shared" si="67"/>
        <v>1071.42</v>
      </c>
      <c r="V119" s="41">
        <f t="shared" si="67"/>
        <v>1071.42</v>
      </c>
      <c r="W119" s="41">
        <f t="shared" si="67"/>
        <v>1071.42</v>
      </c>
      <c r="X119" s="41">
        <f t="shared" si="67"/>
        <v>1071.42</v>
      </c>
      <c r="Y119" s="41">
        <f t="shared" si="67"/>
        <v>1071.42</v>
      </c>
      <c r="Z119" s="41">
        <f t="shared" si="67"/>
        <v>1071.42</v>
      </c>
      <c r="AA119" s="41">
        <f t="shared" si="67"/>
        <v>1071.42</v>
      </c>
    </row>
    <row r="120" spans="1:27" ht="12.75" hidden="1" customHeight="1" outlineLevel="1" x14ac:dyDescent="0.2">
      <c r="A120" s="99" t="s">
        <v>350</v>
      </c>
      <c r="B120" s="60" t="s">
        <v>83</v>
      </c>
      <c r="C120" s="40" t="s">
        <v>79</v>
      </c>
      <c r="D120" s="41">
        <v>3.72</v>
      </c>
      <c r="E120" s="41">
        <v>3.72</v>
      </c>
      <c r="F120" s="41">
        <v>3.72</v>
      </c>
      <c r="G120" s="41">
        <v>3.72</v>
      </c>
      <c r="H120" s="41">
        <v>3.72</v>
      </c>
      <c r="I120" s="41">
        <v>3.72</v>
      </c>
      <c r="J120" s="41">
        <v>3.72</v>
      </c>
      <c r="K120" s="41">
        <v>3.72</v>
      </c>
      <c r="L120" s="41">
        <v>3.72</v>
      </c>
      <c r="M120" s="41">
        <v>3.72</v>
      </c>
      <c r="N120" s="41">
        <v>3.72</v>
      </c>
      <c r="O120" s="41">
        <v>3.72</v>
      </c>
      <c r="P120" s="41">
        <v>3.72</v>
      </c>
      <c r="Q120" s="41">
        <v>3.72</v>
      </c>
      <c r="R120" s="41">
        <v>3.72</v>
      </c>
      <c r="S120" s="41">
        <v>3.72</v>
      </c>
      <c r="T120" s="41">
        <v>3.72</v>
      </c>
      <c r="U120" s="41">
        <v>3.72</v>
      </c>
      <c r="V120" s="41">
        <v>3.72</v>
      </c>
      <c r="W120" s="41">
        <v>3.72</v>
      </c>
      <c r="X120" s="41">
        <v>3.72</v>
      </c>
      <c r="Y120" s="41">
        <v>3.72</v>
      </c>
      <c r="Z120" s="41">
        <v>3.72</v>
      </c>
      <c r="AA120" s="41">
        <v>3.72</v>
      </c>
    </row>
    <row r="121" spans="1:27" ht="12.75" hidden="1" customHeight="1" outlineLevel="1" x14ac:dyDescent="0.2">
      <c r="A121" s="99" t="s">
        <v>351</v>
      </c>
      <c r="B121" s="60" t="s">
        <v>81</v>
      </c>
      <c r="C121" s="40" t="s">
        <v>79</v>
      </c>
      <c r="D121" s="41">
        <f>$D$11</f>
        <v>264.79000000000002</v>
      </c>
      <c r="E121" s="41">
        <f t="shared" ref="E121:AA121" si="68">$D$11</f>
        <v>264.79000000000002</v>
      </c>
      <c r="F121" s="41">
        <f t="shared" si="68"/>
        <v>264.79000000000002</v>
      </c>
      <c r="G121" s="41">
        <f t="shared" si="68"/>
        <v>264.79000000000002</v>
      </c>
      <c r="H121" s="41">
        <f t="shared" si="68"/>
        <v>264.79000000000002</v>
      </c>
      <c r="I121" s="41">
        <f t="shared" si="68"/>
        <v>264.79000000000002</v>
      </c>
      <c r="J121" s="41">
        <f t="shared" si="68"/>
        <v>264.79000000000002</v>
      </c>
      <c r="K121" s="41">
        <f t="shared" si="68"/>
        <v>264.79000000000002</v>
      </c>
      <c r="L121" s="41">
        <f t="shared" si="68"/>
        <v>264.79000000000002</v>
      </c>
      <c r="M121" s="41">
        <f t="shared" si="68"/>
        <v>264.79000000000002</v>
      </c>
      <c r="N121" s="41">
        <f t="shared" si="68"/>
        <v>264.79000000000002</v>
      </c>
      <c r="O121" s="41">
        <f t="shared" si="68"/>
        <v>264.79000000000002</v>
      </c>
      <c r="P121" s="41">
        <f t="shared" si="68"/>
        <v>264.79000000000002</v>
      </c>
      <c r="Q121" s="41">
        <f t="shared" si="68"/>
        <v>264.79000000000002</v>
      </c>
      <c r="R121" s="41">
        <f t="shared" si="68"/>
        <v>264.79000000000002</v>
      </c>
      <c r="S121" s="41">
        <f t="shared" si="68"/>
        <v>264.79000000000002</v>
      </c>
      <c r="T121" s="41">
        <f t="shared" si="68"/>
        <v>264.79000000000002</v>
      </c>
      <c r="U121" s="41">
        <f t="shared" si="68"/>
        <v>264.79000000000002</v>
      </c>
      <c r="V121" s="41">
        <f t="shared" si="68"/>
        <v>264.79000000000002</v>
      </c>
      <c r="W121" s="41">
        <f t="shared" si="68"/>
        <v>264.79000000000002</v>
      </c>
      <c r="X121" s="41">
        <f t="shared" si="68"/>
        <v>264.79000000000002</v>
      </c>
      <c r="Y121" s="41">
        <f t="shared" si="68"/>
        <v>264.79000000000002</v>
      </c>
      <c r="Z121" s="41">
        <f t="shared" si="68"/>
        <v>264.79000000000002</v>
      </c>
      <c r="AA121" s="41">
        <f t="shared" si="68"/>
        <v>264.79000000000002</v>
      </c>
    </row>
    <row r="122" spans="1:27" ht="12.75" customHeight="1" collapsed="1" x14ac:dyDescent="0.2">
      <c r="A122" s="98" t="s">
        <v>352</v>
      </c>
      <c r="B122" s="25" t="str">
        <f>"24"&amp;"."&amp;$B$662&amp;"."&amp;$B$663</f>
        <v>24.01.2024</v>
      </c>
      <c r="C122" s="88" t="s">
        <v>76</v>
      </c>
      <c r="D122" s="89">
        <f>ROUND(((D123+D124+D126+D125)/1000),5)</f>
        <v>2.6412800000000001</v>
      </c>
      <c r="E122" s="89">
        <f>ROUND(((E123+E124+E126+E125)/1000),5)</f>
        <v>2.5666500000000001</v>
      </c>
      <c r="F122" s="89">
        <f>ROUND(((F123+F124+F126+F125)/1000),5)</f>
        <v>2.5379299999999998</v>
      </c>
      <c r="G122" s="89">
        <f t="shared" ref="G122:AA122" si="69">ROUND(((G123+G124+G126+G125)/1000),5)</f>
        <v>2.5441500000000001</v>
      </c>
      <c r="H122" s="89">
        <f t="shared" si="69"/>
        <v>2.58907</v>
      </c>
      <c r="I122" s="89">
        <f t="shared" si="69"/>
        <v>2.65516</v>
      </c>
      <c r="J122" s="89">
        <f t="shared" si="69"/>
        <v>2.8845499999999999</v>
      </c>
      <c r="K122" s="89">
        <f t="shared" si="69"/>
        <v>3.2630400000000002</v>
      </c>
      <c r="L122" s="89">
        <f t="shared" si="69"/>
        <v>3.45817</v>
      </c>
      <c r="M122" s="89">
        <f t="shared" si="69"/>
        <v>3.4959799999999999</v>
      </c>
      <c r="N122" s="89">
        <f t="shared" si="69"/>
        <v>3.5025200000000001</v>
      </c>
      <c r="O122" s="89">
        <f t="shared" si="69"/>
        <v>3.5468299999999999</v>
      </c>
      <c r="P122" s="89">
        <f t="shared" si="69"/>
        <v>3.5187499999999998</v>
      </c>
      <c r="Q122" s="89">
        <f t="shared" si="69"/>
        <v>3.5217700000000001</v>
      </c>
      <c r="R122" s="89">
        <f t="shared" si="69"/>
        <v>3.51498</v>
      </c>
      <c r="S122" s="89">
        <f t="shared" si="69"/>
        <v>3.47777</v>
      </c>
      <c r="T122" s="89">
        <f t="shared" si="69"/>
        <v>3.50074</v>
      </c>
      <c r="U122" s="89">
        <f t="shared" si="69"/>
        <v>3.4992800000000002</v>
      </c>
      <c r="V122" s="89">
        <f t="shared" si="69"/>
        <v>3.50108</v>
      </c>
      <c r="W122" s="89">
        <f t="shared" si="69"/>
        <v>3.4477899999999999</v>
      </c>
      <c r="X122" s="89">
        <f t="shared" si="69"/>
        <v>3.4176700000000002</v>
      </c>
      <c r="Y122" s="89">
        <f t="shared" si="69"/>
        <v>3.19075</v>
      </c>
      <c r="Z122" s="89">
        <f t="shared" si="69"/>
        <v>2.8895900000000001</v>
      </c>
      <c r="AA122" s="89">
        <f t="shared" si="69"/>
        <v>2.81223</v>
      </c>
    </row>
    <row r="123" spans="1:27" ht="12.75" hidden="1" customHeight="1" outlineLevel="1" x14ac:dyDescent="0.2">
      <c r="A123" s="99" t="s">
        <v>353</v>
      </c>
      <c r="B123" s="60" t="s">
        <v>238</v>
      </c>
      <c r="C123" s="40" t="s">
        <v>79</v>
      </c>
      <c r="D123" s="41">
        <v>1301.3499999999999</v>
      </c>
      <c r="E123" s="41">
        <v>1226.72</v>
      </c>
      <c r="F123" s="41">
        <v>1198</v>
      </c>
      <c r="G123" s="41">
        <v>1204.22</v>
      </c>
      <c r="H123" s="41">
        <v>1249.1400000000001</v>
      </c>
      <c r="I123" s="41">
        <v>1315.23</v>
      </c>
      <c r="J123" s="41">
        <v>1544.62</v>
      </c>
      <c r="K123" s="41">
        <v>1923.11</v>
      </c>
      <c r="L123" s="41">
        <v>2118.2399999999998</v>
      </c>
      <c r="M123" s="41">
        <v>2156.0500000000002</v>
      </c>
      <c r="N123" s="41">
        <v>2162.59</v>
      </c>
      <c r="O123" s="41">
        <v>2206.9</v>
      </c>
      <c r="P123" s="41">
        <v>2178.8200000000002</v>
      </c>
      <c r="Q123" s="41">
        <v>2181.84</v>
      </c>
      <c r="R123" s="41">
        <v>2175.0500000000002</v>
      </c>
      <c r="S123" s="41">
        <v>2137.84</v>
      </c>
      <c r="T123" s="41">
        <v>2160.81</v>
      </c>
      <c r="U123" s="41">
        <v>2159.35</v>
      </c>
      <c r="V123" s="41">
        <v>2161.15</v>
      </c>
      <c r="W123" s="41">
        <v>2107.86</v>
      </c>
      <c r="X123" s="41">
        <v>2077.7399999999998</v>
      </c>
      <c r="Y123" s="41">
        <v>1850.82</v>
      </c>
      <c r="Z123" s="41">
        <v>1549.66</v>
      </c>
      <c r="AA123" s="41">
        <v>1472.3</v>
      </c>
    </row>
    <row r="124" spans="1:27" ht="12.75" hidden="1" customHeight="1" outlineLevel="1" x14ac:dyDescent="0.2">
      <c r="A124" s="99" t="s">
        <v>354</v>
      </c>
      <c r="B124" s="60" t="s">
        <v>90</v>
      </c>
      <c r="C124" s="40" t="s">
        <v>79</v>
      </c>
      <c r="D124" s="41">
        <f t="shared" ref="D124:AA124" si="70">$D$9</f>
        <v>1071.42</v>
      </c>
      <c r="E124" s="41">
        <f t="shared" si="70"/>
        <v>1071.42</v>
      </c>
      <c r="F124" s="41">
        <f t="shared" si="70"/>
        <v>1071.42</v>
      </c>
      <c r="G124" s="41">
        <f t="shared" si="70"/>
        <v>1071.42</v>
      </c>
      <c r="H124" s="41">
        <f t="shared" si="70"/>
        <v>1071.42</v>
      </c>
      <c r="I124" s="41">
        <f t="shared" si="70"/>
        <v>1071.42</v>
      </c>
      <c r="J124" s="41">
        <f t="shared" si="70"/>
        <v>1071.42</v>
      </c>
      <c r="K124" s="41">
        <f t="shared" si="70"/>
        <v>1071.42</v>
      </c>
      <c r="L124" s="41">
        <f t="shared" si="70"/>
        <v>1071.42</v>
      </c>
      <c r="M124" s="41">
        <f t="shared" si="70"/>
        <v>1071.42</v>
      </c>
      <c r="N124" s="41">
        <f t="shared" si="70"/>
        <v>1071.42</v>
      </c>
      <c r="O124" s="41">
        <f t="shared" si="70"/>
        <v>1071.42</v>
      </c>
      <c r="P124" s="41">
        <f t="shared" si="70"/>
        <v>1071.42</v>
      </c>
      <c r="Q124" s="41">
        <f t="shared" si="70"/>
        <v>1071.42</v>
      </c>
      <c r="R124" s="41">
        <f t="shared" si="70"/>
        <v>1071.42</v>
      </c>
      <c r="S124" s="41">
        <f t="shared" si="70"/>
        <v>1071.42</v>
      </c>
      <c r="T124" s="41">
        <f t="shared" si="70"/>
        <v>1071.42</v>
      </c>
      <c r="U124" s="41">
        <f t="shared" si="70"/>
        <v>1071.42</v>
      </c>
      <c r="V124" s="41">
        <f t="shared" si="70"/>
        <v>1071.42</v>
      </c>
      <c r="W124" s="41">
        <f t="shared" si="70"/>
        <v>1071.42</v>
      </c>
      <c r="X124" s="41">
        <f t="shared" si="70"/>
        <v>1071.42</v>
      </c>
      <c r="Y124" s="41">
        <f t="shared" si="70"/>
        <v>1071.42</v>
      </c>
      <c r="Z124" s="41">
        <f t="shared" si="70"/>
        <v>1071.42</v>
      </c>
      <c r="AA124" s="41">
        <f t="shared" si="70"/>
        <v>1071.42</v>
      </c>
    </row>
    <row r="125" spans="1:27" ht="12.75" hidden="1" customHeight="1" outlineLevel="1" x14ac:dyDescent="0.2">
      <c r="A125" s="99" t="s">
        <v>355</v>
      </c>
      <c r="B125" s="60" t="s">
        <v>83</v>
      </c>
      <c r="C125" s="40" t="s">
        <v>79</v>
      </c>
      <c r="D125" s="41">
        <v>3.72</v>
      </c>
      <c r="E125" s="41">
        <v>3.72</v>
      </c>
      <c r="F125" s="41">
        <v>3.72</v>
      </c>
      <c r="G125" s="41">
        <v>3.72</v>
      </c>
      <c r="H125" s="41">
        <v>3.72</v>
      </c>
      <c r="I125" s="41">
        <v>3.72</v>
      </c>
      <c r="J125" s="41">
        <v>3.72</v>
      </c>
      <c r="K125" s="41">
        <v>3.72</v>
      </c>
      <c r="L125" s="41">
        <v>3.72</v>
      </c>
      <c r="M125" s="41">
        <v>3.72</v>
      </c>
      <c r="N125" s="41">
        <v>3.72</v>
      </c>
      <c r="O125" s="41">
        <v>3.72</v>
      </c>
      <c r="P125" s="41">
        <v>3.72</v>
      </c>
      <c r="Q125" s="41">
        <v>3.72</v>
      </c>
      <c r="R125" s="41">
        <v>3.72</v>
      </c>
      <c r="S125" s="41">
        <v>3.72</v>
      </c>
      <c r="T125" s="41">
        <v>3.72</v>
      </c>
      <c r="U125" s="41">
        <v>3.72</v>
      </c>
      <c r="V125" s="41">
        <v>3.72</v>
      </c>
      <c r="W125" s="41">
        <v>3.72</v>
      </c>
      <c r="X125" s="41">
        <v>3.72</v>
      </c>
      <c r="Y125" s="41">
        <v>3.72</v>
      </c>
      <c r="Z125" s="41">
        <v>3.72</v>
      </c>
      <c r="AA125" s="41">
        <v>3.72</v>
      </c>
    </row>
    <row r="126" spans="1:27" ht="12.75" hidden="1" customHeight="1" outlineLevel="1" x14ac:dyDescent="0.2">
      <c r="A126" s="99" t="s">
        <v>356</v>
      </c>
      <c r="B126" s="60" t="s">
        <v>81</v>
      </c>
      <c r="C126" s="40" t="s">
        <v>79</v>
      </c>
      <c r="D126" s="41">
        <f>$D$11</f>
        <v>264.79000000000002</v>
      </c>
      <c r="E126" s="41">
        <f t="shared" ref="E126:AA126" si="71">$D$11</f>
        <v>264.79000000000002</v>
      </c>
      <c r="F126" s="41">
        <f t="shared" si="71"/>
        <v>264.79000000000002</v>
      </c>
      <c r="G126" s="41">
        <f t="shared" si="71"/>
        <v>264.79000000000002</v>
      </c>
      <c r="H126" s="41">
        <f t="shared" si="71"/>
        <v>264.79000000000002</v>
      </c>
      <c r="I126" s="41">
        <f t="shared" si="71"/>
        <v>264.79000000000002</v>
      </c>
      <c r="J126" s="41">
        <f t="shared" si="71"/>
        <v>264.79000000000002</v>
      </c>
      <c r="K126" s="41">
        <f t="shared" si="71"/>
        <v>264.79000000000002</v>
      </c>
      <c r="L126" s="41">
        <f t="shared" si="71"/>
        <v>264.79000000000002</v>
      </c>
      <c r="M126" s="41">
        <f t="shared" si="71"/>
        <v>264.79000000000002</v>
      </c>
      <c r="N126" s="41">
        <f t="shared" si="71"/>
        <v>264.79000000000002</v>
      </c>
      <c r="O126" s="41">
        <f t="shared" si="71"/>
        <v>264.79000000000002</v>
      </c>
      <c r="P126" s="41">
        <f t="shared" si="71"/>
        <v>264.79000000000002</v>
      </c>
      <c r="Q126" s="41">
        <f t="shared" si="71"/>
        <v>264.79000000000002</v>
      </c>
      <c r="R126" s="41">
        <f t="shared" si="71"/>
        <v>264.79000000000002</v>
      </c>
      <c r="S126" s="41">
        <f t="shared" si="71"/>
        <v>264.79000000000002</v>
      </c>
      <c r="T126" s="41">
        <f t="shared" si="71"/>
        <v>264.79000000000002</v>
      </c>
      <c r="U126" s="41">
        <f t="shared" si="71"/>
        <v>264.79000000000002</v>
      </c>
      <c r="V126" s="41">
        <f t="shared" si="71"/>
        <v>264.79000000000002</v>
      </c>
      <c r="W126" s="41">
        <f t="shared" si="71"/>
        <v>264.79000000000002</v>
      </c>
      <c r="X126" s="41">
        <f t="shared" si="71"/>
        <v>264.79000000000002</v>
      </c>
      <c r="Y126" s="41">
        <f t="shared" si="71"/>
        <v>264.79000000000002</v>
      </c>
      <c r="Z126" s="41">
        <f t="shared" si="71"/>
        <v>264.79000000000002</v>
      </c>
      <c r="AA126" s="41">
        <f t="shared" si="71"/>
        <v>264.79000000000002</v>
      </c>
    </row>
    <row r="127" spans="1:27" ht="12.75" customHeight="1" collapsed="1" x14ac:dyDescent="0.2">
      <c r="A127" s="98" t="s">
        <v>357</v>
      </c>
      <c r="B127" s="25" t="str">
        <f>"25"&amp;"."&amp;$B$662&amp;"."&amp;$B$663</f>
        <v>25.01.2024</v>
      </c>
      <c r="C127" s="88" t="s">
        <v>76</v>
      </c>
      <c r="D127" s="89">
        <f>ROUND(((D128+D129+D131+D130)/1000),5)</f>
        <v>2.6657899999999999</v>
      </c>
      <c r="E127" s="89">
        <f>ROUND(((E128+E129+E131+E130)/1000),5)</f>
        <v>2.6005799999999999</v>
      </c>
      <c r="F127" s="89">
        <f>ROUND(((F128+F129+F131+F130)/1000),5)</f>
        <v>2.5628700000000002</v>
      </c>
      <c r="G127" s="89">
        <f t="shared" ref="G127:AA127" si="72">ROUND(((G128+G129+G131+G130)/1000),5)</f>
        <v>2.5649999999999999</v>
      </c>
      <c r="H127" s="89">
        <f t="shared" si="72"/>
        <v>2.6039699999999999</v>
      </c>
      <c r="I127" s="89">
        <f t="shared" si="72"/>
        <v>2.7285900000000001</v>
      </c>
      <c r="J127" s="89">
        <f t="shared" si="72"/>
        <v>2.94747</v>
      </c>
      <c r="K127" s="89">
        <f t="shared" si="72"/>
        <v>3.23204</v>
      </c>
      <c r="L127" s="89">
        <f t="shared" si="72"/>
        <v>3.4303699999999999</v>
      </c>
      <c r="M127" s="89">
        <f t="shared" si="72"/>
        <v>3.4824299999999999</v>
      </c>
      <c r="N127" s="89">
        <f t="shared" si="72"/>
        <v>3.4994900000000002</v>
      </c>
      <c r="O127" s="89">
        <f t="shared" si="72"/>
        <v>3.5287799999999998</v>
      </c>
      <c r="P127" s="89">
        <f t="shared" si="72"/>
        <v>3.5057700000000001</v>
      </c>
      <c r="Q127" s="89">
        <f t="shared" si="72"/>
        <v>3.5217800000000001</v>
      </c>
      <c r="R127" s="89">
        <f t="shared" si="72"/>
        <v>3.5060699999999998</v>
      </c>
      <c r="S127" s="89">
        <f t="shared" si="72"/>
        <v>3.46123</v>
      </c>
      <c r="T127" s="89">
        <f t="shared" si="72"/>
        <v>3.50393</v>
      </c>
      <c r="U127" s="89">
        <f t="shared" si="72"/>
        <v>3.5134699999999999</v>
      </c>
      <c r="V127" s="89">
        <f t="shared" si="72"/>
        <v>3.52827</v>
      </c>
      <c r="W127" s="89">
        <f t="shared" si="72"/>
        <v>3.4808300000000001</v>
      </c>
      <c r="X127" s="89">
        <f t="shared" si="72"/>
        <v>3.3290700000000002</v>
      </c>
      <c r="Y127" s="89">
        <f t="shared" si="72"/>
        <v>3.1620900000000001</v>
      </c>
      <c r="Z127" s="89">
        <f t="shared" si="72"/>
        <v>2.8973100000000001</v>
      </c>
      <c r="AA127" s="89">
        <f t="shared" si="72"/>
        <v>2.7883499999999999</v>
      </c>
    </row>
    <row r="128" spans="1:27" ht="12.75" hidden="1" customHeight="1" outlineLevel="1" x14ac:dyDescent="0.2">
      <c r="A128" s="99" t="s">
        <v>358</v>
      </c>
      <c r="B128" s="60" t="s">
        <v>238</v>
      </c>
      <c r="C128" s="40" t="s">
        <v>79</v>
      </c>
      <c r="D128" s="41">
        <v>1325.86</v>
      </c>
      <c r="E128" s="41">
        <v>1260.6500000000001</v>
      </c>
      <c r="F128" s="41">
        <v>1222.94</v>
      </c>
      <c r="G128" s="41">
        <v>1225.07</v>
      </c>
      <c r="H128" s="41">
        <v>1264.04</v>
      </c>
      <c r="I128" s="41">
        <v>1388.66</v>
      </c>
      <c r="J128" s="41">
        <v>1607.54</v>
      </c>
      <c r="K128" s="41">
        <v>1892.11</v>
      </c>
      <c r="L128" s="41">
        <v>2090.44</v>
      </c>
      <c r="M128" s="41">
        <v>2142.5</v>
      </c>
      <c r="N128" s="41">
        <v>2159.56</v>
      </c>
      <c r="O128" s="41">
        <v>2188.85</v>
      </c>
      <c r="P128" s="41">
        <v>2165.84</v>
      </c>
      <c r="Q128" s="41">
        <v>2181.85</v>
      </c>
      <c r="R128" s="41">
        <v>2166.14</v>
      </c>
      <c r="S128" s="41">
        <v>2121.3000000000002</v>
      </c>
      <c r="T128" s="41">
        <v>2164</v>
      </c>
      <c r="U128" s="41">
        <v>2173.54</v>
      </c>
      <c r="V128" s="41">
        <v>2188.34</v>
      </c>
      <c r="W128" s="41">
        <v>2140.9</v>
      </c>
      <c r="X128" s="41">
        <v>1989.14</v>
      </c>
      <c r="Y128" s="41">
        <v>1822.16</v>
      </c>
      <c r="Z128" s="41">
        <v>1557.38</v>
      </c>
      <c r="AA128" s="41">
        <v>1448.42</v>
      </c>
    </row>
    <row r="129" spans="1:27" ht="12.75" hidden="1" customHeight="1" outlineLevel="1" x14ac:dyDescent="0.2">
      <c r="A129" s="99" t="s">
        <v>359</v>
      </c>
      <c r="B129" s="60" t="s">
        <v>90</v>
      </c>
      <c r="C129" s="40" t="s">
        <v>79</v>
      </c>
      <c r="D129" s="41">
        <f t="shared" ref="D129:AA129" si="73">$D$9</f>
        <v>1071.42</v>
      </c>
      <c r="E129" s="41">
        <f t="shared" si="73"/>
        <v>1071.42</v>
      </c>
      <c r="F129" s="41">
        <f t="shared" si="73"/>
        <v>1071.42</v>
      </c>
      <c r="G129" s="41">
        <f t="shared" si="73"/>
        <v>1071.42</v>
      </c>
      <c r="H129" s="41">
        <f t="shared" si="73"/>
        <v>1071.42</v>
      </c>
      <c r="I129" s="41">
        <f t="shared" si="73"/>
        <v>1071.42</v>
      </c>
      <c r="J129" s="41">
        <f t="shared" si="73"/>
        <v>1071.42</v>
      </c>
      <c r="K129" s="41">
        <f t="shared" si="73"/>
        <v>1071.42</v>
      </c>
      <c r="L129" s="41">
        <f t="shared" si="73"/>
        <v>1071.42</v>
      </c>
      <c r="M129" s="41">
        <f t="shared" si="73"/>
        <v>1071.42</v>
      </c>
      <c r="N129" s="41">
        <f t="shared" si="73"/>
        <v>1071.42</v>
      </c>
      <c r="O129" s="41">
        <f t="shared" si="73"/>
        <v>1071.42</v>
      </c>
      <c r="P129" s="41">
        <f t="shared" si="73"/>
        <v>1071.42</v>
      </c>
      <c r="Q129" s="41">
        <f t="shared" si="73"/>
        <v>1071.42</v>
      </c>
      <c r="R129" s="41">
        <f t="shared" si="73"/>
        <v>1071.42</v>
      </c>
      <c r="S129" s="41">
        <f t="shared" si="73"/>
        <v>1071.42</v>
      </c>
      <c r="T129" s="41">
        <f t="shared" si="73"/>
        <v>1071.42</v>
      </c>
      <c r="U129" s="41">
        <f t="shared" si="73"/>
        <v>1071.42</v>
      </c>
      <c r="V129" s="41">
        <f t="shared" si="73"/>
        <v>1071.42</v>
      </c>
      <c r="W129" s="41">
        <f t="shared" si="73"/>
        <v>1071.42</v>
      </c>
      <c r="X129" s="41">
        <f t="shared" si="73"/>
        <v>1071.42</v>
      </c>
      <c r="Y129" s="41">
        <f t="shared" si="73"/>
        <v>1071.42</v>
      </c>
      <c r="Z129" s="41">
        <f t="shared" si="73"/>
        <v>1071.42</v>
      </c>
      <c r="AA129" s="41">
        <f t="shared" si="73"/>
        <v>1071.42</v>
      </c>
    </row>
    <row r="130" spans="1:27" ht="12.75" hidden="1" customHeight="1" outlineLevel="1" x14ac:dyDescent="0.2">
      <c r="A130" s="99" t="s">
        <v>360</v>
      </c>
      <c r="B130" s="60" t="s">
        <v>83</v>
      </c>
      <c r="C130" s="40" t="s">
        <v>79</v>
      </c>
      <c r="D130" s="41">
        <v>3.72</v>
      </c>
      <c r="E130" s="41">
        <v>3.72</v>
      </c>
      <c r="F130" s="41">
        <v>3.72</v>
      </c>
      <c r="G130" s="41">
        <v>3.72</v>
      </c>
      <c r="H130" s="41">
        <v>3.72</v>
      </c>
      <c r="I130" s="41">
        <v>3.72</v>
      </c>
      <c r="J130" s="41">
        <v>3.72</v>
      </c>
      <c r="K130" s="41">
        <v>3.72</v>
      </c>
      <c r="L130" s="41">
        <v>3.72</v>
      </c>
      <c r="M130" s="41">
        <v>3.72</v>
      </c>
      <c r="N130" s="41">
        <v>3.72</v>
      </c>
      <c r="O130" s="41">
        <v>3.72</v>
      </c>
      <c r="P130" s="41">
        <v>3.72</v>
      </c>
      <c r="Q130" s="41">
        <v>3.72</v>
      </c>
      <c r="R130" s="41">
        <v>3.72</v>
      </c>
      <c r="S130" s="41">
        <v>3.72</v>
      </c>
      <c r="T130" s="41">
        <v>3.72</v>
      </c>
      <c r="U130" s="41">
        <v>3.72</v>
      </c>
      <c r="V130" s="41">
        <v>3.72</v>
      </c>
      <c r="W130" s="41">
        <v>3.72</v>
      </c>
      <c r="X130" s="41">
        <v>3.72</v>
      </c>
      <c r="Y130" s="41">
        <v>3.72</v>
      </c>
      <c r="Z130" s="41">
        <v>3.72</v>
      </c>
      <c r="AA130" s="41">
        <v>3.72</v>
      </c>
    </row>
    <row r="131" spans="1:27" ht="12.75" hidden="1" customHeight="1" outlineLevel="1" x14ac:dyDescent="0.2">
      <c r="A131" s="99" t="s">
        <v>361</v>
      </c>
      <c r="B131" s="60" t="s">
        <v>81</v>
      </c>
      <c r="C131" s="40" t="s">
        <v>79</v>
      </c>
      <c r="D131" s="41">
        <f>$D$11</f>
        <v>264.79000000000002</v>
      </c>
      <c r="E131" s="41">
        <f t="shared" ref="E131:AA131" si="74">$D$11</f>
        <v>264.79000000000002</v>
      </c>
      <c r="F131" s="41">
        <f t="shared" si="74"/>
        <v>264.79000000000002</v>
      </c>
      <c r="G131" s="41">
        <f t="shared" si="74"/>
        <v>264.79000000000002</v>
      </c>
      <c r="H131" s="41">
        <f t="shared" si="74"/>
        <v>264.79000000000002</v>
      </c>
      <c r="I131" s="41">
        <f t="shared" si="74"/>
        <v>264.79000000000002</v>
      </c>
      <c r="J131" s="41">
        <f t="shared" si="74"/>
        <v>264.79000000000002</v>
      </c>
      <c r="K131" s="41">
        <f t="shared" si="74"/>
        <v>264.79000000000002</v>
      </c>
      <c r="L131" s="41">
        <f t="shared" si="74"/>
        <v>264.79000000000002</v>
      </c>
      <c r="M131" s="41">
        <f t="shared" si="74"/>
        <v>264.79000000000002</v>
      </c>
      <c r="N131" s="41">
        <f t="shared" si="74"/>
        <v>264.79000000000002</v>
      </c>
      <c r="O131" s="41">
        <f t="shared" si="74"/>
        <v>264.79000000000002</v>
      </c>
      <c r="P131" s="41">
        <f t="shared" si="74"/>
        <v>264.79000000000002</v>
      </c>
      <c r="Q131" s="41">
        <f t="shared" si="74"/>
        <v>264.79000000000002</v>
      </c>
      <c r="R131" s="41">
        <f t="shared" si="74"/>
        <v>264.79000000000002</v>
      </c>
      <c r="S131" s="41">
        <f t="shared" si="74"/>
        <v>264.79000000000002</v>
      </c>
      <c r="T131" s="41">
        <f t="shared" si="74"/>
        <v>264.79000000000002</v>
      </c>
      <c r="U131" s="41">
        <f t="shared" si="74"/>
        <v>264.79000000000002</v>
      </c>
      <c r="V131" s="41">
        <f t="shared" si="74"/>
        <v>264.79000000000002</v>
      </c>
      <c r="W131" s="41">
        <f t="shared" si="74"/>
        <v>264.79000000000002</v>
      </c>
      <c r="X131" s="41">
        <f t="shared" si="74"/>
        <v>264.79000000000002</v>
      </c>
      <c r="Y131" s="41">
        <f t="shared" si="74"/>
        <v>264.79000000000002</v>
      </c>
      <c r="Z131" s="41">
        <f t="shared" si="74"/>
        <v>264.79000000000002</v>
      </c>
      <c r="AA131" s="41">
        <f t="shared" si="74"/>
        <v>264.79000000000002</v>
      </c>
    </row>
    <row r="132" spans="1:27" ht="12.75" customHeight="1" collapsed="1" x14ac:dyDescent="0.2">
      <c r="A132" s="98" t="s">
        <v>362</v>
      </c>
      <c r="B132" s="25" t="str">
        <f>"26"&amp;"."&amp;$B$662&amp;"."&amp;$B$663</f>
        <v>26.01.2024</v>
      </c>
      <c r="C132" s="88" t="s">
        <v>76</v>
      </c>
      <c r="D132" s="89">
        <f>ROUND(((D133+D134+D136+D135)/1000),5)</f>
        <v>2.6477200000000001</v>
      </c>
      <c r="E132" s="89">
        <f>ROUND(((E133+E134+E136+E135)/1000),5)</f>
        <v>2.5620500000000002</v>
      </c>
      <c r="F132" s="89">
        <f>ROUND(((F133+F134+F136+F135)/1000),5)</f>
        <v>2.5479500000000002</v>
      </c>
      <c r="G132" s="89">
        <f t="shared" ref="G132:AA132" si="75">ROUND(((G133+G134+G136+G135)/1000),5)</f>
        <v>2.5491799999999998</v>
      </c>
      <c r="H132" s="89">
        <f t="shared" si="75"/>
        <v>2.56711</v>
      </c>
      <c r="I132" s="89">
        <f t="shared" si="75"/>
        <v>2.6919599999999999</v>
      </c>
      <c r="J132" s="89">
        <f t="shared" si="75"/>
        <v>2.84849</v>
      </c>
      <c r="K132" s="89">
        <f t="shared" si="75"/>
        <v>3.2239300000000002</v>
      </c>
      <c r="L132" s="89">
        <f t="shared" si="75"/>
        <v>3.3954900000000001</v>
      </c>
      <c r="M132" s="89">
        <f t="shared" si="75"/>
        <v>3.4100700000000002</v>
      </c>
      <c r="N132" s="89">
        <f t="shared" si="75"/>
        <v>3.4247800000000002</v>
      </c>
      <c r="O132" s="89">
        <f t="shared" si="75"/>
        <v>3.4790399999999999</v>
      </c>
      <c r="P132" s="89">
        <f t="shared" si="75"/>
        <v>3.45818</v>
      </c>
      <c r="Q132" s="89">
        <f t="shared" si="75"/>
        <v>3.4672000000000001</v>
      </c>
      <c r="R132" s="89">
        <f t="shared" si="75"/>
        <v>3.4688099999999999</v>
      </c>
      <c r="S132" s="89">
        <f t="shared" si="75"/>
        <v>3.4106900000000002</v>
      </c>
      <c r="T132" s="89">
        <f t="shared" si="75"/>
        <v>3.40842</v>
      </c>
      <c r="U132" s="89">
        <f t="shared" si="75"/>
        <v>3.4211100000000001</v>
      </c>
      <c r="V132" s="89">
        <f t="shared" si="75"/>
        <v>3.39378</v>
      </c>
      <c r="W132" s="89">
        <f t="shared" si="75"/>
        <v>3.4145599999999998</v>
      </c>
      <c r="X132" s="89">
        <f t="shared" si="75"/>
        <v>3.2880199999999999</v>
      </c>
      <c r="Y132" s="89">
        <f t="shared" si="75"/>
        <v>3.16465</v>
      </c>
      <c r="Z132" s="89">
        <f t="shared" si="75"/>
        <v>2.8802300000000001</v>
      </c>
      <c r="AA132" s="89">
        <f t="shared" si="75"/>
        <v>2.8260999999999998</v>
      </c>
    </row>
    <row r="133" spans="1:27" ht="12.75" hidden="1" customHeight="1" outlineLevel="1" x14ac:dyDescent="0.2">
      <c r="A133" s="99" t="s">
        <v>363</v>
      </c>
      <c r="B133" s="60" t="s">
        <v>238</v>
      </c>
      <c r="C133" s="40" t="s">
        <v>79</v>
      </c>
      <c r="D133" s="41">
        <v>1307.79</v>
      </c>
      <c r="E133" s="41">
        <v>1222.1199999999999</v>
      </c>
      <c r="F133" s="41">
        <v>1208.02</v>
      </c>
      <c r="G133" s="41">
        <v>1209.25</v>
      </c>
      <c r="H133" s="41">
        <v>1227.18</v>
      </c>
      <c r="I133" s="41">
        <v>1352.03</v>
      </c>
      <c r="J133" s="41">
        <v>1508.56</v>
      </c>
      <c r="K133" s="41">
        <v>1884</v>
      </c>
      <c r="L133" s="41">
        <v>2055.56</v>
      </c>
      <c r="M133" s="41">
        <v>2070.14</v>
      </c>
      <c r="N133" s="41">
        <v>2084.85</v>
      </c>
      <c r="O133" s="41">
        <v>2139.11</v>
      </c>
      <c r="P133" s="41">
        <v>2118.25</v>
      </c>
      <c r="Q133" s="41">
        <v>2127.27</v>
      </c>
      <c r="R133" s="41">
        <v>2128.88</v>
      </c>
      <c r="S133" s="41">
        <v>2070.7600000000002</v>
      </c>
      <c r="T133" s="41">
        <v>2068.4899999999998</v>
      </c>
      <c r="U133" s="41">
        <v>2081.1799999999998</v>
      </c>
      <c r="V133" s="41">
        <v>2053.85</v>
      </c>
      <c r="W133" s="41">
        <v>2074.63</v>
      </c>
      <c r="X133" s="41">
        <v>1948.09</v>
      </c>
      <c r="Y133" s="41">
        <v>1824.72</v>
      </c>
      <c r="Z133" s="41">
        <v>1540.3</v>
      </c>
      <c r="AA133" s="41">
        <v>1486.17</v>
      </c>
    </row>
    <row r="134" spans="1:27" ht="12.75" hidden="1" customHeight="1" outlineLevel="1" x14ac:dyDescent="0.2">
      <c r="A134" s="99" t="s">
        <v>364</v>
      </c>
      <c r="B134" s="60" t="s">
        <v>90</v>
      </c>
      <c r="C134" s="40" t="s">
        <v>79</v>
      </c>
      <c r="D134" s="41">
        <f t="shared" ref="D134:AA134" si="76">$D$9</f>
        <v>1071.42</v>
      </c>
      <c r="E134" s="41">
        <f t="shared" si="76"/>
        <v>1071.42</v>
      </c>
      <c r="F134" s="41">
        <f t="shared" si="76"/>
        <v>1071.42</v>
      </c>
      <c r="G134" s="41">
        <f t="shared" si="76"/>
        <v>1071.42</v>
      </c>
      <c r="H134" s="41">
        <f t="shared" si="76"/>
        <v>1071.42</v>
      </c>
      <c r="I134" s="41">
        <f t="shared" si="76"/>
        <v>1071.42</v>
      </c>
      <c r="J134" s="41">
        <f t="shared" si="76"/>
        <v>1071.42</v>
      </c>
      <c r="K134" s="41">
        <f t="shared" si="76"/>
        <v>1071.42</v>
      </c>
      <c r="L134" s="41">
        <f t="shared" si="76"/>
        <v>1071.42</v>
      </c>
      <c r="M134" s="41">
        <f t="shared" si="76"/>
        <v>1071.42</v>
      </c>
      <c r="N134" s="41">
        <f t="shared" si="76"/>
        <v>1071.42</v>
      </c>
      <c r="O134" s="41">
        <f t="shared" si="76"/>
        <v>1071.42</v>
      </c>
      <c r="P134" s="41">
        <f t="shared" si="76"/>
        <v>1071.42</v>
      </c>
      <c r="Q134" s="41">
        <f t="shared" si="76"/>
        <v>1071.42</v>
      </c>
      <c r="R134" s="41">
        <f t="shared" si="76"/>
        <v>1071.42</v>
      </c>
      <c r="S134" s="41">
        <f t="shared" si="76"/>
        <v>1071.42</v>
      </c>
      <c r="T134" s="41">
        <f t="shared" si="76"/>
        <v>1071.42</v>
      </c>
      <c r="U134" s="41">
        <f t="shared" si="76"/>
        <v>1071.42</v>
      </c>
      <c r="V134" s="41">
        <f t="shared" si="76"/>
        <v>1071.42</v>
      </c>
      <c r="W134" s="41">
        <f t="shared" si="76"/>
        <v>1071.42</v>
      </c>
      <c r="X134" s="41">
        <f t="shared" si="76"/>
        <v>1071.42</v>
      </c>
      <c r="Y134" s="41">
        <f t="shared" si="76"/>
        <v>1071.42</v>
      </c>
      <c r="Z134" s="41">
        <f t="shared" si="76"/>
        <v>1071.42</v>
      </c>
      <c r="AA134" s="41">
        <f t="shared" si="76"/>
        <v>1071.42</v>
      </c>
    </row>
    <row r="135" spans="1:27" ht="12.75" hidden="1" customHeight="1" outlineLevel="1" x14ac:dyDescent="0.2">
      <c r="A135" s="99" t="s">
        <v>365</v>
      </c>
      <c r="B135" s="60" t="s">
        <v>83</v>
      </c>
      <c r="C135" s="40" t="s">
        <v>79</v>
      </c>
      <c r="D135" s="41">
        <v>3.72</v>
      </c>
      <c r="E135" s="41">
        <v>3.72</v>
      </c>
      <c r="F135" s="41">
        <v>3.72</v>
      </c>
      <c r="G135" s="41">
        <v>3.72</v>
      </c>
      <c r="H135" s="41">
        <v>3.72</v>
      </c>
      <c r="I135" s="41">
        <v>3.72</v>
      </c>
      <c r="J135" s="41">
        <v>3.72</v>
      </c>
      <c r="K135" s="41">
        <v>3.72</v>
      </c>
      <c r="L135" s="41">
        <v>3.72</v>
      </c>
      <c r="M135" s="41">
        <v>3.72</v>
      </c>
      <c r="N135" s="41">
        <v>3.72</v>
      </c>
      <c r="O135" s="41">
        <v>3.72</v>
      </c>
      <c r="P135" s="41">
        <v>3.72</v>
      </c>
      <c r="Q135" s="41">
        <v>3.72</v>
      </c>
      <c r="R135" s="41">
        <v>3.72</v>
      </c>
      <c r="S135" s="41">
        <v>3.72</v>
      </c>
      <c r="T135" s="41">
        <v>3.72</v>
      </c>
      <c r="U135" s="41">
        <v>3.72</v>
      </c>
      <c r="V135" s="41">
        <v>3.72</v>
      </c>
      <c r="W135" s="41">
        <v>3.72</v>
      </c>
      <c r="X135" s="41">
        <v>3.72</v>
      </c>
      <c r="Y135" s="41">
        <v>3.72</v>
      </c>
      <c r="Z135" s="41">
        <v>3.72</v>
      </c>
      <c r="AA135" s="41">
        <v>3.72</v>
      </c>
    </row>
    <row r="136" spans="1:27" ht="12.75" hidden="1" customHeight="1" outlineLevel="1" x14ac:dyDescent="0.2">
      <c r="A136" s="99" t="s">
        <v>366</v>
      </c>
      <c r="B136" s="60" t="s">
        <v>81</v>
      </c>
      <c r="C136" s="40" t="s">
        <v>79</v>
      </c>
      <c r="D136" s="41">
        <f>$D$11</f>
        <v>264.79000000000002</v>
      </c>
      <c r="E136" s="41">
        <f t="shared" ref="E136:AA136" si="77">$D$11</f>
        <v>264.79000000000002</v>
      </c>
      <c r="F136" s="41">
        <f t="shared" si="77"/>
        <v>264.79000000000002</v>
      </c>
      <c r="G136" s="41">
        <f t="shared" si="77"/>
        <v>264.79000000000002</v>
      </c>
      <c r="H136" s="41">
        <f t="shared" si="77"/>
        <v>264.79000000000002</v>
      </c>
      <c r="I136" s="41">
        <f t="shared" si="77"/>
        <v>264.79000000000002</v>
      </c>
      <c r="J136" s="41">
        <f t="shared" si="77"/>
        <v>264.79000000000002</v>
      </c>
      <c r="K136" s="41">
        <f t="shared" si="77"/>
        <v>264.79000000000002</v>
      </c>
      <c r="L136" s="41">
        <f t="shared" si="77"/>
        <v>264.79000000000002</v>
      </c>
      <c r="M136" s="41">
        <f t="shared" si="77"/>
        <v>264.79000000000002</v>
      </c>
      <c r="N136" s="41">
        <f t="shared" si="77"/>
        <v>264.79000000000002</v>
      </c>
      <c r="O136" s="41">
        <f t="shared" si="77"/>
        <v>264.79000000000002</v>
      </c>
      <c r="P136" s="41">
        <f t="shared" si="77"/>
        <v>264.79000000000002</v>
      </c>
      <c r="Q136" s="41">
        <f t="shared" si="77"/>
        <v>264.79000000000002</v>
      </c>
      <c r="R136" s="41">
        <f t="shared" si="77"/>
        <v>264.79000000000002</v>
      </c>
      <c r="S136" s="41">
        <f t="shared" si="77"/>
        <v>264.79000000000002</v>
      </c>
      <c r="T136" s="41">
        <f t="shared" si="77"/>
        <v>264.79000000000002</v>
      </c>
      <c r="U136" s="41">
        <f t="shared" si="77"/>
        <v>264.79000000000002</v>
      </c>
      <c r="V136" s="41">
        <f t="shared" si="77"/>
        <v>264.79000000000002</v>
      </c>
      <c r="W136" s="41">
        <f t="shared" si="77"/>
        <v>264.79000000000002</v>
      </c>
      <c r="X136" s="41">
        <f t="shared" si="77"/>
        <v>264.79000000000002</v>
      </c>
      <c r="Y136" s="41">
        <f t="shared" si="77"/>
        <v>264.79000000000002</v>
      </c>
      <c r="Z136" s="41">
        <f t="shared" si="77"/>
        <v>264.79000000000002</v>
      </c>
      <c r="AA136" s="41">
        <f t="shared" si="77"/>
        <v>264.79000000000002</v>
      </c>
    </row>
    <row r="137" spans="1:27" ht="12.75" customHeight="1" collapsed="1" x14ac:dyDescent="0.2">
      <c r="A137" s="98" t="s">
        <v>367</v>
      </c>
      <c r="B137" s="25" t="str">
        <f>"27"&amp;"."&amp;$B$662&amp;"."&amp;$B$663</f>
        <v>27.01.2024</v>
      </c>
      <c r="C137" s="88" t="s">
        <v>76</v>
      </c>
      <c r="D137" s="89">
        <f>ROUND(((D138+D139+D141+D140)/1000),5)</f>
        <v>2.8941400000000002</v>
      </c>
      <c r="E137" s="89">
        <f>ROUND(((E138+E139+E141+E140)/1000),5)</f>
        <v>2.8096199999999998</v>
      </c>
      <c r="F137" s="89">
        <f>ROUND(((F138+F139+F141+F140)/1000),5)</f>
        <v>2.69415</v>
      </c>
      <c r="G137" s="89">
        <f t="shared" ref="G137:AA137" si="78">ROUND(((G138+G139+G141+G140)/1000),5)</f>
        <v>2.6657500000000001</v>
      </c>
      <c r="H137" s="89">
        <f t="shared" si="78"/>
        <v>2.68398</v>
      </c>
      <c r="I137" s="89">
        <f t="shared" si="78"/>
        <v>2.7355800000000001</v>
      </c>
      <c r="J137" s="89">
        <f t="shared" si="78"/>
        <v>2.8490199999999999</v>
      </c>
      <c r="K137" s="89">
        <f t="shared" si="78"/>
        <v>3.0037600000000002</v>
      </c>
      <c r="L137" s="89">
        <f t="shared" si="78"/>
        <v>3.1770999999999998</v>
      </c>
      <c r="M137" s="89">
        <f t="shared" si="78"/>
        <v>3.3075899999999998</v>
      </c>
      <c r="N137" s="89">
        <f t="shared" si="78"/>
        <v>3.3876599999999999</v>
      </c>
      <c r="O137" s="89">
        <f t="shared" si="78"/>
        <v>3.3864999999999998</v>
      </c>
      <c r="P137" s="89">
        <f t="shared" si="78"/>
        <v>3.3943300000000001</v>
      </c>
      <c r="Q137" s="89">
        <f t="shared" si="78"/>
        <v>3.3912499999999999</v>
      </c>
      <c r="R137" s="89">
        <f t="shared" si="78"/>
        <v>3.4005999999999998</v>
      </c>
      <c r="S137" s="89">
        <f t="shared" si="78"/>
        <v>3.3115700000000001</v>
      </c>
      <c r="T137" s="89">
        <f t="shared" si="78"/>
        <v>3.5283899999999999</v>
      </c>
      <c r="U137" s="89">
        <f t="shared" si="78"/>
        <v>3.6373799999999998</v>
      </c>
      <c r="V137" s="89">
        <f t="shared" si="78"/>
        <v>3.6740400000000002</v>
      </c>
      <c r="W137" s="89">
        <f t="shared" si="78"/>
        <v>3.3155800000000002</v>
      </c>
      <c r="X137" s="89">
        <f t="shared" si="78"/>
        <v>3.2978999999999998</v>
      </c>
      <c r="Y137" s="89">
        <f t="shared" si="78"/>
        <v>3.1840299999999999</v>
      </c>
      <c r="Z137" s="89">
        <f t="shared" si="78"/>
        <v>3.00379</v>
      </c>
      <c r="AA137" s="89">
        <f t="shared" si="78"/>
        <v>2.8840300000000001</v>
      </c>
    </row>
    <row r="138" spans="1:27" ht="12.75" hidden="1" customHeight="1" outlineLevel="1" x14ac:dyDescent="0.2">
      <c r="A138" s="99" t="s">
        <v>368</v>
      </c>
      <c r="B138" s="60" t="s">
        <v>238</v>
      </c>
      <c r="C138" s="40" t="s">
        <v>79</v>
      </c>
      <c r="D138" s="41">
        <v>1554.21</v>
      </c>
      <c r="E138" s="41">
        <v>1469.69</v>
      </c>
      <c r="F138" s="41">
        <v>1354.22</v>
      </c>
      <c r="G138" s="41">
        <v>1325.82</v>
      </c>
      <c r="H138" s="41">
        <v>1344.05</v>
      </c>
      <c r="I138" s="41">
        <v>1395.65</v>
      </c>
      <c r="J138" s="41">
        <v>1509.09</v>
      </c>
      <c r="K138" s="41">
        <v>1663.83</v>
      </c>
      <c r="L138" s="41">
        <v>1837.17</v>
      </c>
      <c r="M138" s="41">
        <v>1967.66</v>
      </c>
      <c r="N138" s="41">
        <v>2047.73</v>
      </c>
      <c r="O138" s="41">
        <v>2046.57</v>
      </c>
      <c r="P138" s="41">
        <v>2054.4</v>
      </c>
      <c r="Q138" s="41">
        <v>2051.3200000000002</v>
      </c>
      <c r="R138" s="41">
        <v>2060.67</v>
      </c>
      <c r="S138" s="41">
        <v>1971.64</v>
      </c>
      <c r="T138" s="41">
        <v>2188.46</v>
      </c>
      <c r="U138" s="41">
        <v>2297.4499999999998</v>
      </c>
      <c r="V138" s="41">
        <v>2334.11</v>
      </c>
      <c r="W138" s="41">
        <v>1975.65</v>
      </c>
      <c r="X138" s="41">
        <v>1957.97</v>
      </c>
      <c r="Y138" s="41">
        <v>1844.1</v>
      </c>
      <c r="Z138" s="41">
        <v>1663.86</v>
      </c>
      <c r="AA138" s="41">
        <v>1544.1</v>
      </c>
    </row>
    <row r="139" spans="1:27" ht="12.75" hidden="1" customHeight="1" outlineLevel="1" x14ac:dyDescent="0.2">
      <c r="A139" s="99" t="s">
        <v>369</v>
      </c>
      <c r="B139" s="60" t="s">
        <v>90</v>
      </c>
      <c r="C139" s="40" t="s">
        <v>79</v>
      </c>
      <c r="D139" s="41">
        <f t="shared" ref="D139:AA139" si="79">$D$9</f>
        <v>1071.42</v>
      </c>
      <c r="E139" s="41">
        <f t="shared" si="79"/>
        <v>1071.42</v>
      </c>
      <c r="F139" s="41">
        <f t="shared" si="79"/>
        <v>1071.42</v>
      </c>
      <c r="G139" s="41">
        <f t="shared" si="79"/>
        <v>1071.42</v>
      </c>
      <c r="H139" s="41">
        <f t="shared" si="79"/>
        <v>1071.42</v>
      </c>
      <c r="I139" s="41">
        <f t="shared" si="79"/>
        <v>1071.42</v>
      </c>
      <c r="J139" s="41">
        <f t="shared" si="79"/>
        <v>1071.42</v>
      </c>
      <c r="K139" s="41">
        <f t="shared" si="79"/>
        <v>1071.42</v>
      </c>
      <c r="L139" s="41">
        <f t="shared" si="79"/>
        <v>1071.42</v>
      </c>
      <c r="M139" s="41">
        <f t="shared" si="79"/>
        <v>1071.42</v>
      </c>
      <c r="N139" s="41">
        <f t="shared" si="79"/>
        <v>1071.42</v>
      </c>
      <c r="O139" s="41">
        <f t="shared" si="79"/>
        <v>1071.42</v>
      </c>
      <c r="P139" s="41">
        <f t="shared" si="79"/>
        <v>1071.42</v>
      </c>
      <c r="Q139" s="41">
        <f t="shared" si="79"/>
        <v>1071.42</v>
      </c>
      <c r="R139" s="41">
        <f t="shared" si="79"/>
        <v>1071.42</v>
      </c>
      <c r="S139" s="41">
        <f t="shared" si="79"/>
        <v>1071.42</v>
      </c>
      <c r="T139" s="41">
        <f t="shared" si="79"/>
        <v>1071.42</v>
      </c>
      <c r="U139" s="41">
        <f t="shared" si="79"/>
        <v>1071.42</v>
      </c>
      <c r="V139" s="41">
        <f t="shared" si="79"/>
        <v>1071.42</v>
      </c>
      <c r="W139" s="41">
        <f t="shared" si="79"/>
        <v>1071.42</v>
      </c>
      <c r="X139" s="41">
        <f t="shared" si="79"/>
        <v>1071.42</v>
      </c>
      <c r="Y139" s="41">
        <f t="shared" si="79"/>
        <v>1071.42</v>
      </c>
      <c r="Z139" s="41">
        <f t="shared" si="79"/>
        <v>1071.42</v>
      </c>
      <c r="AA139" s="41">
        <f t="shared" si="79"/>
        <v>1071.42</v>
      </c>
    </row>
    <row r="140" spans="1:27" ht="12.75" hidden="1" customHeight="1" outlineLevel="1" x14ac:dyDescent="0.2">
      <c r="A140" s="99" t="s">
        <v>370</v>
      </c>
      <c r="B140" s="60" t="s">
        <v>83</v>
      </c>
      <c r="C140" s="40" t="s">
        <v>79</v>
      </c>
      <c r="D140" s="41">
        <v>3.72</v>
      </c>
      <c r="E140" s="41">
        <v>3.72</v>
      </c>
      <c r="F140" s="41">
        <v>3.72</v>
      </c>
      <c r="G140" s="41">
        <v>3.72</v>
      </c>
      <c r="H140" s="41">
        <v>3.72</v>
      </c>
      <c r="I140" s="41">
        <v>3.72</v>
      </c>
      <c r="J140" s="41">
        <v>3.72</v>
      </c>
      <c r="K140" s="41">
        <v>3.72</v>
      </c>
      <c r="L140" s="41">
        <v>3.72</v>
      </c>
      <c r="M140" s="41">
        <v>3.72</v>
      </c>
      <c r="N140" s="41">
        <v>3.72</v>
      </c>
      <c r="O140" s="41">
        <v>3.72</v>
      </c>
      <c r="P140" s="41">
        <v>3.72</v>
      </c>
      <c r="Q140" s="41">
        <v>3.72</v>
      </c>
      <c r="R140" s="41">
        <v>3.72</v>
      </c>
      <c r="S140" s="41">
        <v>3.72</v>
      </c>
      <c r="T140" s="41">
        <v>3.72</v>
      </c>
      <c r="U140" s="41">
        <v>3.72</v>
      </c>
      <c r="V140" s="41">
        <v>3.72</v>
      </c>
      <c r="W140" s="41">
        <v>3.72</v>
      </c>
      <c r="X140" s="41">
        <v>3.72</v>
      </c>
      <c r="Y140" s="41">
        <v>3.72</v>
      </c>
      <c r="Z140" s="41">
        <v>3.72</v>
      </c>
      <c r="AA140" s="41">
        <v>3.72</v>
      </c>
    </row>
    <row r="141" spans="1:27" ht="12.75" hidden="1" customHeight="1" outlineLevel="1" x14ac:dyDescent="0.2">
      <c r="A141" s="99" t="s">
        <v>371</v>
      </c>
      <c r="B141" s="60" t="s">
        <v>81</v>
      </c>
      <c r="C141" s="40" t="s">
        <v>79</v>
      </c>
      <c r="D141" s="41">
        <f>$D$11</f>
        <v>264.79000000000002</v>
      </c>
      <c r="E141" s="41">
        <f t="shared" ref="E141:AA141" si="80">$D$11</f>
        <v>264.79000000000002</v>
      </c>
      <c r="F141" s="41">
        <f t="shared" si="80"/>
        <v>264.79000000000002</v>
      </c>
      <c r="G141" s="41">
        <f t="shared" si="80"/>
        <v>264.79000000000002</v>
      </c>
      <c r="H141" s="41">
        <f t="shared" si="80"/>
        <v>264.79000000000002</v>
      </c>
      <c r="I141" s="41">
        <f t="shared" si="80"/>
        <v>264.79000000000002</v>
      </c>
      <c r="J141" s="41">
        <f t="shared" si="80"/>
        <v>264.79000000000002</v>
      </c>
      <c r="K141" s="41">
        <f t="shared" si="80"/>
        <v>264.79000000000002</v>
      </c>
      <c r="L141" s="41">
        <f t="shared" si="80"/>
        <v>264.79000000000002</v>
      </c>
      <c r="M141" s="41">
        <f t="shared" si="80"/>
        <v>264.79000000000002</v>
      </c>
      <c r="N141" s="41">
        <f t="shared" si="80"/>
        <v>264.79000000000002</v>
      </c>
      <c r="O141" s="41">
        <f t="shared" si="80"/>
        <v>264.79000000000002</v>
      </c>
      <c r="P141" s="41">
        <f t="shared" si="80"/>
        <v>264.79000000000002</v>
      </c>
      <c r="Q141" s="41">
        <f t="shared" si="80"/>
        <v>264.79000000000002</v>
      </c>
      <c r="R141" s="41">
        <f t="shared" si="80"/>
        <v>264.79000000000002</v>
      </c>
      <c r="S141" s="41">
        <f t="shared" si="80"/>
        <v>264.79000000000002</v>
      </c>
      <c r="T141" s="41">
        <f t="shared" si="80"/>
        <v>264.79000000000002</v>
      </c>
      <c r="U141" s="41">
        <f t="shared" si="80"/>
        <v>264.79000000000002</v>
      </c>
      <c r="V141" s="41">
        <f t="shared" si="80"/>
        <v>264.79000000000002</v>
      </c>
      <c r="W141" s="41">
        <f t="shared" si="80"/>
        <v>264.79000000000002</v>
      </c>
      <c r="X141" s="41">
        <f t="shared" si="80"/>
        <v>264.79000000000002</v>
      </c>
      <c r="Y141" s="41">
        <f t="shared" si="80"/>
        <v>264.79000000000002</v>
      </c>
      <c r="Z141" s="41">
        <f t="shared" si="80"/>
        <v>264.79000000000002</v>
      </c>
      <c r="AA141" s="41">
        <f t="shared" si="80"/>
        <v>264.79000000000002</v>
      </c>
    </row>
    <row r="142" spans="1:27" ht="12.75" customHeight="1" collapsed="1" x14ac:dyDescent="0.2">
      <c r="A142" s="98" t="s">
        <v>372</v>
      </c>
      <c r="B142" s="25" t="str">
        <f>"28"&amp;"."&amp;$B$662&amp;"."&amp;$B$663</f>
        <v>28.01.2024</v>
      </c>
      <c r="C142" s="88" t="s">
        <v>76</v>
      </c>
      <c r="D142" s="89">
        <f>ROUND(((D143+D144+D146+D145)/1000),5)</f>
        <v>2.82037</v>
      </c>
      <c r="E142" s="89">
        <f>ROUND(((E143+E144+E146+E145)/1000),5)</f>
        <v>2.7214</v>
      </c>
      <c r="F142" s="89">
        <f>ROUND(((F143+F144+F146+F145)/1000),5)</f>
        <v>2.6235300000000001</v>
      </c>
      <c r="G142" s="89">
        <f t="shared" ref="G142:AA142" si="81">ROUND(((G143+G144+G146+G145)/1000),5)</f>
        <v>2.61517</v>
      </c>
      <c r="H142" s="89">
        <f t="shared" si="81"/>
        <v>2.6218699999999999</v>
      </c>
      <c r="I142" s="89">
        <f t="shared" si="81"/>
        <v>2.6312600000000002</v>
      </c>
      <c r="J142" s="89">
        <f t="shared" si="81"/>
        <v>2.7240799999999998</v>
      </c>
      <c r="K142" s="89">
        <f t="shared" si="81"/>
        <v>2.87195</v>
      </c>
      <c r="L142" s="89">
        <f t="shared" si="81"/>
        <v>3.0233599999999998</v>
      </c>
      <c r="M142" s="89">
        <f t="shared" si="81"/>
        <v>3.1587200000000002</v>
      </c>
      <c r="N142" s="89">
        <f t="shared" si="81"/>
        <v>3.23367</v>
      </c>
      <c r="O142" s="89">
        <f t="shared" si="81"/>
        <v>3.25719</v>
      </c>
      <c r="P142" s="89">
        <f t="shared" si="81"/>
        <v>3.2706900000000001</v>
      </c>
      <c r="Q142" s="89">
        <f t="shared" si="81"/>
        <v>3.2823099999999998</v>
      </c>
      <c r="R142" s="89">
        <f t="shared" si="81"/>
        <v>3.24085</v>
      </c>
      <c r="S142" s="89">
        <f t="shared" si="81"/>
        <v>3.2291699999999999</v>
      </c>
      <c r="T142" s="89">
        <f t="shared" si="81"/>
        <v>3.2894399999999999</v>
      </c>
      <c r="U142" s="89">
        <f t="shared" si="81"/>
        <v>3.3216600000000001</v>
      </c>
      <c r="V142" s="89">
        <f t="shared" si="81"/>
        <v>3.3176700000000001</v>
      </c>
      <c r="W142" s="89">
        <f t="shared" si="81"/>
        <v>3.2911700000000002</v>
      </c>
      <c r="X142" s="89">
        <f t="shared" si="81"/>
        <v>3.2693500000000002</v>
      </c>
      <c r="Y142" s="89">
        <f t="shared" si="81"/>
        <v>3.1570299999999998</v>
      </c>
      <c r="Z142" s="89">
        <f t="shared" si="81"/>
        <v>2.9985300000000001</v>
      </c>
      <c r="AA142" s="89">
        <f t="shared" si="81"/>
        <v>2.8895300000000002</v>
      </c>
    </row>
    <row r="143" spans="1:27" ht="12.75" hidden="1" customHeight="1" outlineLevel="1" x14ac:dyDescent="0.2">
      <c r="A143" s="99" t="s">
        <v>373</v>
      </c>
      <c r="B143" s="60" t="s">
        <v>238</v>
      </c>
      <c r="C143" s="40" t="s">
        <v>79</v>
      </c>
      <c r="D143" s="41">
        <v>1480.44</v>
      </c>
      <c r="E143" s="41">
        <v>1381.47</v>
      </c>
      <c r="F143" s="41">
        <v>1283.5999999999999</v>
      </c>
      <c r="G143" s="41">
        <v>1275.24</v>
      </c>
      <c r="H143" s="41">
        <v>1281.94</v>
      </c>
      <c r="I143" s="41">
        <v>1291.33</v>
      </c>
      <c r="J143" s="41">
        <v>1384.15</v>
      </c>
      <c r="K143" s="41">
        <v>1532.02</v>
      </c>
      <c r="L143" s="41">
        <v>1683.43</v>
      </c>
      <c r="M143" s="41">
        <v>1818.79</v>
      </c>
      <c r="N143" s="41">
        <v>1893.74</v>
      </c>
      <c r="O143" s="41">
        <v>1917.26</v>
      </c>
      <c r="P143" s="41">
        <v>1930.76</v>
      </c>
      <c r="Q143" s="41">
        <v>1942.38</v>
      </c>
      <c r="R143" s="41">
        <v>1900.92</v>
      </c>
      <c r="S143" s="41">
        <v>1889.24</v>
      </c>
      <c r="T143" s="41">
        <v>1949.51</v>
      </c>
      <c r="U143" s="41">
        <v>1981.73</v>
      </c>
      <c r="V143" s="41">
        <v>1977.74</v>
      </c>
      <c r="W143" s="41">
        <v>1951.24</v>
      </c>
      <c r="X143" s="41">
        <v>1929.42</v>
      </c>
      <c r="Y143" s="41">
        <v>1817.1</v>
      </c>
      <c r="Z143" s="41">
        <v>1658.6</v>
      </c>
      <c r="AA143" s="41">
        <v>1549.6</v>
      </c>
    </row>
    <row r="144" spans="1:27" ht="12.75" hidden="1" customHeight="1" outlineLevel="1" x14ac:dyDescent="0.2">
      <c r="A144" s="99" t="s">
        <v>374</v>
      </c>
      <c r="B144" s="60" t="s">
        <v>90</v>
      </c>
      <c r="C144" s="40" t="s">
        <v>79</v>
      </c>
      <c r="D144" s="41">
        <f t="shared" ref="D144:AA144" si="82">$D$9</f>
        <v>1071.42</v>
      </c>
      <c r="E144" s="41">
        <f t="shared" si="82"/>
        <v>1071.42</v>
      </c>
      <c r="F144" s="41">
        <f t="shared" si="82"/>
        <v>1071.42</v>
      </c>
      <c r="G144" s="41">
        <f t="shared" si="82"/>
        <v>1071.42</v>
      </c>
      <c r="H144" s="41">
        <f t="shared" si="82"/>
        <v>1071.42</v>
      </c>
      <c r="I144" s="41">
        <f t="shared" si="82"/>
        <v>1071.42</v>
      </c>
      <c r="J144" s="41">
        <f t="shared" si="82"/>
        <v>1071.42</v>
      </c>
      <c r="K144" s="41">
        <f t="shared" si="82"/>
        <v>1071.42</v>
      </c>
      <c r="L144" s="41">
        <f t="shared" si="82"/>
        <v>1071.42</v>
      </c>
      <c r="M144" s="41">
        <f t="shared" si="82"/>
        <v>1071.42</v>
      </c>
      <c r="N144" s="41">
        <f t="shared" si="82"/>
        <v>1071.42</v>
      </c>
      <c r="O144" s="41">
        <f t="shared" si="82"/>
        <v>1071.42</v>
      </c>
      <c r="P144" s="41">
        <f t="shared" si="82"/>
        <v>1071.42</v>
      </c>
      <c r="Q144" s="41">
        <f t="shared" si="82"/>
        <v>1071.42</v>
      </c>
      <c r="R144" s="41">
        <f t="shared" si="82"/>
        <v>1071.42</v>
      </c>
      <c r="S144" s="41">
        <f t="shared" si="82"/>
        <v>1071.42</v>
      </c>
      <c r="T144" s="41">
        <f t="shared" si="82"/>
        <v>1071.42</v>
      </c>
      <c r="U144" s="41">
        <f t="shared" si="82"/>
        <v>1071.42</v>
      </c>
      <c r="V144" s="41">
        <f t="shared" si="82"/>
        <v>1071.42</v>
      </c>
      <c r="W144" s="41">
        <f t="shared" si="82"/>
        <v>1071.42</v>
      </c>
      <c r="X144" s="41">
        <f t="shared" si="82"/>
        <v>1071.42</v>
      </c>
      <c r="Y144" s="41">
        <f t="shared" si="82"/>
        <v>1071.42</v>
      </c>
      <c r="Z144" s="41">
        <f t="shared" si="82"/>
        <v>1071.42</v>
      </c>
      <c r="AA144" s="41">
        <f t="shared" si="82"/>
        <v>1071.42</v>
      </c>
    </row>
    <row r="145" spans="1:27" ht="12.75" hidden="1" customHeight="1" outlineLevel="1" x14ac:dyDescent="0.2">
      <c r="A145" s="99" t="s">
        <v>375</v>
      </c>
      <c r="B145" s="60" t="s">
        <v>83</v>
      </c>
      <c r="C145" s="40" t="s">
        <v>79</v>
      </c>
      <c r="D145" s="41">
        <v>3.72</v>
      </c>
      <c r="E145" s="41">
        <v>3.72</v>
      </c>
      <c r="F145" s="41">
        <v>3.72</v>
      </c>
      <c r="G145" s="41">
        <v>3.72</v>
      </c>
      <c r="H145" s="41">
        <v>3.72</v>
      </c>
      <c r="I145" s="41">
        <v>3.72</v>
      </c>
      <c r="J145" s="41">
        <v>3.72</v>
      </c>
      <c r="K145" s="41">
        <v>3.72</v>
      </c>
      <c r="L145" s="41">
        <v>3.72</v>
      </c>
      <c r="M145" s="41">
        <v>3.72</v>
      </c>
      <c r="N145" s="41">
        <v>3.72</v>
      </c>
      <c r="O145" s="41">
        <v>3.72</v>
      </c>
      <c r="P145" s="41">
        <v>3.72</v>
      </c>
      <c r="Q145" s="41">
        <v>3.72</v>
      </c>
      <c r="R145" s="41">
        <v>3.72</v>
      </c>
      <c r="S145" s="41">
        <v>3.72</v>
      </c>
      <c r="T145" s="41">
        <v>3.72</v>
      </c>
      <c r="U145" s="41">
        <v>3.72</v>
      </c>
      <c r="V145" s="41">
        <v>3.72</v>
      </c>
      <c r="W145" s="41">
        <v>3.72</v>
      </c>
      <c r="X145" s="41">
        <v>3.72</v>
      </c>
      <c r="Y145" s="41">
        <v>3.72</v>
      </c>
      <c r="Z145" s="41">
        <v>3.72</v>
      </c>
      <c r="AA145" s="41">
        <v>3.72</v>
      </c>
    </row>
    <row r="146" spans="1:27" ht="12.75" hidden="1" customHeight="1" outlineLevel="1" x14ac:dyDescent="0.2">
      <c r="A146" s="99" t="s">
        <v>376</v>
      </c>
      <c r="B146" s="60" t="s">
        <v>81</v>
      </c>
      <c r="C146" s="40" t="s">
        <v>79</v>
      </c>
      <c r="D146" s="41">
        <f>$D$11</f>
        <v>264.79000000000002</v>
      </c>
      <c r="E146" s="41">
        <f t="shared" ref="E146:AA146" si="83">$D$11</f>
        <v>264.79000000000002</v>
      </c>
      <c r="F146" s="41">
        <f t="shared" si="83"/>
        <v>264.79000000000002</v>
      </c>
      <c r="G146" s="41">
        <f t="shared" si="83"/>
        <v>264.79000000000002</v>
      </c>
      <c r="H146" s="41">
        <f t="shared" si="83"/>
        <v>264.79000000000002</v>
      </c>
      <c r="I146" s="41">
        <f t="shared" si="83"/>
        <v>264.79000000000002</v>
      </c>
      <c r="J146" s="41">
        <f t="shared" si="83"/>
        <v>264.79000000000002</v>
      </c>
      <c r="K146" s="41">
        <f t="shared" si="83"/>
        <v>264.79000000000002</v>
      </c>
      <c r="L146" s="41">
        <f t="shared" si="83"/>
        <v>264.79000000000002</v>
      </c>
      <c r="M146" s="41">
        <f t="shared" si="83"/>
        <v>264.79000000000002</v>
      </c>
      <c r="N146" s="41">
        <f t="shared" si="83"/>
        <v>264.79000000000002</v>
      </c>
      <c r="O146" s="41">
        <f t="shared" si="83"/>
        <v>264.79000000000002</v>
      </c>
      <c r="P146" s="41">
        <f t="shared" si="83"/>
        <v>264.79000000000002</v>
      </c>
      <c r="Q146" s="41">
        <f t="shared" si="83"/>
        <v>264.79000000000002</v>
      </c>
      <c r="R146" s="41">
        <f t="shared" si="83"/>
        <v>264.79000000000002</v>
      </c>
      <c r="S146" s="41">
        <f t="shared" si="83"/>
        <v>264.79000000000002</v>
      </c>
      <c r="T146" s="41">
        <f t="shared" si="83"/>
        <v>264.79000000000002</v>
      </c>
      <c r="U146" s="41">
        <f t="shared" si="83"/>
        <v>264.79000000000002</v>
      </c>
      <c r="V146" s="41">
        <f t="shared" si="83"/>
        <v>264.79000000000002</v>
      </c>
      <c r="W146" s="41">
        <f t="shared" si="83"/>
        <v>264.79000000000002</v>
      </c>
      <c r="X146" s="41">
        <f t="shared" si="83"/>
        <v>264.79000000000002</v>
      </c>
      <c r="Y146" s="41">
        <f t="shared" si="83"/>
        <v>264.79000000000002</v>
      </c>
      <c r="Z146" s="41">
        <f t="shared" si="83"/>
        <v>264.79000000000002</v>
      </c>
      <c r="AA146" s="41">
        <f t="shared" si="83"/>
        <v>264.79000000000002</v>
      </c>
    </row>
    <row r="147" spans="1:27" ht="12.75" customHeight="1" collapsed="1" x14ac:dyDescent="0.2">
      <c r="A147" s="98" t="s">
        <v>377</v>
      </c>
      <c r="B147" s="25" t="str">
        <f>"29"&amp;"."&amp;$B$662&amp;"."&amp;$B$663</f>
        <v>29.01.2024</v>
      </c>
      <c r="C147" s="88" t="s">
        <v>76</v>
      </c>
      <c r="D147" s="89">
        <f>ROUND(((D148+D149+D151+D150)/1000),5)</f>
        <v>2.6772200000000002</v>
      </c>
      <c r="E147" s="89">
        <f>ROUND(((E148+E149+E151+E150)/1000),5)</f>
        <v>2.62365</v>
      </c>
      <c r="F147" s="89">
        <f>ROUND(((F148+F149+F151+F150)/1000),5)</f>
        <v>2.5881699999999999</v>
      </c>
      <c r="G147" s="89">
        <f t="shared" ref="G147:AA147" si="84">ROUND(((G148+G149+G151+G150)/1000),5)</f>
        <v>2.57599</v>
      </c>
      <c r="H147" s="89">
        <f t="shared" si="84"/>
        <v>2.5954799999999998</v>
      </c>
      <c r="I147" s="89">
        <f t="shared" si="84"/>
        <v>2.7063899999999999</v>
      </c>
      <c r="J147" s="89">
        <f t="shared" si="84"/>
        <v>2.8643800000000001</v>
      </c>
      <c r="K147" s="89">
        <f t="shared" si="84"/>
        <v>3.1594600000000002</v>
      </c>
      <c r="L147" s="89">
        <f t="shared" si="84"/>
        <v>3.3967299999999998</v>
      </c>
      <c r="M147" s="89">
        <f t="shared" si="84"/>
        <v>3.34958</v>
      </c>
      <c r="N147" s="89">
        <f t="shared" si="84"/>
        <v>3.3493900000000001</v>
      </c>
      <c r="O147" s="89">
        <f t="shared" si="84"/>
        <v>3.4394300000000002</v>
      </c>
      <c r="P147" s="89">
        <f t="shared" si="84"/>
        <v>3.4336099999999998</v>
      </c>
      <c r="Q147" s="89">
        <f t="shared" si="84"/>
        <v>3.4391400000000001</v>
      </c>
      <c r="R147" s="89">
        <f t="shared" si="84"/>
        <v>3.4383599999999999</v>
      </c>
      <c r="S147" s="89">
        <f t="shared" si="84"/>
        <v>3.4212799999999999</v>
      </c>
      <c r="T147" s="89">
        <f t="shared" si="84"/>
        <v>3.3018900000000002</v>
      </c>
      <c r="U147" s="89">
        <f t="shared" si="84"/>
        <v>3.3223600000000002</v>
      </c>
      <c r="V147" s="89">
        <f t="shared" si="84"/>
        <v>3.32179</v>
      </c>
      <c r="W147" s="89">
        <f t="shared" si="84"/>
        <v>3.4157099999999998</v>
      </c>
      <c r="X147" s="89">
        <f t="shared" si="84"/>
        <v>3.2945799999999998</v>
      </c>
      <c r="Y147" s="89">
        <f t="shared" si="84"/>
        <v>3.16527</v>
      </c>
      <c r="Z147" s="89">
        <f t="shared" si="84"/>
        <v>2.8792900000000001</v>
      </c>
      <c r="AA147" s="89">
        <f t="shared" si="84"/>
        <v>2.8288799999999998</v>
      </c>
    </row>
    <row r="148" spans="1:27" ht="12.75" hidden="1" customHeight="1" outlineLevel="1" x14ac:dyDescent="0.2">
      <c r="A148" s="99" t="s">
        <v>378</v>
      </c>
      <c r="B148" s="60" t="s">
        <v>238</v>
      </c>
      <c r="C148" s="40" t="s">
        <v>79</v>
      </c>
      <c r="D148" s="41">
        <v>1337.29</v>
      </c>
      <c r="E148" s="41">
        <v>1283.72</v>
      </c>
      <c r="F148" s="41">
        <v>1248.24</v>
      </c>
      <c r="G148" s="41">
        <v>1236.06</v>
      </c>
      <c r="H148" s="41">
        <v>1255.55</v>
      </c>
      <c r="I148" s="41">
        <v>1366.46</v>
      </c>
      <c r="J148" s="41">
        <v>1524.45</v>
      </c>
      <c r="K148" s="41">
        <v>1819.53</v>
      </c>
      <c r="L148" s="41">
        <v>2056.8000000000002</v>
      </c>
      <c r="M148" s="41">
        <v>2009.65</v>
      </c>
      <c r="N148" s="41">
        <v>2009.46</v>
      </c>
      <c r="O148" s="41">
        <v>2099.5</v>
      </c>
      <c r="P148" s="41">
        <v>2093.6799999999998</v>
      </c>
      <c r="Q148" s="41">
        <v>2099.21</v>
      </c>
      <c r="R148" s="41">
        <v>2098.4299999999998</v>
      </c>
      <c r="S148" s="41">
        <v>2081.35</v>
      </c>
      <c r="T148" s="41">
        <v>1961.96</v>
      </c>
      <c r="U148" s="41">
        <v>1982.43</v>
      </c>
      <c r="V148" s="41">
        <v>1981.86</v>
      </c>
      <c r="W148" s="41">
        <v>2075.7800000000002</v>
      </c>
      <c r="X148" s="41">
        <v>1954.65</v>
      </c>
      <c r="Y148" s="41">
        <v>1825.34</v>
      </c>
      <c r="Z148" s="41">
        <v>1539.36</v>
      </c>
      <c r="AA148" s="41">
        <v>1488.95</v>
      </c>
    </row>
    <row r="149" spans="1:27" ht="12.75" hidden="1" customHeight="1" outlineLevel="1" x14ac:dyDescent="0.2">
      <c r="A149" s="99" t="s">
        <v>379</v>
      </c>
      <c r="B149" s="60" t="s">
        <v>90</v>
      </c>
      <c r="C149" s="40" t="s">
        <v>79</v>
      </c>
      <c r="D149" s="41">
        <f t="shared" ref="D149:AA149" si="85">$D$9</f>
        <v>1071.42</v>
      </c>
      <c r="E149" s="41">
        <f t="shared" si="85"/>
        <v>1071.42</v>
      </c>
      <c r="F149" s="41">
        <f t="shared" si="85"/>
        <v>1071.42</v>
      </c>
      <c r="G149" s="41">
        <f t="shared" si="85"/>
        <v>1071.42</v>
      </c>
      <c r="H149" s="41">
        <f t="shared" si="85"/>
        <v>1071.42</v>
      </c>
      <c r="I149" s="41">
        <f t="shared" si="85"/>
        <v>1071.42</v>
      </c>
      <c r="J149" s="41">
        <f t="shared" si="85"/>
        <v>1071.42</v>
      </c>
      <c r="K149" s="41">
        <f t="shared" si="85"/>
        <v>1071.42</v>
      </c>
      <c r="L149" s="41">
        <f t="shared" si="85"/>
        <v>1071.42</v>
      </c>
      <c r="M149" s="41">
        <f t="shared" si="85"/>
        <v>1071.42</v>
      </c>
      <c r="N149" s="41">
        <f t="shared" si="85"/>
        <v>1071.42</v>
      </c>
      <c r="O149" s="41">
        <f t="shared" si="85"/>
        <v>1071.42</v>
      </c>
      <c r="P149" s="41">
        <f t="shared" si="85"/>
        <v>1071.42</v>
      </c>
      <c r="Q149" s="41">
        <f t="shared" si="85"/>
        <v>1071.42</v>
      </c>
      <c r="R149" s="41">
        <f t="shared" si="85"/>
        <v>1071.42</v>
      </c>
      <c r="S149" s="41">
        <f t="shared" si="85"/>
        <v>1071.42</v>
      </c>
      <c r="T149" s="41">
        <f t="shared" si="85"/>
        <v>1071.42</v>
      </c>
      <c r="U149" s="41">
        <f t="shared" si="85"/>
        <v>1071.42</v>
      </c>
      <c r="V149" s="41">
        <f t="shared" si="85"/>
        <v>1071.42</v>
      </c>
      <c r="W149" s="41">
        <f t="shared" si="85"/>
        <v>1071.42</v>
      </c>
      <c r="X149" s="41">
        <f t="shared" si="85"/>
        <v>1071.42</v>
      </c>
      <c r="Y149" s="41">
        <f t="shared" si="85"/>
        <v>1071.42</v>
      </c>
      <c r="Z149" s="41">
        <f t="shared" si="85"/>
        <v>1071.42</v>
      </c>
      <c r="AA149" s="41">
        <f t="shared" si="85"/>
        <v>1071.42</v>
      </c>
    </row>
    <row r="150" spans="1:27" ht="12.75" hidden="1" customHeight="1" outlineLevel="1" x14ac:dyDescent="0.2">
      <c r="A150" s="99" t="s">
        <v>380</v>
      </c>
      <c r="B150" s="60" t="s">
        <v>83</v>
      </c>
      <c r="C150" s="40" t="s">
        <v>79</v>
      </c>
      <c r="D150" s="41">
        <v>3.72</v>
      </c>
      <c r="E150" s="41">
        <v>3.72</v>
      </c>
      <c r="F150" s="41">
        <v>3.72</v>
      </c>
      <c r="G150" s="41">
        <v>3.72</v>
      </c>
      <c r="H150" s="41">
        <v>3.72</v>
      </c>
      <c r="I150" s="41">
        <v>3.72</v>
      </c>
      <c r="J150" s="41">
        <v>3.72</v>
      </c>
      <c r="K150" s="41">
        <v>3.72</v>
      </c>
      <c r="L150" s="41">
        <v>3.72</v>
      </c>
      <c r="M150" s="41">
        <v>3.72</v>
      </c>
      <c r="N150" s="41">
        <v>3.72</v>
      </c>
      <c r="O150" s="41">
        <v>3.72</v>
      </c>
      <c r="P150" s="41">
        <v>3.72</v>
      </c>
      <c r="Q150" s="41">
        <v>3.72</v>
      </c>
      <c r="R150" s="41">
        <v>3.72</v>
      </c>
      <c r="S150" s="41">
        <v>3.72</v>
      </c>
      <c r="T150" s="41">
        <v>3.72</v>
      </c>
      <c r="U150" s="41">
        <v>3.72</v>
      </c>
      <c r="V150" s="41">
        <v>3.72</v>
      </c>
      <c r="W150" s="41">
        <v>3.72</v>
      </c>
      <c r="X150" s="41">
        <v>3.72</v>
      </c>
      <c r="Y150" s="41">
        <v>3.72</v>
      </c>
      <c r="Z150" s="41">
        <v>3.72</v>
      </c>
      <c r="AA150" s="41">
        <v>3.72</v>
      </c>
    </row>
    <row r="151" spans="1:27" ht="12.75" hidden="1" customHeight="1" outlineLevel="1" x14ac:dyDescent="0.2">
      <c r="A151" s="99" t="s">
        <v>381</v>
      </c>
      <c r="B151" s="60" t="s">
        <v>81</v>
      </c>
      <c r="C151" s="40" t="s">
        <v>79</v>
      </c>
      <c r="D151" s="41">
        <f>$D$11</f>
        <v>264.79000000000002</v>
      </c>
      <c r="E151" s="41">
        <f t="shared" ref="E151:AA151" si="86">$D$11</f>
        <v>264.79000000000002</v>
      </c>
      <c r="F151" s="41">
        <f t="shared" si="86"/>
        <v>264.79000000000002</v>
      </c>
      <c r="G151" s="41">
        <f t="shared" si="86"/>
        <v>264.79000000000002</v>
      </c>
      <c r="H151" s="41">
        <f t="shared" si="86"/>
        <v>264.79000000000002</v>
      </c>
      <c r="I151" s="41">
        <f t="shared" si="86"/>
        <v>264.79000000000002</v>
      </c>
      <c r="J151" s="41">
        <f t="shared" si="86"/>
        <v>264.79000000000002</v>
      </c>
      <c r="K151" s="41">
        <f t="shared" si="86"/>
        <v>264.79000000000002</v>
      </c>
      <c r="L151" s="41">
        <f t="shared" si="86"/>
        <v>264.79000000000002</v>
      </c>
      <c r="M151" s="41">
        <f t="shared" si="86"/>
        <v>264.79000000000002</v>
      </c>
      <c r="N151" s="41">
        <f t="shared" si="86"/>
        <v>264.79000000000002</v>
      </c>
      <c r="O151" s="41">
        <f t="shared" si="86"/>
        <v>264.79000000000002</v>
      </c>
      <c r="P151" s="41">
        <f t="shared" si="86"/>
        <v>264.79000000000002</v>
      </c>
      <c r="Q151" s="41">
        <f t="shared" si="86"/>
        <v>264.79000000000002</v>
      </c>
      <c r="R151" s="41">
        <f t="shared" si="86"/>
        <v>264.79000000000002</v>
      </c>
      <c r="S151" s="41">
        <f t="shared" si="86"/>
        <v>264.79000000000002</v>
      </c>
      <c r="T151" s="41">
        <f t="shared" si="86"/>
        <v>264.79000000000002</v>
      </c>
      <c r="U151" s="41">
        <f t="shared" si="86"/>
        <v>264.79000000000002</v>
      </c>
      <c r="V151" s="41">
        <f t="shared" si="86"/>
        <v>264.79000000000002</v>
      </c>
      <c r="W151" s="41">
        <f t="shared" si="86"/>
        <v>264.79000000000002</v>
      </c>
      <c r="X151" s="41">
        <f t="shared" si="86"/>
        <v>264.79000000000002</v>
      </c>
      <c r="Y151" s="41">
        <f t="shared" si="86"/>
        <v>264.79000000000002</v>
      </c>
      <c r="Z151" s="41">
        <f t="shared" si="86"/>
        <v>264.79000000000002</v>
      </c>
      <c r="AA151" s="41">
        <f t="shared" si="86"/>
        <v>264.79000000000002</v>
      </c>
    </row>
    <row r="152" spans="1:27" ht="12.75" customHeight="1" collapsed="1" x14ac:dyDescent="0.2">
      <c r="A152" s="98" t="s">
        <v>382</v>
      </c>
      <c r="B152" s="25" t="str">
        <f>"30"&amp;"."&amp;$B$662&amp;"."&amp;$B$663</f>
        <v>30.01.2024</v>
      </c>
      <c r="C152" s="88" t="s">
        <v>76</v>
      </c>
      <c r="D152" s="89">
        <f>ROUND(((D153+D154+D156+D155)/1000),5)</f>
        <v>2.70208</v>
      </c>
      <c r="E152" s="89">
        <f>ROUND(((E153+E154+E156+E155)/1000),5)</f>
        <v>2.6228600000000002</v>
      </c>
      <c r="F152" s="89">
        <f>ROUND(((F153+F154+F156+F155)/1000),5)</f>
        <v>2.5920800000000002</v>
      </c>
      <c r="G152" s="89">
        <f t="shared" ref="G152:AA152" si="87">ROUND(((G153+G154+G156+G155)/1000),5)</f>
        <v>2.5838899999999998</v>
      </c>
      <c r="H152" s="89">
        <f t="shared" si="87"/>
        <v>2.6231100000000001</v>
      </c>
      <c r="I152" s="89">
        <f t="shared" si="87"/>
        <v>2.7649499999999998</v>
      </c>
      <c r="J152" s="89">
        <f t="shared" si="87"/>
        <v>2.97377</v>
      </c>
      <c r="K152" s="89">
        <f t="shared" si="87"/>
        <v>3.1865199999999998</v>
      </c>
      <c r="L152" s="89">
        <f t="shared" si="87"/>
        <v>3.3961399999999999</v>
      </c>
      <c r="M152" s="89">
        <f t="shared" si="87"/>
        <v>3.4123899999999998</v>
      </c>
      <c r="N152" s="89">
        <f t="shared" si="87"/>
        <v>3.4190100000000001</v>
      </c>
      <c r="O152" s="89">
        <f t="shared" si="87"/>
        <v>3.4608400000000001</v>
      </c>
      <c r="P152" s="89">
        <f t="shared" si="87"/>
        <v>3.4485399999999999</v>
      </c>
      <c r="Q152" s="89">
        <f t="shared" si="87"/>
        <v>3.4550200000000002</v>
      </c>
      <c r="R152" s="89">
        <f t="shared" si="87"/>
        <v>3.4632200000000002</v>
      </c>
      <c r="S152" s="89">
        <f t="shared" si="87"/>
        <v>3.4314499999999999</v>
      </c>
      <c r="T152" s="89">
        <f t="shared" si="87"/>
        <v>3.4144000000000001</v>
      </c>
      <c r="U152" s="89">
        <f t="shared" si="87"/>
        <v>3.4186399999999999</v>
      </c>
      <c r="V152" s="89">
        <f t="shared" si="87"/>
        <v>3.3867799999999999</v>
      </c>
      <c r="W152" s="89">
        <f t="shared" si="87"/>
        <v>3.4228499999999999</v>
      </c>
      <c r="X152" s="89">
        <f t="shared" si="87"/>
        <v>3.2451300000000001</v>
      </c>
      <c r="Y152" s="89">
        <f t="shared" si="87"/>
        <v>3.1770200000000002</v>
      </c>
      <c r="Z152" s="89">
        <f t="shared" si="87"/>
        <v>2.90923</v>
      </c>
      <c r="AA152" s="89">
        <f t="shared" si="87"/>
        <v>2.8363</v>
      </c>
    </row>
    <row r="153" spans="1:27" ht="12.75" hidden="1" customHeight="1" outlineLevel="1" x14ac:dyDescent="0.2">
      <c r="A153" s="99" t="s">
        <v>383</v>
      </c>
      <c r="B153" s="60" t="s">
        <v>238</v>
      </c>
      <c r="C153" s="40" t="s">
        <v>79</v>
      </c>
      <c r="D153" s="41">
        <v>1362.15</v>
      </c>
      <c r="E153" s="41">
        <v>1282.93</v>
      </c>
      <c r="F153" s="41">
        <v>1252.1500000000001</v>
      </c>
      <c r="G153" s="41">
        <v>1243.96</v>
      </c>
      <c r="H153" s="41">
        <v>1283.18</v>
      </c>
      <c r="I153" s="41">
        <v>1425.02</v>
      </c>
      <c r="J153" s="41">
        <v>1633.84</v>
      </c>
      <c r="K153" s="41">
        <v>1846.59</v>
      </c>
      <c r="L153" s="41">
        <v>2056.21</v>
      </c>
      <c r="M153" s="41">
        <v>2072.46</v>
      </c>
      <c r="N153" s="41">
        <v>2079.08</v>
      </c>
      <c r="O153" s="41">
        <v>2120.91</v>
      </c>
      <c r="P153" s="41">
        <v>2108.61</v>
      </c>
      <c r="Q153" s="41">
        <v>2115.09</v>
      </c>
      <c r="R153" s="41">
        <v>2123.29</v>
      </c>
      <c r="S153" s="41">
        <v>2091.52</v>
      </c>
      <c r="T153" s="41">
        <v>2074.4699999999998</v>
      </c>
      <c r="U153" s="41">
        <v>2078.71</v>
      </c>
      <c r="V153" s="41">
        <v>2046.85</v>
      </c>
      <c r="W153" s="41">
        <v>2082.92</v>
      </c>
      <c r="X153" s="41">
        <v>1905.2</v>
      </c>
      <c r="Y153" s="41">
        <v>1837.09</v>
      </c>
      <c r="Z153" s="41">
        <v>1569.3</v>
      </c>
      <c r="AA153" s="41">
        <v>1496.37</v>
      </c>
    </row>
    <row r="154" spans="1:27" ht="12.75" hidden="1" customHeight="1" outlineLevel="1" x14ac:dyDescent="0.2">
      <c r="A154" s="99" t="s">
        <v>384</v>
      </c>
      <c r="B154" s="60" t="s">
        <v>90</v>
      </c>
      <c r="C154" s="40" t="s">
        <v>79</v>
      </c>
      <c r="D154" s="41">
        <f t="shared" ref="D154:AA154" si="88">$D$9</f>
        <v>1071.42</v>
      </c>
      <c r="E154" s="41">
        <f t="shared" si="88"/>
        <v>1071.42</v>
      </c>
      <c r="F154" s="41">
        <f t="shared" si="88"/>
        <v>1071.42</v>
      </c>
      <c r="G154" s="41">
        <f t="shared" si="88"/>
        <v>1071.42</v>
      </c>
      <c r="H154" s="41">
        <f t="shared" si="88"/>
        <v>1071.42</v>
      </c>
      <c r="I154" s="41">
        <f t="shared" si="88"/>
        <v>1071.42</v>
      </c>
      <c r="J154" s="41">
        <f t="shared" si="88"/>
        <v>1071.42</v>
      </c>
      <c r="K154" s="41">
        <f t="shared" si="88"/>
        <v>1071.42</v>
      </c>
      <c r="L154" s="41">
        <f t="shared" si="88"/>
        <v>1071.42</v>
      </c>
      <c r="M154" s="41">
        <f t="shared" si="88"/>
        <v>1071.42</v>
      </c>
      <c r="N154" s="41">
        <f t="shared" si="88"/>
        <v>1071.42</v>
      </c>
      <c r="O154" s="41">
        <f t="shared" si="88"/>
        <v>1071.42</v>
      </c>
      <c r="P154" s="41">
        <f t="shared" si="88"/>
        <v>1071.42</v>
      </c>
      <c r="Q154" s="41">
        <f t="shared" si="88"/>
        <v>1071.42</v>
      </c>
      <c r="R154" s="41">
        <f t="shared" si="88"/>
        <v>1071.42</v>
      </c>
      <c r="S154" s="41">
        <f t="shared" si="88"/>
        <v>1071.42</v>
      </c>
      <c r="T154" s="41">
        <f t="shared" si="88"/>
        <v>1071.42</v>
      </c>
      <c r="U154" s="41">
        <f t="shared" si="88"/>
        <v>1071.42</v>
      </c>
      <c r="V154" s="41">
        <f t="shared" si="88"/>
        <v>1071.42</v>
      </c>
      <c r="W154" s="41">
        <f t="shared" si="88"/>
        <v>1071.42</v>
      </c>
      <c r="X154" s="41">
        <f t="shared" si="88"/>
        <v>1071.42</v>
      </c>
      <c r="Y154" s="41">
        <f t="shared" si="88"/>
        <v>1071.42</v>
      </c>
      <c r="Z154" s="41">
        <f t="shared" si="88"/>
        <v>1071.42</v>
      </c>
      <c r="AA154" s="41">
        <f t="shared" si="88"/>
        <v>1071.42</v>
      </c>
    </row>
    <row r="155" spans="1:27" ht="12.75" hidden="1" customHeight="1" outlineLevel="1" x14ac:dyDescent="0.2">
      <c r="A155" s="99" t="s">
        <v>385</v>
      </c>
      <c r="B155" s="60" t="s">
        <v>83</v>
      </c>
      <c r="C155" s="40" t="s">
        <v>79</v>
      </c>
      <c r="D155" s="41">
        <v>3.72</v>
      </c>
      <c r="E155" s="41">
        <v>3.72</v>
      </c>
      <c r="F155" s="41">
        <v>3.72</v>
      </c>
      <c r="G155" s="41">
        <v>3.72</v>
      </c>
      <c r="H155" s="41">
        <v>3.72</v>
      </c>
      <c r="I155" s="41">
        <v>3.72</v>
      </c>
      <c r="J155" s="41">
        <v>3.72</v>
      </c>
      <c r="K155" s="41">
        <v>3.72</v>
      </c>
      <c r="L155" s="41">
        <v>3.72</v>
      </c>
      <c r="M155" s="41">
        <v>3.72</v>
      </c>
      <c r="N155" s="41">
        <v>3.72</v>
      </c>
      <c r="O155" s="41">
        <v>3.72</v>
      </c>
      <c r="P155" s="41">
        <v>3.72</v>
      </c>
      <c r="Q155" s="41">
        <v>3.72</v>
      </c>
      <c r="R155" s="41">
        <v>3.72</v>
      </c>
      <c r="S155" s="41">
        <v>3.72</v>
      </c>
      <c r="T155" s="41">
        <v>3.72</v>
      </c>
      <c r="U155" s="41">
        <v>3.72</v>
      </c>
      <c r="V155" s="41">
        <v>3.72</v>
      </c>
      <c r="W155" s="41">
        <v>3.72</v>
      </c>
      <c r="X155" s="41">
        <v>3.72</v>
      </c>
      <c r="Y155" s="41">
        <v>3.72</v>
      </c>
      <c r="Z155" s="41">
        <v>3.72</v>
      </c>
      <c r="AA155" s="41">
        <v>3.72</v>
      </c>
    </row>
    <row r="156" spans="1:27" ht="12.75" hidden="1" customHeight="1" outlineLevel="1" x14ac:dyDescent="0.2">
      <c r="A156" s="99" t="s">
        <v>386</v>
      </c>
      <c r="B156" s="60" t="s">
        <v>81</v>
      </c>
      <c r="C156" s="40" t="s">
        <v>79</v>
      </c>
      <c r="D156" s="41">
        <f>$D$11</f>
        <v>264.79000000000002</v>
      </c>
      <c r="E156" s="41">
        <f t="shared" ref="E156:AA156" si="89">$D$11</f>
        <v>264.79000000000002</v>
      </c>
      <c r="F156" s="41">
        <f t="shared" si="89"/>
        <v>264.79000000000002</v>
      </c>
      <c r="G156" s="41">
        <f t="shared" si="89"/>
        <v>264.79000000000002</v>
      </c>
      <c r="H156" s="41">
        <f t="shared" si="89"/>
        <v>264.79000000000002</v>
      </c>
      <c r="I156" s="41">
        <f t="shared" si="89"/>
        <v>264.79000000000002</v>
      </c>
      <c r="J156" s="41">
        <f t="shared" si="89"/>
        <v>264.79000000000002</v>
      </c>
      <c r="K156" s="41">
        <f t="shared" si="89"/>
        <v>264.79000000000002</v>
      </c>
      <c r="L156" s="41">
        <f t="shared" si="89"/>
        <v>264.79000000000002</v>
      </c>
      <c r="M156" s="41">
        <f t="shared" si="89"/>
        <v>264.79000000000002</v>
      </c>
      <c r="N156" s="41">
        <f t="shared" si="89"/>
        <v>264.79000000000002</v>
      </c>
      <c r="O156" s="41">
        <f t="shared" si="89"/>
        <v>264.79000000000002</v>
      </c>
      <c r="P156" s="41">
        <f t="shared" si="89"/>
        <v>264.79000000000002</v>
      </c>
      <c r="Q156" s="41">
        <f t="shared" si="89"/>
        <v>264.79000000000002</v>
      </c>
      <c r="R156" s="41">
        <f t="shared" si="89"/>
        <v>264.79000000000002</v>
      </c>
      <c r="S156" s="41">
        <f t="shared" si="89"/>
        <v>264.79000000000002</v>
      </c>
      <c r="T156" s="41">
        <f t="shared" si="89"/>
        <v>264.79000000000002</v>
      </c>
      <c r="U156" s="41">
        <f t="shared" si="89"/>
        <v>264.79000000000002</v>
      </c>
      <c r="V156" s="41">
        <f t="shared" si="89"/>
        <v>264.79000000000002</v>
      </c>
      <c r="W156" s="41">
        <f t="shared" si="89"/>
        <v>264.79000000000002</v>
      </c>
      <c r="X156" s="41">
        <f t="shared" si="89"/>
        <v>264.79000000000002</v>
      </c>
      <c r="Y156" s="41">
        <f t="shared" si="89"/>
        <v>264.79000000000002</v>
      </c>
      <c r="Z156" s="41">
        <f t="shared" si="89"/>
        <v>264.79000000000002</v>
      </c>
      <c r="AA156" s="41">
        <f t="shared" si="89"/>
        <v>264.79000000000002</v>
      </c>
    </row>
    <row r="157" spans="1:27" ht="12.75" customHeight="1" collapsed="1" x14ac:dyDescent="0.2">
      <c r="A157" s="98" t="s">
        <v>387</v>
      </c>
      <c r="B157" s="25" t="str">
        <f>"31"&amp;"."&amp;$B$662&amp;"."&amp;$B$663</f>
        <v>31.01.2024</v>
      </c>
      <c r="C157" s="88" t="s">
        <v>76</v>
      </c>
      <c r="D157" s="89">
        <f>ROUND(((D158+D159+D161+D160)/1000),5)</f>
        <v>2.6379800000000002</v>
      </c>
      <c r="E157" s="89">
        <f>ROUND(((E158+E159+E161+E160)/1000),5)</f>
        <v>2.5784400000000001</v>
      </c>
      <c r="F157" s="89">
        <f>ROUND(((F158+F159+F161+F160)/1000),5)</f>
        <v>2.54094</v>
      </c>
      <c r="G157" s="89">
        <f t="shared" ref="G157:AA157" si="90">ROUND(((G158+G159+G161+G160)/1000),5)</f>
        <v>2.5470299999999999</v>
      </c>
      <c r="H157" s="89">
        <f t="shared" si="90"/>
        <v>2.61755</v>
      </c>
      <c r="I157" s="89">
        <f t="shared" si="90"/>
        <v>2.7803200000000001</v>
      </c>
      <c r="J157" s="89">
        <f t="shared" si="90"/>
        <v>3.0314899999999998</v>
      </c>
      <c r="K157" s="89">
        <f t="shared" si="90"/>
        <v>3.1998099999999998</v>
      </c>
      <c r="L157" s="89">
        <f t="shared" si="90"/>
        <v>3.4127100000000001</v>
      </c>
      <c r="M157" s="89">
        <f t="shared" si="90"/>
        <v>3.4993500000000002</v>
      </c>
      <c r="N157" s="89">
        <f t="shared" si="90"/>
        <v>3.5400999999999998</v>
      </c>
      <c r="O157" s="89">
        <f t="shared" si="90"/>
        <v>3.5931899999999999</v>
      </c>
      <c r="P157" s="89">
        <f t="shared" si="90"/>
        <v>3.5416400000000001</v>
      </c>
      <c r="Q157" s="89">
        <f t="shared" si="90"/>
        <v>3.5481099999999999</v>
      </c>
      <c r="R157" s="89">
        <f t="shared" si="90"/>
        <v>3.5326300000000002</v>
      </c>
      <c r="S157" s="89">
        <f t="shared" si="90"/>
        <v>3.4974400000000001</v>
      </c>
      <c r="T157" s="89">
        <f t="shared" si="90"/>
        <v>3.4591599999999998</v>
      </c>
      <c r="U157" s="89">
        <f t="shared" si="90"/>
        <v>3.5102899999999999</v>
      </c>
      <c r="V157" s="89">
        <f t="shared" si="90"/>
        <v>3.4996999999999998</v>
      </c>
      <c r="W157" s="89">
        <f t="shared" si="90"/>
        <v>3.4996100000000001</v>
      </c>
      <c r="X157" s="89">
        <f t="shared" si="90"/>
        <v>3.39377</v>
      </c>
      <c r="Y157" s="89">
        <f t="shared" si="90"/>
        <v>3.2576399999999999</v>
      </c>
      <c r="Z157" s="89">
        <f t="shared" si="90"/>
        <v>3.1645699999999999</v>
      </c>
      <c r="AA157" s="89">
        <f t="shared" si="90"/>
        <v>2.95472</v>
      </c>
    </row>
    <row r="158" spans="1:27" ht="12.75" hidden="1" customHeight="1" outlineLevel="1" x14ac:dyDescent="0.2">
      <c r="A158" s="99" t="s">
        <v>388</v>
      </c>
      <c r="B158" s="60" t="s">
        <v>238</v>
      </c>
      <c r="C158" s="40" t="s">
        <v>79</v>
      </c>
      <c r="D158" s="41">
        <v>1298.05</v>
      </c>
      <c r="E158" s="41">
        <v>1238.51</v>
      </c>
      <c r="F158" s="41">
        <v>1201.01</v>
      </c>
      <c r="G158" s="41">
        <v>1207.0999999999999</v>
      </c>
      <c r="H158" s="41">
        <v>1277.6199999999999</v>
      </c>
      <c r="I158" s="41">
        <v>1440.39</v>
      </c>
      <c r="J158" s="41">
        <v>1691.56</v>
      </c>
      <c r="K158" s="41">
        <v>1859.88</v>
      </c>
      <c r="L158" s="41">
        <v>2072.7800000000002</v>
      </c>
      <c r="M158" s="41">
        <v>2159.42</v>
      </c>
      <c r="N158" s="41">
        <v>2200.17</v>
      </c>
      <c r="O158" s="41">
        <v>2253.2600000000002</v>
      </c>
      <c r="P158" s="41">
        <v>2201.71</v>
      </c>
      <c r="Q158" s="41">
        <v>2208.1799999999998</v>
      </c>
      <c r="R158" s="41">
        <v>2192.6999999999998</v>
      </c>
      <c r="S158" s="41">
        <v>2157.5100000000002</v>
      </c>
      <c r="T158" s="41">
        <v>2119.23</v>
      </c>
      <c r="U158" s="41">
        <v>2170.36</v>
      </c>
      <c r="V158" s="41">
        <v>2159.77</v>
      </c>
      <c r="W158" s="41">
        <v>2159.6799999999998</v>
      </c>
      <c r="X158" s="41">
        <v>2053.84</v>
      </c>
      <c r="Y158" s="41">
        <v>1917.71</v>
      </c>
      <c r="Z158" s="41">
        <v>1824.64</v>
      </c>
      <c r="AA158" s="41">
        <v>1614.79</v>
      </c>
    </row>
    <row r="159" spans="1:27" ht="12.75" hidden="1" customHeight="1" outlineLevel="1" x14ac:dyDescent="0.2">
      <c r="A159" s="99" t="s">
        <v>389</v>
      </c>
      <c r="B159" s="60" t="s">
        <v>90</v>
      </c>
      <c r="C159" s="40" t="s">
        <v>79</v>
      </c>
      <c r="D159" s="41">
        <f t="shared" ref="D159:AA159" si="91">$D$9</f>
        <v>1071.42</v>
      </c>
      <c r="E159" s="41">
        <f t="shared" si="91"/>
        <v>1071.42</v>
      </c>
      <c r="F159" s="41">
        <f t="shared" si="91"/>
        <v>1071.42</v>
      </c>
      <c r="G159" s="41">
        <f t="shared" si="91"/>
        <v>1071.42</v>
      </c>
      <c r="H159" s="41">
        <f t="shared" si="91"/>
        <v>1071.42</v>
      </c>
      <c r="I159" s="41">
        <f t="shared" si="91"/>
        <v>1071.42</v>
      </c>
      <c r="J159" s="41">
        <f t="shared" si="91"/>
        <v>1071.42</v>
      </c>
      <c r="K159" s="41">
        <f t="shared" si="91"/>
        <v>1071.42</v>
      </c>
      <c r="L159" s="41">
        <f t="shared" si="91"/>
        <v>1071.42</v>
      </c>
      <c r="M159" s="41">
        <f t="shared" si="91"/>
        <v>1071.42</v>
      </c>
      <c r="N159" s="41">
        <f t="shared" si="91"/>
        <v>1071.42</v>
      </c>
      <c r="O159" s="41">
        <f t="shared" si="91"/>
        <v>1071.42</v>
      </c>
      <c r="P159" s="41">
        <f t="shared" si="91"/>
        <v>1071.42</v>
      </c>
      <c r="Q159" s="41">
        <f t="shared" si="91"/>
        <v>1071.42</v>
      </c>
      <c r="R159" s="41">
        <f t="shared" si="91"/>
        <v>1071.42</v>
      </c>
      <c r="S159" s="41">
        <f t="shared" si="91"/>
        <v>1071.42</v>
      </c>
      <c r="T159" s="41">
        <f t="shared" si="91"/>
        <v>1071.42</v>
      </c>
      <c r="U159" s="41">
        <f t="shared" si="91"/>
        <v>1071.42</v>
      </c>
      <c r="V159" s="41">
        <f t="shared" si="91"/>
        <v>1071.42</v>
      </c>
      <c r="W159" s="41">
        <f t="shared" si="91"/>
        <v>1071.42</v>
      </c>
      <c r="X159" s="41">
        <f t="shared" si="91"/>
        <v>1071.42</v>
      </c>
      <c r="Y159" s="41">
        <f t="shared" si="91"/>
        <v>1071.42</v>
      </c>
      <c r="Z159" s="41">
        <f t="shared" si="91"/>
        <v>1071.42</v>
      </c>
      <c r="AA159" s="41">
        <f t="shared" si="91"/>
        <v>1071.42</v>
      </c>
    </row>
    <row r="160" spans="1:27" ht="12.75" hidden="1" customHeight="1" outlineLevel="1" x14ac:dyDescent="0.2">
      <c r="A160" s="99" t="s">
        <v>390</v>
      </c>
      <c r="B160" s="60" t="s">
        <v>83</v>
      </c>
      <c r="C160" s="40" t="s">
        <v>79</v>
      </c>
      <c r="D160" s="41">
        <v>3.72</v>
      </c>
      <c r="E160" s="41">
        <v>3.72</v>
      </c>
      <c r="F160" s="41">
        <v>3.72</v>
      </c>
      <c r="G160" s="41">
        <v>3.72</v>
      </c>
      <c r="H160" s="41">
        <v>3.72</v>
      </c>
      <c r="I160" s="41">
        <v>3.72</v>
      </c>
      <c r="J160" s="41">
        <v>3.72</v>
      </c>
      <c r="K160" s="41">
        <v>3.72</v>
      </c>
      <c r="L160" s="41">
        <v>3.72</v>
      </c>
      <c r="M160" s="41">
        <v>3.72</v>
      </c>
      <c r="N160" s="41">
        <v>3.72</v>
      </c>
      <c r="O160" s="41">
        <v>3.72</v>
      </c>
      <c r="P160" s="41">
        <v>3.72</v>
      </c>
      <c r="Q160" s="41">
        <v>3.72</v>
      </c>
      <c r="R160" s="41">
        <v>3.72</v>
      </c>
      <c r="S160" s="41">
        <v>3.72</v>
      </c>
      <c r="T160" s="41">
        <v>3.72</v>
      </c>
      <c r="U160" s="41">
        <v>3.72</v>
      </c>
      <c r="V160" s="41">
        <v>3.72</v>
      </c>
      <c r="W160" s="41">
        <v>3.72</v>
      </c>
      <c r="X160" s="41">
        <v>3.72</v>
      </c>
      <c r="Y160" s="41">
        <v>3.72</v>
      </c>
      <c r="Z160" s="41">
        <v>3.72</v>
      </c>
      <c r="AA160" s="41">
        <v>3.72</v>
      </c>
    </row>
    <row r="161" spans="1:27" ht="12.75" hidden="1" customHeight="1" outlineLevel="1" x14ac:dyDescent="0.2">
      <c r="A161" s="99" t="s">
        <v>391</v>
      </c>
      <c r="B161" s="60" t="s">
        <v>81</v>
      </c>
      <c r="C161" s="40" t="s">
        <v>79</v>
      </c>
      <c r="D161" s="41">
        <f>$D$11</f>
        <v>264.79000000000002</v>
      </c>
      <c r="E161" s="41">
        <f t="shared" ref="E161:AA161" si="92">$D$11</f>
        <v>264.79000000000002</v>
      </c>
      <c r="F161" s="41">
        <f t="shared" si="92"/>
        <v>264.79000000000002</v>
      </c>
      <c r="G161" s="41">
        <f t="shared" si="92"/>
        <v>264.79000000000002</v>
      </c>
      <c r="H161" s="41">
        <f t="shared" si="92"/>
        <v>264.79000000000002</v>
      </c>
      <c r="I161" s="41">
        <f t="shared" si="92"/>
        <v>264.79000000000002</v>
      </c>
      <c r="J161" s="41">
        <f t="shared" si="92"/>
        <v>264.79000000000002</v>
      </c>
      <c r="K161" s="41">
        <f t="shared" si="92"/>
        <v>264.79000000000002</v>
      </c>
      <c r="L161" s="41">
        <f t="shared" si="92"/>
        <v>264.79000000000002</v>
      </c>
      <c r="M161" s="41">
        <f t="shared" si="92"/>
        <v>264.79000000000002</v>
      </c>
      <c r="N161" s="41">
        <f t="shared" si="92"/>
        <v>264.79000000000002</v>
      </c>
      <c r="O161" s="41">
        <f t="shared" si="92"/>
        <v>264.79000000000002</v>
      </c>
      <c r="P161" s="41">
        <f t="shared" si="92"/>
        <v>264.79000000000002</v>
      </c>
      <c r="Q161" s="41">
        <f t="shared" si="92"/>
        <v>264.79000000000002</v>
      </c>
      <c r="R161" s="41">
        <f t="shared" si="92"/>
        <v>264.79000000000002</v>
      </c>
      <c r="S161" s="41">
        <f t="shared" si="92"/>
        <v>264.79000000000002</v>
      </c>
      <c r="T161" s="41">
        <f t="shared" si="92"/>
        <v>264.79000000000002</v>
      </c>
      <c r="U161" s="41">
        <f t="shared" si="92"/>
        <v>264.79000000000002</v>
      </c>
      <c r="V161" s="41">
        <f t="shared" si="92"/>
        <v>264.79000000000002</v>
      </c>
      <c r="W161" s="41">
        <f t="shared" si="92"/>
        <v>264.79000000000002</v>
      </c>
      <c r="X161" s="41">
        <f t="shared" si="92"/>
        <v>264.79000000000002</v>
      </c>
      <c r="Y161" s="41">
        <f t="shared" si="92"/>
        <v>264.79000000000002</v>
      </c>
      <c r="Z161" s="41">
        <f t="shared" si="92"/>
        <v>264.79000000000002</v>
      </c>
      <c r="AA161" s="41">
        <f t="shared" si="92"/>
        <v>264.79000000000002</v>
      </c>
    </row>
    <row r="162" spans="1:27" ht="12.75" customHeight="1" collapsed="1" x14ac:dyDescent="0.2">
      <c r="A162" s="100"/>
      <c r="B162" s="101" t="s">
        <v>392</v>
      </c>
      <c r="C162" s="102"/>
      <c r="D162" s="103"/>
      <c r="E162" s="103"/>
      <c r="F162" s="103"/>
      <c r="G162" s="103"/>
      <c r="I162" s="36"/>
    </row>
    <row r="163" spans="1:27" ht="12.75" customHeight="1" x14ac:dyDescent="0.2">
      <c r="A163" s="100"/>
      <c r="B163" s="101" t="s">
        <v>392</v>
      </c>
      <c r="C163" s="102"/>
      <c r="D163" s="103"/>
      <c r="E163" s="103"/>
      <c r="F163" s="103"/>
      <c r="G163" s="103"/>
      <c r="I163" s="36"/>
    </row>
    <row r="164" spans="1:27" x14ac:dyDescent="0.2">
      <c r="A164" s="175" t="s">
        <v>393</v>
      </c>
      <c r="B164" s="176"/>
      <c r="C164" s="176"/>
      <c r="D164" s="176"/>
      <c r="E164" s="176"/>
      <c r="F164" s="176"/>
      <c r="G164" s="176"/>
      <c r="H164" s="176"/>
      <c r="I164" s="176"/>
      <c r="J164" s="176"/>
      <c r="K164" s="176"/>
      <c r="L164" s="176"/>
      <c r="M164" s="176"/>
      <c r="N164" s="176"/>
      <c r="O164" s="176"/>
      <c r="P164" s="176"/>
      <c r="Q164" s="176"/>
      <c r="R164" s="176"/>
      <c r="S164" s="176"/>
      <c r="T164" s="176"/>
      <c r="U164" s="176"/>
      <c r="V164" s="176"/>
      <c r="W164" s="176"/>
      <c r="X164" s="176"/>
      <c r="Y164" s="176"/>
      <c r="Z164" s="176"/>
      <c r="AA164" s="177"/>
    </row>
    <row r="165" spans="1:27" ht="27" customHeight="1" x14ac:dyDescent="0.2">
      <c r="A165" s="96" t="s">
        <v>64</v>
      </c>
      <c r="B165" s="97" t="s">
        <v>210</v>
      </c>
      <c r="C165" s="96" t="s">
        <v>211</v>
      </c>
      <c r="D165" s="97" t="s">
        <v>212</v>
      </c>
      <c r="E165" s="97" t="s">
        <v>213</v>
      </c>
      <c r="F165" s="97" t="s">
        <v>214</v>
      </c>
      <c r="G165" s="97" t="s">
        <v>215</v>
      </c>
      <c r="H165" s="97" t="s">
        <v>216</v>
      </c>
      <c r="I165" s="97" t="s">
        <v>217</v>
      </c>
      <c r="J165" s="97" t="s">
        <v>218</v>
      </c>
      <c r="K165" s="97" t="s">
        <v>219</v>
      </c>
      <c r="L165" s="97" t="s">
        <v>220</v>
      </c>
      <c r="M165" s="97" t="s">
        <v>221</v>
      </c>
      <c r="N165" s="97" t="s">
        <v>222</v>
      </c>
      <c r="O165" s="97" t="s">
        <v>223</v>
      </c>
      <c r="P165" s="97" t="s">
        <v>224</v>
      </c>
      <c r="Q165" s="97" t="s">
        <v>225</v>
      </c>
      <c r="R165" s="97" t="s">
        <v>226</v>
      </c>
      <c r="S165" s="97" t="s">
        <v>227</v>
      </c>
      <c r="T165" s="97" t="s">
        <v>228</v>
      </c>
      <c r="U165" s="97" t="s">
        <v>229</v>
      </c>
      <c r="V165" s="97" t="s">
        <v>230</v>
      </c>
      <c r="W165" s="97" t="s">
        <v>231</v>
      </c>
      <c r="X165" s="97" t="s">
        <v>232</v>
      </c>
      <c r="Y165" s="97" t="s">
        <v>233</v>
      </c>
      <c r="Z165" s="97" t="s">
        <v>234</v>
      </c>
      <c r="AA165" s="97" t="s">
        <v>235</v>
      </c>
    </row>
    <row r="166" spans="1:27" x14ac:dyDescent="0.2">
      <c r="A166" s="98" t="s">
        <v>394</v>
      </c>
      <c r="B166" s="25" t="str">
        <f>"01"&amp;"."&amp;$B$662&amp;"."&amp;$B$663</f>
        <v>01.01.2024</v>
      </c>
      <c r="C166" s="88" t="s">
        <v>76</v>
      </c>
      <c r="D166" s="89">
        <f>ROUND(((D167+D168+D170+D169)/1000),5)</f>
        <v>3.0847699999999998</v>
      </c>
      <c r="E166" s="89">
        <f>ROUND(((E167+E168+E170+E169)/1000),5)</f>
        <v>3.0147300000000001</v>
      </c>
      <c r="F166" s="89">
        <f>ROUND(((F167+F168+F170+F169)/1000),5)</f>
        <v>3.00786</v>
      </c>
      <c r="G166" s="89">
        <f t="shared" ref="G166:AA166" si="93">ROUND(((G167+G168+G170+G169)/1000),5)</f>
        <v>2.9154800000000001</v>
      </c>
      <c r="H166" s="89">
        <f t="shared" si="93"/>
        <v>2.8765800000000001</v>
      </c>
      <c r="I166" s="89">
        <f t="shared" si="93"/>
        <v>2.8793500000000001</v>
      </c>
      <c r="J166" s="89">
        <f t="shared" si="93"/>
        <v>2.9270499999999999</v>
      </c>
      <c r="K166" s="89">
        <f t="shared" si="93"/>
        <v>2.9142899999999998</v>
      </c>
      <c r="L166" s="89">
        <f t="shared" si="93"/>
        <v>2.7884799999999998</v>
      </c>
      <c r="M166" s="89">
        <f t="shared" si="93"/>
        <v>2.8612700000000002</v>
      </c>
      <c r="N166" s="89">
        <f t="shared" si="93"/>
        <v>3.0114800000000002</v>
      </c>
      <c r="O166" s="89">
        <f t="shared" si="93"/>
        <v>3.036</v>
      </c>
      <c r="P166" s="89">
        <f t="shared" si="93"/>
        <v>3.06793</v>
      </c>
      <c r="Q166" s="89">
        <f t="shared" si="93"/>
        <v>3.0976400000000002</v>
      </c>
      <c r="R166" s="89">
        <f t="shared" si="93"/>
        <v>3.1083099999999999</v>
      </c>
      <c r="S166" s="89">
        <f t="shared" si="93"/>
        <v>3.1483099999999999</v>
      </c>
      <c r="T166" s="89">
        <f t="shared" si="93"/>
        <v>3.1832099999999999</v>
      </c>
      <c r="U166" s="89">
        <f t="shared" si="93"/>
        <v>3.2100200000000001</v>
      </c>
      <c r="V166" s="89">
        <f t="shared" si="93"/>
        <v>3.2140300000000002</v>
      </c>
      <c r="W166" s="89">
        <f t="shared" si="93"/>
        <v>3.2119499999999999</v>
      </c>
      <c r="X166" s="89">
        <f t="shared" si="93"/>
        <v>3.2153</v>
      </c>
      <c r="Y166" s="89">
        <f t="shared" si="93"/>
        <v>3.2106699999999999</v>
      </c>
      <c r="Z166" s="89">
        <f t="shared" si="93"/>
        <v>3.1444100000000001</v>
      </c>
      <c r="AA166" s="89">
        <f t="shared" si="93"/>
        <v>3.05125</v>
      </c>
    </row>
    <row r="167" spans="1:27" ht="12.75" hidden="1" customHeight="1" outlineLevel="1" x14ac:dyDescent="0.2">
      <c r="A167" s="99" t="s">
        <v>395</v>
      </c>
      <c r="B167" s="60" t="s">
        <v>238</v>
      </c>
      <c r="C167" s="40" t="s">
        <v>79</v>
      </c>
      <c r="D167" s="41">
        <v>1099.29</v>
      </c>
      <c r="E167" s="41">
        <v>1029.25</v>
      </c>
      <c r="F167" s="41">
        <v>1022.38</v>
      </c>
      <c r="G167" s="41">
        <v>930</v>
      </c>
      <c r="H167" s="41">
        <v>891.1</v>
      </c>
      <c r="I167" s="41">
        <v>893.87</v>
      </c>
      <c r="J167" s="41">
        <v>941.57</v>
      </c>
      <c r="K167" s="41">
        <v>928.81</v>
      </c>
      <c r="L167" s="41">
        <v>803</v>
      </c>
      <c r="M167" s="41">
        <v>875.79</v>
      </c>
      <c r="N167" s="41">
        <v>1026</v>
      </c>
      <c r="O167" s="41">
        <v>1050.52</v>
      </c>
      <c r="P167" s="41">
        <v>1082.45</v>
      </c>
      <c r="Q167" s="41">
        <v>1112.1600000000001</v>
      </c>
      <c r="R167" s="41">
        <v>1122.83</v>
      </c>
      <c r="S167" s="41">
        <v>1162.83</v>
      </c>
      <c r="T167" s="41">
        <v>1197.73</v>
      </c>
      <c r="U167" s="41">
        <v>1224.54</v>
      </c>
      <c r="V167" s="41">
        <v>1228.55</v>
      </c>
      <c r="W167" s="41">
        <v>1226.47</v>
      </c>
      <c r="X167" s="41">
        <v>1229.82</v>
      </c>
      <c r="Y167" s="41">
        <v>1225.19</v>
      </c>
      <c r="Z167" s="41">
        <v>1158.93</v>
      </c>
      <c r="AA167" s="41">
        <v>1065.77</v>
      </c>
    </row>
    <row r="168" spans="1:27" ht="12.75" hidden="1" customHeight="1" outlineLevel="1" x14ac:dyDescent="0.2">
      <c r="A168" s="99" t="s">
        <v>396</v>
      </c>
      <c r="B168" s="60" t="s">
        <v>90</v>
      </c>
      <c r="C168" s="40" t="s">
        <v>79</v>
      </c>
      <c r="D168" s="41">
        <v>1716.97</v>
      </c>
      <c r="E168" s="41">
        <f>$D$168</f>
        <v>1716.97</v>
      </c>
      <c r="F168" s="41">
        <f t="shared" ref="F168:AA168" si="94">$D$168</f>
        <v>1716.97</v>
      </c>
      <c r="G168" s="41">
        <f t="shared" si="94"/>
        <v>1716.97</v>
      </c>
      <c r="H168" s="41">
        <f t="shared" si="94"/>
        <v>1716.97</v>
      </c>
      <c r="I168" s="41">
        <f t="shared" si="94"/>
        <v>1716.97</v>
      </c>
      <c r="J168" s="41">
        <f t="shared" si="94"/>
        <v>1716.97</v>
      </c>
      <c r="K168" s="41">
        <f t="shared" si="94"/>
        <v>1716.97</v>
      </c>
      <c r="L168" s="41">
        <f t="shared" si="94"/>
        <v>1716.97</v>
      </c>
      <c r="M168" s="41">
        <f t="shared" si="94"/>
        <v>1716.97</v>
      </c>
      <c r="N168" s="41">
        <f t="shared" si="94"/>
        <v>1716.97</v>
      </c>
      <c r="O168" s="41">
        <f t="shared" si="94"/>
        <v>1716.97</v>
      </c>
      <c r="P168" s="41">
        <f t="shared" si="94"/>
        <v>1716.97</v>
      </c>
      <c r="Q168" s="41">
        <f t="shared" si="94"/>
        <v>1716.97</v>
      </c>
      <c r="R168" s="41">
        <f t="shared" si="94"/>
        <v>1716.97</v>
      </c>
      <c r="S168" s="41">
        <f t="shared" si="94"/>
        <v>1716.97</v>
      </c>
      <c r="T168" s="41">
        <f t="shared" si="94"/>
        <v>1716.97</v>
      </c>
      <c r="U168" s="41">
        <f t="shared" si="94"/>
        <v>1716.97</v>
      </c>
      <c r="V168" s="41">
        <f t="shared" si="94"/>
        <v>1716.97</v>
      </c>
      <c r="W168" s="41">
        <f t="shared" si="94"/>
        <v>1716.97</v>
      </c>
      <c r="X168" s="41">
        <f t="shared" si="94"/>
        <v>1716.97</v>
      </c>
      <c r="Y168" s="41">
        <f t="shared" si="94"/>
        <v>1716.97</v>
      </c>
      <c r="Z168" s="41">
        <f t="shared" si="94"/>
        <v>1716.97</v>
      </c>
      <c r="AA168" s="41">
        <f t="shared" si="94"/>
        <v>1716.97</v>
      </c>
    </row>
    <row r="169" spans="1:27" ht="12.75" hidden="1" customHeight="1" outlineLevel="1" x14ac:dyDescent="0.2">
      <c r="A169" s="99" t="s">
        <v>397</v>
      </c>
      <c r="B169" s="60" t="s">
        <v>83</v>
      </c>
      <c r="C169" s="40" t="s">
        <v>79</v>
      </c>
      <c r="D169" s="41">
        <v>3.72</v>
      </c>
      <c r="E169" s="41">
        <v>3.72</v>
      </c>
      <c r="F169" s="41">
        <v>3.72</v>
      </c>
      <c r="G169" s="41">
        <v>3.72</v>
      </c>
      <c r="H169" s="41">
        <v>3.72</v>
      </c>
      <c r="I169" s="41">
        <v>3.72</v>
      </c>
      <c r="J169" s="41">
        <v>3.72</v>
      </c>
      <c r="K169" s="41">
        <v>3.72</v>
      </c>
      <c r="L169" s="41">
        <v>3.72</v>
      </c>
      <c r="M169" s="41">
        <v>3.72</v>
      </c>
      <c r="N169" s="41">
        <v>3.72</v>
      </c>
      <c r="O169" s="41">
        <v>3.72</v>
      </c>
      <c r="P169" s="41">
        <v>3.72</v>
      </c>
      <c r="Q169" s="41">
        <v>3.72</v>
      </c>
      <c r="R169" s="41">
        <v>3.72</v>
      </c>
      <c r="S169" s="41">
        <v>3.72</v>
      </c>
      <c r="T169" s="41">
        <v>3.72</v>
      </c>
      <c r="U169" s="41">
        <v>3.72</v>
      </c>
      <c r="V169" s="41">
        <v>3.72</v>
      </c>
      <c r="W169" s="41">
        <v>3.72</v>
      </c>
      <c r="X169" s="41">
        <v>3.72</v>
      </c>
      <c r="Y169" s="41">
        <v>3.72</v>
      </c>
      <c r="Z169" s="41">
        <v>3.72</v>
      </c>
      <c r="AA169" s="41">
        <v>3.72</v>
      </c>
    </row>
    <row r="170" spans="1:27" ht="12.75" hidden="1" customHeight="1" outlineLevel="1" x14ac:dyDescent="0.2">
      <c r="A170" s="99" t="s">
        <v>398</v>
      </c>
      <c r="B170" s="60" t="s">
        <v>81</v>
      </c>
      <c r="C170" s="40" t="s">
        <v>79</v>
      </c>
      <c r="D170" s="41">
        <f>$D$11</f>
        <v>264.79000000000002</v>
      </c>
      <c r="E170" s="41">
        <f t="shared" ref="E170:AA170" si="95">$D$11</f>
        <v>264.79000000000002</v>
      </c>
      <c r="F170" s="41">
        <f t="shared" si="95"/>
        <v>264.79000000000002</v>
      </c>
      <c r="G170" s="41">
        <f t="shared" si="95"/>
        <v>264.79000000000002</v>
      </c>
      <c r="H170" s="41">
        <f t="shared" si="95"/>
        <v>264.79000000000002</v>
      </c>
      <c r="I170" s="41">
        <f t="shared" si="95"/>
        <v>264.79000000000002</v>
      </c>
      <c r="J170" s="41">
        <f t="shared" si="95"/>
        <v>264.79000000000002</v>
      </c>
      <c r="K170" s="41">
        <f t="shared" si="95"/>
        <v>264.79000000000002</v>
      </c>
      <c r="L170" s="41">
        <f t="shared" si="95"/>
        <v>264.79000000000002</v>
      </c>
      <c r="M170" s="41">
        <f t="shared" si="95"/>
        <v>264.79000000000002</v>
      </c>
      <c r="N170" s="41">
        <f t="shared" si="95"/>
        <v>264.79000000000002</v>
      </c>
      <c r="O170" s="41">
        <f t="shared" si="95"/>
        <v>264.79000000000002</v>
      </c>
      <c r="P170" s="41">
        <f t="shared" si="95"/>
        <v>264.79000000000002</v>
      </c>
      <c r="Q170" s="41">
        <f t="shared" si="95"/>
        <v>264.79000000000002</v>
      </c>
      <c r="R170" s="41">
        <f t="shared" si="95"/>
        <v>264.79000000000002</v>
      </c>
      <c r="S170" s="41">
        <f t="shared" si="95"/>
        <v>264.79000000000002</v>
      </c>
      <c r="T170" s="41">
        <f t="shared" si="95"/>
        <v>264.79000000000002</v>
      </c>
      <c r="U170" s="41">
        <f t="shared" si="95"/>
        <v>264.79000000000002</v>
      </c>
      <c r="V170" s="41">
        <f t="shared" si="95"/>
        <v>264.79000000000002</v>
      </c>
      <c r="W170" s="41">
        <f t="shared" si="95"/>
        <v>264.79000000000002</v>
      </c>
      <c r="X170" s="41">
        <f t="shared" si="95"/>
        <v>264.79000000000002</v>
      </c>
      <c r="Y170" s="41">
        <f t="shared" si="95"/>
        <v>264.79000000000002</v>
      </c>
      <c r="Z170" s="41">
        <f t="shared" si="95"/>
        <v>264.79000000000002</v>
      </c>
      <c r="AA170" s="41">
        <f t="shared" si="95"/>
        <v>264.79000000000002</v>
      </c>
    </row>
    <row r="171" spans="1:27" collapsed="1" x14ac:dyDescent="0.2">
      <c r="A171" s="98" t="s">
        <v>399</v>
      </c>
      <c r="B171" s="25" t="str">
        <f>"02"&amp;"."&amp;$B$662&amp;"."&amp;$B$663</f>
        <v>02.01.2024</v>
      </c>
      <c r="C171" s="88" t="s">
        <v>76</v>
      </c>
      <c r="D171" s="89">
        <f>ROUND(((D172+D173+D175+D174)/1000),5)</f>
        <v>3.09192</v>
      </c>
      <c r="E171" s="89">
        <f>ROUND(((E172+E173+E175+E174)/1000),5)</f>
        <v>2.9576099999999999</v>
      </c>
      <c r="F171" s="89">
        <f>ROUND(((F172+F173+F175+F174)/1000),5)</f>
        <v>2.8304399999999998</v>
      </c>
      <c r="G171" s="89">
        <f t="shared" ref="G171:AA171" si="96">ROUND(((G172+G173+G175+G174)/1000),5)</f>
        <v>2.7869100000000002</v>
      </c>
      <c r="H171" s="89">
        <f t="shared" si="96"/>
        <v>2.7858000000000001</v>
      </c>
      <c r="I171" s="89">
        <f t="shared" si="96"/>
        <v>2.8247</v>
      </c>
      <c r="J171" s="89">
        <f t="shared" si="96"/>
        <v>2.8955500000000001</v>
      </c>
      <c r="K171" s="89">
        <f t="shared" si="96"/>
        <v>3.08887</v>
      </c>
      <c r="L171" s="89">
        <f t="shared" si="96"/>
        <v>3.1622599999999998</v>
      </c>
      <c r="M171" s="89">
        <f t="shared" si="96"/>
        <v>3.3031899999999998</v>
      </c>
      <c r="N171" s="89">
        <f t="shared" si="96"/>
        <v>3.48421</v>
      </c>
      <c r="O171" s="89">
        <f t="shared" si="96"/>
        <v>3.5179</v>
      </c>
      <c r="P171" s="89">
        <f t="shared" si="96"/>
        <v>3.5258099999999999</v>
      </c>
      <c r="Q171" s="89">
        <f t="shared" si="96"/>
        <v>3.52895</v>
      </c>
      <c r="R171" s="89">
        <f t="shared" si="96"/>
        <v>3.50298</v>
      </c>
      <c r="S171" s="89">
        <f t="shared" si="96"/>
        <v>3.50549</v>
      </c>
      <c r="T171" s="89">
        <f t="shared" si="96"/>
        <v>3.5595400000000001</v>
      </c>
      <c r="U171" s="89">
        <f t="shared" si="96"/>
        <v>3.5936499999999998</v>
      </c>
      <c r="V171" s="89">
        <f t="shared" si="96"/>
        <v>3.6039500000000002</v>
      </c>
      <c r="W171" s="89">
        <f t="shared" si="96"/>
        <v>3.6027200000000001</v>
      </c>
      <c r="X171" s="89">
        <f t="shared" si="96"/>
        <v>3.6083799999999999</v>
      </c>
      <c r="Y171" s="89">
        <f t="shared" si="96"/>
        <v>3.5846399999999998</v>
      </c>
      <c r="Z171" s="89">
        <f t="shared" si="96"/>
        <v>3.4439099999999998</v>
      </c>
      <c r="AA171" s="89">
        <f t="shared" si="96"/>
        <v>3.2182599999999999</v>
      </c>
    </row>
    <row r="172" spans="1:27" ht="12.75" hidden="1" customHeight="1" outlineLevel="1" x14ac:dyDescent="0.2">
      <c r="A172" s="99" t="s">
        <v>400</v>
      </c>
      <c r="B172" s="60" t="s">
        <v>238</v>
      </c>
      <c r="C172" s="40" t="s">
        <v>79</v>
      </c>
      <c r="D172" s="41">
        <v>1106.44</v>
      </c>
      <c r="E172" s="41">
        <v>972.13</v>
      </c>
      <c r="F172" s="41">
        <v>844.96</v>
      </c>
      <c r="G172" s="41">
        <v>801.43</v>
      </c>
      <c r="H172" s="41">
        <v>800.32</v>
      </c>
      <c r="I172" s="41">
        <v>839.22</v>
      </c>
      <c r="J172" s="41">
        <v>910.07</v>
      </c>
      <c r="K172" s="41">
        <v>1103.3900000000001</v>
      </c>
      <c r="L172" s="41">
        <v>1176.78</v>
      </c>
      <c r="M172" s="41">
        <v>1317.71</v>
      </c>
      <c r="N172" s="41">
        <v>1498.73</v>
      </c>
      <c r="O172" s="41">
        <v>1532.42</v>
      </c>
      <c r="P172" s="41">
        <v>1540.33</v>
      </c>
      <c r="Q172" s="41">
        <v>1543.47</v>
      </c>
      <c r="R172" s="41">
        <v>1517.5</v>
      </c>
      <c r="S172" s="41">
        <v>1520.01</v>
      </c>
      <c r="T172" s="41">
        <v>1574.06</v>
      </c>
      <c r="U172" s="41">
        <v>1608.17</v>
      </c>
      <c r="V172" s="41">
        <v>1618.47</v>
      </c>
      <c r="W172" s="41">
        <v>1617.24</v>
      </c>
      <c r="X172" s="41">
        <v>1622.9</v>
      </c>
      <c r="Y172" s="41">
        <v>1599.16</v>
      </c>
      <c r="Z172" s="41">
        <v>1458.43</v>
      </c>
      <c r="AA172" s="41">
        <v>1232.78</v>
      </c>
    </row>
    <row r="173" spans="1:27" ht="12.75" hidden="1" customHeight="1" outlineLevel="1" x14ac:dyDescent="0.2">
      <c r="A173" s="99" t="s">
        <v>401</v>
      </c>
      <c r="B173" s="60" t="s">
        <v>90</v>
      </c>
      <c r="C173" s="40" t="s">
        <v>79</v>
      </c>
      <c r="D173" s="41">
        <f>$D$168</f>
        <v>1716.97</v>
      </c>
      <c r="E173" s="41">
        <f>$D$168</f>
        <v>1716.97</v>
      </c>
      <c r="F173" s="41">
        <f t="shared" ref="F173:AA173" si="97">$D$168</f>
        <v>1716.97</v>
      </c>
      <c r="G173" s="41">
        <f t="shared" si="97"/>
        <v>1716.97</v>
      </c>
      <c r="H173" s="41">
        <f t="shared" si="97"/>
        <v>1716.97</v>
      </c>
      <c r="I173" s="41">
        <f t="shared" si="97"/>
        <v>1716.97</v>
      </c>
      <c r="J173" s="41">
        <f t="shared" si="97"/>
        <v>1716.97</v>
      </c>
      <c r="K173" s="41">
        <f t="shared" si="97"/>
        <v>1716.97</v>
      </c>
      <c r="L173" s="41">
        <f t="shared" si="97"/>
        <v>1716.97</v>
      </c>
      <c r="M173" s="41">
        <f t="shared" si="97"/>
        <v>1716.97</v>
      </c>
      <c r="N173" s="41">
        <f t="shared" si="97"/>
        <v>1716.97</v>
      </c>
      <c r="O173" s="41">
        <f t="shared" si="97"/>
        <v>1716.97</v>
      </c>
      <c r="P173" s="41">
        <f t="shared" si="97"/>
        <v>1716.97</v>
      </c>
      <c r="Q173" s="41">
        <f t="shared" si="97"/>
        <v>1716.97</v>
      </c>
      <c r="R173" s="41">
        <f t="shared" si="97"/>
        <v>1716.97</v>
      </c>
      <c r="S173" s="41">
        <f t="shared" si="97"/>
        <v>1716.97</v>
      </c>
      <c r="T173" s="41">
        <f t="shared" si="97"/>
        <v>1716.97</v>
      </c>
      <c r="U173" s="41">
        <f t="shared" si="97"/>
        <v>1716.97</v>
      </c>
      <c r="V173" s="41">
        <f t="shared" si="97"/>
        <v>1716.97</v>
      </c>
      <c r="W173" s="41">
        <f t="shared" si="97"/>
        <v>1716.97</v>
      </c>
      <c r="X173" s="41">
        <f t="shared" si="97"/>
        <v>1716.97</v>
      </c>
      <c r="Y173" s="41">
        <f t="shared" si="97"/>
        <v>1716.97</v>
      </c>
      <c r="Z173" s="41">
        <f t="shared" si="97"/>
        <v>1716.97</v>
      </c>
      <c r="AA173" s="41">
        <f t="shared" si="97"/>
        <v>1716.97</v>
      </c>
    </row>
    <row r="174" spans="1:27" ht="12.75" hidden="1" customHeight="1" outlineLevel="1" x14ac:dyDescent="0.2">
      <c r="A174" s="99" t="s">
        <v>402</v>
      </c>
      <c r="B174" s="60" t="s">
        <v>83</v>
      </c>
      <c r="C174" s="40" t="s">
        <v>79</v>
      </c>
      <c r="D174" s="41">
        <v>3.72</v>
      </c>
      <c r="E174" s="41">
        <v>3.72</v>
      </c>
      <c r="F174" s="41">
        <v>3.72</v>
      </c>
      <c r="G174" s="41">
        <v>3.72</v>
      </c>
      <c r="H174" s="41">
        <v>3.72</v>
      </c>
      <c r="I174" s="41">
        <v>3.72</v>
      </c>
      <c r="J174" s="41">
        <v>3.72</v>
      </c>
      <c r="K174" s="41">
        <v>3.72</v>
      </c>
      <c r="L174" s="41">
        <v>3.72</v>
      </c>
      <c r="M174" s="41">
        <v>3.72</v>
      </c>
      <c r="N174" s="41">
        <v>3.72</v>
      </c>
      <c r="O174" s="41">
        <v>3.72</v>
      </c>
      <c r="P174" s="41">
        <v>3.72</v>
      </c>
      <c r="Q174" s="41">
        <v>3.72</v>
      </c>
      <c r="R174" s="41">
        <v>3.72</v>
      </c>
      <c r="S174" s="41">
        <v>3.72</v>
      </c>
      <c r="T174" s="41">
        <v>3.72</v>
      </c>
      <c r="U174" s="41">
        <v>3.72</v>
      </c>
      <c r="V174" s="41">
        <v>3.72</v>
      </c>
      <c r="W174" s="41">
        <v>3.72</v>
      </c>
      <c r="X174" s="41">
        <v>3.72</v>
      </c>
      <c r="Y174" s="41">
        <v>3.72</v>
      </c>
      <c r="Z174" s="41">
        <v>3.72</v>
      </c>
      <c r="AA174" s="41">
        <v>3.72</v>
      </c>
    </row>
    <row r="175" spans="1:27" ht="12.75" hidden="1" customHeight="1" outlineLevel="1" x14ac:dyDescent="0.2">
      <c r="A175" s="99" t="s">
        <v>403</v>
      </c>
      <c r="B175" s="60" t="s">
        <v>81</v>
      </c>
      <c r="C175" s="40" t="s">
        <v>79</v>
      </c>
      <c r="D175" s="41">
        <f>$D$11</f>
        <v>264.79000000000002</v>
      </c>
      <c r="E175" s="41">
        <f t="shared" ref="E175:AA175" si="98">$D$11</f>
        <v>264.79000000000002</v>
      </c>
      <c r="F175" s="41">
        <f t="shared" si="98"/>
        <v>264.79000000000002</v>
      </c>
      <c r="G175" s="41">
        <f t="shared" si="98"/>
        <v>264.79000000000002</v>
      </c>
      <c r="H175" s="41">
        <f t="shared" si="98"/>
        <v>264.79000000000002</v>
      </c>
      <c r="I175" s="41">
        <f t="shared" si="98"/>
        <v>264.79000000000002</v>
      </c>
      <c r="J175" s="41">
        <f t="shared" si="98"/>
        <v>264.79000000000002</v>
      </c>
      <c r="K175" s="41">
        <f t="shared" si="98"/>
        <v>264.79000000000002</v>
      </c>
      <c r="L175" s="41">
        <f t="shared" si="98"/>
        <v>264.79000000000002</v>
      </c>
      <c r="M175" s="41">
        <f t="shared" si="98"/>
        <v>264.79000000000002</v>
      </c>
      <c r="N175" s="41">
        <f t="shared" si="98"/>
        <v>264.79000000000002</v>
      </c>
      <c r="O175" s="41">
        <f t="shared" si="98"/>
        <v>264.79000000000002</v>
      </c>
      <c r="P175" s="41">
        <f t="shared" si="98"/>
        <v>264.79000000000002</v>
      </c>
      <c r="Q175" s="41">
        <f t="shared" si="98"/>
        <v>264.79000000000002</v>
      </c>
      <c r="R175" s="41">
        <f t="shared" si="98"/>
        <v>264.79000000000002</v>
      </c>
      <c r="S175" s="41">
        <f t="shared" si="98"/>
        <v>264.79000000000002</v>
      </c>
      <c r="T175" s="41">
        <f t="shared" si="98"/>
        <v>264.79000000000002</v>
      </c>
      <c r="U175" s="41">
        <f t="shared" si="98"/>
        <v>264.79000000000002</v>
      </c>
      <c r="V175" s="41">
        <f t="shared" si="98"/>
        <v>264.79000000000002</v>
      </c>
      <c r="W175" s="41">
        <f t="shared" si="98"/>
        <v>264.79000000000002</v>
      </c>
      <c r="X175" s="41">
        <f t="shared" si="98"/>
        <v>264.79000000000002</v>
      </c>
      <c r="Y175" s="41">
        <f t="shared" si="98"/>
        <v>264.79000000000002</v>
      </c>
      <c r="Z175" s="41">
        <f t="shared" si="98"/>
        <v>264.79000000000002</v>
      </c>
      <c r="AA175" s="41">
        <f t="shared" si="98"/>
        <v>264.79000000000002</v>
      </c>
    </row>
    <row r="176" spans="1:27" ht="12.75" customHeight="1" collapsed="1" x14ac:dyDescent="0.2">
      <c r="A176" s="98" t="s">
        <v>404</v>
      </c>
      <c r="B176" s="25" t="str">
        <f>"03"&amp;"."&amp;$B$662&amp;"."&amp;$B$663</f>
        <v>03.01.2024</v>
      </c>
      <c r="C176" s="88" t="s">
        <v>76</v>
      </c>
      <c r="D176" s="89">
        <f>ROUND(((D177+D178+D180+D179)/1000),5)</f>
        <v>3.1023100000000001</v>
      </c>
      <c r="E176" s="89">
        <f>ROUND(((E177+E178+E180+E179)/1000),5)</f>
        <v>3.02874</v>
      </c>
      <c r="F176" s="89">
        <f>ROUND(((F177+F178+F180+F179)/1000),5)</f>
        <v>3.0038499999999999</v>
      </c>
      <c r="G176" s="89">
        <f t="shared" ref="G176:AA176" si="99">ROUND(((G177+G178+G180+G179)/1000),5)</f>
        <v>2.9645600000000001</v>
      </c>
      <c r="H176" s="89">
        <f t="shared" si="99"/>
        <v>2.9442300000000001</v>
      </c>
      <c r="I176" s="89">
        <f t="shared" si="99"/>
        <v>3.0249799999999998</v>
      </c>
      <c r="J176" s="89">
        <f t="shared" si="99"/>
        <v>3.0876000000000001</v>
      </c>
      <c r="K176" s="89">
        <f t="shared" si="99"/>
        <v>3.2116400000000001</v>
      </c>
      <c r="L176" s="89">
        <f t="shared" si="99"/>
        <v>3.3511899999999999</v>
      </c>
      <c r="M176" s="89">
        <f t="shared" si="99"/>
        <v>3.5401899999999999</v>
      </c>
      <c r="N176" s="89">
        <f t="shared" si="99"/>
        <v>3.6314000000000002</v>
      </c>
      <c r="O176" s="89">
        <f t="shared" si="99"/>
        <v>3.6640700000000002</v>
      </c>
      <c r="P176" s="89">
        <f t="shared" si="99"/>
        <v>3.6608700000000001</v>
      </c>
      <c r="Q176" s="89">
        <f t="shared" si="99"/>
        <v>3.6585399999999999</v>
      </c>
      <c r="R176" s="89">
        <f t="shared" si="99"/>
        <v>3.6095000000000002</v>
      </c>
      <c r="S176" s="89">
        <f t="shared" si="99"/>
        <v>3.5963099999999999</v>
      </c>
      <c r="T176" s="89">
        <f t="shared" si="99"/>
        <v>3.66648</v>
      </c>
      <c r="U176" s="89">
        <f t="shared" si="99"/>
        <v>3.71163</v>
      </c>
      <c r="V176" s="89">
        <f t="shared" si="99"/>
        <v>3.7222200000000001</v>
      </c>
      <c r="W176" s="89">
        <f t="shared" si="99"/>
        <v>3.7041200000000001</v>
      </c>
      <c r="X176" s="89">
        <f t="shared" si="99"/>
        <v>3.6740400000000002</v>
      </c>
      <c r="Y176" s="89">
        <f t="shared" si="99"/>
        <v>3.5653899999999998</v>
      </c>
      <c r="Z176" s="89">
        <f t="shared" si="99"/>
        <v>3.3827799999999999</v>
      </c>
      <c r="AA176" s="89">
        <f t="shared" si="99"/>
        <v>3.2100300000000002</v>
      </c>
    </row>
    <row r="177" spans="1:27" ht="12.75" hidden="1" customHeight="1" outlineLevel="1" x14ac:dyDescent="0.2">
      <c r="A177" s="99" t="s">
        <v>405</v>
      </c>
      <c r="B177" s="60" t="s">
        <v>238</v>
      </c>
      <c r="C177" s="40" t="s">
        <v>79</v>
      </c>
      <c r="D177" s="41">
        <v>1116.83</v>
      </c>
      <c r="E177" s="41">
        <v>1043.26</v>
      </c>
      <c r="F177" s="41">
        <v>1018.37</v>
      </c>
      <c r="G177" s="41">
        <v>979.08</v>
      </c>
      <c r="H177" s="41">
        <v>958.75</v>
      </c>
      <c r="I177" s="41">
        <v>1039.5</v>
      </c>
      <c r="J177" s="41">
        <v>1102.1199999999999</v>
      </c>
      <c r="K177" s="41">
        <v>1226.1600000000001</v>
      </c>
      <c r="L177" s="41">
        <v>1365.71</v>
      </c>
      <c r="M177" s="41">
        <v>1554.71</v>
      </c>
      <c r="N177" s="41">
        <v>1645.92</v>
      </c>
      <c r="O177" s="41">
        <v>1678.59</v>
      </c>
      <c r="P177" s="41">
        <v>1675.39</v>
      </c>
      <c r="Q177" s="41">
        <v>1673.06</v>
      </c>
      <c r="R177" s="41">
        <v>1624.02</v>
      </c>
      <c r="S177" s="41">
        <v>1610.83</v>
      </c>
      <c r="T177" s="41">
        <v>1681</v>
      </c>
      <c r="U177" s="41">
        <v>1726.15</v>
      </c>
      <c r="V177" s="41">
        <v>1736.74</v>
      </c>
      <c r="W177" s="41">
        <v>1718.64</v>
      </c>
      <c r="X177" s="41">
        <v>1688.56</v>
      </c>
      <c r="Y177" s="41">
        <v>1579.91</v>
      </c>
      <c r="Z177" s="41">
        <v>1397.3</v>
      </c>
      <c r="AA177" s="41">
        <v>1224.55</v>
      </c>
    </row>
    <row r="178" spans="1:27" ht="12.75" hidden="1" customHeight="1" outlineLevel="1" x14ac:dyDescent="0.2">
      <c r="A178" s="99" t="s">
        <v>406</v>
      </c>
      <c r="B178" s="60" t="s">
        <v>90</v>
      </c>
      <c r="C178" s="40" t="s">
        <v>79</v>
      </c>
      <c r="D178" s="41">
        <f>$D$168</f>
        <v>1716.97</v>
      </c>
      <c r="E178" s="41">
        <f>$D$168</f>
        <v>1716.97</v>
      </c>
      <c r="F178" s="41">
        <f t="shared" ref="F178:AA178" si="100">$D$168</f>
        <v>1716.97</v>
      </c>
      <c r="G178" s="41">
        <f t="shared" si="100"/>
        <v>1716.97</v>
      </c>
      <c r="H178" s="41">
        <f t="shared" si="100"/>
        <v>1716.97</v>
      </c>
      <c r="I178" s="41">
        <f t="shared" si="100"/>
        <v>1716.97</v>
      </c>
      <c r="J178" s="41">
        <f t="shared" si="100"/>
        <v>1716.97</v>
      </c>
      <c r="K178" s="41">
        <f t="shared" si="100"/>
        <v>1716.97</v>
      </c>
      <c r="L178" s="41">
        <f t="shared" si="100"/>
        <v>1716.97</v>
      </c>
      <c r="M178" s="41">
        <f t="shared" si="100"/>
        <v>1716.97</v>
      </c>
      <c r="N178" s="41">
        <f t="shared" si="100"/>
        <v>1716.97</v>
      </c>
      <c r="O178" s="41">
        <f t="shared" si="100"/>
        <v>1716.97</v>
      </c>
      <c r="P178" s="41">
        <f t="shared" si="100"/>
        <v>1716.97</v>
      </c>
      <c r="Q178" s="41">
        <f t="shared" si="100"/>
        <v>1716.97</v>
      </c>
      <c r="R178" s="41">
        <f t="shared" si="100"/>
        <v>1716.97</v>
      </c>
      <c r="S178" s="41">
        <f t="shared" si="100"/>
        <v>1716.97</v>
      </c>
      <c r="T178" s="41">
        <f t="shared" si="100"/>
        <v>1716.97</v>
      </c>
      <c r="U178" s="41">
        <f t="shared" si="100"/>
        <v>1716.97</v>
      </c>
      <c r="V178" s="41">
        <f t="shared" si="100"/>
        <v>1716.97</v>
      </c>
      <c r="W178" s="41">
        <f t="shared" si="100"/>
        <v>1716.97</v>
      </c>
      <c r="X178" s="41">
        <f t="shared" si="100"/>
        <v>1716.97</v>
      </c>
      <c r="Y178" s="41">
        <f t="shared" si="100"/>
        <v>1716.97</v>
      </c>
      <c r="Z178" s="41">
        <f t="shared" si="100"/>
        <v>1716.97</v>
      </c>
      <c r="AA178" s="41">
        <f t="shared" si="100"/>
        <v>1716.97</v>
      </c>
    </row>
    <row r="179" spans="1:27" ht="12.75" hidden="1" customHeight="1" outlineLevel="1" x14ac:dyDescent="0.2">
      <c r="A179" s="99" t="s">
        <v>407</v>
      </c>
      <c r="B179" s="60" t="s">
        <v>83</v>
      </c>
      <c r="C179" s="40" t="s">
        <v>79</v>
      </c>
      <c r="D179" s="41">
        <v>3.72</v>
      </c>
      <c r="E179" s="41">
        <v>3.72</v>
      </c>
      <c r="F179" s="41">
        <v>3.72</v>
      </c>
      <c r="G179" s="41">
        <v>3.72</v>
      </c>
      <c r="H179" s="41">
        <v>3.72</v>
      </c>
      <c r="I179" s="41">
        <v>3.72</v>
      </c>
      <c r="J179" s="41">
        <v>3.72</v>
      </c>
      <c r="K179" s="41">
        <v>3.72</v>
      </c>
      <c r="L179" s="41">
        <v>3.72</v>
      </c>
      <c r="M179" s="41">
        <v>3.72</v>
      </c>
      <c r="N179" s="41">
        <v>3.72</v>
      </c>
      <c r="O179" s="41">
        <v>3.72</v>
      </c>
      <c r="P179" s="41">
        <v>3.72</v>
      </c>
      <c r="Q179" s="41">
        <v>3.72</v>
      </c>
      <c r="R179" s="41">
        <v>3.72</v>
      </c>
      <c r="S179" s="41">
        <v>3.72</v>
      </c>
      <c r="T179" s="41">
        <v>3.72</v>
      </c>
      <c r="U179" s="41">
        <v>3.72</v>
      </c>
      <c r="V179" s="41">
        <v>3.72</v>
      </c>
      <c r="W179" s="41">
        <v>3.72</v>
      </c>
      <c r="X179" s="41">
        <v>3.72</v>
      </c>
      <c r="Y179" s="41">
        <v>3.72</v>
      </c>
      <c r="Z179" s="41">
        <v>3.72</v>
      </c>
      <c r="AA179" s="41">
        <v>3.72</v>
      </c>
    </row>
    <row r="180" spans="1:27" ht="12.75" hidden="1" customHeight="1" outlineLevel="1" x14ac:dyDescent="0.2">
      <c r="A180" s="99" t="s">
        <v>408</v>
      </c>
      <c r="B180" s="60" t="s">
        <v>81</v>
      </c>
      <c r="C180" s="40" t="s">
        <v>79</v>
      </c>
      <c r="D180" s="41">
        <f>$D$11</f>
        <v>264.79000000000002</v>
      </c>
      <c r="E180" s="41">
        <f t="shared" ref="E180:AA180" si="101">$D$11</f>
        <v>264.79000000000002</v>
      </c>
      <c r="F180" s="41">
        <f t="shared" si="101"/>
        <v>264.79000000000002</v>
      </c>
      <c r="G180" s="41">
        <f t="shared" si="101"/>
        <v>264.79000000000002</v>
      </c>
      <c r="H180" s="41">
        <f t="shared" si="101"/>
        <v>264.79000000000002</v>
      </c>
      <c r="I180" s="41">
        <f t="shared" si="101"/>
        <v>264.79000000000002</v>
      </c>
      <c r="J180" s="41">
        <f t="shared" si="101"/>
        <v>264.79000000000002</v>
      </c>
      <c r="K180" s="41">
        <f t="shared" si="101"/>
        <v>264.79000000000002</v>
      </c>
      <c r="L180" s="41">
        <f t="shared" si="101"/>
        <v>264.79000000000002</v>
      </c>
      <c r="M180" s="41">
        <f t="shared" si="101"/>
        <v>264.79000000000002</v>
      </c>
      <c r="N180" s="41">
        <f t="shared" si="101"/>
        <v>264.79000000000002</v>
      </c>
      <c r="O180" s="41">
        <f t="shared" si="101"/>
        <v>264.79000000000002</v>
      </c>
      <c r="P180" s="41">
        <f t="shared" si="101"/>
        <v>264.79000000000002</v>
      </c>
      <c r="Q180" s="41">
        <f t="shared" si="101"/>
        <v>264.79000000000002</v>
      </c>
      <c r="R180" s="41">
        <f t="shared" si="101"/>
        <v>264.79000000000002</v>
      </c>
      <c r="S180" s="41">
        <f t="shared" si="101"/>
        <v>264.79000000000002</v>
      </c>
      <c r="T180" s="41">
        <f t="shared" si="101"/>
        <v>264.79000000000002</v>
      </c>
      <c r="U180" s="41">
        <f t="shared" si="101"/>
        <v>264.79000000000002</v>
      </c>
      <c r="V180" s="41">
        <f t="shared" si="101"/>
        <v>264.79000000000002</v>
      </c>
      <c r="W180" s="41">
        <f t="shared" si="101"/>
        <v>264.79000000000002</v>
      </c>
      <c r="X180" s="41">
        <f t="shared" si="101"/>
        <v>264.79000000000002</v>
      </c>
      <c r="Y180" s="41">
        <f t="shared" si="101"/>
        <v>264.79000000000002</v>
      </c>
      <c r="Z180" s="41">
        <f t="shared" si="101"/>
        <v>264.79000000000002</v>
      </c>
      <c r="AA180" s="41">
        <f t="shared" si="101"/>
        <v>264.79000000000002</v>
      </c>
    </row>
    <row r="181" spans="1:27" ht="12.75" customHeight="1" collapsed="1" x14ac:dyDescent="0.2">
      <c r="A181" s="98" t="s">
        <v>409</v>
      </c>
      <c r="B181" s="25" t="str">
        <f>"04"&amp;"."&amp;$B$662&amp;"."&amp;$B$663</f>
        <v>04.01.2024</v>
      </c>
      <c r="C181" s="88" t="s">
        <v>76</v>
      </c>
      <c r="D181" s="89">
        <f>ROUND(((D182+D183+D185+D184)/1000),5)</f>
        <v>3.2149100000000002</v>
      </c>
      <c r="E181" s="89">
        <f>ROUND(((E182+E183+E185+E184)/1000),5)</f>
        <v>3.1045699999999998</v>
      </c>
      <c r="F181" s="89">
        <f>ROUND(((F182+F183+F185+F184)/1000),5)</f>
        <v>3.0273599999999998</v>
      </c>
      <c r="G181" s="89">
        <f t="shared" ref="G181:AA181" si="102">ROUND(((G182+G183+G185+G184)/1000),5)</f>
        <v>2.97716</v>
      </c>
      <c r="H181" s="89">
        <f t="shared" si="102"/>
        <v>2.9852599999999998</v>
      </c>
      <c r="I181" s="89">
        <f t="shared" si="102"/>
        <v>3.0238299999999998</v>
      </c>
      <c r="J181" s="89">
        <f t="shared" si="102"/>
        <v>3.0588600000000001</v>
      </c>
      <c r="K181" s="89">
        <f t="shared" si="102"/>
        <v>3.22024</v>
      </c>
      <c r="L181" s="89">
        <f t="shared" si="102"/>
        <v>3.4602599999999999</v>
      </c>
      <c r="M181" s="89">
        <f t="shared" si="102"/>
        <v>3.6679300000000001</v>
      </c>
      <c r="N181" s="89">
        <f t="shared" si="102"/>
        <v>3.8444799999999999</v>
      </c>
      <c r="O181" s="89">
        <f t="shared" si="102"/>
        <v>3.8704200000000002</v>
      </c>
      <c r="P181" s="89">
        <f t="shared" si="102"/>
        <v>3.8726400000000001</v>
      </c>
      <c r="Q181" s="89">
        <f t="shared" si="102"/>
        <v>3.8744800000000001</v>
      </c>
      <c r="R181" s="89">
        <f t="shared" si="102"/>
        <v>3.8402699999999999</v>
      </c>
      <c r="S181" s="89">
        <f t="shared" si="102"/>
        <v>3.8210600000000001</v>
      </c>
      <c r="T181" s="89">
        <f t="shared" si="102"/>
        <v>3.8677199999999998</v>
      </c>
      <c r="U181" s="89">
        <f t="shared" si="102"/>
        <v>3.8930500000000001</v>
      </c>
      <c r="V181" s="89">
        <f t="shared" si="102"/>
        <v>3.8786999999999998</v>
      </c>
      <c r="W181" s="89">
        <f t="shared" si="102"/>
        <v>3.8641299999999998</v>
      </c>
      <c r="X181" s="89">
        <f t="shared" si="102"/>
        <v>3.84585</v>
      </c>
      <c r="Y181" s="89">
        <f t="shared" si="102"/>
        <v>3.6703600000000001</v>
      </c>
      <c r="Z181" s="89">
        <f t="shared" si="102"/>
        <v>3.5391400000000002</v>
      </c>
      <c r="AA181" s="89">
        <f t="shared" si="102"/>
        <v>3.32097</v>
      </c>
    </row>
    <row r="182" spans="1:27" ht="12.75" hidden="1" customHeight="1" outlineLevel="1" x14ac:dyDescent="0.2">
      <c r="A182" s="99" t="s">
        <v>410</v>
      </c>
      <c r="B182" s="60" t="s">
        <v>238</v>
      </c>
      <c r="C182" s="40" t="s">
        <v>79</v>
      </c>
      <c r="D182" s="41">
        <v>1229.43</v>
      </c>
      <c r="E182" s="41">
        <v>1119.0899999999999</v>
      </c>
      <c r="F182" s="41">
        <v>1041.8800000000001</v>
      </c>
      <c r="G182" s="41">
        <v>991.68</v>
      </c>
      <c r="H182" s="41">
        <v>999.78</v>
      </c>
      <c r="I182" s="41">
        <v>1038.3499999999999</v>
      </c>
      <c r="J182" s="41">
        <v>1073.3800000000001</v>
      </c>
      <c r="K182" s="41">
        <v>1234.76</v>
      </c>
      <c r="L182" s="41">
        <v>1474.78</v>
      </c>
      <c r="M182" s="41">
        <v>1682.45</v>
      </c>
      <c r="N182" s="41">
        <v>1859</v>
      </c>
      <c r="O182" s="41">
        <v>1884.94</v>
      </c>
      <c r="P182" s="41">
        <v>1887.16</v>
      </c>
      <c r="Q182" s="41">
        <v>1889</v>
      </c>
      <c r="R182" s="41">
        <v>1854.79</v>
      </c>
      <c r="S182" s="41">
        <v>1835.58</v>
      </c>
      <c r="T182" s="41">
        <v>1882.24</v>
      </c>
      <c r="U182" s="41">
        <v>1907.57</v>
      </c>
      <c r="V182" s="41">
        <v>1893.22</v>
      </c>
      <c r="W182" s="41">
        <v>1878.65</v>
      </c>
      <c r="X182" s="41">
        <v>1860.37</v>
      </c>
      <c r="Y182" s="41">
        <v>1684.88</v>
      </c>
      <c r="Z182" s="41">
        <v>1553.66</v>
      </c>
      <c r="AA182" s="41">
        <v>1335.49</v>
      </c>
    </row>
    <row r="183" spans="1:27" ht="12.75" hidden="1" customHeight="1" outlineLevel="1" x14ac:dyDescent="0.2">
      <c r="A183" s="99" t="s">
        <v>411</v>
      </c>
      <c r="B183" s="60" t="s">
        <v>90</v>
      </c>
      <c r="C183" s="40" t="s">
        <v>79</v>
      </c>
      <c r="D183" s="41">
        <f>$D$168</f>
        <v>1716.97</v>
      </c>
      <c r="E183" s="41">
        <f>$D$168</f>
        <v>1716.97</v>
      </c>
      <c r="F183" s="41">
        <f t="shared" ref="F183:AA183" si="103">$D$168</f>
        <v>1716.97</v>
      </c>
      <c r="G183" s="41">
        <f t="shared" si="103"/>
        <v>1716.97</v>
      </c>
      <c r="H183" s="41">
        <f t="shared" si="103"/>
        <v>1716.97</v>
      </c>
      <c r="I183" s="41">
        <f t="shared" si="103"/>
        <v>1716.97</v>
      </c>
      <c r="J183" s="41">
        <f t="shared" si="103"/>
        <v>1716.97</v>
      </c>
      <c r="K183" s="41">
        <f t="shared" si="103"/>
        <v>1716.97</v>
      </c>
      <c r="L183" s="41">
        <f t="shared" si="103"/>
        <v>1716.97</v>
      </c>
      <c r="M183" s="41">
        <f t="shared" si="103"/>
        <v>1716.97</v>
      </c>
      <c r="N183" s="41">
        <f t="shared" si="103"/>
        <v>1716.97</v>
      </c>
      <c r="O183" s="41">
        <f t="shared" si="103"/>
        <v>1716.97</v>
      </c>
      <c r="P183" s="41">
        <f t="shared" si="103"/>
        <v>1716.97</v>
      </c>
      <c r="Q183" s="41">
        <f t="shared" si="103"/>
        <v>1716.97</v>
      </c>
      <c r="R183" s="41">
        <f t="shared" si="103"/>
        <v>1716.97</v>
      </c>
      <c r="S183" s="41">
        <f t="shared" si="103"/>
        <v>1716.97</v>
      </c>
      <c r="T183" s="41">
        <f t="shared" si="103"/>
        <v>1716.97</v>
      </c>
      <c r="U183" s="41">
        <f t="shared" si="103"/>
        <v>1716.97</v>
      </c>
      <c r="V183" s="41">
        <f t="shared" si="103"/>
        <v>1716.97</v>
      </c>
      <c r="W183" s="41">
        <f t="shared" si="103"/>
        <v>1716.97</v>
      </c>
      <c r="X183" s="41">
        <f t="shared" si="103"/>
        <v>1716.97</v>
      </c>
      <c r="Y183" s="41">
        <f t="shared" si="103"/>
        <v>1716.97</v>
      </c>
      <c r="Z183" s="41">
        <f t="shared" si="103"/>
        <v>1716.97</v>
      </c>
      <c r="AA183" s="41">
        <f t="shared" si="103"/>
        <v>1716.97</v>
      </c>
    </row>
    <row r="184" spans="1:27" ht="12.75" hidden="1" customHeight="1" outlineLevel="1" x14ac:dyDescent="0.2">
      <c r="A184" s="99" t="s">
        <v>412</v>
      </c>
      <c r="B184" s="60" t="s">
        <v>83</v>
      </c>
      <c r="C184" s="40" t="s">
        <v>79</v>
      </c>
      <c r="D184" s="41">
        <v>3.72</v>
      </c>
      <c r="E184" s="41">
        <v>3.72</v>
      </c>
      <c r="F184" s="41">
        <v>3.72</v>
      </c>
      <c r="G184" s="41">
        <v>3.72</v>
      </c>
      <c r="H184" s="41">
        <v>3.72</v>
      </c>
      <c r="I184" s="41">
        <v>3.72</v>
      </c>
      <c r="J184" s="41">
        <v>3.72</v>
      </c>
      <c r="K184" s="41">
        <v>3.72</v>
      </c>
      <c r="L184" s="41">
        <v>3.72</v>
      </c>
      <c r="M184" s="41">
        <v>3.72</v>
      </c>
      <c r="N184" s="41">
        <v>3.72</v>
      </c>
      <c r="O184" s="41">
        <v>3.72</v>
      </c>
      <c r="P184" s="41">
        <v>3.72</v>
      </c>
      <c r="Q184" s="41">
        <v>3.72</v>
      </c>
      <c r="R184" s="41">
        <v>3.72</v>
      </c>
      <c r="S184" s="41">
        <v>3.72</v>
      </c>
      <c r="T184" s="41">
        <v>3.72</v>
      </c>
      <c r="U184" s="41">
        <v>3.72</v>
      </c>
      <c r="V184" s="41">
        <v>3.72</v>
      </c>
      <c r="W184" s="41">
        <v>3.72</v>
      </c>
      <c r="X184" s="41">
        <v>3.72</v>
      </c>
      <c r="Y184" s="41">
        <v>3.72</v>
      </c>
      <c r="Z184" s="41">
        <v>3.72</v>
      </c>
      <c r="AA184" s="41">
        <v>3.72</v>
      </c>
    </row>
    <row r="185" spans="1:27" ht="12.75" hidden="1" customHeight="1" outlineLevel="1" x14ac:dyDescent="0.2">
      <c r="A185" s="99" t="s">
        <v>413</v>
      </c>
      <c r="B185" s="60" t="s">
        <v>81</v>
      </c>
      <c r="C185" s="40" t="s">
        <v>79</v>
      </c>
      <c r="D185" s="41">
        <f>$D$11</f>
        <v>264.79000000000002</v>
      </c>
      <c r="E185" s="41">
        <f t="shared" ref="E185:AA185" si="104">$D$11</f>
        <v>264.79000000000002</v>
      </c>
      <c r="F185" s="41">
        <f t="shared" si="104"/>
        <v>264.79000000000002</v>
      </c>
      <c r="G185" s="41">
        <f t="shared" si="104"/>
        <v>264.79000000000002</v>
      </c>
      <c r="H185" s="41">
        <f t="shared" si="104"/>
        <v>264.79000000000002</v>
      </c>
      <c r="I185" s="41">
        <f t="shared" si="104"/>
        <v>264.79000000000002</v>
      </c>
      <c r="J185" s="41">
        <f t="shared" si="104"/>
        <v>264.79000000000002</v>
      </c>
      <c r="K185" s="41">
        <f t="shared" si="104"/>
        <v>264.79000000000002</v>
      </c>
      <c r="L185" s="41">
        <f t="shared" si="104"/>
        <v>264.79000000000002</v>
      </c>
      <c r="M185" s="41">
        <f t="shared" si="104"/>
        <v>264.79000000000002</v>
      </c>
      <c r="N185" s="41">
        <f t="shared" si="104"/>
        <v>264.79000000000002</v>
      </c>
      <c r="O185" s="41">
        <f t="shared" si="104"/>
        <v>264.79000000000002</v>
      </c>
      <c r="P185" s="41">
        <f t="shared" si="104"/>
        <v>264.79000000000002</v>
      </c>
      <c r="Q185" s="41">
        <f t="shared" si="104"/>
        <v>264.79000000000002</v>
      </c>
      <c r="R185" s="41">
        <f t="shared" si="104"/>
        <v>264.79000000000002</v>
      </c>
      <c r="S185" s="41">
        <f t="shared" si="104"/>
        <v>264.79000000000002</v>
      </c>
      <c r="T185" s="41">
        <f t="shared" si="104"/>
        <v>264.79000000000002</v>
      </c>
      <c r="U185" s="41">
        <f t="shared" si="104"/>
        <v>264.79000000000002</v>
      </c>
      <c r="V185" s="41">
        <f t="shared" si="104"/>
        <v>264.79000000000002</v>
      </c>
      <c r="W185" s="41">
        <f t="shared" si="104"/>
        <v>264.79000000000002</v>
      </c>
      <c r="X185" s="41">
        <f t="shared" si="104"/>
        <v>264.79000000000002</v>
      </c>
      <c r="Y185" s="41">
        <f t="shared" si="104"/>
        <v>264.79000000000002</v>
      </c>
      <c r="Z185" s="41">
        <f t="shared" si="104"/>
        <v>264.79000000000002</v>
      </c>
      <c r="AA185" s="41">
        <f t="shared" si="104"/>
        <v>264.79000000000002</v>
      </c>
    </row>
    <row r="186" spans="1:27" ht="12.75" customHeight="1" collapsed="1" x14ac:dyDescent="0.2">
      <c r="A186" s="98" t="s">
        <v>414</v>
      </c>
      <c r="B186" s="25" t="str">
        <f>"05"&amp;"."&amp;$B$662&amp;"."&amp;$B$663</f>
        <v>05.01.2024</v>
      </c>
      <c r="C186" s="88" t="s">
        <v>76</v>
      </c>
      <c r="D186" s="89">
        <f>ROUND(((D187+D188+D190+D189)/1000),5)</f>
        <v>3.2722899999999999</v>
      </c>
      <c r="E186" s="89">
        <f>ROUND(((E187+E188+E190+E189)/1000),5)</f>
        <v>3.2134200000000002</v>
      </c>
      <c r="F186" s="89">
        <f>ROUND(((F187+F188+F190+F189)/1000),5)</f>
        <v>3.1562899999999998</v>
      </c>
      <c r="G186" s="89">
        <f t="shared" ref="G186:AA186" si="105">ROUND(((G187+G188+G190+G189)/1000),5)</f>
        <v>3.09816</v>
      </c>
      <c r="H186" s="89">
        <f t="shared" si="105"/>
        <v>3.09728</v>
      </c>
      <c r="I186" s="89">
        <f t="shared" si="105"/>
        <v>3.1047600000000002</v>
      </c>
      <c r="J186" s="89">
        <f t="shared" si="105"/>
        <v>3.13097</v>
      </c>
      <c r="K186" s="89">
        <f t="shared" si="105"/>
        <v>3.2626599999999999</v>
      </c>
      <c r="L186" s="89">
        <f t="shared" si="105"/>
        <v>3.5223800000000001</v>
      </c>
      <c r="M186" s="89">
        <f t="shared" si="105"/>
        <v>3.6823100000000002</v>
      </c>
      <c r="N186" s="89">
        <f t="shared" si="105"/>
        <v>3.8595600000000001</v>
      </c>
      <c r="O186" s="89">
        <f t="shared" si="105"/>
        <v>3.8882500000000002</v>
      </c>
      <c r="P186" s="89">
        <f t="shared" si="105"/>
        <v>3.8925399999999999</v>
      </c>
      <c r="Q186" s="89">
        <f t="shared" si="105"/>
        <v>3.8949600000000002</v>
      </c>
      <c r="R186" s="89">
        <f t="shared" si="105"/>
        <v>3.86537</v>
      </c>
      <c r="S186" s="89">
        <f t="shared" si="105"/>
        <v>3.8576999999999999</v>
      </c>
      <c r="T186" s="89">
        <f t="shared" si="105"/>
        <v>3.8972699999999998</v>
      </c>
      <c r="U186" s="89">
        <f t="shared" si="105"/>
        <v>3.9167999999999998</v>
      </c>
      <c r="V186" s="89">
        <f t="shared" si="105"/>
        <v>3.9053300000000002</v>
      </c>
      <c r="W186" s="89">
        <f t="shared" si="105"/>
        <v>3.87792</v>
      </c>
      <c r="X186" s="89">
        <f t="shared" si="105"/>
        <v>3.8213499999999998</v>
      </c>
      <c r="Y186" s="89">
        <f t="shared" si="105"/>
        <v>3.67632</v>
      </c>
      <c r="Z186" s="89">
        <f t="shared" si="105"/>
        <v>3.4531000000000001</v>
      </c>
      <c r="AA186" s="89">
        <f t="shared" si="105"/>
        <v>3.3071600000000001</v>
      </c>
    </row>
    <row r="187" spans="1:27" ht="12.75" hidden="1" customHeight="1" outlineLevel="1" x14ac:dyDescent="0.2">
      <c r="A187" s="99" t="s">
        <v>415</v>
      </c>
      <c r="B187" s="60" t="s">
        <v>238</v>
      </c>
      <c r="C187" s="40" t="s">
        <v>79</v>
      </c>
      <c r="D187" s="41">
        <v>1286.81</v>
      </c>
      <c r="E187" s="41">
        <v>1227.94</v>
      </c>
      <c r="F187" s="41">
        <v>1170.81</v>
      </c>
      <c r="G187" s="41">
        <v>1112.68</v>
      </c>
      <c r="H187" s="41">
        <v>1111.8</v>
      </c>
      <c r="I187" s="41">
        <v>1119.28</v>
      </c>
      <c r="J187" s="41">
        <v>1145.49</v>
      </c>
      <c r="K187" s="41">
        <v>1277.18</v>
      </c>
      <c r="L187" s="41">
        <v>1536.9</v>
      </c>
      <c r="M187" s="41">
        <v>1696.83</v>
      </c>
      <c r="N187" s="41">
        <v>1874.08</v>
      </c>
      <c r="O187" s="41">
        <v>1902.77</v>
      </c>
      <c r="P187" s="41">
        <v>1907.06</v>
      </c>
      <c r="Q187" s="41">
        <v>1909.48</v>
      </c>
      <c r="R187" s="41">
        <v>1879.89</v>
      </c>
      <c r="S187" s="41">
        <v>1872.22</v>
      </c>
      <c r="T187" s="41">
        <v>1911.79</v>
      </c>
      <c r="U187" s="41">
        <v>1931.32</v>
      </c>
      <c r="V187" s="41">
        <v>1919.85</v>
      </c>
      <c r="W187" s="41">
        <v>1892.44</v>
      </c>
      <c r="X187" s="41">
        <v>1835.87</v>
      </c>
      <c r="Y187" s="41">
        <v>1690.84</v>
      </c>
      <c r="Z187" s="41">
        <v>1467.62</v>
      </c>
      <c r="AA187" s="41">
        <v>1321.68</v>
      </c>
    </row>
    <row r="188" spans="1:27" ht="12.75" hidden="1" customHeight="1" outlineLevel="1" x14ac:dyDescent="0.2">
      <c r="A188" s="99" t="s">
        <v>416</v>
      </c>
      <c r="B188" s="60" t="s">
        <v>90</v>
      </c>
      <c r="C188" s="40" t="s">
        <v>79</v>
      </c>
      <c r="D188" s="41">
        <f>$D$168</f>
        <v>1716.97</v>
      </c>
      <c r="E188" s="41">
        <f>$D$168</f>
        <v>1716.97</v>
      </c>
      <c r="F188" s="41">
        <f t="shared" ref="F188:AA188" si="106">$D$168</f>
        <v>1716.97</v>
      </c>
      <c r="G188" s="41">
        <f t="shared" si="106"/>
        <v>1716.97</v>
      </c>
      <c r="H188" s="41">
        <f t="shared" si="106"/>
        <v>1716.97</v>
      </c>
      <c r="I188" s="41">
        <f t="shared" si="106"/>
        <v>1716.97</v>
      </c>
      <c r="J188" s="41">
        <f t="shared" si="106"/>
        <v>1716.97</v>
      </c>
      <c r="K188" s="41">
        <f t="shared" si="106"/>
        <v>1716.97</v>
      </c>
      <c r="L188" s="41">
        <f t="shared" si="106"/>
        <v>1716.97</v>
      </c>
      <c r="M188" s="41">
        <f t="shared" si="106"/>
        <v>1716.97</v>
      </c>
      <c r="N188" s="41">
        <f t="shared" si="106"/>
        <v>1716.97</v>
      </c>
      <c r="O188" s="41">
        <f t="shared" si="106"/>
        <v>1716.97</v>
      </c>
      <c r="P188" s="41">
        <f t="shared" si="106"/>
        <v>1716.97</v>
      </c>
      <c r="Q188" s="41">
        <f t="shared" si="106"/>
        <v>1716.97</v>
      </c>
      <c r="R188" s="41">
        <f t="shared" si="106"/>
        <v>1716.97</v>
      </c>
      <c r="S188" s="41">
        <f t="shared" si="106"/>
        <v>1716.97</v>
      </c>
      <c r="T188" s="41">
        <f t="shared" si="106"/>
        <v>1716.97</v>
      </c>
      <c r="U188" s="41">
        <f t="shared" si="106"/>
        <v>1716.97</v>
      </c>
      <c r="V188" s="41">
        <f t="shared" si="106"/>
        <v>1716.97</v>
      </c>
      <c r="W188" s="41">
        <f t="shared" si="106"/>
        <v>1716.97</v>
      </c>
      <c r="X188" s="41">
        <f t="shared" si="106"/>
        <v>1716.97</v>
      </c>
      <c r="Y188" s="41">
        <f t="shared" si="106"/>
        <v>1716.97</v>
      </c>
      <c r="Z188" s="41">
        <f t="shared" si="106"/>
        <v>1716.97</v>
      </c>
      <c r="AA188" s="41">
        <f t="shared" si="106"/>
        <v>1716.97</v>
      </c>
    </row>
    <row r="189" spans="1:27" ht="12.75" hidden="1" customHeight="1" outlineLevel="1" x14ac:dyDescent="0.2">
      <c r="A189" s="99" t="s">
        <v>417</v>
      </c>
      <c r="B189" s="60" t="s">
        <v>83</v>
      </c>
      <c r="C189" s="40" t="s">
        <v>79</v>
      </c>
      <c r="D189" s="41">
        <v>3.72</v>
      </c>
      <c r="E189" s="41">
        <v>3.72</v>
      </c>
      <c r="F189" s="41">
        <v>3.72</v>
      </c>
      <c r="G189" s="41">
        <v>3.72</v>
      </c>
      <c r="H189" s="41">
        <v>3.72</v>
      </c>
      <c r="I189" s="41">
        <v>3.72</v>
      </c>
      <c r="J189" s="41">
        <v>3.72</v>
      </c>
      <c r="K189" s="41">
        <v>3.72</v>
      </c>
      <c r="L189" s="41">
        <v>3.72</v>
      </c>
      <c r="M189" s="41">
        <v>3.72</v>
      </c>
      <c r="N189" s="41">
        <v>3.72</v>
      </c>
      <c r="O189" s="41">
        <v>3.72</v>
      </c>
      <c r="P189" s="41">
        <v>3.72</v>
      </c>
      <c r="Q189" s="41">
        <v>3.72</v>
      </c>
      <c r="R189" s="41">
        <v>3.72</v>
      </c>
      <c r="S189" s="41">
        <v>3.72</v>
      </c>
      <c r="T189" s="41">
        <v>3.72</v>
      </c>
      <c r="U189" s="41">
        <v>3.72</v>
      </c>
      <c r="V189" s="41">
        <v>3.72</v>
      </c>
      <c r="W189" s="41">
        <v>3.72</v>
      </c>
      <c r="X189" s="41">
        <v>3.72</v>
      </c>
      <c r="Y189" s="41">
        <v>3.72</v>
      </c>
      <c r="Z189" s="41">
        <v>3.72</v>
      </c>
      <c r="AA189" s="41">
        <v>3.72</v>
      </c>
    </row>
    <row r="190" spans="1:27" ht="12.75" hidden="1" customHeight="1" outlineLevel="1" x14ac:dyDescent="0.2">
      <c r="A190" s="99" t="s">
        <v>418</v>
      </c>
      <c r="B190" s="60" t="s">
        <v>81</v>
      </c>
      <c r="C190" s="40" t="s">
        <v>79</v>
      </c>
      <c r="D190" s="41">
        <f>$D$11</f>
        <v>264.79000000000002</v>
      </c>
      <c r="E190" s="41">
        <f t="shared" ref="E190:AA190" si="107">$D$11</f>
        <v>264.79000000000002</v>
      </c>
      <c r="F190" s="41">
        <f t="shared" si="107"/>
        <v>264.79000000000002</v>
      </c>
      <c r="G190" s="41">
        <f t="shared" si="107"/>
        <v>264.79000000000002</v>
      </c>
      <c r="H190" s="41">
        <f t="shared" si="107"/>
        <v>264.79000000000002</v>
      </c>
      <c r="I190" s="41">
        <f t="shared" si="107"/>
        <v>264.79000000000002</v>
      </c>
      <c r="J190" s="41">
        <f t="shared" si="107"/>
        <v>264.79000000000002</v>
      </c>
      <c r="K190" s="41">
        <f t="shared" si="107"/>
        <v>264.79000000000002</v>
      </c>
      <c r="L190" s="41">
        <f t="shared" si="107"/>
        <v>264.79000000000002</v>
      </c>
      <c r="M190" s="41">
        <f t="shared" si="107"/>
        <v>264.79000000000002</v>
      </c>
      <c r="N190" s="41">
        <f t="shared" si="107"/>
        <v>264.79000000000002</v>
      </c>
      <c r="O190" s="41">
        <f t="shared" si="107"/>
        <v>264.79000000000002</v>
      </c>
      <c r="P190" s="41">
        <f t="shared" si="107"/>
        <v>264.79000000000002</v>
      </c>
      <c r="Q190" s="41">
        <f t="shared" si="107"/>
        <v>264.79000000000002</v>
      </c>
      <c r="R190" s="41">
        <f t="shared" si="107"/>
        <v>264.79000000000002</v>
      </c>
      <c r="S190" s="41">
        <f t="shared" si="107"/>
        <v>264.79000000000002</v>
      </c>
      <c r="T190" s="41">
        <f t="shared" si="107"/>
        <v>264.79000000000002</v>
      </c>
      <c r="U190" s="41">
        <f t="shared" si="107"/>
        <v>264.79000000000002</v>
      </c>
      <c r="V190" s="41">
        <f t="shared" si="107"/>
        <v>264.79000000000002</v>
      </c>
      <c r="W190" s="41">
        <f t="shared" si="107"/>
        <v>264.79000000000002</v>
      </c>
      <c r="X190" s="41">
        <f t="shared" si="107"/>
        <v>264.79000000000002</v>
      </c>
      <c r="Y190" s="41">
        <f t="shared" si="107"/>
        <v>264.79000000000002</v>
      </c>
      <c r="Z190" s="41">
        <f t="shared" si="107"/>
        <v>264.79000000000002</v>
      </c>
      <c r="AA190" s="41">
        <f t="shared" si="107"/>
        <v>264.79000000000002</v>
      </c>
    </row>
    <row r="191" spans="1:27" ht="12.75" customHeight="1" collapsed="1" x14ac:dyDescent="0.2">
      <c r="A191" s="98" t="s">
        <v>419</v>
      </c>
      <c r="B191" s="25" t="str">
        <f>"06"&amp;"."&amp;$B$662&amp;"."&amp;$B$663</f>
        <v>06.01.2024</v>
      </c>
      <c r="C191" s="88" t="s">
        <v>76</v>
      </c>
      <c r="D191" s="89">
        <f>ROUND(((D192+D193+D195+D194)/1000),5)</f>
        <v>3.30768</v>
      </c>
      <c r="E191" s="89">
        <f>ROUND(((E192+E193+E195+E194)/1000),5)</f>
        <v>3.2505600000000001</v>
      </c>
      <c r="F191" s="89">
        <f>ROUND(((F192+F193+F195+F194)/1000),5)</f>
        <v>3.2020200000000001</v>
      </c>
      <c r="G191" s="89">
        <f t="shared" ref="G191:AA191" si="108">ROUND(((G192+G193+G195+G194)/1000),5)</f>
        <v>3.1879599999999999</v>
      </c>
      <c r="H191" s="89">
        <f t="shared" si="108"/>
        <v>3.1014499999999998</v>
      </c>
      <c r="I191" s="89">
        <f t="shared" si="108"/>
        <v>3.1124399999999999</v>
      </c>
      <c r="J191" s="89">
        <f t="shared" si="108"/>
        <v>3.13598</v>
      </c>
      <c r="K191" s="89">
        <f t="shared" si="108"/>
        <v>3.25129</v>
      </c>
      <c r="L191" s="89">
        <f t="shared" si="108"/>
        <v>3.4450500000000002</v>
      </c>
      <c r="M191" s="89">
        <f t="shared" si="108"/>
        <v>3.6812299999999998</v>
      </c>
      <c r="N191" s="89">
        <f t="shared" si="108"/>
        <v>3.87473</v>
      </c>
      <c r="O191" s="89">
        <f t="shared" si="108"/>
        <v>3.9042300000000001</v>
      </c>
      <c r="P191" s="89">
        <f t="shared" si="108"/>
        <v>3.9033199999999999</v>
      </c>
      <c r="Q191" s="89">
        <f t="shared" si="108"/>
        <v>3.9028499999999999</v>
      </c>
      <c r="R191" s="89">
        <f t="shared" si="108"/>
        <v>3.8708499999999999</v>
      </c>
      <c r="S191" s="89">
        <f t="shared" si="108"/>
        <v>3.8638499999999998</v>
      </c>
      <c r="T191" s="89">
        <f t="shared" si="108"/>
        <v>3.9077099999999998</v>
      </c>
      <c r="U191" s="89">
        <f t="shared" si="108"/>
        <v>3.9374199999999999</v>
      </c>
      <c r="V191" s="89">
        <f t="shared" si="108"/>
        <v>3.9260899999999999</v>
      </c>
      <c r="W191" s="89">
        <f t="shared" si="108"/>
        <v>3.91222</v>
      </c>
      <c r="X191" s="89">
        <f t="shared" si="108"/>
        <v>3.9009200000000002</v>
      </c>
      <c r="Y191" s="89">
        <f t="shared" si="108"/>
        <v>3.8224300000000002</v>
      </c>
      <c r="Z191" s="89">
        <f t="shared" si="108"/>
        <v>3.5347499999999998</v>
      </c>
      <c r="AA191" s="89">
        <f t="shared" si="108"/>
        <v>3.3441000000000001</v>
      </c>
    </row>
    <row r="192" spans="1:27" ht="12.75" hidden="1" customHeight="1" outlineLevel="1" x14ac:dyDescent="0.2">
      <c r="A192" s="99" t="s">
        <v>420</v>
      </c>
      <c r="B192" s="60" t="s">
        <v>238</v>
      </c>
      <c r="C192" s="40" t="s">
        <v>79</v>
      </c>
      <c r="D192" s="41">
        <v>1322.2</v>
      </c>
      <c r="E192" s="41">
        <v>1265.08</v>
      </c>
      <c r="F192" s="41">
        <v>1216.54</v>
      </c>
      <c r="G192" s="41">
        <v>1202.48</v>
      </c>
      <c r="H192" s="41">
        <v>1115.97</v>
      </c>
      <c r="I192" s="41">
        <v>1126.96</v>
      </c>
      <c r="J192" s="41">
        <v>1150.5</v>
      </c>
      <c r="K192" s="41">
        <v>1265.81</v>
      </c>
      <c r="L192" s="41">
        <v>1459.57</v>
      </c>
      <c r="M192" s="41">
        <v>1695.75</v>
      </c>
      <c r="N192" s="41">
        <v>1889.25</v>
      </c>
      <c r="O192" s="41">
        <v>1918.75</v>
      </c>
      <c r="P192" s="41">
        <v>1917.84</v>
      </c>
      <c r="Q192" s="41">
        <v>1917.37</v>
      </c>
      <c r="R192" s="41">
        <v>1885.37</v>
      </c>
      <c r="S192" s="41">
        <v>1878.37</v>
      </c>
      <c r="T192" s="41">
        <v>1922.23</v>
      </c>
      <c r="U192" s="41">
        <v>1951.94</v>
      </c>
      <c r="V192" s="41">
        <v>1940.61</v>
      </c>
      <c r="W192" s="41">
        <v>1926.74</v>
      </c>
      <c r="X192" s="41">
        <v>1915.44</v>
      </c>
      <c r="Y192" s="41">
        <v>1836.95</v>
      </c>
      <c r="Z192" s="41">
        <v>1549.27</v>
      </c>
      <c r="AA192" s="41">
        <v>1358.62</v>
      </c>
    </row>
    <row r="193" spans="1:27" ht="12.75" hidden="1" customHeight="1" outlineLevel="1" x14ac:dyDescent="0.2">
      <c r="A193" s="99" t="s">
        <v>421</v>
      </c>
      <c r="B193" s="60" t="s">
        <v>90</v>
      </c>
      <c r="C193" s="40" t="s">
        <v>79</v>
      </c>
      <c r="D193" s="41">
        <f>$D$168</f>
        <v>1716.97</v>
      </c>
      <c r="E193" s="41">
        <f>$D$168</f>
        <v>1716.97</v>
      </c>
      <c r="F193" s="41">
        <f t="shared" ref="F193:AA193" si="109">$D$168</f>
        <v>1716.97</v>
      </c>
      <c r="G193" s="41">
        <f t="shared" si="109"/>
        <v>1716.97</v>
      </c>
      <c r="H193" s="41">
        <f t="shared" si="109"/>
        <v>1716.97</v>
      </c>
      <c r="I193" s="41">
        <f t="shared" si="109"/>
        <v>1716.97</v>
      </c>
      <c r="J193" s="41">
        <f t="shared" si="109"/>
        <v>1716.97</v>
      </c>
      <c r="K193" s="41">
        <f t="shared" si="109"/>
        <v>1716.97</v>
      </c>
      <c r="L193" s="41">
        <f t="shared" si="109"/>
        <v>1716.97</v>
      </c>
      <c r="M193" s="41">
        <f t="shared" si="109"/>
        <v>1716.97</v>
      </c>
      <c r="N193" s="41">
        <f t="shared" si="109"/>
        <v>1716.97</v>
      </c>
      <c r="O193" s="41">
        <f t="shared" si="109"/>
        <v>1716.97</v>
      </c>
      <c r="P193" s="41">
        <f t="shared" si="109"/>
        <v>1716.97</v>
      </c>
      <c r="Q193" s="41">
        <f t="shared" si="109"/>
        <v>1716.97</v>
      </c>
      <c r="R193" s="41">
        <f t="shared" si="109"/>
        <v>1716.97</v>
      </c>
      <c r="S193" s="41">
        <f t="shared" si="109"/>
        <v>1716.97</v>
      </c>
      <c r="T193" s="41">
        <f t="shared" si="109"/>
        <v>1716.97</v>
      </c>
      <c r="U193" s="41">
        <f t="shared" si="109"/>
        <v>1716.97</v>
      </c>
      <c r="V193" s="41">
        <f t="shared" si="109"/>
        <v>1716.97</v>
      </c>
      <c r="W193" s="41">
        <f t="shared" si="109"/>
        <v>1716.97</v>
      </c>
      <c r="X193" s="41">
        <f t="shared" si="109"/>
        <v>1716.97</v>
      </c>
      <c r="Y193" s="41">
        <f t="shared" si="109"/>
        <v>1716.97</v>
      </c>
      <c r="Z193" s="41">
        <f t="shared" si="109"/>
        <v>1716.97</v>
      </c>
      <c r="AA193" s="41">
        <f t="shared" si="109"/>
        <v>1716.97</v>
      </c>
    </row>
    <row r="194" spans="1:27" ht="12.75" hidden="1" customHeight="1" outlineLevel="1" x14ac:dyDescent="0.2">
      <c r="A194" s="99" t="s">
        <v>422</v>
      </c>
      <c r="B194" s="60" t="s">
        <v>83</v>
      </c>
      <c r="C194" s="40" t="s">
        <v>79</v>
      </c>
      <c r="D194" s="41">
        <v>3.72</v>
      </c>
      <c r="E194" s="41">
        <v>3.72</v>
      </c>
      <c r="F194" s="41">
        <v>3.72</v>
      </c>
      <c r="G194" s="41">
        <v>3.72</v>
      </c>
      <c r="H194" s="41">
        <v>3.72</v>
      </c>
      <c r="I194" s="41">
        <v>3.72</v>
      </c>
      <c r="J194" s="41">
        <v>3.72</v>
      </c>
      <c r="K194" s="41">
        <v>3.72</v>
      </c>
      <c r="L194" s="41">
        <v>3.72</v>
      </c>
      <c r="M194" s="41">
        <v>3.72</v>
      </c>
      <c r="N194" s="41">
        <v>3.72</v>
      </c>
      <c r="O194" s="41">
        <v>3.72</v>
      </c>
      <c r="P194" s="41">
        <v>3.72</v>
      </c>
      <c r="Q194" s="41">
        <v>3.72</v>
      </c>
      <c r="R194" s="41">
        <v>3.72</v>
      </c>
      <c r="S194" s="41">
        <v>3.72</v>
      </c>
      <c r="T194" s="41">
        <v>3.72</v>
      </c>
      <c r="U194" s="41">
        <v>3.72</v>
      </c>
      <c r="V194" s="41">
        <v>3.72</v>
      </c>
      <c r="W194" s="41">
        <v>3.72</v>
      </c>
      <c r="X194" s="41">
        <v>3.72</v>
      </c>
      <c r="Y194" s="41">
        <v>3.72</v>
      </c>
      <c r="Z194" s="41">
        <v>3.72</v>
      </c>
      <c r="AA194" s="41">
        <v>3.72</v>
      </c>
    </row>
    <row r="195" spans="1:27" ht="12.75" hidden="1" customHeight="1" outlineLevel="1" x14ac:dyDescent="0.2">
      <c r="A195" s="99" t="s">
        <v>423</v>
      </c>
      <c r="B195" s="60" t="s">
        <v>81</v>
      </c>
      <c r="C195" s="40" t="s">
        <v>79</v>
      </c>
      <c r="D195" s="41">
        <f>$D$11</f>
        <v>264.79000000000002</v>
      </c>
      <c r="E195" s="41">
        <f t="shared" ref="E195:AA195" si="110">$D$11</f>
        <v>264.79000000000002</v>
      </c>
      <c r="F195" s="41">
        <f t="shared" si="110"/>
        <v>264.79000000000002</v>
      </c>
      <c r="G195" s="41">
        <f t="shared" si="110"/>
        <v>264.79000000000002</v>
      </c>
      <c r="H195" s="41">
        <f t="shared" si="110"/>
        <v>264.79000000000002</v>
      </c>
      <c r="I195" s="41">
        <f t="shared" si="110"/>
        <v>264.79000000000002</v>
      </c>
      <c r="J195" s="41">
        <f t="shared" si="110"/>
        <v>264.79000000000002</v>
      </c>
      <c r="K195" s="41">
        <f t="shared" si="110"/>
        <v>264.79000000000002</v>
      </c>
      <c r="L195" s="41">
        <f t="shared" si="110"/>
        <v>264.79000000000002</v>
      </c>
      <c r="M195" s="41">
        <f t="shared" si="110"/>
        <v>264.79000000000002</v>
      </c>
      <c r="N195" s="41">
        <f t="shared" si="110"/>
        <v>264.79000000000002</v>
      </c>
      <c r="O195" s="41">
        <f t="shared" si="110"/>
        <v>264.79000000000002</v>
      </c>
      <c r="P195" s="41">
        <f t="shared" si="110"/>
        <v>264.79000000000002</v>
      </c>
      <c r="Q195" s="41">
        <f t="shared" si="110"/>
        <v>264.79000000000002</v>
      </c>
      <c r="R195" s="41">
        <f t="shared" si="110"/>
        <v>264.79000000000002</v>
      </c>
      <c r="S195" s="41">
        <f t="shared" si="110"/>
        <v>264.79000000000002</v>
      </c>
      <c r="T195" s="41">
        <f t="shared" si="110"/>
        <v>264.79000000000002</v>
      </c>
      <c r="U195" s="41">
        <f t="shared" si="110"/>
        <v>264.79000000000002</v>
      </c>
      <c r="V195" s="41">
        <f t="shared" si="110"/>
        <v>264.79000000000002</v>
      </c>
      <c r="W195" s="41">
        <f t="shared" si="110"/>
        <v>264.79000000000002</v>
      </c>
      <c r="X195" s="41">
        <f t="shared" si="110"/>
        <v>264.79000000000002</v>
      </c>
      <c r="Y195" s="41">
        <f t="shared" si="110"/>
        <v>264.79000000000002</v>
      </c>
      <c r="Z195" s="41">
        <f t="shared" si="110"/>
        <v>264.79000000000002</v>
      </c>
      <c r="AA195" s="41">
        <f t="shared" si="110"/>
        <v>264.79000000000002</v>
      </c>
    </row>
    <row r="196" spans="1:27" ht="12.75" customHeight="1" collapsed="1" x14ac:dyDescent="0.2">
      <c r="A196" s="98" t="s">
        <v>424</v>
      </c>
      <c r="B196" s="25" t="str">
        <f>"07"&amp;"."&amp;$B$662&amp;"."&amp;$B$663</f>
        <v>07.01.2024</v>
      </c>
      <c r="C196" s="88" t="s">
        <v>76</v>
      </c>
      <c r="D196" s="89">
        <f>ROUND(((D197+D198+D200+D199)/1000),5)</f>
        <v>3.2580800000000001</v>
      </c>
      <c r="E196" s="89">
        <f>ROUND(((E197+E198+E200+E199)/1000),5)</f>
        <v>3.21516</v>
      </c>
      <c r="F196" s="89">
        <f>ROUND(((F197+F198+F200+F199)/1000),5)</f>
        <v>3.1378900000000001</v>
      </c>
      <c r="G196" s="89">
        <f t="shared" ref="G196:AA196" si="111">ROUND(((G197+G198+G200+G199)/1000),5)</f>
        <v>3.1037699999999999</v>
      </c>
      <c r="H196" s="89">
        <f t="shared" si="111"/>
        <v>3.1248900000000002</v>
      </c>
      <c r="I196" s="89">
        <f t="shared" si="111"/>
        <v>3.1290399999999998</v>
      </c>
      <c r="J196" s="89">
        <f t="shared" si="111"/>
        <v>3.1662699999999999</v>
      </c>
      <c r="K196" s="89">
        <f t="shared" si="111"/>
        <v>3.2627100000000002</v>
      </c>
      <c r="L196" s="89">
        <f t="shared" si="111"/>
        <v>3.4437600000000002</v>
      </c>
      <c r="M196" s="89">
        <f t="shared" si="111"/>
        <v>3.57497</v>
      </c>
      <c r="N196" s="89">
        <f t="shared" si="111"/>
        <v>3.7662</v>
      </c>
      <c r="O196" s="89">
        <f t="shared" si="111"/>
        <v>3.8320099999999999</v>
      </c>
      <c r="P196" s="89">
        <f t="shared" si="111"/>
        <v>3.8358699999999999</v>
      </c>
      <c r="Q196" s="89">
        <f t="shared" si="111"/>
        <v>3.83907</v>
      </c>
      <c r="R196" s="89">
        <f t="shared" si="111"/>
        <v>3.8081499999999999</v>
      </c>
      <c r="S196" s="89">
        <f t="shared" si="111"/>
        <v>3.7965499999999999</v>
      </c>
      <c r="T196" s="89">
        <f t="shared" si="111"/>
        <v>3.85988</v>
      </c>
      <c r="U196" s="89">
        <f t="shared" si="111"/>
        <v>3.8925100000000001</v>
      </c>
      <c r="V196" s="89">
        <f t="shared" si="111"/>
        <v>3.8926099999999999</v>
      </c>
      <c r="W196" s="89">
        <f t="shared" si="111"/>
        <v>3.8774299999999999</v>
      </c>
      <c r="X196" s="89">
        <f t="shared" si="111"/>
        <v>3.8694999999999999</v>
      </c>
      <c r="Y196" s="89">
        <f t="shared" si="111"/>
        <v>3.7832300000000001</v>
      </c>
      <c r="Z196" s="89">
        <f t="shared" si="111"/>
        <v>3.5312399999999999</v>
      </c>
      <c r="AA196" s="89">
        <f t="shared" si="111"/>
        <v>3.3574299999999999</v>
      </c>
    </row>
    <row r="197" spans="1:27" ht="12.75" hidden="1" customHeight="1" outlineLevel="1" x14ac:dyDescent="0.2">
      <c r="A197" s="99" t="s">
        <v>425</v>
      </c>
      <c r="B197" s="60" t="s">
        <v>238</v>
      </c>
      <c r="C197" s="40" t="s">
        <v>79</v>
      </c>
      <c r="D197" s="41">
        <v>1272.5999999999999</v>
      </c>
      <c r="E197" s="41">
        <v>1229.68</v>
      </c>
      <c r="F197" s="41">
        <v>1152.4100000000001</v>
      </c>
      <c r="G197" s="41">
        <v>1118.29</v>
      </c>
      <c r="H197" s="41">
        <v>1139.4100000000001</v>
      </c>
      <c r="I197" s="41">
        <v>1143.56</v>
      </c>
      <c r="J197" s="41">
        <v>1180.79</v>
      </c>
      <c r="K197" s="41">
        <v>1277.23</v>
      </c>
      <c r="L197" s="41">
        <v>1458.28</v>
      </c>
      <c r="M197" s="41">
        <v>1589.49</v>
      </c>
      <c r="N197" s="41">
        <v>1780.72</v>
      </c>
      <c r="O197" s="41">
        <v>1846.53</v>
      </c>
      <c r="P197" s="41">
        <v>1850.39</v>
      </c>
      <c r="Q197" s="41">
        <v>1853.59</v>
      </c>
      <c r="R197" s="41">
        <v>1822.67</v>
      </c>
      <c r="S197" s="41">
        <v>1811.07</v>
      </c>
      <c r="T197" s="41">
        <v>1874.4</v>
      </c>
      <c r="U197" s="41">
        <v>1907.03</v>
      </c>
      <c r="V197" s="41">
        <v>1907.13</v>
      </c>
      <c r="W197" s="41">
        <v>1891.95</v>
      </c>
      <c r="X197" s="41">
        <v>1884.02</v>
      </c>
      <c r="Y197" s="41">
        <v>1797.75</v>
      </c>
      <c r="Z197" s="41">
        <v>1545.76</v>
      </c>
      <c r="AA197" s="41">
        <v>1371.95</v>
      </c>
    </row>
    <row r="198" spans="1:27" ht="12.75" hidden="1" customHeight="1" outlineLevel="1" x14ac:dyDescent="0.2">
      <c r="A198" s="99" t="s">
        <v>426</v>
      </c>
      <c r="B198" s="60" t="s">
        <v>90</v>
      </c>
      <c r="C198" s="40" t="s">
        <v>79</v>
      </c>
      <c r="D198" s="41">
        <f>$D$168</f>
        <v>1716.97</v>
      </c>
      <c r="E198" s="41">
        <f>$D$168</f>
        <v>1716.97</v>
      </c>
      <c r="F198" s="41">
        <f t="shared" ref="F198:AA198" si="112">$D$168</f>
        <v>1716.97</v>
      </c>
      <c r="G198" s="41">
        <f t="shared" si="112"/>
        <v>1716.97</v>
      </c>
      <c r="H198" s="41">
        <f t="shared" si="112"/>
        <v>1716.97</v>
      </c>
      <c r="I198" s="41">
        <f t="shared" si="112"/>
        <v>1716.97</v>
      </c>
      <c r="J198" s="41">
        <f t="shared" si="112"/>
        <v>1716.97</v>
      </c>
      <c r="K198" s="41">
        <f t="shared" si="112"/>
        <v>1716.97</v>
      </c>
      <c r="L198" s="41">
        <f t="shared" si="112"/>
        <v>1716.97</v>
      </c>
      <c r="M198" s="41">
        <f t="shared" si="112"/>
        <v>1716.97</v>
      </c>
      <c r="N198" s="41">
        <f t="shared" si="112"/>
        <v>1716.97</v>
      </c>
      <c r="O198" s="41">
        <f t="shared" si="112"/>
        <v>1716.97</v>
      </c>
      <c r="P198" s="41">
        <f t="shared" si="112"/>
        <v>1716.97</v>
      </c>
      <c r="Q198" s="41">
        <f t="shared" si="112"/>
        <v>1716.97</v>
      </c>
      <c r="R198" s="41">
        <f t="shared" si="112"/>
        <v>1716.97</v>
      </c>
      <c r="S198" s="41">
        <f t="shared" si="112"/>
        <v>1716.97</v>
      </c>
      <c r="T198" s="41">
        <f t="shared" si="112"/>
        <v>1716.97</v>
      </c>
      <c r="U198" s="41">
        <f t="shared" si="112"/>
        <v>1716.97</v>
      </c>
      <c r="V198" s="41">
        <f t="shared" si="112"/>
        <v>1716.97</v>
      </c>
      <c r="W198" s="41">
        <f t="shared" si="112"/>
        <v>1716.97</v>
      </c>
      <c r="X198" s="41">
        <f t="shared" si="112"/>
        <v>1716.97</v>
      </c>
      <c r="Y198" s="41">
        <f t="shared" si="112"/>
        <v>1716.97</v>
      </c>
      <c r="Z198" s="41">
        <f t="shared" si="112"/>
        <v>1716.97</v>
      </c>
      <c r="AA198" s="41">
        <f t="shared" si="112"/>
        <v>1716.97</v>
      </c>
    </row>
    <row r="199" spans="1:27" ht="12.75" hidden="1" customHeight="1" outlineLevel="1" x14ac:dyDescent="0.2">
      <c r="A199" s="99" t="s">
        <v>427</v>
      </c>
      <c r="B199" s="60" t="s">
        <v>83</v>
      </c>
      <c r="C199" s="40" t="s">
        <v>79</v>
      </c>
      <c r="D199" s="41">
        <v>3.72</v>
      </c>
      <c r="E199" s="41">
        <v>3.72</v>
      </c>
      <c r="F199" s="41">
        <v>3.72</v>
      </c>
      <c r="G199" s="41">
        <v>3.72</v>
      </c>
      <c r="H199" s="41">
        <v>3.72</v>
      </c>
      <c r="I199" s="41">
        <v>3.72</v>
      </c>
      <c r="J199" s="41">
        <v>3.72</v>
      </c>
      <c r="K199" s="41">
        <v>3.72</v>
      </c>
      <c r="L199" s="41">
        <v>3.72</v>
      </c>
      <c r="M199" s="41">
        <v>3.72</v>
      </c>
      <c r="N199" s="41">
        <v>3.72</v>
      </c>
      <c r="O199" s="41">
        <v>3.72</v>
      </c>
      <c r="P199" s="41">
        <v>3.72</v>
      </c>
      <c r="Q199" s="41">
        <v>3.72</v>
      </c>
      <c r="R199" s="41">
        <v>3.72</v>
      </c>
      <c r="S199" s="41">
        <v>3.72</v>
      </c>
      <c r="T199" s="41">
        <v>3.72</v>
      </c>
      <c r="U199" s="41">
        <v>3.72</v>
      </c>
      <c r="V199" s="41">
        <v>3.72</v>
      </c>
      <c r="W199" s="41">
        <v>3.72</v>
      </c>
      <c r="X199" s="41">
        <v>3.72</v>
      </c>
      <c r="Y199" s="41">
        <v>3.72</v>
      </c>
      <c r="Z199" s="41">
        <v>3.72</v>
      </c>
      <c r="AA199" s="41">
        <v>3.72</v>
      </c>
    </row>
    <row r="200" spans="1:27" ht="12.75" hidden="1" customHeight="1" outlineLevel="1" x14ac:dyDescent="0.2">
      <c r="A200" s="99" t="s">
        <v>428</v>
      </c>
      <c r="B200" s="60" t="s">
        <v>81</v>
      </c>
      <c r="C200" s="40" t="s">
        <v>79</v>
      </c>
      <c r="D200" s="41">
        <f>$D$11</f>
        <v>264.79000000000002</v>
      </c>
      <c r="E200" s="41">
        <f t="shared" ref="E200:AA200" si="113">$D$11</f>
        <v>264.79000000000002</v>
      </c>
      <c r="F200" s="41">
        <f t="shared" si="113"/>
        <v>264.79000000000002</v>
      </c>
      <c r="G200" s="41">
        <f t="shared" si="113"/>
        <v>264.79000000000002</v>
      </c>
      <c r="H200" s="41">
        <f t="shared" si="113"/>
        <v>264.79000000000002</v>
      </c>
      <c r="I200" s="41">
        <f t="shared" si="113"/>
        <v>264.79000000000002</v>
      </c>
      <c r="J200" s="41">
        <f t="shared" si="113"/>
        <v>264.79000000000002</v>
      </c>
      <c r="K200" s="41">
        <f t="shared" si="113"/>
        <v>264.79000000000002</v>
      </c>
      <c r="L200" s="41">
        <f t="shared" si="113"/>
        <v>264.79000000000002</v>
      </c>
      <c r="M200" s="41">
        <f t="shared" si="113"/>
        <v>264.79000000000002</v>
      </c>
      <c r="N200" s="41">
        <f t="shared" si="113"/>
        <v>264.79000000000002</v>
      </c>
      <c r="O200" s="41">
        <f t="shared" si="113"/>
        <v>264.79000000000002</v>
      </c>
      <c r="P200" s="41">
        <f t="shared" si="113"/>
        <v>264.79000000000002</v>
      </c>
      <c r="Q200" s="41">
        <f t="shared" si="113"/>
        <v>264.79000000000002</v>
      </c>
      <c r="R200" s="41">
        <f t="shared" si="113"/>
        <v>264.79000000000002</v>
      </c>
      <c r="S200" s="41">
        <f t="shared" si="113"/>
        <v>264.79000000000002</v>
      </c>
      <c r="T200" s="41">
        <f t="shared" si="113"/>
        <v>264.79000000000002</v>
      </c>
      <c r="U200" s="41">
        <f t="shared" si="113"/>
        <v>264.79000000000002</v>
      </c>
      <c r="V200" s="41">
        <f t="shared" si="113"/>
        <v>264.79000000000002</v>
      </c>
      <c r="W200" s="41">
        <f t="shared" si="113"/>
        <v>264.79000000000002</v>
      </c>
      <c r="X200" s="41">
        <f t="shared" si="113"/>
        <v>264.79000000000002</v>
      </c>
      <c r="Y200" s="41">
        <f t="shared" si="113"/>
        <v>264.79000000000002</v>
      </c>
      <c r="Z200" s="41">
        <f t="shared" si="113"/>
        <v>264.79000000000002</v>
      </c>
      <c r="AA200" s="41">
        <f t="shared" si="113"/>
        <v>264.79000000000002</v>
      </c>
    </row>
    <row r="201" spans="1:27" ht="12.75" customHeight="1" collapsed="1" x14ac:dyDescent="0.2">
      <c r="A201" s="98" t="s">
        <v>429</v>
      </c>
      <c r="B201" s="25" t="str">
        <f>"08"&amp;"."&amp;$B$662&amp;"."&amp;$B$663</f>
        <v>08.01.2024</v>
      </c>
      <c r="C201" s="88" t="s">
        <v>76</v>
      </c>
      <c r="D201" s="89">
        <f>ROUND(((D202+D203+D205+D204)/1000),5)</f>
        <v>3.3678599999999999</v>
      </c>
      <c r="E201" s="89">
        <f>ROUND(((E202+E203+E205+E204)/1000),5)</f>
        <v>3.2562700000000002</v>
      </c>
      <c r="F201" s="89">
        <f>ROUND(((F202+F203+F205+F204)/1000),5)</f>
        <v>3.24512</v>
      </c>
      <c r="G201" s="89">
        <f t="shared" ref="G201:AA201" si="114">ROUND(((G202+G203+G205+G204)/1000),5)</f>
        <v>3.2274400000000001</v>
      </c>
      <c r="H201" s="89">
        <f t="shared" si="114"/>
        <v>3.2282700000000002</v>
      </c>
      <c r="I201" s="89">
        <f t="shared" si="114"/>
        <v>3.2291099999999999</v>
      </c>
      <c r="J201" s="89">
        <f t="shared" si="114"/>
        <v>3.2146599999999999</v>
      </c>
      <c r="K201" s="89">
        <f t="shared" si="114"/>
        <v>3.3552300000000002</v>
      </c>
      <c r="L201" s="89">
        <f t="shared" si="114"/>
        <v>3.5079199999999999</v>
      </c>
      <c r="M201" s="89">
        <f t="shared" si="114"/>
        <v>3.7144400000000002</v>
      </c>
      <c r="N201" s="89">
        <f t="shared" si="114"/>
        <v>3.8542999999999998</v>
      </c>
      <c r="O201" s="89">
        <f t="shared" si="114"/>
        <v>3.8805000000000001</v>
      </c>
      <c r="P201" s="89">
        <f t="shared" si="114"/>
        <v>3.8798499999999998</v>
      </c>
      <c r="Q201" s="89">
        <f t="shared" si="114"/>
        <v>3.8844099999999999</v>
      </c>
      <c r="R201" s="89">
        <f t="shared" si="114"/>
        <v>3.8435299999999999</v>
      </c>
      <c r="S201" s="89">
        <f t="shared" si="114"/>
        <v>3.8493400000000002</v>
      </c>
      <c r="T201" s="89">
        <f t="shared" si="114"/>
        <v>3.8731100000000001</v>
      </c>
      <c r="U201" s="89">
        <f t="shared" si="114"/>
        <v>3.9078200000000001</v>
      </c>
      <c r="V201" s="89">
        <f t="shared" si="114"/>
        <v>3.8907799999999999</v>
      </c>
      <c r="W201" s="89">
        <f t="shared" si="114"/>
        <v>3.8716400000000002</v>
      </c>
      <c r="X201" s="89">
        <f t="shared" si="114"/>
        <v>3.8613400000000002</v>
      </c>
      <c r="Y201" s="89">
        <f t="shared" si="114"/>
        <v>3.7080099999999998</v>
      </c>
      <c r="Z201" s="89">
        <f t="shared" si="114"/>
        <v>3.4625900000000001</v>
      </c>
      <c r="AA201" s="89">
        <f t="shared" si="114"/>
        <v>3.2503099999999998</v>
      </c>
    </row>
    <row r="202" spans="1:27" ht="12.75" hidden="1" customHeight="1" outlineLevel="1" x14ac:dyDescent="0.2">
      <c r="A202" s="99" t="s">
        <v>430</v>
      </c>
      <c r="B202" s="60" t="s">
        <v>238</v>
      </c>
      <c r="C202" s="40" t="s">
        <v>79</v>
      </c>
      <c r="D202" s="41">
        <v>1382.38</v>
      </c>
      <c r="E202" s="41">
        <v>1270.79</v>
      </c>
      <c r="F202" s="41">
        <v>1259.6400000000001</v>
      </c>
      <c r="G202" s="41">
        <v>1241.96</v>
      </c>
      <c r="H202" s="41">
        <v>1242.79</v>
      </c>
      <c r="I202" s="41">
        <v>1243.6300000000001</v>
      </c>
      <c r="J202" s="41">
        <v>1229.18</v>
      </c>
      <c r="K202" s="41">
        <v>1369.75</v>
      </c>
      <c r="L202" s="41">
        <v>1522.44</v>
      </c>
      <c r="M202" s="41">
        <v>1728.96</v>
      </c>
      <c r="N202" s="41">
        <v>1868.82</v>
      </c>
      <c r="O202" s="41">
        <v>1895.02</v>
      </c>
      <c r="P202" s="41">
        <v>1894.37</v>
      </c>
      <c r="Q202" s="41">
        <v>1898.93</v>
      </c>
      <c r="R202" s="41">
        <v>1858.05</v>
      </c>
      <c r="S202" s="41">
        <v>1863.86</v>
      </c>
      <c r="T202" s="41">
        <v>1887.63</v>
      </c>
      <c r="U202" s="41">
        <v>1922.34</v>
      </c>
      <c r="V202" s="41">
        <v>1905.3</v>
      </c>
      <c r="W202" s="41">
        <v>1886.16</v>
      </c>
      <c r="X202" s="41">
        <v>1875.86</v>
      </c>
      <c r="Y202" s="41">
        <v>1722.53</v>
      </c>
      <c r="Z202" s="41">
        <v>1477.11</v>
      </c>
      <c r="AA202" s="41">
        <v>1264.83</v>
      </c>
    </row>
    <row r="203" spans="1:27" ht="12.75" hidden="1" customHeight="1" outlineLevel="1" x14ac:dyDescent="0.2">
      <c r="A203" s="99" t="s">
        <v>431</v>
      </c>
      <c r="B203" s="60" t="s">
        <v>90</v>
      </c>
      <c r="C203" s="40" t="s">
        <v>79</v>
      </c>
      <c r="D203" s="41">
        <f>$D$168</f>
        <v>1716.97</v>
      </c>
      <c r="E203" s="41">
        <f>$D$168</f>
        <v>1716.97</v>
      </c>
      <c r="F203" s="41">
        <f t="shared" ref="F203:AA203" si="115">$D$168</f>
        <v>1716.97</v>
      </c>
      <c r="G203" s="41">
        <f t="shared" si="115"/>
        <v>1716.97</v>
      </c>
      <c r="H203" s="41">
        <f t="shared" si="115"/>
        <v>1716.97</v>
      </c>
      <c r="I203" s="41">
        <f t="shared" si="115"/>
        <v>1716.97</v>
      </c>
      <c r="J203" s="41">
        <f t="shared" si="115"/>
        <v>1716.97</v>
      </c>
      <c r="K203" s="41">
        <f t="shared" si="115"/>
        <v>1716.97</v>
      </c>
      <c r="L203" s="41">
        <f t="shared" si="115"/>
        <v>1716.97</v>
      </c>
      <c r="M203" s="41">
        <f t="shared" si="115"/>
        <v>1716.97</v>
      </c>
      <c r="N203" s="41">
        <f t="shared" si="115"/>
        <v>1716.97</v>
      </c>
      <c r="O203" s="41">
        <f t="shared" si="115"/>
        <v>1716.97</v>
      </c>
      <c r="P203" s="41">
        <f t="shared" si="115"/>
        <v>1716.97</v>
      </c>
      <c r="Q203" s="41">
        <f t="shared" si="115"/>
        <v>1716.97</v>
      </c>
      <c r="R203" s="41">
        <f t="shared" si="115"/>
        <v>1716.97</v>
      </c>
      <c r="S203" s="41">
        <f t="shared" si="115"/>
        <v>1716.97</v>
      </c>
      <c r="T203" s="41">
        <f t="shared" si="115"/>
        <v>1716.97</v>
      </c>
      <c r="U203" s="41">
        <f t="shared" si="115"/>
        <v>1716.97</v>
      </c>
      <c r="V203" s="41">
        <f t="shared" si="115"/>
        <v>1716.97</v>
      </c>
      <c r="W203" s="41">
        <f t="shared" si="115"/>
        <v>1716.97</v>
      </c>
      <c r="X203" s="41">
        <f t="shared" si="115"/>
        <v>1716.97</v>
      </c>
      <c r="Y203" s="41">
        <f t="shared" si="115"/>
        <v>1716.97</v>
      </c>
      <c r="Z203" s="41">
        <f t="shared" si="115"/>
        <v>1716.97</v>
      </c>
      <c r="AA203" s="41">
        <f t="shared" si="115"/>
        <v>1716.97</v>
      </c>
    </row>
    <row r="204" spans="1:27" ht="12.75" hidden="1" customHeight="1" outlineLevel="1" x14ac:dyDescent="0.2">
      <c r="A204" s="99" t="s">
        <v>432</v>
      </c>
      <c r="B204" s="60" t="s">
        <v>83</v>
      </c>
      <c r="C204" s="40" t="s">
        <v>79</v>
      </c>
      <c r="D204" s="41">
        <v>3.72</v>
      </c>
      <c r="E204" s="41">
        <v>3.72</v>
      </c>
      <c r="F204" s="41">
        <v>3.72</v>
      </c>
      <c r="G204" s="41">
        <v>3.72</v>
      </c>
      <c r="H204" s="41">
        <v>3.72</v>
      </c>
      <c r="I204" s="41">
        <v>3.72</v>
      </c>
      <c r="J204" s="41">
        <v>3.72</v>
      </c>
      <c r="K204" s="41">
        <v>3.72</v>
      </c>
      <c r="L204" s="41">
        <v>3.72</v>
      </c>
      <c r="M204" s="41">
        <v>3.72</v>
      </c>
      <c r="N204" s="41">
        <v>3.72</v>
      </c>
      <c r="O204" s="41">
        <v>3.72</v>
      </c>
      <c r="P204" s="41">
        <v>3.72</v>
      </c>
      <c r="Q204" s="41">
        <v>3.72</v>
      </c>
      <c r="R204" s="41">
        <v>3.72</v>
      </c>
      <c r="S204" s="41">
        <v>3.72</v>
      </c>
      <c r="T204" s="41">
        <v>3.72</v>
      </c>
      <c r="U204" s="41">
        <v>3.72</v>
      </c>
      <c r="V204" s="41">
        <v>3.72</v>
      </c>
      <c r="W204" s="41">
        <v>3.72</v>
      </c>
      <c r="X204" s="41">
        <v>3.72</v>
      </c>
      <c r="Y204" s="41">
        <v>3.72</v>
      </c>
      <c r="Z204" s="41">
        <v>3.72</v>
      </c>
      <c r="AA204" s="41">
        <v>3.72</v>
      </c>
    </row>
    <row r="205" spans="1:27" ht="12.75" hidden="1" customHeight="1" outlineLevel="1" x14ac:dyDescent="0.2">
      <c r="A205" s="99" t="s">
        <v>433</v>
      </c>
      <c r="B205" s="60" t="s">
        <v>81</v>
      </c>
      <c r="C205" s="40" t="s">
        <v>79</v>
      </c>
      <c r="D205" s="41">
        <f>$D$11</f>
        <v>264.79000000000002</v>
      </c>
      <c r="E205" s="41">
        <f t="shared" ref="E205:AA205" si="116">$D$11</f>
        <v>264.79000000000002</v>
      </c>
      <c r="F205" s="41">
        <f t="shared" si="116"/>
        <v>264.79000000000002</v>
      </c>
      <c r="G205" s="41">
        <f t="shared" si="116"/>
        <v>264.79000000000002</v>
      </c>
      <c r="H205" s="41">
        <f t="shared" si="116"/>
        <v>264.79000000000002</v>
      </c>
      <c r="I205" s="41">
        <f t="shared" si="116"/>
        <v>264.79000000000002</v>
      </c>
      <c r="J205" s="41">
        <f t="shared" si="116"/>
        <v>264.79000000000002</v>
      </c>
      <c r="K205" s="41">
        <f t="shared" si="116"/>
        <v>264.79000000000002</v>
      </c>
      <c r="L205" s="41">
        <f t="shared" si="116"/>
        <v>264.79000000000002</v>
      </c>
      <c r="M205" s="41">
        <f t="shared" si="116"/>
        <v>264.79000000000002</v>
      </c>
      <c r="N205" s="41">
        <f t="shared" si="116"/>
        <v>264.79000000000002</v>
      </c>
      <c r="O205" s="41">
        <f t="shared" si="116"/>
        <v>264.79000000000002</v>
      </c>
      <c r="P205" s="41">
        <f t="shared" si="116"/>
        <v>264.79000000000002</v>
      </c>
      <c r="Q205" s="41">
        <f t="shared" si="116"/>
        <v>264.79000000000002</v>
      </c>
      <c r="R205" s="41">
        <f t="shared" si="116"/>
        <v>264.79000000000002</v>
      </c>
      <c r="S205" s="41">
        <f t="shared" si="116"/>
        <v>264.79000000000002</v>
      </c>
      <c r="T205" s="41">
        <f t="shared" si="116"/>
        <v>264.79000000000002</v>
      </c>
      <c r="U205" s="41">
        <f t="shared" si="116"/>
        <v>264.79000000000002</v>
      </c>
      <c r="V205" s="41">
        <f t="shared" si="116"/>
        <v>264.79000000000002</v>
      </c>
      <c r="W205" s="41">
        <f t="shared" si="116"/>
        <v>264.79000000000002</v>
      </c>
      <c r="X205" s="41">
        <f t="shared" si="116"/>
        <v>264.79000000000002</v>
      </c>
      <c r="Y205" s="41">
        <f t="shared" si="116"/>
        <v>264.79000000000002</v>
      </c>
      <c r="Z205" s="41">
        <f t="shared" si="116"/>
        <v>264.79000000000002</v>
      </c>
      <c r="AA205" s="41">
        <f t="shared" si="116"/>
        <v>264.79000000000002</v>
      </c>
    </row>
    <row r="206" spans="1:27" ht="12.75" customHeight="1" collapsed="1" x14ac:dyDescent="0.2">
      <c r="A206" s="98" t="s">
        <v>434</v>
      </c>
      <c r="B206" s="25" t="str">
        <f>"09"&amp;"."&amp;$B$662&amp;"."&amp;$B$663</f>
        <v>09.01.2024</v>
      </c>
      <c r="C206" s="88" t="s">
        <v>76</v>
      </c>
      <c r="D206" s="89">
        <f>ROUND(((D207+D208+D210+D209)/1000),5)</f>
        <v>3.1684100000000002</v>
      </c>
      <c r="E206" s="89">
        <f>ROUND(((E207+E208+E210+E209)/1000),5)</f>
        <v>3.0987100000000001</v>
      </c>
      <c r="F206" s="89">
        <f>ROUND(((F207+F208+F210+F209)/1000),5)</f>
        <v>3.0270999999999999</v>
      </c>
      <c r="G206" s="89">
        <f t="shared" ref="G206:AA206" si="117">ROUND(((G207+G208+G210+G209)/1000),5)</f>
        <v>3.0163899999999999</v>
      </c>
      <c r="H206" s="89">
        <f t="shared" si="117"/>
        <v>3.04074</v>
      </c>
      <c r="I206" s="89">
        <f t="shared" si="117"/>
        <v>3.10399</v>
      </c>
      <c r="J206" s="89">
        <f t="shared" si="117"/>
        <v>3.2828400000000002</v>
      </c>
      <c r="K206" s="89">
        <f t="shared" si="117"/>
        <v>3.5682800000000001</v>
      </c>
      <c r="L206" s="89">
        <f t="shared" si="117"/>
        <v>3.8759000000000001</v>
      </c>
      <c r="M206" s="89">
        <f t="shared" si="117"/>
        <v>3.9157099999999998</v>
      </c>
      <c r="N206" s="89">
        <f t="shared" si="117"/>
        <v>3.9337599999999999</v>
      </c>
      <c r="O206" s="89">
        <f t="shared" si="117"/>
        <v>3.98319</v>
      </c>
      <c r="P206" s="89">
        <f t="shared" si="117"/>
        <v>3.96143</v>
      </c>
      <c r="Q206" s="89">
        <f t="shared" si="117"/>
        <v>3.9708999999999999</v>
      </c>
      <c r="R206" s="89">
        <f t="shared" si="117"/>
        <v>3.9655999999999998</v>
      </c>
      <c r="S206" s="89">
        <f t="shared" si="117"/>
        <v>3.9210199999999999</v>
      </c>
      <c r="T206" s="89">
        <f t="shared" si="117"/>
        <v>3.9134799999999998</v>
      </c>
      <c r="U206" s="89">
        <f t="shared" si="117"/>
        <v>3.8982899999999998</v>
      </c>
      <c r="V206" s="89">
        <f t="shared" si="117"/>
        <v>3.8852000000000002</v>
      </c>
      <c r="W206" s="89">
        <f t="shared" si="117"/>
        <v>3.91926</v>
      </c>
      <c r="X206" s="89">
        <f t="shared" si="117"/>
        <v>3.8260200000000002</v>
      </c>
      <c r="Y206" s="89">
        <f t="shared" si="117"/>
        <v>3.6868500000000002</v>
      </c>
      <c r="Z206" s="89">
        <f t="shared" si="117"/>
        <v>3.4493</v>
      </c>
      <c r="AA206" s="89">
        <f t="shared" si="117"/>
        <v>3.2080700000000002</v>
      </c>
    </row>
    <row r="207" spans="1:27" ht="12.75" hidden="1" customHeight="1" outlineLevel="1" x14ac:dyDescent="0.2">
      <c r="A207" s="99" t="s">
        <v>435</v>
      </c>
      <c r="B207" s="60" t="s">
        <v>238</v>
      </c>
      <c r="C207" s="40" t="s">
        <v>79</v>
      </c>
      <c r="D207" s="41">
        <v>1182.93</v>
      </c>
      <c r="E207" s="41">
        <v>1113.23</v>
      </c>
      <c r="F207" s="41">
        <v>1041.6199999999999</v>
      </c>
      <c r="G207" s="41">
        <v>1030.9100000000001</v>
      </c>
      <c r="H207" s="41">
        <v>1055.26</v>
      </c>
      <c r="I207" s="41">
        <v>1118.51</v>
      </c>
      <c r="J207" s="41">
        <v>1297.3599999999999</v>
      </c>
      <c r="K207" s="41">
        <v>1582.8</v>
      </c>
      <c r="L207" s="41">
        <v>1890.42</v>
      </c>
      <c r="M207" s="41">
        <v>1930.23</v>
      </c>
      <c r="N207" s="41">
        <v>1948.28</v>
      </c>
      <c r="O207" s="41">
        <v>1997.71</v>
      </c>
      <c r="P207" s="41">
        <v>1975.95</v>
      </c>
      <c r="Q207" s="41">
        <v>1985.42</v>
      </c>
      <c r="R207" s="41">
        <v>1980.12</v>
      </c>
      <c r="S207" s="41">
        <v>1935.54</v>
      </c>
      <c r="T207" s="41">
        <v>1928</v>
      </c>
      <c r="U207" s="41">
        <v>1912.81</v>
      </c>
      <c r="V207" s="41">
        <v>1899.72</v>
      </c>
      <c r="W207" s="41">
        <v>1933.78</v>
      </c>
      <c r="X207" s="41">
        <v>1840.54</v>
      </c>
      <c r="Y207" s="41">
        <v>1701.37</v>
      </c>
      <c r="Z207" s="41">
        <v>1463.82</v>
      </c>
      <c r="AA207" s="41">
        <v>1222.5899999999999</v>
      </c>
    </row>
    <row r="208" spans="1:27" ht="12.75" hidden="1" customHeight="1" outlineLevel="1" x14ac:dyDescent="0.2">
      <c r="A208" s="99" t="s">
        <v>436</v>
      </c>
      <c r="B208" s="60" t="s">
        <v>90</v>
      </c>
      <c r="C208" s="40" t="s">
        <v>79</v>
      </c>
      <c r="D208" s="41">
        <f>$D$168</f>
        <v>1716.97</v>
      </c>
      <c r="E208" s="41">
        <f>$D$168</f>
        <v>1716.97</v>
      </c>
      <c r="F208" s="41">
        <f t="shared" ref="F208:AA208" si="118">$D$168</f>
        <v>1716.97</v>
      </c>
      <c r="G208" s="41">
        <f t="shared" si="118"/>
        <v>1716.97</v>
      </c>
      <c r="H208" s="41">
        <f t="shared" si="118"/>
        <v>1716.97</v>
      </c>
      <c r="I208" s="41">
        <f t="shared" si="118"/>
        <v>1716.97</v>
      </c>
      <c r="J208" s="41">
        <f t="shared" si="118"/>
        <v>1716.97</v>
      </c>
      <c r="K208" s="41">
        <f t="shared" si="118"/>
        <v>1716.97</v>
      </c>
      <c r="L208" s="41">
        <f t="shared" si="118"/>
        <v>1716.97</v>
      </c>
      <c r="M208" s="41">
        <f t="shared" si="118"/>
        <v>1716.97</v>
      </c>
      <c r="N208" s="41">
        <f t="shared" si="118"/>
        <v>1716.97</v>
      </c>
      <c r="O208" s="41">
        <f t="shared" si="118"/>
        <v>1716.97</v>
      </c>
      <c r="P208" s="41">
        <f t="shared" si="118"/>
        <v>1716.97</v>
      </c>
      <c r="Q208" s="41">
        <f t="shared" si="118"/>
        <v>1716.97</v>
      </c>
      <c r="R208" s="41">
        <f t="shared" si="118"/>
        <v>1716.97</v>
      </c>
      <c r="S208" s="41">
        <f t="shared" si="118"/>
        <v>1716.97</v>
      </c>
      <c r="T208" s="41">
        <f t="shared" si="118"/>
        <v>1716.97</v>
      </c>
      <c r="U208" s="41">
        <f t="shared" si="118"/>
        <v>1716.97</v>
      </c>
      <c r="V208" s="41">
        <f t="shared" si="118"/>
        <v>1716.97</v>
      </c>
      <c r="W208" s="41">
        <f t="shared" si="118"/>
        <v>1716.97</v>
      </c>
      <c r="X208" s="41">
        <f t="shared" si="118"/>
        <v>1716.97</v>
      </c>
      <c r="Y208" s="41">
        <f t="shared" si="118"/>
        <v>1716.97</v>
      </c>
      <c r="Z208" s="41">
        <f t="shared" si="118"/>
        <v>1716.97</v>
      </c>
      <c r="AA208" s="41">
        <f t="shared" si="118"/>
        <v>1716.97</v>
      </c>
    </row>
    <row r="209" spans="1:27" ht="12.75" hidden="1" customHeight="1" outlineLevel="1" x14ac:dyDescent="0.2">
      <c r="A209" s="99" t="s">
        <v>437</v>
      </c>
      <c r="B209" s="60" t="s">
        <v>83</v>
      </c>
      <c r="C209" s="40" t="s">
        <v>79</v>
      </c>
      <c r="D209" s="41">
        <v>3.72</v>
      </c>
      <c r="E209" s="41">
        <v>3.72</v>
      </c>
      <c r="F209" s="41">
        <v>3.72</v>
      </c>
      <c r="G209" s="41">
        <v>3.72</v>
      </c>
      <c r="H209" s="41">
        <v>3.72</v>
      </c>
      <c r="I209" s="41">
        <v>3.72</v>
      </c>
      <c r="J209" s="41">
        <v>3.72</v>
      </c>
      <c r="K209" s="41">
        <v>3.72</v>
      </c>
      <c r="L209" s="41">
        <v>3.72</v>
      </c>
      <c r="M209" s="41">
        <v>3.72</v>
      </c>
      <c r="N209" s="41">
        <v>3.72</v>
      </c>
      <c r="O209" s="41">
        <v>3.72</v>
      </c>
      <c r="P209" s="41">
        <v>3.72</v>
      </c>
      <c r="Q209" s="41">
        <v>3.72</v>
      </c>
      <c r="R209" s="41">
        <v>3.72</v>
      </c>
      <c r="S209" s="41">
        <v>3.72</v>
      </c>
      <c r="T209" s="41">
        <v>3.72</v>
      </c>
      <c r="U209" s="41">
        <v>3.72</v>
      </c>
      <c r="V209" s="41">
        <v>3.72</v>
      </c>
      <c r="W209" s="41">
        <v>3.72</v>
      </c>
      <c r="X209" s="41">
        <v>3.72</v>
      </c>
      <c r="Y209" s="41">
        <v>3.72</v>
      </c>
      <c r="Z209" s="41">
        <v>3.72</v>
      </c>
      <c r="AA209" s="41">
        <v>3.72</v>
      </c>
    </row>
    <row r="210" spans="1:27" ht="12.75" hidden="1" customHeight="1" outlineLevel="1" x14ac:dyDescent="0.2">
      <c r="A210" s="99" t="s">
        <v>438</v>
      </c>
      <c r="B210" s="60" t="s">
        <v>81</v>
      </c>
      <c r="C210" s="40" t="s">
        <v>79</v>
      </c>
      <c r="D210" s="41">
        <f>$D$11</f>
        <v>264.79000000000002</v>
      </c>
      <c r="E210" s="41">
        <f t="shared" ref="E210:AA210" si="119">$D$11</f>
        <v>264.79000000000002</v>
      </c>
      <c r="F210" s="41">
        <f t="shared" si="119"/>
        <v>264.79000000000002</v>
      </c>
      <c r="G210" s="41">
        <f t="shared" si="119"/>
        <v>264.79000000000002</v>
      </c>
      <c r="H210" s="41">
        <f t="shared" si="119"/>
        <v>264.79000000000002</v>
      </c>
      <c r="I210" s="41">
        <f t="shared" si="119"/>
        <v>264.79000000000002</v>
      </c>
      <c r="J210" s="41">
        <f t="shared" si="119"/>
        <v>264.79000000000002</v>
      </c>
      <c r="K210" s="41">
        <f t="shared" si="119"/>
        <v>264.79000000000002</v>
      </c>
      <c r="L210" s="41">
        <f t="shared" si="119"/>
        <v>264.79000000000002</v>
      </c>
      <c r="M210" s="41">
        <f t="shared" si="119"/>
        <v>264.79000000000002</v>
      </c>
      <c r="N210" s="41">
        <f t="shared" si="119"/>
        <v>264.79000000000002</v>
      </c>
      <c r="O210" s="41">
        <f t="shared" si="119"/>
        <v>264.79000000000002</v>
      </c>
      <c r="P210" s="41">
        <f t="shared" si="119"/>
        <v>264.79000000000002</v>
      </c>
      <c r="Q210" s="41">
        <f t="shared" si="119"/>
        <v>264.79000000000002</v>
      </c>
      <c r="R210" s="41">
        <f t="shared" si="119"/>
        <v>264.79000000000002</v>
      </c>
      <c r="S210" s="41">
        <f t="shared" si="119"/>
        <v>264.79000000000002</v>
      </c>
      <c r="T210" s="41">
        <f t="shared" si="119"/>
        <v>264.79000000000002</v>
      </c>
      <c r="U210" s="41">
        <f t="shared" si="119"/>
        <v>264.79000000000002</v>
      </c>
      <c r="V210" s="41">
        <f t="shared" si="119"/>
        <v>264.79000000000002</v>
      </c>
      <c r="W210" s="41">
        <f t="shared" si="119"/>
        <v>264.79000000000002</v>
      </c>
      <c r="X210" s="41">
        <f t="shared" si="119"/>
        <v>264.79000000000002</v>
      </c>
      <c r="Y210" s="41">
        <f t="shared" si="119"/>
        <v>264.79000000000002</v>
      </c>
      <c r="Z210" s="41">
        <f t="shared" si="119"/>
        <v>264.79000000000002</v>
      </c>
      <c r="AA210" s="41">
        <f t="shared" si="119"/>
        <v>264.79000000000002</v>
      </c>
    </row>
    <row r="211" spans="1:27" ht="12.75" customHeight="1" collapsed="1" x14ac:dyDescent="0.2">
      <c r="A211" s="98" t="s">
        <v>439</v>
      </c>
      <c r="B211" s="25" t="str">
        <f>"10"&amp;"."&amp;$B$662&amp;"."&amp;$B$663</f>
        <v>10.01.2024</v>
      </c>
      <c r="C211" s="88" t="s">
        <v>76</v>
      </c>
      <c r="D211" s="89">
        <f>ROUND(((D212+D213+D215+D214)/1000),5)</f>
        <v>3.1854399999999998</v>
      </c>
      <c r="E211" s="89">
        <f>ROUND(((E212+E213+E215+E214)/1000),5)</f>
        <v>3.1044900000000002</v>
      </c>
      <c r="F211" s="89">
        <f>ROUND(((F212+F213+F215+F214)/1000),5)</f>
        <v>3.0786899999999999</v>
      </c>
      <c r="G211" s="89">
        <f t="shared" ref="G211:AA211" si="120">ROUND(((G212+G213+G215+G214)/1000),5)</f>
        <v>3.0781200000000002</v>
      </c>
      <c r="H211" s="89">
        <f t="shared" si="120"/>
        <v>3.13592</v>
      </c>
      <c r="I211" s="89">
        <f t="shared" si="120"/>
        <v>3.2271899999999998</v>
      </c>
      <c r="J211" s="89">
        <f t="shared" si="120"/>
        <v>3.4457200000000001</v>
      </c>
      <c r="K211" s="89">
        <f t="shared" si="120"/>
        <v>3.7393299999999998</v>
      </c>
      <c r="L211" s="89">
        <f t="shared" si="120"/>
        <v>3.9262600000000001</v>
      </c>
      <c r="M211" s="89">
        <f t="shared" si="120"/>
        <v>3.9754800000000001</v>
      </c>
      <c r="N211" s="89">
        <f t="shared" si="120"/>
        <v>4.0001199999999999</v>
      </c>
      <c r="O211" s="89">
        <f t="shared" si="120"/>
        <v>4.0526499999999999</v>
      </c>
      <c r="P211" s="89">
        <f t="shared" si="120"/>
        <v>4.0225200000000001</v>
      </c>
      <c r="Q211" s="89">
        <f t="shared" si="120"/>
        <v>4.0318500000000004</v>
      </c>
      <c r="R211" s="89">
        <f t="shared" si="120"/>
        <v>4.0276399999999999</v>
      </c>
      <c r="S211" s="89">
        <f t="shared" si="120"/>
        <v>3.97498</v>
      </c>
      <c r="T211" s="89">
        <f t="shared" si="120"/>
        <v>3.9780099999999998</v>
      </c>
      <c r="U211" s="89">
        <f t="shared" si="120"/>
        <v>3.9635699999999998</v>
      </c>
      <c r="V211" s="89">
        <f t="shared" si="120"/>
        <v>3.94347</v>
      </c>
      <c r="W211" s="89">
        <f t="shared" si="120"/>
        <v>3.98508</v>
      </c>
      <c r="X211" s="89">
        <f t="shared" si="120"/>
        <v>3.8646500000000001</v>
      </c>
      <c r="Y211" s="89">
        <f t="shared" si="120"/>
        <v>3.7415799999999999</v>
      </c>
      <c r="Z211" s="89">
        <f t="shared" si="120"/>
        <v>3.5230100000000002</v>
      </c>
      <c r="AA211" s="89">
        <f t="shared" si="120"/>
        <v>3.2367300000000001</v>
      </c>
    </row>
    <row r="212" spans="1:27" ht="12.75" hidden="1" customHeight="1" outlineLevel="1" x14ac:dyDescent="0.2">
      <c r="A212" s="99" t="s">
        <v>440</v>
      </c>
      <c r="B212" s="60" t="s">
        <v>238</v>
      </c>
      <c r="C212" s="40" t="s">
        <v>79</v>
      </c>
      <c r="D212" s="41">
        <v>1199.96</v>
      </c>
      <c r="E212" s="41">
        <v>1119.01</v>
      </c>
      <c r="F212" s="41">
        <v>1093.21</v>
      </c>
      <c r="G212" s="41">
        <v>1092.6400000000001</v>
      </c>
      <c r="H212" s="41">
        <v>1150.44</v>
      </c>
      <c r="I212" s="41">
        <v>1241.71</v>
      </c>
      <c r="J212" s="41">
        <v>1460.24</v>
      </c>
      <c r="K212" s="41">
        <v>1753.85</v>
      </c>
      <c r="L212" s="41">
        <v>1940.78</v>
      </c>
      <c r="M212" s="41">
        <v>1990</v>
      </c>
      <c r="N212" s="41">
        <v>2014.64</v>
      </c>
      <c r="O212" s="41">
        <v>2067.17</v>
      </c>
      <c r="P212" s="41">
        <v>2037.04</v>
      </c>
      <c r="Q212" s="41">
        <v>2046.37</v>
      </c>
      <c r="R212" s="41">
        <v>2042.16</v>
      </c>
      <c r="S212" s="41">
        <v>1989.5</v>
      </c>
      <c r="T212" s="41">
        <v>1992.53</v>
      </c>
      <c r="U212" s="41">
        <v>1978.09</v>
      </c>
      <c r="V212" s="41">
        <v>1957.99</v>
      </c>
      <c r="W212" s="41">
        <v>1999.6</v>
      </c>
      <c r="X212" s="41">
        <v>1879.17</v>
      </c>
      <c r="Y212" s="41">
        <v>1756.1</v>
      </c>
      <c r="Z212" s="41">
        <v>1537.53</v>
      </c>
      <c r="AA212" s="41">
        <v>1251.25</v>
      </c>
    </row>
    <row r="213" spans="1:27" ht="12.75" hidden="1" customHeight="1" outlineLevel="1" x14ac:dyDescent="0.2">
      <c r="A213" s="99" t="s">
        <v>441</v>
      </c>
      <c r="B213" s="60" t="s">
        <v>90</v>
      </c>
      <c r="C213" s="40" t="s">
        <v>79</v>
      </c>
      <c r="D213" s="41">
        <f>$D$168</f>
        <v>1716.97</v>
      </c>
      <c r="E213" s="41">
        <f>$D$168</f>
        <v>1716.97</v>
      </c>
      <c r="F213" s="41">
        <f t="shared" ref="F213:AA213" si="121">$D$168</f>
        <v>1716.97</v>
      </c>
      <c r="G213" s="41">
        <f t="shared" si="121"/>
        <v>1716.97</v>
      </c>
      <c r="H213" s="41">
        <f t="shared" si="121"/>
        <v>1716.97</v>
      </c>
      <c r="I213" s="41">
        <f t="shared" si="121"/>
        <v>1716.97</v>
      </c>
      <c r="J213" s="41">
        <f t="shared" si="121"/>
        <v>1716.97</v>
      </c>
      <c r="K213" s="41">
        <f t="shared" si="121"/>
        <v>1716.97</v>
      </c>
      <c r="L213" s="41">
        <f t="shared" si="121"/>
        <v>1716.97</v>
      </c>
      <c r="M213" s="41">
        <f t="shared" si="121"/>
        <v>1716.97</v>
      </c>
      <c r="N213" s="41">
        <f t="shared" si="121"/>
        <v>1716.97</v>
      </c>
      <c r="O213" s="41">
        <f t="shared" si="121"/>
        <v>1716.97</v>
      </c>
      <c r="P213" s="41">
        <f t="shared" si="121"/>
        <v>1716.97</v>
      </c>
      <c r="Q213" s="41">
        <f t="shared" si="121"/>
        <v>1716.97</v>
      </c>
      <c r="R213" s="41">
        <f t="shared" si="121"/>
        <v>1716.97</v>
      </c>
      <c r="S213" s="41">
        <f t="shared" si="121"/>
        <v>1716.97</v>
      </c>
      <c r="T213" s="41">
        <f t="shared" si="121"/>
        <v>1716.97</v>
      </c>
      <c r="U213" s="41">
        <f t="shared" si="121"/>
        <v>1716.97</v>
      </c>
      <c r="V213" s="41">
        <f t="shared" si="121"/>
        <v>1716.97</v>
      </c>
      <c r="W213" s="41">
        <f t="shared" si="121"/>
        <v>1716.97</v>
      </c>
      <c r="X213" s="41">
        <f t="shared" si="121"/>
        <v>1716.97</v>
      </c>
      <c r="Y213" s="41">
        <f t="shared" si="121"/>
        <v>1716.97</v>
      </c>
      <c r="Z213" s="41">
        <f t="shared" si="121"/>
        <v>1716.97</v>
      </c>
      <c r="AA213" s="41">
        <f t="shared" si="121"/>
        <v>1716.97</v>
      </c>
    </row>
    <row r="214" spans="1:27" ht="12.75" hidden="1" customHeight="1" outlineLevel="1" x14ac:dyDescent="0.2">
      <c r="A214" s="99" t="s">
        <v>442</v>
      </c>
      <c r="B214" s="60" t="s">
        <v>83</v>
      </c>
      <c r="C214" s="40" t="s">
        <v>79</v>
      </c>
      <c r="D214" s="41">
        <v>3.72</v>
      </c>
      <c r="E214" s="41">
        <v>3.72</v>
      </c>
      <c r="F214" s="41">
        <v>3.72</v>
      </c>
      <c r="G214" s="41">
        <v>3.72</v>
      </c>
      <c r="H214" s="41">
        <v>3.72</v>
      </c>
      <c r="I214" s="41">
        <v>3.72</v>
      </c>
      <c r="J214" s="41">
        <v>3.72</v>
      </c>
      <c r="K214" s="41">
        <v>3.72</v>
      </c>
      <c r="L214" s="41">
        <v>3.72</v>
      </c>
      <c r="M214" s="41">
        <v>3.72</v>
      </c>
      <c r="N214" s="41">
        <v>3.72</v>
      </c>
      <c r="O214" s="41">
        <v>3.72</v>
      </c>
      <c r="P214" s="41">
        <v>3.72</v>
      </c>
      <c r="Q214" s="41">
        <v>3.72</v>
      </c>
      <c r="R214" s="41">
        <v>3.72</v>
      </c>
      <c r="S214" s="41">
        <v>3.72</v>
      </c>
      <c r="T214" s="41">
        <v>3.72</v>
      </c>
      <c r="U214" s="41">
        <v>3.72</v>
      </c>
      <c r="V214" s="41">
        <v>3.72</v>
      </c>
      <c r="W214" s="41">
        <v>3.72</v>
      </c>
      <c r="X214" s="41">
        <v>3.72</v>
      </c>
      <c r="Y214" s="41">
        <v>3.72</v>
      </c>
      <c r="Z214" s="41">
        <v>3.72</v>
      </c>
      <c r="AA214" s="41">
        <v>3.72</v>
      </c>
    </row>
    <row r="215" spans="1:27" ht="12.75" hidden="1" customHeight="1" outlineLevel="1" x14ac:dyDescent="0.2">
      <c r="A215" s="99" t="s">
        <v>443</v>
      </c>
      <c r="B215" s="60" t="s">
        <v>81</v>
      </c>
      <c r="C215" s="40" t="s">
        <v>79</v>
      </c>
      <c r="D215" s="41">
        <f>$D$11</f>
        <v>264.79000000000002</v>
      </c>
      <c r="E215" s="41">
        <f t="shared" ref="E215:AA215" si="122">$D$11</f>
        <v>264.79000000000002</v>
      </c>
      <c r="F215" s="41">
        <f t="shared" si="122"/>
        <v>264.79000000000002</v>
      </c>
      <c r="G215" s="41">
        <f t="shared" si="122"/>
        <v>264.79000000000002</v>
      </c>
      <c r="H215" s="41">
        <f t="shared" si="122"/>
        <v>264.79000000000002</v>
      </c>
      <c r="I215" s="41">
        <f t="shared" si="122"/>
        <v>264.79000000000002</v>
      </c>
      <c r="J215" s="41">
        <f t="shared" si="122"/>
        <v>264.79000000000002</v>
      </c>
      <c r="K215" s="41">
        <f t="shared" si="122"/>
        <v>264.79000000000002</v>
      </c>
      <c r="L215" s="41">
        <f t="shared" si="122"/>
        <v>264.79000000000002</v>
      </c>
      <c r="M215" s="41">
        <f t="shared" si="122"/>
        <v>264.79000000000002</v>
      </c>
      <c r="N215" s="41">
        <f t="shared" si="122"/>
        <v>264.79000000000002</v>
      </c>
      <c r="O215" s="41">
        <f t="shared" si="122"/>
        <v>264.79000000000002</v>
      </c>
      <c r="P215" s="41">
        <f t="shared" si="122"/>
        <v>264.79000000000002</v>
      </c>
      <c r="Q215" s="41">
        <f t="shared" si="122"/>
        <v>264.79000000000002</v>
      </c>
      <c r="R215" s="41">
        <f t="shared" si="122"/>
        <v>264.79000000000002</v>
      </c>
      <c r="S215" s="41">
        <f t="shared" si="122"/>
        <v>264.79000000000002</v>
      </c>
      <c r="T215" s="41">
        <f t="shared" si="122"/>
        <v>264.79000000000002</v>
      </c>
      <c r="U215" s="41">
        <f t="shared" si="122"/>
        <v>264.79000000000002</v>
      </c>
      <c r="V215" s="41">
        <f t="shared" si="122"/>
        <v>264.79000000000002</v>
      </c>
      <c r="W215" s="41">
        <f t="shared" si="122"/>
        <v>264.79000000000002</v>
      </c>
      <c r="X215" s="41">
        <f t="shared" si="122"/>
        <v>264.79000000000002</v>
      </c>
      <c r="Y215" s="41">
        <f t="shared" si="122"/>
        <v>264.79000000000002</v>
      </c>
      <c r="Z215" s="41">
        <f t="shared" si="122"/>
        <v>264.79000000000002</v>
      </c>
      <c r="AA215" s="41">
        <f t="shared" si="122"/>
        <v>264.79000000000002</v>
      </c>
    </row>
    <row r="216" spans="1:27" ht="12.75" customHeight="1" collapsed="1" x14ac:dyDescent="0.2">
      <c r="A216" s="98" t="s">
        <v>444</v>
      </c>
      <c r="B216" s="25" t="str">
        <f>"11"&amp;"."&amp;$B$662&amp;"."&amp;$B$663</f>
        <v>11.01.2024</v>
      </c>
      <c r="C216" s="88" t="s">
        <v>76</v>
      </c>
      <c r="D216" s="89">
        <f>ROUND(((D217+D218+D220+D219)/1000),5)</f>
        <v>3.2303299999999999</v>
      </c>
      <c r="E216" s="89">
        <f>ROUND(((E217+E218+E220+E219)/1000),5)</f>
        <v>3.1600999999999999</v>
      </c>
      <c r="F216" s="89">
        <f>ROUND(((F217+F218+F220+F219)/1000),5)</f>
        <v>3.1047899999999999</v>
      </c>
      <c r="G216" s="89">
        <f t="shared" ref="G216:AA216" si="123">ROUND(((G217+G218+G220+G219)/1000),5)</f>
        <v>3.1321699999999999</v>
      </c>
      <c r="H216" s="89">
        <f t="shared" si="123"/>
        <v>3.17693</v>
      </c>
      <c r="I216" s="89">
        <f t="shared" si="123"/>
        <v>3.2450999999999999</v>
      </c>
      <c r="J216" s="89">
        <f t="shared" si="123"/>
        <v>3.4681899999999999</v>
      </c>
      <c r="K216" s="89">
        <f t="shared" si="123"/>
        <v>3.82667</v>
      </c>
      <c r="L216" s="89">
        <f t="shared" si="123"/>
        <v>3.9636</v>
      </c>
      <c r="M216" s="89">
        <f t="shared" si="123"/>
        <v>4.0103900000000001</v>
      </c>
      <c r="N216" s="89">
        <f t="shared" si="123"/>
        <v>4.0547800000000001</v>
      </c>
      <c r="O216" s="89">
        <f t="shared" si="123"/>
        <v>4.0784200000000004</v>
      </c>
      <c r="P216" s="89">
        <f t="shared" si="123"/>
        <v>4.0488400000000002</v>
      </c>
      <c r="Q216" s="89">
        <f t="shared" si="123"/>
        <v>4.0584499999999997</v>
      </c>
      <c r="R216" s="89">
        <f t="shared" si="123"/>
        <v>4.0563099999999999</v>
      </c>
      <c r="S216" s="89">
        <f t="shared" si="123"/>
        <v>4.00373</v>
      </c>
      <c r="T216" s="89">
        <f t="shared" si="123"/>
        <v>4.0223399999999998</v>
      </c>
      <c r="U216" s="89">
        <f t="shared" si="123"/>
        <v>4.0438900000000002</v>
      </c>
      <c r="V216" s="89">
        <f t="shared" si="123"/>
        <v>3.9622700000000002</v>
      </c>
      <c r="W216" s="89">
        <f t="shared" si="123"/>
        <v>3.9979</v>
      </c>
      <c r="X216" s="89">
        <f t="shared" si="123"/>
        <v>3.8743099999999999</v>
      </c>
      <c r="Y216" s="89">
        <f t="shared" si="123"/>
        <v>3.7638400000000001</v>
      </c>
      <c r="Z216" s="89">
        <f t="shared" si="123"/>
        <v>3.5247600000000001</v>
      </c>
      <c r="AA216" s="89">
        <f t="shared" si="123"/>
        <v>3.23211</v>
      </c>
    </row>
    <row r="217" spans="1:27" ht="12.75" hidden="1" customHeight="1" outlineLevel="1" x14ac:dyDescent="0.2">
      <c r="A217" s="99" t="s">
        <v>445</v>
      </c>
      <c r="B217" s="60" t="s">
        <v>238</v>
      </c>
      <c r="C217" s="40" t="s">
        <v>79</v>
      </c>
      <c r="D217" s="41">
        <v>1244.8499999999999</v>
      </c>
      <c r="E217" s="41">
        <v>1174.6199999999999</v>
      </c>
      <c r="F217" s="41">
        <v>1119.31</v>
      </c>
      <c r="G217" s="41">
        <v>1146.69</v>
      </c>
      <c r="H217" s="41">
        <v>1191.45</v>
      </c>
      <c r="I217" s="41">
        <v>1259.6199999999999</v>
      </c>
      <c r="J217" s="41">
        <v>1482.71</v>
      </c>
      <c r="K217" s="41">
        <v>1841.19</v>
      </c>
      <c r="L217" s="41">
        <v>1978.12</v>
      </c>
      <c r="M217" s="41">
        <v>2024.91</v>
      </c>
      <c r="N217" s="41">
        <v>2069.3000000000002</v>
      </c>
      <c r="O217" s="41">
        <v>2092.94</v>
      </c>
      <c r="P217" s="41">
        <v>2063.36</v>
      </c>
      <c r="Q217" s="41">
        <v>2072.9699999999998</v>
      </c>
      <c r="R217" s="41">
        <v>2070.83</v>
      </c>
      <c r="S217" s="41">
        <v>2018.25</v>
      </c>
      <c r="T217" s="41">
        <v>2036.86</v>
      </c>
      <c r="U217" s="41">
        <v>2058.41</v>
      </c>
      <c r="V217" s="41">
        <v>1976.79</v>
      </c>
      <c r="W217" s="41">
        <v>2012.42</v>
      </c>
      <c r="X217" s="41">
        <v>1888.83</v>
      </c>
      <c r="Y217" s="41">
        <v>1778.36</v>
      </c>
      <c r="Z217" s="41">
        <v>1539.28</v>
      </c>
      <c r="AA217" s="41">
        <v>1246.6300000000001</v>
      </c>
    </row>
    <row r="218" spans="1:27" ht="12.75" hidden="1" customHeight="1" outlineLevel="1" x14ac:dyDescent="0.2">
      <c r="A218" s="99" t="s">
        <v>446</v>
      </c>
      <c r="B218" s="60" t="s">
        <v>90</v>
      </c>
      <c r="C218" s="40" t="s">
        <v>79</v>
      </c>
      <c r="D218" s="41">
        <f>$D$168</f>
        <v>1716.97</v>
      </c>
      <c r="E218" s="41">
        <f>$D$168</f>
        <v>1716.97</v>
      </c>
      <c r="F218" s="41">
        <f t="shared" ref="F218:AA218" si="124">$D$168</f>
        <v>1716.97</v>
      </c>
      <c r="G218" s="41">
        <f t="shared" si="124"/>
        <v>1716.97</v>
      </c>
      <c r="H218" s="41">
        <f t="shared" si="124"/>
        <v>1716.97</v>
      </c>
      <c r="I218" s="41">
        <f t="shared" si="124"/>
        <v>1716.97</v>
      </c>
      <c r="J218" s="41">
        <f t="shared" si="124"/>
        <v>1716.97</v>
      </c>
      <c r="K218" s="41">
        <f t="shared" si="124"/>
        <v>1716.97</v>
      </c>
      <c r="L218" s="41">
        <f t="shared" si="124"/>
        <v>1716.97</v>
      </c>
      <c r="M218" s="41">
        <f t="shared" si="124"/>
        <v>1716.97</v>
      </c>
      <c r="N218" s="41">
        <f t="shared" si="124"/>
        <v>1716.97</v>
      </c>
      <c r="O218" s="41">
        <f t="shared" si="124"/>
        <v>1716.97</v>
      </c>
      <c r="P218" s="41">
        <f t="shared" si="124"/>
        <v>1716.97</v>
      </c>
      <c r="Q218" s="41">
        <f t="shared" si="124"/>
        <v>1716.97</v>
      </c>
      <c r="R218" s="41">
        <f t="shared" si="124"/>
        <v>1716.97</v>
      </c>
      <c r="S218" s="41">
        <f t="shared" si="124"/>
        <v>1716.97</v>
      </c>
      <c r="T218" s="41">
        <f t="shared" si="124"/>
        <v>1716.97</v>
      </c>
      <c r="U218" s="41">
        <f t="shared" si="124"/>
        <v>1716.97</v>
      </c>
      <c r="V218" s="41">
        <f t="shared" si="124"/>
        <v>1716.97</v>
      </c>
      <c r="W218" s="41">
        <f t="shared" si="124"/>
        <v>1716.97</v>
      </c>
      <c r="X218" s="41">
        <f t="shared" si="124"/>
        <v>1716.97</v>
      </c>
      <c r="Y218" s="41">
        <f t="shared" si="124"/>
        <v>1716.97</v>
      </c>
      <c r="Z218" s="41">
        <f t="shared" si="124"/>
        <v>1716.97</v>
      </c>
      <c r="AA218" s="41">
        <f t="shared" si="124"/>
        <v>1716.97</v>
      </c>
    </row>
    <row r="219" spans="1:27" ht="12.75" hidden="1" customHeight="1" outlineLevel="1" x14ac:dyDescent="0.2">
      <c r="A219" s="99" t="s">
        <v>447</v>
      </c>
      <c r="B219" s="60" t="s">
        <v>83</v>
      </c>
      <c r="C219" s="40" t="s">
        <v>79</v>
      </c>
      <c r="D219" s="41">
        <v>3.72</v>
      </c>
      <c r="E219" s="41">
        <v>3.72</v>
      </c>
      <c r="F219" s="41">
        <v>3.72</v>
      </c>
      <c r="G219" s="41">
        <v>3.72</v>
      </c>
      <c r="H219" s="41">
        <v>3.72</v>
      </c>
      <c r="I219" s="41">
        <v>3.72</v>
      </c>
      <c r="J219" s="41">
        <v>3.72</v>
      </c>
      <c r="K219" s="41">
        <v>3.72</v>
      </c>
      <c r="L219" s="41">
        <v>3.72</v>
      </c>
      <c r="M219" s="41">
        <v>3.72</v>
      </c>
      <c r="N219" s="41">
        <v>3.72</v>
      </c>
      <c r="O219" s="41">
        <v>3.72</v>
      </c>
      <c r="P219" s="41">
        <v>3.72</v>
      </c>
      <c r="Q219" s="41">
        <v>3.72</v>
      </c>
      <c r="R219" s="41">
        <v>3.72</v>
      </c>
      <c r="S219" s="41">
        <v>3.72</v>
      </c>
      <c r="T219" s="41">
        <v>3.72</v>
      </c>
      <c r="U219" s="41">
        <v>3.72</v>
      </c>
      <c r="V219" s="41">
        <v>3.72</v>
      </c>
      <c r="W219" s="41">
        <v>3.72</v>
      </c>
      <c r="X219" s="41">
        <v>3.72</v>
      </c>
      <c r="Y219" s="41">
        <v>3.72</v>
      </c>
      <c r="Z219" s="41">
        <v>3.72</v>
      </c>
      <c r="AA219" s="41">
        <v>3.72</v>
      </c>
    </row>
    <row r="220" spans="1:27" ht="12.75" hidden="1" customHeight="1" outlineLevel="1" x14ac:dyDescent="0.2">
      <c r="A220" s="99" t="s">
        <v>448</v>
      </c>
      <c r="B220" s="60" t="s">
        <v>81</v>
      </c>
      <c r="C220" s="40" t="s">
        <v>79</v>
      </c>
      <c r="D220" s="41">
        <f>$D$11</f>
        <v>264.79000000000002</v>
      </c>
      <c r="E220" s="41">
        <f t="shared" ref="E220:AA220" si="125">$D$11</f>
        <v>264.79000000000002</v>
      </c>
      <c r="F220" s="41">
        <f t="shared" si="125"/>
        <v>264.79000000000002</v>
      </c>
      <c r="G220" s="41">
        <f t="shared" si="125"/>
        <v>264.79000000000002</v>
      </c>
      <c r="H220" s="41">
        <f t="shared" si="125"/>
        <v>264.79000000000002</v>
      </c>
      <c r="I220" s="41">
        <f t="shared" si="125"/>
        <v>264.79000000000002</v>
      </c>
      <c r="J220" s="41">
        <f t="shared" si="125"/>
        <v>264.79000000000002</v>
      </c>
      <c r="K220" s="41">
        <f t="shared" si="125"/>
        <v>264.79000000000002</v>
      </c>
      <c r="L220" s="41">
        <f t="shared" si="125"/>
        <v>264.79000000000002</v>
      </c>
      <c r="M220" s="41">
        <f t="shared" si="125"/>
        <v>264.79000000000002</v>
      </c>
      <c r="N220" s="41">
        <f t="shared" si="125"/>
        <v>264.79000000000002</v>
      </c>
      <c r="O220" s="41">
        <f t="shared" si="125"/>
        <v>264.79000000000002</v>
      </c>
      <c r="P220" s="41">
        <f t="shared" si="125"/>
        <v>264.79000000000002</v>
      </c>
      <c r="Q220" s="41">
        <f t="shared" si="125"/>
        <v>264.79000000000002</v>
      </c>
      <c r="R220" s="41">
        <f t="shared" si="125"/>
        <v>264.79000000000002</v>
      </c>
      <c r="S220" s="41">
        <f t="shared" si="125"/>
        <v>264.79000000000002</v>
      </c>
      <c r="T220" s="41">
        <f t="shared" si="125"/>
        <v>264.79000000000002</v>
      </c>
      <c r="U220" s="41">
        <f t="shared" si="125"/>
        <v>264.79000000000002</v>
      </c>
      <c r="V220" s="41">
        <f t="shared" si="125"/>
        <v>264.79000000000002</v>
      </c>
      <c r="W220" s="41">
        <f t="shared" si="125"/>
        <v>264.79000000000002</v>
      </c>
      <c r="X220" s="41">
        <f t="shared" si="125"/>
        <v>264.79000000000002</v>
      </c>
      <c r="Y220" s="41">
        <f t="shared" si="125"/>
        <v>264.79000000000002</v>
      </c>
      <c r="Z220" s="41">
        <f t="shared" si="125"/>
        <v>264.79000000000002</v>
      </c>
      <c r="AA220" s="41">
        <f t="shared" si="125"/>
        <v>264.79000000000002</v>
      </c>
    </row>
    <row r="221" spans="1:27" ht="12.75" customHeight="1" collapsed="1" x14ac:dyDescent="0.2">
      <c r="A221" s="98" t="s">
        <v>449</v>
      </c>
      <c r="B221" s="25" t="str">
        <f>"12"&amp;"."&amp;$B$662&amp;"."&amp;$B$663</f>
        <v>12.01.2024</v>
      </c>
      <c r="C221" s="88" t="s">
        <v>76</v>
      </c>
      <c r="D221" s="89">
        <f>ROUND(((D222+D223+D225+D224)/1000),5)</f>
        <v>3.1747700000000001</v>
      </c>
      <c r="E221" s="89">
        <f>ROUND(((E222+E223+E225+E224)/1000),5)</f>
        <v>3.09788</v>
      </c>
      <c r="F221" s="89">
        <f>ROUND(((F222+F223+F225+F224)/1000),5)</f>
        <v>3.0257999999999998</v>
      </c>
      <c r="G221" s="89">
        <f t="shared" ref="G221:AA221" si="126">ROUND(((G222+G223+G225+G224)/1000),5)</f>
        <v>3.04068</v>
      </c>
      <c r="H221" s="89">
        <f t="shared" si="126"/>
        <v>3.1029800000000001</v>
      </c>
      <c r="I221" s="89">
        <f t="shared" si="126"/>
        <v>3.2299699999999998</v>
      </c>
      <c r="J221" s="89">
        <f t="shared" si="126"/>
        <v>3.4430000000000001</v>
      </c>
      <c r="K221" s="89">
        <f t="shared" si="126"/>
        <v>3.6806999999999999</v>
      </c>
      <c r="L221" s="89">
        <f t="shared" si="126"/>
        <v>3.8516699999999999</v>
      </c>
      <c r="M221" s="89">
        <f t="shared" si="126"/>
        <v>3.89663</v>
      </c>
      <c r="N221" s="89">
        <f t="shared" si="126"/>
        <v>3.9415800000000001</v>
      </c>
      <c r="O221" s="89">
        <f t="shared" si="126"/>
        <v>3.9863900000000001</v>
      </c>
      <c r="P221" s="89">
        <f t="shared" si="126"/>
        <v>3.95086</v>
      </c>
      <c r="Q221" s="89">
        <f t="shared" si="126"/>
        <v>3.96556</v>
      </c>
      <c r="R221" s="89">
        <f t="shared" si="126"/>
        <v>3.96082</v>
      </c>
      <c r="S221" s="89">
        <f t="shared" si="126"/>
        <v>3.89209</v>
      </c>
      <c r="T221" s="89">
        <f t="shared" si="126"/>
        <v>3.9104299999999999</v>
      </c>
      <c r="U221" s="89">
        <f t="shared" si="126"/>
        <v>3.93913</v>
      </c>
      <c r="V221" s="89">
        <f t="shared" si="126"/>
        <v>3.9327000000000001</v>
      </c>
      <c r="W221" s="89">
        <f t="shared" si="126"/>
        <v>3.9671099999999999</v>
      </c>
      <c r="X221" s="89">
        <f t="shared" si="126"/>
        <v>3.8917700000000002</v>
      </c>
      <c r="Y221" s="89">
        <f t="shared" si="126"/>
        <v>3.7781799999999999</v>
      </c>
      <c r="Z221" s="89">
        <f t="shared" si="126"/>
        <v>3.5388199999999999</v>
      </c>
      <c r="AA221" s="89">
        <f t="shared" si="126"/>
        <v>3.3288500000000001</v>
      </c>
    </row>
    <row r="222" spans="1:27" ht="12.75" hidden="1" customHeight="1" outlineLevel="1" x14ac:dyDescent="0.2">
      <c r="A222" s="99" t="s">
        <v>450</v>
      </c>
      <c r="B222" s="60" t="s">
        <v>238</v>
      </c>
      <c r="C222" s="40" t="s">
        <v>79</v>
      </c>
      <c r="D222" s="41">
        <v>1189.29</v>
      </c>
      <c r="E222" s="41">
        <v>1112.4000000000001</v>
      </c>
      <c r="F222" s="41">
        <v>1040.32</v>
      </c>
      <c r="G222" s="41">
        <v>1055.2</v>
      </c>
      <c r="H222" s="41">
        <v>1117.5</v>
      </c>
      <c r="I222" s="41">
        <v>1244.49</v>
      </c>
      <c r="J222" s="41">
        <v>1457.52</v>
      </c>
      <c r="K222" s="41">
        <v>1695.22</v>
      </c>
      <c r="L222" s="41">
        <v>1866.19</v>
      </c>
      <c r="M222" s="41">
        <v>1911.15</v>
      </c>
      <c r="N222" s="41">
        <v>1956.1</v>
      </c>
      <c r="O222" s="41">
        <v>2000.91</v>
      </c>
      <c r="P222" s="41">
        <v>1965.38</v>
      </c>
      <c r="Q222" s="41">
        <v>1980.08</v>
      </c>
      <c r="R222" s="41">
        <v>1975.34</v>
      </c>
      <c r="S222" s="41">
        <v>1906.61</v>
      </c>
      <c r="T222" s="41">
        <v>1924.95</v>
      </c>
      <c r="U222" s="41">
        <v>1953.65</v>
      </c>
      <c r="V222" s="41">
        <v>1947.22</v>
      </c>
      <c r="W222" s="41">
        <v>1981.63</v>
      </c>
      <c r="X222" s="41">
        <v>1906.29</v>
      </c>
      <c r="Y222" s="41">
        <v>1792.7</v>
      </c>
      <c r="Z222" s="41">
        <v>1553.34</v>
      </c>
      <c r="AA222" s="41">
        <v>1343.37</v>
      </c>
    </row>
    <row r="223" spans="1:27" ht="12.75" hidden="1" customHeight="1" outlineLevel="1" x14ac:dyDescent="0.2">
      <c r="A223" s="99" t="s">
        <v>451</v>
      </c>
      <c r="B223" s="60" t="s">
        <v>90</v>
      </c>
      <c r="C223" s="40" t="s">
        <v>79</v>
      </c>
      <c r="D223" s="41">
        <f>$D$168</f>
        <v>1716.97</v>
      </c>
      <c r="E223" s="41">
        <f>$D$168</f>
        <v>1716.97</v>
      </c>
      <c r="F223" s="41">
        <f t="shared" ref="F223:AA223" si="127">$D$168</f>
        <v>1716.97</v>
      </c>
      <c r="G223" s="41">
        <f t="shared" si="127"/>
        <v>1716.97</v>
      </c>
      <c r="H223" s="41">
        <f t="shared" si="127"/>
        <v>1716.97</v>
      </c>
      <c r="I223" s="41">
        <f t="shared" si="127"/>
        <v>1716.97</v>
      </c>
      <c r="J223" s="41">
        <f t="shared" si="127"/>
        <v>1716.97</v>
      </c>
      <c r="K223" s="41">
        <f t="shared" si="127"/>
        <v>1716.97</v>
      </c>
      <c r="L223" s="41">
        <f t="shared" si="127"/>
        <v>1716.97</v>
      </c>
      <c r="M223" s="41">
        <f t="shared" si="127"/>
        <v>1716.97</v>
      </c>
      <c r="N223" s="41">
        <f t="shared" si="127"/>
        <v>1716.97</v>
      </c>
      <c r="O223" s="41">
        <f t="shared" si="127"/>
        <v>1716.97</v>
      </c>
      <c r="P223" s="41">
        <f t="shared" si="127"/>
        <v>1716.97</v>
      </c>
      <c r="Q223" s="41">
        <f t="shared" si="127"/>
        <v>1716.97</v>
      </c>
      <c r="R223" s="41">
        <f t="shared" si="127"/>
        <v>1716.97</v>
      </c>
      <c r="S223" s="41">
        <f t="shared" si="127"/>
        <v>1716.97</v>
      </c>
      <c r="T223" s="41">
        <f t="shared" si="127"/>
        <v>1716.97</v>
      </c>
      <c r="U223" s="41">
        <f t="shared" si="127"/>
        <v>1716.97</v>
      </c>
      <c r="V223" s="41">
        <f t="shared" si="127"/>
        <v>1716.97</v>
      </c>
      <c r="W223" s="41">
        <f t="shared" si="127"/>
        <v>1716.97</v>
      </c>
      <c r="X223" s="41">
        <f t="shared" si="127"/>
        <v>1716.97</v>
      </c>
      <c r="Y223" s="41">
        <f t="shared" si="127"/>
        <v>1716.97</v>
      </c>
      <c r="Z223" s="41">
        <f t="shared" si="127"/>
        <v>1716.97</v>
      </c>
      <c r="AA223" s="41">
        <f t="shared" si="127"/>
        <v>1716.97</v>
      </c>
    </row>
    <row r="224" spans="1:27" ht="12.75" hidden="1" customHeight="1" outlineLevel="1" x14ac:dyDescent="0.2">
      <c r="A224" s="99" t="s">
        <v>452</v>
      </c>
      <c r="B224" s="60" t="s">
        <v>83</v>
      </c>
      <c r="C224" s="40" t="s">
        <v>79</v>
      </c>
      <c r="D224" s="41">
        <v>3.72</v>
      </c>
      <c r="E224" s="41">
        <v>3.72</v>
      </c>
      <c r="F224" s="41">
        <v>3.72</v>
      </c>
      <c r="G224" s="41">
        <v>3.72</v>
      </c>
      <c r="H224" s="41">
        <v>3.72</v>
      </c>
      <c r="I224" s="41">
        <v>3.72</v>
      </c>
      <c r="J224" s="41">
        <v>3.72</v>
      </c>
      <c r="K224" s="41">
        <v>3.72</v>
      </c>
      <c r="L224" s="41">
        <v>3.72</v>
      </c>
      <c r="M224" s="41">
        <v>3.72</v>
      </c>
      <c r="N224" s="41">
        <v>3.72</v>
      </c>
      <c r="O224" s="41">
        <v>3.72</v>
      </c>
      <c r="P224" s="41">
        <v>3.72</v>
      </c>
      <c r="Q224" s="41">
        <v>3.72</v>
      </c>
      <c r="R224" s="41">
        <v>3.72</v>
      </c>
      <c r="S224" s="41">
        <v>3.72</v>
      </c>
      <c r="T224" s="41">
        <v>3.72</v>
      </c>
      <c r="U224" s="41">
        <v>3.72</v>
      </c>
      <c r="V224" s="41">
        <v>3.72</v>
      </c>
      <c r="W224" s="41">
        <v>3.72</v>
      </c>
      <c r="X224" s="41">
        <v>3.72</v>
      </c>
      <c r="Y224" s="41">
        <v>3.72</v>
      </c>
      <c r="Z224" s="41">
        <v>3.72</v>
      </c>
      <c r="AA224" s="41">
        <v>3.72</v>
      </c>
    </row>
    <row r="225" spans="1:27" ht="12.75" hidden="1" customHeight="1" outlineLevel="1" x14ac:dyDescent="0.2">
      <c r="A225" s="99" t="s">
        <v>453</v>
      </c>
      <c r="B225" s="60" t="s">
        <v>81</v>
      </c>
      <c r="C225" s="40" t="s">
        <v>79</v>
      </c>
      <c r="D225" s="41">
        <f>$D$11</f>
        <v>264.79000000000002</v>
      </c>
      <c r="E225" s="41">
        <f t="shared" ref="E225:AA225" si="128">$D$11</f>
        <v>264.79000000000002</v>
      </c>
      <c r="F225" s="41">
        <f t="shared" si="128"/>
        <v>264.79000000000002</v>
      </c>
      <c r="G225" s="41">
        <f t="shared" si="128"/>
        <v>264.79000000000002</v>
      </c>
      <c r="H225" s="41">
        <f t="shared" si="128"/>
        <v>264.79000000000002</v>
      </c>
      <c r="I225" s="41">
        <f t="shared" si="128"/>
        <v>264.79000000000002</v>
      </c>
      <c r="J225" s="41">
        <f t="shared" si="128"/>
        <v>264.79000000000002</v>
      </c>
      <c r="K225" s="41">
        <f t="shared" si="128"/>
        <v>264.79000000000002</v>
      </c>
      <c r="L225" s="41">
        <f t="shared" si="128"/>
        <v>264.79000000000002</v>
      </c>
      <c r="M225" s="41">
        <f t="shared" si="128"/>
        <v>264.79000000000002</v>
      </c>
      <c r="N225" s="41">
        <f t="shared" si="128"/>
        <v>264.79000000000002</v>
      </c>
      <c r="O225" s="41">
        <f t="shared" si="128"/>
        <v>264.79000000000002</v>
      </c>
      <c r="P225" s="41">
        <f t="shared" si="128"/>
        <v>264.79000000000002</v>
      </c>
      <c r="Q225" s="41">
        <f t="shared" si="128"/>
        <v>264.79000000000002</v>
      </c>
      <c r="R225" s="41">
        <f t="shared" si="128"/>
        <v>264.79000000000002</v>
      </c>
      <c r="S225" s="41">
        <f t="shared" si="128"/>
        <v>264.79000000000002</v>
      </c>
      <c r="T225" s="41">
        <f t="shared" si="128"/>
        <v>264.79000000000002</v>
      </c>
      <c r="U225" s="41">
        <f t="shared" si="128"/>
        <v>264.79000000000002</v>
      </c>
      <c r="V225" s="41">
        <f t="shared" si="128"/>
        <v>264.79000000000002</v>
      </c>
      <c r="W225" s="41">
        <f t="shared" si="128"/>
        <v>264.79000000000002</v>
      </c>
      <c r="X225" s="41">
        <f t="shared" si="128"/>
        <v>264.79000000000002</v>
      </c>
      <c r="Y225" s="41">
        <f t="shared" si="128"/>
        <v>264.79000000000002</v>
      </c>
      <c r="Z225" s="41">
        <f t="shared" si="128"/>
        <v>264.79000000000002</v>
      </c>
      <c r="AA225" s="41">
        <f t="shared" si="128"/>
        <v>264.79000000000002</v>
      </c>
    </row>
    <row r="226" spans="1:27" ht="12.75" customHeight="1" collapsed="1" x14ac:dyDescent="0.2">
      <c r="A226" s="98" t="s">
        <v>454</v>
      </c>
      <c r="B226" s="25" t="str">
        <f>"13"&amp;"."&amp;$B$662&amp;"."&amp;$B$663</f>
        <v>13.01.2024</v>
      </c>
      <c r="C226" s="88" t="s">
        <v>76</v>
      </c>
      <c r="D226" s="89">
        <f>ROUND(((D227+D228+D230+D229)/1000),5)</f>
        <v>3.50589</v>
      </c>
      <c r="E226" s="89">
        <f>ROUND(((E227+E228+E230+E229)/1000),5)</f>
        <v>3.3190900000000001</v>
      </c>
      <c r="F226" s="89">
        <f>ROUND(((F227+F228+F230+F229)/1000),5)</f>
        <v>3.2732399999999999</v>
      </c>
      <c r="G226" s="89">
        <f t="shared" ref="G226:AA226" si="129">ROUND(((G227+G228+G230+G229)/1000),5)</f>
        <v>3.2684000000000002</v>
      </c>
      <c r="H226" s="89">
        <f t="shared" si="129"/>
        <v>3.3063899999999999</v>
      </c>
      <c r="I226" s="89">
        <f t="shared" si="129"/>
        <v>3.4133800000000001</v>
      </c>
      <c r="J226" s="89">
        <f t="shared" si="129"/>
        <v>3.46265</v>
      </c>
      <c r="K226" s="89">
        <f t="shared" si="129"/>
        <v>3.5185599999999999</v>
      </c>
      <c r="L226" s="89">
        <f t="shared" si="129"/>
        <v>3.6921900000000001</v>
      </c>
      <c r="M226" s="89">
        <f t="shared" si="129"/>
        <v>3.6987399999999999</v>
      </c>
      <c r="N226" s="89">
        <f t="shared" si="129"/>
        <v>3.7625500000000001</v>
      </c>
      <c r="O226" s="89">
        <f t="shared" si="129"/>
        <v>3.79528</v>
      </c>
      <c r="P226" s="89">
        <f t="shared" si="129"/>
        <v>3.8878300000000001</v>
      </c>
      <c r="Q226" s="89">
        <f t="shared" si="129"/>
        <v>3.9091100000000001</v>
      </c>
      <c r="R226" s="89">
        <f t="shared" si="129"/>
        <v>3.8112499999999998</v>
      </c>
      <c r="S226" s="89">
        <f t="shared" si="129"/>
        <v>3.7933500000000002</v>
      </c>
      <c r="T226" s="89">
        <f t="shared" si="129"/>
        <v>3.8915899999999999</v>
      </c>
      <c r="U226" s="89">
        <f t="shared" si="129"/>
        <v>4.1691099999999999</v>
      </c>
      <c r="V226" s="89">
        <f t="shared" si="129"/>
        <v>4.19374</v>
      </c>
      <c r="W226" s="89">
        <f t="shared" si="129"/>
        <v>3.8681700000000001</v>
      </c>
      <c r="X226" s="89">
        <f t="shared" si="129"/>
        <v>3.7408199999999998</v>
      </c>
      <c r="Y226" s="89">
        <f t="shared" si="129"/>
        <v>3.4613499999999999</v>
      </c>
      <c r="Z226" s="89">
        <f t="shared" si="129"/>
        <v>3.43825</v>
      </c>
      <c r="AA226" s="89">
        <f t="shared" si="129"/>
        <v>3.5162599999999999</v>
      </c>
    </row>
    <row r="227" spans="1:27" ht="12.75" hidden="1" customHeight="1" outlineLevel="1" x14ac:dyDescent="0.2">
      <c r="A227" s="99" t="s">
        <v>455</v>
      </c>
      <c r="B227" s="60" t="s">
        <v>238</v>
      </c>
      <c r="C227" s="40" t="s">
        <v>79</v>
      </c>
      <c r="D227" s="41">
        <v>1520.41</v>
      </c>
      <c r="E227" s="41">
        <v>1333.61</v>
      </c>
      <c r="F227" s="41">
        <v>1287.76</v>
      </c>
      <c r="G227" s="41">
        <v>1282.92</v>
      </c>
      <c r="H227" s="41">
        <v>1320.91</v>
      </c>
      <c r="I227" s="41">
        <v>1427.9</v>
      </c>
      <c r="J227" s="41">
        <v>1477.17</v>
      </c>
      <c r="K227" s="41">
        <v>1533.08</v>
      </c>
      <c r="L227" s="41">
        <v>1706.71</v>
      </c>
      <c r="M227" s="41">
        <v>1713.26</v>
      </c>
      <c r="N227" s="41">
        <v>1777.07</v>
      </c>
      <c r="O227" s="41">
        <v>1809.8</v>
      </c>
      <c r="P227" s="41">
        <v>1902.35</v>
      </c>
      <c r="Q227" s="41">
        <v>1923.63</v>
      </c>
      <c r="R227" s="41">
        <v>1825.77</v>
      </c>
      <c r="S227" s="41">
        <v>1807.87</v>
      </c>
      <c r="T227" s="41">
        <v>1906.11</v>
      </c>
      <c r="U227" s="41">
        <v>2183.63</v>
      </c>
      <c r="V227" s="41">
        <v>2208.2600000000002</v>
      </c>
      <c r="W227" s="41">
        <v>1882.69</v>
      </c>
      <c r="X227" s="41">
        <v>1755.34</v>
      </c>
      <c r="Y227" s="41">
        <v>1475.87</v>
      </c>
      <c r="Z227" s="41">
        <v>1452.77</v>
      </c>
      <c r="AA227" s="41">
        <v>1530.78</v>
      </c>
    </row>
    <row r="228" spans="1:27" ht="12.75" hidden="1" customHeight="1" outlineLevel="1" x14ac:dyDescent="0.2">
      <c r="A228" s="99" t="s">
        <v>456</v>
      </c>
      <c r="B228" s="60" t="s">
        <v>90</v>
      </c>
      <c r="C228" s="40" t="s">
        <v>79</v>
      </c>
      <c r="D228" s="41">
        <f>$D$168</f>
        <v>1716.97</v>
      </c>
      <c r="E228" s="41">
        <f>$D$168</f>
        <v>1716.97</v>
      </c>
      <c r="F228" s="41">
        <f t="shared" ref="F228:AA228" si="130">$D$168</f>
        <v>1716.97</v>
      </c>
      <c r="G228" s="41">
        <f t="shared" si="130"/>
        <v>1716.97</v>
      </c>
      <c r="H228" s="41">
        <f t="shared" si="130"/>
        <v>1716.97</v>
      </c>
      <c r="I228" s="41">
        <f t="shared" si="130"/>
        <v>1716.97</v>
      </c>
      <c r="J228" s="41">
        <f t="shared" si="130"/>
        <v>1716.97</v>
      </c>
      <c r="K228" s="41">
        <f t="shared" si="130"/>
        <v>1716.97</v>
      </c>
      <c r="L228" s="41">
        <f t="shared" si="130"/>
        <v>1716.97</v>
      </c>
      <c r="M228" s="41">
        <f t="shared" si="130"/>
        <v>1716.97</v>
      </c>
      <c r="N228" s="41">
        <f t="shared" si="130"/>
        <v>1716.97</v>
      </c>
      <c r="O228" s="41">
        <f t="shared" si="130"/>
        <v>1716.97</v>
      </c>
      <c r="P228" s="41">
        <f t="shared" si="130"/>
        <v>1716.97</v>
      </c>
      <c r="Q228" s="41">
        <f t="shared" si="130"/>
        <v>1716.97</v>
      </c>
      <c r="R228" s="41">
        <f t="shared" si="130"/>
        <v>1716.97</v>
      </c>
      <c r="S228" s="41">
        <f t="shared" si="130"/>
        <v>1716.97</v>
      </c>
      <c r="T228" s="41">
        <f t="shared" si="130"/>
        <v>1716.97</v>
      </c>
      <c r="U228" s="41">
        <f t="shared" si="130"/>
        <v>1716.97</v>
      </c>
      <c r="V228" s="41">
        <f t="shared" si="130"/>
        <v>1716.97</v>
      </c>
      <c r="W228" s="41">
        <f t="shared" si="130"/>
        <v>1716.97</v>
      </c>
      <c r="X228" s="41">
        <f t="shared" si="130"/>
        <v>1716.97</v>
      </c>
      <c r="Y228" s="41">
        <f t="shared" si="130"/>
        <v>1716.97</v>
      </c>
      <c r="Z228" s="41">
        <f t="shared" si="130"/>
        <v>1716.97</v>
      </c>
      <c r="AA228" s="41">
        <f t="shared" si="130"/>
        <v>1716.97</v>
      </c>
    </row>
    <row r="229" spans="1:27" ht="12.75" hidden="1" customHeight="1" outlineLevel="1" x14ac:dyDescent="0.2">
      <c r="A229" s="99" t="s">
        <v>457</v>
      </c>
      <c r="B229" s="60" t="s">
        <v>83</v>
      </c>
      <c r="C229" s="40" t="s">
        <v>79</v>
      </c>
      <c r="D229" s="41">
        <v>3.72</v>
      </c>
      <c r="E229" s="41">
        <v>3.72</v>
      </c>
      <c r="F229" s="41">
        <v>3.72</v>
      </c>
      <c r="G229" s="41">
        <v>3.72</v>
      </c>
      <c r="H229" s="41">
        <v>3.72</v>
      </c>
      <c r="I229" s="41">
        <v>3.72</v>
      </c>
      <c r="J229" s="41">
        <v>3.72</v>
      </c>
      <c r="K229" s="41">
        <v>3.72</v>
      </c>
      <c r="L229" s="41">
        <v>3.72</v>
      </c>
      <c r="M229" s="41">
        <v>3.72</v>
      </c>
      <c r="N229" s="41">
        <v>3.72</v>
      </c>
      <c r="O229" s="41">
        <v>3.72</v>
      </c>
      <c r="P229" s="41">
        <v>3.72</v>
      </c>
      <c r="Q229" s="41">
        <v>3.72</v>
      </c>
      <c r="R229" s="41">
        <v>3.72</v>
      </c>
      <c r="S229" s="41">
        <v>3.72</v>
      </c>
      <c r="T229" s="41">
        <v>3.72</v>
      </c>
      <c r="U229" s="41">
        <v>3.72</v>
      </c>
      <c r="V229" s="41">
        <v>3.72</v>
      </c>
      <c r="W229" s="41">
        <v>3.72</v>
      </c>
      <c r="X229" s="41">
        <v>3.72</v>
      </c>
      <c r="Y229" s="41">
        <v>3.72</v>
      </c>
      <c r="Z229" s="41">
        <v>3.72</v>
      </c>
      <c r="AA229" s="41">
        <v>3.72</v>
      </c>
    </row>
    <row r="230" spans="1:27" ht="12.75" hidden="1" customHeight="1" outlineLevel="1" x14ac:dyDescent="0.2">
      <c r="A230" s="99" t="s">
        <v>458</v>
      </c>
      <c r="B230" s="60" t="s">
        <v>81</v>
      </c>
      <c r="C230" s="40" t="s">
        <v>79</v>
      </c>
      <c r="D230" s="41">
        <f>$D$11</f>
        <v>264.79000000000002</v>
      </c>
      <c r="E230" s="41">
        <f t="shared" ref="E230:AA230" si="131">$D$11</f>
        <v>264.79000000000002</v>
      </c>
      <c r="F230" s="41">
        <f t="shared" si="131"/>
        <v>264.79000000000002</v>
      </c>
      <c r="G230" s="41">
        <f t="shared" si="131"/>
        <v>264.79000000000002</v>
      </c>
      <c r="H230" s="41">
        <f t="shared" si="131"/>
        <v>264.79000000000002</v>
      </c>
      <c r="I230" s="41">
        <f t="shared" si="131"/>
        <v>264.79000000000002</v>
      </c>
      <c r="J230" s="41">
        <f t="shared" si="131"/>
        <v>264.79000000000002</v>
      </c>
      <c r="K230" s="41">
        <f t="shared" si="131"/>
        <v>264.79000000000002</v>
      </c>
      <c r="L230" s="41">
        <f t="shared" si="131"/>
        <v>264.79000000000002</v>
      </c>
      <c r="M230" s="41">
        <f t="shared" si="131"/>
        <v>264.79000000000002</v>
      </c>
      <c r="N230" s="41">
        <f t="shared" si="131"/>
        <v>264.79000000000002</v>
      </c>
      <c r="O230" s="41">
        <f t="shared" si="131"/>
        <v>264.79000000000002</v>
      </c>
      <c r="P230" s="41">
        <f t="shared" si="131"/>
        <v>264.79000000000002</v>
      </c>
      <c r="Q230" s="41">
        <f t="shared" si="131"/>
        <v>264.79000000000002</v>
      </c>
      <c r="R230" s="41">
        <f t="shared" si="131"/>
        <v>264.79000000000002</v>
      </c>
      <c r="S230" s="41">
        <f t="shared" si="131"/>
        <v>264.79000000000002</v>
      </c>
      <c r="T230" s="41">
        <f t="shared" si="131"/>
        <v>264.79000000000002</v>
      </c>
      <c r="U230" s="41">
        <f t="shared" si="131"/>
        <v>264.79000000000002</v>
      </c>
      <c r="V230" s="41">
        <f t="shared" si="131"/>
        <v>264.79000000000002</v>
      </c>
      <c r="W230" s="41">
        <f t="shared" si="131"/>
        <v>264.79000000000002</v>
      </c>
      <c r="X230" s="41">
        <f t="shared" si="131"/>
        <v>264.79000000000002</v>
      </c>
      <c r="Y230" s="41">
        <f t="shared" si="131"/>
        <v>264.79000000000002</v>
      </c>
      <c r="Z230" s="41">
        <f t="shared" si="131"/>
        <v>264.79000000000002</v>
      </c>
      <c r="AA230" s="41">
        <f t="shared" si="131"/>
        <v>264.79000000000002</v>
      </c>
    </row>
    <row r="231" spans="1:27" ht="12.75" customHeight="1" collapsed="1" x14ac:dyDescent="0.2">
      <c r="A231" s="98" t="s">
        <v>459</v>
      </c>
      <c r="B231" s="25" t="str">
        <f>"14"&amp;"."&amp;$B$662&amp;"."&amp;$B$663</f>
        <v>14.01.2024</v>
      </c>
      <c r="C231" s="88" t="s">
        <v>76</v>
      </c>
      <c r="D231" s="89">
        <f>ROUND(((D232+D233+D235+D234)/1000),5)</f>
        <v>3.5346299999999999</v>
      </c>
      <c r="E231" s="89">
        <f>ROUND(((E232+E233+E235+E234)/1000),5)</f>
        <v>3.3997299999999999</v>
      </c>
      <c r="F231" s="89">
        <f>ROUND(((F232+F233+F235+F234)/1000),5)</f>
        <v>3.2714500000000002</v>
      </c>
      <c r="G231" s="89">
        <f t="shared" ref="G231:AA231" si="132">ROUND(((G232+G233+G235+G234)/1000),5)</f>
        <v>3.2572399999999999</v>
      </c>
      <c r="H231" s="89">
        <f t="shared" si="132"/>
        <v>3.2733400000000001</v>
      </c>
      <c r="I231" s="89">
        <f t="shared" si="132"/>
        <v>3.3506999999999998</v>
      </c>
      <c r="J231" s="89">
        <f t="shared" si="132"/>
        <v>3.3835600000000001</v>
      </c>
      <c r="K231" s="89">
        <f t="shared" si="132"/>
        <v>3.49552</v>
      </c>
      <c r="L231" s="89">
        <f t="shared" si="132"/>
        <v>3.5803099999999999</v>
      </c>
      <c r="M231" s="89">
        <f t="shared" si="132"/>
        <v>3.7374499999999999</v>
      </c>
      <c r="N231" s="89">
        <f t="shared" si="132"/>
        <v>3.8629799999999999</v>
      </c>
      <c r="O231" s="89">
        <f t="shared" si="132"/>
        <v>3.9375100000000001</v>
      </c>
      <c r="P231" s="89">
        <f t="shared" si="132"/>
        <v>3.96367</v>
      </c>
      <c r="Q231" s="89">
        <f t="shared" si="132"/>
        <v>3.9824099999999998</v>
      </c>
      <c r="R231" s="89">
        <f t="shared" si="132"/>
        <v>3.8524699999999998</v>
      </c>
      <c r="S231" s="89">
        <f t="shared" si="132"/>
        <v>3.9841799999999998</v>
      </c>
      <c r="T231" s="89">
        <f t="shared" si="132"/>
        <v>4.1637899999999997</v>
      </c>
      <c r="U231" s="89">
        <f t="shared" si="132"/>
        <v>4.1947799999999997</v>
      </c>
      <c r="V231" s="89">
        <f t="shared" si="132"/>
        <v>4.1891999999999996</v>
      </c>
      <c r="W231" s="89">
        <f t="shared" si="132"/>
        <v>4.0349700000000004</v>
      </c>
      <c r="X231" s="89">
        <f t="shared" si="132"/>
        <v>3.8758300000000001</v>
      </c>
      <c r="Y231" s="89">
        <f t="shared" si="132"/>
        <v>3.7505500000000001</v>
      </c>
      <c r="Z231" s="89">
        <f t="shared" si="132"/>
        <v>3.55078</v>
      </c>
      <c r="AA231" s="89">
        <f t="shared" si="132"/>
        <v>3.49166</v>
      </c>
    </row>
    <row r="232" spans="1:27" ht="12.75" hidden="1" customHeight="1" outlineLevel="1" x14ac:dyDescent="0.2">
      <c r="A232" s="99" t="s">
        <v>460</v>
      </c>
      <c r="B232" s="60" t="s">
        <v>238</v>
      </c>
      <c r="C232" s="40" t="s">
        <v>79</v>
      </c>
      <c r="D232" s="41">
        <v>1549.15</v>
      </c>
      <c r="E232" s="41">
        <v>1414.25</v>
      </c>
      <c r="F232" s="41">
        <v>1285.97</v>
      </c>
      <c r="G232" s="41">
        <v>1271.76</v>
      </c>
      <c r="H232" s="41">
        <v>1287.8599999999999</v>
      </c>
      <c r="I232" s="41">
        <v>1365.22</v>
      </c>
      <c r="J232" s="41">
        <v>1398.08</v>
      </c>
      <c r="K232" s="41">
        <v>1510.04</v>
      </c>
      <c r="L232" s="41">
        <v>1594.83</v>
      </c>
      <c r="M232" s="41">
        <v>1751.97</v>
      </c>
      <c r="N232" s="41">
        <v>1877.5</v>
      </c>
      <c r="O232" s="41">
        <v>1952.03</v>
      </c>
      <c r="P232" s="41">
        <v>1978.19</v>
      </c>
      <c r="Q232" s="41">
        <v>1996.93</v>
      </c>
      <c r="R232" s="41">
        <v>1866.99</v>
      </c>
      <c r="S232" s="41">
        <v>1998.7</v>
      </c>
      <c r="T232" s="41">
        <v>2178.31</v>
      </c>
      <c r="U232" s="41">
        <v>2209.3000000000002</v>
      </c>
      <c r="V232" s="41">
        <v>2203.7199999999998</v>
      </c>
      <c r="W232" s="41">
        <v>2049.4899999999998</v>
      </c>
      <c r="X232" s="41">
        <v>1890.35</v>
      </c>
      <c r="Y232" s="41">
        <v>1765.07</v>
      </c>
      <c r="Z232" s="41">
        <v>1565.3</v>
      </c>
      <c r="AA232" s="41">
        <v>1506.18</v>
      </c>
    </row>
    <row r="233" spans="1:27" ht="12.75" hidden="1" customHeight="1" outlineLevel="1" x14ac:dyDescent="0.2">
      <c r="A233" s="99" t="s">
        <v>461</v>
      </c>
      <c r="B233" s="60" t="s">
        <v>90</v>
      </c>
      <c r="C233" s="40" t="s">
        <v>79</v>
      </c>
      <c r="D233" s="41">
        <f>$D$168</f>
        <v>1716.97</v>
      </c>
      <c r="E233" s="41">
        <f>$D$168</f>
        <v>1716.97</v>
      </c>
      <c r="F233" s="41">
        <f t="shared" ref="F233:AA233" si="133">$D$168</f>
        <v>1716.97</v>
      </c>
      <c r="G233" s="41">
        <f t="shared" si="133"/>
        <v>1716.97</v>
      </c>
      <c r="H233" s="41">
        <f t="shared" si="133"/>
        <v>1716.97</v>
      </c>
      <c r="I233" s="41">
        <f t="shared" si="133"/>
        <v>1716.97</v>
      </c>
      <c r="J233" s="41">
        <f t="shared" si="133"/>
        <v>1716.97</v>
      </c>
      <c r="K233" s="41">
        <f t="shared" si="133"/>
        <v>1716.97</v>
      </c>
      <c r="L233" s="41">
        <f t="shared" si="133"/>
        <v>1716.97</v>
      </c>
      <c r="M233" s="41">
        <f t="shared" si="133"/>
        <v>1716.97</v>
      </c>
      <c r="N233" s="41">
        <f t="shared" si="133"/>
        <v>1716.97</v>
      </c>
      <c r="O233" s="41">
        <f t="shared" si="133"/>
        <v>1716.97</v>
      </c>
      <c r="P233" s="41">
        <f t="shared" si="133"/>
        <v>1716.97</v>
      </c>
      <c r="Q233" s="41">
        <f t="shared" si="133"/>
        <v>1716.97</v>
      </c>
      <c r="R233" s="41">
        <f t="shared" si="133"/>
        <v>1716.97</v>
      </c>
      <c r="S233" s="41">
        <f t="shared" si="133"/>
        <v>1716.97</v>
      </c>
      <c r="T233" s="41">
        <f t="shared" si="133"/>
        <v>1716.97</v>
      </c>
      <c r="U233" s="41">
        <f t="shared" si="133"/>
        <v>1716.97</v>
      </c>
      <c r="V233" s="41">
        <f t="shared" si="133"/>
        <v>1716.97</v>
      </c>
      <c r="W233" s="41">
        <f t="shared" si="133"/>
        <v>1716.97</v>
      </c>
      <c r="X233" s="41">
        <f t="shared" si="133"/>
        <v>1716.97</v>
      </c>
      <c r="Y233" s="41">
        <f t="shared" si="133"/>
        <v>1716.97</v>
      </c>
      <c r="Z233" s="41">
        <f t="shared" si="133"/>
        <v>1716.97</v>
      </c>
      <c r="AA233" s="41">
        <f t="shared" si="133"/>
        <v>1716.97</v>
      </c>
    </row>
    <row r="234" spans="1:27" ht="12.75" hidden="1" customHeight="1" outlineLevel="1" x14ac:dyDescent="0.2">
      <c r="A234" s="99" t="s">
        <v>462</v>
      </c>
      <c r="B234" s="60" t="s">
        <v>83</v>
      </c>
      <c r="C234" s="40" t="s">
        <v>79</v>
      </c>
      <c r="D234" s="41">
        <v>3.72</v>
      </c>
      <c r="E234" s="41">
        <v>3.72</v>
      </c>
      <c r="F234" s="41">
        <v>3.72</v>
      </c>
      <c r="G234" s="41">
        <v>3.72</v>
      </c>
      <c r="H234" s="41">
        <v>3.72</v>
      </c>
      <c r="I234" s="41">
        <v>3.72</v>
      </c>
      <c r="J234" s="41">
        <v>3.72</v>
      </c>
      <c r="K234" s="41">
        <v>3.72</v>
      </c>
      <c r="L234" s="41">
        <v>3.72</v>
      </c>
      <c r="M234" s="41">
        <v>3.72</v>
      </c>
      <c r="N234" s="41">
        <v>3.72</v>
      </c>
      <c r="O234" s="41">
        <v>3.72</v>
      </c>
      <c r="P234" s="41">
        <v>3.72</v>
      </c>
      <c r="Q234" s="41">
        <v>3.72</v>
      </c>
      <c r="R234" s="41">
        <v>3.72</v>
      </c>
      <c r="S234" s="41">
        <v>3.72</v>
      </c>
      <c r="T234" s="41">
        <v>3.72</v>
      </c>
      <c r="U234" s="41">
        <v>3.72</v>
      </c>
      <c r="V234" s="41">
        <v>3.72</v>
      </c>
      <c r="W234" s="41">
        <v>3.72</v>
      </c>
      <c r="X234" s="41">
        <v>3.72</v>
      </c>
      <c r="Y234" s="41">
        <v>3.72</v>
      </c>
      <c r="Z234" s="41">
        <v>3.72</v>
      </c>
      <c r="AA234" s="41">
        <v>3.72</v>
      </c>
    </row>
    <row r="235" spans="1:27" ht="12.75" hidden="1" customHeight="1" outlineLevel="1" x14ac:dyDescent="0.2">
      <c r="A235" s="99" t="s">
        <v>463</v>
      </c>
      <c r="B235" s="60" t="s">
        <v>81</v>
      </c>
      <c r="C235" s="40" t="s">
        <v>79</v>
      </c>
      <c r="D235" s="41">
        <f>$D$11</f>
        <v>264.79000000000002</v>
      </c>
      <c r="E235" s="41">
        <f t="shared" ref="E235:AA235" si="134">$D$11</f>
        <v>264.79000000000002</v>
      </c>
      <c r="F235" s="41">
        <f t="shared" si="134"/>
        <v>264.79000000000002</v>
      </c>
      <c r="G235" s="41">
        <f t="shared" si="134"/>
        <v>264.79000000000002</v>
      </c>
      <c r="H235" s="41">
        <f t="shared" si="134"/>
        <v>264.79000000000002</v>
      </c>
      <c r="I235" s="41">
        <f t="shared" si="134"/>
        <v>264.79000000000002</v>
      </c>
      <c r="J235" s="41">
        <f t="shared" si="134"/>
        <v>264.79000000000002</v>
      </c>
      <c r="K235" s="41">
        <f t="shared" si="134"/>
        <v>264.79000000000002</v>
      </c>
      <c r="L235" s="41">
        <f t="shared" si="134"/>
        <v>264.79000000000002</v>
      </c>
      <c r="M235" s="41">
        <f t="shared" si="134"/>
        <v>264.79000000000002</v>
      </c>
      <c r="N235" s="41">
        <f t="shared" si="134"/>
        <v>264.79000000000002</v>
      </c>
      <c r="O235" s="41">
        <f t="shared" si="134"/>
        <v>264.79000000000002</v>
      </c>
      <c r="P235" s="41">
        <f t="shared" si="134"/>
        <v>264.79000000000002</v>
      </c>
      <c r="Q235" s="41">
        <f t="shared" si="134"/>
        <v>264.79000000000002</v>
      </c>
      <c r="R235" s="41">
        <f t="shared" si="134"/>
        <v>264.79000000000002</v>
      </c>
      <c r="S235" s="41">
        <f t="shared" si="134"/>
        <v>264.79000000000002</v>
      </c>
      <c r="T235" s="41">
        <f t="shared" si="134"/>
        <v>264.79000000000002</v>
      </c>
      <c r="U235" s="41">
        <f t="shared" si="134"/>
        <v>264.79000000000002</v>
      </c>
      <c r="V235" s="41">
        <f t="shared" si="134"/>
        <v>264.79000000000002</v>
      </c>
      <c r="W235" s="41">
        <f t="shared" si="134"/>
        <v>264.79000000000002</v>
      </c>
      <c r="X235" s="41">
        <f t="shared" si="134"/>
        <v>264.79000000000002</v>
      </c>
      <c r="Y235" s="41">
        <f t="shared" si="134"/>
        <v>264.79000000000002</v>
      </c>
      <c r="Z235" s="41">
        <f t="shared" si="134"/>
        <v>264.79000000000002</v>
      </c>
      <c r="AA235" s="41">
        <f t="shared" si="134"/>
        <v>264.79000000000002</v>
      </c>
    </row>
    <row r="236" spans="1:27" ht="12.75" customHeight="1" collapsed="1" x14ac:dyDescent="0.2">
      <c r="A236" s="98" t="s">
        <v>464</v>
      </c>
      <c r="B236" s="25" t="str">
        <f>"15"&amp;"."&amp;$B$662&amp;"."&amp;$B$663</f>
        <v>15.01.2024</v>
      </c>
      <c r="C236" s="88" t="s">
        <v>76</v>
      </c>
      <c r="D236" s="89">
        <f>ROUND(((D237+D238+D240+D239)/1000),5)</f>
        <v>3.2601</v>
      </c>
      <c r="E236" s="89">
        <f>ROUND(((E237+E238+E240+E239)/1000),5)</f>
        <v>3.20255</v>
      </c>
      <c r="F236" s="89">
        <f>ROUND(((F237+F238+F240+F239)/1000),5)</f>
        <v>3.14716</v>
      </c>
      <c r="G236" s="89">
        <f t="shared" ref="G236:AA236" si="135">ROUND(((G237+G238+G240+G239)/1000),5)</f>
        <v>3.1403799999999999</v>
      </c>
      <c r="H236" s="89">
        <f t="shared" si="135"/>
        <v>3.2020499999999998</v>
      </c>
      <c r="I236" s="89">
        <f t="shared" si="135"/>
        <v>3.3268499999999999</v>
      </c>
      <c r="J236" s="89">
        <f t="shared" si="135"/>
        <v>3.5372400000000002</v>
      </c>
      <c r="K236" s="89">
        <f t="shared" si="135"/>
        <v>3.7551000000000001</v>
      </c>
      <c r="L236" s="89">
        <f t="shared" si="135"/>
        <v>4.0183200000000001</v>
      </c>
      <c r="M236" s="89">
        <f t="shared" si="135"/>
        <v>4.0517700000000003</v>
      </c>
      <c r="N236" s="89">
        <f t="shared" si="135"/>
        <v>4.0395000000000003</v>
      </c>
      <c r="O236" s="89">
        <f t="shared" si="135"/>
        <v>4.1334299999999997</v>
      </c>
      <c r="P236" s="89">
        <f t="shared" si="135"/>
        <v>4.1331199999999999</v>
      </c>
      <c r="Q236" s="89">
        <f t="shared" si="135"/>
        <v>4.1436299999999999</v>
      </c>
      <c r="R236" s="89">
        <f t="shared" si="135"/>
        <v>4.1399699999999999</v>
      </c>
      <c r="S236" s="89">
        <f t="shared" si="135"/>
        <v>4.0763499999999997</v>
      </c>
      <c r="T236" s="89">
        <f t="shared" si="135"/>
        <v>4.1867599999999996</v>
      </c>
      <c r="U236" s="89">
        <f t="shared" si="135"/>
        <v>4.2136800000000001</v>
      </c>
      <c r="V236" s="89">
        <f t="shared" si="135"/>
        <v>4.2064500000000002</v>
      </c>
      <c r="W236" s="89">
        <f t="shared" si="135"/>
        <v>4.0731599999999997</v>
      </c>
      <c r="X236" s="89">
        <f t="shared" si="135"/>
        <v>3.9435099999999998</v>
      </c>
      <c r="Y236" s="89">
        <f t="shared" si="135"/>
        <v>3.7766199999999999</v>
      </c>
      <c r="Z236" s="89">
        <f t="shared" si="135"/>
        <v>3.5808900000000001</v>
      </c>
      <c r="AA236" s="89">
        <f t="shared" si="135"/>
        <v>3.4485399999999999</v>
      </c>
    </row>
    <row r="237" spans="1:27" ht="12.75" hidden="1" customHeight="1" outlineLevel="1" x14ac:dyDescent="0.2">
      <c r="A237" s="99" t="s">
        <v>465</v>
      </c>
      <c r="B237" s="60" t="s">
        <v>238</v>
      </c>
      <c r="C237" s="40" t="s">
        <v>79</v>
      </c>
      <c r="D237" s="41">
        <v>1274.6199999999999</v>
      </c>
      <c r="E237" s="41">
        <v>1217.07</v>
      </c>
      <c r="F237" s="41">
        <v>1161.68</v>
      </c>
      <c r="G237" s="41">
        <v>1154.9000000000001</v>
      </c>
      <c r="H237" s="41">
        <v>1216.57</v>
      </c>
      <c r="I237" s="41">
        <v>1341.37</v>
      </c>
      <c r="J237" s="41">
        <v>1551.76</v>
      </c>
      <c r="K237" s="41">
        <v>1769.62</v>
      </c>
      <c r="L237" s="41">
        <v>2032.84</v>
      </c>
      <c r="M237" s="41">
        <v>2066.29</v>
      </c>
      <c r="N237" s="41">
        <v>2054.02</v>
      </c>
      <c r="O237" s="41">
        <v>2147.9499999999998</v>
      </c>
      <c r="P237" s="41">
        <v>2147.64</v>
      </c>
      <c r="Q237" s="41">
        <v>2158.15</v>
      </c>
      <c r="R237" s="41">
        <v>2154.4899999999998</v>
      </c>
      <c r="S237" s="41">
        <v>2090.87</v>
      </c>
      <c r="T237" s="41">
        <v>2201.2800000000002</v>
      </c>
      <c r="U237" s="41">
        <v>2228.1999999999998</v>
      </c>
      <c r="V237" s="41">
        <v>2220.9699999999998</v>
      </c>
      <c r="W237" s="41">
        <v>2087.6799999999998</v>
      </c>
      <c r="X237" s="41">
        <v>1958.03</v>
      </c>
      <c r="Y237" s="41">
        <v>1791.14</v>
      </c>
      <c r="Z237" s="41">
        <v>1595.41</v>
      </c>
      <c r="AA237" s="41">
        <v>1463.06</v>
      </c>
    </row>
    <row r="238" spans="1:27" ht="12.75" hidden="1" customHeight="1" outlineLevel="1" x14ac:dyDescent="0.2">
      <c r="A238" s="99" t="s">
        <v>466</v>
      </c>
      <c r="B238" s="60" t="s">
        <v>90</v>
      </c>
      <c r="C238" s="40" t="s">
        <v>79</v>
      </c>
      <c r="D238" s="41">
        <f>$D$168</f>
        <v>1716.97</v>
      </c>
      <c r="E238" s="41">
        <f>$D$168</f>
        <v>1716.97</v>
      </c>
      <c r="F238" s="41">
        <f t="shared" ref="F238:AA238" si="136">$D$168</f>
        <v>1716.97</v>
      </c>
      <c r="G238" s="41">
        <f t="shared" si="136"/>
        <v>1716.97</v>
      </c>
      <c r="H238" s="41">
        <f t="shared" si="136"/>
        <v>1716.97</v>
      </c>
      <c r="I238" s="41">
        <f t="shared" si="136"/>
        <v>1716.97</v>
      </c>
      <c r="J238" s="41">
        <f t="shared" si="136"/>
        <v>1716.97</v>
      </c>
      <c r="K238" s="41">
        <f t="shared" si="136"/>
        <v>1716.97</v>
      </c>
      <c r="L238" s="41">
        <f t="shared" si="136"/>
        <v>1716.97</v>
      </c>
      <c r="M238" s="41">
        <f t="shared" si="136"/>
        <v>1716.97</v>
      </c>
      <c r="N238" s="41">
        <f t="shared" si="136"/>
        <v>1716.97</v>
      </c>
      <c r="O238" s="41">
        <f t="shared" si="136"/>
        <v>1716.97</v>
      </c>
      <c r="P238" s="41">
        <f t="shared" si="136"/>
        <v>1716.97</v>
      </c>
      <c r="Q238" s="41">
        <f t="shared" si="136"/>
        <v>1716.97</v>
      </c>
      <c r="R238" s="41">
        <f t="shared" si="136"/>
        <v>1716.97</v>
      </c>
      <c r="S238" s="41">
        <f t="shared" si="136"/>
        <v>1716.97</v>
      </c>
      <c r="T238" s="41">
        <f t="shared" si="136"/>
        <v>1716.97</v>
      </c>
      <c r="U238" s="41">
        <f t="shared" si="136"/>
        <v>1716.97</v>
      </c>
      <c r="V238" s="41">
        <f t="shared" si="136"/>
        <v>1716.97</v>
      </c>
      <c r="W238" s="41">
        <f t="shared" si="136"/>
        <v>1716.97</v>
      </c>
      <c r="X238" s="41">
        <f t="shared" si="136"/>
        <v>1716.97</v>
      </c>
      <c r="Y238" s="41">
        <f t="shared" si="136"/>
        <v>1716.97</v>
      </c>
      <c r="Z238" s="41">
        <f t="shared" si="136"/>
        <v>1716.97</v>
      </c>
      <c r="AA238" s="41">
        <f t="shared" si="136"/>
        <v>1716.97</v>
      </c>
    </row>
    <row r="239" spans="1:27" ht="12.75" hidden="1" customHeight="1" outlineLevel="1" x14ac:dyDescent="0.2">
      <c r="A239" s="99" t="s">
        <v>467</v>
      </c>
      <c r="B239" s="60" t="s">
        <v>83</v>
      </c>
      <c r="C239" s="40" t="s">
        <v>79</v>
      </c>
      <c r="D239" s="41">
        <v>3.72</v>
      </c>
      <c r="E239" s="41">
        <v>3.72</v>
      </c>
      <c r="F239" s="41">
        <v>3.72</v>
      </c>
      <c r="G239" s="41">
        <v>3.72</v>
      </c>
      <c r="H239" s="41">
        <v>3.72</v>
      </c>
      <c r="I239" s="41">
        <v>3.72</v>
      </c>
      <c r="J239" s="41">
        <v>3.72</v>
      </c>
      <c r="K239" s="41">
        <v>3.72</v>
      </c>
      <c r="L239" s="41">
        <v>3.72</v>
      </c>
      <c r="M239" s="41">
        <v>3.72</v>
      </c>
      <c r="N239" s="41">
        <v>3.72</v>
      </c>
      <c r="O239" s="41">
        <v>3.72</v>
      </c>
      <c r="P239" s="41">
        <v>3.72</v>
      </c>
      <c r="Q239" s="41">
        <v>3.72</v>
      </c>
      <c r="R239" s="41">
        <v>3.72</v>
      </c>
      <c r="S239" s="41">
        <v>3.72</v>
      </c>
      <c r="T239" s="41">
        <v>3.72</v>
      </c>
      <c r="U239" s="41">
        <v>3.72</v>
      </c>
      <c r="V239" s="41">
        <v>3.72</v>
      </c>
      <c r="W239" s="41">
        <v>3.72</v>
      </c>
      <c r="X239" s="41">
        <v>3.72</v>
      </c>
      <c r="Y239" s="41">
        <v>3.72</v>
      </c>
      <c r="Z239" s="41">
        <v>3.72</v>
      </c>
      <c r="AA239" s="41">
        <v>3.72</v>
      </c>
    </row>
    <row r="240" spans="1:27" ht="12.75" hidden="1" customHeight="1" outlineLevel="1" x14ac:dyDescent="0.2">
      <c r="A240" s="99" t="s">
        <v>468</v>
      </c>
      <c r="B240" s="60" t="s">
        <v>81</v>
      </c>
      <c r="C240" s="40" t="s">
        <v>79</v>
      </c>
      <c r="D240" s="41">
        <f>$D$11</f>
        <v>264.79000000000002</v>
      </c>
      <c r="E240" s="41">
        <f t="shared" ref="E240:AA240" si="137">$D$11</f>
        <v>264.79000000000002</v>
      </c>
      <c r="F240" s="41">
        <f t="shared" si="137"/>
        <v>264.79000000000002</v>
      </c>
      <c r="G240" s="41">
        <f t="shared" si="137"/>
        <v>264.79000000000002</v>
      </c>
      <c r="H240" s="41">
        <f t="shared" si="137"/>
        <v>264.79000000000002</v>
      </c>
      <c r="I240" s="41">
        <f t="shared" si="137"/>
        <v>264.79000000000002</v>
      </c>
      <c r="J240" s="41">
        <f t="shared" si="137"/>
        <v>264.79000000000002</v>
      </c>
      <c r="K240" s="41">
        <f t="shared" si="137"/>
        <v>264.79000000000002</v>
      </c>
      <c r="L240" s="41">
        <f t="shared" si="137"/>
        <v>264.79000000000002</v>
      </c>
      <c r="M240" s="41">
        <f t="shared" si="137"/>
        <v>264.79000000000002</v>
      </c>
      <c r="N240" s="41">
        <f t="shared" si="137"/>
        <v>264.79000000000002</v>
      </c>
      <c r="O240" s="41">
        <f t="shared" si="137"/>
        <v>264.79000000000002</v>
      </c>
      <c r="P240" s="41">
        <f t="shared" si="137"/>
        <v>264.79000000000002</v>
      </c>
      <c r="Q240" s="41">
        <f t="shared" si="137"/>
        <v>264.79000000000002</v>
      </c>
      <c r="R240" s="41">
        <f t="shared" si="137"/>
        <v>264.79000000000002</v>
      </c>
      <c r="S240" s="41">
        <f t="shared" si="137"/>
        <v>264.79000000000002</v>
      </c>
      <c r="T240" s="41">
        <f t="shared" si="137"/>
        <v>264.79000000000002</v>
      </c>
      <c r="U240" s="41">
        <f t="shared" si="137"/>
        <v>264.79000000000002</v>
      </c>
      <c r="V240" s="41">
        <f t="shared" si="137"/>
        <v>264.79000000000002</v>
      </c>
      <c r="W240" s="41">
        <f t="shared" si="137"/>
        <v>264.79000000000002</v>
      </c>
      <c r="X240" s="41">
        <f t="shared" si="137"/>
        <v>264.79000000000002</v>
      </c>
      <c r="Y240" s="41">
        <f t="shared" si="137"/>
        <v>264.79000000000002</v>
      </c>
      <c r="Z240" s="41">
        <f t="shared" si="137"/>
        <v>264.79000000000002</v>
      </c>
      <c r="AA240" s="41">
        <f t="shared" si="137"/>
        <v>264.79000000000002</v>
      </c>
    </row>
    <row r="241" spans="1:27" ht="12.75" customHeight="1" collapsed="1" x14ac:dyDescent="0.2">
      <c r="A241" s="98" t="s">
        <v>469</v>
      </c>
      <c r="B241" s="25" t="str">
        <f>"16"&amp;"."&amp;$B$662&amp;"."&amp;$B$663</f>
        <v>16.01.2024</v>
      </c>
      <c r="C241" s="88" t="s">
        <v>76</v>
      </c>
      <c r="D241" s="89">
        <f>ROUND(((D242+D243+D245+D244)/1000),5)</f>
        <v>3.2881800000000001</v>
      </c>
      <c r="E241" s="89">
        <f>ROUND(((E242+E243+E245+E244)/1000),5)</f>
        <v>3.2211099999999999</v>
      </c>
      <c r="F241" s="89">
        <f>ROUND(((F242+F243+F245+F244)/1000),5)</f>
        <v>3.1981199999999999</v>
      </c>
      <c r="G241" s="89">
        <f t="shared" ref="G241:AA241" si="138">ROUND(((G242+G243+G245+G244)/1000),5)</f>
        <v>3.16371</v>
      </c>
      <c r="H241" s="89">
        <f t="shared" si="138"/>
        <v>3.2076899999999999</v>
      </c>
      <c r="I241" s="89">
        <f t="shared" si="138"/>
        <v>3.32192</v>
      </c>
      <c r="J241" s="89">
        <f t="shared" si="138"/>
        <v>3.5179399999999998</v>
      </c>
      <c r="K241" s="89">
        <f t="shared" si="138"/>
        <v>3.7041400000000002</v>
      </c>
      <c r="L241" s="89">
        <f t="shared" si="138"/>
        <v>3.9712700000000001</v>
      </c>
      <c r="M241" s="89">
        <f t="shared" si="138"/>
        <v>4.0002000000000004</v>
      </c>
      <c r="N241" s="89">
        <f t="shared" si="138"/>
        <v>4.04399</v>
      </c>
      <c r="O241" s="89">
        <f t="shared" si="138"/>
        <v>4.0647599999999997</v>
      </c>
      <c r="P241" s="89">
        <f t="shared" si="138"/>
        <v>4.0683100000000003</v>
      </c>
      <c r="Q241" s="89">
        <f t="shared" si="138"/>
        <v>4.0970899999999997</v>
      </c>
      <c r="R241" s="89">
        <f t="shared" si="138"/>
        <v>4.0757899999999996</v>
      </c>
      <c r="S241" s="89">
        <f t="shared" si="138"/>
        <v>4.0414599999999998</v>
      </c>
      <c r="T241" s="89">
        <f t="shared" si="138"/>
        <v>4.1509600000000004</v>
      </c>
      <c r="U241" s="89">
        <f t="shared" si="138"/>
        <v>4.1980000000000004</v>
      </c>
      <c r="V241" s="89">
        <f t="shared" si="138"/>
        <v>4.1825200000000002</v>
      </c>
      <c r="W241" s="89">
        <f t="shared" si="138"/>
        <v>4.0329600000000001</v>
      </c>
      <c r="X241" s="89">
        <f t="shared" si="138"/>
        <v>3.9121600000000001</v>
      </c>
      <c r="Y241" s="89">
        <f t="shared" si="138"/>
        <v>3.7983099999999999</v>
      </c>
      <c r="Z241" s="89">
        <f t="shared" si="138"/>
        <v>3.5881799999999999</v>
      </c>
      <c r="AA241" s="89">
        <f t="shared" si="138"/>
        <v>3.4674399999999999</v>
      </c>
    </row>
    <row r="242" spans="1:27" ht="12.75" hidden="1" customHeight="1" outlineLevel="1" x14ac:dyDescent="0.2">
      <c r="A242" s="99" t="s">
        <v>470</v>
      </c>
      <c r="B242" s="60" t="s">
        <v>238</v>
      </c>
      <c r="C242" s="40" t="s">
        <v>79</v>
      </c>
      <c r="D242" s="41">
        <v>1302.7</v>
      </c>
      <c r="E242" s="41">
        <v>1235.6300000000001</v>
      </c>
      <c r="F242" s="41">
        <v>1212.6400000000001</v>
      </c>
      <c r="G242" s="41">
        <v>1178.23</v>
      </c>
      <c r="H242" s="41">
        <v>1222.21</v>
      </c>
      <c r="I242" s="41">
        <v>1336.44</v>
      </c>
      <c r="J242" s="41">
        <v>1532.46</v>
      </c>
      <c r="K242" s="41">
        <v>1718.66</v>
      </c>
      <c r="L242" s="41">
        <v>1985.79</v>
      </c>
      <c r="M242" s="41">
        <v>2014.72</v>
      </c>
      <c r="N242" s="41">
        <v>2058.5100000000002</v>
      </c>
      <c r="O242" s="41">
        <v>2079.2800000000002</v>
      </c>
      <c r="P242" s="41">
        <v>2082.83</v>
      </c>
      <c r="Q242" s="41">
        <v>2111.61</v>
      </c>
      <c r="R242" s="41">
        <v>2090.31</v>
      </c>
      <c r="S242" s="41">
        <v>2055.98</v>
      </c>
      <c r="T242" s="41">
        <v>2165.48</v>
      </c>
      <c r="U242" s="41">
        <v>2212.52</v>
      </c>
      <c r="V242" s="41">
        <v>2197.04</v>
      </c>
      <c r="W242" s="41">
        <v>2047.48</v>
      </c>
      <c r="X242" s="41">
        <v>1926.68</v>
      </c>
      <c r="Y242" s="41">
        <v>1812.83</v>
      </c>
      <c r="Z242" s="41">
        <v>1602.7</v>
      </c>
      <c r="AA242" s="41">
        <v>1481.96</v>
      </c>
    </row>
    <row r="243" spans="1:27" ht="12.75" hidden="1" customHeight="1" outlineLevel="1" x14ac:dyDescent="0.2">
      <c r="A243" s="99" t="s">
        <v>471</v>
      </c>
      <c r="B243" s="60" t="s">
        <v>90</v>
      </c>
      <c r="C243" s="40" t="s">
        <v>79</v>
      </c>
      <c r="D243" s="41">
        <f>$D$168</f>
        <v>1716.97</v>
      </c>
      <c r="E243" s="41">
        <f>$D$168</f>
        <v>1716.97</v>
      </c>
      <c r="F243" s="41">
        <f t="shared" ref="F243:AA243" si="139">$D$168</f>
        <v>1716.97</v>
      </c>
      <c r="G243" s="41">
        <f t="shared" si="139"/>
        <v>1716.97</v>
      </c>
      <c r="H243" s="41">
        <f t="shared" si="139"/>
        <v>1716.97</v>
      </c>
      <c r="I243" s="41">
        <f t="shared" si="139"/>
        <v>1716.97</v>
      </c>
      <c r="J243" s="41">
        <f t="shared" si="139"/>
        <v>1716.97</v>
      </c>
      <c r="K243" s="41">
        <f t="shared" si="139"/>
        <v>1716.97</v>
      </c>
      <c r="L243" s="41">
        <f t="shared" si="139"/>
        <v>1716.97</v>
      </c>
      <c r="M243" s="41">
        <f t="shared" si="139"/>
        <v>1716.97</v>
      </c>
      <c r="N243" s="41">
        <f t="shared" si="139"/>
        <v>1716.97</v>
      </c>
      <c r="O243" s="41">
        <f t="shared" si="139"/>
        <v>1716.97</v>
      </c>
      <c r="P243" s="41">
        <f t="shared" si="139"/>
        <v>1716.97</v>
      </c>
      <c r="Q243" s="41">
        <f t="shared" si="139"/>
        <v>1716.97</v>
      </c>
      <c r="R243" s="41">
        <f t="shared" si="139"/>
        <v>1716.97</v>
      </c>
      <c r="S243" s="41">
        <f t="shared" si="139"/>
        <v>1716.97</v>
      </c>
      <c r="T243" s="41">
        <f t="shared" si="139"/>
        <v>1716.97</v>
      </c>
      <c r="U243" s="41">
        <f t="shared" si="139"/>
        <v>1716.97</v>
      </c>
      <c r="V243" s="41">
        <f t="shared" si="139"/>
        <v>1716.97</v>
      </c>
      <c r="W243" s="41">
        <f t="shared" si="139"/>
        <v>1716.97</v>
      </c>
      <c r="X243" s="41">
        <f t="shared" si="139"/>
        <v>1716.97</v>
      </c>
      <c r="Y243" s="41">
        <f t="shared" si="139"/>
        <v>1716.97</v>
      </c>
      <c r="Z243" s="41">
        <f t="shared" si="139"/>
        <v>1716.97</v>
      </c>
      <c r="AA243" s="41">
        <f t="shared" si="139"/>
        <v>1716.97</v>
      </c>
    </row>
    <row r="244" spans="1:27" ht="12.75" hidden="1" customHeight="1" outlineLevel="1" x14ac:dyDescent="0.2">
      <c r="A244" s="99" t="s">
        <v>472</v>
      </c>
      <c r="B244" s="60" t="s">
        <v>83</v>
      </c>
      <c r="C244" s="40" t="s">
        <v>79</v>
      </c>
      <c r="D244" s="41">
        <v>3.72</v>
      </c>
      <c r="E244" s="41">
        <v>3.72</v>
      </c>
      <c r="F244" s="41">
        <v>3.72</v>
      </c>
      <c r="G244" s="41">
        <v>3.72</v>
      </c>
      <c r="H244" s="41">
        <v>3.72</v>
      </c>
      <c r="I244" s="41">
        <v>3.72</v>
      </c>
      <c r="J244" s="41">
        <v>3.72</v>
      </c>
      <c r="K244" s="41">
        <v>3.72</v>
      </c>
      <c r="L244" s="41">
        <v>3.72</v>
      </c>
      <c r="M244" s="41">
        <v>3.72</v>
      </c>
      <c r="N244" s="41">
        <v>3.72</v>
      </c>
      <c r="O244" s="41">
        <v>3.72</v>
      </c>
      <c r="P244" s="41">
        <v>3.72</v>
      </c>
      <c r="Q244" s="41">
        <v>3.72</v>
      </c>
      <c r="R244" s="41">
        <v>3.72</v>
      </c>
      <c r="S244" s="41">
        <v>3.72</v>
      </c>
      <c r="T244" s="41">
        <v>3.72</v>
      </c>
      <c r="U244" s="41">
        <v>3.72</v>
      </c>
      <c r="V244" s="41">
        <v>3.72</v>
      </c>
      <c r="W244" s="41">
        <v>3.72</v>
      </c>
      <c r="X244" s="41">
        <v>3.72</v>
      </c>
      <c r="Y244" s="41">
        <v>3.72</v>
      </c>
      <c r="Z244" s="41">
        <v>3.72</v>
      </c>
      <c r="AA244" s="41">
        <v>3.72</v>
      </c>
    </row>
    <row r="245" spans="1:27" ht="12.75" hidden="1" customHeight="1" outlineLevel="1" x14ac:dyDescent="0.2">
      <c r="A245" s="99" t="s">
        <v>473</v>
      </c>
      <c r="B245" s="60" t="s">
        <v>81</v>
      </c>
      <c r="C245" s="40" t="s">
        <v>79</v>
      </c>
      <c r="D245" s="41">
        <f>$D$11</f>
        <v>264.79000000000002</v>
      </c>
      <c r="E245" s="41">
        <f t="shared" ref="E245:AA245" si="140">$D$11</f>
        <v>264.79000000000002</v>
      </c>
      <c r="F245" s="41">
        <f t="shared" si="140"/>
        <v>264.79000000000002</v>
      </c>
      <c r="G245" s="41">
        <f t="shared" si="140"/>
        <v>264.79000000000002</v>
      </c>
      <c r="H245" s="41">
        <f t="shared" si="140"/>
        <v>264.79000000000002</v>
      </c>
      <c r="I245" s="41">
        <f t="shared" si="140"/>
        <v>264.79000000000002</v>
      </c>
      <c r="J245" s="41">
        <f t="shared" si="140"/>
        <v>264.79000000000002</v>
      </c>
      <c r="K245" s="41">
        <f t="shared" si="140"/>
        <v>264.79000000000002</v>
      </c>
      <c r="L245" s="41">
        <f t="shared" si="140"/>
        <v>264.79000000000002</v>
      </c>
      <c r="M245" s="41">
        <f t="shared" si="140"/>
        <v>264.79000000000002</v>
      </c>
      <c r="N245" s="41">
        <f t="shared" si="140"/>
        <v>264.79000000000002</v>
      </c>
      <c r="O245" s="41">
        <f t="shared" si="140"/>
        <v>264.79000000000002</v>
      </c>
      <c r="P245" s="41">
        <f t="shared" si="140"/>
        <v>264.79000000000002</v>
      </c>
      <c r="Q245" s="41">
        <f t="shared" si="140"/>
        <v>264.79000000000002</v>
      </c>
      <c r="R245" s="41">
        <f t="shared" si="140"/>
        <v>264.79000000000002</v>
      </c>
      <c r="S245" s="41">
        <f t="shared" si="140"/>
        <v>264.79000000000002</v>
      </c>
      <c r="T245" s="41">
        <f t="shared" si="140"/>
        <v>264.79000000000002</v>
      </c>
      <c r="U245" s="41">
        <f t="shared" si="140"/>
        <v>264.79000000000002</v>
      </c>
      <c r="V245" s="41">
        <f t="shared" si="140"/>
        <v>264.79000000000002</v>
      </c>
      <c r="W245" s="41">
        <f t="shared" si="140"/>
        <v>264.79000000000002</v>
      </c>
      <c r="X245" s="41">
        <f t="shared" si="140"/>
        <v>264.79000000000002</v>
      </c>
      <c r="Y245" s="41">
        <f t="shared" si="140"/>
        <v>264.79000000000002</v>
      </c>
      <c r="Z245" s="41">
        <f t="shared" si="140"/>
        <v>264.79000000000002</v>
      </c>
      <c r="AA245" s="41">
        <f t="shared" si="140"/>
        <v>264.79000000000002</v>
      </c>
    </row>
    <row r="246" spans="1:27" ht="12.75" customHeight="1" collapsed="1" x14ac:dyDescent="0.2">
      <c r="A246" s="98" t="s">
        <v>474</v>
      </c>
      <c r="B246" s="25" t="str">
        <f>"17"&amp;"."&amp;$B$662&amp;"."&amp;$B$663</f>
        <v>17.01.2024</v>
      </c>
      <c r="C246" s="88" t="s">
        <v>76</v>
      </c>
      <c r="D246" s="89">
        <f>ROUND(((D247+D248+D250+D249)/1000),5)</f>
        <v>3.2573400000000001</v>
      </c>
      <c r="E246" s="89">
        <f>ROUND(((E247+E248+E250+E249)/1000),5)</f>
        <v>3.1794600000000002</v>
      </c>
      <c r="F246" s="89">
        <f>ROUND(((F247+F248+F250+F249)/1000),5)</f>
        <v>3.1322199999999998</v>
      </c>
      <c r="G246" s="89">
        <f t="shared" ref="G246:AA246" si="141">ROUND(((G247+G248+G250+G249)/1000),5)</f>
        <v>3.1314500000000001</v>
      </c>
      <c r="H246" s="89">
        <f t="shared" si="141"/>
        <v>3.2003200000000001</v>
      </c>
      <c r="I246" s="89">
        <f t="shared" si="141"/>
        <v>3.3260999999999998</v>
      </c>
      <c r="J246" s="89">
        <f t="shared" si="141"/>
        <v>3.5211100000000002</v>
      </c>
      <c r="K246" s="89">
        <f t="shared" si="141"/>
        <v>3.8355999999999999</v>
      </c>
      <c r="L246" s="89">
        <f t="shared" si="141"/>
        <v>4.0437200000000004</v>
      </c>
      <c r="M246" s="89">
        <f t="shared" si="141"/>
        <v>4.0137299999999998</v>
      </c>
      <c r="N246" s="89">
        <f t="shared" si="141"/>
        <v>4.0917700000000004</v>
      </c>
      <c r="O246" s="89">
        <f t="shared" si="141"/>
        <v>4.1302599999999998</v>
      </c>
      <c r="P246" s="89">
        <f t="shared" si="141"/>
        <v>4.1273900000000001</v>
      </c>
      <c r="Q246" s="89">
        <f t="shared" si="141"/>
        <v>4.1281699999999999</v>
      </c>
      <c r="R246" s="89">
        <f t="shared" si="141"/>
        <v>4.1276099999999998</v>
      </c>
      <c r="S246" s="89">
        <f t="shared" si="141"/>
        <v>4.0967000000000002</v>
      </c>
      <c r="T246" s="89">
        <f t="shared" si="141"/>
        <v>4.2176799999999997</v>
      </c>
      <c r="U246" s="89">
        <f t="shared" si="141"/>
        <v>4.1818400000000002</v>
      </c>
      <c r="V246" s="89">
        <f t="shared" si="141"/>
        <v>4.1589099999999997</v>
      </c>
      <c r="W246" s="89">
        <f t="shared" si="141"/>
        <v>4.0248200000000001</v>
      </c>
      <c r="X246" s="89">
        <f t="shared" si="141"/>
        <v>4.0294299999999996</v>
      </c>
      <c r="Y246" s="89">
        <f t="shared" si="141"/>
        <v>3.8655400000000002</v>
      </c>
      <c r="Z246" s="89">
        <f t="shared" si="141"/>
        <v>3.6454499999999999</v>
      </c>
      <c r="AA246" s="89">
        <f t="shared" si="141"/>
        <v>3.4710399999999999</v>
      </c>
    </row>
    <row r="247" spans="1:27" ht="12.75" hidden="1" customHeight="1" outlineLevel="1" x14ac:dyDescent="0.2">
      <c r="A247" s="99" t="s">
        <v>475</v>
      </c>
      <c r="B247" s="60" t="s">
        <v>238</v>
      </c>
      <c r="C247" s="40" t="s">
        <v>79</v>
      </c>
      <c r="D247" s="41">
        <v>1271.8599999999999</v>
      </c>
      <c r="E247" s="41">
        <v>1193.98</v>
      </c>
      <c r="F247" s="41">
        <v>1146.74</v>
      </c>
      <c r="G247" s="41">
        <v>1145.97</v>
      </c>
      <c r="H247" s="41">
        <v>1214.8399999999999</v>
      </c>
      <c r="I247" s="41">
        <v>1340.62</v>
      </c>
      <c r="J247" s="41">
        <v>1535.63</v>
      </c>
      <c r="K247" s="41">
        <v>1850.12</v>
      </c>
      <c r="L247" s="41">
        <v>2058.2399999999998</v>
      </c>
      <c r="M247" s="41">
        <v>2028.25</v>
      </c>
      <c r="N247" s="41">
        <v>2106.29</v>
      </c>
      <c r="O247" s="41">
        <v>2144.7800000000002</v>
      </c>
      <c r="P247" s="41">
        <v>2141.91</v>
      </c>
      <c r="Q247" s="41">
        <v>2142.69</v>
      </c>
      <c r="R247" s="41">
        <v>2142.13</v>
      </c>
      <c r="S247" s="41">
        <v>2111.2199999999998</v>
      </c>
      <c r="T247" s="41">
        <v>2232.1999999999998</v>
      </c>
      <c r="U247" s="41">
        <v>2196.36</v>
      </c>
      <c r="V247" s="41">
        <v>2173.4299999999998</v>
      </c>
      <c r="W247" s="41">
        <v>2039.34</v>
      </c>
      <c r="X247" s="41">
        <v>2043.95</v>
      </c>
      <c r="Y247" s="41">
        <v>1880.06</v>
      </c>
      <c r="Z247" s="41">
        <v>1659.97</v>
      </c>
      <c r="AA247" s="41">
        <v>1485.56</v>
      </c>
    </row>
    <row r="248" spans="1:27" ht="12.75" hidden="1" customHeight="1" outlineLevel="1" x14ac:dyDescent="0.2">
      <c r="A248" s="99" t="s">
        <v>476</v>
      </c>
      <c r="B248" s="60" t="s">
        <v>90</v>
      </c>
      <c r="C248" s="40" t="s">
        <v>79</v>
      </c>
      <c r="D248" s="41">
        <f>$D$168</f>
        <v>1716.97</v>
      </c>
      <c r="E248" s="41">
        <f>$D$168</f>
        <v>1716.97</v>
      </c>
      <c r="F248" s="41">
        <f t="shared" ref="F248:AA248" si="142">$D$168</f>
        <v>1716.97</v>
      </c>
      <c r="G248" s="41">
        <f t="shared" si="142"/>
        <v>1716.97</v>
      </c>
      <c r="H248" s="41">
        <f t="shared" si="142"/>
        <v>1716.97</v>
      </c>
      <c r="I248" s="41">
        <f t="shared" si="142"/>
        <v>1716.97</v>
      </c>
      <c r="J248" s="41">
        <f t="shared" si="142"/>
        <v>1716.97</v>
      </c>
      <c r="K248" s="41">
        <f t="shared" si="142"/>
        <v>1716.97</v>
      </c>
      <c r="L248" s="41">
        <f t="shared" si="142"/>
        <v>1716.97</v>
      </c>
      <c r="M248" s="41">
        <f t="shared" si="142"/>
        <v>1716.97</v>
      </c>
      <c r="N248" s="41">
        <f t="shared" si="142"/>
        <v>1716.97</v>
      </c>
      <c r="O248" s="41">
        <f t="shared" si="142"/>
        <v>1716.97</v>
      </c>
      <c r="P248" s="41">
        <f t="shared" si="142"/>
        <v>1716.97</v>
      </c>
      <c r="Q248" s="41">
        <f t="shared" si="142"/>
        <v>1716.97</v>
      </c>
      <c r="R248" s="41">
        <f t="shared" si="142"/>
        <v>1716.97</v>
      </c>
      <c r="S248" s="41">
        <f t="shared" si="142"/>
        <v>1716.97</v>
      </c>
      <c r="T248" s="41">
        <f t="shared" si="142"/>
        <v>1716.97</v>
      </c>
      <c r="U248" s="41">
        <f t="shared" si="142"/>
        <v>1716.97</v>
      </c>
      <c r="V248" s="41">
        <f t="shared" si="142"/>
        <v>1716.97</v>
      </c>
      <c r="W248" s="41">
        <f t="shared" si="142"/>
        <v>1716.97</v>
      </c>
      <c r="X248" s="41">
        <f t="shared" si="142"/>
        <v>1716.97</v>
      </c>
      <c r="Y248" s="41">
        <f t="shared" si="142"/>
        <v>1716.97</v>
      </c>
      <c r="Z248" s="41">
        <f t="shared" si="142"/>
        <v>1716.97</v>
      </c>
      <c r="AA248" s="41">
        <f t="shared" si="142"/>
        <v>1716.97</v>
      </c>
    </row>
    <row r="249" spans="1:27" ht="12.75" hidden="1" customHeight="1" outlineLevel="1" x14ac:dyDescent="0.2">
      <c r="A249" s="99" t="s">
        <v>477</v>
      </c>
      <c r="B249" s="60" t="s">
        <v>83</v>
      </c>
      <c r="C249" s="40" t="s">
        <v>79</v>
      </c>
      <c r="D249" s="41">
        <v>3.72</v>
      </c>
      <c r="E249" s="41">
        <v>3.72</v>
      </c>
      <c r="F249" s="41">
        <v>3.72</v>
      </c>
      <c r="G249" s="41">
        <v>3.72</v>
      </c>
      <c r="H249" s="41">
        <v>3.72</v>
      </c>
      <c r="I249" s="41">
        <v>3.72</v>
      </c>
      <c r="J249" s="41">
        <v>3.72</v>
      </c>
      <c r="K249" s="41">
        <v>3.72</v>
      </c>
      <c r="L249" s="41">
        <v>3.72</v>
      </c>
      <c r="M249" s="41">
        <v>3.72</v>
      </c>
      <c r="N249" s="41">
        <v>3.72</v>
      </c>
      <c r="O249" s="41">
        <v>3.72</v>
      </c>
      <c r="P249" s="41">
        <v>3.72</v>
      </c>
      <c r="Q249" s="41">
        <v>3.72</v>
      </c>
      <c r="R249" s="41">
        <v>3.72</v>
      </c>
      <c r="S249" s="41">
        <v>3.72</v>
      </c>
      <c r="T249" s="41">
        <v>3.72</v>
      </c>
      <c r="U249" s="41">
        <v>3.72</v>
      </c>
      <c r="V249" s="41">
        <v>3.72</v>
      </c>
      <c r="W249" s="41">
        <v>3.72</v>
      </c>
      <c r="X249" s="41">
        <v>3.72</v>
      </c>
      <c r="Y249" s="41">
        <v>3.72</v>
      </c>
      <c r="Z249" s="41">
        <v>3.72</v>
      </c>
      <c r="AA249" s="41">
        <v>3.72</v>
      </c>
    </row>
    <row r="250" spans="1:27" ht="12.75" hidden="1" customHeight="1" outlineLevel="1" x14ac:dyDescent="0.2">
      <c r="A250" s="99" t="s">
        <v>478</v>
      </c>
      <c r="B250" s="60" t="s">
        <v>81</v>
      </c>
      <c r="C250" s="40" t="s">
        <v>79</v>
      </c>
      <c r="D250" s="41">
        <f>$D$11</f>
        <v>264.79000000000002</v>
      </c>
      <c r="E250" s="41">
        <f t="shared" ref="E250:AA250" si="143">$D$11</f>
        <v>264.79000000000002</v>
      </c>
      <c r="F250" s="41">
        <f t="shared" si="143"/>
        <v>264.79000000000002</v>
      </c>
      <c r="G250" s="41">
        <f t="shared" si="143"/>
        <v>264.79000000000002</v>
      </c>
      <c r="H250" s="41">
        <f t="shared" si="143"/>
        <v>264.79000000000002</v>
      </c>
      <c r="I250" s="41">
        <f t="shared" si="143"/>
        <v>264.79000000000002</v>
      </c>
      <c r="J250" s="41">
        <f t="shared" si="143"/>
        <v>264.79000000000002</v>
      </c>
      <c r="K250" s="41">
        <f t="shared" si="143"/>
        <v>264.79000000000002</v>
      </c>
      <c r="L250" s="41">
        <f t="shared" si="143"/>
        <v>264.79000000000002</v>
      </c>
      <c r="M250" s="41">
        <f t="shared" si="143"/>
        <v>264.79000000000002</v>
      </c>
      <c r="N250" s="41">
        <f t="shared" si="143"/>
        <v>264.79000000000002</v>
      </c>
      <c r="O250" s="41">
        <f t="shared" si="143"/>
        <v>264.79000000000002</v>
      </c>
      <c r="P250" s="41">
        <f t="shared" si="143"/>
        <v>264.79000000000002</v>
      </c>
      <c r="Q250" s="41">
        <f t="shared" si="143"/>
        <v>264.79000000000002</v>
      </c>
      <c r="R250" s="41">
        <f t="shared" si="143"/>
        <v>264.79000000000002</v>
      </c>
      <c r="S250" s="41">
        <f t="shared" si="143"/>
        <v>264.79000000000002</v>
      </c>
      <c r="T250" s="41">
        <f t="shared" si="143"/>
        <v>264.79000000000002</v>
      </c>
      <c r="U250" s="41">
        <f t="shared" si="143"/>
        <v>264.79000000000002</v>
      </c>
      <c r="V250" s="41">
        <f t="shared" si="143"/>
        <v>264.79000000000002</v>
      </c>
      <c r="W250" s="41">
        <f t="shared" si="143"/>
        <v>264.79000000000002</v>
      </c>
      <c r="X250" s="41">
        <f t="shared" si="143"/>
        <v>264.79000000000002</v>
      </c>
      <c r="Y250" s="41">
        <f t="shared" si="143"/>
        <v>264.79000000000002</v>
      </c>
      <c r="Z250" s="41">
        <f t="shared" si="143"/>
        <v>264.79000000000002</v>
      </c>
      <c r="AA250" s="41">
        <f t="shared" si="143"/>
        <v>264.79000000000002</v>
      </c>
    </row>
    <row r="251" spans="1:27" ht="12.75" customHeight="1" collapsed="1" x14ac:dyDescent="0.2">
      <c r="A251" s="98" t="s">
        <v>479</v>
      </c>
      <c r="B251" s="25" t="str">
        <f>"18"&amp;"."&amp;$B$662&amp;"."&amp;$B$663</f>
        <v>18.01.2024</v>
      </c>
      <c r="C251" s="88" t="s">
        <v>76</v>
      </c>
      <c r="D251" s="89">
        <f>ROUND(((D252+D253+D255+D254)/1000),5)</f>
        <v>3.3937200000000001</v>
      </c>
      <c r="E251" s="89">
        <f>ROUND(((E252+E253+E255+E254)/1000),5)</f>
        <v>3.2341000000000002</v>
      </c>
      <c r="F251" s="89">
        <f>ROUND(((F252+F253+F255+F254)/1000),5)</f>
        <v>3.19773</v>
      </c>
      <c r="G251" s="89">
        <f t="shared" ref="G251:AA251" si="144">ROUND(((G252+G253+G255+G254)/1000),5)</f>
        <v>3.1893600000000002</v>
      </c>
      <c r="H251" s="89">
        <f t="shared" si="144"/>
        <v>3.2295500000000001</v>
      </c>
      <c r="I251" s="89">
        <f t="shared" si="144"/>
        <v>3.3734099999999998</v>
      </c>
      <c r="J251" s="89">
        <f t="shared" si="144"/>
        <v>3.5024999999999999</v>
      </c>
      <c r="K251" s="89">
        <f t="shared" si="144"/>
        <v>3.8046799999999998</v>
      </c>
      <c r="L251" s="89">
        <f t="shared" si="144"/>
        <v>4.0032899999999998</v>
      </c>
      <c r="M251" s="89">
        <f t="shared" si="144"/>
        <v>3.9554900000000002</v>
      </c>
      <c r="N251" s="89">
        <f t="shared" si="144"/>
        <v>4.1383999999999999</v>
      </c>
      <c r="O251" s="89">
        <f t="shared" si="144"/>
        <v>4.0969600000000002</v>
      </c>
      <c r="P251" s="89">
        <f t="shared" si="144"/>
        <v>4.0813800000000002</v>
      </c>
      <c r="Q251" s="89">
        <f t="shared" si="144"/>
        <v>4.1005599999999998</v>
      </c>
      <c r="R251" s="89">
        <f t="shared" si="144"/>
        <v>4.0989399999999998</v>
      </c>
      <c r="S251" s="89">
        <f t="shared" si="144"/>
        <v>4.1533300000000004</v>
      </c>
      <c r="T251" s="89">
        <f t="shared" si="144"/>
        <v>4.2175700000000003</v>
      </c>
      <c r="U251" s="89">
        <f t="shared" si="144"/>
        <v>4.22973</v>
      </c>
      <c r="V251" s="89">
        <f t="shared" si="144"/>
        <v>4.2225999999999999</v>
      </c>
      <c r="W251" s="89">
        <f t="shared" si="144"/>
        <v>4.0354400000000004</v>
      </c>
      <c r="X251" s="89">
        <f t="shared" si="144"/>
        <v>3.88774</v>
      </c>
      <c r="Y251" s="89">
        <f t="shared" si="144"/>
        <v>3.7770700000000001</v>
      </c>
      <c r="Z251" s="89">
        <f t="shared" si="144"/>
        <v>3.5234299999999998</v>
      </c>
      <c r="AA251" s="89">
        <f t="shared" si="144"/>
        <v>3.3526699999999998</v>
      </c>
    </row>
    <row r="252" spans="1:27" ht="12.75" hidden="1" customHeight="1" outlineLevel="1" x14ac:dyDescent="0.2">
      <c r="A252" s="99" t="s">
        <v>480</v>
      </c>
      <c r="B252" s="60" t="s">
        <v>238</v>
      </c>
      <c r="C252" s="40" t="s">
        <v>79</v>
      </c>
      <c r="D252" s="41">
        <v>1408.24</v>
      </c>
      <c r="E252" s="41">
        <v>1248.6199999999999</v>
      </c>
      <c r="F252" s="41">
        <v>1212.25</v>
      </c>
      <c r="G252" s="41">
        <v>1203.8800000000001</v>
      </c>
      <c r="H252" s="41">
        <v>1244.07</v>
      </c>
      <c r="I252" s="41">
        <v>1387.93</v>
      </c>
      <c r="J252" s="41">
        <v>1517.02</v>
      </c>
      <c r="K252" s="41">
        <v>1819.2</v>
      </c>
      <c r="L252" s="41">
        <v>2017.81</v>
      </c>
      <c r="M252" s="41">
        <v>1970.01</v>
      </c>
      <c r="N252" s="41">
        <v>2152.92</v>
      </c>
      <c r="O252" s="41">
        <v>2111.48</v>
      </c>
      <c r="P252" s="41">
        <v>2095.9</v>
      </c>
      <c r="Q252" s="41">
        <v>2115.08</v>
      </c>
      <c r="R252" s="41">
        <v>2113.46</v>
      </c>
      <c r="S252" s="41">
        <v>2167.85</v>
      </c>
      <c r="T252" s="41">
        <v>2232.09</v>
      </c>
      <c r="U252" s="41">
        <v>2244.25</v>
      </c>
      <c r="V252" s="41">
        <v>2237.12</v>
      </c>
      <c r="W252" s="41">
        <v>2049.96</v>
      </c>
      <c r="X252" s="41">
        <v>1902.26</v>
      </c>
      <c r="Y252" s="41">
        <v>1791.59</v>
      </c>
      <c r="Z252" s="41">
        <v>1537.95</v>
      </c>
      <c r="AA252" s="41">
        <v>1367.19</v>
      </c>
    </row>
    <row r="253" spans="1:27" ht="12.75" hidden="1" customHeight="1" outlineLevel="1" x14ac:dyDescent="0.2">
      <c r="A253" s="99" t="s">
        <v>481</v>
      </c>
      <c r="B253" s="60" t="s">
        <v>90</v>
      </c>
      <c r="C253" s="40" t="s">
        <v>79</v>
      </c>
      <c r="D253" s="41">
        <f>$D$168</f>
        <v>1716.97</v>
      </c>
      <c r="E253" s="41">
        <f>$D$168</f>
        <v>1716.97</v>
      </c>
      <c r="F253" s="41">
        <f t="shared" ref="F253:AA253" si="145">$D$168</f>
        <v>1716.97</v>
      </c>
      <c r="G253" s="41">
        <f t="shared" si="145"/>
        <v>1716.97</v>
      </c>
      <c r="H253" s="41">
        <f t="shared" si="145"/>
        <v>1716.97</v>
      </c>
      <c r="I253" s="41">
        <f t="shared" si="145"/>
        <v>1716.97</v>
      </c>
      <c r="J253" s="41">
        <f t="shared" si="145"/>
        <v>1716.97</v>
      </c>
      <c r="K253" s="41">
        <f t="shared" si="145"/>
        <v>1716.97</v>
      </c>
      <c r="L253" s="41">
        <f t="shared" si="145"/>
        <v>1716.97</v>
      </c>
      <c r="M253" s="41">
        <f t="shared" si="145"/>
        <v>1716.97</v>
      </c>
      <c r="N253" s="41">
        <f t="shared" si="145"/>
        <v>1716.97</v>
      </c>
      <c r="O253" s="41">
        <f t="shared" si="145"/>
        <v>1716.97</v>
      </c>
      <c r="P253" s="41">
        <f t="shared" si="145"/>
        <v>1716.97</v>
      </c>
      <c r="Q253" s="41">
        <f t="shared" si="145"/>
        <v>1716.97</v>
      </c>
      <c r="R253" s="41">
        <f t="shared" si="145"/>
        <v>1716.97</v>
      </c>
      <c r="S253" s="41">
        <f t="shared" si="145"/>
        <v>1716.97</v>
      </c>
      <c r="T253" s="41">
        <f t="shared" si="145"/>
        <v>1716.97</v>
      </c>
      <c r="U253" s="41">
        <f t="shared" si="145"/>
        <v>1716.97</v>
      </c>
      <c r="V253" s="41">
        <f t="shared" si="145"/>
        <v>1716.97</v>
      </c>
      <c r="W253" s="41">
        <f t="shared" si="145"/>
        <v>1716.97</v>
      </c>
      <c r="X253" s="41">
        <f t="shared" si="145"/>
        <v>1716.97</v>
      </c>
      <c r="Y253" s="41">
        <f t="shared" si="145"/>
        <v>1716.97</v>
      </c>
      <c r="Z253" s="41">
        <f t="shared" si="145"/>
        <v>1716.97</v>
      </c>
      <c r="AA253" s="41">
        <f t="shared" si="145"/>
        <v>1716.97</v>
      </c>
    </row>
    <row r="254" spans="1:27" ht="12.75" hidden="1" customHeight="1" outlineLevel="1" x14ac:dyDescent="0.2">
      <c r="A254" s="99" t="s">
        <v>482</v>
      </c>
      <c r="B254" s="60" t="s">
        <v>83</v>
      </c>
      <c r="C254" s="40" t="s">
        <v>79</v>
      </c>
      <c r="D254" s="41">
        <v>3.72</v>
      </c>
      <c r="E254" s="41">
        <v>3.72</v>
      </c>
      <c r="F254" s="41">
        <v>3.72</v>
      </c>
      <c r="G254" s="41">
        <v>3.72</v>
      </c>
      <c r="H254" s="41">
        <v>3.72</v>
      </c>
      <c r="I254" s="41">
        <v>3.72</v>
      </c>
      <c r="J254" s="41">
        <v>3.72</v>
      </c>
      <c r="K254" s="41">
        <v>3.72</v>
      </c>
      <c r="L254" s="41">
        <v>3.72</v>
      </c>
      <c r="M254" s="41">
        <v>3.72</v>
      </c>
      <c r="N254" s="41">
        <v>3.72</v>
      </c>
      <c r="O254" s="41">
        <v>3.72</v>
      </c>
      <c r="P254" s="41">
        <v>3.72</v>
      </c>
      <c r="Q254" s="41">
        <v>3.72</v>
      </c>
      <c r="R254" s="41">
        <v>3.72</v>
      </c>
      <c r="S254" s="41">
        <v>3.72</v>
      </c>
      <c r="T254" s="41">
        <v>3.72</v>
      </c>
      <c r="U254" s="41">
        <v>3.72</v>
      </c>
      <c r="V254" s="41">
        <v>3.72</v>
      </c>
      <c r="W254" s="41">
        <v>3.72</v>
      </c>
      <c r="X254" s="41">
        <v>3.72</v>
      </c>
      <c r="Y254" s="41">
        <v>3.72</v>
      </c>
      <c r="Z254" s="41">
        <v>3.72</v>
      </c>
      <c r="AA254" s="41">
        <v>3.72</v>
      </c>
    </row>
    <row r="255" spans="1:27" ht="12.75" hidden="1" customHeight="1" outlineLevel="1" x14ac:dyDescent="0.2">
      <c r="A255" s="99" t="s">
        <v>483</v>
      </c>
      <c r="B255" s="60" t="s">
        <v>81</v>
      </c>
      <c r="C255" s="40" t="s">
        <v>79</v>
      </c>
      <c r="D255" s="41">
        <f>$D$11</f>
        <v>264.79000000000002</v>
      </c>
      <c r="E255" s="41">
        <f t="shared" ref="E255:AA255" si="146">$D$11</f>
        <v>264.79000000000002</v>
      </c>
      <c r="F255" s="41">
        <f t="shared" si="146"/>
        <v>264.79000000000002</v>
      </c>
      <c r="G255" s="41">
        <f t="shared" si="146"/>
        <v>264.79000000000002</v>
      </c>
      <c r="H255" s="41">
        <f t="shared" si="146"/>
        <v>264.79000000000002</v>
      </c>
      <c r="I255" s="41">
        <f t="shared" si="146"/>
        <v>264.79000000000002</v>
      </c>
      <c r="J255" s="41">
        <f t="shared" si="146"/>
        <v>264.79000000000002</v>
      </c>
      <c r="K255" s="41">
        <f t="shared" si="146"/>
        <v>264.79000000000002</v>
      </c>
      <c r="L255" s="41">
        <f t="shared" si="146"/>
        <v>264.79000000000002</v>
      </c>
      <c r="M255" s="41">
        <f t="shared" si="146"/>
        <v>264.79000000000002</v>
      </c>
      <c r="N255" s="41">
        <f t="shared" si="146"/>
        <v>264.79000000000002</v>
      </c>
      <c r="O255" s="41">
        <f t="shared" si="146"/>
        <v>264.79000000000002</v>
      </c>
      <c r="P255" s="41">
        <f t="shared" si="146"/>
        <v>264.79000000000002</v>
      </c>
      <c r="Q255" s="41">
        <f t="shared" si="146"/>
        <v>264.79000000000002</v>
      </c>
      <c r="R255" s="41">
        <f t="shared" si="146"/>
        <v>264.79000000000002</v>
      </c>
      <c r="S255" s="41">
        <f t="shared" si="146"/>
        <v>264.79000000000002</v>
      </c>
      <c r="T255" s="41">
        <f t="shared" si="146"/>
        <v>264.79000000000002</v>
      </c>
      <c r="U255" s="41">
        <f t="shared" si="146"/>
        <v>264.79000000000002</v>
      </c>
      <c r="V255" s="41">
        <f t="shared" si="146"/>
        <v>264.79000000000002</v>
      </c>
      <c r="W255" s="41">
        <f t="shared" si="146"/>
        <v>264.79000000000002</v>
      </c>
      <c r="X255" s="41">
        <f t="shared" si="146"/>
        <v>264.79000000000002</v>
      </c>
      <c r="Y255" s="41">
        <f t="shared" si="146"/>
        <v>264.79000000000002</v>
      </c>
      <c r="Z255" s="41">
        <f t="shared" si="146"/>
        <v>264.79000000000002</v>
      </c>
      <c r="AA255" s="41">
        <f t="shared" si="146"/>
        <v>264.79000000000002</v>
      </c>
    </row>
    <row r="256" spans="1:27" ht="12.75" customHeight="1" collapsed="1" x14ac:dyDescent="0.2">
      <c r="A256" s="98" t="s">
        <v>484</v>
      </c>
      <c r="B256" s="25" t="str">
        <f>"19"&amp;"."&amp;$B$662&amp;"."&amp;$B$663</f>
        <v>19.01.2024</v>
      </c>
      <c r="C256" s="88" t="s">
        <v>76</v>
      </c>
      <c r="D256" s="89">
        <f>ROUND(((D257+D258+D260+D259)/1000),5)</f>
        <v>3.2760699999999998</v>
      </c>
      <c r="E256" s="89">
        <f>ROUND(((E257+E258+E260+E259)/1000),5)</f>
        <v>3.1995399999999998</v>
      </c>
      <c r="F256" s="89">
        <f>ROUND(((F257+F258+F260+F259)/1000),5)</f>
        <v>3.1612800000000001</v>
      </c>
      <c r="G256" s="89">
        <f t="shared" ref="G256:AA256" si="147">ROUND(((G257+G258+G260+G259)/1000),5)</f>
        <v>3.1557599999999999</v>
      </c>
      <c r="H256" s="89">
        <f t="shared" si="147"/>
        <v>3.1977899999999999</v>
      </c>
      <c r="I256" s="89">
        <f t="shared" si="147"/>
        <v>3.3144300000000002</v>
      </c>
      <c r="J256" s="89">
        <f t="shared" si="147"/>
        <v>3.4702500000000001</v>
      </c>
      <c r="K256" s="89">
        <f t="shared" si="147"/>
        <v>3.84788</v>
      </c>
      <c r="L256" s="89">
        <f t="shared" si="147"/>
        <v>4.03667</v>
      </c>
      <c r="M256" s="89">
        <f t="shared" si="147"/>
        <v>4.0987600000000004</v>
      </c>
      <c r="N256" s="89">
        <f t="shared" si="147"/>
        <v>4.1129499999999997</v>
      </c>
      <c r="O256" s="89">
        <f t="shared" si="147"/>
        <v>4.1534599999999999</v>
      </c>
      <c r="P256" s="89">
        <f t="shared" si="147"/>
        <v>4.1445699999999999</v>
      </c>
      <c r="Q256" s="89">
        <f t="shared" si="147"/>
        <v>4.1548999999999996</v>
      </c>
      <c r="R256" s="89">
        <f t="shared" si="147"/>
        <v>4.1608400000000003</v>
      </c>
      <c r="S256" s="89">
        <f t="shared" si="147"/>
        <v>4.0724499999999999</v>
      </c>
      <c r="T256" s="89">
        <f t="shared" si="147"/>
        <v>4.10771</v>
      </c>
      <c r="U256" s="89">
        <f t="shared" si="147"/>
        <v>4.1264200000000004</v>
      </c>
      <c r="V256" s="89">
        <f t="shared" si="147"/>
        <v>4.1230000000000002</v>
      </c>
      <c r="W256" s="89">
        <f t="shared" si="147"/>
        <v>4.1207799999999999</v>
      </c>
      <c r="X256" s="89">
        <f t="shared" si="147"/>
        <v>4.0097500000000004</v>
      </c>
      <c r="Y256" s="89">
        <f t="shared" si="147"/>
        <v>3.8789400000000001</v>
      </c>
      <c r="Z256" s="89">
        <f t="shared" si="147"/>
        <v>3.6544599999999998</v>
      </c>
      <c r="AA256" s="89">
        <f t="shared" si="147"/>
        <v>3.4761799999999998</v>
      </c>
    </row>
    <row r="257" spans="1:27" ht="12.75" hidden="1" customHeight="1" outlineLevel="1" x14ac:dyDescent="0.2">
      <c r="A257" s="99" t="s">
        <v>485</v>
      </c>
      <c r="B257" s="60" t="s">
        <v>238</v>
      </c>
      <c r="C257" s="40" t="s">
        <v>79</v>
      </c>
      <c r="D257" s="41">
        <v>1290.5899999999999</v>
      </c>
      <c r="E257" s="41">
        <v>1214.06</v>
      </c>
      <c r="F257" s="41">
        <v>1175.8</v>
      </c>
      <c r="G257" s="41">
        <v>1170.28</v>
      </c>
      <c r="H257" s="41">
        <v>1212.31</v>
      </c>
      <c r="I257" s="41">
        <v>1328.95</v>
      </c>
      <c r="J257" s="41">
        <v>1484.77</v>
      </c>
      <c r="K257" s="41">
        <v>1862.4</v>
      </c>
      <c r="L257" s="41">
        <v>2051.19</v>
      </c>
      <c r="M257" s="41">
        <v>2113.2800000000002</v>
      </c>
      <c r="N257" s="41">
        <v>2127.4699999999998</v>
      </c>
      <c r="O257" s="41">
        <v>2167.98</v>
      </c>
      <c r="P257" s="41">
        <v>2159.09</v>
      </c>
      <c r="Q257" s="41">
        <v>2169.42</v>
      </c>
      <c r="R257" s="41">
        <v>2175.36</v>
      </c>
      <c r="S257" s="41">
        <v>2086.9699999999998</v>
      </c>
      <c r="T257" s="41">
        <v>2122.23</v>
      </c>
      <c r="U257" s="41">
        <v>2140.94</v>
      </c>
      <c r="V257" s="41">
        <v>2137.52</v>
      </c>
      <c r="W257" s="41">
        <v>2135.3000000000002</v>
      </c>
      <c r="X257" s="41">
        <v>2024.27</v>
      </c>
      <c r="Y257" s="41">
        <v>1893.46</v>
      </c>
      <c r="Z257" s="41">
        <v>1668.98</v>
      </c>
      <c r="AA257" s="41">
        <v>1490.7</v>
      </c>
    </row>
    <row r="258" spans="1:27" ht="12.75" hidden="1" customHeight="1" outlineLevel="1" x14ac:dyDescent="0.2">
      <c r="A258" s="99" t="s">
        <v>486</v>
      </c>
      <c r="B258" s="60" t="s">
        <v>90</v>
      </c>
      <c r="C258" s="40" t="s">
        <v>79</v>
      </c>
      <c r="D258" s="41">
        <f>$D$168</f>
        <v>1716.97</v>
      </c>
      <c r="E258" s="41">
        <f>$D$168</f>
        <v>1716.97</v>
      </c>
      <c r="F258" s="41">
        <f t="shared" ref="F258:AA258" si="148">$D$168</f>
        <v>1716.97</v>
      </c>
      <c r="G258" s="41">
        <f t="shared" si="148"/>
        <v>1716.97</v>
      </c>
      <c r="H258" s="41">
        <f t="shared" si="148"/>
        <v>1716.97</v>
      </c>
      <c r="I258" s="41">
        <f t="shared" si="148"/>
        <v>1716.97</v>
      </c>
      <c r="J258" s="41">
        <f t="shared" si="148"/>
        <v>1716.97</v>
      </c>
      <c r="K258" s="41">
        <f t="shared" si="148"/>
        <v>1716.97</v>
      </c>
      <c r="L258" s="41">
        <f t="shared" si="148"/>
        <v>1716.97</v>
      </c>
      <c r="M258" s="41">
        <f t="shared" si="148"/>
        <v>1716.97</v>
      </c>
      <c r="N258" s="41">
        <f t="shared" si="148"/>
        <v>1716.97</v>
      </c>
      <c r="O258" s="41">
        <f t="shared" si="148"/>
        <v>1716.97</v>
      </c>
      <c r="P258" s="41">
        <f t="shared" si="148"/>
        <v>1716.97</v>
      </c>
      <c r="Q258" s="41">
        <f t="shared" si="148"/>
        <v>1716.97</v>
      </c>
      <c r="R258" s="41">
        <f t="shared" si="148"/>
        <v>1716.97</v>
      </c>
      <c r="S258" s="41">
        <f t="shared" si="148"/>
        <v>1716.97</v>
      </c>
      <c r="T258" s="41">
        <f t="shared" si="148"/>
        <v>1716.97</v>
      </c>
      <c r="U258" s="41">
        <f t="shared" si="148"/>
        <v>1716.97</v>
      </c>
      <c r="V258" s="41">
        <f t="shared" si="148"/>
        <v>1716.97</v>
      </c>
      <c r="W258" s="41">
        <f t="shared" si="148"/>
        <v>1716.97</v>
      </c>
      <c r="X258" s="41">
        <f t="shared" si="148"/>
        <v>1716.97</v>
      </c>
      <c r="Y258" s="41">
        <f t="shared" si="148"/>
        <v>1716.97</v>
      </c>
      <c r="Z258" s="41">
        <f t="shared" si="148"/>
        <v>1716.97</v>
      </c>
      <c r="AA258" s="41">
        <f t="shared" si="148"/>
        <v>1716.97</v>
      </c>
    </row>
    <row r="259" spans="1:27" ht="12.75" hidden="1" customHeight="1" outlineLevel="1" x14ac:dyDescent="0.2">
      <c r="A259" s="99" t="s">
        <v>487</v>
      </c>
      <c r="B259" s="60" t="s">
        <v>83</v>
      </c>
      <c r="C259" s="40" t="s">
        <v>79</v>
      </c>
      <c r="D259" s="41">
        <v>3.72</v>
      </c>
      <c r="E259" s="41">
        <v>3.72</v>
      </c>
      <c r="F259" s="41">
        <v>3.72</v>
      </c>
      <c r="G259" s="41">
        <v>3.72</v>
      </c>
      <c r="H259" s="41">
        <v>3.72</v>
      </c>
      <c r="I259" s="41">
        <v>3.72</v>
      </c>
      <c r="J259" s="41">
        <v>3.72</v>
      </c>
      <c r="K259" s="41">
        <v>3.72</v>
      </c>
      <c r="L259" s="41">
        <v>3.72</v>
      </c>
      <c r="M259" s="41">
        <v>3.72</v>
      </c>
      <c r="N259" s="41">
        <v>3.72</v>
      </c>
      <c r="O259" s="41">
        <v>3.72</v>
      </c>
      <c r="P259" s="41">
        <v>3.72</v>
      </c>
      <c r="Q259" s="41">
        <v>3.72</v>
      </c>
      <c r="R259" s="41">
        <v>3.72</v>
      </c>
      <c r="S259" s="41">
        <v>3.72</v>
      </c>
      <c r="T259" s="41">
        <v>3.72</v>
      </c>
      <c r="U259" s="41">
        <v>3.72</v>
      </c>
      <c r="V259" s="41">
        <v>3.72</v>
      </c>
      <c r="W259" s="41">
        <v>3.72</v>
      </c>
      <c r="X259" s="41">
        <v>3.72</v>
      </c>
      <c r="Y259" s="41">
        <v>3.72</v>
      </c>
      <c r="Z259" s="41">
        <v>3.72</v>
      </c>
      <c r="AA259" s="41">
        <v>3.72</v>
      </c>
    </row>
    <row r="260" spans="1:27" ht="12.75" hidden="1" customHeight="1" outlineLevel="1" x14ac:dyDescent="0.2">
      <c r="A260" s="99" t="s">
        <v>488</v>
      </c>
      <c r="B260" s="60" t="s">
        <v>81</v>
      </c>
      <c r="C260" s="40" t="s">
        <v>79</v>
      </c>
      <c r="D260" s="41">
        <f>$D$11</f>
        <v>264.79000000000002</v>
      </c>
      <c r="E260" s="41">
        <f t="shared" ref="E260:AA260" si="149">$D$11</f>
        <v>264.79000000000002</v>
      </c>
      <c r="F260" s="41">
        <f t="shared" si="149"/>
        <v>264.79000000000002</v>
      </c>
      <c r="G260" s="41">
        <f t="shared" si="149"/>
        <v>264.79000000000002</v>
      </c>
      <c r="H260" s="41">
        <f t="shared" si="149"/>
        <v>264.79000000000002</v>
      </c>
      <c r="I260" s="41">
        <f t="shared" si="149"/>
        <v>264.79000000000002</v>
      </c>
      <c r="J260" s="41">
        <f t="shared" si="149"/>
        <v>264.79000000000002</v>
      </c>
      <c r="K260" s="41">
        <f t="shared" si="149"/>
        <v>264.79000000000002</v>
      </c>
      <c r="L260" s="41">
        <f t="shared" si="149"/>
        <v>264.79000000000002</v>
      </c>
      <c r="M260" s="41">
        <f t="shared" si="149"/>
        <v>264.79000000000002</v>
      </c>
      <c r="N260" s="41">
        <f t="shared" si="149"/>
        <v>264.79000000000002</v>
      </c>
      <c r="O260" s="41">
        <f t="shared" si="149"/>
        <v>264.79000000000002</v>
      </c>
      <c r="P260" s="41">
        <f t="shared" si="149"/>
        <v>264.79000000000002</v>
      </c>
      <c r="Q260" s="41">
        <f t="shared" si="149"/>
        <v>264.79000000000002</v>
      </c>
      <c r="R260" s="41">
        <f t="shared" si="149"/>
        <v>264.79000000000002</v>
      </c>
      <c r="S260" s="41">
        <f t="shared" si="149"/>
        <v>264.79000000000002</v>
      </c>
      <c r="T260" s="41">
        <f t="shared" si="149"/>
        <v>264.79000000000002</v>
      </c>
      <c r="U260" s="41">
        <f t="shared" si="149"/>
        <v>264.79000000000002</v>
      </c>
      <c r="V260" s="41">
        <f t="shared" si="149"/>
        <v>264.79000000000002</v>
      </c>
      <c r="W260" s="41">
        <f t="shared" si="149"/>
        <v>264.79000000000002</v>
      </c>
      <c r="X260" s="41">
        <f t="shared" si="149"/>
        <v>264.79000000000002</v>
      </c>
      <c r="Y260" s="41">
        <f t="shared" si="149"/>
        <v>264.79000000000002</v>
      </c>
      <c r="Z260" s="41">
        <f t="shared" si="149"/>
        <v>264.79000000000002</v>
      </c>
      <c r="AA260" s="41">
        <f t="shared" si="149"/>
        <v>264.79000000000002</v>
      </c>
    </row>
    <row r="261" spans="1:27" ht="12.75" customHeight="1" collapsed="1" x14ac:dyDescent="0.2">
      <c r="A261" s="98" t="s">
        <v>489</v>
      </c>
      <c r="B261" s="25" t="str">
        <f>"20"&amp;"."&amp;$B$662&amp;"."&amp;$B$663</f>
        <v>20.01.2024</v>
      </c>
      <c r="C261" s="88" t="s">
        <v>76</v>
      </c>
      <c r="D261" s="89">
        <f>ROUND(((D262+D263+D265+D264)/1000),5)</f>
        <v>3.47804</v>
      </c>
      <c r="E261" s="89">
        <f>ROUND(((E262+E263+E265+E264)/1000),5)</f>
        <v>3.3149799999999998</v>
      </c>
      <c r="F261" s="89">
        <f>ROUND(((F262+F263+F265+F264)/1000),5)</f>
        <v>3.2510300000000001</v>
      </c>
      <c r="G261" s="89">
        <f t="shared" ref="G261:AA261" si="150">ROUND(((G262+G263+G265+G264)/1000),5)</f>
        <v>3.2524500000000001</v>
      </c>
      <c r="H261" s="89">
        <f t="shared" si="150"/>
        <v>3.28064</v>
      </c>
      <c r="I261" s="89">
        <f t="shared" si="150"/>
        <v>3.3258899999999998</v>
      </c>
      <c r="J261" s="89">
        <f t="shared" si="150"/>
        <v>3.4376799999999998</v>
      </c>
      <c r="K261" s="89">
        <f t="shared" si="150"/>
        <v>3.5953300000000001</v>
      </c>
      <c r="L261" s="89">
        <f t="shared" si="150"/>
        <v>3.8806099999999999</v>
      </c>
      <c r="M261" s="89">
        <f t="shared" si="150"/>
        <v>4.0020600000000002</v>
      </c>
      <c r="N261" s="89">
        <f t="shared" si="150"/>
        <v>4.1043099999999999</v>
      </c>
      <c r="O261" s="89">
        <f t="shared" si="150"/>
        <v>4.1312100000000003</v>
      </c>
      <c r="P261" s="89">
        <f t="shared" si="150"/>
        <v>4.1272099999999998</v>
      </c>
      <c r="Q261" s="89">
        <f t="shared" si="150"/>
        <v>4.1273</v>
      </c>
      <c r="R261" s="89">
        <f t="shared" si="150"/>
        <v>4.0666599999999997</v>
      </c>
      <c r="S261" s="89">
        <f t="shared" si="150"/>
        <v>4.0419499999999999</v>
      </c>
      <c r="T261" s="89">
        <f t="shared" si="150"/>
        <v>4.0889600000000002</v>
      </c>
      <c r="U261" s="89">
        <f t="shared" si="150"/>
        <v>4.1303900000000002</v>
      </c>
      <c r="V261" s="89">
        <f t="shared" si="150"/>
        <v>4.1562000000000001</v>
      </c>
      <c r="W261" s="89">
        <f t="shared" si="150"/>
        <v>4.0402300000000002</v>
      </c>
      <c r="X261" s="89">
        <f t="shared" si="150"/>
        <v>3.9883999999999999</v>
      </c>
      <c r="Y261" s="89">
        <f t="shared" si="150"/>
        <v>3.8917199999999998</v>
      </c>
      <c r="Z261" s="89">
        <f t="shared" si="150"/>
        <v>3.6056400000000002</v>
      </c>
      <c r="AA261" s="89">
        <f t="shared" si="150"/>
        <v>3.5012699999999999</v>
      </c>
    </row>
    <row r="262" spans="1:27" ht="12.75" hidden="1" customHeight="1" outlineLevel="1" x14ac:dyDescent="0.2">
      <c r="A262" s="99" t="s">
        <v>490</v>
      </c>
      <c r="B262" s="60" t="s">
        <v>238</v>
      </c>
      <c r="C262" s="40" t="s">
        <v>79</v>
      </c>
      <c r="D262" s="41">
        <v>1492.56</v>
      </c>
      <c r="E262" s="41">
        <v>1329.5</v>
      </c>
      <c r="F262" s="41">
        <v>1265.55</v>
      </c>
      <c r="G262" s="41">
        <v>1266.97</v>
      </c>
      <c r="H262" s="41">
        <v>1295.1600000000001</v>
      </c>
      <c r="I262" s="41">
        <v>1340.41</v>
      </c>
      <c r="J262" s="41">
        <v>1452.2</v>
      </c>
      <c r="K262" s="41">
        <v>1609.85</v>
      </c>
      <c r="L262" s="41">
        <v>1895.13</v>
      </c>
      <c r="M262" s="41">
        <v>2016.58</v>
      </c>
      <c r="N262" s="41">
        <v>2118.83</v>
      </c>
      <c r="O262" s="41">
        <v>2145.73</v>
      </c>
      <c r="P262" s="41">
        <v>2141.73</v>
      </c>
      <c r="Q262" s="41">
        <v>2141.8200000000002</v>
      </c>
      <c r="R262" s="41">
        <v>2081.1799999999998</v>
      </c>
      <c r="S262" s="41">
        <v>2056.4699999999998</v>
      </c>
      <c r="T262" s="41">
        <v>2103.48</v>
      </c>
      <c r="U262" s="41">
        <v>2144.91</v>
      </c>
      <c r="V262" s="41">
        <v>2170.7199999999998</v>
      </c>
      <c r="W262" s="41">
        <v>2054.75</v>
      </c>
      <c r="X262" s="41">
        <v>2002.92</v>
      </c>
      <c r="Y262" s="41">
        <v>1906.24</v>
      </c>
      <c r="Z262" s="41">
        <v>1620.16</v>
      </c>
      <c r="AA262" s="41">
        <v>1515.79</v>
      </c>
    </row>
    <row r="263" spans="1:27" ht="12.75" hidden="1" customHeight="1" outlineLevel="1" x14ac:dyDescent="0.2">
      <c r="A263" s="99" t="s">
        <v>491</v>
      </c>
      <c r="B263" s="60" t="s">
        <v>90</v>
      </c>
      <c r="C263" s="40" t="s">
        <v>79</v>
      </c>
      <c r="D263" s="41">
        <f>$D$168</f>
        <v>1716.97</v>
      </c>
      <c r="E263" s="41">
        <f>$D$168</f>
        <v>1716.97</v>
      </c>
      <c r="F263" s="41">
        <f t="shared" ref="F263:AA263" si="151">$D$168</f>
        <v>1716.97</v>
      </c>
      <c r="G263" s="41">
        <f t="shared" si="151"/>
        <v>1716.97</v>
      </c>
      <c r="H263" s="41">
        <f t="shared" si="151"/>
        <v>1716.97</v>
      </c>
      <c r="I263" s="41">
        <f t="shared" si="151"/>
        <v>1716.97</v>
      </c>
      <c r="J263" s="41">
        <f t="shared" si="151"/>
        <v>1716.97</v>
      </c>
      <c r="K263" s="41">
        <f t="shared" si="151"/>
        <v>1716.97</v>
      </c>
      <c r="L263" s="41">
        <f t="shared" si="151"/>
        <v>1716.97</v>
      </c>
      <c r="M263" s="41">
        <f t="shared" si="151"/>
        <v>1716.97</v>
      </c>
      <c r="N263" s="41">
        <f t="shared" si="151"/>
        <v>1716.97</v>
      </c>
      <c r="O263" s="41">
        <f t="shared" si="151"/>
        <v>1716.97</v>
      </c>
      <c r="P263" s="41">
        <f t="shared" si="151"/>
        <v>1716.97</v>
      </c>
      <c r="Q263" s="41">
        <f t="shared" si="151"/>
        <v>1716.97</v>
      </c>
      <c r="R263" s="41">
        <f t="shared" si="151"/>
        <v>1716.97</v>
      </c>
      <c r="S263" s="41">
        <f t="shared" si="151"/>
        <v>1716.97</v>
      </c>
      <c r="T263" s="41">
        <f t="shared" si="151"/>
        <v>1716.97</v>
      </c>
      <c r="U263" s="41">
        <f t="shared" si="151"/>
        <v>1716.97</v>
      </c>
      <c r="V263" s="41">
        <f t="shared" si="151"/>
        <v>1716.97</v>
      </c>
      <c r="W263" s="41">
        <f t="shared" si="151"/>
        <v>1716.97</v>
      </c>
      <c r="X263" s="41">
        <f t="shared" si="151"/>
        <v>1716.97</v>
      </c>
      <c r="Y263" s="41">
        <f t="shared" si="151"/>
        <v>1716.97</v>
      </c>
      <c r="Z263" s="41">
        <f t="shared" si="151"/>
        <v>1716.97</v>
      </c>
      <c r="AA263" s="41">
        <f t="shared" si="151"/>
        <v>1716.97</v>
      </c>
    </row>
    <row r="264" spans="1:27" ht="12.75" hidden="1" customHeight="1" outlineLevel="1" x14ac:dyDescent="0.2">
      <c r="A264" s="99" t="s">
        <v>492</v>
      </c>
      <c r="B264" s="60" t="s">
        <v>83</v>
      </c>
      <c r="C264" s="40" t="s">
        <v>79</v>
      </c>
      <c r="D264" s="41">
        <v>3.72</v>
      </c>
      <c r="E264" s="41">
        <v>3.72</v>
      </c>
      <c r="F264" s="41">
        <v>3.72</v>
      </c>
      <c r="G264" s="41">
        <v>3.72</v>
      </c>
      <c r="H264" s="41">
        <v>3.72</v>
      </c>
      <c r="I264" s="41">
        <v>3.72</v>
      </c>
      <c r="J264" s="41">
        <v>3.72</v>
      </c>
      <c r="K264" s="41">
        <v>3.72</v>
      </c>
      <c r="L264" s="41">
        <v>3.72</v>
      </c>
      <c r="M264" s="41">
        <v>3.72</v>
      </c>
      <c r="N264" s="41">
        <v>3.72</v>
      </c>
      <c r="O264" s="41">
        <v>3.72</v>
      </c>
      <c r="P264" s="41">
        <v>3.72</v>
      </c>
      <c r="Q264" s="41">
        <v>3.72</v>
      </c>
      <c r="R264" s="41">
        <v>3.72</v>
      </c>
      <c r="S264" s="41">
        <v>3.72</v>
      </c>
      <c r="T264" s="41">
        <v>3.72</v>
      </c>
      <c r="U264" s="41">
        <v>3.72</v>
      </c>
      <c r="V264" s="41">
        <v>3.72</v>
      </c>
      <c r="W264" s="41">
        <v>3.72</v>
      </c>
      <c r="X264" s="41">
        <v>3.72</v>
      </c>
      <c r="Y264" s="41">
        <v>3.72</v>
      </c>
      <c r="Z264" s="41">
        <v>3.72</v>
      </c>
      <c r="AA264" s="41">
        <v>3.72</v>
      </c>
    </row>
    <row r="265" spans="1:27" ht="12.75" hidden="1" customHeight="1" outlineLevel="1" x14ac:dyDescent="0.2">
      <c r="A265" s="99" t="s">
        <v>493</v>
      </c>
      <c r="B265" s="60" t="s">
        <v>81</v>
      </c>
      <c r="C265" s="40" t="s">
        <v>79</v>
      </c>
      <c r="D265" s="41">
        <f>$D$11</f>
        <v>264.79000000000002</v>
      </c>
      <c r="E265" s="41">
        <f t="shared" ref="E265:AA265" si="152">$D$11</f>
        <v>264.79000000000002</v>
      </c>
      <c r="F265" s="41">
        <f t="shared" si="152"/>
        <v>264.79000000000002</v>
      </c>
      <c r="G265" s="41">
        <f t="shared" si="152"/>
        <v>264.79000000000002</v>
      </c>
      <c r="H265" s="41">
        <f t="shared" si="152"/>
        <v>264.79000000000002</v>
      </c>
      <c r="I265" s="41">
        <f t="shared" si="152"/>
        <v>264.79000000000002</v>
      </c>
      <c r="J265" s="41">
        <f t="shared" si="152"/>
        <v>264.79000000000002</v>
      </c>
      <c r="K265" s="41">
        <f t="shared" si="152"/>
        <v>264.79000000000002</v>
      </c>
      <c r="L265" s="41">
        <f t="shared" si="152"/>
        <v>264.79000000000002</v>
      </c>
      <c r="M265" s="41">
        <f t="shared" si="152"/>
        <v>264.79000000000002</v>
      </c>
      <c r="N265" s="41">
        <f t="shared" si="152"/>
        <v>264.79000000000002</v>
      </c>
      <c r="O265" s="41">
        <f t="shared" si="152"/>
        <v>264.79000000000002</v>
      </c>
      <c r="P265" s="41">
        <f t="shared" si="152"/>
        <v>264.79000000000002</v>
      </c>
      <c r="Q265" s="41">
        <f t="shared" si="152"/>
        <v>264.79000000000002</v>
      </c>
      <c r="R265" s="41">
        <f t="shared" si="152"/>
        <v>264.79000000000002</v>
      </c>
      <c r="S265" s="41">
        <f t="shared" si="152"/>
        <v>264.79000000000002</v>
      </c>
      <c r="T265" s="41">
        <f t="shared" si="152"/>
        <v>264.79000000000002</v>
      </c>
      <c r="U265" s="41">
        <f t="shared" si="152"/>
        <v>264.79000000000002</v>
      </c>
      <c r="V265" s="41">
        <f t="shared" si="152"/>
        <v>264.79000000000002</v>
      </c>
      <c r="W265" s="41">
        <f t="shared" si="152"/>
        <v>264.79000000000002</v>
      </c>
      <c r="X265" s="41">
        <f t="shared" si="152"/>
        <v>264.79000000000002</v>
      </c>
      <c r="Y265" s="41">
        <f t="shared" si="152"/>
        <v>264.79000000000002</v>
      </c>
      <c r="Z265" s="41">
        <f t="shared" si="152"/>
        <v>264.79000000000002</v>
      </c>
      <c r="AA265" s="41">
        <f t="shared" si="152"/>
        <v>264.79000000000002</v>
      </c>
    </row>
    <row r="266" spans="1:27" ht="12.75" customHeight="1" collapsed="1" x14ac:dyDescent="0.2">
      <c r="A266" s="98" t="s">
        <v>494</v>
      </c>
      <c r="B266" s="25" t="str">
        <f>"21"&amp;"."&amp;$B$662&amp;"."&amp;$B$663</f>
        <v>21.01.2024</v>
      </c>
      <c r="C266" s="88" t="s">
        <v>76</v>
      </c>
      <c r="D266" s="89">
        <f>ROUND(((D267+D268+D270+D269)/1000),5)</f>
        <v>3.3185799999999999</v>
      </c>
      <c r="E266" s="89">
        <f>ROUND(((E267+E268+E270+E269)/1000),5)</f>
        <v>3.21373</v>
      </c>
      <c r="F266" s="89">
        <f>ROUND(((F267+F268+F270+F269)/1000),5)</f>
        <v>3.1301100000000002</v>
      </c>
      <c r="G266" s="89">
        <f t="shared" ref="G266:AA266" si="153">ROUND(((G267+G268+G270+G269)/1000),5)</f>
        <v>3.1231100000000001</v>
      </c>
      <c r="H266" s="89">
        <f t="shared" si="153"/>
        <v>3.1279400000000002</v>
      </c>
      <c r="I266" s="89">
        <f t="shared" si="153"/>
        <v>3.1714199999999999</v>
      </c>
      <c r="J266" s="89">
        <f t="shared" si="153"/>
        <v>3.2065299999999999</v>
      </c>
      <c r="K266" s="89">
        <f t="shared" si="153"/>
        <v>3.3246000000000002</v>
      </c>
      <c r="L266" s="89">
        <f t="shared" si="153"/>
        <v>3.5207799999999998</v>
      </c>
      <c r="M266" s="89">
        <f t="shared" si="153"/>
        <v>3.6623299999999999</v>
      </c>
      <c r="N266" s="89">
        <f t="shared" si="153"/>
        <v>3.74708</v>
      </c>
      <c r="O266" s="89">
        <f t="shared" si="153"/>
        <v>3.8458800000000002</v>
      </c>
      <c r="P266" s="89">
        <f t="shared" si="153"/>
        <v>3.8489499999999999</v>
      </c>
      <c r="Q266" s="89">
        <f t="shared" si="153"/>
        <v>3.8442799999999999</v>
      </c>
      <c r="R266" s="89">
        <f t="shared" si="153"/>
        <v>3.8486600000000002</v>
      </c>
      <c r="S266" s="89">
        <f t="shared" si="153"/>
        <v>3.8181500000000002</v>
      </c>
      <c r="T266" s="89">
        <f t="shared" si="153"/>
        <v>3.9169499999999999</v>
      </c>
      <c r="U266" s="89">
        <f t="shared" si="153"/>
        <v>4.0442600000000004</v>
      </c>
      <c r="V266" s="89">
        <f t="shared" si="153"/>
        <v>4.0750799999999998</v>
      </c>
      <c r="W266" s="89">
        <f t="shared" si="153"/>
        <v>3.8648600000000002</v>
      </c>
      <c r="X266" s="89">
        <f t="shared" si="153"/>
        <v>3.8474400000000002</v>
      </c>
      <c r="Y266" s="89">
        <f t="shared" si="153"/>
        <v>3.7506300000000001</v>
      </c>
      <c r="Z266" s="89">
        <f t="shared" si="153"/>
        <v>3.5156200000000002</v>
      </c>
      <c r="AA266" s="89">
        <f t="shared" si="153"/>
        <v>3.4518399999999998</v>
      </c>
    </row>
    <row r="267" spans="1:27" ht="12.75" hidden="1" customHeight="1" outlineLevel="1" x14ac:dyDescent="0.2">
      <c r="A267" s="99" t="s">
        <v>495</v>
      </c>
      <c r="B267" s="60" t="s">
        <v>238</v>
      </c>
      <c r="C267" s="40" t="s">
        <v>79</v>
      </c>
      <c r="D267" s="41">
        <v>1333.1</v>
      </c>
      <c r="E267" s="41">
        <v>1228.25</v>
      </c>
      <c r="F267" s="41">
        <v>1144.6300000000001</v>
      </c>
      <c r="G267" s="41">
        <v>1137.6300000000001</v>
      </c>
      <c r="H267" s="41">
        <v>1142.46</v>
      </c>
      <c r="I267" s="41">
        <v>1185.94</v>
      </c>
      <c r="J267" s="41">
        <v>1221.05</v>
      </c>
      <c r="K267" s="41">
        <v>1339.12</v>
      </c>
      <c r="L267" s="41">
        <v>1535.3</v>
      </c>
      <c r="M267" s="41">
        <v>1676.85</v>
      </c>
      <c r="N267" s="41">
        <v>1761.6</v>
      </c>
      <c r="O267" s="41">
        <v>1860.4</v>
      </c>
      <c r="P267" s="41">
        <v>1863.47</v>
      </c>
      <c r="Q267" s="41">
        <v>1858.8</v>
      </c>
      <c r="R267" s="41">
        <v>1863.18</v>
      </c>
      <c r="S267" s="41">
        <v>1832.67</v>
      </c>
      <c r="T267" s="41">
        <v>1931.47</v>
      </c>
      <c r="U267" s="41">
        <v>2058.7800000000002</v>
      </c>
      <c r="V267" s="41">
        <v>2089.6</v>
      </c>
      <c r="W267" s="41">
        <v>1879.38</v>
      </c>
      <c r="X267" s="41">
        <v>1861.96</v>
      </c>
      <c r="Y267" s="41">
        <v>1765.15</v>
      </c>
      <c r="Z267" s="41">
        <v>1530.14</v>
      </c>
      <c r="AA267" s="41">
        <v>1466.36</v>
      </c>
    </row>
    <row r="268" spans="1:27" ht="12.75" hidden="1" customHeight="1" outlineLevel="1" x14ac:dyDescent="0.2">
      <c r="A268" s="99" t="s">
        <v>496</v>
      </c>
      <c r="B268" s="60" t="s">
        <v>90</v>
      </c>
      <c r="C268" s="40" t="s">
        <v>79</v>
      </c>
      <c r="D268" s="41">
        <f>$D$168</f>
        <v>1716.97</v>
      </c>
      <c r="E268" s="41">
        <f>$D$168</f>
        <v>1716.97</v>
      </c>
      <c r="F268" s="41">
        <f t="shared" ref="F268:AA268" si="154">$D$168</f>
        <v>1716.97</v>
      </c>
      <c r="G268" s="41">
        <f t="shared" si="154"/>
        <v>1716.97</v>
      </c>
      <c r="H268" s="41">
        <f t="shared" si="154"/>
        <v>1716.97</v>
      </c>
      <c r="I268" s="41">
        <f t="shared" si="154"/>
        <v>1716.97</v>
      </c>
      <c r="J268" s="41">
        <f t="shared" si="154"/>
        <v>1716.97</v>
      </c>
      <c r="K268" s="41">
        <f t="shared" si="154"/>
        <v>1716.97</v>
      </c>
      <c r="L268" s="41">
        <f t="shared" si="154"/>
        <v>1716.97</v>
      </c>
      <c r="M268" s="41">
        <f t="shared" si="154"/>
        <v>1716.97</v>
      </c>
      <c r="N268" s="41">
        <f t="shared" si="154"/>
        <v>1716.97</v>
      </c>
      <c r="O268" s="41">
        <f t="shared" si="154"/>
        <v>1716.97</v>
      </c>
      <c r="P268" s="41">
        <f t="shared" si="154"/>
        <v>1716.97</v>
      </c>
      <c r="Q268" s="41">
        <f t="shared" si="154"/>
        <v>1716.97</v>
      </c>
      <c r="R268" s="41">
        <f t="shared" si="154"/>
        <v>1716.97</v>
      </c>
      <c r="S268" s="41">
        <f t="shared" si="154"/>
        <v>1716.97</v>
      </c>
      <c r="T268" s="41">
        <f t="shared" si="154"/>
        <v>1716.97</v>
      </c>
      <c r="U268" s="41">
        <f t="shared" si="154"/>
        <v>1716.97</v>
      </c>
      <c r="V268" s="41">
        <f t="shared" si="154"/>
        <v>1716.97</v>
      </c>
      <c r="W268" s="41">
        <f t="shared" si="154"/>
        <v>1716.97</v>
      </c>
      <c r="X268" s="41">
        <f t="shared" si="154"/>
        <v>1716.97</v>
      </c>
      <c r="Y268" s="41">
        <f t="shared" si="154"/>
        <v>1716.97</v>
      </c>
      <c r="Z268" s="41">
        <f t="shared" si="154"/>
        <v>1716.97</v>
      </c>
      <c r="AA268" s="41">
        <f t="shared" si="154"/>
        <v>1716.97</v>
      </c>
    </row>
    <row r="269" spans="1:27" ht="12.75" hidden="1" customHeight="1" outlineLevel="1" x14ac:dyDescent="0.2">
      <c r="A269" s="99" t="s">
        <v>497</v>
      </c>
      <c r="B269" s="60" t="s">
        <v>83</v>
      </c>
      <c r="C269" s="40" t="s">
        <v>79</v>
      </c>
      <c r="D269" s="41">
        <v>3.72</v>
      </c>
      <c r="E269" s="41">
        <v>3.72</v>
      </c>
      <c r="F269" s="41">
        <v>3.72</v>
      </c>
      <c r="G269" s="41">
        <v>3.72</v>
      </c>
      <c r="H269" s="41">
        <v>3.72</v>
      </c>
      <c r="I269" s="41">
        <v>3.72</v>
      </c>
      <c r="J269" s="41">
        <v>3.72</v>
      </c>
      <c r="K269" s="41">
        <v>3.72</v>
      </c>
      <c r="L269" s="41">
        <v>3.72</v>
      </c>
      <c r="M269" s="41">
        <v>3.72</v>
      </c>
      <c r="N269" s="41">
        <v>3.72</v>
      </c>
      <c r="O269" s="41">
        <v>3.72</v>
      </c>
      <c r="P269" s="41">
        <v>3.72</v>
      </c>
      <c r="Q269" s="41">
        <v>3.72</v>
      </c>
      <c r="R269" s="41">
        <v>3.72</v>
      </c>
      <c r="S269" s="41">
        <v>3.72</v>
      </c>
      <c r="T269" s="41">
        <v>3.72</v>
      </c>
      <c r="U269" s="41">
        <v>3.72</v>
      </c>
      <c r="V269" s="41">
        <v>3.72</v>
      </c>
      <c r="W269" s="41">
        <v>3.72</v>
      </c>
      <c r="X269" s="41">
        <v>3.72</v>
      </c>
      <c r="Y269" s="41">
        <v>3.72</v>
      </c>
      <c r="Z269" s="41">
        <v>3.72</v>
      </c>
      <c r="AA269" s="41">
        <v>3.72</v>
      </c>
    </row>
    <row r="270" spans="1:27" ht="12.75" hidden="1" customHeight="1" outlineLevel="1" x14ac:dyDescent="0.2">
      <c r="A270" s="99" t="s">
        <v>498</v>
      </c>
      <c r="B270" s="60" t="s">
        <v>81</v>
      </c>
      <c r="C270" s="40" t="s">
        <v>79</v>
      </c>
      <c r="D270" s="41">
        <f>$D$11</f>
        <v>264.79000000000002</v>
      </c>
      <c r="E270" s="41">
        <f t="shared" ref="E270:AA270" si="155">$D$11</f>
        <v>264.79000000000002</v>
      </c>
      <c r="F270" s="41">
        <f t="shared" si="155"/>
        <v>264.79000000000002</v>
      </c>
      <c r="G270" s="41">
        <f t="shared" si="155"/>
        <v>264.79000000000002</v>
      </c>
      <c r="H270" s="41">
        <f t="shared" si="155"/>
        <v>264.79000000000002</v>
      </c>
      <c r="I270" s="41">
        <f t="shared" si="155"/>
        <v>264.79000000000002</v>
      </c>
      <c r="J270" s="41">
        <f t="shared" si="155"/>
        <v>264.79000000000002</v>
      </c>
      <c r="K270" s="41">
        <f t="shared" si="155"/>
        <v>264.79000000000002</v>
      </c>
      <c r="L270" s="41">
        <f t="shared" si="155"/>
        <v>264.79000000000002</v>
      </c>
      <c r="M270" s="41">
        <f t="shared" si="155"/>
        <v>264.79000000000002</v>
      </c>
      <c r="N270" s="41">
        <f t="shared" si="155"/>
        <v>264.79000000000002</v>
      </c>
      <c r="O270" s="41">
        <f t="shared" si="155"/>
        <v>264.79000000000002</v>
      </c>
      <c r="P270" s="41">
        <f t="shared" si="155"/>
        <v>264.79000000000002</v>
      </c>
      <c r="Q270" s="41">
        <f t="shared" si="155"/>
        <v>264.79000000000002</v>
      </c>
      <c r="R270" s="41">
        <f t="shared" si="155"/>
        <v>264.79000000000002</v>
      </c>
      <c r="S270" s="41">
        <f t="shared" si="155"/>
        <v>264.79000000000002</v>
      </c>
      <c r="T270" s="41">
        <f t="shared" si="155"/>
        <v>264.79000000000002</v>
      </c>
      <c r="U270" s="41">
        <f t="shared" si="155"/>
        <v>264.79000000000002</v>
      </c>
      <c r="V270" s="41">
        <f t="shared" si="155"/>
        <v>264.79000000000002</v>
      </c>
      <c r="W270" s="41">
        <f t="shared" si="155"/>
        <v>264.79000000000002</v>
      </c>
      <c r="X270" s="41">
        <f t="shared" si="155"/>
        <v>264.79000000000002</v>
      </c>
      <c r="Y270" s="41">
        <f t="shared" si="155"/>
        <v>264.79000000000002</v>
      </c>
      <c r="Z270" s="41">
        <f t="shared" si="155"/>
        <v>264.79000000000002</v>
      </c>
      <c r="AA270" s="41">
        <f t="shared" si="155"/>
        <v>264.79000000000002</v>
      </c>
    </row>
    <row r="271" spans="1:27" ht="12.75" customHeight="1" collapsed="1" x14ac:dyDescent="0.2">
      <c r="A271" s="98" t="s">
        <v>499</v>
      </c>
      <c r="B271" s="25" t="str">
        <f>"22"&amp;"."&amp;$B$662&amp;"."&amp;$B$663</f>
        <v>22.01.2024</v>
      </c>
      <c r="C271" s="88" t="s">
        <v>76</v>
      </c>
      <c r="D271" s="89">
        <f>ROUND(((D272+D273+D275+D274)/1000),5)</f>
        <v>3.3461400000000001</v>
      </c>
      <c r="E271" s="89">
        <f>ROUND(((E272+E273+E275+E274)/1000),5)</f>
        <v>3.2472300000000001</v>
      </c>
      <c r="F271" s="89">
        <f>ROUND(((F272+F273+F275+F274)/1000),5)</f>
        <v>3.2041499999999998</v>
      </c>
      <c r="G271" s="89">
        <f t="shared" ref="G271:AA271" si="156">ROUND(((G272+G273+G275+G274)/1000),5)</f>
        <v>3.1983899999999998</v>
      </c>
      <c r="H271" s="89">
        <f t="shared" si="156"/>
        <v>3.2336399999999998</v>
      </c>
      <c r="I271" s="89">
        <f t="shared" si="156"/>
        <v>3.3430800000000001</v>
      </c>
      <c r="J271" s="89">
        <f t="shared" si="156"/>
        <v>3.4954100000000001</v>
      </c>
      <c r="K271" s="89">
        <f t="shared" si="156"/>
        <v>3.8472900000000001</v>
      </c>
      <c r="L271" s="89">
        <f t="shared" si="156"/>
        <v>4.0865900000000002</v>
      </c>
      <c r="M271" s="89">
        <f t="shared" si="156"/>
        <v>4.1320699999999997</v>
      </c>
      <c r="N271" s="89">
        <f t="shared" si="156"/>
        <v>4.1461300000000003</v>
      </c>
      <c r="O271" s="89">
        <f t="shared" si="156"/>
        <v>4.1877199999999997</v>
      </c>
      <c r="P271" s="89">
        <f t="shared" si="156"/>
        <v>4.1754699999999998</v>
      </c>
      <c r="Q271" s="89">
        <f t="shared" si="156"/>
        <v>4.1759000000000004</v>
      </c>
      <c r="R271" s="89">
        <f t="shared" si="156"/>
        <v>4.1667100000000001</v>
      </c>
      <c r="S271" s="89">
        <f t="shared" si="156"/>
        <v>4.1388499999999997</v>
      </c>
      <c r="T271" s="89">
        <f t="shared" si="156"/>
        <v>4.1779500000000001</v>
      </c>
      <c r="U271" s="89">
        <f t="shared" si="156"/>
        <v>4.2083700000000004</v>
      </c>
      <c r="V271" s="89">
        <f t="shared" si="156"/>
        <v>4.2281300000000002</v>
      </c>
      <c r="W271" s="89">
        <f t="shared" si="156"/>
        <v>4.1444599999999996</v>
      </c>
      <c r="X271" s="89">
        <f t="shared" si="156"/>
        <v>4.0421399999999998</v>
      </c>
      <c r="Y271" s="89">
        <f t="shared" si="156"/>
        <v>3.8398400000000001</v>
      </c>
      <c r="Z271" s="89">
        <f t="shared" si="156"/>
        <v>3.5481600000000002</v>
      </c>
      <c r="AA271" s="89">
        <f t="shared" si="156"/>
        <v>3.46922</v>
      </c>
    </row>
    <row r="272" spans="1:27" ht="12.75" hidden="1" customHeight="1" outlineLevel="1" x14ac:dyDescent="0.2">
      <c r="A272" s="99" t="s">
        <v>500</v>
      </c>
      <c r="B272" s="60" t="s">
        <v>238</v>
      </c>
      <c r="C272" s="40" t="s">
        <v>79</v>
      </c>
      <c r="D272" s="41">
        <v>1360.66</v>
      </c>
      <c r="E272" s="41">
        <v>1261.75</v>
      </c>
      <c r="F272" s="41">
        <v>1218.67</v>
      </c>
      <c r="G272" s="41">
        <v>1212.9100000000001</v>
      </c>
      <c r="H272" s="41">
        <v>1248.1600000000001</v>
      </c>
      <c r="I272" s="41">
        <v>1357.6</v>
      </c>
      <c r="J272" s="41">
        <v>1509.93</v>
      </c>
      <c r="K272" s="41">
        <v>1861.81</v>
      </c>
      <c r="L272" s="41">
        <v>2101.11</v>
      </c>
      <c r="M272" s="41">
        <v>2146.59</v>
      </c>
      <c r="N272" s="41">
        <v>2160.65</v>
      </c>
      <c r="O272" s="41">
        <v>2202.2399999999998</v>
      </c>
      <c r="P272" s="41">
        <v>2189.9899999999998</v>
      </c>
      <c r="Q272" s="41">
        <v>2190.42</v>
      </c>
      <c r="R272" s="41">
        <v>2181.23</v>
      </c>
      <c r="S272" s="41">
        <v>2153.37</v>
      </c>
      <c r="T272" s="41">
        <v>2192.4699999999998</v>
      </c>
      <c r="U272" s="41">
        <v>2222.89</v>
      </c>
      <c r="V272" s="41">
        <v>2242.65</v>
      </c>
      <c r="W272" s="41">
        <v>2158.98</v>
      </c>
      <c r="X272" s="41">
        <v>2056.66</v>
      </c>
      <c r="Y272" s="41">
        <v>1854.36</v>
      </c>
      <c r="Z272" s="41">
        <v>1562.68</v>
      </c>
      <c r="AA272" s="41">
        <v>1483.74</v>
      </c>
    </row>
    <row r="273" spans="1:27" ht="12.75" hidden="1" customHeight="1" outlineLevel="1" x14ac:dyDescent="0.2">
      <c r="A273" s="99" t="s">
        <v>501</v>
      </c>
      <c r="B273" s="60" t="s">
        <v>90</v>
      </c>
      <c r="C273" s="40" t="s">
        <v>79</v>
      </c>
      <c r="D273" s="41">
        <f>$D$168</f>
        <v>1716.97</v>
      </c>
      <c r="E273" s="41">
        <f>$D$168</f>
        <v>1716.97</v>
      </c>
      <c r="F273" s="41">
        <f t="shared" ref="F273:AA273" si="157">$D$168</f>
        <v>1716.97</v>
      </c>
      <c r="G273" s="41">
        <f t="shared" si="157"/>
        <v>1716.97</v>
      </c>
      <c r="H273" s="41">
        <f t="shared" si="157"/>
        <v>1716.97</v>
      </c>
      <c r="I273" s="41">
        <f t="shared" si="157"/>
        <v>1716.97</v>
      </c>
      <c r="J273" s="41">
        <f t="shared" si="157"/>
        <v>1716.97</v>
      </c>
      <c r="K273" s="41">
        <f t="shared" si="157"/>
        <v>1716.97</v>
      </c>
      <c r="L273" s="41">
        <f t="shared" si="157"/>
        <v>1716.97</v>
      </c>
      <c r="M273" s="41">
        <f t="shared" si="157"/>
        <v>1716.97</v>
      </c>
      <c r="N273" s="41">
        <f t="shared" si="157"/>
        <v>1716.97</v>
      </c>
      <c r="O273" s="41">
        <f t="shared" si="157"/>
        <v>1716.97</v>
      </c>
      <c r="P273" s="41">
        <f t="shared" si="157"/>
        <v>1716.97</v>
      </c>
      <c r="Q273" s="41">
        <f t="shared" si="157"/>
        <v>1716.97</v>
      </c>
      <c r="R273" s="41">
        <f t="shared" si="157"/>
        <v>1716.97</v>
      </c>
      <c r="S273" s="41">
        <f t="shared" si="157"/>
        <v>1716.97</v>
      </c>
      <c r="T273" s="41">
        <f t="shared" si="157"/>
        <v>1716.97</v>
      </c>
      <c r="U273" s="41">
        <f t="shared" si="157"/>
        <v>1716.97</v>
      </c>
      <c r="V273" s="41">
        <f t="shared" si="157"/>
        <v>1716.97</v>
      </c>
      <c r="W273" s="41">
        <f t="shared" si="157"/>
        <v>1716.97</v>
      </c>
      <c r="X273" s="41">
        <f t="shared" si="157"/>
        <v>1716.97</v>
      </c>
      <c r="Y273" s="41">
        <f t="shared" si="157"/>
        <v>1716.97</v>
      </c>
      <c r="Z273" s="41">
        <f t="shared" si="157"/>
        <v>1716.97</v>
      </c>
      <c r="AA273" s="41">
        <f t="shared" si="157"/>
        <v>1716.97</v>
      </c>
    </row>
    <row r="274" spans="1:27" ht="12.75" hidden="1" customHeight="1" outlineLevel="1" x14ac:dyDescent="0.2">
      <c r="A274" s="99" t="s">
        <v>502</v>
      </c>
      <c r="B274" s="60" t="s">
        <v>83</v>
      </c>
      <c r="C274" s="40" t="s">
        <v>79</v>
      </c>
      <c r="D274" s="41">
        <v>3.72</v>
      </c>
      <c r="E274" s="41">
        <v>3.72</v>
      </c>
      <c r="F274" s="41">
        <v>3.72</v>
      </c>
      <c r="G274" s="41">
        <v>3.72</v>
      </c>
      <c r="H274" s="41">
        <v>3.72</v>
      </c>
      <c r="I274" s="41">
        <v>3.72</v>
      </c>
      <c r="J274" s="41">
        <v>3.72</v>
      </c>
      <c r="K274" s="41">
        <v>3.72</v>
      </c>
      <c r="L274" s="41">
        <v>3.72</v>
      </c>
      <c r="M274" s="41">
        <v>3.72</v>
      </c>
      <c r="N274" s="41">
        <v>3.72</v>
      </c>
      <c r="O274" s="41">
        <v>3.72</v>
      </c>
      <c r="P274" s="41">
        <v>3.72</v>
      </c>
      <c r="Q274" s="41">
        <v>3.72</v>
      </c>
      <c r="R274" s="41">
        <v>3.72</v>
      </c>
      <c r="S274" s="41">
        <v>3.72</v>
      </c>
      <c r="T274" s="41">
        <v>3.72</v>
      </c>
      <c r="U274" s="41">
        <v>3.72</v>
      </c>
      <c r="V274" s="41">
        <v>3.72</v>
      </c>
      <c r="W274" s="41">
        <v>3.72</v>
      </c>
      <c r="X274" s="41">
        <v>3.72</v>
      </c>
      <c r="Y274" s="41">
        <v>3.72</v>
      </c>
      <c r="Z274" s="41">
        <v>3.72</v>
      </c>
      <c r="AA274" s="41">
        <v>3.72</v>
      </c>
    </row>
    <row r="275" spans="1:27" ht="12.75" hidden="1" customHeight="1" outlineLevel="1" x14ac:dyDescent="0.2">
      <c r="A275" s="99" t="s">
        <v>503</v>
      </c>
      <c r="B275" s="60" t="s">
        <v>81</v>
      </c>
      <c r="C275" s="40" t="s">
        <v>79</v>
      </c>
      <c r="D275" s="41">
        <f>$D$11</f>
        <v>264.79000000000002</v>
      </c>
      <c r="E275" s="41">
        <f t="shared" ref="E275:AA275" si="158">$D$11</f>
        <v>264.79000000000002</v>
      </c>
      <c r="F275" s="41">
        <f t="shared" si="158"/>
        <v>264.79000000000002</v>
      </c>
      <c r="G275" s="41">
        <f t="shared" si="158"/>
        <v>264.79000000000002</v>
      </c>
      <c r="H275" s="41">
        <f t="shared" si="158"/>
        <v>264.79000000000002</v>
      </c>
      <c r="I275" s="41">
        <f t="shared" si="158"/>
        <v>264.79000000000002</v>
      </c>
      <c r="J275" s="41">
        <f t="shared" si="158"/>
        <v>264.79000000000002</v>
      </c>
      <c r="K275" s="41">
        <f t="shared" si="158"/>
        <v>264.79000000000002</v>
      </c>
      <c r="L275" s="41">
        <f t="shared" si="158"/>
        <v>264.79000000000002</v>
      </c>
      <c r="M275" s="41">
        <f t="shared" si="158"/>
        <v>264.79000000000002</v>
      </c>
      <c r="N275" s="41">
        <f t="shared" si="158"/>
        <v>264.79000000000002</v>
      </c>
      <c r="O275" s="41">
        <f t="shared" si="158"/>
        <v>264.79000000000002</v>
      </c>
      <c r="P275" s="41">
        <f t="shared" si="158"/>
        <v>264.79000000000002</v>
      </c>
      <c r="Q275" s="41">
        <f t="shared" si="158"/>
        <v>264.79000000000002</v>
      </c>
      <c r="R275" s="41">
        <f t="shared" si="158"/>
        <v>264.79000000000002</v>
      </c>
      <c r="S275" s="41">
        <f t="shared" si="158"/>
        <v>264.79000000000002</v>
      </c>
      <c r="T275" s="41">
        <f t="shared" si="158"/>
        <v>264.79000000000002</v>
      </c>
      <c r="U275" s="41">
        <f t="shared" si="158"/>
        <v>264.79000000000002</v>
      </c>
      <c r="V275" s="41">
        <f t="shared" si="158"/>
        <v>264.79000000000002</v>
      </c>
      <c r="W275" s="41">
        <f t="shared" si="158"/>
        <v>264.79000000000002</v>
      </c>
      <c r="X275" s="41">
        <f t="shared" si="158"/>
        <v>264.79000000000002</v>
      </c>
      <c r="Y275" s="41">
        <f t="shared" si="158"/>
        <v>264.79000000000002</v>
      </c>
      <c r="Z275" s="41">
        <f t="shared" si="158"/>
        <v>264.79000000000002</v>
      </c>
      <c r="AA275" s="41">
        <f t="shared" si="158"/>
        <v>264.79000000000002</v>
      </c>
    </row>
    <row r="276" spans="1:27" ht="12.75" customHeight="1" collapsed="1" x14ac:dyDescent="0.2">
      <c r="A276" s="98" t="s">
        <v>504</v>
      </c>
      <c r="B276" s="25" t="str">
        <f>"23"&amp;"."&amp;$B$662&amp;"."&amp;$B$663</f>
        <v>23.01.2024</v>
      </c>
      <c r="C276" s="88" t="s">
        <v>76</v>
      </c>
      <c r="D276" s="89">
        <f>ROUND(((D277+D278+D280+D279)/1000),5)</f>
        <v>3.2452999999999999</v>
      </c>
      <c r="E276" s="89">
        <f>ROUND(((E277+E278+E280+E279)/1000),5)</f>
        <v>3.1907899999999998</v>
      </c>
      <c r="F276" s="89">
        <f>ROUND(((F277+F278+F280+F279)/1000),5)</f>
        <v>3.1409099999999999</v>
      </c>
      <c r="G276" s="89">
        <f t="shared" ref="G276:AA276" si="159">ROUND(((G277+G278+G280+G279)/1000),5)</f>
        <v>3.1298599999999999</v>
      </c>
      <c r="H276" s="89">
        <f t="shared" si="159"/>
        <v>3.1819799999999998</v>
      </c>
      <c r="I276" s="89">
        <f t="shared" si="159"/>
        <v>3.2648299999999999</v>
      </c>
      <c r="J276" s="89">
        <f t="shared" si="159"/>
        <v>3.4591699999999999</v>
      </c>
      <c r="K276" s="89">
        <f t="shared" si="159"/>
        <v>3.7669700000000002</v>
      </c>
      <c r="L276" s="89">
        <f t="shared" si="159"/>
        <v>3.9634299999999998</v>
      </c>
      <c r="M276" s="89">
        <f t="shared" si="159"/>
        <v>4.0195400000000001</v>
      </c>
      <c r="N276" s="89">
        <f t="shared" si="159"/>
        <v>4.0225600000000004</v>
      </c>
      <c r="O276" s="89">
        <f t="shared" si="159"/>
        <v>4.0853799999999998</v>
      </c>
      <c r="P276" s="89">
        <f t="shared" si="159"/>
        <v>4.0545099999999996</v>
      </c>
      <c r="Q276" s="89">
        <f t="shared" si="159"/>
        <v>4.0684699999999996</v>
      </c>
      <c r="R276" s="89">
        <f t="shared" si="159"/>
        <v>4.0669500000000003</v>
      </c>
      <c r="S276" s="89">
        <f t="shared" si="159"/>
        <v>4.0199699999999998</v>
      </c>
      <c r="T276" s="89">
        <f t="shared" si="159"/>
        <v>4.0440399999999999</v>
      </c>
      <c r="U276" s="89">
        <f t="shared" si="159"/>
        <v>4.0964600000000004</v>
      </c>
      <c r="V276" s="89">
        <f t="shared" si="159"/>
        <v>4.1012599999999999</v>
      </c>
      <c r="W276" s="89">
        <f t="shared" si="159"/>
        <v>4.0408400000000002</v>
      </c>
      <c r="X276" s="89">
        <f t="shared" si="159"/>
        <v>3.9049399999999999</v>
      </c>
      <c r="Y276" s="89">
        <f t="shared" si="159"/>
        <v>3.8050899999999999</v>
      </c>
      <c r="Z276" s="89">
        <f t="shared" si="159"/>
        <v>3.5131000000000001</v>
      </c>
      <c r="AA276" s="89">
        <f t="shared" si="159"/>
        <v>3.3726799999999999</v>
      </c>
    </row>
    <row r="277" spans="1:27" ht="12.75" hidden="1" customHeight="1" outlineLevel="1" x14ac:dyDescent="0.2">
      <c r="A277" s="99" t="s">
        <v>505</v>
      </c>
      <c r="B277" s="60" t="s">
        <v>238</v>
      </c>
      <c r="C277" s="40" t="s">
        <v>79</v>
      </c>
      <c r="D277" s="41">
        <v>1259.82</v>
      </c>
      <c r="E277" s="41">
        <v>1205.31</v>
      </c>
      <c r="F277" s="41">
        <v>1155.43</v>
      </c>
      <c r="G277" s="41">
        <v>1144.3800000000001</v>
      </c>
      <c r="H277" s="41">
        <v>1196.5</v>
      </c>
      <c r="I277" s="41">
        <v>1279.3499999999999</v>
      </c>
      <c r="J277" s="41">
        <v>1473.69</v>
      </c>
      <c r="K277" s="41">
        <v>1781.49</v>
      </c>
      <c r="L277" s="41">
        <v>1977.95</v>
      </c>
      <c r="M277" s="41">
        <v>2034.06</v>
      </c>
      <c r="N277" s="41">
        <v>2037.08</v>
      </c>
      <c r="O277" s="41">
        <v>2099.9</v>
      </c>
      <c r="P277" s="41">
        <v>2069.0300000000002</v>
      </c>
      <c r="Q277" s="41">
        <v>2082.9899999999998</v>
      </c>
      <c r="R277" s="41">
        <v>2081.4699999999998</v>
      </c>
      <c r="S277" s="41">
        <v>2034.49</v>
      </c>
      <c r="T277" s="41">
        <v>2058.56</v>
      </c>
      <c r="U277" s="41">
        <v>2110.98</v>
      </c>
      <c r="V277" s="41">
        <v>2115.7800000000002</v>
      </c>
      <c r="W277" s="41">
        <v>2055.36</v>
      </c>
      <c r="X277" s="41">
        <v>1919.46</v>
      </c>
      <c r="Y277" s="41">
        <v>1819.61</v>
      </c>
      <c r="Z277" s="41">
        <v>1527.62</v>
      </c>
      <c r="AA277" s="41">
        <v>1387.2</v>
      </c>
    </row>
    <row r="278" spans="1:27" ht="12.75" hidden="1" customHeight="1" outlineLevel="1" x14ac:dyDescent="0.2">
      <c r="A278" s="99" t="s">
        <v>506</v>
      </c>
      <c r="B278" s="60" t="s">
        <v>90</v>
      </c>
      <c r="C278" s="40" t="s">
        <v>79</v>
      </c>
      <c r="D278" s="41">
        <f>$D$168</f>
        <v>1716.97</v>
      </c>
      <c r="E278" s="41">
        <f>$D$168</f>
        <v>1716.97</v>
      </c>
      <c r="F278" s="41">
        <f t="shared" ref="F278:AA278" si="160">$D$168</f>
        <v>1716.97</v>
      </c>
      <c r="G278" s="41">
        <f t="shared" si="160"/>
        <v>1716.97</v>
      </c>
      <c r="H278" s="41">
        <f t="shared" si="160"/>
        <v>1716.97</v>
      </c>
      <c r="I278" s="41">
        <f t="shared" si="160"/>
        <v>1716.97</v>
      </c>
      <c r="J278" s="41">
        <f t="shared" si="160"/>
        <v>1716.97</v>
      </c>
      <c r="K278" s="41">
        <f t="shared" si="160"/>
        <v>1716.97</v>
      </c>
      <c r="L278" s="41">
        <f t="shared" si="160"/>
        <v>1716.97</v>
      </c>
      <c r="M278" s="41">
        <f t="shared" si="160"/>
        <v>1716.97</v>
      </c>
      <c r="N278" s="41">
        <f t="shared" si="160"/>
        <v>1716.97</v>
      </c>
      <c r="O278" s="41">
        <f t="shared" si="160"/>
        <v>1716.97</v>
      </c>
      <c r="P278" s="41">
        <f t="shared" si="160"/>
        <v>1716.97</v>
      </c>
      <c r="Q278" s="41">
        <f t="shared" si="160"/>
        <v>1716.97</v>
      </c>
      <c r="R278" s="41">
        <f t="shared" si="160"/>
        <v>1716.97</v>
      </c>
      <c r="S278" s="41">
        <f t="shared" si="160"/>
        <v>1716.97</v>
      </c>
      <c r="T278" s="41">
        <f t="shared" si="160"/>
        <v>1716.97</v>
      </c>
      <c r="U278" s="41">
        <f t="shared" si="160"/>
        <v>1716.97</v>
      </c>
      <c r="V278" s="41">
        <f t="shared" si="160"/>
        <v>1716.97</v>
      </c>
      <c r="W278" s="41">
        <f t="shared" si="160"/>
        <v>1716.97</v>
      </c>
      <c r="X278" s="41">
        <f t="shared" si="160"/>
        <v>1716.97</v>
      </c>
      <c r="Y278" s="41">
        <f t="shared" si="160"/>
        <v>1716.97</v>
      </c>
      <c r="Z278" s="41">
        <f t="shared" si="160"/>
        <v>1716.97</v>
      </c>
      <c r="AA278" s="41">
        <f t="shared" si="160"/>
        <v>1716.97</v>
      </c>
    </row>
    <row r="279" spans="1:27" ht="12.75" hidden="1" customHeight="1" outlineLevel="1" x14ac:dyDescent="0.2">
      <c r="A279" s="99" t="s">
        <v>507</v>
      </c>
      <c r="B279" s="60" t="s">
        <v>83</v>
      </c>
      <c r="C279" s="40" t="s">
        <v>79</v>
      </c>
      <c r="D279" s="41">
        <v>3.72</v>
      </c>
      <c r="E279" s="41">
        <v>3.72</v>
      </c>
      <c r="F279" s="41">
        <v>3.72</v>
      </c>
      <c r="G279" s="41">
        <v>3.72</v>
      </c>
      <c r="H279" s="41">
        <v>3.72</v>
      </c>
      <c r="I279" s="41">
        <v>3.72</v>
      </c>
      <c r="J279" s="41">
        <v>3.72</v>
      </c>
      <c r="K279" s="41">
        <v>3.72</v>
      </c>
      <c r="L279" s="41">
        <v>3.72</v>
      </c>
      <c r="M279" s="41">
        <v>3.72</v>
      </c>
      <c r="N279" s="41">
        <v>3.72</v>
      </c>
      <c r="O279" s="41">
        <v>3.72</v>
      </c>
      <c r="P279" s="41">
        <v>3.72</v>
      </c>
      <c r="Q279" s="41">
        <v>3.72</v>
      </c>
      <c r="R279" s="41">
        <v>3.72</v>
      </c>
      <c r="S279" s="41">
        <v>3.72</v>
      </c>
      <c r="T279" s="41">
        <v>3.72</v>
      </c>
      <c r="U279" s="41">
        <v>3.72</v>
      </c>
      <c r="V279" s="41">
        <v>3.72</v>
      </c>
      <c r="W279" s="41">
        <v>3.72</v>
      </c>
      <c r="X279" s="41">
        <v>3.72</v>
      </c>
      <c r="Y279" s="41">
        <v>3.72</v>
      </c>
      <c r="Z279" s="41">
        <v>3.72</v>
      </c>
      <c r="AA279" s="41">
        <v>3.72</v>
      </c>
    </row>
    <row r="280" spans="1:27" ht="12.75" hidden="1" customHeight="1" outlineLevel="1" x14ac:dyDescent="0.2">
      <c r="A280" s="99" t="s">
        <v>508</v>
      </c>
      <c r="B280" s="60" t="s">
        <v>81</v>
      </c>
      <c r="C280" s="40" t="s">
        <v>79</v>
      </c>
      <c r="D280" s="41">
        <f>$D$11</f>
        <v>264.79000000000002</v>
      </c>
      <c r="E280" s="41">
        <f t="shared" ref="E280:AA280" si="161">$D$11</f>
        <v>264.79000000000002</v>
      </c>
      <c r="F280" s="41">
        <f t="shared" si="161"/>
        <v>264.79000000000002</v>
      </c>
      <c r="G280" s="41">
        <f t="shared" si="161"/>
        <v>264.79000000000002</v>
      </c>
      <c r="H280" s="41">
        <f t="shared" si="161"/>
        <v>264.79000000000002</v>
      </c>
      <c r="I280" s="41">
        <f t="shared" si="161"/>
        <v>264.79000000000002</v>
      </c>
      <c r="J280" s="41">
        <f t="shared" si="161"/>
        <v>264.79000000000002</v>
      </c>
      <c r="K280" s="41">
        <f t="shared" si="161"/>
        <v>264.79000000000002</v>
      </c>
      <c r="L280" s="41">
        <f t="shared" si="161"/>
        <v>264.79000000000002</v>
      </c>
      <c r="M280" s="41">
        <f t="shared" si="161"/>
        <v>264.79000000000002</v>
      </c>
      <c r="N280" s="41">
        <f t="shared" si="161"/>
        <v>264.79000000000002</v>
      </c>
      <c r="O280" s="41">
        <f t="shared" si="161"/>
        <v>264.79000000000002</v>
      </c>
      <c r="P280" s="41">
        <f t="shared" si="161"/>
        <v>264.79000000000002</v>
      </c>
      <c r="Q280" s="41">
        <f t="shared" si="161"/>
        <v>264.79000000000002</v>
      </c>
      <c r="R280" s="41">
        <f t="shared" si="161"/>
        <v>264.79000000000002</v>
      </c>
      <c r="S280" s="41">
        <f t="shared" si="161"/>
        <v>264.79000000000002</v>
      </c>
      <c r="T280" s="41">
        <f t="shared" si="161"/>
        <v>264.79000000000002</v>
      </c>
      <c r="U280" s="41">
        <f t="shared" si="161"/>
        <v>264.79000000000002</v>
      </c>
      <c r="V280" s="41">
        <f t="shared" si="161"/>
        <v>264.79000000000002</v>
      </c>
      <c r="W280" s="41">
        <f t="shared" si="161"/>
        <v>264.79000000000002</v>
      </c>
      <c r="X280" s="41">
        <f t="shared" si="161"/>
        <v>264.79000000000002</v>
      </c>
      <c r="Y280" s="41">
        <f t="shared" si="161"/>
        <v>264.79000000000002</v>
      </c>
      <c r="Z280" s="41">
        <f t="shared" si="161"/>
        <v>264.79000000000002</v>
      </c>
      <c r="AA280" s="41">
        <f t="shared" si="161"/>
        <v>264.79000000000002</v>
      </c>
    </row>
    <row r="281" spans="1:27" ht="12.75" customHeight="1" collapsed="1" x14ac:dyDescent="0.2">
      <c r="A281" s="98" t="s">
        <v>509</v>
      </c>
      <c r="B281" s="25" t="str">
        <f>"24"&amp;"."&amp;$B$662&amp;"."&amp;$B$663</f>
        <v>24.01.2024</v>
      </c>
      <c r="C281" s="88" t="s">
        <v>76</v>
      </c>
      <c r="D281" s="89">
        <f>ROUND(((D282+D283+D285+D284)/1000),5)</f>
        <v>3.2868300000000001</v>
      </c>
      <c r="E281" s="89">
        <f>ROUND(((E282+E283+E285+E284)/1000),5)</f>
        <v>3.2122000000000002</v>
      </c>
      <c r="F281" s="89">
        <f>ROUND(((F282+F283+F285+F284)/1000),5)</f>
        <v>3.1834799999999999</v>
      </c>
      <c r="G281" s="89">
        <f t="shared" ref="G281:AA281" si="162">ROUND(((G282+G283+G285+G284)/1000),5)</f>
        <v>3.1897000000000002</v>
      </c>
      <c r="H281" s="89">
        <f t="shared" si="162"/>
        <v>3.2346200000000001</v>
      </c>
      <c r="I281" s="89">
        <f t="shared" si="162"/>
        <v>3.30071</v>
      </c>
      <c r="J281" s="89">
        <f t="shared" si="162"/>
        <v>3.5301</v>
      </c>
      <c r="K281" s="89">
        <f t="shared" si="162"/>
        <v>3.9085899999999998</v>
      </c>
      <c r="L281" s="89">
        <f t="shared" si="162"/>
        <v>4.10372</v>
      </c>
      <c r="M281" s="89">
        <f t="shared" si="162"/>
        <v>4.1415300000000004</v>
      </c>
      <c r="N281" s="89">
        <f t="shared" si="162"/>
        <v>4.1480699999999997</v>
      </c>
      <c r="O281" s="89">
        <f t="shared" si="162"/>
        <v>4.19238</v>
      </c>
      <c r="P281" s="89">
        <f t="shared" si="162"/>
        <v>4.1642999999999999</v>
      </c>
      <c r="Q281" s="89">
        <f t="shared" si="162"/>
        <v>4.1673200000000001</v>
      </c>
      <c r="R281" s="89">
        <f t="shared" si="162"/>
        <v>4.1605299999999996</v>
      </c>
      <c r="S281" s="89">
        <f t="shared" si="162"/>
        <v>4.1233199999999997</v>
      </c>
      <c r="T281" s="89">
        <f t="shared" si="162"/>
        <v>4.1462899999999996</v>
      </c>
      <c r="U281" s="89">
        <f t="shared" si="162"/>
        <v>4.1448299999999998</v>
      </c>
      <c r="V281" s="89">
        <f t="shared" si="162"/>
        <v>4.14663</v>
      </c>
      <c r="W281" s="89">
        <f t="shared" si="162"/>
        <v>4.0933400000000004</v>
      </c>
      <c r="X281" s="89">
        <f t="shared" si="162"/>
        <v>4.0632200000000003</v>
      </c>
      <c r="Y281" s="89">
        <f t="shared" si="162"/>
        <v>3.8363</v>
      </c>
      <c r="Z281" s="89">
        <f t="shared" si="162"/>
        <v>3.5351400000000002</v>
      </c>
      <c r="AA281" s="89">
        <f t="shared" si="162"/>
        <v>3.4577800000000001</v>
      </c>
    </row>
    <row r="282" spans="1:27" ht="12.75" hidden="1" customHeight="1" outlineLevel="1" x14ac:dyDescent="0.2">
      <c r="A282" s="99" t="s">
        <v>510</v>
      </c>
      <c r="B282" s="60" t="s">
        <v>238</v>
      </c>
      <c r="C282" s="40" t="s">
        <v>79</v>
      </c>
      <c r="D282" s="41">
        <v>1301.3499999999999</v>
      </c>
      <c r="E282" s="41">
        <v>1226.72</v>
      </c>
      <c r="F282" s="41">
        <v>1198</v>
      </c>
      <c r="G282" s="41">
        <v>1204.22</v>
      </c>
      <c r="H282" s="41">
        <v>1249.1400000000001</v>
      </c>
      <c r="I282" s="41">
        <v>1315.23</v>
      </c>
      <c r="J282" s="41">
        <v>1544.62</v>
      </c>
      <c r="K282" s="41">
        <v>1923.11</v>
      </c>
      <c r="L282" s="41">
        <v>2118.2399999999998</v>
      </c>
      <c r="M282" s="41">
        <v>2156.0500000000002</v>
      </c>
      <c r="N282" s="41">
        <v>2162.59</v>
      </c>
      <c r="O282" s="41">
        <v>2206.9</v>
      </c>
      <c r="P282" s="41">
        <v>2178.8200000000002</v>
      </c>
      <c r="Q282" s="41">
        <v>2181.84</v>
      </c>
      <c r="R282" s="41">
        <v>2175.0500000000002</v>
      </c>
      <c r="S282" s="41">
        <v>2137.84</v>
      </c>
      <c r="T282" s="41">
        <v>2160.81</v>
      </c>
      <c r="U282" s="41">
        <v>2159.35</v>
      </c>
      <c r="V282" s="41">
        <v>2161.15</v>
      </c>
      <c r="W282" s="41">
        <v>2107.86</v>
      </c>
      <c r="X282" s="41">
        <v>2077.7399999999998</v>
      </c>
      <c r="Y282" s="41">
        <v>1850.82</v>
      </c>
      <c r="Z282" s="41">
        <v>1549.66</v>
      </c>
      <c r="AA282" s="41">
        <v>1472.3</v>
      </c>
    </row>
    <row r="283" spans="1:27" ht="12.75" hidden="1" customHeight="1" outlineLevel="1" x14ac:dyDescent="0.2">
      <c r="A283" s="99" t="s">
        <v>511</v>
      </c>
      <c r="B283" s="60" t="s">
        <v>90</v>
      </c>
      <c r="C283" s="40" t="s">
        <v>79</v>
      </c>
      <c r="D283" s="41">
        <f>$D$168</f>
        <v>1716.97</v>
      </c>
      <c r="E283" s="41">
        <f>$D$168</f>
        <v>1716.97</v>
      </c>
      <c r="F283" s="41">
        <f t="shared" ref="F283:AA283" si="163">$D$168</f>
        <v>1716.97</v>
      </c>
      <c r="G283" s="41">
        <f t="shared" si="163"/>
        <v>1716.97</v>
      </c>
      <c r="H283" s="41">
        <f t="shared" si="163"/>
        <v>1716.97</v>
      </c>
      <c r="I283" s="41">
        <f t="shared" si="163"/>
        <v>1716.97</v>
      </c>
      <c r="J283" s="41">
        <f t="shared" si="163"/>
        <v>1716.97</v>
      </c>
      <c r="K283" s="41">
        <f t="shared" si="163"/>
        <v>1716.97</v>
      </c>
      <c r="L283" s="41">
        <f t="shared" si="163"/>
        <v>1716.97</v>
      </c>
      <c r="M283" s="41">
        <f t="shared" si="163"/>
        <v>1716.97</v>
      </c>
      <c r="N283" s="41">
        <f t="shared" si="163"/>
        <v>1716.97</v>
      </c>
      <c r="O283" s="41">
        <f t="shared" si="163"/>
        <v>1716.97</v>
      </c>
      <c r="P283" s="41">
        <f t="shared" si="163"/>
        <v>1716.97</v>
      </c>
      <c r="Q283" s="41">
        <f t="shared" si="163"/>
        <v>1716.97</v>
      </c>
      <c r="R283" s="41">
        <f t="shared" si="163"/>
        <v>1716.97</v>
      </c>
      <c r="S283" s="41">
        <f t="shared" si="163"/>
        <v>1716.97</v>
      </c>
      <c r="T283" s="41">
        <f t="shared" si="163"/>
        <v>1716.97</v>
      </c>
      <c r="U283" s="41">
        <f t="shared" si="163"/>
        <v>1716.97</v>
      </c>
      <c r="V283" s="41">
        <f t="shared" si="163"/>
        <v>1716.97</v>
      </c>
      <c r="W283" s="41">
        <f t="shared" si="163"/>
        <v>1716.97</v>
      </c>
      <c r="X283" s="41">
        <f t="shared" si="163"/>
        <v>1716.97</v>
      </c>
      <c r="Y283" s="41">
        <f t="shared" si="163"/>
        <v>1716.97</v>
      </c>
      <c r="Z283" s="41">
        <f t="shared" si="163"/>
        <v>1716.97</v>
      </c>
      <c r="AA283" s="41">
        <f t="shared" si="163"/>
        <v>1716.97</v>
      </c>
    </row>
    <row r="284" spans="1:27" ht="12.75" hidden="1" customHeight="1" outlineLevel="1" x14ac:dyDescent="0.2">
      <c r="A284" s="99" t="s">
        <v>512</v>
      </c>
      <c r="B284" s="60" t="s">
        <v>83</v>
      </c>
      <c r="C284" s="40" t="s">
        <v>79</v>
      </c>
      <c r="D284" s="41">
        <v>3.72</v>
      </c>
      <c r="E284" s="41">
        <v>3.72</v>
      </c>
      <c r="F284" s="41">
        <v>3.72</v>
      </c>
      <c r="G284" s="41">
        <v>3.72</v>
      </c>
      <c r="H284" s="41">
        <v>3.72</v>
      </c>
      <c r="I284" s="41">
        <v>3.72</v>
      </c>
      <c r="J284" s="41">
        <v>3.72</v>
      </c>
      <c r="K284" s="41">
        <v>3.72</v>
      </c>
      <c r="L284" s="41">
        <v>3.72</v>
      </c>
      <c r="M284" s="41">
        <v>3.72</v>
      </c>
      <c r="N284" s="41">
        <v>3.72</v>
      </c>
      <c r="O284" s="41">
        <v>3.72</v>
      </c>
      <c r="P284" s="41">
        <v>3.72</v>
      </c>
      <c r="Q284" s="41">
        <v>3.72</v>
      </c>
      <c r="R284" s="41">
        <v>3.72</v>
      </c>
      <c r="S284" s="41">
        <v>3.72</v>
      </c>
      <c r="T284" s="41">
        <v>3.72</v>
      </c>
      <c r="U284" s="41">
        <v>3.72</v>
      </c>
      <c r="V284" s="41">
        <v>3.72</v>
      </c>
      <c r="W284" s="41">
        <v>3.72</v>
      </c>
      <c r="X284" s="41">
        <v>3.72</v>
      </c>
      <c r="Y284" s="41">
        <v>3.72</v>
      </c>
      <c r="Z284" s="41">
        <v>3.72</v>
      </c>
      <c r="AA284" s="41">
        <v>3.72</v>
      </c>
    </row>
    <row r="285" spans="1:27" ht="12.75" hidden="1" customHeight="1" outlineLevel="1" x14ac:dyDescent="0.2">
      <c r="A285" s="99" t="s">
        <v>513</v>
      </c>
      <c r="B285" s="60" t="s">
        <v>81</v>
      </c>
      <c r="C285" s="40" t="s">
        <v>79</v>
      </c>
      <c r="D285" s="41">
        <f>$D$11</f>
        <v>264.79000000000002</v>
      </c>
      <c r="E285" s="41">
        <f t="shared" ref="E285:AA285" si="164">$D$11</f>
        <v>264.79000000000002</v>
      </c>
      <c r="F285" s="41">
        <f t="shared" si="164"/>
        <v>264.79000000000002</v>
      </c>
      <c r="G285" s="41">
        <f t="shared" si="164"/>
        <v>264.79000000000002</v>
      </c>
      <c r="H285" s="41">
        <f t="shared" si="164"/>
        <v>264.79000000000002</v>
      </c>
      <c r="I285" s="41">
        <f t="shared" si="164"/>
        <v>264.79000000000002</v>
      </c>
      <c r="J285" s="41">
        <f t="shared" si="164"/>
        <v>264.79000000000002</v>
      </c>
      <c r="K285" s="41">
        <f t="shared" si="164"/>
        <v>264.79000000000002</v>
      </c>
      <c r="L285" s="41">
        <f t="shared" si="164"/>
        <v>264.79000000000002</v>
      </c>
      <c r="M285" s="41">
        <f t="shared" si="164"/>
        <v>264.79000000000002</v>
      </c>
      <c r="N285" s="41">
        <f t="shared" si="164"/>
        <v>264.79000000000002</v>
      </c>
      <c r="O285" s="41">
        <f t="shared" si="164"/>
        <v>264.79000000000002</v>
      </c>
      <c r="P285" s="41">
        <f t="shared" si="164"/>
        <v>264.79000000000002</v>
      </c>
      <c r="Q285" s="41">
        <f t="shared" si="164"/>
        <v>264.79000000000002</v>
      </c>
      <c r="R285" s="41">
        <f t="shared" si="164"/>
        <v>264.79000000000002</v>
      </c>
      <c r="S285" s="41">
        <f t="shared" si="164"/>
        <v>264.79000000000002</v>
      </c>
      <c r="T285" s="41">
        <f t="shared" si="164"/>
        <v>264.79000000000002</v>
      </c>
      <c r="U285" s="41">
        <f t="shared" si="164"/>
        <v>264.79000000000002</v>
      </c>
      <c r="V285" s="41">
        <f t="shared" si="164"/>
        <v>264.79000000000002</v>
      </c>
      <c r="W285" s="41">
        <f t="shared" si="164"/>
        <v>264.79000000000002</v>
      </c>
      <c r="X285" s="41">
        <f t="shared" si="164"/>
        <v>264.79000000000002</v>
      </c>
      <c r="Y285" s="41">
        <f t="shared" si="164"/>
        <v>264.79000000000002</v>
      </c>
      <c r="Z285" s="41">
        <f t="shared" si="164"/>
        <v>264.79000000000002</v>
      </c>
      <c r="AA285" s="41">
        <f t="shared" si="164"/>
        <v>264.79000000000002</v>
      </c>
    </row>
    <row r="286" spans="1:27" ht="12.75" customHeight="1" collapsed="1" x14ac:dyDescent="0.2">
      <c r="A286" s="98" t="s">
        <v>514</v>
      </c>
      <c r="B286" s="25" t="str">
        <f>"25"&amp;"."&amp;$B$662&amp;"."&amp;$B$663</f>
        <v>25.01.2024</v>
      </c>
      <c r="C286" s="88" t="s">
        <v>76</v>
      </c>
      <c r="D286" s="89">
        <f>ROUND(((D287+D288+D290+D289)/1000),5)</f>
        <v>3.31134</v>
      </c>
      <c r="E286" s="89">
        <f>ROUND(((E287+E288+E290+E289)/1000),5)</f>
        <v>3.24613</v>
      </c>
      <c r="F286" s="89">
        <f>ROUND(((F287+F288+F290+F289)/1000),5)</f>
        <v>3.2084199999999998</v>
      </c>
      <c r="G286" s="89">
        <f t="shared" ref="G286:AA286" si="165">ROUND(((G287+G288+G290+G289)/1000),5)</f>
        <v>3.21055</v>
      </c>
      <c r="H286" s="89">
        <f t="shared" si="165"/>
        <v>3.24952</v>
      </c>
      <c r="I286" s="89">
        <f t="shared" si="165"/>
        <v>3.3741400000000001</v>
      </c>
      <c r="J286" s="89">
        <f t="shared" si="165"/>
        <v>3.5930200000000001</v>
      </c>
      <c r="K286" s="89">
        <f t="shared" si="165"/>
        <v>3.8775900000000001</v>
      </c>
      <c r="L286" s="89">
        <f t="shared" si="165"/>
        <v>4.07592</v>
      </c>
      <c r="M286" s="89">
        <f t="shared" si="165"/>
        <v>4.12798</v>
      </c>
      <c r="N286" s="89">
        <f t="shared" si="165"/>
        <v>4.1450399999999998</v>
      </c>
      <c r="O286" s="89">
        <f t="shared" si="165"/>
        <v>4.1743300000000003</v>
      </c>
      <c r="P286" s="89">
        <f t="shared" si="165"/>
        <v>4.1513200000000001</v>
      </c>
      <c r="Q286" s="89">
        <f t="shared" si="165"/>
        <v>4.1673299999999998</v>
      </c>
      <c r="R286" s="89">
        <f t="shared" si="165"/>
        <v>4.1516200000000003</v>
      </c>
      <c r="S286" s="89">
        <f t="shared" si="165"/>
        <v>4.1067799999999997</v>
      </c>
      <c r="T286" s="89">
        <f t="shared" si="165"/>
        <v>4.1494799999999996</v>
      </c>
      <c r="U286" s="89">
        <f t="shared" si="165"/>
        <v>4.1590199999999999</v>
      </c>
      <c r="V286" s="89">
        <f t="shared" si="165"/>
        <v>4.1738200000000001</v>
      </c>
      <c r="W286" s="89">
        <f t="shared" si="165"/>
        <v>4.1263800000000002</v>
      </c>
      <c r="X286" s="89">
        <f t="shared" si="165"/>
        <v>3.9746199999999998</v>
      </c>
      <c r="Y286" s="89">
        <f t="shared" si="165"/>
        <v>3.8076400000000001</v>
      </c>
      <c r="Z286" s="89">
        <f t="shared" si="165"/>
        <v>3.5428600000000001</v>
      </c>
      <c r="AA286" s="89">
        <f t="shared" si="165"/>
        <v>3.4339</v>
      </c>
    </row>
    <row r="287" spans="1:27" ht="12.75" hidden="1" customHeight="1" outlineLevel="1" x14ac:dyDescent="0.2">
      <c r="A287" s="99" t="s">
        <v>515</v>
      </c>
      <c r="B287" s="60" t="s">
        <v>238</v>
      </c>
      <c r="C287" s="40" t="s">
        <v>79</v>
      </c>
      <c r="D287" s="41">
        <v>1325.86</v>
      </c>
      <c r="E287" s="41">
        <v>1260.6500000000001</v>
      </c>
      <c r="F287" s="41">
        <v>1222.94</v>
      </c>
      <c r="G287" s="41">
        <v>1225.07</v>
      </c>
      <c r="H287" s="41">
        <v>1264.04</v>
      </c>
      <c r="I287" s="41">
        <v>1388.66</v>
      </c>
      <c r="J287" s="41">
        <v>1607.54</v>
      </c>
      <c r="K287" s="41">
        <v>1892.11</v>
      </c>
      <c r="L287" s="41">
        <v>2090.44</v>
      </c>
      <c r="M287" s="41">
        <v>2142.5</v>
      </c>
      <c r="N287" s="41">
        <v>2159.56</v>
      </c>
      <c r="O287" s="41">
        <v>2188.85</v>
      </c>
      <c r="P287" s="41">
        <v>2165.84</v>
      </c>
      <c r="Q287" s="41">
        <v>2181.85</v>
      </c>
      <c r="R287" s="41">
        <v>2166.14</v>
      </c>
      <c r="S287" s="41">
        <v>2121.3000000000002</v>
      </c>
      <c r="T287" s="41">
        <v>2164</v>
      </c>
      <c r="U287" s="41">
        <v>2173.54</v>
      </c>
      <c r="V287" s="41">
        <v>2188.34</v>
      </c>
      <c r="W287" s="41">
        <v>2140.9</v>
      </c>
      <c r="X287" s="41">
        <v>1989.14</v>
      </c>
      <c r="Y287" s="41">
        <v>1822.16</v>
      </c>
      <c r="Z287" s="41">
        <v>1557.38</v>
      </c>
      <c r="AA287" s="41">
        <v>1448.42</v>
      </c>
    </row>
    <row r="288" spans="1:27" ht="12.75" hidden="1" customHeight="1" outlineLevel="1" x14ac:dyDescent="0.2">
      <c r="A288" s="99" t="s">
        <v>516</v>
      </c>
      <c r="B288" s="60" t="s">
        <v>90</v>
      </c>
      <c r="C288" s="40" t="s">
        <v>79</v>
      </c>
      <c r="D288" s="41">
        <f>$D$168</f>
        <v>1716.97</v>
      </c>
      <c r="E288" s="41">
        <f>$D$168</f>
        <v>1716.97</v>
      </c>
      <c r="F288" s="41">
        <f t="shared" ref="F288:AA288" si="166">$D$168</f>
        <v>1716.97</v>
      </c>
      <c r="G288" s="41">
        <f t="shared" si="166"/>
        <v>1716.97</v>
      </c>
      <c r="H288" s="41">
        <f t="shared" si="166"/>
        <v>1716.97</v>
      </c>
      <c r="I288" s="41">
        <f t="shared" si="166"/>
        <v>1716.97</v>
      </c>
      <c r="J288" s="41">
        <f t="shared" si="166"/>
        <v>1716.97</v>
      </c>
      <c r="K288" s="41">
        <f t="shared" si="166"/>
        <v>1716.97</v>
      </c>
      <c r="L288" s="41">
        <f t="shared" si="166"/>
        <v>1716.97</v>
      </c>
      <c r="M288" s="41">
        <f t="shared" si="166"/>
        <v>1716.97</v>
      </c>
      <c r="N288" s="41">
        <f t="shared" si="166"/>
        <v>1716.97</v>
      </c>
      <c r="O288" s="41">
        <f t="shared" si="166"/>
        <v>1716.97</v>
      </c>
      <c r="P288" s="41">
        <f t="shared" si="166"/>
        <v>1716.97</v>
      </c>
      <c r="Q288" s="41">
        <f t="shared" si="166"/>
        <v>1716.97</v>
      </c>
      <c r="R288" s="41">
        <f t="shared" si="166"/>
        <v>1716.97</v>
      </c>
      <c r="S288" s="41">
        <f t="shared" si="166"/>
        <v>1716.97</v>
      </c>
      <c r="T288" s="41">
        <f t="shared" si="166"/>
        <v>1716.97</v>
      </c>
      <c r="U288" s="41">
        <f t="shared" si="166"/>
        <v>1716.97</v>
      </c>
      <c r="V288" s="41">
        <f t="shared" si="166"/>
        <v>1716.97</v>
      </c>
      <c r="W288" s="41">
        <f t="shared" si="166"/>
        <v>1716.97</v>
      </c>
      <c r="X288" s="41">
        <f t="shared" si="166"/>
        <v>1716.97</v>
      </c>
      <c r="Y288" s="41">
        <f t="shared" si="166"/>
        <v>1716.97</v>
      </c>
      <c r="Z288" s="41">
        <f t="shared" si="166"/>
        <v>1716.97</v>
      </c>
      <c r="AA288" s="41">
        <f t="shared" si="166"/>
        <v>1716.97</v>
      </c>
    </row>
    <row r="289" spans="1:27" ht="12.75" hidden="1" customHeight="1" outlineLevel="1" x14ac:dyDescent="0.2">
      <c r="A289" s="99" t="s">
        <v>517</v>
      </c>
      <c r="B289" s="60" t="s">
        <v>83</v>
      </c>
      <c r="C289" s="40" t="s">
        <v>79</v>
      </c>
      <c r="D289" s="41">
        <v>3.72</v>
      </c>
      <c r="E289" s="41">
        <v>3.72</v>
      </c>
      <c r="F289" s="41">
        <v>3.72</v>
      </c>
      <c r="G289" s="41">
        <v>3.72</v>
      </c>
      <c r="H289" s="41">
        <v>3.72</v>
      </c>
      <c r="I289" s="41">
        <v>3.72</v>
      </c>
      <c r="J289" s="41">
        <v>3.72</v>
      </c>
      <c r="K289" s="41">
        <v>3.72</v>
      </c>
      <c r="L289" s="41">
        <v>3.72</v>
      </c>
      <c r="M289" s="41">
        <v>3.72</v>
      </c>
      <c r="N289" s="41">
        <v>3.72</v>
      </c>
      <c r="O289" s="41">
        <v>3.72</v>
      </c>
      <c r="P289" s="41">
        <v>3.72</v>
      </c>
      <c r="Q289" s="41">
        <v>3.72</v>
      </c>
      <c r="R289" s="41">
        <v>3.72</v>
      </c>
      <c r="S289" s="41">
        <v>3.72</v>
      </c>
      <c r="T289" s="41">
        <v>3.72</v>
      </c>
      <c r="U289" s="41">
        <v>3.72</v>
      </c>
      <c r="V289" s="41">
        <v>3.72</v>
      </c>
      <c r="W289" s="41">
        <v>3.72</v>
      </c>
      <c r="X289" s="41">
        <v>3.72</v>
      </c>
      <c r="Y289" s="41">
        <v>3.72</v>
      </c>
      <c r="Z289" s="41">
        <v>3.72</v>
      </c>
      <c r="AA289" s="41">
        <v>3.72</v>
      </c>
    </row>
    <row r="290" spans="1:27" ht="12.75" hidden="1" customHeight="1" outlineLevel="1" x14ac:dyDescent="0.2">
      <c r="A290" s="99" t="s">
        <v>518</v>
      </c>
      <c r="B290" s="60" t="s">
        <v>81</v>
      </c>
      <c r="C290" s="40" t="s">
        <v>79</v>
      </c>
      <c r="D290" s="41">
        <f>$D$11</f>
        <v>264.79000000000002</v>
      </c>
      <c r="E290" s="41">
        <f t="shared" ref="E290:AA290" si="167">$D$11</f>
        <v>264.79000000000002</v>
      </c>
      <c r="F290" s="41">
        <f t="shared" si="167"/>
        <v>264.79000000000002</v>
      </c>
      <c r="G290" s="41">
        <f t="shared" si="167"/>
        <v>264.79000000000002</v>
      </c>
      <c r="H290" s="41">
        <f t="shared" si="167"/>
        <v>264.79000000000002</v>
      </c>
      <c r="I290" s="41">
        <f t="shared" si="167"/>
        <v>264.79000000000002</v>
      </c>
      <c r="J290" s="41">
        <f t="shared" si="167"/>
        <v>264.79000000000002</v>
      </c>
      <c r="K290" s="41">
        <f t="shared" si="167"/>
        <v>264.79000000000002</v>
      </c>
      <c r="L290" s="41">
        <f t="shared" si="167"/>
        <v>264.79000000000002</v>
      </c>
      <c r="M290" s="41">
        <f t="shared" si="167"/>
        <v>264.79000000000002</v>
      </c>
      <c r="N290" s="41">
        <f t="shared" si="167"/>
        <v>264.79000000000002</v>
      </c>
      <c r="O290" s="41">
        <f t="shared" si="167"/>
        <v>264.79000000000002</v>
      </c>
      <c r="P290" s="41">
        <f t="shared" si="167"/>
        <v>264.79000000000002</v>
      </c>
      <c r="Q290" s="41">
        <f t="shared" si="167"/>
        <v>264.79000000000002</v>
      </c>
      <c r="R290" s="41">
        <f t="shared" si="167"/>
        <v>264.79000000000002</v>
      </c>
      <c r="S290" s="41">
        <f t="shared" si="167"/>
        <v>264.79000000000002</v>
      </c>
      <c r="T290" s="41">
        <f t="shared" si="167"/>
        <v>264.79000000000002</v>
      </c>
      <c r="U290" s="41">
        <f t="shared" si="167"/>
        <v>264.79000000000002</v>
      </c>
      <c r="V290" s="41">
        <f t="shared" si="167"/>
        <v>264.79000000000002</v>
      </c>
      <c r="W290" s="41">
        <f t="shared" si="167"/>
        <v>264.79000000000002</v>
      </c>
      <c r="X290" s="41">
        <f t="shared" si="167"/>
        <v>264.79000000000002</v>
      </c>
      <c r="Y290" s="41">
        <f t="shared" si="167"/>
        <v>264.79000000000002</v>
      </c>
      <c r="Z290" s="41">
        <f t="shared" si="167"/>
        <v>264.79000000000002</v>
      </c>
      <c r="AA290" s="41">
        <f t="shared" si="167"/>
        <v>264.79000000000002</v>
      </c>
    </row>
    <row r="291" spans="1:27" ht="12.75" customHeight="1" collapsed="1" x14ac:dyDescent="0.2">
      <c r="A291" s="98" t="s">
        <v>519</v>
      </c>
      <c r="B291" s="25" t="str">
        <f>"26"&amp;"."&amp;$B$662&amp;"."&amp;$B$663</f>
        <v>26.01.2024</v>
      </c>
      <c r="C291" s="88" t="s">
        <v>76</v>
      </c>
      <c r="D291" s="89">
        <f>ROUND(((D292+D293+D295+D294)/1000),5)</f>
        <v>3.2932700000000001</v>
      </c>
      <c r="E291" s="89">
        <f>ROUND(((E292+E293+E295+E294)/1000),5)</f>
        <v>3.2075999999999998</v>
      </c>
      <c r="F291" s="89">
        <f>ROUND(((F292+F293+F295+F294)/1000),5)</f>
        <v>3.1934999999999998</v>
      </c>
      <c r="G291" s="89">
        <f t="shared" ref="G291:AA291" si="168">ROUND(((G292+G293+G295+G294)/1000),5)</f>
        <v>3.1947299999999998</v>
      </c>
      <c r="H291" s="89">
        <f t="shared" si="168"/>
        <v>3.2126600000000001</v>
      </c>
      <c r="I291" s="89">
        <f t="shared" si="168"/>
        <v>3.33751</v>
      </c>
      <c r="J291" s="89">
        <f t="shared" si="168"/>
        <v>3.49404</v>
      </c>
      <c r="K291" s="89">
        <f t="shared" si="168"/>
        <v>3.8694799999999998</v>
      </c>
      <c r="L291" s="89">
        <f t="shared" si="168"/>
        <v>4.0410399999999997</v>
      </c>
      <c r="M291" s="89">
        <f t="shared" si="168"/>
        <v>4.0556200000000002</v>
      </c>
      <c r="N291" s="89">
        <f t="shared" si="168"/>
        <v>4.0703300000000002</v>
      </c>
      <c r="O291" s="89">
        <f t="shared" si="168"/>
        <v>4.1245900000000004</v>
      </c>
      <c r="P291" s="89">
        <f t="shared" si="168"/>
        <v>4.1037299999999997</v>
      </c>
      <c r="Q291" s="89">
        <f t="shared" si="168"/>
        <v>4.1127500000000001</v>
      </c>
      <c r="R291" s="89">
        <f t="shared" si="168"/>
        <v>4.1143599999999996</v>
      </c>
      <c r="S291" s="89">
        <f t="shared" si="168"/>
        <v>4.0562399999999998</v>
      </c>
      <c r="T291" s="89">
        <f t="shared" si="168"/>
        <v>4.0539699999999996</v>
      </c>
      <c r="U291" s="89">
        <f t="shared" si="168"/>
        <v>4.0666599999999997</v>
      </c>
      <c r="V291" s="89">
        <f t="shared" si="168"/>
        <v>4.0393299999999996</v>
      </c>
      <c r="W291" s="89">
        <f t="shared" si="168"/>
        <v>4.0601099999999999</v>
      </c>
      <c r="X291" s="89">
        <f t="shared" si="168"/>
        <v>3.93357</v>
      </c>
      <c r="Y291" s="89">
        <f t="shared" si="168"/>
        <v>3.8102</v>
      </c>
      <c r="Z291" s="89">
        <f t="shared" si="168"/>
        <v>3.5257800000000001</v>
      </c>
      <c r="AA291" s="89">
        <f t="shared" si="168"/>
        <v>3.4716499999999999</v>
      </c>
    </row>
    <row r="292" spans="1:27" ht="12.75" hidden="1" customHeight="1" outlineLevel="1" x14ac:dyDescent="0.2">
      <c r="A292" s="99" t="s">
        <v>520</v>
      </c>
      <c r="B292" s="60" t="s">
        <v>238</v>
      </c>
      <c r="C292" s="40" t="s">
        <v>79</v>
      </c>
      <c r="D292" s="41">
        <v>1307.79</v>
      </c>
      <c r="E292" s="41">
        <v>1222.1199999999999</v>
      </c>
      <c r="F292" s="41">
        <v>1208.02</v>
      </c>
      <c r="G292" s="41">
        <v>1209.25</v>
      </c>
      <c r="H292" s="41">
        <v>1227.18</v>
      </c>
      <c r="I292" s="41">
        <v>1352.03</v>
      </c>
      <c r="J292" s="41">
        <v>1508.56</v>
      </c>
      <c r="K292" s="41">
        <v>1884</v>
      </c>
      <c r="L292" s="41">
        <v>2055.56</v>
      </c>
      <c r="M292" s="41">
        <v>2070.14</v>
      </c>
      <c r="N292" s="41">
        <v>2084.85</v>
      </c>
      <c r="O292" s="41">
        <v>2139.11</v>
      </c>
      <c r="P292" s="41">
        <v>2118.25</v>
      </c>
      <c r="Q292" s="41">
        <v>2127.27</v>
      </c>
      <c r="R292" s="41">
        <v>2128.88</v>
      </c>
      <c r="S292" s="41">
        <v>2070.7600000000002</v>
      </c>
      <c r="T292" s="41">
        <v>2068.4899999999998</v>
      </c>
      <c r="U292" s="41">
        <v>2081.1799999999998</v>
      </c>
      <c r="V292" s="41">
        <v>2053.85</v>
      </c>
      <c r="W292" s="41">
        <v>2074.63</v>
      </c>
      <c r="X292" s="41">
        <v>1948.09</v>
      </c>
      <c r="Y292" s="41">
        <v>1824.72</v>
      </c>
      <c r="Z292" s="41">
        <v>1540.3</v>
      </c>
      <c r="AA292" s="41">
        <v>1486.17</v>
      </c>
    </row>
    <row r="293" spans="1:27" ht="12.75" hidden="1" customHeight="1" outlineLevel="1" x14ac:dyDescent="0.2">
      <c r="A293" s="99" t="s">
        <v>521</v>
      </c>
      <c r="B293" s="60" t="s">
        <v>90</v>
      </c>
      <c r="C293" s="40" t="s">
        <v>79</v>
      </c>
      <c r="D293" s="41">
        <f>$D$168</f>
        <v>1716.97</v>
      </c>
      <c r="E293" s="41">
        <f>$D$168</f>
        <v>1716.97</v>
      </c>
      <c r="F293" s="41">
        <f t="shared" ref="F293:AA293" si="169">$D$168</f>
        <v>1716.97</v>
      </c>
      <c r="G293" s="41">
        <f t="shared" si="169"/>
        <v>1716.97</v>
      </c>
      <c r="H293" s="41">
        <f t="shared" si="169"/>
        <v>1716.97</v>
      </c>
      <c r="I293" s="41">
        <f t="shared" si="169"/>
        <v>1716.97</v>
      </c>
      <c r="J293" s="41">
        <f t="shared" si="169"/>
        <v>1716.97</v>
      </c>
      <c r="K293" s="41">
        <f t="shared" si="169"/>
        <v>1716.97</v>
      </c>
      <c r="L293" s="41">
        <f t="shared" si="169"/>
        <v>1716.97</v>
      </c>
      <c r="M293" s="41">
        <f t="shared" si="169"/>
        <v>1716.97</v>
      </c>
      <c r="N293" s="41">
        <f t="shared" si="169"/>
        <v>1716.97</v>
      </c>
      <c r="O293" s="41">
        <f t="shared" si="169"/>
        <v>1716.97</v>
      </c>
      <c r="P293" s="41">
        <f t="shared" si="169"/>
        <v>1716.97</v>
      </c>
      <c r="Q293" s="41">
        <f t="shared" si="169"/>
        <v>1716.97</v>
      </c>
      <c r="R293" s="41">
        <f t="shared" si="169"/>
        <v>1716.97</v>
      </c>
      <c r="S293" s="41">
        <f t="shared" si="169"/>
        <v>1716.97</v>
      </c>
      <c r="T293" s="41">
        <f t="shared" si="169"/>
        <v>1716.97</v>
      </c>
      <c r="U293" s="41">
        <f t="shared" si="169"/>
        <v>1716.97</v>
      </c>
      <c r="V293" s="41">
        <f t="shared" si="169"/>
        <v>1716.97</v>
      </c>
      <c r="W293" s="41">
        <f t="shared" si="169"/>
        <v>1716.97</v>
      </c>
      <c r="X293" s="41">
        <f t="shared" si="169"/>
        <v>1716.97</v>
      </c>
      <c r="Y293" s="41">
        <f t="shared" si="169"/>
        <v>1716.97</v>
      </c>
      <c r="Z293" s="41">
        <f t="shared" si="169"/>
        <v>1716.97</v>
      </c>
      <c r="AA293" s="41">
        <f t="shared" si="169"/>
        <v>1716.97</v>
      </c>
    </row>
    <row r="294" spans="1:27" ht="12.75" hidden="1" customHeight="1" outlineLevel="1" x14ac:dyDescent="0.2">
      <c r="A294" s="99" t="s">
        <v>522</v>
      </c>
      <c r="B294" s="60" t="s">
        <v>83</v>
      </c>
      <c r="C294" s="40" t="s">
        <v>79</v>
      </c>
      <c r="D294" s="41">
        <v>3.72</v>
      </c>
      <c r="E294" s="41">
        <v>3.72</v>
      </c>
      <c r="F294" s="41">
        <v>3.72</v>
      </c>
      <c r="G294" s="41">
        <v>3.72</v>
      </c>
      <c r="H294" s="41">
        <v>3.72</v>
      </c>
      <c r="I294" s="41">
        <v>3.72</v>
      </c>
      <c r="J294" s="41">
        <v>3.72</v>
      </c>
      <c r="K294" s="41">
        <v>3.72</v>
      </c>
      <c r="L294" s="41">
        <v>3.72</v>
      </c>
      <c r="M294" s="41">
        <v>3.72</v>
      </c>
      <c r="N294" s="41">
        <v>3.72</v>
      </c>
      <c r="O294" s="41">
        <v>3.72</v>
      </c>
      <c r="P294" s="41">
        <v>3.72</v>
      </c>
      <c r="Q294" s="41">
        <v>3.72</v>
      </c>
      <c r="R294" s="41">
        <v>3.72</v>
      </c>
      <c r="S294" s="41">
        <v>3.72</v>
      </c>
      <c r="T294" s="41">
        <v>3.72</v>
      </c>
      <c r="U294" s="41">
        <v>3.72</v>
      </c>
      <c r="V294" s="41">
        <v>3.72</v>
      </c>
      <c r="W294" s="41">
        <v>3.72</v>
      </c>
      <c r="X294" s="41">
        <v>3.72</v>
      </c>
      <c r="Y294" s="41">
        <v>3.72</v>
      </c>
      <c r="Z294" s="41">
        <v>3.72</v>
      </c>
      <c r="AA294" s="41">
        <v>3.72</v>
      </c>
    </row>
    <row r="295" spans="1:27" ht="12.75" hidden="1" customHeight="1" outlineLevel="1" x14ac:dyDescent="0.2">
      <c r="A295" s="99" t="s">
        <v>523</v>
      </c>
      <c r="B295" s="60" t="s">
        <v>81</v>
      </c>
      <c r="C295" s="40" t="s">
        <v>79</v>
      </c>
      <c r="D295" s="41">
        <f>$D$11</f>
        <v>264.79000000000002</v>
      </c>
      <c r="E295" s="41">
        <f t="shared" ref="E295:AA295" si="170">$D$11</f>
        <v>264.79000000000002</v>
      </c>
      <c r="F295" s="41">
        <f t="shared" si="170"/>
        <v>264.79000000000002</v>
      </c>
      <c r="G295" s="41">
        <f t="shared" si="170"/>
        <v>264.79000000000002</v>
      </c>
      <c r="H295" s="41">
        <f t="shared" si="170"/>
        <v>264.79000000000002</v>
      </c>
      <c r="I295" s="41">
        <f t="shared" si="170"/>
        <v>264.79000000000002</v>
      </c>
      <c r="J295" s="41">
        <f t="shared" si="170"/>
        <v>264.79000000000002</v>
      </c>
      <c r="K295" s="41">
        <f t="shared" si="170"/>
        <v>264.79000000000002</v>
      </c>
      <c r="L295" s="41">
        <f t="shared" si="170"/>
        <v>264.79000000000002</v>
      </c>
      <c r="M295" s="41">
        <f t="shared" si="170"/>
        <v>264.79000000000002</v>
      </c>
      <c r="N295" s="41">
        <f t="shared" si="170"/>
        <v>264.79000000000002</v>
      </c>
      <c r="O295" s="41">
        <f t="shared" si="170"/>
        <v>264.79000000000002</v>
      </c>
      <c r="P295" s="41">
        <f t="shared" si="170"/>
        <v>264.79000000000002</v>
      </c>
      <c r="Q295" s="41">
        <f t="shared" si="170"/>
        <v>264.79000000000002</v>
      </c>
      <c r="R295" s="41">
        <f t="shared" si="170"/>
        <v>264.79000000000002</v>
      </c>
      <c r="S295" s="41">
        <f t="shared" si="170"/>
        <v>264.79000000000002</v>
      </c>
      <c r="T295" s="41">
        <f t="shared" si="170"/>
        <v>264.79000000000002</v>
      </c>
      <c r="U295" s="41">
        <f t="shared" si="170"/>
        <v>264.79000000000002</v>
      </c>
      <c r="V295" s="41">
        <f t="shared" si="170"/>
        <v>264.79000000000002</v>
      </c>
      <c r="W295" s="41">
        <f t="shared" si="170"/>
        <v>264.79000000000002</v>
      </c>
      <c r="X295" s="41">
        <f t="shared" si="170"/>
        <v>264.79000000000002</v>
      </c>
      <c r="Y295" s="41">
        <f t="shared" si="170"/>
        <v>264.79000000000002</v>
      </c>
      <c r="Z295" s="41">
        <f t="shared" si="170"/>
        <v>264.79000000000002</v>
      </c>
      <c r="AA295" s="41">
        <f t="shared" si="170"/>
        <v>264.79000000000002</v>
      </c>
    </row>
    <row r="296" spans="1:27" ht="12.75" customHeight="1" collapsed="1" x14ac:dyDescent="0.2">
      <c r="A296" s="98" t="s">
        <v>524</v>
      </c>
      <c r="B296" s="25" t="str">
        <f>"27"&amp;"."&amp;$B$662&amp;"."&amp;$B$663</f>
        <v>27.01.2024</v>
      </c>
      <c r="C296" s="88" t="s">
        <v>76</v>
      </c>
      <c r="D296" s="89">
        <f>ROUND(((D297+D298+D300+D299)/1000),5)</f>
        <v>3.5396899999999998</v>
      </c>
      <c r="E296" s="89">
        <f>ROUND(((E297+E298+E300+E299)/1000),5)</f>
        <v>3.4551699999999999</v>
      </c>
      <c r="F296" s="89">
        <f>ROUND(((F297+F298+F300+F299)/1000),5)</f>
        <v>3.3397000000000001</v>
      </c>
      <c r="G296" s="89">
        <f t="shared" ref="G296:AA296" si="171">ROUND(((G297+G298+G300+G299)/1000),5)</f>
        <v>3.3113000000000001</v>
      </c>
      <c r="H296" s="89">
        <f t="shared" si="171"/>
        <v>3.3295300000000001</v>
      </c>
      <c r="I296" s="89">
        <f t="shared" si="171"/>
        <v>3.3811300000000002</v>
      </c>
      <c r="J296" s="89">
        <f t="shared" si="171"/>
        <v>3.49457</v>
      </c>
      <c r="K296" s="89">
        <f t="shared" si="171"/>
        <v>3.6493099999999998</v>
      </c>
      <c r="L296" s="89">
        <f t="shared" si="171"/>
        <v>3.8226499999999999</v>
      </c>
      <c r="M296" s="89">
        <f t="shared" si="171"/>
        <v>3.9531399999999999</v>
      </c>
      <c r="N296" s="89">
        <f t="shared" si="171"/>
        <v>4.0332100000000004</v>
      </c>
      <c r="O296" s="89">
        <f t="shared" si="171"/>
        <v>4.0320499999999999</v>
      </c>
      <c r="P296" s="89">
        <f t="shared" si="171"/>
        <v>4.0398800000000001</v>
      </c>
      <c r="Q296" s="89">
        <f t="shared" si="171"/>
        <v>4.0368000000000004</v>
      </c>
      <c r="R296" s="89">
        <f t="shared" si="171"/>
        <v>4.0461499999999999</v>
      </c>
      <c r="S296" s="89">
        <f t="shared" si="171"/>
        <v>3.9571200000000002</v>
      </c>
      <c r="T296" s="89">
        <f t="shared" si="171"/>
        <v>4.17394</v>
      </c>
      <c r="U296" s="89">
        <f t="shared" si="171"/>
        <v>4.2829300000000003</v>
      </c>
      <c r="V296" s="89">
        <f t="shared" si="171"/>
        <v>4.3195899999999998</v>
      </c>
      <c r="W296" s="89">
        <f t="shared" si="171"/>
        <v>3.9611299999999998</v>
      </c>
      <c r="X296" s="89">
        <f t="shared" si="171"/>
        <v>3.9434499999999999</v>
      </c>
      <c r="Y296" s="89">
        <f t="shared" si="171"/>
        <v>3.82958</v>
      </c>
      <c r="Z296" s="89">
        <f t="shared" si="171"/>
        <v>3.64934</v>
      </c>
      <c r="AA296" s="89">
        <f t="shared" si="171"/>
        <v>3.5295800000000002</v>
      </c>
    </row>
    <row r="297" spans="1:27" ht="12.75" hidden="1" customHeight="1" outlineLevel="1" x14ac:dyDescent="0.2">
      <c r="A297" s="99" t="s">
        <v>525</v>
      </c>
      <c r="B297" s="60" t="s">
        <v>238</v>
      </c>
      <c r="C297" s="40" t="s">
        <v>79</v>
      </c>
      <c r="D297" s="41">
        <v>1554.21</v>
      </c>
      <c r="E297" s="41">
        <v>1469.69</v>
      </c>
      <c r="F297" s="41">
        <v>1354.22</v>
      </c>
      <c r="G297" s="41">
        <v>1325.82</v>
      </c>
      <c r="H297" s="41">
        <v>1344.05</v>
      </c>
      <c r="I297" s="41">
        <v>1395.65</v>
      </c>
      <c r="J297" s="41">
        <v>1509.09</v>
      </c>
      <c r="K297" s="41">
        <v>1663.83</v>
      </c>
      <c r="L297" s="41">
        <v>1837.17</v>
      </c>
      <c r="M297" s="41">
        <v>1967.66</v>
      </c>
      <c r="N297" s="41">
        <v>2047.73</v>
      </c>
      <c r="O297" s="41">
        <v>2046.57</v>
      </c>
      <c r="P297" s="41">
        <v>2054.4</v>
      </c>
      <c r="Q297" s="41">
        <v>2051.3200000000002</v>
      </c>
      <c r="R297" s="41">
        <v>2060.67</v>
      </c>
      <c r="S297" s="41">
        <v>1971.64</v>
      </c>
      <c r="T297" s="41">
        <v>2188.46</v>
      </c>
      <c r="U297" s="41">
        <v>2297.4499999999998</v>
      </c>
      <c r="V297" s="41">
        <v>2334.11</v>
      </c>
      <c r="W297" s="41">
        <v>1975.65</v>
      </c>
      <c r="X297" s="41">
        <v>1957.97</v>
      </c>
      <c r="Y297" s="41">
        <v>1844.1</v>
      </c>
      <c r="Z297" s="41">
        <v>1663.86</v>
      </c>
      <c r="AA297" s="41">
        <v>1544.1</v>
      </c>
    </row>
    <row r="298" spans="1:27" ht="12.75" hidden="1" customHeight="1" outlineLevel="1" x14ac:dyDescent="0.2">
      <c r="A298" s="99" t="s">
        <v>526</v>
      </c>
      <c r="B298" s="60" t="s">
        <v>90</v>
      </c>
      <c r="C298" s="40" t="s">
        <v>79</v>
      </c>
      <c r="D298" s="41">
        <f>$D$168</f>
        <v>1716.97</v>
      </c>
      <c r="E298" s="41">
        <f>$D$168</f>
        <v>1716.97</v>
      </c>
      <c r="F298" s="41">
        <f t="shared" ref="F298:AA298" si="172">$D$168</f>
        <v>1716.97</v>
      </c>
      <c r="G298" s="41">
        <f t="shared" si="172"/>
        <v>1716.97</v>
      </c>
      <c r="H298" s="41">
        <f t="shared" si="172"/>
        <v>1716.97</v>
      </c>
      <c r="I298" s="41">
        <f t="shared" si="172"/>
        <v>1716.97</v>
      </c>
      <c r="J298" s="41">
        <f t="shared" si="172"/>
        <v>1716.97</v>
      </c>
      <c r="K298" s="41">
        <f t="shared" si="172"/>
        <v>1716.97</v>
      </c>
      <c r="L298" s="41">
        <f t="shared" si="172"/>
        <v>1716.97</v>
      </c>
      <c r="M298" s="41">
        <f t="shared" si="172"/>
        <v>1716.97</v>
      </c>
      <c r="N298" s="41">
        <f t="shared" si="172"/>
        <v>1716.97</v>
      </c>
      <c r="O298" s="41">
        <f t="shared" si="172"/>
        <v>1716.97</v>
      </c>
      <c r="P298" s="41">
        <f t="shared" si="172"/>
        <v>1716.97</v>
      </c>
      <c r="Q298" s="41">
        <f t="shared" si="172"/>
        <v>1716.97</v>
      </c>
      <c r="R298" s="41">
        <f t="shared" si="172"/>
        <v>1716.97</v>
      </c>
      <c r="S298" s="41">
        <f t="shared" si="172"/>
        <v>1716.97</v>
      </c>
      <c r="T298" s="41">
        <f t="shared" si="172"/>
        <v>1716.97</v>
      </c>
      <c r="U298" s="41">
        <f t="shared" si="172"/>
        <v>1716.97</v>
      </c>
      <c r="V298" s="41">
        <f t="shared" si="172"/>
        <v>1716.97</v>
      </c>
      <c r="W298" s="41">
        <f t="shared" si="172"/>
        <v>1716.97</v>
      </c>
      <c r="X298" s="41">
        <f t="shared" si="172"/>
        <v>1716.97</v>
      </c>
      <c r="Y298" s="41">
        <f t="shared" si="172"/>
        <v>1716.97</v>
      </c>
      <c r="Z298" s="41">
        <f t="shared" si="172"/>
        <v>1716.97</v>
      </c>
      <c r="AA298" s="41">
        <f t="shared" si="172"/>
        <v>1716.97</v>
      </c>
    </row>
    <row r="299" spans="1:27" ht="12.75" hidden="1" customHeight="1" outlineLevel="1" x14ac:dyDescent="0.2">
      <c r="A299" s="99" t="s">
        <v>527</v>
      </c>
      <c r="B299" s="60" t="s">
        <v>83</v>
      </c>
      <c r="C299" s="40" t="s">
        <v>79</v>
      </c>
      <c r="D299" s="41">
        <v>3.72</v>
      </c>
      <c r="E299" s="41">
        <v>3.72</v>
      </c>
      <c r="F299" s="41">
        <v>3.72</v>
      </c>
      <c r="G299" s="41">
        <v>3.72</v>
      </c>
      <c r="H299" s="41">
        <v>3.72</v>
      </c>
      <c r="I299" s="41">
        <v>3.72</v>
      </c>
      <c r="J299" s="41">
        <v>3.72</v>
      </c>
      <c r="K299" s="41">
        <v>3.72</v>
      </c>
      <c r="L299" s="41">
        <v>3.72</v>
      </c>
      <c r="M299" s="41">
        <v>3.72</v>
      </c>
      <c r="N299" s="41">
        <v>3.72</v>
      </c>
      <c r="O299" s="41">
        <v>3.72</v>
      </c>
      <c r="P299" s="41">
        <v>3.72</v>
      </c>
      <c r="Q299" s="41">
        <v>3.72</v>
      </c>
      <c r="R299" s="41">
        <v>3.72</v>
      </c>
      <c r="S299" s="41">
        <v>3.72</v>
      </c>
      <c r="T299" s="41">
        <v>3.72</v>
      </c>
      <c r="U299" s="41">
        <v>3.72</v>
      </c>
      <c r="V299" s="41">
        <v>3.72</v>
      </c>
      <c r="W299" s="41">
        <v>3.72</v>
      </c>
      <c r="X299" s="41">
        <v>3.72</v>
      </c>
      <c r="Y299" s="41">
        <v>3.72</v>
      </c>
      <c r="Z299" s="41">
        <v>3.72</v>
      </c>
      <c r="AA299" s="41">
        <v>3.72</v>
      </c>
    </row>
    <row r="300" spans="1:27" ht="12.75" hidden="1" customHeight="1" outlineLevel="1" x14ac:dyDescent="0.2">
      <c r="A300" s="99" t="s">
        <v>528</v>
      </c>
      <c r="B300" s="60" t="s">
        <v>81</v>
      </c>
      <c r="C300" s="40" t="s">
        <v>79</v>
      </c>
      <c r="D300" s="41">
        <f>$D$11</f>
        <v>264.79000000000002</v>
      </c>
      <c r="E300" s="41">
        <f t="shared" ref="E300:AA300" si="173">$D$11</f>
        <v>264.79000000000002</v>
      </c>
      <c r="F300" s="41">
        <f t="shared" si="173"/>
        <v>264.79000000000002</v>
      </c>
      <c r="G300" s="41">
        <f t="shared" si="173"/>
        <v>264.79000000000002</v>
      </c>
      <c r="H300" s="41">
        <f t="shared" si="173"/>
        <v>264.79000000000002</v>
      </c>
      <c r="I300" s="41">
        <f t="shared" si="173"/>
        <v>264.79000000000002</v>
      </c>
      <c r="J300" s="41">
        <f t="shared" si="173"/>
        <v>264.79000000000002</v>
      </c>
      <c r="K300" s="41">
        <f t="shared" si="173"/>
        <v>264.79000000000002</v>
      </c>
      <c r="L300" s="41">
        <f t="shared" si="173"/>
        <v>264.79000000000002</v>
      </c>
      <c r="M300" s="41">
        <f t="shared" si="173"/>
        <v>264.79000000000002</v>
      </c>
      <c r="N300" s="41">
        <f t="shared" si="173"/>
        <v>264.79000000000002</v>
      </c>
      <c r="O300" s="41">
        <f t="shared" si="173"/>
        <v>264.79000000000002</v>
      </c>
      <c r="P300" s="41">
        <f t="shared" si="173"/>
        <v>264.79000000000002</v>
      </c>
      <c r="Q300" s="41">
        <f t="shared" si="173"/>
        <v>264.79000000000002</v>
      </c>
      <c r="R300" s="41">
        <f t="shared" si="173"/>
        <v>264.79000000000002</v>
      </c>
      <c r="S300" s="41">
        <f t="shared" si="173"/>
        <v>264.79000000000002</v>
      </c>
      <c r="T300" s="41">
        <f t="shared" si="173"/>
        <v>264.79000000000002</v>
      </c>
      <c r="U300" s="41">
        <f t="shared" si="173"/>
        <v>264.79000000000002</v>
      </c>
      <c r="V300" s="41">
        <f t="shared" si="173"/>
        <v>264.79000000000002</v>
      </c>
      <c r="W300" s="41">
        <f t="shared" si="173"/>
        <v>264.79000000000002</v>
      </c>
      <c r="X300" s="41">
        <f t="shared" si="173"/>
        <v>264.79000000000002</v>
      </c>
      <c r="Y300" s="41">
        <f t="shared" si="173"/>
        <v>264.79000000000002</v>
      </c>
      <c r="Z300" s="41">
        <f t="shared" si="173"/>
        <v>264.79000000000002</v>
      </c>
      <c r="AA300" s="41">
        <f t="shared" si="173"/>
        <v>264.79000000000002</v>
      </c>
    </row>
    <row r="301" spans="1:27" ht="12.75" customHeight="1" collapsed="1" x14ac:dyDescent="0.2">
      <c r="A301" s="98" t="s">
        <v>529</v>
      </c>
      <c r="B301" s="25" t="str">
        <f>"28"&amp;"."&amp;$B$662&amp;"."&amp;$B$663</f>
        <v>28.01.2024</v>
      </c>
      <c r="C301" s="88" t="s">
        <v>76</v>
      </c>
      <c r="D301" s="89">
        <f>ROUND(((D302+D303+D305+D304)/1000),5)</f>
        <v>3.4659200000000001</v>
      </c>
      <c r="E301" s="89">
        <f>ROUND(((E302+E303+E305+E304)/1000),5)</f>
        <v>3.3669500000000001</v>
      </c>
      <c r="F301" s="89">
        <f>ROUND(((F302+F303+F305+F304)/1000),5)</f>
        <v>3.2690800000000002</v>
      </c>
      <c r="G301" s="89">
        <f t="shared" ref="G301:AA301" si="174">ROUND(((G302+G303+G305+G304)/1000),5)</f>
        <v>3.2607200000000001</v>
      </c>
      <c r="H301" s="89">
        <f t="shared" si="174"/>
        <v>3.26742</v>
      </c>
      <c r="I301" s="89">
        <f t="shared" si="174"/>
        <v>3.2768099999999998</v>
      </c>
      <c r="J301" s="89">
        <f t="shared" si="174"/>
        <v>3.3696299999999999</v>
      </c>
      <c r="K301" s="89">
        <f t="shared" si="174"/>
        <v>3.5175000000000001</v>
      </c>
      <c r="L301" s="89">
        <f t="shared" si="174"/>
        <v>3.6689099999999999</v>
      </c>
      <c r="M301" s="89">
        <f t="shared" si="174"/>
        <v>3.8042699999999998</v>
      </c>
      <c r="N301" s="89">
        <f t="shared" si="174"/>
        <v>3.8792200000000001</v>
      </c>
      <c r="O301" s="89">
        <f t="shared" si="174"/>
        <v>3.9027400000000001</v>
      </c>
      <c r="P301" s="89">
        <f t="shared" si="174"/>
        <v>3.9162400000000002</v>
      </c>
      <c r="Q301" s="89">
        <f t="shared" si="174"/>
        <v>3.9278599999999999</v>
      </c>
      <c r="R301" s="89">
        <f t="shared" si="174"/>
        <v>3.8864000000000001</v>
      </c>
      <c r="S301" s="89">
        <f t="shared" si="174"/>
        <v>3.8747199999999999</v>
      </c>
      <c r="T301" s="89">
        <f t="shared" si="174"/>
        <v>3.93499</v>
      </c>
      <c r="U301" s="89">
        <f t="shared" si="174"/>
        <v>3.9672100000000001</v>
      </c>
      <c r="V301" s="89">
        <f t="shared" si="174"/>
        <v>3.9632200000000002</v>
      </c>
      <c r="W301" s="89">
        <f t="shared" si="174"/>
        <v>3.9367200000000002</v>
      </c>
      <c r="X301" s="89">
        <f t="shared" si="174"/>
        <v>3.9148999999999998</v>
      </c>
      <c r="Y301" s="89">
        <f t="shared" si="174"/>
        <v>3.8025799999999998</v>
      </c>
      <c r="Z301" s="89">
        <f t="shared" si="174"/>
        <v>3.6440800000000002</v>
      </c>
      <c r="AA301" s="89">
        <f t="shared" si="174"/>
        <v>3.5350799999999998</v>
      </c>
    </row>
    <row r="302" spans="1:27" ht="12.75" hidden="1" customHeight="1" outlineLevel="1" x14ac:dyDescent="0.2">
      <c r="A302" s="99" t="s">
        <v>530</v>
      </c>
      <c r="B302" s="60" t="s">
        <v>238</v>
      </c>
      <c r="C302" s="40" t="s">
        <v>79</v>
      </c>
      <c r="D302" s="41">
        <v>1480.44</v>
      </c>
      <c r="E302" s="41">
        <v>1381.47</v>
      </c>
      <c r="F302" s="41">
        <v>1283.5999999999999</v>
      </c>
      <c r="G302" s="41">
        <v>1275.24</v>
      </c>
      <c r="H302" s="41">
        <v>1281.94</v>
      </c>
      <c r="I302" s="41">
        <v>1291.33</v>
      </c>
      <c r="J302" s="41">
        <v>1384.15</v>
      </c>
      <c r="K302" s="41">
        <v>1532.02</v>
      </c>
      <c r="L302" s="41">
        <v>1683.43</v>
      </c>
      <c r="M302" s="41">
        <v>1818.79</v>
      </c>
      <c r="N302" s="41">
        <v>1893.74</v>
      </c>
      <c r="O302" s="41">
        <v>1917.26</v>
      </c>
      <c r="P302" s="41">
        <v>1930.76</v>
      </c>
      <c r="Q302" s="41">
        <v>1942.38</v>
      </c>
      <c r="R302" s="41">
        <v>1900.92</v>
      </c>
      <c r="S302" s="41">
        <v>1889.24</v>
      </c>
      <c r="T302" s="41">
        <v>1949.51</v>
      </c>
      <c r="U302" s="41">
        <v>1981.73</v>
      </c>
      <c r="V302" s="41">
        <v>1977.74</v>
      </c>
      <c r="W302" s="41">
        <v>1951.24</v>
      </c>
      <c r="X302" s="41">
        <v>1929.42</v>
      </c>
      <c r="Y302" s="41">
        <v>1817.1</v>
      </c>
      <c r="Z302" s="41">
        <v>1658.6</v>
      </c>
      <c r="AA302" s="41">
        <v>1549.6</v>
      </c>
    </row>
    <row r="303" spans="1:27" ht="12.75" hidden="1" customHeight="1" outlineLevel="1" x14ac:dyDescent="0.2">
      <c r="A303" s="99" t="s">
        <v>531</v>
      </c>
      <c r="B303" s="60" t="s">
        <v>90</v>
      </c>
      <c r="C303" s="40" t="s">
        <v>79</v>
      </c>
      <c r="D303" s="41">
        <f>$D$168</f>
        <v>1716.97</v>
      </c>
      <c r="E303" s="41">
        <f>$D$168</f>
        <v>1716.97</v>
      </c>
      <c r="F303" s="41">
        <f t="shared" ref="F303:AA303" si="175">$D$168</f>
        <v>1716.97</v>
      </c>
      <c r="G303" s="41">
        <f t="shared" si="175"/>
        <v>1716.97</v>
      </c>
      <c r="H303" s="41">
        <f t="shared" si="175"/>
        <v>1716.97</v>
      </c>
      <c r="I303" s="41">
        <f t="shared" si="175"/>
        <v>1716.97</v>
      </c>
      <c r="J303" s="41">
        <f t="shared" si="175"/>
        <v>1716.97</v>
      </c>
      <c r="K303" s="41">
        <f t="shared" si="175"/>
        <v>1716.97</v>
      </c>
      <c r="L303" s="41">
        <f t="shared" si="175"/>
        <v>1716.97</v>
      </c>
      <c r="M303" s="41">
        <f t="shared" si="175"/>
        <v>1716.97</v>
      </c>
      <c r="N303" s="41">
        <f t="shared" si="175"/>
        <v>1716.97</v>
      </c>
      <c r="O303" s="41">
        <f t="shared" si="175"/>
        <v>1716.97</v>
      </c>
      <c r="P303" s="41">
        <f t="shared" si="175"/>
        <v>1716.97</v>
      </c>
      <c r="Q303" s="41">
        <f t="shared" si="175"/>
        <v>1716.97</v>
      </c>
      <c r="R303" s="41">
        <f t="shared" si="175"/>
        <v>1716.97</v>
      </c>
      <c r="S303" s="41">
        <f t="shared" si="175"/>
        <v>1716.97</v>
      </c>
      <c r="T303" s="41">
        <f t="shared" si="175"/>
        <v>1716.97</v>
      </c>
      <c r="U303" s="41">
        <f t="shared" si="175"/>
        <v>1716.97</v>
      </c>
      <c r="V303" s="41">
        <f t="shared" si="175"/>
        <v>1716.97</v>
      </c>
      <c r="W303" s="41">
        <f t="shared" si="175"/>
        <v>1716.97</v>
      </c>
      <c r="X303" s="41">
        <f t="shared" si="175"/>
        <v>1716.97</v>
      </c>
      <c r="Y303" s="41">
        <f t="shared" si="175"/>
        <v>1716.97</v>
      </c>
      <c r="Z303" s="41">
        <f t="shared" si="175"/>
        <v>1716.97</v>
      </c>
      <c r="AA303" s="41">
        <f t="shared" si="175"/>
        <v>1716.97</v>
      </c>
    </row>
    <row r="304" spans="1:27" ht="12.75" hidden="1" customHeight="1" outlineLevel="1" x14ac:dyDescent="0.2">
      <c r="A304" s="99" t="s">
        <v>532</v>
      </c>
      <c r="B304" s="60" t="s">
        <v>83</v>
      </c>
      <c r="C304" s="40" t="s">
        <v>79</v>
      </c>
      <c r="D304" s="41">
        <v>3.72</v>
      </c>
      <c r="E304" s="41">
        <v>3.72</v>
      </c>
      <c r="F304" s="41">
        <v>3.72</v>
      </c>
      <c r="G304" s="41">
        <v>3.72</v>
      </c>
      <c r="H304" s="41">
        <v>3.72</v>
      </c>
      <c r="I304" s="41">
        <v>3.72</v>
      </c>
      <c r="J304" s="41">
        <v>3.72</v>
      </c>
      <c r="K304" s="41">
        <v>3.72</v>
      </c>
      <c r="L304" s="41">
        <v>3.72</v>
      </c>
      <c r="M304" s="41">
        <v>3.72</v>
      </c>
      <c r="N304" s="41">
        <v>3.72</v>
      </c>
      <c r="O304" s="41">
        <v>3.72</v>
      </c>
      <c r="P304" s="41">
        <v>3.72</v>
      </c>
      <c r="Q304" s="41">
        <v>3.72</v>
      </c>
      <c r="R304" s="41">
        <v>3.72</v>
      </c>
      <c r="S304" s="41">
        <v>3.72</v>
      </c>
      <c r="T304" s="41">
        <v>3.72</v>
      </c>
      <c r="U304" s="41">
        <v>3.72</v>
      </c>
      <c r="V304" s="41">
        <v>3.72</v>
      </c>
      <c r="W304" s="41">
        <v>3.72</v>
      </c>
      <c r="X304" s="41">
        <v>3.72</v>
      </c>
      <c r="Y304" s="41">
        <v>3.72</v>
      </c>
      <c r="Z304" s="41">
        <v>3.72</v>
      </c>
      <c r="AA304" s="41">
        <v>3.72</v>
      </c>
    </row>
    <row r="305" spans="1:27" ht="12.75" hidden="1" customHeight="1" outlineLevel="1" x14ac:dyDescent="0.2">
      <c r="A305" s="99" t="s">
        <v>533</v>
      </c>
      <c r="B305" s="60" t="s">
        <v>81</v>
      </c>
      <c r="C305" s="40" t="s">
        <v>79</v>
      </c>
      <c r="D305" s="41">
        <f>$D$11</f>
        <v>264.79000000000002</v>
      </c>
      <c r="E305" s="41">
        <f t="shared" ref="E305:AA305" si="176">$D$11</f>
        <v>264.79000000000002</v>
      </c>
      <c r="F305" s="41">
        <f t="shared" si="176"/>
        <v>264.79000000000002</v>
      </c>
      <c r="G305" s="41">
        <f t="shared" si="176"/>
        <v>264.79000000000002</v>
      </c>
      <c r="H305" s="41">
        <f t="shared" si="176"/>
        <v>264.79000000000002</v>
      </c>
      <c r="I305" s="41">
        <f t="shared" si="176"/>
        <v>264.79000000000002</v>
      </c>
      <c r="J305" s="41">
        <f t="shared" si="176"/>
        <v>264.79000000000002</v>
      </c>
      <c r="K305" s="41">
        <f t="shared" si="176"/>
        <v>264.79000000000002</v>
      </c>
      <c r="L305" s="41">
        <f t="shared" si="176"/>
        <v>264.79000000000002</v>
      </c>
      <c r="M305" s="41">
        <f t="shared" si="176"/>
        <v>264.79000000000002</v>
      </c>
      <c r="N305" s="41">
        <f t="shared" si="176"/>
        <v>264.79000000000002</v>
      </c>
      <c r="O305" s="41">
        <f t="shared" si="176"/>
        <v>264.79000000000002</v>
      </c>
      <c r="P305" s="41">
        <f t="shared" si="176"/>
        <v>264.79000000000002</v>
      </c>
      <c r="Q305" s="41">
        <f t="shared" si="176"/>
        <v>264.79000000000002</v>
      </c>
      <c r="R305" s="41">
        <f t="shared" si="176"/>
        <v>264.79000000000002</v>
      </c>
      <c r="S305" s="41">
        <f t="shared" si="176"/>
        <v>264.79000000000002</v>
      </c>
      <c r="T305" s="41">
        <f t="shared" si="176"/>
        <v>264.79000000000002</v>
      </c>
      <c r="U305" s="41">
        <f t="shared" si="176"/>
        <v>264.79000000000002</v>
      </c>
      <c r="V305" s="41">
        <f t="shared" si="176"/>
        <v>264.79000000000002</v>
      </c>
      <c r="W305" s="41">
        <f t="shared" si="176"/>
        <v>264.79000000000002</v>
      </c>
      <c r="X305" s="41">
        <f t="shared" si="176"/>
        <v>264.79000000000002</v>
      </c>
      <c r="Y305" s="41">
        <f t="shared" si="176"/>
        <v>264.79000000000002</v>
      </c>
      <c r="Z305" s="41">
        <f t="shared" si="176"/>
        <v>264.79000000000002</v>
      </c>
      <c r="AA305" s="41">
        <f t="shared" si="176"/>
        <v>264.79000000000002</v>
      </c>
    </row>
    <row r="306" spans="1:27" ht="12.75" customHeight="1" collapsed="1" x14ac:dyDescent="0.2">
      <c r="A306" s="98" t="s">
        <v>534</v>
      </c>
      <c r="B306" s="25" t="str">
        <f>"29"&amp;"."&amp;$B$662&amp;"."&amp;$B$663</f>
        <v>29.01.2024</v>
      </c>
      <c r="C306" s="88" t="s">
        <v>76</v>
      </c>
      <c r="D306" s="89">
        <f>ROUND(((D307+D308+D310+D309)/1000),5)</f>
        <v>3.3227699999999998</v>
      </c>
      <c r="E306" s="89">
        <f>ROUND(((E307+E308+E310+E309)/1000),5)</f>
        <v>3.2692000000000001</v>
      </c>
      <c r="F306" s="89">
        <f>ROUND(((F307+F308+F310+F309)/1000),5)</f>
        <v>3.2337199999999999</v>
      </c>
      <c r="G306" s="89">
        <f t="shared" ref="G306:AA306" si="177">ROUND(((G307+G308+G310+G309)/1000),5)</f>
        <v>3.2215400000000001</v>
      </c>
      <c r="H306" s="89">
        <f t="shared" si="177"/>
        <v>3.2410299999999999</v>
      </c>
      <c r="I306" s="89">
        <f t="shared" si="177"/>
        <v>3.3519399999999999</v>
      </c>
      <c r="J306" s="89">
        <f t="shared" si="177"/>
        <v>3.5099300000000002</v>
      </c>
      <c r="K306" s="89">
        <f t="shared" si="177"/>
        <v>3.8050099999999998</v>
      </c>
      <c r="L306" s="89">
        <f t="shared" si="177"/>
        <v>4.0422799999999999</v>
      </c>
      <c r="M306" s="89">
        <f t="shared" si="177"/>
        <v>3.9951300000000001</v>
      </c>
      <c r="N306" s="89">
        <f t="shared" si="177"/>
        <v>3.9949400000000002</v>
      </c>
      <c r="O306" s="89">
        <f t="shared" si="177"/>
        <v>4.0849799999999998</v>
      </c>
      <c r="P306" s="89">
        <f t="shared" si="177"/>
        <v>4.0791599999999999</v>
      </c>
      <c r="Q306" s="89">
        <f t="shared" si="177"/>
        <v>4.0846900000000002</v>
      </c>
      <c r="R306" s="89">
        <f t="shared" si="177"/>
        <v>4.0839100000000004</v>
      </c>
      <c r="S306" s="89">
        <f t="shared" si="177"/>
        <v>4.0668300000000004</v>
      </c>
      <c r="T306" s="89">
        <f t="shared" si="177"/>
        <v>3.9474399999999998</v>
      </c>
      <c r="U306" s="89">
        <f t="shared" si="177"/>
        <v>3.9679099999999998</v>
      </c>
      <c r="V306" s="89">
        <f t="shared" si="177"/>
        <v>3.9673400000000001</v>
      </c>
      <c r="W306" s="89">
        <f t="shared" si="177"/>
        <v>4.0612599999999999</v>
      </c>
      <c r="X306" s="89">
        <f t="shared" si="177"/>
        <v>3.9401299999999999</v>
      </c>
      <c r="Y306" s="89">
        <f t="shared" si="177"/>
        <v>3.8108200000000001</v>
      </c>
      <c r="Z306" s="89">
        <f t="shared" si="177"/>
        <v>3.5248400000000002</v>
      </c>
      <c r="AA306" s="89">
        <f t="shared" si="177"/>
        <v>3.4744299999999999</v>
      </c>
    </row>
    <row r="307" spans="1:27" ht="12.75" hidden="1" customHeight="1" outlineLevel="1" x14ac:dyDescent="0.2">
      <c r="A307" s="99" t="s">
        <v>535</v>
      </c>
      <c r="B307" s="60" t="s">
        <v>238</v>
      </c>
      <c r="C307" s="40" t="s">
        <v>79</v>
      </c>
      <c r="D307" s="41">
        <v>1337.29</v>
      </c>
      <c r="E307" s="41">
        <v>1283.72</v>
      </c>
      <c r="F307" s="41">
        <v>1248.24</v>
      </c>
      <c r="G307" s="41">
        <v>1236.06</v>
      </c>
      <c r="H307" s="41">
        <v>1255.55</v>
      </c>
      <c r="I307" s="41">
        <v>1366.46</v>
      </c>
      <c r="J307" s="41">
        <v>1524.45</v>
      </c>
      <c r="K307" s="41">
        <v>1819.53</v>
      </c>
      <c r="L307" s="41">
        <v>2056.8000000000002</v>
      </c>
      <c r="M307" s="41">
        <v>2009.65</v>
      </c>
      <c r="N307" s="41">
        <v>2009.46</v>
      </c>
      <c r="O307" s="41">
        <v>2099.5</v>
      </c>
      <c r="P307" s="41">
        <v>2093.6799999999998</v>
      </c>
      <c r="Q307" s="41">
        <v>2099.21</v>
      </c>
      <c r="R307" s="41">
        <v>2098.4299999999998</v>
      </c>
      <c r="S307" s="41">
        <v>2081.35</v>
      </c>
      <c r="T307" s="41">
        <v>1961.96</v>
      </c>
      <c r="U307" s="41">
        <v>1982.43</v>
      </c>
      <c r="V307" s="41">
        <v>1981.86</v>
      </c>
      <c r="W307" s="41">
        <v>2075.7800000000002</v>
      </c>
      <c r="X307" s="41">
        <v>1954.65</v>
      </c>
      <c r="Y307" s="41">
        <v>1825.34</v>
      </c>
      <c r="Z307" s="41">
        <v>1539.36</v>
      </c>
      <c r="AA307" s="41">
        <v>1488.95</v>
      </c>
    </row>
    <row r="308" spans="1:27" ht="12.75" hidden="1" customHeight="1" outlineLevel="1" x14ac:dyDescent="0.2">
      <c r="A308" s="99" t="s">
        <v>536</v>
      </c>
      <c r="B308" s="60" t="s">
        <v>90</v>
      </c>
      <c r="C308" s="40" t="s">
        <v>79</v>
      </c>
      <c r="D308" s="41">
        <f>$D$168</f>
        <v>1716.97</v>
      </c>
      <c r="E308" s="41">
        <f>$D$168</f>
        <v>1716.97</v>
      </c>
      <c r="F308" s="41">
        <f t="shared" ref="F308:AA308" si="178">$D$168</f>
        <v>1716.97</v>
      </c>
      <c r="G308" s="41">
        <f t="shared" si="178"/>
        <v>1716.97</v>
      </c>
      <c r="H308" s="41">
        <f t="shared" si="178"/>
        <v>1716.97</v>
      </c>
      <c r="I308" s="41">
        <f t="shared" si="178"/>
        <v>1716.97</v>
      </c>
      <c r="J308" s="41">
        <f t="shared" si="178"/>
        <v>1716.97</v>
      </c>
      <c r="K308" s="41">
        <f t="shared" si="178"/>
        <v>1716.97</v>
      </c>
      <c r="L308" s="41">
        <f t="shared" si="178"/>
        <v>1716.97</v>
      </c>
      <c r="M308" s="41">
        <f t="shared" si="178"/>
        <v>1716.97</v>
      </c>
      <c r="N308" s="41">
        <f t="shared" si="178"/>
        <v>1716.97</v>
      </c>
      <c r="O308" s="41">
        <f t="shared" si="178"/>
        <v>1716.97</v>
      </c>
      <c r="P308" s="41">
        <f t="shared" si="178"/>
        <v>1716.97</v>
      </c>
      <c r="Q308" s="41">
        <f t="shared" si="178"/>
        <v>1716.97</v>
      </c>
      <c r="R308" s="41">
        <f t="shared" si="178"/>
        <v>1716.97</v>
      </c>
      <c r="S308" s="41">
        <f t="shared" si="178"/>
        <v>1716.97</v>
      </c>
      <c r="T308" s="41">
        <f t="shared" si="178"/>
        <v>1716.97</v>
      </c>
      <c r="U308" s="41">
        <f t="shared" si="178"/>
        <v>1716.97</v>
      </c>
      <c r="V308" s="41">
        <f t="shared" si="178"/>
        <v>1716.97</v>
      </c>
      <c r="W308" s="41">
        <f t="shared" si="178"/>
        <v>1716.97</v>
      </c>
      <c r="X308" s="41">
        <f t="shared" si="178"/>
        <v>1716.97</v>
      </c>
      <c r="Y308" s="41">
        <f t="shared" si="178"/>
        <v>1716.97</v>
      </c>
      <c r="Z308" s="41">
        <f t="shared" si="178"/>
        <v>1716.97</v>
      </c>
      <c r="AA308" s="41">
        <f t="shared" si="178"/>
        <v>1716.97</v>
      </c>
    </row>
    <row r="309" spans="1:27" ht="12.75" hidden="1" customHeight="1" outlineLevel="1" x14ac:dyDescent="0.2">
      <c r="A309" s="99" t="s">
        <v>537</v>
      </c>
      <c r="B309" s="60" t="s">
        <v>83</v>
      </c>
      <c r="C309" s="40" t="s">
        <v>79</v>
      </c>
      <c r="D309" s="41">
        <v>3.72</v>
      </c>
      <c r="E309" s="41">
        <v>3.72</v>
      </c>
      <c r="F309" s="41">
        <v>3.72</v>
      </c>
      <c r="G309" s="41">
        <v>3.72</v>
      </c>
      <c r="H309" s="41">
        <v>3.72</v>
      </c>
      <c r="I309" s="41">
        <v>3.72</v>
      </c>
      <c r="J309" s="41">
        <v>3.72</v>
      </c>
      <c r="K309" s="41">
        <v>3.72</v>
      </c>
      <c r="L309" s="41">
        <v>3.72</v>
      </c>
      <c r="M309" s="41">
        <v>3.72</v>
      </c>
      <c r="N309" s="41">
        <v>3.72</v>
      </c>
      <c r="O309" s="41">
        <v>3.72</v>
      </c>
      <c r="P309" s="41">
        <v>3.72</v>
      </c>
      <c r="Q309" s="41">
        <v>3.72</v>
      </c>
      <c r="R309" s="41">
        <v>3.72</v>
      </c>
      <c r="S309" s="41">
        <v>3.72</v>
      </c>
      <c r="T309" s="41">
        <v>3.72</v>
      </c>
      <c r="U309" s="41">
        <v>3.72</v>
      </c>
      <c r="V309" s="41">
        <v>3.72</v>
      </c>
      <c r="W309" s="41">
        <v>3.72</v>
      </c>
      <c r="X309" s="41">
        <v>3.72</v>
      </c>
      <c r="Y309" s="41">
        <v>3.72</v>
      </c>
      <c r="Z309" s="41">
        <v>3.72</v>
      </c>
      <c r="AA309" s="41">
        <v>3.72</v>
      </c>
    </row>
    <row r="310" spans="1:27" ht="12.75" hidden="1" customHeight="1" outlineLevel="1" x14ac:dyDescent="0.2">
      <c r="A310" s="99" t="s">
        <v>538</v>
      </c>
      <c r="B310" s="60" t="s">
        <v>81</v>
      </c>
      <c r="C310" s="40" t="s">
        <v>79</v>
      </c>
      <c r="D310" s="41">
        <f>$D$11</f>
        <v>264.79000000000002</v>
      </c>
      <c r="E310" s="41">
        <f t="shared" ref="E310:AA310" si="179">$D$11</f>
        <v>264.79000000000002</v>
      </c>
      <c r="F310" s="41">
        <f t="shared" si="179"/>
        <v>264.79000000000002</v>
      </c>
      <c r="G310" s="41">
        <f t="shared" si="179"/>
        <v>264.79000000000002</v>
      </c>
      <c r="H310" s="41">
        <f t="shared" si="179"/>
        <v>264.79000000000002</v>
      </c>
      <c r="I310" s="41">
        <f t="shared" si="179"/>
        <v>264.79000000000002</v>
      </c>
      <c r="J310" s="41">
        <f t="shared" si="179"/>
        <v>264.79000000000002</v>
      </c>
      <c r="K310" s="41">
        <f t="shared" si="179"/>
        <v>264.79000000000002</v>
      </c>
      <c r="L310" s="41">
        <f t="shared" si="179"/>
        <v>264.79000000000002</v>
      </c>
      <c r="M310" s="41">
        <f t="shared" si="179"/>
        <v>264.79000000000002</v>
      </c>
      <c r="N310" s="41">
        <f t="shared" si="179"/>
        <v>264.79000000000002</v>
      </c>
      <c r="O310" s="41">
        <f t="shared" si="179"/>
        <v>264.79000000000002</v>
      </c>
      <c r="P310" s="41">
        <f t="shared" si="179"/>
        <v>264.79000000000002</v>
      </c>
      <c r="Q310" s="41">
        <f t="shared" si="179"/>
        <v>264.79000000000002</v>
      </c>
      <c r="R310" s="41">
        <f t="shared" si="179"/>
        <v>264.79000000000002</v>
      </c>
      <c r="S310" s="41">
        <f t="shared" si="179"/>
        <v>264.79000000000002</v>
      </c>
      <c r="T310" s="41">
        <f t="shared" si="179"/>
        <v>264.79000000000002</v>
      </c>
      <c r="U310" s="41">
        <f t="shared" si="179"/>
        <v>264.79000000000002</v>
      </c>
      <c r="V310" s="41">
        <f t="shared" si="179"/>
        <v>264.79000000000002</v>
      </c>
      <c r="W310" s="41">
        <f t="shared" si="179"/>
        <v>264.79000000000002</v>
      </c>
      <c r="X310" s="41">
        <f t="shared" si="179"/>
        <v>264.79000000000002</v>
      </c>
      <c r="Y310" s="41">
        <f t="shared" si="179"/>
        <v>264.79000000000002</v>
      </c>
      <c r="Z310" s="41">
        <f t="shared" si="179"/>
        <v>264.79000000000002</v>
      </c>
      <c r="AA310" s="41">
        <f t="shared" si="179"/>
        <v>264.79000000000002</v>
      </c>
    </row>
    <row r="311" spans="1:27" ht="12.75" customHeight="1" collapsed="1" x14ac:dyDescent="0.2">
      <c r="A311" s="98" t="s">
        <v>539</v>
      </c>
      <c r="B311" s="25" t="str">
        <f>"30"&amp;"."&amp;$B$662&amp;"."&amp;$B$663</f>
        <v>30.01.2024</v>
      </c>
      <c r="C311" s="88" t="s">
        <v>76</v>
      </c>
      <c r="D311" s="89">
        <f>ROUND(((D312+D313+D315+D314)/1000),5)</f>
        <v>3.3476300000000001</v>
      </c>
      <c r="E311" s="89">
        <f>ROUND(((E312+E313+E315+E314)/1000),5)</f>
        <v>3.2684099999999998</v>
      </c>
      <c r="F311" s="89">
        <f>ROUND(((F312+F313+F315+F314)/1000),5)</f>
        <v>3.2376299999999998</v>
      </c>
      <c r="G311" s="89">
        <f t="shared" ref="G311:AA311" si="180">ROUND(((G312+G313+G315+G314)/1000),5)</f>
        <v>3.2294399999999999</v>
      </c>
      <c r="H311" s="89">
        <f t="shared" si="180"/>
        <v>3.2686600000000001</v>
      </c>
      <c r="I311" s="89">
        <f t="shared" si="180"/>
        <v>3.4104999999999999</v>
      </c>
      <c r="J311" s="89">
        <f t="shared" si="180"/>
        <v>3.6193200000000001</v>
      </c>
      <c r="K311" s="89">
        <f t="shared" si="180"/>
        <v>3.8320699999999999</v>
      </c>
      <c r="L311" s="89">
        <f t="shared" si="180"/>
        <v>4.04169</v>
      </c>
      <c r="M311" s="89">
        <f t="shared" si="180"/>
        <v>4.0579400000000003</v>
      </c>
      <c r="N311" s="89">
        <f t="shared" si="180"/>
        <v>4.0645600000000002</v>
      </c>
      <c r="O311" s="89">
        <f t="shared" si="180"/>
        <v>4.1063900000000002</v>
      </c>
      <c r="P311" s="89">
        <f t="shared" si="180"/>
        <v>4.0940899999999996</v>
      </c>
      <c r="Q311" s="89">
        <f t="shared" si="180"/>
        <v>4.1005700000000003</v>
      </c>
      <c r="R311" s="89">
        <f t="shared" si="180"/>
        <v>4.1087699999999998</v>
      </c>
      <c r="S311" s="89">
        <f t="shared" si="180"/>
        <v>4.077</v>
      </c>
      <c r="T311" s="89">
        <f t="shared" si="180"/>
        <v>4.0599499999999997</v>
      </c>
      <c r="U311" s="89">
        <f t="shared" si="180"/>
        <v>4.06419</v>
      </c>
      <c r="V311" s="89">
        <f t="shared" si="180"/>
        <v>4.03233</v>
      </c>
      <c r="W311" s="89">
        <f t="shared" si="180"/>
        <v>4.0683999999999996</v>
      </c>
      <c r="X311" s="89">
        <f t="shared" si="180"/>
        <v>3.8906800000000001</v>
      </c>
      <c r="Y311" s="89">
        <f t="shared" si="180"/>
        <v>3.8225699999999998</v>
      </c>
      <c r="Z311" s="89">
        <f t="shared" si="180"/>
        <v>3.5547800000000001</v>
      </c>
      <c r="AA311" s="89">
        <f t="shared" si="180"/>
        <v>3.4818500000000001</v>
      </c>
    </row>
    <row r="312" spans="1:27" ht="12.75" hidden="1" customHeight="1" outlineLevel="1" x14ac:dyDescent="0.2">
      <c r="A312" s="99" t="s">
        <v>540</v>
      </c>
      <c r="B312" s="60" t="s">
        <v>238</v>
      </c>
      <c r="C312" s="40" t="s">
        <v>79</v>
      </c>
      <c r="D312" s="41">
        <v>1362.15</v>
      </c>
      <c r="E312" s="41">
        <v>1282.93</v>
      </c>
      <c r="F312" s="41">
        <v>1252.1500000000001</v>
      </c>
      <c r="G312" s="41">
        <v>1243.96</v>
      </c>
      <c r="H312" s="41">
        <v>1283.18</v>
      </c>
      <c r="I312" s="41">
        <v>1425.02</v>
      </c>
      <c r="J312" s="41">
        <v>1633.84</v>
      </c>
      <c r="K312" s="41">
        <v>1846.59</v>
      </c>
      <c r="L312" s="41">
        <v>2056.21</v>
      </c>
      <c r="M312" s="41">
        <v>2072.46</v>
      </c>
      <c r="N312" s="41">
        <v>2079.08</v>
      </c>
      <c r="O312" s="41">
        <v>2120.91</v>
      </c>
      <c r="P312" s="41">
        <v>2108.61</v>
      </c>
      <c r="Q312" s="41">
        <v>2115.09</v>
      </c>
      <c r="R312" s="41">
        <v>2123.29</v>
      </c>
      <c r="S312" s="41">
        <v>2091.52</v>
      </c>
      <c r="T312" s="41">
        <v>2074.4699999999998</v>
      </c>
      <c r="U312" s="41">
        <v>2078.71</v>
      </c>
      <c r="V312" s="41">
        <v>2046.85</v>
      </c>
      <c r="W312" s="41">
        <v>2082.92</v>
      </c>
      <c r="X312" s="41">
        <v>1905.2</v>
      </c>
      <c r="Y312" s="41">
        <v>1837.09</v>
      </c>
      <c r="Z312" s="41">
        <v>1569.3</v>
      </c>
      <c r="AA312" s="41">
        <v>1496.37</v>
      </c>
    </row>
    <row r="313" spans="1:27" ht="12.75" hidden="1" customHeight="1" outlineLevel="1" x14ac:dyDescent="0.2">
      <c r="A313" s="99" t="s">
        <v>541</v>
      </c>
      <c r="B313" s="60" t="s">
        <v>90</v>
      </c>
      <c r="C313" s="40" t="s">
        <v>79</v>
      </c>
      <c r="D313" s="41">
        <f>$D$168</f>
        <v>1716.97</v>
      </c>
      <c r="E313" s="41">
        <f>$D$168</f>
        <v>1716.97</v>
      </c>
      <c r="F313" s="41">
        <f t="shared" ref="F313:AA313" si="181">$D$168</f>
        <v>1716.97</v>
      </c>
      <c r="G313" s="41">
        <f t="shared" si="181"/>
        <v>1716.97</v>
      </c>
      <c r="H313" s="41">
        <f t="shared" si="181"/>
        <v>1716.97</v>
      </c>
      <c r="I313" s="41">
        <f t="shared" si="181"/>
        <v>1716.97</v>
      </c>
      <c r="J313" s="41">
        <f t="shared" si="181"/>
        <v>1716.97</v>
      </c>
      <c r="K313" s="41">
        <f t="shared" si="181"/>
        <v>1716.97</v>
      </c>
      <c r="L313" s="41">
        <f t="shared" si="181"/>
        <v>1716.97</v>
      </c>
      <c r="M313" s="41">
        <f t="shared" si="181"/>
        <v>1716.97</v>
      </c>
      <c r="N313" s="41">
        <f t="shared" si="181"/>
        <v>1716.97</v>
      </c>
      <c r="O313" s="41">
        <f t="shared" si="181"/>
        <v>1716.97</v>
      </c>
      <c r="P313" s="41">
        <f t="shared" si="181"/>
        <v>1716.97</v>
      </c>
      <c r="Q313" s="41">
        <f t="shared" si="181"/>
        <v>1716.97</v>
      </c>
      <c r="R313" s="41">
        <f t="shared" si="181"/>
        <v>1716.97</v>
      </c>
      <c r="S313" s="41">
        <f t="shared" si="181"/>
        <v>1716.97</v>
      </c>
      <c r="T313" s="41">
        <f t="shared" si="181"/>
        <v>1716.97</v>
      </c>
      <c r="U313" s="41">
        <f t="shared" si="181"/>
        <v>1716.97</v>
      </c>
      <c r="V313" s="41">
        <f t="shared" si="181"/>
        <v>1716.97</v>
      </c>
      <c r="W313" s="41">
        <f t="shared" si="181"/>
        <v>1716.97</v>
      </c>
      <c r="X313" s="41">
        <f t="shared" si="181"/>
        <v>1716.97</v>
      </c>
      <c r="Y313" s="41">
        <f t="shared" si="181"/>
        <v>1716.97</v>
      </c>
      <c r="Z313" s="41">
        <f t="shared" si="181"/>
        <v>1716.97</v>
      </c>
      <c r="AA313" s="41">
        <f t="shared" si="181"/>
        <v>1716.97</v>
      </c>
    </row>
    <row r="314" spans="1:27" ht="12.75" hidden="1" customHeight="1" outlineLevel="1" x14ac:dyDescent="0.2">
      <c r="A314" s="99" t="s">
        <v>542</v>
      </c>
      <c r="B314" s="60" t="s">
        <v>83</v>
      </c>
      <c r="C314" s="40" t="s">
        <v>79</v>
      </c>
      <c r="D314" s="41">
        <v>3.72</v>
      </c>
      <c r="E314" s="41">
        <v>3.72</v>
      </c>
      <c r="F314" s="41">
        <v>3.72</v>
      </c>
      <c r="G314" s="41">
        <v>3.72</v>
      </c>
      <c r="H314" s="41">
        <v>3.72</v>
      </c>
      <c r="I314" s="41">
        <v>3.72</v>
      </c>
      <c r="J314" s="41">
        <v>3.72</v>
      </c>
      <c r="K314" s="41">
        <v>3.72</v>
      </c>
      <c r="L314" s="41">
        <v>3.72</v>
      </c>
      <c r="M314" s="41">
        <v>3.72</v>
      </c>
      <c r="N314" s="41">
        <v>3.72</v>
      </c>
      <c r="O314" s="41">
        <v>3.72</v>
      </c>
      <c r="P314" s="41">
        <v>3.72</v>
      </c>
      <c r="Q314" s="41">
        <v>3.72</v>
      </c>
      <c r="R314" s="41">
        <v>3.72</v>
      </c>
      <c r="S314" s="41">
        <v>3.72</v>
      </c>
      <c r="T314" s="41">
        <v>3.72</v>
      </c>
      <c r="U314" s="41">
        <v>3.72</v>
      </c>
      <c r="V314" s="41">
        <v>3.72</v>
      </c>
      <c r="W314" s="41">
        <v>3.72</v>
      </c>
      <c r="X314" s="41">
        <v>3.72</v>
      </c>
      <c r="Y314" s="41">
        <v>3.72</v>
      </c>
      <c r="Z314" s="41">
        <v>3.72</v>
      </c>
      <c r="AA314" s="41">
        <v>3.72</v>
      </c>
    </row>
    <row r="315" spans="1:27" ht="12.75" hidden="1" customHeight="1" outlineLevel="1" x14ac:dyDescent="0.2">
      <c r="A315" s="99" t="s">
        <v>543</v>
      </c>
      <c r="B315" s="60" t="s">
        <v>81</v>
      </c>
      <c r="C315" s="40" t="s">
        <v>79</v>
      </c>
      <c r="D315" s="41">
        <f>$D$11</f>
        <v>264.79000000000002</v>
      </c>
      <c r="E315" s="41">
        <f t="shared" ref="E315:AA315" si="182">$D$11</f>
        <v>264.79000000000002</v>
      </c>
      <c r="F315" s="41">
        <f t="shared" si="182"/>
        <v>264.79000000000002</v>
      </c>
      <c r="G315" s="41">
        <f t="shared" si="182"/>
        <v>264.79000000000002</v>
      </c>
      <c r="H315" s="41">
        <f t="shared" si="182"/>
        <v>264.79000000000002</v>
      </c>
      <c r="I315" s="41">
        <f t="shared" si="182"/>
        <v>264.79000000000002</v>
      </c>
      <c r="J315" s="41">
        <f t="shared" si="182"/>
        <v>264.79000000000002</v>
      </c>
      <c r="K315" s="41">
        <f t="shared" si="182"/>
        <v>264.79000000000002</v>
      </c>
      <c r="L315" s="41">
        <f t="shared" si="182"/>
        <v>264.79000000000002</v>
      </c>
      <c r="M315" s="41">
        <f t="shared" si="182"/>
        <v>264.79000000000002</v>
      </c>
      <c r="N315" s="41">
        <f t="shared" si="182"/>
        <v>264.79000000000002</v>
      </c>
      <c r="O315" s="41">
        <f t="shared" si="182"/>
        <v>264.79000000000002</v>
      </c>
      <c r="P315" s="41">
        <f t="shared" si="182"/>
        <v>264.79000000000002</v>
      </c>
      <c r="Q315" s="41">
        <f t="shared" si="182"/>
        <v>264.79000000000002</v>
      </c>
      <c r="R315" s="41">
        <f t="shared" si="182"/>
        <v>264.79000000000002</v>
      </c>
      <c r="S315" s="41">
        <f t="shared" si="182"/>
        <v>264.79000000000002</v>
      </c>
      <c r="T315" s="41">
        <f t="shared" si="182"/>
        <v>264.79000000000002</v>
      </c>
      <c r="U315" s="41">
        <f t="shared" si="182"/>
        <v>264.79000000000002</v>
      </c>
      <c r="V315" s="41">
        <f t="shared" si="182"/>
        <v>264.79000000000002</v>
      </c>
      <c r="W315" s="41">
        <f t="shared" si="182"/>
        <v>264.79000000000002</v>
      </c>
      <c r="X315" s="41">
        <f t="shared" si="182"/>
        <v>264.79000000000002</v>
      </c>
      <c r="Y315" s="41">
        <f t="shared" si="182"/>
        <v>264.79000000000002</v>
      </c>
      <c r="Z315" s="41">
        <f t="shared" si="182"/>
        <v>264.79000000000002</v>
      </c>
      <c r="AA315" s="41">
        <f t="shared" si="182"/>
        <v>264.79000000000002</v>
      </c>
    </row>
    <row r="316" spans="1:27" ht="12.75" customHeight="1" collapsed="1" x14ac:dyDescent="0.2">
      <c r="A316" s="98" t="s">
        <v>544</v>
      </c>
      <c r="B316" s="25" t="str">
        <f>"31"&amp;"."&amp;$B$662&amp;"."&amp;$B$663</f>
        <v>31.01.2024</v>
      </c>
      <c r="C316" s="88" t="s">
        <v>76</v>
      </c>
      <c r="D316" s="89">
        <f>ROUND(((D317+D318+D320+D319)/1000),5)</f>
        <v>3.2835299999999998</v>
      </c>
      <c r="E316" s="89">
        <f>ROUND(((E317+E318+E320+E319)/1000),5)</f>
        <v>3.2239900000000001</v>
      </c>
      <c r="F316" s="89">
        <f>ROUND(((F317+F318+F320+F319)/1000),5)</f>
        <v>3.18649</v>
      </c>
      <c r="G316" s="89">
        <f t="shared" ref="G316:AA316" si="183">ROUND(((G317+G318+G320+G319)/1000),5)</f>
        <v>3.19258</v>
      </c>
      <c r="H316" s="89">
        <f t="shared" si="183"/>
        <v>3.2631000000000001</v>
      </c>
      <c r="I316" s="89">
        <f t="shared" si="183"/>
        <v>3.4258700000000002</v>
      </c>
      <c r="J316" s="89">
        <f t="shared" si="183"/>
        <v>3.6770399999999999</v>
      </c>
      <c r="K316" s="89">
        <f t="shared" si="183"/>
        <v>3.8453599999999999</v>
      </c>
      <c r="L316" s="89">
        <f t="shared" si="183"/>
        <v>4.0582599999999998</v>
      </c>
      <c r="M316" s="89">
        <f t="shared" si="183"/>
        <v>4.1448999999999998</v>
      </c>
      <c r="N316" s="89">
        <f t="shared" si="183"/>
        <v>4.1856499999999999</v>
      </c>
      <c r="O316" s="89">
        <f t="shared" si="183"/>
        <v>4.23874</v>
      </c>
      <c r="P316" s="89">
        <f t="shared" si="183"/>
        <v>4.1871900000000002</v>
      </c>
      <c r="Q316" s="89">
        <f t="shared" si="183"/>
        <v>4.1936600000000004</v>
      </c>
      <c r="R316" s="89">
        <f t="shared" si="183"/>
        <v>4.1781800000000002</v>
      </c>
      <c r="S316" s="89">
        <f t="shared" si="183"/>
        <v>4.1429900000000002</v>
      </c>
      <c r="T316" s="89">
        <f t="shared" si="183"/>
        <v>4.1047099999999999</v>
      </c>
      <c r="U316" s="89">
        <f t="shared" si="183"/>
        <v>4.1558400000000004</v>
      </c>
      <c r="V316" s="89">
        <f t="shared" si="183"/>
        <v>4.1452499999999999</v>
      </c>
      <c r="W316" s="89">
        <f t="shared" si="183"/>
        <v>4.1451599999999997</v>
      </c>
      <c r="X316" s="89">
        <f t="shared" si="183"/>
        <v>4.03932</v>
      </c>
      <c r="Y316" s="89">
        <f t="shared" si="183"/>
        <v>3.9031899999999999</v>
      </c>
      <c r="Z316" s="89">
        <f t="shared" si="183"/>
        <v>3.81012</v>
      </c>
      <c r="AA316" s="89">
        <f t="shared" si="183"/>
        <v>3.6002700000000001</v>
      </c>
    </row>
    <row r="317" spans="1:27" ht="12.75" hidden="1" customHeight="1" outlineLevel="1" x14ac:dyDescent="0.2">
      <c r="A317" s="99" t="s">
        <v>545</v>
      </c>
      <c r="B317" s="60" t="s">
        <v>238</v>
      </c>
      <c r="C317" s="40" t="s">
        <v>79</v>
      </c>
      <c r="D317" s="41">
        <v>1298.05</v>
      </c>
      <c r="E317" s="41">
        <v>1238.51</v>
      </c>
      <c r="F317" s="41">
        <v>1201.01</v>
      </c>
      <c r="G317" s="41">
        <v>1207.0999999999999</v>
      </c>
      <c r="H317" s="41">
        <v>1277.6199999999999</v>
      </c>
      <c r="I317" s="41">
        <v>1440.39</v>
      </c>
      <c r="J317" s="41">
        <v>1691.56</v>
      </c>
      <c r="K317" s="41">
        <v>1859.88</v>
      </c>
      <c r="L317" s="41">
        <v>2072.7800000000002</v>
      </c>
      <c r="M317" s="41">
        <v>2159.42</v>
      </c>
      <c r="N317" s="41">
        <v>2200.17</v>
      </c>
      <c r="O317" s="41">
        <v>2253.2600000000002</v>
      </c>
      <c r="P317" s="41">
        <v>2201.71</v>
      </c>
      <c r="Q317" s="41">
        <v>2208.1799999999998</v>
      </c>
      <c r="R317" s="41">
        <v>2192.6999999999998</v>
      </c>
      <c r="S317" s="41">
        <v>2157.5100000000002</v>
      </c>
      <c r="T317" s="41">
        <v>2119.23</v>
      </c>
      <c r="U317" s="41">
        <v>2170.36</v>
      </c>
      <c r="V317" s="41">
        <v>2159.77</v>
      </c>
      <c r="W317" s="41">
        <v>2159.6799999999998</v>
      </c>
      <c r="X317" s="41">
        <v>2053.84</v>
      </c>
      <c r="Y317" s="41">
        <v>1917.71</v>
      </c>
      <c r="Z317" s="41">
        <v>1824.64</v>
      </c>
      <c r="AA317" s="41">
        <v>1614.79</v>
      </c>
    </row>
    <row r="318" spans="1:27" ht="12.75" hidden="1" customHeight="1" outlineLevel="1" x14ac:dyDescent="0.2">
      <c r="A318" s="99" t="s">
        <v>546</v>
      </c>
      <c r="B318" s="60" t="s">
        <v>90</v>
      </c>
      <c r="C318" s="40" t="s">
        <v>79</v>
      </c>
      <c r="D318" s="41">
        <f>$D$168</f>
        <v>1716.97</v>
      </c>
      <c r="E318" s="41">
        <f>$D$168</f>
        <v>1716.97</v>
      </c>
      <c r="F318" s="41">
        <f t="shared" ref="F318:AA318" si="184">$D$168</f>
        <v>1716.97</v>
      </c>
      <c r="G318" s="41">
        <f t="shared" si="184"/>
        <v>1716.97</v>
      </c>
      <c r="H318" s="41">
        <f t="shared" si="184"/>
        <v>1716.97</v>
      </c>
      <c r="I318" s="41">
        <f t="shared" si="184"/>
        <v>1716.97</v>
      </c>
      <c r="J318" s="41">
        <f t="shared" si="184"/>
        <v>1716.97</v>
      </c>
      <c r="K318" s="41">
        <f t="shared" si="184"/>
        <v>1716.97</v>
      </c>
      <c r="L318" s="41">
        <f t="shared" si="184"/>
        <v>1716.97</v>
      </c>
      <c r="M318" s="41">
        <f t="shared" si="184"/>
        <v>1716.97</v>
      </c>
      <c r="N318" s="41">
        <f t="shared" si="184"/>
        <v>1716.97</v>
      </c>
      <c r="O318" s="41">
        <f t="shared" si="184"/>
        <v>1716.97</v>
      </c>
      <c r="P318" s="41">
        <f t="shared" si="184"/>
        <v>1716.97</v>
      </c>
      <c r="Q318" s="41">
        <f t="shared" si="184"/>
        <v>1716.97</v>
      </c>
      <c r="R318" s="41">
        <f t="shared" si="184"/>
        <v>1716.97</v>
      </c>
      <c r="S318" s="41">
        <f t="shared" si="184"/>
        <v>1716.97</v>
      </c>
      <c r="T318" s="41">
        <f t="shared" si="184"/>
        <v>1716.97</v>
      </c>
      <c r="U318" s="41">
        <f t="shared" si="184"/>
        <v>1716.97</v>
      </c>
      <c r="V318" s="41">
        <f t="shared" si="184"/>
        <v>1716.97</v>
      </c>
      <c r="W318" s="41">
        <f t="shared" si="184"/>
        <v>1716.97</v>
      </c>
      <c r="X318" s="41">
        <f t="shared" si="184"/>
        <v>1716.97</v>
      </c>
      <c r="Y318" s="41">
        <f t="shared" si="184"/>
        <v>1716.97</v>
      </c>
      <c r="Z318" s="41">
        <f t="shared" si="184"/>
        <v>1716.97</v>
      </c>
      <c r="AA318" s="41">
        <f t="shared" si="184"/>
        <v>1716.97</v>
      </c>
    </row>
    <row r="319" spans="1:27" ht="12.75" hidden="1" customHeight="1" outlineLevel="1" x14ac:dyDescent="0.2">
      <c r="A319" s="99" t="s">
        <v>547</v>
      </c>
      <c r="B319" s="60" t="s">
        <v>83</v>
      </c>
      <c r="C319" s="40" t="s">
        <v>79</v>
      </c>
      <c r="D319" s="41">
        <v>3.72</v>
      </c>
      <c r="E319" s="41">
        <v>3.72</v>
      </c>
      <c r="F319" s="41">
        <v>3.72</v>
      </c>
      <c r="G319" s="41">
        <v>3.72</v>
      </c>
      <c r="H319" s="41">
        <v>3.72</v>
      </c>
      <c r="I319" s="41">
        <v>3.72</v>
      </c>
      <c r="J319" s="41">
        <v>3.72</v>
      </c>
      <c r="K319" s="41">
        <v>3.72</v>
      </c>
      <c r="L319" s="41">
        <v>3.72</v>
      </c>
      <c r="M319" s="41">
        <v>3.72</v>
      </c>
      <c r="N319" s="41">
        <v>3.72</v>
      </c>
      <c r="O319" s="41">
        <v>3.72</v>
      </c>
      <c r="P319" s="41">
        <v>3.72</v>
      </c>
      <c r="Q319" s="41">
        <v>3.72</v>
      </c>
      <c r="R319" s="41">
        <v>3.72</v>
      </c>
      <c r="S319" s="41">
        <v>3.72</v>
      </c>
      <c r="T319" s="41">
        <v>3.72</v>
      </c>
      <c r="U319" s="41">
        <v>3.72</v>
      </c>
      <c r="V319" s="41">
        <v>3.72</v>
      </c>
      <c r="W319" s="41">
        <v>3.72</v>
      </c>
      <c r="X319" s="41">
        <v>3.72</v>
      </c>
      <c r="Y319" s="41">
        <v>3.72</v>
      </c>
      <c r="Z319" s="41">
        <v>3.72</v>
      </c>
      <c r="AA319" s="41">
        <v>3.72</v>
      </c>
    </row>
    <row r="320" spans="1:27" ht="12.75" hidden="1" customHeight="1" outlineLevel="1" x14ac:dyDescent="0.2">
      <c r="A320" s="99" t="s">
        <v>548</v>
      </c>
      <c r="B320" s="60" t="s">
        <v>81</v>
      </c>
      <c r="C320" s="40" t="s">
        <v>79</v>
      </c>
      <c r="D320" s="41">
        <f>$D$11</f>
        <v>264.79000000000002</v>
      </c>
      <c r="E320" s="41">
        <f t="shared" ref="E320:AA320" si="185">$D$11</f>
        <v>264.79000000000002</v>
      </c>
      <c r="F320" s="41">
        <f t="shared" si="185"/>
        <v>264.79000000000002</v>
      </c>
      <c r="G320" s="41">
        <f t="shared" si="185"/>
        <v>264.79000000000002</v>
      </c>
      <c r="H320" s="41">
        <f t="shared" si="185"/>
        <v>264.79000000000002</v>
      </c>
      <c r="I320" s="41">
        <f t="shared" si="185"/>
        <v>264.79000000000002</v>
      </c>
      <c r="J320" s="41">
        <f t="shared" si="185"/>
        <v>264.79000000000002</v>
      </c>
      <c r="K320" s="41">
        <f t="shared" si="185"/>
        <v>264.79000000000002</v>
      </c>
      <c r="L320" s="41">
        <f t="shared" si="185"/>
        <v>264.79000000000002</v>
      </c>
      <c r="M320" s="41">
        <f t="shared" si="185"/>
        <v>264.79000000000002</v>
      </c>
      <c r="N320" s="41">
        <f t="shared" si="185"/>
        <v>264.79000000000002</v>
      </c>
      <c r="O320" s="41">
        <f t="shared" si="185"/>
        <v>264.79000000000002</v>
      </c>
      <c r="P320" s="41">
        <f t="shared" si="185"/>
        <v>264.79000000000002</v>
      </c>
      <c r="Q320" s="41">
        <f t="shared" si="185"/>
        <v>264.79000000000002</v>
      </c>
      <c r="R320" s="41">
        <f t="shared" si="185"/>
        <v>264.79000000000002</v>
      </c>
      <c r="S320" s="41">
        <f t="shared" si="185"/>
        <v>264.79000000000002</v>
      </c>
      <c r="T320" s="41">
        <f t="shared" si="185"/>
        <v>264.79000000000002</v>
      </c>
      <c r="U320" s="41">
        <f t="shared" si="185"/>
        <v>264.79000000000002</v>
      </c>
      <c r="V320" s="41">
        <f t="shared" si="185"/>
        <v>264.79000000000002</v>
      </c>
      <c r="W320" s="41">
        <f t="shared" si="185"/>
        <v>264.79000000000002</v>
      </c>
      <c r="X320" s="41">
        <f t="shared" si="185"/>
        <v>264.79000000000002</v>
      </c>
      <c r="Y320" s="41">
        <f t="shared" si="185"/>
        <v>264.79000000000002</v>
      </c>
      <c r="Z320" s="41">
        <f t="shared" si="185"/>
        <v>264.79000000000002</v>
      </c>
      <c r="AA320" s="41">
        <f t="shared" si="185"/>
        <v>264.79000000000002</v>
      </c>
    </row>
    <row r="321" spans="1:27" ht="12.75" customHeight="1" collapsed="1" x14ac:dyDescent="0.2">
      <c r="A321" s="100"/>
      <c r="B321" s="101" t="s">
        <v>392</v>
      </c>
      <c r="C321" s="102"/>
      <c r="D321" s="103"/>
      <c r="E321" s="103"/>
      <c r="F321" s="103"/>
      <c r="G321" s="103"/>
      <c r="I321" s="36"/>
    </row>
    <row r="322" spans="1:27" ht="12.75" customHeight="1" x14ac:dyDescent="0.2">
      <c r="A322" s="100"/>
      <c r="B322" s="101" t="s">
        <v>392</v>
      </c>
      <c r="C322" s="102"/>
      <c r="D322" s="103"/>
      <c r="E322" s="103"/>
      <c r="F322" s="103"/>
      <c r="G322" s="103"/>
      <c r="I322" s="36"/>
    </row>
    <row r="323" spans="1:27" ht="12.75" customHeight="1" x14ac:dyDescent="0.2">
      <c r="A323" s="175" t="s">
        <v>549</v>
      </c>
      <c r="B323" s="176"/>
      <c r="C323" s="176"/>
      <c r="D323" s="176"/>
      <c r="E323" s="176"/>
      <c r="F323" s="176"/>
      <c r="G323" s="176"/>
      <c r="H323" s="176"/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  <c r="Z323" s="176"/>
      <c r="AA323" s="177"/>
    </row>
    <row r="324" spans="1:27" ht="25.5" x14ac:dyDescent="0.2">
      <c r="A324" s="96" t="s">
        <v>64</v>
      </c>
      <c r="B324" s="97" t="s">
        <v>210</v>
      </c>
      <c r="C324" s="96" t="s">
        <v>211</v>
      </c>
      <c r="D324" s="97" t="s">
        <v>212</v>
      </c>
      <c r="E324" s="97" t="s">
        <v>213</v>
      </c>
      <c r="F324" s="97" t="s">
        <v>214</v>
      </c>
      <c r="G324" s="97" t="s">
        <v>215</v>
      </c>
      <c r="H324" s="97" t="s">
        <v>216</v>
      </c>
      <c r="I324" s="97" t="s">
        <v>217</v>
      </c>
      <c r="J324" s="97" t="s">
        <v>218</v>
      </c>
      <c r="K324" s="97" t="s">
        <v>219</v>
      </c>
      <c r="L324" s="97" t="s">
        <v>220</v>
      </c>
      <c r="M324" s="97" t="s">
        <v>221</v>
      </c>
      <c r="N324" s="97" t="s">
        <v>222</v>
      </c>
      <c r="O324" s="97" t="s">
        <v>223</v>
      </c>
      <c r="P324" s="97" t="s">
        <v>224</v>
      </c>
      <c r="Q324" s="97" t="s">
        <v>225</v>
      </c>
      <c r="R324" s="97" t="s">
        <v>226</v>
      </c>
      <c r="S324" s="97" t="s">
        <v>227</v>
      </c>
      <c r="T324" s="97" t="s">
        <v>228</v>
      </c>
      <c r="U324" s="97" t="s">
        <v>229</v>
      </c>
      <c r="V324" s="97" t="s">
        <v>230</v>
      </c>
      <c r="W324" s="97" t="s">
        <v>231</v>
      </c>
      <c r="X324" s="97" t="s">
        <v>232</v>
      </c>
      <c r="Y324" s="97" t="s">
        <v>233</v>
      </c>
      <c r="Z324" s="97" t="s">
        <v>234</v>
      </c>
      <c r="AA324" s="97" t="s">
        <v>235</v>
      </c>
    </row>
    <row r="325" spans="1:27" ht="12.75" customHeight="1" x14ac:dyDescent="0.2">
      <c r="A325" s="98" t="s">
        <v>550</v>
      </c>
      <c r="B325" s="25" t="str">
        <f>"01"&amp;"."&amp;$B$662&amp;"."&amp;$B$663</f>
        <v>01.01.2024</v>
      </c>
      <c r="C325" s="88" t="s">
        <v>76</v>
      </c>
      <c r="D325" s="89">
        <f>ROUND(((D326+D327+D329+D328)/1000),5)</f>
        <v>3.5906899999999999</v>
      </c>
      <c r="E325" s="89">
        <f>ROUND(((E326+E327+E329+E328)/1000),5)</f>
        <v>3.5206499999999998</v>
      </c>
      <c r="F325" s="89">
        <f>ROUND(((F326+F327+F329+F328)/1000),5)</f>
        <v>3.5137800000000001</v>
      </c>
      <c r="G325" s="89">
        <f t="shared" ref="G325:AA325" si="186">ROUND(((G326+G327+G329+G328)/1000),5)</f>
        <v>3.4214000000000002</v>
      </c>
      <c r="H325" s="89">
        <f t="shared" si="186"/>
        <v>3.3824999999999998</v>
      </c>
      <c r="I325" s="89">
        <f t="shared" si="186"/>
        <v>3.3852699999999998</v>
      </c>
      <c r="J325" s="89">
        <f t="shared" si="186"/>
        <v>3.4329700000000001</v>
      </c>
      <c r="K325" s="89">
        <f t="shared" si="186"/>
        <v>3.42021</v>
      </c>
      <c r="L325" s="89">
        <f t="shared" si="186"/>
        <v>3.2944</v>
      </c>
      <c r="M325" s="89">
        <f t="shared" si="186"/>
        <v>3.3671899999999999</v>
      </c>
      <c r="N325" s="89">
        <f t="shared" si="186"/>
        <v>3.5173999999999999</v>
      </c>
      <c r="O325" s="89">
        <f t="shared" si="186"/>
        <v>3.5419200000000002</v>
      </c>
      <c r="P325" s="89">
        <f t="shared" si="186"/>
        <v>3.5738500000000002</v>
      </c>
      <c r="Q325" s="89">
        <f t="shared" si="186"/>
        <v>3.6035599999999999</v>
      </c>
      <c r="R325" s="89">
        <f t="shared" si="186"/>
        <v>3.6142300000000001</v>
      </c>
      <c r="S325" s="89">
        <f t="shared" si="186"/>
        <v>3.6542300000000001</v>
      </c>
      <c r="T325" s="89">
        <f t="shared" si="186"/>
        <v>3.68913</v>
      </c>
      <c r="U325" s="89">
        <f t="shared" si="186"/>
        <v>3.7159399999999998</v>
      </c>
      <c r="V325" s="89">
        <f t="shared" si="186"/>
        <v>3.7199499999999999</v>
      </c>
      <c r="W325" s="89">
        <f t="shared" si="186"/>
        <v>3.71787</v>
      </c>
      <c r="X325" s="89">
        <f t="shared" si="186"/>
        <v>3.7212200000000002</v>
      </c>
      <c r="Y325" s="89">
        <f t="shared" si="186"/>
        <v>3.7165900000000001</v>
      </c>
      <c r="Z325" s="89">
        <f t="shared" si="186"/>
        <v>3.6503299999999999</v>
      </c>
      <c r="AA325" s="89">
        <f t="shared" si="186"/>
        <v>3.5571700000000002</v>
      </c>
    </row>
    <row r="326" spans="1:27" ht="12.75" hidden="1" customHeight="1" outlineLevel="1" x14ac:dyDescent="0.2">
      <c r="A326" s="99" t="s">
        <v>551</v>
      </c>
      <c r="B326" s="60" t="s">
        <v>238</v>
      </c>
      <c r="C326" s="40" t="s">
        <v>79</v>
      </c>
      <c r="D326" s="41">
        <v>1099.29</v>
      </c>
      <c r="E326" s="41">
        <v>1029.25</v>
      </c>
      <c r="F326" s="41">
        <v>1022.38</v>
      </c>
      <c r="G326" s="41">
        <v>930</v>
      </c>
      <c r="H326" s="41">
        <v>891.1</v>
      </c>
      <c r="I326" s="41">
        <v>893.87</v>
      </c>
      <c r="J326" s="41">
        <v>941.57</v>
      </c>
      <c r="K326" s="41">
        <v>928.81</v>
      </c>
      <c r="L326" s="41">
        <v>803</v>
      </c>
      <c r="M326" s="41">
        <v>875.79</v>
      </c>
      <c r="N326" s="41">
        <v>1026</v>
      </c>
      <c r="O326" s="41">
        <v>1050.52</v>
      </c>
      <c r="P326" s="41">
        <v>1082.45</v>
      </c>
      <c r="Q326" s="41">
        <v>1112.1600000000001</v>
      </c>
      <c r="R326" s="41">
        <v>1122.83</v>
      </c>
      <c r="S326" s="41">
        <v>1162.83</v>
      </c>
      <c r="T326" s="41">
        <v>1197.73</v>
      </c>
      <c r="U326" s="41">
        <v>1224.54</v>
      </c>
      <c r="V326" s="41">
        <v>1228.55</v>
      </c>
      <c r="W326" s="41">
        <v>1226.47</v>
      </c>
      <c r="X326" s="41">
        <v>1229.82</v>
      </c>
      <c r="Y326" s="41">
        <v>1225.19</v>
      </c>
      <c r="Z326" s="41">
        <v>1158.93</v>
      </c>
      <c r="AA326" s="41">
        <v>1065.77</v>
      </c>
    </row>
    <row r="327" spans="1:27" ht="12.75" hidden="1" customHeight="1" outlineLevel="1" x14ac:dyDescent="0.2">
      <c r="A327" s="99" t="s">
        <v>552</v>
      </c>
      <c r="B327" s="60" t="s">
        <v>90</v>
      </c>
      <c r="C327" s="40" t="s">
        <v>79</v>
      </c>
      <c r="D327" s="41">
        <v>2222.89</v>
      </c>
      <c r="E327" s="41">
        <f>$D$327</f>
        <v>2222.89</v>
      </c>
      <c r="F327" s="41">
        <f t="shared" ref="F327:AA327" si="187">$D$327</f>
        <v>2222.89</v>
      </c>
      <c r="G327" s="41">
        <f t="shared" si="187"/>
        <v>2222.89</v>
      </c>
      <c r="H327" s="41">
        <f t="shared" si="187"/>
        <v>2222.89</v>
      </c>
      <c r="I327" s="41">
        <f t="shared" si="187"/>
        <v>2222.89</v>
      </c>
      <c r="J327" s="41">
        <f t="shared" si="187"/>
        <v>2222.89</v>
      </c>
      <c r="K327" s="41">
        <f t="shared" si="187"/>
        <v>2222.89</v>
      </c>
      <c r="L327" s="41">
        <f t="shared" si="187"/>
        <v>2222.89</v>
      </c>
      <c r="M327" s="41">
        <f t="shared" si="187"/>
        <v>2222.89</v>
      </c>
      <c r="N327" s="41">
        <f t="shared" si="187"/>
        <v>2222.89</v>
      </c>
      <c r="O327" s="41">
        <f t="shared" si="187"/>
        <v>2222.89</v>
      </c>
      <c r="P327" s="41">
        <f t="shared" si="187"/>
        <v>2222.89</v>
      </c>
      <c r="Q327" s="41">
        <f t="shared" si="187"/>
        <v>2222.89</v>
      </c>
      <c r="R327" s="41">
        <f t="shared" si="187"/>
        <v>2222.89</v>
      </c>
      <c r="S327" s="41">
        <f t="shared" si="187"/>
        <v>2222.89</v>
      </c>
      <c r="T327" s="41">
        <f t="shared" si="187"/>
        <v>2222.89</v>
      </c>
      <c r="U327" s="41">
        <f t="shared" si="187"/>
        <v>2222.89</v>
      </c>
      <c r="V327" s="41">
        <f t="shared" si="187"/>
        <v>2222.89</v>
      </c>
      <c r="W327" s="41">
        <f t="shared" si="187"/>
        <v>2222.89</v>
      </c>
      <c r="X327" s="41">
        <f t="shared" si="187"/>
        <v>2222.89</v>
      </c>
      <c r="Y327" s="41">
        <f t="shared" si="187"/>
        <v>2222.89</v>
      </c>
      <c r="Z327" s="41">
        <f t="shared" si="187"/>
        <v>2222.89</v>
      </c>
      <c r="AA327" s="41">
        <f t="shared" si="187"/>
        <v>2222.89</v>
      </c>
    </row>
    <row r="328" spans="1:27" ht="12.75" hidden="1" customHeight="1" outlineLevel="1" x14ac:dyDescent="0.2">
      <c r="A328" s="99" t="s">
        <v>553</v>
      </c>
      <c r="B328" s="60" t="s">
        <v>83</v>
      </c>
      <c r="C328" s="40" t="s">
        <v>79</v>
      </c>
      <c r="D328" s="41">
        <v>3.72</v>
      </c>
      <c r="E328" s="41">
        <v>3.72</v>
      </c>
      <c r="F328" s="41">
        <v>3.72</v>
      </c>
      <c r="G328" s="41">
        <v>3.72</v>
      </c>
      <c r="H328" s="41">
        <v>3.72</v>
      </c>
      <c r="I328" s="41">
        <v>3.72</v>
      </c>
      <c r="J328" s="41">
        <v>3.72</v>
      </c>
      <c r="K328" s="41">
        <v>3.72</v>
      </c>
      <c r="L328" s="41">
        <v>3.72</v>
      </c>
      <c r="M328" s="41">
        <v>3.72</v>
      </c>
      <c r="N328" s="41">
        <v>3.72</v>
      </c>
      <c r="O328" s="41">
        <v>3.72</v>
      </c>
      <c r="P328" s="41">
        <v>3.72</v>
      </c>
      <c r="Q328" s="41">
        <v>3.72</v>
      </c>
      <c r="R328" s="41">
        <v>3.72</v>
      </c>
      <c r="S328" s="41">
        <v>3.72</v>
      </c>
      <c r="T328" s="41">
        <v>3.72</v>
      </c>
      <c r="U328" s="41">
        <v>3.72</v>
      </c>
      <c r="V328" s="41">
        <v>3.72</v>
      </c>
      <c r="W328" s="41">
        <v>3.72</v>
      </c>
      <c r="X328" s="41">
        <v>3.72</v>
      </c>
      <c r="Y328" s="41">
        <v>3.72</v>
      </c>
      <c r="Z328" s="41">
        <v>3.72</v>
      </c>
      <c r="AA328" s="41">
        <v>3.72</v>
      </c>
    </row>
    <row r="329" spans="1:27" ht="12.75" hidden="1" customHeight="1" outlineLevel="1" x14ac:dyDescent="0.2">
      <c r="A329" s="99" t="s">
        <v>554</v>
      </c>
      <c r="B329" s="60" t="s">
        <v>81</v>
      </c>
      <c r="C329" s="40" t="s">
        <v>79</v>
      </c>
      <c r="D329" s="41">
        <f>$D$11</f>
        <v>264.79000000000002</v>
      </c>
      <c r="E329" s="41">
        <f t="shared" ref="E329:AA329" si="188">$D$11</f>
        <v>264.79000000000002</v>
      </c>
      <c r="F329" s="41">
        <f t="shared" si="188"/>
        <v>264.79000000000002</v>
      </c>
      <c r="G329" s="41">
        <f t="shared" si="188"/>
        <v>264.79000000000002</v>
      </c>
      <c r="H329" s="41">
        <f t="shared" si="188"/>
        <v>264.79000000000002</v>
      </c>
      <c r="I329" s="41">
        <f t="shared" si="188"/>
        <v>264.79000000000002</v>
      </c>
      <c r="J329" s="41">
        <f t="shared" si="188"/>
        <v>264.79000000000002</v>
      </c>
      <c r="K329" s="41">
        <f t="shared" si="188"/>
        <v>264.79000000000002</v>
      </c>
      <c r="L329" s="41">
        <f t="shared" si="188"/>
        <v>264.79000000000002</v>
      </c>
      <c r="M329" s="41">
        <f t="shared" si="188"/>
        <v>264.79000000000002</v>
      </c>
      <c r="N329" s="41">
        <f t="shared" si="188"/>
        <v>264.79000000000002</v>
      </c>
      <c r="O329" s="41">
        <f t="shared" si="188"/>
        <v>264.79000000000002</v>
      </c>
      <c r="P329" s="41">
        <f t="shared" si="188"/>
        <v>264.79000000000002</v>
      </c>
      <c r="Q329" s="41">
        <f t="shared" si="188"/>
        <v>264.79000000000002</v>
      </c>
      <c r="R329" s="41">
        <f t="shared" si="188"/>
        <v>264.79000000000002</v>
      </c>
      <c r="S329" s="41">
        <f t="shared" si="188"/>
        <v>264.79000000000002</v>
      </c>
      <c r="T329" s="41">
        <f t="shared" si="188"/>
        <v>264.79000000000002</v>
      </c>
      <c r="U329" s="41">
        <f t="shared" si="188"/>
        <v>264.79000000000002</v>
      </c>
      <c r="V329" s="41">
        <f t="shared" si="188"/>
        <v>264.79000000000002</v>
      </c>
      <c r="W329" s="41">
        <f t="shared" si="188"/>
        <v>264.79000000000002</v>
      </c>
      <c r="X329" s="41">
        <f t="shared" si="188"/>
        <v>264.79000000000002</v>
      </c>
      <c r="Y329" s="41">
        <f t="shared" si="188"/>
        <v>264.79000000000002</v>
      </c>
      <c r="Z329" s="41">
        <f t="shared" si="188"/>
        <v>264.79000000000002</v>
      </c>
      <c r="AA329" s="41">
        <f t="shared" si="188"/>
        <v>264.79000000000002</v>
      </c>
    </row>
    <row r="330" spans="1:27" ht="12.75" customHeight="1" collapsed="1" x14ac:dyDescent="0.2">
      <c r="A330" s="98" t="s">
        <v>555</v>
      </c>
      <c r="B330" s="25" t="str">
        <f>"02"&amp;"."&amp;$B$662&amp;"."&amp;$B$663</f>
        <v>02.01.2024</v>
      </c>
      <c r="C330" s="88" t="s">
        <v>76</v>
      </c>
      <c r="D330" s="89">
        <f>ROUND(((D331+D332+D334+D333)/1000),5)</f>
        <v>3.5978400000000001</v>
      </c>
      <c r="E330" s="89">
        <f>ROUND(((E331+E332+E334+E333)/1000),5)</f>
        <v>3.46353</v>
      </c>
      <c r="F330" s="89">
        <f>ROUND(((F331+F332+F334+F333)/1000),5)</f>
        <v>3.33636</v>
      </c>
      <c r="G330" s="89">
        <f t="shared" ref="G330:AA330" si="189">ROUND(((G331+G332+G334+G333)/1000),5)</f>
        <v>3.2928299999999999</v>
      </c>
      <c r="H330" s="89">
        <f t="shared" si="189"/>
        <v>3.2917200000000002</v>
      </c>
      <c r="I330" s="89">
        <f t="shared" si="189"/>
        <v>3.3306200000000001</v>
      </c>
      <c r="J330" s="89">
        <f t="shared" si="189"/>
        <v>3.4014700000000002</v>
      </c>
      <c r="K330" s="89">
        <f t="shared" si="189"/>
        <v>3.5947900000000002</v>
      </c>
      <c r="L330" s="89">
        <f t="shared" si="189"/>
        <v>3.66818</v>
      </c>
      <c r="M330" s="89">
        <f t="shared" si="189"/>
        <v>3.80911</v>
      </c>
      <c r="N330" s="89">
        <f t="shared" si="189"/>
        <v>3.9901300000000002</v>
      </c>
      <c r="O330" s="89">
        <f t="shared" si="189"/>
        <v>4.0238199999999997</v>
      </c>
      <c r="P330" s="89">
        <f t="shared" si="189"/>
        <v>4.0317299999999996</v>
      </c>
      <c r="Q330" s="89">
        <f t="shared" si="189"/>
        <v>4.0348699999999997</v>
      </c>
      <c r="R330" s="89">
        <f t="shared" si="189"/>
        <v>4.0088999999999997</v>
      </c>
      <c r="S330" s="89">
        <f t="shared" si="189"/>
        <v>4.0114099999999997</v>
      </c>
      <c r="T330" s="89">
        <f t="shared" si="189"/>
        <v>4.0654599999999999</v>
      </c>
      <c r="U330" s="89">
        <f t="shared" si="189"/>
        <v>4.0995699999999999</v>
      </c>
      <c r="V330" s="89">
        <f t="shared" si="189"/>
        <v>4.1098699999999999</v>
      </c>
      <c r="W330" s="89">
        <f t="shared" si="189"/>
        <v>4.1086400000000003</v>
      </c>
      <c r="X330" s="89">
        <f t="shared" si="189"/>
        <v>4.1143000000000001</v>
      </c>
      <c r="Y330" s="89">
        <f t="shared" si="189"/>
        <v>4.09056</v>
      </c>
      <c r="Z330" s="89">
        <f t="shared" si="189"/>
        <v>3.94983</v>
      </c>
      <c r="AA330" s="89">
        <f t="shared" si="189"/>
        <v>3.72418</v>
      </c>
    </row>
    <row r="331" spans="1:27" ht="12.75" hidden="1" customHeight="1" outlineLevel="1" x14ac:dyDescent="0.2">
      <c r="A331" s="99" t="s">
        <v>556</v>
      </c>
      <c r="B331" s="60" t="s">
        <v>238</v>
      </c>
      <c r="C331" s="40" t="s">
        <v>79</v>
      </c>
      <c r="D331" s="41">
        <v>1106.44</v>
      </c>
      <c r="E331" s="41">
        <v>972.13</v>
      </c>
      <c r="F331" s="41">
        <v>844.96</v>
      </c>
      <c r="G331" s="41">
        <v>801.43</v>
      </c>
      <c r="H331" s="41">
        <v>800.32</v>
      </c>
      <c r="I331" s="41">
        <v>839.22</v>
      </c>
      <c r="J331" s="41">
        <v>910.07</v>
      </c>
      <c r="K331" s="41">
        <v>1103.3900000000001</v>
      </c>
      <c r="L331" s="41">
        <v>1176.78</v>
      </c>
      <c r="M331" s="41">
        <v>1317.71</v>
      </c>
      <c r="N331" s="41">
        <v>1498.73</v>
      </c>
      <c r="O331" s="41">
        <v>1532.42</v>
      </c>
      <c r="P331" s="41">
        <v>1540.33</v>
      </c>
      <c r="Q331" s="41">
        <v>1543.47</v>
      </c>
      <c r="R331" s="41">
        <v>1517.5</v>
      </c>
      <c r="S331" s="41">
        <v>1520.01</v>
      </c>
      <c r="T331" s="41">
        <v>1574.06</v>
      </c>
      <c r="U331" s="41">
        <v>1608.17</v>
      </c>
      <c r="V331" s="41">
        <v>1618.47</v>
      </c>
      <c r="W331" s="41">
        <v>1617.24</v>
      </c>
      <c r="X331" s="41">
        <v>1622.9</v>
      </c>
      <c r="Y331" s="41">
        <v>1599.16</v>
      </c>
      <c r="Z331" s="41">
        <v>1458.43</v>
      </c>
      <c r="AA331" s="41">
        <v>1232.78</v>
      </c>
    </row>
    <row r="332" spans="1:27" ht="12.75" hidden="1" customHeight="1" outlineLevel="1" x14ac:dyDescent="0.2">
      <c r="A332" s="99" t="s">
        <v>557</v>
      </c>
      <c r="B332" s="60" t="s">
        <v>90</v>
      </c>
      <c r="C332" s="40" t="s">
        <v>79</v>
      </c>
      <c r="D332" s="41">
        <f>$D$327</f>
        <v>2222.89</v>
      </c>
      <c r="E332" s="41">
        <f t="shared" ref="E332:AA332" si="190">$D$327</f>
        <v>2222.89</v>
      </c>
      <c r="F332" s="41">
        <f t="shared" si="190"/>
        <v>2222.89</v>
      </c>
      <c r="G332" s="41">
        <f t="shared" si="190"/>
        <v>2222.89</v>
      </c>
      <c r="H332" s="41">
        <f t="shared" si="190"/>
        <v>2222.89</v>
      </c>
      <c r="I332" s="41">
        <f t="shared" si="190"/>
        <v>2222.89</v>
      </c>
      <c r="J332" s="41">
        <f t="shared" si="190"/>
        <v>2222.89</v>
      </c>
      <c r="K332" s="41">
        <f t="shared" si="190"/>
        <v>2222.89</v>
      </c>
      <c r="L332" s="41">
        <f t="shared" si="190"/>
        <v>2222.89</v>
      </c>
      <c r="M332" s="41">
        <f t="shared" si="190"/>
        <v>2222.89</v>
      </c>
      <c r="N332" s="41">
        <f t="shared" si="190"/>
        <v>2222.89</v>
      </c>
      <c r="O332" s="41">
        <f t="shared" si="190"/>
        <v>2222.89</v>
      </c>
      <c r="P332" s="41">
        <f t="shared" si="190"/>
        <v>2222.89</v>
      </c>
      <c r="Q332" s="41">
        <f t="shared" si="190"/>
        <v>2222.89</v>
      </c>
      <c r="R332" s="41">
        <f t="shared" si="190"/>
        <v>2222.89</v>
      </c>
      <c r="S332" s="41">
        <f t="shared" si="190"/>
        <v>2222.89</v>
      </c>
      <c r="T332" s="41">
        <f t="shared" si="190"/>
        <v>2222.89</v>
      </c>
      <c r="U332" s="41">
        <f t="shared" si="190"/>
        <v>2222.89</v>
      </c>
      <c r="V332" s="41">
        <f t="shared" si="190"/>
        <v>2222.89</v>
      </c>
      <c r="W332" s="41">
        <f t="shared" si="190"/>
        <v>2222.89</v>
      </c>
      <c r="X332" s="41">
        <f t="shared" si="190"/>
        <v>2222.89</v>
      </c>
      <c r="Y332" s="41">
        <f t="shared" si="190"/>
        <v>2222.89</v>
      </c>
      <c r="Z332" s="41">
        <f t="shared" si="190"/>
        <v>2222.89</v>
      </c>
      <c r="AA332" s="41">
        <f t="shared" si="190"/>
        <v>2222.89</v>
      </c>
    </row>
    <row r="333" spans="1:27" ht="12.75" hidden="1" customHeight="1" outlineLevel="1" x14ac:dyDescent="0.2">
      <c r="A333" s="99" t="s">
        <v>558</v>
      </c>
      <c r="B333" s="60" t="s">
        <v>83</v>
      </c>
      <c r="C333" s="40" t="s">
        <v>79</v>
      </c>
      <c r="D333" s="41">
        <v>3.72</v>
      </c>
      <c r="E333" s="41">
        <v>3.72</v>
      </c>
      <c r="F333" s="41">
        <v>3.72</v>
      </c>
      <c r="G333" s="41">
        <v>3.72</v>
      </c>
      <c r="H333" s="41">
        <v>3.72</v>
      </c>
      <c r="I333" s="41">
        <v>3.72</v>
      </c>
      <c r="J333" s="41">
        <v>3.72</v>
      </c>
      <c r="K333" s="41">
        <v>3.72</v>
      </c>
      <c r="L333" s="41">
        <v>3.72</v>
      </c>
      <c r="M333" s="41">
        <v>3.72</v>
      </c>
      <c r="N333" s="41">
        <v>3.72</v>
      </c>
      <c r="O333" s="41">
        <v>3.72</v>
      </c>
      <c r="P333" s="41">
        <v>3.72</v>
      </c>
      <c r="Q333" s="41">
        <v>3.72</v>
      </c>
      <c r="R333" s="41">
        <v>3.72</v>
      </c>
      <c r="S333" s="41">
        <v>3.72</v>
      </c>
      <c r="T333" s="41">
        <v>3.72</v>
      </c>
      <c r="U333" s="41">
        <v>3.72</v>
      </c>
      <c r="V333" s="41">
        <v>3.72</v>
      </c>
      <c r="W333" s="41">
        <v>3.72</v>
      </c>
      <c r="X333" s="41">
        <v>3.72</v>
      </c>
      <c r="Y333" s="41">
        <v>3.72</v>
      </c>
      <c r="Z333" s="41">
        <v>3.72</v>
      </c>
      <c r="AA333" s="41">
        <v>3.72</v>
      </c>
    </row>
    <row r="334" spans="1:27" ht="12.75" hidden="1" customHeight="1" outlineLevel="1" x14ac:dyDescent="0.2">
      <c r="A334" s="99" t="s">
        <v>559</v>
      </c>
      <c r="B334" s="60" t="s">
        <v>81</v>
      </c>
      <c r="C334" s="40" t="s">
        <v>79</v>
      </c>
      <c r="D334" s="41">
        <f>$D$11</f>
        <v>264.79000000000002</v>
      </c>
      <c r="E334" s="41">
        <f t="shared" ref="E334:AA334" si="191">$D$11</f>
        <v>264.79000000000002</v>
      </c>
      <c r="F334" s="41">
        <f t="shared" si="191"/>
        <v>264.79000000000002</v>
      </c>
      <c r="G334" s="41">
        <f t="shared" si="191"/>
        <v>264.79000000000002</v>
      </c>
      <c r="H334" s="41">
        <f t="shared" si="191"/>
        <v>264.79000000000002</v>
      </c>
      <c r="I334" s="41">
        <f t="shared" si="191"/>
        <v>264.79000000000002</v>
      </c>
      <c r="J334" s="41">
        <f t="shared" si="191"/>
        <v>264.79000000000002</v>
      </c>
      <c r="K334" s="41">
        <f t="shared" si="191"/>
        <v>264.79000000000002</v>
      </c>
      <c r="L334" s="41">
        <f t="shared" si="191"/>
        <v>264.79000000000002</v>
      </c>
      <c r="M334" s="41">
        <f t="shared" si="191"/>
        <v>264.79000000000002</v>
      </c>
      <c r="N334" s="41">
        <f t="shared" si="191"/>
        <v>264.79000000000002</v>
      </c>
      <c r="O334" s="41">
        <f t="shared" si="191"/>
        <v>264.79000000000002</v>
      </c>
      <c r="P334" s="41">
        <f t="shared" si="191"/>
        <v>264.79000000000002</v>
      </c>
      <c r="Q334" s="41">
        <f t="shared" si="191"/>
        <v>264.79000000000002</v>
      </c>
      <c r="R334" s="41">
        <f t="shared" si="191"/>
        <v>264.79000000000002</v>
      </c>
      <c r="S334" s="41">
        <f t="shared" si="191"/>
        <v>264.79000000000002</v>
      </c>
      <c r="T334" s="41">
        <f t="shared" si="191"/>
        <v>264.79000000000002</v>
      </c>
      <c r="U334" s="41">
        <f t="shared" si="191"/>
        <v>264.79000000000002</v>
      </c>
      <c r="V334" s="41">
        <f t="shared" si="191"/>
        <v>264.79000000000002</v>
      </c>
      <c r="W334" s="41">
        <f t="shared" si="191"/>
        <v>264.79000000000002</v>
      </c>
      <c r="X334" s="41">
        <f t="shared" si="191"/>
        <v>264.79000000000002</v>
      </c>
      <c r="Y334" s="41">
        <f t="shared" si="191"/>
        <v>264.79000000000002</v>
      </c>
      <c r="Z334" s="41">
        <f t="shared" si="191"/>
        <v>264.79000000000002</v>
      </c>
      <c r="AA334" s="41">
        <f t="shared" si="191"/>
        <v>264.79000000000002</v>
      </c>
    </row>
    <row r="335" spans="1:27" ht="12.75" customHeight="1" collapsed="1" x14ac:dyDescent="0.2">
      <c r="A335" s="98" t="s">
        <v>560</v>
      </c>
      <c r="B335" s="25" t="str">
        <f>"03"&amp;"."&amp;$B$662&amp;"."&amp;$B$663</f>
        <v>03.01.2024</v>
      </c>
      <c r="C335" s="88" t="s">
        <v>76</v>
      </c>
      <c r="D335" s="89">
        <f>ROUND(((D336+D337+D339+D338)/1000),5)</f>
        <v>3.6082299999999998</v>
      </c>
      <c r="E335" s="89">
        <f>ROUND(((E336+E337+E339+E338)/1000),5)</f>
        <v>3.5346600000000001</v>
      </c>
      <c r="F335" s="89">
        <f>ROUND(((F336+F337+F339+F338)/1000),5)</f>
        <v>3.5097700000000001</v>
      </c>
      <c r="G335" s="89">
        <f t="shared" ref="G335:AA335" si="192">ROUND(((G336+G337+G339+G338)/1000),5)</f>
        <v>3.4704799999999998</v>
      </c>
      <c r="H335" s="89">
        <f t="shared" si="192"/>
        <v>3.4501499999999998</v>
      </c>
      <c r="I335" s="89">
        <f t="shared" si="192"/>
        <v>3.5308999999999999</v>
      </c>
      <c r="J335" s="89">
        <f t="shared" si="192"/>
        <v>3.5935199999999998</v>
      </c>
      <c r="K335" s="89">
        <f t="shared" si="192"/>
        <v>3.7175600000000002</v>
      </c>
      <c r="L335" s="89">
        <f t="shared" si="192"/>
        <v>3.85711</v>
      </c>
      <c r="M335" s="89">
        <f t="shared" si="192"/>
        <v>4.0461099999999997</v>
      </c>
      <c r="N335" s="89">
        <f t="shared" si="192"/>
        <v>4.1373199999999999</v>
      </c>
      <c r="O335" s="89">
        <f t="shared" si="192"/>
        <v>4.1699900000000003</v>
      </c>
      <c r="P335" s="89">
        <f t="shared" si="192"/>
        <v>4.1667899999999998</v>
      </c>
      <c r="Q335" s="89">
        <f t="shared" si="192"/>
        <v>4.1644600000000001</v>
      </c>
      <c r="R335" s="89">
        <f t="shared" si="192"/>
        <v>4.1154200000000003</v>
      </c>
      <c r="S335" s="89">
        <f t="shared" si="192"/>
        <v>4.1022299999999996</v>
      </c>
      <c r="T335" s="89">
        <f t="shared" si="192"/>
        <v>4.1723999999999997</v>
      </c>
      <c r="U335" s="89">
        <f t="shared" si="192"/>
        <v>4.2175500000000001</v>
      </c>
      <c r="V335" s="89">
        <f t="shared" si="192"/>
        <v>4.2281399999999998</v>
      </c>
      <c r="W335" s="89">
        <f t="shared" si="192"/>
        <v>4.2100400000000002</v>
      </c>
      <c r="X335" s="89">
        <f t="shared" si="192"/>
        <v>4.1799600000000003</v>
      </c>
      <c r="Y335" s="89">
        <f t="shared" si="192"/>
        <v>4.0713100000000004</v>
      </c>
      <c r="Z335" s="89">
        <f t="shared" si="192"/>
        <v>3.8887</v>
      </c>
      <c r="AA335" s="89">
        <f t="shared" si="192"/>
        <v>3.7159499999999999</v>
      </c>
    </row>
    <row r="336" spans="1:27" ht="12.75" hidden="1" customHeight="1" outlineLevel="1" x14ac:dyDescent="0.2">
      <c r="A336" s="99" t="s">
        <v>561</v>
      </c>
      <c r="B336" s="60" t="s">
        <v>238</v>
      </c>
      <c r="C336" s="40" t="s">
        <v>79</v>
      </c>
      <c r="D336" s="41">
        <v>1116.83</v>
      </c>
      <c r="E336" s="41">
        <v>1043.26</v>
      </c>
      <c r="F336" s="41">
        <v>1018.37</v>
      </c>
      <c r="G336" s="41">
        <v>979.08</v>
      </c>
      <c r="H336" s="41">
        <v>958.75</v>
      </c>
      <c r="I336" s="41">
        <v>1039.5</v>
      </c>
      <c r="J336" s="41">
        <v>1102.1199999999999</v>
      </c>
      <c r="K336" s="41">
        <v>1226.1600000000001</v>
      </c>
      <c r="L336" s="41">
        <v>1365.71</v>
      </c>
      <c r="M336" s="41">
        <v>1554.71</v>
      </c>
      <c r="N336" s="41">
        <v>1645.92</v>
      </c>
      <c r="O336" s="41">
        <v>1678.59</v>
      </c>
      <c r="P336" s="41">
        <v>1675.39</v>
      </c>
      <c r="Q336" s="41">
        <v>1673.06</v>
      </c>
      <c r="R336" s="41">
        <v>1624.02</v>
      </c>
      <c r="S336" s="41">
        <v>1610.83</v>
      </c>
      <c r="T336" s="41">
        <v>1681</v>
      </c>
      <c r="U336" s="41">
        <v>1726.15</v>
      </c>
      <c r="V336" s="41">
        <v>1736.74</v>
      </c>
      <c r="W336" s="41">
        <v>1718.64</v>
      </c>
      <c r="X336" s="41">
        <v>1688.56</v>
      </c>
      <c r="Y336" s="41">
        <v>1579.91</v>
      </c>
      <c r="Z336" s="41">
        <v>1397.3</v>
      </c>
      <c r="AA336" s="41">
        <v>1224.55</v>
      </c>
    </row>
    <row r="337" spans="1:27" ht="12.75" hidden="1" customHeight="1" outlineLevel="1" x14ac:dyDescent="0.2">
      <c r="A337" s="99" t="s">
        <v>562</v>
      </c>
      <c r="B337" s="60" t="s">
        <v>90</v>
      </c>
      <c r="C337" s="40" t="s">
        <v>79</v>
      </c>
      <c r="D337" s="41">
        <f>$D$327</f>
        <v>2222.89</v>
      </c>
      <c r="E337" s="41">
        <f t="shared" ref="E337:AA337" si="193">$D$327</f>
        <v>2222.89</v>
      </c>
      <c r="F337" s="41">
        <f t="shared" si="193"/>
        <v>2222.89</v>
      </c>
      <c r="G337" s="41">
        <f t="shared" si="193"/>
        <v>2222.89</v>
      </c>
      <c r="H337" s="41">
        <f t="shared" si="193"/>
        <v>2222.89</v>
      </c>
      <c r="I337" s="41">
        <f t="shared" si="193"/>
        <v>2222.89</v>
      </c>
      <c r="J337" s="41">
        <f t="shared" si="193"/>
        <v>2222.89</v>
      </c>
      <c r="K337" s="41">
        <f t="shared" si="193"/>
        <v>2222.89</v>
      </c>
      <c r="L337" s="41">
        <f t="shared" si="193"/>
        <v>2222.89</v>
      </c>
      <c r="M337" s="41">
        <f t="shared" si="193"/>
        <v>2222.89</v>
      </c>
      <c r="N337" s="41">
        <f t="shared" si="193"/>
        <v>2222.89</v>
      </c>
      <c r="O337" s="41">
        <f t="shared" si="193"/>
        <v>2222.89</v>
      </c>
      <c r="P337" s="41">
        <f t="shared" si="193"/>
        <v>2222.89</v>
      </c>
      <c r="Q337" s="41">
        <f t="shared" si="193"/>
        <v>2222.89</v>
      </c>
      <c r="R337" s="41">
        <f t="shared" si="193"/>
        <v>2222.89</v>
      </c>
      <c r="S337" s="41">
        <f t="shared" si="193"/>
        <v>2222.89</v>
      </c>
      <c r="T337" s="41">
        <f t="shared" si="193"/>
        <v>2222.89</v>
      </c>
      <c r="U337" s="41">
        <f t="shared" si="193"/>
        <v>2222.89</v>
      </c>
      <c r="V337" s="41">
        <f t="shared" si="193"/>
        <v>2222.89</v>
      </c>
      <c r="W337" s="41">
        <f t="shared" si="193"/>
        <v>2222.89</v>
      </c>
      <c r="X337" s="41">
        <f t="shared" si="193"/>
        <v>2222.89</v>
      </c>
      <c r="Y337" s="41">
        <f t="shared" si="193"/>
        <v>2222.89</v>
      </c>
      <c r="Z337" s="41">
        <f t="shared" si="193"/>
        <v>2222.89</v>
      </c>
      <c r="AA337" s="41">
        <f t="shared" si="193"/>
        <v>2222.89</v>
      </c>
    </row>
    <row r="338" spans="1:27" ht="12.75" hidden="1" customHeight="1" outlineLevel="1" x14ac:dyDescent="0.2">
      <c r="A338" s="99" t="s">
        <v>563</v>
      </c>
      <c r="B338" s="60" t="s">
        <v>83</v>
      </c>
      <c r="C338" s="40" t="s">
        <v>79</v>
      </c>
      <c r="D338" s="41">
        <v>3.72</v>
      </c>
      <c r="E338" s="41">
        <v>3.72</v>
      </c>
      <c r="F338" s="41">
        <v>3.72</v>
      </c>
      <c r="G338" s="41">
        <v>3.72</v>
      </c>
      <c r="H338" s="41">
        <v>3.72</v>
      </c>
      <c r="I338" s="41">
        <v>3.72</v>
      </c>
      <c r="J338" s="41">
        <v>3.72</v>
      </c>
      <c r="K338" s="41">
        <v>3.72</v>
      </c>
      <c r="L338" s="41">
        <v>3.72</v>
      </c>
      <c r="M338" s="41">
        <v>3.72</v>
      </c>
      <c r="N338" s="41">
        <v>3.72</v>
      </c>
      <c r="O338" s="41">
        <v>3.72</v>
      </c>
      <c r="P338" s="41">
        <v>3.72</v>
      </c>
      <c r="Q338" s="41">
        <v>3.72</v>
      </c>
      <c r="R338" s="41">
        <v>3.72</v>
      </c>
      <c r="S338" s="41">
        <v>3.72</v>
      </c>
      <c r="T338" s="41">
        <v>3.72</v>
      </c>
      <c r="U338" s="41">
        <v>3.72</v>
      </c>
      <c r="V338" s="41">
        <v>3.72</v>
      </c>
      <c r="W338" s="41">
        <v>3.72</v>
      </c>
      <c r="X338" s="41">
        <v>3.72</v>
      </c>
      <c r="Y338" s="41">
        <v>3.72</v>
      </c>
      <c r="Z338" s="41">
        <v>3.72</v>
      </c>
      <c r="AA338" s="41">
        <v>3.72</v>
      </c>
    </row>
    <row r="339" spans="1:27" ht="12.75" hidden="1" customHeight="1" outlineLevel="1" x14ac:dyDescent="0.2">
      <c r="A339" s="99" t="s">
        <v>564</v>
      </c>
      <c r="B339" s="60" t="s">
        <v>81</v>
      </c>
      <c r="C339" s="40" t="s">
        <v>79</v>
      </c>
      <c r="D339" s="41">
        <f>$D$11</f>
        <v>264.79000000000002</v>
      </c>
      <c r="E339" s="41">
        <f t="shared" ref="E339:AA339" si="194">$D$11</f>
        <v>264.79000000000002</v>
      </c>
      <c r="F339" s="41">
        <f t="shared" si="194"/>
        <v>264.79000000000002</v>
      </c>
      <c r="G339" s="41">
        <f t="shared" si="194"/>
        <v>264.79000000000002</v>
      </c>
      <c r="H339" s="41">
        <f t="shared" si="194"/>
        <v>264.79000000000002</v>
      </c>
      <c r="I339" s="41">
        <f t="shared" si="194"/>
        <v>264.79000000000002</v>
      </c>
      <c r="J339" s="41">
        <f t="shared" si="194"/>
        <v>264.79000000000002</v>
      </c>
      <c r="K339" s="41">
        <f t="shared" si="194"/>
        <v>264.79000000000002</v>
      </c>
      <c r="L339" s="41">
        <f t="shared" si="194"/>
        <v>264.79000000000002</v>
      </c>
      <c r="M339" s="41">
        <f t="shared" si="194"/>
        <v>264.79000000000002</v>
      </c>
      <c r="N339" s="41">
        <f t="shared" si="194"/>
        <v>264.79000000000002</v>
      </c>
      <c r="O339" s="41">
        <f t="shared" si="194"/>
        <v>264.79000000000002</v>
      </c>
      <c r="P339" s="41">
        <f t="shared" si="194"/>
        <v>264.79000000000002</v>
      </c>
      <c r="Q339" s="41">
        <f t="shared" si="194"/>
        <v>264.79000000000002</v>
      </c>
      <c r="R339" s="41">
        <f t="shared" si="194"/>
        <v>264.79000000000002</v>
      </c>
      <c r="S339" s="41">
        <f t="shared" si="194"/>
        <v>264.79000000000002</v>
      </c>
      <c r="T339" s="41">
        <f t="shared" si="194"/>
        <v>264.79000000000002</v>
      </c>
      <c r="U339" s="41">
        <f t="shared" si="194"/>
        <v>264.79000000000002</v>
      </c>
      <c r="V339" s="41">
        <f t="shared" si="194"/>
        <v>264.79000000000002</v>
      </c>
      <c r="W339" s="41">
        <f t="shared" si="194"/>
        <v>264.79000000000002</v>
      </c>
      <c r="X339" s="41">
        <f t="shared" si="194"/>
        <v>264.79000000000002</v>
      </c>
      <c r="Y339" s="41">
        <f t="shared" si="194"/>
        <v>264.79000000000002</v>
      </c>
      <c r="Z339" s="41">
        <f t="shared" si="194"/>
        <v>264.79000000000002</v>
      </c>
      <c r="AA339" s="41">
        <f t="shared" si="194"/>
        <v>264.79000000000002</v>
      </c>
    </row>
    <row r="340" spans="1:27" ht="12.75" customHeight="1" collapsed="1" x14ac:dyDescent="0.2">
      <c r="A340" s="98" t="s">
        <v>565</v>
      </c>
      <c r="B340" s="25" t="str">
        <f>"04"&amp;"."&amp;$B$662&amp;"."&amp;$B$663</f>
        <v>04.01.2024</v>
      </c>
      <c r="C340" s="88" t="s">
        <v>76</v>
      </c>
      <c r="D340" s="89">
        <f>ROUND(((D341+D342+D344+D343)/1000),5)</f>
        <v>3.7208299999999999</v>
      </c>
      <c r="E340" s="89">
        <f>ROUND(((E341+E342+E344+E343)/1000),5)</f>
        <v>3.61049</v>
      </c>
      <c r="F340" s="89">
        <f>ROUND(((F341+F342+F344+F343)/1000),5)</f>
        <v>3.53328</v>
      </c>
      <c r="G340" s="89">
        <f t="shared" ref="G340:AA340" si="195">ROUND(((G341+G342+G344+G343)/1000),5)</f>
        <v>3.4830800000000002</v>
      </c>
      <c r="H340" s="89">
        <f t="shared" si="195"/>
        <v>3.4911799999999999</v>
      </c>
      <c r="I340" s="89">
        <f t="shared" si="195"/>
        <v>3.5297499999999999</v>
      </c>
      <c r="J340" s="89">
        <f t="shared" si="195"/>
        <v>3.5647799999999998</v>
      </c>
      <c r="K340" s="89">
        <f t="shared" si="195"/>
        <v>3.7261600000000001</v>
      </c>
      <c r="L340" s="89">
        <f t="shared" si="195"/>
        <v>3.96618</v>
      </c>
      <c r="M340" s="89">
        <f t="shared" si="195"/>
        <v>4.1738499999999998</v>
      </c>
      <c r="N340" s="89">
        <f t="shared" si="195"/>
        <v>4.3503999999999996</v>
      </c>
      <c r="O340" s="89">
        <f t="shared" si="195"/>
        <v>4.3763399999999999</v>
      </c>
      <c r="P340" s="89">
        <f t="shared" si="195"/>
        <v>4.3785600000000002</v>
      </c>
      <c r="Q340" s="89">
        <f t="shared" si="195"/>
        <v>4.3803999999999998</v>
      </c>
      <c r="R340" s="89">
        <f t="shared" si="195"/>
        <v>4.34619</v>
      </c>
      <c r="S340" s="89">
        <f t="shared" si="195"/>
        <v>4.3269799999999998</v>
      </c>
      <c r="T340" s="89">
        <f t="shared" si="195"/>
        <v>4.37364</v>
      </c>
      <c r="U340" s="89">
        <f t="shared" si="195"/>
        <v>4.3989700000000003</v>
      </c>
      <c r="V340" s="89">
        <f t="shared" si="195"/>
        <v>4.38462</v>
      </c>
      <c r="W340" s="89">
        <f t="shared" si="195"/>
        <v>4.37005</v>
      </c>
      <c r="X340" s="89">
        <f t="shared" si="195"/>
        <v>4.3517700000000001</v>
      </c>
      <c r="Y340" s="89">
        <f t="shared" si="195"/>
        <v>4.1762800000000002</v>
      </c>
      <c r="Z340" s="89">
        <f t="shared" si="195"/>
        <v>4.0450600000000003</v>
      </c>
      <c r="AA340" s="89">
        <f t="shared" si="195"/>
        <v>3.8268900000000001</v>
      </c>
    </row>
    <row r="341" spans="1:27" ht="12.75" hidden="1" customHeight="1" outlineLevel="1" x14ac:dyDescent="0.2">
      <c r="A341" s="99" t="s">
        <v>566</v>
      </c>
      <c r="B341" s="60" t="s">
        <v>238</v>
      </c>
      <c r="C341" s="40" t="s">
        <v>79</v>
      </c>
      <c r="D341" s="41">
        <v>1229.43</v>
      </c>
      <c r="E341" s="41">
        <v>1119.0899999999999</v>
      </c>
      <c r="F341" s="41">
        <v>1041.8800000000001</v>
      </c>
      <c r="G341" s="41">
        <v>991.68</v>
      </c>
      <c r="H341" s="41">
        <v>999.78</v>
      </c>
      <c r="I341" s="41">
        <v>1038.3499999999999</v>
      </c>
      <c r="J341" s="41">
        <v>1073.3800000000001</v>
      </c>
      <c r="K341" s="41">
        <v>1234.76</v>
      </c>
      <c r="L341" s="41">
        <v>1474.78</v>
      </c>
      <c r="M341" s="41">
        <v>1682.45</v>
      </c>
      <c r="N341" s="41">
        <v>1859</v>
      </c>
      <c r="O341" s="41">
        <v>1884.94</v>
      </c>
      <c r="P341" s="41">
        <v>1887.16</v>
      </c>
      <c r="Q341" s="41">
        <v>1889</v>
      </c>
      <c r="R341" s="41">
        <v>1854.79</v>
      </c>
      <c r="S341" s="41">
        <v>1835.58</v>
      </c>
      <c r="T341" s="41">
        <v>1882.24</v>
      </c>
      <c r="U341" s="41">
        <v>1907.57</v>
      </c>
      <c r="V341" s="41">
        <v>1893.22</v>
      </c>
      <c r="W341" s="41">
        <v>1878.65</v>
      </c>
      <c r="X341" s="41">
        <v>1860.37</v>
      </c>
      <c r="Y341" s="41">
        <v>1684.88</v>
      </c>
      <c r="Z341" s="41">
        <v>1553.66</v>
      </c>
      <c r="AA341" s="41">
        <v>1335.49</v>
      </c>
    </row>
    <row r="342" spans="1:27" ht="12.75" hidden="1" customHeight="1" outlineLevel="1" x14ac:dyDescent="0.2">
      <c r="A342" s="99" t="s">
        <v>567</v>
      </c>
      <c r="B342" s="60" t="s">
        <v>90</v>
      </c>
      <c r="C342" s="40" t="s">
        <v>79</v>
      </c>
      <c r="D342" s="41">
        <f>$D$327</f>
        <v>2222.89</v>
      </c>
      <c r="E342" s="41">
        <f t="shared" ref="E342:AA342" si="196">$D$327</f>
        <v>2222.89</v>
      </c>
      <c r="F342" s="41">
        <f t="shared" si="196"/>
        <v>2222.89</v>
      </c>
      <c r="G342" s="41">
        <f t="shared" si="196"/>
        <v>2222.89</v>
      </c>
      <c r="H342" s="41">
        <f t="shared" si="196"/>
        <v>2222.89</v>
      </c>
      <c r="I342" s="41">
        <f t="shared" si="196"/>
        <v>2222.89</v>
      </c>
      <c r="J342" s="41">
        <f t="shared" si="196"/>
        <v>2222.89</v>
      </c>
      <c r="K342" s="41">
        <f t="shared" si="196"/>
        <v>2222.89</v>
      </c>
      <c r="L342" s="41">
        <f t="shared" si="196"/>
        <v>2222.89</v>
      </c>
      <c r="M342" s="41">
        <f t="shared" si="196"/>
        <v>2222.89</v>
      </c>
      <c r="N342" s="41">
        <f t="shared" si="196"/>
        <v>2222.89</v>
      </c>
      <c r="O342" s="41">
        <f t="shared" si="196"/>
        <v>2222.89</v>
      </c>
      <c r="P342" s="41">
        <f t="shared" si="196"/>
        <v>2222.89</v>
      </c>
      <c r="Q342" s="41">
        <f t="shared" si="196"/>
        <v>2222.89</v>
      </c>
      <c r="R342" s="41">
        <f t="shared" si="196"/>
        <v>2222.89</v>
      </c>
      <c r="S342" s="41">
        <f t="shared" si="196"/>
        <v>2222.89</v>
      </c>
      <c r="T342" s="41">
        <f t="shared" si="196"/>
        <v>2222.89</v>
      </c>
      <c r="U342" s="41">
        <f t="shared" si="196"/>
        <v>2222.89</v>
      </c>
      <c r="V342" s="41">
        <f t="shared" si="196"/>
        <v>2222.89</v>
      </c>
      <c r="W342" s="41">
        <f t="shared" si="196"/>
        <v>2222.89</v>
      </c>
      <c r="X342" s="41">
        <f t="shared" si="196"/>
        <v>2222.89</v>
      </c>
      <c r="Y342" s="41">
        <f t="shared" si="196"/>
        <v>2222.89</v>
      </c>
      <c r="Z342" s="41">
        <f t="shared" si="196"/>
        <v>2222.89</v>
      </c>
      <c r="AA342" s="41">
        <f t="shared" si="196"/>
        <v>2222.89</v>
      </c>
    </row>
    <row r="343" spans="1:27" ht="12.75" hidden="1" customHeight="1" outlineLevel="1" x14ac:dyDescent="0.2">
      <c r="A343" s="99" t="s">
        <v>568</v>
      </c>
      <c r="B343" s="60" t="s">
        <v>83</v>
      </c>
      <c r="C343" s="40" t="s">
        <v>79</v>
      </c>
      <c r="D343" s="41">
        <v>3.72</v>
      </c>
      <c r="E343" s="41">
        <v>3.72</v>
      </c>
      <c r="F343" s="41">
        <v>3.72</v>
      </c>
      <c r="G343" s="41">
        <v>3.72</v>
      </c>
      <c r="H343" s="41">
        <v>3.72</v>
      </c>
      <c r="I343" s="41">
        <v>3.72</v>
      </c>
      <c r="J343" s="41">
        <v>3.72</v>
      </c>
      <c r="K343" s="41">
        <v>3.72</v>
      </c>
      <c r="L343" s="41">
        <v>3.72</v>
      </c>
      <c r="M343" s="41">
        <v>3.72</v>
      </c>
      <c r="N343" s="41">
        <v>3.72</v>
      </c>
      <c r="O343" s="41">
        <v>3.72</v>
      </c>
      <c r="P343" s="41">
        <v>3.72</v>
      </c>
      <c r="Q343" s="41">
        <v>3.72</v>
      </c>
      <c r="R343" s="41">
        <v>3.72</v>
      </c>
      <c r="S343" s="41">
        <v>3.72</v>
      </c>
      <c r="T343" s="41">
        <v>3.72</v>
      </c>
      <c r="U343" s="41">
        <v>3.72</v>
      </c>
      <c r="V343" s="41">
        <v>3.72</v>
      </c>
      <c r="W343" s="41">
        <v>3.72</v>
      </c>
      <c r="X343" s="41">
        <v>3.72</v>
      </c>
      <c r="Y343" s="41">
        <v>3.72</v>
      </c>
      <c r="Z343" s="41">
        <v>3.72</v>
      </c>
      <c r="AA343" s="41">
        <v>3.72</v>
      </c>
    </row>
    <row r="344" spans="1:27" ht="12.75" hidden="1" customHeight="1" outlineLevel="1" x14ac:dyDescent="0.2">
      <c r="A344" s="99" t="s">
        <v>569</v>
      </c>
      <c r="B344" s="60" t="s">
        <v>81</v>
      </c>
      <c r="C344" s="40" t="s">
        <v>79</v>
      </c>
      <c r="D344" s="41">
        <f>$D$11</f>
        <v>264.79000000000002</v>
      </c>
      <c r="E344" s="41">
        <f t="shared" ref="E344:AA344" si="197">$D$11</f>
        <v>264.79000000000002</v>
      </c>
      <c r="F344" s="41">
        <f t="shared" si="197"/>
        <v>264.79000000000002</v>
      </c>
      <c r="G344" s="41">
        <f t="shared" si="197"/>
        <v>264.79000000000002</v>
      </c>
      <c r="H344" s="41">
        <f t="shared" si="197"/>
        <v>264.79000000000002</v>
      </c>
      <c r="I344" s="41">
        <f t="shared" si="197"/>
        <v>264.79000000000002</v>
      </c>
      <c r="J344" s="41">
        <f t="shared" si="197"/>
        <v>264.79000000000002</v>
      </c>
      <c r="K344" s="41">
        <f t="shared" si="197"/>
        <v>264.79000000000002</v>
      </c>
      <c r="L344" s="41">
        <f t="shared" si="197"/>
        <v>264.79000000000002</v>
      </c>
      <c r="M344" s="41">
        <f t="shared" si="197"/>
        <v>264.79000000000002</v>
      </c>
      <c r="N344" s="41">
        <f t="shared" si="197"/>
        <v>264.79000000000002</v>
      </c>
      <c r="O344" s="41">
        <f t="shared" si="197"/>
        <v>264.79000000000002</v>
      </c>
      <c r="P344" s="41">
        <f t="shared" si="197"/>
        <v>264.79000000000002</v>
      </c>
      <c r="Q344" s="41">
        <f t="shared" si="197"/>
        <v>264.79000000000002</v>
      </c>
      <c r="R344" s="41">
        <f t="shared" si="197"/>
        <v>264.79000000000002</v>
      </c>
      <c r="S344" s="41">
        <f t="shared" si="197"/>
        <v>264.79000000000002</v>
      </c>
      <c r="T344" s="41">
        <f t="shared" si="197"/>
        <v>264.79000000000002</v>
      </c>
      <c r="U344" s="41">
        <f t="shared" si="197"/>
        <v>264.79000000000002</v>
      </c>
      <c r="V344" s="41">
        <f t="shared" si="197"/>
        <v>264.79000000000002</v>
      </c>
      <c r="W344" s="41">
        <f t="shared" si="197"/>
        <v>264.79000000000002</v>
      </c>
      <c r="X344" s="41">
        <f t="shared" si="197"/>
        <v>264.79000000000002</v>
      </c>
      <c r="Y344" s="41">
        <f t="shared" si="197"/>
        <v>264.79000000000002</v>
      </c>
      <c r="Z344" s="41">
        <f t="shared" si="197"/>
        <v>264.79000000000002</v>
      </c>
      <c r="AA344" s="41">
        <f t="shared" si="197"/>
        <v>264.79000000000002</v>
      </c>
    </row>
    <row r="345" spans="1:27" ht="12.75" customHeight="1" collapsed="1" x14ac:dyDescent="0.2">
      <c r="A345" s="98" t="s">
        <v>570</v>
      </c>
      <c r="B345" s="25" t="str">
        <f>"05"&amp;"."&amp;$B$662&amp;"."&amp;$B$663</f>
        <v>05.01.2024</v>
      </c>
      <c r="C345" s="88" t="s">
        <v>76</v>
      </c>
      <c r="D345" s="89">
        <f>ROUND(((D346+D347+D349+D348)/1000),5)</f>
        <v>3.7782100000000001</v>
      </c>
      <c r="E345" s="89">
        <f>ROUND(((E346+E347+E349+E348)/1000),5)</f>
        <v>3.7193399999999999</v>
      </c>
      <c r="F345" s="89">
        <f>ROUND(((F346+F347+F349+F348)/1000),5)</f>
        <v>3.66221</v>
      </c>
      <c r="G345" s="89">
        <f t="shared" ref="G345:AA345" si="198">ROUND(((G346+G347+G349+G348)/1000),5)</f>
        <v>3.6040800000000002</v>
      </c>
      <c r="H345" s="89">
        <f t="shared" si="198"/>
        <v>3.6032000000000002</v>
      </c>
      <c r="I345" s="89">
        <f t="shared" si="198"/>
        <v>3.6106799999999999</v>
      </c>
      <c r="J345" s="89">
        <f t="shared" si="198"/>
        <v>3.6368900000000002</v>
      </c>
      <c r="K345" s="89">
        <f t="shared" si="198"/>
        <v>3.76858</v>
      </c>
      <c r="L345" s="89">
        <f t="shared" si="198"/>
        <v>4.0282999999999998</v>
      </c>
      <c r="M345" s="89">
        <f t="shared" si="198"/>
        <v>4.1882299999999999</v>
      </c>
      <c r="N345" s="89">
        <f t="shared" si="198"/>
        <v>4.3654799999999998</v>
      </c>
      <c r="O345" s="89">
        <f t="shared" si="198"/>
        <v>4.3941699999999999</v>
      </c>
      <c r="P345" s="89">
        <f t="shared" si="198"/>
        <v>4.39846</v>
      </c>
      <c r="Q345" s="89">
        <f t="shared" si="198"/>
        <v>4.4008799999999999</v>
      </c>
      <c r="R345" s="89">
        <f t="shared" si="198"/>
        <v>4.3712900000000001</v>
      </c>
      <c r="S345" s="89">
        <f t="shared" si="198"/>
        <v>4.3636200000000001</v>
      </c>
      <c r="T345" s="89">
        <f t="shared" si="198"/>
        <v>4.4031900000000004</v>
      </c>
      <c r="U345" s="89">
        <f t="shared" si="198"/>
        <v>4.42272</v>
      </c>
      <c r="V345" s="89">
        <f t="shared" si="198"/>
        <v>4.4112499999999999</v>
      </c>
      <c r="W345" s="89">
        <f t="shared" si="198"/>
        <v>4.3838400000000002</v>
      </c>
      <c r="X345" s="89">
        <f t="shared" si="198"/>
        <v>4.3272700000000004</v>
      </c>
      <c r="Y345" s="89">
        <f t="shared" si="198"/>
        <v>4.1822400000000002</v>
      </c>
      <c r="Z345" s="89">
        <f t="shared" si="198"/>
        <v>3.9590200000000002</v>
      </c>
      <c r="AA345" s="89">
        <f t="shared" si="198"/>
        <v>3.8130799999999998</v>
      </c>
    </row>
    <row r="346" spans="1:27" ht="12.75" hidden="1" customHeight="1" outlineLevel="1" x14ac:dyDescent="0.2">
      <c r="A346" s="99" t="s">
        <v>571</v>
      </c>
      <c r="B346" s="60" t="s">
        <v>238</v>
      </c>
      <c r="C346" s="40" t="s">
        <v>79</v>
      </c>
      <c r="D346" s="41">
        <v>1286.81</v>
      </c>
      <c r="E346" s="41">
        <v>1227.94</v>
      </c>
      <c r="F346" s="41">
        <v>1170.81</v>
      </c>
      <c r="G346" s="41">
        <v>1112.68</v>
      </c>
      <c r="H346" s="41">
        <v>1111.8</v>
      </c>
      <c r="I346" s="41">
        <v>1119.28</v>
      </c>
      <c r="J346" s="41">
        <v>1145.49</v>
      </c>
      <c r="K346" s="41">
        <v>1277.18</v>
      </c>
      <c r="L346" s="41">
        <v>1536.9</v>
      </c>
      <c r="M346" s="41">
        <v>1696.83</v>
      </c>
      <c r="N346" s="41">
        <v>1874.08</v>
      </c>
      <c r="O346" s="41">
        <v>1902.77</v>
      </c>
      <c r="P346" s="41">
        <v>1907.06</v>
      </c>
      <c r="Q346" s="41">
        <v>1909.48</v>
      </c>
      <c r="R346" s="41">
        <v>1879.89</v>
      </c>
      <c r="S346" s="41">
        <v>1872.22</v>
      </c>
      <c r="T346" s="41">
        <v>1911.79</v>
      </c>
      <c r="U346" s="41">
        <v>1931.32</v>
      </c>
      <c r="V346" s="41">
        <v>1919.85</v>
      </c>
      <c r="W346" s="41">
        <v>1892.44</v>
      </c>
      <c r="X346" s="41">
        <v>1835.87</v>
      </c>
      <c r="Y346" s="41">
        <v>1690.84</v>
      </c>
      <c r="Z346" s="41">
        <v>1467.62</v>
      </c>
      <c r="AA346" s="41">
        <v>1321.68</v>
      </c>
    </row>
    <row r="347" spans="1:27" ht="12.75" hidden="1" customHeight="1" outlineLevel="1" x14ac:dyDescent="0.2">
      <c r="A347" s="99" t="s">
        <v>572</v>
      </c>
      <c r="B347" s="60" t="s">
        <v>90</v>
      </c>
      <c r="C347" s="40" t="s">
        <v>79</v>
      </c>
      <c r="D347" s="41">
        <f>$D$327</f>
        <v>2222.89</v>
      </c>
      <c r="E347" s="41">
        <f t="shared" ref="E347:AA347" si="199">$D$327</f>
        <v>2222.89</v>
      </c>
      <c r="F347" s="41">
        <f t="shared" si="199"/>
        <v>2222.89</v>
      </c>
      <c r="G347" s="41">
        <f t="shared" si="199"/>
        <v>2222.89</v>
      </c>
      <c r="H347" s="41">
        <f t="shared" si="199"/>
        <v>2222.89</v>
      </c>
      <c r="I347" s="41">
        <f t="shared" si="199"/>
        <v>2222.89</v>
      </c>
      <c r="J347" s="41">
        <f t="shared" si="199"/>
        <v>2222.89</v>
      </c>
      <c r="K347" s="41">
        <f t="shared" si="199"/>
        <v>2222.89</v>
      </c>
      <c r="L347" s="41">
        <f t="shared" si="199"/>
        <v>2222.89</v>
      </c>
      <c r="M347" s="41">
        <f t="shared" si="199"/>
        <v>2222.89</v>
      </c>
      <c r="N347" s="41">
        <f t="shared" si="199"/>
        <v>2222.89</v>
      </c>
      <c r="O347" s="41">
        <f t="shared" si="199"/>
        <v>2222.89</v>
      </c>
      <c r="P347" s="41">
        <f t="shared" si="199"/>
        <v>2222.89</v>
      </c>
      <c r="Q347" s="41">
        <f t="shared" si="199"/>
        <v>2222.89</v>
      </c>
      <c r="R347" s="41">
        <f t="shared" si="199"/>
        <v>2222.89</v>
      </c>
      <c r="S347" s="41">
        <f t="shared" si="199"/>
        <v>2222.89</v>
      </c>
      <c r="T347" s="41">
        <f t="shared" si="199"/>
        <v>2222.89</v>
      </c>
      <c r="U347" s="41">
        <f t="shared" si="199"/>
        <v>2222.89</v>
      </c>
      <c r="V347" s="41">
        <f t="shared" si="199"/>
        <v>2222.89</v>
      </c>
      <c r="W347" s="41">
        <f t="shared" si="199"/>
        <v>2222.89</v>
      </c>
      <c r="X347" s="41">
        <f t="shared" si="199"/>
        <v>2222.89</v>
      </c>
      <c r="Y347" s="41">
        <f t="shared" si="199"/>
        <v>2222.89</v>
      </c>
      <c r="Z347" s="41">
        <f t="shared" si="199"/>
        <v>2222.89</v>
      </c>
      <c r="AA347" s="41">
        <f t="shared" si="199"/>
        <v>2222.89</v>
      </c>
    </row>
    <row r="348" spans="1:27" ht="12.75" hidden="1" customHeight="1" outlineLevel="1" x14ac:dyDescent="0.2">
      <c r="A348" s="99" t="s">
        <v>573</v>
      </c>
      <c r="B348" s="60" t="s">
        <v>83</v>
      </c>
      <c r="C348" s="40" t="s">
        <v>79</v>
      </c>
      <c r="D348" s="41">
        <v>3.72</v>
      </c>
      <c r="E348" s="41">
        <v>3.72</v>
      </c>
      <c r="F348" s="41">
        <v>3.72</v>
      </c>
      <c r="G348" s="41">
        <v>3.72</v>
      </c>
      <c r="H348" s="41">
        <v>3.72</v>
      </c>
      <c r="I348" s="41">
        <v>3.72</v>
      </c>
      <c r="J348" s="41">
        <v>3.72</v>
      </c>
      <c r="K348" s="41">
        <v>3.72</v>
      </c>
      <c r="L348" s="41">
        <v>3.72</v>
      </c>
      <c r="M348" s="41">
        <v>3.72</v>
      </c>
      <c r="N348" s="41">
        <v>3.72</v>
      </c>
      <c r="O348" s="41">
        <v>3.72</v>
      </c>
      <c r="P348" s="41">
        <v>3.72</v>
      </c>
      <c r="Q348" s="41">
        <v>3.72</v>
      </c>
      <c r="R348" s="41">
        <v>3.72</v>
      </c>
      <c r="S348" s="41">
        <v>3.72</v>
      </c>
      <c r="T348" s="41">
        <v>3.72</v>
      </c>
      <c r="U348" s="41">
        <v>3.72</v>
      </c>
      <c r="V348" s="41">
        <v>3.72</v>
      </c>
      <c r="W348" s="41">
        <v>3.72</v>
      </c>
      <c r="X348" s="41">
        <v>3.72</v>
      </c>
      <c r="Y348" s="41">
        <v>3.72</v>
      </c>
      <c r="Z348" s="41">
        <v>3.72</v>
      </c>
      <c r="AA348" s="41">
        <v>3.72</v>
      </c>
    </row>
    <row r="349" spans="1:27" ht="12.75" hidden="1" customHeight="1" outlineLevel="1" x14ac:dyDescent="0.2">
      <c r="A349" s="99" t="s">
        <v>574</v>
      </c>
      <c r="B349" s="60" t="s">
        <v>81</v>
      </c>
      <c r="C349" s="40" t="s">
        <v>79</v>
      </c>
      <c r="D349" s="41">
        <f>$D$11</f>
        <v>264.79000000000002</v>
      </c>
      <c r="E349" s="41">
        <f t="shared" ref="E349:AA349" si="200">$D$11</f>
        <v>264.79000000000002</v>
      </c>
      <c r="F349" s="41">
        <f t="shared" si="200"/>
        <v>264.79000000000002</v>
      </c>
      <c r="G349" s="41">
        <f t="shared" si="200"/>
        <v>264.79000000000002</v>
      </c>
      <c r="H349" s="41">
        <f t="shared" si="200"/>
        <v>264.79000000000002</v>
      </c>
      <c r="I349" s="41">
        <f t="shared" si="200"/>
        <v>264.79000000000002</v>
      </c>
      <c r="J349" s="41">
        <f t="shared" si="200"/>
        <v>264.79000000000002</v>
      </c>
      <c r="K349" s="41">
        <f t="shared" si="200"/>
        <v>264.79000000000002</v>
      </c>
      <c r="L349" s="41">
        <f t="shared" si="200"/>
        <v>264.79000000000002</v>
      </c>
      <c r="M349" s="41">
        <f t="shared" si="200"/>
        <v>264.79000000000002</v>
      </c>
      <c r="N349" s="41">
        <f t="shared" si="200"/>
        <v>264.79000000000002</v>
      </c>
      <c r="O349" s="41">
        <f t="shared" si="200"/>
        <v>264.79000000000002</v>
      </c>
      <c r="P349" s="41">
        <f t="shared" si="200"/>
        <v>264.79000000000002</v>
      </c>
      <c r="Q349" s="41">
        <f t="shared" si="200"/>
        <v>264.79000000000002</v>
      </c>
      <c r="R349" s="41">
        <f t="shared" si="200"/>
        <v>264.79000000000002</v>
      </c>
      <c r="S349" s="41">
        <f t="shared" si="200"/>
        <v>264.79000000000002</v>
      </c>
      <c r="T349" s="41">
        <f t="shared" si="200"/>
        <v>264.79000000000002</v>
      </c>
      <c r="U349" s="41">
        <f t="shared" si="200"/>
        <v>264.79000000000002</v>
      </c>
      <c r="V349" s="41">
        <f t="shared" si="200"/>
        <v>264.79000000000002</v>
      </c>
      <c r="W349" s="41">
        <f t="shared" si="200"/>
        <v>264.79000000000002</v>
      </c>
      <c r="X349" s="41">
        <f t="shared" si="200"/>
        <v>264.79000000000002</v>
      </c>
      <c r="Y349" s="41">
        <f t="shared" si="200"/>
        <v>264.79000000000002</v>
      </c>
      <c r="Z349" s="41">
        <f t="shared" si="200"/>
        <v>264.79000000000002</v>
      </c>
      <c r="AA349" s="41">
        <f t="shared" si="200"/>
        <v>264.79000000000002</v>
      </c>
    </row>
    <row r="350" spans="1:27" ht="12.75" customHeight="1" collapsed="1" x14ac:dyDescent="0.2">
      <c r="A350" s="98" t="s">
        <v>575</v>
      </c>
      <c r="B350" s="25" t="str">
        <f>"06"&amp;"."&amp;$B$662&amp;"."&amp;$B$663</f>
        <v>06.01.2024</v>
      </c>
      <c r="C350" s="88" t="s">
        <v>76</v>
      </c>
      <c r="D350" s="89">
        <f>ROUND(((D351+D352+D354+D353)/1000),5)</f>
        <v>3.8136000000000001</v>
      </c>
      <c r="E350" s="89">
        <f>ROUND(((E351+E352+E354+E353)/1000),5)</f>
        <v>3.7564799999999998</v>
      </c>
      <c r="F350" s="89">
        <f>ROUND(((F351+F352+F354+F353)/1000),5)</f>
        <v>3.7079399999999998</v>
      </c>
      <c r="G350" s="89">
        <f t="shared" ref="G350:AA350" si="201">ROUND(((G351+G352+G354+G353)/1000),5)</f>
        <v>3.6938800000000001</v>
      </c>
      <c r="H350" s="89">
        <f t="shared" si="201"/>
        <v>3.60737</v>
      </c>
      <c r="I350" s="89">
        <f t="shared" si="201"/>
        <v>3.61836</v>
      </c>
      <c r="J350" s="89">
        <f t="shared" si="201"/>
        <v>3.6419000000000001</v>
      </c>
      <c r="K350" s="89">
        <f t="shared" si="201"/>
        <v>3.7572100000000002</v>
      </c>
      <c r="L350" s="89">
        <f t="shared" si="201"/>
        <v>3.9509699999999999</v>
      </c>
      <c r="M350" s="89">
        <f t="shared" si="201"/>
        <v>4.1871499999999999</v>
      </c>
      <c r="N350" s="89">
        <f t="shared" si="201"/>
        <v>4.3806500000000002</v>
      </c>
      <c r="O350" s="89">
        <f t="shared" si="201"/>
        <v>4.4101499999999998</v>
      </c>
      <c r="P350" s="89">
        <f t="shared" si="201"/>
        <v>4.4092399999999996</v>
      </c>
      <c r="Q350" s="89">
        <f t="shared" si="201"/>
        <v>4.4087699999999996</v>
      </c>
      <c r="R350" s="89">
        <f t="shared" si="201"/>
        <v>4.3767699999999996</v>
      </c>
      <c r="S350" s="89">
        <f t="shared" si="201"/>
        <v>4.3697699999999999</v>
      </c>
      <c r="T350" s="89">
        <f t="shared" si="201"/>
        <v>4.4136300000000004</v>
      </c>
      <c r="U350" s="89">
        <f t="shared" si="201"/>
        <v>4.4433400000000001</v>
      </c>
      <c r="V350" s="89">
        <f t="shared" si="201"/>
        <v>4.43201</v>
      </c>
      <c r="W350" s="89">
        <f t="shared" si="201"/>
        <v>4.4181400000000002</v>
      </c>
      <c r="X350" s="89">
        <f t="shared" si="201"/>
        <v>4.4068399999999999</v>
      </c>
      <c r="Y350" s="89">
        <f t="shared" si="201"/>
        <v>4.3283500000000004</v>
      </c>
      <c r="Z350" s="89">
        <f t="shared" si="201"/>
        <v>4.0406700000000004</v>
      </c>
      <c r="AA350" s="89">
        <f t="shared" si="201"/>
        <v>3.8500200000000002</v>
      </c>
    </row>
    <row r="351" spans="1:27" ht="12.75" hidden="1" customHeight="1" outlineLevel="1" x14ac:dyDescent="0.2">
      <c r="A351" s="99" t="s">
        <v>576</v>
      </c>
      <c r="B351" s="60" t="s">
        <v>238</v>
      </c>
      <c r="C351" s="40" t="s">
        <v>79</v>
      </c>
      <c r="D351" s="41">
        <v>1322.2</v>
      </c>
      <c r="E351" s="41">
        <v>1265.08</v>
      </c>
      <c r="F351" s="41">
        <v>1216.54</v>
      </c>
      <c r="G351" s="41">
        <v>1202.48</v>
      </c>
      <c r="H351" s="41">
        <v>1115.97</v>
      </c>
      <c r="I351" s="41">
        <v>1126.96</v>
      </c>
      <c r="J351" s="41">
        <v>1150.5</v>
      </c>
      <c r="K351" s="41">
        <v>1265.81</v>
      </c>
      <c r="L351" s="41">
        <v>1459.57</v>
      </c>
      <c r="M351" s="41">
        <v>1695.75</v>
      </c>
      <c r="N351" s="41">
        <v>1889.25</v>
      </c>
      <c r="O351" s="41">
        <v>1918.75</v>
      </c>
      <c r="P351" s="41">
        <v>1917.84</v>
      </c>
      <c r="Q351" s="41">
        <v>1917.37</v>
      </c>
      <c r="R351" s="41">
        <v>1885.37</v>
      </c>
      <c r="S351" s="41">
        <v>1878.37</v>
      </c>
      <c r="T351" s="41">
        <v>1922.23</v>
      </c>
      <c r="U351" s="41">
        <v>1951.94</v>
      </c>
      <c r="V351" s="41">
        <v>1940.61</v>
      </c>
      <c r="W351" s="41">
        <v>1926.74</v>
      </c>
      <c r="X351" s="41">
        <v>1915.44</v>
      </c>
      <c r="Y351" s="41">
        <v>1836.95</v>
      </c>
      <c r="Z351" s="41">
        <v>1549.27</v>
      </c>
      <c r="AA351" s="41">
        <v>1358.62</v>
      </c>
    </row>
    <row r="352" spans="1:27" ht="12.75" hidden="1" customHeight="1" outlineLevel="1" x14ac:dyDescent="0.2">
      <c r="A352" s="99" t="s">
        <v>577</v>
      </c>
      <c r="B352" s="60" t="s">
        <v>90</v>
      </c>
      <c r="C352" s="40" t="s">
        <v>79</v>
      </c>
      <c r="D352" s="41">
        <f>$D$327</f>
        <v>2222.89</v>
      </c>
      <c r="E352" s="41">
        <f t="shared" ref="E352:AA352" si="202">$D$327</f>
        <v>2222.89</v>
      </c>
      <c r="F352" s="41">
        <f t="shared" si="202"/>
        <v>2222.89</v>
      </c>
      <c r="G352" s="41">
        <f t="shared" si="202"/>
        <v>2222.89</v>
      </c>
      <c r="H352" s="41">
        <f t="shared" si="202"/>
        <v>2222.89</v>
      </c>
      <c r="I352" s="41">
        <f t="shared" si="202"/>
        <v>2222.89</v>
      </c>
      <c r="J352" s="41">
        <f t="shared" si="202"/>
        <v>2222.89</v>
      </c>
      <c r="K352" s="41">
        <f t="shared" si="202"/>
        <v>2222.89</v>
      </c>
      <c r="L352" s="41">
        <f t="shared" si="202"/>
        <v>2222.89</v>
      </c>
      <c r="M352" s="41">
        <f t="shared" si="202"/>
        <v>2222.89</v>
      </c>
      <c r="N352" s="41">
        <f t="shared" si="202"/>
        <v>2222.89</v>
      </c>
      <c r="O352" s="41">
        <f t="shared" si="202"/>
        <v>2222.89</v>
      </c>
      <c r="P352" s="41">
        <f t="shared" si="202"/>
        <v>2222.89</v>
      </c>
      <c r="Q352" s="41">
        <f t="shared" si="202"/>
        <v>2222.89</v>
      </c>
      <c r="R352" s="41">
        <f t="shared" si="202"/>
        <v>2222.89</v>
      </c>
      <c r="S352" s="41">
        <f t="shared" si="202"/>
        <v>2222.89</v>
      </c>
      <c r="T352" s="41">
        <f t="shared" si="202"/>
        <v>2222.89</v>
      </c>
      <c r="U352" s="41">
        <f t="shared" si="202"/>
        <v>2222.89</v>
      </c>
      <c r="V352" s="41">
        <f t="shared" si="202"/>
        <v>2222.89</v>
      </c>
      <c r="W352" s="41">
        <f t="shared" si="202"/>
        <v>2222.89</v>
      </c>
      <c r="X352" s="41">
        <f t="shared" si="202"/>
        <v>2222.89</v>
      </c>
      <c r="Y352" s="41">
        <f t="shared" si="202"/>
        <v>2222.89</v>
      </c>
      <c r="Z352" s="41">
        <f t="shared" si="202"/>
        <v>2222.89</v>
      </c>
      <c r="AA352" s="41">
        <f t="shared" si="202"/>
        <v>2222.89</v>
      </c>
    </row>
    <row r="353" spans="1:27" ht="12.75" hidden="1" customHeight="1" outlineLevel="1" x14ac:dyDescent="0.2">
      <c r="A353" s="99" t="s">
        <v>578</v>
      </c>
      <c r="B353" s="60" t="s">
        <v>83</v>
      </c>
      <c r="C353" s="40" t="s">
        <v>79</v>
      </c>
      <c r="D353" s="41">
        <v>3.72</v>
      </c>
      <c r="E353" s="41">
        <v>3.72</v>
      </c>
      <c r="F353" s="41">
        <v>3.72</v>
      </c>
      <c r="G353" s="41">
        <v>3.72</v>
      </c>
      <c r="H353" s="41">
        <v>3.72</v>
      </c>
      <c r="I353" s="41">
        <v>3.72</v>
      </c>
      <c r="J353" s="41">
        <v>3.72</v>
      </c>
      <c r="K353" s="41">
        <v>3.72</v>
      </c>
      <c r="L353" s="41">
        <v>3.72</v>
      </c>
      <c r="M353" s="41">
        <v>3.72</v>
      </c>
      <c r="N353" s="41">
        <v>3.72</v>
      </c>
      <c r="O353" s="41">
        <v>3.72</v>
      </c>
      <c r="P353" s="41">
        <v>3.72</v>
      </c>
      <c r="Q353" s="41">
        <v>3.72</v>
      </c>
      <c r="R353" s="41">
        <v>3.72</v>
      </c>
      <c r="S353" s="41">
        <v>3.72</v>
      </c>
      <c r="T353" s="41">
        <v>3.72</v>
      </c>
      <c r="U353" s="41">
        <v>3.72</v>
      </c>
      <c r="V353" s="41">
        <v>3.72</v>
      </c>
      <c r="W353" s="41">
        <v>3.72</v>
      </c>
      <c r="X353" s="41">
        <v>3.72</v>
      </c>
      <c r="Y353" s="41">
        <v>3.72</v>
      </c>
      <c r="Z353" s="41">
        <v>3.72</v>
      </c>
      <c r="AA353" s="41">
        <v>3.72</v>
      </c>
    </row>
    <row r="354" spans="1:27" ht="12.75" hidden="1" customHeight="1" outlineLevel="1" x14ac:dyDescent="0.2">
      <c r="A354" s="99" t="s">
        <v>579</v>
      </c>
      <c r="B354" s="60" t="s">
        <v>81</v>
      </c>
      <c r="C354" s="40" t="s">
        <v>79</v>
      </c>
      <c r="D354" s="41">
        <f>$D$11</f>
        <v>264.79000000000002</v>
      </c>
      <c r="E354" s="41">
        <f t="shared" ref="E354:AA354" si="203">$D$11</f>
        <v>264.79000000000002</v>
      </c>
      <c r="F354" s="41">
        <f t="shared" si="203"/>
        <v>264.79000000000002</v>
      </c>
      <c r="G354" s="41">
        <f t="shared" si="203"/>
        <v>264.79000000000002</v>
      </c>
      <c r="H354" s="41">
        <f t="shared" si="203"/>
        <v>264.79000000000002</v>
      </c>
      <c r="I354" s="41">
        <f t="shared" si="203"/>
        <v>264.79000000000002</v>
      </c>
      <c r="J354" s="41">
        <f t="shared" si="203"/>
        <v>264.79000000000002</v>
      </c>
      <c r="K354" s="41">
        <f t="shared" si="203"/>
        <v>264.79000000000002</v>
      </c>
      <c r="L354" s="41">
        <f t="shared" si="203"/>
        <v>264.79000000000002</v>
      </c>
      <c r="M354" s="41">
        <f t="shared" si="203"/>
        <v>264.79000000000002</v>
      </c>
      <c r="N354" s="41">
        <f t="shared" si="203"/>
        <v>264.79000000000002</v>
      </c>
      <c r="O354" s="41">
        <f t="shared" si="203"/>
        <v>264.79000000000002</v>
      </c>
      <c r="P354" s="41">
        <f t="shared" si="203"/>
        <v>264.79000000000002</v>
      </c>
      <c r="Q354" s="41">
        <f t="shared" si="203"/>
        <v>264.79000000000002</v>
      </c>
      <c r="R354" s="41">
        <f t="shared" si="203"/>
        <v>264.79000000000002</v>
      </c>
      <c r="S354" s="41">
        <f t="shared" si="203"/>
        <v>264.79000000000002</v>
      </c>
      <c r="T354" s="41">
        <f t="shared" si="203"/>
        <v>264.79000000000002</v>
      </c>
      <c r="U354" s="41">
        <f t="shared" si="203"/>
        <v>264.79000000000002</v>
      </c>
      <c r="V354" s="41">
        <f t="shared" si="203"/>
        <v>264.79000000000002</v>
      </c>
      <c r="W354" s="41">
        <f t="shared" si="203"/>
        <v>264.79000000000002</v>
      </c>
      <c r="X354" s="41">
        <f t="shared" si="203"/>
        <v>264.79000000000002</v>
      </c>
      <c r="Y354" s="41">
        <f t="shared" si="203"/>
        <v>264.79000000000002</v>
      </c>
      <c r="Z354" s="41">
        <f t="shared" si="203"/>
        <v>264.79000000000002</v>
      </c>
      <c r="AA354" s="41">
        <f t="shared" si="203"/>
        <v>264.79000000000002</v>
      </c>
    </row>
    <row r="355" spans="1:27" ht="12.75" customHeight="1" collapsed="1" x14ac:dyDescent="0.2">
      <c r="A355" s="98" t="s">
        <v>580</v>
      </c>
      <c r="B355" s="25" t="str">
        <f>"07"&amp;"."&amp;$B$662&amp;"."&amp;$B$663</f>
        <v>07.01.2024</v>
      </c>
      <c r="C355" s="88" t="s">
        <v>76</v>
      </c>
      <c r="D355" s="89">
        <f>ROUND(((D356+D357+D359+D358)/1000),5)</f>
        <v>3.7639999999999998</v>
      </c>
      <c r="E355" s="89">
        <f>ROUND(((E356+E357+E359+E358)/1000),5)</f>
        <v>3.7210800000000002</v>
      </c>
      <c r="F355" s="89">
        <f>ROUND(((F356+F357+F359+F358)/1000),5)</f>
        <v>3.6438100000000002</v>
      </c>
      <c r="G355" s="89">
        <f t="shared" ref="G355:AA355" si="204">ROUND(((G356+G357+G359+G358)/1000),5)</f>
        <v>3.6096900000000001</v>
      </c>
      <c r="H355" s="89">
        <f t="shared" si="204"/>
        <v>3.6308099999999999</v>
      </c>
      <c r="I355" s="89">
        <f t="shared" si="204"/>
        <v>3.63496</v>
      </c>
      <c r="J355" s="89">
        <f t="shared" si="204"/>
        <v>3.6721900000000001</v>
      </c>
      <c r="K355" s="89">
        <f t="shared" si="204"/>
        <v>3.7686299999999999</v>
      </c>
      <c r="L355" s="89">
        <f t="shared" si="204"/>
        <v>3.9496799999999999</v>
      </c>
      <c r="M355" s="89">
        <f t="shared" si="204"/>
        <v>4.0808900000000001</v>
      </c>
      <c r="N355" s="89">
        <f t="shared" si="204"/>
        <v>4.2721200000000001</v>
      </c>
      <c r="O355" s="89">
        <f t="shared" si="204"/>
        <v>4.3379300000000001</v>
      </c>
      <c r="P355" s="89">
        <f t="shared" si="204"/>
        <v>4.3417899999999996</v>
      </c>
      <c r="Q355" s="89">
        <f t="shared" si="204"/>
        <v>4.3449900000000001</v>
      </c>
      <c r="R355" s="89">
        <f t="shared" si="204"/>
        <v>4.3140700000000001</v>
      </c>
      <c r="S355" s="89">
        <f t="shared" si="204"/>
        <v>4.3024699999999996</v>
      </c>
      <c r="T355" s="89">
        <f t="shared" si="204"/>
        <v>4.3658000000000001</v>
      </c>
      <c r="U355" s="89">
        <f t="shared" si="204"/>
        <v>4.3984300000000003</v>
      </c>
      <c r="V355" s="89">
        <f t="shared" si="204"/>
        <v>4.3985300000000001</v>
      </c>
      <c r="W355" s="89">
        <f t="shared" si="204"/>
        <v>4.3833500000000001</v>
      </c>
      <c r="X355" s="89">
        <f t="shared" si="204"/>
        <v>4.3754200000000001</v>
      </c>
      <c r="Y355" s="89">
        <f t="shared" si="204"/>
        <v>4.2891500000000002</v>
      </c>
      <c r="Z355" s="89">
        <f t="shared" si="204"/>
        <v>4.0371600000000001</v>
      </c>
      <c r="AA355" s="89">
        <f t="shared" si="204"/>
        <v>3.8633500000000001</v>
      </c>
    </row>
    <row r="356" spans="1:27" ht="12.75" hidden="1" customHeight="1" outlineLevel="1" x14ac:dyDescent="0.2">
      <c r="A356" s="99" t="s">
        <v>581</v>
      </c>
      <c r="B356" s="60" t="s">
        <v>238</v>
      </c>
      <c r="C356" s="40" t="s">
        <v>79</v>
      </c>
      <c r="D356" s="41">
        <v>1272.5999999999999</v>
      </c>
      <c r="E356" s="41">
        <v>1229.68</v>
      </c>
      <c r="F356" s="41">
        <v>1152.4100000000001</v>
      </c>
      <c r="G356" s="41">
        <v>1118.29</v>
      </c>
      <c r="H356" s="41">
        <v>1139.4100000000001</v>
      </c>
      <c r="I356" s="41">
        <v>1143.56</v>
      </c>
      <c r="J356" s="41">
        <v>1180.79</v>
      </c>
      <c r="K356" s="41">
        <v>1277.23</v>
      </c>
      <c r="L356" s="41">
        <v>1458.28</v>
      </c>
      <c r="M356" s="41">
        <v>1589.49</v>
      </c>
      <c r="N356" s="41">
        <v>1780.72</v>
      </c>
      <c r="O356" s="41">
        <v>1846.53</v>
      </c>
      <c r="P356" s="41">
        <v>1850.39</v>
      </c>
      <c r="Q356" s="41">
        <v>1853.59</v>
      </c>
      <c r="R356" s="41">
        <v>1822.67</v>
      </c>
      <c r="S356" s="41">
        <v>1811.07</v>
      </c>
      <c r="T356" s="41">
        <v>1874.4</v>
      </c>
      <c r="U356" s="41">
        <v>1907.03</v>
      </c>
      <c r="V356" s="41">
        <v>1907.13</v>
      </c>
      <c r="W356" s="41">
        <v>1891.95</v>
      </c>
      <c r="X356" s="41">
        <v>1884.02</v>
      </c>
      <c r="Y356" s="41">
        <v>1797.75</v>
      </c>
      <c r="Z356" s="41">
        <v>1545.76</v>
      </c>
      <c r="AA356" s="41">
        <v>1371.95</v>
      </c>
    </row>
    <row r="357" spans="1:27" ht="12.75" hidden="1" customHeight="1" outlineLevel="1" x14ac:dyDescent="0.2">
      <c r="A357" s="99" t="s">
        <v>582</v>
      </c>
      <c r="B357" s="60" t="s">
        <v>90</v>
      </c>
      <c r="C357" s="40" t="s">
        <v>79</v>
      </c>
      <c r="D357" s="41">
        <f>$D$327</f>
        <v>2222.89</v>
      </c>
      <c r="E357" s="41">
        <f t="shared" ref="E357:AA357" si="205">$D$327</f>
        <v>2222.89</v>
      </c>
      <c r="F357" s="41">
        <f t="shared" si="205"/>
        <v>2222.89</v>
      </c>
      <c r="G357" s="41">
        <f t="shared" si="205"/>
        <v>2222.89</v>
      </c>
      <c r="H357" s="41">
        <f t="shared" si="205"/>
        <v>2222.89</v>
      </c>
      <c r="I357" s="41">
        <f t="shared" si="205"/>
        <v>2222.89</v>
      </c>
      <c r="J357" s="41">
        <f t="shared" si="205"/>
        <v>2222.89</v>
      </c>
      <c r="K357" s="41">
        <f t="shared" si="205"/>
        <v>2222.89</v>
      </c>
      <c r="L357" s="41">
        <f t="shared" si="205"/>
        <v>2222.89</v>
      </c>
      <c r="M357" s="41">
        <f t="shared" si="205"/>
        <v>2222.89</v>
      </c>
      <c r="N357" s="41">
        <f t="shared" si="205"/>
        <v>2222.89</v>
      </c>
      <c r="O357" s="41">
        <f t="shared" si="205"/>
        <v>2222.89</v>
      </c>
      <c r="P357" s="41">
        <f t="shared" si="205"/>
        <v>2222.89</v>
      </c>
      <c r="Q357" s="41">
        <f t="shared" si="205"/>
        <v>2222.89</v>
      </c>
      <c r="R357" s="41">
        <f t="shared" si="205"/>
        <v>2222.89</v>
      </c>
      <c r="S357" s="41">
        <f t="shared" si="205"/>
        <v>2222.89</v>
      </c>
      <c r="T357" s="41">
        <f t="shared" si="205"/>
        <v>2222.89</v>
      </c>
      <c r="U357" s="41">
        <f t="shared" si="205"/>
        <v>2222.89</v>
      </c>
      <c r="V357" s="41">
        <f t="shared" si="205"/>
        <v>2222.89</v>
      </c>
      <c r="W357" s="41">
        <f t="shared" si="205"/>
        <v>2222.89</v>
      </c>
      <c r="X357" s="41">
        <f t="shared" si="205"/>
        <v>2222.89</v>
      </c>
      <c r="Y357" s="41">
        <f t="shared" si="205"/>
        <v>2222.89</v>
      </c>
      <c r="Z357" s="41">
        <f t="shared" si="205"/>
        <v>2222.89</v>
      </c>
      <c r="AA357" s="41">
        <f t="shared" si="205"/>
        <v>2222.89</v>
      </c>
    </row>
    <row r="358" spans="1:27" ht="12.75" hidden="1" customHeight="1" outlineLevel="1" x14ac:dyDescent="0.2">
      <c r="A358" s="99" t="s">
        <v>583</v>
      </c>
      <c r="B358" s="60" t="s">
        <v>83</v>
      </c>
      <c r="C358" s="40" t="s">
        <v>79</v>
      </c>
      <c r="D358" s="41">
        <v>3.72</v>
      </c>
      <c r="E358" s="41">
        <v>3.72</v>
      </c>
      <c r="F358" s="41">
        <v>3.72</v>
      </c>
      <c r="G358" s="41">
        <v>3.72</v>
      </c>
      <c r="H358" s="41">
        <v>3.72</v>
      </c>
      <c r="I358" s="41">
        <v>3.72</v>
      </c>
      <c r="J358" s="41">
        <v>3.72</v>
      </c>
      <c r="K358" s="41">
        <v>3.72</v>
      </c>
      <c r="L358" s="41">
        <v>3.72</v>
      </c>
      <c r="M358" s="41">
        <v>3.72</v>
      </c>
      <c r="N358" s="41">
        <v>3.72</v>
      </c>
      <c r="O358" s="41">
        <v>3.72</v>
      </c>
      <c r="P358" s="41">
        <v>3.72</v>
      </c>
      <c r="Q358" s="41">
        <v>3.72</v>
      </c>
      <c r="R358" s="41">
        <v>3.72</v>
      </c>
      <c r="S358" s="41">
        <v>3.72</v>
      </c>
      <c r="T358" s="41">
        <v>3.72</v>
      </c>
      <c r="U358" s="41">
        <v>3.72</v>
      </c>
      <c r="V358" s="41">
        <v>3.72</v>
      </c>
      <c r="W358" s="41">
        <v>3.72</v>
      </c>
      <c r="X358" s="41">
        <v>3.72</v>
      </c>
      <c r="Y358" s="41">
        <v>3.72</v>
      </c>
      <c r="Z358" s="41">
        <v>3.72</v>
      </c>
      <c r="AA358" s="41">
        <v>3.72</v>
      </c>
    </row>
    <row r="359" spans="1:27" ht="12.75" hidden="1" customHeight="1" outlineLevel="1" x14ac:dyDescent="0.2">
      <c r="A359" s="99" t="s">
        <v>584</v>
      </c>
      <c r="B359" s="60" t="s">
        <v>81</v>
      </c>
      <c r="C359" s="40" t="s">
        <v>79</v>
      </c>
      <c r="D359" s="41">
        <f>$D$11</f>
        <v>264.79000000000002</v>
      </c>
      <c r="E359" s="41">
        <f t="shared" ref="E359:AA359" si="206">$D$11</f>
        <v>264.79000000000002</v>
      </c>
      <c r="F359" s="41">
        <f t="shared" si="206"/>
        <v>264.79000000000002</v>
      </c>
      <c r="G359" s="41">
        <f t="shared" si="206"/>
        <v>264.79000000000002</v>
      </c>
      <c r="H359" s="41">
        <f t="shared" si="206"/>
        <v>264.79000000000002</v>
      </c>
      <c r="I359" s="41">
        <f t="shared" si="206"/>
        <v>264.79000000000002</v>
      </c>
      <c r="J359" s="41">
        <f t="shared" si="206"/>
        <v>264.79000000000002</v>
      </c>
      <c r="K359" s="41">
        <f t="shared" si="206"/>
        <v>264.79000000000002</v>
      </c>
      <c r="L359" s="41">
        <f t="shared" si="206"/>
        <v>264.79000000000002</v>
      </c>
      <c r="M359" s="41">
        <f t="shared" si="206"/>
        <v>264.79000000000002</v>
      </c>
      <c r="N359" s="41">
        <f t="shared" si="206"/>
        <v>264.79000000000002</v>
      </c>
      <c r="O359" s="41">
        <f t="shared" si="206"/>
        <v>264.79000000000002</v>
      </c>
      <c r="P359" s="41">
        <f t="shared" si="206"/>
        <v>264.79000000000002</v>
      </c>
      <c r="Q359" s="41">
        <f t="shared" si="206"/>
        <v>264.79000000000002</v>
      </c>
      <c r="R359" s="41">
        <f t="shared" si="206"/>
        <v>264.79000000000002</v>
      </c>
      <c r="S359" s="41">
        <f t="shared" si="206"/>
        <v>264.79000000000002</v>
      </c>
      <c r="T359" s="41">
        <f t="shared" si="206"/>
        <v>264.79000000000002</v>
      </c>
      <c r="U359" s="41">
        <f t="shared" si="206"/>
        <v>264.79000000000002</v>
      </c>
      <c r="V359" s="41">
        <f t="shared" si="206"/>
        <v>264.79000000000002</v>
      </c>
      <c r="W359" s="41">
        <f t="shared" si="206"/>
        <v>264.79000000000002</v>
      </c>
      <c r="X359" s="41">
        <f t="shared" si="206"/>
        <v>264.79000000000002</v>
      </c>
      <c r="Y359" s="41">
        <f t="shared" si="206"/>
        <v>264.79000000000002</v>
      </c>
      <c r="Z359" s="41">
        <f t="shared" si="206"/>
        <v>264.79000000000002</v>
      </c>
      <c r="AA359" s="41">
        <f t="shared" si="206"/>
        <v>264.79000000000002</v>
      </c>
    </row>
    <row r="360" spans="1:27" ht="12.75" customHeight="1" collapsed="1" x14ac:dyDescent="0.2">
      <c r="A360" s="98" t="s">
        <v>585</v>
      </c>
      <c r="B360" s="25" t="str">
        <f>"08"&amp;"."&amp;$B$662&amp;"."&amp;$B$663</f>
        <v>08.01.2024</v>
      </c>
      <c r="C360" s="88" t="s">
        <v>76</v>
      </c>
      <c r="D360" s="89">
        <f>ROUND(((D361+D362+D364+D363)/1000),5)</f>
        <v>3.87378</v>
      </c>
      <c r="E360" s="89">
        <f>ROUND(((E361+E362+E364+E363)/1000),5)</f>
        <v>3.7621899999999999</v>
      </c>
      <c r="F360" s="89">
        <f>ROUND(((F361+F362+F364+F363)/1000),5)</f>
        <v>3.7510400000000002</v>
      </c>
      <c r="G360" s="89">
        <f t="shared" ref="G360:AA360" si="207">ROUND(((G361+G362+G364+G363)/1000),5)</f>
        <v>3.7333599999999998</v>
      </c>
      <c r="H360" s="89">
        <f t="shared" si="207"/>
        <v>3.7341899999999999</v>
      </c>
      <c r="I360" s="89">
        <f t="shared" si="207"/>
        <v>3.7350300000000001</v>
      </c>
      <c r="J360" s="89">
        <f t="shared" si="207"/>
        <v>3.72058</v>
      </c>
      <c r="K360" s="89">
        <f t="shared" si="207"/>
        <v>3.8611499999999999</v>
      </c>
      <c r="L360" s="89">
        <f t="shared" si="207"/>
        <v>4.0138400000000001</v>
      </c>
      <c r="M360" s="89">
        <f t="shared" si="207"/>
        <v>4.2203600000000003</v>
      </c>
      <c r="N360" s="89">
        <f t="shared" si="207"/>
        <v>4.36022</v>
      </c>
      <c r="O360" s="89">
        <f t="shared" si="207"/>
        <v>4.3864200000000002</v>
      </c>
      <c r="P360" s="89">
        <f t="shared" si="207"/>
        <v>4.3857699999999999</v>
      </c>
      <c r="Q360" s="89">
        <f t="shared" si="207"/>
        <v>4.3903299999999996</v>
      </c>
      <c r="R360" s="89">
        <f t="shared" si="207"/>
        <v>4.34945</v>
      </c>
      <c r="S360" s="89">
        <f t="shared" si="207"/>
        <v>4.3552600000000004</v>
      </c>
      <c r="T360" s="89">
        <f t="shared" si="207"/>
        <v>4.3790300000000002</v>
      </c>
      <c r="U360" s="89">
        <f t="shared" si="207"/>
        <v>4.4137399999999998</v>
      </c>
      <c r="V360" s="89">
        <f t="shared" si="207"/>
        <v>4.3967000000000001</v>
      </c>
      <c r="W360" s="89">
        <f t="shared" si="207"/>
        <v>4.3775599999999999</v>
      </c>
      <c r="X360" s="89">
        <f t="shared" si="207"/>
        <v>4.3672599999999999</v>
      </c>
      <c r="Y360" s="89">
        <f t="shared" si="207"/>
        <v>4.2139300000000004</v>
      </c>
      <c r="Z360" s="89">
        <f t="shared" si="207"/>
        <v>3.9685100000000002</v>
      </c>
      <c r="AA360" s="89">
        <f t="shared" si="207"/>
        <v>3.75623</v>
      </c>
    </row>
    <row r="361" spans="1:27" ht="12.75" hidden="1" customHeight="1" outlineLevel="1" x14ac:dyDescent="0.2">
      <c r="A361" s="99" t="s">
        <v>586</v>
      </c>
      <c r="B361" s="60" t="s">
        <v>238</v>
      </c>
      <c r="C361" s="40" t="s">
        <v>79</v>
      </c>
      <c r="D361" s="41">
        <v>1382.38</v>
      </c>
      <c r="E361" s="41">
        <v>1270.79</v>
      </c>
      <c r="F361" s="41">
        <v>1259.6400000000001</v>
      </c>
      <c r="G361" s="41">
        <v>1241.96</v>
      </c>
      <c r="H361" s="41">
        <v>1242.79</v>
      </c>
      <c r="I361" s="41">
        <v>1243.6300000000001</v>
      </c>
      <c r="J361" s="41">
        <v>1229.18</v>
      </c>
      <c r="K361" s="41">
        <v>1369.75</v>
      </c>
      <c r="L361" s="41">
        <v>1522.44</v>
      </c>
      <c r="M361" s="41">
        <v>1728.96</v>
      </c>
      <c r="N361" s="41">
        <v>1868.82</v>
      </c>
      <c r="O361" s="41">
        <v>1895.02</v>
      </c>
      <c r="P361" s="41">
        <v>1894.37</v>
      </c>
      <c r="Q361" s="41">
        <v>1898.93</v>
      </c>
      <c r="R361" s="41">
        <v>1858.05</v>
      </c>
      <c r="S361" s="41">
        <v>1863.86</v>
      </c>
      <c r="T361" s="41">
        <v>1887.63</v>
      </c>
      <c r="U361" s="41">
        <v>1922.34</v>
      </c>
      <c r="V361" s="41">
        <v>1905.3</v>
      </c>
      <c r="W361" s="41">
        <v>1886.16</v>
      </c>
      <c r="X361" s="41">
        <v>1875.86</v>
      </c>
      <c r="Y361" s="41">
        <v>1722.53</v>
      </c>
      <c r="Z361" s="41">
        <v>1477.11</v>
      </c>
      <c r="AA361" s="41">
        <v>1264.83</v>
      </c>
    </row>
    <row r="362" spans="1:27" ht="12.75" hidden="1" customHeight="1" outlineLevel="1" x14ac:dyDescent="0.2">
      <c r="A362" s="99" t="s">
        <v>587</v>
      </c>
      <c r="B362" s="60" t="s">
        <v>90</v>
      </c>
      <c r="C362" s="40" t="s">
        <v>79</v>
      </c>
      <c r="D362" s="41">
        <f>$D$327</f>
        <v>2222.89</v>
      </c>
      <c r="E362" s="41">
        <f t="shared" ref="E362:AA362" si="208">$D$327</f>
        <v>2222.89</v>
      </c>
      <c r="F362" s="41">
        <f t="shared" si="208"/>
        <v>2222.89</v>
      </c>
      <c r="G362" s="41">
        <f t="shared" si="208"/>
        <v>2222.89</v>
      </c>
      <c r="H362" s="41">
        <f t="shared" si="208"/>
        <v>2222.89</v>
      </c>
      <c r="I362" s="41">
        <f t="shared" si="208"/>
        <v>2222.89</v>
      </c>
      <c r="J362" s="41">
        <f t="shared" si="208"/>
        <v>2222.89</v>
      </c>
      <c r="K362" s="41">
        <f t="shared" si="208"/>
        <v>2222.89</v>
      </c>
      <c r="L362" s="41">
        <f t="shared" si="208"/>
        <v>2222.89</v>
      </c>
      <c r="M362" s="41">
        <f t="shared" si="208"/>
        <v>2222.89</v>
      </c>
      <c r="N362" s="41">
        <f t="shared" si="208"/>
        <v>2222.89</v>
      </c>
      <c r="O362" s="41">
        <f t="shared" si="208"/>
        <v>2222.89</v>
      </c>
      <c r="P362" s="41">
        <f t="shared" si="208"/>
        <v>2222.89</v>
      </c>
      <c r="Q362" s="41">
        <f t="shared" si="208"/>
        <v>2222.89</v>
      </c>
      <c r="R362" s="41">
        <f t="shared" si="208"/>
        <v>2222.89</v>
      </c>
      <c r="S362" s="41">
        <f t="shared" si="208"/>
        <v>2222.89</v>
      </c>
      <c r="T362" s="41">
        <f t="shared" si="208"/>
        <v>2222.89</v>
      </c>
      <c r="U362" s="41">
        <f t="shared" si="208"/>
        <v>2222.89</v>
      </c>
      <c r="V362" s="41">
        <f t="shared" si="208"/>
        <v>2222.89</v>
      </c>
      <c r="W362" s="41">
        <f t="shared" si="208"/>
        <v>2222.89</v>
      </c>
      <c r="X362" s="41">
        <f t="shared" si="208"/>
        <v>2222.89</v>
      </c>
      <c r="Y362" s="41">
        <f t="shared" si="208"/>
        <v>2222.89</v>
      </c>
      <c r="Z362" s="41">
        <f t="shared" si="208"/>
        <v>2222.89</v>
      </c>
      <c r="AA362" s="41">
        <f t="shared" si="208"/>
        <v>2222.89</v>
      </c>
    </row>
    <row r="363" spans="1:27" ht="12.75" hidden="1" customHeight="1" outlineLevel="1" x14ac:dyDescent="0.2">
      <c r="A363" s="99" t="s">
        <v>588</v>
      </c>
      <c r="B363" s="60" t="s">
        <v>83</v>
      </c>
      <c r="C363" s="40" t="s">
        <v>79</v>
      </c>
      <c r="D363" s="41">
        <v>3.72</v>
      </c>
      <c r="E363" s="41">
        <v>3.72</v>
      </c>
      <c r="F363" s="41">
        <v>3.72</v>
      </c>
      <c r="G363" s="41">
        <v>3.72</v>
      </c>
      <c r="H363" s="41">
        <v>3.72</v>
      </c>
      <c r="I363" s="41">
        <v>3.72</v>
      </c>
      <c r="J363" s="41">
        <v>3.72</v>
      </c>
      <c r="K363" s="41">
        <v>3.72</v>
      </c>
      <c r="L363" s="41">
        <v>3.72</v>
      </c>
      <c r="M363" s="41">
        <v>3.72</v>
      </c>
      <c r="N363" s="41">
        <v>3.72</v>
      </c>
      <c r="O363" s="41">
        <v>3.72</v>
      </c>
      <c r="P363" s="41">
        <v>3.72</v>
      </c>
      <c r="Q363" s="41">
        <v>3.72</v>
      </c>
      <c r="R363" s="41">
        <v>3.72</v>
      </c>
      <c r="S363" s="41">
        <v>3.72</v>
      </c>
      <c r="T363" s="41">
        <v>3.72</v>
      </c>
      <c r="U363" s="41">
        <v>3.72</v>
      </c>
      <c r="V363" s="41">
        <v>3.72</v>
      </c>
      <c r="W363" s="41">
        <v>3.72</v>
      </c>
      <c r="X363" s="41">
        <v>3.72</v>
      </c>
      <c r="Y363" s="41">
        <v>3.72</v>
      </c>
      <c r="Z363" s="41">
        <v>3.72</v>
      </c>
      <c r="AA363" s="41">
        <v>3.72</v>
      </c>
    </row>
    <row r="364" spans="1:27" ht="12.75" hidden="1" customHeight="1" outlineLevel="1" x14ac:dyDescent="0.2">
      <c r="A364" s="99" t="s">
        <v>589</v>
      </c>
      <c r="B364" s="60" t="s">
        <v>81</v>
      </c>
      <c r="C364" s="40" t="s">
        <v>79</v>
      </c>
      <c r="D364" s="41">
        <f>$D$11</f>
        <v>264.79000000000002</v>
      </c>
      <c r="E364" s="41">
        <f t="shared" ref="E364:AA364" si="209">$D$11</f>
        <v>264.79000000000002</v>
      </c>
      <c r="F364" s="41">
        <f t="shared" si="209"/>
        <v>264.79000000000002</v>
      </c>
      <c r="G364" s="41">
        <f t="shared" si="209"/>
        <v>264.79000000000002</v>
      </c>
      <c r="H364" s="41">
        <f t="shared" si="209"/>
        <v>264.79000000000002</v>
      </c>
      <c r="I364" s="41">
        <f t="shared" si="209"/>
        <v>264.79000000000002</v>
      </c>
      <c r="J364" s="41">
        <f t="shared" si="209"/>
        <v>264.79000000000002</v>
      </c>
      <c r="K364" s="41">
        <f t="shared" si="209"/>
        <v>264.79000000000002</v>
      </c>
      <c r="L364" s="41">
        <f t="shared" si="209"/>
        <v>264.79000000000002</v>
      </c>
      <c r="M364" s="41">
        <f t="shared" si="209"/>
        <v>264.79000000000002</v>
      </c>
      <c r="N364" s="41">
        <f t="shared" si="209"/>
        <v>264.79000000000002</v>
      </c>
      <c r="O364" s="41">
        <f t="shared" si="209"/>
        <v>264.79000000000002</v>
      </c>
      <c r="P364" s="41">
        <f t="shared" si="209"/>
        <v>264.79000000000002</v>
      </c>
      <c r="Q364" s="41">
        <f t="shared" si="209"/>
        <v>264.79000000000002</v>
      </c>
      <c r="R364" s="41">
        <f t="shared" si="209"/>
        <v>264.79000000000002</v>
      </c>
      <c r="S364" s="41">
        <f t="shared" si="209"/>
        <v>264.79000000000002</v>
      </c>
      <c r="T364" s="41">
        <f t="shared" si="209"/>
        <v>264.79000000000002</v>
      </c>
      <c r="U364" s="41">
        <f t="shared" si="209"/>
        <v>264.79000000000002</v>
      </c>
      <c r="V364" s="41">
        <f t="shared" si="209"/>
        <v>264.79000000000002</v>
      </c>
      <c r="W364" s="41">
        <f t="shared" si="209"/>
        <v>264.79000000000002</v>
      </c>
      <c r="X364" s="41">
        <f t="shared" si="209"/>
        <v>264.79000000000002</v>
      </c>
      <c r="Y364" s="41">
        <f t="shared" si="209"/>
        <v>264.79000000000002</v>
      </c>
      <c r="Z364" s="41">
        <f t="shared" si="209"/>
        <v>264.79000000000002</v>
      </c>
      <c r="AA364" s="41">
        <f t="shared" si="209"/>
        <v>264.79000000000002</v>
      </c>
    </row>
    <row r="365" spans="1:27" ht="12.75" customHeight="1" collapsed="1" x14ac:dyDescent="0.2">
      <c r="A365" s="98" t="s">
        <v>590</v>
      </c>
      <c r="B365" s="25" t="str">
        <f>"09"&amp;"."&amp;$B$662&amp;"."&amp;$B$663</f>
        <v>09.01.2024</v>
      </c>
      <c r="C365" s="88" t="s">
        <v>76</v>
      </c>
      <c r="D365" s="89">
        <f>ROUND(((D366+D367+D369+D368)/1000),5)</f>
        <v>3.6743299999999999</v>
      </c>
      <c r="E365" s="89">
        <f>ROUND(((E366+E367+E369+E368)/1000),5)</f>
        <v>3.6046299999999998</v>
      </c>
      <c r="F365" s="89">
        <f>ROUND(((F366+F367+F369+F368)/1000),5)</f>
        <v>3.53302</v>
      </c>
      <c r="G365" s="89">
        <f t="shared" ref="G365:AA365" si="210">ROUND(((G366+G367+G369+G368)/1000),5)</f>
        <v>3.5223100000000001</v>
      </c>
      <c r="H365" s="89">
        <f t="shared" si="210"/>
        <v>3.5466600000000001</v>
      </c>
      <c r="I365" s="89">
        <f t="shared" si="210"/>
        <v>3.6099100000000002</v>
      </c>
      <c r="J365" s="89">
        <f t="shared" si="210"/>
        <v>3.7887599999999999</v>
      </c>
      <c r="K365" s="89">
        <f t="shared" si="210"/>
        <v>4.0742000000000003</v>
      </c>
      <c r="L365" s="89">
        <f t="shared" si="210"/>
        <v>4.3818200000000003</v>
      </c>
      <c r="M365" s="89">
        <f t="shared" si="210"/>
        <v>4.4216300000000004</v>
      </c>
      <c r="N365" s="89">
        <f t="shared" si="210"/>
        <v>4.4396800000000001</v>
      </c>
      <c r="O365" s="89">
        <f t="shared" si="210"/>
        <v>4.4891100000000002</v>
      </c>
      <c r="P365" s="89">
        <f t="shared" si="210"/>
        <v>4.4673499999999997</v>
      </c>
      <c r="Q365" s="89">
        <f t="shared" si="210"/>
        <v>4.47682</v>
      </c>
      <c r="R365" s="89">
        <f t="shared" si="210"/>
        <v>4.4715199999999999</v>
      </c>
      <c r="S365" s="89">
        <f t="shared" si="210"/>
        <v>4.4269400000000001</v>
      </c>
      <c r="T365" s="89">
        <f t="shared" si="210"/>
        <v>4.4194000000000004</v>
      </c>
      <c r="U365" s="89">
        <f t="shared" si="210"/>
        <v>4.40421</v>
      </c>
      <c r="V365" s="89">
        <f t="shared" si="210"/>
        <v>4.3911199999999999</v>
      </c>
      <c r="W365" s="89">
        <f t="shared" si="210"/>
        <v>4.4251800000000001</v>
      </c>
      <c r="X365" s="89">
        <f t="shared" si="210"/>
        <v>4.3319400000000003</v>
      </c>
      <c r="Y365" s="89">
        <f t="shared" si="210"/>
        <v>4.1927700000000003</v>
      </c>
      <c r="Z365" s="89">
        <f t="shared" si="210"/>
        <v>3.9552200000000002</v>
      </c>
      <c r="AA365" s="89">
        <f t="shared" si="210"/>
        <v>3.7139899999999999</v>
      </c>
    </row>
    <row r="366" spans="1:27" ht="12.75" hidden="1" customHeight="1" outlineLevel="1" x14ac:dyDescent="0.2">
      <c r="A366" s="99" t="s">
        <v>591</v>
      </c>
      <c r="B366" s="60" t="s">
        <v>238</v>
      </c>
      <c r="C366" s="40" t="s">
        <v>79</v>
      </c>
      <c r="D366" s="41">
        <v>1182.93</v>
      </c>
      <c r="E366" s="41">
        <v>1113.23</v>
      </c>
      <c r="F366" s="41">
        <v>1041.6199999999999</v>
      </c>
      <c r="G366" s="41">
        <v>1030.9100000000001</v>
      </c>
      <c r="H366" s="41">
        <v>1055.26</v>
      </c>
      <c r="I366" s="41">
        <v>1118.51</v>
      </c>
      <c r="J366" s="41">
        <v>1297.3599999999999</v>
      </c>
      <c r="K366" s="41">
        <v>1582.8</v>
      </c>
      <c r="L366" s="41">
        <v>1890.42</v>
      </c>
      <c r="M366" s="41">
        <v>1930.23</v>
      </c>
      <c r="N366" s="41">
        <v>1948.28</v>
      </c>
      <c r="O366" s="41">
        <v>1997.71</v>
      </c>
      <c r="P366" s="41">
        <v>1975.95</v>
      </c>
      <c r="Q366" s="41">
        <v>1985.42</v>
      </c>
      <c r="R366" s="41">
        <v>1980.12</v>
      </c>
      <c r="S366" s="41">
        <v>1935.54</v>
      </c>
      <c r="T366" s="41">
        <v>1928</v>
      </c>
      <c r="U366" s="41">
        <v>1912.81</v>
      </c>
      <c r="V366" s="41">
        <v>1899.72</v>
      </c>
      <c r="W366" s="41">
        <v>1933.78</v>
      </c>
      <c r="X366" s="41">
        <v>1840.54</v>
      </c>
      <c r="Y366" s="41">
        <v>1701.37</v>
      </c>
      <c r="Z366" s="41">
        <v>1463.82</v>
      </c>
      <c r="AA366" s="41">
        <v>1222.5899999999999</v>
      </c>
    </row>
    <row r="367" spans="1:27" ht="12.75" hidden="1" customHeight="1" outlineLevel="1" x14ac:dyDescent="0.2">
      <c r="A367" s="99" t="s">
        <v>592</v>
      </c>
      <c r="B367" s="60" t="s">
        <v>90</v>
      </c>
      <c r="C367" s="40" t="s">
        <v>79</v>
      </c>
      <c r="D367" s="41">
        <f>$D$327</f>
        <v>2222.89</v>
      </c>
      <c r="E367" s="41">
        <f t="shared" ref="E367:AA367" si="211">$D$327</f>
        <v>2222.89</v>
      </c>
      <c r="F367" s="41">
        <f t="shared" si="211"/>
        <v>2222.89</v>
      </c>
      <c r="G367" s="41">
        <f t="shared" si="211"/>
        <v>2222.89</v>
      </c>
      <c r="H367" s="41">
        <f t="shared" si="211"/>
        <v>2222.89</v>
      </c>
      <c r="I367" s="41">
        <f t="shared" si="211"/>
        <v>2222.89</v>
      </c>
      <c r="J367" s="41">
        <f t="shared" si="211"/>
        <v>2222.89</v>
      </c>
      <c r="K367" s="41">
        <f t="shared" si="211"/>
        <v>2222.89</v>
      </c>
      <c r="L367" s="41">
        <f t="shared" si="211"/>
        <v>2222.89</v>
      </c>
      <c r="M367" s="41">
        <f t="shared" si="211"/>
        <v>2222.89</v>
      </c>
      <c r="N367" s="41">
        <f t="shared" si="211"/>
        <v>2222.89</v>
      </c>
      <c r="O367" s="41">
        <f t="shared" si="211"/>
        <v>2222.89</v>
      </c>
      <c r="P367" s="41">
        <f t="shared" si="211"/>
        <v>2222.89</v>
      </c>
      <c r="Q367" s="41">
        <f t="shared" si="211"/>
        <v>2222.89</v>
      </c>
      <c r="R367" s="41">
        <f t="shared" si="211"/>
        <v>2222.89</v>
      </c>
      <c r="S367" s="41">
        <f t="shared" si="211"/>
        <v>2222.89</v>
      </c>
      <c r="T367" s="41">
        <f t="shared" si="211"/>
        <v>2222.89</v>
      </c>
      <c r="U367" s="41">
        <f t="shared" si="211"/>
        <v>2222.89</v>
      </c>
      <c r="V367" s="41">
        <f t="shared" si="211"/>
        <v>2222.89</v>
      </c>
      <c r="W367" s="41">
        <f t="shared" si="211"/>
        <v>2222.89</v>
      </c>
      <c r="X367" s="41">
        <f t="shared" si="211"/>
        <v>2222.89</v>
      </c>
      <c r="Y367" s="41">
        <f t="shared" si="211"/>
        <v>2222.89</v>
      </c>
      <c r="Z367" s="41">
        <f t="shared" si="211"/>
        <v>2222.89</v>
      </c>
      <c r="AA367" s="41">
        <f t="shared" si="211"/>
        <v>2222.89</v>
      </c>
    </row>
    <row r="368" spans="1:27" ht="12.75" hidden="1" customHeight="1" outlineLevel="1" x14ac:dyDescent="0.2">
      <c r="A368" s="99" t="s">
        <v>593</v>
      </c>
      <c r="B368" s="60" t="s">
        <v>83</v>
      </c>
      <c r="C368" s="40" t="s">
        <v>79</v>
      </c>
      <c r="D368" s="41">
        <v>3.72</v>
      </c>
      <c r="E368" s="41">
        <v>3.72</v>
      </c>
      <c r="F368" s="41">
        <v>3.72</v>
      </c>
      <c r="G368" s="41">
        <v>3.72</v>
      </c>
      <c r="H368" s="41">
        <v>3.72</v>
      </c>
      <c r="I368" s="41">
        <v>3.72</v>
      </c>
      <c r="J368" s="41">
        <v>3.72</v>
      </c>
      <c r="K368" s="41">
        <v>3.72</v>
      </c>
      <c r="L368" s="41">
        <v>3.72</v>
      </c>
      <c r="M368" s="41">
        <v>3.72</v>
      </c>
      <c r="N368" s="41">
        <v>3.72</v>
      </c>
      <c r="O368" s="41">
        <v>3.72</v>
      </c>
      <c r="P368" s="41">
        <v>3.72</v>
      </c>
      <c r="Q368" s="41">
        <v>3.72</v>
      </c>
      <c r="R368" s="41">
        <v>3.72</v>
      </c>
      <c r="S368" s="41">
        <v>3.72</v>
      </c>
      <c r="T368" s="41">
        <v>3.72</v>
      </c>
      <c r="U368" s="41">
        <v>3.72</v>
      </c>
      <c r="V368" s="41">
        <v>3.72</v>
      </c>
      <c r="W368" s="41">
        <v>3.72</v>
      </c>
      <c r="X368" s="41">
        <v>3.72</v>
      </c>
      <c r="Y368" s="41">
        <v>3.72</v>
      </c>
      <c r="Z368" s="41">
        <v>3.72</v>
      </c>
      <c r="AA368" s="41">
        <v>3.72</v>
      </c>
    </row>
    <row r="369" spans="1:27" ht="12.75" hidden="1" customHeight="1" outlineLevel="1" x14ac:dyDescent="0.2">
      <c r="A369" s="99" t="s">
        <v>594</v>
      </c>
      <c r="B369" s="60" t="s">
        <v>81</v>
      </c>
      <c r="C369" s="40" t="s">
        <v>79</v>
      </c>
      <c r="D369" s="41">
        <f>$D$11</f>
        <v>264.79000000000002</v>
      </c>
      <c r="E369" s="41">
        <f t="shared" ref="E369:AA369" si="212">$D$11</f>
        <v>264.79000000000002</v>
      </c>
      <c r="F369" s="41">
        <f t="shared" si="212"/>
        <v>264.79000000000002</v>
      </c>
      <c r="G369" s="41">
        <f t="shared" si="212"/>
        <v>264.79000000000002</v>
      </c>
      <c r="H369" s="41">
        <f t="shared" si="212"/>
        <v>264.79000000000002</v>
      </c>
      <c r="I369" s="41">
        <f t="shared" si="212"/>
        <v>264.79000000000002</v>
      </c>
      <c r="J369" s="41">
        <f t="shared" si="212"/>
        <v>264.79000000000002</v>
      </c>
      <c r="K369" s="41">
        <f t="shared" si="212"/>
        <v>264.79000000000002</v>
      </c>
      <c r="L369" s="41">
        <f t="shared" si="212"/>
        <v>264.79000000000002</v>
      </c>
      <c r="M369" s="41">
        <f t="shared" si="212"/>
        <v>264.79000000000002</v>
      </c>
      <c r="N369" s="41">
        <f t="shared" si="212"/>
        <v>264.79000000000002</v>
      </c>
      <c r="O369" s="41">
        <f t="shared" si="212"/>
        <v>264.79000000000002</v>
      </c>
      <c r="P369" s="41">
        <f t="shared" si="212"/>
        <v>264.79000000000002</v>
      </c>
      <c r="Q369" s="41">
        <f t="shared" si="212"/>
        <v>264.79000000000002</v>
      </c>
      <c r="R369" s="41">
        <f t="shared" si="212"/>
        <v>264.79000000000002</v>
      </c>
      <c r="S369" s="41">
        <f t="shared" si="212"/>
        <v>264.79000000000002</v>
      </c>
      <c r="T369" s="41">
        <f t="shared" si="212"/>
        <v>264.79000000000002</v>
      </c>
      <c r="U369" s="41">
        <f t="shared" si="212"/>
        <v>264.79000000000002</v>
      </c>
      <c r="V369" s="41">
        <f t="shared" si="212"/>
        <v>264.79000000000002</v>
      </c>
      <c r="W369" s="41">
        <f t="shared" si="212"/>
        <v>264.79000000000002</v>
      </c>
      <c r="X369" s="41">
        <f t="shared" si="212"/>
        <v>264.79000000000002</v>
      </c>
      <c r="Y369" s="41">
        <f t="shared" si="212"/>
        <v>264.79000000000002</v>
      </c>
      <c r="Z369" s="41">
        <f t="shared" si="212"/>
        <v>264.79000000000002</v>
      </c>
      <c r="AA369" s="41">
        <f t="shared" si="212"/>
        <v>264.79000000000002</v>
      </c>
    </row>
    <row r="370" spans="1:27" ht="12.75" customHeight="1" collapsed="1" x14ac:dyDescent="0.2">
      <c r="A370" s="98" t="s">
        <v>595</v>
      </c>
      <c r="B370" s="25" t="str">
        <f>"10"&amp;"."&amp;$B$662&amp;"."&amp;$B$663</f>
        <v>10.01.2024</v>
      </c>
      <c r="C370" s="88" t="s">
        <v>76</v>
      </c>
      <c r="D370" s="89">
        <f>ROUND(((D371+D372+D374+D373)/1000),5)</f>
        <v>3.69136</v>
      </c>
      <c r="E370" s="89">
        <f>ROUND(((E371+E372+E374+E373)/1000),5)</f>
        <v>3.6104099999999999</v>
      </c>
      <c r="F370" s="89">
        <f>ROUND(((F371+F372+F374+F373)/1000),5)</f>
        <v>3.5846100000000001</v>
      </c>
      <c r="G370" s="89">
        <f t="shared" ref="G370:AA370" si="213">ROUND(((G371+G372+G374+G373)/1000),5)</f>
        <v>3.5840399999999999</v>
      </c>
      <c r="H370" s="89">
        <f t="shared" si="213"/>
        <v>3.6418400000000002</v>
      </c>
      <c r="I370" s="89">
        <f t="shared" si="213"/>
        <v>3.7331099999999999</v>
      </c>
      <c r="J370" s="89">
        <f t="shared" si="213"/>
        <v>3.9516399999999998</v>
      </c>
      <c r="K370" s="89">
        <f t="shared" si="213"/>
        <v>4.2452500000000004</v>
      </c>
      <c r="L370" s="89">
        <f t="shared" si="213"/>
        <v>4.4321799999999998</v>
      </c>
      <c r="M370" s="89">
        <f t="shared" si="213"/>
        <v>4.4813999999999998</v>
      </c>
      <c r="N370" s="89">
        <f t="shared" si="213"/>
        <v>4.5060399999999996</v>
      </c>
      <c r="O370" s="89">
        <f t="shared" si="213"/>
        <v>4.5585699999999996</v>
      </c>
      <c r="P370" s="89">
        <f t="shared" si="213"/>
        <v>4.5284399999999998</v>
      </c>
      <c r="Q370" s="89">
        <f t="shared" si="213"/>
        <v>4.5377700000000001</v>
      </c>
      <c r="R370" s="89">
        <f t="shared" si="213"/>
        <v>4.5335599999999996</v>
      </c>
      <c r="S370" s="89">
        <f t="shared" si="213"/>
        <v>4.4809000000000001</v>
      </c>
      <c r="T370" s="89">
        <f t="shared" si="213"/>
        <v>4.48393</v>
      </c>
      <c r="U370" s="89">
        <f t="shared" si="213"/>
        <v>4.4694900000000004</v>
      </c>
      <c r="V370" s="89">
        <f t="shared" si="213"/>
        <v>4.4493900000000002</v>
      </c>
      <c r="W370" s="89">
        <f t="shared" si="213"/>
        <v>4.4909999999999997</v>
      </c>
      <c r="X370" s="89">
        <f t="shared" si="213"/>
        <v>4.3705699999999998</v>
      </c>
      <c r="Y370" s="89">
        <f t="shared" si="213"/>
        <v>4.2474999999999996</v>
      </c>
      <c r="Z370" s="89">
        <f t="shared" si="213"/>
        <v>4.0289299999999999</v>
      </c>
      <c r="AA370" s="89">
        <f t="shared" si="213"/>
        <v>3.7426499999999998</v>
      </c>
    </row>
    <row r="371" spans="1:27" ht="12.75" hidden="1" customHeight="1" outlineLevel="1" x14ac:dyDescent="0.2">
      <c r="A371" s="99" t="s">
        <v>596</v>
      </c>
      <c r="B371" s="60" t="s">
        <v>238</v>
      </c>
      <c r="C371" s="40" t="s">
        <v>79</v>
      </c>
      <c r="D371" s="41">
        <v>1199.96</v>
      </c>
      <c r="E371" s="41">
        <v>1119.01</v>
      </c>
      <c r="F371" s="41">
        <v>1093.21</v>
      </c>
      <c r="G371" s="41">
        <v>1092.6400000000001</v>
      </c>
      <c r="H371" s="41">
        <v>1150.44</v>
      </c>
      <c r="I371" s="41">
        <v>1241.71</v>
      </c>
      <c r="J371" s="41">
        <v>1460.24</v>
      </c>
      <c r="K371" s="41">
        <v>1753.85</v>
      </c>
      <c r="L371" s="41">
        <v>1940.78</v>
      </c>
      <c r="M371" s="41">
        <v>1990</v>
      </c>
      <c r="N371" s="41">
        <v>2014.64</v>
      </c>
      <c r="O371" s="41">
        <v>2067.17</v>
      </c>
      <c r="P371" s="41">
        <v>2037.04</v>
      </c>
      <c r="Q371" s="41">
        <v>2046.37</v>
      </c>
      <c r="R371" s="41">
        <v>2042.16</v>
      </c>
      <c r="S371" s="41">
        <v>1989.5</v>
      </c>
      <c r="T371" s="41">
        <v>1992.53</v>
      </c>
      <c r="U371" s="41">
        <v>1978.09</v>
      </c>
      <c r="V371" s="41">
        <v>1957.99</v>
      </c>
      <c r="W371" s="41">
        <v>1999.6</v>
      </c>
      <c r="X371" s="41">
        <v>1879.17</v>
      </c>
      <c r="Y371" s="41">
        <v>1756.1</v>
      </c>
      <c r="Z371" s="41">
        <v>1537.53</v>
      </c>
      <c r="AA371" s="41">
        <v>1251.25</v>
      </c>
    </row>
    <row r="372" spans="1:27" ht="12.75" hidden="1" customHeight="1" outlineLevel="1" x14ac:dyDescent="0.2">
      <c r="A372" s="99" t="s">
        <v>597</v>
      </c>
      <c r="B372" s="60" t="s">
        <v>90</v>
      </c>
      <c r="C372" s="40" t="s">
        <v>79</v>
      </c>
      <c r="D372" s="41">
        <f>$D$327</f>
        <v>2222.89</v>
      </c>
      <c r="E372" s="41">
        <f t="shared" ref="E372:AA372" si="214">$D$327</f>
        <v>2222.89</v>
      </c>
      <c r="F372" s="41">
        <f t="shared" si="214"/>
        <v>2222.89</v>
      </c>
      <c r="G372" s="41">
        <f t="shared" si="214"/>
        <v>2222.89</v>
      </c>
      <c r="H372" s="41">
        <f t="shared" si="214"/>
        <v>2222.89</v>
      </c>
      <c r="I372" s="41">
        <f t="shared" si="214"/>
        <v>2222.89</v>
      </c>
      <c r="J372" s="41">
        <f t="shared" si="214"/>
        <v>2222.89</v>
      </c>
      <c r="K372" s="41">
        <f t="shared" si="214"/>
        <v>2222.89</v>
      </c>
      <c r="L372" s="41">
        <f t="shared" si="214"/>
        <v>2222.89</v>
      </c>
      <c r="M372" s="41">
        <f t="shared" si="214"/>
        <v>2222.89</v>
      </c>
      <c r="N372" s="41">
        <f t="shared" si="214"/>
        <v>2222.89</v>
      </c>
      <c r="O372" s="41">
        <f t="shared" si="214"/>
        <v>2222.89</v>
      </c>
      <c r="P372" s="41">
        <f t="shared" si="214"/>
        <v>2222.89</v>
      </c>
      <c r="Q372" s="41">
        <f t="shared" si="214"/>
        <v>2222.89</v>
      </c>
      <c r="R372" s="41">
        <f t="shared" si="214"/>
        <v>2222.89</v>
      </c>
      <c r="S372" s="41">
        <f t="shared" si="214"/>
        <v>2222.89</v>
      </c>
      <c r="T372" s="41">
        <f t="shared" si="214"/>
        <v>2222.89</v>
      </c>
      <c r="U372" s="41">
        <f t="shared" si="214"/>
        <v>2222.89</v>
      </c>
      <c r="V372" s="41">
        <f t="shared" si="214"/>
        <v>2222.89</v>
      </c>
      <c r="W372" s="41">
        <f t="shared" si="214"/>
        <v>2222.89</v>
      </c>
      <c r="X372" s="41">
        <f t="shared" si="214"/>
        <v>2222.89</v>
      </c>
      <c r="Y372" s="41">
        <f t="shared" si="214"/>
        <v>2222.89</v>
      </c>
      <c r="Z372" s="41">
        <f t="shared" si="214"/>
        <v>2222.89</v>
      </c>
      <c r="AA372" s="41">
        <f t="shared" si="214"/>
        <v>2222.89</v>
      </c>
    </row>
    <row r="373" spans="1:27" ht="12.75" hidden="1" customHeight="1" outlineLevel="1" x14ac:dyDescent="0.2">
      <c r="A373" s="99" t="s">
        <v>598</v>
      </c>
      <c r="B373" s="60" t="s">
        <v>83</v>
      </c>
      <c r="C373" s="40" t="s">
        <v>79</v>
      </c>
      <c r="D373" s="41">
        <v>3.72</v>
      </c>
      <c r="E373" s="41">
        <v>3.72</v>
      </c>
      <c r="F373" s="41">
        <v>3.72</v>
      </c>
      <c r="G373" s="41">
        <v>3.72</v>
      </c>
      <c r="H373" s="41">
        <v>3.72</v>
      </c>
      <c r="I373" s="41">
        <v>3.72</v>
      </c>
      <c r="J373" s="41">
        <v>3.72</v>
      </c>
      <c r="K373" s="41">
        <v>3.72</v>
      </c>
      <c r="L373" s="41">
        <v>3.72</v>
      </c>
      <c r="M373" s="41">
        <v>3.72</v>
      </c>
      <c r="N373" s="41">
        <v>3.72</v>
      </c>
      <c r="O373" s="41">
        <v>3.72</v>
      </c>
      <c r="P373" s="41">
        <v>3.72</v>
      </c>
      <c r="Q373" s="41">
        <v>3.72</v>
      </c>
      <c r="R373" s="41">
        <v>3.72</v>
      </c>
      <c r="S373" s="41">
        <v>3.72</v>
      </c>
      <c r="T373" s="41">
        <v>3.72</v>
      </c>
      <c r="U373" s="41">
        <v>3.72</v>
      </c>
      <c r="V373" s="41">
        <v>3.72</v>
      </c>
      <c r="W373" s="41">
        <v>3.72</v>
      </c>
      <c r="X373" s="41">
        <v>3.72</v>
      </c>
      <c r="Y373" s="41">
        <v>3.72</v>
      </c>
      <c r="Z373" s="41">
        <v>3.72</v>
      </c>
      <c r="AA373" s="41">
        <v>3.72</v>
      </c>
    </row>
    <row r="374" spans="1:27" ht="12.75" hidden="1" customHeight="1" outlineLevel="1" x14ac:dyDescent="0.2">
      <c r="A374" s="99" t="s">
        <v>599</v>
      </c>
      <c r="B374" s="60" t="s">
        <v>81</v>
      </c>
      <c r="C374" s="40" t="s">
        <v>79</v>
      </c>
      <c r="D374" s="41">
        <f>$D$11</f>
        <v>264.79000000000002</v>
      </c>
      <c r="E374" s="41">
        <f t="shared" ref="E374:AA374" si="215">$D$11</f>
        <v>264.79000000000002</v>
      </c>
      <c r="F374" s="41">
        <f t="shared" si="215"/>
        <v>264.79000000000002</v>
      </c>
      <c r="G374" s="41">
        <f t="shared" si="215"/>
        <v>264.79000000000002</v>
      </c>
      <c r="H374" s="41">
        <f t="shared" si="215"/>
        <v>264.79000000000002</v>
      </c>
      <c r="I374" s="41">
        <f t="shared" si="215"/>
        <v>264.79000000000002</v>
      </c>
      <c r="J374" s="41">
        <f t="shared" si="215"/>
        <v>264.79000000000002</v>
      </c>
      <c r="K374" s="41">
        <f t="shared" si="215"/>
        <v>264.79000000000002</v>
      </c>
      <c r="L374" s="41">
        <f t="shared" si="215"/>
        <v>264.79000000000002</v>
      </c>
      <c r="M374" s="41">
        <f t="shared" si="215"/>
        <v>264.79000000000002</v>
      </c>
      <c r="N374" s="41">
        <f t="shared" si="215"/>
        <v>264.79000000000002</v>
      </c>
      <c r="O374" s="41">
        <f t="shared" si="215"/>
        <v>264.79000000000002</v>
      </c>
      <c r="P374" s="41">
        <f t="shared" si="215"/>
        <v>264.79000000000002</v>
      </c>
      <c r="Q374" s="41">
        <f t="shared" si="215"/>
        <v>264.79000000000002</v>
      </c>
      <c r="R374" s="41">
        <f t="shared" si="215"/>
        <v>264.79000000000002</v>
      </c>
      <c r="S374" s="41">
        <f t="shared" si="215"/>
        <v>264.79000000000002</v>
      </c>
      <c r="T374" s="41">
        <f t="shared" si="215"/>
        <v>264.79000000000002</v>
      </c>
      <c r="U374" s="41">
        <f t="shared" si="215"/>
        <v>264.79000000000002</v>
      </c>
      <c r="V374" s="41">
        <f t="shared" si="215"/>
        <v>264.79000000000002</v>
      </c>
      <c r="W374" s="41">
        <f t="shared" si="215"/>
        <v>264.79000000000002</v>
      </c>
      <c r="X374" s="41">
        <f t="shared" si="215"/>
        <v>264.79000000000002</v>
      </c>
      <c r="Y374" s="41">
        <f t="shared" si="215"/>
        <v>264.79000000000002</v>
      </c>
      <c r="Z374" s="41">
        <f t="shared" si="215"/>
        <v>264.79000000000002</v>
      </c>
      <c r="AA374" s="41">
        <f t="shared" si="215"/>
        <v>264.79000000000002</v>
      </c>
    </row>
    <row r="375" spans="1:27" ht="12.75" customHeight="1" collapsed="1" x14ac:dyDescent="0.2">
      <c r="A375" s="98" t="s">
        <v>600</v>
      </c>
      <c r="B375" s="25" t="str">
        <f>"11"&amp;"."&amp;$B$662&amp;"."&amp;$B$663</f>
        <v>11.01.2024</v>
      </c>
      <c r="C375" s="88" t="s">
        <v>76</v>
      </c>
      <c r="D375" s="89">
        <f>ROUND(((D376+D377+D379+D378)/1000),5)</f>
        <v>3.7362500000000001</v>
      </c>
      <c r="E375" s="89">
        <f>ROUND(((E376+E377+E379+E378)/1000),5)</f>
        <v>3.6660200000000001</v>
      </c>
      <c r="F375" s="89">
        <f>ROUND(((F376+F377+F379+F378)/1000),5)</f>
        <v>3.6107100000000001</v>
      </c>
      <c r="G375" s="89">
        <f t="shared" ref="G375:AA375" si="216">ROUND(((G376+G377+G379+G378)/1000),5)</f>
        <v>3.63809</v>
      </c>
      <c r="H375" s="89">
        <f t="shared" si="216"/>
        <v>3.6828500000000002</v>
      </c>
      <c r="I375" s="89">
        <f t="shared" si="216"/>
        <v>3.75102</v>
      </c>
      <c r="J375" s="89">
        <f t="shared" si="216"/>
        <v>3.97411</v>
      </c>
      <c r="K375" s="89">
        <f t="shared" si="216"/>
        <v>4.3325899999999997</v>
      </c>
      <c r="L375" s="89">
        <f t="shared" si="216"/>
        <v>4.4695200000000002</v>
      </c>
      <c r="M375" s="89">
        <f t="shared" si="216"/>
        <v>4.5163099999999998</v>
      </c>
      <c r="N375" s="89">
        <f t="shared" si="216"/>
        <v>4.5606999999999998</v>
      </c>
      <c r="O375" s="89">
        <f t="shared" si="216"/>
        <v>4.5843400000000001</v>
      </c>
      <c r="P375" s="89">
        <f t="shared" si="216"/>
        <v>4.5547599999999999</v>
      </c>
      <c r="Q375" s="89">
        <f t="shared" si="216"/>
        <v>4.5643700000000003</v>
      </c>
      <c r="R375" s="89">
        <f t="shared" si="216"/>
        <v>4.5622299999999996</v>
      </c>
      <c r="S375" s="89">
        <f t="shared" si="216"/>
        <v>4.5096499999999997</v>
      </c>
      <c r="T375" s="89">
        <f t="shared" si="216"/>
        <v>4.5282600000000004</v>
      </c>
      <c r="U375" s="89">
        <f t="shared" si="216"/>
        <v>4.5498099999999999</v>
      </c>
      <c r="V375" s="89">
        <f t="shared" si="216"/>
        <v>4.4681899999999999</v>
      </c>
      <c r="W375" s="89">
        <f t="shared" si="216"/>
        <v>4.5038200000000002</v>
      </c>
      <c r="X375" s="89">
        <f t="shared" si="216"/>
        <v>4.3802300000000001</v>
      </c>
      <c r="Y375" s="89">
        <f t="shared" si="216"/>
        <v>4.2697599999999998</v>
      </c>
      <c r="Z375" s="89">
        <f t="shared" si="216"/>
        <v>4.0306800000000003</v>
      </c>
      <c r="AA375" s="89">
        <f t="shared" si="216"/>
        <v>3.7380300000000002</v>
      </c>
    </row>
    <row r="376" spans="1:27" ht="12.75" hidden="1" customHeight="1" outlineLevel="1" x14ac:dyDescent="0.2">
      <c r="A376" s="99" t="s">
        <v>601</v>
      </c>
      <c r="B376" s="60" t="s">
        <v>238</v>
      </c>
      <c r="C376" s="40" t="s">
        <v>79</v>
      </c>
      <c r="D376" s="41">
        <v>1244.8499999999999</v>
      </c>
      <c r="E376" s="41">
        <v>1174.6199999999999</v>
      </c>
      <c r="F376" s="41">
        <v>1119.31</v>
      </c>
      <c r="G376" s="41">
        <v>1146.69</v>
      </c>
      <c r="H376" s="41">
        <v>1191.45</v>
      </c>
      <c r="I376" s="41">
        <v>1259.6199999999999</v>
      </c>
      <c r="J376" s="41">
        <v>1482.71</v>
      </c>
      <c r="K376" s="41">
        <v>1841.19</v>
      </c>
      <c r="L376" s="41">
        <v>1978.12</v>
      </c>
      <c r="M376" s="41">
        <v>2024.91</v>
      </c>
      <c r="N376" s="41">
        <v>2069.3000000000002</v>
      </c>
      <c r="O376" s="41">
        <v>2092.94</v>
      </c>
      <c r="P376" s="41">
        <v>2063.36</v>
      </c>
      <c r="Q376" s="41">
        <v>2072.9699999999998</v>
      </c>
      <c r="R376" s="41">
        <v>2070.83</v>
      </c>
      <c r="S376" s="41">
        <v>2018.25</v>
      </c>
      <c r="T376" s="41">
        <v>2036.86</v>
      </c>
      <c r="U376" s="41">
        <v>2058.41</v>
      </c>
      <c r="V376" s="41">
        <v>1976.79</v>
      </c>
      <c r="W376" s="41">
        <v>2012.42</v>
      </c>
      <c r="X376" s="41">
        <v>1888.83</v>
      </c>
      <c r="Y376" s="41">
        <v>1778.36</v>
      </c>
      <c r="Z376" s="41">
        <v>1539.28</v>
      </c>
      <c r="AA376" s="41">
        <v>1246.6300000000001</v>
      </c>
    </row>
    <row r="377" spans="1:27" ht="12.75" hidden="1" customHeight="1" outlineLevel="1" x14ac:dyDescent="0.2">
      <c r="A377" s="99" t="s">
        <v>602</v>
      </c>
      <c r="B377" s="60" t="s">
        <v>90</v>
      </c>
      <c r="C377" s="40" t="s">
        <v>79</v>
      </c>
      <c r="D377" s="41">
        <f>$D$327</f>
        <v>2222.89</v>
      </c>
      <c r="E377" s="41">
        <f t="shared" ref="E377:AA377" si="217">$D$327</f>
        <v>2222.89</v>
      </c>
      <c r="F377" s="41">
        <f t="shared" si="217"/>
        <v>2222.89</v>
      </c>
      <c r="G377" s="41">
        <f t="shared" si="217"/>
        <v>2222.89</v>
      </c>
      <c r="H377" s="41">
        <f t="shared" si="217"/>
        <v>2222.89</v>
      </c>
      <c r="I377" s="41">
        <f t="shared" si="217"/>
        <v>2222.89</v>
      </c>
      <c r="J377" s="41">
        <f t="shared" si="217"/>
        <v>2222.89</v>
      </c>
      <c r="K377" s="41">
        <f t="shared" si="217"/>
        <v>2222.89</v>
      </c>
      <c r="L377" s="41">
        <f t="shared" si="217"/>
        <v>2222.89</v>
      </c>
      <c r="M377" s="41">
        <f t="shared" si="217"/>
        <v>2222.89</v>
      </c>
      <c r="N377" s="41">
        <f t="shared" si="217"/>
        <v>2222.89</v>
      </c>
      <c r="O377" s="41">
        <f t="shared" si="217"/>
        <v>2222.89</v>
      </c>
      <c r="P377" s="41">
        <f t="shared" si="217"/>
        <v>2222.89</v>
      </c>
      <c r="Q377" s="41">
        <f t="shared" si="217"/>
        <v>2222.89</v>
      </c>
      <c r="R377" s="41">
        <f t="shared" si="217"/>
        <v>2222.89</v>
      </c>
      <c r="S377" s="41">
        <f t="shared" si="217"/>
        <v>2222.89</v>
      </c>
      <c r="T377" s="41">
        <f t="shared" si="217"/>
        <v>2222.89</v>
      </c>
      <c r="U377" s="41">
        <f t="shared" si="217"/>
        <v>2222.89</v>
      </c>
      <c r="V377" s="41">
        <f t="shared" si="217"/>
        <v>2222.89</v>
      </c>
      <c r="W377" s="41">
        <f t="shared" si="217"/>
        <v>2222.89</v>
      </c>
      <c r="X377" s="41">
        <f t="shared" si="217"/>
        <v>2222.89</v>
      </c>
      <c r="Y377" s="41">
        <f t="shared" si="217"/>
        <v>2222.89</v>
      </c>
      <c r="Z377" s="41">
        <f t="shared" si="217"/>
        <v>2222.89</v>
      </c>
      <c r="AA377" s="41">
        <f t="shared" si="217"/>
        <v>2222.89</v>
      </c>
    </row>
    <row r="378" spans="1:27" ht="12.75" hidden="1" customHeight="1" outlineLevel="1" x14ac:dyDescent="0.2">
      <c r="A378" s="99" t="s">
        <v>603</v>
      </c>
      <c r="B378" s="60" t="s">
        <v>83</v>
      </c>
      <c r="C378" s="40" t="s">
        <v>79</v>
      </c>
      <c r="D378" s="41">
        <v>3.72</v>
      </c>
      <c r="E378" s="41">
        <v>3.72</v>
      </c>
      <c r="F378" s="41">
        <v>3.72</v>
      </c>
      <c r="G378" s="41">
        <v>3.72</v>
      </c>
      <c r="H378" s="41">
        <v>3.72</v>
      </c>
      <c r="I378" s="41">
        <v>3.72</v>
      </c>
      <c r="J378" s="41">
        <v>3.72</v>
      </c>
      <c r="K378" s="41">
        <v>3.72</v>
      </c>
      <c r="L378" s="41">
        <v>3.72</v>
      </c>
      <c r="M378" s="41">
        <v>3.72</v>
      </c>
      <c r="N378" s="41">
        <v>3.72</v>
      </c>
      <c r="O378" s="41">
        <v>3.72</v>
      </c>
      <c r="P378" s="41">
        <v>3.72</v>
      </c>
      <c r="Q378" s="41">
        <v>3.72</v>
      </c>
      <c r="R378" s="41">
        <v>3.72</v>
      </c>
      <c r="S378" s="41">
        <v>3.72</v>
      </c>
      <c r="T378" s="41">
        <v>3.72</v>
      </c>
      <c r="U378" s="41">
        <v>3.72</v>
      </c>
      <c r="V378" s="41">
        <v>3.72</v>
      </c>
      <c r="W378" s="41">
        <v>3.72</v>
      </c>
      <c r="X378" s="41">
        <v>3.72</v>
      </c>
      <c r="Y378" s="41">
        <v>3.72</v>
      </c>
      <c r="Z378" s="41">
        <v>3.72</v>
      </c>
      <c r="AA378" s="41">
        <v>3.72</v>
      </c>
    </row>
    <row r="379" spans="1:27" ht="12.75" hidden="1" customHeight="1" outlineLevel="1" x14ac:dyDescent="0.2">
      <c r="A379" s="99" t="s">
        <v>604</v>
      </c>
      <c r="B379" s="60" t="s">
        <v>81</v>
      </c>
      <c r="C379" s="40" t="s">
        <v>79</v>
      </c>
      <c r="D379" s="41">
        <f>$D$11</f>
        <v>264.79000000000002</v>
      </c>
      <c r="E379" s="41">
        <f t="shared" ref="E379:AA379" si="218">$D$11</f>
        <v>264.79000000000002</v>
      </c>
      <c r="F379" s="41">
        <f t="shared" si="218"/>
        <v>264.79000000000002</v>
      </c>
      <c r="G379" s="41">
        <f t="shared" si="218"/>
        <v>264.79000000000002</v>
      </c>
      <c r="H379" s="41">
        <f t="shared" si="218"/>
        <v>264.79000000000002</v>
      </c>
      <c r="I379" s="41">
        <f t="shared" si="218"/>
        <v>264.79000000000002</v>
      </c>
      <c r="J379" s="41">
        <f t="shared" si="218"/>
        <v>264.79000000000002</v>
      </c>
      <c r="K379" s="41">
        <f t="shared" si="218"/>
        <v>264.79000000000002</v>
      </c>
      <c r="L379" s="41">
        <f t="shared" si="218"/>
        <v>264.79000000000002</v>
      </c>
      <c r="M379" s="41">
        <f t="shared" si="218"/>
        <v>264.79000000000002</v>
      </c>
      <c r="N379" s="41">
        <f t="shared" si="218"/>
        <v>264.79000000000002</v>
      </c>
      <c r="O379" s="41">
        <f t="shared" si="218"/>
        <v>264.79000000000002</v>
      </c>
      <c r="P379" s="41">
        <f t="shared" si="218"/>
        <v>264.79000000000002</v>
      </c>
      <c r="Q379" s="41">
        <f t="shared" si="218"/>
        <v>264.79000000000002</v>
      </c>
      <c r="R379" s="41">
        <f t="shared" si="218"/>
        <v>264.79000000000002</v>
      </c>
      <c r="S379" s="41">
        <f t="shared" si="218"/>
        <v>264.79000000000002</v>
      </c>
      <c r="T379" s="41">
        <f t="shared" si="218"/>
        <v>264.79000000000002</v>
      </c>
      <c r="U379" s="41">
        <f t="shared" si="218"/>
        <v>264.79000000000002</v>
      </c>
      <c r="V379" s="41">
        <f t="shared" si="218"/>
        <v>264.79000000000002</v>
      </c>
      <c r="W379" s="41">
        <f t="shared" si="218"/>
        <v>264.79000000000002</v>
      </c>
      <c r="X379" s="41">
        <f t="shared" si="218"/>
        <v>264.79000000000002</v>
      </c>
      <c r="Y379" s="41">
        <f t="shared" si="218"/>
        <v>264.79000000000002</v>
      </c>
      <c r="Z379" s="41">
        <f t="shared" si="218"/>
        <v>264.79000000000002</v>
      </c>
      <c r="AA379" s="41">
        <f t="shared" si="218"/>
        <v>264.79000000000002</v>
      </c>
    </row>
    <row r="380" spans="1:27" ht="12.75" customHeight="1" collapsed="1" x14ac:dyDescent="0.2">
      <c r="A380" s="98" t="s">
        <v>605</v>
      </c>
      <c r="B380" s="25" t="str">
        <f>"12"&amp;"."&amp;$B$662&amp;"."&amp;$B$663</f>
        <v>12.01.2024</v>
      </c>
      <c r="C380" s="88" t="s">
        <v>76</v>
      </c>
      <c r="D380" s="89">
        <f>ROUND(((D381+D382+D384+D383)/1000),5)</f>
        <v>3.6806899999999998</v>
      </c>
      <c r="E380" s="89">
        <f>ROUND(((E381+E382+E384+E383)/1000),5)</f>
        <v>3.6038000000000001</v>
      </c>
      <c r="F380" s="89">
        <f>ROUND(((F381+F382+F384+F383)/1000),5)</f>
        <v>3.53172</v>
      </c>
      <c r="G380" s="89">
        <f t="shared" ref="G380:AA380" si="219">ROUND(((G381+G382+G384+G383)/1000),5)</f>
        <v>3.5466000000000002</v>
      </c>
      <c r="H380" s="89">
        <f t="shared" si="219"/>
        <v>3.6089000000000002</v>
      </c>
      <c r="I380" s="89">
        <f t="shared" si="219"/>
        <v>3.7358899999999999</v>
      </c>
      <c r="J380" s="89">
        <f t="shared" si="219"/>
        <v>3.9489200000000002</v>
      </c>
      <c r="K380" s="89">
        <f t="shared" si="219"/>
        <v>4.1866199999999996</v>
      </c>
      <c r="L380" s="89">
        <f t="shared" si="219"/>
        <v>4.3575900000000001</v>
      </c>
      <c r="M380" s="89">
        <f t="shared" si="219"/>
        <v>4.4025499999999997</v>
      </c>
      <c r="N380" s="89">
        <f t="shared" si="219"/>
        <v>4.4474999999999998</v>
      </c>
      <c r="O380" s="89">
        <f t="shared" si="219"/>
        <v>4.4923099999999998</v>
      </c>
      <c r="P380" s="89">
        <f t="shared" si="219"/>
        <v>4.4567800000000002</v>
      </c>
      <c r="Q380" s="89">
        <f t="shared" si="219"/>
        <v>4.4714799999999997</v>
      </c>
      <c r="R380" s="89">
        <f t="shared" si="219"/>
        <v>4.4667399999999997</v>
      </c>
      <c r="S380" s="89">
        <f t="shared" si="219"/>
        <v>4.3980100000000002</v>
      </c>
      <c r="T380" s="89">
        <f t="shared" si="219"/>
        <v>4.4163500000000004</v>
      </c>
      <c r="U380" s="89">
        <f t="shared" si="219"/>
        <v>4.4450500000000002</v>
      </c>
      <c r="V380" s="89">
        <f t="shared" si="219"/>
        <v>4.4386200000000002</v>
      </c>
      <c r="W380" s="89">
        <f t="shared" si="219"/>
        <v>4.4730299999999996</v>
      </c>
      <c r="X380" s="89">
        <f t="shared" si="219"/>
        <v>4.3976899999999999</v>
      </c>
      <c r="Y380" s="89">
        <f t="shared" si="219"/>
        <v>4.2840999999999996</v>
      </c>
      <c r="Z380" s="89">
        <f t="shared" si="219"/>
        <v>4.04474</v>
      </c>
      <c r="AA380" s="89">
        <f t="shared" si="219"/>
        <v>3.8347699999999998</v>
      </c>
    </row>
    <row r="381" spans="1:27" ht="12.75" hidden="1" customHeight="1" outlineLevel="1" x14ac:dyDescent="0.2">
      <c r="A381" s="99" t="s">
        <v>606</v>
      </c>
      <c r="B381" s="60" t="s">
        <v>238</v>
      </c>
      <c r="C381" s="40" t="s">
        <v>79</v>
      </c>
      <c r="D381" s="41">
        <v>1189.29</v>
      </c>
      <c r="E381" s="41">
        <v>1112.4000000000001</v>
      </c>
      <c r="F381" s="41">
        <v>1040.32</v>
      </c>
      <c r="G381" s="41">
        <v>1055.2</v>
      </c>
      <c r="H381" s="41">
        <v>1117.5</v>
      </c>
      <c r="I381" s="41">
        <v>1244.49</v>
      </c>
      <c r="J381" s="41">
        <v>1457.52</v>
      </c>
      <c r="K381" s="41">
        <v>1695.22</v>
      </c>
      <c r="L381" s="41">
        <v>1866.19</v>
      </c>
      <c r="M381" s="41">
        <v>1911.15</v>
      </c>
      <c r="N381" s="41">
        <v>1956.1</v>
      </c>
      <c r="O381" s="41">
        <v>2000.91</v>
      </c>
      <c r="P381" s="41">
        <v>1965.38</v>
      </c>
      <c r="Q381" s="41">
        <v>1980.08</v>
      </c>
      <c r="R381" s="41">
        <v>1975.34</v>
      </c>
      <c r="S381" s="41">
        <v>1906.61</v>
      </c>
      <c r="T381" s="41">
        <v>1924.95</v>
      </c>
      <c r="U381" s="41">
        <v>1953.65</v>
      </c>
      <c r="V381" s="41">
        <v>1947.22</v>
      </c>
      <c r="W381" s="41">
        <v>1981.63</v>
      </c>
      <c r="X381" s="41">
        <v>1906.29</v>
      </c>
      <c r="Y381" s="41">
        <v>1792.7</v>
      </c>
      <c r="Z381" s="41">
        <v>1553.34</v>
      </c>
      <c r="AA381" s="41">
        <v>1343.37</v>
      </c>
    </row>
    <row r="382" spans="1:27" ht="12.75" hidden="1" customHeight="1" outlineLevel="1" x14ac:dyDescent="0.2">
      <c r="A382" s="99" t="s">
        <v>607</v>
      </c>
      <c r="B382" s="60" t="s">
        <v>90</v>
      </c>
      <c r="C382" s="40" t="s">
        <v>79</v>
      </c>
      <c r="D382" s="41">
        <f>$D$327</f>
        <v>2222.89</v>
      </c>
      <c r="E382" s="41">
        <f t="shared" ref="E382:AA382" si="220">$D$327</f>
        <v>2222.89</v>
      </c>
      <c r="F382" s="41">
        <f t="shared" si="220"/>
        <v>2222.89</v>
      </c>
      <c r="G382" s="41">
        <f t="shared" si="220"/>
        <v>2222.89</v>
      </c>
      <c r="H382" s="41">
        <f t="shared" si="220"/>
        <v>2222.89</v>
      </c>
      <c r="I382" s="41">
        <f t="shared" si="220"/>
        <v>2222.89</v>
      </c>
      <c r="J382" s="41">
        <f t="shared" si="220"/>
        <v>2222.89</v>
      </c>
      <c r="K382" s="41">
        <f t="shared" si="220"/>
        <v>2222.89</v>
      </c>
      <c r="L382" s="41">
        <f t="shared" si="220"/>
        <v>2222.89</v>
      </c>
      <c r="M382" s="41">
        <f t="shared" si="220"/>
        <v>2222.89</v>
      </c>
      <c r="N382" s="41">
        <f t="shared" si="220"/>
        <v>2222.89</v>
      </c>
      <c r="O382" s="41">
        <f t="shared" si="220"/>
        <v>2222.89</v>
      </c>
      <c r="P382" s="41">
        <f t="shared" si="220"/>
        <v>2222.89</v>
      </c>
      <c r="Q382" s="41">
        <f t="shared" si="220"/>
        <v>2222.89</v>
      </c>
      <c r="R382" s="41">
        <f t="shared" si="220"/>
        <v>2222.89</v>
      </c>
      <c r="S382" s="41">
        <f t="shared" si="220"/>
        <v>2222.89</v>
      </c>
      <c r="T382" s="41">
        <f t="shared" si="220"/>
        <v>2222.89</v>
      </c>
      <c r="U382" s="41">
        <f t="shared" si="220"/>
        <v>2222.89</v>
      </c>
      <c r="V382" s="41">
        <f t="shared" si="220"/>
        <v>2222.89</v>
      </c>
      <c r="W382" s="41">
        <f t="shared" si="220"/>
        <v>2222.89</v>
      </c>
      <c r="X382" s="41">
        <f t="shared" si="220"/>
        <v>2222.89</v>
      </c>
      <c r="Y382" s="41">
        <f t="shared" si="220"/>
        <v>2222.89</v>
      </c>
      <c r="Z382" s="41">
        <f t="shared" si="220"/>
        <v>2222.89</v>
      </c>
      <c r="AA382" s="41">
        <f t="shared" si="220"/>
        <v>2222.89</v>
      </c>
    </row>
    <row r="383" spans="1:27" ht="12.75" hidden="1" customHeight="1" outlineLevel="1" x14ac:dyDescent="0.2">
      <c r="A383" s="99" t="s">
        <v>608</v>
      </c>
      <c r="B383" s="60" t="s">
        <v>83</v>
      </c>
      <c r="C383" s="40" t="s">
        <v>79</v>
      </c>
      <c r="D383" s="41">
        <v>3.72</v>
      </c>
      <c r="E383" s="41">
        <v>3.72</v>
      </c>
      <c r="F383" s="41">
        <v>3.72</v>
      </c>
      <c r="G383" s="41">
        <v>3.72</v>
      </c>
      <c r="H383" s="41">
        <v>3.72</v>
      </c>
      <c r="I383" s="41">
        <v>3.72</v>
      </c>
      <c r="J383" s="41">
        <v>3.72</v>
      </c>
      <c r="K383" s="41">
        <v>3.72</v>
      </c>
      <c r="L383" s="41">
        <v>3.72</v>
      </c>
      <c r="M383" s="41">
        <v>3.72</v>
      </c>
      <c r="N383" s="41">
        <v>3.72</v>
      </c>
      <c r="O383" s="41">
        <v>3.72</v>
      </c>
      <c r="P383" s="41">
        <v>3.72</v>
      </c>
      <c r="Q383" s="41">
        <v>3.72</v>
      </c>
      <c r="R383" s="41">
        <v>3.72</v>
      </c>
      <c r="S383" s="41">
        <v>3.72</v>
      </c>
      <c r="T383" s="41">
        <v>3.72</v>
      </c>
      <c r="U383" s="41">
        <v>3.72</v>
      </c>
      <c r="V383" s="41">
        <v>3.72</v>
      </c>
      <c r="W383" s="41">
        <v>3.72</v>
      </c>
      <c r="X383" s="41">
        <v>3.72</v>
      </c>
      <c r="Y383" s="41">
        <v>3.72</v>
      </c>
      <c r="Z383" s="41">
        <v>3.72</v>
      </c>
      <c r="AA383" s="41">
        <v>3.72</v>
      </c>
    </row>
    <row r="384" spans="1:27" ht="12.75" hidden="1" customHeight="1" outlineLevel="1" x14ac:dyDescent="0.2">
      <c r="A384" s="99" t="s">
        <v>609</v>
      </c>
      <c r="B384" s="60" t="s">
        <v>81</v>
      </c>
      <c r="C384" s="40" t="s">
        <v>79</v>
      </c>
      <c r="D384" s="41">
        <f>$D$11</f>
        <v>264.79000000000002</v>
      </c>
      <c r="E384" s="41">
        <f t="shared" ref="E384:AA384" si="221">$D$11</f>
        <v>264.79000000000002</v>
      </c>
      <c r="F384" s="41">
        <f t="shared" si="221"/>
        <v>264.79000000000002</v>
      </c>
      <c r="G384" s="41">
        <f t="shared" si="221"/>
        <v>264.79000000000002</v>
      </c>
      <c r="H384" s="41">
        <f t="shared" si="221"/>
        <v>264.79000000000002</v>
      </c>
      <c r="I384" s="41">
        <f t="shared" si="221"/>
        <v>264.79000000000002</v>
      </c>
      <c r="J384" s="41">
        <f t="shared" si="221"/>
        <v>264.79000000000002</v>
      </c>
      <c r="K384" s="41">
        <f t="shared" si="221"/>
        <v>264.79000000000002</v>
      </c>
      <c r="L384" s="41">
        <f t="shared" si="221"/>
        <v>264.79000000000002</v>
      </c>
      <c r="M384" s="41">
        <f t="shared" si="221"/>
        <v>264.79000000000002</v>
      </c>
      <c r="N384" s="41">
        <f t="shared" si="221"/>
        <v>264.79000000000002</v>
      </c>
      <c r="O384" s="41">
        <f t="shared" si="221"/>
        <v>264.79000000000002</v>
      </c>
      <c r="P384" s="41">
        <f t="shared" si="221"/>
        <v>264.79000000000002</v>
      </c>
      <c r="Q384" s="41">
        <f t="shared" si="221"/>
        <v>264.79000000000002</v>
      </c>
      <c r="R384" s="41">
        <f t="shared" si="221"/>
        <v>264.79000000000002</v>
      </c>
      <c r="S384" s="41">
        <f t="shared" si="221"/>
        <v>264.79000000000002</v>
      </c>
      <c r="T384" s="41">
        <f t="shared" si="221"/>
        <v>264.79000000000002</v>
      </c>
      <c r="U384" s="41">
        <f t="shared" si="221"/>
        <v>264.79000000000002</v>
      </c>
      <c r="V384" s="41">
        <f t="shared" si="221"/>
        <v>264.79000000000002</v>
      </c>
      <c r="W384" s="41">
        <f t="shared" si="221"/>
        <v>264.79000000000002</v>
      </c>
      <c r="X384" s="41">
        <f t="shared" si="221"/>
        <v>264.79000000000002</v>
      </c>
      <c r="Y384" s="41">
        <f t="shared" si="221"/>
        <v>264.79000000000002</v>
      </c>
      <c r="Z384" s="41">
        <f t="shared" si="221"/>
        <v>264.79000000000002</v>
      </c>
      <c r="AA384" s="41">
        <f t="shared" si="221"/>
        <v>264.79000000000002</v>
      </c>
    </row>
    <row r="385" spans="1:27" ht="12.75" customHeight="1" collapsed="1" x14ac:dyDescent="0.2">
      <c r="A385" s="98" t="s">
        <v>610</v>
      </c>
      <c r="B385" s="25" t="str">
        <f>"13"&amp;"."&amp;$B$662&amp;"."&amp;$B$663</f>
        <v>13.01.2024</v>
      </c>
      <c r="C385" s="88" t="s">
        <v>76</v>
      </c>
      <c r="D385" s="89">
        <f>ROUND(((D386+D387+D389+D388)/1000),5)</f>
        <v>4.0118099999999997</v>
      </c>
      <c r="E385" s="89">
        <f>ROUND(((E386+E387+E389+E388)/1000),5)</f>
        <v>3.8250099999999998</v>
      </c>
      <c r="F385" s="89">
        <f>ROUND(((F386+F387+F389+F388)/1000),5)</f>
        <v>3.7791600000000001</v>
      </c>
      <c r="G385" s="89">
        <f t="shared" ref="G385:AA385" si="222">ROUND(((G386+G387+G389+G388)/1000),5)</f>
        <v>3.7743199999999999</v>
      </c>
      <c r="H385" s="89">
        <f t="shared" si="222"/>
        <v>3.8123100000000001</v>
      </c>
      <c r="I385" s="89">
        <f t="shared" si="222"/>
        <v>3.9192999999999998</v>
      </c>
      <c r="J385" s="89">
        <f t="shared" si="222"/>
        <v>3.9685700000000002</v>
      </c>
      <c r="K385" s="89">
        <f t="shared" si="222"/>
        <v>4.0244799999999996</v>
      </c>
      <c r="L385" s="89">
        <f t="shared" si="222"/>
        <v>4.1981099999999998</v>
      </c>
      <c r="M385" s="89">
        <f t="shared" si="222"/>
        <v>4.2046599999999996</v>
      </c>
      <c r="N385" s="89">
        <f t="shared" si="222"/>
        <v>4.2684699999999998</v>
      </c>
      <c r="O385" s="89">
        <f t="shared" si="222"/>
        <v>4.3011999999999997</v>
      </c>
      <c r="P385" s="89">
        <f t="shared" si="222"/>
        <v>4.3937499999999998</v>
      </c>
      <c r="Q385" s="89">
        <f t="shared" si="222"/>
        <v>4.4150299999999998</v>
      </c>
      <c r="R385" s="89">
        <f t="shared" si="222"/>
        <v>4.31717</v>
      </c>
      <c r="S385" s="89">
        <f t="shared" si="222"/>
        <v>4.2992699999999999</v>
      </c>
      <c r="T385" s="89">
        <f t="shared" si="222"/>
        <v>4.3975099999999996</v>
      </c>
      <c r="U385" s="89">
        <f t="shared" si="222"/>
        <v>4.6750299999999996</v>
      </c>
      <c r="V385" s="89">
        <f t="shared" si="222"/>
        <v>4.6996599999999997</v>
      </c>
      <c r="W385" s="89">
        <f t="shared" si="222"/>
        <v>4.3740899999999998</v>
      </c>
      <c r="X385" s="89">
        <f t="shared" si="222"/>
        <v>4.24674</v>
      </c>
      <c r="Y385" s="89">
        <f t="shared" si="222"/>
        <v>3.9672700000000001</v>
      </c>
      <c r="Z385" s="89">
        <f t="shared" si="222"/>
        <v>3.9441700000000002</v>
      </c>
      <c r="AA385" s="89">
        <f t="shared" si="222"/>
        <v>4.0221799999999996</v>
      </c>
    </row>
    <row r="386" spans="1:27" ht="12.75" hidden="1" customHeight="1" outlineLevel="1" x14ac:dyDescent="0.2">
      <c r="A386" s="99" t="s">
        <v>611</v>
      </c>
      <c r="B386" s="60" t="s">
        <v>238</v>
      </c>
      <c r="C386" s="40" t="s">
        <v>79</v>
      </c>
      <c r="D386" s="41">
        <v>1520.41</v>
      </c>
      <c r="E386" s="41">
        <v>1333.61</v>
      </c>
      <c r="F386" s="41">
        <v>1287.76</v>
      </c>
      <c r="G386" s="41">
        <v>1282.92</v>
      </c>
      <c r="H386" s="41">
        <v>1320.91</v>
      </c>
      <c r="I386" s="41">
        <v>1427.9</v>
      </c>
      <c r="J386" s="41">
        <v>1477.17</v>
      </c>
      <c r="K386" s="41">
        <v>1533.08</v>
      </c>
      <c r="L386" s="41">
        <v>1706.71</v>
      </c>
      <c r="M386" s="41">
        <v>1713.26</v>
      </c>
      <c r="N386" s="41">
        <v>1777.07</v>
      </c>
      <c r="O386" s="41">
        <v>1809.8</v>
      </c>
      <c r="P386" s="41">
        <v>1902.35</v>
      </c>
      <c r="Q386" s="41">
        <v>1923.63</v>
      </c>
      <c r="R386" s="41">
        <v>1825.77</v>
      </c>
      <c r="S386" s="41">
        <v>1807.87</v>
      </c>
      <c r="T386" s="41">
        <v>1906.11</v>
      </c>
      <c r="U386" s="41">
        <v>2183.63</v>
      </c>
      <c r="V386" s="41">
        <v>2208.2600000000002</v>
      </c>
      <c r="W386" s="41">
        <v>1882.69</v>
      </c>
      <c r="X386" s="41">
        <v>1755.34</v>
      </c>
      <c r="Y386" s="41">
        <v>1475.87</v>
      </c>
      <c r="Z386" s="41">
        <v>1452.77</v>
      </c>
      <c r="AA386" s="41">
        <v>1530.78</v>
      </c>
    </row>
    <row r="387" spans="1:27" ht="12.75" hidden="1" customHeight="1" outlineLevel="1" x14ac:dyDescent="0.2">
      <c r="A387" s="99" t="s">
        <v>612</v>
      </c>
      <c r="B387" s="60" t="s">
        <v>90</v>
      </c>
      <c r="C387" s="40" t="s">
        <v>79</v>
      </c>
      <c r="D387" s="41">
        <f>$D$327</f>
        <v>2222.89</v>
      </c>
      <c r="E387" s="41">
        <f t="shared" ref="E387:AA387" si="223">$D$327</f>
        <v>2222.89</v>
      </c>
      <c r="F387" s="41">
        <f t="shared" si="223"/>
        <v>2222.89</v>
      </c>
      <c r="G387" s="41">
        <f t="shared" si="223"/>
        <v>2222.89</v>
      </c>
      <c r="H387" s="41">
        <f t="shared" si="223"/>
        <v>2222.89</v>
      </c>
      <c r="I387" s="41">
        <f t="shared" si="223"/>
        <v>2222.89</v>
      </c>
      <c r="J387" s="41">
        <f t="shared" si="223"/>
        <v>2222.89</v>
      </c>
      <c r="K387" s="41">
        <f t="shared" si="223"/>
        <v>2222.89</v>
      </c>
      <c r="L387" s="41">
        <f t="shared" si="223"/>
        <v>2222.89</v>
      </c>
      <c r="M387" s="41">
        <f t="shared" si="223"/>
        <v>2222.89</v>
      </c>
      <c r="N387" s="41">
        <f t="shared" si="223"/>
        <v>2222.89</v>
      </c>
      <c r="O387" s="41">
        <f t="shared" si="223"/>
        <v>2222.89</v>
      </c>
      <c r="P387" s="41">
        <f t="shared" si="223"/>
        <v>2222.89</v>
      </c>
      <c r="Q387" s="41">
        <f t="shared" si="223"/>
        <v>2222.89</v>
      </c>
      <c r="R387" s="41">
        <f t="shared" si="223"/>
        <v>2222.89</v>
      </c>
      <c r="S387" s="41">
        <f t="shared" si="223"/>
        <v>2222.89</v>
      </c>
      <c r="T387" s="41">
        <f t="shared" si="223"/>
        <v>2222.89</v>
      </c>
      <c r="U387" s="41">
        <f t="shared" si="223"/>
        <v>2222.89</v>
      </c>
      <c r="V387" s="41">
        <f t="shared" si="223"/>
        <v>2222.89</v>
      </c>
      <c r="W387" s="41">
        <f t="shared" si="223"/>
        <v>2222.89</v>
      </c>
      <c r="X387" s="41">
        <f t="shared" si="223"/>
        <v>2222.89</v>
      </c>
      <c r="Y387" s="41">
        <f t="shared" si="223"/>
        <v>2222.89</v>
      </c>
      <c r="Z387" s="41">
        <f t="shared" si="223"/>
        <v>2222.89</v>
      </c>
      <c r="AA387" s="41">
        <f t="shared" si="223"/>
        <v>2222.89</v>
      </c>
    </row>
    <row r="388" spans="1:27" ht="12.75" hidden="1" customHeight="1" outlineLevel="1" x14ac:dyDescent="0.2">
      <c r="A388" s="99" t="s">
        <v>613</v>
      </c>
      <c r="B388" s="60" t="s">
        <v>83</v>
      </c>
      <c r="C388" s="40" t="s">
        <v>79</v>
      </c>
      <c r="D388" s="41">
        <v>3.72</v>
      </c>
      <c r="E388" s="41">
        <v>3.72</v>
      </c>
      <c r="F388" s="41">
        <v>3.72</v>
      </c>
      <c r="G388" s="41">
        <v>3.72</v>
      </c>
      <c r="H388" s="41">
        <v>3.72</v>
      </c>
      <c r="I388" s="41">
        <v>3.72</v>
      </c>
      <c r="J388" s="41">
        <v>3.72</v>
      </c>
      <c r="K388" s="41">
        <v>3.72</v>
      </c>
      <c r="L388" s="41">
        <v>3.72</v>
      </c>
      <c r="M388" s="41">
        <v>3.72</v>
      </c>
      <c r="N388" s="41">
        <v>3.72</v>
      </c>
      <c r="O388" s="41">
        <v>3.72</v>
      </c>
      <c r="P388" s="41">
        <v>3.72</v>
      </c>
      <c r="Q388" s="41">
        <v>3.72</v>
      </c>
      <c r="R388" s="41">
        <v>3.72</v>
      </c>
      <c r="S388" s="41">
        <v>3.72</v>
      </c>
      <c r="T388" s="41">
        <v>3.72</v>
      </c>
      <c r="U388" s="41">
        <v>3.72</v>
      </c>
      <c r="V388" s="41">
        <v>3.72</v>
      </c>
      <c r="W388" s="41">
        <v>3.72</v>
      </c>
      <c r="X388" s="41">
        <v>3.72</v>
      </c>
      <c r="Y388" s="41">
        <v>3.72</v>
      </c>
      <c r="Z388" s="41">
        <v>3.72</v>
      </c>
      <c r="AA388" s="41">
        <v>3.72</v>
      </c>
    </row>
    <row r="389" spans="1:27" ht="12.75" hidden="1" customHeight="1" outlineLevel="1" x14ac:dyDescent="0.2">
      <c r="A389" s="99" t="s">
        <v>614</v>
      </c>
      <c r="B389" s="60" t="s">
        <v>81</v>
      </c>
      <c r="C389" s="40" t="s">
        <v>79</v>
      </c>
      <c r="D389" s="41">
        <f>$D$11</f>
        <v>264.79000000000002</v>
      </c>
      <c r="E389" s="41">
        <f t="shared" ref="E389:AA389" si="224">$D$11</f>
        <v>264.79000000000002</v>
      </c>
      <c r="F389" s="41">
        <f t="shared" si="224"/>
        <v>264.79000000000002</v>
      </c>
      <c r="G389" s="41">
        <f t="shared" si="224"/>
        <v>264.79000000000002</v>
      </c>
      <c r="H389" s="41">
        <f t="shared" si="224"/>
        <v>264.79000000000002</v>
      </c>
      <c r="I389" s="41">
        <f t="shared" si="224"/>
        <v>264.79000000000002</v>
      </c>
      <c r="J389" s="41">
        <f t="shared" si="224"/>
        <v>264.79000000000002</v>
      </c>
      <c r="K389" s="41">
        <f t="shared" si="224"/>
        <v>264.79000000000002</v>
      </c>
      <c r="L389" s="41">
        <f t="shared" si="224"/>
        <v>264.79000000000002</v>
      </c>
      <c r="M389" s="41">
        <f t="shared" si="224"/>
        <v>264.79000000000002</v>
      </c>
      <c r="N389" s="41">
        <f t="shared" si="224"/>
        <v>264.79000000000002</v>
      </c>
      <c r="O389" s="41">
        <f t="shared" si="224"/>
        <v>264.79000000000002</v>
      </c>
      <c r="P389" s="41">
        <f t="shared" si="224"/>
        <v>264.79000000000002</v>
      </c>
      <c r="Q389" s="41">
        <f t="shared" si="224"/>
        <v>264.79000000000002</v>
      </c>
      <c r="R389" s="41">
        <f t="shared" si="224"/>
        <v>264.79000000000002</v>
      </c>
      <c r="S389" s="41">
        <f t="shared" si="224"/>
        <v>264.79000000000002</v>
      </c>
      <c r="T389" s="41">
        <f t="shared" si="224"/>
        <v>264.79000000000002</v>
      </c>
      <c r="U389" s="41">
        <f t="shared" si="224"/>
        <v>264.79000000000002</v>
      </c>
      <c r="V389" s="41">
        <f t="shared" si="224"/>
        <v>264.79000000000002</v>
      </c>
      <c r="W389" s="41">
        <f t="shared" si="224"/>
        <v>264.79000000000002</v>
      </c>
      <c r="X389" s="41">
        <f t="shared" si="224"/>
        <v>264.79000000000002</v>
      </c>
      <c r="Y389" s="41">
        <f t="shared" si="224"/>
        <v>264.79000000000002</v>
      </c>
      <c r="Z389" s="41">
        <f t="shared" si="224"/>
        <v>264.79000000000002</v>
      </c>
      <c r="AA389" s="41">
        <f t="shared" si="224"/>
        <v>264.79000000000002</v>
      </c>
    </row>
    <row r="390" spans="1:27" ht="12.75" customHeight="1" collapsed="1" x14ac:dyDescent="0.2">
      <c r="A390" s="98" t="s">
        <v>615</v>
      </c>
      <c r="B390" s="25" t="str">
        <f>"14"&amp;"."&amp;$B$662&amp;"."&amp;$B$663</f>
        <v>14.01.2024</v>
      </c>
      <c r="C390" s="88" t="s">
        <v>76</v>
      </c>
      <c r="D390" s="89">
        <f>ROUND(((D391+D392+D394+D393)/1000),5)</f>
        <v>4.0405499999999996</v>
      </c>
      <c r="E390" s="89">
        <f>ROUND(((E391+E392+E394+E393)/1000),5)</f>
        <v>3.9056500000000001</v>
      </c>
      <c r="F390" s="89">
        <f>ROUND(((F391+F392+F394+F393)/1000),5)</f>
        <v>3.7773699999999999</v>
      </c>
      <c r="G390" s="89">
        <f t="shared" ref="G390:AA390" si="225">ROUND(((G391+G392+G394+G393)/1000),5)</f>
        <v>3.7631600000000001</v>
      </c>
      <c r="H390" s="89">
        <f t="shared" si="225"/>
        <v>3.7792599999999998</v>
      </c>
      <c r="I390" s="89">
        <f t="shared" si="225"/>
        <v>3.8566199999999999</v>
      </c>
      <c r="J390" s="89">
        <f t="shared" si="225"/>
        <v>3.8894799999999998</v>
      </c>
      <c r="K390" s="89">
        <f t="shared" si="225"/>
        <v>4.0014399999999997</v>
      </c>
      <c r="L390" s="89">
        <f t="shared" si="225"/>
        <v>4.0862299999999996</v>
      </c>
      <c r="M390" s="89">
        <f t="shared" si="225"/>
        <v>4.2433699999999996</v>
      </c>
      <c r="N390" s="89">
        <f t="shared" si="225"/>
        <v>4.3689</v>
      </c>
      <c r="O390" s="89">
        <f t="shared" si="225"/>
        <v>4.4434300000000002</v>
      </c>
      <c r="P390" s="89">
        <f t="shared" si="225"/>
        <v>4.4695900000000002</v>
      </c>
      <c r="Q390" s="89">
        <f t="shared" si="225"/>
        <v>4.4883300000000004</v>
      </c>
      <c r="R390" s="89">
        <f t="shared" si="225"/>
        <v>4.35839</v>
      </c>
      <c r="S390" s="89">
        <f t="shared" si="225"/>
        <v>4.4901</v>
      </c>
      <c r="T390" s="89">
        <f t="shared" si="225"/>
        <v>4.6697100000000002</v>
      </c>
      <c r="U390" s="89">
        <f t="shared" si="225"/>
        <v>4.7007000000000003</v>
      </c>
      <c r="V390" s="89">
        <f t="shared" si="225"/>
        <v>4.6951200000000002</v>
      </c>
      <c r="W390" s="89">
        <f t="shared" si="225"/>
        <v>4.5408900000000001</v>
      </c>
      <c r="X390" s="89">
        <f t="shared" si="225"/>
        <v>4.3817500000000003</v>
      </c>
      <c r="Y390" s="89">
        <f t="shared" si="225"/>
        <v>4.2564700000000002</v>
      </c>
      <c r="Z390" s="89">
        <f t="shared" si="225"/>
        <v>4.0567000000000002</v>
      </c>
      <c r="AA390" s="89">
        <f t="shared" si="225"/>
        <v>3.9975800000000001</v>
      </c>
    </row>
    <row r="391" spans="1:27" ht="12.75" hidden="1" customHeight="1" outlineLevel="1" x14ac:dyDescent="0.2">
      <c r="A391" s="99" t="s">
        <v>616</v>
      </c>
      <c r="B391" s="60" t="s">
        <v>238</v>
      </c>
      <c r="C391" s="40" t="s">
        <v>79</v>
      </c>
      <c r="D391" s="41">
        <v>1549.15</v>
      </c>
      <c r="E391" s="41">
        <v>1414.25</v>
      </c>
      <c r="F391" s="41">
        <v>1285.97</v>
      </c>
      <c r="G391" s="41">
        <v>1271.76</v>
      </c>
      <c r="H391" s="41">
        <v>1287.8599999999999</v>
      </c>
      <c r="I391" s="41">
        <v>1365.22</v>
      </c>
      <c r="J391" s="41">
        <v>1398.08</v>
      </c>
      <c r="K391" s="41">
        <v>1510.04</v>
      </c>
      <c r="L391" s="41">
        <v>1594.83</v>
      </c>
      <c r="M391" s="41">
        <v>1751.97</v>
      </c>
      <c r="N391" s="41">
        <v>1877.5</v>
      </c>
      <c r="O391" s="41">
        <v>1952.03</v>
      </c>
      <c r="P391" s="41">
        <v>1978.19</v>
      </c>
      <c r="Q391" s="41">
        <v>1996.93</v>
      </c>
      <c r="R391" s="41">
        <v>1866.99</v>
      </c>
      <c r="S391" s="41">
        <v>1998.7</v>
      </c>
      <c r="T391" s="41">
        <v>2178.31</v>
      </c>
      <c r="U391" s="41">
        <v>2209.3000000000002</v>
      </c>
      <c r="V391" s="41">
        <v>2203.7199999999998</v>
      </c>
      <c r="W391" s="41">
        <v>2049.4899999999998</v>
      </c>
      <c r="X391" s="41">
        <v>1890.35</v>
      </c>
      <c r="Y391" s="41">
        <v>1765.07</v>
      </c>
      <c r="Z391" s="41">
        <v>1565.3</v>
      </c>
      <c r="AA391" s="41">
        <v>1506.18</v>
      </c>
    </row>
    <row r="392" spans="1:27" ht="12.75" hidden="1" customHeight="1" outlineLevel="1" x14ac:dyDescent="0.2">
      <c r="A392" s="99" t="s">
        <v>617</v>
      </c>
      <c r="B392" s="60" t="s">
        <v>90</v>
      </c>
      <c r="C392" s="40" t="s">
        <v>79</v>
      </c>
      <c r="D392" s="41">
        <f>$D$327</f>
        <v>2222.89</v>
      </c>
      <c r="E392" s="41">
        <f t="shared" ref="E392:AA392" si="226">$D$327</f>
        <v>2222.89</v>
      </c>
      <c r="F392" s="41">
        <f t="shared" si="226"/>
        <v>2222.89</v>
      </c>
      <c r="G392" s="41">
        <f t="shared" si="226"/>
        <v>2222.89</v>
      </c>
      <c r="H392" s="41">
        <f t="shared" si="226"/>
        <v>2222.89</v>
      </c>
      <c r="I392" s="41">
        <f t="shared" si="226"/>
        <v>2222.89</v>
      </c>
      <c r="J392" s="41">
        <f t="shared" si="226"/>
        <v>2222.89</v>
      </c>
      <c r="K392" s="41">
        <f t="shared" si="226"/>
        <v>2222.89</v>
      </c>
      <c r="L392" s="41">
        <f t="shared" si="226"/>
        <v>2222.89</v>
      </c>
      <c r="M392" s="41">
        <f t="shared" si="226"/>
        <v>2222.89</v>
      </c>
      <c r="N392" s="41">
        <f t="shared" si="226"/>
        <v>2222.89</v>
      </c>
      <c r="O392" s="41">
        <f t="shared" si="226"/>
        <v>2222.89</v>
      </c>
      <c r="P392" s="41">
        <f t="shared" si="226"/>
        <v>2222.89</v>
      </c>
      <c r="Q392" s="41">
        <f t="shared" si="226"/>
        <v>2222.89</v>
      </c>
      <c r="R392" s="41">
        <f t="shared" si="226"/>
        <v>2222.89</v>
      </c>
      <c r="S392" s="41">
        <f t="shared" si="226"/>
        <v>2222.89</v>
      </c>
      <c r="T392" s="41">
        <f t="shared" si="226"/>
        <v>2222.89</v>
      </c>
      <c r="U392" s="41">
        <f t="shared" si="226"/>
        <v>2222.89</v>
      </c>
      <c r="V392" s="41">
        <f t="shared" si="226"/>
        <v>2222.89</v>
      </c>
      <c r="W392" s="41">
        <f t="shared" si="226"/>
        <v>2222.89</v>
      </c>
      <c r="X392" s="41">
        <f t="shared" si="226"/>
        <v>2222.89</v>
      </c>
      <c r="Y392" s="41">
        <f t="shared" si="226"/>
        <v>2222.89</v>
      </c>
      <c r="Z392" s="41">
        <f t="shared" si="226"/>
        <v>2222.89</v>
      </c>
      <c r="AA392" s="41">
        <f t="shared" si="226"/>
        <v>2222.89</v>
      </c>
    </row>
    <row r="393" spans="1:27" ht="12.75" hidden="1" customHeight="1" outlineLevel="1" x14ac:dyDescent="0.2">
      <c r="A393" s="99" t="s">
        <v>618</v>
      </c>
      <c r="B393" s="60" t="s">
        <v>83</v>
      </c>
      <c r="C393" s="40" t="s">
        <v>79</v>
      </c>
      <c r="D393" s="41">
        <v>3.72</v>
      </c>
      <c r="E393" s="41">
        <v>3.72</v>
      </c>
      <c r="F393" s="41">
        <v>3.72</v>
      </c>
      <c r="G393" s="41">
        <v>3.72</v>
      </c>
      <c r="H393" s="41">
        <v>3.72</v>
      </c>
      <c r="I393" s="41">
        <v>3.72</v>
      </c>
      <c r="J393" s="41">
        <v>3.72</v>
      </c>
      <c r="K393" s="41">
        <v>3.72</v>
      </c>
      <c r="L393" s="41">
        <v>3.72</v>
      </c>
      <c r="M393" s="41">
        <v>3.72</v>
      </c>
      <c r="N393" s="41">
        <v>3.72</v>
      </c>
      <c r="O393" s="41">
        <v>3.72</v>
      </c>
      <c r="P393" s="41">
        <v>3.72</v>
      </c>
      <c r="Q393" s="41">
        <v>3.72</v>
      </c>
      <c r="R393" s="41">
        <v>3.72</v>
      </c>
      <c r="S393" s="41">
        <v>3.72</v>
      </c>
      <c r="T393" s="41">
        <v>3.72</v>
      </c>
      <c r="U393" s="41">
        <v>3.72</v>
      </c>
      <c r="V393" s="41">
        <v>3.72</v>
      </c>
      <c r="W393" s="41">
        <v>3.72</v>
      </c>
      <c r="X393" s="41">
        <v>3.72</v>
      </c>
      <c r="Y393" s="41">
        <v>3.72</v>
      </c>
      <c r="Z393" s="41">
        <v>3.72</v>
      </c>
      <c r="AA393" s="41">
        <v>3.72</v>
      </c>
    </row>
    <row r="394" spans="1:27" ht="12.75" hidden="1" customHeight="1" outlineLevel="1" x14ac:dyDescent="0.2">
      <c r="A394" s="99" t="s">
        <v>619</v>
      </c>
      <c r="B394" s="60" t="s">
        <v>81</v>
      </c>
      <c r="C394" s="40" t="s">
        <v>79</v>
      </c>
      <c r="D394" s="41">
        <f>$D$11</f>
        <v>264.79000000000002</v>
      </c>
      <c r="E394" s="41">
        <f t="shared" ref="E394:AA394" si="227">$D$11</f>
        <v>264.79000000000002</v>
      </c>
      <c r="F394" s="41">
        <f t="shared" si="227"/>
        <v>264.79000000000002</v>
      </c>
      <c r="G394" s="41">
        <f t="shared" si="227"/>
        <v>264.79000000000002</v>
      </c>
      <c r="H394" s="41">
        <f t="shared" si="227"/>
        <v>264.79000000000002</v>
      </c>
      <c r="I394" s="41">
        <f t="shared" si="227"/>
        <v>264.79000000000002</v>
      </c>
      <c r="J394" s="41">
        <f t="shared" si="227"/>
        <v>264.79000000000002</v>
      </c>
      <c r="K394" s="41">
        <f t="shared" si="227"/>
        <v>264.79000000000002</v>
      </c>
      <c r="L394" s="41">
        <f t="shared" si="227"/>
        <v>264.79000000000002</v>
      </c>
      <c r="M394" s="41">
        <f t="shared" si="227"/>
        <v>264.79000000000002</v>
      </c>
      <c r="N394" s="41">
        <f t="shared" si="227"/>
        <v>264.79000000000002</v>
      </c>
      <c r="O394" s="41">
        <f t="shared" si="227"/>
        <v>264.79000000000002</v>
      </c>
      <c r="P394" s="41">
        <f t="shared" si="227"/>
        <v>264.79000000000002</v>
      </c>
      <c r="Q394" s="41">
        <f t="shared" si="227"/>
        <v>264.79000000000002</v>
      </c>
      <c r="R394" s="41">
        <f t="shared" si="227"/>
        <v>264.79000000000002</v>
      </c>
      <c r="S394" s="41">
        <f t="shared" si="227"/>
        <v>264.79000000000002</v>
      </c>
      <c r="T394" s="41">
        <f t="shared" si="227"/>
        <v>264.79000000000002</v>
      </c>
      <c r="U394" s="41">
        <f t="shared" si="227"/>
        <v>264.79000000000002</v>
      </c>
      <c r="V394" s="41">
        <f t="shared" si="227"/>
        <v>264.79000000000002</v>
      </c>
      <c r="W394" s="41">
        <f t="shared" si="227"/>
        <v>264.79000000000002</v>
      </c>
      <c r="X394" s="41">
        <f t="shared" si="227"/>
        <v>264.79000000000002</v>
      </c>
      <c r="Y394" s="41">
        <f t="shared" si="227"/>
        <v>264.79000000000002</v>
      </c>
      <c r="Z394" s="41">
        <f t="shared" si="227"/>
        <v>264.79000000000002</v>
      </c>
      <c r="AA394" s="41">
        <f t="shared" si="227"/>
        <v>264.79000000000002</v>
      </c>
    </row>
    <row r="395" spans="1:27" ht="12.75" customHeight="1" collapsed="1" x14ac:dyDescent="0.2">
      <c r="A395" s="98" t="s">
        <v>620</v>
      </c>
      <c r="B395" s="25" t="str">
        <f>"15"&amp;"."&amp;$B$662&amp;"."&amp;$B$663</f>
        <v>15.01.2024</v>
      </c>
      <c r="C395" s="88" t="s">
        <v>76</v>
      </c>
      <c r="D395" s="89">
        <f>ROUND(((D396+D397+D399+D398)/1000),5)</f>
        <v>3.7660200000000001</v>
      </c>
      <c r="E395" s="89">
        <f>ROUND(((E396+E397+E399+E398)/1000),5)</f>
        <v>3.7084700000000002</v>
      </c>
      <c r="F395" s="89">
        <f>ROUND(((F396+F397+F399+F398)/1000),5)</f>
        <v>3.6530800000000001</v>
      </c>
      <c r="G395" s="89">
        <f t="shared" ref="G395:AA395" si="228">ROUND(((G396+G397+G399+G398)/1000),5)</f>
        <v>3.6463000000000001</v>
      </c>
      <c r="H395" s="89">
        <f t="shared" si="228"/>
        <v>3.70797</v>
      </c>
      <c r="I395" s="89">
        <f t="shared" si="228"/>
        <v>3.83277</v>
      </c>
      <c r="J395" s="89">
        <f t="shared" si="228"/>
        <v>4.0431600000000003</v>
      </c>
      <c r="K395" s="89">
        <f t="shared" si="228"/>
        <v>4.2610200000000003</v>
      </c>
      <c r="L395" s="89">
        <f t="shared" si="228"/>
        <v>4.5242399999999998</v>
      </c>
      <c r="M395" s="89">
        <f t="shared" si="228"/>
        <v>4.55769</v>
      </c>
      <c r="N395" s="89">
        <f t="shared" si="228"/>
        <v>4.54542</v>
      </c>
      <c r="O395" s="89">
        <f t="shared" si="228"/>
        <v>4.6393500000000003</v>
      </c>
      <c r="P395" s="89">
        <f t="shared" si="228"/>
        <v>4.6390399999999996</v>
      </c>
      <c r="Q395" s="89">
        <f t="shared" si="228"/>
        <v>4.6495499999999996</v>
      </c>
      <c r="R395" s="89">
        <f t="shared" si="228"/>
        <v>4.6458899999999996</v>
      </c>
      <c r="S395" s="89">
        <f t="shared" si="228"/>
        <v>4.5822700000000003</v>
      </c>
      <c r="T395" s="89">
        <f t="shared" si="228"/>
        <v>4.6926800000000002</v>
      </c>
      <c r="U395" s="89">
        <f t="shared" si="228"/>
        <v>4.7195999999999998</v>
      </c>
      <c r="V395" s="89">
        <f t="shared" si="228"/>
        <v>4.7123699999999999</v>
      </c>
      <c r="W395" s="89">
        <f t="shared" si="228"/>
        <v>4.5790800000000003</v>
      </c>
      <c r="X395" s="89">
        <f t="shared" si="228"/>
        <v>4.4494300000000004</v>
      </c>
      <c r="Y395" s="89">
        <f t="shared" si="228"/>
        <v>4.28254</v>
      </c>
      <c r="Z395" s="89">
        <f t="shared" si="228"/>
        <v>4.0868099999999998</v>
      </c>
      <c r="AA395" s="89">
        <f t="shared" si="228"/>
        <v>3.9544600000000001</v>
      </c>
    </row>
    <row r="396" spans="1:27" ht="12.75" hidden="1" customHeight="1" outlineLevel="1" x14ac:dyDescent="0.2">
      <c r="A396" s="99" t="s">
        <v>621</v>
      </c>
      <c r="B396" s="60" t="s">
        <v>238</v>
      </c>
      <c r="C396" s="40" t="s">
        <v>79</v>
      </c>
      <c r="D396" s="41">
        <v>1274.6199999999999</v>
      </c>
      <c r="E396" s="41">
        <v>1217.07</v>
      </c>
      <c r="F396" s="41">
        <v>1161.68</v>
      </c>
      <c r="G396" s="41">
        <v>1154.9000000000001</v>
      </c>
      <c r="H396" s="41">
        <v>1216.57</v>
      </c>
      <c r="I396" s="41">
        <v>1341.37</v>
      </c>
      <c r="J396" s="41">
        <v>1551.76</v>
      </c>
      <c r="K396" s="41">
        <v>1769.62</v>
      </c>
      <c r="L396" s="41">
        <v>2032.84</v>
      </c>
      <c r="M396" s="41">
        <v>2066.29</v>
      </c>
      <c r="N396" s="41">
        <v>2054.02</v>
      </c>
      <c r="O396" s="41">
        <v>2147.9499999999998</v>
      </c>
      <c r="P396" s="41">
        <v>2147.64</v>
      </c>
      <c r="Q396" s="41">
        <v>2158.15</v>
      </c>
      <c r="R396" s="41">
        <v>2154.4899999999998</v>
      </c>
      <c r="S396" s="41">
        <v>2090.87</v>
      </c>
      <c r="T396" s="41">
        <v>2201.2800000000002</v>
      </c>
      <c r="U396" s="41">
        <v>2228.1999999999998</v>
      </c>
      <c r="V396" s="41">
        <v>2220.9699999999998</v>
      </c>
      <c r="W396" s="41">
        <v>2087.6799999999998</v>
      </c>
      <c r="X396" s="41">
        <v>1958.03</v>
      </c>
      <c r="Y396" s="41">
        <v>1791.14</v>
      </c>
      <c r="Z396" s="41">
        <v>1595.41</v>
      </c>
      <c r="AA396" s="41">
        <v>1463.06</v>
      </c>
    </row>
    <row r="397" spans="1:27" ht="12.75" hidden="1" customHeight="1" outlineLevel="1" x14ac:dyDescent="0.2">
      <c r="A397" s="99" t="s">
        <v>622</v>
      </c>
      <c r="B397" s="60" t="s">
        <v>90</v>
      </c>
      <c r="C397" s="40" t="s">
        <v>79</v>
      </c>
      <c r="D397" s="41">
        <f>$D$327</f>
        <v>2222.89</v>
      </c>
      <c r="E397" s="41">
        <f t="shared" ref="E397:AA397" si="229">$D$327</f>
        <v>2222.89</v>
      </c>
      <c r="F397" s="41">
        <f t="shared" si="229"/>
        <v>2222.89</v>
      </c>
      <c r="G397" s="41">
        <f t="shared" si="229"/>
        <v>2222.89</v>
      </c>
      <c r="H397" s="41">
        <f t="shared" si="229"/>
        <v>2222.89</v>
      </c>
      <c r="I397" s="41">
        <f t="shared" si="229"/>
        <v>2222.89</v>
      </c>
      <c r="J397" s="41">
        <f t="shared" si="229"/>
        <v>2222.89</v>
      </c>
      <c r="K397" s="41">
        <f t="shared" si="229"/>
        <v>2222.89</v>
      </c>
      <c r="L397" s="41">
        <f t="shared" si="229"/>
        <v>2222.89</v>
      </c>
      <c r="M397" s="41">
        <f t="shared" si="229"/>
        <v>2222.89</v>
      </c>
      <c r="N397" s="41">
        <f t="shared" si="229"/>
        <v>2222.89</v>
      </c>
      <c r="O397" s="41">
        <f t="shared" si="229"/>
        <v>2222.89</v>
      </c>
      <c r="P397" s="41">
        <f t="shared" si="229"/>
        <v>2222.89</v>
      </c>
      <c r="Q397" s="41">
        <f t="shared" si="229"/>
        <v>2222.89</v>
      </c>
      <c r="R397" s="41">
        <f t="shared" si="229"/>
        <v>2222.89</v>
      </c>
      <c r="S397" s="41">
        <f t="shared" si="229"/>
        <v>2222.89</v>
      </c>
      <c r="T397" s="41">
        <f t="shared" si="229"/>
        <v>2222.89</v>
      </c>
      <c r="U397" s="41">
        <f t="shared" si="229"/>
        <v>2222.89</v>
      </c>
      <c r="V397" s="41">
        <f t="shared" si="229"/>
        <v>2222.89</v>
      </c>
      <c r="W397" s="41">
        <f t="shared" si="229"/>
        <v>2222.89</v>
      </c>
      <c r="X397" s="41">
        <f t="shared" si="229"/>
        <v>2222.89</v>
      </c>
      <c r="Y397" s="41">
        <f t="shared" si="229"/>
        <v>2222.89</v>
      </c>
      <c r="Z397" s="41">
        <f t="shared" si="229"/>
        <v>2222.89</v>
      </c>
      <c r="AA397" s="41">
        <f t="shared" si="229"/>
        <v>2222.89</v>
      </c>
    </row>
    <row r="398" spans="1:27" ht="12.75" hidden="1" customHeight="1" outlineLevel="1" x14ac:dyDescent="0.2">
      <c r="A398" s="99" t="s">
        <v>623</v>
      </c>
      <c r="B398" s="60" t="s">
        <v>83</v>
      </c>
      <c r="C398" s="40" t="s">
        <v>79</v>
      </c>
      <c r="D398" s="41">
        <v>3.72</v>
      </c>
      <c r="E398" s="41">
        <v>3.72</v>
      </c>
      <c r="F398" s="41">
        <v>3.72</v>
      </c>
      <c r="G398" s="41">
        <v>3.72</v>
      </c>
      <c r="H398" s="41">
        <v>3.72</v>
      </c>
      <c r="I398" s="41">
        <v>3.72</v>
      </c>
      <c r="J398" s="41">
        <v>3.72</v>
      </c>
      <c r="K398" s="41">
        <v>3.72</v>
      </c>
      <c r="L398" s="41">
        <v>3.72</v>
      </c>
      <c r="M398" s="41">
        <v>3.72</v>
      </c>
      <c r="N398" s="41">
        <v>3.72</v>
      </c>
      <c r="O398" s="41">
        <v>3.72</v>
      </c>
      <c r="P398" s="41">
        <v>3.72</v>
      </c>
      <c r="Q398" s="41">
        <v>3.72</v>
      </c>
      <c r="R398" s="41">
        <v>3.72</v>
      </c>
      <c r="S398" s="41">
        <v>3.72</v>
      </c>
      <c r="T398" s="41">
        <v>3.72</v>
      </c>
      <c r="U398" s="41">
        <v>3.72</v>
      </c>
      <c r="V398" s="41">
        <v>3.72</v>
      </c>
      <c r="W398" s="41">
        <v>3.72</v>
      </c>
      <c r="X398" s="41">
        <v>3.72</v>
      </c>
      <c r="Y398" s="41">
        <v>3.72</v>
      </c>
      <c r="Z398" s="41">
        <v>3.72</v>
      </c>
      <c r="AA398" s="41">
        <v>3.72</v>
      </c>
    </row>
    <row r="399" spans="1:27" ht="12.75" hidden="1" customHeight="1" outlineLevel="1" x14ac:dyDescent="0.2">
      <c r="A399" s="99" t="s">
        <v>624</v>
      </c>
      <c r="B399" s="60" t="s">
        <v>81</v>
      </c>
      <c r="C399" s="40" t="s">
        <v>79</v>
      </c>
      <c r="D399" s="41">
        <f>$D$11</f>
        <v>264.79000000000002</v>
      </c>
      <c r="E399" s="41">
        <f t="shared" ref="E399:AA399" si="230">$D$11</f>
        <v>264.79000000000002</v>
      </c>
      <c r="F399" s="41">
        <f t="shared" si="230"/>
        <v>264.79000000000002</v>
      </c>
      <c r="G399" s="41">
        <f t="shared" si="230"/>
        <v>264.79000000000002</v>
      </c>
      <c r="H399" s="41">
        <f t="shared" si="230"/>
        <v>264.79000000000002</v>
      </c>
      <c r="I399" s="41">
        <f t="shared" si="230"/>
        <v>264.79000000000002</v>
      </c>
      <c r="J399" s="41">
        <f t="shared" si="230"/>
        <v>264.79000000000002</v>
      </c>
      <c r="K399" s="41">
        <f t="shared" si="230"/>
        <v>264.79000000000002</v>
      </c>
      <c r="L399" s="41">
        <f t="shared" si="230"/>
        <v>264.79000000000002</v>
      </c>
      <c r="M399" s="41">
        <f t="shared" si="230"/>
        <v>264.79000000000002</v>
      </c>
      <c r="N399" s="41">
        <f t="shared" si="230"/>
        <v>264.79000000000002</v>
      </c>
      <c r="O399" s="41">
        <f t="shared" si="230"/>
        <v>264.79000000000002</v>
      </c>
      <c r="P399" s="41">
        <f t="shared" si="230"/>
        <v>264.79000000000002</v>
      </c>
      <c r="Q399" s="41">
        <f t="shared" si="230"/>
        <v>264.79000000000002</v>
      </c>
      <c r="R399" s="41">
        <f t="shared" si="230"/>
        <v>264.79000000000002</v>
      </c>
      <c r="S399" s="41">
        <f t="shared" si="230"/>
        <v>264.79000000000002</v>
      </c>
      <c r="T399" s="41">
        <f t="shared" si="230"/>
        <v>264.79000000000002</v>
      </c>
      <c r="U399" s="41">
        <f t="shared" si="230"/>
        <v>264.79000000000002</v>
      </c>
      <c r="V399" s="41">
        <f t="shared" si="230"/>
        <v>264.79000000000002</v>
      </c>
      <c r="W399" s="41">
        <f t="shared" si="230"/>
        <v>264.79000000000002</v>
      </c>
      <c r="X399" s="41">
        <f t="shared" si="230"/>
        <v>264.79000000000002</v>
      </c>
      <c r="Y399" s="41">
        <f t="shared" si="230"/>
        <v>264.79000000000002</v>
      </c>
      <c r="Z399" s="41">
        <f t="shared" si="230"/>
        <v>264.79000000000002</v>
      </c>
      <c r="AA399" s="41">
        <f t="shared" si="230"/>
        <v>264.79000000000002</v>
      </c>
    </row>
    <row r="400" spans="1:27" ht="12.75" customHeight="1" collapsed="1" x14ac:dyDescent="0.2">
      <c r="A400" s="98" t="s">
        <v>625</v>
      </c>
      <c r="B400" s="25" t="str">
        <f>"16"&amp;"."&amp;$B$662&amp;"."&amp;$B$663</f>
        <v>16.01.2024</v>
      </c>
      <c r="C400" s="88" t="s">
        <v>76</v>
      </c>
      <c r="D400" s="89">
        <f>ROUND(((D401+D402+D404+D403)/1000),5)</f>
        <v>3.7940999999999998</v>
      </c>
      <c r="E400" s="89">
        <f>ROUND(((E401+E402+E404+E403)/1000),5)</f>
        <v>3.7270300000000001</v>
      </c>
      <c r="F400" s="89">
        <f>ROUND(((F401+F402+F404+F403)/1000),5)</f>
        <v>3.70404</v>
      </c>
      <c r="G400" s="89">
        <f t="shared" ref="G400:AA400" si="231">ROUND(((G401+G402+G404+G403)/1000),5)</f>
        <v>3.6696300000000002</v>
      </c>
      <c r="H400" s="89">
        <f t="shared" si="231"/>
        <v>3.7136100000000001</v>
      </c>
      <c r="I400" s="89">
        <f t="shared" si="231"/>
        <v>3.8278400000000001</v>
      </c>
      <c r="J400" s="89">
        <f t="shared" si="231"/>
        <v>4.02386</v>
      </c>
      <c r="K400" s="89">
        <f t="shared" si="231"/>
        <v>4.2100600000000004</v>
      </c>
      <c r="L400" s="89">
        <f t="shared" si="231"/>
        <v>4.4771900000000002</v>
      </c>
      <c r="M400" s="89">
        <f t="shared" si="231"/>
        <v>4.5061200000000001</v>
      </c>
      <c r="N400" s="89">
        <f t="shared" si="231"/>
        <v>4.5499099999999997</v>
      </c>
      <c r="O400" s="89">
        <f t="shared" si="231"/>
        <v>4.5706800000000003</v>
      </c>
      <c r="P400" s="89">
        <f t="shared" si="231"/>
        <v>4.57423</v>
      </c>
      <c r="Q400" s="89">
        <f t="shared" si="231"/>
        <v>4.6030100000000003</v>
      </c>
      <c r="R400" s="89">
        <f t="shared" si="231"/>
        <v>4.5817100000000002</v>
      </c>
      <c r="S400" s="89">
        <f t="shared" si="231"/>
        <v>4.5473800000000004</v>
      </c>
      <c r="T400" s="89">
        <f t="shared" si="231"/>
        <v>4.6568800000000001</v>
      </c>
      <c r="U400" s="89">
        <f t="shared" si="231"/>
        <v>4.7039200000000001</v>
      </c>
      <c r="V400" s="89">
        <f t="shared" si="231"/>
        <v>4.6884399999999999</v>
      </c>
      <c r="W400" s="89">
        <f t="shared" si="231"/>
        <v>4.5388799999999998</v>
      </c>
      <c r="X400" s="89">
        <f t="shared" si="231"/>
        <v>4.4180799999999998</v>
      </c>
      <c r="Y400" s="89">
        <f t="shared" si="231"/>
        <v>4.3042299999999996</v>
      </c>
      <c r="Z400" s="89">
        <f t="shared" si="231"/>
        <v>4.0941000000000001</v>
      </c>
      <c r="AA400" s="89">
        <f t="shared" si="231"/>
        <v>3.97336</v>
      </c>
    </row>
    <row r="401" spans="1:27" ht="12.75" hidden="1" customHeight="1" outlineLevel="1" x14ac:dyDescent="0.2">
      <c r="A401" s="99" t="s">
        <v>626</v>
      </c>
      <c r="B401" s="60" t="s">
        <v>238</v>
      </c>
      <c r="C401" s="40" t="s">
        <v>79</v>
      </c>
      <c r="D401" s="41">
        <v>1302.7</v>
      </c>
      <c r="E401" s="41">
        <v>1235.6300000000001</v>
      </c>
      <c r="F401" s="41">
        <v>1212.6400000000001</v>
      </c>
      <c r="G401" s="41">
        <v>1178.23</v>
      </c>
      <c r="H401" s="41">
        <v>1222.21</v>
      </c>
      <c r="I401" s="41">
        <v>1336.44</v>
      </c>
      <c r="J401" s="41">
        <v>1532.46</v>
      </c>
      <c r="K401" s="41">
        <v>1718.66</v>
      </c>
      <c r="L401" s="41">
        <v>1985.79</v>
      </c>
      <c r="M401" s="41">
        <v>2014.72</v>
      </c>
      <c r="N401" s="41">
        <v>2058.5100000000002</v>
      </c>
      <c r="O401" s="41">
        <v>2079.2800000000002</v>
      </c>
      <c r="P401" s="41">
        <v>2082.83</v>
      </c>
      <c r="Q401" s="41">
        <v>2111.61</v>
      </c>
      <c r="R401" s="41">
        <v>2090.31</v>
      </c>
      <c r="S401" s="41">
        <v>2055.98</v>
      </c>
      <c r="T401" s="41">
        <v>2165.48</v>
      </c>
      <c r="U401" s="41">
        <v>2212.52</v>
      </c>
      <c r="V401" s="41">
        <v>2197.04</v>
      </c>
      <c r="W401" s="41">
        <v>2047.48</v>
      </c>
      <c r="X401" s="41">
        <v>1926.68</v>
      </c>
      <c r="Y401" s="41">
        <v>1812.83</v>
      </c>
      <c r="Z401" s="41">
        <v>1602.7</v>
      </c>
      <c r="AA401" s="41">
        <v>1481.96</v>
      </c>
    </row>
    <row r="402" spans="1:27" ht="12.75" hidden="1" customHeight="1" outlineLevel="1" x14ac:dyDescent="0.2">
      <c r="A402" s="99" t="s">
        <v>627</v>
      </c>
      <c r="B402" s="60" t="s">
        <v>90</v>
      </c>
      <c r="C402" s="40" t="s">
        <v>79</v>
      </c>
      <c r="D402" s="41">
        <f>$D$327</f>
        <v>2222.89</v>
      </c>
      <c r="E402" s="41">
        <f t="shared" ref="E402:AA402" si="232">$D$327</f>
        <v>2222.89</v>
      </c>
      <c r="F402" s="41">
        <f t="shared" si="232"/>
        <v>2222.89</v>
      </c>
      <c r="G402" s="41">
        <f t="shared" si="232"/>
        <v>2222.89</v>
      </c>
      <c r="H402" s="41">
        <f t="shared" si="232"/>
        <v>2222.89</v>
      </c>
      <c r="I402" s="41">
        <f t="shared" si="232"/>
        <v>2222.89</v>
      </c>
      <c r="J402" s="41">
        <f t="shared" si="232"/>
        <v>2222.89</v>
      </c>
      <c r="K402" s="41">
        <f t="shared" si="232"/>
        <v>2222.89</v>
      </c>
      <c r="L402" s="41">
        <f t="shared" si="232"/>
        <v>2222.89</v>
      </c>
      <c r="M402" s="41">
        <f t="shared" si="232"/>
        <v>2222.89</v>
      </c>
      <c r="N402" s="41">
        <f t="shared" si="232"/>
        <v>2222.89</v>
      </c>
      <c r="O402" s="41">
        <f t="shared" si="232"/>
        <v>2222.89</v>
      </c>
      <c r="P402" s="41">
        <f t="shared" si="232"/>
        <v>2222.89</v>
      </c>
      <c r="Q402" s="41">
        <f t="shared" si="232"/>
        <v>2222.89</v>
      </c>
      <c r="R402" s="41">
        <f t="shared" si="232"/>
        <v>2222.89</v>
      </c>
      <c r="S402" s="41">
        <f t="shared" si="232"/>
        <v>2222.89</v>
      </c>
      <c r="T402" s="41">
        <f t="shared" si="232"/>
        <v>2222.89</v>
      </c>
      <c r="U402" s="41">
        <f t="shared" si="232"/>
        <v>2222.89</v>
      </c>
      <c r="V402" s="41">
        <f t="shared" si="232"/>
        <v>2222.89</v>
      </c>
      <c r="W402" s="41">
        <f t="shared" si="232"/>
        <v>2222.89</v>
      </c>
      <c r="X402" s="41">
        <f t="shared" si="232"/>
        <v>2222.89</v>
      </c>
      <c r="Y402" s="41">
        <f t="shared" si="232"/>
        <v>2222.89</v>
      </c>
      <c r="Z402" s="41">
        <f t="shared" si="232"/>
        <v>2222.89</v>
      </c>
      <c r="AA402" s="41">
        <f t="shared" si="232"/>
        <v>2222.89</v>
      </c>
    </row>
    <row r="403" spans="1:27" ht="12.75" hidden="1" customHeight="1" outlineLevel="1" x14ac:dyDescent="0.2">
      <c r="A403" s="99" t="s">
        <v>628</v>
      </c>
      <c r="B403" s="60" t="s">
        <v>83</v>
      </c>
      <c r="C403" s="40" t="s">
        <v>79</v>
      </c>
      <c r="D403" s="41">
        <v>3.72</v>
      </c>
      <c r="E403" s="41">
        <v>3.72</v>
      </c>
      <c r="F403" s="41">
        <v>3.72</v>
      </c>
      <c r="G403" s="41">
        <v>3.72</v>
      </c>
      <c r="H403" s="41">
        <v>3.72</v>
      </c>
      <c r="I403" s="41">
        <v>3.72</v>
      </c>
      <c r="J403" s="41">
        <v>3.72</v>
      </c>
      <c r="K403" s="41">
        <v>3.72</v>
      </c>
      <c r="L403" s="41">
        <v>3.72</v>
      </c>
      <c r="M403" s="41">
        <v>3.72</v>
      </c>
      <c r="N403" s="41">
        <v>3.72</v>
      </c>
      <c r="O403" s="41">
        <v>3.72</v>
      </c>
      <c r="P403" s="41">
        <v>3.72</v>
      </c>
      <c r="Q403" s="41">
        <v>3.72</v>
      </c>
      <c r="R403" s="41">
        <v>3.72</v>
      </c>
      <c r="S403" s="41">
        <v>3.72</v>
      </c>
      <c r="T403" s="41">
        <v>3.72</v>
      </c>
      <c r="U403" s="41">
        <v>3.72</v>
      </c>
      <c r="V403" s="41">
        <v>3.72</v>
      </c>
      <c r="W403" s="41">
        <v>3.72</v>
      </c>
      <c r="X403" s="41">
        <v>3.72</v>
      </c>
      <c r="Y403" s="41">
        <v>3.72</v>
      </c>
      <c r="Z403" s="41">
        <v>3.72</v>
      </c>
      <c r="AA403" s="41">
        <v>3.72</v>
      </c>
    </row>
    <row r="404" spans="1:27" ht="12.75" hidden="1" customHeight="1" outlineLevel="1" x14ac:dyDescent="0.2">
      <c r="A404" s="99" t="s">
        <v>629</v>
      </c>
      <c r="B404" s="60" t="s">
        <v>81</v>
      </c>
      <c r="C404" s="40" t="s">
        <v>79</v>
      </c>
      <c r="D404" s="41">
        <f>$D$11</f>
        <v>264.79000000000002</v>
      </c>
      <c r="E404" s="41">
        <f t="shared" ref="E404:AA404" si="233">$D$11</f>
        <v>264.79000000000002</v>
      </c>
      <c r="F404" s="41">
        <f t="shared" si="233"/>
        <v>264.79000000000002</v>
      </c>
      <c r="G404" s="41">
        <f t="shared" si="233"/>
        <v>264.79000000000002</v>
      </c>
      <c r="H404" s="41">
        <f t="shared" si="233"/>
        <v>264.79000000000002</v>
      </c>
      <c r="I404" s="41">
        <f t="shared" si="233"/>
        <v>264.79000000000002</v>
      </c>
      <c r="J404" s="41">
        <f t="shared" si="233"/>
        <v>264.79000000000002</v>
      </c>
      <c r="K404" s="41">
        <f t="shared" si="233"/>
        <v>264.79000000000002</v>
      </c>
      <c r="L404" s="41">
        <f t="shared" si="233"/>
        <v>264.79000000000002</v>
      </c>
      <c r="M404" s="41">
        <f t="shared" si="233"/>
        <v>264.79000000000002</v>
      </c>
      <c r="N404" s="41">
        <f t="shared" si="233"/>
        <v>264.79000000000002</v>
      </c>
      <c r="O404" s="41">
        <f t="shared" si="233"/>
        <v>264.79000000000002</v>
      </c>
      <c r="P404" s="41">
        <f t="shared" si="233"/>
        <v>264.79000000000002</v>
      </c>
      <c r="Q404" s="41">
        <f t="shared" si="233"/>
        <v>264.79000000000002</v>
      </c>
      <c r="R404" s="41">
        <f t="shared" si="233"/>
        <v>264.79000000000002</v>
      </c>
      <c r="S404" s="41">
        <f t="shared" si="233"/>
        <v>264.79000000000002</v>
      </c>
      <c r="T404" s="41">
        <f t="shared" si="233"/>
        <v>264.79000000000002</v>
      </c>
      <c r="U404" s="41">
        <f t="shared" si="233"/>
        <v>264.79000000000002</v>
      </c>
      <c r="V404" s="41">
        <f t="shared" si="233"/>
        <v>264.79000000000002</v>
      </c>
      <c r="W404" s="41">
        <f t="shared" si="233"/>
        <v>264.79000000000002</v>
      </c>
      <c r="X404" s="41">
        <f t="shared" si="233"/>
        <v>264.79000000000002</v>
      </c>
      <c r="Y404" s="41">
        <f t="shared" si="233"/>
        <v>264.79000000000002</v>
      </c>
      <c r="Z404" s="41">
        <f t="shared" si="233"/>
        <v>264.79000000000002</v>
      </c>
      <c r="AA404" s="41">
        <f t="shared" si="233"/>
        <v>264.79000000000002</v>
      </c>
    </row>
    <row r="405" spans="1:27" ht="12.75" customHeight="1" collapsed="1" x14ac:dyDescent="0.2">
      <c r="A405" s="98" t="s">
        <v>630</v>
      </c>
      <c r="B405" s="25" t="str">
        <f>"17"&amp;"."&amp;$B$662&amp;"."&amp;$B$663</f>
        <v>17.01.2024</v>
      </c>
      <c r="C405" s="88" t="s">
        <v>76</v>
      </c>
      <c r="D405" s="89">
        <f>ROUND(((D406+D407+D409+D408)/1000),5)</f>
        <v>3.7632599999999998</v>
      </c>
      <c r="E405" s="89">
        <f>ROUND(((E406+E407+E409+E408)/1000),5)</f>
        <v>3.6853799999999999</v>
      </c>
      <c r="F405" s="89">
        <f>ROUND(((F406+F407+F409+F408)/1000),5)</f>
        <v>3.6381399999999999</v>
      </c>
      <c r="G405" s="89">
        <f t="shared" ref="G405:AA405" si="234">ROUND(((G406+G407+G409+G408)/1000),5)</f>
        <v>3.6373700000000002</v>
      </c>
      <c r="H405" s="89">
        <f t="shared" si="234"/>
        <v>3.7062400000000002</v>
      </c>
      <c r="I405" s="89">
        <f t="shared" si="234"/>
        <v>3.83202</v>
      </c>
      <c r="J405" s="89">
        <f t="shared" si="234"/>
        <v>4.0270299999999999</v>
      </c>
      <c r="K405" s="89">
        <f t="shared" si="234"/>
        <v>4.34152</v>
      </c>
      <c r="L405" s="89">
        <f t="shared" si="234"/>
        <v>4.5496400000000001</v>
      </c>
      <c r="M405" s="89">
        <f t="shared" si="234"/>
        <v>4.5196500000000004</v>
      </c>
      <c r="N405" s="89">
        <f t="shared" si="234"/>
        <v>4.5976900000000001</v>
      </c>
      <c r="O405" s="89">
        <f t="shared" si="234"/>
        <v>4.6361800000000004</v>
      </c>
      <c r="P405" s="89">
        <f t="shared" si="234"/>
        <v>4.6333099999999998</v>
      </c>
      <c r="Q405" s="89">
        <f t="shared" si="234"/>
        <v>4.6340899999999996</v>
      </c>
      <c r="R405" s="89">
        <f t="shared" si="234"/>
        <v>4.6335300000000004</v>
      </c>
      <c r="S405" s="89">
        <f t="shared" si="234"/>
        <v>4.6026199999999999</v>
      </c>
      <c r="T405" s="89">
        <f t="shared" si="234"/>
        <v>4.7236000000000002</v>
      </c>
      <c r="U405" s="89">
        <f t="shared" si="234"/>
        <v>4.6877599999999999</v>
      </c>
      <c r="V405" s="89">
        <f t="shared" si="234"/>
        <v>4.6648300000000003</v>
      </c>
      <c r="W405" s="89">
        <f t="shared" si="234"/>
        <v>4.5307399999999998</v>
      </c>
      <c r="X405" s="89">
        <f t="shared" si="234"/>
        <v>4.5353500000000002</v>
      </c>
      <c r="Y405" s="89">
        <f t="shared" si="234"/>
        <v>4.3714599999999999</v>
      </c>
      <c r="Z405" s="89">
        <f t="shared" si="234"/>
        <v>4.15137</v>
      </c>
      <c r="AA405" s="89">
        <f t="shared" si="234"/>
        <v>3.9769600000000001</v>
      </c>
    </row>
    <row r="406" spans="1:27" ht="12.75" hidden="1" customHeight="1" outlineLevel="1" x14ac:dyDescent="0.2">
      <c r="A406" s="99" t="s">
        <v>631</v>
      </c>
      <c r="B406" s="60" t="s">
        <v>238</v>
      </c>
      <c r="C406" s="40" t="s">
        <v>79</v>
      </c>
      <c r="D406" s="41">
        <v>1271.8599999999999</v>
      </c>
      <c r="E406" s="41">
        <v>1193.98</v>
      </c>
      <c r="F406" s="41">
        <v>1146.74</v>
      </c>
      <c r="G406" s="41">
        <v>1145.97</v>
      </c>
      <c r="H406" s="41">
        <v>1214.8399999999999</v>
      </c>
      <c r="I406" s="41">
        <v>1340.62</v>
      </c>
      <c r="J406" s="41">
        <v>1535.63</v>
      </c>
      <c r="K406" s="41">
        <v>1850.12</v>
      </c>
      <c r="L406" s="41">
        <v>2058.2399999999998</v>
      </c>
      <c r="M406" s="41">
        <v>2028.25</v>
      </c>
      <c r="N406" s="41">
        <v>2106.29</v>
      </c>
      <c r="O406" s="41">
        <v>2144.7800000000002</v>
      </c>
      <c r="P406" s="41">
        <v>2141.91</v>
      </c>
      <c r="Q406" s="41">
        <v>2142.69</v>
      </c>
      <c r="R406" s="41">
        <v>2142.13</v>
      </c>
      <c r="S406" s="41">
        <v>2111.2199999999998</v>
      </c>
      <c r="T406" s="41">
        <v>2232.1999999999998</v>
      </c>
      <c r="U406" s="41">
        <v>2196.36</v>
      </c>
      <c r="V406" s="41">
        <v>2173.4299999999998</v>
      </c>
      <c r="W406" s="41">
        <v>2039.34</v>
      </c>
      <c r="X406" s="41">
        <v>2043.95</v>
      </c>
      <c r="Y406" s="41">
        <v>1880.06</v>
      </c>
      <c r="Z406" s="41">
        <v>1659.97</v>
      </c>
      <c r="AA406" s="41">
        <v>1485.56</v>
      </c>
    </row>
    <row r="407" spans="1:27" ht="12.75" hidden="1" customHeight="1" outlineLevel="1" x14ac:dyDescent="0.2">
      <c r="A407" s="99" t="s">
        <v>632</v>
      </c>
      <c r="B407" s="60" t="s">
        <v>90</v>
      </c>
      <c r="C407" s="40" t="s">
        <v>79</v>
      </c>
      <c r="D407" s="41">
        <f>$D$327</f>
        <v>2222.89</v>
      </c>
      <c r="E407" s="41">
        <f t="shared" ref="E407:AA407" si="235">$D$327</f>
        <v>2222.89</v>
      </c>
      <c r="F407" s="41">
        <f t="shared" si="235"/>
        <v>2222.89</v>
      </c>
      <c r="G407" s="41">
        <f t="shared" si="235"/>
        <v>2222.89</v>
      </c>
      <c r="H407" s="41">
        <f t="shared" si="235"/>
        <v>2222.89</v>
      </c>
      <c r="I407" s="41">
        <f t="shared" si="235"/>
        <v>2222.89</v>
      </c>
      <c r="J407" s="41">
        <f t="shared" si="235"/>
        <v>2222.89</v>
      </c>
      <c r="K407" s="41">
        <f t="shared" si="235"/>
        <v>2222.89</v>
      </c>
      <c r="L407" s="41">
        <f t="shared" si="235"/>
        <v>2222.89</v>
      </c>
      <c r="M407" s="41">
        <f t="shared" si="235"/>
        <v>2222.89</v>
      </c>
      <c r="N407" s="41">
        <f t="shared" si="235"/>
        <v>2222.89</v>
      </c>
      <c r="O407" s="41">
        <f t="shared" si="235"/>
        <v>2222.89</v>
      </c>
      <c r="P407" s="41">
        <f t="shared" si="235"/>
        <v>2222.89</v>
      </c>
      <c r="Q407" s="41">
        <f t="shared" si="235"/>
        <v>2222.89</v>
      </c>
      <c r="R407" s="41">
        <f t="shared" si="235"/>
        <v>2222.89</v>
      </c>
      <c r="S407" s="41">
        <f t="shared" si="235"/>
        <v>2222.89</v>
      </c>
      <c r="T407" s="41">
        <f t="shared" si="235"/>
        <v>2222.89</v>
      </c>
      <c r="U407" s="41">
        <f t="shared" si="235"/>
        <v>2222.89</v>
      </c>
      <c r="V407" s="41">
        <f t="shared" si="235"/>
        <v>2222.89</v>
      </c>
      <c r="W407" s="41">
        <f t="shared" si="235"/>
        <v>2222.89</v>
      </c>
      <c r="X407" s="41">
        <f t="shared" si="235"/>
        <v>2222.89</v>
      </c>
      <c r="Y407" s="41">
        <f t="shared" si="235"/>
        <v>2222.89</v>
      </c>
      <c r="Z407" s="41">
        <f t="shared" si="235"/>
        <v>2222.89</v>
      </c>
      <c r="AA407" s="41">
        <f t="shared" si="235"/>
        <v>2222.89</v>
      </c>
    </row>
    <row r="408" spans="1:27" ht="12.75" hidden="1" customHeight="1" outlineLevel="1" x14ac:dyDescent="0.2">
      <c r="A408" s="99" t="s">
        <v>633</v>
      </c>
      <c r="B408" s="60" t="s">
        <v>83</v>
      </c>
      <c r="C408" s="40" t="s">
        <v>79</v>
      </c>
      <c r="D408" s="41">
        <v>3.72</v>
      </c>
      <c r="E408" s="41">
        <v>3.72</v>
      </c>
      <c r="F408" s="41">
        <v>3.72</v>
      </c>
      <c r="G408" s="41">
        <v>3.72</v>
      </c>
      <c r="H408" s="41">
        <v>3.72</v>
      </c>
      <c r="I408" s="41">
        <v>3.72</v>
      </c>
      <c r="J408" s="41">
        <v>3.72</v>
      </c>
      <c r="K408" s="41">
        <v>3.72</v>
      </c>
      <c r="L408" s="41">
        <v>3.72</v>
      </c>
      <c r="M408" s="41">
        <v>3.72</v>
      </c>
      <c r="N408" s="41">
        <v>3.72</v>
      </c>
      <c r="O408" s="41">
        <v>3.72</v>
      </c>
      <c r="P408" s="41">
        <v>3.72</v>
      </c>
      <c r="Q408" s="41">
        <v>3.72</v>
      </c>
      <c r="R408" s="41">
        <v>3.72</v>
      </c>
      <c r="S408" s="41">
        <v>3.72</v>
      </c>
      <c r="T408" s="41">
        <v>3.72</v>
      </c>
      <c r="U408" s="41">
        <v>3.72</v>
      </c>
      <c r="V408" s="41">
        <v>3.72</v>
      </c>
      <c r="W408" s="41">
        <v>3.72</v>
      </c>
      <c r="X408" s="41">
        <v>3.72</v>
      </c>
      <c r="Y408" s="41">
        <v>3.72</v>
      </c>
      <c r="Z408" s="41">
        <v>3.72</v>
      </c>
      <c r="AA408" s="41">
        <v>3.72</v>
      </c>
    </row>
    <row r="409" spans="1:27" ht="12.75" hidden="1" customHeight="1" outlineLevel="1" x14ac:dyDescent="0.2">
      <c r="A409" s="99" t="s">
        <v>634</v>
      </c>
      <c r="B409" s="60" t="s">
        <v>81</v>
      </c>
      <c r="C409" s="40" t="s">
        <v>79</v>
      </c>
      <c r="D409" s="41">
        <f>$D$11</f>
        <v>264.79000000000002</v>
      </c>
      <c r="E409" s="41">
        <f t="shared" ref="E409:AA409" si="236">$D$11</f>
        <v>264.79000000000002</v>
      </c>
      <c r="F409" s="41">
        <f t="shared" si="236"/>
        <v>264.79000000000002</v>
      </c>
      <c r="G409" s="41">
        <f t="shared" si="236"/>
        <v>264.79000000000002</v>
      </c>
      <c r="H409" s="41">
        <f t="shared" si="236"/>
        <v>264.79000000000002</v>
      </c>
      <c r="I409" s="41">
        <f t="shared" si="236"/>
        <v>264.79000000000002</v>
      </c>
      <c r="J409" s="41">
        <f t="shared" si="236"/>
        <v>264.79000000000002</v>
      </c>
      <c r="K409" s="41">
        <f t="shared" si="236"/>
        <v>264.79000000000002</v>
      </c>
      <c r="L409" s="41">
        <f t="shared" si="236"/>
        <v>264.79000000000002</v>
      </c>
      <c r="M409" s="41">
        <f t="shared" si="236"/>
        <v>264.79000000000002</v>
      </c>
      <c r="N409" s="41">
        <f t="shared" si="236"/>
        <v>264.79000000000002</v>
      </c>
      <c r="O409" s="41">
        <f t="shared" si="236"/>
        <v>264.79000000000002</v>
      </c>
      <c r="P409" s="41">
        <f t="shared" si="236"/>
        <v>264.79000000000002</v>
      </c>
      <c r="Q409" s="41">
        <f t="shared" si="236"/>
        <v>264.79000000000002</v>
      </c>
      <c r="R409" s="41">
        <f t="shared" si="236"/>
        <v>264.79000000000002</v>
      </c>
      <c r="S409" s="41">
        <f t="shared" si="236"/>
        <v>264.79000000000002</v>
      </c>
      <c r="T409" s="41">
        <f t="shared" si="236"/>
        <v>264.79000000000002</v>
      </c>
      <c r="U409" s="41">
        <f t="shared" si="236"/>
        <v>264.79000000000002</v>
      </c>
      <c r="V409" s="41">
        <f t="shared" si="236"/>
        <v>264.79000000000002</v>
      </c>
      <c r="W409" s="41">
        <f t="shared" si="236"/>
        <v>264.79000000000002</v>
      </c>
      <c r="X409" s="41">
        <f t="shared" si="236"/>
        <v>264.79000000000002</v>
      </c>
      <c r="Y409" s="41">
        <f t="shared" si="236"/>
        <v>264.79000000000002</v>
      </c>
      <c r="Z409" s="41">
        <f t="shared" si="236"/>
        <v>264.79000000000002</v>
      </c>
      <c r="AA409" s="41">
        <f t="shared" si="236"/>
        <v>264.79000000000002</v>
      </c>
    </row>
    <row r="410" spans="1:27" ht="12.75" customHeight="1" collapsed="1" x14ac:dyDescent="0.2">
      <c r="A410" s="98" t="s">
        <v>635</v>
      </c>
      <c r="B410" s="25" t="str">
        <f>"18"&amp;"."&amp;$B$662&amp;"."&amp;$B$663</f>
        <v>18.01.2024</v>
      </c>
      <c r="C410" s="88" t="s">
        <v>76</v>
      </c>
      <c r="D410" s="89">
        <f>ROUND(((D411+D412+D414+D413)/1000),5)</f>
        <v>3.8996400000000002</v>
      </c>
      <c r="E410" s="89">
        <f>ROUND(((E411+E412+E414+E413)/1000),5)</f>
        <v>3.7400199999999999</v>
      </c>
      <c r="F410" s="89">
        <f>ROUND(((F411+F412+F414+F413)/1000),5)</f>
        <v>3.7036500000000001</v>
      </c>
      <c r="G410" s="89">
        <f t="shared" ref="G410:AA410" si="237">ROUND(((G411+G412+G414+G413)/1000),5)</f>
        <v>3.6952799999999999</v>
      </c>
      <c r="H410" s="89">
        <f t="shared" si="237"/>
        <v>3.7354699999999998</v>
      </c>
      <c r="I410" s="89">
        <f t="shared" si="237"/>
        <v>3.8793299999999999</v>
      </c>
      <c r="J410" s="89">
        <f t="shared" si="237"/>
        <v>4.0084200000000001</v>
      </c>
      <c r="K410" s="89">
        <f t="shared" si="237"/>
        <v>4.3106</v>
      </c>
      <c r="L410" s="89">
        <f t="shared" si="237"/>
        <v>4.5092100000000004</v>
      </c>
      <c r="M410" s="89">
        <f t="shared" si="237"/>
        <v>4.4614099999999999</v>
      </c>
      <c r="N410" s="89">
        <f t="shared" si="237"/>
        <v>4.6443199999999996</v>
      </c>
      <c r="O410" s="89">
        <f t="shared" si="237"/>
        <v>4.6028799999999999</v>
      </c>
      <c r="P410" s="89">
        <f t="shared" si="237"/>
        <v>4.5872999999999999</v>
      </c>
      <c r="Q410" s="89">
        <f t="shared" si="237"/>
        <v>4.6064800000000004</v>
      </c>
      <c r="R410" s="89">
        <f t="shared" si="237"/>
        <v>4.6048600000000004</v>
      </c>
      <c r="S410" s="89">
        <f t="shared" si="237"/>
        <v>4.6592500000000001</v>
      </c>
      <c r="T410" s="89">
        <f t="shared" si="237"/>
        <v>4.72349</v>
      </c>
      <c r="U410" s="89">
        <f t="shared" si="237"/>
        <v>4.7356499999999997</v>
      </c>
      <c r="V410" s="89">
        <f t="shared" si="237"/>
        <v>4.7285199999999996</v>
      </c>
      <c r="W410" s="89">
        <f t="shared" si="237"/>
        <v>4.5413600000000001</v>
      </c>
      <c r="X410" s="89">
        <f t="shared" si="237"/>
        <v>4.3936599999999997</v>
      </c>
      <c r="Y410" s="89">
        <f t="shared" si="237"/>
        <v>4.2829899999999999</v>
      </c>
      <c r="Z410" s="89">
        <f t="shared" si="237"/>
        <v>4.02935</v>
      </c>
      <c r="AA410" s="89">
        <f t="shared" si="237"/>
        <v>3.85859</v>
      </c>
    </row>
    <row r="411" spans="1:27" ht="12.75" hidden="1" customHeight="1" outlineLevel="1" x14ac:dyDescent="0.2">
      <c r="A411" s="99" t="s">
        <v>636</v>
      </c>
      <c r="B411" s="60" t="s">
        <v>238</v>
      </c>
      <c r="C411" s="40" t="s">
        <v>79</v>
      </c>
      <c r="D411" s="41">
        <v>1408.24</v>
      </c>
      <c r="E411" s="41">
        <v>1248.6199999999999</v>
      </c>
      <c r="F411" s="41">
        <v>1212.25</v>
      </c>
      <c r="G411" s="41">
        <v>1203.8800000000001</v>
      </c>
      <c r="H411" s="41">
        <v>1244.07</v>
      </c>
      <c r="I411" s="41">
        <v>1387.93</v>
      </c>
      <c r="J411" s="41">
        <v>1517.02</v>
      </c>
      <c r="K411" s="41">
        <v>1819.2</v>
      </c>
      <c r="L411" s="41">
        <v>2017.81</v>
      </c>
      <c r="M411" s="41">
        <v>1970.01</v>
      </c>
      <c r="N411" s="41">
        <v>2152.92</v>
      </c>
      <c r="O411" s="41">
        <v>2111.48</v>
      </c>
      <c r="P411" s="41">
        <v>2095.9</v>
      </c>
      <c r="Q411" s="41">
        <v>2115.08</v>
      </c>
      <c r="R411" s="41">
        <v>2113.46</v>
      </c>
      <c r="S411" s="41">
        <v>2167.85</v>
      </c>
      <c r="T411" s="41">
        <v>2232.09</v>
      </c>
      <c r="U411" s="41">
        <v>2244.25</v>
      </c>
      <c r="V411" s="41">
        <v>2237.12</v>
      </c>
      <c r="W411" s="41">
        <v>2049.96</v>
      </c>
      <c r="X411" s="41">
        <v>1902.26</v>
      </c>
      <c r="Y411" s="41">
        <v>1791.59</v>
      </c>
      <c r="Z411" s="41">
        <v>1537.95</v>
      </c>
      <c r="AA411" s="41">
        <v>1367.19</v>
      </c>
    </row>
    <row r="412" spans="1:27" ht="12.75" hidden="1" customHeight="1" outlineLevel="1" x14ac:dyDescent="0.2">
      <c r="A412" s="99" t="s">
        <v>637</v>
      </c>
      <c r="B412" s="60" t="s">
        <v>90</v>
      </c>
      <c r="C412" s="40" t="s">
        <v>79</v>
      </c>
      <c r="D412" s="41">
        <f>$D$327</f>
        <v>2222.89</v>
      </c>
      <c r="E412" s="41">
        <f t="shared" ref="E412:AA412" si="238">$D$327</f>
        <v>2222.89</v>
      </c>
      <c r="F412" s="41">
        <f t="shared" si="238"/>
        <v>2222.89</v>
      </c>
      <c r="G412" s="41">
        <f t="shared" si="238"/>
        <v>2222.89</v>
      </c>
      <c r="H412" s="41">
        <f t="shared" si="238"/>
        <v>2222.89</v>
      </c>
      <c r="I412" s="41">
        <f t="shared" si="238"/>
        <v>2222.89</v>
      </c>
      <c r="J412" s="41">
        <f t="shared" si="238"/>
        <v>2222.89</v>
      </c>
      <c r="K412" s="41">
        <f t="shared" si="238"/>
        <v>2222.89</v>
      </c>
      <c r="L412" s="41">
        <f t="shared" si="238"/>
        <v>2222.89</v>
      </c>
      <c r="M412" s="41">
        <f t="shared" si="238"/>
        <v>2222.89</v>
      </c>
      <c r="N412" s="41">
        <f t="shared" si="238"/>
        <v>2222.89</v>
      </c>
      <c r="O412" s="41">
        <f t="shared" si="238"/>
        <v>2222.89</v>
      </c>
      <c r="P412" s="41">
        <f t="shared" si="238"/>
        <v>2222.89</v>
      </c>
      <c r="Q412" s="41">
        <f t="shared" si="238"/>
        <v>2222.89</v>
      </c>
      <c r="R412" s="41">
        <f t="shared" si="238"/>
        <v>2222.89</v>
      </c>
      <c r="S412" s="41">
        <f t="shared" si="238"/>
        <v>2222.89</v>
      </c>
      <c r="T412" s="41">
        <f t="shared" si="238"/>
        <v>2222.89</v>
      </c>
      <c r="U412" s="41">
        <f t="shared" si="238"/>
        <v>2222.89</v>
      </c>
      <c r="V412" s="41">
        <f t="shared" si="238"/>
        <v>2222.89</v>
      </c>
      <c r="W412" s="41">
        <f t="shared" si="238"/>
        <v>2222.89</v>
      </c>
      <c r="X412" s="41">
        <f t="shared" si="238"/>
        <v>2222.89</v>
      </c>
      <c r="Y412" s="41">
        <f t="shared" si="238"/>
        <v>2222.89</v>
      </c>
      <c r="Z412" s="41">
        <f t="shared" si="238"/>
        <v>2222.89</v>
      </c>
      <c r="AA412" s="41">
        <f t="shared" si="238"/>
        <v>2222.89</v>
      </c>
    </row>
    <row r="413" spans="1:27" ht="12.75" hidden="1" customHeight="1" outlineLevel="1" x14ac:dyDescent="0.2">
      <c r="A413" s="99" t="s">
        <v>638</v>
      </c>
      <c r="B413" s="60" t="s">
        <v>83</v>
      </c>
      <c r="C413" s="40" t="s">
        <v>79</v>
      </c>
      <c r="D413" s="41">
        <v>3.72</v>
      </c>
      <c r="E413" s="41">
        <v>3.72</v>
      </c>
      <c r="F413" s="41">
        <v>3.72</v>
      </c>
      <c r="G413" s="41">
        <v>3.72</v>
      </c>
      <c r="H413" s="41">
        <v>3.72</v>
      </c>
      <c r="I413" s="41">
        <v>3.72</v>
      </c>
      <c r="J413" s="41">
        <v>3.72</v>
      </c>
      <c r="K413" s="41">
        <v>3.72</v>
      </c>
      <c r="L413" s="41">
        <v>3.72</v>
      </c>
      <c r="M413" s="41">
        <v>3.72</v>
      </c>
      <c r="N413" s="41">
        <v>3.72</v>
      </c>
      <c r="O413" s="41">
        <v>3.72</v>
      </c>
      <c r="P413" s="41">
        <v>3.72</v>
      </c>
      <c r="Q413" s="41">
        <v>3.72</v>
      </c>
      <c r="R413" s="41">
        <v>3.72</v>
      </c>
      <c r="S413" s="41">
        <v>3.72</v>
      </c>
      <c r="T413" s="41">
        <v>3.72</v>
      </c>
      <c r="U413" s="41">
        <v>3.72</v>
      </c>
      <c r="V413" s="41">
        <v>3.72</v>
      </c>
      <c r="W413" s="41">
        <v>3.72</v>
      </c>
      <c r="X413" s="41">
        <v>3.72</v>
      </c>
      <c r="Y413" s="41">
        <v>3.72</v>
      </c>
      <c r="Z413" s="41">
        <v>3.72</v>
      </c>
      <c r="AA413" s="41">
        <v>3.72</v>
      </c>
    </row>
    <row r="414" spans="1:27" ht="12.75" hidden="1" customHeight="1" outlineLevel="1" x14ac:dyDescent="0.2">
      <c r="A414" s="99" t="s">
        <v>639</v>
      </c>
      <c r="B414" s="60" t="s">
        <v>81</v>
      </c>
      <c r="C414" s="40" t="s">
        <v>79</v>
      </c>
      <c r="D414" s="41">
        <f>$D$11</f>
        <v>264.79000000000002</v>
      </c>
      <c r="E414" s="41">
        <f t="shared" ref="E414:AA414" si="239">$D$11</f>
        <v>264.79000000000002</v>
      </c>
      <c r="F414" s="41">
        <f t="shared" si="239"/>
        <v>264.79000000000002</v>
      </c>
      <c r="G414" s="41">
        <f t="shared" si="239"/>
        <v>264.79000000000002</v>
      </c>
      <c r="H414" s="41">
        <f t="shared" si="239"/>
        <v>264.79000000000002</v>
      </c>
      <c r="I414" s="41">
        <f t="shared" si="239"/>
        <v>264.79000000000002</v>
      </c>
      <c r="J414" s="41">
        <f t="shared" si="239"/>
        <v>264.79000000000002</v>
      </c>
      <c r="K414" s="41">
        <f t="shared" si="239"/>
        <v>264.79000000000002</v>
      </c>
      <c r="L414" s="41">
        <f t="shared" si="239"/>
        <v>264.79000000000002</v>
      </c>
      <c r="M414" s="41">
        <f t="shared" si="239"/>
        <v>264.79000000000002</v>
      </c>
      <c r="N414" s="41">
        <f t="shared" si="239"/>
        <v>264.79000000000002</v>
      </c>
      <c r="O414" s="41">
        <f t="shared" si="239"/>
        <v>264.79000000000002</v>
      </c>
      <c r="P414" s="41">
        <f t="shared" si="239"/>
        <v>264.79000000000002</v>
      </c>
      <c r="Q414" s="41">
        <f t="shared" si="239"/>
        <v>264.79000000000002</v>
      </c>
      <c r="R414" s="41">
        <f t="shared" si="239"/>
        <v>264.79000000000002</v>
      </c>
      <c r="S414" s="41">
        <f t="shared" si="239"/>
        <v>264.79000000000002</v>
      </c>
      <c r="T414" s="41">
        <f t="shared" si="239"/>
        <v>264.79000000000002</v>
      </c>
      <c r="U414" s="41">
        <f t="shared" si="239"/>
        <v>264.79000000000002</v>
      </c>
      <c r="V414" s="41">
        <f t="shared" si="239"/>
        <v>264.79000000000002</v>
      </c>
      <c r="W414" s="41">
        <f t="shared" si="239"/>
        <v>264.79000000000002</v>
      </c>
      <c r="X414" s="41">
        <f t="shared" si="239"/>
        <v>264.79000000000002</v>
      </c>
      <c r="Y414" s="41">
        <f t="shared" si="239"/>
        <v>264.79000000000002</v>
      </c>
      <c r="Z414" s="41">
        <f t="shared" si="239"/>
        <v>264.79000000000002</v>
      </c>
      <c r="AA414" s="41">
        <f t="shared" si="239"/>
        <v>264.79000000000002</v>
      </c>
    </row>
    <row r="415" spans="1:27" ht="12.75" customHeight="1" collapsed="1" x14ac:dyDescent="0.2">
      <c r="A415" s="98" t="s">
        <v>640</v>
      </c>
      <c r="B415" s="25" t="str">
        <f>"19"&amp;"."&amp;$B$662&amp;"."&amp;$B$663</f>
        <v>19.01.2024</v>
      </c>
      <c r="C415" s="88" t="s">
        <v>76</v>
      </c>
      <c r="D415" s="89">
        <f>ROUND(((D416+D417+D419+D418)/1000),5)</f>
        <v>3.78199</v>
      </c>
      <c r="E415" s="89">
        <f>ROUND(((E416+E417+E419+E418)/1000),5)</f>
        <v>3.70546</v>
      </c>
      <c r="F415" s="89">
        <f>ROUND(((F416+F417+F419+F418)/1000),5)</f>
        <v>3.6671999999999998</v>
      </c>
      <c r="G415" s="89">
        <f t="shared" ref="G415:AA415" si="240">ROUND(((G416+G417+G419+G418)/1000),5)</f>
        <v>3.66168</v>
      </c>
      <c r="H415" s="89">
        <f t="shared" si="240"/>
        <v>3.7037100000000001</v>
      </c>
      <c r="I415" s="89">
        <f t="shared" si="240"/>
        <v>3.8203499999999999</v>
      </c>
      <c r="J415" s="89">
        <f t="shared" si="240"/>
        <v>3.9761700000000002</v>
      </c>
      <c r="K415" s="89">
        <f t="shared" si="240"/>
        <v>4.3537999999999997</v>
      </c>
      <c r="L415" s="89">
        <f t="shared" si="240"/>
        <v>4.5425899999999997</v>
      </c>
      <c r="M415" s="89">
        <f t="shared" si="240"/>
        <v>4.6046800000000001</v>
      </c>
      <c r="N415" s="89">
        <f t="shared" si="240"/>
        <v>4.6188700000000003</v>
      </c>
      <c r="O415" s="89">
        <f t="shared" si="240"/>
        <v>4.6593799999999996</v>
      </c>
      <c r="P415" s="89">
        <f t="shared" si="240"/>
        <v>4.6504899999999996</v>
      </c>
      <c r="Q415" s="89">
        <f t="shared" si="240"/>
        <v>4.6608200000000002</v>
      </c>
      <c r="R415" s="89">
        <f t="shared" si="240"/>
        <v>4.66676</v>
      </c>
      <c r="S415" s="89">
        <f t="shared" si="240"/>
        <v>4.5783699999999996</v>
      </c>
      <c r="T415" s="89">
        <f t="shared" si="240"/>
        <v>4.6136299999999997</v>
      </c>
      <c r="U415" s="89">
        <f t="shared" si="240"/>
        <v>4.6323400000000001</v>
      </c>
      <c r="V415" s="89">
        <f t="shared" si="240"/>
        <v>4.6289199999999999</v>
      </c>
      <c r="W415" s="89">
        <f t="shared" si="240"/>
        <v>4.6266999999999996</v>
      </c>
      <c r="X415" s="89">
        <f t="shared" si="240"/>
        <v>4.5156700000000001</v>
      </c>
      <c r="Y415" s="89">
        <f t="shared" si="240"/>
        <v>4.3848599999999998</v>
      </c>
      <c r="Z415" s="89">
        <f t="shared" si="240"/>
        <v>4.16038</v>
      </c>
      <c r="AA415" s="89">
        <f t="shared" si="240"/>
        <v>3.9821</v>
      </c>
    </row>
    <row r="416" spans="1:27" ht="12.75" hidden="1" customHeight="1" outlineLevel="1" x14ac:dyDescent="0.2">
      <c r="A416" s="99" t="s">
        <v>641</v>
      </c>
      <c r="B416" s="60" t="s">
        <v>238</v>
      </c>
      <c r="C416" s="40" t="s">
        <v>79</v>
      </c>
      <c r="D416" s="41">
        <v>1290.5899999999999</v>
      </c>
      <c r="E416" s="41">
        <v>1214.06</v>
      </c>
      <c r="F416" s="41">
        <v>1175.8</v>
      </c>
      <c r="G416" s="41">
        <v>1170.28</v>
      </c>
      <c r="H416" s="41">
        <v>1212.31</v>
      </c>
      <c r="I416" s="41">
        <v>1328.95</v>
      </c>
      <c r="J416" s="41">
        <v>1484.77</v>
      </c>
      <c r="K416" s="41">
        <v>1862.4</v>
      </c>
      <c r="L416" s="41">
        <v>2051.19</v>
      </c>
      <c r="M416" s="41">
        <v>2113.2800000000002</v>
      </c>
      <c r="N416" s="41">
        <v>2127.4699999999998</v>
      </c>
      <c r="O416" s="41">
        <v>2167.98</v>
      </c>
      <c r="P416" s="41">
        <v>2159.09</v>
      </c>
      <c r="Q416" s="41">
        <v>2169.42</v>
      </c>
      <c r="R416" s="41">
        <v>2175.36</v>
      </c>
      <c r="S416" s="41">
        <v>2086.9699999999998</v>
      </c>
      <c r="T416" s="41">
        <v>2122.23</v>
      </c>
      <c r="U416" s="41">
        <v>2140.94</v>
      </c>
      <c r="V416" s="41">
        <v>2137.52</v>
      </c>
      <c r="W416" s="41">
        <v>2135.3000000000002</v>
      </c>
      <c r="X416" s="41">
        <v>2024.27</v>
      </c>
      <c r="Y416" s="41">
        <v>1893.46</v>
      </c>
      <c r="Z416" s="41">
        <v>1668.98</v>
      </c>
      <c r="AA416" s="41">
        <v>1490.7</v>
      </c>
    </row>
    <row r="417" spans="1:27" ht="12.75" hidden="1" customHeight="1" outlineLevel="1" x14ac:dyDescent="0.2">
      <c r="A417" s="99" t="s">
        <v>642</v>
      </c>
      <c r="B417" s="60" t="s">
        <v>90</v>
      </c>
      <c r="C417" s="40" t="s">
        <v>79</v>
      </c>
      <c r="D417" s="41">
        <f>$D$327</f>
        <v>2222.89</v>
      </c>
      <c r="E417" s="41">
        <f t="shared" ref="E417:AA417" si="241">$D$327</f>
        <v>2222.89</v>
      </c>
      <c r="F417" s="41">
        <f t="shared" si="241"/>
        <v>2222.89</v>
      </c>
      <c r="G417" s="41">
        <f t="shared" si="241"/>
        <v>2222.89</v>
      </c>
      <c r="H417" s="41">
        <f t="shared" si="241"/>
        <v>2222.89</v>
      </c>
      <c r="I417" s="41">
        <f t="shared" si="241"/>
        <v>2222.89</v>
      </c>
      <c r="J417" s="41">
        <f t="shared" si="241"/>
        <v>2222.89</v>
      </c>
      <c r="K417" s="41">
        <f t="shared" si="241"/>
        <v>2222.89</v>
      </c>
      <c r="L417" s="41">
        <f t="shared" si="241"/>
        <v>2222.89</v>
      </c>
      <c r="M417" s="41">
        <f t="shared" si="241"/>
        <v>2222.89</v>
      </c>
      <c r="N417" s="41">
        <f t="shared" si="241"/>
        <v>2222.89</v>
      </c>
      <c r="O417" s="41">
        <f t="shared" si="241"/>
        <v>2222.89</v>
      </c>
      <c r="P417" s="41">
        <f t="shared" si="241"/>
        <v>2222.89</v>
      </c>
      <c r="Q417" s="41">
        <f t="shared" si="241"/>
        <v>2222.89</v>
      </c>
      <c r="R417" s="41">
        <f t="shared" si="241"/>
        <v>2222.89</v>
      </c>
      <c r="S417" s="41">
        <f t="shared" si="241"/>
        <v>2222.89</v>
      </c>
      <c r="T417" s="41">
        <f t="shared" si="241"/>
        <v>2222.89</v>
      </c>
      <c r="U417" s="41">
        <f t="shared" si="241"/>
        <v>2222.89</v>
      </c>
      <c r="V417" s="41">
        <f t="shared" si="241"/>
        <v>2222.89</v>
      </c>
      <c r="W417" s="41">
        <f t="shared" si="241"/>
        <v>2222.89</v>
      </c>
      <c r="X417" s="41">
        <f t="shared" si="241"/>
        <v>2222.89</v>
      </c>
      <c r="Y417" s="41">
        <f t="shared" si="241"/>
        <v>2222.89</v>
      </c>
      <c r="Z417" s="41">
        <f t="shared" si="241"/>
        <v>2222.89</v>
      </c>
      <c r="AA417" s="41">
        <f t="shared" si="241"/>
        <v>2222.89</v>
      </c>
    </row>
    <row r="418" spans="1:27" ht="12.75" hidden="1" customHeight="1" outlineLevel="1" x14ac:dyDescent="0.2">
      <c r="A418" s="99" t="s">
        <v>643</v>
      </c>
      <c r="B418" s="60" t="s">
        <v>83</v>
      </c>
      <c r="C418" s="40" t="s">
        <v>79</v>
      </c>
      <c r="D418" s="41">
        <v>3.72</v>
      </c>
      <c r="E418" s="41">
        <v>3.72</v>
      </c>
      <c r="F418" s="41">
        <v>3.72</v>
      </c>
      <c r="G418" s="41">
        <v>3.72</v>
      </c>
      <c r="H418" s="41">
        <v>3.72</v>
      </c>
      <c r="I418" s="41">
        <v>3.72</v>
      </c>
      <c r="J418" s="41">
        <v>3.72</v>
      </c>
      <c r="K418" s="41">
        <v>3.72</v>
      </c>
      <c r="L418" s="41">
        <v>3.72</v>
      </c>
      <c r="M418" s="41">
        <v>3.72</v>
      </c>
      <c r="N418" s="41">
        <v>3.72</v>
      </c>
      <c r="O418" s="41">
        <v>3.72</v>
      </c>
      <c r="P418" s="41">
        <v>3.72</v>
      </c>
      <c r="Q418" s="41">
        <v>3.72</v>
      </c>
      <c r="R418" s="41">
        <v>3.72</v>
      </c>
      <c r="S418" s="41">
        <v>3.72</v>
      </c>
      <c r="T418" s="41">
        <v>3.72</v>
      </c>
      <c r="U418" s="41">
        <v>3.72</v>
      </c>
      <c r="V418" s="41">
        <v>3.72</v>
      </c>
      <c r="W418" s="41">
        <v>3.72</v>
      </c>
      <c r="X418" s="41">
        <v>3.72</v>
      </c>
      <c r="Y418" s="41">
        <v>3.72</v>
      </c>
      <c r="Z418" s="41">
        <v>3.72</v>
      </c>
      <c r="AA418" s="41">
        <v>3.72</v>
      </c>
    </row>
    <row r="419" spans="1:27" ht="12.75" hidden="1" customHeight="1" outlineLevel="1" x14ac:dyDescent="0.2">
      <c r="A419" s="99" t="s">
        <v>644</v>
      </c>
      <c r="B419" s="60" t="s">
        <v>81</v>
      </c>
      <c r="C419" s="40" t="s">
        <v>79</v>
      </c>
      <c r="D419" s="41">
        <f>$D$11</f>
        <v>264.79000000000002</v>
      </c>
      <c r="E419" s="41">
        <f t="shared" ref="E419:AA419" si="242">$D$11</f>
        <v>264.79000000000002</v>
      </c>
      <c r="F419" s="41">
        <f t="shared" si="242"/>
        <v>264.79000000000002</v>
      </c>
      <c r="G419" s="41">
        <f t="shared" si="242"/>
        <v>264.79000000000002</v>
      </c>
      <c r="H419" s="41">
        <f t="shared" si="242"/>
        <v>264.79000000000002</v>
      </c>
      <c r="I419" s="41">
        <f t="shared" si="242"/>
        <v>264.79000000000002</v>
      </c>
      <c r="J419" s="41">
        <f t="shared" si="242"/>
        <v>264.79000000000002</v>
      </c>
      <c r="K419" s="41">
        <f t="shared" si="242"/>
        <v>264.79000000000002</v>
      </c>
      <c r="L419" s="41">
        <f t="shared" si="242"/>
        <v>264.79000000000002</v>
      </c>
      <c r="M419" s="41">
        <f t="shared" si="242"/>
        <v>264.79000000000002</v>
      </c>
      <c r="N419" s="41">
        <f t="shared" si="242"/>
        <v>264.79000000000002</v>
      </c>
      <c r="O419" s="41">
        <f t="shared" si="242"/>
        <v>264.79000000000002</v>
      </c>
      <c r="P419" s="41">
        <f t="shared" si="242"/>
        <v>264.79000000000002</v>
      </c>
      <c r="Q419" s="41">
        <f t="shared" si="242"/>
        <v>264.79000000000002</v>
      </c>
      <c r="R419" s="41">
        <f t="shared" si="242"/>
        <v>264.79000000000002</v>
      </c>
      <c r="S419" s="41">
        <f t="shared" si="242"/>
        <v>264.79000000000002</v>
      </c>
      <c r="T419" s="41">
        <f t="shared" si="242"/>
        <v>264.79000000000002</v>
      </c>
      <c r="U419" s="41">
        <f t="shared" si="242"/>
        <v>264.79000000000002</v>
      </c>
      <c r="V419" s="41">
        <f t="shared" si="242"/>
        <v>264.79000000000002</v>
      </c>
      <c r="W419" s="41">
        <f t="shared" si="242"/>
        <v>264.79000000000002</v>
      </c>
      <c r="X419" s="41">
        <f t="shared" si="242"/>
        <v>264.79000000000002</v>
      </c>
      <c r="Y419" s="41">
        <f t="shared" si="242"/>
        <v>264.79000000000002</v>
      </c>
      <c r="Z419" s="41">
        <f t="shared" si="242"/>
        <v>264.79000000000002</v>
      </c>
      <c r="AA419" s="41">
        <f t="shared" si="242"/>
        <v>264.79000000000002</v>
      </c>
    </row>
    <row r="420" spans="1:27" ht="12.75" customHeight="1" collapsed="1" x14ac:dyDescent="0.2">
      <c r="A420" s="98" t="s">
        <v>645</v>
      </c>
      <c r="B420" s="25" t="str">
        <f>"20"&amp;"."&amp;$B$662&amp;"."&amp;$B$663</f>
        <v>20.01.2024</v>
      </c>
      <c r="C420" s="88" t="s">
        <v>76</v>
      </c>
      <c r="D420" s="89">
        <f>ROUND(((D421+D422+D424+D423)/1000),5)</f>
        <v>3.9839600000000002</v>
      </c>
      <c r="E420" s="89">
        <f>ROUND(((E421+E422+E424+E423)/1000),5)</f>
        <v>3.8209</v>
      </c>
      <c r="F420" s="89">
        <f>ROUND(((F421+F422+F424+F423)/1000),5)</f>
        <v>3.7569499999999998</v>
      </c>
      <c r="G420" s="89">
        <f t="shared" ref="G420:AA420" si="243">ROUND(((G421+G422+G424+G423)/1000),5)</f>
        <v>3.7583700000000002</v>
      </c>
      <c r="H420" s="89">
        <f t="shared" si="243"/>
        <v>3.7865600000000001</v>
      </c>
      <c r="I420" s="89">
        <f t="shared" si="243"/>
        <v>3.8318099999999999</v>
      </c>
      <c r="J420" s="89">
        <f t="shared" si="243"/>
        <v>3.9436</v>
      </c>
      <c r="K420" s="89">
        <f t="shared" si="243"/>
        <v>4.1012500000000003</v>
      </c>
      <c r="L420" s="89">
        <f t="shared" si="243"/>
        <v>4.3865299999999996</v>
      </c>
      <c r="M420" s="89">
        <f t="shared" si="243"/>
        <v>4.5079799999999999</v>
      </c>
      <c r="N420" s="89">
        <f t="shared" si="243"/>
        <v>4.6102299999999996</v>
      </c>
      <c r="O420" s="89">
        <f t="shared" si="243"/>
        <v>4.63713</v>
      </c>
      <c r="P420" s="89">
        <f t="shared" si="243"/>
        <v>4.6331300000000004</v>
      </c>
      <c r="Q420" s="89">
        <f t="shared" si="243"/>
        <v>4.6332199999999997</v>
      </c>
      <c r="R420" s="89">
        <f t="shared" si="243"/>
        <v>4.5725800000000003</v>
      </c>
      <c r="S420" s="89">
        <f t="shared" si="243"/>
        <v>4.5478699999999996</v>
      </c>
      <c r="T420" s="89">
        <f t="shared" si="243"/>
        <v>4.5948799999999999</v>
      </c>
      <c r="U420" s="89">
        <f t="shared" si="243"/>
        <v>4.6363099999999999</v>
      </c>
      <c r="V420" s="89">
        <f t="shared" si="243"/>
        <v>4.6621199999999998</v>
      </c>
      <c r="W420" s="89">
        <f t="shared" si="243"/>
        <v>4.5461499999999999</v>
      </c>
      <c r="X420" s="89">
        <f t="shared" si="243"/>
        <v>4.4943200000000001</v>
      </c>
      <c r="Y420" s="89">
        <f t="shared" si="243"/>
        <v>4.39764</v>
      </c>
      <c r="Z420" s="89">
        <f t="shared" si="243"/>
        <v>4.1115599999999999</v>
      </c>
      <c r="AA420" s="89">
        <f t="shared" si="243"/>
        <v>4.0071899999999996</v>
      </c>
    </row>
    <row r="421" spans="1:27" ht="12.75" hidden="1" customHeight="1" outlineLevel="1" x14ac:dyDescent="0.2">
      <c r="A421" s="99" t="s">
        <v>646</v>
      </c>
      <c r="B421" s="60" t="s">
        <v>238</v>
      </c>
      <c r="C421" s="40" t="s">
        <v>79</v>
      </c>
      <c r="D421" s="41">
        <v>1492.56</v>
      </c>
      <c r="E421" s="41">
        <v>1329.5</v>
      </c>
      <c r="F421" s="41">
        <v>1265.55</v>
      </c>
      <c r="G421" s="41">
        <v>1266.97</v>
      </c>
      <c r="H421" s="41">
        <v>1295.1600000000001</v>
      </c>
      <c r="I421" s="41">
        <v>1340.41</v>
      </c>
      <c r="J421" s="41">
        <v>1452.2</v>
      </c>
      <c r="K421" s="41">
        <v>1609.85</v>
      </c>
      <c r="L421" s="41">
        <v>1895.13</v>
      </c>
      <c r="M421" s="41">
        <v>2016.58</v>
      </c>
      <c r="N421" s="41">
        <v>2118.83</v>
      </c>
      <c r="O421" s="41">
        <v>2145.73</v>
      </c>
      <c r="P421" s="41">
        <v>2141.73</v>
      </c>
      <c r="Q421" s="41">
        <v>2141.8200000000002</v>
      </c>
      <c r="R421" s="41">
        <v>2081.1799999999998</v>
      </c>
      <c r="S421" s="41">
        <v>2056.4699999999998</v>
      </c>
      <c r="T421" s="41">
        <v>2103.48</v>
      </c>
      <c r="U421" s="41">
        <v>2144.91</v>
      </c>
      <c r="V421" s="41">
        <v>2170.7199999999998</v>
      </c>
      <c r="W421" s="41">
        <v>2054.75</v>
      </c>
      <c r="X421" s="41">
        <v>2002.92</v>
      </c>
      <c r="Y421" s="41">
        <v>1906.24</v>
      </c>
      <c r="Z421" s="41">
        <v>1620.16</v>
      </c>
      <c r="AA421" s="41">
        <v>1515.79</v>
      </c>
    </row>
    <row r="422" spans="1:27" ht="12.75" hidden="1" customHeight="1" outlineLevel="1" x14ac:dyDescent="0.2">
      <c r="A422" s="99" t="s">
        <v>647</v>
      </c>
      <c r="B422" s="60" t="s">
        <v>90</v>
      </c>
      <c r="C422" s="40" t="s">
        <v>79</v>
      </c>
      <c r="D422" s="41">
        <f>$D$327</f>
        <v>2222.89</v>
      </c>
      <c r="E422" s="41">
        <f t="shared" ref="E422:AA422" si="244">$D$327</f>
        <v>2222.89</v>
      </c>
      <c r="F422" s="41">
        <f t="shared" si="244"/>
        <v>2222.89</v>
      </c>
      <c r="G422" s="41">
        <f t="shared" si="244"/>
        <v>2222.89</v>
      </c>
      <c r="H422" s="41">
        <f t="shared" si="244"/>
        <v>2222.89</v>
      </c>
      <c r="I422" s="41">
        <f t="shared" si="244"/>
        <v>2222.89</v>
      </c>
      <c r="J422" s="41">
        <f t="shared" si="244"/>
        <v>2222.89</v>
      </c>
      <c r="K422" s="41">
        <f t="shared" si="244"/>
        <v>2222.89</v>
      </c>
      <c r="L422" s="41">
        <f t="shared" si="244"/>
        <v>2222.89</v>
      </c>
      <c r="M422" s="41">
        <f t="shared" si="244"/>
        <v>2222.89</v>
      </c>
      <c r="N422" s="41">
        <f t="shared" si="244"/>
        <v>2222.89</v>
      </c>
      <c r="O422" s="41">
        <f t="shared" si="244"/>
        <v>2222.89</v>
      </c>
      <c r="P422" s="41">
        <f t="shared" si="244"/>
        <v>2222.89</v>
      </c>
      <c r="Q422" s="41">
        <f t="shared" si="244"/>
        <v>2222.89</v>
      </c>
      <c r="R422" s="41">
        <f t="shared" si="244"/>
        <v>2222.89</v>
      </c>
      <c r="S422" s="41">
        <f t="shared" si="244"/>
        <v>2222.89</v>
      </c>
      <c r="T422" s="41">
        <f t="shared" si="244"/>
        <v>2222.89</v>
      </c>
      <c r="U422" s="41">
        <f t="shared" si="244"/>
        <v>2222.89</v>
      </c>
      <c r="V422" s="41">
        <f t="shared" si="244"/>
        <v>2222.89</v>
      </c>
      <c r="W422" s="41">
        <f t="shared" si="244"/>
        <v>2222.89</v>
      </c>
      <c r="X422" s="41">
        <f t="shared" si="244"/>
        <v>2222.89</v>
      </c>
      <c r="Y422" s="41">
        <f t="shared" si="244"/>
        <v>2222.89</v>
      </c>
      <c r="Z422" s="41">
        <f t="shared" si="244"/>
        <v>2222.89</v>
      </c>
      <c r="AA422" s="41">
        <f t="shared" si="244"/>
        <v>2222.89</v>
      </c>
    </row>
    <row r="423" spans="1:27" ht="12.75" hidden="1" customHeight="1" outlineLevel="1" x14ac:dyDescent="0.2">
      <c r="A423" s="99" t="s">
        <v>648</v>
      </c>
      <c r="B423" s="60" t="s">
        <v>83</v>
      </c>
      <c r="C423" s="40" t="s">
        <v>79</v>
      </c>
      <c r="D423" s="41">
        <v>3.72</v>
      </c>
      <c r="E423" s="41">
        <v>3.72</v>
      </c>
      <c r="F423" s="41">
        <v>3.72</v>
      </c>
      <c r="G423" s="41">
        <v>3.72</v>
      </c>
      <c r="H423" s="41">
        <v>3.72</v>
      </c>
      <c r="I423" s="41">
        <v>3.72</v>
      </c>
      <c r="J423" s="41">
        <v>3.72</v>
      </c>
      <c r="K423" s="41">
        <v>3.72</v>
      </c>
      <c r="L423" s="41">
        <v>3.72</v>
      </c>
      <c r="M423" s="41">
        <v>3.72</v>
      </c>
      <c r="N423" s="41">
        <v>3.72</v>
      </c>
      <c r="O423" s="41">
        <v>3.72</v>
      </c>
      <c r="P423" s="41">
        <v>3.72</v>
      </c>
      <c r="Q423" s="41">
        <v>3.72</v>
      </c>
      <c r="R423" s="41">
        <v>3.72</v>
      </c>
      <c r="S423" s="41">
        <v>3.72</v>
      </c>
      <c r="T423" s="41">
        <v>3.72</v>
      </c>
      <c r="U423" s="41">
        <v>3.72</v>
      </c>
      <c r="V423" s="41">
        <v>3.72</v>
      </c>
      <c r="W423" s="41">
        <v>3.72</v>
      </c>
      <c r="X423" s="41">
        <v>3.72</v>
      </c>
      <c r="Y423" s="41">
        <v>3.72</v>
      </c>
      <c r="Z423" s="41">
        <v>3.72</v>
      </c>
      <c r="AA423" s="41">
        <v>3.72</v>
      </c>
    </row>
    <row r="424" spans="1:27" ht="12.75" hidden="1" customHeight="1" outlineLevel="1" x14ac:dyDescent="0.2">
      <c r="A424" s="99" t="s">
        <v>649</v>
      </c>
      <c r="B424" s="60" t="s">
        <v>81</v>
      </c>
      <c r="C424" s="40" t="s">
        <v>79</v>
      </c>
      <c r="D424" s="41">
        <f>$D$11</f>
        <v>264.79000000000002</v>
      </c>
      <c r="E424" s="41">
        <f t="shared" ref="E424:AA424" si="245">$D$11</f>
        <v>264.79000000000002</v>
      </c>
      <c r="F424" s="41">
        <f t="shared" si="245"/>
        <v>264.79000000000002</v>
      </c>
      <c r="G424" s="41">
        <f t="shared" si="245"/>
        <v>264.79000000000002</v>
      </c>
      <c r="H424" s="41">
        <f t="shared" si="245"/>
        <v>264.79000000000002</v>
      </c>
      <c r="I424" s="41">
        <f t="shared" si="245"/>
        <v>264.79000000000002</v>
      </c>
      <c r="J424" s="41">
        <f t="shared" si="245"/>
        <v>264.79000000000002</v>
      </c>
      <c r="K424" s="41">
        <f t="shared" si="245"/>
        <v>264.79000000000002</v>
      </c>
      <c r="L424" s="41">
        <f t="shared" si="245"/>
        <v>264.79000000000002</v>
      </c>
      <c r="M424" s="41">
        <f t="shared" si="245"/>
        <v>264.79000000000002</v>
      </c>
      <c r="N424" s="41">
        <f t="shared" si="245"/>
        <v>264.79000000000002</v>
      </c>
      <c r="O424" s="41">
        <f t="shared" si="245"/>
        <v>264.79000000000002</v>
      </c>
      <c r="P424" s="41">
        <f t="shared" si="245"/>
        <v>264.79000000000002</v>
      </c>
      <c r="Q424" s="41">
        <f t="shared" si="245"/>
        <v>264.79000000000002</v>
      </c>
      <c r="R424" s="41">
        <f t="shared" si="245"/>
        <v>264.79000000000002</v>
      </c>
      <c r="S424" s="41">
        <f t="shared" si="245"/>
        <v>264.79000000000002</v>
      </c>
      <c r="T424" s="41">
        <f t="shared" si="245"/>
        <v>264.79000000000002</v>
      </c>
      <c r="U424" s="41">
        <f t="shared" si="245"/>
        <v>264.79000000000002</v>
      </c>
      <c r="V424" s="41">
        <f t="shared" si="245"/>
        <v>264.79000000000002</v>
      </c>
      <c r="W424" s="41">
        <f t="shared" si="245"/>
        <v>264.79000000000002</v>
      </c>
      <c r="X424" s="41">
        <f t="shared" si="245"/>
        <v>264.79000000000002</v>
      </c>
      <c r="Y424" s="41">
        <f t="shared" si="245"/>
        <v>264.79000000000002</v>
      </c>
      <c r="Z424" s="41">
        <f t="shared" si="245"/>
        <v>264.79000000000002</v>
      </c>
      <c r="AA424" s="41">
        <f t="shared" si="245"/>
        <v>264.79000000000002</v>
      </c>
    </row>
    <row r="425" spans="1:27" ht="12.75" customHeight="1" collapsed="1" x14ac:dyDescent="0.2">
      <c r="A425" s="98" t="s">
        <v>650</v>
      </c>
      <c r="B425" s="25" t="str">
        <f>"21"&amp;"."&amp;$B$662&amp;"."&amp;$B$663</f>
        <v>21.01.2024</v>
      </c>
      <c r="C425" s="88" t="s">
        <v>76</v>
      </c>
      <c r="D425" s="89">
        <f>ROUND(((D426+D427+D429+D428)/1000),5)</f>
        <v>3.8245</v>
      </c>
      <c r="E425" s="89">
        <f>ROUND(((E426+E427+E429+E428)/1000),5)</f>
        <v>3.7196500000000001</v>
      </c>
      <c r="F425" s="89">
        <f>ROUND(((F426+F427+F429+F428)/1000),5)</f>
        <v>3.6360299999999999</v>
      </c>
      <c r="G425" s="89">
        <f t="shared" ref="G425:AA425" si="246">ROUND(((G426+G427+G429+G428)/1000),5)</f>
        <v>3.6290300000000002</v>
      </c>
      <c r="H425" s="89">
        <f t="shared" si="246"/>
        <v>3.6338599999999999</v>
      </c>
      <c r="I425" s="89">
        <f t="shared" si="246"/>
        <v>3.6773400000000001</v>
      </c>
      <c r="J425" s="89">
        <f t="shared" si="246"/>
        <v>3.71245</v>
      </c>
      <c r="K425" s="89">
        <f t="shared" si="246"/>
        <v>3.8305199999999999</v>
      </c>
      <c r="L425" s="89">
        <f t="shared" si="246"/>
        <v>4.0266999999999999</v>
      </c>
      <c r="M425" s="89">
        <f t="shared" si="246"/>
        <v>4.1682499999999996</v>
      </c>
      <c r="N425" s="89">
        <f t="shared" si="246"/>
        <v>4.2530000000000001</v>
      </c>
      <c r="O425" s="89">
        <f t="shared" si="246"/>
        <v>4.3517999999999999</v>
      </c>
      <c r="P425" s="89">
        <f t="shared" si="246"/>
        <v>4.35487</v>
      </c>
      <c r="Q425" s="89">
        <f t="shared" si="246"/>
        <v>4.3502000000000001</v>
      </c>
      <c r="R425" s="89">
        <f t="shared" si="246"/>
        <v>4.3545800000000003</v>
      </c>
      <c r="S425" s="89">
        <f t="shared" si="246"/>
        <v>4.3240699999999999</v>
      </c>
      <c r="T425" s="89">
        <f t="shared" si="246"/>
        <v>4.4228699999999996</v>
      </c>
      <c r="U425" s="89">
        <f t="shared" si="246"/>
        <v>4.5501800000000001</v>
      </c>
      <c r="V425" s="89">
        <f t="shared" si="246"/>
        <v>4.5810000000000004</v>
      </c>
      <c r="W425" s="89">
        <f t="shared" si="246"/>
        <v>4.3707799999999999</v>
      </c>
      <c r="X425" s="89">
        <f t="shared" si="246"/>
        <v>4.3533600000000003</v>
      </c>
      <c r="Y425" s="89">
        <f t="shared" si="246"/>
        <v>4.2565499999999998</v>
      </c>
      <c r="Z425" s="89">
        <f t="shared" si="246"/>
        <v>4.0215399999999999</v>
      </c>
      <c r="AA425" s="89">
        <f t="shared" si="246"/>
        <v>3.9577599999999999</v>
      </c>
    </row>
    <row r="426" spans="1:27" ht="12.75" hidden="1" customHeight="1" outlineLevel="1" x14ac:dyDescent="0.2">
      <c r="A426" s="99" t="s">
        <v>651</v>
      </c>
      <c r="B426" s="60" t="s">
        <v>238</v>
      </c>
      <c r="C426" s="40" t="s">
        <v>79</v>
      </c>
      <c r="D426" s="41">
        <v>1333.1</v>
      </c>
      <c r="E426" s="41">
        <v>1228.25</v>
      </c>
      <c r="F426" s="41">
        <v>1144.6300000000001</v>
      </c>
      <c r="G426" s="41">
        <v>1137.6300000000001</v>
      </c>
      <c r="H426" s="41">
        <v>1142.46</v>
      </c>
      <c r="I426" s="41">
        <v>1185.94</v>
      </c>
      <c r="J426" s="41">
        <v>1221.05</v>
      </c>
      <c r="K426" s="41">
        <v>1339.12</v>
      </c>
      <c r="L426" s="41">
        <v>1535.3</v>
      </c>
      <c r="M426" s="41">
        <v>1676.85</v>
      </c>
      <c r="N426" s="41">
        <v>1761.6</v>
      </c>
      <c r="O426" s="41">
        <v>1860.4</v>
      </c>
      <c r="P426" s="41">
        <v>1863.47</v>
      </c>
      <c r="Q426" s="41">
        <v>1858.8</v>
      </c>
      <c r="R426" s="41">
        <v>1863.18</v>
      </c>
      <c r="S426" s="41">
        <v>1832.67</v>
      </c>
      <c r="T426" s="41">
        <v>1931.47</v>
      </c>
      <c r="U426" s="41">
        <v>2058.7800000000002</v>
      </c>
      <c r="V426" s="41">
        <v>2089.6</v>
      </c>
      <c r="W426" s="41">
        <v>1879.38</v>
      </c>
      <c r="X426" s="41">
        <v>1861.96</v>
      </c>
      <c r="Y426" s="41">
        <v>1765.15</v>
      </c>
      <c r="Z426" s="41">
        <v>1530.14</v>
      </c>
      <c r="AA426" s="41">
        <v>1466.36</v>
      </c>
    </row>
    <row r="427" spans="1:27" ht="12.75" hidden="1" customHeight="1" outlineLevel="1" x14ac:dyDescent="0.2">
      <c r="A427" s="99" t="s">
        <v>652</v>
      </c>
      <c r="B427" s="60" t="s">
        <v>90</v>
      </c>
      <c r="C427" s="40" t="s">
        <v>79</v>
      </c>
      <c r="D427" s="41">
        <f>$D$327</f>
        <v>2222.89</v>
      </c>
      <c r="E427" s="41">
        <f t="shared" ref="E427:AA427" si="247">$D$327</f>
        <v>2222.89</v>
      </c>
      <c r="F427" s="41">
        <f t="shared" si="247"/>
        <v>2222.89</v>
      </c>
      <c r="G427" s="41">
        <f t="shared" si="247"/>
        <v>2222.89</v>
      </c>
      <c r="H427" s="41">
        <f t="shared" si="247"/>
        <v>2222.89</v>
      </c>
      <c r="I427" s="41">
        <f t="shared" si="247"/>
        <v>2222.89</v>
      </c>
      <c r="J427" s="41">
        <f t="shared" si="247"/>
        <v>2222.89</v>
      </c>
      <c r="K427" s="41">
        <f t="shared" si="247"/>
        <v>2222.89</v>
      </c>
      <c r="L427" s="41">
        <f t="shared" si="247"/>
        <v>2222.89</v>
      </c>
      <c r="M427" s="41">
        <f t="shared" si="247"/>
        <v>2222.89</v>
      </c>
      <c r="N427" s="41">
        <f t="shared" si="247"/>
        <v>2222.89</v>
      </c>
      <c r="O427" s="41">
        <f t="shared" si="247"/>
        <v>2222.89</v>
      </c>
      <c r="P427" s="41">
        <f t="shared" si="247"/>
        <v>2222.89</v>
      </c>
      <c r="Q427" s="41">
        <f t="shared" si="247"/>
        <v>2222.89</v>
      </c>
      <c r="R427" s="41">
        <f t="shared" si="247"/>
        <v>2222.89</v>
      </c>
      <c r="S427" s="41">
        <f t="shared" si="247"/>
        <v>2222.89</v>
      </c>
      <c r="T427" s="41">
        <f t="shared" si="247"/>
        <v>2222.89</v>
      </c>
      <c r="U427" s="41">
        <f t="shared" si="247"/>
        <v>2222.89</v>
      </c>
      <c r="V427" s="41">
        <f t="shared" si="247"/>
        <v>2222.89</v>
      </c>
      <c r="W427" s="41">
        <f t="shared" si="247"/>
        <v>2222.89</v>
      </c>
      <c r="X427" s="41">
        <f t="shared" si="247"/>
        <v>2222.89</v>
      </c>
      <c r="Y427" s="41">
        <f t="shared" si="247"/>
        <v>2222.89</v>
      </c>
      <c r="Z427" s="41">
        <f t="shared" si="247"/>
        <v>2222.89</v>
      </c>
      <c r="AA427" s="41">
        <f t="shared" si="247"/>
        <v>2222.89</v>
      </c>
    </row>
    <row r="428" spans="1:27" ht="12.75" hidden="1" customHeight="1" outlineLevel="1" x14ac:dyDescent="0.2">
      <c r="A428" s="99" t="s">
        <v>653</v>
      </c>
      <c r="B428" s="60" t="s">
        <v>83</v>
      </c>
      <c r="C428" s="40" t="s">
        <v>79</v>
      </c>
      <c r="D428" s="41">
        <v>3.72</v>
      </c>
      <c r="E428" s="41">
        <v>3.72</v>
      </c>
      <c r="F428" s="41">
        <v>3.72</v>
      </c>
      <c r="G428" s="41">
        <v>3.72</v>
      </c>
      <c r="H428" s="41">
        <v>3.72</v>
      </c>
      <c r="I428" s="41">
        <v>3.72</v>
      </c>
      <c r="J428" s="41">
        <v>3.72</v>
      </c>
      <c r="K428" s="41">
        <v>3.72</v>
      </c>
      <c r="L428" s="41">
        <v>3.72</v>
      </c>
      <c r="M428" s="41">
        <v>3.72</v>
      </c>
      <c r="N428" s="41">
        <v>3.72</v>
      </c>
      <c r="O428" s="41">
        <v>3.72</v>
      </c>
      <c r="P428" s="41">
        <v>3.72</v>
      </c>
      <c r="Q428" s="41">
        <v>3.72</v>
      </c>
      <c r="R428" s="41">
        <v>3.72</v>
      </c>
      <c r="S428" s="41">
        <v>3.72</v>
      </c>
      <c r="T428" s="41">
        <v>3.72</v>
      </c>
      <c r="U428" s="41">
        <v>3.72</v>
      </c>
      <c r="V428" s="41">
        <v>3.72</v>
      </c>
      <c r="W428" s="41">
        <v>3.72</v>
      </c>
      <c r="X428" s="41">
        <v>3.72</v>
      </c>
      <c r="Y428" s="41">
        <v>3.72</v>
      </c>
      <c r="Z428" s="41">
        <v>3.72</v>
      </c>
      <c r="AA428" s="41">
        <v>3.72</v>
      </c>
    </row>
    <row r="429" spans="1:27" ht="12.75" hidden="1" customHeight="1" outlineLevel="1" x14ac:dyDescent="0.2">
      <c r="A429" s="99" t="s">
        <v>654</v>
      </c>
      <c r="B429" s="60" t="s">
        <v>81</v>
      </c>
      <c r="C429" s="40" t="s">
        <v>79</v>
      </c>
      <c r="D429" s="41">
        <f>$D$11</f>
        <v>264.79000000000002</v>
      </c>
      <c r="E429" s="41">
        <f t="shared" ref="E429:AA429" si="248">$D$11</f>
        <v>264.79000000000002</v>
      </c>
      <c r="F429" s="41">
        <f t="shared" si="248"/>
        <v>264.79000000000002</v>
      </c>
      <c r="G429" s="41">
        <f t="shared" si="248"/>
        <v>264.79000000000002</v>
      </c>
      <c r="H429" s="41">
        <f t="shared" si="248"/>
        <v>264.79000000000002</v>
      </c>
      <c r="I429" s="41">
        <f t="shared" si="248"/>
        <v>264.79000000000002</v>
      </c>
      <c r="J429" s="41">
        <f t="shared" si="248"/>
        <v>264.79000000000002</v>
      </c>
      <c r="K429" s="41">
        <f t="shared" si="248"/>
        <v>264.79000000000002</v>
      </c>
      <c r="L429" s="41">
        <f t="shared" si="248"/>
        <v>264.79000000000002</v>
      </c>
      <c r="M429" s="41">
        <f t="shared" si="248"/>
        <v>264.79000000000002</v>
      </c>
      <c r="N429" s="41">
        <f t="shared" si="248"/>
        <v>264.79000000000002</v>
      </c>
      <c r="O429" s="41">
        <f t="shared" si="248"/>
        <v>264.79000000000002</v>
      </c>
      <c r="P429" s="41">
        <f t="shared" si="248"/>
        <v>264.79000000000002</v>
      </c>
      <c r="Q429" s="41">
        <f t="shared" si="248"/>
        <v>264.79000000000002</v>
      </c>
      <c r="R429" s="41">
        <f t="shared" si="248"/>
        <v>264.79000000000002</v>
      </c>
      <c r="S429" s="41">
        <f t="shared" si="248"/>
        <v>264.79000000000002</v>
      </c>
      <c r="T429" s="41">
        <f t="shared" si="248"/>
        <v>264.79000000000002</v>
      </c>
      <c r="U429" s="41">
        <f t="shared" si="248"/>
        <v>264.79000000000002</v>
      </c>
      <c r="V429" s="41">
        <f t="shared" si="248"/>
        <v>264.79000000000002</v>
      </c>
      <c r="W429" s="41">
        <f t="shared" si="248"/>
        <v>264.79000000000002</v>
      </c>
      <c r="X429" s="41">
        <f t="shared" si="248"/>
        <v>264.79000000000002</v>
      </c>
      <c r="Y429" s="41">
        <f t="shared" si="248"/>
        <v>264.79000000000002</v>
      </c>
      <c r="Z429" s="41">
        <f t="shared" si="248"/>
        <v>264.79000000000002</v>
      </c>
      <c r="AA429" s="41">
        <f t="shared" si="248"/>
        <v>264.79000000000002</v>
      </c>
    </row>
    <row r="430" spans="1:27" ht="12.75" customHeight="1" collapsed="1" x14ac:dyDescent="0.2">
      <c r="A430" s="98" t="s">
        <v>655</v>
      </c>
      <c r="B430" s="25" t="str">
        <f>"22"&amp;"."&amp;$B$662&amp;"."&amp;$B$663</f>
        <v>22.01.2024</v>
      </c>
      <c r="C430" s="88" t="s">
        <v>76</v>
      </c>
      <c r="D430" s="89">
        <f>ROUND(((D431+D432+D434+D433)/1000),5)</f>
        <v>3.8520599999999998</v>
      </c>
      <c r="E430" s="89">
        <f>ROUND(((E431+E432+E434+E433)/1000),5)</f>
        <v>3.7531500000000002</v>
      </c>
      <c r="F430" s="89">
        <f>ROUND(((F431+F432+F434+F433)/1000),5)</f>
        <v>3.71007</v>
      </c>
      <c r="G430" s="89">
        <f t="shared" ref="G430:AA430" si="249">ROUND(((G431+G432+G434+G433)/1000),5)</f>
        <v>3.70431</v>
      </c>
      <c r="H430" s="89">
        <f t="shared" si="249"/>
        <v>3.73956</v>
      </c>
      <c r="I430" s="89">
        <f t="shared" si="249"/>
        <v>3.8490000000000002</v>
      </c>
      <c r="J430" s="89">
        <f t="shared" si="249"/>
        <v>4.0013300000000003</v>
      </c>
      <c r="K430" s="89">
        <f t="shared" si="249"/>
        <v>4.3532099999999998</v>
      </c>
      <c r="L430" s="89">
        <f t="shared" si="249"/>
        <v>4.5925099999999999</v>
      </c>
      <c r="M430" s="89">
        <f t="shared" si="249"/>
        <v>4.6379900000000003</v>
      </c>
      <c r="N430" s="89">
        <f t="shared" si="249"/>
        <v>4.65205</v>
      </c>
      <c r="O430" s="89">
        <f t="shared" si="249"/>
        <v>4.6936400000000003</v>
      </c>
      <c r="P430" s="89">
        <f t="shared" si="249"/>
        <v>4.6813900000000004</v>
      </c>
      <c r="Q430" s="89">
        <f t="shared" si="249"/>
        <v>4.6818200000000001</v>
      </c>
      <c r="R430" s="89">
        <f t="shared" si="249"/>
        <v>4.6726299999999998</v>
      </c>
      <c r="S430" s="89">
        <f t="shared" si="249"/>
        <v>4.6447700000000003</v>
      </c>
      <c r="T430" s="89">
        <f t="shared" si="249"/>
        <v>4.6838699999999998</v>
      </c>
      <c r="U430" s="89">
        <f t="shared" si="249"/>
        <v>4.7142900000000001</v>
      </c>
      <c r="V430" s="89">
        <f t="shared" si="249"/>
        <v>4.7340499999999999</v>
      </c>
      <c r="W430" s="89">
        <f t="shared" si="249"/>
        <v>4.6503800000000002</v>
      </c>
      <c r="X430" s="89">
        <f t="shared" si="249"/>
        <v>4.5480600000000004</v>
      </c>
      <c r="Y430" s="89">
        <f t="shared" si="249"/>
        <v>4.3457600000000003</v>
      </c>
      <c r="Z430" s="89">
        <f t="shared" si="249"/>
        <v>4.0540799999999999</v>
      </c>
      <c r="AA430" s="89">
        <f t="shared" si="249"/>
        <v>3.9751400000000001</v>
      </c>
    </row>
    <row r="431" spans="1:27" ht="12.75" hidden="1" customHeight="1" outlineLevel="1" x14ac:dyDescent="0.2">
      <c r="A431" s="99" t="s">
        <v>656</v>
      </c>
      <c r="B431" s="60" t="s">
        <v>238</v>
      </c>
      <c r="C431" s="40" t="s">
        <v>79</v>
      </c>
      <c r="D431" s="41">
        <v>1360.66</v>
      </c>
      <c r="E431" s="41">
        <v>1261.75</v>
      </c>
      <c r="F431" s="41">
        <v>1218.67</v>
      </c>
      <c r="G431" s="41">
        <v>1212.9100000000001</v>
      </c>
      <c r="H431" s="41">
        <v>1248.1600000000001</v>
      </c>
      <c r="I431" s="41">
        <v>1357.6</v>
      </c>
      <c r="J431" s="41">
        <v>1509.93</v>
      </c>
      <c r="K431" s="41">
        <v>1861.81</v>
      </c>
      <c r="L431" s="41">
        <v>2101.11</v>
      </c>
      <c r="M431" s="41">
        <v>2146.59</v>
      </c>
      <c r="N431" s="41">
        <v>2160.65</v>
      </c>
      <c r="O431" s="41">
        <v>2202.2399999999998</v>
      </c>
      <c r="P431" s="41">
        <v>2189.9899999999998</v>
      </c>
      <c r="Q431" s="41">
        <v>2190.42</v>
      </c>
      <c r="R431" s="41">
        <v>2181.23</v>
      </c>
      <c r="S431" s="41">
        <v>2153.37</v>
      </c>
      <c r="T431" s="41">
        <v>2192.4699999999998</v>
      </c>
      <c r="U431" s="41">
        <v>2222.89</v>
      </c>
      <c r="V431" s="41">
        <v>2242.65</v>
      </c>
      <c r="W431" s="41">
        <v>2158.98</v>
      </c>
      <c r="X431" s="41">
        <v>2056.66</v>
      </c>
      <c r="Y431" s="41">
        <v>1854.36</v>
      </c>
      <c r="Z431" s="41">
        <v>1562.68</v>
      </c>
      <c r="AA431" s="41">
        <v>1483.74</v>
      </c>
    </row>
    <row r="432" spans="1:27" ht="12.75" hidden="1" customHeight="1" outlineLevel="1" x14ac:dyDescent="0.2">
      <c r="A432" s="99" t="s">
        <v>657</v>
      </c>
      <c r="B432" s="60" t="s">
        <v>90</v>
      </c>
      <c r="C432" s="40" t="s">
        <v>79</v>
      </c>
      <c r="D432" s="41">
        <f>$D$327</f>
        <v>2222.89</v>
      </c>
      <c r="E432" s="41">
        <f t="shared" ref="E432:AA432" si="250">$D$327</f>
        <v>2222.89</v>
      </c>
      <c r="F432" s="41">
        <f t="shared" si="250"/>
        <v>2222.89</v>
      </c>
      <c r="G432" s="41">
        <f t="shared" si="250"/>
        <v>2222.89</v>
      </c>
      <c r="H432" s="41">
        <f t="shared" si="250"/>
        <v>2222.89</v>
      </c>
      <c r="I432" s="41">
        <f t="shared" si="250"/>
        <v>2222.89</v>
      </c>
      <c r="J432" s="41">
        <f t="shared" si="250"/>
        <v>2222.89</v>
      </c>
      <c r="K432" s="41">
        <f t="shared" si="250"/>
        <v>2222.89</v>
      </c>
      <c r="L432" s="41">
        <f t="shared" si="250"/>
        <v>2222.89</v>
      </c>
      <c r="M432" s="41">
        <f t="shared" si="250"/>
        <v>2222.89</v>
      </c>
      <c r="N432" s="41">
        <f t="shared" si="250"/>
        <v>2222.89</v>
      </c>
      <c r="O432" s="41">
        <f t="shared" si="250"/>
        <v>2222.89</v>
      </c>
      <c r="P432" s="41">
        <f t="shared" si="250"/>
        <v>2222.89</v>
      </c>
      <c r="Q432" s="41">
        <f t="shared" si="250"/>
        <v>2222.89</v>
      </c>
      <c r="R432" s="41">
        <f t="shared" si="250"/>
        <v>2222.89</v>
      </c>
      <c r="S432" s="41">
        <f t="shared" si="250"/>
        <v>2222.89</v>
      </c>
      <c r="T432" s="41">
        <f t="shared" si="250"/>
        <v>2222.89</v>
      </c>
      <c r="U432" s="41">
        <f t="shared" si="250"/>
        <v>2222.89</v>
      </c>
      <c r="V432" s="41">
        <f t="shared" si="250"/>
        <v>2222.89</v>
      </c>
      <c r="W432" s="41">
        <f t="shared" si="250"/>
        <v>2222.89</v>
      </c>
      <c r="X432" s="41">
        <f t="shared" si="250"/>
        <v>2222.89</v>
      </c>
      <c r="Y432" s="41">
        <f t="shared" si="250"/>
        <v>2222.89</v>
      </c>
      <c r="Z432" s="41">
        <f t="shared" si="250"/>
        <v>2222.89</v>
      </c>
      <c r="AA432" s="41">
        <f t="shared" si="250"/>
        <v>2222.89</v>
      </c>
    </row>
    <row r="433" spans="1:27" ht="12.75" hidden="1" customHeight="1" outlineLevel="1" x14ac:dyDescent="0.2">
      <c r="A433" s="99" t="s">
        <v>658</v>
      </c>
      <c r="B433" s="60" t="s">
        <v>83</v>
      </c>
      <c r="C433" s="40" t="s">
        <v>79</v>
      </c>
      <c r="D433" s="41">
        <v>3.72</v>
      </c>
      <c r="E433" s="41">
        <v>3.72</v>
      </c>
      <c r="F433" s="41">
        <v>3.72</v>
      </c>
      <c r="G433" s="41">
        <v>3.72</v>
      </c>
      <c r="H433" s="41">
        <v>3.72</v>
      </c>
      <c r="I433" s="41">
        <v>3.72</v>
      </c>
      <c r="J433" s="41">
        <v>3.72</v>
      </c>
      <c r="K433" s="41">
        <v>3.72</v>
      </c>
      <c r="L433" s="41">
        <v>3.72</v>
      </c>
      <c r="M433" s="41">
        <v>3.72</v>
      </c>
      <c r="N433" s="41">
        <v>3.72</v>
      </c>
      <c r="O433" s="41">
        <v>3.72</v>
      </c>
      <c r="P433" s="41">
        <v>3.72</v>
      </c>
      <c r="Q433" s="41">
        <v>3.72</v>
      </c>
      <c r="R433" s="41">
        <v>3.72</v>
      </c>
      <c r="S433" s="41">
        <v>3.72</v>
      </c>
      <c r="T433" s="41">
        <v>3.72</v>
      </c>
      <c r="U433" s="41">
        <v>3.72</v>
      </c>
      <c r="V433" s="41">
        <v>3.72</v>
      </c>
      <c r="W433" s="41">
        <v>3.72</v>
      </c>
      <c r="X433" s="41">
        <v>3.72</v>
      </c>
      <c r="Y433" s="41">
        <v>3.72</v>
      </c>
      <c r="Z433" s="41">
        <v>3.72</v>
      </c>
      <c r="AA433" s="41">
        <v>3.72</v>
      </c>
    </row>
    <row r="434" spans="1:27" ht="12.75" hidden="1" customHeight="1" outlineLevel="1" x14ac:dyDescent="0.2">
      <c r="A434" s="99" t="s">
        <v>659</v>
      </c>
      <c r="B434" s="60" t="s">
        <v>81</v>
      </c>
      <c r="C434" s="40" t="s">
        <v>79</v>
      </c>
      <c r="D434" s="41">
        <f>$D$11</f>
        <v>264.79000000000002</v>
      </c>
      <c r="E434" s="41">
        <f t="shared" ref="E434:AA434" si="251">$D$11</f>
        <v>264.79000000000002</v>
      </c>
      <c r="F434" s="41">
        <f t="shared" si="251"/>
        <v>264.79000000000002</v>
      </c>
      <c r="G434" s="41">
        <f t="shared" si="251"/>
        <v>264.79000000000002</v>
      </c>
      <c r="H434" s="41">
        <f t="shared" si="251"/>
        <v>264.79000000000002</v>
      </c>
      <c r="I434" s="41">
        <f t="shared" si="251"/>
        <v>264.79000000000002</v>
      </c>
      <c r="J434" s="41">
        <f t="shared" si="251"/>
        <v>264.79000000000002</v>
      </c>
      <c r="K434" s="41">
        <f t="shared" si="251"/>
        <v>264.79000000000002</v>
      </c>
      <c r="L434" s="41">
        <f t="shared" si="251"/>
        <v>264.79000000000002</v>
      </c>
      <c r="M434" s="41">
        <f t="shared" si="251"/>
        <v>264.79000000000002</v>
      </c>
      <c r="N434" s="41">
        <f t="shared" si="251"/>
        <v>264.79000000000002</v>
      </c>
      <c r="O434" s="41">
        <f t="shared" si="251"/>
        <v>264.79000000000002</v>
      </c>
      <c r="P434" s="41">
        <f t="shared" si="251"/>
        <v>264.79000000000002</v>
      </c>
      <c r="Q434" s="41">
        <f t="shared" si="251"/>
        <v>264.79000000000002</v>
      </c>
      <c r="R434" s="41">
        <f t="shared" si="251"/>
        <v>264.79000000000002</v>
      </c>
      <c r="S434" s="41">
        <f t="shared" si="251"/>
        <v>264.79000000000002</v>
      </c>
      <c r="T434" s="41">
        <f t="shared" si="251"/>
        <v>264.79000000000002</v>
      </c>
      <c r="U434" s="41">
        <f t="shared" si="251"/>
        <v>264.79000000000002</v>
      </c>
      <c r="V434" s="41">
        <f t="shared" si="251"/>
        <v>264.79000000000002</v>
      </c>
      <c r="W434" s="41">
        <f t="shared" si="251"/>
        <v>264.79000000000002</v>
      </c>
      <c r="X434" s="41">
        <f t="shared" si="251"/>
        <v>264.79000000000002</v>
      </c>
      <c r="Y434" s="41">
        <f t="shared" si="251"/>
        <v>264.79000000000002</v>
      </c>
      <c r="Z434" s="41">
        <f t="shared" si="251"/>
        <v>264.79000000000002</v>
      </c>
      <c r="AA434" s="41">
        <f t="shared" si="251"/>
        <v>264.79000000000002</v>
      </c>
    </row>
    <row r="435" spans="1:27" ht="12.75" customHeight="1" collapsed="1" x14ac:dyDescent="0.2">
      <c r="A435" s="98" t="s">
        <v>660</v>
      </c>
      <c r="B435" s="25" t="str">
        <f>"23"&amp;"."&amp;$B$662&amp;"."&amp;$B$663</f>
        <v>23.01.2024</v>
      </c>
      <c r="C435" s="88" t="s">
        <v>76</v>
      </c>
      <c r="D435" s="89">
        <f>ROUND(((D436+D437+D439+D438)/1000),5)</f>
        <v>3.75122</v>
      </c>
      <c r="E435" s="89">
        <f>ROUND(((E436+E437+E439+E438)/1000),5)</f>
        <v>3.6967099999999999</v>
      </c>
      <c r="F435" s="89">
        <f>ROUND(((F436+F437+F439+F438)/1000),5)</f>
        <v>3.64683</v>
      </c>
      <c r="G435" s="89">
        <f t="shared" ref="G435:AA435" si="252">ROUND(((G436+G437+G439+G438)/1000),5)</f>
        <v>3.63578</v>
      </c>
      <c r="H435" s="89">
        <f t="shared" si="252"/>
        <v>3.6879</v>
      </c>
      <c r="I435" s="89">
        <f t="shared" si="252"/>
        <v>3.77075</v>
      </c>
      <c r="J435" s="89">
        <f t="shared" si="252"/>
        <v>3.96509</v>
      </c>
      <c r="K435" s="89">
        <f t="shared" si="252"/>
        <v>4.2728900000000003</v>
      </c>
      <c r="L435" s="89">
        <f t="shared" si="252"/>
        <v>4.4693500000000004</v>
      </c>
      <c r="M435" s="89">
        <f t="shared" si="252"/>
        <v>4.5254599999999998</v>
      </c>
      <c r="N435" s="89">
        <f t="shared" si="252"/>
        <v>4.5284800000000001</v>
      </c>
      <c r="O435" s="89">
        <f t="shared" si="252"/>
        <v>4.5913000000000004</v>
      </c>
      <c r="P435" s="89">
        <f t="shared" si="252"/>
        <v>4.5604300000000002</v>
      </c>
      <c r="Q435" s="89">
        <f t="shared" si="252"/>
        <v>4.5743900000000002</v>
      </c>
      <c r="R435" s="89">
        <f t="shared" si="252"/>
        <v>4.57287</v>
      </c>
      <c r="S435" s="89">
        <f t="shared" si="252"/>
        <v>4.5258900000000004</v>
      </c>
      <c r="T435" s="89">
        <f t="shared" si="252"/>
        <v>4.5499599999999996</v>
      </c>
      <c r="U435" s="89">
        <f t="shared" si="252"/>
        <v>4.6023800000000001</v>
      </c>
      <c r="V435" s="89">
        <f t="shared" si="252"/>
        <v>4.6071799999999996</v>
      </c>
      <c r="W435" s="89">
        <f t="shared" si="252"/>
        <v>4.5467599999999999</v>
      </c>
      <c r="X435" s="89">
        <f t="shared" si="252"/>
        <v>4.4108599999999996</v>
      </c>
      <c r="Y435" s="89">
        <f t="shared" si="252"/>
        <v>4.3110099999999996</v>
      </c>
      <c r="Z435" s="89">
        <f t="shared" si="252"/>
        <v>4.0190200000000003</v>
      </c>
      <c r="AA435" s="89">
        <f t="shared" si="252"/>
        <v>3.8786</v>
      </c>
    </row>
    <row r="436" spans="1:27" ht="12.75" hidden="1" customHeight="1" outlineLevel="1" x14ac:dyDescent="0.2">
      <c r="A436" s="99" t="s">
        <v>661</v>
      </c>
      <c r="B436" s="60" t="s">
        <v>238</v>
      </c>
      <c r="C436" s="40" t="s">
        <v>79</v>
      </c>
      <c r="D436" s="41">
        <v>1259.82</v>
      </c>
      <c r="E436" s="41">
        <v>1205.31</v>
      </c>
      <c r="F436" s="41">
        <v>1155.43</v>
      </c>
      <c r="G436" s="41">
        <v>1144.3800000000001</v>
      </c>
      <c r="H436" s="41">
        <v>1196.5</v>
      </c>
      <c r="I436" s="41">
        <v>1279.3499999999999</v>
      </c>
      <c r="J436" s="41">
        <v>1473.69</v>
      </c>
      <c r="K436" s="41">
        <v>1781.49</v>
      </c>
      <c r="L436" s="41">
        <v>1977.95</v>
      </c>
      <c r="M436" s="41">
        <v>2034.06</v>
      </c>
      <c r="N436" s="41">
        <v>2037.08</v>
      </c>
      <c r="O436" s="41">
        <v>2099.9</v>
      </c>
      <c r="P436" s="41">
        <v>2069.0300000000002</v>
      </c>
      <c r="Q436" s="41">
        <v>2082.9899999999998</v>
      </c>
      <c r="R436" s="41">
        <v>2081.4699999999998</v>
      </c>
      <c r="S436" s="41">
        <v>2034.49</v>
      </c>
      <c r="T436" s="41">
        <v>2058.56</v>
      </c>
      <c r="U436" s="41">
        <v>2110.98</v>
      </c>
      <c r="V436" s="41">
        <v>2115.7800000000002</v>
      </c>
      <c r="W436" s="41">
        <v>2055.36</v>
      </c>
      <c r="X436" s="41">
        <v>1919.46</v>
      </c>
      <c r="Y436" s="41">
        <v>1819.61</v>
      </c>
      <c r="Z436" s="41">
        <v>1527.62</v>
      </c>
      <c r="AA436" s="41">
        <v>1387.2</v>
      </c>
    </row>
    <row r="437" spans="1:27" ht="12.75" hidden="1" customHeight="1" outlineLevel="1" x14ac:dyDescent="0.2">
      <c r="A437" s="99" t="s">
        <v>662</v>
      </c>
      <c r="B437" s="60" t="s">
        <v>90</v>
      </c>
      <c r="C437" s="40" t="s">
        <v>79</v>
      </c>
      <c r="D437" s="41">
        <f>$D$327</f>
        <v>2222.89</v>
      </c>
      <c r="E437" s="41">
        <f t="shared" ref="E437:AA437" si="253">$D$327</f>
        <v>2222.89</v>
      </c>
      <c r="F437" s="41">
        <f t="shared" si="253"/>
        <v>2222.89</v>
      </c>
      <c r="G437" s="41">
        <f t="shared" si="253"/>
        <v>2222.89</v>
      </c>
      <c r="H437" s="41">
        <f t="shared" si="253"/>
        <v>2222.89</v>
      </c>
      <c r="I437" s="41">
        <f t="shared" si="253"/>
        <v>2222.89</v>
      </c>
      <c r="J437" s="41">
        <f t="shared" si="253"/>
        <v>2222.89</v>
      </c>
      <c r="K437" s="41">
        <f t="shared" si="253"/>
        <v>2222.89</v>
      </c>
      <c r="L437" s="41">
        <f t="shared" si="253"/>
        <v>2222.89</v>
      </c>
      <c r="M437" s="41">
        <f t="shared" si="253"/>
        <v>2222.89</v>
      </c>
      <c r="N437" s="41">
        <f t="shared" si="253"/>
        <v>2222.89</v>
      </c>
      <c r="O437" s="41">
        <f t="shared" si="253"/>
        <v>2222.89</v>
      </c>
      <c r="P437" s="41">
        <f t="shared" si="253"/>
        <v>2222.89</v>
      </c>
      <c r="Q437" s="41">
        <f t="shared" si="253"/>
        <v>2222.89</v>
      </c>
      <c r="R437" s="41">
        <f t="shared" si="253"/>
        <v>2222.89</v>
      </c>
      <c r="S437" s="41">
        <f t="shared" si="253"/>
        <v>2222.89</v>
      </c>
      <c r="T437" s="41">
        <f t="shared" si="253"/>
        <v>2222.89</v>
      </c>
      <c r="U437" s="41">
        <f t="shared" si="253"/>
        <v>2222.89</v>
      </c>
      <c r="V437" s="41">
        <f t="shared" si="253"/>
        <v>2222.89</v>
      </c>
      <c r="W437" s="41">
        <f t="shared" si="253"/>
        <v>2222.89</v>
      </c>
      <c r="X437" s="41">
        <f t="shared" si="253"/>
        <v>2222.89</v>
      </c>
      <c r="Y437" s="41">
        <f t="shared" si="253"/>
        <v>2222.89</v>
      </c>
      <c r="Z437" s="41">
        <f t="shared" si="253"/>
        <v>2222.89</v>
      </c>
      <c r="AA437" s="41">
        <f t="shared" si="253"/>
        <v>2222.89</v>
      </c>
    </row>
    <row r="438" spans="1:27" ht="12.75" hidden="1" customHeight="1" outlineLevel="1" x14ac:dyDescent="0.2">
      <c r="A438" s="99" t="s">
        <v>663</v>
      </c>
      <c r="B438" s="60" t="s">
        <v>83</v>
      </c>
      <c r="C438" s="40" t="s">
        <v>79</v>
      </c>
      <c r="D438" s="41">
        <v>3.72</v>
      </c>
      <c r="E438" s="41">
        <v>3.72</v>
      </c>
      <c r="F438" s="41">
        <v>3.72</v>
      </c>
      <c r="G438" s="41">
        <v>3.72</v>
      </c>
      <c r="H438" s="41">
        <v>3.72</v>
      </c>
      <c r="I438" s="41">
        <v>3.72</v>
      </c>
      <c r="J438" s="41">
        <v>3.72</v>
      </c>
      <c r="K438" s="41">
        <v>3.72</v>
      </c>
      <c r="L438" s="41">
        <v>3.72</v>
      </c>
      <c r="M438" s="41">
        <v>3.72</v>
      </c>
      <c r="N438" s="41">
        <v>3.72</v>
      </c>
      <c r="O438" s="41">
        <v>3.72</v>
      </c>
      <c r="P438" s="41">
        <v>3.72</v>
      </c>
      <c r="Q438" s="41">
        <v>3.72</v>
      </c>
      <c r="R438" s="41">
        <v>3.72</v>
      </c>
      <c r="S438" s="41">
        <v>3.72</v>
      </c>
      <c r="T438" s="41">
        <v>3.72</v>
      </c>
      <c r="U438" s="41">
        <v>3.72</v>
      </c>
      <c r="V438" s="41">
        <v>3.72</v>
      </c>
      <c r="W438" s="41">
        <v>3.72</v>
      </c>
      <c r="X438" s="41">
        <v>3.72</v>
      </c>
      <c r="Y438" s="41">
        <v>3.72</v>
      </c>
      <c r="Z438" s="41">
        <v>3.72</v>
      </c>
      <c r="AA438" s="41">
        <v>3.72</v>
      </c>
    </row>
    <row r="439" spans="1:27" ht="12.75" hidden="1" customHeight="1" outlineLevel="1" x14ac:dyDescent="0.2">
      <c r="A439" s="99" t="s">
        <v>664</v>
      </c>
      <c r="B439" s="60" t="s">
        <v>81</v>
      </c>
      <c r="C439" s="40" t="s">
        <v>79</v>
      </c>
      <c r="D439" s="41">
        <f>$D$11</f>
        <v>264.79000000000002</v>
      </c>
      <c r="E439" s="41">
        <f t="shared" ref="E439:AA439" si="254">$D$11</f>
        <v>264.79000000000002</v>
      </c>
      <c r="F439" s="41">
        <f t="shared" si="254"/>
        <v>264.79000000000002</v>
      </c>
      <c r="G439" s="41">
        <f t="shared" si="254"/>
        <v>264.79000000000002</v>
      </c>
      <c r="H439" s="41">
        <f t="shared" si="254"/>
        <v>264.79000000000002</v>
      </c>
      <c r="I439" s="41">
        <f t="shared" si="254"/>
        <v>264.79000000000002</v>
      </c>
      <c r="J439" s="41">
        <f t="shared" si="254"/>
        <v>264.79000000000002</v>
      </c>
      <c r="K439" s="41">
        <f t="shared" si="254"/>
        <v>264.79000000000002</v>
      </c>
      <c r="L439" s="41">
        <f t="shared" si="254"/>
        <v>264.79000000000002</v>
      </c>
      <c r="M439" s="41">
        <f t="shared" si="254"/>
        <v>264.79000000000002</v>
      </c>
      <c r="N439" s="41">
        <f t="shared" si="254"/>
        <v>264.79000000000002</v>
      </c>
      <c r="O439" s="41">
        <f t="shared" si="254"/>
        <v>264.79000000000002</v>
      </c>
      <c r="P439" s="41">
        <f t="shared" si="254"/>
        <v>264.79000000000002</v>
      </c>
      <c r="Q439" s="41">
        <f t="shared" si="254"/>
        <v>264.79000000000002</v>
      </c>
      <c r="R439" s="41">
        <f t="shared" si="254"/>
        <v>264.79000000000002</v>
      </c>
      <c r="S439" s="41">
        <f t="shared" si="254"/>
        <v>264.79000000000002</v>
      </c>
      <c r="T439" s="41">
        <f t="shared" si="254"/>
        <v>264.79000000000002</v>
      </c>
      <c r="U439" s="41">
        <f t="shared" si="254"/>
        <v>264.79000000000002</v>
      </c>
      <c r="V439" s="41">
        <f t="shared" si="254"/>
        <v>264.79000000000002</v>
      </c>
      <c r="W439" s="41">
        <f t="shared" si="254"/>
        <v>264.79000000000002</v>
      </c>
      <c r="X439" s="41">
        <f t="shared" si="254"/>
        <v>264.79000000000002</v>
      </c>
      <c r="Y439" s="41">
        <f t="shared" si="254"/>
        <v>264.79000000000002</v>
      </c>
      <c r="Z439" s="41">
        <f t="shared" si="254"/>
        <v>264.79000000000002</v>
      </c>
      <c r="AA439" s="41">
        <f t="shared" si="254"/>
        <v>264.79000000000002</v>
      </c>
    </row>
    <row r="440" spans="1:27" ht="12.75" customHeight="1" collapsed="1" x14ac:dyDescent="0.2">
      <c r="A440" s="98" t="s">
        <v>665</v>
      </c>
      <c r="B440" s="25" t="str">
        <f>"24"&amp;"."&amp;$B$662&amp;"."&amp;$B$663</f>
        <v>24.01.2024</v>
      </c>
      <c r="C440" s="88" t="s">
        <v>76</v>
      </c>
      <c r="D440" s="89">
        <f>ROUND(((D441+D442+D444+D443)/1000),5)</f>
        <v>3.7927499999999998</v>
      </c>
      <c r="E440" s="89">
        <f>ROUND(((E441+E442+E444+E443)/1000),5)</f>
        <v>3.7181199999999999</v>
      </c>
      <c r="F440" s="89">
        <f>ROUND(((F441+F442+F444+F443)/1000),5)</f>
        <v>3.6894</v>
      </c>
      <c r="G440" s="89">
        <f t="shared" ref="G440:AA440" si="255">ROUND(((G441+G442+G444+G443)/1000),5)</f>
        <v>3.6956199999999999</v>
      </c>
      <c r="H440" s="89">
        <f t="shared" si="255"/>
        <v>3.7405400000000002</v>
      </c>
      <c r="I440" s="89">
        <f t="shared" si="255"/>
        <v>3.8066300000000002</v>
      </c>
      <c r="J440" s="89">
        <f t="shared" si="255"/>
        <v>4.0360199999999997</v>
      </c>
      <c r="K440" s="89">
        <f t="shared" si="255"/>
        <v>4.4145099999999999</v>
      </c>
      <c r="L440" s="89">
        <f t="shared" si="255"/>
        <v>4.6096399999999997</v>
      </c>
      <c r="M440" s="89">
        <f t="shared" si="255"/>
        <v>4.6474500000000001</v>
      </c>
      <c r="N440" s="89">
        <f t="shared" si="255"/>
        <v>4.6539900000000003</v>
      </c>
      <c r="O440" s="89">
        <f t="shared" si="255"/>
        <v>4.6982999999999997</v>
      </c>
      <c r="P440" s="89">
        <f t="shared" si="255"/>
        <v>4.6702199999999996</v>
      </c>
      <c r="Q440" s="89">
        <f t="shared" si="255"/>
        <v>4.6732399999999998</v>
      </c>
      <c r="R440" s="89">
        <f t="shared" si="255"/>
        <v>4.6664500000000002</v>
      </c>
      <c r="S440" s="89">
        <f t="shared" si="255"/>
        <v>4.6292400000000002</v>
      </c>
      <c r="T440" s="89">
        <f t="shared" si="255"/>
        <v>4.6522100000000002</v>
      </c>
      <c r="U440" s="89">
        <f t="shared" si="255"/>
        <v>4.6507500000000004</v>
      </c>
      <c r="V440" s="89">
        <f t="shared" si="255"/>
        <v>4.6525499999999997</v>
      </c>
      <c r="W440" s="89">
        <f t="shared" si="255"/>
        <v>4.5992600000000001</v>
      </c>
      <c r="X440" s="89">
        <f t="shared" si="255"/>
        <v>4.56914</v>
      </c>
      <c r="Y440" s="89">
        <f t="shared" si="255"/>
        <v>4.3422200000000002</v>
      </c>
      <c r="Z440" s="89">
        <f t="shared" si="255"/>
        <v>4.0410599999999999</v>
      </c>
      <c r="AA440" s="89">
        <f t="shared" si="255"/>
        <v>3.9636999999999998</v>
      </c>
    </row>
    <row r="441" spans="1:27" ht="12.75" hidden="1" customHeight="1" outlineLevel="1" x14ac:dyDescent="0.2">
      <c r="A441" s="99" t="s">
        <v>666</v>
      </c>
      <c r="B441" s="60" t="s">
        <v>238</v>
      </c>
      <c r="C441" s="40" t="s">
        <v>79</v>
      </c>
      <c r="D441" s="41">
        <v>1301.3499999999999</v>
      </c>
      <c r="E441" s="41">
        <v>1226.72</v>
      </c>
      <c r="F441" s="41">
        <v>1198</v>
      </c>
      <c r="G441" s="41">
        <v>1204.22</v>
      </c>
      <c r="H441" s="41">
        <v>1249.1400000000001</v>
      </c>
      <c r="I441" s="41">
        <v>1315.23</v>
      </c>
      <c r="J441" s="41">
        <v>1544.62</v>
      </c>
      <c r="K441" s="41">
        <v>1923.11</v>
      </c>
      <c r="L441" s="41">
        <v>2118.2399999999998</v>
      </c>
      <c r="M441" s="41">
        <v>2156.0500000000002</v>
      </c>
      <c r="N441" s="41">
        <v>2162.59</v>
      </c>
      <c r="O441" s="41">
        <v>2206.9</v>
      </c>
      <c r="P441" s="41">
        <v>2178.8200000000002</v>
      </c>
      <c r="Q441" s="41">
        <v>2181.84</v>
      </c>
      <c r="R441" s="41">
        <v>2175.0500000000002</v>
      </c>
      <c r="S441" s="41">
        <v>2137.84</v>
      </c>
      <c r="T441" s="41">
        <v>2160.81</v>
      </c>
      <c r="U441" s="41">
        <v>2159.35</v>
      </c>
      <c r="V441" s="41">
        <v>2161.15</v>
      </c>
      <c r="W441" s="41">
        <v>2107.86</v>
      </c>
      <c r="X441" s="41">
        <v>2077.7399999999998</v>
      </c>
      <c r="Y441" s="41">
        <v>1850.82</v>
      </c>
      <c r="Z441" s="41">
        <v>1549.66</v>
      </c>
      <c r="AA441" s="41">
        <v>1472.3</v>
      </c>
    </row>
    <row r="442" spans="1:27" ht="12.75" hidden="1" customHeight="1" outlineLevel="1" x14ac:dyDescent="0.2">
      <c r="A442" s="99" t="s">
        <v>667</v>
      </c>
      <c r="B442" s="60" t="s">
        <v>90</v>
      </c>
      <c r="C442" s="40" t="s">
        <v>79</v>
      </c>
      <c r="D442" s="41">
        <f>$D$327</f>
        <v>2222.89</v>
      </c>
      <c r="E442" s="41">
        <f t="shared" ref="E442:AA442" si="256">$D$327</f>
        <v>2222.89</v>
      </c>
      <c r="F442" s="41">
        <f t="shared" si="256"/>
        <v>2222.89</v>
      </c>
      <c r="G442" s="41">
        <f t="shared" si="256"/>
        <v>2222.89</v>
      </c>
      <c r="H442" s="41">
        <f t="shared" si="256"/>
        <v>2222.89</v>
      </c>
      <c r="I442" s="41">
        <f t="shared" si="256"/>
        <v>2222.89</v>
      </c>
      <c r="J442" s="41">
        <f t="shared" si="256"/>
        <v>2222.89</v>
      </c>
      <c r="K442" s="41">
        <f t="shared" si="256"/>
        <v>2222.89</v>
      </c>
      <c r="L442" s="41">
        <f t="shared" si="256"/>
        <v>2222.89</v>
      </c>
      <c r="M442" s="41">
        <f t="shared" si="256"/>
        <v>2222.89</v>
      </c>
      <c r="N442" s="41">
        <f t="shared" si="256"/>
        <v>2222.89</v>
      </c>
      <c r="O442" s="41">
        <f t="shared" si="256"/>
        <v>2222.89</v>
      </c>
      <c r="P442" s="41">
        <f t="shared" si="256"/>
        <v>2222.89</v>
      </c>
      <c r="Q442" s="41">
        <f t="shared" si="256"/>
        <v>2222.89</v>
      </c>
      <c r="R442" s="41">
        <f t="shared" si="256"/>
        <v>2222.89</v>
      </c>
      <c r="S442" s="41">
        <f t="shared" si="256"/>
        <v>2222.89</v>
      </c>
      <c r="T442" s="41">
        <f t="shared" si="256"/>
        <v>2222.89</v>
      </c>
      <c r="U442" s="41">
        <f t="shared" si="256"/>
        <v>2222.89</v>
      </c>
      <c r="V442" s="41">
        <f t="shared" si="256"/>
        <v>2222.89</v>
      </c>
      <c r="W442" s="41">
        <f t="shared" si="256"/>
        <v>2222.89</v>
      </c>
      <c r="X442" s="41">
        <f t="shared" si="256"/>
        <v>2222.89</v>
      </c>
      <c r="Y442" s="41">
        <f t="shared" si="256"/>
        <v>2222.89</v>
      </c>
      <c r="Z442" s="41">
        <f t="shared" si="256"/>
        <v>2222.89</v>
      </c>
      <c r="AA442" s="41">
        <f t="shared" si="256"/>
        <v>2222.89</v>
      </c>
    </row>
    <row r="443" spans="1:27" ht="12.75" hidden="1" customHeight="1" outlineLevel="1" x14ac:dyDescent="0.2">
      <c r="A443" s="99" t="s">
        <v>668</v>
      </c>
      <c r="B443" s="60" t="s">
        <v>83</v>
      </c>
      <c r="C443" s="40" t="s">
        <v>79</v>
      </c>
      <c r="D443" s="41">
        <v>3.72</v>
      </c>
      <c r="E443" s="41">
        <v>3.72</v>
      </c>
      <c r="F443" s="41">
        <v>3.72</v>
      </c>
      <c r="G443" s="41">
        <v>3.72</v>
      </c>
      <c r="H443" s="41">
        <v>3.72</v>
      </c>
      <c r="I443" s="41">
        <v>3.72</v>
      </c>
      <c r="J443" s="41">
        <v>3.72</v>
      </c>
      <c r="K443" s="41">
        <v>3.72</v>
      </c>
      <c r="L443" s="41">
        <v>3.72</v>
      </c>
      <c r="M443" s="41">
        <v>3.72</v>
      </c>
      <c r="N443" s="41">
        <v>3.72</v>
      </c>
      <c r="O443" s="41">
        <v>3.72</v>
      </c>
      <c r="P443" s="41">
        <v>3.72</v>
      </c>
      <c r="Q443" s="41">
        <v>3.72</v>
      </c>
      <c r="R443" s="41">
        <v>3.72</v>
      </c>
      <c r="S443" s="41">
        <v>3.72</v>
      </c>
      <c r="T443" s="41">
        <v>3.72</v>
      </c>
      <c r="U443" s="41">
        <v>3.72</v>
      </c>
      <c r="V443" s="41">
        <v>3.72</v>
      </c>
      <c r="W443" s="41">
        <v>3.72</v>
      </c>
      <c r="X443" s="41">
        <v>3.72</v>
      </c>
      <c r="Y443" s="41">
        <v>3.72</v>
      </c>
      <c r="Z443" s="41">
        <v>3.72</v>
      </c>
      <c r="AA443" s="41">
        <v>3.72</v>
      </c>
    </row>
    <row r="444" spans="1:27" ht="12.75" hidden="1" customHeight="1" outlineLevel="1" x14ac:dyDescent="0.2">
      <c r="A444" s="99" t="s">
        <v>669</v>
      </c>
      <c r="B444" s="60" t="s">
        <v>81</v>
      </c>
      <c r="C444" s="40" t="s">
        <v>79</v>
      </c>
      <c r="D444" s="41">
        <f>$D$11</f>
        <v>264.79000000000002</v>
      </c>
      <c r="E444" s="41">
        <f t="shared" ref="E444:AA444" si="257">$D$11</f>
        <v>264.79000000000002</v>
      </c>
      <c r="F444" s="41">
        <f t="shared" si="257"/>
        <v>264.79000000000002</v>
      </c>
      <c r="G444" s="41">
        <f t="shared" si="257"/>
        <v>264.79000000000002</v>
      </c>
      <c r="H444" s="41">
        <f t="shared" si="257"/>
        <v>264.79000000000002</v>
      </c>
      <c r="I444" s="41">
        <f t="shared" si="257"/>
        <v>264.79000000000002</v>
      </c>
      <c r="J444" s="41">
        <f t="shared" si="257"/>
        <v>264.79000000000002</v>
      </c>
      <c r="K444" s="41">
        <f t="shared" si="257"/>
        <v>264.79000000000002</v>
      </c>
      <c r="L444" s="41">
        <f t="shared" si="257"/>
        <v>264.79000000000002</v>
      </c>
      <c r="M444" s="41">
        <f t="shared" si="257"/>
        <v>264.79000000000002</v>
      </c>
      <c r="N444" s="41">
        <f t="shared" si="257"/>
        <v>264.79000000000002</v>
      </c>
      <c r="O444" s="41">
        <f t="shared" si="257"/>
        <v>264.79000000000002</v>
      </c>
      <c r="P444" s="41">
        <f t="shared" si="257"/>
        <v>264.79000000000002</v>
      </c>
      <c r="Q444" s="41">
        <f t="shared" si="257"/>
        <v>264.79000000000002</v>
      </c>
      <c r="R444" s="41">
        <f t="shared" si="257"/>
        <v>264.79000000000002</v>
      </c>
      <c r="S444" s="41">
        <f t="shared" si="257"/>
        <v>264.79000000000002</v>
      </c>
      <c r="T444" s="41">
        <f t="shared" si="257"/>
        <v>264.79000000000002</v>
      </c>
      <c r="U444" s="41">
        <f t="shared" si="257"/>
        <v>264.79000000000002</v>
      </c>
      <c r="V444" s="41">
        <f t="shared" si="257"/>
        <v>264.79000000000002</v>
      </c>
      <c r="W444" s="41">
        <f t="shared" si="257"/>
        <v>264.79000000000002</v>
      </c>
      <c r="X444" s="41">
        <f t="shared" si="257"/>
        <v>264.79000000000002</v>
      </c>
      <c r="Y444" s="41">
        <f t="shared" si="257"/>
        <v>264.79000000000002</v>
      </c>
      <c r="Z444" s="41">
        <f t="shared" si="257"/>
        <v>264.79000000000002</v>
      </c>
      <c r="AA444" s="41">
        <f t="shared" si="257"/>
        <v>264.79000000000002</v>
      </c>
    </row>
    <row r="445" spans="1:27" collapsed="1" x14ac:dyDescent="0.2">
      <c r="A445" s="98" t="s">
        <v>670</v>
      </c>
      <c r="B445" s="25" t="str">
        <f>"25"&amp;"."&amp;$B$662&amp;"."&amp;$B$663</f>
        <v>25.01.2024</v>
      </c>
      <c r="C445" s="88" t="s">
        <v>76</v>
      </c>
      <c r="D445" s="89">
        <f>ROUND(((D446+D447+D449+D448)/1000),5)</f>
        <v>3.8172600000000001</v>
      </c>
      <c r="E445" s="89">
        <f>ROUND(((E446+E447+E449+E448)/1000),5)</f>
        <v>3.7520500000000001</v>
      </c>
      <c r="F445" s="89">
        <f>ROUND(((F446+F447+F449+F448)/1000),5)</f>
        <v>3.71434</v>
      </c>
      <c r="G445" s="89">
        <f t="shared" ref="G445:AA445" si="258">ROUND(((G446+G447+G449+G448)/1000),5)</f>
        <v>3.7164700000000002</v>
      </c>
      <c r="H445" s="89">
        <f t="shared" si="258"/>
        <v>3.7554400000000001</v>
      </c>
      <c r="I445" s="89">
        <f t="shared" si="258"/>
        <v>3.8800599999999998</v>
      </c>
      <c r="J445" s="89">
        <f t="shared" si="258"/>
        <v>4.0989399999999998</v>
      </c>
      <c r="K445" s="89">
        <f t="shared" si="258"/>
        <v>4.3835100000000002</v>
      </c>
      <c r="L445" s="89">
        <f t="shared" si="258"/>
        <v>4.5818399999999997</v>
      </c>
      <c r="M445" s="89">
        <f t="shared" si="258"/>
        <v>4.6338999999999997</v>
      </c>
      <c r="N445" s="89">
        <f t="shared" si="258"/>
        <v>4.6509600000000004</v>
      </c>
      <c r="O445" s="89">
        <f t="shared" si="258"/>
        <v>4.68025</v>
      </c>
      <c r="P445" s="89">
        <f t="shared" si="258"/>
        <v>4.6572399999999998</v>
      </c>
      <c r="Q445" s="89">
        <f t="shared" si="258"/>
        <v>4.6732500000000003</v>
      </c>
      <c r="R445" s="89">
        <f t="shared" si="258"/>
        <v>4.65754</v>
      </c>
      <c r="S445" s="89">
        <f t="shared" si="258"/>
        <v>4.6127000000000002</v>
      </c>
      <c r="T445" s="89">
        <f t="shared" si="258"/>
        <v>4.6554000000000002</v>
      </c>
      <c r="U445" s="89">
        <f t="shared" si="258"/>
        <v>4.6649399999999996</v>
      </c>
      <c r="V445" s="89">
        <f t="shared" si="258"/>
        <v>4.6797399999999998</v>
      </c>
      <c r="W445" s="89">
        <f t="shared" si="258"/>
        <v>4.6322999999999999</v>
      </c>
      <c r="X445" s="89">
        <f t="shared" si="258"/>
        <v>4.4805400000000004</v>
      </c>
      <c r="Y445" s="89">
        <f t="shared" si="258"/>
        <v>4.3135599999999998</v>
      </c>
      <c r="Z445" s="89">
        <f t="shared" si="258"/>
        <v>4.0487799999999998</v>
      </c>
      <c r="AA445" s="89">
        <f t="shared" si="258"/>
        <v>3.9398200000000001</v>
      </c>
    </row>
    <row r="446" spans="1:27" ht="12.75" hidden="1" customHeight="1" outlineLevel="1" x14ac:dyDescent="0.2">
      <c r="A446" s="99" t="s">
        <v>671</v>
      </c>
      <c r="B446" s="60" t="s">
        <v>238</v>
      </c>
      <c r="C446" s="40" t="s">
        <v>79</v>
      </c>
      <c r="D446" s="41">
        <v>1325.86</v>
      </c>
      <c r="E446" s="41">
        <v>1260.6500000000001</v>
      </c>
      <c r="F446" s="41">
        <v>1222.94</v>
      </c>
      <c r="G446" s="41">
        <v>1225.07</v>
      </c>
      <c r="H446" s="41">
        <v>1264.04</v>
      </c>
      <c r="I446" s="41">
        <v>1388.66</v>
      </c>
      <c r="J446" s="41">
        <v>1607.54</v>
      </c>
      <c r="K446" s="41">
        <v>1892.11</v>
      </c>
      <c r="L446" s="41">
        <v>2090.44</v>
      </c>
      <c r="M446" s="41">
        <v>2142.5</v>
      </c>
      <c r="N446" s="41">
        <v>2159.56</v>
      </c>
      <c r="O446" s="41">
        <v>2188.85</v>
      </c>
      <c r="P446" s="41">
        <v>2165.84</v>
      </c>
      <c r="Q446" s="41">
        <v>2181.85</v>
      </c>
      <c r="R446" s="41">
        <v>2166.14</v>
      </c>
      <c r="S446" s="41">
        <v>2121.3000000000002</v>
      </c>
      <c r="T446" s="41">
        <v>2164</v>
      </c>
      <c r="U446" s="41">
        <v>2173.54</v>
      </c>
      <c r="V446" s="41">
        <v>2188.34</v>
      </c>
      <c r="W446" s="41">
        <v>2140.9</v>
      </c>
      <c r="X446" s="41">
        <v>1989.14</v>
      </c>
      <c r="Y446" s="41">
        <v>1822.16</v>
      </c>
      <c r="Z446" s="41">
        <v>1557.38</v>
      </c>
      <c r="AA446" s="41">
        <v>1448.42</v>
      </c>
    </row>
    <row r="447" spans="1:27" ht="12.75" hidden="1" customHeight="1" outlineLevel="1" x14ac:dyDescent="0.2">
      <c r="A447" s="99" t="s">
        <v>672</v>
      </c>
      <c r="B447" s="60" t="s">
        <v>90</v>
      </c>
      <c r="C447" s="40" t="s">
        <v>79</v>
      </c>
      <c r="D447" s="41">
        <f>$D$327</f>
        <v>2222.89</v>
      </c>
      <c r="E447" s="41">
        <f t="shared" ref="E447:AA447" si="259">$D$327</f>
        <v>2222.89</v>
      </c>
      <c r="F447" s="41">
        <f t="shared" si="259"/>
        <v>2222.89</v>
      </c>
      <c r="G447" s="41">
        <f t="shared" si="259"/>
        <v>2222.89</v>
      </c>
      <c r="H447" s="41">
        <f t="shared" si="259"/>
        <v>2222.89</v>
      </c>
      <c r="I447" s="41">
        <f t="shared" si="259"/>
        <v>2222.89</v>
      </c>
      <c r="J447" s="41">
        <f t="shared" si="259"/>
        <v>2222.89</v>
      </c>
      <c r="K447" s="41">
        <f t="shared" si="259"/>
        <v>2222.89</v>
      </c>
      <c r="L447" s="41">
        <f t="shared" si="259"/>
        <v>2222.89</v>
      </c>
      <c r="M447" s="41">
        <f t="shared" si="259"/>
        <v>2222.89</v>
      </c>
      <c r="N447" s="41">
        <f t="shared" si="259"/>
        <v>2222.89</v>
      </c>
      <c r="O447" s="41">
        <f t="shared" si="259"/>
        <v>2222.89</v>
      </c>
      <c r="P447" s="41">
        <f t="shared" si="259"/>
        <v>2222.89</v>
      </c>
      <c r="Q447" s="41">
        <f t="shared" si="259"/>
        <v>2222.89</v>
      </c>
      <c r="R447" s="41">
        <f t="shared" si="259"/>
        <v>2222.89</v>
      </c>
      <c r="S447" s="41">
        <f t="shared" si="259"/>
        <v>2222.89</v>
      </c>
      <c r="T447" s="41">
        <f t="shared" si="259"/>
        <v>2222.89</v>
      </c>
      <c r="U447" s="41">
        <f t="shared" si="259"/>
        <v>2222.89</v>
      </c>
      <c r="V447" s="41">
        <f t="shared" si="259"/>
        <v>2222.89</v>
      </c>
      <c r="W447" s="41">
        <f t="shared" si="259"/>
        <v>2222.89</v>
      </c>
      <c r="X447" s="41">
        <f t="shared" si="259"/>
        <v>2222.89</v>
      </c>
      <c r="Y447" s="41">
        <f t="shared" si="259"/>
        <v>2222.89</v>
      </c>
      <c r="Z447" s="41">
        <f t="shared" si="259"/>
        <v>2222.89</v>
      </c>
      <c r="AA447" s="41">
        <f t="shared" si="259"/>
        <v>2222.89</v>
      </c>
    </row>
    <row r="448" spans="1:27" ht="12.75" hidden="1" customHeight="1" outlineLevel="1" x14ac:dyDescent="0.2">
      <c r="A448" s="99" t="s">
        <v>673</v>
      </c>
      <c r="B448" s="60" t="s">
        <v>83</v>
      </c>
      <c r="C448" s="40" t="s">
        <v>79</v>
      </c>
      <c r="D448" s="41">
        <v>3.72</v>
      </c>
      <c r="E448" s="41">
        <v>3.72</v>
      </c>
      <c r="F448" s="41">
        <v>3.72</v>
      </c>
      <c r="G448" s="41">
        <v>3.72</v>
      </c>
      <c r="H448" s="41">
        <v>3.72</v>
      </c>
      <c r="I448" s="41">
        <v>3.72</v>
      </c>
      <c r="J448" s="41">
        <v>3.72</v>
      </c>
      <c r="K448" s="41">
        <v>3.72</v>
      </c>
      <c r="L448" s="41">
        <v>3.72</v>
      </c>
      <c r="M448" s="41">
        <v>3.72</v>
      </c>
      <c r="N448" s="41">
        <v>3.72</v>
      </c>
      <c r="O448" s="41">
        <v>3.72</v>
      </c>
      <c r="P448" s="41">
        <v>3.72</v>
      </c>
      <c r="Q448" s="41">
        <v>3.72</v>
      </c>
      <c r="R448" s="41">
        <v>3.72</v>
      </c>
      <c r="S448" s="41">
        <v>3.72</v>
      </c>
      <c r="T448" s="41">
        <v>3.72</v>
      </c>
      <c r="U448" s="41">
        <v>3.72</v>
      </c>
      <c r="V448" s="41">
        <v>3.72</v>
      </c>
      <c r="W448" s="41">
        <v>3.72</v>
      </c>
      <c r="X448" s="41">
        <v>3.72</v>
      </c>
      <c r="Y448" s="41">
        <v>3.72</v>
      </c>
      <c r="Z448" s="41">
        <v>3.72</v>
      </c>
      <c r="AA448" s="41">
        <v>3.72</v>
      </c>
    </row>
    <row r="449" spans="1:27" ht="12.75" hidden="1" customHeight="1" outlineLevel="1" x14ac:dyDescent="0.2">
      <c r="A449" s="99" t="s">
        <v>674</v>
      </c>
      <c r="B449" s="60" t="s">
        <v>81</v>
      </c>
      <c r="C449" s="40" t="s">
        <v>79</v>
      </c>
      <c r="D449" s="41">
        <f>$D$11</f>
        <v>264.79000000000002</v>
      </c>
      <c r="E449" s="41">
        <f t="shared" ref="E449:AA449" si="260">$D$11</f>
        <v>264.79000000000002</v>
      </c>
      <c r="F449" s="41">
        <f t="shared" si="260"/>
        <v>264.79000000000002</v>
      </c>
      <c r="G449" s="41">
        <f t="shared" si="260"/>
        <v>264.79000000000002</v>
      </c>
      <c r="H449" s="41">
        <f t="shared" si="260"/>
        <v>264.79000000000002</v>
      </c>
      <c r="I449" s="41">
        <f t="shared" si="260"/>
        <v>264.79000000000002</v>
      </c>
      <c r="J449" s="41">
        <f t="shared" si="260"/>
        <v>264.79000000000002</v>
      </c>
      <c r="K449" s="41">
        <f t="shared" si="260"/>
        <v>264.79000000000002</v>
      </c>
      <c r="L449" s="41">
        <f t="shared" si="260"/>
        <v>264.79000000000002</v>
      </c>
      <c r="M449" s="41">
        <f t="shared" si="260"/>
        <v>264.79000000000002</v>
      </c>
      <c r="N449" s="41">
        <f t="shared" si="260"/>
        <v>264.79000000000002</v>
      </c>
      <c r="O449" s="41">
        <f t="shared" si="260"/>
        <v>264.79000000000002</v>
      </c>
      <c r="P449" s="41">
        <f t="shared" si="260"/>
        <v>264.79000000000002</v>
      </c>
      <c r="Q449" s="41">
        <f t="shared" si="260"/>
        <v>264.79000000000002</v>
      </c>
      <c r="R449" s="41">
        <f t="shared" si="260"/>
        <v>264.79000000000002</v>
      </c>
      <c r="S449" s="41">
        <f t="shared" si="260"/>
        <v>264.79000000000002</v>
      </c>
      <c r="T449" s="41">
        <f t="shared" si="260"/>
        <v>264.79000000000002</v>
      </c>
      <c r="U449" s="41">
        <f t="shared" si="260"/>
        <v>264.79000000000002</v>
      </c>
      <c r="V449" s="41">
        <f t="shared" si="260"/>
        <v>264.79000000000002</v>
      </c>
      <c r="W449" s="41">
        <f t="shared" si="260"/>
        <v>264.79000000000002</v>
      </c>
      <c r="X449" s="41">
        <f t="shared" si="260"/>
        <v>264.79000000000002</v>
      </c>
      <c r="Y449" s="41">
        <f t="shared" si="260"/>
        <v>264.79000000000002</v>
      </c>
      <c r="Z449" s="41">
        <f t="shared" si="260"/>
        <v>264.79000000000002</v>
      </c>
      <c r="AA449" s="41">
        <f t="shared" si="260"/>
        <v>264.79000000000002</v>
      </c>
    </row>
    <row r="450" spans="1:27" collapsed="1" x14ac:dyDescent="0.2">
      <c r="A450" s="98" t="s">
        <v>675</v>
      </c>
      <c r="B450" s="25" t="str">
        <f>"26"&amp;"."&amp;$B$662&amp;"."&amp;$B$663</f>
        <v>26.01.2024</v>
      </c>
      <c r="C450" s="88" t="s">
        <v>76</v>
      </c>
      <c r="D450" s="89">
        <f>ROUND(((D451+D452+D454+D453)/1000),5)</f>
        <v>3.7991899999999998</v>
      </c>
      <c r="E450" s="89">
        <f>ROUND(((E451+E452+E454+E453)/1000),5)</f>
        <v>3.7135199999999999</v>
      </c>
      <c r="F450" s="89">
        <f>ROUND(((F451+F452+F454+F453)/1000),5)</f>
        <v>3.6994199999999999</v>
      </c>
      <c r="G450" s="89">
        <f t="shared" ref="G450:AA450" si="261">ROUND(((G451+G452+G454+G453)/1000),5)</f>
        <v>3.70065</v>
      </c>
      <c r="H450" s="89">
        <f t="shared" si="261"/>
        <v>3.7185800000000002</v>
      </c>
      <c r="I450" s="89">
        <f t="shared" si="261"/>
        <v>3.8434300000000001</v>
      </c>
      <c r="J450" s="89">
        <f t="shared" si="261"/>
        <v>3.9999600000000002</v>
      </c>
      <c r="K450" s="89">
        <f t="shared" si="261"/>
        <v>4.3754</v>
      </c>
      <c r="L450" s="89">
        <f t="shared" si="261"/>
        <v>4.5469600000000003</v>
      </c>
      <c r="M450" s="89">
        <f t="shared" si="261"/>
        <v>4.5615399999999999</v>
      </c>
      <c r="N450" s="89">
        <f t="shared" si="261"/>
        <v>4.5762499999999999</v>
      </c>
      <c r="O450" s="89">
        <f t="shared" si="261"/>
        <v>4.6305100000000001</v>
      </c>
      <c r="P450" s="89">
        <f t="shared" si="261"/>
        <v>4.6096500000000002</v>
      </c>
      <c r="Q450" s="89">
        <f t="shared" si="261"/>
        <v>4.6186699999999998</v>
      </c>
      <c r="R450" s="89">
        <f t="shared" si="261"/>
        <v>4.6202800000000002</v>
      </c>
      <c r="S450" s="89">
        <f t="shared" si="261"/>
        <v>4.5621600000000004</v>
      </c>
      <c r="T450" s="89">
        <f t="shared" si="261"/>
        <v>4.5598900000000002</v>
      </c>
      <c r="U450" s="89">
        <f t="shared" si="261"/>
        <v>4.5725800000000003</v>
      </c>
      <c r="V450" s="89">
        <f t="shared" si="261"/>
        <v>4.5452500000000002</v>
      </c>
      <c r="W450" s="89">
        <f t="shared" si="261"/>
        <v>4.5660299999999996</v>
      </c>
      <c r="X450" s="89">
        <f t="shared" si="261"/>
        <v>4.4394900000000002</v>
      </c>
      <c r="Y450" s="89">
        <f t="shared" si="261"/>
        <v>4.3161199999999997</v>
      </c>
      <c r="Z450" s="89">
        <f t="shared" si="261"/>
        <v>4.0316999999999998</v>
      </c>
      <c r="AA450" s="89">
        <f t="shared" si="261"/>
        <v>3.9775700000000001</v>
      </c>
    </row>
    <row r="451" spans="1:27" ht="12.75" hidden="1" customHeight="1" outlineLevel="1" x14ac:dyDescent="0.2">
      <c r="A451" s="99" t="s">
        <v>676</v>
      </c>
      <c r="B451" s="60" t="s">
        <v>238</v>
      </c>
      <c r="C451" s="40" t="s">
        <v>79</v>
      </c>
      <c r="D451" s="41">
        <v>1307.79</v>
      </c>
      <c r="E451" s="41">
        <v>1222.1199999999999</v>
      </c>
      <c r="F451" s="41">
        <v>1208.02</v>
      </c>
      <c r="G451" s="41">
        <v>1209.25</v>
      </c>
      <c r="H451" s="41">
        <v>1227.18</v>
      </c>
      <c r="I451" s="41">
        <v>1352.03</v>
      </c>
      <c r="J451" s="41">
        <v>1508.56</v>
      </c>
      <c r="K451" s="41">
        <v>1884</v>
      </c>
      <c r="L451" s="41">
        <v>2055.56</v>
      </c>
      <c r="M451" s="41">
        <v>2070.14</v>
      </c>
      <c r="N451" s="41">
        <v>2084.85</v>
      </c>
      <c r="O451" s="41">
        <v>2139.11</v>
      </c>
      <c r="P451" s="41">
        <v>2118.25</v>
      </c>
      <c r="Q451" s="41">
        <v>2127.27</v>
      </c>
      <c r="R451" s="41">
        <v>2128.88</v>
      </c>
      <c r="S451" s="41">
        <v>2070.7600000000002</v>
      </c>
      <c r="T451" s="41">
        <v>2068.4899999999998</v>
      </c>
      <c r="U451" s="41">
        <v>2081.1799999999998</v>
      </c>
      <c r="V451" s="41">
        <v>2053.85</v>
      </c>
      <c r="W451" s="41">
        <v>2074.63</v>
      </c>
      <c r="X451" s="41">
        <v>1948.09</v>
      </c>
      <c r="Y451" s="41">
        <v>1824.72</v>
      </c>
      <c r="Z451" s="41">
        <v>1540.3</v>
      </c>
      <c r="AA451" s="41">
        <v>1486.17</v>
      </c>
    </row>
    <row r="452" spans="1:27" ht="12.75" hidden="1" customHeight="1" outlineLevel="1" x14ac:dyDescent="0.2">
      <c r="A452" s="99" t="s">
        <v>677</v>
      </c>
      <c r="B452" s="60" t="s">
        <v>90</v>
      </c>
      <c r="C452" s="40" t="s">
        <v>79</v>
      </c>
      <c r="D452" s="41">
        <f>$D$327</f>
        <v>2222.89</v>
      </c>
      <c r="E452" s="41">
        <f t="shared" ref="E452:AA452" si="262">$D$327</f>
        <v>2222.89</v>
      </c>
      <c r="F452" s="41">
        <f t="shared" si="262"/>
        <v>2222.89</v>
      </c>
      <c r="G452" s="41">
        <f t="shared" si="262"/>
        <v>2222.89</v>
      </c>
      <c r="H452" s="41">
        <f t="shared" si="262"/>
        <v>2222.89</v>
      </c>
      <c r="I452" s="41">
        <f t="shared" si="262"/>
        <v>2222.89</v>
      </c>
      <c r="J452" s="41">
        <f t="shared" si="262"/>
        <v>2222.89</v>
      </c>
      <c r="K452" s="41">
        <f t="shared" si="262"/>
        <v>2222.89</v>
      </c>
      <c r="L452" s="41">
        <f t="shared" si="262"/>
        <v>2222.89</v>
      </c>
      <c r="M452" s="41">
        <f t="shared" si="262"/>
        <v>2222.89</v>
      </c>
      <c r="N452" s="41">
        <f t="shared" si="262"/>
        <v>2222.89</v>
      </c>
      <c r="O452" s="41">
        <f t="shared" si="262"/>
        <v>2222.89</v>
      </c>
      <c r="P452" s="41">
        <f t="shared" si="262"/>
        <v>2222.89</v>
      </c>
      <c r="Q452" s="41">
        <f t="shared" si="262"/>
        <v>2222.89</v>
      </c>
      <c r="R452" s="41">
        <f t="shared" si="262"/>
        <v>2222.89</v>
      </c>
      <c r="S452" s="41">
        <f t="shared" si="262"/>
        <v>2222.89</v>
      </c>
      <c r="T452" s="41">
        <f t="shared" si="262"/>
        <v>2222.89</v>
      </c>
      <c r="U452" s="41">
        <f t="shared" si="262"/>
        <v>2222.89</v>
      </c>
      <c r="V452" s="41">
        <f t="shared" si="262"/>
        <v>2222.89</v>
      </c>
      <c r="W452" s="41">
        <f t="shared" si="262"/>
        <v>2222.89</v>
      </c>
      <c r="X452" s="41">
        <f t="shared" si="262"/>
        <v>2222.89</v>
      </c>
      <c r="Y452" s="41">
        <f t="shared" si="262"/>
        <v>2222.89</v>
      </c>
      <c r="Z452" s="41">
        <f t="shared" si="262"/>
        <v>2222.89</v>
      </c>
      <c r="AA452" s="41">
        <f t="shared" si="262"/>
        <v>2222.89</v>
      </c>
    </row>
    <row r="453" spans="1:27" ht="12.75" hidden="1" customHeight="1" outlineLevel="1" x14ac:dyDescent="0.2">
      <c r="A453" s="99" t="s">
        <v>678</v>
      </c>
      <c r="B453" s="60" t="s">
        <v>83</v>
      </c>
      <c r="C453" s="40" t="s">
        <v>79</v>
      </c>
      <c r="D453" s="41">
        <v>3.72</v>
      </c>
      <c r="E453" s="41">
        <v>3.72</v>
      </c>
      <c r="F453" s="41">
        <v>3.72</v>
      </c>
      <c r="G453" s="41">
        <v>3.72</v>
      </c>
      <c r="H453" s="41">
        <v>3.72</v>
      </c>
      <c r="I453" s="41">
        <v>3.72</v>
      </c>
      <c r="J453" s="41">
        <v>3.72</v>
      </c>
      <c r="K453" s="41">
        <v>3.72</v>
      </c>
      <c r="L453" s="41">
        <v>3.72</v>
      </c>
      <c r="M453" s="41">
        <v>3.72</v>
      </c>
      <c r="N453" s="41">
        <v>3.72</v>
      </c>
      <c r="O453" s="41">
        <v>3.72</v>
      </c>
      <c r="P453" s="41">
        <v>3.72</v>
      </c>
      <c r="Q453" s="41">
        <v>3.72</v>
      </c>
      <c r="R453" s="41">
        <v>3.72</v>
      </c>
      <c r="S453" s="41">
        <v>3.72</v>
      </c>
      <c r="T453" s="41">
        <v>3.72</v>
      </c>
      <c r="U453" s="41">
        <v>3.72</v>
      </c>
      <c r="V453" s="41">
        <v>3.72</v>
      </c>
      <c r="W453" s="41">
        <v>3.72</v>
      </c>
      <c r="X453" s="41">
        <v>3.72</v>
      </c>
      <c r="Y453" s="41">
        <v>3.72</v>
      </c>
      <c r="Z453" s="41">
        <v>3.72</v>
      </c>
      <c r="AA453" s="41">
        <v>3.72</v>
      </c>
    </row>
    <row r="454" spans="1:27" ht="12.75" hidden="1" customHeight="1" outlineLevel="1" x14ac:dyDescent="0.2">
      <c r="A454" s="99" t="s">
        <v>679</v>
      </c>
      <c r="B454" s="60" t="s">
        <v>81</v>
      </c>
      <c r="C454" s="40" t="s">
        <v>79</v>
      </c>
      <c r="D454" s="41">
        <f>$D$11</f>
        <v>264.79000000000002</v>
      </c>
      <c r="E454" s="41">
        <f t="shared" ref="E454:AA454" si="263">$D$11</f>
        <v>264.79000000000002</v>
      </c>
      <c r="F454" s="41">
        <f t="shared" si="263"/>
        <v>264.79000000000002</v>
      </c>
      <c r="G454" s="41">
        <f t="shared" si="263"/>
        <v>264.79000000000002</v>
      </c>
      <c r="H454" s="41">
        <f t="shared" si="263"/>
        <v>264.79000000000002</v>
      </c>
      <c r="I454" s="41">
        <f t="shared" si="263"/>
        <v>264.79000000000002</v>
      </c>
      <c r="J454" s="41">
        <f t="shared" si="263"/>
        <v>264.79000000000002</v>
      </c>
      <c r="K454" s="41">
        <f t="shared" si="263"/>
        <v>264.79000000000002</v>
      </c>
      <c r="L454" s="41">
        <f t="shared" si="263"/>
        <v>264.79000000000002</v>
      </c>
      <c r="M454" s="41">
        <f t="shared" si="263"/>
        <v>264.79000000000002</v>
      </c>
      <c r="N454" s="41">
        <f t="shared" si="263"/>
        <v>264.79000000000002</v>
      </c>
      <c r="O454" s="41">
        <f t="shared" si="263"/>
        <v>264.79000000000002</v>
      </c>
      <c r="P454" s="41">
        <f t="shared" si="263"/>
        <v>264.79000000000002</v>
      </c>
      <c r="Q454" s="41">
        <f t="shared" si="263"/>
        <v>264.79000000000002</v>
      </c>
      <c r="R454" s="41">
        <f t="shared" si="263"/>
        <v>264.79000000000002</v>
      </c>
      <c r="S454" s="41">
        <f t="shared" si="263"/>
        <v>264.79000000000002</v>
      </c>
      <c r="T454" s="41">
        <f t="shared" si="263"/>
        <v>264.79000000000002</v>
      </c>
      <c r="U454" s="41">
        <f t="shared" si="263"/>
        <v>264.79000000000002</v>
      </c>
      <c r="V454" s="41">
        <f t="shared" si="263"/>
        <v>264.79000000000002</v>
      </c>
      <c r="W454" s="41">
        <f t="shared" si="263"/>
        <v>264.79000000000002</v>
      </c>
      <c r="X454" s="41">
        <f t="shared" si="263"/>
        <v>264.79000000000002</v>
      </c>
      <c r="Y454" s="41">
        <f t="shared" si="263"/>
        <v>264.79000000000002</v>
      </c>
      <c r="Z454" s="41">
        <f t="shared" si="263"/>
        <v>264.79000000000002</v>
      </c>
      <c r="AA454" s="41">
        <f t="shared" si="263"/>
        <v>264.79000000000002</v>
      </c>
    </row>
    <row r="455" spans="1:27" collapsed="1" x14ac:dyDescent="0.2">
      <c r="A455" s="98" t="s">
        <v>680</v>
      </c>
      <c r="B455" s="25" t="str">
        <f>"27"&amp;"."&amp;$B$662&amp;"."&amp;$B$663</f>
        <v>27.01.2024</v>
      </c>
      <c r="C455" s="88" t="s">
        <v>76</v>
      </c>
      <c r="D455" s="89">
        <f>ROUND(((D456+D457+D459+D458)/1000),5)</f>
        <v>4.0456099999999999</v>
      </c>
      <c r="E455" s="89">
        <f>ROUND(((E456+E457+E459+E458)/1000),5)</f>
        <v>3.96109</v>
      </c>
      <c r="F455" s="89">
        <f>ROUND(((F456+F457+F459+F458)/1000),5)</f>
        <v>3.8456199999999998</v>
      </c>
      <c r="G455" s="89">
        <f t="shared" ref="G455:AA455" si="264">ROUND(((G456+G457+G459+G458)/1000),5)</f>
        <v>3.8172199999999998</v>
      </c>
      <c r="H455" s="89">
        <f t="shared" si="264"/>
        <v>3.8354499999999998</v>
      </c>
      <c r="I455" s="89">
        <f t="shared" si="264"/>
        <v>3.8870499999999999</v>
      </c>
      <c r="J455" s="89">
        <f t="shared" si="264"/>
        <v>4.0004900000000001</v>
      </c>
      <c r="K455" s="89">
        <f t="shared" si="264"/>
        <v>4.1552300000000004</v>
      </c>
      <c r="L455" s="89">
        <f t="shared" si="264"/>
        <v>4.32857</v>
      </c>
      <c r="M455" s="89">
        <f t="shared" si="264"/>
        <v>4.45906</v>
      </c>
      <c r="N455" s="89">
        <f t="shared" si="264"/>
        <v>4.5391300000000001</v>
      </c>
      <c r="O455" s="89">
        <f t="shared" si="264"/>
        <v>4.5379699999999996</v>
      </c>
      <c r="P455" s="89">
        <f t="shared" si="264"/>
        <v>4.5457999999999998</v>
      </c>
      <c r="Q455" s="89">
        <f t="shared" si="264"/>
        <v>4.5427200000000001</v>
      </c>
      <c r="R455" s="89">
        <f t="shared" si="264"/>
        <v>4.5520699999999996</v>
      </c>
      <c r="S455" s="89">
        <f t="shared" si="264"/>
        <v>4.4630400000000003</v>
      </c>
      <c r="T455" s="89">
        <f t="shared" si="264"/>
        <v>4.6798599999999997</v>
      </c>
      <c r="U455" s="89">
        <f t="shared" si="264"/>
        <v>4.7888500000000001</v>
      </c>
      <c r="V455" s="89">
        <f t="shared" si="264"/>
        <v>4.8255100000000004</v>
      </c>
      <c r="W455" s="89">
        <f t="shared" si="264"/>
        <v>4.4670500000000004</v>
      </c>
      <c r="X455" s="89">
        <f t="shared" si="264"/>
        <v>4.44937</v>
      </c>
      <c r="Y455" s="89">
        <f t="shared" si="264"/>
        <v>4.3354999999999997</v>
      </c>
      <c r="Z455" s="89">
        <f t="shared" si="264"/>
        <v>4.1552600000000002</v>
      </c>
      <c r="AA455" s="89">
        <f t="shared" si="264"/>
        <v>4.0354999999999999</v>
      </c>
    </row>
    <row r="456" spans="1:27" ht="12.75" hidden="1" customHeight="1" outlineLevel="1" x14ac:dyDescent="0.2">
      <c r="A456" s="99" t="s">
        <v>681</v>
      </c>
      <c r="B456" s="60" t="s">
        <v>238</v>
      </c>
      <c r="C456" s="40" t="s">
        <v>79</v>
      </c>
      <c r="D456" s="41">
        <v>1554.21</v>
      </c>
      <c r="E456" s="41">
        <v>1469.69</v>
      </c>
      <c r="F456" s="41">
        <v>1354.22</v>
      </c>
      <c r="G456" s="41">
        <v>1325.82</v>
      </c>
      <c r="H456" s="41">
        <v>1344.05</v>
      </c>
      <c r="I456" s="41">
        <v>1395.65</v>
      </c>
      <c r="J456" s="41">
        <v>1509.09</v>
      </c>
      <c r="K456" s="41">
        <v>1663.83</v>
      </c>
      <c r="L456" s="41">
        <v>1837.17</v>
      </c>
      <c r="M456" s="41">
        <v>1967.66</v>
      </c>
      <c r="N456" s="41">
        <v>2047.73</v>
      </c>
      <c r="O456" s="41">
        <v>2046.57</v>
      </c>
      <c r="P456" s="41">
        <v>2054.4</v>
      </c>
      <c r="Q456" s="41">
        <v>2051.3200000000002</v>
      </c>
      <c r="R456" s="41">
        <v>2060.67</v>
      </c>
      <c r="S456" s="41">
        <v>1971.64</v>
      </c>
      <c r="T456" s="41">
        <v>2188.46</v>
      </c>
      <c r="U456" s="41">
        <v>2297.4499999999998</v>
      </c>
      <c r="V456" s="41">
        <v>2334.11</v>
      </c>
      <c r="W456" s="41">
        <v>1975.65</v>
      </c>
      <c r="X456" s="41">
        <v>1957.97</v>
      </c>
      <c r="Y456" s="41">
        <v>1844.1</v>
      </c>
      <c r="Z456" s="41">
        <v>1663.86</v>
      </c>
      <c r="AA456" s="41">
        <v>1544.1</v>
      </c>
    </row>
    <row r="457" spans="1:27" ht="12.75" hidden="1" customHeight="1" outlineLevel="1" x14ac:dyDescent="0.2">
      <c r="A457" s="99" t="s">
        <v>682</v>
      </c>
      <c r="B457" s="60" t="s">
        <v>90</v>
      </c>
      <c r="C457" s="40" t="s">
        <v>79</v>
      </c>
      <c r="D457" s="41">
        <f>$D$327</f>
        <v>2222.89</v>
      </c>
      <c r="E457" s="41">
        <f t="shared" ref="E457:AA457" si="265">$D$327</f>
        <v>2222.89</v>
      </c>
      <c r="F457" s="41">
        <f t="shared" si="265"/>
        <v>2222.89</v>
      </c>
      <c r="G457" s="41">
        <f t="shared" si="265"/>
        <v>2222.89</v>
      </c>
      <c r="H457" s="41">
        <f t="shared" si="265"/>
        <v>2222.89</v>
      </c>
      <c r="I457" s="41">
        <f t="shared" si="265"/>
        <v>2222.89</v>
      </c>
      <c r="J457" s="41">
        <f t="shared" si="265"/>
        <v>2222.89</v>
      </c>
      <c r="K457" s="41">
        <f t="shared" si="265"/>
        <v>2222.89</v>
      </c>
      <c r="L457" s="41">
        <f t="shared" si="265"/>
        <v>2222.89</v>
      </c>
      <c r="M457" s="41">
        <f t="shared" si="265"/>
        <v>2222.89</v>
      </c>
      <c r="N457" s="41">
        <f t="shared" si="265"/>
        <v>2222.89</v>
      </c>
      <c r="O457" s="41">
        <f t="shared" si="265"/>
        <v>2222.89</v>
      </c>
      <c r="P457" s="41">
        <f t="shared" si="265"/>
        <v>2222.89</v>
      </c>
      <c r="Q457" s="41">
        <f t="shared" si="265"/>
        <v>2222.89</v>
      </c>
      <c r="R457" s="41">
        <f t="shared" si="265"/>
        <v>2222.89</v>
      </c>
      <c r="S457" s="41">
        <f t="shared" si="265"/>
        <v>2222.89</v>
      </c>
      <c r="T457" s="41">
        <f t="shared" si="265"/>
        <v>2222.89</v>
      </c>
      <c r="U457" s="41">
        <f t="shared" si="265"/>
        <v>2222.89</v>
      </c>
      <c r="V457" s="41">
        <f t="shared" si="265"/>
        <v>2222.89</v>
      </c>
      <c r="W457" s="41">
        <f t="shared" si="265"/>
        <v>2222.89</v>
      </c>
      <c r="X457" s="41">
        <f t="shared" si="265"/>
        <v>2222.89</v>
      </c>
      <c r="Y457" s="41">
        <f t="shared" si="265"/>
        <v>2222.89</v>
      </c>
      <c r="Z457" s="41">
        <f t="shared" si="265"/>
        <v>2222.89</v>
      </c>
      <c r="AA457" s="41">
        <f t="shared" si="265"/>
        <v>2222.89</v>
      </c>
    </row>
    <row r="458" spans="1:27" ht="12.75" hidden="1" customHeight="1" outlineLevel="1" x14ac:dyDescent="0.2">
      <c r="A458" s="99" t="s">
        <v>683</v>
      </c>
      <c r="B458" s="60" t="s">
        <v>83</v>
      </c>
      <c r="C458" s="40" t="s">
        <v>79</v>
      </c>
      <c r="D458" s="41">
        <v>3.72</v>
      </c>
      <c r="E458" s="41">
        <v>3.72</v>
      </c>
      <c r="F458" s="41">
        <v>3.72</v>
      </c>
      <c r="G458" s="41">
        <v>3.72</v>
      </c>
      <c r="H458" s="41">
        <v>3.72</v>
      </c>
      <c r="I458" s="41">
        <v>3.72</v>
      </c>
      <c r="J458" s="41">
        <v>3.72</v>
      </c>
      <c r="K458" s="41">
        <v>3.72</v>
      </c>
      <c r="L458" s="41">
        <v>3.72</v>
      </c>
      <c r="M458" s="41">
        <v>3.72</v>
      </c>
      <c r="N458" s="41">
        <v>3.72</v>
      </c>
      <c r="O458" s="41">
        <v>3.72</v>
      </c>
      <c r="P458" s="41">
        <v>3.72</v>
      </c>
      <c r="Q458" s="41">
        <v>3.72</v>
      </c>
      <c r="R458" s="41">
        <v>3.72</v>
      </c>
      <c r="S458" s="41">
        <v>3.72</v>
      </c>
      <c r="T458" s="41">
        <v>3.72</v>
      </c>
      <c r="U458" s="41">
        <v>3.72</v>
      </c>
      <c r="V458" s="41">
        <v>3.72</v>
      </c>
      <c r="W458" s="41">
        <v>3.72</v>
      </c>
      <c r="X458" s="41">
        <v>3.72</v>
      </c>
      <c r="Y458" s="41">
        <v>3.72</v>
      </c>
      <c r="Z458" s="41">
        <v>3.72</v>
      </c>
      <c r="AA458" s="41">
        <v>3.72</v>
      </c>
    </row>
    <row r="459" spans="1:27" ht="12.75" hidden="1" customHeight="1" outlineLevel="1" x14ac:dyDescent="0.2">
      <c r="A459" s="99" t="s">
        <v>684</v>
      </c>
      <c r="B459" s="60" t="s">
        <v>81</v>
      </c>
      <c r="C459" s="40" t="s">
        <v>79</v>
      </c>
      <c r="D459" s="41">
        <f>$D$11</f>
        <v>264.79000000000002</v>
      </c>
      <c r="E459" s="41">
        <f t="shared" ref="E459:AA459" si="266">$D$11</f>
        <v>264.79000000000002</v>
      </c>
      <c r="F459" s="41">
        <f t="shared" si="266"/>
        <v>264.79000000000002</v>
      </c>
      <c r="G459" s="41">
        <f t="shared" si="266"/>
        <v>264.79000000000002</v>
      </c>
      <c r="H459" s="41">
        <f t="shared" si="266"/>
        <v>264.79000000000002</v>
      </c>
      <c r="I459" s="41">
        <f t="shared" si="266"/>
        <v>264.79000000000002</v>
      </c>
      <c r="J459" s="41">
        <f t="shared" si="266"/>
        <v>264.79000000000002</v>
      </c>
      <c r="K459" s="41">
        <f t="shared" si="266"/>
        <v>264.79000000000002</v>
      </c>
      <c r="L459" s="41">
        <f t="shared" si="266"/>
        <v>264.79000000000002</v>
      </c>
      <c r="M459" s="41">
        <f t="shared" si="266"/>
        <v>264.79000000000002</v>
      </c>
      <c r="N459" s="41">
        <f t="shared" si="266"/>
        <v>264.79000000000002</v>
      </c>
      <c r="O459" s="41">
        <f t="shared" si="266"/>
        <v>264.79000000000002</v>
      </c>
      <c r="P459" s="41">
        <f t="shared" si="266"/>
        <v>264.79000000000002</v>
      </c>
      <c r="Q459" s="41">
        <f t="shared" si="266"/>
        <v>264.79000000000002</v>
      </c>
      <c r="R459" s="41">
        <f t="shared" si="266"/>
        <v>264.79000000000002</v>
      </c>
      <c r="S459" s="41">
        <f t="shared" si="266"/>
        <v>264.79000000000002</v>
      </c>
      <c r="T459" s="41">
        <f t="shared" si="266"/>
        <v>264.79000000000002</v>
      </c>
      <c r="U459" s="41">
        <f t="shared" si="266"/>
        <v>264.79000000000002</v>
      </c>
      <c r="V459" s="41">
        <f t="shared" si="266"/>
        <v>264.79000000000002</v>
      </c>
      <c r="W459" s="41">
        <f t="shared" si="266"/>
        <v>264.79000000000002</v>
      </c>
      <c r="X459" s="41">
        <f t="shared" si="266"/>
        <v>264.79000000000002</v>
      </c>
      <c r="Y459" s="41">
        <f t="shared" si="266"/>
        <v>264.79000000000002</v>
      </c>
      <c r="Z459" s="41">
        <f t="shared" si="266"/>
        <v>264.79000000000002</v>
      </c>
      <c r="AA459" s="41">
        <f t="shared" si="266"/>
        <v>264.79000000000002</v>
      </c>
    </row>
    <row r="460" spans="1:27" collapsed="1" x14ac:dyDescent="0.2">
      <c r="A460" s="98" t="s">
        <v>685</v>
      </c>
      <c r="B460" s="25" t="str">
        <f>"28"&amp;"."&amp;$B$662&amp;"."&amp;$B$663</f>
        <v>28.01.2024</v>
      </c>
      <c r="C460" s="88" t="s">
        <v>76</v>
      </c>
      <c r="D460" s="89">
        <f>ROUND(((D461+D462+D464+D463)/1000),5)</f>
        <v>3.9718399999999998</v>
      </c>
      <c r="E460" s="89">
        <f>ROUND(((E461+E462+E464+E463)/1000),5)</f>
        <v>3.8728699999999998</v>
      </c>
      <c r="F460" s="89">
        <f>ROUND(((F461+F462+F464+F463)/1000),5)</f>
        <v>3.7749999999999999</v>
      </c>
      <c r="G460" s="89">
        <f t="shared" ref="G460:AA460" si="267">ROUND(((G461+G462+G464+G463)/1000),5)</f>
        <v>3.7666400000000002</v>
      </c>
      <c r="H460" s="89">
        <f t="shared" si="267"/>
        <v>3.7733400000000001</v>
      </c>
      <c r="I460" s="89">
        <f t="shared" si="267"/>
        <v>3.7827299999999999</v>
      </c>
      <c r="J460" s="89">
        <f t="shared" si="267"/>
        <v>3.8755500000000001</v>
      </c>
      <c r="K460" s="89">
        <f t="shared" si="267"/>
        <v>4.0234199999999998</v>
      </c>
      <c r="L460" s="89">
        <f t="shared" si="267"/>
        <v>4.17483</v>
      </c>
      <c r="M460" s="89">
        <f t="shared" si="267"/>
        <v>4.3101900000000004</v>
      </c>
      <c r="N460" s="89">
        <f t="shared" si="267"/>
        <v>4.3851399999999998</v>
      </c>
      <c r="O460" s="89">
        <f t="shared" si="267"/>
        <v>4.4086600000000002</v>
      </c>
      <c r="P460" s="89">
        <f t="shared" si="267"/>
        <v>4.4221599999999999</v>
      </c>
      <c r="Q460" s="89">
        <f t="shared" si="267"/>
        <v>4.4337799999999996</v>
      </c>
      <c r="R460" s="89">
        <f t="shared" si="267"/>
        <v>4.3923199999999998</v>
      </c>
      <c r="S460" s="89">
        <f t="shared" si="267"/>
        <v>4.3806399999999996</v>
      </c>
      <c r="T460" s="89">
        <f t="shared" si="267"/>
        <v>4.4409099999999997</v>
      </c>
      <c r="U460" s="89">
        <f t="shared" si="267"/>
        <v>4.4731300000000003</v>
      </c>
      <c r="V460" s="89">
        <f t="shared" si="267"/>
        <v>4.4691400000000003</v>
      </c>
      <c r="W460" s="89">
        <f t="shared" si="267"/>
        <v>4.4426399999999999</v>
      </c>
      <c r="X460" s="89">
        <f t="shared" si="267"/>
        <v>4.42082</v>
      </c>
      <c r="Y460" s="89">
        <f t="shared" si="267"/>
        <v>4.3085000000000004</v>
      </c>
      <c r="Z460" s="89">
        <f t="shared" si="267"/>
        <v>4.1500000000000004</v>
      </c>
      <c r="AA460" s="89">
        <f t="shared" si="267"/>
        <v>4.0410000000000004</v>
      </c>
    </row>
    <row r="461" spans="1:27" ht="12.75" hidden="1" customHeight="1" outlineLevel="1" x14ac:dyDescent="0.2">
      <c r="A461" s="99" t="s">
        <v>686</v>
      </c>
      <c r="B461" s="60" t="s">
        <v>238</v>
      </c>
      <c r="C461" s="40" t="s">
        <v>79</v>
      </c>
      <c r="D461" s="41">
        <v>1480.44</v>
      </c>
      <c r="E461" s="41">
        <v>1381.47</v>
      </c>
      <c r="F461" s="41">
        <v>1283.5999999999999</v>
      </c>
      <c r="G461" s="41">
        <v>1275.24</v>
      </c>
      <c r="H461" s="41">
        <v>1281.94</v>
      </c>
      <c r="I461" s="41">
        <v>1291.33</v>
      </c>
      <c r="J461" s="41">
        <v>1384.15</v>
      </c>
      <c r="K461" s="41">
        <v>1532.02</v>
      </c>
      <c r="L461" s="41">
        <v>1683.43</v>
      </c>
      <c r="M461" s="41">
        <v>1818.79</v>
      </c>
      <c r="N461" s="41">
        <v>1893.74</v>
      </c>
      <c r="O461" s="41">
        <v>1917.26</v>
      </c>
      <c r="P461" s="41">
        <v>1930.76</v>
      </c>
      <c r="Q461" s="41">
        <v>1942.38</v>
      </c>
      <c r="R461" s="41">
        <v>1900.92</v>
      </c>
      <c r="S461" s="41">
        <v>1889.24</v>
      </c>
      <c r="T461" s="41">
        <v>1949.51</v>
      </c>
      <c r="U461" s="41">
        <v>1981.73</v>
      </c>
      <c r="V461" s="41">
        <v>1977.74</v>
      </c>
      <c r="W461" s="41">
        <v>1951.24</v>
      </c>
      <c r="X461" s="41">
        <v>1929.42</v>
      </c>
      <c r="Y461" s="41">
        <v>1817.1</v>
      </c>
      <c r="Z461" s="41">
        <v>1658.6</v>
      </c>
      <c r="AA461" s="41">
        <v>1549.6</v>
      </c>
    </row>
    <row r="462" spans="1:27" ht="12.75" hidden="1" customHeight="1" outlineLevel="1" x14ac:dyDescent="0.2">
      <c r="A462" s="99" t="s">
        <v>687</v>
      </c>
      <c r="B462" s="60" t="s">
        <v>90</v>
      </c>
      <c r="C462" s="40" t="s">
        <v>79</v>
      </c>
      <c r="D462" s="41">
        <f>$D$327</f>
        <v>2222.89</v>
      </c>
      <c r="E462" s="41">
        <f t="shared" ref="E462:AA462" si="268">$D$327</f>
        <v>2222.89</v>
      </c>
      <c r="F462" s="41">
        <f t="shared" si="268"/>
        <v>2222.89</v>
      </c>
      <c r="G462" s="41">
        <f t="shared" si="268"/>
        <v>2222.89</v>
      </c>
      <c r="H462" s="41">
        <f t="shared" si="268"/>
        <v>2222.89</v>
      </c>
      <c r="I462" s="41">
        <f t="shared" si="268"/>
        <v>2222.89</v>
      </c>
      <c r="J462" s="41">
        <f t="shared" si="268"/>
        <v>2222.89</v>
      </c>
      <c r="K462" s="41">
        <f t="shared" si="268"/>
        <v>2222.89</v>
      </c>
      <c r="L462" s="41">
        <f t="shared" si="268"/>
        <v>2222.89</v>
      </c>
      <c r="M462" s="41">
        <f t="shared" si="268"/>
        <v>2222.89</v>
      </c>
      <c r="N462" s="41">
        <f t="shared" si="268"/>
        <v>2222.89</v>
      </c>
      <c r="O462" s="41">
        <f t="shared" si="268"/>
        <v>2222.89</v>
      </c>
      <c r="P462" s="41">
        <f t="shared" si="268"/>
        <v>2222.89</v>
      </c>
      <c r="Q462" s="41">
        <f t="shared" si="268"/>
        <v>2222.89</v>
      </c>
      <c r="R462" s="41">
        <f t="shared" si="268"/>
        <v>2222.89</v>
      </c>
      <c r="S462" s="41">
        <f t="shared" si="268"/>
        <v>2222.89</v>
      </c>
      <c r="T462" s="41">
        <f t="shared" si="268"/>
        <v>2222.89</v>
      </c>
      <c r="U462" s="41">
        <f t="shared" si="268"/>
        <v>2222.89</v>
      </c>
      <c r="V462" s="41">
        <f t="shared" si="268"/>
        <v>2222.89</v>
      </c>
      <c r="W462" s="41">
        <f t="shared" si="268"/>
        <v>2222.89</v>
      </c>
      <c r="X462" s="41">
        <f t="shared" si="268"/>
        <v>2222.89</v>
      </c>
      <c r="Y462" s="41">
        <f t="shared" si="268"/>
        <v>2222.89</v>
      </c>
      <c r="Z462" s="41">
        <f t="shared" si="268"/>
        <v>2222.89</v>
      </c>
      <c r="AA462" s="41">
        <f t="shared" si="268"/>
        <v>2222.89</v>
      </c>
    </row>
    <row r="463" spans="1:27" ht="12.75" hidden="1" customHeight="1" outlineLevel="1" x14ac:dyDescent="0.2">
      <c r="A463" s="99" t="s">
        <v>688</v>
      </c>
      <c r="B463" s="60" t="s">
        <v>83</v>
      </c>
      <c r="C463" s="40" t="s">
        <v>79</v>
      </c>
      <c r="D463" s="41">
        <v>3.72</v>
      </c>
      <c r="E463" s="41">
        <v>3.72</v>
      </c>
      <c r="F463" s="41">
        <v>3.72</v>
      </c>
      <c r="G463" s="41">
        <v>3.72</v>
      </c>
      <c r="H463" s="41">
        <v>3.72</v>
      </c>
      <c r="I463" s="41">
        <v>3.72</v>
      </c>
      <c r="J463" s="41">
        <v>3.72</v>
      </c>
      <c r="K463" s="41">
        <v>3.72</v>
      </c>
      <c r="L463" s="41">
        <v>3.72</v>
      </c>
      <c r="M463" s="41">
        <v>3.72</v>
      </c>
      <c r="N463" s="41">
        <v>3.72</v>
      </c>
      <c r="O463" s="41">
        <v>3.72</v>
      </c>
      <c r="P463" s="41">
        <v>3.72</v>
      </c>
      <c r="Q463" s="41">
        <v>3.72</v>
      </c>
      <c r="R463" s="41">
        <v>3.72</v>
      </c>
      <c r="S463" s="41">
        <v>3.72</v>
      </c>
      <c r="T463" s="41">
        <v>3.72</v>
      </c>
      <c r="U463" s="41">
        <v>3.72</v>
      </c>
      <c r="V463" s="41">
        <v>3.72</v>
      </c>
      <c r="W463" s="41">
        <v>3.72</v>
      </c>
      <c r="X463" s="41">
        <v>3.72</v>
      </c>
      <c r="Y463" s="41">
        <v>3.72</v>
      </c>
      <c r="Z463" s="41">
        <v>3.72</v>
      </c>
      <c r="AA463" s="41">
        <v>3.72</v>
      </c>
    </row>
    <row r="464" spans="1:27" ht="12.75" hidden="1" customHeight="1" outlineLevel="1" x14ac:dyDescent="0.2">
      <c r="A464" s="99" t="s">
        <v>689</v>
      </c>
      <c r="B464" s="60" t="s">
        <v>81</v>
      </c>
      <c r="C464" s="40" t="s">
        <v>79</v>
      </c>
      <c r="D464" s="41">
        <f>$D$11</f>
        <v>264.79000000000002</v>
      </c>
      <c r="E464" s="41">
        <f t="shared" ref="E464:AA464" si="269">$D$11</f>
        <v>264.79000000000002</v>
      </c>
      <c r="F464" s="41">
        <f t="shared" si="269"/>
        <v>264.79000000000002</v>
      </c>
      <c r="G464" s="41">
        <f t="shared" si="269"/>
        <v>264.79000000000002</v>
      </c>
      <c r="H464" s="41">
        <f t="shared" si="269"/>
        <v>264.79000000000002</v>
      </c>
      <c r="I464" s="41">
        <f t="shared" si="269"/>
        <v>264.79000000000002</v>
      </c>
      <c r="J464" s="41">
        <f t="shared" si="269"/>
        <v>264.79000000000002</v>
      </c>
      <c r="K464" s="41">
        <f t="shared" si="269"/>
        <v>264.79000000000002</v>
      </c>
      <c r="L464" s="41">
        <f t="shared" si="269"/>
        <v>264.79000000000002</v>
      </c>
      <c r="M464" s="41">
        <f t="shared" si="269"/>
        <v>264.79000000000002</v>
      </c>
      <c r="N464" s="41">
        <f t="shared" si="269"/>
        <v>264.79000000000002</v>
      </c>
      <c r="O464" s="41">
        <f t="shared" si="269"/>
        <v>264.79000000000002</v>
      </c>
      <c r="P464" s="41">
        <f t="shared" si="269"/>
        <v>264.79000000000002</v>
      </c>
      <c r="Q464" s="41">
        <f t="shared" si="269"/>
        <v>264.79000000000002</v>
      </c>
      <c r="R464" s="41">
        <f t="shared" si="269"/>
        <v>264.79000000000002</v>
      </c>
      <c r="S464" s="41">
        <f t="shared" si="269"/>
        <v>264.79000000000002</v>
      </c>
      <c r="T464" s="41">
        <f t="shared" si="269"/>
        <v>264.79000000000002</v>
      </c>
      <c r="U464" s="41">
        <f t="shared" si="269"/>
        <v>264.79000000000002</v>
      </c>
      <c r="V464" s="41">
        <f t="shared" si="269"/>
        <v>264.79000000000002</v>
      </c>
      <c r="W464" s="41">
        <f t="shared" si="269"/>
        <v>264.79000000000002</v>
      </c>
      <c r="X464" s="41">
        <f t="shared" si="269"/>
        <v>264.79000000000002</v>
      </c>
      <c r="Y464" s="41">
        <f t="shared" si="269"/>
        <v>264.79000000000002</v>
      </c>
      <c r="Z464" s="41">
        <f t="shared" si="269"/>
        <v>264.79000000000002</v>
      </c>
      <c r="AA464" s="41">
        <f t="shared" si="269"/>
        <v>264.79000000000002</v>
      </c>
    </row>
    <row r="465" spans="1:27" collapsed="1" x14ac:dyDescent="0.2">
      <c r="A465" s="98" t="s">
        <v>690</v>
      </c>
      <c r="B465" s="25" t="str">
        <f>"29"&amp;"."&amp;$B$662&amp;"."&amp;$B$663</f>
        <v>29.01.2024</v>
      </c>
      <c r="C465" s="88" t="s">
        <v>76</v>
      </c>
      <c r="D465" s="89">
        <f>ROUND(((D466+D467+D469+D468)/1000),5)</f>
        <v>3.8286899999999999</v>
      </c>
      <c r="E465" s="89">
        <f>ROUND(((E466+E467+E469+E468)/1000),5)</f>
        <v>3.7751199999999998</v>
      </c>
      <c r="F465" s="89">
        <f>ROUND(((F466+F467+F469+F468)/1000),5)</f>
        <v>3.7396400000000001</v>
      </c>
      <c r="G465" s="89">
        <f t="shared" ref="G465:AA465" si="270">ROUND(((G466+G467+G469+G468)/1000),5)</f>
        <v>3.7274600000000002</v>
      </c>
      <c r="H465" s="89">
        <f t="shared" si="270"/>
        <v>3.74695</v>
      </c>
      <c r="I465" s="89">
        <f t="shared" si="270"/>
        <v>3.8578600000000001</v>
      </c>
      <c r="J465" s="89">
        <f t="shared" si="270"/>
        <v>4.0158500000000004</v>
      </c>
      <c r="K465" s="89">
        <f t="shared" si="270"/>
        <v>4.3109299999999999</v>
      </c>
      <c r="L465" s="89">
        <f t="shared" si="270"/>
        <v>4.5481999999999996</v>
      </c>
      <c r="M465" s="89">
        <f t="shared" si="270"/>
        <v>4.5010500000000002</v>
      </c>
      <c r="N465" s="89">
        <f t="shared" si="270"/>
        <v>4.5008600000000003</v>
      </c>
      <c r="O465" s="89">
        <f t="shared" si="270"/>
        <v>4.5909000000000004</v>
      </c>
      <c r="P465" s="89">
        <f t="shared" si="270"/>
        <v>4.5850799999999996</v>
      </c>
      <c r="Q465" s="89">
        <f t="shared" si="270"/>
        <v>4.5906099999999999</v>
      </c>
      <c r="R465" s="89">
        <f t="shared" si="270"/>
        <v>4.5898300000000001</v>
      </c>
      <c r="S465" s="89">
        <f t="shared" si="270"/>
        <v>4.5727500000000001</v>
      </c>
      <c r="T465" s="89">
        <f t="shared" si="270"/>
        <v>4.45336</v>
      </c>
      <c r="U465" s="89">
        <f t="shared" si="270"/>
        <v>4.4738300000000004</v>
      </c>
      <c r="V465" s="89">
        <f t="shared" si="270"/>
        <v>4.4732599999999998</v>
      </c>
      <c r="W465" s="89">
        <f t="shared" si="270"/>
        <v>4.5671799999999996</v>
      </c>
      <c r="X465" s="89">
        <f t="shared" si="270"/>
        <v>4.4460499999999996</v>
      </c>
      <c r="Y465" s="89">
        <f t="shared" si="270"/>
        <v>4.3167400000000002</v>
      </c>
      <c r="Z465" s="89">
        <f t="shared" si="270"/>
        <v>4.0307599999999999</v>
      </c>
      <c r="AA465" s="89">
        <f t="shared" si="270"/>
        <v>3.9803500000000001</v>
      </c>
    </row>
    <row r="466" spans="1:27" ht="12.75" hidden="1" customHeight="1" outlineLevel="1" x14ac:dyDescent="0.2">
      <c r="A466" s="99" t="s">
        <v>691</v>
      </c>
      <c r="B466" s="60" t="s">
        <v>238</v>
      </c>
      <c r="C466" s="40" t="s">
        <v>79</v>
      </c>
      <c r="D466" s="41">
        <v>1337.29</v>
      </c>
      <c r="E466" s="41">
        <v>1283.72</v>
      </c>
      <c r="F466" s="41">
        <v>1248.24</v>
      </c>
      <c r="G466" s="41">
        <v>1236.06</v>
      </c>
      <c r="H466" s="41">
        <v>1255.55</v>
      </c>
      <c r="I466" s="41">
        <v>1366.46</v>
      </c>
      <c r="J466" s="41">
        <v>1524.45</v>
      </c>
      <c r="K466" s="41">
        <v>1819.53</v>
      </c>
      <c r="L466" s="41">
        <v>2056.8000000000002</v>
      </c>
      <c r="M466" s="41">
        <v>2009.65</v>
      </c>
      <c r="N466" s="41">
        <v>2009.46</v>
      </c>
      <c r="O466" s="41">
        <v>2099.5</v>
      </c>
      <c r="P466" s="41">
        <v>2093.6799999999998</v>
      </c>
      <c r="Q466" s="41">
        <v>2099.21</v>
      </c>
      <c r="R466" s="41">
        <v>2098.4299999999998</v>
      </c>
      <c r="S466" s="41">
        <v>2081.35</v>
      </c>
      <c r="T466" s="41">
        <v>1961.96</v>
      </c>
      <c r="U466" s="41">
        <v>1982.43</v>
      </c>
      <c r="V466" s="41">
        <v>1981.86</v>
      </c>
      <c r="W466" s="41">
        <v>2075.7800000000002</v>
      </c>
      <c r="X466" s="41">
        <v>1954.65</v>
      </c>
      <c r="Y466" s="41">
        <v>1825.34</v>
      </c>
      <c r="Z466" s="41">
        <v>1539.36</v>
      </c>
      <c r="AA466" s="41">
        <v>1488.95</v>
      </c>
    </row>
    <row r="467" spans="1:27" ht="12.75" hidden="1" customHeight="1" outlineLevel="1" x14ac:dyDescent="0.2">
      <c r="A467" s="99" t="s">
        <v>692</v>
      </c>
      <c r="B467" s="60" t="s">
        <v>90</v>
      </c>
      <c r="C467" s="40" t="s">
        <v>79</v>
      </c>
      <c r="D467" s="41">
        <f>$D$327</f>
        <v>2222.89</v>
      </c>
      <c r="E467" s="41">
        <f t="shared" ref="E467:AA467" si="271">$D$327</f>
        <v>2222.89</v>
      </c>
      <c r="F467" s="41">
        <f t="shared" si="271"/>
        <v>2222.89</v>
      </c>
      <c r="G467" s="41">
        <f t="shared" si="271"/>
        <v>2222.89</v>
      </c>
      <c r="H467" s="41">
        <f t="shared" si="271"/>
        <v>2222.89</v>
      </c>
      <c r="I467" s="41">
        <f t="shared" si="271"/>
        <v>2222.89</v>
      </c>
      <c r="J467" s="41">
        <f t="shared" si="271"/>
        <v>2222.89</v>
      </c>
      <c r="K467" s="41">
        <f t="shared" si="271"/>
        <v>2222.89</v>
      </c>
      <c r="L467" s="41">
        <f t="shared" si="271"/>
        <v>2222.89</v>
      </c>
      <c r="M467" s="41">
        <f t="shared" si="271"/>
        <v>2222.89</v>
      </c>
      <c r="N467" s="41">
        <f t="shared" si="271"/>
        <v>2222.89</v>
      </c>
      <c r="O467" s="41">
        <f t="shared" si="271"/>
        <v>2222.89</v>
      </c>
      <c r="P467" s="41">
        <f t="shared" si="271"/>
        <v>2222.89</v>
      </c>
      <c r="Q467" s="41">
        <f t="shared" si="271"/>
        <v>2222.89</v>
      </c>
      <c r="R467" s="41">
        <f t="shared" si="271"/>
        <v>2222.89</v>
      </c>
      <c r="S467" s="41">
        <f t="shared" si="271"/>
        <v>2222.89</v>
      </c>
      <c r="T467" s="41">
        <f t="shared" si="271"/>
        <v>2222.89</v>
      </c>
      <c r="U467" s="41">
        <f t="shared" si="271"/>
        <v>2222.89</v>
      </c>
      <c r="V467" s="41">
        <f t="shared" si="271"/>
        <v>2222.89</v>
      </c>
      <c r="W467" s="41">
        <f t="shared" si="271"/>
        <v>2222.89</v>
      </c>
      <c r="X467" s="41">
        <f t="shared" si="271"/>
        <v>2222.89</v>
      </c>
      <c r="Y467" s="41">
        <f t="shared" si="271"/>
        <v>2222.89</v>
      </c>
      <c r="Z467" s="41">
        <f t="shared" si="271"/>
        <v>2222.89</v>
      </c>
      <c r="AA467" s="41">
        <f t="shared" si="271"/>
        <v>2222.89</v>
      </c>
    </row>
    <row r="468" spans="1:27" ht="12.75" hidden="1" customHeight="1" outlineLevel="1" x14ac:dyDescent="0.2">
      <c r="A468" s="99" t="s">
        <v>693</v>
      </c>
      <c r="B468" s="60" t="s">
        <v>83</v>
      </c>
      <c r="C468" s="40" t="s">
        <v>79</v>
      </c>
      <c r="D468" s="41">
        <v>3.72</v>
      </c>
      <c r="E468" s="41">
        <v>3.72</v>
      </c>
      <c r="F468" s="41">
        <v>3.72</v>
      </c>
      <c r="G468" s="41">
        <v>3.72</v>
      </c>
      <c r="H468" s="41">
        <v>3.72</v>
      </c>
      <c r="I468" s="41">
        <v>3.72</v>
      </c>
      <c r="J468" s="41">
        <v>3.72</v>
      </c>
      <c r="K468" s="41">
        <v>3.72</v>
      </c>
      <c r="L468" s="41">
        <v>3.72</v>
      </c>
      <c r="M468" s="41">
        <v>3.72</v>
      </c>
      <c r="N468" s="41">
        <v>3.72</v>
      </c>
      <c r="O468" s="41">
        <v>3.72</v>
      </c>
      <c r="P468" s="41">
        <v>3.72</v>
      </c>
      <c r="Q468" s="41">
        <v>3.72</v>
      </c>
      <c r="R468" s="41">
        <v>3.72</v>
      </c>
      <c r="S468" s="41">
        <v>3.72</v>
      </c>
      <c r="T468" s="41">
        <v>3.72</v>
      </c>
      <c r="U468" s="41">
        <v>3.72</v>
      </c>
      <c r="V468" s="41">
        <v>3.72</v>
      </c>
      <c r="W468" s="41">
        <v>3.72</v>
      </c>
      <c r="X468" s="41">
        <v>3.72</v>
      </c>
      <c r="Y468" s="41">
        <v>3.72</v>
      </c>
      <c r="Z468" s="41">
        <v>3.72</v>
      </c>
      <c r="AA468" s="41">
        <v>3.72</v>
      </c>
    </row>
    <row r="469" spans="1:27" ht="12.75" hidden="1" customHeight="1" outlineLevel="1" x14ac:dyDescent="0.2">
      <c r="A469" s="99" t="s">
        <v>694</v>
      </c>
      <c r="B469" s="60" t="s">
        <v>81</v>
      </c>
      <c r="C469" s="40" t="s">
        <v>79</v>
      </c>
      <c r="D469" s="41">
        <f>$D$11</f>
        <v>264.79000000000002</v>
      </c>
      <c r="E469" s="41">
        <f t="shared" ref="E469:AA469" si="272">$D$11</f>
        <v>264.79000000000002</v>
      </c>
      <c r="F469" s="41">
        <f t="shared" si="272"/>
        <v>264.79000000000002</v>
      </c>
      <c r="G469" s="41">
        <f t="shared" si="272"/>
        <v>264.79000000000002</v>
      </c>
      <c r="H469" s="41">
        <f t="shared" si="272"/>
        <v>264.79000000000002</v>
      </c>
      <c r="I469" s="41">
        <f t="shared" si="272"/>
        <v>264.79000000000002</v>
      </c>
      <c r="J469" s="41">
        <f t="shared" si="272"/>
        <v>264.79000000000002</v>
      </c>
      <c r="K469" s="41">
        <f t="shared" si="272"/>
        <v>264.79000000000002</v>
      </c>
      <c r="L469" s="41">
        <f t="shared" si="272"/>
        <v>264.79000000000002</v>
      </c>
      <c r="M469" s="41">
        <f t="shared" si="272"/>
        <v>264.79000000000002</v>
      </c>
      <c r="N469" s="41">
        <f t="shared" si="272"/>
        <v>264.79000000000002</v>
      </c>
      <c r="O469" s="41">
        <f t="shared" si="272"/>
        <v>264.79000000000002</v>
      </c>
      <c r="P469" s="41">
        <f t="shared" si="272"/>
        <v>264.79000000000002</v>
      </c>
      <c r="Q469" s="41">
        <f t="shared" si="272"/>
        <v>264.79000000000002</v>
      </c>
      <c r="R469" s="41">
        <f t="shared" si="272"/>
        <v>264.79000000000002</v>
      </c>
      <c r="S469" s="41">
        <f t="shared" si="272"/>
        <v>264.79000000000002</v>
      </c>
      <c r="T469" s="41">
        <f t="shared" si="272"/>
        <v>264.79000000000002</v>
      </c>
      <c r="U469" s="41">
        <f t="shared" si="272"/>
        <v>264.79000000000002</v>
      </c>
      <c r="V469" s="41">
        <f t="shared" si="272"/>
        <v>264.79000000000002</v>
      </c>
      <c r="W469" s="41">
        <f t="shared" si="272"/>
        <v>264.79000000000002</v>
      </c>
      <c r="X469" s="41">
        <f t="shared" si="272"/>
        <v>264.79000000000002</v>
      </c>
      <c r="Y469" s="41">
        <f t="shared" si="272"/>
        <v>264.79000000000002</v>
      </c>
      <c r="Z469" s="41">
        <f t="shared" si="272"/>
        <v>264.79000000000002</v>
      </c>
      <c r="AA469" s="41">
        <f t="shared" si="272"/>
        <v>264.79000000000002</v>
      </c>
    </row>
    <row r="470" spans="1:27" collapsed="1" x14ac:dyDescent="0.2">
      <c r="A470" s="98" t="s">
        <v>695</v>
      </c>
      <c r="B470" s="25" t="str">
        <f>"30"&amp;"."&amp;$B$662&amp;"."&amp;$B$663</f>
        <v>30.01.2024</v>
      </c>
      <c r="C470" s="88" t="s">
        <v>76</v>
      </c>
      <c r="D470" s="89">
        <f>ROUND(((D471+D472+D474+D473)/1000),5)</f>
        <v>3.8535499999999998</v>
      </c>
      <c r="E470" s="89">
        <f>ROUND(((E471+E472+E474+E473)/1000),5)</f>
        <v>3.77433</v>
      </c>
      <c r="F470" s="89">
        <f>ROUND(((F471+F472+F474+F473)/1000),5)</f>
        <v>3.7435499999999999</v>
      </c>
      <c r="G470" s="89">
        <f t="shared" ref="G470:AA470" si="273">ROUND(((G471+G472+G474+G473)/1000),5)</f>
        <v>3.73536</v>
      </c>
      <c r="H470" s="89">
        <f t="shared" si="273"/>
        <v>3.7745799999999998</v>
      </c>
      <c r="I470" s="89">
        <f t="shared" si="273"/>
        <v>3.91642</v>
      </c>
      <c r="J470" s="89">
        <f t="shared" si="273"/>
        <v>4.1252399999999998</v>
      </c>
      <c r="K470" s="89">
        <f t="shared" si="273"/>
        <v>4.3379899999999996</v>
      </c>
      <c r="L470" s="89">
        <f t="shared" si="273"/>
        <v>4.5476099999999997</v>
      </c>
      <c r="M470" s="89">
        <f t="shared" si="273"/>
        <v>4.56386</v>
      </c>
      <c r="N470" s="89">
        <f t="shared" si="273"/>
        <v>4.5704799999999999</v>
      </c>
      <c r="O470" s="89">
        <f t="shared" si="273"/>
        <v>4.6123099999999999</v>
      </c>
      <c r="P470" s="89">
        <f t="shared" si="273"/>
        <v>4.6000100000000002</v>
      </c>
      <c r="Q470" s="89">
        <f t="shared" si="273"/>
        <v>4.60649</v>
      </c>
      <c r="R470" s="89">
        <f t="shared" si="273"/>
        <v>4.6146900000000004</v>
      </c>
      <c r="S470" s="89">
        <f t="shared" si="273"/>
        <v>4.5829199999999997</v>
      </c>
      <c r="T470" s="89">
        <f t="shared" si="273"/>
        <v>4.5658700000000003</v>
      </c>
      <c r="U470" s="89">
        <f t="shared" si="273"/>
        <v>4.5701099999999997</v>
      </c>
      <c r="V470" s="89">
        <f t="shared" si="273"/>
        <v>4.5382499999999997</v>
      </c>
      <c r="W470" s="89">
        <f t="shared" si="273"/>
        <v>4.5743200000000002</v>
      </c>
      <c r="X470" s="89">
        <f t="shared" si="273"/>
        <v>4.3966000000000003</v>
      </c>
      <c r="Y470" s="89">
        <f t="shared" si="273"/>
        <v>4.3284900000000004</v>
      </c>
      <c r="Z470" s="89">
        <f t="shared" si="273"/>
        <v>4.0606999999999998</v>
      </c>
      <c r="AA470" s="89">
        <f t="shared" si="273"/>
        <v>3.9877699999999998</v>
      </c>
    </row>
    <row r="471" spans="1:27" ht="12.75" hidden="1" customHeight="1" outlineLevel="1" x14ac:dyDescent="0.2">
      <c r="A471" s="99" t="s">
        <v>696</v>
      </c>
      <c r="B471" s="60" t="s">
        <v>238</v>
      </c>
      <c r="C471" s="40" t="s">
        <v>79</v>
      </c>
      <c r="D471" s="41">
        <v>1362.15</v>
      </c>
      <c r="E471" s="41">
        <v>1282.93</v>
      </c>
      <c r="F471" s="41">
        <v>1252.1500000000001</v>
      </c>
      <c r="G471" s="41">
        <v>1243.96</v>
      </c>
      <c r="H471" s="41">
        <v>1283.18</v>
      </c>
      <c r="I471" s="41">
        <v>1425.02</v>
      </c>
      <c r="J471" s="41">
        <v>1633.84</v>
      </c>
      <c r="K471" s="41">
        <v>1846.59</v>
      </c>
      <c r="L471" s="41">
        <v>2056.21</v>
      </c>
      <c r="M471" s="41">
        <v>2072.46</v>
      </c>
      <c r="N471" s="41">
        <v>2079.08</v>
      </c>
      <c r="O471" s="41">
        <v>2120.91</v>
      </c>
      <c r="P471" s="41">
        <v>2108.61</v>
      </c>
      <c r="Q471" s="41">
        <v>2115.09</v>
      </c>
      <c r="R471" s="41">
        <v>2123.29</v>
      </c>
      <c r="S471" s="41">
        <v>2091.52</v>
      </c>
      <c r="T471" s="41">
        <v>2074.4699999999998</v>
      </c>
      <c r="U471" s="41">
        <v>2078.71</v>
      </c>
      <c r="V471" s="41">
        <v>2046.85</v>
      </c>
      <c r="W471" s="41">
        <v>2082.92</v>
      </c>
      <c r="X471" s="41">
        <v>1905.2</v>
      </c>
      <c r="Y471" s="41">
        <v>1837.09</v>
      </c>
      <c r="Z471" s="41">
        <v>1569.3</v>
      </c>
      <c r="AA471" s="41">
        <v>1496.37</v>
      </c>
    </row>
    <row r="472" spans="1:27" ht="12.75" hidden="1" customHeight="1" outlineLevel="1" x14ac:dyDescent="0.2">
      <c r="A472" s="99" t="s">
        <v>697</v>
      </c>
      <c r="B472" s="60" t="s">
        <v>90</v>
      </c>
      <c r="C472" s="40" t="s">
        <v>79</v>
      </c>
      <c r="D472" s="41">
        <f>$D$327</f>
        <v>2222.89</v>
      </c>
      <c r="E472" s="41">
        <f t="shared" ref="E472:AA472" si="274">$D$327</f>
        <v>2222.89</v>
      </c>
      <c r="F472" s="41">
        <f t="shared" si="274"/>
        <v>2222.89</v>
      </c>
      <c r="G472" s="41">
        <f t="shared" si="274"/>
        <v>2222.89</v>
      </c>
      <c r="H472" s="41">
        <f t="shared" si="274"/>
        <v>2222.89</v>
      </c>
      <c r="I472" s="41">
        <f t="shared" si="274"/>
        <v>2222.89</v>
      </c>
      <c r="J472" s="41">
        <f t="shared" si="274"/>
        <v>2222.89</v>
      </c>
      <c r="K472" s="41">
        <f t="shared" si="274"/>
        <v>2222.89</v>
      </c>
      <c r="L472" s="41">
        <f t="shared" si="274"/>
        <v>2222.89</v>
      </c>
      <c r="M472" s="41">
        <f t="shared" si="274"/>
        <v>2222.89</v>
      </c>
      <c r="N472" s="41">
        <f t="shared" si="274"/>
        <v>2222.89</v>
      </c>
      <c r="O472" s="41">
        <f t="shared" si="274"/>
        <v>2222.89</v>
      </c>
      <c r="P472" s="41">
        <f t="shared" si="274"/>
        <v>2222.89</v>
      </c>
      <c r="Q472" s="41">
        <f t="shared" si="274"/>
        <v>2222.89</v>
      </c>
      <c r="R472" s="41">
        <f t="shared" si="274"/>
        <v>2222.89</v>
      </c>
      <c r="S472" s="41">
        <f t="shared" si="274"/>
        <v>2222.89</v>
      </c>
      <c r="T472" s="41">
        <f t="shared" si="274"/>
        <v>2222.89</v>
      </c>
      <c r="U472" s="41">
        <f t="shared" si="274"/>
        <v>2222.89</v>
      </c>
      <c r="V472" s="41">
        <f t="shared" si="274"/>
        <v>2222.89</v>
      </c>
      <c r="W472" s="41">
        <f t="shared" si="274"/>
        <v>2222.89</v>
      </c>
      <c r="X472" s="41">
        <f t="shared" si="274"/>
        <v>2222.89</v>
      </c>
      <c r="Y472" s="41">
        <f t="shared" si="274"/>
        <v>2222.89</v>
      </c>
      <c r="Z472" s="41">
        <f t="shared" si="274"/>
        <v>2222.89</v>
      </c>
      <c r="AA472" s="41">
        <f t="shared" si="274"/>
        <v>2222.89</v>
      </c>
    </row>
    <row r="473" spans="1:27" ht="12.75" hidden="1" customHeight="1" outlineLevel="1" x14ac:dyDescent="0.2">
      <c r="A473" s="99" t="s">
        <v>698</v>
      </c>
      <c r="B473" s="60" t="s">
        <v>83</v>
      </c>
      <c r="C473" s="40" t="s">
        <v>79</v>
      </c>
      <c r="D473" s="41">
        <v>3.72</v>
      </c>
      <c r="E473" s="41">
        <v>3.72</v>
      </c>
      <c r="F473" s="41">
        <v>3.72</v>
      </c>
      <c r="G473" s="41">
        <v>3.72</v>
      </c>
      <c r="H473" s="41">
        <v>3.72</v>
      </c>
      <c r="I473" s="41">
        <v>3.72</v>
      </c>
      <c r="J473" s="41">
        <v>3.72</v>
      </c>
      <c r="K473" s="41">
        <v>3.72</v>
      </c>
      <c r="L473" s="41">
        <v>3.72</v>
      </c>
      <c r="M473" s="41">
        <v>3.72</v>
      </c>
      <c r="N473" s="41">
        <v>3.72</v>
      </c>
      <c r="O473" s="41">
        <v>3.72</v>
      </c>
      <c r="P473" s="41">
        <v>3.72</v>
      </c>
      <c r="Q473" s="41">
        <v>3.72</v>
      </c>
      <c r="R473" s="41">
        <v>3.72</v>
      </c>
      <c r="S473" s="41">
        <v>3.72</v>
      </c>
      <c r="T473" s="41">
        <v>3.72</v>
      </c>
      <c r="U473" s="41">
        <v>3.72</v>
      </c>
      <c r="V473" s="41">
        <v>3.72</v>
      </c>
      <c r="W473" s="41">
        <v>3.72</v>
      </c>
      <c r="X473" s="41">
        <v>3.72</v>
      </c>
      <c r="Y473" s="41">
        <v>3.72</v>
      </c>
      <c r="Z473" s="41">
        <v>3.72</v>
      </c>
      <c r="AA473" s="41">
        <v>3.72</v>
      </c>
    </row>
    <row r="474" spans="1:27" ht="12.75" hidden="1" customHeight="1" outlineLevel="1" x14ac:dyDescent="0.2">
      <c r="A474" s="99" t="s">
        <v>699</v>
      </c>
      <c r="B474" s="60" t="s">
        <v>81</v>
      </c>
      <c r="C474" s="40" t="s">
        <v>79</v>
      </c>
      <c r="D474" s="41">
        <f>$D$11</f>
        <v>264.79000000000002</v>
      </c>
      <c r="E474" s="41">
        <f t="shared" ref="E474:AA474" si="275">$D$11</f>
        <v>264.79000000000002</v>
      </c>
      <c r="F474" s="41">
        <f t="shared" si="275"/>
        <v>264.79000000000002</v>
      </c>
      <c r="G474" s="41">
        <f t="shared" si="275"/>
        <v>264.79000000000002</v>
      </c>
      <c r="H474" s="41">
        <f t="shared" si="275"/>
        <v>264.79000000000002</v>
      </c>
      <c r="I474" s="41">
        <f t="shared" si="275"/>
        <v>264.79000000000002</v>
      </c>
      <c r="J474" s="41">
        <f t="shared" si="275"/>
        <v>264.79000000000002</v>
      </c>
      <c r="K474" s="41">
        <f t="shared" si="275"/>
        <v>264.79000000000002</v>
      </c>
      <c r="L474" s="41">
        <f t="shared" si="275"/>
        <v>264.79000000000002</v>
      </c>
      <c r="M474" s="41">
        <f t="shared" si="275"/>
        <v>264.79000000000002</v>
      </c>
      <c r="N474" s="41">
        <f t="shared" si="275"/>
        <v>264.79000000000002</v>
      </c>
      <c r="O474" s="41">
        <f t="shared" si="275"/>
        <v>264.79000000000002</v>
      </c>
      <c r="P474" s="41">
        <f t="shared" si="275"/>
        <v>264.79000000000002</v>
      </c>
      <c r="Q474" s="41">
        <f t="shared" si="275"/>
        <v>264.79000000000002</v>
      </c>
      <c r="R474" s="41">
        <f t="shared" si="275"/>
        <v>264.79000000000002</v>
      </c>
      <c r="S474" s="41">
        <f t="shared" si="275"/>
        <v>264.79000000000002</v>
      </c>
      <c r="T474" s="41">
        <f t="shared" si="275"/>
        <v>264.79000000000002</v>
      </c>
      <c r="U474" s="41">
        <f t="shared" si="275"/>
        <v>264.79000000000002</v>
      </c>
      <c r="V474" s="41">
        <f t="shared" si="275"/>
        <v>264.79000000000002</v>
      </c>
      <c r="W474" s="41">
        <f t="shared" si="275"/>
        <v>264.79000000000002</v>
      </c>
      <c r="X474" s="41">
        <f t="shared" si="275"/>
        <v>264.79000000000002</v>
      </c>
      <c r="Y474" s="41">
        <f t="shared" si="275"/>
        <v>264.79000000000002</v>
      </c>
      <c r="Z474" s="41">
        <f t="shared" si="275"/>
        <v>264.79000000000002</v>
      </c>
      <c r="AA474" s="41">
        <f t="shared" si="275"/>
        <v>264.79000000000002</v>
      </c>
    </row>
    <row r="475" spans="1:27" collapsed="1" x14ac:dyDescent="0.2">
      <c r="A475" s="98" t="s">
        <v>700</v>
      </c>
      <c r="B475" s="25" t="str">
        <f>"31"&amp;"."&amp;$B$662&amp;"."&amp;$B$663</f>
        <v>31.01.2024</v>
      </c>
      <c r="C475" s="88" t="s">
        <v>76</v>
      </c>
      <c r="D475" s="89">
        <f>ROUND(((D476+D477+D479+D478)/1000),5)</f>
        <v>3.78945</v>
      </c>
      <c r="E475" s="89">
        <f>ROUND(((E476+E477+E479+E478)/1000),5)</f>
        <v>3.7299099999999998</v>
      </c>
      <c r="F475" s="89">
        <f>ROUND(((F476+F477+F479+F478)/1000),5)</f>
        <v>3.6924100000000002</v>
      </c>
      <c r="G475" s="89">
        <f t="shared" ref="G475:AA475" si="276">ROUND(((G476+G477+G479+G478)/1000),5)</f>
        <v>3.6985000000000001</v>
      </c>
      <c r="H475" s="89">
        <f t="shared" si="276"/>
        <v>3.7690199999999998</v>
      </c>
      <c r="I475" s="89">
        <f t="shared" si="276"/>
        <v>3.9317899999999999</v>
      </c>
      <c r="J475" s="89">
        <f t="shared" si="276"/>
        <v>4.1829599999999996</v>
      </c>
      <c r="K475" s="89">
        <f t="shared" si="276"/>
        <v>4.35128</v>
      </c>
      <c r="L475" s="89">
        <f t="shared" si="276"/>
        <v>4.5641800000000003</v>
      </c>
      <c r="M475" s="89">
        <f t="shared" si="276"/>
        <v>4.6508200000000004</v>
      </c>
      <c r="N475" s="89">
        <f t="shared" si="276"/>
        <v>4.6915699999999996</v>
      </c>
      <c r="O475" s="89">
        <f t="shared" si="276"/>
        <v>4.7446599999999997</v>
      </c>
      <c r="P475" s="89">
        <f t="shared" si="276"/>
        <v>4.6931099999999999</v>
      </c>
      <c r="Q475" s="89">
        <f t="shared" si="276"/>
        <v>4.6995800000000001</v>
      </c>
      <c r="R475" s="89">
        <f t="shared" si="276"/>
        <v>4.6840999999999999</v>
      </c>
      <c r="S475" s="89">
        <f t="shared" si="276"/>
        <v>4.6489099999999999</v>
      </c>
      <c r="T475" s="89">
        <f t="shared" si="276"/>
        <v>4.6106299999999996</v>
      </c>
      <c r="U475" s="89">
        <f t="shared" si="276"/>
        <v>4.6617600000000001</v>
      </c>
      <c r="V475" s="89">
        <f t="shared" si="276"/>
        <v>4.6511699999999996</v>
      </c>
      <c r="W475" s="89">
        <f t="shared" si="276"/>
        <v>4.6510800000000003</v>
      </c>
      <c r="X475" s="89">
        <f t="shared" si="276"/>
        <v>4.5452399999999997</v>
      </c>
      <c r="Y475" s="89">
        <f t="shared" si="276"/>
        <v>4.4091100000000001</v>
      </c>
      <c r="Z475" s="89">
        <f t="shared" si="276"/>
        <v>4.3160400000000001</v>
      </c>
      <c r="AA475" s="89">
        <f t="shared" si="276"/>
        <v>4.1061899999999998</v>
      </c>
    </row>
    <row r="476" spans="1:27" ht="12.75" hidden="1" customHeight="1" outlineLevel="1" x14ac:dyDescent="0.2">
      <c r="A476" s="99" t="s">
        <v>701</v>
      </c>
      <c r="B476" s="60" t="s">
        <v>238</v>
      </c>
      <c r="C476" s="40" t="s">
        <v>79</v>
      </c>
      <c r="D476" s="41">
        <v>1298.05</v>
      </c>
      <c r="E476" s="41">
        <v>1238.51</v>
      </c>
      <c r="F476" s="41">
        <v>1201.01</v>
      </c>
      <c r="G476" s="41">
        <v>1207.0999999999999</v>
      </c>
      <c r="H476" s="41">
        <v>1277.6199999999999</v>
      </c>
      <c r="I476" s="41">
        <v>1440.39</v>
      </c>
      <c r="J476" s="41">
        <v>1691.56</v>
      </c>
      <c r="K476" s="41">
        <v>1859.88</v>
      </c>
      <c r="L476" s="41">
        <v>2072.7800000000002</v>
      </c>
      <c r="M476" s="41">
        <v>2159.42</v>
      </c>
      <c r="N476" s="41">
        <v>2200.17</v>
      </c>
      <c r="O476" s="41">
        <v>2253.2600000000002</v>
      </c>
      <c r="P476" s="41">
        <v>2201.71</v>
      </c>
      <c r="Q476" s="41">
        <v>2208.1799999999998</v>
      </c>
      <c r="R476" s="41">
        <v>2192.6999999999998</v>
      </c>
      <c r="S476" s="41">
        <v>2157.5100000000002</v>
      </c>
      <c r="T476" s="41">
        <v>2119.23</v>
      </c>
      <c r="U476" s="41">
        <v>2170.36</v>
      </c>
      <c r="V476" s="41">
        <v>2159.77</v>
      </c>
      <c r="W476" s="41">
        <v>2159.6799999999998</v>
      </c>
      <c r="X476" s="41">
        <v>2053.84</v>
      </c>
      <c r="Y476" s="41">
        <v>1917.71</v>
      </c>
      <c r="Z476" s="41">
        <v>1824.64</v>
      </c>
      <c r="AA476" s="41">
        <v>1614.79</v>
      </c>
    </row>
    <row r="477" spans="1:27" ht="12.75" hidden="1" customHeight="1" outlineLevel="1" x14ac:dyDescent="0.2">
      <c r="A477" s="99" t="s">
        <v>702</v>
      </c>
      <c r="B477" s="60" t="s">
        <v>90</v>
      </c>
      <c r="C477" s="40" t="s">
        <v>79</v>
      </c>
      <c r="D477" s="41">
        <f>$D$327</f>
        <v>2222.89</v>
      </c>
      <c r="E477" s="41">
        <f t="shared" ref="E477:AA477" si="277">$D$327</f>
        <v>2222.89</v>
      </c>
      <c r="F477" s="41">
        <f t="shared" si="277"/>
        <v>2222.89</v>
      </c>
      <c r="G477" s="41">
        <f t="shared" si="277"/>
        <v>2222.89</v>
      </c>
      <c r="H477" s="41">
        <f t="shared" si="277"/>
        <v>2222.89</v>
      </c>
      <c r="I477" s="41">
        <f t="shared" si="277"/>
        <v>2222.89</v>
      </c>
      <c r="J477" s="41">
        <f t="shared" si="277"/>
        <v>2222.89</v>
      </c>
      <c r="K477" s="41">
        <f t="shared" si="277"/>
        <v>2222.89</v>
      </c>
      <c r="L477" s="41">
        <f t="shared" si="277"/>
        <v>2222.89</v>
      </c>
      <c r="M477" s="41">
        <f t="shared" si="277"/>
        <v>2222.89</v>
      </c>
      <c r="N477" s="41">
        <f t="shared" si="277"/>
        <v>2222.89</v>
      </c>
      <c r="O477" s="41">
        <f t="shared" si="277"/>
        <v>2222.89</v>
      </c>
      <c r="P477" s="41">
        <f t="shared" si="277"/>
        <v>2222.89</v>
      </c>
      <c r="Q477" s="41">
        <f t="shared" si="277"/>
        <v>2222.89</v>
      </c>
      <c r="R477" s="41">
        <f t="shared" si="277"/>
        <v>2222.89</v>
      </c>
      <c r="S477" s="41">
        <f t="shared" si="277"/>
        <v>2222.89</v>
      </c>
      <c r="T477" s="41">
        <f t="shared" si="277"/>
        <v>2222.89</v>
      </c>
      <c r="U477" s="41">
        <f t="shared" si="277"/>
        <v>2222.89</v>
      </c>
      <c r="V477" s="41">
        <f t="shared" si="277"/>
        <v>2222.89</v>
      </c>
      <c r="W477" s="41">
        <f t="shared" si="277"/>
        <v>2222.89</v>
      </c>
      <c r="X477" s="41">
        <f t="shared" si="277"/>
        <v>2222.89</v>
      </c>
      <c r="Y477" s="41">
        <f t="shared" si="277"/>
        <v>2222.89</v>
      </c>
      <c r="Z477" s="41">
        <f t="shared" si="277"/>
        <v>2222.89</v>
      </c>
      <c r="AA477" s="41">
        <f t="shared" si="277"/>
        <v>2222.89</v>
      </c>
    </row>
    <row r="478" spans="1:27" ht="12.75" hidden="1" customHeight="1" outlineLevel="1" x14ac:dyDescent="0.2">
      <c r="A478" s="99" t="s">
        <v>703</v>
      </c>
      <c r="B478" s="60" t="s">
        <v>83</v>
      </c>
      <c r="C478" s="40" t="s">
        <v>79</v>
      </c>
      <c r="D478" s="41">
        <v>3.72</v>
      </c>
      <c r="E478" s="41">
        <v>3.72</v>
      </c>
      <c r="F478" s="41">
        <v>3.72</v>
      </c>
      <c r="G478" s="41">
        <v>3.72</v>
      </c>
      <c r="H478" s="41">
        <v>3.72</v>
      </c>
      <c r="I478" s="41">
        <v>3.72</v>
      </c>
      <c r="J478" s="41">
        <v>3.72</v>
      </c>
      <c r="K478" s="41">
        <v>3.72</v>
      </c>
      <c r="L478" s="41">
        <v>3.72</v>
      </c>
      <c r="M478" s="41">
        <v>3.72</v>
      </c>
      <c r="N478" s="41">
        <v>3.72</v>
      </c>
      <c r="O478" s="41">
        <v>3.72</v>
      </c>
      <c r="P478" s="41">
        <v>3.72</v>
      </c>
      <c r="Q478" s="41">
        <v>3.72</v>
      </c>
      <c r="R478" s="41">
        <v>3.72</v>
      </c>
      <c r="S478" s="41">
        <v>3.72</v>
      </c>
      <c r="T478" s="41">
        <v>3.72</v>
      </c>
      <c r="U478" s="41">
        <v>3.72</v>
      </c>
      <c r="V478" s="41">
        <v>3.72</v>
      </c>
      <c r="W478" s="41">
        <v>3.72</v>
      </c>
      <c r="X478" s="41">
        <v>3.72</v>
      </c>
      <c r="Y478" s="41">
        <v>3.72</v>
      </c>
      <c r="Z478" s="41">
        <v>3.72</v>
      </c>
      <c r="AA478" s="41">
        <v>3.72</v>
      </c>
    </row>
    <row r="479" spans="1:27" ht="12.75" hidden="1" customHeight="1" outlineLevel="1" x14ac:dyDescent="0.2">
      <c r="A479" s="99" t="s">
        <v>704</v>
      </c>
      <c r="B479" s="60" t="s">
        <v>81</v>
      </c>
      <c r="C479" s="40" t="s">
        <v>79</v>
      </c>
      <c r="D479" s="41">
        <f>$D$11</f>
        <v>264.79000000000002</v>
      </c>
      <c r="E479" s="41">
        <f t="shared" ref="E479:AA479" si="278">$D$11</f>
        <v>264.79000000000002</v>
      </c>
      <c r="F479" s="41">
        <f t="shared" si="278"/>
        <v>264.79000000000002</v>
      </c>
      <c r="G479" s="41">
        <f t="shared" si="278"/>
        <v>264.79000000000002</v>
      </c>
      <c r="H479" s="41">
        <f t="shared" si="278"/>
        <v>264.79000000000002</v>
      </c>
      <c r="I479" s="41">
        <f t="shared" si="278"/>
        <v>264.79000000000002</v>
      </c>
      <c r="J479" s="41">
        <f t="shared" si="278"/>
        <v>264.79000000000002</v>
      </c>
      <c r="K479" s="41">
        <f t="shared" si="278"/>
        <v>264.79000000000002</v>
      </c>
      <c r="L479" s="41">
        <f t="shared" si="278"/>
        <v>264.79000000000002</v>
      </c>
      <c r="M479" s="41">
        <f t="shared" si="278"/>
        <v>264.79000000000002</v>
      </c>
      <c r="N479" s="41">
        <f t="shared" si="278"/>
        <v>264.79000000000002</v>
      </c>
      <c r="O479" s="41">
        <f t="shared" si="278"/>
        <v>264.79000000000002</v>
      </c>
      <c r="P479" s="41">
        <f t="shared" si="278"/>
        <v>264.79000000000002</v>
      </c>
      <c r="Q479" s="41">
        <f t="shared" si="278"/>
        <v>264.79000000000002</v>
      </c>
      <c r="R479" s="41">
        <f t="shared" si="278"/>
        <v>264.79000000000002</v>
      </c>
      <c r="S479" s="41">
        <f t="shared" si="278"/>
        <v>264.79000000000002</v>
      </c>
      <c r="T479" s="41">
        <f t="shared" si="278"/>
        <v>264.79000000000002</v>
      </c>
      <c r="U479" s="41">
        <f t="shared" si="278"/>
        <v>264.79000000000002</v>
      </c>
      <c r="V479" s="41">
        <f t="shared" si="278"/>
        <v>264.79000000000002</v>
      </c>
      <c r="W479" s="41">
        <f t="shared" si="278"/>
        <v>264.79000000000002</v>
      </c>
      <c r="X479" s="41">
        <f t="shared" si="278"/>
        <v>264.79000000000002</v>
      </c>
      <c r="Y479" s="41">
        <f t="shared" si="278"/>
        <v>264.79000000000002</v>
      </c>
      <c r="Z479" s="41">
        <f t="shared" si="278"/>
        <v>264.79000000000002</v>
      </c>
      <c r="AA479" s="41">
        <f t="shared" si="278"/>
        <v>264.79000000000002</v>
      </c>
    </row>
    <row r="480" spans="1:27" collapsed="1" x14ac:dyDescent="0.2">
      <c r="B480" s="101" t="s">
        <v>392</v>
      </c>
    </row>
    <row r="481" spans="1:27" x14ac:dyDescent="0.2">
      <c r="B481" s="101" t="s">
        <v>392</v>
      </c>
    </row>
    <row r="482" spans="1:27" x14ac:dyDescent="0.2">
      <c r="A482" s="175" t="s">
        <v>705</v>
      </c>
      <c r="B482" s="176"/>
      <c r="C482" s="176"/>
      <c r="D482" s="176"/>
      <c r="E482" s="176"/>
      <c r="F482" s="176"/>
      <c r="G482" s="176"/>
      <c r="H482" s="176"/>
      <c r="I482" s="176"/>
      <c r="J482" s="176"/>
      <c r="K482" s="176"/>
      <c r="L482" s="176"/>
      <c r="M482" s="176"/>
      <c r="N482" s="176"/>
      <c r="O482" s="176"/>
      <c r="P482" s="176"/>
      <c r="Q482" s="176"/>
      <c r="R482" s="176"/>
      <c r="S482" s="176"/>
      <c r="T482" s="176"/>
      <c r="U482" s="176"/>
      <c r="V482" s="176"/>
      <c r="W482" s="176"/>
      <c r="X482" s="176"/>
      <c r="Y482" s="176"/>
      <c r="Z482" s="176"/>
      <c r="AA482" s="177"/>
    </row>
    <row r="483" spans="1:27" ht="25.5" x14ac:dyDescent="0.2">
      <c r="A483" s="96" t="s">
        <v>64</v>
      </c>
      <c r="B483" s="97" t="s">
        <v>210</v>
      </c>
      <c r="C483" s="96" t="s">
        <v>211</v>
      </c>
      <c r="D483" s="97" t="s">
        <v>212</v>
      </c>
      <c r="E483" s="97" t="s">
        <v>213</v>
      </c>
      <c r="F483" s="97" t="s">
        <v>214</v>
      </c>
      <c r="G483" s="97" t="s">
        <v>215</v>
      </c>
      <c r="H483" s="97" t="s">
        <v>216</v>
      </c>
      <c r="I483" s="97" t="s">
        <v>217</v>
      </c>
      <c r="J483" s="97" t="s">
        <v>218</v>
      </c>
      <c r="K483" s="97" t="s">
        <v>219</v>
      </c>
      <c r="L483" s="97" t="s">
        <v>220</v>
      </c>
      <c r="M483" s="97" t="s">
        <v>221</v>
      </c>
      <c r="N483" s="97" t="s">
        <v>222</v>
      </c>
      <c r="O483" s="97" t="s">
        <v>223</v>
      </c>
      <c r="P483" s="97" t="s">
        <v>224</v>
      </c>
      <c r="Q483" s="97" t="s">
        <v>225</v>
      </c>
      <c r="R483" s="97" t="s">
        <v>226</v>
      </c>
      <c r="S483" s="97" t="s">
        <v>227</v>
      </c>
      <c r="T483" s="97" t="s">
        <v>228</v>
      </c>
      <c r="U483" s="97" t="s">
        <v>229</v>
      </c>
      <c r="V483" s="97" t="s">
        <v>230</v>
      </c>
      <c r="W483" s="97" t="s">
        <v>231</v>
      </c>
      <c r="X483" s="97" t="s">
        <v>232</v>
      </c>
      <c r="Y483" s="97" t="s">
        <v>233</v>
      </c>
      <c r="Z483" s="97" t="s">
        <v>234</v>
      </c>
      <c r="AA483" s="97" t="s">
        <v>235</v>
      </c>
    </row>
    <row r="484" spans="1:27" x14ac:dyDescent="0.2">
      <c r="A484" s="98" t="s">
        <v>706</v>
      </c>
      <c r="B484" s="25" t="str">
        <f>"01"&amp;"."&amp;$B$662&amp;"."&amp;$B$663</f>
        <v>01.01.2024</v>
      </c>
      <c r="C484" s="88" t="s">
        <v>76</v>
      </c>
      <c r="D484" s="89">
        <f>ROUND(((D485+D486+D488+D487)/1000),5)</f>
        <v>4.9275700000000002</v>
      </c>
      <c r="E484" s="89">
        <f>ROUND(((E485+E486+E488+E487)/1000),5)</f>
        <v>4.8575299999999997</v>
      </c>
      <c r="F484" s="89">
        <f>ROUND(((F485+F486+F488+F487)/1000),5)</f>
        <v>4.8506600000000004</v>
      </c>
      <c r="G484" s="89">
        <f t="shared" ref="G484:AA484" si="279">ROUND(((G485+G486+G488+G487)/1000),5)</f>
        <v>4.7582800000000001</v>
      </c>
      <c r="H484" s="89">
        <f t="shared" si="279"/>
        <v>4.7193800000000001</v>
      </c>
      <c r="I484" s="89">
        <f t="shared" si="279"/>
        <v>4.7221500000000001</v>
      </c>
      <c r="J484" s="89">
        <f t="shared" si="279"/>
        <v>4.7698499999999999</v>
      </c>
      <c r="K484" s="89">
        <f t="shared" si="279"/>
        <v>4.7570899999999998</v>
      </c>
      <c r="L484" s="89">
        <f t="shared" si="279"/>
        <v>4.6312800000000003</v>
      </c>
      <c r="M484" s="89">
        <f t="shared" si="279"/>
        <v>4.7040699999999998</v>
      </c>
      <c r="N484" s="89">
        <f t="shared" si="279"/>
        <v>4.8542800000000002</v>
      </c>
      <c r="O484" s="89">
        <f t="shared" si="279"/>
        <v>4.8788</v>
      </c>
      <c r="P484" s="89">
        <f t="shared" si="279"/>
        <v>4.91073</v>
      </c>
      <c r="Q484" s="89">
        <f t="shared" si="279"/>
        <v>4.9404399999999997</v>
      </c>
      <c r="R484" s="89">
        <f t="shared" si="279"/>
        <v>4.9511099999999999</v>
      </c>
      <c r="S484" s="89">
        <f t="shared" si="279"/>
        <v>4.9911099999999999</v>
      </c>
      <c r="T484" s="89">
        <f t="shared" si="279"/>
        <v>5.0260100000000003</v>
      </c>
      <c r="U484" s="89">
        <f t="shared" si="279"/>
        <v>5.0528199999999996</v>
      </c>
      <c r="V484" s="89">
        <f t="shared" si="279"/>
        <v>5.0568299999999997</v>
      </c>
      <c r="W484" s="89">
        <f t="shared" si="279"/>
        <v>5.0547500000000003</v>
      </c>
      <c r="X484" s="89">
        <f t="shared" si="279"/>
        <v>5.0580999999999996</v>
      </c>
      <c r="Y484" s="89">
        <f t="shared" si="279"/>
        <v>5.0534699999999999</v>
      </c>
      <c r="Z484" s="89">
        <f t="shared" si="279"/>
        <v>4.9872100000000001</v>
      </c>
      <c r="AA484" s="89">
        <f t="shared" si="279"/>
        <v>4.89405</v>
      </c>
    </row>
    <row r="485" spans="1:27" ht="12.75" hidden="1" customHeight="1" outlineLevel="1" x14ac:dyDescent="0.2">
      <c r="A485" s="99" t="s">
        <v>707</v>
      </c>
      <c r="B485" s="60" t="s">
        <v>238</v>
      </c>
      <c r="C485" s="40" t="s">
        <v>79</v>
      </c>
      <c r="D485" s="41">
        <v>1099.29</v>
      </c>
      <c r="E485" s="41">
        <v>1029.25</v>
      </c>
      <c r="F485" s="41">
        <v>1022.38</v>
      </c>
      <c r="G485" s="41">
        <v>930</v>
      </c>
      <c r="H485" s="41">
        <v>891.1</v>
      </c>
      <c r="I485" s="41">
        <v>893.87</v>
      </c>
      <c r="J485" s="41">
        <v>941.57</v>
      </c>
      <c r="K485" s="41">
        <v>928.81</v>
      </c>
      <c r="L485" s="41">
        <v>803</v>
      </c>
      <c r="M485" s="41">
        <v>875.79</v>
      </c>
      <c r="N485" s="41">
        <v>1026</v>
      </c>
      <c r="O485" s="41">
        <v>1050.52</v>
      </c>
      <c r="P485" s="41">
        <v>1082.45</v>
      </c>
      <c r="Q485" s="41">
        <v>1112.1600000000001</v>
      </c>
      <c r="R485" s="41">
        <v>1122.83</v>
      </c>
      <c r="S485" s="41">
        <v>1162.83</v>
      </c>
      <c r="T485" s="41">
        <v>1197.73</v>
      </c>
      <c r="U485" s="41">
        <v>1224.54</v>
      </c>
      <c r="V485" s="41">
        <v>1228.55</v>
      </c>
      <c r="W485" s="41">
        <v>1226.47</v>
      </c>
      <c r="X485" s="41">
        <v>1229.82</v>
      </c>
      <c r="Y485" s="41">
        <v>1225.19</v>
      </c>
      <c r="Z485" s="41">
        <v>1158.93</v>
      </c>
      <c r="AA485" s="41">
        <v>1065.77</v>
      </c>
    </row>
    <row r="486" spans="1:27" ht="12.75" hidden="1" customHeight="1" outlineLevel="1" x14ac:dyDescent="0.2">
      <c r="A486" s="99" t="s">
        <v>708</v>
      </c>
      <c r="B486" s="60" t="s">
        <v>90</v>
      </c>
      <c r="C486" s="40" t="s">
        <v>79</v>
      </c>
      <c r="D486" s="41">
        <v>3559.77</v>
      </c>
      <c r="E486" s="41">
        <f>$D$486</f>
        <v>3559.77</v>
      </c>
      <c r="F486" s="41">
        <f t="shared" ref="F486:AA486" si="280">$D$486</f>
        <v>3559.77</v>
      </c>
      <c r="G486" s="41">
        <f t="shared" si="280"/>
        <v>3559.77</v>
      </c>
      <c r="H486" s="41">
        <f t="shared" si="280"/>
        <v>3559.77</v>
      </c>
      <c r="I486" s="41">
        <f t="shared" si="280"/>
        <v>3559.77</v>
      </c>
      <c r="J486" s="41">
        <f t="shared" si="280"/>
        <v>3559.77</v>
      </c>
      <c r="K486" s="41">
        <f t="shared" si="280"/>
        <v>3559.77</v>
      </c>
      <c r="L486" s="41">
        <f t="shared" si="280"/>
        <v>3559.77</v>
      </c>
      <c r="M486" s="41">
        <f t="shared" si="280"/>
        <v>3559.77</v>
      </c>
      <c r="N486" s="41">
        <f t="shared" si="280"/>
        <v>3559.77</v>
      </c>
      <c r="O486" s="41">
        <f t="shared" si="280"/>
        <v>3559.77</v>
      </c>
      <c r="P486" s="41">
        <f t="shared" si="280"/>
        <v>3559.77</v>
      </c>
      <c r="Q486" s="41">
        <f t="shared" si="280"/>
        <v>3559.77</v>
      </c>
      <c r="R486" s="41">
        <f t="shared" si="280"/>
        <v>3559.77</v>
      </c>
      <c r="S486" s="41">
        <f t="shared" si="280"/>
        <v>3559.77</v>
      </c>
      <c r="T486" s="41">
        <f t="shared" si="280"/>
        <v>3559.77</v>
      </c>
      <c r="U486" s="41">
        <f t="shared" si="280"/>
        <v>3559.77</v>
      </c>
      <c r="V486" s="41">
        <f t="shared" si="280"/>
        <v>3559.77</v>
      </c>
      <c r="W486" s="41">
        <f t="shared" si="280"/>
        <v>3559.77</v>
      </c>
      <c r="X486" s="41">
        <f t="shared" si="280"/>
        <v>3559.77</v>
      </c>
      <c r="Y486" s="41">
        <f t="shared" si="280"/>
        <v>3559.77</v>
      </c>
      <c r="Z486" s="41">
        <f t="shared" si="280"/>
        <v>3559.77</v>
      </c>
      <c r="AA486" s="41">
        <f t="shared" si="280"/>
        <v>3559.77</v>
      </c>
    </row>
    <row r="487" spans="1:27" ht="12.75" hidden="1" customHeight="1" outlineLevel="1" x14ac:dyDescent="0.2">
      <c r="A487" s="99" t="s">
        <v>709</v>
      </c>
      <c r="B487" s="60" t="s">
        <v>83</v>
      </c>
      <c r="C487" s="40" t="s">
        <v>79</v>
      </c>
      <c r="D487" s="41">
        <v>3.72</v>
      </c>
      <c r="E487" s="41">
        <v>3.72</v>
      </c>
      <c r="F487" s="41">
        <v>3.72</v>
      </c>
      <c r="G487" s="41">
        <v>3.72</v>
      </c>
      <c r="H487" s="41">
        <v>3.72</v>
      </c>
      <c r="I487" s="41">
        <v>3.72</v>
      </c>
      <c r="J487" s="41">
        <v>3.72</v>
      </c>
      <c r="K487" s="41">
        <v>3.72</v>
      </c>
      <c r="L487" s="41">
        <v>3.72</v>
      </c>
      <c r="M487" s="41">
        <v>3.72</v>
      </c>
      <c r="N487" s="41">
        <v>3.72</v>
      </c>
      <c r="O487" s="41">
        <v>3.72</v>
      </c>
      <c r="P487" s="41">
        <v>3.72</v>
      </c>
      <c r="Q487" s="41">
        <v>3.72</v>
      </c>
      <c r="R487" s="41">
        <v>3.72</v>
      </c>
      <c r="S487" s="41">
        <v>3.72</v>
      </c>
      <c r="T487" s="41">
        <v>3.72</v>
      </c>
      <c r="U487" s="41">
        <v>3.72</v>
      </c>
      <c r="V487" s="41">
        <v>3.72</v>
      </c>
      <c r="W487" s="41">
        <v>3.72</v>
      </c>
      <c r="X487" s="41">
        <v>3.72</v>
      </c>
      <c r="Y487" s="41">
        <v>3.72</v>
      </c>
      <c r="Z487" s="41">
        <v>3.72</v>
      </c>
      <c r="AA487" s="41">
        <v>3.72</v>
      </c>
    </row>
    <row r="488" spans="1:27" ht="12.75" hidden="1" customHeight="1" outlineLevel="1" x14ac:dyDescent="0.2">
      <c r="A488" s="99" t="s">
        <v>710</v>
      </c>
      <c r="B488" s="60" t="s">
        <v>81</v>
      </c>
      <c r="C488" s="40" t="s">
        <v>79</v>
      </c>
      <c r="D488" s="41">
        <f>$D$11</f>
        <v>264.79000000000002</v>
      </c>
      <c r="E488" s="41">
        <f t="shared" ref="E488:AA488" si="281">$D$11</f>
        <v>264.79000000000002</v>
      </c>
      <c r="F488" s="41">
        <f t="shared" si="281"/>
        <v>264.79000000000002</v>
      </c>
      <c r="G488" s="41">
        <f t="shared" si="281"/>
        <v>264.79000000000002</v>
      </c>
      <c r="H488" s="41">
        <f t="shared" si="281"/>
        <v>264.79000000000002</v>
      </c>
      <c r="I488" s="41">
        <f t="shared" si="281"/>
        <v>264.79000000000002</v>
      </c>
      <c r="J488" s="41">
        <f t="shared" si="281"/>
        <v>264.79000000000002</v>
      </c>
      <c r="K488" s="41">
        <f t="shared" si="281"/>
        <v>264.79000000000002</v>
      </c>
      <c r="L488" s="41">
        <f t="shared" si="281"/>
        <v>264.79000000000002</v>
      </c>
      <c r="M488" s="41">
        <f t="shared" si="281"/>
        <v>264.79000000000002</v>
      </c>
      <c r="N488" s="41">
        <f t="shared" si="281"/>
        <v>264.79000000000002</v>
      </c>
      <c r="O488" s="41">
        <f t="shared" si="281"/>
        <v>264.79000000000002</v>
      </c>
      <c r="P488" s="41">
        <f t="shared" si="281"/>
        <v>264.79000000000002</v>
      </c>
      <c r="Q488" s="41">
        <f t="shared" si="281"/>
        <v>264.79000000000002</v>
      </c>
      <c r="R488" s="41">
        <f t="shared" si="281"/>
        <v>264.79000000000002</v>
      </c>
      <c r="S488" s="41">
        <f t="shared" si="281"/>
        <v>264.79000000000002</v>
      </c>
      <c r="T488" s="41">
        <f t="shared" si="281"/>
        <v>264.79000000000002</v>
      </c>
      <c r="U488" s="41">
        <f t="shared" si="281"/>
        <v>264.79000000000002</v>
      </c>
      <c r="V488" s="41">
        <f t="shared" si="281"/>
        <v>264.79000000000002</v>
      </c>
      <c r="W488" s="41">
        <f t="shared" si="281"/>
        <v>264.79000000000002</v>
      </c>
      <c r="X488" s="41">
        <f t="shared" si="281"/>
        <v>264.79000000000002</v>
      </c>
      <c r="Y488" s="41">
        <f t="shared" si="281"/>
        <v>264.79000000000002</v>
      </c>
      <c r="Z488" s="41">
        <f t="shared" si="281"/>
        <v>264.79000000000002</v>
      </c>
      <c r="AA488" s="41">
        <f t="shared" si="281"/>
        <v>264.79000000000002</v>
      </c>
    </row>
    <row r="489" spans="1:27" collapsed="1" x14ac:dyDescent="0.2">
      <c r="A489" s="98" t="s">
        <v>711</v>
      </c>
      <c r="B489" s="25" t="str">
        <f>"02"&amp;"."&amp;$B$662&amp;"."&amp;$B$663</f>
        <v>02.01.2024</v>
      </c>
      <c r="C489" s="88" t="s">
        <v>76</v>
      </c>
      <c r="D489" s="89">
        <f>ROUND(((D490+D491+D493+D492)/1000),5)</f>
        <v>4.9347200000000004</v>
      </c>
      <c r="E489" s="89">
        <f>ROUND(((E490+E491+E493+E492)/1000),5)</f>
        <v>4.8004100000000003</v>
      </c>
      <c r="F489" s="89">
        <f>ROUND(((F490+F491+F493+F492)/1000),5)</f>
        <v>4.6732399999999998</v>
      </c>
      <c r="G489" s="89">
        <f t="shared" ref="G489:AA489" si="282">ROUND(((G490+G491+G493+G492)/1000),5)</f>
        <v>4.6297100000000002</v>
      </c>
      <c r="H489" s="89">
        <f t="shared" si="282"/>
        <v>4.6285999999999996</v>
      </c>
      <c r="I489" s="89">
        <f t="shared" si="282"/>
        <v>4.6675000000000004</v>
      </c>
      <c r="J489" s="89">
        <f t="shared" si="282"/>
        <v>4.7383499999999996</v>
      </c>
      <c r="K489" s="89">
        <f t="shared" si="282"/>
        <v>4.9316700000000004</v>
      </c>
      <c r="L489" s="89">
        <f t="shared" si="282"/>
        <v>5.0050600000000003</v>
      </c>
      <c r="M489" s="89">
        <f t="shared" si="282"/>
        <v>5.1459900000000003</v>
      </c>
      <c r="N489" s="89">
        <f t="shared" si="282"/>
        <v>5.3270099999999996</v>
      </c>
      <c r="O489" s="89">
        <f t="shared" si="282"/>
        <v>5.3606999999999996</v>
      </c>
      <c r="P489" s="89">
        <f t="shared" si="282"/>
        <v>5.3686100000000003</v>
      </c>
      <c r="Q489" s="89">
        <f t="shared" si="282"/>
        <v>5.3717499999999996</v>
      </c>
      <c r="R489" s="89">
        <f t="shared" si="282"/>
        <v>5.3457800000000004</v>
      </c>
      <c r="S489" s="89">
        <f t="shared" si="282"/>
        <v>5.3482900000000004</v>
      </c>
      <c r="T489" s="89">
        <f t="shared" si="282"/>
        <v>5.4023399999999997</v>
      </c>
      <c r="U489" s="89">
        <f t="shared" si="282"/>
        <v>5.4364499999999998</v>
      </c>
      <c r="V489" s="89">
        <f t="shared" si="282"/>
        <v>5.4467499999999998</v>
      </c>
      <c r="W489" s="89">
        <f t="shared" si="282"/>
        <v>5.4455200000000001</v>
      </c>
      <c r="X489" s="89">
        <f t="shared" si="282"/>
        <v>5.4511799999999999</v>
      </c>
      <c r="Y489" s="89">
        <f t="shared" si="282"/>
        <v>5.4274399999999998</v>
      </c>
      <c r="Z489" s="89">
        <f t="shared" si="282"/>
        <v>5.2867100000000002</v>
      </c>
      <c r="AA489" s="89">
        <f t="shared" si="282"/>
        <v>5.0610600000000003</v>
      </c>
    </row>
    <row r="490" spans="1:27" ht="12.75" hidden="1" customHeight="1" outlineLevel="1" x14ac:dyDescent="0.2">
      <c r="A490" s="99" t="s">
        <v>712</v>
      </c>
      <c r="B490" s="60" t="s">
        <v>238</v>
      </c>
      <c r="C490" s="40" t="s">
        <v>79</v>
      </c>
      <c r="D490" s="41">
        <v>1106.44</v>
      </c>
      <c r="E490" s="41">
        <v>972.13</v>
      </c>
      <c r="F490" s="41">
        <v>844.96</v>
      </c>
      <c r="G490" s="41">
        <v>801.43</v>
      </c>
      <c r="H490" s="41">
        <v>800.32</v>
      </c>
      <c r="I490" s="41">
        <v>839.22</v>
      </c>
      <c r="J490" s="41">
        <v>910.07</v>
      </c>
      <c r="K490" s="41">
        <v>1103.3900000000001</v>
      </c>
      <c r="L490" s="41">
        <v>1176.78</v>
      </c>
      <c r="M490" s="41">
        <v>1317.71</v>
      </c>
      <c r="N490" s="41">
        <v>1498.73</v>
      </c>
      <c r="O490" s="41">
        <v>1532.42</v>
      </c>
      <c r="P490" s="41">
        <v>1540.33</v>
      </c>
      <c r="Q490" s="41">
        <v>1543.47</v>
      </c>
      <c r="R490" s="41">
        <v>1517.5</v>
      </c>
      <c r="S490" s="41">
        <v>1520.01</v>
      </c>
      <c r="T490" s="41">
        <v>1574.06</v>
      </c>
      <c r="U490" s="41">
        <v>1608.17</v>
      </c>
      <c r="V490" s="41">
        <v>1618.47</v>
      </c>
      <c r="W490" s="41">
        <v>1617.24</v>
      </c>
      <c r="X490" s="41">
        <v>1622.9</v>
      </c>
      <c r="Y490" s="41">
        <v>1599.16</v>
      </c>
      <c r="Z490" s="41">
        <v>1458.43</v>
      </c>
      <c r="AA490" s="41">
        <v>1232.78</v>
      </c>
    </row>
    <row r="491" spans="1:27" ht="12.75" hidden="1" customHeight="1" outlineLevel="1" x14ac:dyDescent="0.2">
      <c r="A491" s="99" t="s">
        <v>713</v>
      </c>
      <c r="B491" s="60" t="s">
        <v>90</v>
      </c>
      <c r="C491" s="40" t="s">
        <v>79</v>
      </c>
      <c r="D491" s="41">
        <f>$D$486</f>
        <v>3559.77</v>
      </c>
      <c r="E491" s="41">
        <f t="shared" ref="E491:AA491" si="283">$D$486</f>
        <v>3559.77</v>
      </c>
      <c r="F491" s="41">
        <f t="shared" si="283"/>
        <v>3559.77</v>
      </c>
      <c r="G491" s="41">
        <f t="shared" si="283"/>
        <v>3559.77</v>
      </c>
      <c r="H491" s="41">
        <f t="shared" si="283"/>
        <v>3559.77</v>
      </c>
      <c r="I491" s="41">
        <f t="shared" si="283"/>
        <v>3559.77</v>
      </c>
      <c r="J491" s="41">
        <f t="shared" si="283"/>
        <v>3559.77</v>
      </c>
      <c r="K491" s="41">
        <f t="shared" si="283"/>
        <v>3559.77</v>
      </c>
      <c r="L491" s="41">
        <f t="shared" si="283"/>
        <v>3559.77</v>
      </c>
      <c r="M491" s="41">
        <f t="shared" si="283"/>
        <v>3559.77</v>
      </c>
      <c r="N491" s="41">
        <f t="shared" si="283"/>
        <v>3559.77</v>
      </c>
      <c r="O491" s="41">
        <f t="shared" si="283"/>
        <v>3559.77</v>
      </c>
      <c r="P491" s="41">
        <f t="shared" si="283"/>
        <v>3559.77</v>
      </c>
      <c r="Q491" s="41">
        <f t="shared" si="283"/>
        <v>3559.77</v>
      </c>
      <c r="R491" s="41">
        <f t="shared" si="283"/>
        <v>3559.77</v>
      </c>
      <c r="S491" s="41">
        <f t="shared" si="283"/>
        <v>3559.77</v>
      </c>
      <c r="T491" s="41">
        <f t="shared" si="283"/>
        <v>3559.77</v>
      </c>
      <c r="U491" s="41">
        <f t="shared" si="283"/>
        <v>3559.77</v>
      </c>
      <c r="V491" s="41">
        <f t="shared" si="283"/>
        <v>3559.77</v>
      </c>
      <c r="W491" s="41">
        <f t="shared" si="283"/>
        <v>3559.77</v>
      </c>
      <c r="X491" s="41">
        <f t="shared" si="283"/>
        <v>3559.77</v>
      </c>
      <c r="Y491" s="41">
        <f t="shared" si="283"/>
        <v>3559.77</v>
      </c>
      <c r="Z491" s="41">
        <f t="shared" si="283"/>
        <v>3559.77</v>
      </c>
      <c r="AA491" s="41">
        <f t="shared" si="283"/>
        <v>3559.77</v>
      </c>
    </row>
    <row r="492" spans="1:27" ht="12.75" hidden="1" customHeight="1" outlineLevel="1" x14ac:dyDescent="0.2">
      <c r="A492" s="99" t="s">
        <v>714</v>
      </c>
      <c r="B492" s="60" t="s">
        <v>83</v>
      </c>
      <c r="C492" s="40" t="s">
        <v>79</v>
      </c>
      <c r="D492" s="41">
        <v>3.72</v>
      </c>
      <c r="E492" s="41">
        <v>3.72</v>
      </c>
      <c r="F492" s="41">
        <v>3.72</v>
      </c>
      <c r="G492" s="41">
        <v>3.72</v>
      </c>
      <c r="H492" s="41">
        <v>3.72</v>
      </c>
      <c r="I492" s="41">
        <v>3.72</v>
      </c>
      <c r="J492" s="41">
        <v>3.72</v>
      </c>
      <c r="K492" s="41">
        <v>3.72</v>
      </c>
      <c r="L492" s="41">
        <v>3.72</v>
      </c>
      <c r="M492" s="41">
        <v>3.72</v>
      </c>
      <c r="N492" s="41">
        <v>3.72</v>
      </c>
      <c r="O492" s="41">
        <v>3.72</v>
      </c>
      <c r="P492" s="41">
        <v>3.72</v>
      </c>
      <c r="Q492" s="41">
        <v>3.72</v>
      </c>
      <c r="R492" s="41">
        <v>3.72</v>
      </c>
      <c r="S492" s="41">
        <v>3.72</v>
      </c>
      <c r="T492" s="41">
        <v>3.72</v>
      </c>
      <c r="U492" s="41">
        <v>3.72</v>
      </c>
      <c r="V492" s="41">
        <v>3.72</v>
      </c>
      <c r="W492" s="41">
        <v>3.72</v>
      </c>
      <c r="X492" s="41">
        <v>3.72</v>
      </c>
      <c r="Y492" s="41">
        <v>3.72</v>
      </c>
      <c r="Z492" s="41">
        <v>3.72</v>
      </c>
      <c r="AA492" s="41">
        <v>3.72</v>
      </c>
    </row>
    <row r="493" spans="1:27" ht="12.75" hidden="1" customHeight="1" outlineLevel="1" x14ac:dyDescent="0.2">
      <c r="A493" s="99" t="s">
        <v>715</v>
      </c>
      <c r="B493" s="60" t="s">
        <v>81</v>
      </c>
      <c r="C493" s="40" t="s">
        <v>79</v>
      </c>
      <c r="D493" s="41">
        <f>$D$11</f>
        <v>264.79000000000002</v>
      </c>
      <c r="E493" s="41">
        <f t="shared" ref="E493:AA493" si="284">$D$11</f>
        <v>264.79000000000002</v>
      </c>
      <c r="F493" s="41">
        <f t="shared" si="284"/>
        <v>264.79000000000002</v>
      </c>
      <c r="G493" s="41">
        <f t="shared" si="284"/>
        <v>264.79000000000002</v>
      </c>
      <c r="H493" s="41">
        <f t="shared" si="284"/>
        <v>264.79000000000002</v>
      </c>
      <c r="I493" s="41">
        <f t="shared" si="284"/>
        <v>264.79000000000002</v>
      </c>
      <c r="J493" s="41">
        <f t="shared" si="284"/>
        <v>264.79000000000002</v>
      </c>
      <c r="K493" s="41">
        <f t="shared" si="284"/>
        <v>264.79000000000002</v>
      </c>
      <c r="L493" s="41">
        <f t="shared" si="284"/>
        <v>264.79000000000002</v>
      </c>
      <c r="M493" s="41">
        <f t="shared" si="284"/>
        <v>264.79000000000002</v>
      </c>
      <c r="N493" s="41">
        <f t="shared" si="284"/>
        <v>264.79000000000002</v>
      </c>
      <c r="O493" s="41">
        <f t="shared" si="284"/>
        <v>264.79000000000002</v>
      </c>
      <c r="P493" s="41">
        <f t="shared" si="284"/>
        <v>264.79000000000002</v>
      </c>
      <c r="Q493" s="41">
        <f t="shared" si="284"/>
        <v>264.79000000000002</v>
      </c>
      <c r="R493" s="41">
        <f t="shared" si="284"/>
        <v>264.79000000000002</v>
      </c>
      <c r="S493" s="41">
        <f t="shared" si="284"/>
        <v>264.79000000000002</v>
      </c>
      <c r="T493" s="41">
        <f t="shared" si="284"/>
        <v>264.79000000000002</v>
      </c>
      <c r="U493" s="41">
        <f t="shared" si="284"/>
        <v>264.79000000000002</v>
      </c>
      <c r="V493" s="41">
        <f t="shared" si="284"/>
        <v>264.79000000000002</v>
      </c>
      <c r="W493" s="41">
        <f t="shared" si="284"/>
        <v>264.79000000000002</v>
      </c>
      <c r="X493" s="41">
        <f t="shared" si="284"/>
        <v>264.79000000000002</v>
      </c>
      <c r="Y493" s="41">
        <f t="shared" si="284"/>
        <v>264.79000000000002</v>
      </c>
      <c r="Z493" s="41">
        <f t="shared" si="284"/>
        <v>264.79000000000002</v>
      </c>
      <c r="AA493" s="41">
        <f t="shared" si="284"/>
        <v>264.79000000000002</v>
      </c>
    </row>
    <row r="494" spans="1:27" collapsed="1" x14ac:dyDescent="0.2">
      <c r="A494" s="98" t="s">
        <v>716</v>
      </c>
      <c r="B494" s="25" t="str">
        <f>"03"&amp;"."&amp;$B$662&amp;"."&amp;$B$663</f>
        <v>03.01.2024</v>
      </c>
      <c r="C494" s="88" t="s">
        <v>76</v>
      </c>
      <c r="D494" s="89">
        <f>ROUND(((D495+D496+D498+D497)/1000),5)</f>
        <v>4.9451099999999997</v>
      </c>
      <c r="E494" s="89">
        <f>ROUND(((E495+E496+E498+E497)/1000),5)</f>
        <v>4.8715400000000004</v>
      </c>
      <c r="F494" s="89">
        <f>ROUND(((F495+F496+F498+F497)/1000),5)</f>
        <v>4.8466500000000003</v>
      </c>
      <c r="G494" s="89">
        <f t="shared" ref="G494:AA494" si="285">ROUND(((G495+G496+G498+G497)/1000),5)</f>
        <v>4.8073600000000001</v>
      </c>
      <c r="H494" s="89">
        <f t="shared" si="285"/>
        <v>4.7870299999999997</v>
      </c>
      <c r="I494" s="89">
        <f t="shared" si="285"/>
        <v>4.8677799999999998</v>
      </c>
      <c r="J494" s="89">
        <f t="shared" si="285"/>
        <v>4.9303999999999997</v>
      </c>
      <c r="K494" s="89">
        <f t="shared" si="285"/>
        <v>5.0544399999999996</v>
      </c>
      <c r="L494" s="89">
        <f t="shared" si="285"/>
        <v>5.1939900000000003</v>
      </c>
      <c r="M494" s="89">
        <f t="shared" si="285"/>
        <v>5.3829900000000004</v>
      </c>
      <c r="N494" s="89">
        <f t="shared" si="285"/>
        <v>5.4741999999999997</v>
      </c>
      <c r="O494" s="89">
        <f t="shared" si="285"/>
        <v>5.5068700000000002</v>
      </c>
      <c r="P494" s="89">
        <f t="shared" si="285"/>
        <v>5.5036699999999996</v>
      </c>
      <c r="Q494" s="89">
        <f t="shared" si="285"/>
        <v>5.5013399999999999</v>
      </c>
      <c r="R494" s="89">
        <f t="shared" si="285"/>
        <v>5.4523000000000001</v>
      </c>
      <c r="S494" s="89">
        <f t="shared" si="285"/>
        <v>5.4391100000000003</v>
      </c>
      <c r="T494" s="89">
        <f t="shared" si="285"/>
        <v>5.5092800000000004</v>
      </c>
      <c r="U494" s="89">
        <f t="shared" si="285"/>
        <v>5.55443</v>
      </c>
      <c r="V494" s="89">
        <f t="shared" si="285"/>
        <v>5.5650199999999996</v>
      </c>
      <c r="W494" s="89">
        <f t="shared" si="285"/>
        <v>5.5469200000000001</v>
      </c>
      <c r="X494" s="89">
        <f t="shared" si="285"/>
        <v>5.5168400000000002</v>
      </c>
      <c r="Y494" s="89">
        <f t="shared" si="285"/>
        <v>5.4081900000000003</v>
      </c>
      <c r="Z494" s="89">
        <f t="shared" si="285"/>
        <v>5.2255799999999999</v>
      </c>
      <c r="AA494" s="89">
        <f t="shared" si="285"/>
        <v>5.0528300000000002</v>
      </c>
    </row>
    <row r="495" spans="1:27" ht="12.75" hidden="1" customHeight="1" outlineLevel="1" x14ac:dyDescent="0.2">
      <c r="A495" s="99" t="s">
        <v>717</v>
      </c>
      <c r="B495" s="60" t="s">
        <v>238</v>
      </c>
      <c r="C495" s="40" t="s">
        <v>79</v>
      </c>
      <c r="D495" s="41">
        <v>1116.83</v>
      </c>
      <c r="E495" s="41">
        <v>1043.26</v>
      </c>
      <c r="F495" s="41">
        <v>1018.37</v>
      </c>
      <c r="G495" s="41">
        <v>979.08</v>
      </c>
      <c r="H495" s="41">
        <v>958.75</v>
      </c>
      <c r="I495" s="41">
        <v>1039.5</v>
      </c>
      <c r="J495" s="41">
        <v>1102.1199999999999</v>
      </c>
      <c r="K495" s="41">
        <v>1226.1600000000001</v>
      </c>
      <c r="L495" s="41">
        <v>1365.71</v>
      </c>
      <c r="M495" s="41">
        <v>1554.71</v>
      </c>
      <c r="N495" s="41">
        <v>1645.92</v>
      </c>
      <c r="O495" s="41">
        <v>1678.59</v>
      </c>
      <c r="P495" s="41">
        <v>1675.39</v>
      </c>
      <c r="Q495" s="41">
        <v>1673.06</v>
      </c>
      <c r="R495" s="41">
        <v>1624.02</v>
      </c>
      <c r="S495" s="41">
        <v>1610.83</v>
      </c>
      <c r="T495" s="41">
        <v>1681</v>
      </c>
      <c r="U495" s="41">
        <v>1726.15</v>
      </c>
      <c r="V495" s="41">
        <v>1736.74</v>
      </c>
      <c r="W495" s="41">
        <v>1718.64</v>
      </c>
      <c r="X495" s="41">
        <v>1688.56</v>
      </c>
      <c r="Y495" s="41">
        <v>1579.91</v>
      </c>
      <c r="Z495" s="41">
        <v>1397.3</v>
      </c>
      <c r="AA495" s="41">
        <v>1224.55</v>
      </c>
    </row>
    <row r="496" spans="1:27" ht="12.75" hidden="1" customHeight="1" outlineLevel="1" x14ac:dyDescent="0.2">
      <c r="A496" s="99" t="s">
        <v>718</v>
      </c>
      <c r="B496" s="60" t="s">
        <v>90</v>
      </c>
      <c r="C496" s="40" t="s">
        <v>79</v>
      </c>
      <c r="D496" s="41">
        <f>$D$486</f>
        <v>3559.77</v>
      </c>
      <c r="E496" s="41">
        <f t="shared" ref="E496:AA496" si="286">$D$486</f>
        <v>3559.77</v>
      </c>
      <c r="F496" s="41">
        <f t="shared" si="286"/>
        <v>3559.77</v>
      </c>
      <c r="G496" s="41">
        <f t="shared" si="286"/>
        <v>3559.77</v>
      </c>
      <c r="H496" s="41">
        <f t="shared" si="286"/>
        <v>3559.77</v>
      </c>
      <c r="I496" s="41">
        <f t="shared" si="286"/>
        <v>3559.77</v>
      </c>
      <c r="J496" s="41">
        <f t="shared" si="286"/>
        <v>3559.77</v>
      </c>
      <c r="K496" s="41">
        <f t="shared" si="286"/>
        <v>3559.77</v>
      </c>
      <c r="L496" s="41">
        <f t="shared" si="286"/>
        <v>3559.77</v>
      </c>
      <c r="M496" s="41">
        <f t="shared" si="286"/>
        <v>3559.77</v>
      </c>
      <c r="N496" s="41">
        <f t="shared" si="286"/>
        <v>3559.77</v>
      </c>
      <c r="O496" s="41">
        <f t="shared" si="286"/>
        <v>3559.77</v>
      </c>
      <c r="P496" s="41">
        <f t="shared" si="286"/>
        <v>3559.77</v>
      </c>
      <c r="Q496" s="41">
        <f t="shared" si="286"/>
        <v>3559.77</v>
      </c>
      <c r="R496" s="41">
        <f t="shared" si="286"/>
        <v>3559.77</v>
      </c>
      <c r="S496" s="41">
        <f t="shared" si="286"/>
        <v>3559.77</v>
      </c>
      <c r="T496" s="41">
        <f t="shared" si="286"/>
        <v>3559.77</v>
      </c>
      <c r="U496" s="41">
        <f t="shared" si="286"/>
        <v>3559.77</v>
      </c>
      <c r="V496" s="41">
        <f t="shared" si="286"/>
        <v>3559.77</v>
      </c>
      <c r="W496" s="41">
        <f t="shared" si="286"/>
        <v>3559.77</v>
      </c>
      <c r="X496" s="41">
        <f t="shared" si="286"/>
        <v>3559.77</v>
      </c>
      <c r="Y496" s="41">
        <f t="shared" si="286"/>
        <v>3559.77</v>
      </c>
      <c r="Z496" s="41">
        <f t="shared" si="286"/>
        <v>3559.77</v>
      </c>
      <c r="AA496" s="41">
        <f t="shared" si="286"/>
        <v>3559.77</v>
      </c>
    </row>
    <row r="497" spans="1:27" ht="12.75" hidden="1" customHeight="1" outlineLevel="1" x14ac:dyDescent="0.2">
      <c r="A497" s="99" t="s">
        <v>719</v>
      </c>
      <c r="B497" s="60" t="s">
        <v>83</v>
      </c>
      <c r="C497" s="40" t="s">
        <v>79</v>
      </c>
      <c r="D497" s="41">
        <v>3.72</v>
      </c>
      <c r="E497" s="41">
        <v>3.72</v>
      </c>
      <c r="F497" s="41">
        <v>3.72</v>
      </c>
      <c r="G497" s="41">
        <v>3.72</v>
      </c>
      <c r="H497" s="41">
        <v>3.72</v>
      </c>
      <c r="I497" s="41">
        <v>3.72</v>
      </c>
      <c r="J497" s="41">
        <v>3.72</v>
      </c>
      <c r="K497" s="41">
        <v>3.72</v>
      </c>
      <c r="L497" s="41">
        <v>3.72</v>
      </c>
      <c r="M497" s="41">
        <v>3.72</v>
      </c>
      <c r="N497" s="41">
        <v>3.72</v>
      </c>
      <c r="O497" s="41">
        <v>3.72</v>
      </c>
      <c r="P497" s="41">
        <v>3.72</v>
      </c>
      <c r="Q497" s="41">
        <v>3.72</v>
      </c>
      <c r="R497" s="41">
        <v>3.72</v>
      </c>
      <c r="S497" s="41">
        <v>3.72</v>
      </c>
      <c r="T497" s="41">
        <v>3.72</v>
      </c>
      <c r="U497" s="41">
        <v>3.72</v>
      </c>
      <c r="V497" s="41">
        <v>3.72</v>
      </c>
      <c r="W497" s="41">
        <v>3.72</v>
      </c>
      <c r="X497" s="41">
        <v>3.72</v>
      </c>
      <c r="Y497" s="41">
        <v>3.72</v>
      </c>
      <c r="Z497" s="41">
        <v>3.72</v>
      </c>
      <c r="AA497" s="41">
        <v>3.72</v>
      </c>
    </row>
    <row r="498" spans="1:27" ht="12.75" hidden="1" customHeight="1" outlineLevel="1" x14ac:dyDescent="0.2">
      <c r="A498" s="99" t="s">
        <v>720</v>
      </c>
      <c r="B498" s="60" t="s">
        <v>81</v>
      </c>
      <c r="C498" s="40" t="s">
        <v>79</v>
      </c>
      <c r="D498" s="41">
        <f>$D$11</f>
        <v>264.79000000000002</v>
      </c>
      <c r="E498" s="41">
        <f t="shared" ref="E498:AA498" si="287">$D$11</f>
        <v>264.79000000000002</v>
      </c>
      <c r="F498" s="41">
        <f t="shared" si="287"/>
        <v>264.79000000000002</v>
      </c>
      <c r="G498" s="41">
        <f t="shared" si="287"/>
        <v>264.79000000000002</v>
      </c>
      <c r="H498" s="41">
        <f t="shared" si="287"/>
        <v>264.79000000000002</v>
      </c>
      <c r="I498" s="41">
        <f t="shared" si="287"/>
        <v>264.79000000000002</v>
      </c>
      <c r="J498" s="41">
        <f t="shared" si="287"/>
        <v>264.79000000000002</v>
      </c>
      <c r="K498" s="41">
        <f t="shared" si="287"/>
        <v>264.79000000000002</v>
      </c>
      <c r="L498" s="41">
        <f t="shared" si="287"/>
        <v>264.79000000000002</v>
      </c>
      <c r="M498" s="41">
        <f t="shared" si="287"/>
        <v>264.79000000000002</v>
      </c>
      <c r="N498" s="41">
        <f t="shared" si="287"/>
        <v>264.79000000000002</v>
      </c>
      <c r="O498" s="41">
        <f t="shared" si="287"/>
        <v>264.79000000000002</v>
      </c>
      <c r="P498" s="41">
        <f t="shared" si="287"/>
        <v>264.79000000000002</v>
      </c>
      <c r="Q498" s="41">
        <f t="shared" si="287"/>
        <v>264.79000000000002</v>
      </c>
      <c r="R498" s="41">
        <f t="shared" si="287"/>
        <v>264.79000000000002</v>
      </c>
      <c r="S498" s="41">
        <f t="shared" si="287"/>
        <v>264.79000000000002</v>
      </c>
      <c r="T498" s="41">
        <f t="shared" si="287"/>
        <v>264.79000000000002</v>
      </c>
      <c r="U498" s="41">
        <f t="shared" si="287"/>
        <v>264.79000000000002</v>
      </c>
      <c r="V498" s="41">
        <f t="shared" si="287"/>
        <v>264.79000000000002</v>
      </c>
      <c r="W498" s="41">
        <f t="shared" si="287"/>
        <v>264.79000000000002</v>
      </c>
      <c r="X498" s="41">
        <f t="shared" si="287"/>
        <v>264.79000000000002</v>
      </c>
      <c r="Y498" s="41">
        <f t="shared" si="287"/>
        <v>264.79000000000002</v>
      </c>
      <c r="Z498" s="41">
        <f t="shared" si="287"/>
        <v>264.79000000000002</v>
      </c>
      <c r="AA498" s="41">
        <f t="shared" si="287"/>
        <v>264.79000000000002</v>
      </c>
    </row>
    <row r="499" spans="1:27" collapsed="1" x14ac:dyDescent="0.2">
      <c r="A499" s="98" t="s">
        <v>721</v>
      </c>
      <c r="B499" s="25" t="str">
        <f>"04"&amp;"."&amp;$B$662&amp;"."&amp;$B$663</f>
        <v>04.01.2024</v>
      </c>
      <c r="C499" s="88" t="s">
        <v>76</v>
      </c>
      <c r="D499" s="89">
        <f>ROUND(((D500+D501+D503+D502)/1000),5)</f>
        <v>5.0577100000000002</v>
      </c>
      <c r="E499" s="89">
        <f>ROUND(((E500+E501+E503+E502)/1000),5)</f>
        <v>4.9473700000000003</v>
      </c>
      <c r="F499" s="89">
        <f>ROUND(((F500+F501+F503+F502)/1000),5)</f>
        <v>4.8701600000000003</v>
      </c>
      <c r="G499" s="89">
        <f t="shared" ref="G499:AA499" si="288">ROUND(((G500+G501+G503+G502)/1000),5)</f>
        <v>4.81996</v>
      </c>
      <c r="H499" s="89">
        <f t="shared" si="288"/>
        <v>4.8280599999999998</v>
      </c>
      <c r="I499" s="89">
        <f t="shared" si="288"/>
        <v>4.8666299999999998</v>
      </c>
      <c r="J499" s="89">
        <f t="shared" si="288"/>
        <v>4.9016599999999997</v>
      </c>
      <c r="K499" s="89">
        <f t="shared" si="288"/>
        <v>5.06304</v>
      </c>
      <c r="L499" s="89">
        <f t="shared" si="288"/>
        <v>5.3030600000000003</v>
      </c>
      <c r="M499" s="89">
        <f t="shared" si="288"/>
        <v>5.5107299999999997</v>
      </c>
      <c r="N499" s="89">
        <f t="shared" si="288"/>
        <v>5.6872800000000003</v>
      </c>
      <c r="O499" s="89">
        <f t="shared" si="288"/>
        <v>5.7132199999999997</v>
      </c>
      <c r="P499" s="89">
        <f t="shared" si="288"/>
        <v>5.7154400000000001</v>
      </c>
      <c r="Q499" s="89">
        <f t="shared" si="288"/>
        <v>5.7172799999999997</v>
      </c>
      <c r="R499" s="89">
        <f t="shared" si="288"/>
        <v>5.6830699999999998</v>
      </c>
      <c r="S499" s="89">
        <f t="shared" si="288"/>
        <v>5.6638599999999997</v>
      </c>
      <c r="T499" s="89">
        <f t="shared" si="288"/>
        <v>5.7105199999999998</v>
      </c>
      <c r="U499" s="89">
        <f t="shared" si="288"/>
        <v>5.7358500000000001</v>
      </c>
      <c r="V499" s="89">
        <f t="shared" si="288"/>
        <v>5.7214999999999998</v>
      </c>
      <c r="W499" s="89">
        <f t="shared" si="288"/>
        <v>5.7069299999999998</v>
      </c>
      <c r="X499" s="89">
        <f t="shared" si="288"/>
        <v>5.68865</v>
      </c>
      <c r="Y499" s="89">
        <f t="shared" si="288"/>
        <v>5.5131600000000001</v>
      </c>
      <c r="Z499" s="89">
        <f t="shared" si="288"/>
        <v>5.3819400000000002</v>
      </c>
      <c r="AA499" s="89">
        <f t="shared" si="288"/>
        <v>5.1637700000000004</v>
      </c>
    </row>
    <row r="500" spans="1:27" ht="12.75" hidden="1" customHeight="1" outlineLevel="1" x14ac:dyDescent="0.2">
      <c r="A500" s="99" t="s">
        <v>722</v>
      </c>
      <c r="B500" s="60" t="s">
        <v>238</v>
      </c>
      <c r="C500" s="40" t="s">
        <v>79</v>
      </c>
      <c r="D500" s="41">
        <v>1229.43</v>
      </c>
      <c r="E500" s="41">
        <v>1119.0899999999999</v>
      </c>
      <c r="F500" s="41">
        <v>1041.8800000000001</v>
      </c>
      <c r="G500" s="41">
        <v>991.68</v>
      </c>
      <c r="H500" s="41">
        <v>999.78</v>
      </c>
      <c r="I500" s="41">
        <v>1038.3499999999999</v>
      </c>
      <c r="J500" s="41">
        <v>1073.3800000000001</v>
      </c>
      <c r="K500" s="41">
        <v>1234.76</v>
      </c>
      <c r="L500" s="41">
        <v>1474.78</v>
      </c>
      <c r="M500" s="41">
        <v>1682.45</v>
      </c>
      <c r="N500" s="41">
        <v>1859</v>
      </c>
      <c r="O500" s="41">
        <v>1884.94</v>
      </c>
      <c r="P500" s="41">
        <v>1887.16</v>
      </c>
      <c r="Q500" s="41">
        <v>1889</v>
      </c>
      <c r="R500" s="41">
        <v>1854.79</v>
      </c>
      <c r="S500" s="41">
        <v>1835.58</v>
      </c>
      <c r="T500" s="41">
        <v>1882.24</v>
      </c>
      <c r="U500" s="41">
        <v>1907.57</v>
      </c>
      <c r="V500" s="41">
        <v>1893.22</v>
      </c>
      <c r="W500" s="41">
        <v>1878.65</v>
      </c>
      <c r="X500" s="41">
        <v>1860.37</v>
      </c>
      <c r="Y500" s="41">
        <v>1684.88</v>
      </c>
      <c r="Z500" s="41">
        <v>1553.66</v>
      </c>
      <c r="AA500" s="41">
        <v>1335.49</v>
      </c>
    </row>
    <row r="501" spans="1:27" ht="12.75" hidden="1" customHeight="1" outlineLevel="1" x14ac:dyDescent="0.2">
      <c r="A501" s="99" t="s">
        <v>723</v>
      </c>
      <c r="B501" s="60" t="s">
        <v>90</v>
      </c>
      <c r="C501" s="40" t="s">
        <v>79</v>
      </c>
      <c r="D501" s="41">
        <f>$D$486</f>
        <v>3559.77</v>
      </c>
      <c r="E501" s="41">
        <f t="shared" ref="E501:AA501" si="289">$D$486</f>
        <v>3559.77</v>
      </c>
      <c r="F501" s="41">
        <f t="shared" si="289"/>
        <v>3559.77</v>
      </c>
      <c r="G501" s="41">
        <f t="shared" si="289"/>
        <v>3559.77</v>
      </c>
      <c r="H501" s="41">
        <f t="shared" si="289"/>
        <v>3559.77</v>
      </c>
      <c r="I501" s="41">
        <f t="shared" si="289"/>
        <v>3559.77</v>
      </c>
      <c r="J501" s="41">
        <f t="shared" si="289"/>
        <v>3559.77</v>
      </c>
      <c r="K501" s="41">
        <f t="shared" si="289"/>
        <v>3559.77</v>
      </c>
      <c r="L501" s="41">
        <f t="shared" si="289"/>
        <v>3559.77</v>
      </c>
      <c r="M501" s="41">
        <f t="shared" si="289"/>
        <v>3559.77</v>
      </c>
      <c r="N501" s="41">
        <f t="shared" si="289"/>
        <v>3559.77</v>
      </c>
      <c r="O501" s="41">
        <f t="shared" si="289"/>
        <v>3559.77</v>
      </c>
      <c r="P501" s="41">
        <f t="shared" si="289"/>
        <v>3559.77</v>
      </c>
      <c r="Q501" s="41">
        <f t="shared" si="289"/>
        <v>3559.77</v>
      </c>
      <c r="R501" s="41">
        <f t="shared" si="289"/>
        <v>3559.77</v>
      </c>
      <c r="S501" s="41">
        <f t="shared" si="289"/>
        <v>3559.77</v>
      </c>
      <c r="T501" s="41">
        <f t="shared" si="289"/>
        <v>3559.77</v>
      </c>
      <c r="U501" s="41">
        <f t="shared" si="289"/>
        <v>3559.77</v>
      </c>
      <c r="V501" s="41">
        <f t="shared" si="289"/>
        <v>3559.77</v>
      </c>
      <c r="W501" s="41">
        <f t="shared" si="289"/>
        <v>3559.77</v>
      </c>
      <c r="X501" s="41">
        <f t="shared" si="289"/>
        <v>3559.77</v>
      </c>
      <c r="Y501" s="41">
        <f t="shared" si="289"/>
        <v>3559.77</v>
      </c>
      <c r="Z501" s="41">
        <f t="shared" si="289"/>
        <v>3559.77</v>
      </c>
      <c r="AA501" s="41">
        <f t="shared" si="289"/>
        <v>3559.77</v>
      </c>
    </row>
    <row r="502" spans="1:27" ht="12.75" hidden="1" customHeight="1" outlineLevel="1" x14ac:dyDescent="0.2">
      <c r="A502" s="99" t="s">
        <v>724</v>
      </c>
      <c r="B502" s="60" t="s">
        <v>83</v>
      </c>
      <c r="C502" s="40" t="s">
        <v>79</v>
      </c>
      <c r="D502" s="41">
        <v>3.72</v>
      </c>
      <c r="E502" s="41">
        <v>3.72</v>
      </c>
      <c r="F502" s="41">
        <v>3.72</v>
      </c>
      <c r="G502" s="41">
        <v>3.72</v>
      </c>
      <c r="H502" s="41">
        <v>3.72</v>
      </c>
      <c r="I502" s="41">
        <v>3.72</v>
      </c>
      <c r="J502" s="41">
        <v>3.72</v>
      </c>
      <c r="K502" s="41">
        <v>3.72</v>
      </c>
      <c r="L502" s="41">
        <v>3.72</v>
      </c>
      <c r="M502" s="41">
        <v>3.72</v>
      </c>
      <c r="N502" s="41">
        <v>3.72</v>
      </c>
      <c r="O502" s="41">
        <v>3.72</v>
      </c>
      <c r="P502" s="41">
        <v>3.72</v>
      </c>
      <c r="Q502" s="41">
        <v>3.72</v>
      </c>
      <c r="R502" s="41">
        <v>3.72</v>
      </c>
      <c r="S502" s="41">
        <v>3.72</v>
      </c>
      <c r="T502" s="41">
        <v>3.72</v>
      </c>
      <c r="U502" s="41">
        <v>3.72</v>
      </c>
      <c r="V502" s="41">
        <v>3.72</v>
      </c>
      <c r="W502" s="41">
        <v>3.72</v>
      </c>
      <c r="X502" s="41">
        <v>3.72</v>
      </c>
      <c r="Y502" s="41">
        <v>3.72</v>
      </c>
      <c r="Z502" s="41">
        <v>3.72</v>
      </c>
      <c r="AA502" s="41">
        <v>3.72</v>
      </c>
    </row>
    <row r="503" spans="1:27" ht="12.75" hidden="1" customHeight="1" outlineLevel="1" x14ac:dyDescent="0.2">
      <c r="A503" s="99" t="s">
        <v>725</v>
      </c>
      <c r="B503" s="60" t="s">
        <v>81</v>
      </c>
      <c r="C503" s="40" t="s">
        <v>79</v>
      </c>
      <c r="D503" s="41">
        <f>$D$11</f>
        <v>264.79000000000002</v>
      </c>
      <c r="E503" s="41">
        <f t="shared" ref="E503:AA503" si="290">$D$11</f>
        <v>264.79000000000002</v>
      </c>
      <c r="F503" s="41">
        <f t="shared" si="290"/>
        <v>264.79000000000002</v>
      </c>
      <c r="G503" s="41">
        <f t="shared" si="290"/>
        <v>264.79000000000002</v>
      </c>
      <c r="H503" s="41">
        <f t="shared" si="290"/>
        <v>264.79000000000002</v>
      </c>
      <c r="I503" s="41">
        <f t="shared" si="290"/>
        <v>264.79000000000002</v>
      </c>
      <c r="J503" s="41">
        <f t="shared" si="290"/>
        <v>264.79000000000002</v>
      </c>
      <c r="K503" s="41">
        <f t="shared" si="290"/>
        <v>264.79000000000002</v>
      </c>
      <c r="L503" s="41">
        <f t="shared" si="290"/>
        <v>264.79000000000002</v>
      </c>
      <c r="M503" s="41">
        <f t="shared" si="290"/>
        <v>264.79000000000002</v>
      </c>
      <c r="N503" s="41">
        <f t="shared" si="290"/>
        <v>264.79000000000002</v>
      </c>
      <c r="O503" s="41">
        <f t="shared" si="290"/>
        <v>264.79000000000002</v>
      </c>
      <c r="P503" s="41">
        <f t="shared" si="290"/>
        <v>264.79000000000002</v>
      </c>
      <c r="Q503" s="41">
        <f t="shared" si="290"/>
        <v>264.79000000000002</v>
      </c>
      <c r="R503" s="41">
        <f t="shared" si="290"/>
        <v>264.79000000000002</v>
      </c>
      <c r="S503" s="41">
        <f t="shared" si="290"/>
        <v>264.79000000000002</v>
      </c>
      <c r="T503" s="41">
        <f t="shared" si="290"/>
        <v>264.79000000000002</v>
      </c>
      <c r="U503" s="41">
        <f t="shared" si="290"/>
        <v>264.79000000000002</v>
      </c>
      <c r="V503" s="41">
        <f t="shared" si="290"/>
        <v>264.79000000000002</v>
      </c>
      <c r="W503" s="41">
        <f t="shared" si="290"/>
        <v>264.79000000000002</v>
      </c>
      <c r="X503" s="41">
        <f t="shared" si="290"/>
        <v>264.79000000000002</v>
      </c>
      <c r="Y503" s="41">
        <f t="shared" si="290"/>
        <v>264.79000000000002</v>
      </c>
      <c r="Z503" s="41">
        <f t="shared" si="290"/>
        <v>264.79000000000002</v>
      </c>
      <c r="AA503" s="41">
        <f t="shared" si="290"/>
        <v>264.79000000000002</v>
      </c>
    </row>
    <row r="504" spans="1:27" collapsed="1" x14ac:dyDescent="0.2">
      <c r="A504" s="98" t="s">
        <v>726</v>
      </c>
      <c r="B504" s="25" t="str">
        <f>"05"&amp;"."&amp;$B$662&amp;"."&amp;$B$663</f>
        <v>05.01.2024</v>
      </c>
      <c r="C504" s="88" t="s">
        <v>76</v>
      </c>
      <c r="D504" s="89">
        <f>ROUND(((D505+D506+D508+D507)/1000),5)</f>
        <v>5.1150900000000004</v>
      </c>
      <c r="E504" s="89">
        <f>ROUND(((E505+E506+E508+E507)/1000),5)</f>
        <v>5.0562199999999997</v>
      </c>
      <c r="F504" s="89">
        <f>ROUND(((F505+F506+F508+F507)/1000),5)</f>
        <v>4.9990899999999998</v>
      </c>
      <c r="G504" s="89">
        <f t="shared" ref="G504:AA504" si="291">ROUND(((G505+G506+G508+G507)/1000),5)</f>
        <v>4.9409599999999996</v>
      </c>
      <c r="H504" s="89">
        <f t="shared" si="291"/>
        <v>4.94008</v>
      </c>
      <c r="I504" s="89">
        <f t="shared" si="291"/>
        <v>4.9475600000000002</v>
      </c>
      <c r="J504" s="89">
        <f t="shared" si="291"/>
        <v>4.97377</v>
      </c>
      <c r="K504" s="89">
        <f t="shared" si="291"/>
        <v>5.1054599999999999</v>
      </c>
      <c r="L504" s="89">
        <f t="shared" si="291"/>
        <v>5.3651799999999996</v>
      </c>
      <c r="M504" s="89">
        <f t="shared" si="291"/>
        <v>5.5251099999999997</v>
      </c>
      <c r="N504" s="89">
        <f t="shared" si="291"/>
        <v>5.7023599999999997</v>
      </c>
      <c r="O504" s="89">
        <f t="shared" si="291"/>
        <v>5.7310499999999998</v>
      </c>
      <c r="P504" s="89">
        <f t="shared" si="291"/>
        <v>5.7353399999999999</v>
      </c>
      <c r="Q504" s="89">
        <f t="shared" si="291"/>
        <v>5.7377599999999997</v>
      </c>
      <c r="R504" s="89">
        <f t="shared" si="291"/>
        <v>5.70817</v>
      </c>
      <c r="S504" s="89">
        <f t="shared" si="291"/>
        <v>5.7004999999999999</v>
      </c>
      <c r="T504" s="89">
        <f t="shared" si="291"/>
        <v>5.7400700000000002</v>
      </c>
      <c r="U504" s="89">
        <f t="shared" si="291"/>
        <v>5.7595999999999998</v>
      </c>
      <c r="V504" s="89">
        <f t="shared" si="291"/>
        <v>5.7481299999999997</v>
      </c>
      <c r="W504" s="89">
        <f t="shared" si="291"/>
        <v>5.72072</v>
      </c>
      <c r="X504" s="89">
        <f t="shared" si="291"/>
        <v>5.6641500000000002</v>
      </c>
      <c r="Y504" s="89">
        <f t="shared" si="291"/>
        <v>5.51912</v>
      </c>
      <c r="Z504" s="89">
        <f t="shared" si="291"/>
        <v>5.2958999999999996</v>
      </c>
      <c r="AA504" s="89">
        <f t="shared" si="291"/>
        <v>5.1499600000000001</v>
      </c>
    </row>
    <row r="505" spans="1:27" ht="12.75" hidden="1" customHeight="1" outlineLevel="1" x14ac:dyDescent="0.2">
      <c r="A505" s="99" t="s">
        <v>727</v>
      </c>
      <c r="B505" s="60" t="s">
        <v>238</v>
      </c>
      <c r="C505" s="40" t="s">
        <v>79</v>
      </c>
      <c r="D505" s="41">
        <v>1286.81</v>
      </c>
      <c r="E505" s="41">
        <v>1227.94</v>
      </c>
      <c r="F505" s="41">
        <v>1170.81</v>
      </c>
      <c r="G505" s="41">
        <v>1112.68</v>
      </c>
      <c r="H505" s="41">
        <v>1111.8</v>
      </c>
      <c r="I505" s="41">
        <v>1119.28</v>
      </c>
      <c r="J505" s="41">
        <v>1145.49</v>
      </c>
      <c r="K505" s="41">
        <v>1277.18</v>
      </c>
      <c r="L505" s="41">
        <v>1536.9</v>
      </c>
      <c r="M505" s="41">
        <v>1696.83</v>
      </c>
      <c r="N505" s="41">
        <v>1874.08</v>
      </c>
      <c r="O505" s="41">
        <v>1902.77</v>
      </c>
      <c r="P505" s="41">
        <v>1907.06</v>
      </c>
      <c r="Q505" s="41">
        <v>1909.48</v>
      </c>
      <c r="R505" s="41">
        <v>1879.89</v>
      </c>
      <c r="S505" s="41">
        <v>1872.22</v>
      </c>
      <c r="T505" s="41">
        <v>1911.79</v>
      </c>
      <c r="U505" s="41">
        <v>1931.32</v>
      </c>
      <c r="V505" s="41">
        <v>1919.85</v>
      </c>
      <c r="W505" s="41">
        <v>1892.44</v>
      </c>
      <c r="X505" s="41">
        <v>1835.87</v>
      </c>
      <c r="Y505" s="41">
        <v>1690.84</v>
      </c>
      <c r="Z505" s="41">
        <v>1467.62</v>
      </c>
      <c r="AA505" s="41">
        <v>1321.68</v>
      </c>
    </row>
    <row r="506" spans="1:27" ht="12.75" hidden="1" customHeight="1" outlineLevel="1" x14ac:dyDescent="0.2">
      <c r="A506" s="99" t="s">
        <v>728</v>
      </c>
      <c r="B506" s="60" t="s">
        <v>90</v>
      </c>
      <c r="C506" s="40" t="s">
        <v>79</v>
      </c>
      <c r="D506" s="41">
        <f>$D$486</f>
        <v>3559.77</v>
      </c>
      <c r="E506" s="41">
        <f t="shared" ref="E506:AA506" si="292">$D$486</f>
        <v>3559.77</v>
      </c>
      <c r="F506" s="41">
        <f t="shared" si="292"/>
        <v>3559.77</v>
      </c>
      <c r="G506" s="41">
        <f t="shared" si="292"/>
        <v>3559.77</v>
      </c>
      <c r="H506" s="41">
        <f t="shared" si="292"/>
        <v>3559.77</v>
      </c>
      <c r="I506" s="41">
        <f t="shared" si="292"/>
        <v>3559.77</v>
      </c>
      <c r="J506" s="41">
        <f t="shared" si="292"/>
        <v>3559.77</v>
      </c>
      <c r="K506" s="41">
        <f t="shared" si="292"/>
        <v>3559.77</v>
      </c>
      <c r="L506" s="41">
        <f t="shared" si="292"/>
        <v>3559.77</v>
      </c>
      <c r="M506" s="41">
        <f t="shared" si="292"/>
        <v>3559.77</v>
      </c>
      <c r="N506" s="41">
        <f t="shared" si="292"/>
        <v>3559.77</v>
      </c>
      <c r="O506" s="41">
        <f t="shared" si="292"/>
        <v>3559.77</v>
      </c>
      <c r="P506" s="41">
        <f t="shared" si="292"/>
        <v>3559.77</v>
      </c>
      <c r="Q506" s="41">
        <f t="shared" si="292"/>
        <v>3559.77</v>
      </c>
      <c r="R506" s="41">
        <f t="shared" si="292"/>
        <v>3559.77</v>
      </c>
      <c r="S506" s="41">
        <f t="shared" si="292"/>
        <v>3559.77</v>
      </c>
      <c r="T506" s="41">
        <f t="shared" si="292"/>
        <v>3559.77</v>
      </c>
      <c r="U506" s="41">
        <f t="shared" si="292"/>
        <v>3559.77</v>
      </c>
      <c r="V506" s="41">
        <f t="shared" si="292"/>
        <v>3559.77</v>
      </c>
      <c r="W506" s="41">
        <f t="shared" si="292"/>
        <v>3559.77</v>
      </c>
      <c r="X506" s="41">
        <f t="shared" si="292"/>
        <v>3559.77</v>
      </c>
      <c r="Y506" s="41">
        <f t="shared" si="292"/>
        <v>3559.77</v>
      </c>
      <c r="Z506" s="41">
        <f t="shared" si="292"/>
        <v>3559.77</v>
      </c>
      <c r="AA506" s="41">
        <f t="shared" si="292"/>
        <v>3559.77</v>
      </c>
    </row>
    <row r="507" spans="1:27" ht="12.75" hidden="1" customHeight="1" outlineLevel="1" x14ac:dyDescent="0.2">
      <c r="A507" s="99" t="s">
        <v>729</v>
      </c>
      <c r="B507" s="60" t="s">
        <v>83</v>
      </c>
      <c r="C507" s="40" t="s">
        <v>79</v>
      </c>
      <c r="D507" s="41">
        <v>3.72</v>
      </c>
      <c r="E507" s="41">
        <v>3.72</v>
      </c>
      <c r="F507" s="41">
        <v>3.72</v>
      </c>
      <c r="G507" s="41">
        <v>3.72</v>
      </c>
      <c r="H507" s="41">
        <v>3.72</v>
      </c>
      <c r="I507" s="41">
        <v>3.72</v>
      </c>
      <c r="J507" s="41">
        <v>3.72</v>
      </c>
      <c r="K507" s="41">
        <v>3.72</v>
      </c>
      <c r="L507" s="41">
        <v>3.72</v>
      </c>
      <c r="M507" s="41">
        <v>3.72</v>
      </c>
      <c r="N507" s="41">
        <v>3.72</v>
      </c>
      <c r="O507" s="41">
        <v>3.72</v>
      </c>
      <c r="P507" s="41">
        <v>3.72</v>
      </c>
      <c r="Q507" s="41">
        <v>3.72</v>
      </c>
      <c r="R507" s="41">
        <v>3.72</v>
      </c>
      <c r="S507" s="41">
        <v>3.72</v>
      </c>
      <c r="T507" s="41">
        <v>3.72</v>
      </c>
      <c r="U507" s="41">
        <v>3.72</v>
      </c>
      <c r="V507" s="41">
        <v>3.72</v>
      </c>
      <c r="W507" s="41">
        <v>3.72</v>
      </c>
      <c r="X507" s="41">
        <v>3.72</v>
      </c>
      <c r="Y507" s="41">
        <v>3.72</v>
      </c>
      <c r="Z507" s="41">
        <v>3.72</v>
      </c>
      <c r="AA507" s="41">
        <v>3.72</v>
      </c>
    </row>
    <row r="508" spans="1:27" ht="12.75" hidden="1" customHeight="1" outlineLevel="1" x14ac:dyDescent="0.2">
      <c r="A508" s="99" t="s">
        <v>730</v>
      </c>
      <c r="B508" s="60" t="s">
        <v>81</v>
      </c>
      <c r="C508" s="40" t="s">
        <v>79</v>
      </c>
      <c r="D508" s="41">
        <f>$D$11</f>
        <v>264.79000000000002</v>
      </c>
      <c r="E508" s="41">
        <f t="shared" ref="E508:AA508" si="293">$D$11</f>
        <v>264.79000000000002</v>
      </c>
      <c r="F508" s="41">
        <f t="shared" si="293"/>
        <v>264.79000000000002</v>
      </c>
      <c r="G508" s="41">
        <f t="shared" si="293"/>
        <v>264.79000000000002</v>
      </c>
      <c r="H508" s="41">
        <f t="shared" si="293"/>
        <v>264.79000000000002</v>
      </c>
      <c r="I508" s="41">
        <f t="shared" si="293"/>
        <v>264.79000000000002</v>
      </c>
      <c r="J508" s="41">
        <f t="shared" si="293"/>
        <v>264.79000000000002</v>
      </c>
      <c r="K508" s="41">
        <f t="shared" si="293"/>
        <v>264.79000000000002</v>
      </c>
      <c r="L508" s="41">
        <f t="shared" si="293"/>
        <v>264.79000000000002</v>
      </c>
      <c r="M508" s="41">
        <f t="shared" si="293"/>
        <v>264.79000000000002</v>
      </c>
      <c r="N508" s="41">
        <f t="shared" si="293"/>
        <v>264.79000000000002</v>
      </c>
      <c r="O508" s="41">
        <f t="shared" si="293"/>
        <v>264.79000000000002</v>
      </c>
      <c r="P508" s="41">
        <f t="shared" si="293"/>
        <v>264.79000000000002</v>
      </c>
      <c r="Q508" s="41">
        <f t="shared" si="293"/>
        <v>264.79000000000002</v>
      </c>
      <c r="R508" s="41">
        <f t="shared" si="293"/>
        <v>264.79000000000002</v>
      </c>
      <c r="S508" s="41">
        <f t="shared" si="293"/>
        <v>264.79000000000002</v>
      </c>
      <c r="T508" s="41">
        <f t="shared" si="293"/>
        <v>264.79000000000002</v>
      </c>
      <c r="U508" s="41">
        <f t="shared" si="293"/>
        <v>264.79000000000002</v>
      </c>
      <c r="V508" s="41">
        <f t="shared" si="293"/>
        <v>264.79000000000002</v>
      </c>
      <c r="W508" s="41">
        <f t="shared" si="293"/>
        <v>264.79000000000002</v>
      </c>
      <c r="X508" s="41">
        <f t="shared" si="293"/>
        <v>264.79000000000002</v>
      </c>
      <c r="Y508" s="41">
        <f t="shared" si="293"/>
        <v>264.79000000000002</v>
      </c>
      <c r="Z508" s="41">
        <f t="shared" si="293"/>
        <v>264.79000000000002</v>
      </c>
      <c r="AA508" s="41">
        <f t="shared" si="293"/>
        <v>264.79000000000002</v>
      </c>
    </row>
    <row r="509" spans="1:27" collapsed="1" x14ac:dyDescent="0.2">
      <c r="A509" s="98" t="s">
        <v>731</v>
      </c>
      <c r="B509" s="25" t="str">
        <f>"06"&amp;"."&amp;$B$662&amp;"."&amp;$B$663</f>
        <v>06.01.2024</v>
      </c>
      <c r="C509" s="88" t="s">
        <v>76</v>
      </c>
      <c r="D509" s="89">
        <f>ROUND(((D510+D511+D513+D512)/1000),5)</f>
        <v>5.1504799999999999</v>
      </c>
      <c r="E509" s="89">
        <f>ROUND(((E510+E511+E513+E512)/1000),5)</f>
        <v>5.0933599999999997</v>
      </c>
      <c r="F509" s="89">
        <f>ROUND(((F510+F511+F513+F512)/1000),5)</f>
        <v>5.0448199999999996</v>
      </c>
      <c r="G509" s="89">
        <f t="shared" ref="G509:AA509" si="294">ROUND(((G510+G511+G513+G512)/1000),5)</f>
        <v>5.0307599999999999</v>
      </c>
      <c r="H509" s="89">
        <f t="shared" si="294"/>
        <v>4.9442500000000003</v>
      </c>
      <c r="I509" s="89">
        <f t="shared" si="294"/>
        <v>4.9552399999999999</v>
      </c>
      <c r="J509" s="89">
        <f t="shared" si="294"/>
        <v>4.9787800000000004</v>
      </c>
      <c r="K509" s="89">
        <f t="shared" si="294"/>
        <v>5.0940899999999996</v>
      </c>
      <c r="L509" s="89">
        <f t="shared" si="294"/>
        <v>5.2878499999999997</v>
      </c>
      <c r="M509" s="89">
        <f t="shared" si="294"/>
        <v>5.5240299999999998</v>
      </c>
      <c r="N509" s="89">
        <f t="shared" si="294"/>
        <v>5.71753</v>
      </c>
      <c r="O509" s="89">
        <f t="shared" si="294"/>
        <v>5.7470299999999996</v>
      </c>
      <c r="P509" s="89">
        <f t="shared" si="294"/>
        <v>5.7461200000000003</v>
      </c>
      <c r="Q509" s="89">
        <f t="shared" si="294"/>
        <v>5.7456500000000004</v>
      </c>
      <c r="R509" s="89">
        <f t="shared" si="294"/>
        <v>5.7136500000000003</v>
      </c>
      <c r="S509" s="89">
        <f t="shared" si="294"/>
        <v>5.7066499999999998</v>
      </c>
      <c r="T509" s="89">
        <f t="shared" si="294"/>
        <v>5.7505100000000002</v>
      </c>
      <c r="U509" s="89">
        <f t="shared" si="294"/>
        <v>5.7802199999999999</v>
      </c>
      <c r="V509" s="89">
        <f t="shared" si="294"/>
        <v>5.7688899999999999</v>
      </c>
      <c r="W509" s="89">
        <f t="shared" si="294"/>
        <v>5.75502</v>
      </c>
      <c r="X509" s="89">
        <f t="shared" si="294"/>
        <v>5.7437199999999997</v>
      </c>
      <c r="Y509" s="89">
        <f t="shared" si="294"/>
        <v>5.6652300000000002</v>
      </c>
      <c r="Z509" s="89">
        <f t="shared" si="294"/>
        <v>5.3775500000000003</v>
      </c>
      <c r="AA509" s="89">
        <f t="shared" si="294"/>
        <v>5.1868999999999996</v>
      </c>
    </row>
    <row r="510" spans="1:27" ht="12.75" hidden="1" customHeight="1" outlineLevel="1" x14ac:dyDescent="0.2">
      <c r="A510" s="99" t="s">
        <v>732</v>
      </c>
      <c r="B510" s="60" t="s">
        <v>238</v>
      </c>
      <c r="C510" s="40" t="s">
        <v>79</v>
      </c>
      <c r="D510" s="41">
        <v>1322.2</v>
      </c>
      <c r="E510" s="41">
        <v>1265.08</v>
      </c>
      <c r="F510" s="41">
        <v>1216.54</v>
      </c>
      <c r="G510" s="41">
        <v>1202.48</v>
      </c>
      <c r="H510" s="41">
        <v>1115.97</v>
      </c>
      <c r="I510" s="41">
        <v>1126.96</v>
      </c>
      <c r="J510" s="41">
        <v>1150.5</v>
      </c>
      <c r="K510" s="41">
        <v>1265.81</v>
      </c>
      <c r="L510" s="41">
        <v>1459.57</v>
      </c>
      <c r="M510" s="41">
        <v>1695.75</v>
      </c>
      <c r="N510" s="41">
        <v>1889.25</v>
      </c>
      <c r="O510" s="41">
        <v>1918.75</v>
      </c>
      <c r="P510" s="41">
        <v>1917.84</v>
      </c>
      <c r="Q510" s="41">
        <v>1917.37</v>
      </c>
      <c r="R510" s="41">
        <v>1885.37</v>
      </c>
      <c r="S510" s="41">
        <v>1878.37</v>
      </c>
      <c r="T510" s="41">
        <v>1922.23</v>
      </c>
      <c r="U510" s="41">
        <v>1951.94</v>
      </c>
      <c r="V510" s="41">
        <v>1940.61</v>
      </c>
      <c r="W510" s="41">
        <v>1926.74</v>
      </c>
      <c r="X510" s="41">
        <v>1915.44</v>
      </c>
      <c r="Y510" s="41">
        <v>1836.95</v>
      </c>
      <c r="Z510" s="41">
        <v>1549.27</v>
      </c>
      <c r="AA510" s="41">
        <v>1358.62</v>
      </c>
    </row>
    <row r="511" spans="1:27" ht="12.75" hidden="1" customHeight="1" outlineLevel="1" x14ac:dyDescent="0.2">
      <c r="A511" s="99" t="s">
        <v>733</v>
      </c>
      <c r="B511" s="60" t="s">
        <v>90</v>
      </c>
      <c r="C511" s="40" t="s">
        <v>79</v>
      </c>
      <c r="D511" s="41">
        <f>$D$486</f>
        <v>3559.77</v>
      </c>
      <c r="E511" s="41">
        <f t="shared" ref="E511:AA511" si="295">$D$486</f>
        <v>3559.77</v>
      </c>
      <c r="F511" s="41">
        <f t="shared" si="295"/>
        <v>3559.77</v>
      </c>
      <c r="G511" s="41">
        <f t="shared" si="295"/>
        <v>3559.77</v>
      </c>
      <c r="H511" s="41">
        <f t="shared" si="295"/>
        <v>3559.77</v>
      </c>
      <c r="I511" s="41">
        <f t="shared" si="295"/>
        <v>3559.77</v>
      </c>
      <c r="J511" s="41">
        <f t="shared" si="295"/>
        <v>3559.77</v>
      </c>
      <c r="K511" s="41">
        <f t="shared" si="295"/>
        <v>3559.77</v>
      </c>
      <c r="L511" s="41">
        <f t="shared" si="295"/>
        <v>3559.77</v>
      </c>
      <c r="M511" s="41">
        <f t="shared" si="295"/>
        <v>3559.77</v>
      </c>
      <c r="N511" s="41">
        <f t="shared" si="295"/>
        <v>3559.77</v>
      </c>
      <c r="O511" s="41">
        <f t="shared" si="295"/>
        <v>3559.77</v>
      </c>
      <c r="P511" s="41">
        <f t="shared" si="295"/>
        <v>3559.77</v>
      </c>
      <c r="Q511" s="41">
        <f t="shared" si="295"/>
        <v>3559.77</v>
      </c>
      <c r="R511" s="41">
        <f t="shared" si="295"/>
        <v>3559.77</v>
      </c>
      <c r="S511" s="41">
        <f t="shared" si="295"/>
        <v>3559.77</v>
      </c>
      <c r="T511" s="41">
        <f t="shared" si="295"/>
        <v>3559.77</v>
      </c>
      <c r="U511" s="41">
        <f t="shared" si="295"/>
        <v>3559.77</v>
      </c>
      <c r="V511" s="41">
        <f t="shared" si="295"/>
        <v>3559.77</v>
      </c>
      <c r="W511" s="41">
        <f t="shared" si="295"/>
        <v>3559.77</v>
      </c>
      <c r="X511" s="41">
        <f t="shared" si="295"/>
        <v>3559.77</v>
      </c>
      <c r="Y511" s="41">
        <f t="shared" si="295"/>
        <v>3559.77</v>
      </c>
      <c r="Z511" s="41">
        <f t="shared" si="295"/>
        <v>3559.77</v>
      </c>
      <c r="AA511" s="41">
        <f t="shared" si="295"/>
        <v>3559.77</v>
      </c>
    </row>
    <row r="512" spans="1:27" ht="12.75" hidden="1" customHeight="1" outlineLevel="1" x14ac:dyDescent="0.2">
      <c r="A512" s="99" t="s">
        <v>734</v>
      </c>
      <c r="B512" s="60" t="s">
        <v>83</v>
      </c>
      <c r="C512" s="40" t="s">
        <v>79</v>
      </c>
      <c r="D512" s="41">
        <v>3.72</v>
      </c>
      <c r="E512" s="41">
        <v>3.72</v>
      </c>
      <c r="F512" s="41">
        <v>3.72</v>
      </c>
      <c r="G512" s="41">
        <v>3.72</v>
      </c>
      <c r="H512" s="41">
        <v>3.72</v>
      </c>
      <c r="I512" s="41">
        <v>3.72</v>
      </c>
      <c r="J512" s="41">
        <v>3.72</v>
      </c>
      <c r="K512" s="41">
        <v>3.72</v>
      </c>
      <c r="L512" s="41">
        <v>3.72</v>
      </c>
      <c r="M512" s="41">
        <v>3.72</v>
      </c>
      <c r="N512" s="41">
        <v>3.72</v>
      </c>
      <c r="O512" s="41">
        <v>3.72</v>
      </c>
      <c r="P512" s="41">
        <v>3.72</v>
      </c>
      <c r="Q512" s="41">
        <v>3.72</v>
      </c>
      <c r="R512" s="41">
        <v>3.72</v>
      </c>
      <c r="S512" s="41">
        <v>3.72</v>
      </c>
      <c r="T512" s="41">
        <v>3.72</v>
      </c>
      <c r="U512" s="41">
        <v>3.72</v>
      </c>
      <c r="V512" s="41">
        <v>3.72</v>
      </c>
      <c r="W512" s="41">
        <v>3.72</v>
      </c>
      <c r="X512" s="41">
        <v>3.72</v>
      </c>
      <c r="Y512" s="41">
        <v>3.72</v>
      </c>
      <c r="Z512" s="41">
        <v>3.72</v>
      </c>
      <c r="AA512" s="41">
        <v>3.72</v>
      </c>
    </row>
    <row r="513" spans="1:27" ht="12.75" hidden="1" customHeight="1" outlineLevel="1" x14ac:dyDescent="0.2">
      <c r="A513" s="99" t="s">
        <v>735</v>
      </c>
      <c r="B513" s="60" t="s">
        <v>81</v>
      </c>
      <c r="C513" s="40" t="s">
        <v>79</v>
      </c>
      <c r="D513" s="41">
        <f>$D$11</f>
        <v>264.79000000000002</v>
      </c>
      <c r="E513" s="41">
        <f t="shared" ref="E513:AA513" si="296">$D$11</f>
        <v>264.79000000000002</v>
      </c>
      <c r="F513" s="41">
        <f t="shared" si="296"/>
        <v>264.79000000000002</v>
      </c>
      <c r="G513" s="41">
        <f t="shared" si="296"/>
        <v>264.79000000000002</v>
      </c>
      <c r="H513" s="41">
        <f t="shared" si="296"/>
        <v>264.79000000000002</v>
      </c>
      <c r="I513" s="41">
        <f t="shared" si="296"/>
        <v>264.79000000000002</v>
      </c>
      <c r="J513" s="41">
        <f t="shared" si="296"/>
        <v>264.79000000000002</v>
      </c>
      <c r="K513" s="41">
        <f t="shared" si="296"/>
        <v>264.79000000000002</v>
      </c>
      <c r="L513" s="41">
        <f t="shared" si="296"/>
        <v>264.79000000000002</v>
      </c>
      <c r="M513" s="41">
        <f t="shared" si="296"/>
        <v>264.79000000000002</v>
      </c>
      <c r="N513" s="41">
        <f t="shared" si="296"/>
        <v>264.79000000000002</v>
      </c>
      <c r="O513" s="41">
        <f t="shared" si="296"/>
        <v>264.79000000000002</v>
      </c>
      <c r="P513" s="41">
        <f t="shared" si="296"/>
        <v>264.79000000000002</v>
      </c>
      <c r="Q513" s="41">
        <f t="shared" si="296"/>
        <v>264.79000000000002</v>
      </c>
      <c r="R513" s="41">
        <f t="shared" si="296"/>
        <v>264.79000000000002</v>
      </c>
      <c r="S513" s="41">
        <f t="shared" si="296"/>
        <v>264.79000000000002</v>
      </c>
      <c r="T513" s="41">
        <f t="shared" si="296"/>
        <v>264.79000000000002</v>
      </c>
      <c r="U513" s="41">
        <f t="shared" si="296"/>
        <v>264.79000000000002</v>
      </c>
      <c r="V513" s="41">
        <f t="shared" si="296"/>
        <v>264.79000000000002</v>
      </c>
      <c r="W513" s="41">
        <f t="shared" si="296"/>
        <v>264.79000000000002</v>
      </c>
      <c r="X513" s="41">
        <f t="shared" si="296"/>
        <v>264.79000000000002</v>
      </c>
      <c r="Y513" s="41">
        <f t="shared" si="296"/>
        <v>264.79000000000002</v>
      </c>
      <c r="Z513" s="41">
        <f t="shared" si="296"/>
        <v>264.79000000000002</v>
      </c>
      <c r="AA513" s="41">
        <f t="shared" si="296"/>
        <v>264.79000000000002</v>
      </c>
    </row>
    <row r="514" spans="1:27" collapsed="1" x14ac:dyDescent="0.2">
      <c r="A514" s="98" t="s">
        <v>736</v>
      </c>
      <c r="B514" s="25" t="str">
        <f>"07"&amp;"."&amp;$B$662&amp;"."&amp;$B$663</f>
        <v>07.01.2024</v>
      </c>
      <c r="C514" s="88" t="s">
        <v>76</v>
      </c>
      <c r="D514" s="89">
        <f>ROUND(((D515+D516+D518+D517)/1000),5)</f>
        <v>5.1008800000000001</v>
      </c>
      <c r="E514" s="89">
        <f>ROUND(((E515+E516+E518+E517)/1000),5)</f>
        <v>5.0579599999999996</v>
      </c>
      <c r="F514" s="89">
        <f>ROUND(((F515+F516+F518+F517)/1000),5)</f>
        <v>4.9806900000000001</v>
      </c>
      <c r="G514" s="89">
        <f t="shared" ref="G514:AA514" si="297">ROUND(((G515+G516+G518+G517)/1000),5)</f>
        <v>4.9465700000000004</v>
      </c>
      <c r="H514" s="89">
        <f t="shared" si="297"/>
        <v>4.9676900000000002</v>
      </c>
      <c r="I514" s="89">
        <f t="shared" si="297"/>
        <v>4.9718400000000003</v>
      </c>
      <c r="J514" s="89">
        <f t="shared" si="297"/>
        <v>5.0090700000000004</v>
      </c>
      <c r="K514" s="89">
        <f t="shared" si="297"/>
        <v>5.1055099999999998</v>
      </c>
      <c r="L514" s="89">
        <f t="shared" si="297"/>
        <v>5.2865599999999997</v>
      </c>
      <c r="M514" s="89">
        <f t="shared" si="297"/>
        <v>5.41777</v>
      </c>
      <c r="N514" s="89">
        <f t="shared" si="297"/>
        <v>5.609</v>
      </c>
      <c r="O514" s="89">
        <f t="shared" si="297"/>
        <v>5.6748099999999999</v>
      </c>
      <c r="P514" s="89">
        <f t="shared" si="297"/>
        <v>5.6786700000000003</v>
      </c>
      <c r="Q514" s="89">
        <f t="shared" si="297"/>
        <v>5.68187</v>
      </c>
      <c r="R514" s="89">
        <f t="shared" si="297"/>
        <v>5.6509499999999999</v>
      </c>
      <c r="S514" s="89">
        <f t="shared" si="297"/>
        <v>5.6393500000000003</v>
      </c>
      <c r="T514" s="89">
        <f t="shared" si="297"/>
        <v>5.70268</v>
      </c>
      <c r="U514" s="89">
        <f t="shared" si="297"/>
        <v>5.7353100000000001</v>
      </c>
      <c r="V514" s="89">
        <f t="shared" si="297"/>
        <v>5.7354099999999999</v>
      </c>
      <c r="W514" s="89">
        <f t="shared" si="297"/>
        <v>5.7202299999999999</v>
      </c>
      <c r="X514" s="89">
        <f t="shared" si="297"/>
        <v>5.7122999999999999</v>
      </c>
      <c r="Y514" s="89">
        <f t="shared" si="297"/>
        <v>5.6260300000000001</v>
      </c>
      <c r="Z514" s="89">
        <f t="shared" si="297"/>
        <v>5.3740399999999999</v>
      </c>
      <c r="AA514" s="89">
        <f t="shared" si="297"/>
        <v>5.2002300000000004</v>
      </c>
    </row>
    <row r="515" spans="1:27" ht="12.75" hidden="1" customHeight="1" outlineLevel="1" x14ac:dyDescent="0.2">
      <c r="A515" s="99" t="s">
        <v>737</v>
      </c>
      <c r="B515" s="60" t="s">
        <v>238</v>
      </c>
      <c r="C515" s="40" t="s">
        <v>79</v>
      </c>
      <c r="D515" s="41">
        <v>1272.5999999999999</v>
      </c>
      <c r="E515" s="41">
        <v>1229.68</v>
      </c>
      <c r="F515" s="41">
        <v>1152.4100000000001</v>
      </c>
      <c r="G515" s="41">
        <v>1118.29</v>
      </c>
      <c r="H515" s="41">
        <v>1139.4100000000001</v>
      </c>
      <c r="I515" s="41">
        <v>1143.56</v>
      </c>
      <c r="J515" s="41">
        <v>1180.79</v>
      </c>
      <c r="K515" s="41">
        <v>1277.23</v>
      </c>
      <c r="L515" s="41">
        <v>1458.28</v>
      </c>
      <c r="M515" s="41">
        <v>1589.49</v>
      </c>
      <c r="N515" s="41">
        <v>1780.72</v>
      </c>
      <c r="O515" s="41">
        <v>1846.53</v>
      </c>
      <c r="P515" s="41">
        <v>1850.39</v>
      </c>
      <c r="Q515" s="41">
        <v>1853.59</v>
      </c>
      <c r="R515" s="41">
        <v>1822.67</v>
      </c>
      <c r="S515" s="41">
        <v>1811.07</v>
      </c>
      <c r="T515" s="41">
        <v>1874.4</v>
      </c>
      <c r="U515" s="41">
        <v>1907.03</v>
      </c>
      <c r="V515" s="41">
        <v>1907.13</v>
      </c>
      <c r="W515" s="41">
        <v>1891.95</v>
      </c>
      <c r="X515" s="41">
        <v>1884.02</v>
      </c>
      <c r="Y515" s="41">
        <v>1797.75</v>
      </c>
      <c r="Z515" s="41">
        <v>1545.76</v>
      </c>
      <c r="AA515" s="41">
        <v>1371.95</v>
      </c>
    </row>
    <row r="516" spans="1:27" ht="12.75" hidden="1" customHeight="1" outlineLevel="1" x14ac:dyDescent="0.2">
      <c r="A516" s="99" t="s">
        <v>738</v>
      </c>
      <c r="B516" s="60" t="s">
        <v>90</v>
      </c>
      <c r="C516" s="40" t="s">
        <v>79</v>
      </c>
      <c r="D516" s="41">
        <f>$D$486</f>
        <v>3559.77</v>
      </c>
      <c r="E516" s="41">
        <f t="shared" ref="E516:AA516" si="298">$D$486</f>
        <v>3559.77</v>
      </c>
      <c r="F516" s="41">
        <f t="shared" si="298"/>
        <v>3559.77</v>
      </c>
      <c r="G516" s="41">
        <f t="shared" si="298"/>
        <v>3559.77</v>
      </c>
      <c r="H516" s="41">
        <f t="shared" si="298"/>
        <v>3559.77</v>
      </c>
      <c r="I516" s="41">
        <f t="shared" si="298"/>
        <v>3559.77</v>
      </c>
      <c r="J516" s="41">
        <f t="shared" si="298"/>
        <v>3559.77</v>
      </c>
      <c r="K516" s="41">
        <f t="shared" si="298"/>
        <v>3559.77</v>
      </c>
      <c r="L516" s="41">
        <f t="shared" si="298"/>
        <v>3559.77</v>
      </c>
      <c r="M516" s="41">
        <f t="shared" si="298"/>
        <v>3559.77</v>
      </c>
      <c r="N516" s="41">
        <f t="shared" si="298"/>
        <v>3559.77</v>
      </c>
      <c r="O516" s="41">
        <f t="shared" si="298"/>
        <v>3559.77</v>
      </c>
      <c r="P516" s="41">
        <f t="shared" si="298"/>
        <v>3559.77</v>
      </c>
      <c r="Q516" s="41">
        <f t="shared" si="298"/>
        <v>3559.77</v>
      </c>
      <c r="R516" s="41">
        <f t="shared" si="298"/>
        <v>3559.77</v>
      </c>
      <c r="S516" s="41">
        <f t="shared" si="298"/>
        <v>3559.77</v>
      </c>
      <c r="T516" s="41">
        <f t="shared" si="298"/>
        <v>3559.77</v>
      </c>
      <c r="U516" s="41">
        <f t="shared" si="298"/>
        <v>3559.77</v>
      </c>
      <c r="V516" s="41">
        <f t="shared" si="298"/>
        <v>3559.77</v>
      </c>
      <c r="W516" s="41">
        <f t="shared" si="298"/>
        <v>3559.77</v>
      </c>
      <c r="X516" s="41">
        <f t="shared" si="298"/>
        <v>3559.77</v>
      </c>
      <c r="Y516" s="41">
        <f t="shared" si="298"/>
        <v>3559.77</v>
      </c>
      <c r="Z516" s="41">
        <f t="shared" si="298"/>
        <v>3559.77</v>
      </c>
      <c r="AA516" s="41">
        <f t="shared" si="298"/>
        <v>3559.77</v>
      </c>
    </row>
    <row r="517" spans="1:27" ht="12.75" hidden="1" customHeight="1" outlineLevel="1" x14ac:dyDescent="0.2">
      <c r="A517" s="99" t="s">
        <v>739</v>
      </c>
      <c r="B517" s="60" t="s">
        <v>83</v>
      </c>
      <c r="C517" s="40" t="s">
        <v>79</v>
      </c>
      <c r="D517" s="41">
        <v>3.72</v>
      </c>
      <c r="E517" s="41">
        <v>3.72</v>
      </c>
      <c r="F517" s="41">
        <v>3.72</v>
      </c>
      <c r="G517" s="41">
        <v>3.72</v>
      </c>
      <c r="H517" s="41">
        <v>3.72</v>
      </c>
      <c r="I517" s="41">
        <v>3.72</v>
      </c>
      <c r="J517" s="41">
        <v>3.72</v>
      </c>
      <c r="K517" s="41">
        <v>3.72</v>
      </c>
      <c r="L517" s="41">
        <v>3.72</v>
      </c>
      <c r="M517" s="41">
        <v>3.72</v>
      </c>
      <c r="N517" s="41">
        <v>3.72</v>
      </c>
      <c r="O517" s="41">
        <v>3.72</v>
      </c>
      <c r="P517" s="41">
        <v>3.72</v>
      </c>
      <c r="Q517" s="41">
        <v>3.72</v>
      </c>
      <c r="R517" s="41">
        <v>3.72</v>
      </c>
      <c r="S517" s="41">
        <v>3.72</v>
      </c>
      <c r="T517" s="41">
        <v>3.72</v>
      </c>
      <c r="U517" s="41">
        <v>3.72</v>
      </c>
      <c r="V517" s="41">
        <v>3.72</v>
      </c>
      <c r="W517" s="41">
        <v>3.72</v>
      </c>
      <c r="X517" s="41">
        <v>3.72</v>
      </c>
      <c r="Y517" s="41">
        <v>3.72</v>
      </c>
      <c r="Z517" s="41">
        <v>3.72</v>
      </c>
      <c r="AA517" s="41">
        <v>3.72</v>
      </c>
    </row>
    <row r="518" spans="1:27" ht="12.75" hidden="1" customHeight="1" outlineLevel="1" x14ac:dyDescent="0.2">
      <c r="A518" s="99" t="s">
        <v>740</v>
      </c>
      <c r="B518" s="60" t="s">
        <v>81</v>
      </c>
      <c r="C518" s="40" t="s">
        <v>79</v>
      </c>
      <c r="D518" s="41">
        <f>$D$11</f>
        <v>264.79000000000002</v>
      </c>
      <c r="E518" s="41">
        <f t="shared" ref="E518:AA518" si="299">$D$11</f>
        <v>264.79000000000002</v>
      </c>
      <c r="F518" s="41">
        <f t="shared" si="299"/>
        <v>264.79000000000002</v>
      </c>
      <c r="G518" s="41">
        <f t="shared" si="299"/>
        <v>264.79000000000002</v>
      </c>
      <c r="H518" s="41">
        <f t="shared" si="299"/>
        <v>264.79000000000002</v>
      </c>
      <c r="I518" s="41">
        <f t="shared" si="299"/>
        <v>264.79000000000002</v>
      </c>
      <c r="J518" s="41">
        <f t="shared" si="299"/>
        <v>264.79000000000002</v>
      </c>
      <c r="K518" s="41">
        <f t="shared" si="299"/>
        <v>264.79000000000002</v>
      </c>
      <c r="L518" s="41">
        <f t="shared" si="299"/>
        <v>264.79000000000002</v>
      </c>
      <c r="M518" s="41">
        <f t="shared" si="299"/>
        <v>264.79000000000002</v>
      </c>
      <c r="N518" s="41">
        <f t="shared" si="299"/>
        <v>264.79000000000002</v>
      </c>
      <c r="O518" s="41">
        <f t="shared" si="299"/>
        <v>264.79000000000002</v>
      </c>
      <c r="P518" s="41">
        <f t="shared" si="299"/>
        <v>264.79000000000002</v>
      </c>
      <c r="Q518" s="41">
        <f t="shared" si="299"/>
        <v>264.79000000000002</v>
      </c>
      <c r="R518" s="41">
        <f t="shared" si="299"/>
        <v>264.79000000000002</v>
      </c>
      <c r="S518" s="41">
        <f t="shared" si="299"/>
        <v>264.79000000000002</v>
      </c>
      <c r="T518" s="41">
        <f t="shared" si="299"/>
        <v>264.79000000000002</v>
      </c>
      <c r="U518" s="41">
        <f t="shared" si="299"/>
        <v>264.79000000000002</v>
      </c>
      <c r="V518" s="41">
        <f t="shared" si="299"/>
        <v>264.79000000000002</v>
      </c>
      <c r="W518" s="41">
        <f t="shared" si="299"/>
        <v>264.79000000000002</v>
      </c>
      <c r="X518" s="41">
        <f t="shared" si="299"/>
        <v>264.79000000000002</v>
      </c>
      <c r="Y518" s="41">
        <f t="shared" si="299"/>
        <v>264.79000000000002</v>
      </c>
      <c r="Z518" s="41">
        <f t="shared" si="299"/>
        <v>264.79000000000002</v>
      </c>
      <c r="AA518" s="41">
        <f t="shared" si="299"/>
        <v>264.79000000000002</v>
      </c>
    </row>
    <row r="519" spans="1:27" collapsed="1" x14ac:dyDescent="0.2">
      <c r="A519" s="98" t="s">
        <v>741</v>
      </c>
      <c r="B519" s="25" t="str">
        <f>"08"&amp;"."&amp;$B$662&amp;"."&amp;$B$663</f>
        <v>08.01.2024</v>
      </c>
      <c r="C519" s="88" t="s">
        <v>76</v>
      </c>
      <c r="D519" s="89">
        <f>ROUND(((D520+D521+D523+D522)/1000),5)</f>
        <v>5.2106599999999998</v>
      </c>
      <c r="E519" s="89">
        <f>ROUND(((E520+E521+E523+E522)/1000),5)</f>
        <v>5.0990700000000002</v>
      </c>
      <c r="F519" s="89">
        <f>ROUND(((F520+F521+F523+F522)/1000),5)</f>
        <v>5.0879200000000004</v>
      </c>
      <c r="G519" s="89">
        <f t="shared" ref="G519:AA519" si="300">ROUND(((G520+G521+G523+G522)/1000),5)</f>
        <v>5.0702400000000001</v>
      </c>
      <c r="H519" s="89">
        <f t="shared" si="300"/>
        <v>5.0710699999999997</v>
      </c>
      <c r="I519" s="89">
        <f t="shared" si="300"/>
        <v>5.0719099999999999</v>
      </c>
      <c r="J519" s="89">
        <f t="shared" si="300"/>
        <v>5.0574599999999998</v>
      </c>
      <c r="K519" s="89">
        <f t="shared" si="300"/>
        <v>5.1980300000000002</v>
      </c>
      <c r="L519" s="89">
        <f t="shared" si="300"/>
        <v>5.3507199999999999</v>
      </c>
      <c r="M519" s="89">
        <f t="shared" si="300"/>
        <v>5.5572400000000002</v>
      </c>
      <c r="N519" s="89">
        <f t="shared" si="300"/>
        <v>5.6970999999999998</v>
      </c>
      <c r="O519" s="89">
        <f t="shared" si="300"/>
        <v>5.7233000000000001</v>
      </c>
      <c r="P519" s="89">
        <f t="shared" si="300"/>
        <v>5.7226499999999998</v>
      </c>
      <c r="Q519" s="89">
        <f t="shared" si="300"/>
        <v>5.7272100000000004</v>
      </c>
      <c r="R519" s="89">
        <f t="shared" si="300"/>
        <v>5.6863299999999999</v>
      </c>
      <c r="S519" s="89">
        <f t="shared" si="300"/>
        <v>5.6921400000000002</v>
      </c>
      <c r="T519" s="89">
        <f t="shared" si="300"/>
        <v>5.71591</v>
      </c>
      <c r="U519" s="89">
        <f t="shared" si="300"/>
        <v>5.7506199999999996</v>
      </c>
      <c r="V519" s="89">
        <f t="shared" si="300"/>
        <v>5.7335799999999999</v>
      </c>
      <c r="W519" s="89">
        <f t="shared" si="300"/>
        <v>5.7144399999999997</v>
      </c>
      <c r="X519" s="89">
        <f t="shared" si="300"/>
        <v>5.7041399999999998</v>
      </c>
      <c r="Y519" s="89">
        <f t="shared" si="300"/>
        <v>5.5508100000000002</v>
      </c>
      <c r="Z519" s="89">
        <f t="shared" si="300"/>
        <v>5.3053900000000001</v>
      </c>
      <c r="AA519" s="89">
        <f t="shared" si="300"/>
        <v>5.0931100000000002</v>
      </c>
    </row>
    <row r="520" spans="1:27" ht="12.75" hidden="1" customHeight="1" outlineLevel="1" x14ac:dyDescent="0.2">
      <c r="A520" s="99" t="s">
        <v>742</v>
      </c>
      <c r="B520" s="60" t="s">
        <v>238</v>
      </c>
      <c r="C520" s="40" t="s">
        <v>79</v>
      </c>
      <c r="D520" s="41">
        <v>1382.38</v>
      </c>
      <c r="E520" s="41">
        <v>1270.79</v>
      </c>
      <c r="F520" s="41">
        <v>1259.6400000000001</v>
      </c>
      <c r="G520" s="41">
        <v>1241.96</v>
      </c>
      <c r="H520" s="41">
        <v>1242.79</v>
      </c>
      <c r="I520" s="41">
        <v>1243.6300000000001</v>
      </c>
      <c r="J520" s="41">
        <v>1229.18</v>
      </c>
      <c r="K520" s="41">
        <v>1369.75</v>
      </c>
      <c r="L520" s="41">
        <v>1522.44</v>
      </c>
      <c r="M520" s="41">
        <v>1728.96</v>
      </c>
      <c r="N520" s="41">
        <v>1868.82</v>
      </c>
      <c r="O520" s="41">
        <v>1895.02</v>
      </c>
      <c r="P520" s="41">
        <v>1894.37</v>
      </c>
      <c r="Q520" s="41">
        <v>1898.93</v>
      </c>
      <c r="R520" s="41">
        <v>1858.05</v>
      </c>
      <c r="S520" s="41">
        <v>1863.86</v>
      </c>
      <c r="T520" s="41">
        <v>1887.63</v>
      </c>
      <c r="U520" s="41">
        <v>1922.34</v>
      </c>
      <c r="V520" s="41">
        <v>1905.3</v>
      </c>
      <c r="W520" s="41">
        <v>1886.16</v>
      </c>
      <c r="X520" s="41">
        <v>1875.86</v>
      </c>
      <c r="Y520" s="41">
        <v>1722.53</v>
      </c>
      <c r="Z520" s="41">
        <v>1477.11</v>
      </c>
      <c r="AA520" s="41">
        <v>1264.83</v>
      </c>
    </row>
    <row r="521" spans="1:27" ht="12.75" hidden="1" customHeight="1" outlineLevel="1" x14ac:dyDescent="0.2">
      <c r="A521" s="99" t="s">
        <v>743</v>
      </c>
      <c r="B521" s="60" t="s">
        <v>90</v>
      </c>
      <c r="C521" s="40" t="s">
        <v>79</v>
      </c>
      <c r="D521" s="41">
        <f>$D$486</f>
        <v>3559.77</v>
      </c>
      <c r="E521" s="41">
        <f t="shared" ref="E521:AA521" si="301">$D$486</f>
        <v>3559.77</v>
      </c>
      <c r="F521" s="41">
        <f t="shared" si="301"/>
        <v>3559.77</v>
      </c>
      <c r="G521" s="41">
        <f t="shared" si="301"/>
        <v>3559.77</v>
      </c>
      <c r="H521" s="41">
        <f t="shared" si="301"/>
        <v>3559.77</v>
      </c>
      <c r="I521" s="41">
        <f t="shared" si="301"/>
        <v>3559.77</v>
      </c>
      <c r="J521" s="41">
        <f t="shared" si="301"/>
        <v>3559.77</v>
      </c>
      <c r="K521" s="41">
        <f t="shared" si="301"/>
        <v>3559.77</v>
      </c>
      <c r="L521" s="41">
        <f t="shared" si="301"/>
        <v>3559.77</v>
      </c>
      <c r="M521" s="41">
        <f t="shared" si="301"/>
        <v>3559.77</v>
      </c>
      <c r="N521" s="41">
        <f t="shared" si="301"/>
        <v>3559.77</v>
      </c>
      <c r="O521" s="41">
        <f t="shared" si="301"/>
        <v>3559.77</v>
      </c>
      <c r="P521" s="41">
        <f t="shared" si="301"/>
        <v>3559.77</v>
      </c>
      <c r="Q521" s="41">
        <f t="shared" si="301"/>
        <v>3559.77</v>
      </c>
      <c r="R521" s="41">
        <f t="shared" si="301"/>
        <v>3559.77</v>
      </c>
      <c r="S521" s="41">
        <f t="shared" si="301"/>
        <v>3559.77</v>
      </c>
      <c r="T521" s="41">
        <f t="shared" si="301"/>
        <v>3559.77</v>
      </c>
      <c r="U521" s="41">
        <f t="shared" si="301"/>
        <v>3559.77</v>
      </c>
      <c r="V521" s="41">
        <f t="shared" si="301"/>
        <v>3559.77</v>
      </c>
      <c r="W521" s="41">
        <f t="shared" si="301"/>
        <v>3559.77</v>
      </c>
      <c r="X521" s="41">
        <f t="shared" si="301"/>
        <v>3559.77</v>
      </c>
      <c r="Y521" s="41">
        <f t="shared" si="301"/>
        <v>3559.77</v>
      </c>
      <c r="Z521" s="41">
        <f t="shared" si="301"/>
        <v>3559.77</v>
      </c>
      <c r="AA521" s="41">
        <f t="shared" si="301"/>
        <v>3559.77</v>
      </c>
    </row>
    <row r="522" spans="1:27" ht="12.75" hidden="1" customHeight="1" outlineLevel="1" x14ac:dyDescent="0.2">
      <c r="A522" s="99" t="s">
        <v>744</v>
      </c>
      <c r="B522" s="60" t="s">
        <v>83</v>
      </c>
      <c r="C522" s="40" t="s">
        <v>79</v>
      </c>
      <c r="D522" s="41">
        <v>3.72</v>
      </c>
      <c r="E522" s="41">
        <v>3.72</v>
      </c>
      <c r="F522" s="41">
        <v>3.72</v>
      </c>
      <c r="G522" s="41">
        <v>3.72</v>
      </c>
      <c r="H522" s="41">
        <v>3.72</v>
      </c>
      <c r="I522" s="41">
        <v>3.72</v>
      </c>
      <c r="J522" s="41">
        <v>3.72</v>
      </c>
      <c r="K522" s="41">
        <v>3.72</v>
      </c>
      <c r="L522" s="41">
        <v>3.72</v>
      </c>
      <c r="M522" s="41">
        <v>3.72</v>
      </c>
      <c r="N522" s="41">
        <v>3.72</v>
      </c>
      <c r="O522" s="41">
        <v>3.72</v>
      </c>
      <c r="P522" s="41">
        <v>3.72</v>
      </c>
      <c r="Q522" s="41">
        <v>3.72</v>
      </c>
      <c r="R522" s="41">
        <v>3.72</v>
      </c>
      <c r="S522" s="41">
        <v>3.72</v>
      </c>
      <c r="T522" s="41">
        <v>3.72</v>
      </c>
      <c r="U522" s="41">
        <v>3.72</v>
      </c>
      <c r="V522" s="41">
        <v>3.72</v>
      </c>
      <c r="W522" s="41">
        <v>3.72</v>
      </c>
      <c r="X522" s="41">
        <v>3.72</v>
      </c>
      <c r="Y522" s="41">
        <v>3.72</v>
      </c>
      <c r="Z522" s="41">
        <v>3.72</v>
      </c>
      <c r="AA522" s="41">
        <v>3.72</v>
      </c>
    </row>
    <row r="523" spans="1:27" ht="12.75" hidden="1" customHeight="1" outlineLevel="1" x14ac:dyDescent="0.2">
      <c r="A523" s="99" t="s">
        <v>745</v>
      </c>
      <c r="B523" s="60" t="s">
        <v>81</v>
      </c>
      <c r="C523" s="40" t="s">
        <v>79</v>
      </c>
      <c r="D523" s="41">
        <f>$D$11</f>
        <v>264.79000000000002</v>
      </c>
      <c r="E523" s="41">
        <f t="shared" ref="E523:AA523" si="302">$D$11</f>
        <v>264.79000000000002</v>
      </c>
      <c r="F523" s="41">
        <f t="shared" si="302"/>
        <v>264.79000000000002</v>
      </c>
      <c r="G523" s="41">
        <f t="shared" si="302"/>
        <v>264.79000000000002</v>
      </c>
      <c r="H523" s="41">
        <f t="shared" si="302"/>
        <v>264.79000000000002</v>
      </c>
      <c r="I523" s="41">
        <f t="shared" si="302"/>
        <v>264.79000000000002</v>
      </c>
      <c r="J523" s="41">
        <f t="shared" si="302"/>
        <v>264.79000000000002</v>
      </c>
      <c r="K523" s="41">
        <f t="shared" si="302"/>
        <v>264.79000000000002</v>
      </c>
      <c r="L523" s="41">
        <f t="shared" si="302"/>
        <v>264.79000000000002</v>
      </c>
      <c r="M523" s="41">
        <f t="shared" si="302"/>
        <v>264.79000000000002</v>
      </c>
      <c r="N523" s="41">
        <f t="shared" si="302"/>
        <v>264.79000000000002</v>
      </c>
      <c r="O523" s="41">
        <f t="shared" si="302"/>
        <v>264.79000000000002</v>
      </c>
      <c r="P523" s="41">
        <f t="shared" si="302"/>
        <v>264.79000000000002</v>
      </c>
      <c r="Q523" s="41">
        <f t="shared" si="302"/>
        <v>264.79000000000002</v>
      </c>
      <c r="R523" s="41">
        <f t="shared" si="302"/>
        <v>264.79000000000002</v>
      </c>
      <c r="S523" s="41">
        <f t="shared" si="302"/>
        <v>264.79000000000002</v>
      </c>
      <c r="T523" s="41">
        <f t="shared" si="302"/>
        <v>264.79000000000002</v>
      </c>
      <c r="U523" s="41">
        <f t="shared" si="302"/>
        <v>264.79000000000002</v>
      </c>
      <c r="V523" s="41">
        <f t="shared" si="302"/>
        <v>264.79000000000002</v>
      </c>
      <c r="W523" s="41">
        <f t="shared" si="302"/>
        <v>264.79000000000002</v>
      </c>
      <c r="X523" s="41">
        <f t="shared" si="302"/>
        <v>264.79000000000002</v>
      </c>
      <c r="Y523" s="41">
        <f t="shared" si="302"/>
        <v>264.79000000000002</v>
      </c>
      <c r="Z523" s="41">
        <f t="shared" si="302"/>
        <v>264.79000000000002</v>
      </c>
      <c r="AA523" s="41">
        <f t="shared" si="302"/>
        <v>264.79000000000002</v>
      </c>
    </row>
    <row r="524" spans="1:27" collapsed="1" x14ac:dyDescent="0.2">
      <c r="A524" s="98" t="s">
        <v>746</v>
      </c>
      <c r="B524" s="25" t="str">
        <f>"09"&amp;"."&amp;$B$662&amp;"."&amp;$B$663</f>
        <v>09.01.2024</v>
      </c>
      <c r="C524" s="88" t="s">
        <v>76</v>
      </c>
      <c r="D524" s="89">
        <f>ROUND(((D525+D526+D528+D527)/1000),5)</f>
        <v>5.0112100000000002</v>
      </c>
      <c r="E524" s="89">
        <f>ROUND(((E525+E526+E528+E527)/1000),5)</f>
        <v>4.9415100000000001</v>
      </c>
      <c r="F524" s="89">
        <f>ROUND(((F525+F526+F528+F527)/1000),5)</f>
        <v>4.8699000000000003</v>
      </c>
      <c r="G524" s="89">
        <f t="shared" ref="G524:AA524" si="303">ROUND(((G525+G526+G528+G527)/1000),5)</f>
        <v>4.8591899999999999</v>
      </c>
      <c r="H524" s="89">
        <f t="shared" si="303"/>
        <v>4.88354</v>
      </c>
      <c r="I524" s="89">
        <f t="shared" si="303"/>
        <v>4.94679</v>
      </c>
      <c r="J524" s="89">
        <f t="shared" si="303"/>
        <v>5.1256399999999998</v>
      </c>
      <c r="K524" s="89">
        <f t="shared" si="303"/>
        <v>5.4110800000000001</v>
      </c>
      <c r="L524" s="89">
        <f t="shared" si="303"/>
        <v>5.7187000000000001</v>
      </c>
      <c r="M524" s="89">
        <f t="shared" si="303"/>
        <v>5.7585100000000002</v>
      </c>
      <c r="N524" s="89">
        <f t="shared" si="303"/>
        <v>5.7765599999999999</v>
      </c>
      <c r="O524" s="89">
        <f t="shared" si="303"/>
        <v>5.82599</v>
      </c>
      <c r="P524" s="89">
        <f t="shared" si="303"/>
        <v>5.8042299999999996</v>
      </c>
      <c r="Q524" s="89">
        <f t="shared" si="303"/>
        <v>5.8136999999999999</v>
      </c>
      <c r="R524" s="89">
        <f t="shared" si="303"/>
        <v>5.8083999999999998</v>
      </c>
      <c r="S524" s="89">
        <f t="shared" si="303"/>
        <v>5.7638199999999999</v>
      </c>
      <c r="T524" s="89">
        <f t="shared" si="303"/>
        <v>5.7562800000000003</v>
      </c>
      <c r="U524" s="89">
        <f t="shared" si="303"/>
        <v>5.7410899999999998</v>
      </c>
      <c r="V524" s="89">
        <f t="shared" si="303"/>
        <v>5.7279999999999998</v>
      </c>
      <c r="W524" s="89">
        <f t="shared" si="303"/>
        <v>5.76206</v>
      </c>
      <c r="X524" s="89">
        <f t="shared" si="303"/>
        <v>5.6688200000000002</v>
      </c>
      <c r="Y524" s="89">
        <f t="shared" si="303"/>
        <v>5.5296500000000002</v>
      </c>
      <c r="Z524" s="89">
        <f t="shared" si="303"/>
        <v>5.2920999999999996</v>
      </c>
      <c r="AA524" s="89">
        <f t="shared" si="303"/>
        <v>5.0508699999999997</v>
      </c>
    </row>
    <row r="525" spans="1:27" ht="12.75" hidden="1" customHeight="1" outlineLevel="1" x14ac:dyDescent="0.2">
      <c r="A525" s="99" t="s">
        <v>747</v>
      </c>
      <c r="B525" s="60" t="s">
        <v>238</v>
      </c>
      <c r="C525" s="40" t="s">
        <v>79</v>
      </c>
      <c r="D525" s="41">
        <v>1182.93</v>
      </c>
      <c r="E525" s="41">
        <v>1113.23</v>
      </c>
      <c r="F525" s="41">
        <v>1041.6199999999999</v>
      </c>
      <c r="G525" s="41">
        <v>1030.9100000000001</v>
      </c>
      <c r="H525" s="41">
        <v>1055.26</v>
      </c>
      <c r="I525" s="41">
        <v>1118.51</v>
      </c>
      <c r="J525" s="41">
        <v>1297.3599999999999</v>
      </c>
      <c r="K525" s="41">
        <v>1582.8</v>
      </c>
      <c r="L525" s="41">
        <v>1890.42</v>
      </c>
      <c r="M525" s="41">
        <v>1930.23</v>
      </c>
      <c r="N525" s="41">
        <v>1948.28</v>
      </c>
      <c r="O525" s="41">
        <v>1997.71</v>
      </c>
      <c r="P525" s="41">
        <v>1975.95</v>
      </c>
      <c r="Q525" s="41">
        <v>1985.42</v>
      </c>
      <c r="R525" s="41">
        <v>1980.12</v>
      </c>
      <c r="S525" s="41">
        <v>1935.54</v>
      </c>
      <c r="T525" s="41">
        <v>1928</v>
      </c>
      <c r="U525" s="41">
        <v>1912.81</v>
      </c>
      <c r="V525" s="41">
        <v>1899.72</v>
      </c>
      <c r="W525" s="41">
        <v>1933.78</v>
      </c>
      <c r="X525" s="41">
        <v>1840.54</v>
      </c>
      <c r="Y525" s="41">
        <v>1701.37</v>
      </c>
      <c r="Z525" s="41">
        <v>1463.82</v>
      </c>
      <c r="AA525" s="41">
        <v>1222.5899999999999</v>
      </c>
    </row>
    <row r="526" spans="1:27" ht="12.75" hidden="1" customHeight="1" outlineLevel="1" x14ac:dyDescent="0.2">
      <c r="A526" s="99" t="s">
        <v>748</v>
      </c>
      <c r="B526" s="60" t="s">
        <v>90</v>
      </c>
      <c r="C526" s="40" t="s">
        <v>79</v>
      </c>
      <c r="D526" s="41">
        <f>$D$486</f>
        <v>3559.77</v>
      </c>
      <c r="E526" s="41">
        <f t="shared" ref="E526:AA526" si="304">$D$486</f>
        <v>3559.77</v>
      </c>
      <c r="F526" s="41">
        <f t="shared" si="304"/>
        <v>3559.77</v>
      </c>
      <c r="G526" s="41">
        <f t="shared" si="304"/>
        <v>3559.77</v>
      </c>
      <c r="H526" s="41">
        <f t="shared" si="304"/>
        <v>3559.77</v>
      </c>
      <c r="I526" s="41">
        <f t="shared" si="304"/>
        <v>3559.77</v>
      </c>
      <c r="J526" s="41">
        <f t="shared" si="304"/>
        <v>3559.77</v>
      </c>
      <c r="K526" s="41">
        <f t="shared" si="304"/>
        <v>3559.77</v>
      </c>
      <c r="L526" s="41">
        <f t="shared" si="304"/>
        <v>3559.77</v>
      </c>
      <c r="M526" s="41">
        <f t="shared" si="304"/>
        <v>3559.77</v>
      </c>
      <c r="N526" s="41">
        <f t="shared" si="304"/>
        <v>3559.77</v>
      </c>
      <c r="O526" s="41">
        <f t="shared" si="304"/>
        <v>3559.77</v>
      </c>
      <c r="P526" s="41">
        <f t="shared" si="304"/>
        <v>3559.77</v>
      </c>
      <c r="Q526" s="41">
        <f t="shared" si="304"/>
        <v>3559.77</v>
      </c>
      <c r="R526" s="41">
        <f t="shared" si="304"/>
        <v>3559.77</v>
      </c>
      <c r="S526" s="41">
        <f t="shared" si="304"/>
        <v>3559.77</v>
      </c>
      <c r="T526" s="41">
        <f t="shared" si="304"/>
        <v>3559.77</v>
      </c>
      <c r="U526" s="41">
        <f t="shared" si="304"/>
        <v>3559.77</v>
      </c>
      <c r="V526" s="41">
        <f t="shared" si="304"/>
        <v>3559.77</v>
      </c>
      <c r="W526" s="41">
        <f t="shared" si="304"/>
        <v>3559.77</v>
      </c>
      <c r="X526" s="41">
        <f t="shared" si="304"/>
        <v>3559.77</v>
      </c>
      <c r="Y526" s="41">
        <f t="shared" si="304"/>
        <v>3559.77</v>
      </c>
      <c r="Z526" s="41">
        <f t="shared" si="304"/>
        <v>3559.77</v>
      </c>
      <c r="AA526" s="41">
        <f t="shared" si="304"/>
        <v>3559.77</v>
      </c>
    </row>
    <row r="527" spans="1:27" ht="12.75" hidden="1" customHeight="1" outlineLevel="1" x14ac:dyDescent="0.2">
      <c r="A527" s="99" t="s">
        <v>749</v>
      </c>
      <c r="B527" s="60" t="s">
        <v>83</v>
      </c>
      <c r="C527" s="40" t="s">
        <v>79</v>
      </c>
      <c r="D527" s="41">
        <v>3.72</v>
      </c>
      <c r="E527" s="41">
        <v>3.72</v>
      </c>
      <c r="F527" s="41">
        <v>3.72</v>
      </c>
      <c r="G527" s="41">
        <v>3.72</v>
      </c>
      <c r="H527" s="41">
        <v>3.72</v>
      </c>
      <c r="I527" s="41">
        <v>3.72</v>
      </c>
      <c r="J527" s="41">
        <v>3.72</v>
      </c>
      <c r="K527" s="41">
        <v>3.72</v>
      </c>
      <c r="L527" s="41">
        <v>3.72</v>
      </c>
      <c r="M527" s="41">
        <v>3.72</v>
      </c>
      <c r="N527" s="41">
        <v>3.72</v>
      </c>
      <c r="O527" s="41">
        <v>3.72</v>
      </c>
      <c r="P527" s="41">
        <v>3.72</v>
      </c>
      <c r="Q527" s="41">
        <v>3.72</v>
      </c>
      <c r="R527" s="41">
        <v>3.72</v>
      </c>
      <c r="S527" s="41">
        <v>3.72</v>
      </c>
      <c r="T527" s="41">
        <v>3.72</v>
      </c>
      <c r="U527" s="41">
        <v>3.72</v>
      </c>
      <c r="V527" s="41">
        <v>3.72</v>
      </c>
      <c r="W527" s="41">
        <v>3.72</v>
      </c>
      <c r="X527" s="41">
        <v>3.72</v>
      </c>
      <c r="Y527" s="41">
        <v>3.72</v>
      </c>
      <c r="Z527" s="41">
        <v>3.72</v>
      </c>
      <c r="AA527" s="41">
        <v>3.72</v>
      </c>
    </row>
    <row r="528" spans="1:27" ht="12.75" hidden="1" customHeight="1" outlineLevel="1" x14ac:dyDescent="0.2">
      <c r="A528" s="99" t="s">
        <v>750</v>
      </c>
      <c r="B528" s="60" t="s">
        <v>81</v>
      </c>
      <c r="C528" s="40" t="s">
        <v>79</v>
      </c>
      <c r="D528" s="41">
        <f>$D$11</f>
        <v>264.79000000000002</v>
      </c>
      <c r="E528" s="41">
        <f t="shared" ref="E528:AA528" si="305">$D$11</f>
        <v>264.79000000000002</v>
      </c>
      <c r="F528" s="41">
        <f t="shared" si="305"/>
        <v>264.79000000000002</v>
      </c>
      <c r="G528" s="41">
        <f t="shared" si="305"/>
        <v>264.79000000000002</v>
      </c>
      <c r="H528" s="41">
        <f t="shared" si="305"/>
        <v>264.79000000000002</v>
      </c>
      <c r="I528" s="41">
        <f t="shared" si="305"/>
        <v>264.79000000000002</v>
      </c>
      <c r="J528" s="41">
        <f t="shared" si="305"/>
        <v>264.79000000000002</v>
      </c>
      <c r="K528" s="41">
        <f t="shared" si="305"/>
        <v>264.79000000000002</v>
      </c>
      <c r="L528" s="41">
        <f t="shared" si="305"/>
        <v>264.79000000000002</v>
      </c>
      <c r="M528" s="41">
        <f t="shared" si="305"/>
        <v>264.79000000000002</v>
      </c>
      <c r="N528" s="41">
        <f t="shared" si="305"/>
        <v>264.79000000000002</v>
      </c>
      <c r="O528" s="41">
        <f t="shared" si="305"/>
        <v>264.79000000000002</v>
      </c>
      <c r="P528" s="41">
        <f t="shared" si="305"/>
        <v>264.79000000000002</v>
      </c>
      <c r="Q528" s="41">
        <f t="shared" si="305"/>
        <v>264.79000000000002</v>
      </c>
      <c r="R528" s="41">
        <f t="shared" si="305"/>
        <v>264.79000000000002</v>
      </c>
      <c r="S528" s="41">
        <f t="shared" si="305"/>
        <v>264.79000000000002</v>
      </c>
      <c r="T528" s="41">
        <f t="shared" si="305"/>
        <v>264.79000000000002</v>
      </c>
      <c r="U528" s="41">
        <f t="shared" si="305"/>
        <v>264.79000000000002</v>
      </c>
      <c r="V528" s="41">
        <f t="shared" si="305"/>
        <v>264.79000000000002</v>
      </c>
      <c r="W528" s="41">
        <f t="shared" si="305"/>
        <v>264.79000000000002</v>
      </c>
      <c r="X528" s="41">
        <f t="shared" si="305"/>
        <v>264.79000000000002</v>
      </c>
      <c r="Y528" s="41">
        <f t="shared" si="305"/>
        <v>264.79000000000002</v>
      </c>
      <c r="Z528" s="41">
        <f t="shared" si="305"/>
        <v>264.79000000000002</v>
      </c>
      <c r="AA528" s="41">
        <f t="shared" si="305"/>
        <v>264.79000000000002</v>
      </c>
    </row>
    <row r="529" spans="1:27" collapsed="1" x14ac:dyDescent="0.2">
      <c r="A529" s="98" t="s">
        <v>751</v>
      </c>
      <c r="B529" s="25" t="str">
        <f>"10"&amp;"."&amp;$B$662&amp;"."&amp;$B$663</f>
        <v>10.01.2024</v>
      </c>
      <c r="C529" s="88" t="s">
        <v>76</v>
      </c>
      <c r="D529" s="89">
        <f>ROUND(((D530+D531+D533+D532)/1000),5)</f>
        <v>5.0282400000000003</v>
      </c>
      <c r="E529" s="89">
        <f>ROUND(((E530+E531+E533+E532)/1000),5)</f>
        <v>4.9472899999999997</v>
      </c>
      <c r="F529" s="89">
        <f>ROUND(((F530+F531+F533+F532)/1000),5)</f>
        <v>4.9214900000000004</v>
      </c>
      <c r="G529" s="89">
        <f t="shared" ref="G529:AA529" si="306">ROUND(((G530+G531+G533+G532)/1000),5)</f>
        <v>4.9209199999999997</v>
      </c>
      <c r="H529" s="89">
        <f t="shared" si="306"/>
        <v>4.97872</v>
      </c>
      <c r="I529" s="89">
        <f t="shared" si="306"/>
        <v>5.0699899999999998</v>
      </c>
      <c r="J529" s="89">
        <f t="shared" si="306"/>
        <v>5.2885200000000001</v>
      </c>
      <c r="K529" s="89">
        <f t="shared" si="306"/>
        <v>5.5821300000000003</v>
      </c>
      <c r="L529" s="89">
        <f t="shared" si="306"/>
        <v>5.7690599999999996</v>
      </c>
      <c r="M529" s="89">
        <f t="shared" si="306"/>
        <v>5.8182799999999997</v>
      </c>
      <c r="N529" s="89">
        <f t="shared" si="306"/>
        <v>5.8429200000000003</v>
      </c>
      <c r="O529" s="89">
        <f t="shared" si="306"/>
        <v>5.8954500000000003</v>
      </c>
      <c r="P529" s="89">
        <f t="shared" si="306"/>
        <v>5.8653199999999996</v>
      </c>
      <c r="Q529" s="89">
        <f t="shared" si="306"/>
        <v>5.8746499999999999</v>
      </c>
      <c r="R529" s="89">
        <f t="shared" si="306"/>
        <v>5.8704400000000003</v>
      </c>
      <c r="S529" s="89">
        <f t="shared" si="306"/>
        <v>5.81778</v>
      </c>
      <c r="T529" s="89">
        <f t="shared" si="306"/>
        <v>5.8208099999999998</v>
      </c>
      <c r="U529" s="89">
        <f t="shared" si="306"/>
        <v>5.8063700000000003</v>
      </c>
      <c r="V529" s="89">
        <f t="shared" si="306"/>
        <v>5.78627</v>
      </c>
      <c r="W529" s="89">
        <f t="shared" si="306"/>
        <v>5.8278800000000004</v>
      </c>
      <c r="X529" s="89">
        <f t="shared" si="306"/>
        <v>5.7074499999999997</v>
      </c>
      <c r="Y529" s="89">
        <f t="shared" si="306"/>
        <v>5.5843800000000003</v>
      </c>
      <c r="Z529" s="89">
        <f t="shared" si="306"/>
        <v>5.3658099999999997</v>
      </c>
      <c r="AA529" s="89">
        <f t="shared" si="306"/>
        <v>5.0795300000000001</v>
      </c>
    </row>
    <row r="530" spans="1:27" ht="12.75" hidden="1" customHeight="1" outlineLevel="1" x14ac:dyDescent="0.2">
      <c r="A530" s="99" t="s">
        <v>752</v>
      </c>
      <c r="B530" s="60" t="s">
        <v>238</v>
      </c>
      <c r="C530" s="40" t="s">
        <v>79</v>
      </c>
      <c r="D530" s="41">
        <v>1199.96</v>
      </c>
      <c r="E530" s="41">
        <v>1119.01</v>
      </c>
      <c r="F530" s="41">
        <v>1093.21</v>
      </c>
      <c r="G530" s="41">
        <v>1092.6400000000001</v>
      </c>
      <c r="H530" s="41">
        <v>1150.44</v>
      </c>
      <c r="I530" s="41">
        <v>1241.71</v>
      </c>
      <c r="J530" s="41">
        <v>1460.24</v>
      </c>
      <c r="K530" s="41">
        <v>1753.85</v>
      </c>
      <c r="L530" s="41">
        <v>1940.78</v>
      </c>
      <c r="M530" s="41">
        <v>1990</v>
      </c>
      <c r="N530" s="41">
        <v>2014.64</v>
      </c>
      <c r="O530" s="41">
        <v>2067.17</v>
      </c>
      <c r="P530" s="41">
        <v>2037.04</v>
      </c>
      <c r="Q530" s="41">
        <v>2046.37</v>
      </c>
      <c r="R530" s="41">
        <v>2042.16</v>
      </c>
      <c r="S530" s="41">
        <v>1989.5</v>
      </c>
      <c r="T530" s="41">
        <v>1992.53</v>
      </c>
      <c r="U530" s="41">
        <v>1978.09</v>
      </c>
      <c r="V530" s="41">
        <v>1957.99</v>
      </c>
      <c r="W530" s="41">
        <v>1999.6</v>
      </c>
      <c r="X530" s="41">
        <v>1879.17</v>
      </c>
      <c r="Y530" s="41">
        <v>1756.1</v>
      </c>
      <c r="Z530" s="41">
        <v>1537.53</v>
      </c>
      <c r="AA530" s="41">
        <v>1251.25</v>
      </c>
    </row>
    <row r="531" spans="1:27" ht="12.75" hidden="1" customHeight="1" outlineLevel="1" x14ac:dyDescent="0.2">
      <c r="A531" s="99" t="s">
        <v>753</v>
      </c>
      <c r="B531" s="60" t="s">
        <v>90</v>
      </c>
      <c r="C531" s="40" t="s">
        <v>79</v>
      </c>
      <c r="D531" s="41">
        <f>$D$486</f>
        <v>3559.77</v>
      </c>
      <c r="E531" s="41">
        <f t="shared" ref="E531:AA531" si="307">$D$486</f>
        <v>3559.77</v>
      </c>
      <c r="F531" s="41">
        <f t="shared" si="307"/>
        <v>3559.77</v>
      </c>
      <c r="G531" s="41">
        <f t="shared" si="307"/>
        <v>3559.77</v>
      </c>
      <c r="H531" s="41">
        <f t="shared" si="307"/>
        <v>3559.77</v>
      </c>
      <c r="I531" s="41">
        <f t="shared" si="307"/>
        <v>3559.77</v>
      </c>
      <c r="J531" s="41">
        <f t="shared" si="307"/>
        <v>3559.77</v>
      </c>
      <c r="K531" s="41">
        <f t="shared" si="307"/>
        <v>3559.77</v>
      </c>
      <c r="L531" s="41">
        <f t="shared" si="307"/>
        <v>3559.77</v>
      </c>
      <c r="M531" s="41">
        <f t="shared" si="307"/>
        <v>3559.77</v>
      </c>
      <c r="N531" s="41">
        <f t="shared" si="307"/>
        <v>3559.77</v>
      </c>
      <c r="O531" s="41">
        <f t="shared" si="307"/>
        <v>3559.77</v>
      </c>
      <c r="P531" s="41">
        <f t="shared" si="307"/>
        <v>3559.77</v>
      </c>
      <c r="Q531" s="41">
        <f t="shared" si="307"/>
        <v>3559.77</v>
      </c>
      <c r="R531" s="41">
        <f t="shared" si="307"/>
        <v>3559.77</v>
      </c>
      <c r="S531" s="41">
        <f t="shared" si="307"/>
        <v>3559.77</v>
      </c>
      <c r="T531" s="41">
        <f t="shared" si="307"/>
        <v>3559.77</v>
      </c>
      <c r="U531" s="41">
        <f t="shared" si="307"/>
        <v>3559.77</v>
      </c>
      <c r="V531" s="41">
        <f t="shared" si="307"/>
        <v>3559.77</v>
      </c>
      <c r="W531" s="41">
        <f t="shared" si="307"/>
        <v>3559.77</v>
      </c>
      <c r="X531" s="41">
        <f t="shared" si="307"/>
        <v>3559.77</v>
      </c>
      <c r="Y531" s="41">
        <f t="shared" si="307"/>
        <v>3559.77</v>
      </c>
      <c r="Z531" s="41">
        <f t="shared" si="307"/>
        <v>3559.77</v>
      </c>
      <c r="AA531" s="41">
        <f t="shared" si="307"/>
        <v>3559.77</v>
      </c>
    </row>
    <row r="532" spans="1:27" ht="12.75" hidden="1" customHeight="1" outlineLevel="1" x14ac:dyDescent="0.2">
      <c r="A532" s="99" t="s">
        <v>754</v>
      </c>
      <c r="B532" s="60" t="s">
        <v>83</v>
      </c>
      <c r="C532" s="40" t="s">
        <v>79</v>
      </c>
      <c r="D532" s="41">
        <v>3.72</v>
      </c>
      <c r="E532" s="41">
        <v>3.72</v>
      </c>
      <c r="F532" s="41">
        <v>3.72</v>
      </c>
      <c r="G532" s="41">
        <v>3.72</v>
      </c>
      <c r="H532" s="41">
        <v>3.72</v>
      </c>
      <c r="I532" s="41">
        <v>3.72</v>
      </c>
      <c r="J532" s="41">
        <v>3.72</v>
      </c>
      <c r="K532" s="41">
        <v>3.72</v>
      </c>
      <c r="L532" s="41">
        <v>3.72</v>
      </c>
      <c r="M532" s="41">
        <v>3.72</v>
      </c>
      <c r="N532" s="41">
        <v>3.72</v>
      </c>
      <c r="O532" s="41">
        <v>3.72</v>
      </c>
      <c r="P532" s="41">
        <v>3.72</v>
      </c>
      <c r="Q532" s="41">
        <v>3.72</v>
      </c>
      <c r="R532" s="41">
        <v>3.72</v>
      </c>
      <c r="S532" s="41">
        <v>3.72</v>
      </c>
      <c r="T532" s="41">
        <v>3.72</v>
      </c>
      <c r="U532" s="41">
        <v>3.72</v>
      </c>
      <c r="V532" s="41">
        <v>3.72</v>
      </c>
      <c r="W532" s="41">
        <v>3.72</v>
      </c>
      <c r="X532" s="41">
        <v>3.72</v>
      </c>
      <c r="Y532" s="41">
        <v>3.72</v>
      </c>
      <c r="Z532" s="41">
        <v>3.72</v>
      </c>
      <c r="AA532" s="41">
        <v>3.72</v>
      </c>
    </row>
    <row r="533" spans="1:27" ht="12.75" hidden="1" customHeight="1" outlineLevel="1" x14ac:dyDescent="0.2">
      <c r="A533" s="99" t="s">
        <v>755</v>
      </c>
      <c r="B533" s="60" t="s">
        <v>81</v>
      </c>
      <c r="C533" s="40" t="s">
        <v>79</v>
      </c>
      <c r="D533" s="41">
        <f>$D$11</f>
        <v>264.79000000000002</v>
      </c>
      <c r="E533" s="41">
        <f t="shared" ref="E533:AA533" si="308">$D$11</f>
        <v>264.79000000000002</v>
      </c>
      <c r="F533" s="41">
        <f t="shared" si="308"/>
        <v>264.79000000000002</v>
      </c>
      <c r="G533" s="41">
        <f t="shared" si="308"/>
        <v>264.79000000000002</v>
      </c>
      <c r="H533" s="41">
        <f t="shared" si="308"/>
        <v>264.79000000000002</v>
      </c>
      <c r="I533" s="41">
        <f t="shared" si="308"/>
        <v>264.79000000000002</v>
      </c>
      <c r="J533" s="41">
        <f t="shared" si="308"/>
        <v>264.79000000000002</v>
      </c>
      <c r="K533" s="41">
        <f t="shared" si="308"/>
        <v>264.79000000000002</v>
      </c>
      <c r="L533" s="41">
        <f t="shared" si="308"/>
        <v>264.79000000000002</v>
      </c>
      <c r="M533" s="41">
        <f t="shared" si="308"/>
        <v>264.79000000000002</v>
      </c>
      <c r="N533" s="41">
        <f t="shared" si="308"/>
        <v>264.79000000000002</v>
      </c>
      <c r="O533" s="41">
        <f t="shared" si="308"/>
        <v>264.79000000000002</v>
      </c>
      <c r="P533" s="41">
        <f t="shared" si="308"/>
        <v>264.79000000000002</v>
      </c>
      <c r="Q533" s="41">
        <f t="shared" si="308"/>
        <v>264.79000000000002</v>
      </c>
      <c r="R533" s="41">
        <f t="shared" si="308"/>
        <v>264.79000000000002</v>
      </c>
      <c r="S533" s="41">
        <f t="shared" si="308"/>
        <v>264.79000000000002</v>
      </c>
      <c r="T533" s="41">
        <f t="shared" si="308"/>
        <v>264.79000000000002</v>
      </c>
      <c r="U533" s="41">
        <f t="shared" si="308"/>
        <v>264.79000000000002</v>
      </c>
      <c r="V533" s="41">
        <f t="shared" si="308"/>
        <v>264.79000000000002</v>
      </c>
      <c r="W533" s="41">
        <f t="shared" si="308"/>
        <v>264.79000000000002</v>
      </c>
      <c r="X533" s="41">
        <f t="shared" si="308"/>
        <v>264.79000000000002</v>
      </c>
      <c r="Y533" s="41">
        <f t="shared" si="308"/>
        <v>264.79000000000002</v>
      </c>
      <c r="Z533" s="41">
        <f t="shared" si="308"/>
        <v>264.79000000000002</v>
      </c>
      <c r="AA533" s="41">
        <f t="shared" si="308"/>
        <v>264.79000000000002</v>
      </c>
    </row>
    <row r="534" spans="1:27" collapsed="1" x14ac:dyDescent="0.2">
      <c r="A534" s="98" t="s">
        <v>756</v>
      </c>
      <c r="B534" s="25" t="str">
        <f>"11"&amp;"."&amp;$B$662&amp;"."&amp;$B$663</f>
        <v>11.01.2024</v>
      </c>
      <c r="C534" s="88" t="s">
        <v>76</v>
      </c>
      <c r="D534" s="89">
        <f>ROUND(((D535+D536+D538+D537)/1000),5)</f>
        <v>5.0731299999999999</v>
      </c>
      <c r="E534" s="89">
        <f>ROUND(((E535+E536+E538+E537)/1000),5)</f>
        <v>5.0029000000000003</v>
      </c>
      <c r="F534" s="89">
        <f>ROUND(((F535+F536+F538+F537)/1000),5)</f>
        <v>4.9475899999999999</v>
      </c>
      <c r="G534" s="89">
        <f t="shared" ref="G534:AA534" si="309">ROUND(((G535+G536+G538+G537)/1000),5)</f>
        <v>4.9749699999999999</v>
      </c>
      <c r="H534" s="89">
        <f t="shared" si="309"/>
        <v>5.01973</v>
      </c>
      <c r="I534" s="89">
        <f t="shared" si="309"/>
        <v>5.0879000000000003</v>
      </c>
      <c r="J534" s="89">
        <f t="shared" si="309"/>
        <v>5.3109900000000003</v>
      </c>
      <c r="K534" s="89">
        <f t="shared" si="309"/>
        <v>5.6694699999999996</v>
      </c>
      <c r="L534" s="89">
        <f t="shared" si="309"/>
        <v>5.8064</v>
      </c>
      <c r="M534" s="89">
        <f t="shared" si="309"/>
        <v>5.8531899999999997</v>
      </c>
      <c r="N534" s="89">
        <f t="shared" si="309"/>
        <v>5.8975799999999996</v>
      </c>
      <c r="O534" s="89">
        <f t="shared" si="309"/>
        <v>5.9212199999999999</v>
      </c>
      <c r="P534" s="89">
        <f t="shared" si="309"/>
        <v>5.8916399999999998</v>
      </c>
      <c r="Q534" s="89">
        <f t="shared" si="309"/>
        <v>5.9012500000000001</v>
      </c>
      <c r="R534" s="89">
        <f t="shared" si="309"/>
        <v>5.8991100000000003</v>
      </c>
      <c r="S534" s="89">
        <f t="shared" si="309"/>
        <v>5.8465299999999996</v>
      </c>
      <c r="T534" s="89">
        <f t="shared" si="309"/>
        <v>5.8651400000000002</v>
      </c>
      <c r="U534" s="89">
        <f t="shared" si="309"/>
        <v>5.8866899999999998</v>
      </c>
      <c r="V534" s="89">
        <f t="shared" si="309"/>
        <v>5.8050699999999997</v>
      </c>
      <c r="W534" s="89">
        <f t="shared" si="309"/>
        <v>5.8407</v>
      </c>
      <c r="X534" s="89">
        <f t="shared" si="309"/>
        <v>5.7171099999999999</v>
      </c>
      <c r="Y534" s="89">
        <f t="shared" si="309"/>
        <v>5.6066399999999996</v>
      </c>
      <c r="Z534" s="89">
        <f t="shared" si="309"/>
        <v>5.3675600000000001</v>
      </c>
      <c r="AA534" s="89">
        <f t="shared" si="309"/>
        <v>5.07491</v>
      </c>
    </row>
    <row r="535" spans="1:27" ht="12.75" hidden="1" customHeight="1" outlineLevel="1" x14ac:dyDescent="0.2">
      <c r="A535" s="99" t="s">
        <v>757</v>
      </c>
      <c r="B535" s="60" t="s">
        <v>238</v>
      </c>
      <c r="C535" s="40" t="s">
        <v>79</v>
      </c>
      <c r="D535" s="41">
        <v>1244.8499999999999</v>
      </c>
      <c r="E535" s="41">
        <v>1174.6199999999999</v>
      </c>
      <c r="F535" s="41">
        <v>1119.31</v>
      </c>
      <c r="G535" s="41">
        <v>1146.69</v>
      </c>
      <c r="H535" s="41">
        <v>1191.45</v>
      </c>
      <c r="I535" s="41">
        <v>1259.6199999999999</v>
      </c>
      <c r="J535" s="41">
        <v>1482.71</v>
      </c>
      <c r="K535" s="41">
        <v>1841.19</v>
      </c>
      <c r="L535" s="41">
        <v>1978.12</v>
      </c>
      <c r="M535" s="41">
        <v>2024.91</v>
      </c>
      <c r="N535" s="41">
        <v>2069.3000000000002</v>
      </c>
      <c r="O535" s="41">
        <v>2092.94</v>
      </c>
      <c r="P535" s="41">
        <v>2063.36</v>
      </c>
      <c r="Q535" s="41">
        <v>2072.9699999999998</v>
      </c>
      <c r="R535" s="41">
        <v>2070.83</v>
      </c>
      <c r="S535" s="41">
        <v>2018.25</v>
      </c>
      <c r="T535" s="41">
        <v>2036.86</v>
      </c>
      <c r="U535" s="41">
        <v>2058.41</v>
      </c>
      <c r="V535" s="41">
        <v>1976.79</v>
      </c>
      <c r="W535" s="41">
        <v>2012.42</v>
      </c>
      <c r="X535" s="41">
        <v>1888.83</v>
      </c>
      <c r="Y535" s="41">
        <v>1778.36</v>
      </c>
      <c r="Z535" s="41">
        <v>1539.28</v>
      </c>
      <c r="AA535" s="41">
        <v>1246.6300000000001</v>
      </c>
    </row>
    <row r="536" spans="1:27" ht="12.75" hidden="1" customHeight="1" outlineLevel="1" x14ac:dyDescent="0.2">
      <c r="A536" s="99" t="s">
        <v>758</v>
      </c>
      <c r="B536" s="60" t="s">
        <v>90</v>
      </c>
      <c r="C536" s="40" t="s">
        <v>79</v>
      </c>
      <c r="D536" s="41">
        <f>$D$486</f>
        <v>3559.77</v>
      </c>
      <c r="E536" s="41">
        <f t="shared" ref="E536:AA536" si="310">$D$486</f>
        <v>3559.77</v>
      </c>
      <c r="F536" s="41">
        <f t="shared" si="310"/>
        <v>3559.77</v>
      </c>
      <c r="G536" s="41">
        <f t="shared" si="310"/>
        <v>3559.77</v>
      </c>
      <c r="H536" s="41">
        <f t="shared" si="310"/>
        <v>3559.77</v>
      </c>
      <c r="I536" s="41">
        <f t="shared" si="310"/>
        <v>3559.77</v>
      </c>
      <c r="J536" s="41">
        <f t="shared" si="310"/>
        <v>3559.77</v>
      </c>
      <c r="K536" s="41">
        <f t="shared" si="310"/>
        <v>3559.77</v>
      </c>
      <c r="L536" s="41">
        <f t="shared" si="310"/>
        <v>3559.77</v>
      </c>
      <c r="M536" s="41">
        <f t="shared" si="310"/>
        <v>3559.77</v>
      </c>
      <c r="N536" s="41">
        <f t="shared" si="310"/>
        <v>3559.77</v>
      </c>
      <c r="O536" s="41">
        <f t="shared" si="310"/>
        <v>3559.77</v>
      </c>
      <c r="P536" s="41">
        <f t="shared" si="310"/>
        <v>3559.77</v>
      </c>
      <c r="Q536" s="41">
        <f t="shared" si="310"/>
        <v>3559.77</v>
      </c>
      <c r="R536" s="41">
        <f t="shared" si="310"/>
        <v>3559.77</v>
      </c>
      <c r="S536" s="41">
        <f t="shared" si="310"/>
        <v>3559.77</v>
      </c>
      <c r="T536" s="41">
        <f t="shared" si="310"/>
        <v>3559.77</v>
      </c>
      <c r="U536" s="41">
        <f t="shared" si="310"/>
        <v>3559.77</v>
      </c>
      <c r="V536" s="41">
        <f t="shared" si="310"/>
        <v>3559.77</v>
      </c>
      <c r="W536" s="41">
        <f t="shared" si="310"/>
        <v>3559.77</v>
      </c>
      <c r="X536" s="41">
        <f t="shared" si="310"/>
        <v>3559.77</v>
      </c>
      <c r="Y536" s="41">
        <f t="shared" si="310"/>
        <v>3559.77</v>
      </c>
      <c r="Z536" s="41">
        <f t="shared" si="310"/>
        <v>3559.77</v>
      </c>
      <c r="AA536" s="41">
        <f t="shared" si="310"/>
        <v>3559.77</v>
      </c>
    </row>
    <row r="537" spans="1:27" ht="12.75" hidden="1" customHeight="1" outlineLevel="1" x14ac:dyDescent="0.2">
      <c r="A537" s="99" t="s">
        <v>759</v>
      </c>
      <c r="B537" s="60" t="s">
        <v>83</v>
      </c>
      <c r="C537" s="40" t="s">
        <v>79</v>
      </c>
      <c r="D537" s="41">
        <v>3.72</v>
      </c>
      <c r="E537" s="41">
        <v>3.72</v>
      </c>
      <c r="F537" s="41">
        <v>3.72</v>
      </c>
      <c r="G537" s="41">
        <v>3.72</v>
      </c>
      <c r="H537" s="41">
        <v>3.72</v>
      </c>
      <c r="I537" s="41">
        <v>3.72</v>
      </c>
      <c r="J537" s="41">
        <v>3.72</v>
      </c>
      <c r="K537" s="41">
        <v>3.72</v>
      </c>
      <c r="L537" s="41">
        <v>3.72</v>
      </c>
      <c r="M537" s="41">
        <v>3.72</v>
      </c>
      <c r="N537" s="41">
        <v>3.72</v>
      </c>
      <c r="O537" s="41">
        <v>3.72</v>
      </c>
      <c r="P537" s="41">
        <v>3.72</v>
      </c>
      <c r="Q537" s="41">
        <v>3.72</v>
      </c>
      <c r="R537" s="41">
        <v>3.72</v>
      </c>
      <c r="S537" s="41">
        <v>3.72</v>
      </c>
      <c r="T537" s="41">
        <v>3.72</v>
      </c>
      <c r="U537" s="41">
        <v>3.72</v>
      </c>
      <c r="V537" s="41">
        <v>3.72</v>
      </c>
      <c r="W537" s="41">
        <v>3.72</v>
      </c>
      <c r="X537" s="41">
        <v>3.72</v>
      </c>
      <c r="Y537" s="41">
        <v>3.72</v>
      </c>
      <c r="Z537" s="41">
        <v>3.72</v>
      </c>
      <c r="AA537" s="41">
        <v>3.72</v>
      </c>
    </row>
    <row r="538" spans="1:27" ht="12.75" hidden="1" customHeight="1" outlineLevel="1" x14ac:dyDescent="0.2">
      <c r="A538" s="99" t="s">
        <v>760</v>
      </c>
      <c r="B538" s="60" t="s">
        <v>81</v>
      </c>
      <c r="C538" s="40" t="s">
        <v>79</v>
      </c>
      <c r="D538" s="41">
        <f>$D$11</f>
        <v>264.79000000000002</v>
      </c>
      <c r="E538" s="41">
        <f t="shared" ref="E538:AA538" si="311">$D$11</f>
        <v>264.79000000000002</v>
      </c>
      <c r="F538" s="41">
        <f t="shared" si="311"/>
        <v>264.79000000000002</v>
      </c>
      <c r="G538" s="41">
        <f t="shared" si="311"/>
        <v>264.79000000000002</v>
      </c>
      <c r="H538" s="41">
        <f t="shared" si="311"/>
        <v>264.79000000000002</v>
      </c>
      <c r="I538" s="41">
        <f t="shared" si="311"/>
        <v>264.79000000000002</v>
      </c>
      <c r="J538" s="41">
        <f t="shared" si="311"/>
        <v>264.79000000000002</v>
      </c>
      <c r="K538" s="41">
        <f t="shared" si="311"/>
        <v>264.79000000000002</v>
      </c>
      <c r="L538" s="41">
        <f t="shared" si="311"/>
        <v>264.79000000000002</v>
      </c>
      <c r="M538" s="41">
        <f t="shared" si="311"/>
        <v>264.79000000000002</v>
      </c>
      <c r="N538" s="41">
        <f t="shared" si="311"/>
        <v>264.79000000000002</v>
      </c>
      <c r="O538" s="41">
        <f t="shared" si="311"/>
        <v>264.79000000000002</v>
      </c>
      <c r="P538" s="41">
        <f t="shared" si="311"/>
        <v>264.79000000000002</v>
      </c>
      <c r="Q538" s="41">
        <f t="shared" si="311"/>
        <v>264.79000000000002</v>
      </c>
      <c r="R538" s="41">
        <f t="shared" si="311"/>
        <v>264.79000000000002</v>
      </c>
      <c r="S538" s="41">
        <f t="shared" si="311"/>
        <v>264.79000000000002</v>
      </c>
      <c r="T538" s="41">
        <f t="shared" si="311"/>
        <v>264.79000000000002</v>
      </c>
      <c r="U538" s="41">
        <f t="shared" si="311"/>
        <v>264.79000000000002</v>
      </c>
      <c r="V538" s="41">
        <f t="shared" si="311"/>
        <v>264.79000000000002</v>
      </c>
      <c r="W538" s="41">
        <f t="shared" si="311"/>
        <v>264.79000000000002</v>
      </c>
      <c r="X538" s="41">
        <f t="shared" si="311"/>
        <v>264.79000000000002</v>
      </c>
      <c r="Y538" s="41">
        <f t="shared" si="311"/>
        <v>264.79000000000002</v>
      </c>
      <c r="Z538" s="41">
        <f t="shared" si="311"/>
        <v>264.79000000000002</v>
      </c>
      <c r="AA538" s="41">
        <f t="shared" si="311"/>
        <v>264.79000000000002</v>
      </c>
    </row>
    <row r="539" spans="1:27" collapsed="1" x14ac:dyDescent="0.2">
      <c r="A539" s="98" t="s">
        <v>761</v>
      </c>
      <c r="B539" s="25" t="str">
        <f>"12"&amp;"."&amp;$B$662&amp;"."&amp;$B$663</f>
        <v>12.01.2024</v>
      </c>
      <c r="C539" s="88" t="s">
        <v>76</v>
      </c>
      <c r="D539" s="89">
        <f>ROUND(((D540+D541+D543+D542)/1000),5)</f>
        <v>5.0175700000000001</v>
      </c>
      <c r="E539" s="89">
        <f>ROUND(((E540+E541+E543+E542)/1000),5)</f>
        <v>4.9406800000000004</v>
      </c>
      <c r="F539" s="89">
        <f>ROUND(((F540+F541+F543+F542)/1000),5)</f>
        <v>4.8685999999999998</v>
      </c>
      <c r="G539" s="89">
        <f t="shared" ref="G539:AA539" si="312">ROUND(((G540+G541+G543+G542)/1000),5)</f>
        <v>4.8834799999999996</v>
      </c>
      <c r="H539" s="89">
        <f t="shared" si="312"/>
        <v>4.9457800000000001</v>
      </c>
      <c r="I539" s="89">
        <f t="shared" si="312"/>
        <v>5.0727700000000002</v>
      </c>
      <c r="J539" s="89">
        <f t="shared" si="312"/>
        <v>5.2858000000000001</v>
      </c>
      <c r="K539" s="89">
        <f t="shared" si="312"/>
        <v>5.5235000000000003</v>
      </c>
      <c r="L539" s="89">
        <f t="shared" si="312"/>
        <v>5.6944699999999999</v>
      </c>
      <c r="M539" s="89">
        <f t="shared" si="312"/>
        <v>5.7394299999999996</v>
      </c>
      <c r="N539" s="89">
        <f t="shared" si="312"/>
        <v>5.7843799999999996</v>
      </c>
      <c r="O539" s="89">
        <f t="shared" si="312"/>
        <v>5.8291899999999996</v>
      </c>
      <c r="P539" s="89">
        <f t="shared" si="312"/>
        <v>5.79366</v>
      </c>
      <c r="Q539" s="89">
        <f t="shared" si="312"/>
        <v>5.8083600000000004</v>
      </c>
      <c r="R539" s="89">
        <f t="shared" si="312"/>
        <v>5.8036199999999996</v>
      </c>
      <c r="S539" s="89">
        <f t="shared" si="312"/>
        <v>5.73489</v>
      </c>
      <c r="T539" s="89">
        <f t="shared" si="312"/>
        <v>5.7532300000000003</v>
      </c>
      <c r="U539" s="89">
        <f t="shared" si="312"/>
        <v>5.78193</v>
      </c>
      <c r="V539" s="89">
        <f t="shared" si="312"/>
        <v>5.7755000000000001</v>
      </c>
      <c r="W539" s="89">
        <f t="shared" si="312"/>
        <v>5.8099100000000004</v>
      </c>
      <c r="X539" s="89">
        <f t="shared" si="312"/>
        <v>5.7345699999999997</v>
      </c>
      <c r="Y539" s="89">
        <f t="shared" si="312"/>
        <v>5.6209800000000003</v>
      </c>
      <c r="Z539" s="89">
        <f t="shared" si="312"/>
        <v>5.3816199999999998</v>
      </c>
      <c r="AA539" s="89">
        <f t="shared" si="312"/>
        <v>5.1716499999999996</v>
      </c>
    </row>
    <row r="540" spans="1:27" ht="12.75" hidden="1" customHeight="1" outlineLevel="1" x14ac:dyDescent="0.2">
      <c r="A540" s="99" t="s">
        <v>762</v>
      </c>
      <c r="B540" s="60" t="s">
        <v>238</v>
      </c>
      <c r="C540" s="40" t="s">
        <v>79</v>
      </c>
      <c r="D540" s="41">
        <v>1189.29</v>
      </c>
      <c r="E540" s="41">
        <v>1112.4000000000001</v>
      </c>
      <c r="F540" s="41">
        <v>1040.32</v>
      </c>
      <c r="G540" s="41">
        <v>1055.2</v>
      </c>
      <c r="H540" s="41">
        <v>1117.5</v>
      </c>
      <c r="I540" s="41">
        <v>1244.49</v>
      </c>
      <c r="J540" s="41">
        <v>1457.52</v>
      </c>
      <c r="K540" s="41">
        <v>1695.22</v>
      </c>
      <c r="L540" s="41">
        <v>1866.19</v>
      </c>
      <c r="M540" s="41">
        <v>1911.15</v>
      </c>
      <c r="N540" s="41">
        <v>1956.1</v>
      </c>
      <c r="O540" s="41">
        <v>2000.91</v>
      </c>
      <c r="P540" s="41">
        <v>1965.38</v>
      </c>
      <c r="Q540" s="41">
        <v>1980.08</v>
      </c>
      <c r="R540" s="41">
        <v>1975.34</v>
      </c>
      <c r="S540" s="41">
        <v>1906.61</v>
      </c>
      <c r="T540" s="41">
        <v>1924.95</v>
      </c>
      <c r="U540" s="41">
        <v>1953.65</v>
      </c>
      <c r="V540" s="41">
        <v>1947.22</v>
      </c>
      <c r="W540" s="41">
        <v>1981.63</v>
      </c>
      <c r="X540" s="41">
        <v>1906.29</v>
      </c>
      <c r="Y540" s="41">
        <v>1792.7</v>
      </c>
      <c r="Z540" s="41">
        <v>1553.34</v>
      </c>
      <c r="AA540" s="41">
        <v>1343.37</v>
      </c>
    </row>
    <row r="541" spans="1:27" ht="12.75" hidden="1" customHeight="1" outlineLevel="1" x14ac:dyDescent="0.2">
      <c r="A541" s="99" t="s">
        <v>763</v>
      </c>
      <c r="B541" s="60" t="s">
        <v>90</v>
      </c>
      <c r="C541" s="40" t="s">
        <v>79</v>
      </c>
      <c r="D541" s="41">
        <f>$D$486</f>
        <v>3559.77</v>
      </c>
      <c r="E541" s="41">
        <f t="shared" ref="E541:AA541" si="313">$D$486</f>
        <v>3559.77</v>
      </c>
      <c r="F541" s="41">
        <f t="shared" si="313"/>
        <v>3559.77</v>
      </c>
      <c r="G541" s="41">
        <f t="shared" si="313"/>
        <v>3559.77</v>
      </c>
      <c r="H541" s="41">
        <f t="shared" si="313"/>
        <v>3559.77</v>
      </c>
      <c r="I541" s="41">
        <f t="shared" si="313"/>
        <v>3559.77</v>
      </c>
      <c r="J541" s="41">
        <f t="shared" si="313"/>
        <v>3559.77</v>
      </c>
      <c r="K541" s="41">
        <f t="shared" si="313"/>
        <v>3559.77</v>
      </c>
      <c r="L541" s="41">
        <f t="shared" si="313"/>
        <v>3559.77</v>
      </c>
      <c r="M541" s="41">
        <f t="shared" si="313"/>
        <v>3559.77</v>
      </c>
      <c r="N541" s="41">
        <f t="shared" si="313"/>
        <v>3559.77</v>
      </c>
      <c r="O541" s="41">
        <f t="shared" si="313"/>
        <v>3559.77</v>
      </c>
      <c r="P541" s="41">
        <f t="shared" si="313"/>
        <v>3559.77</v>
      </c>
      <c r="Q541" s="41">
        <f t="shared" si="313"/>
        <v>3559.77</v>
      </c>
      <c r="R541" s="41">
        <f t="shared" si="313"/>
        <v>3559.77</v>
      </c>
      <c r="S541" s="41">
        <f t="shared" si="313"/>
        <v>3559.77</v>
      </c>
      <c r="T541" s="41">
        <f t="shared" si="313"/>
        <v>3559.77</v>
      </c>
      <c r="U541" s="41">
        <f t="shared" si="313"/>
        <v>3559.77</v>
      </c>
      <c r="V541" s="41">
        <f t="shared" si="313"/>
        <v>3559.77</v>
      </c>
      <c r="W541" s="41">
        <f t="shared" si="313"/>
        <v>3559.77</v>
      </c>
      <c r="X541" s="41">
        <f t="shared" si="313"/>
        <v>3559.77</v>
      </c>
      <c r="Y541" s="41">
        <f t="shared" si="313"/>
        <v>3559.77</v>
      </c>
      <c r="Z541" s="41">
        <f t="shared" si="313"/>
        <v>3559.77</v>
      </c>
      <c r="AA541" s="41">
        <f t="shared" si="313"/>
        <v>3559.77</v>
      </c>
    </row>
    <row r="542" spans="1:27" ht="12.75" hidden="1" customHeight="1" outlineLevel="1" x14ac:dyDescent="0.2">
      <c r="A542" s="99" t="s">
        <v>764</v>
      </c>
      <c r="B542" s="60" t="s">
        <v>83</v>
      </c>
      <c r="C542" s="40" t="s">
        <v>79</v>
      </c>
      <c r="D542" s="41">
        <v>3.72</v>
      </c>
      <c r="E542" s="41">
        <v>3.72</v>
      </c>
      <c r="F542" s="41">
        <v>3.72</v>
      </c>
      <c r="G542" s="41">
        <v>3.72</v>
      </c>
      <c r="H542" s="41">
        <v>3.72</v>
      </c>
      <c r="I542" s="41">
        <v>3.72</v>
      </c>
      <c r="J542" s="41">
        <v>3.72</v>
      </c>
      <c r="K542" s="41">
        <v>3.72</v>
      </c>
      <c r="L542" s="41">
        <v>3.72</v>
      </c>
      <c r="M542" s="41">
        <v>3.72</v>
      </c>
      <c r="N542" s="41">
        <v>3.72</v>
      </c>
      <c r="O542" s="41">
        <v>3.72</v>
      </c>
      <c r="P542" s="41">
        <v>3.72</v>
      </c>
      <c r="Q542" s="41">
        <v>3.72</v>
      </c>
      <c r="R542" s="41">
        <v>3.72</v>
      </c>
      <c r="S542" s="41">
        <v>3.72</v>
      </c>
      <c r="T542" s="41">
        <v>3.72</v>
      </c>
      <c r="U542" s="41">
        <v>3.72</v>
      </c>
      <c r="V542" s="41">
        <v>3.72</v>
      </c>
      <c r="W542" s="41">
        <v>3.72</v>
      </c>
      <c r="X542" s="41">
        <v>3.72</v>
      </c>
      <c r="Y542" s="41">
        <v>3.72</v>
      </c>
      <c r="Z542" s="41">
        <v>3.72</v>
      </c>
      <c r="AA542" s="41">
        <v>3.72</v>
      </c>
    </row>
    <row r="543" spans="1:27" ht="12.75" hidden="1" customHeight="1" outlineLevel="1" x14ac:dyDescent="0.2">
      <c r="A543" s="99" t="s">
        <v>765</v>
      </c>
      <c r="B543" s="60" t="s">
        <v>81</v>
      </c>
      <c r="C543" s="40" t="s">
        <v>79</v>
      </c>
      <c r="D543" s="41">
        <f>$D$11</f>
        <v>264.79000000000002</v>
      </c>
      <c r="E543" s="41">
        <f t="shared" ref="E543:AA543" si="314">$D$11</f>
        <v>264.79000000000002</v>
      </c>
      <c r="F543" s="41">
        <f t="shared" si="314"/>
        <v>264.79000000000002</v>
      </c>
      <c r="G543" s="41">
        <f t="shared" si="314"/>
        <v>264.79000000000002</v>
      </c>
      <c r="H543" s="41">
        <f t="shared" si="314"/>
        <v>264.79000000000002</v>
      </c>
      <c r="I543" s="41">
        <f t="shared" si="314"/>
        <v>264.79000000000002</v>
      </c>
      <c r="J543" s="41">
        <f t="shared" si="314"/>
        <v>264.79000000000002</v>
      </c>
      <c r="K543" s="41">
        <f t="shared" si="314"/>
        <v>264.79000000000002</v>
      </c>
      <c r="L543" s="41">
        <f t="shared" si="314"/>
        <v>264.79000000000002</v>
      </c>
      <c r="M543" s="41">
        <f t="shared" si="314"/>
        <v>264.79000000000002</v>
      </c>
      <c r="N543" s="41">
        <f t="shared" si="314"/>
        <v>264.79000000000002</v>
      </c>
      <c r="O543" s="41">
        <f t="shared" si="314"/>
        <v>264.79000000000002</v>
      </c>
      <c r="P543" s="41">
        <f t="shared" si="314"/>
        <v>264.79000000000002</v>
      </c>
      <c r="Q543" s="41">
        <f t="shared" si="314"/>
        <v>264.79000000000002</v>
      </c>
      <c r="R543" s="41">
        <f t="shared" si="314"/>
        <v>264.79000000000002</v>
      </c>
      <c r="S543" s="41">
        <f t="shared" si="314"/>
        <v>264.79000000000002</v>
      </c>
      <c r="T543" s="41">
        <f t="shared" si="314"/>
        <v>264.79000000000002</v>
      </c>
      <c r="U543" s="41">
        <f t="shared" si="314"/>
        <v>264.79000000000002</v>
      </c>
      <c r="V543" s="41">
        <f t="shared" si="314"/>
        <v>264.79000000000002</v>
      </c>
      <c r="W543" s="41">
        <f t="shared" si="314"/>
        <v>264.79000000000002</v>
      </c>
      <c r="X543" s="41">
        <f t="shared" si="314"/>
        <v>264.79000000000002</v>
      </c>
      <c r="Y543" s="41">
        <f t="shared" si="314"/>
        <v>264.79000000000002</v>
      </c>
      <c r="Z543" s="41">
        <f t="shared" si="314"/>
        <v>264.79000000000002</v>
      </c>
      <c r="AA543" s="41">
        <f t="shared" si="314"/>
        <v>264.79000000000002</v>
      </c>
    </row>
    <row r="544" spans="1:27" collapsed="1" x14ac:dyDescent="0.2">
      <c r="A544" s="98" t="s">
        <v>766</v>
      </c>
      <c r="B544" s="25" t="str">
        <f>"13"&amp;"."&amp;$B$662&amp;"."&amp;$B$663</f>
        <v>13.01.2024</v>
      </c>
      <c r="C544" s="88" t="s">
        <v>76</v>
      </c>
      <c r="D544" s="89">
        <f>ROUND(((D545+D546+D548+D547)/1000),5)</f>
        <v>5.3486900000000004</v>
      </c>
      <c r="E544" s="89">
        <f>ROUND(((E545+E546+E548+E547)/1000),5)</f>
        <v>5.1618899999999996</v>
      </c>
      <c r="F544" s="89">
        <f>ROUND(((F545+F546+F548+F547)/1000),5)</f>
        <v>5.1160399999999999</v>
      </c>
      <c r="G544" s="89">
        <f t="shared" ref="G544:AA544" si="315">ROUND(((G545+G546+G548+G547)/1000),5)</f>
        <v>5.1112000000000002</v>
      </c>
      <c r="H544" s="89">
        <f t="shared" si="315"/>
        <v>5.1491899999999999</v>
      </c>
      <c r="I544" s="89">
        <f t="shared" si="315"/>
        <v>5.2561799999999996</v>
      </c>
      <c r="J544" s="89">
        <f t="shared" si="315"/>
        <v>5.3054500000000004</v>
      </c>
      <c r="K544" s="89">
        <f t="shared" si="315"/>
        <v>5.3613600000000003</v>
      </c>
      <c r="L544" s="89">
        <f t="shared" si="315"/>
        <v>5.5349899999999996</v>
      </c>
      <c r="M544" s="89">
        <f t="shared" si="315"/>
        <v>5.5415400000000004</v>
      </c>
      <c r="N544" s="89">
        <f t="shared" si="315"/>
        <v>5.6053499999999996</v>
      </c>
      <c r="O544" s="89">
        <f t="shared" si="315"/>
        <v>5.6380800000000004</v>
      </c>
      <c r="P544" s="89">
        <f t="shared" si="315"/>
        <v>5.7306299999999997</v>
      </c>
      <c r="Q544" s="89">
        <f t="shared" si="315"/>
        <v>5.7519099999999996</v>
      </c>
      <c r="R544" s="89">
        <f t="shared" si="315"/>
        <v>5.6540499999999998</v>
      </c>
      <c r="S544" s="89">
        <f t="shared" si="315"/>
        <v>5.6361499999999998</v>
      </c>
      <c r="T544" s="89">
        <f t="shared" si="315"/>
        <v>5.7343900000000003</v>
      </c>
      <c r="U544" s="89">
        <f t="shared" si="315"/>
        <v>6.0119100000000003</v>
      </c>
      <c r="V544" s="89">
        <f t="shared" si="315"/>
        <v>6.0365399999999996</v>
      </c>
      <c r="W544" s="89">
        <f t="shared" si="315"/>
        <v>5.7109699999999997</v>
      </c>
      <c r="X544" s="89">
        <f t="shared" si="315"/>
        <v>5.5836199999999998</v>
      </c>
      <c r="Y544" s="89">
        <f t="shared" si="315"/>
        <v>5.3041499999999999</v>
      </c>
      <c r="Z544" s="89">
        <f t="shared" si="315"/>
        <v>5.2810499999999996</v>
      </c>
      <c r="AA544" s="89">
        <f t="shared" si="315"/>
        <v>5.3590600000000004</v>
      </c>
    </row>
    <row r="545" spans="1:27" ht="12.75" hidden="1" customHeight="1" outlineLevel="1" x14ac:dyDescent="0.2">
      <c r="A545" s="99" t="s">
        <v>767</v>
      </c>
      <c r="B545" s="60" t="s">
        <v>238</v>
      </c>
      <c r="C545" s="40" t="s">
        <v>79</v>
      </c>
      <c r="D545" s="41">
        <v>1520.41</v>
      </c>
      <c r="E545" s="41">
        <v>1333.61</v>
      </c>
      <c r="F545" s="41">
        <v>1287.76</v>
      </c>
      <c r="G545" s="41">
        <v>1282.92</v>
      </c>
      <c r="H545" s="41">
        <v>1320.91</v>
      </c>
      <c r="I545" s="41">
        <v>1427.9</v>
      </c>
      <c r="J545" s="41">
        <v>1477.17</v>
      </c>
      <c r="K545" s="41">
        <v>1533.08</v>
      </c>
      <c r="L545" s="41">
        <v>1706.71</v>
      </c>
      <c r="M545" s="41">
        <v>1713.26</v>
      </c>
      <c r="N545" s="41">
        <v>1777.07</v>
      </c>
      <c r="O545" s="41">
        <v>1809.8</v>
      </c>
      <c r="P545" s="41">
        <v>1902.35</v>
      </c>
      <c r="Q545" s="41">
        <v>1923.63</v>
      </c>
      <c r="R545" s="41">
        <v>1825.77</v>
      </c>
      <c r="S545" s="41">
        <v>1807.87</v>
      </c>
      <c r="T545" s="41">
        <v>1906.11</v>
      </c>
      <c r="U545" s="41">
        <v>2183.63</v>
      </c>
      <c r="V545" s="41">
        <v>2208.2600000000002</v>
      </c>
      <c r="W545" s="41">
        <v>1882.69</v>
      </c>
      <c r="X545" s="41">
        <v>1755.34</v>
      </c>
      <c r="Y545" s="41">
        <v>1475.87</v>
      </c>
      <c r="Z545" s="41">
        <v>1452.77</v>
      </c>
      <c r="AA545" s="41">
        <v>1530.78</v>
      </c>
    </row>
    <row r="546" spans="1:27" ht="12.75" hidden="1" customHeight="1" outlineLevel="1" x14ac:dyDescent="0.2">
      <c r="A546" s="99" t="s">
        <v>768</v>
      </c>
      <c r="B546" s="60" t="s">
        <v>90</v>
      </c>
      <c r="C546" s="40" t="s">
        <v>79</v>
      </c>
      <c r="D546" s="41">
        <f>$D$486</f>
        <v>3559.77</v>
      </c>
      <c r="E546" s="41">
        <f t="shared" ref="E546:AA546" si="316">$D$486</f>
        <v>3559.77</v>
      </c>
      <c r="F546" s="41">
        <f t="shared" si="316"/>
        <v>3559.77</v>
      </c>
      <c r="G546" s="41">
        <f t="shared" si="316"/>
        <v>3559.77</v>
      </c>
      <c r="H546" s="41">
        <f t="shared" si="316"/>
        <v>3559.77</v>
      </c>
      <c r="I546" s="41">
        <f t="shared" si="316"/>
        <v>3559.77</v>
      </c>
      <c r="J546" s="41">
        <f t="shared" si="316"/>
        <v>3559.77</v>
      </c>
      <c r="K546" s="41">
        <f t="shared" si="316"/>
        <v>3559.77</v>
      </c>
      <c r="L546" s="41">
        <f t="shared" si="316"/>
        <v>3559.77</v>
      </c>
      <c r="M546" s="41">
        <f t="shared" si="316"/>
        <v>3559.77</v>
      </c>
      <c r="N546" s="41">
        <f t="shared" si="316"/>
        <v>3559.77</v>
      </c>
      <c r="O546" s="41">
        <f t="shared" si="316"/>
        <v>3559.77</v>
      </c>
      <c r="P546" s="41">
        <f t="shared" si="316"/>
        <v>3559.77</v>
      </c>
      <c r="Q546" s="41">
        <f t="shared" si="316"/>
        <v>3559.77</v>
      </c>
      <c r="R546" s="41">
        <f t="shared" si="316"/>
        <v>3559.77</v>
      </c>
      <c r="S546" s="41">
        <f t="shared" si="316"/>
        <v>3559.77</v>
      </c>
      <c r="T546" s="41">
        <f t="shared" si="316"/>
        <v>3559.77</v>
      </c>
      <c r="U546" s="41">
        <f t="shared" si="316"/>
        <v>3559.77</v>
      </c>
      <c r="V546" s="41">
        <f t="shared" si="316"/>
        <v>3559.77</v>
      </c>
      <c r="W546" s="41">
        <f t="shared" si="316"/>
        <v>3559.77</v>
      </c>
      <c r="X546" s="41">
        <f t="shared" si="316"/>
        <v>3559.77</v>
      </c>
      <c r="Y546" s="41">
        <f t="shared" si="316"/>
        <v>3559.77</v>
      </c>
      <c r="Z546" s="41">
        <f t="shared" si="316"/>
        <v>3559.77</v>
      </c>
      <c r="AA546" s="41">
        <f t="shared" si="316"/>
        <v>3559.77</v>
      </c>
    </row>
    <row r="547" spans="1:27" ht="12.75" hidden="1" customHeight="1" outlineLevel="1" x14ac:dyDescent="0.2">
      <c r="A547" s="99" t="s">
        <v>769</v>
      </c>
      <c r="B547" s="60" t="s">
        <v>83</v>
      </c>
      <c r="C547" s="40" t="s">
        <v>79</v>
      </c>
      <c r="D547" s="41">
        <v>3.72</v>
      </c>
      <c r="E547" s="41">
        <v>3.72</v>
      </c>
      <c r="F547" s="41">
        <v>3.72</v>
      </c>
      <c r="G547" s="41">
        <v>3.72</v>
      </c>
      <c r="H547" s="41">
        <v>3.72</v>
      </c>
      <c r="I547" s="41">
        <v>3.72</v>
      </c>
      <c r="J547" s="41">
        <v>3.72</v>
      </c>
      <c r="K547" s="41">
        <v>3.72</v>
      </c>
      <c r="L547" s="41">
        <v>3.72</v>
      </c>
      <c r="M547" s="41">
        <v>3.72</v>
      </c>
      <c r="N547" s="41">
        <v>3.72</v>
      </c>
      <c r="O547" s="41">
        <v>3.72</v>
      </c>
      <c r="P547" s="41">
        <v>3.72</v>
      </c>
      <c r="Q547" s="41">
        <v>3.72</v>
      </c>
      <c r="R547" s="41">
        <v>3.72</v>
      </c>
      <c r="S547" s="41">
        <v>3.72</v>
      </c>
      <c r="T547" s="41">
        <v>3.72</v>
      </c>
      <c r="U547" s="41">
        <v>3.72</v>
      </c>
      <c r="V547" s="41">
        <v>3.72</v>
      </c>
      <c r="W547" s="41">
        <v>3.72</v>
      </c>
      <c r="X547" s="41">
        <v>3.72</v>
      </c>
      <c r="Y547" s="41">
        <v>3.72</v>
      </c>
      <c r="Z547" s="41">
        <v>3.72</v>
      </c>
      <c r="AA547" s="41">
        <v>3.72</v>
      </c>
    </row>
    <row r="548" spans="1:27" ht="12.75" hidden="1" customHeight="1" outlineLevel="1" x14ac:dyDescent="0.2">
      <c r="A548" s="99" t="s">
        <v>770</v>
      </c>
      <c r="B548" s="60" t="s">
        <v>81</v>
      </c>
      <c r="C548" s="40" t="s">
        <v>79</v>
      </c>
      <c r="D548" s="41">
        <f>$D$11</f>
        <v>264.79000000000002</v>
      </c>
      <c r="E548" s="41">
        <f t="shared" ref="E548:AA548" si="317">$D$11</f>
        <v>264.79000000000002</v>
      </c>
      <c r="F548" s="41">
        <f t="shared" si="317"/>
        <v>264.79000000000002</v>
      </c>
      <c r="G548" s="41">
        <f t="shared" si="317"/>
        <v>264.79000000000002</v>
      </c>
      <c r="H548" s="41">
        <f t="shared" si="317"/>
        <v>264.79000000000002</v>
      </c>
      <c r="I548" s="41">
        <f t="shared" si="317"/>
        <v>264.79000000000002</v>
      </c>
      <c r="J548" s="41">
        <f t="shared" si="317"/>
        <v>264.79000000000002</v>
      </c>
      <c r="K548" s="41">
        <f t="shared" si="317"/>
        <v>264.79000000000002</v>
      </c>
      <c r="L548" s="41">
        <f t="shared" si="317"/>
        <v>264.79000000000002</v>
      </c>
      <c r="M548" s="41">
        <f t="shared" si="317"/>
        <v>264.79000000000002</v>
      </c>
      <c r="N548" s="41">
        <f t="shared" si="317"/>
        <v>264.79000000000002</v>
      </c>
      <c r="O548" s="41">
        <f t="shared" si="317"/>
        <v>264.79000000000002</v>
      </c>
      <c r="P548" s="41">
        <f t="shared" si="317"/>
        <v>264.79000000000002</v>
      </c>
      <c r="Q548" s="41">
        <f t="shared" si="317"/>
        <v>264.79000000000002</v>
      </c>
      <c r="R548" s="41">
        <f t="shared" si="317"/>
        <v>264.79000000000002</v>
      </c>
      <c r="S548" s="41">
        <f t="shared" si="317"/>
        <v>264.79000000000002</v>
      </c>
      <c r="T548" s="41">
        <f t="shared" si="317"/>
        <v>264.79000000000002</v>
      </c>
      <c r="U548" s="41">
        <f t="shared" si="317"/>
        <v>264.79000000000002</v>
      </c>
      <c r="V548" s="41">
        <f t="shared" si="317"/>
        <v>264.79000000000002</v>
      </c>
      <c r="W548" s="41">
        <f t="shared" si="317"/>
        <v>264.79000000000002</v>
      </c>
      <c r="X548" s="41">
        <f t="shared" si="317"/>
        <v>264.79000000000002</v>
      </c>
      <c r="Y548" s="41">
        <f t="shared" si="317"/>
        <v>264.79000000000002</v>
      </c>
      <c r="Z548" s="41">
        <f t="shared" si="317"/>
        <v>264.79000000000002</v>
      </c>
      <c r="AA548" s="41">
        <f t="shared" si="317"/>
        <v>264.79000000000002</v>
      </c>
    </row>
    <row r="549" spans="1:27" collapsed="1" x14ac:dyDescent="0.2">
      <c r="A549" s="98" t="s">
        <v>771</v>
      </c>
      <c r="B549" s="25" t="str">
        <f>"14"&amp;"."&amp;$B$662&amp;"."&amp;$B$663</f>
        <v>14.01.2024</v>
      </c>
      <c r="C549" s="88" t="s">
        <v>76</v>
      </c>
      <c r="D549" s="89">
        <f>ROUND(((D550+D551+D553+D552)/1000),5)</f>
        <v>5.3774300000000004</v>
      </c>
      <c r="E549" s="89">
        <f>ROUND(((E550+E551+E553+E552)/1000),5)</f>
        <v>5.2425300000000004</v>
      </c>
      <c r="F549" s="89">
        <f>ROUND(((F550+F551+F553+F552)/1000),5)</f>
        <v>5.1142500000000002</v>
      </c>
      <c r="G549" s="89">
        <f t="shared" ref="G549:AA549" si="318">ROUND(((G550+G551+G553+G552)/1000),5)</f>
        <v>5.1000399999999999</v>
      </c>
      <c r="H549" s="89">
        <f t="shared" si="318"/>
        <v>5.1161399999999997</v>
      </c>
      <c r="I549" s="89">
        <f t="shared" si="318"/>
        <v>5.1935000000000002</v>
      </c>
      <c r="J549" s="89">
        <f t="shared" si="318"/>
        <v>5.2263599999999997</v>
      </c>
      <c r="K549" s="89">
        <f t="shared" si="318"/>
        <v>5.3383200000000004</v>
      </c>
      <c r="L549" s="89">
        <f t="shared" si="318"/>
        <v>5.4231100000000003</v>
      </c>
      <c r="M549" s="89">
        <f t="shared" si="318"/>
        <v>5.5802500000000004</v>
      </c>
      <c r="N549" s="89">
        <f t="shared" si="318"/>
        <v>5.7057799999999999</v>
      </c>
      <c r="O549" s="89">
        <f t="shared" si="318"/>
        <v>5.7803100000000001</v>
      </c>
      <c r="P549" s="89">
        <f t="shared" si="318"/>
        <v>5.80647</v>
      </c>
      <c r="Q549" s="89">
        <f t="shared" si="318"/>
        <v>5.8252100000000002</v>
      </c>
      <c r="R549" s="89">
        <f t="shared" si="318"/>
        <v>5.6952699999999998</v>
      </c>
      <c r="S549" s="89">
        <f t="shared" si="318"/>
        <v>5.8269799999999998</v>
      </c>
      <c r="T549" s="89">
        <f t="shared" si="318"/>
        <v>6.0065900000000001</v>
      </c>
      <c r="U549" s="89">
        <f t="shared" si="318"/>
        <v>6.0375800000000002</v>
      </c>
      <c r="V549" s="89">
        <f t="shared" si="318"/>
        <v>6.032</v>
      </c>
      <c r="W549" s="89">
        <f t="shared" si="318"/>
        <v>5.8777699999999999</v>
      </c>
      <c r="X549" s="89">
        <f t="shared" si="318"/>
        <v>5.7186300000000001</v>
      </c>
      <c r="Y549" s="89">
        <f t="shared" si="318"/>
        <v>5.59335</v>
      </c>
      <c r="Z549" s="89">
        <f t="shared" si="318"/>
        <v>5.39358</v>
      </c>
      <c r="AA549" s="89">
        <f t="shared" si="318"/>
        <v>5.33446</v>
      </c>
    </row>
    <row r="550" spans="1:27" ht="12.75" hidden="1" customHeight="1" outlineLevel="1" x14ac:dyDescent="0.2">
      <c r="A550" s="99" t="s">
        <v>772</v>
      </c>
      <c r="B550" s="60" t="s">
        <v>238</v>
      </c>
      <c r="C550" s="40" t="s">
        <v>79</v>
      </c>
      <c r="D550" s="41">
        <v>1549.15</v>
      </c>
      <c r="E550" s="41">
        <v>1414.25</v>
      </c>
      <c r="F550" s="41">
        <v>1285.97</v>
      </c>
      <c r="G550" s="41">
        <v>1271.76</v>
      </c>
      <c r="H550" s="41">
        <v>1287.8599999999999</v>
      </c>
      <c r="I550" s="41">
        <v>1365.22</v>
      </c>
      <c r="J550" s="41">
        <v>1398.08</v>
      </c>
      <c r="K550" s="41">
        <v>1510.04</v>
      </c>
      <c r="L550" s="41">
        <v>1594.83</v>
      </c>
      <c r="M550" s="41">
        <v>1751.97</v>
      </c>
      <c r="N550" s="41">
        <v>1877.5</v>
      </c>
      <c r="O550" s="41">
        <v>1952.03</v>
      </c>
      <c r="P550" s="41">
        <v>1978.19</v>
      </c>
      <c r="Q550" s="41">
        <v>1996.93</v>
      </c>
      <c r="R550" s="41">
        <v>1866.99</v>
      </c>
      <c r="S550" s="41">
        <v>1998.7</v>
      </c>
      <c r="T550" s="41">
        <v>2178.31</v>
      </c>
      <c r="U550" s="41">
        <v>2209.3000000000002</v>
      </c>
      <c r="V550" s="41">
        <v>2203.7199999999998</v>
      </c>
      <c r="W550" s="41">
        <v>2049.4899999999998</v>
      </c>
      <c r="X550" s="41">
        <v>1890.35</v>
      </c>
      <c r="Y550" s="41">
        <v>1765.07</v>
      </c>
      <c r="Z550" s="41">
        <v>1565.3</v>
      </c>
      <c r="AA550" s="41">
        <v>1506.18</v>
      </c>
    </row>
    <row r="551" spans="1:27" ht="12.75" hidden="1" customHeight="1" outlineLevel="1" x14ac:dyDescent="0.2">
      <c r="A551" s="99" t="s">
        <v>773</v>
      </c>
      <c r="B551" s="60" t="s">
        <v>90</v>
      </c>
      <c r="C551" s="40" t="s">
        <v>79</v>
      </c>
      <c r="D551" s="41">
        <f>$D$486</f>
        <v>3559.77</v>
      </c>
      <c r="E551" s="41">
        <f t="shared" ref="E551:AA551" si="319">$D$486</f>
        <v>3559.77</v>
      </c>
      <c r="F551" s="41">
        <f t="shared" si="319"/>
        <v>3559.77</v>
      </c>
      <c r="G551" s="41">
        <f t="shared" si="319"/>
        <v>3559.77</v>
      </c>
      <c r="H551" s="41">
        <f t="shared" si="319"/>
        <v>3559.77</v>
      </c>
      <c r="I551" s="41">
        <f t="shared" si="319"/>
        <v>3559.77</v>
      </c>
      <c r="J551" s="41">
        <f t="shared" si="319"/>
        <v>3559.77</v>
      </c>
      <c r="K551" s="41">
        <f t="shared" si="319"/>
        <v>3559.77</v>
      </c>
      <c r="L551" s="41">
        <f t="shared" si="319"/>
        <v>3559.77</v>
      </c>
      <c r="M551" s="41">
        <f t="shared" si="319"/>
        <v>3559.77</v>
      </c>
      <c r="N551" s="41">
        <f t="shared" si="319"/>
        <v>3559.77</v>
      </c>
      <c r="O551" s="41">
        <f t="shared" si="319"/>
        <v>3559.77</v>
      </c>
      <c r="P551" s="41">
        <f t="shared" si="319"/>
        <v>3559.77</v>
      </c>
      <c r="Q551" s="41">
        <f t="shared" si="319"/>
        <v>3559.77</v>
      </c>
      <c r="R551" s="41">
        <f t="shared" si="319"/>
        <v>3559.77</v>
      </c>
      <c r="S551" s="41">
        <f t="shared" si="319"/>
        <v>3559.77</v>
      </c>
      <c r="T551" s="41">
        <f t="shared" si="319"/>
        <v>3559.77</v>
      </c>
      <c r="U551" s="41">
        <f t="shared" si="319"/>
        <v>3559.77</v>
      </c>
      <c r="V551" s="41">
        <f t="shared" si="319"/>
        <v>3559.77</v>
      </c>
      <c r="W551" s="41">
        <f t="shared" si="319"/>
        <v>3559.77</v>
      </c>
      <c r="X551" s="41">
        <f t="shared" si="319"/>
        <v>3559.77</v>
      </c>
      <c r="Y551" s="41">
        <f t="shared" si="319"/>
        <v>3559.77</v>
      </c>
      <c r="Z551" s="41">
        <f t="shared" si="319"/>
        <v>3559.77</v>
      </c>
      <c r="AA551" s="41">
        <f t="shared" si="319"/>
        <v>3559.77</v>
      </c>
    </row>
    <row r="552" spans="1:27" ht="12.75" hidden="1" customHeight="1" outlineLevel="1" x14ac:dyDescent="0.2">
      <c r="A552" s="99" t="s">
        <v>774</v>
      </c>
      <c r="B552" s="60" t="s">
        <v>83</v>
      </c>
      <c r="C552" s="40" t="s">
        <v>79</v>
      </c>
      <c r="D552" s="41">
        <v>3.72</v>
      </c>
      <c r="E552" s="41">
        <v>3.72</v>
      </c>
      <c r="F552" s="41">
        <v>3.72</v>
      </c>
      <c r="G552" s="41">
        <v>3.72</v>
      </c>
      <c r="H552" s="41">
        <v>3.72</v>
      </c>
      <c r="I552" s="41">
        <v>3.72</v>
      </c>
      <c r="J552" s="41">
        <v>3.72</v>
      </c>
      <c r="K552" s="41">
        <v>3.72</v>
      </c>
      <c r="L552" s="41">
        <v>3.72</v>
      </c>
      <c r="M552" s="41">
        <v>3.72</v>
      </c>
      <c r="N552" s="41">
        <v>3.72</v>
      </c>
      <c r="O552" s="41">
        <v>3.72</v>
      </c>
      <c r="P552" s="41">
        <v>3.72</v>
      </c>
      <c r="Q552" s="41">
        <v>3.72</v>
      </c>
      <c r="R552" s="41">
        <v>3.72</v>
      </c>
      <c r="S552" s="41">
        <v>3.72</v>
      </c>
      <c r="T552" s="41">
        <v>3.72</v>
      </c>
      <c r="U552" s="41">
        <v>3.72</v>
      </c>
      <c r="V552" s="41">
        <v>3.72</v>
      </c>
      <c r="W552" s="41">
        <v>3.72</v>
      </c>
      <c r="X552" s="41">
        <v>3.72</v>
      </c>
      <c r="Y552" s="41">
        <v>3.72</v>
      </c>
      <c r="Z552" s="41">
        <v>3.72</v>
      </c>
      <c r="AA552" s="41">
        <v>3.72</v>
      </c>
    </row>
    <row r="553" spans="1:27" ht="12.75" hidden="1" customHeight="1" outlineLevel="1" x14ac:dyDescent="0.2">
      <c r="A553" s="99" t="s">
        <v>775</v>
      </c>
      <c r="B553" s="60" t="s">
        <v>81</v>
      </c>
      <c r="C553" s="40" t="s">
        <v>79</v>
      </c>
      <c r="D553" s="41">
        <f>$D$11</f>
        <v>264.79000000000002</v>
      </c>
      <c r="E553" s="41">
        <f t="shared" ref="E553:AA553" si="320">$D$11</f>
        <v>264.79000000000002</v>
      </c>
      <c r="F553" s="41">
        <f t="shared" si="320"/>
        <v>264.79000000000002</v>
      </c>
      <c r="G553" s="41">
        <f t="shared" si="320"/>
        <v>264.79000000000002</v>
      </c>
      <c r="H553" s="41">
        <f t="shared" si="320"/>
        <v>264.79000000000002</v>
      </c>
      <c r="I553" s="41">
        <f t="shared" si="320"/>
        <v>264.79000000000002</v>
      </c>
      <c r="J553" s="41">
        <f t="shared" si="320"/>
        <v>264.79000000000002</v>
      </c>
      <c r="K553" s="41">
        <f t="shared" si="320"/>
        <v>264.79000000000002</v>
      </c>
      <c r="L553" s="41">
        <f t="shared" si="320"/>
        <v>264.79000000000002</v>
      </c>
      <c r="M553" s="41">
        <f t="shared" si="320"/>
        <v>264.79000000000002</v>
      </c>
      <c r="N553" s="41">
        <f t="shared" si="320"/>
        <v>264.79000000000002</v>
      </c>
      <c r="O553" s="41">
        <f t="shared" si="320"/>
        <v>264.79000000000002</v>
      </c>
      <c r="P553" s="41">
        <f t="shared" si="320"/>
        <v>264.79000000000002</v>
      </c>
      <c r="Q553" s="41">
        <f t="shared" si="320"/>
        <v>264.79000000000002</v>
      </c>
      <c r="R553" s="41">
        <f t="shared" si="320"/>
        <v>264.79000000000002</v>
      </c>
      <c r="S553" s="41">
        <f t="shared" si="320"/>
        <v>264.79000000000002</v>
      </c>
      <c r="T553" s="41">
        <f t="shared" si="320"/>
        <v>264.79000000000002</v>
      </c>
      <c r="U553" s="41">
        <f t="shared" si="320"/>
        <v>264.79000000000002</v>
      </c>
      <c r="V553" s="41">
        <f t="shared" si="320"/>
        <v>264.79000000000002</v>
      </c>
      <c r="W553" s="41">
        <f t="shared" si="320"/>
        <v>264.79000000000002</v>
      </c>
      <c r="X553" s="41">
        <f t="shared" si="320"/>
        <v>264.79000000000002</v>
      </c>
      <c r="Y553" s="41">
        <f t="shared" si="320"/>
        <v>264.79000000000002</v>
      </c>
      <c r="Z553" s="41">
        <f t="shared" si="320"/>
        <v>264.79000000000002</v>
      </c>
      <c r="AA553" s="41">
        <f t="shared" si="320"/>
        <v>264.79000000000002</v>
      </c>
    </row>
    <row r="554" spans="1:27" collapsed="1" x14ac:dyDescent="0.2">
      <c r="A554" s="98" t="s">
        <v>776</v>
      </c>
      <c r="B554" s="25" t="str">
        <f>"15"&amp;"."&amp;$B$662&amp;"."&amp;$B$663</f>
        <v>15.01.2024</v>
      </c>
      <c r="C554" s="88" t="s">
        <v>76</v>
      </c>
      <c r="D554" s="89">
        <f>ROUND(((D555+D556+D558+D557)/1000),5)</f>
        <v>5.1029</v>
      </c>
      <c r="E554" s="89">
        <f>ROUND(((E555+E556+E558+E557)/1000),5)</f>
        <v>5.04535</v>
      </c>
      <c r="F554" s="89">
        <f>ROUND(((F555+F556+F558+F557)/1000),5)</f>
        <v>4.98996</v>
      </c>
      <c r="G554" s="89">
        <f t="shared" ref="G554:AA554" si="321">ROUND(((G555+G556+G558+G557)/1000),5)</f>
        <v>4.9831799999999999</v>
      </c>
      <c r="H554" s="89">
        <f t="shared" si="321"/>
        <v>5.0448500000000003</v>
      </c>
      <c r="I554" s="89">
        <f t="shared" si="321"/>
        <v>5.1696499999999999</v>
      </c>
      <c r="J554" s="89">
        <f t="shared" si="321"/>
        <v>5.3800400000000002</v>
      </c>
      <c r="K554" s="89">
        <f t="shared" si="321"/>
        <v>5.5979000000000001</v>
      </c>
      <c r="L554" s="89">
        <f t="shared" si="321"/>
        <v>5.8611199999999997</v>
      </c>
      <c r="M554" s="89">
        <f t="shared" si="321"/>
        <v>5.8945699999999999</v>
      </c>
      <c r="N554" s="89">
        <f t="shared" si="321"/>
        <v>5.8822999999999999</v>
      </c>
      <c r="O554" s="89">
        <f t="shared" si="321"/>
        <v>5.9762300000000002</v>
      </c>
      <c r="P554" s="89">
        <f t="shared" si="321"/>
        <v>5.9759200000000003</v>
      </c>
      <c r="Q554" s="89">
        <f t="shared" si="321"/>
        <v>5.9864300000000004</v>
      </c>
      <c r="R554" s="89">
        <f t="shared" si="321"/>
        <v>5.9827700000000004</v>
      </c>
      <c r="S554" s="89">
        <f t="shared" si="321"/>
        <v>5.9191500000000001</v>
      </c>
      <c r="T554" s="89">
        <f t="shared" si="321"/>
        <v>6.02956</v>
      </c>
      <c r="U554" s="89">
        <f t="shared" si="321"/>
        <v>6.0564799999999996</v>
      </c>
      <c r="V554" s="89">
        <f t="shared" si="321"/>
        <v>6.0492499999999998</v>
      </c>
      <c r="W554" s="89">
        <f t="shared" si="321"/>
        <v>5.9159600000000001</v>
      </c>
      <c r="X554" s="89">
        <f t="shared" si="321"/>
        <v>5.7863100000000003</v>
      </c>
      <c r="Y554" s="89">
        <f t="shared" si="321"/>
        <v>5.6194199999999999</v>
      </c>
      <c r="Z554" s="89">
        <f t="shared" si="321"/>
        <v>5.4236899999999997</v>
      </c>
      <c r="AA554" s="89">
        <f t="shared" si="321"/>
        <v>5.2913399999999999</v>
      </c>
    </row>
    <row r="555" spans="1:27" ht="12.75" hidden="1" customHeight="1" outlineLevel="1" x14ac:dyDescent="0.2">
      <c r="A555" s="99" t="s">
        <v>777</v>
      </c>
      <c r="B555" s="60" t="s">
        <v>238</v>
      </c>
      <c r="C555" s="40" t="s">
        <v>79</v>
      </c>
      <c r="D555" s="41">
        <v>1274.6199999999999</v>
      </c>
      <c r="E555" s="41">
        <v>1217.07</v>
      </c>
      <c r="F555" s="41">
        <v>1161.68</v>
      </c>
      <c r="G555" s="41">
        <v>1154.9000000000001</v>
      </c>
      <c r="H555" s="41">
        <v>1216.57</v>
      </c>
      <c r="I555" s="41">
        <v>1341.37</v>
      </c>
      <c r="J555" s="41">
        <v>1551.76</v>
      </c>
      <c r="K555" s="41">
        <v>1769.62</v>
      </c>
      <c r="L555" s="41">
        <v>2032.84</v>
      </c>
      <c r="M555" s="41">
        <v>2066.29</v>
      </c>
      <c r="N555" s="41">
        <v>2054.02</v>
      </c>
      <c r="O555" s="41">
        <v>2147.9499999999998</v>
      </c>
      <c r="P555" s="41">
        <v>2147.64</v>
      </c>
      <c r="Q555" s="41">
        <v>2158.15</v>
      </c>
      <c r="R555" s="41">
        <v>2154.4899999999998</v>
      </c>
      <c r="S555" s="41">
        <v>2090.87</v>
      </c>
      <c r="T555" s="41">
        <v>2201.2800000000002</v>
      </c>
      <c r="U555" s="41">
        <v>2228.1999999999998</v>
      </c>
      <c r="V555" s="41">
        <v>2220.9699999999998</v>
      </c>
      <c r="W555" s="41">
        <v>2087.6799999999998</v>
      </c>
      <c r="X555" s="41">
        <v>1958.03</v>
      </c>
      <c r="Y555" s="41">
        <v>1791.14</v>
      </c>
      <c r="Z555" s="41">
        <v>1595.41</v>
      </c>
      <c r="AA555" s="41">
        <v>1463.06</v>
      </c>
    </row>
    <row r="556" spans="1:27" ht="12.75" hidden="1" customHeight="1" outlineLevel="1" x14ac:dyDescent="0.2">
      <c r="A556" s="99" t="s">
        <v>778</v>
      </c>
      <c r="B556" s="60" t="s">
        <v>90</v>
      </c>
      <c r="C556" s="40" t="s">
        <v>79</v>
      </c>
      <c r="D556" s="41">
        <f>$D$486</f>
        <v>3559.77</v>
      </c>
      <c r="E556" s="41">
        <f t="shared" ref="E556:AA556" si="322">$D$486</f>
        <v>3559.77</v>
      </c>
      <c r="F556" s="41">
        <f t="shared" si="322"/>
        <v>3559.77</v>
      </c>
      <c r="G556" s="41">
        <f t="shared" si="322"/>
        <v>3559.77</v>
      </c>
      <c r="H556" s="41">
        <f t="shared" si="322"/>
        <v>3559.77</v>
      </c>
      <c r="I556" s="41">
        <f t="shared" si="322"/>
        <v>3559.77</v>
      </c>
      <c r="J556" s="41">
        <f t="shared" si="322"/>
        <v>3559.77</v>
      </c>
      <c r="K556" s="41">
        <f t="shared" si="322"/>
        <v>3559.77</v>
      </c>
      <c r="L556" s="41">
        <f t="shared" si="322"/>
        <v>3559.77</v>
      </c>
      <c r="M556" s="41">
        <f t="shared" si="322"/>
        <v>3559.77</v>
      </c>
      <c r="N556" s="41">
        <f t="shared" si="322"/>
        <v>3559.77</v>
      </c>
      <c r="O556" s="41">
        <f t="shared" si="322"/>
        <v>3559.77</v>
      </c>
      <c r="P556" s="41">
        <f t="shared" si="322"/>
        <v>3559.77</v>
      </c>
      <c r="Q556" s="41">
        <f t="shared" si="322"/>
        <v>3559.77</v>
      </c>
      <c r="R556" s="41">
        <f t="shared" si="322"/>
        <v>3559.77</v>
      </c>
      <c r="S556" s="41">
        <f t="shared" si="322"/>
        <v>3559.77</v>
      </c>
      <c r="T556" s="41">
        <f t="shared" si="322"/>
        <v>3559.77</v>
      </c>
      <c r="U556" s="41">
        <f t="shared" si="322"/>
        <v>3559.77</v>
      </c>
      <c r="V556" s="41">
        <f t="shared" si="322"/>
        <v>3559.77</v>
      </c>
      <c r="W556" s="41">
        <f t="shared" si="322"/>
        <v>3559.77</v>
      </c>
      <c r="X556" s="41">
        <f t="shared" si="322"/>
        <v>3559.77</v>
      </c>
      <c r="Y556" s="41">
        <f t="shared" si="322"/>
        <v>3559.77</v>
      </c>
      <c r="Z556" s="41">
        <f t="shared" si="322"/>
        <v>3559.77</v>
      </c>
      <c r="AA556" s="41">
        <f t="shared" si="322"/>
        <v>3559.77</v>
      </c>
    </row>
    <row r="557" spans="1:27" ht="12.75" hidden="1" customHeight="1" outlineLevel="1" x14ac:dyDescent="0.2">
      <c r="A557" s="99" t="s">
        <v>779</v>
      </c>
      <c r="B557" s="60" t="s">
        <v>83</v>
      </c>
      <c r="C557" s="40" t="s">
        <v>79</v>
      </c>
      <c r="D557" s="41">
        <v>3.72</v>
      </c>
      <c r="E557" s="41">
        <v>3.72</v>
      </c>
      <c r="F557" s="41">
        <v>3.72</v>
      </c>
      <c r="G557" s="41">
        <v>3.72</v>
      </c>
      <c r="H557" s="41">
        <v>3.72</v>
      </c>
      <c r="I557" s="41">
        <v>3.72</v>
      </c>
      <c r="J557" s="41">
        <v>3.72</v>
      </c>
      <c r="K557" s="41">
        <v>3.72</v>
      </c>
      <c r="L557" s="41">
        <v>3.72</v>
      </c>
      <c r="M557" s="41">
        <v>3.72</v>
      </c>
      <c r="N557" s="41">
        <v>3.72</v>
      </c>
      <c r="O557" s="41">
        <v>3.72</v>
      </c>
      <c r="P557" s="41">
        <v>3.72</v>
      </c>
      <c r="Q557" s="41">
        <v>3.72</v>
      </c>
      <c r="R557" s="41">
        <v>3.72</v>
      </c>
      <c r="S557" s="41">
        <v>3.72</v>
      </c>
      <c r="T557" s="41">
        <v>3.72</v>
      </c>
      <c r="U557" s="41">
        <v>3.72</v>
      </c>
      <c r="V557" s="41">
        <v>3.72</v>
      </c>
      <c r="W557" s="41">
        <v>3.72</v>
      </c>
      <c r="X557" s="41">
        <v>3.72</v>
      </c>
      <c r="Y557" s="41">
        <v>3.72</v>
      </c>
      <c r="Z557" s="41">
        <v>3.72</v>
      </c>
      <c r="AA557" s="41">
        <v>3.72</v>
      </c>
    </row>
    <row r="558" spans="1:27" ht="12.75" hidden="1" customHeight="1" outlineLevel="1" x14ac:dyDescent="0.2">
      <c r="A558" s="99" t="s">
        <v>780</v>
      </c>
      <c r="B558" s="60" t="s">
        <v>81</v>
      </c>
      <c r="C558" s="40" t="s">
        <v>79</v>
      </c>
      <c r="D558" s="41">
        <f>$D$11</f>
        <v>264.79000000000002</v>
      </c>
      <c r="E558" s="41">
        <f t="shared" ref="E558:AA558" si="323">$D$11</f>
        <v>264.79000000000002</v>
      </c>
      <c r="F558" s="41">
        <f t="shared" si="323"/>
        <v>264.79000000000002</v>
      </c>
      <c r="G558" s="41">
        <f t="shared" si="323"/>
        <v>264.79000000000002</v>
      </c>
      <c r="H558" s="41">
        <f t="shared" si="323"/>
        <v>264.79000000000002</v>
      </c>
      <c r="I558" s="41">
        <f t="shared" si="323"/>
        <v>264.79000000000002</v>
      </c>
      <c r="J558" s="41">
        <f t="shared" si="323"/>
        <v>264.79000000000002</v>
      </c>
      <c r="K558" s="41">
        <f t="shared" si="323"/>
        <v>264.79000000000002</v>
      </c>
      <c r="L558" s="41">
        <f t="shared" si="323"/>
        <v>264.79000000000002</v>
      </c>
      <c r="M558" s="41">
        <f t="shared" si="323"/>
        <v>264.79000000000002</v>
      </c>
      <c r="N558" s="41">
        <f t="shared" si="323"/>
        <v>264.79000000000002</v>
      </c>
      <c r="O558" s="41">
        <f t="shared" si="323"/>
        <v>264.79000000000002</v>
      </c>
      <c r="P558" s="41">
        <f t="shared" si="323"/>
        <v>264.79000000000002</v>
      </c>
      <c r="Q558" s="41">
        <f t="shared" si="323"/>
        <v>264.79000000000002</v>
      </c>
      <c r="R558" s="41">
        <f t="shared" si="323"/>
        <v>264.79000000000002</v>
      </c>
      <c r="S558" s="41">
        <f t="shared" si="323"/>
        <v>264.79000000000002</v>
      </c>
      <c r="T558" s="41">
        <f t="shared" si="323"/>
        <v>264.79000000000002</v>
      </c>
      <c r="U558" s="41">
        <f t="shared" si="323"/>
        <v>264.79000000000002</v>
      </c>
      <c r="V558" s="41">
        <f t="shared" si="323"/>
        <v>264.79000000000002</v>
      </c>
      <c r="W558" s="41">
        <f t="shared" si="323"/>
        <v>264.79000000000002</v>
      </c>
      <c r="X558" s="41">
        <f t="shared" si="323"/>
        <v>264.79000000000002</v>
      </c>
      <c r="Y558" s="41">
        <f t="shared" si="323"/>
        <v>264.79000000000002</v>
      </c>
      <c r="Z558" s="41">
        <f t="shared" si="323"/>
        <v>264.79000000000002</v>
      </c>
      <c r="AA558" s="41">
        <f t="shared" si="323"/>
        <v>264.79000000000002</v>
      </c>
    </row>
    <row r="559" spans="1:27" collapsed="1" x14ac:dyDescent="0.2">
      <c r="A559" s="98" t="s">
        <v>781</v>
      </c>
      <c r="B559" s="25" t="str">
        <f>"16"&amp;"."&amp;$B$662&amp;"."&amp;$B$663</f>
        <v>16.01.2024</v>
      </c>
      <c r="C559" s="88" t="s">
        <v>76</v>
      </c>
      <c r="D559" s="89">
        <f>ROUND(((D560+D561+D563+D562)/1000),5)</f>
        <v>5.1309800000000001</v>
      </c>
      <c r="E559" s="89">
        <f>ROUND(((E560+E561+E563+E562)/1000),5)</f>
        <v>5.0639099999999999</v>
      </c>
      <c r="F559" s="89">
        <f>ROUND(((F560+F561+F563+F562)/1000),5)</f>
        <v>5.0409199999999998</v>
      </c>
      <c r="G559" s="89">
        <f t="shared" ref="G559:AA559" si="324">ROUND(((G560+G561+G563+G562)/1000),5)</f>
        <v>5.0065099999999996</v>
      </c>
      <c r="H559" s="89">
        <f t="shared" si="324"/>
        <v>5.0504899999999999</v>
      </c>
      <c r="I559" s="89">
        <f t="shared" si="324"/>
        <v>5.16472</v>
      </c>
      <c r="J559" s="89">
        <f t="shared" si="324"/>
        <v>5.3607399999999998</v>
      </c>
      <c r="K559" s="89">
        <f t="shared" si="324"/>
        <v>5.5469400000000002</v>
      </c>
      <c r="L559" s="89">
        <f t="shared" si="324"/>
        <v>5.8140700000000001</v>
      </c>
      <c r="M559" s="89">
        <f t="shared" si="324"/>
        <v>5.843</v>
      </c>
      <c r="N559" s="89">
        <f t="shared" si="324"/>
        <v>5.8867900000000004</v>
      </c>
      <c r="O559" s="89">
        <f t="shared" si="324"/>
        <v>5.9075600000000001</v>
      </c>
      <c r="P559" s="89">
        <f t="shared" si="324"/>
        <v>5.9111099999999999</v>
      </c>
      <c r="Q559" s="89">
        <f t="shared" si="324"/>
        <v>5.9398900000000001</v>
      </c>
      <c r="R559" s="89">
        <f t="shared" si="324"/>
        <v>5.91859</v>
      </c>
      <c r="S559" s="89">
        <f t="shared" si="324"/>
        <v>5.8842600000000003</v>
      </c>
      <c r="T559" s="89">
        <f t="shared" si="324"/>
        <v>5.99376</v>
      </c>
      <c r="U559" s="89">
        <f t="shared" si="324"/>
        <v>6.0407999999999999</v>
      </c>
      <c r="V559" s="89">
        <f t="shared" si="324"/>
        <v>6.0253199999999998</v>
      </c>
      <c r="W559" s="89">
        <f t="shared" si="324"/>
        <v>5.8757599999999996</v>
      </c>
      <c r="X559" s="89">
        <f t="shared" si="324"/>
        <v>5.7549599999999996</v>
      </c>
      <c r="Y559" s="89">
        <f t="shared" si="324"/>
        <v>5.6411100000000003</v>
      </c>
      <c r="Z559" s="89">
        <f t="shared" si="324"/>
        <v>5.4309799999999999</v>
      </c>
      <c r="AA559" s="89">
        <f t="shared" si="324"/>
        <v>5.3102400000000003</v>
      </c>
    </row>
    <row r="560" spans="1:27" ht="12.75" hidden="1" customHeight="1" outlineLevel="1" x14ac:dyDescent="0.2">
      <c r="A560" s="99" t="s">
        <v>782</v>
      </c>
      <c r="B560" s="60" t="s">
        <v>238</v>
      </c>
      <c r="C560" s="40" t="s">
        <v>79</v>
      </c>
      <c r="D560" s="41">
        <v>1302.7</v>
      </c>
      <c r="E560" s="41">
        <v>1235.6300000000001</v>
      </c>
      <c r="F560" s="41">
        <v>1212.6400000000001</v>
      </c>
      <c r="G560" s="41">
        <v>1178.23</v>
      </c>
      <c r="H560" s="41">
        <v>1222.21</v>
      </c>
      <c r="I560" s="41">
        <v>1336.44</v>
      </c>
      <c r="J560" s="41">
        <v>1532.46</v>
      </c>
      <c r="K560" s="41">
        <v>1718.66</v>
      </c>
      <c r="L560" s="41">
        <v>1985.79</v>
      </c>
      <c r="M560" s="41">
        <v>2014.72</v>
      </c>
      <c r="N560" s="41">
        <v>2058.5100000000002</v>
      </c>
      <c r="O560" s="41">
        <v>2079.2800000000002</v>
      </c>
      <c r="P560" s="41">
        <v>2082.83</v>
      </c>
      <c r="Q560" s="41">
        <v>2111.61</v>
      </c>
      <c r="R560" s="41">
        <v>2090.31</v>
      </c>
      <c r="S560" s="41">
        <v>2055.98</v>
      </c>
      <c r="T560" s="41">
        <v>2165.48</v>
      </c>
      <c r="U560" s="41">
        <v>2212.52</v>
      </c>
      <c r="V560" s="41">
        <v>2197.04</v>
      </c>
      <c r="W560" s="41">
        <v>2047.48</v>
      </c>
      <c r="X560" s="41">
        <v>1926.68</v>
      </c>
      <c r="Y560" s="41">
        <v>1812.83</v>
      </c>
      <c r="Z560" s="41">
        <v>1602.7</v>
      </c>
      <c r="AA560" s="41">
        <v>1481.96</v>
      </c>
    </row>
    <row r="561" spans="1:27" ht="12.75" hidden="1" customHeight="1" outlineLevel="1" x14ac:dyDescent="0.2">
      <c r="A561" s="99" t="s">
        <v>783</v>
      </c>
      <c r="B561" s="60" t="s">
        <v>90</v>
      </c>
      <c r="C561" s="40" t="s">
        <v>79</v>
      </c>
      <c r="D561" s="41">
        <f>$D$486</f>
        <v>3559.77</v>
      </c>
      <c r="E561" s="41">
        <f t="shared" ref="E561:AA561" si="325">$D$486</f>
        <v>3559.77</v>
      </c>
      <c r="F561" s="41">
        <f t="shared" si="325"/>
        <v>3559.77</v>
      </c>
      <c r="G561" s="41">
        <f t="shared" si="325"/>
        <v>3559.77</v>
      </c>
      <c r="H561" s="41">
        <f t="shared" si="325"/>
        <v>3559.77</v>
      </c>
      <c r="I561" s="41">
        <f t="shared" si="325"/>
        <v>3559.77</v>
      </c>
      <c r="J561" s="41">
        <f t="shared" si="325"/>
        <v>3559.77</v>
      </c>
      <c r="K561" s="41">
        <f t="shared" si="325"/>
        <v>3559.77</v>
      </c>
      <c r="L561" s="41">
        <f t="shared" si="325"/>
        <v>3559.77</v>
      </c>
      <c r="M561" s="41">
        <f t="shared" si="325"/>
        <v>3559.77</v>
      </c>
      <c r="N561" s="41">
        <f t="shared" si="325"/>
        <v>3559.77</v>
      </c>
      <c r="O561" s="41">
        <f t="shared" si="325"/>
        <v>3559.77</v>
      </c>
      <c r="P561" s="41">
        <f t="shared" si="325"/>
        <v>3559.77</v>
      </c>
      <c r="Q561" s="41">
        <f t="shared" si="325"/>
        <v>3559.77</v>
      </c>
      <c r="R561" s="41">
        <f t="shared" si="325"/>
        <v>3559.77</v>
      </c>
      <c r="S561" s="41">
        <f t="shared" si="325"/>
        <v>3559.77</v>
      </c>
      <c r="T561" s="41">
        <f t="shared" si="325"/>
        <v>3559.77</v>
      </c>
      <c r="U561" s="41">
        <f t="shared" si="325"/>
        <v>3559.77</v>
      </c>
      <c r="V561" s="41">
        <f t="shared" si="325"/>
        <v>3559.77</v>
      </c>
      <c r="W561" s="41">
        <f t="shared" si="325"/>
        <v>3559.77</v>
      </c>
      <c r="X561" s="41">
        <f t="shared" si="325"/>
        <v>3559.77</v>
      </c>
      <c r="Y561" s="41">
        <f t="shared" si="325"/>
        <v>3559.77</v>
      </c>
      <c r="Z561" s="41">
        <f t="shared" si="325"/>
        <v>3559.77</v>
      </c>
      <c r="AA561" s="41">
        <f t="shared" si="325"/>
        <v>3559.77</v>
      </c>
    </row>
    <row r="562" spans="1:27" ht="12.75" hidden="1" customHeight="1" outlineLevel="1" x14ac:dyDescent="0.2">
      <c r="A562" s="99" t="s">
        <v>784</v>
      </c>
      <c r="B562" s="60" t="s">
        <v>83</v>
      </c>
      <c r="C562" s="40" t="s">
        <v>79</v>
      </c>
      <c r="D562" s="41">
        <v>3.72</v>
      </c>
      <c r="E562" s="41">
        <v>3.72</v>
      </c>
      <c r="F562" s="41">
        <v>3.72</v>
      </c>
      <c r="G562" s="41">
        <v>3.72</v>
      </c>
      <c r="H562" s="41">
        <v>3.72</v>
      </c>
      <c r="I562" s="41">
        <v>3.72</v>
      </c>
      <c r="J562" s="41">
        <v>3.72</v>
      </c>
      <c r="K562" s="41">
        <v>3.72</v>
      </c>
      <c r="L562" s="41">
        <v>3.72</v>
      </c>
      <c r="M562" s="41">
        <v>3.72</v>
      </c>
      <c r="N562" s="41">
        <v>3.72</v>
      </c>
      <c r="O562" s="41">
        <v>3.72</v>
      </c>
      <c r="P562" s="41">
        <v>3.72</v>
      </c>
      <c r="Q562" s="41">
        <v>3.72</v>
      </c>
      <c r="R562" s="41">
        <v>3.72</v>
      </c>
      <c r="S562" s="41">
        <v>3.72</v>
      </c>
      <c r="T562" s="41">
        <v>3.72</v>
      </c>
      <c r="U562" s="41">
        <v>3.72</v>
      </c>
      <c r="V562" s="41">
        <v>3.72</v>
      </c>
      <c r="W562" s="41">
        <v>3.72</v>
      </c>
      <c r="X562" s="41">
        <v>3.72</v>
      </c>
      <c r="Y562" s="41">
        <v>3.72</v>
      </c>
      <c r="Z562" s="41">
        <v>3.72</v>
      </c>
      <c r="AA562" s="41">
        <v>3.72</v>
      </c>
    </row>
    <row r="563" spans="1:27" ht="12.75" hidden="1" customHeight="1" outlineLevel="1" x14ac:dyDescent="0.2">
      <c r="A563" s="99" t="s">
        <v>785</v>
      </c>
      <c r="B563" s="60" t="s">
        <v>81</v>
      </c>
      <c r="C563" s="40" t="s">
        <v>79</v>
      </c>
      <c r="D563" s="41">
        <f>$D$11</f>
        <v>264.79000000000002</v>
      </c>
      <c r="E563" s="41">
        <f t="shared" ref="E563:AA563" si="326">$D$11</f>
        <v>264.79000000000002</v>
      </c>
      <c r="F563" s="41">
        <f t="shared" si="326"/>
        <v>264.79000000000002</v>
      </c>
      <c r="G563" s="41">
        <f t="shared" si="326"/>
        <v>264.79000000000002</v>
      </c>
      <c r="H563" s="41">
        <f t="shared" si="326"/>
        <v>264.79000000000002</v>
      </c>
      <c r="I563" s="41">
        <f t="shared" si="326"/>
        <v>264.79000000000002</v>
      </c>
      <c r="J563" s="41">
        <f t="shared" si="326"/>
        <v>264.79000000000002</v>
      </c>
      <c r="K563" s="41">
        <f t="shared" si="326"/>
        <v>264.79000000000002</v>
      </c>
      <c r="L563" s="41">
        <f t="shared" si="326"/>
        <v>264.79000000000002</v>
      </c>
      <c r="M563" s="41">
        <f t="shared" si="326"/>
        <v>264.79000000000002</v>
      </c>
      <c r="N563" s="41">
        <f t="shared" si="326"/>
        <v>264.79000000000002</v>
      </c>
      <c r="O563" s="41">
        <f t="shared" si="326"/>
        <v>264.79000000000002</v>
      </c>
      <c r="P563" s="41">
        <f t="shared" si="326"/>
        <v>264.79000000000002</v>
      </c>
      <c r="Q563" s="41">
        <f t="shared" si="326"/>
        <v>264.79000000000002</v>
      </c>
      <c r="R563" s="41">
        <f t="shared" si="326"/>
        <v>264.79000000000002</v>
      </c>
      <c r="S563" s="41">
        <f t="shared" si="326"/>
        <v>264.79000000000002</v>
      </c>
      <c r="T563" s="41">
        <f t="shared" si="326"/>
        <v>264.79000000000002</v>
      </c>
      <c r="U563" s="41">
        <f t="shared" si="326"/>
        <v>264.79000000000002</v>
      </c>
      <c r="V563" s="41">
        <f t="shared" si="326"/>
        <v>264.79000000000002</v>
      </c>
      <c r="W563" s="41">
        <f t="shared" si="326"/>
        <v>264.79000000000002</v>
      </c>
      <c r="X563" s="41">
        <f t="shared" si="326"/>
        <v>264.79000000000002</v>
      </c>
      <c r="Y563" s="41">
        <f t="shared" si="326"/>
        <v>264.79000000000002</v>
      </c>
      <c r="Z563" s="41">
        <f t="shared" si="326"/>
        <v>264.79000000000002</v>
      </c>
      <c r="AA563" s="41">
        <f t="shared" si="326"/>
        <v>264.79000000000002</v>
      </c>
    </row>
    <row r="564" spans="1:27" collapsed="1" x14ac:dyDescent="0.2">
      <c r="A564" s="98" t="s">
        <v>786</v>
      </c>
      <c r="B564" s="25" t="str">
        <f>"17"&amp;"."&amp;$B$662&amp;"."&amp;$B$663</f>
        <v>17.01.2024</v>
      </c>
      <c r="C564" s="88" t="s">
        <v>76</v>
      </c>
      <c r="D564" s="89">
        <f>ROUND(((D565+D566+D568+D567)/1000),5)</f>
        <v>5.1001399999999997</v>
      </c>
      <c r="E564" s="89">
        <f>ROUND(((E565+E566+E568+E567)/1000),5)</f>
        <v>5.0222600000000002</v>
      </c>
      <c r="F564" s="89">
        <f>ROUND(((F565+F566+F568+F567)/1000),5)</f>
        <v>4.9750199999999998</v>
      </c>
      <c r="G564" s="89">
        <f t="shared" ref="G564:AA564" si="327">ROUND(((G565+G566+G568+G567)/1000),5)</f>
        <v>4.9742499999999996</v>
      </c>
      <c r="H564" s="89">
        <f t="shared" si="327"/>
        <v>5.04312</v>
      </c>
      <c r="I564" s="89">
        <f t="shared" si="327"/>
        <v>5.1688999999999998</v>
      </c>
      <c r="J564" s="89">
        <f t="shared" si="327"/>
        <v>5.3639099999999997</v>
      </c>
      <c r="K564" s="89">
        <f t="shared" si="327"/>
        <v>5.6783999999999999</v>
      </c>
      <c r="L564" s="89">
        <f t="shared" si="327"/>
        <v>5.88652</v>
      </c>
      <c r="M564" s="89">
        <f t="shared" si="327"/>
        <v>5.8565300000000002</v>
      </c>
      <c r="N564" s="89">
        <f t="shared" si="327"/>
        <v>5.9345699999999999</v>
      </c>
      <c r="O564" s="89">
        <f t="shared" si="327"/>
        <v>5.9730600000000003</v>
      </c>
      <c r="P564" s="89">
        <f t="shared" si="327"/>
        <v>5.9701899999999997</v>
      </c>
      <c r="Q564" s="89">
        <f t="shared" si="327"/>
        <v>5.9709700000000003</v>
      </c>
      <c r="R564" s="89">
        <f t="shared" si="327"/>
        <v>5.9704100000000002</v>
      </c>
      <c r="S564" s="89">
        <f t="shared" si="327"/>
        <v>5.9394999999999998</v>
      </c>
      <c r="T564" s="89">
        <f t="shared" si="327"/>
        <v>6.0604800000000001</v>
      </c>
      <c r="U564" s="89">
        <f t="shared" si="327"/>
        <v>6.0246399999999998</v>
      </c>
      <c r="V564" s="89">
        <f t="shared" si="327"/>
        <v>6.0017100000000001</v>
      </c>
      <c r="W564" s="89">
        <f t="shared" si="327"/>
        <v>5.8676199999999996</v>
      </c>
      <c r="X564" s="89">
        <f t="shared" si="327"/>
        <v>5.8722300000000001</v>
      </c>
      <c r="Y564" s="89">
        <f t="shared" si="327"/>
        <v>5.7083399999999997</v>
      </c>
      <c r="Z564" s="89">
        <f t="shared" si="327"/>
        <v>5.4882499999999999</v>
      </c>
      <c r="AA564" s="89">
        <f t="shared" si="327"/>
        <v>5.3138399999999999</v>
      </c>
    </row>
    <row r="565" spans="1:27" ht="12.75" hidden="1" customHeight="1" outlineLevel="1" x14ac:dyDescent="0.2">
      <c r="A565" s="99" t="s">
        <v>787</v>
      </c>
      <c r="B565" s="60" t="s">
        <v>238</v>
      </c>
      <c r="C565" s="40" t="s">
        <v>79</v>
      </c>
      <c r="D565" s="41">
        <v>1271.8599999999999</v>
      </c>
      <c r="E565" s="41">
        <v>1193.98</v>
      </c>
      <c r="F565" s="41">
        <v>1146.74</v>
      </c>
      <c r="G565" s="41">
        <v>1145.97</v>
      </c>
      <c r="H565" s="41">
        <v>1214.8399999999999</v>
      </c>
      <c r="I565" s="41">
        <v>1340.62</v>
      </c>
      <c r="J565" s="41">
        <v>1535.63</v>
      </c>
      <c r="K565" s="41">
        <v>1850.12</v>
      </c>
      <c r="L565" s="41">
        <v>2058.2399999999998</v>
      </c>
      <c r="M565" s="41">
        <v>2028.25</v>
      </c>
      <c r="N565" s="41">
        <v>2106.29</v>
      </c>
      <c r="O565" s="41">
        <v>2144.7800000000002</v>
      </c>
      <c r="P565" s="41">
        <v>2141.91</v>
      </c>
      <c r="Q565" s="41">
        <v>2142.69</v>
      </c>
      <c r="R565" s="41">
        <v>2142.13</v>
      </c>
      <c r="S565" s="41">
        <v>2111.2199999999998</v>
      </c>
      <c r="T565" s="41">
        <v>2232.1999999999998</v>
      </c>
      <c r="U565" s="41">
        <v>2196.36</v>
      </c>
      <c r="V565" s="41">
        <v>2173.4299999999998</v>
      </c>
      <c r="W565" s="41">
        <v>2039.34</v>
      </c>
      <c r="X565" s="41">
        <v>2043.95</v>
      </c>
      <c r="Y565" s="41">
        <v>1880.06</v>
      </c>
      <c r="Z565" s="41">
        <v>1659.97</v>
      </c>
      <c r="AA565" s="41">
        <v>1485.56</v>
      </c>
    </row>
    <row r="566" spans="1:27" ht="12.75" hidden="1" customHeight="1" outlineLevel="1" x14ac:dyDescent="0.2">
      <c r="A566" s="99" t="s">
        <v>788</v>
      </c>
      <c r="B566" s="60" t="s">
        <v>90</v>
      </c>
      <c r="C566" s="40" t="s">
        <v>79</v>
      </c>
      <c r="D566" s="41">
        <f>$D$486</f>
        <v>3559.77</v>
      </c>
      <c r="E566" s="41">
        <f t="shared" ref="E566:AA566" si="328">$D$486</f>
        <v>3559.77</v>
      </c>
      <c r="F566" s="41">
        <f t="shared" si="328"/>
        <v>3559.77</v>
      </c>
      <c r="G566" s="41">
        <f t="shared" si="328"/>
        <v>3559.77</v>
      </c>
      <c r="H566" s="41">
        <f t="shared" si="328"/>
        <v>3559.77</v>
      </c>
      <c r="I566" s="41">
        <f t="shared" si="328"/>
        <v>3559.77</v>
      </c>
      <c r="J566" s="41">
        <f t="shared" si="328"/>
        <v>3559.77</v>
      </c>
      <c r="K566" s="41">
        <f t="shared" si="328"/>
        <v>3559.77</v>
      </c>
      <c r="L566" s="41">
        <f t="shared" si="328"/>
        <v>3559.77</v>
      </c>
      <c r="M566" s="41">
        <f t="shared" si="328"/>
        <v>3559.77</v>
      </c>
      <c r="N566" s="41">
        <f t="shared" si="328"/>
        <v>3559.77</v>
      </c>
      <c r="O566" s="41">
        <f t="shared" si="328"/>
        <v>3559.77</v>
      </c>
      <c r="P566" s="41">
        <f t="shared" si="328"/>
        <v>3559.77</v>
      </c>
      <c r="Q566" s="41">
        <f t="shared" si="328"/>
        <v>3559.77</v>
      </c>
      <c r="R566" s="41">
        <f t="shared" si="328"/>
        <v>3559.77</v>
      </c>
      <c r="S566" s="41">
        <f t="shared" si="328"/>
        <v>3559.77</v>
      </c>
      <c r="T566" s="41">
        <f t="shared" si="328"/>
        <v>3559.77</v>
      </c>
      <c r="U566" s="41">
        <f t="shared" si="328"/>
        <v>3559.77</v>
      </c>
      <c r="V566" s="41">
        <f t="shared" si="328"/>
        <v>3559.77</v>
      </c>
      <c r="W566" s="41">
        <f t="shared" si="328"/>
        <v>3559.77</v>
      </c>
      <c r="X566" s="41">
        <f t="shared" si="328"/>
        <v>3559.77</v>
      </c>
      <c r="Y566" s="41">
        <f t="shared" si="328"/>
        <v>3559.77</v>
      </c>
      <c r="Z566" s="41">
        <f t="shared" si="328"/>
        <v>3559.77</v>
      </c>
      <c r="AA566" s="41">
        <f t="shared" si="328"/>
        <v>3559.77</v>
      </c>
    </row>
    <row r="567" spans="1:27" ht="12.75" hidden="1" customHeight="1" outlineLevel="1" x14ac:dyDescent="0.2">
      <c r="A567" s="99" t="s">
        <v>789</v>
      </c>
      <c r="B567" s="60" t="s">
        <v>83</v>
      </c>
      <c r="C567" s="40" t="s">
        <v>79</v>
      </c>
      <c r="D567" s="41">
        <v>3.72</v>
      </c>
      <c r="E567" s="41">
        <v>3.72</v>
      </c>
      <c r="F567" s="41">
        <v>3.72</v>
      </c>
      <c r="G567" s="41">
        <v>3.72</v>
      </c>
      <c r="H567" s="41">
        <v>3.72</v>
      </c>
      <c r="I567" s="41">
        <v>3.72</v>
      </c>
      <c r="J567" s="41">
        <v>3.72</v>
      </c>
      <c r="K567" s="41">
        <v>3.72</v>
      </c>
      <c r="L567" s="41">
        <v>3.72</v>
      </c>
      <c r="M567" s="41">
        <v>3.72</v>
      </c>
      <c r="N567" s="41">
        <v>3.72</v>
      </c>
      <c r="O567" s="41">
        <v>3.72</v>
      </c>
      <c r="P567" s="41">
        <v>3.72</v>
      </c>
      <c r="Q567" s="41">
        <v>3.72</v>
      </c>
      <c r="R567" s="41">
        <v>3.72</v>
      </c>
      <c r="S567" s="41">
        <v>3.72</v>
      </c>
      <c r="T567" s="41">
        <v>3.72</v>
      </c>
      <c r="U567" s="41">
        <v>3.72</v>
      </c>
      <c r="V567" s="41">
        <v>3.72</v>
      </c>
      <c r="W567" s="41">
        <v>3.72</v>
      </c>
      <c r="X567" s="41">
        <v>3.72</v>
      </c>
      <c r="Y567" s="41">
        <v>3.72</v>
      </c>
      <c r="Z567" s="41">
        <v>3.72</v>
      </c>
      <c r="AA567" s="41">
        <v>3.72</v>
      </c>
    </row>
    <row r="568" spans="1:27" ht="12.75" hidden="1" customHeight="1" outlineLevel="1" x14ac:dyDescent="0.2">
      <c r="A568" s="99" t="s">
        <v>790</v>
      </c>
      <c r="B568" s="60" t="s">
        <v>81</v>
      </c>
      <c r="C568" s="40" t="s">
        <v>79</v>
      </c>
      <c r="D568" s="41">
        <f>$D$11</f>
        <v>264.79000000000002</v>
      </c>
      <c r="E568" s="41">
        <f t="shared" ref="E568:AA568" si="329">$D$11</f>
        <v>264.79000000000002</v>
      </c>
      <c r="F568" s="41">
        <f t="shared" si="329"/>
        <v>264.79000000000002</v>
      </c>
      <c r="G568" s="41">
        <f t="shared" si="329"/>
        <v>264.79000000000002</v>
      </c>
      <c r="H568" s="41">
        <f t="shared" si="329"/>
        <v>264.79000000000002</v>
      </c>
      <c r="I568" s="41">
        <f t="shared" si="329"/>
        <v>264.79000000000002</v>
      </c>
      <c r="J568" s="41">
        <f t="shared" si="329"/>
        <v>264.79000000000002</v>
      </c>
      <c r="K568" s="41">
        <f t="shared" si="329"/>
        <v>264.79000000000002</v>
      </c>
      <c r="L568" s="41">
        <f t="shared" si="329"/>
        <v>264.79000000000002</v>
      </c>
      <c r="M568" s="41">
        <f t="shared" si="329"/>
        <v>264.79000000000002</v>
      </c>
      <c r="N568" s="41">
        <f t="shared" si="329"/>
        <v>264.79000000000002</v>
      </c>
      <c r="O568" s="41">
        <f t="shared" si="329"/>
        <v>264.79000000000002</v>
      </c>
      <c r="P568" s="41">
        <f t="shared" si="329"/>
        <v>264.79000000000002</v>
      </c>
      <c r="Q568" s="41">
        <f t="shared" si="329"/>
        <v>264.79000000000002</v>
      </c>
      <c r="R568" s="41">
        <f t="shared" si="329"/>
        <v>264.79000000000002</v>
      </c>
      <c r="S568" s="41">
        <f t="shared" si="329"/>
        <v>264.79000000000002</v>
      </c>
      <c r="T568" s="41">
        <f t="shared" si="329"/>
        <v>264.79000000000002</v>
      </c>
      <c r="U568" s="41">
        <f t="shared" si="329"/>
        <v>264.79000000000002</v>
      </c>
      <c r="V568" s="41">
        <f t="shared" si="329"/>
        <v>264.79000000000002</v>
      </c>
      <c r="W568" s="41">
        <f t="shared" si="329"/>
        <v>264.79000000000002</v>
      </c>
      <c r="X568" s="41">
        <f t="shared" si="329"/>
        <v>264.79000000000002</v>
      </c>
      <c r="Y568" s="41">
        <f t="shared" si="329"/>
        <v>264.79000000000002</v>
      </c>
      <c r="Z568" s="41">
        <f t="shared" si="329"/>
        <v>264.79000000000002</v>
      </c>
      <c r="AA568" s="41">
        <f t="shared" si="329"/>
        <v>264.79000000000002</v>
      </c>
    </row>
    <row r="569" spans="1:27" collapsed="1" x14ac:dyDescent="0.2">
      <c r="A569" s="98" t="s">
        <v>791</v>
      </c>
      <c r="B569" s="25" t="str">
        <f>"18"&amp;"."&amp;$B$662&amp;"."&amp;$B$663</f>
        <v>18.01.2024</v>
      </c>
      <c r="C569" s="88" t="s">
        <v>76</v>
      </c>
      <c r="D569" s="89">
        <f>ROUND(((D570+D571+D573+D572)/1000),5)</f>
        <v>5.2365199999999996</v>
      </c>
      <c r="E569" s="89">
        <f>ROUND(((E570+E571+E573+E572)/1000),5)</f>
        <v>5.0769000000000002</v>
      </c>
      <c r="F569" s="89">
        <f>ROUND(((F570+F571+F573+F572)/1000),5)</f>
        <v>5.0405300000000004</v>
      </c>
      <c r="G569" s="89">
        <f t="shared" ref="G569:AA569" si="330">ROUND(((G570+G571+G573+G572)/1000),5)</f>
        <v>5.0321600000000002</v>
      </c>
      <c r="H569" s="89">
        <f t="shared" si="330"/>
        <v>5.0723500000000001</v>
      </c>
      <c r="I569" s="89">
        <f t="shared" si="330"/>
        <v>5.2162100000000002</v>
      </c>
      <c r="J569" s="89">
        <f t="shared" si="330"/>
        <v>5.3452999999999999</v>
      </c>
      <c r="K569" s="89">
        <f t="shared" si="330"/>
        <v>5.6474799999999998</v>
      </c>
      <c r="L569" s="89">
        <f t="shared" si="330"/>
        <v>5.8460900000000002</v>
      </c>
      <c r="M569" s="89">
        <f t="shared" si="330"/>
        <v>5.7982899999999997</v>
      </c>
      <c r="N569" s="89">
        <f t="shared" si="330"/>
        <v>5.9812000000000003</v>
      </c>
      <c r="O569" s="89">
        <f t="shared" si="330"/>
        <v>5.9397599999999997</v>
      </c>
      <c r="P569" s="89">
        <f t="shared" si="330"/>
        <v>5.9241799999999998</v>
      </c>
      <c r="Q569" s="89">
        <f t="shared" si="330"/>
        <v>5.9433600000000002</v>
      </c>
      <c r="R569" s="89">
        <f t="shared" si="330"/>
        <v>5.9417400000000002</v>
      </c>
      <c r="S569" s="89">
        <f t="shared" si="330"/>
        <v>5.99613</v>
      </c>
      <c r="T569" s="89">
        <f t="shared" si="330"/>
        <v>6.0603699999999998</v>
      </c>
      <c r="U569" s="89">
        <f t="shared" si="330"/>
        <v>6.0725300000000004</v>
      </c>
      <c r="V569" s="89">
        <f t="shared" si="330"/>
        <v>6.0654000000000003</v>
      </c>
      <c r="W569" s="89">
        <f t="shared" si="330"/>
        <v>5.8782399999999999</v>
      </c>
      <c r="X569" s="89">
        <f t="shared" si="330"/>
        <v>5.7305400000000004</v>
      </c>
      <c r="Y569" s="89">
        <f t="shared" si="330"/>
        <v>5.6198699999999997</v>
      </c>
      <c r="Z569" s="89">
        <f t="shared" si="330"/>
        <v>5.3662299999999998</v>
      </c>
      <c r="AA569" s="89">
        <f t="shared" si="330"/>
        <v>5.1954700000000003</v>
      </c>
    </row>
    <row r="570" spans="1:27" ht="12.75" hidden="1" customHeight="1" outlineLevel="1" x14ac:dyDescent="0.2">
      <c r="A570" s="99" t="s">
        <v>792</v>
      </c>
      <c r="B570" s="60" t="s">
        <v>238</v>
      </c>
      <c r="C570" s="40" t="s">
        <v>79</v>
      </c>
      <c r="D570" s="41">
        <v>1408.24</v>
      </c>
      <c r="E570" s="41">
        <v>1248.6199999999999</v>
      </c>
      <c r="F570" s="41">
        <v>1212.25</v>
      </c>
      <c r="G570" s="41">
        <v>1203.8800000000001</v>
      </c>
      <c r="H570" s="41">
        <v>1244.07</v>
      </c>
      <c r="I570" s="41">
        <v>1387.93</v>
      </c>
      <c r="J570" s="41">
        <v>1517.02</v>
      </c>
      <c r="K570" s="41">
        <v>1819.2</v>
      </c>
      <c r="L570" s="41">
        <v>2017.81</v>
      </c>
      <c r="M570" s="41">
        <v>1970.01</v>
      </c>
      <c r="N570" s="41">
        <v>2152.92</v>
      </c>
      <c r="O570" s="41">
        <v>2111.48</v>
      </c>
      <c r="P570" s="41">
        <v>2095.9</v>
      </c>
      <c r="Q570" s="41">
        <v>2115.08</v>
      </c>
      <c r="R570" s="41">
        <v>2113.46</v>
      </c>
      <c r="S570" s="41">
        <v>2167.85</v>
      </c>
      <c r="T570" s="41">
        <v>2232.09</v>
      </c>
      <c r="U570" s="41">
        <v>2244.25</v>
      </c>
      <c r="V570" s="41">
        <v>2237.12</v>
      </c>
      <c r="W570" s="41">
        <v>2049.96</v>
      </c>
      <c r="X570" s="41">
        <v>1902.26</v>
      </c>
      <c r="Y570" s="41">
        <v>1791.59</v>
      </c>
      <c r="Z570" s="41">
        <v>1537.95</v>
      </c>
      <c r="AA570" s="41">
        <v>1367.19</v>
      </c>
    </row>
    <row r="571" spans="1:27" ht="12.75" hidden="1" customHeight="1" outlineLevel="1" x14ac:dyDescent="0.2">
      <c r="A571" s="99" t="s">
        <v>793</v>
      </c>
      <c r="B571" s="60" t="s">
        <v>90</v>
      </c>
      <c r="C571" s="40" t="s">
        <v>79</v>
      </c>
      <c r="D571" s="41">
        <f>$D$486</f>
        <v>3559.77</v>
      </c>
      <c r="E571" s="41">
        <f t="shared" ref="E571:AA571" si="331">$D$486</f>
        <v>3559.77</v>
      </c>
      <c r="F571" s="41">
        <f t="shared" si="331"/>
        <v>3559.77</v>
      </c>
      <c r="G571" s="41">
        <f t="shared" si="331"/>
        <v>3559.77</v>
      </c>
      <c r="H571" s="41">
        <f t="shared" si="331"/>
        <v>3559.77</v>
      </c>
      <c r="I571" s="41">
        <f t="shared" si="331"/>
        <v>3559.77</v>
      </c>
      <c r="J571" s="41">
        <f t="shared" si="331"/>
        <v>3559.77</v>
      </c>
      <c r="K571" s="41">
        <f t="shared" si="331"/>
        <v>3559.77</v>
      </c>
      <c r="L571" s="41">
        <f t="shared" si="331"/>
        <v>3559.77</v>
      </c>
      <c r="M571" s="41">
        <f t="shared" si="331"/>
        <v>3559.77</v>
      </c>
      <c r="N571" s="41">
        <f t="shared" si="331"/>
        <v>3559.77</v>
      </c>
      <c r="O571" s="41">
        <f t="shared" si="331"/>
        <v>3559.77</v>
      </c>
      <c r="P571" s="41">
        <f t="shared" si="331"/>
        <v>3559.77</v>
      </c>
      <c r="Q571" s="41">
        <f t="shared" si="331"/>
        <v>3559.77</v>
      </c>
      <c r="R571" s="41">
        <f t="shared" si="331"/>
        <v>3559.77</v>
      </c>
      <c r="S571" s="41">
        <f t="shared" si="331"/>
        <v>3559.77</v>
      </c>
      <c r="T571" s="41">
        <f t="shared" si="331"/>
        <v>3559.77</v>
      </c>
      <c r="U571" s="41">
        <f t="shared" si="331"/>
        <v>3559.77</v>
      </c>
      <c r="V571" s="41">
        <f t="shared" si="331"/>
        <v>3559.77</v>
      </c>
      <c r="W571" s="41">
        <f t="shared" si="331"/>
        <v>3559.77</v>
      </c>
      <c r="X571" s="41">
        <f t="shared" si="331"/>
        <v>3559.77</v>
      </c>
      <c r="Y571" s="41">
        <f t="shared" si="331"/>
        <v>3559.77</v>
      </c>
      <c r="Z571" s="41">
        <f t="shared" si="331"/>
        <v>3559.77</v>
      </c>
      <c r="AA571" s="41">
        <f t="shared" si="331"/>
        <v>3559.77</v>
      </c>
    </row>
    <row r="572" spans="1:27" ht="12.75" hidden="1" customHeight="1" outlineLevel="1" x14ac:dyDescent="0.2">
      <c r="A572" s="99" t="s">
        <v>794</v>
      </c>
      <c r="B572" s="60" t="s">
        <v>83</v>
      </c>
      <c r="C572" s="40" t="s">
        <v>79</v>
      </c>
      <c r="D572" s="41">
        <v>3.72</v>
      </c>
      <c r="E572" s="41">
        <v>3.72</v>
      </c>
      <c r="F572" s="41">
        <v>3.72</v>
      </c>
      <c r="G572" s="41">
        <v>3.72</v>
      </c>
      <c r="H572" s="41">
        <v>3.72</v>
      </c>
      <c r="I572" s="41">
        <v>3.72</v>
      </c>
      <c r="J572" s="41">
        <v>3.72</v>
      </c>
      <c r="K572" s="41">
        <v>3.72</v>
      </c>
      <c r="L572" s="41">
        <v>3.72</v>
      </c>
      <c r="M572" s="41">
        <v>3.72</v>
      </c>
      <c r="N572" s="41">
        <v>3.72</v>
      </c>
      <c r="O572" s="41">
        <v>3.72</v>
      </c>
      <c r="P572" s="41">
        <v>3.72</v>
      </c>
      <c r="Q572" s="41">
        <v>3.72</v>
      </c>
      <c r="R572" s="41">
        <v>3.72</v>
      </c>
      <c r="S572" s="41">
        <v>3.72</v>
      </c>
      <c r="T572" s="41">
        <v>3.72</v>
      </c>
      <c r="U572" s="41">
        <v>3.72</v>
      </c>
      <c r="V572" s="41">
        <v>3.72</v>
      </c>
      <c r="W572" s="41">
        <v>3.72</v>
      </c>
      <c r="X572" s="41">
        <v>3.72</v>
      </c>
      <c r="Y572" s="41">
        <v>3.72</v>
      </c>
      <c r="Z572" s="41">
        <v>3.72</v>
      </c>
      <c r="AA572" s="41">
        <v>3.72</v>
      </c>
    </row>
    <row r="573" spans="1:27" ht="12.75" hidden="1" customHeight="1" outlineLevel="1" x14ac:dyDescent="0.2">
      <c r="A573" s="99" t="s">
        <v>795</v>
      </c>
      <c r="B573" s="60" t="s">
        <v>81</v>
      </c>
      <c r="C573" s="40" t="s">
        <v>79</v>
      </c>
      <c r="D573" s="41">
        <f>$D$11</f>
        <v>264.79000000000002</v>
      </c>
      <c r="E573" s="41">
        <f t="shared" ref="E573:AA573" si="332">$D$11</f>
        <v>264.79000000000002</v>
      </c>
      <c r="F573" s="41">
        <f t="shared" si="332"/>
        <v>264.79000000000002</v>
      </c>
      <c r="G573" s="41">
        <f t="shared" si="332"/>
        <v>264.79000000000002</v>
      </c>
      <c r="H573" s="41">
        <f t="shared" si="332"/>
        <v>264.79000000000002</v>
      </c>
      <c r="I573" s="41">
        <f t="shared" si="332"/>
        <v>264.79000000000002</v>
      </c>
      <c r="J573" s="41">
        <f t="shared" si="332"/>
        <v>264.79000000000002</v>
      </c>
      <c r="K573" s="41">
        <f t="shared" si="332"/>
        <v>264.79000000000002</v>
      </c>
      <c r="L573" s="41">
        <f t="shared" si="332"/>
        <v>264.79000000000002</v>
      </c>
      <c r="M573" s="41">
        <f t="shared" si="332"/>
        <v>264.79000000000002</v>
      </c>
      <c r="N573" s="41">
        <f t="shared" si="332"/>
        <v>264.79000000000002</v>
      </c>
      <c r="O573" s="41">
        <f t="shared" si="332"/>
        <v>264.79000000000002</v>
      </c>
      <c r="P573" s="41">
        <f t="shared" si="332"/>
        <v>264.79000000000002</v>
      </c>
      <c r="Q573" s="41">
        <f t="shared" si="332"/>
        <v>264.79000000000002</v>
      </c>
      <c r="R573" s="41">
        <f t="shared" si="332"/>
        <v>264.79000000000002</v>
      </c>
      <c r="S573" s="41">
        <f t="shared" si="332"/>
        <v>264.79000000000002</v>
      </c>
      <c r="T573" s="41">
        <f t="shared" si="332"/>
        <v>264.79000000000002</v>
      </c>
      <c r="U573" s="41">
        <f t="shared" si="332"/>
        <v>264.79000000000002</v>
      </c>
      <c r="V573" s="41">
        <f t="shared" si="332"/>
        <v>264.79000000000002</v>
      </c>
      <c r="W573" s="41">
        <f t="shared" si="332"/>
        <v>264.79000000000002</v>
      </c>
      <c r="X573" s="41">
        <f t="shared" si="332"/>
        <v>264.79000000000002</v>
      </c>
      <c r="Y573" s="41">
        <f t="shared" si="332"/>
        <v>264.79000000000002</v>
      </c>
      <c r="Z573" s="41">
        <f t="shared" si="332"/>
        <v>264.79000000000002</v>
      </c>
      <c r="AA573" s="41">
        <f t="shared" si="332"/>
        <v>264.79000000000002</v>
      </c>
    </row>
    <row r="574" spans="1:27" collapsed="1" x14ac:dyDescent="0.2">
      <c r="A574" s="98" t="s">
        <v>796</v>
      </c>
      <c r="B574" s="25" t="str">
        <f>"19"&amp;"."&amp;$B$662&amp;"."&amp;$B$663</f>
        <v>19.01.2024</v>
      </c>
      <c r="C574" s="88" t="s">
        <v>76</v>
      </c>
      <c r="D574" s="89">
        <f>ROUND(((D575+D576+D578+D577)/1000),5)</f>
        <v>5.1188700000000003</v>
      </c>
      <c r="E574" s="89">
        <f>ROUND(((E575+E576+E578+E577)/1000),5)</f>
        <v>5.0423400000000003</v>
      </c>
      <c r="F574" s="89">
        <f>ROUND(((F575+F576+F578+F577)/1000),5)</f>
        <v>5.0040800000000001</v>
      </c>
      <c r="G574" s="89">
        <f t="shared" ref="G574:AA574" si="333">ROUND(((G575+G576+G578+G577)/1000),5)</f>
        <v>4.9985600000000003</v>
      </c>
      <c r="H574" s="89">
        <f t="shared" si="333"/>
        <v>5.0405899999999999</v>
      </c>
      <c r="I574" s="89">
        <f t="shared" si="333"/>
        <v>5.1572300000000002</v>
      </c>
      <c r="J574" s="89">
        <f t="shared" si="333"/>
        <v>5.3130499999999996</v>
      </c>
      <c r="K574" s="89">
        <f t="shared" si="333"/>
        <v>5.6906800000000004</v>
      </c>
      <c r="L574" s="89">
        <f t="shared" si="333"/>
        <v>5.8794700000000004</v>
      </c>
      <c r="M574" s="89">
        <f t="shared" si="333"/>
        <v>5.94156</v>
      </c>
      <c r="N574" s="89">
        <f t="shared" si="333"/>
        <v>5.9557500000000001</v>
      </c>
      <c r="O574" s="89">
        <f t="shared" si="333"/>
        <v>5.9962600000000004</v>
      </c>
      <c r="P574" s="89">
        <f t="shared" si="333"/>
        <v>5.9873700000000003</v>
      </c>
      <c r="Q574" s="89">
        <f t="shared" si="333"/>
        <v>5.9977</v>
      </c>
      <c r="R574" s="89">
        <f t="shared" si="333"/>
        <v>6.0036399999999999</v>
      </c>
      <c r="S574" s="89">
        <f t="shared" si="333"/>
        <v>5.9152500000000003</v>
      </c>
      <c r="T574" s="89">
        <f t="shared" si="333"/>
        <v>5.9505100000000004</v>
      </c>
      <c r="U574" s="89">
        <f t="shared" si="333"/>
        <v>5.96922</v>
      </c>
      <c r="V574" s="89">
        <f t="shared" si="333"/>
        <v>5.9657999999999998</v>
      </c>
      <c r="W574" s="89">
        <f t="shared" si="333"/>
        <v>5.9635800000000003</v>
      </c>
      <c r="X574" s="89">
        <f t="shared" si="333"/>
        <v>5.8525499999999999</v>
      </c>
      <c r="Y574" s="89">
        <f t="shared" si="333"/>
        <v>5.7217399999999996</v>
      </c>
      <c r="Z574" s="89">
        <f t="shared" si="333"/>
        <v>5.4972599999999998</v>
      </c>
      <c r="AA574" s="89">
        <f t="shared" si="333"/>
        <v>5.3189799999999998</v>
      </c>
    </row>
    <row r="575" spans="1:27" ht="12.75" hidden="1" customHeight="1" outlineLevel="1" x14ac:dyDescent="0.2">
      <c r="A575" s="99" t="s">
        <v>797</v>
      </c>
      <c r="B575" s="60" t="s">
        <v>238</v>
      </c>
      <c r="C575" s="40" t="s">
        <v>79</v>
      </c>
      <c r="D575" s="41">
        <v>1290.5899999999999</v>
      </c>
      <c r="E575" s="41">
        <v>1214.06</v>
      </c>
      <c r="F575" s="41">
        <v>1175.8</v>
      </c>
      <c r="G575" s="41">
        <v>1170.28</v>
      </c>
      <c r="H575" s="41">
        <v>1212.31</v>
      </c>
      <c r="I575" s="41">
        <v>1328.95</v>
      </c>
      <c r="J575" s="41">
        <v>1484.77</v>
      </c>
      <c r="K575" s="41">
        <v>1862.4</v>
      </c>
      <c r="L575" s="41">
        <v>2051.19</v>
      </c>
      <c r="M575" s="41">
        <v>2113.2800000000002</v>
      </c>
      <c r="N575" s="41">
        <v>2127.4699999999998</v>
      </c>
      <c r="O575" s="41">
        <v>2167.98</v>
      </c>
      <c r="P575" s="41">
        <v>2159.09</v>
      </c>
      <c r="Q575" s="41">
        <v>2169.42</v>
      </c>
      <c r="R575" s="41">
        <v>2175.36</v>
      </c>
      <c r="S575" s="41">
        <v>2086.9699999999998</v>
      </c>
      <c r="T575" s="41">
        <v>2122.23</v>
      </c>
      <c r="U575" s="41">
        <v>2140.94</v>
      </c>
      <c r="V575" s="41">
        <v>2137.52</v>
      </c>
      <c r="W575" s="41">
        <v>2135.3000000000002</v>
      </c>
      <c r="X575" s="41">
        <v>2024.27</v>
      </c>
      <c r="Y575" s="41">
        <v>1893.46</v>
      </c>
      <c r="Z575" s="41">
        <v>1668.98</v>
      </c>
      <c r="AA575" s="41">
        <v>1490.7</v>
      </c>
    </row>
    <row r="576" spans="1:27" ht="12.75" hidden="1" customHeight="1" outlineLevel="1" x14ac:dyDescent="0.2">
      <c r="A576" s="99" t="s">
        <v>798</v>
      </c>
      <c r="B576" s="60" t="s">
        <v>90</v>
      </c>
      <c r="C576" s="40" t="s">
        <v>79</v>
      </c>
      <c r="D576" s="41">
        <f>$D$486</f>
        <v>3559.77</v>
      </c>
      <c r="E576" s="41">
        <f t="shared" ref="E576:AA576" si="334">$D$486</f>
        <v>3559.77</v>
      </c>
      <c r="F576" s="41">
        <f t="shared" si="334"/>
        <v>3559.77</v>
      </c>
      <c r="G576" s="41">
        <f t="shared" si="334"/>
        <v>3559.77</v>
      </c>
      <c r="H576" s="41">
        <f t="shared" si="334"/>
        <v>3559.77</v>
      </c>
      <c r="I576" s="41">
        <f t="shared" si="334"/>
        <v>3559.77</v>
      </c>
      <c r="J576" s="41">
        <f t="shared" si="334"/>
        <v>3559.77</v>
      </c>
      <c r="K576" s="41">
        <f t="shared" si="334"/>
        <v>3559.77</v>
      </c>
      <c r="L576" s="41">
        <f t="shared" si="334"/>
        <v>3559.77</v>
      </c>
      <c r="M576" s="41">
        <f t="shared" si="334"/>
        <v>3559.77</v>
      </c>
      <c r="N576" s="41">
        <f t="shared" si="334"/>
        <v>3559.77</v>
      </c>
      <c r="O576" s="41">
        <f t="shared" si="334"/>
        <v>3559.77</v>
      </c>
      <c r="P576" s="41">
        <f t="shared" si="334"/>
        <v>3559.77</v>
      </c>
      <c r="Q576" s="41">
        <f t="shared" si="334"/>
        <v>3559.77</v>
      </c>
      <c r="R576" s="41">
        <f t="shared" si="334"/>
        <v>3559.77</v>
      </c>
      <c r="S576" s="41">
        <f t="shared" si="334"/>
        <v>3559.77</v>
      </c>
      <c r="T576" s="41">
        <f t="shared" si="334"/>
        <v>3559.77</v>
      </c>
      <c r="U576" s="41">
        <f t="shared" si="334"/>
        <v>3559.77</v>
      </c>
      <c r="V576" s="41">
        <f t="shared" si="334"/>
        <v>3559.77</v>
      </c>
      <c r="W576" s="41">
        <f t="shared" si="334"/>
        <v>3559.77</v>
      </c>
      <c r="X576" s="41">
        <f t="shared" si="334"/>
        <v>3559.77</v>
      </c>
      <c r="Y576" s="41">
        <f t="shared" si="334"/>
        <v>3559.77</v>
      </c>
      <c r="Z576" s="41">
        <f t="shared" si="334"/>
        <v>3559.77</v>
      </c>
      <c r="AA576" s="41">
        <f t="shared" si="334"/>
        <v>3559.77</v>
      </c>
    </row>
    <row r="577" spans="1:27" ht="12.75" hidden="1" customHeight="1" outlineLevel="1" x14ac:dyDescent="0.2">
      <c r="A577" s="99" t="s">
        <v>799</v>
      </c>
      <c r="B577" s="60" t="s">
        <v>83</v>
      </c>
      <c r="C577" s="40" t="s">
        <v>79</v>
      </c>
      <c r="D577" s="41">
        <v>3.72</v>
      </c>
      <c r="E577" s="41">
        <v>3.72</v>
      </c>
      <c r="F577" s="41">
        <v>3.72</v>
      </c>
      <c r="G577" s="41">
        <v>3.72</v>
      </c>
      <c r="H577" s="41">
        <v>3.72</v>
      </c>
      <c r="I577" s="41">
        <v>3.72</v>
      </c>
      <c r="J577" s="41">
        <v>3.72</v>
      </c>
      <c r="K577" s="41">
        <v>3.72</v>
      </c>
      <c r="L577" s="41">
        <v>3.72</v>
      </c>
      <c r="M577" s="41">
        <v>3.72</v>
      </c>
      <c r="N577" s="41">
        <v>3.72</v>
      </c>
      <c r="O577" s="41">
        <v>3.72</v>
      </c>
      <c r="P577" s="41">
        <v>3.72</v>
      </c>
      <c r="Q577" s="41">
        <v>3.72</v>
      </c>
      <c r="R577" s="41">
        <v>3.72</v>
      </c>
      <c r="S577" s="41">
        <v>3.72</v>
      </c>
      <c r="T577" s="41">
        <v>3.72</v>
      </c>
      <c r="U577" s="41">
        <v>3.72</v>
      </c>
      <c r="V577" s="41">
        <v>3.72</v>
      </c>
      <c r="W577" s="41">
        <v>3.72</v>
      </c>
      <c r="X577" s="41">
        <v>3.72</v>
      </c>
      <c r="Y577" s="41">
        <v>3.72</v>
      </c>
      <c r="Z577" s="41">
        <v>3.72</v>
      </c>
      <c r="AA577" s="41">
        <v>3.72</v>
      </c>
    </row>
    <row r="578" spans="1:27" ht="12.75" hidden="1" customHeight="1" outlineLevel="1" x14ac:dyDescent="0.2">
      <c r="A578" s="99" t="s">
        <v>800</v>
      </c>
      <c r="B578" s="60" t="s">
        <v>81</v>
      </c>
      <c r="C578" s="40" t="s">
        <v>79</v>
      </c>
      <c r="D578" s="41">
        <f>$D$11</f>
        <v>264.79000000000002</v>
      </c>
      <c r="E578" s="41">
        <f t="shared" ref="E578:AA578" si="335">$D$11</f>
        <v>264.79000000000002</v>
      </c>
      <c r="F578" s="41">
        <f t="shared" si="335"/>
        <v>264.79000000000002</v>
      </c>
      <c r="G578" s="41">
        <f t="shared" si="335"/>
        <v>264.79000000000002</v>
      </c>
      <c r="H578" s="41">
        <f t="shared" si="335"/>
        <v>264.79000000000002</v>
      </c>
      <c r="I578" s="41">
        <f t="shared" si="335"/>
        <v>264.79000000000002</v>
      </c>
      <c r="J578" s="41">
        <f t="shared" si="335"/>
        <v>264.79000000000002</v>
      </c>
      <c r="K578" s="41">
        <f t="shared" si="335"/>
        <v>264.79000000000002</v>
      </c>
      <c r="L578" s="41">
        <f t="shared" si="335"/>
        <v>264.79000000000002</v>
      </c>
      <c r="M578" s="41">
        <f t="shared" si="335"/>
        <v>264.79000000000002</v>
      </c>
      <c r="N578" s="41">
        <f t="shared" si="335"/>
        <v>264.79000000000002</v>
      </c>
      <c r="O578" s="41">
        <f t="shared" si="335"/>
        <v>264.79000000000002</v>
      </c>
      <c r="P578" s="41">
        <f t="shared" si="335"/>
        <v>264.79000000000002</v>
      </c>
      <c r="Q578" s="41">
        <f t="shared" si="335"/>
        <v>264.79000000000002</v>
      </c>
      <c r="R578" s="41">
        <f t="shared" si="335"/>
        <v>264.79000000000002</v>
      </c>
      <c r="S578" s="41">
        <f t="shared" si="335"/>
        <v>264.79000000000002</v>
      </c>
      <c r="T578" s="41">
        <f t="shared" si="335"/>
        <v>264.79000000000002</v>
      </c>
      <c r="U578" s="41">
        <f t="shared" si="335"/>
        <v>264.79000000000002</v>
      </c>
      <c r="V578" s="41">
        <f t="shared" si="335"/>
        <v>264.79000000000002</v>
      </c>
      <c r="W578" s="41">
        <f t="shared" si="335"/>
        <v>264.79000000000002</v>
      </c>
      <c r="X578" s="41">
        <f t="shared" si="335"/>
        <v>264.79000000000002</v>
      </c>
      <c r="Y578" s="41">
        <f t="shared" si="335"/>
        <v>264.79000000000002</v>
      </c>
      <c r="Z578" s="41">
        <f t="shared" si="335"/>
        <v>264.79000000000002</v>
      </c>
      <c r="AA578" s="41">
        <f t="shared" si="335"/>
        <v>264.79000000000002</v>
      </c>
    </row>
    <row r="579" spans="1:27" collapsed="1" x14ac:dyDescent="0.2">
      <c r="A579" s="98" t="s">
        <v>801</v>
      </c>
      <c r="B579" s="25" t="str">
        <f>"20"&amp;"."&amp;$B$662&amp;"."&amp;$B$663</f>
        <v>20.01.2024</v>
      </c>
      <c r="C579" s="88" t="s">
        <v>76</v>
      </c>
      <c r="D579" s="89">
        <f>ROUND(((D580+D581+D583+D582)/1000),5)</f>
        <v>5.3208399999999996</v>
      </c>
      <c r="E579" s="89">
        <f>ROUND(((E580+E581+E583+E582)/1000),5)</f>
        <v>5.1577799999999998</v>
      </c>
      <c r="F579" s="89">
        <f>ROUND(((F580+F581+F583+F582)/1000),5)</f>
        <v>5.0938299999999996</v>
      </c>
      <c r="G579" s="89">
        <f t="shared" ref="G579:AA579" si="336">ROUND(((G580+G581+G583+G582)/1000),5)</f>
        <v>5.0952500000000001</v>
      </c>
      <c r="H579" s="89">
        <f t="shared" si="336"/>
        <v>5.1234400000000004</v>
      </c>
      <c r="I579" s="89">
        <f t="shared" si="336"/>
        <v>5.1686899999999998</v>
      </c>
      <c r="J579" s="89">
        <f t="shared" si="336"/>
        <v>5.2804799999999998</v>
      </c>
      <c r="K579" s="89">
        <f t="shared" si="336"/>
        <v>5.4381300000000001</v>
      </c>
      <c r="L579" s="89">
        <f t="shared" si="336"/>
        <v>5.7234100000000003</v>
      </c>
      <c r="M579" s="89">
        <f t="shared" si="336"/>
        <v>5.8448599999999997</v>
      </c>
      <c r="N579" s="89">
        <f t="shared" si="336"/>
        <v>5.9471100000000003</v>
      </c>
      <c r="O579" s="89">
        <f t="shared" si="336"/>
        <v>5.9740099999999998</v>
      </c>
      <c r="P579" s="89">
        <f t="shared" si="336"/>
        <v>5.9700100000000003</v>
      </c>
      <c r="Q579" s="89">
        <f t="shared" si="336"/>
        <v>5.9701000000000004</v>
      </c>
      <c r="R579" s="89">
        <f t="shared" si="336"/>
        <v>5.9094600000000002</v>
      </c>
      <c r="S579" s="89">
        <f t="shared" si="336"/>
        <v>5.8847500000000004</v>
      </c>
      <c r="T579" s="89">
        <f t="shared" si="336"/>
        <v>5.9317599999999997</v>
      </c>
      <c r="U579" s="89">
        <f t="shared" si="336"/>
        <v>5.9731899999999998</v>
      </c>
      <c r="V579" s="89">
        <f t="shared" si="336"/>
        <v>5.9989999999999997</v>
      </c>
      <c r="W579" s="89">
        <f t="shared" si="336"/>
        <v>5.8830299999999998</v>
      </c>
      <c r="X579" s="89">
        <f t="shared" si="336"/>
        <v>5.8311999999999999</v>
      </c>
      <c r="Y579" s="89">
        <f t="shared" si="336"/>
        <v>5.7345199999999998</v>
      </c>
      <c r="Z579" s="89">
        <f t="shared" si="336"/>
        <v>5.4484399999999997</v>
      </c>
      <c r="AA579" s="89">
        <f t="shared" si="336"/>
        <v>5.3440700000000003</v>
      </c>
    </row>
    <row r="580" spans="1:27" ht="12.75" hidden="1" customHeight="1" outlineLevel="1" x14ac:dyDescent="0.2">
      <c r="A580" s="99" t="s">
        <v>802</v>
      </c>
      <c r="B580" s="60" t="s">
        <v>238</v>
      </c>
      <c r="C580" s="40" t="s">
        <v>79</v>
      </c>
      <c r="D580" s="41">
        <v>1492.56</v>
      </c>
      <c r="E580" s="41">
        <v>1329.5</v>
      </c>
      <c r="F580" s="41">
        <v>1265.55</v>
      </c>
      <c r="G580" s="41">
        <v>1266.97</v>
      </c>
      <c r="H580" s="41">
        <v>1295.1600000000001</v>
      </c>
      <c r="I580" s="41">
        <v>1340.41</v>
      </c>
      <c r="J580" s="41">
        <v>1452.2</v>
      </c>
      <c r="K580" s="41">
        <v>1609.85</v>
      </c>
      <c r="L580" s="41">
        <v>1895.13</v>
      </c>
      <c r="M580" s="41">
        <v>2016.58</v>
      </c>
      <c r="N580" s="41">
        <v>2118.83</v>
      </c>
      <c r="O580" s="41">
        <v>2145.73</v>
      </c>
      <c r="P580" s="41">
        <v>2141.73</v>
      </c>
      <c r="Q580" s="41">
        <v>2141.8200000000002</v>
      </c>
      <c r="R580" s="41">
        <v>2081.1799999999998</v>
      </c>
      <c r="S580" s="41">
        <v>2056.4699999999998</v>
      </c>
      <c r="T580" s="41">
        <v>2103.48</v>
      </c>
      <c r="U580" s="41">
        <v>2144.91</v>
      </c>
      <c r="V580" s="41">
        <v>2170.7199999999998</v>
      </c>
      <c r="W580" s="41">
        <v>2054.75</v>
      </c>
      <c r="X580" s="41">
        <v>2002.92</v>
      </c>
      <c r="Y580" s="41">
        <v>1906.24</v>
      </c>
      <c r="Z580" s="41">
        <v>1620.16</v>
      </c>
      <c r="AA580" s="41">
        <v>1515.79</v>
      </c>
    </row>
    <row r="581" spans="1:27" ht="12.75" hidden="1" customHeight="1" outlineLevel="1" x14ac:dyDescent="0.2">
      <c r="A581" s="99" t="s">
        <v>803</v>
      </c>
      <c r="B581" s="60" t="s">
        <v>90</v>
      </c>
      <c r="C581" s="40" t="s">
        <v>79</v>
      </c>
      <c r="D581" s="41">
        <f>$D$486</f>
        <v>3559.77</v>
      </c>
      <c r="E581" s="41">
        <f t="shared" ref="E581:AA581" si="337">$D$486</f>
        <v>3559.77</v>
      </c>
      <c r="F581" s="41">
        <f t="shared" si="337"/>
        <v>3559.77</v>
      </c>
      <c r="G581" s="41">
        <f t="shared" si="337"/>
        <v>3559.77</v>
      </c>
      <c r="H581" s="41">
        <f t="shared" si="337"/>
        <v>3559.77</v>
      </c>
      <c r="I581" s="41">
        <f t="shared" si="337"/>
        <v>3559.77</v>
      </c>
      <c r="J581" s="41">
        <f t="shared" si="337"/>
        <v>3559.77</v>
      </c>
      <c r="K581" s="41">
        <f t="shared" si="337"/>
        <v>3559.77</v>
      </c>
      <c r="L581" s="41">
        <f t="shared" si="337"/>
        <v>3559.77</v>
      </c>
      <c r="M581" s="41">
        <f t="shared" si="337"/>
        <v>3559.77</v>
      </c>
      <c r="N581" s="41">
        <f t="shared" si="337"/>
        <v>3559.77</v>
      </c>
      <c r="O581" s="41">
        <f t="shared" si="337"/>
        <v>3559.77</v>
      </c>
      <c r="P581" s="41">
        <f t="shared" si="337"/>
        <v>3559.77</v>
      </c>
      <c r="Q581" s="41">
        <f t="shared" si="337"/>
        <v>3559.77</v>
      </c>
      <c r="R581" s="41">
        <f t="shared" si="337"/>
        <v>3559.77</v>
      </c>
      <c r="S581" s="41">
        <f t="shared" si="337"/>
        <v>3559.77</v>
      </c>
      <c r="T581" s="41">
        <f t="shared" si="337"/>
        <v>3559.77</v>
      </c>
      <c r="U581" s="41">
        <f t="shared" si="337"/>
        <v>3559.77</v>
      </c>
      <c r="V581" s="41">
        <f t="shared" si="337"/>
        <v>3559.77</v>
      </c>
      <c r="W581" s="41">
        <f t="shared" si="337"/>
        <v>3559.77</v>
      </c>
      <c r="X581" s="41">
        <f t="shared" si="337"/>
        <v>3559.77</v>
      </c>
      <c r="Y581" s="41">
        <f t="shared" si="337"/>
        <v>3559.77</v>
      </c>
      <c r="Z581" s="41">
        <f t="shared" si="337"/>
        <v>3559.77</v>
      </c>
      <c r="AA581" s="41">
        <f t="shared" si="337"/>
        <v>3559.77</v>
      </c>
    </row>
    <row r="582" spans="1:27" ht="12.75" hidden="1" customHeight="1" outlineLevel="1" x14ac:dyDescent="0.2">
      <c r="A582" s="99" t="s">
        <v>804</v>
      </c>
      <c r="B582" s="60" t="s">
        <v>83</v>
      </c>
      <c r="C582" s="40" t="s">
        <v>79</v>
      </c>
      <c r="D582" s="41">
        <v>3.72</v>
      </c>
      <c r="E582" s="41">
        <v>3.72</v>
      </c>
      <c r="F582" s="41">
        <v>3.72</v>
      </c>
      <c r="G582" s="41">
        <v>3.72</v>
      </c>
      <c r="H582" s="41">
        <v>3.72</v>
      </c>
      <c r="I582" s="41">
        <v>3.72</v>
      </c>
      <c r="J582" s="41">
        <v>3.72</v>
      </c>
      <c r="K582" s="41">
        <v>3.72</v>
      </c>
      <c r="L582" s="41">
        <v>3.72</v>
      </c>
      <c r="M582" s="41">
        <v>3.72</v>
      </c>
      <c r="N582" s="41">
        <v>3.72</v>
      </c>
      <c r="O582" s="41">
        <v>3.72</v>
      </c>
      <c r="P582" s="41">
        <v>3.72</v>
      </c>
      <c r="Q582" s="41">
        <v>3.72</v>
      </c>
      <c r="R582" s="41">
        <v>3.72</v>
      </c>
      <c r="S582" s="41">
        <v>3.72</v>
      </c>
      <c r="T582" s="41">
        <v>3.72</v>
      </c>
      <c r="U582" s="41">
        <v>3.72</v>
      </c>
      <c r="V582" s="41">
        <v>3.72</v>
      </c>
      <c r="W582" s="41">
        <v>3.72</v>
      </c>
      <c r="X582" s="41">
        <v>3.72</v>
      </c>
      <c r="Y582" s="41">
        <v>3.72</v>
      </c>
      <c r="Z582" s="41">
        <v>3.72</v>
      </c>
      <c r="AA582" s="41">
        <v>3.72</v>
      </c>
    </row>
    <row r="583" spans="1:27" ht="12.75" hidden="1" customHeight="1" outlineLevel="1" x14ac:dyDescent="0.2">
      <c r="A583" s="99" t="s">
        <v>805</v>
      </c>
      <c r="B583" s="60" t="s">
        <v>81</v>
      </c>
      <c r="C583" s="40" t="s">
        <v>79</v>
      </c>
      <c r="D583" s="41">
        <f>$D$11</f>
        <v>264.79000000000002</v>
      </c>
      <c r="E583" s="41">
        <f t="shared" ref="E583:AA583" si="338">$D$11</f>
        <v>264.79000000000002</v>
      </c>
      <c r="F583" s="41">
        <f t="shared" si="338"/>
        <v>264.79000000000002</v>
      </c>
      <c r="G583" s="41">
        <f t="shared" si="338"/>
        <v>264.79000000000002</v>
      </c>
      <c r="H583" s="41">
        <f t="shared" si="338"/>
        <v>264.79000000000002</v>
      </c>
      <c r="I583" s="41">
        <f t="shared" si="338"/>
        <v>264.79000000000002</v>
      </c>
      <c r="J583" s="41">
        <f t="shared" si="338"/>
        <v>264.79000000000002</v>
      </c>
      <c r="K583" s="41">
        <f t="shared" si="338"/>
        <v>264.79000000000002</v>
      </c>
      <c r="L583" s="41">
        <f t="shared" si="338"/>
        <v>264.79000000000002</v>
      </c>
      <c r="M583" s="41">
        <f t="shared" si="338"/>
        <v>264.79000000000002</v>
      </c>
      <c r="N583" s="41">
        <f t="shared" si="338"/>
        <v>264.79000000000002</v>
      </c>
      <c r="O583" s="41">
        <f t="shared" si="338"/>
        <v>264.79000000000002</v>
      </c>
      <c r="P583" s="41">
        <f t="shared" si="338"/>
        <v>264.79000000000002</v>
      </c>
      <c r="Q583" s="41">
        <f t="shared" si="338"/>
        <v>264.79000000000002</v>
      </c>
      <c r="R583" s="41">
        <f t="shared" si="338"/>
        <v>264.79000000000002</v>
      </c>
      <c r="S583" s="41">
        <f t="shared" si="338"/>
        <v>264.79000000000002</v>
      </c>
      <c r="T583" s="41">
        <f t="shared" si="338"/>
        <v>264.79000000000002</v>
      </c>
      <c r="U583" s="41">
        <f t="shared" si="338"/>
        <v>264.79000000000002</v>
      </c>
      <c r="V583" s="41">
        <f t="shared" si="338"/>
        <v>264.79000000000002</v>
      </c>
      <c r="W583" s="41">
        <f t="shared" si="338"/>
        <v>264.79000000000002</v>
      </c>
      <c r="X583" s="41">
        <f t="shared" si="338"/>
        <v>264.79000000000002</v>
      </c>
      <c r="Y583" s="41">
        <f t="shared" si="338"/>
        <v>264.79000000000002</v>
      </c>
      <c r="Z583" s="41">
        <f t="shared" si="338"/>
        <v>264.79000000000002</v>
      </c>
      <c r="AA583" s="41">
        <f t="shared" si="338"/>
        <v>264.79000000000002</v>
      </c>
    </row>
    <row r="584" spans="1:27" collapsed="1" x14ac:dyDescent="0.2">
      <c r="A584" s="98" t="s">
        <v>806</v>
      </c>
      <c r="B584" s="25" t="str">
        <f>"21"&amp;"."&amp;$B$662&amp;"."&amp;$B$663</f>
        <v>21.01.2024</v>
      </c>
      <c r="C584" s="88" t="s">
        <v>76</v>
      </c>
      <c r="D584" s="89">
        <f>ROUND(((D585+D586+D588+D587)/1000),5)</f>
        <v>5.1613800000000003</v>
      </c>
      <c r="E584" s="89">
        <f>ROUND(((E585+E586+E588+E587)/1000),5)</f>
        <v>5.0565300000000004</v>
      </c>
      <c r="F584" s="89">
        <f>ROUND(((F585+F586+F588+F587)/1000),5)</f>
        <v>4.9729099999999997</v>
      </c>
      <c r="G584" s="89">
        <f t="shared" ref="G584:AA584" si="339">ROUND(((G585+G586+G588+G587)/1000),5)</f>
        <v>4.96591</v>
      </c>
      <c r="H584" s="89">
        <f t="shared" si="339"/>
        <v>4.9707400000000002</v>
      </c>
      <c r="I584" s="89">
        <f t="shared" si="339"/>
        <v>5.0142199999999999</v>
      </c>
      <c r="J584" s="89">
        <f t="shared" si="339"/>
        <v>5.0493300000000003</v>
      </c>
      <c r="K584" s="89">
        <f t="shared" si="339"/>
        <v>5.1673999999999998</v>
      </c>
      <c r="L584" s="89">
        <f t="shared" si="339"/>
        <v>5.3635799999999998</v>
      </c>
      <c r="M584" s="89">
        <f t="shared" si="339"/>
        <v>5.5051300000000003</v>
      </c>
      <c r="N584" s="89">
        <f t="shared" si="339"/>
        <v>5.58988</v>
      </c>
      <c r="O584" s="89">
        <f t="shared" si="339"/>
        <v>5.6886799999999997</v>
      </c>
      <c r="P584" s="89">
        <f t="shared" si="339"/>
        <v>5.6917499999999999</v>
      </c>
      <c r="Q584" s="89">
        <f t="shared" si="339"/>
        <v>5.6870799999999999</v>
      </c>
      <c r="R584" s="89">
        <f t="shared" si="339"/>
        <v>5.6914600000000002</v>
      </c>
      <c r="S584" s="89">
        <f t="shared" si="339"/>
        <v>5.6609499999999997</v>
      </c>
      <c r="T584" s="89">
        <f t="shared" si="339"/>
        <v>5.7597500000000004</v>
      </c>
      <c r="U584" s="89">
        <f t="shared" si="339"/>
        <v>5.88706</v>
      </c>
      <c r="V584" s="89">
        <f t="shared" si="339"/>
        <v>5.9178800000000003</v>
      </c>
      <c r="W584" s="89">
        <f t="shared" si="339"/>
        <v>5.7076599999999997</v>
      </c>
      <c r="X584" s="89">
        <f t="shared" si="339"/>
        <v>5.6902400000000002</v>
      </c>
      <c r="Y584" s="89">
        <f t="shared" si="339"/>
        <v>5.5934299999999997</v>
      </c>
      <c r="Z584" s="89">
        <f t="shared" si="339"/>
        <v>5.3584199999999997</v>
      </c>
      <c r="AA584" s="89">
        <f t="shared" si="339"/>
        <v>5.2946400000000002</v>
      </c>
    </row>
    <row r="585" spans="1:27" ht="12.75" hidden="1" customHeight="1" outlineLevel="1" x14ac:dyDescent="0.2">
      <c r="A585" s="99" t="s">
        <v>807</v>
      </c>
      <c r="B585" s="60" t="s">
        <v>238</v>
      </c>
      <c r="C585" s="40" t="s">
        <v>79</v>
      </c>
      <c r="D585" s="41">
        <v>1333.1</v>
      </c>
      <c r="E585" s="41">
        <v>1228.25</v>
      </c>
      <c r="F585" s="41">
        <v>1144.6300000000001</v>
      </c>
      <c r="G585" s="41">
        <v>1137.6300000000001</v>
      </c>
      <c r="H585" s="41">
        <v>1142.46</v>
      </c>
      <c r="I585" s="41">
        <v>1185.94</v>
      </c>
      <c r="J585" s="41">
        <v>1221.05</v>
      </c>
      <c r="K585" s="41">
        <v>1339.12</v>
      </c>
      <c r="L585" s="41">
        <v>1535.3</v>
      </c>
      <c r="M585" s="41">
        <v>1676.85</v>
      </c>
      <c r="N585" s="41">
        <v>1761.6</v>
      </c>
      <c r="O585" s="41">
        <v>1860.4</v>
      </c>
      <c r="P585" s="41">
        <v>1863.47</v>
      </c>
      <c r="Q585" s="41">
        <v>1858.8</v>
      </c>
      <c r="R585" s="41">
        <v>1863.18</v>
      </c>
      <c r="S585" s="41">
        <v>1832.67</v>
      </c>
      <c r="T585" s="41">
        <v>1931.47</v>
      </c>
      <c r="U585" s="41">
        <v>2058.7800000000002</v>
      </c>
      <c r="V585" s="41">
        <v>2089.6</v>
      </c>
      <c r="W585" s="41">
        <v>1879.38</v>
      </c>
      <c r="X585" s="41">
        <v>1861.96</v>
      </c>
      <c r="Y585" s="41">
        <v>1765.15</v>
      </c>
      <c r="Z585" s="41">
        <v>1530.14</v>
      </c>
      <c r="AA585" s="41">
        <v>1466.36</v>
      </c>
    </row>
    <row r="586" spans="1:27" ht="12.75" hidden="1" customHeight="1" outlineLevel="1" x14ac:dyDescent="0.2">
      <c r="A586" s="99" t="s">
        <v>808</v>
      </c>
      <c r="B586" s="60" t="s">
        <v>90</v>
      </c>
      <c r="C586" s="40" t="s">
        <v>79</v>
      </c>
      <c r="D586" s="41">
        <f>$D$486</f>
        <v>3559.77</v>
      </c>
      <c r="E586" s="41">
        <f t="shared" ref="E586:AA586" si="340">$D$486</f>
        <v>3559.77</v>
      </c>
      <c r="F586" s="41">
        <f t="shared" si="340"/>
        <v>3559.77</v>
      </c>
      <c r="G586" s="41">
        <f t="shared" si="340"/>
        <v>3559.77</v>
      </c>
      <c r="H586" s="41">
        <f t="shared" si="340"/>
        <v>3559.77</v>
      </c>
      <c r="I586" s="41">
        <f t="shared" si="340"/>
        <v>3559.77</v>
      </c>
      <c r="J586" s="41">
        <f t="shared" si="340"/>
        <v>3559.77</v>
      </c>
      <c r="K586" s="41">
        <f t="shared" si="340"/>
        <v>3559.77</v>
      </c>
      <c r="L586" s="41">
        <f t="shared" si="340"/>
        <v>3559.77</v>
      </c>
      <c r="M586" s="41">
        <f t="shared" si="340"/>
        <v>3559.77</v>
      </c>
      <c r="N586" s="41">
        <f t="shared" si="340"/>
        <v>3559.77</v>
      </c>
      <c r="O586" s="41">
        <f t="shared" si="340"/>
        <v>3559.77</v>
      </c>
      <c r="P586" s="41">
        <f t="shared" si="340"/>
        <v>3559.77</v>
      </c>
      <c r="Q586" s="41">
        <f t="shared" si="340"/>
        <v>3559.77</v>
      </c>
      <c r="R586" s="41">
        <f t="shared" si="340"/>
        <v>3559.77</v>
      </c>
      <c r="S586" s="41">
        <f t="shared" si="340"/>
        <v>3559.77</v>
      </c>
      <c r="T586" s="41">
        <f t="shared" si="340"/>
        <v>3559.77</v>
      </c>
      <c r="U586" s="41">
        <f t="shared" si="340"/>
        <v>3559.77</v>
      </c>
      <c r="V586" s="41">
        <f t="shared" si="340"/>
        <v>3559.77</v>
      </c>
      <c r="W586" s="41">
        <f t="shared" si="340"/>
        <v>3559.77</v>
      </c>
      <c r="X586" s="41">
        <f t="shared" si="340"/>
        <v>3559.77</v>
      </c>
      <c r="Y586" s="41">
        <f t="shared" si="340"/>
        <v>3559.77</v>
      </c>
      <c r="Z586" s="41">
        <f t="shared" si="340"/>
        <v>3559.77</v>
      </c>
      <c r="AA586" s="41">
        <f t="shared" si="340"/>
        <v>3559.77</v>
      </c>
    </row>
    <row r="587" spans="1:27" ht="12.75" hidden="1" customHeight="1" outlineLevel="1" x14ac:dyDescent="0.2">
      <c r="A587" s="99" t="s">
        <v>809</v>
      </c>
      <c r="B587" s="60" t="s">
        <v>83</v>
      </c>
      <c r="C587" s="40" t="s">
        <v>79</v>
      </c>
      <c r="D587" s="41">
        <v>3.72</v>
      </c>
      <c r="E587" s="41">
        <v>3.72</v>
      </c>
      <c r="F587" s="41">
        <v>3.72</v>
      </c>
      <c r="G587" s="41">
        <v>3.72</v>
      </c>
      <c r="H587" s="41">
        <v>3.72</v>
      </c>
      <c r="I587" s="41">
        <v>3.72</v>
      </c>
      <c r="J587" s="41">
        <v>3.72</v>
      </c>
      <c r="K587" s="41">
        <v>3.72</v>
      </c>
      <c r="L587" s="41">
        <v>3.72</v>
      </c>
      <c r="M587" s="41">
        <v>3.72</v>
      </c>
      <c r="N587" s="41">
        <v>3.72</v>
      </c>
      <c r="O587" s="41">
        <v>3.72</v>
      </c>
      <c r="P587" s="41">
        <v>3.72</v>
      </c>
      <c r="Q587" s="41">
        <v>3.72</v>
      </c>
      <c r="R587" s="41">
        <v>3.72</v>
      </c>
      <c r="S587" s="41">
        <v>3.72</v>
      </c>
      <c r="T587" s="41">
        <v>3.72</v>
      </c>
      <c r="U587" s="41">
        <v>3.72</v>
      </c>
      <c r="V587" s="41">
        <v>3.72</v>
      </c>
      <c r="W587" s="41">
        <v>3.72</v>
      </c>
      <c r="X587" s="41">
        <v>3.72</v>
      </c>
      <c r="Y587" s="41">
        <v>3.72</v>
      </c>
      <c r="Z587" s="41">
        <v>3.72</v>
      </c>
      <c r="AA587" s="41">
        <v>3.72</v>
      </c>
    </row>
    <row r="588" spans="1:27" ht="12.75" hidden="1" customHeight="1" outlineLevel="1" x14ac:dyDescent="0.2">
      <c r="A588" s="99" t="s">
        <v>810</v>
      </c>
      <c r="B588" s="60" t="s">
        <v>81</v>
      </c>
      <c r="C588" s="40" t="s">
        <v>79</v>
      </c>
      <c r="D588" s="41">
        <f>$D$11</f>
        <v>264.79000000000002</v>
      </c>
      <c r="E588" s="41">
        <f t="shared" ref="E588:AA588" si="341">$D$11</f>
        <v>264.79000000000002</v>
      </c>
      <c r="F588" s="41">
        <f t="shared" si="341"/>
        <v>264.79000000000002</v>
      </c>
      <c r="G588" s="41">
        <f t="shared" si="341"/>
        <v>264.79000000000002</v>
      </c>
      <c r="H588" s="41">
        <f t="shared" si="341"/>
        <v>264.79000000000002</v>
      </c>
      <c r="I588" s="41">
        <f t="shared" si="341"/>
        <v>264.79000000000002</v>
      </c>
      <c r="J588" s="41">
        <f t="shared" si="341"/>
        <v>264.79000000000002</v>
      </c>
      <c r="K588" s="41">
        <f t="shared" si="341"/>
        <v>264.79000000000002</v>
      </c>
      <c r="L588" s="41">
        <f t="shared" si="341"/>
        <v>264.79000000000002</v>
      </c>
      <c r="M588" s="41">
        <f t="shared" si="341"/>
        <v>264.79000000000002</v>
      </c>
      <c r="N588" s="41">
        <f t="shared" si="341"/>
        <v>264.79000000000002</v>
      </c>
      <c r="O588" s="41">
        <f t="shared" si="341"/>
        <v>264.79000000000002</v>
      </c>
      <c r="P588" s="41">
        <f t="shared" si="341"/>
        <v>264.79000000000002</v>
      </c>
      <c r="Q588" s="41">
        <f t="shared" si="341"/>
        <v>264.79000000000002</v>
      </c>
      <c r="R588" s="41">
        <f t="shared" si="341"/>
        <v>264.79000000000002</v>
      </c>
      <c r="S588" s="41">
        <f t="shared" si="341"/>
        <v>264.79000000000002</v>
      </c>
      <c r="T588" s="41">
        <f t="shared" si="341"/>
        <v>264.79000000000002</v>
      </c>
      <c r="U588" s="41">
        <f t="shared" si="341"/>
        <v>264.79000000000002</v>
      </c>
      <c r="V588" s="41">
        <f t="shared" si="341"/>
        <v>264.79000000000002</v>
      </c>
      <c r="W588" s="41">
        <f t="shared" si="341"/>
        <v>264.79000000000002</v>
      </c>
      <c r="X588" s="41">
        <f t="shared" si="341"/>
        <v>264.79000000000002</v>
      </c>
      <c r="Y588" s="41">
        <f t="shared" si="341"/>
        <v>264.79000000000002</v>
      </c>
      <c r="Z588" s="41">
        <f t="shared" si="341"/>
        <v>264.79000000000002</v>
      </c>
      <c r="AA588" s="41">
        <f t="shared" si="341"/>
        <v>264.79000000000002</v>
      </c>
    </row>
    <row r="589" spans="1:27" collapsed="1" x14ac:dyDescent="0.2">
      <c r="A589" s="98" t="s">
        <v>811</v>
      </c>
      <c r="B589" s="25" t="str">
        <f>"22"&amp;"."&amp;$B$662&amp;"."&amp;$B$663</f>
        <v>22.01.2024</v>
      </c>
      <c r="C589" s="88" t="s">
        <v>76</v>
      </c>
      <c r="D589" s="89">
        <f>ROUND(((D590+D591+D593+D592)/1000),5)</f>
        <v>5.1889399999999997</v>
      </c>
      <c r="E589" s="89">
        <f>ROUND(((E590+E591+E593+E592)/1000),5)</f>
        <v>5.0900299999999996</v>
      </c>
      <c r="F589" s="89">
        <f>ROUND(((F590+F591+F593+F592)/1000),5)</f>
        <v>5.0469499999999998</v>
      </c>
      <c r="G589" s="89">
        <f t="shared" ref="G589:AA589" si="342">ROUND(((G590+G591+G593+G592)/1000),5)</f>
        <v>5.0411900000000003</v>
      </c>
      <c r="H589" s="89">
        <f t="shared" si="342"/>
        <v>5.0764399999999998</v>
      </c>
      <c r="I589" s="89">
        <f t="shared" si="342"/>
        <v>5.18588</v>
      </c>
      <c r="J589" s="89">
        <f t="shared" si="342"/>
        <v>5.3382100000000001</v>
      </c>
      <c r="K589" s="89">
        <f t="shared" si="342"/>
        <v>5.6900899999999996</v>
      </c>
      <c r="L589" s="89">
        <f t="shared" si="342"/>
        <v>5.9293899999999997</v>
      </c>
      <c r="M589" s="89">
        <f t="shared" si="342"/>
        <v>5.9748700000000001</v>
      </c>
      <c r="N589" s="89">
        <f t="shared" si="342"/>
        <v>5.9889299999999999</v>
      </c>
      <c r="O589" s="89">
        <f t="shared" si="342"/>
        <v>6.0305200000000001</v>
      </c>
      <c r="P589" s="89">
        <f t="shared" si="342"/>
        <v>6.0182700000000002</v>
      </c>
      <c r="Q589" s="89">
        <f t="shared" si="342"/>
        <v>6.0186999999999999</v>
      </c>
      <c r="R589" s="89">
        <f t="shared" si="342"/>
        <v>6.0095099999999997</v>
      </c>
      <c r="S589" s="89">
        <f t="shared" si="342"/>
        <v>5.9816500000000001</v>
      </c>
      <c r="T589" s="89">
        <f t="shared" si="342"/>
        <v>6.0207499999999996</v>
      </c>
      <c r="U589" s="89">
        <f t="shared" si="342"/>
        <v>6.0511699999999999</v>
      </c>
      <c r="V589" s="89">
        <f t="shared" si="342"/>
        <v>6.0709299999999997</v>
      </c>
      <c r="W589" s="89">
        <f t="shared" si="342"/>
        <v>5.98726</v>
      </c>
      <c r="X589" s="89">
        <f t="shared" si="342"/>
        <v>5.8849400000000003</v>
      </c>
      <c r="Y589" s="89">
        <f t="shared" si="342"/>
        <v>5.6826400000000001</v>
      </c>
      <c r="Z589" s="89">
        <f t="shared" si="342"/>
        <v>5.3909599999999998</v>
      </c>
      <c r="AA589" s="89">
        <f t="shared" si="342"/>
        <v>5.3120200000000004</v>
      </c>
    </row>
    <row r="590" spans="1:27" ht="12.75" hidden="1" customHeight="1" outlineLevel="1" x14ac:dyDescent="0.2">
      <c r="A590" s="99" t="s">
        <v>812</v>
      </c>
      <c r="B590" s="60" t="s">
        <v>238</v>
      </c>
      <c r="C590" s="40" t="s">
        <v>79</v>
      </c>
      <c r="D590" s="41">
        <v>1360.66</v>
      </c>
      <c r="E590" s="41">
        <v>1261.75</v>
      </c>
      <c r="F590" s="41">
        <v>1218.67</v>
      </c>
      <c r="G590" s="41">
        <v>1212.9100000000001</v>
      </c>
      <c r="H590" s="41">
        <v>1248.1600000000001</v>
      </c>
      <c r="I590" s="41">
        <v>1357.6</v>
      </c>
      <c r="J590" s="41">
        <v>1509.93</v>
      </c>
      <c r="K590" s="41">
        <v>1861.81</v>
      </c>
      <c r="L590" s="41">
        <v>2101.11</v>
      </c>
      <c r="M590" s="41">
        <v>2146.59</v>
      </c>
      <c r="N590" s="41">
        <v>2160.65</v>
      </c>
      <c r="O590" s="41">
        <v>2202.2399999999998</v>
      </c>
      <c r="P590" s="41">
        <v>2189.9899999999998</v>
      </c>
      <c r="Q590" s="41">
        <v>2190.42</v>
      </c>
      <c r="R590" s="41">
        <v>2181.23</v>
      </c>
      <c r="S590" s="41">
        <v>2153.37</v>
      </c>
      <c r="T590" s="41">
        <v>2192.4699999999998</v>
      </c>
      <c r="U590" s="41">
        <v>2222.89</v>
      </c>
      <c r="V590" s="41">
        <v>2242.65</v>
      </c>
      <c r="W590" s="41">
        <v>2158.98</v>
      </c>
      <c r="X590" s="41">
        <v>2056.66</v>
      </c>
      <c r="Y590" s="41">
        <v>1854.36</v>
      </c>
      <c r="Z590" s="41">
        <v>1562.68</v>
      </c>
      <c r="AA590" s="41">
        <v>1483.74</v>
      </c>
    </row>
    <row r="591" spans="1:27" ht="12.75" hidden="1" customHeight="1" outlineLevel="1" x14ac:dyDescent="0.2">
      <c r="A591" s="99" t="s">
        <v>813</v>
      </c>
      <c r="B591" s="60" t="s">
        <v>90</v>
      </c>
      <c r="C591" s="40" t="s">
        <v>79</v>
      </c>
      <c r="D591" s="41">
        <f>$D$486</f>
        <v>3559.77</v>
      </c>
      <c r="E591" s="41">
        <f t="shared" ref="E591:AA591" si="343">$D$486</f>
        <v>3559.77</v>
      </c>
      <c r="F591" s="41">
        <f t="shared" si="343"/>
        <v>3559.77</v>
      </c>
      <c r="G591" s="41">
        <f t="shared" si="343"/>
        <v>3559.77</v>
      </c>
      <c r="H591" s="41">
        <f t="shared" si="343"/>
        <v>3559.77</v>
      </c>
      <c r="I591" s="41">
        <f t="shared" si="343"/>
        <v>3559.77</v>
      </c>
      <c r="J591" s="41">
        <f t="shared" si="343"/>
        <v>3559.77</v>
      </c>
      <c r="K591" s="41">
        <f t="shared" si="343"/>
        <v>3559.77</v>
      </c>
      <c r="L591" s="41">
        <f t="shared" si="343"/>
        <v>3559.77</v>
      </c>
      <c r="M591" s="41">
        <f t="shared" si="343"/>
        <v>3559.77</v>
      </c>
      <c r="N591" s="41">
        <f t="shared" si="343"/>
        <v>3559.77</v>
      </c>
      <c r="O591" s="41">
        <f t="shared" si="343"/>
        <v>3559.77</v>
      </c>
      <c r="P591" s="41">
        <f t="shared" si="343"/>
        <v>3559.77</v>
      </c>
      <c r="Q591" s="41">
        <f t="shared" si="343"/>
        <v>3559.77</v>
      </c>
      <c r="R591" s="41">
        <f t="shared" si="343"/>
        <v>3559.77</v>
      </c>
      <c r="S591" s="41">
        <f t="shared" si="343"/>
        <v>3559.77</v>
      </c>
      <c r="T591" s="41">
        <f t="shared" si="343"/>
        <v>3559.77</v>
      </c>
      <c r="U591" s="41">
        <f t="shared" si="343"/>
        <v>3559.77</v>
      </c>
      <c r="V591" s="41">
        <f t="shared" si="343"/>
        <v>3559.77</v>
      </c>
      <c r="W591" s="41">
        <f t="shared" si="343"/>
        <v>3559.77</v>
      </c>
      <c r="X591" s="41">
        <f t="shared" si="343"/>
        <v>3559.77</v>
      </c>
      <c r="Y591" s="41">
        <f t="shared" si="343"/>
        <v>3559.77</v>
      </c>
      <c r="Z591" s="41">
        <f t="shared" si="343"/>
        <v>3559.77</v>
      </c>
      <c r="AA591" s="41">
        <f t="shared" si="343"/>
        <v>3559.77</v>
      </c>
    </row>
    <row r="592" spans="1:27" ht="12.75" hidden="1" customHeight="1" outlineLevel="1" x14ac:dyDescent="0.2">
      <c r="A592" s="99" t="s">
        <v>814</v>
      </c>
      <c r="B592" s="60" t="s">
        <v>83</v>
      </c>
      <c r="C592" s="40" t="s">
        <v>79</v>
      </c>
      <c r="D592" s="41">
        <v>3.72</v>
      </c>
      <c r="E592" s="41">
        <v>3.72</v>
      </c>
      <c r="F592" s="41">
        <v>3.72</v>
      </c>
      <c r="G592" s="41">
        <v>3.72</v>
      </c>
      <c r="H592" s="41">
        <v>3.72</v>
      </c>
      <c r="I592" s="41">
        <v>3.72</v>
      </c>
      <c r="J592" s="41">
        <v>3.72</v>
      </c>
      <c r="K592" s="41">
        <v>3.72</v>
      </c>
      <c r="L592" s="41">
        <v>3.72</v>
      </c>
      <c r="M592" s="41">
        <v>3.72</v>
      </c>
      <c r="N592" s="41">
        <v>3.72</v>
      </c>
      <c r="O592" s="41">
        <v>3.72</v>
      </c>
      <c r="P592" s="41">
        <v>3.72</v>
      </c>
      <c r="Q592" s="41">
        <v>3.72</v>
      </c>
      <c r="R592" s="41">
        <v>3.72</v>
      </c>
      <c r="S592" s="41">
        <v>3.72</v>
      </c>
      <c r="T592" s="41">
        <v>3.72</v>
      </c>
      <c r="U592" s="41">
        <v>3.72</v>
      </c>
      <c r="V592" s="41">
        <v>3.72</v>
      </c>
      <c r="W592" s="41">
        <v>3.72</v>
      </c>
      <c r="X592" s="41">
        <v>3.72</v>
      </c>
      <c r="Y592" s="41">
        <v>3.72</v>
      </c>
      <c r="Z592" s="41">
        <v>3.72</v>
      </c>
      <c r="AA592" s="41">
        <v>3.72</v>
      </c>
    </row>
    <row r="593" spans="1:27" ht="12.75" hidden="1" customHeight="1" outlineLevel="1" x14ac:dyDescent="0.2">
      <c r="A593" s="99" t="s">
        <v>815</v>
      </c>
      <c r="B593" s="60" t="s">
        <v>81</v>
      </c>
      <c r="C593" s="40" t="s">
        <v>79</v>
      </c>
      <c r="D593" s="41">
        <f>$D$11</f>
        <v>264.79000000000002</v>
      </c>
      <c r="E593" s="41">
        <f t="shared" ref="E593:AA593" si="344">$D$11</f>
        <v>264.79000000000002</v>
      </c>
      <c r="F593" s="41">
        <f t="shared" si="344"/>
        <v>264.79000000000002</v>
      </c>
      <c r="G593" s="41">
        <f t="shared" si="344"/>
        <v>264.79000000000002</v>
      </c>
      <c r="H593" s="41">
        <f t="shared" si="344"/>
        <v>264.79000000000002</v>
      </c>
      <c r="I593" s="41">
        <f t="shared" si="344"/>
        <v>264.79000000000002</v>
      </c>
      <c r="J593" s="41">
        <f t="shared" si="344"/>
        <v>264.79000000000002</v>
      </c>
      <c r="K593" s="41">
        <f t="shared" si="344"/>
        <v>264.79000000000002</v>
      </c>
      <c r="L593" s="41">
        <f t="shared" si="344"/>
        <v>264.79000000000002</v>
      </c>
      <c r="M593" s="41">
        <f t="shared" si="344"/>
        <v>264.79000000000002</v>
      </c>
      <c r="N593" s="41">
        <f t="shared" si="344"/>
        <v>264.79000000000002</v>
      </c>
      <c r="O593" s="41">
        <f t="shared" si="344"/>
        <v>264.79000000000002</v>
      </c>
      <c r="P593" s="41">
        <f t="shared" si="344"/>
        <v>264.79000000000002</v>
      </c>
      <c r="Q593" s="41">
        <f t="shared" si="344"/>
        <v>264.79000000000002</v>
      </c>
      <c r="R593" s="41">
        <f t="shared" si="344"/>
        <v>264.79000000000002</v>
      </c>
      <c r="S593" s="41">
        <f t="shared" si="344"/>
        <v>264.79000000000002</v>
      </c>
      <c r="T593" s="41">
        <f t="shared" si="344"/>
        <v>264.79000000000002</v>
      </c>
      <c r="U593" s="41">
        <f t="shared" si="344"/>
        <v>264.79000000000002</v>
      </c>
      <c r="V593" s="41">
        <f t="shared" si="344"/>
        <v>264.79000000000002</v>
      </c>
      <c r="W593" s="41">
        <f t="shared" si="344"/>
        <v>264.79000000000002</v>
      </c>
      <c r="X593" s="41">
        <f t="shared" si="344"/>
        <v>264.79000000000002</v>
      </c>
      <c r="Y593" s="41">
        <f t="shared" si="344"/>
        <v>264.79000000000002</v>
      </c>
      <c r="Z593" s="41">
        <f t="shared" si="344"/>
        <v>264.79000000000002</v>
      </c>
      <c r="AA593" s="41">
        <f t="shared" si="344"/>
        <v>264.79000000000002</v>
      </c>
    </row>
    <row r="594" spans="1:27" collapsed="1" x14ac:dyDescent="0.2">
      <c r="A594" s="98" t="s">
        <v>816</v>
      </c>
      <c r="B594" s="25" t="str">
        <f>"23"&amp;"."&amp;$B$662&amp;"."&amp;$B$663</f>
        <v>23.01.2024</v>
      </c>
      <c r="C594" s="88" t="s">
        <v>76</v>
      </c>
      <c r="D594" s="89">
        <f>ROUND(((D595+D596+D598+D597)/1000),5)</f>
        <v>5.0880999999999998</v>
      </c>
      <c r="E594" s="89">
        <f>ROUND(((E595+E596+E598+E597)/1000),5)</f>
        <v>5.0335900000000002</v>
      </c>
      <c r="F594" s="89">
        <f>ROUND(((F595+F596+F598+F597)/1000),5)</f>
        <v>4.9837100000000003</v>
      </c>
      <c r="G594" s="89">
        <f t="shared" ref="G594:AA594" si="345">ROUND(((G595+G596+G598+G597)/1000),5)</f>
        <v>4.9726600000000003</v>
      </c>
      <c r="H594" s="89">
        <f t="shared" si="345"/>
        <v>5.0247799999999998</v>
      </c>
      <c r="I594" s="89">
        <f t="shared" si="345"/>
        <v>5.1076300000000003</v>
      </c>
      <c r="J594" s="89">
        <f t="shared" si="345"/>
        <v>5.3019699999999998</v>
      </c>
      <c r="K594" s="89">
        <f t="shared" si="345"/>
        <v>5.6097700000000001</v>
      </c>
      <c r="L594" s="89">
        <f t="shared" si="345"/>
        <v>5.8062300000000002</v>
      </c>
      <c r="M594" s="89">
        <f t="shared" si="345"/>
        <v>5.8623399999999997</v>
      </c>
      <c r="N594" s="89">
        <f t="shared" si="345"/>
        <v>5.8653599999999999</v>
      </c>
      <c r="O594" s="89">
        <f t="shared" si="345"/>
        <v>5.9281800000000002</v>
      </c>
      <c r="P594" s="89">
        <f t="shared" si="345"/>
        <v>5.8973100000000001</v>
      </c>
      <c r="Q594" s="89">
        <f t="shared" si="345"/>
        <v>5.91127</v>
      </c>
      <c r="R594" s="89">
        <f t="shared" si="345"/>
        <v>5.9097499999999998</v>
      </c>
      <c r="S594" s="89">
        <f t="shared" si="345"/>
        <v>5.8627700000000003</v>
      </c>
      <c r="T594" s="89">
        <f t="shared" si="345"/>
        <v>5.8868400000000003</v>
      </c>
      <c r="U594" s="89">
        <f t="shared" si="345"/>
        <v>5.93926</v>
      </c>
      <c r="V594" s="89">
        <f t="shared" si="345"/>
        <v>5.9440600000000003</v>
      </c>
      <c r="W594" s="89">
        <f t="shared" si="345"/>
        <v>5.8836399999999998</v>
      </c>
      <c r="X594" s="89">
        <f t="shared" si="345"/>
        <v>5.7477400000000003</v>
      </c>
      <c r="Y594" s="89">
        <f t="shared" si="345"/>
        <v>5.6478900000000003</v>
      </c>
      <c r="Z594" s="89">
        <f t="shared" si="345"/>
        <v>5.3559000000000001</v>
      </c>
      <c r="AA594" s="89">
        <f t="shared" si="345"/>
        <v>5.2154800000000003</v>
      </c>
    </row>
    <row r="595" spans="1:27" ht="12.75" hidden="1" customHeight="1" outlineLevel="1" x14ac:dyDescent="0.2">
      <c r="A595" s="99" t="s">
        <v>817</v>
      </c>
      <c r="B595" s="60" t="s">
        <v>238</v>
      </c>
      <c r="C595" s="40" t="s">
        <v>79</v>
      </c>
      <c r="D595" s="41">
        <v>1259.82</v>
      </c>
      <c r="E595" s="41">
        <v>1205.31</v>
      </c>
      <c r="F595" s="41">
        <v>1155.43</v>
      </c>
      <c r="G595" s="41">
        <v>1144.3800000000001</v>
      </c>
      <c r="H595" s="41">
        <v>1196.5</v>
      </c>
      <c r="I595" s="41">
        <v>1279.3499999999999</v>
      </c>
      <c r="J595" s="41">
        <v>1473.69</v>
      </c>
      <c r="K595" s="41">
        <v>1781.49</v>
      </c>
      <c r="L595" s="41">
        <v>1977.95</v>
      </c>
      <c r="M595" s="41">
        <v>2034.06</v>
      </c>
      <c r="N595" s="41">
        <v>2037.08</v>
      </c>
      <c r="O595" s="41">
        <v>2099.9</v>
      </c>
      <c r="P595" s="41">
        <v>2069.0300000000002</v>
      </c>
      <c r="Q595" s="41">
        <v>2082.9899999999998</v>
      </c>
      <c r="R595" s="41">
        <v>2081.4699999999998</v>
      </c>
      <c r="S595" s="41">
        <v>2034.49</v>
      </c>
      <c r="T595" s="41">
        <v>2058.56</v>
      </c>
      <c r="U595" s="41">
        <v>2110.98</v>
      </c>
      <c r="V595" s="41">
        <v>2115.7800000000002</v>
      </c>
      <c r="W595" s="41">
        <v>2055.36</v>
      </c>
      <c r="X595" s="41">
        <v>1919.46</v>
      </c>
      <c r="Y595" s="41">
        <v>1819.61</v>
      </c>
      <c r="Z595" s="41">
        <v>1527.62</v>
      </c>
      <c r="AA595" s="41">
        <v>1387.2</v>
      </c>
    </row>
    <row r="596" spans="1:27" ht="12.75" hidden="1" customHeight="1" outlineLevel="1" x14ac:dyDescent="0.2">
      <c r="A596" s="99" t="s">
        <v>818</v>
      </c>
      <c r="B596" s="60" t="s">
        <v>90</v>
      </c>
      <c r="C596" s="40" t="s">
        <v>79</v>
      </c>
      <c r="D596" s="41">
        <f>$D$486</f>
        <v>3559.77</v>
      </c>
      <c r="E596" s="41">
        <f t="shared" ref="E596:AA596" si="346">$D$486</f>
        <v>3559.77</v>
      </c>
      <c r="F596" s="41">
        <f t="shared" si="346"/>
        <v>3559.77</v>
      </c>
      <c r="G596" s="41">
        <f t="shared" si="346"/>
        <v>3559.77</v>
      </c>
      <c r="H596" s="41">
        <f t="shared" si="346"/>
        <v>3559.77</v>
      </c>
      <c r="I596" s="41">
        <f t="shared" si="346"/>
        <v>3559.77</v>
      </c>
      <c r="J596" s="41">
        <f t="shared" si="346"/>
        <v>3559.77</v>
      </c>
      <c r="K596" s="41">
        <f t="shared" si="346"/>
        <v>3559.77</v>
      </c>
      <c r="L596" s="41">
        <f t="shared" si="346"/>
        <v>3559.77</v>
      </c>
      <c r="M596" s="41">
        <f t="shared" si="346"/>
        <v>3559.77</v>
      </c>
      <c r="N596" s="41">
        <f t="shared" si="346"/>
        <v>3559.77</v>
      </c>
      <c r="O596" s="41">
        <f t="shared" si="346"/>
        <v>3559.77</v>
      </c>
      <c r="P596" s="41">
        <f t="shared" si="346"/>
        <v>3559.77</v>
      </c>
      <c r="Q596" s="41">
        <f t="shared" si="346"/>
        <v>3559.77</v>
      </c>
      <c r="R596" s="41">
        <f t="shared" si="346"/>
        <v>3559.77</v>
      </c>
      <c r="S596" s="41">
        <f t="shared" si="346"/>
        <v>3559.77</v>
      </c>
      <c r="T596" s="41">
        <f t="shared" si="346"/>
        <v>3559.77</v>
      </c>
      <c r="U596" s="41">
        <f t="shared" si="346"/>
        <v>3559.77</v>
      </c>
      <c r="V596" s="41">
        <f t="shared" si="346"/>
        <v>3559.77</v>
      </c>
      <c r="W596" s="41">
        <f t="shared" si="346"/>
        <v>3559.77</v>
      </c>
      <c r="X596" s="41">
        <f t="shared" si="346"/>
        <v>3559.77</v>
      </c>
      <c r="Y596" s="41">
        <f t="shared" si="346"/>
        <v>3559.77</v>
      </c>
      <c r="Z596" s="41">
        <f t="shared" si="346"/>
        <v>3559.77</v>
      </c>
      <c r="AA596" s="41">
        <f t="shared" si="346"/>
        <v>3559.77</v>
      </c>
    </row>
    <row r="597" spans="1:27" ht="12.75" hidden="1" customHeight="1" outlineLevel="1" x14ac:dyDescent="0.2">
      <c r="A597" s="99" t="s">
        <v>819</v>
      </c>
      <c r="B597" s="60" t="s">
        <v>83</v>
      </c>
      <c r="C597" s="40" t="s">
        <v>79</v>
      </c>
      <c r="D597" s="41">
        <v>3.72</v>
      </c>
      <c r="E597" s="41">
        <v>3.72</v>
      </c>
      <c r="F597" s="41">
        <v>3.72</v>
      </c>
      <c r="G597" s="41">
        <v>3.72</v>
      </c>
      <c r="H597" s="41">
        <v>3.72</v>
      </c>
      <c r="I597" s="41">
        <v>3.72</v>
      </c>
      <c r="J597" s="41">
        <v>3.72</v>
      </c>
      <c r="K597" s="41">
        <v>3.72</v>
      </c>
      <c r="L597" s="41">
        <v>3.72</v>
      </c>
      <c r="M597" s="41">
        <v>3.72</v>
      </c>
      <c r="N597" s="41">
        <v>3.72</v>
      </c>
      <c r="O597" s="41">
        <v>3.72</v>
      </c>
      <c r="P597" s="41">
        <v>3.72</v>
      </c>
      <c r="Q597" s="41">
        <v>3.72</v>
      </c>
      <c r="R597" s="41">
        <v>3.72</v>
      </c>
      <c r="S597" s="41">
        <v>3.72</v>
      </c>
      <c r="T597" s="41">
        <v>3.72</v>
      </c>
      <c r="U597" s="41">
        <v>3.72</v>
      </c>
      <c r="V597" s="41">
        <v>3.72</v>
      </c>
      <c r="W597" s="41">
        <v>3.72</v>
      </c>
      <c r="X597" s="41">
        <v>3.72</v>
      </c>
      <c r="Y597" s="41">
        <v>3.72</v>
      </c>
      <c r="Z597" s="41">
        <v>3.72</v>
      </c>
      <c r="AA597" s="41">
        <v>3.72</v>
      </c>
    </row>
    <row r="598" spans="1:27" ht="12.75" hidden="1" customHeight="1" outlineLevel="1" x14ac:dyDescent="0.2">
      <c r="A598" s="99" t="s">
        <v>820</v>
      </c>
      <c r="B598" s="60" t="s">
        <v>81</v>
      </c>
      <c r="C598" s="40" t="s">
        <v>79</v>
      </c>
      <c r="D598" s="41">
        <f>$D$11</f>
        <v>264.79000000000002</v>
      </c>
      <c r="E598" s="41">
        <f t="shared" ref="E598:AA598" si="347">$D$11</f>
        <v>264.79000000000002</v>
      </c>
      <c r="F598" s="41">
        <f t="shared" si="347"/>
        <v>264.79000000000002</v>
      </c>
      <c r="G598" s="41">
        <f t="shared" si="347"/>
        <v>264.79000000000002</v>
      </c>
      <c r="H598" s="41">
        <f t="shared" si="347"/>
        <v>264.79000000000002</v>
      </c>
      <c r="I598" s="41">
        <f t="shared" si="347"/>
        <v>264.79000000000002</v>
      </c>
      <c r="J598" s="41">
        <f t="shared" si="347"/>
        <v>264.79000000000002</v>
      </c>
      <c r="K598" s="41">
        <f t="shared" si="347"/>
        <v>264.79000000000002</v>
      </c>
      <c r="L598" s="41">
        <f t="shared" si="347"/>
        <v>264.79000000000002</v>
      </c>
      <c r="M598" s="41">
        <f t="shared" si="347"/>
        <v>264.79000000000002</v>
      </c>
      <c r="N598" s="41">
        <f t="shared" si="347"/>
        <v>264.79000000000002</v>
      </c>
      <c r="O598" s="41">
        <f t="shared" si="347"/>
        <v>264.79000000000002</v>
      </c>
      <c r="P598" s="41">
        <f t="shared" si="347"/>
        <v>264.79000000000002</v>
      </c>
      <c r="Q598" s="41">
        <f t="shared" si="347"/>
        <v>264.79000000000002</v>
      </c>
      <c r="R598" s="41">
        <f t="shared" si="347"/>
        <v>264.79000000000002</v>
      </c>
      <c r="S598" s="41">
        <f t="shared" si="347"/>
        <v>264.79000000000002</v>
      </c>
      <c r="T598" s="41">
        <f t="shared" si="347"/>
        <v>264.79000000000002</v>
      </c>
      <c r="U598" s="41">
        <f t="shared" si="347"/>
        <v>264.79000000000002</v>
      </c>
      <c r="V598" s="41">
        <f t="shared" si="347"/>
        <v>264.79000000000002</v>
      </c>
      <c r="W598" s="41">
        <f t="shared" si="347"/>
        <v>264.79000000000002</v>
      </c>
      <c r="X598" s="41">
        <f t="shared" si="347"/>
        <v>264.79000000000002</v>
      </c>
      <c r="Y598" s="41">
        <f t="shared" si="347"/>
        <v>264.79000000000002</v>
      </c>
      <c r="Z598" s="41">
        <f t="shared" si="347"/>
        <v>264.79000000000002</v>
      </c>
      <c r="AA598" s="41">
        <f t="shared" si="347"/>
        <v>264.79000000000002</v>
      </c>
    </row>
    <row r="599" spans="1:27" collapsed="1" x14ac:dyDescent="0.2">
      <c r="A599" s="98" t="s">
        <v>821</v>
      </c>
      <c r="B599" s="25" t="str">
        <f>"24"&amp;"."&amp;$B$662&amp;"."&amp;$B$663</f>
        <v>24.01.2024</v>
      </c>
      <c r="C599" s="88" t="s">
        <v>76</v>
      </c>
      <c r="D599" s="89">
        <f>ROUND(((D600+D601+D603+D602)/1000),5)</f>
        <v>5.1296299999999997</v>
      </c>
      <c r="E599" s="89">
        <f>ROUND(((E600+E601+E603+E602)/1000),5)</f>
        <v>5.0549999999999997</v>
      </c>
      <c r="F599" s="89">
        <f>ROUND(((F600+F601+F603+F602)/1000),5)</f>
        <v>5.0262799999999999</v>
      </c>
      <c r="G599" s="89">
        <f t="shared" ref="G599:AA599" si="348">ROUND(((G600+G601+G603+G602)/1000),5)</f>
        <v>5.0324999999999998</v>
      </c>
      <c r="H599" s="89">
        <f t="shared" si="348"/>
        <v>5.07742</v>
      </c>
      <c r="I599" s="89">
        <f t="shared" si="348"/>
        <v>5.14351</v>
      </c>
      <c r="J599" s="89">
        <f t="shared" si="348"/>
        <v>5.3728999999999996</v>
      </c>
      <c r="K599" s="89">
        <f t="shared" si="348"/>
        <v>5.7513899999999998</v>
      </c>
      <c r="L599" s="89">
        <f t="shared" si="348"/>
        <v>5.9465199999999996</v>
      </c>
      <c r="M599" s="89">
        <f t="shared" si="348"/>
        <v>5.9843299999999999</v>
      </c>
      <c r="N599" s="89">
        <f t="shared" si="348"/>
        <v>5.9908700000000001</v>
      </c>
      <c r="O599" s="89">
        <f t="shared" si="348"/>
        <v>6.0351800000000004</v>
      </c>
      <c r="P599" s="89">
        <f t="shared" si="348"/>
        <v>6.0071000000000003</v>
      </c>
      <c r="Q599" s="89">
        <f t="shared" si="348"/>
        <v>6.0101199999999997</v>
      </c>
      <c r="R599" s="89">
        <f t="shared" si="348"/>
        <v>6.0033300000000001</v>
      </c>
      <c r="S599" s="89">
        <f t="shared" si="348"/>
        <v>5.9661200000000001</v>
      </c>
      <c r="T599" s="89">
        <f t="shared" si="348"/>
        <v>5.98909</v>
      </c>
      <c r="U599" s="89">
        <f t="shared" si="348"/>
        <v>5.9876300000000002</v>
      </c>
      <c r="V599" s="89">
        <f t="shared" si="348"/>
        <v>5.9894299999999996</v>
      </c>
      <c r="W599" s="89">
        <f t="shared" si="348"/>
        <v>5.93614</v>
      </c>
      <c r="X599" s="89">
        <f t="shared" si="348"/>
        <v>5.9060199999999998</v>
      </c>
      <c r="Y599" s="89">
        <f t="shared" si="348"/>
        <v>5.6791</v>
      </c>
      <c r="Z599" s="89">
        <f t="shared" si="348"/>
        <v>5.3779399999999997</v>
      </c>
      <c r="AA599" s="89">
        <f t="shared" si="348"/>
        <v>5.3005800000000001</v>
      </c>
    </row>
    <row r="600" spans="1:27" ht="12.75" hidden="1" customHeight="1" outlineLevel="1" x14ac:dyDescent="0.2">
      <c r="A600" s="99" t="s">
        <v>822</v>
      </c>
      <c r="B600" s="60" t="s">
        <v>238</v>
      </c>
      <c r="C600" s="40" t="s">
        <v>79</v>
      </c>
      <c r="D600" s="41">
        <v>1301.3499999999999</v>
      </c>
      <c r="E600" s="41">
        <v>1226.72</v>
      </c>
      <c r="F600" s="41">
        <v>1198</v>
      </c>
      <c r="G600" s="41">
        <v>1204.22</v>
      </c>
      <c r="H600" s="41">
        <v>1249.1400000000001</v>
      </c>
      <c r="I600" s="41">
        <v>1315.23</v>
      </c>
      <c r="J600" s="41">
        <v>1544.62</v>
      </c>
      <c r="K600" s="41">
        <v>1923.11</v>
      </c>
      <c r="L600" s="41">
        <v>2118.2399999999998</v>
      </c>
      <c r="M600" s="41">
        <v>2156.0500000000002</v>
      </c>
      <c r="N600" s="41">
        <v>2162.59</v>
      </c>
      <c r="O600" s="41">
        <v>2206.9</v>
      </c>
      <c r="P600" s="41">
        <v>2178.8200000000002</v>
      </c>
      <c r="Q600" s="41">
        <v>2181.84</v>
      </c>
      <c r="R600" s="41">
        <v>2175.0500000000002</v>
      </c>
      <c r="S600" s="41">
        <v>2137.84</v>
      </c>
      <c r="T600" s="41">
        <v>2160.81</v>
      </c>
      <c r="U600" s="41">
        <v>2159.35</v>
      </c>
      <c r="V600" s="41">
        <v>2161.15</v>
      </c>
      <c r="W600" s="41">
        <v>2107.86</v>
      </c>
      <c r="X600" s="41">
        <v>2077.7399999999998</v>
      </c>
      <c r="Y600" s="41">
        <v>1850.82</v>
      </c>
      <c r="Z600" s="41">
        <v>1549.66</v>
      </c>
      <c r="AA600" s="41">
        <v>1472.3</v>
      </c>
    </row>
    <row r="601" spans="1:27" ht="12.75" hidden="1" customHeight="1" outlineLevel="1" x14ac:dyDescent="0.2">
      <c r="A601" s="99" t="s">
        <v>823</v>
      </c>
      <c r="B601" s="60" t="s">
        <v>90</v>
      </c>
      <c r="C601" s="40" t="s">
        <v>79</v>
      </c>
      <c r="D601" s="41">
        <f>$D$486</f>
        <v>3559.77</v>
      </c>
      <c r="E601" s="41">
        <f t="shared" ref="E601:AA601" si="349">$D$486</f>
        <v>3559.77</v>
      </c>
      <c r="F601" s="41">
        <f t="shared" si="349"/>
        <v>3559.77</v>
      </c>
      <c r="G601" s="41">
        <f t="shared" si="349"/>
        <v>3559.77</v>
      </c>
      <c r="H601" s="41">
        <f t="shared" si="349"/>
        <v>3559.77</v>
      </c>
      <c r="I601" s="41">
        <f t="shared" si="349"/>
        <v>3559.77</v>
      </c>
      <c r="J601" s="41">
        <f t="shared" si="349"/>
        <v>3559.77</v>
      </c>
      <c r="K601" s="41">
        <f t="shared" si="349"/>
        <v>3559.77</v>
      </c>
      <c r="L601" s="41">
        <f t="shared" si="349"/>
        <v>3559.77</v>
      </c>
      <c r="M601" s="41">
        <f t="shared" si="349"/>
        <v>3559.77</v>
      </c>
      <c r="N601" s="41">
        <f t="shared" si="349"/>
        <v>3559.77</v>
      </c>
      <c r="O601" s="41">
        <f t="shared" si="349"/>
        <v>3559.77</v>
      </c>
      <c r="P601" s="41">
        <f t="shared" si="349"/>
        <v>3559.77</v>
      </c>
      <c r="Q601" s="41">
        <f t="shared" si="349"/>
        <v>3559.77</v>
      </c>
      <c r="R601" s="41">
        <f t="shared" si="349"/>
        <v>3559.77</v>
      </c>
      <c r="S601" s="41">
        <f t="shared" si="349"/>
        <v>3559.77</v>
      </c>
      <c r="T601" s="41">
        <f t="shared" si="349"/>
        <v>3559.77</v>
      </c>
      <c r="U601" s="41">
        <f t="shared" si="349"/>
        <v>3559.77</v>
      </c>
      <c r="V601" s="41">
        <f t="shared" si="349"/>
        <v>3559.77</v>
      </c>
      <c r="W601" s="41">
        <f t="shared" si="349"/>
        <v>3559.77</v>
      </c>
      <c r="X601" s="41">
        <f t="shared" si="349"/>
        <v>3559.77</v>
      </c>
      <c r="Y601" s="41">
        <f t="shared" si="349"/>
        <v>3559.77</v>
      </c>
      <c r="Z601" s="41">
        <f t="shared" si="349"/>
        <v>3559.77</v>
      </c>
      <c r="AA601" s="41">
        <f t="shared" si="349"/>
        <v>3559.77</v>
      </c>
    </row>
    <row r="602" spans="1:27" ht="12.75" hidden="1" customHeight="1" outlineLevel="1" x14ac:dyDescent="0.2">
      <c r="A602" s="99" t="s">
        <v>824</v>
      </c>
      <c r="B602" s="60" t="s">
        <v>83</v>
      </c>
      <c r="C602" s="40" t="s">
        <v>79</v>
      </c>
      <c r="D602" s="41">
        <v>3.72</v>
      </c>
      <c r="E602" s="41">
        <v>3.72</v>
      </c>
      <c r="F602" s="41">
        <v>3.72</v>
      </c>
      <c r="G602" s="41">
        <v>3.72</v>
      </c>
      <c r="H602" s="41">
        <v>3.72</v>
      </c>
      <c r="I602" s="41">
        <v>3.72</v>
      </c>
      <c r="J602" s="41">
        <v>3.72</v>
      </c>
      <c r="K602" s="41">
        <v>3.72</v>
      </c>
      <c r="L602" s="41">
        <v>3.72</v>
      </c>
      <c r="M602" s="41">
        <v>3.72</v>
      </c>
      <c r="N602" s="41">
        <v>3.72</v>
      </c>
      <c r="O602" s="41">
        <v>3.72</v>
      </c>
      <c r="P602" s="41">
        <v>3.72</v>
      </c>
      <c r="Q602" s="41">
        <v>3.72</v>
      </c>
      <c r="R602" s="41">
        <v>3.72</v>
      </c>
      <c r="S602" s="41">
        <v>3.72</v>
      </c>
      <c r="T602" s="41">
        <v>3.72</v>
      </c>
      <c r="U602" s="41">
        <v>3.72</v>
      </c>
      <c r="V602" s="41">
        <v>3.72</v>
      </c>
      <c r="W602" s="41">
        <v>3.72</v>
      </c>
      <c r="X602" s="41">
        <v>3.72</v>
      </c>
      <c r="Y602" s="41">
        <v>3.72</v>
      </c>
      <c r="Z602" s="41">
        <v>3.72</v>
      </c>
      <c r="AA602" s="41">
        <v>3.72</v>
      </c>
    </row>
    <row r="603" spans="1:27" ht="12.75" hidden="1" customHeight="1" outlineLevel="1" x14ac:dyDescent="0.2">
      <c r="A603" s="99" t="s">
        <v>825</v>
      </c>
      <c r="B603" s="60" t="s">
        <v>81</v>
      </c>
      <c r="C603" s="40" t="s">
        <v>79</v>
      </c>
      <c r="D603" s="41">
        <f>$D$11</f>
        <v>264.79000000000002</v>
      </c>
      <c r="E603" s="41">
        <f t="shared" ref="E603:AA603" si="350">$D$11</f>
        <v>264.79000000000002</v>
      </c>
      <c r="F603" s="41">
        <f t="shared" si="350"/>
        <v>264.79000000000002</v>
      </c>
      <c r="G603" s="41">
        <f t="shared" si="350"/>
        <v>264.79000000000002</v>
      </c>
      <c r="H603" s="41">
        <f t="shared" si="350"/>
        <v>264.79000000000002</v>
      </c>
      <c r="I603" s="41">
        <f t="shared" si="350"/>
        <v>264.79000000000002</v>
      </c>
      <c r="J603" s="41">
        <f t="shared" si="350"/>
        <v>264.79000000000002</v>
      </c>
      <c r="K603" s="41">
        <f t="shared" si="350"/>
        <v>264.79000000000002</v>
      </c>
      <c r="L603" s="41">
        <f t="shared" si="350"/>
        <v>264.79000000000002</v>
      </c>
      <c r="M603" s="41">
        <f t="shared" si="350"/>
        <v>264.79000000000002</v>
      </c>
      <c r="N603" s="41">
        <f t="shared" si="350"/>
        <v>264.79000000000002</v>
      </c>
      <c r="O603" s="41">
        <f t="shared" si="350"/>
        <v>264.79000000000002</v>
      </c>
      <c r="P603" s="41">
        <f t="shared" si="350"/>
        <v>264.79000000000002</v>
      </c>
      <c r="Q603" s="41">
        <f t="shared" si="350"/>
        <v>264.79000000000002</v>
      </c>
      <c r="R603" s="41">
        <f t="shared" si="350"/>
        <v>264.79000000000002</v>
      </c>
      <c r="S603" s="41">
        <f t="shared" si="350"/>
        <v>264.79000000000002</v>
      </c>
      <c r="T603" s="41">
        <f t="shared" si="350"/>
        <v>264.79000000000002</v>
      </c>
      <c r="U603" s="41">
        <f t="shared" si="350"/>
        <v>264.79000000000002</v>
      </c>
      <c r="V603" s="41">
        <f t="shared" si="350"/>
        <v>264.79000000000002</v>
      </c>
      <c r="W603" s="41">
        <f t="shared" si="350"/>
        <v>264.79000000000002</v>
      </c>
      <c r="X603" s="41">
        <f t="shared" si="350"/>
        <v>264.79000000000002</v>
      </c>
      <c r="Y603" s="41">
        <f t="shared" si="350"/>
        <v>264.79000000000002</v>
      </c>
      <c r="Z603" s="41">
        <f t="shared" si="350"/>
        <v>264.79000000000002</v>
      </c>
      <c r="AA603" s="41">
        <f t="shared" si="350"/>
        <v>264.79000000000002</v>
      </c>
    </row>
    <row r="604" spans="1:27" collapsed="1" x14ac:dyDescent="0.2">
      <c r="A604" s="98" t="s">
        <v>826</v>
      </c>
      <c r="B604" s="25" t="str">
        <f>"25"&amp;"."&amp;$B$662&amp;"."&amp;$B$663</f>
        <v>25.01.2024</v>
      </c>
      <c r="C604" s="88" t="s">
        <v>76</v>
      </c>
      <c r="D604" s="89">
        <f>ROUND(((D605+D606+D608+D607)/1000),5)</f>
        <v>5.1541399999999999</v>
      </c>
      <c r="E604" s="89">
        <f>ROUND(((E605+E606+E608+E607)/1000),5)</f>
        <v>5.0889300000000004</v>
      </c>
      <c r="F604" s="89">
        <f>ROUND(((F605+F606+F608+F607)/1000),5)</f>
        <v>5.0512199999999998</v>
      </c>
      <c r="G604" s="89">
        <f t="shared" ref="G604:AA604" si="351">ROUND(((G605+G606+G608+G607)/1000),5)</f>
        <v>5.05335</v>
      </c>
      <c r="H604" s="89">
        <f t="shared" si="351"/>
        <v>5.09232</v>
      </c>
      <c r="I604" s="89">
        <f t="shared" si="351"/>
        <v>5.2169400000000001</v>
      </c>
      <c r="J604" s="89">
        <f t="shared" si="351"/>
        <v>5.4358199999999997</v>
      </c>
      <c r="K604" s="89">
        <f t="shared" si="351"/>
        <v>5.7203900000000001</v>
      </c>
      <c r="L604" s="89">
        <f t="shared" si="351"/>
        <v>5.9187200000000004</v>
      </c>
      <c r="M604" s="89">
        <f t="shared" si="351"/>
        <v>5.9707800000000004</v>
      </c>
      <c r="N604" s="89">
        <f t="shared" si="351"/>
        <v>5.9878400000000003</v>
      </c>
      <c r="O604" s="89">
        <f t="shared" si="351"/>
        <v>6.0171299999999999</v>
      </c>
      <c r="P604" s="89">
        <f t="shared" si="351"/>
        <v>5.9941199999999997</v>
      </c>
      <c r="Q604" s="89">
        <f t="shared" si="351"/>
        <v>6.0101300000000002</v>
      </c>
      <c r="R604" s="89">
        <f t="shared" si="351"/>
        <v>5.9944199999999999</v>
      </c>
      <c r="S604" s="89">
        <f t="shared" si="351"/>
        <v>5.9495800000000001</v>
      </c>
      <c r="T604" s="89">
        <f t="shared" si="351"/>
        <v>5.9922800000000001</v>
      </c>
      <c r="U604" s="89">
        <f t="shared" si="351"/>
        <v>6.0018200000000004</v>
      </c>
      <c r="V604" s="89">
        <f t="shared" si="351"/>
        <v>6.0166199999999996</v>
      </c>
      <c r="W604" s="89">
        <f t="shared" si="351"/>
        <v>5.9691799999999997</v>
      </c>
      <c r="X604" s="89">
        <f t="shared" si="351"/>
        <v>5.8174200000000003</v>
      </c>
      <c r="Y604" s="89">
        <f t="shared" si="351"/>
        <v>5.6504399999999997</v>
      </c>
      <c r="Z604" s="89">
        <f t="shared" si="351"/>
        <v>5.3856599999999997</v>
      </c>
      <c r="AA604" s="89">
        <f t="shared" si="351"/>
        <v>5.2766999999999999</v>
      </c>
    </row>
    <row r="605" spans="1:27" ht="12.75" hidden="1" customHeight="1" outlineLevel="1" x14ac:dyDescent="0.2">
      <c r="A605" s="99" t="s">
        <v>827</v>
      </c>
      <c r="B605" s="60" t="s">
        <v>238</v>
      </c>
      <c r="C605" s="40" t="s">
        <v>79</v>
      </c>
      <c r="D605" s="41">
        <v>1325.86</v>
      </c>
      <c r="E605" s="41">
        <v>1260.6500000000001</v>
      </c>
      <c r="F605" s="41">
        <v>1222.94</v>
      </c>
      <c r="G605" s="41">
        <v>1225.07</v>
      </c>
      <c r="H605" s="41">
        <v>1264.04</v>
      </c>
      <c r="I605" s="41">
        <v>1388.66</v>
      </c>
      <c r="J605" s="41">
        <v>1607.54</v>
      </c>
      <c r="K605" s="41">
        <v>1892.11</v>
      </c>
      <c r="L605" s="41">
        <v>2090.44</v>
      </c>
      <c r="M605" s="41">
        <v>2142.5</v>
      </c>
      <c r="N605" s="41">
        <v>2159.56</v>
      </c>
      <c r="O605" s="41">
        <v>2188.85</v>
      </c>
      <c r="P605" s="41">
        <v>2165.84</v>
      </c>
      <c r="Q605" s="41">
        <v>2181.85</v>
      </c>
      <c r="R605" s="41">
        <v>2166.14</v>
      </c>
      <c r="S605" s="41">
        <v>2121.3000000000002</v>
      </c>
      <c r="T605" s="41">
        <v>2164</v>
      </c>
      <c r="U605" s="41">
        <v>2173.54</v>
      </c>
      <c r="V605" s="41">
        <v>2188.34</v>
      </c>
      <c r="W605" s="41">
        <v>2140.9</v>
      </c>
      <c r="X605" s="41">
        <v>1989.14</v>
      </c>
      <c r="Y605" s="41">
        <v>1822.16</v>
      </c>
      <c r="Z605" s="41">
        <v>1557.38</v>
      </c>
      <c r="AA605" s="41">
        <v>1448.42</v>
      </c>
    </row>
    <row r="606" spans="1:27" ht="12.75" hidden="1" customHeight="1" outlineLevel="1" x14ac:dyDescent="0.2">
      <c r="A606" s="99" t="s">
        <v>828</v>
      </c>
      <c r="B606" s="60" t="s">
        <v>90</v>
      </c>
      <c r="C606" s="40" t="s">
        <v>79</v>
      </c>
      <c r="D606" s="41">
        <f>$D$486</f>
        <v>3559.77</v>
      </c>
      <c r="E606" s="41">
        <f t="shared" ref="E606:AA606" si="352">$D$486</f>
        <v>3559.77</v>
      </c>
      <c r="F606" s="41">
        <f t="shared" si="352"/>
        <v>3559.77</v>
      </c>
      <c r="G606" s="41">
        <f t="shared" si="352"/>
        <v>3559.77</v>
      </c>
      <c r="H606" s="41">
        <f t="shared" si="352"/>
        <v>3559.77</v>
      </c>
      <c r="I606" s="41">
        <f t="shared" si="352"/>
        <v>3559.77</v>
      </c>
      <c r="J606" s="41">
        <f t="shared" si="352"/>
        <v>3559.77</v>
      </c>
      <c r="K606" s="41">
        <f t="shared" si="352"/>
        <v>3559.77</v>
      </c>
      <c r="L606" s="41">
        <f t="shared" si="352"/>
        <v>3559.77</v>
      </c>
      <c r="M606" s="41">
        <f t="shared" si="352"/>
        <v>3559.77</v>
      </c>
      <c r="N606" s="41">
        <f t="shared" si="352"/>
        <v>3559.77</v>
      </c>
      <c r="O606" s="41">
        <f t="shared" si="352"/>
        <v>3559.77</v>
      </c>
      <c r="P606" s="41">
        <f t="shared" si="352"/>
        <v>3559.77</v>
      </c>
      <c r="Q606" s="41">
        <f t="shared" si="352"/>
        <v>3559.77</v>
      </c>
      <c r="R606" s="41">
        <f t="shared" si="352"/>
        <v>3559.77</v>
      </c>
      <c r="S606" s="41">
        <f t="shared" si="352"/>
        <v>3559.77</v>
      </c>
      <c r="T606" s="41">
        <f t="shared" si="352"/>
        <v>3559.77</v>
      </c>
      <c r="U606" s="41">
        <f t="shared" si="352"/>
        <v>3559.77</v>
      </c>
      <c r="V606" s="41">
        <f t="shared" si="352"/>
        <v>3559.77</v>
      </c>
      <c r="W606" s="41">
        <f t="shared" si="352"/>
        <v>3559.77</v>
      </c>
      <c r="X606" s="41">
        <f t="shared" si="352"/>
        <v>3559.77</v>
      </c>
      <c r="Y606" s="41">
        <f t="shared" si="352"/>
        <v>3559.77</v>
      </c>
      <c r="Z606" s="41">
        <f t="shared" si="352"/>
        <v>3559.77</v>
      </c>
      <c r="AA606" s="41">
        <f t="shared" si="352"/>
        <v>3559.77</v>
      </c>
    </row>
    <row r="607" spans="1:27" ht="12.75" hidden="1" customHeight="1" outlineLevel="1" x14ac:dyDescent="0.2">
      <c r="A607" s="99" t="s">
        <v>829</v>
      </c>
      <c r="B607" s="60" t="s">
        <v>83</v>
      </c>
      <c r="C607" s="40" t="s">
        <v>79</v>
      </c>
      <c r="D607" s="41">
        <v>3.72</v>
      </c>
      <c r="E607" s="41">
        <v>3.72</v>
      </c>
      <c r="F607" s="41">
        <v>3.72</v>
      </c>
      <c r="G607" s="41">
        <v>3.72</v>
      </c>
      <c r="H607" s="41">
        <v>3.72</v>
      </c>
      <c r="I607" s="41">
        <v>3.72</v>
      </c>
      <c r="J607" s="41">
        <v>3.72</v>
      </c>
      <c r="K607" s="41">
        <v>3.72</v>
      </c>
      <c r="L607" s="41">
        <v>3.72</v>
      </c>
      <c r="M607" s="41">
        <v>3.72</v>
      </c>
      <c r="N607" s="41">
        <v>3.72</v>
      </c>
      <c r="O607" s="41">
        <v>3.72</v>
      </c>
      <c r="P607" s="41">
        <v>3.72</v>
      </c>
      <c r="Q607" s="41">
        <v>3.72</v>
      </c>
      <c r="R607" s="41">
        <v>3.72</v>
      </c>
      <c r="S607" s="41">
        <v>3.72</v>
      </c>
      <c r="T607" s="41">
        <v>3.72</v>
      </c>
      <c r="U607" s="41">
        <v>3.72</v>
      </c>
      <c r="V607" s="41">
        <v>3.72</v>
      </c>
      <c r="W607" s="41">
        <v>3.72</v>
      </c>
      <c r="X607" s="41">
        <v>3.72</v>
      </c>
      <c r="Y607" s="41">
        <v>3.72</v>
      </c>
      <c r="Z607" s="41">
        <v>3.72</v>
      </c>
      <c r="AA607" s="41">
        <v>3.72</v>
      </c>
    </row>
    <row r="608" spans="1:27" ht="12.75" hidden="1" customHeight="1" outlineLevel="1" x14ac:dyDescent="0.2">
      <c r="A608" s="99" t="s">
        <v>830</v>
      </c>
      <c r="B608" s="60" t="s">
        <v>81</v>
      </c>
      <c r="C608" s="40" t="s">
        <v>79</v>
      </c>
      <c r="D608" s="41">
        <f>$D$11</f>
        <v>264.79000000000002</v>
      </c>
      <c r="E608" s="41">
        <f t="shared" ref="E608:AA608" si="353">$D$11</f>
        <v>264.79000000000002</v>
      </c>
      <c r="F608" s="41">
        <f t="shared" si="353"/>
        <v>264.79000000000002</v>
      </c>
      <c r="G608" s="41">
        <f t="shared" si="353"/>
        <v>264.79000000000002</v>
      </c>
      <c r="H608" s="41">
        <f t="shared" si="353"/>
        <v>264.79000000000002</v>
      </c>
      <c r="I608" s="41">
        <f t="shared" si="353"/>
        <v>264.79000000000002</v>
      </c>
      <c r="J608" s="41">
        <f t="shared" si="353"/>
        <v>264.79000000000002</v>
      </c>
      <c r="K608" s="41">
        <f t="shared" si="353"/>
        <v>264.79000000000002</v>
      </c>
      <c r="L608" s="41">
        <f t="shared" si="353"/>
        <v>264.79000000000002</v>
      </c>
      <c r="M608" s="41">
        <f t="shared" si="353"/>
        <v>264.79000000000002</v>
      </c>
      <c r="N608" s="41">
        <f t="shared" si="353"/>
        <v>264.79000000000002</v>
      </c>
      <c r="O608" s="41">
        <f t="shared" si="353"/>
        <v>264.79000000000002</v>
      </c>
      <c r="P608" s="41">
        <f t="shared" si="353"/>
        <v>264.79000000000002</v>
      </c>
      <c r="Q608" s="41">
        <f t="shared" si="353"/>
        <v>264.79000000000002</v>
      </c>
      <c r="R608" s="41">
        <f t="shared" si="353"/>
        <v>264.79000000000002</v>
      </c>
      <c r="S608" s="41">
        <f t="shared" si="353"/>
        <v>264.79000000000002</v>
      </c>
      <c r="T608" s="41">
        <f t="shared" si="353"/>
        <v>264.79000000000002</v>
      </c>
      <c r="U608" s="41">
        <f t="shared" si="353"/>
        <v>264.79000000000002</v>
      </c>
      <c r="V608" s="41">
        <f t="shared" si="353"/>
        <v>264.79000000000002</v>
      </c>
      <c r="W608" s="41">
        <f t="shared" si="353"/>
        <v>264.79000000000002</v>
      </c>
      <c r="X608" s="41">
        <f t="shared" si="353"/>
        <v>264.79000000000002</v>
      </c>
      <c r="Y608" s="41">
        <f t="shared" si="353"/>
        <v>264.79000000000002</v>
      </c>
      <c r="Z608" s="41">
        <f t="shared" si="353"/>
        <v>264.79000000000002</v>
      </c>
      <c r="AA608" s="41">
        <f t="shared" si="353"/>
        <v>264.79000000000002</v>
      </c>
    </row>
    <row r="609" spans="1:27" collapsed="1" x14ac:dyDescent="0.2">
      <c r="A609" s="98" t="s">
        <v>831</v>
      </c>
      <c r="B609" s="25" t="str">
        <f>"26"&amp;"."&amp;$B$662&amp;"."&amp;$B$663</f>
        <v>26.01.2024</v>
      </c>
      <c r="C609" s="88" t="s">
        <v>76</v>
      </c>
      <c r="D609" s="89">
        <f>ROUND(((D610+D611+D613+D612)/1000),5)</f>
        <v>5.1360700000000001</v>
      </c>
      <c r="E609" s="89">
        <f>ROUND(((E610+E611+E613+E612)/1000),5)</f>
        <v>5.0503999999999998</v>
      </c>
      <c r="F609" s="89">
        <f>ROUND(((F610+F611+F613+F612)/1000),5)</f>
        <v>5.0362999999999998</v>
      </c>
      <c r="G609" s="89">
        <f t="shared" ref="G609:AA609" si="354">ROUND(((G610+G611+G613+G612)/1000),5)</f>
        <v>5.0375300000000003</v>
      </c>
      <c r="H609" s="89">
        <f t="shared" si="354"/>
        <v>5.0554600000000001</v>
      </c>
      <c r="I609" s="89">
        <f t="shared" si="354"/>
        <v>5.1803100000000004</v>
      </c>
      <c r="J609" s="89">
        <f t="shared" si="354"/>
        <v>5.3368399999999996</v>
      </c>
      <c r="K609" s="89">
        <f t="shared" si="354"/>
        <v>5.7122799999999998</v>
      </c>
      <c r="L609" s="89">
        <f t="shared" si="354"/>
        <v>5.8838400000000002</v>
      </c>
      <c r="M609" s="89">
        <f t="shared" si="354"/>
        <v>5.8984199999999998</v>
      </c>
      <c r="N609" s="89">
        <f t="shared" si="354"/>
        <v>5.9131299999999998</v>
      </c>
      <c r="O609" s="89">
        <f t="shared" si="354"/>
        <v>5.96739</v>
      </c>
      <c r="P609" s="89">
        <f t="shared" si="354"/>
        <v>5.9465300000000001</v>
      </c>
      <c r="Q609" s="89">
        <f t="shared" si="354"/>
        <v>5.9555499999999997</v>
      </c>
      <c r="R609" s="89">
        <f t="shared" si="354"/>
        <v>5.95716</v>
      </c>
      <c r="S609" s="89">
        <f t="shared" si="354"/>
        <v>5.8990400000000003</v>
      </c>
      <c r="T609" s="89">
        <f t="shared" si="354"/>
        <v>5.8967700000000001</v>
      </c>
      <c r="U609" s="89">
        <f t="shared" si="354"/>
        <v>5.9094600000000002</v>
      </c>
      <c r="V609" s="89">
        <f t="shared" si="354"/>
        <v>5.8821300000000001</v>
      </c>
      <c r="W609" s="89">
        <f t="shared" si="354"/>
        <v>5.9029100000000003</v>
      </c>
      <c r="X609" s="89">
        <f t="shared" si="354"/>
        <v>5.77637</v>
      </c>
      <c r="Y609" s="89">
        <f t="shared" si="354"/>
        <v>5.6529999999999996</v>
      </c>
      <c r="Z609" s="89">
        <f t="shared" si="354"/>
        <v>5.3685799999999997</v>
      </c>
      <c r="AA609" s="89">
        <f t="shared" si="354"/>
        <v>5.3144499999999999</v>
      </c>
    </row>
    <row r="610" spans="1:27" ht="12.75" hidden="1" customHeight="1" outlineLevel="1" x14ac:dyDescent="0.2">
      <c r="A610" s="99" t="s">
        <v>832</v>
      </c>
      <c r="B610" s="60" t="s">
        <v>238</v>
      </c>
      <c r="C610" s="40" t="s">
        <v>79</v>
      </c>
      <c r="D610" s="41">
        <v>1307.79</v>
      </c>
      <c r="E610" s="41">
        <v>1222.1199999999999</v>
      </c>
      <c r="F610" s="41">
        <v>1208.02</v>
      </c>
      <c r="G610" s="41">
        <v>1209.25</v>
      </c>
      <c r="H610" s="41">
        <v>1227.18</v>
      </c>
      <c r="I610" s="41">
        <v>1352.03</v>
      </c>
      <c r="J610" s="41">
        <v>1508.56</v>
      </c>
      <c r="K610" s="41">
        <v>1884</v>
      </c>
      <c r="L610" s="41">
        <v>2055.56</v>
      </c>
      <c r="M610" s="41">
        <v>2070.14</v>
      </c>
      <c r="N610" s="41">
        <v>2084.85</v>
      </c>
      <c r="O610" s="41">
        <v>2139.11</v>
      </c>
      <c r="P610" s="41">
        <v>2118.25</v>
      </c>
      <c r="Q610" s="41">
        <v>2127.27</v>
      </c>
      <c r="R610" s="41">
        <v>2128.88</v>
      </c>
      <c r="S610" s="41">
        <v>2070.7600000000002</v>
      </c>
      <c r="T610" s="41">
        <v>2068.4899999999998</v>
      </c>
      <c r="U610" s="41">
        <v>2081.1799999999998</v>
      </c>
      <c r="V610" s="41">
        <v>2053.85</v>
      </c>
      <c r="W610" s="41">
        <v>2074.63</v>
      </c>
      <c r="X610" s="41">
        <v>1948.09</v>
      </c>
      <c r="Y610" s="41">
        <v>1824.72</v>
      </c>
      <c r="Z610" s="41">
        <v>1540.3</v>
      </c>
      <c r="AA610" s="41">
        <v>1486.17</v>
      </c>
    </row>
    <row r="611" spans="1:27" ht="12.75" hidden="1" customHeight="1" outlineLevel="1" x14ac:dyDescent="0.2">
      <c r="A611" s="99" t="s">
        <v>833</v>
      </c>
      <c r="B611" s="60" t="s">
        <v>90</v>
      </c>
      <c r="C611" s="40" t="s">
        <v>79</v>
      </c>
      <c r="D611" s="41">
        <f>$D$486</f>
        <v>3559.77</v>
      </c>
      <c r="E611" s="41">
        <f t="shared" ref="E611:AA611" si="355">$D$486</f>
        <v>3559.77</v>
      </c>
      <c r="F611" s="41">
        <f t="shared" si="355"/>
        <v>3559.77</v>
      </c>
      <c r="G611" s="41">
        <f t="shared" si="355"/>
        <v>3559.77</v>
      </c>
      <c r="H611" s="41">
        <f t="shared" si="355"/>
        <v>3559.77</v>
      </c>
      <c r="I611" s="41">
        <f t="shared" si="355"/>
        <v>3559.77</v>
      </c>
      <c r="J611" s="41">
        <f t="shared" si="355"/>
        <v>3559.77</v>
      </c>
      <c r="K611" s="41">
        <f t="shared" si="355"/>
        <v>3559.77</v>
      </c>
      <c r="L611" s="41">
        <f t="shared" si="355"/>
        <v>3559.77</v>
      </c>
      <c r="M611" s="41">
        <f t="shared" si="355"/>
        <v>3559.77</v>
      </c>
      <c r="N611" s="41">
        <f t="shared" si="355"/>
        <v>3559.77</v>
      </c>
      <c r="O611" s="41">
        <f t="shared" si="355"/>
        <v>3559.77</v>
      </c>
      <c r="P611" s="41">
        <f t="shared" si="355"/>
        <v>3559.77</v>
      </c>
      <c r="Q611" s="41">
        <f t="shared" si="355"/>
        <v>3559.77</v>
      </c>
      <c r="R611" s="41">
        <f t="shared" si="355"/>
        <v>3559.77</v>
      </c>
      <c r="S611" s="41">
        <f t="shared" si="355"/>
        <v>3559.77</v>
      </c>
      <c r="T611" s="41">
        <f t="shared" si="355"/>
        <v>3559.77</v>
      </c>
      <c r="U611" s="41">
        <f t="shared" si="355"/>
        <v>3559.77</v>
      </c>
      <c r="V611" s="41">
        <f t="shared" si="355"/>
        <v>3559.77</v>
      </c>
      <c r="W611" s="41">
        <f t="shared" si="355"/>
        <v>3559.77</v>
      </c>
      <c r="X611" s="41">
        <f t="shared" si="355"/>
        <v>3559.77</v>
      </c>
      <c r="Y611" s="41">
        <f t="shared" si="355"/>
        <v>3559.77</v>
      </c>
      <c r="Z611" s="41">
        <f t="shared" si="355"/>
        <v>3559.77</v>
      </c>
      <c r="AA611" s="41">
        <f t="shared" si="355"/>
        <v>3559.77</v>
      </c>
    </row>
    <row r="612" spans="1:27" ht="12.75" hidden="1" customHeight="1" outlineLevel="1" x14ac:dyDescent="0.2">
      <c r="A612" s="99" t="s">
        <v>834</v>
      </c>
      <c r="B612" s="60" t="s">
        <v>83</v>
      </c>
      <c r="C612" s="40" t="s">
        <v>79</v>
      </c>
      <c r="D612" s="41">
        <v>3.72</v>
      </c>
      <c r="E612" s="41">
        <v>3.72</v>
      </c>
      <c r="F612" s="41">
        <v>3.72</v>
      </c>
      <c r="G612" s="41">
        <v>3.72</v>
      </c>
      <c r="H612" s="41">
        <v>3.72</v>
      </c>
      <c r="I612" s="41">
        <v>3.72</v>
      </c>
      <c r="J612" s="41">
        <v>3.72</v>
      </c>
      <c r="K612" s="41">
        <v>3.72</v>
      </c>
      <c r="L612" s="41">
        <v>3.72</v>
      </c>
      <c r="M612" s="41">
        <v>3.72</v>
      </c>
      <c r="N612" s="41">
        <v>3.72</v>
      </c>
      <c r="O612" s="41">
        <v>3.72</v>
      </c>
      <c r="P612" s="41">
        <v>3.72</v>
      </c>
      <c r="Q612" s="41">
        <v>3.72</v>
      </c>
      <c r="R612" s="41">
        <v>3.72</v>
      </c>
      <c r="S612" s="41">
        <v>3.72</v>
      </c>
      <c r="T612" s="41">
        <v>3.72</v>
      </c>
      <c r="U612" s="41">
        <v>3.72</v>
      </c>
      <c r="V612" s="41">
        <v>3.72</v>
      </c>
      <c r="W612" s="41">
        <v>3.72</v>
      </c>
      <c r="X612" s="41">
        <v>3.72</v>
      </c>
      <c r="Y612" s="41">
        <v>3.72</v>
      </c>
      <c r="Z612" s="41">
        <v>3.72</v>
      </c>
      <c r="AA612" s="41">
        <v>3.72</v>
      </c>
    </row>
    <row r="613" spans="1:27" ht="12.75" hidden="1" customHeight="1" outlineLevel="1" x14ac:dyDescent="0.2">
      <c r="A613" s="99" t="s">
        <v>835</v>
      </c>
      <c r="B613" s="60" t="s">
        <v>81</v>
      </c>
      <c r="C613" s="40" t="s">
        <v>79</v>
      </c>
      <c r="D613" s="41">
        <f>$D$11</f>
        <v>264.79000000000002</v>
      </c>
      <c r="E613" s="41">
        <f t="shared" ref="E613:AA613" si="356">$D$11</f>
        <v>264.79000000000002</v>
      </c>
      <c r="F613" s="41">
        <f t="shared" si="356"/>
        <v>264.79000000000002</v>
      </c>
      <c r="G613" s="41">
        <f t="shared" si="356"/>
        <v>264.79000000000002</v>
      </c>
      <c r="H613" s="41">
        <f t="shared" si="356"/>
        <v>264.79000000000002</v>
      </c>
      <c r="I613" s="41">
        <f t="shared" si="356"/>
        <v>264.79000000000002</v>
      </c>
      <c r="J613" s="41">
        <f t="shared" si="356"/>
        <v>264.79000000000002</v>
      </c>
      <c r="K613" s="41">
        <f t="shared" si="356"/>
        <v>264.79000000000002</v>
      </c>
      <c r="L613" s="41">
        <f t="shared" si="356"/>
        <v>264.79000000000002</v>
      </c>
      <c r="M613" s="41">
        <f t="shared" si="356"/>
        <v>264.79000000000002</v>
      </c>
      <c r="N613" s="41">
        <f t="shared" si="356"/>
        <v>264.79000000000002</v>
      </c>
      <c r="O613" s="41">
        <f t="shared" si="356"/>
        <v>264.79000000000002</v>
      </c>
      <c r="P613" s="41">
        <f t="shared" si="356"/>
        <v>264.79000000000002</v>
      </c>
      <c r="Q613" s="41">
        <f t="shared" si="356"/>
        <v>264.79000000000002</v>
      </c>
      <c r="R613" s="41">
        <f t="shared" si="356"/>
        <v>264.79000000000002</v>
      </c>
      <c r="S613" s="41">
        <f t="shared" si="356"/>
        <v>264.79000000000002</v>
      </c>
      <c r="T613" s="41">
        <f t="shared" si="356"/>
        <v>264.79000000000002</v>
      </c>
      <c r="U613" s="41">
        <f t="shared" si="356"/>
        <v>264.79000000000002</v>
      </c>
      <c r="V613" s="41">
        <f t="shared" si="356"/>
        <v>264.79000000000002</v>
      </c>
      <c r="W613" s="41">
        <f t="shared" si="356"/>
        <v>264.79000000000002</v>
      </c>
      <c r="X613" s="41">
        <f t="shared" si="356"/>
        <v>264.79000000000002</v>
      </c>
      <c r="Y613" s="41">
        <f t="shared" si="356"/>
        <v>264.79000000000002</v>
      </c>
      <c r="Z613" s="41">
        <f t="shared" si="356"/>
        <v>264.79000000000002</v>
      </c>
      <c r="AA613" s="41">
        <f t="shared" si="356"/>
        <v>264.79000000000002</v>
      </c>
    </row>
    <row r="614" spans="1:27" collapsed="1" x14ac:dyDescent="0.2">
      <c r="A614" s="98" t="s">
        <v>836</v>
      </c>
      <c r="B614" s="25" t="str">
        <f>"27"&amp;"."&amp;$B$662&amp;"."&amp;$B$663</f>
        <v>27.01.2024</v>
      </c>
      <c r="C614" s="88" t="s">
        <v>76</v>
      </c>
      <c r="D614" s="89">
        <f>ROUND(((D615+D616+D618+D617)/1000),5)</f>
        <v>5.3824899999999998</v>
      </c>
      <c r="E614" s="89">
        <f>ROUND(((E615+E616+E618+E617)/1000),5)</f>
        <v>5.2979700000000003</v>
      </c>
      <c r="F614" s="89">
        <f>ROUND(((F615+F616+F618+F617)/1000),5)</f>
        <v>5.1825000000000001</v>
      </c>
      <c r="G614" s="89">
        <f t="shared" ref="G614:AA614" si="357">ROUND(((G615+G616+G618+G617)/1000),5)</f>
        <v>5.1540999999999997</v>
      </c>
      <c r="H614" s="89">
        <f t="shared" si="357"/>
        <v>5.1723299999999997</v>
      </c>
      <c r="I614" s="89">
        <f t="shared" si="357"/>
        <v>5.2239300000000002</v>
      </c>
      <c r="J614" s="89">
        <f t="shared" si="357"/>
        <v>5.3373699999999999</v>
      </c>
      <c r="K614" s="89">
        <f t="shared" si="357"/>
        <v>5.4921100000000003</v>
      </c>
      <c r="L614" s="89">
        <f t="shared" si="357"/>
        <v>5.6654499999999999</v>
      </c>
      <c r="M614" s="89">
        <f t="shared" si="357"/>
        <v>5.7959399999999999</v>
      </c>
      <c r="N614" s="89">
        <f t="shared" si="357"/>
        <v>5.87601</v>
      </c>
      <c r="O614" s="89">
        <f t="shared" si="357"/>
        <v>5.8748500000000003</v>
      </c>
      <c r="P614" s="89">
        <f t="shared" si="357"/>
        <v>5.8826799999999997</v>
      </c>
      <c r="Q614" s="89">
        <f t="shared" si="357"/>
        <v>5.8795999999999999</v>
      </c>
      <c r="R614" s="89">
        <f t="shared" si="357"/>
        <v>5.8889500000000004</v>
      </c>
      <c r="S614" s="89">
        <f t="shared" si="357"/>
        <v>5.7999200000000002</v>
      </c>
      <c r="T614" s="89">
        <f t="shared" si="357"/>
        <v>6.0167400000000004</v>
      </c>
      <c r="U614" s="89">
        <f t="shared" si="357"/>
        <v>6.1257299999999999</v>
      </c>
      <c r="V614" s="89">
        <f t="shared" si="357"/>
        <v>6.1623900000000003</v>
      </c>
      <c r="W614" s="89">
        <f t="shared" si="357"/>
        <v>5.8039300000000003</v>
      </c>
      <c r="X614" s="89">
        <f t="shared" si="357"/>
        <v>5.7862499999999999</v>
      </c>
      <c r="Y614" s="89">
        <f t="shared" si="357"/>
        <v>5.6723800000000004</v>
      </c>
      <c r="Z614" s="89">
        <f t="shared" si="357"/>
        <v>5.49214</v>
      </c>
      <c r="AA614" s="89">
        <f t="shared" si="357"/>
        <v>5.3723799999999997</v>
      </c>
    </row>
    <row r="615" spans="1:27" ht="12.75" hidden="1" customHeight="1" outlineLevel="1" x14ac:dyDescent="0.2">
      <c r="A615" s="99" t="s">
        <v>837</v>
      </c>
      <c r="B615" s="60" t="s">
        <v>238</v>
      </c>
      <c r="C615" s="40" t="s">
        <v>79</v>
      </c>
      <c r="D615" s="41">
        <v>1554.21</v>
      </c>
      <c r="E615" s="41">
        <v>1469.69</v>
      </c>
      <c r="F615" s="41">
        <v>1354.22</v>
      </c>
      <c r="G615" s="41">
        <v>1325.82</v>
      </c>
      <c r="H615" s="41">
        <v>1344.05</v>
      </c>
      <c r="I615" s="41">
        <v>1395.65</v>
      </c>
      <c r="J615" s="41">
        <v>1509.09</v>
      </c>
      <c r="K615" s="41">
        <v>1663.83</v>
      </c>
      <c r="L615" s="41">
        <v>1837.17</v>
      </c>
      <c r="M615" s="41">
        <v>1967.66</v>
      </c>
      <c r="N615" s="41">
        <v>2047.73</v>
      </c>
      <c r="O615" s="41">
        <v>2046.57</v>
      </c>
      <c r="P615" s="41">
        <v>2054.4</v>
      </c>
      <c r="Q615" s="41">
        <v>2051.3200000000002</v>
      </c>
      <c r="R615" s="41">
        <v>2060.67</v>
      </c>
      <c r="S615" s="41">
        <v>1971.64</v>
      </c>
      <c r="T615" s="41">
        <v>2188.46</v>
      </c>
      <c r="U615" s="41">
        <v>2297.4499999999998</v>
      </c>
      <c r="V615" s="41">
        <v>2334.11</v>
      </c>
      <c r="W615" s="41">
        <v>1975.65</v>
      </c>
      <c r="X615" s="41">
        <v>1957.97</v>
      </c>
      <c r="Y615" s="41">
        <v>1844.1</v>
      </c>
      <c r="Z615" s="41">
        <v>1663.86</v>
      </c>
      <c r="AA615" s="41">
        <v>1544.1</v>
      </c>
    </row>
    <row r="616" spans="1:27" ht="12.75" hidden="1" customHeight="1" outlineLevel="1" x14ac:dyDescent="0.2">
      <c r="A616" s="99" t="s">
        <v>838</v>
      </c>
      <c r="B616" s="60" t="s">
        <v>90</v>
      </c>
      <c r="C616" s="40" t="s">
        <v>79</v>
      </c>
      <c r="D616" s="41">
        <f>$D$486</f>
        <v>3559.77</v>
      </c>
      <c r="E616" s="41">
        <f t="shared" ref="E616:AA616" si="358">$D$486</f>
        <v>3559.77</v>
      </c>
      <c r="F616" s="41">
        <f t="shared" si="358"/>
        <v>3559.77</v>
      </c>
      <c r="G616" s="41">
        <f t="shared" si="358"/>
        <v>3559.77</v>
      </c>
      <c r="H616" s="41">
        <f t="shared" si="358"/>
        <v>3559.77</v>
      </c>
      <c r="I616" s="41">
        <f t="shared" si="358"/>
        <v>3559.77</v>
      </c>
      <c r="J616" s="41">
        <f t="shared" si="358"/>
        <v>3559.77</v>
      </c>
      <c r="K616" s="41">
        <f t="shared" si="358"/>
        <v>3559.77</v>
      </c>
      <c r="L616" s="41">
        <f t="shared" si="358"/>
        <v>3559.77</v>
      </c>
      <c r="M616" s="41">
        <f t="shared" si="358"/>
        <v>3559.77</v>
      </c>
      <c r="N616" s="41">
        <f t="shared" si="358"/>
        <v>3559.77</v>
      </c>
      <c r="O616" s="41">
        <f t="shared" si="358"/>
        <v>3559.77</v>
      </c>
      <c r="P616" s="41">
        <f t="shared" si="358"/>
        <v>3559.77</v>
      </c>
      <c r="Q616" s="41">
        <f t="shared" si="358"/>
        <v>3559.77</v>
      </c>
      <c r="R616" s="41">
        <f t="shared" si="358"/>
        <v>3559.77</v>
      </c>
      <c r="S616" s="41">
        <f t="shared" si="358"/>
        <v>3559.77</v>
      </c>
      <c r="T616" s="41">
        <f t="shared" si="358"/>
        <v>3559.77</v>
      </c>
      <c r="U616" s="41">
        <f t="shared" si="358"/>
        <v>3559.77</v>
      </c>
      <c r="V616" s="41">
        <f t="shared" si="358"/>
        <v>3559.77</v>
      </c>
      <c r="W616" s="41">
        <f t="shared" si="358"/>
        <v>3559.77</v>
      </c>
      <c r="X616" s="41">
        <f t="shared" si="358"/>
        <v>3559.77</v>
      </c>
      <c r="Y616" s="41">
        <f t="shared" si="358"/>
        <v>3559.77</v>
      </c>
      <c r="Z616" s="41">
        <f t="shared" si="358"/>
        <v>3559.77</v>
      </c>
      <c r="AA616" s="41">
        <f t="shared" si="358"/>
        <v>3559.77</v>
      </c>
    </row>
    <row r="617" spans="1:27" ht="12.75" hidden="1" customHeight="1" outlineLevel="1" x14ac:dyDescent="0.2">
      <c r="A617" s="99" t="s">
        <v>839</v>
      </c>
      <c r="B617" s="60" t="s">
        <v>83</v>
      </c>
      <c r="C617" s="40" t="s">
        <v>79</v>
      </c>
      <c r="D617" s="41">
        <v>3.72</v>
      </c>
      <c r="E617" s="41">
        <v>3.72</v>
      </c>
      <c r="F617" s="41">
        <v>3.72</v>
      </c>
      <c r="G617" s="41">
        <v>3.72</v>
      </c>
      <c r="H617" s="41">
        <v>3.72</v>
      </c>
      <c r="I617" s="41">
        <v>3.72</v>
      </c>
      <c r="J617" s="41">
        <v>3.72</v>
      </c>
      <c r="K617" s="41">
        <v>3.72</v>
      </c>
      <c r="L617" s="41">
        <v>3.72</v>
      </c>
      <c r="M617" s="41">
        <v>3.72</v>
      </c>
      <c r="N617" s="41">
        <v>3.72</v>
      </c>
      <c r="O617" s="41">
        <v>3.72</v>
      </c>
      <c r="P617" s="41">
        <v>3.72</v>
      </c>
      <c r="Q617" s="41">
        <v>3.72</v>
      </c>
      <c r="R617" s="41">
        <v>3.72</v>
      </c>
      <c r="S617" s="41">
        <v>3.72</v>
      </c>
      <c r="T617" s="41">
        <v>3.72</v>
      </c>
      <c r="U617" s="41">
        <v>3.72</v>
      </c>
      <c r="V617" s="41">
        <v>3.72</v>
      </c>
      <c r="W617" s="41">
        <v>3.72</v>
      </c>
      <c r="X617" s="41">
        <v>3.72</v>
      </c>
      <c r="Y617" s="41">
        <v>3.72</v>
      </c>
      <c r="Z617" s="41">
        <v>3.72</v>
      </c>
      <c r="AA617" s="41">
        <v>3.72</v>
      </c>
    </row>
    <row r="618" spans="1:27" ht="12.75" hidden="1" customHeight="1" outlineLevel="1" x14ac:dyDescent="0.2">
      <c r="A618" s="99" t="s">
        <v>840</v>
      </c>
      <c r="B618" s="60" t="s">
        <v>81</v>
      </c>
      <c r="C618" s="40" t="s">
        <v>79</v>
      </c>
      <c r="D618" s="41">
        <f>$D$11</f>
        <v>264.79000000000002</v>
      </c>
      <c r="E618" s="41">
        <f t="shared" ref="E618:AA618" si="359">$D$11</f>
        <v>264.79000000000002</v>
      </c>
      <c r="F618" s="41">
        <f t="shared" si="359"/>
        <v>264.79000000000002</v>
      </c>
      <c r="G618" s="41">
        <f t="shared" si="359"/>
        <v>264.79000000000002</v>
      </c>
      <c r="H618" s="41">
        <f t="shared" si="359"/>
        <v>264.79000000000002</v>
      </c>
      <c r="I618" s="41">
        <f t="shared" si="359"/>
        <v>264.79000000000002</v>
      </c>
      <c r="J618" s="41">
        <f t="shared" si="359"/>
        <v>264.79000000000002</v>
      </c>
      <c r="K618" s="41">
        <f t="shared" si="359"/>
        <v>264.79000000000002</v>
      </c>
      <c r="L618" s="41">
        <f t="shared" si="359"/>
        <v>264.79000000000002</v>
      </c>
      <c r="M618" s="41">
        <f t="shared" si="359"/>
        <v>264.79000000000002</v>
      </c>
      <c r="N618" s="41">
        <f t="shared" si="359"/>
        <v>264.79000000000002</v>
      </c>
      <c r="O618" s="41">
        <f t="shared" si="359"/>
        <v>264.79000000000002</v>
      </c>
      <c r="P618" s="41">
        <f t="shared" si="359"/>
        <v>264.79000000000002</v>
      </c>
      <c r="Q618" s="41">
        <f t="shared" si="359"/>
        <v>264.79000000000002</v>
      </c>
      <c r="R618" s="41">
        <f t="shared" si="359"/>
        <v>264.79000000000002</v>
      </c>
      <c r="S618" s="41">
        <f t="shared" si="359"/>
        <v>264.79000000000002</v>
      </c>
      <c r="T618" s="41">
        <f t="shared" si="359"/>
        <v>264.79000000000002</v>
      </c>
      <c r="U618" s="41">
        <f t="shared" si="359"/>
        <v>264.79000000000002</v>
      </c>
      <c r="V618" s="41">
        <f t="shared" si="359"/>
        <v>264.79000000000002</v>
      </c>
      <c r="W618" s="41">
        <f t="shared" si="359"/>
        <v>264.79000000000002</v>
      </c>
      <c r="X618" s="41">
        <f t="shared" si="359"/>
        <v>264.79000000000002</v>
      </c>
      <c r="Y618" s="41">
        <f t="shared" si="359"/>
        <v>264.79000000000002</v>
      </c>
      <c r="Z618" s="41">
        <f t="shared" si="359"/>
        <v>264.79000000000002</v>
      </c>
      <c r="AA618" s="41">
        <f t="shared" si="359"/>
        <v>264.79000000000002</v>
      </c>
    </row>
    <row r="619" spans="1:27" collapsed="1" x14ac:dyDescent="0.2">
      <c r="A619" s="98" t="s">
        <v>841</v>
      </c>
      <c r="B619" s="25" t="str">
        <f>"28"&amp;"."&amp;$B$662&amp;"."&amp;$B$663</f>
        <v>28.01.2024</v>
      </c>
      <c r="C619" s="88" t="s">
        <v>76</v>
      </c>
      <c r="D619" s="89">
        <f>ROUND(((D620+D621+D623+D622)/1000),5)</f>
        <v>5.3087200000000001</v>
      </c>
      <c r="E619" s="89">
        <f>ROUND(((E620+E621+E623+E622)/1000),5)</f>
        <v>5.2097499999999997</v>
      </c>
      <c r="F619" s="89">
        <f>ROUND(((F620+F621+F623+F622)/1000),5)</f>
        <v>5.1118800000000002</v>
      </c>
      <c r="G619" s="89">
        <f t="shared" ref="G619:AA619" si="360">ROUND(((G620+G621+G623+G622)/1000),5)</f>
        <v>5.1035199999999996</v>
      </c>
      <c r="H619" s="89">
        <f t="shared" si="360"/>
        <v>5.11022</v>
      </c>
      <c r="I619" s="89">
        <f t="shared" si="360"/>
        <v>5.1196099999999998</v>
      </c>
      <c r="J619" s="89">
        <f t="shared" si="360"/>
        <v>5.2124300000000003</v>
      </c>
      <c r="K619" s="89">
        <f t="shared" si="360"/>
        <v>5.3602999999999996</v>
      </c>
      <c r="L619" s="89">
        <f t="shared" si="360"/>
        <v>5.5117099999999999</v>
      </c>
      <c r="M619" s="89">
        <f t="shared" si="360"/>
        <v>5.6470700000000003</v>
      </c>
      <c r="N619" s="89">
        <f t="shared" si="360"/>
        <v>5.7220199999999997</v>
      </c>
      <c r="O619" s="89">
        <f t="shared" si="360"/>
        <v>5.7455400000000001</v>
      </c>
      <c r="P619" s="89">
        <f t="shared" si="360"/>
        <v>5.7590399999999997</v>
      </c>
      <c r="Q619" s="89">
        <f t="shared" si="360"/>
        <v>5.7706600000000003</v>
      </c>
      <c r="R619" s="89">
        <f t="shared" si="360"/>
        <v>5.7291999999999996</v>
      </c>
      <c r="S619" s="89">
        <f t="shared" si="360"/>
        <v>5.7175200000000004</v>
      </c>
      <c r="T619" s="89">
        <f t="shared" si="360"/>
        <v>5.7777900000000004</v>
      </c>
      <c r="U619" s="89">
        <f t="shared" si="360"/>
        <v>5.8100100000000001</v>
      </c>
      <c r="V619" s="89">
        <f t="shared" si="360"/>
        <v>5.8060200000000002</v>
      </c>
      <c r="W619" s="89">
        <f t="shared" si="360"/>
        <v>5.7795199999999998</v>
      </c>
      <c r="X619" s="89">
        <f t="shared" si="360"/>
        <v>5.7576999999999998</v>
      </c>
      <c r="Y619" s="89">
        <f t="shared" si="360"/>
        <v>5.6453800000000003</v>
      </c>
      <c r="Z619" s="89">
        <f t="shared" si="360"/>
        <v>5.4868800000000002</v>
      </c>
      <c r="AA619" s="89">
        <f t="shared" si="360"/>
        <v>5.3778800000000002</v>
      </c>
    </row>
    <row r="620" spans="1:27" ht="12.75" hidden="1" customHeight="1" outlineLevel="1" x14ac:dyDescent="0.2">
      <c r="A620" s="99" t="s">
        <v>842</v>
      </c>
      <c r="B620" s="60" t="s">
        <v>238</v>
      </c>
      <c r="C620" s="40" t="s">
        <v>79</v>
      </c>
      <c r="D620" s="41">
        <v>1480.44</v>
      </c>
      <c r="E620" s="41">
        <v>1381.47</v>
      </c>
      <c r="F620" s="41">
        <v>1283.5999999999999</v>
      </c>
      <c r="G620" s="41">
        <v>1275.24</v>
      </c>
      <c r="H620" s="41">
        <v>1281.94</v>
      </c>
      <c r="I620" s="41">
        <v>1291.33</v>
      </c>
      <c r="J620" s="41">
        <v>1384.15</v>
      </c>
      <c r="K620" s="41">
        <v>1532.02</v>
      </c>
      <c r="L620" s="41">
        <v>1683.43</v>
      </c>
      <c r="M620" s="41">
        <v>1818.79</v>
      </c>
      <c r="N620" s="41">
        <v>1893.74</v>
      </c>
      <c r="O620" s="41">
        <v>1917.26</v>
      </c>
      <c r="P620" s="41">
        <v>1930.76</v>
      </c>
      <c r="Q620" s="41">
        <v>1942.38</v>
      </c>
      <c r="R620" s="41">
        <v>1900.92</v>
      </c>
      <c r="S620" s="41">
        <v>1889.24</v>
      </c>
      <c r="T620" s="41">
        <v>1949.51</v>
      </c>
      <c r="U620" s="41">
        <v>1981.73</v>
      </c>
      <c r="V620" s="41">
        <v>1977.74</v>
      </c>
      <c r="W620" s="41">
        <v>1951.24</v>
      </c>
      <c r="X620" s="41">
        <v>1929.42</v>
      </c>
      <c r="Y620" s="41">
        <v>1817.1</v>
      </c>
      <c r="Z620" s="41">
        <v>1658.6</v>
      </c>
      <c r="AA620" s="41">
        <v>1549.6</v>
      </c>
    </row>
    <row r="621" spans="1:27" ht="12.75" hidden="1" customHeight="1" outlineLevel="1" x14ac:dyDescent="0.2">
      <c r="A621" s="99" t="s">
        <v>843</v>
      </c>
      <c r="B621" s="60" t="s">
        <v>90</v>
      </c>
      <c r="C621" s="40" t="s">
        <v>79</v>
      </c>
      <c r="D621" s="41">
        <f>$D$486</f>
        <v>3559.77</v>
      </c>
      <c r="E621" s="41">
        <f t="shared" ref="E621:AA621" si="361">$D$486</f>
        <v>3559.77</v>
      </c>
      <c r="F621" s="41">
        <f t="shared" si="361"/>
        <v>3559.77</v>
      </c>
      <c r="G621" s="41">
        <f t="shared" si="361"/>
        <v>3559.77</v>
      </c>
      <c r="H621" s="41">
        <f t="shared" si="361"/>
        <v>3559.77</v>
      </c>
      <c r="I621" s="41">
        <f t="shared" si="361"/>
        <v>3559.77</v>
      </c>
      <c r="J621" s="41">
        <f t="shared" si="361"/>
        <v>3559.77</v>
      </c>
      <c r="K621" s="41">
        <f t="shared" si="361"/>
        <v>3559.77</v>
      </c>
      <c r="L621" s="41">
        <f t="shared" si="361"/>
        <v>3559.77</v>
      </c>
      <c r="M621" s="41">
        <f t="shared" si="361"/>
        <v>3559.77</v>
      </c>
      <c r="N621" s="41">
        <f t="shared" si="361"/>
        <v>3559.77</v>
      </c>
      <c r="O621" s="41">
        <f t="shared" si="361"/>
        <v>3559.77</v>
      </c>
      <c r="P621" s="41">
        <f t="shared" si="361"/>
        <v>3559.77</v>
      </c>
      <c r="Q621" s="41">
        <f t="shared" si="361"/>
        <v>3559.77</v>
      </c>
      <c r="R621" s="41">
        <f t="shared" si="361"/>
        <v>3559.77</v>
      </c>
      <c r="S621" s="41">
        <f t="shared" si="361"/>
        <v>3559.77</v>
      </c>
      <c r="T621" s="41">
        <f t="shared" si="361"/>
        <v>3559.77</v>
      </c>
      <c r="U621" s="41">
        <f t="shared" si="361"/>
        <v>3559.77</v>
      </c>
      <c r="V621" s="41">
        <f t="shared" si="361"/>
        <v>3559.77</v>
      </c>
      <c r="W621" s="41">
        <f t="shared" si="361"/>
        <v>3559.77</v>
      </c>
      <c r="X621" s="41">
        <f t="shared" si="361"/>
        <v>3559.77</v>
      </c>
      <c r="Y621" s="41">
        <f t="shared" si="361"/>
        <v>3559.77</v>
      </c>
      <c r="Z621" s="41">
        <f t="shared" si="361"/>
        <v>3559.77</v>
      </c>
      <c r="AA621" s="41">
        <f t="shared" si="361"/>
        <v>3559.77</v>
      </c>
    </row>
    <row r="622" spans="1:27" ht="12.75" hidden="1" customHeight="1" outlineLevel="1" x14ac:dyDescent="0.2">
      <c r="A622" s="99" t="s">
        <v>844</v>
      </c>
      <c r="B622" s="60" t="s">
        <v>83</v>
      </c>
      <c r="C622" s="40" t="s">
        <v>79</v>
      </c>
      <c r="D622" s="41">
        <v>3.72</v>
      </c>
      <c r="E622" s="41">
        <v>3.72</v>
      </c>
      <c r="F622" s="41">
        <v>3.72</v>
      </c>
      <c r="G622" s="41">
        <v>3.72</v>
      </c>
      <c r="H622" s="41">
        <v>3.72</v>
      </c>
      <c r="I622" s="41">
        <v>3.72</v>
      </c>
      <c r="J622" s="41">
        <v>3.72</v>
      </c>
      <c r="K622" s="41">
        <v>3.72</v>
      </c>
      <c r="L622" s="41">
        <v>3.72</v>
      </c>
      <c r="M622" s="41">
        <v>3.72</v>
      </c>
      <c r="N622" s="41">
        <v>3.72</v>
      </c>
      <c r="O622" s="41">
        <v>3.72</v>
      </c>
      <c r="P622" s="41">
        <v>3.72</v>
      </c>
      <c r="Q622" s="41">
        <v>3.72</v>
      </c>
      <c r="R622" s="41">
        <v>3.72</v>
      </c>
      <c r="S622" s="41">
        <v>3.72</v>
      </c>
      <c r="T622" s="41">
        <v>3.72</v>
      </c>
      <c r="U622" s="41">
        <v>3.72</v>
      </c>
      <c r="V622" s="41">
        <v>3.72</v>
      </c>
      <c r="W622" s="41">
        <v>3.72</v>
      </c>
      <c r="X622" s="41">
        <v>3.72</v>
      </c>
      <c r="Y622" s="41">
        <v>3.72</v>
      </c>
      <c r="Z622" s="41">
        <v>3.72</v>
      </c>
      <c r="AA622" s="41">
        <v>3.72</v>
      </c>
    </row>
    <row r="623" spans="1:27" ht="12.75" hidden="1" customHeight="1" outlineLevel="1" x14ac:dyDescent="0.2">
      <c r="A623" s="99" t="s">
        <v>845</v>
      </c>
      <c r="B623" s="60" t="s">
        <v>81</v>
      </c>
      <c r="C623" s="40" t="s">
        <v>79</v>
      </c>
      <c r="D623" s="41">
        <f>$D$11</f>
        <v>264.79000000000002</v>
      </c>
      <c r="E623" s="41">
        <f t="shared" ref="E623:AA623" si="362">$D$11</f>
        <v>264.79000000000002</v>
      </c>
      <c r="F623" s="41">
        <f t="shared" si="362"/>
        <v>264.79000000000002</v>
      </c>
      <c r="G623" s="41">
        <f t="shared" si="362"/>
        <v>264.79000000000002</v>
      </c>
      <c r="H623" s="41">
        <f t="shared" si="362"/>
        <v>264.79000000000002</v>
      </c>
      <c r="I623" s="41">
        <f t="shared" si="362"/>
        <v>264.79000000000002</v>
      </c>
      <c r="J623" s="41">
        <f t="shared" si="362"/>
        <v>264.79000000000002</v>
      </c>
      <c r="K623" s="41">
        <f t="shared" si="362"/>
        <v>264.79000000000002</v>
      </c>
      <c r="L623" s="41">
        <f t="shared" si="362"/>
        <v>264.79000000000002</v>
      </c>
      <c r="M623" s="41">
        <f t="shared" si="362"/>
        <v>264.79000000000002</v>
      </c>
      <c r="N623" s="41">
        <f t="shared" si="362"/>
        <v>264.79000000000002</v>
      </c>
      <c r="O623" s="41">
        <f t="shared" si="362"/>
        <v>264.79000000000002</v>
      </c>
      <c r="P623" s="41">
        <f t="shared" si="362"/>
        <v>264.79000000000002</v>
      </c>
      <c r="Q623" s="41">
        <f t="shared" si="362"/>
        <v>264.79000000000002</v>
      </c>
      <c r="R623" s="41">
        <f t="shared" si="362"/>
        <v>264.79000000000002</v>
      </c>
      <c r="S623" s="41">
        <f t="shared" si="362"/>
        <v>264.79000000000002</v>
      </c>
      <c r="T623" s="41">
        <f t="shared" si="362"/>
        <v>264.79000000000002</v>
      </c>
      <c r="U623" s="41">
        <f t="shared" si="362"/>
        <v>264.79000000000002</v>
      </c>
      <c r="V623" s="41">
        <f t="shared" si="362"/>
        <v>264.79000000000002</v>
      </c>
      <c r="W623" s="41">
        <f t="shared" si="362"/>
        <v>264.79000000000002</v>
      </c>
      <c r="X623" s="41">
        <f t="shared" si="362"/>
        <v>264.79000000000002</v>
      </c>
      <c r="Y623" s="41">
        <f t="shared" si="362"/>
        <v>264.79000000000002</v>
      </c>
      <c r="Z623" s="41">
        <f t="shared" si="362"/>
        <v>264.79000000000002</v>
      </c>
      <c r="AA623" s="41">
        <f t="shared" si="362"/>
        <v>264.79000000000002</v>
      </c>
    </row>
    <row r="624" spans="1:27" collapsed="1" x14ac:dyDescent="0.2">
      <c r="A624" s="98" t="s">
        <v>846</v>
      </c>
      <c r="B624" s="25" t="str">
        <f>"29"&amp;"."&amp;$B$662&amp;"."&amp;$B$663</f>
        <v>29.01.2024</v>
      </c>
      <c r="C624" s="88" t="s">
        <v>76</v>
      </c>
      <c r="D624" s="89">
        <f>ROUND(((D625+D626+D628+D627)/1000),5)</f>
        <v>5.1655699999999998</v>
      </c>
      <c r="E624" s="89">
        <f>ROUND(((E625+E626+E628+E627)/1000),5)</f>
        <v>5.1120000000000001</v>
      </c>
      <c r="F624" s="89">
        <f>ROUND(((F625+F626+F628+F627)/1000),5)</f>
        <v>5.0765200000000004</v>
      </c>
      <c r="G624" s="89">
        <f t="shared" ref="G624:AA624" si="363">ROUND(((G625+G626+G628+G627)/1000),5)</f>
        <v>5.0643399999999996</v>
      </c>
      <c r="H624" s="89">
        <f t="shared" si="363"/>
        <v>5.0838299999999998</v>
      </c>
      <c r="I624" s="89">
        <f t="shared" si="363"/>
        <v>5.1947400000000004</v>
      </c>
      <c r="J624" s="89">
        <f t="shared" si="363"/>
        <v>5.3527300000000002</v>
      </c>
      <c r="K624" s="89">
        <f t="shared" si="363"/>
        <v>5.6478099999999998</v>
      </c>
      <c r="L624" s="89">
        <f t="shared" si="363"/>
        <v>5.8850800000000003</v>
      </c>
      <c r="M624" s="89">
        <f t="shared" si="363"/>
        <v>5.8379300000000001</v>
      </c>
      <c r="N624" s="89">
        <f t="shared" si="363"/>
        <v>5.8377400000000002</v>
      </c>
      <c r="O624" s="89">
        <f t="shared" si="363"/>
        <v>5.9277800000000003</v>
      </c>
      <c r="P624" s="89">
        <f t="shared" si="363"/>
        <v>5.9219600000000003</v>
      </c>
      <c r="Q624" s="89">
        <f t="shared" si="363"/>
        <v>5.9274899999999997</v>
      </c>
      <c r="R624" s="89">
        <f t="shared" si="363"/>
        <v>5.9267099999999999</v>
      </c>
      <c r="S624" s="89">
        <f t="shared" si="363"/>
        <v>5.9096299999999999</v>
      </c>
      <c r="T624" s="89">
        <f t="shared" si="363"/>
        <v>5.7902399999999998</v>
      </c>
      <c r="U624" s="89">
        <f t="shared" si="363"/>
        <v>5.8107100000000003</v>
      </c>
      <c r="V624" s="89">
        <f t="shared" si="363"/>
        <v>5.8101399999999996</v>
      </c>
      <c r="W624" s="89">
        <f t="shared" si="363"/>
        <v>5.9040600000000003</v>
      </c>
      <c r="X624" s="89">
        <f t="shared" si="363"/>
        <v>5.7829300000000003</v>
      </c>
      <c r="Y624" s="89">
        <f t="shared" si="363"/>
        <v>5.6536200000000001</v>
      </c>
      <c r="Z624" s="89">
        <f t="shared" si="363"/>
        <v>5.3676399999999997</v>
      </c>
      <c r="AA624" s="89">
        <f t="shared" si="363"/>
        <v>5.3172300000000003</v>
      </c>
    </row>
    <row r="625" spans="1:27" ht="12.75" hidden="1" customHeight="1" outlineLevel="1" x14ac:dyDescent="0.2">
      <c r="A625" s="99" t="s">
        <v>847</v>
      </c>
      <c r="B625" s="60" t="s">
        <v>238</v>
      </c>
      <c r="C625" s="40" t="s">
        <v>79</v>
      </c>
      <c r="D625" s="41">
        <v>1337.29</v>
      </c>
      <c r="E625" s="41">
        <v>1283.72</v>
      </c>
      <c r="F625" s="41">
        <v>1248.24</v>
      </c>
      <c r="G625" s="41">
        <v>1236.06</v>
      </c>
      <c r="H625" s="41">
        <v>1255.55</v>
      </c>
      <c r="I625" s="41">
        <v>1366.46</v>
      </c>
      <c r="J625" s="41">
        <v>1524.45</v>
      </c>
      <c r="K625" s="41">
        <v>1819.53</v>
      </c>
      <c r="L625" s="41">
        <v>2056.8000000000002</v>
      </c>
      <c r="M625" s="41">
        <v>2009.65</v>
      </c>
      <c r="N625" s="41">
        <v>2009.46</v>
      </c>
      <c r="O625" s="41">
        <v>2099.5</v>
      </c>
      <c r="P625" s="41">
        <v>2093.6799999999998</v>
      </c>
      <c r="Q625" s="41">
        <v>2099.21</v>
      </c>
      <c r="R625" s="41">
        <v>2098.4299999999998</v>
      </c>
      <c r="S625" s="41">
        <v>2081.35</v>
      </c>
      <c r="T625" s="41">
        <v>1961.96</v>
      </c>
      <c r="U625" s="41">
        <v>1982.43</v>
      </c>
      <c r="V625" s="41">
        <v>1981.86</v>
      </c>
      <c r="W625" s="41">
        <v>2075.7800000000002</v>
      </c>
      <c r="X625" s="41">
        <v>1954.65</v>
      </c>
      <c r="Y625" s="41">
        <v>1825.34</v>
      </c>
      <c r="Z625" s="41">
        <v>1539.36</v>
      </c>
      <c r="AA625" s="41">
        <v>1488.95</v>
      </c>
    </row>
    <row r="626" spans="1:27" ht="12.75" hidden="1" customHeight="1" outlineLevel="1" x14ac:dyDescent="0.2">
      <c r="A626" s="99" t="s">
        <v>848</v>
      </c>
      <c r="B626" s="60" t="s">
        <v>90</v>
      </c>
      <c r="C626" s="40" t="s">
        <v>79</v>
      </c>
      <c r="D626" s="41">
        <f>$D$486</f>
        <v>3559.77</v>
      </c>
      <c r="E626" s="41">
        <f t="shared" ref="E626:AA626" si="364">$D$486</f>
        <v>3559.77</v>
      </c>
      <c r="F626" s="41">
        <f t="shared" si="364"/>
        <v>3559.77</v>
      </c>
      <c r="G626" s="41">
        <f t="shared" si="364"/>
        <v>3559.77</v>
      </c>
      <c r="H626" s="41">
        <f t="shared" si="364"/>
        <v>3559.77</v>
      </c>
      <c r="I626" s="41">
        <f t="shared" si="364"/>
        <v>3559.77</v>
      </c>
      <c r="J626" s="41">
        <f t="shared" si="364"/>
        <v>3559.77</v>
      </c>
      <c r="K626" s="41">
        <f t="shared" si="364"/>
        <v>3559.77</v>
      </c>
      <c r="L626" s="41">
        <f t="shared" si="364"/>
        <v>3559.77</v>
      </c>
      <c r="M626" s="41">
        <f t="shared" si="364"/>
        <v>3559.77</v>
      </c>
      <c r="N626" s="41">
        <f t="shared" si="364"/>
        <v>3559.77</v>
      </c>
      <c r="O626" s="41">
        <f t="shared" si="364"/>
        <v>3559.77</v>
      </c>
      <c r="P626" s="41">
        <f t="shared" si="364"/>
        <v>3559.77</v>
      </c>
      <c r="Q626" s="41">
        <f t="shared" si="364"/>
        <v>3559.77</v>
      </c>
      <c r="R626" s="41">
        <f t="shared" si="364"/>
        <v>3559.77</v>
      </c>
      <c r="S626" s="41">
        <f t="shared" si="364"/>
        <v>3559.77</v>
      </c>
      <c r="T626" s="41">
        <f t="shared" si="364"/>
        <v>3559.77</v>
      </c>
      <c r="U626" s="41">
        <f t="shared" si="364"/>
        <v>3559.77</v>
      </c>
      <c r="V626" s="41">
        <f t="shared" si="364"/>
        <v>3559.77</v>
      </c>
      <c r="W626" s="41">
        <f t="shared" si="364"/>
        <v>3559.77</v>
      </c>
      <c r="X626" s="41">
        <f t="shared" si="364"/>
        <v>3559.77</v>
      </c>
      <c r="Y626" s="41">
        <f t="shared" si="364"/>
        <v>3559.77</v>
      </c>
      <c r="Z626" s="41">
        <f t="shared" si="364"/>
        <v>3559.77</v>
      </c>
      <c r="AA626" s="41">
        <f t="shared" si="364"/>
        <v>3559.77</v>
      </c>
    </row>
    <row r="627" spans="1:27" ht="12.75" hidden="1" customHeight="1" outlineLevel="1" x14ac:dyDescent="0.2">
      <c r="A627" s="99" t="s">
        <v>849</v>
      </c>
      <c r="B627" s="60" t="s">
        <v>83</v>
      </c>
      <c r="C627" s="40" t="s">
        <v>79</v>
      </c>
      <c r="D627" s="41">
        <v>3.72</v>
      </c>
      <c r="E627" s="41">
        <v>3.72</v>
      </c>
      <c r="F627" s="41">
        <v>3.72</v>
      </c>
      <c r="G627" s="41">
        <v>3.72</v>
      </c>
      <c r="H627" s="41">
        <v>3.72</v>
      </c>
      <c r="I627" s="41">
        <v>3.72</v>
      </c>
      <c r="J627" s="41">
        <v>3.72</v>
      </c>
      <c r="K627" s="41">
        <v>3.72</v>
      </c>
      <c r="L627" s="41">
        <v>3.72</v>
      </c>
      <c r="M627" s="41">
        <v>3.72</v>
      </c>
      <c r="N627" s="41">
        <v>3.72</v>
      </c>
      <c r="O627" s="41">
        <v>3.72</v>
      </c>
      <c r="P627" s="41">
        <v>3.72</v>
      </c>
      <c r="Q627" s="41">
        <v>3.72</v>
      </c>
      <c r="R627" s="41">
        <v>3.72</v>
      </c>
      <c r="S627" s="41">
        <v>3.72</v>
      </c>
      <c r="T627" s="41">
        <v>3.72</v>
      </c>
      <c r="U627" s="41">
        <v>3.72</v>
      </c>
      <c r="V627" s="41">
        <v>3.72</v>
      </c>
      <c r="W627" s="41">
        <v>3.72</v>
      </c>
      <c r="X627" s="41">
        <v>3.72</v>
      </c>
      <c r="Y627" s="41">
        <v>3.72</v>
      </c>
      <c r="Z627" s="41">
        <v>3.72</v>
      </c>
      <c r="AA627" s="41">
        <v>3.72</v>
      </c>
    </row>
    <row r="628" spans="1:27" ht="12.75" hidden="1" customHeight="1" outlineLevel="1" x14ac:dyDescent="0.2">
      <c r="A628" s="99" t="s">
        <v>850</v>
      </c>
      <c r="B628" s="60" t="s">
        <v>81</v>
      </c>
      <c r="C628" s="40" t="s">
        <v>79</v>
      </c>
      <c r="D628" s="41">
        <f>$D$11</f>
        <v>264.79000000000002</v>
      </c>
      <c r="E628" s="41">
        <f t="shared" ref="E628:AA628" si="365">$D$11</f>
        <v>264.79000000000002</v>
      </c>
      <c r="F628" s="41">
        <f t="shared" si="365"/>
        <v>264.79000000000002</v>
      </c>
      <c r="G628" s="41">
        <f t="shared" si="365"/>
        <v>264.79000000000002</v>
      </c>
      <c r="H628" s="41">
        <f t="shared" si="365"/>
        <v>264.79000000000002</v>
      </c>
      <c r="I628" s="41">
        <f t="shared" si="365"/>
        <v>264.79000000000002</v>
      </c>
      <c r="J628" s="41">
        <f t="shared" si="365"/>
        <v>264.79000000000002</v>
      </c>
      <c r="K628" s="41">
        <f t="shared" si="365"/>
        <v>264.79000000000002</v>
      </c>
      <c r="L628" s="41">
        <f t="shared" si="365"/>
        <v>264.79000000000002</v>
      </c>
      <c r="M628" s="41">
        <f t="shared" si="365"/>
        <v>264.79000000000002</v>
      </c>
      <c r="N628" s="41">
        <f t="shared" si="365"/>
        <v>264.79000000000002</v>
      </c>
      <c r="O628" s="41">
        <f t="shared" si="365"/>
        <v>264.79000000000002</v>
      </c>
      <c r="P628" s="41">
        <f t="shared" si="365"/>
        <v>264.79000000000002</v>
      </c>
      <c r="Q628" s="41">
        <f t="shared" si="365"/>
        <v>264.79000000000002</v>
      </c>
      <c r="R628" s="41">
        <f t="shared" si="365"/>
        <v>264.79000000000002</v>
      </c>
      <c r="S628" s="41">
        <f t="shared" si="365"/>
        <v>264.79000000000002</v>
      </c>
      <c r="T628" s="41">
        <f t="shared" si="365"/>
        <v>264.79000000000002</v>
      </c>
      <c r="U628" s="41">
        <f t="shared" si="365"/>
        <v>264.79000000000002</v>
      </c>
      <c r="V628" s="41">
        <f t="shared" si="365"/>
        <v>264.79000000000002</v>
      </c>
      <c r="W628" s="41">
        <f t="shared" si="365"/>
        <v>264.79000000000002</v>
      </c>
      <c r="X628" s="41">
        <f t="shared" si="365"/>
        <v>264.79000000000002</v>
      </c>
      <c r="Y628" s="41">
        <f t="shared" si="365"/>
        <v>264.79000000000002</v>
      </c>
      <c r="Z628" s="41">
        <f t="shared" si="365"/>
        <v>264.79000000000002</v>
      </c>
      <c r="AA628" s="41">
        <f t="shared" si="365"/>
        <v>264.79000000000002</v>
      </c>
    </row>
    <row r="629" spans="1:27" collapsed="1" x14ac:dyDescent="0.2">
      <c r="A629" s="98" t="s">
        <v>851</v>
      </c>
      <c r="B629" s="25" t="str">
        <f>"30"&amp;"."&amp;$B$662&amp;"."&amp;$B$663</f>
        <v>30.01.2024</v>
      </c>
      <c r="C629" s="88" t="s">
        <v>76</v>
      </c>
      <c r="D629" s="89">
        <f>ROUND(((D630+D631+D633+D632)/1000),5)</f>
        <v>5.1904300000000001</v>
      </c>
      <c r="E629" s="89">
        <f>ROUND(((E630+E631+E633+E632)/1000),5)</f>
        <v>5.1112099999999998</v>
      </c>
      <c r="F629" s="89">
        <f>ROUND(((F630+F631+F633+F632)/1000),5)</f>
        <v>5.0804299999999998</v>
      </c>
      <c r="G629" s="89">
        <f t="shared" ref="G629:AA629" si="366">ROUND(((G630+G631+G633+G632)/1000),5)</f>
        <v>5.0722399999999999</v>
      </c>
      <c r="H629" s="89">
        <f t="shared" si="366"/>
        <v>5.1114600000000001</v>
      </c>
      <c r="I629" s="89">
        <f t="shared" si="366"/>
        <v>5.2533000000000003</v>
      </c>
      <c r="J629" s="89">
        <f t="shared" si="366"/>
        <v>5.4621199999999996</v>
      </c>
      <c r="K629" s="89">
        <f t="shared" si="366"/>
        <v>5.6748700000000003</v>
      </c>
      <c r="L629" s="89">
        <f t="shared" si="366"/>
        <v>5.8844900000000004</v>
      </c>
      <c r="M629" s="89">
        <f t="shared" si="366"/>
        <v>5.9007399999999999</v>
      </c>
      <c r="N629" s="89">
        <f t="shared" si="366"/>
        <v>5.9073599999999997</v>
      </c>
      <c r="O629" s="89">
        <f t="shared" si="366"/>
        <v>5.9491899999999998</v>
      </c>
      <c r="P629" s="89">
        <f t="shared" si="366"/>
        <v>5.93689</v>
      </c>
      <c r="Q629" s="89">
        <f t="shared" si="366"/>
        <v>5.9433699999999998</v>
      </c>
      <c r="R629" s="89">
        <f t="shared" si="366"/>
        <v>5.9515700000000002</v>
      </c>
      <c r="S629" s="89">
        <f t="shared" si="366"/>
        <v>5.9198000000000004</v>
      </c>
      <c r="T629" s="89">
        <f t="shared" si="366"/>
        <v>5.9027500000000002</v>
      </c>
      <c r="U629" s="89">
        <f t="shared" si="366"/>
        <v>5.9069900000000004</v>
      </c>
      <c r="V629" s="89">
        <f t="shared" si="366"/>
        <v>5.8751300000000004</v>
      </c>
      <c r="W629" s="89">
        <f t="shared" si="366"/>
        <v>5.9112</v>
      </c>
      <c r="X629" s="89">
        <f t="shared" si="366"/>
        <v>5.7334800000000001</v>
      </c>
      <c r="Y629" s="89">
        <f t="shared" si="366"/>
        <v>5.6653700000000002</v>
      </c>
      <c r="Z629" s="89">
        <f t="shared" si="366"/>
        <v>5.3975799999999996</v>
      </c>
      <c r="AA629" s="89">
        <f t="shared" si="366"/>
        <v>5.3246500000000001</v>
      </c>
    </row>
    <row r="630" spans="1:27" ht="12.75" hidden="1" customHeight="1" outlineLevel="1" x14ac:dyDescent="0.2">
      <c r="A630" s="99" t="s">
        <v>852</v>
      </c>
      <c r="B630" s="60" t="s">
        <v>238</v>
      </c>
      <c r="C630" s="40" t="s">
        <v>79</v>
      </c>
      <c r="D630" s="41">
        <v>1362.15</v>
      </c>
      <c r="E630" s="41">
        <v>1282.93</v>
      </c>
      <c r="F630" s="41">
        <v>1252.1500000000001</v>
      </c>
      <c r="G630" s="41">
        <v>1243.96</v>
      </c>
      <c r="H630" s="41">
        <v>1283.18</v>
      </c>
      <c r="I630" s="41">
        <v>1425.02</v>
      </c>
      <c r="J630" s="41">
        <v>1633.84</v>
      </c>
      <c r="K630" s="41">
        <v>1846.59</v>
      </c>
      <c r="L630" s="41">
        <v>2056.21</v>
      </c>
      <c r="M630" s="41">
        <v>2072.46</v>
      </c>
      <c r="N630" s="41">
        <v>2079.08</v>
      </c>
      <c r="O630" s="41">
        <v>2120.91</v>
      </c>
      <c r="P630" s="41">
        <v>2108.61</v>
      </c>
      <c r="Q630" s="41">
        <v>2115.09</v>
      </c>
      <c r="R630" s="41">
        <v>2123.29</v>
      </c>
      <c r="S630" s="41">
        <v>2091.52</v>
      </c>
      <c r="T630" s="41">
        <v>2074.4699999999998</v>
      </c>
      <c r="U630" s="41">
        <v>2078.71</v>
      </c>
      <c r="V630" s="41">
        <v>2046.85</v>
      </c>
      <c r="W630" s="41">
        <v>2082.92</v>
      </c>
      <c r="X630" s="41">
        <v>1905.2</v>
      </c>
      <c r="Y630" s="41">
        <v>1837.09</v>
      </c>
      <c r="Z630" s="41">
        <v>1569.3</v>
      </c>
      <c r="AA630" s="41">
        <v>1496.37</v>
      </c>
    </row>
    <row r="631" spans="1:27" ht="12.75" hidden="1" customHeight="1" outlineLevel="1" x14ac:dyDescent="0.2">
      <c r="A631" s="99" t="s">
        <v>853</v>
      </c>
      <c r="B631" s="60" t="s">
        <v>90</v>
      </c>
      <c r="C631" s="40" t="s">
        <v>79</v>
      </c>
      <c r="D631" s="41">
        <f>$D$486</f>
        <v>3559.77</v>
      </c>
      <c r="E631" s="41">
        <f t="shared" ref="E631:AA631" si="367">$D$486</f>
        <v>3559.77</v>
      </c>
      <c r="F631" s="41">
        <f t="shared" si="367"/>
        <v>3559.77</v>
      </c>
      <c r="G631" s="41">
        <f t="shared" si="367"/>
        <v>3559.77</v>
      </c>
      <c r="H631" s="41">
        <f t="shared" si="367"/>
        <v>3559.77</v>
      </c>
      <c r="I631" s="41">
        <f t="shared" si="367"/>
        <v>3559.77</v>
      </c>
      <c r="J631" s="41">
        <f t="shared" si="367"/>
        <v>3559.77</v>
      </c>
      <c r="K631" s="41">
        <f t="shared" si="367"/>
        <v>3559.77</v>
      </c>
      <c r="L631" s="41">
        <f t="shared" si="367"/>
        <v>3559.77</v>
      </c>
      <c r="M631" s="41">
        <f t="shared" si="367"/>
        <v>3559.77</v>
      </c>
      <c r="N631" s="41">
        <f t="shared" si="367"/>
        <v>3559.77</v>
      </c>
      <c r="O631" s="41">
        <f t="shared" si="367"/>
        <v>3559.77</v>
      </c>
      <c r="P631" s="41">
        <f t="shared" si="367"/>
        <v>3559.77</v>
      </c>
      <c r="Q631" s="41">
        <f t="shared" si="367"/>
        <v>3559.77</v>
      </c>
      <c r="R631" s="41">
        <f t="shared" si="367"/>
        <v>3559.77</v>
      </c>
      <c r="S631" s="41">
        <f t="shared" si="367"/>
        <v>3559.77</v>
      </c>
      <c r="T631" s="41">
        <f t="shared" si="367"/>
        <v>3559.77</v>
      </c>
      <c r="U631" s="41">
        <f t="shared" si="367"/>
        <v>3559.77</v>
      </c>
      <c r="V631" s="41">
        <f t="shared" si="367"/>
        <v>3559.77</v>
      </c>
      <c r="W631" s="41">
        <f t="shared" si="367"/>
        <v>3559.77</v>
      </c>
      <c r="X631" s="41">
        <f t="shared" si="367"/>
        <v>3559.77</v>
      </c>
      <c r="Y631" s="41">
        <f t="shared" si="367"/>
        <v>3559.77</v>
      </c>
      <c r="Z631" s="41">
        <f t="shared" si="367"/>
        <v>3559.77</v>
      </c>
      <c r="AA631" s="41">
        <f t="shared" si="367"/>
        <v>3559.77</v>
      </c>
    </row>
    <row r="632" spans="1:27" ht="12.75" hidden="1" customHeight="1" outlineLevel="1" x14ac:dyDescent="0.2">
      <c r="A632" s="99" t="s">
        <v>854</v>
      </c>
      <c r="B632" s="60" t="s">
        <v>83</v>
      </c>
      <c r="C632" s="40" t="s">
        <v>79</v>
      </c>
      <c r="D632" s="41">
        <v>3.72</v>
      </c>
      <c r="E632" s="41">
        <v>3.72</v>
      </c>
      <c r="F632" s="41">
        <v>3.72</v>
      </c>
      <c r="G632" s="41">
        <v>3.72</v>
      </c>
      <c r="H632" s="41">
        <v>3.72</v>
      </c>
      <c r="I632" s="41">
        <v>3.72</v>
      </c>
      <c r="J632" s="41">
        <v>3.72</v>
      </c>
      <c r="K632" s="41">
        <v>3.72</v>
      </c>
      <c r="L632" s="41">
        <v>3.72</v>
      </c>
      <c r="M632" s="41">
        <v>3.72</v>
      </c>
      <c r="N632" s="41">
        <v>3.72</v>
      </c>
      <c r="O632" s="41">
        <v>3.72</v>
      </c>
      <c r="P632" s="41">
        <v>3.72</v>
      </c>
      <c r="Q632" s="41">
        <v>3.72</v>
      </c>
      <c r="R632" s="41">
        <v>3.72</v>
      </c>
      <c r="S632" s="41">
        <v>3.72</v>
      </c>
      <c r="T632" s="41">
        <v>3.72</v>
      </c>
      <c r="U632" s="41">
        <v>3.72</v>
      </c>
      <c r="V632" s="41">
        <v>3.72</v>
      </c>
      <c r="W632" s="41">
        <v>3.72</v>
      </c>
      <c r="X632" s="41">
        <v>3.72</v>
      </c>
      <c r="Y632" s="41">
        <v>3.72</v>
      </c>
      <c r="Z632" s="41">
        <v>3.72</v>
      </c>
      <c r="AA632" s="41">
        <v>3.72</v>
      </c>
    </row>
    <row r="633" spans="1:27" ht="12.75" hidden="1" customHeight="1" outlineLevel="1" x14ac:dyDescent="0.2">
      <c r="A633" s="99" t="s">
        <v>855</v>
      </c>
      <c r="B633" s="60" t="s">
        <v>81</v>
      </c>
      <c r="C633" s="40" t="s">
        <v>79</v>
      </c>
      <c r="D633" s="41">
        <f>$D$11</f>
        <v>264.79000000000002</v>
      </c>
      <c r="E633" s="41">
        <f t="shared" ref="E633:AA633" si="368">$D$11</f>
        <v>264.79000000000002</v>
      </c>
      <c r="F633" s="41">
        <f t="shared" si="368"/>
        <v>264.79000000000002</v>
      </c>
      <c r="G633" s="41">
        <f t="shared" si="368"/>
        <v>264.79000000000002</v>
      </c>
      <c r="H633" s="41">
        <f t="shared" si="368"/>
        <v>264.79000000000002</v>
      </c>
      <c r="I633" s="41">
        <f t="shared" si="368"/>
        <v>264.79000000000002</v>
      </c>
      <c r="J633" s="41">
        <f t="shared" si="368"/>
        <v>264.79000000000002</v>
      </c>
      <c r="K633" s="41">
        <f t="shared" si="368"/>
        <v>264.79000000000002</v>
      </c>
      <c r="L633" s="41">
        <f t="shared" si="368"/>
        <v>264.79000000000002</v>
      </c>
      <c r="M633" s="41">
        <f t="shared" si="368"/>
        <v>264.79000000000002</v>
      </c>
      <c r="N633" s="41">
        <f t="shared" si="368"/>
        <v>264.79000000000002</v>
      </c>
      <c r="O633" s="41">
        <f t="shared" si="368"/>
        <v>264.79000000000002</v>
      </c>
      <c r="P633" s="41">
        <f t="shared" si="368"/>
        <v>264.79000000000002</v>
      </c>
      <c r="Q633" s="41">
        <f t="shared" si="368"/>
        <v>264.79000000000002</v>
      </c>
      <c r="R633" s="41">
        <f t="shared" si="368"/>
        <v>264.79000000000002</v>
      </c>
      <c r="S633" s="41">
        <f t="shared" si="368"/>
        <v>264.79000000000002</v>
      </c>
      <c r="T633" s="41">
        <f t="shared" si="368"/>
        <v>264.79000000000002</v>
      </c>
      <c r="U633" s="41">
        <f t="shared" si="368"/>
        <v>264.79000000000002</v>
      </c>
      <c r="V633" s="41">
        <f t="shared" si="368"/>
        <v>264.79000000000002</v>
      </c>
      <c r="W633" s="41">
        <f t="shared" si="368"/>
        <v>264.79000000000002</v>
      </c>
      <c r="X633" s="41">
        <f t="shared" si="368"/>
        <v>264.79000000000002</v>
      </c>
      <c r="Y633" s="41">
        <f t="shared" si="368"/>
        <v>264.79000000000002</v>
      </c>
      <c r="Z633" s="41">
        <f t="shared" si="368"/>
        <v>264.79000000000002</v>
      </c>
      <c r="AA633" s="41">
        <f t="shared" si="368"/>
        <v>264.79000000000002</v>
      </c>
    </row>
    <row r="634" spans="1:27" collapsed="1" x14ac:dyDescent="0.2">
      <c r="A634" s="98" t="s">
        <v>856</v>
      </c>
      <c r="B634" s="25" t="str">
        <f>"31"&amp;"."&amp;$B$662&amp;"."&amp;$B$663</f>
        <v>31.01.2024</v>
      </c>
      <c r="C634" s="88" t="s">
        <v>76</v>
      </c>
      <c r="D634" s="89">
        <f>ROUND(((D635+D636+D638+D637)/1000),5)</f>
        <v>5.1263300000000003</v>
      </c>
      <c r="E634" s="89">
        <f>ROUND(((E635+E636+E638+E637)/1000),5)</f>
        <v>5.0667900000000001</v>
      </c>
      <c r="F634" s="89">
        <f>ROUND(((F635+F636+F638+F637)/1000),5)</f>
        <v>5.0292899999999996</v>
      </c>
      <c r="G634" s="89">
        <f t="shared" ref="G634:AA634" si="369">ROUND(((G635+G636+G638+G637)/1000),5)</f>
        <v>5.03538</v>
      </c>
      <c r="H634" s="89">
        <f t="shared" si="369"/>
        <v>5.1059000000000001</v>
      </c>
      <c r="I634" s="89">
        <f t="shared" si="369"/>
        <v>5.2686700000000002</v>
      </c>
      <c r="J634" s="89">
        <f t="shared" si="369"/>
        <v>5.5198400000000003</v>
      </c>
      <c r="K634" s="89">
        <f t="shared" si="369"/>
        <v>5.6881599999999999</v>
      </c>
      <c r="L634" s="89">
        <f t="shared" si="369"/>
        <v>5.9010600000000002</v>
      </c>
      <c r="M634" s="89">
        <f t="shared" si="369"/>
        <v>5.9877000000000002</v>
      </c>
      <c r="N634" s="89">
        <f t="shared" si="369"/>
        <v>6.0284500000000003</v>
      </c>
      <c r="O634" s="89">
        <f t="shared" si="369"/>
        <v>6.0815400000000004</v>
      </c>
      <c r="P634" s="89">
        <f t="shared" si="369"/>
        <v>6.0299899999999997</v>
      </c>
      <c r="Q634" s="89">
        <f t="shared" si="369"/>
        <v>6.0364599999999999</v>
      </c>
      <c r="R634" s="89">
        <f t="shared" si="369"/>
        <v>6.0209799999999998</v>
      </c>
      <c r="S634" s="89">
        <f t="shared" si="369"/>
        <v>5.9857899999999997</v>
      </c>
      <c r="T634" s="89">
        <f t="shared" si="369"/>
        <v>5.9475100000000003</v>
      </c>
      <c r="U634" s="89">
        <f t="shared" si="369"/>
        <v>5.99864</v>
      </c>
      <c r="V634" s="89">
        <f t="shared" si="369"/>
        <v>5.9880500000000003</v>
      </c>
      <c r="W634" s="89">
        <f t="shared" si="369"/>
        <v>5.9879600000000002</v>
      </c>
      <c r="X634" s="89">
        <f t="shared" si="369"/>
        <v>5.8821199999999996</v>
      </c>
      <c r="Y634" s="89">
        <f t="shared" si="369"/>
        <v>5.7459899999999999</v>
      </c>
      <c r="Z634" s="89">
        <f t="shared" si="369"/>
        <v>5.6529199999999999</v>
      </c>
      <c r="AA634" s="89">
        <f t="shared" si="369"/>
        <v>5.4430699999999996</v>
      </c>
    </row>
    <row r="635" spans="1:27" ht="12.75" hidden="1" customHeight="1" outlineLevel="1" x14ac:dyDescent="0.2">
      <c r="A635" s="99" t="s">
        <v>857</v>
      </c>
      <c r="B635" s="60" t="s">
        <v>238</v>
      </c>
      <c r="C635" s="40" t="s">
        <v>79</v>
      </c>
      <c r="D635" s="41">
        <v>1298.05</v>
      </c>
      <c r="E635" s="41">
        <v>1238.51</v>
      </c>
      <c r="F635" s="41">
        <v>1201.01</v>
      </c>
      <c r="G635" s="41">
        <v>1207.0999999999999</v>
      </c>
      <c r="H635" s="41">
        <v>1277.6199999999999</v>
      </c>
      <c r="I635" s="41">
        <v>1440.39</v>
      </c>
      <c r="J635" s="41">
        <v>1691.56</v>
      </c>
      <c r="K635" s="41">
        <v>1859.88</v>
      </c>
      <c r="L635" s="41">
        <v>2072.7800000000002</v>
      </c>
      <c r="M635" s="41">
        <v>2159.42</v>
      </c>
      <c r="N635" s="41">
        <v>2200.17</v>
      </c>
      <c r="O635" s="41">
        <v>2253.2600000000002</v>
      </c>
      <c r="P635" s="41">
        <v>2201.71</v>
      </c>
      <c r="Q635" s="41">
        <v>2208.1799999999998</v>
      </c>
      <c r="R635" s="41">
        <v>2192.6999999999998</v>
      </c>
      <c r="S635" s="41">
        <v>2157.5100000000002</v>
      </c>
      <c r="T635" s="41">
        <v>2119.23</v>
      </c>
      <c r="U635" s="41">
        <v>2170.36</v>
      </c>
      <c r="V635" s="41">
        <v>2159.77</v>
      </c>
      <c r="W635" s="41">
        <v>2159.6799999999998</v>
      </c>
      <c r="X635" s="41">
        <v>2053.84</v>
      </c>
      <c r="Y635" s="41">
        <v>1917.71</v>
      </c>
      <c r="Z635" s="41">
        <v>1824.64</v>
      </c>
      <c r="AA635" s="41">
        <v>1614.79</v>
      </c>
    </row>
    <row r="636" spans="1:27" ht="12.75" hidden="1" customHeight="1" outlineLevel="1" x14ac:dyDescent="0.2">
      <c r="A636" s="99" t="s">
        <v>858</v>
      </c>
      <c r="B636" s="60" t="s">
        <v>90</v>
      </c>
      <c r="C636" s="40" t="s">
        <v>79</v>
      </c>
      <c r="D636" s="41">
        <f>$D$486</f>
        <v>3559.77</v>
      </c>
      <c r="E636" s="41">
        <f t="shared" ref="E636:AA636" si="370">$D$486</f>
        <v>3559.77</v>
      </c>
      <c r="F636" s="41">
        <f t="shared" si="370"/>
        <v>3559.77</v>
      </c>
      <c r="G636" s="41">
        <f t="shared" si="370"/>
        <v>3559.77</v>
      </c>
      <c r="H636" s="41">
        <f t="shared" si="370"/>
        <v>3559.77</v>
      </c>
      <c r="I636" s="41">
        <f t="shared" si="370"/>
        <v>3559.77</v>
      </c>
      <c r="J636" s="41">
        <f t="shared" si="370"/>
        <v>3559.77</v>
      </c>
      <c r="K636" s="41">
        <f t="shared" si="370"/>
        <v>3559.77</v>
      </c>
      <c r="L636" s="41">
        <f t="shared" si="370"/>
        <v>3559.77</v>
      </c>
      <c r="M636" s="41">
        <f t="shared" si="370"/>
        <v>3559.77</v>
      </c>
      <c r="N636" s="41">
        <f t="shared" si="370"/>
        <v>3559.77</v>
      </c>
      <c r="O636" s="41">
        <f t="shared" si="370"/>
        <v>3559.77</v>
      </c>
      <c r="P636" s="41">
        <f t="shared" si="370"/>
        <v>3559.77</v>
      </c>
      <c r="Q636" s="41">
        <f t="shared" si="370"/>
        <v>3559.77</v>
      </c>
      <c r="R636" s="41">
        <f t="shared" si="370"/>
        <v>3559.77</v>
      </c>
      <c r="S636" s="41">
        <f t="shared" si="370"/>
        <v>3559.77</v>
      </c>
      <c r="T636" s="41">
        <f t="shared" si="370"/>
        <v>3559.77</v>
      </c>
      <c r="U636" s="41">
        <f t="shared" si="370"/>
        <v>3559.77</v>
      </c>
      <c r="V636" s="41">
        <f t="shared" si="370"/>
        <v>3559.77</v>
      </c>
      <c r="W636" s="41">
        <f t="shared" si="370"/>
        <v>3559.77</v>
      </c>
      <c r="X636" s="41">
        <f t="shared" si="370"/>
        <v>3559.77</v>
      </c>
      <c r="Y636" s="41">
        <f t="shared" si="370"/>
        <v>3559.77</v>
      </c>
      <c r="Z636" s="41">
        <f t="shared" si="370"/>
        <v>3559.77</v>
      </c>
      <c r="AA636" s="41">
        <f t="shared" si="370"/>
        <v>3559.77</v>
      </c>
    </row>
    <row r="637" spans="1:27" ht="12.75" hidden="1" customHeight="1" outlineLevel="1" x14ac:dyDescent="0.2">
      <c r="A637" s="99" t="s">
        <v>859</v>
      </c>
      <c r="B637" s="60" t="s">
        <v>83</v>
      </c>
      <c r="C637" s="40" t="s">
        <v>79</v>
      </c>
      <c r="D637" s="41">
        <v>3.72</v>
      </c>
      <c r="E637" s="41">
        <v>3.72</v>
      </c>
      <c r="F637" s="41">
        <v>3.72</v>
      </c>
      <c r="G637" s="41">
        <v>3.72</v>
      </c>
      <c r="H637" s="41">
        <v>3.72</v>
      </c>
      <c r="I637" s="41">
        <v>3.72</v>
      </c>
      <c r="J637" s="41">
        <v>3.72</v>
      </c>
      <c r="K637" s="41">
        <v>3.72</v>
      </c>
      <c r="L637" s="41">
        <v>3.72</v>
      </c>
      <c r="M637" s="41">
        <v>3.72</v>
      </c>
      <c r="N637" s="41">
        <v>3.72</v>
      </c>
      <c r="O637" s="41">
        <v>3.72</v>
      </c>
      <c r="P637" s="41">
        <v>3.72</v>
      </c>
      <c r="Q637" s="41">
        <v>3.72</v>
      </c>
      <c r="R637" s="41">
        <v>3.72</v>
      </c>
      <c r="S637" s="41">
        <v>3.72</v>
      </c>
      <c r="T637" s="41">
        <v>3.72</v>
      </c>
      <c r="U637" s="41">
        <v>3.72</v>
      </c>
      <c r="V637" s="41">
        <v>3.72</v>
      </c>
      <c r="W637" s="41">
        <v>3.72</v>
      </c>
      <c r="X637" s="41">
        <v>3.72</v>
      </c>
      <c r="Y637" s="41">
        <v>3.72</v>
      </c>
      <c r="Z637" s="41">
        <v>3.72</v>
      </c>
      <c r="AA637" s="41">
        <v>3.72</v>
      </c>
    </row>
    <row r="638" spans="1:27" ht="12.75" hidden="1" customHeight="1" outlineLevel="1" x14ac:dyDescent="0.2">
      <c r="A638" s="99" t="s">
        <v>860</v>
      </c>
      <c r="B638" s="60" t="s">
        <v>81</v>
      </c>
      <c r="C638" s="40" t="s">
        <v>79</v>
      </c>
      <c r="D638" s="41">
        <f>$D$11</f>
        <v>264.79000000000002</v>
      </c>
      <c r="E638" s="41">
        <f t="shared" ref="E638:AA638" si="371">$D$11</f>
        <v>264.79000000000002</v>
      </c>
      <c r="F638" s="41">
        <f t="shared" si="371"/>
        <v>264.79000000000002</v>
      </c>
      <c r="G638" s="41">
        <f t="shared" si="371"/>
        <v>264.79000000000002</v>
      </c>
      <c r="H638" s="41">
        <f t="shared" si="371"/>
        <v>264.79000000000002</v>
      </c>
      <c r="I638" s="41">
        <f t="shared" si="371"/>
        <v>264.79000000000002</v>
      </c>
      <c r="J638" s="41">
        <f t="shared" si="371"/>
        <v>264.79000000000002</v>
      </c>
      <c r="K638" s="41">
        <f t="shared" si="371"/>
        <v>264.79000000000002</v>
      </c>
      <c r="L638" s="41">
        <f t="shared" si="371"/>
        <v>264.79000000000002</v>
      </c>
      <c r="M638" s="41">
        <f t="shared" si="371"/>
        <v>264.79000000000002</v>
      </c>
      <c r="N638" s="41">
        <f t="shared" si="371"/>
        <v>264.79000000000002</v>
      </c>
      <c r="O638" s="41">
        <f t="shared" si="371"/>
        <v>264.79000000000002</v>
      </c>
      <c r="P638" s="41">
        <f t="shared" si="371"/>
        <v>264.79000000000002</v>
      </c>
      <c r="Q638" s="41">
        <f t="shared" si="371"/>
        <v>264.79000000000002</v>
      </c>
      <c r="R638" s="41">
        <f t="shared" si="371"/>
        <v>264.79000000000002</v>
      </c>
      <c r="S638" s="41">
        <f t="shared" si="371"/>
        <v>264.79000000000002</v>
      </c>
      <c r="T638" s="41">
        <f t="shared" si="371"/>
        <v>264.79000000000002</v>
      </c>
      <c r="U638" s="41">
        <f t="shared" si="371"/>
        <v>264.79000000000002</v>
      </c>
      <c r="V638" s="41">
        <f t="shared" si="371"/>
        <v>264.79000000000002</v>
      </c>
      <c r="W638" s="41">
        <f t="shared" si="371"/>
        <v>264.79000000000002</v>
      </c>
      <c r="X638" s="41">
        <f t="shared" si="371"/>
        <v>264.79000000000002</v>
      </c>
      <c r="Y638" s="41">
        <f t="shared" si="371"/>
        <v>264.79000000000002</v>
      </c>
      <c r="Z638" s="41">
        <f t="shared" si="371"/>
        <v>264.79000000000002</v>
      </c>
      <c r="AA638" s="41">
        <f t="shared" si="371"/>
        <v>264.79000000000002</v>
      </c>
    </row>
    <row r="639" spans="1:27" collapsed="1" x14ac:dyDescent="0.2">
      <c r="B639" s="101" t="s">
        <v>392</v>
      </c>
    </row>
    <row r="640" spans="1:27" x14ac:dyDescent="0.2">
      <c r="B640" s="101" t="s">
        <v>392</v>
      </c>
    </row>
    <row r="641" spans="1:27" x14ac:dyDescent="0.2">
      <c r="A641" s="175" t="s">
        <v>861</v>
      </c>
      <c r="B641" s="176"/>
      <c r="C641" s="176"/>
      <c r="D641" s="176"/>
      <c r="E641" s="176"/>
      <c r="F641" s="176"/>
      <c r="G641" s="176"/>
      <c r="H641" s="176"/>
      <c r="I641" s="176"/>
      <c r="J641" s="176"/>
      <c r="K641" s="176"/>
      <c r="L641" s="176"/>
      <c r="M641" s="176"/>
      <c r="N641" s="176"/>
      <c r="O641" s="176"/>
      <c r="P641" s="176"/>
      <c r="Q641" s="176"/>
      <c r="R641" s="176"/>
      <c r="S641" s="176"/>
      <c r="T641" s="176"/>
      <c r="U641" s="176"/>
      <c r="V641" s="176"/>
      <c r="W641" s="176"/>
      <c r="X641" s="176"/>
      <c r="Y641" s="176"/>
      <c r="Z641" s="176"/>
      <c r="AA641" s="177"/>
    </row>
    <row r="642" spans="1:27" ht="15" customHeight="1" x14ac:dyDescent="0.2">
      <c r="A642" s="178" t="s">
        <v>862</v>
      </c>
      <c r="B642" s="180" t="s">
        <v>863</v>
      </c>
      <c r="C642" s="182" t="s">
        <v>864</v>
      </c>
      <c r="D642" s="97" t="s">
        <v>69</v>
      </c>
      <c r="E642" s="97" t="s">
        <v>70</v>
      </c>
      <c r="F642" s="97" t="s">
        <v>865</v>
      </c>
      <c r="G642" s="97" t="s">
        <v>866</v>
      </c>
      <c r="H642" s="104"/>
      <c r="I642" s="104"/>
      <c r="J642" s="104"/>
      <c r="K642" s="104"/>
      <c r="L642" s="104"/>
      <c r="M642" s="104"/>
      <c r="N642" s="104"/>
      <c r="O642" s="104"/>
      <c r="P642" s="104"/>
      <c r="Q642" s="104"/>
      <c r="R642" s="104"/>
      <c r="S642" s="104"/>
      <c r="T642" s="104"/>
      <c r="U642" s="104"/>
      <c r="V642" s="104"/>
      <c r="W642" s="104"/>
      <c r="X642" s="104"/>
      <c r="Y642" s="104"/>
      <c r="Z642" s="104"/>
      <c r="AA642" s="104"/>
    </row>
    <row r="643" spans="1:27" x14ac:dyDescent="0.2">
      <c r="A643" s="179"/>
      <c r="B643" s="181"/>
      <c r="C643" s="183"/>
      <c r="D643" s="105">
        <f>D644</f>
        <v>793017.17</v>
      </c>
      <c r="E643" s="105">
        <f t="shared" ref="E643:G643" si="372">E644</f>
        <v>793017.17</v>
      </c>
      <c r="F643" s="105">
        <f t="shared" si="372"/>
        <v>793017.17</v>
      </c>
      <c r="G643" s="105">
        <f t="shared" si="372"/>
        <v>793017.17</v>
      </c>
    </row>
    <row r="644" spans="1:27" ht="12.75" hidden="1" customHeight="1" outlineLevel="1" x14ac:dyDescent="0.2">
      <c r="A644" s="106" t="s">
        <v>867</v>
      </c>
      <c r="B644" s="107" t="s">
        <v>868</v>
      </c>
      <c r="C644" s="108" t="s">
        <v>864</v>
      </c>
      <c r="D644" s="41">
        <v>793017.17</v>
      </c>
      <c r="E644" s="41">
        <f>$D644</f>
        <v>793017.17</v>
      </c>
      <c r="F644" s="41">
        <f>$D644</f>
        <v>793017.17</v>
      </c>
      <c r="G644" s="41">
        <f>$D644</f>
        <v>793017.17</v>
      </c>
    </row>
    <row r="645" spans="1:27" collapsed="1" x14ac:dyDescent="0.2"/>
    <row r="647" spans="1:27" ht="12.75" customHeight="1" x14ac:dyDescent="0.25">
      <c r="A647" s="184" t="s">
        <v>84</v>
      </c>
      <c r="B647" s="184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1:27" ht="12.75" customHeight="1" x14ac:dyDescent="0.25">
      <c r="A648" s="185" t="s">
        <v>3163</v>
      </c>
      <c r="B648" s="185"/>
      <c r="C648" s="185"/>
      <c r="D648" s="185"/>
      <c r="E648" s="185"/>
      <c r="F648" s="185"/>
      <c r="G648" s="185"/>
      <c r="H648" s="185"/>
      <c r="I648" s="185"/>
      <c r="J648" s="185"/>
      <c r="K648" s="185"/>
      <c r="L648" s="185"/>
      <c r="M648" s="185"/>
      <c r="N648" s="185"/>
      <c r="O648" s="185"/>
      <c r="P648"/>
      <c r="Q648"/>
      <c r="R648"/>
      <c r="S648"/>
      <c r="T648"/>
      <c r="U648"/>
      <c r="V648"/>
      <c r="W648"/>
      <c r="X648"/>
      <c r="Y648"/>
      <c r="Z648"/>
      <c r="AA648"/>
    </row>
    <row r="650" spans="1:27" x14ac:dyDescent="0.2">
      <c r="A650" s="51"/>
      <c r="B650" s="52"/>
    </row>
    <row r="651" spans="1:27" x14ac:dyDescent="0.2">
      <c r="A651" s="51"/>
      <c r="B651" s="53"/>
    </row>
    <row r="662" spans="2:2" hidden="1" x14ac:dyDescent="0.2">
      <c r="B662" s="109" t="s">
        <v>3164</v>
      </c>
    </row>
    <row r="663" spans="2:2" hidden="1" x14ac:dyDescent="0.2">
      <c r="B663" s="110" t="s">
        <v>3165</v>
      </c>
    </row>
  </sheetData>
  <autoFilter ref="B6:C584" xr:uid="{00000000-0001-0000-0500-000000000000}"/>
  <mergeCells count="12">
    <mergeCell ref="A648:O648"/>
    <mergeCell ref="A1:AA3"/>
    <mergeCell ref="A4:AA4"/>
    <mergeCell ref="A5:AA5"/>
    <mergeCell ref="A164:AA164"/>
    <mergeCell ref="A323:AA323"/>
    <mergeCell ref="A482:AA482"/>
    <mergeCell ref="A641:AA641"/>
    <mergeCell ref="A642:A643"/>
    <mergeCell ref="B642:B643"/>
    <mergeCell ref="C642:C643"/>
    <mergeCell ref="A647:B647"/>
  </mergeCells>
  <pageMargins left="0.25" right="0.25" top="0.75" bottom="0.75" header="0.3" footer="0.3"/>
  <pageSetup paperSize="9" scale="41" fitToHeight="0" orientation="landscape" r:id="rId1"/>
  <colBreaks count="1" manualBreakCount="1">
    <brk id="12" max="648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66360E-C0AD-4202-8F17-1DB563C60151}">
  <sheetPr>
    <tabColor rgb="FF00B0F0"/>
    <pageSetUpPr fitToPage="1"/>
  </sheetPr>
  <dimension ref="A1:AA663"/>
  <sheetViews>
    <sheetView view="pageBreakPreview" zoomScale="75" zoomScaleNormal="100" zoomScaleSheetLayoutView="75" workbookViewId="0">
      <pane ySplit="4" topLeftCell="A6" activePane="bottomLeft" state="frozen"/>
      <selection activeCell="B30" sqref="B30:L30"/>
      <selection pane="bottomLeft" activeCell="E226" sqref="E226:E230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x14ac:dyDescent="0.2">
      <c r="A1" s="186" t="s">
        <v>207</v>
      </c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  <c r="AA1" s="187"/>
    </row>
    <row r="2" spans="1:27" x14ac:dyDescent="0.2">
      <c r="A2" s="187"/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</row>
    <row r="3" spans="1:27" x14ac:dyDescent="0.2">
      <c r="A3" s="188"/>
      <c r="B3" s="188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8"/>
      <c r="Y3" s="188"/>
      <c r="Z3" s="188"/>
      <c r="AA3" s="188"/>
    </row>
    <row r="4" spans="1:27" ht="15" x14ac:dyDescent="0.25">
      <c r="A4" s="189" t="s">
        <v>869</v>
      </c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1"/>
    </row>
    <row r="5" spans="1:27" x14ac:dyDescent="0.2">
      <c r="A5" s="175" t="s">
        <v>209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7"/>
    </row>
    <row r="6" spans="1:27" ht="27" customHeight="1" x14ac:dyDescent="0.2">
      <c r="A6" s="96" t="s">
        <v>64</v>
      </c>
      <c r="B6" s="97" t="s">
        <v>210</v>
      </c>
      <c r="C6" s="96" t="s">
        <v>211</v>
      </c>
      <c r="D6" s="97" t="s">
        <v>212</v>
      </c>
      <c r="E6" s="97" t="s">
        <v>213</v>
      </c>
      <c r="F6" s="97" t="s">
        <v>214</v>
      </c>
      <c r="G6" s="97" t="s">
        <v>215</v>
      </c>
      <c r="H6" s="97" t="s">
        <v>216</v>
      </c>
      <c r="I6" s="97" t="s">
        <v>217</v>
      </c>
      <c r="J6" s="97" t="s">
        <v>218</v>
      </c>
      <c r="K6" s="97" t="s">
        <v>219</v>
      </c>
      <c r="L6" s="97" t="s">
        <v>220</v>
      </c>
      <c r="M6" s="97" t="s">
        <v>221</v>
      </c>
      <c r="N6" s="97" t="s">
        <v>222</v>
      </c>
      <c r="O6" s="97" t="s">
        <v>223</v>
      </c>
      <c r="P6" s="97" t="s">
        <v>224</v>
      </c>
      <c r="Q6" s="97" t="s">
        <v>225</v>
      </c>
      <c r="R6" s="97" t="s">
        <v>226</v>
      </c>
      <c r="S6" s="97" t="s">
        <v>227</v>
      </c>
      <c r="T6" s="97" t="s">
        <v>228</v>
      </c>
      <c r="U6" s="97" t="s">
        <v>229</v>
      </c>
      <c r="V6" s="97" t="s">
        <v>230</v>
      </c>
      <c r="W6" s="97" t="s">
        <v>231</v>
      </c>
      <c r="X6" s="97" t="s">
        <v>232</v>
      </c>
      <c r="Y6" s="97" t="s">
        <v>233</v>
      </c>
      <c r="Z6" s="97" t="s">
        <v>234</v>
      </c>
      <c r="AA6" s="97" t="s">
        <v>235</v>
      </c>
    </row>
    <row r="7" spans="1:27" x14ac:dyDescent="0.2">
      <c r="A7" s="98" t="s">
        <v>236</v>
      </c>
      <c r="B7" s="25" t="str">
        <f>"01"&amp;"."&amp;$B$662&amp;"."&amp;$B$663</f>
        <v>01.01.2024</v>
      </c>
      <c r="C7" s="88" t="s">
        <v>76</v>
      </c>
      <c r="D7" s="89">
        <f>ROUND(((D8+D9+D11+D10)/1000),5)</f>
        <v>2.39079</v>
      </c>
      <c r="E7" s="89">
        <f>ROUND(((E8+E9+E11+E10)/1000),5)</f>
        <v>2.3207499999999999</v>
      </c>
      <c r="F7" s="89">
        <f>ROUND(((F8+F9+F11+F10)/1000),5)</f>
        <v>2.3138800000000002</v>
      </c>
      <c r="G7" s="89">
        <f t="shared" ref="G7:AA7" si="0">ROUND(((G8+G9+G11+G10)/1000),5)</f>
        <v>2.2214999999999998</v>
      </c>
      <c r="H7" s="89">
        <f t="shared" si="0"/>
        <v>2.1825999999999999</v>
      </c>
      <c r="I7" s="89">
        <f t="shared" si="0"/>
        <v>2.1853699999999998</v>
      </c>
      <c r="J7" s="89">
        <f t="shared" si="0"/>
        <v>2.2330700000000001</v>
      </c>
      <c r="K7" s="89">
        <f t="shared" si="0"/>
        <v>2.22031</v>
      </c>
      <c r="L7" s="89">
        <f t="shared" si="0"/>
        <v>2.0945</v>
      </c>
      <c r="M7" s="89">
        <f t="shared" si="0"/>
        <v>2.1672899999999999</v>
      </c>
      <c r="N7" s="89">
        <f t="shared" si="0"/>
        <v>2.3174999999999999</v>
      </c>
      <c r="O7" s="89">
        <f t="shared" si="0"/>
        <v>2.3420200000000002</v>
      </c>
      <c r="P7" s="89">
        <f t="shared" si="0"/>
        <v>2.3739499999999998</v>
      </c>
      <c r="Q7" s="89">
        <f t="shared" si="0"/>
        <v>2.4036599999999999</v>
      </c>
      <c r="R7" s="89">
        <f t="shared" si="0"/>
        <v>2.4143300000000001</v>
      </c>
      <c r="S7" s="89">
        <f t="shared" si="0"/>
        <v>2.4543300000000001</v>
      </c>
      <c r="T7" s="89">
        <f t="shared" si="0"/>
        <v>2.4892300000000001</v>
      </c>
      <c r="U7" s="89">
        <f t="shared" si="0"/>
        <v>2.5160399999999998</v>
      </c>
      <c r="V7" s="89">
        <f t="shared" si="0"/>
        <v>2.5200499999999999</v>
      </c>
      <c r="W7" s="89">
        <f t="shared" si="0"/>
        <v>2.51797</v>
      </c>
      <c r="X7" s="89">
        <f t="shared" si="0"/>
        <v>2.5213199999999998</v>
      </c>
      <c r="Y7" s="89">
        <f t="shared" si="0"/>
        <v>2.5166900000000001</v>
      </c>
      <c r="Z7" s="89">
        <f t="shared" si="0"/>
        <v>2.4504299999999999</v>
      </c>
      <c r="AA7" s="89">
        <f t="shared" si="0"/>
        <v>2.3572700000000002</v>
      </c>
    </row>
    <row r="8" spans="1:27" ht="12.75" hidden="1" customHeight="1" outlineLevel="1" x14ac:dyDescent="0.2">
      <c r="A8" s="99" t="s">
        <v>237</v>
      </c>
      <c r="B8" s="60" t="s">
        <v>238</v>
      </c>
      <c r="C8" s="40" t="s">
        <v>79</v>
      </c>
      <c r="D8" s="41">
        <v>1099.29</v>
      </c>
      <c r="E8" s="41">
        <v>1029.25</v>
      </c>
      <c r="F8" s="41">
        <v>1022.38</v>
      </c>
      <c r="G8" s="41">
        <v>930</v>
      </c>
      <c r="H8" s="41">
        <v>891.1</v>
      </c>
      <c r="I8" s="41">
        <v>893.87</v>
      </c>
      <c r="J8" s="41">
        <v>941.57</v>
      </c>
      <c r="K8" s="41">
        <v>928.81</v>
      </c>
      <c r="L8" s="41">
        <v>803</v>
      </c>
      <c r="M8" s="41">
        <v>875.79</v>
      </c>
      <c r="N8" s="41">
        <v>1026</v>
      </c>
      <c r="O8" s="41">
        <v>1050.52</v>
      </c>
      <c r="P8" s="41">
        <v>1082.45</v>
      </c>
      <c r="Q8" s="41">
        <v>1112.1600000000001</v>
      </c>
      <c r="R8" s="41">
        <v>1122.83</v>
      </c>
      <c r="S8" s="41">
        <v>1162.83</v>
      </c>
      <c r="T8" s="41">
        <v>1197.73</v>
      </c>
      <c r="U8" s="41">
        <v>1224.54</v>
      </c>
      <c r="V8" s="41">
        <v>1228.55</v>
      </c>
      <c r="W8" s="41">
        <v>1226.47</v>
      </c>
      <c r="X8" s="41">
        <v>1229.82</v>
      </c>
      <c r="Y8" s="41">
        <v>1225.19</v>
      </c>
      <c r="Z8" s="41">
        <v>1158.93</v>
      </c>
      <c r="AA8" s="41">
        <v>1065.77</v>
      </c>
    </row>
    <row r="9" spans="1:27" ht="12.75" hidden="1" customHeight="1" outlineLevel="1" x14ac:dyDescent="0.2">
      <c r="A9" s="99" t="s">
        <v>239</v>
      </c>
      <c r="B9" s="60" t="s">
        <v>90</v>
      </c>
      <c r="C9" s="40" t="s">
        <v>79</v>
      </c>
      <c r="D9" s="41">
        <v>1071.42</v>
      </c>
      <c r="E9" s="41">
        <f>$D$9</f>
        <v>1071.42</v>
      </c>
      <c r="F9" s="41">
        <f t="shared" ref="F9:AA9" si="1">$D$9</f>
        <v>1071.42</v>
      </c>
      <c r="G9" s="41">
        <f t="shared" si="1"/>
        <v>1071.42</v>
      </c>
      <c r="H9" s="41">
        <f t="shared" si="1"/>
        <v>1071.42</v>
      </c>
      <c r="I9" s="41">
        <f t="shared" si="1"/>
        <v>1071.42</v>
      </c>
      <c r="J9" s="41">
        <f t="shared" si="1"/>
        <v>1071.42</v>
      </c>
      <c r="K9" s="41">
        <f t="shared" si="1"/>
        <v>1071.42</v>
      </c>
      <c r="L9" s="41">
        <f t="shared" si="1"/>
        <v>1071.42</v>
      </c>
      <c r="M9" s="41">
        <f t="shared" si="1"/>
        <v>1071.42</v>
      </c>
      <c r="N9" s="41">
        <f t="shared" si="1"/>
        <v>1071.42</v>
      </c>
      <c r="O9" s="41">
        <f t="shared" si="1"/>
        <v>1071.42</v>
      </c>
      <c r="P9" s="41">
        <f t="shared" si="1"/>
        <v>1071.42</v>
      </c>
      <c r="Q9" s="41">
        <f t="shared" si="1"/>
        <v>1071.42</v>
      </c>
      <c r="R9" s="41">
        <f t="shared" si="1"/>
        <v>1071.42</v>
      </c>
      <c r="S9" s="41">
        <f t="shared" si="1"/>
        <v>1071.42</v>
      </c>
      <c r="T9" s="41">
        <f t="shared" si="1"/>
        <v>1071.42</v>
      </c>
      <c r="U9" s="41">
        <f t="shared" si="1"/>
        <v>1071.42</v>
      </c>
      <c r="V9" s="41">
        <f t="shared" si="1"/>
        <v>1071.42</v>
      </c>
      <c r="W9" s="41">
        <f t="shared" si="1"/>
        <v>1071.42</v>
      </c>
      <c r="X9" s="41">
        <f t="shared" si="1"/>
        <v>1071.42</v>
      </c>
      <c r="Y9" s="41">
        <f t="shared" si="1"/>
        <v>1071.42</v>
      </c>
      <c r="Z9" s="41">
        <f t="shared" si="1"/>
        <v>1071.42</v>
      </c>
      <c r="AA9" s="41">
        <f t="shared" si="1"/>
        <v>1071.42</v>
      </c>
    </row>
    <row r="10" spans="1:27" ht="12.75" hidden="1" customHeight="1" outlineLevel="1" x14ac:dyDescent="0.2">
      <c r="A10" s="99" t="s">
        <v>240</v>
      </c>
      <c r="B10" s="60" t="s">
        <v>83</v>
      </c>
      <c r="C10" s="40" t="s">
        <v>79</v>
      </c>
      <c r="D10" s="41">
        <v>3.72</v>
      </c>
      <c r="E10" s="41">
        <v>3.72</v>
      </c>
      <c r="F10" s="41">
        <v>3.72</v>
      </c>
      <c r="G10" s="41">
        <v>3.72</v>
      </c>
      <c r="H10" s="41">
        <v>3.72</v>
      </c>
      <c r="I10" s="41">
        <v>3.72</v>
      </c>
      <c r="J10" s="41">
        <v>3.72</v>
      </c>
      <c r="K10" s="41">
        <v>3.72</v>
      </c>
      <c r="L10" s="41">
        <v>3.72</v>
      </c>
      <c r="M10" s="41">
        <v>3.72</v>
      </c>
      <c r="N10" s="41">
        <v>3.72</v>
      </c>
      <c r="O10" s="41">
        <v>3.72</v>
      </c>
      <c r="P10" s="41">
        <v>3.72</v>
      </c>
      <c r="Q10" s="41">
        <v>3.72</v>
      </c>
      <c r="R10" s="41">
        <v>3.72</v>
      </c>
      <c r="S10" s="41">
        <v>3.72</v>
      </c>
      <c r="T10" s="41">
        <v>3.72</v>
      </c>
      <c r="U10" s="41">
        <v>3.72</v>
      </c>
      <c r="V10" s="41">
        <v>3.72</v>
      </c>
      <c r="W10" s="41">
        <v>3.72</v>
      </c>
      <c r="X10" s="41">
        <v>3.72</v>
      </c>
      <c r="Y10" s="41">
        <v>3.72</v>
      </c>
      <c r="Z10" s="41">
        <v>3.72</v>
      </c>
      <c r="AA10" s="41">
        <v>3.72</v>
      </c>
    </row>
    <row r="11" spans="1:27" ht="12.75" hidden="1" customHeight="1" outlineLevel="1" x14ac:dyDescent="0.2">
      <c r="A11" s="99" t="s">
        <v>241</v>
      </c>
      <c r="B11" s="60" t="s">
        <v>81</v>
      </c>
      <c r="C11" s="40" t="s">
        <v>79</v>
      </c>
      <c r="D11" s="41">
        <v>216.36</v>
      </c>
      <c r="E11" s="41">
        <f>$D$11</f>
        <v>216.36</v>
      </c>
      <c r="F11" s="41">
        <f t="shared" ref="F11:AA11" si="2">$D$11</f>
        <v>216.36</v>
      </c>
      <c r="G11" s="41">
        <f t="shared" si="2"/>
        <v>216.36</v>
      </c>
      <c r="H11" s="41">
        <f t="shared" si="2"/>
        <v>216.36</v>
      </c>
      <c r="I11" s="41">
        <f t="shared" si="2"/>
        <v>216.36</v>
      </c>
      <c r="J11" s="41">
        <f t="shared" si="2"/>
        <v>216.36</v>
      </c>
      <c r="K11" s="41">
        <f t="shared" si="2"/>
        <v>216.36</v>
      </c>
      <c r="L11" s="41">
        <f t="shared" si="2"/>
        <v>216.36</v>
      </c>
      <c r="M11" s="41">
        <f t="shared" si="2"/>
        <v>216.36</v>
      </c>
      <c r="N11" s="41">
        <f t="shared" si="2"/>
        <v>216.36</v>
      </c>
      <c r="O11" s="41">
        <f t="shared" si="2"/>
        <v>216.36</v>
      </c>
      <c r="P11" s="41">
        <f t="shared" si="2"/>
        <v>216.36</v>
      </c>
      <c r="Q11" s="41">
        <f t="shared" si="2"/>
        <v>216.36</v>
      </c>
      <c r="R11" s="41">
        <f t="shared" si="2"/>
        <v>216.36</v>
      </c>
      <c r="S11" s="41">
        <f t="shared" si="2"/>
        <v>216.36</v>
      </c>
      <c r="T11" s="41">
        <f t="shared" si="2"/>
        <v>216.36</v>
      </c>
      <c r="U11" s="41">
        <f t="shared" si="2"/>
        <v>216.36</v>
      </c>
      <c r="V11" s="41">
        <f t="shared" si="2"/>
        <v>216.36</v>
      </c>
      <c r="W11" s="41">
        <f t="shared" si="2"/>
        <v>216.36</v>
      </c>
      <c r="X11" s="41">
        <f t="shared" si="2"/>
        <v>216.36</v>
      </c>
      <c r="Y11" s="41">
        <f t="shared" si="2"/>
        <v>216.36</v>
      </c>
      <c r="Z11" s="41">
        <f t="shared" si="2"/>
        <v>216.36</v>
      </c>
      <c r="AA11" s="41">
        <f t="shared" si="2"/>
        <v>216.36</v>
      </c>
    </row>
    <row r="12" spans="1:27" collapsed="1" x14ac:dyDescent="0.2">
      <c r="A12" s="98" t="s">
        <v>242</v>
      </c>
      <c r="B12" s="25" t="str">
        <f>"02"&amp;"."&amp;$B$662&amp;"."&amp;$B$663</f>
        <v>02.01.2024</v>
      </c>
      <c r="C12" s="88" t="s">
        <v>76</v>
      </c>
      <c r="D12" s="89">
        <f>ROUND(((D13+D14+D16+D15)/1000),5)</f>
        <v>2.3979400000000002</v>
      </c>
      <c r="E12" s="89">
        <f>ROUND(((E13+E14+E16+E15)/1000),5)</f>
        <v>2.26363</v>
      </c>
      <c r="F12" s="89">
        <f>ROUND(((F13+F14+F16+F15)/1000),5)</f>
        <v>2.13646</v>
      </c>
      <c r="G12" s="89">
        <f t="shared" ref="G12:AA12" si="3">ROUND(((G13+G14+G16+G15)/1000),5)</f>
        <v>2.09293</v>
      </c>
      <c r="H12" s="89">
        <f t="shared" si="3"/>
        <v>2.0918199999999998</v>
      </c>
      <c r="I12" s="89">
        <f t="shared" si="3"/>
        <v>2.1307200000000002</v>
      </c>
      <c r="J12" s="89">
        <f t="shared" si="3"/>
        <v>2.2015699999999998</v>
      </c>
      <c r="K12" s="89">
        <f t="shared" si="3"/>
        <v>2.3948900000000002</v>
      </c>
      <c r="L12" s="89">
        <f t="shared" si="3"/>
        <v>2.46828</v>
      </c>
      <c r="M12" s="89">
        <f t="shared" si="3"/>
        <v>2.60921</v>
      </c>
      <c r="N12" s="89">
        <f t="shared" si="3"/>
        <v>2.7902300000000002</v>
      </c>
      <c r="O12" s="89">
        <f t="shared" si="3"/>
        <v>2.8239200000000002</v>
      </c>
      <c r="P12" s="89">
        <f t="shared" si="3"/>
        <v>2.8318300000000001</v>
      </c>
      <c r="Q12" s="89">
        <f t="shared" si="3"/>
        <v>2.8349700000000002</v>
      </c>
      <c r="R12" s="89">
        <f t="shared" si="3"/>
        <v>2.8090000000000002</v>
      </c>
      <c r="S12" s="89">
        <f t="shared" si="3"/>
        <v>2.8115100000000002</v>
      </c>
      <c r="T12" s="89">
        <f t="shared" si="3"/>
        <v>2.8655599999999999</v>
      </c>
      <c r="U12" s="89">
        <f t="shared" si="3"/>
        <v>2.89967</v>
      </c>
      <c r="V12" s="89">
        <f t="shared" si="3"/>
        <v>2.9099699999999999</v>
      </c>
      <c r="W12" s="89">
        <f t="shared" si="3"/>
        <v>2.9087399999999999</v>
      </c>
      <c r="X12" s="89">
        <f t="shared" si="3"/>
        <v>2.9144000000000001</v>
      </c>
      <c r="Y12" s="89">
        <f t="shared" si="3"/>
        <v>2.89066</v>
      </c>
      <c r="Z12" s="89">
        <f t="shared" si="3"/>
        <v>2.74993</v>
      </c>
      <c r="AA12" s="89">
        <f t="shared" si="3"/>
        <v>2.5242800000000001</v>
      </c>
    </row>
    <row r="13" spans="1:27" ht="12.75" hidden="1" customHeight="1" outlineLevel="1" x14ac:dyDescent="0.2">
      <c r="A13" s="99" t="s">
        <v>243</v>
      </c>
      <c r="B13" s="60" t="s">
        <v>238</v>
      </c>
      <c r="C13" s="40" t="s">
        <v>79</v>
      </c>
      <c r="D13" s="41">
        <v>1106.44</v>
      </c>
      <c r="E13" s="41">
        <v>972.13</v>
      </c>
      <c r="F13" s="41">
        <v>844.96</v>
      </c>
      <c r="G13" s="41">
        <v>801.43</v>
      </c>
      <c r="H13" s="41">
        <v>800.32</v>
      </c>
      <c r="I13" s="41">
        <v>839.22</v>
      </c>
      <c r="J13" s="41">
        <v>910.07</v>
      </c>
      <c r="K13" s="41">
        <v>1103.3900000000001</v>
      </c>
      <c r="L13" s="41">
        <v>1176.78</v>
      </c>
      <c r="M13" s="41">
        <v>1317.71</v>
      </c>
      <c r="N13" s="41">
        <v>1498.73</v>
      </c>
      <c r="O13" s="41">
        <v>1532.42</v>
      </c>
      <c r="P13" s="41">
        <v>1540.33</v>
      </c>
      <c r="Q13" s="41">
        <v>1543.47</v>
      </c>
      <c r="R13" s="41">
        <v>1517.5</v>
      </c>
      <c r="S13" s="41">
        <v>1520.01</v>
      </c>
      <c r="T13" s="41">
        <v>1574.06</v>
      </c>
      <c r="U13" s="41">
        <v>1608.17</v>
      </c>
      <c r="V13" s="41">
        <v>1618.47</v>
      </c>
      <c r="W13" s="41">
        <v>1617.24</v>
      </c>
      <c r="X13" s="41">
        <v>1622.9</v>
      </c>
      <c r="Y13" s="41">
        <v>1599.16</v>
      </c>
      <c r="Z13" s="41">
        <v>1458.43</v>
      </c>
      <c r="AA13" s="41">
        <v>1232.78</v>
      </c>
    </row>
    <row r="14" spans="1:27" ht="12.75" hidden="1" customHeight="1" outlineLevel="1" x14ac:dyDescent="0.2">
      <c r="A14" s="99" t="s">
        <v>244</v>
      </c>
      <c r="B14" s="60" t="s">
        <v>90</v>
      </c>
      <c r="C14" s="40" t="s">
        <v>79</v>
      </c>
      <c r="D14" s="41">
        <f>$D$9</f>
        <v>1071.42</v>
      </c>
      <c r="E14" s="41">
        <f t="shared" ref="E14:AA14" si="4">$D$9</f>
        <v>1071.42</v>
      </c>
      <c r="F14" s="41">
        <f t="shared" si="4"/>
        <v>1071.42</v>
      </c>
      <c r="G14" s="41">
        <f t="shared" si="4"/>
        <v>1071.42</v>
      </c>
      <c r="H14" s="41">
        <f t="shared" si="4"/>
        <v>1071.42</v>
      </c>
      <c r="I14" s="41">
        <f t="shared" si="4"/>
        <v>1071.42</v>
      </c>
      <c r="J14" s="41">
        <f t="shared" si="4"/>
        <v>1071.42</v>
      </c>
      <c r="K14" s="41">
        <f t="shared" si="4"/>
        <v>1071.42</v>
      </c>
      <c r="L14" s="41">
        <f t="shared" si="4"/>
        <v>1071.42</v>
      </c>
      <c r="M14" s="41">
        <f t="shared" si="4"/>
        <v>1071.42</v>
      </c>
      <c r="N14" s="41">
        <f t="shared" si="4"/>
        <v>1071.42</v>
      </c>
      <c r="O14" s="41">
        <f t="shared" si="4"/>
        <v>1071.42</v>
      </c>
      <c r="P14" s="41">
        <f t="shared" si="4"/>
        <v>1071.42</v>
      </c>
      <c r="Q14" s="41">
        <f t="shared" si="4"/>
        <v>1071.42</v>
      </c>
      <c r="R14" s="41">
        <f t="shared" si="4"/>
        <v>1071.42</v>
      </c>
      <c r="S14" s="41">
        <f t="shared" si="4"/>
        <v>1071.42</v>
      </c>
      <c r="T14" s="41">
        <f t="shared" si="4"/>
        <v>1071.42</v>
      </c>
      <c r="U14" s="41">
        <f t="shared" si="4"/>
        <v>1071.42</v>
      </c>
      <c r="V14" s="41">
        <f t="shared" si="4"/>
        <v>1071.42</v>
      </c>
      <c r="W14" s="41">
        <f t="shared" si="4"/>
        <v>1071.42</v>
      </c>
      <c r="X14" s="41">
        <f t="shared" si="4"/>
        <v>1071.42</v>
      </c>
      <c r="Y14" s="41">
        <f t="shared" si="4"/>
        <v>1071.42</v>
      </c>
      <c r="Z14" s="41">
        <f t="shared" si="4"/>
        <v>1071.42</v>
      </c>
      <c r="AA14" s="41">
        <f t="shared" si="4"/>
        <v>1071.42</v>
      </c>
    </row>
    <row r="15" spans="1:27" ht="12.75" hidden="1" customHeight="1" outlineLevel="1" x14ac:dyDescent="0.2">
      <c r="A15" s="99" t="s">
        <v>245</v>
      </c>
      <c r="B15" s="60" t="s">
        <v>83</v>
      </c>
      <c r="C15" s="40" t="s">
        <v>79</v>
      </c>
      <c r="D15" s="41">
        <v>3.72</v>
      </c>
      <c r="E15" s="41">
        <v>3.72</v>
      </c>
      <c r="F15" s="41">
        <v>3.72</v>
      </c>
      <c r="G15" s="41">
        <v>3.72</v>
      </c>
      <c r="H15" s="41">
        <v>3.72</v>
      </c>
      <c r="I15" s="41">
        <v>3.72</v>
      </c>
      <c r="J15" s="41">
        <v>3.72</v>
      </c>
      <c r="K15" s="41">
        <v>3.72</v>
      </c>
      <c r="L15" s="41">
        <v>3.72</v>
      </c>
      <c r="M15" s="41">
        <v>3.72</v>
      </c>
      <c r="N15" s="41">
        <v>3.72</v>
      </c>
      <c r="O15" s="41">
        <v>3.72</v>
      </c>
      <c r="P15" s="41">
        <v>3.72</v>
      </c>
      <c r="Q15" s="41">
        <v>3.72</v>
      </c>
      <c r="R15" s="41">
        <v>3.72</v>
      </c>
      <c r="S15" s="41">
        <v>3.72</v>
      </c>
      <c r="T15" s="41">
        <v>3.72</v>
      </c>
      <c r="U15" s="41">
        <v>3.72</v>
      </c>
      <c r="V15" s="41">
        <v>3.72</v>
      </c>
      <c r="W15" s="41">
        <v>3.72</v>
      </c>
      <c r="X15" s="41">
        <v>3.72</v>
      </c>
      <c r="Y15" s="41">
        <v>3.72</v>
      </c>
      <c r="Z15" s="41">
        <v>3.72</v>
      </c>
      <c r="AA15" s="41">
        <v>3.72</v>
      </c>
    </row>
    <row r="16" spans="1:27" ht="12.75" hidden="1" customHeight="1" outlineLevel="1" x14ac:dyDescent="0.2">
      <c r="A16" s="99" t="s">
        <v>246</v>
      </c>
      <c r="B16" s="60" t="s">
        <v>81</v>
      </c>
      <c r="C16" s="40" t="s">
        <v>79</v>
      </c>
      <c r="D16" s="41">
        <f>$D$11</f>
        <v>216.36</v>
      </c>
      <c r="E16" s="41">
        <f t="shared" ref="E16:AA16" si="5">$D$11</f>
        <v>216.36</v>
      </c>
      <c r="F16" s="41">
        <f t="shared" si="5"/>
        <v>216.36</v>
      </c>
      <c r="G16" s="41">
        <f t="shared" si="5"/>
        <v>216.36</v>
      </c>
      <c r="H16" s="41">
        <f t="shared" si="5"/>
        <v>216.36</v>
      </c>
      <c r="I16" s="41">
        <f t="shared" si="5"/>
        <v>216.36</v>
      </c>
      <c r="J16" s="41">
        <f t="shared" si="5"/>
        <v>216.36</v>
      </c>
      <c r="K16" s="41">
        <f t="shared" si="5"/>
        <v>216.36</v>
      </c>
      <c r="L16" s="41">
        <f t="shared" si="5"/>
        <v>216.36</v>
      </c>
      <c r="M16" s="41">
        <f t="shared" si="5"/>
        <v>216.36</v>
      </c>
      <c r="N16" s="41">
        <f t="shared" si="5"/>
        <v>216.36</v>
      </c>
      <c r="O16" s="41">
        <f t="shared" si="5"/>
        <v>216.36</v>
      </c>
      <c r="P16" s="41">
        <f t="shared" si="5"/>
        <v>216.36</v>
      </c>
      <c r="Q16" s="41">
        <f t="shared" si="5"/>
        <v>216.36</v>
      </c>
      <c r="R16" s="41">
        <f t="shared" si="5"/>
        <v>216.36</v>
      </c>
      <c r="S16" s="41">
        <f t="shared" si="5"/>
        <v>216.36</v>
      </c>
      <c r="T16" s="41">
        <f t="shared" si="5"/>
        <v>216.36</v>
      </c>
      <c r="U16" s="41">
        <f t="shared" si="5"/>
        <v>216.36</v>
      </c>
      <c r="V16" s="41">
        <f t="shared" si="5"/>
        <v>216.36</v>
      </c>
      <c r="W16" s="41">
        <f t="shared" si="5"/>
        <v>216.36</v>
      </c>
      <c r="X16" s="41">
        <f t="shared" si="5"/>
        <v>216.36</v>
      </c>
      <c r="Y16" s="41">
        <f t="shared" si="5"/>
        <v>216.36</v>
      </c>
      <c r="Z16" s="41">
        <f t="shared" si="5"/>
        <v>216.36</v>
      </c>
      <c r="AA16" s="41">
        <f t="shared" si="5"/>
        <v>216.36</v>
      </c>
    </row>
    <row r="17" spans="1:27" ht="12.75" customHeight="1" collapsed="1" x14ac:dyDescent="0.2">
      <c r="A17" s="98" t="s">
        <v>247</v>
      </c>
      <c r="B17" s="25" t="str">
        <f>"03"&amp;"."&amp;$B$662&amp;"."&amp;$B$663</f>
        <v>03.01.2024</v>
      </c>
      <c r="C17" s="88" t="s">
        <v>76</v>
      </c>
      <c r="D17" s="89">
        <f>ROUND(((D18+D19+D21+D20)/1000),5)</f>
        <v>2.4083299999999999</v>
      </c>
      <c r="E17" s="89">
        <f>ROUND(((E18+E19+E21+E20)/1000),5)</f>
        <v>2.3347600000000002</v>
      </c>
      <c r="F17" s="89">
        <f>ROUND(((F18+F19+F21+F20)/1000),5)</f>
        <v>2.3098700000000001</v>
      </c>
      <c r="G17" s="89">
        <f t="shared" ref="G17:AA17" si="6">ROUND(((G18+G19+G21+G20)/1000),5)</f>
        <v>2.2705799999999998</v>
      </c>
      <c r="H17" s="89">
        <f t="shared" si="6"/>
        <v>2.2502499999999999</v>
      </c>
      <c r="I17" s="89">
        <f t="shared" si="6"/>
        <v>2.331</v>
      </c>
      <c r="J17" s="89">
        <f t="shared" si="6"/>
        <v>2.3936199999999999</v>
      </c>
      <c r="K17" s="89">
        <f t="shared" si="6"/>
        <v>2.5176599999999998</v>
      </c>
      <c r="L17" s="89">
        <f t="shared" si="6"/>
        <v>2.6572100000000001</v>
      </c>
      <c r="M17" s="89">
        <f t="shared" si="6"/>
        <v>2.8462100000000001</v>
      </c>
      <c r="N17" s="89">
        <f t="shared" si="6"/>
        <v>2.9374199999999999</v>
      </c>
      <c r="O17" s="89">
        <f t="shared" si="6"/>
        <v>2.9700899999999999</v>
      </c>
      <c r="P17" s="89">
        <f t="shared" si="6"/>
        <v>2.9668899999999998</v>
      </c>
      <c r="Q17" s="89">
        <f t="shared" si="6"/>
        <v>2.9645600000000001</v>
      </c>
      <c r="R17" s="89">
        <f t="shared" si="6"/>
        <v>2.9155199999999999</v>
      </c>
      <c r="S17" s="89">
        <f t="shared" si="6"/>
        <v>2.9023300000000001</v>
      </c>
      <c r="T17" s="89">
        <f t="shared" si="6"/>
        <v>2.9725000000000001</v>
      </c>
      <c r="U17" s="89">
        <f t="shared" si="6"/>
        <v>3.0176500000000002</v>
      </c>
      <c r="V17" s="89">
        <f t="shared" si="6"/>
        <v>3.0282399999999998</v>
      </c>
      <c r="W17" s="89">
        <f t="shared" si="6"/>
        <v>3.0101399999999998</v>
      </c>
      <c r="X17" s="89">
        <f t="shared" si="6"/>
        <v>2.9800599999999999</v>
      </c>
      <c r="Y17" s="89">
        <f t="shared" si="6"/>
        <v>2.87141</v>
      </c>
      <c r="Z17" s="89">
        <f t="shared" si="6"/>
        <v>2.6888000000000001</v>
      </c>
      <c r="AA17" s="89">
        <f t="shared" si="6"/>
        <v>2.5160499999999999</v>
      </c>
    </row>
    <row r="18" spans="1:27" ht="12.75" hidden="1" customHeight="1" outlineLevel="1" x14ac:dyDescent="0.2">
      <c r="A18" s="99" t="s">
        <v>248</v>
      </c>
      <c r="B18" s="60" t="s">
        <v>238</v>
      </c>
      <c r="C18" s="40" t="s">
        <v>79</v>
      </c>
      <c r="D18" s="41">
        <v>1116.83</v>
      </c>
      <c r="E18" s="41">
        <v>1043.26</v>
      </c>
      <c r="F18" s="41">
        <v>1018.37</v>
      </c>
      <c r="G18" s="41">
        <v>979.08</v>
      </c>
      <c r="H18" s="41">
        <v>958.75</v>
      </c>
      <c r="I18" s="41">
        <v>1039.5</v>
      </c>
      <c r="J18" s="41">
        <v>1102.1199999999999</v>
      </c>
      <c r="K18" s="41">
        <v>1226.1600000000001</v>
      </c>
      <c r="L18" s="41">
        <v>1365.71</v>
      </c>
      <c r="M18" s="41">
        <v>1554.71</v>
      </c>
      <c r="N18" s="41">
        <v>1645.92</v>
      </c>
      <c r="O18" s="41">
        <v>1678.59</v>
      </c>
      <c r="P18" s="41">
        <v>1675.39</v>
      </c>
      <c r="Q18" s="41">
        <v>1673.06</v>
      </c>
      <c r="R18" s="41">
        <v>1624.02</v>
      </c>
      <c r="S18" s="41">
        <v>1610.83</v>
      </c>
      <c r="T18" s="41">
        <v>1681</v>
      </c>
      <c r="U18" s="41">
        <v>1726.15</v>
      </c>
      <c r="V18" s="41">
        <v>1736.74</v>
      </c>
      <c r="W18" s="41">
        <v>1718.64</v>
      </c>
      <c r="X18" s="41">
        <v>1688.56</v>
      </c>
      <c r="Y18" s="41">
        <v>1579.91</v>
      </c>
      <c r="Z18" s="41">
        <v>1397.3</v>
      </c>
      <c r="AA18" s="41">
        <v>1224.55</v>
      </c>
    </row>
    <row r="19" spans="1:27" ht="12.75" hidden="1" customHeight="1" outlineLevel="1" x14ac:dyDescent="0.2">
      <c r="A19" s="99" t="s">
        <v>249</v>
      </c>
      <c r="B19" s="60" t="s">
        <v>90</v>
      </c>
      <c r="C19" s="40" t="s">
        <v>79</v>
      </c>
      <c r="D19" s="41">
        <f>$D$9</f>
        <v>1071.42</v>
      </c>
      <c r="E19" s="41">
        <f t="shared" ref="E19:AA19" si="7">$D$9</f>
        <v>1071.42</v>
      </c>
      <c r="F19" s="41">
        <f t="shared" si="7"/>
        <v>1071.42</v>
      </c>
      <c r="G19" s="41">
        <f t="shared" si="7"/>
        <v>1071.42</v>
      </c>
      <c r="H19" s="41">
        <f t="shared" si="7"/>
        <v>1071.42</v>
      </c>
      <c r="I19" s="41">
        <f t="shared" si="7"/>
        <v>1071.42</v>
      </c>
      <c r="J19" s="41">
        <f t="shared" si="7"/>
        <v>1071.42</v>
      </c>
      <c r="K19" s="41">
        <f t="shared" si="7"/>
        <v>1071.42</v>
      </c>
      <c r="L19" s="41">
        <f t="shared" si="7"/>
        <v>1071.42</v>
      </c>
      <c r="M19" s="41">
        <f t="shared" si="7"/>
        <v>1071.42</v>
      </c>
      <c r="N19" s="41">
        <f t="shared" si="7"/>
        <v>1071.42</v>
      </c>
      <c r="O19" s="41">
        <f t="shared" si="7"/>
        <v>1071.42</v>
      </c>
      <c r="P19" s="41">
        <f t="shared" si="7"/>
        <v>1071.42</v>
      </c>
      <c r="Q19" s="41">
        <f t="shared" si="7"/>
        <v>1071.42</v>
      </c>
      <c r="R19" s="41">
        <f t="shared" si="7"/>
        <v>1071.42</v>
      </c>
      <c r="S19" s="41">
        <f t="shared" si="7"/>
        <v>1071.42</v>
      </c>
      <c r="T19" s="41">
        <f t="shared" si="7"/>
        <v>1071.42</v>
      </c>
      <c r="U19" s="41">
        <f t="shared" si="7"/>
        <v>1071.42</v>
      </c>
      <c r="V19" s="41">
        <f t="shared" si="7"/>
        <v>1071.42</v>
      </c>
      <c r="W19" s="41">
        <f t="shared" si="7"/>
        <v>1071.42</v>
      </c>
      <c r="X19" s="41">
        <f t="shared" si="7"/>
        <v>1071.42</v>
      </c>
      <c r="Y19" s="41">
        <f t="shared" si="7"/>
        <v>1071.42</v>
      </c>
      <c r="Z19" s="41">
        <f t="shared" si="7"/>
        <v>1071.42</v>
      </c>
      <c r="AA19" s="41">
        <f t="shared" si="7"/>
        <v>1071.42</v>
      </c>
    </row>
    <row r="20" spans="1:27" ht="12.75" hidden="1" customHeight="1" outlineLevel="1" x14ac:dyDescent="0.2">
      <c r="A20" s="99" t="s">
        <v>250</v>
      </c>
      <c r="B20" s="60" t="s">
        <v>83</v>
      </c>
      <c r="C20" s="40" t="s">
        <v>79</v>
      </c>
      <c r="D20" s="41">
        <v>3.72</v>
      </c>
      <c r="E20" s="41">
        <v>3.72</v>
      </c>
      <c r="F20" s="41">
        <v>3.72</v>
      </c>
      <c r="G20" s="41">
        <v>3.72</v>
      </c>
      <c r="H20" s="41">
        <v>3.72</v>
      </c>
      <c r="I20" s="41">
        <v>3.72</v>
      </c>
      <c r="J20" s="41">
        <v>3.72</v>
      </c>
      <c r="K20" s="41">
        <v>3.72</v>
      </c>
      <c r="L20" s="41">
        <v>3.72</v>
      </c>
      <c r="M20" s="41">
        <v>3.72</v>
      </c>
      <c r="N20" s="41">
        <v>3.72</v>
      </c>
      <c r="O20" s="41">
        <v>3.72</v>
      </c>
      <c r="P20" s="41">
        <v>3.72</v>
      </c>
      <c r="Q20" s="41">
        <v>3.72</v>
      </c>
      <c r="R20" s="41">
        <v>3.72</v>
      </c>
      <c r="S20" s="41">
        <v>3.72</v>
      </c>
      <c r="T20" s="41">
        <v>3.72</v>
      </c>
      <c r="U20" s="41">
        <v>3.72</v>
      </c>
      <c r="V20" s="41">
        <v>3.72</v>
      </c>
      <c r="W20" s="41">
        <v>3.72</v>
      </c>
      <c r="X20" s="41">
        <v>3.72</v>
      </c>
      <c r="Y20" s="41">
        <v>3.72</v>
      </c>
      <c r="Z20" s="41">
        <v>3.72</v>
      </c>
      <c r="AA20" s="41">
        <v>3.72</v>
      </c>
    </row>
    <row r="21" spans="1:27" ht="12.75" hidden="1" customHeight="1" outlineLevel="1" x14ac:dyDescent="0.2">
      <c r="A21" s="99" t="s">
        <v>251</v>
      </c>
      <c r="B21" s="60" t="s">
        <v>81</v>
      </c>
      <c r="C21" s="40" t="s">
        <v>79</v>
      </c>
      <c r="D21" s="41">
        <f>$D$11</f>
        <v>216.36</v>
      </c>
      <c r="E21" s="41">
        <f t="shared" ref="E21:AA21" si="8">$D$11</f>
        <v>216.36</v>
      </c>
      <c r="F21" s="41">
        <f t="shared" si="8"/>
        <v>216.36</v>
      </c>
      <c r="G21" s="41">
        <f t="shared" si="8"/>
        <v>216.36</v>
      </c>
      <c r="H21" s="41">
        <f t="shared" si="8"/>
        <v>216.36</v>
      </c>
      <c r="I21" s="41">
        <f t="shared" si="8"/>
        <v>216.36</v>
      </c>
      <c r="J21" s="41">
        <f t="shared" si="8"/>
        <v>216.36</v>
      </c>
      <c r="K21" s="41">
        <f t="shared" si="8"/>
        <v>216.36</v>
      </c>
      <c r="L21" s="41">
        <f t="shared" si="8"/>
        <v>216.36</v>
      </c>
      <c r="M21" s="41">
        <f t="shared" si="8"/>
        <v>216.36</v>
      </c>
      <c r="N21" s="41">
        <f t="shared" si="8"/>
        <v>216.36</v>
      </c>
      <c r="O21" s="41">
        <f t="shared" si="8"/>
        <v>216.36</v>
      </c>
      <c r="P21" s="41">
        <f t="shared" si="8"/>
        <v>216.36</v>
      </c>
      <c r="Q21" s="41">
        <f t="shared" si="8"/>
        <v>216.36</v>
      </c>
      <c r="R21" s="41">
        <f t="shared" si="8"/>
        <v>216.36</v>
      </c>
      <c r="S21" s="41">
        <f t="shared" si="8"/>
        <v>216.36</v>
      </c>
      <c r="T21" s="41">
        <f t="shared" si="8"/>
        <v>216.36</v>
      </c>
      <c r="U21" s="41">
        <f t="shared" si="8"/>
        <v>216.36</v>
      </c>
      <c r="V21" s="41">
        <f t="shared" si="8"/>
        <v>216.36</v>
      </c>
      <c r="W21" s="41">
        <f t="shared" si="8"/>
        <v>216.36</v>
      </c>
      <c r="X21" s="41">
        <f t="shared" si="8"/>
        <v>216.36</v>
      </c>
      <c r="Y21" s="41">
        <f t="shared" si="8"/>
        <v>216.36</v>
      </c>
      <c r="Z21" s="41">
        <f t="shared" si="8"/>
        <v>216.36</v>
      </c>
      <c r="AA21" s="41">
        <f t="shared" si="8"/>
        <v>216.36</v>
      </c>
    </row>
    <row r="22" spans="1:27" ht="12.75" customHeight="1" collapsed="1" x14ac:dyDescent="0.2">
      <c r="A22" s="98" t="s">
        <v>252</v>
      </c>
      <c r="B22" s="25" t="str">
        <f>"04"&amp;"."&amp;$B$662&amp;"."&amp;$B$663</f>
        <v>04.01.2024</v>
      </c>
      <c r="C22" s="88" t="s">
        <v>76</v>
      </c>
      <c r="D22" s="89">
        <f>ROUND(((D23+D24+D26+D25)/1000),5)</f>
        <v>2.5209299999999999</v>
      </c>
      <c r="E22" s="89">
        <f>ROUND(((E23+E24+E26+E25)/1000),5)</f>
        <v>2.41059</v>
      </c>
      <c r="F22" s="89">
        <f>ROUND(((F23+F24+F26+F25)/1000),5)</f>
        <v>2.33338</v>
      </c>
      <c r="G22" s="89">
        <f t="shared" ref="G22:AA22" si="9">ROUND(((G23+G24+G26+G25)/1000),5)</f>
        <v>2.2831800000000002</v>
      </c>
      <c r="H22" s="89">
        <f t="shared" si="9"/>
        <v>2.29128</v>
      </c>
      <c r="I22" s="89">
        <f t="shared" si="9"/>
        <v>2.32985</v>
      </c>
      <c r="J22" s="89">
        <f t="shared" si="9"/>
        <v>2.3648799999999999</v>
      </c>
      <c r="K22" s="89">
        <f t="shared" si="9"/>
        <v>2.5262600000000002</v>
      </c>
      <c r="L22" s="89">
        <f t="shared" si="9"/>
        <v>2.7662800000000001</v>
      </c>
      <c r="M22" s="89">
        <f t="shared" si="9"/>
        <v>2.9739499999999999</v>
      </c>
      <c r="N22" s="89">
        <f t="shared" si="9"/>
        <v>3.1505000000000001</v>
      </c>
      <c r="O22" s="89">
        <f t="shared" si="9"/>
        <v>3.1764399999999999</v>
      </c>
      <c r="P22" s="89">
        <f t="shared" si="9"/>
        <v>3.1786599999999998</v>
      </c>
      <c r="Q22" s="89">
        <f t="shared" si="9"/>
        <v>3.1804999999999999</v>
      </c>
      <c r="R22" s="89">
        <f t="shared" si="9"/>
        <v>3.14629</v>
      </c>
      <c r="S22" s="89">
        <f t="shared" si="9"/>
        <v>3.1270799999999999</v>
      </c>
      <c r="T22" s="89">
        <f t="shared" si="9"/>
        <v>3.17374</v>
      </c>
      <c r="U22" s="89">
        <f t="shared" si="9"/>
        <v>3.1990699999999999</v>
      </c>
      <c r="V22" s="89">
        <f t="shared" si="9"/>
        <v>3.18472</v>
      </c>
      <c r="W22" s="89">
        <f t="shared" si="9"/>
        <v>3.17015</v>
      </c>
      <c r="X22" s="89">
        <f t="shared" si="9"/>
        <v>3.1518700000000002</v>
      </c>
      <c r="Y22" s="89">
        <f t="shared" si="9"/>
        <v>2.9763799999999998</v>
      </c>
      <c r="Z22" s="89">
        <f t="shared" si="9"/>
        <v>2.8451599999999999</v>
      </c>
      <c r="AA22" s="89">
        <f t="shared" si="9"/>
        <v>2.6269900000000002</v>
      </c>
    </row>
    <row r="23" spans="1:27" ht="12.75" hidden="1" customHeight="1" outlineLevel="1" x14ac:dyDescent="0.2">
      <c r="A23" s="99" t="s">
        <v>253</v>
      </c>
      <c r="B23" s="60" t="s">
        <v>238</v>
      </c>
      <c r="C23" s="40" t="s">
        <v>79</v>
      </c>
      <c r="D23" s="41">
        <v>1229.43</v>
      </c>
      <c r="E23" s="41">
        <v>1119.0899999999999</v>
      </c>
      <c r="F23" s="41">
        <v>1041.8800000000001</v>
      </c>
      <c r="G23" s="41">
        <v>991.68</v>
      </c>
      <c r="H23" s="41">
        <v>999.78</v>
      </c>
      <c r="I23" s="41">
        <v>1038.3499999999999</v>
      </c>
      <c r="J23" s="41">
        <v>1073.3800000000001</v>
      </c>
      <c r="K23" s="41">
        <v>1234.76</v>
      </c>
      <c r="L23" s="41">
        <v>1474.78</v>
      </c>
      <c r="M23" s="41">
        <v>1682.45</v>
      </c>
      <c r="N23" s="41">
        <v>1859</v>
      </c>
      <c r="O23" s="41">
        <v>1884.94</v>
      </c>
      <c r="P23" s="41">
        <v>1887.16</v>
      </c>
      <c r="Q23" s="41">
        <v>1889</v>
      </c>
      <c r="R23" s="41">
        <v>1854.79</v>
      </c>
      <c r="S23" s="41">
        <v>1835.58</v>
      </c>
      <c r="T23" s="41">
        <v>1882.24</v>
      </c>
      <c r="U23" s="41">
        <v>1907.57</v>
      </c>
      <c r="V23" s="41">
        <v>1893.22</v>
      </c>
      <c r="W23" s="41">
        <v>1878.65</v>
      </c>
      <c r="X23" s="41">
        <v>1860.37</v>
      </c>
      <c r="Y23" s="41">
        <v>1684.88</v>
      </c>
      <c r="Z23" s="41">
        <v>1553.66</v>
      </c>
      <c r="AA23" s="41">
        <v>1335.49</v>
      </c>
    </row>
    <row r="24" spans="1:27" ht="12.75" hidden="1" customHeight="1" outlineLevel="1" x14ac:dyDescent="0.2">
      <c r="A24" s="99" t="s">
        <v>254</v>
      </c>
      <c r="B24" s="60" t="s">
        <v>90</v>
      </c>
      <c r="C24" s="40" t="s">
        <v>79</v>
      </c>
      <c r="D24" s="41">
        <f>$D$9</f>
        <v>1071.42</v>
      </c>
      <c r="E24" s="41">
        <f t="shared" ref="E24:AA24" si="10">$D$9</f>
        <v>1071.42</v>
      </c>
      <c r="F24" s="41">
        <f t="shared" si="10"/>
        <v>1071.42</v>
      </c>
      <c r="G24" s="41">
        <f t="shared" si="10"/>
        <v>1071.42</v>
      </c>
      <c r="H24" s="41">
        <f t="shared" si="10"/>
        <v>1071.42</v>
      </c>
      <c r="I24" s="41">
        <f t="shared" si="10"/>
        <v>1071.42</v>
      </c>
      <c r="J24" s="41">
        <f t="shared" si="10"/>
        <v>1071.42</v>
      </c>
      <c r="K24" s="41">
        <f t="shared" si="10"/>
        <v>1071.42</v>
      </c>
      <c r="L24" s="41">
        <f t="shared" si="10"/>
        <v>1071.42</v>
      </c>
      <c r="M24" s="41">
        <f t="shared" si="10"/>
        <v>1071.42</v>
      </c>
      <c r="N24" s="41">
        <f t="shared" si="10"/>
        <v>1071.42</v>
      </c>
      <c r="O24" s="41">
        <f t="shared" si="10"/>
        <v>1071.42</v>
      </c>
      <c r="P24" s="41">
        <f t="shared" si="10"/>
        <v>1071.42</v>
      </c>
      <c r="Q24" s="41">
        <f t="shared" si="10"/>
        <v>1071.42</v>
      </c>
      <c r="R24" s="41">
        <f t="shared" si="10"/>
        <v>1071.42</v>
      </c>
      <c r="S24" s="41">
        <f t="shared" si="10"/>
        <v>1071.42</v>
      </c>
      <c r="T24" s="41">
        <f t="shared" si="10"/>
        <v>1071.42</v>
      </c>
      <c r="U24" s="41">
        <f t="shared" si="10"/>
        <v>1071.42</v>
      </c>
      <c r="V24" s="41">
        <f t="shared" si="10"/>
        <v>1071.42</v>
      </c>
      <c r="W24" s="41">
        <f t="shared" si="10"/>
        <v>1071.42</v>
      </c>
      <c r="X24" s="41">
        <f t="shared" si="10"/>
        <v>1071.42</v>
      </c>
      <c r="Y24" s="41">
        <f t="shared" si="10"/>
        <v>1071.42</v>
      </c>
      <c r="Z24" s="41">
        <f t="shared" si="10"/>
        <v>1071.42</v>
      </c>
      <c r="AA24" s="41">
        <f t="shared" si="10"/>
        <v>1071.42</v>
      </c>
    </row>
    <row r="25" spans="1:27" ht="12.75" hidden="1" customHeight="1" outlineLevel="1" x14ac:dyDescent="0.2">
      <c r="A25" s="99" t="s">
        <v>255</v>
      </c>
      <c r="B25" s="60" t="s">
        <v>83</v>
      </c>
      <c r="C25" s="40" t="s">
        <v>79</v>
      </c>
      <c r="D25" s="41">
        <v>3.72</v>
      </c>
      <c r="E25" s="41">
        <v>3.72</v>
      </c>
      <c r="F25" s="41">
        <v>3.72</v>
      </c>
      <c r="G25" s="41">
        <v>3.72</v>
      </c>
      <c r="H25" s="41">
        <v>3.72</v>
      </c>
      <c r="I25" s="41">
        <v>3.72</v>
      </c>
      <c r="J25" s="41">
        <v>3.72</v>
      </c>
      <c r="K25" s="41">
        <v>3.72</v>
      </c>
      <c r="L25" s="41">
        <v>3.72</v>
      </c>
      <c r="M25" s="41">
        <v>3.72</v>
      </c>
      <c r="N25" s="41">
        <v>3.72</v>
      </c>
      <c r="O25" s="41">
        <v>3.72</v>
      </c>
      <c r="P25" s="41">
        <v>3.72</v>
      </c>
      <c r="Q25" s="41">
        <v>3.72</v>
      </c>
      <c r="R25" s="41">
        <v>3.72</v>
      </c>
      <c r="S25" s="41">
        <v>3.72</v>
      </c>
      <c r="T25" s="41">
        <v>3.72</v>
      </c>
      <c r="U25" s="41">
        <v>3.72</v>
      </c>
      <c r="V25" s="41">
        <v>3.72</v>
      </c>
      <c r="W25" s="41">
        <v>3.72</v>
      </c>
      <c r="X25" s="41">
        <v>3.72</v>
      </c>
      <c r="Y25" s="41">
        <v>3.72</v>
      </c>
      <c r="Z25" s="41">
        <v>3.72</v>
      </c>
      <c r="AA25" s="41">
        <v>3.72</v>
      </c>
    </row>
    <row r="26" spans="1:27" ht="12.75" hidden="1" customHeight="1" outlineLevel="1" x14ac:dyDescent="0.2">
      <c r="A26" s="99" t="s">
        <v>256</v>
      </c>
      <c r="B26" s="60" t="s">
        <v>81</v>
      </c>
      <c r="C26" s="40" t="s">
        <v>79</v>
      </c>
      <c r="D26" s="41">
        <f>$D$11</f>
        <v>216.36</v>
      </c>
      <c r="E26" s="41">
        <f t="shared" ref="E26:AA26" si="11">$D$11</f>
        <v>216.36</v>
      </c>
      <c r="F26" s="41">
        <f t="shared" si="11"/>
        <v>216.36</v>
      </c>
      <c r="G26" s="41">
        <f t="shared" si="11"/>
        <v>216.36</v>
      </c>
      <c r="H26" s="41">
        <f t="shared" si="11"/>
        <v>216.36</v>
      </c>
      <c r="I26" s="41">
        <f t="shared" si="11"/>
        <v>216.36</v>
      </c>
      <c r="J26" s="41">
        <f t="shared" si="11"/>
        <v>216.36</v>
      </c>
      <c r="K26" s="41">
        <f t="shared" si="11"/>
        <v>216.36</v>
      </c>
      <c r="L26" s="41">
        <f t="shared" si="11"/>
        <v>216.36</v>
      </c>
      <c r="M26" s="41">
        <f t="shared" si="11"/>
        <v>216.36</v>
      </c>
      <c r="N26" s="41">
        <f t="shared" si="11"/>
        <v>216.36</v>
      </c>
      <c r="O26" s="41">
        <f t="shared" si="11"/>
        <v>216.36</v>
      </c>
      <c r="P26" s="41">
        <f t="shared" si="11"/>
        <v>216.36</v>
      </c>
      <c r="Q26" s="41">
        <f t="shared" si="11"/>
        <v>216.36</v>
      </c>
      <c r="R26" s="41">
        <f t="shared" si="11"/>
        <v>216.36</v>
      </c>
      <c r="S26" s="41">
        <f t="shared" si="11"/>
        <v>216.36</v>
      </c>
      <c r="T26" s="41">
        <f t="shared" si="11"/>
        <v>216.36</v>
      </c>
      <c r="U26" s="41">
        <f t="shared" si="11"/>
        <v>216.36</v>
      </c>
      <c r="V26" s="41">
        <f t="shared" si="11"/>
        <v>216.36</v>
      </c>
      <c r="W26" s="41">
        <f t="shared" si="11"/>
        <v>216.36</v>
      </c>
      <c r="X26" s="41">
        <f t="shared" si="11"/>
        <v>216.36</v>
      </c>
      <c r="Y26" s="41">
        <f t="shared" si="11"/>
        <v>216.36</v>
      </c>
      <c r="Z26" s="41">
        <f t="shared" si="11"/>
        <v>216.36</v>
      </c>
      <c r="AA26" s="41">
        <f t="shared" si="11"/>
        <v>216.36</v>
      </c>
    </row>
    <row r="27" spans="1:27" ht="12.75" customHeight="1" collapsed="1" x14ac:dyDescent="0.2">
      <c r="A27" s="98" t="s">
        <v>257</v>
      </c>
      <c r="B27" s="25" t="str">
        <f>"05"&amp;"."&amp;$B$662&amp;"."&amp;$B$663</f>
        <v>05.01.2024</v>
      </c>
      <c r="C27" s="88" t="s">
        <v>76</v>
      </c>
      <c r="D27" s="89">
        <f>ROUND(((D28+D29+D31+D30)/1000),5)</f>
        <v>2.5783100000000001</v>
      </c>
      <c r="E27" s="89">
        <f>ROUND(((E28+E29+E31+E30)/1000),5)</f>
        <v>2.5194399999999999</v>
      </c>
      <c r="F27" s="89">
        <f>ROUND(((F28+F29+F31+F30)/1000),5)</f>
        <v>2.46231</v>
      </c>
      <c r="G27" s="89">
        <f t="shared" ref="G27:AA27" si="12">ROUND(((G28+G29+G31+G30)/1000),5)</f>
        <v>2.4041800000000002</v>
      </c>
      <c r="H27" s="89">
        <f t="shared" si="12"/>
        <v>2.4033000000000002</v>
      </c>
      <c r="I27" s="89">
        <f t="shared" si="12"/>
        <v>2.4107799999999999</v>
      </c>
      <c r="J27" s="89">
        <f t="shared" si="12"/>
        <v>2.4369900000000002</v>
      </c>
      <c r="K27" s="89">
        <f t="shared" si="12"/>
        <v>2.5686800000000001</v>
      </c>
      <c r="L27" s="89">
        <f t="shared" si="12"/>
        <v>2.8283999999999998</v>
      </c>
      <c r="M27" s="89">
        <f t="shared" si="12"/>
        <v>2.9883299999999999</v>
      </c>
      <c r="N27" s="89">
        <f t="shared" si="12"/>
        <v>3.1655799999999998</v>
      </c>
      <c r="O27" s="89">
        <f t="shared" si="12"/>
        <v>3.1942699999999999</v>
      </c>
      <c r="P27" s="89">
        <f t="shared" si="12"/>
        <v>3.1985600000000001</v>
      </c>
      <c r="Q27" s="89">
        <f t="shared" si="12"/>
        <v>3.2009799999999999</v>
      </c>
      <c r="R27" s="89">
        <f t="shared" si="12"/>
        <v>3.1713900000000002</v>
      </c>
      <c r="S27" s="89">
        <f t="shared" si="12"/>
        <v>3.1637200000000001</v>
      </c>
      <c r="T27" s="89">
        <f t="shared" si="12"/>
        <v>3.20329</v>
      </c>
      <c r="U27" s="89">
        <f t="shared" si="12"/>
        <v>3.22282</v>
      </c>
      <c r="V27" s="89">
        <f t="shared" si="12"/>
        <v>3.2113499999999999</v>
      </c>
      <c r="W27" s="89">
        <f t="shared" si="12"/>
        <v>3.1839400000000002</v>
      </c>
      <c r="X27" s="89">
        <f t="shared" si="12"/>
        <v>3.12737</v>
      </c>
      <c r="Y27" s="89">
        <f t="shared" si="12"/>
        <v>2.9823400000000002</v>
      </c>
      <c r="Z27" s="89">
        <f t="shared" si="12"/>
        <v>2.7591199999999998</v>
      </c>
      <c r="AA27" s="89">
        <f t="shared" si="12"/>
        <v>2.6131799999999998</v>
      </c>
    </row>
    <row r="28" spans="1:27" ht="12.75" hidden="1" customHeight="1" outlineLevel="1" x14ac:dyDescent="0.2">
      <c r="A28" s="99" t="s">
        <v>258</v>
      </c>
      <c r="B28" s="60" t="s">
        <v>238</v>
      </c>
      <c r="C28" s="40" t="s">
        <v>79</v>
      </c>
      <c r="D28" s="41">
        <v>1286.81</v>
      </c>
      <c r="E28" s="41">
        <v>1227.94</v>
      </c>
      <c r="F28" s="41">
        <v>1170.81</v>
      </c>
      <c r="G28" s="41">
        <v>1112.68</v>
      </c>
      <c r="H28" s="41">
        <v>1111.8</v>
      </c>
      <c r="I28" s="41">
        <v>1119.28</v>
      </c>
      <c r="J28" s="41">
        <v>1145.49</v>
      </c>
      <c r="K28" s="41">
        <v>1277.18</v>
      </c>
      <c r="L28" s="41">
        <v>1536.9</v>
      </c>
      <c r="M28" s="41">
        <v>1696.83</v>
      </c>
      <c r="N28" s="41">
        <v>1874.08</v>
      </c>
      <c r="O28" s="41">
        <v>1902.77</v>
      </c>
      <c r="P28" s="41">
        <v>1907.06</v>
      </c>
      <c r="Q28" s="41">
        <v>1909.48</v>
      </c>
      <c r="R28" s="41">
        <v>1879.89</v>
      </c>
      <c r="S28" s="41">
        <v>1872.22</v>
      </c>
      <c r="T28" s="41">
        <v>1911.79</v>
      </c>
      <c r="U28" s="41">
        <v>1931.32</v>
      </c>
      <c r="V28" s="41">
        <v>1919.85</v>
      </c>
      <c r="W28" s="41">
        <v>1892.44</v>
      </c>
      <c r="X28" s="41">
        <v>1835.87</v>
      </c>
      <c r="Y28" s="41">
        <v>1690.84</v>
      </c>
      <c r="Z28" s="41">
        <v>1467.62</v>
      </c>
      <c r="AA28" s="41">
        <v>1321.68</v>
      </c>
    </row>
    <row r="29" spans="1:27" ht="12.75" hidden="1" customHeight="1" outlineLevel="1" x14ac:dyDescent="0.2">
      <c r="A29" s="99" t="s">
        <v>259</v>
      </c>
      <c r="B29" s="60" t="s">
        <v>90</v>
      </c>
      <c r="C29" s="40" t="s">
        <v>79</v>
      </c>
      <c r="D29" s="41">
        <f>$D$9</f>
        <v>1071.42</v>
      </c>
      <c r="E29" s="41">
        <f t="shared" ref="E29:AA29" si="13">$D$9</f>
        <v>1071.42</v>
      </c>
      <c r="F29" s="41">
        <f t="shared" si="13"/>
        <v>1071.42</v>
      </c>
      <c r="G29" s="41">
        <f t="shared" si="13"/>
        <v>1071.42</v>
      </c>
      <c r="H29" s="41">
        <f t="shared" si="13"/>
        <v>1071.42</v>
      </c>
      <c r="I29" s="41">
        <f t="shared" si="13"/>
        <v>1071.42</v>
      </c>
      <c r="J29" s="41">
        <f t="shared" si="13"/>
        <v>1071.42</v>
      </c>
      <c r="K29" s="41">
        <f t="shared" si="13"/>
        <v>1071.42</v>
      </c>
      <c r="L29" s="41">
        <f t="shared" si="13"/>
        <v>1071.42</v>
      </c>
      <c r="M29" s="41">
        <f t="shared" si="13"/>
        <v>1071.42</v>
      </c>
      <c r="N29" s="41">
        <f t="shared" si="13"/>
        <v>1071.42</v>
      </c>
      <c r="O29" s="41">
        <f t="shared" si="13"/>
        <v>1071.42</v>
      </c>
      <c r="P29" s="41">
        <f t="shared" si="13"/>
        <v>1071.42</v>
      </c>
      <c r="Q29" s="41">
        <f t="shared" si="13"/>
        <v>1071.42</v>
      </c>
      <c r="R29" s="41">
        <f t="shared" si="13"/>
        <v>1071.42</v>
      </c>
      <c r="S29" s="41">
        <f t="shared" si="13"/>
        <v>1071.42</v>
      </c>
      <c r="T29" s="41">
        <f t="shared" si="13"/>
        <v>1071.42</v>
      </c>
      <c r="U29" s="41">
        <f t="shared" si="13"/>
        <v>1071.42</v>
      </c>
      <c r="V29" s="41">
        <f t="shared" si="13"/>
        <v>1071.42</v>
      </c>
      <c r="W29" s="41">
        <f t="shared" si="13"/>
        <v>1071.42</v>
      </c>
      <c r="X29" s="41">
        <f t="shared" si="13"/>
        <v>1071.42</v>
      </c>
      <c r="Y29" s="41">
        <f t="shared" si="13"/>
        <v>1071.42</v>
      </c>
      <c r="Z29" s="41">
        <f t="shared" si="13"/>
        <v>1071.42</v>
      </c>
      <c r="AA29" s="41">
        <f t="shared" si="13"/>
        <v>1071.42</v>
      </c>
    </row>
    <row r="30" spans="1:27" ht="12.75" hidden="1" customHeight="1" outlineLevel="1" x14ac:dyDescent="0.2">
      <c r="A30" s="99" t="s">
        <v>260</v>
      </c>
      <c r="B30" s="60" t="s">
        <v>83</v>
      </c>
      <c r="C30" s="40" t="s">
        <v>79</v>
      </c>
      <c r="D30" s="41">
        <v>3.72</v>
      </c>
      <c r="E30" s="41">
        <v>3.72</v>
      </c>
      <c r="F30" s="41">
        <v>3.72</v>
      </c>
      <c r="G30" s="41">
        <v>3.72</v>
      </c>
      <c r="H30" s="41">
        <v>3.72</v>
      </c>
      <c r="I30" s="41">
        <v>3.72</v>
      </c>
      <c r="J30" s="41">
        <v>3.72</v>
      </c>
      <c r="K30" s="41">
        <v>3.72</v>
      </c>
      <c r="L30" s="41">
        <v>3.72</v>
      </c>
      <c r="M30" s="41">
        <v>3.72</v>
      </c>
      <c r="N30" s="41">
        <v>3.72</v>
      </c>
      <c r="O30" s="41">
        <v>3.72</v>
      </c>
      <c r="P30" s="41">
        <v>3.72</v>
      </c>
      <c r="Q30" s="41">
        <v>3.72</v>
      </c>
      <c r="R30" s="41">
        <v>3.72</v>
      </c>
      <c r="S30" s="41">
        <v>3.72</v>
      </c>
      <c r="T30" s="41">
        <v>3.72</v>
      </c>
      <c r="U30" s="41">
        <v>3.72</v>
      </c>
      <c r="V30" s="41">
        <v>3.72</v>
      </c>
      <c r="W30" s="41">
        <v>3.72</v>
      </c>
      <c r="X30" s="41">
        <v>3.72</v>
      </c>
      <c r="Y30" s="41">
        <v>3.72</v>
      </c>
      <c r="Z30" s="41">
        <v>3.72</v>
      </c>
      <c r="AA30" s="41">
        <v>3.72</v>
      </c>
    </row>
    <row r="31" spans="1:27" ht="12.75" hidden="1" customHeight="1" outlineLevel="1" x14ac:dyDescent="0.2">
      <c r="A31" s="99" t="s">
        <v>261</v>
      </c>
      <c r="B31" s="60" t="s">
        <v>81</v>
      </c>
      <c r="C31" s="40" t="s">
        <v>79</v>
      </c>
      <c r="D31" s="41">
        <f>$D$11</f>
        <v>216.36</v>
      </c>
      <c r="E31" s="41">
        <f t="shared" ref="E31:AA31" si="14">$D$11</f>
        <v>216.36</v>
      </c>
      <c r="F31" s="41">
        <f t="shared" si="14"/>
        <v>216.36</v>
      </c>
      <c r="G31" s="41">
        <f t="shared" si="14"/>
        <v>216.36</v>
      </c>
      <c r="H31" s="41">
        <f t="shared" si="14"/>
        <v>216.36</v>
      </c>
      <c r="I31" s="41">
        <f t="shared" si="14"/>
        <v>216.36</v>
      </c>
      <c r="J31" s="41">
        <f t="shared" si="14"/>
        <v>216.36</v>
      </c>
      <c r="K31" s="41">
        <f t="shared" si="14"/>
        <v>216.36</v>
      </c>
      <c r="L31" s="41">
        <f t="shared" si="14"/>
        <v>216.36</v>
      </c>
      <c r="M31" s="41">
        <f t="shared" si="14"/>
        <v>216.36</v>
      </c>
      <c r="N31" s="41">
        <f t="shared" si="14"/>
        <v>216.36</v>
      </c>
      <c r="O31" s="41">
        <f t="shared" si="14"/>
        <v>216.36</v>
      </c>
      <c r="P31" s="41">
        <f t="shared" si="14"/>
        <v>216.36</v>
      </c>
      <c r="Q31" s="41">
        <f t="shared" si="14"/>
        <v>216.36</v>
      </c>
      <c r="R31" s="41">
        <f t="shared" si="14"/>
        <v>216.36</v>
      </c>
      <c r="S31" s="41">
        <f t="shared" si="14"/>
        <v>216.36</v>
      </c>
      <c r="T31" s="41">
        <f t="shared" si="14"/>
        <v>216.36</v>
      </c>
      <c r="U31" s="41">
        <f t="shared" si="14"/>
        <v>216.36</v>
      </c>
      <c r="V31" s="41">
        <f t="shared" si="14"/>
        <v>216.36</v>
      </c>
      <c r="W31" s="41">
        <f t="shared" si="14"/>
        <v>216.36</v>
      </c>
      <c r="X31" s="41">
        <f t="shared" si="14"/>
        <v>216.36</v>
      </c>
      <c r="Y31" s="41">
        <f t="shared" si="14"/>
        <v>216.36</v>
      </c>
      <c r="Z31" s="41">
        <f t="shared" si="14"/>
        <v>216.36</v>
      </c>
      <c r="AA31" s="41">
        <f t="shared" si="14"/>
        <v>216.36</v>
      </c>
    </row>
    <row r="32" spans="1:27" ht="12.75" customHeight="1" collapsed="1" x14ac:dyDescent="0.2">
      <c r="A32" s="98" t="s">
        <v>262</v>
      </c>
      <c r="B32" s="25" t="str">
        <f>"06"&amp;"."&amp;$B$662&amp;"."&amp;$B$663</f>
        <v>06.01.2024</v>
      </c>
      <c r="C32" s="88" t="s">
        <v>76</v>
      </c>
      <c r="D32" s="89">
        <f>ROUND(((D33+D34+D36+D35)/1000),5)</f>
        <v>2.6137000000000001</v>
      </c>
      <c r="E32" s="89">
        <f>ROUND(((E33+E34+E36+E35)/1000),5)</f>
        <v>2.5565799999999999</v>
      </c>
      <c r="F32" s="89">
        <f>ROUND(((F33+F34+F36+F35)/1000),5)</f>
        <v>2.5080399999999998</v>
      </c>
      <c r="G32" s="89">
        <f t="shared" ref="G32:AA32" si="15">ROUND(((G33+G34+G36+G35)/1000),5)</f>
        <v>2.4939800000000001</v>
      </c>
      <c r="H32" s="89">
        <f t="shared" si="15"/>
        <v>2.40747</v>
      </c>
      <c r="I32" s="89">
        <f t="shared" si="15"/>
        <v>2.4184600000000001</v>
      </c>
      <c r="J32" s="89">
        <f t="shared" si="15"/>
        <v>2.4420000000000002</v>
      </c>
      <c r="K32" s="89">
        <f t="shared" si="15"/>
        <v>2.5573100000000002</v>
      </c>
      <c r="L32" s="89">
        <f t="shared" si="15"/>
        <v>2.7510699999999999</v>
      </c>
      <c r="M32" s="89">
        <f t="shared" si="15"/>
        <v>2.98725</v>
      </c>
      <c r="N32" s="89">
        <f t="shared" si="15"/>
        <v>3.1807500000000002</v>
      </c>
      <c r="O32" s="89">
        <f t="shared" si="15"/>
        <v>3.2102499999999998</v>
      </c>
      <c r="P32" s="89">
        <f t="shared" si="15"/>
        <v>3.2093400000000001</v>
      </c>
      <c r="Q32" s="89">
        <f t="shared" si="15"/>
        <v>3.2088700000000001</v>
      </c>
      <c r="R32" s="89">
        <f t="shared" si="15"/>
        <v>3.1768700000000001</v>
      </c>
      <c r="S32" s="89">
        <f t="shared" si="15"/>
        <v>3.16987</v>
      </c>
      <c r="T32" s="89">
        <f t="shared" si="15"/>
        <v>3.21373</v>
      </c>
      <c r="U32" s="89">
        <f t="shared" si="15"/>
        <v>3.2434400000000001</v>
      </c>
      <c r="V32" s="89">
        <f t="shared" si="15"/>
        <v>3.23211</v>
      </c>
      <c r="W32" s="89">
        <f t="shared" si="15"/>
        <v>3.2182400000000002</v>
      </c>
      <c r="X32" s="89">
        <f t="shared" si="15"/>
        <v>3.2069399999999999</v>
      </c>
      <c r="Y32" s="89">
        <f t="shared" si="15"/>
        <v>3.12845</v>
      </c>
      <c r="Z32" s="89">
        <f t="shared" si="15"/>
        <v>2.84077</v>
      </c>
      <c r="AA32" s="89">
        <f t="shared" si="15"/>
        <v>2.6501199999999998</v>
      </c>
    </row>
    <row r="33" spans="1:27" ht="12.75" hidden="1" customHeight="1" outlineLevel="1" x14ac:dyDescent="0.2">
      <c r="A33" s="99" t="s">
        <v>263</v>
      </c>
      <c r="B33" s="60" t="s">
        <v>238</v>
      </c>
      <c r="C33" s="40" t="s">
        <v>79</v>
      </c>
      <c r="D33" s="41">
        <v>1322.2</v>
      </c>
      <c r="E33" s="41">
        <v>1265.08</v>
      </c>
      <c r="F33" s="41">
        <v>1216.54</v>
      </c>
      <c r="G33" s="41">
        <v>1202.48</v>
      </c>
      <c r="H33" s="41">
        <v>1115.97</v>
      </c>
      <c r="I33" s="41">
        <v>1126.96</v>
      </c>
      <c r="J33" s="41">
        <v>1150.5</v>
      </c>
      <c r="K33" s="41">
        <v>1265.81</v>
      </c>
      <c r="L33" s="41">
        <v>1459.57</v>
      </c>
      <c r="M33" s="41">
        <v>1695.75</v>
      </c>
      <c r="N33" s="41">
        <v>1889.25</v>
      </c>
      <c r="O33" s="41">
        <v>1918.75</v>
      </c>
      <c r="P33" s="41">
        <v>1917.84</v>
      </c>
      <c r="Q33" s="41">
        <v>1917.37</v>
      </c>
      <c r="R33" s="41">
        <v>1885.37</v>
      </c>
      <c r="S33" s="41">
        <v>1878.37</v>
      </c>
      <c r="T33" s="41">
        <v>1922.23</v>
      </c>
      <c r="U33" s="41">
        <v>1951.94</v>
      </c>
      <c r="V33" s="41">
        <v>1940.61</v>
      </c>
      <c r="W33" s="41">
        <v>1926.74</v>
      </c>
      <c r="X33" s="41">
        <v>1915.44</v>
      </c>
      <c r="Y33" s="41">
        <v>1836.95</v>
      </c>
      <c r="Z33" s="41">
        <v>1549.27</v>
      </c>
      <c r="AA33" s="41">
        <v>1358.62</v>
      </c>
    </row>
    <row r="34" spans="1:27" ht="12.75" hidden="1" customHeight="1" outlineLevel="1" x14ac:dyDescent="0.2">
      <c r="A34" s="99" t="s">
        <v>264</v>
      </c>
      <c r="B34" s="60" t="s">
        <v>90</v>
      </c>
      <c r="C34" s="40" t="s">
        <v>79</v>
      </c>
      <c r="D34" s="41">
        <f>$D$9</f>
        <v>1071.42</v>
      </c>
      <c r="E34" s="41">
        <f t="shared" ref="E34:AA34" si="16">$D$9</f>
        <v>1071.42</v>
      </c>
      <c r="F34" s="41">
        <f t="shared" si="16"/>
        <v>1071.42</v>
      </c>
      <c r="G34" s="41">
        <f t="shared" si="16"/>
        <v>1071.42</v>
      </c>
      <c r="H34" s="41">
        <f t="shared" si="16"/>
        <v>1071.42</v>
      </c>
      <c r="I34" s="41">
        <f t="shared" si="16"/>
        <v>1071.42</v>
      </c>
      <c r="J34" s="41">
        <f t="shared" si="16"/>
        <v>1071.42</v>
      </c>
      <c r="K34" s="41">
        <f t="shared" si="16"/>
        <v>1071.42</v>
      </c>
      <c r="L34" s="41">
        <f t="shared" si="16"/>
        <v>1071.42</v>
      </c>
      <c r="M34" s="41">
        <f t="shared" si="16"/>
        <v>1071.42</v>
      </c>
      <c r="N34" s="41">
        <f t="shared" si="16"/>
        <v>1071.42</v>
      </c>
      <c r="O34" s="41">
        <f t="shared" si="16"/>
        <v>1071.42</v>
      </c>
      <c r="P34" s="41">
        <f t="shared" si="16"/>
        <v>1071.42</v>
      </c>
      <c r="Q34" s="41">
        <f t="shared" si="16"/>
        <v>1071.42</v>
      </c>
      <c r="R34" s="41">
        <f t="shared" si="16"/>
        <v>1071.42</v>
      </c>
      <c r="S34" s="41">
        <f t="shared" si="16"/>
        <v>1071.42</v>
      </c>
      <c r="T34" s="41">
        <f t="shared" si="16"/>
        <v>1071.42</v>
      </c>
      <c r="U34" s="41">
        <f t="shared" si="16"/>
        <v>1071.42</v>
      </c>
      <c r="V34" s="41">
        <f t="shared" si="16"/>
        <v>1071.42</v>
      </c>
      <c r="W34" s="41">
        <f t="shared" si="16"/>
        <v>1071.42</v>
      </c>
      <c r="X34" s="41">
        <f t="shared" si="16"/>
        <v>1071.42</v>
      </c>
      <c r="Y34" s="41">
        <f t="shared" si="16"/>
        <v>1071.42</v>
      </c>
      <c r="Z34" s="41">
        <f t="shared" si="16"/>
        <v>1071.42</v>
      </c>
      <c r="AA34" s="41">
        <f t="shared" si="16"/>
        <v>1071.42</v>
      </c>
    </row>
    <row r="35" spans="1:27" ht="12.75" hidden="1" customHeight="1" outlineLevel="1" x14ac:dyDescent="0.2">
      <c r="A35" s="99" t="s">
        <v>265</v>
      </c>
      <c r="B35" s="60" t="s">
        <v>83</v>
      </c>
      <c r="C35" s="40" t="s">
        <v>79</v>
      </c>
      <c r="D35" s="41">
        <v>3.72</v>
      </c>
      <c r="E35" s="41">
        <v>3.72</v>
      </c>
      <c r="F35" s="41">
        <v>3.72</v>
      </c>
      <c r="G35" s="41">
        <v>3.72</v>
      </c>
      <c r="H35" s="41">
        <v>3.72</v>
      </c>
      <c r="I35" s="41">
        <v>3.72</v>
      </c>
      <c r="J35" s="41">
        <v>3.72</v>
      </c>
      <c r="K35" s="41">
        <v>3.72</v>
      </c>
      <c r="L35" s="41">
        <v>3.72</v>
      </c>
      <c r="M35" s="41">
        <v>3.72</v>
      </c>
      <c r="N35" s="41">
        <v>3.72</v>
      </c>
      <c r="O35" s="41">
        <v>3.72</v>
      </c>
      <c r="P35" s="41">
        <v>3.72</v>
      </c>
      <c r="Q35" s="41">
        <v>3.72</v>
      </c>
      <c r="R35" s="41">
        <v>3.72</v>
      </c>
      <c r="S35" s="41">
        <v>3.72</v>
      </c>
      <c r="T35" s="41">
        <v>3.72</v>
      </c>
      <c r="U35" s="41">
        <v>3.72</v>
      </c>
      <c r="V35" s="41">
        <v>3.72</v>
      </c>
      <c r="W35" s="41">
        <v>3.72</v>
      </c>
      <c r="X35" s="41">
        <v>3.72</v>
      </c>
      <c r="Y35" s="41">
        <v>3.72</v>
      </c>
      <c r="Z35" s="41">
        <v>3.72</v>
      </c>
      <c r="AA35" s="41">
        <v>3.72</v>
      </c>
    </row>
    <row r="36" spans="1:27" ht="12.75" hidden="1" customHeight="1" outlineLevel="1" x14ac:dyDescent="0.2">
      <c r="A36" s="99" t="s">
        <v>266</v>
      </c>
      <c r="B36" s="60" t="s">
        <v>81</v>
      </c>
      <c r="C36" s="40" t="s">
        <v>79</v>
      </c>
      <c r="D36" s="41">
        <f>$D$11</f>
        <v>216.36</v>
      </c>
      <c r="E36" s="41">
        <f t="shared" ref="E36:AA36" si="17">$D$11</f>
        <v>216.36</v>
      </c>
      <c r="F36" s="41">
        <f t="shared" si="17"/>
        <v>216.36</v>
      </c>
      <c r="G36" s="41">
        <f t="shared" si="17"/>
        <v>216.36</v>
      </c>
      <c r="H36" s="41">
        <f t="shared" si="17"/>
        <v>216.36</v>
      </c>
      <c r="I36" s="41">
        <f t="shared" si="17"/>
        <v>216.36</v>
      </c>
      <c r="J36" s="41">
        <f t="shared" si="17"/>
        <v>216.36</v>
      </c>
      <c r="K36" s="41">
        <f t="shared" si="17"/>
        <v>216.36</v>
      </c>
      <c r="L36" s="41">
        <f t="shared" si="17"/>
        <v>216.36</v>
      </c>
      <c r="M36" s="41">
        <f t="shared" si="17"/>
        <v>216.36</v>
      </c>
      <c r="N36" s="41">
        <f t="shared" si="17"/>
        <v>216.36</v>
      </c>
      <c r="O36" s="41">
        <f t="shared" si="17"/>
        <v>216.36</v>
      </c>
      <c r="P36" s="41">
        <f t="shared" si="17"/>
        <v>216.36</v>
      </c>
      <c r="Q36" s="41">
        <f t="shared" si="17"/>
        <v>216.36</v>
      </c>
      <c r="R36" s="41">
        <f t="shared" si="17"/>
        <v>216.36</v>
      </c>
      <c r="S36" s="41">
        <f t="shared" si="17"/>
        <v>216.36</v>
      </c>
      <c r="T36" s="41">
        <f t="shared" si="17"/>
        <v>216.36</v>
      </c>
      <c r="U36" s="41">
        <f t="shared" si="17"/>
        <v>216.36</v>
      </c>
      <c r="V36" s="41">
        <f t="shared" si="17"/>
        <v>216.36</v>
      </c>
      <c r="W36" s="41">
        <f t="shared" si="17"/>
        <v>216.36</v>
      </c>
      <c r="X36" s="41">
        <f t="shared" si="17"/>
        <v>216.36</v>
      </c>
      <c r="Y36" s="41">
        <f t="shared" si="17"/>
        <v>216.36</v>
      </c>
      <c r="Z36" s="41">
        <f t="shared" si="17"/>
        <v>216.36</v>
      </c>
      <c r="AA36" s="41">
        <f t="shared" si="17"/>
        <v>216.36</v>
      </c>
    </row>
    <row r="37" spans="1:27" ht="12.75" customHeight="1" collapsed="1" x14ac:dyDescent="0.2">
      <c r="A37" s="98" t="s">
        <v>267</v>
      </c>
      <c r="B37" s="25" t="str">
        <f>"07"&amp;"."&amp;$B$662&amp;"."&amp;$B$663</f>
        <v>07.01.2024</v>
      </c>
      <c r="C37" s="88" t="s">
        <v>76</v>
      </c>
      <c r="D37" s="89">
        <f>ROUND(((D38+D39+D41+D40)/1000),5)</f>
        <v>2.5640999999999998</v>
      </c>
      <c r="E37" s="89">
        <f>ROUND(((E38+E39+E41+E40)/1000),5)</f>
        <v>2.5211800000000002</v>
      </c>
      <c r="F37" s="89">
        <f>ROUND(((F38+F39+F41+F40)/1000),5)</f>
        <v>2.4439099999999998</v>
      </c>
      <c r="G37" s="89">
        <f t="shared" ref="G37:AA37" si="18">ROUND(((G38+G39+G41+G40)/1000),5)</f>
        <v>2.4097900000000001</v>
      </c>
      <c r="H37" s="89">
        <f t="shared" si="18"/>
        <v>2.4309099999999999</v>
      </c>
      <c r="I37" s="89">
        <f t="shared" si="18"/>
        <v>2.43506</v>
      </c>
      <c r="J37" s="89">
        <f t="shared" si="18"/>
        <v>2.4722900000000001</v>
      </c>
      <c r="K37" s="89">
        <f t="shared" si="18"/>
        <v>2.56873</v>
      </c>
      <c r="L37" s="89">
        <f t="shared" si="18"/>
        <v>2.7497799999999999</v>
      </c>
      <c r="M37" s="89">
        <f t="shared" si="18"/>
        <v>2.8809900000000002</v>
      </c>
      <c r="N37" s="89">
        <f t="shared" si="18"/>
        <v>3.0722200000000002</v>
      </c>
      <c r="O37" s="89">
        <f t="shared" si="18"/>
        <v>3.1380300000000001</v>
      </c>
      <c r="P37" s="89">
        <f t="shared" si="18"/>
        <v>3.1418900000000001</v>
      </c>
      <c r="Q37" s="89">
        <f t="shared" si="18"/>
        <v>3.1450900000000002</v>
      </c>
      <c r="R37" s="89">
        <f t="shared" si="18"/>
        <v>3.1141700000000001</v>
      </c>
      <c r="S37" s="89">
        <f t="shared" si="18"/>
        <v>3.1025700000000001</v>
      </c>
      <c r="T37" s="89">
        <f t="shared" si="18"/>
        <v>3.1659000000000002</v>
      </c>
      <c r="U37" s="89">
        <f t="shared" si="18"/>
        <v>3.1985299999999999</v>
      </c>
      <c r="V37" s="89">
        <f t="shared" si="18"/>
        <v>3.1986300000000001</v>
      </c>
      <c r="W37" s="89">
        <f t="shared" si="18"/>
        <v>3.1834500000000001</v>
      </c>
      <c r="X37" s="89">
        <f t="shared" si="18"/>
        <v>3.1755200000000001</v>
      </c>
      <c r="Y37" s="89">
        <f t="shared" si="18"/>
        <v>3.0892499999999998</v>
      </c>
      <c r="Z37" s="89">
        <f t="shared" si="18"/>
        <v>2.8372600000000001</v>
      </c>
      <c r="AA37" s="89">
        <f t="shared" si="18"/>
        <v>2.6634500000000001</v>
      </c>
    </row>
    <row r="38" spans="1:27" ht="12.75" hidden="1" customHeight="1" outlineLevel="1" x14ac:dyDescent="0.2">
      <c r="A38" s="99" t="s">
        <v>268</v>
      </c>
      <c r="B38" s="60" t="s">
        <v>238</v>
      </c>
      <c r="C38" s="40" t="s">
        <v>79</v>
      </c>
      <c r="D38" s="41">
        <v>1272.5999999999999</v>
      </c>
      <c r="E38" s="41">
        <v>1229.68</v>
      </c>
      <c r="F38" s="41">
        <v>1152.4100000000001</v>
      </c>
      <c r="G38" s="41">
        <v>1118.29</v>
      </c>
      <c r="H38" s="41">
        <v>1139.4100000000001</v>
      </c>
      <c r="I38" s="41">
        <v>1143.56</v>
      </c>
      <c r="J38" s="41">
        <v>1180.79</v>
      </c>
      <c r="K38" s="41">
        <v>1277.23</v>
      </c>
      <c r="L38" s="41">
        <v>1458.28</v>
      </c>
      <c r="M38" s="41">
        <v>1589.49</v>
      </c>
      <c r="N38" s="41">
        <v>1780.72</v>
      </c>
      <c r="O38" s="41">
        <v>1846.53</v>
      </c>
      <c r="P38" s="41">
        <v>1850.39</v>
      </c>
      <c r="Q38" s="41">
        <v>1853.59</v>
      </c>
      <c r="R38" s="41">
        <v>1822.67</v>
      </c>
      <c r="S38" s="41">
        <v>1811.07</v>
      </c>
      <c r="T38" s="41">
        <v>1874.4</v>
      </c>
      <c r="U38" s="41">
        <v>1907.03</v>
      </c>
      <c r="V38" s="41">
        <v>1907.13</v>
      </c>
      <c r="W38" s="41">
        <v>1891.95</v>
      </c>
      <c r="X38" s="41">
        <v>1884.02</v>
      </c>
      <c r="Y38" s="41">
        <v>1797.75</v>
      </c>
      <c r="Z38" s="41">
        <v>1545.76</v>
      </c>
      <c r="AA38" s="41">
        <v>1371.95</v>
      </c>
    </row>
    <row r="39" spans="1:27" ht="12.75" hidden="1" customHeight="1" outlineLevel="1" x14ac:dyDescent="0.2">
      <c r="A39" s="99" t="s">
        <v>269</v>
      </c>
      <c r="B39" s="60" t="s">
        <v>90</v>
      </c>
      <c r="C39" s="40" t="s">
        <v>79</v>
      </c>
      <c r="D39" s="41">
        <f>$D$9</f>
        <v>1071.42</v>
      </c>
      <c r="E39" s="41">
        <f t="shared" ref="E39:AA39" si="19">$D$9</f>
        <v>1071.42</v>
      </c>
      <c r="F39" s="41">
        <f t="shared" si="19"/>
        <v>1071.42</v>
      </c>
      <c r="G39" s="41">
        <f t="shared" si="19"/>
        <v>1071.42</v>
      </c>
      <c r="H39" s="41">
        <f t="shared" si="19"/>
        <v>1071.42</v>
      </c>
      <c r="I39" s="41">
        <f t="shared" si="19"/>
        <v>1071.42</v>
      </c>
      <c r="J39" s="41">
        <f t="shared" si="19"/>
        <v>1071.42</v>
      </c>
      <c r="K39" s="41">
        <f t="shared" si="19"/>
        <v>1071.42</v>
      </c>
      <c r="L39" s="41">
        <f t="shared" si="19"/>
        <v>1071.42</v>
      </c>
      <c r="M39" s="41">
        <f t="shared" si="19"/>
        <v>1071.42</v>
      </c>
      <c r="N39" s="41">
        <f t="shared" si="19"/>
        <v>1071.42</v>
      </c>
      <c r="O39" s="41">
        <f t="shared" si="19"/>
        <v>1071.42</v>
      </c>
      <c r="P39" s="41">
        <f t="shared" si="19"/>
        <v>1071.42</v>
      </c>
      <c r="Q39" s="41">
        <f t="shared" si="19"/>
        <v>1071.42</v>
      </c>
      <c r="R39" s="41">
        <f t="shared" si="19"/>
        <v>1071.42</v>
      </c>
      <c r="S39" s="41">
        <f t="shared" si="19"/>
        <v>1071.42</v>
      </c>
      <c r="T39" s="41">
        <f t="shared" si="19"/>
        <v>1071.42</v>
      </c>
      <c r="U39" s="41">
        <f t="shared" si="19"/>
        <v>1071.42</v>
      </c>
      <c r="V39" s="41">
        <f t="shared" si="19"/>
        <v>1071.42</v>
      </c>
      <c r="W39" s="41">
        <f t="shared" si="19"/>
        <v>1071.42</v>
      </c>
      <c r="X39" s="41">
        <f t="shared" si="19"/>
        <v>1071.42</v>
      </c>
      <c r="Y39" s="41">
        <f t="shared" si="19"/>
        <v>1071.42</v>
      </c>
      <c r="Z39" s="41">
        <f t="shared" si="19"/>
        <v>1071.42</v>
      </c>
      <c r="AA39" s="41">
        <f t="shared" si="19"/>
        <v>1071.42</v>
      </c>
    </row>
    <row r="40" spans="1:27" ht="12.75" hidden="1" customHeight="1" outlineLevel="1" x14ac:dyDescent="0.2">
      <c r="A40" s="99" t="s">
        <v>270</v>
      </c>
      <c r="B40" s="60" t="s">
        <v>83</v>
      </c>
      <c r="C40" s="40" t="s">
        <v>79</v>
      </c>
      <c r="D40" s="41">
        <v>3.72</v>
      </c>
      <c r="E40" s="41">
        <v>3.72</v>
      </c>
      <c r="F40" s="41">
        <v>3.72</v>
      </c>
      <c r="G40" s="41">
        <v>3.72</v>
      </c>
      <c r="H40" s="41">
        <v>3.72</v>
      </c>
      <c r="I40" s="41">
        <v>3.72</v>
      </c>
      <c r="J40" s="41">
        <v>3.72</v>
      </c>
      <c r="K40" s="41">
        <v>3.72</v>
      </c>
      <c r="L40" s="41">
        <v>3.72</v>
      </c>
      <c r="M40" s="41">
        <v>3.72</v>
      </c>
      <c r="N40" s="41">
        <v>3.72</v>
      </c>
      <c r="O40" s="41">
        <v>3.72</v>
      </c>
      <c r="P40" s="41">
        <v>3.72</v>
      </c>
      <c r="Q40" s="41">
        <v>3.72</v>
      </c>
      <c r="R40" s="41">
        <v>3.72</v>
      </c>
      <c r="S40" s="41">
        <v>3.72</v>
      </c>
      <c r="T40" s="41">
        <v>3.72</v>
      </c>
      <c r="U40" s="41">
        <v>3.72</v>
      </c>
      <c r="V40" s="41">
        <v>3.72</v>
      </c>
      <c r="W40" s="41">
        <v>3.72</v>
      </c>
      <c r="X40" s="41">
        <v>3.72</v>
      </c>
      <c r="Y40" s="41">
        <v>3.72</v>
      </c>
      <c r="Z40" s="41">
        <v>3.72</v>
      </c>
      <c r="AA40" s="41">
        <v>3.72</v>
      </c>
    </row>
    <row r="41" spans="1:27" ht="12.75" hidden="1" customHeight="1" outlineLevel="1" x14ac:dyDescent="0.2">
      <c r="A41" s="99" t="s">
        <v>271</v>
      </c>
      <c r="B41" s="60" t="s">
        <v>81</v>
      </c>
      <c r="C41" s="40" t="s">
        <v>79</v>
      </c>
      <c r="D41" s="41">
        <f>$D$11</f>
        <v>216.36</v>
      </c>
      <c r="E41" s="41">
        <f t="shared" ref="E41:AA41" si="20">$D$11</f>
        <v>216.36</v>
      </c>
      <c r="F41" s="41">
        <f t="shared" si="20"/>
        <v>216.36</v>
      </c>
      <c r="G41" s="41">
        <f t="shared" si="20"/>
        <v>216.36</v>
      </c>
      <c r="H41" s="41">
        <f t="shared" si="20"/>
        <v>216.36</v>
      </c>
      <c r="I41" s="41">
        <f t="shared" si="20"/>
        <v>216.36</v>
      </c>
      <c r="J41" s="41">
        <f t="shared" si="20"/>
        <v>216.36</v>
      </c>
      <c r="K41" s="41">
        <f t="shared" si="20"/>
        <v>216.36</v>
      </c>
      <c r="L41" s="41">
        <f t="shared" si="20"/>
        <v>216.36</v>
      </c>
      <c r="M41" s="41">
        <f t="shared" si="20"/>
        <v>216.36</v>
      </c>
      <c r="N41" s="41">
        <f t="shared" si="20"/>
        <v>216.36</v>
      </c>
      <c r="O41" s="41">
        <f t="shared" si="20"/>
        <v>216.36</v>
      </c>
      <c r="P41" s="41">
        <f t="shared" si="20"/>
        <v>216.36</v>
      </c>
      <c r="Q41" s="41">
        <f t="shared" si="20"/>
        <v>216.36</v>
      </c>
      <c r="R41" s="41">
        <f t="shared" si="20"/>
        <v>216.36</v>
      </c>
      <c r="S41" s="41">
        <f t="shared" si="20"/>
        <v>216.36</v>
      </c>
      <c r="T41" s="41">
        <f t="shared" si="20"/>
        <v>216.36</v>
      </c>
      <c r="U41" s="41">
        <f t="shared" si="20"/>
        <v>216.36</v>
      </c>
      <c r="V41" s="41">
        <f t="shared" si="20"/>
        <v>216.36</v>
      </c>
      <c r="W41" s="41">
        <f t="shared" si="20"/>
        <v>216.36</v>
      </c>
      <c r="X41" s="41">
        <f t="shared" si="20"/>
        <v>216.36</v>
      </c>
      <c r="Y41" s="41">
        <f t="shared" si="20"/>
        <v>216.36</v>
      </c>
      <c r="Z41" s="41">
        <f t="shared" si="20"/>
        <v>216.36</v>
      </c>
      <c r="AA41" s="41">
        <f t="shared" si="20"/>
        <v>216.36</v>
      </c>
    </row>
    <row r="42" spans="1:27" ht="12.75" customHeight="1" collapsed="1" x14ac:dyDescent="0.2">
      <c r="A42" s="98" t="s">
        <v>272</v>
      </c>
      <c r="B42" s="25" t="str">
        <f>"08"&amp;"."&amp;$B$662&amp;"."&amp;$B$663</f>
        <v>08.01.2024</v>
      </c>
      <c r="C42" s="88" t="s">
        <v>76</v>
      </c>
      <c r="D42" s="89">
        <f>ROUND(((D43+D44+D46+D45)/1000),5)</f>
        <v>2.67388</v>
      </c>
      <c r="E42" s="89">
        <f>ROUND(((E43+E44+E46+E45)/1000),5)</f>
        <v>2.56229</v>
      </c>
      <c r="F42" s="89">
        <f>ROUND(((F43+F44+F46+F45)/1000),5)</f>
        <v>2.5511400000000002</v>
      </c>
      <c r="G42" s="89">
        <f t="shared" ref="G42:AA42" si="21">ROUND(((G43+G44+G46+G45)/1000),5)</f>
        <v>2.5334599999999998</v>
      </c>
      <c r="H42" s="89">
        <f t="shared" si="21"/>
        <v>2.5342899999999999</v>
      </c>
      <c r="I42" s="89">
        <f t="shared" si="21"/>
        <v>2.5351300000000001</v>
      </c>
      <c r="J42" s="89">
        <f t="shared" si="21"/>
        <v>2.52068</v>
      </c>
      <c r="K42" s="89">
        <f t="shared" si="21"/>
        <v>2.6612499999999999</v>
      </c>
      <c r="L42" s="89">
        <f t="shared" si="21"/>
        <v>2.8139400000000001</v>
      </c>
      <c r="M42" s="89">
        <f t="shared" si="21"/>
        <v>3.0204599999999999</v>
      </c>
      <c r="N42" s="89">
        <f t="shared" si="21"/>
        <v>3.16032</v>
      </c>
      <c r="O42" s="89">
        <f t="shared" si="21"/>
        <v>3.1865199999999998</v>
      </c>
      <c r="P42" s="89">
        <f t="shared" si="21"/>
        <v>3.18587</v>
      </c>
      <c r="Q42" s="89">
        <f t="shared" si="21"/>
        <v>3.1904300000000001</v>
      </c>
      <c r="R42" s="89">
        <f t="shared" si="21"/>
        <v>3.1495500000000001</v>
      </c>
      <c r="S42" s="89">
        <f t="shared" si="21"/>
        <v>3.1553599999999999</v>
      </c>
      <c r="T42" s="89">
        <f t="shared" si="21"/>
        <v>3.1791299999999998</v>
      </c>
      <c r="U42" s="89">
        <f t="shared" si="21"/>
        <v>3.2138399999999998</v>
      </c>
      <c r="V42" s="89">
        <f t="shared" si="21"/>
        <v>3.1968000000000001</v>
      </c>
      <c r="W42" s="89">
        <f t="shared" si="21"/>
        <v>3.1776599999999999</v>
      </c>
      <c r="X42" s="89">
        <f t="shared" si="21"/>
        <v>3.16736</v>
      </c>
      <c r="Y42" s="89">
        <f t="shared" si="21"/>
        <v>3.01403</v>
      </c>
      <c r="Z42" s="89">
        <f t="shared" si="21"/>
        <v>2.7686099999999998</v>
      </c>
      <c r="AA42" s="89">
        <f t="shared" si="21"/>
        <v>2.55633</v>
      </c>
    </row>
    <row r="43" spans="1:27" ht="12.75" hidden="1" customHeight="1" outlineLevel="1" x14ac:dyDescent="0.2">
      <c r="A43" s="99" t="s">
        <v>273</v>
      </c>
      <c r="B43" s="60" t="s">
        <v>238</v>
      </c>
      <c r="C43" s="40" t="s">
        <v>79</v>
      </c>
      <c r="D43" s="41">
        <v>1382.38</v>
      </c>
      <c r="E43" s="41">
        <v>1270.79</v>
      </c>
      <c r="F43" s="41">
        <v>1259.6400000000001</v>
      </c>
      <c r="G43" s="41">
        <v>1241.96</v>
      </c>
      <c r="H43" s="41">
        <v>1242.79</v>
      </c>
      <c r="I43" s="41">
        <v>1243.6300000000001</v>
      </c>
      <c r="J43" s="41">
        <v>1229.18</v>
      </c>
      <c r="K43" s="41">
        <v>1369.75</v>
      </c>
      <c r="L43" s="41">
        <v>1522.44</v>
      </c>
      <c r="M43" s="41">
        <v>1728.96</v>
      </c>
      <c r="N43" s="41">
        <v>1868.82</v>
      </c>
      <c r="O43" s="41">
        <v>1895.02</v>
      </c>
      <c r="P43" s="41">
        <v>1894.37</v>
      </c>
      <c r="Q43" s="41">
        <v>1898.93</v>
      </c>
      <c r="R43" s="41">
        <v>1858.05</v>
      </c>
      <c r="S43" s="41">
        <v>1863.86</v>
      </c>
      <c r="T43" s="41">
        <v>1887.63</v>
      </c>
      <c r="U43" s="41">
        <v>1922.34</v>
      </c>
      <c r="V43" s="41">
        <v>1905.3</v>
      </c>
      <c r="W43" s="41">
        <v>1886.16</v>
      </c>
      <c r="X43" s="41">
        <v>1875.86</v>
      </c>
      <c r="Y43" s="41">
        <v>1722.53</v>
      </c>
      <c r="Z43" s="41">
        <v>1477.11</v>
      </c>
      <c r="AA43" s="41">
        <v>1264.83</v>
      </c>
    </row>
    <row r="44" spans="1:27" ht="12.75" hidden="1" customHeight="1" outlineLevel="1" x14ac:dyDescent="0.2">
      <c r="A44" s="99" t="s">
        <v>274</v>
      </c>
      <c r="B44" s="60" t="s">
        <v>90</v>
      </c>
      <c r="C44" s="40" t="s">
        <v>79</v>
      </c>
      <c r="D44" s="41">
        <f>$D$9</f>
        <v>1071.42</v>
      </c>
      <c r="E44" s="41">
        <f t="shared" ref="E44:AA44" si="22">$D$9</f>
        <v>1071.42</v>
      </c>
      <c r="F44" s="41">
        <f t="shared" si="22"/>
        <v>1071.42</v>
      </c>
      <c r="G44" s="41">
        <f t="shared" si="22"/>
        <v>1071.42</v>
      </c>
      <c r="H44" s="41">
        <f t="shared" si="22"/>
        <v>1071.42</v>
      </c>
      <c r="I44" s="41">
        <f t="shared" si="22"/>
        <v>1071.42</v>
      </c>
      <c r="J44" s="41">
        <f t="shared" si="22"/>
        <v>1071.42</v>
      </c>
      <c r="K44" s="41">
        <f t="shared" si="22"/>
        <v>1071.42</v>
      </c>
      <c r="L44" s="41">
        <f t="shared" si="22"/>
        <v>1071.42</v>
      </c>
      <c r="M44" s="41">
        <f t="shared" si="22"/>
        <v>1071.42</v>
      </c>
      <c r="N44" s="41">
        <f t="shared" si="22"/>
        <v>1071.42</v>
      </c>
      <c r="O44" s="41">
        <f t="shared" si="22"/>
        <v>1071.42</v>
      </c>
      <c r="P44" s="41">
        <f t="shared" si="22"/>
        <v>1071.42</v>
      </c>
      <c r="Q44" s="41">
        <f t="shared" si="22"/>
        <v>1071.42</v>
      </c>
      <c r="R44" s="41">
        <f t="shared" si="22"/>
        <v>1071.42</v>
      </c>
      <c r="S44" s="41">
        <f t="shared" si="22"/>
        <v>1071.42</v>
      </c>
      <c r="T44" s="41">
        <f t="shared" si="22"/>
        <v>1071.42</v>
      </c>
      <c r="U44" s="41">
        <f t="shared" si="22"/>
        <v>1071.42</v>
      </c>
      <c r="V44" s="41">
        <f t="shared" si="22"/>
        <v>1071.42</v>
      </c>
      <c r="W44" s="41">
        <f t="shared" si="22"/>
        <v>1071.42</v>
      </c>
      <c r="X44" s="41">
        <f t="shared" si="22"/>
        <v>1071.42</v>
      </c>
      <c r="Y44" s="41">
        <f t="shared" si="22"/>
        <v>1071.42</v>
      </c>
      <c r="Z44" s="41">
        <f t="shared" si="22"/>
        <v>1071.42</v>
      </c>
      <c r="AA44" s="41">
        <f t="shared" si="22"/>
        <v>1071.42</v>
      </c>
    </row>
    <row r="45" spans="1:27" ht="12.75" hidden="1" customHeight="1" outlineLevel="1" x14ac:dyDescent="0.2">
      <c r="A45" s="99" t="s">
        <v>275</v>
      </c>
      <c r="B45" s="60" t="s">
        <v>83</v>
      </c>
      <c r="C45" s="40" t="s">
        <v>79</v>
      </c>
      <c r="D45" s="41">
        <v>3.72</v>
      </c>
      <c r="E45" s="41">
        <v>3.72</v>
      </c>
      <c r="F45" s="41">
        <v>3.72</v>
      </c>
      <c r="G45" s="41">
        <v>3.72</v>
      </c>
      <c r="H45" s="41">
        <v>3.72</v>
      </c>
      <c r="I45" s="41">
        <v>3.72</v>
      </c>
      <c r="J45" s="41">
        <v>3.72</v>
      </c>
      <c r="K45" s="41">
        <v>3.72</v>
      </c>
      <c r="L45" s="41">
        <v>3.72</v>
      </c>
      <c r="M45" s="41">
        <v>3.72</v>
      </c>
      <c r="N45" s="41">
        <v>3.72</v>
      </c>
      <c r="O45" s="41">
        <v>3.72</v>
      </c>
      <c r="P45" s="41">
        <v>3.72</v>
      </c>
      <c r="Q45" s="41">
        <v>3.72</v>
      </c>
      <c r="R45" s="41">
        <v>3.72</v>
      </c>
      <c r="S45" s="41">
        <v>3.72</v>
      </c>
      <c r="T45" s="41">
        <v>3.72</v>
      </c>
      <c r="U45" s="41">
        <v>3.72</v>
      </c>
      <c r="V45" s="41">
        <v>3.72</v>
      </c>
      <c r="W45" s="41">
        <v>3.72</v>
      </c>
      <c r="X45" s="41">
        <v>3.72</v>
      </c>
      <c r="Y45" s="41">
        <v>3.72</v>
      </c>
      <c r="Z45" s="41">
        <v>3.72</v>
      </c>
      <c r="AA45" s="41">
        <v>3.72</v>
      </c>
    </row>
    <row r="46" spans="1:27" ht="12.75" hidden="1" customHeight="1" outlineLevel="1" x14ac:dyDescent="0.2">
      <c r="A46" s="99" t="s">
        <v>276</v>
      </c>
      <c r="B46" s="60" t="s">
        <v>81</v>
      </c>
      <c r="C46" s="40" t="s">
        <v>79</v>
      </c>
      <c r="D46" s="41">
        <f>$D$11</f>
        <v>216.36</v>
      </c>
      <c r="E46" s="41">
        <f t="shared" ref="E46:AA46" si="23">$D$11</f>
        <v>216.36</v>
      </c>
      <c r="F46" s="41">
        <f t="shared" si="23"/>
        <v>216.36</v>
      </c>
      <c r="G46" s="41">
        <f t="shared" si="23"/>
        <v>216.36</v>
      </c>
      <c r="H46" s="41">
        <f t="shared" si="23"/>
        <v>216.36</v>
      </c>
      <c r="I46" s="41">
        <f t="shared" si="23"/>
        <v>216.36</v>
      </c>
      <c r="J46" s="41">
        <f t="shared" si="23"/>
        <v>216.36</v>
      </c>
      <c r="K46" s="41">
        <f t="shared" si="23"/>
        <v>216.36</v>
      </c>
      <c r="L46" s="41">
        <f t="shared" si="23"/>
        <v>216.36</v>
      </c>
      <c r="M46" s="41">
        <f t="shared" si="23"/>
        <v>216.36</v>
      </c>
      <c r="N46" s="41">
        <f t="shared" si="23"/>
        <v>216.36</v>
      </c>
      <c r="O46" s="41">
        <f t="shared" si="23"/>
        <v>216.36</v>
      </c>
      <c r="P46" s="41">
        <f t="shared" si="23"/>
        <v>216.36</v>
      </c>
      <c r="Q46" s="41">
        <f t="shared" si="23"/>
        <v>216.36</v>
      </c>
      <c r="R46" s="41">
        <f t="shared" si="23"/>
        <v>216.36</v>
      </c>
      <c r="S46" s="41">
        <f t="shared" si="23"/>
        <v>216.36</v>
      </c>
      <c r="T46" s="41">
        <f t="shared" si="23"/>
        <v>216.36</v>
      </c>
      <c r="U46" s="41">
        <f t="shared" si="23"/>
        <v>216.36</v>
      </c>
      <c r="V46" s="41">
        <f t="shared" si="23"/>
        <v>216.36</v>
      </c>
      <c r="W46" s="41">
        <f t="shared" si="23"/>
        <v>216.36</v>
      </c>
      <c r="X46" s="41">
        <f t="shared" si="23"/>
        <v>216.36</v>
      </c>
      <c r="Y46" s="41">
        <f t="shared" si="23"/>
        <v>216.36</v>
      </c>
      <c r="Z46" s="41">
        <f t="shared" si="23"/>
        <v>216.36</v>
      </c>
      <c r="AA46" s="41">
        <f t="shared" si="23"/>
        <v>216.36</v>
      </c>
    </row>
    <row r="47" spans="1:27" ht="12.75" customHeight="1" collapsed="1" x14ac:dyDescent="0.2">
      <c r="A47" s="98" t="s">
        <v>277</v>
      </c>
      <c r="B47" s="25" t="str">
        <f>"09"&amp;"."&amp;$B$662&amp;"."&amp;$B$663</f>
        <v>09.01.2024</v>
      </c>
      <c r="C47" s="88" t="s">
        <v>76</v>
      </c>
      <c r="D47" s="89">
        <f>ROUND(((D48+D49+D51+D50)/1000),5)</f>
        <v>2.4744299999999999</v>
      </c>
      <c r="E47" s="89">
        <f>ROUND(((E48+E49+E51+E50)/1000),5)</f>
        <v>2.4047299999999998</v>
      </c>
      <c r="F47" s="89">
        <f>ROUND(((F48+F49+F51+F50)/1000),5)</f>
        <v>2.3331200000000001</v>
      </c>
      <c r="G47" s="89">
        <f t="shared" ref="G47:AA47" si="24">ROUND(((G48+G49+G51+G50)/1000),5)</f>
        <v>2.3224100000000001</v>
      </c>
      <c r="H47" s="89">
        <f t="shared" si="24"/>
        <v>2.3467600000000002</v>
      </c>
      <c r="I47" s="89">
        <f t="shared" si="24"/>
        <v>2.4100100000000002</v>
      </c>
      <c r="J47" s="89">
        <f t="shared" si="24"/>
        <v>2.5888599999999999</v>
      </c>
      <c r="K47" s="89">
        <f t="shared" si="24"/>
        <v>2.8742999999999999</v>
      </c>
      <c r="L47" s="89">
        <f t="shared" si="24"/>
        <v>3.1819199999999999</v>
      </c>
      <c r="M47" s="89">
        <f t="shared" si="24"/>
        <v>3.22173</v>
      </c>
      <c r="N47" s="89">
        <f t="shared" si="24"/>
        <v>3.2397800000000001</v>
      </c>
      <c r="O47" s="89">
        <f t="shared" si="24"/>
        <v>3.2892100000000002</v>
      </c>
      <c r="P47" s="89">
        <f t="shared" si="24"/>
        <v>3.2674500000000002</v>
      </c>
      <c r="Q47" s="89">
        <f t="shared" si="24"/>
        <v>3.2769200000000001</v>
      </c>
      <c r="R47" s="89">
        <f t="shared" si="24"/>
        <v>3.27162</v>
      </c>
      <c r="S47" s="89">
        <f t="shared" si="24"/>
        <v>3.2270400000000001</v>
      </c>
      <c r="T47" s="89">
        <f t="shared" si="24"/>
        <v>3.2195</v>
      </c>
      <c r="U47" s="89">
        <f t="shared" si="24"/>
        <v>3.20431</v>
      </c>
      <c r="V47" s="89">
        <f t="shared" si="24"/>
        <v>3.1912199999999999</v>
      </c>
      <c r="W47" s="89">
        <f t="shared" si="24"/>
        <v>3.2252800000000001</v>
      </c>
      <c r="X47" s="89">
        <f t="shared" si="24"/>
        <v>3.1320399999999999</v>
      </c>
      <c r="Y47" s="89">
        <f t="shared" si="24"/>
        <v>2.9928699999999999</v>
      </c>
      <c r="Z47" s="89">
        <f t="shared" si="24"/>
        <v>2.7553200000000002</v>
      </c>
      <c r="AA47" s="89">
        <f t="shared" si="24"/>
        <v>2.5140899999999999</v>
      </c>
    </row>
    <row r="48" spans="1:27" ht="12.75" hidden="1" customHeight="1" outlineLevel="1" x14ac:dyDescent="0.2">
      <c r="A48" s="99" t="s">
        <v>278</v>
      </c>
      <c r="B48" s="60" t="s">
        <v>238</v>
      </c>
      <c r="C48" s="40" t="s">
        <v>79</v>
      </c>
      <c r="D48" s="41">
        <v>1182.93</v>
      </c>
      <c r="E48" s="41">
        <v>1113.23</v>
      </c>
      <c r="F48" s="41">
        <v>1041.6199999999999</v>
      </c>
      <c r="G48" s="41">
        <v>1030.9100000000001</v>
      </c>
      <c r="H48" s="41">
        <v>1055.26</v>
      </c>
      <c r="I48" s="41">
        <v>1118.51</v>
      </c>
      <c r="J48" s="41">
        <v>1297.3599999999999</v>
      </c>
      <c r="K48" s="41">
        <v>1582.8</v>
      </c>
      <c r="L48" s="41">
        <v>1890.42</v>
      </c>
      <c r="M48" s="41">
        <v>1930.23</v>
      </c>
      <c r="N48" s="41">
        <v>1948.28</v>
      </c>
      <c r="O48" s="41">
        <v>1997.71</v>
      </c>
      <c r="P48" s="41">
        <v>1975.95</v>
      </c>
      <c r="Q48" s="41">
        <v>1985.42</v>
      </c>
      <c r="R48" s="41">
        <v>1980.12</v>
      </c>
      <c r="S48" s="41">
        <v>1935.54</v>
      </c>
      <c r="T48" s="41">
        <v>1928</v>
      </c>
      <c r="U48" s="41">
        <v>1912.81</v>
      </c>
      <c r="V48" s="41">
        <v>1899.72</v>
      </c>
      <c r="W48" s="41">
        <v>1933.78</v>
      </c>
      <c r="X48" s="41">
        <v>1840.54</v>
      </c>
      <c r="Y48" s="41">
        <v>1701.37</v>
      </c>
      <c r="Z48" s="41">
        <v>1463.82</v>
      </c>
      <c r="AA48" s="41">
        <v>1222.5899999999999</v>
      </c>
    </row>
    <row r="49" spans="1:27" ht="12.75" hidden="1" customHeight="1" outlineLevel="1" x14ac:dyDescent="0.2">
      <c r="A49" s="99" t="s">
        <v>279</v>
      </c>
      <c r="B49" s="60" t="s">
        <v>90</v>
      </c>
      <c r="C49" s="40" t="s">
        <v>79</v>
      </c>
      <c r="D49" s="41">
        <f>$D$9</f>
        <v>1071.42</v>
      </c>
      <c r="E49" s="41">
        <f t="shared" ref="E49:AA49" si="25">$D$9</f>
        <v>1071.42</v>
      </c>
      <c r="F49" s="41">
        <f t="shared" si="25"/>
        <v>1071.42</v>
      </c>
      <c r="G49" s="41">
        <f t="shared" si="25"/>
        <v>1071.42</v>
      </c>
      <c r="H49" s="41">
        <f t="shared" si="25"/>
        <v>1071.42</v>
      </c>
      <c r="I49" s="41">
        <f t="shared" si="25"/>
        <v>1071.42</v>
      </c>
      <c r="J49" s="41">
        <f t="shared" si="25"/>
        <v>1071.42</v>
      </c>
      <c r="K49" s="41">
        <f t="shared" si="25"/>
        <v>1071.42</v>
      </c>
      <c r="L49" s="41">
        <f t="shared" si="25"/>
        <v>1071.42</v>
      </c>
      <c r="M49" s="41">
        <f t="shared" si="25"/>
        <v>1071.42</v>
      </c>
      <c r="N49" s="41">
        <f t="shared" si="25"/>
        <v>1071.42</v>
      </c>
      <c r="O49" s="41">
        <f t="shared" si="25"/>
        <v>1071.42</v>
      </c>
      <c r="P49" s="41">
        <f t="shared" si="25"/>
        <v>1071.42</v>
      </c>
      <c r="Q49" s="41">
        <f t="shared" si="25"/>
        <v>1071.42</v>
      </c>
      <c r="R49" s="41">
        <f t="shared" si="25"/>
        <v>1071.42</v>
      </c>
      <c r="S49" s="41">
        <f t="shared" si="25"/>
        <v>1071.42</v>
      </c>
      <c r="T49" s="41">
        <f t="shared" si="25"/>
        <v>1071.42</v>
      </c>
      <c r="U49" s="41">
        <f t="shared" si="25"/>
        <v>1071.42</v>
      </c>
      <c r="V49" s="41">
        <f t="shared" si="25"/>
        <v>1071.42</v>
      </c>
      <c r="W49" s="41">
        <f t="shared" si="25"/>
        <v>1071.42</v>
      </c>
      <c r="X49" s="41">
        <f t="shared" si="25"/>
        <v>1071.42</v>
      </c>
      <c r="Y49" s="41">
        <f t="shared" si="25"/>
        <v>1071.42</v>
      </c>
      <c r="Z49" s="41">
        <f t="shared" si="25"/>
        <v>1071.42</v>
      </c>
      <c r="AA49" s="41">
        <f t="shared" si="25"/>
        <v>1071.42</v>
      </c>
    </row>
    <row r="50" spans="1:27" ht="12.75" hidden="1" customHeight="1" outlineLevel="1" x14ac:dyDescent="0.2">
      <c r="A50" s="99" t="s">
        <v>280</v>
      </c>
      <c r="B50" s="60" t="s">
        <v>83</v>
      </c>
      <c r="C50" s="40" t="s">
        <v>79</v>
      </c>
      <c r="D50" s="41">
        <v>3.72</v>
      </c>
      <c r="E50" s="41">
        <v>3.72</v>
      </c>
      <c r="F50" s="41">
        <v>3.72</v>
      </c>
      <c r="G50" s="41">
        <v>3.72</v>
      </c>
      <c r="H50" s="41">
        <v>3.72</v>
      </c>
      <c r="I50" s="41">
        <v>3.72</v>
      </c>
      <c r="J50" s="41">
        <v>3.72</v>
      </c>
      <c r="K50" s="41">
        <v>3.72</v>
      </c>
      <c r="L50" s="41">
        <v>3.72</v>
      </c>
      <c r="M50" s="41">
        <v>3.72</v>
      </c>
      <c r="N50" s="41">
        <v>3.72</v>
      </c>
      <c r="O50" s="41">
        <v>3.72</v>
      </c>
      <c r="P50" s="41">
        <v>3.72</v>
      </c>
      <c r="Q50" s="41">
        <v>3.72</v>
      </c>
      <c r="R50" s="41">
        <v>3.72</v>
      </c>
      <c r="S50" s="41">
        <v>3.72</v>
      </c>
      <c r="T50" s="41">
        <v>3.72</v>
      </c>
      <c r="U50" s="41">
        <v>3.72</v>
      </c>
      <c r="V50" s="41">
        <v>3.72</v>
      </c>
      <c r="W50" s="41">
        <v>3.72</v>
      </c>
      <c r="X50" s="41">
        <v>3.72</v>
      </c>
      <c r="Y50" s="41">
        <v>3.72</v>
      </c>
      <c r="Z50" s="41">
        <v>3.72</v>
      </c>
      <c r="AA50" s="41">
        <v>3.72</v>
      </c>
    </row>
    <row r="51" spans="1:27" ht="12.75" hidden="1" customHeight="1" outlineLevel="1" x14ac:dyDescent="0.2">
      <c r="A51" s="99" t="s">
        <v>281</v>
      </c>
      <c r="B51" s="60" t="s">
        <v>81</v>
      </c>
      <c r="C51" s="40" t="s">
        <v>79</v>
      </c>
      <c r="D51" s="41">
        <f>$D$11</f>
        <v>216.36</v>
      </c>
      <c r="E51" s="41">
        <f t="shared" ref="E51:AA51" si="26">$D$11</f>
        <v>216.36</v>
      </c>
      <c r="F51" s="41">
        <f t="shared" si="26"/>
        <v>216.36</v>
      </c>
      <c r="G51" s="41">
        <f t="shared" si="26"/>
        <v>216.36</v>
      </c>
      <c r="H51" s="41">
        <f t="shared" si="26"/>
        <v>216.36</v>
      </c>
      <c r="I51" s="41">
        <f t="shared" si="26"/>
        <v>216.36</v>
      </c>
      <c r="J51" s="41">
        <f t="shared" si="26"/>
        <v>216.36</v>
      </c>
      <c r="K51" s="41">
        <f t="shared" si="26"/>
        <v>216.36</v>
      </c>
      <c r="L51" s="41">
        <f t="shared" si="26"/>
        <v>216.36</v>
      </c>
      <c r="M51" s="41">
        <f t="shared" si="26"/>
        <v>216.36</v>
      </c>
      <c r="N51" s="41">
        <f t="shared" si="26"/>
        <v>216.36</v>
      </c>
      <c r="O51" s="41">
        <f t="shared" si="26"/>
        <v>216.36</v>
      </c>
      <c r="P51" s="41">
        <f t="shared" si="26"/>
        <v>216.36</v>
      </c>
      <c r="Q51" s="41">
        <f t="shared" si="26"/>
        <v>216.36</v>
      </c>
      <c r="R51" s="41">
        <f t="shared" si="26"/>
        <v>216.36</v>
      </c>
      <c r="S51" s="41">
        <f t="shared" si="26"/>
        <v>216.36</v>
      </c>
      <c r="T51" s="41">
        <f t="shared" si="26"/>
        <v>216.36</v>
      </c>
      <c r="U51" s="41">
        <f t="shared" si="26"/>
        <v>216.36</v>
      </c>
      <c r="V51" s="41">
        <f t="shared" si="26"/>
        <v>216.36</v>
      </c>
      <c r="W51" s="41">
        <f t="shared" si="26"/>
        <v>216.36</v>
      </c>
      <c r="X51" s="41">
        <f t="shared" si="26"/>
        <v>216.36</v>
      </c>
      <c r="Y51" s="41">
        <f t="shared" si="26"/>
        <v>216.36</v>
      </c>
      <c r="Z51" s="41">
        <f t="shared" si="26"/>
        <v>216.36</v>
      </c>
      <c r="AA51" s="41">
        <f t="shared" si="26"/>
        <v>216.36</v>
      </c>
    </row>
    <row r="52" spans="1:27" ht="12.75" customHeight="1" collapsed="1" x14ac:dyDescent="0.2">
      <c r="A52" s="98" t="s">
        <v>282</v>
      </c>
      <c r="B52" s="25" t="str">
        <f>"10"&amp;"."&amp;$B$662&amp;"."&amp;$B$663</f>
        <v>10.01.2024</v>
      </c>
      <c r="C52" s="88" t="s">
        <v>76</v>
      </c>
      <c r="D52" s="89">
        <f>ROUND(((D53+D54+D56+D55)/1000),5)</f>
        <v>2.49146</v>
      </c>
      <c r="E52" s="89">
        <f>ROUND(((E53+E54+E56+E55)/1000),5)</f>
        <v>2.4105099999999999</v>
      </c>
      <c r="F52" s="89">
        <f>ROUND(((F53+F54+F56+F55)/1000),5)</f>
        <v>2.3847100000000001</v>
      </c>
      <c r="G52" s="89">
        <f t="shared" ref="G52:AA52" si="27">ROUND(((G53+G54+G56+G55)/1000),5)</f>
        <v>2.3841399999999999</v>
      </c>
      <c r="H52" s="89">
        <f t="shared" si="27"/>
        <v>2.4419400000000002</v>
      </c>
      <c r="I52" s="89">
        <f t="shared" si="27"/>
        <v>2.53321</v>
      </c>
      <c r="J52" s="89">
        <f t="shared" si="27"/>
        <v>2.7517399999999999</v>
      </c>
      <c r="K52" s="89">
        <f t="shared" si="27"/>
        <v>3.04535</v>
      </c>
      <c r="L52" s="89">
        <f t="shared" si="27"/>
        <v>3.2322799999999998</v>
      </c>
      <c r="M52" s="89">
        <f t="shared" si="27"/>
        <v>3.2814999999999999</v>
      </c>
      <c r="N52" s="89">
        <f t="shared" si="27"/>
        <v>3.3061400000000001</v>
      </c>
      <c r="O52" s="89">
        <f t="shared" si="27"/>
        <v>3.35867</v>
      </c>
      <c r="P52" s="89">
        <f t="shared" si="27"/>
        <v>3.3285399999999998</v>
      </c>
      <c r="Q52" s="89">
        <f t="shared" si="27"/>
        <v>3.3378700000000001</v>
      </c>
      <c r="R52" s="89">
        <f t="shared" si="27"/>
        <v>3.3336600000000001</v>
      </c>
      <c r="S52" s="89">
        <f t="shared" si="27"/>
        <v>3.2810000000000001</v>
      </c>
      <c r="T52" s="89">
        <f t="shared" si="27"/>
        <v>3.28403</v>
      </c>
      <c r="U52" s="89">
        <f t="shared" si="27"/>
        <v>3.26959</v>
      </c>
      <c r="V52" s="89">
        <f t="shared" si="27"/>
        <v>3.2494900000000002</v>
      </c>
      <c r="W52" s="89">
        <f t="shared" si="27"/>
        <v>3.2911000000000001</v>
      </c>
      <c r="X52" s="89">
        <f t="shared" si="27"/>
        <v>3.1706699999999999</v>
      </c>
      <c r="Y52" s="89">
        <f t="shared" si="27"/>
        <v>3.0476000000000001</v>
      </c>
      <c r="Z52" s="89">
        <f t="shared" si="27"/>
        <v>2.8290299999999999</v>
      </c>
      <c r="AA52" s="89">
        <f t="shared" si="27"/>
        <v>2.5427499999999998</v>
      </c>
    </row>
    <row r="53" spans="1:27" ht="12.75" hidden="1" customHeight="1" outlineLevel="1" x14ac:dyDescent="0.2">
      <c r="A53" s="99" t="s">
        <v>283</v>
      </c>
      <c r="B53" s="60" t="s">
        <v>238</v>
      </c>
      <c r="C53" s="40" t="s">
        <v>79</v>
      </c>
      <c r="D53" s="41">
        <v>1199.96</v>
      </c>
      <c r="E53" s="41">
        <v>1119.01</v>
      </c>
      <c r="F53" s="41">
        <v>1093.21</v>
      </c>
      <c r="G53" s="41">
        <v>1092.6400000000001</v>
      </c>
      <c r="H53" s="41">
        <v>1150.44</v>
      </c>
      <c r="I53" s="41">
        <v>1241.71</v>
      </c>
      <c r="J53" s="41">
        <v>1460.24</v>
      </c>
      <c r="K53" s="41">
        <v>1753.85</v>
      </c>
      <c r="L53" s="41">
        <v>1940.78</v>
      </c>
      <c r="M53" s="41">
        <v>1990</v>
      </c>
      <c r="N53" s="41">
        <v>2014.64</v>
      </c>
      <c r="O53" s="41">
        <v>2067.17</v>
      </c>
      <c r="P53" s="41">
        <v>2037.04</v>
      </c>
      <c r="Q53" s="41">
        <v>2046.37</v>
      </c>
      <c r="R53" s="41">
        <v>2042.16</v>
      </c>
      <c r="S53" s="41">
        <v>1989.5</v>
      </c>
      <c r="T53" s="41">
        <v>1992.53</v>
      </c>
      <c r="U53" s="41">
        <v>1978.09</v>
      </c>
      <c r="V53" s="41">
        <v>1957.99</v>
      </c>
      <c r="W53" s="41">
        <v>1999.6</v>
      </c>
      <c r="X53" s="41">
        <v>1879.17</v>
      </c>
      <c r="Y53" s="41">
        <v>1756.1</v>
      </c>
      <c r="Z53" s="41">
        <v>1537.53</v>
      </c>
      <c r="AA53" s="41">
        <v>1251.25</v>
      </c>
    </row>
    <row r="54" spans="1:27" ht="12.75" hidden="1" customHeight="1" outlineLevel="1" x14ac:dyDescent="0.2">
      <c r="A54" s="99" t="s">
        <v>284</v>
      </c>
      <c r="B54" s="60" t="s">
        <v>90</v>
      </c>
      <c r="C54" s="40" t="s">
        <v>79</v>
      </c>
      <c r="D54" s="41">
        <f>$D$9</f>
        <v>1071.42</v>
      </c>
      <c r="E54" s="41">
        <f t="shared" ref="E54:AA54" si="28">$D$9</f>
        <v>1071.42</v>
      </c>
      <c r="F54" s="41">
        <f t="shared" si="28"/>
        <v>1071.42</v>
      </c>
      <c r="G54" s="41">
        <f t="shared" si="28"/>
        <v>1071.42</v>
      </c>
      <c r="H54" s="41">
        <f t="shared" si="28"/>
        <v>1071.42</v>
      </c>
      <c r="I54" s="41">
        <f t="shared" si="28"/>
        <v>1071.42</v>
      </c>
      <c r="J54" s="41">
        <f t="shared" si="28"/>
        <v>1071.42</v>
      </c>
      <c r="K54" s="41">
        <f t="shared" si="28"/>
        <v>1071.42</v>
      </c>
      <c r="L54" s="41">
        <f t="shared" si="28"/>
        <v>1071.42</v>
      </c>
      <c r="M54" s="41">
        <f t="shared" si="28"/>
        <v>1071.42</v>
      </c>
      <c r="N54" s="41">
        <f t="shared" si="28"/>
        <v>1071.42</v>
      </c>
      <c r="O54" s="41">
        <f t="shared" si="28"/>
        <v>1071.42</v>
      </c>
      <c r="P54" s="41">
        <f t="shared" si="28"/>
        <v>1071.42</v>
      </c>
      <c r="Q54" s="41">
        <f t="shared" si="28"/>
        <v>1071.42</v>
      </c>
      <c r="R54" s="41">
        <f t="shared" si="28"/>
        <v>1071.42</v>
      </c>
      <c r="S54" s="41">
        <f t="shared" si="28"/>
        <v>1071.42</v>
      </c>
      <c r="T54" s="41">
        <f t="shared" si="28"/>
        <v>1071.42</v>
      </c>
      <c r="U54" s="41">
        <f t="shared" si="28"/>
        <v>1071.42</v>
      </c>
      <c r="V54" s="41">
        <f t="shared" si="28"/>
        <v>1071.42</v>
      </c>
      <c r="W54" s="41">
        <f t="shared" si="28"/>
        <v>1071.42</v>
      </c>
      <c r="X54" s="41">
        <f t="shared" si="28"/>
        <v>1071.42</v>
      </c>
      <c r="Y54" s="41">
        <f t="shared" si="28"/>
        <v>1071.42</v>
      </c>
      <c r="Z54" s="41">
        <f t="shared" si="28"/>
        <v>1071.42</v>
      </c>
      <c r="AA54" s="41">
        <f t="shared" si="28"/>
        <v>1071.42</v>
      </c>
    </row>
    <row r="55" spans="1:27" ht="12.75" hidden="1" customHeight="1" outlineLevel="1" x14ac:dyDescent="0.2">
      <c r="A55" s="99" t="s">
        <v>285</v>
      </c>
      <c r="B55" s="60" t="s">
        <v>83</v>
      </c>
      <c r="C55" s="40" t="s">
        <v>79</v>
      </c>
      <c r="D55" s="41">
        <v>3.72</v>
      </c>
      <c r="E55" s="41">
        <v>3.72</v>
      </c>
      <c r="F55" s="41">
        <v>3.72</v>
      </c>
      <c r="G55" s="41">
        <v>3.72</v>
      </c>
      <c r="H55" s="41">
        <v>3.72</v>
      </c>
      <c r="I55" s="41">
        <v>3.72</v>
      </c>
      <c r="J55" s="41">
        <v>3.72</v>
      </c>
      <c r="K55" s="41">
        <v>3.72</v>
      </c>
      <c r="L55" s="41">
        <v>3.72</v>
      </c>
      <c r="M55" s="41">
        <v>3.72</v>
      </c>
      <c r="N55" s="41">
        <v>3.72</v>
      </c>
      <c r="O55" s="41">
        <v>3.72</v>
      </c>
      <c r="P55" s="41">
        <v>3.72</v>
      </c>
      <c r="Q55" s="41">
        <v>3.72</v>
      </c>
      <c r="R55" s="41">
        <v>3.72</v>
      </c>
      <c r="S55" s="41">
        <v>3.72</v>
      </c>
      <c r="T55" s="41">
        <v>3.72</v>
      </c>
      <c r="U55" s="41">
        <v>3.72</v>
      </c>
      <c r="V55" s="41">
        <v>3.72</v>
      </c>
      <c r="W55" s="41">
        <v>3.72</v>
      </c>
      <c r="X55" s="41">
        <v>3.72</v>
      </c>
      <c r="Y55" s="41">
        <v>3.72</v>
      </c>
      <c r="Z55" s="41">
        <v>3.72</v>
      </c>
      <c r="AA55" s="41">
        <v>3.72</v>
      </c>
    </row>
    <row r="56" spans="1:27" ht="12.75" hidden="1" customHeight="1" outlineLevel="1" x14ac:dyDescent="0.2">
      <c r="A56" s="99" t="s">
        <v>286</v>
      </c>
      <c r="B56" s="60" t="s">
        <v>81</v>
      </c>
      <c r="C56" s="40" t="s">
        <v>79</v>
      </c>
      <c r="D56" s="41">
        <f>$D$11</f>
        <v>216.36</v>
      </c>
      <c r="E56" s="41">
        <f t="shared" ref="E56:AA56" si="29">$D$11</f>
        <v>216.36</v>
      </c>
      <c r="F56" s="41">
        <f t="shared" si="29"/>
        <v>216.36</v>
      </c>
      <c r="G56" s="41">
        <f t="shared" si="29"/>
        <v>216.36</v>
      </c>
      <c r="H56" s="41">
        <f t="shared" si="29"/>
        <v>216.36</v>
      </c>
      <c r="I56" s="41">
        <f t="shared" si="29"/>
        <v>216.36</v>
      </c>
      <c r="J56" s="41">
        <f t="shared" si="29"/>
        <v>216.36</v>
      </c>
      <c r="K56" s="41">
        <f t="shared" si="29"/>
        <v>216.36</v>
      </c>
      <c r="L56" s="41">
        <f t="shared" si="29"/>
        <v>216.36</v>
      </c>
      <c r="M56" s="41">
        <f t="shared" si="29"/>
        <v>216.36</v>
      </c>
      <c r="N56" s="41">
        <f t="shared" si="29"/>
        <v>216.36</v>
      </c>
      <c r="O56" s="41">
        <f t="shared" si="29"/>
        <v>216.36</v>
      </c>
      <c r="P56" s="41">
        <f t="shared" si="29"/>
        <v>216.36</v>
      </c>
      <c r="Q56" s="41">
        <f t="shared" si="29"/>
        <v>216.36</v>
      </c>
      <c r="R56" s="41">
        <f t="shared" si="29"/>
        <v>216.36</v>
      </c>
      <c r="S56" s="41">
        <f t="shared" si="29"/>
        <v>216.36</v>
      </c>
      <c r="T56" s="41">
        <f t="shared" si="29"/>
        <v>216.36</v>
      </c>
      <c r="U56" s="41">
        <f t="shared" si="29"/>
        <v>216.36</v>
      </c>
      <c r="V56" s="41">
        <f t="shared" si="29"/>
        <v>216.36</v>
      </c>
      <c r="W56" s="41">
        <f t="shared" si="29"/>
        <v>216.36</v>
      </c>
      <c r="X56" s="41">
        <f t="shared" si="29"/>
        <v>216.36</v>
      </c>
      <c r="Y56" s="41">
        <f t="shared" si="29"/>
        <v>216.36</v>
      </c>
      <c r="Z56" s="41">
        <f t="shared" si="29"/>
        <v>216.36</v>
      </c>
      <c r="AA56" s="41">
        <f t="shared" si="29"/>
        <v>216.36</v>
      </c>
    </row>
    <row r="57" spans="1:27" ht="12.75" customHeight="1" collapsed="1" x14ac:dyDescent="0.2">
      <c r="A57" s="98" t="s">
        <v>287</v>
      </c>
      <c r="B57" s="25" t="str">
        <f>"11"&amp;"."&amp;$B$662&amp;"."&amp;$B$663</f>
        <v>11.01.2024</v>
      </c>
      <c r="C57" s="88" t="s">
        <v>76</v>
      </c>
      <c r="D57" s="89">
        <f>ROUND(((D58+D59+D61+D60)/1000),5)</f>
        <v>2.5363500000000001</v>
      </c>
      <c r="E57" s="89">
        <f>ROUND(((E58+E59+E61+E60)/1000),5)</f>
        <v>2.4661200000000001</v>
      </c>
      <c r="F57" s="89">
        <f>ROUND(((F58+F59+F61+F60)/1000),5)</f>
        <v>2.4108100000000001</v>
      </c>
      <c r="G57" s="89">
        <f t="shared" ref="G57:AA57" si="30">ROUND(((G58+G59+G61+G60)/1000),5)</f>
        <v>2.4381900000000001</v>
      </c>
      <c r="H57" s="89">
        <f t="shared" si="30"/>
        <v>2.4829500000000002</v>
      </c>
      <c r="I57" s="89">
        <f t="shared" si="30"/>
        <v>2.5511200000000001</v>
      </c>
      <c r="J57" s="89">
        <f t="shared" si="30"/>
        <v>2.7742100000000001</v>
      </c>
      <c r="K57" s="89">
        <f t="shared" si="30"/>
        <v>3.1326900000000002</v>
      </c>
      <c r="L57" s="89">
        <f t="shared" si="30"/>
        <v>3.2696200000000002</v>
      </c>
      <c r="M57" s="89">
        <f t="shared" si="30"/>
        <v>3.3164099999999999</v>
      </c>
      <c r="N57" s="89">
        <f t="shared" si="30"/>
        <v>3.3607999999999998</v>
      </c>
      <c r="O57" s="89">
        <f t="shared" si="30"/>
        <v>3.3844400000000001</v>
      </c>
      <c r="P57" s="89">
        <f t="shared" si="30"/>
        <v>3.35486</v>
      </c>
      <c r="Q57" s="89">
        <f t="shared" si="30"/>
        <v>3.3644699999999998</v>
      </c>
      <c r="R57" s="89">
        <f t="shared" si="30"/>
        <v>3.36233</v>
      </c>
      <c r="S57" s="89">
        <f t="shared" si="30"/>
        <v>3.3097500000000002</v>
      </c>
      <c r="T57" s="89">
        <f t="shared" si="30"/>
        <v>3.32836</v>
      </c>
      <c r="U57" s="89">
        <f t="shared" si="30"/>
        <v>3.3499099999999999</v>
      </c>
      <c r="V57" s="89">
        <f t="shared" si="30"/>
        <v>3.2682899999999999</v>
      </c>
      <c r="W57" s="89">
        <f t="shared" si="30"/>
        <v>3.3039200000000002</v>
      </c>
      <c r="X57" s="89">
        <f t="shared" si="30"/>
        <v>3.1803300000000001</v>
      </c>
      <c r="Y57" s="89">
        <f t="shared" si="30"/>
        <v>3.0698599999999998</v>
      </c>
      <c r="Z57" s="89">
        <f t="shared" si="30"/>
        <v>2.8307799999999999</v>
      </c>
      <c r="AA57" s="89">
        <f t="shared" si="30"/>
        <v>2.5381300000000002</v>
      </c>
    </row>
    <row r="58" spans="1:27" ht="12.75" hidden="1" customHeight="1" outlineLevel="1" x14ac:dyDescent="0.2">
      <c r="A58" s="99" t="s">
        <v>288</v>
      </c>
      <c r="B58" s="60" t="s">
        <v>238</v>
      </c>
      <c r="C58" s="40" t="s">
        <v>79</v>
      </c>
      <c r="D58" s="41">
        <v>1244.8499999999999</v>
      </c>
      <c r="E58" s="41">
        <v>1174.6199999999999</v>
      </c>
      <c r="F58" s="41">
        <v>1119.31</v>
      </c>
      <c r="G58" s="41">
        <v>1146.69</v>
      </c>
      <c r="H58" s="41">
        <v>1191.45</v>
      </c>
      <c r="I58" s="41">
        <v>1259.6199999999999</v>
      </c>
      <c r="J58" s="41">
        <v>1482.71</v>
      </c>
      <c r="K58" s="41">
        <v>1841.19</v>
      </c>
      <c r="L58" s="41">
        <v>1978.12</v>
      </c>
      <c r="M58" s="41">
        <v>2024.91</v>
      </c>
      <c r="N58" s="41">
        <v>2069.3000000000002</v>
      </c>
      <c r="O58" s="41">
        <v>2092.94</v>
      </c>
      <c r="P58" s="41">
        <v>2063.36</v>
      </c>
      <c r="Q58" s="41">
        <v>2072.9699999999998</v>
      </c>
      <c r="R58" s="41">
        <v>2070.83</v>
      </c>
      <c r="S58" s="41">
        <v>2018.25</v>
      </c>
      <c r="T58" s="41">
        <v>2036.86</v>
      </c>
      <c r="U58" s="41">
        <v>2058.41</v>
      </c>
      <c r="V58" s="41">
        <v>1976.79</v>
      </c>
      <c r="W58" s="41">
        <v>2012.42</v>
      </c>
      <c r="X58" s="41">
        <v>1888.83</v>
      </c>
      <c r="Y58" s="41">
        <v>1778.36</v>
      </c>
      <c r="Z58" s="41">
        <v>1539.28</v>
      </c>
      <c r="AA58" s="41">
        <v>1246.6300000000001</v>
      </c>
    </row>
    <row r="59" spans="1:27" ht="12.75" hidden="1" customHeight="1" outlineLevel="1" x14ac:dyDescent="0.2">
      <c r="A59" s="99" t="s">
        <v>289</v>
      </c>
      <c r="B59" s="60" t="s">
        <v>90</v>
      </c>
      <c r="C59" s="40" t="s">
        <v>79</v>
      </c>
      <c r="D59" s="41">
        <f>$D$9</f>
        <v>1071.42</v>
      </c>
      <c r="E59" s="41">
        <f t="shared" ref="E59:AA59" si="31">$D$9</f>
        <v>1071.42</v>
      </c>
      <c r="F59" s="41">
        <f t="shared" si="31"/>
        <v>1071.42</v>
      </c>
      <c r="G59" s="41">
        <f t="shared" si="31"/>
        <v>1071.42</v>
      </c>
      <c r="H59" s="41">
        <f t="shared" si="31"/>
        <v>1071.42</v>
      </c>
      <c r="I59" s="41">
        <f t="shared" si="31"/>
        <v>1071.42</v>
      </c>
      <c r="J59" s="41">
        <f t="shared" si="31"/>
        <v>1071.42</v>
      </c>
      <c r="K59" s="41">
        <f t="shared" si="31"/>
        <v>1071.42</v>
      </c>
      <c r="L59" s="41">
        <f t="shared" si="31"/>
        <v>1071.42</v>
      </c>
      <c r="M59" s="41">
        <f t="shared" si="31"/>
        <v>1071.42</v>
      </c>
      <c r="N59" s="41">
        <f t="shared" si="31"/>
        <v>1071.42</v>
      </c>
      <c r="O59" s="41">
        <f t="shared" si="31"/>
        <v>1071.42</v>
      </c>
      <c r="P59" s="41">
        <f t="shared" si="31"/>
        <v>1071.42</v>
      </c>
      <c r="Q59" s="41">
        <f t="shared" si="31"/>
        <v>1071.42</v>
      </c>
      <c r="R59" s="41">
        <f t="shared" si="31"/>
        <v>1071.42</v>
      </c>
      <c r="S59" s="41">
        <f t="shared" si="31"/>
        <v>1071.42</v>
      </c>
      <c r="T59" s="41">
        <f t="shared" si="31"/>
        <v>1071.42</v>
      </c>
      <c r="U59" s="41">
        <f t="shared" si="31"/>
        <v>1071.42</v>
      </c>
      <c r="V59" s="41">
        <f t="shared" si="31"/>
        <v>1071.42</v>
      </c>
      <c r="W59" s="41">
        <f t="shared" si="31"/>
        <v>1071.42</v>
      </c>
      <c r="X59" s="41">
        <f t="shared" si="31"/>
        <v>1071.42</v>
      </c>
      <c r="Y59" s="41">
        <f t="shared" si="31"/>
        <v>1071.42</v>
      </c>
      <c r="Z59" s="41">
        <f t="shared" si="31"/>
        <v>1071.42</v>
      </c>
      <c r="AA59" s="41">
        <f t="shared" si="31"/>
        <v>1071.42</v>
      </c>
    </row>
    <row r="60" spans="1:27" ht="12.75" hidden="1" customHeight="1" outlineLevel="1" x14ac:dyDescent="0.2">
      <c r="A60" s="99" t="s">
        <v>290</v>
      </c>
      <c r="B60" s="60" t="s">
        <v>83</v>
      </c>
      <c r="C60" s="40" t="s">
        <v>79</v>
      </c>
      <c r="D60" s="41">
        <v>3.72</v>
      </c>
      <c r="E60" s="41">
        <v>3.72</v>
      </c>
      <c r="F60" s="41">
        <v>3.72</v>
      </c>
      <c r="G60" s="41">
        <v>3.72</v>
      </c>
      <c r="H60" s="41">
        <v>3.72</v>
      </c>
      <c r="I60" s="41">
        <v>3.72</v>
      </c>
      <c r="J60" s="41">
        <v>3.72</v>
      </c>
      <c r="K60" s="41">
        <v>3.72</v>
      </c>
      <c r="L60" s="41">
        <v>3.72</v>
      </c>
      <c r="M60" s="41">
        <v>3.72</v>
      </c>
      <c r="N60" s="41">
        <v>3.72</v>
      </c>
      <c r="O60" s="41">
        <v>3.72</v>
      </c>
      <c r="P60" s="41">
        <v>3.72</v>
      </c>
      <c r="Q60" s="41">
        <v>3.72</v>
      </c>
      <c r="R60" s="41">
        <v>3.72</v>
      </c>
      <c r="S60" s="41">
        <v>3.72</v>
      </c>
      <c r="T60" s="41">
        <v>3.72</v>
      </c>
      <c r="U60" s="41">
        <v>3.72</v>
      </c>
      <c r="V60" s="41">
        <v>3.72</v>
      </c>
      <c r="W60" s="41">
        <v>3.72</v>
      </c>
      <c r="X60" s="41">
        <v>3.72</v>
      </c>
      <c r="Y60" s="41">
        <v>3.72</v>
      </c>
      <c r="Z60" s="41">
        <v>3.72</v>
      </c>
      <c r="AA60" s="41">
        <v>3.72</v>
      </c>
    </row>
    <row r="61" spans="1:27" ht="12.75" hidden="1" customHeight="1" outlineLevel="1" x14ac:dyDescent="0.2">
      <c r="A61" s="99" t="s">
        <v>291</v>
      </c>
      <c r="B61" s="60" t="s">
        <v>81</v>
      </c>
      <c r="C61" s="40" t="s">
        <v>79</v>
      </c>
      <c r="D61" s="41">
        <f>$D$11</f>
        <v>216.36</v>
      </c>
      <c r="E61" s="41">
        <f t="shared" ref="E61:AA61" si="32">$D$11</f>
        <v>216.36</v>
      </c>
      <c r="F61" s="41">
        <f t="shared" si="32"/>
        <v>216.36</v>
      </c>
      <c r="G61" s="41">
        <f t="shared" si="32"/>
        <v>216.36</v>
      </c>
      <c r="H61" s="41">
        <f t="shared" si="32"/>
        <v>216.36</v>
      </c>
      <c r="I61" s="41">
        <f t="shared" si="32"/>
        <v>216.36</v>
      </c>
      <c r="J61" s="41">
        <f t="shared" si="32"/>
        <v>216.36</v>
      </c>
      <c r="K61" s="41">
        <f t="shared" si="32"/>
        <v>216.36</v>
      </c>
      <c r="L61" s="41">
        <f t="shared" si="32"/>
        <v>216.36</v>
      </c>
      <c r="M61" s="41">
        <f t="shared" si="32"/>
        <v>216.36</v>
      </c>
      <c r="N61" s="41">
        <f t="shared" si="32"/>
        <v>216.36</v>
      </c>
      <c r="O61" s="41">
        <f t="shared" si="32"/>
        <v>216.36</v>
      </c>
      <c r="P61" s="41">
        <f t="shared" si="32"/>
        <v>216.36</v>
      </c>
      <c r="Q61" s="41">
        <f t="shared" si="32"/>
        <v>216.36</v>
      </c>
      <c r="R61" s="41">
        <f t="shared" si="32"/>
        <v>216.36</v>
      </c>
      <c r="S61" s="41">
        <f t="shared" si="32"/>
        <v>216.36</v>
      </c>
      <c r="T61" s="41">
        <f t="shared" si="32"/>
        <v>216.36</v>
      </c>
      <c r="U61" s="41">
        <f t="shared" si="32"/>
        <v>216.36</v>
      </c>
      <c r="V61" s="41">
        <f t="shared" si="32"/>
        <v>216.36</v>
      </c>
      <c r="W61" s="41">
        <f t="shared" si="32"/>
        <v>216.36</v>
      </c>
      <c r="X61" s="41">
        <f t="shared" si="32"/>
        <v>216.36</v>
      </c>
      <c r="Y61" s="41">
        <f t="shared" si="32"/>
        <v>216.36</v>
      </c>
      <c r="Z61" s="41">
        <f t="shared" si="32"/>
        <v>216.36</v>
      </c>
      <c r="AA61" s="41">
        <f t="shared" si="32"/>
        <v>216.36</v>
      </c>
    </row>
    <row r="62" spans="1:27" ht="12.75" customHeight="1" collapsed="1" x14ac:dyDescent="0.2">
      <c r="A62" s="98" t="s">
        <v>292</v>
      </c>
      <c r="B62" s="25" t="str">
        <f>"12"&amp;"."&amp;$B$662&amp;"."&amp;$B$663</f>
        <v>12.01.2024</v>
      </c>
      <c r="C62" s="88" t="s">
        <v>76</v>
      </c>
      <c r="D62" s="89">
        <f>ROUND(((D63+D64+D66+D65)/1000),5)</f>
        <v>2.4807899999999998</v>
      </c>
      <c r="E62" s="89">
        <f>ROUND(((E63+E64+E66+E65)/1000),5)</f>
        <v>2.4039000000000001</v>
      </c>
      <c r="F62" s="89">
        <f>ROUND(((F63+F64+F66+F65)/1000),5)</f>
        <v>2.33182</v>
      </c>
      <c r="G62" s="89">
        <f t="shared" ref="G62:AA62" si="33">ROUND(((G63+G64+G66+G65)/1000),5)</f>
        <v>2.3466999999999998</v>
      </c>
      <c r="H62" s="89">
        <f t="shared" si="33"/>
        <v>2.4089999999999998</v>
      </c>
      <c r="I62" s="89">
        <f t="shared" si="33"/>
        <v>2.53599</v>
      </c>
      <c r="J62" s="89">
        <f t="shared" si="33"/>
        <v>2.7490199999999998</v>
      </c>
      <c r="K62" s="89">
        <f t="shared" si="33"/>
        <v>2.98672</v>
      </c>
      <c r="L62" s="89">
        <f t="shared" si="33"/>
        <v>3.1576900000000001</v>
      </c>
      <c r="M62" s="89">
        <f t="shared" si="33"/>
        <v>3.2026500000000002</v>
      </c>
      <c r="N62" s="89">
        <f t="shared" si="33"/>
        <v>3.2475999999999998</v>
      </c>
      <c r="O62" s="89">
        <f t="shared" si="33"/>
        <v>3.2924099999999998</v>
      </c>
      <c r="P62" s="89">
        <f t="shared" si="33"/>
        <v>3.2568800000000002</v>
      </c>
      <c r="Q62" s="89">
        <f t="shared" si="33"/>
        <v>3.2715800000000002</v>
      </c>
      <c r="R62" s="89">
        <f t="shared" si="33"/>
        <v>3.2668400000000002</v>
      </c>
      <c r="S62" s="89">
        <f t="shared" si="33"/>
        <v>3.1981099999999998</v>
      </c>
      <c r="T62" s="89">
        <f t="shared" si="33"/>
        <v>3.21645</v>
      </c>
      <c r="U62" s="89">
        <f t="shared" si="33"/>
        <v>3.2451500000000002</v>
      </c>
      <c r="V62" s="89">
        <f t="shared" si="33"/>
        <v>3.2387199999999998</v>
      </c>
      <c r="W62" s="89">
        <f t="shared" si="33"/>
        <v>3.2731300000000001</v>
      </c>
      <c r="X62" s="89">
        <f t="shared" si="33"/>
        <v>3.1977899999999999</v>
      </c>
      <c r="Y62" s="89">
        <f t="shared" si="33"/>
        <v>3.0842000000000001</v>
      </c>
      <c r="Z62" s="89">
        <f t="shared" si="33"/>
        <v>2.84484</v>
      </c>
      <c r="AA62" s="89">
        <f t="shared" si="33"/>
        <v>2.6348699999999998</v>
      </c>
    </row>
    <row r="63" spans="1:27" ht="12.75" hidden="1" customHeight="1" outlineLevel="1" x14ac:dyDescent="0.2">
      <c r="A63" s="99" t="s">
        <v>293</v>
      </c>
      <c r="B63" s="60" t="s">
        <v>238</v>
      </c>
      <c r="C63" s="40" t="s">
        <v>79</v>
      </c>
      <c r="D63" s="41">
        <v>1189.29</v>
      </c>
      <c r="E63" s="41">
        <v>1112.4000000000001</v>
      </c>
      <c r="F63" s="41">
        <v>1040.32</v>
      </c>
      <c r="G63" s="41">
        <v>1055.2</v>
      </c>
      <c r="H63" s="41">
        <v>1117.5</v>
      </c>
      <c r="I63" s="41">
        <v>1244.49</v>
      </c>
      <c r="J63" s="41">
        <v>1457.52</v>
      </c>
      <c r="K63" s="41">
        <v>1695.22</v>
      </c>
      <c r="L63" s="41">
        <v>1866.19</v>
      </c>
      <c r="M63" s="41">
        <v>1911.15</v>
      </c>
      <c r="N63" s="41">
        <v>1956.1</v>
      </c>
      <c r="O63" s="41">
        <v>2000.91</v>
      </c>
      <c r="P63" s="41">
        <v>1965.38</v>
      </c>
      <c r="Q63" s="41">
        <v>1980.08</v>
      </c>
      <c r="R63" s="41">
        <v>1975.34</v>
      </c>
      <c r="S63" s="41">
        <v>1906.61</v>
      </c>
      <c r="T63" s="41">
        <v>1924.95</v>
      </c>
      <c r="U63" s="41">
        <v>1953.65</v>
      </c>
      <c r="V63" s="41">
        <v>1947.22</v>
      </c>
      <c r="W63" s="41">
        <v>1981.63</v>
      </c>
      <c r="X63" s="41">
        <v>1906.29</v>
      </c>
      <c r="Y63" s="41">
        <v>1792.7</v>
      </c>
      <c r="Z63" s="41">
        <v>1553.34</v>
      </c>
      <c r="AA63" s="41">
        <v>1343.37</v>
      </c>
    </row>
    <row r="64" spans="1:27" ht="12.75" hidden="1" customHeight="1" outlineLevel="1" x14ac:dyDescent="0.2">
      <c r="A64" s="99" t="s">
        <v>294</v>
      </c>
      <c r="B64" s="60" t="s">
        <v>90</v>
      </c>
      <c r="C64" s="40" t="s">
        <v>79</v>
      </c>
      <c r="D64" s="41">
        <f>$D$9</f>
        <v>1071.42</v>
      </c>
      <c r="E64" s="41">
        <f t="shared" ref="E64:AA64" si="34">$D$9</f>
        <v>1071.42</v>
      </c>
      <c r="F64" s="41">
        <f t="shared" si="34"/>
        <v>1071.42</v>
      </c>
      <c r="G64" s="41">
        <f t="shared" si="34"/>
        <v>1071.42</v>
      </c>
      <c r="H64" s="41">
        <f t="shared" si="34"/>
        <v>1071.42</v>
      </c>
      <c r="I64" s="41">
        <f t="shared" si="34"/>
        <v>1071.42</v>
      </c>
      <c r="J64" s="41">
        <f t="shared" si="34"/>
        <v>1071.42</v>
      </c>
      <c r="K64" s="41">
        <f t="shared" si="34"/>
        <v>1071.42</v>
      </c>
      <c r="L64" s="41">
        <f t="shared" si="34"/>
        <v>1071.42</v>
      </c>
      <c r="M64" s="41">
        <f t="shared" si="34"/>
        <v>1071.42</v>
      </c>
      <c r="N64" s="41">
        <f t="shared" si="34"/>
        <v>1071.42</v>
      </c>
      <c r="O64" s="41">
        <f t="shared" si="34"/>
        <v>1071.42</v>
      </c>
      <c r="P64" s="41">
        <f t="shared" si="34"/>
        <v>1071.42</v>
      </c>
      <c r="Q64" s="41">
        <f t="shared" si="34"/>
        <v>1071.42</v>
      </c>
      <c r="R64" s="41">
        <f t="shared" si="34"/>
        <v>1071.42</v>
      </c>
      <c r="S64" s="41">
        <f t="shared" si="34"/>
        <v>1071.42</v>
      </c>
      <c r="T64" s="41">
        <f t="shared" si="34"/>
        <v>1071.42</v>
      </c>
      <c r="U64" s="41">
        <f t="shared" si="34"/>
        <v>1071.42</v>
      </c>
      <c r="V64" s="41">
        <f t="shared" si="34"/>
        <v>1071.42</v>
      </c>
      <c r="W64" s="41">
        <f t="shared" si="34"/>
        <v>1071.42</v>
      </c>
      <c r="X64" s="41">
        <f t="shared" si="34"/>
        <v>1071.42</v>
      </c>
      <c r="Y64" s="41">
        <f t="shared" si="34"/>
        <v>1071.42</v>
      </c>
      <c r="Z64" s="41">
        <f t="shared" si="34"/>
        <v>1071.42</v>
      </c>
      <c r="AA64" s="41">
        <f t="shared" si="34"/>
        <v>1071.42</v>
      </c>
    </row>
    <row r="65" spans="1:27" ht="12.75" hidden="1" customHeight="1" outlineLevel="1" x14ac:dyDescent="0.2">
      <c r="A65" s="99" t="s">
        <v>295</v>
      </c>
      <c r="B65" s="60" t="s">
        <v>83</v>
      </c>
      <c r="C65" s="40" t="s">
        <v>79</v>
      </c>
      <c r="D65" s="41">
        <v>3.72</v>
      </c>
      <c r="E65" s="41">
        <v>3.72</v>
      </c>
      <c r="F65" s="41">
        <v>3.72</v>
      </c>
      <c r="G65" s="41">
        <v>3.72</v>
      </c>
      <c r="H65" s="41">
        <v>3.72</v>
      </c>
      <c r="I65" s="41">
        <v>3.72</v>
      </c>
      <c r="J65" s="41">
        <v>3.72</v>
      </c>
      <c r="K65" s="41">
        <v>3.72</v>
      </c>
      <c r="L65" s="41">
        <v>3.72</v>
      </c>
      <c r="M65" s="41">
        <v>3.72</v>
      </c>
      <c r="N65" s="41">
        <v>3.72</v>
      </c>
      <c r="O65" s="41">
        <v>3.72</v>
      </c>
      <c r="P65" s="41">
        <v>3.72</v>
      </c>
      <c r="Q65" s="41">
        <v>3.72</v>
      </c>
      <c r="R65" s="41">
        <v>3.72</v>
      </c>
      <c r="S65" s="41">
        <v>3.72</v>
      </c>
      <c r="T65" s="41">
        <v>3.72</v>
      </c>
      <c r="U65" s="41">
        <v>3.72</v>
      </c>
      <c r="V65" s="41">
        <v>3.72</v>
      </c>
      <c r="W65" s="41">
        <v>3.72</v>
      </c>
      <c r="X65" s="41">
        <v>3.72</v>
      </c>
      <c r="Y65" s="41">
        <v>3.72</v>
      </c>
      <c r="Z65" s="41">
        <v>3.72</v>
      </c>
      <c r="AA65" s="41">
        <v>3.72</v>
      </c>
    </row>
    <row r="66" spans="1:27" ht="12.75" hidden="1" customHeight="1" outlineLevel="1" x14ac:dyDescent="0.2">
      <c r="A66" s="99" t="s">
        <v>296</v>
      </c>
      <c r="B66" s="60" t="s">
        <v>81</v>
      </c>
      <c r="C66" s="40" t="s">
        <v>79</v>
      </c>
      <c r="D66" s="41">
        <f>$D$11</f>
        <v>216.36</v>
      </c>
      <c r="E66" s="41">
        <f t="shared" ref="E66:AA66" si="35">$D$11</f>
        <v>216.36</v>
      </c>
      <c r="F66" s="41">
        <f t="shared" si="35"/>
        <v>216.36</v>
      </c>
      <c r="G66" s="41">
        <f t="shared" si="35"/>
        <v>216.36</v>
      </c>
      <c r="H66" s="41">
        <f t="shared" si="35"/>
        <v>216.36</v>
      </c>
      <c r="I66" s="41">
        <f t="shared" si="35"/>
        <v>216.36</v>
      </c>
      <c r="J66" s="41">
        <f t="shared" si="35"/>
        <v>216.36</v>
      </c>
      <c r="K66" s="41">
        <f t="shared" si="35"/>
        <v>216.36</v>
      </c>
      <c r="L66" s="41">
        <f t="shared" si="35"/>
        <v>216.36</v>
      </c>
      <c r="M66" s="41">
        <f t="shared" si="35"/>
        <v>216.36</v>
      </c>
      <c r="N66" s="41">
        <f t="shared" si="35"/>
        <v>216.36</v>
      </c>
      <c r="O66" s="41">
        <f t="shared" si="35"/>
        <v>216.36</v>
      </c>
      <c r="P66" s="41">
        <f t="shared" si="35"/>
        <v>216.36</v>
      </c>
      <c r="Q66" s="41">
        <f t="shared" si="35"/>
        <v>216.36</v>
      </c>
      <c r="R66" s="41">
        <f t="shared" si="35"/>
        <v>216.36</v>
      </c>
      <c r="S66" s="41">
        <f t="shared" si="35"/>
        <v>216.36</v>
      </c>
      <c r="T66" s="41">
        <f t="shared" si="35"/>
        <v>216.36</v>
      </c>
      <c r="U66" s="41">
        <f t="shared" si="35"/>
        <v>216.36</v>
      </c>
      <c r="V66" s="41">
        <f t="shared" si="35"/>
        <v>216.36</v>
      </c>
      <c r="W66" s="41">
        <f t="shared" si="35"/>
        <v>216.36</v>
      </c>
      <c r="X66" s="41">
        <f t="shared" si="35"/>
        <v>216.36</v>
      </c>
      <c r="Y66" s="41">
        <f t="shared" si="35"/>
        <v>216.36</v>
      </c>
      <c r="Z66" s="41">
        <f t="shared" si="35"/>
        <v>216.36</v>
      </c>
      <c r="AA66" s="41">
        <f t="shared" si="35"/>
        <v>216.36</v>
      </c>
    </row>
    <row r="67" spans="1:27" ht="12.75" customHeight="1" collapsed="1" x14ac:dyDescent="0.2">
      <c r="A67" s="98" t="s">
        <v>297</v>
      </c>
      <c r="B67" s="25" t="str">
        <f>"13"&amp;"."&amp;$B$662&amp;"."&amp;$B$663</f>
        <v>13.01.2024</v>
      </c>
      <c r="C67" s="88" t="s">
        <v>76</v>
      </c>
      <c r="D67" s="89">
        <f>ROUND(((D68+D69+D71+D70)/1000),5)</f>
        <v>2.8119100000000001</v>
      </c>
      <c r="E67" s="89">
        <f>ROUND(((E68+E69+E71+E70)/1000),5)</f>
        <v>2.6251099999999998</v>
      </c>
      <c r="F67" s="89">
        <f>ROUND(((F68+F69+F71+F70)/1000),5)</f>
        <v>2.5792600000000001</v>
      </c>
      <c r="G67" s="89">
        <f t="shared" ref="G67:AA67" si="36">ROUND(((G68+G69+G71+G70)/1000),5)</f>
        <v>2.5744199999999999</v>
      </c>
      <c r="H67" s="89">
        <f t="shared" si="36"/>
        <v>2.6124100000000001</v>
      </c>
      <c r="I67" s="89">
        <f t="shared" si="36"/>
        <v>2.7193999999999998</v>
      </c>
      <c r="J67" s="89">
        <f t="shared" si="36"/>
        <v>2.7686700000000002</v>
      </c>
      <c r="K67" s="89">
        <f t="shared" si="36"/>
        <v>2.8245800000000001</v>
      </c>
      <c r="L67" s="89">
        <f t="shared" si="36"/>
        <v>2.9982099999999998</v>
      </c>
      <c r="M67" s="89">
        <f t="shared" si="36"/>
        <v>3.0047600000000001</v>
      </c>
      <c r="N67" s="89">
        <f t="shared" si="36"/>
        <v>3.0685699999999998</v>
      </c>
      <c r="O67" s="89">
        <f t="shared" si="36"/>
        <v>3.1013000000000002</v>
      </c>
      <c r="P67" s="89">
        <f t="shared" si="36"/>
        <v>3.1938499999999999</v>
      </c>
      <c r="Q67" s="89">
        <f t="shared" si="36"/>
        <v>3.2151299999999998</v>
      </c>
      <c r="R67" s="89">
        <f t="shared" si="36"/>
        <v>3.11727</v>
      </c>
      <c r="S67" s="89">
        <f t="shared" si="36"/>
        <v>3.09937</v>
      </c>
      <c r="T67" s="89">
        <f t="shared" si="36"/>
        <v>3.1976100000000001</v>
      </c>
      <c r="U67" s="89">
        <f t="shared" si="36"/>
        <v>3.4751300000000001</v>
      </c>
      <c r="V67" s="89">
        <f t="shared" si="36"/>
        <v>3.4997600000000002</v>
      </c>
      <c r="W67" s="89">
        <f t="shared" si="36"/>
        <v>3.1741899999999998</v>
      </c>
      <c r="X67" s="89">
        <f t="shared" si="36"/>
        <v>3.04684</v>
      </c>
      <c r="Y67" s="89">
        <f t="shared" si="36"/>
        <v>2.7673700000000001</v>
      </c>
      <c r="Z67" s="89">
        <f t="shared" si="36"/>
        <v>2.7442700000000002</v>
      </c>
      <c r="AA67" s="89">
        <f t="shared" si="36"/>
        <v>2.8222800000000001</v>
      </c>
    </row>
    <row r="68" spans="1:27" ht="12.75" hidden="1" customHeight="1" outlineLevel="1" x14ac:dyDescent="0.2">
      <c r="A68" s="99" t="s">
        <v>298</v>
      </c>
      <c r="B68" s="60" t="s">
        <v>238</v>
      </c>
      <c r="C68" s="40" t="s">
        <v>79</v>
      </c>
      <c r="D68" s="41">
        <v>1520.41</v>
      </c>
      <c r="E68" s="41">
        <v>1333.61</v>
      </c>
      <c r="F68" s="41">
        <v>1287.76</v>
      </c>
      <c r="G68" s="41">
        <v>1282.92</v>
      </c>
      <c r="H68" s="41">
        <v>1320.91</v>
      </c>
      <c r="I68" s="41">
        <v>1427.9</v>
      </c>
      <c r="J68" s="41">
        <v>1477.17</v>
      </c>
      <c r="K68" s="41">
        <v>1533.08</v>
      </c>
      <c r="L68" s="41">
        <v>1706.71</v>
      </c>
      <c r="M68" s="41">
        <v>1713.26</v>
      </c>
      <c r="N68" s="41">
        <v>1777.07</v>
      </c>
      <c r="O68" s="41">
        <v>1809.8</v>
      </c>
      <c r="P68" s="41">
        <v>1902.35</v>
      </c>
      <c r="Q68" s="41">
        <v>1923.63</v>
      </c>
      <c r="R68" s="41">
        <v>1825.77</v>
      </c>
      <c r="S68" s="41">
        <v>1807.87</v>
      </c>
      <c r="T68" s="41">
        <v>1906.11</v>
      </c>
      <c r="U68" s="41">
        <v>2183.63</v>
      </c>
      <c r="V68" s="41">
        <v>2208.2600000000002</v>
      </c>
      <c r="W68" s="41">
        <v>1882.69</v>
      </c>
      <c r="X68" s="41">
        <v>1755.34</v>
      </c>
      <c r="Y68" s="41">
        <v>1475.87</v>
      </c>
      <c r="Z68" s="41">
        <v>1452.77</v>
      </c>
      <c r="AA68" s="41">
        <v>1530.78</v>
      </c>
    </row>
    <row r="69" spans="1:27" ht="12.75" hidden="1" customHeight="1" outlineLevel="1" x14ac:dyDescent="0.2">
      <c r="A69" s="99" t="s">
        <v>299</v>
      </c>
      <c r="B69" s="60" t="s">
        <v>90</v>
      </c>
      <c r="C69" s="40" t="s">
        <v>79</v>
      </c>
      <c r="D69" s="41">
        <f>$D$9</f>
        <v>1071.42</v>
      </c>
      <c r="E69" s="41">
        <f t="shared" ref="E69:AA69" si="37">$D$9</f>
        <v>1071.42</v>
      </c>
      <c r="F69" s="41">
        <f t="shared" si="37"/>
        <v>1071.42</v>
      </c>
      <c r="G69" s="41">
        <f t="shared" si="37"/>
        <v>1071.42</v>
      </c>
      <c r="H69" s="41">
        <f t="shared" si="37"/>
        <v>1071.42</v>
      </c>
      <c r="I69" s="41">
        <f t="shared" si="37"/>
        <v>1071.42</v>
      </c>
      <c r="J69" s="41">
        <f t="shared" si="37"/>
        <v>1071.42</v>
      </c>
      <c r="K69" s="41">
        <f t="shared" si="37"/>
        <v>1071.42</v>
      </c>
      <c r="L69" s="41">
        <f t="shared" si="37"/>
        <v>1071.42</v>
      </c>
      <c r="M69" s="41">
        <f t="shared" si="37"/>
        <v>1071.42</v>
      </c>
      <c r="N69" s="41">
        <f t="shared" si="37"/>
        <v>1071.42</v>
      </c>
      <c r="O69" s="41">
        <f t="shared" si="37"/>
        <v>1071.42</v>
      </c>
      <c r="P69" s="41">
        <f t="shared" si="37"/>
        <v>1071.42</v>
      </c>
      <c r="Q69" s="41">
        <f t="shared" si="37"/>
        <v>1071.42</v>
      </c>
      <c r="R69" s="41">
        <f t="shared" si="37"/>
        <v>1071.42</v>
      </c>
      <c r="S69" s="41">
        <f t="shared" si="37"/>
        <v>1071.42</v>
      </c>
      <c r="T69" s="41">
        <f t="shared" si="37"/>
        <v>1071.42</v>
      </c>
      <c r="U69" s="41">
        <f t="shared" si="37"/>
        <v>1071.42</v>
      </c>
      <c r="V69" s="41">
        <f t="shared" si="37"/>
        <v>1071.42</v>
      </c>
      <c r="W69" s="41">
        <f t="shared" si="37"/>
        <v>1071.42</v>
      </c>
      <c r="X69" s="41">
        <f t="shared" si="37"/>
        <v>1071.42</v>
      </c>
      <c r="Y69" s="41">
        <f t="shared" si="37"/>
        <v>1071.42</v>
      </c>
      <c r="Z69" s="41">
        <f t="shared" si="37"/>
        <v>1071.42</v>
      </c>
      <c r="AA69" s="41">
        <f t="shared" si="37"/>
        <v>1071.42</v>
      </c>
    </row>
    <row r="70" spans="1:27" ht="12.75" hidden="1" customHeight="1" outlineLevel="1" x14ac:dyDescent="0.2">
      <c r="A70" s="99" t="s">
        <v>300</v>
      </c>
      <c r="B70" s="60" t="s">
        <v>83</v>
      </c>
      <c r="C70" s="40" t="s">
        <v>79</v>
      </c>
      <c r="D70" s="41">
        <v>3.72</v>
      </c>
      <c r="E70" s="41">
        <v>3.72</v>
      </c>
      <c r="F70" s="41">
        <v>3.72</v>
      </c>
      <c r="G70" s="41">
        <v>3.72</v>
      </c>
      <c r="H70" s="41">
        <v>3.72</v>
      </c>
      <c r="I70" s="41">
        <v>3.72</v>
      </c>
      <c r="J70" s="41">
        <v>3.72</v>
      </c>
      <c r="K70" s="41">
        <v>3.72</v>
      </c>
      <c r="L70" s="41">
        <v>3.72</v>
      </c>
      <c r="M70" s="41">
        <v>3.72</v>
      </c>
      <c r="N70" s="41">
        <v>3.72</v>
      </c>
      <c r="O70" s="41">
        <v>3.72</v>
      </c>
      <c r="P70" s="41">
        <v>3.72</v>
      </c>
      <c r="Q70" s="41">
        <v>3.72</v>
      </c>
      <c r="R70" s="41">
        <v>3.72</v>
      </c>
      <c r="S70" s="41">
        <v>3.72</v>
      </c>
      <c r="T70" s="41">
        <v>3.72</v>
      </c>
      <c r="U70" s="41">
        <v>3.72</v>
      </c>
      <c r="V70" s="41">
        <v>3.72</v>
      </c>
      <c r="W70" s="41">
        <v>3.72</v>
      </c>
      <c r="X70" s="41">
        <v>3.72</v>
      </c>
      <c r="Y70" s="41">
        <v>3.72</v>
      </c>
      <c r="Z70" s="41">
        <v>3.72</v>
      </c>
      <c r="AA70" s="41">
        <v>3.72</v>
      </c>
    </row>
    <row r="71" spans="1:27" ht="12.75" hidden="1" customHeight="1" outlineLevel="1" x14ac:dyDescent="0.2">
      <c r="A71" s="99" t="s">
        <v>301</v>
      </c>
      <c r="B71" s="60" t="s">
        <v>81</v>
      </c>
      <c r="C71" s="40" t="s">
        <v>79</v>
      </c>
      <c r="D71" s="41">
        <f>$D$11</f>
        <v>216.36</v>
      </c>
      <c r="E71" s="41">
        <f t="shared" ref="E71:AA71" si="38">$D$11</f>
        <v>216.36</v>
      </c>
      <c r="F71" s="41">
        <f t="shared" si="38"/>
        <v>216.36</v>
      </c>
      <c r="G71" s="41">
        <f t="shared" si="38"/>
        <v>216.36</v>
      </c>
      <c r="H71" s="41">
        <f t="shared" si="38"/>
        <v>216.36</v>
      </c>
      <c r="I71" s="41">
        <f t="shared" si="38"/>
        <v>216.36</v>
      </c>
      <c r="J71" s="41">
        <f t="shared" si="38"/>
        <v>216.36</v>
      </c>
      <c r="K71" s="41">
        <f t="shared" si="38"/>
        <v>216.36</v>
      </c>
      <c r="L71" s="41">
        <f t="shared" si="38"/>
        <v>216.36</v>
      </c>
      <c r="M71" s="41">
        <f t="shared" si="38"/>
        <v>216.36</v>
      </c>
      <c r="N71" s="41">
        <f t="shared" si="38"/>
        <v>216.36</v>
      </c>
      <c r="O71" s="41">
        <f t="shared" si="38"/>
        <v>216.36</v>
      </c>
      <c r="P71" s="41">
        <f t="shared" si="38"/>
        <v>216.36</v>
      </c>
      <c r="Q71" s="41">
        <f t="shared" si="38"/>
        <v>216.36</v>
      </c>
      <c r="R71" s="41">
        <f t="shared" si="38"/>
        <v>216.36</v>
      </c>
      <c r="S71" s="41">
        <f t="shared" si="38"/>
        <v>216.36</v>
      </c>
      <c r="T71" s="41">
        <f t="shared" si="38"/>
        <v>216.36</v>
      </c>
      <c r="U71" s="41">
        <f t="shared" si="38"/>
        <v>216.36</v>
      </c>
      <c r="V71" s="41">
        <f t="shared" si="38"/>
        <v>216.36</v>
      </c>
      <c r="W71" s="41">
        <f t="shared" si="38"/>
        <v>216.36</v>
      </c>
      <c r="X71" s="41">
        <f t="shared" si="38"/>
        <v>216.36</v>
      </c>
      <c r="Y71" s="41">
        <f t="shared" si="38"/>
        <v>216.36</v>
      </c>
      <c r="Z71" s="41">
        <f t="shared" si="38"/>
        <v>216.36</v>
      </c>
      <c r="AA71" s="41">
        <f t="shared" si="38"/>
        <v>216.36</v>
      </c>
    </row>
    <row r="72" spans="1:27" ht="12.75" customHeight="1" collapsed="1" x14ac:dyDescent="0.2">
      <c r="A72" s="98" t="s">
        <v>302</v>
      </c>
      <c r="B72" s="25" t="str">
        <f>"14"&amp;"."&amp;$B$662&amp;"."&amp;$B$663</f>
        <v>14.01.2024</v>
      </c>
      <c r="C72" s="88" t="s">
        <v>76</v>
      </c>
      <c r="D72" s="89">
        <f>ROUND(((D73+D74+D76+D75)/1000),5)</f>
        <v>2.8406500000000001</v>
      </c>
      <c r="E72" s="89">
        <f>ROUND(((E73+E74+E76+E75)/1000),5)</f>
        <v>2.7057500000000001</v>
      </c>
      <c r="F72" s="89">
        <f>ROUND(((F73+F74+F76+F75)/1000),5)</f>
        <v>2.5774699999999999</v>
      </c>
      <c r="G72" s="89">
        <f t="shared" ref="G72:AA72" si="39">ROUND(((G73+G74+G76+G75)/1000),5)</f>
        <v>2.5632600000000001</v>
      </c>
      <c r="H72" s="89">
        <f t="shared" si="39"/>
        <v>2.5793599999999999</v>
      </c>
      <c r="I72" s="89">
        <f t="shared" si="39"/>
        <v>2.65672</v>
      </c>
      <c r="J72" s="89">
        <f t="shared" si="39"/>
        <v>2.6895799999999999</v>
      </c>
      <c r="K72" s="89">
        <f t="shared" si="39"/>
        <v>2.8015400000000001</v>
      </c>
      <c r="L72" s="89">
        <f t="shared" si="39"/>
        <v>2.8863300000000001</v>
      </c>
      <c r="M72" s="89">
        <f t="shared" si="39"/>
        <v>3.0434700000000001</v>
      </c>
      <c r="N72" s="89">
        <f t="shared" si="39"/>
        <v>3.169</v>
      </c>
      <c r="O72" s="89">
        <f t="shared" si="39"/>
        <v>3.2435299999999998</v>
      </c>
      <c r="P72" s="89">
        <f t="shared" si="39"/>
        <v>3.2696900000000002</v>
      </c>
      <c r="Q72" s="89">
        <f t="shared" si="39"/>
        <v>3.28843</v>
      </c>
      <c r="R72" s="89">
        <f t="shared" si="39"/>
        <v>3.15849</v>
      </c>
      <c r="S72" s="89">
        <f t="shared" si="39"/>
        <v>3.2902</v>
      </c>
      <c r="T72" s="89">
        <f t="shared" si="39"/>
        <v>3.4698099999999998</v>
      </c>
      <c r="U72" s="89">
        <f t="shared" si="39"/>
        <v>3.5007999999999999</v>
      </c>
      <c r="V72" s="89">
        <f t="shared" si="39"/>
        <v>3.4952200000000002</v>
      </c>
      <c r="W72" s="89">
        <f t="shared" si="39"/>
        <v>3.3409900000000001</v>
      </c>
      <c r="X72" s="89">
        <f t="shared" si="39"/>
        <v>3.1818499999999998</v>
      </c>
      <c r="Y72" s="89">
        <f t="shared" si="39"/>
        <v>3.0565699999999998</v>
      </c>
      <c r="Z72" s="89">
        <f t="shared" si="39"/>
        <v>2.8567999999999998</v>
      </c>
      <c r="AA72" s="89">
        <f t="shared" si="39"/>
        <v>2.7976800000000002</v>
      </c>
    </row>
    <row r="73" spans="1:27" ht="12.75" hidden="1" customHeight="1" outlineLevel="1" x14ac:dyDescent="0.2">
      <c r="A73" s="99" t="s">
        <v>303</v>
      </c>
      <c r="B73" s="60" t="s">
        <v>238</v>
      </c>
      <c r="C73" s="40" t="s">
        <v>79</v>
      </c>
      <c r="D73" s="41">
        <v>1549.15</v>
      </c>
      <c r="E73" s="41">
        <v>1414.25</v>
      </c>
      <c r="F73" s="41">
        <v>1285.97</v>
      </c>
      <c r="G73" s="41">
        <v>1271.76</v>
      </c>
      <c r="H73" s="41">
        <v>1287.8599999999999</v>
      </c>
      <c r="I73" s="41">
        <v>1365.22</v>
      </c>
      <c r="J73" s="41">
        <v>1398.08</v>
      </c>
      <c r="K73" s="41">
        <v>1510.04</v>
      </c>
      <c r="L73" s="41">
        <v>1594.83</v>
      </c>
      <c r="M73" s="41">
        <v>1751.97</v>
      </c>
      <c r="N73" s="41">
        <v>1877.5</v>
      </c>
      <c r="O73" s="41">
        <v>1952.03</v>
      </c>
      <c r="P73" s="41">
        <v>1978.19</v>
      </c>
      <c r="Q73" s="41">
        <v>1996.93</v>
      </c>
      <c r="R73" s="41">
        <v>1866.99</v>
      </c>
      <c r="S73" s="41">
        <v>1998.7</v>
      </c>
      <c r="T73" s="41">
        <v>2178.31</v>
      </c>
      <c r="U73" s="41">
        <v>2209.3000000000002</v>
      </c>
      <c r="V73" s="41">
        <v>2203.7199999999998</v>
      </c>
      <c r="W73" s="41">
        <v>2049.4899999999998</v>
      </c>
      <c r="X73" s="41">
        <v>1890.35</v>
      </c>
      <c r="Y73" s="41">
        <v>1765.07</v>
      </c>
      <c r="Z73" s="41">
        <v>1565.3</v>
      </c>
      <c r="AA73" s="41">
        <v>1506.18</v>
      </c>
    </row>
    <row r="74" spans="1:27" ht="12.75" hidden="1" customHeight="1" outlineLevel="1" x14ac:dyDescent="0.2">
      <c r="A74" s="99" t="s">
        <v>304</v>
      </c>
      <c r="B74" s="60" t="s">
        <v>90</v>
      </c>
      <c r="C74" s="40" t="s">
        <v>79</v>
      </c>
      <c r="D74" s="41">
        <f>$D$9</f>
        <v>1071.42</v>
      </c>
      <c r="E74" s="41">
        <f t="shared" ref="E74:AA74" si="40">$D$9</f>
        <v>1071.42</v>
      </c>
      <c r="F74" s="41">
        <f t="shared" si="40"/>
        <v>1071.42</v>
      </c>
      <c r="G74" s="41">
        <f t="shared" si="40"/>
        <v>1071.42</v>
      </c>
      <c r="H74" s="41">
        <f t="shared" si="40"/>
        <v>1071.42</v>
      </c>
      <c r="I74" s="41">
        <f t="shared" si="40"/>
        <v>1071.42</v>
      </c>
      <c r="J74" s="41">
        <f t="shared" si="40"/>
        <v>1071.42</v>
      </c>
      <c r="K74" s="41">
        <f t="shared" si="40"/>
        <v>1071.42</v>
      </c>
      <c r="L74" s="41">
        <f t="shared" si="40"/>
        <v>1071.42</v>
      </c>
      <c r="M74" s="41">
        <f t="shared" si="40"/>
        <v>1071.42</v>
      </c>
      <c r="N74" s="41">
        <f t="shared" si="40"/>
        <v>1071.42</v>
      </c>
      <c r="O74" s="41">
        <f t="shared" si="40"/>
        <v>1071.42</v>
      </c>
      <c r="P74" s="41">
        <f t="shared" si="40"/>
        <v>1071.42</v>
      </c>
      <c r="Q74" s="41">
        <f t="shared" si="40"/>
        <v>1071.42</v>
      </c>
      <c r="R74" s="41">
        <f t="shared" si="40"/>
        <v>1071.42</v>
      </c>
      <c r="S74" s="41">
        <f t="shared" si="40"/>
        <v>1071.42</v>
      </c>
      <c r="T74" s="41">
        <f t="shared" si="40"/>
        <v>1071.42</v>
      </c>
      <c r="U74" s="41">
        <f t="shared" si="40"/>
        <v>1071.42</v>
      </c>
      <c r="V74" s="41">
        <f t="shared" si="40"/>
        <v>1071.42</v>
      </c>
      <c r="W74" s="41">
        <f t="shared" si="40"/>
        <v>1071.42</v>
      </c>
      <c r="X74" s="41">
        <f t="shared" si="40"/>
        <v>1071.42</v>
      </c>
      <c r="Y74" s="41">
        <f t="shared" si="40"/>
        <v>1071.42</v>
      </c>
      <c r="Z74" s="41">
        <f t="shared" si="40"/>
        <v>1071.42</v>
      </c>
      <c r="AA74" s="41">
        <f t="shared" si="40"/>
        <v>1071.42</v>
      </c>
    </row>
    <row r="75" spans="1:27" ht="12.75" hidden="1" customHeight="1" outlineLevel="1" x14ac:dyDescent="0.2">
      <c r="A75" s="99" t="s">
        <v>305</v>
      </c>
      <c r="B75" s="60" t="s">
        <v>83</v>
      </c>
      <c r="C75" s="40" t="s">
        <v>79</v>
      </c>
      <c r="D75" s="41">
        <v>3.72</v>
      </c>
      <c r="E75" s="41">
        <v>3.72</v>
      </c>
      <c r="F75" s="41">
        <v>3.72</v>
      </c>
      <c r="G75" s="41">
        <v>3.72</v>
      </c>
      <c r="H75" s="41">
        <v>3.72</v>
      </c>
      <c r="I75" s="41">
        <v>3.72</v>
      </c>
      <c r="J75" s="41">
        <v>3.72</v>
      </c>
      <c r="K75" s="41">
        <v>3.72</v>
      </c>
      <c r="L75" s="41">
        <v>3.72</v>
      </c>
      <c r="M75" s="41">
        <v>3.72</v>
      </c>
      <c r="N75" s="41">
        <v>3.72</v>
      </c>
      <c r="O75" s="41">
        <v>3.72</v>
      </c>
      <c r="P75" s="41">
        <v>3.72</v>
      </c>
      <c r="Q75" s="41">
        <v>3.72</v>
      </c>
      <c r="R75" s="41">
        <v>3.72</v>
      </c>
      <c r="S75" s="41">
        <v>3.72</v>
      </c>
      <c r="T75" s="41">
        <v>3.72</v>
      </c>
      <c r="U75" s="41">
        <v>3.72</v>
      </c>
      <c r="V75" s="41">
        <v>3.72</v>
      </c>
      <c r="W75" s="41">
        <v>3.72</v>
      </c>
      <c r="X75" s="41">
        <v>3.72</v>
      </c>
      <c r="Y75" s="41">
        <v>3.72</v>
      </c>
      <c r="Z75" s="41">
        <v>3.72</v>
      </c>
      <c r="AA75" s="41">
        <v>3.72</v>
      </c>
    </row>
    <row r="76" spans="1:27" ht="12.75" hidden="1" customHeight="1" outlineLevel="1" x14ac:dyDescent="0.2">
      <c r="A76" s="99" t="s">
        <v>306</v>
      </c>
      <c r="B76" s="60" t="s">
        <v>81</v>
      </c>
      <c r="C76" s="40" t="s">
        <v>79</v>
      </c>
      <c r="D76" s="41">
        <f>$D$11</f>
        <v>216.36</v>
      </c>
      <c r="E76" s="41">
        <f t="shared" ref="E76:AA76" si="41">$D$11</f>
        <v>216.36</v>
      </c>
      <c r="F76" s="41">
        <f t="shared" si="41"/>
        <v>216.36</v>
      </c>
      <c r="G76" s="41">
        <f t="shared" si="41"/>
        <v>216.36</v>
      </c>
      <c r="H76" s="41">
        <f t="shared" si="41"/>
        <v>216.36</v>
      </c>
      <c r="I76" s="41">
        <f t="shared" si="41"/>
        <v>216.36</v>
      </c>
      <c r="J76" s="41">
        <f t="shared" si="41"/>
        <v>216.36</v>
      </c>
      <c r="K76" s="41">
        <f t="shared" si="41"/>
        <v>216.36</v>
      </c>
      <c r="L76" s="41">
        <f t="shared" si="41"/>
        <v>216.36</v>
      </c>
      <c r="M76" s="41">
        <f t="shared" si="41"/>
        <v>216.36</v>
      </c>
      <c r="N76" s="41">
        <f t="shared" si="41"/>
        <v>216.36</v>
      </c>
      <c r="O76" s="41">
        <f t="shared" si="41"/>
        <v>216.36</v>
      </c>
      <c r="P76" s="41">
        <f t="shared" si="41"/>
        <v>216.36</v>
      </c>
      <c r="Q76" s="41">
        <f t="shared" si="41"/>
        <v>216.36</v>
      </c>
      <c r="R76" s="41">
        <f t="shared" si="41"/>
        <v>216.36</v>
      </c>
      <c r="S76" s="41">
        <f t="shared" si="41"/>
        <v>216.36</v>
      </c>
      <c r="T76" s="41">
        <f t="shared" si="41"/>
        <v>216.36</v>
      </c>
      <c r="U76" s="41">
        <f t="shared" si="41"/>
        <v>216.36</v>
      </c>
      <c r="V76" s="41">
        <f t="shared" si="41"/>
        <v>216.36</v>
      </c>
      <c r="W76" s="41">
        <f t="shared" si="41"/>
        <v>216.36</v>
      </c>
      <c r="X76" s="41">
        <f t="shared" si="41"/>
        <v>216.36</v>
      </c>
      <c r="Y76" s="41">
        <f t="shared" si="41"/>
        <v>216.36</v>
      </c>
      <c r="Z76" s="41">
        <f t="shared" si="41"/>
        <v>216.36</v>
      </c>
      <c r="AA76" s="41">
        <f t="shared" si="41"/>
        <v>216.36</v>
      </c>
    </row>
    <row r="77" spans="1:27" ht="12.75" customHeight="1" collapsed="1" x14ac:dyDescent="0.2">
      <c r="A77" s="98" t="s">
        <v>307</v>
      </c>
      <c r="B77" s="25" t="str">
        <f>"15"&amp;"."&amp;$B$662&amp;"."&amp;$B$663</f>
        <v>15.01.2024</v>
      </c>
      <c r="C77" s="88" t="s">
        <v>76</v>
      </c>
      <c r="D77" s="89">
        <f>ROUND(((D78+D79+D81+D80)/1000),5)</f>
        <v>2.5661200000000002</v>
      </c>
      <c r="E77" s="89">
        <f>ROUND(((E78+E79+E81+E80)/1000),5)</f>
        <v>2.5085700000000002</v>
      </c>
      <c r="F77" s="89">
        <f>ROUND(((F78+F79+F81+F80)/1000),5)</f>
        <v>2.4531800000000001</v>
      </c>
      <c r="G77" s="89">
        <f t="shared" ref="G77:AA77" si="42">ROUND(((G78+G79+G81+G80)/1000),5)</f>
        <v>2.4464000000000001</v>
      </c>
      <c r="H77" s="89">
        <f t="shared" si="42"/>
        <v>2.50807</v>
      </c>
      <c r="I77" s="89">
        <f t="shared" si="42"/>
        <v>2.63287</v>
      </c>
      <c r="J77" s="89">
        <f t="shared" si="42"/>
        <v>2.8432599999999999</v>
      </c>
      <c r="K77" s="89">
        <f t="shared" si="42"/>
        <v>3.0611199999999998</v>
      </c>
      <c r="L77" s="89">
        <f t="shared" si="42"/>
        <v>3.3243399999999999</v>
      </c>
      <c r="M77" s="89">
        <f t="shared" si="42"/>
        <v>3.3577900000000001</v>
      </c>
      <c r="N77" s="89">
        <f t="shared" si="42"/>
        <v>3.34552</v>
      </c>
      <c r="O77" s="89">
        <f t="shared" si="42"/>
        <v>3.4394499999999999</v>
      </c>
      <c r="P77" s="89">
        <f t="shared" si="42"/>
        <v>3.4391400000000001</v>
      </c>
      <c r="Q77" s="89">
        <f t="shared" si="42"/>
        <v>3.4496500000000001</v>
      </c>
      <c r="R77" s="89">
        <f t="shared" si="42"/>
        <v>3.4459900000000001</v>
      </c>
      <c r="S77" s="89">
        <f t="shared" si="42"/>
        <v>3.3823699999999999</v>
      </c>
      <c r="T77" s="89">
        <f t="shared" si="42"/>
        <v>3.4927800000000002</v>
      </c>
      <c r="U77" s="89">
        <f t="shared" si="42"/>
        <v>3.5196999999999998</v>
      </c>
      <c r="V77" s="89">
        <f t="shared" si="42"/>
        <v>3.51247</v>
      </c>
      <c r="W77" s="89">
        <f t="shared" si="42"/>
        <v>3.3791799999999999</v>
      </c>
      <c r="X77" s="89">
        <f t="shared" si="42"/>
        <v>3.24953</v>
      </c>
      <c r="Y77" s="89">
        <f t="shared" si="42"/>
        <v>3.08264</v>
      </c>
      <c r="Z77" s="89">
        <f t="shared" si="42"/>
        <v>2.8869099999999999</v>
      </c>
      <c r="AA77" s="89">
        <f t="shared" si="42"/>
        <v>2.7545600000000001</v>
      </c>
    </row>
    <row r="78" spans="1:27" ht="12.75" hidden="1" customHeight="1" outlineLevel="1" x14ac:dyDescent="0.2">
      <c r="A78" s="99" t="s">
        <v>308</v>
      </c>
      <c r="B78" s="60" t="s">
        <v>238</v>
      </c>
      <c r="C78" s="40" t="s">
        <v>79</v>
      </c>
      <c r="D78" s="41">
        <v>1274.6199999999999</v>
      </c>
      <c r="E78" s="41">
        <v>1217.07</v>
      </c>
      <c r="F78" s="41">
        <v>1161.68</v>
      </c>
      <c r="G78" s="41">
        <v>1154.9000000000001</v>
      </c>
      <c r="H78" s="41">
        <v>1216.57</v>
      </c>
      <c r="I78" s="41">
        <v>1341.37</v>
      </c>
      <c r="J78" s="41">
        <v>1551.76</v>
      </c>
      <c r="K78" s="41">
        <v>1769.62</v>
      </c>
      <c r="L78" s="41">
        <v>2032.84</v>
      </c>
      <c r="M78" s="41">
        <v>2066.29</v>
      </c>
      <c r="N78" s="41">
        <v>2054.02</v>
      </c>
      <c r="O78" s="41">
        <v>2147.9499999999998</v>
      </c>
      <c r="P78" s="41">
        <v>2147.64</v>
      </c>
      <c r="Q78" s="41">
        <v>2158.15</v>
      </c>
      <c r="R78" s="41">
        <v>2154.4899999999998</v>
      </c>
      <c r="S78" s="41">
        <v>2090.87</v>
      </c>
      <c r="T78" s="41">
        <v>2201.2800000000002</v>
      </c>
      <c r="U78" s="41">
        <v>2228.1999999999998</v>
      </c>
      <c r="V78" s="41">
        <v>2220.9699999999998</v>
      </c>
      <c r="W78" s="41">
        <v>2087.6799999999998</v>
      </c>
      <c r="X78" s="41">
        <v>1958.03</v>
      </c>
      <c r="Y78" s="41">
        <v>1791.14</v>
      </c>
      <c r="Z78" s="41">
        <v>1595.41</v>
      </c>
      <c r="AA78" s="41">
        <v>1463.06</v>
      </c>
    </row>
    <row r="79" spans="1:27" ht="12.75" hidden="1" customHeight="1" outlineLevel="1" x14ac:dyDescent="0.2">
      <c r="A79" s="99" t="s">
        <v>309</v>
      </c>
      <c r="B79" s="60" t="s">
        <v>90</v>
      </c>
      <c r="C79" s="40" t="s">
        <v>79</v>
      </c>
      <c r="D79" s="41">
        <f>$D$9</f>
        <v>1071.42</v>
      </c>
      <c r="E79" s="41">
        <f t="shared" ref="E79:AA79" si="43">$D$9</f>
        <v>1071.42</v>
      </c>
      <c r="F79" s="41">
        <f t="shared" si="43"/>
        <v>1071.42</v>
      </c>
      <c r="G79" s="41">
        <f t="shared" si="43"/>
        <v>1071.42</v>
      </c>
      <c r="H79" s="41">
        <f t="shared" si="43"/>
        <v>1071.42</v>
      </c>
      <c r="I79" s="41">
        <f t="shared" si="43"/>
        <v>1071.42</v>
      </c>
      <c r="J79" s="41">
        <f t="shared" si="43"/>
        <v>1071.42</v>
      </c>
      <c r="K79" s="41">
        <f t="shared" si="43"/>
        <v>1071.42</v>
      </c>
      <c r="L79" s="41">
        <f t="shared" si="43"/>
        <v>1071.42</v>
      </c>
      <c r="M79" s="41">
        <f t="shared" si="43"/>
        <v>1071.42</v>
      </c>
      <c r="N79" s="41">
        <f t="shared" si="43"/>
        <v>1071.42</v>
      </c>
      <c r="O79" s="41">
        <f t="shared" si="43"/>
        <v>1071.42</v>
      </c>
      <c r="P79" s="41">
        <f t="shared" si="43"/>
        <v>1071.42</v>
      </c>
      <c r="Q79" s="41">
        <f t="shared" si="43"/>
        <v>1071.42</v>
      </c>
      <c r="R79" s="41">
        <f t="shared" si="43"/>
        <v>1071.42</v>
      </c>
      <c r="S79" s="41">
        <f t="shared" si="43"/>
        <v>1071.42</v>
      </c>
      <c r="T79" s="41">
        <f t="shared" si="43"/>
        <v>1071.42</v>
      </c>
      <c r="U79" s="41">
        <f t="shared" si="43"/>
        <v>1071.42</v>
      </c>
      <c r="V79" s="41">
        <f t="shared" si="43"/>
        <v>1071.42</v>
      </c>
      <c r="W79" s="41">
        <f t="shared" si="43"/>
        <v>1071.42</v>
      </c>
      <c r="X79" s="41">
        <f t="shared" si="43"/>
        <v>1071.42</v>
      </c>
      <c r="Y79" s="41">
        <f t="shared" si="43"/>
        <v>1071.42</v>
      </c>
      <c r="Z79" s="41">
        <f t="shared" si="43"/>
        <v>1071.42</v>
      </c>
      <c r="AA79" s="41">
        <f t="shared" si="43"/>
        <v>1071.42</v>
      </c>
    </row>
    <row r="80" spans="1:27" ht="12.75" hidden="1" customHeight="1" outlineLevel="1" x14ac:dyDescent="0.2">
      <c r="A80" s="99" t="s">
        <v>310</v>
      </c>
      <c r="B80" s="60" t="s">
        <v>83</v>
      </c>
      <c r="C80" s="40" t="s">
        <v>79</v>
      </c>
      <c r="D80" s="41">
        <v>3.72</v>
      </c>
      <c r="E80" s="41">
        <v>3.72</v>
      </c>
      <c r="F80" s="41">
        <v>3.72</v>
      </c>
      <c r="G80" s="41">
        <v>3.72</v>
      </c>
      <c r="H80" s="41">
        <v>3.72</v>
      </c>
      <c r="I80" s="41">
        <v>3.72</v>
      </c>
      <c r="J80" s="41">
        <v>3.72</v>
      </c>
      <c r="K80" s="41">
        <v>3.72</v>
      </c>
      <c r="L80" s="41">
        <v>3.72</v>
      </c>
      <c r="M80" s="41">
        <v>3.72</v>
      </c>
      <c r="N80" s="41">
        <v>3.72</v>
      </c>
      <c r="O80" s="41">
        <v>3.72</v>
      </c>
      <c r="P80" s="41">
        <v>3.72</v>
      </c>
      <c r="Q80" s="41">
        <v>3.72</v>
      </c>
      <c r="R80" s="41">
        <v>3.72</v>
      </c>
      <c r="S80" s="41">
        <v>3.72</v>
      </c>
      <c r="T80" s="41">
        <v>3.72</v>
      </c>
      <c r="U80" s="41">
        <v>3.72</v>
      </c>
      <c r="V80" s="41">
        <v>3.72</v>
      </c>
      <c r="W80" s="41">
        <v>3.72</v>
      </c>
      <c r="X80" s="41">
        <v>3.72</v>
      </c>
      <c r="Y80" s="41">
        <v>3.72</v>
      </c>
      <c r="Z80" s="41">
        <v>3.72</v>
      </c>
      <c r="AA80" s="41">
        <v>3.72</v>
      </c>
    </row>
    <row r="81" spans="1:27" ht="12.75" hidden="1" customHeight="1" outlineLevel="1" x14ac:dyDescent="0.2">
      <c r="A81" s="99" t="s">
        <v>311</v>
      </c>
      <c r="B81" s="60" t="s">
        <v>81</v>
      </c>
      <c r="C81" s="40" t="s">
        <v>79</v>
      </c>
      <c r="D81" s="41">
        <f>$D$11</f>
        <v>216.36</v>
      </c>
      <c r="E81" s="41">
        <f t="shared" ref="E81:AA81" si="44">$D$11</f>
        <v>216.36</v>
      </c>
      <c r="F81" s="41">
        <f t="shared" si="44"/>
        <v>216.36</v>
      </c>
      <c r="G81" s="41">
        <f t="shared" si="44"/>
        <v>216.36</v>
      </c>
      <c r="H81" s="41">
        <f t="shared" si="44"/>
        <v>216.36</v>
      </c>
      <c r="I81" s="41">
        <f t="shared" si="44"/>
        <v>216.36</v>
      </c>
      <c r="J81" s="41">
        <f t="shared" si="44"/>
        <v>216.36</v>
      </c>
      <c r="K81" s="41">
        <f t="shared" si="44"/>
        <v>216.36</v>
      </c>
      <c r="L81" s="41">
        <f t="shared" si="44"/>
        <v>216.36</v>
      </c>
      <c r="M81" s="41">
        <f t="shared" si="44"/>
        <v>216.36</v>
      </c>
      <c r="N81" s="41">
        <f t="shared" si="44"/>
        <v>216.36</v>
      </c>
      <c r="O81" s="41">
        <f t="shared" si="44"/>
        <v>216.36</v>
      </c>
      <c r="P81" s="41">
        <f t="shared" si="44"/>
        <v>216.36</v>
      </c>
      <c r="Q81" s="41">
        <f t="shared" si="44"/>
        <v>216.36</v>
      </c>
      <c r="R81" s="41">
        <f t="shared" si="44"/>
        <v>216.36</v>
      </c>
      <c r="S81" s="41">
        <f t="shared" si="44"/>
        <v>216.36</v>
      </c>
      <c r="T81" s="41">
        <f t="shared" si="44"/>
        <v>216.36</v>
      </c>
      <c r="U81" s="41">
        <f t="shared" si="44"/>
        <v>216.36</v>
      </c>
      <c r="V81" s="41">
        <f t="shared" si="44"/>
        <v>216.36</v>
      </c>
      <c r="W81" s="41">
        <f t="shared" si="44"/>
        <v>216.36</v>
      </c>
      <c r="X81" s="41">
        <f t="shared" si="44"/>
        <v>216.36</v>
      </c>
      <c r="Y81" s="41">
        <f t="shared" si="44"/>
        <v>216.36</v>
      </c>
      <c r="Z81" s="41">
        <f t="shared" si="44"/>
        <v>216.36</v>
      </c>
      <c r="AA81" s="41">
        <f t="shared" si="44"/>
        <v>216.36</v>
      </c>
    </row>
    <row r="82" spans="1:27" ht="12.75" customHeight="1" collapsed="1" x14ac:dyDescent="0.2">
      <c r="A82" s="98" t="s">
        <v>312</v>
      </c>
      <c r="B82" s="25" t="str">
        <f>"16"&amp;"."&amp;$B$662&amp;"."&amp;$B$663</f>
        <v>16.01.2024</v>
      </c>
      <c r="C82" s="88" t="s">
        <v>76</v>
      </c>
      <c r="D82" s="89">
        <f>ROUND(((D83+D84+D86+D85)/1000),5)</f>
        <v>2.5941999999999998</v>
      </c>
      <c r="E82" s="89">
        <f>ROUND(((E83+E84+E86+E85)/1000),5)</f>
        <v>2.5271300000000001</v>
      </c>
      <c r="F82" s="89">
        <f>ROUND(((F83+F84+F86+F85)/1000),5)</f>
        <v>2.50414</v>
      </c>
      <c r="G82" s="89">
        <f t="shared" ref="G82:AA82" si="45">ROUND(((G83+G84+G86+G85)/1000),5)</f>
        <v>2.4697300000000002</v>
      </c>
      <c r="H82" s="89">
        <f t="shared" si="45"/>
        <v>2.5137100000000001</v>
      </c>
      <c r="I82" s="89">
        <f t="shared" si="45"/>
        <v>2.6279400000000002</v>
      </c>
      <c r="J82" s="89">
        <f t="shared" si="45"/>
        <v>2.82396</v>
      </c>
      <c r="K82" s="89">
        <f t="shared" si="45"/>
        <v>3.0101599999999999</v>
      </c>
      <c r="L82" s="89">
        <f t="shared" si="45"/>
        <v>3.2772899999999998</v>
      </c>
      <c r="M82" s="89">
        <f t="shared" si="45"/>
        <v>3.3062200000000002</v>
      </c>
      <c r="N82" s="89">
        <f t="shared" si="45"/>
        <v>3.3500100000000002</v>
      </c>
      <c r="O82" s="89">
        <f t="shared" si="45"/>
        <v>3.3707799999999999</v>
      </c>
      <c r="P82" s="89">
        <f t="shared" si="45"/>
        <v>3.3743300000000001</v>
      </c>
      <c r="Q82" s="89">
        <f t="shared" si="45"/>
        <v>3.4031099999999999</v>
      </c>
      <c r="R82" s="89">
        <f t="shared" si="45"/>
        <v>3.3818100000000002</v>
      </c>
      <c r="S82" s="89">
        <f t="shared" si="45"/>
        <v>3.34748</v>
      </c>
      <c r="T82" s="89">
        <f t="shared" si="45"/>
        <v>3.4569800000000002</v>
      </c>
      <c r="U82" s="89">
        <f t="shared" si="45"/>
        <v>3.5040200000000001</v>
      </c>
      <c r="V82" s="89">
        <f t="shared" si="45"/>
        <v>3.48854</v>
      </c>
      <c r="W82" s="89">
        <f t="shared" si="45"/>
        <v>3.3389799999999998</v>
      </c>
      <c r="X82" s="89">
        <f t="shared" si="45"/>
        <v>3.2181799999999998</v>
      </c>
      <c r="Y82" s="89">
        <f t="shared" si="45"/>
        <v>3.10433</v>
      </c>
      <c r="Z82" s="89">
        <f t="shared" si="45"/>
        <v>2.8942000000000001</v>
      </c>
      <c r="AA82" s="89">
        <f t="shared" si="45"/>
        <v>2.77346</v>
      </c>
    </row>
    <row r="83" spans="1:27" ht="12.75" hidden="1" customHeight="1" outlineLevel="1" x14ac:dyDescent="0.2">
      <c r="A83" s="99" t="s">
        <v>313</v>
      </c>
      <c r="B83" s="60" t="s">
        <v>238</v>
      </c>
      <c r="C83" s="40" t="s">
        <v>79</v>
      </c>
      <c r="D83" s="41">
        <v>1302.7</v>
      </c>
      <c r="E83" s="41">
        <v>1235.6300000000001</v>
      </c>
      <c r="F83" s="41">
        <v>1212.6400000000001</v>
      </c>
      <c r="G83" s="41">
        <v>1178.23</v>
      </c>
      <c r="H83" s="41">
        <v>1222.21</v>
      </c>
      <c r="I83" s="41">
        <v>1336.44</v>
      </c>
      <c r="J83" s="41">
        <v>1532.46</v>
      </c>
      <c r="K83" s="41">
        <v>1718.66</v>
      </c>
      <c r="L83" s="41">
        <v>1985.79</v>
      </c>
      <c r="M83" s="41">
        <v>2014.72</v>
      </c>
      <c r="N83" s="41">
        <v>2058.5100000000002</v>
      </c>
      <c r="O83" s="41">
        <v>2079.2800000000002</v>
      </c>
      <c r="P83" s="41">
        <v>2082.83</v>
      </c>
      <c r="Q83" s="41">
        <v>2111.61</v>
      </c>
      <c r="R83" s="41">
        <v>2090.31</v>
      </c>
      <c r="S83" s="41">
        <v>2055.98</v>
      </c>
      <c r="T83" s="41">
        <v>2165.48</v>
      </c>
      <c r="U83" s="41">
        <v>2212.52</v>
      </c>
      <c r="V83" s="41">
        <v>2197.04</v>
      </c>
      <c r="W83" s="41">
        <v>2047.48</v>
      </c>
      <c r="X83" s="41">
        <v>1926.68</v>
      </c>
      <c r="Y83" s="41">
        <v>1812.83</v>
      </c>
      <c r="Z83" s="41">
        <v>1602.7</v>
      </c>
      <c r="AA83" s="41">
        <v>1481.96</v>
      </c>
    </row>
    <row r="84" spans="1:27" ht="12.75" hidden="1" customHeight="1" outlineLevel="1" x14ac:dyDescent="0.2">
      <c r="A84" s="99" t="s">
        <v>314</v>
      </c>
      <c r="B84" s="60" t="s">
        <v>90</v>
      </c>
      <c r="C84" s="40" t="s">
        <v>79</v>
      </c>
      <c r="D84" s="41">
        <f>$D$9</f>
        <v>1071.42</v>
      </c>
      <c r="E84" s="41">
        <f t="shared" ref="E84:AA84" si="46">$D$9</f>
        <v>1071.42</v>
      </c>
      <c r="F84" s="41">
        <f t="shared" si="46"/>
        <v>1071.42</v>
      </c>
      <c r="G84" s="41">
        <f t="shared" si="46"/>
        <v>1071.42</v>
      </c>
      <c r="H84" s="41">
        <f t="shared" si="46"/>
        <v>1071.42</v>
      </c>
      <c r="I84" s="41">
        <f t="shared" si="46"/>
        <v>1071.42</v>
      </c>
      <c r="J84" s="41">
        <f t="shared" si="46"/>
        <v>1071.42</v>
      </c>
      <c r="K84" s="41">
        <f t="shared" si="46"/>
        <v>1071.42</v>
      </c>
      <c r="L84" s="41">
        <f t="shared" si="46"/>
        <v>1071.42</v>
      </c>
      <c r="M84" s="41">
        <f t="shared" si="46"/>
        <v>1071.42</v>
      </c>
      <c r="N84" s="41">
        <f t="shared" si="46"/>
        <v>1071.42</v>
      </c>
      <c r="O84" s="41">
        <f t="shared" si="46"/>
        <v>1071.42</v>
      </c>
      <c r="P84" s="41">
        <f t="shared" si="46"/>
        <v>1071.42</v>
      </c>
      <c r="Q84" s="41">
        <f t="shared" si="46"/>
        <v>1071.42</v>
      </c>
      <c r="R84" s="41">
        <f t="shared" si="46"/>
        <v>1071.42</v>
      </c>
      <c r="S84" s="41">
        <f t="shared" si="46"/>
        <v>1071.42</v>
      </c>
      <c r="T84" s="41">
        <f t="shared" si="46"/>
        <v>1071.42</v>
      </c>
      <c r="U84" s="41">
        <f t="shared" si="46"/>
        <v>1071.42</v>
      </c>
      <c r="V84" s="41">
        <f t="shared" si="46"/>
        <v>1071.42</v>
      </c>
      <c r="W84" s="41">
        <f t="shared" si="46"/>
        <v>1071.42</v>
      </c>
      <c r="X84" s="41">
        <f t="shared" si="46"/>
        <v>1071.42</v>
      </c>
      <c r="Y84" s="41">
        <f t="shared" si="46"/>
        <v>1071.42</v>
      </c>
      <c r="Z84" s="41">
        <f t="shared" si="46"/>
        <v>1071.42</v>
      </c>
      <c r="AA84" s="41">
        <f t="shared" si="46"/>
        <v>1071.42</v>
      </c>
    </row>
    <row r="85" spans="1:27" ht="12.75" hidden="1" customHeight="1" outlineLevel="1" x14ac:dyDescent="0.2">
      <c r="A85" s="99" t="s">
        <v>315</v>
      </c>
      <c r="B85" s="60" t="s">
        <v>83</v>
      </c>
      <c r="C85" s="40" t="s">
        <v>79</v>
      </c>
      <c r="D85" s="41">
        <v>3.72</v>
      </c>
      <c r="E85" s="41">
        <v>3.72</v>
      </c>
      <c r="F85" s="41">
        <v>3.72</v>
      </c>
      <c r="G85" s="41">
        <v>3.72</v>
      </c>
      <c r="H85" s="41">
        <v>3.72</v>
      </c>
      <c r="I85" s="41">
        <v>3.72</v>
      </c>
      <c r="J85" s="41">
        <v>3.72</v>
      </c>
      <c r="K85" s="41">
        <v>3.72</v>
      </c>
      <c r="L85" s="41">
        <v>3.72</v>
      </c>
      <c r="M85" s="41">
        <v>3.72</v>
      </c>
      <c r="N85" s="41">
        <v>3.72</v>
      </c>
      <c r="O85" s="41">
        <v>3.72</v>
      </c>
      <c r="P85" s="41">
        <v>3.72</v>
      </c>
      <c r="Q85" s="41">
        <v>3.72</v>
      </c>
      <c r="R85" s="41">
        <v>3.72</v>
      </c>
      <c r="S85" s="41">
        <v>3.72</v>
      </c>
      <c r="T85" s="41">
        <v>3.72</v>
      </c>
      <c r="U85" s="41">
        <v>3.72</v>
      </c>
      <c r="V85" s="41">
        <v>3.72</v>
      </c>
      <c r="W85" s="41">
        <v>3.72</v>
      </c>
      <c r="X85" s="41">
        <v>3.72</v>
      </c>
      <c r="Y85" s="41">
        <v>3.72</v>
      </c>
      <c r="Z85" s="41">
        <v>3.72</v>
      </c>
      <c r="AA85" s="41">
        <v>3.72</v>
      </c>
    </row>
    <row r="86" spans="1:27" ht="12.75" hidden="1" customHeight="1" outlineLevel="1" x14ac:dyDescent="0.2">
      <c r="A86" s="99" t="s">
        <v>316</v>
      </c>
      <c r="B86" s="60" t="s">
        <v>81</v>
      </c>
      <c r="C86" s="40" t="s">
        <v>79</v>
      </c>
      <c r="D86" s="41">
        <f>$D$11</f>
        <v>216.36</v>
      </c>
      <c r="E86" s="41">
        <f t="shared" ref="E86:AA86" si="47">$D$11</f>
        <v>216.36</v>
      </c>
      <c r="F86" s="41">
        <f t="shared" si="47"/>
        <v>216.36</v>
      </c>
      <c r="G86" s="41">
        <f t="shared" si="47"/>
        <v>216.36</v>
      </c>
      <c r="H86" s="41">
        <f t="shared" si="47"/>
        <v>216.36</v>
      </c>
      <c r="I86" s="41">
        <f t="shared" si="47"/>
        <v>216.36</v>
      </c>
      <c r="J86" s="41">
        <f t="shared" si="47"/>
        <v>216.36</v>
      </c>
      <c r="K86" s="41">
        <f t="shared" si="47"/>
        <v>216.36</v>
      </c>
      <c r="L86" s="41">
        <f t="shared" si="47"/>
        <v>216.36</v>
      </c>
      <c r="M86" s="41">
        <f t="shared" si="47"/>
        <v>216.36</v>
      </c>
      <c r="N86" s="41">
        <f t="shared" si="47"/>
        <v>216.36</v>
      </c>
      <c r="O86" s="41">
        <f t="shared" si="47"/>
        <v>216.36</v>
      </c>
      <c r="P86" s="41">
        <f t="shared" si="47"/>
        <v>216.36</v>
      </c>
      <c r="Q86" s="41">
        <f t="shared" si="47"/>
        <v>216.36</v>
      </c>
      <c r="R86" s="41">
        <f t="shared" si="47"/>
        <v>216.36</v>
      </c>
      <c r="S86" s="41">
        <f t="shared" si="47"/>
        <v>216.36</v>
      </c>
      <c r="T86" s="41">
        <f t="shared" si="47"/>
        <v>216.36</v>
      </c>
      <c r="U86" s="41">
        <f t="shared" si="47"/>
        <v>216.36</v>
      </c>
      <c r="V86" s="41">
        <f t="shared" si="47"/>
        <v>216.36</v>
      </c>
      <c r="W86" s="41">
        <f t="shared" si="47"/>
        <v>216.36</v>
      </c>
      <c r="X86" s="41">
        <f t="shared" si="47"/>
        <v>216.36</v>
      </c>
      <c r="Y86" s="41">
        <f t="shared" si="47"/>
        <v>216.36</v>
      </c>
      <c r="Z86" s="41">
        <f t="shared" si="47"/>
        <v>216.36</v>
      </c>
      <c r="AA86" s="41">
        <f t="shared" si="47"/>
        <v>216.36</v>
      </c>
    </row>
    <row r="87" spans="1:27" ht="12.75" customHeight="1" collapsed="1" x14ac:dyDescent="0.2">
      <c r="A87" s="98" t="s">
        <v>317</v>
      </c>
      <c r="B87" s="25" t="str">
        <f>"17"&amp;"."&amp;$B$662&amp;"."&amp;$B$663</f>
        <v>17.01.2024</v>
      </c>
      <c r="C87" s="88" t="s">
        <v>76</v>
      </c>
      <c r="D87" s="89">
        <f>ROUND(((D88+D89+D91+D90)/1000),5)</f>
        <v>2.5633599999999999</v>
      </c>
      <c r="E87" s="89">
        <f>ROUND(((E88+E89+E91+E90)/1000),5)</f>
        <v>2.4854799999999999</v>
      </c>
      <c r="F87" s="89">
        <f>ROUND(((F88+F89+F91+F90)/1000),5)</f>
        <v>2.43824</v>
      </c>
      <c r="G87" s="89">
        <f t="shared" ref="G87:AA87" si="48">ROUND(((G88+G89+G91+G90)/1000),5)</f>
        <v>2.4374699999999998</v>
      </c>
      <c r="H87" s="89">
        <f t="shared" si="48"/>
        <v>2.5063399999999998</v>
      </c>
      <c r="I87" s="89">
        <f t="shared" si="48"/>
        <v>2.63212</v>
      </c>
      <c r="J87" s="89">
        <f t="shared" si="48"/>
        <v>2.8271299999999999</v>
      </c>
      <c r="K87" s="89">
        <f t="shared" si="48"/>
        <v>3.1416200000000001</v>
      </c>
      <c r="L87" s="89">
        <f t="shared" si="48"/>
        <v>3.3497400000000002</v>
      </c>
      <c r="M87" s="89">
        <f t="shared" si="48"/>
        <v>3.31975</v>
      </c>
      <c r="N87" s="89">
        <f t="shared" si="48"/>
        <v>3.3977900000000001</v>
      </c>
      <c r="O87" s="89">
        <f t="shared" si="48"/>
        <v>3.43628</v>
      </c>
      <c r="P87" s="89">
        <f t="shared" si="48"/>
        <v>3.4334099999999999</v>
      </c>
      <c r="Q87" s="89">
        <f t="shared" si="48"/>
        <v>3.4341900000000001</v>
      </c>
      <c r="R87" s="89">
        <f t="shared" si="48"/>
        <v>3.43363</v>
      </c>
      <c r="S87" s="89">
        <f t="shared" si="48"/>
        <v>3.40272</v>
      </c>
      <c r="T87" s="89">
        <f t="shared" si="48"/>
        <v>3.5236999999999998</v>
      </c>
      <c r="U87" s="89">
        <f t="shared" si="48"/>
        <v>3.48786</v>
      </c>
      <c r="V87" s="89">
        <f t="shared" si="48"/>
        <v>3.4649299999999998</v>
      </c>
      <c r="W87" s="89">
        <f t="shared" si="48"/>
        <v>3.3308399999999998</v>
      </c>
      <c r="X87" s="89">
        <f t="shared" si="48"/>
        <v>3.3354499999999998</v>
      </c>
      <c r="Y87" s="89">
        <f t="shared" si="48"/>
        <v>3.1715599999999999</v>
      </c>
      <c r="Z87" s="89">
        <f t="shared" si="48"/>
        <v>2.95147</v>
      </c>
      <c r="AA87" s="89">
        <f t="shared" si="48"/>
        <v>2.7770600000000001</v>
      </c>
    </row>
    <row r="88" spans="1:27" ht="12.75" hidden="1" customHeight="1" outlineLevel="1" x14ac:dyDescent="0.2">
      <c r="A88" s="99" t="s">
        <v>318</v>
      </c>
      <c r="B88" s="60" t="s">
        <v>238</v>
      </c>
      <c r="C88" s="40" t="s">
        <v>79</v>
      </c>
      <c r="D88" s="41">
        <v>1271.8599999999999</v>
      </c>
      <c r="E88" s="41">
        <v>1193.98</v>
      </c>
      <c r="F88" s="41">
        <v>1146.74</v>
      </c>
      <c r="G88" s="41">
        <v>1145.97</v>
      </c>
      <c r="H88" s="41">
        <v>1214.8399999999999</v>
      </c>
      <c r="I88" s="41">
        <v>1340.62</v>
      </c>
      <c r="J88" s="41">
        <v>1535.63</v>
      </c>
      <c r="K88" s="41">
        <v>1850.12</v>
      </c>
      <c r="L88" s="41">
        <v>2058.2399999999998</v>
      </c>
      <c r="M88" s="41">
        <v>2028.25</v>
      </c>
      <c r="N88" s="41">
        <v>2106.29</v>
      </c>
      <c r="O88" s="41">
        <v>2144.7800000000002</v>
      </c>
      <c r="P88" s="41">
        <v>2141.91</v>
      </c>
      <c r="Q88" s="41">
        <v>2142.69</v>
      </c>
      <c r="R88" s="41">
        <v>2142.13</v>
      </c>
      <c r="S88" s="41">
        <v>2111.2199999999998</v>
      </c>
      <c r="T88" s="41">
        <v>2232.1999999999998</v>
      </c>
      <c r="U88" s="41">
        <v>2196.36</v>
      </c>
      <c r="V88" s="41">
        <v>2173.4299999999998</v>
      </c>
      <c r="W88" s="41">
        <v>2039.34</v>
      </c>
      <c r="X88" s="41">
        <v>2043.95</v>
      </c>
      <c r="Y88" s="41">
        <v>1880.06</v>
      </c>
      <c r="Z88" s="41">
        <v>1659.97</v>
      </c>
      <c r="AA88" s="41">
        <v>1485.56</v>
      </c>
    </row>
    <row r="89" spans="1:27" ht="12.75" hidden="1" customHeight="1" outlineLevel="1" x14ac:dyDescent="0.2">
      <c r="A89" s="99" t="s">
        <v>319</v>
      </c>
      <c r="B89" s="60" t="s">
        <v>90</v>
      </c>
      <c r="C89" s="40" t="s">
        <v>79</v>
      </c>
      <c r="D89" s="41">
        <f>$D$9</f>
        <v>1071.42</v>
      </c>
      <c r="E89" s="41">
        <f t="shared" ref="E89:AA89" si="49">$D$9</f>
        <v>1071.42</v>
      </c>
      <c r="F89" s="41">
        <f t="shared" si="49"/>
        <v>1071.42</v>
      </c>
      <c r="G89" s="41">
        <f t="shared" si="49"/>
        <v>1071.42</v>
      </c>
      <c r="H89" s="41">
        <f t="shared" si="49"/>
        <v>1071.42</v>
      </c>
      <c r="I89" s="41">
        <f t="shared" si="49"/>
        <v>1071.42</v>
      </c>
      <c r="J89" s="41">
        <f t="shared" si="49"/>
        <v>1071.42</v>
      </c>
      <c r="K89" s="41">
        <f t="shared" si="49"/>
        <v>1071.42</v>
      </c>
      <c r="L89" s="41">
        <f t="shared" si="49"/>
        <v>1071.42</v>
      </c>
      <c r="M89" s="41">
        <f t="shared" si="49"/>
        <v>1071.42</v>
      </c>
      <c r="N89" s="41">
        <f t="shared" si="49"/>
        <v>1071.42</v>
      </c>
      <c r="O89" s="41">
        <f t="shared" si="49"/>
        <v>1071.42</v>
      </c>
      <c r="P89" s="41">
        <f t="shared" si="49"/>
        <v>1071.42</v>
      </c>
      <c r="Q89" s="41">
        <f t="shared" si="49"/>
        <v>1071.42</v>
      </c>
      <c r="R89" s="41">
        <f t="shared" si="49"/>
        <v>1071.42</v>
      </c>
      <c r="S89" s="41">
        <f t="shared" si="49"/>
        <v>1071.42</v>
      </c>
      <c r="T89" s="41">
        <f t="shared" si="49"/>
        <v>1071.42</v>
      </c>
      <c r="U89" s="41">
        <f t="shared" si="49"/>
        <v>1071.42</v>
      </c>
      <c r="V89" s="41">
        <f t="shared" si="49"/>
        <v>1071.42</v>
      </c>
      <c r="W89" s="41">
        <f t="shared" si="49"/>
        <v>1071.42</v>
      </c>
      <c r="X89" s="41">
        <f t="shared" si="49"/>
        <v>1071.42</v>
      </c>
      <c r="Y89" s="41">
        <f t="shared" si="49"/>
        <v>1071.42</v>
      </c>
      <c r="Z89" s="41">
        <f t="shared" si="49"/>
        <v>1071.42</v>
      </c>
      <c r="AA89" s="41">
        <f t="shared" si="49"/>
        <v>1071.42</v>
      </c>
    </row>
    <row r="90" spans="1:27" ht="12.75" hidden="1" customHeight="1" outlineLevel="1" x14ac:dyDescent="0.2">
      <c r="A90" s="99" t="s">
        <v>320</v>
      </c>
      <c r="B90" s="60" t="s">
        <v>83</v>
      </c>
      <c r="C90" s="40" t="s">
        <v>79</v>
      </c>
      <c r="D90" s="41">
        <v>3.72</v>
      </c>
      <c r="E90" s="41">
        <v>3.72</v>
      </c>
      <c r="F90" s="41">
        <v>3.72</v>
      </c>
      <c r="G90" s="41">
        <v>3.72</v>
      </c>
      <c r="H90" s="41">
        <v>3.72</v>
      </c>
      <c r="I90" s="41">
        <v>3.72</v>
      </c>
      <c r="J90" s="41">
        <v>3.72</v>
      </c>
      <c r="K90" s="41">
        <v>3.72</v>
      </c>
      <c r="L90" s="41">
        <v>3.72</v>
      </c>
      <c r="M90" s="41">
        <v>3.72</v>
      </c>
      <c r="N90" s="41">
        <v>3.72</v>
      </c>
      <c r="O90" s="41">
        <v>3.72</v>
      </c>
      <c r="P90" s="41">
        <v>3.72</v>
      </c>
      <c r="Q90" s="41">
        <v>3.72</v>
      </c>
      <c r="R90" s="41">
        <v>3.72</v>
      </c>
      <c r="S90" s="41">
        <v>3.72</v>
      </c>
      <c r="T90" s="41">
        <v>3.72</v>
      </c>
      <c r="U90" s="41">
        <v>3.72</v>
      </c>
      <c r="V90" s="41">
        <v>3.72</v>
      </c>
      <c r="W90" s="41">
        <v>3.72</v>
      </c>
      <c r="X90" s="41">
        <v>3.72</v>
      </c>
      <c r="Y90" s="41">
        <v>3.72</v>
      </c>
      <c r="Z90" s="41">
        <v>3.72</v>
      </c>
      <c r="AA90" s="41">
        <v>3.72</v>
      </c>
    </row>
    <row r="91" spans="1:27" ht="12.75" hidden="1" customHeight="1" outlineLevel="1" x14ac:dyDescent="0.2">
      <c r="A91" s="99" t="s">
        <v>321</v>
      </c>
      <c r="B91" s="60" t="s">
        <v>81</v>
      </c>
      <c r="C91" s="40" t="s">
        <v>79</v>
      </c>
      <c r="D91" s="41">
        <f>$D$11</f>
        <v>216.36</v>
      </c>
      <c r="E91" s="41">
        <f t="shared" ref="E91:AA91" si="50">$D$11</f>
        <v>216.36</v>
      </c>
      <c r="F91" s="41">
        <f t="shared" si="50"/>
        <v>216.36</v>
      </c>
      <c r="G91" s="41">
        <f t="shared" si="50"/>
        <v>216.36</v>
      </c>
      <c r="H91" s="41">
        <f t="shared" si="50"/>
        <v>216.36</v>
      </c>
      <c r="I91" s="41">
        <f t="shared" si="50"/>
        <v>216.36</v>
      </c>
      <c r="J91" s="41">
        <f t="shared" si="50"/>
        <v>216.36</v>
      </c>
      <c r="K91" s="41">
        <f t="shared" si="50"/>
        <v>216.36</v>
      </c>
      <c r="L91" s="41">
        <f t="shared" si="50"/>
        <v>216.36</v>
      </c>
      <c r="M91" s="41">
        <f t="shared" si="50"/>
        <v>216.36</v>
      </c>
      <c r="N91" s="41">
        <f t="shared" si="50"/>
        <v>216.36</v>
      </c>
      <c r="O91" s="41">
        <f t="shared" si="50"/>
        <v>216.36</v>
      </c>
      <c r="P91" s="41">
        <f t="shared" si="50"/>
        <v>216.36</v>
      </c>
      <c r="Q91" s="41">
        <f t="shared" si="50"/>
        <v>216.36</v>
      </c>
      <c r="R91" s="41">
        <f t="shared" si="50"/>
        <v>216.36</v>
      </c>
      <c r="S91" s="41">
        <f t="shared" si="50"/>
        <v>216.36</v>
      </c>
      <c r="T91" s="41">
        <f t="shared" si="50"/>
        <v>216.36</v>
      </c>
      <c r="U91" s="41">
        <f t="shared" si="50"/>
        <v>216.36</v>
      </c>
      <c r="V91" s="41">
        <f t="shared" si="50"/>
        <v>216.36</v>
      </c>
      <c r="W91" s="41">
        <f t="shared" si="50"/>
        <v>216.36</v>
      </c>
      <c r="X91" s="41">
        <f t="shared" si="50"/>
        <v>216.36</v>
      </c>
      <c r="Y91" s="41">
        <f t="shared" si="50"/>
        <v>216.36</v>
      </c>
      <c r="Z91" s="41">
        <f t="shared" si="50"/>
        <v>216.36</v>
      </c>
      <c r="AA91" s="41">
        <f t="shared" si="50"/>
        <v>216.36</v>
      </c>
    </row>
    <row r="92" spans="1:27" ht="12.75" customHeight="1" collapsed="1" x14ac:dyDescent="0.2">
      <c r="A92" s="98" t="s">
        <v>322</v>
      </c>
      <c r="B92" s="25" t="str">
        <f>"18"&amp;"."&amp;$B$662&amp;"."&amp;$B$663</f>
        <v>18.01.2024</v>
      </c>
      <c r="C92" s="88" t="s">
        <v>76</v>
      </c>
      <c r="D92" s="89">
        <f>ROUND(((D93+D94+D96+D95)/1000),5)</f>
        <v>2.6997399999999998</v>
      </c>
      <c r="E92" s="89">
        <f>ROUND(((E93+E94+E96+E95)/1000),5)</f>
        <v>2.5401199999999999</v>
      </c>
      <c r="F92" s="89">
        <f>ROUND(((F93+F94+F96+F95)/1000),5)</f>
        <v>2.5037500000000001</v>
      </c>
      <c r="G92" s="89">
        <f t="shared" ref="G92:AA92" si="51">ROUND(((G93+G94+G96+G95)/1000),5)</f>
        <v>2.4953799999999999</v>
      </c>
      <c r="H92" s="89">
        <f t="shared" si="51"/>
        <v>2.5355699999999999</v>
      </c>
      <c r="I92" s="89">
        <f t="shared" si="51"/>
        <v>2.67943</v>
      </c>
      <c r="J92" s="89">
        <f t="shared" si="51"/>
        <v>2.8085200000000001</v>
      </c>
      <c r="K92" s="89">
        <f t="shared" si="51"/>
        <v>3.1107</v>
      </c>
      <c r="L92" s="89">
        <f t="shared" si="51"/>
        <v>3.30931</v>
      </c>
      <c r="M92" s="89">
        <f t="shared" si="51"/>
        <v>3.2615099999999999</v>
      </c>
      <c r="N92" s="89">
        <f t="shared" si="51"/>
        <v>3.44442</v>
      </c>
      <c r="O92" s="89">
        <f t="shared" si="51"/>
        <v>3.4029799999999999</v>
      </c>
      <c r="P92" s="89">
        <f t="shared" si="51"/>
        <v>3.3874</v>
      </c>
      <c r="Q92" s="89">
        <f t="shared" si="51"/>
        <v>3.4065799999999999</v>
      </c>
      <c r="R92" s="89">
        <f t="shared" si="51"/>
        <v>3.40496</v>
      </c>
      <c r="S92" s="89">
        <f t="shared" si="51"/>
        <v>3.4593500000000001</v>
      </c>
      <c r="T92" s="89">
        <f t="shared" si="51"/>
        <v>3.52359</v>
      </c>
      <c r="U92" s="89">
        <f t="shared" si="51"/>
        <v>3.5357500000000002</v>
      </c>
      <c r="V92" s="89">
        <f t="shared" si="51"/>
        <v>3.5286200000000001</v>
      </c>
      <c r="W92" s="89">
        <f t="shared" si="51"/>
        <v>3.3414600000000001</v>
      </c>
      <c r="X92" s="89">
        <f t="shared" si="51"/>
        <v>3.1937600000000002</v>
      </c>
      <c r="Y92" s="89">
        <f t="shared" si="51"/>
        <v>3.0830899999999999</v>
      </c>
      <c r="Z92" s="89">
        <f t="shared" si="51"/>
        <v>2.82945</v>
      </c>
      <c r="AA92" s="89">
        <f t="shared" si="51"/>
        <v>2.65869</v>
      </c>
    </row>
    <row r="93" spans="1:27" ht="12.75" hidden="1" customHeight="1" outlineLevel="1" x14ac:dyDescent="0.2">
      <c r="A93" s="99" t="s">
        <v>323</v>
      </c>
      <c r="B93" s="60" t="s">
        <v>238</v>
      </c>
      <c r="C93" s="40" t="s">
        <v>79</v>
      </c>
      <c r="D93" s="41">
        <v>1408.24</v>
      </c>
      <c r="E93" s="41">
        <v>1248.6199999999999</v>
      </c>
      <c r="F93" s="41">
        <v>1212.25</v>
      </c>
      <c r="G93" s="41">
        <v>1203.8800000000001</v>
      </c>
      <c r="H93" s="41">
        <v>1244.07</v>
      </c>
      <c r="I93" s="41">
        <v>1387.93</v>
      </c>
      <c r="J93" s="41">
        <v>1517.02</v>
      </c>
      <c r="K93" s="41">
        <v>1819.2</v>
      </c>
      <c r="L93" s="41">
        <v>2017.81</v>
      </c>
      <c r="M93" s="41">
        <v>1970.01</v>
      </c>
      <c r="N93" s="41">
        <v>2152.92</v>
      </c>
      <c r="O93" s="41">
        <v>2111.48</v>
      </c>
      <c r="P93" s="41">
        <v>2095.9</v>
      </c>
      <c r="Q93" s="41">
        <v>2115.08</v>
      </c>
      <c r="R93" s="41">
        <v>2113.46</v>
      </c>
      <c r="S93" s="41">
        <v>2167.85</v>
      </c>
      <c r="T93" s="41">
        <v>2232.09</v>
      </c>
      <c r="U93" s="41">
        <v>2244.25</v>
      </c>
      <c r="V93" s="41">
        <v>2237.12</v>
      </c>
      <c r="W93" s="41">
        <v>2049.96</v>
      </c>
      <c r="X93" s="41">
        <v>1902.26</v>
      </c>
      <c r="Y93" s="41">
        <v>1791.59</v>
      </c>
      <c r="Z93" s="41">
        <v>1537.95</v>
      </c>
      <c r="AA93" s="41">
        <v>1367.19</v>
      </c>
    </row>
    <row r="94" spans="1:27" ht="12.75" hidden="1" customHeight="1" outlineLevel="1" x14ac:dyDescent="0.2">
      <c r="A94" s="99" t="s">
        <v>324</v>
      </c>
      <c r="B94" s="60" t="s">
        <v>90</v>
      </c>
      <c r="C94" s="40" t="s">
        <v>79</v>
      </c>
      <c r="D94" s="41">
        <f>$D$9</f>
        <v>1071.42</v>
      </c>
      <c r="E94" s="41">
        <f t="shared" ref="E94:AA94" si="52">$D$9</f>
        <v>1071.42</v>
      </c>
      <c r="F94" s="41">
        <f t="shared" si="52"/>
        <v>1071.42</v>
      </c>
      <c r="G94" s="41">
        <f t="shared" si="52"/>
        <v>1071.42</v>
      </c>
      <c r="H94" s="41">
        <f t="shared" si="52"/>
        <v>1071.42</v>
      </c>
      <c r="I94" s="41">
        <f t="shared" si="52"/>
        <v>1071.42</v>
      </c>
      <c r="J94" s="41">
        <f t="shared" si="52"/>
        <v>1071.42</v>
      </c>
      <c r="K94" s="41">
        <f t="shared" si="52"/>
        <v>1071.42</v>
      </c>
      <c r="L94" s="41">
        <f t="shared" si="52"/>
        <v>1071.42</v>
      </c>
      <c r="M94" s="41">
        <f t="shared" si="52"/>
        <v>1071.42</v>
      </c>
      <c r="N94" s="41">
        <f t="shared" si="52"/>
        <v>1071.42</v>
      </c>
      <c r="O94" s="41">
        <f t="shared" si="52"/>
        <v>1071.42</v>
      </c>
      <c r="P94" s="41">
        <f t="shared" si="52"/>
        <v>1071.42</v>
      </c>
      <c r="Q94" s="41">
        <f t="shared" si="52"/>
        <v>1071.42</v>
      </c>
      <c r="R94" s="41">
        <f t="shared" si="52"/>
        <v>1071.42</v>
      </c>
      <c r="S94" s="41">
        <f t="shared" si="52"/>
        <v>1071.42</v>
      </c>
      <c r="T94" s="41">
        <f t="shared" si="52"/>
        <v>1071.42</v>
      </c>
      <c r="U94" s="41">
        <f t="shared" si="52"/>
        <v>1071.42</v>
      </c>
      <c r="V94" s="41">
        <f t="shared" si="52"/>
        <v>1071.42</v>
      </c>
      <c r="W94" s="41">
        <f t="shared" si="52"/>
        <v>1071.42</v>
      </c>
      <c r="X94" s="41">
        <f t="shared" si="52"/>
        <v>1071.42</v>
      </c>
      <c r="Y94" s="41">
        <f t="shared" si="52"/>
        <v>1071.42</v>
      </c>
      <c r="Z94" s="41">
        <f t="shared" si="52"/>
        <v>1071.42</v>
      </c>
      <c r="AA94" s="41">
        <f t="shared" si="52"/>
        <v>1071.42</v>
      </c>
    </row>
    <row r="95" spans="1:27" ht="12.75" hidden="1" customHeight="1" outlineLevel="1" x14ac:dyDescent="0.2">
      <c r="A95" s="99" t="s">
        <v>325</v>
      </c>
      <c r="B95" s="60" t="s">
        <v>83</v>
      </c>
      <c r="C95" s="40" t="s">
        <v>79</v>
      </c>
      <c r="D95" s="41">
        <v>3.72</v>
      </c>
      <c r="E95" s="41">
        <v>3.72</v>
      </c>
      <c r="F95" s="41">
        <v>3.72</v>
      </c>
      <c r="G95" s="41">
        <v>3.72</v>
      </c>
      <c r="H95" s="41">
        <v>3.72</v>
      </c>
      <c r="I95" s="41">
        <v>3.72</v>
      </c>
      <c r="J95" s="41">
        <v>3.72</v>
      </c>
      <c r="K95" s="41">
        <v>3.72</v>
      </c>
      <c r="L95" s="41">
        <v>3.72</v>
      </c>
      <c r="M95" s="41">
        <v>3.72</v>
      </c>
      <c r="N95" s="41">
        <v>3.72</v>
      </c>
      <c r="O95" s="41">
        <v>3.72</v>
      </c>
      <c r="P95" s="41">
        <v>3.72</v>
      </c>
      <c r="Q95" s="41">
        <v>3.72</v>
      </c>
      <c r="R95" s="41">
        <v>3.72</v>
      </c>
      <c r="S95" s="41">
        <v>3.72</v>
      </c>
      <c r="T95" s="41">
        <v>3.72</v>
      </c>
      <c r="U95" s="41">
        <v>3.72</v>
      </c>
      <c r="V95" s="41">
        <v>3.72</v>
      </c>
      <c r="W95" s="41">
        <v>3.72</v>
      </c>
      <c r="X95" s="41">
        <v>3.72</v>
      </c>
      <c r="Y95" s="41">
        <v>3.72</v>
      </c>
      <c r="Z95" s="41">
        <v>3.72</v>
      </c>
      <c r="AA95" s="41">
        <v>3.72</v>
      </c>
    </row>
    <row r="96" spans="1:27" ht="12.75" hidden="1" customHeight="1" outlineLevel="1" x14ac:dyDescent="0.2">
      <c r="A96" s="99" t="s">
        <v>326</v>
      </c>
      <c r="B96" s="60" t="s">
        <v>81</v>
      </c>
      <c r="C96" s="40" t="s">
        <v>79</v>
      </c>
      <c r="D96" s="41">
        <f>$D$11</f>
        <v>216.36</v>
      </c>
      <c r="E96" s="41">
        <f t="shared" ref="E96:AA96" si="53">$D$11</f>
        <v>216.36</v>
      </c>
      <c r="F96" s="41">
        <f t="shared" si="53"/>
        <v>216.36</v>
      </c>
      <c r="G96" s="41">
        <f t="shared" si="53"/>
        <v>216.36</v>
      </c>
      <c r="H96" s="41">
        <f t="shared" si="53"/>
        <v>216.36</v>
      </c>
      <c r="I96" s="41">
        <f t="shared" si="53"/>
        <v>216.36</v>
      </c>
      <c r="J96" s="41">
        <f t="shared" si="53"/>
        <v>216.36</v>
      </c>
      <c r="K96" s="41">
        <f t="shared" si="53"/>
        <v>216.36</v>
      </c>
      <c r="L96" s="41">
        <f t="shared" si="53"/>
        <v>216.36</v>
      </c>
      <c r="M96" s="41">
        <f t="shared" si="53"/>
        <v>216.36</v>
      </c>
      <c r="N96" s="41">
        <f t="shared" si="53"/>
        <v>216.36</v>
      </c>
      <c r="O96" s="41">
        <f t="shared" si="53"/>
        <v>216.36</v>
      </c>
      <c r="P96" s="41">
        <f t="shared" si="53"/>
        <v>216.36</v>
      </c>
      <c r="Q96" s="41">
        <f t="shared" si="53"/>
        <v>216.36</v>
      </c>
      <c r="R96" s="41">
        <f t="shared" si="53"/>
        <v>216.36</v>
      </c>
      <c r="S96" s="41">
        <f t="shared" si="53"/>
        <v>216.36</v>
      </c>
      <c r="T96" s="41">
        <f t="shared" si="53"/>
        <v>216.36</v>
      </c>
      <c r="U96" s="41">
        <f t="shared" si="53"/>
        <v>216.36</v>
      </c>
      <c r="V96" s="41">
        <f t="shared" si="53"/>
        <v>216.36</v>
      </c>
      <c r="W96" s="41">
        <f t="shared" si="53"/>
        <v>216.36</v>
      </c>
      <c r="X96" s="41">
        <f t="shared" si="53"/>
        <v>216.36</v>
      </c>
      <c r="Y96" s="41">
        <f t="shared" si="53"/>
        <v>216.36</v>
      </c>
      <c r="Z96" s="41">
        <f t="shared" si="53"/>
        <v>216.36</v>
      </c>
      <c r="AA96" s="41">
        <f t="shared" si="53"/>
        <v>216.36</v>
      </c>
    </row>
    <row r="97" spans="1:27" ht="12.75" customHeight="1" collapsed="1" x14ac:dyDescent="0.2">
      <c r="A97" s="98" t="s">
        <v>327</v>
      </c>
      <c r="B97" s="25" t="str">
        <f>"19"&amp;"."&amp;$B$662&amp;"."&amp;$B$663</f>
        <v>19.01.2024</v>
      </c>
      <c r="C97" s="88" t="s">
        <v>76</v>
      </c>
      <c r="D97" s="89">
        <f>ROUND(((D98+D99+D101+D100)/1000),5)</f>
        <v>2.58209</v>
      </c>
      <c r="E97" s="89">
        <f>ROUND(((E98+E99+E101+E100)/1000),5)</f>
        <v>2.50556</v>
      </c>
      <c r="F97" s="89">
        <f>ROUND(((F98+F99+F101+F100)/1000),5)</f>
        <v>2.4672999999999998</v>
      </c>
      <c r="G97" s="89">
        <f t="shared" ref="G97:AA97" si="54">ROUND(((G98+G99+G101+G100)/1000),5)</f>
        <v>2.4617800000000001</v>
      </c>
      <c r="H97" s="89">
        <f t="shared" si="54"/>
        <v>2.5038100000000001</v>
      </c>
      <c r="I97" s="89">
        <f t="shared" si="54"/>
        <v>2.6204499999999999</v>
      </c>
      <c r="J97" s="89">
        <f t="shared" si="54"/>
        <v>2.7762699999999998</v>
      </c>
      <c r="K97" s="89">
        <f t="shared" si="54"/>
        <v>3.1539000000000001</v>
      </c>
      <c r="L97" s="89">
        <f t="shared" si="54"/>
        <v>3.3426900000000002</v>
      </c>
      <c r="M97" s="89">
        <f t="shared" si="54"/>
        <v>3.4047800000000001</v>
      </c>
      <c r="N97" s="89">
        <f t="shared" si="54"/>
        <v>3.4189699999999998</v>
      </c>
      <c r="O97" s="89">
        <f t="shared" si="54"/>
        <v>3.4594800000000001</v>
      </c>
      <c r="P97" s="89">
        <f t="shared" si="54"/>
        <v>3.45059</v>
      </c>
      <c r="Q97" s="89">
        <f t="shared" si="54"/>
        <v>3.4609200000000002</v>
      </c>
      <c r="R97" s="89">
        <f t="shared" si="54"/>
        <v>3.4668600000000001</v>
      </c>
      <c r="S97" s="89">
        <f t="shared" si="54"/>
        <v>3.3784700000000001</v>
      </c>
      <c r="T97" s="89">
        <f t="shared" si="54"/>
        <v>3.4137300000000002</v>
      </c>
      <c r="U97" s="89">
        <f t="shared" si="54"/>
        <v>3.4324400000000002</v>
      </c>
      <c r="V97" s="89">
        <f t="shared" si="54"/>
        <v>3.42902</v>
      </c>
      <c r="W97" s="89">
        <f t="shared" si="54"/>
        <v>3.4268000000000001</v>
      </c>
      <c r="X97" s="89">
        <f t="shared" si="54"/>
        <v>3.3157700000000001</v>
      </c>
      <c r="Y97" s="89">
        <f t="shared" si="54"/>
        <v>3.1849599999999998</v>
      </c>
      <c r="Z97" s="89">
        <f t="shared" si="54"/>
        <v>2.96048</v>
      </c>
      <c r="AA97" s="89">
        <f t="shared" si="54"/>
        <v>2.7822</v>
      </c>
    </row>
    <row r="98" spans="1:27" ht="12.75" hidden="1" customHeight="1" outlineLevel="1" x14ac:dyDescent="0.2">
      <c r="A98" s="99" t="s">
        <v>328</v>
      </c>
      <c r="B98" s="60" t="s">
        <v>238</v>
      </c>
      <c r="C98" s="40" t="s">
        <v>79</v>
      </c>
      <c r="D98" s="41">
        <v>1290.5899999999999</v>
      </c>
      <c r="E98" s="41">
        <v>1214.06</v>
      </c>
      <c r="F98" s="41">
        <v>1175.8</v>
      </c>
      <c r="G98" s="41">
        <v>1170.28</v>
      </c>
      <c r="H98" s="41">
        <v>1212.31</v>
      </c>
      <c r="I98" s="41">
        <v>1328.95</v>
      </c>
      <c r="J98" s="41">
        <v>1484.77</v>
      </c>
      <c r="K98" s="41">
        <v>1862.4</v>
      </c>
      <c r="L98" s="41">
        <v>2051.19</v>
      </c>
      <c r="M98" s="41">
        <v>2113.2800000000002</v>
      </c>
      <c r="N98" s="41">
        <v>2127.4699999999998</v>
      </c>
      <c r="O98" s="41">
        <v>2167.98</v>
      </c>
      <c r="P98" s="41">
        <v>2159.09</v>
      </c>
      <c r="Q98" s="41">
        <v>2169.42</v>
      </c>
      <c r="R98" s="41">
        <v>2175.36</v>
      </c>
      <c r="S98" s="41">
        <v>2086.9699999999998</v>
      </c>
      <c r="T98" s="41">
        <v>2122.23</v>
      </c>
      <c r="U98" s="41">
        <v>2140.94</v>
      </c>
      <c r="V98" s="41">
        <v>2137.52</v>
      </c>
      <c r="W98" s="41">
        <v>2135.3000000000002</v>
      </c>
      <c r="X98" s="41">
        <v>2024.27</v>
      </c>
      <c r="Y98" s="41">
        <v>1893.46</v>
      </c>
      <c r="Z98" s="41">
        <v>1668.98</v>
      </c>
      <c r="AA98" s="41">
        <v>1490.7</v>
      </c>
    </row>
    <row r="99" spans="1:27" ht="12.75" hidden="1" customHeight="1" outlineLevel="1" x14ac:dyDescent="0.2">
      <c r="A99" s="99" t="s">
        <v>329</v>
      </c>
      <c r="B99" s="60" t="s">
        <v>90</v>
      </c>
      <c r="C99" s="40" t="s">
        <v>79</v>
      </c>
      <c r="D99" s="41">
        <f>$D$9</f>
        <v>1071.42</v>
      </c>
      <c r="E99" s="41">
        <f t="shared" ref="E99:AA99" si="55">$D$9</f>
        <v>1071.42</v>
      </c>
      <c r="F99" s="41">
        <f t="shared" si="55"/>
        <v>1071.42</v>
      </c>
      <c r="G99" s="41">
        <f t="shared" si="55"/>
        <v>1071.42</v>
      </c>
      <c r="H99" s="41">
        <f t="shared" si="55"/>
        <v>1071.42</v>
      </c>
      <c r="I99" s="41">
        <f t="shared" si="55"/>
        <v>1071.42</v>
      </c>
      <c r="J99" s="41">
        <f t="shared" si="55"/>
        <v>1071.42</v>
      </c>
      <c r="K99" s="41">
        <f t="shared" si="55"/>
        <v>1071.42</v>
      </c>
      <c r="L99" s="41">
        <f t="shared" si="55"/>
        <v>1071.42</v>
      </c>
      <c r="M99" s="41">
        <f t="shared" si="55"/>
        <v>1071.42</v>
      </c>
      <c r="N99" s="41">
        <f t="shared" si="55"/>
        <v>1071.42</v>
      </c>
      <c r="O99" s="41">
        <f t="shared" si="55"/>
        <v>1071.42</v>
      </c>
      <c r="P99" s="41">
        <f t="shared" si="55"/>
        <v>1071.42</v>
      </c>
      <c r="Q99" s="41">
        <f t="shared" si="55"/>
        <v>1071.42</v>
      </c>
      <c r="R99" s="41">
        <f t="shared" si="55"/>
        <v>1071.42</v>
      </c>
      <c r="S99" s="41">
        <f t="shared" si="55"/>
        <v>1071.42</v>
      </c>
      <c r="T99" s="41">
        <f t="shared" si="55"/>
        <v>1071.42</v>
      </c>
      <c r="U99" s="41">
        <f t="shared" si="55"/>
        <v>1071.42</v>
      </c>
      <c r="V99" s="41">
        <f t="shared" si="55"/>
        <v>1071.42</v>
      </c>
      <c r="W99" s="41">
        <f t="shared" si="55"/>
        <v>1071.42</v>
      </c>
      <c r="X99" s="41">
        <f t="shared" si="55"/>
        <v>1071.42</v>
      </c>
      <c r="Y99" s="41">
        <f t="shared" si="55"/>
        <v>1071.42</v>
      </c>
      <c r="Z99" s="41">
        <f t="shared" si="55"/>
        <v>1071.42</v>
      </c>
      <c r="AA99" s="41">
        <f t="shared" si="55"/>
        <v>1071.42</v>
      </c>
    </row>
    <row r="100" spans="1:27" ht="12.75" hidden="1" customHeight="1" outlineLevel="1" x14ac:dyDescent="0.2">
      <c r="A100" s="99" t="s">
        <v>330</v>
      </c>
      <c r="B100" s="60" t="s">
        <v>83</v>
      </c>
      <c r="C100" s="40" t="s">
        <v>79</v>
      </c>
      <c r="D100" s="41">
        <v>3.72</v>
      </c>
      <c r="E100" s="41">
        <v>3.72</v>
      </c>
      <c r="F100" s="41">
        <v>3.72</v>
      </c>
      <c r="G100" s="41">
        <v>3.72</v>
      </c>
      <c r="H100" s="41">
        <v>3.72</v>
      </c>
      <c r="I100" s="41">
        <v>3.72</v>
      </c>
      <c r="J100" s="41">
        <v>3.72</v>
      </c>
      <c r="K100" s="41">
        <v>3.72</v>
      </c>
      <c r="L100" s="41">
        <v>3.72</v>
      </c>
      <c r="M100" s="41">
        <v>3.72</v>
      </c>
      <c r="N100" s="41">
        <v>3.72</v>
      </c>
      <c r="O100" s="41">
        <v>3.72</v>
      </c>
      <c r="P100" s="41">
        <v>3.72</v>
      </c>
      <c r="Q100" s="41">
        <v>3.72</v>
      </c>
      <c r="R100" s="41">
        <v>3.72</v>
      </c>
      <c r="S100" s="41">
        <v>3.72</v>
      </c>
      <c r="T100" s="41">
        <v>3.72</v>
      </c>
      <c r="U100" s="41">
        <v>3.72</v>
      </c>
      <c r="V100" s="41">
        <v>3.72</v>
      </c>
      <c r="W100" s="41">
        <v>3.72</v>
      </c>
      <c r="X100" s="41">
        <v>3.72</v>
      </c>
      <c r="Y100" s="41">
        <v>3.72</v>
      </c>
      <c r="Z100" s="41">
        <v>3.72</v>
      </c>
      <c r="AA100" s="41">
        <v>3.72</v>
      </c>
    </row>
    <row r="101" spans="1:27" ht="12.75" hidden="1" customHeight="1" outlineLevel="1" x14ac:dyDescent="0.2">
      <c r="A101" s="99" t="s">
        <v>331</v>
      </c>
      <c r="B101" s="60" t="s">
        <v>81</v>
      </c>
      <c r="C101" s="40" t="s">
        <v>79</v>
      </c>
      <c r="D101" s="41">
        <f>$D$11</f>
        <v>216.36</v>
      </c>
      <c r="E101" s="41">
        <f t="shared" ref="E101:AA101" si="56">$D$11</f>
        <v>216.36</v>
      </c>
      <c r="F101" s="41">
        <f t="shared" si="56"/>
        <v>216.36</v>
      </c>
      <c r="G101" s="41">
        <f t="shared" si="56"/>
        <v>216.36</v>
      </c>
      <c r="H101" s="41">
        <f t="shared" si="56"/>
        <v>216.36</v>
      </c>
      <c r="I101" s="41">
        <f t="shared" si="56"/>
        <v>216.36</v>
      </c>
      <c r="J101" s="41">
        <f t="shared" si="56"/>
        <v>216.36</v>
      </c>
      <c r="K101" s="41">
        <f t="shared" si="56"/>
        <v>216.36</v>
      </c>
      <c r="L101" s="41">
        <f t="shared" si="56"/>
        <v>216.36</v>
      </c>
      <c r="M101" s="41">
        <f t="shared" si="56"/>
        <v>216.36</v>
      </c>
      <c r="N101" s="41">
        <f t="shared" si="56"/>
        <v>216.36</v>
      </c>
      <c r="O101" s="41">
        <f t="shared" si="56"/>
        <v>216.36</v>
      </c>
      <c r="P101" s="41">
        <f t="shared" si="56"/>
        <v>216.36</v>
      </c>
      <c r="Q101" s="41">
        <f t="shared" si="56"/>
        <v>216.36</v>
      </c>
      <c r="R101" s="41">
        <f t="shared" si="56"/>
        <v>216.36</v>
      </c>
      <c r="S101" s="41">
        <f t="shared" si="56"/>
        <v>216.36</v>
      </c>
      <c r="T101" s="41">
        <f t="shared" si="56"/>
        <v>216.36</v>
      </c>
      <c r="U101" s="41">
        <f t="shared" si="56"/>
        <v>216.36</v>
      </c>
      <c r="V101" s="41">
        <f t="shared" si="56"/>
        <v>216.36</v>
      </c>
      <c r="W101" s="41">
        <f t="shared" si="56"/>
        <v>216.36</v>
      </c>
      <c r="X101" s="41">
        <f t="shared" si="56"/>
        <v>216.36</v>
      </c>
      <c r="Y101" s="41">
        <f t="shared" si="56"/>
        <v>216.36</v>
      </c>
      <c r="Z101" s="41">
        <f t="shared" si="56"/>
        <v>216.36</v>
      </c>
      <c r="AA101" s="41">
        <f t="shared" si="56"/>
        <v>216.36</v>
      </c>
    </row>
    <row r="102" spans="1:27" ht="12.75" customHeight="1" collapsed="1" x14ac:dyDescent="0.2">
      <c r="A102" s="98" t="s">
        <v>332</v>
      </c>
      <c r="B102" s="25" t="str">
        <f>"20"&amp;"."&amp;$B$662&amp;"."&amp;$B$663</f>
        <v>20.01.2024</v>
      </c>
      <c r="C102" s="88" t="s">
        <v>76</v>
      </c>
      <c r="D102" s="89">
        <f>ROUND(((D103+D104+D106+D105)/1000),5)</f>
        <v>2.7840600000000002</v>
      </c>
      <c r="E102" s="89">
        <f>ROUND(((E103+E104+E106+E105)/1000),5)</f>
        <v>2.621</v>
      </c>
      <c r="F102" s="89">
        <f>ROUND(((F103+F104+F106+F105)/1000),5)</f>
        <v>2.5570499999999998</v>
      </c>
      <c r="G102" s="89">
        <f t="shared" ref="G102:AA102" si="57">ROUND(((G103+G104+G106+G105)/1000),5)</f>
        <v>2.5584699999999998</v>
      </c>
      <c r="H102" s="89">
        <f t="shared" si="57"/>
        <v>2.5866600000000002</v>
      </c>
      <c r="I102" s="89">
        <f t="shared" si="57"/>
        <v>2.63191</v>
      </c>
      <c r="J102" s="89">
        <f t="shared" si="57"/>
        <v>2.7437</v>
      </c>
      <c r="K102" s="89">
        <f t="shared" si="57"/>
        <v>2.9013499999999999</v>
      </c>
      <c r="L102" s="89">
        <f t="shared" si="57"/>
        <v>3.1866300000000001</v>
      </c>
      <c r="M102" s="89">
        <f t="shared" si="57"/>
        <v>3.3080799999999999</v>
      </c>
      <c r="N102" s="89">
        <f t="shared" si="57"/>
        <v>3.4103300000000001</v>
      </c>
      <c r="O102" s="89">
        <f t="shared" si="57"/>
        <v>3.43723</v>
      </c>
      <c r="P102" s="89">
        <f t="shared" si="57"/>
        <v>3.43323</v>
      </c>
      <c r="Q102" s="89">
        <f t="shared" si="57"/>
        <v>3.4333200000000001</v>
      </c>
      <c r="R102" s="89">
        <f t="shared" si="57"/>
        <v>3.3726799999999999</v>
      </c>
      <c r="S102" s="89">
        <f t="shared" si="57"/>
        <v>3.3479700000000001</v>
      </c>
      <c r="T102" s="89">
        <f t="shared" si="57"/>
        <v>3.3949799999999999</v>
      </c>
      <c r="U102" s="89">
        <f t="shared" si="57"/>
        <v>3.43641</v>
      </c>
      <c r="V102" s="89">
        <f t="shared" si="57"/>
        <v>3.4622199999999999</v>
      </c>
      <c r="W102" s="89">
        <f t="shared" si="57"/>
        <v>3.3462499999999999</v>
      </c>
      <c r="X102" s="89">
        <f t="shared" si="57"/>
        <v>3.2944200000000001</v>
      </c>
      <c r="Y102" s="89">
        <f t="shared" si="57"/>
        <v>3.19774</v>
      </c>
      <c r="Z102" s="89">
        <f t="shared" si="57"/>
        <v>2.9116599999999999</v>
      </c>
      <c r="AA102" s="89">
        <f t="shared" si="57"/>
        <v>2.8072900000000001</v>
      </c>
    </row>
    <row r="103" spans="1:27" ht="12.75" hidden="1" customHeight="1" outlineLevel="1" x14ac:dyDescent="0.2">
      <c r="A103" s="99" t="s">
        <v>333</v>
      </c>
      <c r="B103" s="60" t="s">
        <v>238</v>
      </c>
      <c r="C103" s="40" t="s">
        <v>79</v>
      </c>
      <c r="D103" s="41">
        <v>1492.56</v>
      </c>
      <c r="E103" s="41">
        <v>1329.5</v>
      </c>
      <c r="F103" s="41">
        <v>1265.55</v>
      </c>
      <c r="G103" s="41">
        <v>1266.97</v>
      </c>
      <c r="H103" s="41">
        <v>1295.1600000000001</v>
      </c>
      <c r="I103" s="41">
        <v>1340.41</v>
      </c>
      <c r="J103" s="41">
        <v>1452.2</v>
      </c>
      <c r="K103" s="41">
        <v>1609.85</v>
      </c>
      <c r="L103" s="41">
        <v>1895.13</v>
      </c>
      <c r="M103" s="41">
        <v>2016.58</v>
      </c>
      <c r="N103" s="41">
        <v>2118.83</v>
      </c>
      <c r="O103" s="41">
        <v>2145.73</v>
      </c>
      <c r="P103" s="41">
        <v>2141.73</v>
      </c>
      <c r="Q103" s="41">
        <v>2141.8200000000002</v>
      </c>
      <c r="R103" s="41">
        <v>2081.1799999999998</v>
      </c>
      <c r="S103" s="41">
        <v>2056.4699999999998</v>
      </c>
      <c r="T103" s="41">
        <v>2103.48</v>
      </c>
      <c r="U103" s="41">
        <v>2144.91</v>
      </c>
      <c r="V103" s="41">
        <v>2170.7199999999998</v>
      </c>
      <c r="W103" s="41">
        <v>2054.75</v>
      </c>
      <c r="X103" s="41">
        <v>2002.92</v>
      </c>
      <c r="Y103" s="41">
        <v>1906.24</v>
      </c>
      <c r="Z103" s="41">
        <v>1620.16</v>
      </c>
      <c r="AA103" s="41">
        <v>1515.79</v>
      </c>
    </row>
    <row r="104" spans="1:27" ht="12.75" hidden="1" customHeight="1" outlineLevel="1" x14ac:dyDescent="0.2">
      <c r="A104" s="99" t="s">
        <v>334</v>
      </c>
      <c r="B104" s="60" t="s">
        <v>90</v>
      </c>
      <c r="C104" s="40" t="s">
        <v>79</v>
      </c>
      <c r="D104" s="41">
        <f>$D$9</f>
        <v>1071.42</v>
      </c>
      <c r="E104" s="41">
        <f t="shared" ref="E104:AA104" si="58">$D$9</f>
        <v>1071.42</v>
      </c>
      <c r="F104" s="41">
        <f t="shared" si="58"/>
        <v>1071.42</v>
      </c>
      <c r="G104" s="41">
        <f t="shared" si="58"/>
        <v>1071.42</v>
      </c>
      <c r="H104" s="41">
        <f t="shared" si="58"/>
        <v>1071.42</v>
      </c>
      <c r="I104" s="41">
        <f t="shared" si="58"/>
        <v>1071.42</v>
      </c>
      <c r="J104" s="41">
        <f t="shared" si="58"/>
        <v>1071.42</v>
      </c>
      <c r="K104" s="41">
        <f t="shared" si="58"/>
        <v>1071.42</v>
      </c>
      <c r="L104" s="41">
        <f t="shared" si="58"/>
        <v>1071.42</v>
      </c>
      <c r="M104" s="41">
        <f t="shared" si="58"/>
        <v>1071.42</v>
      </c>
      <c r="N104" s="41">
        <f t="shared" si="58"/>
        <v>1071.42</v>
      </c>
      <c r="O104" s="41">
        <f t="shared" si="58"/>
        <v>1071.42</v>
      </c>
      <c r="P104" s="41">
        <f t="shared" si="58"/>
        <v>1071.42</v>
      </c>
      <c r="Q104" s="41">
        <f t="shared" si="58"/>
        <v>1071.42</v>
      </c>
      <c r="R104" s="41">
        <f t="shared" si="58"/>
        <v>1071.42</v>
      </c>
      <c r="S104" s="41">
        <f t="shared" si="58"/>
        <v>1071.42</v>
      </c>
      <c r="T104" s="41">
        <f t="shared" si="58"/>
        <v>1071.42</v>
      </c>
      <c r="U104" s="41">
        <f t="shared" si="58"/>
        <v>1071.42</v>
      </c>
      <c r="V104" s="41">
        <f t="shared" si="58"/>
        <v>1071.42</v>
      </c>
      <c r="W104" s="41">
        <f t="shared" si="58"/>
        <v>1071.42</v>
      </c>
      <c r="X104" s="41">
        <f t="shared" si="58"/>
        <v>1071.42</v>
      </c>
      <c r="Y104" s="41">
        <f t="shared" si="58"/>
        <v>1071.42</v>
      </c>
      <c r="Z104" s="41">
        <f t="shared" si="58"/>
        <v>1071.42</v>
      </c>
      <c r="AA104" s="41">
        <f t="shared" si="58"/>
        <v>1071.42</v>
      </c>
    </row>
    <row r="105" spans="1:27" ht="12.75" hidden="1" customHeight="1" outlineLevel="1" x14ac:dyDescent="0.2">
      <c r="A105" s="99" t="s">
        <v>335</v>
      </c>
      <c r="B105" s="60" t="s">
        <v>83</v>
      </c>
      <c r="C105" s="40" t="s">
        <v>79</v>
      </c>
      <c r="D105" s="41">
        <v>3.72</v>
      </c>
      <c r="E105" s="41">
        <v>3.72</v>
      </c>
      <c r="F105" s="41">
        <v>3.72</v>
      </c>
      <c r="G105" s="41">
        <v>3.72</v>
      </c>
      <c r="H105" s="41">
        <v>3.72</v>
      </c>
      <c r="I105" s="41">
        <v>3.72</v>
      </c>
      <c r="J105" s="41">
        <v>3.72</v>
      </c>
      <c r="K105" s="41">
        <v>3.72</v>
      </c>
      <c r="L105" s="41">
        <v>3.72</v>
      </c>
      <c r="M105" s="41">
        <v>3.72</v>
      </c>
      <c r="N105" s="41">
        <v>3.72</v>
      </c>
      <c r="O105" s="41">
        <v>3.72</v>
      </c>
      <c r="P105" s="41">
        <v>3.72</v>
      </c>
      <c r="Q105" s="41">
        <v>3.72</v>
      </c>
      <c r="R105" s="41">
        <v>3.72</v>
      </c>
      <c r="S105" s="41">
        <v>3.72</v>
      </c>
      <c r="T105" s="41">
        <v>3.72</v>
      </c>
      <c r="U105" s="41">
        <v>3.72</v>
      </c>
      <c r="V105" s="41">
        <v>3.72</v>
      </c>
      <c r="W105" s="41">
        <v>3.72</v>
      </c>
      <c r="X105" s="41">
        <v>3.72</v>
      </c>
      <c r="Y105" s="41">
        <v>3.72</v>
      </c>
      <c r="Z105" s="41">
        <v>3.72</v>
      </c>
      <c r="AA105" s="41">
        <v>3.72</v>
      </c>
    </row>
    <row r="106" spans="1:27" ht="12.75" hidden="1" customHeight="1" outlineLevel="1" x14ac:dyDescent="0.2">
      <c r="A106" s="99" t="s">
        <v>336</v>
      </c>
      <c r="B106" s="60" t="s">
        <v>81</v>
      </c>
      <c r="C106" s="40" t="s">
        <v>79</v>
      </c>
      <c r="D106" s="41">
        <f>$D$11</f>
        <v>216.36</v>
      </c>
      <c r="E106" s="41">
        <f t="shared" ref="E106:AA106" si="59">$D$11</f>
        <v>216.36</v>
      </c>
      <c r="F106" s="41">
        <f t="shared" si="59"/>
        <v>216.36</v>
      </c>
      <c r="G106" s="41">
        <f t="shared" si="59"/>
        <v>216.36</v>
      </c>
      <c r="H106" s="41">
        <f t="shared" si="59"/>
        <v>216.36</v>
      </c>
      <c r="I106" s="41">
        <f t="shared" si="59"/>
        <v>216.36</v>
      </c>
      <c r="J106" s="41">
        <f t="shared" si="59"/>
        <v>216.36</v>
      </c>
      <c r="K106" s="41">
        <f t="shared" si="59"/>
        <v>216.36</v>
      </c>
      <c r="L106" s="41">
        <f t="shared" si="59"/>
        <v>216.36</v>
      </c>
      <c r="M106" s="41">
        <f t="shared" si="59"/>
        <v>216.36</v>
      </c>
      <c r="N106" s="41">
        <f t="shared" si="59"/>
        <v>216.36</v>
      </c>
      <c r="O106" s="41">
        <f t="shared" si="59"/>
        <v>216.36</v>
      </c>
      <c r="P106" s="41">
        <f t="shared" si="59"/>
        <v>216.36</v>
      </c>
      <c r="Q106" s="41">
        <f t="shared" si="59"/>
        <v>216.36</v>
      </c>
      <c r="R106" s="41">
        <f t="shared" si="59"/>
        <v>216.36</v>
      </c>
      <c r="S106" s="41">
        <f t="shared" si="59"/>
        <v>216.36</v>
      </c>
      <c r="T106" s="41">
        <f t="shared" si="59"/>
        <v>216.36</v>
      </c>
      <c r="U106" s="41">
        <f t="shared" si="59"/>
        <v>216.36</v>
      </c>
      <c r="V106" s="41">
        <f t="shared" si="59"/>
        <v>216.36</v>
      </c>
      <c r="W106" s="41">
        <f t="shared" si="59"/>
        <v>216.36</v>
      </c>
      <c r="X106" s="41">
        <f t="shared" si="59"/>
        <v>216.36</v>
      </c>
      <c r="Y106" s="41">
        <f t="shared" si="59"/>
        <v>216.36</v>
      </c>
      <c r="Z106" s="41">
        <f t="shared" si="59"/>
        <v>216.36</v>
      </c>
      <c r="AA106" s="41">
        <f t="shared" si="59"/>
        <v>216.36</v>
      </c>
    </row>
    <row r="107" spans="1:27" ht="12.75" customHeight="1" collapsed="1" x14ac:dyDescent="0.2">
      <c r="A107" s="98" t="s">
        <v>337</v>
      </c>
      <c r="B107" s="25" t="str">
        <f>"21"&amp;"."&amp;$B$662&amp;"."&amp;$B$663</f>
        <v>21.01.2024</v>
      </c>
      <c r="C107" s="88" t="s">
        <v>76</v>
      </c>
      <c r="D107" s="89">
        <f>ROUND(((D108+D109+D111+D110)/1000),5)</f>
        <v>2.6246</v>
      </c>
      <c r="E107" s="89">
        <f>ROUND(((E108+E109+E111+E110)/1000),5)</f>
        <v>2.5197500000000002</v>
      </c>
      <c r="F107" s="89">
        <f>ROUND(((F108+F109+F111+F110)/1000),5)</f>
        <v>2.4361299999999999</v>
      </c>
      <c r="G107" s="89">
        <f t="shared" ref="G107:AA107" si="60">ROUND(((G108+G109+G111+G110)/1000),5)</f>
        <v>2.4291299999999998</v>
      </c>
      <c r="H107" s="89">
        <f t="shared" si="60"/>
        <v>2.4339599999999999</v>
      </c>
      <c r="I107" s="89">
        <f t="shared" si="60"/>
        <v>2.4774400000000001</v>
      </c>
      <c r="J107" s="89">
        <f t="shared" si="60"/>
        <v>2.5125500000000001</v>
      </c>
      <c r="K107" s="89">
        <f t="shared" si="60"/>
        <v>2.63062</v>
      </c>
      <c r="L107" s="89">
        <f t="shared" si="60"/>
        <v>2.8268</v>
      </c>
      <c r="M107" s="89">
        <f t="shared" si="60"/>
        <v>2.96835</v>
      </c>
      <c r="N107" s="89">
        <f t="shared" si="60"/>
        <v>3.0531000000000001</v>
      </c>
      <c r="O107" s="89">
        <f t="shared" si="60"/>
        <v>3.1518999999999999</v>
      </c>
      <c r="P107" s="89">
        <f t="shared" si="60"/>
        <v>3.1549700000000001</v>
      </c>
      <c r="Q107" s="89">
        <f t="shared" si="60"/>
        <v>3.1503000000000001</v>
      </c>
      <c r="R107" s="89">
        <f t="shared" si="60"/>
        <v>3.1546799999999999</v>
      </c>
      <c r="S107" s="89">
        <f t="shared" si="60"/>
        <v>3.1241699999999999</v>
      </c>
      <c r="T107" s="89">
        <f t="shared" si="60"/>
        <v>3.2229700000000001</v>
      </c>
      <c r="U107" s="89">
        <f t="shared" si="60"/>
        <v>3.3502800000000001</v>
      </c>
      <c r="V107" s="89">
        <f t="shared" si="60"/>
        <v>3.3811</v>
      </c>
      <c r="W107" s="89">
        <f t="shared" si="60"/>
        <v>3.1708799999999999</v>
      </c>
      <c r="X107" s="89">
        <f t="shared" si="60"/>
        <v>3.1534599999999999</v>
      </c>
      <c r="Y107" s="89">
        <f t="shared" si="60"/>
        <v>3.0566499999999999</v>
      </c>
      <c r="Z107" s="89">
        <f t="shared" si="60"/>
        <v>2.8216399999999999</v>
      </c>
      <c r="AA107" s="89">
        <f t="shared" si="60"/>
        <v>2.75786</v>
      </c>
    </row>
    <row r="108" spans="1:27" ht="12.75" hidden="1" customHeight="1" outlineLevel="1" x14ac:dyDescent="0.2">
      <c r="A108" s="99" t="s">
        <v>338</v>
      </c>
      <c r="B108" s="60" t="s">
        <v>238</v>
      </c>
      <c r="C108" s="40" t="s">
        <v>79</v>
      </c>
      <c r="D108" s="41">
        <v>1333.1</v>
      </c>
      <c r="E108" s="41">
        <v>1228.25</v>
      </c>
      <c r="F108" s="41">
        <v>1144.6300000000001</v>
      </c>
      <c r="G108" s="41">
        <v>1137.6300000000001</v>
      </c>
      <c r="H108" s="41">
        <v>1142.46</v>
      </c>
      <c r="I108" s="41">
        <v>1185.94</v>
      </c>
      <c r="J108" s="41">
        <v>1221.05</v>
      </c>
      <c r="K108" s="41">
        <v>1339.12</v>
      </c>
      <c r="L108" s="41">
        <v>1535.3</v>
      </c>
      <c r="M108" s="41">
        <v>1676.85</v>
      </c>
      <c r="N108" s="41">
        <v>1761.6</v>
      </c>
      <c r="O108" s="41">
        <v>1860.4</v>
      </c>
      <c r="P108" s="41">
        <v>1863.47</v>
      </c>
      <c r="Q108" s="41">
        <v>1858.8</v>
      </c>
      <c r="R108" s="41">
        <v>1863.18</v>
      </c>
      <c r="S108" s="41">
        <v>1832.67</v>
      </c>
      <c r="T108" s="41">
        <v>1931.47</v>
      </c>
      <c r="U108" s="41">
        <v>2058.7800000000002</v>
      </c>
      <c r="V108" s="41">
        <v>2089.6</v>
      </c>
      <c r="W108" s="41">
        <v>1879.38</v>
      </c>
      <c r="X108" s="41">
        <v>1861.96</v>
      </c>
      <c r="Y108" s="41">
        <v>1765.15</v>
      </c>
      <c r="Z108" s="41">
        <v>1530.14</v>
      </c>
      <c r="AA108" s="41">
        <v>1466.36</v>
      </c>
    </row>
    <row r="109" spans="1:27" ht="12.75" hidden="1" customHeight="1" outlineLevel="1" x14ac:dyDescent="0.2">
      <c r="A109" s="99" t="s">
        <v>339</v>
      </c>
      <c r="B109" s="60" t="s">
        <v>90</v>
      </c>
      <c r="C109" s="40" t="s">
        <v>79</v>
      </c>
      <c r="D109" s="41">
        <f>$D$9</f>
        <v>1071.42</v>
      </c>
      <c r="E109" s="41">
        <f t="shared" ref="E109:AA109" si="61">$D$9</f>
        <v>1071.42</v>
      </c>
      <c r="F109" s="41">
        <f t="shared" si="61"/>
        <v>1071.42</v>
      </c>
      <c r="G109" s="41">
        <f t="shared" si="61"/>
        <v>1071.42</v>
      </c>
      <c r="H109" s="41">
        <f t="shared" si="61"/>
        <v>1071.42</v>
      </c>
      <c r="I109" s="41">
        <f t="shared" si="61"/>
        <v>1071.42</v>
      </c>
      <c r="J109" s="41">
        <f t="shared" si="61"/>
        <v>1071.42</v>
      </c>
      <c r="K109" s="41">
        <f t="shared" si="61"/>
        <v>1071.42</v>
      </c>
      <c r="L109" s="41">
        <f t="shared" si="61"/>
        <v>1071.42</v>
      </c>
      <c r="M109" s="41">
        <f t="shared" si="61"/>
        <v>1071.42</v>
      </c>
      <c r="N109" s="41">
        <f t="shared" si="61"/>
        <v>1071.42</v>
      </c>
      <c r="O109" s="41">
        <f t="shared" si="61"/>
        <v>1071.42</v>
      </c>
      <c r="P109" s="41">
        <f t="shared" si="61"/>
        <v>1071.42</v>
      </c>
      <c r="Q109" s="41">
        <f t="shared" si="61"/>
        <v>1071.42</v>
      </c>
      <c r="R109" s="41">
        <f t="shared" si="61"/>
        <v>1071.42</v>
      </c>
      <c r="S109" s="41">
        <f t="shared" si="61"/>
        <v>1071.42</v>
      </c>
      <c r="T109" s="41">
        <f t="shared" si="61"/>
        <v>1071.42</v>
      </c>
      <c r="U109" s="41">
        <f t="shared" si="61"/>
        <v>1071.42</v>
      </c>
      <c r="V109" s="41">
        <f t="shared" si="61"/>
        <v>1071.42</v>
      </c>
      <c r="W109" s="41">
        <f t="shared" si="61"/>
        <v>1071.42</v>
      </c>
      <c r="X109" s="41">
        <f t="shared" si="61"/>
        <v>1071.42</v>
      </c>
      <c r="Y109" s="41">
        <f t="shared" si="61"/>
        <v>1071.42</v>
      </c>
      <c r="Z109" s="41">
        <f t="shared" si="61"/>
        <v>1071.42</v>
      </c>
      <c r="AA109" s="41">
        <f t="shared" si="61"/>
        <v>1071.42</v>
      </c>
    </row>
    <row r="110" spans="1:27" ht="12.75" hidden="1" customHeight="1" outlineLevel="1" x14ac:dyDescent="0.2">
      <c r="A110" s="99" t="s">
        <v>340</v>
      </c>
      <c r="B110" s="60" t="s">
        <v>83</v>
      </c>
      <c r="C110" s="40" t="s">
        <v>79</v>
      </c>
      <c r="D110" s="41">
        <v>3.72</v>
      </c>
      <c r="E110" s="41">
        <v>3.72</v>
      </c>
      <c r="F110" s="41">
        <v>3.72</v>
      </c>
      <c r="G110" s="41">
        <v>3.72</v>
      </c>
      <c r="H110" s="41">
        <v>3.72</v>
      </c>
      <c r="I110" s="41">
        <v>3.72</v>
      </c>
      <c r="J110" s="41">
        <v>3.72</v>
      </c>
      <c r="K110" s="41">
        <v>3.72</v>
      </c>
      <c r="L110" s="41">
        <v>3.72</v>
      </c>
      <c r="M110" s="41">
        <v>3.72</v>
      </c>
      <c r="N110" s="41">
        <v>3.72</v>
      </c>
      <c r="O110" s="41">
        <v>3.72</v>
      </c>
      <c r="P110" s="41">
        <v>3.72</v>
      </c>
      <c r="Q110" s="41">
        <v>3.72</v>
      </c>
      <c r="R110" s="41">
        <v>3.72</v>
      </c>
      <c r="S110" s="41">
        <v>3.72</v>
      </c>
      <c r="T110" s="41">
        <v>3.72</v>
      </c>
      <c r="U110" s="41">
        <v>3.72</v>
      </c>
      <c r="V110" s="41">
        <v>3.72</v>
      </c>
      <c r="W110" s="41">
        <v>3.72</v>
      </c>
      <c r="X110" s="41">
        <v>3.72</v>
      </c>
      <c r="Y110" s="41">
        <v>3.72</v>
      </c>
      <c r="Z110" s="41">
        <v>3.72</v>
      </c>
      <c r="AA110" s="41">
        <v>3.72</v>
      </c>
    </row>
    <row r="111" spans="1:27" ht="12.75" hidden="1" customHeight="1" outlineLevel="1" x14ac:dyDescent="0.2">
      <c r="A111" s="99" t="s">
        <v>341</v>
      </c>
      <c r="B111" s="60" t="s">
        <v>81</v>
      </c>
      <c r="C111" s="40" t="s">
        <v>79</v>
      </c>
      <c r="D111" s="41">
        <f>$D$11</f>
        <v>216.36</v>
      </c>
      <c r="E111" s="41">
        <f t="shared" ref="E111:AA111" si="62">$D$11</f>
        <v>216.36</v>
      </c>
      <c r="F111" s="41">
        <f t="shared" si="62"/>
        <v>216.36</v>
      </c>
      <c r="G111" s="41">
        <f t="shared" si="62"/>
        <v>216.36</v>
      </c>
      <c r="H111" s="41">
        <f t="shared" si="62"/>
        <v>216.36</v>
      </c>
      <c r="I111" s="41">
        <f t="shared" si="62"/>
        <v>216.36</v>
      </c>
      <c r="J111" s="41">
        <f t="shared" si="62"/>
        <v>216.36</v>
      </c>
      <c r="K111" s="41">
        <f t="shared" si="62"/>
        <v>216.36</v>
      </c>
      <c r="L111" s="41">
        <f t="shared" si="62"/>
        <v>216.36</v>
      </c>
      <c r="M111" s="41">
        <f t="shared" si="62"/>
        <v>216.36</v>
      </c>
      <c r="N111" s="41">
        <f t="shared" si="62"/>
        <v>216.36</v>
      </c>
      <c r="O111" s="41">
        <f t="shared" si="62"/>
        <v>216.36</v>
      </c>
      <c r="P111" s="41">
        <f t="shared" si="62"/>
        <v>216.36</v>
      </c>
      <c r="Q111" s="41">
        <f t="shared" si="62"/>
        <v>216.36</v>
      </c>
      <c r="R111" s="41">
        <f t="shared" si="62"/>
        <v>216.36</v>
      </c>
      <c r="S111" s="41">
        <f t="shared" si="62"/>
        <v>216.36</v>
      </c>
      <c r="T111" s="41">
        <f t="shared" si="62"/>
        <v>216.36</v>
      </c>
      <c r="U111" s="41">
        <f t="shared" si="62"/>
        <v>216.36</v>
      </c>
      <c r="V111" s="41">
        <f t="shared" si="62"/>
        <v>216.36</v>
      </c>
      <c r="W111" s="41">
        <f t="shared" si="62"/>
        <v>216.36</v>
      </c>
      <c r="X111" s="41">
        <f t="shared" si="62"/>
        <v>216.36</v>
      </c>
      <c r="Y111" s="41">
        <f t="shared" si="62"/>
        <v>216.36</v>
      </c>
      <c r="Z111" s="41">
        <f t="shared" si="62"/>
        <v>216.36</v>
      </c>
      <c r="AA111" s="41">
        <f t="shared" si="62"/>
        <v>216.36</v>
      </c>
    </row>
    <row r="112" spans="1:27" ht="12.75" customHeight="1" collapsed="1" x14ac:dyDescent="0.2">
      <c r="A112" s="98" t="s">
        <v>342</v>
      </c>
      <c r="B112" s="25" t="str">
        <f>"22"&amp;"."&amp;$B$662&amp;"."&amp;$B$663</f>
        <v>22.01.2024</v>
      </c>
      <c r="C112" s="88" t="s">
        <v>76</v>
      </c>
      <c r="D112" s="89">
        <f>ROUND(((D113+D114+D116+D115)/1000),5)</f>
        <v>2.6521599999999999</v>
      </c>
      <c r="E112" s="89">
        <f>ROUND(((E113+E114+E116+E115)/1000),5)</f>
        <v>2.5532499999999998</v>
      </c>
      <c r="F112" s="89">
        <f>ROUND(((F113+F114+F116+F115)/1000),5)</f>
        <v>2.51017</v>
      </c>
      <c r="G112" s="89">
        <f t="shared" ref="G112:AA112" si="63">ROUND(((G113+G114+G116+G115)/1000),5)</f>
        <v>2.50441</v>
      </c>
      <c r="H112" s="89">
        <f t="shared" si="63"/>
        <v>2.53966</v>
      </c>
      <c r="I112" s="89">
        <f t="shared" si="63"/>
        <v>2.6490999999999998</v>
      </c>
      <c r="J112" s="89">
        <f t="shared" si="63"/>
        <v>2.8014299999999999</v>
      </c>
      <c r="K112" s="89">
        <f t="shared" si="63"/>
        <v>3.1533099999999998</v>
      </c>
      <c r="L112" s="89">
        <f t="shared" si="63"/>
        <v>3.3926099999999999</v>
      </c>
      <c r="M112" s="89">
        <f t="shared" si="63"/>
        <v>3.4380899999999999</v>
      </c>
      <c r="N112" s="89">
        <f t="shared" si="63"/>
        <v>3.4521500000000001</v>
      </c>
      <c r="O112" s="89">
        <f t="shared" si="63"/>
        <v>3.4937399999999998</v>
      </c>
      <c r="P112" s="89">
        <f t="shared" si="63"/>
        <v>3.48149</v>
      </c>
      <c r="Q112" s="89">
        <f t="shared" si="63"/>
        <v>3.4819200000000001</v>
      </c>
      <c r="R112" s="89">
        <f t="shared" si="63"/>
        <v>3.4727299999999999</v>
      </c>
      <c r="S112" s="89">
        <f t="shared" si="63"/>
        <v>3.4448699999999999</v>
      </c>
      <c r="T112" s="89">
        <f t="shared" si="63"/>
        <v>3.4839699999999998</v>
      </c>
      <c r="U112" s="89">
        <f t="shared" si="63"/>
        <v>3.5143900000000001</v>
      </c>
      <c r="V112" s="89">
        <f t="shared" si="63"/>
        <v>3.5341499999999999</v>
      </c>
      <c r="W112" s="89">
        <f t="shared" si="63"/>
        <v>3.4504800000000002</v>
      </c>
      <c r="X112" s="89">
        <f t="shared" si="63"/>
        <v>3.34816</v>
      </c>
      <c r="Y112" s="89">
        <f t="shared" si="63"/>
        <v>3.1458599999999999</v>
      </c>
      <c r="Z112" s="89">
        <f t="shared" si="63"/>
        <v>2.8541799999999999</v>
      </c>
      <c r="AA112" s="89">
        <f t="shared" si="63"/>
        <v>2.7752400000000002</v>
      </c>
    </row>
    <row r="113" spans="1:27" ht="12.75" hidden="1" customHeight="1" outlineLevel="1" x14ac:dyDescent="0.2">
      <c r="A113" s="99" t="s">
        <v>343</v>
      </c>
      <c r="B113" s="60" t="s">
        <v>238</v>
      </c>
      <c r="C113" s="40" t="s">
        <v>79</v>
      </c>
      <c r="D113" s="41">
        <v>1360.66</v>
      </c>
      <c r="E113" s="41">
        <v>1261.75</v>
      </c>
      <c r="F113" s="41">
        <v>1218.67</v>
      </c>
      <c r="G113" s="41">
        <v>1212.9100000000001</v>
      </c>
      <c r="H113" s="41">
        <v>1248.1600000000001</v>
      </c>
      <c r="I113" s="41">
        <v>1357.6</v>
      </c>
      <c r="J113" s="41">
        <v>1509.93</v>
      </c>
      <c r="K113" s="41">
        <v>1861.81</v>
      </c>
      <c r="L113" s="41">
        <v>2101.11</v>
      </c>
      <c r="M113" s="41">
        <v>2146.59</v>
      </c>
      <c r="N113" s="41">
        <v>2160.65</v>
      </c>
      <c r="O113" s="41">
        <v>2202.2399999999998</v>
      </c>
      <c r="P113" s="41">
        <v>2189.9899999999998</v>
      </c>
      <c r="Q113" s="41">
        <v>2190.42</v>
      </c>
      <c r="R113" s="41">
        <v>2181.23</v>
      </c>
      <c r="S113" s="41">
        <v>2153.37</v>
      </c>
      <c r="T113" s="41">
        <v>2192.4699999999998</v>
      </c>
      <c r="U113" s="41">
        <v>2222.89</v>
      </c>
      <c r="V113" s="41">
        <v>2242.65</v>
      </c>
      <c r="W113" s="41">
        <v>2158.98</v>
      </c>
      <c r="X113" s="41">
        <v>2056.66</v>
      </c>
      <c r="Y113" s="41">
        <v>1854.36</v>
      </c>
      <c r="Z113" s="41">
        <v>1562.68</v>
      </c>
      <c r="AA113" s="41">
        <v>1483.74</v>
      </c>
    </row>
    <row r="114" spans="1:27" ht="12.75" hidden="1" customHeight="1" outlineLevel="1" x14ac:dyDescent="0.2">
      <c r="A114" s="99" t="s">
        <v>344</v>
      </c>
      <c r="B114" s="60" t="s">
        <v>90</v>
      </c>
      <c r="C114" s="40" t="s">
        <v>79</v>
      </c>
      <c r="D114" s="41">
        <f>$D$9</f>
        <v>1071.42</v>
      </c>
      <c r="E114" s="41">
        <f t="shared" ref="E114:AA114" si="64">$D$9</f>
        <v>1071.42</v>
      </c>
      <c r="F114" s="41">
        <f t="shared" si="64"/>
        <v>1071.42</v>
      </c>
      <c r="G114" s="41">
        <f t="shared" si="64"/>
        <v>1071.42</v>
      </c>
      <c r="H114" s="41">
        <f t="shared" si="64"/>
        <v>1071.42</v>
      </c>
      <c r="I114" s="41">
        <f t="shared" si="64"/>
        <v>1071.42</v>
      </c>
      <c r="J114" s="41">
        <f t="shared" si="64"/>
        <v>1071.42</v>
      </c>
      <c r="K114" s="41">
        <f t="shared" si="64"/>
        <v>1071.42</v>
      </c>
      <c r="L114" s="41">
        <f t="shared" si="64"/>
        <v>1071.42</v>
      </c>
      <c r="M114" s="41">
        <f t="shared" si="64"/>
        <v>1071.42</v>
      </c>
      <c r="N114" s="41">
        <f t="shared" si="64"/>
        <v>1071.42</v>
      </c>
      <c r="O114" s="41">
        <f t="shared" si="64"/>
        <v>1071.42</v>
      </c>
      <c r="P114" s="41">
        <f t="shared" si="64"/>
        <v>1071.42</v>
      </c>
      <c r="Q114" s="41">
        <f t="shared" si="64"/>
        <v>1071.42</v>
      </c>
      <c r="R114" s="41">
        <f t="shared" si="64"/>
        <v>1071.42</v>
      </c>
      <c r="S114" s="41">
        <f t="shared" si="64"/>
        <v>1071.42</v>
      </c>
      <c r="T114" s="41">
        <f t="shared" si="64"/>
        <v>1071.42</v>
      </c>
      <c r="U114" s="41">
        <f t="shared" si="64"/>
        <v>1071.42</v>
      </c>
      <c r="V114" s="41">
        <f t="shared" si="64"/>
        <v>1071.42</v>
      </c>
      <c r="W114" s="41">
        <f t="shared" si="64"/>
        <v>1071.42</v>
      </c>
      <c r="X114" s="41">
        <f t="shared" si="64"/>
        <v>1071.42</v>
      </c>
      <c r="Y114" s="41">
        <f t="shared" si="64"/>
        <v>1071.42</v>
      </c>
      <c r="Z114" s="41">
        <f t="shared" si="64"/>
        <v>1071.42</v>
      </c>
      <c r="AA114" s="41">
        <f t="shared" si="64"/>
        <v>1071.42</v>
      </c>
    </row>
    <row r="115" spans="1:27" ht="12.75" hidden="1" customHeight="1" outlineLevel="1" x14ac:dyDescent="0.2">
      <c r="A115" s="99" t="s">
        <v>345</v>
      </c>
      <c r="B115" s="60" t="s">
        <v>83</v>
      </c>
      <c r="C115" s="40" t="s">
        <v>79</v>
      </c>
      <c r="D115" s="41">
        <v>3.72</v>
      </c>
      <c r="E115" s="41">
        <v>3.72</v>
      </c>
      <c r="F115" s="41">
        <v>3.72</v>
      </c>
      <c r="G115" s="41">
        <v>3.72</v>
      </c>
      <c r="H115" s="41">
        <v>3.72</v>
      </c>
      <c r="I115" s="41">
        <v>3.72</v>
      </c>
      <c r="J115" s="41">
        <v>3.72</v>
      </c>
      <c r="K115" s="41">
        <v>3.72</v>
      </c>
      <c r="L115" s="41">
        <v>3.72</v>
      </c>
      <c r="M115" s="41">
        <v>3.72</v>
      </c>
      <c r="N115" s="41">
        <v>3.72</v>
      </c>
      <c r="O115" s="41">
        <v>3.72</v>
      </c>
      <c r="P115" s="41">
        <v>3.72</v>
      </c>
      <c r="Q115" s="41">
        <v>3.72</v>
      </c>
      <c r="R115" s="41">
        <v>3.72</v>
      </c>
      <c r="S115" s="41">
        <v>3.72</v>
      </c>
      <c r="T115" s="41">
        <v>3.72</v>
      </c>
      <c r="U115" s="41">
        <v>3.72</v>
      </c>
      <c r="V115" s="41">
        <v>3.72</v>
      </c>
      <c r="W115" s="41">
        <v>3.72</v>
      </c>
      <c r="X115" s="41">
        <v>3.72</v>
      </c>
      <c r="Y115" s="41">
        <v>3.72</v>
      </c>
      <c r="Z115" s="41">
        <v>3.72</v>
      </c>
      <c r="AA115" s="41">
        <v>3.72</v>
      </c>
    </row>
    <row r="116" spans="1:27" ht="12.75" hidden="1" customHeight="1" outlineLevel="1" x14ac:dyDescent="0.2">
      <c r="A116" s="99" t="s">
        <v>346</v>
      </c>
      <c r="B116" s="60" t="s">
        <v>81</v>
      </c>
      <c r="C116" s="40" t="s">
        <v>79</v>
      </c>
      <c r="D116" s="41">
        <f>$D$11</f>
        <v>216.36</v>
      </c>
      <c r="E116" s="41">
        <f t="shared" ref="E116:AA116" si="65">$D$11</f>
        <v>216.36</v>
      </c>
      <c r="F116" s="41">
        <f t="shared" si="65"/>
        <v>216.36</v>
      </c>
      <c r="G116" s="41">
        <f t="shared" si="65"/>
        <v>216.36</v>
      </c>
      <c r="H116" s="41">
        <f t="shared" si="65"/>
        <v>216.36</v>
      </c>
      <c r="I116" s="41">
        <f t="shared" si="65"/>
        <v>216.36</v>
      </c>
      <c r="J116" s="41">
        <f t="shared" si="65"/>
        <v>216.36</v>
      </c>
      <c r="K116" s="41">
        <f t="shared" si="65"/>
        <v>216.36</v>
      </c>
      <c r="L116" s="41">
        <f t="shared" si="65"/>
        <v>216.36</v>
      </c>
      <c r="M116" s="41">
        <f t="shared" si="65"/>
        <v>216.36</v>
      </c>
      <c r="N116" s="41">
        <f t="shared" si="65"/>
        <v>216.36</v>
      </c>
      <c r="O116" s="41">
        <f t="shared" si="65"/>
        <v>216.36</v>
      </c>
      <c r="P116" s="41">
        <f t="shared" si="65"/>
        <v>216.36</v>
      </c>
      <c r="Q116" s="41">
        <f t="shared" si="65"/>
        <v>216.36</v>
      </c>
      <c r="R116" s="41">
        <f t="shared" si="65"/>
        <v>216.36</v>
      </c>
      <c r="S116" s="41">
        <f t="shared" si="65"/>
        <v>216.36</v>
      </c>
      <c r="T116" s="41">
        <f t="shared" si="65"/>
        <v>216.36</v>
      </c>
      <c r="U116" s="41">
        <f t="shared" si="65"/>
        <v>216.36</v>
      </c>
      <c r="V116" s="41">
        <f t="shared" si="65"/>
        <v>216.36</v>
      </c>
      <c r="W116" s="41">
        <f t="shared" si="65"/>
        <v>216.36</v>
      </c>
      <c r="X116" s="41">
        <f t="shared" si="65"/>
        <v>216.36</v>
      </c>
      <c r="Y116" s="41">
        <f t="shared" si="65"/>
        <v>216.36</v>
      </c>
      <c r="Z116" s="41">
        <f t="shared" si="65"/>
        <v>216.36</v>
      </c>
      <c r="AA116" s="41">
        <f t="shared" si="65"/>
        <v>216.36</v>
      </c>
    </row>
    <row r="117" spans="1:27" ht="12.75" customHeight="1" collapsed="1" x14ac:dyDescent="0.2">
      <c r="A117" s="98" t="s">
        <v>347</v>
      </c>
      <c r="B117" s="25" t="str">
        <f>"23"&amp;"."&amp;$B$662&amp;"."&amp;$B$663</f>
        <v>23.01.2024</v>
      </c>
      <c r="C117" s="88" t="s">
        <v>76</v>
      </c>
      <c r="D117" s="89">
        <f>ROUND(((D118+D119+D121+D120)/1000),5)</f>
        <v>2.55132</v>
      </c>
      <c r="E117" s="89">
        <f>ROUND(((E118+E119+E121+E120)/1000),5)</f>
        <v>2.49681</v>
      </c>
      <c r="F117" s="89">
        <f>ROUND(((F118+F119+F121+F120)/1000),5)</f>
        <v>2.44693</v>
      </c>
      <c r="G117" s="89">
        <f t="shared" ref="G117:AA117" si="66">ROUND(((G118+G119+G121+G120)/1000),5)</f>
        <v>2.43588</v>
      </c>
      <c r="H117" s="89">
        <f t="shared" si="66"/>
        <v>2.488</v>
      </c>
      <c r="I117" s="89">
        <f t="shared" si="66"/>
        <v>2.5708500000000001</v>
      </c>
      <c r="J117" s="89">
        <f t="shared" si="66"/>
        <v>2.76519</v>
      </c>
      <c r="K117" s="89">
        <f t="shared" si="66"/>
        <v>3.0729899999999999</v>
      </c>
      <c r="L117" s="89">
        <f t="shared" si="66"/>
        <v>3.26945</v>
      </c>
      <c r="M117" s="89">
        <f t="shared" si="66"/>
        <v>3.3255599999999998</v>
      </c>
      <c r="N117" s="89">
        <f t="shared" si="66"/>
        <v>3.3285800000000001</v>
      </c>
      <c r="O117" s="89">
        <f t="shared" si="66"/>
        <v>3.3914</v>
      </c>
      <c r="P117" s="89">
        <f t="shared" si="66"/>
        <v>3.3605299999999998</v>
      </c>
      <c r="Q117" s="89">
        <f t="shared" si="66"/>
        <v>3.3744900000000002</v>
      </c>
      <c r="R117" s="89">
        <f t="shared" si="66"/>
        <v>3.37297</v>
      </c>
      <c r="S117" s="89">
        <f t="shared" si="66"/>
        <v>3.32599</v>
      </c>
      <c r="T117" s="89">
        <f t="shared" si="66"/>
        <v>3.35006</v>
      </c>
      <c r="U117" s="89">
        <f t="shared" si="66"/>
        <v>3.4024800000000002</v>
      </c>
      <c r="V117" s="89">
        <f t="shared" si="66"/>
        <v>3.4072800000000001</v>
      </c>
      <c r="W117" s="89">
        <f t="shared" si="66"/>
        <v>3.3468599999999999</v>
      </c>
      <c r="X117" s="89">
        <f t="shared" si="66"/>
        <v>3.21096</v>
      </c>
      <c r="Y117" s="89">
        <f t="shared" si="66"/>
        <v>3.11111</v>
      </c>
      <c r="Z117" s="89">
        <f t="shared" si="66"/>
        <v>2.8191199999999998</v>
      </c>
      <c r="AA117" s="89">
        <f t="shared" si="66"/>
        <v>2.6787000000000001</v>
      </c>
    </row>
    <row r="118" spans="1:27" ht="12.75" hidden="1" customHeight="1" outlineLevel="1" x14ac:dyDescent="0.2">
      <c r="A118" s="99" t="s">
        <v>348</v>
      </c>
      <c r="B118" s="60" t="s">
        <v>238</v>
      </c>
      <c r="C118" s="40" t="s">
        <v>79</v>
      </c>
      <c r="D118" s="41">
        <v>1259.82</v>
      </c>
      <c r="E118" s="41">
        <v>1205.31</v>
      </c>
      <c r="F118" s="41">
        <v>1155.43</v>
      </c>
      <c r="G118" s="41">
        <v>1144.3800000000001</v>
      </c>
      <c r="H118" s="41">
        <v>1196.5</v>
      </c>
      <c r="I118" s="41">
        <v>1279.3499999999999</v>
      </c>
      <c r="J118" s="41">
        <v>1473.69</v>
      </c>
      <c r="K118" s="41">
        <v>1781.49</v>
      </c>
      <c r="L118" s="41">
        <v>1977.95</v>
      </c>
      <c r="M118" s="41">
        <v>2034.06</v>
      </c>
      <c r="N118" s="41">
        <v>2037.08</v>
      </c>
      <c r="O118" s="41">
        <v>2099.9</v>
      </c>
      <c r="P118" s="41">
        <v>2069.0300000000002</v>
      </c>
      <c r="Q118" s="41">
        <v>2082.9899999999998</v>
      </c>
      <c r="R118" s="41">
        <v>2081.4699999999998</v>
      </c>
      <c r="S118" s="41">
        <v>2034.49</v>
      </c>
      <c r="T118" s="41">
        <v>2058.56</v>
      </c>
      <c r="U118" s="41">
        <v>2110.98</v>
      </c>
      <c r="V118" s="41">
        <v>2115.7800000000002</v>
      </c>
      <c r="W118" s="41">
        <v>2055.36</v>
      </c>
      <c r="X118" s="41">
        <v>1919.46</v>
      </c>
      <c r="Y118" s="41">
        <v>1819.61</v>
      </c>
      <c r="Z118" s="41">
        <v>1527.62</v>
      </c>
      <c r="AA118" s="41">
        <v>1387.2</v>
      </c>
    </row>
    <row r="119" spans="1:27" ht="12.75" hidden="1" customHeight="1" outlineLevel="1" x14ac:dyDescent="0.2">
      <c r="A119" s="99" t="s">
        <v>349</v>
      </c>
      <c r="B119" s="60" t="s">
        <v>90</v>
      </c>
      <c r="C119" s="40" t="s">
        <v>79</v>
      </c>
      <c r="D119" s="41">
        <f>$D$9</f>
        <v>1071.42</v>
      </c>
      <c r="E119" s="41">
        <f t="shared" ref="E119:AA119" si="67">$D$9</f>
        <v>1071.42</v>
      </c>
      <c r="F119" s="41">
        <f t="shared" si="67"/>
        <v>1071.42</v>
      </c>
      <c r="G119" s="41">
        <f t="shared" si="67"/>
        <v>1071.42</v>
      </c>
      <c r="H119" s="41">
        <f t="shared" si="67"/>
        <v>1071.42</v>
      </c>
      <c r="I119" s="41">
        <f t="shared" si="67"/>
        <v>1071.42</v>
      </c>
      <c r="J119" s="41">
        <f t="shared" si="67"/>
        <v>1071.42</v>
      </c>
      <c r="K119" s="41">
        <f t="shared" si="67"/>
        <v>1071.42</v>
      </c>
      <c r="L119" s="41">
        <f t="shared" si="67"/>
        <v>1071.42</v>
      </c>
      <c r="M119" s="41">
        <f t="shared" si="67"/>
        <v>1071.42</v>
      </c>
      <c r="N119" s="41">
        <f t="shared" si="67"/>
        <v>1071.42</v>
      </c>
      <c r="O119" s="41">
        <f t="shared" si="67"/>
        <v>1071.42</v>
      </c>
      <c r="P119" s="41">
        <f t="shared" si="67"/>
        <v>1071.42</v>
      </c>
      <c r="Q119" s="41">
        <f t="shared" si="67"/>
        <v>1071.42</v>
      </c>
      <c r="R119" s="41">
        <f t="shared" si="67"/>
        <v>1071.42</v>
      </c>
      <c r="S119" s="41">
        <f t="shared" si="67"/>
        <v>1071.42</v>
      </c>
      <c r="T119" s="41">
        <f t="shared" si="67"/>
        <v>1071.42</v>
      </c>
      <c r="U119" s="41">
        <f t="shared" si="67"/>
        <v>1071.42</v>
      </c>
      <c r="V119" s="41">
        <f t="shared" si="67"/>
        <v>1071.42</v>
      </c>
      <c r="W119" s="41">
        <f t="shared" si="67"/>
        <v>1071.42</v>
      </c>
      <c r="X119" s="41">
        <f t="shared" si="67"/>
        <v>1071.42</v>
      </c>
      <c r="Y119" s="41">
        <f t="shared" si="67"/>
        <v>1071.42</v>
      </c>
      <c r="Z119" s="41">
        <f t="shared" si="67"/>
        <v>1071.42</v>
      </c>
      <c r="AA119" s="41">
        <f t="shared" si="67"/>
        <v>1071.42</v>
      </c>
    </row>
    <row r="120" spans="1:27" ht="12.75" hidden="1" customHeight="1" outlineLevel="1" x14ac:dyDescent="0.2">
      <c r="A120" s="99" t="s">
        <v>350</v>
      </c>
      <c r="B120" s="60" t="s">
        <v>83</v>
      </c>
      <c r="C120" s="40" t="s">
        <v>79</v>
      </c>
      <c r="D120" s="41">
        <v>3.72</v>
      </c>
      <c r="E120" s="41">
        <v>3.72</v>
      </c>
      <c r="F120" s="41">
        <v>3.72</v>
      </c>
      <c r="G120" s="41">
        <v>3.72</v>
      </c>
      <c r="H120" s="41">
        <v>3.72</v>
      </c>
      <c r="I120" s="41">
        <v>3.72</v>
      </c>
      <c r="J120" s="41">
        <v>3.72</v>
      </c>
      <c r="K120" s="41">
        <v>3.72</v>
      </c>
      <c r="L120" s="41">
        <v>3.72</v>
      </c>
      <c r="M120" s="41">
        <v>3.72</v>
      </c>
      <c r="N120" s="41">
        <v>3.72</v>
      </c>
      <c r="O120" s="41">
        <v>3.72</v>
      </c>
      <c r="P120" s="41">
        <v>3.72</v>
      </c>
      <c r="Q120" s="41">
        <v>3.72</v>
      </c>
      <c r="R120" s="41">
        <v>3.72</v>
      </c>
      <c r="S120" s="41">
        <v>3.72</v>
      </c>
      <c r="T120" s="41">
        <v>3.72</v>
      </c>
      <c r="U120" s="41">
        <v>3.72</v>
      </c>
      <c r="V120" s="41">
        <v>3.72</v>
      </c>
      <c r="W120" s="41">
        <v>3.72</v>
      </c>
      <c r="X120" s="41">
        <v>3.72</v>
      </c>
      <c r="Y120" s="41">
        <v>3.72</v>
      </c>
      <c r="Z120" s="41">
        <v>3.72</v>
      </c>
      <c r="AA120" s="41">
        <v>3.72</v>
      </c>
    </row>
    <row r="121" spans="1:27" ht="12.75" hidden="1" customHeight="1" outlineLevel="1" x14ac:dyDescent="0.2">
      <c r="A121" s="99" t="s">
        <v>351</v>
      </c>
      <c r="B121" s="60" t="s">
        <v>81</v>
      </c>
      <c r="C121" s="40" t="s">
        <v>79</v>
      </c>
      <c r="D121" s="41">
        <f>$D$11</f>
        <v>216.36</v>
      </c>
      <c r="E121" s="41">
        <f t="shared" ref="E121:AA121" si="68">$D$11</f>
        <v>216.36</v>
      </c>
      <c r="F121" s="41">
        <f t="shared" si="68"/>
        <v>216.36</v>
      </c>
      <c r="G121" s="41">
        <f t="shared" si="68"/>
        <v>216.36</v>
      </c>
      <c r="H121" s="41">
        <f t="shared" si="68"/>
        <v>216.36</v>
      </c>
      <c r="I121" s="41">
        <f t="shared" si="68"/>
        <v>216.36</v>
      </c>
      <c r="J121" s="41">
        <f t="shared" si="68"/>
        <v>216.36</v>
      </c>
      <c r="K121" s="41">
        <f t="shared" si="68"/>
        <v>216.36</v>
      </c>
      <c r="L121" s="41">
        <f t="shared" si="68"/>
        <v>216.36</v>
      </c>
      <c r="M121" s="41">
        <f t="shared" si="68"/>
        <v>216.36</v>
      </c>
      <c r="N121" s="41">
        <f t="shared" si="68"/>
        <v>216.36</v>
      </c>
      <c r="O121" s="41">
        <f t="shared" si="68"/>
        <v>216.36</v>
      </c>
      <c r="P121" s="41">
        <f t="shared" si="68"/>
        <v>216.36</v>
      </c>
      <c r="Q121" s="41">
        <f t="shared" si="68"/>
        <v>216.36</v>
      </c>
      <c r="R121" s="41">
        <f t="shared" si="68"/>
        <v>216.36</v>
      </c>
      <c r="S121" s="41">
        <f t="shared" si="68"/>
        <v>216.36</v>
      </c>
      <c r="T121" s="41">
        <f t="shared" si="68"/>
        <v>216.36</v>
      </c>
      <c r="U121" s="41">
        <f t="shared" si="68"/>
        <v>216.36</v>
      </c>
      <c r="V121" s="41">
        <f t="shared" si="68"/>
        <v>216.36</v>
      </c>
      <c r="W121" s="41">
        <f t="shared" si="68"/>
        <v>216.36</v>
      </c>
      <c r="X121" s="41">
        <f t="shared" si="68"/>
        <v>216.36</v>
      </c>
      <c r="Y121" s="41">
        <f t="shared" si="68"/>
        <v>216.36</v>
      </c>
      <c r="Z121" s="41">
        <f t="shared" si="68"/>
        <v>216.36</v>
      </c>
      <c r="AA121" s="41">
        <f t="shared" si="68"/>
        <v>216.36</v>
      </c>
    </row>
    <row r="122" spans="1:27" ht="12.75" customHeight="1" collapsed="1" x14ac:dyDescent="0.2">
      <c r="A122" s="98" t="s">
        <v>352</v>
      </c>
      <c r="B122" s="25" t="str">
        <f>"24"&amp;"."&amp;$B$662&amp;"."&amp;$B$663</f>
        <v>24.01.2024</v>
      </c>
      <c r="C122" s="88" t="s">
        <v>76</v>
      </c>
      <c r="D122" s="89">
        <f>ROUND(((D123+D124+D126+D125)/1000),5)</f>
        <v>2.5928499999999999</v>
      </c>
      <c r="E122" s="89">
        <f>ROUND(((E123+E124+E126+E125)/1000),5)</f>
        <v>2.5182199999999999</v>
      </c>
      <c r="F122" s="89">
        <f>ROUND(((F123+F124+F126+F125)/1000),5)</f>
        <v>2.4895</v>
      </c>
      <c r="G122" s="89">
        <f t="shared" ref="G122:AA122" si="69">ROUND(((G123+G124+G126+G125)/1000),5)</f>
        <v>2.4957199999999999</v>
      </c>
      <c r="H122" s="89">
        <f t="shared" si="69"/>
        <v>2.5406399999999998</v>
      </c>
      <c r="I122" s="89">
        <f t="shared" si="69"/>
        <v>2.6067300000000002</v>
      </c>
      <c r="J122" s="89">
        <f t="shared" si="69"/>
        <v>2.8361200000000002</v>
      </c>
      <c r="K122" s="89">
        <f t="shared" si="69"/>
        <v>3.21461</v>
      </c>
      <c r="L122" s="89">
        <f t="shared" si="69"/>
        <v>3.4097400000000002</v>
      </c>
      <c r="M122" s="89">
        <f t="shared" si="69"/>
        <v>3.4475500000000001</v>
      </c>
      <c r="N122" s="89">
        <f t="shared" si="69"/>
        <v>3.4540899999999999</v>
      </c>
      <c r="O122" s="89">
        <f t="shared" si="69"/>
        <v>3.4984000000000002</v>
      </c>
      <c r="P122" s="89">
        <f t="shared" si="69"/>
        <v>3.4703200000000001</v>
      </c>
      <c r="Q122" s="89">
        <f t="shared" si="69"/>
        <v>3.4733399999999999</v>
      </c>
      <c r="R122" s="89">
        <f t="shared" si="69"/>
        <v>3.4665499999999998</v>
      </c>
      <c r="S122" s="89">
        <f t="shared" si="69"/>
        <v>3.4293399999999998</v>
      </c>
      <c r="T122" s="89">
        <f t="shared" si="69"/>
        <v>3.4523100000000002</v>
      </c>
      <c r="U122" s="89">
        <f t="shared" si="69"/>
        <v>3.45085</v>
      </c>
      <c r="V122" s="89">
        <f t="shared" si="69"/>
        <v>3.4526500000000002</v>
      </c>
      <c r="W122" s="89">
        <f t="shared" si="69"/>
        <v>3.3993600000000002</v>
      </c>
      <c r="X122" s="89">
        <f t="shared" si="69"/>
        <v>3.36924</v>
      </c>
      <c r="Y122" s="89">
        <f t="shared" si="69"/>
        <v>3.1423199999999998</v>
      </c>
      <c r="Z122" s="89">
        <f t="shared" si="69"/>
        <v>2.8411599999999999</v>
      </c>
      <c r="AA122" s="89">
        <f t="shared" si="69"/>
        <v>2.7637999999999998</v>
      </c>
    </row>
    <row r="123" spans="1:27" ht="12.75" hidden="1" customHeight="1" outlineLevel="1" x14ac:dyDescent="0.2">
      <c r="A123" s="99" t="s">
        <v>353</v>
      </c>
      <c r="B123" s="60" t="s">
        <v>238</v>
      </c>
      <c r="C123" s="40" t="s">
        <v>79</v>
      </c>
      <c r="D123" s="41">
        <v>1301.3499999999999</v>
      </c>
      <c r="E123" s="41">
        <v>1226.72</v>
      </c>
      <c r="F123" s="41">
        <v>1198</v>
      </c>
      <c r="G123" s="41">
        <v>1204.22</v>
      </c>
      <c r="H123" s="41">
        <v>1249.1400000000001</v>
      </c>
      <c r="I123" s="41">
        <v>1315.23</v>
      </c>
      <c r="J123" s="41">
        <v>1544.62</v>
      </c>
      <c r="K123" s="41">
        <v>1923.11</v>
      </c>
      <c r="L123" s="41">
        <v>2118.2399999999998</v>
      </c>
      <c r="M123" s="41">
        <v>2156.0500000000002</v>
      </c>
      <c r="N123" s="41">
        <v>2162.59</v>
      </c>
      <c r="O123" s="41">
        <v>2206.9</v>
      </c>
      <c r="P123" s="41">
        <v>2178.8200000000002</v>
      </c>
      <c r="Q123" s="41">
        <v>2181.84</v>
      </c>
      <c r="R123" s="41">
        <v>2175.0500000000002</v>
      </c>
      <c r="S123" s="41">
        <v>2137.84</v>
      </c>
      <c r="T123" s="41">
        <v>2160.81</v>
      </c>
      <c r="U123" s="41">
        <v>2159.35</v>
      </c>
      <c r="V123" s="41">
        <v>2161.15</v>
      </c>
      <c r="W123" s="41">
        <v>2107.86</v>
      </c>
      <c r="X123" s="41">
        <v>2077.7399999999998</v>
      </c>
      <c r="Y123" s="41">
        <v>1850.82</v>
      </c>
      <c r="Z123" s="41">
        <v>1549.66</v>
      </c>
      <c r="AA123" s="41">
        <v>1472.3</v>
      </c>
    </row>
    <row r="124" spans="1:27" ht="12.75" hidden="1" customHeight="1" outlineLevel="1" x14ac:dyDescent="0.2">
      <c r="A124" s="99" t="s">
        <v>354</v>
      </c>
      <c r="B124" s="60" t="s">
        <v>90</v>
      </c>
      <c r="C124" s="40" t="s">
        <v>79</v>
      </c>
      <c r="D124" s="41">
        <f>$D$9</f>
        <v>1071.42</v>
      </c>
      <c r="E124" s="41">
        <f t="shared" ref="E124:AA124" si="70">$D$9</f>
        <v>1071.42</v>
      </c>
      <c r="F124" s="41">
        <f t="shared" si="70"/>
        <v>1071.42</v>
      </c>
      <c r="G124" s="41">
        <f t="shared" si="70"/>
        <v>1071.42</v>
      </c>
      <c r="H124" s="41">
        <f t="shared" si="70"/>
        <v>1071.42</v>
      </c>
      <c r="I124" s="41">
        <f t="shared" si="70"/>
        <v>1071.42</v>
      </c>
      <c r="J124" s="41">
        <f t="shared" si="70"/>
        <v>1071.42</v>
      </c>
      <c r="K124" s="41">
        <f t="shared" si="70"/>
        <v>1071.42</v>
      </c>
      <c r="L124" s="41">
        <f t="shared" si="70"/>
        <v>1071.42</v>
      </c>
      <c r="M124" s="41">
        <f t="shared" si="70"/>
        <v>1071.42</v>
      </c>
      <c r="N124" s="41">
        <f t="shared" si="70"/>
        <v>1071.42</v>
      </c>
      <c r="O124" s="41">
        <f t="shared" si="70"/>
        <v>1071.42</v>
      </c>
      <c r="P124" s="41">
        <f t="shared" si="70"/>
        <v>1071.42</v>
      </c>
      <c r="Q124" s="41">
        <f t="shared" si="70"/>
        <v>1071.42</v>
      </c>
      <c r="R124" s="41">
        <f t="shared" si="70"/>
        <v>1071.42</v>
      </c>
      <c r="S124" s="41">
        <f t="shared" si="70"/>
        <v>1071.42</v>
      </c>
      <c r="T124" s="41">
        <f t="shared" si="70"/>
        <v>1071.42</v>
      </c>
      <c r="U124" s="41">
        <f t="shared" si="70"/>
        <v>1071.42</v>
      </c>
      <c r="V124" s="41">
        <f t="shared" si="70"/>
        <v>1071.42</v>
      </c>
      <c r="W124" s="41">
        <f t="shared" si="70"/>
        <v>1071.42</v>
      </c>
      <c r="X124" s="41">
        <f t="shared" si="70"/>
        <v>1071.42</v>
      </c>
      <c r="Y124" s="41">
        <f t="shared" si="70"/>
        <v>1071.42</v>
      </c>
      <c r="Z124" s="41">
        <f t="shared" si="70"/>
        <v>1071.42</v>
      </c>
      <c r="AA124" s="41">
        <f t="shared" si="70"/>
        <v>1071.42</v>
      </c>
    </row>
    <row r="125" spans="1:27" ht="12.75" hidden="1" customHeight="1" outlineLevel="1" x14ac:dyDescent="0.2">
      <c r="A125" s="99" t="s">
        <v>355</v>
      </c>
      <c r="B125" s="60" t="s">
        <v>83</v>
      </c>
      <c r="C125" s="40" t="s">
        <v>79</v>
      </c>
      <c r="D125" s="41">
        <v>3.72</v>
      </c>
      <c r="E125" s="41">
        <v>3.72</v>
      </c>
      <c r="F125" s="41">
        <v>3.72</v>
      </c>
      <c r="G125" s="41">
        <v>3.72</v>
      </c>
      <c r="H125" s="41">
        <v>3.72</v>
      </c>
      <c r="I125" s="41">
        <v>3.72</v>
      </c>
      <c r="J125" s="41">
        <v>3.72</v>
      </c>
      <c r="K125" s="41">
        <v>3.72</v>
      </c>
      <c r="L125" s="41">
        <v>3.72</v>
      </c>
      <c r="M125" s="41">
        <v>3.72</v>
      </c>
      <c r="N125" s="41">
        <v>3.72</v>
      </c>
      <c r="O125" s="41">
        <v>3.72</v>
      </c>
      <c r="P125" s="41">
        <v>3.72</v>
      </c>
      <c r="Q125" s="41">
        <v>3.72</v>
      </c>
      <c r="R125" s="41">
        <v>3.72</v>
      </c>
      <c r="S125" s="41">
        <v>3.72</v>
      </c>
      <c r="T125" s="41">
        <v>3.72</v>
      </c>
      <c r="U125" s="41">
        <v>3.72</v>
      </c>
      <c r="V125" s="41">
        <v>3.72</v>
      </c>
      <c r="W125" s="41">
        <v>3.72</v>
      </c>
      <c r="X125" s="41">
        <v>3.72</v>
      </c>
      <c r="Y125" s="41">
        <v>3.72</v>
      </c>
      <c r="Z125" s="41">
        <v>3.72</v>
      </c>
      <c r="AA125" s="41">
        <v>3.72</v>
      </c>
    </row>
    <row r="126" spans="1:27" ht="12.75" hidden="1" customHeight="1" outlineLevel="1" x14ac:dyDescent="0.2">
      <c r="A126" s="99" t="s">
        <v>356</v>
      </c>
      <c r="B126" s="60" t="s">
        <v>81</v>
      </c>
      <c r="C126" s="40" t="s">
        <v>79</v>
      </c>
      <c r="D126" s="41">
        <f>$D$11</f>
        <v>216.36</v>
      </c>
      <c r="E126" s="41">
        <f t="shared" ref="E126:AA126" si="71">$D$11</f>
        <v>216.36</v>
      </c>
      <c r="F126" s="41">
        <f t="shared" si="71"/>
        <v>216.36</v>
      </c>
      <c r="G126" s="41">
        <f t="shared" si="71"/>
        <v>216.36</v>
      </c>
      <c r="H126" s="41">
        <f t="shared" si="71"/>
        <v>216.36</v>
      </c>
      <c r="I126" s="41">
        <f t="shared" si="71"/>
        <v>216.36</v>
      </c>
      <c r="J126" s="41">
        <f t="shared" si="71"/>
        <v>216.36</v>
      </c>
      <c r="K126" s="41">
        <f t="shared" si="71"/>
        <v>216.36</v>
      </c>
      <c r="L126" s="41">
        <f t="shared" si="71"/>
        <v>216.36</v>
      </c>
      <c r="M126" s="41">
        <f t="shared" si="71"/>
        <v>216.36</v>
      </c>
      <c r="N126" s="41">
        <f t="shared" si="71"/>
        <v>216.36</v>
      </c>
      <c r="O126" s="41">
        <f t="shared" si="71"/>
        <v>216.36</v>
      </c>
      <c r="P126" s="41">
        <f t="shared" si="71"/>
        <v>216.36</v>
      </c>
      <c r="Q126" s="41">
        <f t="shared" si="71"/>
        <v>216.36</v>
      </c>
      <c r="R126" s="41">
        <f t="shared" si="71"/>
        <v>216.36</v>
      </c>
      <c r="S126" s="41">
        <f t="shared" si="71"/>
        <v>216.36</v>
      </c>
      <c r="T126" s="41">
        <f t="shared" si="71"/>
        <v>216.36</v>
      </c>
      <c r="U126" s="41">
        <f t="shared" si="71"/>
        <v>216.36</v>
      </c>
      <c r="V126" s="41">
        <f t="shared" si="71"/>
        <v>216.36</v>
      </c>
      <c r="W126" s="41">
        <f t="shared" si="71"/>
        <v>216.36</v>
      </c>
      <c r="X126" s="41">
        <f t="shared" si="71"/>
        <v>216.36</v>
      </c>
      <c r="Y126" s="41">
        <f t="shared" si="71"/>
        <v>216.36</v>
      </c>
      <c r="Z126" s="41">
        <f t="shared" si="71"/>
        <v>216.36</v>
      </c>
      <c r="AA126" s="41">
        <f t="shared" si="71"/>
        <v>216.36</v>
      </c>
    </row>
    <row r="127" spans="1:27" ht="12.75" customHeight="1" collapsed="1" x14ac:dyDescent="0.2">
      <c r="A127" s="98" t="s">
        <v>357</v>
      </c>
      <c r="B127" s="25" t="str">
        <f>"25"&amp;"."&amp;$B$662&amp;"."&amp;$B$663</f>
        <v>25.01.2024</v>
      </c>
      <c r="C127" s="88" t="s">
        <v>76</v>
      </c>
      <c r="D127" s="89">
        <f>ROUND(((D128+D129+D131+D130)/1000),5)</f>
        <v>2.6173600000000001</v>
      </c>
      <c r="E127" s="89">
        <f>ROUND(((E128+E129+E131+E130)/1000),5)</f>
        <v>2.5521500000000001</v>
      </c>
      <c r="F127" s="89">
        <f>ROUND(((F128+F129+F131+F130)/1000),5)</f>
        <v>2.51444</v>
      </c>
      <c r="G127" s="89">
        <f t="shared" ref="G127:AA127" si="72">ROUND(((G128+G129+G131+G130)/1000),5)</f>
        <v>2.5165700000000002</v>
      </c>
      <c r="H127" s="89">
        <f t="shared" si="72"/>
        <v>2.5555400000000001</v>
      </c>
      <c r="I127" s="89">
        <f t="shared" si="72"/>
        <v>2.6801599999999999</v>
      </c>
      <c r="J127" s="89">
        <f t="shared" si="72"/>
        <v>2.8990399999999998</v>
      </c>
      <c r="K127" s="89">
        <f t="shared" si="72"/>
        <v>3.1836099999999998</v>
      </c>
      <c r="L127" s="89">
        <f t="shared" si="72"/>
        <v>3.3819400000000002</v>
      </c>
      <c r="M127" s="89">
        <f t="shared" si="72"/>
        <v>3.4340000000000002</v>
      </c>
      <c r="N127" s="89">
        <f t="shared" si="72"/>
        <v>3.45106</v>
      </c>
      <c r="O127" s="89">
        <f t="shared" si="72"/>
        <v>3.4803500000000001</v>
      </c>
      <c r="P127" s="89">
        <f t="shared" si="72"/>
        <v>3.4573399999999999</v>
      </c>
      <c r="Q127" s="89">
        <f t="shared" si="72"/>
        <v>3.4733499999999999</v>
      </c>
      <c r="R127" s="89">
        <f t="shared" si="72"/>
        <v>3.45764</v>
      </c>
      <c r="S127" s="89">
        <f t="shared" si="72"/>
        <v>3.4127999999999998</v>
      </c>
      <c r="T127" s="89">
        <f t="shared" si="72"/>
        <v>3.4554999999999998</v>
      </c>
      <c r="U127" s="89">
        <f t="shared" si="72"/>
        <v>3.4650400000000001</v>
      </c>
      <c r="V127" s="89">
        <f t="shared" si="72"/>
        <v>3.4798399999999998</v>
      </c>
      <c r="W127" s="89">
        <f t="shared" si="72"/>
        <v>3.4323999999999999</v>
      </c>
      <c r="X127" s="89">
        <f t="shared" si="72"/>
        <v>3.28064</v>
      </c>
      <c r="Y127" s="89">
        <f t="shared" si="72"/>
        <v>3.1136599999999999</v>
      </c>
      <c r="Z127" s="89">
        <f t="shared" si="72"/>
        <v>2.8488799999999999</v>
      </c>
      <c r="AA127" s="89">
        <f t="shared" si="72"/>
        <v>2.7399200000000001</v>
      </c>
    </row>
    <row r="128" spans="1:27" ht="12.75" hidden="1" customHeight="1" outlineLevel="1" x14ac:dyDescent="0.2">
      <c r="A128" s="99" t="s">
        <v>358</v>
      </c>
      <c r="B128" s="60" t="s">
        <v>238</v>
      </c>
      <c r="C128" s="40" t="s">
        <v>79</v>
      </c>
      <c r="D128" s="41">
        <v>1325.86</v>
      </c>
      <c r="E128" s="41">
        <v>1260.6500000000001</v>
      </c>
      <c r="F128" s="41">
        <v>1222.94</v>
      </c>
      <c r="G128" s="41">
        <v>1225.07</v>
      </c>
      <c r="H128" s="41">
        <v>1264.04</v>
      </c>
      <c r="I128" s="41">
        <v>1388.66</v>
      </c>
      <c r="J128" s="41">
        <v>1607.54</v>
      </c>
      <c r="K128" s="41">
        <v>1892.11</v>
      </c>
      <c r="L128" s="41">
        <v>2090.44</v>
      </c>
      <c r="M128" s="41">
        <v>2142.5</v>
      </c>
      <c r="N128" s="41">
        <v>2159.56</v>
      </c>
      <c r="O128" s="41">
        <v>2188.85</v>
      </c>
      <c r="P128" s="41">
        <v>2165.84</v>
      </c>
      <c r="Q128" s="41">
        <v>2181.85</v>
      </c>
      <c r="R128" s="41">
        <v>2166.14</v>
      </c>
      <c r="S128" s="41">
        <v>2121.3000000000002</v>
      </c>
      <c r="T128" s="41">
        <v>2164</v>
      </c>
      <c r="U128" s="41">
        <v>2173.54</v>
      </c>
      <c r="V128" s="41">
        <v>2188.34</v>
      </c>
      <c r="W128" s="41">
        <v>2140.9</v>
      </c>
      <c r="X128" s="41">
        <v>1989.14</v>
      </c>
      <c r="Y128" s="41">
        <v>1822.16</v>
      </c>
      <c r="Z128" s="41">
        <v>1557.38</v>
      </c>
      <c r="AA128" s="41">
        <v>1448.42</v>
      </c>
    </row>
    <row r="129" spans="1:27" ht="12.75" hidden="1" customHeight="1" outlineLevel="1" x14ac:dyDescent="0.2">
      <c r="A129" s="99" t="s">
        <v>359</v>
      </c>
      <c r="B129" s="60" t="s">
        <v>90</v>
      </c>
      <c r="C129" s="40" t="s">
        <v>79</v>
      </c>
      <c r="D129" s="41">
        <f>$D$9</f>
        <v>1071.42</v>
      </c>
      <c r="E129" s="41">
        <f t="shared" ref="E129:AA129" si="73">$D$9</f>
        <v>1071.42</v>
      </c>
      <c r="F129" s="41">
        <f t="shared" si="73"/>
        <v>1071.42</v>
      </c>
      <c r="G129" s="41">
        <f t="shared" si="73"/>
        <v>1071.42</v>
      </c>
      <c r="H129" s="41">
        <f t="shared" si="73"/>
        <v>1071.42</v>
      </c>
      <c r="I129" s="41">
        <f t="shared" si="73"/>
        <v>1071.42</v>
      </c>
      <c r="J129" s="41">
        <f t="shared" si="73"/>
        <v>1071.42</v>
      </c>
      <c r="K129" s="41">
        <f t="shared" si="73"/>
        <v>1071.42</v>
      </c>
      <c r="L129" s="41">
        <f t="shared" si="73"/>
        <v>1071.42</v>
      </c>
      <c r="M129" s="41">
        <f t="shared" si="73"/>
        <v>1071.42</v>
      </c>
      <c r="N129" s="41">
        <f t="shared" si="73"/>
        <v>1071.42</v>
      </c>
      <c r="O129" s="41">
        <f t="shared" si="73"/>
        <v>1071.42</v>
      </c>
      <c r="P129" s="41">
        <f t="shared" si="73"/>
        <v>1071.42</v>
      </c>
      <c r="Q129" s="41">
        <f t="shared" si="73"/>
        <v>1071.42</v>
      </c>
      <c r="R129" s="41">
        <f t="shared" si="73"/>
        <v>1071.42</v>
      </c>
      <c r="S129" s="41">
        <f t="shared" si="73"/>
        <v>1071.42</v>
      </c>
      <c r="T129" s="41">
        <f t="shared" si="73"/>
        <v>1071.42</v>
      </c>
      <c r="U129" s="41">
        <f t="shared" si="73"/>
        <v>1071.42</v>
      </c>
      <c r="V129" s="41">
        <f t="shared" si="73"/>
        <v>1071.42</v>
      </c>
      <c r="W129" s="41">
        <f t="shared" si="73"/>
        <v>1071.42</v>
      </c>
      <c r="X129" s="41">
        <f t="shared" si="73"/>
        <v>1071.42</v>
      </c>
      <c r="Y129" s="41">
        <f t="shared" si="73"/>
        <v>1071.42</v>
      </c>
      <c r="Z129" s="41">
        <f t="shared" si="73"/>
        <v>1071.42</v>
      </c>
      <c r="AA129" s="41">
        <f t="shared" si="73"/>
        <v>1071.42</v>
      </c>
    </row>
    <row r="130" spans="1:27" ht="12.75" hidden="1" customHeight="1" outlineLevel="1" x14ac:dyDescent="0.2">
      <c r="A130" s="99" t="s">
        <v>360</v>
      </c>
      <c r="B130" s="60" t="s">
        <v>83</v>
      </c>
      <c r="C130" s="40" t="s">
        <v>79</v>
      </c>
      <c r="D130" s="41">
        <v>3.72</v>
      </c>
      <c r="E130" s="41">
        <v>3.72</v>
      </c>
      <c r="F130" s="41">
        <v>3.72</v>
      </c>
      <c r="G130" s="41">
        <v>3.72</v>
      </c>
      <c r="H130" s="41">
        <v>3.72</v>
      </c>
      <c r="I130" s="41">
        <v>3.72</v>
      </c>
      <c r="J130" s="41">
        <v>3.72</v>
      </c>
      <c r="K130" s="41">
        <v>3.72</v>
      </c>
      <c r="L130" s="41">
        <v>3.72</v>
      </c>
      <c r="M130" s="41">
        <v>3.72</v>
      </c>
      <c r="N130" s="41">
        <v>3.72</v>
      </c>
      <c r="O130" s="41">
        <v>3.72</v>
      </c>
      <c r="P130" s="41">
        <v>3.72</v>
      </c>
      <c r="Q130" s="41">
        <v>3.72</v>
      </c>
      <c r="R130" s="41">
        <v>3.72</v>
      </c>
      <c r="S130" s="41">
        <v>3.72</v>
      </c>
      <c r="T130" s="41">
        <v>3.72</v>
      </c>
      <c r="U130" s="41">
        <v>3.72</v>
      </c>
      <c r="V130" s="41">
        <v>3.72</v>
      </c>
      <c r="W130" s="41">
        <v>3.72</v>
      </c>
      <c r="X130" s="41">
        <v>3.72</v>
      </c>
      <c r="Y130" s="41">
        <v>3.72</v>
      </c>
      <c r="Z130" s="41">
        <v>3.72</v>
      </c>
      <c r="AA130" s="41">
        <v>3.72</v>
      </c>
    </row>
    <row r="131" spans="1:27" ht="12.75" hidden="1" customHeight="1" outlineLevel="1" x14ac:dyDescent="0.2">
      <c r="A131" s="99" t="s">
        <v>361</v>
      </c>
      <c r="B131" s="60" t="s">
        <v>81</v>
      </c>
      <c r="C131" s="40" t="s">
        <v>79</v>
      </c>
      <c r="D131" s="41">
        <f>$D$11</f>
        <v>216.36</v>
      </c>
      <c r="E131" s="41">
        <f t="shared" ref="E131:AA131" si="74">$D$11</f>
        <v>216.36</v>
      </c>
      <c r="F131" s="41">
        <f t="shared" si="74"/>
        <v>216.36</v>
      </c>
      <c r="G131" s="41">
        <f t="shared" si="74"/>
        <v>216.36</v>
      </c>
      <c r="H131" s="41">
        <f t="shared" si="74"/>
        <v>216.36</v>
      </c>
      <c r="I131" s="41">
        <f t="shared" si="74"/>
        <v>216.36</v>
      </c>
      <c r="J131" s="41">
        <f t="shared" si="74"/>
        <v>216.36</v>
      </c>
      <c r="K131" s="41">
        <f t="shared" si="74"/>
        <v>216.36</v>
      </c>
      <c r="L131" s="41">
        <f t="shared" si="74"/>
        <v>216.36</v>
      </c>
      <c r="M131" s="41">
        <f t="shared" si="74"/>
        <v>216.36</v>
      </c>
      <c r="N131" s="41">
        <f t="shared" si="74"/>
        <v>216.36</v>
      </c>
      <c r="O131" s="41">
        <f t="shared" si="74"/>
        <v>216.36</v>
      </c>
      <c r="P131" s="41">
        <f t="shared" si="74"/>
        <v>216.36</v>
      </c>
      <c r="Q131" s="41">
        <f t="shared" si="74"/>
        <v>216.36</v>
      </c>
      <c r="R131" s="41">
        <f t="shared" si="74"/>
        <v>216.36</v>
      </c>
      <c r="S131" s="41">
        <f t="shared" si="74"/>
        <v>216.36</v>
      </c>
      <c r="T131" s="41">
        <f t="shared" si="74"/>
        <v>216.36</v>
      </c>
      <c r="U131" s="41">
        <f t="shared" si="74"/>
        <v>216.36</v>
      </c>
      <c r="V131" s="41">
        <f t="shared" si="74"/>
        <v>216.36</v>
      </c>
      <c r="W131" s="41">
        <f t="shared" si="74"/>
        <v>216.36</v>
      </c>
      <c r="X131" s="41">
        <f t="shared" si="74"/>
        <v>216.36</v>
      </c>
      <c r="Y131" s="41">
        <f t="shared" si="74"/>
        <v>216.36</v>
      </c>
      <c r="Z131" s="41">
        <f t="shared" si="74"/>
        <v>216.36</v>
      </c>
      <c r="AA131" s="41">
        <f t="shared" si="74"/>
        <v>216.36</v>
      </c>
    </row>
    <row r="132" spans="1:27" ht="12.75" customHeight="1" collapsed="1" x14ac:dyDescent="0.2">
      <c r="A132" s="98" t="s">
        <v>362</v>
      </c>
      <c r="B132" s="25" t="str">
        <f>"26"&amp;"."&amp;$B$662&amp;"."&amp;$B$663</f>
        <v>26.01.2024</v>
      </c>
      <c r="C132" s="88" t="s">
        <v>76</v>
      </c>
      <c r="D132" s="89">
        <f>ROUND(((D133+D134+D136+D135)/1000),5)</f>
        <v>2.5992899999999999</v>
      </c>
      <c r="E132" s="89">
        <f>ROUND(((E133+E134+E136+E135)/1000),5)</f>
        <v>2.51362</v>
      </c>
      <c r="F132" s="89">
        <f>ROUND(((F133+F134+F136+F135)/1000),5)</f>
        <v>2.49952</v>
      </c>
      <c r="G132" s="89">
        <f t="shared" ref="G132:AA132" si="75">ROUND(((G133+G134+G136+G135)/1000),5)</f>
        <v>2.50075</v>
      </c>
      <c r="H132" s="89">
        <f t="shared" si="75"/>
        <v>2.5186799999999998</v>
      </c>
      <c r="I132" s="89">
        <f t="shared" si="75"/>
        <v>2.6435300000000002</v>
      </c>
      <c r="J132" s="89">
        <f t="shared" si="75"/>
        <v>2.8000600000000002</v>
      </c>
      <c r="K132" s="89">
        <f t="shared" si="75"/>
        <v>3.1755</v>
      </c>
      <c r="L132" s="89">
        <f t="shared" si="75"/>
        <v>3.3470599999999999</v>
      </c>
      <c r="M132" s="89">
        <f t="shared" si="75"/>
        <v>3.36164</v>
      </c>
      <c r="N132" s="89">
        <f t="shared" si="75"/>
        <v>3.37635</v>
      </c>
      <c r="O132" s="89">
        <f t="shared" si="75"/>
        <v>3.4306100000000002</v>
      </c>
      <c r="P132" s="89">
        <f t="shared" si="75"/>
        <v>3.4097499999999998</v>
      </c>
      <c r="Q132" s="89">
        <f t="shared" si="75"/>
        <v>3.4187699999999999</v>
      </c>
      <c r="R132" s="89">
        <f t="shared" si="75"/>
        <v>3.4203800000000002</v>
      </c>
      <c r="S132" s="89">
        <f t="shared" si="75"/>
        <v>3.36226</v>
      </c>
      <c r="T132" s="89">
        <f t="shared" si="75"/>
        <v>3.3599899999999998</v>
      </c>
      <c r="U132" s="89">
        <f t="shared" si="75"/>
        <v>3.3726799999999999</v>
      </c>
      <c r="V132" s="89">
        <f t="shared" si="75"/>
        <v>3.3453499999999998</v>
      </c>
      <c r="W132" s="89">
        <f t="shared" si="75"/>
        <v>3.3661300000000001</v>
      </c>
      <c r="X132" s="89">
        <f t="shared" si="75"/>
        <v>3.2395900000000002</v>
      </c>
      <c r="Y132" s="89">
        <f t="shared" si="75"/>
        <v>3.1162200000000002</v>
      </c>
      <c r="Z132" s="89">
        <f t="shared" si="75"/>
        <v>2.8317999999999999</v>
      </c>
      <c r="AA132" s="89">
        <f t="shared" si="75"/>
        <v>2.7776700000000001</v>
      </c>
    </row>
    <row r="133" spans="1:27" ht="12.75" hidden="1" customHeight="1" outlineLevel="1" x14ac:dyDescent="0.2">
      <c r="A133" s="99" t="s">
        <v>363</v>
      </c>
      <c r="B133" s="60" t="s">
        <v>238</v>
      </c>
      <c r="C133" s="40" t="s">
        <v>79</v>
      </c>
      <c r="D133" s="41">
        <v>1307.79</v>
      </c>
      <c r="E133" s="41">
        <v>1222.1199999999999</v>
      </c>
      <c r="F133" s="41">
        <v>1208.02</v>
      </c>
      <c r="G133" s="41">
        <v>1209.25</v>
      </c>
      <c r="H133" s="41">
        <v>1227.18</v>
      </c>
      <c r="I133" s="41">
        <v>1352.03</v>
      </c>
      <c r="J133" s="41">
        <v>1508.56</v>
      </c>
      <c r="K133" s="41">
        <v>1884</v>
      </c>
      <c r="L133" s="41">
        <v>2055.56</v>
      </c>
      <c r="M133" s="41">
        <v>2070.14</v>
      </c>
      <c r="N133" s="41">
        <v>2084.85</v>
      </c>
      <c r="O133" s="41">
        <v>2139.11</v>
      </c>
      <c r="P133" s="41">
        <v>2118.25</v>
      </c>
      <c r="Q133" s="41">
        <v>2127.27</v>
      </c>
      <c r="R133" s="41">
        <v>2128.88</v>
      </c>
      <c r="S133" s="41">
        <v>2070.7600000000002</v>
      </c>
      <c r="T133" s="41">
        <v>2068.4899999999998</v>
      </c>
      <c r="U133" s="41">
        <v>2081.1799999999998</v>
      </c>
      <c r="V133" s="41">
        <v>2053.85</v>
      </c>
      <c r="W133" s="41">
        <v>2074.63</v>
      </c>
      <c r="X133" s="41">
        <v>1948.09</v>
      </c>
      <c r="Y133" s="41">
        <v>1824.72</v>
      </c>
      <c r="Z133" s="41">
        <v>1540.3</v>
      </c>
      <c r="AA133" s="41">
        <v>1486.17</v>
      </c>
    </row>
    <row r="134" spans="1:27" ht="12.75" hidden="1" customHeight="1" outlineLevel="1" x14ac:dyDescent="0.2">
      <c r="A134" s="99" t="s">
        <v>364</v>
      </c>
      <c r="B134" s="60" t="s">
        <v>90</v>
      </c>
      <c r="C134" s="40" t="s">
        <v>79</v>
      </c>
      <c r="D134" s="41">
        <f>$D$9</f>
        <v>1071.42</v>
      </c>
      <c r="E134" s="41">
        <f t="shared" ref="E134:AA134" si="76">$D$9</f>
        <v>1071.42</v>
      </c>
      <c r="F134" s="41">
        <f t="shared" si="76"/>
        <v>1071.42</v>
      </c>
      <c r="G134" s="41">
        <f t="shared" si="76"/>
        <v>1071.42</v>
      </c>
      <c r="H134" s="41">
        <f t="shared" si="76"/>
        <v>1071.42</v>
      </c>
      <c r="I134" s="41">
        <f t="shared" si="76"/>
        <v>1071.42</v>
      </c>
      <c r="J134" s="41">
        <f t="shared" si="76"/>
        <v>1071.42</v>
      </c>
      <c r="K134" s="41">
        <f t="shared" si="76"/>
        <v>1071.42</v>
      </c>
      <c r="L134" s="41">
        <f t="shared" si="76"/>
        <v>1071.42</v>
      </c>
      <c r="M134" s="41">
        <f t="shared" si="76"/>
        <v>1071.42</v>
      </c>
      <c r="N134" s="41">
        <f t="shared" si="76"/>
        <v>1071.42</v>
      </c>
      <c r="O134" s="41">
        <f t="shared" si="76"/>
        <v>1071.42</v>
      </c>
      <c r="P134" s="41">
        <f t="shared" si="76"/>
        <v>1071.42</v>
      </c>
      <c r="Q134" s="41">
        <f t="shared" si="76"/>
        <v>1071.42</v>
      </c>
      <c r="R134" s="41">
        <f t="shared" si="76"/>
        <v>1071.42</v>
      </c>
      <c r="S134" s="41">
        <f t="shared" si="76"/>
        <v>1071.42</v>
      </c>
      <c r="T134" s="41">
        <f t="shared" si="76"/>
        <v>1071.42</v>
      </c>
      <c r="U134" s="41">
        <f t="shared" si="76"/>
        <v>1071.42</v>
      </c>
      <c r="V134" s="41">
        <f t="shared" si="76"/>
        <v>1071.42</v>
      </c>
      <c r="W134" s="41">
        <f t="shared" si="76"/>
        <v>1071.42</v>
      </c>
      <c r="X134" s="41">
        <f t="shared" si="76"/>
        <v>1071.42</v>
      </c>
      <c r="Y134" s="41">
        <f t="shared" si="76"/>
        <v>1071.42</v>
      </c>
      <c r="Z134" s="41">
        <f t="shared" si="76"/>
        <v>1071.42</v>
      </c>
      <c r="AA134" s="41">
        <f t="shared" si="76"/>
        <v>1071.42</v>
      </c>
    </row>
    <row r="135" spans="1:27" ht="12.75" hidden="1" customHeight="1" outlineLevel="1" x14ac:dyDescent="0.2">
      <c r="A135" s="99" t="s">
        <v>365</v>
      </c>
      <c r="B135" s="60" t="s">
        <v>83</v>
      </c>
      <c r="C135" s="40" t="s">
        <v>79</v>
      </c>
      <c r="D135" s="41">
        <v>3.72</v>
      </c>
      <c r="E135" s="41">
        <v>3.72</v>
      </c>
      <c r="F135" s="41">
        <v>3.72</v>
      </c>
      <c r="G135" s="41">
        <v>3.72</v>
      </c>
      <c r="H135" s="41">
        <v>3.72</v>
      </c>
      <c r="I135" s="41">
        <v>3.72</v>
      </c>
      <c r="J135" s="41">
        <v>3.72</v>
      </c>
      <c r="K135" s="41">
        <v>3.72</v>
      </c>
      <c r="L135" s="41">
        <v>3.72</v>
      </c>
      <c r="M135" s="41">
        <v>3.72</v>
      </c>
      <c r="N135" s="41">
        <v>3.72</v>
      </c>
      <c r="O135" s="41">
        <v>3.72</v>
      </c>
      <c r="P135" s="41">
        <v>3.72</v>
      </c>
      <c r="Q135" s="41">
        <v>3.72</v>
      </c>
      <c r="R135" s="41">
        <v>3.72</v>
      </c>
      <c r="S135" s="41">
        <v>3.72</v>
      </c>
      <c r="T135" s="41">
        <v>3.72</v>
      </c>
      <c r="U135" s="41">
        <v>3.72</v>
      </c>
      <c r="V135" s="41">
        <v>3.72</v>
      </c>
      <c r="W135" s="41">
        <v>3.72</v>
      </c>
      <c r="X135" s="41">
        <v>3.72</v>
      </c>
      <c r="Y135" s="41">
        <v>3.72</v>
      </c>
      <c r="Z135" s="41">
        <v>3.72</v>
      </c>
      <c r="AA135" s="41">
        <v>3.72</v>
      </c>
    </row>
    <row r="136" spans="1:27" ht="12.75" hidden="1" customHeight="1" outlineLevel="1" x14ac:dyDescent="0.2">
      <c r="A136" s="99" t="s">
        <v>366</v>
      </c>
      <c r="B136" s="60" t="s">
        <v>81</v>
      </c>
      <c r="C136" s="40" t="s">
        <v>79</v>
      </c>
      <c r="D136" s="41">
        <f>$D$11</f>
        <v>216.36</v>
      </c>
      <c r="E136" s="41">
        <f t="shared" ref="E136:AA136" si="77">$D$11</f>
        <v>216.36</v>
      </c>
      <c r="F136" s="41">
        <f t="shared" si="77"/>
        <v>216.36</v>
      </c>
      <c r="G136" s="41">
        <f t="shared" si="77"/>
        <v>216.36</v>
      </c>
      <c r="H136" s="41">
        <f t="shared" si="77"/>
        <v>216.36</v>
      </c>
      <c r="I136" s="41">
        <f t="shared" si="77"/>
        <v>216.36</v>
      </c>
      <c r="J136" s="41">
        <f t="shared" si="77"/>
        <v>216.36</v>
      </c>
      <c r="K136" s="41">
        <f t="shared" si="77"/>
        <v>216.36</v>
      </c>
      <c r="L136" s="41">
        <f t="shared" si="77"/>
        <v>216.36</v>
      </c>
      <c r="M136" s="41">
        <f t="shared" si="77"/>
        <v>216.36</v>
      </c>
      <c r="N136" s="41">
        <f t="shared" si="77"/>
        <v>216.36</v>
      </c>
      <c r="O136" s="41">
        <f t="shared" si="77"/>
        <v>216.36</v>
      </c>
      <c r="P136" s="41">
        <f t="shared" si="77"/>
        <v>216.36</v>
      </c>
      <c r="Q136" s="41">
        <f t="shared" si="77"/>
        <v>216.36</v>
      </c>
      <c r="R136" s="41">
        <f t="shared" si="77"/>
        <v>216.36</v>
      </c>
      <c r="S136" s="41">
        <f t="shared" si="77"/>
        <v>216.36</v>
      </c>
      <c r="T136" s="41">
        <f t="shared" si="77"/>
        <v>216.36</v>
      </c>
      <c r="U136" s="41">
        <f t="shared" si="77"/>
        <v>216.36</v>
      </c>
      <c r="V136" s="41">
        <f t="shared" si="77"/>
        <v>216.36</v>
      </c>
      <c r="W136" s="41">
        <f t="shared" si="77"/>
        <v>216.36</v>
      </c>
      <c r="X136" s="41">
        <f t="shared" si="77"/>
        <v>216.36</v>
      </c>
      <c r="Y136" s="41">
        <f t="shared" si="77"/>
        <v>216.36</v>
      </c>
      <c r="Z136" s="41">
        <f t="shared" si="77"/>
        <v>216.36</v>
      </c>
      <c r="AA136" s="41">
        <f t="shared" si="77"/>
        <v>216.36</v>
      </c>
    </row>
    <row r="137" spans="1:27" ht="12.75" customHeight="1" collapsed="1" x14ac:dyDescent="0.2">
      <c r="A137" s="98" t="s">
        <v>367</v>
      </c>
      <c r="B137" s="25" t="str">
        <f>"27"&amp;"."&amp;$B$662&amp;"."&amp;$B$663</f>
        <v>27.01.2024</v>
      </c>
      <c r="C137" s="88" t="s">
        <v>76</v>
      </c>
      <c r="D137" s="89">
        <f>ROUND(((D138+D139+D141+D140)/1000),5)</f>
        <v>2.84571</v>
      </c>
      <c r="E137" s="89">
        <f>ROUND(((E138+E139+E141+E140)/1000),5)</f>
        <v>2.76119</v>
      </c>
      <c r="F137" s="89">
        <f>ROUND(((F138+F139+F141+F140)/1000),5)</f>
        <v>2.6457199999999998</v>
      </c>
      <c r="G137" s="89">
        <f t="shared" ref="G137:AA137" si="78">ROUND(((G138+G139+G141+G140)/1000),5)</f>
        <v>2.6173199999999999</v>
      </c>
      <c r="H137" s="89">
        <f t="shared" si="78"/>
        <v>2.6355499999999998</v>
      </c>
      <c r="I137" s="89">
        <f t="shared" si="78"/>
        <v>2.6871499999999999</v>
      </c>
      <c r="J137" s="89">
        <f t="shared" si="78"/>
        <v>2.8005900000000001</v>
      </c>
      <c r="K137" s="89">
        <f t="shared" si="78"/>
        <v>2.95533</v>
      </c>
      <c r="L137" s="89">
        <f t="shared" si="78"/>
        <v>3.1286700000000001</v>
      </c>
      <c r="M137" s="89">
        <f t="shared" si="78"/>
        <v>3.2591600000000001</v>
      </c>
      <c r="N137" s="89">
        <f t="shared" si="78"/>
        <v>3.3392300000000001</v>
      </c>
      <c r="O137" s="89">
        <f t="shared" si="78"/>
        <v>3.3380700000000001</v>
      </c>
      <c r="P137" s="89">
        <f t="shared" si="78"/>
        <v>3.3458999999999999</v>
      </c>
      <c r="Q137" s="89">
        <f t="shared" si="78"/>
        <v>3.3428200000000001</v>
      </c>
      <c r="R137" s="89">
        <f t="shared" si="78"/>
        <v>3.3521700000000001</v>
      </c>
      <c r="S137" s="89">
        <f t="shared" si="78"/>
        <v>3.2631399999999999</v>
      </c>
      <c r="T137" s="89">
        <f t="shared" si="78"/>
        <v>3.4799600000000002</v>
      </c>
      <c r="U137" s="89">
        <f t="shared" si="78"/>
        <v>3.5889500000000001</v>
      </c>
      <c r="V137" s="89">
        <f t="shared" si="78"/>
        <v>3.62561</v>
      </c>
      <c r="W137" s="89">
        <f t="shared" si="78"/>
        <v>3.26715</v>
      </c>
      <c r="X137" s="89">
        <f t="shared" si="78"/>
        <v>3.2494700000000001</v>
      </c>
      <c r="Y137" s="89">
        <f t="shared" si="78"/>
        <v>3.1356000000000002</v>
      </c>
      <c r="Z137" s="89">
        <f t="shared" si="78"/>
        <v>2.9553600000000002</v>
      </c>
      <c r="AA137" s="89">
        <f t="shared" si="78"/>
        <v>2.8355999999999999</v>
      </c>
    </row>
    <row r="138" spans="1:27" ht="12.75" hidden="1" customHeight="1" outlineLevel="1" x14ac:dyDescent="0.2">
      <c r="A138" s="99" t="s">
        <v>368</v>
      </c>
      <c r="B138" s="60" t="s">
        <v>238</v>
      </c>
      <c r="C138" s="40" t="s">
        <v>79</v>
      </c>
      <c r="D138" s="41">
        <v>1554.21</v>
      </c>
      <c r="E138" s="41">
        <v>1469.69</v>
      </c>
      <c r="F138" s="41">
        <v>1354.22</v>
      </c>
      <c r="G138" s="41">
        <v>1325.82</v>
      </c>
      <c r="H138" s="41">
        <v>1344.05</v>
      </c>
      <c r="I138" s="41">
        <v>1395.65</v>
      </c>
      <c r="J138" s="41">
        <v>1509.09</v>
      </c>
      <c r="K138" s="41">
        <v>1663.83</v>
      </c>
      <c r="L138" s="41">
        <v>1837.17</v>
      </c>
      <c r="M138" s="41">
        <v>1967.66</v>
      </c>
      <c r="N138" s="41">
        <v>2047.73</v>
      </c>
      <c r="O138" s="41">
        <v>2046.57</v>
      </c>
      <c r="P138" s="41">
        <v>2054.4</v>
      </c>
      <c r="Q138" s="41">
        <v>2051.3200000000002</v>
      </c>
      <c r="R138" s="41">
        <v>2060.67</v>
      </c>
      <c r="S138" s="41">
        <v>1971.64</v>
      </c>
      <c r="T138" s="41">
        <v>2188.46</v>
      </c>
      <c r="U138" s="41">
        <v>2297.4499999999998</v>
      </c>
      <c r="V138" s="41">
        <v>2334.11</v>
      </c>
      <c r="W138" s="41">
        <v>1975.65</v>
      </c>
      <c r="X138" s="41">
        <v>1957.97</v>
      </c>
      <c r="Y138" s="41">
        <v>1844.1</v>
      </c>
      <c r="Z138" s="41">
        <v>1663.86</v>
      </c>
      <c r="AA138" s="41">
        <v>1544.1</v>
      </c>
    </row>
    <row r="139" spans="1:27" ht="12.75" hidden="1" customHeight="1" outlineLevel="1" x14ac:dyDescent="0.2">
      <c r="A139" s="99" t="s">
        <v>369</v>
      </c>
      <c r="B139" s="60" t="s">
        <v>90</v>
      </c>
      <c r="C139" s="40" t="s">
        <v>79</v>
      </c>
      <c r="D139" s="41">
        <f>$D$9</f>
        <v>1071.42</v>
      </c>
      <c r="E139" s="41">
        <f t="shared" ref="E139:AA139" si="79">$D$9</f>
        <v>1071.42</v>
      </c>
      <c r="F139" s="41">
        <f t="shared" si="79"/>
        <v>1071.42</v>
      </c>
      <c r="G139" s="41">
        <f t="shared" si="79"/>
        <v>1071.42</v>
      </c>
      <c r="H139" s="41">
        <f t="shared" si="79"/>
        <v>1071.42</v>
      </c>
      <c r="I139" s="41">
        <f t="shared" si="79"/>
        <v>1071.42</v>
      </c>
      <c r="J139" s="41">
        <f t="shared" si="79"/>
        <v>1071.42</v>
      </c>
      <c r="K139" s="41">
        <f t="shared" si="79"/>
        <v>1071.42</v>
      </c>
      <c r="L139" s="41">
        <f t="shared" si="79"/>
        <v>1071.42</v>
      </c>
      <c r="M139" s="41">
        <f t="shared" si="79"/>
        <v>1071.42</v>
      </c>
      <c r="N139" s="41">
        <f t="shared" si="79"/>
        <v>1071.42</v>
      </c>
      <c r="O139" s="41">
        <f t="shared" si="79"/>
        <v>1071.42</v>
      </c>
      <c r="P139" s="41">
        <f t="shared" si="79"/>
        <v>1071.42</v>
      </c>
      <c r="Q139" s="41">
        <f t="shared" si="79"/>
        <v>1071.42</v>
      </c>
      <c r="R139" s="41">
        <f t="shared" si="79"/>
        <v>1071.42</v>
      </c>
      <c r="S139" s="41">
        <f t="shared" si="79"/>
        <v>1071.42</v>
      </c>
      <c r="T139" s="41">
        <f t="shared" si="79"/>
        <v>1071.42</v>
      </c>
      <c r="U139" s="41">
        <f t="shared" si="79"/>
        <v>1071.42</v>
      </c>
      <c r="V139" s="41">
        <f t="shared" si="79"/>
        <v>1071.42</v>
      </c>
      <c r="W139" s="41">
        <f t="shared" si="79"/>
        <v>1071.42</v>
      </c>
      <c r="X139" s="41">
        <f t="shared" si="79"/>
        <v>1071.42</v>
      </c>
      <c r="Y139" s="41">
        <f t="shared" si="79"/>
        <v>1071.42</v>
      </c>
      <c r="Z139" s="41">
        <f t="shared" si="79"/>
        <v>1071.42</v>
      </c>
      <c r="AA139" s="41">
        <f t="shared" si="79"/>
        <v>1071.42</v>
      </c>
    </row>
    <row r="140" spans="1:27" ht="12.75" hidden="1" customHeight="1" outlineLevel="1" x14ac:dyDescent="0.2">
      <c r="A140" s="99" t="s">
        <v>370</v>
      </c>
      <c r="B140" s="60" t="s">
        <v>83</v>
      </c>
      <c r="C140" s="40" t="s">
        <v>79</v>
      </c>
      <c r="D140" s="41">
        <v>3.72</v>
      </c>
      <c r="E140" s="41">
        <v>3.72</v>
      </c>
      <c r="F140" s="41">
        <v>3.72</v>
      </c>
      <c r="G140" s="41">
        <v>3.72</v>
      </c>
      <c r="H140" s="41">
        <v>3.72</v>
      </c>
      <c r="I140" s="41">
        <v>3.72</v>
      </c>
      <c r="J140" s="41">
        <v>3.72</v>
      </c>
      <c r="K140" s="41">
        <v>3.72</v>
      </c>
      <c r="L140" s="41">
        <v>3.72</v>
      </c>
      <c r="M140" s="41">
        <v>3.72</v>
      </c>
      <c r="N140" s="41">
        <v>3.72</v>
      </c>
      <c r="O140" s="41">
        <v>3.72</v>
      </c>
      <c r="P140" s="41">
        <v>3.72</v>
      </c>
      <c r="Q140" s="41">
        <v>3.72</v>
      </c>
      <c r="R140" s="41">
        <v>3.72</v>
      </c>
      <c r="S140" s="41">
        <v>3.72</v>
      </c>
      <c r="T140" s="41">
        <v>3.72</v>
      </c>
      <c r="U140" s="41">
        <v>3.72</v>
      </c>
      <c r="V140" s="41">
        <v>3.72</v>
      </c>
      <c r="W140" s="41">
        <v>3.72</v>
      </c>
      <c r="X140" s="41">
        <v>3.72</v>
      </c>
      <c r="Y140" s="41">
        <v>3.72</v>
      </c>
      <c r="Z140" s="41">
        <v>3.72</v>
      </c>
      <c r="AA140" s="41">
        <v>3.72</v>
      </c>
    </row>
    <row r="141" spans="1:27" ht="12.75" hidden="1" customHeight="1" outlineLevel="1" x14ac:dyDescent="0.2">
      <c r="A141" s="99" t="s">
        <v>371</v>
      </c>
      <c r="B141" s="60" t="s">
        <v>81</v>
      </c>
      <c r="C141" s="40" t="s">
        <v>79</v>
      </c>
      <c r="D141" s="41">
        <f>$D$11</f>
        <v>216.36</v>
      </c>
      <c r="E141" s="41">
        <f t="shared" ref="E141:AA141" si="80">$D$11</f>
        <v>216.36</v>
      </c>
      <c r="F141" s="41">
        <f t="shared" si="80"/>
        <v>216.36</v>
      </c>
      <c r="G141" s="41">
        <f t="shared" si="80"/>
        <v>216.36</v>
      </c>
      <c r="H141" s="41">
        <f t="shared" si="80"/>
        <v>216.36</v>
      </c>
      <c r="I141" s="41">
        <f t="shared" si="80"/>
        <v>216.36</v>
      </c>
      <c r="J141" s="41">
        <f t="shared" si="80"/>
        <v>216.36</v>
      </c>
      <c r="K141" s="41">
        <f t="shared" si="80"/>
        <v>216.36</v>
      </c>
      <c r="L141" s="41">
        <f t="shared" si="80"/>
        <v>216.36</v>
      </c>
      <c r="M141" s="41">
        <f t="shared" si="80"/>
        <v>216.36</v>
      </c>
      <c r="N141" s="41">
        <f t="shared" si="80"/>
        <v>216.36</v>
      </c>
      <c r="O141" s="41">
        <f t="shared" si="80"/>
        <v>216.36</v>
      </c>
      <c r="P141" s="41">
        <f t="shared" si="80"/>
        <v>216.36</v>
      </c>
      <c r="Q141" s="41">
        <f t="shared" si="80"/>
        <v>216.36</v>
      </c>
      <c r="R141" s="41">
        <f t="shared" si="80"/>
        <v>216.36</v>
      </c>
      <c r="S141" s="41">
        <f t="shared" si="80"/>
        <v>216.36</v>
      </c>
      <c r="T141" s="41">
        <f t="shared" si="80"/>
        <v>216.36</v>
      </c>
      <c r="U141" s="41">
        <f t="shared" si="80"/>
        <v>216.36</v>
      </c>
      <c r="V141" s="41">
        <f t="shared" si="80"/>
        <v>216.36</v>
      </c>
      <c r="W141" s="41">
        <f t="shared" si="80"/>
        <v>216.36</v>
      </c>
      <c r="X141" s="41">
        <f t="shared" si="80"/>
        <v>216.36</v>
      </c>
      <c r="Y141" s="41">
        <f t="shared" si="80"/>
        <v>216.36</v>
      </c>
      <c r="Z141" s="41">
        <f t="shared" si="80"/>
        <v>216.36</v>
      </c>
      <c r="AA141" s="41">
        <f t="shared" si="80"/>
        <v>216.36</v>
      </c>
    </row>
    <row r="142" spans="1:27" ht="12.75" customHeight="1" collapsed="1" x14ac:dyDescent="0.2">
      <c r="A142" s="98" t="s">
        <v>372</v>
      </c>
      <c r="B142" s="25" t="str">
        <f>"28"&amp;"."&amp;$B$662&amp;"."&amp;$B$663</f>
        <v>28.01.2024</v>
      </c>
      <c r="C142" s="88" t="s">
        <v>76</v>
      </c>
      <c r="D142" s="89">
        <f>ROUND(((D143+D144+D146+D145)/1000),5)</f>
        <v>2.7719399999999998</v>
      </c>
      <c r="E142" s="89">
        <f>ROUND(((E143+E144+E146+E145)/1000),5)</f>
        <v>2.6729699999999998</v>
      </c>
      <c r="F142" s="89">
        <f>ROUND(((F143+F144+F146+F145)/1000),5)</f>
        <v>2.5750999999999999</v>
      </c>
      <c r="G142" s="89">
        <f t="shared" ref="G142:AA142" si="81">ROUND(((G143+G144+G146+G145)/1000),5)</f>
        <v>2.5667399999999998</v>
      </c>
      <c r="H142" s="89">
        <f t="shared" si="81"/>
        <v>2.5734400000000002</v>
      </c>
      <c r="I142" s="89">
        <f t="shared" si="81"/>
        <v>2.58283</v>
      </c>
      <c r="J142" s="89">
        <f t="shared" si="81"/>
        <v>2.6756500000000001</v>
      </c>
      <c r="K142" s="89">
        <f t="shared" si="81"/>
        <v>2.8235199999999998</v>
      </c>
      <c r="L142" s="89">
        <f t="shared" si="81"/>
        <v>2.9749300000000001</v>
      </c>
      <c r="M142" s="89">
        <f t="shared" si="81"/>
        <v>3.11029</v>
      </c>
      <c r="N142" s="89">
        <f t="shared" si="81"/>
        <v>3.1852399999999998</v>
      </c>
      <c r="O142" s="89">
        <f t="shared" si="81"/>
        <v>3.2087599999999998</v>
      </c>
      <c r="P142" s="89">
        <f t="shared" si="81"/>
        <v>3.2222599999999999</v>
      </c>
      <c r="Q142" s="89">
        <f t="shared" si="81"/>
        <v>3.2338800000000001</v>
      </c>
      <c r="R142" s="89">
        <f t="shared" si="81"/>
        <v>3.1924199999999998</v>
      </c>
      <c r="S142" s="89">
        <f t="shared" si="81"/>
        <v>3.1807400000000001</v>
      </c>
      <c r="T142" s="89">
        <f t="shared" si="81"/>
        <v>3.2410100000000002</v>
      </c>
      <c r="U142" s="89">
        <f t="shared" si="81"/>
        <v>3.2732299999999999</v>
      </c>
      <c r="V142" s="89">
        <f t="shared" si="81"/>
        <v>3.2692399999999999</v>
      </c>
      <c r="W142" s="89">
        <f t="shared" si="81"/>
        <v>3.24274</v>
      </c>
      <c r="X142" s="89">
        <f t="shared" si="81"/>
        <v>3.22092</v>
      </c>
      <c r="Y142" s="89">
        <f t="shared" si="81"/>
        <v>3.1086</v>
      </c>
      <c r="Z142" s="89">
        <f t="shared" si="81"/>
        <v>2.9500999999999999</v>
      </c>
      <c r="AA142" s="89">
        <f t="shared" si="81"/>
        <v>2.8411</v>
      </c>
    </row>
    <row r="143" spans="1:27" ht="12.75" hidden="1" customHeight="1" outlineLevel="1" x14ac:dyDescent="0.2">
      <c r="A143" s="99" t="s">
        <v>373</v>
      </c>
      <c r="B143" s="60" t="s">
        <v>238</v>
      </c>
      <c r="C143" s="40" t="s">
        <v>79</v>
      </c>
      <c r="D143" s="41">
        <v>1480.44</v>
      </c>
      <c r="E143" s="41">
        <v>1381.47</v>
      </c>
      <c r="F143" s="41">
        <v>1283.5999999999999</v>
      </c>
      <c r="G143" s="41">
        <v>1275.24</v>
      </c>
      <c r="H143" s="41">
        <v>1281.94</v>
      </c>
      <c r="I143" s="41">
        <v>1291.33</v>
      </c>
      <c r="J143" s="41">
        <v>1384.15</v>
      </c>
      <c r="K143" s="41">
        <v>1532.02</v>
      </c>
      <c r="L143" s="41">
        <v>1683.43</v>
      </c>
      <c r="M143" s="41">
        <v>1818.79</v>
      </c>
      <c r="N143" s="41">
        <v>1893.74</v>
      </c>
      <c r="O143" s="41">
        <v>1917.26</v>
      </c>
      <c r="P143" s="41">
        <v>1930.76</v>
      </c>
      <c r="Q143" s="41">
        <v>1942.38</v>
      </c>
      <c r="R143" s="41">
        <v>1900.92</v>
      </c>
      <c r="S143" s="41">
        <v>1889.24</v>
      </c>
      <c r="T143" s="41">
        <v>1949.51</v>
      </c>
      <c r="U143" s="41">
        <v>1981.73</v>
      </c>
      <c r="V143" s="41">
        <v>1977.74</v>
      </c>
      <c r="W143" s="41">
        <v>1951.24</v>
      </c>
      <c r="X143" s="41">
        <v>1929.42</v>
      </c>
      <c r="Y143" s="41">
        <v>1817.1</v>
      </c>
      <c r="Z143" s="41">
        <v>1658.6</v>
      </c>
      <c r="AA143" s="41">
        <v>1549.6</v>
      </c>
    </row>
    <row r="144" spans="1:27" ht="12.75" hidden="1" customHeight="1" outlineLevel="1" x14ac:dyDescent="0.2">
      <c r="A144" s="99" t="s">
        <v>374</v>
      </c>
      <c r="B144" s="60" t="s">
        <v>90</v>
      </c>
      <c r="C144" s="40" t="s">
        <v>79</v>
      </c>
      <c r="D144" s="41">
        <f>$D$9</f>
        <v>1071.42</v>
      </c>
      <c r="E144" s="41">
        <f t="shared" ref="E144:AA144" si="82">$D$9</f>
        <v>1071.42</v>
      </c>
      <c r="F144" s="41">
        <f t="shared" si="82"/>
        <v>1071.42</v>
      </c>
      <c r="G144" s="41">
        <f t="shared" si="82"/>
        <v>1071.42</v>
      </c>
      <c r="H144" s="41">
        <f t="shared" si="82"/>
        <v>1071.42</v>
      </c>
      <c r="I144" s="41">
        <f t="shared" si="82"/>
        <v>1071.42</v>
      </c>
      <c r="J144" s="41">
        <f t="shared" si="82"/>
        <v>1071.42</v>
      </c>
      <c r="K144" s="41">
        <f t="shared" si="82"/>
        <v>1071.42</v>
      </c>
      <c r="L144" s="41">
        <f t="shared" si="82"/>
        <v>1071.42</v>
      </c>
      <c r="M144" s="41">
        <f t="shared" si="82"/>
        <v>1071.42</v>
      </c>
      <c r="N144" s="41">
        <f t="shared" si="82"/>
        <v>1071.42</v>
      </c>
      <c r="O144" s="41">
        <f t="shared" si="82"/>
        <v>1071.42</v>
      </c>
      <c r="P144" s="41">
        <f t="shared" si="82"/>
        <v>1071.42</v>
      </c>
      <c r="Q144" s="41">
        <f t="shared" si="82"/>
        <v>1071.42</v>
      </c>
      <c r="R144" s="41">
        <f t="shared" si="82"/>
        <v>1071.42</v>
      </c>
      <c r="S144" s="41">
        <f t="shared" si="82"/>
        <v>1071.42</v>
      </c>
      <c r="T144" s="41">
        <f t="shared" si="82"/>
        <v>1071.42</v>
      </c>
      <c r="U144" s="41">
        <f t="shared" si="82"/>
        <v>1071.42</v>
      </c>
      <c r="V144" s="41">
        <f t="shared" si="82"/>
        <v>1071.42</v>
      </c>
      <c r="W144" s="41">
        <f t="shared" si="82"/>
        <v>1071.42</v>
      </c>
      <c r="X144" s="41">
        <f t="shared" si="82"/>
        <v>1071.42</v>
      </c>
      <c r="Y144" s="41">
        <f t="shared" si="82"/>
        <v>1071.42</v>
      </c>
      <c r="Z144" s="41">
        <f t="shared" si="82"/>
        <v>1071.42</v>
      </c>
      <c r="AA144" s="41">
        <f t="shared" si="82"/>
        <v>1071.42</v>
      </c>
    </row>
    <row r="145" spans="1:27" ht="12.75" hidden="1" customHeight="1" outlineLevel="1" x14ac:dyDescent="0.2">
      <c r="A145" s="99" t="s">
        <v>375</v>
      </c>
      <c r="B145" s="60" t="s">
        <v>83</v>
      </c>
      <c r="C145" s="40" t="s">
        <v>79</v>
      </c>
      <c r="D145" s="41">
        <v>3.72</v>
      </c>
      <c r="E145" s="41">
        <v>3.72</v>
      </c>
      <c r="F145" s="41">
        <v>3.72</v>
      </c>
      <c r="G145" s="41">
        <v>3.72</v>
      </c>
      <c r="H145" s="41">
        <v>3.72</v>
      </c>
      <c r="I145" s="41">
        <v>3.72</v>
      </c>
      <c r="J145" s="41">
        <v>3.72</v>
      </c>
      <c r="K145" s="41">
        <v>3.72</v>
      </c>
      <c r="L145" s="41">
        <v>3.72</v>
      </c>
      <c r="M145" s="41">
        <v>3.72</v>
      </c>
      <c r="N145" s="41">
        <v>3.72</v>
      </c>
      <c r="O145" s="41">
        <v>3.72</v>
      </c>
      <c r="P145" s="41">
        <v>3.72</v>
      </c>
      <c r="Q145" s="41">
        <v>3.72</v>
      </c>
      <c r="R145" s="41">
        <v>3.72</v>
      </c>
      <c r="S145" s="41">
        <v>3.72</v>
      </c>
      <c r="T145" s="41">
        <v>3.72</v>
      </c>
      <c r="U145" s="41">
        <v>3.72</v>
      </c>
      <c r="V145" s="41">
        <v>3.72</v>
      </c>
      <c r="W145" s="41">
        <v>3.72</v>
      </c>
      <c r="X145" s="41">
        <v>3.72</v>
      </c>
      <c r="Y145" s="41">
        <v>3.72</v>
      </c>
      <c r="Z145" s="41">
        <v>3.72</v>
      </c>
      <c r="AA145" s="41">
        <v>3.72</v>
      </c>
    </row>
    <row r="146" spans="1:27" ht="12.75" hidden="1" customHeight="1" outlineLevel="1" x14ac:dyDescent="0.2">
      <c r="A146" s="99" t="s">
        <v>376</v>
      </c>
      <c r="B146" s="60" t="s">
        <v>81</v>
      </c>
      <c r="C146" s="40" t="s">
        <v>79</v>
      </c>
      <c r="D146" s="41">
        <f>$D$11</f>
        <v>216.36</v>
      </c>
      <c r="E146" s="41">
        <f t="shared" ref="E146:AA146" si="83">$D$11</f>
        <v>216.36</v>
      </c>
      <c r="F146" s="41">
        <f t="shared" si="83"/>
        <v>216.36</v>
      </c>
      <c r="G146" s="41">
        <f t="shared" si="83"/>
        <v>216.36</v>
      </c>
      <c r="H146" s="41">
        <f t="shared" si="83"/>
        <v>216.36</v>
      </c>
      <c r="I146" s="41">
        <f t="shared" si="83"/>
        <v>216.36</v>
      </c>
      <c r="J146" s="41">
        <f t="shared" si="83"/>
        <v>216.36</v>
      </c>
      <c r="K146" s="41">
        <f t="shared" si="83"/>
        <v>216.36</v>
      </c>
      <c r="L146" s="41">
        <f t="shared" si="83"/>
        <v>216.36</v>
      </c>
      <c r="M146" s="41">
        <f t="shared" si="83"/>
        <v>216.36</v>
      </c>
      <c r="N146" s="41">
        <f t="shared" si="83"/>
        <v>216.36</v>
      </c>
      <c r="O146" s="41">
        <f t="shared" si="83"/>
        <v>216.36</v>
      </c>
      <c r="P146" s="41">
        <f t="shared" si="83"/>
        <v>216.36</v>
      </c>
      <c r="Q146" s="41">
        <f t="shared" si="83"/>
        <v>216.36</v>
      </c>
      <c r="R146" s="41">
        <f t="shared" si="83"/>
        <v>216.36</v>
      </c>
      <c r="S146" s="41">
        <f t="shared" si="83"/>
        <v>216.36</v>
      </c>
      <c r="T146" s="41">
        <f t="shared" si="83"/>
        <v>216.36</v>
      </c>
      <c r="U146" s="41">
        <f t="shared" si="83"/>
        <v>216.36</v>
      </c>
      <c r="V146" s="41">
        <f t="shared" si="83"/>
        <v>216.36</v>
      </c>
      <c r="W146" s="41">
        <f t="shared" si="83"/>
        <v>216.36</v>
      </c>
      <c r="X146" s="41">
        <f t="shared" si="83"/>
        <v>216.36</v>
      </c>
      <c r="Y146" s="41">
        <f t="shared" si="83"/>
        <v>216.36</v>
      </c>
      <c r="Z146" s="41">
        <f t="shared" si="83"/>
        <v>216.36</v>
      </c>
      <c r="AA146" s="41">
        <f t="shared" si="83"/>
        <v>216.36</v>
      </c>
    </row>
    <row r="147" spans="1:27" ht="12.75" customHeight="1" collapsed="1" x14ac:dyDescent="0.2">
      <c r="A147" s="98" t="s">
        <v>377</v>
      </c>
      <c r="B147" s="25" t="str">
        <f>"29"&amp;"."&amp;$B$662&amp;"."&amp;$B$663</f>
        <v>29.01.2024</v>
      </c>
      <c r="C147" s="88" t="s">
        <v>76</v>
      </c>
      <c r="D147" s="89">
        <f>ROUND(((D148+D149+D151+D150)/1000),5)</f>
        <v>2.62879</v>
      </c>
      <c r="E147" s="89">
        <f>ROUND(((E148+E149+E151+E150)/1000),5)</f>
        <v>2.5752199999999998</v>
      </c>
      <c r="F147" s="89">
        <f>ROUND(((F148+F149+F151+F150)/1000),5)</f>
        <v>2.5397400000000001</v>
      </c>
      <c r="G147" s="89">
        <f t="shared" ref="G147:AA147" si="84">ROUND(((G148+G149+G151+G150)/1000),5)</f>
        <v>2.5275599999999998</v>
      </c>
      <c r="H147" s="89">
        <f t="shared" si="84"/>
        <v>2.54705</v>
      </c>
      <c r="I147" s="89">
        <f t="shared" si="84"/>
        <v>2.6579600000000001</v>
      </c>
      <c r="J147" s="89">
        <f t="shared" si="84"/>
        <v>2.81595</v>
      </c>
      <c r="K147" s="89">
        <f t="shared" si="84"/>
        <v>3.11103</v>
      </c>
      <c r="L147" s="89">
        <f t="shared" si="84"/>
        <v>3.3483000000000001</v>
      </c>
      <c r="M147" s="89">
        <f t="shared" si="84"/>
        <v>3.3011499999999998</v>
      </c>
      <c r="N147" s="89">
        <f t="shared" si="84"/>
        <v>3.3009599999999999</v>
      </c>
      <c r="O147" s="89">
        <f t="shared" si="84"/>
        <v>3.391</v>
      </c>
      <c r="P147" s="89">
        <f t="shared" si="84"/>
        <v>3.3851800000000001</v>
      </c>
      <c r="Q147" s="89">
        <f t="shared" si="84"/>
        <v>3.3907099999999999</v>
      </c>
      <c r="R147" s="89">
        <f t="shared" si="84"/>
        <v>3.3899300000000001</v>
      </c>
      <c r="S147" s="89">
        <f t="shared" si="84"/>
        <v>3.3728500000000001</v>
      </c>
      <c r="T147" s="89">
        <f t="shared" si="84"/>
        <v>3.25346</v>
      </c>
      <c r="U147" s="89">
        <f t="shared" si="84"/>
        <v>3.27393</v>
      </c>
      <c r="V147" s="89">
        <f t="shared" si="84"/>
        <v>3.2733599999999998</v>
      </c>
      <c r="W147" s="89">
        <f t="shared" si="84"/>
        <v>3.3672800000000001</v>
      </c>
      <c r="X147" s="89">
        <f t="shared" si="84"/>
        <v>3.2461500000000001</v>
      </c>
      <c r="Y147" s="89">
        <f t="shared" si="84"/>
        <v>3.1168399999999998</v>
      </c>
      <c r="Z147" s="89">
        <f t="shared" si="84"/>
        <v>2.8308599999999999</v>
      </c>
      <c r="AA147" s="89">
        <f t="shared" si="84"/>
        <v>2.7804500000000001</v>
      </c>
    </row>
    <row r="148" spans="1:27" ht="12.75" hidden="1" customHeight="1" outlineLevel="1" x14ac:dyDescent="0.2">
      <c r="A148" s="99" t="s">
        <v>378</v>
      </c>
      <c r="B148" s="60" t="s">
        <v>238</v>
      </c>
      <c r="C148" s="40" t="s">
        <v>79</v>
      </c>
      <c r="D148" s="41">
        <v>1337.29</v>
      </c>
      <c r="E148" s="41">
        <v>1283.72</v>
      </c>
      <c r="F148" s="41">
        <v>1248.24</v>
      </c>
      <c r="G148" s="41">
        <v>1236.06</v>
      </c>
      <c r="H148" s="41">
        <v>1255.55</v>
      </c>
      <c r="I148" s="41">
        <v>1366.46</v>
      </c>
      <c r="J148" s="41">
        <v>1524.45</v>
      </c>
      <c r="K148" s="41">
        <v>1819.53</v>
      </c>
      <c r="L148" s="41">
        <v>2056.8000000000002</v>
      </c>
      <c r="M148" s="41">
        <v>2009.65</v>
      </c>
      <c r="N148" s="41">
        <v>2009.46</v>
      </c>
      <c r="O148" s="41">
        <v>2099.5</v>
      </c>
      <c r="P148" s="41">
        <v>2093.6799999999998</v>
      </c>
      <c r="Q148" s="41">
        <v>2099.21</v>
      </c>
      <c r="R148" s="41">
        <v>2098.4299999999998</v>
      </c>
      <c r="S148" s="41">
        <v>2081.35</v>
      </c>
      <c r="T148" s="41">
        <v>1961.96</v>
      </c>
      <c r="U148" s="41">
        <v>1982.43</v>
      </c>
      <c r="V148" s="41">
        <v>1981.86</v>
      </c>
      <c r="W148" s="41">
        <v>2075.7800000000002</v>
      </c>
      <c r="X148" s="41">
        <v>1954.65</v>
      </c>
      <c r="Y148" s="41">
        <v>1825.34</v>
      </c>
      <c r="Z148" s="41">
        <v>1539.36</v>
      </c>
      <c r="AA148" s="41">
        <v>1488.95</v>
      </c>
    </row>
    <row r="149" spans="1:27" ht="12.75" hidden="1" customHeight="1" outlineLevel="1" x14ac:dyDescent="0.2">
      <c r="A149" s="99" t="s">
        <v>379</v>
      </c>
      <c r="B149" s="60" t="s">
        <v>90</v>
      </c>
      <c r="C149" s="40" t="s">
        <v>79</v>
      </c>
      <c r="D149" s="41">
        <f>$D$9</f>
        <v>1071.42</v>
      </c>
      <c r="E149" s="41">
        <f t="shared" ref="E149:AA149" si="85">$D$9</f>
        <v>1071.42</v>
      </c>
      <c r="F149" s="41">
        <f t="shared" si="85"/>
        <v>1071.42</v>
      </c>
      <c r="G149" s="41">
        <f t="shared" si="85"/>
        <v>1071.42</v>
      </c>
      <c r="H149" s="41">
        <f t="shared" si="85"/>
        <v>1071.42</v>
      </c>
      <c r="I149" s="41">
        <f t="shared" si="85"/>
        <v>1071.42</v>
      </c>
      <c r="J149" s="41">
        <f t="shared" si="85"/>
        <v>1071.42</v>
      </c>
      <c r="K149" s="41">
        <f t="shared" si="85"/>
        <v>1071.42</v>
      </c>
      <c r="L149" s="41">
        <f t="shared" si="85"/>
        <v>1071.42</v>
      </c>
      <c r="M149" s="41">
        <f t="shared" si="85"/>
        <v>1071.42</v>
      </c>
      <c r="N149" s="41">
        <f t="shared" si="85"/>
        <v>1071.42</v>
      </c>
      <c r="O149" s="41">
        <f t="shared" si="85"/>
        <v>1071.42</v>
      </c>
      <c r="P149" s="41">
        <f t="shared" si="85"/>
        <v>1071.42</v>
      </c>
      <c r="Q149" s="41">
        <f t="shared" si="85"/>
        <v>1071.42</v>
      </c>
      <c r="R149" s="41">
        <f t="shared" si="85"/>
        <v>1071.42</v>
      </c>
      <c r="S149" s="41">
        <f t="shared" si="85"/>
        <v>1071.42</v>
      </c>
      <c r="T149" s="41">
        <f t="shared" si="85"/>
        <v>1071.42</v>
      </c>
      <c r="U149" s="41">
        <f t="shared" si="85"/>
        <v>1071.42</v>
      </c>
      <c r="V149" s="41">
        <f t="shared" si="85"/>
        <v>1071.42</v>
      </c>
      <c r="W149" s="41">
        <f t="shared" si="85"/>
        <v>1071.42</v>
      </c>
      <c r="X149" s="41">
        <f t="shared" si="85"/>
        <v>1071.42</v>
      </c>
      <c r="Y149" s="41">
        <f t="shared" si="85"/>
        <v>1071.42</v>
      </c>
      <c r="Z149" s="41">
        <f t="shared" si="85"/>
        <v>1071.42</v>
      </c>
      <c r="AA149" s="41">
        <f t="shared" si="85"/>
        <v>1071.42</v>
      </c>
    </row>
    <row r="150" spans="1:27" ht="12.75" hidden="1" customHeight="1" outlineLevel="1" x14ac:dyDescent="0.2">
      <c r="A150" s="99" t="s">
        <v>380</v>
      </c>
      <c r="B150" s="60" t="s">
        <v>83</v>
      </c>
      <c r="C150" s="40" t="s">
        <v>79</v>
      </c>
      <c r="D150" s="41">
        <v>3.72</v>
      </c>
      <c r="E150" s="41">
        <v>3.72</v>
      </c>
      <c r="F150" s="41">
        <v>3.72</v>
      </c>
      <c r="G150" s="41">
        <v>3.72</v>
      </c>
      <c r="H150" s="41">
        <v>3.72</v>
      </c>
      <c r="I150" s="41">
        <v>3.72</v>
      </c>
      <c r="J150" s="41">
        <v>3.72</v>
      </c>
      <c r="K150" s="41">
        <v>3.72</v>
      </c>
      <c r="L150" s="41">
        <v>3.72</v>
      </c>
      <c r="M150" s="41">
        <v>3.72</v>
      </c>
      <c r="N150" s="41">
        <v>3.72</v>
      </c>
      <c r="O150" s="41">
        <v>3.72</v>
      </c>
      <c r="P150" s="41">
        <v>3.72</v>
      </c>
      <c r="Q150" s="41">
        <v>3.72</v>
      </c>
      <c r="R150" s="41">
        <v>3.72</v>
      </c>
      <c r="S150" s="41">
        <v>3.72</v>
      </c>
      <c r="T150" s="41">
        <v>3.72</v>
      </c>
      <c r="U150" s="41">
        <v>3.72</v>
      </c>
      <c r="V150" s="41">
        <v>3.72</v>
      </c>
      <c r="W150" s="41">
        <v>3.72</v>
      </c>
      <c r="X150" s="41">
        <v>3.72</v>
      </c>
      <c r="Y150" s="41">
        <v>3.72</v>
      </c>
      <c r="Z150" s="41">
        <v>3.72</v>
      </c>
      <c r="AA150" s="41">
        <v>3.72</v>
      </c>
    </row>
    <row r="151" spans="1:27" ht="12.75" hidden="1" customHeight="1" outlineLevel="1" x14ac:dyDescent="0.2">
      <c r="A151" s="99" t="s">
        <v>381</v>
      </c>
      <c r="B151" s="60" t="s">
        <v>81</v>
      </c>
      <c r="C151" s="40" t="s">
        <v>79</v>
      </c>
      <c r="D151" s="41">
        <f>$D$11</f>
        <v>216.36</v>
      </c>
      <c r="E151" s="41">
        <f t="shared" ref="E151:AA151" si="86">$D$11</f>
        <v>216.36</v>
      </c>
      <c r="F151" s="41">
        <f t="shared" si="86"/>
        <v>216.36</v>
      </c>
      <c r="G151" s="41">
        <f t="shared" si="86"/>
        <v>216.36</v>
      </c>
      <c r="H151" s="41">
        <f t="shared" si="86"/>
        <v>216.36</v>
      </c>
      <c r="I151" s="41">
        <f t="shared" si="86"/>
        <v>216.36</v>
      </c>
      <c r="J151" s="41">
        <f t="shared" si="86"/>
        <v>216.36</v>
      </c>
      <c r="K151" s="41">
        <f t="shared" si="86"/>
        <v>216.36</v>
      </c>
      <c r="L151" s="41">
        <f t="shared" si="86"/>
        <v>216.36</v>
      </c>
      <c r="M151" s="41">
        <f t="shared" si="86"/>
        <v>216.36</v>
      </c>
      <c r="N151" s="41">
        <f t="shared" si="86"/>
        <v>216.36</v>
      </c>
      <c r="O151" s="41">
        <f t="shared" si="86"/>
        <v>216.36</v>
      </c>
      <c r="P151" s="41">
        <f t="shared" si="86"/>
        <v>216.36</v>
      </c>
      <c r="Q151" s="41">
        <f t="shared" si="86"/>
        <v>216.36</v>
      </c>
      <c r="R151" s="41">
        <f t="shared" si="86"/>
        <v>216.36</v>
      </c>
      <c r="S151" s="41">
        <f t="shared" si="86"/>
        <v>216.36</v>
      </c>
      <c r="T151" s="41">
        <f t="shared" si="86"/>
        <v>216.36</v>
      </c>
      <c r="U151" s="41">
        <f t="shared" si="86"/>
        <v>216.36</v>
      </c>
      <c r="V151" s="41">
        <f t="shared" si="86"/>
        <v>216.36</v>
      </c>
      <c r="W151" s="41">
        <f t="shared" si="86"/>
        <v>216.36</v>
      </c>
      <c r="X151" s="41">
        <f t="shared" si="86"/>
        <v>216.36</v>
      </c>
      <c r="Y151" s="41">
        <f t="shared" si="86"/>
        <v>216.36</v>
      </c>
      <c r="Z151" s="41">
        <f t="shared" si="86"/>
        <v>216.36</v>
      </c>
      <c r="AA151" s="41">
        <f t="shared" si="86"/>
        <v>216.36</v>
      </c>
    </row>
    <row r="152" spans="1:27" ht="12.75" customHeight="1" collapsed="1" x14ac:dyDescent="0.2">
      <c r="A152" s="98" t="s">
        <v>382</v>
      </c>
      <c r="B152" s="25" t="str">
        <f>"30"&amp;"."&amp;$B$662&amp;"."&amp;$B$663</f>
        <v>30.01.2024</v>
      </c>
      <c r="C152" s="88" t="s">
        <v>76</v>
      </c>
      <c r="D152" s="89">
        <f>ROUND(((D153+D154+D156+D155)/1000),5)</f>
        <v>2.6536499999999998</v>
      </c>
      <c r="E152" s="89">
        <f>ROUND(((E153+E154+E156+E155)/1000),5)</f>
        <v>2.57443</v>
      </c>
      <c r="F152" s="89">
        <f>ROUND(((F153+F154+F156+F155)/1000),5)</f>
        <v>2.54365</v>
      </c>
      <c r="G152" s="89">
        <f t="shared" ref="G152:AA152" si="87">ROUND(((G153+G154+G156+G155)/1000),5)</f>
        <v>2.53546</v>
      </c>
      <c r="H152" s="89">
        <f t="shared" si="87"/>
        <v>2.5746799999999999</v>
      </c>
      <c r="I152" s="89">
        <f t="shared" si="87"/>
        <v>2.71652</v>
      </c>
      <c r="J152" s="89">
        <f t="shared" si="87"/>
        <v>2.9253399999999998</v>
      </c>
      <c r="K152" s="89">
        <f t="shared" si="87"/>
        <v>3.13809</v>
      </c>
      <c r="L152" s="89">
        <f t="shared" si="87"/>
        <v>3.3477100000000002</v>
      </c>
      <c r="M152" s="89">
        <f t="shared" si="87"/>
        <v>3.3639600000000001</v>
      </c>
      <c r="N152" s="89">
        <f t="shared" si="87"/>
        <v>3.3705799999999999</v>
      </c>
      <c r="O152" s="89">
        <f t="shared" si="87"/>
        <v>3.4124099999999999</v>
      </c>
      <c r="P152" s="89">
        <f t="shared" si="87"/>
        <v>3.4001100000000002</v>
      </c>
      <c r="Q152" s="89">
        <f t="shared" si="87"/>
        <v>3.40659</v>
      </c>
      <c r="R152" s="89">
        <f t="shared" si="87"/>
        <v>3.41479</v>
      </c>
      <c r="S152" s="89">
        <f t="shared" si="87"/>
        <v>3.3830200000000001</v>
      </c>
      <c r="T152" s="89">
        <f t="shared" si="87"/>
        <v>3.3659699999999999</v>
      </c>
      <c r="U152" s="89">
        <f t="shared" si="87"/>
        <v>3.3702100000000002</v>
      </c>
      <c r="V152" s="89">
        <f t="shared" si="87"/>
        <v>3.3383500000000002</v>
      </c>
      <c r="W152" s="89">
        <f t="shared" si="87"/>
        <v>3.3744200000000002</v>
      </c>
      <c r="X152" s="89">
        <f t="shared" si="87"/>
        <v>3.1966999999999999</v>
      </c>
      <c r="Y152" s="89">
        <f t="shared" si="87"/>
        <v>3.12859</v>
      </c>
      <c r="Z152" s="89">
        <f t="shared" si="87"/>
        <v>2.8607999999999998</v>
      </c>
      <c r="AA152" s="89">
        <f t="shared" si="87"/>
        <v>2.7878699999999998</v>
      </c>
    </row>
    <row r="153" spans="1:27" ht="12.75" hidden="1" customHeight="1" outlineLevel="1" x14ac:dyDescent="0.2">
      <c r="A153" s="99" t="s">
        <v>383</v>
      </c>
      <c r="B153" s="60" t="s">
        <v>238</v>
      </c>
      <c r="C153" s="40" t="s">
        <v>79</v>
      </c>
      <c r="D153" s="41">
        <v>1362.15</v>
      </c>
      <c r="E153" s="41">
        <v>1282.93</v>
      </c>
      <c r="F153" s="41">
        <v>1252.1500000000001</v>
      </c>
      <c r="G153" s="41">
        <v>1243.96</v>
      </c>
      <c r="H153" s="41">
        <v>1283.18</v>
      </c>
      <c r="I153" s="41">
        <v>1425.02</v>
      </c>
      <c r="J153" s="41">
        <v>1633.84</v>
      </c>
      <c r="K153" s="41">
        <v>1846.59</v>
      </c>
      <c r="L153" s="41">
        <v>2056.21</v>
      </c>
      <c r="M153" s="41">
        <v>2072.46</v>
      </c>
      <c r="N153" s="41">
        <v>2079.08</v>
      </c>
      <c r="O153" s="41">
        <v>2120.91</v>
      </c>
      <c r="P153" s="41">
        <v>2108.61</v>
      </c>
      <c r="Q153" s="41">
        <v>2115.09</v>
      </c>
      <c r="R153" s="41">
        <v>2123.29</v>
      </c>
      <c r="S153" s="41">
        <v>2091.52</v>
      </c>
      <c r="T153" s="41">
        <v>2074.4699999999998</v>
      </c>
      <c r="U153" s="41">
        <v>2078.71</v>
      </c>
      <c r="V153" s="41">
        <v>2046.85</v>
      </c>
      <c r="W153" s="41">
        <v>2082.92</v>
      </c>
      <c r="X153" s="41">
        <v>1905.2</v>
      </c>
      <c r="Y153" s="41">
        <v>1837.09</v>
      </c>
      <c r="Z153" s="41">
        <v>1569.3</v>
      </c>
      <c r="AA153" s="41">
        <v>1496.37</v>
      </c>
    </row>
    <row r="154" spans="1:27" ht="12.75" hidden="1" customHeight="1" outlineLevel="1" x14ac:dyDescent="0.2">
      <c r="A154" s="99" t="s">
        <v>384</v>
      </c>
      <c r="B154" s="60" t="s">
        <v>90</v>
      </c>
      <c r="C154" s="40" t="s">
        <v>79</v>
      </c>
      <c r="D154" s="41">
        <f>$D$9</f>
        <v>1071.42</v>
      </c>
      <c r="E154" s="41">
        <f t="shared" ref="E154:AA154" si="88">$D$9</f>
        <v>1071.42</v>
      </c>
      <c r="F154" s="41">
        <f t="shared" si="88"/>
        <v>1071.42</v>
      </c>
      <c r="G154" s="41">
        <f t="shared" si="88"/>
        <v>1071.42</v>
      </c>
      <c r="H154" s="41">
        <f t="shared" si="88"/>
        <v>1071.42</v>
      </c>
      <c r="I154" s="41">
        <f t="shared" si="88"/>
        <v>1071.42</v>
      </c>
      <c r="J154" s="41">
        <f t="shared" si="88"/>
        <v>1071.42</v>
      </c>
      <c r="K154" s="41">
        <f t="shared" si="88"/>
        <v>1071.42</v>
      </c>
      <c r="L154" s="41">
        <f t="shared" si="88"/>
        <v>1071.42</v>
      </c>
      <c r="M154" s="41">
        <f t="shared" si="88"/>
        <v>1071.42</v>
      </c>
      <c r="N154" s="41">
        <f t="shared" si="88"/>
        <v>1071.42</v>
      </c>
      <c r="O154" s="41">
        <f t="shared" si="88"/>
        <v>1071.42</v>
      </c>
      <c r="P154" s="41">
        <f t="shared" si="88"/>
        <v>1071.42</v>
      </c>
      <c r="Q154" s="41">
        <f t="shared" si="88"/>
        <v>1071.42</v>
      </c>
      <c r="R154" s="41">
        <f t="shared" si="88"/>
        <v>1071.42</v>
      </c>
      <c r="S154" s="41">
        <f t="shared" si="88"/>
        <v>1071.42</v>
      </c>
      <c r="T154" s="41">
        <f t="shared" si="88"/>
        <v>1071.42</v>
      </c>
      <c r="U154" s="41">
        <f t="shared" si="88"/>
        <v>1071.42</v>
      </c>
      <c r="V154" s="41">
        <f t="shared" si="88"/>
        <v>1071.42</v>
      </c>
      <c r="W154" s="41">
        <f t="shared" si="88"/>
        <v>1071.42</v>
      </c>
      <c r="X154" s="41">
        <f t="shared" si="88"/>
        <v>1071.42</v>
      </c>
      <c r="Y154" s="41">
        <f t="shared" si="88"/>
        <v>1071.42</v>
      </c>
      <c r="Z154" s="41">
        <f t="shared" si="88"/>
        <v>1071.42</v>
      </c>
      <c r="AA154" s="41">
        <f t="shared" si="88"/>
        <v>1071.42</v>
      </c>
    </row>
    <row r="155" spans="1:27" ht="12.75" hidden="1" customHeight="1" outlineLevel="1" x14ac:dyDescent="0.2">
      <c r="A155" s="99" t="s">
        <v>385</v>
      </c>
      <c r="B155" s="60" t="s">
        <v>83</v>
      </c>
      <c r="C155" s="40" t="s">
        <v>79</v>
      </c>
      <c r="D155" s="41">
        <v>3.72</v>
      </c>
      <c r="E155" s="41">
        <v>3.72</v>
      </c>
      <c r="F155" s="41">
        <v>3.72</v>
      </c>
      <c r="G155" s="41">
        <v>3.72</v>
      </c>
      <c r="H155" s="41">
        <v>3.72</v>
      </c>
      <c r="I155" s="41">
        <v>3.72</v>
      </c>
      <c r="J155" s="41">
        <v>3.72</v>
      </c>
      <c r="K155" s="41">
        <v>3.72</v>
      </c>
      <c r="L155" s="41">
        <v>3.72</v>
      </c>
      <c r="M155" s="41">
        <v>3.72</v>
      </c>
      <c r="N155" s="41">
        <v>3.72</v>
      </c>
      <c r="O155" s="41">
        <v>3.72</v>
      </c>
      <c r="P155" s="41">
        <v>3.72</v>
      </c>
      <c r="Q155" s="41">
        <v>3.72</v>
      </c>
      <c r="R155" s="41">
        <v>3.72</v>
      </c>
      <c r="S155" s="41">
        <v>3.72</v>
      </c>
      <c r="T155" s="41">
        <v>3.72</v>
      </c>
      <c r="U155" s="41">
        <v>3.72</v>
      </c>
      <c r="V155" s="41">
        <v>3.72</v>
      </c>
      <c r="W155" s="41">
        <v>3.72</v>
      </c>
      <c r="X155" s="41">
        <v>3.72</v>
      </c>
      <c r="Y155" s="41">
        <v>3.72</v>
      </c>
      <c r="Z155" s="41">
        <v>3.72</v>
      </c>
      <c r="AA155" s="41">
        <v>3.72</v>
      </c>
    </row>
    <row r="156" spans="1:27" ht="12.75" hidden="1" customHeight="1" outlineLevel="1" x14ac:dyDescent="0.2">
      <c r="A156" s="99" t="s">
        <v>386</v>
      </c>
      <c r="B156" s="60" t="s">
        <v>81</v>
      </c>
      <c r="C156" s="40" t="s">
        <v>79</v>
      </c>
      <c r="D156" s="41">
        <f>$D$11</f>
        <v>216.36</v>
      </c>
      <c r="E156" s="41">
        <f t="shared" ref="E156:AA156" si="89">$D$11</f>
        <v>216.36</v>
      </c>
      <c r="F156" s="41">
        <f t="shared" si="89"/>
        <v>216.36</v>
      </c>
      <c r="G156" s="41">
        <f t="shared" si="89"/>
        <v>216.36</v>
      </c>
      <c r="H156" s="41">
        <f t="shared" si="89"/>
        <v>216.36</v>
      </c>
      <c r="I156" s="41">
        <f t="shared" si="89"/>
        <v>216.36</v>
      </c>
      <c r="J156" s="41">
        <f t="shared" si="89"/>
        <v>216.36</v>
      </c>
      <c r="K156" s="41">
        <f t="shared" si="89"/>
        <v>216.36</v>
      </c>
      <c r="L156" s="41">
        <f t="shared" si="89"/>
        <v>216.36</v>
      </c>
      <c r="M156" s="41">
        <f t="shared" si="89"/>
        <v>216.36</v>
      </c>
      <c r="N156" s="41">
        <f t="shared" si="89"/>
        <v>216.36</v>
      </c>
      <c r="O156" s="41">
        <f t="shared" si="89"/>
        <v>216.36</v>
      </c>
      <c r="P156" s="41">
        <f t="shared" si="89"/>
        <v>216.36</v>
      </c>
      <c r="Q156" s="41">
        <f t="shared" si="89"/>
        <v>216.36</v>
      </c>
      <c r="R156" s="41">
        <f t="shared" si="89"/>
        <v>216.36</v>
      </c>
      <c r="S156" s="41">
        <f t="shared" si="89"/>
        <v>216.36</v>
      </c>
      <c r="T156" s="41">
        <f t="shared" si="89"/>
        <v>216.36</v>
      </c>
      <c r="U156" s="41">
        <f t="shared" si="89"/>
        <v>216.36</v>
      </c>
      <c r="V156" s="41">
        <f t="shared" si="89"/>
        <v>216.36</v>
      </c>
      <c r="W156" s="41">
        <f t="shared" si="89"/>
        <v>216.36</v>
      </c>
      <c r="X156" s="41">
        <f t="shared" si="89"/>
        <v>216.36</v>
      </c>
      <c r="Y156" s="41">
        <f t="shared" si="89"/>
        <v>216.36</v>
      </c>
      <c r="Z156" s="41">
        <f t="shared" si="89"/>
        <v>216.36</v>
      </c>
      <c r="AA156" s="41">
        <f t="shared" si="89"/>
        <v>216.36</v>
      </c>
    </row>
    <row r="157" spans="1:27" ht="12.75" customHeight="1" collapsed="1" x14ac:dyDescent="0.2">
      <c r="A157" s="98" t="s">
        <v>387</v>
      </c>
      <c r="B157" s="25" t="str">
        <f>"31"&amp;"."&amp;$B$662&amp;"."&amp;$B$663</f>
        <v>31.01.2024</v>
      </c>
      <c r="C157" s="88" t="s">
        <v>76</v>
      </c>
      <c r="D157" s="89">
        <f>ROUND(((D158+D159+D161+D160)/1000),5)</f>
        <v>2.58955</v>
      </c>
      <c r="E157" s="89">
        <f>ROUND(((E158+E159+E161+E160)/1000),5)</f>
        <v>2.5300099999999999</v>
      </c>
      <c r="F157" s="89">
        <f>ROUND(((F158+F159+F161+F160)/1000),5)</f>
        <v>2.4925099999999998</v>
      </c>
      <c r="G157" s="89">
        <f t="shared" ref="G157:AA157" si="90">ROUND(((G158+G159+G161+G160)/1000),5)</f>
        <v>2.4986000000000002</v>
      </c>
      <c r="H157" s="89">
        <f t="shared" si="90"/>
        <v>2.5691199999999998</v>
      </c>
      <c r="I157" s="89">
        <f t="shared" si="90"/>
        <v>2.7318899999999999</v>
      </c>
      <c r="J157" s="89">
        <f t="shared" si="90"/>
        <v>2.98306</v>
      </c>
      <c r="K157" s="89">
        <f t="shared" si="90"/>
        <v>3.1513800000000001</v>
      </c>
      <c r="L157" s="89">
        <f t="shared" si="90"/>
        <v>3.3642799999999999</v>
      </c>
      <c r="M157" s="89">
        <f t="shared" si="90"/>
        <v>3.45092</v>
      </c>
      <c r="N157" s="89">
        <f t="shared" si="90"/>
        <v>3.4916700000000001</v>
      </c>
      <c r="O157" s="89">
        <f t="shared" si="90"/>
        <v>3.5447600000000001</v>
      </c>
      <c r="P157" s="89">
        <f t="shared" si="90"/>
        <v>3.4932099999999999</v>
      </c>
      <c r="Q157" s="89">
        <f t="shared" si="90"/>
        <v>3.4996800000000001</v>
      </c>
      <c r="R157" s="89">
        <f t="shared" si="90"/>
        <v>3.4842</v>
      </c>
      <c r="S157" s="89">
        <f t="shared" si="90"/>
        <v>3.4490099999999999</v>
      </c>
      <c r="T157" s="89">
        <f t="shared" si="90"/>
        <v>3.41073</v>
      </c>
      <c r="U157" s="89">
        <f t="shared" si="90"/>
        <v>3.4618600000000002</v>
      </c>
      <c r="V157" s="89">
        <f t="shared" si="90"/>
        <v>3.4512700000000001</v>
      </c>
      <c r="W157" s="89">
        <f t="shared" si="90"/>
        <v>3.4511799999999999</v>
      </c>
      <c r="X157" s="89">
        <f t="shared" si="90"/>
        <v>3.3453400000000002</v>
      </c>
      <c r="Y157" s="89">
        <f t="shared" si="90"/>
        <v>3.2092100000000001</v>
      </c>
      <c r="Z157" s="89">
        <f t="shared" si="90"/>
        <v>3.1161400000000001</v>
      </c>
      <c r="AA157" s="89">
        <f t="shared" si="90"/>
        <v>2.9062899999999998</v>
      </c>
    </row>
    <row r="158" spans="1:27" ht="12.75" hidden="1" customHeight="1" outlineLevel="1" x14ac:dyDescent="0.2">
      <c r="A158" s="99" t="s">
        <v>388</v>
      </c>
      <c r="B158" s="60" t="s">
        <v>238</v>
      </c>
      <c r="C158" s="40" t="s">
        <v>79</v>
      </c>
      <c r="D158" s="41">
        <v>1298.05</v>
      </c>
      <c r="E158" s="41">
        <v>1238.51</v>
      </c>
      <c r="F158" s="41">
        <v>1201.01</v>
      </c>
      <c r="G158" s="41">
        <v>1207.0999999999999</v>
      </c>
      <c r="H158" s="41">
        <v>1277.6199999999999</v>
      </c>
      <c r="I158" s="41">
        <v>1440.39</v>
      </c>
      <c r="J158" s="41">
        <v>1691.56</v>
      </c>
      <c r="K158" s="41">
        <v>1859.88</v>
      </c>
      <c r="L158" s="41">
        <v>2072.7800000000002</v>
      </c>
      <c r="M158" s="41">
        <v>2159.42</v>
      </c>
      <c r="N158" s="41">
        <v>2200.17</v>
      </c>
      <c r="O158" s="41">
        <v>2253.2600000000002</v>
      </c>
      <c r="P158" s="41">
        <v>2201.71</v>
      </c>
      <c r="Q158" s="41">
        <v>2208.1799999999998</v>
      </c>
      <c r="R158" s="41">
        <v>2192.6999999999998</v>
      </c>
      <c r="S158" s="41">
        <v>2157.5100000000002</v>
      </c>
      <c r="T158" s="41">
        <v>2119.23</v>
      </c>
      <c r="U158" s="41">
        <v>2170.36</v>
      </c>
      <c r="V158" s="41">
        <v>2159.77</v>
      </c>
      <c r="W158" s="41">
        <v>2159.6799999999998</v>
      </c>
      <c r="X158" s="41">
        <v>2053.84</v>
      </c>
      <c r="Y158" s="41">
        <v>1917.71</v>
      </c>
      <c r="Z158" s="41">
        <v>1824.64</v>
      </c>
      <c r="AA158" s="41">
        <v>1614.79</v>
      </c>
    </row>
    <row r="159" spans="1:27" ht="12.75" hidden="1" customHeight="1" outlineLevel="1" x14ac:dyDescent="0.2">
      <c r="A159" s="99" t="s">
        <v>389</v>
      </c>
      <c r="B159" s="60" t="s">
        <v>90</v>
      </c>
      <c r="C159" s="40" t="s">
        <v>79</v>
      </c>
      <c r="D159" s="41">
        <f>$D$9</f>
        <v>1071.42</v>
      </c>
      <c r="E159" s="41">
        <f t="shared" ref="E159:AA159" si="91">$D$9</f>
        <v>1071.42</v>
      </c>
      <c r="F159" s="41">
        <f t="shared" si="91"/>
        <v>1071.42</v>
      </c>
      <c r="G159" s="41">
        <f t="shared" si="91"/>
        <v>1071.42</v>
      </c>
      <c r="H159" s="41">
        <f t="shared" si="91"/>
        <v>1071.42</v>
      </c>
      <c r="I159" s="41">
        <f t="shared" si="91"/>
        <v>1071.42</v>
      </c>
      <c r="J159" s="41">
        <f t="shared" si="91"/>
        <v>1071.42</v>
      </c>
      <c r="K159" s="41">
        <f t="shared" si="91"/>
        <v>1071.42</v>
      </c>
      <c r="L159" s="41">
        <f t="shared" si="91"/>
        <v>1071.42</v>
      </c>
      <c r="M159" s="41">
        <f t="shared" si="91"/>
        <v>1071.42</v>
      </c>
      <c r="N159" s="41">
        <f t="shared" si="91"/>
        <v>1071.42</v>
      </c>
      <c r="O159" s="41">
        <f t="shared" si="91"/>
        <v>1071.42</v>
      </c>
      <c r="P159" s="41">
        <f t="shared" si="91"/>
        <v>1071.42</v>
      </c>
      <c r="Q159" s="41">
        <f t="shared" si="91"/>
        <v>1071.42</v>
      </c>
      <c r="R159" s="41">
        <f t="shared" si="91"/>
        <v>1071.42</v>
      </c>
      <c r="S159" s="41">
        <f t="shared" si="91"/>
        <v>1071.42</v>
      </c>
      <c r="T159" s="41">
        <f t="shared" si="91"/>
        <v>1071.42</v>
      </c>
      <c r="U159" s="41">
        <f t="shared" si="91"/>
        <v>1071.42</v>
      </c>
      <c r="V159" s="41">
        <f t="shared" si="91"/>
        <v>1071.42</v>
      </c>
      <c r="W159" s="41">
        <f t="shared" si="91"/>
        <v>1071.42</v>
      </c>
      <c r="X159" s="41">
        <f t="shared" si="91"/>
        <v>1071.42</v>
      </c>
      <c r="Y159" s="41">
        <f t="shared" si="91"/>
        <v>1071.42</v>
      </c>
      <c r="Z159" s="41">
        <f t="shared" si="91"/>
        <v>1071.42</v>
      </c>
      <c r="AA159" s="41">
        <f t="shared" si="91"/>
        <v>1071.42</v>
      </c>
    </row>
    <row r="160" spans="1:27" ht="12.75" hidden="1" customHeight="1" outlineLevel="1" x14ac:dyDescent="0.2">
      <c r="A160" s="99" t="s">
        <v>390</v>
      </c>
      <c r="B160" s="60" t="s">
        <v>83</v>
      </c>
      <c r="C160" s="40" t="s">
        <v>79</v>
      </c>
      <c r="D160" s="41">
        <v>3.72</v>
      </c>
      <c r="E160" s="41">
        <v>3.72</v>
      </c>
      <c r="F160" s="41">
        <v>3.72</v>
      </c>
      <c r="G160" s="41">
        <v>3.72</v>
      </c>
      <c r="H160" s="41">
        <v>3.72</v>
      </c>
      <c r="I160" s="41">
        <v>3.72</v>
      </c>
      <c r="J160" s="41">
        <v>3.72</v>
      </c>
      <c r="K160" s="41">
        <v>3.72</v>
      </c>
      <c r="L160" s="41">
        <v>3.72</v>
      </c>
      <c r="M160" s="41">
        <v>3.72</v>
      </c>
      <c r="N160" s="41">
        <v>3.72</v>
      </c>
      <c r="O160" s="41">
        <v>3.72</v>
      </c>
      <c r="P160" s="41">
        <v>3.72</v>
      </c>
      <c r="Q160" s="41">
        <v>3.72</v>
      </c>
      <c r="R160" s="41">
        <v>3.72</v>
      </c>
      <c r="S160" s="41">
        <v>3.72</v>
      </c>
      <c r="T160" s="41">
        <v>3.72</v>
      </c>
      <c r="U160" s="41">
        <v>3.72</v>
      </c>
      <c r="V160" s="41">
        <v>3.72</v>
      </c>
      <c r="W160" s="41">
        <v>3.72</v>
      </c>
      <c r="X160" s="41">
        <v>3.72</v>
      </c>
      <c r="Y160" s="41">
        <v>3.72</v>
      </c>
      <c r="Z160" s="41">
        <v>3.72</v>
      </c>
      <c r="AA160" s="41">
        <v>3.72</v>
      </c>
    </row>
    <row r="161" spans="1:27" ht="12.75" hidden="1" customHeight="1" outlineLevel="1" x14ac:dyDescent="0.2">
      <c r="A161" s="99" t="s">
        <v>391</v>
      </c>
      <c r="B161" s="60" t="s">
        <v>81</v>
      </c>
      <c r="C161" s="40" t="s">
        <v>79</v>
      </c>
      <c r="D161" s="41">
        <f>$D$11</f>
        <v>216.36</v>
      </c>
      <c r="E161" s="41">
        <f t="shared" ref="E161:AA161" si="92">$D$11</f>
        <v>216.36</v>
      </c>
      <c r="F161" s="41">
        <f t="shared" si="92"/>
        <v>216.36</v>
      </c>
      <c r="G161" s="41">
        <f t="shared" si="92"/>
        <v>216.36</v>
      </c>
      <c r="H161" s="41">
        <f t="shared" si="92"/>
        <v>216.36</v>
      </c>
      <c r="I161" s="41">
        <f t="shared" si="92"/>
        <v>216.36</v>
      </c>
      <c r="J161" s="41">
        <f t="shared" si="92"/>
        <v>216.36</v>
      </c>
      <c r="K161" s="41">
        <f t="shared" si="92"/>
        <v>216.36</v>
      </c>
      <c r="L161" s="41">
        <f t="shared" si="92"/>
        <v>216.36</v>
      </c>
      <c r="M161" s="41">
        <f t="shared" si="92"/>
        <v>216.36</v>
      </c>
      <c r="N161" s="41">
        <f t="shared" si="92"/>
        <v>216.36</v>
      </c>
      <c r="O161" s="41">
        <f t="shared" si="92"/>
        <v>216.36</v>
      </c>
      <c r="P161" s="41">
        <f t="shared" si="92"/>
        <v>216.36</v>
      </c>
      <c r="Q161" s="41">
        <f t="shared" si="92"/>
        <v>216.36</v>
      </c>
      <c r="R161" s="41">
        <f t="shared" si="92"/>
        <v>216.36</v>
      </c>
      <c r="S161" s="41">
        <f t="shared" si="92"/>
        <v>216.36</v>
      </c>
      <c r="T161" s="41">
        <f t="shared" si="92"/>
        <v>216.36</v>
      </c>
      <c r="U161" s="41">
        <f t="shared" si="92"/>
        <v>216.36</v>
      </c>
      <c r="V161" s="41">
        <f t="shared" si="92"/>
        <v>216.36</v>
      </c>
      <c r="W161" s="41">
        <f t="shared" si="92"/>
        <v>216.36</v>
      </c>
      <c r="X161" s="41">
        <f t="shared" si="92"/>
        <v>216.36</v>
      </c>
      <c r="Y161" s="41">
        <f t="shared" si="92"/>
        <v>216.36</v>
      </c>
      <c r="Z161" s="41">
        <f t="shared" si="92"/>
        <v>216.36</v>
      </c>
      <c r="AA161" s="41">
        <f t="shared" si="92"/>
        <v>216.36</v>
      </c>
    </row>
    <row r="162" spans="1:27" ht="12.75" customHeight="1" collapsed="1" x14ac:dyDescent="0.2">
      <c r="A162" s="100"/>
      <c r="B162" s="101" t="s">
        <v>392</v>
      </c>
      <c r="C162" s="102"/>
      <c r="D162" s="103"/>
      <c r="E162" s="103"/>
      <c r="F162" s="103"/>
      <c r="G162" s="103"/>
      <c r="I162" s="36"/>
    </row>
    <row r="163" spans="1:27" ht="12.75" customHeight="1" x14ac:dyDescent="0.2">
      <c r="A163" s="100"/>
      <c r="B163" s="101" t="s">
        <v>392</v>
      </c>
      <c r="C163" s="102"/>
      <c r="D163" s="103"/>
      <c r="E163" s="103"/>
      <c r="F163" s="103"/>
      <c r="G163" s="103"/>
      <c r="I163" s="36"/>
    </row>
    <row r="164" spans="1:27" x14ac:dyDescent="0.2">
      <c r="A164" s="175" t="s">
        <v>393</v>
      </c>
      <c r="B164" s="176"/>
      <c r="C164" s="176"/>
      <c r="D164" s="176"/>
      <c r="E164" s="176"/>
      <c r="F164" s="176"/>
      <c r="G164" s="176"/>
      <c r="H164" s="176"/>
      <c r="I164" s="176"/>
      <c r="J164" s="176"/>
      <c r="K164" s="176"/>
      <c r="L164" s="176"/>
      <c r="M164" s="176"/>
      <c r="N164" s="176"/>
      <c r="O164" s="176"/>
      <c r="P164" s="176"/>
      <c r="Q164" s="176"/>
      <c r="R164" s="176"/>
      <c r="S164" s="176"/>
      <c r="T164" s="176"/>
      <c r="U164" s="176"/>
      <c r="V164" s="176"/>
      <c r="W164" s="176"/>
      <c r="X164" s="176"/>
      <c r="Y164" s="176"/>
      <c r="Z164" s="176"/>
      <c r="AA164" s="177"/>
    </row>
    <row r="165" spans="1:27" ht="27" customHeight="1" x14ac:dyDescent="0.2">
      <c r="A165" s="96" t="s">
        <v>64</v>
      </c>
      <c r="B165" s="97" t="s">
        <v>210</v>
      </c>
      <c r="C165" s="96" t="s">
        <v>211</v>
      </c>
      <c r="D165" s="97" t="s">
        <v>212</v>
      </c>
      <c r="E165" s="97" t="s">
        <v>213</v>
      </c>
      <c r="F165" s="97" t="s">
        <v>214</v>
      </c>
      <c r="G165" s="97" t="s">
        <v>215</v>
      </c>
      <c r="H165" s="97" t="s">
        <v>216</v>
      </c>
      <c r="I165" s="97" t="s">
        <v>217</v>
      </c>
      <c r="J165" s="97" t="s">
        <v>218</v>
      </c>
      <c r="K165" s="97" t="s">
        <v>219</v>
      </c>
      <c r="L165" s="97" t="s">
        <v>220</v>
      </c>
      <c r="M165" s="97" t="s">
        <v>221</v>
      </c>
      <c r="N165" s="97" t="s">
        <v>222</v>
      </c>
      <c r="O165" s="97" t="s">
        <v>223</v>
      </c>
      <c r="P165" s="97" t="s">
        <v>224</v>
      </c>
      <c r="Q165" s="97" t="s">
        <v>225</v>
      </c>
      <c r="R165" s="97" t="s">
        <v>226</v>
      </c>
      <c r="S165" s="97" t="s">
        <v>227</v>
      </c>
      <c r="T165" s="97" t="s">
        <v>228</v>
      </c>
      <c r="U165" s="97" t="s">
        <v>229</v>
      </c>
      <c r="V165" s="97" t="s">
        <v>230</v>
      </c>
      <c r="W165" s="97" t="s">
        <v>231</v>
      </c>
      <c r="X165" s="97" t="s">
        <v>232</v>
      </c>
      <c r="Y165" s="97" t="s">
        <v>233</v>
      </c>
      <c r="Z165" s="97" t="s">
        <v>234</v>
      </c>
      <c r="AA165" s="97" t="s">
        <v>235</v>
      </c>
    </row>
    <row r="166" spans="1:27" x14ac:dyDescent="0.2">
      <c r="A166" s="98" t="s">
        <v>394</v>
      </c>
      <c r="B166" s="25" t="str">
        <f>"01"&amp;"."&amp;$B$662&amp;"."&amp;$B$663</f>
        <v>01.01.2024</v>
      </c>
      <c r="C166" s="88" t="s">
        <v>76</v>
      </c>
      <c r="D166" s="89">
        <f>ROUND(((D167+D168+D170+D169)/1000),5)</f>
        <v>3.03634</v>
      </c>
      <c r="E166" s="89">
        <f>ROUND(((E167+E168+E170+E169)/1000),5)</f>
        <v>2.9662999999999999</v>
      </c>
      <c r="F166" s="89">
        <f>ROUND(((F167+F168+F170+F169)/1000),5)</f>
        <v>2.9594299999999998</v>
      </c>
      <c r="G166" s="89">
        <f t="shared" ref="G166:AA166" si="93">ROUND(((G167+G168+G170+G169)/1000),5)</f>
        <v>2.8670499999999999</v>
      </c>
      <c r="H166" s="89">
        <f t="shared" si="93"/>
        <v>2.8281499999999999</v>
      </c>
      <c r="I166" s="89">
        <f t="shared" si="93"/>
        <v>2.8309199999999999</v>
      </c>
      <c r="J166" s="89">
        <f t="shared" si="93"/>
        <v>2.8786200000000002</v>
      </c>
      <c r="K166" s="89">
        <f t="shared" si="93"/>
        <v>2.8658600000000001</v>
      </c>
      <c r="L166" s="89">
        <f t="shared" si="93"/>
        <v>2.7400500000000001</v>
      </c>
      <c r="M166" s="89">
        <f t="shared" si="93"/>
        <v>2.81284</v>
      </c>
      <c r="N166" s="89">
        <f t="shared" si="93"/>
        <v>2.96305</v>
      </c>
      <c r="O166" s="89">
        <f t="shared" si="93"/>
        <v>2.9875699999999998</v>
      </c>
      <c r="P166" s="89">
        <f t="shared" si="93"/>
        <v>3.0194999999999999</v>
      </c>
      <c r="Q166" s="89">
        <f t="shared" si="93"/>
        <v>3.04921</v>
      </c>
      <c r="R166" s="89">
        <f t="shared" si="93"/>
        <v>3.0598800000000002</v>
      </c>
      <c r="S166" s="89">
        <f t="shared" si="93"/>
        <v>3.0998800000000002</v>
      </c>
      <c r="T166" s="89">
        <f t="shared" si="93"/>
        <v>3.1347800000000001</v>
      </c>
      <c r="U166" s="89">
        <f t="shared" si="93"/>
        <v>3.1615899999999999</v>
      </c>
      <c r="V166" s="89">
        <f t="shared" si="93"/>
        <v>3.1656</v>
      </c>
      <c r="W166" s="89">
        <f t="shared" si="93"/>
        <v>3.1635200000000001</v>
      </c>
      <c r="X166" s="89">
        <f t="shared" si="93"/>
        <v>3.1668699999999999</v>
      </c>
      <c r="Y166" s="89">
        <f t="shared" si="93"/>
        <v>3.1622400000000002</v>
      </c>
      <c r="Z166" s="89">
        <f t="shared" si="93"/>
        <v>3.09598</v>
      </c>
      <c r="AA166" s="89">
        <f t="shared" si="93"/>
        <v>3.0028199999999998</v>
      </c>
    </row>
    <row r="167" spans="1:27" ht="12.75" hidden="1" customHeight="1" outlineLevel="1" x14ac:dyDescent="0.2">
      <c r="A167" s="99" t="s">
        <v>395</v>
      </c>
      <c r="B167" s="60" t="s">
        <v>238</v>
      </c>
      <c r="C167" s="40" t="s">
        <v>79</v>
      </c>
      <c r="D167" s="41">
        <v>1099.29</v>
      </c>
      <c r="E167" s="41">
        <v>1029.25</v>
      </c>
      <c r="F167" s="41">
        <v>1022.38</v>
      </c>
      <c r="G167" s="41">
        <v>930</v>
      </c>
      <c r="H167" s="41">
        <v>891.1</v>
      </c>
      <c r="I167" s="41">
        <v>893.87</v>
      </c>
      <c r="J167" s="41">
        <v>941.57</v>
      </c>
      <c r="K167" s="41">
        <v>928.81</v>
      </c>
      <c r="L167" s="41">
        <v>803</v>
      </c>
      <c r="M167" s="41">
        <v>875.79</v>
      </c>
      <c r="N167" s="41">
        <v>1026</v>
      </c>
      <c r="O167" s="41">
        <v>1050.52</v>
      </c>
      <c r="P167" s="41">
        <v>1082.45</v>
      </c>
      <c r="Q167" s="41">
        <v>1112.1600000000001</v>
      </c>
      <c r="R167" s="41">
        <v>1122.83</v>
      </c>
      <c r="S167" s="41">
        <v>1162.83</v>
      </c>
      <c r="T167" s="41">
        <v>1197.73</v>
      </c>
      <c r="U167" s="41">
        <v>1224.54</v>
      </c>
      <c r="V167" s="41">
        <v>1228.55</v>
      </c>
      <c r="W167" s="41">
        <v>1226.47</v>
      </c>
      <c r="X167" s="41">
        <v>1229.82</v>
      </c>
      <c r="Y167" s="41">
        <v>1225.19</v>
      </c>
      <c r="Z167" s="41">
        <v>1158.93</v>
      </c>
      <c r="AA167" s="41">
        <v>1065.77</v>
      </c>
    </row>
    <row r="168" spans="1:27" ht="12.75" hidden="1" customHeight="1" outlineLevel="1" x14ac:dyDescent="0.2">
      <c r="A168" s="99" t="s">
        <v>396</v>
      </c>
      <c r="B168" s="60" t="s">
        <v>90</v>
      </c>
      <c r="C168" s="40" t="s">
        <v>79</v>
      </c>
      <c r="D168" s="41">
        <v>1716.97</v>
      </c>
      <c r="E168" s="41">
        <f>$D$168</f>
        <v>1716.97</v>
      </c>
      <c r="F168" s="41">
        <f t="shared" ref="F168:AA168" si="94">$D$168</f>
        <v>1716.97</v>
      </c>
      <c r="G168" s="41">
        <f t="shared" si="94"/>
        <v>1716.97</v>
      </c>
      <c r="H168" s="41">
        <f t="shared" si="94"/>
        <v>1716.97</v>
      </c>
      <c r="I168" s="41">
        <f t="shared" si="94"/>
        <v>1716.97</v>
      </c>
      <c r="J168" s="41">
        <f t="shared" si="94"/>
        <v>1716.97</v>
      </c>
      <c r="K168" s="41">
        <f t="shared" si="94"/>
        <v>1716.97</v>
      </c>
      <c r="L168" s="41">
        <f t="shared" si="94"/>
        <v>1716.97</v>
      </c>
      <c r="M168" s="41">
        <f t="shared" si="94"/>
        <v>1716.97</v>
      </c>
      <c r="N168" s="41">
        <f t="shared" si="94"/>
        <v>1716.97</v>
      </c>
      <c r="O168" s="41">
        <f t="shared" si="94"/>
        <v>1716.97</v>
      </c>
      <c r="P168" s="41">
        <f t="shared" si="94"/>
        <v>1716.97</v>
      </c>
      <c r="Q168" s="41">
        <f t="shared" si="94"/>
        <v>1716.97</v>
      </c>
      <c r="R168" s="41">
        <f t="shared" si="94"/>
        <v>1716.97</v>
      </c>
      <c r="S168" s="41">
        <f t="shared" si="94"/>
        <v>1716.97</v>
      </c>
      <c r="T168" s="41">
        <f t="shared" si="94"/>
        <v>1716.97</v>
      </c>
      <c r="U168" s="41">
        <f t="shared" si="94"/>
        <v>1716.97</v>
      </c>
      <c r="V168" s="41">
        <f t="shared" si="94"/>
        <v>1716.97</v>
      </c>
      <c r="W168" s="41">
        <f t="shared" si="94"/>
        <v>1716.97</v>
      </c>
      <c r="X168" s="41">
        <f t="shared" si="94"/>
        <v>1716.97</v>
      </c>
      <c r="Y168" s="41">
        <f t="shared" si="94"/>
        <v>1716.97</v>
      </c>
      <c r="Z168" s="41">
        <f t="shared" si="94"/>
        <v>1716.97</v>
      </c>
      <c r="AA168" s="41">
        <f t="shared" si="94"/>
        <v>1716.97</v>
      </c>
    </row>
    <row r="169" spans="1:27" ht="12.75" hidden="1" customHeight="1" outlineLevel="1" x14ac:dyDescent="0.2">
      <c r="A169" s="99" t="s">
        <v>397</v>
      </c>
      <c r="B169" s="60" t="s">
        <v>83</v>
      </c>
      <c r="C169" s="40" t="s">
        <v>79</v>
      </c>
      <c r="D169" s="41">
        <v>3.72</v>
      </c>
      <c r="E169" s="41">
        <v>3.72</v>
      </c>
      <c r="F169" s="41">
        <v>3.72</v>
      </c>
      <c r="G169" s="41">
        <v>3.72</v>
      </c>
      <c r="H169" s="41">
        <v>3.72</v>
      </c>
      <c r="I169" s="41">
        <v>3.72</v>
      </c>
      <c r="J169" s="41">
        <v>3.72</v>
      </c>
      <c r="K169" s="41">
        <v>3.72</v>
      </c>
      <c r="L169" s="41">
        <v>3.72</v>
      </c>
      <c r="M169" s="41">
        <v>3.72</v>
      </c>
      <c r="N169" s="41">
        <v>3.72</v>
      </c>
      <c r="O169" s="41">
        <v>3.72</v>
      </c>
      <c r="P169" s="41">
        <v>3.72</v>
      </c>
      <c r="Q169" s="41">
        <v>3.72</v>
      </c>
      <c r="R169" s="41">
        <v>3.72</v>
      </c>
      <c r="S169" s="41">
        <v>3.72</v>
      </c>
      <c r="T169" s="41">
        <v>3.72</v>
      </c>
      <c r="U169" s="41">
        <v>3.72</v>
      </c>
      <c r="V169" s="41">
        <v>3.72</v>
      </c>
      <c r="W169" s="41">
        <v>3.72</v>
      </c>
      <c r="X169" s="41">
        <v>3.72</v>
      </c>
      <c r="Y169" s="41">
        <v>3.72</v>
      </c>
      <c r="Z169" s="41">
        <v>3.72</v>
      </c>
      <c r="AA169" s="41">
        <v>3.72</v>
      </c>
    </row>
    <row r="170" spans="1:27" ht="12.75" hidden="1" customHeight="1" outlineLevel="1" x14ac:dyDescent="0.2">
      <c r="A170" s="99" t="s">
        <v>398</v>
      </c>
      <c r="B170" s="60" t="s">
        <v>81</v>
      </c>
      <c r="C170" s="40" t="s">
        <v>79</v>
      </c>
      <c r="D170" s="41">
        <f>$D$11</f>
        <v>216.36</v>
      </c>
      <c r="E170" s="41">
        <f t="shared" ref="E170:AA170" si="95">$D$11</f>
        <v>216.36</v>
      </c>
      <c r="F170" s="41">
        <f t="shared" si="95"/>
        <v>216.36</v>
      </c>
      <c r="G170" s="41">
        <f t="shared" si="95"/>
        <v>216.36</v>
      </c>
      <c r="H170" s="41">
        <f t="shared" si="95"/>
        <v>216.36</v>
      </c>
      <c r="I170" s="41">
        <f t="shared" si="95"/>
        <v>216.36</v>
      </c>
      <c r="J170" s="41">
        <f t="shared" si="95"/>
        <v>216.36</v>
      </c>
      <c r="K170" s="41">
        <f t="shared" si="95"/>
        <v>216.36</v>
      </c>
      <c r="L170" s="41">
        <f t="shared" si="95"/>
        <v>216.36</v>
      </c>
      <c r="M170" s="41">
        <f t="shared" si="95"/>
        <v>216.36</v>
      </c>
      <c r="N170" s="41">
        <f t="shared" si="95"/>
        <v>216.36</v>
      </c>
      <c r="O170" s="41">
        <f t="shared" si="95"/>
        <v>216.36</v>
      </c>
      <c r="P170" s="41">
        <f t="shared" si="95"/>
        <v>216.36</v>
      </c>
      <c r="Q170" s="41">
        <f t="shared" si="95"/>
        <v>216.36</v>
      </c>
      <c r="R170" s="41">
        <f t="shared" si="95"/>
        <v>216.36</v>
      </c>
      <c r="S170" s="41">
        <f t="shared" si="95"/>
        <v>216.36</v>
      </c>
      <c r="T170" s="41">
        <f t="shared" si="95"/>
        <v>216.36</v>
      </c>
      <c r="U170" s="41">
        <f t="shared" si="95"/>
        <v>216.36</v>
      </c>
      <c r="V170" s="41">
        <f t="shared" si="95"/>
        <v>216.36</v>
      </c>
      <c r="W170" s="41">
        <f t="shared" si="95"/>
        <v>216.36</v>
      </c>
      <c r="X170" s="41">
        <f t="shared" si="95"/>
        <v>216.36</v>
      </c>
      <c r="Y170" s="41">
        <f t="shared" si="95"/>
        <v>216.36</v>
      </c>
      <c r="Z170" s="41">
        <f t="shared" si="95"/>
        <v>216.36</v>
      </c>
      <c r="AA170" s="41">
        <f t="shared" si="95"/>
        <v>216.36</v>
      </c>
    </row>
    <row r="171" spans="1:27" collapsed="1" x14ac:dyDescent="0.2">
      <c r="A171" s="98" t="s">
        <v>399</v>
      </c>
      <c r="B171" s="25" t="str">
        <f>"02"&amp;"."&amp;$B$662&amp;"."&amp;$B$663</f>
        <v>02.01.2024</v>
      </c>
      <c r="C171" s="88" t="s">
        <v>76</v>
      </c>
      <c r="D171" s="89">
        <f>ROUND(((D172+D173+D175+D174)/1000),5)</f>
        <v>3.0434899999999998</v>
      </c>
      <c r="E171" s="89">
        <f>ROUND(((E172+E173+E175+E174)/1000),5)</f>
        <v>2.9091800000000001</v>
      </c>
      <c r="F171" s="89">
        <f>ROUND(((F172+F173+F175+F174)/1000),5)</f>
        <v>2.7820100000000001</v>
      </c>
      <c r="G171" s="89">
        <f t="shared" ref="G171:AA171" si="96">ROUND(((G172+G173+G175+G174)/1000),5)</f>
        <v>2.73848</v>
      </c>
      <c r="H171" s="89">
        <f t="shared" si="96"/>
        <v>2.7373699999999999</v>
      </c>
      <c r="I171" s="89">
        <f t="shared" si="96"/>
        <v>2.7762699999999998</v>
      </c>
      <c r="J171" s="89">
        <f t="shared" si="96"/>
        <v>2.8471199999999999</v>
      </c>
      <c r="K171" s="89">
        <f t="shared" si="96"/>
        <v>3.0404399999999998</v>
      </c>
      <c r="L171" s="89">
        <f t="shared" si="96"/>
        <v>3.1138300000000001</v>
      </c>
      <c r="M171" s="89">
        <f t="shared" si="96"/>
        <v>3.2547600000000001</v>
      </c>
      <c r="N171" s="89">
        <f t="shared" si="96"/>
        <v>3.4357799999999998</v>
      </c>
      <c r="O171" s="89">
        <f t="shared" si="96"/>
        <v>3.4694699999999998</v>
      </c>
      <c r="P171" s="89">
        <f t="shared" si="96"/>
        <v>3.4773800000000001</v>
      </c>
      <c r="Q171" s="89">
        <f t="shared" si="96"/>
        <v>3.4805199999999998</v>
      </c>
      <c r="R171" s="89">
        <f t="shared" si="96"/>
        <v>3.4545499999999998</v>
      </c>
      <c r="S171" s="89">
        <f t="shared" si="96"/>
        <v>3.4570599999999998</v>
      </c>
      <c r="T171" s="89">
        <f t="shared" si="96"/>
        <v>3.51111</v>
      </c>
      <c r="U171" s="89">
        <f t="shared" si="96"/>
        <v>3.54522</v>
      </c>
      <c r="V171" s="89">
        <f t="shared" si="96"/>
        <v>3.55552</v>
      </c>
      <c r="W171" s="89">
        <f t="shared" si="96"/>
        <v>3.5542899999999999</v>
      </c>
      <c r="X171" s="89">
        <f t="shared" si="96"/>
        <v>3.5599500000000002</v>
      </c>
      <c r="Y171" s="89">
        <f t="shared" si="96"/>
        <v>3.5362100000000001</v>
      </c>
      <c r="Z171" s="89">
        <f t="shared" si="96"/>
        <v>3.3954800000000001</v>
      </c>
      <c r="AA171" s="89">
        <f t="shared" si="96"/>
        <v>3.1698300000000001</v>
      </c>
    </row>
    <row r="172" spans="1:27" ht="12.75" hidden="1" customHeight="1" outlineLevel="1" x14ac:dyDescent="0.2">
      <c r="A172" s="99" t="s">
        <v>400</v>
      </c>
      <c r="B172" s="60" t="s">
        <v>238</v>
      </c>
      <c r="C172" s="40" t="s">
        <v>79</v>
      </c>
      <c r="D172" s="41">
        <v>1106.44</v>
      </c>
      <c r="E172" s="41">
        <v>972.13</v>
      </c>
      <c r="F172" s="41">
        <v>844.96</v>
      </c>
      <c r="G172" s="41">
        <v>801.43</v>
      </c>
      <c r="H172" s="41">
        <v>800.32</v>
      </c>
      <c r="I172" s="41">
        <v>839.22</v>
      </c>
      <c r="J172" s="41">
        <v>910.07</v>
      </c>
      <c r="K172" s="41">
        <v>1103.3900000000001</v>
      </c>
      <c r="L172" s="41">
        <v>1176.78</v>
      </c>
      <c r="M172" s="41">
        <v>1317.71</v>
      </c>
      <c r="N172" s="41">
        <v>1498.73</v>
      </c>
      <c r="O172" s="41">
        <v>1532.42</v>
      </c>
      <c r="P172" s="41">
        <v>1540.33</v>
      </c>
      <c r="Q172" s="41">
        <v>1543.47</v>
      </c>
      <c r="R172" s="41">
        <v>1517.5</v>
      </c>
      <c r="S172" s="41">
        <v>1520.01</v>
      </c>
      <c r="T172" s="41">
        <v>1574.06</v>
      </c>
      <c r="U172" s="41">
        <v>1608.17</v>
      </c>
      <c r="V172" s="41">
        <v>1618.47</v>
      </c>
      <c r="W172" s="41">
        <v>1617.24</v>
      </c>
      <c r="X172" s="41">
        <v>1622.9</v>
      </c>
      <c r="Y172" s="41">
        <v>1599.16</v>
      </c>
      <c r="Z172" s="41">
        <v>1458.43</v>
      </c>
      <c r="AA172" s="41">
        <v>1232.78</v>
      </c>
    </row>
    <row r="173" spans="1:27" ht="12.75" hidden="1" customHeight="1" outlineLevel="1" x14ac:dyDescent="0.2">
      <c r="A173" s="99" t="s">
        <v>401</v>
      </c>
      <c r="B173" s="60" t="s">
        <v>90</v>
      </c>
      <c r="C173" s="40" t="s">
        <v>79</v>
      </c>
      <c r="D173" s="41">
        <f>$D$168</f>
        <v>1716.97</v>
      </c>
      <c r="E173" s="41">
        <f t="shared" ref="E173:AA173" si="97">$D$168</f>
        <v>1716.97</v>
      </c>
      <c r="F173" s="41">
        <f t="shared" si="97"/>
        <v>1716.97</v>
      </c>
      <c r="G173" s="41">
        <f t="shared" si="97"/>
        <v>1716.97</v>
      </c>
      <c r="H173" s="41">
        <f t="shared" si="97"/>
        <v>1716.97</v>
      </c>
      <c r="I173" s="41">
        <f t="shared" si="97"/>
        <v>1716.97</v>
      </c>
      <c r="J173" s="41">
        <f t="shared" si="97"/>
        <v>1716.97</v>
      </c>
      <c r="K173" s="41">
        <f t="shared" si="97"/>
        <v>1716.97</v>
      </c>
      <c r="L173" s="41">
        <f t="shared" si="97"/>
        <v>1716.97</v>
      </c>
      <c r="M173" s="41">
        <f t="shared" si="97"/>
        <v>1716.97</v>
      </c>
      <c r="N173" s="41">
        <f t="shared" si="97"/>
        <v>1716.97</v>
      </c>
      <c r="O173" s="41">
        <f t="shared" si="97"/>
        <v>1716.97</v>
      </c>
      <c r="P173" s="41">
        <f t="shared" si="97"/>
        <v>1716.97</v>
      </c>
      <c r="Q173" s="41">
        <f t="shared" si="97"/>
        <v>1716.97</v>
      </c>
      <c r="R173" s="41">
        <f t="shared" si="97"/>
        <v>1716.97</v>
      </c>
      <c r="S173" s="41">
        <f t="shared" si="97"/>
        <v>1716.97</v>
      </c>
      <c r="T173" s="41">
        <f t="shared" si="97"/>
        <v>1716.97</v>
      </c>
      <c r="U173" s="41">
        <f t="shared" si="97"/>
        <v>1716.97</v>
      </c>
      <c r="V173" s="41">
        <f t="shared" si="97"/>
        <v>1716.97</v>
      </c>
      <c r="W173" s="41">
        <f t="shared" si="97"/>
        <v>1716.97</v>
      </c>
      <c r="X173" s="41">
        <f t="shared" si="97"/>
        <v>1716.97</v>
      </c>
      <c r="Y173" s="41">
        <f t="shared" si="97"/>
        <v>1716.97</v>
      </c>
      <c r="Z173" s="41">
        <f t="shared" si="97"/>
        <v>1716.97</v>
      </c>
      <c r="AA173" s="41">
        <f t="shared" si="97"/>
        <v>1716.97</v>
      </c>
    </row>
    <row r="174" spans="1:27" ht="12.75" hidden="1" customHeight="1" outlineLevel="1" x14ac:dyDescent="0.2">
      <c r="A174" s="99" t="s">
        <v>402</v>
      </c>
      <c r="B174" s="60" t="s">
        <v>83</v>
      </c>
      <c r="C174" s="40" t="s">
        <v>79</v>
      </c>
      <c r="D174" s="41">
        <v>3.72</v>
      </c>
      <c r="E174" s="41">
        <v>3.72</v>
      </c>
      <c r="F174" s="41">
        <v>3.72</v>
      </c>
      <c r="G174" s="41">
        <v>3.72</v>
      </c>
      <c r="H174" s="41">
        <v>3.72</v>
      </c>
      <c r="I174" s="41">
        <v>3.72</v>
      </c>
      <c r="J174" s="41">
        <v>3.72</v>
      </c>
      <c r="K174" s="41">
        <v>3.72</v>
      </c>
      <c r="L174" s="41">
        <v>3.72</v>
      </c>
      <c r="M174" s="41">
        <v>3.72</v>
      </c>
      <c r="N174" s="41">
        <v>3.72</v>
      </c>
      <c r="O174" s="41">
        <v>3.72</v>
      </c>
      <c r="P174" s="41">
        <v>3.72</v>
      </c>
      <c r="Q174" s="41">
        <v>3.72</v>
      </c>
      <c r="R174" s="41">
        <v>3.72</v>
      </c>
      <c r="S174" s="41">
        <v>3.72</v>
      </c>
      <c r="T174" s="41">
        <v>3.72</v>
      </c>
      <c r="U174" s="41">
        <v>3.72</v>
      </c>
      <c r="V174" s="41">
        <v>3.72</v>
      </c>
      <c r="W174" s="41">
        <v>3.72</v>
      </c>
      <c r="X174" s="41">
        <v>3.72</v>
      </c>
      <c r="Y174" s="41">
        <v>3.72</v>
      </c>
      <c r="Z174" s="41">
        <v>3.72</v>
      </c>
      <c r="AA174" s="41">
        <v>3.72</v>
      </c>
    </row>
    <row r="175" spans="1:27" ht="12.75" hidden="1" customHeight="1" outlineLevel="1" x14ac:dyDescent="0.2">
      <c r="A175" s="99" t="s">
        <v>403</v>
      </c>
      <c r="B175" s="60" t="s">
        <v>81</v>
      </c>
      <c r="C175" s="40" t="s">
        <v>79</v>
      </c>
      <c r="D175" s="41">
        <f>$D$11</f>
        <v>216.36</v>
      </c>
      <c r="E175" s="41">
        <f t="shared" ref="E175:AA175" si="98">$D$11</f>
        <v>216.36</v>
      </c>
      <c r="F175" s="41">
        <f t="shared" si="98"/>
        <v>216.36</v>
      </c>
      <c r="G175" s="41">
        <f t="shared" si="98"/>
        <v>216.36</v>
      </c>
      <c r="H175" s="41">
        <f t="shared" si="98"/>
        <v>216.36</v>
      </c>
      <c r="I175" s="41">
        <f t="shared" si="98"/>
        <v>216.36</v>
      </c>
      <c r="J175" s="41">
        <f t="shared" si="98"/>
        <v>216.36</v>
      </c>
      <c r="K175" s="41">
        <f t="shared" si="98"/>
        <v>216.36</v>
      </c>
      <c r="L175" s="41">
        <f t="shared" si="98"/>
        <v>216.36</v>
      </c>
      <c r="M175" s="41">
        <f t="shared" si="98"/>
        <v>216.36</v>
      </c>
      <c r="N175" s="41">
        <f t="shared" si="98"/>
        <v>216.36</v>
      </c>
      <c r="O175" s="41">
        <f t="shared" si="98"/>
        <v>216.36</v>
      </c>
      <c r="P175" s="41">
        <f t="shared" si="98"/>
        <v>216.36</v>
      </c>
      <c r="Q175" s="41">
        <f t="shared" si="98"/>
        <v>216.36</v>
      </c>
      <c r="R175" s="41">
        <f t="shared" si="98"/>
        <v>216.36</v>
      </c>
      <c r="S175" s="41">
        <f t="shared" si="98"/>
        <v>216.36</v>
      </c>
      <c r="T175" s="41">
        <f t="shared" si="98"/>
        <v>216.36</v>
      </c>
      <c r="U175" s="41">
        <f t="shared" si="98"/>
        <v>216.36</v>
      </c>
      <c r="V175" s="41">
        <f t="shared" si="98"/>
        <v>216.36</v>
      </c>
      <c r="W175" s="41">
        <f t="shared" si="98"/>
        <v>216.36</v>
      </c>
      <c r="X175" s="41">
        <f t="shared" si="98"/>
        <v>216.36</v>
      </c>
      <c r="Y175" s="41">
        <f t="shared" si="98"/>
        <v>216.36</v>
      </c>
      <c r="Z175" s="41">
        <f t="shared" si="98"/>
        <v>216.36</v>
      </c>
      <c r="AA175" s="41">
        <f t="shared" si="98"/>
        <v>216.36</v>
      </c>
    </row>
    <row r="176" spans="1:27" ht="12.75" customHeight="1" collapsed="1" x14ac:dyDescent="0.2">
      <c r="A176" s="98" t="s">
        <v>404</v>
      </c>
      <c r="B176" s="25" t="str">
        <f>"03"&amp;"."&amp;$B$662&amp;"."&amp;$B$663</f>
        <v>03.01.2024</v>
      </c>
      <c r="C176" s="88" t="s">
        <v>76</v>
      </c>
      <c r="D176" s="89">
        <f>ROUND(((D177+D178+D180+D179)/1000),5)</f>
        <v>3.0538799999999999</v>
      </c>
      <c r="E176" s="89">
        <f>ROUND(((E177+E178+E180+E179)/1000),5)</f>
        <v>2.9803099999999998</v>
      </c>
      <c r="F176" s="89">
        <f>ROUND(((F177+F178+F180+F179)/1000),5)</f>
        <v>2.9554200000000002</v>
      </c>
      <c r="G176" s="89">
        <f t="shared" ref="G176:AA176" si="99">ROUND(((G177+G178+G180+G179)/1000),5)</f>
        <v>2.9161299999999999</v>
      </c>
      <c r="H176" s="89">
        <f t="shared" si="99"/>
        <v>2.8957999999999999</v>
      </c>
      <c r="I176" s="89">
        <f t="shared" si="99"/>
        <v>2.97655</v>
      </c>
      <c r="J176" s="89">
        <f t="shared" si="99"/>
        <v>3.0391699999999999</v>
      </c>
      <c r="K176" s="89">
        <f t="shared" si="99"/>
        <v>3.1632099999999999</v>
      </c>
      <c r="L176" s="89">
        <f t="shared" si="99"/>
        <v>3.3027600000000001</v>
      </c>
      <c r="M176" s="89">
        <f t="shared" si="99"/>
        <v>3.4917600000000002</v>
      </c>
      <c r="N176" s="89">
        <f t="shared" si="99"/>
        <v>3.58297</v>
      </c>
      <c r="O176" s="89">
        <f t="shared" si="99"/>
        <v>3.61564</v>
      </c>
      <c r="P176" s="89">
        <f t="shared" si="99"/>
        <v>3.6124399999999999</v>
      </c>
      <c r="Q176" s="89">
        <f t="shared" si="99"/>
        <v>3.6101100000000002</v>
      </c>
      <c r="R176" s="89">
        <f t="shared" si="99"/>
        <v>3.56107</v>
      </c>
      <c r="S176" s="89">
        <f t="shared" si="99"/>
        <v>3.5478800000000001</v>
      </c>
      <c r="T176" s="89">
        <f t="shared" si="99"/>
        <v>3.6180500000000002</v>
      </c>
      <c r="U176" s="89">
        <f t="shared" si="99"/>
        <v>3.6631999999999998</v>
      </c>
      <c r="V176" s="89">
        <f t="shared" si="99"/>
        <v>3.6737899999999999</v>
      </c>
      <c r="W176" s="89">
        <f t="shared" si="99"/>
        <v>3.6556899999999999</v>
      </c>
      <c r="X176" s="89">
        <f t="shared" si="99"/>
        <v>3.62561</v>
      </c>
      <c r="Y176" s="89">
        <f t="shared" si="99"/>
        <v>3.5169600000000001</v>
      </c>
      <c r="Z176" s="89">
        <f t="shared" si="99"/>
        <v>3.3343500000000001</v>
      </c>
      <c r="AA176" s="89">
        <f t="shared" si="99"/>
        <v>3.1616</v>
      </c>
    </row>
    <row r="177" spans="1:27" ht="12.75" hidden="1" customHeight="1" outlineLevel="1" x14ac:dyDescent="0.2">
      <c r="A177" s="99" t="s">
        <v>405</v>
      </c>
      <c r="B177" s="60" t="s">
        <v>238</v>
      </c>
      <c r="C177" s="40" t="s">
        <v>79</v>
      </c>
      <c r="D177" s="41">
        <v>1116.83</v>
      </c>
      <c r="E177" s="41">
        <v>1043.26</v>
      </c>
      <c r="F177" s="41">
        <v>1018.37</v>
      </c>
      <c r="G177" s="41">
        <v>979.08</v>
      </c>
      <c r="H177" s="41">
        <v>958.75</v>
      </c>
      <c r="I177" s="41">
        <v>1039.5</v>
      </c>
      <c r="J177" s="41">
        <v>1102.1199999999999</v>
      </c>
      <c r="K177" s="41">
        <v>1226.1600000000001</v>
      </c>
      <c r="L177" s="41">
        <v>1365.71</v>
      </c>
      <c r="M177" s="41">
        <v>1554.71</v>
      </c>
      <c r="N177" s="41">
        <v>1645.92</v>
      </c>
      <c r="O177" s="41">
        <v>1678.59</v>
      </c>
      <c r="P177" s="41">
        <v>1675.39</v>
      </c>
      <c r="Q177" s="41">
        <v>1673.06</v>
      </c>
      <c r="R177" s="41">
        <v>1624.02</v>
      </c>
      <c r="S177" s="41">
        <v>1610.83</v>
      </c>
      <c r="T177" s="41">
        <v>1681</v>
      </c>
      <c r="U177" s="41">
        <v>1726.15</v>
      </c>
      <c r="V177" s="41">
        <v>1736.74</v>
      </c>
      <c r="W177" s="41">
        <v>1718.64</v>
      </c>
      <c r="X177" s="41">
        <v>1688.56</v>
      </c>
      <c r="Y177" s="41">
        <v>1579.91</v>
      </c>
      <c r="Z177" s="41">
        <v>1397.3</v>
      </c>
      <c r="AA177" s="41">
        <v>1224.55</v>
      </c>
    </row>
    <row r="178" spans="1:27" ht="12.75" hidden="1" customHeight="1" outlineLevel="1" x14ac:dyDescent="0.2">
      <c r="A178" s="99" t="s">
        <v>406</v>
      </c>
      <c r="B178" s="60" t="s">
        <v>90</v>
      </c>
      <c r="C178" s="40" t="s">
        <v>79</v>
      </c>
      <c r="D178" s="41">
        <f>$D$168</f>
        <v>1716.97</v>
      </c>
      <c r="E178" s="41">
        <f t="shared" ref="E178:AA178" si="100">$D$168</f>
        <v>1716.97</v>
      </c>
      <c r="F178" s="41">
        <f t="shared" si="100"/>
        <v>1716.97</v>
      </c>
      <c r="G178" s="41">
        <f t="shared" si="100"/>
        <v>1716.97</v>
      </c>
      <c r="H178" s="41">
        <f t="shared" si="100"/>
        <v>1716.97</v>
      </c>
      <c r="I178" s="41">
        <f t="shared" si="100"/>
        <v>1716.97</v>
      </c>
      <c r="J178" s="41">
        <f t="shared" si="100"/>
        <v>1716.97</v>
      </c>
      <c r="K178" s="41">
        <f t="shared" si="100"/>
        <v>1716.97</v>
      </c>
      <c r="L178" s="41">
        <f t="shared" si="100"/>
        <v>1716.97</v>
      </c>
      <c r="M178" s="41">
        <f t="shared" si="100"/>
        <v>1716.97</v>
      </c>
      <c r="N178" s="41">
        <f t="shared" si="100"/>
        <v>1716.97</v>
      </c>
      <c r="O178" s="41">
        <f t="shared" si="100"/>
        <v>1716.97</v>
      </c>
      <c r="P178" s="41">
        <f t="shared" si="100"/>
        <v>1716.97</v>
      </c>
      <c r="Q178" s="41">
        <f t="shared" si="100"/>
        <v>1716.97</v>
      </c>
      <c r="R178" s="41">
        <f t="shared" si="100"/>
        <v>1716.97</v>
      </c>
      <c r="S178" s="41">
        <f t="shared" si="100"/>
        <v>1716.97</v>
      </c>
      <c r="T178" s="41">
        <f t="shared" si="100"/>
        <v>1716.97</v>
      </c>
      <c r="U178" s="41">
        <f t="shared" si="100"/>
        <v>1716.97</v>
      </c>
      <c r="V178" s="41">
        <f t="shared" si="100"/>
        <v>1716.97</v>
      </c>
      <c r="W178" s="41">
        <f t="shared" si="100"/>
        <v>1716.97</v>
      </c>
      <c r="X178" s="41">
        <f t="shared" si="100"/>
        <v>1716.97</v>
      </c>
      <c r="Y178" s="41">
        <f t="shared" si="100"/>
        <v>1716.97</v>
      </c>
      <c r="Z178" s="41">
        <f t="shared" si="100"/>
        <v>1716.97</v>
      </c>
      <c r="AA178" s="41">
        <f t="shared" si="100"/>
        <v>1716.97</v>
      </c>
    </row>
    <row r="179" spans="1:27" ht="12.75" hidden="1" customHeight="1" outlineLevel="1" x14ac:dyDescent="0.2">
      <c r="A179" s="99" t="s">
        <v>407</v>
      </c>
      <c r="B179" s="60" t="s">
        <v>83</v>
      </c>
      <c r="C179" s="40" t="s">
        <v>79</v>
      </c>
      <c r="D179" s="41">
        <v>3.72</v>
      </c>
      <c r="E179" s="41">
        <v>3.72</v>
      </c>
      <c r="F179" s="41">
        <v>3.72</v>
      </c>
      <c r="G179" s="41">
        <v>3.72</v>
      </c>
      <c r="H179" s="41">
        <v>3.72</v>
      </c>
      <c r="I179" s="41">
        <v>3.72</v>
      </c>
      <c r="J179" s="41">
        <v>3.72</v>
      </c>
      <c r="K179" s="41">
        <v>3.72</v>
      </c>
      <c r="L179" s="41">
        <v>3.72</v>
      </c>
      <c r="M179" s="41">
        <v>3.72</v>
      </c>
      <c r="N179" s="41">
        <v>3.72</v>
      </c>
      <c r="O179" s="41">
        <v>3.72</v>
      </c>
      <c r="P179" s="41">
        <v>3.72</v>
      </c>
      <c r="Q179" s="41">
        <v>3.72</v>
      </c>
      <c r="R179" s="41">
        <v>3.72</v>
      </c>
      <c r="S179" s="41">
        <v>3.72</v>
      </c>
      <c r="T179" s="41">
        <v>3.72</v>
      </c>
      <c r="U179" s="41">
        <v>3.72</v>
      </c>
      <c r="V179" s="41">
        <v>3.72</v>
      </c>
      <c r="W179" s="41">
        <v>3.72</v>
      </c>
      <c r="X179" s="41">
        <v>3.72</v>
      </c>
      <c r="Y179" s="41">
        <v>3.72</v>
      </c>
      <c r="Z179" s="41">
        <v>3.72</v>
      </c>
      <c r="AA179" s="41">
        <v>3.72</v>
      </c>
    </row>
    <row r="180" spans="1:27" ht="12.75" hidden="1" customHeight="1" outlineLevel="1" x14ac:dyDescent="0.2">
      <c r="A180" s="99" t="s">
        <v>408</v>
      </c>
      <c r="B180" s="60" t="s">
        <v>81</v>
      </c>
      <c r="C180" s="40" t="s">
        <v>79</v>
      </c>
      <c r="D180" s="41">
        <f>$D$11</f>
        <v>216.36</v>
      </c>
      <c r="E180" s="41">
        <f t="shared" ref="E180:AA180" si="101">$D$11</f>
        <v>216.36</v>
      </c>
      <c r="F180" s="41">
        <f t="shared" si="101"/>
        <v>216.36</v>
      </c>
      <c r="G180" s="41">
        <f t="shared" si="101"/>
        <v>216.36</v>
      </c>
      <c r="H180" s="41">
        <f t="shared" si="101"/>
        <v>216.36</v>
      </c>
      <c r="I180" s="41">
        <f t="shared" si="101"/>
        <v>216.36</v>
      </c>
      <c r="J180" s="41">
        <f t="shared" si="101"/>
        <v>216.36</v>
      </c>
      <c r="K180" s="41">
        <f t="shared" si="101"/>
        <v>216.36</v>
      </c>
      <c r="L180" s="41">
        <f t="shared" si="101"/>
        <v>216.36</v>
      </c>
      <c r="M180" s="41">
        <f t="shared" si="101"/>
        <v>216.36</v>
      </c>
      <c r="N180" s="41">
        <f t="shared" si="101"/>
        <v>216.36</v>
      </c>
      <c r="O180" s="41">
        <f t="shared" si="101"/>
        <v>216.36</v>
      </c>
      <c r="P180" s="41">
        <f t="shared" si="101"/>
        <v>216.36</v>
      </c>
      <c r="Q180" s="41">
        <f t="shared" si="101"/>
        <v>216.36</v>
      </c>
      <c r="R180" s="41">
        <f t="shared" si="101"/>
        <v>216.36</v>
      </c>
      <c r="S180" s="41">
        <f t="shared" si="101"/>
        <v>216.36</v>
      </c>
      <c r="T180" s="41">
        <f t="shared" si="101"/>
        <v>216.36</v>
      </c>
      <c r="U180" s="41">
        <f t="shared" si="101"/>
        <v>216.36</v>
      </c>
      <c r="V180" s="41">
        <f t="shared" si="101"/>
        <v>216.36</v>
      </c>
      <c r="W180" s="41">
        <f t="shared" si="101"/>
        <v>216.36</v>
      </c>
      <c r="X180" s="41">
        <f t="shared" si="101"/>
        <v>216.36</v>
      </c>
      <c r="Y180" s="41">
        <f t="shared" si="101"/>
        <v>216.36</v>
      </c>
      <c r="Z180" s="41">
        <f t="shared" si="101"/>
        <v>216.36</v>
      </c>
      <c r="AA180" s="41">
        <f t="shared" si="101"/>
        <v>216.36</v>
      </c>
    </row>
    <row r="181" spans="1:27" ht="12.75" customHeight="1" collapsed="1" x14ac:dyDescent="0.2">
      <c r="A181" s="98" t="s">
        <v>409</v>
      </c>
      <c r="B181" s="25" t="str">
        <f>"04"&amp;"."&amp;$B$662&amp;"."&amp;$B$663</f>
        <v>04.01.2024</v>
      </c>
      <c r="C181" s="88" t="s">
        <v>76</v>
      </c>
      <c r="D181" s="89">
        <f>ROUND(((D182+D183+D185+D184)/1000),5)</f>
        <v>3.16648</v>
      </c>
      <c r="E181" s="89">
        <f>ROUND(((E182+E183+E185+E184)/1000),5)</f>
        <v>3.0561400000000001</v>
      </c>
      <c r="F181" s="89">
        <f>ROUND(((F182+F183+F185+F184)/1000),5)</f>
        <v>2.9789300000000001</v>
      </c>
      <c r="G181" s="89">
        <f t="shared" ref="G181:AA181" si="102">ROUND(((G182+G183+G185+G184)/1000),5)</f>
        <v>2.9287299999999998</v>
      </c>
      <c r="H181" s="89">
        <f t="shared" si="102"/>
        <v>2.9368300000000001</v>
      </c>
      <c r="I181" s="89">
        <f t="shared" si="102"/>
        <v>2.9754</v>
      </c>
      <c r="J181" s="89">
        <f t="shared" si="102"/>
        <v>3.0104299999999999</v>
      </c>
      <c r="K181" s="89">
        <f t="shared" si="102"/>
        <v>3.1718099999999998</v>
      </c>
      <c r="L181" s="89">
        <f t="shared" si="102"/>
        <v>3.4118300000000001</v>
      </c>
      <c r="M181" s="89">
        <f t="shared" si="102"/>
        <v>3.6194999999999999</v>
      </c>
      <c r="N181" s="89">
        <f t="shared" si="102"/>
        <v>3.7960500000000001</v>
      </c>
      <c r="O181" s="89">
        <f t="shared" si="102"/>
        <v>3.82199</v>
      </c>
      <c r="P181" s="89">
        <f t="shared" si="102"/>
        <v>3.8242099999999999</v>
      </c>
      <c r="Q181" s="89">
        <f t="shared" si="102"/>
        <v>3.82605</v>
      </c>
      <c r="R181" s="89">
        <f t="shared" si="102"/>
        <v>3.7918400000000001</v>
      </c>
      <c r="S181" s="89">
        <f t="shared" si="102"/>
        <v>3.7726299999999999</v>
      </c>
      <c r="T181" s="89">
        <f t="shared" si="102"/>
        <v>3.8192900000000001</v>
      </c>
      <c r="U181" s="89">
        <f t="shared" si="102"/>
        <v>3.8446199999999999</v>
      </c>
      <c r="V181" s="89">
        <f t="shared" si="102"/>
        <v>3.8302700000000001</v>
      </c>
      <c r="W181" s="89">
        <f t="shared" si="102"/>
        <v>3.8157000000000001</v>
      </c>
      <c r="X181" s="89">
        <f t="shared" si="102"/>
        <v>3.7974199999999998</v>
      </c>
      <c r="Y181" s="89">
        <f t="shared" si="102"/>
        <v>3.6219299999999999</v>
      </c>
      <c r="Z181" s="89">
        <f t="shared" si="102"/>
        <v>3.49071</v>
      </c>
      <c r="AA181" s="89">
        <f t="shared" si="102"/>
        <v>3.2725399999999998</v>
      </c>
    </row>
    <row r="182" spans="1:27" ht="12.75" hidden="1" customHeight="1" outlineLevel="1" x14ac:dyDescent="0.2">
      <c r="A182" s="99" t="s">
        <v>410</v>
      </c>
      <c r="B182" s="60" t="s">
        <v>238</v>
      </c>
      <c r="C182" s="40" t="s">
        <v>79</v>
      </c>
      <c r="D182" s="41">
        <v>1229.43</v>
      </c>
      <c r="E182" s="41">
        <v>1119.0899999999999</v>
      </c>
      <c r="F182" s="41">
        <v>1041.8800000000001</v>
      </c>
      <c r="G182" s="41">
        <v>991.68</v>
      </c>
      <c r="H182" s="41">
        <v>999.78</v>
      </c>
      <c r="I182" s="41">
        <v>1038.3499999999999</v>
      </c>
      <c r="J182" s="41">
        <v>1073.3800000000001</v>
      </c>
      <c r="K182" s="41">
        <v>1234.76</v>
      </c>
      <c r="L182" s="41">
        <v>1474.78</v>
      </c>
      <c r="M182" s="41">
        <v>1682.45</v>
      </c>
      <c r="N182" s="41">
        <v>1859</v>
      </c>
      <c r="O182" s="41">
        <v>1884.94</v>
      </c>
      <c r="P182" s="41">
        <v>1887.16</v>
      </c>
      <c r="Q182" s="41">
        <v>1889</v>
      </c>
      <c r="R182" s="41">
        <v>1854.79</v>
      </c>
      <c r="S182" s="41">
        <v>1835.58</v>
      </c>
      <c r="T182" s="41">
        <v>1882.24</v>
      </c>
      <c r="U182" s="41">
        <v>1907.57</v>
      </c>
      <c r="V182" s="41">
        <v>1893.22</v>
      </c>
      <c r="W182" s="41">
        <v>1878.65</v>
      </c>
      <c r="X182" s="41">
        <v>1860.37</v>
      </c>
      <c r="Y182" s="41">
        <v>1684.88</v>
      </c>
      <c r="Z182" s="41">
        <v>1553.66</v>
      </c>
      <c r="AA182" s="41">
        <v>1335.49</v>
      </c>
    </row>
    <row r="183" spans="1:27" ht="12.75" hidden="1" customHeight="1" outlineLevel="1" x14ac:dyDescent="0.2">
      <c r="A183" s="99" t="s">
        <v>411</v>
      </c>
      <c r="B183" s="60" t="s">
        <v>90</v>
      </c>
      <c r="C183" s="40" t="s">
        <v>79</v>
      </c>
      <c r="D183" s="41">
        <f>$D$168</f>
        <v>1716.97</v>
      </c>
      <c r="E183" s="41">
        <f t="shared" ref="E183:AA183" si="103">$D$168</f>
        <v>1716.97</v>
      </c>
      <c r="F183" s="41">
        <f t="shared" si="103"/>
        <v>1716.97</v>
      </c>
      <c r="G183" s="41">
        <f t="shared" si="103"/>
        <v>1716.97</v>
      </c>
      <c r="H183" s="41">
        <f t="shared" si="103"/>
        <v>1716.97</v>
      </c>
      <c r="I183" s="41">
        <f t="shared" si="103"/>
        <v>1716.97</v>
      </c>
      <c r="J183" s="41">
        <f t="shared" si="103"/>
        <v>1716.97</v>
      </c>
      <c r="K183" s="41">
        <f t="shared" si="103"/>
        <v>1716.97</v>
      </c>
      <c r="L183" s="41">
        <f t="shared" si="103"/>
        <v>1716.97</v>
      </c>
      <c r="M183" s="41">
        <f t="shared" si="103"/>
        <v>1716.97</v>
      </c>
      <c r="N183" s="41">
        <f t="shared" si="103"/>
        <v>1716.97</v>
      </c>
      <c r="O183" s="41">
        <f t="shared" si="103"/>
        <v>1716.97</v>
      </c>
      <c r="P183" s="41">
        <f t="shared" si="103"/>
        <v>1716.97</v>
      </c>
      <c r="Q183" s="41">
        <f t="shared" si="103"/>
        <v>1716.97</v>
      </c>
      <c r="R183" s="41">
        <f t="shared" si="103"/>
        <v>1716.97</v>
      </c>
      <c r="S183" s="41">
        <f t="shared" si="103"/>
        <v>1716.97</v>
      </c>
      <c r="T183" s="41">
        <f t="shared" si="103"/>
        <v>1716.97</v>
      </c>
      <c r="U183" s="41">
        <f t="shared" si="103"/>
        <v>1716.97</v>
      </c>
      <c r="V183" s="41">
        <f t="shared" si="103"/>
        <v>1716.97</v>
      </c>
      <c r="W183" s="41">
        <f t="shared" si="103"/>
        <v>1716.97</v>
      </c>
      <c r="X183" s="41">
        <f t="shared" si="103"/>
        <v>1716.97</v>
      </c>
      <c r="Y183" s="41">
        <f t="shared" si="103"/>
        <v>1716.97</v>
      </c>
      <c r="Z183" s="41">
        <f t="shared" si="103"/>
        <v>1716.97</v>
      </c>
      <c r="AA183" s="41">
        <f t="shared" si="103"/>
        <v>1716.97</v>
      </c>
    </row>
    <row r="184" spans="1:27" ht="12.75" hidden="1" customHeight="1" outlineLevel="1" x14ac:dyDescent="0.2">
      <c r="A184" s="99" t="s">
        <v>412</v>
      </c>
      <c r="B184" s="60" t="s">
        <v>83</v>
      </c>
      <c r="C184" s="40" t="s">
        <v>79</v>
      </c>
      <c r="D184" s="41">
        <v>3.72</v>
      </c>
      <c r="E184" s="41">
        <v>3.72</v>
      </c>
      <c r="F184" s="41">
        <v>3.72</v>
      </c>
      <c r="G184" s="41">
        <v>3.72</v>
      </c>
      <c r="H184" s="41">
        <v>3.72</v>
      </c>
      <c r="I184" s="41">
        <v>3.72</v>
      </c>
      <c r="J184" s="41">
        <v>3.72</v>
      </c>
      <c r="K184" s="41">
        <v>3.72</v>
      </c>
      <c r="L184" s="41">
        <v>3.72</v>
      </c>
      <c r="M184" s="41">
        <v>3.72</v>
      </c>
      <c r="N184" s="41">
        <v>3.72</v>
      </c>
      <c r="O184" s="41">
        <v>3.72</v>
      </c>
      <c r="P184" s="41">
        <v>3.72</v>
      </c>
      <c r="Q184" s="41">
        <v>3.72</v>
      </c>
      <c r="R184" s="41">
        <v>3.72</v>
      </c>
      <c r="S184" s="41">
        <v>3.72</v>
      </c>
      <c r="T184" s="41">
        <v>3.72</v>
      </c>
      <c r="U184" s="41">
        <v>3.72</v>
      </c>
      <c r="V184" s="41">
        <v>3.72</v>
      </c>
      <c r="W184" s="41">
        <v>3.72</v>
      </c>
      <c r="X184" s="41">
        <v>3.72</v>
      </c>
      <c r="Y184" s="41">
        <v>3.72</v>
      </c>
      <c r="Z184" s="41">
        <v>3.72</v>
      </c>
      <c r="AA184" s="41">
        <v>3.72</v>
      </c>
    </row>
    <row r="185" spans="1:27" ht="12.75" hidden="1" customHeight="1" outlineLevel="1" x14ac:dyDescent="0.2">
      <c r="A185" s="99" t="s">
        <v>413</v>
      </c>
      <c r="B185" s="60" t="s">
        <v>81</v>
      </c>
      <c r="C185" s="40" t="s">
        <v>79</v>
      </c>
      <c r="D185" s="41">
        <f>$D$11</f>
        <v>216.36</v>
      </c>
      <c r="E185" s="41">
        <f t="shared" ref="E185:AA185" si="104">$D$11</f>
        <v>216.36</v>
      </c>
      <c r="F185" s="41">
        <f t="shared" si="104"/>
        <v>216.36</v>
      </c>
      <c r="G185" s="41">
        <f t="shared" si="104"/>
        <v>216.36</v>
      </c>
      <c r="H185" s="41">
        <f t="shared" si="104"/>
        <v>216.36</v>
      </c>
      <c r="I185" s="41">
        <f t="shared" si="104"/>
        <v>216.36</v>
      </c>
      <c r="J185" s="41">
        <f t="shared" si="104"/>
        <v>216.36</v>
      </c>
      <c r="K185" s="41">
        <f t="shared" si="104"/>
        <v>216.36</v>
      </c>
      <c r="L185" s="41">
        <f t="shared" si="104"/>
        <v>216.36</v>
      </c>
      <c r="M185" s="41">
        <f t="shared" si="104"/>
        <v>216.36</v>
      </c>
      <c r="N185" s="41">
        <f t="shared" si="104"/>
        <v>216.36</v>
      </c>
      <c r="O185" s="41">
        <f t="shared" si="104"/>
        <v>216.36</v>
      </c>
      <c r="P185" s="41">
        <f t="shared" si="104"/>
        <v>216.36</v>
      </c>
      <c r="Q185" s="41">
        <f t="shared" si="104"/>
        <v>216.36</v>
      </c>
      <c r="R185" s="41">
        <f t="shared" si="104"/>
        <v>216.36</v>
      </c>
      <c r="S185" s="41">
        <f t="shared" si="104"/>
        <v>216.36</v>
      </c>
      <c r="T185" s="41">
        <f t="shared" si="104"/>
        <v>216.36</v>
      </c>
      <c r="U185" s="41">
        <f t="shared" si="104"/>
        <v>216.36</v>
      </c>
      <c r="V185" s="41">
        <f t="shared" si="104"/>
        <v>216.36</v>
      </c>
      <c r="W185" s="41">
        <f t="shared" si="104"/>
        <v>216.36</v>
      </c>
      <c r="X185" s="41">
        <f t="shared" si="104"/>
        <v>216.36</v>
      </c>
      <c r="Y185" s="41">
        <f t="shared" si="104"/>
        <v>216.36</v>
      </c>
      <c r="Z185" s="41">
        <f t="shared" si="104"/>
        <v>216.36</v>
      </c>
      <c r="AA185" s="41">
        <f t="shared" si="104"/>
        <v>216.36</v>
      </c>
    </row>
    <row r="186" spans="1:27" ht="12.75" customHeight="1" collapsed="1" x14ac:dyDescent="0.2">
      <c r="A186" s="98" t="s">
        <v>414</v>
      </c>
      <c r="B186" s="25" t="str">
        <f>"05"&amp;"."&amp;$B$662&amp;"."&amp;$B$663</f>
        <v>05.01.2024</v>
      </c>
      <c r="C186" s="88" t="s">
        <v>76</v>
      </c>
      <c r="D186" s="89">
        <f>ROUND(((D187+D188+D190+D189)/1000),5)</f>
        <v>3.2238600000000002</v>
      </c>
      <c r="E186" s="89">
        <f>ROUND(((E187+E188+E190+E189)/1000),5)</f>
        <v>3.16499</v>
      </c>
      <c r="F186" s="89">
        <f>ROUND(((F187+F188+F190+F189)/1000),5)</f>
        <v>3.1078600000000001</v>
      </c>
      <c r="G186" s="89">
        <f t="shared" ref="G186:AA186" si="105">ROUND(((G187+G188+G190+G189)/1000),5)</f>
        <v>3.0497299999999998</v>
      </c>
      <c r="H186" s="89">
        <f t="shared" si="105"/>
        <v>3.0488499999999998</v>
      </c>
      <c r="I186" s="89">
        <f t="shared" si="105"/>
        <v>3.05633</v>
      </c>
      <c r="J186" s="89">
        <f t="shared" si="105"/>
        <v>3.0825399999999998</v>
      </c>
      <c r="K186" s="89">
        <f t="shared" si="105"/>
        <v>3.2142300000000001</v>
      </c>
      <c r="L186" s="89">
        <f t="shared" si="105"/>
        <v>3.4739499999999999</v>
      </c>
      <c r="M186" s="89">
        <f t="shared" si="105"/>
        <v>3.63388</v>
      </c>
      <c r="N186" s="89">
        <f t="shared" si="105"/>
        <v>3.8111299999999999</v>
      </c>
      <c r="O186" s="89">
        <f t="shared" si="105"/>
        <v>3.83982</v>
      </c>
      <c r="P186" s="89">
        <f t="shared" si="105"/>
        <v>3.8441100000000001</v>
      </c>
      <c r="Q186" s="89">
        <f t="shared" si="105"/>
        <v>3.84653</v>
      </c>
      <c r="R186" s="89">
        <f t="shared" si="105"/>
        <v>3.8169400000000002</v>
      </c>
      <c r="S186" s="89">
        <f t="shared" si="105"/>
        <v>3.8092700000000002</v>
      </c>
      <c r="T186" s="89">
        <f t="shared" si="105"/>
        <v>3.84884</v>
      </c>
      <c r="U186" s="89">
        <f t="shared" si="105"/>
        <v>3.8683700000000001</v>
      </c>
      <c r="V186" s="89">
        <f t="shared" si="105"/>
        <v>3.8569</v>
      </c>
      <c r="W186" s="89">
        <f t="shared" si="105"/>
        <v>3.8294899999999998</v>
      </c>
      <c r="X186" s="89">
        <f t="shared" si="105"/>
        <v>3.7729200000000001</v>
      </c>
      <c r="Y186" s="89">
        <f t="shared" si="105"/>
        <v>3.6278899999999998</v>
      </c>
      <c r="Z186" s="89">
        <f t="shared" si="105"/>
        <v>3.4046699999999999</v>
      </c>
      <c r="AA186" s="89">
        <f t="shared" si="105"/>
        <v>3.2587299999999999</v>
      </c>
    </row>
    <row r="187" spans="1:27" ht="12.75" hidden="1" customHeight="1" outlineLevel="1" x14ac:dyDescent="0.2">
      <c r="A187" s="99" t="s">
        <v>415</v>
      </c>
      <c r="B187" s="60" t="s">
        <v>238</v>
      </c>
      <c r="C187" s="40" t="s">
        <v>79</v>
      </c>
      <c r="D187" s="41">
        <v>1286.81</v>
      </c>
      <c r="E187" s="41">
        <v>1227.94</v>
      </c>
      <c r="F187" s="41">
        <v>1170.81</v>
      </c>
      <c r="G187" s="41">
        <v>1112.68</v>
      </c>
      <c r="H187" s="41">
        <v>1111.8</v>
      </c>
      <c r="I187" s="41">
        <v>1119.28</v>
      </c>
      <c r="J187" s="41">
        <v>1145.49</v>
      </c>
      <c r="K187" s="41">
        <v>1277.18</v>
      </c>
      <c r="L187" s="41">
        <v>1536.9</v>
      </c>
      <c r="M187" s="41">
        <v>1696.83</v>
      </c>
      <c r="N187" s="41">
        <v>1874.08</v>
      </c>
      <c r="O187" s="41">
        <v>1902.77</v>
      </c>
      <c r="P187" s="41">
        <v>1907.06</v>
      </c>
      <c r="Q187" s="41">
        <v>1909.48</v>
      </c>
      <c r="R187" s="41">
        <v>1879.89</v>
      </c>
      <c r="S187" s="41">
        <v>1872.22</v>
      </c>
      <c r="T187" s="41">
        <v>1911.79</v>
      </c>
      <c r="U187" s="41">
        <v>1931.32</v>
      </c>
      <c r="V187" s="41">
        <v>1919.85</v>
      </c>
      <c r="W187" s="41">
        <v>1892.44</v>
      </c>
      <c r="X187" s="41">
        <v>1835.87</v>
      </c>
      <c r="Y187" s="41">
        <v>1690.84</v>
      </c>
      <c r="Z187" s="41">
        <v>1467.62</v>
      </c>
      <c r="AA187" s="41">
        <v>1321.68</v>
      </c>
    </row>
    <row r="188" spans="1:27" ht="12.75" hidden="1" customHeight="1" outlineLevel="1" x14ac:dyDescent="0.2">
      <c r="A188" s="99" t="s">
        <v>416</v>
      </c>
      <c r="B188" s="60" t="s">
        <v>90</v>
      </c>
      <c r="C188" s="40" t="s">
        <v>79</v>
      </c>
      <c r="D188" s="41">
        <f>$D$168</f>
        <v>1716.97</v>
      </c>
      <c r="E188" s="41">
        <f t="shared" ref="E188:AA188" si="106">$D$168</f>
        <v>1716.97</v>
      </c>
      <c r="F188" s="41">
        <f t="shared" si="106"/>
        <v>1716.97</v>
      </c>
      <c r="G188" s="41">
        <f t="shared" si="106"/>
        <v>1716.97</v>
      </c>
      <c r="H188" s="41">
        <f t="shared" si="106"/>
        <v>1716.97</v>
      </c>
      <c r="I188" s="41">
        <f t="shared" si="106"/>
        <v>1716.97</v>
      </c>
      <c r="J188" s="41">
        <f t="shared" si="106"/>
        <v>1716.97</v>
      </c>
      <c r="K188" s="41">
        <f t="shared" si="106"/>
        <v>1716.97</v>
      </c>
      <c r="L188" s="41">
        <f t="shared" si="106"/>
        <v>1716.97</v>
      </c>
      <c r="M188" s="41">
        <f t="shared" si="106"/>
        <v>1716.97</v>
      </c>
      <c r="N188" s="41">
        <f t="shared" si="106"/>
        <v>1716.97</v>
      </c>
      <c r="O188" s="41">
        <f t="shared" si="106"/>
        <v>1716.97</v>
      </c>
      <c r="P188" s="41">
        <f t="shared" si="106"/>
        <v>1716.97</v>
      </c>
      <c r="Q188" s="41">
        <f t="shared" si="106"/>
        <v>1716.97</v>
      </c>
      <c r="R188" s="41">
        <f t="shared" si="106"/>
        <v>1716.97</v>
      </c>
      <c r="S188" s="41">
        <f t="shared" si="106"/>
        <v>1716.97</v>
      </c>
      <c r="T188" s="41">
        <f t="shared" si="106"/>
        <v>1716.97</v>
      </c>
      <c r="U188" s="41">
        <f t="shared" si="106"/>
        <v>1716.97</v>
      </c>
      <c r="V188" s="41">
        <f t="shared" si="106"/>
        <v>1716.97</v>
      </c>
      <c r="W188" s="41">
        <f t="shared" si="106"/>
        <v>1716.97</v>
      </c>
      <c r="X188" s="41">
        <f t="shared" si="106"/>
        <v>1716.97</v>
      </c>
      <c r="Y188" s="41">
        <f t="shared" si="106"/>
        <v>1716.97</v>
      </c>
      <c r="Z188" s="41">
        <f t="shared" si="106"/>
        <v>1716.97</v>
      </c>
      <c r="AA188" s="41">
        <f t="shared" si="106"/>
        <v>1716.97</v>
      </c>
    </row>
    <row r="189" spans="1:27" ht="12.75" hidden="1" customHeight="1" outlineLevel="1" x14ac:dyDescent="0.2">
      <c r="A189" s="99" t="s">
        <v>417</v>
      </c>
      <c r="B189" s="60" t="s">
        <v>83</v>
      </c>
      <c r="C189" s="40" t="s">
        <v>79</v>
      </c>
      <c r="D189" s="41">
        <v>3.72</v>
      </c>
      <c r="E189" s="41">
        <v>3.72</v>
      </c>
      <c r="F189" s="41">
        <v>3.72</v>
      </c>
      <c r="G189" s="41">
        <v>3.72</v>
      </c>
      <c r="H189" s="41">
        <v>3.72</v>
      </c>
      <c r="I189" s="41">
        <v>3.72</v>
      </c>
      <c r="J189" s="41">
        <v>3.72</v>
      </c>
      <c r="K189" s="41">
        <v>3.72</v>
      </c>
      <c r="L189" s="41">
        <v>3.72</v>
      </c>
      <c r="M189" s="41">
        <v>3.72</v>
      </c>
      <c r="N189" s="41">
        <v>3.72</v>
      </c>
      <c r="O189" s="41">
        <v>3.72</v>
      </c>
      <c r="P189" s="41">
        <v>3.72</v>
      </c>
      <c r="Q189" s="41">
        <v>3.72</v>
      </c>
      <c r="R189" s="41">
        <v>3.72</v>
      </c>
      <c r="S189" s="41">
        <v>3.72</v>
      </c>
      <c r="T189" s="41">
        <v>3.72</v>
      </c>
      <c r="U189" s="41">
        <v>3.72</v>
      </c>
      <c r="V189" s="41">
        <v>3.72</v>
      </c>
      <c r="W189" s="41">
        <v>3.72</v>
      </c>
      <c r="X189" s="41">
        <v>3.72</v>
      </c>
      <c r="Y189" s="41">
        <v>3.72</v>
      </c>
      <c r="Z189" s="41">
        <v>3.72</v>
      </c>
      <c r="AA189" s="41">
        <v>3.72</v>
      </c>
    </row>
    <row r="190" spans="1:27" ht="12.75" hidden="1" customHeight="1" outlineLevel="1" x14ac:dyDescent="0.2">
      <c r="A190" s="99" t="s">
        <v>418</v>
      </c>
      <c r="B190" s="60" t="s">
        <v>81</v>
      </c>
      <c r="C190" s="40" t="s">
        <v>79</v>
      </c>
      <c r="D190" s="41">
        <f>$D$11</f>
        <v>216.36</v>
      </c>
      <c r="E190" s="41">
        <f t="shared" ref="E190:AA190" si="107">$D$11</f>
        <v>216.36</v>
      </c>
      <c r="F190" s="41">
        <f t="shared" si="107"/>
        <v>216.36</v>
      </c>
      <c r="G190" s="41">
        <f t="shared" si="107"/>
        <v>216.36</v>
      </c>
      <c r="H190" s="41">
        <f t="shared" si="107"/>
        <v>216.36</v>
      </c>
      <c r="I190" s="41">
        <f t="shared" si="107"/>
        <v>216.36</v>
      </c>
      <c r="J190" s="41">
        <f t="shared" si="107"/>
        <v>216.36</v>
      </c>
      <c r="K190" s="41">
        <f t="shared" si="107"/>
        <v>216.36</v>
      </c>
      <c r="L190" s="41">
        <f t="shared" si="107"/>
        <v>216.36</v>
      </c>
      <c r="M190" s="41">
        <f t="shared" si="107"/>
        <v>216.36</v>
      </c>
      <c r="N190" s="41">
        <f t="shared" si="107"/>
        <v>216.36</v>
      </c>
      <c r="O190" s="41">
        <f t="shared" si="107"/>
        <v>216.36</v>
      </c>
      <c r="P190" s="41">
        <f t="shared" si="107"/>
        <v>216.36</v>
      </c>
      <c r="Q190" s="41">
        <f t="shared" si="107"/>
        <v>216.36</v>
      </c>
      <c r="R190" s="41">
        <f t="shared" si="107"/>
        <v>216.36</v>
      </c>
      <c r="S190" s="41">
        <f t="shared" si="107"/>
        <v>216.36</v>
      </c>
      <c r="T190" s="41">
        <f t="shared" si="107"/>
        <v>216.36</v>
      </c>
      <c r="U190" s="41">
        <f t="shared" si="107"/>
        <v>216.36</v>
      </c>
      <c r="V190" s="41">
        <f t="shared" si="107"/>
        <v>216.36</v>
      </c>
      <c r="W190" s="41">
        <f t="shared" si="107"/>
        <v>216.36</v>
      </c>
      <c r="X190" s="41">
        <f t="shared" si="107"/>
        <v>216.36</v>
      </c>
      <c r="Y190" s="41">
        <f t="shared" si="107"/>
        <v>216.36</v>
      </c>
      <c r="Z190" s="41">
        <f t="shared" si="107"/>
        <v>216.36</v>
      </c>
      <c r="AA190" s="41">
        <f t="shared" si="107"/>
        <v>216.36</v>
      </c>
    </row>
    <row r="191" spans="1:27" ht="12.75" customHeight="1" collapsed="1" x14ac:dyDescent="0.2">
      <c r="A191" s="98" t="s">
        <v>419</v>
      </c>
      <c r="B191" s="25" t="str">
        <f>"06"&amp;"."&amp;$B$662&amp;"."&amp;$B$663</f>
        <v>06.01.2024</v>
      </c>
      <c r="C191" s="88" t="s">
        <v>76</v>
      </c>
      <c r="D191" s="89">
        <f>ROUND(((D192+D193+D195+D194)/1000),5)</f>
        <v>3.2592500000000002</v>
      </c>
      <c r="E191" s="89">
        <f>ROUND(((E192+E193+E195+E194)/1000),5)</f>
        <v>3.2021299999999999</v>
      </c>
      <c r="F191" s="89">
        <f>ROUND(((F192+F193+F195+F194)/1000),5)</f>
        <v>3.1535899999999999</v>
      </c>
      <c r="G191" s="89">
        <f t="shared" ref="G191:AA191" si="108">ROUND(((G192+G193+G195+G194)/1000),5)</f>
        <v>3.1395300000000002</v>
      </c>
      <c r="H191" s="89">
        <f t="shared" si="108"/>
        <v>3.0530200000000001</v>
      </c>
      <c r="I191" s="89">
        <f t="shared" si="108"/>
        <v>3.0640100000000001</v>
      </c>
      <c r="J191" s="89">
        <f t="shared" si="108"/>
        <v>3.0875499999999998</v>
      </c>
      <c r="K191" s="89">
        <f t="shared" si="108"/>
        <v>3.2028599999999998</v>
      </c>
      <c r="L191" s="89">
        <f t="shared" si="108"/>
        <v>3.39662</v>
      </c>
      <c r="M191" s="89">
        <f t="shared" si="108"/>
        <v>3.6328</v>
      </c>
      <c r="N191" s="89">
        <f t="shared" si="108"/>
        <v>3.8262999999999998</v>
      </c>
      <c r="O191" s="89">
        <f t="shared" si="108"/>
        <v>3.8557999999999999</v>
      </c>
      <c r="P191" s="89">
        <f t="shared" si="108"/>
        <v>3.8548900000000001</v>
      </c>
      <c r="Q191" s="89">
        <f t="shared" si="108"/>
        <v>3.8544200000000002</v>
      </c>
      <c r="R191" s="89">
        <f t="shared" si="108"/>
        <v>3.8224200000000002</v>
      </c>
      <c r="S191" s="89">
        <f t="shared" si="108"/>
        <v>3.81542</v>
      </c>
      <c r="T191" s="89">
        <f t="shared" si="108"/>
        <v>3.85928</v>
      </c>
      <c r="U191" s="89">
        <f t="shared" si="108"/>
        <v>3.8889900000000002</v>
      </c>
      <c r="V191" s="89">
        <f t="shared" si="108"/>
        <v>3.8776600000000001</v>
      </c>
      <c r="W191" s="89">
        <f t="shared" si="108"/>
        <v>3.8637899999999998</v>
      </c>
      <c r="X191" s="89">
        <f t="shared" si="108"/>
        <v>3.85249</v>
      </c>
      <c r="Y191" s="89">
        <f t="shared" si="108"/>
        <v>3.774</v>
      </c>
      <c r="Z191" s="89">
        <f t="shared" si="108"/>
        <v>3.4863200000000001</v>
      </c>
      <c r="AA191" s="89">
        <f t="shared" si="108"/>
        <v>3.2956699999999999</v>
      </c>
    </row>
    <row r="192" spans="1:27" ht="12.75" hidden="1" customHeight="1" outlineLevel="1" x14ac:dyDescent="0.2">
      <c r="A192" s="99" t="s">
        <v>420</v>
      </c>
      <c r="B192" s="60" t="s">
        <v>238</v>
      </c>
      <c r="C192" s="40" t="s">
        <v>79</v>
      </c>
      <c r="D192" s="41">
        <v>1322.2</v>
      </c>
      <c r="E192" s="41">
        <v>1265.08</v>
      </c>
      <c r="F192" s="41">
        <v>1216.54</v>
      </c>
      <c r="G192" s="41">
        <v>1202.48</v>
      </c>
      <c r="H192" s="41">
        <v>1115.97</v>
      </c>
      <c r="I192" s="41">
        <v>1126.96</v>
      </c>
      <c r="J192" s="41">
        <v>1150.5</v>
      </c>
      <c r="K192" s="41">
        <v>1265.81</v>
      </c>
      <c r="L192" s="41">
        <v>1459.57</v>
      </c>
      <c r="M192" s="41">
        <v>1695.75</v>
      </c>
      <c r="N192" s="41">
        <v>1889.25</v>
      </c>
      <c r="O192" s="41">
        <v>1918.75</v>
      </c>
      <c r="P192" s="41">
        <v>1917.84</v>
      </c>
      <c r="Q192" s="41">
        <v>1917.37</v>
      </c>
      <c r="R192" s="41">
        <v>1885.37</v>
      </c>
      <c r="S192" s="41">
        <v>1878.37</v>
      </c>
      <c r="T192" s="41">
        <v>1922.23</v>
      </c>
      <c r="U192" s="41">
        <v>1951.94</v>
      </c>
      <c r="V192" s="41">
        <v>1940.61</v>
      </c>
      <c r="W192" s="41">
        <v>1926.74</v>
      </c>
      <c r="X192" s="41">
        <v>1915.44</v>
      </c>
      <c r="Y192" s="41">
        <v>1836.95</v>
      </c>
      <c r="Z192" s="41">
        <v>1549.27</v>
      </c>
      <c r="AA192" s="41">
        <v>1358.62</v>
      </c>
    </row>
    <row r="193" spans="1:27" ht="12.75" hidden="1" customHeight="1" outlineLevel="1" x14ac:dyDescent="0.2">
      <c r="A193" s="99" t="s">
        <v>421</v>
      </c>
      <c r="B193" s="60" t="s">
        <v>90</v>
      </c>
      <c r="C193" s="40" t="s">
        <v>79</v>
      </c>
      <c r="D193" s="41">
        <f>$D$168</f>
        <v>1716.97</v>
      </c>
      <c r="E193" s="41">
        <f t="shared" ref="E193:AA193" si="109">$D$168</f>
        <v>1716.97</v>
      </c>
      <c r="F193" s="41">
        <f t="shared" si="109"/>
        <v>1716.97</v>
      </c>
      <c r="G193" s="41">
        <f t="shared" si="109"/>
        <v>1716.97</v>
      </c>
      <c r="H193" s="41">
        <f t="shared" si="109"/>
        <v>1716.97</v>
      </c>
      <c r="I193" s="41">
        <f t="shared" si="109"/>
        <v>1716.97</v>
      </c>
      <c r="J193" s="41">
        <f t="shared" si="109"/>
        <v>1716.97</v>
      </c>
      <c r="K193" s="41">
        <f t="shared" si="109"/>
        <v>1716.97</v>
      </c>
      <c r="L193" s="41">
        <f t="shared" si="109"/>
        <v>1716.97</v>
      </c>
      <c r="M193" s="41">
        <f t="shared" si="109"/>
        <v>1716.97</v>
      </c>
      <c r="N193" s="41">
        <f t="shared" si="109"/>
        <v>1716.97</v>
      </c>
      <c r="O193" s="41">
        <f t="shared" si="109"/>
        <v>1716.97</v>
      </c>
      <c r="P193" s="41">
        <f t="shared" si="109"/>
        <v>1716.97</v>
      </c>
      <c r="Q193" s="41">
        <f t="shared" si="109"/>
        <v>1716.97</v>
      </c>
      <c r="R193" s="41">
        <f t="shared" si="109"/>
        <v>1716.97</v>
      </c>
      <c r="S193" s="41">
        <f t="shared" si="109"/>
        <v>1716.97</v>
      </c>
      <c r="T193" s="41">
        <f t="shared" si="109"/>
        <v>1716.97</v>
      </c>
      <c r="U193" s="41">
        <f t="shared" si="109"/>
        <v>1716.97</v>
      </c>
      <c r="V193" s="41">
        <f t="shared" si="109"/>
        <v>1716.97</v>
      </c>
      <c r="W193" s="41">
        <f t="shared" si="109"/>
        <v>1716.97</v>
      </c>
      <c r="X193" s="41">
        <f t="shared" si="109"/>
        <v>1716.97</v>
      </c>
      <c r="Y193" s="41">
        <f t="shared" si="109"/>
        <v>1716.97</v>
      </c>
      <c r="Z193" s="41">
        <f t="shared" si="109"/>
        <v>1716.97</v>
      </c>
      <c r="AA193" s="41">
        <f t="shared" si="109"/>
        <v>1716.97</v>
      </c>
    </row>
    <row r="194" spans="1:27" ht="12.75" hidden="1" customHeight="1" outlineLevel="1" x14ac:dyDescent="0.2">
      <c r="A194" s="99" t="s">
        <v>422</v>
      </c>
      <c r="B194" s="60" t="s">
        <v>83</v>
      </c>
      <c r="C194" s="40" t="s">
        <v>79</v>
      </c>
      <c r="D194" s="41">
        <v>3.72</v>
      </c>
      <c r="E194" s="41">
        <v>3.72</v>
      </c>
      <c r="F194" s="41">
        <v>3.72</v>
      </c>
      <c r="G194" s="41">
        <v>3.72</v>
      </c>
      <c r="H194" s="41">
        <v>3.72</v>
      </c>
      <c r="I194" s="41">
        <v>3.72</v>
      </c>
      <c r="J194" s="41">
        <v>3.72</v>
      </c>
      <c r="K194" s="41">
        <v>3.72</v>
      </c>
      <c r="L194" s="41">
        <v>3.72</v>
      </c>
      <c r="M194" s="41">
        <v>3.72</v>
      </c>
      <c r="N194" s="41">
        <v>3.72</v>
      </c>
      <c r="O194" s="41">
        <v>3.72</v>
      </c>
      <c r="P194" s="41">
        <v>3.72</v>
      </c>
      <c r="Q194" s="41">
        <v>3.72</v>
      </c>
      <c r="R194" s="41">
        <v>3.72</v>
      </c>
      <c r="S194" s="41">
        <v>3.72</v>
      </c>
      <c r="T194" s="41">
        <v>3.72</v>
      </c>
      <c r="U194" s="41">
        <v>3.72</v>
      </c>
      <c r="V194" s="41">
        <v>3.72</v>
      </c>
      <c r="W194" s="41">
        <v>3.72</v>
      </c>
      <c r="X194" s="41">
        <v>3.72</v>
      </c>
      <c r="Y194" s="41">
        <v>3.72</v>
      </c>
      <c r="Z194" s="41">
        <v>3.72</v>
      </c>
      <c r="AA194" s="41">
        <v>3.72</v>
      </c>
    </row>
    <row r="195" spans="1:27" ht="12.75" hidden="1" customHeight="1" outlineLevel="1" x14ac:dyDescent="0.2">
      <c r="A195" s="99" t="s">
        <v>423</v>
      </c>
      <c r="B195" s="60" t="s">
        <v>81</v>
      </c>
      <c r="C195" s="40" t="s">
        <v>79</v>
      </c>
      <c r="D195" s="41">
        <f>$D$11</f>
        <v>216.36</v>
      </c>
      <c r="E195" s="41">
        <f t="shared" ref="E195:AA195" si="110">$D$11</f>
        <v>216.36</v>
      </c>
      <c r="F195" s="41">
        <f t="shared" si="110"/>
        <v>216.36</v>
      </c>
      <c r="G195" s="41">
        <f t="shared" si="110"/>
        <v>216.36</v>
      </c>
      <c r="H195" s="41">
        <f t="shared" si="110"/>
        <v>216.36</v>
      </c>
      <c r="I195" s="41">
        <f t="shared" si="110"/>
        <v>216.36</v>
      </c>
      <c r="J195" s="41">
        <f t="shared" si="110"/>
        <v>216.36</v>
      </c>
      <c r="K195" s="41">
        <f t="shared" si="110"/>
        <v>216.36</v>
      </c>
      <c r="L195" s="41">
        <f t="shared" si="110"/>
        <v>216.36</v>
      </c>
      <c r="M195" s="41">
        <f t="shared" si="110"/>
        <v>216.36</v>
      </c>
      <c r="N195" s="41">
        <f t="shared" si="110"/>
        <v>216.36</v>
      </c>
      <c r="O195" s="41">
        <f t="shared" si="110"/>
        <v>216.36</v>
      </c>
      <c r="P195" s="41">
        <f t="shared" si="110"/>
        <v>216.36</v>
      </c>
      <c r="Q195" s="41">
        <f t="shared" si="110"/>
        <v>216.36</v>
      </c>
      <c r="R195" s="41">
        <f t="shared" si="110"/>
        <v>216.36</v>
      </c>
      <c r="S195" s="41">
        <f t="shared" si="110"/>
        <v>216.36</v>
      </c>
      <c r="T195" s="41">
        <f t="shared" si="110"/>
        <v>216.36</v>
      </c>
      <c r="U195" s="41">
        <f t="shared" si="110"/>
        <v>216.36</v>
      </c>
      <c r="V195" s="41">
        <f t="shared" si="110"/>
        <v>216.36</v>
      </c>
      <c r="W195" s="41">
        <f t="shared" si="110"/>
        <v>216.36</v>
      </c>
      <c r="X195" s="41">
        <f t="shared" si="110"/>
        <v>216.36</v>
      </c>
      <c r="Y195" s="41">
        <f t="shared" si="110"/>
        <v>216.36</v>
      </c>
      <c r="Z195" s="41">
        <f t="shared" si="110"/>
        <v>216.36</v>
      </c>
      <c r="AA195" s="41">
        <f t="shared" si="110"/>
        <v>216.36</v>
      </c>
    </row>
    <row r="196" spans="1:27" ht="12.75" customHeight="1" collapsed="1" x14ac:dyDescent="0.2">
      <c r="A196" s="98" t="s">
        <v>424</v>
      </c>
      <c r="B196" s="25" t="str">
        <f>"07"&amp;"."&amp;$B$662&amp;"."&amp;$B$663</f>
        <v>07.01.2024</v>
      </c>
      <c r="C196" s="88" t="s">
        <v>76</v>
      </c>
      <c r="D196" s="89">
        <f>ROUND(((D197+D198+D200+D199)/1000),5)</f>
        <v>3.2096499999999999</v>
      </c>
      <c r="E196" s="89">
        <f>ROUND(((E197+E198+E200+E199)/1000),5)</f>
        <v>3.1667299999999998</v>
      </c>
      <c r="F196" s="89">
        <f>ROUND(((F197+F198+F200+F199)/1000),5)</f>
        <v>3.0894599999999999</v>
      </c>
      <c r="G196" s="89">
        <f t="shared" ref="G196:AA196" si="111">ROUND(((G197+G198+G200+G199)/1000),5)</f>
        <v>3.0553400000000002</v>
      </c>
      <c r="H196" s="89">
        <f t="shared" si="111"/>
        <v>3.07646</v>
      </c>
      <c r="I196" s="89">
        <f t="shared" si="111"/>
        <v>3.0806100000000001</v>
      </c>
      <c r="J196" s="89">
        <f t="shared" si="111"/>
        <v>3.1178400000000002</v>
      </c>
      <c r="K196" s="89">
        <f t="shared" si="111"/>
        <v>3.21428</v>
      </c>
      <c r="L196" s="89">
        <f t="shared" si="111"/>
        <v>3.39533</v>
      </c>
      <c r="M196" s="89">
        <f t="shared" si="111"/>
        <v>3.5265399999999998</v>
      </c>
      <c r="N196" s="89">
        <f t="shared" si="111"/>
        <v>3.7177699999999998</v>
      </c>
      <c r="O196" s="89">
        <f t="shared" si="111"/>
        <v>3.7835800000000002</v>
      </c>
      <c r="P196" s="89">
        <f t="shared" si="111"/>
        <v>3.7874400000000001</v>
      </c>
      <c r="Q196" s="89">
        <f t="shared" si="111"/>
        <v>3.7906399999999998</v>
      </c>
      <c r="R196" s="89">
        <f t="shared" si="111"/>
        <v>3.7597200000000002</v>
      </c>
      <c r="S196" s="89">
        <f t="shared" si="111"/>
        <v>3.7481200000000001</v>
      </c>
      <c r="T196" s="89">
        <f t="shared" si="111"/>
        <v>3.8114499999999998</v>
      </c>
      <c r="U196" s="89">
        <f t="shared" si="111"/>
        <v>3.8440799999999999</v>
      </c>
      <c r="V196" s="89">
        <f t="shared" si="111"/>
        <v>3.8441800000000002</v>
      </c>
      <c r="W196" s="89">
        <f t="shared" si="111"/>
        <v>3.8290000000000002</v>
      </c>
      <c r="X196" s="89">
        <f t="shared" si="111"/>
        <v>3.8210700000000002</v>
      </c>
      <c r="Y196" s="89">
        <f t="shared" si="111"/>
        <v>3.7347999999999999</v>
      </c>
      <c r="Z196" s="89">
        <f t="shared" si="111"/>
        <v>3.4828100000000002</v>
      </c>
      <c r="AA196" s="89">
        <f t="shared" si="111"/>
        <v>3.3090000000000002</v>
      </c>
    </row>
    <row r="197" spans="1:27" ht="12.75" hidden="1" customHeight="1" outlineLevel="1" x14ac:dyDescent="0.2">
      <c r="A197" s="99" t="s">
        <v>425</v>
      </c>
      <c r="B197" s="60" t="s">
        <v>238</v>
      </c>
      <c r="C197" s="40" t="s">
        <v>79</v>
      </c>
      <c r="D197" s="41">
        <v>1272.5999999999999</v>
      </c>
      <c r="E197" s="41">
        <v>1229.68</v>
      </c>
      <c r="F197" s="41">
        <v>1152.4100000000001</v>
      </c>
      <c r="G197" s="41">
        <v>1118.29</v>
      </c>
      <c r="H197" s="41">
        <v>1139.4100000000001</v>
      </c>
      <c r="I197" s="41">
        <v>1143.56</v>
      </c>
      <c r="J197" s="41">
        <v>1180.79</v>
      </c>
      <c r="K197" s="41">
        <v>1277.23</v>
      </c>
      <c r="L197" s="41">
        <v>1458.28</v>
      </c>
      <c r="M197" s="41">
        <v>1589.49</v>
      </c>
      <c r="N197" s="41">
        <v>1780.72</v>
      </c>
      <c r="O197" s="41">
        <v>1846.53</v>
      </c>
      <c r="P197" s="41">
        <v>1850.39</v>
      </c>
      <c r="Q197" s="41">
        <v>1853.59</v>
      </c>
      <c r="R197" s="41">
        <v>1822.67</v>
      </c>
      <c r="S197" s="41">
        <v>1811.07</v>
      </c>
      <c r="T197" s="41">
        <v>1874.4</v>
      </c>
      <c r="U197" s="41">
        <v>1907.03</v>
      </c>
      <c r="V197" s="41">
        <v>1907.13</v>
      </c>
      <c r="W197" s="41">
        <v>1891.95</v>
      </c>
      <c r="X197" s="41">
        <v>1884.02</v>
      </c>
      <c r="Y197" s="41">
        <v>1797.75</v>
      </c>
      <c r="Z197" s="41">
        <v>1545.76</v>
      </c>
      <c r="AA197" s="41">
        <v>1371.95</v>
      </c>
    </row>
    <row r="198" spans="1:27" ht="12.75" hidden="1" customHeight="1" outlineLevel="1" x14ac:dyDescent="0.2">
      <c r="A198" s="99" t="s">
        <v>426</v>
      </c>
      <c r="B198" s="60" t="s">
        <v>90</v>
      </c>
      <c r="C198" s="40" t="s">
        <v>79</v>
      </c>
      <c r="D198" s="41">
        <f>$D$168</f>
        <v>1716.97</v>
      </c>
      <c r="E198" s="41">
        <f t="shared" ref="E198:AA198" si="112">$D$168</f>
        <v>1716.97</v>
      </c>
      <c r="F198" s="41">
        <f t="shared" si="112"/>
        <v>1716.97</v>
      </c>
      <c r="G198" s="41">
        <f t="shared" si="112"/>
        <v>1716.97</v>
      </c>
      <c r="H198" s="41">
        <f t="shared" si="112"/>
        <v>1716.97</v>
      </c>
      <c r="I198" s="41">
        <f t="shared" si="112"/>
        <v>1716.97</v>
      </c>
      <c r="J198" s="41">
        <f t="shared" si="112"/>
        <v>1716.97</v>
      </c>
      <c r="K198" s="41">
        <f t="shared" si="112"/>
        <v>1716.97</v>
      </c>
      <c r="L198" s="41">
        <f t="shared" si="112"/>
        <v>1716.97</v>
      </c>
      <c r="M198" s="41">
        <f t="shared" si="112"/>
        <v>1716.97</v>
      </c>
      <c r="N198" s="41">
        <f t="shared" si="112"/>
        <v>1716.97</v>
      </c>
      <c r="O198" s="41">
        <f t="shared" si="112"/>
        <v>1716.97</v>
      </c>
      <c r="P198" s="41">
        <f t="shared" si="112"/>
        <v>1716.97</v>
      </c>
      <c r="Q198" s="41">
        <f t="shared" si="112"/>
        <v>1716.97</v>
      </c>
      <c r="R198" s="41">
        <f t="shared" si="112"/>
        <v>1716.97</v>
      </c>
      <c r="S198" s="41">
        <f t="shared" si="112"/>
        <v>1716.97</v>
      </c>
      <c r="T198" s="41">
        <f t="shared" si="112"/>
        <v>1716.97</v>
      </c>
      <c r="U198" s="41">
        <f t="shared" si="112"/>
        <v>1716.97</v>
      </c>
      <c r="V198" s="41">
        <f t="shared" si="112"/>
        <v>1716.97</v>
      </c>
      <c r="W198" s="41">
        <f t="shared" si="112"/>
        <v>1716.97</v>
      </c>
      <c r="X198" s="41">
        <f t="shared" si="112"/>
        <v>1716.97</v>
      </c>
      <c r="Y198" s="41">
        <f t="shared" si="112"/>
        <v>1716.97</v>
      </c>
      <c r="Z198" s="41">
        <f t="shared" si="112"/>
        <v>1716.97</v>
      </c>
      <c r="AA198" s="41">
        <f t="shared" si="112"/>
        <v>1716.97</v>
      </c>
    </row>
    <row r="199" spans="1:27" ht="12.75" hidden="1" customHeight="1" outlineLevel="1" x14ac:dyDescent="0.2">
      <c r="A199" s="99" t="s">
        <v>427</v>
      </c>
      <c r="B199" s="60" t="s">
        <v>83</v>
      </c>
      <c r="C199" s="40" t="s">
        <v>79</v>
      </c>
      <c r="D199" s="41">
        <v>3.72</v>
      </c>
      <c r="E199" s="41">
        <v>3.72</v>
      </c>
      <c r="F199" s="41">
        <v>3.72</v>
      </c>
      <c r="G199" s="41">
        <v>3.72</v>
      </c>
      <c r="H199" s="41">
        <v>3.72</v>
      </c>
      <c r="I199" s="41">
        <v>3.72</v>
      </c>
      <c r="J199" s="41">
        <v>3.72</v>
      </c>
      <c r="K199" s="41">
        <v>3.72</v>
      </c>
      <c r="L199" s="41">
        <v>3.72</v>
      </c>
      <c r="M199" s="41">
        <v>3.72</v>
      </c>
      <c r="N199" s="41">
        <v>3.72</v>
      </c>
      <c r="O199" s="41">
        <v>3.72</v>
      </c>
      <c r="P199" s="41">
        <v>3.72</v>
      </c>
      <c r="Q199" s="41">
        <v>3.72</v>
      </c>
      <c r="R199" s="41">
        <v>3.72</v>
      </c>
      <c r="S199" s="41">
        <v>3.72</v>
      </c>
      <c r="T199" s="41">
        <v>3.72</v>
      </c>
      <c r="U199" s="41">
        <v>3.72</v>
      </c>
      <c r="V199" s="41">
        <v>3.72</v>
      </c>
      <c r="W199" s="41">
        <v>3.72</v>
      </c>
      <c r="X199" s="41">
        <v>3.72</v>
      </c>
      <c r="Y199" s="41">
        <v>3.72</v>
      </c>
      <c r="Z199" s="41">
        <v>3.72</v>
      </c>
      <c r="AA199" s="41">
        <v>3.72</v>
      </c>
    </row>
    <row r="200" spans="1:27" ht="12.75" hidden="1" customHeight="1" outlineLevel="1" x14ac:dyDescent="0.2">
      <c r="A200" s="99" t="s">
        <v>428</v>
      </c>
      <c r="B200" s="60" t="s">
        <v>81</v>
      </c>
      <c r="C200" s="40" t="s">
        <v>79</v>
      </c>
      <c r="D200" s="41">
        <f>$D$11</f>
        <v>216.36</v>
      </c>
      <c r="E200" s="41">
        <f t="shared" ref="E200:AA200" si="113">$D$11</f>
        <v>216.36</v>
      </c>
      <c r="F200" s="41">
        <f t="shared" si="113"/>
        <v>216.36</v>
      </c>
      <c r="G200" s="41">
        <f t="shared" si="113"/>
        <v>216.36</v>
      </c>
      <c r="H200" s="41">
        <f t="shared" si="113"/>
        <v>216.36</v>
      </c>
      <c r="I200" s="41">
        <f t="shared" si="113"/>
        <v>216.36</v>
      </c>
      <c r="J200" s="41">
        <f t="shared" si="113"/>
        <v>216.36</v>
      </c>
      <c r="K200" s="41">
        <f t="shared" si="113"/>
        <v>216.36</v>
      </c>
      <c r="L200" s="41">
        <f t="shared" si="113"/>
        <v>216.36</v>
      </c>
      <c r="M200" s="41">
        <f t="shared" si="113"/>
        <v>216.36</v>
      </c>
      <c r="N200" s="41">
        <f t="shared" si="113"/>
        <v>216.36</v>
      </c>
      <c r="O200" s="41">
        <f t="shared" si="113"/>
        <v>216.36</v>
      </c>
      <c r="P200" s="41">
        <f t="shared" si="113"/>
        <v>216.36</v>
      </c>
      <c r="Q200" s="41">
        <f t="shared" si="113"/>
        <v>216.36</v>
      </c>
      <c r="R200" s="41">
        <f t="shared" si="113"/>
        <v>216.36</v>
      </c>
      <c r="S200" s="41">
        <f t="shared" si="113"/>
        <v>216.36</v>
      </c>
      <c r="T200" s="41">
        <f t="shared" si="113"/>
        <v>216.36</v>
      </c>
      <c r="U200" s="41">
        <f t="shared" si="113"/>
        <v>216.36</v>
      </c>
      <c r="V200" s="41">
        <f t="shared" si="113"/>
        <v>216.36</v>
      </c>
      <c r="W200" s="41">
        <f t="shared" si="113"/>
        <v>216.36</v>
      </c>
      <c r="X200" s="41">
        <f t="shared" si="113"/>
        <v>216.36</v>
      </c>
      <c r="Y200" s="41">
        <f t="shared" si="113"/>
        <v>216.36</v>
      </c>
      <c r="Z200" s="41">
        <f t="shared" si="113"/>
        <v>216.36</v>
      </c>
      <c r="AA200" s="41">
        <f t="shared" si="113"/>
        <v>216.36</v>
      </c>
    </row>
    <row r="201" spans="1:27" ht="12.75" customHeight="1" collapsed="1" x14ac:dyDescent="0.2">
      <c r="A201" s="98" t="s">
        <v>429</v>
      </c>
      <c r="B201" s="25" t="str">
        <f>"08"&amp;"."&amp;$B$662&amp;"."&amp;$B$663</f>
        <v>08.01.2024</v>
      </c>
      <c r="C201" s="88" t="s">
        <v>76</v>
      </c>
      <c r="D201" s="89">
        <f>ROUND(((D202+D203+D205+D204)/1000),5)</f>
        <v>3.3194300000000001</v>
      </c>
      <c r="E201" s="89">
        <f>ROUND(((E202+E203+E205+E204)/1000),5)</f>
        <v>3.20784</v>
      </c>
      <c r="F201" s="89">
        <f>ROUND(((F202+F203+F205+F204)/1000),5)</f>
        <v>3.1966899999999998</v>
      </c>
      <c r="G201" s="89">
        <f t="shared" ref="G201:AA201" si="114">ROUND(((G202+G203+G205+G204)/1000),5)</f>
        <v>3.1790099999999999</v>
      </c>
      <c r="H201" s="89">
        <f t="shared" si="114"/>
        <v>3.17984</v>
      </c>
      <c r="I201" s="89">
        <f t="shared" si="114"/>
        <v>3.1806800000000002</v>
      </c>
      <c r="J201" s="89">
        <f t="shared" si="114"/>
        <v>3.1662300000000001</v>
      </c>
      <c r="K201" s="89">
        <f t="shared" si="114"/>
        <v>3.3068</v>
      </c>
      <c r="L201" s="89">
        <f t="shared" si="114"/>
        <v>3.4594900000000002</v>
      </c>
      <c r="M201" s="89">
        <f t="shared" si="114"/>
        <v>3.66601</v>
      </c>
      <c r="N201" s="89">
        <f t="shared" si="114"/>
        <v>3.8058700000000001</v>
      </c>
      <c r="O201" s="89">
        <f t="shared" si="114"/>
        <v>3.8320699999999999</v>
      </c>
      <c r="P201" s="89">
        <f t="shared" si="114"/>
        <v>3.83142</v>
      </c>
      <c r="Q201" s="89">
        <f t="shared" si="114"/>
        <v>3.8359800000000002</v>
      </c>
      <c r="R201" s="89">
        <f t="shared" si="114"/>
        <v>3.7951000000000001</v>
      </c>
      <c r="S201" s="89">
        <f t="shared" si="114"/>
        <v>3.80091</v>
      </c>
      <c r="T201" s="89">
        <f t="shared" si="114"/>
        <v>3.8246799999999999</v>
      </c>
      <c r="U201" s="89">
        <f t="shared" si="114"/>
        <v>3.8593899999999999</v>
      </c>
      <c r="V201" s="89">
        <f t="shared" si="114"/>
        <v>3.8423500000000002</v>
      </c>
      <c r="W201" s="89">
        <f t="shared" si="114"/>
        <v>3.82321</v>
      </c>
      <c r="X201" s="89">
        <f t="shared" si="114"/>
        <v>3.81291</v>
      </c>
      <c r="Y201" s="89">
        <f t="shared" si="114"/>
        <v>3.6595800000000001</v>
      </c>
      <c r="Z201" s="89">
        <f t="shared" si="114"/>
        <v>3.4141599999999999</v>
      </c>
      <c r="AA201" s="89">
        <f t="shared" si="114"/>
        <v>3.2018800000000001</v>
      </c>
    </row>
    <row r="202" spans="1:27" ht="12.75" hidden="1" customHeight="1" outlineLevel="1" x14ac:dyDescent="0.2">
      <c r="A202" s="99" t="s">
        <v>430</v>
      </c>
      <c r="B202" s="60" t="s">
        <v>238</v>
      </c>
      <c r="C202" s="40" t="s">
        <v>79</v>
      </c>
      <c r="D202" s="41">
        <v>1382.38</v>
      </c>
      <c r="E202" s="41">
        <v>1270.79</v>
      </c>
      <c r="F202" s="41">
        <v>1259.6400000000001</v>
      </c>
      <c r="G202" s="41">
        <v>1241.96</v>
      </c>
      <c r="H202" s="41">
        <v>1242.79</v>
      </c>
      <c r="I202" s="41">
        <v>1243.6300000000001</v>
      </c>
      <c r="J202" s="41">
        <v>1229.18</v>
      </c>
      <c r="K202" s="41">
        <v>1369.75</v>
      </c>
      <c r="L202" s="41">
        <v>1522.44</v>
      </c>
      <c r="M202" s="41">
        <v>1728.96</v>
      </c>
      <c r="N202" s="41">
        <v>1868.82</v>
      </c>
      <c r="O202" s="41">
        <v>1895.02</v>
      </c>
      <c r="P202" s="41">
        <v>1894.37</v>
      </c>
      <c r="Q202" s="41">
        <v>1898.93</v>
      </c>
      <c r="R202" s="41">
        <v>1858.05</v>
      </c>
      <c r="S202" s="41">
        <v>1863.86</v>
      </c>
      <c r="T202" s="41">
        <v>1887.63</v>
      </c>
      <c r="U202" s="41">
        <v>1922.34</v>
      </c>
      <c r="V202" s="41">
        <v>1905.3</v>
      </c>
      <c r="W202" s="41">
        <v>1886.16</v>
      </c>
      <c r="X202" s="41">
        <v>1875.86</v>
      </c>
      <c r="Y202" s="41">
        <v>1722.53</v>
      </c>
      <c r="Z202" s="41">
        <v>1477.11</v>
      </c>
      <c r="AA202" s="41">
        <v>1264.83</v>
      </c>
    </row>
    <row r="203" spans="1:27" ht="12.75" hidden="1" customHeight="1" outlineLevel="1" x14ac:dyDescent="0.2">
      <c r="A203" s="99" t="s">
        <v>431</v>
      </c>
      <c r="B203" s="60" t="s">
        <v>90</v>
      </c>
      <c r="C203" s="40" t="s">
        <v>79</v>
      </c>
      <c r="D203" s="41">
        <f>$D$168</f>
        <v>1716.97</v>
      </c>
      <c r="E203" s="41">
        <f t="shared" ref="E203:AA203" si="115">$D$168</f>
        <v>1716.97</v>
      </c>
      <c r="F203" s="41">
        <f t="shared" si="115"/>
        <v>1716.97</v>
      </c>
      <c r="G203" s="41">
        <f t="shared" si="115"/>
        <v>1716.97</v>
      </c>
      <c r="H203" s="41">
        <f t="shared" si="115"/>
        <v>1716.97</v>
      </c>
      <c r="I203" s="41">
        <f t="shared" si="115"/>
        <v>1716.97</v>
      </c>
      <c r="J203" s="41">
        <f t="shared" si="115"/>
        <v>1716.97</v>
      </c>
      <c r="K203" s="41">
        <f t="shared" si="115"/>
        <v>1716.97</v>
      </c>
      <c r="L203" s="41">
        <f t="shared" si="115"/>
        <v>1716.97</v>
      </c>
      <c r="M203" s="41">
        <f t="shared" si="115"/>
        <v>1716.97</v>
      </c>
      <c r="N203" s="41">
        <f t="shared" si="115"/>
        <v>1716.97</v>
      </c>
      <c r="O203" s="41">
        <f t="shared" si="115"/>
        <v>1716.97</v>
      </c>
      <c r="P203" s="41">
        <f t="shared" si="115"/>
        <v>1716.97</v>
      </c>
      <c r="Q203" s="41">
        <f t="shared" si="115"/>
        <v>1716.97</v>
      </c>
      <c r="R203" s="41">
        <f t="shared" si="115"/>
        <v>1716.97</v>
      </c>
      <c r="S203" s="41">
        <f t="shared" si="115"/>
        <v>1716.97</v>
      </c>
      <c r="T203" s="41">
        <f t="shared" si="115"/>
        <v>1716.97</v>
      </c>
      <c r="U203" s="41">
        <f t="shared" si="115"/>
        <v>1716.97</v>
      </c>
      <c r="V203" s="41">
        <f t="shared" si="115"/>
        <v>1716.97</v>
      </c>
      <c r="W203" s="41">
        <f t="shared" si="115"/>
        <v>1716.97</v>
      </c>
      <c r="X203" s="41">
        <f t="shared" si="115"/>
        <v>1716.97</v>
      </c>
      <c r="Y203" s="41">
        <f t="shared" si="115"/>
        <v>1716.97</v>
      </c>
      <c r="Z203" s="41">
        <f t="shared" si="115"/>
        <v>1716.97</v>
      </c>
      <c r="AA203" s="41">
        <f t="shared" si="115"/>
        <v>1716.97</v>
      </c>
    </row>
    <row r="204" spans="1:27" ht="12.75" hidden="1" customHeight="1" outlineLevel="1" x14ac:dyDescent="0.2">
      <c r="A204" s="99" t="s">
        <v>432</v>
      </c>
      <c r="B204" s="60" t="s">
        <v>83</v>
      </c>
      <c r="C204" s="40" t="s">
        <v>79</v>
      </c>
      <c r="D204" s="41">
        <v>3.72</v>
      </c>
      <c r="E204" s="41">
        <v>3.72</v>
      </c>
      <c r="F204" s="41">
        <v>3.72</v>
      </c>
      <c r="G204" s="41">
        <v>3.72</v>
      </c>
      <c r="H204" s="41">
        <v>3.72</v>
      </c>
      <c r="I204" s="41">
        <v>3.72</v>
      </c>
      <c r="J204" s="41">
        <v>3.72</v>
      </c>
      <c r="K204" s="41">
        <v>3.72</v>
      </c>
      <c r="L204" s="41">
        <v>3.72</v>
      </c>
      <c r="M204" s="41">
        <v>3.72</v>
      </c>
      <c r="N204" s="41">
        <v>3.72</v>
      </c>
      <c r="O204" s="41">
        <v>3.72</v>
      </c>
      <c r="P204" s="41">
        <v>3.72</v>
      </c>
      <c r="Q204" s="41">
        <v>3.72</v>
      </c>
      <c r="R204" s="41">
        <v>3.72</v>
      </c>
      <c r="S204" s="41">
        <v>3.72</v>
      </c>
      <c r="T204" s="41">
        <v>3.72</v>
      </c>
      <c r="U204" s="41">
        <v>3.72</v>
      </c>
      <c r="V204" s="41">
        <v>3.72</v>
      </c>
      <c r="W204" s="41">
        <v>3.72</v>
      </c>
      <c r="X204" s="41">
        <v>3.72</v>
      </c>
      <c r="Y204" s="41">
        <v>3.72</v>
      </c>
      <c r="Z204" s="41">
        <v>3.72</v>
      </c>
      <c r="AA204" s="41">
        <v>3.72</v>
      </c>
    </row>
    <row r="205" spans="1:27" ht="12.75" hidden="1" customHeight="1" outlineLevel="1" x14ac:dyDescent="0.2">
      <c r="A205" s="99" t="s">
        <v>433</v>
      </c>
      <c r="B205" s="60" t="s">
        <v>81</v>
      </c>
      <c r="C205" s="40" t="s">
        <v>79</v>
      </c>
      <c r="D205" s="41">
        <f>$D$11</f>
        <v>216.36</v>
      </c>
      <c r="E205" s="41">
        <f t="shared" ref="E205:AA205" si="116">$D$11</f>
        <v>216.36</v>
      </c>
      <c r="F205" s="41">
        <f t="shared" si="116"/>
        <v>216.36</v>
      </c>
      <c r="G205" s="41">
        <f t="shared" si="116"/>
        <v>216.36</v>
      </c>
      <c r="H205" s="41">
        <f t="shared" si="116"/>
        <v>216.36</v>
      </c>
      <c r="I205" s="41">
        <f t="shared" si="116"/>
        <v>216.36</v>
      </c>
      <c r="J205" s="41">
        <f t="shared" si="116"/>
        <v>216.36</v>
      </c>
      <c r="K205" s="41">
        <f t="shared" si="116"/>
        <v>216.36</v>
      </c>
      <c r="L205" s="41">
        <f t="shared" si="116"/>
        <v>216.36</v>
      </c>
      <c r="M205" s="41">
        <f t="shared" si="116"/>
        <v>216.36</v>
      </c>
      <c r="N205" s="41">
        <f t="shared" si="116"/>
        <v>216.36</v>
      </c>
      <c r="O205" s="41">
        <f t="shared" si="116"/>
        <v>216.36</v>
      </c>
      <c r="P205" s="41">
        <f t="shared" si="116"/>
        <v>216.36</v>
      </c>
      <c r="Q205" s="41">
        <f t="shared" si="116"/>
        <v>216.36</v>
      </c>
      <c r="R205" s="41">
        <f t="shared" si="116"/>
        <v>216.36</v>
      </c>
      <c r="S205" s="41">
        <f t="shared" si="116"/>
        <v>216.36</v>
      </c>
      <c r="T205" s="41">
        <f t="shared" si="116"/>
        <v>216.36</v>
      </c>
      <c r="U205" s="41">
        <f t="shared" si="116"/>
        <v>216.36</v>
      </c>
      <c r="V205" s="41">
        <f t="shared" si="116"/>
        <v>216.36</v>
      </c>
      <c r="W205" s="41">
        <f t="shared" si="116"/>
        <v>216.36</v>
      </c>
      <c r="X205" s="41">
        <f t="shared" si="116"/>
        <v>216.36</v>
      </c>
      <c r="Y205" s="41">
        <f t="shared" si="116"/>
        <v>216.36</v>
      </c>
      <c r="Z205" s="41">
        <f t="shared" si="116"/>
        <v>216.36</v>
      </c>
      <c r="AA205" s="41">
        <f t="shared" si="116"/>
        <v>216.36</v>
      </c>
    </row>
    <row r="206" spans="1:27" ht="12.75" customHeight="1" collapsed="1" x14ac:dyDescent="0.2">
      <c r="A206" s="98" t="s">
        <v>434</v>
      </c>
      <c r="B206" s="25" t="str">
        <f>"09"&amp;"."&amp;$B$662&amp;"."&amp;$B$663</f>
        <v>09.01.2024</v>
      </c>
      <c r="C206" s="88" t="s">
        <v>76</v>
      </c>
      <c r="D206" s="89">
        <f>ROUND(((D207+D208+D210+D209)/1000),5)</f>
        <v>3.11998</v>
      </c>
      <c r="E206" s="89">
        <f>ROUND(((E207+E208+E210+E209)/1000),5)</f>
        <v>3.0502799999999999</v>
      </c>
      <c r="F206" s="89">
        <f>ROUND(((F207+F208+F210+F209)/1000),5)</f>
        <v>2.9786700000000002</v>
      </c>
      <c r="G206" s="89">
        <f t="shared" ref="G206:AA206" si="117">ROUND(((G207+G208+G210+G209)/1000),5)</f>
        <v>2.9679600000000002</v>
      </c>
      <c r="H206" s="89">
        <f t="shared" si="117"/>
        <v>2.9923099999999998</v>
      </c>
      <c r="I206" s="89">
        <f t="shared" si="117"/>
        <v>3.0555599999999998</v>
      </c>
      <c r="J206" s="89">
        <f t="shared" si="117"/>
        <v>3.23441</v>
      </c>
      <c r="K206" s="89">
        <f t="shared" si="117"/>
        <v>3.5198499999999999</v>
      </c>
      <c r="L206" s="89">
        <f t="shared" si="117"/>
        <v>3.8274699999999999</v>
      </c>
      <c r="M206" s="89">
        <f t="shared" si="117"/>
        <v>3.8672800000000001</v>
      </c>
      <c r="N206" s="89">
        <f t="shared" si="117"/>
        <v>3.8853300000000002</v>
      </c>
      <c r="O206" s="89">
        <f t="shared" si="117"/>
        <v>3.9347599999999998</v>
      </c>
      <c r="P206" s="89">
        <f t="shared" si="117"/>
        <v>3.9129999999999998</v>
      </c>
      <c r="Q206" s="89">
        <f t="shared" si="117"/>
        <v>3.9224700000000001</v>
      </c>
      <c r="R206" s="89">
        <f t="shared" si="117"/>
        <v>3.91717</v>
      </c>
      <c r="S206" s="89">
        <f t="shared" si="117"/>
        <v>3.8725900000000002</v>
      </c>
      <c r="T206" s="89">
        <f t="shared" si="117"/>
        <v>3.8650500000000001</v>
      </c>
      <c r="U206" s="89">
        <f t="shared" si="117"/>
        <v>3.8498600000000001</v>
      </c>
      <c r="V206" s="89">
        <f t="shared" si="117"/>
        <v>3.83677</v>
      </c>
      <c r="W206" s="89">
        <f t="shared" si="117"/>
        <v>3.8708300000000002</v>
      </c>
      <c r="X206" s="89">
        <f t="shared" si="117"/>
        <v>3.77759</v>
      </c>
      <c r="Y206" s="89">
        <f t="shared" si="117"/>
        <v>3.63842</v>
      </c>
      <c r="Z206" s="89">
        <f t="shared" si="117"/>
        <v>3.4008699999999998</v>
      </c>
      <c r="AA206" s="89">
        <f t="shared" si="117"/>
        <v>3.15964</v>
      </c>
    </row>
    <row r="207" spans="1:27" ht="12.75" hidden="1" customHeight="1" outlineLevel="1" x14ac:dyDescent="0.2">
      <c r="A207" s="99" t="s">
        <v>435</v>
      </c>
      <c r="B207" s="60" t="s">
        <v>238</v>
      </c>
      <c r="C207" s="40" t="s">
        <v>79</v>
      </c>
      <c r="D207" s="41">
        <v>1182.93</v>
      </c>
      <c r="E207" s="41">
        <v>1113.23</v>
      </c>
      <c r="F207" s="41">
        <v>1041.6199999999999</v>
      </c>
      <c r="G207" s="41">
        <v>1030.9100000000001</v>
      </c>
      <c r="H207" s="41">
        <v>1055.26</v>
      </c>
      <c r="I207" s="41">
        <v>1118.51</v>
      </c>
      <c r="J207" s="41">
        <v>1297.3599999999999</v>
      </c>
      <c r="K207" s="41">
        <v>1582.8</v>
      </c>
      <c r="L207" s="41">
        <v>1890.42</v>
      </c>
      <c r="M207" s="41">
        <v>1930.23</v>
      </c>
      <c r="N207" s="41">
        <v>1948.28</v>
      </c>
      <c r="O207" s="41">
        <v>1997.71</v>
      </c>
      <c r="P207" s="41">
        <v>1975.95</v>
      </c>
      <c r="Q207" s="41">
        <v>1985.42</v>
      </c>
      <c r="R207" s="41">
        <v>1980.12</v>
      </c>
      <c r="S207" s="41">
        <v>1935.54</v>
      </c>
      <c r="T207" s="41">
        <v>1928</v>
      </c>
      <c r="U207" s="41">
        <v>1912.81</v>
      </c>
      <c r="V207" s="41">
        <v>1899.72</v>
      </c>
      <c r="W207" s="41">
        <v>1933.78</v>
      </c>
      <c r="X207" s="41">
        <v>1840.54</v>
      </c>
      <c r="Y207" s="41">
        <v>1701.37</v>
      </c>
      <c r="Z207" s="41">
        <v>1463.82</v>
      </c>
      <c r="AA207" s="41">
        <v>1222.5899999999999</v>
      </c>
    </row>
    <row r="208" spans="1:27" ht="12.75" hidden="1" customHeight="1" outlineLevel="1" x14ac:dyDescent="0.2">
      <c r="A208" s="99" t="s">
        <v>436</v>
      </c>
      <c r="B208" s="60" t="s">
        <v>90</v>
      </c>
      <c r="C208" s="40" t="s">
        <v>79</v>
      </c>
      <c r="D208" s="41">
        <f>$D$168</f>
        <v>1716.97</v>
      </c>
      <c r="E208" s="41">
        <f t="shared" ref="E208:AA208" si="118">$D$168</f>
        <v>1716.97</v>
      </c>
      <c r="F208" s="41">
        <f t="shared" si="118"/>
        <v>1716.97</v>
      </c>
      <c r="G208" s="41">
        <f t="shared" si="118"/>
        <v>1716.97</v>
      </c>
      <c r="H208" s="41">
        <f t="shared" si="118"/>
        <v>1716.97</v>
      </c>
      <c r="I208" s="41">
        <f t="shared" si="118"/>
        <v>1716.97</v>
      </c>
      <c r="J208" s="41">
        <f t="shared" si="118"/>
        <v>1716.97</v>
      </c>
      <c r="K208" s="41">
        <f t="shared" si="118"/>
        <v>1716.97</v>
      </c>
      <c r="L208" s="41">
        <f t="shared" si="118"/>
        <v>1716.97</v>
      </c>
      <c r="M208" s="41">
        <f t="shared" si="118"/>
        <v>1716.97</v>
      </c>
      <c r="N208" s="41">
        <f t="shared" si="118"/>
        <v>1716.97</v>
      </c>
      <c r="O208" s="41">
        <f t="shared" si="118"/>
        <v>1716.97</v>
      </c>
      <c r="P208" s="41">
        <f t="shared" si="118"/>
        <v>1716.97</v>
      </c>
      <c r="Q208" s="41">
        <f t="shared" si="118"/>
        <v>1716.97</v>
      </c>
      <c r="R208" s="41">
        <f t="shared" si="118"/>
        <v>1716.97</v>
      </c>
      <c r="S208" s="41">
        <f t="shared" si="118"/>
        <v>1716.97</v>
      </c>
      <c r="T208" s="41">
        <f t="shared" si="118"/>
        <v>1716.97</v>
      </c>
      <c r="U208" s="41">
        <f t="shared" si="118"/>
        <v>1716.97</v>
      </c>
      <c r="V208" s="41">
        <f t="shared" si="118"/>
        <v>1716.97</v>
      </c>
      <c r="W208" s="41">
        <f t="shared" si="118"/>
        <v>1716.97</v>
      </c>
      <c r="X208" s="41">
        <f t="shared" si="118"/>
        <v>1716.97</v>
      </c>
      <c r="Y208" s="41">
        <f t="shared" si="118"/>
        <v>1716.97</v>
      </c>
      <c r="Z208" s="41">
        <f t="shared" si="118"/>
        <v>1716.97</v>
      </c>
      <c r="AA208" s="41">
        <f t="shared" si="118"/>
        <v>1716.97</v>
      </c>
    </row>
    <row r="209" spans="1:27" ht="12.75" hidden="1" customHeight="1" outlineLevel="1" x14ac:dyDescent="0.2">
      <c r="A209" s="99" t="s">
        <v>437</v>
      </c>
      <c r="B209" s="60" t="s">
        <v>83</v>
      </c>
      <c r="C209" s="40" t="s">
        <v>79</v>
      </c>
      <c r="D209" s="41">
        <v>3.72</v>
      </c>
      <c r="E209" s="41">
        <v>3.72</v>
      </c>
      <c r="F209" s="41">
        <v>3.72</v>
      </c>
      <c r="G209" s="41">
        <v>3.72</v>
      </c>
      <c r="H209" s="41">
        <v>3.72</v>
      </c>
      <c r="I209" s="41">
        <v>3.72</v>
      </c>
      <c r="J209" s="41">
        <v>3.72</v>
      </c>
      <c r="K209" s="41">
        <v>3.72</v>
      </c>
      <c r="L209" s="41">
        <v>3.72</v>
      </c>
      <c r="M209" s="41">
        <v>3.72</v>
      </c>
      <c r="N209" s="41">
        <v>3.72</v>
      </c>
      <c r="O209" s="41">
        <v>3.72</v>
      </c>
      <c r="P209" s="41">
        <v>3.72</v>
      </c>
      <c r="Q209" s="41">
        <v>3.72</v>
      </c>
      <c r="R209" s="41">
        <v>3.72</v>
      </c>
      <c r="S209" s="41">
        <v>3.72</v>
      </c>
      <c r="T209" s="41">
        <v>3.72</v>
      </c>
      <c r="U209" s="41">
        <v>3.72</v>
      </c>
      <c r="V209" s="41">
        <v>3.72</v>
      </c>
      <c r="W209" s="41">
        <v>3.72</v>
      </c>
      <c r="X209" s="41">
        <v>3.72</v>
      </c>
      <c r="Y209" s="41">
        <v>3.72</v>
      </c>
      <c r="Z209" s="41">
        <v>3.72</v>
      </c>
      <c r="AA209" s="41">
        <v>3.72</v>
      </c>
    </row>
    <row r="210" spans="1:27" ht="12.75" hidden="1" customHeight="1" outlineLevel="1" x14ac:dyDescent="0.2">
      <c r="A210" s="99" t="s">
        <v>438</v>
      </c>
      <c r="B210" s="60" t="s">
        <v>81</v>
      </c>
      <c r="C210" s="40" t="s">
        <v>79</v>
      </c>
      <c r="D210" s="41">
        <f>$D$11</f>
        <v>216.36</v>
      </c>
      <c r="E210" s="41">
        <f t="shared" ref="E210:AA210" si="119">$D$11</f>
        <v>216.36</v>
      </c>
      <c r="F210" s="41">
        <f t="shared" si="119"/>
        <v>216.36</v>
      </c>
      <c r="G210" s="41">
        <f t="shared" si="119"/>
        <v>216.36</v>
      </c>
      <c r="H210" s="41">
        <f t="shared" si="119"/>
        <v>216.36</v>
      </c>
      <c r="I210" s="41">
        <f t="shared" si="119"/>
        <v>216.36</v>
      </c>
      <c r="J210" s="41">
        <f t="shared" si="119"/>
        <v>216.36</v>
      </c>
      <c r="K210" s="41">
        <f t="shared" si="119"/>
        <v>216.36</v>
      </c>
      <c r="L210" s="41">
        <f t="shared" si="119"/>
        <v>216.36</v>
      </c>
      <c r="M210" s="41">
        <f t="shared" si="119"/>
        <v>216.36</v>
      </c>
      <c r="N210" s="41">
        <f t="shared" si="119"/>
        <v>216.36</v>
      </c>
      <c r="O210" s="41">
        <f t="shared" si="119"/>
        <v>216.36</v>
      </c>
      <c r="P210" s="41">
        <f t="shared" si="119"/>
        <v>216.36</v>
      </c>
      <c r="Q210" s="41">
        <f t="shared" si="119"/>
        <v>216.36</v>
      </c>
      <c r="R210" s="41">
        <f t="shared" si="119"/>
        <v>216.36</v>
      </c>
      <c r="S210" s="41">
        <f t="shared" si="119"/>
        <v>216.36</v>
      </c>
      <c r="T210" s="41">
        <f t="shared" si="119"/>
        <v>216.36</v>
      </c>
      <c r="U210" s="41">
        <f t="shared" si="119"/>
        <v>216.36</v>
      </c>
      <c r="V210" s="41">
        <f t="shared" si="119"/>
        <v>216.36</v>
      </c>
      <c r="W210" s="41">
        <f t="shared" si="119"/>
        <v>216.36</v>
      </c>
      <c r="X210" s="41">
        <f t="shared" si="119"/>
        <v>216.36</v>
      </c>
      <c r="Y210" s="41">
        <f t="shared" si="119"/>
        <v>216.36</v>
      </c>
      <c r="Z210" s="41">
        <f t="shared" si="119"/>
        <v>216.36</v>
      </c>
      <c r="AA210" s="41">
        <f t="shared" si="119"/>
        <v>216.36</v>
      </c>
    </row>
    <row r="211" spans="1:27" ht="12.75" customHeight="1" collapsed="1" x14ac:dyDescent="0.2">
      <c r="A211" s="98" t="s">
        <v>439</v>
      </c>
      <c r="B211" s="25" t="str">
        <f>"10"&amp;"."&amp;$B$662&amp;"."&amp;$B$663</f>
        <v>10.01.2024</v>
      </c>
      <c r="C211" s="88" t="s">
        <v>76</v>
      </c>
      <c r="D211" s="89">
        <f>ROUND(((D212+D213+D215+D214)/1000),5)</f>
        <v>3.1370100000000001</v>
      </c>
      <c r="E211" s="89">
        <f>ROUND(((E212+E213+E215+E214)/1000),5)</f>
        <v>3.05606</v>
      </c>
      <c r="F211" s="89">
        <f>ROUND(((F212+F213+F215+F214)/1000),5)</f>
        <v>3.0302600000000002</v>
      </c>
      <c r="G211" s="89">
        <f t="shared" ref="G211:AA211" si="120">ROUND(((G212+G213+G215+G214)/1000),5)</f>
        <v>3.02969</v>
      </c>
      <c r="H211" s="89">
        <f t="shared" si="120"/>
        <v>3.0874899999999998</v>
      </c>
      <c r="I211" s="89">
        <f t="shared" si="120"/>
        <v>3.17876</v>
      </c>
      <c r="J211" s="89">
        <f t="shared" si="120"/>
        <v>3.3972899999999999</v>
      </c>
      <c r="K211" s="89">
        <f t="shared" si="120"/>
        <v>3.6909000000000001</v>
      </c>
      <c r="L211" s="89">
        <f t="shared" si="120"/>
        <v>3.8778299999999999</v>
      </c>
      <c r="M211" s="89">
        <f t="shared" si="120"/>
        <v>3.9270499999999999</v>
      </c>
      <c r="N211" s="89">
        <f t="shared" si="120"/>
        <v>3.9516900000000001</v>
      </c>
      <c r="O211" s="89">
        <f t="shared" si="120"/>
        <v>4.0042200000000001</v>
      </c>
      <c r="P211" s="89">
        <f t="shared" si="120"/>
        <v>3.9740899999999999</v>
      </c>
      <c r="Q211" s="89">
        <f t="shared" si="120"/>
        <v>3.9834200000000002</v>
      </c>
      <c r="R211" s="89">
        <f t="shared" si="120"/>
        <v>3.9792100000000001</v>
      </c>
      <c r="S211" s="89">
        <f t="shared" si="120"/>
        <v>3.9265500000000002</v>
      </c>
      <c r="T211" s="89">
        <f t="shared" si="120"/>
        <v>3.9295800000000001</v>
      </c>
      <c r="U211" s="89">
        <f t="shared" si="120"/>
        <v>3.9151400000000001</v>
      </c>
      <c r="V211" s="89">
        <f t="shared" si="120"/>
        <v>3.8950399999999998</v>
      </c>
      <c r="W211" s="89">
        <f t="shared" si="120"/>
        <v>3.9366500000000002</v>
      </c>
      <c r="X211" s="89">
        <f t="shared" si="120"/>
        <v>3.8162199999999999</v>
      </c>
      <c r="Y211" s="89">
        <f t="shared" si="120"/>
        <v>3.6931500000000002</v>
      </c>
      <c r="Z211" s="89">
        <f t="shared" si="120"/>
        <v>3.47458</v>
      </c>
      <c r="AA211" s="89">
        <f t="shared" si="120"/>
        <v>3.1882999999999999</v>
      </c>
    </row>
    <row r="212" spans="1:27" ht="12.75" hidden="1" customHeight="1" outlineLevel="1" x14ac:dyDescent="0.2">
      <c r="A212" s="99" t="s">
        <v>440</v>
      </c>
      <c r="B212" s="60" t="s">
        <v>238</v>
      </c>
      <c r="C212" s="40" t="s">
        <v>79</v>
      </c>
      <c r="D212" s="41">
        <v>1199.96</v>
      </c>
      <c r="E212" s="41">
        <v>1119.01</v>
      </c>
      <c r="F212" s="41">
        <v>1093.21</v>
      </c>
      <c r="G212" s="41">
        <v>1092.6400000000001</v>
      </c>
      <c r="H212" s="41">
        <v>1150.44</v>
      </c>
      <c r="I212" s="41">
        <v>1241.71</v>
      </c>
      <c r="J212" s="41">
        <v>1460.24</v>
      </c>
      <c r="K212" s="41">
        <v>1753.85</v>
      </c>
      <c r="L212" s="41">
        <v>1940.78</v>
      </c>
      <c r="M212" s="41">
        <v>1990</v>
      </c>
      <c r="N212" s="41">
        <v>2014.64</v>
      </c>
      <c r="O212" s="41">
        <v>2067.17</v>
      </c>
      <c r="P212" s="41">
        <v>2037.04</v>
      </c>
      <c r="Q212" s="41">
        <v>2046.37</v>
      </c>
      <c r="R212" s="41">
        <v>2042.16</v>
      </c>
      <c r="S212" s="41">
        <v>1989.5</v>
      </c>
      <c r="T212" s="41">
        <v>1992.53</v>
      </c>
      <c r="U212" s="41">
        <v>1978.09</v>
      </c>
      <c r="V212" s="41">
        <v>1957.99</v>
      </c>
      <c r="W212" s="41">
        <v>1999.6</v>
      </c>
      <c r="X212" s="41">
        <v>1879.17</v>
      </c>
      <c r="Y212" s="41">
        <v>1756.1</v>
      </c>
      <c r="Z212" s="41">
        <v>1537.53</v>
      </c>
      <c r="AA212" s="41">
        <v>1251.25</v>
      </c>
    </row>
    <row r="213" spans="1:27" ht="12.75" hidden="1" customHeight="1" outlineLevel="1" x14ac:dyDescent="0.2">
      <c r="A213" s="99" t="s">
        <v>441</v>
      </c>
      <c r="B213" s="60" t="s">
        <v>90</v>
      </c>
      <c r="C213" s="40" t="s">
        <v>79</v>
      </c>
      <c r="D213" s="41">
        <f>$D$168</f>
        <v>1716.97</v>
      </c>
      <c r="E213" s="41">
        <f t="shared" ref="E213:AA213" si="121">$D$168</f>
        <v>1716.97</v>
      </c>
      <c r="F213" s="41">
        <f t="shared" si="121"/>
        <v>1716.97</v>
      </c>
      <c r="G213" s="41">
        <f t="shared" si="121"/>
        <v>1716.97</v>
      </c>
      <c r="H213" s="41">
        <f t="shared" si="121"/>
        <v>1716.97</v>
      </c>
      <c r="I213" s="41">
        <f t="shared" si="121"/>
        <v>1716.97</v>
      </c>
      <c r="J213" s="41">
        <f t="shared" si="121"/>
        <v>1716.97</v>
      </c>
      <c r="K213" s="41">
        <f t="shared" si="121"/>
        <v>1716.97</v>
      </c>
      <c r="L213" s="41">
        <f t="shared" si="121"/>
        <v>1716.97</v>
      </c>
      <c r="M213" s="41">
        <f t="shared" si="121"/>
        <v>1716.97</v>
      </c>
      <c r="N213" s="41">
        <f t="shared" si="121"/>
        <v>1716.97</v>
      </c>
      <c r="O213" s="41">
        <f t="shared" si="121"/>
        <v>1716.97</v>
      </c>
      <c r="P213" s="41">
        <f t="shared" si="121"/>
        <v>1716.97</v>
      </c>
      <c r="Q213" s="41">
        <f t="shared" si="121"/>
        <v>1716.97</v>
      </c>
      <c r="R213" s="41">
        <f t="shared" si="121"/>
        <v>1716.97</v>
      </c>
      <c r="S213" s="41">
        <f t="shared" si="121"/>
        <v>1716.97</v>
      </c>
      <c r="T213" s="41">
        <f t="shared" si="121"/>
        <v>1716.97</v>
      </c>
      <c r="U213" s="41">
        <f t="shared" si="121"/>
        <v>1716.97</v>
      </c>
      <c r="V213" s="41">
        <f t="shared" si="121"/>
        <v>1716.97</v>
      </c>
      <c r="W213" s="41">
        <f t="shared" si="121"/>
        <v>1716.97</v>
      </c>
      <c r="X213" s="41">
        <f t="shared" si="121"/>
        <v>1716.97</v>
      </c>
      <c r="Y213" s="41">
        <f t="shared" si="121"/>
        <v>1716.97</v>
      </c>
      <c r="Z213" s="41">
        <f t="shared" si="121"/>
        <v>1716.97</v>
      </c>
      <c r="AA213" s="41">
        <f t="shared" si="121"/>
        <v>1716.97</v>
      </c>
    </row>
    <row r="214" spans="1:27" ht="12.75" hidden="1" customHeight="1" outlineLevel="1" x14ac:dyDescent="0.2">
      <c r="A214" s="99" t="s">
        <v>442</v>
      </c>
      <c r="B214" s="60" t="s">
        <v>83</v>
      </c>
      <c r="C214" s="40" t="s">
        <v>79</v>
      </c>
      <c r="D214" s="41">
        <v>3.72</v>
      </c>
      <c r="E214" s="41">
        <v>3.72</v>
      </c>
      <c r="F214" s="41">
        <v>3.72</v>
      </c>
      <c r="G214" s="41">
        <v>3.72</v>
      </c>
      <c r="H214" s="41">
        <v>3.72</v>
      </c>
      <c r="I214" s="41">
        <v>3.72</v>
      </c>
      <c r="J214" s="41">
        <v>3.72</v>
      </c>
      <c r="K214" s="41">
        <v>3.72</v>
      </c>
      <c r="L214" s="41">
        <v>3.72</v>
      </c>
      <c r="M214" s="41">
        <v>3.72</v>
      </c>
      <c r="N214" s="41">
        <v>3.72</v>
      </c>
      <c r="O214" s="41">
        <v>3.72</v>
      </c>
      <c r="P214" s="41">
        <v>3.72</v>
      </c>
      <c r="Q214" s="41">
        <v>3.72</v>
      </c>
      <c r="R214" s="41">
        <v>3.72</v>
      </c>
      <c r="S214" s="41">
        <v>3.72</v>
      </c>
      <c r="T214" s="41">
        <v>3.72</v>
      </c>
      <c r="U214" s="41">
        <v>3.72</v>
      </c>
      <c r="V214" s="41">
        <v>3.72</v>
      </c>
      <c r="W214" s="41">
        <v>3.72</v>
      </c>
      <c r="X214" s="41">
        <v>3.72</v>
      </c>
      <c r="Y214" s="41">
        <v>3.72</v>
      </c>
      <c r="Z214" s="41">
        <v>3.72</v>
      </c>
      <c r="AA214" s="41">
        <v>3.72</v>
      </c>
    </row>
    <row r="215" spans="1:27" ht="12.75" hidden="1" customHeight="1" outlineLevel="1" x14ac:dyDescent="0.2">
      <c r="A215" s="99" t="s">
        <v>443</v>
      </c>
      <c r="B215" s="60" t="s">
        <v>81</v>
      </c>
      <c r="C215" s="40" t="s">
        <v>79</v>
      </c>
      <c r="D215" s="41">
        <f>$D$11</f>
        <v>216.36</v>
      </c>
      <c r="E215" s="41">
        <f t="shared" ref="E215:AA215" si="122">$D$11</f>
        <v>216.36</v>
      </c>
      <c r="F215" s="41">
        <f t="shared" si="122"/>
        <v>216.36</v>
      </c>
      <c r="G215" s="41">
        <f t="shared" si="122"/>
        <v>216.36</v>
      </c>
      <c r="H215" s="41">
        <f t="shared" si="122"/>
        <v>216.36</v>
      </c>
      <c r="I215" s="41">
        <f t="shared" si="122"/>
        <v>216.36</v>
      </c>
      <c r="J215" s="41">
        <f t="shared" si="122"/>
        <v>216.36</v>
      </c>
      <c r="K215" s="41">
        <f t="shared" si="122"/>
        <v>216.36</v>
      </c>
      <c r="L215" s="41">
        <f t="shared" si="122"/>
        <v>216.36</v>
      </c>
      <c r="M215" s="41">
        <f t="shared" si="122"/>
        <v>216.36</v>
      </c>
      <c r="N215" s="41">
        <f t="shared" si="122"/>
        <v>216.36</v>
      </c>
      <c r="O215" s="41">
        <f t="shared" si="122"/>
        <v>216.36</v>
      </c>
      <c r="P215" s="41">
        <f t="shared" si="122"/>
        <v>216.36</v>
      </c>
      <c r="Q215" s="41">
        <f t="shared" si="122"/>
        <v>216.36</v>
      </c>
      <c r="R215" s="41">
        <f t="shared" si="122"/>
        <v>216.36</v>
      </c>
      <c r="S215" s="41">
        <f t="shared" si="122"/>
        <v>216.36</v>
      </c>
      <c r="T215" s="41">
        <f t="shared" si="122"/>
        <v>216.36</v>
      </c>
      <c r="U215" s="41">
        <f t="shared" si="122"/>
        <v>216.36</v>
      </c>
      <c r="V215" s="41">
        <f t="shared" si="122"/>
        <v>216.36</v>
      </c>
      <c r="W215" s="41">
        <f t="shared" si="122"/>
        <v>216.36</v>
      </c>
      <c r="X215" s="41">
        <f t="shared" si="122"/>
        <v>216.36</v>
      </c>
      <c r="Y215" s="41">
        <f t="shared" si="122"/>
        <v>216.36</v>
      </c>
      <c r="Z215" s="41">
        <f t="shared" si="122"/>
        <v>216.36</v>
      </c>
      <c r="AA215" s="41">
        <f t="shared" si="122"/>
        <v>216.36</v>
      </c>
    </row>
    <row r="216" spans="1:27" ht="12.75" customHeight="1" collapsed="1" x14ac:dyDescent="0.2">
      <c r="A216" s="98" t="s">
        <v>444</v>
      </c>
      <c r="B216" s="25" t="str">
        <f>"11"&amp;"."&amp;$B$662&amp;"."&amp;$B$663</f>
        <v>11.01.2024</v>
      </c>
      <c r="C216" s="88" t="s">
        <v>76</v>
      </c>
      <c r="D216" s="89">
        <f>ROUND(((D217+D218+D220+D219)/1000),5)</f>
        <v>3.1819000000000002</v>
      </c>
      <c r="E216" s="89">
        <f>ROUND(((E217+E218+E220+E219)/1000),5)</f>
        <v>3.1116700000000002</v>
      </c>
      <c r="F216" s="89">
        <f>ROUND(((F217+F218+F220+F219)/1000),5)</f>
        <v>3.0563600000000002</v>
      </c>
      <c r="G216" s="89">
        <f t="shared" ref="G216:AA216" si="123">ROUND(((G217+G218+G220+G219)/1000),5)</f>
        <v>3.0837400000000001</v>
      </c>
      <c r="H216" s="89">
        <f t="shared" si="123"/>
        <v>3.1284999999999998</v>
      </c>
      <c r="I216" s="89">
        <f t="shared" si="123"/>
        <v>3.1966700000000001</v>
      </c>
      <c r="J216" s="89">
        <f t="shared" si="123"/>
        <v>3.4197600000000001</v>
      </c>
      <c r="K216" s="89">
        <f t="shared" si="123"/>
        <v>3.7782399999999998</v>
      </c>
      <c r="L216" s="89">
        <f t="shared" si="123"/>
        <v>3.9151699999999998</v>
      </c>
      <c r="M216" s="89">
        <f t="shared" si="123"/>
        <v>3.9619599999999999</v>
      </c>
      <c r="N216" s="89">
        <f t="shared" si="123"/>
        <v>4.0063500000000003</v>
      </c>
      <c r="O216" s="89">
        <f t="shared" si="123"/>
        <v>4.0299899999999997</v>
      </c>
      <c r="P216" s="89">
        <f t="shared" si="123"/>
        <v>4.0004099999999996</v>
      </c>
      <c r="Q216" s="89">
        <f t="shared" si="123"/>
        <v>4.0100199999999999</v>
      </c>
      <c r="R216" s="89">
        <f t="shared" si="123"/>
        <v>4.0078800000000001</v>
      </c>
      <c r="S216" s="89">
        <f t="shared" si="123"/>
        <v>3.9552999999999998</v>
      </c>
      <c r="T216" s="89">
        <f t="shared" si="123"/>
        <v>3.9739100000000001</v>
      </c>
      <c r="U216" s="89">
        <f t="shared" si="123"/>
        <v>3.99546</v>
      </c>
      <c r="V216" s="89">
        <f t="shared" si="123"/>
        <v>3.91384</v>
      </c>
      <c r="W216" s="89">
        <f t="shared" si="123"/>
        <v>3.9494699999999998</v>
      </c>
      <c r="X216" s="89">
        <f t="shared" si="123"/>
        <v>3.8258800000000002</v>
      </c>
      <c r="Y216" s="89">
        <f t="shared" si="123"/>
        <v>3.7154099999999999</v>
      </c>
      <c r="Z216" s="89">
        <f t="shared" si="123"/>
        <v>3.4763299999999999</v>
      </c>
      <c r="AA216" s="89">
        <f t="shared" si="123"/>
        <v>3.1836799999999998</v>
      </c>
    </row>
    <row r="217" spans="1:27" ht="12.75" hidden="1" customHeight="1" outlineLevel="1" x14ac:dyDescent="0.2">
      <c r="A217" s="99" t="s">
        <v>445</v>
      </c>
      <c r="B217" s="60" t="s">
        <v>238</v>
      </c>
      <c r="C217" s="40" t="s">
        <v>79</v>
      </c>
      <c r="D217" s="41">
        <v>1244.8499999999999</v>
      </c>
      <c r="E217" s="41">
        <v>1174.6199999999999</v>
      </c>
      <c r="F217" s="41">
        <v>1119.31</v>
      </c>
      <c r="G217" s="41">
        <v>1146.69</v>
      </c>
      <c r="H217" s="41">
        <v>1191.45</v>
      </c>
      <c r="I217" s="41">
        <v>1259.6199999999999</v>
      </c>
      <c r="J217" s="41">
        <v>1482.71</v>
      </c>
      <c r="K217" s="41">
        <v>1841.19</v>
      </c>
      <c r="L217" s="41">
        <v>1978.12</v>
      </c>
      <c r="M217" s="41">
        <v>2024.91</v>
      </c>
      <c r="N217" s="41">
        <v>2069.3000000000002</v>
      </c>
      <c r="O217" s="41">
        <v>2092.94</v>
      </c>
      <c r="P217" s="41">
        <v>2063.36</v>
      </c>
      <c r="Q217" s="41">
        <v>2072.9699999999998</v>
      </c>
      <c r="R217" s="41">
        <v>2070.83</v>
      </c>
      <c r="S217" s="41">
        <v>2018.25</v>
      </c>
      <c r="T217" s="41">
        <v>2036.86</v>
      </c>
      <c r="U217" s="41">
        <v>2058.41</v>
      </c>
      <c r="V217" s="41">
        <v>1976.79</v>
      </c>
      <c r="W217" s="41">
        <v>2012.42</v>
      </c>
      <c r="X217" s="41">
        <v>1888.83</v>
      </c>
      <c r="Y217" s="41">
        <v>1778.36</v>
      </c>
      <c r="Z217" s="41">
        <v>1539.28</v>
      </c>
      <c r="AA217" s="41">
        <v>1246.6300000000001</v>
      </c>
    </row>
    <row r="218" spans="1:27" ht="12.75" hidden="1" customHeight="1" outlineLevel="1" x14ac:dyDescent="0.2">
      <c r="A218" s="99" t="s">
        <v>446</v>
      </c>
      <c r="B218" s="60" t="s">
        <v>90</v>
      </c>
      <c r="C218" s="40" t="s">
        <v>79</v>
      </c>
      <c r="D218" s="41">
        <f>$D$168</f>
        <v>1716.97</v>
      </c>
      <c r="E218" s="41">
        <f t="shared" ref="E218:AA218" si="124">$D$168</f>
        <v>1716.97</v>
      </c>
      <c r="F218" s="41">
        <f t="shared" si="124"/>
        <v>1716.97</v>
      </c>
      <c r="G218" s="41">
        <f t="shared" si="124"/>
        <v>1716.97</v>
      </c>
      <c r="H218" s="41">
        <f t="shared" si="124"/>
        <v>1716.97</v>
      </c>
      <c r="I218" s="41">
        <f t="shared" si="124"/>
        <v>1716.97</v>
      </c>
      <c r="J218" s="41">
        <f t="shared" si="124"/>
        <v>1716.97</v>
      </c>
      <c r="K218" s="41">
        <f t="shared" si="124"/>
        <v>1716.97</v>
      </c>
      <c r="L218" s="41">
        <f t="shared" si="124"/>
        <v>1716.97</v>
      </c>
      <c r="M218" s="41">
        <f t="shared" si="124"/>
        <v>1716.97</v>
      </c>
      <c r="N218" s="41">
        <f t="shared" si="124"/>
        <v>1716.97</v>
      </c>
      <c r="O218" s="41">
        <f t="shared" si="124"/>
        <v>1716.97</v>
      </c>
      <c r="P218" s="41">
        <f t="shared" si="124"/>
        <v>1716.97</v>
      </c>
      <c r="Q218" s="41">
        <f t="shared" si="124"/>
        <v>1716.97</v>
      </c>
      <c r="R218" s="41">
        <f t="shared" si="124"/>
        <v>1716.97</v>
      </c>
      <c r="S218" s="41">
        <f t="shared" si="124"/>
        <v>1716.97</v>
      </c>
      <c r="T218" s="41">
        <f t="shared" si="124"/>
        <v>1716.97</v>
      </c>
      <c r="U218" s="41">
        <f t="shared" si="124"/>
        <v>1716.97</v>
      </c>
      <c r="V218" s="41">
        <f t="shared" si="124"/>
        <v>1716.97</v>
      </c>
      <c r="W218" s="41">
        <f t="shared" si="124"/>
        <v>1716.97</v>
      </c>
      <c r="X218" s="41">
        <f t="shared" si="124"/>
        <v>1716.97</v>
      </c>
      <c r="Y218" s="41">
        <f t="shared" si="124"/>
        <v>1716.97</v>
      </c>
      <c r="Z218" s="41">
        <f t="shared" si="124"/>
        <v>1716.97</v>
      </c>
      <c r="AA218" s="41">
        <f t="shared" si="124"/>
        <v>1716.97</v>
      </c>
    </row>
    <row r="219" spans="1:27" ht="12.75" hidden="1" customHeight="1" outlineLevel="1" x14ac:dyDescent="0.2">
      <c r="A219" s="99" t="s">
        <v>447</v>
      </c>
      <c r="B219" s="60" t="s">
        <v>83</v>
      </c>
      <c r="C219" s="40" t="s">
        <v>79</v>
      </c>
      <c r="D219" s="41">
        <v>3.72</v>
      </c>
      <c r="E219" s="41">
        <v>3.72</v>
      </c>
      <c r="F219" s="41">
        <v>3.72</v>
      </c>
      <c r="G219" s="41">
        <v>3.72</v>
      </c>
      <c r="H219" s="41">
        <v>3.72</v>
      </c>
      <c r="I219" s="41">
        <v>3.72</v>
      </c>
      <c r="J219" s="41">
        <v>3.72</v>
      </c>
      <c r="K219" s="41">
        <v>3.72</v>
      </c>
      <c r="L219" s="41">
        <v>3.72</v>
      </c>
      <c r="M219" s="41">
        <v>3.72</v>
      </c>
      <c r="N219" s="41">
        <v>3.72</v>
      </c>
      <c r="O219" s="41">
        <v>3.72</v>
      </c>
      <c r="P219" s="41">
        <v>3.72</v>
      </c>
      <c r="Q219" s="41">
        <v>3.72</v>
      </c>
      <c r="R219" s="41">
        <v>3.72</v>
      </c>
      <c r="S219" s="41">
        <v>3.72</v>
      </c>
      <c r="T219" s="41">
        <v>3.72</v>
      </c>
      <c r="U219" s="41">
        <v>3.72</v>
      </c>
      <c r="V219" s="41">
        <v>3.72</v>
      </c>
      <c r="W219" s="41">
        <v>3.72</v>
      </c>
      <c r="X219" s="41">
        <v>3.72</v>
      </c>
      <c r="Y219" s="41">
        <v>3.72</v>
      </c>
      <c r="Z219" s="41">
        <v>3.72</v>
      </c>
      <c r="AA219" s="41">
        <v>3.72</v>
      </c>
    </row>
    <row r="220" spans="1:27" ht="12.75" hidden="1" customHeight="1" outlineLevel="1" x14ac:dyDescent="0.2">
      <c r="A220" s="99" t="s">
        <v>448</v>
      </c>
      <c r="B220" s="60" t="s">
        <v>81</v>
      </c>
      <c r="C220" s="40" t="s">
        <v>79</v>
      </c>
      <c r="D220" s="41">
        <f>$D$11</f>
        <v>216.36</v>
      </c>
      <c r="E220" s="41">
        <f t="shared" ref="E220:AA220" si="125">$D$11</f>
        <v>216.36</v>
      </c>
      <c r="F220" s="41">
        <f t="shared" si="125"/>
        <v>216.36</v>
      </c>
      <c r="G220" s="41">
        <f t="shared" si="125"/>
        <v>216.36</v>
      </c>
      <c r="H220" s="41">
        <f t="shared" si="125"/>
        <v>216.36</v>
      </c>
      <c r="I220" s="41">
        <f t="shared" si="125"/>
        <v>216.36</v>
      </c>
      <c r="J220" s="41">
        <f t="shared" si="125"/>
        <v>216.36</v>
      </c>
      <c r="K220" s="41">
        <f t="shared" si="125"/>
        <v>216.36</v>
      </c>
      <c r="L220" s="41">
        <f t="shared" si="125"/>
        <v>216.36</v>
      </c>
      <c r="M220" s="41">
        <f t="shared" si="125"/>
        <v>216.36</v>
      </c>
      <c r="N220" s="41">
        <f t="shared" si="125"/>
        <v>216.36</v>
      </c>
      <c r="O220" s="41">
        <f t="shared" si="125"/>
        <v>216.36</v>
      </c>
      <c r="P220" s="41">
        <f t="shared" si="125"/>
        <v>216.36</v>
      </c>
      <c r="Q220" s="41">
        <f t="shared" si="125"/>
        <v>216.36</v>
      </c>
      <c r="R220" s="41">
        <f t="shared" si="125"/>
        <v>216.36</v>
      </c>
      <c r="S220" s="41">
        <f t="shared" si="125"/>
        <v>216.36</v>
      </c>
      <c r="T220" s="41">
        <f t="shared" si="125"/>
        <v>216.36</v>
      </c>
      <c r="U220" s="41">
        <f t="shared" si="125"/>
        <v>216.36</v>
      </c>
      <c r="V220" s="41">
        <f t="shared" si="125"/>
        <v>216.36</v>
      </c>
      <c r="W220" s="41">
        <f t="shared" si="125"/>
        <v>216.36</v>
      </c>
      <c r="X220" s="41">
        <f t="shared" si="125"/>
        <v>216.36</v>
      </c>
      <c r="Y220" s="41">
        <f t="shared" si="125"/>
        <v>216.36</v>
      </c>
      <c r="Z220" s="41">
        <f t="shared" si="125"/>
        <v>216.36</v>
      </c>
      <c r="AA220" s="41">
        <f t="shared" si="125"/>
        <v>216.36</v>
      </c>
    </row>
    <row r="221" spans="1:27" ht="12.75" customHeight="1" collapsed="1" x14ac:dyDescent="0.2">
      <c r="A221" s="98" t="s">
        <v>449</v>
      </c>
      <c r="B221" s="25" t="str">
        <f>"12"&amp;"."&amp;$B$662&amp;"."&amp;$B$663</f>
        <v>12.01.2024</v>
      </c>
      <c r="C221" s="88" t="s">
        <v>76</v>
      </c>
      <c r="D221" s="89">
        <f>ROUND(((D222+D223+D225+D224)/1000),5)</f>
        <v>3.1263399999999999</v>
      </c>
      <c r="E221" s="89">
        <f>ROUND(((E222+E223+E225+E224)/1000),5)</f>
        <v>3.0494500000000002</v>
      </c>
      <c r="F221" s="89">
        <f>ROUND(((F222+F223+F225+F224)/1000),5)</f>
        <v>2.9773700000000001</v>
      </c>
      <c r="G221" s="89">
        <f t="shared" ref="G221:AA221" si="126">ROUND(((G222+G223+G225+G224)/1000),5)</f>
        <v>2.9922499999999999</v>
      </c>
      <c r="H221" s="89">
        <f t="shared" si="126"/>
        <v>3.0545499999999999</v>
      </c>
      <c r="I221" s="89">
        <f t="shared" si="126"/>
        <v>3.18154</v>
      </c>
      <c r="J221" s="89">
        <f t="shared" si="126"/>
        <v>3.3945699999999999</v>
      </c>
      <c r="K221" s="89">
        <f t="shared" si="126"/>
        <v>3.6322700000000001</v>
      </c>
      <c r="L221" s="89">
        <f t="shared" si="126"/>
        <v>3.8032400000000002</v>
      </c>
      <c r="M221" s="89">
        <f t="shared" si="126"/>
        <v>3.8481999999999998</v>
      </c>
      <c r="N221" s="89">
        <f t="shared" si="126"/>
        <v>3.8931499999999999</v>
      </c>
      <c r="O221" s="89">
        <f t="shared" si="126"/>
        <v>3.9379599999999999</v>
      </c>
      <c r="P221" s="89">
        <f t="shared" si="126"/>
        <v>3.9024299999999998</v>
      </c>
      <c r="Q221" s="89">
        <f t="shared" si="126"/>
        <v>3.9171299999999998</v>
      </c>
      <c r="R221" s="89">
        <f t="shared" si="126"/>
        <v>3.9123899999999998</v>
      </c>
      <c r="S221" s="89">
        <f t="shared" si="126"/>
        <v>3.8436599999999999</v>
      </c>
      <c r="T221" s="89">
        <f t="shared" si="126"/>
        <v>3.8620000000000001</v>
      </c>
      <c r="U221" s="89">
        <f t="shared" si="126"/>
        <v>3.8906999999999998</v>
      </c>
      <c r="V221" s="89">
        <f t="shared" si="126"/>
        <v>3.8842699999999999</v>
      </c>
      <c r="W221" s="89">
        <f t="shared" si="126"/>
        <v>3.9186800000000002</v>
      </c>
      <c r="X221" s="89">
        <f t="shared" si="126"/>
        <v>3.84334</v>
      </c>
      <c r="Y221" s="89">
        <f t="shared" si="126"/>
        <v>3.7297500000000001</v>
      </c>
      <c r="Z221" s="89">
        <f t="shared" si="126"/>
        <v>3.4903900000000001</v>
      </c>
      <c r="AA221" s="89">
        <f t="shared" si="126"/>
        <v>3.2804199999999999</v>
      </c>
    </row>
    <row r="222" spans="1:27" ht="12.75" hidden="1" customHeight="1" outlineLevel="1" x14ac:dyDescent="0.2">
      <c r="A222" s="99" t="s">
        <v>450</v>
      </c>
      <c r="B222" s="60" t="s">
        <v>238</v>
      </c>
      <c r="C222" s="40" t="s">
        <v>79</v>
      </c>
      <c r="D222" s="41">
        <v>1189.29</v>
      </c>
      <c r="E222" s="41">
        <v>1112.4000000000001</v>
      </c>
      <c r="F222" s="41">
        <v>1040.32</v>
      </c>
      <c r="G222" s="41">
        <v>1055.2</v>
      </c>
      <c r="H222" s="41">
        <v>1117.5</v>
      </c>
      <c r="I222" s="41">
        <v>1244.49</v>
      </c>
      <c r="J222" s="41">
        <v>1457.52</v>
      </c>
      <c r="K222" s="41">
        <v>1695.22</v>
      </c>
      <c r="L222" s="41">
        <v>1866.19</v>
      </c>
      <c r="M222" s="41">
        <v>1911.15</v>
      </c>
      <c r="N222" s="41">
        <v>1956.1</v>
      </c>
      <c r="O222" s="41">
        <v>2000.91</v>
      </c>
      <c r="P222" s="41">
        <v>1965.38</v>
      </c>
      <c r="Q222" s="41">
        <v>1980.08</v>
      </c>
      <c r="R222" s="41">
        <v>1975.34</v>
      </c>
      <c r="S222" s="41">
        <v>1906.61</v>
      </c>
      <c r="T222" s="41">
        <v>1924.95</v>
      </c>
      <c r="U222" s="41">
        <v>1953.65</v>
      </c>
      <c r="V222" s="41">
        <v>1947.22</v>
      </c>
      <c r="W222" s="41">
        <v>1981.63</v>
      </c>
      <c r="X222" s="41">
        <v>1906.29</v>
      </c>
      <c r="Y222" s="41">
        <v>1792.7</v>
      </c>
      <c r="Z222" s="41">
        <v>1553.34</v>
      </c>
      <c r="AA222" s="41">
        <v>1343.37</v>
      </c>
    </row>
    <row r="223" spans="1:27" ht="12.75" hidden="1" customHeight="1" outlineLevel="1" x14ac:dyDescent="0.2">
      <c r="A223" s="99" t="s">
        <v>451</v>
      </c>
      <c r="B223" s="60" t="s">
        <v>90</v>
      </c>
      <c r="C223" s="40" t="s">
        <v>79</v>
      </c>
      <c r="D223" s="41">
        <f>$D$168</f>
        <v>1716.97</v>
      </c>
      <c r="E223" s="41">
        <f t="shared" ref="E223:AA223" si="127">$D$168</f>
        <v>1716.97</v>
      </c>
      <c r="F223" s="41">
        <f t="shared" si="127"/>
        <v>1716.97</v>
      </c>
      <c r="G223" s="41">
        <f t="shared" si="127"/>
        <v>1716.97</v>
      </c>
      <c r="H223" s="41">
        <f t="shared" si="127"/>
        <v>1716.97</v>
      </c>
      <c r="I223" s="41">
        <f t="shared" si="127"/>
        <v>1716.97</v>
      </c>
      <c r="J223" s="41">
        <f t="shared" si="127"/>
        <v>1716.97</v>
      </c>
      <c r="K223" s="41">
        <f t="shared" si="127"/>
        <v>1716.97</v>
      </c>
      <c r="L223" s="41">
        <f t="shared" si="127"/>
        <v>1716.97</v>
      </c>
      <c r="M223" s="41">
        <f t="shared" si="127"/>
        <v>1716.97</v>
      </c>
      <c r="N223" s="41">
        <f t="shared" si="127"/>
        <v>1716.97</v>
      </c>
      <c r="O223" s="41">
        <f t="shared" si="127"/>
        <v>1716.97</v>
      </c>
      <c r="P223" s="41">
        <f t="shared" si="127"/>
        <v>1716.97</v>
      </c>
      <c r="Q223" s="41">
        <f t="shared" si="127"/>
        <v>1716.97</v>
      </c>
      <c r="R223" s="41">
        <f t="shared" si="127"/>
        <v>1716.97</v>
      </c>
      <c r="S223" s="41">
        <f t="shared" si="127"/>
        <v>1716.97</v>
      </c>
      <c r="T223" s="41">
        <f t="shared" si="127"/>
        <v>1716.97</v>
      </c>
      <c r="U223" s="41">
        <f t="shared" si="127"/>
        <v>1716.97</v>
      </c>
      <c r="V223" s="41">
        <f t="shared" si="127"/>
        <v>1716.97</v>
      </c>
      <c r="W223" s="41">
        <f t="shared" si="127"/>
        <v>1716.97</v>
      </c>
      <c r="X223" s="41">
        <f t="shared" si="127"/>
        <v>1716.97</v>
      </c>
      <c r="Y223" s="41">
        <f t="shared" si="127"/>
        <v>1716.97</v>
      </c>
      <c r="Z223" s="41">
        <f t="shared" si="127"/>
        <v>1716.97</v>
      </c>
      <c r="AA223" s="41">
        <f t="shared" si="127"/>
        <v>1716.97</v>
      </c>
    </row>
    <row r="224" spans="1:27" ht="12.75" hidden="1" customHeight="1" outlineLevel="1" x14ac:dyDescent="0.2">
      <c r="A224" s="99" t="s">
        <v>452</v>
      </c>
      <c r="B224" s="60" t="s">
        <v>83</v>
      </c>
      <c r="C224" s="40" t="s">
        <v>79</v>
      </c>
      <c r="D224" s="41">
        <v>3.72</v>
      </c>
      <c r="E224" s="41">
        <v>3.72</v>
      </c>
      <c r="F224" s="41">
        <v>3.72</v>
      </c>
      <c r="G224" s="41">
        <v>3.72</v>
      </c>
      <c r="H224" s="41">
        <v>3.72</v>
      </c>
      <c r="I224" s="41">
        <v>3.72</v>
      </c>
      <c r="J224" s="41">
        <v>3.72</v>
      </c>
      <c r="K224" s="41">
        <v>3.72</v>
      </c>
      <c r="L224" s="41">
        <v>3.72</v>
      </c>
      <c r="M224" s="41">
        <v>3.72</v>
      </c>
      <c r="N224" s="41">
        <v>3.72</v>
      </c>
      <c r="O224" s="41">
        <v>3.72</v>
      </c>
      <c r="P224" s="41">
        <v>3.72</v>
      </c>
      <c r="Q224" s="41">
        <v>3.72</v>
      </c>
      <c r="R224" s="41">
        <v>3.72</v>
      </c>
      <c r="S224" s="41">
        <v>3.72</v>
      </c>
      <c r="T224" s="41">
        <v>3.72</v>
      </c>
      <c r="U224" s="41">
        <v>3.72</v>
      </c>
      <c r="V224" s="41">
        <v>3.72</v>
      </c>
      <c r="W224" s="41">
        <v>3.72</v>
      </c>
      <c r="X224" s="41">
        <v>3.72</v>
      </c>
      <c r="Y224" s="41">
        <v>3.72</v>
      </c>
      <c r="Z224" s="41">
        <v>3.72</v>
      </c>
      <c r="AA224" s="41">
        <v>3.72</v>
      </c>
    </row>
    <row r="225" spans="1:27" ht="12.75" hidden="1" customHeight="1" outlineLevel="1" x14ac:dyDescent="0.2">
      <c r="A225" s="99" t="s">
        <v>453</v>
      </c>
      <c r="B225" s="60" t="s">
        <v>81</v>
      </c>
      <c r="C225" s="40" t="s">
        <v>79</v>
      </c>
      <c r="D225" s="41">
        <f>$D$11</f>
        <v>216.36</v>
      </c>
      <c r="E225" s="41">
        <f t="shared" ref="E225:AA225" si="128">$D$11</f>
        <v>216.36</v>
      </c>
      <c r="F225" s="41">
        <f t="shared" si="128"/>
        <v>216.36</v>
      </c>
      <c r="G225" s="41">
        <f t="shared" si="128"/>
        <v>216.36</v>
      </c>
      <c r="H225" s="41">
        <f t="shared" si="128"/>
        <v>216.36</v>
      </c>
      <c r="I225" s="41">
        <f t="shared" si="128"/>
        <v>216.36</v>
      </c>
      <c r="J225" s="41">
        <f t="shared" si="128"/>
        <v>216.36</v>
      </c>
      <c r="K225" s="41">
        <f t="shared" si="128"/>
        <v>216.36</v>
      </c>
      <c r="L225" s="41">
        <f t="shared" si="128"/>
        <v>216.36</v>
      </c>
      <c r="M225" s="41">
        <f t="shared" si="128"/>
        <v>216.36</v>
      </c>
      <c r="N225" s="41">
        <f t="shared" si="128"/>
        <v>216.36</v>
      </c>
      <c r="O225" s="41">
        <f t="shared" si="128"/>
        <v>216.36</v>
      </c>
      <c r="P225" s="41">
        <f t="shared" si="128"/>
        <v>216.36</v>
      </c>
      <c r="Q225" s="41">
        <f t="shared" si="128"/>
        <v>216.36</v>
      </c>
      <c r="R225" s="41">
        <f t="shared" si="128"/>
        <v>216.36</v>
      </c>
      <c r="S225" s="41">
        <f t="shared" si="128"/>
        <v>216.36</v>
      </c>
      <c r="T225" s="41">
        <f t="shared" si="128"/>
        <v>216.36</v>
      </c>
      <c r="U225" s="41">
        <f t="shared" si="128"/>
        <v>216.36</v>
      </c>
      <c r="V225" s="41">
        <f t="shared" si="128"/>
        <v>216.36</v>
      </c>
      <c r="W225" s="41">
        <f t="shared" si="128"/>
        <v>216.36</v>
      </c>
      <c r="X225" s="41">
        <f t="shared" si="128"/>
        <v>216.36</v>
      </c>
      <c r="Y225" s="41">
        <f t="shared" si="128"/>
        <v>216.36</v>
      </c>
      <c r="Z225" s="41">
        <f t="shared" si="128"/>
        <v>216.36</v>
      </c>
      <c r="AA225" s="41">
        <f t="shared" si="128"/>
        <v>216.36</v>
      </c>
    </row>
    <row r="226" spans="1:27" ht="12.75" customHeight="1" collapsed="1" x14ac:dyDescent="0.2">
      <c r="A226" s="98" t="s">
        <v>454</v>
      </c>
      <c r="B226" s="25" t="str">
        <f>"13"&amp;"."&amp;$B$662&amp;"."&amp;$B$663</f>
        <v>13.01.2024</v>
      </c>
      <c r="C226" s="88" t="s">
        <v>76</v>
      </c>
      <c r="D226" s="89">
        <f>ROUND(((D227+D228+D230+D229)/1000),5)</f>
        <v>3.4574600000000002</v>
      </c>
      <c r="E226" s="89">
        <f>ROUND(((E227+E228+E230+E229)/1000),5)</f>
        <v>3.2706599999999999</v>
      </c>
      <c r="F226" s="89">
        <f>ROUND(((F227+F228+F230+F229)/1000),5)</f>
        <v>3.2248100000000002</v>
      </c>
      <c r="G226" s="89">
        <f t="shared" ref="G226:AA226" si="129">ROUND(((G227+G228+G230+G229)/1000),5)</f>
        <v>3.21997</v>
      </c>
      <c r="H226" s="89">
        <f t="shared" si="129"/>
        <v>3.2579600000000002</v>
      </c>
      <c r="I226" s="89">
        <f t="shared" si="129"/>
        <v>3.3649499999999999</v>
      </c>
      <c r="J226" s="89">
        <f t="shared" si="129"/>
        <v>3.4142199999999998</v>
      </c>
      <c r="K226" s="89">
        <f t="shared" si="129"/>
        <v>3.4701300000000002</v>
      </c>
      <c r="L226" s="89">
        <f t="shared" si="129"/>
        <v>3.6437599999999999</v>
      </c>
      <c r="M226" s="89">
        <f t="shared" si="129"/>
        <v>3.6503100000000002</v>
      </c>
      <c r="N226" s="89">
        <f t="shared" si="129"/>
        <v>3.7141199999999999</v>
      </c>
      <c r="O226" s="89">
        <f t="shared" si="129"/>
        <v>3.7468499999999998</v>
      </c>
      <c r="P226" s="89">
        <f t="shared" si="129"/>
        <v>3.8393999999999999</v>
      </c>
      <c r="Q226" s="89">
        <f t="shared" si="129"/>
        <v>3.8606799999999999</v>
      </c>
      <c r="R226" s="89">
        <f t="shared" si="129"/>
        <v>3.7628200000000001</v>
      </c>
      <c r="S226" s="89">
        <f t="shared" si="129"/>
        <v>3.74492</v>
      </c>
      <c r="T226" s="89">
        <f t="shared" si="129"/>
        <v>3.8431600000000001</v>
      </c>
      <c r="U226" s="89">
        <f t="shared" si="129"/>
        <v>4.1206800000000001</v>
      </c>
      <c r="V226" s="89">
        <f t="shared" si="129"/>
        <v>4.1453100000000003</v>
      </c>
      <c r="W226" s="89">
        <f t="shared" si="129"/>
        <v>3.8197399999999999</v>
      </c>
      <c r="X226" s="89">
        <f t="shared" si="129"/>
        <v>3.6923900000000001</v>
      </c>
      <c r="Y226" s="89">
        <f t="shared" si="129"/>
        <v>3.4129200000000002</v>
      </c>
      <c r="Z226" s="89">
        <f t="shared" si="129"/>
        <v>3.3898199999999998</v>
      </c>
      <c r="AA226" s="89">
        <f t="shared" si="129"/>
        <v>3.4678300000000002</v>
      </c>
    </row>
    <row r="227" spans="1:27" ht="12.75" hidden="1" customHeight="1" outlineLevel="1" x14ac:dyDescent="0.2">
      <c r="A227" s="99" t="s">
        <v>455</v>
      </c>
      <c r="B227" s="60" t="s">
        <v>238</v>
      </c>
      <c r="C227" s="40" t="s">
        <v>79</v>
      </c>
      <c r="D227" s="41">
        <v>1520.41</v>
      </c>
      <c r="E227" s="41">
        <v>1333.61</v>
      </c>
      <c r="F227" s="41">
        <v>1287.76</v>
      </c>
      <c r="G227" s="41">
        <v>1282.92</v>
      </c>
      <c r="H227" s="41">
        <v>1320.91</v>
      </c>
      <c r="I227" s="41">
        <v>1427.9</v>
      </c>
      <c r="J227" s="41">
        <v>1477.17</v>
      </c>
      <c r="K227" s="41">
        <v>1533.08</v>
      </c>
      <c r="L227" s="41">
        <v>1706.71</v>
      </c>
      <c r="M227" s="41">
        <v>1713.26</v>
      </c>
      <c r="N227" s="41">
        <v>1777.07</v>
      </c>
      <c r="O227" s="41">
        <v>1809.8</v>
      </c>
      <c r="P227" s="41">
        <v>1902.35</v>
      </c>
      <c r="Q227" s="41">
        <v>1923.63</v>
      </c>
      <c r="R227" s="41">
        <v>1825.77</v>
      </c>
      <c r="S227" s="41">
        <v>1807.87</v>
      </c>
      <c r="T227" s="41">
        <v>1906.11</v>
      </c>
      <c r="U227" s="41">
        <v>2183.63</v>
      </c>
      <c r="V227" s="41">
        <v>2208.2600000000002</v>
      </c>
      <c r="W227" s="41">
        <v>1882.69</v>
      </c>
      <c r="X227" s="41">
        <v>1755.34</v>
      </c>
      <c r="Y227" s="41">
        <v>1475.87</v>
      </c>
      <c r="Z227" s="41">
        <v>1452.77</v>
      </c>
      <c r="AA227" s="41">
        <v>1530.78</v>
      </c>
    </row>
    <row r="228" spans="1:27" ht="12.75" hidden="1" customHeight="1" outlineLevel="1" x14ac:dyDescent="0.2">
      <c r="A228" s="99" t="s">
        <v>456</v>
      </c>
      <c r="B228" s="60" t="s">
        <v>90</v>
      </c>
      <c r="C228" s="40" t="s">
        <v>79</v>
      </c>
      <c r="D228" s="41">
        <f>$D$168</f>
        <v>1716.97</v>
      </c>
      <c r="E228" s="41">
        <f t="shared" ref="E228:AA228" si="130">$D$168</f>
        <v>1716.97</v>
      </c>
      <c r="F228" s="41">
        <f t="shared" si="130"/>
        <v>1716.97</v>
      </c>
      <c r="G228" s="41">
        <f t="shared" si="130"/>
        <v>1716.97</v>
      </c>
      <c r="H228" s="41">
        <f t="shared" si="130"/>
        <v>1716.97</v>
      </c>
      <c r="I228" s="41">
        <f t="shared" si="130"/>
        <v>1716.97</v>
      </c>
      <c r="J228" s="41">
        <f t="shared" si="130"/>
        <v>1716.97</v>
      </c>
      <c r="K228" s="41">
        <f t="shared" si="130"/>
        <v>1716.97</v>
      </c>
      <c r="L228" s="41">
        <f t="shared" si="130"/>
        <v>1716.97</v>
      </c>
      <c r="M228" s="41">
        <f t="shared" si="130"/>
        <v>1716.97</v>
      </c>
      <c r="N228" s="41">
        <f t="shared" si="130"/>
        <v>1716.97</v>
      </c>
      <c r="O228" s="41">
        <f t="shared" si="130"/>
        <v>1716.97</v>
      </c>
      <c r="P228" s="41">
        <f t="shared" si="130"/>
        <v>1716.97</v>
      </c>
      <c r="Q228" s="41">
        <f t="shared" si="130"/>
        <v>1716.97</v>
      </c>
      <c r="R228" s="41">
        <f t="shared" si="130"/>
        <v>1716.97</v>
      </c>
      <c r="S228" s="41">
        <f t="shared" si="130"/>
        <v>1716.97</v>
      </c>
      <c r="T228" s="41">
        <f t="shared" si="130"/>
        <v>1716.97</v>
      </c>
      <c r="U228" s="41">
        <f t="shared" si="130"/>
        <v>1716.97</v>
      </c>
      <c r="V228" s="41">
        <f t="shared" si="130"/>
        <v>1716.97</v>
      </c>
      <c r="W228" s="41">
        <f t="shared" si="130"/>
        <v>1716.97</v>
      </c>
      <c r="X228" s="41">
        <f t="shared" si="130"/>
        <v>1716.97</v>
      </c>
      <c r="Y228" s="41">
        <f t="shared" si="130"/>
        <v>1716.97</v>
      </c>
      <c r="Z228" s="41">
        <f t="shared" si="130"/>
        <v>1716.97</v>
      </c>
      <c r="AA228" s="41">
        <f t="shared" si="130"/>
        <v>1716.97</v>
      </c>
    </row>
    <row r="229" spans="1:27" ht="12.75" hidden="1" customHeight="1" outlineLevel="1" x14ac:dyDescent="0.2">
      <c r="A229" s="99" t="s">
        <v>457</v>
      </c>
      <c r="B229" s="60" t="s">
        <v>83</v>
      </c>
      <c r="C229" s="40" t="s">
        <v>79</v>
      </c>
      <c r="D229" s="41">
        <v>3.72</v>
      </c>
      <c r="E229" s="41">
        <v>3.72</v>
      </c>
      <c r="F229" s="41">
        <v>3.72</v>
      </c>
      <c r="G229" s="41">
        <v>3.72</v>
      </c>
      <c r="H229" s="41">
        <v>3.72</v>
      </c>
      <c r="I229" s="41">
        <v>3.72</v>
      </c>
      <c r="J229" s="41">
        <v>3.72</v>
      </c>
      <c r="K229" s="41">
        <v>3.72</v>
      </c>
      <c r="L229" s="41">
        <v>3.72</v>
      </c>
      <c r="M229" s="41">
        <v>3.72</v>
      </c>
      <c r="N229" s="41">
        <v>3.72</v>
      </c>
      <c r="O229" s="41">
        <v>3.72</v>
      </c>
      <c r="P229" s="41">
        <v>3.72</v>
      </c>
      <c r="Q229" s="41">
        <v>3.72</v>
      </c>
      <c r="R229" s="41">
        <v>3.72</v>
      </c>
      <c r="S229" s="41">
        <v>3.72</v>
      </c>
      <c r="T229" s="41">
        <v>3.72</v>
      </c>
      <c r="U229" s="41">
        <v>3.72</v>
      </c>
      <c r="V229" s="41">
        <v>3.72</v>
      </c>
      <c r="W229" s="41">
        <v>3.72</v>
      </c>
      <c r="X229" s="41">
        <v>3.72</v>
      </c>
      <c r="Y229" s="41">
        <v>3.72</v>
      </c>
      <c r="Z229" s="41">
        <v>3.72</v>
      </c>
      <c r="AA229" s="41">
        <v>3.72</v>
      </c>
    </row>
    <row r="230" spans="1:27" ht="12.75" hidden="1" customHeight="1" outlineLevel="1" x14ac:dyDescent="0.2">
      <c r="A230" s="99" t="s">
        <v>458</v>
      </c>
      <c r="B230" s="60" t="s">
        <v>81</v>
      </c>
      <c r="C230" s="40" t="s">
        <v>79</v>
      </c>
      <c r="D230" s="41">
        <f>$D$11</f>
        <v>216.36</v>
      </c>
      <c r="E230" s="41">
        <f t="shared" ref="E230:AA230" si="131">$D$11</f>
        <v>216.36</v>
      </c>
      <c r="F230" s="41">
        <f t="shared" si="131"/>
        <v>216.36</v>
      </c>
      <c r="G230" s="41">
        <f t="shared" si="131"/>
        <v>216.36</v>
      </c>
      <c r="H230" s="41">
        <f t="shared" si="131"/>
        <v>216.36</v>
      </c>
      <c r="I230" s="41">
        <f t="shared" si="131"/>
        <v>216.36</v>
      </c>
      <c r="J230" s="41">
        <f t="shared" si="131"/>
        <v>216.36</v>
      </c>
      <c r="K230" s="41">
        <f t="shared" si="131"/>
        <v>216.36</v>
      </c>
      <c r="L230" s="41">
        <f t="shared" si="131"/>
        <v>216.36</v>
      </c>
      <c r="M230" s="41">
        <f t="shared" si="131"/>
        <v>216.36</v>
      </c>
      <c r="N230" s="41">
        <f t="shared" si="131"/>
        <v>216.36</v>
      </c>
      <c r="O230" s="41">
        <f t="shared" si="131"/>
        <v>216.36</v>
      </c>
      <c r="P230" s="41">
        <f t="shared" si="131"/>
        <v>216.36</v>
      </c>
      <c r="Q230" s="41">
        <f t="shared" si="131"/>
        <v>216.36</v>
      </c>
      <c r="R230" s="41">
        <f t="shared" si="131"/>
        <v>216.36</v>
      </c>
      <c r="S230" s="41">
        <f t="shared" si="131"/>
        <v>216.36</v>
      </c>
      <c r="T230" s="41">
        <f t="shared" si="131"/>
        <v>216.36</v>
      </c>
      <c r="U230" s="41">
        <f t="shared" si="131"/>
        <v>216.36</v>
      </c>
      <c r="V230" s="41">
        <f t="shared" si="131"/>
        <v>216.36</v>
      </c>
      <c r="W230" s="41">
        <f t="shared" si="131"/>
        <v>216.36</v>
      </c>
      <c r="X230" s="41">
        <f t="shared" si="131"/>
        <v>216.36</v>
      </c>
      <c r="Y230" s="41">
        <f t="shared" si="131"/>
        <v>216.36</v>
      </c>
      <c r="Z230" s="41">
        <f t="shared" si="131"/>
        <v>216.36</v>
      </c>
      <c r="AA230" s="41">
        <f t="shared" si="131"/>
        <v>216.36</v>
      </c>
    </row>
    <row r="231" spans="1:27" ht="12.75" customHeight="1" collapsed="1" x14ac:dyDescent="0.2">
      <c r="A231" s="98" t="s">
        <v>459</v>
      </c>
      <c r="B231" s="25" t="str">
        <f>"14"&amp;"."&amp;$B$662&amp;"."&amp;$B$663</f>
        <v>14.01.2024</v>
      </c>
      <c r="C231" s="88" t="s">
        <v>76</v>
      </c>
      <c r="D231" s="89">
        <f>ROUND(((D232+D233+D235+D234)/1000),5)</f>
        <v>3.4862000000000002</v>
      </c>
      <c r="E231" s="89">
        <f>ROUND(((E232+E233+E235+E234)/1000),5)</f>
        <v>3.3513000000000002</v>
      </c>
      <c r="F231" s="89">
        <f>ROUND(((F232+F233+F235+F234)/1000),5)</f>
        <v>3.22302</v>
      </c>
      <c r="G231" s="89">
        <f t="shared" ref="G231:AA231" si="132">ROUND(((G232+G233+G235+G234)/1000),5)</f>
        <v>3.2088100000000002</v>
      </c>
      <c r="H231" s="89">
        <f t="shared" si="132"/>
        <v>3.2249099999999999</v>
      </c>
      <c r="I231" s="89">
        <f t="shared" si="132"/>
        <v>3.30227</v>
      </c>
      <c r="J231" s="89">
        <f t="shared" si="132"/>
        <v>3.3351299999999999</v>
      </c>
      <c r="K231" s="89">
        <f t="shared" si="132"/>
        <v>3.4470900000000002</v>
      </c>
      <c r="L231" s="89">
        <f t="shared" si="132"/>
        <v>3.5318800000000001</v>
      </c>
      <c r="M231" s="89">
        <f t="shared" si="132"/>
        <v>3.6890200000000002</v>
      </c>
      <c r="N231" s="89">
        <f t="shared" si="132"/>
        <v>3.8145500000000001</v>
      </c>
      <c r="O231" s="89">
        <f t="shared" si="132"/>
        <v>3.8890799999999999</v>
      </c>
      <c r="P231" s="89">
        <f t="shared" si="132"/>
        <v>3.9152399999999998</v>
      </c>
      <c r="Q231" s="89">
        <f t="shared" si="132"/>
        <v>3.93398</v>
      </c>
      <c r="R231" s="89">
        <f t="shared" si="132"/>
        <v>3.8040400000000001</v>
      </c>
      <c r="S231" s="89">
        <f t="shared" si="132"/>
        <v>3.9357500000000001</v>
      </c>
      <c r="T231" s="89">
        <f t="shared" si="132"/>
        <v>4.1153599999999999</v>
      </c>
      <c r="U231" s="89">
        <f t="shared" si="132"/>
        <v>4.14635</v>
      </c>
      <c r="V231" s="89">
        <f t="shared" si="132"/>
        <v>4.1407699999999998</v>
      </c>
      <c r="W231" s="89">
        <f t="shared" si="132"/>
        <v>3.9865400000000002</v>
      </c>
      <c r="X231" s="89">
        <f t="shared" si="132"/>
        <v>3.8273999999999999</v>
      </c>
      <c r="Y231" s="89">
        <f t="shared" si="132"/>
        <v>3.7021199999999999</v>
      </c>
      <c r="Z231" s="89">
        <f t="shared" si="132"/>
        <v>3.5023499999999999</v>
      </c>
      <c r="AA231" s="89">
        <f t="shared" si="132"/>
        <v>3.4432299999999998</v>
      </c>
    </row>
    <row r="232" spans="1:27" ht="12.75" hidden="1" customHeight="1" outlineLevel="1" x14ac:dyDescent="0.2">
      <c r="A232" s="99" t="s">
        <v>460</v>
      </c>
      <c r="B232" s="60" t="s">
        <v>238</v>
      </c>
      <c r="C232" s="40" t="s">
        <v>79</v>
      </c>
      <c r="D232" s="41">
        <v>1549.15</v>
      </c>
      <c r="E232" s="41">
        <v>1414.25</v>
      </c>
      <c r="F232" s="41">
        <v>1285.97</v>
      </c>
      <c r="G232" s="41">
        <v>1271.76</v>
      </c>
      <c r="H232" s="41">
        <v>1287.8599999999999</v>
      </c>
      <c r="I232" s="41">
        <v>1365.22</v>
      </c>
      <c r="J232" s="41">
        <v>1398.08</v>
      </c>
      <c r="K232" s="41">
        <v>1510.04</v>
      </c>
      <c r="L232" s="41">
        <v>1594.83</v>
      </c>
      <c r="M232" s="41">
        <v>1751.97</v>
      </c>
      <c r="N232" s="41">
        <v>1877.5</v>
      </c>
      <c r="O232" s="41">
        <v>1952.03</v>
      </c>
      <c r="P232" s="41">
        <v>1978.19</v>
      </c>
      <c r="Q232" s="41">
        <v>1996.93</v>
      </c>
      <c r="R232" s="41">
        <v>1866.99</v>
      </c>
      <c r="S232" s="41">
        <v>1998.7</v>
      </c>
      <c r="T232" s="41">
        <v>2178.31</v>
      </c>
      <c r="U232" s="41">
        <v>2209.3000000000002</v>
      </c>
      <c r="V232" s="41">
        <v>2203.7199999999998</v>
      </c>
      <c r="W232" s="41">
        <v>2049.4899999999998</v>
      </c>
      <c r="X232" s="41">
        <v>1890.35</v>
      </c>
      <c r="Y232" s="41">
        <v>1765.07</v>
      </c>
      <c r="Z232" s="41">
        <v>1565.3</v>
      </c>
      <c r="AA232" s="41">
        <v>1506.18</v>
      </c>
    </row>
    <row r="233" spans="1:27" ht="12.75" hidden="1" customHeight="1" outlineLevel="1" x14ac:dyDescent="0.2">
      <c r="A233" s="99" t="s">
        <v>461</v>
      </c>
      <c r="B233" s="60" t="s">
        <v>90</v>
      </c>
      <c r="C233" s="40" t="s">
        <v>79</v>
      </c>
      <c r="D233" s="41">
        <f>$D$168</f>
        <v>1716.97</v>
      </c>
      <c r="E233" s="41">
        <f t="shared" ref="E233:AA233" si="133">$D$168</f>
        <v>1716.97</v>
      </c>
      <c r="F233" s="41">
        <f t="shared" si="133"/>
        <v>1716.97</v>
      </c>
      <c r="G233" s="41">
        <f t="shared" si="133"/>
        <v>1716.97</v>
      </c>
      <c r="H233" s="41">
        <f t="shared" si="133"/>
        <v>1716.97</v>
      </c>
      <c r="I233" s="41">
        <f t="shared" si="133"/>
        <v>1716.97</v>
      </c>
      <c r="J233" s="41">
        <f t="shared" si="133"/>
        <v>1716.97</v>
      </c>
      <c r="K233" s="41">
        <f t="shared" si="133"/>
        <v>1716.97</v>
      </c>
      <c r="L233" s="41">
        <f t="shared" si="133"/>
        <v>1716.97</v>
      </c>
      <c r="M233" s="41">
        <f t="shared" si="133"/>
        <v>1716.97</v>
      </c>
      <c r="N233" s="41">
        <f t="shared" si="133"/>
        <v>1716.97</v>
      </c>
      <c r="O233" s="41">
        <f t="shared" si="133"/>
        <v>1716.97</v>
      </c>
      <c r="P233" s="41">
        <f t="shared" si="133"/>
        <v>1716.97</v>
      </c>
      <c r="Q233" s="41">
        <f t="shared" si="133"/>
        <v>1716.97</v>
      </c>
      <c r="R233" s="41">
        <f t="shared" si="133"/>
        <v>1716.97</v>
      </c>
      <c r="S233" s="41">
        <f t="shared" si="133"/>
        <v>1716.97</v>
      </c>
      <c r="T233" s="41">
        <f t="shared" si="133"/>
        <v>1716.97</v>
      </c>
      <c r="U233" s="41">
        <f t="shared" si="133"/>
        <v>1716.97</v>
      </c>
      <c r="V233" s="41">
        <f t="shared" si="133"/>
        <v>1716.97</v>
      </c>
      <c r="W233" s="41">
        <f t="shared" si="133"/>
        <v>1716.97</v>
      </c>
      <c r="X233" s="41">
        <f t="shared" si="133"/>
        <v>1716.97</v>
      </c>
      <c r="Y233" s="41">
        <f t="shared" si="133"/>
        <v>1716.97</v>
      </c>
      <c r="Z233" s="41">
        <f t="shared" si="133"/>
        <v>1716.97</v>
      </c>
      <c r="AA233" s="41">
        <f t="shared" si="133"/>
        <v>1716.97</v>
      </c>
    </row>
    <row r="234" spans="1:27" ht="12.75" hidden="1" customHeight="1" outlineLevel="1" x14ac:dyDescent="0.2">
      <c r="A234" s="99" t="s">
        <v>462</v>
      </c>
      <c r="B234" s="60" t="s">
        <v>83</v>
      </c>
      <c r="C234" s="40" t="s">
        <v>79</v>
      </c>
      <c r="D234" s="41">
        <v>3.72</v>
      </c>
      <c r="E234" s="41">
        <v>3.72</v>
      </c>
      <c r="F234" s="41">
        <v>3.72</v>
      </c>
      <c r="G234" s="41">
        <v>3.72</v>
      </c>
      <c r="H234" s="41">
        <v>3.72</v>
      </c>
      <c r="I234" s="41">
        <v>3.72</v>
      </c>
      <c r="J234" s="41">
        <v>3.72</v>
      </c>
      <c r="K234" s="41">
        <v>3.72</v>
      </c>
      <c r="L234" s="41">
        <v>3.72</v>
      </c>
      <c r="M234" s="41">
        <v>3.72</v>
      </c>
      <c r="N234" s="41">
        <v>3.72</v>
      </c>
      <c r="O234" s="41">
        <v>3.72</v>
      </c>
      <c r="P234" s="41">
        <v>3.72</v>
      </c>
      <c r="Q234" s="41">
        <v>3.72</v>
      </c>
      <c r="R234" s="41">
        <v>3.72</v>
      </c>
      <c r="S234" s="41">
        <v>3.72</v>
      </c>
      <c r="T234" s="41">
        <v>3.72</v>
      </c>
      <c r="U234" s="41">
        <v>3.72</v>
      </c>
      <c r="V234" s="41">
        <v>3.72</v>
      </c>
      <c r="W234" s="41">
        <v>3.72</v>
      </c>
      <c r="X234" s="41">
        <v>3.72</v>
      </c>
      <c r="Y234" s="41">
        <v>3.72</v>
      </c>
      <c r="Z234" s="41">
        <v>3.72</v>
      </c>
      <c r="AA234" s="41">
        <v>3.72</v>
      </c>
    </row>
    <row r="235" spans="1:27" ht="12.75" hidden="1" customHeight="1" outlineLevel="1" x14ac:dyDescent="0.2">
      <c r="A235" s="99" t="s">
        <v>463</v>
      </c>
      <c r="B235" s="60" t="s">
        <v>81</v>
      </c>
      <c r="C235" s="40" t="s">
        <v>79</v>
      </c>
      <c r="D235" s="41">
        <f>$D$11</f>
        <v>216.36</v>
      </c>
      <c r="E235" s="41">
        <f t="shared" ref="E235:AA235" si="134">$D$11</f>
        <v>216.36</v>
      </c>
      <c r="F235" s="41">
        <f t="shared" si="134"/>
        <v>216.36</v>
      </c>
      <c r="G235" s="41">
        <f t="shared" si="134"/>
        <v>216.36</v>
      </c>
      <c r="H235" s="41">
        <f t="shared" si="134"/>
        <v>216.36</v>
      </c>
      <c r="I235" s="41">
        <f t="shared" si="134"/>
        <v>216.36</v>
      </c>
      <c r="J235" s="41">
        <f t="shared" si="134"/>
        <v>216.36</v>
      </c>
      <c r="K235" s="41">
        <f t="shared" si="134"/>
        <v>216.36</v>
      </c>
      <c r="L235" s="41">
        <f t="shared" si="134"/>
        <v>216.36</v>
      </c>
      <c r="M235" s="41">
        <f t="shared" si="134"/>
        <v>216.36</v>
      </c>
      <c r="N235" s="41">
        <f t="shared" si="134"/>
        <v>216.36</v>
      </c>
      <c r="O235" s="41">
        <f t="shared" si="134"/>
        <v>216.36</v>
      </c>
      <c r="P235" s="41">
        <f t="shared" si="134"/>
        <v>216.36</v>
      </c>
      <c r="Q235" s="41">
        <f t="shared" si="134"/>
        <v>216.36</v>
      </c>
      <c r="R235" s="41">
        <f t="shared" si="134"/>
        <v>216.36</v>
      </c>
      <c r="S235" s="41">
        <f t="shared" si="134"/>
        <v>216.36</v>
      </c>
      <c r="T235" s="41">
        <f t="shared" si="134"/>
        <v>216.36</v>
      </c>
      <c r="U235" s="41">
        <f t="shared" si="134"/>
        <v>216.36</v>
      </c>
      <c r="V235" s="41">
        <f t="shared" si="134"/>
        <v>216.36</v>
      </c>
      <c r="W235" s="41">
        <f t="shared" si="134"/>
        <v>216.36</v>
      </c>
      <c r="X235" s="41">
        <f t="shared" si="134"/>
        <v>216.36</v>
      </c>
      <c r="Y235" s="41">
        <f t="shared" si="134"/>
        <v>216.36</v>
      </c>
      <c r="Z235" s="41">
        <f t="shared" si="134"/>
        <v>216.36</v>
      </c>
      <c r="AA235" s="41">
        <f t="shared" si="134"/>
        <v>216.36</v>
      </c>
    </row>
    <row r="236" spans="1:27" ht="12.75" customHeight="1" collapsed="1" x14ac:dyDescent="0.2">
      <c r="A236" s="98" t="s">
        <v>464</v>
      </c>
      <c r="B236" s="25" t="str">
        <f>"15"&amp;"."&amp;$B$662&amp;"."&amp;$B$663</f>
        <v>15.01.2024</v>
      </c>
      <c r="C236" s="88" t="s">
        <v>76</v>
      </c>
      <c r="D236" s="89">
        <f>ROUND(((D237+D238+D240+D239)/1000),5)</f>
        <v>3.2116699999999998</v>
      </c>
      <c r="E236" s="89">
        <f>ROUND(((E237+E238+E240+E239)/1000),5)</f>
        <v>3.1541199999999998</v>
      </c>
      <c r="F236" s="89">
        <f>ROUND(((F237+F238+F240+F239)/1000),5)</f>
        <v>3.0987300000000002</v>
      </c>
      <c r="G236" s="89">
        <f t="shared" ref="G236:AA236" si="135">ROUND(((G237+G238+G240+G239)/1000),5)</f>
        <v>3.0919500000000002</v>
      </c>
      <c r="H236" s="89">
        <f t="shared" si="135"/>
        <v>3.1536200000000001</v>
      </c>
      <c r="I236" s="89">
        <f t="shared" si="135"/>
        <v>3.2784200000000001</v>
      </c>
      <c r="J236" s="89">
        <f t="shared" si="135"/>
        <v>3.48881</v>
      </c>
      <c r="K236" s="89">
        <f t="shared" si="135"/>
        <v>3.7066699999999999</v>
      </c>
      <c r="L236" s="89">
        <f t="shared" si="135"/>
        <v>3.9698899999999999</v>
      </c>
      <c r="M236" s="89">
        <f t="shared" si="135"/>
        <v>4.0033399999999997</v>
      </c>
      <c r="N236" s="89">
        <f t="shared" si="135"/>
        <v>3.9910700000000001</v>
      </c>
      <c r="O236" s="89">
        <f t="shared" si="135"/>
        <v>4.085</v>
      </c>
      <c r="P236" s="89">
        <f t="shared" si="135"/>
        <v>4.0846900000000002</v>
      </c>
      <c r="Q236" s="89">
        <f t="shared" si="135"/>
        <v>4.0952000000000002</v>
      </c>
      <c r="R236" s="89">
        <f t="shared" si="135"/>
        <v>4.0915400000000002</v>
      </c>
      <c r="S236" s="89">
        <f t="shared" si="135"/>
        <v>4.0279199999999999</v>
      </c>
      <c r="T236" s="89">
        <f t="shared" si="135"/>
        <v>4.1383299999999998</v>
      </c>
      <c r="U236" s="89">
        <f t="shared" si="135"/>
        <v>4.1652500000000003</v>
      </c>
      <c r="V236" s="89">
        <f t="shared" si="135"/>
        <v>4.1580199999999996</v>
      </c>
      <c r="W236" s="89">
        <f t="shared" si="135"/>
        <v>4.0247299999999999</v>
      </c>
      <c r="X236" s="89">
        <f t="shared" si="135"/>
        <v>3.8950800000000001</v>
      </c>
      <c r="Y236" s="89">
        <f t="shared" si="135"/>
        <v>3.7281900000000001</v>
      </c>
      <c r="Z236" s="89">
        <f t="shared" si="135"/>
        <v>3.5324599999999999</v>
      </c>
      <c r="AA236" s="89">
        <f t="shared" si="135"/>
        <v>3.4001100000000002</v>
      </c>
    </row>
    <row r="237" spans="1:27" ht="12.75" hidden="1" customHeight="1" outlineLevel="1" x14ac:dyDescent="0.2">
      <c r="A237" s="99" t="s">
        <v>465</v>
      </c>
      <c r="B237" s="60" t="s">
        <v>238</v>
      </c>
      <c r="C237" s="40" t="s">
        <v>79</v>
      </c>
      <c r="D237" s="41">
        <v>1274.6199999999999</v>
      </c>
      <c r="E237" s="41">
        <v>1217.07</v>
      </c>
      <c r="F237" s="41">
        <v>1161.68</v>
      </c>
      <c r="G237" s="41">
        <v>1154.9000000000001</v>
      </c>
      <c r="H237" s="41">
        <v>1216.57</v>
      </c>
      <c r="I237" s="41">
        <v>1341.37</v>
      </c>
      <c r="J237" s="41">
        <v>1551.76</v>
      </c>
      <c r="K237" s="41">
        <v>1769.62</v>
      </c>
      <c r="L237" s="41">
        <v>2032.84</v>
      </c>
      <c r="M237" s="41">
        <v>2066.29</v>
      </c>
      <c r="N237" s="41">
        <v>2054.02</v>
      </c>
      <c r="O237" s="41">
        <v>2147.9499999999998</v>
      </c>
      <c r="P237" s="41">
        <v>2147.64</v>
      </c>
      <c r="Q237" s="41">
        <v>2158.15</v>
      </c>
      <c r="R237" s="41">
        <v>2154.4899999999998</v>
      </c>
      <c r="S237" s="41">
        <v>2090.87</v>
      </c>
      <c r="T237" s="41">
        <v>2201.2800000000002</v>
      </c>
      <c r="U237" s="41">
        <v>2228.1999999999998</v>
      </c>
      <c r="V237" s="41">
        <v>2220.9699999999998</v>
      </c>
      <c r="W237" s="41">
        <v>2087.6799999999998</v>
      </c>
      <c r="X237" s="41">
        <v>1958.03</v>
      </c>
      <c r="Y237" s="41">
        <v>1791.14</v>
      </c>
      <c r="Z237" s="41">
        <v>1595.41</v>
      </c>
      <c r="AA237" s="41">
        <v>1463.06</v>
      </c>
    </row>
    <row r="238" spans="1:27" ht="12.75" hidden="1" customHeight="1" outlineLevel="1" x14ac:dyDescent="0.2">
      <c r="A238" s="99" t="s">
        <v>466</v>
      </c>
      <c r="B238" s="60" t="s">
        <v>90</v>
      </c>
      <c r="C238" s="40" t="s">
        <v>79</v>
      </c>
      <c r="D238" s="41">
        <f>$D$168</f>
        <v>1716.97</v>
      </c>
      <c r="E238" s="41">
        <f t="shared" ref="E238:AA238" si="136">$D$168</f>
        <v>1716.97</v>
      </c>
      <c r="F238" s="41">
        <f t="shared" si="136"/>
        <v>1716.97</v>
      </c>
      <c r="G238" s="41">
        <f t="shared" si="136"/>
        <v>1716.97</v>
      </c>
      <c r="H238" s="41">
        <f t="shared" si="136"/>
        <v>1716.97</v>
      </c>
      <c r="I238" s="41">
        <f t="shared" si="136"/>
        <v>1716.97</v>
      </c>
      <c r="J238" s="41">
        <f t="shared" si="136"/>
        <v>1716.97</v>
      </c>
      <c r="K238" s="41">
        <f t="shared" si="136"/>
        <v>1716.97</v>
      </c>
      <c r="L238" s="41">
        <f t="shared" si="136"/>
        <v>1716.97</v>
      </c>
      <c r="M238" s="41">
        <f t="shared" si="136"/>
        <v>1716.97</v>
      </c>
      <c r="N238" s="41">
        <f t="shared" si="136"/>
        <v>1716.97</v>
      </c>
      <c r="O238" s="41">
        <f t="shared" si="136"/>
        <v>1716.97</v>
      </c>
      <c r="P238" s="41">
        <f t="shared" si="136"/>
        <v>1716.97</v>
      </c>
      <c r="Q238" s="41">
        <f t="shared" si="136"/>
        <v>1716.97</v>
      </c>
      <c r="R238" s="41">
        <f t="shared" si="136"/>
        <v>1716.97</v>
      </c>
      <c r="S238" s="41">
        <f t="shared" si="136"/>
        <v>1716.97</v>
      </c>
      <c r="T238" s="41">
        <f t="shared" si="136"/>
        <v>1716.97</v>
      </c>
      <c r="U238" s="41">
        <f t="shared" si="136"/>
        <v>1716.97</v>
      </c>
      <c r="V238" s="41">
        <f t="shared" si="136"/>
        <v>1716.97</v>
      </c>
      <c r="W238" s="41">
        <f t="shared" si="136"/>
        <v>1716.97</v>
      </c>
      <c r="X238" s="41">
        <f t="shared" si="136"/>
        <v>1716.97</v>
      </c>
      <c r="Y238" s="41">
        <f t="shared" si="136"/>
        <v>1716.97</v>
      </c>
      <c r="Z238" s="41">
        <f t="shared" si="136"/>
        <v>1716.97</v>
      </c>
      <c r="AA238" s="41">
        <f t="shared" si="136"/>
        <v>1716.97</v>
      </c>
    </row>
    <row r="239" spans="1:27" ht="12.75" hidden="1" customHeight="1" outlineLevel="1" x14ac:dyDescent="0.2">
      <c r="A239" s="99" t="s">
        <v>467</v>
      </c>
      <c r="B239" s="60" t="s">
        <v>83</v>
      </c>
      <c r="C239" s="40" t="s">
        <v>79</v>
      </c>
      <c r="D239" s="41">
        <v>3.72</v>
      </c>
      <c r="E239" s="41">
        <v>3.72</v>
      </c>
      <c r="F239" s="41">
        <v>3.72</v>
      </c>
      <c r="G239" s="41">
        <v>3.72</v>
      </c>
      <c r="H239" s="41">
        <v>3.72</v>
      </c>
      <c r="I239" s="41">
        <v>3.72</v>
      </c>
      <c r="J239" s="41">
        <v>3.72</v>
      </c>
      <c r="K239" s="41">
        <v>3.72</v>
      </c>
      <c r="L239" s="41">
        <v>3.72</v>
      </c>
      <c r="M239" s="41">
        <v>3.72</v>
      </c>
      <c r="N239" s="41">
        <v>3.72</v>
      </c>
      <c r="O239" s="41">
        <v>3.72</v>
      </c>
      <c r="P239" s="41">
        <v>3.72</v>
      </c>
      <c r="Q239" s="41">
        <v>3.72</v>
      </c>
      <c r="R239" s="41">
        <v>3.72</v>
      </c>
      <c r="S239" s="41">
        <v>3.72</v>
      </c>
      <c r="T239" s="41">
        <v>3.72</v>
      </c>
      <c r="U239" s="41">
        <v>3.72</v>
      </c>
      <c r="V239" s="41">
        <v>3.72</v>
      </c>
      <c r="W239" s="41">
        <v>3.72</v>
      </c>
      <c r="X239" s="41">
        <v>3.72</v>
      </c>
      <c r="Y239" s="41">
        <v>3.72</v>
      </c>
      <c r="Z239" s="41">
        <v>3.72</v>
      </c>
      <c r="AA239" s="41">
        <v>3.72</v>
      </c>
    </row>
    <row r="240" spans="1:27" ht="12.75" hidden="1" customHeight="1" outlineLevel="1" x14ac:dyDescent="0.2">
      <c r="A240" s="99" t="s">
        <v>468</v>
      </c>
      <c r="B240" s="60" t="s">
        <v>81</v>
      </c>
      <c r="C240" s="40" t="s">
        <v>79</v>
      </c>
      <c r="D240" s="41">
        <f>$D$11</f>
        <v>216.36</v>
      </c>
      <c r="E240" s="41">
        <f t="shared" ref="E240:AA240" si="137">$D$11</f>
        <v>216.36</v>
      </c>
      <c r="F240" s="41">
        <f t="shared" si="137"/>
        <v>216.36</v>
      </c>
      <c r="G240" s="41">
        <f t="shared" si="137"/>
        <v>216.36</v>
      </c>
      <c r="H240" s="41">
        <f t="shared" si="137"/>
        <v>216.36</v>
      </c>
      <c r="I240" s="41">
        <f t="shared" si="137"/>
        <v>216.36</v>
      </c>
      <c r="J240" s="41">
        <f t="shared" si="137"/>
        <v>216.36</v>
      </c>
      <c r="K240" s="41">
        <f t="shared" si="137"/>
        <v>216.36</v>
      </c>
      <c r="L240" s="41">
        <f t="shared" si="137"/>
        <v>216.36</v>
      </c>
      <c r="M240" s="41">
        <f t="shared" si="137"/>
        <v>216.36</v>
      </c>
      <c r="N240" s="41">
        <f t="shared" si="137"/>
        <v>216.36</v>
      </c>
      <c r="O240" s="41">
        <f t="shared" si="137"/>
        <v>216.36</v>
      </c>
      <c r="P240" s="41">
        <f t="shared" si="137"/>
        <v>216.36</v>
      </c>
      <c r="Q240" s="41">
        <f t="shared" si="137"/>
        <v>216.36</v>
      </c>
      <c r="R240" s="41">
        <f t="shared" si="137"/>
        <v>216.36</v>
      </c>
      <c r="S240" s="41">
        <f t="shared" si="137"/>
        <v>216.36</v>
      </c>
      <c r="T240" s="41">
        <f t="shared" si="137"/>
        <v>216.36</v>
      </c>
      <c r="U240" s="41">
        <f t="shared" si="137"/>
        <v>216.36</v>
      </c>
      <c r="V240" s="41">
        <f t="shared" si="137"/>
        <v>216.36</v>
      </c>
      <c r="W240" s="41">
        <f t="shared" si="137"/>
        <v>216.36</v>
      </c>
      <c r="X240" s="41">
        <f t="shared" si="137"/>
        <v>216.36</v>
      </c>
      <c r="Y240" s="41">
        <f t="shared" si="137"/>
        <v>216.36</v>
      </c>
      <c r="Z240" s="41">
        <f t="shared" si="137"/>
        <v>216.36</v>
      </c>
      <c r="AA240" s="41">
        <f t="shared" si="137"/>
        <v>216.36</v>
      </c>
    </row>
    <row r="241" spans="1:27" ht="12.75" customHeight="1" collapsed="1" x14ac:dyDescent="0.2">
      <c r="A241" s="98" t="s">
        <v>469</v>
      </c>
      <c r="B241" s="25" t="str">
        <f>"16"&amp;"."&amp;$B$662&amp;"."&amp;$B$663</f>
        <v>16.01.2024</v>
      </c>
      <c r="C241" s="88" t="s">
        <v>76</v>
      </c>
      <c r="D241" s="89">
        <f>ROUND(((D242+D243+D245+D244)/1000),5)</f>
        <v>3.2397499999999999</v>
      </c>
      <c r="E241" s="89">
        <f>ROUND(((E242+E243+E245+E244)/1000),5)</f>
        <v>3.1726800000000002</v>
      </c>
      <c r="F241" s="89">
        <f>ROUND(((F242+F243+F245+F244)/1000),5)</f>
        <v>3.1496900000000001</v>
      </c>
      <c r="G241" s="89">
        <f t="shared" ref="G241:AA241" si="138">ROUND(((G242+G243+G245+G244)/1000),5)</f>
        <v>3.1152799999999998</v>
      </c>
      <c r="H241" s="89">
        <f t="shared" si="138"/>
        <v>3.1592600000000002</v>
      </c>
      <c r="I241" s="89">
        <f t="shared" si="138"/>
        <v>3.2734899999999998</v>
      </c>
      <c r="J241" s="89">
        <f t="shared" si="138"/>
        <v>3.4695100000000001</v>
      </c>
      <c r="K241" s="89">
        <f t="shared" si="138"/>
        <v>3.65571</v>
      </c>
      <c r="L241" s="89">
        <f t="shared" si="138"/>
        <v>3.9228399999999999</v>
      </c>
      <c r="M241" s="89">
        <f t="shared" si="138"/>
        <v>3.9517699999999998</v>
      </c>
      <c r="N241" s="89">
        <f t="shared" si="138"/>
        <v>3.9955599999999998</v>
      </c>
      <c r="O241" s="89">
        <f t="shared" si="138"/>
        <v>4.01633</v>
      </c>
      <c r="P241" s="89">
        <f t="shared" si="138"/>
        <v>4.0198799999999997</v>
      </c>
      <c r="Q241" s="89">
        <f t="shared" si="138"/>
        <v>4.0486599999999999</v>
      </c>
      <c r="R241" s="89">
        <f t="shared" si="138"/>
        <v>4.0273599999999998</v>
      </c>
      <c r="S241" s="89">
        <f t="shared" si="138"/>
        <v>3.9930300000000001</v>
      </c>
      <c r="T241" s="89">
        <f t="shared" si="138"/>
        <v>4.1025299999999998</v>
      </c>
      <c r="U241" s="89">
        <f t="shared" si="138"/>
        <v>4.1495699999999998</v>
      </c>
      <c r="V241" s="89">
        <f t="shared" si="138"/>
        <v>4.1340899999999996</v>
      </c>
      <c r="W241" s="89">
        <f t="shared" si="138"/>
        <v>3.9845299999999999</v>
      </c>
      <c r="X241" s="89">
        <f t="shared" si="138"/>
        <v>3.8637299999999999</v>
      </c>
      <c r="Y241" s="89">
        <f t="shared" si="138"/>
        <v>3.7498800000000001</v>
      </c>
      <c r="Z241" s="89">
        <f t="shared" si="138"/>
        <v>3.5397500000000002</v>
      </c>
      <c r="AA241" s="89">
        <f t="shared" si="138"/>
        <v>3.4190100000000001</v>
      </c>
    </row>
    <row r="242" spans="1:27" ht="12.75" hidden="1" customHeight="1" outlineLevel="1" x14ac:dyDescent="0.2">
      <c r="A242" s="99" t="s">
        <v>470</v>
      </c>
      <c r="B242" s="60" t="s">
        <v>238</v>
      </c>
      <c r="C242" s="40" t="s">
        <v>79</v>
      </c>
      <c r="D242" s="41">
        <v>1302.7</v>
      </c>
      <c r="E242" s="41">
        <v>1235.6300000000001</v>
      </c>
      <c r="F242" s="41">
        <v>1212.6400000000001</v>
      </c>
      <c r="G242" s="41">
        <v>1178.23</v>
      </c>
      <c r="H242" s="41">
        <v>1222.21</v>
      </c>
      <c r="I242" s="41">
        <v>1336.44</v>
      </c>
      <c r="J242" s="41">
        <v>1532.46</v>
      </c>
      <c r="K242" s="41">
        <v>1718.66</v>
      </c>
      <c r="L242" s="41">
        <v>1985.79</v>
      </c>
      <c r="M242" s="41">
        <v>2014.72</v>
      </c>
      <c r="N242" s="41">
        <v>2058.5100000000002</v>
      </c>
      <c r="O242" s="41">
        <v>2079.2800000000002</v>
      </c>
      <c r="P242" s="41">
        <v>2082.83</v>
      </c>
      <c r="Q242" s="41">
        <v>2111.61</v>
      </c>
      <c r="R242" s="41">
        <v>2090.31</v>
      </c>
      <c r="S242" s="41">
        <v>2055.98</v>
      </c>
      <c r="T242" s="41">
        <v>2165.48</v>
      </c>
      <c r="U242" s="41">
        <v>2212.52</v>
      </c>
      <c r="V242" s="41">
        <v>2197.04</v>
      </c>
      <c r="W242" s="41">
        <v>2047.48</v>
      </c>
      <c r="X242" s="41">
        <v>1926.68</v>
      </c>
      <c r="Y242" s="41">
        <v>1812.83</v>
      </c>
      <c r="Z242" s="41">
        <v>1602.7</v>
      </c>
      <c r="AA242" s="41">
        <v>1481.96</v>
      </c>
    </row>
    <row r="243" spans="1:27" ht="12.75" hidden="1" customHeight="1" outlineLevel="1" x14ac:dyDescent="0.2">
      <c r="A243" s="99" t="s">
        <v>471</v>
      </c>
      <c r="B243" s="60" t="s">
        <v>90</v>
      </c>
      <c r="C243" s="40" t="s">
        <v>79</v>
      </c>
      <c r="D243" s="41">
        <f>$D$168</f>
        <v>1716.97</v>
      </c>
      <c r="E243" s="41">
        <f t="shared" ref="E243:AA243" si="139">$D$168</f>
        <v>1716.97</v>
      </c>
      <c r="F243" s="41">
        <f t="shared" si="139"/>
        <v>1716.97</v>
      </c>
      <c r="G243" s="41">
        <f t="shared" si="139"/>
        <v>1716.97</v>
      </c>
      <c r="H243" s="41">
        <f t="shared" si="139"/>
        <v>1716.97</v>
      </c>
      <c r="I243" s="41">
        <f t="shared" si="139"/>
        <v>1716.97</v>
      </c>
      <c r="J243" s="41">
        <f t="shared" si="139"/>
        <v>1716.97</v>
      </c>
      <c r="K243" s="41">
        <f t="shared" si="139"/>
        <v>1716.97</v>
      </c>
      <c r="L243" s="41">
        <f t="shared" si="139"/>
        <v>1716.97</v>
      </c>
      <c r="M243" s="41">
        <f t="shared" si="139"/>
        <v>1716.97</v>
      </c>
      <c r="N243" s="41">
        <f t="shared" si="139"/>
        <v>1716.97</v>
      </c>
      <c r="O243" s="41">
        <f t="shared" si="139"/>
        <v>1716.97</v>
      </c>
      <c r="P243" s="41">
        <f t="shared" si="139"/>
        <v>1716.97</v>
      </c>
      <c r="Q243" s="41">
        <f t="shared" si="139"/>
        <v>1716.97</v>
      </c>
      <c r="R243" s="41">
        <f t="shared" si="139"/>
        <v>1716.97</v>
      </c>
      <c r="S243" s="41">
        <f t="shared" si="139"/>
        <v>1716.97</v>
      </c>
      <c r="T243" s="41">
        <f t="shared" si="139"/>
        <v>1716.97</v>
      </c>
      <c r="U243" s="41">
        <f t="shared" si="139"/>
        <v>1716.97</v>
      </c>
      <c r="V243" s="41">
        <f t="shared" si="139"/>
        <v>1716.97</v>
      </c>
      <c r="W243" s="41">
        <f t="shared" si="139"/>
        <v>1716.97</v>
      </c>
      <c r="X243" s="41">
        <f t="shared" si="139"/>
        <v>1716.97</v>
      </c>
      <c r="Y243" s="41">
        <f t="shared" si="139"/>
        <v>1716.97</v>
      </c>
      <c r="Z243" s="41">
        <f t="shared" si="139"/>
        <v>1716.97</v>
      </c>
      <c r="AA243" s="41">
        <f t="shared" si="139"/>
        <v>1716.97</v>
      </c>
    </row>
    <row r="244" spans="1:27" ht="12.75" hidden="1" customHeight="1" outlineLevel="1" x14ac:dyDescent="0.2">
      <c r="A244" s="99" t="s">
        <v>472</v>
      </c>
      <c r="B244" s="60" t="s">
        <v>83</v>
      </c>
      <c r="C244" s="40" t="s">
        <v>79</v>
      </c>
      <c r="D244" s="41">
        <v>3.72</v>
      </c>
      <c r="E244" s="41">
        <v>3.72</v>
      </c>
      <c r="F244" s="41">
        <v>3.72</v>
      </c>
      <c r="G244" s="41">
        <v>3.72</v>
      </c>
      <c r="H244" s="41">
        <v>3.72</v>
      </c>
      <c r="I244" s="41">
        <v>3.72</v>
      </c>
      <c r="J244" s="41">
        <v>3.72</v>
      </c>
      <c r="K244" s="41">
        <v>3.72</v>
      </c>
      <c r="L244" s="41">
        <v>3.72</v>
      </c>
      <c r="M244" s="41">
        <v>3.72</v>
      </c>
      <c r="N244" s="41">
        <v>3.72</v>
      </c>
      <c r="O244" s="41">
        <v>3.72</v>
      </c>
      <c r="P244" s="41">
        <v>3.72</v>
      </c>
      <c r="Q244" s="41">
        <v>3.72</v>
      </c>
      <c r="R244" s="41">
        <v>3.72</v>
      </c>
      <c r="S244" s="41">
        <v>3.72</v>
      </c>
      <c r="T244" s="41">
        <v>3.72</v>
      </c>
      <c r="U244" s="41">
        <v>3.72</v>
      </c>
      <c r="V244" s="41">
        <v>3.72</v>
      </c>
      <c r="W244" s="41">
        <v>3.72</v>
      </c>
      <c r="X244" s="41">
        <v>3.72</v>
      </c>
      <c r="Y244" s="41">
        <v>3.72</v>
      </c>
      <c r="Z244" s="41">
        <v>3.72</v>
      </c>
      <c r="AA244" s="41">
        <v>3.72</v>
      </c>
    </row>
    <row r="245" spans="1:27" ht="12.75" hidden="1" customHeight="1" outlineLevel="1" x14ac:dyDescent="0.2">
      <c r="A245" s="99" t="s">
        <v>473</v>
      </c>
      <c r="B245" s="60" t="s">
        <v>81</v>
      </c>
      <c r="C245" s="40" t="s">
        <v>79</v>
      </c>
      <c r="D245" s="41">
        <f>$D$11</f>
        <v>216.36</v>
      </c>
      <c r="E245" s="41">
        <f t="shared" ref="E245:AA245" si="140">$D$11</f>
        <v>216.36</v>
      </c>
      <c r="F245" s="41">
        <f t="shared" si="140"/>
        <v>216.36</v>
      </c>
      <c r="G245" s="41">
        <f t="shared" si="140"/>
        <v>216.36</v>
      </c>
      <c r="H245" s="41">
        <f t="shared" si="140"/>
        <v>216.36</v>
      </c>
      <c r="I245" s="41">
        <f t="shared" si="140"/>
        <v>216.36</v>
      </c>
      <c r="J245" s="41">
        <f t="shared" si="140"/>
        <v>216.36</v>
      </c>
      <c r="K245" s="41">
        <f t="shared" si="140"/>
        <v>216.36</v>
      </c>
      <c r="L245" s="41">
        <f t="shared" si="140"/>
        <v>216.36</v>
      </c>
      <c r="M245" s="41">
        <f t="shared" si="140"/>
        <v>216.36</v>
      </c>
      <c r="N245" s="41">
        <f t="shared" si="140"/>
        <v>216.36</v>
      </c>
      <c r="O245" s="41">
        <f t="shared" si="140"/>
        <v>216.36</v>
      </c>
      <c r="P245" s="41">
        <f t="shared" si="140"/>
        <v>216.36</v>
      </c>
      <c r="Q245" s="41">
        <f t="shared" si="140"/>
        <v>216.36</v>
      </c>
      <c r="R245" s="41">
        <f t="shared" si="140"/>
        <v>216.36</v>
      </c>
      <c r="S245" s="41">
        <f t="shared" si="140"/>
        <v>216.36</v>
      </c>
      <c r="T245" s="41">
        <f t="shared" si="140"/>
        <v>216.36</v>
      </c>
      <c r="U245" s="41">
        <f t="shared" si="140"/>
        <v>216.36</v>
      </c>
      <c r="V245" s="41">
        <f t="shared" si="140"/>
        <v>216.36</v>
      </c>
      <c r="W245" s="41">
        <f t="shared" si="140"/>
        <v>216.36</v>
      </c>
      <c r="X245" s="41">
        <f t="shared" si="140"/>
        <v>216.36</v>
      </c>
      <c r="Y245" s="41">
        <f t="shared" si="140"/>
        <v>216.36</v>
      </c>
      <c r="Z245" s="41">
        <f t="shared" si="140"/>
        <v>216.36</v>
      </c>
      <c r="AA245" s="41">
        <f t="shared" si="140"/>
        <v>216.36</v>
      </c>
    </row>
    <row r="246" spans="1:27" ht="12.75" customHeight="1" collapsed="1" x14ac:dyDescent="0.2">
      <c r="A246" s="98" t="s">
        <v>474</v>
      </c>
      <c r="B246" s="25" t="str">
        <f>"17"&amp;"."&amp;$B$662&amp;"."&amp;$B$663</f>
        <v>17.01.2024</v>
      </c>
      <c r="C246" s="88" t="s">
        <v>76</v>
      </c>
      <c r="D246" s="89">
        <f>ROUND(((D247+D248+D250+D249)/1000),5)</f>
        <v>3.2089099999999999</v>
      </c>
      <c r="E246" s="89">
        <f>ROUND(((E247+E248+E250+E249)/1000),5)</f>
        <v>3.13103</v>
      </c>
      <c r="F246" s="89">
        <f>ROUND(((F247+F248+F250+F249)/1000),5)</f>
        <v>3.08379</v>
      </c>
      <c r="G246" s="89">
        <f t="shared" ref="G246:AA246" si="141">ROUND(((G247+G248+G250+G249)/1000),5)</f>
        <v>3.0830199999999999</v>
      </c>
      <c r="H246" s="89">
        <f t="shared" si="141"/>
        <v>3.1518899999999999</v>
      </c>
      <c r="I246" s="89">
        <f t="shared" si="141"/>
        <v>3.2776700000000001</v>
      </c>
      <c r="J246" s="89">
        <f t="shared" si="141"/>
        <v>3.47268</v>
      </c>
      <c r="K246" s="89">
        <f t="shared" si="141"/>
        <v>3.7871700000000001</v>
      </c>
      <c r="L246" s="89">
        <f t="shared" si="141"/>
        <v>3.9952899999999998</v>
      </c>
      <c r="M246" s="89">
        <f t="shared" si="141"/>
        <v>3.9653</v>
      </c>
      <c r="N246" s="89">
        <f t="shared" si="141"/>
        <v>4.0433399999999997</v>
      </c>
      <c r="O246" s="89">
        <f t="shared" si="141"/>
        <v>4.0818300000000001</v>
      </c>
      <c r="P246" s="89">
        <f t="shared" si="141"/>
        <v>4.0789600000000004</v>
      </c>
      <c r="Q246" s="89">
        <f t="shared" si="141"/>
        <v>4.0797400000000001</v>
      </c>
      <c r="R246" s="89">
        <f t="shared" si="141"/>
        <v>4.07918</v>
      </c>
      <c r="S246" s="89">
        <f t="shared" si="141"/>
        <v>4.0482699999999996</v>
      </c>
      <c r="T246" s="89">
        <f t="shared" si="141"/>
        <v>4.1692499999999999</v>
      </c>
      <c r="U246" s="89">
        <f t="shared" si="141"/>
        <v>4.1334099999999996</v>
      </c>
      <c r="V246" s="89">
        <f t="shared" si="141"/>
        <v>4.1104799999999999</v>
      </c>
      <c r="W246" s="89">
        <f t="shared" si="141"/>
        <v>3.9763899999999999</v>
      </c>
      <c r="X246" s="89">
        <f t="shared" si="141"/>
        <v>3.9809999999999999</v>
      </c>
      <c r="Y246" s="89">
        <f t="shared" si="141"/>
        <v>3.81711</v>
      </c>
      <c r="Z246" s="89">
        <f t="shared" si="141"/>
        <v>3.5970200000000001</v>
      </c>
      <c r="AA246" s="89">
        <f t="shared" si="141"/>
        <v>3.4226100000000002</v>
      </c>
    </row>
    <row r="247" spans="1:27" ht="12.75" hidden="1" customHeight="1" outlineLevel="1" x14ac:dyDescent="0.2">
      <c r="A247" s="99" t="s">
        <v>475</v>
      </c>
      <c r="B247" s="60" t="s">
        <v>238</v>
      </c>
      <c r="C247" s="40" t="s">
        <v>79</v>
      </c>
      <c r="D247" s="41">
        <v>1271.8599999999999</v>
      </c>
      <c r="E247" s="41">
        <v>1193.98</v>
      </c>
      <c r="F247" s="41">
        <v>1146.74</v>
      </c>
      <c r="G247" s="41">
        <v>1145.97</v>
      </c>
      <c r="H247" s="41">
        <v>1214.8399999999999</v>
      </c>
      <c r="I247" s="41">
        <v>1340.62</v>
      </c>
      <c r="J247" s="41">
        <v>1535.63</v>
      </c>
      <c r="K247" s="41">
        <v>1850.12</v>
      </c>
      <c r="L247" s="41">
        <v>2058.2399999999998</v>
      </c>
      <c r="M247" s="41">
        <v>2028.25</v>
      </c>
      <c r="N247" s="41">
        <v>2106.29</v>
      </c>
      <c r="O247" s="41">
        <v>2144.7800000000002</v>
      </c>
      <c r="P247" s="41">
        <v>2141.91</v>
      </c>
      <c r="Q247" s="41">
        <v>2142.69</v>
      </c>
      <c r="R247" s="41">
        <v>2142.13</v>
      </c>
      <c r="S247" s="41">
        <v>2111.2199999999998</v>
      </c>
      <c r="T247" s="41">
        <v>2232.1999999999998</v>
      </c>
      <c r="U247" s="41">
        <v>2196.36</v>
      </c>
      <c r="V247" s="41">
        <v>2173.4299999999998</v>
      </c>
      <c r="W247" s="41">
        <v>2039.34</v>
      </c>
      <c r="X247" s="41">
        <v>2043.95</v>
      </c>
      <c r="Y247" s="41">
        <v>1880.06</v>
      </c>
      <c r="Z247" s="41">
        <v>1659.97</v>
      </c>
      <c r="AA247" s="41">
        <v>1485.56</v>
      </c>
    </row>
    <row r="248" spans="1:27" ht="12.75" hidden="1" customHeight="1" outlineLevel="1" x14ac:dyDescent="0.2">
      <c r="A248" s="99" t="s">
        <v>476</v>
      </c>
      <c r="B248" s="60" t="s">
        <v>90</v>
      </c>
      <c r="C248" s="40" t="s">
        <v>79</v>
      </c>
      <c r="D248" s="41">
        <f>$D$168</f>
        <v>1716.97</v>
      </c>
      <c r="E248" s="41">
        <f t="shared" ref="E248:AA248" si="142">$D$168</f>
        <v>1716.97</v>
      </c>
      <c r="F248" s="41">
        <f t="shared" si="142"/>
        <v>1716.97</v>
      </c>
      <c r="G248" s="41">
        <f t="shared" si="142"/>
        <v>1716.97</v>
      </c>
      <c r="H248" s="41">
        <f t="shared" si="142"/>
        <v>1716.97</v>
      </c>
      <c r="I248" s="41">
        <f t="shared" si="142"/>
        <v>1716.97</v>
      </c>
      <c r="J248" s="41">
        <f t="shared" si="142"/>
        <v>1716.97</v>
      </c>
      <c r="K248" s="41">
        <f t="shared" si="142"/>
        <v>1716.97</v>
      </c>
      <c r="L248" s="41">
        <f t="shared" si="142"/>
        <v>1716.97</v>
      </c>
      <c r="M248" s="41">
        <f t="shared" si="142"/>
        <v>1716.97</v>
      </c>
      <c r="N248" s="41">
        <f t="shared" si="142"/>
        <v>1716.97</v>
      </c>
      <c r="O248" s="41">
        <f t="shared" si="142"/>
        <v>1716.97</v>
      </c>
      <c r="P248" s="41">
        <f t="shared" si="142"/>
        <v>1716.97</v>
      </c>
      <c r="Q248" s="41">
        <f t="shared" si="142"/>
        <v>1716.97</v>
      </c>
      <c r="R248" s="41">
        <f t="shared" si="142"/>
        <v>1716.97</v>
      </c>
      <c r="S248" s="41">
        <f t="shared" si="142"/>
        <v>1716.97</v>
      </c>
      <c r="T248" s="41">
        <f t="shared" si="142"/>
        <v>1716.97</v>
      </c>
      <c r="U248" s="41">
        <f t="shared" si="142"/>
        <v>1716.97</v>
      </c>
      <c r="V248" s="41">
        <f t="shared" si="142"/>
        <v>1716.97</v>
      </c>
      <c r="W248" s="41">
        <f t="shared" si="142"/>
        <v>1716.97</v>
      </c>
      <c r="X248" s="41">
        <f t="shared" si="142"/>
        <v>1716.97</v>
      </c>
      <c r="Y248" s="41">
        <f t="shared" si="142"/>
        <v>1716.97</v>
      </c>
      <c r="Z248" s="41">
        <f t="shared" si="142"/>
        <v>1716.97</v>
      </c>
      <c r="AA248" s="41">
        <f t="shared" si="142"/>
        <v>1716.97</v>
      </c>
    </row>
    <row r="249" spans="1:27" ht="12.75" hidden="1" customHeight="1" outlineLevel="1" x14ac:dyDescent="0.2">
      <c r="A249" s="99" t="s">
        <v>477</v>
      </c>
      <c r="B249" s="60" t="s">
        <v>83</v>
      </c>
      <c r="C249" s="40" t="s">
        <v>79</v>
      </c>
      <c r="D249" s="41">
        <v>3.72</v>
      </c>
      <c r="E249" s="41">
        <v>3.72</v>
      </c>
      <c r="F249" s="41">
        <v>3.72</v>
      </c>
      <c r="G249" s="41">
        <v>3.72</v>
      </c>
      <c r="H249" s="41">
        <v>3.72</v>
      </c>
      <c r="I249" s="41">
        <v>3.72</v>
      </c>
      <c r="J249" s="41">
        <v>3.72</v>
      </c>
      <c r="K249" s="41">
        <v>3.72</v>
      </c>
      <c r="L249" s="41">
        <v>3.72</v>
      </c>
      <c r="M249" s="41">
        <v>3.72</v>
      </c>
      <c r="N249" s="41">
        <v>3.72</v>
      </c>
      <c r="O249" s="41">
        <v>3.72</v>
      </c>
      <c r="P249" s="41">
        <v>3.72</v>
      </c>
      <c r="Q249" s="41">
        <v>3.72</v>
      </c>
      <c r="R249" s="41">
        <v>3.72</v>
      </c>
      <c r="S249" s="41">
        <v>3.72</v>
      </c>
      <c r="T249" s="41">
        <v>3.72</v>
      </c>
      <c r="U249" s="41">
        <v>3.72</v>
      </c>
      <c r="V249" s="41">
        <v>3.72</v>
      </c>
      <c r="W249" s="41">
        <v>3.72</v>
      </c>
      <c r="X249" s="41">
        <v>3.72</v>
      </c>
      <c r="Y249" s="41">
        <v>3.72</v>
      </c>
      <c r="Z249" s="41">
        <v>3.72</v>
      </c>
      <c r="AA249" s="41">
        <v>3.72</v>
      </c>
    </row>
    <row r="250" spans="1:27" ht="12.75" hidden="1" customHeight="1" outlineLevel="1" x14ac:dyDescent="0.2">
      <c r="A250" s="99" t="s">
        <v>478</v>
      </c>
      <c r="B250" s="60" t="s">
        <v>81</v>
      </c>
      <c r="C250" s="40" t="s">
        <v>79</v>
      </c>
      <c r="D250" s="41">
        <f>$D$11</f>
        <v>216.36</v>
      </c>
      <c r="E250" s="41">
        <f t="shared" ref="E250:AA250" si="143">$D$11</f>
        <v>216.36</v>
      </c>
      <c r="F250" s="41">
        <f t="shared" si="143"/>
        <v>216.36</v>
      </c>
      <c r="G250" s="41">
        <f t="shared" si="143"/>
        <v>216.36</v>
      </c>
      <c r="H250" s="41">
        <f t="shared" si="143"/>
        <v>216.36</v>
      </c>
      <c r="I250" s="41">
        <f t="shared" si="143"/>
        <v>216.36</v>
      </c>
      <c r="J250" s="41">
        <f t="shared" si="143"/>
        <v>216.36</v>
      </c>
      <c r="K250" s="41">
        <f t="shared" si="143"/>
        <v>216.36</v>
      </c>
      <c r="L250" s="41">
        <f t="shared" si="143"/>
        <v>216.36</v>
      </c>
      <c r="M250" s="41">
        <f t="shared" si="143"/>
        <v>216.36</v>
      </c>
      <c r="N250" s="41">
        <f t="shared" si="143"/>
        <v>216.36</v>
      </c>
      <c r="O250" s="41">
        <f t="shared" si="143"/>
        <v>216.36</v>
      </c>
      <c r="P250" s="41">
        <f t="shared" si="143"/>
        <v>216.36</v>
      </c>
      <c r="Q250" s="41">
        <f t="shared" si="143"/>
        <v>216.36</v>
      </c>
      <c r="R250" s="41">
        <f t="shared" si="143"/>
        <v>216.36</v>
      </c>
      <c r="S250" s="41">
        <f t="shared" si="143"/>
        <v>216.36</v>
      </c>
      <c r="T250" s="41">
        <f t="shared" si="143"/>
        <v>216.36</v>
      </c>
      <c r="U250" s="41">
        <f t="shared" si="143"/>
        <v>216.36</v>
      </c>
      <c r="V250" s="41">
        <f t="shared" si="143"/>
        <v>216.36</v>
      </c>
      <c r="W250" s="41">
        <f t="shared" si="143"/>
        <v>216.36</v>
      </c>
      <c r="X250" s="41">
        <f t="shared" si="143"/>
        <v>216.36</v>
      </c>
      <c r="Y250" s="41">
        <f t="shared" si="143"/>
        <v>216.36</v>
      </c>
      <c r="Z250" s="41">
        <f t="shared" si="143"/>
        <v>216.36</v>
      </c>
      <c r="AA250" s="41">
        <f t="shared" si="143"/>
        <v>216.36</v>
      </c>
    </row>
    <row r="251" spans="1:27" ht="12.75" customHeight="1" collapsed="1" x14ac:dyDescent="0.2">
      <c r="A251" s="98" t="s">
        <v>479</v>
      </c>
      <c r="B251" s="25" t="str">
        <f>"18"&amp;"."&amp;$B$662&amp;"."&amp;$B$663</f>
        <v>18.01.2024</v>
      </c>
      <c r="C251" s="88" t="s">
        <v>76</v>
      </c>
      <c r="D251" s="89">
        <f>ROUND(((D252+D253+D255+D254)/1000),5)</f>
        <v>3.3452899999999999</v>
      </c>
      <c r="E251" s="89">
        <f>ROUND(((E252+E253+E255+E254)/1000),5)</f>
        <v>3.18567</v>
      </c>
      <c r="F251" s="89">
        <f>ROUND(((F252+F253+F255+F254)/1000),5)</f>
        <v>3.1493000000000002</v>
      </c>
      <c r="G251" s="89">
        <f t="shared" ref="G251:AA251" si="144">ROUND(((G252+G253+G255+G254)/1000),5)</f>
        <v>3.14093</v>
      </c>
      <c r="H251" s="89">
        <f t="shared" si="144"/>
        <v>3.1811199999999999</v>
      </c>
      <c r="I251" s="89">
        <f t="shared" si="144"/>
        <v>3.32498</v>
      </c>
      <c r="J251" s="89">
        <f t="shared" si="144"/>
        <v>3.4540700000000002</v>
      </c>
      <c r="K251" s="89">
        <f t="shared" si="144"/>
        <v>3.7562500000000001</v>
      </c>
      <c r="L251" s="89">
        <f t="shared" si="144"/>
        <v>3.95486</v>
      </c>
      <c r="M251" s="89">
        <f t="shared" si="144"/>
        <v>3.90706</v>
      </c>
      <c r="N251" s="89">
        <f t="shared" si="144"/>
        <v>4.0899700000000001</v>
      </c>
      <c r="O251" s="89">
        <f t="shared" si="144"/>
        <v>4.0485300000000004</v>
      </c>
      <c r="P251" s="89">
        <f t="shared" si="144"/>
        <v>4.0329499999999996</v>
      </c>
      <c r="Q251" s="89">
        <f t="shared" si="144"/>
        <v>4.05213</v>
      </c>
      <c r="R251" s="89">
        <f t="shared" si="144"/>
        <v>4.0505100000000001</v>
      </c>
      <c r="S251" s="89">
        <f t="shared" si="144"/>
        <v>4.1048999999999998</v>
      </c>
      <c r="T251" s="89">
        <f t="shared" si="144"/>
        <v>4.1691399999999996</v>
      </c>
      <c r="U251" s="89">
        <f t="shared" si="144"/>
        <v>4.1813000000000002</v>
      </c>
      <c r="V251" s="89">
        <f t="shared" si="144"/>
        <v>4.1741700000000002</v>
      </c>
      <c r="W251" s="89">
        <f t="shared" si="144"/>
        <v>3.9870100000000002</v>
      </c>
      <c r="X251" s="89">
        <f t="shared" si="144"/>
        <v>3.8393099999999998</v>
      </c>
      <c r="Y251" s="89">
        <f t="shared" si="144"/>
        <v>3.72864</v>
      </c>
      <c r="Z251" s="89">
        <f t="shared" si="144"/>
        <v>3.4750000000000001</v>
      </c>
      <c r="AA251" s="89">
        <f t="shared" si="144"/>
        <v>3.3042400000000001</v>
      </c>
    </row>
    <row r="252" spans="1:27" ht="12.75" hidden="1" customHeight="1" outlineLevel="1" x14ac:dyDescent="0.2">
      <c r="A252" s="99" t="s">
        <v>480</v>
      </c>
      <c r="B252" s="60" t="s">
        <v>238</v>
      </c>
      <c r="C252" s="40" t="s">
        <v>79</v>
      </c>
      <c r="D252" s="41">
        <v>1408.24</v>
      </c>
      <c r="E252" s="41">
        <v>1248.6199999999999</v>
      </c>
      <c r="F252" s="41">
        <v>1212.25</v>
      </c>
      <c r="G252" s="41">
        <v>1203.8800000000001</v>
      </c>
      <c r="H252" s="41">
        <v>1244.07</v>
      </c>
      <c r="I252" s="41">
        <v>1387.93</v>
      </c>
      <c r="J252" s="41">
        <v>1517.02</v>
      </c>
      <c r="K252" s="41">
        <v>1819.2</v>
      </c>
      <c r="L252" s="41">
        <v>2017.81</v>
      </c>
      <c r="M252" s="41">
        <v>1970.01</v>
      </c>
      <c r="N252" s="41">
        <v>2152.92</v>
      </c>
      <c r="O252" s="41">
        <v>2111.48</v>
      </c>
      <c r="P252" s="41">
        <v>2095.9</v>
      </c>
      <c r="Q252" s="41">
        <v>2115.08</v>
      </c>
      <c r="R252" s="41">
        <v>2113.46</v>
      </c>
      <c r="S252" s="41">
        <v>2167.85</v>
      </c>
      <c r="T252" s="41">
        <v>2232.09</v>
      </c>
      <c r="U252" s="41">
        <v>2244.25</v>
      </c>
      <c r="V252" s="41">
        <v>2237.12</v>
      </c>
      <c r="W252" s="41">
        <v>2049.96</v>
      </c>
      <c r="X252" s="41">
        <v>1902.26</v>
      </c>
      <c r="Y252" s="41">
        <v>1791.59</v>
      </c>
      <c r="Z252" s="41">
        <v>1537.95</v>
      </c>
      <c r="AA252" s="41">
        <v>1367.19</v>
      </c>
    </row>
    <row r="253" spans="1:27" ht="12.75" hidden="1" customHeight="1" outlineLevel="1" x14ac:dyDescent="0.2">
      <c r="A253" s="99" t="s">
        <v>481</v>
      </c>
      <c r="B253" s="60" t="s">
        <v>90</v>
      </c>
      <c r="C253" s="40" t="s">
        <v>79</v>
      </c>
      <c r="D253" s="41">
        <f>$D$168</f>
        <v>1716.97</v>
      </c>
      <c r="E253" s="41">
        <f t="shared" ref="E253:AA253" si="145">$D$168</f>
        <v>1716.97</v>
      </c>
      <c r="F253" s="41">
        <f t="shared" si="145"/>
        <v>1716.97</v>
      </c>
      <c r="G253" s="41">
        <f t="shared" si="145"/>
        <v>1716.97</v>
      </c>
      <c r="H253" s="41">
        <f t="shared" si="145"/>
        <v>1716.97</v>
      </c>
      <c r="I253" s="41">
        <f t="shared" si="145"/>
        <v>1716.97</v>
      </c>
      <c r="J253" s="41">
        <f t="shared" si="145"/>
        <v>1716.97</v>
      </c>
      <c r="K253" s="41">
        <f t="shared" si="145"/>
        <v>1716.97</v>
      </c>
      <c r="L253" s="41">
        <f t="shared" si="145"/>
        <v>1716.97</v>
      </c>
      <c r="M253" s="41">
        <f t="shared" si="145"/>
        <v>1716.97</v>
      </c>
      <c r="N253" s="41">
        <f t="shared" si="145"/>
        <v>1716.97</v>
      </c>
      <c r="O253" s="41">
        <f t="shared" si="145"/>
        <v>1716.97</v>
      </c>
      <c r="P253" s="41">
        <f t="shared" si="145"/>
        <v>1716.97</v>
      </c>
      <c r="Q253" s="41">
        <f t="shared" si="145"/>
        <v>1716.97</v>
      </c>
      <c r="R253" s="41">
        <f t="shared" si="145"/>
        <v>1716.97</v>
      </c>
      <c r="S253" s="41">
        <f t="shared" si="145"/>
        <v>1716.97</v>
      </c>
      <c r="T253" s="41">
        <f t="shared" si="145"/>
        <v>1716.97</v>
      </c>
      <c r="U253" s="41">
        <f t="shared" si="145"/>
        <v>1716.97</v>
      </c>
      <c r="V253" s="41">
        <f t="shared" si="145"/>
        <v>1716.97</v>
      </c>
      <c r="W253" s="41">
        <f t="shared" si="145"/>
        <v>1716.97</v>
      </c>
      <c r="X253" s="41">
        <f t="shared" si="145"/>
        <v>1716.97</v>
      </c>
      <c r="Y253" s="41">
        <f t="shared" si="145"/>
        <v>1716.97</v>
      </c>
      <c r="Z253" s="41">
        <f t="shared" si="145"/>
        <v>1716.97</v>
      </c>
      <c r="AA253" s="41">
        <f t="shared" si="145"/>
        <v>1716.97</v>
      </c>
    </row>
    <row r="254" spans="1:27" ht="12.75" hidden="1" customHeight="1" outlineLevel="1" x14ac:dyDescent="0.2">
      <c r="A254" s="99" t="s">
        <v>482</v>
      </c>
      <c r="B254" s="60" t="s">
        <v>83</v>
      </c>
      <c r="C254" s="40" t="s">
        <v>79</v>
      </c>
      <c r="D254" s="41">
        <v>3.72</v>
      </c>
      <c r="E254" s="41">
        <v>3.72</v>
      </c>
      <c r="F254" s="41">
        <v>3.72</v>
      </c>
      <c r="G254" s="41">
        <v>3.72</v>
      </c>
      <c r="H254" s="41">
        <v>3.72</v>
      </c>
      <c r="I254" s="41">
        <v>3.72</v>
      </c>
      <c r="J254" s="41">
        <v>3.72</v>
      </c>
      <c r="K254" s="41">
        <v>3.72</v>
      </c>
      <c r="L254" s="41">
        <v>3.72</v>
      </c>
      <c r="M254" s="41">
        <v>3.72</v>
      </c>
      <c r="N254" s="41">
        <v>3.72</v>
      </c>
      <c r="O254" s="41">
        <v>3.72</v>
      </c>
      <c r="P254" s="41">
        <v>3.72</v>
      </c>
      <c r="Q254" s="41">
        <v>3.72</v>
      </c>
      <c r="R254" s="41">
        <v>3.72</v>
      </c>
      <c r="S254" s="41">
        <v>3.72</v>
      </c>
      <c r="T254" s="41">
        <v>3.72</v>
      </c>
      <c r="U254" s="41">
        <v>3.72</v>
      </c>
      <c r="V254" s="41">
        <v>3.72</v>
      </c>
      <c r="W254" s="41">
        <v>3.72</v>
      </c>
      <c r="X254" s="41">
        <v>3.72</v>
      </c>
      <c r="Y254" s="41">
        <v>3.72</v>
      </c>
      <c r="Z254" s="41">
        <v>3.72</v>
      </c>
      <c r="AA254" s="41">
        <v>3.72</v>
      </c>
    </row>
    <row r="255" spans="1:27" ht="12.75" hidden="1" customHeight="1" outlineLevel="1" x14ac:dyDescent="0.2">
      <c r="A255" s="99" t="s">
        <v>483</v>
      </c>
      <c r="B255" s="60" t="s">
        <v>81</v>
      </c>
      <c r="C255" s="40" t="s">
        <v>79</v>
      </c>
      <c r="D255" s="41">
        <f>$D$11</f>
        <v>216.36</v>
      </c>
      <c r="E255" s="41">
        <f t="shared" ref="E255:AA255" si="146">$D$11</f>
        <v>216.36</v>
      </c>
      <c r="F255" s="41">
        <f t="shared" si="146"/>
        <v>216.36</v>
      </c>
      <c r="G255" s="41">
        <f t="shared" si="146"/>
        <v>216.36</v>
      </c>
      <c r="H255" s="41">
        <f t="shared" si="146"/>
        <v>216.36</v>
      </c>
      <c r="I255" s="41">
        <f t="shared" si="146"/>
        <v>216.36</v>
      </c>
      <c r="J255" s="41">
        <f t="shared" si="146"/>
        <v>216.36</v>
      </c>
      <c r="K255" s="41">
        <f t="shared" si="146"/>
        <v>216.36</v>
      </c>
      <c r="L255" s="41">
        <f t="shared" si="146"/>
        <v>216.36</v>
      </c>
      <c r="M255" s="41">
        <f t="shared" si="146"/>
        <v>216.36</v>
      </c>
      <c r="N255" s="41">
        <f t="shared" si="146"/>
        <v>216.36</v>
      </c>
      <c r="O255" s="41">
        <f t="shared" si="146"/>
        <v>216.36</v>
      </c>
      <c r="P255" s="41">
        <f t="shared" si="146"/>
        <v>216.36</v>
      </c>
      <c r="Q255" s="41">
        <f t="shared" si="146"/>
        <v>216.36</v>
      </c>
      <c r="R255" s="41">
        <f t="shared" si="146"/>
        <v>216.36</v>
      </c>
      <c r="S255" s="41">
        <f t="shared" si="146"/>
        <v>216.36</v>
      </c>
      <c r="T255" s="41">
        <f t="shared" si="146"/>
        <v>216.36</v>
      </c>
      <c r="U255" s="41">
        <f t="shared" si="146"/>
        <v>216.36</v>
      </c>
      <c r="V255" s="41">
        <f t="shared" si="146"/>
        <v>216.36</v>
      </c>
      <c r="W255" s="41">
        <f t="shared" si="146"/>
        <v>216.36</v>
      </c>
      <c r="X255" s="41">
        <f t="shared" si="146"/>
        <v>216.36</v>
      </c>
      <c r="Y255" s="41">
        <f t="shared" si="146"/>
        <v>216.36</v>
      </c>
      <c r="Z255" s="41">
        <f t="shared" si="146"/>
        <v>216.36</v>
      </c>
      <c r="AA255" s="41">
        <f t="shared" si="146"/>
        <v>216.36</v>
      </c>
    </row>
    <row r="256" spans="1:27" ht="12.75" customHeight="1" collapsed="1" x14ac:dyDescent="0.2">
      <c r="A256" s="98" t="s">
        <v>484</v>
      </c>
      <c r="B256" s="25" t="str">
        <f>"19"&amp;"."&amp;$B$662&amp;"."&amp;$B$663</f>
        <v>19.01.2024</v>
      </c>
      <c r="C256" s="88" t="s">
        <v>76</v>
      </c>
      <c r="D256" s="89">
        <f>ROUND(((D257+D258+D260+D259)/1000),5)</f>
        <v>3.2276400000000001</v>
      </c>
      <c r="E256" s="89">
        <f>ROUND(((E257+E258+E260+E259)/1000),5)</f>
        <v>3.1511100000000001</v>
      </c>
      <c r="F256" s="89">
        <f>ROUND(((F257+F258+F260+F259)/1000),5)</f>
        <v>3.1128499999999999</v>
      </c>
      <c r="G256" s="89">
        <f t="shared" ref="G256:AA256" si="147">ROUND(((G257+G258+G260+G259)/1000),5)</f>
        <v>3.1073300000000001</v>
      </c>
      <c r="H256" s="89">
        <f t="shared" si="147"/>
        <v>3.1493600000000002</v>
      </c>
      <c r="I256" s="89">
        <f t="shared" si="147"/>
        <v>3.266</v>
      </c>
      <c r="J256" s="89">
        <f t="shared" si="147"/>
        <v>3.4218199999999999</v>
      </c>
      <c r="K256" s="89">
        <f t="shared" si="147"/>
        <v>3.7994500000000002</v>
      </c>
      <c r="L256" s="89">
        <f t="shared" si="147"/>
        <v>3.9882399999999998</v>
      </c>
      <c r="M256" s="89">
        <f t="shared" si="147"/>
        <v>4.0503299999999998</v>
      </c>
      <c r="N256" s="89">
        <f t="shared" si="147"/>
        <v>4.0645199999999999</v>
      </c>
      <c r="O256" s="89">
        <f t="shared" si="147"/>
        <v>4.1050300000000002</v>
      </c>
      <c r="P256" s="89">
        <f t="shared" si="147"/>
        <v>4.0961400000000001</v>
      </c>
      <c r="Q256" s="89">
        <f t="shared" si="147"/>
        <v>4.1064699999999998</v>
      </c>
      <c r="R256" s="89">
        <f t="shared" si="147"/>
        <v>4.1124099999999997</v>
      </c>
      <c r="S256" s="89">
        <f t="shared" si="147"/>
        <v>4.0240200000000002</v>
      </c>
      <c r="T256" s="89">
        <f t="shared" si="147"/>
        <v>4.0592800000000002</v>
      </c>
      <c r="U256" s="89">
        <f t="shared" si="147"/>
        <v>4.0779899999999998</v>
      </c>
      <c r="V256" s="89">
        <f t="shared" si="147"/>
        <v>4.0745699999999996</v>
      </c>
      <c r="W256" s="89">
        <f t="shared" si="147"/>
        <v>4.0723500000000001</v>
      </c>
      <c r="X256" s="89">
        <f t="shared" si="147"/>
        <v>3.9613200000000002</v>
      </c>
      <c r="Y256" s="89">
        <f t="shared" si="147"/>
        <v>3.8305099999999999</v>
      </c>
      <c r="Z256" s="89">
        <f t="shared" si="147"/>
        <v>3.6060300000000001</v>
      </c>
      <c r="AA256" s="89">
        <f t="shared" si="147"/>
        <v>3.4277500000000001</v>
      </c>
    </row>
    <row r="257" spans="1:27" ht="12.75" hidden="1" customHeight="1" outlineLevel="1" x14ac:dyDescent="0.2">
      <c r="A257" s="99" t="s">
        <v>485</v>
      </c>
      <c r="B257" s="60" t="s">
        <v>238</v>
      </c>
      <c r="C257" s="40" t="s">
        <v>79</v>
      </c>
      <c r="D257" s="41">
        <v>1290.5899999999999</v>
      </c>
      <c r="E257" s="41">
        <v>1214.06</v>
      </c>
      <c r="F257" s="41">
        <v>1175.8</v>
      </c>
      <c r="G257" s="41">
        <v>1170.28</v>
      </c>
      <c r="H257" s="41">
        <v>1212.31</v>
      </c>
      <c r="I257" s="41">
        <v>1328.95</v>
      </c>
      <c r="J257" s="41">
        <v>1484.77</v>
      </c>
      <c r="K257" s="41">
        <v>1862.4</v>
      </c>
      <c r="L257" s="41">
        <v>2051.19</v>
      </c>
      <c r="M257" s="41">
        <v>2113.2800000000002</v>
      </c>
      <c r="N257" s="41">
        <v>2127.4699999999998</v>
      </c>
      <c r="O257" s="41">
        <v>2167.98</v>
      </c>
      <c r="P257" s="41">
        <v>2159.09</v>
      </c>
      <c r="Q257" s="41">
        <v>2169.42</v>
      </c>
      <c r="R257" s="41">
        <v>2175.36</v>
      </c>
      <c r="S257" s="41">
        <v>2086.9699999999998</v>
      </c>
      <c r="T257" s="41">
        <v>2122.23</v>
      </c>
      <c r="U257" s="41">
        <v>2140.94</v>
      </c>
      <c r="V257" s="41">
        <v>2137.52</v>
      </c>
      <c r="W257" s="41">
        <v>2135.3000000000002</v>
      </c>
      <c r="X257" s="41">
        <v>2024.27</v>
      </c>
      <c r="Y257" s="41">
        <v>1893.46</v>
      </c>
      <c r="Z257" s="41">
        <v>1668.98</v>
      </c>
      <c r="AA257" s="41">
        <v>1490.7</v>
      </c>
    </row>
    <row r="258" spans="1:27" ht="12.75" hidden="1" customHeight="1" outlineLevel="1" x14ac:dyDescent="0.2">
      <c r="A258" s="99" t="s">
        <v>486</v>
      </c>
      <c r="B258" s="60" t="s">
        <v>90</v>
      </c>
      <c r="C258" s="40" t="s">
        <v>79</v>
      </c>
      <c r="D258" s="41">
        <f>$D$168</f>
        <v>1716.97</v>
      </c>
      <c r="E258" s="41">
        <f t="shared" ref="E258:AA258" si="148">$D$168</f>
        <v>1716.97</v>
      </c>
      <c r="F258" s="41">
        <f t="shared" si="148"/>
        <v>1716.97</v>
      </c>
      <c r="G258" s="41">
        <f t="shared" si="148"/>
        <v>1716.97</v>
      </c>
      <c r="H258" s="41">
        <f t="shared" si="148"/>
        <v>1716.97</v>
      </c>
      <c r="I258" s="41">
        <f t="shared" si="148"/>
        <v>1716.97</v>
      </c>
      <c r="J258" s="41">
        <f t="shared" si="148"/>
        <v>1716.97</v>
      </c>
      <c r="K258" s="41">
        <f t="shared" si="148"/>
        <v>1716.97</v>
      </c>
      <c r="L258" s="41">
        <f t="shared" si="148"/>
        <v>1716.97</v>
      </c>
      <c r="M258" s="41">
        <f t="shared" si="148"/>
        <v>1716.97</v>
      </c>
      <c r="N258" s="41">
        <f t="shared" si="148"/>
        <v>1716.97</v>
      </c>
      <c r="O258" s="41">
        <f t="shared" si="148"/>
        <v>1716.97</v>
      </c>
      <c r="P258" s="41">
        <f t="shared" si="148"/>
        <v>1716.97</v>
      </c>
      <c r="Q258" s="41">
        <f t="shared" si="148"/>
        <v>1716.97</v>
      </c>
      <c r="R258" s="41">
        <f t="shared" si="148"/>
        <v>1716.97</v>
      </c>
      <c r="S258" s="41">
        <f t="shared" si="148"/>
        <v>1716.97</v>
      </c>
      <c r="T258" s="41">
        <f t="shared" si="148"/>
        <v>1716.97</v>
      </c>
      <c r="U258" s="41">
        <f t="shared" si="148"/>
        <v>1716.97</v>
      </c>
      <c r="V258" s="41">
        <f t="shared" si="148"/>
        <v>1716.97</v>
      </c>
      <c r="W258" s="41">
        <f t="shared" si="148"/>
        <v>1716.97</v>
      </c>
      <c r="X258" s="41">
        <f t="shared" si="148"/>
        <v>1716.97</v>
      </c>
      <c r="Y258" s="41">
        <f t="shared" si="148"/>
        <v>1716.97</v>
      </c>
      <c r="Z258" s="41">
        <f t="shared" si="148"/>
        <v>1716.97</v>
      </c>
      <c r="AA258" s="41">
        <f t="shared" si="148"/>
        <v>1716.97</v>
      </c>
    </row>
    <row r="259" spans="1:27" ht="12.75" hidden="1" customHeight="1" outlineLevel="1" x14ac:dyDescent="0.2">
      <c r="A259" s="99" t="s">
        <v>487</v>
      </c>
      <c r="B259" s="60" t="s">
        <v>83</v>
      </c>
      <c r="C259" s="40" t="s">
        <v>79</v>
      </c>
      <c r="D259" s="41">
        <v>3.72</v>
      </c>
      <c r="E259" s="41">
        <v>3.72</v>
      </c>
      <c r="F259" s="41">
        <v>3.72</v>
      </c>
      <c r="G259" s="41">
        <v>3.72</v>
      </c>
      <c r="H259" s="41">
        <v>3.72</v>
      </c>
      <c r="I259" s="41">
        <v>3.72</v>
      </c>
      <c r="J259" s="41">
        <v>3.72</v>
      </c>
      <c r="K259" s="41">
        <v>3.72</v>
      </c>
      <c r="L259" s="41">
        <v>3.72</v>
      </c>
      <c r="M259" s="41">
        <v>3.72</v>
      </c>
      <c r="N259" s="41">
        <v>3.72</v>
      </c>
      <c r="O259" s="41">
        <v>3.72</v>
      </c>
      <c r="P259" s="41">
        <v>3.72</v>
      </c>
      <c r="Q259" s="41">
        <v>3.72</v>
      </c>
      <c r="R259" s="41">
        <v>3.72</v>
      </c>
      <c r="S259" s="41">
        <v>3.72</v>
      </c>
      <c r="T259" s="41">
        <v>3.72</v>
      </c>
      <c r="U259" s="41">
        <v>3.72</v>
      </c>
      <c r="V259" s="41">
        <v>3.72</v>
      </c>
      <c r="W259" s="41">
        <v>3.72</v>
      </c>
      <c r="X259" s="41">
        <v>3.72</v>
      </c>
      <c r="Y259" s="41">
        <v>3.72</v>
      </c>
      <c r="Z259" s="41">
        <v>3.72</v>
      </c>
      <c r="AA259" s="41">
        <v>3.72</v>
      </c>
    </row>
    <row r="260" spans="1:27" ht="12.75" hidden="1" customHeight="1" outlineLevel="1" x14ac:dyDescent="0.2">
      <c r="A260" s="99" t="s">
        <v>488</v>
      </c>
      <c r="B260" s="60" t="s">
        <v>81</v>
      </c>
      <c r="C260" s="40" t="s">
        <v>79</v>
      </c>
      <c r="D260" s="41">
        <f>$D$11</f>
        <v>216.36</v>
      </c>
      <c r="E260" s="41">
        <f t="shared" ref="E260:AA260" si="149">$D$11</f>
        <v>216.36</v>
      </c>
      <c r="F260" s="41">
        <f t="shared" si="149"/>
        <v>216.36</v>
      </c>
      <c r="G260" s="41">
        <f t="shared" si="149"/>
        <v>216.36</v>
      </c>
      <c r="H260" s="41">
        <f t="shared" si="149"/>
        <v>216.36</v>
      </c>
      <c r="I260" s="41">
        <f t="shared" si="149"/>
        <v>216.36</v>
      </c>
      <c r="J260" s="41">
        <f t="shared" si="149"/>
        <v>216.36</v>
      </c>
      <c r="K260" s="41">
        <f t="shared" si="149"/>
        <v>216.36</v>
      </c>
      <c r="L260" s="41">
        <f t="shared" si="149"/>
        <v>216.36</v>
      </c>
      <c r="M260" s="41">
        <f t="shared" si="149"/>
        <v>216.36</v>
      </c>
      <c r="N260" s="41">
        <f t="shared" si="149"/>
        <v>216.36</v>
      </c>
      <c r="O260" s="41">
        <f t="shared" si="149"/>
        <v>216.36</v>
      </c>
      <c r="P260" s="41">
        <f t="shared" si="149"/>
        <v>216.36</v>
      </c>
      <c r="Q260" s="41">
        <f t="shared" si="149"/>
        <v>216.36</v>
      </c>
      <c r="R260" s="41">
        <f t="shared" si="149"/>
        <v>216.36</v>
      </c>
      <c r="S260" s="41">
        <f t="shared" si="149"/>
        <v>216.36</v>
      </c>
      <c r="T260" s="41">
        <f t="shared" si="149"/>
        <v>216.36</v>
      </c>
      <c r="U260" s="41">
        <f t="shared" si="149"/>
        <v>216.36</v>
      </c>
      <c r="V260" s="41">
        <f t="shared" si="149"/>
        <v>216.36</v>
      </c>
      <c r="W260" s="41">
        <f t="shared" si="149"/>
        <v>216.36</v>
      </c>
      <c r="X260" s="41">
        <f t="shared" si="149"/>
        <v>216.36</v>
      </c>
      <c r="Y260" s="41">
        <f t="shared" si="149"/>
        <v>216.36</v>
      </c>
      <c r="Z260" s="41">
        <f t="shared" si="149"/>
        <v>216.36</v>
      </c>
      <c r="AA260" s="41">
        <f t="shared" si="149"/>
        <v>216.36</v>
      </c>
    </row>
    <row r="261" spans="1:27" ht="12.75" customHeight="1" collapsed="1" x14ac:dyDescent="0.2">
      <c r="A261" s="98" t="s">
        <v>489</v>
      </c>
      <c r="B261" s="25" t="str">
        <f>"20"&amp;"."&amp;$B$662&amp;"."&amp;$B$663</f>
        <v>20.01.2024</v>
      </c>
      <c r="C261" s="88" t="s">
        <v>76</v>
      </c>
      <c r="D261" s="89">
        <f>ROUND(((D262+D263+D265+D264)/1000),5)</f>
        <v>3.4296099999999998</v>
      </c>
      <c r="E261" s="89">
        <f>ROUND(((E262+E263+E265+E264)/1000),5)</f>
        <v>3.2665500000000001</v>
      </c>
      <c r="F261" s="89">
        <f>ROUND(((F262+F263+F265+F264)/1000),5)</f>
        <v>3.2025999999999999</v>
      </c>
      <c r="G261" s="89">
        <f t="shared" ref="G261:AA261" si="150">ROUND(((G262+G263+G265+G264)/1000),5)</f>
        <v>3.2040199999999999</v>
      </c>
      <c r="H261" s="89">
        <f t="shared" si="150"/>
        <v>3.2322099999999998</v>
      </c>
      <c r="I261" s="89">
        <f t="shared" si="150"/>
        <v>3.27746</v>
      </c>
      <c r="J261" s="89">
        <f t="shared" si="150"/>
        <v>3.3892500000000001</v>
      </c>
      <c r="K261" s="89">
        <f t="shared" si="150"/>
        <v>3.5468999999999999</v>
      </c>
      <c r="L261" s="89">
        <f t="shared" si="150"/>
        <v>3.8321800000000001</v>
      </c>
      <c r="M261" s="89">
        <f t="shared" si="150"/>
        <v>3.95363</v>
      </c>
      <c r="N261" s="89">
        <f t="shared" si="150"/>
        <v>4.0558800000000002</v>
      </c>
      <c r="O261" s="89">
        <f t="shared" si="150"/>
        <v>4.0827799999999996</v>
      </c>
      <c r="P261" s="89">
        <f t="shared" si="150"/>
        <v>4.0787800000000001</v>
      </c>
      <c r="Q261" s="89">
        <f t="shared" si="150"/>
        <v>4.0788700000000002</v>
      </c>
      <c r="R261" s="89">
        <f t="shared" si="150"/>
        <v>4.01823</v>
      </c>
      <c r="S261" s="89">
        <f t="shared" si="150"/>
        <v>3.9935200000000002</v>
      </c>
      <c r="T261" s="89">
        <f t="shared" si="150"/>
        <v>4.0405300000000004</v>
      </c>
      <c r="U261" s="89">
        <f t="shared" si="150"/>
        <v>4.0819599999999996</v>
      </c>
      <c r="V261" s="89">
        <f t="shared" si="150"/>
        <v>4.1077700000000004</v>
      </c>
      <c r="W261" s="89">
        <f t="shared" si="150"/>
        <v>3.9918</v>
      </c>
      <c r="X261" s="89">
        <f t="shared" si="150"/>
        <v>3.9399700000000002</v>
      </c>
      <c r="Y261" s="89">
        <f t="shared" si="150"/>
        <v>3.8432900000000001</v>
      </c>
      <c r="Z261" s="89">
        <f t="shared" si="150"/>
        <v>3.55721</v>
      </c>
      <c r="AA261" s="89">
        <f t="shared" si="150"/>
        <v>3.4528400000000001</v>
      </c>
    </row>
    <row r="262" spans="1:27" ht="12.75" hidden="1" customHeight="1" outlineLevel="1" x14ac:dyDescent="0.2">
      <c r="A262" s="99" t="s">
        <v>490</v>
      </c>
      <c r="B262" s="60" t="s">
        <v>238</v>
      </c>
      <c r="C262" s="40" t="s">
        <v>79</v>
      </c>
      <c r="D262" s="41">
        <v>1492.56</v>
      </c>
      <c r="E262" s="41">
        <v>1329.5</v>
      </c>
      <c r="F262" s="41">
        <v>1265.55</v>
      </c>
      <c r="G262" s="41">
        <v>1266.97</v>
      </c>
      <c r="H262" s="41">
        <v>1295.1600000000001</v>
      </c>
      <c r="I262" s="41">
        <v>1340.41</v>
      </c>
      <c r="J262" s="41">
        <v>1452.2</v>
      </c>
      <c r="K262" s="41">
        <v>1609.85</v>
      </c>
      <c r="L262" s="41">
        <v>1895.13</v>
      </c>
      <c r="M262" s="41">
        <v>2016.58</v>
      </c>
      <c r="N262" s="41">
        <v>2118.83</v>
      </c>
      <c r="O262" s="41">
        <v>2145.73</v>
      </c>
      <c r="P262" s="41">
        <v>2141.73</v>
      </c>
      <c r="Q262" s="41">
        <v>2141.8200000000002</v>
      </c>
      <c r="R262" s="41">
        <v>2081.1799999999998</v>
      </c>
      <c r="S262" s="41">
        <v>2056.4699999999998</v>
      </c>
      <c r="T262" s="41">
        <v>2103.48</v>
      </c>
      <c r="U262" s="41">
        <v>2144.91</v>
      </c>
      <c r="V262" s="41">
        <v>2170.7199999999998</v>
      </c>
      <c r="W262" s="41">
        <v>2054.75</v>
      </c>
      <c r="X262" s="41">
        <v>2002.92</v>
      </c>
      <c r="Y262" s="41">
        <v>1906.24</v>
      </c>
      <c r="Z262" s="41">
        <v>1620.16</v>
      </c>
      <c r="AA262" s="41">
        <v>1515.79</v>
      </c>
    </row>
    <row r="263" spans="1:27" ht="12.75" hidden="1" customHeight="1" outlineLevel="1" x14ac:dyDescent="0.2">
      <c r="A263" s="99" t="s">
        <v>491</v>
      </c>
      <c r="B263" s="60" t="s">
        <v>90</v>
      </c>
      <c r="C263" s="40" t="s">
        <v>79</v>
      </c>
      <c r="D263" s="41">
        <f>$D$168</f>
        <v>1716.97</v>
      </c>
      <c r="E263" s="41">
        <f t="shared" ref="E263:AA263" si="151">$D$168</f>
        <v>1716.97</v>
      </c>
      <c r="F263" s="41">
        <f t="shared" si="151"/>
        <v>1716.97</v>
      </c>
      <c r="G263" s="41">
        <f t="shared" si="151"/>
        <v>1716.97</v>
      </c>
      <c r="H263" s="41">
        <f t="shared" si="151"/>
        <v>1716.97</v>
      </c>
      <c r="I263" s="41">
        <f t="shared" si="151"/>
        <v>1716.97</v>
      </c>
      <c r="J263" s="41">
        <f t="shared" si="151"/>
        <v>1716.97</v>
      </c>
      <c r="K263" s="41">
        <f t="shared" si="151"/>
        <v>1716.97</v>
      </c>
      <c r="L263" s="41">
        <f t="shared" si="151"/>
        <v>1716.97</v>
      </c>
      <c r="M263" s="41">
        <f t="shared" si="151"/>
        <v>1716.97</v>
      </c>
      <c r="N263" s="41">
        <f t="shared" si="151"/>
        <v>1716.97</v>
      </c>
      <c r="O263" s="41">
        <f t="shared" si="151"/>
        <v>1716.97</v>
      </c>
      <c r="P263" s="41">
        <f t="shared" si="151"/>
        <v>1716.97</v>
      </c>
      <c r="Q263" s="41">
        <f t="shared" si="151"/>
        <v>1716.97</v>
      </c>
      <c r="R263" s="41">
        <f t="shared" si="151"/>
        <v>1716.97</v>
      </c>
      <c r="S263" s="41">
        <f t="shared" si="151"/>
        <v>1716.97</v>
      </c>
      <c r="T263" s="41">
        <f t="shared" si="151"/>
        <v>1716.97</v>
      </c>
      <c r="U263" s="41">
        <f t="shared" si="151"/>
        <v>1716.97</v>
      </c>
      <c r="V263" s="41">
        <f t="shared" si="151"/>
        <v>1716.97</v>
      </c>
      <c r="W263" s="41">
        <f t="shared" si="151"/>
        <v>1716.97</v>
      </c>
      <c r="X263" s="41">
        <f t="shared" si="151"/>
        <v>1716.97</v>
      </c>
      <c r="Y263" s="41">
        <f t="shared" si="151"/>
        <v>1716.97</v>
      </c>
      <c r="Z263" s="41">
        <f t="shared" si="151"/>
        <v>1716.97</v>
      </c>
      <c r="AA263" s="41">
        <f t="shared" si="151"/>
        <v>1716.97</v>
      </c>
    </row>
    <row r="264" spans="1:27" ht="12.75" hidden="1" customHeight="1" outlineLevel="1" x14ac:dyDescent="0.2">
      <c r="A264" s="99" t="s">
        <v>492</v>
      </c>
      <c r="B264" s="60" t="s">
        <v>83</v>
      </c>
      <c r="C264" s="40" t="s">
        <v>79</v>
      </c>
      <c r="D264" s="41">
        <v>3.72</v>
      </c>
      <c r="E264" s="41">
        <v>3.72</v>
      </c>
      <c r="F264" s="41">
        <v>3.72</v>
      </c>
      <c r="G264" s="41">
        <v>3.72</v>
      </c>
      <c r="H264" s="41">
        <v>3.72</v>
      </c>
      <c r="I264" s="41">
        <v>3.72</v>
      </c>
      <c r="J264" s="41">
        <v>3.72</v>
      </c>
      <c r="K264" s="41">
        <v>3.72</v>
      </c>
      <c r="L264" s="41">
        <v>3.72</v>
      </c>
      <c r="M264" s="41">
        <v>3.72</v>
      </c>
      <c r="N264" s="41">
        <v>3.72</v>
      </c>
      <c r="O264" s="41">
        <v>3.72</v>
      </c>
      <c r="P264" s="41">
        <v>3.72</v>
      </c>
      <c r="Q264" s="41">
        <v>3.72</v>
      </c>
      <c r="R264" s="41">
        <v>3.72</v>
      </c>
      <c r="S264" s="41">
        <v>3.72</v>
      </c>
      <c r="T264" s="41">
        <v>3.72</v>
      </c>
      <c r="U264" s="41">
        <v>3.72</v>
      </c>
      <c r="V264" s="41">
        <v>3.72</v>
      </c>
      <c r="W264" s="41">
        <v>3.72</v>
      </c>
      <c r="X264" s="41">
        <v>3.72</v>
      </c>
      <c r="Y264" s="41">
        <v>3.72</v>
      </c>
      <c r="Z264" s="41">
        <v>3.72</v>
      </c>
      <c r="AA264" s="41">
        <v>3.72</v>
      </c>
    </row>
    <row r="265" spans="1:27" ht="12.75" hidden="1" customHeight="1" outlineLevel="1" x14ac:dyDescent="0.2">
      <c r="A265" s="99" t="s">
        <v>493</v>
      </c>
      <c r="B265" s="60" t="s">
        <v>81</v>
      </c>
      <c r="C265" s="40" t="s">
        <v>79</v>
      </c>
      <c r="D265" s="41">
        <f>$D$11</f>
        <v>216.36</v>
      </c>
      <c r="E265" s="41">
        <f t="shared" ref="E265:AA265" si="152">$D$11</f>
        <v>216.36</v>
      </c>
      <c r="F265" s="41">
        <f t="shared" si="152"/>
        <v>216.36</v>
      </c>
      <c r="G265" s="41">
        <f t="shared" si="152"/>
        <v>216.36</v>
      </c>
      <c r="H265" s="41">
        <f t="shared" si="152"/>
        <v>216.36</v>
      </c>
      <c r="I265" s="41">
        <f t="shared" si="152"/>
        <v>216.36</v>
      </c>
      <c r="J265" s="41">
        <f t="shared" si="152"/>
        <v>216.36</v>
      </c>
      <c r="K265" s="41">
        <f t="shared" si="152"/>
        <v>216.36</v>
      </c>
      <c r="L265" s="41">
        <f t="shared" si="152"/>
        <v>216.36</v>
      </c>
      <c r="M265" s="41">
        <f t="shared" si="152"/>
        <v>216.36</v>
      </c>
      <c r="N265" s="41">
        <f t="shared" si="152"/>
        <v>216.36</v>
      </c>
      <c r="O265" s="41">
        <f t="shared" si="152"/>
        <v>216.36</v>
      </c>
      <c r="P265" s="41">
        <f t="shared" si="152"/>
        <v>216.36</v>
      </c>
      <c r="Q265" s="41">
        <f t="shared" si="152"/>
        <v>216.36</v>
      </c>
      <c r="R265" s="41">
        <f t="shared" si="152"/>
        <v>216.36</v>
      </c>
      <c r="S265" s="41">
        <f t="shared" si="152"/>
        <v>216.36</v>
      </c>
      <c r="T265" s="41">
        <f t="shared" si="152"/>
        <v>216.36</v>
      </c>
      <c r="U265" s="41">
        <f t="shared" si="152"/>
        <v>216.36</v>
      </c>
      <c r="V265" s="41">
        <f t="shared" si="152"/>
        <v>216.36</v>
      </c>
      <c r="W265" s="41">
        <f t="shared" si="152"/>
        <v>216.36</v>
      </c>
      <c r="X265" s="41">
        <f t="shared" si="152"/>
        <v>216.36</v>
      </c>
      <c r="Y265" s="41">
        <f t="shared" si="152"/>
        <v>216.36</v>
      </c>
      <c r="Z265" s="41">
        <f t="shared" si="152"/>
        <v>216.36</v>
      </c>
      <c r="AA265" s="41">
        <f t="shared" si="152"/>
        <v>216.36</v>
      </c>
    </row>
    <row r="266" spans="1:27" ht="12.75" customHeight="1" collapsed="1" x14ac:dyDescent="0.2">
      <c r="A266" s="98" t="s">
        <v>494</v>
      </c>
      <c r="B266" s="25" t="str">
        <f>"21"&amp;"."&amp;$B$662&amp;"."&amp;$B$663</f>
        <v>21.01.2024</v>
      </c>
      <c r="C266" s="88" t="s">
        <v>76</v>
      </c>
      <c r="D266" s="89">
        <f>ROUND(((D267+D268+D270+D269)/1000),5)</f>
        <v>3.2701500000000001</v>
      </c>
      <c r="E266" s="89">
        <f>ROUND(((E267+E268+E270+E269)/1000),5)</f>
        <v>3.1652999999999998</v>
      </c>
      <c r="F266" s="89">
        <f>ROUND(((F267+F268+F270+F269)/1000),5)</f>
        <v>3.08168</v>
      </c>
      <c r="G266" s="89">
        <f t="shared" ref="G266:AA266" si="153">ROUND(((G267+G268+G270+G269)/1000),5)</f>
        <v>3.0746799999999999</v>
      </c>
      <c r="H266" s="89">
        <f t="shared" si="153"/>
        <v>3.07951</v>
      </c>
      <c r="I266" s="89">
        <f t="shared" si="153"/>
        <v>3.1229900000000002</v>
      </c>
      <c r="J266" s="89">
        <f t="shared" si="153"/>
        <v>3.1581000000000001</v>
      </c>
      <c r="K266" s="89">
        <f t="shared" si="153"/>
        <v>3.27617</v>
      </c>
      <c r="L266" s="89">
        <f t="shared" si="153"/>
        <v>3.47235</v>
      </c>
      <c r="M266" s="89">
        <f t="shared" si="153"/>
        <v>3.6139000000000001</v>
      </c>
      <c r="N266" s="89">
        <f t="shared" si="153"/>
        <v>3.6986500000000002</v>
      </c>
      <c r="O266" s="89">
        <f t="shared" si="153"/>
        <v>3.79745</v>
      </c>
      <c r="P266" s="89">
        <f t="shared" si="153"/>
        <v>3.8005200000000001</v>
      </c>
      <c r="Q266" s="89">
        <f t="shared" si="153"/>
        <v>3.7958500000000002</v>
      </c>
      <c r="R266" s="89">
        <f t="shared" si="153"/>
        <v>3.80023</v>
      </c>
      <c r="S266" s="89">
        <f t="shared" si="153"/>
        <v>3.76972</v>
      </c>
      <c r="T266" s="89">
        <f t="shared" si="153"/>
        <v>3.8685200000000002</v>
      </c>
      <c r="U266" s="89">
        <f t="shared" si="153"/>
        <v>3.9958300000000002</v>
      </c>
      <c r="V266" s="89">
        <f t="shared" si="153"/>
        <v>4.0266500000000001</v>
      </c>
      <c r="W266" s="89">
        <f t="shared" si="153"/>
        <v>3.81643</v>
      </c>
      <c r="X266" s="89">
        <f t="shared" si="153"/>
        <v>3.79901</v>
      </c>
      <c r="Y266" s="89">
        <f t="shared" si="153"/>
        <v>3.7021999999999999</v>
      </c>
      <c r="Z266" s="89">
        <f t="shared" si="153"/>
        <v>3.46719</v>
      </c>
      <c r="AA266" s="89">
        <f t="shared" si="153"/>
        <v>3.40341</v>
      </c>
    </row>
    <row r="267" spans="1:27" ht="12.75" hidden="1" customHeight="1" outlineLevel="1" x14ac:dyDescent="0.2">
      <c r="A267" s="99" t="s">
        <v>495</v>
      </c>
      <c r="B267" s="60" t="s">
        <v>238</v>
      </c>
      <c r="C267" s="40" t="s">
        <v>79</v>
      </c>
      <c r="D267" s="41">
        <v>1333.1</v>
      </c>
      <c r="E267" s="41">
        <v>1228.25</v>
      </c>
      <c r="F267" s="41">
        <v>1144.6300000000001</v>
      </c>
      <c r="G267" s="41">
        <v>1137.6300000000001</v>
      </c>
      <c r="H267" s="41">
        <v>1142.46</v>
      </c>
      <c r="I267" s="41">
        <v>1185.94</v>
      </c>
      <c r="J267" s="41">
        <v>1221.05</v>
      </c>
      <c r="K267" s="41">
        <v>1339.12</v>
      </c>
      <c r="L267" s="41">
        <v>1535.3</v>
      </c>
      <c r="M267" s="41">
        <v>1676.85</v>
      </c>
      <c r="N267" s="41">
        <v>1761.6</v>
      </c>
      <c r="O267" s="41">
        <v>1860.4</v>
      </c>
      <c r="P267" s="41">
        <v>1863.47</v>
      </c>
      <c r="Q267" s="41">
        <v>1858.8</v>
      </c>
      <c r="R267" s="41">
        <v>1863.18</v>
      </c>
      <c r="S267" s="41">
        <v>1832.67</v>
      </c>
      <c r="T267" s="41">
        <v>1931.47</v>
      </c>
      <c r="U267" s="41">
        <v>2058.7800000000002</v>
      </c>
      <c r="V267" s="41">
        <v>2089.6</v>
      </c>
      <c r="W267" s="41">
        <v>1879.38</v>
      </c>
      <c r="X267" s="41">
        <v>1861.96</v>
      </c>
      <c r="Y267" s="41">
        <v>1765.15</v>
      </c>
      <c r="Z267" s="41">
        <v>1530.14</v>
      </c>
      <c r="AA267" s="41">
        <v>1466.36</v>
      </c>
    </row>
    <row r="268" spans="1:27" ht="12.75" hidden="1" customHeight="1" outlineLevel="1" x14ac:dyDescent="0.2">
      <c r="A268" s="99" t="s">
        <v>496</v>
      </c>
      <c r="B268" s="60" t="s">
        <v>90</v>
      </c>
      <c r="C268" s="40" t="s">
        <v>79</v>
      </c>
      <c r="D268" s="41">
        <f>$D$168</f>
        <v>1716.97</v>
      </c>
      <c r="E268" s="41">
        <f t="shared" ref="E268:AA268" si="154">$D$168</f>
        <v>1716.97</v>
      </c>
      <c r="F268" s="41">
        <f t="shared" si="154"/>
        <v>1716.97</v>
      </c>
      <c r="G268" s="41">
        <f t="shared" si="154"/>
        <v>1716.97</v>
      </c>
      <c r="H268" s="41">
        <f t="shared" si="154"/>
        <v>1716.97</v>
      </c>
      <c r="I268" s="41">
        <f t="shared" si="154"/>
        <v>1716.97</v>
      </c>
      <c r="J268" s="41">
        <f t="shared" si="154"/>
        <v>1716.97</v>
      </c>
      <c r="K268" s="41">
        <f t="shared" si="154"/>
        <v>1716.97</v>
      </c>
      <c r="L268" s="41">
        <f t="shared" si="154"/>
        <v>1716.97</v>
      </c>
      <c r="M268" s="41">
        <f t="shared" si="154"/>
        <v>1716.97</v>
      </c>
      <c r="N268" s="41">
        <f t="shared" si="154"/>
        <v>1716.97</v>
      </c>
      <c r="O268" s="41">
        <f t="shared" si="154"/>
        <v>1716.97</v>
      </c>
      <c r="P268" s="41">
        <f t="shared" si="154"/>
        <v>1716.97</v>
      </c>
      <c r="Q268" s="41">
        <f t="shared" si="154"/>
        <v>1716.97</v>
      </c>
      <c r="R268" s="41">
        <f t="shared" si="154"/>
        <v>1716.97</v>
      </c>
      <c r="S268" s="41">
        <f t="shared" si="154"/>
        <v>1716.97</v>
      </c>
      <c r="T268" s="41">
        <f t="shared" si="154"/>
        <v>1716.97</v>
      </c>
      <c r="U268" s="41">
        <f t="shared" si="154"/>
        <v>1716.97</v>
      </c>
      <c r="V268" s="41">
        <f t="shared" si="154"/>
        <v>1716.97</v>
      </c>
      <c r="W268" s="41">
        <f t="shared" si="154"/>
        <v>1716.97</v>
      </c>
      <c r="X268" s="41">
        <f t="shared" si="154"/>
        <v>1716.97</v>
      </c>
      <c r="Y268" s="41">
        <f t="shared" si="154"/>
        <v>1716.97</v>
      </c>
      <c r="Z268" s="41">
        <f t="shared" si="154"/>
        <v>1716.97</v>
      </c>
      <c r="AA268" s="41">
        <f t="shared" si="154"/>
        <v>1716.97</v>
      </c>
    </row>
    <row r="269" spans="1:27" ht="12.75" hidden="1" customHeight="1" outlineLevel="1" x14ac:dyDescent="0.2">
      <c r="A269" s="99" t="s">
        <v>497</v>
      </c>
      <c r="B269" s="60" t="s">
        <v>83</v>
      </c>
      <c r="C269" s="40" t="s">
        <v>79</v>
      </c>
      <c r="D269" s="41">
        <v>3.72</v>
      </c>
      <c r="E269" s="41">
        <v>3.72</v>
      </c>
      <c r="F269" s="41">
        <v>3.72</v>
      </c>
      <c r="G269" s="41">
        <v>3.72</v>
      </c>
      <c r="H269" s="41">
        <v>3.72</v>
      </c>
      <c r="I269" s="41">
        <v>3.72</v>
      </c>
      <c r="J269" s="41">
        <v>3.72</v>
      </c>
      <c r="K269" s="41">
        <v>3.72</v>
      </c>
      <c r="L269" s="41">
        <v>3.72</v>
      </c>
      <c r="M269" s="41">
        <v>3.72</v>
      </c>
      <c r="N269" s="41">
        <v>3.72</v>
      </c>
      <c r="O269" s="41">
        <v>3.72</v>
      </c>
      <c r="P269" s="41">
        <v>3.72</v>
      </c>
      <c r="Q269" s="41">
        <v>3.72</v>
      </c>
      <c r="R269" s="41">
        <v>3.72</v>
      </c>
      <c r="S269" s="41">
        <v>3.72</v>
      </c>
      <c r="T269" s="41">
        <v>3.72</v>
      </c>
      <c r="U269" s="41">
        <v>3.72</v>
      </c>
      <c r="V269" s="41">
        <v>3.72</v>
      </c>
      <c r="W269" s="41">
        <v>3.72</v>
      </c>
      <c r="X269" s="41">
        <v>3.72</v>
      </c>
      <c r="Y269" s="41">
        <v>3.72</v>
      </c>
      <c r="Z269" s="41">
        <v>3.72</v>
      </c>
      <c r="AA269" s="41">
        <v>3.72</v>
      </c>
    </row>
    <row r="270" spans="1:27" ht="12.75" hidden="1" customHeight="1" outlineLevel="1" x14ac:dyDescent="0.2">
      <c r="A270" s="99" t="s">
        <v>498</v>
      </c>
      <c r="B270" s="60" t="s">
        <v>81</v>
      </c>
      <c r="C270" s="40" t="s">
        <v>79</v>
      </c>
      <c r="D270" s="41">
        <f>$D$11</f>
        <v>216.36</v>
      </c>
      <c r="E270" s="41">
        <f t="shared" ref="E270:AA270" si="155">$D$11</f>
        <v>216.36</v>
      </c>
      <c r="F270" s="41">
        <f t="shared" si="155"/>
        <v>216.36</v>
      </c>
      <c r="G270" s="41">
        <f t="shared" si="155"/>
        <v>216.36</v>
      </c>
      <c r="H270" s="41">
        <f t="shared" si="155"/>
        <v>216.36</v>
      </c>
      <c r="I270" s="41">
        <f t="shared" si="155"/>
        <v>216.36</v>
      </c>
      <c r="J270" s="41">
        <f t="shared" si="155"/>
        <v>216.36</v>
      </c>
      <c r="K270" s="41">
        <f t="shared" si="155"/>
        <v>216.36</v>
      </c>
      <c r="L270" s="41">
        <f t="shared" si="155"/>
        <v>216.36</v>
      </c>
      <c r="M270" s="41">
        <f t="shared" si="155"/>
        <v>216.36</v>
      </c>
      <c r="N270" s="41">
        <f t="shared" si="155"/>
        <v>216.36</v>
      </c>
      <c r="O270" s="41">
        <f t="shared" si="155"/>
        <v>216.36</v>
      </c>
      <c r="P270" s="41">
        <f t="shared" si="155"/>
        <v>216.36</v>
      </c>
      <c r="Q270" s="41">
        <f t="shared" si="155"/>
        <v>216.36</v>
      </c>
      <c r="R270" s="41">
        <f t="shared" si="155"/>
        <v>216.36</v>
      </c>
      <c r="S270" s="41">
        <f t="shared" si="155"/>
        <v>216.36</v>
      </c>
      <c r="T270" s="41">
        <f t="shared" si="155"/>
        <v>216.36</v>
      </c>
      <c r="U270" s="41">
        <f t="shared" si="155"/>
        <v>216.36</v>
      </c>
      <c r="V270" s="41">
        <f t="shared" si="155"/>
        <v>216.36</v>
      </c>
      <c r="W270" s="41">
        <f t="shared" si="155"/>
        <v>216.36</v>
      </c>
      <c r="X270" s="41">
        <f t="shared" si="155"/>
        <v>216.36</v>
      </c>
      <c r="Y270" s="41">
        <f t="shared" si="155"/>
        <v>216.36</v>
      </c>
      <c r="Z270" s="41">
        <f t="shared" si="155"/>
        <v>216.36</v>
      </c>
      <c r="AA270" s="41">
        <f t="shared" si="155"/>
        <v>216.36</v>
      </c>
    </row>
    <row r="271" spans="1:27" ht="12.75" customHeight="1" collapsed="1" x14ac:dyDescent="0.2">
      <c r="A271" s="98" t="s">
        <v>499</v>
      </c>
      <c r="B271" s="25" t="str">
        <f>"22"&amp;"."&amp;$B$662&amp;"."&amp;$B$663</f>
        <v>22.01.2024</v>
      </c>
      <c r="C271" s="88" t="s">
        <v>76</v>
      </c>
      <c r="D271" s="89">
        <f>ROUND(((D272+D273+D275+D274)/1000),5)</f>
        <v>3.2977099999999999</v>
      </c>
      <c r="E271" s="89">
        <f>ROUND(((E272+E273+E275+E274)/1000),5)</f>
        <v>3.1987999999999999</v>
      </c>
      <c r="F271" s="89">
        <f>ROUND(((F272+F273+F275+F274)/1000),5)</f>
        <v>3.1557200000000001</v>
      </c>
      <c r="G271" s="89">
        <f t="shared" ref="G271:AA271" si="156">ROUND(((G272+G273+G275+G274)/1000),5)</f>
        <v>3.1499600000000001</v>
      </c>
      <c r="H271" s="89">
        <f t="shared" si="156"/>
        <v>3.1852100000000001</v>
      </c>
      <c r="I271" s="89">
        <f t="shared" si="156"/>
        <v>3.2946499999999999</v>
      </c>
      <c r="J271" s="89">
        <f t="shared" si="156"/>
        <v>3.4469799999999999</v>
      </c>
      <c r="K271" s="89">
        <f t="shared" si="156"/>
        <v>3.7988599999999999</v>
      </c>
      <c r="L271" s="89">
        <f t="shared" si="156"/>
        <v>4.0381600000000004</v>
      </c>
      <c r="M271" s="89">
        <f t="shared" si="156"/>
        <v>4.0836399999999999</v>
      </c>
      <c r="N271" s="89">
        <f t="shared" si="156"/>
        <v>4.0976999999999997</v>
      </c>
      <c r="O271" s="89">
        <f t="shared" si="156"/>
        <v>4.1392899999999999</v>
      </c>
      <c r="P271" s="89">
        <f t="shared" si="156"/>
        <v>4.12704</v>
      </c>
      <c r="Q271" s="89">
        <f t="shared" si="156"/>
        <v>4.1274699999999998</v>
      </c>
      <c r="R271" s="89">
        <f t="shared" si="156"/>
        <v>4.1182800000000004</v>
      </c>
      <c r="S271" s="89">
        <f t="shared" si="156"/>
        <v>4.0904199999999999</v>
      </c>
      <c r="T271" s="89">
        <f t="shared" si="156"/>
        <v>4.1295200000000003</v>
      </c>
      <c r="U271" s="89">
        <f t="shared" si="156"/>
        <v>4.1599399999999997</v>
      </c>
      <c r="V271" s="89">
        <f t="shared" si="156"/>
        <v>4.1797000000000004</v>
      </c>
      <c r="W271" s="89">
        <f t="shared" si="156"/>
        <v>4.0960299999999998</v>
      </c>
      <c r="X271" s="89">
        <f t="shared" si="156"/>
        <v>3.9937100000000001</v>
      </c>
      <c r="Y271" s="89">
        <f t="shared" si="156"/>
        <v>3.7914099999999999</v>
      </c>
      <c r="Z271" s="89">
        <f t="shared" si="156"/>
        <v>3.49973</v>
      </c>
      <c r="AA271" s="89">
        <f t="shared" si="156"/>
        <v>3.4207900000000002</v>
      </c>
    </row>
    <row r="272" spans="1:27" ht="12.75" hidden="1" customHeight="1" outlineLevel="1" x14ac:dyDescent="0.2">
      <c r="A272" s="99" t="s">
        <v>500</v>
      </c>
      <c r="B272" s="60" t="s">
        <v>238</v>
      </c>
      <c r="C272" s="40" t="s">
        <v>79</v>
      </c>
      <c r="D272" s="41">
        <v>1360.66</v>
      </c>
      <c r="E272" s="41">
        <v>1261.75</v>
      </c>
      <c r="F272" s="41">
        <v>1218.67</v>
      </c>
      <c r="G272" s="41">
        <v>1212.9100000000001</v>
      </c>
      <c r="H272" s="41">
        <v>1248.1600000000001</v>
      </c>
      <c r="I272" s="41">
        <v>1357.6</v>
      </c>
      <c r="J272" s="41">
        <v>1509.93</v>
      </c>
      <c r="K272" s="41">
        <v>1861.81</v>
      </c>
      <c r="L272" s="41">
        <v>2101.11</v>
      </c>
      <c r="M272" s="41">
        <v>2146.59</v>
      </c>
      <c r="N272" s="41">
        <v>2160.65</v>
      </c>
      <c r="O272" s="41">
        <v>2202.2399999999998</v>
      </c>
      <c r="P272" s="41">
        <v>2189.9899999999998</v>
      </c>
      <c r="Q272" s="41">
        <v>2190.42</v>
      </c>
      <c r="R272" s="41">
        <v>2181.23</v>
      </c>
      <c r="S272" s="41">
        <v>2153.37</v>
      </c>
      <c r="T272" s="41">
        <v>2192.4699999999998</v>
      </c>
      <c r="U272" s="41">
        <v>2222.89</v>
      </c>
      <c r="V272" s="41">
        <v>2242.65</v>
      </c>
      <c r="W272" s="41">
        <v>2158.98</v>
      </c>
      <c r="X272" s="41">
        <v>2056.66</v>
      </c>
      <c r="Y272" s="41">
        <v>1854.36</v>
      </c>
      <c r="Z272" s="41">
        <v>1562.68</v>
      </c>
      <c r="AA272" s="41">
        <v>1483.74</v>
      </c>
    </row>
    <row r="273" spans="1:27" ht="12.75" hidden="1" customHeight="1" outlineLevel="1" x14ac:dyDescent="0.2">
      <c r="A273" s="99" t="s">
        <v>501</v>
      </c>
      <c r="B273" s="60" t="s">
        <v>90</v>
      </c>
      <c r="C273" s="40" t="s">
        <v>79</v>
      </c>
      <c r="D273" s="41">
        <f>$D$168</f>
        <v>1716.97</v>
      </c>
      <c r="E273" s="41">
        <f t="shared" ref="E273:AA273" si="157">$D$168</f>
        <v>1716.97</v>
      </c>
      <c r="F273" s="41">
        <f t="shared" si="157"/>
        <v>1716.97</v>
      </c>
      <c r="G273" s="41">
        <f t="shared" si="157"/>
        <v>1716.97</v>
      </c>
      <c r="H273" s="41">
        <f t="shared" si="157"/>
        <v>1716.97</v>
      </c>
      <c r="I273" s="41">
        <f t="shared" si="157"/>
        <v>1716.97</v>
      </c>
      <c r="J273" s="41">
        <f t="shared" si="157"/>
        <v>1716.97</v>
      </c>
      <c r="K273" s="41">
        <f t="shared" si="157"/>
        <v>1716.97</v>
      </c>
      <c r="L273" s="41">
        <f t="shared" si="157"/>
        <v>1716.97</v>
      </c>
      <c r="M273" s="41">
        <f t="shared" si="157"/>
        <v>1716.97</v>
      </c>
      <c r="N273" s="41">
        <f t="shared" si="157"/>
        <v>1716.97</v>
      </c>
      <c r="O273" s="41">
        <f t="shared" si="157"/>
        <v>1716.97</v>
      </c>
      <c r="P273" s="41">
        <f t="shared" si="157"/>
        <v>1716.97</v>
      </c>
      <c r="Q273" s="41">
        <f t="shared" si="157"/>
        <v>1716.97</v>
      </c>
      <c r="R273" s="41">
        <f t="shared" si="157"/>
        <v>1716.97</v>
      </c>
      <c r="S273" s="41">
        <f t="shared" si="157"/>
        <v>1716.97</v>
      </c>
      <c r="T273" s="41">
        <f t="shared" si="157"/>
        <v>1716.97</v>
      </c>
      <c r="U273" s="41">
        <f t="shared" si="157"/>
        <v>1716.97</v>
      </c>
      <c r="V273" s="41">
        <f t="shared" si="157"/>
        <v>1716.97</v>
      </c>
      <c r="W273" s="41">
        <f t="shared" si="157"/>
        <v>1716.97</v>
      </c>
      <c r="X273" s="41">
        <f t="shared" si="157"/>
        <v>1716.97</v>
      </c>
      <c r="Y273" s="41">
        <f t="shared" si="157"/>
        <v>1716.97</v>
      </c>
      <c r="Z273" s="41">
        <f t="shared" si="157"/>
        <v>1716.97</v>
      </c>
      <c r="AA273" s="41">
        <f t="shared" si="157"/>
        <v>1716.97</v>
      </c>
    </row>
    <row r="274" spans="1:27" ht="12.75" hidden="1" customHeight="1" outlineLevel="1" x14ac:dyDescent="0.2">
      <c r="A274" s="99" t="s">
        <v>502</v>
      </c>
      <c r="B274" s="60" t="s">
        <v>83</v>
      </c>
      <c r="C274" s="40" t="s">
        <v>79</v>
      </c>
      <c r="D274" s="41">
        <v>3.72</v>
      </c>
      <c r="E274" s="41">
        <v>3.72</v>
      </c>
      <c r="F274" s="41">
        <v>3.72</v>
      </c>
      <c r="G274" s="41">
        <v>3.72</v>
      </c>
      <c r="H274" s="41">
        <v>3.72</v>
      </c>
      <c r="I274" s="41">
        <v>3.72</v>
      </c>
      <c r="J274" s="41">
        <v>3.72</v>
      </c>
      <c r="K274" s="41">
        <v>3.72</v>
      </c>
      <c r="L274" s="41">
        <v>3.72</v>
      </c>
      <c r="M274" s="41">
        <v>3.72</v>
      </c>
      <c r="N274" s="41">
        <v>3.72</v>
      </c>
      <c r="O274" s="41">
        <v>3.72</v>
      </c>
      <c r="P274" s="41">
        <v>3.72</v>
      </c>
      <c r="Q274" s="41">
        <v>3.72</v>
      </c>
      <c r="R274" s="41">
        <v>3.72</v>
      </c>
      <c r="S274" s="41">
        <v>3.72</v>
      </c>
      <c r="T274" s="41">
        <v>3.72</v>
      </c>
      <c r="U274" s="41">
        <v>3.72</v>
      </c>
      <c r="V274" s="41">
        <v>3.72</v>
      </c>
      <c r="W274" s="41">
        <v>3.72</v>
      </c>
      <c r="X274" s="41">
        <v>3.72</v>
      </c>
      <c r="Y274" s="41">
        <v>3.72</v>
      </c>
      <c r="Z274" s="41">
        <v>3.72</v>
      </c>
      <c r="AA274" s="41">
        <v>3.72</v>
      </c>
    </row>
    <row r="275" spans="1:27" ht="12.75" hidden="1" customHeight="1" outlineLevel="1" x14ac:dyDescent="0.2">
      <c r="A275" s="99" t="s">
        <v>503</v>
      </c>
      <c r="B275" s="60" t="s">
        <v>81</v>
      </c>
      <c r="C275" s="40" t="s">
        <v>79</v>
      </c>
      <c r="D275" s="41">
        <f>$D$11</f>
        <v>216.36</v>
      </c>
      <c r="E275" s="41">
        <f t="shared" ref="E275:AA275" si="158">$D$11</f>
        <v>216.36</v>
      </c>
      <c r="F275" s="41">
        <f t="shared" si="158"/>
        <v>216.36</v>
      </c>
      <c r="G275" s="41">
        <f t="shared" si="158"/>
        <v>216.36</v>
      </c>
      <c r="H275" s="41">
        <f t="shared" si="158"/>
        <v>216.36</v>
      </c>
      <c r="I275" s="41">
        <f t="shared" si="158"/>
        <v>216.36</v>
      </c>
      <c r="J275" s="41">
        <f t="shared" si="158"/>
        <v>216.36</v>
      </c>
      <c r="K275" s="41">
        <f t="shared" si="158"/>
        <v>216.36</v>
      </c>
      <c r="L275" s="41">
        <f t="shared" si="158"/>
        <v>216.36</v>
      </c>
      <c r="M275" s="41">
        <f t="shared" si="158"/>
        <v>216.36</v>
      </c>
      <c r="N275" s="41">
        <f t="shared" si="158"/>
        <v>216.36</v>
      </c>
      <c r="O275" s="41">
        <f t="shared" si="158"/>
        <v>216.36</v>
      </c>
      <c r="P275" s="41">
        <f t="shared" si="158"/>
        <v>216.36</v>
      </c>
      <c r="Q275" s="41">
        <f t="shared" si="158"/>
        <v>216.36</v>
      </c>
      <c r="R275" s="41">
        <f t="shared" si="158"/>
        <v>216.36</v>
      </c>
      <c r="S275" s="41">
        <f t="shared" si="158"/>
        <v>216.36</v>
      </c>
      <c r="T275" s="41">
        <f t="shared" si="158"/>
        <v>216.36</v>
      </c>
      <c r="U275" s="41">
        <f t="shared" si="158"/>
        <v>216.36</v>
      </c>
      <c r="V275" s="41">
        <f t="shared" si="158"/>
        <v>216.36</v>
      </c>
      <c r="W275" s="41">
        <f t="shared" si="158"/>
        <v>216.36</v>
      </c>
      <c r="X275" s="41">
        <f t="shared" si="158"/>
        <v>216.36</v>
      </c>
      <c r="Y275" s="41">
        <f t="shared" si="158"/>
        <v>216.36</v>
      </c>
      <c r="Z275" s="41">
        <f t="shared" si="158"/>
        <v>216.36</v>
      </c>
      <c r="AA275" s="41">
        <f t="shared" si="158"/>
        <v>216.36</v>
      </c>
    </row>
    <row r="276" spans="1:27" ht="12.75" customHeight="1" collapsed="1" x14ac:dyDescent="0.2">
      <c r="A276" s="98" t="s">
        <v>504</v>
      </c>
      <c r="B276" s="25" t="str">
        <f>"23"&amp;"."&amp;$B$662&amp;"."&amp;$B$663</f>
        <v>23.01.2024</v>
      </c>
      <c r="C276" s="88" t="s">
        <v>76</v>
      </c>
      <c r="D276" s="89">
        <f>ROUND(((D277+D278+D280+D279)/1000),5)</f>
        <v>3.1968700000000001</v>
      </c>
      <c r="E276" s="89">
        <f>ROUND(((E277+E278+E280+E279)/1000),5)</f>
        <v>3.14236</v>
      </c>
      <c r="F276" s="89">
        <f>ROUND(((F277+F278+F280+F279)/1000),5)</f>
        <v>3.0924800000000001</v>
      </c>
      <c r="G276" s="89">
        <f t="shared" ref="G276:AA276" si="159">ROUND(((G277+G278+G280+G279)/1000),5)</f>
        <v>3.0814300000000001</v>
      </c>
      <c r="H276" s="89">
        <f t="shared" si="159"/>
        <v>3.1335500000000001</v>
      </c>
      <c r="I276" s="89">
        <f t="shared" si="159"/>
        <v>3.2164000000000001</v>
      </c>
      <c r="J276" s="89">
        <f t="shared" si="159"/>
        <v>3.4107400000000001</v>
      </c>
      <c r="K276" s="89">
        <f t="shared" si="159"/>
        <v>3.71854</v>
      </c>
      <c r="L276" s="89">
        <f t="shared" si="159"/>
        <v>3.915</v>
      </c>
      <c r="M276" s="89">
        <f t="shared" si="159"/>
        <v>3.9711099999999999</v>
      </c>
      <c r="N276" s="89">
        <f t="shared" si="159"/>
        <v>3.9741300000000002</v>
      </c>
      <c r="O276" s="89">
        <f t="shared" si="159"/>
        <v>4.03695</v>
      </c>
      <c r="P276" s="89">
        <f t="shared" si="159"/>
        <v>4.0060799999999999</v>
      </c>
      <c r="Q276" s="89">
        <f t="shared" si="159"/>
        <v>4.0200399999999998</v>
      </c>
      <c r="R276" s="89">
        <f t="shared" si="159"/>
        <v>4.0185199999999996</v>
      </c>
      <c r="S276" s="89">
        <f t="shared" si="159"/>
        <v>3.9715400000000001</v>
      </c>
      <c r="T276" s="89">
        <f t="shared" si="159"/>
        <v>3.9956100000000001</v>
      </c>
      <c r="U276" s="89">
        <f t="shared" si="159"/>
        <v>4.0480299999999998</v>
      </c>
      <c r="V276" s="89">
        <f t="shared" si="159"/>
        <v>4.0528300000000002</v>
      </c>
      <c r="W276" s="89">
        <f t="shared" si="159"/>
        <v>3.99241</v>
      </c>
      <c r="X276" s="89">
        <f t="shared" si="159"/>
        <v>3.8565100000000001</v>
      </c>
      <c r="Y276" s="89">
        <f t="shared" si="159"/>
        <v>3.7566600000000001</v>
      </c>
      <c r="Z276" s="89">
        <f t="shared" si="159"/>
        <v>3.4646699999999999</v>
      </c>
      <c r="AA276" s="89">
        <f t="shared" si="159"/>
        <v>3.3242500000000001</v>
      </c>
    </row>
    <row r="277" spans="1:27" ht="12.75" hidden="1" customHeight="1" outlineLevel="1" x14ac:dyDescent="0.2">
      <c r="A277" s="99" t="s">
        <v>505</v>
      </c>
      <c r="B277" s="60" t="s">
        <v>238</v>
      </c>
      <c r="C277" s="40" t="s">
        <v>79</v>
      </c>
      <c r="D277" s="41">
        <v>1259.82</v>
      </c>
      <c r="E277" s="41">
        <v>1205.31</v>
      </c>
      <c r="F277" s="41">
        <v>1155.43</v>
      </c>
      <c r="G277" s="41">
        <v>1144.3800000000001</v>
      </c>
      <c r="H277" s="41">
        <v>1196.5</v>
      </c>
      <c r="I277" s="41">
        <v>1279.3499999999999</v>
      </c>
      <c r="J277" s="41">
        <v>1473.69</v>
      </c>
      <c r="K277" s="41">
        <v>1781.49</v>
      </c>
      <c r="L277" s="41">
        <v>1977.95</v>
      </c>
      <c r="M277" s="41">
        <v>2034.06</v>
      </c>
      <c r="N277" s="41">
        <v>2037.08</v>
      </c>
      <c r="O277" s="41">
        <v>2099.9</v>
      </c>
      <c r="P277" s="41">
        <v>2069.0300000000002</v>
      </c>
      <c r="Q277" s="41">
        <v>2082.9899999999998</v>
      </c>
      <c r="R277" s="41">
        <v>2081.4699999999998</v>
      </c>
      <c r="S277" s="41">
        <v>2034.49</v>
      </c>
      <c r="T277" s="41">
        <v>2058.56</v>
      </c>
      <c r="U277" s="41">
        <v>2110.98</v>
      </c>
      <c r="V277" s="41">
        <v>2115.7800000000002</v>
      </c>
      <c r="W277" s="41">
        <v>2055.36</v>
      </c>
      <c r="X277" s="41">
        <v>1919.46</v>
      </c>
      <c r="Y277" s="41">
        <v>1819.61</v>
      </c>
      <c r="Z277" s="41">
        <v>1527.62</v>
      </c>
      <c r="AA277" s="41">
        <v>1387.2</v>
      </c>
    </row>
    <row r="278" spans="1:27" ht="12.75" hidden="1" customHeight="1" outlineLevel="1" x14ac:dyDescent="0.2">
      <c r="A278" s="99" t="s">
        <v>506</v>
      </c>
      <c r="B278" s="60" t="s">
        <v>90</v>
      </c>
      <c r="C278" s="40" t="s">
        <v>79</v>
      </c>
      <c r="D278" s="41">
        <f>$D$168</f>
        <v>1716.97</v>
      </c>
      <c r="E278" s="41">
        <f t="shared" ref="E278:AA278" si="160">$D$168</f>
        <v>1716.97</v>
      </c>
      <c r="F278" s="41">
        <f t="shared" si="160"/>
        <v>1716.97</v>
      </c>
      <c r="G278" s="41">
        <f t="shared" si="160"/>
        <v>1716.97</v>
      </c>
      <c r="H278" s="41">
        <f t="shared" si="160"/>
        <v>1716.97</v>
      </c>
      <c r="I278" s="41">
        <f t="shared" si="160"/>
        <v>1716.97</v>
      </c>
      <c r="J278" s="41">
        <f t="shared" si="160"/>
        <v>1716.97</v>
      </c>
      <c r="K278" s="41">
        <f t="shared" si="160"/>
        <v>1716.97</v>
      </c>
      <c r="L278" s="41">
        <f t="shared" si="160"/>
        <v>1716.97</v>
      </c>
      <c r="M278" s="41">
        <f t="shared" si="160"/>
        <v>1716.97</v>
      </c>
      <c r="N278" s="41">
        <f t="shared" si="160"/>
        <v>1716.97</v>
      </c>
      <c r="O278" s="41">
        <f t="shared" si="160"/>
        <v>1716.97</v>
      </c>
      <c r="P278" s="41">
        <f t="shared" si="160"/>
        <v>1716.97</v>
      </c>
      <c r="Q278" s="41">
        <f t="shared" si="160"/>
        <v>1716.97</v>
      </c>
      <c r="R278" s="41">
        <f t="shared" si="160"/>
        <v>1716.97</v>
      </c>
      <c r="S278" s="41">
        <f t="shared" si="160"/>
        <v>1716.97</v>
      </c>
      <c r="T278" s="41">
        <f t="shared" si="160"/>
        <v>1716.97</v>
      </c>
      <c r="U278" s="41">
        <f t="shared" si="160"/>
        <v>1716.97</v>
      </c>
      <c r="V278" s="41">
        <f t="shared" si="160"/>
        <v>1716.97</v>
      </c>
      <c r="W278" s="41">
        <f t="shared" si="160"/>
        <v>1716.97</v>
      </c>
      <c r="X278" s="41">
        <f t="shared" si="160"/>
        <v>1716.97</v>
      </c>
      <c r="Y278" s="41">
        <f t="shared" si="160"/>
        <v>1716.97</v>
      </c>
      <c r="Z278" s="41">
        <f t="shared" si="160"/>
        <v>1716.97</v>
      </c>
      <c r="AA278" s="41">
        <f t="shared" si="160"/>
        <v>1716.97</v>
      </c>
    </row>
    <row r="279" spans="1:27" ht="12.75" hidden="1" customHeight="1" outlineLevel="1" x14ac:dyDescent="0.2">
      <c r="A279" s="99" t="s">
        <v>507</v>
      </c>
      <c r="B279" s="60" t="s">
        <v>83</v>
      </c>
      <c r="C279" s="40" t="s">
        <v>79</v>
      </c>
      <c r="D279" s="41">
        <v>3.72</v>
      </c>
      <c r="E279" s="41">
        <v>3.72</v>
      </c>
      <c r="F279" s="41">
        <v>3.72</v>
      </c>
      <c r="G279" s="41">
        <v>3.72</v>
      </c>
      <c r="H279" s="41">
        <v>3.72</v>
      </c>
      <c r="I279" s="41">
        <v>3.72</v>
      </c>
      <c r="J279" s="41">
        <v>3.72</v>
      </c>
      <c r="K279" s="41">
        <v>3.72</v>
      </c>
      <c r="L279" s="41">
        <v>3.72</v>
      </c>
      <c r="M279" s="41">
        <v>3.72</v>
      </c>
      <c r="N279" s="41">
        <v>3.72</v>
      </c>
      <c r="O279" s="41">
        <v>3.72</v>
      </c>
      <c r="P279" s="41">
        <v>3.72</v>
      </c>
      <c r="Q279" s="41">
        <v>3.72</v>
      </c>
      <c r="R279" s="41">
        <v>3.72</v>
      </c>
      <c r="S279" s="41">
        <v>3.72</v>
      </c>
      <c r="T279" s="41">
        <v>3.72</v>
      </c>
      <c r="U279" s="41">
        <v>3.72</v>
      </c>
      <c r="V279" s="41">
        <v>3.72</v>
      </c>
      <c r="W279" s="41">
        <v>3.72</v>
      </c>
      <c r="X279" s="41">
        <v>3.72</v>
      </c>
      <c r="Y279" s="41">
        <v>3.72</v>
      </c>
      <c r="Z279" s="41">
        <v>3.72</v>
      </c>
      <c r="AA279" s="41">
        <v>3.72</v>
      </c>
    </row>
    <row r="280" spans="1:27" ht="12.75" hidden="1" customHeight="1" outlineLevel="1" x14ac:dyDescent="0.2">
      <c r="A280" s="99" t="s">
        <v>508</v>
      </c>
      <c r="B280" s="60" t="s">
        <v>81</v>
      </c>
      <c r="C280" s="40" t="s">
        <v>79</v>
      </c>
      <c r="D280" s="41">
        <f>$D$11</f>
        <v>216.36</v>
      </c>
      <c r="E280" s="41">
        <f t="shared" ref="E280:AA280" si="161">$D$11</f>
        <v>216.36</v>
      </c>
      <c r="F280" s="41">
        <f t="shared" si="161"/>
        <v>216.36</v>
      </c>
      <c r="G280" s="41">
        <f t="shared" si="161"/>
        <v>216.36</v>
      </c>
      <c r="H280" s="41">
        <f t="shared" si="161"/>
        <v>216.36</v>
      </c>
      <c r="I280" s="41">
        <f t="shared" si="161"/>
        <v>216.36</v>
      </c>
      <c r="J280" s="41">
        <f t="shared" si="161"/>
        <v>216.36</v>
      </c>
      <c r="K280" s="41">
        <f t="shared" si="161"/>
        <v>216.36</v>
      </c>
      <c r="L280" s="41">
        <f t="shared" si="161"/>
        <v>216.36</v>
      </c>
      <c r="M280" s="41">
        <f t="shared" si="161"/>
        <v>216.36</v>
      </c>
      <c r="N280" s="41">
        <f t="shared" si="161"/>
        <v>216.36</v>
      </c>
      <c r="O280" s="41">
        <f t="shared" si="161"/>
        <v>216.36</v>
      </c>
      <c r="P280" s="41">
        <f t="shared" si="161"/>
        <v>216.36</v>
      </c>
      <c r="Q280" s="41">
        <f t="shared" si="161"/>
        <v>216.36</v>
      </c>
      <c r="R280" s="41">
        <f t="shared" si="161"/>
        <v>216.36</v>
      </c>
      <c r="S280" s="41">
        <f t="shared" si="161"/>
        <v>216.36</v>
      </c>
      <c r="T280" s="41">
        <f t="shared" si="161"/>
        <v>216.36</v>
      </c>
      <c r="U280" s="41">
        <f t="shared" si="161"/>
        <v>216.36</v>
      </c>
      <c r="V280" s="41">
        <f t="shared" si="161"/>
        <v>216.36</v>
      </c>
      <c r="W280" s="41">
        <f t="shared" si="161"/>
        <v>216.36</v>
      </c>
      <c r="X280" s="41">
        <f t="shared" si="161"/>
        <v>216.36</v>
      </c>
      <c r="Y280" s="41">
        <f t="shared" si="161"/>
        <v>216.36</v>
      </c>
      <c r="Z280" s="41">
        <f t="shared" si="161"/>
        <v>216.36</v>
      </c>
      <c r="AA280" s="41">
        <f t="shared" si="161"/>
        <v>216.36</v>
      </c>
    </row>
    <row r="281" spans="1:27" ht="12.75" customHeight="1" collapsed="1" x14ac:dyDescent="0.2">
      <c r="A281" s="98" t="s">
        <v>509</v>
      </c>
      <c r="B281" s="25" t="str">
        <f>"24"&amp;"."&amp;$B$662&amp;"."&amp;$B$663</f>
        <v>24.01.2024</v>
      </c>
      <c r="C281" s="88" t="s">
        <v>76</v>
      </c>
      <c r="D281" s="89">
        <f>ROUND(((D282+D283+D285+D284)/1000),5)</f>
        <v>3.2383999999999999</v>
      </c>
      <c r="E281" s="89">
        <f>ROUND(((E282+E283+E285+E284)/1000),5)</f>
        <v>3.16377</v>
      </c>
      <c r="F281" s="89">
        <f>ROUND(((F282+F283+F285+F284)/1000),5)</f>
        <v>3.1350500000000001</v>
      </c>
      <c r="G281" s="89">
        <f t="shared" ref="G281:AA281" si="162">ROUND(((G282+G283+G285+G284)/1000),5)</f>
        <v>3.14127</v>
      </c>
      <c r="H281" s="89">
        <f t="shared" si="162"/>
        <v>3.1861899999999999</v>
      </c>
      <c r="I281" s="89">
        <f t="shared" si="162"/>
        <v>3.2522799999999998</v>
      </c>
      <c r="J281" s="89">
        <f t="shared" si="162"/>
        <v>3.4816699999999998</v>
      </c>
      <c r="K281" s="89">
        <f t="shared" si="162"/>
        <v>3.86016</v>
      </c>
      <c r="L281" s="89">
        <f t="shared" si="162"/>
        <v>4.0552900000000003</v>
      </c>
      <c r="M281" s="89">
        <f t="shared" si="162"/>
        <v>4.0930999999999997</v>
      </c>
      <c r="N281" s="89">
        <f t="shared" si="162"/>
        <v>4.09964</v>
      </c>
      <c r="O281" s="89">
        <f t="shared" si="162"/>
        <v>4.1439500000000002</v>
      </c>
      <c r="P281" s="89">
        <f t="shared" si="162"/>
        <v>4.1158700000000001</v>
      </c>
      <c r="Q281" s="89">
        <f t="shared" si="162"/>
        <v>4.1188900000000004</v>
      </c>
      <c r="R281" s="89">
        <f t="shared" si="162"/>
        <v>4.1120999999999999</v>
      </c>
      <c r="S281" s="89">
        <f t="shared" si="162"/>
        <v>4.0748899999999999</v>
      </c>
      <c r="T281" s="89">
        <f t="shared" si="162"/>
        <v>4.0978599999999998</v>
      </c>
      <c r="U281" s="89">
        <f t="shared" si="162"/>
        <v>4.0964</v>
      </c>
      <c r="V281" s="89">
        <f t="shared" si="162"/>
        <v>4.0982000000000003</v>
      </c>
      <c r="W281" s="89">
        <f t="shared" si="162"/>
        <v>4.0449099999999998</v>
      </c>
      <c r="X281" s="89">
        <f t="shared" si="162"/>
        <v>4.0147899999999996</v>
      </c>
      <c r="Y281" s="89">
        <f t="shared" si="162"/>
        <v>3.7878699999999998</v>
      </c>
      <c r="Z281" s="89">
        <f t="shared" si="162"/>
        <v>3.48671</v>
      </c>
      <c r="AA281" s="89">
        <f t="shared" si="162"/>
        <v>3.4093499999999999</v>
      </c>
    </row>
    <row r="282" spans="1:27" ht="12.75" hidden="1" customHeight="1" outlineLevel="1" x14ac:dyDescent="0.2">
      <c r="A282" s="99" t="s">
        <v>510</v>
      </c>
      <c r="B282" s="60" t="s">
        <v>238</v>
      </c>
      <c r="C282" s="40" t="s">
        <v>79</v>
      </c>
      <c r="D282" s="41">
        <v>1301.3499999999999</v>
      </c>
      <c r="E282" s="41">
        <v>1226.72</v>
      </c>
      <c r="F282" s="41">
        <v>1198</v>
      </c>
      <c r="G282" s="41">
        <v>1204.22</v>
      </c>
      <c r="H282" s="41">
        <v>1249.1400000000001</v>
      </c>
      <c r="I282" s="41">
        <v>1315.23</v>
      </c>
      <c r="J282" s="41">
        <v>1544.62</v>
      </c>
      <c r="K282" s="41">
        <v>1923.11</v>
      </c>
      <c r="L282" s="41">
        <v>2118.2399999999998</v>
      </c>
      <c r="M282" s="41">
        <v>2156.0500000000002</v>
      </c>
      <c r="N282" s="41">
        <v>2162.59</v>
      </c>
      <c r="O282" s="41">
        <v>2206.9</v>
      </c>
      <c r="P282" s="41">
        <v>2178.8200000000002</v>
      </c>
      <c r="Q282" s="41">
        <v>2181.84</v>
      </c>
      <c r="R282" s="41">
        <v>2175.0500000000002</v>
      </c>
      <c r="S282" s="41">
        <v>2137.84</v>
      </c>
      <c r="T282" s="41">
        <v>2160.81</v>
      </c>
      <c r="U282" s="41">
        <v>2159.35</v>
      </c>
      <c r="V282" s="41">
        <v>2161.15</v>
      </c>
      <c r="W282" s="41">
        <v>2107.86</v>
      </c>
      <c r="X282" s="41">
        <v>2077.7399999999998</v>
      </c>
      <c r="Y282" s="41">
        <v>1850.82</v>
      </c>
      <c r="Z282" s="41">
        <v>1549.66</v>
      </c>
      <c r="AA282" s="41">
        <v>1472.3</v>
      </c>
    </row>
    <row r="283" spans="1:27" ht="12.75" hidden="1" customHeight="1" outlineLevel="1" x14ac:dyDescent="0.2">
      <c r="A283" s="99" t="s">
        <v>511</v>
      </c>
      <c r="B283" s="60" t="s">
        <v>90</v>
      </c>
      <c r="C283" s="40" t="s">
        <v>79</v>
      </c>
      <c r="D283" s="41">
        <f>$D$168</f>
        <v>1716.97</v>
      </c>
      <c r="E283" s="41">
        <f t="shared" ref="E283:AA283" si="163">$D$168</f>
        <v>1716.97</v>
      </c>
      <c r="F283" s="41">
        <f t="shared" si="163"/>
        <v>1716.97</v>
      </c>
      <c r="G283" s="41">
        <f t="shared" si="163"/>
        <v>1716.97</v>
      </c>
      <c r="H283" s="41">
        <f t="shared" si="163"/>
        <v>1716.97</v>
      </c>
      <c r="I283" s="41">
        <f t="shared" si="163"/>
        <v>1716.97</v>
      </c>
      <c r="J283" s="41">
        <f t="shared" si="163"/>
        <v>1716.97</v>
      </c>
      <c r="K283" s="41">
        <f t="shared" si="163"/>
        <v>1716.97</v>
      </c>
      <c r="L283" s="41">
        <f t="shared" si="163"/>
        <v>1716.97</v>
      </c>
      <c r="M283" s="41">
        <f t="shared" si="163"/>
        <v>1716.97</v>
      </c>
      <c r="N283" s="41">
        <f t="shared" si="163"/>
        <v>1716.97</v>
      </c>
      <c r="O283" s="41">
        <f t="shared" si="163"/>
        <v>1716.97</v>
      </c>
      <c r="P283" s="41">
        <f t="shared" si="163"/>
        <v>1716.97</v>
      </c>
      <c r="Q283" s="41">
        <f t="shared" si="163"/>
        <v>1716.97</v>
      </c>
      <c r="R283" s="41">
        <f t="shared" si="163"/>
        <v>1716.97</v>
      </c>
      <c r="S283" s="41">
        <f t="shared" si="163"/>
        <v>1716.97</v>
      </c>
      <c r="T283" s="41">
        <f t="shared" si="163"/>
        <v>1716.97</v>
      </c>
      <c r="U283" s="41">
        <f t="shared" si="163"/>
        <v>1716.97</v>
      </c>
      <c r="V283" s="41">
        <f t="shared" si="163"/>
        <v>1716.97</v>
      </c>
      <c r="W283" s="41">
        <f t="shared" si="163"/>
        <v>1716.97</v>
      </c>
      <c r="X283" s="41">
        <f t="shared" si="163"/>
        <v>1716.97</v>
      </c>
      <c r="Y283" s="41">
        <f t="shared" si="163"/>
        <v>1716.97</v>
      </c>
      <c r="Z283" s="41">
        <f t="shared" si="163"/>
        <v>1716.97</v>
      </c>
      <c r="AA283" s="41">
        <f t="shared" si="163"/>
        <v>1716.97</v>
      </c>
    </row>
    <row r="284" spans="1:27" ht="12.75" hidden="1" customHeight="1" outlineLevel="1" x14ac:dyDescent="0.2">
      <c r="A284" s="99" t="s">
        <v>512</v>
      </c>
      <c r="B284" s="60" t="s">
        <v>83</v>
      </c>
      <c r="C284" s="40" t="s">
        <v>79</v>
      </c>
      <c r="D284" s="41">
        <v>3.72</v>
      </c>
      <c r="E284" s="41">
        <v>3.72</v>
      </c>
      <c r="F284" s="41">
        <v>3.72</v>
      </c>
      <c r="G284" s="41">
        <v>3.72</v>
      </c>
      <c r="H284" s="41">
        <v>3.72</v>
      </c>
      <c r="I284" s="41">
        <v>3.72</v>
      </c>
      <c r="J284" s="41">
        <v>3.72</v>
      </c>
      <c r="K284" s="41">
        <v>3.72</v>
      </c>
      <c r="L284" s="41">
        <v>3.72</v>
      </c>
      <c r="M284" s="41">
        <v>3.72</v>
      </c>
      <c r="N284" s="41">
        <v>3.72</v>
      </c>
      <c r="O284" s="41">
        <v>3.72</v>
      </c>
      <c r="P284" s="41">
        <v>3.72</v>
      </c>
      <c r="Q284" s="41">
        <v>3.72</v>
      </c>
      <c r="R284" s="41">
        <v>3.72</v>
      </c>
      <c r="S284" s="41">
        <v>3.72</v>
      </c>
      <c r="T284" s="41">
        <v>3.72</v>
      </c>
      <c r="U284" s="41">
        <v>3.72</v>
      </c>
      <c r="V284" s="41">
        <v>3.72</v>
      </c>
      <c r="W284" s="41">
        <v>3.72</v>
      </c>
      <c r="X284" s="41">
        <v>3.72</v>
      </c>
      <c r="Y284" s="41">
        <v>3.72</v>
      </c>
      <c r="Z284" s="41">
        <v>3.72</v>
      </c>
      <c r="AA284" s="41">
        <v>3.72</v>
      </c>
    </row>
    <row r="285" spans="1:27" ht="12.75" hidden="1" customHeight="1" outlineLevel="1" x14ac:dyDescent="0.2">
      <c r="A285" s="99" t="s">
        <v>513</v>
      </c>
      <c r="B285" s="60" t="s">
        <v>81</v>
      </c>
      <c r="C285" s="40" t="s">
        <v>79</v>
      </c>
      <c r="D285" s="41">
        <f>$D$11</f>
        <v>216.36</v>
      </c>
      <c r="E285" s="41">
        <f t="shared" ref="E285:AA285" si="164">$D$11</f>
        <v>216.36</v>
      </c>
      <c r="F285" s="41">
        <f t="shared" si="164"/>
        <v>216.36</v>
      </c>
      <c r="G285" s="41">
        <f t="shared" si="164"/>
        <v>216.36</v>
      </c>
      <c r="H285" s="41">
        <f t="shared" si="164"/>
        <v>216.36</v>
      </c>
      <c r="I285" s="41">
        <f t="shared" si="164"/>
        <v>216.36</v>
      </c>
      <c r="J285" s="41">
        <f t="shared" si="164"/>
        <v>216.36</v>
      </c>
      <c r="K285" s="41">
        <f t="shared" si="164"/>
        <v>216.36</v>
      </c>
      <c r="L285" s="41">
        <f t="shared" si="164"/>
        <v>216.36</v>
      </c>
      <c r="M285" s="41">
        <f t="shared" si="164"/>
        <v>216.36</v>
      </c>
      <c r="N285" s="41">
        <f t="shared" si="164"/>
        <v>216.36</v>
      </c>
      <c r="O285" s="41">
        <f t="shared" si="164"/>
        <v>216.36</v>
      </c>
      <c r="P285" s="41">
        <f t="shared" si="164"/>
        <v>216.36</v>
      </c>
      <c r="Q285" s="41">
        <f t="shared" si="164"/>
        <v>216.36</v>
      </c>
      <c r="R285" s="41">
        <f t="shared" si="164"/>
        <v>216.36</v>
      </c>
      <c r="S285" s="41">
        <f t="shared" si="164"/>
        <v>216.36</v>
      </c>
      <c r="T285" s="41">
        <f t="shared" si="164"/>
        <v>216.36</v>
      </c>
      <c r="U285" s="41">
        <f t="shared" si="164"/>
        <v>216.36</v>
      </c>
      <c r="V285" s="41">
        <f t="shared" si="164"/>
        <v>216.36</v>
      </c>
      <c r="W285" s="41">
        <f t="shared" si="164"/>
        <v>216.36</v>
      </c>
      <c r="X285" s="41">
        <f t="shared" si="164"/>
        <v>216.36</v>
      </c>
      <c r="Y285" s="41">
        <f t="shared" si="164"/>
        <v>216.36</v>
      </c>
      <c r="Z285" s="41">
        <f t="shared" si="164"/>
        <v>216.36</v>
      </c>
      <c r="AA285" s="41">
        <f t="shared" si="164"/>
        <v>216.36</v>
      </c>
    </row>
    <row r="286" spans="1:27" ht="12.75" customHeight="1" collapsed="1" x14ac:dyDescent="0.2">
      <c r="A286" s="98" t="s">
        <v>514</v>
      </c>
      <c r="B286" s="25" t="str">
        <f>"25"&amp;"."&amp;$B$662&amp;"."&amp;$B$663</f>
        <v>25.01.2024</v>
      </c>
      <c r="C286" s="88" t="s">
        <v>76</v>
      </c>
      <c r="D286" s="89">
        <f>ROUND(((D287+D288+D290+D289)/1000),5)</f>
        <v>3.2629100000000002</v>
      </c>
      <c r="E286" s="89">
        <f>ROUND(((E287+E288+E290+E289)/1000),5)</f>
        <v>3.1977000000000002</v>
      </c>
      <c r="F286" s="89">
        <f>ROUND(((F287+F288+F290+F289)/1000),5)</f>
        <v>3.1599900000000001</v>
      </c>
      <c r="G286" s="89">
        <f t="shared" ref="G286:AA286" si="165">ROUND(((G287+G288+G290+G289)/1000),5)</f>
        <v>3.1621199999999998</v>
      </c>
      <c r="H286" s="89">
        <f t="shared" si="165"/>
        <v>3.2010900000000002</v>
      </c>
      <c r="I286" s="89">
        <f t="shared" si="165"/>
        <v>3.3257099999999999</v>
      </c>
      <c r="J286" s="89">
        <f t="shared" si="165"/>
        <v>3.5445899999999999</v>
      </c>
      <c r="K286" s="89">
        <f t="shared" si="165"/>
        <v>3.8291599999999999</v>
      </c>
      <c r="L286" s="89">
        <f t="shared" si="165"/>
        <v>4.0274900000000002</v>
      </c>
      <c r="M286" s="89">
        <f t="shared" si="165"/>
        <v>4.0795500000000002</v>
      </c>
      <c r="N286" s="89">
        <f t="shared" si="165"/>
        <v>4.0966100000000001</v>
      </c>
      <c r="O286" s="89">
        <f t="shared" si="165"/>
        <v>4.1258999999999997</v>
      </c>
      <c r="P286" s="89">
        <f t="shared" si="165"/>
        <v>4.1028900000000004</v>
      </c>
      <c r="Q286" s="89">
        <f t="shared" si="165"/>
        <v>4.1189</v>
      </c>
      <c r="R286" s="89">
        <f t="shared" si="165"/>
        <v>4.1031899999999997</v>
      </c>
      <c r="S286" s="89">
        <f t="shared" si="165"/>
        <v>4.0583499999999999</v>
      </c>
      <c r="T286" s="89">
        <f t="shared" si="165"/>
        <v>4.1010499999999999</v>
      </c>
      <c r="U286" s="89">
        <f t="shared" si="165"/>
        <v>4.1105900000000002</v>
      </c>
      <c r="V286" s="89">
        <f t="shared" si="165"/>
        <v>4.1253900000000003</v>
      </c>
      <c r="W286" s="89">
        <f t="shared" si="165"/>
        <v>4.0779500000000004</v>
      </c>
      <c r="X286" s="89">
        <f t="shared" si="165"/>
        <v>3.9261900000000001</v>
      </c>
      <c r="Y286" s="89">
        <f t="shared" si="165"/>
        <v>3.7592099999999999</v>
      </c>
      <c r="Z286" s="89">
        <f t="shared" si="165"/>
        <v>3.4944299999999999</v>
      </c>
      <c r="AA286" s="89">
        <f t="shared" si="165"/>
        <v>3.3854700000000002</v>
      </c>
    </row>
    <row r="287" spans="1:27" ht="12.75" hidden="1" customHeight="1" outlineLevel="1" x14ac:dyDescent="0.2">
      <c r="A287" s="99" t="s">
        <v>515</v>
      </c>
      <c r="B287" s="60" t="s">
        <v>238</v>
      </c>
      <c r="C287" s="40" t="s">
        <v>79</v>
      </c>
      <c r="D287" s="41">
        <v>1325.86</v>
      </c>
      <c r="E287" s="41">
        <v>1260.6500000000001</v>
      </c>
      <c r="F287" s="41">
        <v>1222.94</v>
      </c>
      <c r="G287" s="41">
        <v>1225.07</v>
      </c>
      <c r="H287" s="41">
        <v>1264.04</v>
      </c>
      <c r="I287" s="41">
        <v>1388.66</v>
      </c>
      <c r="J287" s="41">
        <v>1607.54</v>
      </c>
      <c r="K287" s="41">
        <v>1892.11</v>
      </c>
      <c r="L287" s="41">
        <v>2090.44</v>
      </c>
      <c r="M287" s="41">
        <v>2142.5</v>
      </c>
      <c r="N287" s="41">
        <v>2159.56</v>
      </c>
      <c r="O287" s="41">
        <v>2188.85</v>
      </c>
      <c r="P287" s="41">
        <v>2165.84</v>
      </c>
      <c r="Q287" s="41">
        <v>2181.85</v>
      </c>
      <c r="R287" s="41">
        <v>2166.14</v>
      </c>
      <c r="S287" s="41">
        <v>2121.3000000000002</v>
      </c>
      <c r="T287" s="41">
        <v>2164</v>
      </c>
      <c r="U287" s="41">
        <v>2173.54</v>
      </c>
      <c r="V287" s="41">
        <v>2188.34</v>
      </c>
      <c r="W287" s="41">
        <v>2140.9</v>
      </c>
      <c r="X287" s="41">
        <v>1989.14</v>
      </c>
      <c r="Y287" s="41">
        <v>1822.16</v>
      </c>
      <c r="Z287" s="41">
        <v>1557.38</v>
      </c>
      <c r="AA287" s="41">
        <v>1448.42</v>
      </c>
    </row>
    <row r="288" spans="1:27" ht="12.75" hidden="1" customHeight="1" outlineLevel="1" x14ac:dyDescent="0.2">
      <c r="A288" s="99" t="s">
        <v>516</v>
      </c>
      <c r="B288" s="60" t="s">
        <v>90</v>
      </c>
      <c r="C288" s="40" t="s">
        <v>79</v>
      </c>
      <c r="D288" s="41">
        <f>$D$168</f>
        <v>1716.97</v>
      </c>
      <c r="E288" s="41">
        <f t="shared" ref="E288:AA288" si="166">$D$168</f>
        <v>1716.97</v>
      </c>
      <c r="F288" s="41">
        <f t="shared" si="166"/>
        <v>1716.97</v>
      </c>
      <c r="G288" s="41">
        <f t="shared" si="166"/>
        <v>1716.97</v>
      </c>
      <c r="H288" s="41">
        <f t="shared" si="166"/>
        <v>1716.97</v>
      </c>
      <c r="I288" s="41">
        <f t="shared" si="166"/>
        <v>1716.97</v>
      </c>
      <c r="J288" s="41">
        <f t="shared" si="166"/>
        <v>1716.97</v>
      </c>
      <c r="K288" s="41">
        <f t="shared" si="166"/>
        <v>1716.97</v>
      </c>
      <c r="L288" s="41">
        <f t="shared" si="166"/>
        <v>1716.97</v>
      </c>
      <c r="M288" s="41">
        <f t="shared" si="166"/>
        <v>1716.97</v>
      </c>
      <c r="N288" s="41">
        <f t="shared" si="166"/>
        <v>1716.97</v>
      </c>
      <c r="O288" s="41">
        <f t="shared" si="166"/>
        <v>1716.97</v>
      </c>
      <c r="P288" s="41">
        <f t="shared" si="166"/>
        <v>1716.97</v>
      </c>
      <c r="Q288" s="41">
        <f t="shared" si="166"/>
        <v>1716.97</v>
      </c>
      <c r="R288" s="41">
        <f t="shared" si="166"/>
        <v>1716.97</v>
      </c>
      <c r="S288" s="41">
        <f t="shared" si="166"/>
        <v>1716.97</v>
      </c>
      <c r="T288" s="41">
        <f t="shared" si="166"/>
        <v>1716.97</v>
      </c>
      <c r="U288" s="41">
        <f t="shared" si="166"/>
        <v>1716.97</v>
      </c>
      <c r="V288" s="41">
        <f t="shared" si="166"/>
        <v>1716.97</v>
      </c>
      <c r="W288" s="41">
        <f t="shared" si="166"/>
        <v>1716.97</v>
      </c>
      <c r="X288" s="41">
        <f t="shared" si="166"/>
        <v>1716.97</v>
      </c>
      <c r="Y288" s="41">
        <f t="shared" si="166"/>
        <v>1716.97</v>
      </c>
      <c r="Z288" s="41">
        <f t="shared" si="166"/>
        <v>1716.97</v>
      </c>
      <c r="AA288" s="41">
        <f t="shared" si="166"/>
        <v>1716.97</v>
      </c>
    </row>
    <row r="289" spans="1:27" ht="12.75" hidden="1" customHeight="1" outlineLevel="1" x14ac:dyDescent="0.2">
      <c r="A289" s="99" t="s">
        <v>517</v>
      </c>
      <c r="B289" s="60" t="s">
        <v>83</v>
      </c>
      <c r="C289" s="40" t="s">
        <v>79</v>
      </c>
      <c r="D289" s="41">
        <v>3.72</v>
      </c>
      <c r="E289" s="41">
        <v>3.72</v>
      </c>
      <c r="F289" s="41">
        <v>3.72</v>
      </c>
      <c r="G289" s="41">
        <v>3.72</v>
      </c>
      <c r="H289" s="41">
        <v>3.72</v>
      </c>
      <c r="I289" s="41">
        <v>3.72</v>
      </c>
      <c r="J289" s="41">
        <v>3.72</v>
      </c>
      <c r="K289" s="41">
        <v>3.72</v>
      </c>
      <c r="L289" s="41">
        <v>3.72</v>
      </c>
      <c r="M289" s="41">
        <v>3.72</v>
      </c>
      <c r="N289" s="41">
        <v>3.72</v>
      </c>
      <c r="O289" s="41">
        <v>3.72</v>
      </c>
      <c r="P289" s="41">
        <v>3.72</v>
      </c>
      <c r="Q289" s="41">
        <v>3.72</v>
      </c>
      <c r="R289" s="41">
        <v>3.72</v>
      </c>
      <c r="S289" s="41">
        <v>3.72</v>
      </c>
      <c r="T289" s="41">
        <v>3.72</v>
      </c>
      <c r="U289" s="41">
        <v>3.72</v>
      </c>
      <c r="V289" s="41">
        <v>3.72</v>
      </c>
      <c r="W289" s="41">
        <v>3.72</v>
      </c>
      <c r="X289" s="41">
        <v>3.72</v>
      </c>
      <c r="Y289" s="41">
        <v>3.72</v>
      </c>
      <c r="Z289" s="41">
        <v>3.72</v>
      </c>
      <c r="AA289" s="41">
        <v>3.72</v>
      </c>
    </row>
    <row r="290" spans="1:27" ht="12.75" hidden="1" customHeight="1" outlineLevel="1" x14ac:dyDescent="0.2">
      <c r="A290" s="99" t="s">
        <v>518</v>
      </c>
      <c r="B290" s="60" t="s">
        <v>81</v>
      </c>
      <c r="C290" s="40" t="s">
        <v>79</v>
      </c>
      <c r="D290" s="41">
        <f>$D$11</f>
        <v>216.36</v>
      </c>
      <c r="E290" s="41">
        <f t="shared" ref="E290:AA290" si="167">$D$11</f>
        <v>216.36</v>
      </c>
      <c r="F290" s="41">
        <f t="shared" si="167"/>
        <v>216.36</v>
      </c>
      <c r="G290" s="41">
        <f t="shared" si="167"/>
        <v>216.36</v>
      </c>
      <c r="H290" s="41">
        <f t="shared" si="167"/>
        <v>216.36</v>
      </c>
      <c r="I290" s="41">
        <f t="shared" si="167"/>
        <v>216.36</v>
      </c>
      <c r="J290" s="41">
        <f t="shared" si="167"/>
        <v>216.36</v>
      </c>
      <c r="K290" s="41">
        <f t="shared" si="167"/>
        <v>216.36</v>
      </c>
      <c r="L290" s="41">
        <f t="shared" si="167"/>
        <v>216.36</v>
      </c>
      <c r="M290" s="41">
        <f t="shared" si="167"/>
        <v>216.36</v>
      </c>
      <c r="N290" s="41">
        <f t="shared" si="167"/>
        <v>216.36</v>
      </c>
      <c r="O290" s="41">
        <f t="shared" si="167"/>
        <v>216.36</v>
      </c>
      <c r="P290" s="41">
        <f t="shared" si="167"/>
        <v>216.36</v>
      </c>
      <c r="Q290" s="41">
        <f t="shared" si="167"/>
        <v>216.36</v>
      </c>
      <c r="R290" s="41">
        <f t="shared" si="167"/>
        <v>216.36</v>
      </c>
      <c r="S290" s="41">
        <f t="shared" si="167"/>
        <v>216.36</v>
      </c>
      <c r="T290" s="41">
        <f t="shared" si="167"/>
        <v>216.36</v>
      </c>
      <c r="U290" s="41">
        <f t="shared" si="167"/>
        <v>216.36</v>
      </c>
      <c r="V290" s="41">
        <f t="shared" si="167"/>
        <v>216.36</v>
      </c>
      <c r="W290" s="41">
        <f t="shared" si="167"/>
        <v>216.36</v>
      </c>
      <c r="X290" s="41">
        <f t="shared" si="167"/>
        <v>216.36</v>
      </c>
      <c r="Y290" s="41">
        <f t="shared" si="167"/>
        <v>216.36</v>
      </c>
      <c r="Z290" s="41">
        <f t="shared" si="167"/>
        <v>216.36</v>
      </c>
      <c r="AA290" s="41">
        <f t="shared" si="167"/>
        <v>216.36</v>
      </c>
    </row>
    <row r="291" spans="1:27" ht="12.75" customHeight="1" collapsed="1" x14ac:dyDescent="0.2">
      <c r="A291" s="98" t="s">
        <v>519</v>
      </c>
      <c r="B291" s="25" t="str">
        <f>"26"&amp;"."&amp;$B$662&amp;"."&amp;$B$663</f>
        <v>26.01.2024</v>
      </c>
      <c r="C291" s="88" t="s">
        <v>76</v>
      </c>
      <c r="D291" s="89">
        <f>ROUND(((D292+D293+D295+D294)/1000),5)</f>
        <v>3.2448399999999999</v>
      </c>
      <c r="E291" s="89">
        <f>ROUND(((E292+E293+E295+E294)/1000),5)</f>
        <v>3.15917</v>
      </c>
      <c r="F291" s="89">
        <f>ROUND(((F292+F293+F295+F294)/1000),5)</f>
        <v>3.14507</v>
      </c>
      <c r="G291" s="89">
        <f t="shared" ref="G291:AA291" si="168">ROUND(((G292+G293+G295+G294)/1000),5)</f>
        <v>3.1463000000000001</v>
      </c>
      <c r="H291" s="89">
        <f t="shared" si="168"/>
        <v>3.1642299999999999</v>
      </c>
      <c r="I291" s="89">
        <f t="shared" si="168"/>
        <v>3.2890799999999998</v>
      </c>
      <c r="J291" s="89">
        <f t="shared" si="168"/>
        <v>3.4456099999999998</v>
      </c>
      <c r="K291" s="89">
        <f t="shared" si="168"/>
        <v>3.8210500000000001</v>
      </c>
      <c r="L291" s="89">
        <f t="shared" si="168"/>
        <v>3.99261</v>
      </c>
      <c r="M291" s="89">
        <f t="shared" si="168"/>
        <v>4.0071899999999996</v>
      </c>
      <c r="N291" s="89">
        <f t="shared" si="168"/>
        <v>4.0218999999999996</v>
      </c>
      <c r="O291" s="89">
        <f t="shared" si="168"/>
        <v>4.0761599999999998</v>
      </c>
      <c r="P291" s="89">
        <f t="shared" si="168"/>
        <v>4.0552999999999999</v>
      </c>
      <c r="Q291" s="89">
        <f t="shared" si="168"/>
        <v>4.0643200000000004</v>
      </c>
      <c r="R291" s="89">
        <f t="shared" si="168"/>
        <v>4.0659299999999998</v>
      </c>
      <c r="S291" s="89">
        <f t="shared" si="168"/>
        <v>4.0078100000000001</v>
      </c>
      <c r="T291" s="89">
        <f t="shared" si="168"/>
        <v>4.0055399999999999</v>
      </c>
      <c r="U291" s="89">
        <f t="shared" si="168"/>
        <v>4.01823</v>
      </c>
      <c r="V291" s="89">
        <f t="shared" si="168"/>
        <v>3.9908999999999999</v>
      </c>
      <c r="W291" s="89">
        <f t="shared" si="168"/>
        <v>4.0116800000000001</v>
      </c>
      <c r="X291" s="89">
        <f t="shared" si="168"/>
        <v>3.8851399999999998</v>
      </c>
      <c r="Y291" s="89">
        <f t="shared" si="168"/>
        <v>3.7617699999999998</v>
      </c>
      <c r="Z291" s="89">
        <f t="shared" si="168"/>
        <v>3.4773499999999999</v>
      </c>
      <c r="AA291" s="89">
        <f t="shared" si="168"/>
        <v>3.4232200000000002</v>
      </c>
    </row>
    <row r="292" spans="1:27" ht="12.75" hidden="1" customHeight="1" outlineLevel="1" x14ac:dyDescent="0.2">
      <c r="A292" s="99" t="s">
        <v>520</v>
      </c>
      <c r="B292" s="60" t="s">
        <v>238</v>
      </c>
      <c r="C292" s="40" t="s">
        <v>79</v>
      </c>
      <c r="D292" s="41">
        <v>1307.79</v>
      </c>
      <c r="E292" s="41">
        <v>1222.1199999999999</v>
      </c>
      <c r="F292" s="41">
        <v>1208.02</v>
      </c>
      <c r="G292" s="41">
        <v>1209.25</v>
      </c>
      <c r="H292" s="41">
        <v>1227.18</v>
      </c>
      <c r="I292" s="41">
        <v>1352.03</v>
      </c>
      <c r="J292" s="41">
        <v>1508.56</v>
      </c>
      <c r="K292" s="41">
        <v>1884</v>
      </c>
      <c r="L292" s="41">
        <v>2055.56</v>
      </c>
      <c r="M292" s="41">
        <v>2070.14</v>
      </c>
      <c r="N292" s="41">
        <v>2084.85</v>
      </c>
      <c r="O292" s="41">
        <v>2139.11</v>
      </c>
      <c r="P292" s="41">
        <v>2118.25</v>
      </c>
      <c r="Q292" s="41">
        <v>2127.27</v>
      </c>
      <c r="R292" s="41">
        <v>2128.88</v>
      </c>
      <c r="S292" s="41">
        <v>2070.7600000000002</v>
      </c>
      <c r="T292" s="41">
        <v>2068.4899999999998</v>
      </c>
      <c r="U292" s="41">
        <v>2081.1799999999998</v>
      </c>
      <c r="V292" s="41">
        <v>2053.85</v>
      </c>
      <c r="W292" s="41">
        <v>2074.63</v>
      </c>
      <c r="X292" s="41">
        <v>1948.09</v>
      </c>
      <c r="Y292" s="41">
        <v>1824.72</v>
      </c>
      <c r="Z292" s="41">
        <v>1540.3</v>
      </c>
      <c r="AA292" s="41">
        <v>1486.17</v>
      </c>
    </row>
    <row r="293" spans="1:27" ht="12.75" hidden="1" customHeight="1" outlineLevel="1" x14ac:dyDescent="0.2">
      <c r="A293" s="99" t="s">
        <v>521</v>
      </c>
      <c r="B293" s="60" t="s">
        <v>90</v>
      </c>
      <c r="C293" s="40" t="s">
        <v>79</v>
      </c>
      <c r="D293" s="41">
        <f>$D$168</f>
        <v>1716.97</v>
      </c>
      <c r="E293" s="41">
        <f t="shared" ref="E293:AA293" si="169">$D$168</f>
        <v>1716.97</v>
      </c>
      <c r="F293" s="41">
        <f t="shared" si="169"/>
        <v>1716.97</v>
      </c>
      <c r="G293" s="41">
        <f t="shared" si="169"/>
        <v>1716.97</v>
      </c>
      <c r="H293" s="41">
        <f t="shared" si="169"/>
        <v>1716.97</v>
      </c>
      <c r="I293" s="41">
        <f t="shared" si="169"/>
        <v>1716.97</v>
      </c>
      <c r="J293" s="41">
        <f t="shared" si="169"/>
        <v>1716.97</v>
      </c>
      <c r="K293" s="41">
        <f t="shared" si="169"/>
        <v>1716.97</v>
      </c>
      <c r="L293" s="41">
        <f t="shared" si="169"/>
        <v>1716.97</v>
      </c>
      <c r="M293" s="41">
        <f t="shared" si="169"/>
        <v>1716.97</v>
      </c>
      <c r="N293" s="41">
        <f t="shared" si="169"/>
        <v>1716.97</v>
      </c>
      <c r="O293" s="41">
        <f t="shared" si="169"/>
        <v>1716.97</v>
      </c>
      <c r="P293" s="41">
        <f t="shared" si="169"/>
        <v>1716.97</v>
      </c>
      <c r="Q293" s="41">
        <f t="shared" si="169"/>
        <v>1716.97</v>
      </c>
      <c r="R293" s="41">
        <f t="shared" si="169"/>
        <v>1716.97</v>
      </c>
      <c r="S293" s="41">
        <f t="shared" si="169"/>
        <v>1716.97</v>
      </c>
      <c r="T293" s="41">
        <f t="shared" si="169"/>
        <v>1716.97</v>
      </c>
      <c r="U293" s="41">
        <f t="shared" si="169"/>
        <v>1716.97</v>
      </c>
      <c r="V293" s="41">
        <f t="shared" si="169"/>
        <v>1716.97</v>
      </c>
      <c r="W293" s="41">
        <f t="shared" si="169"/>
        <v>1716.97</v>
      </c>
      <c r="X293" s="41">
        <f t="shared" si="169"/>
        <v>1716.97</v>
      </c>
      <c r="Y293" s="41">
        <f t="shared" si="169"/>
        <v>1716.97</v>
      </c>
      <c r="Z293" s="41">
        <f t="shared" si="169"/>
        <v>1716.97</v>
      </c>
      <c r="AA293" s="41">
        <f t="shared" si="169"/>
        <v>1716.97</v>
      </c>
    </row>
    <row r="294" spans="1:27" ht="12.75" hidden="1" customHeight="1" outlineLevel="1" x14ac:dyDescent="0.2">
      <c r="A294" s="99" t="s">
        <v>522</v>
      </c>
      <c r="B294" s="60" t="s">
        <v>83</v>
      </c>
      <c r="C294" s="40" t="s">
        <v>79</v>
      </c>
      <c r="D294" s="41">
        <v>3.72</v>
      </c>
      <c r="E294" s="41">
        <v>3.72</v>
      </c>
      <c r="F294" s="41">
        <v>3.72</v>
      </c>
      <c r="G294" s="41">
        <v>3.72</v>
      </c>
      <c r="H294" s="41">
        <v>3.72</v>
      </c>
      <c r="I294" s="41">
        <v>3.72</v>
      </c>
      <c r="J294" s="41">
        <v>3.72</v>
      </c>
      <c r="K294" s="41">
        <v>3.72</v>
      </c>
      <c r="L294" s="41">
        <v>3.72</v>
      </c>
      <c r="M294" s="41">
        <v>3.72</v>
      </c>
      <c r="N294" s="41">
        <v>3.72</v>
      </c>
      <c r="O294" s="41">
        <v>3.72</v>
      </c>
      <c r="P294" s="41">
        <v>3.72</v>
      </c>
      <c r="Q294" s="41">
        <v>3.72</v>
      </c>
      <c r="R294" s="41">
        <v>3.72</v>
      </c>
      <c r="S294" s="41">
        <v>3.72</v>
      </c>
      <c r="T294" s="41">
        <v>3.72</v>
      </c>
      <c r="U294" s="41">
        <v>3.72</v>
      </c>
      <c r="V294" s="41">
        <v>3.72</v>
      </c>
      <c r="W294" s="41">
        <v>3.72</v>
      </c>
      <c r="X294" s="41">
        <v>3.72</v>
      </c>
      <c r="Y294" s="41">
        <v>3.72</v>
      </c>
      <c r="Z294" s="41">
        <v>3.72</v>
      </c>
      <c r="AA294" s="41">
        <v>3.72</v>
      </c>
    </row>
    <row r="295" spans="1:27" ht="12.75" hidden="1" customHeight="1" outlineLevel="1" x14ac:dyDescent="0.2">
      <c r="A295" s="99" t="s">
        <v>523</v>
      </c>
      <c r="B295" s="60" t="s">
        <v>81</v>
      </c>
      <c r="C295" s="40" t="s">
        <v>79</v>
      </c>
      <c r="D295" s="41">
        <f>$D$11</f>
        <v>216.36</v>
      </c>
      <c r="E295" s="41">
        <f t="shared" ref="E295:AA295" si="170">$D$11</f>
        <v>216.36</v>
      </c>
      <c r="F295" s="41">
        <f t="shared" si="170"/>
        <v>216.36</v>
      </c>
      <c r="G295" s="41">
        <f t="shared" si="170"/>
        <v>216.36</v>
      </c>
      <c r="H295" s="41">
        <f t="shared" si="170"/>
        <v>216.36</v>
      </c>
      <c r="I295" s="41">
        <f t="shared" si="170"/>
        <v>216.36</v>
      </c>
      <c r="J295" s="41">
        <f t="shared" si="170"/>
        <v>216.36</v>
      </c>
      <c r="K295" s="41">
        <f t="shared" si="170"/>
        <v>216.36</v>
      </c>
      <c r="L295" s="41">
        <f t="shared" si="170"/>
        <v>216.36</v>
      </c>
      <c r="M295" s="41">
        <f t="shared" si="170"/>
        <v>216.36</v>
      </c>
      <c r="N295" s="41">
        <f t="shared" si="170"/>
        <v>216.36</v>
      </c>
      <c r="O295" s="41">
        <f t="shared" si="170"/>
        <v>216.36</v>
      </c>
      <c r="P295" s="41">
        <f t="shared" si="170"/>
        <v>216.36</v>
      </c>
      <c r="Q295" s="41">
        <f t="shared" si="170"/>
        <v>216.36</v>
      </c>
      <c r="R295" s="41">
        <f t="shared" si="170"/>
        <v>216.36</v>
      </c>
      <c r="S295" s="41">
        <f t="shared" si="170"/>
        <v>216.36</v>
      </c>
      <c r="T295" s="41">
        <f t="shared" si="170"/>
        <v>216.36</v>
      </c>
      <c r="U295" s="41">
        <f t="shared" si="170"/>
        <v>216.36</v>
      </c>
      <c r="V295" s="41">
        <f t="shared" si="170"/>
        <v>216.36</v>
      </c>
      <c r="W295" s="41">
        <f t="shared" si="170"/>
        <v>216.36</v>
      </c>
      <c r="X295" s="41">
        <f t="shared" si="170"/>
        <v>216.36</v>
      </c>
      <c r="Y295" s="41">
        <f t="shared" si="170"/>
        <v>216.36</v>
      </c>
      <c r="Z295" s="41">
        <f t="shared" si="170"/>
        <v>216.36</v>
      </c>
      <c r="AA295" s="41">
        <f t="shared" si="170"/>
        <v>216.36</v>
      </c>
    </row>
    <row r="296" spans="1:27" ht="12.75" customHeight="1" collapsed="1" x14ac:dyDescent="0.2">
      <c r="A296" s="98" t="s">
        <v>524</v>
      </c>
      <c r="B296" s="25" t="str">
        <f>"27"&amp;"."&amp;$B$662&amp;"."&amp;$B$663</f>
        <v>27.01.2024</v>
      </c>
      <c r="C296" s="88" t="s">
        <v>76</v>
      </c>
      <c r="D296" s="89">
        <f>ROUND(((D297+D298+D300+D299)/1000),5)</f>
        <v>3.49126</v>
      </c>
      <c r="E296" s="89">
        <f>ROUND(((E297+E298+E300+E299)/1000),5)</f>
        <v>3.4067400000000001</v>
      </c>
      <c r="F296" s="89">
        <f>ROUND(((F297+F298+F300+F299)/1000),5)</f>
        <v>3.2912699999999999</v>
      </c>
      <c r="G296" s="89">
        <f t="shared" ref="G296:AA296" si="171">ROUND(((G297+G298+G300+G299)/1000),5)</f>
        <v>3.2628699999999999</v>
      </c>
      <c r="H296" s="89">
        <f t="shared" si="171"/>
        <v>3.2810999999999999</v>
      </c>
      <c r="I296" s="89">
        <f t="shared" si="171"/>
        <v>3.3327</v>
      </c>
      <c r="J296" s="89">
        <f t="shared" si="171"/>
        <v>3.4461400000000002</v>
      </c>
      <c r="K296" s="89">
        <f t="shared" si="171"/>
        <v>3.6008800000000001</v>
      </c>
      <c r="L296" s="89">
        <f t="shared" si="171"/>
        <v>3.7742200000000001</v>
      </c>
      <c r="M296" s="89">
        <f t="shared" si="171"/>
        <v>3.9047100000000001</v>
      </c>
      <c r="N296" s="89">
        <f t="shared" si="171"/>
        <v>3.9847800000000002</v>
      </c>
      <c r="O296" s="89">
        <f t="shared" si="171"/>
        <v>3.9836200000000002</v>
      </c>
      <c r="P296" s="89">
        <f t="shared" si="171"/>
        <v>3.9914499999999999</v>
      </c>
      <c r="Q296" s="89">
        <f t="shared" si="171"/>
        <v>3.9883700000000002</v>
      </c>
      <c r="R296" s="89">
        <f t="shared" si="171"/>
        <v>3.9977200000000002</v>
      </c>
      <c r="S296" s="89">
        <f t="shared" si="171"/>
        <v>3.90869</v>
      </c>
      <c r="T296" s="89">
        <f t="shared" si="171"/>
        <v>4.1255100000000002</v>
      </c>
      <c r="U296" s="89">
        <f t="shared" si="171"/>
        <v>4.2344999999999997</v>
      </c>
      <c r="V296" s="89">
        <f t="shared" si="171"/>
        <v>4.2711600000000001</v>
      </c>
      <c r="W296" s="89">
        <f t="shared" si="171"/>
        <v>3.9127000000000001</v>
      </c>
      <c r="X296" s="89">
        <f t="shared" si="171"/>
        <v>3.8950200000000001</v>
      </c>
      <c r="Y296" s="89">
        <f t="shared" si="171"/>
        <v>3.7811499999999998</v>
      </c>
      <c r="Z296" s="89">
        <f t="shared" si="171"/>
        <v>3.6009099999999998</v>
      </c>
      <c r="AA296" s="89">
        <f t="shared" si="171"/>
        <v>3.48115</v>
      </c>
    </row>
    <row r="297" spans="1:27" ht="12.75" hidden="1" customHeight="1" outlineLevel="1" x14ac:dyDescent="0.2">
      <c r="A297" s="99" t="s">
        <v>525</v>
      </c>
      <c r="B297" s="60" t="s">
        <v>238</v>
      </c>
      <c r="C297" s="40" t="s">
        <v>79</v>
      </c>
      <c r="D297" s="41">
        <v>1554.21</v>
      </c>
      <c r="E297" s="41">
        <v>1469.69</v>
      </c>
      <c r="F297" s="41">
        <v>1354.22</v>
      </c>
      <c r="G297" s="41">
        <v>1325.82</v>
      </c>
      <c r="H297" s="41">
        <v>1344.05</v>
      </c>
      <c r="I297" s="41">
        <v>1395.65</v>
      </c>
      <c r="J297" s="41">
        <v>1509.09</v>
      </c>
      <c r="K297" s="41">
        <v>1663.83</v>
      </c>
      <c r="L297" s="41">
        <v>1837.17</v>
      </c>
      <c r="M297" s="41">
        <v>1967.66</v>
      </c>
      <c r="N297" s="41">
        <v>2047.73</v>
      </c>
      <c r="O297" s="41">
        <v>2046.57</v>
      </c>
      <c r="P297" s="41">
        <v>2054.4</v>
      </c>
      <c r="Q297" s="41">
        <v>2051.3200000000002</v>
      </c>
      <c r="R297" s="41">
        <v>2060.67</v>
      </c>
      <c r="S297" s="41">
        <v>1971.64</v>
      </c>
      <c r="T297" s="41">
        <v>2188.46</v>
      </c>
      <c r="U297" s="41">
        <v>2297.4499999999998</v>
      </c>
      <c r="V297" s="41">
        <v>2334.11</v>
      </c>
      <c r="W297" s="41">
        <v>1975.65</v>
      </c>
      <c r="X297" s="41">
        <v>1957.97</v>
      </c>
      <c r="Y297" s="41">
        <v>1844.1</v>
      </c>
      <c r="Z297" s="41">
        <v>1663.86</v>
      </c>
      <c r="AA297" s="41">
        <v>1544.1</v>
      </c>
    </row>
    <row r="298" spans="1:27" ht="12.75" hidden="1" customHeight="1" outlineLevel="1" x14ac:dyDescent="0.2">
      <c r="A298" s="99" t="s">
        <v>526</v>
      </c>
      <c r="B298" s="60" t="s">
        <v>90</v>
      </c>
      <c r="C298" s="40" t="s">
        <v>79</v>
      </c>
      <c r="D298" s="41">
        <f>$D$168</f>
        <v>1716.97</v>
      </c>
      <c r="E298" s="41">
        <f t="shared" ref="E298:AA298" si="172">$D$168</f>
        <v>1716.97</v>
      </c>
      <c r="F298" s="41">
        <f t="shared" si="172"/>
        <v>1716.97</v>
      </c>
      <c r="G298" s="41">
        <f t="shared" si="172"/>
        <v>1716.97</v>
      </c>
      <c r="H298" s="41">
        <f t="shared" si="172"/>
        <v>1716.97</v>
      </c>
      <c r="I298" s="41">
        <f t="shared" si="172"/>
        <v>1716.97</v>
      </c>
      <c r="J298" s="41">
        <f t="shared" si="172"/>
        <v>1716.97</v>
      </c>
      <c r="K298" s="41">
        <f t="shared" si="172"/>
        <v>1716.97</v>
      </c>
      <c r="L298" s="41">
        <f t="shared" si="172"/>
        <v>1716.97</v>
      </c>
      <c r="M298" s="41">
        <f t="shared" si="172"/>
        <v>1716.97</v>
      </c>
      <c r="N298" s="41">
        <f t="shared" si="172"/>
        <v>1716.97</v>
      </c>
      <c r="O298" s="41">
        <f t="shared" si="172"/>
        <v>1716.97</v>
      </c>
      <c r="P298" s="41">
        <f t="shared" si="172"/>
        <v>1716.97</v>
      </c>
      <c r="Q298" s="41">
        <f t="shared" si="172"/>
        <v>1716.97</v>
      </c>
      <c r="R298" s="41">
        <f t="shared" si="172"/>
        <v>1716.97</v>
      </c>
      <c r="S298" s="41">
        <f t="shared" si="172"/>
        <v>1716.97</v>
      </c>
      <c r="T298" s="41">
        <f t="shared" si="172"/>
        <v>1716.97</v>
      </c>
      <c r="U298" s="41">
        <f t="shared" si="172"/>
        <v>1716.97</v>
      </c>
      <c r="V298" s="41">
        <f t="shared" si="172"/>
        <v>1716.97</v>
      </c>
      <c r="W298" s="41">
        <f t="shared" si="172"/>
        <v>1716.97</v>
      </c>
      <c r="X298" s="41">
        <f t="shared" si="172"/>
        <v>1716.97</v>
      </c>
      <c r="Y298" s="41">
        <f t="shared" si="172"/>
        <v>1716.97</v>
      </c>
      <c r="Z298" s="41">
        <f t="shared" si="172"/>
        <v>1716.97</v>
      </c>
      <c r="AA298" s="41">
        <f t="shared" si="172"/>
        <v>1716.97</v>
      </c>
    </row>
    <row r="299" spans="1:27" ht="12.75" hidden="1" customHeight="1" outlineLevel="1" x14ac:dyDescent="0.2">
      <c r="A299" s="99" t="s">
        <v>527</v>
      </c>
      <c r="B299" s="60" t="s">
        <v>83</v>
      </c>
      <c r="C299" s="40" t="s">
        <v>79</v>
      </c>
      <c r="D299" s="41">
        <v>3.72</v>
      </c>
      <c r="E299" s="41">
        <v>3.72</v>
      </c>
      <c r="F299" s="41">
        <v>3.72</v>
      </c>
      <c r="G299" s="41">
        <v>3.72</v>
      </c>
      <c r="H299" s="41">
        <v>3.72</v>
      </c>
      <c r="I299" s="41">
        <v>3.72</v>
      </c>
      <c r="J299" s="41">
        <v>3.72</v>
      </c>
      <c r="K299" s="41">
        <v>3.72</v>
      </c>
      <c r="L299" s="41">
        <v>3.72</v>
      </c>
      <c r="M299" s="41">
        <v>3.72</v>
      </c>
      <c r="N299" s="41">
        <v>3.72</v>
      </c>
      <c r="O299" s="41">
        <v>3.72</v>
      </c>
      <c r="P299" s="41">
        <v>3.72</v>
      </c>
      <c r="Q299" s="41">
        <v>3.72</v>
      </c>
      <c r="R299" s="41">
        <v>3.72</v>
      </c>
      <c r="S299" s="41">
        <v>3.72</v>
      </c>
      <c r="T299" s="41">
        <v>3.72</v>
      </c>
      <c r="U299" s="41">
        <v>3.72</v>
      </c>
      <c r="V299" s="41">
        <v>3.72</v>
      </c>
      <c r="W299" s="41">
        <v>3.72</v>
      </c>
      <c r="X299" s="41">
        <v>3.72</v>
      </c>
      <c r="Y299" s="41">
        <v>3.72</v>
      </c>
      <c r="Z299" s="41">
        <v>3.72</v>
      </c>
      <c r="AA299" s="41">
        <v>3.72</v>
      </c>
    </row>
    <row r="300" spans="1:27" ht="12.75" hidden="1" customHeight="1" outlineLevel="1" x14ac:dyDescent="0.2">
      <c r="A300" s="99" t="s">
        <v>528</v>
      </c>
      <c r="B300" s="60" t="s">
        <v>81</v>
      </c>
      <c r="C300" s="40" t="s">
        <v>79</v>
      </c>
      <c r="D300" s="41">
        <f>$D$11</f>
        <v>216.36</v>
      </c>
      <c r="E300" s="41">
        <f t="shared" ref="E300:AA300" si="173">$D$11</f>
        <v>216.36</v>
      </c>
      <c r="F300" s="41">
        <f t="shared" si="173"/>
        <v>216.36</v>
      </c>
      <c r="G300" s="41">
        <f t="shared" si="173"/>
        <v>216.36</v>
      </c>
      <c r="H300" s="41">
        <f t="shared" si="173"/>
        <v>216.36</v>
      </c>
      <c r="I300" s="41">
        <f t="shared" si="173"/>
        <v>216.36</v>
      </c>
      <c r="J300" s="41">
        <f t="shared" si="173"/>
        <v>216.36</v>
      </c>
      <c r="K300" s="41">
        <f t="shared" si="173"/>
        <v>216.36</v>
      </c>
      <c r="L300" s="41">
        <f t="shared" si="173"/>
        <v>216.36</v>
      </c>
      <c r="M300" s="41">
        <f t="shared" si="173"/>
        <v>216.36</v>
      </c>
      <c r="N300" s="41">
        <f t="shared" si="173"/>
        <v>216.36</v>
      </c>
      <c r="O300" s="41">
        <f t="shared" si="173"/>
        <v>216.36</v>
      </c>
      <c r="P300" s="41">
        <f t="shared" si="173"/>
        <v>216.36</v>
      </c>
      <c r="Q300" s="41">
        <f t="shared" si="173"/>
        <v>216.36</v>
      </c>
      <c r="R300" s="41">
        <f t="shared" si="173"/>
        <v>216.36</v>
      </c>
      <c r="S300" s="41">
        <f t="shared" si="173"/>
        <v>216.36</v>
      </c>
      <c r="T300" s="41">
        <f t="shared" si="173"/>
        <v>216.36</v>
      </c>
      <c r="U300" s="41">
        <f t="shared" si="173"/>
        <v>216.36</v>
      </c>
      <c r="V300" s="41">
        <f t="shared" si="173"/>
        <v>216.36</v>
      </c>
      <c r="W300" s="41">
        <f t="shared" si="173"/>
        <v>216.36</v>
      </c>
      <c r="X300" s="41">
        <f t="shared" si="173"/>
        <v>216.36</v>
      </c>
      <c r="Y300" s="41">
        <f t="shared" si="173"/>
        <v>216.36</v>
      </c>
      <c r="Z300" s="41">
        <f t="shared" si="173"/>
        <v>216.36</v>
      </c>
      <c r="AA300" s="41">
        <f t="shared" si="173"/>
        <v>216.36</v>
      </c>
    </row>
    <row r="301" spans="1:27" ht="12.75" customHeight="1" collapsed="1" x14ac:dyDescent="0.2">
      <c r="A301" s="98" t="s">
        <v>529</v>
      </c>
      <c r="B301" s="25" t="str">
        <f>"28"&amp;"."&amp;$B$662&amp;"."&amp;$B$663</f>
        <v>28.01.2024</v>
      </c>
      <c r="C301" s="88" t="s">
        <v>76</v>
      </c>
      <c r="D301" s="89">
        <f>ROUND(((D302+D303+D305+D304)/1000),5)</f>
        <v>3.4174899999999999</v>
      </c>
      <c r="E301" s="89">
        <f>ROUND(((E302+E303+E305+E304)/1000),5)</f>
        <v>3.3185199999999999</v>
      </c>
      <c r="F301" s="89">
        <f>ROUND(((F302+F303+F305+F304)/1000),5)</f>
        <v>3.22065</v>
      </c>
      <c r="G301" s="89">
        <f t="shared" ref="G301:AA301" si="174">ROUND(((G302+G303+G305+G304)/1000),5)</f>
        <v>3.2122899999999999</v>
      </c>
      <c r="H301" s="89">
        <f t="shared" si="174"/>
        <v>3.2189899999999998</v>
      </c>
      <c r="I301" s="89">
        <f t="shared" si="174"/>
        <v>3.22838</v>
      </c>
      <c r="J301" s="89">
        <f t="shared" si="174"/>
        <v>3.3212000000000002</v>
      </c>
      <c r="K301" s="89">
        <f t="shared" si="174"/>
        <v>3.4690699999999999</v>
      </c>
      <c r="L301" s="89">
        <f t="shared" si="174"/>
        <v>3.6204800000000001</v>
      </c>
      <c r="M301" s="89">
        <f t="shared" si="174"/>
        <v>3.7558400000000001</v>
      </c>
      <c r="N301" s="89">
        <f t="shared" si="174"/>
        <v>3.8307899999999999</v>
      </c>
      <c r="O301" s="89">
        <f t="shared" si="174"/>
        <v>3.8543099999999999</v>
      </c>
      <c r="P301" s="89">
        <f t="shared" si="174"/>
        <v>3.86781</v>
      </c>
      <c r="Q301" s="89">
        <f t="shared" si="174"/>
        <v>3.8794300000000002</v>
      </c>
      <c r="R301" s="89">
        <f t="shared" si="174"/>
        <v>3.8379699999999999</v>
      </c>
      <c r="S301" s="89">
        <f t="shared" si="174"/>
        <v>3.8262900000000002</v>
      </c>
      <c r="T301" s="89">
        <f t="shared" si="174"/>
        <v>3.8865599999999998</v>
      </c>
      <c r="U301" s="89">
        <f t="shared" si="174"/>
        <v>3.9187799999999999</v>
      </c>
      <c r="V301" s="89">
        <f t="shared" si="174"/>
        <v>3.91479</v>
      </c>
      <c r="W301" s="89">
        <f t="shared" si="174"/>
        <v>3.88829</v>
      </c>
      <c r="X301" s="89">
        <f t="shared" si="174"/>
        <v>3.8664700000000001</v>
      </c>
      <c r="Y301" s="89">
        <f t="shared" si="174"/>
        <v>3.7541500000000001</v>
      </c>
      <c r="Z301" s="89">
        <f t="shared" si="174"/>
        <v>3.59565</v>
      </c>
      <c r="AA301" s="89">
        <f t="shared" si="174"/>
        <v>3.48665</v>
      </c>
    </row>
    <row r="302" spans="1:27" ht="12.75" hidden="1" customHeight="1" outlineLevel="1" x14ac:dyDescent="0.2">
      <c r="A302" s="99" t="s">
        <v>530</v>
      </c>
      <c r="B302" s="60" t="s">
        <v>238</v>
      </c>
      <c r="C302" s="40" t="s">
        <v>79</v>
      </c>
      <c r="D302" s="41">
        <v>1480.44</v>
      </c>
      <c r="E302" s="41">
        <v>1381.47</v>
      </c>
      <c r="F302" s="41">
        <v>1283.5999999999999</v>
      </c>
      <c r="G302" s="41">
        <v>1275.24</v>
      </c>
      <c r="H302" s="41">
        <v>1281.94</v>
      </c>
      <c r="I302" s="41">
        <v>1291.33</v>
      </c>
      <c r="J302" s="41">
        <v>1384.15</v>
      </c>
      <c r="K302" s="41">
        <v>1532.02</v>
      </c>
      <c r="L302" s="41">
        <v>1683.43</v>
      </c>
      <c r="M302" s="41">
        <v>1818.79</v>
      </c>
      <c r="N302" s="41">
        <v>1893.74</v>
      </c>
      <c r="O302" s="41">
        <v>1917.26</v>
      </c>
      <c r="P302" s="41">
        <v>1930.76</v>
      </c>
      <c r="Q302" s="41">
        <v>1942.38</v>
      </c>
      <c r="R302" s="41">
        <v>1900.92</v>
      </c>
      <c r="S302" s="41">
        <v>1889.24</v>
      </c>
      <c r="T302" s="41">
        <v>1949.51</v>
      </c>
      <c r="U302" s="41">
        <v>1981.73</v>
      </c>
      <c r="V302" s="41">
        <v>1977.74</v>
      </c>
      <c r="W302" s="41">
        <v>1951.24</v>
      </c>
      <c r="X302" s="41">
        <v>1929.42</v>
      </c>
      <c r="Y302" s="41">
        <v>1817.1</v>
      </c>
      <c r="Z302" s="41">
        <v>1658.6</v>
      </c>
      <c r="AA302" s="41">
        <v>1549.6</v>
      </c>
    </row>
    <row r="303" spans="1:27" ht="12.75" hidden="1" customHeight="1" outlineLevel="1" x14ac:dyDescent="0.2">
      <c r="A303" s="99" t="s">
        <v>531</v>
      </c>
      <c r="B303" s="60" t="s">
        <v>90</v>
      </c>
      <c r="C303" s="40" t="s">
        <v>79</v>
      </c>
      <c r="D303" s="41">
        <f>$D$168</f>
        <v>1716.97</v>
      </c>
      <c r="E303" s="41">
        <f t="shared" ref="E303:AA303" si="175">$D$168</f>
        <v>1716.97</v>
      </c>
      <c r="F303" s="41">
        <f t="shared" si="175"/>
        <v>1716.97</v>
      </c>
      <c r="G303" s="41">
        <f t="shared" si="175"/>
        <v>1716.97</v>
      </c>
      <c r="H303" s="41">
        <f t="shared" si="175"/>
        <v>1716.97</v>
      </c>
      <c r="I303" s="41">
        <f t="shared" si="175"/>
        <v>1716.97</v>
      </c>
      <c r="J303" s="41">
        <f t="shared" si="175"/>
        <v>1716.97</v>
      </c>
      <c r="K303" s="41">
        <f t="shared" si="175"/>
        <v>1716.97</v>
      </c>
      <c r="L303" s="41">
        <f t="shared" si="175"/>
        <v>1716.97</v>
      </c>
      <c r="M303" s="41">
        <f t="shared" si="175"/>
        <v>1716.97</v>
      </c>
      <c r="N303" s="41">
        <f t="shared" si="175"/>
        <v>1716.97</v>
      </c>
      <c r="O303" s="41">
        <f t="shared" si="175"/>
        <v>1716.97</v>
      </c>
      <c r="P303" s="41">
        <f t="shared" si="175"/>
        <v>1716.97</v>
      </c>
      <c r="Q303" s="41">
        <f t="shared" si="175"/>
        <v>1716.97</v>
      </c>
      <c r="R303" s="41">
        <f t="shared" si="175"/>
        <v>1716.97</v>
      </c>
      <c r="S303" s="41">
        <f t="shared" si="175"/>
        <v>1716.97</v>
      </c>
      <c r="T303" s="41">
        <f t="shared" si="175"/>
        <v>1716.97</v>
      </c>
      <c r="U303" s="41">
        <f t="shared" si="175"/>
        <v>1716.97</v>
      </c>
      <c r="V303" s="41">
        <f t="shared" si="175"/>
        <v>1716.97</v>
      </c>
      <c r="W303" s="41">
        <f t="shared" si="175"/>
        <v>1716.97</v>
      </c>
      <c r="X303" s="41">
        <f t="shared" si="175"/>
        <v>1716.97</v>
      </c>
      <c r="Y303" s="41">
        <f t="shared" si="175"/>
        <v>1716.97</v>
      </c>
      <c r="Z303" s="41">
        <f t="shared" si="175"/>
        <v>1716.97</v>
      </c>
      <c r="AA303" s="41">
        <f t="shared" si="175"/>
        <v>1716.97</v>
      </c>
    </row>
    <row r="304" spans="1:27" ht="12.75" hidden="1" customHeight="1" outlineLevel="1" x14ac:dyDescent="0.2">
      <c r="A304" s="99" t="s">
        <v>532</v>
      </c>
      <c r="B304" s="60" t="s">
        <v>83</v>
      </c>
      <c r="C304" s="40" t="s">
        <v>79</v>
      </c>
      <c r="D304" s="41">
        <v>3.72</v>
      </c>
      <c r="E304" s="41">
        <v>3.72</v>
      </c>
      <c r="F304" s="41">
        <v>3.72</v>
      </c>
      <c r="G304" s="41">
        <v>3.72</v>
      </c>
      <c r="H304" s="41">
        <v>3.72</v>
      </c>
      <c r="I304" s="41">
        <v>3.72</v>
      </c>
      <c r="J304" s="41">
        <v>3.72</v>
      </c>
      <c r="K304" s="41">
        <v>3.72</v>
      </c>
      <c r="L304" s="41">
        <v>3.72</v>
      </c>
      <c r="M304" s="41">
        <v>3.72</v>
      </c>
      <c r="N304" s="41">
        <v>3.72</v>
      </c>
      <c r="O304" s="41">
        <v>3.72</v>
      </c>
      <c r="P304" s="41">
        <v>3.72</v>
      </c>
      <c r="Q304" s="41">
        <v>3.72</v>
      </c>
      <c r="R304" s="41">
        <v>3.72</v>
      </c>
      <c r="S304" s="41">
        <v>3.72</v>
      </c>
      <c r="T304" s="41">
        <v>3.72</v>
      </c>
      <c r="U304" s="41">
        <v>3.72</v>
      </c>
      <c r="V304" s="41">
        <v>3.72</v>
      </c>
      <c r="W304" s="41">
        <v>3.72</v>
      </c>
      <c r="X304" s="41">
        <v>3.72</v>
      </c>
      <c r="Y304" s="41">
        <v>3.72</v>
      </c>
      <c r="Z304" s="41">
        <v>3.72</v>
      </c>
      <c r="AA304" s="41">
        <v>3.72</v>
      </c>
    </row>
    <row r="305" spans="1:27" ht="12.75" hidden="1" customHeight="1" outlineLevel="1" x14ac:dyDescent="0.2">
      <c r="A305" s="99" t="s">
        <v>533</v>
      </c>
      <c r="B305" s="60" t="s">
        <v>81</v>
      </c>
      <c r="C305" s="40" t="s">
        <v>79</v>
      </c>
      <c r="D305" s="41">
        <f>$D$11</f>
        <v>216.36</v>
      </c>
      <c r="E305" s="41">
        <f t="shared" ref="E305:AA305" si="176">$D$11</f>
        <v>216.36</v>
      </c>
      <c r="F305" s="41">
        <f t="shared" si="176"/>
        <v>216.36</v>
      </c>
      <c r="G305" s="41">
        <f t="shared" si="176"/>
        <v>216.36</v>
      </c>
      <c r="H305" s="41">
        <f t="shared" si="176"/>
        <v>216.36</v>
      </c>
      <c r="I305" s="41">
        <f t="shared" si="176"/>
        <v>216.36</v>
      </c>
      <c r="J305" s="41">
        <f t="shared" si="176"/>
        <v>216.36</v>
      </c>
      <c r="K305" s="41">
        <f t="shared" si="176"/>
        <v>216.36</v>
      </c>
      <c r="L305" s="41">
        <f t="shared" si="176"/>
        <v>216.36</v>
      </c>
      <c r="M305" s="41">
        <f t="shared" si="176"/>
        <v>216.36</v>
      </c>
      <c r="N305" s="41">
        <f t="shared" si="176"/>
        <v>216.36</v>
      </c>
      <c r="O305" s="41">
        <f t="shared" si="176"/>
        <v>216.36</v>
      </c>
      <c r="P305" s="41">
        <f t="shared" si="176"/>
        <v>216.36</v>
      </c>
      <c r="Q305" s="41">
        <f t="shared" si="176"/>
        <v>216.36</v>
      </c>
      <c r="R305" s="41">
        <f t="shared" si="176"/>
        <v>216.36</v>
      </c>
      <c r="S305" s="41">
        <f t="shared" si="176"/>
        <v>216.36</v>
      </c>
      <c r="T305" s="41">
        <f t="shared" si="176"/>
        <v>216.36</v>
      </c>
      <c r="U305" s="41">
        <f t="shared" si="176"/>
        <v>216.36</v>
      </c>
      <c r="V305" s="41">
        <f t="shared" si="176"/>
        <v>216.36</v>
      </c>
      <c r="W305" s="41">
        <f t="shared" si="176"/>
        <v>216.36</v>
      </c>
      <c r="X305" s="41">
        <f t="shared" si="176"/>
        <v>216.36</v>
      </c>
      <c r="Y305" s="41">
        <f t="shared" si="176"/>
        <v>216.36</v>
      </c>
      <c r="Z305" s="41">
        <f t="shared" si="176"/>
        <v>216.36</v>
      </c>
      <c r="AA305" s="41">
        <f t="shared" si="176"/>
        <v>216.36</v>
      </c>
    </row>
    <row r="306" spans="1:27" ht="12.75" customHeight="1" collapsed="1" x14ac:dyDescent="0.2">
      <c r="A306" s="98" t="s">
        <v>534</v>
      </c>
      <c r="B306" s="25" t="str">
        <f>"29"&amp;"."&amp;$B$662&amp;"."&amp;$B$663</f>
        <v>29.01.2024</v>
      </c>
      <c r="C306" s="88" t="s">
        <v>76</v>
      </c>
      <c r="D306" s="89">
        <f>ROUND(((D307+D308+D310+D309)/1000),5)</f>
        <v>3.27434</v>
      </c>
      <c r="E306" s="89">
        <f>ROUND(((E307+E308+E310+E309)/1000),5)</f>
        <v>3.2207699999999999</v>
      </c>
      <c r="F306" s="89">
        <f>ROUND(((F307+F308+F310+F309)/1000),5)</f>
        <v>3.1852900000000002</v>
      </c>
      <c r="G306" s="89">
        <f t="shared" ref="G306:AA306" si="177">ROUND(((G307+G308+G310+G309)/1000),5)</f>
        <v>3.1731099999999999</v>
      </c>
      <c r="H306" s="89">
        <f t="shared" si="177"/>
        <v>3.1926000000000001</v>
      </c>
      <c r="I306" s="89">
        <f t="shared" si="177"/>
        <v>3.3035100000000002</v>
      </c>
      <c r="J306" s="89">
        <f t="shared" si="177"/>
        <v>3.4615</v>
      </c>
      <c r="K306" s="89">
        <f t="shared" si="177"/>
        <v>3.75658</v>
      </c>
      <c r="L306" s="89">
        <f t="shared" si="177"/>
        <v>3.9938500000000001</v>
      </c>
      <c r="M306" s="89">
        <f t="shared" si="177"/>
        <v>3.9466999999999999</v>
      </c>
      <c r="N306" s="89">
        <f t="shared" si="177"/>
        <v>3.94651</v>
      </c>
      <c r="O306" s="89">
        <f t="shared" si="177"/>
        <v>4.0365500000000001</v>
      </c>
      <c r="P306" s="89">
        <f t="shared" si="177"/>
        <v>4.0307300000000001</v>
      </c>
      <c r="Q306" s="89">
        <f t="shared" si="177"/>
        <v>4.0362600000000004</v>
      </c>
      <c r="R306" s="89">
        <f t="shared" si="177"/>
        <v>4.0354799999999997</v>
      </c>
      <c r="S306" s="89">
        <f t="shared" si="177"/>
        <v>4.0183999999999997</v>
      </c>
      <c r="T306" s="89">
        <f t="shared" si="177"/>
        <v>3.8990100000000001</v>
      </c>
      <c r="U306" s="89">
        <f t="shared" si="177"/>
        <v>3.9194800000000001</v>
      </c>
      <c r="V306" s="89">
        <f t="shared" si="177"/>
        <v>3.9189099999999999</v>
      </c>
      <c r="W306" s="89">
        <f t="shared" si="177"/>
        <v>4.0128300000000001</v>
      </c>
      <c r="X306" s="89">
        <f t="shared" si="177"/>
        <v>3.8917000000000002</v>
      </c>
      <c r="Y306" s="89">
        <f t="shared" si="177"/>
        <v>3.7623899999999999</v>
      </c>
      <c r="Z306" s="89">
        <f t="shared" si="177"/>
        <v>3.47641</v>
      </c>
      <c r="AA306" s="89">
        <f t="shared" si="177"/>
        <v>3.4260000000000002</v>
      </c>
    </row>
    <row r="307" spans="1:27" ht="12.75" hidden="1" customHeight="1" outlineLevel="1" x14ac:dyDescent="0.2">
      <c r="A307" s="99" t="s">
        <v>535</v>
      </c>
      <c r="B307" s="60" t="s">
        <v>238</v>
      </c>
      <c r="C307" s="40" t="s">
        <v>79</v>
      </c>
      <c r="D307" s="41">
        <v>1337.29</v>
      </c>
      <c r="E307" s="41">
        <v>1283.72</v>
      </c>
      <c r="F307" s="41">
        <v>1248.24</v>
      </c>
      <c r="G307" s="41">
        <v>1236.06</v>
      </c>
      <c r="H307" s="41">
        <v>1255.55</v>
      </c>
      <c r="I307" s="41">
        <v>1366.46</v>
      </c>
      <c r="J307" s="41">
        <v>1524.45</v>
      </c>
      <c r="K307" s="41">
        <v>1819.53</v>
      </c>
      <c r="L307" s="41">
        <v>2056.8000000000002</v>
      </c>
      <c r="M307" s="41">
        <v>2009.65</v>
      </c>
      <c r="N307" s="41">
        <v>2009.46</v>
      </c>
      <c r="O307" s="41">
        <v>2099.5</v>
      </c>
      <c r="P307" s="41">
        <v>2093.6799999999998</v>
      </c>
      <c r="Q307" s="41">
        <v>2099.21</v>
      </c>
      <c r="R307" s="41">
        <v>2098.4299999999998</v>
      </c>
      <c r="S307" s="41">
        <v>2081.35</v>
      </c>
      <c r="T307" s="41">
        <v>1961.96</v>
      </c>
      <c r="U307" s="41">
        <v>1982.43</v>
      </c>
      <c r="V307" s="41">
        <v>1981.86</v>
      </c>
      <c r="W307" s="41">
        <v>2075.7800000000002</v>
      </c>
      <c r="X307" s="41">
        <v>1954.65</v>
      </c>
      <c r="Y307" s="41">
        <v>1825.34</v>
      </c>
      <c r="Z307" s="41">
        <v>1539.36</v>
      </c>
      <c r="AA307" s="41">
        <v>1488.95</v>
      </c>
    </row>
    <row r="308" spans="1:27" ht="12.75" hidden="1" customHeight="1" outlineLevel="1" x14ac:dyDescent="0.2">
      <c r="A308" s="99" t="s">
        <v>536</v>
      </c>
      <c r="B308" s="60" t="s">
        <v>90</v>
      </c>
      <c r="C308" s="40" t="s">
        <v>79</v>
      </c>
      <c r="D308" s="41">
        <f>$D$168</f>
        <v>1716.97</v>
      </c>
      <c r="E308" s="41">
        <f t="shared" ref="E308:AA308" si="178">$D$168</f>
        <v>1716.97</v>
      </c>
      <c r="F308" s="41">
        <f t="shared" si="178"/>
        <v>1716.97</v>
      </c>
      <c r="G308" s="41">
        <f t="shared" si="178"/>
        <v>1716.97</v>
      </c>
      <c r="H308" s="41">
        <f t="shared" si="178"/>
        <v>1716.97</v>
      </c>
      <c r="I308" s="41">
        <f t="shared" si="178"/>
        <v>1716.97</v>
      </c>
      <c r="J308" s="41">
        <f t="shared" si="178"/>
        <v>1716.97</v>
      </c>
      <c r="K308" s="41">
        <f t="shared" si="178"/>
        <v>1716.97</v>
      </c>
      <c r="L308" s="41">
        <f t="shared" si="178"/>
        <v>1716.97</v>
      </c>
      <c r="M308" s="41">
        <f t="shared" si="178"/>
        <v>1716.97</v>
      </c>
      <c r="N308" s="41">
        <f t="shared" si="178"/>
        <v>1716.97</v>
      </c>
      <c r="O308" s="41">
        <f t="shared" si="178"/>
        <v>1716.97</v>
      </c>
      <c r="P308" s="41">
        <f t="shared" si="178"/>
        <v>1716.97</v>
      </c>
      <c r="Q308" s="41">
        <f t="shared" si="178"/>
        <v>1716.97</v>
      </c>
      <c r="R308" s="41">
        <f t="shared" si="178"/>
        <v>1716.97</v>
      </c>
      <c r="S308" s="41">
        <f t="shared" si="178"/>
        <v>1716.97</v>
      </c>
      <c r="T308" s="41">
        <f t="shared" si="178"/>
        <v>1716.97</v>
      </c>
      <c r="U308" s="41">
        <f t="shared" si="178"/>
        <v>1716.97</v>
      </c>
      <c r="V308" s="41">
        <f t="shared" si="178"/>
        <v>1716.97</v>
      </c>
      <c r="W308" s="41">
        <f t="shared" si="178"/>
        <v>1716.97</v>
      </c>
      <c r="X308" s="41">
        <f t="shared" si="178"/>
        <v>1716.97</v>
      </c>
      <c r="Y308" s="41">
        <f t="shared" si="178"/>
        <v>1716.97</v>
      </c>
      <c r="Z308" s="41">
        <f t="shared" si="178"/>
        <v>1716.97</v>
      </c>
      <c r="AA308" s="41">
        <f t="shared" si="178"/>
        <v>1716.97</v>
      </c>
    </row>
    <row r="309" spans="1:27" ht="12.75" hidden="1" customHeight="1" outlineLevel="1" x14ac:dyDescent="0.2">
      <c r="A309" s="99" t="s">
        <v>537</v>
      </c>
      <c r="B309" s="60" t="s">
        <v>83</v>
      </c>
      <c r="C309" s="40" t="s">
        <v>79</v>
      </c>
      <c r="D309" s="41">
        <v>3.72</v>
      </c>
      <c r="E309" s="41">
        <v>3.72</v>
      </c>
      <c r="F309" s="41">
        <v>3.72</v>
      </c>
      <c r="G309" s="41">
        <v>3.72</v>
      </c>
      <c r="H309" s="41">
        <v>3.72</v>
      </c>
      <c r="I309" s="41">
        <v>3.72</v>
      </c>
      <c r="J309" s="41">
        <v>3.72</v>
      </c>
      <c r="K309" s="41">
        <v>3.72</v>
      </c>
      <c r="L309" s="41">
        <v>3.72</v>
      </c>
      <c r="M309" s="41">
        <v>3.72</v>
      </c>
      <c r="N309" s="41">
        <v>3.72</v>
      </c>
      <c r="O309" s="41">
        <v>3.72</v>
      </c>
      <c r="P309" s="41">
        <v>3.72</v>
      </c>
      <c r="Q309" s="41">
        <v>3.72</v>
      </c>
      <c r="R309" s="41">
        <v>3.72</v>
      </c>
      <c r="S309" s="41">
        <v>3.72</v>
      </c>
      <c r="T309" s="41">
        <v>3.72</v>
      </c>
      <c r="U309" s="41">
        <v>3.72</v>
      </c>
      <c r="V309" s="41">
        <v>3.72</v>
      </c>
      <c r="W309" s="41">
        <v>3.72</v>
      </c>
      <c r="X309" s="41">
        <v>3.72</v>
      </c>
      <c r="Y309" s="41">
        <v>3.72</v>
      </c>
      <c r="Z309" s="41">
        <v>3.72</v>
      </c>
      <c r="AA309" s="41">
        <v>3.72</v>
      </c>
    </row>
    <row r="310" spans="1:27" ht="12.75" hidden="1" customHeight="1" outlineLevel="1" x14ac:dyDescent="0.2">
      <c r="A310" s="99" t="s">
        <v>538</v>
      </c>
      <c r="B310" s="60" t="s">
        <v>81</v>
      </c>
      <c r="C310" s="40" t="s">
        <v>79</v>
      </c>
      <c r="D310" s="41">
        <f>$D$11</f>
        <v>216.36</v>
      </c>
      <c r="E310" s="41">
        <f t="shared" ref="E310:AA310" si="179">$D$11</f>
        <v>216.36</v>
      </c>
      <c r="F310" s="41">
        <f t="shared" si="179"/>
        <v>216.36</v>
      </c>
      <c r="G310" s="41">
        <f t="shared" si="179"/>
        <v>216.36</v>
      </c>
      <c r="H310" s="41">
        <f t="shared" si="179"/>
        <v>216.36</v>
      </c>
      <c r="I310" s="41">
        <f t="shared" si="179"/>
        <v>216.36</v>
      </c>
      <c r="J310" s="41">
        <f t="shared" si="179"/>
        <v>216.36</v>
      </c>
      <c r="K310" s="41">
        <f t="shared" si="179"/>
        <v>216.36</v>
      </c>
      <c r="L310" s="41">
        <f t="shared" si="179"/>
        <v>216.36</v>
      </c>
      <c r="M310" s="41">
        <f t="shared" si="179"/>
        <v>216.36</v>
      </c>
      <c r="N310" s="41">
        <f t="shared" si="179"/>
        <v>216.36</v>
      </c>
      <c r="O310" s="41">
        <f t="shared" si="179"/>
        <v>216.36</v>
      </c>
      <c r="P310" s="41">
        <f t="shared" si="179"/>
        <v>216.36</v>
      </c>
      <c r="Q310" s="41">
        <f t="shared" si="179"/>
        <v>216.36</v>
      </c>
      <c r="R310" s="41">
        <f t="shared" si="179"/>
        <v>216.36</v>
      </c>
      <c r="S310" s="41">
        <f t="shared" si="179"/>
        <v>216.36</v>
      </c>
      <c r="T310" s="41">
        <f t="shared" si="179"/>
        <v>216.36</v>
      </c>
      <c r="U310" s="41">
        <f t="shared" si="179"/>
        <v>216.36</v>
      </c>
      <c r="V310" s="41">
        <f t="shared" si="179"/>
        <v>216.36</v>
      </c>
      <c r="W310" s="41">
        <f t="shared" si="179"/>
        <v>216.36</v>
      </c>
      <c r="X310" s="41">
        <f t="shared" si="179"/>
        <v>216.36</v>
      </c>
      <c r="Y310" s="41">
        <f t="shared" si="179"/>
        <v>216.36</v>
      </c>
      <c r="Z310" s="41">
        <f t="shared" si="179"/>
        <v>216.36</v>
      </c>
      <c r="AA310" s="41">
        <f t="shared" si="179"/>
        <v>216.36</v>
      </c>
    </row>
    <row r="311" spans="1:27" ht="12.75" customHeight="1" collapsed="1" x14ac:dyDescent="0.2">
      <c r="A311" s="98" t="s">
        <v>539</v>
      </c>
      <c r="B311" s="25" t="str">
        <f>"30"&amp;"."&amp;$B$662&amp;"."&amp;$B$663</f>
        <v>30.01.2024</v>
      </c>
      <c r="C311" s="88" t="s">
        <v>76</v>
      </c>
      <c r="D311" s="89">
        <f>ROUND(((D312+D313+D315+D314)/1000),5)</f>
        <v>3.2991999999999999</v>
      </c>
      <c r="E311" s="89">
        <f>ROUND(((E312+E313+E315+E314)/1000),5)</f>
        <v>3.2199800000000001</v>
      </c>
      <c r="F311" s="89">
        <f>ROUND(((F312+F313+F315+F314)/1000),5)</f>
        <v>3.1892</v>
      </c>
      <c r="G311" s="89">
        <f t="shared" ref="G311:AA311" si="180">ROUND(((G312+G313+G315+G314)/1000),5)</f>
        <v>3.1810100000000001</v>
      </c>
      <c r="H311" s="89">
        <f t="shared" si="180"/>
        <v>3.2202299999999999</v>
      </c>
      <c r="I311" s="89">
        <f t="shared" si="180"/>
        <v>3.3620700000000001</v>
      </c>
      <c r="J311" s="89">
        <f t="shared" si="180"/>
        <v>3.5708899999999999</v>
      </c>
      <c r="K311" s="89">
        <f t="shared" si="180"/>
        <v>3.7836400000000001</v>
      </c>
      <c r="L311" s="89">
        <f t="shared" si="180"/>
        <v>3.9932599999999998</v>
      </c>
      <c r="M311" s="89">
        <f t="shared" si="180"/>
        <v>4.0095099999999997</v>
      </c>
      <c r="N311" s="89">
        <f t="shared" si="180"/>
        <v>4.0161300000000004</v>
      </c>
      <c r="O311" s="89">
        <f t="shared" si="180"/>
        <v>4.0579599999999996</v>
      </c>
      <c r="P311" s="89">
        <f t="shared" si="180"/>
        <v>4.0456599999999998</v>
      </c>
      <c r="Q311" s="89">
        <f t="shared" si="180"/>
        <v>4.0521399999999996</v>
      </c>
      <c r="R311" s="89">
        <f t="shared" si="180"/>
        <v>4.0603400000000001</v>
      </c>
      <c r="S311" s="89">
        <f t="shared" si="180"/>
        <v>4.0285700000000002</v>
      </c>
      <c r="T311" s="89">
        <f t="shared" si="180"/>
        <v>4.01152</v>
      </c>
      <c r="U311" s="89">
        <f t="shared" si="180"/>
        <v>4.0157600000000002</v>
      </c>
      <c r="V311" s="89">
        <f t="shared" si="180"/>
        <v>3.9839000000000002</v>
      </c>
      <c r="W311" s="89">
        <f t="shared" si="180"/>
        <v>4.0199699999999998</v>
      </c>
      <c r="X311" s="89">
        <f t="shared" si="180"/>
        <v>3.8422499999999999</v>
      </c>
      <c r="Y311" s="89">
        <f t="shared" si="180"/>
        <v>3.7741400000000001</v>
      </c>
      <c r="Z311" s="89">
        <f t="shared" si="180"/>
        <v>3.5063499999999999</v>
      </c>
      <c r="AA311" s="89">
        <f t="shared" si="180"/>
        <v>3.4334199999999999</v>
      </c>
    </row>
    <row r="312" spans="1:27" ht="12.75" hidden="1" customHeight="1" outlineLevel="1" x14ac:dyDescent="0.2">
      <c r="A312" s="99" t="s">
        <v>540</v>
      </c>
      <c r="B312" s="60" t="s">
        <v>238</v>
      </c>
      <c r="C312" s="40" t="s">
        <v>79</v>
      </c>
      <c r="D312" s="41">
        <v>1362.15</v>
      </c>
      <c r="E312" s="41">
        <v>1282.93</v>
      </c>
      <c r="F312" s="41">
        <v>1252.1500000000001</v>
      </c>
      <c r="G312" s="41">
        <v>1243.96</v>
      </c>
      <c r="H312" s="41">
        <v>1283.18</v>
      </c>
      <c r="I312" s="41">
        <v>1425.02</v>
      </c>
      <c r="J312" s="41">
        <v>1633.84</v>
      </c>
      <c r="K312" s="41">
        <v>1846.59</v>
      </c>
      <c r="L312" s="41">
        <v>2056.21</v>
      </c>
      <c r="M312" s="41">
        <v>2072.46</v>
      </c>
      <c r="N312" s="41">
        <v>2079.08</v>
      </c>
      <c r="O312" s="41">
        <v>2120.91</v>
      </c>
      <c r="P312" s="41">
        <v>2108.61</v>
      </c>
      <c r="Q312" s="41">
        <v>2115.09</v>
      </c>
      <c r="R312" s="41">
        <v>2123.29</v>
      </c>
      <c r="S312" s="41">
        <v>2091.52</v>
      </c>
      <c r="T312" s="41">
        <v>2074.4699999999998</v>
      </c>
      <c r="U312" s="41">
        <v>2078.71</v>
      </c>
      <c r="V312" s="41">
        <v>2046.85</v>
      </c>
      <c r="W312" s="41">
        <v>2082.92</v>
      </c>
      <c r="X312" s="41">
        <v>1905.2</v>
      </c>
      <c r="Y312" s="41">
        <v>1837.09</v>
      </c>
      <c r="Z312" s="41">
        <v>1569.3</v>
      </c>
      <c r="AA312" s="41">
        <v>1496.37</v>
      </c>
    </row>
    <row r="313" spans="1:27" ht="12.75" hidden="1" customHeight="1" outlineLevel="1" x14ac:dyDescent="0.2">
      <c r="A313" s="99" t="s">
        <v>541</v>
      </c>
      <c r="B313" s="60" t="s">
        <v>90</v>
      </c>
      <c r="C313" s="40" t="s">
        <v>79</v>
      </c>
      <c r="D313" s="41">
        <f>$D$168</f>
        <v>1716.97</v>
      </c>
      <c r="E313" s="41">
        <f t="shared" ref="E313:AA313" si="181">$D$168</f>
        <v>1716.97</v>
      </c>
      <c r="F313" s="41">
        <f t="shared" si="181"/>
        <v>1716.97</v>
      </c>
      <c r="G313" s="41">
        <f t="shared" si="181"/>
        <v>1716.97</v>
      </c>
      <c r="H313" s="41">
        <f t="shared" si="181"/>
        <v>1716.97</v>
      </c>
      <c r="I313" s="41">
        <f t="shared" si="181"/>
        <v>1716.97</v>
      </c>
      <c r="J313" s="41">
        <f t="shared" si="181"/>
        <v>1716.97</v>
      </c>
      <c r="K313" s="41">
        <f t="shared" si="181"/>
        <v>1716.97</v>
      </c>
      <c r="L313" s="41">
        <f t="shared" si="181"/>
        <v>1716.97</v>
      </c>
      <c r="M313" s="41">
        <f t="shared" si="181"/>
        <v>1716.97</v>
      </c>
      <c r="N313" s="41">
        <f t="shared" si="181"/>
        <v>1716.97</v>
      </c>
      <c r="O313" s="41">
        <f t="shared" si="181"/>
        <v>1716.97</v>
      </c>
      <c r="P313" s="41">
        <f t="shared" si="181"/>
        <v>1716.97</v>
      </c>
      <c r="Q313" s="41">
        <f t="shared" si="181"/>
        <v>1716.97</v>
      </c>
      <c r="R313" s="41">
        <f t="shared" si="181"/>
        <v>1716.97</v>
      </c>
      <c r="S313" s="41">
        <f t="shared" si="181"/>
        <v>1716.97</v>
      </c>
      <c r="T313" s="41">
        <f t="shared" si="181"/>
        <v>1716.97</v>
      </c>
      <c r="U313" s="41">
        <f t="shared" si="181"/>
        <v>1716.97</v>
      </c>
      <c r="V313" s="41">
        <f t="shared" si="181"/>
        <v>1716.97</v>
      </c>
      <c r="W313" s="41">
        <f t="shared" si="181"/>
        <v>1716.97</v>
      </c>
      <c r="X313" s="41">
        <f t="shared" si="181"/>
        <v>1716.97</v>
      </c>
      <c r="Y313" s="41">
        <f t="shared" si="181"/>
        <v>1716.97</v>
      </c>
      <c r="Z313" s="41">
        <f t="shared" si="181"/>
        <v>1716.97</v>
      </c>
      <c r="AA313" s="41">
        <f t="shared" si="181"/>
        <v>1716.97</v>
      </c>
    </row>
    <row r="314" spans="1:27" ht="12.75" hidden="1" customHeight="1" outlineLevel="1" x14ac:dyDescent="0.2">
      <c r="A314" s="99" t="s">
        <v>542</v>
      </c>
      <c r="B314" s="60" t="s">
        <v>83</v>
      </c>
      <c r="C314" s="40" t="s">
        <v>79</v>
      </c>
      <c r="D314" s="41">
        <v>3.72</v>
      </c>
      <c r="E314" s="41">
        <v>3.72</v>
      </c>
      <c r="F314" s="41">
        <v>3.72</v>
      </c>
      <c r="G314" s="41">
        <v>3.72</v>
      </c>
      <c r="H314" s="41">
        <v>3.72</v>
      </c>
      <c r="I314" s="41">
        <v>3.72</v>
      </c>
      <c r="J314" s="41">
        <v>3.72</v>
      </c>
      <c r="K314" s="41">
        <v>3.72</v>
      </c>
      <c r="L314" s="41">
        <v>3.72</v>
      </c>
      <c r="M314" s="41">
        <v>3.72</v>
      </c>
      <c r="N314" s="41">
        <v>3.72</v>
      </c>
      <c r="O314" s="41">
        <v>3.72</v>
      </c>
      <c r="P314" s="41">
        <v>3.72</v>
      </c>
      <c r="Q314" s="41">
        <v>3.72</v>
      </c>
      <c r="R314" s="41">
        <v>3.72</v>
      </c>
      <c r="S314" s="41">
        <v>3.72</v>
      </c>
      <c r="T314" s="41">
        <v>3.72</v>
      </c>
      <c r="U314" s="41">
        <v>3.72</v>
      </c>
      <c r="V314" s="41">
        <v>3.72</v>
      </c>
      <c r="W314" s="41">
        <v>3.72</v>
      </c>
      <c r="X314" s="41">
        <v>3.72</v>
      </c>
      <c r="Y314" s="41">
        <v>3.72</v>
      </c>
      <c r="Z314" s="41">
        <v>3.72</v>
      </c>
      <c r="AA314" s="41">
        <v>3.72</v>
      </c>
    </row>
    <row r="315" spans="1:27" ht="12.75" hidden="1" customHeight="1" outlineLevel="1" x14ac:dyDescent="0.2">
      <c r="A315" s="99" t="s">
        <v>543</v>
      </c>
      <c r="B315" s="60" t="s">
        <v>81</v>
      </c>
      <c r="C315" s="40" t="s">
        <v>79</v>
      </c>
      <c r="D315" s="41">
        <f>$D$11</f>
        <v>216.36</v>
      </c>
      <c r="E315" s="41">
        <f t="shared" ref="E315:AA315" si="182">$D$11</f>
        <v>216.36</v>
      </c>
      <c r="F315" s="41">
        <f t="shared" si="182"/>
        <v>216.36</v>
      </c>
      <c r="G315" s="41">
        <f t="shared" si="182"/>
        <v>216.36</v>
      </c>
      <c r="H315" s="41">
        <f t="shared" si="182"/>
        <v>216.36</v>
      </c>
      <c r="I315" s="41">
        <f t="shared" si="182"/>
        <v>216.36</v>
      </c>
      <c r="J315" s="41">
        <f t="shared" si="182"/>
        <v>216.36</v>
      </c>
      <c r="K315" s="41">
        <f t="shared" si="182"/>
        <v>216.36</v>
      </c>
      <c r="L315" s="41">
        <f t="shared" si="182"/>
        <v>216.36</v>
      </c>
      <c r="M315" s="41">
        <f t="shared" si="182"/>
        <v>216.36</v>
      </c>
      <c r="N315" s="41">
        <f t="shared" si="182"/>
        <v>216.36</v>
      </c>
      <c r="O315" s="41">
        <f t="shared" si="182"/>
        <v>216.36</v>
      </c>
      <c r="P315" s="41">
        <f t="shared" si="182"/>
        <v>216.36</v>
      </c>
      <c r="Q315" s="41">
        <f t="shared" si="182"/>
        <v>216.36</v>
      </c>
      <c r="R315" s="41">
        <f t="shared" si="182"/>
        <v>216.36</v>
      </c>
      <c r="S315" s="41">
        <f t="shared" si="182"/>
        <v>216.36</v>
      </c>
      <c r="T315" s="41">
        <f t="shared" si="182"/>
        <v>216.36</v>
      </c>
      <c r="U315" s="41">
        <f t="shared" si="182"/>
        <v>216.36</v>
      </c>
      <c r="V315" s="41">
        <f t="shared" si="182"/>
        <v>216.36</v>
      </c>
      <c r="W315" s="41">
        <f t="shared" si="182"/>
        <v>216.36</v>
      </c>
      <c r="X315" s="41">
        <f t="shared" si="182"/>
        <v>216.36</v>
      </c>
      <c r="Y315" s="41">
        <f t="shared" si="182"/>
        <v>216.36</v>
      </c>
      <c r="Z315" s="41">
        <f t="shared" si="182"/>
        <v>216.36</v>
      </c>
      <c r="AA315" s="41">
        <f t="shared" si="182"/>
        <v>216.36</v>
      </c>
    </row>
    <row r="316" spans="1:27" ht="12.75" customHeight="1" collapsed="1" x14ac:dyDescent="0.2">
      <c r="A316" s="98" t="s">
        <v>544</v>
      </c>
      <c r="B316" s="25" t="str">
        <f>"31"&amp;"."&amp;$B$662&amp;"."&amp;$B$663</f>
        <v>31.01.2024</v>
      </c>
      <c r="C316" s="88" t="s">
        <v>76</v>
      </c>
      <c r="D316" s="89">
        <f>ROUND(((D317+D318+D320+D319)/1000),5)</f>
        <v>3.2351000000000001</v>
      </c>
      <c r="E316" s="89">
        <f>ROUND(((E317+E318+E320+E319)/1000),5)</f>
        <v>3.1755599999999999</v>
      </c>
      <c r="F316" s="89">
        <f>ROUND(((F317+F318+F320+F319)/1000),5)</f>
        <v>3.1380599999999998</v>
      </c>
      <c r="G316" s="89">
        <f t="shared" ref="G316:AA316" si="183">ROUND(((G317+G318+G320+G319)/1000),5)</f>
        <v>3.1441499999999998</v>
      </c>
      <c r="H316" s="89">
        <f t="shared" si="183"/>
        <v>3.2146699999999999</v>
      </c>
      <c r="I316" s="89">
        <f t="shared" si="183"/>
        <v>3.37744</v>
      </c>
      <c r="J316" s="89">
        <f t="shared" si="183"/>
        <v>3.6286100000000001</v>
      </c>
      <c r="K316" s="89">
        <f t="shared" si="183"/>
        <v>3.7969300000000001</v>
      </c>
      <c r="L316" s="89">
        <f t="shared" si="183"/>
        <v>4.00983</v>
      </c>
      <c r="M316" s="89">
        <f t="shared" si="183"/>
        <v>4.0964700000000001</v>
      </c>
      <c r="N316" s="89">
        <f t="shared" si="183"/>
        <v>4.1372200000000001</v>
      </c>
      <c r="O316" s="89">
        <f t="shared" si="183"/>
        <v>4.1903100000000002</v>
      </c>
      <c r="P316" s="89">
        <f t="shared" si="183"/>
        <v>4.1387600000000004</v>
      </c>
      <c r="Q316" s="89">
        <f t="shared" si="183"/>
        <v>4.1452299999999997</v>
      </c>
      <c r="R316" s="89">
        <f t="shared" si="183"/>
        <v>4.1297499999999996</v>
      </c>
      <c r="S316" s="89">
        <f t="shared" si="183"/>
        <v>4.0945600000000004</v>
      </c>
      <c r="T316" s="89">
        <f t="shared" si="183"/>
        <v>4.0562800000000001</v>
      </c>
      <c r="U316" s="89">
        <f t="shared" si="183"/>
        <v>4.1074099999999998</v>
      </c>
      <c r="V316" s="89">
        <f t="shared" si="183"/>
        <v>4.0968200000000001</v>
      </c>
      <c r="W316" s="89">
        <f t="shared" si="183"/>
        <v>4.09673</v>
      </c>
      <c r="X316" s="89">
        <f t="shared" si="183"/>
        <v>3.9908899999999998</v>
      </c>
      <c r="Y316" s="89">
        <f t="shared" si="183"/>
        <v>3.8547600000000002</v>
      </c>
      <c r="Z316" s="89">
        <f t="shared" si="183"/>
        <v>3.7616900000000002</v>
      </c>
      <c r="AA316" s="89">
        <f t="shared" si="183"/>
        <v>3.5518399999999999</v>
      </c>
    </row>
    <row r="317" spans="1:27" ht="12.75" hidden="1" customHeight="1" outlineLevel="1" x14ac:dyDescent="0.2">
      <c r="A317" s="99" t="s">
        <v>545</v>
      </c>
      <c r="B317" s="60" t="s">
        <v>238</v>
      </c>
      <c r="C317" s="40" t="s">
        <v>79</v>
      </c>
      <c r="D317" s="41">
        <v>1298.05</v>
      </c>
      <c r="E317" s="41">
        <v>1238.51</v>
      </c>
      <c r="F317" s="41">
        <v>1201.01</v>
      </c>
      <c r="G317" s="41">
        <v>1207.0999999999999</v>
      </c>
      <c r="H317" s="41">
        <v>1277.6199999999999</v>
      </c>
      <c r="I317" s="41">
        <v>1440.39</v>
      </c>
      <c r="J317" s="41">
        <v>1691.56</v>
      </c>
      <c r="K317" s="41">
        <v>1859.88</v>
      </c>
      <c r="L317" s="41">
        <v>2072.7800000000002</v>
      </c>
      <c r="M317" s="41">
        <v>2159.42</v>
      </c>
      <c r="N317" s="41">
        <v>2200.17</v>
      </c>
      <c r="O317" s="41">
        <v>2253.2600000000002</v>
      </c>
      <c r="P317" s="41">
        <v>2201.71</v>
      </c>
      <c r="Q317" s="41">
        <v>2208.1799999999998</v>
      </c>
      <c r="R317" s="41">
        <v>2192.6999999999998</v>
      </c>
      <c r="S317" s="41">
        <v>2157.5100000000002</v>
      </c>
      <c r="T317" s="41">
        <v>2119.23</v>
      </c>
      <c r="U317" s="41">
        <v>2170.36</v>
      </c>
      <c r="V317" s="41">
        <v>2159.77</v>
      </c>
      <c r="W317" s="41">
        <v>2159.6799999999998</v>
      </c>
      <c r="X317" s="41">
        <v>2053.84</v>
      </c>
      <c r="Y317" s="41">
        <v>1917.71</v>
      </c>
      <c r="Z317" s="41">
        <v>1824.64</v>
      </c>
      <c r="AA317" s="41">
        <v>1614.79</v>
      </c>
    </row>
    <row r="318" spans="1:27" ht="12.75" hidden="1" customHeight="1" outlineLevel="1" x14ac:dyDescent="0.2">
      <c r="A318" s="99" t="s">
        <v>546</v>
      </c>
      <c r="B318" s="60" t="s">
        <v>90</v>
      </c>
      <c r="C318" s="40" t="s">
        <v>79</v>
      </c>
      <c r="D318" s="41">
        <f>$D$168</f>
        <v>1716.97</v>
      </c>
      <c r="E318" s="41">
        <f t="shared" ref="E318:AA318" si="184">$D$168</f>
        <v>1716.97</v>
      </c>
      <c r="F318" s="41">
        <f t="shared" si="184"/>
        <v>1716.97</v>
      </c>
      <c r="G318" s="41">
        <f t="shared" si="184"/>
        <v>1716.97</v>
      </c>
      <c r="H318" s="41">
        <f t="shared" si="184"/>
        <v>1716.97</v>
      </c>
      <c r="I318" s="41">
        <f t="shared" si="184"/>
        <v>1716.97</v>
      </c>
      <c r="J318" s="41">
        <f t="shared" si="184"/>
        <v>1716.97</v>
      </c>
      <c r="K318" s="41">
        <f t="shared" si="184"/>
        <v>1716.97</v>
      </c>
      <c r="L318" s="41">
        <f t="shared" si="184"/>
        <v>1716.97</v>
      </c>
      <c r="M318" s="41">
        <f t="shared" si="184"/>
        <v>1716.97</v>
      </c>
      <c r="N318" s="41">
        <f t="shared" si="184"/>
        <v>1716.97</v>
      </c>
      <c r="O318" s="41">
        <f t="shared" si="184"/>
        <v>1716.97</v>
      </c>
      <c r="P318" s="41">
        <f t="shared" si="184"/>
        <v>1716.97</v>
      </c>
      <c r="Q318" s="41">
        <f t="shared" si="184"/>
        <v>1716.97</v>
      </c>
      <c r="R318" s="41">
        <f t="shared" si="184"/>
        <v>1716.97</v>
      </c>
      <c r="S318" s="41">
        <f t="shared" si="184"/>
        <v>1716.97</v>
      </c>
      <c r="T318" s="41">
        <f t="shared" si="184"/>
        <v>1716.97</v>
      </c>
      <c r="U318" s="41">
        <f t="shared" si="184"/>
        <v>1716.97</v>
      </c>
      <c r="V318" s="41">
        <f t="shared" si="184"/>
        <v>1716.97</v>
      </c>
      <c r="W318" s="41">
        <f t="shared" si="184"/>
        <v>1716.97</v>
      </c>
      <c r="X318" s="41">
        <f t="shared" si="184"/>
        <v>1716.97</v>
      </c>
      <c r="Y318" s="41">
        <f t="shared" si="184"/>
        <v>1716.97</v>
      </c>
      <c r="Z318" s="41">
        <f t="shared" si="184"/>
        <v>1716.97</v>
      </c>
      <c r="AA318" s="41">
        <f t="shared" si="184"/>
        <v>1716.97</v>
      </c>
    </row>
    <row r="319" spans="1:27" ht="12.75" hidden="1" customHeight="1" outlineLevel="1" x14ac:dyDescent="0.2">
      <c r="A319" s="99" t="s">
        <v>547</v>
      </c>
      <c r="B319" s="60" t="s">
        <v>83</v>
      </c>
      <c r="C319" s="40" t="s">
        <v>79</v>
      </c>
      <c r="D319" s="41">
        <v>3.72</v>
      </c>
      <c r="E319" s="41">
        <v>3.72</v>
      </c>
      <c r="F319" s="41">
        <v>3.72</v>
      </c>
      <c r="G319" s="41">
        <v>3.72</v>
      </c>
      <c r="H319" s="41">
        <v>3.72</v>
      </c>
      <c r="I319" s="41">
        <v>3.72</v>
      </c>
      <c r="J319" s="41">
        <v>3.72</v>
      </c>
      <c r="K319" s="41">
        <v>3.72</v>
      </c>
      <c r="L319" s="41">
        <v>3.72</v>
      </c>
      <c r="M319" s="41">
        <v>3.72</v>
      </c>
      <c r="N319" s="41">
        <v>3.72</v>
      </c>
      <c r="O319" s="41">
        <v>3.72</v>
      </c>
      <c r="P319" s="41">
        <v>3.72</v>
      </c>
      <c r="Q319" s="41">
        <v>3.72</v>
      </c>
      <c r="R319" s="41">
        <v>3.72</v>
      </c>
      <c r="S319" s="41">
        <v>3.72</v>
      </c>
      <c r="T319" s="41">
        <v>3.72</v>
      </c>
      <c r="U319" s="41">
        <v>3.72</v>
      </c>
      <c r="V319" s="41">
        <v>3.72</v>
      </c>
      <c r="W319" s="41">
        <v>3.72</v>
      </c>
      <c r="X319" s="41">
        <v>3.72</v>
      </c>
      <c r="Y319" s="41">
        <v>3.72</v>
      </c>
      <c r="Z319" s="41">
        <v>3.72</v>
      </c>
      <c r="AA319" s="41">
        <v>3.72</v>
      </c>
    </row>
    <row r="320" spans="1:27" ht="12.75" hidden="1" customHeight="1" outlineLevel="1" x14ac:dyDescent="0.2">
      <c r="A320" s="99" t="s">
        <v>548</v>
      </c>
      <c r="B320" s="60" t="s">
        <v>81</v>
      </c>
      <c r="C320" s="40" t="s">
        <v>79</v>
      </c>
      <c r="D320" s="41">
        <f>$D$11</f>
        <v>216.36</v>
      </c>
      <c r="E320" s="41">
        <f t="shared" ref="E320:AA320" si="185">$D$11</f>
        <v>216.36</v>
      </c>
      <c r="F320" s="41">
        <f t="shared" si="185"/>
        <v>216.36</v>
      </c>
      <c r="G320" s="41">
        <f t="shared" si="185"/>
        <v>216.36</v>
      </c>
      <c r="H320" s="41">
        <f t="shared" si="185"/>
        <v>216.36</v>
      </c>
      <c r="I320" s="41">
        <f t="shared" si="185"/>
        <v>216.36</v>
      </c>
      <c r="J320" s="41">
        <f t="shared" si="185"/>
        <v>216.36</v>
      </c>
      <c r="K320" s="41">
        <f t="shared" si="185"/>
        <v>216.36</v>
      </c>
      <c r="L320" s="41">
        <f t="shared" si="185"/>
        <v>216.36</v>
      </c>
      <c r="M320" s="41">
        <f t="shared" si="185"/>
        <v>216.36</v>
      </c>
      <c r="N320" s="41">
        <f t="shared" si="185"/>
        <v>216.36</v>
      </c>
      <c r="O320" s="41">
        <f t="shared" si="185"/>
        <v>216.36</v>
      </c>
      <c r="P320" s="41">
        <f t="shared" si="185"/>
        <v>216.36</v>
      </c>
      <c r="Q320" s="41">
        <f t="shared" si="185"/>
        <v>216.36</v>
      </c>
      <c r="R320" s="41">
        <f t="shared" si="185"/>
        <v>216.36</v>
      </c>
      <c r="S320" s="41">
        <f t="shared" si="185"/>
        <v>216.36</v>
      </c>
      <c r="T320" s="41">
        <f t="shared" si="185"/>
        <v>216.36</v>
      </c>
      <c r="U320" s="41">
        <f t="shared" si="185"/>
        <v>216.36</v>
      </c>
      <c r="V320" s="41">
        <f t="shared" si="185"/>
        <v>216.36</v>
      </c>
      <c r="W320" s="41">
        <f t="shared" si="185"/>
        <v>216.36</v>
      </c>
      <c r="X320" s="41">
        <f t="shared" si="185"/>
        <v>216.36</v>
      </c>
      <c r="Y320" s="41">
        <f t="shared" si="185"/>
        <v>216.36</v>
      </c>
      <c r="Z320" s="41">
        <f t="shared" si="185"/>
        <v>216.36</v>
      </c>
      <c r="AA320" s="41">
        <f t="shared" si="185"/>
        <v>216.36</v>
      </c>
    </row>
    <row r="321" spans="1:27" ht="12.75" customHeight="1" collapsed="1" x14ac:dyDescent="0.2">
      <c r="A321" s="100"/>
      <c r="B321" s="101" t="s">
        <v>392</v>
      </c>
      <c r="C321" s="102"/>
      <c r="D321" s="103"/>
      <c r="E321" s="103"/>
      <c r="F321" s="103"/>
      <c r="G321" s="103"/>
      <c r="I321" s="36"/>
    </row>
    <row r="322" spans="1:27" ht="12.75" customHeight="1" x14ac:dyDescent="0.2">
      <c r="A322" s="100"/>
      <c r="B322" s="101" t="s">
        <v>392</v>
      </c>
      <c r="C322" s="102"/>
      <c r="D322" s="103"/>
      <c r="E322" s="103"/>
      <c r="F322" s="103"/>
      <c r="G322" s="103"/>
      <c r="I322" s="36"/>
    </row>
    <row r="323" spans="1:27" ht="12.75" customHeight="1" x14ac:dyDescent="0.2">
      <c r="A323" s="175" t="s">
        <v>549</v>
      </c>
      <c r="B323" s="176"/>
      <c r="C323" s="176"/>
      <c r="D323" s="176"/>
      <c r="E323" s="176"/>
      <c r="F323" s="176"/>
      <c r="G323" s="176"/>
      <c r="H323" s="176"/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  <c r="Z323" s="176"/>
      <c r="AA323" s="177"/>
    </row>
    <row r="324" spans="1:27" ht="25.5" x14ac:dyDescent="0.2">
      <c r="A324" s="96" t="s">
        <v>64</v>
      </c>
      <c r="B324" s="97" t="s">
        <v>210</v>
      </c>
      <c r="C324" s="96" t="s">
        <v>211</v>
      </c>
      <c r="D324" s="97" t="s">
        <v>212</v>
      </c>
      <c r="E324" s="97" t="s">
        <v>213</v>
      </c>
      <c r="F324" s="97" t="s">
        <v>214</v>
      </c>
      <c r="G324" s="97" t="s">
        <v>215</v>
      </c>
      <c r="H324" s="97" t="s">
        <v>216</v>
      </c>
      <c r="I324" s="97" t="s">
        <v>217</v>
      </c>
      <c r="J324" s="97" t="s">
        <v>218</v>
      </c>
      <c r="K324" s="97" t="s">
        <v>219</v>
      </c>
      <c r="L324" s="97" t="s">
        <v>220</v>
      </c>
      <c r="M324" s="97" t="s">
        <v>221</v>
      </c>
      <c r="N324" s="97" t="s">
        <v>222</v>
      </c>
      <c r="O324" s="97" t="s">
        <v>223</v>
      </c>
      <c r="P324" s="97" t="s">
        <v>224</v>
      </c>
      <c r="Q324" s="97" t="s">
        <v>225</v>
      </c>
      <c r="R324" s="97" t="s">
        <v>226</v>
      </c>
      <c r="S324" s="97" t="s">
        <v>227</v>
      </c>
      <c r="T324" s="97" t="s">
        <v>228</v>
      </c>
      <c r="U324" s="97" t="s">
        <v>229</v>
      </c>
      <c r="V324" s="97" t="s">
        <v>230</v>
      </c>
      <c r="W324" s="97" t="s">
        <v>231</v>
      </c>
      <c r="X324" s="97" t="s">
        <v>232</v>
      </c>
      <c r="Y324" s="97" t="s">
        <v>233</v>
      </c>
      <c r="Z324" s="97" t="s">
        <v>234</v>
      </c>
      <c r="AA324" s="97" t="s">
        <v>235</v>
      </c>
    </row>
    <row r="325" spans="1:27" ht="12.75" customHeight="1" x14ac:dyDescent="0.2">
      <c r="A325" s="98" t="s">
        <v>550</v>
      </c>
      <c r="B325" s="25" t="str">
        <f>"01"&amp;"."&amp;$B$662&amp;"."&amp;$B$663</f>
        <v>01.01.2024</v>
      </c>
      <c r="C325" s="88" t="s">
        <v>76</v>
      </c>
      <c r="D325" s="89">
        <f>ROUND(((D326+D327+D329+D328)/1000),5)</f>
        <v>3.5422600000000002</v>
      </c>
      <c r="E325" s="89">
        <f>ROUND(((E326+E327+E329+E328)/1000),5)</f>
        <v>3.4722200000000001</v>
      </c>
      <c r="F325" s="89">
        <f>ROUND(((F326+F327+F329+F328)/1000),5)</f>
        <v>3.4653499999999999</v>
      </c>
      <c r="G325" s="89">
        <f t="shared" ref="G325:AA325" si="186">ROUND(((G326+G327+G329+G328)/1000),5)</f>
        <v>3.37297</v>
      </c>
      <c r="H325" s="89">
        <f t="shared" si="186"/>
        <v>3.3340700000000001</v>
      </c>
      <c r="I325" s="89">
        <f t="shared" si="186"/>
        <v>3.33684</v>
      </c>
      <c r="J325" s="89">
        <f t="shared" si="186"/>
        <v>3.3845399999999999</v>
      </c>
      <c r="K325" s="89">
        <f t="shared" si="186"/>
        <v>3.3717800000000002</v>
      </c>
      <c r="L325" s="89">
        <f t="shared" si="186"/>
        <v>3.2459699999999998</v>
      </c>
      <c r="M325" s="89">
        <f t="shared" si="186"/>
        <v>3.3187600000000002</v>
      </c>
      <c r="N325" s="89">
        <f t="shared" si="186"/>
        <v>3.4689700000000001</v>
      </c>
      <c r="O325" s="89">
        <f t="shared" si="186"/>
        <v>3.49349</v>
      </c>
      <c r="P325" s="89">
        <f t="shared" si="186"/>
        <v>3.52542</v>
      </c>
      <c r="Q325" s="89">
        <f t="shared" si="186"/>
        <v>3.5551300000000001</v>
      </c>
      <c r="R325" s="89">
        <f t="shared" si="186"/>
        <v>3.5657999999999999</v>
      </c>
      <c r="S325" s="89">
        <f t="shared" si="186"/>
        <v>3.6057999999999999</v>
      </c>
      <c r="T325" s="89">
        <f t="shared" si="186"/>
        <v>3.6406999999999998</v>
      </c>
      <c r="U325" s="89">
        <f t="shared" si="186"/>
        <v>3.66751</v>
      </c>
      <c r="V325" s="89">
        <f t="shared" si="186"/>
        <v>3.6715200000000001</v>
      </c>
      <c r="W325" s="89">
        <f t="shared" si="186"/>
        <v>3.6694399999999998</v>
      </c>
      <c r="X325" s="89">
        <f t="shared" si="186"/>
        <v>3.67279</v>
      </c>
      <c r="Y325" s="89">
        <f t="shared" si="186"/>
        <v>3.6681599999999999</v>
      </c>
      <c r="Z325" s="89">
        <f t="shared" si="186"/>
        <v>3.6019000000000001</v>
      </c>
      <c r="AA325" s="89">
        <f t="shared" si="186"/>
        <v>3.50874</v>
      </c>
    </row>
    <row r="326" spans="1:27" ht="12.75" hidden="1" customHeight="1" outlineLevel="1" x14ac:dyDescent="0.2">
      <c r="A326" s="99" t="s">
        <v>551</v>
      </c>
      <c r="B326" s="60" t="s">
        <v>238</v>
      </c>
      <c r="C326" s="40" t="s">
        <v>79</v>
      </c>
      <c r="D326" s="41">
        <v>1099.29</v>
      </c>
      <c r="E326" s="41">
        <v>1029.25</v>
      </c>
      <c r="F326" s="41">
        <v>1022.38</v>
      </c>
      <c r="G326" s="41">
        <v>930</v>
      </c>
      <c r="H326" s="41">
        <v>891.1</v>
      </c>
      <c r="I326" s="41">
        <v>893.87</v>
      </c>
      <c r="J326" s="41">
        <v>941.57</v>
      </c>
      <c r="K326" s="41">
        <v>928.81</v>
      </c>
      <c r="L326" s="41">
        <v>803</v>
      </c>
      <c r="M326" s="41">
        <v>875.79</v>
      </c>
      <c r="N326" s="41">
        <v>1026</v>
      </c>
      <c r="O326" s="41">
        <v>1050.52</v>
      </c>
      <c r="P326" s="41">
        <v>1082.45</v>
      </c>
      <c r="Q326" s="41">
        <v>1112.1600000000001</v>
      </c>
      <c r="R326" s="41">
        <v>1122.83</v>
      </c>
      <c r="S326" s="41">
        <v>1162.83</v>
      </c>
      <c r="T326" s="41">
        <v>1197.73</v>
      </c>
      <c r="U326" s="41">
        <v>1224.54</v>
      </c>
      <c r="V326" s="41">
        <v>1228.55</v>
      </c>
      <c r="W326" s="41">
        <v>1226.47</v>
      </c>
      <c r="X326" s="41">
        <v>1229.82</v>
      </c>
      <c r="Y326" s="41">
        <v>1225.19</v>
      </c>
      <c r="Z326" s="41">
        <v>1158.93</v>
      </c>
      <c r="AA326" s="41">
        <v>1065.77</v>
      </c>
    </row>
    <row r="327" spans="1:27" ht="12.75" hidden="1" customHeight="1" outlineLevel="1" x14ac:dyDescent="0.2">
      <c r="A327" s="99" t="s">
        <v>552</v>
      </c>
      <c r="B327" s="60" t="s">
        <v>90</v>
      </c>
      <c r="C327" s="40" t="s">
        <v>79</v>
      </c>
      <c r="D327" s="41">
        <v>2222.89</v>
      </c>
      <c r="E327" s="41">
        <f>$D$327</f>
        <v>2222.89</v>
      </c>
      <c r="F327" s="41">
        <f t="shared" ref="F327:AA327" si="187">$D$327</f>
        <v>2222.89</v>
      </c>
      <c r="G327" s="41">
        <f t="shared" si="187"/>
        <v>2222.89</v>
      </c>
      <c r="H327" s="41">
        <f t="shared" si="187"/>
        <v>2222.89</v>
      </c>
      <c r="I327" s="41">
        <f t="shared" si="187"/>
        <v>2222.89</v>
      </c>
      <c r="J327" s="41">
        <f t="shared" si="187"/>
        <v>2222.89</v>
      </c>
      <c r="K327" s="41">
        <f t="shared" si="187"/>
        <v>2222.89</v>
      </c>
      <c r="L327" s="41">
        <f t="shared" si="187"/>
        <v>2222.89</v>
      </c>
      <c r="M327" s="41">
        <f t="shared" si="187"/>
        <v>2222.89</v>
      </c>
      <c r="N327" s="41">
        <f t="shared" si="187"/>
        <v>2222.89</v>
      </c>
      <c r="O327" s="41">
        <f t="shared" si="187"/>
        <v>2222.89</v>
      </c>
      <c r="P327" s="41">
        <f t="shared" si="187"/>
        <v>2222.89</v>
      </c>
      <c r="Q327" s="41">
        <f t="shared" si="187"/>
        <v>2222.89</v>
      </c>
      <c r="R327" s="41">
        <f t="shared" si="187"/>
        <v>2222.89</v>
      </c>
      <c r="S327" s="41">
        <f t="shared" si="187"/>
        <v>2222.89</v>
      </c>
      <c r="T327" s="41">
        <f t="shared" si="187"/>
        <v>2222.89</v>
      </c>
      <c r="U327" s="41">
        <f t="shared" si="187"/>
        <v>2222.89</v>
      </c>
      <c r="V327" s="41">
        <f t="shared" si="187"/>
        <v>2222.89</v>
      </c>
      <c r="W327" s="41">
        <f t="shared" si="187"/>
        <v>2222.89</v>
      </c>
      <c r="X327" s="41">
        <f t="shared" si="187"/>
        <v>2222.89</v>
      </c>
      <c r="Y327" s="41">
        <f t="shared" si="187"/>
        <v>2222.89</v>
      </c>
      <c r="Z327" s="41">
        <f t="shared" si="187"/>
        <v>2222.89</v>
      </c>
      <c r="AA327" s="41">
        <f t="shared" si="187"/>
        <v>2222.89</v>
      </c>
    </row>
    <row r="328" spans="1:27" ht="12.75" hidden="1" customHeight="1" outlineLevel="1" x14ac:dyDescent="0.2">
      <c r="A328" s="99" t="s">
        <v>553</v>
      </c>
      <c r="B328" s="60" t="s">
        <v>83</v>
      </c>
      <c r="C328" s="40" t="s">
        <v>79</v>
      </c>
      <c r="D328" s="41">
        <v>3.72</v>
      </c>
      <c r="E328" s="41">
        <v>3.72</v>
      </c>
      <c r="F328" s="41">
        <v>3.72</v>
      </c>
      <c r="G328" s="41">
        <v>3.72</v>
      </c>
      <c r="H328" s="41">
        <v>3.72</v>
      </c>
      <c r="I328" s="41">
        <v>3.72</v>
      </c>
      <c r="J328" s="41">
        <v>3.72</v>
      </c>
      <c r="K328" s="41">
        <v>3.72</v>
      </c>
      <c r="L328" s="41">
        <v>3.72</v>
      </c>
      <c r="M328" s="41">
        <v>3.72</v>
      </c>
      <c r="N328" s="41">
        <v>3.72</v>
      </c>
      <c r="O328" s="41">
        <v>3.72</v>
      </c>
      <c r="P328" s="41">
        <v>3.72</v>
      </c>
      <c r="Q328" s="41">
        <v>3.72</v>
      </c>
      <c r="R328" s="41">
        <v>3.72</v>
      </c>
      <c r="S328" s="41">
        <v>3.72</v>
      </c>
      <c r="T328" s="41">
        <v>3.72</v>
      </c>
      <c r="U328" s="41">
        <v>3.72</v>
      </c>
      <c r="V328" s="41">
        <v>3.72</v>
      </c>
      <c r="W328" s="41">
        <v>3.72</v>
      </c>
      <c r="X328" s="41">
        <v>3.72</v>
      </c>
      <c r="Y328" s="41">
        <v>3.72</v>
      </c>
      <c r="Z328" s="41">
        <v>3.72</v>
      </c>
      <c r="AA328" s="41">
        <v>3.72</v>
      </c>
    </row>
    <row r="329" spans="1:27" ht="12.75" hidden="1" customHeight="1" outlineLevel="1" x14ac:dyDescent="0.2">
      <c r="A329" s="99" t="s">
        <v>554</v>
      </c>
      <c r="B329" s="60" t="s">
        <v>81</v>
      </c>
      <c r="C329" s="40" t="s">
        <v>79</v>
      </c>
      <c r="D329" s="41">
        <f>$D$11</f>
        <v>216.36</v>
      </c>
      <c r="E329" s="41">
        <f t="shared" ref="E329:AA329" si="188">$D$11</f>
        <v>216.36</v>
      </c>
      <c r="F329" s="41">
        <f t="shared" si="188"/>
        <v>216.36</v>
      </c>
      <c r="G329" s="41">
        <f t="shared" si="188"/>
        <v>216.36</v>
      </c>
      <c r="H329" s="41">
        <f t="shared" si="188"/>
        <v>216.36</v>
      </c>
      <c r="I329" s="41">
        <f t="shared" si="188"/>
        <v>216.36</v>
      </c>
      <c r="J329" s="41">
        <f t="shared" si="188"/>
        <v>216.36</v>
      </c>
      <c r="K329" s="41">
        <f t="shared" si="188"/>
        <v>216.36</v>
      </c>
      <c r="L329" s="41">
        <f t="shared" si="188"/>
        <v>216.36</v>
      </c>
      <c r="M329" s="41">
        <f t="shared" si="188"/>
        <v>216.36</v>
      </c>
      <c r="N329" s="41">
        <f t="shared" si="188"/>
        <v>216.36</v>
      </c>
      <c r="O329" s="41">
        <f t="shared" si="188"/>
        <v>216.36</v>
      </c>
      <c r="P329" s="41">
        <f t="shared" si="188"/>
        <v>216.36</v>
      </c>
      <c r="Q329" s="41">
        <f t="shared" si="188"/>
        <v>216.36</v>
      </c>
      <c r="R329" s="41">
        <f t="shared" si="188"/>
        <v>216.36</v>
      </c>
      <c r="S329" s="41">
        <f t="shared" si="188"/>
        <v>216.36</v>
      </c>
      <c r="T329" s="41">
        <f t="shared" si="188"/>
        <v>216.36</v>
      </c>
      <c r="U329" s="41">
        <f t="shared" si="188"/>
        <v>216.36</v>
      </c>
      <c r="V329" s="41">
        <f t="shared" si="188"/>
        <v>216.36</v>
      </c>
      <c r="W329" s="41">
        <f t="shared" si="188"/>
        <v>216.36</v>
      </c>
      <c r="X329" s="41">
        <f t="shared" si="188"/>
        <v>216.36</v>
      </c>
      <c r="Y329" s="41">
        <f t="shared" si="188"/>
        <v>216.36</v>
      </c>
      <c r="Z329" s="41">
        <f t="shared" si="188"/>
        <v>216.36</v>
      </c>
      <c r="AA329" s="41">
        <f t="shared" si="188"/>
        <v>216.36</v>
      </c>
    </row>
    <row r="330" spans="1:27" ht="12.75" customHeight="1" collapsed="1" x14ac:dyDescent="0.2">
      <c r="A330" s="98" t="s">
        <v>555</v>
      </c>
      <c r="B330" s="25" t="str">
        <f>"02"&amp;"."&amp;$B$662&amp;"."&amp;$B$663</f>
        <v>02.01.2024</v>
      </c>
      <c r="C330" s="88" t="s">
        <v>76</v>
      </c>
      <c r="D330" s="89">
        <f>ROUND(((D331+D332+D334+D333)/1000),5)</f>
        <v>3.54941</v>
      </c>
      <c r="E330" s="89">
        <f>ROUND(((E331+E332+E334+E333)/1000),5)</f>
        <v>3.4150999999999998</v>
      </c>
      <c r="F330" s="89">
        <f>ROUND(((F331+F332+F334+F333)/1000),5)</f>
        <v>3.2879299999999998</v>
      </c>
      <c r="G330" s="89">
        <f t="shared" ref="G330:AA330" si="189">ROUND(((G331+G332+G334+G333)/1000),5)</f>
        <v>3.2444000000000002</v>
      </c>
      <c r="H330" s="89">
        <f t="shared" si="189"/>
        <v>3.24329</v>
      </c>
      <c r="I330" s="89">
        <f t="shared" si="189"/>
        <v>3.2821899999999999</v>
      </c>
      <c r="J330" s="89">
        <f t="shared" si="189"/>
        <v>3.35304</v>
      </c>
      <c r="K330" s="89">
        <f t="shared" si="189"/>
        <v>3.54636</v>
      </c>
      <c r="L330" s="89">
        <f t="shared" si="189"/>
        <v>3.6197499999999998</v>
      </c>
      <c r="M330" s="89">
        <f t="shared" si="189"/>
        <v>3.7606799999999998</v>
      </c>
      <c r="N330" s="89">
        <f t="shared" si="189"/>
        <v>3.9417</v>
      </c>
      <c r="O330" s="89">
        <f t="shared" si="189"/>
        <v>3.97539</v>
      </c>
      <c r="P330" s="89">
        <f t="shared" si="189"/>
        <v>3.9832999999999998</v>
      </c>
      <c r="Q330" s="89">
        <f t="shared" si="189"/>
        <v>3.98644</v>
      </c>
      <c r="R330" s="89">
        <f t="shared" si="189"/>
        <v>3.9604699999999999</v>
      </c>
      <c r="S330" s="89">
        <f t="shared" si="189"/>
        <v>3.9629799999999999</v>
      </c>
      <c r="T330" s="89">
        <f t="shared" si="189"/>
        <v>4.0170300000000001</v>
      </c>
      <c r="U330" s="89">
        <f t="shared" si="189"/>
        <v>4.0511400000000002</v>
      </c>
      <c r="V330" s="89">
        <f t="shared" si="189"/>
        <v>4.0614400000000002</v>
      </c>
      <c r="W330" s="89">
        <f t="shared" si="189"/>
        <v>4.0602099999999997</v>
      </c>
      <c r="X330" s="89">
        <f t="shared" si="189"/>
        <v>4.0658700000000003</v>
      </c>
      <c r="Y330" s="89">
        <f t="shared" si="189"/>
        <v>4.0421300000000002</v>
      </c>
      <c r="Z330" s="89">
        <f t="shared" si="189"/>
        <v>3.9014000000000002</v>
      </c>
      <c r="AA330" s="89">
        <f t="shared" si="189"/>
        <v>3.6757499999999999</v>
      </c>
    </row>
    <row r="331" spans="1:27" ht="12.75" hidden="1" customHeight="1" outlineLevel="1" x14ac:dyDescent="0.2">
      <c r="A331" s="99" t="s">
        <v>556</v>
      </c>
      <c r="B331" s="60" t="s">
        <v>238</v>
      </c>
      <c r="C331" s="40" t="s">
        <v>79</v>
      </c>
      <c r="D331" s="41">
        <v>1106.44</v>
      </c>
      <c r="E331" s="41">
        <v>972.13</v>
      </c>
      <c r="F331" s="41">
        <v>844.96</v>
      </c>
      <c r="G331" s="41">
        <v>801.43</v>
      </c>
      <c r="H331" s="41">
        <v>800.32</v>
      </c>
      <c r="I331" s="41">
        <v>839.22</v>
      </c>
      <c r="J331" s="41">
        <v>910.07</v>
      </c>
      <c r="K331" s="41">
        <v>1103.3900000000001</v>
      </c>
      <c r="L331" s="41">
        <v>1176.78</v>
      </c>
      <c r="M331" s="41">
        <v>1317.71</v>
      </c>
      <c r="N331" s="41">
        <v>1498.73</v>
      </c>
      <c r="O331" s="41">
        <v>1532.42</v>
      </c>
      <c r="P331" s="41">
        <v>1540.33</v>
      </c>
      <c r="Q331" s="41">
        <v>1543.47</v>
      </c>
      <c r="R331" s="41">
        <v>1517.5</v>
      </c>
      <c r="S331" s="41">
        <v>1520.01</v>
      </c>
      <c r="T331" s="41">
        <v>1574.06</v>
      </c>
      <c r="U331" s="41">
        <v>1608.17</v>
      </c>
      <c r="V331" s="41">
        <v>1618.47</v>
      </c>
      <c r="W331" s="41">
        <v>1617.24</v>
      </c>
      <c r="X331" s="41">
        <v>1622.9</v>
      </c>
      <c r="Y331" s="41">
        <v>1599.16</v>
      </c>
      <c r="Z331" s="41">
        <v>1458.43</v>
      </c>
      <c r="AA331" s="41">
        <v>1232.78</v>
      </c>
    </row>
    <row r="332" spans="1:27" ht="12.75" hidden="1" customHeight="1" outlineLevel="1" x14ac:dyDescent="0.2">
      <c r="A332" s="99" t="s">
        <v>557</v>
      </c>
      <c r="B332" s="60" t="s">
        <v>90</v>
      </c>
      <c r="C332" s="40" t="s">
        <v>79</v>
      </c>
      <c r="D332" s="41">
        <f t="shared" ref="D332:AA332" si="190">$D$327</f>
        <v>2222.89</v>
      </c>
      <c r="E332" s="41">
        <f t="shared" si="190"/>
        <v>2222.89</v>
      </c>
      <c r="F332" s="41">
        <f t="shared" si="190"/>
        <v>2222.89</v>
      </c>
      <c r="G332" s="41">
        <f t="shared" si="190"/>
        <v>2222.89</v>
      </c>
      <c r="H332" s="41">
        <f t="shared" si="190"/>
        <v>2222.89</v>
      </c>
      <c r="I332" s="41">
        <f t="shared" si="190"/>
        <v>2222.89</v>
      </c>
      <c r="J332" s="41">
        <f t="shared" si="190"/>
        <v>2222.89</v>
      </c>
      <c r="K332" s="41">
        <f t="shared" si="190"/>
        <v>2222.89</v>
      </c>
      <c r="L332" s="41">
        <f t="shared" si="190"/>
        <v>2222.89</v>
      </c>
      <c r="M332" s="41">
        <f t="shared" si="190"/>
        <v>2222.89</v>
      </c>
      <c r="N332" s="41">
        <f t="shared" si="190"/>
        <v>2222.89</v>
      </c>
      <c r="O332" s="41">
        <f t="shared" si="190"/>
        <v>2222.89</v>
      </c>
      <c r="P332" s="41">
        <f t="shared" si="190"/>
        <v>2222.89</v>
      </c>
      <c r="Q332" s="41">
        <f t="shared" si="190"/>
        <v>2222.89</v>
      </c>
      <c r="R332" s="41">
        <f t="shared" si="190"/>
        <v>2222.89</v>
      </c>
      <c r="S332" s="41">
        <f t="shared" si="190"/>
        <v>2222.89</v>
      </c>
      <c r="T332" s="41">
        <f t="shared" si="190"/>
        <v>2222.89</v>
      </c>
      <c r="U332" s="41">
        <f t="shared" si="190"/>
        <v>2222.89</v>
      </c>
      <c r="V332" s="41">
        <f t="shared" si="190"/>
        <v>2222.89</v>
      </c>
      <c r="W332" s="41">
        <f t="shared" si="190"/>
        <v>2222.89</v>
      </c>
      <c r="X332" s="41">
        <f t="shared" si="190"/>
        <v>2222.89</v>
      </c>
      <c r="Y332" s="41">
        <f t="shared" si="190"/>
        <v>2222.89</v>
      </c>
      <c r="Z332" s="41">
        <f t="shared" si="190"/>
        <v>2222.89</v>
      </c>
      <c r="AA332" s="41">
        <f t="shared" si="190"/>
        <v>2222.89</v>
      </c>
    </row>
    <row r="333" spans="1:27" ht="12.75" hidden="1" customHeight="1" outlineLevel="1" x14ac:dyDescent="0.2">
      <c r="A333" s="99" t="s">
        <v>558</v>
      </c>
      <c r="B333" s="60" t="s">
        <v>83</v>
      </c>
      <c r="C333" s="40" t="s">
        <v>79</v>
      </c>
      <c r="D333" s="41">
        <v>3.72</v>
      </c>
      <c r="E333" s="41">
        <v>3.72</v>
      </c>
      <c r="F333" s="41">
        <v>3.72</v>
      </c>
      <c r="G333" s="41">
        <v>3.72</v>
      </c>
      <c r="H333" s="41">
        <v>3.72</v>
      </c>
      <c r="I333" s="41">
        <v>3.72</v>
      </c>
      <c r="J333" s="41">
        <v>3.72</v>
      </c>
      <c r="K333" s="41">
        <v>3.72</v>
      </c>
      <c r="L333" s="41">
        <v>3.72</v>
      </c>
      <c r="M333" s="41">
        <v>3.72</v>
      </c>
      <c r="N333" s="41">
        <v>3.72</v>
      </c>
      <c r="O333" s="41">
        <v>3.72</v>
      </c>
      <c r="P333" s="41">
        <v>3.72</v>
      </c>
      <c r="Q333" s="41">
        <v>3.72</v>
      </c>
      <c r="R333" s="41">
        <v>3.72</v>
      </c>
      <c r="S333" s="41">
        <v>3.72</v>
      </c>
      <c r="T333" s="41">
        <v>3.72</v>
      </c>
      <c r="U333" s="41">
        <v>3.72</v>
      </c>
      <c r="V333" s="41">
        <v>3.72</v>
      </c>
      <c r="W333" s="41">
        <v>3.72</v>
      </c>
      <c r="X333" s="41">
        <v>3.72</v>
      </c>
      <c r="Y333" s="41">
        <v>3.72</v>
      </c>
      <c r="Z333" s="41">
        <v>3.72</v>
      </c>
      <c r="AA333" s="41">
        <v>3.72</v>
      </c>
    </row>
    <row r="334" spans="1:27" ht="12.75" hidden="1" customHeight="1" outlineLevel="1" x14ac:dyDescent="0.2">
      <c r="A334" s="99" t="s">
        <v>559</v>
      </c>
      <c r="B334" s="60" t="s">
        <v>81</v>
      </c>
      <c r="C334" s="40" t="s">
        <v>79</v>
      </c>
      <c r="D334" s="41">
        <f>$D$11</f>
        <v>216.36</v>
      </c>
      <c r="E334" s="41">
        <f t="shared" ref="E334:AA334" si="191">$D$11</f>
        <v>216.36</v>
      </c>
      <c r="F334" s="41">
        <f t="shared" si="191"/>
        <v>216.36</v>
      </c>
      <c r="G334" s="41">
        <f t="shared" si="191"/>
        <v>216.36</v>
      </c>
      <c r="H334" s="41">
        <f t="shared" si="191"/>
        <v>216.36</v>
      </c>
      <c r="I334" s="41">
        <f t="shared" si="191"/>
        <v>216.36</v>
      </c>
      <c r="J334" s="41">
        <f t="shared" si="191"/>
        <v>216.36</v>
      </c>
      <c r="K334" s="41">
        <f t="shared" si="191"/>
        <v>216.36</v>
      </c>
      <c r="L334" s="41">
        <f t="shared" si="191"/>
        <v>216.36</v>
      </c>
      <c r="M334" s="41">
        <f t="shared" si="191"/>
        <v>216.36</v>
      </c>
      <c r="N334" s="41">
        <f t="shared" si="191"/>
        <v>216.36</v>
      </c>
      <c r="O334" s="41">
        <f t="shared" si="191"/>
        <v>216.36</v>
      </c>
      <c r="P334" s="41">
        <f t="shared" si="191"/>
        <v>216.36</v>
      </c>
      <c r="Q334" s="41">
        <f t="shared" si="191"/>
        <v>216.36</v>
      </c>
      <c r="R334" s="41">
        <f t="shared" si="191"/>
        <v>216.36</v>
      </c>
      <c r="S334" s="41">
        <f t="shared" si="191"/>
        <v>216.36</v>
      </c>
      <c r="T334" s="41">
        <f t="shared" si="191"/>
        <v>216.36</v>
      </c>
      <c r="U334" s="41">
        <f t="shared" si="191"/>
        <v>216.36</v>
      </c>
      <c r="V334" s="41">
        <f t="shared" si="191"/>
        <v>216.36</v>
      </c>
      <c r="W334" s="41">
        <f t="shared" si="191"/>
        <v>216.36</v>
      </c>
      <c r="X334" s="41">
        <f t="shared" si="191"/>
        <v>216.36</v>
      </c>
      <c r="Y334" s="41">
        <f t="shared" si="191"/>
        <v>216.36</v>
      </c>
      <c r="Z334" s="41">
        <f t="shared" si="191"/>
        <v>216.36</v>
      </c>
      <c r="AA334" s="41">
        <f t="shared" si="191"/>
        <v>216.36</v>
      </c>
    </row>
    <row r="335" spans="1:27" ht="12.75" customHeight="1" collapsed="1" x14ac:dyDescent="0.2">
      <c r="A335" s="98" t="s">
        <v>560</v>
      </c>
      <c r="B335" s="25" t="str">
        <f>"03"&amp;"."&amp;$B$662&amp;"."&amp;$B$663</f>
        <v>03.01.2024</v>
      </c>
      <c r="C335" s="88" t="s">
        <v>76</v>
      </c>
      <c r="D335" s="89">
        <f>ROUND(((D336+D337+D339+D338)/1000),5)</f>
        <v>3.5598000000000001</v>
      </c>
      <c r="E335" s="89">
        <f>ROUND(((E336+E337+E339+E338)/1000),5)</f>
        <v>3.4862299999999999</v>
      </c>
      <c r="F335" s="89">
        <f>ROUND(((F336+F337+F339+F338)/1000),5)</f>
        <v>3.4613399999999999</v>
      </c>
      <c r="G335" s="89">
        <f t="shared" ref="G335:AA335" si="192">ROUND(((G336+G337+G339+G338)/1000),5)</f>
        <v>3.42205</v>
      </c>
      <c r="H335" s="89">
        <f t="shared" si="192"/>
        <v>3.4017200000000001</v>
      </c>
      <c r="I335" s="89">
        <f t="shared" si="192"/>
        <v>3.4824700000000002</v>
      </c>
      <c r="J335" s="89">
        <f t="shared" si="192"/>
        <v>3.5450900000000001</v>
      </c>
      <c r="K335" s="89">
        <f t="shared" si="192"/>
        <v>3.66913</v>
      </c>
      <c r="L335" s="89">
        <f t="shared" si="192"/>
        <v>3.8086799999999998</v>
      </c>
      <c r="M335" s="89">
        <f t="shared" si="192"/>
        <v>3.9976799999999999</v>
      </c>
      <c r="N335" s="89">
        <f t="shared" si="192"/>
        <v>4.0888900000000001</v>
      </c>
      <c r="O335" s="89">
        <f t="shared" si="192"/>
        <v>4.1215599999999997</v>
      </c>
      <c r="P335" s="89">
        <f t="shared" si="192"/>
        <v>4.11836</v>
      </c>
      <c r="Q335" s="89">
        <f t="shared" si="192"/>
        <v>4.1160300000000003</v>
      </c>
      <c r="R335" s="89">
        <f t="shared" si="192"/>
        <v>4.0669899999999997</v>
      </c>
      <c r="S335" s="89">
        <f t="shared" si="192"/>
        <v>4.0537999999999998</v>
      </c>
      <c r="T335" s="89">
        <f t="shared" si="192"/>
        <v>4.1239699999999999</v>
      </c>
      <c r="U335" s="89">
        <f t="shared" si="192"/>
        <v>4.1691200000000004</v>
      </c>
      <c r="V335" s="89">
        <f t="shared" si="192"/>
        <v>4.17971</v>
      </c>
      <c r="W335" s="89">
        <f t="shared" si="192"/>
        <v>4.1616099999999996</v>
      </c>
      <c r="X335" s="89">
        <f t="shared" si="192"/>
        <v>4.1315299999999997</v>
      </c>
      <c r="Y335" s="89">
        <f t="shared" si="192"/>
        <v>4.0228799999999998</v>
      </c>
      <c r="Z335" s="89">
        <f t="shared" si="192"/>
        <v>3.8402699999999999</v>
      </c>
      <c r="AA335" s="89">
        <f t="shared" si="192"/>
        <v>3.6675200000000001</v>
      </c>
    </row>
    <row r="336" spans="1:27" ht="12.75" hidden="1" customHeight="1" outlineLevel="1" x14ac:dyDescent="0.2">
      <c r="A336" s="99" t="s">
        <v>561</v>
      </c>
      <c r="B336" s="60" t="s">
        <v>238</v>
      </c>
      <c r="C336" s="40" t="s">
        <v>79</v>
      </c>
      <c r="D336" s="41">
        <v>1116.83</v>
      </c>
      <c r="E336" s="41">
        <v>1043.26</v>
      </c>
      <c r="F336" s="41">
        <v>1018.37</v>
      </c>
      <c r="G336" s="41">
        <v>979.08</v>
      </c>
      <c r="H336" s="41">
        <v>958.75</v>
      </c>
      <c r="I336" s="41">
        <v>1039.5</v>
      </c>
      <c r="J336" s="41">
        <v>1102.1199999999999</v>
      </c>
      <c r="K336" s="41">
        <v>1226.1600000000001</v>
      </c>
      <c r="L336" s="41">
        <v>1365.71</v>
      </c>
      <c r="M336" s="41">
        <v>1554.71</v>
      </c>
      <c r="N336" s="41">
        <v>1645.92</v>
      </c>
      <c r="O336" s="41">
        <v>1678.59</v>
      </c>
      <c r="P336" s="41">
        <v>1675.39</v>
      </c>
      <c r="Q336" s="41">
        <v>1673.06</v>
      </c>
      <c r="R336" s="41">
        <v>1624.02</v>
      </c>
      <c r="S336" s="41">
        <v>1610.83</v>
      </c>
      <c r="T336" s="41">
        <v>1681</v>
      </c>
      <c r="U336" s="41">
        <v>1726.15</v>
      </c>
      <c r="V336" s="41">
        <v>1736.74</v>
      </c>
      <c r="W336" s="41">
        <v>1718.64</v>
      </c>
      <c r="X336" s="41">
        <v>1688.56</v>
      </c>
      <c r="Y336" s="41">
        <v>1579.91</v>
      </c>
      <c r="Z336" s="41">
        <v>1397.3</v>
      </c>
      <c r="AA336" s="41">
        <v>1224.55</v>
      </c>
    </row>
    <row r="337" spans="1:27" ht="12.75" hidden="1" customHeight="1" outlineLevel="1" x14ac:dyDescent="0.2">
      <c r="A337" s="99" t="s">
        <v>562</v>
      </c>
      <c r="B337" s="60" t="s">
        <v>90</v>
      </c>
      <c r="C337" s="40" t="s">
        <v>79</v>
      </c>
      <c r="D337" s="41">
        <f t="shared" ref="D337:AA337" si="193">$D$327</f>
        <v>2222.89</v>
      </c>
      <c r="E337" s="41">
        <f t="shared" si="193"/>
        <v>2222.89</v>
      </c>
      <c r="F337" s="41">
        <f t="shared" si="193"/>
        <v>2222.89</v>
      </c>
      <c r="G337" s="41">
        <f t="shared" si="193"/>
        <v>2222.89</v>
      </c>
      <c r="H337" s="41">
        <f t="shared" si="193"/>
        <v>2222.89</v>
      </c>
      <c r="I337" s="41">
        <f t="shared" si="193"/>
        <v>2222.89</v>
      </c>
      <c r="J337" s="41">
        <f t="shared" si="193"/>
        <v>2222.89</v>
      </c>
      <c r="K337" s="41">
        <f t="shared" si="193"/>
        <v>2222.89</v>
      </c>
      <c r="L337" s="41">
        <f t="shared" si="193"/>
        <v>2222.89</v>
      </c>
      <c r="M337" s="41">
        <f t="shared" si="193"/>
        <v>2222.89</v>
      </c>
      <c r="N337" s="41">
        <f t="shared" si="193"/>
        <v>2222.89</v>
      </c>
      <c r="O337" s="41">
        <f t="shared" si="193"/>
        <v>2222.89</v>
      </c>
      <c r="P337" s="41">
        <f t="shared" si="193"/>
        <v>2222.89</v>
      </c>
      <c r="Q337" s="41">
        <f t="shared" si="193"/>
        <v>2222.89</v>
      </c>
      <c r="R337" s="41">
        <f t="shared" si="193"/>
        <v>2222.89</v>
      </c>
      <c r="S337" s="41">
        <f t="shared" si="193"/>
        <v>2222.89</v>
      </c>
      <c r="T337" s="41">
        <f t="shared" si="193"/>
        <v>2222.89</v>
      </c>
      <c r="U337" s="41">
        <f t="shared" si="193"/>
        <v>2222.89</v>
      </c>
      <c r="V337" s="41">
        <f t="shared" si="193"/>
        <v>2222.89</v>
      </c>
      <c r="W337" s="41">
        <f t="shared" si="193"/>
        <v>2222.89</v>
      </c>
      <c r="X337" s="41">
        <f t="shared" si="193"/>
        <v>2222.89</v>
      </c>
      <c r="Y337" s="41">
        <f t="shared" si="193"/>
        <v>2222.89</v>
      </c>
      <c r="Z337" s="41">
        <f t="shared" si="193"/>
        <v>2222.89</v>
      </c>
      <c r="AA337" s="41">
        <f t="shared" si="193"/>
        <v>2222.89</v>
      </c>
    </row>
    <row r="338" spans="1:27" ht="12.75" hidden="1" customHeight="1" outlineLevel="1" x14ac:dyDescent="0.2">
      <c r="A338" s="99" t="s">
        <v>563</v>
      </c>
      <c r="B338" s="60" t="s">
        <v>83</v>
      </c>
      <c r="C338" s="40" t="s">
        <v>79</v>
      </c>
      <c r="D338" s="41">
        <v>3.72</v>
      </c>
      <c r="E338" s="41">
        <v>3.72</v>
      </c>
      <c r="F338" s="41">
        <v>3.72</v>
      </c>
      <c r="G338" s="41">
        <v>3.72</v>
      </c>
      <c r="H338" s="41">
        <v>3.72</v>
      </c>
      <c r="I338" s="41">
        <v>3.72</v>
      </c>
      <c r="J338" s="41">
        <v>3.72</v>
      </c>
      <c r="K338" s="41">
        <v>3.72</v>
      </c>
      <c r="L338" s="41">
        <v>3.72</v>
      </c>
      <c r="M338" s="41">
        <v>3.72</v>
      </c>
      <c r="N338" s="41">
        <v>3.72</v>
      </c>
      <c r="O338" s="41">
        <v>3.72</v>
      </c>
      <c r="P338" s="41">
        <v>3.72</v>
      </c>
      <c r="Q338" s="41">
        <v>3.72</v>
      </c>
      <c r="R338" s="41">
        <v>3.72</v>
      </c>
      <c r="S338" s="41">
        <v>3.72</v>
      </c>
      <c r="T338" s="41">
        <v>3.72</v>
      </c>
      <c r="U338" s="41">
        <v>3.72</v>
      </c>
      <c r="V338" s="41">
        <v>3.72</v>
      </c>
      <c r="W338" s="41">
        <v>3.72</v>
      </c>
      <c r="X338" s="41">
        <v>3.72</v>
      </c>
      <c r="Y338" s="41">
        <v>3.72</v>
      </c>
      <c r="Z338" s="41">
        <v>3.72</v>
      </c>
      <c r="AA338" s="41">
        <v>3.72</v>
      </c>
    </row>
    <row r="339" spans="1:27" ht="12.75" hidden="1" customHeight="1" outlineLevel="1" x14ac:dyDescent="0.2">
      <c r="A339" s="99" t="s">
        <v>564</v>
      </c>
      <c r="B339" s="60" t="s">
        <v>81</v>
      </c>
      <c r="C339" s="40" t="s">
        <v>79</v>
      </c>
      <c r="D339" s="41">
        <f>$D$11</f>
        <v>216.36</v>
      </c>
      <c r="E339" s="41">
        <f t="shared" ref="E339:AA339" si="194">$D$11</f>
        <v>216.36</v>
      </c>
      <c r="F339" s="41">
        <f t="shared" si="194"/>
        <v>216.36</v>
      </c>
      <c r="G339" s="41">
        <f t="shared" si="194"/>
        <v>216.36</v>
      </c>
      <c r="H339" s="41">
        <f t="shared" si="194"/>
        <v>216.36</v>
      </c>
      <c r="I339" s="41">
        <f t="shared" si="194"/>
        <v>216.36</v>
      </c>
      <c r="J339" s="41">
        <f t="shared" si="194"/>
        <v>216.36</v>
      </c>
      <c r="K339" s="41">
        <f t="shared" si="194"/>
        <v>216.36</v>
      </c>
      <c r="L339" s="41">
        <f t="shared" si="194"/>
        <v>216.36</v>
      </c>
      <c r="M339" s="41">
        <f t="shared" si="194"/>
        <v>216.36</v>
      </c>
      <c r="N339" s="41">
        <f t="shared" si="194"/>
        <v>216.36</v>
      </c>
      <c r="O339" s="41">
        <f t="shared" si="194"/>
        <v>216.36</v>
      </c>
      <c r="P339" s="41">
        <f t="shared" si="194"/>
        <v>216.36</v>
      </c>
      <c r="Q339" s="41">
        <f t="shared" si="194"/>
        <v>216.36</v>
      </c>
      <c r="R339" s="41">
        <f t="shared" si="194"/>
        <v>216.36</v>
      </c>
      <c r="S339" s="41">
        <f t="shared" si="194"/>
        <v>216.36</v>
      </c>
      <c r="T339" s="41">
        <f t="shared" si="194"/>
        <v>216.36</v>
      </c>
      <c r="U339" s="41">
        <f t="shared" si="194"/>
        <v>216.36</v>
      </c>
      <c r="V339" s="41">
        <f t="shared" si="194"/>
        <v>216.36</v>
      </c>
      <c r="W339" s="41">
        <f t="shared" si="194"/>
        <v>216.36</v>
      </c>
      <c r="X339" s="41">
        <f t="shared" si="194"/>
        <v>216.36</v>
      </c>
      <c r="Y339" s="41">
        <f t="shared" si="194"/>
        <v>216.36</v>
      </c>
      <c r="Z339" s="41">
        <f t="shared" si="194"/>
        <v>216.36</v>
      </c>
      <c r="AA339" s="41">
        <f t="shared" si="194"/>
        <v>216.36</v>
      </c>
    </row>
    <row r="340" spans="1:27" ht="12.75" customHeight="1" collapsed="1" x14ac:dyDescent="0.2">
      <c r="A340" s="98" t="s">
        <v>565</v>
      </c>
      <c r="B340" s="25" t="str">
        <f>"04"&amp;"."&amp;$B$662&amp;"."&amp;$B$663</f>
        <v>04.01.2024</v>
      </c>
      <c r="C340" s="88" t="s">
        <v>76</v>
      </c>
      <c r="D340" s="89">
        <f>ROUND(((D341+D342+D344+D343)/1000),5)</f>
        <v>3.6724000000000001</v>
      </c>
      <c r="E340" s="89">
        <f>ROUND(((E341+E342+E344+E343)/1000),5)</f>
        <v>3.5620599999999998</v>
      </c>
      <c r="F340" s="89">
        <f>ROUND(((F341+F342+F344+F343)/1000),5)</f>
        <v>3.4848499999999998</v>
      </c>
      <c r="G340" s="89">
        <f t="shared" ref="G340:AA340" si="195">ROUND(((G341+G342+G344+G343)/1000),5)</f>
        <v>3.43465</v>
      </c>
      <c r="H340" s="89">
        <f t="shared" si="195"/>
        <v>3.4427500000000002</v>
      </c>
      <c r="I340" s="89">
        <f t="shared" si="195"/>
        <v>3.4813200000000002</v>
      </c>
      <c r="J340" s="89">
        <f t="shared" si="195"/>
        <v>3.5163500000000001</v>
      </c>
      <c r="K340" s="89">
        <f t="shared" si="195"/>
        <v>3.6777299999999999</v>
      </c>
      <c r="L340" s="89">
        <f t="shared" si="195"/>
        <v>3.9177499999999998</v>
      </c>
      <c r="M340" s="89">
        <f t="shared" si="195"/>
        <v>4.1254200000000001</v>
      </c>
      <c r="N340" s="89">
        <f t="shared" si="195"/>
        <v>4.3019699999999998</v>
      </c>
      <c r="O340" s="89">
        <f t="shared" si="195"/>
        <v>4.3279100000000001</v>
      </c>
      <c r="P340" s="89">
        <f t="shared" si="195"/>
        <v>4.3301299999999996</v>
      </c>
      <c r="Q340" s="89">
        <f t="shared" si="195"/>
        <v>4.3319700000000001</v>
      </c>
      <c r="R340" s="89">
        <f t="shared" si="195"/>
        <v>4.2977600000000002</v>
      </c>
      <c r="S340" s="89">
        <f t="shared" si="195"/>
        <v>4.2785500000000001</v>
      </c>
      <c r="T340" s="89">
        <f t="shared" si="195"/>
        <v>4.3252100000000002</v>
      </c>
      <c r="U340" s="89">
        <f t="shared" si="195"/>
        <v>4.3505399999999996</v>
      </c>
      <c r="V340" s="89">
        <f t="shared" si="195"/>
        <v>4.3361900000000002</v>
      </c>
      <c r="W340" s="89">
        <f t="shared" si="195"/>
        <v>4.3216200000000002</v>
      </c>
      <c r="X340" s="89">
        <f t="shared" si="195"/>
        <v>4.3033400000000004</v>
      </c>
      <c r="Y340" s="89">
        <f t="shared" si="195"/>
        <v>4.1278499999999996</v>
      </c>
      <c r="Z340" s="89">
        <f t="shared" si="195"/>
        <v>3.9966300000000001</v>
      </c>
      <c r="AA340" s="89">
        <f t="shared" si="195"/>
        <v>3.7784599999999999</v>
      </c>
    </row>
    <row r="341" spans="1:27" ht="12.75" hidden="1" customHeight="1" outlineLevel="1" x14ac:dyDescent="0.2">
      <c r="A341" s="99" t="s">
        <v>566</v>
      </c>
      <c r="B341" s="60" t="s">
        <v>238</v>
      </c>
      <c r="C341" s="40" t="s">
        <v>79</v>
      </c>
      <c r="D341" s="41">
        <v>1229.43</v>
      </c>
      <c r="E341" s="41">
        <v>1119.0899999999999</v>
      </c>
      <c r="F341" s="41">
        <v>1041.8800000000001</v>
      </c>
      <c r="G341" s="41">
        <v>991.68</v>
      </c>
      <c r="H341" s="41">
        <v>999.78</v>
      </c>
      <c r="I341" s="41">
        <v>1038.3499999999999</v>
      </c>
      <c r="J341" s="41">
        <v>1073.3800000000001</v>
      </c>
      <c r="K341" s="41">
        <v>1234.76</v>
      </c>
      <c r="L341" s="41">
        <v>1474.78</v>
      </c>
      <c r="M341" s="41">
        <v>1682.45</v>
      </c>
      <c r="N341" s="41">
        <v>1859</v>
      </c>
      <c r="O341" s="41">
        <v>1884.94</v>
      </c>
      <c r="P341" s="41">
        <v>1887.16</v>
      </c>
      <c r="Q341" s="41">
        <v>1889</v>
      </c>
      <c r="R341" s="41">
        <v>1854.79</v>
      </c>
      <c r="S341" s="41">
        <v>1835.58</v>
      </c>
      <c r="T341" s="41">
        <v>1882.24</v>
      </c>
      <c r="U341" s="41">
        <v>1907.57</v>
      </c>
      <c r="V341" s="41">
        <v>1893.22</v>
      </c>
      <c r="W341" s="41">
        <v>1878.65</v>
      </c>
      <c r="X341" s="41">
        <v>1860.37</v>
      </c>
      <c r="Y341" s="41">
        <v>1684.88</v>
      </c>
      <c r="Z341" s="41">
        <v>1553.66</v>
      </c>
      <c r="AA341" s="41">
        <v>1335.49</v>
      </c>
    </row>
    <row r="342" spans="1:27" ht="12.75" hidden="1" customHeight="1" outlineLevel="1" x14ac:dyDescent="0.2">
      <c r="A342" s="99" t="s">
        <v>567</v>
      </c>
      <c r="B342" s="60" t="s">
        <v>90</v>
      </c>
      <c r="C342" s="40" t="s">
        <v>79</v>
      </c>
      <c r="D342" s="41">
        <f t="shared" ref="D342:AA342" si="196">$D$327</f>
        <v>2222.89</v>
      </c>
      <c r="E342" s="41">
        <f t="shared" si="196"/>
        <v>2222.89</v>
      </c>
      <c r="F342" s="41">
        <f t="shared" si="196"/>
        <v>2222.89</v>
      </c>
      <c r="G342" s="41">
        <f t="shared" si="196"/>
        <v>2222.89</v>
      </c>
      <c r="H342" s="41">
        <f t="shared" si="196"/>
        <v>2222.89</v>
      </c>
      <c r="I342" s="41">
        <f t="shared" si="196"/>
        <v>2222.89</v>
      </c>
      <c r="J342" s="41">
        <f t="shared" si="196"/>
        <v>2222.89</v>
      </c>
      <c r="K342" s="41">
        <f t="shared" si="196"/>
        <v>2222.89</v>
      </c>
      <c r="L342" s="41">
        <f t="shared" si="196"/>
        <v>2222.89</v>
      </c>
      <c r="M342" s="41">
        <f t="shared" si="196"/>
        <v>2222.89</v>
      </c>
      <c r="N342" s="41">
        <f t="shared" si="196"/>
        <v>2222.89</v>
      </c>
      <c r="O342" s="41">
        <f t="shared" si="196"/>
        <v>2222.89</v>
      </c>
      <c r="P342" s="41">
        <f t="shared" si="196"/>
        <v>2222.89</v>
      </c>
      <c r="Q342" s="41">
        <f t="shared" si="196"/>
        <v>2222.89</v>
      </c>
      <c r="R342" s="41">
        <f t="shared" si="196"/>
        <v>2222.89</v>
      </c>
      <c r="S342" s="41">
        <f t="shared" si="196"/>
        <v>2222.89</v>
      </c>
      <c r="T342" s="41">
        <f t="shared" si="196"/>
        <v>2222.89</v>
      </c>
      <c r="U342" s="41">
        <f t="shared" si="196"/>
        <v>2222.89</v>
      </c>
      <c r="V342" s="41">
        <f t="shared" si="196"/>
        <v>2222.89</v>
      </c>
      <c r="W342" s="41">
        <f t="shared" si="196"/>
        <v>2222.89</v>
      </c>
      <c r="X342" s="41">
        <f t="shared" si="196"/>
        <v>2222.89</v>
      </c>
      <c r="Y342" s="41">
        <f t="shared" si="196"/>
        <v>2222.89</v>
      </c>
      <c r="Z342" s="41">
        <f t="shared" si="196"/>
        <v>2222.89</v>
      </c>
      <c r="AA342" s="41">
        <f t="shared" si="196"/>
        <v>2222.89</v>
      </c>
    </row>
    <row r="343" spans="1:27" ht="12.75" hidden="1" customHeight="1" outlineLevel="1" x14ac:dyDescent="0.2">
      <c r="A343" s="99" t="s">
        <v>568</v>
      </c>
      <c r="B343" s="60" t="s">
        <v>83</v>
      </c>
      <c r="C343" s="40" t="s">
        <v>79</v>
      </c>
      <c r="D343" s="41">
        <v>3.72</v>
      </c>
      <c r="E343" s="41">
        <v>3.72</v>
      </c>
      <c r="F343" s="41">
        <v>3.72</v>
      </c>
      <c r="G343" s="41">
        <v>3.72</v>
      </c>
      <c r="H343" s="41">
        <v>3.72</v>
      </c>
      <c r="I343" s="41">
        <v>3.72</v>
      </c>
      <c r="J343" s="41">
        <v>3.72</v>
      </c>
      <c r="K343" s="41">
        <v>3.72</v>
      </c>
      <c r="L343" s="41">
        <v>3.72</v>
      </c>
      <c r="M343" s="41">
        <v>3.72</v>
      </c>
      <c r="N343" s="41">
        <v>3.72</v>
      </c>
      <c r="O343" s="41">
        <v>3.72</v>
      </c>
      <c r="P343" s="41">
        <v>3.72</v>
      </c>
      <c r="Q343" s="41">
        <v>3.72</v>
      </c>
      <c r="R343" s="41">
        <v>3.72</v>
      </c>
      <c r="S343" s="41">
        <v>3.72</v>
      </c>
      <c r="T343" s="41">
        <v>3.72</v>
      </c>
      <c r="U343" s="41">
        <v>3.72</v>
      </c>
      <c r="V343" s="41">
        <v>3.72</v>
      </c>
      <c r="W343" s="41">
        <v>3.72</v>
      </c>
      <c r="X343" s="41">
        <v>3.72</v>
      </c>
      <c r="Y343" s="41">
        <v>3.72</v>
      </c>
      <c r="Z343" s="41">
        <v>3.72</v>
      </c>
      <c r="AA343" s="41">
        <v>3.72</v>
      </c>
    </row>
    <row r="344" spans="1:27" ht="12.75" hidden="1" customHeight="1" outlineLevel="1" x14ac:dyDescent="0.2">
      <c r="A344" s="99" t="s">
        <v>569</v>
      </c>
      <c r="B344" s="60" t="s">
        <v>81</v>
      </c>
      <c r="C344" s="40" t="s">
        <v>79</v>
      </c>
      <c r="D344" s="41">
        <f>$D$11</f>
        <v>216.36</v>
      </c>
      <c r="E344" s="41">
        <f t="shared" ref="E344:AA344" si="197">$D$11</f>
        <v>216.36</v>
      </c>
      <c r="F344" s="41">
        <f t="shared" si="197"/>
        <v>216.36</v>
      </c>
      <c r="G344" s="41">
        <f t="shared" si="197"/>
        <v>216.36</v>
      </c>
      <c r="H344" s="41">
        <f t="shared" si="197"/>
        <v>216.36</v>
      </c>
      <c r="I344" s="41">
        <f t="shared" si="197"/>
        <v>216.36</v>
      </c>
      <c r="J344" s="41">
        <f t="shared" si="197"/>
        <v>216.36</v>
      </c>
      <c r="K344" s="41">
        <f t="shared" si="197"/>
        <v>216.36</v>
      </c>
      <c r="L344" s="41">
        <f t="shared" si="197"/>
        <v>216.36</v>
      </c>
      <c r="M344" s="41">
        <f t="shared" si="197"/>
        <v>216.36</v>
      </c>
      <c r="N344" s="41">
        <f t="shared" si="197"/>
        <v>216.36</v>
      </c>
      <c r="O344" s="41">
        <f t="shared" si="197"/>
        <v>216.36</v>
      </c>
      <c r="P344" s="41">
        <f t="shared" si="197"/>
        <v>216.36</v>
      </c>
      <c r="Q344" s="41">
        <f t="shared" si="197"/>
        <v>216.36</v>
      </c>
      <c r="R344" s="41">
        <f t="shared" si="197"/>
        <v>216.36</v>
      </c>
      <c r="S344" s="41">
        <f t="shared" si="197"/>
        <v>216.36</v>
      </c>
      <c r="T344" s="41">
        <f t="shared" si="197"/>
        <v>216.36</v>
      </c>
      <c r="U344" s="41">
        <f t="shared" si="197"/>
        <v>216.36</v>
      </c>
      <c r="V344" s="41">
        <f t="shared" si="197"/>
        <v>216.36</v>
      </c>
      <c r="W344" s="41">
        <f t="shared" si="197"/>
        <v>216.36</v>
      </c>
      <c r="X344" s="41">
        <f t="shared" si="197"/>
        <v>216.36</v>
      </c>
      <c r="Y344" s="41">
        <f t="shared" si="197"/>
        <v>216.36</v>
      </c>
      <c r="Z344" s="41">
        <f t="shared" si="197"/>
        <v>216.36</v>
      </c>
      <c r="AA344" s="41">
        <f t="shared" si="197"/>
        <v>216.36</v>
      </c>
    </row>
    <row r="345" spans="1:27" ht="12.75" customHeight="1" collapsed="1" x14ac:dyDescent="0.2">
      <c r="A345" s="98" t="s">
        <v>570</v>
      </c>
      <c r="B345" s="25" t="str">
        <f>"05"&amp;"."&amp;$B$662&amp;"."&amp;$B$663</f>
        <v>05.01.2024</v>
      </c>
      <c r="C345" s="88" t="s">
        <v>76</v>
      </c>
      <c r="D345" s="89">
        <f>ROUND(((D346+D347+D349+D348)/1000),5)</f>
        <v>3.7297799999999999</v>
      </c>
      <c r="E345" s="89">
        <f>ROUND(((E346+E347+E349+E348)/1000),5)</f>
        <v>3.6709100000000001</v>
      </c>
      <c r="F345" s="89">
        <f>ROUND(((F346+F347+F349+F348)/1000),5)</f>
        <v>3.6137800000000002</v>
      </c>
      <c r="G345" s="89">
        <f t="shared" ref="G345:AA345" si="198">ROUND(((G346+G347+G349+G348)/1000),5)</f>
        <v>3.55565</v>
      </c>
      <c r="H345" s="89">
        <f t="shared" si="198"/>
        <v>3.55477</v>
      </c>
      <c r="I345" s="89">
        <f t="shared" si="198"/>
        <v>3.5622500000000001</v>
      </c>
      <c r="J345" s="89">
        <f t="shared" si="198"/>
        <v>3.58846</v>
      </c>
      <c r="K345" s="89">
        <f t="shared" si="198"/>
        <v>3.7201499999999998</v>
      </c>
      <c r="L345" s="89">
        <f t="shared" si="198"/>
        <v>3.97987</v>
      </c>
      <c r="M345" s="89">
        <f t="shared" si="198"/>
        <v>4.1398000000000001</v>
      </c>
      <c r="N345" s="89">
        <f t="shared" si="198"/>
        <v>4.3170500000000001</v>
      </c>
      <c r="O345" s="89">
        <f t="shared" si="198"/>
        <v>4.3457400000000002</v>
      </c>
      <c r="P345" s="89">
        <f t="shared" si="198"/>
        <v>4.3500300000000003</v>
      </c>
      <c r="Q345" s="89">
        <f t="shared" si="198"/>
        <v>4.3524500000000002</v>
      </c>
      <c r="R345" s="89">
        <f t="shared" si="198"/>
        <v>4.3228600000000004</v>
      </c>
      <c r="S345" s="89">
        <f t="shared" si="198"/>
        <v>4.3151900000000003</v>
      </c>
      <c r="T345" s="89">
        <f t="shared" si="198"/>
        <v>4.3547599999999997</v>
      </c>
      <c r="U345" s="89">
        <f t="shared" si="198"/>
        <v>4.3742900000000002</v>
      </c>
      <c r="V345" s="89">
        <f t="shared" si="198"/>
        <v>4.3628200000000001</v>
      </c>
      <c r="W345" s="89">
        <f t="shared" si="198"/>
        <v>4.3354100000000004</v>
      </c>
      <c r="X345" s="89">
        <f t="shared" si="198"/>
        <v>4.2788399999999998</v>
      </c>
      <c r="Y345" s="89">
        <f t="shared" si="198"/>
        <v>4.1338100000000004</v>
      </c>
      <c r="Z345" s="89">
        <f t="shared" si="198"/>
        <v>3.91059</v>
      </c>
      <c r="AA345" s="89">
        <f t="shared" si="198"/>
        <v>3.7646500000000001</v>
      </c>
    </row>
    <row r="346" spans="1:27" ht="12.75" hidden="1" customHeight="1" outlineLevel="1" x14ac:dyDescent="0.2">
      <c r="A346" s="99" t="s">
        <v>571</v>
      </c>
      <c r="B346" s="60" t="s">
        <v>238</v>
      </c>
      <c r="C346" s="40" t="s">
        <v>79</v>
      </c>
      <c r="D346" s="41">
        <v>1286.81</v>
      </c>
      <c r="E346" s="41">
        <v>1227.94</v>
      </c>
      <c r="F346" s="41">
        <v>1170.81</v>
      </c>
      <c r="G346" s="41">
        <v>1112.68</v>
      </c>
      <c r="H346" s="41">
        <v>1111.8</v>
      </c>
      <c r="I346" s="41">
        <v>1119.28</v>
      </c>
      <c r="J346" s="41">
        <v>1145.49</v>
      </c>
      <c r="K346" s="41">
        <v>1277.18</v>
      </c>
      <c r="L346" s="41">
        <v>1536.9</v>
      </c>
      <c r="M346" s="41">
        <v>1696.83</v>
      </c>
      <c r="N346" s="41">
        <v>1874.08</v>
      </c>
      <c r="O346" s="41">
        <v>1902.77</v>
      </c>
      <c r="P346" s="41">
        <v>1907.06</v>
      </c>
      <c r="Q346" s="41">
        <v>1909.48</v>
      </c>
      <c r="R346" s="41">
        <v>1879.89</v>
      </c>
      <c r="S346" s="41">
        <v>1872.22</v>
      </c>
      <c r="T346" s="41">
        <v>1911.79</v>
      </c>
      <c r="U346" s="41">
        <v>1931.32</v>
      </c>
      <c r="V346" s="41">
        <v>1919.85</v>
      </c>
      <c r="W346" s="41">
        <v>1892.44</v>
      </c>
      <c r="X346" s="41">
        <v>1835.87</v>
      </c>
      <c r="Y346" s="41">
        <v>1690.84</v>
      </c>
      <c r="Z346" s="41">
        <v>1467.62</v>
      </c>
      <c r="AA346" s="41">
        <v>1321.68</v>
      </c>
    </row>
    <row r="347" spans="1:27" ht="12.75" hidden="1" customHeight="1" outlineLevel="1" x14ac:dyDescent="0.2">
      <c r="A347" s="99" t="s">
        <v>572</v>
      </c>
      <c r="B347" s="60" t="s">
        <v>90</v>
      </c>
      <c r="C347" s="40" t="s">
        <v>79</v>
      </c>
      <c r="D347" s="41">
        <f t="shared" ref="D347:AA347" si="199">$D$327</f>
        <v>2222.89</v>
      </c>
      <c r="E347" s="41">
        <f t="shared" si="199"/>
        <v>2222.89</v>
      </c>
      <c r="F347" s="41">
        <f t="shared" si="199"/>
        <v>2222.89</v>
      </c>
      <c r="G347" s="41">
        <f t="shared" si="199"/>
        <v>2222.89</v>
      </c>
      <c r="H347" s="41">
        <f t="shared" si="199"/>
        <v>2222.89</v>
      </c>
      <c r="I347" s="41">
        <f t="shared" si="199"/>
        <v>2222.89</v>
      </c>
      <c r="J347" s="41">
        <f t="shared" si="199"/>
        <v>2222.89</v>
      </c>
      <c r="K347" s="41">
        <f t="shared" si="199"/>
        <v>2222.89</v>
      </c>
      <c r="L347" s="41">
        <f t="shared" si="199"/>
        <v>2222.89</v>
      </c>
      <c r="M347" s="41">
        <f t="shared" si="199"/>
        <v>2222.89</v>
      </c>
      <c r="N347" s="41">
        <f t="shared" si="199"/>
        <v>2222.89</v>
      </c>
      <c r="O347" s="41">
        <f t="shared" si="199"/>
        <v>2222.89</v>
      </c>
      <c r="P347" s="41">
        <f t="shared" si="199"/>
        <v>2222.89</v>
      </c>
      <c r="Q347" s="41">
        <f t="shared" si="199"/>
        <v>2222.89</v>
      </c>
      <c r="R347" s="41">
        <f t="shared" si="199"/>
        <v>2222.89</v>
      </c>
      <c r="S347" s="41">
        <f t="shared" si="199"/>
        <v>2222.89</v>
      </c>
      <c r="T347" s="41">
        <f t="shared" si="199"/>
        <v>2222.89</v>
      </c>
      <c r="U347" s="41">
        <f t="shared" si="199"/>
        <v>2222.89</v>
      </c>
      <c r="V347" s="41">
        <f t="shared" si="199"/>
        <v>2222.89</v>
      </c>
      <c r="W347" s="41">
        <f t="shared" si="199"/>
        <v>2222.89</v>
      </c>
      <c r="X347" s="41">
        <f t="shared" si="199"/>
        <v>2222.89</v>
      </c>
      <c r="Y347" s="41">
        <f t="shared" si="199"/>
        <v>2222.89</v>
      </c>
      <c r="Z347" s="41">
        <f t="shared" si="199"/>
        <v>2222.89</v>
      </c>
      <c r="AA347" s="41">
        <f t="shared" si="199"/>
        <v>2222.89</v>
      </c>
    </row>
    <row r="348" spans="1:27" ht="12.75" hidden="1" customHeight="1" outlineLevel="1" x14ac:dyDescent="0.2">
      <c r="A348" s="99" t="s">
        <v>573</v>
      </c>
      <c r="B348" s="60" t="s">
        <v>83</v>
      </c>
      <c r="C348" s="40" t="s">
        <v>79</v>
      </c>
      <c r="D348" s="41">
        <v>3.72</v>
      </c>
      <c r="E348" s="41">
        <v>3.72</v>
      </c>
      <c r="F348" s="41">
        <v>3.72</v>
      </c>
      <c r="G348" s="41">
        <v>3.72</v>
      </c>
      <c r="H348" s="41">
        <v>3.72</v>
      </c>
      <c r="I348" s="41">
        <v>3.72</v>
      </c>
      <c r="J348" s="41">
        <v>3.72</v>
      </c>
      <c r="K348" s="41">
        <v>3.72</v>
      </c>
      <c r="L348" s="41">
        <v>3.72</v>
      </c>
      <c r="M348" s="41">
        <v>3.72</v>
      </c>
      <c r="N348" s="41">
        <v>3.72</v>
      </c>
      <c r="O348" s="41">
        <v>3.72</v>
      </c>
      <c r="P348" s="41">
        <v>3.72</v>
      </c>
      <c r="Q348" s="41">
        <v>3.72</v>
      </c>
      <c r="R348" s="41">
        <v>3.72</v>
      </c>
      <c r="S348" s="41">
        <v>3.72</v>
      </c>
      <c r="T348" s="41">
        <v>3.72</v>
      </c>
      <c r="U348" s="41">
        <v>3.72</v>
      </c>
      <c r="V348" s="41">
        <v>3.72</v>
      </c>
      <c r="W348" s="41">
        <v>3.72</v>
      </c>
      <c r="X348" s="41">
        <v>3.72</v>
      </c>
      <c r="Y348" s="41">
        <v>3.72</v>
      </c>
      <c r="Z348" s="41">
        <v>3.72</v>
      </c>
      <c r="AA348" s="41">
        <v>3.72</v>
      </c>
    </row>
    <row r="349" spans="1:27" ht="12.75" hidden="1" customHeight="1" outlineLevel="1" x14ac:dyDescent="0.2">
      <c r="A349" s="99" t="s">
        <v>574</v>
      </c>
      <c r="B349" s="60" t="s">
        <v>81</v>
      </c>
      <c r="C349" s="40" t="s">
        <v>79</v>
      </c>
      <c r="D349" s="41">
        <f>$D$11</f>
        <v>216.36</v>
      </c>
      <c r="E349" s="41">
        <f t="shared" ref="E349:AA349" si="200">$D$11</f>
        <v>216.36</v>
      </c>
      <c r="F349" s="41">
        <f t="shared" si="200"/>
        <v>216.36</v>
      </c>
      <c r="G349" s="41">
        <f t="shared" si="200"/>
        <v>216.36</v>
      </c>
      <c r="H349" s="41">
        <f t="shared" si="200"/>
        <v>216.36</v>
      </c>
      <c r="I349" s="41">
        <f t="shared" si="200"/>
        <v>216.36</v>
      </c>
      <c r="J349" s="41">
        <f t="shared" si="200"/>
        <v>216.36</v>
      </c>
      <c r="K349" s="41">
        <f t="shared" si="200"/>
        <v>216.36</v>
      </c>
      <c r="L349" s="41">
        <f t="shared" si="200"/>
        <v>216.36</v>
      </c>
      <c r="M349" s="41">
        <f t="shared" si="200"/>
        <v>216.36</v>
      </c>
      <c r="N349" s="41">
        <f t="shared" si="200"/>
        <v>216.36</v>
      </c>
      <c r="O349" s="41">
        <f t="shared" si="200"/>
        <v>216.36</v>
      </c>
      <c r="P349" s="41">
        <f t="shared" si="200"/>
        <v>216.36</v>
      </c>
      <c r="Q349" s="41">
        <f t="shared" si="200"/>
        <v>216.36</v>
      </c>
      <c r="R349" s="41">
        <f t="shared" si="200"/>
        <v>216.36</v>
      </c>
      <c r="S349" s="41">
        <f t="shared" si="200"/>
        <v>216.36</v>
      </c>
      <c r="T349" s="41">
        <f t="shared" si="200"/>
        <v>216.36</v>
      </c>
      <c r="U349" s="41">
        <f t="shared" si="200"/>
        <v>216.36</v>
      </c>
      <c r="V349" s="41">
        <f t="shared" si="200"/>
        <v>216.36</v>
      </c>
      <c r="W349" s="41">
        <f t="shared" si="200"/>
        <v>216.36</v>
      </c>
      <c r="X349" s="41">
        <f t="shared" si="200"/>
        <v>216.36</v>
      </c>
      <c r="Y349" s="41">
        <f t="shared" si="200"/>
        <v>216.36</v>
      </c>
      <c r="Z349" s="41">
        <f t="shared" si="200"/>
        <v>216.36</v>
      </c>
      <c r="AA349" s="41">
        <f t="shared" si="200"/>
        <v>216.36</v>
      </c>
    </row>
    <row r="350" spans="1:27" ht="12.75" customHeight="1" collapsed="1" x14ac:dyDescent="0.2">
      <c r="A350" s="98" t="s">
        <v>575</v>
      </c>
      <c r="B350" s="25" t="str">
        <f>"06"&amp;"."&amp;$B$662&amp;"."&amp;$B$663</f>
        <v>06.01.2024</v>
      </c>
      <c r="C350" s="88" t="s">
        <v>76</v>
      </c>
      <c r="D350" s="89">
        <f>ROUND(((D351+D352+D354+D353)/1000),5)</f>
        <v>3.7651699999999999</v>
      </c>
      <c r="E350" s="89">
        <f>ROUND(((E351+E352+E354+E353)/1000),5)</f>
        <v>3.7080500000000001</v>
      </c>
      <c r="F350" s="89">
        <f>ROUND(((F351+F352+F354+F353)/1000),5)</f>
        <v>3.65951</v>
      </c>
      <c r="G350" s="89">
        <f t="shared" ref="G350:AA350" si="201">ROUND(((G351+G352+G354+G353)/1000),5)</f>
        <v>3.6454499999999999</v>
      </c>
      <c r="H350" s="89">
        <f t="shared" si="201"/>
        <v>3.5589400000000002</v>
      </c>
      <c r="I350" s="89">
        <f t="shared" si="201"/>
        <v>3.5699299999999998</v>
      </c>
      <c r="J350" s="89">
        <f t="shared" si="201"/>
        <v>3.5934699999999999</v>
      </c>
      <c r="K350" s="89">
        <f t="shared" si="201"/>
        <v>3.70878</v>
      </c>
      <c r="L350" s="89">
        <f t="shared" si="201"/>
        <v>3.9025400000000001</v>
      </c>
      <c r="M350" s="89">
        <f t="shared" si="201"/>
        <v>4.1387200000000002</v>
      </c>
      <c r="N350" s="89">
        <f t="shared" si="201"/>
        <v>4.3322200000000004</v>
      </c>
      <c r="O350" s="89">
        <f t="shared" si="201"/>
        <v>4.36172</v>
      </c>
      <c r="P350" s="89">
        <f t="shared" si="201"/>
        <v>4.3608099999999999</v>
      </c>
      <c r="Q350" s="89">
        <f t="shared" si="201"/>
        <v>4.3603399999999999</v>
      </c>
      <c r="R350" s="89">
        <f t="shared" si="201"/>
        <v>4.3283399999999999</v>
      </c>
      <c r="S350" s="89">
        <f t="shared" si="201"/>
        <v>4.3213400000000002</v>
      </c>
      <c r="T350" s="89">
        <f t="shared" si="201"/>
        <v>4.3651999999999997</v>
      </c>
      <c r="U350" s="89">
        <f t="shared" si="201"/>
        <v>4.3949100000000003</v>
      </c>
      <c r="V350" s="89">
        <f t="shared" si="201"/>
        <v>4.3835800000000003</v>
      </c>
      <c r="W350" s="89">
        <f t="shared" si="201"/>
        <v>4.3697100000000004</v>
      </c>
      <c r="X350" s="89">
        <f t="shared" si="201"/>
        <v>4.3584100000000001</v>
      </c>
      <c r="Y350" s="89">
        <f t="shared" si="201"/>
        <v>4.2799199999999997</v>
      </c>
      <c r="Z350" s="89">
        <f t="shared" si="201"/>
        <v>3.9922399999999998</v>
      </c>
      <c r="AA350" s="89">
        <f t="shared" si="201"/>
        <v>3.80159</v>
      </c>
    </row>
    <row r="351" spans="1:27" ht="12.75" hidden="1" customHeight="1" outlineLevel="1" x14ac:dyDescent="0.2">
      <c r="A351" s="99" t="s">
        <v>576</v>
      </c>
      <c r="B351" s="60" t="s">
        <v>238</v>
      </c>
      <c r="C351" s="40" t="s">
        <v>79</v>
      </c>
      <c r="D351" s="41">
        <v>1322.2</v>
      </c>
      <c r="E351" s="41">
        <v>1265.08</v>
      </c>
      <c r="F351" s="41">
        <v>1216.54</v>
      </c>
      <c r="G351" s="41">
        <v>1202.48</v>
      </c>
      <c r="H351" s="41">
        <v>1115.97</v>
      </c>
      <c r="I351" s="41">
        <v>1126.96</v>
      </c>
      <c r="J351" s="41">
        <v>1150.5</v>
      </c>
      <c r="K351" s="41">
        <v>1265.81</v>
      </c>
      <c r="L351" s="41">
        <v>1459.57</v>
      </c>
      <c r="M351" s="41">
        <v>1695.75</v>
      </c>
      <c r="N351" s="41">
        <v>1889.25</v>
      </c>
      <c r="O351" s="41">
        <v>1918.75</v>
      </c>
      <c r="P351" s="41">
        <v>1917.84</v>
      </c>
      <c r="Q351" s="41">
        <v>1917.37</v>
      </c>
      <c r="R351" s="41">
        <v>1885.37</v>
      </c>
      <c r="S351" s="41">
        <v>1878.37</v>
      </c>
      <c r="T351" s="41">
        <v>1922.23</v>
      </c>
      <c r="U351" s="41">
        <v>1951.94</v>
      </c>
      <c r="V351" s="41">
        <v>1940.61</v>
      </c>
      <c r="W351" s="41">
        <v>1926.74</v>
      </c>
      <c r="X351" s="41">
        <v>1915.44</v>
      </c>
      <c r="Y351" s="41">
        <v>1836.95</v>
      </c>
      <c r="Z351" s="41">
        <v>1549.27</v>
      </c>
      <c r="AA351" s="41">
        <v>1358.62</v>
      </c>
    </row>
    <row r="352" spans="1:27" ht="12.75" hidden="1" customHeight="1" outlineLevel="1" x14ac:dyDescent="0.2">
      <c r="A352" s="99" t="s">
        <v>577</v>
      </c>
      <c r="B352" s="60" t="s">
        <v>90</v>
      </c>
      <c r="C352" s="40" t="s">
        <v>79</v>
      </c>
      <c r="D352" s="41">
        <f t="shared" ref="D352:AA352" si="202">$D$327</f>
        <v>2222.89</v>
      </c>
      <c r="E352" s="41">
        <f t="shared" si="202"/>
        <v>2222.89</v>
      </c>
      <c r="F352" s="41">
        <f t="shared" si="202"/>
        <v>2222.89</v>
      </c>
      <c r="G352" s="41">
        <f t="shared" si="202"/>
        <v>2222.89</v>
      </c>
      <c r="H352" s="41">
        <f t="shared" si="202"/>
        <v>2222.89</v>
      </c>
      <c r="I352" s="41">
        <f t="shared" si="202"/>
        <v>2222.89</v>
      </c>
      <c r="J352" s="41">
        <f t="shared" si="202"/>
        <v>2222.89</v>
      </c>
      <c r="K352" s="41">
        <f t="shared" si="202"/>
        <v>2222.89</v>
      </c>
      <c r="L352" s="41">
        <f t="shared" si="202"/>
        <v>2222.89</v>
      </c>
      <c r="M352" s="41">
        <f t="shared" si="202"/>
        <v>2222.89</v>
      </c>
      <c r="N352" s="41">
        <f t="shared" si="202"/>
        <v>2222.89</v>
      </c>
      <c r="O352" s="41">
        <f t="shared" si="202"/>
        <v>2222.89</v>
      </c>
      <c r="P352" s="41">
        <f t="shared" si="202"/>
        <v>2222.89</v>
      </c>
      <c r="Q352" s="41">
        <f t="shared" si="202"/>
        <v>2222.89</v>
      </c>
      <c r="R352" s="41">
        <f t="shared" si="202"/>
        <v>2222.89</v>
      </c>
      <c r="S352" s="41">
        <f t="shared" si="202"/>
        <v>2222.89</v>
      </c>
      <c r="T352" s="41">
        <f t="shared" si="202"/>
        <v>2222.89</v>
      </c>
      <c r="U352" s="41">
        <f t="shared" si="202"/>
        <v>2222.89</v>
      </c>
      <c r="V352" s="41">
        <f t="shared" si="202"/>
        <v>2222.89</v>
      </c>
      <c r="W352" s="41">
        <f t="shared" si="202"/>
        <v>2222.89</v>
      </c>
      <c r="X352" s="41">
        <f t="shared" si="202"/>
        <v>2222.89</v>
      </c>
      <c r="Y352" s="41">
        <f t="shared" si="202"/>
        <v>2222.89</v>
      </c>
      <c r="Z352" s="41">
        <f t="shared" si="202"/>
        <v>2222.89</v>
      </c>
      <c r="AA352" s="41">
        <f t="shared" si="202"/>
        <v>2222.89</v>
      </c>
    </row>
    <row r="353" spans="1:27" ht="12.75" hidden="1" customHeight="1" outlineLevel="1" x14ac:dyDescent="0.2">
      <c r="A353" s="99" t="s">
        <v>578</v>
      </c>
      <c r="B353" s="60" t="s">
        <v>83</v>
      </c>
      <c r="C353" s="40" t="s">
        <v>79</v>
      </c>
      <c r="D353" s="41">
        <v>3.72</v>
      </c>
      <c r="E353" s="41">
        <v>3.72</v>
      </c>
      <c r="F353" s="41">
        <v>3.72</v>
      </c>
      <c r="G353" s="41">
        <v>3.72</v>
      </c>
      <c r="H353" s="41">
        <v>3.72</v>
      </c>
      <c r="I353" s="41">
        <v>3.72</v>
      </c>
      <c r="J353" s="41">
        <v>3.72</v>
      </c>
      <c r="K353" s="41">
        <v>3.72</v>
      </c>
      <c r="L353" s="41">
        <v>3.72</v>
      </c>
      <c r="M353" s="41">
        <v>3.72</v>
      </c>
      <c r="N353" s="41">
        <v>3.72</v>
      </c>
      <c r="O353" s="41">
        <v>3.72</v>
      </c>
      <c r="P353" s="41">
        <v>3.72</v>
      </c>
      <c r="Q353" s="41">
        <v>3.72</v>
      </c>
      <c r="R353" s="41">
        <v>3.72</v>
      </c>
      <c r="S353" s="41">
        <v>3.72</v>
      </c>
      <c r="T353" s="41">
        <v>3.72</v>
      </c>
      <c r="U353" s="41">
        <v>3.72</v>
      </c>
      <c r="V353" s="41">
        <v>3.72</v>
      </c>
      <c r="W353" s="41">
        <v>3.72</v>
      </c>
      <c r="X353" s="41">
        <v>3.72</v>
      </c>
      <c r="Y353" s="41">
        <v>3.72</v>
      </c>
      <c r="Z353" s="41">
        <v>3.72</v>
      </c>
      <c r="AA353" s="41">
        <v>3.72</v>
      </c>
    </row>
    <row r="354" spans="1:27" ht="12.75" hidden="1" customHeight="1" outlineLevel="1" x14ac:dyDescent="0.2">
      <c r="A354" s="99" t="s">
        <v>579</v>
      </c>
      <c r="B354" s="60" t="s">
        <v>81</v>
      </c>
      <c r="C354" s="40" t="s">
        <v>79</v>
      </c>
      <c r="D354" s="41">
        <f>$D$11</f>
        <v>216.36</v>
      </c>
      <c r="E354" s="41">
        <f t="shared" ref="E354:AA354" si="203">$D$11</f>
        <v>216.36</v>
      </c>
      <c r="F354" s="41">
        <f t="shared" si="203"/>
        <v>216.36</v>
      </c>
      <c r="G354" s="41">
        <f t="shared" si="203"/>
        <v>216.36</v>
      </c>
      <c r="H354" s="41">
        <f t="shared" si="203"/>
        <v>216.36</v>
      </c>
      <c r="I354" s="41">
        <f t="shared" si="203"/>
        <v>216.36</v>
      </c>
      <c r="J354" s="41">
        <f t="shared" si="203"/>
        <v>216.36</v>
      </c>
      <c r="K354" s="41">
        <f t="shared" si="203"/>
        <v>216.36</v>
      </c>
      <c r="L354" s="41">
        <f t="shared" si="203"/>
        <v>216.36</v>
      </c>
      <c r="M354" s="41">
        <f t="shared" si="203"/>
        <v>216.36</v>
      </c>
      <c r="N354" s="41">
        <f t="shared" si="203"/>
        <v>216.36</v>
      </c>
      <c r="O354" s="41">
        <f t="shared" si="203"/>
        <v>216.36</v>
      </c>
      <c r="P354" s="41">
        <f t="shared" si="203"/>
        <v>216.36</v>
      </c>
      <c r="Q354" s="41">
        <f t="shared" si="203"/>
        <v>216.36</v>
      </c>
      <c r="R354" s="41">
        <f t="shared" si="203"/>
        <v>216.36</v>
      </c>
      <c r="S354" s="41">
        <f t="shared" si="203"/>
        <v>216.36</v>
      </c>
      <c r="T354" s="41">
        <f t="shared" si="203"/>
        <v>216.36</v>
      </c>
      <c r="U354" s="41">
        <f t="shared" si="203"/>
        <v>216.36</v>
      </c>
      <c r="V354" s="41">
        <f t="shared" si="203"/>
        <v>216.36</v>
      </c>
      <c r="W354" s="41">
        <f t="shared" si="203"/>
        <v>216.36</v>
      </c>
      <c r="X354" s="41">
        <f t="shared" si="203"/>
        <v>216.36</v>
      </c>
      <c r="Y354" s="41">
        <f t="shared" si="203"/>
        <v>216.36</v>
      </c>
      <c r="Z354" s="41">
        <f t="shared" si="203"/>
        <v>216.36</v>
      </c>
      <c r="AA354" s="41">
        <f t="shared" si="203"/>
        <v>216.36</v>
      </c>
    </row>
    <row r="355" spans="1:27" ht="12.75" customHeight="1" collapsed="1" x14ac:dyDescent="0.2">
      <c r="A355" s="98" t="s">
        <v>580</v>
      </c>
      <c r="B355" s="25" t="str">
        <f>"07"&amp;"."&amp;$B$662&amp;"."&amp;$B$663</f>
        <v>07.01.2024</v>
      </c>
      <c r="C355" s="88" t="s">
        <v>76</v>
      </c>
      <c r="D355" s="89">
        <f>ROUND(((D356+D357+D359+D358)/1000),5)</f>
        <v>3.71557</v>
      </c>
      <c r="E355" s="89">
        <f>ROUND(((E356+E357+E359+E358)/1000),5)</f>
        <v>3.67265</v>
      </c>
      <c r="F355" s="89">
        <f>ROUND(((F356+F357+F359+F358)/1000),5)</f>
        <v>3.59538</v>
      </c>
      <c r="G355" s="89">
        <f t="shared" ref="G355:AA355" si="204">ROUND(((G356+G357+G359+G358)/1000),5)</f>
        <v>3.5612599999999999</v>
      </c>
      <c r="H355" s="89">
        <f t="shared" si="204"/>
        <v>3.5823800000000001</v>
      </c>
      <c r="I355" s="89">
        <f t="shared" si="204"/>
        <v>3.5865300000000002</v>
      </c>
      <c r="J355" s="89">
        <f t="shared" si="204"/>
        <v>3.6237599999999999</v>
      </c>
      <c r="K355" s="89">
        <f t="shared" si="204"/>
        <v>3.7202000000000002</v>
      </c>
      <c r="L355" s="89">
        <f t="shared" si="204"/>
        <v>3.9012500000000001</v>
      </c>
      <c r="M355" s="89">
        <f t="shared" si="204"/>
        <v>4.0324600000000004</v>
      </c>
      <c r="N355" s="89">
        <f t="shared" si="204"/>
        <v>4.2236900000000004</v>
      </c>
      <c r="O355" s="89">
        <f t="shared" si="204"/>
        <v>4.2895000000000003</v>
      </c>
      <c r="P355" s="89">
        <f t="shared" si="204"/>
        <v>4.2933599999999998</v>
      </c>
      <c r="Q355" s="89">
        <f t="shared" si="204"/>
        <v>4.2965600000000004</v>
      </c>
      <c r="R355" s="89">
        <f t="shared" si="204"/>
        <v>4.2656400000000003</v>
      </c>
      <c r="S355" s="89">
        <f t="shared" si="204"/>
        <v>4.2540399999999998</v>
      </c>
      <c r="T355" s="89">
        <f t="shared" si="204"/>
        <v>4.3173700000000004</v>
      </c>
      <c r="U355" s="89">
        <f t="shared" si="204"/>
        <v>4.3499999999999996</v>
      </c>
      <c r="V355" s="89">
        <f t="shared" si="204"/>
        <v>4.3501000000000003</v>
      </c>
      <c r="W355" s="89">
        <f t="shared" si="204"/>
        <v>4.3349200000000003</v>
      </c>
      <c r="X355" s="89">
        <f t="shared" si="204"/>
        <v>4.3269900000000003</v>
      </c>
      <c r="Y355" s="89">
        <f t="shared" si="204"/>
        <v>4.2407199999999996</v>
      </c>
      <c r="Z355" s="89">
        <f t="shared" si="204"/>
        <v>3.9887299999999999</v>
      </c>
      <c r="AA355" s="89">
        <f t="shared" si="204"/>
        <v>3.8149199999999999</v>
      </c>
    </row>
    <row r="356" spans="1:27" ht="12.75" hidden="1" customHeight="1" outlineLevel="1" x14ac:dyDescent="0.2">
      <c r="A356" s="99" t="s">
        <v>581</v>
      </c>
      <c r="B356" s="60" t="s">
        <v>238</v>
      </c>
      <c r="C356" s="40" t="s">
        <v>79</v>
      </c>
      <c r="D356" s="41">
        <v>1272.5999999999999</v>
      </c>
      <c r="E356" s="41">
        <v>1229.68</v>
      </c>
      <c r="F356" s="41">
        <v>1152.4100000000001</v>
      </c>
      <c r="G356" s="41">
        <v>1118.29</v>
      </c>
      <c r="H356" s="41">
        <v>1139.4100000000001</v>
      </c>
      <c r="I356" s="41">
        <v>1143.56</v>
      </c>
      <c r="J356" s="41">
        <v>1180.79</v>
      </c>
      <c r="K356" s="41">
        <v>1277.23</v>
      </c>
      <c r="L356" s="41">
        <v>1458.28</v>
      </c>
      <c r="M356" s="41">
        <v>1589.49</v>
      </c>
      <c r="N356" s="41">
        <v>1780.72</v>
      </c>
      <c r="O356" s="41">
        <v>1846.53</v>
      </c>
      <c r="P356" s="41">
        <v>1850.39</v>
      </c>
      <c r="Q356" s="41">
        <v>1853.59</v>
      </c>
      <c r="R356" s="41">
        <v>1822.67</v>
      </c>
      <c r="S356" s="41">
        <v>1811.07</v>
      </c>
      <c r="T356" s="41">
        <v>1874.4</v>
      </c>
      <c r="U356" s="41">
        <v>1907.03</v>
      </c>
      <c r="V356" s="41">
        <v>1907.13</v>
      </c>
      <c r="W356" s="41">
        <v>1891.95</v>
      </c>
      <c r="X356" s="41">
        <v>1884.02</v>
      </c>
      <c r="Y356" s="41">
        <v>1797.75</v>
      </c>
      <c r="Z356" s="41">
        <v>1545.76</v>
      </c>
      <c r="AA356" s="41">
        <v>1371.95</v>
      </c>
    </row>
    <row r="357" spans="1:27" ht="12.75" hidden="1" customHeight="1" outlineLevel="1" x14ac:dyDescent="0.2">
      <c r="A357" s="99" t="s">
        <v>582</v>
      </c>
      <c r="B357" s="60" t="s">
        <v>90</v>
      </c>
      <c r="C357" s="40" t="s">
        <v>79</v>
      </c>
      <c r="D357" s="41">
        <f t="shared" ref="D357:AA357" si="205">$D$327</f>
        <v>2222.89</v>
      </c>
      <c r="E357" s="41">
        <f t="shared" si="205"/>
        <v>2222.89</v>
      </c>
      <c r="F357" s="41">
        <f t="shared" si="205"/>
        <v>2222.89</v>
      </c>
      <c r="G357" s="41">
        <f t="shared" si="205"/>
        <v>2222.89</v>
      </c>
      <c r="H357" s="41">
        <f t="shared" si="205"/>
        <v>2222.89</v>
      </c>
      <c r="I357" s="41">
        <f t="shared" si="205"/>
        <v>2222.89</v>
      </c>
      <c r="J357" s="41">
        <f t="shared" si="205"/>
        <v>2222.89</v>
      </c>
      <c r="K357" s="41">
        <f t="shared" si="205"/>
        <v>2222.89</v>
      </c>
      <c r="L357" s="41">
        <f t="shared" si="205"/>
        <v>2222.89</v>
      </c>
      <c r="M357" s="41">
        <f t="shared" si="205"/>
        <v>2222.89</v>
      </c>
      <c r="N357" s="41">
        <f t="shared" si="205"/>
        <v>2222.89</v>
      </c>
      <c r="O357" s="41">
        <f t="shared" si="205"/>
        <v>2222.89</v>
      </c>
      <c r="P357" s="41">
        <f t="shared" si="205"/>
        <v>2222.89</v>
      </c>
      <c r="Q357" s="41">
        <f t="shared" si="205"/>
        <v>2222.89</v>
      </c>
      <c r="R357" s="41">
        <f t="shared" si="205"/>
        <v>2222.89</v>
      </c>
      <c r="S357" s="41">
        <f t="shared" si="205"/>
        <v>2222.89</v>
      </c>
      <c r="T357" s="41">
        <f t="shared" si="205"/>
        <v>2222.89</v>
      </c>
      <c r="U357" s="41">
        <f t="shared" si="205"/>
        <v>2222.89</v>
      </c>
      <c r="V357" s="41">
        <f t="shared" si="205"/>
        <v>2222.89</v>
      </c>
      <c r="W357" s="41">
        <f t="shared" si="205"/>
        <v>2222.89</v>
      </c>
      <c r="X357" s="41">
        <f t="shared" si="205"/>
        <v>2222.89</v>
      </c>
      <c r="Y357" s="41">
        <f t="shared" si="205"/>
        <v>2222.89</v>
      </c>
      <c r="Z357" s="41">
        <f t="shared" si="205"/>
        <v>2222.89</v>
      </c>
      <c r="AA357" s="41">
        <f t="shared" si="205"/>
        <v>2222.89</v>
      </c>
    </row>
    <row r="358" spans="1:27" ht="12.75" hidden="1" customHeight="1" outlineLevel="1" x14ac:dyDescent="0.2">
      <c r="A358" s="99" t="s">
        <v>583</v>
      </c>
      <c r="B358" s="60" t="s">
        <v>83</v>
      </c>
      <c r="C358" s="40" t="s">
        <v>79</v>
      </c>
      <c r="D358" s="41">
        <v>3.72</v>
      </c>
      <c r="E358" s="41">
        <v>3.72</v>
      </c>
      <c r="F358" s="41">
        <v>3.72</v>
      </c>
      <c r="G358" s="41">
        <v>3.72</v>
      </c>
      <c r="H358" s="41">
        <v>3.72</v>
      </c>
      <c r="I358" s="41">
        <v>3.72</v>
      </c>
      <c r="J358" s="41">
        <v>3.72</v>
      </c>
      <c r="K358" s="41">
        <v>3.72</v>
      </c>
      <c r="L358" s="41">
        <v>3.72</v>
      </c>
      <c r="M358" s="41">
        <v>3.72</v>
      </c>
      <c r="N358" s="41">
        <v>3.72</v>
      </c>
      <c r="O358" s="41">
        <v>3.72</v>
      </c>
      <c r="P358" s="41">
        <v>3.72</v>
      </c>
      <c r="Q358" s="41">
        <v>3.72</v>
      </c>
      <c r="R358" s="41">
        <v>3.72</v>
      </c>
      <c r="S358" s="41">
        <v>3.72</v>
      </c>
      <c r="T358" s="41">
        <v>3.72</v>
      </c>
      <c r="U358" s="41">
        <v>3.72</v>
      </c>
      <c r="V358" s="41">
        <v>3.72</v>
      </c>
      <c r="W358" s="41">
        <v>3.72</v>
      </c>
      <c r="X358" s="41">
        <v>3.72</v>
      </c>
      <c r="Y358" s="41">
        <v>3.72</v>
      </c>
      <c r="Z358" s="41">
        <v>3.72</v>
      </c>
      <c r="AA358" s="41">
        <v>3.72</v>
      </c>
    </row>
    <row r="359" spans="1:27" ht="12.75" hidden="1" customHeight="1" outlineLevel="1" x14ac:dyDescent="0.2">
      <c r="A359" s="99" t="s">
        <v>584</v>
      </c>
      <c r="B359" s="60" t="s">
        <v>81</v>
      </c>
      <c r="C359" s="40" t="s">
        <v>79</v>
      </c>
      <c r="D359" s="41">
        <f>$D$11</f>
        <v>216.36</v>
      </c>
      <c r="E359" s="41">
        <f t="shared" ref="E359:AA359" si="206">$D$11</f>
        <v>216.36</v>
      </c>
      <c r="F359" s="41">
        <f t="shared" si="206"/>
        <v>216.36</v>
      </c>
      <c r="G359" s="41">
        <f t="shared" si="206"/>
        <v>216.36</v>
      </c>
      <c r="H359" s="41">
        <f t="shared" si="206"/>
        <v>216.36</v>
      </c>
      <c r="I359" s="41">
        <f t="shared" si="206"/>
        <v>216.36</v>
      </c>
      <c r="J359" s="41">
        <f t="shared" si="206"/>
        <v>216.36</v>
      </c>
      <c r="K359" s="41">
        <f t="shared" si="206"/>
        <v>216.36</v>
      </c>
      <c r="L359" s="41">
        <f t="shared" si="206"/>
        <v>216.36</v>
      </c>
      <c r="M359" s="41">
        <f t="shared" si="206"/>
        <v>216.36</v>
      </c>
      <c r="N359" s="41">
        <f t="shared" si="206"/>
        <v>216.36</v>
      </c>
      <c r="O359" s="41">
        <f t="shared" si="206"/>
        <v>216.36</v>
      </c>
      <c r="P359" s="41">
        <f t="shared" si="206"/>
        <v>216.36</v>
      </c>
      <c r="Q359" s="41">
        <f t="shared" si="206"/>
        <v>216.36</v>
      </c>
      <c r="R359" s="41">
        <f t="shared" si="206"/>
        <v>216.36</v>
      </c>
      <c r="S359" s="41">
        <f t="shared" si="206"/>
        <v>216.36</v>
      </c>
      <c r="T359" s="41">
        <f t="shared" si="206"/>
        <v>216.36</v>
      </c>
      <c r="U359" s="41">
        <f t="shared" si="206"/>
        <v>216.36</v>
      </c>
      <c r="V359" s="41">
        <f t="shared" si="206"/>
        <v>216.36</v>
      </c>
      <c r="W359" s="41">
        <f t="shared" si="206"/>
        <v>216.36</v>
      </c>
      <c r="X359" s="41">
        <f t="shared" si="206"/>
        <v>216.36</v>
      </c>
      <c r="Y359" s="41">
        <f t="shared" si="206"/>
        <v>216.36</v>
      </c>
      <c r="Z359" s="41">
        <f t="shared" si="206"/>
        <v>216.36</v>
      </c>
      <c r="AA359" s="41">
        <f t="shared" si="206"/>
        <v>216.36</v>
      </c>
    </row>
    <row r="360" spans="1:27" ht="12.75" customHeight="1" collapsed="1" x14ac:dyDescent="0.2">
      <c r="A360" s="98" t="s">
        <v>585</v>
      </c>
      <c r="B360" s="25" t="str">
        <f>"08"&amp;"."&amp;$B$662&amp;"."&amp;$B$663</f>
        <v>08.01.2024</v>
      </c>
      <c r="C360" s="88" t="s">
        <v>76</v>
      </c>
      <c r="D360" s="89">
        <f>ROUND(((D361+D362+D364+D363)/1000),5)</f>
        <v>3.8253499999999998</v>
      </c>
      <c r="E360" s="89">
        <f>ROUND(((E361+E362+E364+E363)/1000),5)</f>
        <v>3.7137600000000002</v>
      </c>
      <c r="F360" s="89">
        <f>ROUND(((F361+F362+F364+F363)/1000),5)</f>
        <v>3.70261</v>
      </c>
      <c r="G360" s="89">
        <f t="shared" ref="G360:AA360" si="207">ROUND(((G361+G362+G364+G363)/1000),5)</f>
        <v>3.68493</v>
      </c>
      <c r="H360" s="89">
        <f t="shared" si="207"/>
        <v>3.6857600000000001</v>
      </c>
      <c r="I360" s="89">
        <f t="shared" si="207"/>
        <v>3.6865999999999999</v>
      </c>
      <c r="J360" s="89">
        <f t="shared" si="207"/>
        <v>3.6721499999999998</v>
      </c>
      <c r="K360" s="89">
        <f t="shared" si="207"/>
        <v>3.8127200000000001</v>
      </c>
      <c r="L360" s="89">
        <f t="shared" si="207"/>
        <v>3.9654099999999999</v>
      </c>
      <c r="M360" s="89">
        <f t="shared" si="207"/>
        <v>4.1719299999999997</v>
      </c>
      <c r="N360" s="89">
        <f t="shared" si="207"/>
        <v>4.3117900000000002</v>
      </c>
      <c r="O360" s="89">
        <f t="shared" si="207"/>
        <v>4.3379899999999996</v>
      </c>
      <c r="P360" s="89">
        <f t="shared" si="207"/>
        <v>4.3373400000000002</v>
      </c>
      <c r="Q360" s="89">
        <f t="shared" si="207"/>
        <v>4.3418999999999999</v>
      </c>
      <c r="R360" s="89">
        <f t="shared" si="207"/>
        <v>4.3010200000000003</v>
      </c>
      <c r="S360" s="89">
        <f t="shared" si="207"/>
        <v>4.3068299999999997</v>
      </c>
      <c r="T360" s="89">
        <f t="shared" si="207"/>
        <v>4.3305999999999996</v>
      </c>
      <c r="U360" s="89">
        <f t="shared" si="207"/>
        <v>4.36531</v>
      </c>
      <c r="V360" s="89">
        <f t="shared" si="207"/>
        <v>4.3482700000000003</v>
      </c>
      <c r="W360" s="89">
        <f t="shared" si="207"/>
        <v>4.3291300000000001</v>
      </c>
      <c r="X360" s="89">
        <f t="shared" si="207"/>
        <v>4.3188300000000002</v>
      </c>
      <c r="Y360" s="89">
        <f t="shared" si="207"/>
        <v>4.1654999999999998</v>
      </c>
      <c r="Z360" s="89">
        <f t="shared" si="207"/>
        <v>3.92008</v>
      </c>
      <c r="AA360" s="89">
        <f t="shared" si="207"/>
        <v>3.7078000000000002</v>
      </c>
    </row>
    <row r="361" spans="1:27" ht="12.75" hidden="1" customHeight="1" outlineLevel="1" x14ac:dyDescent="0.2">
      <c r="A361" s="99" t="s">
        <v>586</v>
      </c>
      <c r="B361" s="60" t="s">
        <v>238</v>
      </c>
      <c r="C361" s="40" t="s">
        <v>79</v>
      </c>
      <c r="D361" s="41">
        <v>1382.38</v>
      </c>
      <c r="E361" s="41">
        <v>1270.79</v>
      </c>
      <c r="F361" s="41">
        <v>1259.6400000000001</v>
      </c>
      <c r="G361" s="41">
        <v>1241.96</v>
      </c>
      <c r="H361" s="41">
        <v>1242.79</v>
      </c>
      <c r="I361" s="41">
        <v>1243.6300000000001</v>
      </c>
      <c r="J361" s="41">
        <v>1229.18</v>
      </c>
      <c r="K361" s="41">
        <v>1369.75</v>
      </c>
      <c r="L361" s="41">
        <v>1522.44</v>
      </c>
      <c r="M361" s="41">
        <v>1728.96</v>
      </c>
      <c r="N361" s="41">
        <v>1868.82</v>
      </c>
      <c r="O361" s="41">
        <v>1895.02</v>
      </c>
      <c r="P361" s="41">
        <v>1894.37</v>
      </c>
      <c r="Q361" s="41">
        <v>1898.93</v>
      </c>
      <c r="R361" s="41">
        <v>1858.05</v>
      </c>
      <c r="S361" s="41">
        <v>1863.86</v>
      </c>
      <c r="T361" s="41">
        <v>1887.63</v>
      </c>
      <c r="U361" s="41">
        <v>1922.34</v>
      </c>
      <c r="V361" s="41">
        <v>1905.3</v>
      </c>
      <c r="W361" s="41">
        <v>1886.16</v>
      </c>
      <c r="X361" s="41">
        <v>1875.86</v>
      </c>
      <c r="Y361" s="41">
        <v>1722.53</v>
      </c>
      <c r="Z361" s="41">
        <v>1477.11</v>
      </c>
      <c r="AA361" s="41">
        <v>1264.83</v>
      </c>
    </row>
    <row r="362" spans="1:27" ht="12.75" hidden="1" customHeight="1" outlineLevel="1" x14ac:dyDescent="0.2">
      <c r="A362" s="99" t="s">
        <v>587</v>
      </c>
      <c r="B362" s="60" t="s">
        <v>90</v>
      </c>
      <c r="C362" s="40" t="s">
        <v>79</v>
      </c>
      <c r="D362" s="41">
        <f t="shared" ref="D362:AA362" si="208">$D$327</f>
        <v>2222.89</v>
      </c>
      <c r="E362" s="41">
        <f t="shared" si="208"/>
        <v>2222.89</v>
      </c>
      <c r="F362" s="41">
        <f t="shared" si="208"/>
        <v>2222.89</v>
      </c>
      <c r="G362" s="41">
        <f t="shared" si="208"/>
        <v>2222.89</v>
      </c>
      <c r="H362" s="41">
        <f t="shared" si="208"/>
        <v>2222.89</v>
      </c>
      <c r="I362" s="41">
        <f t="shared" si="208"/>
        <v>2222.89</v>
      </c>
      <c r="J362" s="41">
        <f t="shared" si="208"/>
        <v>2222.89</v>
      </c>
      <c r="K362" s="41">
        <f t="shared" si="208"/>
        <v>2222.89</v>
      </c>
      <c r="L362" s="41">
        <f t="shared" si="208"/>
        <v>2222.89</v>
      </c>
      <c r="M362" s="41">
        <f t="shared" si="208"/>
        <v>2222.89</v>
      </c>
      <c r="N362" s="41">
        <f t="shared" si="208"/>
        <v>2222.89</v>
      </c>
      <c r="O362" s="41">
        <f t="shared" si="208"/>
        <v>2222.89</v>
      </c>
      <c r="P362" s="41">
        <f t="shared" si="208"/>
        <v>2222.89</v>
      </c>
      <c r="Q362" s="41">
        <f t="shared" si="208"/>
        <v>2222.89</v>
      </c>
      <c r="R362" s="41">
        <f t="shared" si="208"/>
        <v>2222.89</v>
      </c>
      <c r="S362" s="41">
        <f t="shared" si="208"/>
        <v>2222.89</v>
      </c>
      <c r="T362" s="41">
        <f t="shared" si="208"/>
        <v>2222.89</v>
      </c>
      <c r="U362" s="41">
        <f t="shared" si="208"/>
        <v>2222.89</v>
      </c>
      <c r="V362" s="41">
        <f t="shared" si="208"/>
        <v>2222.89</v>
      </c>
      <c r="W362" s="41">
        <f t="shared" si="208"/>
        <v>2222.89</v>
      </c>
      <c r="X362" s="41">
        <f t="shared" si="208"/>
        <v>2222.89</v>
      </c>
      <c r="Y362" s="41">
        <f t="shared" si="208"/>
        <v>2222.89</v>
      </c>
      <c r="Z362" s="41">
        <f t="shared" si="208"/>
        <v>2222.89</v>
      </c>
      <c r="AA362" s="41">
        <f t="shared" si="208"/>
        <v>2222.89</v>
      </c>
    </row>
    <row r="363" spans="1:27" ht="12.75" hidden="1" customHeight="1" outlineLevel="1" x14ac:dyDescent="0.2">
      <c r="A363" s="99" t="s">
        <v>588</v>
      </c>
      <c r="B363" s="60" t="s">
        <v>83</v>
      </c>
      <c r="C363" s="40" t="s">
        <v>79</v>
      </c>
      <c r="D363" s="41">
        <v>3.72</v>
      </c>
      <c r="E363" s="41">
        <v>3.72</v>
      </c>
      <c r="F363" s="41">
        <v>3.72</v>
      </c>
      <c r="G363" s="41">
        <v>3.72</v>
      </c>
      <c r="H363" s="41">
        <v>3.72</v>
      </c>
      <c r="I363" s="41">
        <v>3.72</v>
      </c>
      <c r="J363" s="41">
        <v>3.72</v>
      </c>
      <c r="K363" s="41">
        <v>3.72</v>
      </c>
      <c r="L363" s="41">
        <v>3.72</v>
      </c>
      <c r="M363" s="41">
        <v>3.72</v>
      </c>
      <c r="N363" s="41">
        <v>3.72</v>
      </c>
      <c r="O363" s="41">
        <v>3.72</v>
      </c>
      <c r="P363" s="41">
        <v>3.72</v>
      </c>
      <c r="Q363" s="41">
        <v>3.72</v>
      </c>
      <c r="R363" s="41">
        <v>3.72</v>
      </c>
      <c r="S363" s="41">
        <v>3.72</v>
      </c>
      <c r="T363" s="41">
        <v>3.72</v>
      </c>
      <c r="U363" s="41">
        <v>3.72</v>
      </c>
      <c r="V363" s="41">
        <v>3.72</v>
      </c>
      <c r="W363" s="41">
        <v>3.72</v>
      </c>
      <c r="X363" s="41">
        <v>3.72</v>
      </c>
      <c r="Y363" s="41">
        <v>3.72</v>
      </c>
      <c r="Z363" s="41">
        <v>3.72</v>
      </c>
      <c r="AA363" s="41">
        <v>3.72</v>
      </c>
    </row>
    <row r="364" spans="1:27" ht="12.75" hidden="1" customHeight="1" outlineLevel="1" x14ac:dyDescent="0.2">
      <c r="A364" s="99" t="s">
        <v>589</v>
      </c>
      <c r="B364" s="60" t="s">
        <v>81</v>
      </c>
      <c r="C364" s="40" t="s">
        <v>79</v>
      </c>
      <c r="D364" s="41">
        <f>$D$11</f>
        <v>216.36</v>
      </c>
      <c r="E364" s="41">
        <f t="shared" ref="E364:AA364" si="209">$D$11</f>
        <v>216.36</v>
      </c>
      <c r="F364" s="41">
        <f t="shared" si="209"/>
        <v>216.36</v>
      </c>
      <c r="G364" s="41">
        <f t="shared" si="209"/>
        <v>216.36</v>
      </c>
      <c r="H364" s="41">
        <f t="shared" si="209"/>
        <v>216.36</v>
      </c>
      <c r="I364" s="41">
        <f t="shared" si="209"/>
        <v>216.36</v>
      </c>
      <c r="J364" s="41">
        <f t="shared" si="209"/>
        <v>216.36</v>
      </c>
      <c r="K364" s="41">
        <f t="shared" si="209"/>
        <v>216.36</v>
      </c>
      <c r="L364" s="41">
        <f t="shared" si="209"/>
        <v>216.36</v>
      </c>
      <c r="M364" s="41">
        <f t="shared" si="209"/>
        <v>216.36</v>
      </c>
      <c r="N364" s="41">
        <f t="shared" si="209"/>
        <v>216.36</v>
      </c>
      <c r="O364" s="41">
        <f t="shared" si="209"/>
        <v>216.36</v>
      </c>
      <c r="P364" s="41">
        <f t="shared" si="209"/>
        <v>216.36</v>
      </c>
      <c r="Q364" s="41">
        <f t="shared" si="209"/>
        <v>216.36</v>
      </c>
      <c r="R364" s="41">
        <f t="shared" si="209"/>
        <v>216.36</v>
      </c>
      <c r="S364" s="41">
        <f t="shared" si="209"/>
        <v>216.36</v>
      </c>
      <c r="T364" s="41">
        <f t="shared" si="209"/>
        <v>216.36</v>
      </c>
      <c r="U364" s="41">
        <f t="shared" si="209"/>
        <v>216.36</v>
      </c>
      <c r="V364" s="41">
        <f t="shared" si="209"/>
        <v>216.36</v>
      </c>
      <c r="W364" s="41">
        <f t="shared" si="209"/>
        <v>216.36</v>
      </c>
      <c r="X364" s="41">
        <f t="shared" si="209"/>
        <v>216.36</v>
      </c>
      <c r="Y364" s="41">
        <f t="shared" si="209"/>
        <v>216.36</v>
      </c>
      <c r="Z364" s="41">
        <f t="shared" si="209"/>
        <v>216.36</v>
      </c>
      <c r="AA364" s="41">
        <f t="shared" si="209"/>
        <v>216.36</v>
      </c>
    </row>
    <row r="365" spans="1:27" ht="12.75" customHeight="1" collapsed="1" x14ac:dyDescent="0.2">
      <c r="A365" s="98" t="s">
        <v>590</v>
      </c>
      <c r="B365" s="25" t="str">
        <f>"09"&amp;"."&amp;$B$662&amp;"."&amp;$B$663</f>
        <v>09.01.2024</v>
      </c>
      <c r="C365" s="88" t="s">
        <v>76</v>
      </c>
      <c r="D365" s="89">
        <f>ROUND(((D366+D367+D369+D368)/1000),5)</f>
        <v>3.6259000000000001</v>
      </c>
      <c r="E365" s="89">
        <f>ROUND(((E366+E367+E369+E368)/1000),5)</f>
        <v>3.5562</v>
      </c>
      <c r="F365" s="89">
        <f>ROUND(((F366+F367+F369+F368)/1000),5)</f>
        <v>3.4845899999999999</v>
      </c>
      <c r="G365" s="89">
        <f t="shared" ref="G365:AA365" si="210">ROUND(((G366+G367+G369+G368)/1000),5)</f>
        <v>3.4738799999999999</v>
      </c>
      <c r="H365" s="89">
        <f t="shared" si="210"/>
        <v>3.49823</v>
      </c>
      <c r="I365" s="89">
        <f t="shared" si="210"/>
        <v>3.56148</v>
      </c>
      <c r="J365" s="89">
        <f t="shared" si="210"/>
        <v>3.7403300000000002</v>
      </c>
      <c r="K365" s="89">
        <f t="shared" si="210"/>
        <v>4.0257699999999996</v>
      </c>
      <c r="L365" s="89">
        <f t="shared" si="210"/>
        <v>4.3333899999999996</v>
      </c>
      <c r="M365" s="89">
        <f t="shared" si="210"/>
        <v>4.3731999999999998</v>
      </c>
      <c r="N365" s="89">
        <f t="shared" si="210"/>
        <v>4.3912500000000003</v>
      </c>
      <c r="O365" s="89">
        <f t="shared" si="210"/>
        <v>4.4406800000000004</v>
      </c>
      <c r="P365" s="89">
        <f t="shared" si="210"/>
        <v>4.41892</v>
      </c>
      <c r="Q365" s="89">
        <f t="shared" si="210"/>
        <v>4.4283900000000003</v>
      </c>
      <c r="R365" s="89">
        <f t="shared" si="210"/>
        <v>4.4230900000000002</v>
      </c>
      <c r="S365" s="89">
        <f t="shared" si="210"/>
        <v>4.3785100000000003</v>
      </c>
      <c r="T365" s="89">
        <f t="shared" si="210"/>
        <v>4.3709699999999998</v>
      </c>
      <c r="U365" s="89">
        <f t="shared" si="210"/>
        <v>4.3557800000000002</v>
      </c>
      <c r="V365" s="89">
        <f t="shared" si="210"/>
        <v>4.3426900000000002</v>
      </c>
      <c r="W365" s="89">
        <f t="shared" si="210"/>
        <v>4.3767500000000004</v>
      </c>
      <c r="X365" s="89">
        <f t="shared" si="210"/>
        <v>4.2835099999999997</v>
      </c>
      <c r="Y365" s="89">
        <f t="shared" si="210"/>
        <v>4.1443399999999997</v>
      </c>
      <c r="Z365" s="89">
        <f t="shared" si="210"/>
        <v>3.90679</v>
      </c>
      <c r="AA365" s="89">
        <f t="shared" si="210"/>
        <v>3.6655600000000002</v>
      </c>
    </row>
    <row r="366" spans="1:27" ht="12.75" hidden="1" customHeight="1" outlineLevel="1" x14ac:dyDescent="0.2">
      <c r="A366" s="99" t="s">
        <v>591</v>
      </c>
      <c r="B366" s="60" t="s">
        <v>238</v>
      </c>
      <c r="C366" s="40" t="s">
        <v>79</v>
      </c>
      <c r="D366" s="41">
        <v>1182.93</v>
      </c>
      <c r="E366" s="41">
        <v>1113.23</v>
      </c>
      <c r="F366" s="41">
        <v>1041.6199999999999</v>
      </c>
      <c r="G366" s="41">
        <v>1030.9100000000001</v>
      </c>
      <c r="H366" s="41">
        <v>1055.26</v>
      </c>
      <c r="I366" s="41">
        <v>1118.51</v>
      </c>
      <c r="J366" s="41">
        <v>1297.3599999999999</v>
      </c>
      <c r="K366" s="41">
        <v>1582.8</v>
      </c>
      <c r="L366" s="41">
        <v>1890.42</v>
      </c>
      <c r="M366" s="41">
        <v>1930.23</v>
      </c>
      <c r="N366" s="41">
        <v>1948.28</v>
      </c>
      <c r="O366" s="41">
        <v>1997.71</v>
      </c>
      <c r="P366" s="41">
        <v>1975.95</v>
      </c>
      <c r="Q366" s="41">
        <v>1985.42</v>
      </c>
      <c r="R366" s="41">
        <v>1980.12</v>
      </c>
      <c r="S366" s="41">
        <v>1935.54</v>
      </c>
      <c r="T366" s="41">
        <v>1928</v>
      </c>
      <c r="U366" s="41">
        <v>1912.81</v>
      </c>
      <c r="V366" s="41">
        <v>1899.72</v>
      </c>
      <c r="W366" s="41">
        <v>1933.78</v>
      </c>
      <c r="X366" s="41">
        <v>1840.54</v>
      </c>
      <c r="Y366" s="41">
        <v>1701.37</v>
      </c>
      <c r="Z366" s="41">
        <v>1463.82</v>
      </c>
      <c r="AA366" s="41">
        <v>1222.5899999999999</v>
      </c>
    </row>
    <row r="367" spans="1:27" ht="12.75" hidden="1" customHeight="1" outlineLevel="1" x14ac:dyDescent="0.2">
      <c r="A367" s="99" t="s">
        <v>592</v>
      </c>
      <c r="B367" s="60" t="s">
        <v>90</v>
      </c>
      <c r="C367" s="40" t="s">
        <v>79</v>
      </c>
      <c r="D367" s="41">
        <f t="shared" ref="D367:AA367" si="211">$D$327</f>
        <v>2222.89</v>
      </c>
      <c r="E367" s="41">
        <f t="shared" si="211"/>
        <v>2222.89</v>
      </c>
      <c r="F367" s="41">
        <f t="shared" si="211"/>
        <v>2222.89</v>
      </c>
      <c r="G367" s="41">
        <f t="shared" si="211"/>
        <v>2222.89</v>
      </c>
      <c r="H367" s="41">
        <f t="shared" si="211"/>
        <v>2222.89</v>
      </c>
      <c r="I367" s="41">
        <f t="shared" si="211"/>
        <v>2222.89</v>
      </c>
      <c r="J367" s="41">
        <f t="shared" si="211"/>
        <v>2222.89</v>
      </c>
      <c r="K367" s="41">
        <f t="shared" si="211"/>
        <v>2222.89</v>
      </c>
      <c r="L367" s="41">
        <f t="shared" si="211"/>
        <v>2222.89</v>
      </c>
      <c r="M367" s="41">
        <f t="shared" si="211"/>
        <v>2222.89</v>
      </c>
      <c r="N367" s="41">
        <f t="shared" si="211"/>
        <v>2222.89</v>
      </c>
      <c r="O367" s="41">
        <f t="shared" si="211"/>
        <v>2222.89</v>
      </c>
      <c r="P367" s="41">
        <f t="shared" si="211"/>
        <v>2222.89</v>
      </c>
      <c r="Q367" s="41">
        <f t="shared" si="211"/>
        <v>2222.89</v>
      </c>
      <c r="R367" s="41">
        <f t="shared" si="211"/>
        <v>2222.89</v>
      </c>
      <c r="S367" s="41">
        <f t="shared" si="211"/>
        <v>2222.89</v>
      </c>
      <c r="T367" s="41">
        <f t="shared" si="211"/>
        <v>2222.89</v>
      </c>
      <c r="U367" s="41">
        <f t="shared" si="211"/>
        <v>2222.89</v>
      </c>
      <c r="V367" s="41">
        <f t="shared" si="211"/>
        <v>2222.89</v>
      </c>
      <c r="W367" s="41">
        <f t="shared" si="211"/>
        <v>2222.89</v>
      </c>
      <c r="X367" s="41">
        <f t="shared" si="211"/>
        <v>2222.89</v>
      </c>
      <c r="Y367" s="41">
        <f t="shared" si="211"/>
        <v>2222.89</v>
      </c>
      <c r="Z367" s="41">
        <f t="shared" si="211"/>
        <v>2222.89</v>
      </c>
      <c r="AA367" s="41">
        <f t="shared" si="211"/>
        <v>2222.89</v>
      </c>
    </row>
    <row r="368" spans="1:27" ht="12.75" hidden="1" customHeight="1" outlineLevel="1" x14ac:dyDescent="0.2">
      <c r="A368" s="99" t="s">
        <v>593</v>
      </c>
      <c r="B368" s="60" t="s">
        <v>83</v>
      </c>
      <c r="C368" s="40" t="s">
        <v>79</v>
      </c>
      <c r="D368" s="41">
        <v>3.72</v>
      </c>
      <c r="E368" s="41">
        <v>3.72</v>
      </c>
      <c r="F368" s="41">
        <v>3.72</v>
      </c>
      <c r="G368" s="41">
        <v>3.72</v>
      </c>
      <c r="H368" s="41">
        <v>3.72</v>
      </c>
      <c r="I368" s="41">
        <v>3.72</v>
      </c>
      <c r="J368" s="41">
        <v>3.72</v>
      </c>
      <c r="K368" s="41">
        <v>3.72</v>
      </c>
      <c r="L368" s="41">
        <v>3.72</v>
      </c>
      <c r="M368" s="41">
        <v>3.72</v>
      </c>
      <c r="N368" s="41">
        <v>3.72</v>
      </c>
      <c r="O368" s="41">
        <v>3.72</v>
      </c>
      <c r="P368" s="41">
        <v>3.72</v>
      </c>
      <c r="Q368" s="41">
        <v>3.72</v>
      </c>
      <c r="R368" s="41">
        <v>3.72</v>
      </c>
      <c r="S368" s="41">
        <v>3.72</v>
      </c>
      <c r="T368" s="41">
        <v>3.72</v>
      </c>
      <c r="U368" s="41">
        <v>3.72</v>
      </c>
      <c r="V368" s="41">
        <v>3.72</v>
      </c>
      <c r="W368" s="41">
        <v>3.72</v>
      </c>
      <c r="X368" s="41">
        <v>3.72</v>
      </c>
      <c r="Y368" s="41">
        <v>3.72</v>
      </c>
      <c r="Z368" s="41">
        <v>3.72</v>
      </c>
      <c r="AA368" s="41">
        <v>3.72</v>
      </c>
    </row>
    <row r="369" spans="1:27" ht="12.75" hidden="1" customHeight="1" outlineLevel="1" x14ac:dyDescent="0.2">
      <c r="A369" s="99" t="s">
        <v>594</v>
      </c>
      <c r="B369" s="60" t="s">
        <v>81</v>
      </c>
      <c r="C369" s="40" t="s">
        <v>79</v>
      </c>
      <c r="D369" s="41">
        <f>$D$11</f>
        <v>216.36</v>
      </c>
      <c r="E369" s="41">
        <f t="shared" ref="E369:AA369" si="212">$D$11</f>
        <v>216.36</v>
      </c>
      <c r="F369" s="41">
        <f t="shared" si="212"/>
        <v>216.36</v>
      </c>
      <c r="G369" s="41">
        <f t="shared" si="212"/>
        <v>216.36</v>
      </c>
      <c r="H369" s="41">
        <f t="shared" si="212"/>
        <v>216.36</v>
      </c>
      <c r="I369" s="41">
        <f t="shared" si="212"/>
        <v>216.36</v>
      </c>
      <c r="J369" s="41">
        <f t="shared" si="212"/>
        <v>216.36</v>
      </c>
      <c r="K369" s="41">
        <f t="shared" si="212"/>
        <v>216.36</v>
      </c>
      <c r="L369" s="41">
        <f t="shared" si="212"/>
        <v>216.36</v>
      </c>
      <c r="M369" s="41">
        <f t="shared" si="212"/>
        <v>216.36</v>
      </c>
      <c r="N369" s="41">
        <f t="shared" si="212"/>
        <v>216.36</v>
      </c>
      <c r="O369" s="41">
        <f t="shared" si="212"/>
        <v>216.36</v>
      </c>
      <c r="P369" s="41">
        <f t="shared" si="212"/>
        <v>216.36</v>
      </c>
      <c r="Q369" s="41">
        <f t="shared" si="212"/>
        <v>216.36</v>
      </c>
      <c r="R369" s="41">
        <f t="shared" si="212"/>
        <v>216.36</v>
      </c>
      <c r="S369" s="41">
        <f t="shared" si="212"/>
        <v>216.36</v>
      </c>
      <c r="T369" s="41">
        <f t="shared" si="212"/>
        <v>216.36</v>
      </c>
      <c r="U369" s="41">
        <f t="shared" si="212"/>
        <v>216.36</v>
      </c>
      <c r="V369" s="41">
        <f t="shared" si="212"/>
        <v>216.36</v>
      </c>
      <c r="W369" s="41">
        <f t="shared" si="212"/>
        <v>216.36</v>
      </c>
      <c r="X369" s="41">
        <f t="shared" si="212"/>
        <v>216.36</v>
      </c>
      <c r="Y369" s="41">
        <f t="shared" si="212"/>
        <v>216.36</v>
      </c>
      <c r="Z369" s="41">
        <f t="shared" si="212"/>
        <v>216.36</v>
      </c>
      <c r="AA369" s="41">
        <f t="shared" si="212"/>
        <v>216.36</v>
      </c>
    </row>
    <row r="370" spans="1:27" ht="12.75" customHeight="1" collapsed="1" x14ac:dyDescent="0.2">
      <c r="A370" s="98" t="s">
        <v>595</v>
      </c>
      <c r="B370" s="25" t="str">
        <f>"10"&amp;"."&amp;$B$662&amp;"."&amp;$B$663</f>
        <v>10.01.2024</v>
      </c>
      <c r="C370" s="88" t="s">
        <v>76</v>
      </c>
      <c r="D370" s="89">
        <f>ROUND(((D371+D372+D374+D373)/1000),5)</f>
        <v>3.6429299999999998</v>
      </c>
      <c r="E370" s="89">
        <f>ROUND(((E371+E372+E374+E373)/1000),5)</f>
        <v>3.5619800000000001</v>
      </c>
      <c r="F370" s="89">
        <f>ROUND(((F371+F372+F374+F373)/1000),5)</f>
        <v>3.5361799999999999</v>
      </c>
      <c r="G370" s="89">
        <f t="shared" ref="G370:AA370" si="213">ROUND(((G371+G372+G374+G373)/1000),5)</f>
        <v>3.5356100000000001</v>
      </c>
      <c r="H370" s="89">
        <f t="shared" si="213"/>
        <v>3.59341</v>
      </c>
      <c r="I370" s="89">
        <f t="shared" si="213"/>
        <v>3.6846800000000002</v>
      </c>
      <c r="J370" s="89">
        <f t="shared" si="213"/>
        <v>3.9032100000000001</v>
      </c>
      <c r="K370" s="89">
        <f t="shared" si="213"/>
        <v>4.1968199999999998</v>
      </c>
      <c r="L370" s="89">
        <f t="shared" si="213"/>
        <v>4.38375</v>
      </c>
      <c r="M370" s="89">
        <f t="shared" si="213"/>
        <v>4.4329700000000001</v>
      </c>
      <c r="N370" s="89">
        <f t="shared" si="213"/>
        <v>4.4576099999999999</v>
      </c>
      <c r="O370" s="89">
        <f t="shared" si="213"/>
        <v>4.5101399999999998</v>
      </c>
      <c r="P370" s="89">
        <f t="shared" si="213"/>
        <v>4.48001</v>
      </c>
      <c r="Q370" s="89">
        <f t="shared" si="213"/>
        <v>4.4893400000000003</v>
      </c>
      <c r="R370" s="89">
        <f t="shared" si="213"/>
        <v>4.4851299999999998</v>
      </c>
      <c r="S370" s="89">
        <f t="shared" si="213"/>
        <v>4.4324700000000004</v>
      </c>
      <c r="T370" s="89">
        <f t="shared" si="213"/>
        <v>4.4355000000000002</v>
      </c>
      <c r="U370" s="89">
        <f t="shared" si="213"/>
        <v>4.4210599999999998</v>
      </c>
      <c r="V370" s="89">
        <f t="shared" si="213"/>
        <v>4.4009600000000004</v>
      </c>
      <c r="W370" s="89">
        <f t="shared" si="213"/>
        <v>4.4425699999999999</v>
      </c>
      <c r="X370" s="89">
        <f t="shared" si="213"/>
        <v>4.3221400000000001</v>
      </c>
      <c r="Y370" s="89">
        <f t="shared" si="213"/>
        <v>4.1990699999999999</v>
      </c>
      <c r="Z370" s="89">
        <f t="shared" si="213"/>
        <v>3.9805000000000001</v>
      </c>
      <c r="AA370" s="89">
        <f t="shared" si="213"/>
        <v>3.6942200000000001</v>
      </c>
    </row>
    <row r="371" spans="1:27" ht="12.75" hidden="1" customHeight="1" outlineLevel="1" x14ac:dyDescent="0.2">
      <c r="A371" s="99" t="s">
        <v>596</v>
      </c>
      <c r="B371" s="60" t="s">
        <v>238</v>
      </c>
      <c r="C371" s="40" t="s">
        <v>79</v>
      </c>
      <c r="D371" s="41">
        <v>1199.96</v>
      </c>
      <c r="E371" s="41">
        <v>1119.01</v>
      </c>
      <c r="F371" s="41">
        <v>1093.21</v>
      </c>
      <c r="G371" s="41">
        <v>1092.6400000000001</v>
      </c>
      <c r="H371" s="41">
        <v>1150.44</v>
      </c>
      <c r="I371" s="41">
        <v>1241.71</v>
      </c>
      <c r="J371" s="41">
        <v>1460.24</v>
      </c>
      <c r="K371" s="41">
        <v>1753.85</v>
      </c>
      <c r="L371" s="41">
        <v>1940.78</v>
      </c>
      <c r="M371" s="41">
        <v>1990</v>
      </c>
      <c r="N371" s="41">
        <v>2014.64</v>
      </c>
      <c r="O371" s="41">
        <v>2067.17</v>
      </c>
      <c r="P371" s="41">
        <v>2037.04</v>
      </c>
      <c r="Q371" s="41">
        <v>2046.37</v>
      </c>
      <c r="R371" s="41">
        <v>2042.16</v>
      </c>
      <c r="S371" s="41">
        <v>1989.5</v>
      </c>
      <c r="T371" s="41">
        <v>1992.53</v>
      </c>
      <c r="U371" s="41">
        <v>1978.09</v>
      </c>
      <c r="V371" s="41">
        <v>1957.99</v>
      </c>
      <c r="W371" s="41">
        <v>1999.6</v>
      </c>
      <c r="X371" s="41">
        <v>1879.17</v>
      </c>
      <c r="Y371" s="41">
        <v>1756.1</v>
      </c>
      <c r="Z371" s="41">
        <v>1537.53</v>
      </c>
      <c r="AA371" s="41">
        <v>1251.25</v>
      </c>
    </row>
    <row r="372" spans="1:27" ht="12.75" hidden="1" customHeight="1" outlineLevel="1" x14ac:dyDescent="0.2">
      <c r="A372" s="99" t="s">
        <v>597</v>
      </c>
      <c r="B372" s="60" t="s">
        <v>90</v>
      </c>
      <c r="C372" s="40" t="s">
        <v>79</v>
      </c>
      <c r="D372" s="41">
        <f t="shared" ref="D372:AA372" si="214">$D$327</f>
        <v>2222.89</v>
      </c>
      <c r="E372" s="41">
        <f t="shared" si="214"/>
        <v>2222.89</v>
      </c>
      <c r="F372" s="41">
        <f t="shared" si="214"/>
        <v>2222.89</v>
      </c>
      <c r="G372" s="41">
        <f t="shared" si="214"/>
        <v>2222.89</v>
      </c>
      <c r="H372" s="41">
        <f t="shared" si="214"/>
        <v>2222.89</v>
      </c>
      <c r="I372" s="41">
        <f t="shared" si="214"/>
        <v>2222.89</v>
      </c>
      <c r="J372" s="41">
        <f t="shared" si="214"/>
        <v>2222.89</v>
      </c>
      <c r="K372" s="41">
        <f t="shared" si="214"/>
        <v>2222.89</v>
      </c>
      <c r="L372" s="41">
        <f t="shared" si="214"/>
        <v>2222.89</v>
      </c>
      <c r="M372" s="41">
        <f t="shared" si="214"/>
        <v>2222.89</v>
      </c>
      <c r="N372" s="41">
        <f t="shared" si="214"/>
        <v>2222.89</v>
      </c>
      <c r="O372" s="41">
        <f t="shared" si="214"/>
        <v>2222.89</v>
      </c>
      <c r="P372" s="41">
        <f t="shared" si="214"/>
        <v>2222.89</v>
      </c>
      <c r="Q372" s="41">
        <f t="shared" si="214"/>
        <v>2222.89</v>
      </c>
      <c r="R372" s="41">
        <f t="shared" si="214"/>
        <v>2222.89</v>
      </c>
      <c r="S372" s="41">
        <f t="shared" si="214"/>
        <v>2222.89</v>
      </c>
      <c r="T372" s="41">
        <f t="shared" si="214"/>
        <v>2222.89</v>
      </c>
      <c r="U372" s="41">
        <f t="shared" si="214"/>
        <v>2222.89</v>
      </c>
      <c r="V372" s="41">
        <f t="shared" si="214"/>
        <v>2222.89</v>
      </c>
      <c r="W372" s="41">
        <f t="shared" si="214"/>
        <v>2222.89</v>
      </c>
      <c r="X372" s="41">
        <f t="shared" si="214"/>
        <v>2222.89</v>
      </c>
      <c r="Y372" s="41">
        <f t="shared" si="214"/>
        <v>2222.89</v>
      </c>
      <c r="Z372" s="41">
        <f t="shared" si="214"/>
        <v>2222.89</v>
      </c>
      <c r="AA372" s="41">
        <f t="shared" si="214"/>
        <v>2222.89</v>
      </c>
    </row>
    <row r="373" spans="1:27" ht="12.75" hidden="1" customHeight="1" outlineLevel="1" x14ac:dyDescent="0.2">
      <c r="A373" s="99" t="s">
        <v>598</v>
      </c>
      <c r="B373" s="60" t="s">
        <v>83</v>
      </c>
      <c r="C373" s="40" t="s">
        <v>79</v>
      </c>
      <c r="D373" s="41">
        <v>3.72</v>
      </c>
      <c r="E373" s="41">
        <v>3.72</v>
      </c>
      <c r="F373" s="41">
        <v>3.72</v>
      </c>
      <c r="G373" s="41">
        <v>3.72</v>
      </c>
      <c r="H373" s="41">
        <v>3.72</v>
      </c>
      <c r="I373" s="41">
        <v>3.72</v>
      </c>
      <c r="J373" s="41">
        <v>3.72</v>
      </c>
      <c r="K373" s="41">
        <v>3.72</v>
      </c>
      <c r="L373" s="41">
        <v>3.72</v>
      </c>
      <c r="M373" s="41">
        <v>3.72</v>
      </c>
      <c r="N373" s="41">
        <v>3.72</v>
      </c>
      <c r="O373" s="41">
        <v>3.72</v>
      </c>
      <c r="P373" s="41">
        <v>3.72</v>
      </c>
      <c r="Q373" s="41">
        <v>3.72</v>
      </c>
      <c r="R373" s="41">
        <v>3.72</v>
      </c>
      <c r="S373" s="41">
        <v>3.72</v>
      </c>
      <c r="T373" s="41">
        <v>3.72</v>
      </c>
      <c r="U373" s="41">
        <v>3.72</v>
      </c>
      <c r="V373" s="41">
        <v>3.72</v>
      </c>
      <c r="W373" s="41">
        <v>3.72</v>
      </c>
      <c r="X373" s="41">
        <v>3.72</v>
      </c>
      <c r="Y373" s="41">
        <v>3.72</v>
      </c>
      <c r="Z373" s="41">
        <v>3.72</v>
      </c>
      <c r="AA373" s="41">
        <v>3.72</v>
      </c>
    </row>
    <row r="374" spans="1:27" ht="12.75" hidden="1" customHeight="1" outlineLevel="1" x14ac:dyDescent="0.2">
      <c r="A374" s="99" t="s">
        <v>599</v>
      </c>
      <c r="B374" s="60" t="s">
        <v>81</v>
      </c>
      <c r="C374" s="40" t="s">
        <v>79</v>
      </c>
      <c r="D374" s="41">
        <f>$D$11</f>
        <v>216.36</v>
      </c>
      <c r="E374" s="41">
        <f t="shared" ref="E374:AA374" si="215">$D$11</f>
        <v>216.36</v>
      </c>
      <c r="F374" s="41">
        <f t="shared" si="215"/>
        <v>216.36</v>
      </c>
      <c r="G374" s="41">
        <f t="shared" si="215"/>
        <v>216.36</v>
      </c>
      <c r="H374" s="41">
        <f t="shared" si="215"/>
        <v>216.36</v>
      </c>
      <c r="I374" s="41">
        <f t="shared" si="215"/>
        <v>216.36</v>
      </c>
      <c r="J374" s="41">
        <f t="shared" si="215"/>
        <v>216.36</v>
      </c>
      <c r="K374" s="41">
        <f t="shared" si="215"/>
        <v>216.36</v>
      </c>
      <c r="L374" s="41">
        <f t="shared" si="215"/>
        <v>216.36</v>
      </c>
      <c r="M374" s="41">
        <f t="shared" si="215"/>
        <v>216.36</v>
      </c>
      <c r="N374" s="41">
        <f t="shared" si="215"/>
        <v>216.36</v>
      </c>
      <c r="O374" s="41">
        <f t="shared" si="215"/>
        <v>216.36</v>
      </c>
      <c r="P374" s="41">
        <f t="shared" si="215"/>
        <v>216.36</v>
      </c>
      <c r="Q374" s="41">
        <f t="shared" si="215"/>
        <v>216.36</v>
      </c>
      <c r="R374" s="41">
        <f t="shared" si="215"/>
        <v>216.36</v>
      </c>
      <c r="S374" s="41">
        <f t="shared" si="215"/>
        <v>216.36</v>
      </c>
      <c r="T374" s="41">
        <f t="shared" si="215"/>
        <v>216.36</v>
      </c>
      <c r="U374" s="41">
        <f t="shared" si="215"/>
        <v>216.36</v>
      </c>
      <c r="V374" s="41">
        <f t="shared" si="215"/>
        <v>216.36</v>
      </c>
      <c r="W374" s="41">
        <f t="shared" si="215"/>
        <v>216.36</v>
      </c>
      <c r="X374" s="41">
        <f t="shared" si="215"/>
        <v>216.36</v>
      </c>
      <c r="Y374" s="41">
        <f t="shared" si="215"/>
        <v>216.36</v>
      </c>
      <c r="Z374" s="41">
        <f t="shared" si="215"/>
        <v>216.36</v>
      </c>
      <c r="AA374" s="41">
        <f t="shared" si="215"/>
        <v>216.36</v>
      </c>
    </row>
    <row r="375" spans="1:27" ht="12.75" customHeight="1" collapsed="1" x14ac:dyDescent="0.2">
      <c r="A375" s="98" t="s">
        <v>600</v>
      </c>
      <c r="B375" s="25" t="str">
        <f>"11"&amp;"."&amp;$B$662&amp;"."&amp;$B$663</f>
        <v>11.01.2024</v>
      </c>
      <c r="C375" s="88" t="s">
        <v>76</v>
      </c>
      <c r="D375" s="89">
        <f>ROUND(((D376+D377+D379+D378)/1000),5)</f>
        <v>3.6878199999999999</v>
      </c>
      <c r="E375" s="89">
        <f>ROUND(((E376+E377+E379+E378)/1000),5)</f>
        <v>3.6175899999999999</v>
      </c>
      <c r="F375" s="89">
        <f>ROUND(((F376+F377+F379+F378)/1000),5)</f>
        <v>3.5622799999999999</v>
      </c>
      <c r="G375" s="89">
        <f t="shared" ref="G375:AA375" si="216">ROUND(((G376+G377+G379+G378)/1000),5)</f>
        <v>3.5896599999999999</v>
      </c>
      <c r="H375" s="89">
        <f t="shared" si="216"/>
        <v>3.63442</v>
      </c>
      <c r="I375" s="89">
        <f t="shared" si="216"/>
        <v>3.7025899999999998</v>
      </c>
      <c r="J375" s="89">
        <f t="shared" si="216"/>
        <v>3.9256799999999998</v>
      </c>
      <c r="K375" s="89">
        <f t="shared" si="216"/>
        <v>4.28416</v>
      </c>
      <c r="L375" s="89">
        <f t="shared" si="216"/>
        <v>4.4210900000000004</v>
      </c>
      <c r="M375" s="89">
        <f t="shared" si="216"/>
        <v>4.4678800000000001</v>
      </c>
      <c r="N375" s="89">
        <f t="shared" si="216"/>
        <v>4.51227</v>
      </c>
      <c r="O375" s="89">
        <f t="shared" si="216"/>
        <v>4.5359100000000003</v>
      </c>
      <c r="P375" s="89">
        <f t="shared" si="216"/>
        <v>4.5063300000000002</v>
      </c>
      <c r="Q375" s="89">
        <f t="shared" si="216"/>
        <v>4.5159399999999996</v>
      </c>
      <c r="R375" s="89">
        <f t="shared" si="216"/>
        <v>4.5137999999999998</v>
      </c>
      <c r="S375" s="89">
        <f t="shared" si="216"/>
        <v>4.46122</v>
      </c>
      <c r="T375" s="89">
        <f t="shared" si="216"/>
        <v>4.4798299999999998</v>
      </c>
      <c r="U375" s="89">
        <f t="shared" si="216"/>
        <v>4.5013800000000002</v>
      </c>
      <c r="V375" s="89">
        <f t="shared" si="216"/>
        <v>4.4197600000000001</v>
      </c>
      <c r="W375" s="89">
        <f t="shared" si="216"/>
        <v>4.4553900000000004</v>
      </c>
      <c r="X375" s="89">
        <f t="shared" si="216"/>
        <v>4.3318000000000003</v>
      </c>
      <c r="Y375" s="89">
        <f t="shared" si="216"/>
        <v>4.22133</v>
      </c>
      <c r="Z375" s="89">
        <f t="shared" si="216"/>
        <v>3.9822500000000001</v>
      </c>
      <c r="AA375" s="89">
        <f t="shared" si="216"/>
        <v>3.6896</v>
      </c>
    </row>
    <row r="376" spans="1:27" ht="12.75" hidden="1" customHeight="1" outlineLevel="1" x14ac:dyDescent="0.2">
      <c r="A376" s="99" t="s">
        <v>601</v>
      </c>
      <c r="B376" s="60" t="s">
        <v>238</v>
      </c>
      <c r="C376" s="40" t="s">
        <v>79</v>
      </c>
      <c r="D376" s="41">
        <v>1244.8499999999999</v>
      </c>
      <c r="E376" s="41">
        <v>1174.6199999999999</v>
      </c>
      <c r="F376" s="41">
        <v>1119.31</v>
      </c>
      <c r="G376" s="41">
        <v>1146.69</v>
      </c>
      <c r="H376" s="41">
        <v>1191.45</v>
      </c>
      <c r="I376" s="41">
        <v>1259.6199999999999</v>
      </c>
      <c r="J376" s="41">
        <v>1482.71</v>
      </c>
      <c r="K376" s="41">
        <v>1841.19</v>
      </c>
      <c r="L376" s="41">
        <v>1978.12</v>
      </c>
      <c r="M376" s="41">
        <v>2024.91</v>
      </c>
      <c r="N376" s="41">
        <v>2069.3000000000002</v>
      </c>
      <c r="O376" s="41">
        <v>2092.94</v>
      </c>
      <c r="P376" s="41">
        <v>2063.36</v>
      </c>
      <c r="Q376" s="41">
        <v>2072.9699999999998</v>
      </c>
      <c r="R376" s="41">
        <v>2070.83</v>
      </c>
      <c r="S376" s="41">
        <v>2018.25</v>
      </c>
      <c r="T376" s="41">
        <v>2036.86</v>
      </c>
      <c r="U376" s="41">
        <v>2058.41</v>
      </c>
      <c r="V376" s="41">
        <v>1976.79</v>
      </c>
      <c r="W376" s="41">
        <v>2012.42</v>
      </c>
      <c r="X376" s="41">
        <v>1888.83</v>
      </c>
      <c r="Y376" s="41">
        <v>1778.36</v>
      </c>
      <c r="Z376" s="41">
        <v>1539.28</v>
      </c>
      <c r="AA376" s="41">
        <v>1246.6300000000001</v>
      </c>
    </row>
    <row r="377" spans="1:27" ht="12.75" hidden="1" customHeight="1" outlineLevel="1" x14ac:dyDescent="0.2">
      <c r="A377" s="99" t="s">
        <v>602</v>
      </c>
      <c r="B377" s="60" t="s">
        <v>90</v>
      </c>
      <c r="C377" s="40" t="s">
        <v>79</v>
      </c>
      <c r="D377" s="41">
        <f t="shared" ref="D377:AA377" si="217">$D$327</f>
        <v>2222.89</v>
      </c>
      <c r="E377" s="41">
        <f t="shared" si="217"/>
        <v>2222.89</v>
      </c>
      <c r="F377" s="41">
        <f t="shared" si="217"/>
        <v>2222.89</v>
      </c>
      <c r="G377" s="41">
        <f t="shared" si="217"/>
        <v>2222.89</v>
      </c>
      <c r="H377" s="41">
        <f t="shared" si="217"/>
        <v>2222.89</v>
      </c>
      <c r="I377" s="41">
        <f t="shared" si="217"/>
        <v>2222.89</v>
      </c>
      <c r="J377" s="41">
        <f t="shared" si="217"/>
        <v>2222.89</v>
      </c>
      <c r="K377" s="41">
        <f t="shared" si="217"/>
        <v>2222.89</v>
      </c>
      <c r="L377" s="41">
        <f t="shared" si="217"/>
        <v>2222.89</v>
      </c>
      <c r="M377" s="41">
        <f t="shared" si="217"/>
        <v>2222.89</v>
      </c>
      <c r="N377" s="41">
        <f t="shared" si="217"/>
        <v>2222.89</v>
      </c>
      <c r="O377" s="41">
        <f t="shared" si="217"/>
        <v>2222.89</v>
      </c>
      <c r="P377" s="41">
        <f t="shared" si="217"/>
        <v>2222.89</v>
      </c>
      <c r="Q377" s="41">
        <f t="shared" si="217"/>
        <v>2222.89</v>
      </c>
      <c r="R377" s="41">
        <f t="shared" si="217"/>
        <v>2222.89</v>
      </c>
      <c r="S377" s="41">
        <f t="shared" si="217"/>
        <v>2222.89</v>
      </c>
      <c r="T377" s="41">
        <f t="shared" si="217"/>
        <v>2222.89</v>
      </c>
      <c r="U377" s="41">
        <f t="shared" si="217"/>
        <v>2222.89</v>
      </c>
      <c r="V377" s="41">
        <f t="shared" si="217"/>
        <v>2222.89</v>
      </c>
      <c r="W377" s="41">
        <f t="shared" si="217"/>
        <v>2222.89</v>
      </c>
      <c r="X377" s="41">
        <f t="shared" si="217"/>
        <v>2222.89</v>
      </c>
      <c r="Y377" s="41">
        <f t="shared" si="217"/>
        <v>2222.89</v>
      </c>
      <c r="Z377" s="41">
        <f t="shared" si="217"/>
        <v>2222.89</v>
      </c>
      <c r="AA377" s="41">
        <f t="shared" si="217"/>
        <v>2222.89</v>
      </c>
    </row>
    <row r="378" spans="1:27" ht="12.75" hidden="1" customHeight="1" outlineLevel="1" x14ac:dyDescent="0.2">
      <c r="A378" s="99" t="s">
        <v>603</v>
      </c>
      <c r="B378" s="60" t="s">
        <v>83</v>
      </c>
      <c r="C378" s="40" t="s">
        <v>79</v>
      </c>
      <c r="D378" s="41">
        <v>3.72</v>
      </c>
      <c r="E378" s="41">
        <v>3.72</v>
      </c>
      <c r="F378" s="41">
        <v>3.72</v>
      </c>
      <c r="G378" s="41">
        <v>3.72</v>
      </c>
      <c r="H378" s="41">
        <v>3.72</v>
      </c>
      <c r="I378" s="41">
        <v>3.72</v>
      </c>
      <c r="J378" s="41">
        <v>3.72</v>
      </c>
      <c r="K378" s="41">
        <v>3.72</v>
      </c>
      <c r="L378" s="41">
        <v>3.72</v>
      </c>
      <c r="M378" s="41">
        <v>3.72</v>
      </c>
      <c r="N378" s="41">
        <v>3.72</v>
      </c>
      <c r="O378" s="41">
        <v>3.72</v>
      </c>
      <c r="P378" s="41">
        <v>3.72</v>
      </c>
      <c r="Q378" s="41">
        <v>3.72</v>
      </c>
      <c r="R378" s="41">
        <v>3.72</v>
      </c>
      <c r="S378" s="41">
        <v>3.72</v>
      </c>
      <c r="T378" s="41">
        <v>3.72</v>
      </c>
      <c r="U378" s="41">
        <v>3.72</v>
      </c>
      <c r="V378" s="41">
        <v>3.72</v>
      </c>
      <c r="W378" s="41">
        <v>3.72</v>
      </c>
      <c r="X378" s="41">
        <v>3.72</v>
      </c>
      <c r="Y378" s="41">
        <v>3.72</v>
      </c>
      <c r="Z378" s="41">
        <v>3.72</v>
      </c>
      <c r="AA378" s="41">
        <v>3.72</v>
      </c>
    </row>
    <row r="379" spans="1:27" ht="12.75" hidden="1" customHeight="1" outlineLevel="1" x14ac:dyDescent="0.2">
      <c r="A379" s="99" t="s">
        <v>604</v>
      </c>
      <c r="B379" s="60" t="s">
        <v>81</v>
      </c>
      <c r="C379" s="40" t="s">
        <v>79</v>
      </c>
      <c r="D379" s="41">
        <f>$D$11</f>
        <v>216.36</v>
      </c>
      <c r="E379" s="41">
        <f t="shared" ref="E379:AA379" si="218">$D$11</f>
        <v>216.36</v>
      </c>
      <c r="F379" s="41">
        <f t="shared" si="218"/>
        <v>216.36</v>
      </c>
      <c r="G379" s="41">
        <f t="shared" si="218"/>
        <v>216.36</v>
      </c>
      <c r="H379" s="41">
        <f t="shared" si="218"/>
        <v>216.36</v>
      </c>
      <c r="I379" s="41">
        <f t="shared" si="218"/>
        <v>216.36</v>
      </c>
      <c r="J379" s="41">
        <f t="shared" si="218"/>
        <v>216.36</v>
      </c>
      <c r="K379" s="41">
        <f t="shared" si="218"/>
        <v>216.36</v>
      </c>
      <c r="L379" s="41">
        <f t="shared" si="218"/>
        <v>216.36</v>
      </c>
      <c r="M379" s="41">
        <f t="shared" si="218"/>
        <v>216.36</v>
      </c>
      <c r="N379" s="41">
        <f t="shared" si="218"/>
        <v>216.36</v>
      </c>
      <c r="O379" s="41">
        <f t="shared" si="218"/>
        <v>216.36</v>
      </c>
      <c r="P379" s="41">
        <f t="shared" si="218"/>
        <v>216.36</v>
      </c>
      <c r="Q379" s="41">
        <f t="shared" si="218"/>
        <v>216.36</v>
      </c>
      <c r="R379" s="41">
        <f t="shared" si="218"/>
        <v>216.36</v>
      </c>
      <c r="S379" s="41">
        <f t="shared" si="218"/>
        <v>216.36</v>
      </c>
      <c r="T379" s="41">
        <f t="shared" si="218"/>
        <v>216.36</v>
      </c>
      <c r="U379" s="41">
        <f t="shared" si="218"/>
        <v>216.36</v>
      </c>
      <c r="V379" s="41">
        <f t="shared" si="218"/>
        <v>216.36</v>
      </c>
      <c r="W379" s="41">
        <f t="shared" si="218"/>
        <v>216.36</v>
      </c>
      <c r="X379" s="41">
        <f t="shared" si="218"/>
        <v>216.36</v>
      </c>
      <c r="Y379" s="41">
        <f t="shared" si="218"/>
        <v>216.36</v>
      </c>
      <c r="Z379" s="41">
        <f t="shared" si="218"/>
        <v>216.36</v>
      </c>
      <c r="AA379" s="41">
        <f t="shared" si="218"/>
        <v>216.36</v>
      </c>
    </row>
    <row r="380" spans="1:27" ht="12.75" customHeight="1" collapsed="1" x14ac:dyDescent="0.2">
      <c r="A380" s="98" t="s">
        <v>605</v>
      </c>
      <c r="B380" s="25" t="str">
        <f>"12"&amp;"."&amp;$B$662&amp;"."&amp;$B$663</f>
        <v>12.01.2024</v>
      </c>
      <c r="C380" s="88" t="s">
        <v>76</v>
      </c>
      <c r="D380" s="89">
        <f>ROUND(((D381+D382+D384+D383)/1000),5)</f>
        <v>3.63226</v>
      </c>
      <c r="E380" s="89">
        <f>ROUND(((E381+E382+E384+E383)/1000),5)</f>
        <v>3.5553699999999999</v>
      </c>
      <c r="F380" s="89">
        <f>ROUND(((F381+F382+F384+F383)/1000),5)</f>
        <v>3.4832900000000002</v>
      </c>
      <c r="G380" s="89">
        <f t="shared" ref="G380:AA380" si="219">ROUND(((G381+G382+G384+G383)/1000),5)</f>
        <v>3.49817</v>
      </c>
      <c r="H380" s="89">
        <f t="shared" si="219"/>
        <v>3.56047</v>
      </c>
      <c r="I380" s="89">
        <f t="shared" si="219"/>
        <v>3.6874600000000002</v>
      </c>
      <c r="J380" s="89">
        <f t="shared" si="219"/>
        <v>3.90049</v>
      </c>
      <c r="K380" s="89">
        <f t="shared" si="219"/>
        <v>4.1381899999999998</v>
      </c>
      <c r="L380" s="89">
        <f t="shared" si="219"/>
        <v>4.3091600000000003</v>
      </c>
      <c r="M380" s="89">
        <f t="shared" si="219"/>
        <v>4.35412</v>
      </c>
      <c r="N380" s="89">
        <f t="shared" si="219"/>
        <v>4.39907</v>
      </c>
      <c r="O380" s="89">
        <f t="shared" si="219"/>
        <v>4.4438800000000001</v>
      </c>
      <c r="P380" s="89">
        <f t="shared" si="219"/>
        <v>4.4083500000000004</v>
      </c>
      <c r="Q380" s="89">
        <f t="shared" si="219"/>
        <v>4.4230499999999999</v>
      </c>
      <c r="R380" s="89">
        <f t="shared" si="219"/>
        <v>4.41831</v>
      </c>
      <c r="S380" s="89">
        <f t="shared" si="219"/>
        <v>4.3495799999999996</v>
      </c>
      <c r="T380" s="89">
        <f t="shared" si="219"/>
        <v>4.3679199999999998</v>
      </c>
      <c r="U380" s="89">
        <f t="shared" si="219"/>
        <v>4.3966200000000004</v>
      </c>
      <c r="V380" s="89">
        <f t="shared" si="219"/>
        <v>4.3901899999999996</v>
      </c>
      <c r="W380" s="89">
        <f t="shared" si="219"/>
        <v>4.4245999999999999</v>
      </c>
      <c r="X380" s="89">
        <f t="shared" si="219"/>
        <v>4.3492600000000001</v>
      </c>
      <c r="Y380" s="89">
        <f t="shared" si="219"/>
        <v>4.2356699999999998</v>
      </c>
      <c r="Z380" s="89">
        <f t="shared" si="219"/>
        <v>3.9963099999999998</v>
      </c>
      <c r="AA380" s="89">
        <f t="shared" si="219"/>
        <v>3.78634</v>
      </c>
    </row>
    <row r="381" spans="1:27" ht="12.75" hidden="1" customHeight="1" outlineLevel="1" x14ac:dyDescent="0.2">
      <c r="A381" s="99" t="s">
        <v>606</v>
      </c>
      <c r="B381" s="60" t="s">
        <v>238</v>
      </c>
      <c r="C381" s="40" t="s">
        <v>79</v>
      </c>
      <c r="D381" s="41">
        <v>1189.29</v>
      </c>
      <c r="E381" s="41">
        <v>1112.4000000000001</v>
      </c>
      <c r="F381" s="41">
        <v>1040.32</v>
      </c>
      <c r="G381" s="41">
        <v>1055.2</v>
      </c>
      <c r="H381" s="41">
        <v>1117.5</v>
      </c>
      <c r="I381" s="41">
        <v>1244.49</v>
      </c>
      <c r="J381" s="41">
        <v>1457.52</v>
      </c>
      <c r="K381" s="41">
        <v>1695.22</v>
      </c>
      <c r="L381" s="41">
        <v>1866.19</v>
      </c>
      <c r="M381" s="41">
        <v>1911.15</v>
      </c>
      <c r="N381" s="41">
        <v>1956.1</v>
      </c>
      <c r="O381" s="41">
        <v>2000.91</v>
      </c>
      <c r="P381" s="41">
        <v>1965.38</v>
      </c>
      <c r="Q381" s="41">
        <v>1980.08</v>
      </c>
      <c r="R381" s="41">
        <v>1975.34</v>
      </c>
      <c r="S381" s="41">
        <v>1906.61</v>
      </c>
      <c r="T381" s="41">
        <v>1924.95</v>
      </c>
      <c r="U381" s="41">
        <v>1953.65</v>
      </c>
      <c r="V381" s="41">
        <v>1947.22</v>
      </c>
      <c r="W381" s="41">
        <v>1981.63</v>
      </c>
      <c r="X381" s="41">
        <v>1906.29</v>
      </c>
      <c r="Y381" s="41">
        <v>1792.7</v>
      </c>
      <c r="Z381" s="41">
        <v>1553.34</v>
      </c>
      <c r="AA381" s="41">
        <v>1343.37</v>
      </c>
    </row>
    <row r="382" spans="1:27" ht="12.75" hidden="1" customHeight="1" outlineLevel="1" x14ac:dyDescent="0.2">
      <c r="A382" s="99" t="s">
        <v>607</v>
      </c>
      <c r="B382" s="60" t="s">
        <v>90</v>
      </c>
      <c r="C382" s="40" t="s">
        <v>79</v>
      </c>
      <c r="D382" s="41">
        <f t="shared" ref="D382:AA382" si="220">$D$327</f>
        <v>2222.89</v>
      </c>
      <c r="E382" s="41">
        <f t="shared" si="220"/>
        <v>2222.89</v>
      </c>
      <c r="F382" s="41">
        <f t="shared" si="220"/>
        <v>2222.89</v>
      </c>
      <c r="G382" s="41">
        <f t="shared" si="220"/>
        <v>2222.89</v>
      </c>
      <c r="H382" s="41">
        <f t="shared" si="220"/>
        <v>2222.89</v>
      </c>
      <c r="I382" s="41">
        <f t="shared" si="220"/>
        <v>2222.89</v>
      </c>
      <c r="J382" s="41">
        <f t="shared" si="220"/>
        <v>2222.89</v>
      </c>
      <c r="K382" s="41">
        <f t="shared" si="220"/>
        <v>2222.89</v>
      </c>
      <c r="L382" s="41">
        <f t="shared" si="220"/>
        <v>2222.89</v>
      </c>
      <c r="M382" s="41">
        <f t="shared" si="220"/>
        <v>2222.89</v>
      </c>
      <c r="N382" s="41">
        <f t="shared" si="220"/>
        <v>2222.89</v>
      </c>
      <c r="O382" s="41">
        <f t="shared" si="220"/>
        <v>2222.89</v>
      </c>
      <c r="P382" s="41">
        <f t="shared" si="220"/>
        <v>2222.89</v>
      </c>
      <c r="Q382" s="41">
        <f t="shared" si="220"/>
        <v>2222.89</v>
      </c>
      <c r="R382" s="41">
        <f t="shared" si="220"/>
        <v>2222.89</v>
      </c>
      <c r="S382" s="41">
        <f t="shared" si="220"/>
        <v>2222.89</v>
      </c>
      <c r="T382" s="41">
        <f t="shared" si="220"/>
        <v>2222.89</v>
      </c>
      <c r="U382" s="41">
        <f t="shared" si="220"/>
        <v>2222.89</v>
      </c>
      <c r="V382" s="41">
        <f t="shared" si="220"/>
        <v>2222.89</v>
      </c>
      <c r="W382" s="41">
        <f t="shared" si="220"/>
        <v>2222.89</v>
      </c>
      <c r="X382" s="41">
        <f t="shared" si="220"/>
        <v>2222.89</v>
      </c>
      <c r="Y382" s="41">
        <f t="shared" si="220"/>
        <v>2222.89</v>
      </c>
      <c r="Z382" s="41">
        <f t="shared" si="220"/>
        <v>2222.89</v>
      </c>
      <c r="AA382" s="41">
        <f t="shared" si="220"/>
        <v>2222.89</v>
      </c>
    </row>
    <row r="383" spans="1:27" ht="12.75" hidden="1" customHeight="1" outlineLevel="1" x14ac:dyDescent="0.2">
      <c r="A383" s="99" t="s">
        <v>608</v>
      </c>
      <c r="B383" s="60" t="s">
        <v>83</v>
      </c>
      <c r="C383" s="40" t="s">
        <v>79</v>
      </c>
      <c r="D383" s="41">
        <v>3.72</v>
      </c>
      <c r="E383" s="41">
        <v>3.72</v>
      </c>
      <c r="F383" s="41">
        <v>3.72</v>
      </c>
      <c r="G383" s="41">
        <v>3.72</v>
      </c>
      <c r="H383" s="41">
        <v>3.72</v>
      </c>
      <c r="I383" s="41">
        <v>3.72</v>
      </c>
      <c r="J383" s="41">
        <v>3.72</v>
      </c>
      <c r="K383" s="41">
        <v>3.72</v>
      </c>
      <c r="L383" s="41">
        <v>3.72</v>
      </c>
      <c r="M383" s="41">
        <v>3.72</v>
      </c>
      <c r="N383" s="41">
        <v>3.72</v>
      </c>
      <c r="O383" s="41">
        <v>3.72</v>
      </c>
      <c r="P383" s="41">
        <v>3.72</v>
      </c>
      <c r="Q383" s="41">
        <v>3.72</v>
      </c>
      <c r="R383" s="41">
        <v>3.72</v>
      </c>
      <c r="S383" s="41">
        <v>3.72</v>
      </c>
      <c r="T383" s="41">
        <v>3.72</v>
      </c>
      <c r="U383" s="41">
        <v>3.72</v>
      </c>
      <c r="V383" s="41">
        <v>3.72</v>
      </c>
      <c r="W383" s="41">
        <v>3.72</v>
      </c>
      <c r="X383" s="41">
        <v>3.72</v>
      </c>
      <c r="Y383" s="41">
        <v>3.72</v>
      </c>
      <c r="Z383" s="41">
        <v>3.72</v>
      </c>
      <c r="AA383" s="41">
        <v>3.72</v>
      </c>
    </row>
    <row r="384" spans="1:27" ht="12.75" hidden="1" customHeight="1" outlineLevel="1" x14ac:dyDescent="0.2">
      <c r="A384" s="99" t="s">
        <v>609</v>
      </c>
      <c r="B384" s="60" t="s">
        <v>81</v>
      </c>
      <c r="C384" s="40" t="s">
        <v>79</v>
      </c>
      <c r="D384" s="41">
        <f>$D$11</f>
        <v>216.36</v>
      </c>
      <c r="E384" s="41">
        <f t="shared" ref="E384:AA384" si="221">$D$11</f>
        <v>216.36</v>
      </c>
      <c r="F384" s="41">
        <f t="shared" si="221"/>
        <v>216.36</v>
      </c>
      <c r="G384" s="41">
        <f t="shared" si="221"/>
        <v>216.36</v>
      </c>
      <c r="H384" s="41">
        <f t="shared" si="221"/>
        <v>216.36</v>
      </c>
      <c r="I384" s="41">
        <f t="shared" si="221"/>
        <v>216.36</v>
      </c>
      <c r="J384" s="41">
        <f t="shared" si="221"/>
        <v>216.36</v>
      </c>
      <c r="K384" s="41">
        <f t="shared" si="221"/>
        <v>216.36</v>
      </c>
      <c r="L384" s="41">
        <f t="shared" si="221"/>
        <v>216.36</v>
      </c>
      <c r="M384" s="41">
        <f t="shared" si="221"/>
        <v>216.36</v>
      </c>
      <c r="N384" s="41">
        <f t="shared" si="221"/>
        <v>216.36</v>
      </c>
      <c r="O384" s="41">
        <f t="shared" si="221"/>
        <v>216.36</v>
      </c>
      <c r="P384" s="41">
        <f t="shared" si="221"/>
        <v>216.36</v>
      </c>
      <c r="Q384" s="41">
        <f t="shared" si="221"/>
        <v>216.36</v>
      </c>
      <c r="R384" s="41">
        <f t="shared" si="221"/>
        <v>216.36</v>
      </c>
      <c r="S384" s="41">
        <f t="shared" si="221"/>
        <v>216.36</v>
      </c>
      <c r="T384" s="41">
        <f t="shared" si="221"/>
        <v>216.36</v>
      </c>
      <c r="U384" s="41">
        <f t="shared" si="221"/>
        <v>216.36</v>
      </c>
      <c r="V384" s="41">
        <f t="shared" si="221"/>
        <v>216.36</v>
      </c>
      <c r="W384" s="41">
        <f t="shared" si="221"/>
        <v>216.36</v>
      </c>
      <c r="X384" s="41">
        <f t="shared" si="221"/>
        <v>216.36</v>
      </c>
      <c r="Y384" s="41">
        <f t="shared" si="221"/>
        <v>216.36</v>
      </c>
      <c r="Z384" s="41">
        <f t="shared" si="221"/>
        <v>216.36</v>
      </c>
      <c r="AA384" s="41">
        <f t="shared" si="221"/>
        <v>216.36</v>
      </c>
    </row>
    <row r="385" spans="1:27" ht="12.75" customHeight="1" collapsed="1" x14ac:dyDescent="0.2">
      <c r="A385" s="98" t="s">
        <v>610</v>
      </c>
      <c r="B385" s="25" t="str">
        <f>"13"&amp;"."&amp;$B$662&amp;"."&amp;$B$663</f>
        <v>13.01.2024</v>
      </c>
      <c r="C385" s="88" t="s">
        <v>76</v>
      </c>
      <c r="D385" s="89">
        <f>ROUND(((D386+D387+D389+D388)/1000),5)</f>
        <v>3.9633799999999999</v>
      </c>
      <c r="E385" s="89">
        <f>ROUND(((E386+E387+E389+E388)/1000),5)</f>
        <v>3.77658</v>
      </c>
      <c r="F385" s="89">
        <f>ROUND(((F386+F387+F389+F388)/1000),5)</f>
        <v>3.7307299999999999</v>
      </c>
      <c r="G385" s="89">
        <f t="shared" ref="G385:AA385" si="222">ROUND(((G386+G387+G389+G388)/1000),5)</f>
        <v>3.7258900000000001</v>
      </c>
      <c r="H385" s="89">
        <f t="shared" si="222"/>
        <v>3.7638799999999999</v>
      </c>
      <c r="I385" s="89">
        <f t="shared" si="222"/>
        <v>3.87087</v>
      </c>
      <c r="J385" s="89">
        <f t="shared" si="222"/>
        <v>3.92014</v>
      </c>
      <c r="K385" s="89">
        <f t="shared" si="222"/>
        <v>3.9760499999999999</v>
      </c>
      <c r="L385" s="89">
        <f t="shared" si="222"/>
        <v>4.14968</v>
      </c>
      <c r="M385" s="89">
        <f t="shared" si="222"/>
        <v>4.1562299999999999</v>
      </c>
      <c r="N385" s="89">
        <f t="shared" si="222"/>
        <v>4.22004</v>
      </c>
      <c r="O385" s="89">
        <f t="shared" si="222"/>
        <v>4.2527699999999999</v>
      </c>
      <c r="P385" s="89">
        <f t="shared" si="222"/>
        <v>4.3453200000000001</v>
      </c>
      <c r="Q385" s="89">
        <f t="shared" si="222"/>
        <v>4.3666</v>
      </c>
      <c r="R385" s="89">
        <f t="shared" si="222"/>
        <v>4.2687400000000002</v>
      </c>
      <c r="S385" s="89">
        <f t="shared" si="222"/>
        <v>4.2508400000000002</v>
      </c>
      <c r="T385" s="89">
        <f t="shared" si="222"/>
        <v>4.3490799999999998</v>
      </c>
      <c r="U385" s="89">
        <f t="shared" si="222"/>
        <v>4.6265999999999998</v>
      </c>
      <c r="V385" s="89">
        <f t="shared" si="222"/>
        <v>4.65123</v>
      </c>
      <c r="W385" s="89">
        <f t="shared" si="222"/>
        <v>4.3256600000000001</v>
      </c>
      <c r="X385" s="89">
        <f t="shared" si="222"/>
        <v>4.1983100000000002</v>
      </c>
      <c r="Y385" s="89">
        <f t="shared" si="222"/>
        <v>3.9188399999999999</v>
      </c>
      <c r="Z385" s="89">
        <f t="shared" si="222"/>
        <v>3.89574</v>
      </c>
      <c r="AA385" s="89">
        <f t="shared" si="222"/>
        <v>3.9737499999999999</v>
      </c>
    </row>
    <row r="386" spans="1:27" ht="12.75" hidden="1" customHeight="1" outlineLevel="1" x14ac:dyDescent="0.2">
      <c r="A386" s="99" t="s">
        <v>611</v>
      </c>
      <c r="B386" s="60" t="s">
        <v>238</v>
      </c>
      <c r="C386" s="40" t="s">
        <v>79</v>
      </c>
      <c r="D386" s="41">
        <v>1520.41</v>
      </c>
      <c r="E386" s="41">
        <v>1333.61</v>
      </c>
      <c r="F386" s="41">
        <v>1287.76</v>
      </c>
      <c r="G386" s="41">
        <v>1282.92</v>
      </c>
      <c r="H386" s="41">
        <v>1320.91</v>
      </c>
      <c r="I386" s="41">
        <v>1427.9</v>
      </c>
      <c r="J386" s="41">
        <v>1477.17</v>
      </c>
      <c r="K386" s="41">
        <v>1533.08</v>
      </c>
      <c r="L386" s="41">
        <v>1706.71</v>
      </c>
      <c r="M386" s="41">
        <v>1713.26</v>
      </c>
      <c r="N386" s="41">
        <v>1777.07</v>
      </c>
      <c r="O386" s="41">
        <v>1809.8</v>
      </c>
      <c r="P386" s="41">
        <v>1902.35</v>
      </c>
      <c r="Q386" s="41">
        <v>1923.63</v>
      </c>
      <c r="R386" s="41">
        <v>1825.77</v>
      </c>
      <c r="S386" s="41">
        <v>1807.87</v>
      </c>
      <c r="T386" s="41">
        <v>1906.11</v>
      </c>
      <c r="U386" s="41">
        <v>2183.63</v>
      </c>
      <c r="V386" s="41">
        <v>2208.2600000000002</v>
      </c>
      <c r="W386" s="41">
        <v>1882.69</v>
      </c>
      <c r="X386" s="41">
        <v>1755.34</v>
      </c>
      <c r="Y386" s="41">
        <v>1475.87</v>
      </c>
      <c r="Z386" s="41">
        <v>1452.77</v>
      </c>
      <c r="AA386" s="41">
        <v>1530.78</v>
      </c>
    </row>
    <row r="387" spans="1:27" ht="12.75" hidden="1" customHeight="1" outlineLevel="1" x14ac:dyDescent="0.2">
      <c r="A387" s="99" t="s">
        <v>612</v>
      </c>
      <c r="B387" s="60" t="s">
        <v>90</v>
      </c>
      <c r="C387" s="40" t="s">
        <v>79</v>
      </c>
      <c r="D387" s="41">
        <f t="shared" ref="D387:AA387" si="223">$D$327</f>
        <v>2222.89</v>
      </c>
      <c r="E387" s="41">
        <f t="shared" si="223"/>
        <v>2222.89</v>
      </c>
      <c r="F387" s="41">
        <f t="shared" si="223"/>
        <v>2222.89</v>
      </c>
      <c r="G387" s="41">
        <f t="shared" si="223"/>
        <v>2222.89</v>
      </c>
      <c r="H387" s="41">
        <f t="shared" si="223"/>
        <v>2222.89</v>
      </c>
      <c r="I387" s="41">
        <f t="shared" si="223"/>
        <v>2222.89</v>
      </c>
      <c r="J387" s="41">
        <f t="shared" si="223"/>
        <v>2222.89</v>
      </c>
      <c r="K387" s="41">
        <f t="shared" si="223"/>
        <v>2222.89</v>
      </c>
      <c r="L387" s="41">
        <f t="shared" si="223"/>
        <v>2222.89</v>
      </c>
      <c r="M387" s="41">
        <f t="shared" si="223"/>
        <v>2222.89</v>
      </c>
      <c r="N387" s="41">
        <f t="shared" si="223"/>
        <v>2222.89</v>
      </c>
      <c r="O387" s="41">
        <f t="shared" si="223"/>
        <v>2222.89</v>
      </c>
      <c r="P387" s="41">
        <f t="shared" si="223"/>
        <v>2222.89</v>
      </c>
      <c r="Q387" s="41">
        <f t="shared" si="223"/>
        <v>2222.89</v>
      </c>
      <c r="R387" s="41">
        <f t="shared" si="223"/>
        <v>2222.89</v>
      </c>
      <c r="S387" s="41">
        <f t="shared" si="223"/>
        <v>2222.89</v>
      </c>
      <c r="T387" s="41">
        <f t="shared" si="223"/>
        <v>2222.89</v>
      </c>
      <c r="U387" s="41">
        <f t="shared" si="223"/>
        <v>2222.89</v>
      </c>
      <c r="V387" s="41">
        <f t="shared" si="223"/>
        <v>2222.89</v>
      </c>
      <c r="W387" s="41">
        <f t="shared" si="223"/>
        <v>2222.89</v>
      </c>
      <c r="X387" s="41">
        <f t="shared" si="223"/>
        <v>2222.89</v>
      </c>
      <c r="Y387" s="41">
        <f t="shared" si="223"/>
        <v>2222.89</v>
      </c>
      <c r="Z387" s="41">
        <f t="shared" si="223"/>
        <v>2222.89</v>
      </c>
      <c r="AA387" s="41">
        <f t="shared" si="223"/>
        <v>2222.89</v>
      </c>
    </row>
    <row r="388" spans="1:27" ht="12.75" hidden="1" customHeight="1" outlineLevel="1" x14ac:dyDescent="0.2">
      <c r="A388" s="99" t="s">
        <v>613</v>
      </c>
      <c r="B388" s="60" t="s">
        <v>83</v>
      </c>
      <c r="C388" s="40" t="s">
        <v>79</v>
      </c>
      <c r="D388" s="41">
        <v>3.72</v>
      </c>
      <c r="E388" s="41">
        <v>3.72</v>
      </c>
      <c r="F388" s="41">
        <v>3.72</v>
      </c>
      <c r="G388" s="41">
        <v>3.72</v>
      </c>
      <c r="H388" s="41">
        <v>3.72</v>
      </c>
      <c r="I388" s="41">
        <v>3.72</v>
      </c>
      <c r="J388" s="41">
        <v>3.72</v>
      </c>
      <c r="K388" s="41">
        <v>3.72</v>
      </c>
      <c r="L388" s="41">
        <v>3.72</v>
      </c>
      <c r="M388" s="41">
        <v>3.72</v>
      </c>
      <c r="N388" s="41">
        <v>3.72</v>
      </c>
      <c r="O388" s="41">
        <v>3.72</v>
      </c>
      <c r="P388" s="41">
        <v>3.72</v>
      </c>
      <c r="Q388" s="41">
        <v>3.72</v>
      </c>
      <c r="R388" s="41">
        <v>3.72</v>
      </c>
      <c r="S388" s="41">
        <v>3.72</v>
      </c>
      <c r="T388" s="41">
        <v>3.72</v>
      </c>
      <c r="U388" s="41">
        <v>3.72</v>
      </c>
      <c r="V388" s="41">
        <v>3.72</v>
      </c>
      <c r="W388" s="41">
        <v>3.72</v>
      </c>
      <c r="X388" s="41">
        <v>3.72</v>
      </c>
      <c r="Y388" s="41">
        <v>3.72</v>
      </c>
      <c r="Z388" s="41">
        <v>3.72</v>
      </c>
      <c r="AA388" s="41">
        <v>3.72</v>
      </c>
    </row>
    <row r="389" spans="1:27" ht="12.75" hidden="1" customHeight="1" outlineLevel="1" x14ac:dyDescent="0.2">
      <c r="A389" s="99" t="s">
        <v>614</v>
      </c>
      <c r="B389" s="60" t="s">
        <v>81</v>
      </c>
      <c r="C389" s="40" t="s">
        <v>79</v>
      </c>
      <c r="D389" s="41">
        <f>$D$11</f>
        <v>216.36</v>
      </c>
      <c r="E389" s="41">
        <f t="shared" ref="E389:AA389" si="224">$D$11</f>
        <v>216.36</v>
      </c>
      <c r="F389" s="41">
        <f t="shared" si="224"/>
        <v>216.36</v>
      </c>
      <c r="G389" s="41">
        <f t="shared" si="224"/>
        <v>216.36</v>
      </c>
      <c r="H389" s="41">
        <f t="shared" si="224"/>
        <v>216.36</v>
      </c>
      <c r="I389" s="41">
        <f t="shared" si="224"/>
        <v>216.36</v>
      </c>
      <c r="J389" s="41">
        <f t="shared" si="224"/>
        <v>216.36</v>
      </c>
      <c r="K389" s="41">
        <f t="shared" si="224"/>
        <v>216.36</v>
      </c>
      <c r="L389" s="41">
        <f t="shared" si="224"/>
        <v>216.36</v>
      </c>
      <c r="M389" s="41">
        <f t="shared" si="224"/>
        <v>216.36</v>
      </c>
      <c r="N389" s="41">
        <f t="shared" si="224"/>
        <v>216.36</v>
      </c>
      <c r="O389" s="41">
        <f t="shared" si="224"/>
        <v>216.36</v>
      </c>
      <c r="P389" s="41">
        <f t="shared" si="224"/>
        <v>216.36</v>
      </c>
      <c r="Q389" s="41">
        <f t="shared" si="224"/>
        <v>216.36</v>
      </c>
      <c r="R389" s="41">
        <f t="shared" si="224"/>
        <v>216.36</v>
      </c>
      <c r="S389" s="41">
        <f t="shared" si="224"/>
        <v>216.36</v>
      </c>
      <c r="T389" s="41">
        <f t="shared" si="224"/>
        <v>216.36</v>
      </c>
      <c r="U389" s="41">
        <f t="shared" si="224"/>
        <v>216.36</v>
      </c>
      <c r="V389" s="41">
        <f t="shared" si="224"/>
        <v>216.36</v>
      </c>
      <c r="W389" s="41">
        <f t="shared" si="224"/>
        <v>216.36</v>
      </c>
      <c r="X389" s="41">
        <f t="shared" si="224"/>
        <v>216.36</v>
      </c>
      <c r="Y389" s="41">
        <f t="shared" si="224"/>
        <v>216.36</v>
      </c>
      <c r="Z389" s="41">
        <f t="shared" si="224"/>
        <v>216.36</v>
      </c>
      <c r="AA389" s="41">
        <f t="shared" si="224"/>
        <v>216.36</v>
      </c>
    </row>
    <row r="390" spans="1:27" ht="12.75" customHeight="1" collapsed="1" x14ac:dyDescent="0.2">
      <c r="A390" s="98" t="s">
        <v>615</v>
      </c>
      <c r="B390" s="25" t="str">
        <f>"14"&amp;"."&amp;$B$662&amp;"."&amp;$B$663</f>
        <v>14.01.2024</v>
      </c>
      <c r="C390" s="88" t="s">
        <v>76</v>
      </c>
      <c r="D390" s="89">
        <f>ROUND(((D391+D392+D394+D393)/1000),5)</f>
        <v>3.9921199999999999</v>
      </c>
      <c r="E390" s="89">
        <f>ROUND(((E391+E392+E394+E393)/1000),5)</f>
        <v>3.8572199999999999</v>
      </c>
      <c r="F390" s="89">
        <f>ROUND(((F391+F392+F394+F393)/1000),5)</f>
        <v>3.7289400000000001</v>
      </c>
      <c r="G390" s="89">
        <f t="shared" ref="G390:AA390" si="225">ROUND(((G391+G392+G394+G393)/1000),5)</f>
        <v>3.7147299999999999</v>
      </c>
      <c r="H390" s="89">
        <f t="shared" si="225"/>
        <v>3.7308300000000001</v>
      </c>
      <c r="I390" s="89">
        <f t="shared" si="225"/>
        <v>3.8081900000000002</v>
      </c>
      <c r="J390" s="89">
        <f t="shared" si="225"/>
        <v>3.8410500000000001</v>
      </c>
      <c r="K390" s="89">
        <f t="shared" si="225"/>
        <v>3.9530099999999999</v>
      </c>
      <c r="L390" s="89">
        <f t="shared" si="225"/>
        <v>4.0377999999999998</v>
      </c>
      <c r="M390" s="89">
        <f t="shared" si="225"/>
        <v>4.1949399999999999</v>
      </c>
      <c r="N390" s="89">
        <f t="shared" si="225"/>
        <v>4.3204700000000003</v>
      </c>
      <c r="O390" s="89">
        <f t="shared" si="225"/>
        <v>4.3949999999999996</v>
      </c>
      <c r="P390" s="89">
        <f t="shared" si="225"/>
        <v>4.4211600000000004</v>
      </c>
      <c r="Q390" s="89">
        <f t="shared" si="225"/>
        <v>4.4398999999999997</v>
      </c>
      <c r="R390" s="89">
        <f t="shared" si="225"/>
        <v>4.3099600000000002</v>
      </c>
      <c r="S390" s="89">
        <f t="shared" si="225"/>
        <v>4.4416700000000002</v>
      </c>
      <c r="T390" s="89">
        <f t="shared" si="225"/>
        <v>4.6212799999999996</v>
      </c>
      <c r="U390" s="89">
        <f t="shared" si="225"/>
        <v>4.6522699999999997</v>
      </c>
      <c r="V390" s="89">
        <f t="shared" si="225"/>
        <v>4.6466900000000004</v>
      </c>
      <c r="W390" s="89">
        <f t="shared" si="225"/>
        <v>4.4924600000000003</v>
      </c>
      <c r="X390" s="89">
        <f t="shared" si="225"/>
        <v>4.3333199999999996</v>
      </c>
      <c r="Y390" s="89">
        <f t="shared" si="225"/>
        <v>4.2080399999999996</v>
      </c>
      <c r="Z390" s="89">
        <f t="shared" si="225"/>
        <v>4.0082700000000004</v>
      </c>
      <c r="AA390" s="89">
        <f t="shared" si="225"/>
        <v>3.9491499999999999</v>
      </c>
    </row>
    <row r="391" spans="1:27" ht="12.75" hidden="1" customHeight="1" outlineLevel="1" x14ac:dyDescent="0.2">
      <c r="A391" s="99" t="s">
        <v>616</v>
      </c>
      <c r="B391" s="60" t="s">
        <v>238</v>
      </c>
      <c r="C391" s="40" t="s">
        <v>79</v>
      </c>
      <c r="D391" s="41">
        <v>1549.15</v>
      </c>
      <c r="E391" s="41">
        <v>1414.25</v>
      </c>
      <c r="F391" s="41">
        <v>1285.97</v>
      </c>
      <c r="G391" s="41">
        <v>1271.76</v>
      </c>
      <c r="H391" s="41">
        <v>1287.8599999999999</v>
      </c>
      <c r="I391" s="41">
        <v>1365.22</v>
      </c>
      <c r="J391" s="41">
        <v>1398.08</v>
      </c>
      <c r="K391" s="41">
        <v>1510.04</v>
      </c>
      <c r="L391" s="41">
        <v>1594.83</v>
      </c>
      <c r="M391" s="41">
        <v>1751.97</v>
      </c>
      <c r="N391" s="41">
        <v>1877.5</v>
      </c>
      <c r="O391" s="41">
        <v>1952.03</v>
      </c>
      <c r="P391" s="41">
        <v>1978.19</v>
      </c>
      <c r="Q391" s="41">
        <v>1996.93</v>
      </c>
      <c r="R391" s="41">
        <v>1866.99</v>
      </c>
      <c r="S391" s="41">
        <v>1998.7</v>
      </c>
      <c r="T391" s="41">
        <v>2178.31</v>
      </c>
      <c r="U391" s="41">
        <v>2209.3000000000002</v>
      </c>
      <c r="V391" s="41">
        <v>2203.7199999999998</v>
      </c>
      <c r="W391" s="41">
        <v>2049.4899999999998</v>
      </c>
      <c r="X391" s="41">
        <v>1890.35</v>
      </c>
      <c r="Y391" s="41">
        <v>1765.07</v>
      </c>
      <c r="Z391" s="41">
        <v>1565.3</v>
      </c>
      <c r="AA391" s="41">
        <v>1506.18</v>
      </c>
    </row>
    <row r="392" spans="1:27" ht="12.75" hidden="1" customHeight="1" outlineLevel="1" x14ac:dyDescent="0.2">
      <c r="A392" s="99" t="s">
        <v>617</v>
      </c>
      <c r="B392" s="60" t="s">
        <v>90</v>
      </c>
      <c r="C392" s="40" t="s">
        <v>79</v>
      </c>
      <c r="D392" s="41">
        <f t="shared" ref="D392:AA392" si="226">$D$327</f>
        <v>2222.89</v>
      </c>
      <c r="E392" s="41">
        <f t="shared" si="226"/>
        <v>2222.89</v>
      </c>
      <c r="F392" s="41">
        <f t="shared" si="226"/>
        <v>2222.89</v>
      </c>
      <c r="G392" s="41">
        <f t="shared" si="226"/>
        <v>2222.89</v>
      </c>
      <c r="H392" s="41">
        <f t="shared" si="226"/>
        <v>2222.89</v>
      </c>
      <c r="I392" s="41">
        <f t="shared" si="226"/>
        <v>2222.89</v>
      </c>
      <c r="J392" s="41">
        <f t="shared" si="226"/>
        <v>2222.89</v>
      </c>
      <c r="K392" s="41">
        <f t="shared" si="226"/>
        <v>2222.89</v>
      </c>
      <c r="L392" s="41">
        <f t="shared" si="226"/>
        <v>2222.89</v>
      </c>
      <c r="M392" s="41">
        <f t="shared" si="226"/>
        <v>2222.89</v>
      </c>
      <c r="N392" s="41">
        <f t="shared" si="226"/>
        <v>2222.89</v>
      </c>
      <c r="O392" s="41">
        <f t="shared" si="226"/>
        <v>2222.89</v>
      </c>
      <c r="P392" s="41">
        <f t="shared" si="226"/>
        <v>2222.89</v>
      </c>
      <c r="Q392" s="41">
        <f t="shared" si="226"/>
        <v>2222.89</v>
      </c>
      <c r="R392" s="41">
        <f t="shared" si="226"/>
        <v>2222.89</v>
      </c>
      <c r="S392" s="41">
        <f t="shared" si="226"/>
        <v>2222.89</v>
      </c>
      <c r="T392" s="41">
        <f t="shared" si="226"/>
        <v>2222.89</v>
      </c>
      <c r="U392" s="41">
        <f t="shared" si="226"/>
        <v>2222.89</v>
      </c>
      <c r="V392" s="41">
        <f t="shared" si="226"/>
        <v>2222.89</v>
      </c>
      <c r="W392" s="41">
        <f t="shared" si="226"/>
        <v>2222.89</v>
      </c>
      <c r="X392" s="41">
        <f t="shared" si="226"/>
        <v>2222.89</v>
      </c>
      <c r="Y392" s="41">
        <f t="shared" si="226"/>
        <v>2222.89</v>
      </c>
      <c r="Z392" s="41">
        <f t="shared" si="226"/>
        <v>2222.89</v>
      </c>
      <c r="AA392" s="41">
        <f t="shared" si="226"/>
        <v>2222.89</v>
      </c>
    </row>
    <row r="393" spans="1:27" ht="12.75" hidden="1" customHeight="1" outlineLevel="1" x14ac:dyDescent="0.2">
      <c r="A393" s="99" t="s">
        <v>618</v>
      </c>
      <c r="B393" s="60" t="s">
        <v>83</v>
      </c>
      <c r="C393" s="40" t="s">
        <v>79</v>
      </c>
      <c r="D393" s="41">
        <v>3.72</v>
      </c>
      <c r="E393" s="41">
        <v>3.72</v>
      </c>
      <c r="F393" s="41">
        <v>3.72</v>
      </c>
      <c r="G393" s="41">
        <v>3.72</v>
      </c>
      <c r="H393" s="41">
        <v>3.72</v>
      </c>
      <c r="I393" s="41">
        <v>3.72</v>
      </c>
      <c r="J393" s="41">
        <v>3.72</v>
      </c>
      <c r="K393" s="41">
        <v>3.72</v>
      </c>
      <c r="L393" s="41">
        <v>3.72</v>
      </c>
      <c r="M393" s="41">
        <v>3.72</v>
      </c>
      <c r="N393" s="41">
        <v>3.72</v>
      </c>
      <c r="O393" s="41">
        <v>3.72</v>
      </c>
      <c r="P393" s="41">
        <v>3.72</v>
      </c>
      <c r="Q393" s="41">
        <v>3.72</v>
      </c>
      <c r="R393" s="41">
        <v>3.72</v>
      </c>
      <c r="S393" s="41">
        <v>3.72</v>
      </c>
      <c r="T393" s="41">
        <v>3.72</v>
      </c>
      <c r="U393" s="41">
        <v>3.72</v>
      </c>
      <c r="V393" s="41">
        <v>3.72</v>
      </c>
      <c r="W393" s="41">
        <v>3.72</v>
      </c>
      <c r="X393" s="41">
        <v>3.72</v>
      </c>
      <c r="Y393" s="41">
        <v>3.72</v>
      </c>
      <c r="Z393" s="41">
        <v>3.72</v>
      </c>
      <c r="AA393" s="41">
        <v>3.72</v>
      </c>
    </row>
    <row r="394" spans="1:27" ht="12.75" hidden="1" customHeight="1" outlineLevel="1" x14ac:dyDescent="0.2">
      <c r="A394" s="99" t="s">
        <v>619</v>
      </c>
      <c r="B394" s="60" t="s">
        <v>81</v>
      </c>
      <c r="C394" s="40" t="s">
        <v>79</v>
      </c>
      <c r="D394" s="41">
        <f>$D$11</f>
        <v>216.36</v>
      </c>
      <c r="E394" s="41">
        <f t="shared" ref="E394:AA394" si="227">$D$11</f>
        <v>216.36</v>
      </c>
      <c r="F394" s="41">
        <f t="shared" si="227"/>
        <v>216.36</v>
      </c>
      <c r="G394" s="41">
        <f t="shared" si="227"/>
        <v>216.36</v>
      </c>
      <c r="H394" s="41">
        <f t="shared" si="227"/>
        <v>216.36</v>
      </c>
      <c r="I394" s="41">
        <f t="shared" si="227"/>
        <v>216.36</v>
      </c>
      <c r="J394" s="41">
        <f t="shared" si="227"/>
        <v>216.36</v>
      </c>
      <c r="K394" s="41">
        <f t="shared" si="227"/>
        <v>216.36</v>
      </c>
      <c r="L394" s="41">
        <f t="shared" si="227"/>
        <v>216.36</v>
      </c>
      <c r="M394" s="41">
        <f t="shared" si="227"/>
        <v>216.36</v>
      </c>
      <c r="N394" s="41">
        <f t="shared" si="227"/>
        <v>216.36</v>
      </c>
      <c r="O394" s="41">
        <f t="shared" si="227"/>
        <v>216.36</v>
      </c>
      <c r="P394" s="41">
        <f t="shared" si="227"/>
        <v>216.36</v>
      </c>
      <c r="Q394" s="41">
        <f t="shared" si="227"/>
        <v>216.36</v>
      </c>
      <c r="R394" s="41">
        <f t="shared" si="227"/>
        <v>216.36</v>
      </c>
      <c r="S394" s="41">
        <f t="shared" si="227"/>
        <v>216.36</v>
      </c>
      <c r="T394" s="41">
        <f t="shared" si="227"/>
        <v>216.36</v>
      </c>
      <c r="U394" s="41">
        <f t="shared" si="227"/>
        <v>216.36</v>
      </c>
      <c r="V394" s="41">
        <f t="shared" si="227"/>
        <v>216.36</v>
      </c>
      <c r="W394" s="41">
        <f t="shared" si="227"/>
        <v>216.36</v>
      </c>
      <c r="X394" s="41">
        <f t="shared" si="227"/>
        <v>216.36</v>
      </c>
      <c r="Y394" s="41">
        <f t="shared" si="227"/>
        <v>216.36</v>
      </c>
      <c r="Z394" s="41">
        <f t="shared" si="227"/>
        <v>216.36</v>
      </c>
      <c r="AA394" s="41">
        <f t="shared" si="227"/>
        <v>216.36</v>
      </c>
    </row>
    <row r="395" spans="1:27" ht="12.75" customHeight="1" collapsed="1" x14ac:dyDescent="0.2">
      <c r="A395" s="98" t="s">
        <v>620</v>
      </c>
      <c r="B395" s="25" t="str">
        <f>"15"&amp;"."&amp;$B$662&amp;"."&amp;$B$663</f>
        <v>15.01.2024</v>
      </c>
      <c r="C395" s="88" t="s">
        <v>76</v>
      </c>
      <c r="D395" s="89">
        <f>ROUND(((D396+D397+D399+D398)/1000),5)</f>
        <v>3.71759</v>
      </c>
      <c r="E395" s="89">
        <f>ROUND(((E396+E397+E399+E398)/1000),5)</f>
        <v>3.66004</v>
      </c>
      <c r="F395" s="89">
        <f>ROUND(((F396+F397+F399+F398)/1000),5)</f>
        <v>3.6046499999999999</v>
      </c>
      <c r="G395" s="89">
        <f t="shared" ref="G395:AA395" si="228">ROUND(((G396+G397+G399+G398)/1000),5)</f>
        <v>3.5978699999999999</v>
      </c>
      <c r="H395" s="89">
        <f t="shared" si="228"/>
        <v>3.6595399999999998</v>
      </c>
      <c r="I395" s="89">
        <f t="shared" si="228"/>
        <v>3.7843399999999998</v>
      </c>
      <c r="J395" s="89">
        <f t="shared" si="228"/>
        <v>3.9947300000000001</v>
      </c>
      <c r="K395" s="89">
        <f t="shared" si="228"/>
        <v>4.2125899999999996</v>
      </c>
      <c r="L395" s="89">
        <f t="shared" si="228"/>
        <v>4.4758100000000001</v>
      </c>
      <c r="M395" s="89">
        <f t="shared" si="228"/>
        <v>4.5092600000000003</v>
      </c>
      <c r="N395" s="89">
        <f t="shared" si="228"/>
        <v>4.4969900000000003</v>
      </c>
      <c r="O395" s="89">
        <f t="shared" si="228"/>
        <v>4.5909199999999997</v>
      </c>
      <c r="P395" s="89">
        <f t="shared" si="228"/>
        <v>4.5906099999999999</v>
      </c>
      <c r="Q395" s="89">
        <f t="shared" si="228"/>
        <v>4.6011199999999999</v>
      </c>
      <c r="R395" s="89">
        <f t="shared" si="228"/>
        <v>4.5974599999999999</v>
      </c>
      <c r="S395" s="89">
        <f t="shared" si="228"/>
        <v>4.5338399999999996</v>
      </c>
      <c r="T395" s="89">
        <f t="shared" si="228"/>
        <v>4.6442500000000004</v>
      </c>
      <c r="U395" s="89">
        <f t="shared" si="228"/>
        <v>4.67117</v>
      </c>
      <c r="V395" s="89">
        <f t="shared" si="228"/>
        <v>4.6639400000000002</v>
      </c>
      <c r="W395" s="89">
        <f t="shared" si="228"/>
        <v>4.5306499999999996</v>
      </c>
      <c r="X395" s="89">
        <f t="shared" si="228"/>
        <v>4.4009999999999998</v>
      </c>
      <c r="Y395" s="89">
        <f t="shared" si="228"/>
        <v>4.2341100000000003</v>
      </c>
      <c r="Z395" s="89">
        <f t="shared" si="228"/>
        <v>4.0383800000000001</v>
      </c>
      <c r="AA395" s="89">
        <f t="shared" si="228"/>
        <v>3.9060299999999999</v>
      </c>
    </row>
    <row r="396" spans="1:27" ht="12.75" hidden="1" customHeight="1" outlineLevel="1" x14ac:dyDescent="0.2">
      <c r="A396" s="99" t="s">
        <v>621</v>
      </c>
      <c r="B396" s="60" t="s">
        <v>238</v>
      </c>
      <c r="C396" s="40" t="s">
        <v>79</v>
      </c>
      <c r="D396" s="41">
        <v>1274.6199999999999</v>
      </c>
      <c r="E396" s="41">
        <v>1217.07</v>
      </c>
      <c r="F396" s="41">
        <v>1161.68</v>
      </c>
      <c r="G396" s="41">
        <v>1154.9000000000001</v>
      </c>
      <c r="H396" s="41">
        <v>1216.57</v>
      </c>
      <c r="I396" s="41">
        <v>1341.37</v>
      </c>
      <c r="J396" s="41">
        <v>1551.76</v>
      </c>
      <c r="K396" s="41">
        <v>1769.62</v>
      </c>
      <c r="L396" s="41">
        <v>2032.84</v>
      </c>
      <c r="M396" s="41">
        <v>2066.29</v>
      </c>
      <c r="N396" s="41">
        <v>2054.02</v>
      </c>
      <c r="O396" s="41">
        <v>2147.9499999999998</v>
      </c>
      <c r="P396" s="41">
        <v>2147.64</v>
      </c>
      <c r="Q396" s="41">
        <v>2158.15</v>
      </c>
      <c r="R396" s="41">
        <v>2154.4899999999998</v>
      </c>
      <c r="S396" s="41">
        <v>2090.87</v>
      </c>
      <c r="T396" s="41">
        <v>2201.2800000000002</v>
      </c>
      <c r="U396" s="41">
        <v>2228.1999999999998</v>
      </c>
      <c r="V396" s="41">
        <v>2220.9699999999998</v>
      </c>
      <c r="W396" s="41">
        <v>2087.6799999999998</v>
      </c>
      <c r="X396" s="41">
        <v>1958.03</v>
      </c>
      <c r="Y396" s="41">
        <v>1791.14</v>
      </c>
      <c r="Z396" s="41">
        <v>1595.41</v>
      </c>
      <c r="AA396" s="41">
        <v>1463.06</v>
      </c>
    </row>
    <row r="397" spans="1:27" ht="12.75" hidden="1" customHeight="1" outlineLevel="1" x14ac:dyDescent="0.2">
      <c r="A397" s="99" t="s">
        <v>622</v>
      </c>
      <c r="B397" s="60" t="s">
        <v>90</v>
      </c>
      <c r="C397" s="40" t="s">
        <v>79</v>
      </c>
      <c r="D397" s="41">
        <f t="shared" ref="D397:AA397" si="229">$D$327</f>
        <v>2222.89</v>
      </c>
      <c r="E397" s="41">
        <f t="shared" si="229"/>
        <v>2222.89</v>
      </c>
      <c r="F397" s="41">
        <f t="shared" si="229"/>
        <v>2222.89</v>
      </c>
      <c r="G397" s="41">
        <f t="shared" si="229"/>
        <v>2222.89</v>
      </c>
      <c r="H397" s="41">
        <f t="shared" si="229"/>
        <v>2222.89</v>
      </c>
      <c r="I397" s="41">
        <f t="shared" si="229"/>
        <v>2222.89</v>
      </c>
      <c r="J397" s="41">
        <f t="shared" si="229"/>
        <v>2222.89</v>
      </c>
      <c r="K397" s="41">
        <f t="shared" si="229"/>
        <v>2222.89</v>
      </c>
      <c r="L397" s="41">
        <f t="shared" si="229"/>
        <v>2222.89</v>
      </c>
      <c r="M397" s="41">
        <f t="shared" si="229"/>
        <v>2222.89</v>
      </c>
      <c r="N397" s="41">
        <f t="shared" si="229"/>
        <v>2222.89</v>
      </c>
      <c r="O397" s="41">
        <f t="shared" si="229"/>
        <v>2222.89</v>
      </c>
      <c r="P397" s="41">
        <f t="shared" si="229"/>
        <v>2222.89</v>
      </c>
      <c r="Q397" s="41">
        <f t="shared" si="229"/>
        <v>2222.89</v>
      </c>
      <c r="R397" s="41">
        <f t="shared" si="229"/>
        <v>2222.89</v>
      </c>
      <c r="S397" s="41">
        <f t="shared" si="229"/>
        <v>2222.89</v>
      </c>
      <c r="T397" s="41">
        <f t="shared" si="229"/>
        <v>2222.89</v>
      </c>
      <c r="U397" s="41">
        <f t="shared" si="229"/>
        <v>2222.89</v>
      </c>
      <c r="V397" s="41">
        <f t="shared" si="229"/>
        <v>2222.89</v>
      </c>
      <c r="W397" s="41">
        <f t="shared" si="229"/>
        <v>2222.89</v>
      </c>
      <c r="X397" s="41">
        <f t="shared" si="229"/>
        <v>2222.89</v>
      </c>
      <c r="Y397" s="41">
        <f t="shared" si="229"/>
        <v>2222.89</v>
      </c>
      <c r="Z397" s="41">
        <f t="shared" si="229"/>
        <v>2222.89</v>
      </c>
      <c r="AA397" s="41">
        <f t="shared" si="229"/>
        <v>2222.89</v>
      </c>
    </row>
    <row r="398" spans="1:27" ht="12.75" hidden="1" customHeight="1" outlineLevel="1" x14ac:dyDescent="0.2">
      <c r="A398" s="99" t="s">
        <v>623</v>
      </c>
      <c r="B398" s="60" t="s">
        <v>83</v>
      </c>
      <c r="C398" s="40" t="s">
        <v>79</v>
      </c>
      <c r="D398" s="41">
        <v>3.72</v>
      </c>
      <c r="E398" s="41">
        <v>3.72</v>
      </c>
      <c r="F398" s="41">
        <v>3.72</v>
      </c>
      <c r="G398" s="41">
        <v>3.72</v>
      </c>
      <c r="H398" s="41">
        <v>3.72</v>
      </c>
      <c r="I398" s="41">
        <v>3.72</v>
      </c>
      <c r="J398" s="41">
        <v>3.72</v>
      </c>
      <c r="K398" s="41">
        <v>3.72</v>
      </c>
      <c r="L398" s="41">
        <v>3.72</v>
      </c>
      <c r="M398" s="41">
        <v>3.72</v>
      </c>
      <c r="N398" s="41">
        <v>3.72</v>
      </c>
      <c r="O398" s="41">
        <v>3.72</v>
      </c>
      <c r="P398" s="41">
        <v>3.72</v>
      </c>
      <c r="Q398" s="41">
        <v>3.72</v>
      </c>
      <c r="R398" s="41">
        <v>3.72</v>
      </c>
      <c r="S398" s="41">
        <v>3.72</v>
      </c>
      <c r="T398" s="41">
        <v>3.72</v>
      </c>
      <c r="U398" s="41">
        <v>3.72</v>
      </c>
      <c r="V398" s="41">
        <v>3.72</v>
      </c>
      <c r="W398" s="41">
        <v>3.72</v>
      </c>
      <c r="X398" s="41">
        <v>3.72</v>
      </c>
      <c r="Y398" s="41">
        <v>3.72</v>
      </c>
      <c r="Z398" s="41">
        <v>3.72</v>
      </c>
      <c r="AA398" s="41">
        <v>3.72</v>
      </c>
    </row>
    <row r="399" spans="1:27" ht="12.75" hidden="1" customHeight="1" outlineLevel="1" x14ac:dyDescent="0.2">
      <c r="A399" s="99" t="s">
        <v>624</v>
      </c>
      <c r="B399" s="60" t="s">
        <v>81</v>
      </c>
      <c r="C399" s="40" t="s">
        <v>79</v>
      </c>
      <c r="D399" s="41">
        <f>$D$11</f>
        <v>216.36</v>
      </c>
      <c r="E399" s="41">
        <f t="shared" ref="E399:AA399" si="230">$D$11</f>
        <v>216.36</v>
      </c>
      <c r="F399" s="41">
        <f t="shared" si="230"/>
        <v>216.36</v>
      </c>
      <c r="G399" s="41">
        <f t="shared" si="230"/>
        <v>216.36</v>
      </c>
      <c r="H399" s="41">
        <f t="shared" si="230"/>
        <v>216.36</v>
      </c>
      <c r="I399" s="41">
        <f t="shared" si="230"/>
        <v>216.36</v>
      </c>
      <c r="J399" s="41">
        <f t="shared" si="230"/>
        <v>216.36</v>
      </c>
      <c r="K399" s="41">
        <f t="shared" si="230"/>
        <v>216.36</v>
      </c>
      <c r="L399" s="41">
        <f t="shared" si="230"/>
        <v>216.36</v>
      </c>
      <c r="M399" s="41">
        <f t="shared" si="230"/>
        <v>216.36</v>
      </c>
      <c r="N399" s="41">
        <f t="shared" si="230"/>
        <v>216.36</v>
      </c>
      <c r="O399" s="41">
        <f t="shared" si="230"/>
        <v>216.36</v>
      </c>
      <c r="P399" s="41">
        <f t="shared" si="230"/>
        <v>216.36</v>
      </c>
      <c r="Q399" s="41">
        <f t="shared" si="230"/>
        <v>216.36</v>
      </c>
      <c r="R399" s="41">
        <f t="shared" si="230"/>
        <v>216.36</v>
      </c>
      <c r="S399" s="41">
        <f t="shared" si="230"/>
        <v>216.36</v>
      </c>
      <c r="T399" s="41">
        <f t="shared" si="230"/>
        <v>216.36</v>
      </c>
      <c r="U399" s="41">
        <f t="shared" si="230"/>
        <v>216.36</v>
      </c>
      <c r="V399" s="41">
        <f t="shared" si="230"/>
        <v>216.36</v>
      </c>
      <c r="W399" s="41">
        <f t="shared" si="230"/>
        <v>216.36</v>
      </c>
      <c r="X399" s="41">
        <f t="shared" si="230"/>
        <v>216.36</v>
      </c>
      <c r="Y399" s="41">
        <f t="shared" si="230"/>
        <v>216.36</v>
      </c>
      <c r="Z399" s="41">
        <f t="shared" si="230"/>
        <v>216.36</v>
      </c>
      <c r="AA399" s="41">
        <f t="shared" si="230"/>
        <v>216.36</v>
      </c>
    </row>
    <row r="400" spans="1:27" ht="12.75" customHeight="1" collapsed="1" x14ac:dyDescent="0.2">
      <c r="A400" s="98" t="s">
        <v>625</v>
      </c>
      <c r="B400" s="25" t="str">
        <f>"16"&amp;"."&amp;$B$662&amp;"."&amp;$B$663</f>
        <v>16.01.2024</v>
      </c>
      <c r="C400" s="88" t="s">
        <v>76</v>
      </c>
      <c r="D400" s="89">
        <f>ROUND(((D401+D402+D404+D403)/1000),5)</f>
        <v>3.7456700000000001</v>
      </c>
      <c r="E400" s="89">
        <f>ROUND(((E401+E402+E404+E403)/1000),5)</f>
        <v>3.6785999999999999</v>
      </c>
      <c r="F400" s="89">
        <f>ROUND(((F401+F402+F404+F403)/1000),5)</f>
        <v>3.6556099999999998</v>
      </c>
      <c r="G400" s="89">
        <f t="shared" ref="G400:AA400" si="231">ROUND(((G401+G402+G404+G403)/1000),5)</f>
        <v>3.6212</v>
      </c>
      <c r="H400" s="89">
        <f t="shared" si="231"/>
        <v>3.6651799999999999</v>
      </c>
      <c r="I400" s="89">
        <f t="shared" si="231"/>
        <v>3.7794099999999999</v>
      </c>
      <c r="J400" s="89">
        <f t="shared" si="231"/>
        <v>3.9754299999999998</v>
      </c>
      <c r="K400" s="89">
        <f t="shared" si="231"/>
        <v>4.1616299999999997</v>
      </c>
      <c r="L400" s="89">
        <f t="shared" si="231"/>
        <v>4.4287599999999996</v>
      </c>
      <c r="M400" s="89">
        <f t="shared" si="231"/>
        <v>4.4576900000000004</v>
      </c>
      <c r="N400" s="89">
        <f t="shared" si="231"/>
        <v>4.5014799999999999</v>
      </c>
      <c r="O400" s="89">
        <f t="shared" si="231"/>
        <v>4.5222499999999997</v>
      </c>
      <c r="P400" s="89">
        <f t="shared" si="231"/>
        <v>4.5258000000000003</v>
      </c>
      <c r="Q400" s="89">
        <f t="shared" si="231"/>
        <v>4.5545799999999996</v>
      </c>
      <c r="R400" s="89">
        <f t="shared" si="231"/>
        <v>4.5332800000000004</v>
      </c>
      <c r="S400" s="89">
        <f t="shared" si="231"/>
        <v>4.4989499999999998</v>
      </c>
      <c r="T400" s="89">
        <f t="shared" si="231"/>
        <v>4.6084500000000004</v>
      </c>
      <c r="U400" s="89">
        <f t="shared" si="231"/>
        <v>4.6554900000000004</v>
      </c>
      <c r="V400" s="89">
        <f t="shared" si="231"/>
        <v>4.6400100000000002</v>
      </c>
      <c r="W400" s="89">
        <f t="shared" si="231"/>
        <v>4.4904500000000001</v>
      </c>
      <c r="X400" s="89">
        <f t="shared" si="231"/>
        <v>4.36965</v>
      </c>
      <c r="Y400" s="89">
        <f t="shared" si="231"/>
        <v>4.2557999999999998</v>
      </c>
      <c r="Z400" s="89">
        <f t="shared" si="231"/>
        <v>4.0456700000000003</v>
      </c>
      <c r="AA400" s="89">
        <f t="shared" si="231"/>
        <v>3.9249299999999998</v>
      </c>
    </row>
    <row r="401" spans="1:27" ht="12.75" hidden="1" customHeight="1" outlineLevel="1" x14ac:dyDescent="0.2">
      <c r="A401" s="99" t="s">
        <v>626</v>
      </c>
      <c r="B401" s="60" t="s">
        <v>238</v>
      </c>
      <c r="C401" s="40" t="s">
        <v>79</v>
      </c>
      <c r="D401" s="41">
        <v>1302.7</v>
      </c>
      <c r="E401" s="41">
        <v>1235.6300000000001</v>
      </c>
      <c r="F401" s="41">
        <v>1212.6400000000001</v>
      </c>
      <c r="G401" s="41">
        <v>1178.23</v>
      </c>
      <c r="H401" s="41">
        <v>1222.21</v>
      </c>
      <c r="I401" s="41">
        <v>1336.44</v>
      </c>
      <c r="J401" s="41">
        <v>1532.46</v>
      </c>
      <c r="K401" s="41">
        <v>1718.66</v>
      </c>
      <c r="L401" s="41">
        <v>1985.79</v>
      </c>
      <c r="M401" s="41">
        <v>2014.72</v>
      </c>
      <c r="N401" s="41">
        <v>2058.5100000000002</v>
      </c>
      <c r="O401" s="41">
        <v>2079.2800000000002</v>
      </c>
      <c r="P401" s="41">
        <v>2082.83</v>
      </c>
      <c r="Q401" s="41">
        <v>2111.61</v>
      </c>
      <c r="R401" s="41">
        <v>2090.31</v>
      </c>
      <c r="S401" s="41">
        <v>2055.98</v>
      </c>
      <c r="T401" s="41">
        <v>2165.48</v>
      </c>
      <c r="U401" s="41">
        <v>2212.52</v>
      </c>
      <c r="V401" s="41">
        <v>2197.04</v>
      </c>
      <c r="W401" s="41">
        <v>2047.48</v>
      </c>
      <c r="X401" s="41">
        <v>1926.68</v>
      </c>
      <c r="Y401" s="41">
        <v>1812.83</v>
      </c>
      <c r="Z401" s="41">
        <v>1602.7</v>
      </c>
      <c r="AA401" s="41">
        <v>1481.96</v>
      </c>
    </row>
    <row r="402" spans="1:27" ht="12.75" hidden="1" customHeight="1" outlineLevel="1" x14ac:dyDescent="0.2">
      <c r="A402" s="99" t="s">
        <v>627</v>
      </c>
      <c r="B402" s="60" t="s">
        <v>90</v>
      </c>
      <c r="C402" s="40" t="s">
        <v>79</v>
      </c>
      <c r="D402" s="41">
        <f t="shared" ref="D402:AA402" si="232">$D$327</f>
        <v>2222.89</v>
      </c>
      <c r="E402" s="41">
        <f t="shared" si="232"/>
        <v>2222.89</v>
      </c>
      <c r="F402" s="41">
        <f t="shared" si="232"/>
        <v>2222.89</v>
      </c>
      <c r="G402" s="41">
        <f t="shared" si="232"/>
        <v>2222.89</v>
      </c>
      <c r="H402" s="41">
        <f t="shared" si="232"/>
        <v>2222.89</v>
      </c>
      <c r="I402" s="41">
        <f t="shared" si="232"/>
        <v>2222.89</v>
      </c>
      <c r="J402" s="41">
        <f t="shared" si="232"/>
        <v>2222.89</v>
      </c>
      <c r="K402" s="41">
        <f t="shared" si="232"/>
        <v>2222.89</v>
      </c>
      <c r="L402" s="41">
        <f t="shared" si="232"/>
        <v>2222.89</v>
      </c>
      <c r="M402" s="41">
        <f t="shared" si="232"/>
        <v>2222.89</v>
      </c>
      <c r="N402" s="41">
        <f t="shared" si="232"/>
        <v>2222.89</v>
      </c>
      <c r="O402" s="41">
        <f t="shared" si="232"/>
        <v>2222.89</v>
      </c>
      <c r="P402" s="41">
        <f t="shared" si="232"/>
        <v>2222.89</v>
      </c>
      <c r="Q402" s="41">
        <f t="shared" si="232"/>
        <v>2222.89</v>
      </c>
      <c r="R402" s="41">
        <f t="shared" si="232"/>
        <v>2222.89</v>
      </c>
      <c r="S402" s="41">
        <f t="shared" si="232"/>
        <v>2222.89</v>
      </c>
      <c r="T402" s="41">
        <f t="shared" si="232"/>
        <v>2222.89</v>
      </c>
      <c r="U402" s="41">
        <f t="shared" si="232"/>
        <v>2222.89</v>
      </c>
      <c r="V402" s="41">
        <f t="shared" si="232"/>
        <v>2222.89</v>
      </c>
      <c r="W402" s="41">
        <f t="shared" si="232"/>
        <v>2222.89</v>
      </c>
      <c r="X402" s="41">
        <f t="shared" si="232"/>
        <v>2222.89</v>
      </c>
      <c r="Y402" s="41">
        <f t="shared" si="232"/>
        <v>2222.89</v>
      </c>
      <c r="Z402" s="41">
        <f t="shared" si="232"/>
        <v>2222.89</v>
      </c>
      <c r="AA402" s="41">
        <f t="shared" si="232"/>
        <v>2222.89</v>
      </c>
    </row>
    <row r="403" spans="1:27" ht="12.75" hidden="1" customHeight="1" outlineLevel="1" x14ac:dyDescent="0.2">
      <c r="A403" s="99" t="s">
        <v>628</v>
      </c>
      <c r="B403" s="60" t="s">
        <v>83</v>
      </c>
      <c r="C403" s="40" t="s">
        <v>79</v>
      </c>
      <c r="D403" s="41">
        <v>3.72</v>
      </c>
      <c r="E403" s="41">
        <v>3.72</v>
      </c>
      <c r="F403" s="41">
        <v>3.72</v>
      </c>
      <c r="G403" s="41">
        <v>3.72</v>
      </c>
      <c r="H403" s="41">
        <v>3.72</v>
      </c>
      <c r="I403" s="41">
        <v>3.72</v>
      </c>
      <c r="J403" s="41">
        <v>3.72</v>
      </c>
      <c r="K403" s="41">
        <v>3.72</v>
      </c>
      <c r="L403" s="41">
        <v>3.72</v>
      </c>
      <c r="M403" s="41">
        <v>3.72</v>
      </c>
      <c r="N403" s="41">
        <v>3.72</v>
      </c>
      <c r="O403" s="41">
        <v>3.72</v>
      </c>
      <c r="P403" s="41">
        <v>3.72</v>
      </c>
      <c r="Q403" s="41">
        <v>3.72</v>
      </c>
      <c r="R403" s="41">
        <v>3.72</v>
      </c>
      <c r="S403" s="41">
        <v>3.72</v>
      </c>
      <c r="T403" s="41">
        <v>3.72</v>
      </c>
      <c r="U403" s="41">
        <v>3.72</v>
      </c>
      <c r="V403" s="41">
        <v>3.72</v>
      </c>
      <c r="W403" s="41">
        <v>3.72</v>
      </c>
      <c r="X403" s="41">
        <v>3.72</v>
      </c>
      <c r="Y403" s="41">
        <v>3.72</v>
      </c>
      <c r="Z403" s="41">
        <v>3.72</v>
      </c>
      <c r="AA403" s="41">
        <v>3.72</v>
      </c>
    </row>
    <row r="404" spans="1:27" ht="12.75" hidden="1" customHeight="1" outlineLevel="1" x14ac:dyDescent="0.2">
      <c r="A404" s="99" t="s">
        <v>629</v>
      </c>
      <c r="B404" s="60" t="s">
        <v>81</v>
      </c>
      <c r="C404" s="40" t="s">
        <v>79</v>
      </c>
      <c r="D404" s="41">
        <f>$D$11</f>
        <v>216.36</v>
      </c>
      <c r="E404" s="41">
        <f t="shared" ref="E404:AA404" si="233">$D$11</f>
        <v>216.36</v>
      </c>
      <c r="F404" s="41">
        <f t="shared" si="233"/>
        <v>216.36</v>
      </c>
      <c r="G404" s="41">
        <f t="shared" si="233"/>
        <v>216.36</v>
      </c>
      <c r="H404" s="41">
        <f t="shared" si="233"/>
        <v>216.36</v>
      </c>
      <c r="I404" s="41">
        <f t="shared" si="233"/>
        <v>216.36</v>
      </c>
      <c r="J404" s="41">
        <f t="shared" si="233"/>
        <v>216.36</v>
      </c>
      <c r="K404" s="41">
        <f t="shared" si="233"/>
        <v>216.36</v>
      </c>
      <c r="L404" s="41">
        <f t="shared" si="233"/>
        <v>216.36</v>
      </c>
      <c r="M404" s="41">
        <f t="shared" si="233"/>
        <v>216.36</v>
      </c>
      <c r="N404" s="41">
        <f t="shared" si="233"/>
        <v>216.36</v>
      </c>
      <c r="O404" s="41">
        <f t="shared" si="233"/>
        <v>216.36</v>
      </c>
      <c r="P404" s="41">
        <f t="shared" si="233"/>
        <v>216.36</v>
      </c>
      <c r="Q404" s="41">
        <f t="shared" si="233"/>
        <v>216.36</v>
      </c>
      <c r="R404" s="41">
        <f t="shared" si="233"/>
        <v>216.36</v>
      </c>
      <c r="S404" s="41">
        <f t="shared" si="233"/>
        <v>216.36</v>
      </c>
      <c r="T404" s="41">
        <f t="shared" si="233"/>
        <v>216.36</v>
      </c>
      <c r="U404" s="41">
        <f t="shared" si="233"/>
        <v>216.36</v>
      </c>
      <c r="V404" s="41">
        <f t="shared" si="233"/>
        <v>216.36</v>
      </c>
      <c r="W404" s="41">
        <f t="shared" si="233"/>
        <v>216.36</v>
      </c>
      <c r="X404" s="41">
        <f t="shared" si="233"/>
        <v>216.36</v>
      </c>
      <c r="Y404" s="41">
        <f t="shared" si="233"/>
        <v>216.36</v>
      </c>
      <c r="Z404" s="41">
        <f t="shared" si="233"/>
        <v>216.36</v>
      </c>
      <c r="AA404" s="41">
        <f t="shared" si="233"/>
        <v>216.36</v>
      </c>
    </row>
    <row r="405" spans="1:27" ht="12.75" customHeight="1" collapsed="1" x14ac:dyDescent="0.2">
      <c r="A405" s="98" t="s">
        <v>630</v>
      </c>
      <c r="B405" s="25" t="str">
        <f>"17"&amp;"."&amp;$B$662&amp;"."&amp;$B$663</f>
        <v>17.01.2024</v>
      </c>
      <c r="C405" s="88" t="s">
        <v>76</v>
      </c>
      <c r="D405" s="89">
        <f>ROUND(((D406+D407+D409+D408)/1000),5)</f>
        <v>3.7148300000000001</v>
      </c>
      <c r="E405" s="89">
        <f>ROUND(((E406+E407+E409+E408)/1000),5)</f>
        <v>3.6369500000000001</v>
      </c>
      <c r="F405" s="89">
        <f>ROUND(((F406+F407+F409+F408)/1000),5)</f>
        <v>3.5897100000000002</v>
      </c>
      <c r="G405" s="89">
        <f t="shared" ref="G405:AA405" si="234">ROUND(((G406+G407+G409+G408)/1000),5)</f>
        <v>3.58894</v>
      </c>
      <c r="H405" s="89">
        <f t="shared" si="234"/>
        <v>3.65781</v>
      </c>
      <c r="I405" s="89">
        <f t="shared" si="234"/>
        <v>3.7835899999999998</v>
      </c>
      <c r="J405" s="89">
        <f t="shared" si="234"/>
        <v>3.9786000000000001</v>
      </c>
      <c r="K405" s="89">
        <f t="shared" si="234"/>
        <v>4.2930900000000003</v>
      </c>
      <c r="L405" s="89">
        <f t="shared" si="234"/>
        <v>4.5012100000000004</v>
      </c>
      <c r="M405" s="89">
        <f t="shared" si="234"/>
        <v>4.4712199999999998</v>
      </c>
      <c r="N405" s="89">
        <f t="shared" si="234"/>
        <v>4.5492600000000003</v>
      </c>
      <c r="O405" s="89">
        <f t="shared" si="234"/>
        <v>4.5877499999999998</v>
      </c>
      <c r="P405" s="89">
        <f t="shared" si="234"/>
        <v>4.5848800000000001</v>
      </c>
      <c r="Q405" s="89">
        <f t="shared" si="234"/>
        <v>4.5856599999999998</v>
      </c>
      <c r="R405" s="89">
        <f t="shared" si="234"/>
        <v>4.5850999999999997</v>
      </c>
      <c r="S405" s="89">
        <f t="shared" si="234"/>
        <v>4.5541900000000002</v>
      </c>
      <c r="T405" s="89">
        <f t="shared" si="234"/>
        <v>4.6751699999999996</v>
      </c>
      <c r="U405" s="89">
        <f t="shared" si="234"/>
        <v>4.6393300000000002</v>
      </c>
      <c r="V405" s="89">
        <f t="shared" si="234"/>
        <v>4.6163999999999996</v>
      </c>
      <c r="W405" s="89">
        <f t="shared" si="234"/>
        <v>4.48231</v>
      </c>
      <c r="X405" s="89">
        <f t="shared" si="234"/>
        <v>4.4869199999999996</v>
      </c>
      <c r="Y405" s="89">
        <f t="shared" si="234"/>
        <v>4.3230300000000002</v>
      </c>
      <c r="Z405" s="89">
        <f t="shared" si="234"/>
        <v>4.1029400000000003</v>
      </c>
      <c r="AA405" s="89">
        <f t="shared" si="234"/>
        <v>3.9285299999999999</v>
      </c>
    </row>
    <row r="406" spans="1:27" ht="12.75" hidden="1" customHeight="1" outlineLevel="1" x14ac:dyDescent="0.2">
      <c r="A406" s="99" t="s">
        <v>631</v>
      </c>
      <c r="B406" s="60" t="s">
        <v>238</v>
      </c>
      <c r="C406" s="40" t="s">
        <v>79</v>
      </c>
      <c r="D406" s="41">
        <v>1271.8599999999999</v>
      </c>
      <c r="E406" s="41">
        <v>1193.98</v>
      </c>
      <c r="F406" s="41">
        <v>1146.74</v>
      </c>
      <c r="G406" s="41">
        <v>1145.97</v>
      </c>
      <c r="H406" s="41">
        <v>1214.8399999999999</v>
      </c>
      <c r="I406" s="41">
        <v>1340.62</v>
      </c>
      <c r="J406" s="41">
        <v>1535.63</v>
      </c>
      <c r="K406" s="41">
        <v>1850.12</v>
      </c>
      <c r="L406" s="41">
        <v>2058.2399999999998</v>
      </c>
      <c r="M406" s="41">
        <v>2028.25</v>
      </c>
      <c r="N406" s="41">
        <v>2106.29</v>
      </c>
      <c r="O406" s="41">
        <v>2144.7800000000002</v>
      </c>
      <c r="P406" s="41">
        <v>2141.91</v>
      </c>
      <c r="Q406" s="41">
        <v>2142.69</v>
      </c>
      <c r="R406" s="41">
        <v>2142.13</v>
      </c>
      <c r="S406" s="41">
        <v>2111.2199999999998</v>
      </c>
      <c r="T406" s="41">
        <v>2232.1999999999998</v>
      </c>
      <c r="U406" s="41">
        <v>2196.36</v>
      </c>
      <c r="V406" s="41">
        <v>2173.4299999999998</v>
      </c>
      <c r="W406" s="41">
        <v>2039.34</v>
      </c>
      <c r="X406" s="41">
        <v>2043.95</v>
      </c>
      <c r="Y406" s="41">
        <v>1880.06</v>
      </c>
      <c r="Z406" s="41">
        <v>1659.97</v>
      </c>
      <c r="AA406" s="41">
        <v>1485.56</v>
      </c>
    </row>
    <row r="407" spans="1:27" ht="12.75" hidden="1" customHeight="1" outlineLevel="1" x14ac:dyDescent="0.2">
      <c r="A407" s="99" t="s">
        <v>632</v>
      </c>
      <c r="B407" s="60" t="s">
        <v>90</v>
      </c>
      <c r="C407" s="40" t="s">
        <v>79</v>
      </c>
      <c r="D407" s="41">
        <f t="shared" ref="D407:AA407" si="235">$D$327</f>
        <v>2222.89</v>
      </c>
      <c r="E407" s="41">
        <f t="shared" si="235"/>
        <v>2222.89</v>
      </c>
      <c r="F407" s="41">
        <f t="shared" si="235"/>
        <v>2222.89</v>
      </c>
      <c r="G407" s="41">
        <f t="shared" si="235"/>
        <v>2222.89</v>
      </c>
      <c r="H407" s="41">
        <f t="shared" si="235"/>
        <v>2222.89</v>
      </c>
      <c r="I407" s="41">
        <f t="shared" si="235"/>
        <v>2222.89</v>
      </c>
      <c r="J407" s="41">
        <f t="shared" si="235"/>
        <v>2222.89</v>
      </c>
      <c r="K407" s="41">
        <f t="shared" si="235"/>
        <v>2222.89</v>
      </c>
      <c r="L407" s="41">
        <f t="shared" si="235"/>
        <v>2222.89</v>
      </c>
      <c r="M407" s="41">
        <f t="shared" si="235"/>
        <v>2222.89</v>
      </c>
      <c r="N407" s="41">
        <f t="shared" si="235"/>
        <v>2222.89</v>
      </c>
      <c r="O407" s="41">
        <f t="shared" si="235"/>
        <v>2222.89</v>
      </c>
      <c r="P407" s="41">
        <f t="shared" si="235"/>
        <v>2222.89</v>
      </c>
      <c r="Q407" s="41">
        <f t="shared" si="235"/>
        <v>2222.89</v>
      </c>
      <c r="R407" s="41">
        <f t="shared" si="235"/>
        <v>2222.89</v>
      </c>
      <c r="S407" s="41">
        <f t="shared" si="235"/>
        <v>2222.89</v>
      </c>
      <c r="T407" s="41">
        <f t="shared" si="235"/>
        <v>2222.89</v>
      </c>
      <c r="U407" s="41">
        <f t="shared" si="235"/>
        <v>2222.89</v>
      </c>
      <c r="V407" s="41">
        <f t="shared" si="235"/>
        <v>2222.89</v>
      </c>
      <c r="W407" s="41">
        <f t="shared" si="235"/>
        <v>2222.89</v>
      </c>
      <c r="X407" s="41">
        <f t="shared" si="235"/>
        <v>2222.89</v>
      </c>
      <c r="Y407" s="41">
        <f t="shared" si="235"/>
        <v>2222.89</v>
      </c>
      <c r="Z407" s="41">
        <f t="shared" si="235"/>
        <v>2222.89</v>
      </c>
      <c r="AA407" s="41">
        <f t="shared" si="235"/>
        <v>2222.89</v>
      </c>
    </row>
    <row r="408" spans="1:27" ht="12.75" hidden="1" customHeight="1" outlineLevel="1" x14ac:dyDescent="0.2">
      <c r="A408" s="99" t="s">
        <v>633</v>
      </c>
      <c r="B408" s="60" t="s">
        <v>83</v>
      </c>
      <c r="C408" s="40" t="s">
        <v>79</v>
      </c>
      <c r="D408" s="41">
        <v>3.72</v>
      </c>
      <c r="E408" s="41">
        <v>3.72</v>
      </c>
      <c r="F408" s="41">
        <v>3.72</v>
      </c>
      <c r="G408" s="41">
        <v>3.72</v>
      </c>
      <c r="H408" s="41">
        <v>3.72</v>
      </c>
      <c r="I408" s="41">
        <v>3.72</v>
      </c>
      <c r="J408" s="41">
        <v>3.72</v>
      </c>
      <c r="K408" s="41">
        <v>3.72</v>
      </c>
      <c r="L408" s="41">
        <v>3.72</v>
      </c>
      <c r="M408" s="41">
        <v>3.72</v>
      </c>
      <c r="N408" s="41">
        <v>3.72</v>
      </c>
      <c r="O408" s="41">
        <v>3.72</v>
      </c>
      <c r="P408" s="41">
        <v>3.72</v>
      </c>
      <c r="Q408" s="41">
        <v>3.72</v>
      </c>
      <c r="R408" s="41">
        <v>3.72</v>
      </c>
      <c r="S408" s="41">
        <v>3.72</v>
      </c>
      <c r="T408" s="41">
        <v>3.72</v>
      </c>
      <c r="U408" s="41">
        <v>3.72</v>
      </c>
      <c r="V408" s="41">
        <v>3.72</v>
      </c>
      <c r="W408" s="41">
        <v>3.72</v>
      </c>
      <c r="X408" s="41">
        <v>3.72</v>
      </c>
      <c r="Y408" s="41">
        <v>3.72</v>
      </c>
      <c r="Z408" s="41">
        <v>3.72</v>
      </c>
      <c r="AA408" s="41">
        <v>3.72</v>
      </c>
    </row>
    <row r="409" spans="1:27" ht="12.75" hidden="1" customHeight="1" outlineLevel="1" x14ac:dyDescent="0.2">
      <c r="A409" s="99" t="s">
        <v>634</v>
      </c>
      <c r="B409" s="60" t="s">
        <v>81</v>
      </c>
      <c r="C409" s="40" t="s">
        <v>79</v>
      </c>
      <c r="D409" s="41">
        <f>$D$11</f>
        <v>216.36</v>
      </c>
      <c r="E409" s="41">
        <f t="shared" ref="E409:AA409" si="236">$D$11</f>
        <v>216.36</v>
      </c>
      <c r="F409" s="41">
        <f t="shared" si="236"/>
        <v>216.36</v>
      </c>
      <c r="G409" s="41">
        <f t="shared" si="236"/>
        <v>216.36</v>
      </c>
      <c r="H409" s="41">
        <f t="shared" si="236"/>
        <v>216.36</v>
      </c>
      <c r="I409" s="41">
        <f t="shared" si="236"/>
        <v>216.36</v>
      </c>
      <c r="J409" s="41">
        <f t="shared" si="236"/>
        <v>216.36</v>
      </c>
      <c r="K409" s="41">
        <f t="shared" si="236"/>
        <v>216.36</v>
      </c>
      <c r="L409" s="41">
        <f t="shared" si="236"/>
        <v>216.36</v>
      </c>
      <c r="M409" s="41">
        <f t="shared" si="236"/>
        <v>216.36</v>
      </c>
      <c r="N409" s="41">
        <f t="shared" si="236"/>
        <v>216.36</v>
      </c>
      <c r="O409" s="41">
        <f t="shared" si="236"/>
        <v>216.36</v>
      </c>
      <c r="P409" s="41">
        <f t="shared" si="236"/>
        <v>216.36</v>
      </c>
      <c r="Q409" s="41">
        <f t="shared" si="236"/>
        <v>216.36</v>
      </c>
      <c r="R409" s="41">
        <f t="shared" si="236"/>
        <v>216.36</v>
      </c>
      <c r="S409" s="41">
        <f t="shared" si="236"/>
        <v>216.36</v>
      </c>
      <c r="T409" s="41">
        <f t="shared" si="236"/>
        <v>216.36</v>
      </c>
      <c r="U409" s="41">
        <f t="shared" si="236"/>
        <v>216.36</v>
      </c>
      <c r="V409" s="41">
        <f t="shared" si="236"/>
        <v>216.36</v>
      </c>
      <c r="W409" s="41">
        <f t="shared" si="236"/>
        <v>216.36</v>
      </c>
      <c r="X409" s="41">
        <f t="shared" si="236"/>
        <v>216.36</v>
      </c>
      <c r="Y409" s="41">
        <f t="shared" si="236"/>
        <v>216.36</v>
      </c>
      <c r="Z409" s="41">
        <f t="shared" si="236"/>
        <v>216.36</v>
      </c>
      <c r="AA409" s="41">
        <f t="shared" si="236"/>
        <v>216.36</v>
      </c>
    </row>
    <row r="410" spans="1:27" ht="12.75" customHeight="1" collapsed="1" x14ac:dyDescent="0.2">
      <c r="A410" s="98" t="s">
        <v>635</v>
      </c>
      <c r="B410" s="25" t="str">
        <f>"18"&amp;"."&amp;$B$662&amp;"."&amp;$B$663</f>
        <v>18.01.2024</v>
      </c>
      <c r="C410" s="88" t="s">
        <v>76</v>
      </c>
      <c r="D410" s="89">
        <f>ROUND(((D411+D412+D414+D413)/1000),5)</f>
        <v>3.85121</v>
      </c>
      <c r="E410" s="89">
        <f>ROUND(((E411+E412+E414+E413)/1000),5)</f>
        <v>3.6915900000000001</v>
      </c>
      <c r="F410" s="89">
        <f>ROUND(((F411+F412+F414+F413)/1000),5)</f>
        <v>3.6552199999999999</v>
      </c>
      <c r="G410" s="89">
        <f t="shared" ref="G410:AA410" si="237">ROUND(((G411+G412+G414+G413)/1000),5)</f>
        <v>3.6468500000000001</v>
      </c>
      <c r="H410" s="89">
        <f t="shared" si="237"/>
        <v>3.6870400000000001</v>
      </c>
      <c r="I410" s="89">
        <f t="shared" si="237"/>
        <v>3.8309000000000002</v>
      </c>
      <c r="J410" s="89">
        <f t="shared" si="237"/>
        <v>3.9599899999999999</v>
      </c>
      <c r="K410" s="89">
        <f t="shared" si="237"/>
        <v>4.2621700000000002</v>
      </c>
      <c r="L410" s="89">
        <f t="shared" si="237"/>
        <v>4.4607799999999997</v>
      </c>
      <c r="M410" s="89">
        <f t="shared" si="237"/>
        <v>4.4129800000000001</v>
      </c>
      <c r="N410" s="89">
        <f t="shared" si="237"/>
        <v>4.5958899999999998</v>
      </c>
      <c r="O410" s="89">
        <f t="shared" si="237"/>
        <v>4.5544500000000001</v>
      </c>
      <c r="P410" s="89">
        <f t="shared" si="237"/>
        <v>4.5388700000000002</v>
      </c>
      <c r="Q410" s="89">
        <f t="shared" si="237"/>
        <v>4.5580499999999997</v>
      </c>
      <c r="R410" s="89">
        <f t="shared" si="237"/>
        <v>4.5564299999999998</v>
      </c>
      <c r="S410" s="89">
        <f t="shared" si="237"/>
        <v>4.6108200000000004</v>
      </c>
      <c r="T410" s="89">
        <f t="shared" si="237"/>
        <v>4.6750600000000002</v>
      </c>
      <c r="U410" s="89">
        <f t="shared" si="237"/>
        <v>4.6872199999999999</v>
      </c>
      <c r="V410" s="89">
        <f t="shared" si="237"/>
        <v>4.6800899999999999</v>
      </c>
      <c r="W410" s="89">
        <f t="shared" si="237"/>
        <v>4.4929300000000003</v>
      </c>
      <c r="X410" s="89">
        <f t="shared" si="237"/>
        <v>4.3452299999999999</v>
      </c>
      <c r="Y410" s="89">
        <f t="shared" si="237"/>
        <v>4.2345600000000001</v>
      </c>
      <c r="Z410" s="89">
        <f t="shared" si="237"/>
        <v>3.9809199999999998</v>
      </c>
      <c r="AA410" s="89">
        <f t="shared" si="237"/>
        <v>3.8101600000000002</v>
      </c>
    </row>
    <row r="411" spans="1:27" ht="12.75" hidden="1" customHeight="1" outlineLevel="1" x14ac:dyDescent="0.2">
      <c r="A411" s="99" t="s">
        <v>636</v>
      </c>
      <c r="B411" s="60" t="s">
        <v>238</v>
      </c>
      <c r="C411" s="40" t="s">
        <v>79</v>
      </c>
      <c r="D411" s="41">
        <v>1408.24</v>
      </c>
      <c r="E411" s="41">
        <v>1248.6199999999999</v>
      </c>
      <c r="F411" s="41">
        <v>1212.25</v>
      </c>
      <c r="G411" s="41">
        <v>1203.8800000000001</v>
      </c>
      <c r="H411" s="41">
        <v>1244.07</v>
      </c>
      <c r="I411" s="41">
        <v>1387.93</v>
      </c>
      <c r="J411" s="41">
        <v>1517.02</v>
      </c>
      <c r="K411" s="41">
        <v>1819.2</v>
      </c>
      <c r="L411" s="41">
        <v>2017.81</v>
      </c>
      <c r="M411" s="41">
        <v>1970.01</v>
      </c>
      <c r="N411" s="41">
        <v>2152.92</v>
      </c>
      <c r="O411" s="41">
        <v>2111.48</v>
      </c>
      <c r="P411" s="41">
        <v>2095.9</v>
      </c>
      <c r="Q411" s="41">
        <v>2115.08</v>
      </c>
      <c r="R411" s="41">
        <v>2113.46</v>
      </c>
      <c r="S411" s="41">
        <v>2167.85</v>
      </c>
      <c r="T411" s="41">
        <v>2232.09</v>
      </c>
      <c r="U411" s="41">
        <v>2244.25</v>
      </c>
      <c r="V411" s="41">
        <v>2237.12</v>
      </c>
      <c r="W411" s="41">
        <v>2049.96</v>
      </c>
      <c r="X411" s="41">
        <v>1902.26</v>
      </c>
      <c r="Y411" s="41">
        <v>1791.59</v>
      </c>
      <c r="Z411" s="41">
        <v>1537.95</v>
      </c>
      <c r="AA411" s="41">
        <v>1367.19</v>
      </c>
    </row>
    <row r="412" spans="1:27" ht="12.75" hidden="1" customHeight="1" outlineLevel="1" x14ac:dyDescent="0.2">
      <c r="A412" s="99" t="s">
        <v>637</v>
      </c>
      <c r="B412" s="60" t="s">
        <v>90</v>
      </c>
      <c r="C412" s="40" t="s">
        <v>79</v>
      </c>
      <c r="D412" s="41">
        <f t="shared" ref="D412:AA412" si="238">$D$327</f>
        <v>2222.89</v>
      </c>
      <c r="E412" s="41">
        <f t="shared" si="238"/>
        <v>2222.89</v>
      </c>
      <c r="F412" s="41">
        <f t="shared" si="238"/>
        <v>2222.89</v>
      </c>
      <c r="G412" s="41">
        <f t="shared" si="238"/>
        <v>2222.89</v>
      </c>
      <c r="H412" s="41">
        <f t="shared" si="238"/>
        <v>2222.89</v>
      </c>
      <c r="I412" s="41">
        <f t="shared" si="238"/>
        <v>2222.89</v>
      </c>
      <c r="J412" s="41">
        <f t="shared" si="238"/>
        <v>2222.89</v>
      </c>
      <c r="K412" s="41">
        <f t="shared" si="238"/>
        <v>2222.89</v>
      </c>
      <c r="L412" s="41">
        <f t="shared" si="238"/>
        <v>2222.89</v>
      </c>
      <c r="M412" s="41">
        <f t="shared" si="238"/>
        <v>2222.89</v>
      </c>
      <c r="N412" s="41">
        <f t="shared" si="238"/>
        <v>2222.89</v>
      </c>
      <c r="O412" s="41">
        <f t="shared" si="238"/>
        <v>2222.89</v>
      </c>
      <c r="P412" s="41">
        <f t="shared" si="238"/>
        <v>2222.89</v>
      </c>
      <c r="Q412" s="41">
        <f t="shared" si="238"/>
        <v>2222.89</v>
      </c>
      <c r="R412" s="41">
        <f t="shared" si="238"/>
        <v>2222.89</v>
      </c>
      <c r="S412" s="41">
        <f t="shared" si="238"/>
        <v>2222.89</v>
      </c>
      <c r="T412" s="41">
        <f t="shared" si="238"/>
        <v>2222.89</v>
      </c>
      <c r="U412" s="41">
        <f t="shared" si="238"/>
        <v>2222.89</v>
      </c>
      <c r="V412" s="41">
        <f t="shared" si="238"/>
        <v>2222.89</v>
      </c>
      <c r="W412" s="41">
        <f t="shared" si="238"/>
        <v>2222.89</v>
      </c>
      <c r="X412" s="41">
        <f t="shared" si="238"/>
        <v>2222.89</v>
      </c>
      <c r="Y412" s="41">
        <f t="shared" si="238"/>
        <v>2222.89</v>
      </c>
      <c r="Z412" s="41">
        <f t="shared" si="238"/>
        <v>2222.89</v>
      </c>
      <c r="AA412" s="41">
        <f t="shared" si="238"/>
        <v>2222.89</v>
      </c>
    </row>
    <row r="413" spans="1:27" ht="12.75" hidden="1" customHeight="1" outlineLevel="1" x14ac:dyDescent="0.2">
      <c r="A413" s="99" t="s">
        <v>638</v>
      </c>
      <c r="B413" s="60" t="s">
        <v>83</v>
      </c>
      <c r="C413" s="40" t="s">
        <v>79</v>
      </c>
      <c r="D413" s="41">
        <v>3.72</v>
      </c>
      <c r="E413" s="41">
        <v>3.72</v>
      </c>
      <c r="F413" s="41">
        <v>3.72</v>
      </c>
      <c r="G413" s="41">
        <v>3.72</v>
      </c>
      <c r="H413" s="41">
        <v>3.72</v>
      </c>
      <c r="I413" s="41">
        <v>3.72</v>
      </c>
      <c r="J413" s="41">
        <v>3.72</v>
      </c>
      <c r="K413" s="41">
        <v>3.72</v>
      </c>
      <c r="L413" s="41">
        <v>3.72</v>
      </c>
      <c r="M413" s="41">
        <v>3.72</v>
      </c>
      <c r="N413" s="41">
        <v>3.72</v>
      </c>
      <c r="O413" s="41">
        <v>3.72</v>
      </c>
      <c r="P413" s="41">
        <v>3.72</v>
      </c>
      <c r="Q413" s="41">
        <v>3.72</v>
      </c>
      <c r="R413" s="41">
        <v>3.72</v>
      </c>
      <c r="S413" s="41">
        <v>3.72</v>
      </c>
      <c r="T413" s="41">
        <v>3.72</v>
      </c>
      <c r="U413" s="41">
        <v>3.72</v>
      </c>
      <c r="V413" s="41">
        <v>3.72</v>
      </c>
      <c r="W413" s="41">
        <v>3.72</v>
      </c>
      <c r="X413" s="41">
        <v>3.72</v>
      </c>
      <c r="Y413" s="41">
        <v>3.72</v>
      </c>
      <c r="Z413" s="41">
        <v>3.72</v>
      </c>
      <c r="AA413" s="41">
        <v>3.72</v>
      </c>
    </row>
    <row r="414" spans="1:27" ht="12.75" hidden="1" customHeight="1" outlineLevel="1" x14ac:dyDescent="0.2">
      <c r="A414" s="99" t="s">
        <v>639</v>
      </c>
      <c r="B414" s="60" t="s">
        <v>81</v>
      </c>
      <c r="C414" s="40" t="s">
        <v>79</v>
      </c>
      <c r="D414" s="41">
        <f>$D$11</f>
        <v>216.36</v>
      </c>
      <c r="E414" s="41">
        <f t="shared" ref="E414:AA414" si="239">$D$11</f>
        <v>216.36</v>
      </c>
      <c r="F414" s="41">
        <f t="shared" si="239"/>
        <v>216.36</v>
      </c>
      <c r="G414" s="41">
        <f t="shared" si="239"/>
        <v>216.36</v>
      </c>
      <c r="H414" s="41">
        <f t="shared" si="239"/>
        <v>216.36</v>
      </c>
      <c r="I414" s="41">
        <f t="shared" si="239"/>
        <v>216.36</v>
      </c>
      <c r="J414" s="41">
        <f t="shared" si="239"/>
        <v>216.36</v>
      </c>
      <c r="K414" s="41">
        <f t="shared" si="239"/>
        <v>216.36</v>
      </c>
      <c r="L414" s="41">
        <f t="shared" si="239"/>
        <v>216.36</v>
      </c>
      <c r="M414" s="41">
        <f t="shared" si="239"/>
        <v>216.36</v>
      </c>
      <c r="N414" s="41">
        <f t="shared" si="239"/>
        <v>216.36</v>
      </c>
      <c r="O414" s="41">
        <f t="shared" si="239"/>
        <v>216.36</v>
      </c>
      <c r="P414" s="41">
        <f t="shared" si="239"/>
        <v>216.36</v>
      </c>
      <c r="Q414" s="41">
        <f t="shared" si="239"/>
        <v>216.36</v>
      </c>
      <c r="R414" s="41">
        <f t="shared" si="239"/>
        <v>216.36</v>
      </c>
      <c r="S414" s="41">
        <f t="shared" si="239"/>
        <v>216.36</v>
      </c>
      <c r="T414" s="41">
        <f t="shared" si="239"/>
        <v>216.36</v>
      </c>
      <c r="U414" s="41">
        <f t="shared" si="239"/>
        <v>216.36</v>
      </c>
      <c r="V414" s="41">
        <f t="shared" si="239"/>
        <v>216.36</v>
      </c>
      <c r="W414" s="41">
        <f t="shared" si="239"/>
        <v>216.36</v>
      </c>
      <c r="X414" s="41">
        <f t="shared" si="239"/>
        <v>216.36</v>
      </c>
      <c r="Y414" s="41">
        <f t="shared" si="239"/>
        <v>216.36</v>
      </c>
      <c r="Z414" s="41">
        <f t="shared" si="239"/>
        <v>216.36</v>
      </c>
      <c r="AA414" s="41">
        <f t="shared" si="239"/>
        <v>216.36</v>
      </c>
    </row>
    <row r="415" spans="1:27" ht="12.75" customHeight="1" collapsed="1" x14ac:dyDescent="0.2">
      <c r="A415" s="98" t="s">
        <v>640</v>
      </c>
      <c r="B415" s="25" t="str">
        <f>"19"&amp;"."&amp;$B$662&amp;"."&amp;$B$663</f>
        <v>19.01.2024</v>
      </c>
      <c r="C415" s="88" t="s">
        <v>76</v>
      </c>
      <c r="D415" s="89">
        <f>ROUND(((D416+D417+D419+D418)/1000),5)</f>
        <v>3.7335600000000002</v>
      </c>
      <c r="E415" s="89">
        <f>ROUND(((E416+E417+E419+E418)/1000),5)</f>
        <v>3.6570299999999998</v>
      </c>
      <c r="F415" s="89">
        <f>ROUND(((F416+F417+F419+F418)/1000),5)</f>
        <v>3.61877</v>
      </c>
      <c r="G415" s="89">
        <f t="shared" ref="G415:AA415" si="240">ROUND(((G416+G417+G419+G418)/1000),5)</f>
        <v>3.6132499999999999</v>
      </c>
      <c r="H415" s="89">
        <f t="shared" si="240"/>
        <v>3.6552799999999999</v>
      </c>
      <c r="I415" s="89">
        <f t="shared" si="240"/>
        <v>3.7719200000000002</v>
      </c>
      <c r="J415" s="89">
        <f t="shared" si="240"/>
        <v>3.92774</v>
      </c>
      <c r="K415" s="89">
        <f t="shared" si="240"/>
        <v>4.3053699999999999</v>
      </c>
      <c r="L415" s="89">
        <f t="shared" si="240"/>
        <v>4.4941599999999999</v>
      </c>
      <c r="M415" s="89">
        <f t="shared" si="240"/>
        <v>4.5562500000000004</v>
      </c>
      <c r="N415" s="89">
        <f t="shared" si="240"/>
        <v>4.5704399999999996</v>
      </c>
      <c r="O415" s="89">
        <f t="shared" si="240"/>
        <v>4.6109499999999999</v>
      </c>
      <c r="P415" s="89">
        <f t="shared" si="240"/>
        <v>4.6020599999999998</v>
      </c>
      <c r="Q415" s="89">
        <f t="shared" si="240"/>
        <v>4.6123900000000004</v>
      </c>
      <c r="R415" s="89">
        <f t="shared" si="240"/>
        <v>4.6183300000000003</v>
      </c>
      <c r="S415" s="89">
        <f t="shared" si="240"/>
        <v>4.5299399999999999</v>
      </c>
      <c r="T415" s="89">
        <f t="shared" si="240"/>
        <v>4.5651999999999999</v>
      </c>
      <c r="U415" s="89">
        <f t="shared" si="240"/>
        <v>4.5839100000000004</v>
      </c>
      <c r="V415" s="89">
        <f t="shared" si="240"/>
        <v>4.5804900000000002</v>
      </c>
      <c r="W415" s="89">
        <f t="shared" si="240"/>
        <v>4.5782699999999998</v>
      </c>
      <c r="X415" s="89">
        <f t="shared" si="240"/>
        <v>4.4672400000000003</v>
      </c>
      <c r="Y415" s="89">
        <f t="shared" si="240"/>
        <v>4.33643</v>
      </c>
      <c r="Z415" s="89">
        <f t="shared" si="240"/>
        <v>4.1119500000000002</v>
      </c>
      <c r="AA415" s="89">
        <f t="shared" si="240"/>
        <v>3.9336700000000002</v>
      </c>
    </row>
    <row r="416" spans="1:27" ht="12.75" hidden="1" customHeight="1" outlineLevel="1" x14ac:dyDescent="0.2">
      <c r="A416" s="99" t="s">
        <v>641</v>
      </c>
      <c r="B416" s="60" t="s">
        <v>238</v>
      </c>
      <c r="C416" s="40" t="s">
        <v>79</v>
      </c>
      <c r="D416" s="41">
        <v>1290.5899999999999</v>
      </c>
      <c r="E416" s="41">
        <v>1214.06</v>
      </c>
      <c r="F416" s="41">
        <v>1175.8</v>
      </c>
      <c r="G416" s="41">
        <v>1170.28</v>
      </c>
      <c r="H416" s="41">
        <v>1212.31</v>
      </c>
      <c r="I416" s="41">
        <v>1328.95</v>
      </c>
      <c r="J416" s="41">
        <v>1484.77</v>
      </c>
      <c r="K416" s="41">
        <v>1862.4</v>
      </c>
      <c r="L416" s="41">
        <v>2051.19</v>
      </c>
      <c r="M416" s="41">
        <v>2113.2800000000002</v>
      </c>
      <c r="N416" s="41">
        <v>2127.4699999999998</v>
      </c>
      <c r="O416" s="41">
        <v>2167.98</v>
      </c>
      <c r="P416" s="41">
        <v>2159.09</v>
      </c>
      <c r="Q416" s="41">
        <v>2169.42</v>
      </c>
      <c r="R416" s="41">
        <v>2175.36</v>
      </c>
      <c r="S416" s="41">
        <v>2086.9699999999998</v>
      </c>
      <c r="T416" s="41">
        <v>2122.23</v>
      </c>
      <c r="U416" s="41">
        <v>2140.94</v>
      </c>
      <c r="V416" s="41">
        <v>2137.52</v>
      </c>
      <c r="W416" s="41">
        <v>2135.3000000000002</v>
      </c>
      <c r="X416" s="41">
        <v>2024.27</v>
      </c>
      <c r="Y416" s="41">
        <v>1893.46</v>
      </c>
      <c r="Z416" s="41">
        <v>1668.98</v>
      </c>
      <c r="AA416" s="41">
        <v>1490.7</v>
      </c>
    </row>
    <row r="417" spans="1:27" ht="12.75" hidden="1" customHeight="1" outlineLevel="1" x14ac:dyDescent="0.2">
      <c r="A417" s="99" t="s">
        <v>642</v>
      </c>
      <c r="B417" s="60" t="s">
        <v>90</v>
      </c>
      <c r="C417" s="40" t="s">
        <v>79</v>
      </c>
      <c r="D417" s="41">
        <f t="shared" ref="D417:AA417" si="241">$D$327</f>
        <v>2222.89</v>
      </c>
      <c r="E417" s="41">
        <f t="shared" si="241"/>
        <v>2222.89</v>
      </c>
      <c r="F417" s="41">
        <f t="shared" si="241"/>
        <v>2222.89</v>
      </c>
      <c r="G417" s="41">
        <f t="shared" si="241"/>
        <v>2222.89</v>
      </c>
      <c r="H417" s="41">
        <f t="shared" si="241"/>
        <v>2222.89</v>
      </c>
      <c r="I417" s="41">
        <f t="shared" si="241"/>
        <v>2222.89</v>
      </c>
      <c r="J417" s="41">
        <f t="shared" si="241"/>
        <v>2222.89</v>
      </c>
      <c r="K417" s="41">
        <f t="shared" si="241"/>
        <v>2222.89</v>
      </c>
      <c r="L417" s="41">
        <f t="shared" si="241"/>
        <v>2222.89</v>
      </c>
      <c r="M417" s="41">
        <f t="shared" si="241"/>
        <v>2222.89</v>
      </c>
      <c r="N417" s="41">
        <f t="shared" si="241"/>
        <v>2222.89</v>
      </c>
      <c r="O417" s="41">
        <f t="shared" si="241"/>
        <v>2222.89</v>
      </c>
      <c r="P417" s="41">
        <f t="shared" si="241"/>
        <v>2222.89</v>
      </c>
      <c r="Q417" s="41">
        <f t="shared" si="241"/>
        <v>2222.89</v>
      </c>
      <c r="R417" s="41">
        <f t="shared" si="241"/>
        <v>2222.89</v>
      </c>
      <c r="S417" s="41">
        <f t="shared" si="241"/>
        <v>2222.89</v>
      </c>
      <c r="T417" s="41">
        <f t="shared" si="241"/>
        <v>2222.89</v>
      </c>
      <c r="U417" s="41">
        <f t="shared" si="241"/>
        <v>2222.89</v>
      </c>
      <c r="V417" s="41">
        <f t="shared" si="241"/>
        <v>2222.89</v>
      </c>
      <c r="W417" s="41">
        <f t="shared" si="241"/>
        <v>2222.89</v>
      </c>
      <c r="X417" s="41">
        <f t="shared" si="241"/>
        <v>2222.89</v>
      </c>
      <c r="Y417" s="41">
        <f t="shared" si="241"/>
        <v>2222.89</v>
      </c>
      <c r="Z417" s="41">
        <f t="shared" si="241"/>
        <v>2222.89</v>
      </c>
      <c r="AA417" s="41">
        <f t="shared" si="241"/>
        <v>2222.89</v>
      </c>
    </row>
    <row r="418" spans="1:27" ht="12.75" hidden="1" customHeight="1" outlineLevel="1" x14ac:dyDescent="0.2">
      <c r="A418" s="99" t="s">
        <v>643</v>
      </c>
      <c r="B418" s="60" t="s">
        <v>83</v>
      </c>
      <c r="C418" s="40" t="s">
        <v>79</v>
      </c>
      <c r="D418" s="111">
        <v>3.72</v>
      </c>
      <c r="E418" s="111">
        <v>3.72</v>
      </c>
      <c r="F418" s="111">
        <v>3.72</v>
      </c>
      <c r="G418" s="111">
        <v>3.72</v>
      </c>
      <c r="H418" s="111">
        <v>3.72</v>
      </c>
      <c r="I418" s="111">
        <v>3.72</v>
      </c>
      <c r="J418" s="111">
        <v>3.72</v>
      </c>
      <c r="K418" s="111">
        <v>3.72</v>
      </c>
      <c r="L418" s="111">
        <v>3.72</v>
      </c>
      <c r="M418" s="111">
        <v>3.72</v>
      </c>
      <c r="N418" s="111">
        <v>3.72</v>
      </c>
      <c r="O418" s="111">
        <v>3.72</v>
      </c>
      <c r="P418" s="111">
        <v>3.72</v>
      </c>
      <c r="Q418" s="111">
        <v>3.72</v>
      </c>
      <c r="R418" s="111">
        <v>3.72</v>
      </c>
      <c r="S418" s="111">
        <v>3.72</v>
      </c>
      <c r="T418" s="111">
        <v>3.72</v>
      </c>
      <c r="U418" s="111">
        <v>3.72</v>
      </c>
      <c r="V418" s="111">
        <v>3.72</v>
      </c>
      <c r="W418" s="111">
        <v>3.72</v>
      </c>
      <c r="X418" s="111">
        <v>3.72</v>
      </c>
      <c r="Y418" s="111">
        <v>3.72</v>
      </c>
      <c r="Z418" s="111">
        <v>3.72</v>
      </c>
      <c r="AA418" s="111">
        <v>3.72</v>
      </c>
    </row>
    <row r="419" spans="1:27" ht="12.75" hidden="1" customHeight="1" outlineLevel="1" x14ac:dyDescent="0.2">
      <c r="A419" s="99" t="s">
        <v>644</v>
      </c>
      <c r="B419" s="60" t="s">
        <v>81</v>
      </c>
      <c r="C419" s="40" t="s">
        <v>79</v>
      </c>
      <c r="D419" s="41">
        <f>$D$11</f>
        <v>216.36</v>
      </c>
      <c r="E419" s="41">
        <f t="shared" ref="E419:AA419" si="242">$D$11</f>
        <v>216.36</v>
      </c>
      <c r="F419" s="41">
        <f t="shared" si="242"/>
        <v>216.36</v>
      </c>
      <c r="G419" s="41">
        <f t="shared" si="242"/>
        <v>216.36</v>
      </c>
      <c r="H419" s="41">
        <f t="shared" si="242"/>
        <v>216.36</v>
      </c>
      <c r="I419" s="41">
        <f t="shared" si="242"/>
        <v>216.36</v>
      </c>
      <c r="J419" s="41">
        <f t="shared" si="242"/>
        <v>216.36</v>
      </c>
      <c r="K419" s="41">
        <f t="shared" si="242"/>
        <v>216.36</v>
      </c>
      <c r="L419" s="41">
        <f t="shared" si="242"/>
        <v>216.36</v>
      </c>
      <c r="M419" s="41">
        <f t="shared" si="242"/>
        <v>216.36</v>
      </c>
      <c r="N419" s="41">
        <f t="shared" si="242"/>
        <v>216.36</v>
      </c>
      <c r="O419" s="41">
        <f t="shared" si="242"/>
        <v>216.36</v>
      </c>
      <c r="P419" s="41">
        <f t="shared" si="242"/>
        <v>216.36</v>
      </c>
      <c r="Q419" s="41">
        <f t="shared" si="242"/>
        <v>216.36</v>
      </c>
      <c r="R419" s="41">
        <f t="shared" si="242"/>
        <v>216.36</v>
      </c>
      <c r="S419" s="41">
        <f t="shared" si="242"/>
        <v>216.36</v>
      </c>
      <c r="T419" s="41">
        <f t="shared" si="242"/>
        <v>216.36</v>
      </c>
      <c r="U419" s="41">
        <f t="shared" si="242"/>
        <v>216.36</v>
      </c>
      <c r="V419" s="41">
        <f t="shared" si="242"/>
        <v>216.36</v>
      </c>
      <c r="W419" s="41">
        <f t="shared" si="242"/>
        <v>216.36</v>
      </c>
      <c r="X419" s="41">
        <f t="shared" si="242"/>
        <v>216.36</v>
      </c>
      <c r="Y419" s="41">
        <f t="shared" si="242"/>
        <v>216.36</v>
      </c>
      <c r="Z419" s="41">
        <f t="shared" si="242"/>
        <v>216.36</v>
      </c>
      <c r="AA419" s="41">
        <f t="shared" si="242"/>
        <v>216.36</v>
      </c>
    </row>
    <row r="420" spans="1:27" ht="12.75" customHeight="1" collapsed="1" x14ac:dyDescent="0.2">
      <c r="A420" s="98" t="s">
        <v>645</v>
      </c>
      <c r="B420" s="25" t="str">
        <f>"20"&amp;"."&amp;$B$662&amp;"."&amp;$B$663</f>
        <v>20.01.2024</v>
      </c>
      <c r="C420" s="88" t="s">
        <v>76</v>
      </c>
      <c r="D420" s="89">
        <f>ROUND(((D421+D422+D424+D423)/1000),5)</f>
        <v>3.93553</v>
      </c>
      <c r="E420" s="89">
        <f>ROUND(((E421+E422+E424+E423)/1000),5)</f>
        <v>3.7724700000000002</v>
      </c>
      <c r="F420" s="89">
        <f>ROUND(((F421+F422+F424+F423)/1000),5)</f>
        <v>3.70852</v>
      </c>
      <c r="G420" s="89">
        <f t="shared" ref="G420:AA420" si="243">ROUND(((G421+G422+G424+G423)/1000),5)</f>
        <v>3.70994</v>
      </c>
      <c r="H420" s="89">
        <f t="shared" si="243"/>
        <v>3.73813</v>
      </c>
      <c r="I420" s="89">
        <f t="shared" si="243"/>
        <v>3.7833800000000002</v>
      </c>
      <c r="J420" s="89">
        <f t="shared" si="243"/>
        <v>3.8951699999999998</v>
      </c>
      <c r="K420" s="89">
        <f t="shared" si="243"/>
        <v>4.0528199999999996</v>
      </c>
      <c r="L420" s="89">
        <f t="shared" si="243"/>
        <v>4.3380999999999998</v>
      </c>
      <c r="M420" s="89">
        <f t="shared" si="243"/>
        <v>4.4595500000000001</v>
      </c>
      <c r="N420" s="89">
        <f t="shared" si="243"/>
        <v>4.5617999999999999</v>
      </c>
      <c r="O420" s="89">
        <f t="shared" si="243"/>
        <v>4.5887000000000002</v>
      </c>
      <c r="P420" s="89">
        <f t="shared" si="243"/>
        <v>4.5846999999999998</v>
      </c>
      <c r="Q420" s="89">
        <f t="shared" si="243"/>
        <v>4.5847899999999999</v>
      </c>
      <c r="R420" s="89">
        <f t="shared" si="243"/>
        <v>4.5241499999999997</v>
      </c>
      <c r="S420" s="89">
        <f t="shared" si="243"/>
        <v>4.4994399999999999</v>
      </c>
      <c r="T420" s="89">
        <f t="shared" si="243"/>
        <v>4.5464500000000001</v>
      </c>
      <c r="U420" s="89">
        <f t="shared" si="243"/>
        <v>4.5878800000000002</v>
      </c>
      <c r="V420" s="89">
        <f t="shared" si="243"/>
        <v>4.6136900000000001</v>
      </c>
      <c r="W420" s="89">
        <f t="shared" si="243"/>
        <v>4.4977200000000002</v>
      </c>
      <c r="X420" s="89">
        <f t="shared" si="243"/>
        <v>4.4458900000000003</v>
      </c>
      <c r="Y420" s="89">
        <f t="shared" si="243"/>
        <v>4.3492100000000002</v>
      </c>
      <c r="Z420" s="89">
        <f t="shared" si="243"/>
        <v>4.0631300000000001</v>
      </c>
      <c r="AA420" s="89">
        <f t="shared" si="243"/>
        <v>3.9587599999999998</v>
      </c>
    </row>
    <row r="421" spans="1:27" ht="12.75" hidden="1" customHeight="1" outlineLevel="1" x14ac:dyDescent="0.2">
      <c r="A421" s="99" t="s">
        <v>646</v>
      </c>
      <c r="B421" s="60" t="s">
        <v>238</v>
      </c>
      <c r="C421" s="40" t="s">
        <v>79</v>
      </c>
      <c r="D421" s="41">
        <v>1492.56</v>
      </c>
      <c r="E421" s="41">
        <v>1329.5</v>
      </c>
      <c r="F421" s="41">
        <v>1265.55</v>
      </c>
      <c r="G421" s="41">
        <v>1266.97</v>
      </c>
      <c r="H421" s="41">
        <v>1295.1600000000001</v>
      </c>
      <c r="I421" s="41">
        <v>1340.41</v>
      </c>
      <c r="J421" s="41">
        <v>1452.2</v>
      </c>
      <c r="K421" s="41">
        <v>1609.85</v>
      </c>
      <c r="L421" s="41">
        <v>1895.13</v>
      </c>
      <c r="M421" s="41">
        <v>2016.58</v>
      </c>
      <c r="N421" s="41">
        <v>2118.83</v>
      </c>
      <c r="O421" s="41">
        <v>2145.73</v>
      </c>
      <c r="P421" s="41">
        <v>2141.73</v>
      </c>
      <c r="Q421" s="41">
        <v>2141.8200000000002</v>
      </c>
      <c r="R421" s="41">
        <v>2081.1799999999998</v>
      </c>
      <c r="S421" s="41">
        <v>2056.4699999999998</v>
      </c>
      <c r="T421" s="41">
        <v>2103.48</v>
      </c>
      <c r="U421" s="41">
        <v>2144.91</v>
      </c>
      <c r="V421" s="41">
        <v>2170.7199999999998</v>
      </c>
      <c r="W421" s="41">
        <v>2054.75</v>
      </c>
      <c r="X421" s="41">
        <v>2002.92</v>
      </c>
      <c r="Y421" s="41">
        <v>1906.24</v>
      </c>
      <c r="Z421" s="41">
        <v>1620.16</v>
      </c>
      <c r="AA421" s="41">
        <v>1515.79</v>
      </c>
    </row>
    <row r="422" spans="1:27" ht="12.75" hidden="1" customHeight="1" outlineLevel="1" x14ac:dyDescent="0.2">
      <c r="A422" s="99" t="s">
        <v>647</v>
      </c>
      <c r="B422" s="60" t="s">
        <v>90</v>
      </c>
      <c r="C422" s="40" t="s">
        <v>79</v>
      </c>
      <c r="D422" s="41">
        <f t="shared" ref="D422:AA422" si="244">$D$327</f>
        <v>2222.89</v>
      </c>
      <c r="E422" s="41">
        <f t="shared" si="244"/>
        <v>2222.89</v>
      </c>
      <c r="F422" s="41">
        <f t="shared" si="244"/>
        <v>2222.89</v>
      </c>
      <c r="G422" s="41">
        <f t="shared" si="244"/>
        <v>2222.89</v>
      </c>
      <c r="H422" s="41">
        <f t="shared" si="244"/>
        <v>2222.89</v>
      </c>
      <c r="I422" s="41">
        <f t="shared" si="244"/>
        <v>2222.89</v>
      </c>
      <c r="J422" s="41">
        <f t="shared" si="244"/>
        <v>2222.89</v>
      </c>
      <c r="K422" s="41">
        <f t="shared" si="244"/>
        <v>2222.89</v>
      </c>
      <c r="L422" s="41">
        <f t="shared" si="244"/>
        <v>2222.89</v>
      </c>
      <c r="M422" s="41">
        <f t="shared" si="244"/>
        <v>2222.89</v>
      </c>
      <c r="N422" s="41">
        <f t="shared" si="244"/>
        <v>2222.89</v>
      </c>
      <c r="O422" s="41">
        <f t="shared" si="244"/>
        <v>2222.89</v>
      </c>
      <c r="P422" s="41">
        <f t="shared" si="244"/>
        <v>2222.89</v>
      </c>
      <c r="Q422" s="41">
        <f t="shared" si="244"/>
        <v>2222.89</v>
      </c>
      <c r="R422" s="41">
        <f t="shared" si="244"/>
        <v>2222.89</v>
      </c>
      <c r="S422" s="41">
        <f t="shared" si="244"/>
        <v>2222.89</v>
      </c>
      <c r="T422" s="41">
        <f t="shared" si="244"/>
        <v>2222.89</v>
      </c>
      <c r="U422" s="41">
        <f t="shared" si="244"/>
        <v>2222.89</v>
      </c>
      <c r="V422" s="41">
        <f t="shared" si="244"/>
        <v>2222.89</v>
      </c>
      <c r="W422" s="41">
        <f t="shared" si="244"/>
        <v>2222.89</v>
      </c>
      <c r="X422" s="41">
        <f t="shared" si="244"/>
        <v>2222.89</v>
      </c>
      <c r="Y422" s="41">
        <f t="shared" si="244"/>
        <v>2222.89</v>
      </c>
      <c r="Z422" s="41">
        <f t="shared" si="244"/>
        <v>2222.89</v>
      </c>
      <c r="AA422" s="41">
        <f t="shared" si="244"/>
        <v>2222.89</v>
      </c>
    </row>
    <row r="423" spans="1:27" ht="12.75" hidden="1" customHeight="1" outlineLevel="1" x14ac:dyDescent="0.2">
      <c r="A423" s="99" t="s">
        <v>648</v>
      </c>
      <c r="B423" s="60" t="s">
        <v>83</v>
      </c>
      <c r="C423" s="40" t="s">
        <v>79</v>
      </c>
      <c r="D423" s="41">
        <v>3.72</v>
      </c>
      <c r="E423" s="41">
        <v>3.72</v>
      </c>
      <c r="F423" s="41">
        <v>3.72</v>
      </c>
      <c r="G423" s="41">
        <v>3.72</v>
      </c>
      <c r="H423" s="41">
        <v>3.72</v>
      </c>
      <c r="I423" s="41">
        <v>3.72</v>
      </c>
      <c r="J423" s="41">
        <v>3.72</v>
      </c>
      <c r="K423" s="41">
        <v>3.72</v>
      </c>
      <c r="L423" s="41">
        <v>3.72</v>
      </c>
      <c r="M423" s="41">
        <v>3.72</v>
      </c>
      <c r="N423" s="41">
        <v>3.72</v>
      </c>
      <c r="O423" s="41">
        <v>3.72</v>
      </c>
      <c r="P423" s="41">
        <v>3.72</v>
      </c>
      <c r="Q423" s="41">
        <v>3.72</v>
      </c>
      <c r="R423" s="41">
        <v>3.72</v>
      </c>
      <c r="S423" s="41">
        <v>3.72</v>
      </c>
      <c r="T423" s="41">
        <v>3.72</v>
      </c>
      <c r="U423" s="41">
        <v>3.72</v>
      </c>
      <c r="V423" s="41">
        <v>3.72</v>
      </c>
      <c r="W423" s="41">
        <v>3.72</v>
      </c>
      <c r="X423" s="41">
        <v>3.72</v>
      </c>
      <c r="Y423" s="41">
        <v>3.72</v>
      </c>
      <c r="Z423" s="41">
        <v>3.72</v>
      </c>
      <c r="AA423" s="41">
        <v>3.72</v>
      </c>
    </row>
    <row r="424" spans="1:27" ht="12.75" hidden="1" customHeight="1" outlineLevel="1" x14ac:dyDescent="0.2">
      <c r="A424" s="99" t="s">
        <v>649</v>
      </c>
      <c r="B424" s="60" t="s">
        <v>81</v>
      </c>
      <c r="C424" s="40" t="s">
        <v>79</v>
      </c>
      <c r="D424" s="41">
        <f>$D$11</f>
        <v>216.36</v>
      </c>
      <c r="E424" s="41">
        <f t="shared" ref="E424:AA424" si="245">$D$11</f>
        <v>216.36</v>
      </c>
      <c r="F424" s="41">
        <f t="shared" si="245"/>
        <v>216.36</v>
      </c>
      <c r="G424" s="41">
        <f t="shared" si="245"/>
        <v>216.36</v>
      </c>
      <c r="H424" s="41">
        <f t="shared" si="245"/>
        <v>216.36</v>
      </c>
      <c r="I424" s="41">
        <f t="shared" si="245"/>
        <v>216.36</v>
      </c>
      <c r="J424" s="41">
        <f t="shared" si="245"/>
        <v>216.36</v>
      </c>
      <c r="K424" s="41">
        <f t="shared" si="245"/>
        <v>216.36</v>
      </c>
      <c r="L424" s="41">
        <f t="shared" si="245"/>
        <v>216.36</v>
      </c>
      <c r="M424" s="41">
        <f t="shared" si="245"/>
        <v>216.36</v>
      </c>
      <c r="N424" s="41">
        <f t="shared" si="245"/>
        <v>216.36</v>
      </c>
      <c r="O424" s="41">
        <f t="shared" si="245"/>
        <v>216.36</v>
      </c>
      <c r="P424" s="41">
        <f t="shared" si="245"/>
        <v>216.36</v>
      </c>
      <c r="Q424" s="41">
        <f t="shared" si="245"/>
        <v>216.36</v>
      </c>
      <c r="R424" s="41">
        <f t="shared" si="245"/>
        <v>216.36</v>
      </c>
      <c r="S424" s="41">
        <f t="shared" si="245"/>
        <v>216.36</v>
      </c>
      <c r="T424" s="41">
        <f t="shared" si="245"/>
        <v>216.36</v>
      </c>
      <c r="U424" s="41">
        <f t="shared" si="245"/>
        <v>216.36</v>
      </c>
      <c r="V424" s="41">
        <f t="shared" si="245"/>
        <v>216.36</v>
      </c>
      <c r="W424" s="41">
        <f t="shared" si="245"/>
        <v>216.36</v>
      </c>
      <c r="X424" s="41">
        <f t="shared" si="245"/>
        <v>216.36</v>
      </c>
      <c r="Y424" s="41">
        <f t="shared" si="245"/>
        <v>216.36</v>
      </c>
      <c r="Z424" s="41">
        <f t="shared" si="245"/>
        <v>216.36</v>
      </c>
      <c r="AA424" s="41">
        <f t="shared" si="245"/>
        <v>216.36</v>
      </c>
    </row>
    <row r="425" spans="1:27" ht="12.75" customHeight="1" collapsed="1" x14ac:dyDescent="0.2">
      <c r="A425" s="98" t="s">
        <v>650</v>
      </c>
      <c r="B425" s="25" t="str">
        <f>"21"&amp;"."&amp;$B$662&amp;"."&amp;$B$663</f>
        <v>21.01.2024</v>
      </c>
      <c r="C425" s="88" t="s">
        <v>76</v>
      </c>
      <c r="D425" s="89">
        <f>ROUND(((D426+D427+D429+D428)/1000),5)</f>
        <v>3.7760699999999998</v>
      </c>
      <c r="E425" s="89">
        <f>ROUND(((E426+E427+E429+E428)/1000),5)</f>
        <v>3.6712199999999999</v>
      </c>
      <c r="F425" s="89">
        <f>ROUND(((F426+F427+F429+F428)/1000),5)</f>
        <v>3.5876000000000001</v>
      </c>
      <c r="G425" s="89">
        <f t="shared" ref="G425:AA425" si="246">ROUND(((G426+G427+G429+G428)/1000),5)</f>
        <v>3.5806</v>
      </c>
      <c r="H425" s="89">
        <f t="shared" si="246"/>
        <v>3.5854300000000001</v>
      </c>
      <c r="I425" s="89">
        <f t="shared" si="246"/>
        <v>3.6289099999999999</v>
      </c>
      <c r="J425" s="89">
        <f t="shared" si="246"/>
        <v>3.6640199999999998</v>
      </c>
      <c r="K425" s="89">
        <f t="shared" si="246"/>
        <v>3.7820900000000002</v>
      </c>
      <c r="L425" s="89">
        <f t="shared" si="246"/>
        <v>3.9782700000000002</v>
      </c>
      <c r="M425" s="89">
        <f t="shared" si="246"/>
        <v>4.1198199999999998</v>
      </c>
      <c r="N425" s="89">
        <f t="shared" si="246"/>
        <v>4.2045700000000004</v>
      </c>
      <c r="O425" s="89">
        <f t="shared" si="246"/>
        <v>4.3033700000000001</v>
      </c>
      <c r="P425" s="89">
        <f t="shared" si="246"/>
        <v>4.3064400000000003</v>
      </c>
      <c r="Q425" s="89">
        <f t="shared" si="246"/>
        <v>4.3017700000000003</v>
      </c>
      <c r="R425" s="89">
        <f t="shared" si="246"/>
        <v>4.3061499999999997</v>
      </c>
      <c r="S425" s="89">
        <f t="shared" si="246"/>
        <v>4.2756400000000001</v>
      </c>
      <c r="T425" s="89">
        <f t="shared" si="246"/>
        <v>4.3744399999999999</v>
      </c>
      <c r="U425" s="89">
        <f t="shared" si="246"/>
        <v>4.5017500000000004</v>
      </c>
      <c r="V425" s="89">
        <f t="shared" si="246"/>
        <v>4.5325699999999998</v>
      </c>
      <c r="W425" s="89">
        <f t="shared" si="246"/>
        <v>4.3223500000000001</v>
      </c>
      <c r="X425" s="89">
        <f t="shared" si="246"/>
        <v>4.3049299999999997</v>
      </c>
      <c r="Y425" s="89">
        <f t="shared" si="246"/>
        <v>4.2081200000000001</v>
      </c>
      <c r="Z425" s="89">
        <f t="shared" si="246"/>
        <v>3.9731100000000001</v>
      </c>
      <c r="AA425" s="89">
        <f t="shared" si="246"/>
        <v>3.9093300000000002</v>
      </c>
    </row>
    <row r="426" spans="1:27" ht="12.75" hidden="1" customHeight="1" outlineLevel="1" x14ac:dyDescent="0.2">
      <c r="A426" s="99" t="s">
        <v>651</v>
      </c>
      <c r="B426" s="60" t="s">
        <v>238</v>
      </c>
      <c r="C426" s="40" t="s">
        <v>79</v>
      </c>
      <c r="D426" s="41">
        <v>1333.1</v>
      </c>
      <c r="E426" s="41">
        <v>1228.25</v>
      </c>
      <c r="F426" s="41">
        <v>1144.6300000000001</v>
      </c>
      <c r="G426" s="41">
        <v>1137.6300000000001</v>
      </c>
      <c r="H426" s="41">
        <v>1142.46</v>
      </c>
      <c r="I426" s="41">
        <v>1185.94</v>
      </c>
      <c r="J426" s="41">
        <v>1221.05</v>
      </c>
      <c r="K426" s="41">
        <v>1339.12</v>
      </c>
      <c r="L426" s="41">
        <v>1535.3</v>
      </c>
      <c r="M426" s="41">
        <v>1676.85</v>
      </c>
      <c r="N426" s="41">
        <v>1761.6</v>
      </c>
      <c r="O426" s="41">
        <v>1860.4</v>
      </c>
      <c r="P426" s="41">
        <v>1863.47</v>
      </c>
      <c r="Q426" s="41">
        <v>1858.8</v>
      </c>
      <c r="R426" s="41">
        <v>1863.18</v>
      </c>
      <c r="S426" s="41">
        <v>1832.67</v>
      </c>
      <c r="T426" s="41">
        <v>1931.47</v>
      </c>
      <c r="U426" s="41">
        <v>2058.7800000000002</v>
      </c>
      <c r="V426" s="41">
        <v>2089.6</v>
      </c>
      <c r="W426" s="41">
        <v>1879.38</v>
      </c>
      <c r="X426" s="41">
        <v>1861.96</v>
      </c>
      <c r="Y426" s="41">
        <v>1765.15</v>
      </c>
      <c r="Z426" s="41">
        <v>1530.14</v>
      </c>
      <c r="AA426" s="41">
        <v>1466.36</v>
      </c>
    </row>
    <row r="427" spans="1:27" ht="12.75" hidden="1" customHeight="1" outlineLevel="1" x14ac:dyDescent="0.2">
      <c r="A427" s="99" t="s">
        <v>652</v>
      </c>
      <c r="B427" s="60" t="s">
        <v>90</v>
      </c>
      <c r="C427" s="40" t="s">
        <v>79</v>
      </c>
      <c r="D427" s="41">
        <f t="shared" ref="D427:AA427" si="247">$D$327</f>
        <v>2222.89</v>
      </c>
      <c r="E427" s="41">
        <f t="shared" si="247"/>
        <v>2222.89</v>
      </c>
      <c r="F427" s="41">
        <f t="shared" si="247"/>
        <v>2222.89</v>
      </c>
      <c r="G427" s="41">
        <f t="shared" si="247"/>
        <v>2222.89</v>
      </c>
      <c r="H427" s="41">
        <f t="shared" si="247"/>
        <v>2222.89</v>
      </c>
      <c r="I427" s="41">
        <f t="shared" si="247"/>
        <v>2222.89</v>
      </c>
      <c r="J427" s="41">
        <f t="shared" si="247"/>
        <v>2222.89</v>
      </c>
      <c r="K427" s="41">
        <f t="shared" si="247"/>
        <v>2222.89</v>
      </c>
      <c r="L427" s="41">
        <f t="shared" si="247"/>
        <v>2222.89</v>
      </c>
      <c r="M427" s="41">
        <f t="shared" si="247"/>
        <v>2222.89</v>
      </c>
      <c r="N427" s="41">
        <f t="shared" si="247"/>
        <v>2222.89</v>
      </c>
      <c r="O427" s="41">
        <f t="shared" si="247"/>
        <v>2222.89</v>
      </c>
      <c r="P427" s="41">
        <f t="shared" si="247"/>
        <v>2222.89</v>
      </c>
      <c r="Q427" s="41">
        <f t="shared" si="247"/>
        <v>2222.89</v>
      </c>
      <c r="R427" s="41">
        <f t="shared" si="247"/>
        <v>2222.89</v>
      </c>
      <c r="S427" s="41">
        <f t="shared" si="247"/>
        <v>2222.89</v>
      </c>
      <c r="T427" s="41">
        <f t="shared" si="247"/>
        <v>2222.89</v>
      </c>
      <c r="U427" s="41">
        <f t="shared" si="247"/>
        <v>2222.89</v>
      </c>
      <c r="V427" s="41">
        <f t="shared" si="247"/>
        <v>2222.89</v>
      </c>
      <c r="W427" s="41">
        <f t="shared" si="247"/>
        <v>2222.89</v>
      </c>
      <c r="X427" s="41">
        <f t="shared" si="247"/>
        <v>2222.89</v>
      </c>
      <c r="Y427" s="41">
        <f t="shared" si="247"/>
        <v>2222.89</v>
      </c>
      <c r="Z427" s="41">
        <f t="shared" si="247"/>
        <v>2222.89</v>
      </c>
      <c r="AA427" s="41">
        <f t="shared" si="247"/>
        <v>2222.89</v>
      </c>
    </row>
    <row r="428" spans="1:27" ht="12.75" hidden="1" customHeight="1" outlineLevel="1" x14ac:dyDescent="0.2">
      <c r="A428" s="99" t="s">
        <v>653</v>
      </c>
      <c r="B428" s="60" t="s">
        <v>83</v>
      </c>
      <c r="C428" s="40" t="s">
        <v>79</v>
      </c>
      <c r="D428" s="41">
        <v>3.72</v>
      </c>
      <c r="E428" s="41">
        <v>3.72</v>
      </c>
      <c r="F428" s="41">
        <v>3.72</v>
      </c>
      <c r="G428" s="41">
        <v>3.72</v>
      </c>
      <c r="H428" s="41">
        <v>3.72</v>
      </c>
      <c r="I428" s="41">
        <v>3.72</v>
      </c>
      <c r="J428" s="41">
        <v>3.72</v>
      </c>
      <c r="K428" s="41">
        <v>3.72</v>
      </c>
      <c r="L428" s="41">
        <v>3.72</v>
      </c>
      <c r="M428" s="41">
        <v>3.72</v>
      </c>
      <c r="N428" s="41">
        <v>3.72</v>
      </c>
      <c r="O428" s="41">
        <v>3.72</v>
      </c>
      <c r="P428" s="41">
        <v>3.72</v>
      </c>
      <c r="Q428" s="41">
        <v>3.72</v>
      </c>
      <c r="R428" s="41">
        <v>3.72</v>
      </c>
      <c r="S428" s="41">
        <v>3.72</v>
      </c>
      <c r="T428" s="41">
        <v>3.72</v>
      </c>
      <c r="U428" s="41">
        <v>3.72</v>
      </c>
      <c r="V428" s="41">
        <v>3.72</v>
      </c>
      <c r="W428" s="41">
        <v>3.72</v>
      </c>
      <c r="X428" s="41">
        <v>3.72</v>
      </c>
      <c r="Y428" s="41">
        <v>3.72</v>
      </c>
      <c r="Z428" s="41">
        <v>3.72</v>
      </c>
      <c r="AA428" s="41">
        <v>3.72</v>
      </c>
    </row>
    <row r="429" spans="1:27" ht="12.75" hidden="1" customHeight="1" outlineLevel="1" x14ac:dyDescent="0.2">
      <c r="A429" s="99" t="s">
        <v>654</v>
      </c>
      <c r="B429" s="60" t="s">
        <v>81</v>
      </c>
      <c r="C429" s="40" t="s">
        <v>79</v>
      </c>
      <c r="D429" s="41">
        <f>$D$11</f>
        <v>216.36</v>
      </c>
      <c r="E429" s="41">
        <f t="shared" ref="E429:AA429" si="248">$D$11</f>
        <v>216.36</v>
      </c>
      <c r="F429" s="41">
        <f t="shared" si="248"/>
        <v>216.36</v>
      </c>
      <c r="G429" s="41">
        <f t="shared" si="248"/>
        <v>216.36</v>
      </c>
      <c r="H429" s="41">
        <f t="shared" si="248"/>
        <v>216.36</v>
      </c>
      <c r="I429" s="41">
        <f t="shared" si="248"/>
        <v>216.36</v>
      </c>
      <c r="J429" s="41">
        <f t="shared" si="248"/>
        <v>216.36</v>
      </c>
      <c r="K429" s="41">
        <f t="shared" si="248"/>
        <v>216.36</v>
      </c>
      <c r="L429" s="41">
        <f t="shared" si="248"/>
        <v>216.36</v>
      </c>
      <c r="M429" s="41">
        <f t="shared" si="248"/>
        <v>216.36</v>
      </c>
      <c r="N429" s="41">
        <f t="shared" si="248"/>
        <v>216.36</v>
      </c>
      <c r="O429" s="41">
        <f t="shared" si="248"/>
        <v>216.36</v>
      </c>
      <c r="P429" s="41">
        <f t="shared" si="248"/>
        <v>216.36</v>
      </c>
      <c r="Q429" s="41">
        <f t="shared" si="248"/>
        <v>216.36</v>
      </c>
      <c r="R429" s="41">
        <f t="shared" si="248"/>
        <v>216.36</v>
      </c>
      <c r="S429" s="41">
        <f t="shared" si="248"/>
        <v>216.36</v>
      </c>
      <c r="T429" s="41">
        <f t="shared" si="248"/>
        <v>216.36</v>
      </c>
      <c r="U429" s="41">
        <f t="shared" si="248"/>
        <v>216.36</v>
      </c>
      <c r="V429" s="41">
        <f t="shared" si="248"/>
        <v>216.36</v>
      </c>
      <c r="W429" s="41">
        <f t="shared" si="248"/>
        <v>216.36</v>
      </c>
      <c r="X429" s="41">
        <f t="shared" si="248"/>
        <v>216.36</v>
      </c>
      <c r="Y429" s="41">
        <f t="shared" si="248"/>
        <v>216.36</v>
      </c>
      <c r="Z429" s="41">
        <f t="shared" si="248"/>
        <v>216.36</v>
      </c>
      <c r="AA429" s="41">
        <f t="shared" si="248"/>
        <v>216.36</v>
      </c>
    </row>
    <row r="430" spans="1:27" ht="12.75" customHeight="1" collapsed="1" x14ac:dyDescent="0.2">
      <c r="A430" s="98" t="s">
        <v>655</v>
      </c>
      <c r="B430" s="25" t="str">
        <f>"22"&amp;"."&amp;$B$662&amp;"."&amp;$B$663</f>
        <v>22.01.2024</v>
      </c>
      <c r="C430" s="88" t="s">
        <v>76</v>
      </c>
      <c r="D430" s="89">
        <f>ROUND(((D431+D432+D434+D433)/1000),5)</f>
        <v>3.8036300000000001</v>
      </c>
      <c r="E430" s="89">
        <f>ROUND(((E431+E432+E434+E433)/1000),5)</f>
        <v>3.70472</v>
      </c>
      <c r="F430" s="89">
        <f>ROUND(((F431+F432+F434+F433)/1000),5)</f>
        <v>3.6616399999999998</v>
      </c>
      <c r="G430" s="89">
        <f t="shared" ref="G430:AA430" si="249">ROUND(((G431+G432+G434+G433)/1000),5)</f>
        <v>3.6558799999999998</v>
      </c>
      <c r="H430" s="89">
        <f t="shared" si="249"/>
        <v>3.6911299999999998</v>
      </c>
      <c r="I430" s="89">
        <f t="shared" si="249"/>
        <v>3.80057</v>
      </c>
      <c r="J430" s="89">
        <f t="shared" si="249"/>
        <v>3.9529000000000001</v>
      </c>
      <c r="K430" s="89">
        <f t="shared" si="249"/>
        <v>4.3047800000000001</v>
      </c>
      <c r="L430" s="89">
        <f t="shared" si="249"/>
        <v>4.5440800000000001</v>
      </c>
      <c r="M430" s="89">
        <f t="shared" si="249"/>
        <v>4.5895599999999996</v>
      </c>
      <c r="N430" s="89">
        <f t="shared" si="249"/>
        <v>4.6036200000000003</v>
      </c>
      <c r="O430" s="89">
        <f t="shared" si="249"/>
        <v>4.6452099999999996</v>
      </c>
      <c r="P430" s="89">
        <f t="shared" si="249"/>
        <v>4.6329599999999997</v>
      </c>
      <c r="Q430" s="89">
        <f t="shared" si="249"/>
        <v>4.6333900000000003</v>
      </c>
      <c r="R430" s="89">
        <f t="shared" si="249"/>
        <v>4.6242000000000001</v>
      </c>
      <c r="S430" s="89">
        <f t="shared" si="249"/>
        <v>4.5963399999999996</v>
      </c>
      <c r="T430" s="89">
        <f t="shared" si="249"/>
        <v>4.63544</v>
      </c>
      <c r="U430" s="89">
        <f t="shared" si="249"/>
        <v>4.6658600000000003</v>
      </c>
      <c r="V430" s="89">
        <f t="shared" si="249"/>
        <v>4.6856200000000001</v>
      </c>
      <c r="W430" s="89">
        <f t="shared" si="249"/>
        <v>4.6019500000000004</v>
      </c>
      <c r="X430" s="89">
        <f t="shared" si="249"/>
        <v>4.4996299999999998</v>
      </c>
      <c r="Y430" s="89">
        <f t="shared" si="249"/>
        <v>4.2973299999999997</v>
      </c>
      <c r="Z430" s="89">
        <f t="shared" si="249"/>
        <v>4.0056500000000002</v>
      </c>
      <c r="AA430" s="89">
        <f t="shared" si="249"/>
        <v>3.9267099999999999</v>
      </c>
    </row>
    <row r="431" spans="1:27" ht="12.75" hidden="1" customHeight="1" outlineLevel="1" x14ac:dyDescent="0.2">
      <c r="A431" s="99" t="s">
        <v>656</v>
      </c>
      <c r="B431" s="60" t="s">
        <v>238</v>
      </c>
      <c r="C431" s="40" t="s">
        <v>79</v>
      </c>
      <c r="D431" s="41">
        <v>1360.66</v>
      </c>
      <c r="E431" s="41">
        <v>1261.75</v>
      </c>
      <c r="F431" s="41">
        <v>1218.67</v>
      </c>
      <c r="G431" s="41">
        <v>1212.9100000000001</v>
      </c>
      <c r="H431" s="41">
        <v>1248.1600000000001</v>
      </c>
      <c r="I431" s="41">
        <v>1357.6</v>
      </c>
      <c r="J431" s="41">
        <v>1509.93</v>
      </c>
      <c r="K431" s="41">
        <v>1861.81</v>
      </c>
      <c r="L431" s="41">
        <v>2101.11</v>
      </c>
      <c r="M431" s="41">
        <v>2146.59</v>
      </c>
      <c r="N431" s="41">
        <v>2160.65</v>
      </c>
      <c r="O431" s="41">
        <v>2202.2399999999998</v>
      </c>
      <c r="P431" s="41">
        <v>2189.9899999999998</v>
      </c>
      <c r="Q431" s="41">
        <v>2190.42</v>
      </c>
      <c r="R431" s="41">
        <v>2181.23</v>
      </c>
      <c r="S431" s="41">
        <v>2153.37</v>
      </c>
      <c r="T431" s="41">
        <v>2192.4699999999998</v>
      </c>
      <c r="U431" s="41">
        <v>2222.89</v>
      </c>
      <c r="V431" s="41">
        <v>2242.65</v>
      </c>
      <c r="W431" s="41">
        <v>2158.98</v>
      </c>
      <c r="X431" s="41">
        <v>2056.66</v>
      </c>
      <c r="Y431" s="41">
        <v>1854.36</v>
      </c>
      <c r="Z431" s="41">
        <v>1562.68</v>
      </c>
      <c r="AA431" s="41">
        <v>1483.74</v>
      </c>
    </row>
    <row r="432" spans="1:27" ht="12.75" hidden="1" customHeight="1" outlineLevel="1" x14ac:dyDescent="0.2">
      <c r="A432" s="99" t="s">
        <v>657</v>
      </c>
      <c r="B432" s="60" t="s">
        <v>90</v>
      </c>
      <c r="C432" s="40" t="s">
        <v>79</v>
      </c>
      <c r="D432" s="41">
        <f t="shared" ref="D432:AA432" si="250">$D$327</f>
        <v>2222.89</v>
      </c>
      <c r="E432" s="41">
        <f t="shared" si="250"/>
        <v>2222.89</v>
      </c>
      <c r="F432" s="41">
        <f t="shared" si="250"/>
        <v>2222.89</v>
      </c>
      <c r="G432" s="41">
        <f t="shared" si="250"/>
        <v>2222.89</v>
      </c>
      <c r="H432" s="41">
        <f t="shared" si="250"/>
        <v>2222.89</v>
      </c>
      <c r="I432" s="41">
        <f t="shared" si="250"/>
        <v>2222.89</v>
      </c>
      <c r="J432" s="41">
        <f t="shared" si="250"/>
        <v>2222.89</v>
      </c>
      <c r="K432" s="41">
        <f t="shared" si="250"/>
        <v>2222.89</v>
      </c>
      <c r="L432" s="41">
        <f t="shared" si="250"/>
        <v>2222.89</v>
      </c>
      <c r="M432" s="41">
        <f t="shared" si="250"/>
        <v>2222.89</v>
      </c>
      <c r="N432" s="41">
        <f t="shared" si="250"/>
        <v>2222.89</v>
      </c>
      <c r="O432" s="41">
        <f t="shared" si="250"/>
        <v>2222.89</v>
      </c>
      <c r="P432" s="41">
        <f t="shared" si="250"/>
        <v>2222.89</v>
      </c>
      <c r="Q432" s="41">
        <f t="shared" si="250"/>
        <v>2222.89</v>
      </c>
      <c r="R432" s="41">
        <f t="shared" si="250"/>
        <v>2222.89</v>
      </c>
      <c r="S432" s="41">
        <f t="shared" si="250"/>
        <v>2222.89</v>
      </c>
      <c r="T432" s="41">
        <f t="shared" si="250"/>
        <v>2222.89</v>
      </c>
      <c r="U432" s="41">
        <f t="shared" si="250"/>
        <v>2222.89</v>
      </c>
      <c r="V432" s="41">
        <f t="shared" si="250"/>
        <v>2222.89</v>
      </c>
      <c r="W432" s="41">
        <f t="shared" si="250"/>
        <v>2222.89</v>
      </c>
      <c r="X432" s="41">
        <f t="shared" si="250"/>
        <v>2222.89</v>
      </c>
      <c r="Y432" s="41">
        <f t="shared" si="250"/>
        <v>2222.89</v>
      </c>
      <c r="Z432" s="41">
        <f t="shared" si="250"/>
        <v>2222.89</v>
      </c>
      <c r="AA432" s="41">
        <f t="shared" si="250"/>
        <v>2222.89</v>
      </c>
    </row>
    <row r="433" spans="1:27" ht="12.75" hidden="1" customHeight="1" outlineLevel="1" x14ac:dyDescent="0.2">
      <c r="A433" s="99" t="s">
        <v>658</v>
      </c>
      <c r="B433" s="60" t="s">
        <v>83</v>
      </c>
      <c r="C433" s="40" t="s">
        <v>79</v>
      </c>
      <c r="D433" s="41">
        <v>3.72</v>
      </c>
      <c r="E433" s="41">
        <v>3.72</v>
      </c>
      <c r="F433" s="41">
        <v>3.72</v>
      </c>
      <c r="G433" s="41">
        <v>3.72</v>
      </c>
      <c r="H433" s="41">
        <v>3.72</v>
      </c>
      <c r="I433" s="41">
        <v>3.72</v>
      </c>
      <c r="J433" s="41">
        <v>3.72</v>
      </c>
      <c r="K433" s="41">
        <v>3.72</v>
      </c>
      <c r="L433" s="41">
        <v>3.72</v>
      </c>
      <c r="M433" s="41">
        <v>3.72</v>
      </c>
      <c r="N433" s="41">
        <v>3.72</v>
      </c>
      <c r="O433" s="41">
        <v>3.72</v>
      </c>
      <c r="P433" s="41">
        <v>3.72</v>
      </c>
      <c r="Q433" s="41">
        <v>3.72</v>
      </c>
      <c r="R433" s="41">
        <v>3.72</v>
      </c>
      <c r="S433" s="41">
        <v>3.72</v>
      </c>
      <c r="T433" s="41">
        <v>3.72</v>
      </c>
      <c r="U433" s="41">
        <v>3.72</v>
      </c>
      <c r="V433" s="41">
        <v>3.72</v>
      </c>
      <c r="W433" s="41">
        <v>3.72</v>
      </c>
      <c r="X433" s="41">
        <v>3.72</v>
      </c>
      <c r="Y433" s="41">
        <v>3.72</v>
      </c>
      <c r="Z433" s="41">
        <v>3.72</v>
      </c>
      <c r="AA433" s="41">
        <v>3.72</v>
      </c>
    </row>
    <row r="434" spans="1:27" ht="12.75" hidden="1" customHeight="1" outlineLevel="1" x14ac:dyDescent="0.2">
      <c r="A434" s="99" t="s">
        <v>659</v>
      </c>
      <c r="B434" s="60" t="s">
        <v>81</v>
      </c>
      <c r="C434" s="40" t="s">
        <v>79</v>
      </c>
      <c r="D434" s="41">
        <f>$D$11</f>
        <v>216.36</v>
      </c>
      <c r="E434" s="41">
        <f t="shared" ref="E434:AA434" si="251">$D$11</f>
        <v>216.36</v>
      </c>
      <c r="F434" s="41">
        <f t="shared" si="251"/>
        <v>216.36</v>
      </c>
      <c r="G434" s="41">
        <f t="shared" si="251"/>
        <v>216.36</v>
      </c>
      <c r="H434" s="41">
        <f t="shared" si="251"/>
        <v>216.36</v>
      </c>
      <c r="I434" s="41">
        <f t="shared" si="251"/>
        <v>216.36</v>
      </c>
      <c r="J434" s="41">
        <f t="shared" si="251"/>
        <v>216.36</v>
      </c>
      <c r="K434" s="41">
        <f t="shared" si="251"/>
        <v>216.36</v>
      </c>
      <c r="L434" s="41">
        <f t="shared" si="251"/>
        <v>216.36</v>
      </c>
      <c r="M434" s="41">
        <f t="shared" si="251"/>
        <v>216.36</v>
      </c>
      <c r="N434" s="41">
        <f t="shared" si="251"/>
        <v>216.36</v>
      </c>
      <c r="O434" s="41">
        <f t="shared" si="251"/>
        <v>216.36</v>
      </c>
      <c r="P434" s="41">
        <f t="shared" si="251"/>
        <v>216.36</v>
      </c>
      <c r="Q434" s="41">
        <f t="shared" si="251"/>
        <v>216.36</v>
      </c>
      <c r="R434" s="41">
        <f t="shared" si="251"/>
        <v>216.36</v>
      </c>
      <c r="S434" s="41">
        <f t="shared" si="251"/>
        <v>216.36</v>
      </c>
      <c r="T434" s="41">
        <f t="shared" si="251"/>
        <v>216.36</v>
      </c>
      <c r="U434" s="41">
        <f t="shared" si="251"/>
        <v>216.36</v>
      </c>
      <c r="V434" s="41">
        <f t="shared" si="251"/>
        <v>216.36</v>
      </c>
      <c r="W434" s="41">
        <f t="shared" si="251"/>
        <v>216.36</v>
      </c>
      <c r="X434" s="41">
        <f t="shared" si="251"/>
        <v>216.36</v>
      </c>
      <c r="Y434" s="41">
        <f t="shared" si="251"/>
        <v>216.36</v>
      </c>
      <c r="Z434" s="41">
        <f t="shared" si="251"/>
        <v>216.36</v>
      </c>
      <c r="AA434" s="41">
        <f t="shared" si="251"/>
        <v>216.36</v>
      </c>
    </row>
    <row r="435" spans="1:27" ht="12.75" customHeight="1" collapsed="1" x14ac:dyDescent="0.2">
      <c r="A435" s="98" t="s">
        <v>660</v>
      </c>
      <c r="B435" s="25" t="str">
        <f>"23"&amp;"."&amp;$B$662&amp;"."&amp;$B$663</f>
        <v>23.01.2024</v>
      </c>
      <c r="C435" s="88" t="s">
        <v>76</v>
      </c>
      <c r="D435" s="89">
        <f>ROUND(((D436+D437+D439+D438)/1000),5)</f>
        <v>3.7027899999999998</v>
      </c>
      <c r="E435" s="89">
        <f>ROUND(((E436+E437+E439+E438)/1000),5)</f>
        <v>3.6482800000000002</v>
      </c>
      <c r="F435" s="89">
        <f>ROUND(((F436+F437+F439+F438)/1000),5)</f>
        <v>3.5983999999999998</v>
      </c>
      <c r="G435" s="89">
        <f t="shared" ref="G435:AA435" si="252">ROUND(((G436+G437+G439+G438)/1000),5)</f>
        <v>3.5873499999999998</v>
      </c>
      <c r="H435" s="89">
        <f t="shared" si="252"/>
        <v>3.6394700000000002</v>
      </c>
      <c r="I435" s="89">
        <f t="shared" si="252"/>
        <v>3.7223199999999999</v>
      </c>
      <c r="J435" s="89">
        <f t="shared" si="252"/>
        <v>3.9166599999999998</v>
      </c>
      <c r="K435" s="89">
        <f t="shared" si="252"/>
        <v>4.2244599999999997</v>
      </c>
      <c r="L435" s="89">
        <f t="shared" si="252"/>
        <v>4.4209199999999997</v>
      </c>
      <c r="M435" s="89">
        <f t="shared" si="252"/>
        <v>4.4770300000000001</v>
      </c>
      <c r="N435" s="89">
        <f t="shared" si="252"/>
        <v>4.4800500000000003</v>
      </c>
      <c r="O435" s="89">
        <f t="shared" si="252"/>
        <v>4.5428699999999997</v>
      </c>
      <c r="P435" s="89">
        <f t="shared" si="252"/>
        <v>4.5119999999999996</v>
      </c>
      <c r="Q435" s="89">
        <f t="shared" si="252"/>
        <v>4.5259600000000004</v>
      </c>
      <c r="R435" s="89">
        <f t="shared" si="252"/>
        <v>4.5244400000000002</v>
      </c>
      <c r="S435" s="89">
        <f t="shared" si="252"/>
        <v>4.4774599999999998</v>
      </c>
      <c r="T435" s="89">
        <f t="shared" si="252"/>
        <v>4.5015299999999998</v>
      </c>
      <c r="U435" s="89">
        <f t="shared" si="252"/>
        <v>4.5539500000000004</v>
      </c>
      <c r="V435" s="89">
        <f t="shared" si="252"/>
        <v>4.5587499999999999</v>
      </c>
      <c r="W435" s="89">
        <f t="shared" si="252"/>
        <v>4.4983300000000002</v>
      </c>
      <c r="X435" s="89">
        <f t="shared" si="252"/>
        <v>4.3624299999999998</v>
      </c>
      <c r="Y435" s="89">
        <f t="shared" si="252"/>
        <v>4.2625799999999998</v>
      </c>
      <c r="Z435" s="89">
        <f t="shared" si="252"/>
        <v>3.9705900000000001</v>
      </c>
      <c r="AA435" s="89">
        <f t="shared" si="252"/>
        <v>3.8301699999999999</v>
      </c>
    </row>
    <row r="436" spans="1:27" ht="12.75" hidden="1" customHeight="1" outlineLevel="1" x14ac:dyDescent="0.2">
      <c r="A436" s="99" t="s">
        <v>661</v>
      </c>
      <c r="B436" s="60" t="s">
        <v>238</v>
      </c>
      <c r="C436" s="40" t="s">
        <v>79</v>
      </c>
      <c r="D436" s="41">
        <v>1259.82</v>
      </c>
      <c r="E436" s="41">
        <v>1205.31</v>
      </c>
      <c r="F436" s="41">
        <v>1155.43</v>
      </c>
      <c r="G436" s="41">
        <v>1144.3800000000001</v>
      </c>
      <c r="H436" s="41">
        <v>1196.5</v>
      </c>
      <c r="I436" s="41">
        <v>1279.3499999999999</v>
      </c>
      <c r="J436" s="41">
        <v>1473.69</v>
      </c>
      <c r="K436" s="41">
        <v>1781.49</v>
      </c>
      <c r="L436" s="41">
        <v>1977.95</v>
      </c>
      <c r="M436" s="41">
        <v>2034.06</v>
      </c>
      <c r="N436" s="41">
        <v>2037.08</v>
      </c>
      <c r="O436" s="41">
        <v>2099.9</v>
      </c>
      <c r="P436" s="41">
        <v>2069.0300000000002</v>
      </c>
      <c r="Q436" s="41">
        <v>2082.9899999999998</v>
      </c>
      <c r="R436" s="41">
        <v>2081.4699999999998</v>
      </c>
      <c r="S436" s="41">
        <v>2034.49</v>
      </c>
      <c r="T436" s="41">
        <v>2058.56</v>
      </c>
      <c r="U436" s="41">
        <v>2110.98</v>
      </c>
      <c r="V436" s="41">
        <v>2115.7800000000002</v>
      </c>
      <c r="W436" s="41">
        <v>2055.36</v>
      </c>
      <c r="X436" s="41">
        <v>1919.46</v>
      </c>
      <c r="Y436" s="41">
        <v>1819.61</v>
      </c>
      <c r="Z436" s="41">
        <v>1527.62</v>
      </c>
      <c r="AA436" s="41">
        <v>1387.2</v>
      </c>
    </row>
    <row r="437" spans="1:27" ht="12.75" hidden="1" customHeight="1" outlineLevel="1" x14ac:dyDescent="0.2">
      <c r="A437" s="99" t="s">
        <v>662</v>
      </c>
      <c r="B437" s="60" t="s">
        <v>90</v>
      </c>
      <c r="C437" s="40" t="s">
        <v>79</v>
      </c>
      <c r="D437" s="41">
        <f t="shared" ref="D437:AA437" si="253">$D$327</f>
        <v>2222.89</v>
      </c>
      <c r="E437" s="41">
        <f t="shared" si="253"/>
        <v>2222.89</v>
      </c>
      <c r="F437" s="41">
        <f t="shared" si="253"/>
        <v>2222.89</v>
      </c>
      <c r="G437" s="41">
        <f t="shared" si="253"/>
        <v>2222.89</v>
      </c>
      <c r="H437" s="41">
        <f t="shared" si="253"/>
        <v>2222.89</v>
      </c>
      <c r="I437" s="41">
        <f t="shared" si="253"/>
        <v>2222.89</v>
      </c>
      <c r="J437" s="41">
        <f t="shared" si="253"/>
        <v>2222.89</v>
      </c>
      <c r="K437" s="41">
        <f t="shared" si="253"/>
        <v>2222.89</v>
      </c>
      <c r="L437" s="41">
        <f t="shared" si="253"/>
        <v>2222.89</v>
      </c>
      <c r="M437" s="41">
        <f t="shared" si="253"/>
        <v>2222.89</v>
      </c>
      <c r="N437" s="41">
        <f t="shared" si="253"/>
        <v>2222.89</v>
      </c>
      <c r="O437" s="41">
        <f t="shared" si="253"/>
        <v>2222.89</v>
      </c>
      <c r="P437" s="41">
        <f t="shared" si="253"/>
        <v>2222.89</v>
      </c>
      <c r="Q437" s="41">
        <f t="shared" si="253"/>
        <v>2222.89</v>
      </c>
      <c r="R437" s="41">
        <f t="shared" si="253"/>
        <v>2222.89</v>
      </c>
      <c r="S437" s="41">
        <f t="shared" si="253"/>
        <v>2222.89</v>
      </c>
      <c r="T437" s="41">
        <f t="shared" si="253"/>
        <v>2222.89</v>
      </c>
      <c r="U437" s="41">
        <f t="shared" si="253"/>
        <v>2222.89</v>
      </c>
      <c r="V437" s="41">
        <f t="shared" si="253"/>
        <v>2222.89</v>
      </c>
      <c r="W437" s="41">
        <f t="shared" si="253"/>
        <v>2222.89</v>
      </c>
      <c r="X437" s="41">
        <f t="shared" si="253"/>
        <v>2222.89</v>
      </c>
      <c r="Y437" s="41">
        <f t="shared" si="253"/>
        <v>2222.89</v>
      </c>
      <c r="Z437" s="41">
        <f t="shared" si="253"/>
        <v>2222.89</v>
      </c>
      <c r="AA437" s="41">
        <f t="shared" si="253"/>
        <v>2222.89</v>
      </c>
    </row>
    <row r="438" spans="1:27" ht="12.75" hidden="1" customHeight="1" outlineLevel="1" x14ac:dyDescent="0.2">
      <c r="A438" s="99" t="s">
        <v>663</v>
      </c>
      <c r="B438" s="60" t="s">
        <v>83</v>
      </c>
      <c r="C438" s="40" t="s">
        <v>79</v>
      </c>
      <c r="D438" s="41">
        <v>3.72</v>
      </c>
      <c r="E438" s="41">
        <v>3.72</v>
      </c>
      <c r="F438" s="41">
        <v>3.72</v>
      </c>
      <c r="G438" s="41">
        <v>3.72</v>
      </c>
      <c r="H438" s="41">
        <v>3.72</v>
      </c>
      <c r="I438" s="41">
        <v>3.72</v>
      </c>
      <c r="J438" s="41">
        <v>3.72</v>
      </c>
      <c r="K438" s="41">
        <v>3.72</v>
      </c>
      <c r="L438" s="41">
        <v>3.72</v>
      </c>
      <c r="M438" s="41">
        <v>3.72</v>
      </c>
      <c r="N438" s="41">
        <v>3.72</v>
      </c>
      <c r="O438" s="41">
        <v>3.72</v>
      </c>
      <c r="P438" s="41">
        <v>3.72</v>
      </c>
      <c r="Q438" s="41">
        <v>3.72</v>
      </c>
      <c r="R438" s="41">
        <v>3.72</v>
      </c>
      <c r="S438" s="41">
        <v>3.72</v>
      </c>
      <c r="T438" s="41">
        <v>3.72</v>
      </c>
      <c r="U438" s="41">
        <v>3.72</v>
      </c>
      <c r="V438" s="41">
        <v>3.72</v>
      </c>
      <c r="W438" s="41">
        <v>3.72</v>
      </c>
      <c r="X438" s="41">
        <v>3.72</v>
      </c>
      <c r="Y438" s="41">
        <v>3.72</v>
      </c>
      <c r="Z438" s="41">
        <v>3.72</v>
      </c>
      <c r="AA438" s="41">
        <v>3.72</v>
      </c>
    </row>
    <row r="439" spans="1:27" ht="12.75" hidden="1" customHeight="1" outlineLevel="1" x14ac:dyDescent="0.2">
      <c r="A439" s="99" t="s">
        <v>664</v>
      </c>
      <c r="B439" s="60" t="s">
        <v>81</v>
      </c>
      <c r="C439" s="40" t="s">
        <v>79</v>
      </c>
      <c r="D439" s="41">
        <f>$D$11</f>
        <v>216.36</v>
      </c>
      <c r="E439" s="41">
        <f t="shared" ref="E439:AA439" si="254">$D$11</f>
        <v>216.36</v>
      </c>
      <c r="F439" s="41">
        <f t="shared" si="254"/>
        <v>216.36</v>
      </c>
      <c r="G439" s="41">
        <f t="shared" si="254"/>
        <v>216.36</v>
      </c>
      <c r="H439" s="41">
        <f t="shared" si="254"/>
        <v>216.36</v>
      </c>
      <c r="I439" s="41">
        <f t="shared" si="254"/>
        <v>216.36</v>
      </c>
      <c r="J439" s="41">
        <f t="shared" si="254"/>
        <v>216.36</v>
      </c>
      <c r="K439" s="41">
        <f t="shared" si="254"/>
        <v>216.36</v>
      </c>
      <c r="L439" s="41">
        <f t="shared" si="254"/>
        <v>216.36</v>
      </c>
      <c r="M439" s="41">
        <f t="shared" si="254"/>
        <v>216.36</v>
      </c>
      <c r="N439" s="41">
        <f t="shared" si="254"/>
        <v>216.36</v>
      </c>
      <c r="O439" s="41">
        <f t="shared" si="254"/>
        <v>216.36</v>
      </c>
      <c r="P439" s="41">
        <f t="shared" si="254"/>
        <v>216.36</v>
      </c>
      <c r="Q439" s="41">
        <f t="shared" si="254"/>
        <v>216.36</v>
      </c>
      <c r="R439" s="41">
        <f t="shared" si="254"/>
        <v>216.36</v>
      </c>
      <c r="S439" s="41">
        <f t="shared" si="254"/>
        <v>216.36</v>
      </c>
      <c r="T439" s="41">
        <f t="shared" si="254"/>
        <v>216.36</v>
      </c>
      <c r="U439" s="41">
        <f t="shared" si="254"/>
        <v>216.36</v>
      </c>
      <c r="V439" s="41">
        <f t="shared" si="254"/>
        <v>216.36</v>
      </c>
      <c r="W439" s="41">
        <f t="shared" si="254"/>
        <v>216.36</v>
      </c>
      <c r="X439" s="41">
        <f t="shared" si="254"/>
        <v>216.36</v>
      </c>
      <c r="Y439" s="41">
        <f t="shared" si="254"/>
        <v>216.36</v>
      </c>
      <c r="Z439" s="41">
        <f t="shared" si="254"/>
        <v>216.36</v>
      </c>
      <c r="AA439" s="41">
        <f t="shared" si="254"/>
        <v>216.36</v>
      </c>
    </row>
    <row r="440" spans="1:27" ht="12.75" customHeight="1" collapsed="1" x14ac:dyDescent="0.2">
      <c r="A440" s="98" t="s">
        <v>665</v>
      </c>
      <c r="B440" s="25" t="str">
        <f>"24"&amp;"."&amp;$B$662&amp;"."&amp;$B$663</f>
        <v>24.01.2024</v>
      </c>
      <c r="C440" s="88" t="s">
        <v>76</v>
      </c>
      <c r="D440" s="89">
        <f>ROUND(((D441+D442+D444+D443)/1000),5)</f>
        <v>3.7443200000000001</v>
      </c>
      <c r="E440" s="89">
        <f>ROUND(((E441+E442+E444+E443)/1000),5)</f>
        <v>3.6696900000000001</v>
      </c>
      <c r="F440" s="89">
        <f>ROUND(((F441+F442+F444+F443)/1000),5)</f>
        <v>3.6409699999999998</v>
      </c>
      <c r="G440" s="89">
        <f t="shared" ref="G440:AA440" si="255">ROUND(((G441+G442+G444+G443)/1000),5)</f>
        <v>3.6471900000000002</v>
      </c>
      <c r="H440" s="89">
        <f t="shared" si="255"/>
        <v>3.69211</v>
      </c>
      <c r="I440" s="89">
        <f t="shared" si="255"/>
        <v>3.7582</v>
      </c>
      <c r="J440" s="89">
        <f t="shared" si="255"/>
        <v>3.98759</v>
      </c>
      <c r="K440" s="89">
        <f t="shared" si="255"/>
        <v>4.3660800000000002</v>
      </c>
      <c r="L440" s="89">
        <f t="shared" si="255"/>
        <v>4.56121</v>
      </c>
      <c r="M440" s="89">
        <f t="shared" si="255"/>
        <v>4.5990200000000003</v>
      </c>
      <c r="N440" s="89">
        <f t="shared" si="255"/>
        <v>4.6055599999999997</v>
      </c>
      <c r="O440" s="89">
        <f t="shared" si="255"/>
        <v>4.6498699999999999</v>
      </c>
      <c r="P440" s="89">
        <f t="shared" si="255"/>
        <v>4.6217899999999998</v>
      </c>
      <c r="Q440" s="89">
        <f t="shared" si="255"/>
        <v>4.6248100000000001</v>
      </c>
      <c r="R440" s="89">
        <f t="shared" si="255"/>
        <v>4.6180199999999996</v>
      </c>
      <c r="S440" s="89">
        <f t="shared" si="255"/>
        <v>4.5808099999999996</v>
      </c>
      <c r="T440" s="89">
        <f t="shared" si="255"/>
        <v>4.6037800000000004</v>
      </c>
      <c r="U440" s="89">
        <f t="shared" si="255"/>
        <v>4.6023199999999997</v>
      </c>
      <c r="V440" s="89">
        <f t="shared" si="255"/>
        <v>4.60412</v>
      </c>
      <c r="W440" s="89">
        <f t="shared" si="255"/>
        <v>4.5508300000000004</v>
      </c>
      <c r="X440" s="89">
        <f t="shared" si="255"/>
        <v>4.5207100000000002</v>
      </c>
      <c r="Y440" s="89">
        <f t="shared" si="255"/>
        <v>4.2937900000000004</v>
      </c>
      <c r="Z440" s="89">
        <f t="shared" si="255"/>
        <v>3.9926300000000001</v>
      </c>
      <c r="AA440" s="89">
        <f t="shared" si="255"/>
        <v>3.91527</v>
      </c>
    </row>
    <row r="441" spans="1:27" ht="12.75" hidden="1" customHeight="1" outlineLevel="1" x14ac:dyDescent="0.2">
      <c r="A441" s="99" t="s">
        <v>666</v>
      </c>
      <c r="B441" s="60" t="s">
        <v>238</v>
      </c>
      <c r="C441" s="40" t="s">
        <v>79</v>
      </c>
      <c r="D441" s="41">
        <v>1301.3499999999999</v>
      </c>
      <c r="E441" s="41">
        <v>1226.72</v>
      </c>
      <c r="F441" s="41">
        <v>1198</v>
      </c>
      <c r="G441" s="41">
        <v>1204.22</v>
      </c>
      <c r="H441" s="41">
        <v>1249.1400000000001</v>
      </c>
      <c r="I441" s="41">
        <v>1315.23</v>
      </c>
      <c r="J441" s="41">
        <v>1544.62</v>
      </c>
      <c r="K441" s="41">
        <v>1923.11</v>
      </c>
      <c r="L441" s="41">
        <v>2118.2399999999998</v>
      </c>
      <c r="M441" s="41">
        <v>2156.0500000000002</v>
      </c>
      <c r="N441" s="41">
        <v>2162.59</v>
      </c>
      <c r="O441" s="41">
        <v>2206.9</v>
      </c>
      <c r="P441" s="41">
        <v>2178.8200000000002</v>
      </c>
      <c r="Q441" s="41">
        <v>2181.84</v>
      </c>
      <c r="R441" s="41">
        <v>2175.0500000000002</v>
      </c>
      <c r="S441" s="41">
        <v>2137.84</v>
      </c>
      <c r="T441" s="41">
        <v>2160.81</v>
      </c>
      <c r="U441" s="41">
        <v>2159.35</v>
      </c>
      <c r="V441" s="41">
        <v>2161.15</v>
      </c>
      <c r="W441" s="41">
        <v>2107.86</v>
      </c>
      <c r="X441" s="41">
        <v>2077.7399999999998</v>
      </c>
      <c r="Y441" s="41">
        <v>1850.82</v>
      </c>
      <c r="Z441" s="41">
        <v>1549.66</v>
      </c>
      <c r="AA441" s="41">
        <v>1472.3</v>
      </c>
    </row>
    <row r="442" spans="1:27" ht="12.75" hidden="1" customHeight="1" outlineLevel="1" x14ac:dyDescent="0.2">
      <c r="A442" s="99" t="s">
        <v>667</v>
      </c>
      <c r="B442" s="60" t="s">
        <v>90</v>
      </c>
      <c r="C442" s="40" t="s">
        <v>79</v>
      </c>
      <c r="D442" s="41">
        <f t="shared" ref="D442:AA442" si="256">$D$327</f>
        <v>2222.89</v>
      </c>
      <c r="E442" s="41">
        <f t="shared" si="256"/>
        <v>2222.89</v>
      </c>
      <c r="F442" s="41">
        <f t="shared" si="256"/>
        <v>2222.89</v>
      </c>
      <c r="G442" s="41">
        <f t="shared" si="256"/>
        <v>2222.89</v>
      </c>
      <c r="H442" s="41">
        <f t="shared" si="256"/>
        <v>2222.89</v>
      </c>
      <c r="I442" s="41">
        <f t="shared" si="256"/>
        <v>2222.89</v>
      </c>
      <c r="J442" s="41">
        <f t="shared" si="256"/>
        <v>2222.89</v>
      </c>
      <c r="K442" s="41">
        <f t="shared" si="256"/>
        <v>2222.89</v>
      </c>
      <c r="L442" s="41">
        <f t="shared" si="256"/>
        <v>2222.89</v>
      </c>
      <c r="M442" s="41">
        <f t="shared" si="256"/>
        <v>2222.89</v>
      </c>
      <c r="N442" s="41">
        <f t="shared" si="256"/>
        <v>2222.89</v>
      </c>
      <c r="O442" s="41">
        <f t="shared" si="256"/>
        <v>2222.89</v>
      </c>
      <c r="P442" s="41">
        <f t="shared" si="256"/>
        <v>2222.89</v>
      </c>
      <c r="Q442" s="41">
        <f t="shared" si="256"/>
        <v>2222.89</v>
      </c>
      <c r="R442" s="41">
        <f t="shared" si="256"/>
        <v>2222.89</v>
      </c>
      <c r="S442" s="41">
        <f t="shared" si="256"/>
        <v>2222.89</v>
      </c>
      <c r="T442" s="41">
        <f t="shared" si="256"/>
        <v>2222.89</v>
      </c>
      <c r="U442" s="41">
        <f t="shared" si="256"/>
        <v>2222.89</v>
      </c>
      <c r="V442" s="41">
        <f t="shared" si="256"/>
        <v>2222.89</v>
      </c>
      <c r="W442" s="41">
        <f t="shared" si="256"/>
        <v>2222.89</v>
      </c>
      <c r="X442" s="41">
        <f t="shared" si="256"/>
        <v>2222.89</v>
      </c>
      <c r="Y442" s="41">
        <f t="shared" si="256"/>
        <v>2222.89</v>
      </c>
      <c r="Z442" s="41">
        <f t="shared" si="256"/>
        <v>2222.89</v>
      </c>
      <c r="AA442" s="41">
        <f t="shared" si="256"/>
        <v>2222.89</v>
      </c>
    </row>
    <row r="443" spans="1:27" ht="12.75" hidden="1" customHeight="1" outlineLevel="1" x14ac:dyDescent="0.2">
      <c r="A443" s="99" t="s">
        <v>668</v>
      </c>
      <c r="B443" s="60" t="s">
        <v>83</v>
      </c>
      <c r="C443" s="40" t="s">
        <v>79</v>
      </c>
      <c r="D443" s="41">
        <v>3.72</v>
      </c>
      <c r="E443" s="41">
        <v>3.72</v>
      </c>
      <c r="F443" s="41">
        <v>3.72</v>
      </c>
      <c r="G443" s="41">
        <v>3.72</v>
      </c>
      <c r="H443" s="41">
        <v>3.72</v>
      </c>
      <c r="I443" s="41">
        <v>3.72</v>
      </c>
      <c r="J443" s="41">
        <v>3.72</v>
      </c>
      <c r="K443" s="41">
        <v>3.72</v>
      </c>
      <c r="L443" s="41">
        <v>3.72</v>
      </c>
      <c r="M443" s="41">
        <v>3.72</v>
      </c>
      <c r="N443" s="41">
        <v>3.72</v>
      </c>
      <c r="O443" s="41">
        <v>3.72</v>
      </c>
      <c r="P443" s="41">
        <v>3.72</v>
      </c>
      <c r="Q443" s="41">
        <v>3.72</v>
      </c>
      <c r="R443" s="41">
        <v>3.72</v>
      </c>
      <c r="S443" s="41">
        <v>3.72</v>
      </c>
      <c r="T443" s="41">
        <v>3.72</v>
      </c>
      <c r="U443" s="41">
        <v>3.72</v>
      </c>
      <c r="V443" s="41">
        <v>3.72</v>
      </c>
      <c r="W443" s="41">
        <v>3.72</v>
      </c>
      <c r="X443" s="41">
        <v>3.72</v>
      </c>
      <c r="Y443" s="41">
        <v>3.72</v>
      </c>
      <c r="Z443" s="41">
        <v>3.72</v>
      </c>
      <c r="AA443" s="41">
        <v>3.72</v>
      </c>
    </row>
    <row r="444" spans="1:27" ht="12.75" hidden="1" customHeight="1" outlineLevel="1" x14ac:dyDescent="0.2">
      <c r="A444" s="99" t="s">
        <v>669</v>
      </c>
      <c r="B444" s="60" t="s">
        <v>81</v>
      </c>
      <c r="C444" s="40" t="s">
        <v>79</v>
      </c>
      <c r="D444" s="41">
        <f>$D$11</f>
        <v>216.36</v>
      </c>
      <c r="E444" s="41">
        <f t="shared" ref="E444:AA444" si="257">$D$11</f>
        <v>216.36</v>
      </c>
      <c r="F444" s="41">
        <f t="shared" si="257"/>
        <v>216.36</v>
      </c>
      <c r="G444" s="41">
        <f t="shared" si="257"/>
        <v>216.36</v>
      </c>
      <c r="H444" s="41">
        <f t="shared" si="257"/>
        <v>216.36</v>
      </c>
      <c r="I444" s="41">
        <f t="shared" si="257"/>
        <v>216.36</v>
      </c>
      <c r="J444" s="41">
        <f t="shared" si="257"/>
        <v>216.36</v>
      </c>
      <c r="K444" s="41">
        <f t="shared" si="257"/>
        <v>216.36</v>
      </c>
      <c r="L444" s="41">
        <f t="shared" si="257"/>
        <v>216.36</v>
      </c>
      <c r="M444" s="41">
        <f t="shared" si="257"/>
        <v>216.36</v>
      </c>
      <c r="N444" s="41">
        <f t="shared" si="257"/>
        <v>216.36</v>
      </c>
      <c r="O444" s="41">
        <f t="shared" si="257"/>
        <v>216.36</v>
      </c>
      <c r="P444" s="41">
        <f t="shared" si="257"/>
        <v>216.36</v>
      </c>
      <c r="Q444" s="41">
        <f t="shared" si="257"/>
        <v>216.36</v>
      </c>
      <c r="R444" s="41">
        <f t="shared" si="257"/>
        <v>216.36</v>
      </c>
      <c r="S444" s="41">
        <f t="shared" si="257"/>
        <v>216.36</v>
      </c>
      <c r="T444" s="41">
        <f t="shared" si="257"/>
        <v>216.36</v>
      </c>
      <c r="U444" s="41">
        <f t="shared" si="257"/>
        <v>216.36</v>
      </c>
      <c r="V444" s="41">
        <f t="shared" si="257"/>
        <v>216.36</v>
      </c>
      <c r="W444" s="41">
        <f t="shared" si="257"/>
        <v>216.36</v>
      </c>
      <c r="X444" s="41">
        <f t="shared" si="257"/>
        <v>216.36</v>
      </c>
      <c r="Y444" s="41">
        <f t="shared" si="257"/>
        <v>216.36</v>
      </c>
      <c r="Z444" s="41">
        <f t="shared" si="257"/>
        <v>216.36</v>
      </c>
      <c r="AA444" s="41">
        <f t="shared" si="257"/>
        <v>216.36</v>
      </c>
    </row>
    <row r="445" spans="1:27" collapsed="1" x14ac:dyDescent="0.2">
      <c r="A445" s="98" t="s">
        <v>670</v>
      </c>
      <c r="B445" s="25" t="str">
        <f>"25"&amp;"."&amp;$B$662&amp;"."&amp;$B$663</f>
        <v>25.01.2024</v>
      </c>
      <c r="C445" s="88" t="s">
        <v>76</v>
      </c>
      <c r="D445" s="89">
        <f>ROUND(((D446+D447+D449+D448)/1000),5)</f>
        <v>3.7688299999999999</v>
      </c>
      <c r="E445" s="89">
        <f>ROUND(((E446+E447+E449+E448)/1000),5)</f>
        <v>3.7036199999999999</v>
      </c>
      <c r="F445" s="89">
        <f>ROUND(((F446+F447+F449+F448)/1000),5)</f>
        <v>3.6659099999999998</v>
      </c>
      <c r="G445" s="89">
        <f t="shared" ref="G445:AA445" si="258">ROUND(((G446+G447+G449+G448)/1000),5)</f>
        <v>3.66804</v>
      </c>
      <c r="H445" s="89">
        <f t="shared" si="258"/>
        <v>3.7070099999999999</v>
      </c>
      <c r="I445" s="89">
        <f t="shared" si="258"/>
        <v>3.8316300000000001</v>
      </c>
      <c r="J445" s="89">
        <f t="shared" si="258"/>
        <v>4.0505100000000001</v>
      </c>
      <c r="K445" s="89">
        <f t="shared" si="258"/>
        <v>4.3350799999999996</v>
      </c>
      <c r="L445" s="89">
        <f t="shared" si="258"/>
        <v>4.5334099999999999</v>
      </c>
      <c r="M445" s="89">
        <f t="shared" si="258"/>
        <v>4.5854699999999999</v>
      </c>
      <c r="N445" s="89">
        <f t="shared" si="258"/>
        <v>4.6025299999999998</v>
      </c>
      <c r="O445" s="89">
        <f t="shared" si="258"/>
        <v>4.6318200000000003</v>
      </c>
      <c r="P445" s="89">
        <f t="shared" si="258"/>
        <v>4.6088100000000001</v>
      </c>
      <c r="Q445" s="89">
        <f t="shared" si="258"/>
        <v>4.6248199999999997</v>
      </c>
      <c r="R445" s="89">
        <f t="shared" si="258"/>
        <v>4.6091100000000003</v>
      </c>
      <c r="S445" s="89">
        <f t="shared" si="258"/>
        <v>4.5642699999999996</v>
      </c>
      <c r="T445" s="89">
        <f t="shared" si="258"/>
        <v>4.6069699999999996</v>
      </c>
      <c r="U445" s="89">
        <f t="shared" si="258"/>
        <v>4.6165099999999999</v>
      </c>
      <c r="V445" s="89">
        <f t="shared" si="258"/>
        <v>4.63131</v>
      </c>
      <c r="W445" s="89">
        <f t="shared" si="258"/>
        <v>4.5838700000000001</v>
      </c>
      <c r="X445" s="89">
        <f t="shared" si="258"/>
        <v>4.4321099999999998</v>
      </c>
      <c r="Y445" s="89">
        <f t="shared" si="258"/>
        <v>4.2651300000000001</v>
      </c>
      <c r="Z445" s="89">
        <f t="shared" si="258"/>
        <v>4.0003500000000001</v>
      </c>
      <c r="AA445" s="89">
        <f t="shared" si="258"/>
        <v>3.8913899999999999</v>
      </c>
    </row>
    <row r="446" spans="1:27" ht="12.75" hidden="1" customHeight="1" outlineLevel="1" x14ac:dyDescent="0.2">
      <c r="A446" s="99" t="s">
        <v>671</v>
      </c>
      <c r="B446" s="60" t="s">
        <v>238</v>
      </c>
      <c r="C446" s="40" t="s">
        <v>79</v>
      </c>
      <c r="D446" s="41">
        <v>1325.86</v>
      </c>
      <c r="E446" s="41">
        <v>1260.6500000000001</v>
      </c>
      <c r="F446" s="41">
        <v>1222.94</v>
      </c>
      <c r="G446" s="41">
        <v>1225.07</v>
      </c>
      <c r="H446" s="41">
        <v>1264.04</v>
      </c>
      <c r="I446" s="41">
        <v>1388.66</v>
      </c>
      <c r="J446" s="41">
        <v>1607.54</v>
      </c>
      <c r="K446" s="41">
        <v>1892.11</v>
      </c>
      <c r="L446" s="41">
        <v>2090.44</v>
      </c>
      <c r="M446" s="41">
        <v>2142.5</v>
      </c>
      <c r="N446" s="41">
        <v>2159.56</v>
      </c>
      <c r="O446" s="41">
        <v>2188.85</v>
      </c>
      <c r="P446" s="41">
        <v>2165.84</v>
      </c>
      <c r="Q446" s="41">
        <v>2181.85</v>
      </c>
      <c r="R446" s="41">
        <v>2166.14</v>
      </c>
      <c r="S446" s="41">
        <v>2121.3000000000002</v>
      </c>
      <c r="T446" s="41">
        <v>2164</v>
      </c>
      <c r="U446" s="41">
        <v>2173.54</v>
      </c>
      <c r="V446" s="41">
        <v>2188.34</v>
      </c>
      <c r="W446" s="41">
        <v>2140.9</v>
      </c>
      <c r="X446" s="41">
        <v>1989.14</v>
      </c>
      <c r="Y446" s="41">
        <v>1822.16</v>
      </c>
      <c r="Z446" s="41">
        <v>1557.38</v>
      </c>
      <c r="AA446" s="41">
        <v>1448.42</v>
      </c>
    </row>
    <row r="447" spans="1:27" ht="12.75" hidden="1" customHeight="1" outlineLevel="1" x14ac:dyDescent="0.2">
      <c r="A447" s="99" t="s">
        <v>672</v>
      </c>
      <c r="B447" s="60" t="s">
        <v>90</v>
      </c>
      <c r="C447" s="40" t="s">
        <v>79</v>
      </c>
      <c r="D447" s="41">
        <f t="shared" ref="D447:AA447" si="259">$D$327</f>
        <v>2222.89</v>
      </c>
      <c r="E447" s="41">
        <f t="shared" si="259"/>
        <v>2222.89</v>
      </c>
      <c r="F447" s="41">
        <f t="shared" si="259"/>
        <v>2222.89</v>
      </c>
      <c r="G447" s="41">
        <f t="shared" si="259"/>
        <v>2222.89</v>
      </c>
      <c r="H447" s="41">
        <f t="shared" si="259"/>
        <v>2222.89</v>
      </c>
      <c r="I447" s="41">
        <f t="shared" si="259"/>
        <v>2222.89</v>
      </c>
      <c r="J447" s="41">
        <f t="shared" si="259"/>
        <v>2222.89</v>
      </c>
      <c r="K447" s="41">
        <f t="shared" si="259"/>
        <v>2222.89</v>
      </c>
      <c r="L447" s="41">
        <f t="shared" si="259"/>
        <v>2222.89</v>
      </c>
      <c r="M447" s="41">
        <f t="shared" si="259"/>
        <v>2222.89</v>
      </c>
      <c r="N447" s="41">
        <f t="shared" si="259"/>
        <v>2222.89</v>
      </c>
      <c r="O447" s="41">
        <f t="shared" si="259"/>
        <v>2222.89</v>
      </c>
      <c r="P447" s="41">
        <f t="shared" si="259"/>
        <v>2222.89</v>
      </c>
      <c r="Q447" s="41">
        <f t="shared" si="259"/>
        <v>2222.89</v>
      </c>
      <c r="R447" s="41">
        <f t="shared" si="259"/>
        <v>2222.89</v>
      </c>
      <c r="S447" s="41">
        <f t="shared" si="259"/>
        <v>2222.89</v>
      </c>
      <c r="T447" s="41">
        <f t="shared" si="259"/>
        <v>2222.89</v>
      </c>
      <c r="U447" s="41">
        <f t="shared" si="259"/>
        <v>2222.89</v>
      </c>
      <c r="V447" s="41">
        <f t="shared" si="259"/>
        <v>2222.89</v>
      </c>
      <c r="W447" s="41">
        <f t="shared" si="259"/>
        <v>2222.89</v>
      </c>
      <c r="X447" s="41">
        <f t="shared" si="259"/>
        <v>2222.89</v>
      </c>
      <c r="Y447" s="41">
        <f t="shared" si="259"/>
        <v>2222.89</v>
      </c>
      <c r="Z447" s="41">
        <f t="shared" si="259"/>
        <v>2222.89</v>
      </c>
      <c r="AA447" s="41">
        <f t="shared" si="259"/>
        <v>2222.89</v>
      </c>
    </row>
    <row r="448" spans="1:27" ht="12.75" hidden="1" customHeight="1" outlineLevel="1" x14ac:dyDescent="0.2">
      <c r="A448" s="99" t="s">
        <v>673</v>
      </c>
      <c r="B448" s="60" t="s">
        <v>83</v>
      </c>
      <c r="C448" s="40" t="s">
        <v>79</v>
      </c>
      <c r="D448" s="41">
        <v>3.72</v>
      </c>
      <c r="E448" s="41">
        <v>3.72</v>
      </c>
      <c r="F448" s="41">
        <v>3.72</v>
      </c>
      <c r="G448" s="41">
        <v>3.72</v>
      </c>
      <c r="H448" s="41">
        <v>3.72</v>
      </c>
      <c r="I448" s="41">
        <v>3.72</v>
      </c>
      <c r="J448" s="41">
        <v>3.72</v>
      </c>
      <c r="K448" s="41">
        <v>3.72</v>
      </c>
      <c r="L448" s="41">
        <v>3.72</v>
      </c>
      <c r="M448" s="41">
        <v>3.72</v>
      </c>
      <c r="N448" s="41">
        <v>3.72</v>
      </c>
      <c r="O448" s="41">
        <v>3.72</v>
      </c>
      <c r="P448" s="41">
        <v>3.72</v>
      </c>
      <c r="Q448" s="41">
        <v>3.72</v>
      </c>
      <c r="R448" s="41">
        <v>3.72</v>
      </c>
      <c r="S448" s="41">
        <v>3.72</v>
      </c>
      <c r="T448" s="41">
        <v>3.72</v>
      </c>
      <c r="U448" s="41">
        <v>3.72</v>
      </c>
      <c r="V448" s="41">
        <v>3.72</v>
      </c>
      <c r="W448" s="41">
        <v>3.72</v>
      </c>
      <c r="X448" s="41">
        <v>3.72</v>
      </c>
      <c r="Y448" s="41">
        <v>3.72</v>
      </c>
      <c r="Z448" s="41">
        <v>3.72</v>
      </c>
      <c r="AA448" s="41">
        <v>3.72</v>
      </c>
    </row>
    <row r="449" spans="1:27" ht="12.75" hidden="1" customHeight="1" outlineLevel="1" x14ac:dyDescent="0.2">
      <c r="A449" s="99" t="s">
        <v>674</v>
      </c>
      <c r="B449" s="60" t="s">
        <v>81</v>
      </c>
      <c r="C449" s="40" t="s">
        <v>79</v>
      </c>
      <c r="D449" s="41">
        <f>$D$11</f>
        <v>216.36</v>
      </c>
      <c r="E449" s="41">
        <f t="shared" ref="E449:AA449" si="260">$D$11</f>
        <v>216.36</v>
      </c>
      <c r="F449" s="41">
        <f t="shared" si="260"/>
        <v>216.36</v>
      </c>
      <c r="G449" s="41">
        <f t="shared" si="260"/>
        <v>216.36</v>
      </c>
      <c r="H449" s="41">
        <f t="shared" si="260"/>
        <v>216.36</v>
      </c>
      <c r="I449" s="41">
        <f t="shared" si="260"/>
        <v>216.36</v>
      </c>
      <c r="J449" s="41">
        <f t="shared" si="260"/>
        <v>216.36</v>
      </c>
      <c r="K449" s="41">
        <f t="shared" si="260"/>
        <v>216.36</v>
      </c>
      <c r="L449" s="41">
        <f t="shared" si="260"/>
        <v>216.36</v>
      </c>
      <c r="M449" s="41">
        <f t="shared" si="260"/>
        <v>216.36</v>
      </c>
      <c r="N449" s="41">
        <f t="shared" si="260"/>
        <v>216.36</v>
      </c>
      <c r="O449" s="41">
        <f t="shared" si="260"/>
        <v>216.36</v>
      </c>
      <c r="P449" s="41">
        <f t="shared" si="260"/>
        <v>216.36</v>
      </c>
      <c r="Q449" s="41">
        <f t="shared" si="260"/>
        <v>216.36</v>
      </c>
      <c r="R449" s="41">
        <f t="shared" si="260"/>
        <v>216.36</v>
      </c>
      <c r="S449" s="41">
        <f t="shared" si="260"/>
        <v>216.36</v>
      </c>
      <c r="T449" s="41">
        <f t="shared" si="260"/>
        <v>216.36</v>
      </c>
      <c r="U449" s="41">
        <f t="shared" si="260"/>
        <v>216.36</v>
      </c>
      <c r="V449" s="41">
        <f t="shared" si="260"/>
        <v>216.36</v>
      </c>
      <c r="W449" s="41">
        <f t="shared" si="260"/>
        <v>216.36</v>
      </c>
      <c r="X449" s="41">
        <f t="shared" si="260"/>
        <v>216.36</v>
      </c>
      <c r="Y449" s="41">
        <f t="shared" si="260"/>
        <v>216.36</v>
      </c>
      <c r="Z449" s="41">
        <f t="shared" si="260"/>
        <v>216.36</v>
      </c>
      <c r="AA449" s="41">
        <f t="shared" si="260"/>
        <v>216.36</v>
      </c>
    </row>
    <row r="450" spans="1:27" collapsed="1" x14ac:dyDescent="0.2">
      <c r="A450" s="98" t="s">
        <v>675</v>
      </c>
      <c r="B450" s="25" t="str">
        <f>"26"&amp;"."&amp;$B$662&amp;"."&amp;$B$663</f>
        <v>26.01.2024</v>
      </c>
      <c r="C450" s="88" t="s">
        <v>76</v>
      </c>
      <c r="D450" s="89">
        <f>ROUND(((D451+D452+D454+D453)/1000),5)</f>
        <v>3.7507600000000001</v>
      </c>
      <c r="E450" s="89">
        <f>ROUND(((E451+E452+E454+E453)/1000),5)</f>
        <v>3.6650900000000002</v>
      </c>
      <c r="F450" s="89">
        <f>ROUND(((F451+F452+F454+F453)/1000),5)</f>
        <v>3.6509900000000002</v>
      </c>
      <c r="G450" s="89">
        <f t="shared" ref="G450:AA450" si="261">ROUND(((G451+G452+G454+G453)/1000),5)</f>
        <v>3.6522199999999998</v>
      </c>
      <c r="H450" s="89">
        <f t="shared" si="261"/>
        <v>3.67015</v>
      </c>
      <c r="I450" s="89">
        <f t="shared" si="261"/>
        <v>3.7949999999999999</v>
      </c>
      <c r="J450" s="89">
        <f t="shared" si="261"/>
        <v>3.95153</v>
      </c>
      <c r="K450" s="89">
        <f t="shared" si="261"/>
        <v>4.3269700000000002</v>
      </c>
      <c r="L450" s="89">
        <f t="shared" si="261"/>
        <v>4.4985299999999997</v>
      </c>
      <c r="M450" s="89">
        <f t="shared" si="261"/>
        <v>4.5131100000000002</v>
      </c>
      <c r="N450" s="89">
        <f t="shared" si="261"/>
        <v>4.5278200000000002</v>
      </c>
      <c r="O450" s="89">
        <f t="shared" si="261"/>
        <v>4.5820800000000004</v>
      </c>
      <c r="P450" s="89">
        <f t="shared" si="261"/>
        <v>4.5612199999999996</v>
      </c>
      <c r="Q450" s="89">
        <f t="shared" si="261"/>
        <v>4.5702400000000001</v>
      </c>
      <c r="R450" s="89">
        <f t="shared" si="261"/>
        <v>4.5718500000000004</v>
      </c>
      <c r="S450" s="89">
        <f t="shared" si="261"/>
        <v>4.5137299999999998</v>
      </c>
      <c r="T450" s="89">
        <f t="shared" si="261"/>
        <v>4.5114599999999996</v>
      </c>
      <c r="U450" s="89">
        <f t="shared" si="261"/>
        <v>4.5241499999999997</v>
      </c>
      <c r="V450" s="89">
        <f t="shared" si="261"/>
        <v>4.4968199999999996</v>
      </c>
      <c r="W450" s="89">
        <f t="shared" si="261"/>
        <v>4.5175999999999998</v>
      </c>
      <c r="X450" s="89">
        <f t="shared" si="261"/>
        <v>4.3910600000000004</v>
      </c>
      <c r="Y450" s="89">
        <f t="shared" si="261"/>
        <v>4.26769</v>
      </c>
      <c r="Z450" s="89">
        <f t="shared" si="261"/>
        <v>3.9832700000000001</v>
      </c>
      <c r="AA450" s="89">
        <f t="shared" si="261"/>
        <v>3.9291399999999999</v>
      </c>
    </row>
    <row r="451" spans="1:27" ht="12.75" hidden="1" customHeight="1" outlineLevel="1" x14ac:dyDescent="0.2">
      <c r="A451" s="99" t="s">
        <v>676</v>
      </c>
      <c r="B451" s="60" t="s">
        <v>238</v>
      </c>
      <c r="C451" s="40" t="s">
        <v>79</v>
      </c>
      <c r="D451" s="41">
        <v>1307.79</v>
      </c>
      <c r="E451" s="41">
        <v>1222.1199999999999</v>
      </c>
      <c r="F451" s="41">
        <v>1208.02</v>
      </c>
      <c r="G451" s="41">
        <v>1209.25</v>
      </c>
      <c r="H451" s="41">
        <v>1227.18</v>
      </c>
      <c r="I451" s="41">
        <v>1352.03</v>
      </c>
      <c r="J451" s="41">
        <v>1508.56</v>
      </c>
      <c r="K451" s="41">
        <v>1884</v>
      </c>
      <c r="L451" s="41">
        <v>2055.56</v>
      </c>
      <c r="M451" s="41">
        <v>2070.14</v>
      </c>
      <c r="N451" s="41">
        <v>2084.85</v>
      </c>
      <c r="O451" s="41">
        <v>2139.11</v>
      </c>
      <c r="P451" s="41">
        <v>2118.25</v>
      </c>
      <c r="Q451" s="41">
        <v>2127.27</v>
      </c>
      <c r="R451" s="41">
        <v>2128.88</v>
      </c>
      <c r="S451" s="41">
        <v>2070.7600000000002</v>
      </c>
      <c r="T451" s="41">
        <v>2068.4899999999998</v>
      </c>
      <c r="U451" s="41">
        <v>2081.1799999999998</v>
      </c>
      <c r="V451" s="41">
        <v>2053.85</v>
      </c>
      <c r="W451" s="41">
        <v>2074.63</v>
      </c>
      <c r="X451" s="41">
        <v>1948.09</v>
      </c>
      <c r="Y451" s="41">
        <v>1824.72</v>
      </c>
      <c r="Z451" s="41">
        <v>1540.3</v>
      </c>
      <c r="AA451" s="41">
        <v>1486.17</v>
      </c>
    </row>
    <row r="452" spans="1:27" ht="12.75" hidden="1" customHeight="1" outlineLevel="1" x14ac:dyDescent="0.2">
      <c r="A452" s="99" t="s">
        <v>677</v>
      </c>
      <c r="B452" s="60" t="s">
        <v>90</v>
      </c>
      <c r="C452" s="40" t="s">
        <v>79</v>
      </c>
      <c r="D452" s="41">
        <f t="shared" ref="D452:AA452" si="262">$D$327</f>
        <v>2222.89</v>
      </c>
      <c r="E452" s="41">
        <f t="shared" si="262"/>
        <v>2222.89</v>
      </c>
      <c r="F452" s="41">
        <f t="shared" si="262"/>
        <v>2222.89</v>
      </c>
      <c r="G452" s="41">
        <f t="shared" si="262"/>
        <v>2222.89</v>
      </c>
      <c r="H452" s="41">
        <f t="shared" si="262"/>
        <v>2222.89</v>
      </c>
      <c r="I452" s="41">
        <f t="shared" si="262"/>
        <v>2222.89</v>
      </c>
      <c r="J452" s="41">
        <f t="shared" si="262"/>
        <v>2222.89</v>
      </c>
      <c r="K452" s="41">
        <f t="shared" si="262"/>
        <v>2222.89</v>
      </c>
      <c r="L452" s="41">
        <f t="shared" si="262"/>
        <v>2222.89</v>
      </c>
      <c r="M452" s="41">
        <f t="shared" si="262"/>
        <v>2222.89</v>
      </c>
      <c r="N452" s="41">
        <f t="shared" si="262"/>
        <v>2222.89</v>
      </c>
      <c r="O452" s="41">
        <f t="shared" si="262"/>
        <v>2222.89</v>
      </c>
      <c r="P452" s="41">
        <f t="shared" si="262"/>
        <v>2222.89</v>
      </c>
      <c r="Q452" s="41">
        <f t="shared" si="262"/>
        <v>2222.89</v>
      </c>
      <c r="R452" s="41">
        <f t="shared" si="262"/>
        <v>2222.89</v>
      </c>
      <c r="S452" s="41">
        <f t="shared" si="262"/>
        <v>2222.89</v>
      </c>
      <c r="T452" s="41">
        <f t="shared" si="262"/>
        <v>2222.89</v>
      </c>
      <c r="U452" s="41">
        <f t="shared" si="262"/>
        <v>2222.89</v>
      </c>
      <c r="V452" s="41">
        <f t="shared" si="262"/>
        <v>2222.89</v>
      </c>
      <c r="W452" s="41">
        <f t="shared" si="262"/>
        <v>2222.89</v>
      </c>
      <c r="X452" s="41">
        <f t="shared" si="262"/>
        <v>2222.89</v>
      </c>
      <c r="Y452" s="41">
        <f t="shared" si="262"/>
        <v>2222.89</v>
      </c>
      <c r="Z452" s="41">
        <f t="shared" si="262"/>
        <v>2222.89</v>
      </c>
      <c r="AA452" s="41">
        <f t="shared" si="262"/>
        <v>2222.89</v>
      </c>
    </row>
    <row r="453" spans="1:27" ht="12.75" hidden="1" customHeight="1" outlineLevel="1" x14ac:dyDescent="0.2">
      <c r="A453" s="99" t="s">
        <v>678</v>
      </c>
      <c r="B453" s="60" t="s">
        <v>83</v>
      </c>
      <c r="C453" s="40" t="s">
        <v>79</v>
      </c>
      <c r="D453" s="41">
        <v>3.72</v>
      </c>
      <c r="E453" s="41">
        <v>3.72</v>
      </c>
      <c r="F453" s="41">
        <v>3.72</v>
      </c>
      <c r="G453" s="41">
        <v>3.72</v>
      </c>
      <c r="H453" s="41">
        <v>3.72</v>
      </c>
      <c r="I453" s="41">
        <v>3.72</v>
      </c>
      <c r="J453" s="41">
        <v>3.72</v>
      </c>
      <c r="K453" s="41">
        <v>3.72</v>
      </c>
      <c r="L453" s="41">
        <v>3.72</v>
      </c>
      <c r="M453" s="41">
        <v>3.72</v>
      </c>
      <c r="N453" s="41">
        <v>3.72</v>
      </c>
      <c r="O453" s="41">
        <v>3.72</v>
      </c>
      <c r="P453" s="41">
        <v>3.72</v>
      </c>
      <c r="Q453" s="41">
        <v>3.72</v>
      </c>
      <c r="R453" s="41">
        <v>3.72</v>
      </c>
      <c r="S453" s="41">
        <v>3.72</v>
      </c>
      <c r="T453" s="41">
        <v>3.72</v>
      </c>
      <c r="U453" s="41">
        <v>3.72</v>
      </c>
      <c r="V453" s="41">
        <v>3.72</v>
      </c>
      <c r="W453" s="41">
        <v>3.72</v>
      </c>
      <c r="X453" s="41">
        <v>3.72</v>
      </c>
      <c r="Y453" s="41">
        <v>3.72</v>
      </c>
      <c r="Z453" s="41">
        <v>3.72</v>
      </c>
      <c r="AA453" s="41">
        <v>3.72</v>
      </c>
    </row>
    <row r="454" spans="1:27" ht="12.75" hidden="1" customHeight="1" outlineLevel="1" x14ac:dyDescent="0.2">
      <c r="A454" s="99" t="s">
        <v>679</v>
      </c>
      <c r="B454" s="60" t="s">
        <v>81</v>
      </c>
      <c r="C454" s="40" t="s">
        <v>79</v>
      </c>
      <c r="D454" s="41">
        <f>$D$11</f>
        <v>216.36</v>
      </c>
      <c r="E454" s="41">
        <f t="shared" ref="E454:AA454" si="263">$D$11</f>
        <v>216.36</v>
      </c>
      <c r="F454" s="41">
        <f t="shared" si="263"/>
        <v>216.36</v>
      </c>
      <c r="G454" s="41">
        <f t="shared" si="263"/>
        <v>216.36</v>
      </c>
      <c r="H454" s="41">
        <f t="shared" si="263"/>
        <v>216.36</v>
      </c>
      <c r="I454" s="41">
        <f t="shared" si="263"/>
        <v>216.36</v>
      </c>
      <c r="J454" s="41">
        <f t="shared" si="263"/>
        <v>216.36</v>
      </c>
      <c r="K454" s="41">
        <f t="shared" si="263"/>
        <v>216.36</v>
      </c>
      <c r="L454" s="41">
        <f t="shared" si="263"/>
        <v>216.36</v>
      </c>
      <c r="M454" s="41">
        <f t="shared" si="263"/>
        <v>216.36</v>
      </c>
      <c r="N454" s="41">
        <f t="shared" si="263"/>
        <v>216.36</v>
      </c>
      <c r="O454" s="41">
        <f t="shared" si="263"/>
        <v>216.36</v>
      </c>
      <c r="P454" s="41">
        <f t="shared" si="263"/>
        <v>216.36</v>
      </c>
      <c r="Q454" s="41">
        <f t="shared" si="263"/>
        <v>216.36</v>
      </c>
      <c r="R454" s="41">
        <f t="shared" si="263"/>
        <v>216.36</v>
      </c>
      <c r="S454" s="41">
        <f t="shared" si="263"/>
        <v>216.36</v>
      </c>
      <c r="T454" s="41">
        <f t="shared" si="263"/>
        <v>216.36</v>
      </c>
      <c r="U454" s="41">
        <f t="shared" si="263"/>
        <v>216.36</v>
      </c>
      <c r="V454" s="41">
        <f t="shared" si="263"/>
        <v>216.36</v>
      </c>
      <c r="W454" s="41">
        <f t="shared" si="263"/>
        <v>216.36</v>
      </c>
      <c r="X454" s="41">
        <f t="shared" si="263"/>
        <v>216.36</v>
      </c>
      <c r="Y454" s="41">
        <f t="shared" si="263"/>
        <v>216.36</v>
      </c>
      <c r="Z454" s="41">
        <f t="shared" si="263"/>
        <v>216.36</v>
      </c>
      <c r="AA454" s="41">
        <f t="shared" si="263"/>
        <v>216.36</v>
      </c>
    </row>
    <row r="455" spans="1:27" collapsed="1" x14ac:dyDescent="0.2">
      <c r="A455" s="98" t="s">
        <v>680</v>
      </c>
      <c r="B455" s="25" t="str">
        <f>"27"&amp;"."&amp;$B$662&amp;"."&amp;$B$663</f>
        <v>27.01.2024</v>
      </c>
      <c r="C455" s="88" t="s">
        <v>76</v>
      </c>
      <c r="D455" s="89">
        <f>ROUND(((D456+D457+D459+D458)/1000),5)</f>
        <v>3.9971800000000002</v>
      </c>
      <c r="E455" s="89">
        <f>ROUND(((E456+E457+E459+E458)/1000),5)</f>
        <v>3.9126599999999998</v>
      </c>
      <c r="F455" s="89">
        <f>ROUND(((F456+F457+F459+F458)/1000),5)</f>
        <v>3.7971900000000001</v>
      </c>
      <c r="G455" s="89">
        <f t="shared" ref="G455:AA455" si="264">ROUND(((G456+G457+G459+G458)/1000),5)</f>
        <v>3.7687900000000001</v>
      </c>
      <c r="H455" s="89">
        <f t="shared" si="264"/>
        <v>3.7870200000000001</v>
      </c>
      <c r="I455" s="89">
        <f t="shared" si="264"/>
        <v>3.8386200000000001</v>
      </c>
      <c r="J455" s="89">
        <f t="shared" si="264"/>
        <v>3.9520599999999999</v>
      </c>
      <c r="K455" s="89">
        <f t="shared" si="264"/>
        <v>4.1067999999999998</v>
      </c>
      <c r="L455" s="89">
        <f t="shared" si="264"/>
        <v>4.2801400000000003</v>
      </c>
      <c r="M455" s="89">
        <f t="shared" si="264"/>
        <v>4.4106300000000003</v>
      </c>
      <c r="N455" s="89">
        <f t="shared" si="264"/>
        <v>4.4907000000000004</v>
      </c>
      <c r="O455" s="89">
        <f t="shared" si="264"/>
        <v>4.4895399999999999</v>
      </c>
      <c r="P455" s="89">
        <f t="shared" si="264"/>
        <v>4.4973700000000001</v>
      </c>
      <c r="Q455" s="89">
        <f t="shared" si="264"/>
        <v>4.4942900000000003</v>
      </c>
      <c r="R455" s="89">
        <f t="shared" si="264"/>
        <v>4.5036399999999999</v>
      </c>
      <c r="S455" s="89">
        <f t="shared" si="264"/>
        <v>4.4146099999999997</v>
      </c>
      <c r="T455" s="89">
        <f t="shared" si="264"/>
        <v>4.6314299999999999</v>
      </c>
      <c r="U455" s="89">
        <f t="shared" si="264"/>
        <v>4.7404200000000003</v>
      </c>
      <c r="V455" s="89">
        <f t="shared" si="264"/>
        <v>4.7770799999999998</v>
      </c>
      <c r="W455" s="89">
        <f t="shared" si="264"/>
        <v>4.4186199999999998</v>
      </c>
      <c r="X455" s="89">
        <f t="shared" si="264"/>
        <v>4.4009400000000003</v>
      </c>
      <c r="Y455" s="89">
        <f t="shared" si="264"/>
        <v>4.2870699999999999</v>
      </c>
      <c r="Z455" s="89">
        <f t="shared" si="264"/>
        <v>4.1068300000000004</v>
      </c>
      <c r="AA455" s="89">
        <f t="shared" si="264"/>
        <v>3.9870700000000001</v>
      </c>
    </row>
    <row r="456" spans="1:27" ht="12.75" hidden="1" customHeight="1" outlineLevel="1" x14ac:dyDescent="0.2">
      <c r="A456" s="99" t="s">
        <v>681</v>
      </c>
      <c r="B456" s="60" t="s">
        <v>238</v>
      </c>
      <c r="C456" s="40" t="s">
        <v>79</v>
      </c>
      <c r="D456" s="41">
        <v>1554.21</v>
      </c>
      <c r="E456" s="41">
        <v>1469.69</v>
      </c>
      <c r="F456" s="41">
        <v>1354.22</v>
      </c>
      <c r="G456" s="41">
        <v>1325.82</v>
      </c>
      <c r="H456" s="41">
        <v>1344.05</v>
      </c>
      <c r="I456" s="41">
        <v>1395.65</v>
      </c>
      <c r="J456" s="41">
        <v>1509.09</v>
      </c>
      <c r="K456" s="41">
        <v>1663.83</v>
      </c>
      <c r="L456" s="41">
        <v>1837.17</v>
      </c>
      <c r="M456" s="41">
        <v>1967.66</v>
      </c>
      <c r="N456" s="41">
        <v>2047.73</v>
      </c>
      <c r="O456" s="41">
        <v>2046.57</v>
      </c>
      <c r="P456" s="41">
        <v>2054.4</v>
      </c>
      <c r="Q456" s="41">
        <v>2051.3200000000002</v>
      </c>
      <c r="R456" s="41">
        <v>2060.67</v>
      </c>
      <c r="S456" s="41">
        <v>1971.64</v>
      </c>
      <c r="T456" s="41">
        <v>2188.46</v>
      </c>
      <c r="U456" s="41">
        <v>2297.4499999999998</v>
      </c>
      <c r="V456" s="41">
        <v>2334.11</v>
      </c>
      <c r="W456" s="41">
        <v>1975.65</v>
      </c>
      <c r="X456" s="41">
        <v>1957.97</v>
      </c>
      <c r="Y456" s="41">
        <v>1844.1</v>
      </c>
      <c r="Z456" s="41">
        <v>1663.86</v>
      </c>
      <c r="AA456" s="41">
        <v>1544.1</v>
      </c>
    </row>
    <row r="457" spans="1:27" ht="12.75" hidden="1" customHeight="1" outlineLevel="1" x14ac:dyDescent="0.2">
      <c r="A457" s="99" t="s">
        <v>682</v>
      </c>
      <c r="B457" s="60" t="s">
        <v>90</v>
      </c>
      <c r="C457" s="40" t="s">
        <v>79</v>
      </c>
      <c r="D457" s="41">
        <f t="shared" ref="D457:AA457" si="265">$D$327</f>
        <v>2222.89</v>
      </c>
      <c r="E457" s="41">
        <f t="shared" si="265"/>
        <v>2222.89</v>
      </c>
      <c r="F457" s="41">
        <f t="shared" si="265"/>
        <v>2222.89</v>
      </c>
      <c r="G457" s="41">
        <f t="shared" si="265"/>
        <v>2222.89</v>
      </c>
      <c r="H457" s="41">
        <f t="shared" si="265"/>
        <v>2222.89</v>
      </c>
      <c r="I457" s="41">
        <f t="shared" si="265"/>
        <v>2222.89</v>
      </c>
      <c r="J457" s="41">
        <f t="shared" si="265"/>
        <v>2222.89</v>
      </c>
      <c r="K457" s="41">
        <f t="shared" si="265"/>
        <v>2222.89</v>
      </c>
      <c r="L457" s="41">
        <f t="shared" si="265"/>
        <v>2222.89</v>
      </c>
      <c r="M457" s="41">
        <f t="shared" si="265"/>
        <v>2222.89</v>
      </c>
      <c r="N457" s="41">
        <f t="shared" si="265"/>
        <v>2222.89</v>
      </c>
      <c r="O457" s="41">
        <f t="shared" si="265"/>
        <v>2222.89</v>
      </c>
      <c r="P457" s="41">
        <f t="shared" si="265"/>
        <v>2222.89</v>
      </c>
      <c r="Q457" s="41">
        <f t="shared" si="265"/>
        <v>2222.89</v>
      </c>
      <c r="R457" s="41">
        <f t="shared" si="265"/>
        <v>2222.89</v>
      </c>
      <c r="S457" s="41">
        <f t="shared" si="265"/>
        <v>2222.89</v>
      </c>
      <c r="T457" s="41">
        <f t="shared" si="265"/>
        <v>2222.89</v>
      </c>
      <c r="U457" s="41">
        <f t="shared" si="265"/>
        <v>2222.89</v>
      </c>
      <c r="V457" s="41">
        <f t="shared" si="265"/>
        <v>2222.89</v>
      </c>
      <c r="W457" s="41">
        <f t="shared" si="265"/>
        <v>2222.89</v>
      </c>
      <c r="X457" s="41">
        <f t="shared" si="265"/>
        <v>2222.89</v>
      </c>
      <c r="Y457" s="41">
        <f t="shared" si="265"/>
        <v>2222.89</v>
      </c>
      <c r="Z457" s="41">
        <f t="shared" si="265"/>
        <v>2222.89</v>
      </c>
      <c r="AA457" s="41">
        <f t="shared" si="265"/>
        <v>2222.89</v>
      </c>
    </row>
    <row r="458" spans="1:27" ht="12.75" hidden="1" customHeight="1" outlineLevel="1" x14ac:dyDescent="0.2">
      <c r="A458" s="99" t="s">
        <v>683</v>
      </c>
      <c r="B458" s="60" t="s">
        <v>83</v>
      </c>
      <c r="C458" s="40" t="s">
        <v>79</v>
      </c>
      <c r="D458" s="41">
        <v>3.72</v>
      </c>
      <c r="E458" s="41">
        <v>3.72</v>
      </c>
      <c r="F458" s="41">
        <v>3.72</v>
      </c>
      <c r="G458" s="41">
        <v>3.72</v>
      </c>
      <c r="H458" s="41">
        <v>3.72</v>
      </c>
      <c r="I458" s="41">
        <v>3.72</v>
      </c>
      <c r="J458" s="41">
        <v>3.72</v>
      </c>
      <c r="K458" s="41">
        <v>3.72</v>
      </c>
      <c r="L458" s="41">
        <v>3.72</v>
      </c>
      <c r="M458" s="41">
        <v>3.72</v>
      </c>
      <c r="N458" s="41">
        <v>3.72</v>
      </c>
      <c r="O458" s="41">
        <v>3.72</v>
      </c>
      <c r="P458" s="41">
        <v>3.72</v>
      </c>
      <c r="Q458" s="41">
        <v>3.72</v>
      </c>
      <c r="R458" s="41">
        <v>3.72</v>
      </c>
      <c r="S458" s="41">
        <v>3.72</v>
      </c>
      <c r="T458" s="41">
        <v>3.72</v>
      </c>
      <c r="U458" s="41">
        <v>3.72</v>
      </c>
      <c r="V458" s="41">
        <v>3.72</v>
      </c>
      <c r="W458" s="41">
        <v>3.72</v>
      </c>
      <c r="X458" s="41">
        <v>3.72</v>
      </c>
      <c r="Y458" s="41">
        <v>3.72</v>
      </c>
      <c r="Z458" s="41">
        <v>3.72</v>
      </c>
      <c r="AA458" s="41">
        <v>3.72</v>
      </c>
    </row>
    <row r="459" spans="1:27" ht="12.75" hidden="1" customHeight="1" outlineLevel="1" x14ac:dyDescent="0.2">
      <c r="A459" s="99" t="s">
        <v>684</v>
      </c>
      <c r="B459" s="60" t="s">
        <v>81</v>
      </c>
      <c r="C459" s="40" t="s">
        <v>79</v>
      </c>
      <c r="D459" s="41">
        <f>$D$11</f>
        <v>216.36</v>
      </c>
      <c r="E459" s="41">
        <f t="shared" ref="E459:AA459" si="266">$D$11</f>
        <v>216.36</v>
      </c>
      <c r="F459" s="41">
        <f t="shared" si="266"/>
        <v>216.36</v>
      </c>
      <c r="G459" s="41">
        <f t="shared" si="266"/>
        <v>216.36</v>
      </c>
      <c r="H459" s="41">
        <f t="shared" si="266"/>
        <v>216.36</v>
      </c>
      <c r="I459" s="41">
        <f t="shared" si="266"/>
        <v>216.36</v>
      </c>
      <c r="J459" s="41">
        <f t="shared" si="266"/>
        <v>216.36</v>
      </c>
      <c r="K459" s="41">
        <f t="shared" si="266"/>
        <v>216.36</v>
      </c>
      <c r="L459" s="41">
        <f t="shared" si="266"/>
        <v>216.36</v>
      </c>
      <c r="M459" s="41">
        <f t="shared" si="266"/>
        <v>216.36</v>
      </c>
      <c r="N459" s="41">
        <f t="shared" si="266"/>
        <v>216.36</v>
      </c>
      <c r="O459" s="41">
        <f t="shared" si="266"/>
        <v>216.36</v>
      </c>
      <c r="P459" s="41">
        <f t="shared" si="266"/>
        <v>216.36</v>
      </c>
      <c r="Q459" s="41">
        <f t="shared" si="266"/>
        <v>216.36</v>
      </c>
      <c r="R459" s="41">
        <f t="shared" si="266"/>
        <v>216.36</v>
      </c>
      <c r="S459" s="41">
        <f t="shared" si="266"/>
        <v>216.36</v>
      </c>
      <c r="T459" s="41">
        <f t="shared" si="266"/>
        <v>216.36</v>
      </c>
      <c r="U459" s="41">
        <f t="shared" si="266"/>
        <v>216.36</v>
      </c>
      <c r="V459" s="41">
        <f t="shared" si="266"/>
        <v>216.36</v>
      </c>
      <c r="W459" s="41">
        <f t="shared" si="266"/>
        <v>216.36</v>
      </c>
      <c r="X459" s="41">
        <f t="shared" si="266"/>
        <v>216.36</v>
      </c>
      <c r="Y459" s="41">
        <f t="shared" si="266"/>
        <v>216.36</v>
      </c>
      <c r="Z459" s="41">
        <f t="shared" si="266"/>
        <v>216.36</v>
      </c>
      <c r="AA459" s="41">
        <f t="shared" si="266"/>
        <v>216.36</v>
      </c>
    </row>
    <row r="460" spans="1:27" collapsed="1" x14ac:dyDescent="0.2">
      <c r="A460" s="98" t="s">
        <v>685</v>
      </c>
      <c r="B460" s="25" t="str">
        <f>"28"&amp;"."&amp;$B$662&amp;"."&amp;$B$663</f>
        <v>28.01.2024</v>
      </c>
      <c r="C460" s="88" t="s">
        <v>76</v>
      </c>
      <c r="D460" s="89">
        <f>ROUND(((D461+D462+D464+D463)/1000),5)</f>
        <v>3.9234100000000001</v>
      </c>
      <c r="E460" s="89">
        <f>ROUND(((E461+E462+E464+E463)/1000),5)</f>
        <v>3.8244400000000001</v>
      </c>
      <c r="F460" s="89">
        <f>ROUND(((F461+F462+F464+F463)/1000),5)</f>
        <v>3.7265700000000002</v>
      </c>
      <c r="G460" s="89">
        <f t="shared" ref="G460:AA460" si="267">ROUND(((G461+G462+G464+G463)/1000),5)</f>
        <v>3.71821</v>
      </c>
      <c r="H460" s="89">
        <f t="shared" si="267"/>
        <v>3.7249099999999999</v>
      </c>
      <c r="I460" s="89">
        <f t="shared" si="267"/>
        <v>3.7343000000000002</v>
      </c>
      <c r="J460" s="89">
        <f t="shared" si="267"/>
        <v>3.8271199999999999</v>
      </c>
      <c r="K460" s="89">
        <f t="shared" si="267"/>
        <v>3.97499</v>
      </c>
      <c r="L460" s="89">
        <f t="shared" si="267"/>
        <v>4.1264000000000003</v>
      </c>
      <c r="M460" s="89">
        <f t="shared" si="267"/>
        <v>4.2617599999999998</v>
      </c>
      <c r="N460" s="89">
        <f t="shared" si="267"/>
        <v>4.3367100000000001</v>
      </c>
      <c r="O460" s="89">
        <f t="shared" si="267"/>
        <v>4.3602299999999996</v>
      </c>
      <c r="P460" s="89">
        <f t="shared" si="267"/>
        <v>4.3737300000000001</v>
      </c>
      <c r="Q460" s="89">
        <f t="shared" si="267"/>
        <v>4.3853499999999999</v>
      </c>
      <c r="R460" s="89">
        <f t="shared" si="267"/>
        <v>4.34389</v>
      </c>
      <c r="S460" s="89">
        <f t="shared" si="267"/>
        <v>4.3322099999999999</v>
      </c>
      <c r="T460" s="89">
        <f t="shared" si="267"/>
        <v>4.3924799999999999</v>
      </c>
      <c r="U460" s="89">
        <f t="shared" si="267"/>
        <v>4.4246999999999996</v>
      </c>
      <c r="V460" s="89">
        <f t="shared" si="267"/>
        <v>4.4207099999999997</v>
      </c>
      <c r="W460" s="89">
        <f t="shared" si="267"/>
        <v>4.3942100000000002</v>
      </c>
      <c r="X460" s="89">
        <f t="shared" si="267"/>
        <v>4.3723900000000002</v>
      </c>
      <c r="Y460" s="89">
        <f t="shared" si="267"/>
        <v>4.2600699999999998</v>
      </c>
      <c r="Z460" s="89">
        <f t="shared" si="267"/>
        <v>4.1015699999999997</v>
      </c>
      <c r="AA460" s="89">
        <f t="shared" si="267"/>
        <v>3.9925700000000002</v>
      </c>
    </row>
    <row r="461" spans="1:27" ht="12.75" hidden="1" customHeight="1" outlineLevel="1" x14ac:dyDescent="0.2">
      <c r="A461" s="99" t="s">
        <v>686</v>
      </c>
      <c r="B461" s="60" t="s">
        <v>238</v>
      </c>
      <c r="C461" s="40" t="s">
        <v>79</v>
      </c>
      <c r="D461" s="41">
        <v>1480.44</v>
      </c>
      <c r="E461" s="41">
        <v>1381.47</v>
      </c>
      <c r="F461" s="41">
        <v>1283.5999999999999</v>
      </c>
      <c r="G461" s="41">
        <v>1275.24</v>
      </c>
      <c r="H461" s="41">
        <v>1281.94</v>
      </c>
      <c r="I461" s="41">
        <v>1291.33</v>
      </c>
      <c r="J461" s="41">
        <v>1384.15</v>
      </c>
      <c r="K461" s="41">
        <v>1532.02</v>
      </c>
      <c r="L461" s="41">
        <v>1683.43</v>
      </c>
      <c r="M461" s="41">
        <v>1818.79</v>
      </c>
      <c r="N461" s="41">
        <v>1893.74</v>
      </c>
      <c r="O461" s="41">
        <v>1917.26</v>
      </c>
      <c r="P461" s="41">
        <v>1930.76</v>
      </c>
      <c r="Q461" s="41">
        <v>1942.38</v>
      </c>
      <c r="R461" s="41">
        <v>1900.92</v>
      </c>
      <c r="S461" s="41">
        <v>1889.24</v>
      </c>
      <c r="T461" s="41">
        <v>1949.51</v>
      </c>
      <c r="U461" s="41">
        <v>1981.73</v>
      </c>
      <c r="V461" s="41">
        <v>1977.74</v>
      </c>
      <c r="W461" s="41">
        <v>1951.24</v>
      </c>
      <c r="X461" s="41">
        <v>1929.42</v>
      </c>
      <c r="Y461" s="41">
        <v>1817.1</v>
      </c>
      <c r="Z461" s="41">
        <v>1658.6</v>
      </c>
      <c r="AA461" s="41">
        <v>1549.6</v>
      </c>
    </row>
    <row r="462" spans="1:27" ht="12.75" hidden="1" customHeight="1" outlineLevel="1" x14ac:dyDescent="0.2">
      <c r="A462" s="99" t="s">
        <v>687</v>
      </c>
      <c r="B462" s="60" t="s">
        <v>90</v>
      </c>
      <c r="C462" s="40" t="s">
        <v>79</v>
      </c>
      <c r="D462" s="41">
        <f t="shared" ref="D462:AA462" si="268">$D$327</f>
        <v>2222.89</v>
      </c>
      <c r="E462" s="41">
        <f t="shared" si="268"/>
        <v>2222.89</v>
      </c>
      <c r="F462" s="41">
        <f t="shared" si="268"/>
        <v>2222.89</v>
      </c>
      <c r="G462" s="41">
        <f t="shared" si="268"/>
        <v>2222.89</v>
      </c>
      <c r="H462" s="41">
        <f t="shared" si="268"/>
        <v>2222.89</v>
      </c>
      <c r="I462" s="41">
        <f t="shared" si="268"/>
        <v>2222.89</v>
      </c>
      <c r="J462" s="41">
        <f t="shared" si="268"/>
        <v>2222.89</v>
      </c>
      <c r="K462" s="41">
        <f t="shared" si="268"/>
        <v>2222.89</v>
      </c>
      <c r="L462" s="41">
        <f t="shared" si="268"/>
        <v>2222.89</v>
      </c>
      <c r="M462" s="41">
        <f t="shared" si="268"/>
        <v>2222.89</v>
      </c>
      <c r="N462" s="41">
        <f t="shared" si="268"/>
        <v>2222.89</v>
      </c>
      <c r="O462" s="41">
        <f t="shared" si="268"/>
        <v>2222.89</v>
      </c>
      <c r="P462" s="41">
        <f t="shared" si="268"/>
        <v>2222.89</v>
      </c>
      <c r="Q462" s="41">
        <f t="shared" si="268"/>
        <v>2222.89</v>
      </c>
      <c r="R462" s="41">
        <f t="shared" si="268"/>
        <v>2222.89</v>
      </c>
      <c r="S462" s="41">
        <f t="shared" si="268"/>
        <v>2222.89</v>
      </c>
      <c r="T462" s="41">
        <f t="shared" si="268"/>
        <v>2222.89</v>
      </c>
      <c r="U462" s="41">
        <f t="shared" si="268"/>
        <v>2222.89</v>
      </c>
      <c r="V462" s="41">
        <f t="shared" si="268"/>
        <v>2222.89</v>
      </c>
      <c r="W462" s="41">
        <f t="shared" si="268"/>
        <v>2222.89</v>
      </c>
      <c r="X462" s="41">
        <f t="shared" si="268"/>
        <v>2222.89</v>
      </c>
      <c r="Y462" s="41">
        <f t="shared" si="268"/>
        <v>2222.89</v>
      </c>
      <c r="Z462" s="41">
        <f t="shared" si="268"/>
        <v>2222.89</v>
      </c>
      <c r="AA462" s="41">
        <f t="shared" si="268"/>
        <v>2222.89</v>
      </c>
    </row>
    <row r="463" spans="1:27" ht="12.75" hidden="1" customHeight="1" outlineLevel="1" x14ac:dyDescent="0.2">
      <c r="A463" s="99" t="s">
        <v>688</v>
      </c>
      <c r="B463" s="60" t="s">
        <v>83</v>
      </c>
      <c r="C463" s="40" t="s">
        <v>79</v>
      </c>
      <c r="D463" s="41">
        <v>3.72</v>
      </c>
      <c r="E463" s="41">
        <v>3.72</v>
      </c>
      <c r="F463" s="41">
        <v>3.72</v>
      </c>
      <c r="G463" s="41">
        <v>3.72</v>
      </c>
      <c r="H463" s="41">
        <v>3.72</v>
      </c>
      <c r="I463" s="41">
        <v>3.72</v>
      </c>
      <c r="J463" s="41">
        <v>3.72</v>
      </c>
      <c r="K463" s="41">
        <v>3.72</v>
      </c>
      <c r="L463" s="41">
        <v>3.72</v>
      </c>
      <c r="M463" s="41">
        <v>3.72</v>
      </c>
      <c r="N463" s="41">
        <v>3.72</v>
      </c>
      <c r="O463" s="41">
        <v>3.72</v>
      </c>
      <c r="P463" s="41">
        <v>3.72</v>
      </c>
      <c r="Q463" s="41">
        <v>3.72</v>
      </c>
      <c r="R463" s="41">
        <v>3.72</v>
      </c>
      <c r="S463" s="41">
        <v>3.72</v>
      </c>
      <c r="T463" s="41">
        <v>3.72</v>
      </c>
      <c r="U463" s="41">
        <v>3.72</v>
      </c>
      <c r="V463" s="41">
        <v>3.72</v>
      </c>
      <c r="W463" s="41">
        <v>3.72</v>
      </c>
      <c r="X463" s="41">
        <v>3.72</v>
      </c>
      <c r="Y463" s="41">
        <v>3.72</v>
      </c>
      <c r="Z463" s="41">
        <v>3.72</v>
      </c>
      <c r="AA463" s="41">
        <v>3.72</v>
      </c>
    </row>
    <row r="464" spans="1:27" ht="12.75" hidden="1" customHeight="1" outlineLevel="1" x14ac:dyDescent="0.2">
      <c r="A464" s="99" t="s">
        <v>689</v>
      </c>
      <c r="B464" s="60" t="s">
        <v>81</v>
      </c>
      <c r="C464" s="40" t="s">
        <v>79</v>
      </c>
      <c r="D464" s="41">
        <f>$D$11</f>
        <v>216.36</v>
      </c>
      <c r="E464" s="41">
        <f t="shared" ref="E464:AA464" si="269">$D$11</f>
        <v>216.36</v>
      </c>
      <c r="F464" s="41">
        <f t="shared" si="269"/>
        <v>216.36</v>
      </c>
      <c r="G464" s="41">
        <f t="shared" si="269"/>
        <v>216.36</v>
      </c>
      <c r="H464" s="41">
        <f t="shared" si="269"/>
        <v>216.36</v>
      </c>
      <c r="I464" s="41">
        <f t="shared" si="269"/>
        <v>216.36</v>
      </c>
      <c r="J464" s="41">
        <f t="shared" si="269"/>
        <v>216.36</v>
      </c>
      <c r="K464" s="41">
        <f t="shared" si="269"/>
        <v>216.36</v>
      </c>
      <c r="L464" s="41">
        <f t="shared" si="269"/>
        <v>216.36</v>
      </c>
      <c r="M464" s="41">
        <f t="shared" si="269"/>
        <v>216.36</v>
      </c>
      <c r="N464" s="41">
        <f t="shared" si="269"/>
        <v>216.36</v>
      </c>
      <c r="O464" s="41">
        <f t="shared" si="269"/>
        <v>216.36</v>
      </c>
      <c r="P464" s="41">
        <f t="shared" si="269"/>
        <v>216.36</v>
      </c>
      <c r="Q464" s="41">
        <f t="shared" si="269"/>
        <v>216.36</v>
      </c>
      <c r="R464" s="41">
        <f t="shared" si="269"/>
        <v>216.36</v>
      </c>
      <c r="S464" s="41">
        <f t="shared" si="269"/>
        <v>216.36</v>
      </c>
      <c r="T464" s="41">
        <f t="shared" si="269"/>
        <v>216.36</v>
      </c>
      <c r="U464" s="41">
        <f t="shared" si="269"/>
        <v>216.36</v>
      </c>
      <c r="V464" s="41">
        <f t="shared" si="269"/>
        <v>216.36</v>
      </c>
      <c r="W464" s="41">
        <f t="shared" si="269"/>
        <v>216.36</v>
      </c>
      <c r="X464" s="41">
        <f t="shared" si="269"/>
        <v>216.36</v>
      </c>
      <c r="Y464" s="41">
        <f t="shared" si="269"/>
        <v>216.36</v>
      </c>
      <c r="Z464" s="41">
        <f t="shared" si="269"/>
        <v>216.36</v>
      </c>
      <c r="AA464" s="41">
        <f t="shared" si="269"/>
        <v>216.36</v>
      </c>
    </row>
    <row r="465" spans="1:27" collapsed="1" x14ac:dyDescent="0.2">
      <c r="A465" s="98" t="s">
        <v>690</v>
      </c>
      <c r="B465" s="25" t="str">
        <f>"29"&amp;"."&amp;$B$662&amp;"."&amp;$B$663</f>
        <v>29.01.2024</v>
      </c>
      <c r="C465" s="88" t="s">
        <v>76</v>
      </c>
      <c r="D465" s="89">
        <f>ROUND(((D466+D467+D469+D468)/1000),5)</f>
        <v>3.7802600000000002</v>
      </c>
      <c r="E465" s="89">
        <f>ROUND(((E466+E467+E469+E468)/1000),5)</f>
        <v>3.7266900000000001</v>
      </c>
      <c r="F465" s="89">
        <f>ROUND(((F466+F467+F469+F468)/1000),5)</f>
        <v>3.6912099999999999</v>
      </c>
      <c r="G465" s="89">
        <f t="shared" ref="G465:AA465" si="270">ROUND(((G466+G467+G469+G468)/1000),5)</f>
        <v>3.67903</v>
      </c>
      <c r="H465" s="89">
        <f t="shared" si="270"/>
        <v>3.6985199999999998</v>
      </c>
      <c r="I465" s="89">
        <f t="shared" si="270"/>
        <v>3.8094299999999999</v>
      </c>
      <c r="J465" s="89">
        <f t="shared" si="270"/>
        <v>3.9674200000000002</v>
      </c>
      <c r="K465" s="89">
        <f t="shared" si="270"/>
        <v>4.2625000000000002</v>
      </c>
      <c r="L465" s="89">
        <f t="shared" si="270"/>
        <v>4.4997699999999998</v>
      </c>
      <c r="M465" s="89">
        <f t="shared" si="270"/>
        <v>4.4526199999999996</v>
      </c>
      <c r="N465" s="89">
        <f t="shared" si="270"/>
        <v>4.4524299999999997</v>
      </c>
      <c r="O465" s="89">
        <f t="shared" si="270"/>
        <v>4.5424699999999998</v>
      </c>
      <c r="P465" s="89">
        <f t="shared" si="270"/>
        <v>4.5366499999999998</v>
      </c>
      <c r="Q465" s="89">
        <f t="shared" si="270"/>
        <v>4.5421800000000001</v>
      </c>
      <c r="R465" s="89">
        <f t="shared" si="270"/>
        <v>4.5414000000000003</v>
      </c>
      <c r="S465" s="89">
        <f t="shared" si="270"/>
        <v>4.5243200000000003</v>
      </c>
      <c r="T465" s="89">
        <f t="shared" si="270"/>
        <v>4.4049300000000002</v>
      </c>
      <c r="U465" s="89">
        <f t="shared" si="270"/>
        <v>4.4253999999999998</v>
      </c>
      <c r="V465" s="89">
        <f t="shared" si="270"/>
        <v>4.42483</v>
      </c>
      <c r="W465" s="89">
        <f t="shared" si="270"/>
        <v>4.5187499999999998</v>
      </c>
      <c r="X465" s="89">
        <f t="shared" si="270"/>
        <v>4.3976199999999999</v>
      </c>
      <c r="Y465" s="89">
        <f t="shared" si="270"/>
        <v>4.2683099999999996</v>
      </c>
      <c r="Z465" s="89">
        <f t="shared" si="270"/>
        <v>3.9823300000000001</v>
      </c>
      <c r="AA465" s="89">
        <f t="shared" si="270"/>
        <v>3.9319199999999999</v>
      </c>
    </row>
    <row r="466" spans="1:27" ht="12.75" hidden="1" customHeight="1" outlineLevel="1" x14ac:dyDescent="0.2">
      <c r="A466" s="99" t="s">
        <v>691</v>
      </c>
      <c r="B466" s="60" t="s">
        <v>238</v>
      </c>
      <c r="C466" s="40" t="s">
        <v>79</v>
      </c>
      <c r="D466" s="41">
        <v>1337.29</v>
      </c>
      <c r="E466" s="41">
        <v>1283.72</v>
      </c>
      <c r="F466" s="41">
        <v>1248.24</v>
      </c>
      <c r="G466" s="41">
        <v>1236.06</v>
      </c>
      <c r="H466" s="41">
        <v>1255.55</v>
      </c>
      <c r="I466" s="41">
        <v>1366.46</v>
      </c>
      <c r="J466" s="41">
        <v>1524.45</v>
      </c>
      <c r="K466" s="41">
        <v>1819.53</v>
      </c>
      <c r="L466" s="41">
        <v>2056.8000000000002</v>
      </c>
      <c r="M466" s="41">
        <v>2009.65</v>
      </c>
      <c r="N466" s="41">
        <v>2009.46</v>
      </c>
      <c r="O466" s="41">
        <v>2099.5</v>
      </c>
      <c r="P466" s="41">
        <v>2093.6799999999998</v>
      </c>
      <c r="Q466" s="41">
        <v>2099.21</v>
      </c>
      <c r="R466" s="41">
        <v>2098.4299999999998</v>
      </c>
      <c r="S466" s="41">
        <v>2081.35</v>
      </c>
      <c r="T466" s="41">
        <v>1961.96</v>
      </c>
      <c r="U466" s="41">
        <v>1982.43</v>
      </c>
      <c r="V466" s="41">
        <v>1981.86</v>
      </c>
      <c r="W466" s="41">
        <v>2075.7800000000002</v>
      </c>
      <c r="X466" s="41">
        <v>1954.65</v>
      </c>
      <c r="Y466" s="41">
        <v>1825.34</v>
      </c>
      <c r="Z466" s="41">
        <v>1539.36</v>
      </c>
      <c r="AA466" s="41">
        <v>1488.95</v>
      </c>
    </row>
    <row r="467" spans="1:27" ht="12.75" hidden="1" customHeight="1" outlineLevel="1" x14ac:dyDescent="0.2">
      <c r="A467" s="99" t="s">
        <v>692</v>
      </c>
      <c r="B467" s="60" t="s">
        <v>90</v>
      </c>
      <c r="C467" s="40" t="s">
        <v>79</v>
      </c>
      <c r="D467" s="41">
        <f t="shared" ref="D467:AA467" si="271">$D$327</f>
        <v>2222.89</v>
      </c>
      <c r="E467" s="41">
        <f t="shared" si="271"/>
        <v>2222.89</v>
      </c>
      <c r="F467" s="41">
        <f t="shared" si="271"/>
        <v>2222.89</v>
      </c>
      <c r="G467" s="41">
        <f t="shared" si="271"/>
        <v>2222.89</v>
      </c>
      <c r="H467" s="41">
        <f t="shared" si="271"/>
        <v>2222.89</v>
      </c>
      <c r="I467" s="41">
        <f t="shared" si="271"/>
        <v>2222.89</v>
      </c>
      <c r="J467" s="41">
        <f t="shared" si="271"/>
        <v>2222.89</v>
      </c>
      <c r="K467" s="41">
        <f t="shared" si="271"/>
        <v>2222.89</v>
      </c>
      <c r="L467" s="41">
        <f t="shared" si="271"/>
        <v>2222.89</v>
      </c>
      <c r="M467" s="41">
        <f t="shared" si="271"/>
        <v>2222.89</v>
      </c>
      <c r="N467" s="41">
        <f t="shared" si="271"/>
        <v>2222.89</v>
      </c>
      <c r="O467" s="41">
        <f t="shared" si="271"/>
        <v>2222.89</v>
      </c>
      <c r="P467" s="41">
        <f t="shared" si="271"/>
        <v>2222.89</v>
      </c>
      <c r="Q467" s="41">
        <f t="shared" si="271"/>
        <v>2222.89</v>
      </c>
      <c r="R467" s="41">
        <f t="shared" si="271"/>
        <v>2222.89</v>
      </c>
      <c r="S467" s="41">
        <f t="shared" si="271"/>
        <v>2222.89</v>
      </c>
      <c r="T467" s="41">
        <f t="shared" si="271"/>
        <v>2222.89</v>
      </c>
      <c r="U467" s="41">
        <f t="shared" si="271"/>
        <v>2222.89</v>
      </c>
      <c r="V467" s="41">
        <f t="shared" si="271"/>
        <v>2222.89</v>
      </c>
      <c r="W467" s="41">
        <f t="shared" si="271"/>
        <v>2222.89</v>
      </c>
      <c r="X467" s="41">
        <f t="shared" si="271"/>
        <v>2222.89</v>
      </c>
      <c r="Y467" s="41">
        <f t="shared" si="271"/>
        <v>2222.89</v>
      </c>
      <c r="Z467" s="41">
        <f t="shared" si="271"/>
        <v>2222.89</v>
      </c>
      <c r="AA467" s="41">
        <f t="shared" si="271"/>
        <v>2222.89</v>
      </c>
    </row>
    <row r="468" spans="1:27" ht="12.75" hidden="1" customHeight="1" outlineLevel="1" x14ac:dyDescent="0.2">
      <c r="A468" s="99" t="s">
        <v>693</v>
      </c>
      <c r="B468" s="60" t="s">
        <v>83</v>
      </c>
      <c r="C468" s="40" t="s">
        <v>79</v>
      </c>
      <c r="D468" s="41">
        <v>3.72</v>
      </c>
      <c r="E468" s="41">
        <v>3.72</v>
      </c>
      <c r="F468" s="41">
        <v>3.72</v>
      </c>
      <c r="G468" s="41">
        <v>3.72</v>
      </c>
      <c r="H468" s="41">
        <v>3.72</v>
      </c>
      <c r="I468" s="41">
        <v>3.72</v>
      </c>
      <c r="J468" s="41">
        <v>3.72</v>
      </c>
      <c r="K468" s="41">
        <v>3.72</v>
      </c>
      <c r="L468" s="41">
        <v>3.72</v>
      </c>
      <c r="M468" s="41">
        <v>3.72</v>
      </c>
      <c r="N468" s="41">
        <v>3.72</v>
      </c>
      <c r="O468" s="41">
        <v>3.72</v>
      </c>
      <c r="P468" s="41">
        <v>3.72</v>
      </c>
      <c r="Q468" s="41">
        <v>3.72</v>
      </c>
      <c r="R468" s="41">
        <v>3.72</v>
      </c>
      <c r="S468" s="41">
        <v>3.72</v>
      </c>
      <c r="T468" s="41">
        <v>3.72</v>
      </c>
      <c r="U468" s="41">
        <v>3.72</v>
      </c>
      <c r="V468" s="41">
        <v>3.72</v>
      </c>
      <c r="W468" s="41">
        <v>3.72</v>
      </c>
      <c r="X468" s="41">
        <v>3.72</v>
      </c>
      <c r="Y468" s="41">
        <v>3.72</v>
      </c>
      <c r="Z468" s="41">
        <v>3.72</v>
      </c>
      <c r="AA468" s="41">
        <v>3.72</v>
      </c>
    </row>
    <row r="469" spans="1:27" ht="12.75" hidden="1" customHeight="1" outlineLevel="1" x14ac:dyDescent="0.2">
      <c r="A469" s="99" t="s">
        <v>694</v>
      </c>
      <c r="B469" s="60" t="s">
        <v>81</v>
      </c>
      <c r="C469" s="40" t="s">
        <v>79</v>
      </c>
      <c r="D469" s="41">
        <f>$D$11</f>
        <v>216.36</v>
      </c>
      <c r="E469" s="41">
        <f t="shared" ref="E469:AA469" si="272">$D$11</f>
        <v>216.36</v>
      </c>
      <c r="F469" s="41">
        <f t="shared" si="272"/>
        <v>216.36</v>
      </c>
      <c r="G469" s="41">
        <f t="shared" si="272"/>
        <v>216.36</v>
      </c>
      <c r="H469" s="41">
        <f t="shared" si="272"/>
        <v>216.36</v>
      </c>
      <c r="I469" s="41">
        <f t="shared" si="272"/>
        <v>216.36</v>
      </c>
      <c r="J469" s="41">
        <f t="shared" si="272"/>
        <v>216.36</v>
      </c>
      <c r="K469" s="41">
        <f t="shared" si="272"/>
        <v>216.36</v>
      </c>
      <c r="L469" s="41">
        <f t="shared" si="272"/>
        <v>216.36</v>
      </c>
      <c r="M469" s="41">
        <f t="shared" si="272"/>
        <v>216.36</v>
      </c>
      <c r="N469" s="41">
        <f t="shared" si="272"/>
        <v>216.36</v>
      </c>
      <c r="O469" s="41">
        <f t="shared" si="272"/>
        <v>216.36</v>
      </c>
      <c r="P469" s="41">
        <f t="shared" si="272"/>
        <v>216.36</v>
      </c>
      <c r="Q469" s="41">
        <f t="shared" si="272"/>
        <v>216.36</v>
      </c>
      <c r="R469" s="41">
        <f t="shared" si="272"/>
        <v>216.36</v>
      </c>
      <c r="S469" s="41">
        <f t="shared" si="272"/>
        <v>216.36</v>
      </c>
      <c r="T469" s="41">
        <f t="shared" si="272"/>
        <v>216.36</v>
      </c>
      <c r="U469" s="41">
        <f t="shared" si="272"/>
        <v>216.36</v>
      </c>
      <c r="V469" s="41">
        <f t="shared" si="272"/>
        <v>216.36</v>
      </c>
      <c r="W469" s="41">
        <f t="shared" si="272"/>
        <v>216.36</v>
      </c>
      <c r="X469" s="41">
        <f t="shared" si="272"/>
        <v>216.36</v>
      </c>
      <c r="Y469" s="41">
        <f t="shared" si="272"/>
        <v>216.36</v>
      </c>
      <c r="Z469" s="41">
        <f t="shared" si="272"/>
        <v>216.36</v>
      </c>
      <c r="AA469" s="41">
        <f t="shared" si="272"/>
        <v>216.36</v>
      </c>
    </row>
    <row r="470" spans="1:27" collapsed="1" x14ac:dyDescent="0.2">
      <c r="A470" s="98" t="s">
        <v>695</v>
      </c>
      <c r="B470" s="25" t="str">
        <f>"30"&amp;"."&amp;$B$662&amp;"."&amp;$B$663</f>
        <v>30.01.2024</v>
      </c>
      <c r="C470" s="88" t="s">
        <v>76</v>
      </c>
      <c r="D470" s="89">
        <f>ROUND(((D471+D472+D474+D473)/1000),5)</f>
        <v>3.8051200000000001</v>
      </c>
      <c r="E470" s="89">
        <f>ROUND(((E471+E472+E474+E473)/1000),5)</f>
        <v>3.7259000000000002</v>
      </c>
      <c r="F470" s="89">
        <f>ROUND(((F471+F472+F474+F473)/1000),5)</f>
        <v>3.6951200000000002</v>
      </c>
      <c r="G470" s="89">
        <f t="shared" ref="G470:AA470" si="273">ROUND(((G471+G472+G474+G473)/1000),5)</f>
        <v>3.6869299999999998</v>
      </c>
      <c r="H470" s="89">
        <f t="shared" si="273"/>
        <v>3.7261500000000001</v>
      </c>
      <c r="I470" s="89">
        <f t="shared" si="273"/>
        <v>3.8679899999999998</v>
      </c>
      <c r="J470" s="89">
        <f t="shared" si="273"/>
        <v>4.07681</v>
      </c>
      <c r="K470" s="89">
        <f t="shared" si="273"/>
        <v>4.2895599999999998</v>
      </c>
      <c r="L470" s="89">
        <f t="shared" si="273"/>
        <v>4.49918</v>
      </c>
      <c r="M470" s="89">
        <f t="shared" si="273"/>
        <v>4.5154300000000003</v>
      </c>
      <c r="N470" s="89">
        <f t="shared" si="273"/>
        <v>4.5220500000000001</v>
      </c>
      <c r="O470" s="89">
        <f t="shared" si="273"/>
        <v>4.5638800000000002</v>
      </c>
      <c r="P470" s="89">
        <f t="shared" si="273"/>
        <v>4.5515800000000004</v>
      </c>
      <c r="Q470" s="89">
        <f t="shared" si="273"/>
        <v>4.5580600000000002</v>
      </c>
      <c r="R470" s="89">
        <f t="shared" si="273"/>
        <v>4.5662599999999998</v>
      </c>
      <c r="S470" s="89">
        <f t="shared" si="273"/>
        <v>4.5344899999999999</v>
      </c>
      <c r="T470" s="89">
        <f t="shared" si="273"/>
        <v>4.5174399999999997</v>
      </c>
      <c r="U470" s="89">
        <f t="shared" si="273"/>
        <v>4.5216799999999999</v>
      </c>
      <c r="V470" s="89">
        <f t="shared" si="273"/>
        <v>4.4898199999999999</v>
      </c>
      <c r="W470" s="89">
        <f t="shared" si="273"/>
        <v>4.5258900000000004</v>
      </c>
      <c r="X470" s="89">
        <f t="shared" si="273"/>
        <v>4.3481699999999996</v>
      </c>
      <c r="Y470" s="89">
        <f t="shared" si="273"/>
        <v>4.2800599999999998</v>
      </c>
      <c r="Z470" s="89">
        <f t="shared" si="273"/>
        <v>4.01227</v>
      </c>
      <c r="AA470" s="89">
        <f t="shared" si="273"/>
        <v>3.9393400000000001</v>
      </c>
    </row>
    <row r="471" spans="1:27" ht="12.75" hidden="1" customHeight="1" outlineLevel="1" x14ac:dyDescent="0.2">
      <c r="A471" s="99" t="s">
        <v>696</v>
      </c>
      <c r="B471" s="60" t="s">
        <v>238</v>
      </c>
      <c r="C471" s="40" t="s">
        <v>79</v>
      </c>
      <c r="D471" s="41">
        <v>1362.15</v>
      </c>
      <c r="E471" s="41">
        <v>1282.93</v>
      </c>
      <c r="F471" s="41">
        <v>1252.1500000000001</v>
      </c>
      <c r="G471" s="41">
        <v>1243.96</v>
      </c>
      <c r="H471" s="41">
        <v>1283.18</v>
      </c>
      <c r="I471" s="41">
        <v>1425.02</v>
      </c>
      <c r="J471" s="41">
        <v>1633.84</v>
      </c>
      <c r="K471" s="41">
        <v>1846.59</v>
      </c>
      <c r="L471" s="41">
        <v>2056.21</v>
      </c>
      <c r="M471" s="41">
        <v>2072.46</v>
      </c>
      <c r="N471" s="41">
        <v>2079.08</v>
      </c>
      <c r="O471" s="41">
        <v>2120.91</v>
      </c>
      <c r="P471" s="41">
        <v>2108.61</v>
      </c>
      <c r="Q471" s="41">
        <v>2115.09</v>
      </c>
      <c r="R471" s="41">
        <v>2123.29</v>
      </c>
      <c r="S471" s="41">
        <v>2091.52</v>
      </c>
      <c r="T471" s="41">
        <v>2074.4699999999998</v>
      </c>
      <c r="U471" s="41">
        <v>2078.71</v>
      </c>
      <c r="V471" s="41">
        <v>2046.85</v>
      </c>
      <c r="W471" s="41">
        <v>2082.92</v>
      </c>
      <c r="X471" s="41">
        <v>1905.2</v>
      </c>
      <c r="Y471" s="41">
        <v>1837.09</v>
      </c>
      <c r="Z471" s="41">
        <v>1569.3</v>
      </c>
      <c r="AA471" s="41">
        <v>1496.37</v>
      </c>
    </row>
    <row r="472" spans="1:27" ht="12.75" hidden="1" customHeight="1" outlineLevel="1" x14ac:dyDescent="0.2">
      <c r="A472" s="99" t="s">
        <v>697</v>
      </c>
      <c r="B472" s="60" t="s">
        <v>90</v>
      </c>
      <c r="C472" s="40" t="s">
        <v>79</v>
      </c>
      <c r="D472" s="41">
        <f t="shared" ref="D472:AA472" si="274">$D$327</f>
        <v>2222.89</v>
      </c>
      <c r="E472" s="41">
        <f t="shared" si="274"/>
        <v>2222.89</v>
      </c>
      <c r="F472" s="41">
        <f t="shared" si="274"/>
        <v>2222.89</v>
      </c>
      <c r="G472" s="41">
        <f t="shared" si="274"/>
        <v>2222.89</v>
      </c>
      <c r="H472" s="41">
        <f t="shared" si="274"/>
        <v>2222.89</v>
      </c>
      <c r="I472" s="41">
        <f t="shared" si="274"/>
        <v>2222.89</v>
      </c>
      <c r="J472" s="41">
        <f t="shared" si="274"/>
        <v>2222.89</v>
      </c>
      <c r="K472" s="41">
        <f t="shared" si="274"/>
        <v>2222.89</v>
      </c>
      <c r="L472" s="41">
        <f t="shared" si="274"/>
        <v>2222.89</v>
      </c>
      <c r="M472" s="41">
        <f t="shared" si="274"/>
        <v>2222.89</v>
      </c>
      <c r="N472" s="41">
        <f t="shared" si="274"/>
        <v>2222.89</v>
      </c>
      <c r="O472" s="41">
        <f t="shared" si="274"/>
        <v>2222.89</v>
      </c>
      <c r="P472" s="41">
        <f t="shared" si="274"/>
        <v>2222.89</v>
      </c>
      <c r="Q472" s="41">
        <f t="shared" si="274"/>
        <v>2222.89</v>
      </c>
      <c r="R472" s="41">
        <f t="shared" si="274"/>
        <v>2222.89</v>
      </c>
      <c r="S472" s="41">
        <f t="shared" si="274"/>
        <v>2222.89</v>
      </c>
      <c r="T472" s="41">
        <f t="shared" si="274"/>
        <v>2222.89</v>
      </c>
      <c r="U472" s="41">
        <f t="shared" si="274"/>
        <v>2222.89</v>
      </c>
      <c r="V472" s="41">
        <f t="shared" si="274"/>
        <v>2222.89</v>
      </c>
      <c r="W472" s="41">
        <f t="shared" si="274"/>
        <v>2222.89</v>
      </c>
      <c r="X472" s="41">
        <f t="shared" si="274"/>
        <v>2222.89</v>
      </c>
      <c r="Y472" s="41">
        <f t="shared" si="274"/>
        <v>2222.89</v>
      </c>
      <c r="Z472" s="41">
        <f t="shared" si="274"/>
        <v>2222.89</v>
      </c>
      <c r="AA472" s="41">
        <f t="shared" si="274"/>
        <v>2222.89</v>
      </c>
    </row>
    <row r="473" spans="1:27" ht="12.75" hidden="1" customHeight="1" outlineLevel="1" x14ac:dyDescent="0.2">
      <c r="A473" s="99" t="s">
        <v>698</v>
      </c>
      <c r="B473" s="60" t="s">
        <v>83</v>
      </c>
      <c r="C473" s="40" t="s">
        <v>79</v>
      </c>
      <c r="D473" s="41">
        <v>3.72</v>
      </c>
      <c r="E473" s="41">
        <v>3.72</v>
      </c>
      <c r="F473" s="41">
        <v>3.72</v>
      </c>
      <c r="G473" s="41">
        <v>3.72</v>
      </c>
      <c r="H473" s="41">
        <v>3.72</v>
      </c>
      <c r="I473" s="41">
        <v>3.72</v>
      </c>
      <c r="J473" s="41">
        <v>3.72</v>
      </c>
      <c r="K473" s="41">
        <v>3.72</v>
      </c>
      <c r="L473" s="41">
        <v>3.72</v>
      </c>
      <c r="M473" s="41">
        <v>3.72</v>
      </c>
      <c r="N473" s="41">
        <v>3.72</v>
      </c>
      <c r="O473" s="41">
        <v>3.72</v>
      </c>
      <c r="P473" s="41">
        <v>3.72</v>
      </c>
      <c r="Q473" s="41">
        <v>3.72</v>
      </c>
      <c r="R473" s="41">
        <v>3.72</v>
      </c>
      <c r="S473" s="41">
        <v>3.72</v>
      </c>
      <c r="T473" s="41">
        <v>3.72</v>
      </c>
      <c r="U473" s="41">
        <v>3.72</v>
      </c>
      <c r="V473" s="41">
        <v>3.72</v>
      </c>
      <c r="W473" s="41">
        <v>3.72</v>
      </c>
      <c r="X473" s="41">
        <v>3.72</v>
      </c>
      <c r="Y473" s="41">
        <v>3.72</v>
      </c>
      <c r="Z473" s="41">
        <v>3.72</v>
      </c>
      <c r="AA473" s="41">
        <v>3.72</v>
      </c>
    </row>
    <row r="474" spans="1:27" ht="12.75" hidden="1" customHeight="1" outlineLevel="1" x14ac:dyDescent="0.2">
      <c r="A474" s="99" t="s">
        <v>699</v>
      </c>
      <c r="B474" s="60" t="s">
        <v>81</v>
      </c>
      <c r="C474" s="40" t="s">
        <v>79</v>
      </c>
      <c r="D474" s="41">
        <f>$D$11</f>
        <v>216.36</v>
      </c>
      <c r="E474" s="41">
        <f t="shared" ref="E474:AA474" si="275">$D$11</f>
        <v>216.36</v>
      </c>
      <c r="F474" s="41">
        <f t="shared" si="275"/>
        <v>216.36</v>
      </c>
      <c r="G474" s="41">
        <f t="shared" si="275"/>
        <v>216.36</v>
      </c>
      <c r="H474" s="41">
        <f t="shared" si="275"/>
        <v>216.36</v>
      </c>
      <c r="I474" s="41">
        <f t="shared" si="275"/>
        <v>216.36</v>
      </c>
      <c r="J474" s="41">
        <f t="shared" si="275"/>
        <v>216.36</v>
      </c>
      <c r="K474" s="41">
        <f t="shared" si="275"/>
        <v>216.36</v>
      </c>
      <c r="L474" s="41">
        <f t="shared" si="275"/>
        <v>216.36</v>
      </c>
      <c r="M474" s="41">
        <f t="shared" si="275"/>
        <v>216.36</v>
      </c>
      <c r="N474" s="41">
        <f t="shared" si="275"/>
        <v>216.36</v>
      </c>
      <c r="O474" s="41">
        <f t="shared" si="275"/>
        <v>216.36</v>
      </c>
      <c r="P474" s="41">
        <f t="shared" si="275"/>
        <v>216.36</v>
      </c>
      <c r="Q474" s="41">
        <f t="shared" si="275"/>
        <v>216.36</v>
      </c>
      <c r="R474" s="41">
        <f t="shared" si="275"/>
        <v>216.36</v>
      </c>
      <c r="S474" s="41">
        <f t="shared" si="275"/>
        <v>216.36</v>
      </c>
      <c r="T474" s="41">
        <f t="shared" si="275"/>
        <v>216.36</v>
      </c>
      <c r="U474" s="41">
        <f t="shared" si="275"/>
        <v>216.36</v>
      </c>
      <c r="V474" s="41">
        <f t="shared" si="275"/>
        <v>216.36</v>
      </c>
      <c r="W474" s="41">
        <f t="shared" si="275"/>
        <v>216.36</v>
      </c>
      <c r="X474" s="41">
        <f t="shared" si="275"/>
        <v>216.36</v>
      </c>
      <c r="Y474" s="41">
        <f t="shared" si="275"/>
        <v>216.36</v>
      </c>
      <c r="Z474" s="41">
        <f t="shared" si="275"/>
        <v>216.36</v>
      </c>
      <c r="AA474" s="41">
        <f t="shared" si="275"/>
        <v>216.36</v>
      </c>
    </row>
    <row r="475" spans="1:27" collapsed="1" x14ac:dyDescent="0.2">
      <c r="A475" s="98" t="s">
        <v>700</v>
      </c>
      <c r="B475" s="25" t="str">
        <f>"31"&amp;"."&amp;$B$662&amp;"."&amp;$B$663</f>
        <v>31.01.2024</v>
      </c>
      <c r="C475" s="88" t="s">
        <v>76</v>
      </c>
      <c r="D475" s="89">
        <f>ROUND(((D476+D477+D479+D478)/1000),5)</f>
        <v>3.7410199999999998</v>
      </c>
      <c r="E475" s="89">
        <f>ROUND(((E476+E477+E479+E478)/1000),5)</f>
        <v>3.6814800000000001</v>
      </c>
      <c r="F475" s="89">
        <f>ROUND(((F476+F477+F479+F478)/1000),5)</f>
        <v>3.64398</v>
      </c>
      <c r="G475" s="89">
        <f t="shared" ref="G475:AA475" si="276">ROUND(((G476+G477+G479+G478)/1000),5)</f>
        <v>3.6500699999999999</v>
      </c>
      <c r="H475" s="89">
        <f t="shared" si="276"/>
        <v>3.7205900000000001</v>
      </c>
      <c r="I475" s="89">
        <f t="shared" si="276"/>
        <v>3.8833600000000001</v>
      </c>
      <c r="J475" s="89">
        <f t="shared" si="276"/>
        <v>4.1345299999999998</v>
      </c>
      <c r="K475" s="89">
        <f t="shared" si="276"/>
        <v>4.3028500000000003</v>
      </c>
      <c r="L475" s="89">
        <f t="shared" si="276"/>
        <v>4.5157499999999997</v>
      </c>
      <c r="M475" s="89">
        <f t="shared" si="276"/>
        <v>4.6023899999999998</v>
      </c>
      <c r="N475" s="89">
        <f t="shared" si="276"/>
        <v>4.6431399999999998</v>
      </c>
      <c r="O475" s="89">
        <f t="shared" si="276"/>
        <v>4.6962299999999999</v>
      </c>
      <c r="P475" s="89">
        <f t="shared" si="276"/>
        <v>4.6446800000000001</v>
      </c>
      <c r="Q475" s="89">
        <f t="shared" si="276"/>
        <v>4.6511500000000003</v>
      </c>
      <c r="R475" s="89">
        <f t="shared" si="276"/>
        <v>4.6356700000000002</v>
      </c>
      <c r="S475" s="89">
        <f t="shared" si="276"/>
        <v>4.6004800000000001</v>
      </c>
      <c r="T475" s="89">
        <f t="shared" si="276"/>
        <v>4.5621999999999998</v>
      </c>
      <c r="U475" s="89">
        <f t="shared" si="276"/>
        <v>4.6133300000000004</v>
      </c>
      <c r="V475" s="89">
        <f t="shared" si="276"/>
        <v>4.6027399999999998</v>
      </c>
      <c r="W475" s="89">
        <f t="shared" si="276"/>
        <v>4.6026499999999997</v>
      </c>
      <c r="X475" s="89">
        <f t="shared" si="276"/>
        <v>4.49681</v>
      </c>
      <c r="Y475" s="89">
        <f t="shared" si="276"/>
        <v>4.3606800000000003</v>
      </c>
      <c r="Z475" s="89">
        <f t="shared" si="276"/>
        <v>4.2676100000000003</v>
      </c>
      <c r="AA475" s="89">
        <f t="shared" si="276"/>
        <v>4.05776</v>
      </c>
    </row>
    <row r="476" spans="1:27" ht="12.75" hidden="1" customHeight="1" outlineLevel="1" x14ac:dyDescent="0.2">
      <c r="A476" s="99" t="s">
        <v>701</v>
      </c>
      <c r="B476" s="60" t="s">
        <v>238</v>
      </c>
      <c r="C476" s="40" t="s">
        <v>79</v>
      </c>
      <c r="D476" s="41">
        <v>1298.05</v>
      </c>
      <c r="E476" s="41">
        <v>1238.51</v>
      </c>
      <c r="F476" s="41">
        <v>1201.01</v>
      </c>
      <c r="G476" s="41">
        <v>1207.0999999999999</v>
      </c>
      <c r="H476" s="41">
        <v>1277.6199999999999</v>
      </c>
      <c r="I476" s="41">
        <v>1440.39</v>
      </c>
      <c r="J476" s="41">
        <v>1691.56</v>
      </c>
      <c r="K476" s="41">
        <v>1859.88</v>
      </c>
      <c r="L476" s="41">
        <v>2072.7800000000002</v>
      </c>
      <c r="M476" s="41">
        <v>2159.42</v>
      </c>
      <c r="N476" s="41">
        <v>2200.17</v>
      </c>
      <c r="O476" s="41">
        <v>2253.2600000000002</v>
      </c>
      <c r="P476" s="41">
        <v>2201.71</v>
      </c>
      <c r="Q476" s="41">
        <v>2208.1799999999998</v>
      </c>
      <c r="R476" s="41">
        <v>2192.6999999999998</v>
      </c>
      <c r="S476" s="41">
        <v>2157.5100000000002</v>
      </c>
      <c r="T476" s="41">
        <v>2119.23</v>
      </c>
      <c r="U476" s="41">
        <v>2170.36</v>
      </c>
      <c r="V476" s="41">
        <v>2159.77</v>
      </c>
      <c r="W476" s="41">
        <v>2159.6799999999998</v>
      </c>
      <c r="X476" s="41">
        <v>2053.84</v>
      </c>
      <c r="Y476" s="41">
        <v>1917.71</v>
      </c>
      <c r="Z476" s="41">
        <v>1824.64</v>
      </c>
      <c r="AA476" s="41">
        <v>1614.79</v>
      </c>
    </row>
    <row r="477" spans="1:27" ht="12.75" hidden="1" customHeight="1" outlineLevel="1" x14ac:dyDescent="0.2">
      <c r="A477" s="99" t="s">
        <v>702</v>
      </c>
      <c r="B477" s="60" t="s">
        <v>90</v>
      </c>
      <c r="C477" s="40" t="s">
        <v>79</v>
      </c>
      <c r="D477" s="41">
        <f t="shared" ref="D477:AA477" si="277">$D$327</f>
        <v>2222.89</v>
      </c>
      <c r="E477" s="41">
        <f t="shared" si="277"/>
        <v>2222.89</v>
      </c>
      <c r="F477" s="41">
        <f t="shared" si="277"/>
        <v>2222.89</v>
      </c>
      <c r="G477" s="41">
        <f t="shared" si="277"/>
        <v>2222.89</v>
      </c>
      <c r="H477" s="41">
        <f t="shared" si="277"/>
        <v>2222.89</v>
      </c>
      <c r="I477" s="41">
        <f t="shared" si="277"/>
        <v>2222.89</v>
      </c>
      <c r="J477" s="41">
        <f t="shared" si="277"/>
        <v>2222.89</v>
      </c>
      <c r="K477" s="41">
        <f t="shared" si="277"/>
        <v>2222.89</v>
      </c>
      <c r="L477" s="41">
        <f t="shared" si="277"/>
        <v>2222.89</v>
      </c>
      <c r="M477" s="41">
        <f t="shared" si="277"/>
        <v>2222.89</v>
      </c>
      <c r="N477" s="41">
        <f t="shared" si="277"/>
        <v>2222.89</v>
      </c>
      <c r="O477" s="41">
        <f t="shared" si="277"/>
        <v>2222.89</v>
      </c>
      <c r="P477" s="41">
        <f t="shared" si="277"/>
        <v>2222.89</v>
      </c>
      <c r="Q477" s="41">
        <f t="shared" si="277"/>
        <v>2222.89</v>
      </c>
      <c r="R477" s="41">
        <f t="shared" si="277"/>
        <v>2222.89</v>
      </c>
      <c r="S477" s="41">
        <f t="shared" si="277"/>
        <v>2222.89</v>
      </c>
      <c r="T477" s="41">
        <f t="shared" si="277"/>
        <v>2222.89</v>
      </c>
      <c r="U477" s="41">
        <f t="shared" si="277"/>
        <v>2222.89</v>
      </c>
      <c r="V477" s="41">
        <f t="shared" si="277"/>
        <v>2222.89</v>
      </c>
      <c r="W477" s="41">
        <f t="shared" si="277"/>
        <v>2222.89</v>
      </c>
      <c r="X477" s="41">
        <f t="shared" si="277"/>
        <v>2222.89</v>
      </c>
      <c r="Y477" s="41">
        <f t="shared" si="277"/>
        <v>2222.89</v>
      </c>
      <c r="Z477" s="41">
        <f t="shared" si="277"/>
        <v>2222.89</v>
      </c>
      <c r="AA477" s="41">
        <f t="shared" si="277"/>
        <v>2222.89</v>
      </c>
    </row>
    <row r="478" spans="1:27" ht="12.75" hidden="1" customHeight="1" outlineLevel="1" x14ac:dyDescent="0.2">
      <c r="A478" s="99" t="s">
        <v>703</v>
      </c>
      <c r="B478" s="60" t="s">
        <v>83</v>
      </c>
      <c r="C478" s="40" t="s">
        <v>79</v>
      </c>
      <c r="D478" s="41">
        <v>3.72</v>
      </c>
      <c r="E478" s="41">
        <v>3.72</v>
      </c>
      <c r="F478" s="41">
        <v>3.72</v>
      </c>
      <c r="G478" s="41">
        <v>3.72</v>
      </c>
      <c r="H478" s="41">
        <v>3.72</v>
      </c>
      <c r="I478" s="41">
        <v>3.72</v>
      </c>
      <c r="J478" s="41">
        <v>3.72</v>
      </c>
      <c r="K478" s="41">
        <v>3.72</v>
      </c>
      <c r="L478" s="41">
        <v>3.72</v>
      </c>
      <c r="M478" s="41">
        <v>3.72</v>
      </c>
      <c r="N478" s="41">
        <v>3.72</v>
      </c>
      <c r="O478" s="41">
        <v>3.72</v>
      </c>
      <c r="P478" s="41">
        <v>3.72</v>
      </c>
      <c r="Q478" s="41">
        <v>3.72</v>
      </c>
      <c r="R478" s="41">
        <v>3.72</v>
      </c>
      <c r="S478" s="41">
        <v>3.72</v>
      </c>
      <c r="T478" s="41">
        <v>3.72</v>
      </c>
      <c r="U478" s="41">
        <v>3.72</v>
      </c>
      <c r="V478" s="41">
        <v>3.72</v>
      </c>
      <c r="W478" s="41">
        <v>3.72</v>
      </c>
      <c r="X478" s="41">
        <v>3.72</v>
      </c>
      <c r="Y478" s="41">
        <v>3.72</v>
      </c>
      <c r="Z478" s="41">
        <v>3.72</v>
      </c>
      <c r="AA478" s="41">
        <v>3.72</v>
      </c>
    </row>
    <row r="479" spans="1:27" ht="12.75" hidden="1" customHeight="1" outlineLevel="1" x14ac:dyDescent="0.2">
      <c r="A479" s="99" t="s">
        <v>704</v>
      </c>
      <c r="B479" s="60" t="s">
        <v>81</v>
      </c>
      <c r="C479" s="40" t="s">
        <v>79</v>
      </c>
      <c r="D479" s="41">
        <f>$D$11</f>
        <v>216.36</v>
      </c>
      <c r="E479" s="41">
        <f t="shared" ref="E479:AA479" si="278">$D$11</f>
        <v>216.36</v>
      </c>
      <c r="F479" s="41">
        <f t="shared" si="278"/>
        <v>216.36</v>
      </c>
      <c r="G479" s="41">
        <f t="shared" si="278"/>
        <v>216.36</v>
      </c>
      <c r="H479" s="41">
        <f t="shared" si="278"/>
        <v>216.36</v>
      </c>
      <c r="I479" s="41">
        <f t="shared" si="278"/>
        <v>216.36</v>
      </c>
      <c r="J479" s="41">
        <f t="shared" si="278"/>
        <v>216.36</v>
      </c>
      <c r="K479" s="41">
        <f t="shared" si="278"/>
        <v>216.36</v>
      </c>
      <c r="L479" s="41">
        <f t="shared" si="278"/>
        <v>216.36</v>
      </c>
      <c r="M479" s="41">
        <f t="shared" si="278"/>
        <v>216.36</v>
      </c>
      <c r="N479" s="41">
        <f t="shared" si="278"/>
        <v>216.36</v>
      </c>
      <c r="O479" s="41">
        <f t="shared" si="278"/>
        <v>216.36</v>
      </c>
      <c r="P479" s="41">
        <f t="shared" si="278"/>
        <v>216.36</v>
      </c>
      <c r="Q479" s="41">
        <f t="shared" si="278"/>
        <v>216.36</v>
      </c>
      <c r="R479" s="41">
        <f t="shared" si="278"/>
        <v>216.36</v>
      </c>
      <c r="S479" s="41">
        <f t="shared" si="278"/>
        <v>216.36</v>
      </c>
      <c r="T479" s="41">
        <f t="shared" si="278"/>
        <v>216.36</v>
      </c>
      <c r="U479" s="41">
        <f t="shared" si="278"/>
        <v>216.36</v>
      </c>
      <c r="V479" s="41">
        <f t="shared" si="278"/>
        <v>216.36</v>
      </c>
      <c r="W479" s="41">
        <f t="shared" si="278"/>
        <v>216.36</v>
      </c>
      <c r="X479" s="41">
        <f t="shared" si="278"/>
        <v>216.36</v>
      </c>
      <c r="Y479" s="41">
        <f t="shared" si="278"/>
        <v>216.36</v>
      </c>
      <c r="Z479" s="41">
        <f t="shared" si="278"/>
        <v>216.36</v>
      </c>
      <c r="AA479" s="41">
        <f t="shared" si="278"/>
        <v>216.36</v>
      </c>
    </row>
    <row r="480" spans="1:27" collapsed="1" x14ac:dyDescent="0.2">
      <c r="B480" s="101" t="s">
        <v>392</v>
      </c>
    </row>
    <row r="481" spans="1:27" x14ac:dyDescent="0.2">
      <c r="B481" s="101" t="s">
        <v>392</v>
      </c>
    </row>
    <row r="482" spans="1:27" x14ac:dyDescent="0.2">
      <c r="A482" s="175" t="s">
        <v>705</v>
      </c>
      <c r="B482" s="176"/>
      <c r="C482" s="176"/>
      <c r="D482" s="176"/>
      <c r="E482" s="176"/>
      <c r="F482" s="176"/>
      <c r="G482" s="176"/>
      <c r="H482" s="176"/>
      <c r="I482" s="176"/>
      <c r="J482" s="176"/>
      <c r="K482" s="176"/>
      <c r="L482" s="176"/>
      <c r="M482" s="176"/>
      <c r="N482" s="176"/>
      <c r="O482" s="176"/>
      <c r="P482" s="176"/>
      <c r="Q482" s="176"/>
      <c r="R482" s="176"/>
      <c r="S482" s="176"/>
      <c r="T482" s="176"/>
      <c r="U482" s="176"/>
      <c r="V482" s="176"/>
      <c r="W482" s="176"/>
      <c r="X482" s="176"/>
      <c r="Y482" s="176"/>
      <c r="Z482" s="176"/>
      <c r="AA482" s="177"/>
    </row>
    <row r="483" spans="1:27" ht="25.5" x14ac:dyDescent="0.2">
      <c r="A483" s="96" t="s">
        <v>64</v>
      </c>
      <c r="B483" s="97" t="s">
        <v>210</v>
      </c>
      <c r="C483" s="96" t="s">
        <v>211</v>
      </c>
      <c r="D483" s="97" t="s">
        <v>212</v>
      </c>
      <c r="E483" s="97" t="s">
        <v>213</v>
      </c>
      <c r="F483" s="97" t="s">
        <v>214</v>
      </c>
      <c r="G483" s="97" t="s">
        <v>215</v>
      </c>
      <c r="H483" s="97" t="s">
        <v>216</v>
      </c>
      <c r="I483" s="97" t="s">
        <v>217</v>
      </c>
      <c r="J483" s="97" t="s">
        <v>218</v>
      </c>
      <c r="K483" s="97" t="s">
        <v>219</v>
      </c>
      <c r="L483" s="97" t="s">
        <v>220</v>
      </c>
      <c r="M483" s="97" t="s">
        <v>221</v>
      </c>
      <c r="N483" s="97" t="s">
        <v>222</v>
      </c>
      <c r="O483" s="97" t="s">
        <v>223</v>
      </c>
      <c r="P483" s="97" t="s">
        <v>224</v>
      </c>
      <c r="Q483" s="97" t="s">
        <v>225</v>
      </c>
      <c r="R483" s="97" t="s">
        <v>226</v>
      </c>
      <c r="S483" s="97" t="s">
        <v>227</v>
      </c>
      <c r="T483" s="97" t="s">
        <v>228</v>
      </c>
      <c r="U483" s="97" t="s">
        <v>229</v>
      </c>
      <c r="V483" s="97" t="s">
        <v>230</v>
      </c>
      <c r="W483" s="97" t="s">
        <v>231</v>
      </c>
      <c r="X483" s="97" t="s">
        <v>232</v>
      </c>
      <c r="Y483" s="97" t="s">
        <v>233</v>
      </c>
      <c r="Z483" s="97" t="s">
        <v>234</v>
      </c>
      <c r="AA483" s="97" t="s">
        <v>235</v>
      </c>
    </row>
    <row r="484" spans="1:27" x14ac:dyDescent="0.2">
      <c r="A484" s="98" t="s">
        <v>706</v>
      </c>
      <c r="B484" s="25" t="str">
        <f>"01"&amp;"."&amp;$B$662&amp;"."&amp;$B$663</f>
        <v>01.01.2024</v>
      </c>
      <c r="C484" s="88" t="s">
        <v>76</v>
      </c>
      <c r="D484" s="89">
        <f>ROUND(((D485+D486+D488+D487)/1000),5)</f>
        <v>4.8791399999999996</v>
      </c>
      <c r="E484" s="89">
        <f>ROUND(((E485+E486+E488+E487)/1000),5)</f>
        <v>4.8090999999999999</v>
      </c>
      <c r="F484" s="89">
        <f>ROUND(((F485+F486+F488+F487)/1000),5)</f>
        <v>4.8022299999999998</v>
      </c>
      <c r="G484" s="89">
        <f t="shared" ref="G484:AA484" si="279">ROUND(((G485+G486+G488+G487)/1000),5)</f>
        <v>4.7098500000000003</v>
      </c>
      <c r="H484" s="89">
        <f t="shared" si="279"/>
        <v>4.6709500000000004</v>
      </c>
      <c r="I484" s="89">
        <f t="shared" si="279"/>
        <v>4.6737200000000003</v>
      </c>
      <c r="J484" s="89">
        <f t="shared" si="279"/>
        <v>4.7214200000000002</v>
      </c>
      <c r="K484" s="89">
        <f t="shared" si="279"/>
        <v>4.7086600000000001</v>
      </c>
      <c r="L484" s="89">
        <f t="shared" si="279"/>
        <v>4.5828499999999996</v>
      </c>
      <c r="M484" s="89">
        <f t="shared" si="279"/>
        <v>4.65564</v>
      </c>
      <c r="N484" s="89">
        <f t="shared" si="279"/>
        <v>4.8058500000000004</v>
      </c>
      <c r="O484" s="89">
        <f t="shared" si="279"/>
        <v>4.8303700000000003</v>
      </c>
      <c r="P484" s="89">
        <f t="shared" si="279"/>
        <v>4.8623000000000003</v>
      </c>
      <c r="Q484" s="89">
        <f t="shared" si="279"/>
        <v>4.89201</v>
      </c>
      <c r="R484" s="89">
        <f t="shared" si="279"/>
        <v>4.9026800000000001</v>
      </c>
      <c r="S484" s="89">
        <f t="shared" si="279"/>
        <v>4.9426800000000002</v>
      </c>
      <c r="T484" s="89">
        <f t="shared" si="279"/>
        <v>4.9775799999999997</v>
      </c>
      <c r="U484" s="89">
        <f t="shared" si="279"/>
        <v>5.0043899999999999</v>
      </c>
      <c r="V484" s="89">
        <f t="shared" si="279"/>
        <v>5.0084</v>
      </c>
      <c r="W484" s="89">
        <f t="shared" si="279"/>
        <v>5.0063199999999997</v>
      </c>
      <c r="X484" s="89">
        <f t="shared" si="279"/>
        <v>5.0096699999999998</v>
      </c>
      <c r="Y484" s="89">
        <f t="shared" si="279"/>
        <v>5.0050400000000002</v>
      </c>
      <c r="Z484" s="89">
        <f t="shared" si="279"/>
        <v>4.9387800000000004</v>
      </c>
      <c r="AA484" s="89">
        <f t="shared" si="279"/>
        <v>4.8456200000000003</v>
      </c>
    </row>
    <row r="485" spans="1:27" ht="12.75" hidden="1" customHeight="1" outlineLevel="1" x14ac:dyDescent="0.2">
      <c r="A485" s="99" t="s">
        <v>707</v>
      </c>
      <c r="B485" s="60" t="s">
        <v>238</v>
      </c>
      <c r="C485" s="40" t="s">
        <v>79</v>
      </c>
      <c r="D485" s="41">
        <v>1099.29</v>
      </c>
      <c r="E485" s="41">
        <v>1029.25</v>
      </c>
      <c r="F485" s="41">
        <v>1022.38</v>
      </c>
      <c r="G485" s="41">
        <v>930</v>
      </c>
      <c r="H485" s="41">
        <v>891.1</v>
      </c>
      <c r="I485" s="41">
        <v>893.87</v>
      </c>
      <c r="J485" s="41">
        <v>941.57</v>
      </c>
      <c r="K485" s="41">
        <v>928.81</v>
      </c>
      <c r="L485" s="41">
        <v>803</v>
      </c>
      <c r="M485" s="41">
        <v>875.79</v>
      </c>
      <c r="N485" s="41">
        <v>1026</v>
      </c>
      <c r="O485" s="41">
        <v>1050.52</v>
      </c>
      <c r="P485" s="41">
        <v>1082.45</v>
      </c>
      <c r="Q485" s="41">
        <v>1112.1600000000001</v>
      </c>
      <c r="R485" s="41">
        <v>1122.83</v>
      </c>
      <c r="S485" s="41">
        <v>1162.83</v>
      </c>
      <c r="T485" s="41">
        <v>1197.73</v>
      </c>
      <c r="U485" s="41">
        <v>1224.54</v>
      </c>
      <c r="V485" s="41">
        <v>1228.55</v>
      </c>
      <c r="W485" s="41">
        <v>1226.47</v>
      </c>
      <c r="X485" s="41">
        <v>1229.82</v>
      </c>
      <c r="Y485" s="41">
        <v>1225.19</v>
      </c>
      <c r="Z485" s="41">
        <v>1158.93</v>
      </c>
      <c r="AA485" s="41">
        <v>1065.77</v>
      </c>
    </row>
    <row r="486" spans="1:27" ht="12.75" hidden="1" customHeight="1" outlineLevel="1" x14ac:dyDescent="0.2">
      <c r="A486" s="99" t="s">
        <v>708</v>
      </c>
      <c r="B486" s="60" t="s">
        <v>90</v>
      </c>
      <c r="C486" s="40" t="s">
        <v>79</v>
      </c>
      <c r="D486" s="41">
        <v>3559.77</v>
      </c>
      <c r="E486" s="41">
        <f>$D$486</f>
        <v>3559.77</v>
      </c>
      <c r="F486" s="41">
        <f t="shared" ref="F486:AA486" si="280">$D$486</f>
        <v>3559.77</v>
      </c>
      <c r="G486" s="41">
        <f t="shared" si="280"/>
        <v>3559.77</v>
      </c>
      <c r="H486" s="41">
        <f t="shared" si="280"/>
        <v>3559.77</v>
      </c>
      <c r="I486" s="41">
        <f t="shared" si="280"/>
        <v>3559.77</v>
      </c>
      <c r="J486" s="41">
        <f t="shared" si="280"/>
        <v>3559.77</v>
      </c>
      <c r="K486" s="41">
        <f t="shared" si="280"/>
        <v>3559.77</v>
      </c>
      <c r="L486" s="41">
        <f t="shared" si="280"/>
        <v>3559.77</v>
      </c>
      <c r="M486" s="41">
        <f t="shared" si="280"/>
        <v>3559.77</v>
      </c>
      <c r="N486" s="41">
        <f t="shared" si="280"/>
        <v>3559.77</v>
      </c>
      <c r="O486" s="41">
        <f t="shared" si="280"/>
        <v>3559.77</v>
      </c>
      <c r="P486" s="41">
        <f t="shared" si="280"/>
        <v>3559.77</v>
      </c>
      <c r="Q486" s="41">
        <f t="shared" si="280"/>
        <v>3559.77</v>
      </c>
      <c r="R486" s="41">
        <f t="shared" si="280"/>
        <v>3559.77</v>
      </c>
      <c r="S486" s="41">
        <f t="shared" si="280"/>
        <v>3559.77</v>
      </c>
      <c r="T486" s="41">
        <f t="shared" si="280"/>
        <v>3559.77</v>
      </c>
      <c r="U486" s="41">
        <f t="shared" si="280"/>
        <v>3559.77</v>
      </c>
      <c r="V486" s="41">
        <f t="shared" si="280"/>
        <v>3559.77</v>
      </c>
      <c r="W486" s="41">
        <f t="shared" si="280"/>
        <v>3559.77</v>
      </c>
      <c r="X486" s="41">
        <f t="shared" si="280"/>
        <v>3559.77</v>
      </c>
      <c r="Y486" s="41">
        <f t="shared" si="280"/>
        <v>3559.77</v>
      </c>
      <c r="Z486" s="41">
        <f t="shared" si="280"/>
        <v>3559.77</v>
      </c>
      <c r="AA486" s="41">
        <f t="shared" si="280"/>
        <v>3559.77</v>
      </c>
    </row>
    <row r="487" spans="1:27" ht="12.75" hidden="1" customHeight="1" outlineLevel="1" x14ac:dyDescent="0.2">
      <c r="A487" s="99" t="s">
        <v>709</v>
      </c>
      <c r="B487" s="60" t="s">
        <v>83</v>
      </c>
      <c r="C487" s="40" t="s">
        <v>79</v>
      </c>
      <c r="D487" s="41">
        <v>3.72</v>
      </c>
      <c r="E487" s="41">
        <v>3.72</v>
      </c>
      <c r="F487" s="41">
        <v>3.72</v>
      </c>
      <c r="G487" s="41">
        <v>3.72</v>
      </c>
      <c r="H487" s="41">
        <v>3.72</v>
      </c>
      <c r="I487" s="41">
        <v>3.72</v>
      </c>
      <c r="J487" s="41">
        <v>3.72</v>
      </c>
      <c r="K487" s="41">
        <v>3.72</v>
      </c>
      <c r="L487" s="41">
        <v>3.72</v>
      </c>
      <c r="M487" s="41">
        <v>3.72</v>
      </c>
      <c r="N487" s="41">
        <v>3.72</v>
      </c>
      <c r="O487" s="41">
        <v>3.72</v>
      </c>
      <c r="P487" s="41">
        <v>3.72</v>
      </c>
      <c r="Q487" s="41">
        <v>3.72</v>
      </c>
      <c r="R487" s="41">
        <v>3.72</v>
      </c>
      <c r="S487" s="41">
        <v>3.72</v>
      </c>
      <c r="T487" s="41">
        <v>3.72</v>
      </c>
      <c r="U487" s="41">
        <v>3.72</v>
      </c>
      <c r="V487" s="41">
        <v>3.72</v>
      </c>
      <c r="W487" s="41">
        <v>3.72</v>
      </c>
      <c r="X487" s="41">
        <v>3.72</v>
      </c>
      <c r="Y487" s="41">
        <v>3.72</v>
      </c>
      <c r="Z487" s="41">
        <v>3.72</v>
      </c>
      <c r="AA487" s="41">
        <v>3.72</v>
      </c>
    </row>
    <row r="488" spans="1:27" ht="12.75" hidden="1" customHeight="1" outlineLevel="1" x14ac:dyDescent="0.2">
      <c r="A488" s="99" t="s">
        <v>710</v>
      </c>
      <c r="B488" s="60" t="s">
        <v>81</v>
      </c>
      <c r="C488" s="40" t="s">
        <v>79</v>
      </c>
      <c r="D488" s="41">
        <f>$D$11</f>
        <v>216.36</v>
      </c>
      <c r="E488" s="41">
        <f t="shared" ref="E488:AA488" si="281">$D$11</f>
        <v>216.36</v>
      </c>
      <c r="F488" s="41">
        <f t="shared" si="281"/>
        <v>216.36</v>
      </c>
      <c r="G488" s="41">
        <f t="shared" si="281"/>
        <v>216.36</v>
      </c>
      <c r="H488" s="41">
        <f t="shared" si="281"/>
        <v>216.36</v>
      </c>
      <c r="I488" s="41">
        <f t="shared" si="281"/>
        <v>216.36</v>
      </c>
      <c r="J488" s="41">
        <f t="shared" si="281"/>
        <v>216.36</v>
      </c>
      <c r="K488" s="41">
        <f t="shared" si="281"/>
        <v>216.36</v>
      </c>
      <c r="L488" s="41">
        <f t="shared" si="281"/>
        <v>216.36</v>
      </c>
      <c r="M488" s="41">
        <f t="shared" si="281"/>
        <v>216.36</v>
      </c>
      <c r="N488" s="41">
        <f t="shared" si="281"/>
        <v>216.36</v>
      </c>
      <c r="O488" s="41">
        <f t="shared" si="281"/>
        <v>216.36</v>
      </c>
      <c r="P488" s="41">
        <f t="shared" si="281"/>
        <v>216.36</v>
      </c>
      <c r="Q488" s="41">
        <f t="shared" si="281"/>
        <v>216.36</v>
      </c>
      <c r="R488" s="41">
        <f t="shared" si="281"/>
        <v>216.36</v>
      </c>
      <c r="S488" s="41">
        <f t="shared" si="281"/>
        <v>216.36</v>
      </c>
      <c r="T488" s="41">
        <f t="shared" si="281"/>
        <v>216.36</v>
      </c>
      <c r="U488" s="41">
        <f t="shared" si="281"/>
        <v>216.36</v>
      </c>
      <c r="V488" s="41">
        <f t="shared" si="281"/>
        <v>216.36</v>
      </c>
      <c r="W488" s="41">
        <f t="shared" si="281"/>
        <v>216.36</v>
      </c>
      <c r="X488" s="41">
        <f t="shared" si="281"/>
        <v>216.36</v>
      </c>
      <c r="Y488" s="41">
        <f t="shared" si="281"/>
        <v>216.36</v>
      </c>
      <c r="Z488" s="41">
        <f t="shared" si="281"/>
        <v>216.36</v>
      </c>
      <c r="AA488" s="41">
        <f t="shared" si="281"/>
        <v>216.36</v>
      </c>
    </row>
    <row r="489" spans="1:27" collapsed="1" x14ac:dyDescent="0.2">
      <c r="A489" s="98" t="s">
        <v>711</v>
      </c>
      <c r="B489" s="25" t="str">
        <f>"02"&amp;"."&amp;$B$662&amp;"."&amp;$B$663</f>
        <v>02.01.2024</v>
      </c>
      <c r="C489" s="88" t="s">
        <v>76</v>
      </c>
      <c r="D489" s="89">
        <f>ROUND(((D490+D491+D493+D492)/1000),5)</f>
        <v>4.8862899999999998</v>
      </c>
      <c r="E489" s="89">
        <f>ROUND(((E490+E491+E493+E492)/1000),5)</f>
        <v>4.7519799999999996</v>
      </c>
      <c r="F489" s="89">
        <f>ROUND(((F490+F491+F493+F492)/1000),5)</f>
        <v>4.6248100000000001</v>
      </c>
      <c r="G489" s="89">
        <f t="shared" ref="G489:AA489" si="282">ROUND(((G490+G491+G493+G492)/1000),5)</f>
        <v>4.5812799999999996</v>
      </c>
      <c r="H489" s="89">
        <f t="shared" si="282"/>
        <v>4.5801699999999999</v>
      </c>
      <c r="I489" s="89">
        <f t="shared" si="282"/>
        <v>4.6190699999999998</v>
      </c>
      <c r="J489" s="89">
        <f t="shared" si="282"/>
        <v>4.6899199999999999</v>
      </c>
      <c r="K489" s="89">
        <f t="shared" si="282"/>
        <v>4.8832399999999998</v>
      </c>
      <c r="L489" s="89">
        <f t="shared" si="282"/>
        <v>4.9566299999999996</v>
      </c>
      <c r="M489" s="89">
        <f t="shared" si="282"/>
        <v>5.0975599999999996</v>
      </c>
      <c r="N489" s="89">
        <f t="shared" si="282"/>
        <v>5.2785799999999998</v>
      </c>
      <c r="O489" s="89">
        <f t="shared" si="282"/>
        <v>5.3122699999999998</v>
      </c>
      <c r="P489" s="89">
        <f t="shared" si="282"/>
        <v>5.3201799999999997</v>
      </c>
      <c r="Q489" s="89">
        <f t="shared" si="282"/>
        <v>5.3233199999999998</v>
      </c>
      <c r="R489" s="89">
        <f t="shared" si="282"/>
        <v>5.2973499999999998</v>
      </c>
      <c r="S489" s="89">
        <f t="shared" si="282"/>
        <v>5.2998599999999998</v>
      </c>
      <c r="T489" s="89">
        <f t="shared" si="282"/>
        <v>5.3539099999999999</v>
      </c>
      <c r="U489" s="89">
        <f t="shared" si="282"/>
        <v>5.38802</v>
      </c>
      <c r="V489" s="89">
        <f t="shared" si="282"/>
        <v>5.39832</v>
      </c>
      <c r="W489" s="89">
        <f t="shared" si="282"/>
        <v>5.3970900000000004</v>
      </c>
      <c r="X489" s="89">
        <f t="shared" si="282"/>
        <v>5.4027500000000002</v>
      </c>
      <c r="Y489" s="89">
        <f t="shared" si="282"/>
        <v>5.3790100000000001</v>
      </c>
      <c r="Z489" s="89">
        <f t="shared" si="282"/>
        <v>5.2382799999999996</v>
      </c>
      <c r="AA489" s="89">
        <f t="shared" si="282"/>
        <v>5.0126299999999997</v>
      </c>
    </row>
    <row r="490" spans="1:27" ht="12.75" hidden="1" customHeight="1" outlineLevel="1" x14ac:dyDescent="0.2">
      <c r="A490" s="99" t="s">
        <v>712</v>
      </c>
      <c r="B490" s="60" t="s">
        <v>238</v>
      </c>
      <c r="C490" s="40" t="s">
        <v>79</v>
      </c>
      <c r="D490" s="41">
        <v>1106.44</v>
      </c>
      <c r="E490" s="41">
        <v>972.13</v>
      </c>
      <c r="F490" s="41">
        <v>844.96</v>
      </c>
      <c r="G490" s="41">
        <v>801.43</v>
      </c>
      <c r="H490" s="41">
        <v>800.32</v>
      </c>
      <c r="I490" s="41">
        <v>839.22</v>
      </c>
      <c r="J490" s="41">
        <v>910.07</v>
      </c>
      <c r="K490" s="41">
        <v>1103.3900000000001</v>
      </c>
      <c r="L490" s="41">
        <v>1176.78</v>
      </c>
      <c r="M490" s="41">
        <v>1317.71</v>
      </c>
      <c r="N490" s="41">
        <v>1498.73</v>
      </c>
      <c r="O490" s="41">
        <v>1532.42</v>
      </c>
      <c r="P490" s="41">
        <v>1540.33</v>
      </c>
      <c r="Q490" s="41">
        <v>1543.47</v>
      </c>
      <c r="R490" s="41">
        <v>1517.5</v>
      </c>
      <c r="S490" s="41">
        <v>1520.01</v>
      </c>
      <c r="T490" s="41">
        <v>1574.06</v>
      </c>
      <c r="U490" s="41">
        <v>1608.17</v>
      </c>
      <c r="V490" s="41">
        <v>1618.47</v>
      </c>
      <c r="W490" s="41">
        <v>1617.24</v>
      </c>
      <c r="X490" s="41">
        <v>1622.9</v>
      </c>
      <c r="Y490" s="41">
        <v>1599.16</v>
      </c>
      <c r="Z490" s="41">
        <v>1458.43</v>
      </c>
      <c r="AA490" s="41">
        <v>1232.78</v>
      </c>
    </row>
    <row r="491" spans="1:27" ht="12.75" hidden="1" customHeight="1" outlineLevel="1" x14ac:dyDescent="0.2">
      <c r="A491" s="99" t="s">
        <v>713</v>
      </c>
      <c r="B491" s="60" t="s">
        <v>90</v>
      </c>
      <c r="C491" s="40" t="s">
        <v>79</v>
      </c>
      <c r="D491" s="41">
        <f>$D$486</f>
        <v>3559.77</v>
      </c>
      <c r="E491" s="41">
        <f t="shared" ref="E491:AA491" si="283">$D$486</f>
        <v>3559.77</v>
      </c>
      <c r="F491" s="41">
        <f t="shared" si="283"/>
        <v>3559.77</v>
      </c>
      <c r="G491" s="41">
        <f t="shared" si="283"/>
        <v>3559.77</v>
      </c>
      <c r="H491" s="41">
        <f t="shared" si="283"/>
        <v>3559.77</v>
      </c>
      <c r="I491" s="41">
        <f t="shared" si="283"/>
        <v>3559.77</v>
      </c>
      <c r="J491" s="41">
        <f t="shared" si="283"/>
        <v>3559.77</v>
      </c>
      <c r="K491" s="41">
        <f t="shared" si="283"/>
        <v>3559.77</v>
      </c>
      <c r="L491" s="41">
        <f t="shared" si="283"/>
        <v>3559.77</v>
      </c>
      <c r="M491" s="41">
        <f t="shared" si="283"/>
        <v>3559.77</v>
      </c>
      <c r="N491" s="41">
        <f t="shared" si="283"/>
        <v>3559.77</v>
      </c>
      <c r="O491" s="41">
        <f t="shared" si="283"/>
        <v>3559.77</v>
      </c>
      <c r="P491" s="41">
        <f t="shared" si="283"/>
        <v>3559.77</v>
      </c>
      <c r="Q491" s="41">
        <f t="shared" si="283"/>
        <v>3559.77</v>
      </c>
      <c r="R491" s="41">
        <f t="shared" si="283"/>
        <v>3559.77</v>
      </c>
      <c r="S491" s="41">
        <f t="shared" si="283"/>
        <v>3559.77</v>
      </c>
      <c r="T491" s="41">
        <f t="shared" si="283"/>
        <v>3559.77</v>
      </c>
      <c r="U491" s="41">
        <f t="shared" si="283"/>
        <v>3559.77</v>
      </c>
      <c r="V491" s="41">
        <f t="shared" si="283"/>
        <v>3559.77</v>
      </c>
      <c r="W491" s="41">
        <f t="shared" si="283"/>
        <v>3559.77</v>
      </c>
      <c r="X491" s="41">
        <f t="shared" si="283"/>
        <v>3559.77</v>
      </c>
      <c r="Y491" s="41">
        <f t="shared" si="283"/>
        <v>3559.77</v>
      </c>
      <c r="Z491" s="41">
        <f t="shared" si="283"/>
        <v>3559.77</v>
      </c>
      <c r="AA491" s="41">
        <f t="shared" si="283"/>
        <v>3559.77</v>
      </c>
    </row>
    <row r="492" spans="1:27" ht="12.75" hidden="1" customHeight="1" outlineLevel="1" x14ac:dyDescent="0.2">
      <c r="A492" s="99" t="s">
        <v>714</v>
      </c>
      <c r="B492" s="60" t="s">
        <v>83</v>
      </c>
      <c r="C492" s="40" t="s">
        <v>79</v>
      </c>
      <c r="D492" s="41">
        <v>3.72</v>
      </c>
      <c r="E492" s="41">
        <v>3.72</v>
      </c>
      <c r="F492" s="41">
        <v>3.72</v>
      </c>
      <c r="G492" s="41">
        <v>3.72</v>
      </c>
      <c r="H492" s="41">
        <v>3.72</v>
      </c>
      <c r="I492" s="41">
        <v>3.72</v>
      </c>
      <c r="J492" s="41">
        <v>3.72</v>
      </c>
      <c r="K492" s="41">
        <v>3.72</v>
      </c>
      <c r="L492" s="41">
        <v>3.72</v>
      </c>
      <c r="M492" s="41">
        <v>3.72</v>
      </c>
      <c r="N492" s="41">
        <v>3.72</v>
      </c>
      <c r="O492" s="41">
        <v>3.72</v>
      </c>
      <c r="P492" s="41">
        <v>3.72</v>
      </c>
      <c r="Q492" s="41">
        <v>3.72</v>
      </c>
      <c r="R492" s="41">
        <v>3.72</v>
      </c>
      <c r="S492" s="41">
        <v>3.72</v>
      </c>
      <c r="T492" s="41">
        <v>3.72</v>
      </c>
      <c r="U492" s="41">
        <v>3.72</v>
      </c>
      <c r="V492" s="41">
        <v>3.72</v>
      </c>
      <c r="W492" s="41">
        <v>3.72</v>
      </c>
      <c r="X492" s="41">
        <v>3.72</v>
      </c>
      <c r="Y492" s="41">
        <v>3.72</v>
      </c>
      <c r="Z492" s="41">
        <v>3.72</v>
      </c>
      <c r="AA492" s="41">
        <v>3.72</v>
      </c>
    </row>
    <row r="493" spans="1:27" ht="12.75" hidden="1" customHeight="1" outlineLevel="1" x14ac:dyDescent="0.2">
      <c r="A493" s="99" t="s">
        <v>715</v>
      </c>
      <c r="B493" s="60" t="s">
        <v>81</v>
      </c>
      <c r="C493" s="40" t="s">
        <v>79</v>
      </c>
      <c r="D493" s="41">
        <f>$D$11</f>
        <v>216.36</v>
      </c>
      <c r="E493" s="41">
        <f t="shared" ref="E493:AA493" si="284">$D$11</f>
        <v>216.36</v>
      </c>
      <c r="F493" s="41">
        <f t="shared" si="284"/>
        <v>216.36</v>
      </c>
      <c r="G493" s="41">
        <f t="shared" si="284"/>
        <v>216.36</v>
      </c>
      <c r="H493" s="41">
        <f t="shared" si="284"/>
        <v>216.36</v>
      </c>
      <c r="I493" s="41">
        <f t="shared" si="284"/>
        <v>216.36</v>
      </c>
      <c r="J493" s="41">
        <f t="shared" si="284"/>
        <v>216.36</v>
      </c>
      <c r="K493" s="41">
        <f t="shared" si="284"/>
        <v>216.36</v>
      </c>
      <c r="L493" s="41">
        <f t="shared" si="284"/>
        <v>216.36</v>
      </c>
      <c r="M493" s="41">
        <f t="shared" si="284"/>
        <v>216.36</v>
      </c>
      <c r="N493" s="41">
        <f t="shared" si="284"/>
        <v>216.36</v>
      </c>
      <c r="O493" s="41">
        <f t="shared" si="284"/>
        <v>216.36</v>
      </c>
      <c r="P493" s="41">
        <f t="shared" si="284"/>
        <v>216.36</v>
      </c>
      <c r="Q493" s="41">
        <f t="shared" si="284"/>
        <v>216.36</v>
      </c>
      <c r="R493" s="41">
        <f t="shared" si="284"/>
        <v>216.36</v>
      </c>
      <c r="S493" s="41">
        <f t="shared" si="284"/>
        <v>216.36</v>
      </c>
      <c r="T493" s="41">
        <f t="shared" si="284"/>
        <v>216.36</v>
      </c>
      <c r="U493" s="41">
        <f t="shared" si="284"/>
        <v>216.36</v>
      </c>
      <c r="V493" s="41">
        <f t="shared" si="284"/>
        <v>216.36</v>
      </c>
      <c r="W493" s="41">
        <f t="shared" si="284"/>
        <v>216.36</v>
      </c>
      <c r="X493" s="41">
        <f t="shared" si="284"/>
        <v>216.36</v>
      </c>
      <c r="Y493" s="41">
        <f t="shared" si="284"/>
        <v>216.36</v>
      </c>
      <c r="Z493" s="41">
        <f t="shared" si="284"/>
        <v>216.36</v>
      </c>
      <c r="AA493" s="41">
        <f t="shared" si="284"/>
        <v>216.36</v>
      </c>
    </row>
    <row r="494" spans="1:27" collapsed="1" x14ac:dyDescent="0.2">
      <c r="A494" s="98" t="s">
        <v>716</v>
      </c>
      <c r="B494" s="25" t="str">
        <f>"03"&amp;"."&amp;$B$662&amp;"."&amp;$B$663</f>
        <v>03.01.2024</v>
      </c>
      <c r="C494" s="88" t="s">
        <v>76</v>
      </c>
      <c r="D494" s="89">
        <f>ROUND(((D495+D496+D498+D497)/1000),5)</f>
        <v>4.8966799999999999</v>
      </c>
      <c r="E494" s="89">
        <f>ROUND(((E495+E496+E498+E497)/1000),5)</f>
        <v>4.8231099999999998</v>
      </c>
      <c r="F494" s="89">
        <f>ROUND(((F495+F496+F498+F497)/1000),5)</f>
        <v>4.7982199999999997</v>
      </c>
      <c r="G494" s="89">
        <f t="shared" ref="G494:AA494" si="285">ROUND(((G495+G496+G498+G497)/1000),5)</f>
        <v>4.7589300000000003</v>
      </c>
      <c r="H494" s="89">
        <f t="shared" si="285"/>
        <v>4.7385999999999999</v>
      </c>
      <c r="I494" s="89">
        <f t="shared" si="285"/>
        <v>4.81935</v>
      </c>
      <c r="J494" s="89">
        <f t="shared" si="285"/>
        <v>4.8819699999999999</v>
      </c>
      <c r="K494" s="89">
        <f t="shared" si="285"/>
        <v>5.0060099999999998</v>
      </c>
      <c r="L494" s="89">
        <f t="shared" si="285"/>
        <v>5.1455599999999997</v>
      </c>
      <c r="M494" s="89">
        <f t="shared" si="285"/>
        <v>5.3345599999999997</v>
      </c>
      <c r="N494" s="89">
        <f t="shared" si="285"/>
        <v>5.42577</v>
      </c>
      <c r="O494" s="89">
        <f t="shared" si="285"/>
        <v>5.4584400000000004</v>
      </c>
      <c r="P494" s="89">
        <f t="shared" si="285"/>
        <v>5.4552399999999999</v>
      </c>
      <c r="Q494" s="89">
        <f t="shared" si="285"/>
        <v>5.4529100000000001</v>
      </c>
      <c r="R494" s="89">
        <f t="shared" si="285"/>
        <v>5.4038700000000004</v>
      </c>
      <c r="S494" s="89">
        <f t="shared" si="285"/>
        <v>5.3906799999999997</v>
      </c>
      <c r="T494" s="89">
        <f t="shared" si="285"/>
        <v>5.4608499999999998</v>
      </c>
      <c r="U494" s="89">
        <f t="shared" si="285"/>
        <v>5.5060000000000002</v>
      </c>
      <c r="V494" s="89">
        <f t="shared" si="285"/>
        <v>5.5165899999999999</v>
      </c>
      <c r="W494" s="89">
        <f t="shared" si="285"/>
        <v>5.4984900000000003</v>
      </c>
      <c r="X494" s="89">
        <f t="shared" si="285"/>
        <v>5.4684100000000004</v>
      </c>
      <c r="Y494" s="89">
        <f t="shared" si="285"/>
        <v>5.3597599999999996</v>
      </c>
      <c r="Z494" s="89">
        <f t="shared" si="285"/>
        <v>5.1771500000000001</v>
      </c>
      <c r="AA494" s="89">
        <f t="shared" si="285"/>
        <v>5.0044000000000004</v>
      </c>
    </row>
    <row r="495" spans="1:27" ht="12.75" hidden="1" customHeight="1" outlineLevel="1" x14ac:dyDescent="0.2">
      <c r="A495" s="99" t="s">
        <v>717</v>
      </c>
      <c r="B495" s="60" t="s">
        <v>238</v>
      </c>
      <c r="C495" s="40" t="s">
        <v>79</v>
      </c>
      <c r="D495" s="41">
        <v>1116.83</v>
      </c>
      <c r="E495" s="41">
        <v>1043.26</v>
      </c>
      <c r="F495" s="41">
        <v>1018.37</v>
      </c>
      <c r="G495" s="41">
        <v>979.08</v>
      </c>
      <c r="H495" s="41">
        <v>958.75</v>
      </c>
      <c r="I495" s="41">
        <v>1039.5</v>
      </c>
      <c r="J495" s="41">
        <v>1102.1199999999999</v>
      </c>
      <c r="K495" s="41">
        <v>1226.1600000000001</v>
      </c>
      <c r="L495" s="41">
        <v>1365.71</v>
      </c>
      <c r="M495" s="41">
        <v>1554.71</v>
      </c>
      <c r="N495" s="41">
        <v>1645.92</v>
      </c>
      <c r="O495" s="41">
        <v>1678.59</v>
      </c>
      <c r="P495" s="41">
        <v>1675.39</v>
      </c>
      <c r="Q495" s="41">
        <v>1673.06</v>
      </c>
      <c r="R495" s="41">
        <v>1624.02</v>
      </c>
      <c r="S495" s="41">
        <v>1610.83</v>
      </c>
      <c r="T495" s="41">
        <v>1681</v>
      </c>
      <c r="U495" s="41">
        <v>1726.15</v>
      </c>
      <c r="V495" s="41">
        <v>1736.74</v>
      </c>
      <c r="W495" s="41">
        <v>1718.64</v>
      </c>
      <c r="X495" s="41">
        <v>1688.56</v>
      </c>
      <c r="Y495" s="41">
        <v>1579.91</v>
      </c>
      <c r="Z495" s="41">
        <v>1397.3</v>
      </c>
      <c r="AA495" s="41">
        <v>1224.55</v>
      </c>
    </row>
    <row r="496" spans="1:27" ht="12.75" hidden="1" customHeight="1" outlineLevel="1" x14ac:dyDescent="0.2">
      <c r="A496" s="99" t="s">
        <v>718</v>
      </c>
      <c r="B496" s="60" t="s">
        <v>90</v>
      </c>
      <c r="C496" s="40" t="s">
        <v>79</v>
      </c>
      <c r="D496" s="41">
        <f>$D$486</f>
        <v>3559.77</v>
      </c>
      <c r="E496" s="41">
        <f t="shared" ref="E496:AA496" si="286">$D$486</f>
        <v>3559.77</v>
      </c>
      <c r="F496" s="41">
        <f t="shared" si="286"/>
        <v>3559.77</v>
      </c>
      <c r="G496" s="41">
        <f t="shared" si="286"/>
        <v>3559.77</v>
      </c>
      <c r="H496" s="41">
        <f t="shared" si="286"/>
        <v>3559.77</v>
      </c>
      <c r="I496" s="41">
        <f t="shared" si="286"/>
        <v>3559.77</v>
      </c>
      <c r="J496" s="41">
        <f t="shared" si="286"/>
        <v>3559.77</v>
      </c>
      <c r="K496" s="41">
        <f t="shared" si="286"/>
        <v>3559.77</v>
      </c>
      <c r="L496" s="41">
        <f t="shared" si="286"/>
        <v>3559.77</v>
      </c>
      <c r="M496" s="41">
        <f t="shared" si="286"/>
        <v>3559.77</v>
      </c>
      <c r="N496" s="41">
        <f t="shared" si="286"/>
        <v>3559.77</v>
      </c>
      <c r="O496" s="41">
        <f t="shared" si="286"/>
        <v>3559.77</v>
      </c>
      <c r="P496" s="41">
        <f t="shared" si="286"/>
        <v>3559.77</v>
      </c>
      <c r="Q496" s="41">
        <f t="shared" si="286"/>
        <v>3559.77</v>
      </c>
      <c r="R496" s="41">
        <f t="shared" si="286"/>
        <v>3559.77</v>
      </c>
      <c r="S496" s="41">
        <f t="shared" si="286"/>
        <v>3559.77</v>
      </c>
      <c r="T496" s="41">
        <f t="shared" si="286"/>
        <v>3559.77</v>
      </c>
      <c r="U496" s="41">
        <f t="shared" si="286"/>
        <v>3559.77</v>
      </c>
      <c r="V496" s="41">
        <f t="shared" si="286"/>
        <v>3559.77</v>
      </c>
      <c r="W496" s="41">
        <f t="shared" si="286"/>
        <v>3559.77</v>
      </c>
      <c r="X496" s="41">
        <f t="shared" si="286"/>
        <v>3559.77</v>
      </c>
      <c r="Y496" s="41">
        <f t="shared" si="286"/>
        <v>3559.77</v>
      </c>
      <c r="Z496" s="41">
        <f t="shared" si="286"/>
        <v>3559.77</v>
      </c>
      <c r="AA496" s="41">
        <f t="shared" si="286"/>
        <v>3559.77</v>
      </c>
    </row>
    <row r="497" spans="1:27" ht="12.75" hidden="1" customHeight="1" outlineLevel="1" x14ac:dyDescent="0.2">
      <c r="A497" s="99" t="s">
        <v>719</v>
      </c>
      <c r="B497" s="60" t="s">
        <v>83</v>
      </c>
      <c r="C497" s="40" t="s">
        <v>79</v>
      </c>
      <c r="D497" s="41">
        <v>3.72</v>
      </c>
      <c r="E497" s="41">
        <v>3.72</v>
      </c>
      <c r="F497" s="41">
        <v>3.72</v>
      </c>
      <c r="G497" s="41">
        <v>3.72</v>
      </c>
      <c r="H497" s="41">
        <v>3.72</v>
      </c>
      <c r="I497" s="41">
        <v>3.72</v>
      </c>
      <c r="J497" s="41">
        <v>3.72</v>
      </c>
      <c r="K497" s="41">
        <v>3.72</v>
      </c>
      <c r="L497" s="41">
        <v>3.72</v>
      </c>
      <c r="M497" s="41">
        <v>3.72</v>
      </c>
      <c r="N497" s="41">
        <v>3.72</v>
      </c>
      <c r="O497" s="41">
        <v>3.72</v>
      </c>
      <c r="P497" s="41">
        <v>3.72</v>
      </c>
      <c r="Q497" s="41">
        <v>3.72</v>
      </c>
      <c r="R497" s="41">
        <v>3.72</v>
      </c>
      <c r="S497" s="41">
        <v>3.72</v>
      </c>
      <c r="T497" s="41">
        <v>3.72</v>
      </c>
      <c r="U497" s="41">
        <v>3.72</v>
      </c>
      <c r="V497" s="41">
        <v>3.72</v>
      </c>
      <c r="W497" s="41">
        <v>3.72</v>
      </c>
      <c r="X497" s="41">
        <v>3.72</v>
      </c>
      <c r="Y497" s="41">
        <v>3.72</v>
      </c>
      <c r="Z497" s="41">
        <v>3.72</v>
      </c>
      <c r="AA497" s="41">
        <v>3.72</v>
      </c>
    </row>
    <row r="498" spans="1:27" ht="12.75" hidden="1" customHeight="1" outlineLevel="1" x14ac:dyDescent="0.2">
      <c r="A498" s="99" t="s">
        <v>720</v>
      </c>
      <c r="B498" s="60" t="s">
        <v>81</v>
      </c>
      <c r="C498" s="40" t="s">
        <v>79</v>
      </c>
      <c r="D498" s="41">
        <f>$D$11</f>
        <v>216.36</v>
      </c>
      <c r="E498" s="41">
        <f t="shared" ref="E498:AA498" si="287">$D$11</f>
        <v>216.36</v>
      </c>
      <c r="F498" s="41">
        <f t="shared" si="287"/>
        <v>216.36</v>
      </c>
      <c r="G498" s="41">
        <f t="shared" si="287"/>
        <v>216.36</v>
      </c>
      <c r="H498" s="41">
        <f t="shared" si="287"/>
        <v>216.36</v>
      </c>
      <c r="I498" s="41">
        <f t="shared" si="287"/>
        <v>216.36</v>
      </c>
      <c r="J498" s="41">
        <f t="shared" si="287"/>
        <v>216.36</v>
      </c>
      <c r="K498" s="41">
        <f t="shared" si="287"/>
        <v>216.36</v>
      </c>
      <c r="L498" s="41">
        <f t="shared" si="287"/>
        <v>216.36</v>
      </c>
      <c r="M498" s="41">
        <f t="shared" si="287"/>
        <v>216.36</v>
      </c>
      <c r="N498" s="41">
        <f t="shared" si="287"/>
        <v>216.36</v>
      </c>
      <c r="O498" s="41">
        <f t="shared" si="287"/>
        <v>216.36</v>
      </c>
      <c r="P498" s="41">
        <f t="shared" si="287"/>
        <v>216.36</v>
      </c>
      <c r="Q498" s="41">
        <f t="shared" si="287"/>
        <v>216.36</v>
      </c>
      <c r="R498" s="41">
        <f t="shared" si="287"/>
        <v>216.36</v>
      </c>
      <c r="S498" s="41">
        <f t="shared" si="287"/>
        <v>216.36</v>
      </c>
      <c r="T498" s="41">
        <f t="shared" si="287"/>
        <v>216.36</v>
      </c>
      <c r="U498" s="41">
        <f t="shared" si="287"/>
        <v>216.36</v>
      </c>
      <c r="V498" s="41">
        <f t="shared" si="287"/>
        <v>216.36</v>
      </c>
      <c r="W498" s="41">
        <f t="shared" si="287"/>
        <v>216.36</v>
      </c>
      <c r="X498" s="41">
        <f t="shared" si="287"/>
        <v>216.36</v>
      </c>
      <c r="Y498" s="41">
        <f t="shared" si="287"/>
        <v>216.36</v>
      </c>
      <c r="Z498" s="41">
        <f t="shared" si="287"/>
        <v>216.36</v>
      </c>
      <c r="AA498" s="41">
        <f t="shared" si="287"/>
        <v>216.36</v>
      </c>
    </row>
    <row r="499" spans="1:27" collapsed="1" x14ac:dyDescent="0.2">
      <c r="A499" s="98" t="s">
        <v>721</v>
      </c>
      <c r="B499" s="25" t="str">
        <f>"04"&amp;"."&amp;$B$662&amp;"."&amp;$B$663</f>
        <v>04.01.2024</v>
      </c>
      <c r="C499" s="88" t="s">
        <v>76</v>
      </c>
      <c r="D499" s="89">
        <f>ROUND(((D500+D501+D503+D502)/1000),5)</f>
        <v>5.0092800000000004</v>
      </c>
      <c r="E499" s="89">
        <f>ROUND(((E500+E501+E503+E502)/1000),5)</f>
        <v>4.8989399999999996</v>
      </c>
      <c r="F499" s="89">
        <f>ROUND(((F500+F501+F503+F502)/1000),5)</f>
        <v>4.8217299999999996</v>
      </c>
      <c r="G499" s="89">
        <f t="shared" ref="G499:AA499" si="288">ROUND(((G500+G501+G503+G502)/1000),5)</f>
        <v>4.7715300000000003</v>
      </c>
      <c r="H499" s="89">
        <f t="shared" si="288"/>
        <v>4.77963</v>
      </c>
      <c r="I499" s="89">
        <f t="shared" si="288"/>
        <v>4.8182</v>
      </c>
      <c r="J499" s="89">
        <f t="shared" si="288"/>
        <v>4.8532299999999999</v>
      </c>
      <c r="K499" s="89">
        <f t="shared" si="288"/>
        <v>5.0146100000000002</v>
      </c>
      <c r="L499" s="89">
        <f t="shared" si="288"/>
        <v>5.2546299999999997</v>
      </c>
      <c r="M499" s="89">
        <f t="shared" si="288"/>
        <v>5.4622999999999999</v>
      </c>
      <c r="N499" s="89">
        <f t="shared" si="288"/>
        <v>5.6388499999999997</v>
      </c>
      <c r="O499" s="89">
        <f t="shared" si="288"/>
        <v>5.66479</v>
      </c>
      <c r="P499" s="89">
        <f t="shared" si="288"/>
        <v>5.6670100000000003</v>
      </c>
      <c r="Q499" s="89">
        <f t="shared" si="288"/>
        <v>5.6688499999999999</v>
      </c>
      <c r="R499" s="89">
        <f t="shared" si="288"/>
        <v>5.6346400000000001</v>
      </c>
      <c r="S499" s="89">
        <f t="shared" si="288"/>
        <v>5.6154299999999999</v>
      </c>
      <c r="T499" s="89">
        <f t="shared" si="288"/>
        <v>5.6620900000000001</v>
      </c>
      <c r="U499" s="89">
        <f t="shared" si="288"/>
        <v>5.6874200000000004</v>
      </c>
      <c r="V499" s="89">
        <f t="shared" si="288"/>
        <v>5.6730700000000001</v>
      </c>
      <c r="W499" s="89">
        <f t="shared" si="288"/>
        <v>5.6585000000000001</v>
      </c>
      <c r="X499" s="89">
        <f t="shared" si="288"/>
        <v>5.6402200000000002</v>
      </c>
      <c r="Y499" s="89">
        <f t="shared" si="288"/>
        <v>5.4647300000000003</v>
      </c>
      <c r="Z499" s="89">
        <f t="shared" si="288"/>
        <v>5.3335100000000004</v>
      </c>
      <c r="AA499" s="89">
        <f t="shared" si="288"/>
        <v>5.1153399999999998</v>
      </c>
    </row>
    <row r="500" spans="1:27" ht="12.75" hidden="1" customHeight="1" outlineLevel="1" x14ac:dyDescent="0.2">
      <c r="A500" s="99" t="s">
        <v>722</v>
      </c>
      <c r="B500" s="60" t="s">
        <v>238</v>
      </c>
      <c r="C500" s="40" t="s">
        <v>79</v>
      </c>
      <c r="D500" s="41">
        <v>1229.43</v>
      </c>
      <c r="E500" s="41">
        <v>1119.0899999999999</v>
      </c>
      <c r="F500" s="41">
        <v>1041.8800000000001</v>
      </c>
      <c r="G500" s="41">
        <v>991.68</v>
      </c>
      <c r="H500" s="41">
        <v>999.78</v>
      </c>
      <c r="I500" s="41">
        <v>1038.3499999999999</v>
      </c>
      <c r="J500" s="41">
        <v>1073.3800000000001</v>
      </c>
      <c r="K500" s="41">
        <v>1234.76</v>
      </c>
      <c r="L500" s="41">
        <v>1474.78</v>
      </c>
      <c r="M500" s="41">
        <v>1682.45</v>
      </c>
      <c r="N500" s="41">
        <v>1859</v>
      </c>
      <c r="O500" s="41">
        <v>1884.94</v>
      </c>
      <c r="P500" s="41">
        <v>1887.16</v>
      </c>
      <c r="Q500" s="41">
        <v>1889</v>
      </c>
      <c r="R500" s="41">
        <v>1854.79</v>
      </c>
      <c r="S500" s="41">
        <v>1835.58</v>
      </c>
      <c r="T500" s="41">
        <v>1882.24</v>
      </c>
      <c r="U500" s="41">
        <v>1907.57</v>
      </c>
      <c r="V500" s="41">
        <v>1893.22</v>
      </c>
      <c r="W500" s="41">
        <v>1878.65</v>
      </c>
      <c r="X500" s="41">
        <v>1860.37</v>
      </c>
      <c r="Y500" s="41">
        <v>1684.88</v>
      </c>
      <c r="Z500" s="41">
        <v>1553.66</v>
      </c>
      <c r="AA500" s="41">
        <v>1335.49</v>
      </c>
    </row>
    <row r="501" spans="1:27" ht="12.75" hidden="1" customHeight="1" outlineLevel="1" x14ac:dyDescent="0.2">
      <c r="A501" s="99" t="s">
        <v>723</v>
      </c>
      <c r="B501" s="60" t="s">
        <v>90</v>
      </c>
      <c r="C501" s="40" t="s">
        <v>79</v>
      </c>
      <c r="D501" s="41">
        <f>$D$486</f>
        <v>3559.77</v>
      </c>
      <c r="E501" s="41">
        <f t="shared" ref="E501:AA501" si="289">$D$486</f>
        <v>3559.77</v>
      </c>
      <c r="F501" s="41">
        <f t="shared" si="289"/>
        <v>3559.77</v>
      </c>
      <c r="G501" s="41">
        <f t="shared" si="289"/>
        <v>3559.77</v>
      </c>
      <c r="H501" s="41">
        <f t="shared" si="289"/>
        <v>3559.77</v>
      </c>
      <c r="I501" s="41">
        <f t="shared" si="289"/>
        <v>3559.77</v>
      </c>
      <c r="J501" s="41">
        <f t="shared" si="289"/>
        <v>3559.77</v>
      </c>
      <c r="K501" s="41">
        <f t="shared" si="289"/>
        <v>3559.77</v>
      </c>
      <c r="L501" s="41">
        <f t="shared" si="289"/>
        <v>3559.77</v>
      </c>
      <c r="M501" s="41">
        <f t="shared" si="289"/>
        <v>3559.77</v>
      </c>
      <c r="N501" s="41">
        <f t="shared" si="289"/>
        <v>3559.77</v>
      </c>
      <c r="O501" s="41">
        <f t="shared" si="289"/>
        <v>3559.77</v>
      </c>
      <c r="P501" s="41">
        <f t="shared" si="289"/>
        <v>3559.77</v>
      </c>
      <c r="Q501" s="41">
        <f t="shared" si="289"/>
        <v>3559.77</v>
      </c>
      <c r="R501" s="41">
        <f t="shared" si="289"/>
        <v>3559.77</v>
      </c>
      <c r="S501" s="41">
        <f t="shared" si="289"/>
        <v>3559.77</v>
      </c>
      <c r="T501" s="41">
        <f t="shared" si="289"/>
        <v>3559.77</v>
      </c>
      <c r="U501" s="41">
        <f t="shared" si="289"/>
        <v>3559.77</v>
      </c>
      <c r="V501" s="41">
        <f t="shared" si="289"/>
        <v>3559.77</v>
      </c>
      <c r="W501" s="41">
        <f t="shared" si="289"/>
        <v>3559.77</v>
      </c>
      <c r="X501" s="41">
        <f t="shared" si="289"/>
        <v>3559.77</v>
      </c>
      <c r="Y501" s="41">
        <f t="shared" si="289"/>
        <v>3559.77</v>
      </c>
      <c r="Z501" s="41">
        <f t="shared" si="289"/>
        <v>3559.77</v>
      </c>
      <c r="AA501" s="41">
        <f t="shared" si="289"/>
        <v>3559.77</v>
      </c>
    </row>
    <row r="502" spans="1:27" ht="12.75" hidden="1" customHeight="1" outlineLevel="1" x14ac:dyDescent="0.2">
      <c r="A502" s="99" t="s">
        <v>724</v>
      </c>
      <c r="B502" s="60" t="s">
        <v>83</v>
      </c>
      <c r="C502" s="40" t="s">
        <v>79</v>
      </c>
      <c r="D502" s="41">
        <v>3.72</v>
      </c>
      <c r="E502" s="41">
        <v>3.72</v>
      </c>
      <c r="F502" s="41">
        <v>3.72</v>
      </c>
      <c r="G502" s="41">
        <v>3.72</v>
      </c>
      <c r="H502" s="41">
        <v>3.72</v>
      </c>
      <c r="I502" s="41">
        <v>3.72</v>
      </c>
      <c r="J502" s="41">
        <v>3.72</v>
      </c>
      <c r="K502" s="41">
        <v>3.72</v>
      </c>
      <c r="L502" s="41">
        <v>3.72</v>
      </c>
      <c r="M502" s="41">
        <v>3.72</v>
      </c>
      <c r="N502" s="41">
        <v>3.72</v>
      </c>
      <c r="O502" s="41">
        <v>3.72</v>
      </c>
      <c r="P502" s="41">
        <v>3.72</v>
      </c>
      <c r="Q502" s="41">
        <v>3.72</v>
      </c>
      <c r="R502" s="41">
        <v>3.72</v>
      </c>
      <c r="S502" s="41">
        <v>3.72</v>
      </c>
      <c r="T502" s="41">
        <v>3.72</v>
      </c>
      <c r="U502" s="41">
        <v>3.72</v>
      </c>
      <c r="V502" s="41">
        <v>3.72</v>
      </c>
      <c r="W502" s="41">
        <v>3.72</v>
      </c>
      <c r="X502" s="41">
        <v>3.72</v>
      </c>
      <c r="Y502" s="41">
        <v>3.72</v>
      </c>
      <c r="Z502" s="41">
        <v>3.72</v>
      </c>
      <c r="AA502" s="41">
        <v>3.72</v>
      </c>
    </row>
    <row r="503" spans="1:27" ht="12.75" hidden="1" customHeight="1" outlineLevel="1" x14ac:dyDescent="0.2">
      <c r="A503" s="99" t="s">
        <v>725</v>
      </c>
      <c r="B503" s="60" t="s">
        <v>81</v>
      </c>
      <c r="C503" s="40" t="s">
        <v>79</v>
      </c>
      <c r="D503" s="41">
        <f>$D$11</f>
        <v>216.36</v>
      </c>
      <c r="E503" s="41">
        <f t="shared" ref="E503:AA503" si="290">$D$11</f>
        <v>216.36</v>
      </c>
      <c r="F503" s="41">
        <f t="shared" si="290"/>
        <v>216.36</v>
      </c>
      <c r="G503" s="41">
        <f t="shared" si="290"/>
        <v>216.36</v>
      </c>
      <c r="H503" s="41">
        <f t="shared" si="290"/>
        <v>216.36</v>
      </c>
      <c r="I503" s="41">
        <f t="shared" si="290"/>
        <v>216.36</v>
      </c>
      <c r="J503" s="41">
        <f t="shared" si="290"/>
        <v>216.36</v>
      </c>
      <c r="K503" s="41">
        <f t="shared" si="290"/>
        <v>216.36</v>
      </c>
      <c r="L503" s="41">
        <f t="shared" si="290"/>
        <v>216.36</v>
      </c>
      <c r="M503" s="41">
        <f t="shared" si="290"/>
        <v>216.36</v>
      </c>
      <c r="N503" s="41">
        <f t="shared" si="290"/>
        <v>216.36</v>
      </c>
      <c r="O503" s="41">
        <f t="shared" si="290"/>
        <v>216.36</v>
      </c>
      <c r="P503" s="41">
        <f t="shared" si="290"/>
        <v>216.36</v>
      </c>
      <c r="Q503" s="41">
        <f t="shared" si="290"/>
        <v>216.36</v>
      </c>
      <c r="R503" s="41">
        <f t="shared" si="290"/>
        <v>216.36</v>
      </c>
      <c r="S503" s="41">
        <f t="shared" si="290"/>
        <v>216.36</v>
      </c>
      <c r="T503" s="41">
        <f t="shared" si="290"/>
        <v>216.36</v>
      </c>
      <c r="U503" s="41">
        <f t="shared" si="290"/>
        <v>216.36</v>
      </c>
      <c r="V503" s="41">
        <f t="shared" si="290"/>
        <v>216.36</v>
      </c>
      <c r="W503" s="41">
        <f t="shared" si="290"/>
        <v>216.36</v>
      </c>
      <c r="X503" s="41">
        <f t="shared" si="290"/>
        <v>216.36</v>
      </c>
      <c r="Y503" s="41">
        <f t="shared" si="290"/>
        <v>216.36</v>
      </c>
      <c r="Z503" s="41">
        <f t="shared" si="290"/>
        <v>216.36</v>
      </c>
      <c r="AA503" s="41">
        <f t="shared" si="290"/>
        <v>216.36</v>
      </c>
    </row>
    <row r="504" spans="1:27" collapsed="1" x14ac:dyDescent="0.2">
      <c r="A504" s="98" t="s">
        <v>726</v>
      </c>
      <c r="B504" s="25" t="str">
        <f>"05"&amp;"."&amp;$B$662&amp;"."&amp;$B$663</f>
        <v>05.01.2024</v>
      </c>
      <c r="C504" s="88" t="s">
        <v>76</v>
      </c>
      <c r="D504" s="89">
        <f>ROUND(((D505+D506+D508+D507)/1000),5)</f>
        <v>5.0666599999999997</v>
      </c>
      <c r="E504" s="89">
        <f>ROUND(((E505+E506+E508+E507)/1000),5)</f>
        <v>5.00779</v>
      </c>
      <c r="F504" s="89">
        <f>ROUND(((F505+F506+F508+F507)/1000),5)</f>
        <v>4.9506600000000001</v>
      </c>
      <c r="G504" s="89">
        <f t="shared" ref="G504:AA504" si="291">ROUND(((G505+G506+G508+G507)/1000),5)</f>
        <v>4.8925299999999998</v>
      </c>
      <c r="H504" s="89">
        <f t="shared" si="291"/>
        <v>4.8916500000000003</v>
      </c>
      <c r="I504" s="89">
        <f t="shared" si="291"/>
        <v>4.8991300000000004</v>
      </c>
      <c r="J504" s="89">
        <f t="shared" si="291"/>
        <v>4.9253400000000003</v>
      </c>
      <c r="K504" s="89">
        <f t="shared" si="291"/>
        <v>5.0570300000000001</v>
      </c>
      <c r="L504" s="89">
        <f t="shared" si="291"/>
        <v>5.3167499999999999</v>
      </c>
      <c r="M504" s="89">
        <f t="shared" si="291"/>
        <v>5.47668</v>
      </c>
      <c r="N504" s="89">
        <f t="shared" si="291"/>
        <v>5.6539299999999999</v>
      </c>
      <c r="O504" s="89">
        <f t="shared" si="291"/>
        <v>5.68262</v>
      </c>
      <c r="P504" s="89">
        <f t="shared" si="291"/>
        <v>5.6869100000000001</v>
      </c>
      <c r="Q504" s="89">
        <f t="shared" si="291"/>
        <v>5.68933</v>
      </c>
      <c r="R504" s="89">
        <f t="shared" si="291"/>
        <v>5.6597400000000002</v>
      </c>
      <c r="S504" s="89">
        <f t="shared" si="291"/>
        <v>5.6520700000000001</v>
      </c>
      <c r="T504" s="89">
        <f t="shared" si="291"/>
        <v>5.6916399999999996</v>
      </c>
      <c r="U504" s="89">
        <f t="shared" si="291"/>
        <v>5.7111700000000001</v>
      </c>
      <c r="V504" s="89">
        <f t="shared" si="291"/>
        <v>5.6997</v>
      </c>
      <c r="W504" s="89">
        <f t="shared" si="291"/>
        <v>5.6722900000000003</v>
      </c>
      <c r="X504" s="89">
        <f t="shared" si="291"/>
        <v>5.6157199999999996</v>
      </c>
      <c r="Y504" s="89">
        <f t="shared" si="291"/>
        <v>5.4706900000000003</v>
      </c>
      <c r="Z504" s="89">
        <f t="shared" si="291"/>
        <v>5.2474699999999999</v>
      </c>
      <c r="AA504" s="89">
        <f t="shared" si="291"/>
        <v>5.1015300000000003</v>
      </c>
    </row>
    <row r="505" spans="1:27" ht="12.75" hidden="1" customHeight="1" outlineLevel="1" x14ac:dyDescent="0.2">
      <c r="A505" s="99" t="s">
        <v>727</v>
      </c>
      <c r="B505" s="60" t="s">
        <v>238</v>
      </c>
      <c r="C505" s="40" t="s">
        <v>79</v>
      </c>
      <c r="D505" s="41">
        <v>1286.81</v>
      </c>
      <c r="E505" s="41">
        <v>1227.94</v>
      </c>
      <c r="F505" s="41">
        <v>1170.81</v>
      </c>
      <c r="G505" s="41">
        <v>1112.68</v>
      </c>
      <c r="H505" s="41">
        <v>1111.8</v>
      </c>
      <c r="I505" s="41">
        <v>1119.28</v>
      </c>
      <c r="J505" s="41">
        <v>1145.49</v>
      </c>
      <c r="K505" s="41">
        <v>1277.18</v>
      </c>
      <c r="L505" s="41">
        <v>1536.9</v>
      </c>
      <c r="M505" s="41">
        <v>1696.83</v>
      </c>
      <c r="N505" s="41">
        <v>1874.08</v>
      </c>
      <c r="O505" s="41">
        <v>1902.77</v>
      </c>
      <c r="P505" s="41">
        <v>1907.06</v>
      </c>
      <c r="Q505" s="41">
        <v>1909.48</v>
      </c>
      <c r="R505" s="41">
        <v>1879.89</v>
      </c>
      <c r="S505" s="41">
        <v>1872.22</v>
      </c>
      <c r="T505" s="41">
        <v>1911.79</v>
      </c>
      <c r="U505" s="41">
        <v>1931.32</v>
      </c>
      <c r="V505" s="41">
        <v>1919.85</v>
      </c>
      <c r="W505" s="41">
        <v>1892.44</v>
      </c>
      <c r="X505" s="41">
        <v>1835.87</v>
      </c>
      <c r="Y505" s="41">
        <v>1690.84</v>
      </c>
      <c r="Z505" s="41">
        <v>1467.62</v>
      </c>
      <c r="AA505" s="41">
        <v>1321.68</v>
      </c>
    </row>
    <row r="506" spans="1:27" ht="12.75" hidden="1" customHeight="1" outlineLevel="1" x14ac:dyDescent="0.2">
      <c r="A506" s="99" t="s">
        <v>728</v>
      </c>
      <c r="B506" s="60" t="s">
        <v>90</v>
      </c>
      <c r="C506" s="40" t="s">
        <v>79</v>
      </c>
      <c r="D506" s="41">
        <f>$D$486</f>
        <v>3559.77</v>
      </c>
      <c r="E506" s="41">
        <f t="shared" ref="E506:AA506" si="292">$D$486</f>
        <v>3559.77</v>
      </c>
      <c r="F506" s="41">
        <f t="shared" si="292"/>
        <v>3559.77</v>
      </c>
      <c r="G506" s="41">
        <f t="shared" si="292"/>
        <v>3559.77</v>
      </c>
      <c r="H506" s="41">
        <f t="shared" si="292"/>
        <v>3559.77</v>
      </c>
      <c r="I506" s="41">
        <f t="shared" si="292"/>
        <v>3559.77</v>
      </c>
      <c r="J506" s="41">
        <f t="shared" si="292"/>
        <v>3559.77</v>
      </c>
      <c r="K506" s="41">
        <f t="shared" si="292"/>
        <v>3559.77</v>
      </c>
      <c r="L506" s="41">
        <f t="shared" si="292"/>
        <v>3559.77</v>
      </c>
      <c r="M506" s="41">
        <f t="shared" si="292"/>
        <v>3559.77</v>
      </c>
      <c r="N506" s="41">
        <f t="shared" si="292"/>
        <v>3559.77</v>
      </c>
      <c r="O506" s="41">
        <f t="shared" si="292"/>
        <v>3559.77</v>
      </c>
      <c r="P506" s="41">
        <f t="shared" si="292"/>
        <v>3559.77</v>
      </c>
      <c r="Q506" s="41">
        <f t="shared" si="292"/>
        <v>3559.77</v>
      </c>
      <c r="R506" s="41">
        <f t="shared" si="292"/>
        <v>3559.77</v>
      </c>
      <c r="S506" s="41">
        <f t="shared" si="292"/>
        <v>3559.77</v>
      </c>
      <c r="T506" s="41">
        <f t="shared" si="292"/>
        <v>3559.77</v>
      </c>
      <c r="U506" s="41">
        <f t="shared" si="292"/>
        <v>3559.77</v>
      </c>
      <c r="V506" s="41">
        <f t="shared" si="292"/>
        <v>3559.77</v>
      </c>
      <c r="W506" s="41">
        <f t="shared" si="292"/>
        <v>3559.77</v>
      </c>
      <c r="X506" s="41">
        <f t="shared" si="292"/>
        <v>3559.77</v>
      </c>
      <c r="Y506" s="41">
        <f t="shared" si="292"/>
        <v>3559.77</v>
      </c>
      <c r="Z506" s="41">
        <f t="shared" si="292"/>
        <v>3559.77</v>
      </c>
      <c r="AA506" s="41">
        <f t="shared" si="292"/>
        <v>3559.77</v>
      </c>
    </row>
    <row r="507" spans="1:27" ht="12.75" hidden="1" customHeight="1" outlineLevel="1" x14ac:dyDescent="0.2">
      <c r="A507" s="99" t="s">
        <v>729</v>
      </c>
      <c r="B507" s="60" t="s">
        <v>83</v>
      </c>
      <c r="C507" s="40" t="s">
        <v>79</v>
      </c>
      <c r="D507" s="41">
        <v>3.72</v>
      </c>
      <c r="E507" s="41">
        <v>3.72</v>
      </c>
      <c r="F507" s="41">
        <v>3.72</v>
      </c>
      <c r="G507" s="41">
        <v>3.72</v>
      </c>
      <c r="H507" s="41">
        <v>3.72</v>
      </c>
      <c r="I507" s="41">
        <v>3.72</v>
      </c>
      <c r="J507" s="41">
        <v>3.72</v>
      </c>
      <c r="K507" s="41">
        <v>3.72</v>
      </c>
      <c r="L507" s="41">
        <v>3.72</v>
      </c>
      <c r="M507" s="41">
        <v>3.72</v>
      </c>
      <c r="N507" s="41">
        <v>3.72</v>
      </c>
      <c r="O507" s="41">
        <v>3.72</v>
      </c>
      <c r="P507" s="41">
        <v>3.72</v>
      </c>
      <c r="Q507" s="41">
        <v>3.72</v>
      </c>
      <c r="R507" s="41">
        <v>3.72</v>
      </c>
      <c r="S507" s="41">
        <v>3.72</v>
      </c>
      <c r="T507" s="41">
        <v>3.72</v>
      </c>
      <c r="U507" s="41">
        <v>3.72</v>
      </c>
      <c r="V507" s="41">
        <v>3.72</v>
      </c>
      <c r="W507" s="41">
        <v>3.72</v>
      </c>
      <c r="X507" s="41">
        <v>3.72</v>
      </c>
      <c r="Y507" s="41">
        <v>3.72</v>
      </c>
      <c r="Z507" s="41">
        <v>3.72</v>
      </c>
      <c r="AA507" s="41">
        <v>3.72</v>
      </c>
    </row>
    <row r="508" spans="1:27" ht="12.75" hidden="1" customHeight="1" outlineLevel="1" x14ac:dyDescent="0.2">
      <c r="A508" s="99" t="s">
        <v>730</v>
      </c>
      <c r="B508" s="60" t="s">
        <v>81</v>
      </c>
      <c r="C508" s="40" t="s">
        <v>79</v>
      </c>
      <c r="D508" s="41">
        <f>$D$11</f>
        <v>216.36</v>
      </c>
      <c r="E508" s="41">
        <f t="shared" ref="E508:AA508" si="293">$D$11</f>
        <v>216.36</v>
      </c>
      <c r="F508" s="41">
        <f t="shared" si="293"/>
        <v>216.36</v>
      </c>
      <c r="G508" s="41">
        <f t="shared" si="293"/>
        <v>216.36</v>
      </c>
      <c r="H508" s="41">
        <f t="shared" si="293"/>
        <v>216.36</v>
      </c>
      <c r="I508" s="41">
        <f t="shared" si="293"/>
        <v>216.36</v>
      </c>
      <c r="J508" s="41">
        <f t="shared" si="293"/>
        <v>216.36</v>
      </c>
      <c r="K508" s="41">
        <f t="shared" si="293"/>
        <v>216.36</v>
      </c>
      <c r="L508" s="41">
        <f t="shared" si="293"/>
        <v>216.36</v>
      </c>
      <c r="M508" s="41">
        <f t="shared" si="293"/>
        <v>216.36</v>
      </c>
      <c r="N508" s="41">
        <f t="shared" si="293"/>
        <v>216.36</v>
      </c>
      <c r="O508" s="41">
        <f t="shared" si="293"/>
        <v>216.36</v>
      </c>
      <c r="P508" s="41">
        <f t="shared" si="293"/>
        <v>216.36</v>
      </c>
      <c r="Q508" s="41">
        <f t="shared" si="293"/>
        <v>216.36</v>
      </c>
      <c r="R508" s="41">
        <f t="shared" si="293"/>
        <v>216.36</v>
      </c>
      <c r="S508" s="41">
        <f t="shared" si="293"/>
        <v>216.36</v>
      </c>
      <c r="T508" s="41">
        <f t="shared" si="293"/>
        <v>216.36</v>
      </c>
      <c r="U508" s="41">
        <f t="shared" si="293"/>
        <v>216.36</v>
      </c>
      <c r="V508" s="41">
        <f t="shared" si="293"/>
        <v>216.36</v>
      </c>
      <c r="W508" s="41">
        <f t="shared" si="293"/>
        <v>216.36</v>
      </c>
      <c r="X508" s="41">
        <f t="shared" si="293"/>
        <v>216.36</v>
      </c>
      <c r="Y508" s="41">
        <f t="shared" si="293"/>
        <v>216.36</v>
      </c>
      <c r="Z508" s="41">
        <f t="shared" si="293"/>
        <v>216.36</v>
      </c>
      <c r="AA508" s="41">
        <f t="shared" si="293"/>
        <v>216.36</v>
      </c>
    </row>
    <row r="509" spans="1:27" collapsed="1" x14ac:dyDescent="0.2">
      <c r="A509" s="98" t="s">
        <v>731</v>
      </c>
      <c r="B509" s="25" t="str">
        <f>"06"&amp;"."&amp;$B$662&amp;"."&amp;$B$663</f>
        <v>06.01.2024</v>
      </c>
      <c r="C509" s="88" t="s">
        <v>76</v>
      </c>
      <c r="D509" s="89">
        <f>ROUND(((D510+D511+D513+D512)/1000),5)</f>
        <v>5.1020500000000002</v>
      </c>
      <c r="E509" s="89">
        <f>ROUND(((E510+E511+E513+E512)/1000),5)</f>
        <v>5.0449299999999999</v>
      </c>
      <c r="F509" s="89">
        <f>ROUND(((F510+F511+F513+F512)/1000),5)</f>
        <v>4.9963899999999999</v>
      </c>
      <c r="G509" s="89">
        <f t="shared" ref="G509:AA509" si="294">ROUND(((G510+G511+G513+G512)/1000),5)</f>
        <v>4.9823300000000001</v>
      </c>
      <c r="H509" s="89">
        <f t="shared" si="294"/>
        <v>4.8958199999999996</v>
      </c>
      <c r="I509" s="89">
        <f t="shared" si="294"/>
        <v>4.9068100000000001</v>
      </c>
      <c r="J509" s="89">
        <f t="shared" si="294"/>
        <v>4.9303499999999998</v>
      </c>
      <c r="K509" s="89">
        <f t="shared" si="294"/>
        <v>5.0456599999999998</v>
      </c>
      <c r="L509" s="89">
        <f t="shared" si="294"/>
        <v>5.23942</v>
      </c>
      <c r="M509" s="89">
        <f t="shared" si="294"/>
        <v>5.4756</v>
      </c>
      <c r="N509" s="89">
        <f t="shared" si="294"/>
        <v>5.6691000000000003</v>
      </c>
      <c r="O509" s="89">
        <f t="shared" si="294"/>
        <v>5.6985999999999999</v>
      </c>
      <c r="P509" s="89">
        <f t="shared" si="294"/>
        <v>5.6976899999999997</v>
      </c>
      <c r="Q509" s="89">
        <f t="shared" si="294"/>
        <v>5.6972199999999997</v>
      </c>
      <c r="R509" s="89">
        <f t="shared" si="294"/>
        <v>5.6652199999999997</v>
      </c>
      <c r="S509" s="89">
        <f t="shared" si="294"/>
        <v>5.65822</v>
      </c>
      <c r="T509" s="89">
        <f t="shared" si="294"/>
        <v>5.7020799999999996</v>
      </c>
      <c r="U509" s="89">
        <f t="shared" si="294"/>
        <v>5.7317900000000002</v>
      </c>
      <c r="V509" s="89">
        <f t="shared" si="294"/>
        <v>5.7204600000000001</v>
      </c>
      <c r="W509" s="89">
        <f t="shared" si="294"/>
        <v>5.7065900000000003</v>
      </c>
      <c r="X509" s="89">
        <f t="shared" si="294"/>
        <v>5.69529</v>
      </c>
      <c r="Y509" s="89">
        <f t="shared" si="294"/>
        <v>5.6167999999999996</v>
      </c>
      <c r="Z509" s="89">
        <f t="shared" si="294"/>
        <v>5.3291199999999996</v>
      </c>
      <c r="AA509" s="89">
        <f t="shared" si="294"/>
        <v>5.1384699999999999</v>
      </c>
    </row>
    <row r="510" spans="1:27" ht="12.75" hidden="1" customHeight="1" outlineLevel="1" x14ac:dyDescent="0.2">
      <c r="A510" s="99" t="s">
        <v>732</v>
      </c>
      <c r="B510" s="60" t="s">
        <v>238</v>
      </c>
      <c r="C510" s="40" t="s">
        <v>79</v>
      </c>
      <c r="D510" s="41">
        <v>1322.2</v>
      </c>
      <c r="E510" s="41">
        <v>1265.08</v>
      </c>
      <c r="F510" s="41">
        <v>1216.54</v>
      </c>
      <c r="G510" s="41">
        <v>1202.48</v>
      </c>
      <c r="H510" s="41">
        <v>1115.97</v>
      </c>
      <c r="I510" s="41">
        <v>1126.96</v>
      </c>
      <c r="J510" s="41">
        <v>1150.5</v>
      </c>
      <c r="K510" s="41">
        <v>1265.81</v>
      </c>
      <c r="L510" s="41">
        <v>1459.57</v>
      </c>
      <c r="M510" s="41">
        <v>1695.75</v>
      </c>
      <c r="N510" s="41">
        <v>1889.25</v>
      </c>
      <c r="O510" s="41">
        <v>1918.75</v>
      </c>
      <c r="P510" s="41">
        <v>1917.84</v>
      </c>
      <c r="Q510" s="41">
        <v>1917.37</v>
      </c>
      <c r="R510" s="41">
        <v>1885.37</v>
      </c>
      <c r="S510" s="41">
        <v>1878.37</v>
      </c>
      <c r="T510" s="41">
        <v>1922.23</v>
      </c>
      <c r="U510" s="41">
        <v>1951.94</v>
      </c>
      <c r="V510" s="41">
        <v>1940.61</v>
      </c>
      <c r="W510" s="41">
        <v>1926.74</v>
      </c>
      <c r="X510" s="41">
        <v>1915.44</v>
      </c>
      <c r="Y510" s="41">
        <v>1836.95</v>
      </c>
      <c r="Z510" s="41">
        <v>1549.27</v>
      </c>
      <c r="AA510" s="41">
        <v>1358.62</v>
      </c>
    </row>
    <row r="511" spans="1:27" ht="12.75" hidden="1" customHeight="1" outlineLevel="1" x14ac:dyDescent="0.2">
      <c r="A511" s="99" t="s">
        <v>733</v>
      </c>
      <c r="B511" s="60" t="s">
        <v>90</v>
      </c>
      <c r="C511" s="40" t="s">
        <v>79</v>
      </c>
      <c r="D511" s="41">
        <f>$D$486</f>
        <v>3559.77</v>
      </c>
      <c r="E511" s="41">
        <f t="shared" ref="E511:AA511" si="295">$D$486</f>
        <v>3559.77</v>
      </c>
      <c r="F511" s="41">
        <f t="shared" si="295"/>
        <v>3559.77</v>
      </c>
      <c r="G511" s="41">
        <f t="shared" si="295"/>
        <v>3559.77</v>
      </c>
      <c r="H511" s="41">
        <f t="shared" si="295"/>
        <v>3559.77</v>
      </c>
      <c r="I511" s="41">
        <f t="shared" si="295"/>
        <v>3559.77</v>
      </c>
      <c r="J511" s="41">
        <f t="shared" si="295"/>
        <v>3559.77</v>
      </c>
      <c r="K511" s="41">
        <f t="shared" si="295"/>
        <v>3559.77</v>
      </c>
      <c r="L511" s="41">
        <f t="shared" si="295"/>
        <v>3559.77</v>
      </c>
      <c r="M511" s="41">
        <f t="shared" si="295"/>
        <v>3559.77</v>
      </c>
      <c r="N511" s="41">
        <f t="shared" si="295"/>
        <v>3559.77</v>
      </c>
      <c r="O511" s="41">
        <f t="shared" si="295"/>
        <v>3559.77</v>
      </c>
      <c r="P511" s="41">
        <f t="shared" si="295"/>
        <v>3559.77</v>
      </c>
      <c r="Q511" s="41">
        <f t="shared" si="295"/>
        <v>3559.77</v>
      </c>
      <c r="R511" s="41">
        <f t="shared" si="295"/>
        <v>3559.77</v>
      </c>
      <c r="S511" s="41">
        <f t="shared" si="295"/>
        <v>3559.77</v>
      </c>
      <c r="T511" s="41">
        <f t="shared" si="295"/>
        <v>3559.77</v>
      </c>
      <c r="U511" s="41">
        <f t="shared" si="295"/>
        <v>3559.77</v>
      </c>
      <c r="V511" s="41">
        <f t="shared" si="295"/>
        <v>3559.77</v>
      </c>
      <c r="W511" s="41">
        <f t="shared" si="295"/>
        <v>3559.77</v>
      </c>
      <c r="X511" s="41">
        <f t="shared" si="295"/>
        <v>3559.77</v>
      </c>
      <c r="Y511" s="41">
        <f t="shared" si="295"/>
        <v>3559.77</v>
      </c>
      <c r="Z511" s="41">
        <f t="shared" si="295"/>
        <v>3559.77</v>
      </c>
      <c r="AA511" s="41">
        <f t="shared" si="295"/>
        <v>3559.77</v>
      </c>
    </row>
    <row r="512" spans="1:27" ht="12.75" hidden="1" customHeight="1" outlineLevel="1" x14ac:dyDescent="0.2">
      <c r="A512" s="99" t="s">
        <v>734</v>
      </c>
      <c r="B512" s="60" t="s">
        <v>83</v>
      </c>
      <c r="C512" s="40" t="s">
        <v>79</v>
      </c>
      <c r="D512" s="41">
        <v>3.72</v>
      </c>
      <c r="E512" s="41">
        <v>3.72</v>
      </c>
      <c r="F512" s="41">
        <v>3.72</v>
      </c>
      <c r="G512" s="41">
        <v>3.72</v>
      </c>
      <c r="H512" s="41">
        <v>3.72</v>
      </c>
      <c r="I512" s="41">
        <v>3.72</v>
      </c>
      <c r="J512" s="41">
        <v>3.72</v>
      </c>
      <c r="K512" s="41">
        <v>3.72</v>
      </c>
      <c r="L512" s="41">
        <v>3.72</v>
      </c>
      <c r="M512" s="41">
        <v>3.72</v>
      </c>
      <c r="N512" s="41">
        <v>3.72</v>
      </c>
      <c r="O512" s="41">
        <v>3.72</v>
      </c>
      <c r="P512" s="41">
        <v>3.72</v>
      </c>
      <c r="Q512" s="41">
        <v>3.72</v>
      </c>
      <c r="R512" s="41">
        <v>3.72</v>
      </c>
      <c r="S512" s="41">
        <v>3.72</v>
      </c>
      <c r="T512" s="41">
        <v>3.72</v>
      </c>
      <c r="U512" s="41">
        <v>3.72</v>
      </c>
      <c r="V512" s="41">
        <v>3.72</v>
      </c>
      <c r="W512" s="41">
        <v>3.72</v>
      </c>
      <c r="X512" s="41">
        <v>3.72</v>
      </c>
      <c r="Y512" s="41">
        <v>3.72</v>
      </c>
      <c r="Z512" s="41">
        <v>3.72</v>
      </c>
      <c r="AA512" s="41">
        <v>3.72</v>
      </c>
    </row>
    <row r="513" spans="1:27" ht="12.75" hidden="1" customHeight="1" outlineLevel="1" x14ac:dyDescent="0.2">
      <c r="A513" s="99" t="s">
        <v>735</v>
      </c>
      <c r="B513" s="60" t="s">
        <v>81</v>
      </c>
      <c r="C513" s="40" t="s">
        <v>79</v>
      </c>
      <c r="D513" s="41">
        <f>$D$11</f>
        <v>216.36</v>
      </c>
      <c r="E513" s="41">
        <f t="shared" ref="E513:AA513" si="296">$D$11</f>
        <v>216.36</v>
      </c>
      <c r="F513" s="41">
        <f t="shared" si="296"/>
        <v>216.36</v>
      </c>
      <c r="G513" s="41">
        <f t="shared" si="296"/>
        <v>216.36</v>
      </c>
      <c r="H513" s="41">
        <f t="shared" si="296"/>
        <v>216.36</v>
      </c>
      <c r="I513" s="41">
        <f t="shared" si="296"/>
        <v>216.36</v>
      </c>
      <c r="J513" s="41">
        <f t="shared" si="296"/>
        <v>216.36</v>
      </c>
      <c r="K513" s="41">
        <f t="shared" si="296"/>
        <v>216.36</v>
      </c>
      <c r="L513" s="41">
        <f t="shared" si="296"/>
        <v>216.36</v>
      </c>
      <c r="M513" s="41">
        <f t="shared" si="296"/>
        <v>216.36</v>
      </c>
      <c r="N513" s="41">
        <f t="shared" si="296"/>
        <v>216.36</v>
      </c>
      <c r="O513" s="41">
        <f t="shared" si="296"/>
        <v>216.36</v>
      </c>
      <c r="P513" s="41">
        <f t="shared" si="296"/>
        <v>216.36</v>
      </c>
      <c r="Q513" s="41">
        <f t="shared" si="296"/>
        <v>216.36</v>
      </c>
      <c r="R513" s="41">
        <f t="shared" si="296"/>
        <v>216.36</v>
      </c>
      <c r="S513" s="41">
        <f t="shared" si="296"/>
        <v>216.36</v>
      </c>
      <c r="T513" s="41">
        <f t="shared" si="296"/>
        <v>216.36</v>
      </c>
      <c r="U513" s="41">
        <f t="shared" si="296"/>
        <v>216.36</v>
      </c>
      <c r="V513" s="41">
        <f t="shared" si="296"/>
        <v>216.36</v>
      </c>
      <c r="W513" s="41">
        <f t="shared" si="296"/>
        <v>216.36</v>
      </c>
      <c r="X513" s="41">
        <f t="shared" si="296"/>
        <v>216.36</v>
      </c>
      <c r="Y513" s="41">
        <f t="shared" si="296"/>
        <v>216.36</v>
      </c>
      <c r="Z513" s="41">
        <f t="shared" si="296"/>
        <v>216.36</v>
      </c>
      <c r="AA513" s="41">
        <f t="shared" si="296"/>
        <v>216.36</v>
      </c>
    </row>
    <row r="514" spans="1:27" collapsed="1" x14ac:dyDescent="0.2">
      <c r="A514" s="98" t="s">
        <v>736</v>
      </c>
      <c r="B514" s="25" t="str">
        <f>"07"&amp;"."&amp;$B$662&amp;"."&amp;$B$663</f>
        <v>07.01.2024</v>
      </c>
      <c r="C514" s="88" t="s">
        <v>76</v>
      </c>
      <c r="D514" s="89">
        <f>ROUND(((D515+D516+D518+D517)/1000),5)</f>
        <v>5.0524500000000003</v>
      </c>
      <c r="E514" s="89">
        <f>ROUND(((E515+E516+E518+E517)/1000),5)</f>
        <v>5.0095299999999998</v>
      </c>
      <c r="F514" s="89">
        <f>ROUND(((F515+F516+F518+F517)/1000),5)</f>
        <v>4.9322600000000003</v>
      </c>
      <c r="G514" s="89">
        <f t="shared" ref="G514:AA514" si="297">ROUND(((G515+G516+G518+G517)/1000),5)</f>
        <v>4.8981399999999997</v>
      </c>
      <c r="H514" s="89">
        <f t="shared" si="297"/>
        <v>4.9192600000000004</v>
      </c>
      <c r="I514" s="89">
        <f t="shared" si="297"/>
        <v>4.9234099999999996</v>
      </c>
      <c r="J514" s="89">
        <f t="shared" si="297"/>
        <v>4.9606399999999997</v>
      </c>
      <c r="K514" s="89">
        <f t="shared" si="297"/>
        <v>5.05708</v>
      </c>
      <c r="L514" s="89">
        <f t="shared" si="297"/>
        <v>5.23813</v>
      </c>
      <c r="M514" s="89">
        <f t="shared" si="297"/>
        <v>5.3693400000000002</v>
      </c>
      <c r="N514" s="89">
        <f t="shared" si="297"/>
        <v>5.5605700000000002</v>
      </c>
      <c r="O514" s="89">
        <f t="shared" si="297"/>
        <v>5.6263800000000002</v>
      </c>
      <c r="P514" s="89">
        <f t="shared" si="297"/>
        <v>5.6302399999999997</v>
      </c>
      <c r="Q514" s="89">
        <f t="shared" si="297"/>
        <v>5.6334400000000002</v>
      </c>
      <c r="R514" s="89">
        <f t="shared" si="297"/>
        <v>5.6025200000000002</v>
      </c>
      <c r="S514" s="89">
        <f t="shared" si="297"/>
        <v>5.5909199999999997</v>
      </c>
      <c r="T514" s="89">
        <f t="shared" si="297"/>
        <v>5.6542500000000002</v>
      </c>
      <c r="U514" s="89">
        <f t="shared" si="297"/>
        <v>5.6868800000000004</v>
      </c>
      <c r="V514" s="89">
        <f t="shared" si="297"/>
        <v>5.6869800000000001</v>
      </c>
      <c r="W514" s="89">
        <f t="shared" si="297"/>
        <v>5.6718000000000002</v>
      </c>
      <c r="X514" s="89">
        <f t="shared" si="297"/>
        <v>5.6638700000000002</v>
      </c>
      <c r="Y514" s="89">
        <f t="shared" si="297"/>
        <v>5.5776000000000003</v>
      </c>
      <c r="Z514" s="89">
        <f t="shared" si="297"/>
        <v>5.3256100000000002</v>
      </c>
      <c r="AA514" s="89">
        <f t="shared" si="297"/>
        <v>5.1517999999999997</v>
      </c>
    </row>
    <row r="515" spans="1:27" ht="12.75" hidden="1" customHeight="1" outlineLevel="1" x14ac:dyDescent="0.2">
      <c r="A515" s="99" t="s">
        <v>737</v>
      </c>
      <c r="B515" s="60" t="s">
        <v>238</v>
      </c>
      <c r="C515" s="40" t="s">
        <v>79</v>
      </c>
      <c r="D515" s="41">
        <v>1272.5999999999999</v>
      </c>
      <c r="E515" s="41">
        <v>1229.68</v>
      </c>
      <c r="F515" s="41">
        <v>1152.4100000000001</v>
      </c>
      <c r="G515" s="41">
        <v>1118.29</v>
      </c>
      <c r="H515" s="41">
        <v>1139.4100000000001</v>
      </c>
      <c r="I515" s="41">
        <v>1143.56</v>
      </c>
      <c r="J515" s="41">
        <v>1180.79</v>
      </c>
      <c r="K515" s="41">
        <v>1277.23</v>
      </c>
      <c r="L515" s="41">
        <v>1458.28</v>
      </c>
      <c r="M515" s="41">
        <v>1589.49</v>
      </c>
      <c r="N515" s="41">
        <v>1780.72</v>
      </c>
      <c r="O515" s="41">
        <v>1846.53</v>
      </c>
      <c r="P515" s="41">
        <v>1850.39</v>
      </c>
      <c r="Q515" s="41">
        <v>1853.59</v>
      </c>
      <c r="R515" s="41">
        <v>1822.67</v>
      </c>
      <c r="S515" s="41">
        <v>1811.07</v>
      </c>
      <c r="T515" s="41">
        <v>1874.4</v>
      </c>
      <c r="U515" s="41">
        <v>1907.03</v>
      </c>
      <c r="V515" s="41">
        <v>1907.13</v>
      </c>
      <c r="W515" s="41">
        <v>1891.95</v>
      </c>
      <c r="X515" s="41">
        <v>1884.02</v>
      </c>
      <c r="Y515" s="41">
        <v>1797.75</v>
      </c>
      <c r="Z515" s="41">
        <v>1545.76</v>
      </c>
      <c r="AA515" s="41">
        <v>1371.95</v>
      </c>
    </row>
    <row r="516" spans="1:27" ht="12.75" hidden="1" customHeight="1" outlineLevel="1" x14ac:dyDescent="0.2">
      <c r="A516" s="99" t="s">
        <v>738</v>
      </c>
      <c r="B516" s="60" t="s">
        <v>90</v>
      </c>
      <c r="C516" s="40" t="s">
        <v>79</v>
      </c>
      <c r="D516" s="41">
        <f>$D$486</f>
        <v>3559.77</v>
      </c>
      <c r="E516" s="41">
        <f t="shared" ref="E516:AA516" si="298">$D$486</f>
        <v>3559.77</v>
      </c>
      <c r="F516" s="41">
        <f t="shared" si="298"/>
        <v>3559.77</v>
      </c>
      <c r="G516" s="41">
        <f t="shared" si="298"/>
        <v>3559.77</v>
      </c>
      <c r="H516" s="41">
        <f t="shared" si="298"/>
        <v>3559.77</v>
      </c>
      <c r="I516" s="41">
        <f t="shared" si="298"/>
        <v>3559.77</v>
      </c>
      <c r="J516" s="41">
        <f t="shared" si="298"/>
        <v>3559.77</v>
      </c>
      <c r="K516" s="41">
        <f t="shared" si="298"/>
        <v>3559.77</v>
      </c>
      <c r="L516" s="41">
        <f t="shared" si="298"/>
        <v>3559.77</v>
      </c>
      <c r="M516" s="41">
        <f t="shared" si="298"/>
        <v>3559.77</v>
      </c>
      <c r="N516" s="41">
        <f t="shared" si="298"/>
        <v>3559.77</v>
      </c>
      <c r="O516" s="41">
        <f t="shared" si="298"/>
        <v>3559.77</v>
      </c>
      <c r="P516" s="41">
        <f t="shared" si="298"/>
        <v>3559.77</v>
      </c>
      <c r="Q516" s="41">
        <f t="shared" si="298"/>
        <v>3559.77</v>
      </c>
      <c r="R516" s="41">
        <f t="shared" si="298"/>
        <v>3559.77</v>
      </c>
      <c r="S516" s="41">
        <f t="shared" si="298"/>
        <v>3559.77</v>
      </c>
      <c r="T516" s="41">
        <f t="shared" si="298"/>
        <v>3559.77</v>
      </c>
      <c r="U516" s="41">
        <f t="shared" si="298"/>
        <v>3559.77</v>
      </c>
      <c r="V516" s="41">
        <f t="shared" si="298"/>
        <v>3559.77</v>
      </c>
      <c r="W516" s="41">
        <f t="shared" si="298"/>
        <v>3559.77</v>
      </c>
      <c r="X516" s="41">
        <f t="shared" si="298"/>
        <v>3559.77</v>
      </c>
      <c r="Y516" s="41">
        <f t="shared" si="298"/>
        <v>3559.77</v>
      </c>
      <c r="Z516" s="41">
        <f t="shared" si="298"/>
        <v>3559.77</v>
      </c>
      <c r="AA516" s="41">
        <f t="shared" si="298"/>
        <v>3559.77</v>
      </c>
    </row>
    <row r="517" spans="1:27" ht="12.75" hidden="1" customHeight="1" outlineLevel="1" x14ac:dyDescent="0.2">
      <c r="A517" s="99" t="s">
        <v>739</v>
      </c>
      <c r="B517" s="60" t="s">
        <v>83</v>
      </c>
      <c r="C517" s="40" t="s">
        <v>79</v>
      </c>
      <c r="D517" s="41">
        <v>3.72</v>
      </c>
      <c r="E517" s="41">
        <v>3.72</v>
      </c>
      <c r="F517" s="41">
        <v>3.72</v>
      </c>
      <c r="G517" s="41">
        <v>3.72</v>
      </c>
      <c r="H517" s="41">
        <v>3.72</v>
      </c>
      <c r="I517" s="41">
        <v>3.72</v>
      </c>
      <c r="J517" s="41">
        <v>3.72</v>
      </c>
      <c r="K517" s="41">
        <v>3.72</v>
      </c>
      <c r="L517" s="41">
        <v>3.72</v>
      </c>
      <c r="M517" s="41">
        <v>3.72</v>
      </c>
      <c r="N517" s="41">
        <v>3.72</v>
      </c>
      <c r="O517" s="41">
        <v>3.72</v>
      </c>
      <c r="P517" s="41">
        <v>3.72</v>
      </c>
      <c r="Q517" s="41">
        <v>3.72</v>
      </c>
      <c r="R517" s="41">
        <v>3.72</v>
      </c>
      <c r="S517" s="41">
        <v>3.72</v>
      </c>
      <c r="T517" s="41">
        <v>3.72</v>
      </c>
      <c r="U517" s="41">
        <v>3.72</v>
      </c>
      <c r="V517" s="41">
        <v>3.72</v>
      </c>
      <c r="W517" s="41">
        <v>3.72</v>
      </c>
      <c r="X517" s="41">
        <v>3.72</v>
      </c>
      <c r="Y517" s="41">
        <v>3.72</v>
      </c>
      <c r="Z517" s="41">
        <v>3.72</v>
      </c>
      <c r="AA517" s="41">
        <v>3.72</v>
      </c>
    </row>
    <row r="518" spans="1:27" ht="12.75" hidden="1" customHeight="1" outlineLevel="1" x14ac:dyDescent="0.2">
      <c r="A518" s="99" t="s">
        <v>740</v>
      </c>
      <c r="B518" s="60" t="s">
        <v>81</v>
      </c>
      <c r="C518" s="40" t="s">
        <v>79</v>
      </c>
      <c r="D518" s="41">
        <f>$D$11</f>
        <v>216.36</v>
      </c>
      <c r="E518" s="41">
        <f t="shared" ref="E518:AA518" si="299">$D$11</f>
        <v>216.36</v>
      </c>
      <c r="F518" s="41">
        <f t="shared" si="299"/>
        <v>216.36</v>
      </c>
      <c r="G518" s="41">
        <f t="shared" si="299"/>
        <v>216.36</v>
      </c>
      <c r="H518" s="41">
        <f t="shared" si="299"/>
        <v>216.36</v>
      </c>
      <c r="I518" s="41">
        <f t="shared" si="299"/>
        <v>216.36</v>
      </c>
      <c r="J518" s="41">
        <f t="shared" si="299"/>
        <v>216.36</v>
      </c>
      <c r="K518" s="41">
        <f t="shared" si="299"/>
        <v>216.36</v>
      </c>
      <c r="L518" s="41">
        <f t="shared" si="299"/>
        <v>216.36</v>
      </c>
      <c r="M518" s="41">
        <f t="shared" si="299"/>
        <v>216.36</v>
      </c>
      <c r="N518" s="41">
        <f t="shared" si="299"/>
        <v>216.36</v>
      </c>
      <c r="O518" s="41">
        <f t="shared" si="299"/>
        <v>216.36</v>
      </c>
      <c r="P518" s="41">
        <f t="shared" si="299"/>
        <v>216.36</v>
      </c>
      <c r="Q518" s="41">
        <f t="shared" si="299"/>
        <v>216.36</v>
      </c>
      <c r="R518" s="41">
        <f t="shared" si="299"/>
        <v>216.36</v>
      </c>
      <c r="S518" s="41">
        <f t="shared" si="299"/>
        <v>216.36</v>
      </c>
      <c r="T518" s="41">
        <f t="shared" si="299"/>
        <v>216.36</v>
      </c>
      <c r="U518" s="41">
        <f t="shared" si="299"/>
        <v>216.36</v>
      </c>
      <c r="V518" s="41">
        <f t="shared" si="299"/>
        <v>216.36</v>
      </c>
      <c r="W518" s="41">
        <f t="shared" si="299"/>
        <v>216.36</v>
      </c>
      <c r="X518" s="41">
        <f t="shared" si="299"/>
        <v>216.36</v>
      </c>
      <c r="Y518" s="41">
        <f t="shared" si="299"/>
        <v>216.36</v>
      </c>
      <c r="Z518" s="41">
        <f t="shared" si="299"/>
        <v>216.36</v>
      </c>
      <c r="AA518" s="41">
        <f t="shared" si="299"/>
        <v>216.36</v>
      </c>
    </row>
    <row r="519" spans="1:27" collapsed="1" x14ac:dyDescent="0.2">
      <c r="A519" s="98" t="s">
        <v>741</v>
      </c>
      <c r="B519" s="25" t="str">
        <f>"08"&amp;"."&amp;$B$662&amp;"."&amp;$B$663</f>
        <v>08.01.2024</v>
      </c>
      <c r="C519" s="88" t="s">
        <v>76</v>
      </c>
      <c r="D519" s="89">
        <f>ROUND(((D520+D521+D523+D522)/1000),5)</f>
        <v>5.1622300000000001</v>
      </c>
      <c r="E519" s="89">
        <f>ROUND(((E520+E521+E523+E522)/1000),5)</f>
        <v>5.0506399999999996</v>
      </c>
      <c r="F519" s="89">
        <f>ROUND(((F520+F521+F523+F522)/1000),5)</f>
        <v>5.0394899999999998</v>
      </c>
      <c r="G519" s="89">
        <f t="shared" ref="G519:AA519" si="300">ROUND(((G520+G521+G523+G522)/1000),5)</f>
        <v>5.0218100000000003</v>
      </c>
      <c r="H519" s="89">
        <f t="shared" si="300"/>
        <v>5.02264</v>
      </c>
      <c r="I519" s="89">
        <f t="shared" si="300"/>
        <v>5.0234800000000002</v>
      </c>
      <c r="J519" s="89">
        <f t="shared" si="300"/>
        <v>5.0090300000000001</v>
      </c>
      <c r="K519" s="89">
        <f t="shared" si="300"/>
        <v>5.1496000000000004</v>
      </c>
      <c r="L519" s="89">
        <f t="shared" si="300"/>
        <v>5.3022900000000002</v>
      </c>
      <c r="M519" s="89">
        <f t="shared" si="300"/>
        <v>5.5088100000000004</v>
      </c>
      <c r="N519" s="89">
        <f t="shared" si="300"/>
        <v>5.6486700000000001</v>
      </c>
      <c r="O519" s="89">
        <f t="shared" si="300"/>
        <v>5.6748700000000003</v>
      </c>
      <c r="P519" s="89">
        <f t="shared" si="300"/>
        <v>5.67422</v>
      </c>
      <c r="Q519" s="89">
        <f t="shared" si="300"/>
        <v>5.6787799999999997</v>
      </c>
      <c r="R519" s="89">
        <f t="shared" si="300"/>
        <v>5.6379000000000001</v>
      </c>
      <c r="S519" s="89">
        <f t="shared" si="300"/>
        <v>5.6437099999999996</v>
      </c>
      <c r="T519" s="89">
        <f t="shared" si="300"/>
        <v>5.6674800000000003</v>
      </c>
      <c r="U519" s="89">
        <f t="shared" si="300"/>
        <v>5.7021899999999999</v>
      </c>
      <c r="V519" s="89">
        <f t="shared" si="300"/>
        <v>5.6851500000000001</v>
      </c>
      <c r="W519" s="89">
        <f t="shared" si="300"/>
        <v>5.66601</v>
      </c>
      <c r="X519" s="89">
        <f t="shared" si="300"/>
        <v>5.65571</v>
      </c>
      <c r="Y519" s="89">
        <f t="shared" si="300"/>
        <v>5.5023799999999996</v>
      </c>
      <c r="Z519" s="89">
        <f t="shared" si="300"/>
        <v>5.2569600000000003</v>
      </c>
      <c r="AA519" s="89">
        <f t="shared" si="300"/>
        <v>5.0446799999999996</v>
      </c>
    </row>
    <row r="520" spans="1:27" ht="12.75" hidden="1" customHeight="1" outlineLevel="1" x14ac:dyDescent="0.2">
      <c r="A520" s="99" t="s">
        <v>742</v>
      </c>
      <c r="B520" s="60" t="s">
        <v>238</v>
      </c>
      <c r="C520" s="40" t="s">
        <v>79</v>
      </c>
      <c r="D520" s="41">
        <v>1382.38</v>
      </c>
      <c r="E520" s="41">
        <v>1270.79</v>
      </c>
      <c r="F520" s="41">
        <v>1259.6400000000001</v>
      </c>
      <c r="G520" s="41">
        <v>1241.96</v>
      </c>
      <c r="H520" s="41">
        <v>1242.79</v>
      </c>
      <c r="I520" s="41">
        <v>1243.6300000000001</v>
      </c>
      <c r="J520" s="41">
        <v>1229.18</v>
      </c>
      <c r="K520" s="41">
        <v>1369.75</v>
      </c>
      <c r="L520" s="41">
        <v>1522.44</v>
      </c>
      <c r="M520" s="41">
        <v>1728.96</v>
      </c>
      <c r="N520" s="41">
        <v>1868.82</v>
      </c>
      <c r="O520" s="41">
        <v>1895.02</v>
      </c>
      <c r="P520" s="41">
        <v>1894.37</v>
      </c>
      <c r="Q520" s="41">
        <v>1898.93</v>
      </c>
      <c r="R520" s="41">
        <v>1858.05</v>
      </c>
      <c r="S520" s="41">
        <v>1863.86</v>
      </c>
      <c r="T520" s="41">
        <v>1887.63</v>
      </c>
      <c r="U520" s="41">
        <v>1922.34</v>
      </c>
      <c r="V520" s="41">
        <v>1905.3</v>
      </c>
      <c r="W520" s="41">
        <v>1886.16</v>
      </c>
      <c r="X520" s="41">
        <v>1875.86</v>
      </c>
      <c r="Y520" s="41">
        <v>1722.53</v>
      </c>
      <c r="Z520" s="41">
        <v>1477.11</v>
      </c>
      <c r="AA520" s="41">
        <v>1264.83</v>
      </c>
    </row>
    <row r="521" spans="1:27" ht="12.75" hidden="1" customHeight="1" outlineLevel="1" x14ac:dyDescent="0.2">
      <c r="A521" s="99" t="s">
        <v>743</v>
      </c>
      <c r="B521" s="60" t="s">
        <v>90</v>
      </c>
      <c r="C521" s="40" t="s">
        <v>79</v>
      </c>
      <c r="D521" s="41">
        <f>$D$486</f>
        <v>3559.77</v>
      </c>
      <c r="E521" s="41">
        <f t="shared" ref="E521:AA521" si="301">$D$486</f>
        <v>3559.77</v>
      </c>
      <c r="F521" s="41">
        <f t="shared" si="301"/>
        <v>3559.77</v>
      </c>
      <c r="G521" s="41">
        <f t="shared" si="301"/>
        <v>3559.77</v>
      </c>
      <c r="H521" s="41">
        <f t="shared" si="301"/>
        <v>3559.77</v>
      </c>
      <c r="I521" s="41">
        <f t="shared" si="301"/>
        <v>3559.77</v>
      </c>
      <c r="J521" s="41">
        <f t="shared" si="301"/>
        <v>3559.77</v>
      </c>
      <c r="K521" s="41">
        <f t="shared" si="301"/>
        <v>3559.77</v>
      </c>
      <c r="L521" s="41">
        <f t="shared" si="301"/>
        <v>3559.77</v>
      </c>
      <c r="M521" s="41">
        <f t="shared" si="301"/>
        <v>3559.77</v>
      </c>
      <c r="N521" s="41">
        <f t="shared" si="301"/>
        <v>3559.77</v>
      </c>
      <c r="O521" s="41">
        <f t="shared" si="301"/>
        <v>3559.77</v>
      </c>
      <c r="P521" s="41">
        <f t="shared" si="301"/>
        <v>3559.77</v>
      </c>
      <c r="Q521" s="41">
        <f t="shared" si="301"/>
        <v>3559.77</v>
      </c>
      <c r="R521" s="41">
        <f t="shared" si="301"/>
        <v>3559.77</v>
      </c>
      <c r="S521" s="41">
        <f t="shared" si="301"/>
        <v>3559.77</v>
      </c>
      <c r="T521" s="41">
        <f t="shared" si="301"/>
        <v>3559.77</v>
      </c>
      <c r="U521" s="41">
        <f t="shared" si="301"/>
        <v>3559.77</v>
      </c>
      <c r="V521" s="41">
        <f t="shared" si="301"/>
        <v>3559.77</v>
      </c>
      <c r="W521" s="41">
        <f t="shared" si="301"/>
        <v>3559.77</v>
      </c>
      <c r="X521" s="41">
        <f t="shared" si="301"/>
        <v>3559.77</v>
      </c>
      <c r="Y521" s="41">
        <f t="shared" si="301"/>
        <v>3559.77</v>
      </c>
      <c r="Z521" s="41">
        <f t="shared" si="301"/>
        <v>3559.77</v>
      </c>
      <c r="AA521" s="41">
        <f t="shared" si="301"/>
        <v>3559.77</v>
      </c>
    </row>
    <row r="522" spans="1:27" ht="12.75" hidden="1" customHeight="1" outlineLevel="1" x14ac:dyDescent="0.2">
      <c r="A522" s="99" t="s">
        <v>744</v>
      </c>
      <c r="B522" s="60" t="s">
        <v>83</v>
      </c>
      <c r="C522" s="40" t="s">
        <v>79</v>
      </c>
      <c r="D522" s="41">
        <v>3.72</v>
      </c>
      <c r="E522" s="41">
        <v>3.72</v>
      </c>
      <c r="F522" s="41">
        <v>3.72</v>
      </c>
      <c r="G522" s="41">
        <v>3.72</v>
      </c>
      <c r="H522" s="41">
        <v>3.72</v>
      </c>
      <c r="I522" s="41">
        <v>3.72</v>
      </c>
      <c r="J522" s="41">
        <v>3.72</v>
      </c>
      <c r="K522" s="41">
        <v>3.72</v>
      </c>
      <c r="L522" s="41">
        <v>3.72</v>
      </c>
      <c r="M522" s="41">
        <v>3.72</v>
      </c>
      <c r="N522" s="41">
        <v>3.72</v>
      </c>
      <c r="O522" s="41">
        <v>3.72</v>
      </c>
      <c r="P522" s="41">
        <v>3.72</v>
      </c>
      <c r="Q522" s="41">
        <v>3.72</v>
      </c>
      <c r="R522" s="41">
        <v>3.72</v>
      </c>
      <c r="S522" s="41">
        <v>3.72</v>
      </c>
      <c r="T522" s="41">
        <v>3.72</v>
      </c>
      <c r="U522" s="41">
        <v>3.72</v>
      </c>
      <c r="V522" s="41">
        <v>3.72</v>
      </c>
      <c r="W522" s="41">
        <v>3.72</v>
      </c>
      <c r="X522" s="41">
        <v>3.72</v>
      </c>
      <c r="Y522" s="41">
        <v>3.72</v>
      </c>
      <c r="Z522" s="41">
        <v>3.72</v>
      </c>
      <c r="AA522" s="41">
        <v>3.72</v>
      </c>
    </row>
    <row r="523" spans="1:27" ht="12.75" hidden="1" customHeight="1" outlineLevel="1" x14ac:dyDescent="0.2">
      <c r="A523" s="99" t="s">
        <v>745</v>
      </c>
      <c r="B523" s="60" t="s">
        <v>81</v>
      </c>
      <c r="C523" s="40" t="s">
        <v>79</v>
      </c>
      <c r="D523" s="41">
        <f>$D$11</f>
        <v>216.36</v>
      </c>
      <c r="E523" s="41">
        <f t="shared" ref="E523:AA523" si="302">$D$11</f>
        <v>216.36</v>
      </c>
      <c r="F523" s="41">
        <f t="shared" si="302"/>
        <v>216.36</v>
      </c>
      <c r="G523" s="41">
        <f t="shared" si="302"/>
        <v>216.36</v>
      </c>
      <c r="H523" s="41">
        <f t="shared" si="302"/>
        <v>216.36</v>
      </c>
      <c r="I523" s="41">
        <f t="shared" si="302"/>
        <v>216.36</v>
      </c>
      <c r="J523" s="41">
        <f t="shared" si="302"/>
        <v>216.36</v>
      </c>
      <c r="K523" s="41">
        <f t="shared" si="302"/>
        <v>216.36</v>
      </c>
      <c r="L523" s="41">
        <f t="shared" si="302"/>
        <v>216.36</v>
      </c>
      <c r="M523" s="41">
        <f t="shared" si="302"/>
        <v>216.36</v>
      </c>
      <c r="N523" s="41">
        <f t="shared" si="302"/>
        <v>216.36</v>
      </c>
      <c r="O523" s="41">
        <f t="shared" si="302"/>
        <v>216.36</v>
      </c>
      <c r="P523" s="41">
        <f t="shared" si="302"/>
        <v>216.36</v>
      </c>
      <c r="Q523" s="41">
        <f t="shared" si="302"/>
        <v>216.36</v>
      </c>
      <c r="R523" s="41">
        <f t="shared" si="302"/>
        <v>216.36</v>
      </c>
      <c r="S523" s="41">
        <f t="shared" si="302"/>
        <v>216.36</v>
      </c>
      <c r="T523" s="41">
        <f t="shared" si="302"/>
        <v>216.36</v>
      </c>
      <c r="U523" s="41">
        <f t="shared" si="302"/>
        <v>216.36</v>
      </c>
      <c r="V523" s="41">
        <f t="shared" si="302"/>
        <v>216.36</v>
      </c>
      <c r="W523" s="41">
        <f t="shared" si="302"/>
        <v>216.36</v>
      </c>
      <c r="X523" s="41">
        <f t="shared" si="302"/>
        <v>216.36</v>
      </c>
      <c r="Y523" s="41">
        <f t="shared" si="302"/>
        <v>216.36</v>
      </c>
      <c r="Z523" s="41">
        <f t="shared" si="302"/>
        <v>216.36</v>
      </c>
      <c r="AA523" s="41">
        <f t="shared" si="302"/>
        <v>216.36</v>
      </c>
    </row>
    <row r="524" spans="1:27" collapsed="1" x14ac:dyDescent="0.2">
      <c r="A524" s="98" t="s">
        <v>746</v>
      </c>
      <c r="B524" s="25" t="str">
        <f>"09"&amp;"."&amp;$B$662&amp;"."&amp;$B$663</f>
        <v>09.01.2024</v>
      </c>
      <c r="C524" s="88" t="s">
        <v>76</v>
      </c>
      <c r="D524" s="89">
        <f>ROUND(((D525+D526+D528+D527)/1000),5)</f>
        <v>4.9627800000000004</v>
      </c>
      <c r="E524" s="89">
        <f>ROUND(((E525+E526+E528+E527)/1000),5)</f>
        <v>4.8930800000000003</v>
      </c>
      <c r="F524" s="89">
        <f>ROUND(((F525+F526+F528+F527)/1000),5)</f>
        <v>4.8214699999999997</v>
      </c>
      <c r="G524" s="89">
        <f t="shared" ref="G524:AA524" si="303">ROUND(((G525+G526+G528+G527)/1000),5)</f>
        <v>4.8107600000000001</v>
      </c>
      <c r="H524" s="89">
        <f t="shared" si="303"/>
        <v>4.8351100000000002</v>
      </c>
      <c r="I524" s="89">
        <f t="shared" si="303"/>
        <v>4.8983600000000003</v>
      </c>
      <c r="J524" s="89">
        <f t="shared" si="303"/>
        <v>5.07721</v>
      </c>
      <c r="K524" s="89">
        <f t="shared" si="303"/>
        <v>5.3626500000000004</v>
      </c>
      <c r="L524" s="89">
        <f t="shared" si="303"/>
        <v>5.6702700000000004</v>
      </c>
      <c r="M524" s="89">
        <f t="shared" si="303"/>
        <v>5.7100799999999996</v>
      </c>
      <c r="N524" s="89">
        <f t="shared" si="303"/>
        <v>5.7281300000000002</v>
      </c>
      <c r="O524" s="89">
        <f t="shared" si="303"/>
        <v>5.7775600000000003</v>
      </c>
      <c r="P524" s="89">
        <f t="shared" si="303"/>
        <v>5.7557999999999998</v>
      </c>
      <c r="Q524" s="89">
        <f t="shared" si="303"/>
        <v>5.7652700000000001</v>
      </c>
      <c r="R524" s="89">
        <f t="shared" si="303"/>
        <v>5.75997</v>
      </c>
      <c r="S524" s="89">
        <f t="shared" si="303"/>
        <v>5.7153900000000002</v>
      </c>
      <c r="T524" s="89">
        <f t="shared" si="303"/>
        <v>5.7078499999999996</v>
      </c>
      <c r="U524" s="89">
        <f t="shared" si="303"/>
        <v>5.6926600000000001</v>
      </c>
      <c r="V524" s="89">
        <f t="shared" si="303"/>
        <v>5.67957</v>
      </c>
      <c r="W524" s="89">
        <f t="shared" si="303"/>
        <v>5.7136300000000002</v>
      </c>
      <c r="X524" s="89">
        <f t="shared" si="303"/>
        <v>5.6203900000000004</v>
      </c>
      <c r="Y524" s="89">
        <f t="shared" si="303"/>
        <v>5.4812200000000004</v>
      </c>
      <c r="Z524" s="89">
        <f t="shared" si="303"/>
        <v>5.2436699999999998</v>
      </c>
      <c r="AA524" s="89">
        <f t="shared" si="303"/>
        <v>5.00244</v>
      </c>
    </row>
    <row r="525" spans="1:27" ht="12.75" hidden="1" customHeight="1" outlineLevel="1" x14ac:dyDescent="0.2">
      <c r="A525" s="99" t="s">
        <v>747</v>
      </c>
      <c r="B525" s="60" t="s">
        <v>238</v>
      </c>
      <c r="C525" s="40" t="s">
        <v>79</v>
      </c>
      <c r="D525" s="41">
        <v>1182.93</v>
      </c>
      <c r="E525" s="41">
        <v>1113.23</v>
      </c>
      <c r="F525" s="41">
        <v>1041.6199999999999</v>
      </c>
      <c r="G525" s="41">
        <v>1030.9100000000001</v>
      </c>
      <c r="H525" s="41">
        <v>1055.26</v>
      </c>
      <c r="I525" s="41">
        <v>1118.51</v>
      </c>
      <c r="J525" s="41">
        <v>1297.3599999999999</v>
      </c>
      <c r="K525" s="41">
        <v>1582.8</v>
      </c>
      <c r="L525" s="41">
        <v>1890.42</v>
      </c>
      <c r="M525" s="41">
        <v>1930.23</v>
      </c>
      <c r="N525" s="41">
        <v>1948.28</v>
      </c>
      <c r="O525" s="41">
        <v>1997.71</v>
      </c>
      <c r="P525" s="41">
        <v>1975.95</v>
      </c>
      <c r="Q525" s="41">
        <v>1985.42</v>
      </c>
      <c r="R525" s="41">
        <v>1980.12</v>
      </c>
      <c r="S525" s="41">
        <v>1935.54</v>
      </c>
      <c r="T525" s="41">
        <v>1928</v>
      </c>
      <c r="U525" s="41">
        <v>1912.81</v>
      </c>
      <c r="V525" s="41">
        <v>1899.72</v>
      </c>
      <c r="W525" s="41">
        <v>1933.78</v>
      </c>
      <c r="X525" s="41">
        <v>1840.54</v>
      </c>
      <c r="Y525" s="41">
        <v>1701.37</v>
      </c>
      <c r="Z525" s="41">
        <v>1463.82</v>
      </c>
      <c r="AA525" s="41">
        <v>1222.5899999999999</v>
      </c>
    </row>
    <row r="526" spans="1:27" ht="12.75" hidden="1" customHeight="1" outlineLevel="1" x14ac:dyDescent="0.2">
      <c r="A526" s="99" t="s">
        <v>748</v>
      </c>
      <c r="B526" s="60" t="s">
        <v>90</v>
      </c>
      <c r="C526" s="40" t="s">
        <v>79</v>
      </c>
      <c r="D526" s="41">
        <f>$D$486</f>
        <v>3559.77</v>
      </c>
      <c r="E526" s="41">
        <f t="shared" ref="E526:AA526" si="304">$D$486</f>
        <v>3559.77</v>
      </c>
      <c r="F526" s="41">
        <f t="shared" si="304"/>
        <v>3559.77</v>
      </c>
      <c r="G526" s="41">
        <f t="shared" si="304"/>
        <v>3559.77</v>
      </c>
      <c r="H526" s="41">
        <f t="shared" si="304"/>
        <v>3559.77</v>
      </c>
      <c r="I526" s="41">
        <f t="shared" si="304"/>
        <v>3559.77</v>
      </c>
      <c r="J526" s="41">
        <f t="shared" si="304"/>
        <v>3559.77</v>
      </c>
      <c r="K526" s="41">
        <f t="shared" si="304"/>
        <v>3559.77</v>
      </c>
      <c r="L526" s="41">
        <f t="shared" si="304"/>
        <v>3559.77</v>
      </c>
      <c r="M526" s="41">
        <f t="shared" si="304"/>
        <v>3559.77</v>
      </c>
      <c r="N526" s="41">
        <f t="shared" si="304"/>
        <v>3559.77</v>
      </c>
      <c r="O526" s="41">
        <f t="shared" si="304"/>
        <v>3559.77</v>
      </c>
      <c r="P526" s="41">
        <f t="shared" si="304"/>
        <v>3559.77</v>
      </c>
      <c r="Q526" s="41">
        <f t="shared" si="304"/>
        <v>3559.77</v>
      </c>
      <c r="R526" s="41">
        <f t="shared" si="304"/>
        <v>3559.77</v>
      </c>
      <c r="S526" s="41">
        <f t="shared" si="304"/>
        <v>3559.77</v>
      </c>
      <c r="T526" s="41">
        <f t="shared" si="304"/>
        <v>3559.77</v>
      </c>
      <c r="U526" s="41">
        <f t="shared" si="304"/>
        <v>3559.77</v>
      </c>
      <c r="V526" s="41">
        <f t="shared" si="304"/>
        <v>3559.77</v>
      </c>
      <c r="W526" s="41">
        <f t="shared" si="304"/>
        <v>3559.77</v>
      </c>
      <c r="X526" s="41">
        <f t="shared" si="304"/>
        <v>3559.77</v>
      </c>
      <c r="Y526" s="41">
        <f t="shared" si="304"/>
        <v>3559.77</v>
      </c>
      <c r="Z526" s="41">
        <f t="shared" si="304"/>
        <v>3559.77</v>
      </c>
      <c r="AA526" s="41">
        <f t="shared" si="304"/>
        <v>3559.77</v>
      </c>
    </row>
    <row r="527" spans="1:27" ht="12.75" hidden="1" customHeight="1" outlineLevel="1" x14ac:dyDescent="0.2">
      <c r="A527" s="99" t="s">
        <v>749</v>
      </c>
      <c r="B527" s="60" t="s">
        <v>83</v>
      </c>
      <c r="C527" s="40" t="s">
        <v>79</v>
      </c>
      <c r="D527" s="41">
        <v>3.72</v>
      </c>
      <c r="E527" s="41">
        <v>3.72</v>
      </c>
      <c r="F527" s="41">
        <v>3.72</v>
      </c>
      <c r="G527" s="41">
        <v>3.72</v>
      </c>
      <c r="H527" s="41">
        <v>3.72</v>
      </c>
      <c r="I527" s="41">
        <v>3.72</v>
      </c>
      <c r="J527" s="41">
        <v>3.72</v>
      </c>
      <c r="K527" s="41">
        <v>3.72</v>
      </c>
      <c r="L527" s="41">
        <v>3.72</v>
      </c>
      <c r="M527" s="41">
        <v>3.72</v>
      </c>
      <c r="N527" s="41">
        <v>3.72</v>
      </c>
      <c r="O527" s="41">
        <v>3.72</v>
      </c>
      <c r="P527" s="41">
        <v>3.72</v>
      </c>
      <c r="Q527" s="41">
        <v>3.72</v>
      </c>
      <c r="R527" s="41">
        <v>3.72</v>
      </c>
      <c r="S527" s="41">
        <v>3.72</v>
      </c>
      <c r="T527" s="41">
        <v>3.72</v>
      </c>
      <c r="U527" s="41">
        <v>3.72</v>
      </c>
      <c r="V527" s="41">
        <v>3.72</v>
      </c>
      <c r="W527" s="41">
        <v>3.72</v>
      </c>
      <c r="X527" s="41">
        <v>3.72</v>
      </c>
      <c r="Y527" s="41">
        <v>3.72</v>
      </c>
      <c r="Z527" s="41">
        <v>3.72</v>
      </c>
      <c r="AA527" s="41">
        <v>3.72</v>
      </c>
    </row>
    <row r="528" spans="1:27" ht="12.75" hidden="1" customHeight="1" outlineLevel="1" x14ac:dyDescent="0.2">
      <c r="A528" s="99" t="s">
        <v>750</v>
      </c>
      <c r="B528" s="60" t="s">
        <v>81</v>
      </c>
      <c r="C528" s="40" t="s">
        <v>79</v>
      </c>
      <c r="D528" s="41">
        <f>$D$11</f>
        <v>216.36</v>
      </c>
      <c r="E528" s="41">
        <f t="shared" ref="E528:AA528" si="305">$D$11</f>
        <v>216.36</v>
      </c>
      <c r="F528" s="41">
        <f t="shared" si="305"/>
        <v>216.36</v>
      </c>
      <c r="G528" s="41">
        <f t="shared" si="305"/>
        <v>216.36</v>
      </c>
      <c r="H528" s="41">
        <f t="shared" si="305"/>
        <v>216.36</v>
      </c>
      <c r="I528" s="41">
        <f t="shared" si="305"/>
        <v>216.36</v>
      </c>
      <c r="J528" s="41">
        <f t="shared" si="305"/>
        <v>216.36</v>
      </c>
      <c r="K528" s="41">
        <f t="shared" si="305"/>
        <v>216.36</v>
      </c>
      <c r="L528" s="41">
        <f t="shared" si="305"/>
        <v>216.36</v>
      </c>
      <c r="M528" s="41">
        <f t="shared" si="305"/>
        <v>216.36</v>
      </c>
      <c r="N528" s="41">
        <f t="shared" si="305"/>
        <v>216.36</v>
      </c>
      <c r="O528" s="41">
        <f t="shared" si="305"/>
        <v>216.36</v>
      </c>
      <c r="P528" s="41">
        <f t="shared" si="305"/>
        <v>216.36</v>
      </c>
      <c r="Q528" s="41">
        <f t="shared" si="305"/>
        <v>216.36</v>
      </c>
      <c r="R528" s="41">
        <f t="shared" si="305"/>
        <v>216.36</v>
      </c>
      <c r="S528" s="41">
        <f t="shared" si="305"/>
        <v>216.36</v>
      </c>
      <c r="T528" s="41">
        <f t="shared" si="305"/>
        <v>216.36</v>
      </c>
      <c r="U528" s="41">
        <f t="shared" si="305"/>
        <v>216.36</v>
      </c>
      <c r="V528" s="41">
        <f t="shared" si="305"/>
        <v>216.36</v>
      </c>
      <c r="W528" s="41">
        <f t="shared" si="305"/>
        <v>216.36</v>
      </c>
      <c r="X528" s="41">
        <f t="shared" si="305"/>
        <v>216.36</v>
      </c>
      <c r="Y528" s="41">
        <f t="shared" si="305"/>
        <v>216.36</v>
      </c>
      <c r="Z528" s="41">
        <f t="shared" si="305"/>
        <v>216.36</v>
      </c>
      <c r="AA528" s="41">
        <f t="shared" si="305"/>
        <v>216.36</v>
      </c>
    </row>
    <row r="529" spans="1:27" collapsed="1" x14ac:dyDescent="0.2">
      <c r="A529" s="98" t="s">
        <v>751</v>
      </c>
      <c r="B529" s="25" t="str">
        <f>"10"&amp;"."&amp;$B$662&amp;"."&amp;$B$663</f>
        <v>10.01.2024</v>
      </c>
      <c r="C529" s="88" t="s">
        <v>76</v>
      </c>
      <c r="D529" s="89">
        <f>ROUND(((D530+D531+D533+D532)/1000),5)</f>
        <v>4.9798099999999996</v>
      </c>
      <c r="E529" s="89">
        <f>ROUND(((E530+E531+E533+E532)/1000),5)</f>
        <v>4.89886</v>
      </c>
      <c r="F529" s="89">
        <f>ROUND(((F530+F531+F533+F532)/1000),5)</f>
        <v>4.8730599999999997</v>
      </c>
      <c r="G529" s="89">
        <f t="shared" ref="G529:AA529" si="306">ROUND(((G530+G531+G533+G532)/1000),5)</f>
        <v>4.87249</v>
      </c>
      <c r="H529" s="89">
        <f t="shared" si="306"/>
        <v>4.9302900000000003</v>
      </c>
      <c r="I529" s="89">
        <f t="shared" si="306"/>
        <v>5.02156</v>
      </c>
      <c r="J529" s="89">
        <f t="shared" si="306"/>
        <v>5.2400900000000004</v>
      </c>
      <c r="K529" s="89">
        <f t="shared" si="306"/>
        <v>5.5336999999999996</v>
      </c>
      <c r="L529" s="89">
        <f t="shared" si="306"/>
        <v>5.7206299999999999</v>
      </c>
      <c r="M529" s="89">
        <f t="shared" si="306"/>
        <v>5.7698499999999999</v>
      </c>
      <c r="N529" s="89">
        <f t="shared" si="306"/>
        <v>5.7944899999999997</v>
      </c>
      <c r="O529" s="89">
        <f t="shared" si="306"/>
        <v>5.8470199999999997</v>
      </c>
      <c r="P529" s="89">
        <f t="shared" si="306"/>
        <v>5.8168899999999999</v>
      </c>
      <c r="Q529" s="89">
        <f t="shared" si="306"/>
        <v>5.8262200000000002</v>
      </c>
      <c r="R529" s="89">
        <f t="shared" si="306"/>
        <v>5.8220099999999997</v>
      </c>
      <c r="S529" s="89">
        <f t="shared" si="306"/>
        <v>5.7693500000000002</v>
      </c>
      <c r="T529" s="89">
        <f t="shared" si="306"/>
        <v>5.7723800000000001</v>
      </c>
      <c r="U529" s="89">
        <f t="shared" si="306"/>
        <v>5.7579399999999996</v>
      </c>
      <c r="V529" s="89">
        <f t="shared" si="306"/>
        <v>5.7378400000000003</v>
      </c>
      <c r="W529" s="89">
        <f t="shared" si="306"/>
        <v>5.7794499999999998</v>
      </c>
      <c r="X529" s="89">
        <f t="shared" si="306"/>
        <v>5.6590199999999999</v>
      </c>
      <c r="Y529" s="89">
        <f t="shared" si="306"/>
        <v>5.5359499999999997</v>
      </c>
      <c r="Z529" s="89">
        <f t="shared" si="306"/>
        <v>5.31738</v>
      </c>
      <c r="AA529" s="89">
        <f t="shared" si="306"/>
        <v>5.0311000000000003</v>
      </c>
    </row>
    <row r="530" spans="1:27" ht="12.75" hidden="1" customHeight="1" outlineLevel="1" x14ac:dyDescent="0.2">
      <c r="A530" s="99" t="s">
        <v>752</v>
      </c>
      <c r="B530" s="60" t="s">
        <v>238</v>
      </c>
      <c r="C530" s="40" t="s">
        <v>79</v>
      </c>
      <c r="D530" s="41">
        <v>1199.96</v>
      </c>
      <c r="E530" s="41">
        <v>1119.01</v>
      </c>
      <c r="F530" s="41">
        <v>1093.21</v>
      </c>
      <c r="G530" s="41">
        <v>1092.6400000000001</v>
      </c>
      <c r="H530" s="41">
        <v>1150.44</v>
      </c>
      <c r="I530" s="41">
        <v>1241.71</v>
      </c>
      <c r="J530" s="41">
        <v>1460.24</v>
      </c>
      <c r="K530" s="41">
        <v>1753.85</v>
      </c>
      <c r="L530" s="41">
        <v>1940.78</v>
      </c>
      <c r="M530" s="41">
        <v>1990</v>
      </c>
      <c r="N530" s="41">
        <v>2014.64</v>
      </c>
      <c r="O530" s="41">
        <v>2067.17</v>
      </c>
      <c r="P530" s="41">
        <v>2037.04</v>
      </c>
      <c r="Q530" s="41">
        <v>2046.37</v>
      </c>
      <c r="R530" s="41">
        <v>2042.16</v>
      </c>
      <c r="S530" s="41">
        <v>1989.5</v>
      </c>
      <c r="T530" s="41">
        <v>1992.53</v>
      </c>
      <c r="U530" s="41">
        <v>1978.09</v>
      </c>
      <c r="V530" s="41">
        <v>1957.99</v>
      </c>
      <c r="W530" s="41">
        <v>1999.6</v>
      </c>
      <c r="X530" s="41">
        <v>1879.17</v>
      </c>
      <c r="Y530" s="41">
        <v>1756.1</v>
      </c>
      <c r="Z530" s="41">
        <v>1537.53</v>
      </c>
      <c r="AA530" s="41">
        <v>1251.25</v>
      </c>
    </row>
    <row r="531" spans="1:27" ht="12.75" hidden="1" customHeight="1" outlineLevel="1" x14ac:dyDescent="0.2">
      <c r="A531" s="99" t="s">
        <v>753</v>
      </c>
      <c r="B531" s="60" t="s">
        <v>90</v>
      </c>
      <c r="C531" s="40" t="s">
        <v>79</v>
      </c>
      <c r="D531" s="41">
        <f>$D$486</f>
        <v>3559.77</v>
      </c>
      <c r="E531" s="41">
        <f t="shared" ref="E531:AA531" si="307">$D$486</f>
        <v>3559.77</v>
      </c>
      <c r="F531" s="41">
        <f t="shared" si="307"/>
        <v>3559.77</v>
      </c>
      <c r="G531" s="41">
        <f t="shared" si="307"/>
        <v>3559.77</v>
      </c>
      <c r="H531" s="41">
        <f t="shared" si="307"/>
        <v>3559.77</v>
      </c>
      <c r="I531" s="41">
        <f t="shared" si="307"/>
        <v>3559.77</v>
      </c>
      <c r="J531" s="41">
        <f t="shared" si="307"/>
        <v>3559.77</v>
      </c>
      <c r="K531" s="41">
        <f t="shared" si="307"/>
        <v>3559.77</v>
      </c>
      <c r="L531" s="41">
        <f t="shared" si="307"/>
        <v>3559.77</v>
      </c>
      <c r="M531" s="41">
        <f t="shared" si="307"/>
        <v>3559.77</v>
      </c>
      <c r="N531" s="41">
        <f t="shared" si="307"/>
        <v>3559.77</v>
      </c>
      <c r="O531" s="41">
        <f t="shared" si="307"/>
        <v>3559.77</v>
      </c>
      <c r="P531" s="41">
        <f t="shared" si="307"/>
        <v>3559.77</v>
      </c>
      <c r="Q531" s="41">
        <f t="shared" si="307"/>
        <v>3559.77</v>
      </c>
      <c r="R531" s="41">
        <f t="shared" si="307"/>
        <v>3559.77</v>
      </c>
      <c r="S531" s="41">
        <f t="shared" si="307"/>
        <v>3559.77</v>
      </c>
      <c r="T531" s="41">
        <f t="shared" si="307"/>
        <v>3559.77</v>
      </c>
      <c r="U531" s="41">
        <f t="shared" si="307"/>
        <v>3559.77</v>
      </c>
      <c r="V531" s="41">
        <f t="shared" si="307"/>
        <v>3559.77</v>
      </c>
      <c r="W531" s="41">
        <f t="shared" si="307"/>
        <v>3559.77</v>
      </c>
      <c r="X531" s="41">
        <f t="shared" si="307"/>
        <v>3559.77</v>
      </c>
      <c r="Y531" s="41">
        <f t="shared" si="307"/>
        <v>3559.77</v>
      </c>
      <c r="Z531" s="41">
        <f t="shared" si="307"/>
        <v>3559.77</v>
      </c>
      <c r="AA531" s="41">
        <f t="shared" si="307"/>
        <v>3559.77</v>
      </c>
    </row>
    <row r="532" spans="1:27" ht="12.75" hidden="1" customHeight="1" outlineLevel="1" x14ac:dyDescent="0.2">
      <c r="A532" s="99" t="s">
        <v>754</v>
      </c>
      <c r="B532" s="60" t="s">
        <v>83</v>
      </c>
      <c r="C532" s="40" t="s">
        <v>79</v>
      </c>
      <c r="D532" s="41">
        <v>3.72</v>
      </c>
      <c r="E532" s="41">
        <v>3.72</v>
      </c>
      <c r="F532" s="41">
        <v>3.72</v>
      </c>
      <c r="G532" s="41">
        <v>3.72</v>
      </c>
      <c r="H532" s="41">
        <v>3.72</v>
      </c>
      <c r="I532" s="41">
        <v>3.72</v>
      </c>
      <c r="J532" s="41">
        <v>3.72</v>
      </c>
      <c r="K532" s="41">
        <v>3.72</v>
      </c>
      <c r="L532" s="41">
        <v>3.72</v>
      </c>
      <c r="M532" s="41">
        <v>3.72</v>
      </c>
      <c r="N532" s="41">
        <v>3.72</v>
      </c>
      <c r="O532" s="41">
        <v>3.72</v>
      </c>
      <c r="P532" s="41">
        <v>3.72</v>
      </c>
      <c r="Q532" s="41">
        <v>3.72</v>
      </c>
      <c r="R532" s="41">
        <v>3.72</v>
      </c>
      <c r="S532" s="41">
        <v>3.72</v>
      </c>
      <c r="T532" s="41">
        <v>3.72</v>
      </c>
      <c r="U532" s="41">
        <v>3.72</v>
      </c>
      <c r="V532" s="41">
        <v>3.72</v>
      </c>
      <c r="W532" s="41">
        <v>3.72</v>
      </c>
      <c r="X532" s="41">
        <v>3.72</v>
      </c>
      <c r="Y532" s="41">
        <v>3.72</v>
      </c>
      <c r="Z532" s="41">
        <v>3.72</v>
      </c>
      <c r="AA532" s="41">
        <v>3.72</v>
      </c>
    </row>
    <row r="533" spans="1:27" ht="12.75" hidden="1" customHeight="1" outlineLevel="1" x14ac:dyDescent="0.2">
      <c r="A533" s="99" t="s">
        <v>755</v>
      </c>
      <c r="B533" s="60" t="s">
        <v>81</v>
      </c>
      <c r="C533" s="40" t="s">
        <v>79</v>
      </c>
      <c r="D533" s="41">
        <f>$D$11</f>
        <v>216.36</v>
      </c>
      <c r="E533" s="41">
        <f t="shared" ref="E533:AA533" si="308">$D$11</f>
        <v>216.36</v>
      </c>
      <c r="F533" s="41">
        <f t="shared" si="308"/>
        <v>216.36</v>
      </c>
      <c r="G533" s="41">
        <f t="shared" si="308"/>
        <v>216.36</v>
      </c>
      <c r="H533" s="41">
        <f t="shared" si="308"/>
        <v>216.36</v>
      </c>
      <c r="I533" s="41">
        <f t="shared" si="308"/>
        <v>216.36</v>
      </c>
      <c r="J533" s="41">
        <f t="shared" si="308"/>
        <v>216.36</v>
      </c>
      <c r="K533" s="41">
        <f t="shared" si="308"/>
        <v>216.36</v>
      </c>
      <c r="L533" s="41">
        <f t="shared" si="308"/>
        <v>216.36</v>
      </c>
      <c r="M533" s="41">
        <f t="shared" si="308"/>
        <v>216.36</v>
      </c>
      <c r="N533" s="41">
        <f t="shared" si="308"/>
        <v>216.36</v>
      </c>
      <c r="O533" s="41">
        <f t="shared" si="308"/>
        <v>216.36</v>
      </c>
      <c r="P533" s="41">
        <f t="shared" si="308"/>
        <v>216.36</v>
      </c>
      <c r="Q533" s="41">
        <f t="shared" si="308"/>
        <v>216.36</v>
      </c>
      <c r="R533" s="41">
        <f t="shared" si="308"/>
        <v>216.36</v>
      </c>
      <c r="S533" s="41">
        <f t="shared" si="308"/>
        <v>216.36</v>
      </c>
      <c r="T533" s="41">
        <f t="shared" si="308"/>
        <v>216.36</v>
      </c>
      <c r="U533" s="41">
        <f t="shared" si="308"/>
        <v>216.36</v>
      </c>
      <c r="V533" s="41">
        <f t="shared" si="308"/>
        <v>216.36</v>
      </c>
      <c r="W533" s="41">
        <f t="shared" si="308"/>
        <v>216.36</v>
      </c>
      <c r="X533" s="41">
        <f t="shared" si="308"/>
        <v>216.36</v>
      </c>
      <c r="Y533" s="41">
        <f t="shared" si="308"/>
        <v>216.36</v>
      </c>
      <c r="Z533" s="41">
        <f t="shared" si="308"/>
        <v>216.36</v>
      </c>
      <c r="AA533" s="41">
        <f t="shared" si="308"/>
        <v>216.36</v>
      </c>
    </row>
    <row r="534" spans="1:27" collapsed="1" x14ac:dyDescent="0.2">
      <c r="A534" s="98" t="s">
        <v>756</v>
      </c>
      <c r="B534" s="25" t="str">
        <f>"11"&amp;"."&amp;$B$662&amp;"."&amp;$B$663</f>
        <v>11.01.2024</v>
      </c>
      <c r="C534" s="88" t="s">
        <v>76</v>
      </c>
      <c r="D534" s="89">
        <f>ROUND(((D535+D536+D538+D537)/1000),5)</f>
        <v>5.0247000000000002</v>
      </c>
      <c r="E534" s="89">
        <f>ROUND(((E535+E536+E538+E537)/1000),5)</f>
        <v>4.9544699999999997</v>
      </c>
      <c r="F534" s="89">
        <f>ROUND(((F535+F536+F538+F537)/1000),5)</f>
        <v>4.8991600000000002</v>
      </c>
      <c r="G534" s="89">
        <f t="shared" ref="G534:AA534" si="309">ROUND(((G535+G536+G538+G537)/1000),5)</f>
        <v>4.9265400000000001</v>
      </c>
      <c r="H534" s="89">
        <f t="shared" si="309"/>
        <v>4.9713000000000003</v>
      </c>
      <c r="I534" s="89">
        <f t="shared" si="309"/>
        <v>5.0394699999999997</v>
      </c>
      <c r="J534" s="89">
        <f t="shared" si="309"/>
        <v>5.2625599999999997</v>
      </c>
      <c r="K534" s="89">
        <f t="shared" si="309"/>
        <v>5.6210399999999998</v>
      </c>
      <c r="L534" s="89">
        <f t="shared" si="309"/>
        <v>5.7579700000000003</v>
      </c>
      <c r="M534" s="89">
        <f t="shared" si="309"/>
        <v>5.8047599999999999</v>
      </c>
      <c r="N534" s="89">
        <f t="shared" si="309"/>
        <v>5.8491499999999998</v>
      </c>
      <c r="O534" s="89">
        <f t="shared" si="309"/>
        <v>5.8727900000000002</v>
      </c>
      <c r="P534" s="89">
        <f t="shared" si="309"/>
        <v>5.84321</v>
      </c>
      <c r="Q534" s="89">
        <f t="shared" si="309"/>
        <v>5.8528200000000004</v>
      </c>
      <c r="R534" s="89">
        <f t="shared" si="309"/>
        <v>5.8506799999999997</v>
      </c>
      <c r="S534" s="89">
        <f t="shared" si="309"/>
        <v>5.7980999999999998</v>
      </c>
      <c r="T534" s="89">
        <f t="shared" si="309"/>
        <v>5.8167099999999996</v>
      </c>
      <c r="U534" s="89">
        <f t="shared" si="309"/>
        <v>5.83826</v>
      </c>
      <c r="V534" s="89">
        <f t="shared" si="309"/>
        <v>5.75664</v>
      </c>
      <c r="W534" s="89">
        <f t="shared" si="309"/>
        <v>5.7922700000000003</v>
      </c>
      <c r="X534" s="89">
        <f t="shared" si="309"/>
        <v>5.6686800000000002</v>
      </c>
      <c r="Y534" s="89">
        <f t="shared" si="309"/>
        <v>5.5582099999999999</v>
      </c>
      <c r="Z534" s="89">
        <f t="shared" si="309"/>
        <v>5.3191300000000004</v>
      </c>
      <c r="AA534" s="89">
        <f t="shared" si="309"/>
        <v>5.0264800000000003</v>
      </c>
    </row>
    <row r="535" spans="1:27" ht="12.75" hidden="1" customHeight="1" outlineLevel="1" x14ac:dyDescent="0.2">
      <c r="A535" s="99" t="s">
        <v>757</v>
      </c>
      <c r="B535" s="60" t="s">
        <v>238</v>
      </c>
      <c r="C535" s="40" t="s">
        <v>79</v>
      </c>
      <c r="D535" s="41">
        <v>1244.8499999999999</v>
      </c>
      <c r="E535" s="41">
        <v>1174.6199999999999</v>
      </c>
      <c r="F535" s="41">
        <v>1119.31</v>
      </c>
      <c r="G535" s="41">
        <v>1146.69</v>
      </c>
      <c r="H535" s="41">
        <v>1191.45</v>
      </c>
      <c r="I535" s="41">
        <v>1259.6199999999999</v>
      </c>
      <c r="J535" s="41">
        <v>1482.71</v>
      </c>
      <c r="K535" s="41">
        <v>1841.19</v>
      </c>
      <c r="L535" s="41">
        <v>1978.12</v>
      </c>
      <c r="M535" s="41">
        <v>2024.91</v>
      </c>
      <c r="N535" s="41">
        <v>2069.3000000000002</v>
      </c>
      <c r="O535" s="41">
        <v>2092.94</v>
      </c>
      <c r="P535" s="41">
        <v>2063.36</v>
      </c>
      <c r="Q535" s="41">
        <v>2072.9699999999998</v>
      </c>
      <c r="R535" s="41">
        <v>2070.83</v>
      </c>
      <c r="S535" s="41">
        <v>2018.25</v>
      </c>
      <c r="T535" s="41">
        <v>2036.86</v>
      </c>
      <c r="U535" s="41">
        <v>2058.41</v>
      </c>
      <c r="V535" s="41">
        <v>1976.79</v>
      </c>
      <c r="W535" s="41">
        <v>2012.42</v>
      </c>
      <c r="X535" s="41">
        <v>1888.83</v>
      </c>
      <c r="Y535" s="41">
        <v>1778.36</v>
      </c>
      <c r="Z535" s="41">
        <v>1539.28</v>
      </c>
      <c r="AA535" s="41">
        <v>1246.6300000000001</v>
      </c>
    </row>
    <row r="536" spans="1:27" ht="12.75" hidden="1" customHeight="1" outlineLevel="1" x14ac:dyDescent="0.2">
      <c r="A536" s="99" t="s">
        <v>758</v>
      </c>
      <c r="B536" s="60" t="s">
        <v>90</v>
      </c>
      <c r="C536" s="40" t="s">
        <v>79</v>
      </c>
      <c r="D536" s="41">
        <f>$D$486</f>
        <v>3559.77</v>
      </c>
      <c r="E536" s="41">
        <f t="shared" ref="E536:AA536" si="310">$D$486</f>
        <v>3559.77</v>
      </c>
      <c r="F536" s="41">
        <f t="shared" si="310"/>
        <v>3559.77</v>
      </c>
      <c r="G536" s="41">
        <f t="shared" si="310"/>
        <v>3559.77</v>
      </c>
      <c r="H536" s="41">
        <f t="shared" si="310"/>
        <v>3559.77</v>
      </c>
      <c r="I536" s="41">
        <f t="shared" si="310"/>
        <v>3559.77</v>
      </c>
      <c r="J536" s="41">
        <f t="shared" si="310"/>
        <v>3559.77</v>
      </c>
      <c r="K536" s="41">
        <f t="shared" si="310"/>
        <v>3559.77</v>
      </c>
      <c r="L536" s="41">
        <f t="shared" si="310"/>
        <v>3559.77</v>
      </c>
      <c r="M536" s="41">
        <f t="shared" si="310"/>
        <v>3559.77</v>
      </c>
      <c r="N536" s="41">
        <f t="shared" si="310"/>
        <v>3559.77</v>
      </c>
      <c r="O536" s="41">
        <f t="shared" si="310"/>
        <v>3559.77</v>
      </c>
      <c r="P536" s="41">
        <f t="shared" si="310"/>
        <v>3559.77</v>
      </c>
      <c r="Q536" s="41">
        <f t="shared" si="310"/>
        <v>3559.77</v>
      </c>
      <c r="R536" s="41">
        <f t="shared" si="310"/>
        <v>3559.77</v>
      </c>
      <c r="S536" s="41">
        <f t="shared" si="310"/>
        <v>3559.77</v>
      </c>
      <c r="T536" s="41">
        <f t="shared" si="310"/>
        <v>3559.77</v>
      </c>
      <c r="U536" s="41">
        <f t="shared" si="310"/>
        <v>3559.77</v>
      </c>
      <c r="V536" s="41">
        <f t="shared" si="310"/>
        <v>3559.77</v>
      </c>
      <c r="W536" s="41">
        <f t="shared" si="310"/>
        <v>3559.77</v>
      </c>
      <c r="X536" s="41">
        <f t="shared" si="310"/>
        <v>3559.77</v>
      </c>
      <c r="Y536" s="41">
        <f t="shared" si="310"/>
        <v>3559.77</v>
      </c>
      <c r="Z536" s="41">
        <f t="shared" si="310"/>
        <v>3559.77</v>
      </c>
      <c r="AA536" s="41">
        <f t="shared" si="310"/>
        <v>3559.77</v>
      </c>
    </row>
    <row r="537" spans="1:27" ht="12.75" hidden="1" customHeight="1" outlineLevel="1" x14ac:dyDescent="0.2">
      <c r="A537" s="99" t="s">
        <v>759</v>
      </c>
      <c r="B537" s="60" t="s">
        <v>83</v>
      </c>
      <c r="C537" s="40" t="s">
        <v>79</v>
      </c>
      <c r="D537" s="41">
        <v>3.72</v>
      </c>
      <c r="E537" s="41">
        <v>3.72</v>
      </c>
      <c r="F537" s="41">
        <v>3.72</v>
      </c>
      <c r="G537" s="41">
        <v>3.72</v>
      </c>
      <c r="H537" s="41">
        <v>3.72</v>
      </c>
      <c r="I537" s="41">
        <v>3.72</v>
      </c>
      <c r="J537" s="41">
        <v>3.72</v>
      </c>
      <c r="K537" s="41">
        <v>3.72</v>
      </c>
      <c r="L537" s="41">
        <v>3.72</v>
      </c>
      <c r="M537" s="41">
        <v>3.72</v>
      </c>
      <c r="N537" s="41">
        <v>3.72</v>
      </c>
      <c r="O537" s="41">
        <v>3.72</v>
      </c>
      <c r="P537" s="41">
        <v>3.72</v>
      </c>
      <c r="Q537" s="41">
        <v>3.72</v>
      </c>
      <c r="R537" s="41">
        <v>3.72</v>
      </c>
      <c r="S537" s="41">
        <v>3.72</v>
      </c>
      <c r="T537" s="41">
        <v>3.72</v>
      </c>
      <c r="U537" s="41">
        <v>3.72</v>
      </c>
      <c r="V537" s="41">
        <v>3.72</v>
      </c>
      <c r="W537" s="41">
        <v>3.72</v>
      </c>
      <c r="X537" s="41">
        <v>3.72</v>
      </c>
      <c r="Y537" s="41">
        <v>3.72</v>
      </c>
      <c r="Z537" s="41">
        <v>3.72</v>
      </c>
      <c r="AA537" s="41">
        <v>3.72</v>
      </c>
    </row>
    <row r="538" spans="1:27" ht="12.75" hidden="1" customHeight="1" outlineLevel="1" x14ac:dyDescent="0.2">
      <c r="A538" s="99" t="s">
        <v>760</v>
      </c>
      <c r="B538" s="60" t="s">
        <v>81</v>
      </c>
      <c r="C538" s="40" t="s">
        <v>79</v>
      </c>
      <c r="D538" s="41">
        <f>$D$11</f>
        <v>216.36</v>
      </c>
      <c r="E538" s="41">
        <f t="shared" ref="E538:AA538" si="311">$D$11</f>
        <v>216.36</v>
      </c>
      <c r="F538" s="41">
        <f t="shared" si="311"/>
        <v>216.36</v>
      </c>
      <c r="G538" s="41">
        <f t="shared" si="311"/>
        <v>216.36</v>
      </c>
      <c r="H538" s="41">
        <f t="shared" si="311"/>
        <v>216.36</v>
      </c>
      <c r="I538" s="41">
        <f t="shared" si="311"/>
        <v>216.36</v>
      </c>
      <c r="J538" s="41">
        <f t="shared" si="311"/>
        <v>216.36</v>
      </c>
      <c r="K538" s="41">
        <f t="shared" si="311"/>
        <v>216.36</v>
      </c>
      <c r="L538" s="41">
        <f t="shared" si="311"/>
        <v>216.36</v>
      </c>
      <c r="M538" s="41">
        <f t="shared" si="311"/>
        <v>216.36</v>
      </c>
      <c r="N538" s="41">
        <f t="shared" si="311"/>
        <v>216.36</v>
      </c>
      <c r="O538" s="41">
        <f t="shared" si="311"/>
        <v>216.36</v>
      </c>
      <c r="P538" s="41">
        <f t="shared" si="311"/>
        <v>216.36</v>
      </c>
      <c r="Q538" s="41">
        <f t="shared" si="311"/>
        <v>216.36</v>
      </c>
      <c r="R538" s="41">
        <f t="shared" si="311"/>
        <v>216.36</v>
      </c>
      <c r="S538" s="41">
        <f t="shared" si="311"/>
        <v>216.36</v>
      </c>
      <c r="T538" s="41">
        <f t="shared" si="311"/>
        <v>216.36</v>
      </c>
      <c r="U538" s="41">
        <f t="shared" si="311"/>
        <v>216.36</v>
      </c>
      <c r="V538" s="41">
        <f t="shared" si="311"/>
        <v>216.36</v>
      </c>
      <c r="W538" s="41">
        <f t="shared" si="311"/>
        <v>216.36</v>
      </c>
      <c r="X538" s="41">
        <f t="shared" si="311"/>
        <v>216.36</v>
      </c>
      <c r="Y538" s="41">
        <f t="shared" si="311"/>
        <v>216.36</v>
      </c>
      <c r="Z538" s="41">
        <f t="shared" si="311"/>
        <v>216.36</v>
      </c>
      <c r="AA538" s="41">
        <f t="shared" si="311"/>
        <v>216.36</v>
      </c>
    </row>
    <row r="539" spans="1:27" collapsed="1" x14ac:dyDescent="0.2">
      <c r="A539" s="98" t="s">
        <v>761</v>
      </c>
      <c r="B539" s="25" t="str">
        <f>"12"&amp;"."&amp;$B$662&amp;"."&amp;$B$663</f>
        <v>12.01.2024</v>
      </c>
      <c r="C539" s="88" t="s">
        <v>76</v>
      </c>
      <c r="D539" s="89">
        <f>ROUND(((D540+D541+D543+D542)/1000),5)</f>
        <v>4.9691400000000003</v>
      </c>
      <c r="E539" s="89">
        <f>ROUND(((E540+E541+E543+E542)/1000),5)</f>
        <v>4.8922499999999998</v>
      </c>
      <c r="F539" s="89">
        <f>ROUND(((F540+F541+F543+F542)/1000),5)</f>
        <v>4.8201700000000001</v>
      </c>
      <c r="G539" s="89">
        <f t="shared" ref="G539:AA539" si="312">ROUND(((G540+G541+G543+G542)/1000),5)</f>
        <v>4.8350499999999998</v>
      </c>
      <c r="H539" s="89">
        <f t="shared" si="312"/>
        <v>4.8973500000000003</v>
      </c>
      <c r="I539" s="89">
        <f t="shared" si="312"/>
        <v>5.0243399999999996</v>
      </c>
      <c r="J539" s="89">
        <f t="shared" si="312"/>
        <v>5.2373700000000003</v>
      </c>
      <c r="K539" s="89">
        <f t="shared" si="312"/>
        <v>5.4750699999999997</v>
      </c>
      <c r="L539" s="89">
        <f t="shared" si="312"/>
        <v>5.6460400000000002</v>
      </c>
      <c r="M539" s="89">
        <f t="shared" si="312"/>
        <v>5.6909999999999998</v>
      </c>
      <c r="N539" s="89">
        <f t="shared" si="312"/>
        <v>5.7359499999999999</v>
      </c>
      <c r="O539" s="89">
        <f t="shared" si="312"/>
        <v>5.7807599999999999</v>
      </c>
      <c r="P539" s="89">
        <f t="shared" si="312"/>
        <v>5.7452300000000003</v>
      </c>
      <c r="Q539" s="89">
        <f t="shared" si="312"/>
        <v>5.7599299999999998</v>
      </c>
      <c r="R539" s="89">
        <f t="shared" si="312"/>
        <v>5.7551899999999998</v>
      </c>
      <c r="S539" s="89">
        <f t="shared" si="312"/>
        <v>5.6864600000000003</v>
      </c>
      <c r="T539" s="89">
        <f t="shared" si="312"/>
        <v>5.7047999999999996</v>
      </c>
      <c r="U539" s="89">
        <f t="shared" si="312"/>
        <v>5.7335000000000003</v>
      </c>
      <c r="V539" s="89">
        <f t="shared" si="312"/>
        <v>5.7270700000000003</v>
      </c>
      <c r="W539" s="89">
        <f t="shared" si="312"/>
        <v>5.7614799999999997</v>
      </c>
      <c r="X539" s="89">
        <f t="shared" si="312"/>
        <v>5.68614</v>
      </c>
      <c r="Y539" s="89">
        <f t="shared" si="312"/>
        <v>5.5725499999999997</v>
      </c>
      <c r="Z539" s="89">
        <f t="shared" si="312"/>
        <v>5.3331900000000001</v>
      </c>
      <c r="AA539" s="89">
        <f t="shared" si="312"/>
        <v>5.1232199999999999</v>
      </c>
    </row>
    <row r="540" spans="1:27" ht="12.75" hidden="1" customHeight="1" outlineLevel="1" x14ac:dyDescent="0.2">
      <c r="A540" s="99" t="s">
        <v>762</v>
      </c>
      <c r="B540" s="60" t="s">
        <v>238</v>
      </c>
      <c r="C540" s="40" t="s">
        <v>79</v>
      </c>
      <c r="D540" s="41">
        <v>1189.29</v>
      </c>
      <c r="E540" s="41">
        <v>1112.4000000000001</v>
      </c>
      <c r="F540" s="41">
        <v>1040.32</v>
      </c>
      <c r="G540" s="41">
        <v>1055.2</v>
      </c>
      <c r="H540" s="41">
        <v>1117.5</v>
      </c>
      <c r="I540" s="41">
        <v>1244.49</v>
      </c>
      <c r="J540" s="41">
        <v>1457.52</v>
      </c>
      <c r="K540" s="41">
        <v>1695.22</v>
      </c>
      <c r="L540" s="41">
        <v>1866.19</v>
      </c>
      <c r="M540" s="41">
        <v>1911.15</v>
      </c>
      <c r="N540" s="41">
        <v>1956.1</v>
      </c>
      <c r="O540" s="41">
        <v>2000.91</v>
      </c>
      <c r="P540" s="41">
        <v>1965.38</v>
      </c>
      <c r="Q540" s="41">
        <v>1980.08</v>
      </c>
      <c r="R540" s="41">
        <v>1975.34</v>
      </c>
      <c r="S540" s="41">
        <v>1906.61</v>
      </c>
      <c r="T540" s="41">
        <v>1924.95</v>
      </c>
      <c r="U540" s="41">
        <v>1953.65</v>
      </c>
      <c r="V540" s="41">
        <v>1947.22</v>
      </c>
      <c r="W540" s="41">
        <v>1981.63</v>
      </c>
      <c r="X540" s="41">
        <v>1906.29</v>
      </c>
      <c r="Y540" s="41">
        <v>1792.7</v>
      </c>
      <c r="Z540" s="41">
        <v>1553.34</v>
      </c>
      <c r="AA540" s="41">
        <v>1343.37</v>
      </c>
    </row>
    <row r="541" spans="1:27" ht="12.75" hidden="1" customHeight="1" outlineLevel="1" x14ac:dyDescent="0.2">
      <c r="A541" s="99" t="s">
        <v>763</v>
      </c>
      <c r="B541" s="60" t="s">
        <v>90</v>
      </c>
      <c r="C541" s="40" t="s">
        <v>79</v>
      </c>
      <c r="D541" s="41">
        <f>$D$486</f>
        <v>3559.77</v>
      </c>
      <c r="E541" s="41">
        <f t="shared" ref="E541:AA541" si="313">$D$486</f>
        <v>3559.77</v>
      </c>
      <c r="F541" s="41">
        <f t="shared" si="313"/>
        <v>3559.77</v>
      </c>
      <c r="G541" s="41">
        <f t="shared" si="313"/>
        <v>3559.77</v>
      </c>
      <c r="H541" s="41">
        <f t="shared" si="313"/>
        <v>3559.77</v>
      </c>
      <c r="I541" s="41">
        <f t="shared" si="313"/>
        <v>3559.77</v>
      </c>
      <c r="J541" s="41">
        <f t="shared" si="313"/>
        <v>3559.77</v>
      </c>
      <c r="K541" s="41">
        <f t="shared" si="313"/>
        <v>3559.77</v>
      </c>
      <c r="L541" s="41">
        <f t="shared" si="313"/>
        <v>3559.77</v>
      </c>
      <c r="M541" s="41">
        <f t="shared" si="313"/>
        <v>3559.77</v>
      </c>
      <c r="N541" s="41">
        <f t="shared" si="313"/>
        <v>3559.77</v>
      </c>
      <c r="O541" s="41">
        <f t="shared" si="313"/>
        <v>3559.77</v>
      </c>
      <c r="P541" s="41">
        <f t="shared" si="313"/>
        <v>3559.77</v>
      </c>
      <c r="Q541" s="41">
        <f t="shared" si="313"/>
        <v>3559.77</v>
      </c>
      <c r="R541" s="41">
        <f t="shared" si="313"/>
        <v>3559.77</v>
      </c>
      <c r="S541" s="41">
        <f t="shared" si="313"/>
        <v>3559.77</v>
      </c>
      <c r="T541" s="41">
        <f t="shared" si="313"/>
        <v>3559.77</v>
      </c>
      <c r="U541" s="41">
        <f t="shared" si="313"/>
        <v>3559.77</v>
      </c>
      <c r="V541" s="41">
        <f t="shared" si="313"/>
        <v>3559.77</v>
      </c>
      <c r="W541" s="41">
        <f t="shared" si="313"/>
        <v>3559.77</v>
      </c>
      <c r="X541" s="41">
        <f t="shared" si="313"/>
        <v>3559.77</v>
      </c>
      <c r="Y541" s="41">
        <f t="shared" si="313"/>
        <v>3559.77</v>
      </c>
      <c r="Z541" s="41">
        <f t="shared" si="313"/>
        <v>3559.77</v>
      </c>
      <c r="AA541" s="41">
        <f t="shared" si="313"/>
        <v>3559.77</v>
      </c>
    </row>
    <row r="542" spans="1:27" ht="12.75" hidden="1" customHeight="1" outlineLevel="1" x14ac:dyDescent="0.2">
      <c r="A542" s="99" t="s">
        <v>764</v>
      </c>
      <c r="B542" s="60" t="s">
        <v>83</v>
      </c>
      <c r="C542" s="40" t="s">
        <v>79</v>
      </c>
      <c r="D542" s="41">
        <v>3.72</v>
      </c>
      <c r="E542" s="41">
        <v>3.72</v>
      </c>
      <c r="F542" s="41">
        <v>3.72</v>
      </c>
      <c r="G542" s="41">
        <v>3.72</v>
      </c>
      <c r="H542" s="41">
        <v>3.72</v>
      </c>
      <c r="I542" s="41">
        <v>3.72</v>
      </c>
      <c r="J542" s="41">
        <v>3.72</v>
      </c>
      <c r="K542" s="41">
        <v>3.72</v>
      </c>
      <c r="L542" s="41">
        <v>3.72</v>
      </c>
      <c r="M542" s="41">
        <v>3.72</v>
      </c>
      <c r="N542" s="41">
        <v>3.72</v>
      </c>
      <c r="O542" s="41">
        <v>3.72</v>
      </c>
      <c r="P542" s="41">
        <v>3.72</v>
      </c>
      <c r="Q542" s="41">
        <v>3.72</v>
      </c>
      <c r="R542" s="41">
        <v>3.72</v>
      </c>
      <c r="S542" s="41">
        <v>3.72</v>
      </c>
      <c r="T542" s="41">
        <v>3.72</v>
      </c>
      <c r="U542" s="41">
        <v>3.72</v>
      </c>
      <c r="V542" s="41">
        <v>3.72</v>
      </c>
      <c r="W542" s="41">
        <v>3.72</v>
      </c>
      <c r="X542" s="41">
        <v>3.72</v>
      </c>
      <c r="Y542" s="41">
        <v>3.72</v>
      </c>
      <c r="Z542" s="41">
        <v>3.72</v>
      </c>
      <c r="AA542" s="41">
        <v>3.72</v>
      </c>
    </row>
    <row r="543" spans="1:27" ht="12.75" hidden="1" customHeight="1" outlineLevel="1" x14ac:dyDescent="0.2">
      <c r="A543" s="99" t="s">
        <v>765</v>
      </c>
      <c r="B543" s="60" t="s">
        <v>81</v>
      </c>
      <c r="C543" s="40" t="s">
        <v>79</v>
      </c>
      <c r="D543" s="41">
        <f>$D$11</f>
        <v>216.36</v>
      </c>
      <c r="E543" s="41">
        <f t="shared" ref="E543:AA543" si="314">$D$11</f>
        <v>216.36</v>
      </c>
      <c r="F543" s="41">
        <f t="shared" si="314"/>
        <v>216.36</v>
      </c>
      <c r="G543" s="41">
        <f t="shared" si="314"/>
        <v>216.36</v>
      </c>
      <c r="H543" s="41">
        <f t="shared" si="314"/>
        <v>216.36</v>
      </c>
      <c r="I543" s="41">
        <f t="shared" si="314"/>
        <v>216.36</v>
      </c>
      <c r="J543" s="41">
        <f t="shared" si="314"/>
        <v>216.36</v>
      </c>
      <c r="K543" s="41">
        <f t="shared" si="314"/>
        <v>216.36</v>
      </c>
      <c r="L543" s="41">
        <f t="shared" si="314"/>
        <v>216.36</v>
      </c>
      <c r="M543" s="41">
        <f t="shared" si="314"/>
        <v>216.36</v>
      </c>
      <c r="N543" s="41">
        <f t="shared" si="314"/>
        <v>216.36</v>
      </c>
      <c r="O543" s="41">
        <f t="shared" si="314"/>
        <v>216.36</v>
      </c>
      <c r="P543" s="41">
        <f t="shared" si="314"/>
        <v>216.36</v>
      </c>
      <c r="Q543" s="41">
        <f t="shared" si="314"/>
        <v>216.36</v>
      </c>
      <c r="R543" s="41">
        <f t="shared" si="314"/>
        <v>216.36</v>
      </c>
      <c r="S543" s="41">
        <f t="shared" si="314"/>
        <v>216.36</v>
      </c>
      <c r="T543" s="41">
        <f t="shared" si="314"/>
        <v>216.36</v>
      </c>
      <c r="U543" s="41">
        <f t="shared" si="314"/>
        <v>216.36</v>
      </c>
      <c r="V543" s="41">
        <f t="shared" si="314"/>
        <v>216.36</v>
      </c>
      <c r="W543" s="41">
        <f t="shared" si="314"/>
        <v>216.36</v>
      </c>
      <c r="X543" s="41">
        <f t="shared" si="314"/>
        <v>216.36</v>
      </c>
      <c r="Y543" s="41">
        <f t="shared" si="314"/>
        <v>216.36</v>
      </c>
      <c r="Z543" s="41">
        <f t="shared" si="314"/>
        <v>216.36</v>
      </c>
      <c r="AA543" s="41">
        <f t="shared" si="314"/>
        <v>216.36</v>
      </c>
    </row>
    <row r="544" spans="1:27" collapsed="1" x14ac:dyDescent="0.2">
      <c r="A544" s="98" t="s">
        <v>766</v>
      </c>
      <c r="B544" s="25" t="str">
        <f>"13"&amp;"."&amp;$B$662&amp;"."&amp;$B$663</f>
        <v>13.01.2024</v>
      </c>
      <c r="C544" s="88" t="s">
        <v>76</v>
      </c>
      <c r="D544" s="89">
        <f>ROUND(((D545+D546+D548+D547)/1000),5)</f>
        <v>5.3002599999999997</v>
      </c>
      <c r="E544" s="89">
        <f>ROUND(((E545+E546+E548+E547)/1000),5)</f>
        <v>5.1134599999999999</v>
      </c>
      <c r="F544" s="89">
        <f>ROUND(((F545+F546+F548+F547)/1000),5)</f>
        <v>5.0676100000000002</v>
      </c>
      <c r="G544" s="89">
        <f t="shared" ref="G544:AA544" si="315">ROUND(((G545+G546+G548+G547)/1000),5)</f>
        <v>5.0627700000000004</v>
      </c>
      <c r="H544" s="89">
        <f t="shared" si="315"/>
        <v>5.1007600000000002</v>
      </c>
      <c r="I544" s="89">
        <f t="shared" si="315"/>
        <v>5.2077499999999999</v>
      </c>
      <c r="J544" s="89">
        <f t="shared" si="315"/>
        <v>5.2570199999999998</v>
      </c>
      <c r="K544" s="89">
        <f t="shared" si="315"/>
        <v>5.3129299999999997</v>
      </c>
      <c r="L544" s="89">
        <f t="shared" si="315"/>
        <v>5.4865599999999999</v>
      </c>
      <c r="M544" s="89">
        <f t="shared" si="315"/>
        <v>5.4931099999999997</v>
      </c>
      <c r="N544" s="89">
        <f t="shared" si="315"/>
        <v>5.5569199999999999</v>
      </c>
      <c r="O544" s="89">
        <f t="shared" si="315"/>
        <v>5.5896499999999998</v>
      </c>
      <c r="P544" s="89">
        <f t="shared" si="315"/>
        <v>5.6821999999999999</v>
      </c>
      <c r="Q544" s="89">
        <f t="shared" si="315"/>
        <v>5.7034799999999999</v>
      </c>
      <c r="R544" s="89">
        <f t="shared" si="315"/>
        <v>5.60562</v>
      </c>
      <c r="S544" s="89">
        <f t="shared" si="315"/>
        <v>5.58772</v>
      </c>
      <c r="T544" s="89">
        <f t="shared" si="315"/>
        <v>5.6859599999999997</v>
      </c>
      <c r="U544" s="89">
        <f t="shared" si="315"/>
        <v>5.9634799999999997</v>
      </c>
      <c r="V544" s="89">
        <f t="shared" si="315"/>
        <v>5.9881099999999998</v>
      </c>
      <c r="W544" s="89">
        <f t="shared" si="315"/>
        <v>5.6625399999999999</v>
      </c>
      <c r="X544" s="89">
        <f t="shared" si="315"/>
        <v>5.5351900000000001</v>
      </c>
      <c r="Y544" s="89">
        <f t="shared" si="315"/>
        <v>5.2557200000000002</v>
      </c>
      <c r="Z544" s="89">
        <f t="shared" si="315"/>
        <v>5.2326199999999998</v>
      </c>
      <c r="AA544" s="89">
        <f t="shared" si="315"/>
        <v>5.3106299999999997</v>
      </c>
    </row>
    <row r="545" spans="1:27" ht="12.75" hidden="1" customHeight="1" outlineLevel="1" x14ac:dyDescent="0.2">
      <c r="A545" s="99" t="s">
        <v>767</v>
      </c>
      <c r="B545" s="60" t="s">
        <v>238</v>
      </c>
      <c r="C545" s="40" t="s">
        <v>79</v>
      </c>
      <c r="D545" s="41">
        <v>1520.41</v>
      </c>
      <c r="E545" s="41">
        <v>1333.61</v>
      </c>
      <c r="F545" s="41">
        <v>1287.76</v>
      </c>
      <c r="G545" s="41">
        <v>1282.92</v>
      </c>
      <c r="H545" s="41">
        <v>1320.91</v>
      </c>
      <c r="I545" s="41">
        <v>1427.9</v>
      </c>
      <c r="J545" s="41">
        <v>1477.17</v>
      </c>
      <c r="K545" s="41">
        <v>1533.08</v>
      </c>
      <c r="L545" s="41">
        <v>1706.71</v>
      </c>
      <c r="M545" s="41">
        <v>1713.26</v>
      </c>
      <c r="N545" s="41">
        <v>1777.07</v>
      </c>
      <c r="O545" s="41">
        <v>1809.8</v>
      </c>
      <c r="P545" s="41">
        <v>1902.35</v>
      </c>
      <c r="Q545" s="41">
        <v>1923.63</v>
      </c>
      <c r="R545" s="41">
        <v>1825.77</v>
      </c>
      <c r="S545" s="41">
        <v>1807.87</v>
      </c>
      <c r="T545" s="41">
        <v>1906.11</v>
      </c>
      <c r="U545" s="41">
        <v>2183.63</v>
      </c>
      <c r="V545" s="41">
        <v>2208.2600000000002</v>
      </c>
      <c r="W545" s="41">
        <v>1882.69</v>
      </c>
      <c r="X545" s="41">
        <v>1755.34</v>
      </c>
      <c r="Y545" s="41">
        <v>1475.87</v>
      </c>
      <c r="Z545" s="41">
        <v>1452.77</v>
      </c>
      <c r="AA545" s="41">
        <v>1530.78</v>
      </c>
    </row>
    <row r="546" spans="1:27" ht="12.75" hidden="1" customHeight="1" outlineLevel="1" x14ac:dyDescent="0.2">
      <c r="A546" s="99" t="s">
        <v>768</v>
      </c>
      <c r="B546" s="60" t="s">
        <v>90</v>
      </c>
      <c r="C546" s="40" t="s">
        <v>79</v>
      </c>
      <c r="D546" s="41">
        <f>$D$486</f>
        <v>3559.77</v>
      </c>
      <c r="E546" s="41">
        <f t="shared" ref="E546:AA546" si="316">$D$486</f>
        <v>3559.77</v>
      </c>
      <c r="F546" s="41">
        <f t="shared" si="316"/>
        <v>3559.77</v>
      </c>
      <c r="G546" s="41">
        <f t="shared" si="316"/>
        <v>3559.77</v>
      </c>
      <c r="H546" s="41">
        <f t="shared" si="316"/>
        <v>3559.77</v>
      </c>
      <c r="I546" s="41">
        <f t="shared" si="316"/>
        <v>3559.77</v>
      </c>
      <c r="J546" s="41">
        <f t="shared" si="316"/>
        <v>3559.77</v>
      </c>
      <c r="K546" s="41">
        <f t="shared" si="316"/>
        <v>3559.77</v>
      </c>
      <c r="L546" s="41">
        <f t="shared" si="316"/>
        <v>3559.77</v>
      </c>
      <c r="M546" s="41">
        <f t="shared" si="316"/>
        <v>3559.77</v>
      </c>
      <c r="N546" s="41">
        <f t="shared" si="316"/>
        <v>3559.77</v>
      </c>
      <c r="O546" s="41">
        <f t="shared" si="316"/>
        <v>3559.77</v>
      </c>
      <c r="P546" s="41">
        <f t="shared" si="316"/>
        <v>3559.77</v>
      </c>
      <c r="Q546" s="41">
        <f t="shared" si="316"/>
        <v>3559.77</v>
      </c>
      <c r="R546" s="41">
        <f t="shared" si="316"/>
        <v>3559.77</v>
      </c>
      <c r="S546" s="41">
        <f t="shared" si="316"/>
        <v>3559.77</v>
      </c>
      <c r="T546" s="41">
        <f t="shared" si="316"/>
        <v>3559.77</v>
      </c>
      <c r="U546" s="41">
        <f t="shared" si="316"/>
        <v>3559.77</v>
      </c>
      <c r="V546" s="41">
        <f t="shared" si="316"/>
        <v>3559.77</v>
      </c>
      <c r="W546" s="41">
        <f t="shared" si="316"/>
        <v>3559.77</v>
      </c>
      <c r="X546" s="41">
        <f t="shared" si="316"/>
        <v>3559.77</v>
      </c>
      <c r="Y546" s="41">
        <f t="shared" si="316"/>
        <v>3559.77</v>
      </c>
      <c r="Z546" s="41">
        <f t="shared" si="316"/>
        <v>3559.77</v>
      </c>
      <c r="AA546" s="41">
        <f t="shared" si="316"/>
        <v>3559.77</v>
      </c>
    </row>
    <row r="547" spans="1:27" ht="12.75" hidden="1" customHeight="1" outlineLevel="1" x14ac:dyDescent="0.2">
      <c r="A547" s="99" t="s">
        <v>769</v>
      </c>
      <c r="B547" s="60" t="s">
        <v>83</v>
      </c>
      <c r="C547" s="40" t="s">
        <v>79</v>
      </c>
      <c r="D547" s="41">
        <v>3.72</v>
      </c>
      <c r="E547" s="41">
        <v>3.72</v>
      </c>
      <c r="F547" s="41">
        <v>3.72</v>
      </c>
      <c r="G547" s="41">
        <v>3.72</v>
      </c>
      <c r="H547" s="41">
        <v>3.72</v>
      </c>
      <c r="I547" s="41">
        <v>3.72</v>
      </c>
      <c r="J547" s="41">
        <v>3.72</v>
      </c>
      <c r="K547" s="41">
        <v>3.72</v>
      </c>
      <c r="L547" s="41">
        <v>3.72</v>
      </c>
      <c r="M547" s="41">
        <v>3.72</v>
      </c>
      <c r="N547" s="41">
        <v>3.72</v>
      </c>
      <c r="O547" s="41">
        <v>3.72</v>
      </c>
      <c r="P547" s="41">
        <v>3.72</v>
      </c>
      <c r="Q547" s="41">
        <v>3.72</v>
      </c>
      <c r="R547" s="41">
        <v>3.72</v>
      </c>
      <c r="S547" s="41">
        <v>3.72</v>
      </c>
      <c r="T547" s="41">
        <v>3.72</v>
      </c>
      <c r="U547" s="41">
        <v>3.72</v>
      </c>
      <c r="V547" s="41">
        <v>3.72</v>
      </c>
      <c r="W547" s="41">
        <v>3.72</v>
      </c>
      <c r="X547" s="41">
        <v>3.72</v>
      </c>
      <c r="Y547" s="41">
        <v>3.72</v>
      </c>
      <c r="Z547" s="41">
        <v>3.72</v>
      </c>
      <c r="AA547" s="41">
        <v>3.72</v>
      </c>
    </row>
    <row r="548" spans="1:27" ht="12.75" hidden="1" customHeight="1" outlineLevel="1" x14ac:dyDescent="0.2">
      <c r="A548" s="99" t="s">
        <v>770</v>
      </c>
      <c r="B548" s="60" t="s">
        <v>81</v>
      </c>
      <c r="C548" s="40" t="s">
        <v>79</v>
      </c>
      <c r="D548" s="41">
        <f>$D$11</f>
        <v>216.36</v>
      </c>
      <c r="E548" s="41">
        <f t="shared" ref="E548:AA548" si="317">$D$11</f>
        <v>216.36</v>
      </c>
      <c r="F548" s="41">
        <f t="shared" si="317"/>
        <v>216.36</v>
      </c>
      <c r="G548" s="41">
        <f t="shared" si="317"/>
        <v>216.36</v>
      </c>
      <c r="H548" s="41">
        <f t="shared" si="317"/>
        <v>216.36</v>
      </c>
      <c r="I548" s="41">
        <f t="shared" si="317"/>
        <v>216.36</v>
      </c>
      <c r="J548" s="41">
        <f t="shared" si="317"/>
        <v>216.36</v>
      </c>
      <c r="K548" s="41">
        <f t="shared" si="317"/>
        <v>216.36</v>
      </c>
      <c r="L548" s="41">
        <f t="shared" si="317"/>
        <v>216.36</v>
      </c>
      <c r="M548" s="41">
        <f t="shared" si="317"/>
        <v>216.36</v>
      </c>
      <c r="N548" s="41">
        <f t="shared" si="317"/>
        <v>216.36</v>
      </c>
      <c r="O548" s="41">
        <f t="shared" si="317"/>
        <v>216.36</v>
      </c>
      <c r="P548" s="41">
        <f t="shared" si="317"/>
        <v>216.36</v>
      </c>
      <c r="Q548" s="41">
        <f t="shared" si="317"/>
        <v>216.36</v>
      </c>
      <c r="R548" s="41">
        <f t="shared" si="317"/>
        <v>216.36</v>
      </c>
      <c r="S548" s="41">
        <f t="shared" si="317"/>
        <v>216.36</v>
      </c>
      <c r="T548" s="41">
        <f t="shared" si="317"/>
        <v>216.36</v>
      </c>
      <c r="U548" s="41">
        <f t="shared" si="317"/>
        <v>216.36</v>
      </c>
      <c r="V548" s="41">
        <f t="shared" si="317"/>
        <v>216.36</v>
      </c>
      <c r="W548" s="41">
        <f t="shared" si="317"/>
        <v>216.36</v>
      </c>
      <c r="X548" s="41">
        <f t="shared" si="317"/>
        <v>216.36</v>
      </c>
      <c r="Y548" s="41">
        <f t="shared" si="317"/>
        <v>216.36</v>
      </c>
      <c r="Z548" s="41">
        <f t="shared" si="317"/>
        <v>216.36</v>
      </c>
      <c r="AA548" s="41">
        <f t="shared" si="317"/>
        <v>216.36</v>
      </c>
    </row>
    <row r="549" spans="1:27" collapsed="1" x14ac:dyDescent="0.2">
      <c r="A549" s="98" t="s">
        <v>771</v>
      </c>
      <c r="B549" s="25" t="str">
        <f>"14"&amp;"."&amp;$B$662&amp;"."&amp;$B$663</f>
        <v>14.01.2024</v>
      </c>
      <c r="C549" s="88" t="s">
        <v>76</v>
      </c>
      <c r="D549" s="89">
        <f>ROUND(((D550+D551+D553+D552)/1000),5)</f>
        <v>5.3289999999999997</v>
      </c>
      <c r="E549" s="89">
        <f>ROUND(((E550+E551+E553+E552)/1000),5)</f>
        <v>5.1940999999999997</v>
      </c>
      <c r="F549" s="89">
        <f>ROUND(((F550+F551+F553+F552)/1000),5)</f>
        <v>5.0658200000000004</v>
      </c>
      <c r="G549" s="89">
        <f t="shared" ref="G549:AA549" si="318">ROUND(((G550+G551+G553+G552)/1000),5)</f>
        <v>5.0516100000000002</v>
      </c>
      <c r="H549" s="89">
        <f t="shared" si="318"/>
        <v>5.0677099999999999</v>
      </c>
      <c r="I549" s="89">
        <f t="shared" si="318"/>
        <v>5.1450699999999996</v>
      </c>
      <c r="J549" s="89">
        <f t="shared" si="318"/>
        <v>5.1779299999999999</v>
      </c>
      <c r="K549" s="89">
        <f t="shared" si="318"/>
        <v>5.2898899999999998</v>
      </c>
      <c r="L549" s="89">
        <f t="shared" si="318"/>
        <v>5.3746799999999997</v>
      </c>
      <c r="M549" s="89">
        <f t="shared" si="318"/>
        <v>5.5318199999999997</v>
      </c>
      <c r="N549" s="89">
        <f t="shared" si="318"/>
        <v>5.6573500000000001</v>
      </c>
      <c r="O549" s="89">
        <f t="shared" si="318"/>
        <v>5.7318800000000003</v>
      </c>
      <c r="P549" s="89">
        <f t="shared" si="318"/>
        <v>5.7580400000000003</v>
      </c>
      <c r="Q549" s="89">
        <f t="shared" si="318"/>
        <v>5.7767799999999996</v>
      </c>
      <c r="R549" s="89">
        <f t="shared" si="318"/>
        <v>5.6468400000000001</v>
      </c>
      <c r="S549" s="89">
        <f t="shared" si="318"/>
        <v>5.7785500000000001</v>
      </c>
      <c r="T549" s="89">
        <f t="shared" si="318"/>
        <v>5.9581600000000003</v>
      </c>
      <c r="U549" s="89">
        <f t="shared" si="318"/>
        <v>5.9891500000000004</v>
      </c>
      <c r="V549" s="89">
        <f t="shared" si="318"/>
        <v>5.9835700000000003</v>
      </c>
      <c r="W549" s="89">
        <f t="shared" si="318"/>
        <v>5.8293400000000002</v>
      </c>
      <c r="X549" s="89">
        <f t="shared" si="318"/>
        <v>5.6702000000000004</v>
      </c>
      <c r="Y549" s="89">
        <f t="shared" si="318"/>
        <v>5.5449200000000003</v>
      </c>
      <c r="Z549" s="89">
        <f t="shared" si="318"/>
        <v>5.3451500000000003</v>
      </c>
      <c r="AA549" s="89">
        <f t="shared" si="318"/>
        <v>5.2860300000000002</v>
      </c>
    </row>
    <row r="550" spans="1:27" ht="12.75" hidden="1" customHeight="1" outlineLevel="1" x14ac:dyDescent="0.2">
      <c r="A550" s="99" t="s">
        <v>772</v>
      </c>
      <c r="B550" s="60" t="s">
        <v>238</v>
      </c>
      <c r="C550" s="40" t="s">
        <v>79</v>
      </c>
      <c r="D550" s="41">
        <v>1549.15</v>
      </c>
      <c r="E550" s="41">
        <v>1414.25</v>
      </c>
      <c r="F550" s="41">
        <v>1285.97</v>
      </c>
      <c r="G550" s="41">
        <v>1271.76</v>
      </c>
      <c r="H550" s="41">
        <v>1287.8599999999999</v>
      </c>
      <c r="I550" s="41">
        <v>1365.22</v>
      </c>
      <c r="J550" s="41">
        <v>1398.08</v>
      </c>
      <c r="K550" s="41">
        <v>1510.04</v>
      </c>
      <c r="L550" s="41">
        <v>1594.83</v>
      </c>
      <c r="M550" s="41">
        <v>1751.97</v>
      </c>
      <c r="N550" s="41">
        <v>1877.5</v>
      </c>
      <c r="O550" s="41">
        <v>1952.03</v>
      </c>
      <c r="P550" s="41">
        <v>1978.19</v>
      </c>
      <c r="Q550" s="41">
        <v>1996.93</v>
      </c>
      <c r="R550" s="41">
        <v>1866.99</v>
      </c>
      <c r="S550" s="41">
        <v>1998.7</v>
      </c>
      <c r="T550" s="41">
        <v>2178.31</v>
      </c>
      <c r="U550" s="41">
        <v>2209.3000000000002</v>
      </c>
      <c r="V550" s="41">
        <v>2203.7199999999998</v>
      </c>
      <c r="W550" s="41">
        <v>2049.4899999999998</v>
      </c>
      <c r="X550" s="41">
        <v>1890.35</v>
      </c>
      <c r="Y550" s="41">
        <v>1765.07</v>
      </c>
      <c r="Z550" s="41">
        <v>1565.3</v>
      </c>
      <c r="AA550" s="41">
        <v>1506.18</v>
      </c>
    </row>
    <row r="551" spans="1:27" ht="12.75" hidden="1" customHeight="1" outlineLevel="1" x14ac:dyDescent="0.2">
      <c r="A551" s="99" t="s">
        <v>773</v>
      </c>
      <c r="B551" s="60" t="s">
        <v>90</v>
      </c>
      <c r="C551" s="40" t="s">
        <v>79</v>
      </c>
      <c r="D551" s="41">
        <f>$D$486</f>
        <v>3559.77</v>
      </c>
      <c r="E551" s="41">
        <f t="shared" ref="E551:AA551" si="319">$D$486</f>
        <v>3559.77</v>
      </c>
      <c r="F551" s="41">
        <f t="shared" si="319"/>
        <v>3559.77</v>
      </c>
      <c r="G551" s="41">
        <f t="shared" si="319"/>
        <v>3559.77</v>
      </c>
      <c r="H551" s="41">
        <f t="shared" si="319"/>
        <v>3559.77</v>
      </c>
      <c r="I551" s="41">
        <f t="shared" si="319"/>
        <v>3559.77</v>
      </c>
      <c r="J551" s="41">
        <f t="shared" si="319"/>
        <v>3559.77</v>
      </c>
      <c r="K551" s="41">
        <f t="shared" si="319"/>
        <v>3559.77</v>
      </c>
      <c r="L551" s="41">
        <f t="shared" si="319"/>
        <v>3559.77</v>
      </c>
      <c r="M551" s="41">
        <f t="shared" si="319"/>
        <v>3559.77</v>
      </c>
      <c r="N551" s="41">
        <f t="shared" si="319"/>
        <v>3559.77</v>
      </c>
      <c r="O551" s="41">
        <f t="shared" si="319"/>
        <v>3559.77</v>
      </c>
      <c r="P551" s="41">
        <f t="shared" si="319"/>
        <v>3559.77</v>
      </c>
      <c r="Q551" s="41">
        <f t="shared" si="319"/>
        <v>3559.77</v>
      </c>
      <c r="R551" s="41">
        <f t="shared" si="319"/>
        <v>3559.77</v>
      </c>
      <c r="S551" s="41">
        <f t="shared" si="319"/>
        <v>3559.77</v>
      </c>
      <c r="T551" s="41">
        <f t="shared" si="319"/>
        <v>3559.77</v>
      </c>
      <c r="U551" s="41">
        <f t="shared" si="319"/>
        <v>3559.77</v>
      </c>
      <c r="V551" s="41">
        <f t="shared" si="319"/>
        <v>3559.77</v>
      </c>
      <c r="W551" s="41">
        <f t="shared" si="319"/>
        <v>3559.77</v>
      </c>
      <c r="X551" s="41">
        <f t="shared" si="319"/>
        <v>3559.77</v>
      </c>
      <c r="Y551" s="41">
        <f t="shared" si="319"/>
        <v>3559.77</v>
      </c>
      <c r="Z551" s="41">
        <f t="shared" si="319"/>
        <v>3559.77</v>
      </c>
      <c r="AA551" s="41">
        <f t="shared" si="319"/>
        <v>3559.77</v>
      </c>
    </row>
    <row r="552" spans="1:27" ht="12.75" hidden="1" customHeight="1" outlineLevel="1" x14ac:dyDescent="0.2">
      <c r="A552" s="99" t="s">
        <v>774</v>
      </c>
      <c r="B552" s="60" t="s">
        <v>83</v>
      </c>
      <c r="C552" s="40" t="s">
        <v>79</v>
      </c>
      <c r="D552" s="41">
        <v>3.72</v>
      </c>
      <c r="E552" s="41">
        <v>3.72</v>
      </c>
      <c r="F552" s="41">
        <v>3.72</v>
      </c>
      <c r="G552" s="41">
        <v>3.72</v>
      </c>
      <c r="H552" s="41">
        <v>3.72</v>
      </c>
      <c r="I552" s="41">
        <v>3.72</v>
      </c>
      <c r="J552" s="41">
        <v>3.72</v>
      </c>
      <c r="K552" s="41">
        <v>3.72</v>
      </c>
      <c r="L552" s="41">
        <v>3.72</v>
      </c>
      <c r="M552" s="41">
        <v>3.72</v>
      </c>
      <c r="N552" s="41">
        <v>3.72</v>
      </c>
      <c r="O552" s="41">
        <v>3.72</v>
      </c>
      <c r="P552" s="41">
        <v>3.72</v>
      </c>
      <c r="Q552" s="41">
        <v>3.72</v>
      </c>
      <c r="R552" s="41">
        <v>3.72</v>
      </c>
      <c r="S552" s="41">
        <v>3.72</v>
      </c>
      <c r="T552" s="41">
        <v>3.72</v>
      </c>
      <c r="U552" s="41">
        <v>3.72</v>
      </c>
      <c r="V552" s="41">
        <v>3.72</v>
      </c>
      <c r="W552" s="41">
        <v>3.72</v>
      </c>
      <c r="X552" s="41">
        <v>3.72</v>
      </c>
      <c r="Y552" s="41">
        <v>3.72</v>
      </c>
      <c r="Z552" s="41">
        <v>3.72</v>
      </c>
      <c r="AA552" s="41">
        <v>3.72</v>
      </c>
    </row>
    <row r="553" spans="1:27" ht="12.75" hidden="1" customHeight="1" outlineLevel="1" x14ac:dyDescent="0.2">
      <c r="A553" s="99" t="s">
        <v>775</v>
      </c>
      <c r="B553" s="60" t="s">
        <v>81</v>
      </c>
      <c r="C553" s="40" t="s">
        <v>79</v>
      </c>
      <c r="D553" s="41">
        <f>$D$11</f>
        <v>216.36</v>
      </c>
      <c r="E553" s="41">
        <f t="shared" ref="E553:AA553" si="320">$D$11</f>
        <v>216.36</v>
      </c>
      <c r="F553" s="41">
        <f t="shared" si="320"/>
        <v>216.36</v>
      </c>
      <c r="G553" s="41">
        <f t="shared" si="320"/>
        <v>216.36</v>
      </c>
      <c r="H553" s="41">
        <f t="shared" si="320"/>
        <v>216.36</v>
      </c>
      <c r="I553" s="41">
        <f t="shared" si="320"/>
        <v>216.36</v>
      </c>
      <c r="J553" s="41">
        <f t="shared" si="320"/>
        <v>216.36</v>
      </c>
      <c r="K553" s="41">
        <f t="shared" si="320"/>
        <v>216.36</v>
      </c>
      <c r="L553" s="41">
        <f t="shared" si="320"/>
        <v>216.36</v>
      </c>
      <c r="M553" s="41">
        <f t="shared" si="320"/>
        <v>216.36</v>
      </c>
      <c r="N553" s="41">
        <f t="shared" si="320"/>
        <v>216.36</v>
      </c>
      <c r="O553" s="41">
        <f t="shared" si="320"/>
        <v>216.36</v>
      </c>
      <c r="P553" s="41">
        <f t="shared" si="320"/>
        <v>216.36</v>
      </c>
      <c r="Q553" s="41">
        <f t="shared" si="320"/>
        <v>216.36</v>
      </c>
      <c r="R553" s="41">
        <f t="shared" si="320"/>
        <v>216.36</v>
      </c>
      <c r="S553" s="41">
        <f t="shared" si="320"/>
        <v>216.36</v>
      </c>
      <c r="T553" s="41">
        <f t="shared" si="320"/>
        <v>216.36</v>
      </c>
      <c r="U553" s="41">
        <f t="shared" si="320"/>
        <v>216.36</v>
      </c>
      <c r="V553" s="41">
        <f t="shared" si="320"/>
        <v>216.36</v>
      </c>
      <c r="W553" s="41">
        <f t="shared" si="320"/>
        <v>216.36</v>
      </c>
      <c r="X553" s="41">
        <f t="shared" si="320"/>
        <v>216.36</v>
      </c>
      <c r="Y553" s="41">
        <f t="shared" si="320"/>
        <v>216.36</v>
      </c>
      <c r="Z553" s="41">
        <f t="shared" si="320"/>
        <v>216.36</v>
      </c>
      <c r="AA553" s="41">
        <f t="shared" si="320"/>
        <v>216.36</v>
      </c>
    </row>
    <row r="554" spans="1:27" collapsed="1" x14ac:dyDescent="0.2">
      <c r="A554" s="98" t="s">
        <v>776</v>
      </c>
      <c r="B554" s="25" t="str">
        <f>"15"&amp;"."&amp;$B$662&amp;"."&amp;$B$663</f>
        <v>15.01.2024</v>
      </c>
      <c r="C554" s="88" t="s">
        <v>76</v>
      </c>
      <c r="D554" s="89">
        <f>ROUND(((D555+D556+D558+D557)/1000),5)</f>
        <v>5.0544700000000002</v>
      </c>
      <c r="E554" s="89">
        <f>ROUND(((E555+E556+E558+E557)/1000),5)</f>
        <v>4.9969200000000003</v>
      </c>
      <c r="F554" s="89">
        <f>ROUND(((F555+F556+F558+F557)/1000),5)</f>
        <v>4.9415300000000002</v>
      </c>
      <c r="G554" s="89">
        <f t="shared" ref="G554:AA554" si="321">ROUND(((G555+G556+G558+G557)/1000),5)</f>
        <v>4.9347500000000002</v>
      </c>
      <c r="H554" s="89">
        <f t="shared" si="321"/>
        <v>4.9964199999999996</v>
      </c>
      <c r="I554" s="89">
        <f t="shared" si="321"/>
        <v>5.1212200000000001</v>
      </c>
      <c r="J554" s="89">
        <f t="shared" si="321"/>
        <v>5.3316100000000004</v>
      </c>
      <c r="K554" s="89">
        <f t="shared" si="321"/>
        <v>5.5494700000000003</v>
      </c>
      <c r="L554" s="89">
        <f t="shared" si="321"/>
        <v>5.8126899999999999</v>
      </c>
      <c r="M554" s="89">
        <f t="shared" si="321"/>
        <v>5.8461400000000001</v>
      </c>
      <c r="N554" s="89">
        <f t="shared" si="321"/>
        <v>5.8338700000000001</v>
      </c>
      <c r="O554" s="89">
        <f t="shared" si="321"/>
        <v>5.9278000000000004</v>
      </c>
      <c r="P554" s="89">
        <f t="shared" si="321"/>
        <v>5.9274899999999997</v>
      </c>
      <c r="Q554" s="89">
        <f t="shared" si="321"/>
        <v>5.9379999999999997</v>
      </c>
      <c r="R554" s="89">
        <f t="shared" si="321"/>
        <v>5.9343399999999997</v>
      </c>
      <c r="S554" s="89">
        <f t="shared" si="321"/>
        <v>5.8707200000000004</v>
      </c>
      <c r="T554" s="89">
        <f t="shared" si="321"/>
        <v>5.9811300000000003</v>
      </c>
      <c r="U554" s="89">
        <f t="shared" si="321"/>
        <v>6.0080499999999999</v>
      </c>
      <c r="V554" s="89">
        <f t="shared" si="321"/>
        <v>6.00082</v>
      </c>
      <c r="W554" s="89">
        <f t="shared" si="321"/>
        <v>5.8675300000000004</v>
      </c>
      <c r="X554" s="89">
        <f t="shared" si="321"/>
        <v>5.7378799999999996</v>
      </c>
      <c r="Y554" s="89">
        <f t="shared" si="321"/>
        <v>5.5709900000000001</v>
      </c>
      <c r="Z554" s="89">
        <f t="shared" si="321"/>
        <v>5.3752599999999999</v>
      </c>
      <c r="AA554" s="89">
        <f t="shared" si="321"/>
        <v>5.2429100000000002</v>
      </c>
    </row>
    <row r="555" spans="1:27" ht="12.75" hidden="1" customHeight="1" outlineLevel="1" x14ac:dyDescent="0.2">
      <c r="A555" s="99" t="s">
        <v>777</v>
      </c>
      <c r="B555" s="60" t="s">
        <v>238</v>
      </c>
      <c r="C555" s="40" t="s">
        <v>79</v>
      </c>
      <c r="D555" s="41">
        <v>1274.6199999999999</v>
      </c>
      <c r="E555" s="41">
        <v>1217.07</v>
      </c>
      <c r="F555" s="41">
        <v>1161.68</v>
      </c>
      <c r="G555" s="41">
        <v>1154.9000000000001</v>
      </c>
      <c r="H555" s="41">
        <v>1216.57</v>
      </c>
      <c r="I555" s="41">
        <v>1341.37</v>
      </c>
      <c r="J555" s="41">
        <v>1551.76</v>
      </c>
      <c r="K555" s="41">
        <v>1769.62</v>
      </c>
      <c r="L555" s="41">
        <v>2032.84</v>
      </c>
      <c r="M555" s="41">
        <v>2066.29</v>
      </c>
      <c r="N555" s="41">
        <v>2054.02</v>
      </c>
      <c r="O555" s="41">
        <v>2147.9499999999998</v>
      </c>
      <c r="P555" s="41">
        <v>2147.64</v>
      </c>
      <c r="Q555" s="41">
        <v>2158.15</v>
      </c>
      <c r="R555" s="41">
        <v>2154.4899999999998</v>
      </c>
      <c r="S555" s="41">
        <v>2090.87</v>
      </c>
      <c r="T555" s="41">
        <v>2201.2800000000002</v>
      </c>
      <c r="U555" s="41">
        <v>2228.1999999999998</v>
      </c>
      <c r="V555" s="41">
        <v>2220.9699999999998</v>
      </c>
      <c r="W555" s="41">
        <v>2087.6799999999998</v>
      </c>
      <c r="X555" s="41">
        <v>1958.03</v>
      </c>
      <c r="Y555" s="41">
        <v>1791.14</v>
      </c>
      <c r="Z555" s="41">
        <v>1595.41</v>
      </c>
      <c r="AA555" s="41">
        <v>1463.06</v>
      </c>
    </row>
    <row r="556" spans="1:27" ht="12.75" hidden="1" customHeight="1" outlineLevel="1" x14ac:dyDescent="0.2">
      <c r="A556" s="99" t="s">
        <v>778</v>
      </c>
      <c r="B556" s="60" t="s">
        <v>90</v>
      </c>
      <c r="C556" s="40" t="s">
        <v>79</v>
      </c>
      <c r="D556" s="41">
        <f>$D$486</f>
        <v>3559.77</v>
      </c>
      <c r="E556" s="41">
        <f t="shared" ref="E556:AA556" si="322">$D$486</f>
        <v>3559.77</v>
      </c>
      <c r="F556" s="41">
        <f t="shared" si="322"/>
        <v>3559.77</v>
      </c>
      <c r="G556" s="41">
        <f t="shared" si="322"/>
        <v>3559.77</v>
      </c>
      <c r="H556" s="41">
        <f t="shared" si="322"/>
        <v>3559.77</v>
      </c>
      <c r="I556" s="41">
        <f t="shared" si="322"/>
        <v>3559.77</v>
      </c>
      <c r="J556" s="41">
        <f t="shared" si="322"/>
        <v>3559.77</v>
      </c>
      <c r="K556" s="41">
        <f t="shared" si="322"/>
        <v>3559.77</v>
      </c>
      <c r="L556" s="41">
        <f t="shared" si="322"/>
        <v>3559.77</v>
      </c>
      <c r="M556" s="41">
        <f t="shared" si="322"/>
        <v>3559.77</v>
      </c>
      <c r="N556" s="41">
        <f t="shared" si="322"/>
        <v>3559.77</v>
      </c>
      <c r="O556" s="41">
        <f t="shared" si="322"/>
        <v>3559.77</v>
      </c>
      <c r="P556" s="41">
        <f t="shared" si="322"/>
        <v>3559.77</v>
      </c>
      <c r="Q556" s="41">
        <f t="shared" si="322"/>
        <v>3559.77</v>
      </c>
      <c r="R556" s="41">
        <f t="shared" si="322"/>
        <v>3559.77</v>
      </c>
      <c r="S556" s="41">
        <f t="shared" si="322"/>
        <v>3559.77</v>
      </c>
      <c r="T556" s="41">
        <f t="shared" si="322"/>
        <v>3559.77</v>
      </c>
      <c r="U556" s="41">
        <f t="shared" si="322"/>
        <v>3559.77</v>
      </c>
      <c r="V556" s="41">
        <f t="shared" si="322"/>
        <v>3559.77</v>
      </c>
      <c r="W556" s="41">
        <f t="shared" si="322"/>
        <v>3559.77</v>
      </c>
      <c r="X556" s="41">
        <f t="shared" si="322"/>
        <v>3559.77</v>
      </c>
      <c r="Y556" s="41">
        <f t="shared" si="322"/>
        <v>3559.77</v>
      </c>
      <c r="Z556" s="41">
        <f t="shared" si="322"/>
        <v>3559.77</v>
      </c>
      <c r="AA556" s="41">
        <f t="shared" si="322"/>
        <v>3559.77</v>
      </c>
    </row>
    <row r="557" spans="1:27" ht="12.75" hidden="1" customHeight="1" outlineLevel="1" x14ac:dyDescent="0.2">
      <c r="A557" s="99" t="s">
        <v>779</v>
      </c>
      <c r="B557" s="60" t="s">
        <v>83</v>
      </c>
      <c r="C557" s="40" t="s">
        <v>79</v>
      </c>
      <c r="D557" s="41">
        <v>3.72</v>
      </c>
      <c r="E557" s="41">
        <v>3.72</v>
      </c>
      <c r="F557" s="41">
        <v>3.72</v>
      </c>
      <c r="G557" s="41">
        <v>3.72</v>
      </c>
      <c r="H557" s="41">
        <v>3.72</v>
      </c>
      <c r="I557" s="41">
        <v>3.72</v>
      </c>
      <c r="J557" s="41">
        <v>3.72</v>
      </c>
      <c r="K557" s="41">
        <v>3.72</v>
      </c>
      <c r="L557" s="41">
        <v>3.72</v>
      </c>
      <c r="M557" s="41">
        <v>3.72</v>
      </c>
      <c r="N557" s="41">
        <v>3.72</v>
      </c>
      <c r="O557" s="41">
        <v>3.72</v>
      </c>
      <c r="P557" s="41">
        <v>3.72</v>
      </c>
      <c r="Q557" s="41">
        <v>3.72</v>
      </c>
      <c r="R557" s="41">
        <v>3.72</v>
      </c>
      <c r="S557" s="41">
        <v>3.72</v>
      </c>
      <c r="T557" s="41">
        <v>3.72</v>
      </c>
      <c r="U557" s="41">
        <v>3.72</v>
      </c>
      <c r="V557" s="41">
        <v>3.72</v>
      </c>
      <c r="W557" s="41">
        <v>3.72</v>
      </c>
      <c r="X557" s="41">
        <v>3.72</v>
      </c>
      <c r="Y557" s="41">
        <v>3.72</v>
      </c>
      <c r="Z557" s="41">
        <v>3.72</v>
      </c>
      <c r="AA557" s="41">
        <v>3.72</v>
      </c>
    </row>
    <row r="558" spans="1:27" ht="12.75" hidden="1" customHeight="1" outlineLevel="1" x14ac:dyDescent="0.2">
      <c r="A558" s="99" t="s">
        <v>780</v>
      </c>
      <c r="B558" s="60" t="s">
        <v>81</v>
      </c>
      <c r="C558" s="40" t="s">
        <v>79</v>
      </c>
      <c r="D558" s="41">
        <f>$D$11</f>
        <v>216.36</v>
      </c>
      <c r="E558" s="41">
        <f t="shared" ref="E558:AA558" si="323">$D$11</f>
        <v>216.36</v>
      </c>
      <c r="F558" s="41">
        <f t="shared" si="323"/>
        <v>216.36</v>
      </c>
      <c r="G558" s="41">
        <f t="shared" si="323"/>
        <v>216.36</v>
      </c>
      <c r="H558" s="41">
        <f t="shared" si="323"/>
        <v>216.36</v>
      </c>
      <c r="I558" s="41">
        <f t="shared" si="323"/>
        <v>216.36</v>
      </c>
      <c r="J558" s="41">
        <f t="shared" si="323"/>
        <v>216.36</v>
      </c>
      <c r="K558" s="41">
        <f t="shared" si="323"/>
        <v>216.36</v>
      </c>
      <c r="L558" s="41">
        <f t="shared" si="323"/>
        <v>216.36</v>
      </c>
      <c r="M558" s="41">
        <f t="shared" si="323"/>
        <v>216.36</v>
      </c>
      <c r="N558" s="41">
        <f t="shared" si="323"/>
        <v>216.36</v>
      </c>
      <c r="O558" s="41">
        <f t="shared" si="323"/>
        <v>216.36</v>
      </c>
      <c r="P558" s="41">
        <f t="shared" si="323"/>
        <v>216.36</v>
      </c>
      <c r="Q558" s="41">
        <f t="shared" si="323"/>
        <v>216.36</v>
      </c>
      <c r="R558" s="41">
        <f t="shared" si="323"/>
        <v>216.36</v>
      </c>
      <c r="S558" s="41">
        <f t="shared" si="323"/>
        <v>216.36</v>
      </c>
      <c r="T558" s="41">
        <f t="shared" si="323"/>
        <v>216.36</v>
      </c>
      <c r="U558" s="41">
        <f t="shared" si="323"/>
        <v>216.36</v>
      </c>
      <c r="V558" s="41">
        <f t="shared" si="323"/>
        <v>216.36</v>
      </c>
      <c r="W558" s="41">
        <f t="shared" si="323"/>
        <v>216.36</v>
      </c>
      <c r="X558" s="41">
        <f t="shared" si="323"/>
        <v>216.36</v>
      </c>
      <c r="Y558" s="41">
        <f t="shared" si="323"/>
        <v>216.36</v>
      </c>
      <c r="Z558" s="41">
        <f t="shared" si="323"/>
        <v>216.36</v>
      </c>
      <c r="AA558" s="41">
        <f t="shared" si="323"/>
        <v>216.36</v>
      </c>
    </row>
    <row r="559" spans="1:27" collapsed="1" x14ac:dyDescent="0.2">
      <c r="A559" s="98" t="s">
        <v>781</v>
      </c>
      <c r="B559" s="25" t="str">
        <f>"16"&amp;"."&amp;$B$662&amp;"."&amp;$B$663</f>
        <v>16.01.2024</v>
      </c>
      <c r="C559" s="88" t="s">
        <v>76</v>
      </c>
      <c r="D559" s="89">
        <f>ROUND(((D560+D561+D563+D562)/1000),5)</f>
        <v>5.0825500000000003</v>
      </c>
      <c r="E559" s="89">
        <f>ROUND(((E560+E561+E563+E562)/1000),5)</f>
        <v>5.0154800000000002</v>
      </c>
      <c r="F559" s="89">
        <f>ROUND(((F560+F561+F563+F562)/1000),5)</f>
        <v>4.9924900000000001</v>
      </c>
      <c r="G559" s="89">
        <f t="shared" ref="G559:AA559" si="324">ROUND(((G560+G561+G563+G562)/1000),5)</f>
        <v>4.9580799999999998</v>
      </c>
      <c r="H559" s="89">
        <f t="shared" si="324"/>
        <v>5.0020600000000002</v>
      </c>
      <c r="I559" s="89">
        <f t="shared" si="324"/>
        <v>5.1162900000000002</v>
      </c>
      <c r="J559" s="89">
        <f t="shared" si="324"/>
        <v>5.3123100000000001</v>
      </c>
      <c r="K559" s="89">
        <f t="shared" si="324"/>
        <v>5.4985099999999996</v>
      </c>
      <c r="L559" s="89">
        <f t="shared" si="324"/>
        <v>5.7656400000000003</v>
      </c>
      <c r="M559" s="89">
        <f t="shared" si="324"/>
        <v>5.7945700000000002</v>
      </c>
      <c r="N559" s="89">
        <f t="shared" si="324"/>
        <v>5.8383599999999998</v>
      </c>
      <c r="O559" s="89">
        <f t="shared" si="324"/>
        <v>5.8591300000000004</v>
      </c>
      <c r="P559" s="89">
        <f t="shared" si="324"/>
        <v>5.8626800000000001</v>
      </c>
      <c r="Q559" s="89">
        <f t="shared" si="324"/>
        <v>5.8914600000000004</v>
      </c>
      <c r="R559" s="89">
        <f t="shared" si="324"/>
        <v>5.8701600000000003</v>
      </c>
      <c r="S559" s="89">
        <f t="shared" si="324"/>
        <v>5.8358299999999996</v>
      </c>
      <c r="T559" s="89">
        <f t="shared" si="324"/>
        <v>5.9453300000000002</v>
      </c>
      <c r="U559" s="89">
        <f t="shared" si="324"/>
        <v>5.9923700000000002</v>
      </c>
      <c r="V559" s="89">
        <f t="shared" si="324"/>
        <v>5.97689</v>
      </c>
      <c r="W559" s="89">
        <f t="shared" si="324"/>
        <v>5.8273299999999999</v>
      </c>
      <c r="X559" s="89">
        <f t="shared" si="324"/>
        <v>5.7065299999999999</v>
      </c>
      <c r="Y559" s="89">
        <f t="shared" si="324"/>
        <v>5.5926799999999997</v>
      </c>
      <c r="Z559" s="89">
        <f t="shared" si="324"/>
        <v>5.3825500000000002</v>
      </c>
      <c r="AA559" s="89">
        <f t="shared" si="324"/>
        <v>5.2618099999999997</v>
      </c>
    </row>
    <row r="560" spans="1:27" ht="12.75" hidden="1" customHeight="1" outlineLevel="1" x14ac:dyDescent="0.2">
      <c r="A560" s="99" t="s">
        <v>782</v>
      </c>
      <c r="B560" s="60" t="s">
        <v>238</v>
      </c>
      <c r="C560" s="40" t="s">
        <v>79</v>
      </c>
      <c r="D560" s="41">
        <v>1302.7</v>
      </c>
      <c r="E560" s="41">
        <v>1235.6300000000001</v>
      </c>
      <c r="F560" s="41">
        <v>1212.6400000000001</v>
      </c>
      <c r="G560" s="41">
        <v>1178.23</v>
      </c>
      <c r="H560" s="41">
        <v>1222.21</v>
      </c>
      <c r="I560" s="41">
        <v>1336.44</v>
      </c>
      <c r="J560" s="41">
        <v>1532.46</v>
      </c>
      <c r="K560" s="41">
        <v>1718.66</v>
      </c>
      <c r="L560" s="41">
        <v>1985.79</v>
      </c>
      <c r="M560" s="41">
        <v>2014.72</v>
      </c>
      <c r="N560" s="41">
        <v>2058.5100000000002</v>
      </c>
      <c r="O560" s="41">
        <v>2079.2800000000002</v>
      </c>
      <c r="P560" s="41">
        <v>2082.83</v>
      </c>
      <c r="Q560" s="41">
        <v>2111.61</v>
      </c>
      <c r="R560" s="41">
        <v>2090.31</v>
      </c>
      <c r="S560" s="41">
        <v>2055.98</v>
      </c>
      <c r="T560" s="41">
        <v>2165.48</v>
      </c>
      <c r="U560" s="41">
        <v>2212.52</v>
      </c>
      <c r="V560" s="41">
        <v>2197.04</v>
      </c>
      <c r="W560" s="41">
        <v>2047.48</v>
      </c>
      <c r="X560" s="41">
        <v>1926.68</v>
      </c>
      <c r="Y560" s="41">
        <v>1812.83</v>
      </c>
      <c r="Z560" s="41">
        <v>1602.7</v>
      </c>
      <c r="AA560" s="41">
        <v>1481.96</v>
      </c>
    </row>
    <row r="561" spans="1:27" ht="12.75" hidden="1" customHeight="1" outlineLevel="1" x14ac:dyDescent="0.2">
      <c r="A561" s="99" t="s">
        <v>783</v>
      </c>
      <c r="B561" s="60" t="s">
        <v>90</v>
      </c>
      <c r="C561" s="40" t="s">
        <v>79</v>
      </c>
      <c r="D561" s="41">
        <f>$D$486</f>
        <v>3559.77</v>
      </c>
      <c r="E561" s="41">
        <f t="shared" ref="E561:AA561" si="325">$D$486</f>
        <v>3559.77</v>
      </c>
      <c r="F561" s="41">
        <f t="shared" si="325"/>
        <v>3559.77</v>
      </c>
      <c r="G561" s="41">
        <f t="shared" si="325"/>
        <v>3559.77</v>
      </c>
      <c r="H561" s="41">
        <f t="shared" si="325"/>
        <v>3559.77</v>
      </c>
      <c r="I561" s="41">
        <f t="shared" si="325"/>
        <v>3559.77</v>
      </c>
      <c r="J561" s="41">
        <f t="shared" si="325"/>
        <v>3559.77</v>
      </c>
      <c r="K561" s="41">
        <f t="shared" si="325"/>
        <v>3559.77</v>
      </c>
      <c r="L561" s="41">
        <f t="shared" si="325"/>
        <v>3559.77</v>
      </c>
      <c r="M561" s="41">
        <f t="shared" si="325"/>
        <v>3559.77</v>
      </c>
      <c r="N561" s="41">
        <f t="shared" si="325"/>
        <v>3559.77</v>
      </c>
      <c r="O561" s="41">
        <f t="shared" si="325"/>
        <v>3559.77</v>
      </c>
      <c r="P561" s="41">
        <f t="shared" si="325"/>
        <v>3559.77</v>
      </c>
      <c r="Q561" s="41">
        <f t="shared" si="325"/>
        <v>3559.77</v>
      </c>
      <c r="R561" s="41">
        <f t="shared" si="325"/>
        <v>3559.77</v>
      </c>
      <c r="S561" s="41">
        <f t="shared" si="325"/>
        <v>3559.77</v>
      </c>
      <c r="T561" s="41">
        <f t="shared" si="325"/>
        <v>3559.77</v>
      </c>
      <c r="U561" s="41">
        <f t="shared" si="325"/>
        <v>3559.77</v>
      </c>
      <c r="V561" s="41">
        <f t="shared" si="325"/>
        <v>3559.77</v>
      </c>
      <c r="W561" s="41">
        <f t="shared" si="325"/>
        <v>3559.77</v>
      </c>
      <c r="X561" s="41">
        <f t="shared" si="325"/>
        <v>3559.77</v>
      </c>
      <c r="Y561" s="41">
        <f t="shared" si="325"/>
        <v>3559.77</v>
      </c>
      <c r="Z561" s="41">
        <f t="shared" si="325"/>
        <v>3559.77</v>
      </c>
      <c r="AA561" s="41">
        <f t="shared" si="325"/>
        <v>3559.77</v>
      </c>
    </row>
    <row r="562" spans="1:27" ht="12.75" hidden="1" customHeight="1" outlineLevel="1" x14ac:dyDescent="0.2">
      <c r="A562" s="99" t="s">
        <v>784</v>
      </c>
      <c r="B562" s="60" t="s">
        <v>83</v>
      </c>
      <c r="C562" s="40" t="s">
        <v>79</v>
      </c>
      <c r="D562" s="41">
        <v>3.72</v>
      </c>
      <c r="E562" s="41">
        <v>3.72</v>
      </c>
      <c r="F562" s="41">
        <v>3.72</v>
      </c>
      <c r="G562" s="41">
        <v>3.72</v>
      </c>
      <c r="H562" s="41">
        <v>3.72</v>
      </c>
      <c r="I562" s="41">
        <v>3.72</v>
      </c>
      <c r="J562" s="41">
        <v>3.72</v>
      </c>
      <c r="K562" s="41">
        <v>3.72</v>
      </c>
      <c r="L562" s="41">
        <v>3.72</v>
      </c>
      <c r="M562" s="41">
        <v>3.72</v>
      </c>
      <c r="N562" s="41">
        <v>3.72</v>
      </c>
      <c r="O562" s="41">
        <v>3.72</v>
      </c>
      <c r="P562" s="41">
        <v>3.72</v>
      </c>
      <c r="Q562" s="41">
        <v>3.72</v>
      </c>
      <c r="R562" s="41">
        <v>3.72</v>
      </c>
      <c r="S562" s="41">
        <v>3.72</v>
      </c>
      <c r="T562" s="41">
        <v>3.72</v>
      </c>
      <c r="U562" s="41">
        <v>3.72</v>
      </c>
      <c r="V562" s="41">
        <v>3.72</v>
      </c>
      <c r="W562" s="41">
        <v>3.72</v>
      </c>
      <c r="X562" s="41">
        <v>3.72</v>
      </c>
      <c r="Y562" s="41">
        <v>3.72</v>
      </c>
      <c r="Z562" s="41">
        <v>3.72</v>
      </c>
      <c r="AA562" s="41">
        <v>3.72</v>
      </c>
    </row>
    <row r="563" spans="1:27" ht="12.75" hidden="1" customHeight="1" outlineLevel="1" x14ac:dyDescent="0.2">
      <c r="A563" s="99" t="s">
        <v>785</v>
      </c>
      <c r="B563" s="60" t="s">
        <v>81</v>
      </c>
      <c r="C563" s="40" t="s">
        <v>79</v>
      </c>
      <c r="D563" s="41">
        <f>$D$11</f>
        <v>216.36</v>
      </c>
      <c r="E563" s="41">
        <f t="shared" ref="E563:AA563" si="326">$D$11</f>
        <v>216.36</v>
      </c>
      <c r="F563" s="41">
        <f t="shared" si="326"/>
        <v>216.36</v>
      </c>
      <c r="G563" s="41">
        <f t="shared" si="326"/>
        <v>216.36</v>
      </c>
      <c r="H563" s="41">
        <f t="shared" si="326"/>
        <v>216.36</v>
      </c>
      <c r="I563" s="41">
        <f t="shared" si="326"/>
        <v>216.36</v>
      </c>
      <c r="J563" s="41">
        <f t="shared" si="326"/>
        <v>216.36</v>
      </c>
      <c r="K563" s="41">
        <f t="shared" si="326"/>
        <v>216.36</v>
      </c>
      <c r="L563" s="41">
        <f t="shared" si="326"/>
        <v>216.36</v>
      </c>
      <c r="M563" s="41">
        <f t="shared" si="326"/>
        <v>216.36</v>
      </c>
      <c r="N563" s="41">
        <f t="shared" si="326"/>
        <v>216.36</v>
      </c>
      <c r="O563" s="41">
        <f t="shared" si="326"/>
        <v>216.36</v>
      </c>
      <c r="P563" s="41">
        <f t="shared" si="326"/>
        <v>216.36</v>
      </c>
      <c r="Q563" s="41">
        <f t="shared" si="326"/>
        <v>216.36</v>
      </c>
      <c r="R563" s="41">
        <f t="shared" si="326"/>
        <v>216.36</v>
      </c>
      <c r="S563" s="41">
        <f t="shared" si="326"/>
        <v>216.36</v>
      </c>
      <c r="T563" s="41">
        <f t="shared" si="326"/>
        <v>216.36</v>
      </c>
      <c r="U563" s="41">
        <f t="shared" si="326"/>
        <v>216.36</v>
      </c>
      <c r="V563" s="41">
        <f t="shared" si="326"/>
        <v>216.36</v>
      </c>
      <c r="W563" s="41">
        <f t="shared" si="326"/>
        <v>216.36</v>
      </c>
      <c r="X563" s="41">
        <f t="shared" si="326"/>
        <v>216.36</v>
      </c>
      <c r="Y563" s="41">
        <f t="shared" si="326"/>
        <v>216.36</v>
      </c>
      <c r="Z563" s="41">
        <f t="shared" si="326"/>
        <v>216.36</v>
      </c>
      <c r="AA563" s="41">
        <f t="shared" si="326"/>
        <v>216.36</v>
      </c>
    </row>
    <row r="564" spans="1:27" collapsed="1" x14ac:dyDescent="0.2">
      <c r="A564" s="98" t="s">
        <v>786</v>
      </c>
      <c r="B564" s="25" t="str">
        <f>"17"&amp;"."&amp;$B$662&amp;"."&amp;$B$663</f>
        <v>17.01.2024</v>
      </c>
      <c r="C564" s="88" t="s">
        <v>76</v>
      </c>
      <c r="D564" s="89">
        <f>ROUND(((D565+D566+D568+D567)/1000),5)</f>
        <v>5.0517099999999999</v>
      </c>
      <c r="E564" s="89">
        <f>ROUND(((E565+E566+E568+E567)/1000),5)</f>
        <v>4.9738300000000004</v>
      </c>
      <c r="F564" s="89">
        <f>ROUND(((F565+F566+F568+F567)/1000),5)</f>
        <v>4.92659</v>
      </c>
      <c r="G564" s="89">
        <f t="shared" ref="G564:AA564" si="327">ROUND(((G565+G566+G568+G567)/1000),5)</f>
        <v>4.9258199999999999</v>
      </c>
      <c r="H564" s="89">
        <f t="shared" si="327"/>
        <v>4.9946900000000003</v>
      </c>
      <c r="I564" s="89">
        <f t="shared" si="327"/>
        <v>5.1204700000000001</v>
      </c>
      <c r="J564" s="89">
        <f t="shared" si="327"/>
        <v>5.31548</v>
      </c>
      <c r="K564" s="89">
        <f t="shared" si="327"/>
        <v>5.6299700000000001</v>
      </c>
      <c r="L564" s="89">
        <f t="shared" si="327"/>
        <v>5.8380900000000002</v>
      </c>
      <c r="M564" s="89">
        <f t="shared" si="327"/>
        <v>5.8080999999999996</v>
      </c>
      <c r="N564" s="89">
        <f t="shared" si="327"/>
        <v>5.8861400000000001</v>
      </c>
      <c r="O564" s="89">
        <f t="shared" si="327"/>
        <v>5.9246299999999996</v>
      </c>
      <c r="P564" s="89">
        <f t="shared" si="327"/>
        <v>5.9217599999999999</v>
      </c>
      <c r="Q564" s="89">
        <f t="shared" si="327"/>
        <v>5.9225399999999997</v>
      </c>
      <c r="R564" s="89">
        <f t="shared" si="327"/>
        <v>5.9219799999999996</v>
      </c>
      <c r="S564" s="89">
        <f t="shared" si="327"/>
        <v>5.89107</v>
      </c>
      <c r="T564" s="89">
        <f t="shared" si="327"/>
        <v>6.0120500000000003</v>
      </c>
      <c r="U564" s="89">
        <f t="shared" si="327"/>
        <v>5.97621</v>
      </c>
      <c r="V564" s="89">
        <f t="shared" si="327"/>
        <v>5.9532800000000003</v>
      </c>
      <c r="W564" s="89">
        <f t="shared" si="327"/>
        <v>5.8191899999999999</v>
      </c>
      <c r="X564" s="89">
        <f t="shared" si="327"/>
        <v>5.8238000000000003</v>
      </c>
      <c r="Y564" s="89">
        <f t="shared" si="327"/>
        <v>5.65991</v>
      </c>
      <c r="Z564" s="89">
        <f t="shared" si="327"/>
        <v>5.4398200000000001</v>
      </c>
      <c r="AA564" s="89">
        <f t="shared" si="327"/>
        <v>5.2654100000000001</v>
      </c>
    </row>
    <row r="565" spans="1:27" ht="12.75" hidden="1" customHeight="1" outlineLevel="1" x14ac:dyDescent="0.2">
      <c r="A565" s="99" t="s">
        <v>787</v>
      </c>
      <c r="B565" s="60" t="s">
        <v>238</v>
      </c>
      <c r="C565" s="40" t="s">
        <v>79</v>
      </c>
      <c r="D565" s="41">
        <v>1271.8599999999999</v>
      </c>
      <c r="E565" s="41">
        <v>1193.98</v>
      </c>
      <c r="F565" s="41">
        <v>1146.74</v>
      </c>
      <c r="G565" s="41">
        <v>1145.97</v>
      </c>
      <c r="H565" s="41">
        <v>1214.8399999999999</v>
      </c>
      <c r="I565" s="41">
        <v>1340.62</v>
      </c>
      <c r="J565" s="41">
        <v>1535.63</v>
      </c>
      <c r="K565" s="41">
        <v>1850.12</v>
      </c>
      <c r="L565" s="41">
        <v>2058.2399999999998</v>
      </c>
      <c r="M565" s="41">
        <v>2028.25</v>
      </c>
      <c r="N565" s="41">
        <v>2106.29</v>
      </c>
      <c r="O565" s="41">
        <v>2144.7800000000002</v>
      </c>
      <c r="P565" s="41">
        <v>2141.91</v>
      </c>
      <c r="Q565" s="41">
        <v>2142.69</v>
      </c>
      <c r="R565" s="41">
        <v>2142.13</v>
      </c>
      <c r="S565" s="41">
        <v>2111.2199999999998</v>
      </c>
      <c r="T565" s="41">
        <v>2232.1999999999998</v>
      </c>
      <c r="U565" s="41">
        <v>2196.36</v>
      </c>
      <c r="V565" s="41">
        <v>2173.4299999999998</v>
      </c>
      <c r="W565" s="41">
        <v>2039.34</v>
      </c>
      <c r="X565" s="41">
        <v>2043.95</v>
      </c>
      <c r="Y565" s="41">
        <v>1880.06</v>
      </c>
      <c r="Z565" s="41">
        <v>1659.97</v>
      </c>
      <c r="AA565" s="41">
        <v>1485.56</v>
      </c>
    </row>
    <row r="566" spans="1:27" ht="12.75" hidden="1" customHeight="1" outlineLevel="1" x14ac:dyDescent="0.2">
      <c r="A566" s="99" t="s">
        <v>788</v>
      </c>
      <c r="B566" s="60" t="s">
        <v>90</v>
      </c>
      <c r="C566" s="40" t="s">
        <v>79</v>
      </c>
      <c r="D566" s="41">
        <f>$D$486</f>
        <v>3559.77</v>
      </c>
      <c r="E566" s="41">
        <f t="shared" ref="E566:AA566" si="328">$D$486</f>
        <v>3559.77</v>
      </c>
      <c r="F566" s="41">
        <f t="shared" si="328"/>
        <v>3559.77</v>
      </c>
      <c r="G566" s="41">
        <f t="shared" si="328"/>
        <v>3559.77</v>
      </c>
      <c r="H566" s="41">
        <f t="shared" si="328"/>
        <v>3559.77</v>
      </c>
      <c r="I566" s="41">
        <f t="shared" si="328"/>
        <v>3559.77</v>
      </c>
      <c r="J566" s="41">
        <f t="shared" si="328"/>
        <v>3559.77</v>
      </c>
      <c r="K566" s="41">
        <f t="shared" si="328"/>
        <v>3559.77</v>
      </c>
      <c r="L566" s="41">
        <f t="shared" si="328"/>
        <v>3559.77</v>
      </c>
      <c r="M566" s="41">
        <f t="shared" si="328"/>
        <v>3559.77</v>
      </c>
      <c r="N566" s="41">
        <f t="shared" si="328"/>
        <v>3559.77</v>
      </c>
      <c r="O566" s="41">
        <f t="shared" si="328"/>
        <v>3559.77</v>
      </c>
      <c r="P566" s="41">
        <f t="shared" si="328"/>
        <v>3559.77</v>
      </c>
      <c r="Q566" s="41">
        <f t="shared" si="328"/>
        <v>3559.77</v>
      </c>
      <c r="R566" s="41">
        <f t="shared" si="328"/>
        <v>3559.77</v>
      </c>
      <c r="S566" s="41">
        <f t="shared" si="328"/>
        <v>3559.77</v>
      </c>
      <c r="T566" s="41">
        <f t="shared" si="328"/>
        <v>3559.77</v>
      </c>
      <c r="U566" s="41">
        <f t="shared" si="328"/>
        <v>3559.77</v>
      </c>
      <c r="V566" s="41">
        <f t="shared" si="328"/>
        <v>3559.77</v>
      </c>
      <c r="W566" s="41">
        <f t="shared" si="328"/>
        <v>3559.77</v>
      </c>
      <c r="X566" s="41">
        <f t="shared" si="328"/>
        <v>3559.77</v>
      </c>
      <c r="Y566" s="41">
        <f t="shared" si="328"/>
        <v>3559.77</v>
      </c>
      <c r="Z566" s="41">
        <f t="shared" si="328"/>
        <v>3559.77</v>
      </c>
      <c r="AA566" s="41">
        <f t="shared" si="328"/>
        <v>3559.77</v>
      </c>
    </row>
    <row r="567" spans="1:27" ht="12.75" hidden="1" customHeight="1" outlineLevel="1" x14ac:dyDescent="0.2">
      <c r="A567" s="99" t="s">
        <v>789</v>
      </c>
      <c r="B567" s="60" t="s">
        <v>83</v>
      </c>
      <c r="C567" s="40" t="s">
        <v>79</v>
      </c>
      <c r="D567" s="41">
        <v>3.72</v>
      </c>
      <c r="E567" s="41">
        <v>3.72</v>
      </c>
      <c r="F567" s="41">
        <v>3.72</v>
      </c>
      <c r="G567" s="41">
        <v>3.72</v>
      </c>
      <c r="H567" s="41">
        <v>3.72</v>
      </c>
      <c r="I567" s="41">
        <v>3.72</v>
      </c>
      <c r="J567" s="41">
        <v>3.72</v>
      </c>
      <c r="K567" s="41">
        <v>3.72</v>
      </c>
      <c r="L567" s="41">
        <v>3.72</v>
      </c>
      <c r="M567" s="41">
        <v>3.72</v>
      </c>
      <c r="N567" s="41">
        <v>3.72</v>
      </c>
      <c r="O567" s="41">
        <v>3.72</v>
      </c>
      <c r="P567" s="41">
        <v>3.72</v>
      </c>
      <c r="Q567" s="41">
        <v>3.72</v>
      </c>
      <c r="R567" s="41">
        <v>3.72</v>
      </c>
      <c r="S567" s="41">
        <v>3.72</v>
      </c>
      <c r="T567" s="41">
        <v>3.72</v>
      </c>
      <c r="U567" s="41">
        <v>3.72</v>
      </c>
      <c r="V567" s="41">
        <v>3.72</v>
      </c>
      <c r="W567" s="41">
        <v>3.72</v>
      </c>
      <c r="X567" s="41">
        <v>3.72</v>
      </c>
      <c r="Y567" s="41">
        <v>3.72</v>
      </c>
      <c r="Z567" s="41">
        <v>3.72</v>
      </c>
      <c r="AA567" s="41">
        <v>3.72</v>
      </c>
    </row>
    <row r="568" spans="1:27" ht="12.75" hidden="1" customHeight="1" outlineLevel="1" x14ac:dyDescent="0.2">
      <c r="A568" s="99" t="s">
        <v>790</v>
      </c>
      <c r="B568" s="60" t="s">
        <v>81</v>
      </c>
      <c r="C568" s="40" t="s">
        <v>79</v>
      </c>
      <c r="D568" s="41">
        <f>$D$11</f>
        <v>216.36</v>
      </c>
      <c r="E568" s="41">
        <f t="shared" ref="E568:AA568" si="329">$D$11</f>
        <v>216.36</v>
      </c>
      <c r="F568" s="41">
        <f t="shared" si="329"/>
        <v>216.36</v>
      </c>
      <c r="G568" s="41">
        <f t="shared" si="329"/>
        <v>216.36</v>
      </c>
      <c r="H568" s="41">
        <f t="shared" si="329"/>
        <v>216.36</v>
      </c>
      <c r="I568" s="41">
        <f t="shared" si="329"/>
        <v>216.36</v>
      </c>
      <c r="J568" s="41">
        <f t="shared" si="329"/>
        <v>216.36</v>
      </c>
      <c r="K568" s="41">
        <f t="shared" si="329"/>
        <v>216.36</v>
      </c>
      <c r="L568" s="41">
        <f t="shared" si="329"/>
        <v>216.36</v>
      </c>
      <c r="M568" s="41">
        <f t="shared" si="329"/>
        <v>216.36</v>
      </c>
      <c r="N568" s="41">
        <f t="shared" si="329"/>
        <v>216.36</v>
      </c>
      <c r="O568" s="41">
        <f t="shared" si="329"/>
        <v>216.36</v>
      </c>
      <c r="P568" s="41">
        <f t="shared" si="329"/>
        <v>216.36</v>
      </c>
      <c r="Q568" s="41">
        <f t="shared" si="329"/>
        <v>216.36</v>
      </c>
      <c r="R568" s="41">
        <f t="shared" si="329"/>
        <v>216.36</v>
      </c>
      <c r="S568" s="41">
        <f t="shared" si="329"/>
        <v>216.36</v>
      </c>
      <c r="T568" s="41">
        <f t="shared" si="329"/>
        <v>216.36</v>
      </c>
      <c r="U568" s="41">
        <f t="shared" si="329"/>
        <v>216.36</v>
      </c>
      <c r="V568" s="41">
        <f t="shared" si="329"/>
        <v>216.36</v>
      </c>
      <c r="W568" s="41">
        <f t="shared" si="329"/>
        <v>216.36</v>
      </c>
      <c r="X568" s="41">
        <f t="shared" si="329"/>
        <v>216.36</v>
      </c>
      <c r="Y568" s="41">
        <f t="shared" si="329"/>
        <v>216.36</v>
      </c>
      <c r="Z568" s="41">
        <f t="shared" si="329"/>
        <v>216.36</v>
      </c>
      <c r="AA568" s="41">
        <f t="shared" si="329"/>
        <v>216.36</v>
      </c>
    </row>
    <row r="569" spans="1:27" collapsed="1" x14ac:dyDescent="0.2">
      <c r="A569" s="98" t="s">
        <v>791</v>
      </c>
      <c r="B569" s="25" t="str">
        <f>"18"&amp;"."&amp;$B$662&amp;"."&amp;$B$663</f>
        <v>18.01.2024</v>
      </c>
      <c r="C569" s="88" t="s">
        <v>76</v>
      </c>
      <c r="D569" s="89">
        <f>ROUND(((D570+D571+D573+D572)/1000),5)</f>
        <v>5.1880899999999999</v>
      </c>
      <c r="E569" s="89">
        <f>ROUND(((E570+E571+E573+E572)/1000),5)</f>
        <v>5.0284700000000004</v>
      </c>
      <c r="F569" s="89">
        <f>ROUND(((F570+F571+F573+F572)/1000),5)</f>
        <v>4.9920999999999998</v>
      </c>
      <c r="G569" s="89">
        <f t="shared" ref="G569:AA569" si="330">ROUND(((G570+G571+G573+G572)/1000),5)</f>
        <v>4.9837300000000004</v>
      </c>
      <c r="H569" s="89">
        <f t="shared" si="330"/>
        <v>5.0239200000000004</v>
      </c>
      <c r="I569" s="89">
        <f t="shared" si="330"/>
        <v>5.1677799999999996</v>
      </c>
      <c r="J569" s="89">
        <f t="shared" si="330"/>
        <v>5.2968700000000002</v>
      </c>
      <c r="K569" s="89">
        <f t="shared" si="330"/>
        <v>5.5990500000000001</v>
      </c>
      <c r="L569" s="89">
        <f t="shared" si="330"/>
        <v>5.7976599999999996</v>
      </c>
      <c r="M569" s="89">
        <f t="shared" si="330"/>
        <v>5.74986</v>
      </c>
      <c r="N569" s="89">
        <f t="shared" si="330"/>
        <v>5.9327699999999997</v>
      </c>
      <c r="O569" s="89">
        <f t="shared" si="330"/>
        <v>5.89133</v>
      </c>
      <c r="P569" s="89">
        <f t="shared" si="330"/>
        <v>5.87575</v>
      </c>
      <c r="Q569" s="89">
        <f t="shared" si="330"/>
        <v>5.8949299999999996</v>
      </c>
      <c r="R569" s="89">
        <f t="shared" si="330"/>
        <v>5.8933099999999996</v>
      </c>
      <c r="S569" s="89">
        <f t="shared" si="330"/>
        <v>5.9477000000000002</v>
      </c>
      <c r="T569" s="89">
        <f t="shared" si="330"/>
        <v>6.0119400000000001</v>
      </c>
      <c r="U569" s="89">
        <f t="shared" si="330"/>
        <v>6.0240999999999998</v>
      </c>
      <c r="V569" s="89">
        <f t="shared" si="330"/>
        <v>6.0169699999999997</v>
      </c>
      <c r="W569" s="89">
        <f t="shared" si="330"/>
        <v>5.8298100000000002</v>
      </c>
      <c r="X569" s="89">
        <f t="shared" si="330"/>
        <v>5.6821099999999998</v>
      </c>
      <c r="Y569" s="89">
        <f t="shared" si="330"/>
        <v>5.5714399999999999</v>
      </c>
      <c r="Z569" s="89">
        <f t="shared" si="330"/>
        <v>5.3178000000000001</v>
      </c>
      <c r="AA569" s="89">
        <f t="shared" si="330"/>
        <v>5.1470399999999996</v>
      </c>
    </row>
    <row r="570" spans="1:27" ht="12.75" hidden="1" customHeight="1" outlineLevel="1" x14ac:dyDescent="0.2">
      <c r="A570" s="99" t="s">
        <v>792</v>
      </c>
      <c r="B570" s="60" t="s">
        <v>238</v>
      </c>
      <c r="C570" s="40" t="s">
        <v>79</v>
      </c>
      <c r="D570" s="41">
        <v>1408.24</v>
      </c>
      <c r="E570" s="41">
        <v>1248.6199999999999</v>
      </c>
      <c r="F570" s="41">
        <v>1212.25</v>
      </c>
      <c r="G570" s="41">
        <v>1203.8800000000001</v>
      </c>
      <c r="H570" s="41">
        <v>1244.07</v>
      </c>
      <c r="I570" s="41">
        <v>1387.93</v>
      </c>
      <c r="J570" s="41">
        <v>1517.02</v>
      </c>
      <c r="K570" s="41">
        <v>1819.2</v>
      </c>
      <c r="L570" s="41">
        <v>2017.81</v>
      </c>
      <c r="M570" s="41">
        <v>1970.01</v>
      </c>
      <c r="N570" s="41">
        <v>2152.92</v>
      </c>
      <c r="O570" s="41">
        <v>2111.48</v>
      </c>
      <c r="P570" s="41">
        <v>2095.9</v>
      </c>
      <c r="Q570" s="41">
        <v>2115.08</v>
      </c>
      <c r="R570" s="41">
        <v>2113.46</v>
      </c>
      <c r="S570" s="41">
        <v>2167.85</v>
      </c>
      <c r="T570" s="41">
        <v>2232.09</v>
      </c>
      <c r="U570" s="41">
        <v>2244.25</v>
      </c>
      <c r="V570" s="41">
        <v>2237.12</v>
      </c>
      <c r="W570" s="41">
        <v>2049.96</v>
      </c>
      <c r="X570" s="41">
        <v>1902.26</v>
      </c>
      <c r="Y570" s="41">
        <v>1791.59</v>
      </c>
      <c r="Z570" s="41">
        <v>1537.95</v>
      </c>
      <c r="AA570" s="41">
        <v>1367.19</v>
      </c>
    </row>
    <row r="571" spans="1:27" ht="12.75" hidden="1" customHeight="1" outlineLevel="1" x14ac:dyDescent="0.2">
      <c r="A571" s="99" t="s">
        <v>793</v>
      </c>
      <c r="B571" s="60" t="s">
        <v>90</v>
      </c>
      <c r="C571" s="40" t="s">
        <v>79</v>
      </c>
      <c r="D571" s="41">
        <f>$D$486</f>
        <v>3559.77</v>
      </c>
      <c r="E571" s="41">
        <f t="shared" ref="E571:AA571" si="331">$D$486</f>
        <v>3559.77</v>
      </c>
      <c r="F571" s="41">
        <f t="shared" si="331"/>
        <v>3559.77</v>
      </c>
      <c r="G571" s="41">
        <f t="shared" si="331"/>
        <v>3559.77</v>
      </c>
      <c r="H571" s="41">
        <f t="shared" si="331"/>
        <v>3559.77</v>
      </c>
      <c r="I571" s="41">
        <f t="shared" si="331"/>
        <v>3559.77</v>
      </c>
      <c r="J571" s="41">
        <f t="shared" si="331"/>
        <v>3559.77</v>
      </c>
      <c r="K571" s="41">
        <f t="shared" si="331"/>
        <v>3559.77</v>
      </c>
      <c r="L571" s="41">
        <f t="shared" si="331"/>
        <v>3559.77</v>
      </c>
      <c r="M571" s="41">
        <f t="shared" si="331"/>
        <v>3559.77</v>
      </c>
      <c r="N571" s="41">
        <f t="shared" si="331"/>
        <v>3559.77</v>
      </c>
      <c r="O571" s="41">
        <f t="shared" si="331"/>
        <v>3559.77</v>
      </c>
      <c r="P571" s="41">
        <f t="shared" si="331"/>
        <v>3559.77</v>
      </c>
      <c r="Q571" s="41">
        <f t="shared" si="331"/>
        <v>3559.77</v>
      </c>
      <c r="R571" s="41">
        <f t="shared" si="331"/>
        <v>3559.77</v>
      </c>
      <c r="S571" s="41">
        <f t="shared" si="331"/>
        <v>3559.77</v>
      </c>
      <c r="T571" s="41">
        <f t="shared" si="331"/>
        <v>3559.77</v>
      </c>
      <c r="U571" s="41">
        <f t="shared" si="331"/>
        <v>3559.77</v>
      </c>
      <c r="V571" s="41">
        <f t="shared" si="331"/>
        <v>3559.77</v>
      </c>
      <c r="W571" s="41">
        <f t="shared" si="331"/>
        <v>3559.77</v>
      </c>
      <c r="X571" s="41">
        <f t="shared" si="331"/>
        <v>3559.77</v>
      </c>
      <c r="Y571" s="41">
        <f t="shared" si="331"/>
        <v>3559.77</v>
      </c>
      <c r="Z571" s="41">
        <f t="shared" si="331"/>
        <v>3559.77</v>
      </c>
      <c r="AA571" s="41">
        <f t="shared" si="331"/>
        <v>3559.77</v>
      </c>
    </row>
    <row r="572" spans="1:27" ht="12.75" hidden="1" customHeight="1" outlineLevel="1" x14ac:dyDescent="0.2">
      <c r="A572" s="99" t="s">
        <v>794</v>
      </c>
      <c r="B572" s="60" t="s">
        <v>83</v>
      </c>
      <c r="C572" s="40" t="s">
        <v>79</v>
      </c>
      <c r="D572" s="41">
        <v>3.72</v>
      </c>
      <c r="E572" s="41">
        <v>3.72</v>
      </c>
      <c r="F572" s="41">
        <v>3.72</v>
      </c>
      <c r="G572" s="41">
        <v>3.72</v>
      </c>
      <c r="H572" s="41">
        <v>3.72</v>
      </c>
      <c r="I572" s="41">
        <v>3.72</v>
      </c>
      <c r="J572" s="41">
        <v>3.72</v>
      </c>
      <c r="K572" s="41">
        <v>3.72</v>
      </c>
      <c r="L572" s="41">
        <v>3.72</v>
      </c>
      <c r="M572" s="41">
        <v>3.72</v>
      </c>
      <c r="N572" s="41">
        <v>3.72</v>
      </c>
      <c r="O572" s="41">
        <v>3.72</v>
      </c>
      <c r="P572" s="41">
        <v>3.72</v>
      </c>
      <c r="Q572" s="41">
        <v>3.72</v>
      </c>
      <c r="R572" s="41">
        <v>3.72</v>
      </c>
      <c r="S572" s="41">
        <v>3.72</v>
      </c>
      <c r="T572" s="41">
        <v>3.72</v>
      </c>
      <c r="U572" s="41">
        <v>3.72</v>
      </c>
      <c r="V572" s="41">
        <v>3.72</v>
      </c>
      <c r="W572" s="41">
        <v>3.72</v>
      </c>
      <c r="X572" s="41">
        <v>3.72</v>
      </c>
      <c r="Y572" s="41">
        <v>3.72</v>
      </c>
      <c r="Z572" s="41">
        <v>3.72</v>
      </c>
      <c r="AA572" s="41">
        <v>3.72</v>
      </c>
    </row>
    <row r="573" spans="1:27" ht="12.75" hidden="1" customHeight="1" outlineLevel="1" x14ac:dyDescent="0.2">
      <c r="A573" s="99" t="s">
        <v>795</v>
      </c>
      <c r="B573" s="60" t="s">
        <v>81</v>
      </c>
      <c r="C573" s="40" t="s">
        <v>79</v>
      </c>
      <c r="D573" s="41">
        <f>$D$11</f>
        <v>216.36</v>
      </c>
      <c r="E573" s="41">
        <f t="shared" ref="E573:AA573" si="332">$D$11</f>
        <v>216.36</v>
      </c>
      <c r="F573" s="41">
        <f t="shared" si="332"/>
        <v>216.36</v>
      </c>
      <c r="G573" s="41">
        <f t="shared" si="332"/>
        <v>216.36</v>
      </c>
      <c r="H573" s="41">
        <f t="shared" si="332"/>
        <v>216.36</v>
      </c>
      <c r="I573" s="41">
        <f t="shared" si="332"/>
        <v>216.36</v>
      </c>
      <c r="J573" s="41">
        <f t="shared" si="332"/>
        <v>216.36</v>
      </c>
      <c r="K573" s="41">
        <f t="shared" si="332"/>
        <v>216.36</v>
      </c>
      <c r="L573" s="41">
        <f t="shared" si="332"/>
        <v>216.36</v>
      </c>
      <c r="M573" s="41">
        <f t="shared" si="332"/>
        <v>216.36</v>
      </c>
      <c r="N573" s="41">
        <f t="shared" si="332"/>
        <v>216.36</v>
      </c>
      <c r="O573" s="41">
        <f t="shared" si="332"/>
        <v>216.36</v>
      </c>
      <c r="P573" s="41">
        <f t="shared" si="332"/>
        <v>216.36</v>
      </c>
      <c r="Q573" s="41">
        <f t="shared" si="332"/>
        <v>216.36</v>
      </c>
      <c r="R573" s="41">
        <f t="shared" si="332"/>
        <v>216.36</v>
      </c>
      <c r="S573" s="41">
        <f t="shared" si="332"/>
        <v>216.36</v>
      </c>
      <c r="T573" s="41">
        <f t="shared" si="332"/>
        <v>216.36</v>
      </c>
      <c r="U573" s="41">
        <f t="shared" si="332"/>
        <v>216.36</v>
      </c>
      <c r="V573" s="41">
        <f t="shared" si="332"/>
        <v>216.36</v>
      </c>
      <c r="W573" s="41">
        <f t="shared" si="332"/>
        <v>216.36</v>
      </c>
      <c r="X573" s="41">
        <f t="shared" si="332"/>
        <v>216.36</v>
      </c>
      <c r="Y573" s="41">
        <f t="shared" si="332"/>
        <v>216.36</v>
      </c>
      <c r="Z573" s="41">
        <f t="shared" si="332"/>
        <v>216.36</v>
      </c>
      <c r="AA573" s="41">
        <f t="shared" si="332"/>
        <v>216.36</v>
      </c>
    </row>
    <row r="574" spans="1:27" collapsed="1" x14ac:dyDescent="0.2">
      <c r="A574" s="98" t="s">
        <v>796</v>
      </c>
      <c r="B574" s="25" t="str">
        <f>"19"&amp;"."&amp;$B$662&amp;"."&amp;$B$663</f>
        <v>19.01.2024</v>
      </c>
      <c r="C574" s="88" t="s">
        <v>76</v>
      </c>
      <c r="D574" s="89">
        <f>ROUND(((D575+D576+D578+D577)/1000),5)</f>
        <v>5.0704399999999996</v>
      </c>
      <c r="E574" s="89">
        <f>ROUND(((E575+E576+E578+E577)/1000),5)</f>
        <v>4.9939099999999996</v>
      </c>
      <c r="F574" s="89">
        <f>ROUND(((F575+F576+F578+F577)/1000),5)</f>
        <v>4.9556500000000003</v>
      </c>
      <c r="G574" s="89">
        <f t="shared" ref="G574:AA574" si="333">ROUND(((G575+G576+G578+G577)/1000),5)</f>
        <v>4.9501299999999997</v>
      </c>
      <c r="H574" s="89">
        <f t="shared" si="333"/>
        <v>4.9921600000000002</v>
      </c>
      <c r="I574" s="89">
        <f t="shared" si="333"/>
        <v>5.1087999999999996</v>
      </c>
      <c r="J574" s="89">
        <f t="shared" si="333"/>
        <v>5.2646199999999999</v>
      </c>
      <c r="K574" s="89">
        <f t="shared" si="333"/>
        <v>5.6422499999999998</v>
      </c>
      <c r="L574" s="89">
        <f t="shared" si="333"/>
        <v>5.8310399999999998</v>
      </c>
      <c r="M574" s="89">
        <f t="shared" si="333"/>
        <v>5.8931300000000002</v>
      </c>
      <c r="N574" s="89">
        <f t="shared" si="333"/>
        <v>5.9073200000000003</v>
      </c>
      <c r="O574" s="89">
        <f t="shared" si="333"/>
        <v>5.9478299999999997</v>
      </c>
      <c r="P574" s="89">
        <f t="shared" si="333"/>
        <v>5.9389399999999997</v>
      </c>
      <c r="Q574" s="89">
        <f t="shared" si="333"/>
        <v>5.9492700000000003</v>
      </c>
      <c r="R574" s="89">
        <f t="shared" si="333"/>
        <v>5.9552100000000001</v>
      </c>
      <c r="S574" s="89">
        <f t="shared" si="333"/>
        <v>5.8668199999999997</v>
      </c>
      <c r="T574" s="89">
        <f t="shared" si="333"/>
        <v>5.9020799999999998</v>
      </c>
      <c r="U574" s="89">
        <f t="shared" si="333"/>
        <v>5.9207900000000002</v>
      </c>
      <c r="V574" s="89">
        <f t="shared" si="333"/>
        <v>5.91737</v>
      </c>
      <c r="W574" s="89">
        <f t="shared" si="333"/>
        <v>5.9151499999999997</v>
      </c>
      <c r="X574" s="89">
        <f t="shared" si="333"/>
        <v>5.8041200000000002</v>
      </c>
      <c r="Y574" s="89">
        <f t="shared" si="333"/>
        <v>5.6733099999999999</v>
      </c>
      <c r="Z574" s="89">
        <f t="shared" si="333"/>
        <v>5.4488300000000001</v>
      </c>
      <c r="AA574" s="89">
        <f t="shared" si="333"/>
        <v>5.2705500000000001</v>
      </c>
    </row>
    <row r="575" spans="1:27" ht="12.75" hidden="1" customHeight="1" outlineLevel="1" x14ac:dyDescent="0.2">
      <c r="A575" s="99" t="s">
        <v>797</v>
      </c>
      <c r="B575" s="60" t="s">
        <v>238</v>
      </c>
      <c r="C575" s="40" t="s">
        <v>79</v>
      </c>
      <c r="D575" s="41">
        <v>1290.5899999999999</v>
      </c>
      <c r="E575" s="41">
        <v>1214.06</v>
      </c>
      <c r="F575" s="41">
        <v>1175.8</v>
      </c>
      <c r="G575" s="41">
        <v>1170.28</v>
      </c>
      <c r="H575" s="41">
        <v>1212.31</v>
      </c>
      <c r="I575" s="41">
        <v>1328.95</v>
      </c>
      <c r="J575" s="41">
        <v>1484.77</v>
      </c>
      <c r="K575" s="41">
        <v>1862.4</v>
      </c>
      <c r="L575" s="41">
        <v>2051.19</v>
      </c>
      <c r="M575" s="41">
        <v>2113.2800000000002</v>
      </c>
      <c r="N575" s="41">
        <v>2127.4699999999998</v>
      </c>
      <c r="O575" s="41">
        <v>2167.98</v>
      </c>
      <c r="P575" s="41">
        <v>2159.09</v>
      </c>
      <c r="Q575" s="41">
        <v>2169.42</v>
      </c>
      <c r="R575" s="41">
        <v>2175.36</v>
      </c>
      <c r="S575" s="41">
        <v>2086.9699999999998</v>
      </c>
      <c r="T575" s="41">
        <v>2122.23</v>
      </c>
      <c r="U575" s="41">
        <v>2140.94</v>
      </c>
      <c r="V575" s="41">
        <v>2137.52</v>
      </c>
      <c r="W575" s="41">
        <v>2135.3000000000002</v>
      </c>
      <c r="X575" s="41">
        <v>2024.27</v>
      </c>
      <c r="Y575" s="41">
        <v>1893.46</v>
      </c>
      <c r="Z575" s="41">
        <v>1668.98</v>
      </c>
      <c r="AA575" s="41">
        <v>1490.7</v>
      </c>
    </row>
    <row r="576" spans="1:27" ht="12.75" hidden="1" customHeight="1" outlineLevel="1" x14ac:dyDescent="0.2">
      <c r="A576" s="99" t="s">
        <v>798</v>
      </c>
      <c r="B576" s="60" t="s">
        <v>90</v>
      </c>
      <c r="C576" s="40" t="s">
        <v>79</v>
      </c>
      <c r="D576" s="41">
        <f>$D$486</f>
        <v>3559.77</v>
      </c>
      <c r="E576" s="41">
        <f t="shared" ref="E576:AA576" si="334">$D$486</f>
        <v>3559.77</v>
      </c>
      <c r="F576" s="41">
        <f t="shared" si="334"/>
        <v>3559.77</v>
      </c>
      <c r="G576" s="41">
        <f t="shared" si="334"/>
        <v>3559.77</v>
      </c>
      <c r="H576" s="41">
        <f t="shared" si="334"/>
        <v>3559.77</v>
      </c>
      <c r="I576" s="41">
        <f t="shared" si="334"/>
        <v>3559.77</v>
      </c>
      <c r="J576" s="41">
        <f t="shared" si="334"/>
        <v>3559.77</v>
      </c>
      <c r="K576" s="41">
        <f t="shared" si="334"/>
        <v>3559.77</v>
      </c>
      <c r="L576" s="41">
        <f t="shared" si="334"/>
        <v>3559.77</v>
      </c>
      <c r="M576" s="41">
        <f t="shared" si="334"/>
        <v>3559.77</v>
      </c>
      <c r="N576" s="41">
        <f t="shared" si="334"/>
        <v>3559.77</v>
      </c>
      <c r="O576" s="41">
        <f t="shared" si="334"/>
        <v>3559.77</v>
      </c>
      <c r="P576" s="41">
        <f t="shared" si="334"/>
        <v>3559.77</v>
      </c>
      <c r="Q576" s="41">
        <f t="shared" si="334"/>
        <v>3559.77</v>
      </c>
      <c r="R576" s="41">
        <f t="shared" si="334"/>
        <v>3559.77</v>
      </c>
      <c r="S576" s="41">
        <f t="shared" si="334"/>
        <v>3559.77</v>
      </c>
      <c r="T576" s="41">
        <f t="shared" si="334"/>
        <v>3559.77</v>
      </c>
      <c r="U576" s="41">
        <f t="shared" si="334"/>
        <v>3559.77</v>
      </c>
      <c r="V576" s="41">
        <f t="shared" si="334"/>
        <v>3559.77</v>
      </c>
      <c r="W576" s="41">
        <f t="shared" si="334"/>
        <v>3559.77</v>
      </c>
      <c r="X576" s="41">
        <f t="shared" si="334"/>
        <v>3559.77</v>
      </c>
      <c r="Y576" s="41">
        <f t="shared" si="334"/>
        <v>3559.77</v>
      </c>
      <c r="Z576" s="41">
        <f t="shared" si="334"/>
        <v>3559.77</v>
      </c>
      <c r="AA576" s="41">
        <f t="shared" si="334"/>
        <v>3559.77</v>
      </c>
    </row>
    <row r="577" spans="1:27" ht="12.75" hidden="1" customHeight="1" outlineLevel="1" x14ac:dyDescent="0.2">
      <c r="A577" s="99" t="s">
        <v>799</v>
      </c>
      <c r="B577" s="60" t="s">
        <v>83</v>
      </c>
      <c r="C577" s="40" t="s">
        <v>79</v>
      </c>
      <c r="D577" s="41">
        <v>3.72</v>
      </c>
      <c r="E577" s="41">
        <v>3.72</v>
      </c>
      <c r="F577" s="41">
        <v>3.72</v>
      </c>
      <c r="G577" s="41">
        <v>3.72</v>
      </c>
      <c r="H577" s="41">
        <v>3.72</v>
      </c>
      <c r="I577" s="41">
        <v>3.72</v>
      </c>
      <c r="J577" s="41">
        <v>3.72</v>
      </c>
      <c r="K577" s="41">
        <v>3.72</v>
      </c>
      <c r="L577" s="41">
        <v>3.72</v>
      </c>
      <c r="M577" s="41">
        <v>3.72</v>
      </c>
      <c r="N577" s="41">
        <v>3.72</v>
      </c>
      <c r="O577" s="41">
        <v>3.72</v>
      </c>
      <c r="P577" s="41">
        <v>3.72</v>
      </c>
      <c r="Q577" s="41">
        <v>3.72</v>
      </c>
      <c r="R577" s="41">
        <v>3.72</v>
      </c>
      <c r="S577" s="41">
        <v>3.72</v>
      </c>
      <c r="T577" s="41">
        <v>3.72</v>
      </c>
      <c r="U577" s="41">
        <v>3.72</v>
      </c>
      <c r="V577" s="41">
        <v>3.72</v>
      </c>
      <c r="W577" s="41">
        <v>3.72</v>
      </c>
      <c r="X577" s="41">
        <v>3.72</v>
      </c>
      <c r="Y577" s="41">
        <v>3.72</v>
      </c>
      <c r="Z577" s="41">
        <v>3.72</v>
      </c>
      <c r="AA577" s="41">
        <v>3.72</v>
      </c>
    </row>
    <row r="578" spans="1:27" ht="12.75" hidden="1" customHeight="1" outlineLevel="1" x14ac:dyDescent="0.2">
      <c r="A578" s="99" t="s">
        <v>800</v>
      </c>
      <c r="B578" s="60" t="s">
        <v>81</v>
      </c>
      <c r="C578" s="40" t="s">
        <v>79</v>
      </c>
      <c r="D578" s="41">
        <f>$D$11</f>
        <v>216.36</v>
      </c>
      <c r="E578" s="41">
        <f t="shared" ref="E578:AA578" si="335">$D$11</f>
        <v>216.36</v>
      </c>
      <c r="F578" s="41">
        <f t="shared" si="335"/>
        <v>216.36</v>
      </c>
      <c r="G578" s="41">
        <f t="shared" si="335"/>
        <v>216.36</v>
      </c>
      <c r="H578" s="41">
        <f t="shared" si="335"/>
        <v>216.36</v>
      </c>
      <c r="I578" s="41">
        <f t="shared" si="335"/>
        <v>216.36</v>
      </c>
      <c r="J578" s="41">
        <f t="shared" si="335"/>
        <v>216.36</v>
      </c>
      <c r="K578" s="41">
        <f t="shared" si="335"/>
        <v>216.36</v>
      </c>
      <c r="L578" s="41">
        <f t="shared" si="335"/>
        <v>216.36</v>
      </c>
      <c r="M578" s="41">
        <f t="shared" si="335"/>
        <v>216.36</v>
      </c>
      <c r="N578" s="41">
        <f t="shared" si="335"/>
        <v>216.36</v>
      </c>
      <c r="O578" s="41">
        <f t="shared" si="335"/>
        <v>216.36</v>
      </c>
      <c r="P578" s="41">
        <f t="shared" si="335"/>
        <v>216.36</v>
      </c>
      <c r="Q578" s="41">
        <f t="shared" si="335"/>
        <v>216.36</v>
      </c>
      <c r="R578" s="41">
        <f t="shared" si="335"/>
        <v>216.36</v>
      </c>
      <c r="S578" s="41">
        <f t="shared" si="335"/>
        <v>216.36</v>
      </c>
      <c r="T578" s="41">
        <f t="shared" si="335"/>
        <v>216.36</v>
      </c>
      <c r="U578" s="41">
        <f t="shared" si="335"/>
        <v>216.36</v>
      </c>
      <c r="V578" s="41">
        <f t="shared" si="335"/>
        <v>216.36</v>
      </c>
      <c r="W578" s="41">
        <f t="shared" si="335"/>
        <v>216.36</v>
      </c>
      <c r="X578" s="41">
        <f t="shared" si="335"/>
        <v>216.36</v>
      </c>
      <c r="Y578" s="41">
        <f t="shared" si="335"/>
        <v>216.36</v>
      </c>
      <c r="Z578" s="41">
        <f t="shared" si="335"/>
        <v>216.36</v>
      </c>
      <c r="AA578" s="41">
        <f t="shared" si="335"/>
        <v>216.36</v>
      </c>
    </row>
    <row r="579" spans="1:27" collapsed="1" x14ac:dyDescent="0.2">
      <c r="A579" s="98" t="s">
        <v>801</v>
      </c>
      <c r="B579" s="25" t="str">
        <f>"20"&amp;"."&amp;$B$662&amp;"."&amp;$B$663</f>
        <v>20.01.2024</v>
      </c>
      <c r="C579" s="88" t="s">
        <v>76</v>
      </c>
      <c r="D579" s="89">
        <f>ROUND(((D580+D581+D583+D582)/1000),5)</f>
        <v>5.2724099999999998</v>
      </c>
      <c r="E579" s="89">
        <f>ROUND(((E580+E581+E583+E582)/1000),5)</f>
        <v>5.1093500000000001</v>
      </c>
      <c r="F579" s="89">
        <f>ROUND(((F580+F581+F583+F582)/1000),5)</f>
        <v>5.0453999999999999</v>
      </c>
      <c r="G579" s="89">
        <f t="shared" ref="G579:AA579" si="336">ROUND(((G580+G581+G583+G582)/1000),5)</f>
        <v>5.0468200000000003</v>
      </c>
      <c r="H579" s="89">
        <f t="shared" si="336"/>
        <v>5.0750099999999998</v>
      </c>
      <c r="I579" s="89">
        <f t="shared" si="336"/>
        <v>5.12026</v>
      </c>
      <c r="J579" s="89">
        <f t="shared" si="336"/>
        <v>5.2320500000000001</v>
      </c>
      <c r="K579" s="89">
        <f t="shared" si="336"/>
        <v>5.3897000000000004</v>
      </c>
      <c r="L579" s="89">
        <f t="shared" si="336"/>
        <v>5.6749799999999997</v>
      </c>
      <c r="M579" s="89">
        <f t="shared" si="336"/>
        <v>5.79643</v>
      </c>
      <c r="N579" s="89">
        <f t="shared" si="336"/>
        <v>5.8986799999999997</v>
      </c>
      <c r="O579" s="89">
        <f t="shared" si="336"/>
        <v>5.9255800000000001</v>
      </c>
      <c r="P579" s="89">
        <f t="shared" si="336"/>
        <v>5.9215799999999996</v>
      </c>
      <c r="Q579" s="89">
        <f t="shared" si="336"/>
        <v>5.9216699999999998</v>
      </c>
      <c r="R579" s="89">
        <f t="shared" si="336"/>
        <v>5.8610300000000004</v>
      </c>
      <c r="S579" s="89">
        <f t="shared" si="336"/>
        <v>5.8363199999999997</v>
      </c>
      <c r="T579" s="89">
        <f t="shared" si="336"/>
        <v>5.8833299999999999</v>
      </c>
      <c r="U579" s="89">
        <f t="shared" si="336"/>
        <v>5.92476</v>
      </c>
      <c r="V579" s="89">
        <f t="shared" si="336"/>
        <v>5.9505699999999999</v>
      </c>
      <c r="W579" s="89">
        <f t="shared" si="336"/>
        <v>5.8346</v>
      </c>
      <c r="X579" s="89">
        <f t="shared" si="336"/>
        <v>5.7827700000000002</v>
      </c>
      <c r="Y579" s="89">
        <f t="shared" si="336"/>
        <v>5.6860900000000001</v>
      </c>
      <c r="Z579" s="89">
        <f t="shared" si="336"/>
        <v>5.40001</v>
      </c>
      <c r="AA579" s="89">
        <f t="shared" si="336"/>
        <v>5.2956399999999997</v>
      </c>
    </row>
    <row r="580" spans="1:27" ht="12.75" hidden="1" customHeight="1" outlineLevel="1" x14ac:dyDescent="0.2">
      <c r="A580" s="99" t="s">
        <v>802</v>
      </c>
      <c r="B580" s="60" t="s">
        <v>238</v>
      </c>
      <c r="C580" s="40" t="s">
        <v>79</v>
      </c>
      <c r="D580" s="41">
        <v>1492.56</v>
      </c>
      <c r="E580" s="41">
        <v>1329.5</v>
      </c>
      <c r="F580" s="41">
        <v>1265.55</v>
      </c>
      <c r="G580" s="41">
        <v>1266.97</v>
      </c>
      <c r="H580" s="41">
        <v>1295.1600000000001</v>
      </c>
      <c r="I580" s="41">
        <v>1340.41</v>
      </c>
      <c r="J580" s="41">
        <v>1452.2</v>
      </c>
      <c r="K580" s="41">
        <v>1609.85</v>
      </c>
      <c r="L580" s="41">
        <v>1895.13</v>
      </c>
      <c r="M580" s="41">
        <v>2016.58</v>
      </c>
      <c r="N580" s="41">
        <v>2118.83</v>
      </c>
      <c r="O580" s="41">
        <v>2145.73</v>
      </c>
      <c r="P580" s="41">
        <v>2141.73</v>
      </c>
      <c r="Q580" s="41">
        <v>2141.8200000000002</v>
      </c>
      <c r="R580" s="41">
        <v>2081.1799999999998</v>
      </c>
      <c r="S580" s="41">
        <v>2056.4699999999998</v>
      </c>
      <c r="T580" s="41">
        <v>2103.48</v>
      </c>
      <c r="U580" s="41">
        <v>2144.91</v>
      </c>
      <c r="V580" s="41">
        <v>2170.7199999999998</v>
      </c>
      <c r="W580" s="41">
        <v>2054.75</v>
      </c>
      <c r="X580" s="41">
        <v>2002.92</v>
      </c>
      <c r="Y580" s="41">
        <v>1906.24</v>
      </c>
      <c r="Z580" s="41">
        <v>1620.16</v>
      </c>
      <c r="AA580" s="41">
        <v>1515.79</v>
      </c>
    </row>
    <row r="581" spans="1:27" ht="12.75" hidden="1" customHeight="1" outlineLevel="1" x14ac:dyDescent="0.2">
      <c r="A581" s="99" t="s">
        <v>803</v>
      </c>
      <c r="B581" s="60" t="s">
        <v>90</v>
      </c>
      <c r="C581" s="40" t="s">
        <v>79</v>
      </c>
      <c r="D581" s="41">
        <f>$D$486</f>
        <v>3559.77</v>
      </c>
      <c r="E581" s="41">
        <f t="shared" ref="E581:AA581" si="337">$D$486</f>
        <v>3559.77</v>
      </c>
      <c r="F581" s="41">
        <f t="shared" si="337"/>
        <v>3559.77</v>
      </c>
      <c r="G581" s="41">
        <f t="shared" si="337"/>
        <v>3559.77</v>
      </c>
      <c r="H581" s="41">
        <f t="shared" si="337"/>
        <v>3559.77</v>
      </c>
      <c r="I581" s="41">
        <f t="shared" si="337"/>
        <v>3559.77</v>
      </c>
      <c r="J581" s="41">
        <f t="shared" si="337"/>
        <v>3559.77</v>
      </c>
      <c r="K581" s="41">
        <f t="shared" si="337"/>
        <v>3559.77</v>
      </c>
      <c r="L581" s="41">
        <f t="shared" si="337"/>
        <v>3559.77</v>
      </c>
      <c r="M581" s="41">
        <f t="shared" si="337"/>
        <v>3559.77</v>
      </c>
      <c r="N581" s="41">
        <f t="shared" si="337"/>
        <v>3559.77</v>
      </c>
      <c r="O581" s="41">
        <f t="shared" si="337"/>
        <v>3559.77</v>
      </c>
      <c r="P581" s="41">
        <f t="shared" si="337"/>
        <v>3559.77</v>
      </c>
      <c r="Q581" s="41">
        <f t="shared" si="337"/>
        <v>3559.77</v>
      </c>
      <c r="R581" s="41">
        <f t="shared" si="337"/>
        <v>3559.77</v>
      </c>
      <c r="S581" s="41">
        <f t="shared" si="337"/>
        <v>3559.77</v>
      </c>
      <c r="T581" s="41">
        <f t="shared" si="337"/>
        <v>3559.77</v>
      </c>
      <c r="U581" s="41">
        <f t="shared" si="337"/>
        <v>3559.77</v>
      </c>
      <c r="V581" s="41">
        <f t="shared" si="337"/>
        <v>3559.77</v>
      </c>
      <c r="W581" s="41">
        <f t="shared" si="337"/>
        <v>3559.77</v>
      </c>
      <c r="X581" s="41">
        <f t="shared" si="337"/>
        <v>3559.77</v>
      </c>
      <c r="Y581" s="41">
        <f t="shared" si="337"/>
        <v>3559.77</v>
      </c>
      <c r="Z581" s="41">
        <f t="shared" si="337"/>
        <v>3559.77</v>
      </c>
      <c r="AA581" s="41">
        <f t="shared" si="337"/>
        <v>3559.77</v>
      </c>
    </row>
    <row r="582" spans="1:27" ht="12.75" hidden="1" customHeight="1" outlineLevel="1" x14ac:dyDescent="0.2">
      <c r="A582" s="99" t="s">
        <v>804</v>
      </c>
      <c r="B582" s="60" t="s">
        <v>83</v>
      </c>
      <c r="C582" s="40" t="s">
        <v>79</v>
      </c>
      <c r="D582" s="41">
        <v>3.72</v>
      </c>
      <c r="E582" s="41">
        <v>3.72</v>
      </c>
      <c r="F582" s="41">
        <v>3.72</v>
      </c>
      <c r="G582" s="41">
        <v>3.72</v>
      </c>
      <c r="H582" s="41">
        <v>3.72</v>
      </c>
      <c r="I582" s="41">
        <v>3.72</v>
      </c>
      <c r="J582" s="41">
        <v>3.72</v>
      </c>
      <c r="K582" s="41">
        <v>3.72</v>
      </c>
      <c r="L582" s="41">
        <v>3.72</v>
      </c>
      <c r="M582" s="41">
        <v>3.72</v>
      </c>
      <c r="N582" s="41">
        <v>3.72</v>
      </c>
      <c r="O582" s="41">
        <v>3.72</v>
      </c>
      <c r="P582" s="41">
        <v>3.72</v>
      </c>
      <c r="Q582" s="41">
        <v>3.72</v>
      </c>
      <c r="R582" s="41">
        <v>3.72</v>
      </c>
      <c r="S582" s="41">
        <v>3.72</v>
      </c>
      <c r="T582" s="41">
        <v>3.72</v>
      </c>
      <c r="U582" s="41">
        <v>3.72</v>
      </c>
      <c r="V582" s="41">
        <v>3.72</v>
      </c>
      <c r="W582" s="41">
        <v>3.72</v>
      </c>
      <c r="X582" s="41">
        <v>3.72</v>
      </c>
      <c r="Y582" s="41">
        <v>3.72</v>
      </c>
      <c r="Z582" s="41">
        <v>3.72</v>
      </c>
      <c r="AA582" s="41">
        <v>3.72</v>
      </c>
    </row>
    <row r="583" spans="1:27" ht="12.75" hidden="1" customHeight="1" outlineLevel="1" x14ac:dyDescent="0.2">
      <c r="A583" s="99" t="s">
        <v>805</v>
      </c>
      <c r="B583" s="60" t="s">
        <v>81</v>
      </c>
      <c r="C583" s="40" t="s">
        <v>79</v>
      </c>
      <c r="D583" s="41">
        <f>$D$11</f>
        <v>216.36</v>
      </c>
      <c r="E583" s="41">
        <f t="shared" ref="E583:AA583" si="338">$D$11</f>
        <v>216.36</v>
      </c>
      <c r="F583" s="41">
        <f t="shared" si="338"/>
        <v>216.36</v>
      </c>
      <c r="G583" s="41">
        <f t="shared" si="338"/>
        <v>216.36</v>
      </c>
      <c r="H583" s="41">
        <f t="shared" si="338"/>
        <v>216.36</v>
      </c>
      <c r="I583" s="41">
        <f t="shared" si="338"/>
        <v>216.36</v>
      </c>
      <c r="J583" s="41">
        <f t="shared" si="338"/>
        <v>216.36</v>
      </c>
      <c r="K583" s="41">
        <f t="shared" si="338"/>
        <v>216.36</v>
      </c>
      <c r="L583" s="41">
        <f t="shared" si="338"/>
        <v>216.36</v>
      </c>
      <c r="M583" s="41">
        <f t="shared" si="338"/>
        <v>216.36</v>
      </c>
      <c r="N583" s="41">
        <f t="shared" si="338"/>
        <v>216.36</v>
      </c>
      <c r="O583" s="41">
        <f t="shared" si="338"/>
        <v>216.36</v>
      </c>
      <c r="P583" s="41">
        <f t="shared" si="338"/>
        <v>216.36</v>
      </c>
      <c r="Q583" s="41">
        <f t="shared" si="338"/>
        <v>216.36</v>
      </c>
      <c r="R583" s="41">
        <f t="shared" si="338"/>
        <v>216.36</v>
      </c>
      <c r="S583" s="41">
        <f t="shared" si="338"/>
        <v>216.36</v>
      </c>
      <c r="T583" s="41">
        <f t="shared" si="338"/>
        <v>216.36</v>
      </c>
      <c r="U583" s="41">
        <f t="shared" si="338"/>
        <v>216.36</v>
      </c>
      <c r="V583" s="41">
        <f t="shared" si="338"/>
        <v>216.36</v>
      </c>
      <c r="W583" s="41">
        <f t="shared" si="338"/>
        <v>216.36</v>
      </c>
      <c r="X583" s="41">
        <f t="shared" si="338"/>
        <v>216.36</v>
      </c>
      <c r="Y583" s="41">
        <f t="shared" si="338"/>
        <v>216.36</v>
      </c>
      <c r="Z583" s="41">
        <f t="shared" si="338"/>
        <v>216.36</v>
      </c>
      <c r="AA583" s="41">
        <f t="shared" si="338"/>
        <v>216.36</v>
      </c>
    </row>
    <row r="584" spans="1:27" collapsed="1" x14ac:dyDescent="0.2">
      <c r="A584" s="98" t="s">
        <v>806</v>
      </c>
      <c r="B584" s="25" t="str">
        <f>"21"&amp;"."&amp;$B$662&amp;"."&amp;$B$663</f>
        <v>21.01.2024</v>
      </c>
      <c r="C584" s="88" t="s">
        <v>76</v>
      </c>
      <c r="D584" s="89">
        <f>ROUND(((D585+D586+D588+D587)/1000),5)</f>
        <v>5.1129499999999997</v>
      </c>
      <c r="E584" s="89">
        <f>ROUND(((E585+E586+E588+E587)/1000),5)</f>
        <v>5.0080999999999998</v>
      </c>
      <c r="F584" s="89">
        <f>ROUND(((F585+F586+F588+F587)/1000),5)</f>
        <v>4.92448</v>
      </c>
      <c r="G584" s="89">
        <f t="shared" ref="G584:AA584" si="339">ROUND(((G585+G586+G588+G587)/1000),5)</f>
        <v>4.9174800000000003</v>
      </c>
      <c r="H584" s="89">
        <f t="shared" si="339"/>
        <v>4.9223100000000004</v>
      </c>
      <c r="I584" s="89">
        <f t="shared" si="339"/>
        <v>4.9657900000000001</v>
      </c>
      <c r="J584" s="89">
        <f t="shared" si="339"/>
        <v>5.0008999999999997</v>
      </c>
      <c r="K584" s="89">
        <f t="shared" si="339"/>
        <v>5.11897</v>
      </c>
      <c r="L584" s="89">
        <f t="shared" si="339"/>
        <v>5.31515</v>
      </c>
      <c r="M584" s="89">
        <f t="shared" si="339"/>
        <v>5.4566999999999997</v>
      </c>
      <c r="N584" s="89">
        <f t="shared" si="339"/>
        <v>5.5414500000000002</v>
      </c>
      <c r="O584" s="89">
        <f t="shared" si="339"/>
        <v>5.64025</v>
      </c>
      <c r="P584" s="89">
        <f t="shared" si="339"/>
        <v>5.6433200000000001</v>
      </c>
      <c r="Q584" s="89">
        <f t="shared" si="339"/>
        <v>5.6386500000000002</v>
      </c>
      <c r="R584" s="89">
        <f t="shared" si="339"/>
        <v>5.6430300000000004</v>
      </c>
      <c r="S584" s="89">
        <f t="shared" si="339"/>
        <v>5.61252</v>
      </c>
      <c r="T584" s="89">
        <f t="shared" si="339"/>
        <v>5.7113199999999997</v>
      </c>
      <c r="U584" s="89">
        <f t="shared" si="339"/>
        <v>5.8386300000000002</v>
      </c>
      <c r="V584" s="89">
        <f t="shared" si="339"/>
        <v>5.8694499999999996</v>
      </c>
      <c r="W584" s="89">
        <f t="shared" si="339"/>
        <v>5.65923</v>
      </c>
      <c r="X584" s="89">
        <f t="shared" si="339"/>
        <v>5.6418100000000004</v>
      </c>
      <c r="Y584" s="89">
        <f t="shared" si="339"/>
        <v>5.5449999999999999</v>
      </c>
      <c r="Z584" s="89">
        <f t="shared" si="339"/>
        <v>5.30999</v>
      </c>
      <c r="AA584" s="89">
        <f t="shared" si="339"/>
        <v>5.2462099999999996</v>
      </c>
    </row>
    <row r="585" spans="1:27" ht="12.75" hidden="1" customHeight="1" outlineLevel="1" x14ac:dyDescent="0.2">
      <c r="A585" s="99" t="s">
        <v>807</v>
      </c>
      <c r="B585" s="60" t="s">
        <v>238</v>
      </c>
      <c r="C585" s="40" t="s">
        <v>79</v>
      </c>
      <c r="D585" s="41">
        <v>1333.1</v>
      </c>
      <c r="E585" s="41">
        <v>1228.25</v>
      </c>
      <c r="F585" s="41">
        <v>1144.6300000000001</v>
      </c>
      <c r="G585" s="41">
        <v>1137.6300000000001</v>
      </c>
      <c r="H585" s="41">
        <v>1142.46</v>
      </c>
      <c r="I585" s="41">
        <v>1185.94</v>
      </c>
      <c r="J585" s="41">
        <v>1221.05</v>
      </c>
      <c r="K585" s="41">
        <v>1339.12</v>
      </c>
      <c r="L585" s="41">
        <v>1535.3</v>
      </c>
      <c r="M585" s="41">
        <v>1676.85</v>
      </c>
      <c r="N585" s="41">
        <v>1761.6</v>
      </c>
      <c r="O585" s="41">
        <v>1860.4</v>
      </c>
      <c r="P585" s="41">
        <v>1863.47</v>
      </c>
      <c r="Q585" s="41">
        <v>1858.8</v>
      </c>
      <c r="R585" s="41">
        <v>1863.18</v>
      </c>
      <c r="S585" s="41">
        <v>1832.67</v>
      </c>
      <c r="T585" s="41">
        <v>1931.47</v>
      </c>
      <c r="U585" s="41">
        <v>2058.7800000000002</v>
      </c>
      <c r="V585" s="41">
        <v>2089.6</v>
      </c>
      <c r="W585" s="41">
        <v>1879.38</v>
      </c>
      <c r="X585" s="41">
        <v>1861.96</v>
      </c>
      <c r="Y585" s="41">
        <v>1765.15</v>
      </c>
      <c r="Z585" s="41">
        <v>1530.14</v>
      </c>
      <c r="AA585" s="41">
        <v>1466.36</v>
      </c>
    </row>
    <row r="586" spans="1:27" ht="12.75" hidden="1" customHeight="1" outlineLevel="1" x14ac:dyDescent="0.2">
      <c r="A586" s="99" t="s">
        <v>808</v>
      </c>
      <c r="B586" s="60" t="s">
        <v>90</v>
      </c>
      <c r="C586" s="40" t="s">
        <v>79</v>
      </c>
      <c r="D586" s="41">
        <f>$D$486</f>
        <v>3559.77</v>
      </c>
      <c r="E586" s="41">
        <f t="shared" ref="E586:AA586" si="340">$D$486</f>
        <v>3559.77</v>
      </c>
      <c r="F586" s="41">
        <f t="shared" si="340"/>
        <v>3559.77</v>
      </c>
      <c r="G586" s="41">
        <f t="shared" si="340"/>
        <v>3559.77</v>
      </c>
      <c r="H586" s="41">
        <f t="shared" si="340"/>
        <v>3559.77</v>
      </c>
      <c r="I586" s="41">
        <f t="shared" si="340"/>
        <v>3559.77</v>
      </c>
      <c r="J586" s="41">
        <f t="shared" si="340"/>
        <v>3559.77</v>
      </c>
      <c r="K586" s="41">
        <f t="shared" si="340"/>
        <v>3559.77</v>
      </c>
      <c r="L586" s="41">
        <f t="shared" si="340"/>
        <v>3559.77</v>
      </c>
      <c r="M586" s="41">
        <f t="shared" si="340"/>
        <v>3559.77</v>
      </c>
      <c r="N586" s="41">
        <f t="shared" si="340"/>
        <v>3559.77</v>
      </c>
      <c r="O586" s="41">
        <f t="shared" si="340"/>
        <v>3559.77</v>
      </c>
      <c r="P586" s="41">
        <f t="shared" si="340"/>
        <v>3559.77</v>
      </c>
      <c r="Q586" s="41">
        <f t="shared" si="340"/>
        <v>3559.77</v>
      </c>
      <c r="R586" s="41">
        <f t="shared" si="340"/>
        <v>3559.77</v>
      </c>
      <c r="S586" s="41">
        <f t="shared" si="340"/>
        <v>3559.77</v>
      </c>
      <c r="T586" s="41">
        <f t="shared" si="340"/>
        <v>3559.77</v>
      </c>
      <c r="U586" s="41">
        <f t="shared" si="340"/>
        <v>3559.77</v>
      </c>
      <c r="V586" s="41">
        <f t="shared" si="340"/>
        <v>3559.77</v>
      </c>
      <c r="W586" s="41">
        <f t="shared" si="340"/>
        <v>3559.77</v>
      </c>
      <c r="X586" s="41">
        <f t="shared" si="340"/>
        <v>3559.77</v>
      </c>
      <c r="Y586" s="41">
        <f t="shared" si="340"/>
        <v>3559.77</v>
      </c>
      <c r="Z586" s="41">
        <f t="shared" si="340"/>
        <v>3559.77</v>
      </c>
      <c r="AA586" s="41">
        <f t="shared" si="340"/>
        <v>3559.77</v>
      </c>
    </row>
    <row r="587" spans="1:27" ht="12.75" hidden="1" customHeight="1" outlineLevel="1" x14ac:dyDescent="0.2">
      <c r="A587" s="99" t="s">
        <v>809</v>
      </c>
      <c r="B587" s="60" t="s">
        <v>83</v>
      </c>
      <c r="C587" s="40" t="s">
        <v>79</v>
      </c>
      <c r="D587" s="41">
        <v>3.72</v>
      </c>
      <c r="E587" s="41">
        <v>3.72</v>
      </c>
      <c r="F587" s="41">
        <v>3.72</v>
      </c>
      <c r="G587" s="41">
        <v>3.72</v>
      </c>
      <c r="H587" s="41">
        <v>3.72</v>
      </c>
      <c r="I587" s="41">
        <v>3.72</v>
      </c>
      <c r="J587" s="41">
        <v>3.72</v>
      </c>
      <c r="K587" s="41">
        <v>3.72</v>
      </c>
      <c r="L587" s="41">
        <v>3.72</v>
      </c>
      <c r="M587" s="41">
        <v>3.72</v>
      </c>
      <c r="N587" s="41">
        <v>3.72</v>
      </c>
      <c r="O587" s="41">
        <v>3.72</v>
      </c>
      <c r="P587" s="41">
        <v>3.72</v>
      </c>
      <c r="Q587" s="41">
        <v>3.72</v>
      </c>
      <c r="R587" s="41">
        <v>3.72</v>
      </c>
      <c r="S587" s="41">
        <v>3.72</v>
      </c>
      <c r="T587" s="41">
        <v>3.72</v>
      </c>
      <c r="U587" s="41">
        <v>3.72</v>
      </c>
      <c r="V587" s="41">
        <v>3.72</v>
      </c>
      <c r="W587" s="41">
        <v>3.72</v>
      </c>
      <c r="X587" s="41">
        <v>3.72</v>
      </c>
      <c r="Y587" s="41">
        <v>3.72</v>
      </c>
      <c r="Z587" s="41">
        <v>3.72</v>
      </c>
      <c r="AA587" s="41">
        <v>3.72</v>
      </c>
    </row>
    <row r="588" spans="1:27" ht="12.75" hidden="1" customHeight="1" outlineLevel="1" x14ac:dyDescent="0.2">
      <c r="A588" s="99" t="s">
        <v>810</v>
      </c>
      <c r="B588" s="60" t="s">
        <v>81</v>
      </c>
      <c r="C588" s="40" t="s">
        <v>79</v>
      </c>
      <c r="D588" s="41">
        <f>$D$11</f>
        <v>216.36</v>
      </c>
      <c r="E588" s="41">
        <f t="shared" ref="E588:AA588" si="341">$D$11</f>
        <v>216.36</v>
      </c>
      <c r="F588" s="41">
        <f t="shared" si="341"/>
        <v>216.36</v>
      </c>
      <c r="G588" s="41">
        <f t="shared" si="341"/>
        <v>216.36</v>
      </c>
      <c r="H588" s="41">
        <f t="shared" si="341"/>
        <v>216.36</v>
      </c>
      <c r="I588" s="41">
        <f t="shared" si="341"/>
        <v>216.36</v>
      </c>
      <c r="J588" s="41">
        <f t="shared" si="341"/>
        <v>216.36</v>
      </c>
      <c r="K588" s="41">
        <f t="shared" si="341"/>
        <v>216.36</v>
      </c>
      <c r="L588" s="41">
        <f t="shared" si="341"/>
        <v>216.36</v>
      </c>
      <c r="M588" s="41">
        <f t="shared" si="341"/>
        <v>216.36</v>
      </c>
      <c r="N588" s="41">
        <f t="shared" si="341"/>
        <v>216.36</v>
      </c>
      <c r="O588" s="41">
        <f t="shared" si="341"/>
        <v>216.36</v>
      </c>
      <c r="P588" s="41">
        <f t="shared" si="341"/>
        <v>216.36</v>
      </c>
      <c r="Q588" s="41">
        <f t="shared" si="341"/>
        <v>216.36</v>
      </c>
      <c r="R588" s="41">
        <f t="shared" si="341"/>
        <v>216.36</v>
      </c>
      <c r="S588" s="41">
        <f t="shared" si="341"/>
        <v>216.36</v>
      </c>
      <c r="T588" s="41">
        <f t="shared" si="341"/>
        <v>216.36</v>
      </c>
      <c r="U588" s="41">
        <f t="shared" si="341"/>
        <v>216.36</v>
      </c>
      <c r="V588" s="41">
        <f t="shared" si="341"/>
        <v>216.36</v>
      </c>
      <c r="W588" s="41">
        <f t="shared" si="341"/>
        <v>216.36</v>
      </c>
      <c r="X588" s="41">
        <f t="shared" si="341"/>
        <v>216.36</v>
      </c>
      <c r="Y588" s="41">
        <f t="shared" si="341"/>
        <v>216.36</v>
      </c>
      <c r="Z588" s="41">
        <f t="shared" si="341"/>
        <v>216.36</v>
      </c>
      <c r="AA588" s="41">
        <f t="shared" si="341"/>
        <v>216.36</v>
      </c>
    </row>
    <row r="589" spans="1:27" collapsed="1" x14ac:dyDescent="0.2">
      <c r="A589" s="98" t="s">
        <v>811</v>
      </c>
      <c r="B589" s="25" t="str">
        <f>"22"&amp;"."&amp;$B$662&amp;"."&amp;$B$663</f>
        <v>22.01.2024</v>
      </c>
      <c r="C589" s="88" t="s">
        <v>76</v>
      </c>
      <c r="D589" s="89">
        <f>ROUND(((D590+D591+D593+D592)/1000),5)</f>
        <v>5.1405099999999999</v>
      </c>
      <c r="E589" s="89">
        <f>ROUND(((E590+E591+E593+E592)/1000),5)</f>
        <v>5.0415999999999999</v>
      </c>
      <c r="F589" s="89">
        <f>ROUND(((F590+F591+F593+F592)/1000),5)</f>
        <v>4.9985200000000001</v>
      </c>
      <c r="G589" s="89">
        <f t="shared" ref="G589:AA589" si="342">ROUND(((G590+G591+G593+G592)/1000),5)</f>
        <v>4.9927599999999996</v>
      </c>
      <c r="H589" s="89">
        <f t="shared" si="342"/>
        <v>5.0280100000000001</v>
      </c>
      <c r="I589" s="89">
        <f t="shared" si="342"/>
        <v>5.1374500000000003</v>
      </c>
      <c r="J589" s="89">
        <f t="shared" si="342"/>
        <v>5.2897800000000004</v>
      </c>
      <c r="K589" s="89">
        <f t="shared" si="342"/>
        <v>5.6416599999999999</v>
      </c>
      <c r="L589" s="89">
        <f t="shared" si="342"/>
        <v>5.88096</v>
      </c>
      <c r="M589" s="89">
        <f t="shared" si="342"/>
        <v>5.9264400000000004</v>
      </c>
      <c r="N589" s="89">
        <f t="shared" si="342"/>
        <v>5.9405000000000001</v>
      </c>
      <c r="O589" s="89">
        <f t="shared" si="342"/>
        <v>5.9820900000000004</v>
      </c>
      <c r="P589" s="89">
        <f t="shared" si="342"/>
        <v>5.9698399999999996</v>
      </c>
      <c r="Q589" s="89">
        <f t="shared" si="342"/>
        <v>5.9702700000000002</v>
      </c>
      <c r="R589" s="89">
        <f t="shared" si="342"/>
        <v>5.9610799999999999</v>
      </c>
      <c r="S589" s="89">
        <f t="shared" si="342"/>
        <v>5.9332200000000004</v>
      </c>
      <c r="T589" s="89">
        <f t="shared" si="342"/>
        <v>5.9723199999999999</v>
      </c>
      <c r="U589" s="89">
        <f t="shared" si="342"/>
        <v>6.0027400000000002</v>
      </c>
      <c r="V589" s="89">
        <f t="shared" si="342"/>
        <v>6.0225</v>
      </c>
      <c r="W589" s="89">
        <f t="shared" si="342"/>
        <v>5.9388300000000003</v>
      </c>
      <c r="X589" s="89">
        <f t="shared" si="342"/>
        <v>5.8365099999999996</v>
      </c>
      <c r="Y589" s="89">
        <f t="shared" si="342"/>
        <v>5.6342100000000004</v>
      </c>
      <c r="Z589" s="89">
        <f t="shared" si="342"/>
        <v>5.34253</v>
      </c>
      <c r="AA589" s="89">
        <f t="shared" si="342"/>
        <v>5.2635899999999998</v>
      </c>
    </row>
    <row r="590" spans="1:27" ht="12.75" hidden="1" customHeight="1" outlineLevel="1" x14ac:dyDescent="0.2">
      <c r="A590" s="99" t="s">
        <v>812</v>
      </c>
      <c r="B590" s="60" t="s">
        <v>238</v>
      </c>
      <c r="C590" s="40" t="s">
        <v>79</v>
      </c>
      <c r="D590" s="41">
        <v>1360.66</v>
      </c>
      <c r="E590" s="41">
        <v>1261.75</v>
      </c>
      <c r="F590" s="41">
        <v>1218.67</v>
      </c>
      <c r="G590" s="41">
        <v>1212.9100000000001</v>
      </c>
      <c r="H590" s="41">
        <v>1248.1600000000001</v>
      </c>
      <c r="I590" s="41">
        <v>1357.6</v>
      </c>
      <c r="J590" s="41">
        <v>1509.93</v>
      </c>
      <c r="K590" s="41">
        <v>1861.81</v>
      </c>
      <c r="L590" s="41">
        <v>2101.11</v>
      </c>
      <c r="M590" s="41">
        <v>2146.59</v>
      </c>
      <c r="N590" s="41">
        <v>2160.65</v>
      </c>
      <c r="O590" s="41">
        <v>2202.2399999999998</v>
      </c>
      <c r="P590" s="41">
        <v>2189.9899999999998</v>
      </c>
      <c r="Q590" s="41">
        <v>2190.42</v>
      </c>
      <c r="R590" s="41">
        <v>2181.23</v>
      </c>
      <c r="S590" s="41">
        <v>2153.37</v>
      </c>
      <c r="T590" s="41">
        <v>2192.4699999999998</v>
      </c>
      <c r="U590" s="41">
        <v>2222.89</v>
      </c>
      <c r="V590" s="41">
        <v>2242.65</v>
      </c>
      <c r="W590" s="41">
        <v>2158.98</v>
      </c>
      <c r="X590" s="41">
        <v>2056.66</v>
      </c>
      <c r="Y590" s="41">
        <v>1854.36</v>
      </c>
      <c r="Z590" s="41">
        <v>1562.68</v>
      </c>
      <c r="AA590" s="41">
        <v>1483.74</v>
      </c>
    </row>
    <row r="591" spans="1:27" ht="12.75" hidden="1" customHeight="1" outlineLevel="1" x14ac:dyDescent="0.2">
      <c r="A591" s="99" t="s">
        <v>813</v>
      </c>
      <c r="B591" s="60" t="s">
        <v>90</v>
      </c>
      <c r="C591" s="40" t="s">
        <v>79</v>
      </c>
      <c r="D591" s="41">
        <f>$D$486</f>
        <v>3559.77</v>
      </c>
      <c r="E591" s="41">
        <f t="shared" ref="E591:AA591" si="343">$D$486</f>
        <v>3559.77</v>
      </c>
      <c r="F591" s="41">
        <f t="shared" si="343"/>
        <v>3559.77</v>
      </c>
      <c r="G591" s="41">
        <f t="shared" si="343"/>
        <v>3559.77</v>
      </c>
      <c r="H591" s="41">
        <f t="shared" si="343"/>
        <v>3559.77</v>
      </c>
      <c r="I591" s="41">
        <f t="shared" si="343"/>
        <v>3559.77</v>
      </c>
      <c r="J591" s="41">
        <f t="shared" si="343"/>
        <v>3559.77</v>
      </c>
      <c r="K591" s="41">
        <f t="shared" si="343"/>
        <v>3559.77</v>
      </c>
      <c r="L591" s="41">
        <f t="shared" si="343"/>
        <v>3559.77</v>
      </c>
      <c r="M591" s="41">
        <f t="shared" si="343"/>
        <v>3559.77</v>
      </c>
      <c r="N591" s="41">
        <f t="shared" si="343"/>
        <v>3559.77</v>
      </c>
      <c r="O591" s="41">
        <f t="shared" si="343"/>
        <v>3559.77</v>
      </c>
      <c r="P591" s="41">
        <f t="shared" si="343"/>
        <v>3559.77</v>
      </c>
      <c r="Q591" s="41">
        <f t="shared" si="343"/>
        <v>3559.77</v>
      </c>
      <c r="R591" s="41">
        <f t="shared" si="343"/>
        <v>3559.77</v>
      </c>
      <c r="S591" s="41">
        <f t="shared" si="343"/>
        <v>3559.77</v>
      </c>
      <c r="T591" s="41">
        <f t="shared" si="343"/>
        <v>3559.77</v>
      </c>
      <c r="U591" s="41">
        <f t="shared" si="343"/>
        <v>3559.77</v>
      </c>
      <c r="V591" s="41">
        <f t="shared" si="343"/>
        <v>3559.77</v>
      </c>
      <c r="W591" s="41">
        <f t="shared" si="343"/>
        <v>3559.77</v>
      </c>
      <c r="X591" s="41">
        <f t="shared" si="343"/>
        <v>3559.77</v>
      </c>
      <c r="Y591" s="41">
        <f t="shared" si="343"/>
        <v>3559.77</v>
      </c>
      <c r="Z591" s="41">
        <f t="shared" si="343"/>
        <v>3559.77</v>
      </c>
      <c r="AA591" s="41">
        <f t="shared" si="343"/>
        <v>3559.77</v>
      </c>
    </row>
    <row r="592" spans="1:27" ht="12.75" hidden="1" customHeight="1" outlineLevel="1" x14ac:dyDescent="0.2">
      <c r="A592" s="99" t="s">
        <v>814</v>
      </c>
      <c r="B592" s="60" t="s">
        <v>83</v>
      </c>
      <c r="C592" s="40" t="s">
        <v>79</v>
      </c>
      <c r="D592" s="41">
        <v>3.72</v>
      </c>
      <c r="E592" s="41">
        <v>3.72</v>
      </c>
      <c r="F592" s="41">
        <v>3.72</v>
      </c>
      <c r="G592" s="41">
        <v>3.72</v>
      </c>
      <c r="H592" s="41">
        <v>3.72</v>
      </c>
      <c r="I592" s="41">
        <v>3.72</v>
      </c>
      <c r="J592" s="41">
        <v>3.72</v>
      </c>
      <c r="K592" s="41">
        <v>3.72</v>
      </c>
      <c r="L592" s="41">
        <v>3.72</v>
      </c>
      <c r="M592" s="41">
        <v>3.72</v>
      </c>
      <c r="N592" s="41">
        <v>3.72</v>
      </c>
      <c r="O592" s="41">
        <v>3.72</v>
      </c>
      <c r="P592" s="41">
        <v>3.72</v>
      </c>
      <c r="Q592" s="41">
        <v>3.72</v>
      </c>
      <c r="R592" s="41">
        <v>3.72</v>
      </c>
      <c r="S592" s="41">
        <v>3.72</v>
      </c>
      <c r="T592" s="41">
        <v>3.72</v>
      </c>
      <c r="U592" s="41">
        <v>3.72</v>
      </c>
      <c r="V592" s="41">
        <v>3.72</v>
      </c>
      <c r="W592" s="41">
        <v>3.72</v>
      </c>
      <c r="X592" s="41">
        <v>3.72</v>
      </c>
      <c r="Y592" s="41">
        <v>3.72</v>
      </c>
      <c r="Z592" s="41">
        <v>3.72</v>
      </c>
      <c r="AA592" s="41">
        <v>3.72</v>
      </c>
    </row>
    <row r="593" spans="1:27" ht="12.75" hidden="1" customHeight="1" outlineLevel="1" x14ac:dyDescent="0.2">
      <c r="A593" s="99" t="s">
        <v>815</v>
      </c>
      <c r="B593" s="60" t="s">
        <v>81</v>
      </c>
      <c r="C593" s="40" t="s">
        <v>79</v>
      </c>
      <c r="D593" s="41">
        <f>$D$11</f>
        <v>216.36</v>
      </c>
      <c r="E593" s="41">
        <f t="shared" ref="E593:AA593" si="344">$D$11</f>
        <v>216.36</v>
      </c>
      <c r="F593" s="41">
        <f t="shared" si="344"/>
        <v>216.36</v>
      </c>
      <c r="G593" s="41">
        <f t="shared" si="344"/>
        <v>216.36</v>
      </c>
      <c r="H593" s="41">
        <f t="shared" si="344"/>
        <v>216.36</v>
      </c>
      <c r="I593" s="41">
        <f t="shared" si="344"/>
        <v>216.36</v>
      </c>
      <c r="J593" s="41">
        <f t="shared" si="344"/>
        <v>216.36</v>
      </c>
      <c r="K593" s="41">
        <f t="shared" si="344"/>
        <v>216.36</v>
      </c>
      <c r="L593" s="41">
        <f t="shared" si="344"/>
        <v>216.36</v>
      </c>
      <c r="M593" s="41">
        <f t="shared" si="344"/>
        <v>216.36</v>
      </c>
      <c r="N593" s="41">
        <f t="shared" si="344"/>
        <v>216.36</v>
      </c>
      <c r="O593" s="41">
        <f t="shared" si="344"/>
        <v>216.36</v>
      </c>
      <c r="P593" s="41">
        <f t="shared" si="344"/>
        <v>216.36</v>
      </c>
      <c r="Q593" s="41">
        <f t="shared" si="344"/>
        <v>216.36</v>
      </c>
      <c r="R593" s="41">
        <f t="shared" si="344"/>
        <v>216.36</v>
      </c>
      <c r="S593" s="41">
        <f t="shared" si="344"/>
        <v>216.36</v>
      </c>
      <c r="T593" s="41">
        <f t="shared" si="344"/>
        <v>216.36</v>
      </c>
      <c r="U593" s="41">
        <f t="shared" si="344"/>
        <v>216.36</v>
      </c>
      <c r="V593" s="41">
        <f t="shared" si="344"/>
        <v>216.36</v>
      </c>
      <c r="W593" s="41">
        <f t="shared" si="344"/>
        <v>216.36</v>
      </c>
      <c r="X593" s="41">
        <f t="shared" si="344"/>
        <v>216.36</v>
      </c>
      <c r="Y593" s="41">
        <f t="shared" si="344"/>
        <v>216.36</v>
      </c>
      <c r="Z593" s="41">
        <f t="shared" si="344"/>
        <v>216.36</v>
      </c>
      <c r="AA593" s="41">
        <f t="shared" si="344"/>
        <v>216.36</v>
      </c>
    </row>
    <row r="594" spans="1:27" collapsed="1" x14ac:dyDescent="0.2">
      <c r="A594" s="98" t="s">
        <v>816</v>
      </c>
      <c r="B594" s="25" t="str">
        <f>"23"&amp;"."&amp;$B$662&amp;"."&amp;$B$663</f>
        <v>23.01.2024</v>
      </c>
      <c r="C594" s="88" t="s">
        <v>76</v>
      </c>
      <c r="D594" s="89">
        <f>ROUND(((D595+D596+D598+D597)/1000),5)</f>
        <v>5.0396700000000001</v>
      </c>
      <c r="E594" s="89">
        <f>ROUND(((E595+E596+E598+E597)/1000),5)</f>
        <v>4.9851599999999996</v>
      </c>
      <c r="F594" s="89">
        <f>ROUND(((F595+F596+F598+F597)/1000),5)</f>
        <v>4.9352799999999997</v>
      </c>
      <c r="G594" s="89">
        <f t="shared" ref="G594:AA594" si="345">ROUND(((G595+G596+G598+G597)/1000),5)</f>
        <v>4.9242299999999997</v>
      </c>
      <c r="H594" s="89">
        <f t="shared" si="345"/>
        <v>4.9763500000000001</v>
      </c>
      <c r="I594" s="89">
        <f t="shared" si="345"/>
        <v>5.0591999999999997</v>
      </c>
      <c r="J594" s="89">
        <f t="shared" si="345"/>
        <v>5.2535400000000001</v>
      </c>
      <c r="K594" s="89">
        <f t="shared" si="345"/>
        <v>5.5613400000000004</v>
      </c>
      <c r="L594" s="89">
        <f t="shared" si="345"/>
        <v>5.7577999999999996</v>
      </c>
      <c r="M594" s="89">
        <f t="shared" si="345"/>
        <v>5.8139099999999999</v>
      </c>
      <c r="N594" s="89">
        <f t="shared" si="345"/>
        <v>5.8169300000000002</v>
      </c>
      <c r="O594" s="89">
        <f t="shared" si="345"/>
        <v>5.8797499999999996</v>
      </c>
      <c r="P594" s="89">
        <f t="shared" si="345"/>
        <v>5.8488800000000003</v>
      </c>
      <c r="Q594" s="89">
        <f t="shared" si="345"/>
        <v>5.8628400000000003</v>
      </c>
      <c r="R594" s="89">
        <f t="shared" si="345"/>
        <v>5.8613200000000001</v>
      </c>
      <c r="S594" s="89">
        <f t="shared" si="345"/>
        <v>5.8143399999999996</v>
      </c>
      <c r="T594" s="89">
        <f t="shared" si="345"/>
        <v>5.8384099999999997</v>
      </c>
      <c r="U594" s="89">
        <f t="shared" si="345"/>
        <v>5.8908300000000002</v>
      </c>
      <c r="V594" s="89">
        <f t="shared" si="345"/>
        <v>5.8956299999999997</v>
      </c>
      <c r="W594" s="89">
        <f t="shared" si="345"/>
        <v>5.83521</v>
      </c>
      <c r="X594" s="89">
        <f t="shared" si="345"/>
        <v>5.6993099999999997</v>
      </c>
      <c r="Y594" s="89">
        <f t="shared" si="345"/>
        <v>5.5994599999999997</v>
      </c>
      <c r="Z594" s="89">
        <f t="shared" si="345"/>
        <v>5.3074700000000004</v>
      </c>
      <c r="AA594" s="89">
        <f t="shared" si="345"/>
        <v>5.1670499999999997</v>
      </c>
    </row>
    <row r="595" spans="1:27" ht="12.75" hidden="1" customHeight="1" outlineLevel="1" x14ac:dyDescent="0.2">
      <c r="A595" s="99" t="s">
        <v>817</v>
      </c>
      <c r="B595" s="60" t="s">
        <v>238</v>
      </c>
      <c r="C595" s="40" t="s">
        <v>79</v>
      </c>
      <c r="D595" s="41">
        <v>1259.82</v>
      </c>
      <c r="E595" s="41">
        <v>1205.31</v>
      </c>
      <c r="F595" s="41">
        <v>1155.43</v>
      </c>
      <c r="G595" s="41">
        <v>1144.3800000000001</v>
      </c>
      <c r="H595" s="41">
        <v>1196.5</v>
      </c>
      <c r="I595" s="41">
        <v>1279.3499999999999</v>
      </c>
      <c r="J595" s="41">
        <v>1473.69</v>
      </c>
      <c r="K595" s="41">
        <v>1781.49</v>
      </c>
      <c r="L595" s="41">
        <v>1977.95</v>
      </c>
      <c r="M595" s="41">
        <v>2034.06</v>
      </c>
      <c r="N595" s="41">
        <v>2037.08</v>
      </c>
      <c r="O595" s="41">
        <v>2099.9</v>
      </c>
      <c r="P595" s="41">
        <v>2069.0300000000002</v>
      </c>
      <c r="Q595" s="41">
        <v>2082.9899999999998</v>
      </c>
      <c r="R595" s="41">
        <v>2081.4699999999998</v>
      </c>
      <c r="S595" s="41">
        <v>2034.49</v>
      </c>
      <c r="T595" s="41">
        <v>2058.56</v>
      </c>
      <c r="U595" s="41">
        <v>2110.98</v>
      </c>
      <c r="V595" s="41">
        <v>2115.7800000000002</v>
      </c>
      <c r="W595" s="41">
        <v>2055.36</v>
      </c>
      <c r="X595" s="41">
        <v>1919.46</v>
      </c>
      <c r="Y595" s="41">
        <v>1819.61</v>
      </c>
      <c r="Z595" s="41">
        <v>1527.62</v>
      </c>
      <c r="AA595" s="41">
        <v>1387.2</v>
      </c>
    </row>
    <row r="596" spans="1:27" ht="12.75" hidden="1" customHeight="1" outlineLevel="1" x14ac:dyDescent="0.2">
      <c r="A596" s="99" t="s">
        <v>818</v>
      </c>
      <c r="B596" s="60" t="s">
        <v>90</v>
      </c>
      <c r="C596" s="40" t="s">
        <v>79</v>
      </c>
      <c r="D596" s="41">
        <f>$D$486</f>
        <v>3559.77</v>
      </c>
      <c r="E596" s="41">
        <f t="shared" ref="E596:AA596" si="346">$D$486</f>
        <v>3559.77</v>
      </c>
      <c r="F596" s="41">
        <f t="shared" si="346"/>
        <v>3559.77</v>
      </c>
      <c r="G596" s="41">
        <f t="shared" si="346"/>
        <v>3559.77</v>
      </c>
      <c r="H596" s="41">
        <f t="shared" si="346"/>
        <v>3559.77</v>
      </c>
      <c r="I596" s="41">
        <f t="shared" si="346"/>
        <v>3559.77</v>
      </c>
      <c r="J596" s="41">
        <f t="shared" si="346"/>
        <v>3559.77</v>
      </c>
      <c r="K596" s="41">
        <f t="shared" si="346"/>
        <v>3559.77</v>
      </c>
      <c r="L596" s="41">
        <f t="shared" si="346"/>
        <v>3559.77</v>
      </c>
      <c r="M596" s="41">
        <f t="shared" si="346"/>
        <v>3559.77</v>
      </c>
      <c r="N596" s="41">
        <f t="shared" si="346"/>
        <v>3559.77</v>
      </c>
      <c r="O596" s="41">
        <f t="shared" si="346"/>
        <v>3559.77</v>
      </c>
      <c r="P596" s="41">
        <f t="shared" si="346"/>
        <v>3559.77</v>
      </c>
      <c r="Q596" s="41">
        <f t="shared" si="346"/>
        <v>3559.77</v>
      </c>
      <c r="R596" s="41">
        <f t="shared" si="346"/>
        <v>3559.77</v>
      </c>
      <c r="S596" s="41">
        <f t="shared" si="346"/>
        <v>3559.77</v>
      </c>
      <c r="T596" s="41">
        <f t="shared" si="346"/>
        <v>3559.77</v>
      </c>
      <c r="U596" s="41">
        <f t="shared" si="346"/>
        <v>3559.77</v>
      </c>
      <c r="V596" s="41">
        <f t="shared" si="346"/>
        <v>3559.77</v>
      </c>
      <c r="W596" s="41">
        <f t="shared" si="346"/>
        <v>3559.77</v>
      </c>
      <c r="X596" s="41">
        <f t="shared" si="346"/>
        <v>3559.77</v>
      </c>
      <c r="Y596" s="41">
        <f t="shared" si="346"/>
        <v>3559.77</v>
      </c>
      <c r="Z596" s="41">
        <f t="shared" si="346"/>
        <v>3559.77</v>
      </c>
      <c r="AA596" s="41">
        <f t="shared" si="346"/>
        <v>3559.77</v>
      </c>
    </row>
    <row r="597" spans="1:27" ht="12.75" hidden="1" customHeight="1" outlineLevel="1" x14ac:dyDescent="0.2">
      <c r="A597" s="99" t="s">
        <v>819</v>
      </c>
      <c r="B597" s="60" t="s">
        <v>83</v>
      </c>
      <c r="C597" s="40" t="s">
        <v>79</v>
      </c>
      <c r="D597" s="41">
        <v>3.72</v>
      </c>
      <c r="E597" s="41">
        <v>3.72</v>
      </c>
      <c r="F597" s="41">
        <v>3.72</v>
      </c>
      <c r="G597" s="41">
        <v>3.72</v>
      </c>
      <c r="H597" s="41">
        <v>3.72</v>
      </c>
      <c r="I597" s="41">
        <v>3.72</v>
      </c>
      <c r="J597" s="41">
        <v>3.72</v>
      </c>
      <c r="K597" s="41">
        <v>3.72</v>
      </c>
      <c r="L597" s="41">
        <v>3.72</v>
      </c>
      <c r="M597" s="41">
        <v>3.72</v>
      </c>
      <c r="N597" s="41">
        <v>3.72</v>
      </c>
      <c r="O597" s="41">
        <v>3.72</v>
      </c>
      <c r="P597" s="41">
        <v>3.72</v>
      </c>
      <c r="Q597" s="41">
        <v>3.72</v>
      </c>
      <c r="R597" s="41">
        <v>3.72</v>
      </c>
      <c r="S597" s="41">
        <v>3.72</v>
      </c>
      <c r="T597" s="41">
        <v>3.72</v>
      </c>
      <c r="U597" s="41">
        <v>3.72</v>
      </c>
      <c r="V597" s="41">
        <v>3.72</v>
      </c>
      <c r="W597" s="41">
        <v>3.72</v>
      </c>
      <c r="X597" s="41">
        <v>3.72</v>
      </c>
      <c r="Y597" s="41">
        <v>3.72</v>
      </c>
      <c r="Z597" s="41">
        <v>3.72</v>
      </c>
      <c r="AA597" s="41">
        <v>3.72</v>
      </c>
    </row>
    <row r="598" spans="1:27" ht="12.75" hidden="1" customHeight="1" outlineLevel="1" x14ac:dyDescent="0.2">
      <c r="A598" s="99" t="s">
        <v>820</v>
      </c>
      <c r="B598" s="60" t="s">
        <v>81</v>
      </c>
      <c r="C598" s="40" t="s">
        <v>79</v>
      </c>
      <c r="D598" s="41">
        <f>$D$11</f>
        <v>216.36</v>
      </c>
      <c r="E598" s="41">
        <f t="shared" ref="E598:AA598" si="347">$D$11</f>
        <v>216.36</v>
      </c>
      <c r="F598" s="41">
        <f t="shared" si="347"/>
        <v>216.36</v>
      </c>
      <c r="G598" s="41">
        <f t="shared" si="347"/>
        <v>216.36</v>
      </c>
      <c r="H598" s="41">
        <f t="shared" si="347"/>
        <v>216.36</v>
      </c>
      <c r="I598" s="41">
        <f t="shared" si="347"/>
        <v>216.36</v>
      </c>
      <c r="J598" s="41">
        <f t="shared" si="347"/>
        <v>216.36</v>
      </c>
      <c r="K598" s="41">
        <f t="shared" si="347"/>
        <v>216.36</v>
      </c>
      <c r="L598" s="41">
        <f t="shared" si="347"/>
        <v>216.36</v>
      </c>
      <c r="M598" s="41">
        <f t="shared" si="347"/>
        <v>216.36</v>
      </c>
      <c r="N598" s="41">
        <f t="shared" si="347"/>
        <v>216.36</v>
      </c>
      <c r="O598" s="41">
        <f t="shared" si="347"/>
        <v>216.36</v>
      </c>
      <c r="P598" s="41">
        <f t="shared" si="347"/>
        <v>216.36</v>
      </c>
      <c r="Q598" s="41">
        <f t="shared" si="347"/>
        <v>216.36</v>
      </c>
      <c r="R598" s="41">
        <f t="shared" si="347"/>
        <v>216.36</v>
      </c>
      <c r="S598" s="41">
        <f t="shared" si="347"/>
        <v>216.36</v>
      </c>
      <c r="T598" s="41">
        <f t="shared" si="347"/>
        <v>216.36</v>
      </c>
      <c r="U598" s="41">
        <f t="shared" si="347"/>
        <v>216.36</v>
      </c>
      <c r="V598" s="41">
        <f t="shared" si="347"/>
        <v>216.36</v>
      </c>
      <c r="W598" s="41">
        <f t="shared" si="347"/>
        <v>216.36</v>
      </c>
      <c r="X598" s="41">
        <f t="shared" si="347"/>
        <v>216.36</v>
      </c>
      <c r="Y598" s="41">
        <f t="shared" si="347"/>
        <v>216.36</v>
      </c>
      <c r="Z598" s="41">
        <f t="shared" si="347"/>
        <v>216.36</v>
      </c>
      <c r="AA598" s="41">
        <f t="shared" si="347"/>
        <v>216.36</v>
      </c>
    </row>
    <row r="599" spans="1:27" collapsed="1" x14ac:dyDescent="0.2">
      <c r="A599" s="98" t="s">
        <v>821</v>
      </c>
      <c r="B599" s="25" t="str">
        <f>"24"&amp;"."&amp;$B$662&amp;"."&amp;$B$663</f>
        <v>24.01.2024</v>
      </c>
      <c r="C599" s="88" t="s">
        <v>76</v>
      </c>
      <c r="D599" s="89">
        <f>ROUND(((D600+D601+D603+D602)/1000),5)</f>
        <v>5.0811999999999999</v>
      </c>
      <c r="E599" s="89">
        <f>ROUND(((E600+E601+E603+E602)/1000),5)</f>
        <v>5.00657</v>
      </c>
      <c r="F599" s="89">
        <f>ROUND(((F600+F601+F603+F602)/1000),5)</f>
        <v>4.9778500000000001</v>
      </c>
      <c r="G599" s="89">
        <f t="shared" ref="G599:AA599" si="348">ROUND(((G600+G601+G603+G602)/1000),5)</f>
        <v>4.98407</v>
      </c>
      <c r="H599" s="89">
        <f t="shared" si="348"/>
        <v>5.0289900000000003</v>
      </c>
      <c r="I599" s="89">
        <f t="shared" si="348"/>
        <v>5.0950800000000003</v>
      </c>
      <c r="J599" s="89">
        <f t="shared" si="348"/>
        <v>5.3244699999999998</v>
      </c>
      <c r="K599" s="89">
        <f t="shared" si="348"/>
        <v>5.70296</v>
      </c>
      <c r="L599" s="89">
        <f t="shared" si="348"/>
        <v>5.8980899999999998</v>
      </c>
      <c r="M599" s="89">
        <f t="shared" si="348"/>
        <v>5.9359000000000002</v>
      </c>
      <c r="N599" s="89">
        <f t="shared" si="348"/>
        <v>5.9424400000000004</v>
      </c>
      <c r="O599" s="89">
        <f t="shared" si="348"/>
        <v>5.9867499999999998</v>
      </c>
      <c r="P599" s="89">
        <f t="shared" si="348"/>
        <v>5.9586699999999997</v>
      </c>
      <c r="Q599" s="89">
        <f t="shared" si="348"/>
        <v>5.9616899999999999</v>
      </c>
      <c r="R599" s="89">
        <f t="shared" si="348"/>
        <v>5.9549000000000003</v>
      </c>
      <c r="S599" s="89">
        <f t="shared" si="348"/>
        <v>5.9176900000000003</v>
      </c>
      <c r="T599" s="89">
        <f t="shared" si="348"/>
        <v>5.9406600000000003</v>
      </c>
      <c r="U599" s="89">
        <f t="shared" si="348"/>
        <v>5.9391999999999996</v>
      </c>
      <c r="V599" s="89">
        <f t="shared" si="348"/>
        <v>5.9409999999999998</v>
      </c>
      <c r="W599" s="89">
        <f t="shared" si="348"/>
        <v>5.8877100000000002</v>
      </c>
      <c r="X599" s="89">
        <f t="shared" si="348"/>
        <v>5.8575900000000001</v>
      </c>
      <c r="Y599" s="89">
        <f t="shared" si="348"/>
        <v>5.6306700000000003</v>
      </c>
      <c r="Z599" s="89">
        <f t="shared" si="348"/>
        <v>5.32951</v>
      </c>
      <c r="AA599" s="89">
        <f t="shared" si="348"/>
        <v>5.2521500000000003</v>
      </c>
    </row>
    <row r="600" spans="1:27" ht="12.75" hidden="1" customHeight="1" outlineLevel="1" x14ac:dyDescent="0.2">
      <c r="A600" s="99" t="s">
        <v>822</v>
      </c>
      <c r="B600" s="60" t="s">
        <v>238</v>
      </c>
      <c r="C600" s="40" t="s">
        <v>79</v>
      </c>
      <c r="D600" s="41">
        <v>1301.3499999999999</v>
      </c>
      <c r="E600" s="41">
        <v>1226.72</v>
      </c>
      <c r="F600" s="41">
        <v>1198</v>
      </c>
      <c r="G600" s="41">
        <v>1204.22</v>
      </c>
      <c r="H600" s="41">
        <v>1249.1400000000001</v>
      </c>
      <c r="I600" s="41">
        <v>1315.23</v>
      </c>
      <c r="J600" s="41">
        <v>1544.62</v>
      </c>
      <c r="K600" s="41">
        <v>1923.11</v>
      </c>
      <c r="L600" s="41">
        <v>2118.2399999999998</v>
      </c>
      <c r="M600" s="41">
        <v>2156.0500000000002</v>
      </c>
      <c r="N600" s="41">
        <v>2162.59</v>
      </c>
      <c r="O600" s="41">
        <v>2206.9</v>
      </c>
      <c r="P600" s="41">
        <v>2178.8200000000002</v>
      </c>
      <c r="Q600" s="41">
        <v>2181.84</v>
      </c>
      <c r="R600" s="41">
        <v>2175.0500000000002</v>
      </c>
      <c r="S600" s="41">
        <v>2137.84</v>
      </c>
      <c r="T600" s="41">
        <v>2160.81</v>
      </c>
      <c r="U600" s="41">
        <v>2159.35</v>
      </c>
      <c r="V600" s="41">
        <v>2161.15</v>
      </c>
      <c r="W600" s="41">
        <v>2107.86</v>
      </c>
      <c r="X600" s="41">
        <v>2077.7399999999998</v>
      </c>
      <c r="Y600" s="41">
        <v>1850.82</v>
      </c>
      <c r="Z600" s="41">
        <v>1549.66</v>
      </c>
      <c r="AA600" s="41">
        <v>1472.3</v>
      </c>
    </row>
    <row r="601" spans="1:27" ht="12.75" hidden="1" customHeight="1" outlineLevel="1" x14ac:dyDescent="0.2">
      <c r="A601" s="99" t="s">
        <v>823</v>
      </c>
      <c r="B601" s="60" t="s">
        <v>90</v>
      </c>
      <c r="C601" s="40" t="s">
        <v>79</v>
      </c>
      <c r="D601" s="41">
        <f>$D$486</f>
        <v>3559.77</v>
      </c>
      <c r="E601" s="41">
        <f t="shared" ref="E601:AA601" si="349">$D$486</f>
        <v>3559.77</v>
      </c>
      <c r="F601" s="41">
        <f t="shared" si="349"/>
        <v>3559.77</v>
      </c>
      <c r="G601" s="41">
        <f t="shared" si="349"/>
        <v>3559.77</v>
      </c>
      <c r="H601" s="41">
        <f t="shared" si="349"/>
        <v>3559.77</v>
      </c>
      <c r="I601" s="41">
        <f t="shared" si="349"/>
        <v>3559.77</v>
      </c>
      <c r="J601" s="41">
        <f t="shared" si="349"/>
        <v>3559.77</v>
      </c>
      <c r="K601" s="41">
        <f t="shared" si="349"/>
        <v>3559.77</v>
      </c>
      <c r="L601" s="41">
        <f t="shared" si="349"/>
        <v>3559.77</v>
      </c>
      <c r="M601" s="41">
        <f t="shared" si="349"/>
        <v>3559.77</v>
      </c>
      <c r="N601" s="41">
        <f t="shared" si="349"/>
        <v>3559.77</v>
      </c>
      <c r="O601" s="41">
        <f t="shared" si="349"/>
        <v>3559.77</v>
      </c>
      <c r="P601" s="41">
        <f t="shared" si="349"/>
        <v>3559.77</v>
      </c>
      <c r="Q601" s="41">
        <f t="shared" si="349"/>
        <v>3559.77</v>
      </c>
      <c r="R601" s="41">
        <f t="shared" si="349"/>
        <v>3559.77</v>
      </c>
      <c r="S601" s="41">
        <f t="shared" si="349"/>
        <v>3559.77</v>
      </c>
      <c r="T601" s="41">
        <f t="shared" si="349"/>
        <v>3559.77</v>
      </c>
      <c r="U601" s="41">
        <f t="shared" si="349"/>
        <v>3559.77</v>
      </c>
      <c r="V601" s="41">
        <f t="shared" si="349"/>
        <v>3559.77</v>
      </c>
      <c r="W601" s="41">
        <f t="shared" si="349"/>
        <v>3559.77</v>
      </c>
      <c r="X601" s="41">
        <f t="shared" si="349"/>
        <v>3559.77</v>
      </c>
      <c r="Y601" s="41">
        <f t="shared" si="349"/>
        <v>3559.77</v>
      </c>
      <c r="Z601" s="41">
        <f t="shared" si="349"/>
        <v>3559.77</v>
      </c>
      <c r="AA601" s="41">
        <f t="shared" si="349"/>
        <v>3559.77</v>
      </c>
    </row>
    <row r="602" spans="1:27" ht="12.75" hidden="1" customHeight="1" outlineLevel="1" x14ac:dyDescent="0.2">
      <c r="A602" s="99" t="s">
        <v>824</v>
      </c>
      <c r="B602" s="60" t="s">
        <v>83</v>
      </c>
      <c r="C602" s="40" t="s">
        <v>79</v>
      </c>
      <c r="D602" s="41">
        <v>3.72</v>
      </c>
      <c r="E602" s="41">
        <v>3.72</v>
      </c>
      <c r="F602" s="41">
        <v>3.72</v>
      </c>
      <c r="G602" s="41">
        <v>3.72</v>
      </c>
      <c r="H602" s="41">
        <v>3.72</v>
      </c>
      <c r="I602" s="41">
        <v>3.72</v>
      </c>
      <c r="J602" s="41">
        <v>3.72</v>
      </c>
      <c r="K602" s="41">
        <v>3.72</v>
      </c>
      <c r="L602" s="41">
        <v>3.72</v>
      </c>
      <c r="M602" s="41">
        <v>3.72</v>
      </c>
      <c r="N602" s="41">
        <v>3.72</v>
      </c>
      <c r="O602" s="41">
        <v>3.72</v>
      </c>
      <c r="P602" s="41">
        <v>3.72</v>
      </c>
      <c r="Q602" s="41">
        <v>3.72</v>
      </c>
      <c r="R602" s="41">
        <v>3.72</v>
      </c>
      <c r="S602" s="41">
        <v>3.72</v>
      </c>
      <c r="T602" s="41">
        <v>3.72</v>
      </c>
      <c r="U602" s="41">
        <v>3.72</v>
      </c>
      <c r="V602" s="41">
        <v>3.72</v>
      </c>
      <c r="W602" s="41">
        <v>3.72</v>
      </c>
      <c r="X602" s="41">
        <v>3.72</v>
      </c>
      <c r="Y602" s="41">
        <v>3.72</v>
      </c>
      <c r="Z602" s="41">
        <v>3.72</v>
      </c>
      <c r="AA602" s="41">
        <v>3.72</v>
      </c>
    </row>
    <row r="603" spans="1:27" ht="12.75" hidden="1" customHeight="1" outlineLevel="1" x14ac:dyDescent="0.2">
      <c r="A603" s="99" t="s">
        <v>825</v>
      </c>
      <c r="B603" s="60" t="s">
        <v>81</v>
      </c>
      <c r="C603" s="40" t="s">
        <v>79</v>
      </c>
      <c r="D603" s="41">
        <f>$D$11</f>
        <v>216.36</v>
      </c>
      <c r="E603" s="41">
        <f t="shared" ref="E603:AA603" si="350">$D$11</f>
        <v>216.36</v>
      </c>
      <c r="F603" s="41">
        <f t="shared" si="350"/>
        <v>216.36</v>
      </c>
      <c r="G603" s="41">
        <f t="shared" si="350"/>
        <v>216.36</v>
      </c>
      <c r="H603" s="41">
        <f t="shared" si="350"/>
        <v>216.36</v>
      </c>
      <c r="I603" s="41">
        <f t="shared" si="350"/>
        <v>216.36</v>
      </c>
      <c r="J603" s="41">
        <f t="shared" si="350"/>
        <v>216.36</v>
      </c>
      <c r="K603" s="41">
        <f t="shared" si="350"/>
        <v>216.36</v>
      </c>
      <c r="L603" s="41">
        <f t="shared" si="350"/>
        <v>216.36</v>
      </c>
      <c r="M603" s="41">
        <f t="shared" si="350"/>
        <v>216.36</v>
      </c>
      <c r="N603" s="41">
        <f t="shared" si="350"/>
        <v>216.36</v>
      </c>
      <c r="O603" s="41">
        <f t="shared" si="350"/>
        <v>216.36</v>
      </c>
      <c r="P603" s="41">
        <f t="shared" si="350"/>
        <v>216.36</v>
      </c>
      <c r="Q603" s="41">
        <f t="shared" si="350"/>
        <v>216.36</v>
      </c>
      <c r="R603" s="41">
        <f t="shared" si="350"/>
        <v>216.36</v>
      </c>
      <c r="S603" s="41">
        <f t="shared" si="350"/>
        <v>216.36</v>
      </c>
      <c r="T603" s="41">
        <f t="shared" si="350"/>
        <v>216.36</v>
      </c>
      <c r="U603" s="41">
        <f t="shared" si="350"/>
        <v>216.36</v>
      </c>
      <c r="V603" s="41">
        <f t="shared" si="350"/>
        <v>216.36</v>
      </c>
      <c r="W603" s="41">
        <f t="shared" si="350"/>
        <v>216.36</v>
      </c>
      <c r="X603" s="41">
        <f t="shared" si="350"/>
        <v>216.36</v>
      </c>
      <c r="Y603" s="41">
        <f t="shared" si="350"/>
        <v>216.36</v>
      </c>
      <c r="Z603" s="41">
        <f t="shared" si="350"/>
        <v>216.36</v>
      </c>
      <c r="AA603" s="41">
        <f t="shared" si="350"/>
        <v>216.36</v>
      </c>
    </row>
    <row r="604" spans="1:27" collapsed="1" x14ac:dyDescent="0.2">
      <c r="A604" s="98" t="s">
        <v>826</v>
      </c>
      <c r="B604" s="25" t="str">
        <f>"25"&amp;"."&amp;$B$662&amp;"."&amp;$B$663</f>
        <v>25.01.2024</v>
      </c>
      <c r="C604" s="88" t="s">
        <v>76</v>
      </c>
      <c r="D604" s="89">
        <f>ROUND(((D605+D606+D608+D607)/1000),5)</f>
        <v>5.1057100000000002</v>
      </c>
      <c r="E604" s="89">
        <f>ROUND(((E605+E606+E608+E607)/1000),5)</f>
        <v>5.0404999999999998</v>
      </c>
      <c r="F604" s="89">
        <f>ROUND(((F605+F606+F608+F607)/1000),5)</f>
        <v>5.0027900000000001</v>
      </c>
      <c r="G604" s="89">
        <f t="shared" ref="G604:AA604" si="351">ROUND(((G605+G606+G608+G607)/1000),5)</f>
        <v>5.0049200000000003</v>
      </c>
      <c r="H604" s="89">
        <f t="shared" si="351"/>
        <v>5.0438900000000002</v>
      </c>
      <c r="I604" s="89">
        <f t="shared" si="351"/>
        <v>5.1685100000000004</v>
      </c>
      <c r="J604" s="89">
        <f t="shared" si="351"/>
        <v>5.3873899999999999</v>
      </c>
      <c r="K604" s="89">
        <f t="shared" si="351"/>
        <v>5.6719600000000003</v>
      </c>
      <c r="L604" s="89">
        <f t="shared" si="351"/>
        <v>5.8702899999999998</v>
      </c>
      <c r="M604" s="89">
        <f t="shared" si="351"/>
        <v>5.9223499999999998</v>
      </c>
      <c r="N604" s="89">
        <f t="shared" si="351"/>
        <v>5.9394099999999996</v>
      </c>
      <c r="O604" s="89">
        <f t="shared" si="351"/>
        <v>5.9687000000000001</v>
      </c>
      <c r="P604" s="89">
        <f t="shared" si="351"/>
        <v>5.9456899999999999</v>
      </c>
      <c r="Q604" s="89">
        <f t="shared" si="351"/>
        <v>5.9617000000000004</v>
      </c>
      <c r="R604" s="89">
        <f t="shared" si="351"/>
        <v>5.9459900000000001</v>
      </c>
      <c r="S604" s="89">
        <f t="shared" si="351"/>
        <v>5.9011500000000003</v>
      </c>
      <c r="T604" s="89">
        <f t="shared" si="351"/>
        <v>5.9438500000000003</v>
      </c>
      <c r="U604" s="89">
        <f t="shared" si="351"/>
        <v>5.9533899999999997</v>
      </c>
      <c r="V604" s="89">
        <f t="shared" si="351"/>
        <v>5.9681899999999999</v>
      </c>
      <c r="W604" s="89">
        <f t="shared" si="351"/>
        <v>5.92075</v>
      </c>
      <c r="X604" s="89">
        <f t="shared" si="351"/>
        <v>5.7689899999999996</v>
      </c>
      <c r="Y604" s="89">
        <f t="shared" si="351"/>
        <v>5.6020099999999999</v>
      </c>
      <c r="Z604" s="89">
        <f t="shared" si="351"/>
        <v>5.3372299999999999</v>
      </c>
      <c r="AA604" s="89">
        <f t="shared" si="351"/>
        <v>5.2282700000000002</v>
      </c>
    </row>
    <row r="605" spans="1:27" ht="12.75" hidden="1" customHeight="1" outlineLevel="1" x14ac:dyDescent="0.2">
      <c r="A605" s="99" t="s">
        <v>827</v>
      </c>
      <c r="B605" s="60" t="s">
        <v>238</v>
      </c>
      <c r="C605" s="40" t="s">
        <v>79</v>
      </c>
      <c r="D605" s="41">
        <v>1325.86</v>
      </c>
      <c r="E605" s="41">
        <v>1260.6500000000001</v>
      </c>
      <c r="F605" s="41">
        <v>1222.94</v>
      </c>
      <c r="G605" s="41">
        <v>1225.07</v>
      </c>
      <c r="H605" s="41">
        <v>1264.04</v>
      </c>
      <c r="I605" s="41">
        <v>1388.66</v>
      </c>
      <c r="J605" s="41">
        <v>1607.54</v>
      </c>
      <c r="K605" s="41">
        <v>1892.11</v>
      </c>
      <c r="L605" s="41">
        <v>2090.44</v>
      </c>
      <c r="M605" s="41">
        <v>2142.5</v>
      </c>
      <c r="N605" s="41">
        <v>2159.56</v>
      </c>
      <c r="O605" s="41">
        <v>2188.85</v>
      </c>
      <c r="P605" s="41">
        <v>2165.84</v>
      </c>
      <c r="Q605" s="41">
        <v>2181.85</v>
      </c>
      <c r="R605" s="41">
        <v>2166.14</v>
      </c>
      <c r="S605" s="41">
        <v>2121.3000000000002</v>
      </c>
      <c r="T605" s="41">
        <v>2164</v>
      </c>
      <c r="U605" s="41">
        <v>2173.54</v>
      </c>
      <c r="V605" s="41">
        <v>2188.34</v>
      </c>
      <c r="W605" s="41">
        <v>2140.9</v>
      </c>
      <c r="X605" s="41">
        <v>1989.14</v>
      </c>
      <c r="Y605" s="41">
        <v>1822.16</v>
      </c>
      <c r="Z605" s="41">
        <v>1557.38</v>
      </c>
      <c r="AA605" s="41">
        <v>1448.42</v>
      </c>
    </row>
    <row r="606" spans="1:27" ht="12.75" hidden="1" customHeight="1" outlineLevel="1" x14ac:dyDescent="0.2">
      <c r="A606" s="99" t="s">
        <v>828</v>
      </c>
      <c r="B606" s="60" t="s">
        <v>90</v>
      </c>
      <c r="C606" s="40" t="s">
        <v>79</v>
      </c>
      <c r="D606" s="41">
        <f>$D$486</f>
        <v>3559.77</v>
      </c>
      <c r="E606" s="41">
        <f t="shared" ref="E606:AA606" si="352">$D$486</f>
        <v>3559.77</v>
      </c>
      <c r="F606" s="41">
        <f t="shared" si="352"/>
        <v>3559.77</v>
      </c>
      <c r="G606" s="41">
        <f t="shared" si="352"/>
        <v>3559.77</v>
      </c>
      <c r="H606" s="41">
        <f t="shared" si="352"/>
        <v>3559.77</v>
      </c>
      <c r="I606" s="41">
        <f t="shared" si="352"/>
        <v>3559.77</v>
      </c>
      <c r="J606" s="41">
        <f t="shared" si="352"/>
        <v>3559.77</v>
      </c>
      <c r="K606" s="41">
        <f t="shared" si="352"/>
        <v>3559.77</v>
      </c>
      <c r="L606" s="41">
        <f t="shared" si="352"/>
        <v>3559.77</v>
      </c>
      <c r="M606" s="41">
        <f t="shared" si="352"/>
        <v>3559.77</v>
      </c>
      <c r="N606" s="41">
        <f t="shared" si="352"/>
        <v>3559.77</v>
      </c>
      <c r="O606" s="41">
        <f t="shared" si="352"/>
        <v>3559.77</v>
      </c>
      <c r="P606" s="41">
        <f t="shared" si="352"/>
        <v>3559.77</v>
      </c>
      <c r="Q606" s="41">
        <f t="shared" si="352"/>
        <v>3559.77</v>
      </c>
      <c r="R606" s="41">
        <f t="shared" si="352"/>
        <v>3559.77</v>
      </c>
      <c r="S606" s="41">
        <f t="shared" si="352"/>
        <v>3559.77</v>
      </c>
      <c r="T606" s="41">
        <f t="shared" si="352"/>
        <v>3559.77</v>
      </c>
      <c r="U606" s="41">
        <f t="shared" si="352"/>
        <v>3559.77</v>
      </c>
      <c r="V606" s="41">
        <f t="shared" si="352"/>
        <v>3559.77</v>
      </c>
      <c r="W606" s="41">
        <f t="shared" si="352"/>
        <v>3559.77</v>
      </c>
      <c r="X606" s="41">
        <f t="shared" si="352"/>
        <v>3559.77</v>
      </c>
      <c r="Y606" s="41">
        <f t="shared" si="352"/>
        <v>3559.77</v>
      </c>
      <c r="Z606" s="41">
        <f t="shared" si="352"/>
        <v>3559.77</v>
      </c>
      <c r="AA606" s="41">
        <f t="shared" si="352"/>
        <v>3559.77</v>
      </c>
    </row>
    <row r="607" spans="1:27" ht="12.75" hidden="1" customHeight="1" outlineLevel="1" x14ac:dyDescent="0.2">
      <c r="A607" s="99" t="s">
        <v>829</v>
      </c>
      <c r="B607" s="60" t="s">
        <v>83</v>
      </c>
      <c r="C607" s="40" t="s">
        <v>79</v>
      </c>
      <c r="D607" s="41">
        <v>3.72</v>
      </c>
      <c r="E607" s="41">
        <v>3.72</v>
      </c>
      <c r="F607" s="41">
        <v>3.72</v>
      </c>
      <c r="G607" s="41">
        <v>3.72</v>
      </c>
      <c r="H607" s="41">
        <v>3.72</v>
      </c>
      <c r="I607" s="41">
        <v>3.72</v>
      </c>
      <c r="J607" s="41">
        <v>3.72</v>
      </c>
      <c r="K607" s="41">
        <v>3.72</v>
      </c>
      <c r="L607" s="41">
        <v>3.72</v>
      </c>
      <c r="M607" s="41">
        <v>3.72</v>
      </c>
      <c r="N607" s="41">
        <v>3.72</v>
      </c>
      <c r="O607" s="41">
        <v>3.72</v>
      </c>
      <c r="P607" s="41">
        <v>3.72</v>
      </c>
      <c r="Q607" s="41">
        <v>3.72</v>
      </c>
      <c r="R607" s="41">
        <v>3.72</v>
      </c>
      <c r="S607" s="41">
        <v>3.72</v>
      </c>
      <c r="T607" s="41">
        <v>3.72</v>
      </c>
      <c r="U607" s="41">
        <v>3.72</v>
      </c>
      <c r="V607" s="41">
        <v>3.72</v>
      </c>
      <c r="W607" s="41">
        <v>3.72</v>
      </c>
      <c r="X607" s="41">
        <v>3.72</v>
      </c>
      <c r="Y607" s="41">
        <v>3.72</v>
      </c>
      <c r="Z607" s="41">
        <v>3.72</v>
      </c>
      <c r="AA607" s="41">
        <v>3.72</v>
      </c>
    </row>
    <row r="608" spans="1:27" ht="12.75" hidden="1" customHeight="1" outlineLevel="1" x14ac:dyDescent="0.2">
      <c r="A608" s="99" t="s">
        <v>830</v>
      </c>
      <c r="B608" s="60" t="s">
        <v>81</v>
      </c>
      <c r="C608" s="40" t="s">
        <v>79</v>
      </c>
      <c r="D608" s="41">
        <f>$D$11</f>
        <v>216.36</v>
      </c>
      <c r="E608" s="41">
        <f t="shared" ref="E608:AA608" si="353">$D$11</f>
        <v>216.36</v>
      </c>
      <c r="F608" s="41">
        <f t="shared" si="353"/>
        <v>216.36</v>
      </c>
      <c r="G608" s="41">
        <f t="shared" si="353"/>
        <v>216.36</v>
      </c>
      <c r="H608" s="41">
        <f t="shared" si="353"/>
        <v>216.36</v>
      </c>
      <c r="I608" s="41">
        <f t="shared" si="353"/>
        <v>216.36</v>
      </c>
      <c r="J608" s="41">
        <f t="shared" si="353"/>
        <v>216.36</v>
      </c>
      <c r="K608" s="41">
        <f t="shared" si="353"/>
        <v>216.36</v>
      </c>
      <c r="L608" s="41">
        <f t="shared" si="353"/>
        <v>216.36</v>
      </c>
      <c r="M608" s="41">
        <f t="shared" si="353"/>
        <v>216.36</v>
      </c>
      <c r="N608" s="41">
        <f t="shared" si="353"/>
        <v>216.36</v>
      </c>
      <c r="O608" s="41">
        <f t="shared" si="353"/>
        <v>216.36</v>
      </c>
      <c r="P608" s="41">
        <f t="shared" si="353"/>
        <v>216.36</v>
      </c>
      <c r="Q608" s="41">
        <f t="shared" si="353"/>
        <v>216.36</v>
      </c>
      <c r="R608" s="41">
        <f t="shared" si="353"/>
        <v>216.36</v>
      </c>
      <c r="S608" s="41">
        <f t="shared" si="353"/>
        <v>216.36</v>
      </c>
      <c r="T608" s="41">
        <f t="shared" si="353"/>
        <v>216.36</v>
      </c>
      <c r="U608" s="41">
        <f t="shared" si="353"/>
        <v>216.36</v>
      </c>
      <c r="V608" s="41">
        <f t="shared" si="353"/>
        <v>216.36</v>
      </c>
      <c r="W608" s="41">
        <f t="shared" si="353"/>
        <v>216.36</v>
      </c>
      <c r="X608" s="41">
        <f t="shared" si="353"/>
        <v>216.36</v>
      </c>
      <c r="Y608" s="41">
        <f t="shared" si="353"/>
        <v>216.36</v>
      </c>
      <c r="Z608" s="41">
        <f t="shared" si="353"/>
        <v>216.36</v>
      </c>
      <c r="AA608" s="41">
        <f t="shared" si="353"/>
        <v>216.36</v>
      </c>
    </row>
    <row r="609" spans="1:27" collapsed="1" x14ac:dyDescent="0.2">
      <c r="A609" s="98" t="s">
        <v>831</v>
      </c>
      <c r="B609" s="25" t="str">
        <f>"26"&amp;"."&amp;$B$662&amp;"."&amp;$B$663</f>
        <v>26.01.2024</v>
      </c>
      <c r="C609" s="88" t="s">
        <v>76</v>
      </c>
      <c r="D609" s="89">
        <f>ROUND(((D610+D611+D613+D612)/1000),5)</f>
        <v>5.0876400000000004</v>
      </c>
      <c r="E609" s="89">
        <f>ROUND(((E610+E611+E613+E612)/1000),5)</f>
        <v>5.00197</v>
      </c>
      <c r="F609" s="89">
        <f>ROUND(((F610+F611+F613+F612)/1000),5)</f>
        <v>4.98787</v>
      </c>
      <c r="G609" s="89">
        <f t="shared" ref="G609:AA609" si="354">ROUND(((G610+G611+G613+G612)/1000),5)</f>
        <v>4.9890999999999996</v>
      </c>
      <c r="H609" s="89">
        <f t="shared" si="354"/>
        <v>5.0070300000000003</v>
      </c>
      <c r="I609" s="89">
        <f t="shared" si="354"/>
        <v>5.1318799999999998</v>
      </c>
      <c r="J609" s="89">
        <f t="shared" si="354"/>
        <v>5.2884099999999998</v>
      </c>
      <c r="K609" s="89">
        <f t="shared" si="354"/>
        <v>5.6638500000000001</v>
      </c>
      <c r="L609" s="89">
        <f t="shared" si="354"/>
        <v>5.8354100000000004</v>
      </c>
      <c r="M609" s="89">
        <f t="shared" si="354"/>
        <v>5.84999</v>
      </c>
      <c r="N609" s="89">
        <f t="shared" si="354"/>
        <v>5.8647</v>
      </c>
      <c r="O609" s="89">
        <f t="shared" si="354"/>
        <v>5.9189600000000002</v>
      </c>
      <c r="P609" s="89">
        <f t="shared" si="354"/>
        <v>5.8981000000000003</v>
      </c>
      <c r="Q609" s="89">
        <f t="shared" si="354"/>
        <v>5.9071199999999999</v>
      </c>
      <c r="R609" s="89">
        <f t="shared" si="354"/>
        <v>5.9087300000000003</v>
      </c>
      <c r="S609" s="89">
        <f t="shared" si="354"/>
        <v>5.8506099999999996</v>
      </c>
      <c r="T609" s="89">
        <f t="shared" si="354"/>
        <v>5.8483400000000003</v>
      </c>
      <c r="U609" s="89">
        <f t="shared" si="354"/>
        <v>5.8610300000000004</v>
      </c>
      <c r="V609" s="89">
        <f t="shared" si="354"/>
        <v>5.8337000000000003</v>
      </c>
      <c r="W609" s="89">
        <f t="shared" si="354"/>
        <v>5.8544799999999997</v>
      </c>
      <c r="X609" s="89">
        <f t="shared" si="354"/>
        <v>5.7279400000000003</v>
      </c>
      <c r="Y609" s="89">
        <f t="shared" si="354"/>
        <v>5.6045699999999998</v>
      </c>
      <c r="Z609" s="89">
        <f t="shared" si="354"/>
        <v>5.3201499999999999</v>
      </c>
      <c r="AA609" s="89">
        <f t="shared" si="354"/>
        <v>5.2660200000000001</v>
      </c>
    </row>
    <row r="610" spans="1:27" ht="12.75" hidden="1" customHeight="1" outlineLevel="1" x14ac:dyDescent="0.2">
      <c r="A610" s="99" t="s">
        <v>832</v>
      </c>
      <c r="B610" s="60" t="s">
        <v>238</v>
      </c>
      <c r="C610" s="40" t="s">
        <v>79</v>
      </c>
      <c r="D610" s="41">
        <v>1307.79</v>
      </c>
      <c r="E610" s="41">
        <v>1222.1199999999999</v>
      </c>
      <c r="F610" s="41">
        <v>1208.02</v>
      </c>
      <c r="G610" s="41">
        <v>1209.25</v>
      </c>
      <c r="H610" s="41">
        <v>1227.18</v>
      </c>
      <c r="I610" s="41">
        <v>1352.03</v>
      </c>
      <c r="J610" s="41">
        <v>1508.56</v>
      </c>
      <c r="K610" s="41">
        <v>1884</v>
      </c>
      <c r="L610" s="41">
        <v>2055.56</v>
      </c>
      <c r="M610" s="41">
        <v>2070.14</v>
      </c>
      <c r="N610" s="41">
        <v>2084.85</v>
      </c>
      <c r="O610" s="41">
        <v>2139.11</v>
      </c>
      <c r="P610" s="41">
        <v>2118.25</v>
      </c>
      <c r="Q610" s="41">
        <v>2127.27</v>
      </c>
      <c r="R610" s="41">
        <v>2128.88</v>
      </c>
      <c r="S610" s="41">
        <v>2070.7600000000002</v>
      </c>
      <c r="T610" s="41">
        <v>2068.4899999999998</v>
      </c>
      <c r="U610" s="41">
        <v>2081.1799999999998</v>
      </c>
      <c r="V610" s="41">
        <v>2053.85</v>
      </c>
      <c r="W610" s="41">
        <v>2074.63</v>
      </c>
      <c r="X610" s="41">
        <v>1948.09</v>
      </c>
      <c r="Y610" s="41">
        <v>1824.72</v>
      </c>
      <c r="Z610" s="41">
        <v>1540.3</v>
      </c>
      <c r="AA610" s="41">
        <v>1486.17</v>
      </c>
    </row>
    <row r="611" spans="1:27" ht="12.75" hidden="1" customHeight="1" outlineLevel="1" x14ac:dyDescent="0.2">
      <c r="A611" s="99" t="s">
        <v>833</v>
      </c>
      <c r="B611" s="60" t="s">
        <v>90</v>
      </c>
      <c r="C611" s="40" t="s">
        <v>79</v>
      </c>
      <c r="D611" s="41">
        <f>$D$486</f>
        <v>3559.77</v>
      </c>
      <c r="E611" s="41">
        <f t="shared" ref="E611:AA611" si="355">$D$486</f>
        <v>3559.77</v>
      </c>
      <c r="F611" s="41">
        <f t="shared" si="355"/>
        <v>3559.77</v>
      </c>
      <c r="G611" s="41">
        <f t="shared" si="355"/>
        <v>3559.77</v>
      </c>
      <c r="H611" s="41">
        <f t="shared" si="355"/>
        <v>3559.77</v>
      </c>
      <c r="I611" s="41">
        <f t="shared" si="355"/>
        <v>3559.77</v>
      </c>
      <c r="J611" s="41">
        <f t="shared" si="355"/>
        <v>3559.77</v>
      </c>
      <c r="K611" s="41">
        <f t="shared" si="355"/>
        <v>3559.77</v>
      </c>
      <c r="L611" s="41">
        <f t="shared" si="355"/>
        <v>3559.77</v>
      </c>
      <c r="M611" s="41">
        <f t="shared" si="355"/>
        <v>3559.77</v>
      </c>
      <c r="N611" s="41">
        <f t="shared" si="355"/>
        <v>3559.77</v>
      </c>
      <c r="O611" s="41">
        <f t="shared" si="355"/>
        <v>3559.77</v>
      </c>
      <c r="P611" s="41">
        <f t="shared" si="355"/>
        <v>3559.77</v>
      </c>
      <c r="Q611" s="41">
        <f t="shared" si="355"/>
        <v>3559.77</v>
      </c>
      <c r="R611" s="41">
        <f t="shared" si="355"/>
        <v>3559.77</v>
      </c>
      <c r="S611" s="41">
        <f t="shared" si="355"/>
        <v>3559.77</v>
      </c>
      <c r="T611" s="41">
        <f t="shared" si="355"/>
        <v>3559.77</v>
      </c>
      <c r="U611" s="41">
        <f t="shared" si="355"/>
        <v>3559.77</v>
      </c>
      <c r="V611" s="41">
        <f t="shared" si="355"/>
        <v>3559.77</v>
      </c>
      <c r="W611" s="41">
        <f t="shared" si="355"/>
        <v>3559.77</v>
      </c>
      <c r="X611" s="41">
        <f t="shared" si="355"/>
        <v>3559.77</v>
      </c>
      <c r="Y611" s="41">
        <f t="shared" si="355"/>
        <v>3559.77</v>
      </c>
      <c r="Z611" s="41">
        <f t="shared" si="355"/>
        <v>3559.77</v>
      </c>
      <c r="AA611" s="41">
        <f t="shared" si="355"/>
        <v>3559.77</v>
      </c>
    </row>
    <row r="612" spans="1:27" ht="12.75" hidden="1" customHeight="1" outlineLevel="1" x14ac:dyDescent="0.2">
      <c r="A612" s="99" t="s">
        <v>834</v>
      </c>
      <c r="B612" s="60" t="s">
        <v>83</v>
      </c>
      <c r="C612" s="40" t="s">
        <v>79</v>
      </c>
      <c r="D612" s="41">
        <v>3.72</v>
      </c>
      <c r="E612" s="41">
        <v>3.72</v>
      </c>
      <c r="F612" s="41">
        <v>3.72</v>
      </c>
      <c r="G612" s="41">
        <v>3.72</v>
      </c>
      <c r="H612" s="41">
        <v>3.72</v>
      </c>
      <c r="I612" s="41">
        <v>3.72</v>
      </c>
      <c r="J612" s="41">
        <v>3.72</v>
      </c>
      <c r="K612" s="41">
        <v>3.72</v>
      </c>
      <c r="L612" s="41">
        <v>3.72</v>
      </c>
      <c r="M612" s="41">
        <v>3.72</v>
      </c>
      <c r="N612" s="41">
        <v>3.72</v>
      </c>
      <c r="O612" s="41">
        <v>3.72</v>
      </c>
      <c r="P612" s="41">
        <v>3.72</v>
      </c>
      <c r="Q612" s="41">
        <v>3.72</v>
      </c>
      <c r="R612" s="41">
        <v>3.72</v>
      </c>
      <c r="S612" s="41">
        <v>3.72</v>
      </c>
      <c r="T612" s="41">
        <v>3.72</v>
      </c>
      <c r="U612" s="41">
        <v>3.72</v>
      </c>
      <c r="V612" s="41">
        <v>3.72</v>
      </c>
      <c r="W612" s="41">
        <v>3.72</v>
      </c>
      <c r="X612" s="41">
        <v>3.72</v>
      </c>
      <c r="Y612" s="41">
        <v>3.72</v>
      </c>
      <c r="Z612" s="41">
        <v>3.72</v>
      </c>
      <c r="AA612" s="41">
        <v>3.72</v>
      </c>
    </row>
    <row r="613" spans="1:27" ht="12.75" hidden="1" customHeight="1" outlineLevel="1" x14ac:dyDescent="0.2">
      <c r="A613" s="99" t="s">
        <v>835</v>
      </c>
      <c r="B613" s="60" t="s">
        <v>81</v>
      </c>
      <c r="C613" s="40" t="s">
        <v>79</v>
      </c>
      <c r="D613" s="41">
        <f>$D$11</f>
        <v>216.36</v>
      </c>
      <c r="E613" s="41">
        <f t="shared" ref="E613:AA613" si="356">$D$11</f>
        <v>216.36</v>
      </c>
      <c r="F613" s="41">
        <f t="shared" si="356"/>
        <v>216.36</v>
      </c>
      <c r="G613" s="41">
        <f t="shared" si="356"/>
        <v>216.36</v>
      </c>
      <c r="H613" s="41">
        <f t="shared" si="356"/>
        <v>216.36</v>
      </c>
      <c r="I613" s="41">
        <f t="shared" si="356"/>
        <v>216.36</v>
      </c>
      <c r="J613" s="41">
        <f t="shared" si="356"/>
        <v>216.36</v>
      </c>
      <c r="K613" s="41">
        <f t="shared" si="356"/>
        <v>216.36</v>
      </c>
      <c r="L613" s="41">
        <f t="shared" si="356"/>
        <v>216.36</v>
      </c>
      <c r="M613" s="41">
        <f t="shared" si="356"/>
        <v>216.36</v>
      </c>
      <c r="N613" s="41">
        <f t="shared" si="356"/>
        <v>216.36</v>
      </c>
      <c r="O613" s="41">
        <f t="shared" si="356"/>
        <v>216.36</v>
      </c>
      <c r="P613" s="41">
        <f t="shared" si="356"/>
        <v>216.36</v>
      </c>
      <c r="Q613" s="41">
        <f t="shared" si="356"/>
        <v>216.36</v>
      </c>
      <c r="R613" s="41">
        <f t="shared" si="356"/>
        <v>216.36</v>
      </c>
      <c r="S613" s="41">
        <f t="shared" si="356"/>
        <v>216.36</v>
      </c>
      <c r="T613" s="41">
        <f t="shared" si="356"/>
        <v>216.36</v>
      </c>
      <c r="U613" s="41">
        <f t="shared" si="356"/>
        <v>216.36</v>
      </c>
      <c r="V613" s="41">
        <f t="shared" si="356"/>
        <v>216.36</v>
      </c>
      <c r="W613" s="41">
        <f t="shared" si="356"/>
        <v>216.36</v>
      </c>
      <c r="X613" s="41">
        <f t="shared" si="356"/>
        <v>216.36</v>
      </c>
      <c r="Y613" s="41">
        <f t="shared" si="356"/>
        <v>216.36</v>
      </c>
      <c r="Z613" s="41">
        <f t="shared" si="356"/>
        <v>216.36</v>
      </c>
      <c r="AA613" s="41">
        <f t="shared" si="356"/>
        <v>216.36</v>
      </c>
    </row>
    <row r="614" spans="1:27" collapsed="1" x14ac:dyDescent="0.2">
      <c r="A614" s="98" t="s">
        <v>836</v>
      </c>
      <c r="B614" s="25" t="str">
        <f>"27"&amp;"."&amp;$B$662&amp;"."&amp;$B$663</f>
        <v>27.01.2024</v>
      </c>
      <c r="C614" s="88" t="s">
        <v>76</v>
      </c>
      <c r="D614" s="89">
        <f>ROUND(((D615+D616+D618+D617)/1000),5)</f>
        <v>5.33406</v>
      </c>
      <c r="E614" s="89">
        <f>ROUND(((E615+E616+E618+E617)/1000),5)</f>
        <v>5.2495399999999997</v>
      </c>
      <c r="F614" s="89">
        <f>ROUND(((F615+F616+F618+F617)/1000),5)</f>
        <v>5.1340700000000004</v>
      </c>
      <c r="G614" s="89">
        <f t="shared" ref="G614:AA614" si="357">ROUND(((G615+G616+G618+G617)/1000),5)</f>
        <v>5.1056699999999999</v>
      </c>
      <c r="H614" s="89">
        <f t="shared" si="357"/>
        <v>5.1238999999999999</v>
      </c>
      <c r="I614" s="89">
        <f t="shared" si="357"/>
        <v>5.1755000000000004</v>
      </c>
      <c r="J614" s="89">
        <f t="shared" si="357"/>
        <v>5.2889400000000002</v>
      </c>
      <c r="K614" s="89">
        <f t="shared" si="357"/>
        <v>5.4436799999999996</v>
      </c>
      <c r="L614" s="89">
        <f t="shared" si="357"/>
        <v>5.6170200000000001</v>
      </c>
      <c r="M614" s="89">
        <f t="shared" si="357"/>
        <v>5.7475100000000001</v>
      </c>
      <c r="N614" s="89">
        <f t="shared" si="357"/>
        <v>5.8275800000000002</v>
      </c>
      <c r="O614" s="89">
        <f t="shared" si="357"/>
        <v>5.8264199999999997</v>
      </c>
      <c r="P614" s="89">
        <f t="shared" si="357"/>
        <v>5.8342499999999999</v>
      </c>
      <c r="Q614" s="89">
        <f t="shared" si="357"/>
        <v>5.8311700000000002</v>
      </c>
      <c r="R614" s="89">
        <f t="shared" si="357"/>
        <v>5.8405199999999997</v>
      </c>
      <c r="S614" s="89">
        <f t="shared" si="357"/>
        <v>5.7514900000000004</v>
      </c>
      <c r="T614" s="89">
        <f t="shared" si="357"/>
        <v>5.9683099999999998</v>
      </c>
      <c r="U614" s="89">
        <f t="shared" si="357"/>
        <v>6.0773000000000001</v>
      </c>
      <c r="V614" s="89">
        <f t="shared" si="357"/>
        <v>6.1139599999999996</v>
      </c>
      <c r="W614" s="89">
        <f t="shared" si="357"/>
        <v>5.7554999999999996</v>
      </c>
      <c r="X614" s="89">
        <f t="shared" si="357"/>
        <v>5.7378200000000001</v>
      </c>
      <c r="Y614" s="89">
        <f t="shared" si="357"/>
        <v>5.6239499999999998</v>
      </c>
      <c r="Z614" s="89">
        <f t="shared" si="357"/>
        <v>5.4437100000000003</v>
      </c>
      <c r="AA614" s="89">
        <f t="shared" si="357"/>
        <v>5.32395</v>
      </c>
    </row>
    <row r="615" spans="1:27" ht="12.75" hidden="1" customHeight="1" outlineLevel="1" x14ac:dyDescent="0.2">
      <c r="A615" s="99" t="s">
        <v>837</v>
      </c>
      <c r="B615" s="60" t="s">
        <v>238</v>
      </c>
      <c r="C615" s="40" t="s">
        <v>79</v>
      </c>
      <c r="D615" s="41">
        <v>1554.21</v>
      </c>
      <c r="E615" s="41">
        <v>1469.69</v>
      </c>
      <c r="F615" s="41">
        <v>1354.22</v>
      </c>
      <c r="G615" s="41">
        <v>1325.82</v>
      </c>
      <c r="H615" s="41">
        <v>1344.05</v>
      </c>
      <c r="I615" s="41">
        <v>1395.65</v>
      </c>
      <c r="J615" s="41">
        <v>1509.09</v>
      </c>
      <c r="K615" s="41">
        <v>1663.83</v>
      </c>
      <c r="L615" s="41">
        <v>1837.17</v>
      </c>
      <c r="M615" s="41">
        <v>1967.66</v>
      </c>
      <c r="N615" s="41">
        <v>2047.73</v>
      </c>
      <c r="O615" s="41">
        <v>2046.57</v>
      </c>
      <c r="P615" s="41">
        <v>2054.4</v>
      </c>
      <c r="Q615" s="41">
        <v>2051.3200000000002</v>
      </c>
      <c r="R615" s="41">
        <v>2060.67</v>
      </c>
      <c r="S615" s="41">
        <v>1971.64</v>
      </c>
      <c r="T615" s="41">
        <v>2188.46</v>
      </c>
      <c r="U615" s="41">
        <v>2297.4499999999998</v>
      </c>
      <c r="V615" s="41">
        <v>2334.11</v>
      </c>
      <c r="W615" s="41">
        <v>1975.65</v>
      </c>
      <c r="X615" s="41">
        <v>1957.97</v>
      </c>
      <c r="Y615" s="41">
        <v>1844.1</v>
      </c>
      <c r="Z615" s="41">
        <v>1663.86</v>
      </c>
      <c r="AA615" s="41">
        <v>1544.1</v>
      </c>
    </row>
    <row r="616" spans="1:27" ht="12.75" hidden="1" customHeight="1" outlineLevel="1" x14ac:dyDescent="0.2">
      <c r="A616" s="99" t="s">
        <v>838</v>
      </c>
      <c r="B616" s="60" t="s">
        <v>90</v>
      </c>
      <c r="C616" s="40" t="s">
        <v>79</v>
      </c>
      <c r="D616" s="41">
        <f>$D$486</f>
        <v>3559.77</v>
      </c>
      <c r="E616" s="41">
        <f t="shared" ref="E616:AA616" si="358">$D$486</f>
        <v>3559.77</v>
      </c>
      <c r="F616" s="41">
        <f t="shared" si="358"/>
        <v>3559.77</v>
      </c>
      <c r="G616" s="41">
        <f t="shared" si="358"/>
        <v>3559.77</v>
      </c>
      <c r="H616" s="41">
        <f t="shared" si="358"/>
        <v>3559.77</v>
      </c>
      <c r="I616" s="41">
        <f t="shared" si="358"/>
        <v>3559.77</v>
      </c>
      <c r="J616" s="41">
        <f t="shared" si="358"/>
        <v>3559.77</v>
      </c>
      <c r="K616" s="41">
        <f t="shared" si="358"/>
        <v>3559.77</v>
      </c>
      <c r="L616" s="41">
        <f t="shared" si="358"/>
        <v>3559.77</v>
      </c>
      <c r="M616" s="41">
        <f t="shared" si="358"/>
        <v>3559.77</v>
      </c>
      <c r="N616" s="41">
        <f t="shared" si="358"/>
        <v>3559.77</v>
      </c>
      <c r="O616" s="41">
        <f t="shared" si="358"/>
        <v>3559.77</v>
      </c>
      <c r="P616" s="41">
        <f t="shared" si="358"/>
        <v>3559.77</v>
      </c>
      <c r="Q616" s="41">
        <f t="shared" si="358"/>
        <v>3559.77</v>
      </c>
      <c r="R616" s="41">
        <f t="shared" si="358"/>
        <v>3559.77</v>
      </c>
      <c r="S616" s="41">
        <f t="shared" si="358"/>
        <v>3559.77</v>
      </c>
      <c r="T616" s="41">
        <f t="shared" si="358"/>
        <v>3559.77</v>
      </c>
      <c r="U616" s="41">
        <f t="shared" si="358"/>
        <v>3559.77</v>
      </c>
      <c r="V616" s="41">
        <f t="shared" si="358"/>
        <v>3559.77</v>
      </c>
      <c r="W616" s="41">
        <f t="shared" si="358"/>
        <v>3559.77</v>
      </c>
      <c r="X616" s="41">
        <f t="shared" si="358"/>
        <v>3559.77</v>
      </c>
      <c r="Y616" s="41">
        <f t="shared" si="358"/>
        <v>3559.77</v>
      </c>
      <c r="Z616" s="41">
        <f t="shared" si="358"/>
        <v>3559.77</v>
      </c>
      <c r="AA616" s="41">
        <f t="shared" si="358"/>
        <v>3559.77</v>
      </c>
    </row>
    <row r="617" spans="1:27" ht="12.75" hidden="1" customHeight="1" outlineLevel="1" x14ac:dyDescent="0.2">
      <c r="A617" s="99" t="s">
        <v>839</v>
      </c>
      <c r="B617" s="60" t="s">
        <v>83</v>
      </c>
      <c r="C617" s="40" t="s">
        <v>79</v>
      </c>
      <c r="D617" s="41">
        <v>3.72</v>
      </c>
      <c r="E617" s="41">
        <v>3.72</v>
      </c>
      <c r="F617" s="41">
        <v>3.72</v>
      </c>
      <c r="G617" s="41">
        <v>3.72</v>
      </c>
      <c r="H617" s="41">
        <v>3.72</v>
      </c>
      <c r="I617" s="41">
        <v>3.72</v>
      </c>
      <c r="J617" s="41">
        <v>3.72</v>
      </c>
      <c r="K617" s="41">
        <v>3.72</v>
      </c>
      <c r="L617" s="41">
        <v>3.72</v>
      </c>
      <c r="M617" s="41">
        <v>3.72</v>
      </c>
      <c r="N617" s="41">
        <v>3.72</v>
      </c>
      <c r="O617" s="41">
        <v>3.72</v>
      </c>
      <c r="P617" s="41">
        <v>3.72</v>
      </c>
      <c r="Q617" s="41">
        <v>3.72</v>
      </c>
      <c r="R617" s="41">
        <v>3.72</v>
      </c>
      <c r="S617" s="41">
        <v>3.72</v>
      </c>
      <c r="T617" s="41">
        <v>3.72</v>
      </c>
      <c r="U617" s="41">
        <v>3.72</v>
      </c>
      <c r="V617" s="41">
        <v>3.72</v>
      </c>
      <c r="W617" s="41">
        <v>3.72</v>
      </c>
      <c r="X617" s="41">
        <v>3.72</v>
      </c>
      <c r="Y617" s="41">
        <v>3.72</v>
      </c>
      <c r="Z617" s="41">
        <v>3.72</v>
      </c>
      <c r="AA617" s="41">
        <v>3.72</v>
      </c>
    </row>
    <row r="618" spans="1:27" ht="12.75" hidden="1" customHeight="1" outlineLevel="1" x14ac:dyDescent="0.2">
      <c r="A618" s="99" t="s">
        <v>840</v>
      </c>
      <c r="B618" s="60" t="s">
        <v>81</v>
      </c>
      <c r="C618" s="40" t="s">
        <v>79</v>
      </c>
      <c r="D618" s="41">
        <f>$D$11</f>
        <v>216.36</v>
      </c>
      <c r="E618" s="41">
        <f t="shared" ref="E618:AA618" si="359">$D$11</f>
        <v>216.36</v>
      </c>
      <c r="F618" s="41">
        <f t="shared" si="359"/>
        <v>216.36</v>
      </c>
      <c r="G618" s="41">
        <f t="shared" si="359"/>
        <v>216.36</v>
      </c>
      <c r="H618" s="41">
        <f t="shared" si="359"/>
        <v>216.36</v>
      </c>
      <c r="I618" s="41">
        <f t="shared" si="359"/>
        <v>216.36</v>
      </c>
      <c r="J618" s="41">
        <f t="shared" si="359"/>
        <v>216.36</v>
      </c>
      <c r="K618" s="41">
        <f t="shared" si="359"/>
        <v>216.36</v>
      </c>
      <c r="L618" s="41">
        <f t="shared" si="359"/>
        <v>216.36</v>
      </c>
      <c r="M618" s="41">
        <f t="shared" si="359"/>
        <v>216.36</v>
      </c>
      <c r="N618" s="41">
        <f t="shared" si="359"/>
        <v>216.36</v>
      </c>
      <c r="O618" s="41">
        <f t="shared" si="359"/>
        <v>216.36</v>
      </c>
      <c r="P618" s="41">
        <f t="shared" si="359"/>
        <v>216.36</v>
      </c>
      <c r="Q618" s="41">
        <f t="shared" si="359"/>
        <v>216.36</v>
      </c>
      <c r="R618" s="41">
        <f t="shared" si="359"/>
        <v>216.36</v>
      </c>
      <c r="S618" s="41">
        <f t="shared" si="359"/>
        <v>216.36</v>
      </c>
      <c r="T618" s="41">
        <f t="shared" si="359"/>
        <v>216.36</v>
      </c>
      <c r="U618" s="41">
        <f t="shared" si="359"/>
        <v>216.36</v>
      </c>
      <c r="V618" s="41">
        <f t="shared" si="359"/>
        <v>216.36</v>
      </c>
      <c r="W618" s="41">
        <f t="shared" si="359"/>
        <v>216.36</v>
      </c>
      <c r="X618" s="41">
        <f t="shared" si="359"/>
        <v>216.36</v>
      </c>
      <c r="Y618" s="41">
        <f t="shared" si="359"/>
        <v>216.36</v>
      </c>
      <c r="Z618" s="41">
        <f t="shared" si="359"/>
        <v>216.36</v>
      </c>
      <c r="AA618" s="41">
        <f t="shared" si="359"/>
        <v>216.36</v>
      </c>
    </row>
    <row r="619" spans="1:27" collapsed="1" x14ac:dyDescent="0.2">
      <c r="A619" s="98" t="s">
        <v>841</v>
      </c>
      <c r="B619" s="25" t="str">
        <f>"28"&amp;"."&amp;$B$662&amp;"."&amp;$B$663</f>
        <v>28.01.2024</v>
      </c>
      <c r="C619" s="88" t="s">
        <v>76</v>
      </c>
      <c r="D619" s="89">
        <f>ROUND(((D620+D621+D623+D622)/1000),5)</f>
        <v>5.2602900000000004</v>
      </c>
      <c r="E619" s="89">
        <f>ROUND(((E620+E621+E623+E622)/1000),5)</f>
        <v>5.1613199999999999</v>
      </c>
      <c r="F619" s="89">
        <f>ROUND(((F620+F621+F623+F622)/1000),5)</f>
        <v>5.0634499999999996</v>
      </c>
      <c r="G619" s="89">
        <f t="shared" ref="G619:AA619" si="360">ROUND(((G620+G621+G623+G622)/1000),5)</f>
        <v>5.0550899999999999</v>
      </c>
      <c r="H619" s="89">
        <f t="shared" si="360"/>
        <v>5.0617900000000002</v>
      </c>
      <c r="I619" s="89">
        <f t="shared" si="360"/>
        <v>5.07118</v>
      </c>
      <c r="J619" s="89">
        <f t="shared" si="360"/>
        <v>5.1639999999999997</v>
      </c>
      <c r="K619" s="89">
        <f t="shared" si="360"/>
        <v>5.3118699999999999</v>
      </c>
      <c r="L619" s="89">
        <f t="shared" si="360"/>
        <v>5.4632800000000001</v>
      </c>
      <c r="M619" s="89">
        <f t="shared" si="360"/>
        <v>5.5986399999999996</v>
      </c>
      <c r="N619" s="89">
        <f t="shared" si="360"/>
        <v>5.6735899999999999</v>
      </c>
      <c r="O619" s="89">
        <f t="shared" si="360"/>
        <v>5.6971100000000003</v>
      </c>
      <c r="P619" s="89">
        <f t="shared" si="360"/>
        <v>5.71061</v>
      </c>
      <c r="Q619" s="89">
        <f t="shared" si="360"/>
        <v>5.7222299999999997</v>
      </c>
      <c r="R619" s="89">
        <f t="shared" si="360"/>
        <v>5.6807699999999999</v>
      </c>
      <c r="S619" s="89">
        <f t="shared" si="360"/>
        <v>5.6690899999999997</v>
      </c>
      <c r="T619" s="89">
        <f t="shared" si="360"/>
        <v>5.7293599999999998</v>
      </c>
      <c r="U619" s="89">
        <f t="shared" si="360"/>
        <v>5.7615800000000004</v>
      </c>
      <c r="V619" s="89">
        <f t="shared" si="360"/>
        <v>5.7575900000000004</v>
      </c>
      <c r="W619" s="89">
        <f t="shared" si="360"/>
        <v>5.73109</v>
      </c>
      <c r="X619" s="89">
        <f t="shared" si="360"/>
        <v>5.7092700000000001</v>
      </c>
      <c r="Y619" s="89">
        <f t="shared" si="360"/>
        <v>5.5969499999999996</v>
      </c>
      <c r="Z619" s="89">
        <f t="shared" si="360"/>
        <v>5.4384499999999996</v>
      </c>
      <c r="AA619" s="89">
        <f t="shared" si="360"/>
        <v>5.3294499999999996</v>
      </c>
    </row>
    <row r="620" spans="1:27" ht="12.75" hidden="1" customHeight="1" outlineLevel="1" x14ac:dyDescent="0.2">
      <c r="A620" s="99" t="s">
        <v>842</v>
      </c>
      <c r="B620" s="60" t="s">
        <v>238</v>
      </c>
      <c r="C620" s="40" t="s">
        <v>79</v>
      </c>
      <c r="D620" s="41">
        <v>1480.44</v>
      </c>
      <c r="E620" s="41">
        <v>1381.47</v>
      </c>
      <c r="F620" s="41">
        <v>1283.5999999999999</v>
      </c>
      <c r="G620" s="41">
        <v>1275.24</v>
      </c>
      <c r="H620" s="41">
        <v>1281.94</v>
      </c>
      <c r="I620" s="41">
        <v>1291.33</v>
      </c>
      <c r="J620" s="41">
        <v>1384.15</v>
      </c>
      <c r="K620" s="41">
        <v>1532.02</v>
      </c>
      <c r="L620" s="41">
        <v>1683.43</v>
      </c>
      <c r="M620" s="41">
        <v>1818.79</v>
      </c>
      <c r="N620" s="41">
        <v>1893.74</v>
      </c>
      <c r="O620" s="41">
        <v>1917.26</v>
      </c>
      <c r="P620" s="41">
        <v>1930.76</v>
      </c>
      <c r="Q620" s="41">
        <v>1942.38</v>
      </c>
      <c r="R620" s="41">
        <v>1900.92</v>
      </c>
      <c r="S620" s="41">
        <v>1889.24</v>
      </c>
      <c r="T620" s="41">
        <v>1949.51</v>
      </c>
      <c r="U620" s="41">
        <v>1981.73</v>
      </c>
      <c r="V620" s="41">
        <v>1977.74</v>
      </c>
      <c r="W620" s="41">
        <v>1951.24</v>
      </c>
      <c r="X620" s="41">
        <v>1929.42</v>
      </c>
      <c r="Y620" s="41">
        <v>1817.1</v>
      </c>
      <c r="Z620" s="41">
        <v>1658.6</v>
      </c>
      <c r="AA620" s="41">
        <v>1549.6</v>
      </c>
    </row>
    <row r="621" spans="1:27" ht="12.75" hidden="1" customHeight="1" outlineLevel="1" x14ac:dyDescent="0.2">
      <c r="A621" s="99" t="s">
        <v>843</v>
      </c>
      <c r="B621" s="60" t="s">
        <v>90</v>
      </c>
      <c r="C621" s="40" t="s">
        <v>79</v>
      </c>
      <c r="D621" s="41">
        <f>$D$486</f>
        <v>3559.77</v>
      </c>
      <c r="E621" s="41">
        <f t="shared" ref="E621:AA621" si="361">$D$486</f>
        <v>3559.77</v>
      </c>
      <c r="F621" s="41">
        <f t="shared" si="361"/>
        <v>3559.77</v>
      </c>
      <c r="G621" s="41">
        <f t="shared" si="361"/>
        <v>3559.77</v>
      </c>
      <c r="H621" s="41">
        <f t="shared" si="361"/>
        <v>3559.77</v>
      </c>
      <c r="I621" s="41">
        <f t="shared" si="361"/>
        <v>3559.77</v>
      </c>
      <c r="J621" s="41">
        <f t="shared" si="361"/>
        <v>3559.77</v>
      </c>
      <c r="K621" s="41">
        <f t="shared" si="361"/>
        <v>3559.77</v>
      </c>
      <c r="L621" s="41">
        <f t="shared" si="361"/>
        <v>3559.77</v>
      </c>
      <c r="M621" s="41">
        <f t="shared" si="361"/>
        <v>3559.77</v>
      </c>
      <c r="N621" s="41">
        <f t="shared" si="361"/>
        <v>3559.77</v>
      </c>
      <c r="O621" s="41">
        <f t="shared" si="361"/>
        <v>3559.77</v>
      </c>
      <c r="P621" s="41">
        <f t="shared" si="361"/>
        <v>3559.77</v>
      </c>
      <c r="Q621" s="41">
        <f t="shared" si="361"/>
        <v>3559.77</v>
      </c>
      <c r="R621" s="41">
        <f t="shared" si="361"/>
        <v>3559.77</v>
      </c>
      <c r="S621" s="41">
        <f t="shared" si="361"/>
        <v>3559.77</v>
      </c>
      <c r="T621" s="41">
        <f t="shared" si="361"/>
        <v>3559.77</v>
      </c>
      <c r="U621" s="41">
        <f t="shared" si="361"/>
        <v>3559.77</v>
      </c>
      <c r="V621" s="41">
        <f t="shared" si="361"/>
        <v>3559.77</v>
      </c>
      <c r="W621" s="41">
        <f t="shared" si="361"/>
        <v>3559.77</v>
      </c>
      <c r="X621" s="41">
        <f t="shared" si="361"/>
        <v>3559.77</v>
      </c>
      <c r="Y621" s="41">
        <f t="shared" si="361"/>
        <v>3559.77</v>
      </c>
      <c r="Z621" s="41">
        <f t="shared" si="361"/>
        <v>3559.77</v>
      </c>
      <c r="AA621" s="41">
        <f t="shared" si="361"/>
        <v>3559.77</v>
      </c>
    </row>
    <row r="622" spans="1:27" ht="12.75" hidden="1" customHeight="1" outlineLevel="1" x14ac:dyDescent="0.2">
      <c r="A622" s="99" t="s">
        <v>844</v>
      </c>
      <c r="B622" s="60" t="s">
        <v>83</v>
      </c>
      <c r="C622" s="40" t="s">
        <v>79</v>
      </c>
      <c r="D622" s="41">
        <v>3.72</v>
      </c>
      <c r="E622" s="41">
        <v>3.72</v>
      </c>
      <c r="F622" s="41">
        <v>3.72</v>
      </c>
      <c r="G622" s="41">
        <v>3.72</v>
      </c>
      <c r="H622" s="41">
        <v>3.72</v>
      </c>
      <c r="I622" s="41">
        <v>3.72</v>
      </c>
      <c r="J622" s="41">
        <v>3.72</v>
      </c>
      <c r="K622" s="41">
        <v>3.72</v>
      </c>
      <c r="L622" s="41">
        <v>3.72</v>
      </c>
      <c r="M622" s="41">
        <v>3.72</v>
      </c>
      <c r="N622" s="41">
        <v>3.72</v>
      </c>
      <c r="O622" s="41">
        <v>3.72</v>
      </c>
      <c r="P622" s="41">
        <v>3.72</v>
      </c>
      <c r="Q622" s="41">
        <v>3.72</v>
      </c>
      <c r="R622" s="41">
        <v>3.72</v>
      </c>
      <c r="S622" s="41">
        <v>3.72</v>
      </c>
      <c r="T622" s="41">
        <v>3.72</v>
      </c>
      <c r="U622" s="41">
        <v>3.72</v>
      </c>
      <c r="V622" s="41">
        <v>3.72</v>
      </c>
      <c r="W622" s="41">
        <v>3.72</v>
      </c>
      <c r="X622" s="41">
        <v>3.72</v>
      </c>
      <c r="Y622" s="41">
        <v>3.72</v>
      </c>
      <c r="Z622" s="41">
        <v>3.72</v>
      </c>
      <c r="AA622" s="41">
        <v>3.72</v>
      </c>
    </row>
    <row r="623" spans="1:27" ht="12.75" hidden="1" customHeight="1" outlineLevel="1" x14ac:dyDescent="0.2">
      <c r="A623" s="99" t="s">
        <v>845</v>
      </c>
      <c r="B623" s="60" t="s">
        <v>81</v>
      </c>
      <c r="C623" s="40" t="s">
        <v>79</v>
      </c>
      <c r="D623" s="41">
        <f>$D$11</f>
        <v>216.36</v>
      </c>
      <c r="E623" s="41">
        <f t="shared" ref="E623:AA623" si="362">$D$11</f>
        <v>216.36</v>
      </c>
      <c r="F623" s="41">
        <f t="shared" si="362"/>
        <v>216.36</v>
      </c>
      <c r="G623" s="41">
        <f t="shared" si="362"/>
        <v>216.36</v>
      </c>
      <c r="H623" s="41">
        <f t="shared" si="362"/>
        <v>216.36</v>
      </c>
      <c r="I623" s="41">
        <f t="shared" si="362"/>
        <v>216.36</v>
      </c>
      <c r="J623" s="41">
        <f t="shared" si="362"/>
        <v>216.36</v>
      </c>
      <c r="K623" s="41">
        <f t="shared" si="362"/>
        <v>216.36</v>
      </c>
      <c r="L623" s="41">
        <f t="shared" si="362"/>
        <v>216.36</v>
      </c>
      <c r="M623" s="41">
        <f t="shared" si="362"/>
        <v>216.36</v>
      </c>
      <c r="N623" s="41">
        <f t="shared" si="362"/>
        <v>216.36</v>
      </c>
      <c r="O623" s="41">
        <f t="shared" si="362"/>
        <v>216.36</v>
      </c>
      <c r="P623" s="41">
        <f t="shared" si="362"/>
        <v>216.36</v>
      </c>
      <c r="Q623" s="41">
        <f t="shared" si="362"/>
        <v>216.36</v>
      </c>
      <c r="R623" s="41">
        <f t="shared" si="362"/>
        <v>216.36</v>
      </c>
      <c r="S623" s="41">
        <f t="shared" si="362"/>
        <v>216.36</v>
      </c>
      <c r="T623" s="41">
        <f t="shared" si="362"/>
        <v>216.36</v>
      </c>
      <c r="U623" s="41">
        <f t="shared" si="362"/>
        <v>216.36</v>
      </c>
      <c r="V623" s="41">
        <f t="shared" si="362"/>
        <v>216.36</v>
      </c>
      <c r="W623" s="41">
        <f t="shared" si="362"/>
        <v>216.36</v>
      </c>
      <c r="X623" s="41">
        <f t="shared" si="362"/>
        <v>216.36</v>
      </c>
      <c r="Y623" s="41">
        <f t="shared" si="362"/>
        <v>216.36</v>
      </c>
      <c r="Z623" s="41">
        <f t="shared" si="362"/>
        <v>216.36</v>
      </c>
      <c r="AA623" s="41">
        <f t="shared" si="362"/>
        <v>216.36</v>
      </c>
    </row>
    <row r="624" spans="1:27" collapsed="1" x14ac:dyDescent="0.2">
      <c r="A624" s="98" t="s">
        <v>846</v>
      </c>
      <c r="B624" s="25" t="str">
        <f>"29"&amp;"."&amp;$B$662&amp;"."&amp;$B$663</f>
        <v>29.01.2024</v>
      </c>
      <c r="C624" s="88" t="s">
        <v>76</v>
      </c>
      <c r="D624" s="89">
        <f>ROUND(((D625+D626+D628+D627)/1000),5)</f>
        <v>5.11714</v>
      </c>
      <c r="E624" s="89">
        <f>ROUND(((E625+E626+E628+E627)/1000),5)</f>
        <v>5.0635700000000003</v>
      </c>
      <c r="F624" s="89">
        <f>ROUND(((F625+F626+F628+F627)/1000),5)</f>
        <v>5.0280899999999997</v>
      </c>
      <c r="G624" s="89">
        <f t="shared" ref="G624:AA624" si="363">ROUND(((G625+G626+G628+G627)/1000),5)</f>
        <v>5.0159099999999999</v>
      </c>
      <c r="H624" s="89">
        <f t="shared" si="363"/>
        <v>5.0354000000000001</v>
      </c>
      <c r="I624" s="89">
        <f t="shared" si="363"/>
        <v>5.1463099999999997</v>
      </c>
      <c r="J624" s="89">
        <f t="shared" si="363"/>
        <v>5.3042999999999996</v>
      </c>
      <c r="K624" s="89">
        <f t="shared" si="363"/>
        <v>5.59938</v>
      </c>
      <c r="L624" s="89">
        <f t="shared" si="363"/>
        <v>5.8366499999999997</v>
      </c>
      <c r="M624" s="89">
        <f t="shared" si="363"/>
        <v>5.7895000000000003</v>
      </c>
      <c r="N624" s="89">
        <f t="shared" si="363"/>
        <v>5.7893100000000004</v>
      </c>
      <c r="O624" s="89">
        <f t="shared" si="363"/>
        <v>5.8793499999999996</v>
      </c>
      <c r="P624" s="89">
        <f t="shared" si="363"/>
        <v>5.8735299999999997</v>
      </c>
      <c r="Q624" s="89">
        <f t="shared" si="363"/>
        <v>5.87906</v>
      </c>
      <c r="R624" s="89">
        <f t="shared" si="363"/>
        <v>5.8782800000000002</v>
      </c>
      <c r="S624" s="89">
        <f t="shared" si="363"/>
        <v>5.8612000000000002</v>
      </c>
      <c r="T624" s="89">
        <f t="shared" si="363"/>
        <v>5.7418100000000001</v>
      </c>
      <c r="U624" s="89">
        <f t="shared" si="363"/>
        <v>5.7622799999999996</v>
      </c>
      <c r="V624" s="89">
        <f t="shared" si="363"/>
        <v>5.7617099999999999</v>
      </c>
      <c r="W624" s="89">
        <f t="shared" si="363"/>
        <v>5.8556299999999997</v>
      </c>
      <c r="X624" s="89">
        <f t="shared" si="363"/>
        <v>5.7344999999999997</v>
      </c>
      <c r="Y624" s="89">
        <f t="shared" si="363"/>
        <v>5.6051900000000003</v>
      </c>
      <c r="Z624" s="89">
        <f t="shared" si="363"/>
        <v>5.31921</v>
      </c>
      <c r="AA624" s="89">
        <f t="shared" si="363"/>
        <v>5.2687999999999997</v>
      </c>
    </row>
    <row r="625" spans="1:27" ht="12.75" hidden="1" customHeight="1" outlineLevel="1" x14ac:dyDescent="0.2">
      <c r="A625" s="99" t="s">
        <v>847</v>
      </c>
      <c r="B625" s="60" t="s">
        <v>238</v>
      </c>
      <c r="C625" s="40" t="s">
        <v>79</v>
      </c>
      <c r="D625" s="41">
        <v>1337.29</v>
      </c>
      <c r="E625" s="41">
        <v>1283.72</v>
      </c>
      <c r="F625" s="41">
        <v>1248.24</v>
      </c>
      <c r="G625" s="41">
        <v>1236.06</v>
      </c>
      <c r="H625" s="41">
        <v>1255.55</v>
      </c>
      <c r="I625" s="41">
        <v>1366.46</v>
      </c>
      <c r="J625" s="41">
        <v>1524.45</v>
      </c>
      <c r="K625" s="41">
        <v>1819.53</v>
      </c>
      <c r="L625" s="41">
        <v>2056.8000000000002</v>
      </c>
      <c r="M625" s="41">
        <v>2009.65</v>
      </c>
      <c r="N625" s="41">
        <v>2009.46</v>
      </c>
      <c r="O625" s="41">
        <v>2099.5</v>
      </c>
      <c r="P625" s="41">
        <v>2093.6799999999998</v>
      </c>
      <c r="Q625" s="41">
        <v>2099.21</v>
      </c>
      <c r="R625" s="41">
        <v>2098.4299999999998</v>
      </c>
      <c r="S625" s="41">
        <v>2081.35</v>
      </c>
      <c r="T625" s="41">
        <v>1961.96</v>
      </c>
      <c r="U625" s="41">
        <v>1982.43</v>
      </c>
      <c r="V625" s="41">
        <v>1981.86</v>
      </c>
      <c r="W625" s="41">
        <v>2075.7800000000002</v>
      </c>
      <c r="X625" s="41">
        <v>1954.65</v>
      </c>
      <c r="Y625" s="41">
        <v>1825.34</v>
      </c>
      <c r="Z625" s="41">
        <v>1539.36</v>
      </c>
      <c r="AA625" s="41">
        <v>1488.95</v>
      </c>
    </row>
    <row r="626" spans="1:27" ht="12.75" hidden="1" customHeight="1" outlineLevel="1" x14ac:dyDescent="0.2">
      <c r="A626" s="99" t="s">
        <v>848</v>
      </c>
      <c r="B626" s="60" t="s">
        <v>90</v>
      </c>
      <c r="C626" s="40" t="s">
        <v>79</v>
      </c>
      <c r="D626" s="41">
        <f>$D$486</f>
        <v>3559.77</v>
      </c>
      <c r="E626" s="41">
        <f t="shared" ref="E626:AA626" si="364">$D$486</f>
        <v>3559.77</v>
      </c>
      <c r="F626" s="41">
        <f t="shared" si="364"/>
        <v>3559.77</v>
      </c>
      <c r="G626" s="41">
        <f t="shared" si="364"/>
        <v>3559.77</v>
      </c>
      <c r="H626" s="41">
        <f t="shared" si="364"/>
        <v>3559.77</v>
      </c>
      <c r="I626" s="41">
        <f t="shared" si="364"/>
        <v>3559.77</v>
      </c>
      <c r="J626" s="41">
        <f t="shared" si="364"/>
        <v>3559.77</v>
      </c>
      <c r="K626" s="41">
        <f t="shared" si="364"/>
        <v>3559.77</v>
      </c>
      <c r="L626" s="41">
        <f t="shared" si="364"/>
        <v>3559.77</v>
      </c>
      <c r="M626" s="41">
        <f t="shared" si="364"/>
        <v>3559.77</v>
      </c>
      <c r="N626" s="41">
        <f t="shared" si="364"/>
        <v>3559.77</v>
      </c>
      <c r="O626" s="41">
        <f t="shared" si="364"/>
        <v>3559.77</v>
      </c>
      <c r="P626" s="41">
        <f t="shared" si="364"/>
        <v>3559.77</v>
      </c>
      <c r="Q626" s="41">
        <f t="shared" si="364"/>
        <v>3559.77</v>
      </c>
      <c r="R626" s="41">
        <f t="shared" si="364"/>
        <v>3559.77</v>
      </c>
      <c r="S626" s="41">
        <f t="shared" si="364"/>
        <v>3559.77</v>
      </c>
      <c r="T626" s="41">
        <f t="shared" si="364"/>
        <v>3559.77</v>
      </c>
      <c r="U626" s="41">
        <f t="shared" si="364"/>
        <v>3559.77</v>
      </c>
      <c r="V626" s="41">
        <f t="shared" si="364"/>
        <v>3559.77</v>
      </c>
      <c r="W626" s="41">
        <f t="shared" si="364"/>
        <v>3559.77</v>
      </c>
      <c r="X626" s="41">
        <f t="shared" si="364"/>
        <v>3559.77</v>
      </c>
      <c r="Y626" s="41">
        <f t="shared" si="364"/>
        <v>3559.77</v>
      </c>
      <c r="Z626" s="41">
        <f t="shared" si="364"/>
        <v>3559.77</v>
      </c>
      <c r="AA626" s="41">
        <f t="shared" si="364"/>
        <v>3559.77</v>
      </c>
    </row>
    <row r="627" spans="1:27" ht="12.75" hidden="1" customHeight="1" outlineLevel="1" x14ac:dyDescent="0.2">
      <c r="A627" s="99" t="s">
        <v>849</v>
      </c>
      <c r="B627" s="60" t="s">
        <v>83</v>
      </c>
      <c r="C627" s="40" t="s">
        <v>79</v>
      </c>
      <c r="D627" s="41">
        <v>3.72</v>
      </c>
      <c r="E627" s="41">
        <v>3.72</v>
      </c>
      <c r="F627" s="41">
        <v>3.72</v>
      </c>
      <c r="G627" s="41">
        <v>3.72</v>
      </c>
      <c r="H627" s="41">
        <v>3.72</v>
      </c>
      <c r="I627" s="41">
        <v>3.72</v>
      </c>
      <c r="J627" s="41">
        <v>3.72</v>
      </c>
      <c r="K627" s="41">
        <v>3.72</v>
      </c>
      <c r="L627" s="41">
        <v>3.72</v>
      </c>
      <c r="M627" s="41">
        <v>3.72</v>
      </c>
      <c r="N627" s="41">
        <v>3.72</v>
      </c>
      <c r="O627" s="41">
        <v>3.72</v>
      </c>
      <c r="P627" s="41">
        <v>3.72</v>
      </c>
      <c r="Q627" s="41">
        <v>3.72</v>
      </c>
      <c r="R627" s="41">
        <v>3.72</v>
      </c>
      <c r="S627" s="41">
        <v>3.72</v>
      </c>
      <c r="T627" s="41">
        <v>3.72</v>
      </c>
      <c r="U627" s="41">
        <v>3.72</v>
      </c>
      <c r="V627" s="41">
        <v>3.72</v>
      </c>
      <c r="W627" s="41">
        <v>3.72</v>
      </c>
      <c r="X627" s="41">
        <v>3.72</v>
      </c>
      <c r="Y627" s="41">
        <v>3.72</v>
      </c>
      <c r="Z627" s="41">
        <v>3.72</v>
      </c>
      <c r="AA627" s="41">
        <v>3.72</v>
      </c>
    </row>
    <row r="628" spans="1:27" ht="12.75" hidden="1" customHeight="1" outlineLevel="1" x14ac:dyDescent="0.2">
      <c r="A628" s="99" t="s">
        <v>850</v>
      </c>
      <c r="B628" s="60" t="s">
        <v>81</v>
      </c>
      <c r="C628" s="40" t="s">
        <v>79</v>
      </c>
      <c r="D628" s="41">
        <f>$D$11</f>
        <v>216.36</v>
      </c>
      <c r="E628" s="41">
        <f t="shared" ref="E628:AA628" si="365">$D$11</f>
        <v>216.36</v>
      </c>
      <c r="F628" s="41">
        <f t="shared" si="365"/>
        <v>216.36</v>
      </c>
      <c r="G628" s="41">
        <f t="shared" si="365"/>
        <v>216.36</v>
      </c>
      <c r="H628" s="41">
        <f t="shared" si="365"/>
        <v>216.36</v>
      </c>
      <c r="I628" s="41">
        <f t="shared" si="365"/>
        <v>216.36</v>
      </c>
      <c r="J628" s="41">
        <f t="shared" si="365"/>
        <v>216.36</v>
      </c>
      <c r="K628" s="41">
        <f t="shared" si="365"/>
        <v>216.36</v>
      </c>
      <c r="L628" s="41">
        <f t="shared" si="365"/>
        <v>216.36</v>
      </c>
      <c r="M628" s="41">
        <f t="shared" si="365"/>
        <v>216.36</v>
      </c>
      <c r="N628" s="41">
        <f t="shared" si="365"/>
        <v>216.36</v>
      </c>
      <c r="O628" s="41">
        <f t="shared" si="365"/>
        <v>216.36</v>
      </c>
      <c r="P628" s="41">
        <f t="shared" si="365"/>
        <v>216.36</v>
      </c>
      <c r="Q628" s="41">
        <f t="shared" si="365"/>
        <v>216.36</v>
      </c>
      <c r="R628" s="41">
        <f t="shared" si="365"/>
        <v>216.36</v>
      </c>
      <c r="S628" s="41">
        <f t="shared" si="365"/>
        <v>216.36</v>
      </c>
      <c r="T628" s="41">
        <f t="shared" si="365"/>
        <v>216.36</v>
      </c>
      <c r="U628" s="41">
        <f t="shared" si="365"/>
        <v>216.36</v>
      </c>
      <c r="V628" s="41">
        <f t="shared" si="365"/>
        <v>216.36</v>
      </c>
      <c r="W628" s="41">
        <f t="shared" si="365"/>
        <v>216.36</v>
      </c>
      <c r="X628" s="41">
        <f t="shared" si="365"/>
        <v>216.36</v>
      </c>
      <c r="Y628" s="41">
        <f t="shared" si="365"/>
        <v>216.36</v>
      </c>
      <c r="Z628" s="41">
        <f t="shared" si="365"/>
        <v>216.36</v>
      </c>
      <c r="AA628" s="41">
        <f t="shared" si="365"/>
        <v>216.36</v>
      </c>
    </row>
    <row r="629" spans="1:27" collapsed="1" x14ac:dyDescent="0.2">
      <c r="A629" s="98" t="s">
        <v>851</v>
      </c>
      <c r="B629" s="25" t="str">
        <f>"30"&amp;"."&amp;$B$662&amp;"."&amp;$B$663</f>
        <v>30.01.2024</v>
      </c>
      <c r="C629" s="88" t="s">
        <v>76</v>
      </c>
      <c r="D629" s="89">
        <f>ROUND(((D630+D631+D633+D632)/1000),5)</f>
        <v>5.1420000000000003</v>
      </c>
      <c r="E629" s="89">
        <f>ROUND(((E630+E631+E633+E632)/1000),5)</f>
        <v>5.0627800000000001</v>
      </c>
      <c r="F629" s="89">
        <f>ROUND(((F630+F631+F633+F632)/1000),5)</f>
        <v>5.032</v>
      </c>
      <c r="G629" s="89">
        <f t="shared" ref="G629:AA629" si="366">ROUND(((G630+G631+G633+G632)/1000),5)</f>
        <v>5.0238100000000001</v>
      </c>
      <c r="H629" s="89">
        <f t="shared" si="366"/>
        <v>5.0630300000000004</v>
      </c>
      <c r="I629" s="89">
        <f t="shared" si="366"/>
        <v>5.2048699999999997</v>
      </c>
      <c r="J629" s="89">
        <f t="shared" si="366"/>
        <v>5.4136899999999999</v>
      </c>
      <c r="K629" s="89">
        <f t="shared" si="366"/>
        <v>5.6264399999999997</v>
      </c>
      <c r="L629" s="89">
        <f t="shared" si="366"/>
        <v>5.8360599999999998</v>
      </c>
      <c r="M629" s="89">
        <f t="shared" si="366"/>
        <v>5.8523100000000001</v>
      </c>
      <c r="N629" s="89">
        <f t="shared" si="366"/>
        <v>5.85893</v>
      </c>
      <c r="O629" s="89">
        <f t="shared" si="366"/>
        <v>5.90076</v>
      </c>
      <c r="P629" s="89">
        <f t="shared" si="366"/>
        <v>5.8884600000000002</v>
      </c>
      <c r="Q629" s="89">
        <f t="shared" si="366"/>
        <v>5.8949400000000001</v>
      </c>
      <c r="R629" s="89">
        <f t="shared" si="366"/>
        <v>5.9031399999999996</v>
      </c>
      <c r="S629" s="89">
        <f t="shared" si="366"/>
        <v>5.8713699999999998</v>
      </c>
      <c r="T629" s="89">
        <f t="shared" si="366"/>
        <v>5.8543200000000004</v>
      </c>
      <c r="U629" s="89">
        <f t="shared" si="366"/>
        <v>5.8585599999999998</v>
      </c>
      <c r="V629" s="89">
        <f t="shared" si="366"/>
        <v>5.8266999999999998</v>
      </c>
      <c r="W629" s="89">
        <f t="shared" si="366"/>
        <v>5.8627700000000003</v>
      </c>
      <c r="X629" s="89">
        <f t="shared" si="366"/>
        <v>5.6850500000000004</v>
      </c>
      <c r="Y629" s="89">
        <f t="shared" si="366"/>
        <v>5.6169399999999996</v>
      </c>
      <c r="Z629" s="89">
        <f t="shared" si="366"/>
        <v>5.3491499999999998</v>
      </c>
      <c r="AA629" s="89">
        <f t="shared" si="366"/>
        <v>5.2762200000000004</v>
      </c>
    </row>
    <row r="630" spans="1:27" ht="12.75" hidden="1" customHeight="1" outlineLevel="1" x14ac:dyDescent="0.2">
      <c r="A630" s="99" t="s">
        <v>852</v>
      </c>
      <c r="B630" s="60" t="s">
        <v>238</v>
      </c>
      <c r="C630" s="40" t="s">
        <v>79</v>
      </c>
      <c r="D630" s="41">
        <v>1362.15</v>
      </c>
      <c r="E630" s="41">
        <v>1282.93</v>
      </c>
      <c r="F630" s="41">
        <v>1252.1500000000001</v>
      </c>
      <c r="G630" s="41">
        <v>1243.96</v>
      </c>
      <c r="H630" s="41">
        <v>1283.18</v>
      </c>
      <c r="I630" s="41">
        <v>1425.02</v>
      </c>
      <c r="J630" s="41">
        <v>1633.84</v>
      </c>
      <c r="K630" s="41">
        <v>1846.59</v>
      </c>
      <c r="L630" s="41">
        <v>2056.21</v>
      </c>
      <c r="M630" s="41">
        <v>2072.46</v>
      </c>
      <c r="N630" s="41">
        <v>2079.08</v>
      </c>
      <c r="O630" s="41">
        <v>2120.91</v>
      </c>
      <c r="P630" s="41">
        <v>2108.61</v>
      </c>
      <c r="Q630" s="41">
        <v>2115.09</v>
      </c>
      <c r="R630" s="41">
        <v>2123.29</v>
      </c>
      <c r="S630" s="41">
        <v>2091.52</v>
      </c>
      <c r="T630" s="41">
        <v>2074.4699999999998</v>
      </c>
      <c r="U630" s="41">
        <v>2078.71</v>
      </c>
      <c r="V630" s="41">
        <v>2046.85</v>
      </c>
      <c r="W630" s="41">
        <v>2082.92</v>
      </c>
      <c r="X630" s="41">
        <v>1905.2</v>
      </c>
      <c r="Y630" s="41">
        <v>1837.09</v>
      </c>
      <c r="Z630" s="41">
        <v>1569.3</v>
      </c>
      <c r="AA630" s="41">
        <v>1496.37</v>
      </c>
    </row>
    <row r="631" spans="1:27" ht="12.75" hidden="1" customHeight="1" outlineLevel="1" x14ac:dyDescent="0.2">
      <c r="A631" s="99" t="s">
        <v>853</v>
      </c>
      <c r="B631" s="60" t="s">
        <v>90</v>
      </c>
      <c r="C631" s="40" t="s">
        <v>79</v>
      </c>
      <c r="D631" s="41">
        <f>$D$486</f>
        <v>3559.77</v>
      </c>
      <c r="E631" s="41">
        <f t="shared" ref="E631:AA631" si="367">$D$486</f>
        <v>3559.77</v>
      </c>
      <c r="F631" s="41">
        <f t="shared" si="367"/>
        <v>3559.77</v>
      </c>
      <c r="G631" s="41">
        <f t="shared" si="367"/>
        <v>3559.77</v>
      </c>
      <c r="H631" s="41">
        <f t="shared" si="367"/>
        <v>3559.77</v>
      </c>
      <c r="I631" s="41">
        <f t="shared" si="367"/>
        <v>3559.77</v>
      </c>
      <c r="J631" s="41">
        <f t="shared" si="367"/>
        <v>3559.77</v>
      </c>
      <c r="K631" s="41">
        <f t="shared" si="367"/>
        <v>3559.77</v>
      </c>
      <c r="L631" s="41">
        <f t="shared" si="367"/>
        <v>3559.77</v>
      </c>
      <c r="M631" s="41">
        <f t="shared" si="367"/>
        <v>3559.77</v>
      </c>
      <c r="N631" s="41">
        <f t="shared" si="367"/>
        <v>3559.77</v>
      </c>
      <c r="O631" s="41">
        <f t="shared" si="367"/>
        <v>3559.77</v>
      </c>
      <c r="P631" s="41">
        <f t="shared" si="367"/>
        <v>3559.77</v>
      </c>
      <c r="Q631" s="41">
        <f t="shared" si="367"/>
        <v>3559.77</v>
      </c>
      <c r="R631" s="41">
        <f t="shared" si="367"/>
        <v>3559.77</v>
      </c>
      <c r="S631" s="41">
        <f t="shared" si="367"/>
        <v>3559.77</v>
      </c>
      <c r="T631" s="41">
        <f t="shared" si="367"/>
        <v>3559.77</v>
      </c>
      <c r="U631" s="41">
        <f t="shared" si="367"/>
        <v>3559.77</v>
      </c>
      <c r="V631" s="41">
        <f t="shared" si="367"/>
        <v>3559.77</v>
      </c>
      <c r="W631" s="41">
        <f t="shared" si="367"/>
        <v>3559.77</v>
      </c>
      <c r="X631" s="41">
        <f t="shared" si="367"/>
        <v>3559.77</v>
      </c>
      <c r="Y631" s="41">
        <f t="shared" si="367"/>
        <v>3559.77</v>
      </c>
      <c r="Z631" s="41">
        <f t="shared" si="367"/>
        <v>3559.77</v>
      </c>
      <c r="AA631" s="41">
        <f t="shared" si="367"/>
        <v>3559.77</v>
      </c>
    </row>
    <row r="632" spans="1:27" ht="12.75" hidden="1" customHeight="1" outlineLevel="1" x14ac:dyDescent="0.2">
      <c r="A632" s="99" t="s">
        <v>854</v>
      </c>
      <c r="B632" s="60" t="s">
        <v>83</v>
      </c>
      <c r="C632" s="40" t="s">
        <v>79</v>
      </c>
      <c r="D632" s="41">
        <v>3.72</v>
      </c>
      <c r="E632" s="41">
        <v>3.72</v>
      </c>
      <c r="F632" s="41">
        <v>3.72</v>
      </c>
      <c r="G632" s="41">
        <v>3.72</v>
      </c>
      <c r="H632" s="41">
        <v>3.72</v>
      </c>
      <c r="I632" s="41">
        <v>3.72</v>
      </c>
      <c r="J632" s="41">
        <v>3.72</v>
      </c>
      <c r="K632" s="41">
        <v>3.72</v>
      </c>
      <c r="L632" s="41">
        <v>3.72</v>
      </c>
      <c r="M632" s="41">
        <v>3.72</v>
      </c>
      <c r="N632" s="41">
        <v>3.72</v>
      </c>
      <c r="O632" s="41">
        <v>3.72</v>
      </c>
      <c r="P632" s="41">
        <v>3.72</v>
      </c>
      <c r="Q632" s="41">
        <v>3.72</v>
      </c>
      <c r="R632" s="41">
        <v>3.72</v>
      </c>
      <c r="S632" s="41">
        <v>3.72</v>
      </c>
      <c r="T632" s="41">
        <v>3.72</v>
      </c>
      <c r="U632" s="41">
        <v>3.72</v>
      </c>
      <c r="V632" s="41">
        <v>3.72</v>
      </c>
      <c r="W632" s="41">
        <v>3.72</v>
      </c>
      <c r="X632" s="41">
        <v>3.72</v>
      </c>
      <c r="Y632" s="41">
        <v>3.72</v>
      </c>
      <c r="Z632" s="41">
        <v>3.72</v>
      </c>
      <c r="AA632" s="41">
        <v>3.72</v>
      </c>
    </row>
    <row r="633" spans="1:27" ht="12.75" hidden="1" customHeight="1" outlineLevel="1" x14ac:dyDescent="0.2">
      <c r="A633" s="99" t="s">
        <v>855</v>
      </c>
      <c r="B633" s="60" t="s">
        <v>81</v>
      </c>
      <c r="C633" s="40" t="s">
        <v>79</v>
      </c>
      <c r="D633" s="41">
        <f>$D$11</f>
        <v>216.36</v>
      </c>
      <c r="E633" s="41">
        <f t="shared" ref="E633:AA633" si="368">$D$11</f>
        <v>216.36</v>
      </c>
      <c r="F633" s="41">
        <f t="shared" si="368"/>
        <v>216.36</v>
      </c>
      <c r="G633" s="41">
        <f t="shared" si="368"/>
        <v>216.36</v>
      </c>
      <c r="H633" s="41">
        <f t="shared" si="368"/>
        <v>216.36</v>
      </c>
      <c r="I633" s="41">
        <f t="shared" si="368"/>
        <v>216.36</v>
      </c>
      <c r="J633" s="41">
        <f t="shared" si="368"/>
        <v>216.36</v>
      </c>
      <c r="K633" s="41">
        <f t="shared" si="368"/>
        <v>216.36</v>
      </c>
      <c r="L633" s="41">
        <f t="shared" si="368"/>
        <v>216.36</v>
      </c>
      <c r="M633" s="41">
        <f t="shared" si="368"/>
        <v>216.36</v>
      </c>
      <c r="N633" s="41">
        <f t="shared" si="368"/>
        <v>216.36</v>
      </c>
      <c r="O633" s="41">
        <f t="shared" si="368"/>
        <v>216.36</v>
      </c>
      <c r="P633" s="41">
        <f t="shared" si="368"/>
        <v>216.36</v>
      </c>
      <c r="Q633" s="41">
        <f t="shared" si="368"/>
        <v>216.36</v>
      </c>
      <c r="R633" s="41">
        <f t="shared" si="368"/>
        <v>216.36</v>
      </c>
      <c r="S633" s="41">
        <f t="shared" si="368"/>
        <v>216.36</v>
      </c>
      <c r="T633" s="41">
        <f t="shared" si="368"/>
        <v>216.36</v>
      </c>
      <c r="U633" s="41">
        <f t="shared" si="368"/>
        <v>216.36</v>
      </c>
      <c r="V633" s="41">
        <f t="shared" si="368"/>
        <v>216.36</v>
      </c>
      <c r="W633" s="41">
        <f t="shared" si="368"/>
        <v>216.36</v>
      </c>
      <c r="X633" s="41">
        <f t="shared" si="368"/>
        <v>216.36</v>
      </c>
      <c r="Y633" s="41">
        <f t="shared" si="368"/>
        <v>216.36</v>
      </c>
      <c r="Z633" s="41">
        <f t="shared" si="368"/>
        <v>216.36</v>
      </c>
      <c r="AA633" s="41">
        <f t="shared" si="368"/>
        <v>216.36</v>
      </c>
    </row>
    <row r="634" spans="1:27" collapsed="1" x14ac:dyDescent="0.2">
      <c r="A634" s="98" t="s">
        <v>856</v>
      </c>
      <c r="B634" s="25" t="str">
        <f>"31"&amp;"."&amp;$B$662&amp;"."&amp;$B$663</f>
        <v>31.01.2024</v>
      </c>
      <c r="C634" s="88" t="s">
        <v>76</v>
      </c>
      <c r="D634" s="89">
        <f>ROUND(((D635+D636+D638+D637)/1000),5)</f>
        <v>5.0778999999999996</v>
      </c>
      <c r="E634" s="89">
        <f>ROUND(((E635+E636+E638+E637)/1000),5)</f>
        <v>5.0183600000000004</v>
      </c>
      <c r="F634" s="89">
        <f>ROUND(((F635+F636+F638+F637)/1000),5)</f>
        <v>4.9808599999999998</v>
      </c>
      <c r="G634" s="89">
        <f t="shared" ref="G634:AA634" si="369">ROUND(((G635+G636+G638+G637)/1000),5)</f>
        <v>4.9869500000000002</v>
      </c>
      <c r="H634" s="89">
        <f t="shared" si="369"/>
        <v>5.0574700000000004</v>
      </c>
      <c r="I634" s="89">
        <f t="shared" si="369"/>
        <v>5.2202400000000004</v>
      </c>
      <c r="J634" s="89">
        <f t="shared" si="369"/>
        <v>5.4714099999999997</v>
      </c>
      <c r="K634" s="89">
        <f t="shared" si="369"/>
        <v>5.6397300000000001</v>
      </c>
      <c r="L634" s="89">
        <f t="shared" si="369"/>
        <v>5.8526300000000004</v>
      </c>
      <c r="M634" s="89">
        <f t="shared" si="369"/>
        <v>5.9392699999999996</v>
      </c>
      <c r="N634" s="89">
        <f t="shared" si="369"/>
        <v>5.9800199999999997</v>
      </c>
      <c r="O634" s="89">
        <f t="shared" si="369"/>
        <v>6.0331099999999998</v>
      </c>
      <c r="P634" s="89">
        <f t="shared" si="369"/>
        <v>5.98156</v>
      </c>
      <c r="Q634" s="89">
        <f t="shared" si="369"/>
        <v>5.9880300000000002</v>
      </c>
      <c r="R634" s="89">
        <f t="shared" si="369"/>
        <v>5.97255</v>
      </c>
      <c r="S634" s="89">
        <f t="shared" si="369"/>
        <v>5.93736</v>
      </c>
      <c r="T634" s="89">
        <f t="shared" si="369"/>
        <v>5.8990799999999997</v>
      </c>
      <c r="U634" s="89">
        <f t="shared" si="369"/>
        <v>5.9502100000000002</v>
      </c>
      <c r="V634" s="89">
        <f t="shared" si="369"/>
        <v>5.9396199999999997</v>
      </c>
      <c r="W634" s="89">
        <f t="shared" si="369"/>
        <v>5.9395300000000004</v>
      </c>
      <c r="X634" s="89">
        <f t="shared" si="369"/>
        <v>5.8336899999999998</v>
      </c>
      <c r="Y634" s="89">
        <f t="shared" si="369"/>
        <v>5.6975600000000002</v>
      </c>
      <c r="Z634" s="89">
        <f t="shared" si="369"/>
        <v>5.6044900000000002</v>
      </c>
      <c r="AA634" s="89">
        <f t="shared" si="369"/>
        <v>5.3946399999999999</v>
      </c>
    </row>
    <row r="635" spans="1:27" ht="12.75" hidden="1" customHeight="1" outlineLevel="1" x14ac:dyDescent="0.2">
      <c r="A635" s="99" t="s">
        <v>857</v>
      </c>
      <c r="B635" s="60" t="s">
        <v>238</v>
      </c>
      <c r="C635" s="40" t="s">
        <v>79</v>
      </c>
      <c r="D635" s="41">
        <v>1298.05</v>
      </c>
      <c r="E635" s="41">
        <v>1238.51</v>
      </c>
      <c r="F635" s="41">
        <v>1201.01</v>
      </c>
      <c r="G635" s="41">
        <v>1207.0999999999999</v>
      </c>
      <c r="H635" s="41">
        <v>1277.6199999999999</v>
      </c>
      <c r="I635" s="41">
        <v>1440.39</v>
      </c>
      <c r="J635" s="41">
        <v>1691.56</v>
      </c>
      <c r="K635" s="41">
        <v>1859.88</v>
      </c>
      <c r="L635" s="41">
        <v>2072.7800000000002</v>
      </c>
      <c r="M635" s="41">
        <v>2159.42</v>
      </c>
      <c r="N635" s="41">
        <v>2200.17</v>
      </c>
      <c r="O635" s="41">
        <v>2253.2600000000002</v>
      </c>
      <c r="P635" s="41">
        <v>2201.71</v>
      </c>
      <c r="Q635" s="41">
        <v>2208.1799999999998</v>
      </c>
      <c r="R635" s="41">
        <v>2192.6999999999998</v>
      </c>
      <c r="S635" s="41">
        <v>2157.5100000000002</v>
      </c>
      <c r="T635" s="41">
        <v>2119.23</v>
      </c>
      <c r="U635" s="41">
        <v>2170.36</v>
      </c>
      <c r="V635" s="41">
        <v>2159.77</v>
      </c>
      <c r="W635" s="41">
        <v>2159.6799999999998</v>
      </c>
      <c r="X635" s="41">
        <v>2053.84</v>
      </c>
      <c r="Y635" s="41">
        <v>1917.71</v>
      </c>
      <c r="Z635" s="41">
        <v>1824.64</v>
      </c>
      <c r="AA635" s="41">
        <v>1614.79</v>
      </c>
    </row>
    <row r="636" spans="1:27" ht="12.75" hidden="1" customHeight="1" outlineLevel="1" x14ac:dyDescent="0.2">
      <c r="A636" s="99" t="s">
        <v>858</v>
      </c>
      <c r="B636" s="60" t="s">
        <v>90</v>
      </c>
      <c r="C636" s="40" t="s">
        <v>79</v>
      </c>
      <c r="D636" s="41">
        <f>$D$486</f>
        <v>3559.77</v>
      </c>
      <c r="E636" s="41">
        <f t="shared" ref="E636:AA636" si="370">$D$486</f>
        <v>3559.77</v>
      </c>
      <c r="F636" s="41">
        <f t="shared" si="370"/>
        <v>3559.77</v>
      </c>
      <c r="G636" s="41">
        <f t="shared" si="370"/>
        <v>3559.77</v>
      </c>
      <c r="H636" s="41">
        <f t="shared" si="370"/>
        <v>3559.77</v>
      </c>
      <c r="I636" s="41">
        <f t="shared" si="370"/>
        <v>3559.77</v>
      </c>
      <c r="J636" s="41">
        <f t="shared" si="370"/>
        <v>3559.77</v>
      </c>
      <c r="K636" s="41">
        <f t="shared" si="370"/>
        <v>3559.77</v>
      </c>
      <c r="L636" s="41">
        <f t="shared" si="370"/>
        <v>3559.77</v>
      </c>
      <c r="M636" s="41">
        <f t="shared" si="370"/>
        <v>3559.77</v>
      </c>
      <c r="N636" s="41">
        <f t="shared" si="370"/>
        <v>3559.77</v>
      </c>
      <c r="O636" s="41">
        <f t="shared" si="370"/>
        <v>3559.77</v>
      </c>
      <c r="P636" s="41">
        <f t="shared" si="370"/>
        <v>3559.77</v>
      </c>
      <c r="Q636" s="41">
        <f t="shared" si="370"/>
        <v>3559.77</v>
      </c>
      <c r="R636" s="41">
        <f t="shared" si="370"/>
        <v>3559.77</v>
      </c>
      <c r="S636" s="41">
        <f t="shared" si="370"/>
        <v>3559.77</v>
      </c>
      <c r="T636" s="41">
        <f t="shared" si="370"/>
        <v>3559.77</v>
      </c>
      <c r="U636" s="41">
        <f t="shared" si="370"/>
        <v>3559.77</v>
      </c>
      <c r="V636" s="41">
        <f t="shared" si="370"/>
        <v>3559.77</v>
      </c>
      <c r="W636" s="41">
        <f t="shared" si="370"/>
        <v>3559.77</v>
      </c>
      <c r="X636" s="41">
        <f t="shared" si="370"/>
        <v>3559.77</v>
      </c>
      <c r="Y636" s="41">
        <f t="shared" si="370"/>
        <v>3559.77</v>
      </c>
      <c r="Z636" s="41">
        <f t="shared" si="370"/>
        <v>3559.77</v>
      </c>
      <c r="AA636" s="41">
        <f t="shared" si="370"/>
        <v>3559.77</v>
      </c>
    </row>
    <row r="637" spans="1:27" ht="12.75" hidden="1" customHeight="1" outlineLevel="1" x14ac:dyDescent="0.2">
      <c r="A637" s="99" t="s">
        <v>859</v>
      </c>
      <c r="B637" s="60" t="s">
        <v>83</v>
      </c>
      <c r="C637" s="40" t="s">
        <v>79</v>
      </c>
      <c r="D637" s="41">
        <v>3.72</v>
      </c>
      <c r="E637" s="41">
        <v>3.72</v>
      </c>
      <c r="F637" s="41">
        <v>3.72</v>
      </c>
      <c r="G637" s="41">
        <v>3.72</v>
      </c>
      <c r="H637" s="41">
        <v>3.72</v>
      </c>
      <c r="I637" s="41">
        <v>3.72</v>
      </c>
      <c r="J637" s="41">
        <v>3.72</v>
      </c>
      <c r="K637" s="41">
        <v>3.72</v>
      </c>
      <c r="L637" s="41">
        <v>3.72</v>
      </c>
      <c r="M637" s="41">
        <v>3.72</v>
      </c>
      <c r="N637" s="41">
        <v>3.72</v>
      </c>
      <c r="O637" s="41">
        <v>3.72</v>
      </c>
      <c r="P637" s="41">
        <v>3.72</v>
      </c>
      <c r="Q637" s="41">
        <v>3.72</v>
      </c>
      <c r="R637" s="41">
        <v>3.72</v>
      </c>
      <c r="S637" s="41">
        <v>3.72</v>
      </c>
      <c r="T637" s="41">
        <v>3.72</v>
      </c>
      <c r="U637" s="41">
        <v>3.72</v>
      </c>
      <c r="V637" s="41">
        <v>3.72</v>
      </c>
      <c r="W637" s="41">
        <v>3.72</v>
      </c>
      <c r="X637" s="41">
        <v>3.72</v>
      </c>
      <c r="Y637" s="41">
        <v>3.72</v>
      </c>
      <c r="Z637" s="41">
        <v>3.72</v>
      </c>
      <c r="AA637" s="41">
        <v>3.72</v>
      </c>
    </row>
    <row r="638" spans="1:27" ht="12.75" hidden="1" customHeight="1" outlineLevel="1" x14ac:dyDescent="0.2">
      <c r="A638" s="99" t="s">
        <v>860</v>
      </c>
      <c r="B638" s="60" t="s">
        <v>81</v>
      </c>
      <c r="C638" s="40" t="s">
        <v>79</v>
      </c>
      <c r="D638" s="41">
        <f>$D$11</f>
        <v>216.36</v>
      </c>
      <c r="E638" s="41">
        <f t="shared" ref="E638:AA638" si="371">$D$11</f>
        <v>216.36</v>
      </c>
      <c r="F638" s="41">
        <f t="shared" si="371"/>
        <v>216.36</v>
      </c>
      <c r="G638" s="41">
        <f t="shared" si="371"/>
        <v>216.36</v>
      </c>
      <c r="H638" s="41">
        <f t="shared" si="371"/>
        <v>216.36</v>
      </c>
      <c r="I638" s="41">
        <f t="shared" si="371"/>
        <v>216.36</v>
      </c>
      <c r="J638" s="41">
        <f t="shared" si="371"/>
        <v>216.36</v>
      </c>
      <c r="K638" s="41">
        <f t="shared" si="371"/>
        <v>216.36</v>
      </c>
      <c r="L638" s="41">
        <f t="shared" si="371"/>
        <v>216.36</v>
      </c>
      <c r="M638" s="41">
        <f t="shared" si="371"/>
        <v>216.36</v>
      </c>
      <c r="N638" s="41">
        <f t="shared" si="371"/>
        <v>216.36</v>
      </c>
      <c r="O638" s="41">
        <f t="shared" si="371"/>
        <v>216.36</v>
      </c>
      <c r="P638" s="41">
        <f t="shared" si="371"/>
        <v>216.36</v>
      </c>
      <c r="Q638" s="41">
        <f t="shared" si="371"/>
        <v>216.36</v>
      </c>
      <c r="R638" s="41">
        <f t="shared" si="371"/>
        <v>216.36</v>
      </c>
      <c r="S638" s="41">
        <f t="shared" si="371"/>
        <v>216.36</v>
      </c>
      <c r="T638" s="41">
        <f t="shared" si="371"/>
        <v>216.36</v>
      </c>
      <c r="U638" s="41">
        <f t="shared" si="371"/>
        <v>216.36</v>
      </c>
      <c r="V638" s="41">
        <f t="shared" si="371"/>
        <v>216.36</v>
      </c>
      <c r="W638" s="41">
        <f t="shared" si="371"/>
        <v>216.36</v>
      </c>
      <c r="X638" s="41">
        <f t="shared" si="371"/>
        <v>216.36</v>
      </c>
      <c r="Y638" s="41">
        <f t="shared" si="371"/>
        <v>216.36</v>
      </c>
      <c r="Z638" s="41">
        <f t="shared" si="371"/>
        <v>216.36</v>
      </c>
      <c r="AA638" s="41">
        <f t="shared" si="371"/>
        <v>216.36</v>
      </c>
    </row>
    <row r="639" spans="1:27" collapsed="1" x14ac:dyDescent="0.2">
      <c r="B639" s="101" t="s">
        <v>392</v>
      </c>
    </row>
    <row r="640" spans="1:27" x14ac:dyDescent="0.2">
      <c r="B640" s="101" t="s">
        <v>392</v>
      </c>
    </row>
    <row r="641" spans="1:27" x14ac:dyDescent="0.2">
      <c r="A641" s="175" t="s">
        <v>861</v>
      </c>
      <c r="B641" s="176"/>
      <c r="C641" s="176"/>
      <c r="D641" s="176"/>
      <c r="E641" s="176"/>
      <c r="F641" s="176"/>
      <c r="G641" s="176"/>
      <c r="H641" s="176"/>
      <c r="I641" s="176"/>
      <c r="J641" s="176"/>
      <c r="K641" s="176"/>
      <c r="L641" s="176"/>
      <c r="M641" s="176"/>
      <c r="N641" s="176"/>
      <c r="O641" s="176"/>
      <c r="P641" s="176"/>
      <c r="Q641" s="176"/>
      <c r="R641" s="176"/>
      <c r="S641" s="176"/>
      <c r="T641" s="176"/>
      <c r="U641" s="176"/>
      <c r="V641" s="176"/>
      <c r="W641" s="176"/>
      <c r="X641" s="176"/>
      <c r="Y641" s="176"/>
      <c r="Z641" s="176"/>
      <c r="AA641" s="177"/>
    </row>
    <row r="642" spans="1:27" ht="15" customHeight="1" x14ac:dyDescent="0.2">
      <c r="A642" s="178" t="s">
        <v>862</v>
      </c>
      <c r="B642" s="180" t="s">
        <v>863</v>
      </c>
      <c r="C642" s="182" t="s">
        <v>864</v>
      </c>
      <c r="D642" s="97" t="s">
        <v>69</v>
      </c>
      <c r="E642" s="97" t="s">
        <v>70</v>
      </c>
      <c r="F642" s="97" t="s">
        <v>865</v>
      </c>
      <c r="G642" s="97" t="s">
        <v>866</v>
      </c>
      <c r="H642" s="104"/>
      <c r="I642" s="104"/>
      <c r="J642" s="104"/>
      <c r="K642" s="104"/>
      <c r="L642" s="104"/>
      <c r="M642" s="104"/>
      <c r="N642" s="104"/>
      <c r="O642" s="104"/>
      <c r="P642" s="104"/>
      <c r="Q642" s="104"/>
      <c r="R642" s="104"/>
      <c r="S642" s="104"/>
      <c r="T642" s="104"/>
      <c r="U642" s="104"/>
      <c r="V642" s="104"/>
      <c r="W642" s="104"/>
      <c r="X642" s="104"/>
      <c r="Y642" s="104"/>
      <c r="Z642" s="104"/>
      <c r="AA642" s="104"/>
    </row>
    <row r="643" spans="1:27" x14ac:dyDescent="0.2">
      <c r="A643" s="179"/>
      <c r="B643" s="181"/>
      <c r="C643" s="183"/>
      <c r="D643" s="105">
        <f>D644</f>
        <v>793017.17</v>
      </c>
      <c r="E643" s="105">
        <f t="shared" ref="E643:G643" si="372">E644</f>
        <v>793017.17</v>
      </c>
      <c r="F643" s="105">
        <f t="shared" si="372"/>
        <v>793017.17</v>
      </c>
      <c r="G643" s="105">
        <f t="shared" si="372"/>
        <v>793017.17</v>
      </c>
    </row>
    <row r="644" spans="1:27" ht="12.75" hidden="1" customHeight="1" outlineLevel="1" x14ac:dyDescent="0.2">
      <c r="A644" s="106" t="s">
        <v>867</v>
      </c>
      <c r="B644" s="107" t="s">
        <v>868</v>
      </c>
      <c r="C644" s="108" t="s">
        <v>864</v>
      </c>
      <c r="D644" s="41">
        <v>793017.17</v>
      </c>
      <c r="E644" s="41">
        <f>$D644</f>
        <v>793017.17</v>
      </c>
      <c r="F644" s="41">
        <f>$D644</f>
        <v>793017.17</v>
      </c>
      <c r="G644" s="41">
        <f>$D644</f>
        <v>793017.17</v>
      </c>
    </row>
    <row r="645" spans="1:27" collapsed="1" x14ac:dyDescent="0.2"/>
    <row r="647" spans="1:27" ht="12.75" customHeight="1" x14ac:dyDescent="0.25">
      <c r="A647" s="184" t="s">
        <v>84</v>
      </c>
      <c r="B647" s="184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1:27" ht="12.75" customHeight="1" x14ac:dyDescent="0.25">
      <c r="A648" s="185" t="s">
        <v>3163</v>
      </c>
      <c r="B648" s="185"/>
      <c r="C648" s="185"/>
      <c r="D648" s="185"/>
      <c r="E648" s="185"/>
      <c r="F648" s="185"/>
      <c r="G648" s="185"/>
      <c r="H648" s="185"/>
      <c r="I648" s="185"/>
      <c r="J648" s="185"/>
      <c r="K648" s="185"/>
      <c r="L648" s="185"/>
      <c r="M648" s="185"/>
      <c r="N648" s="185"/>
      <c r="O648" s="185"/>
      <c r="P648"/>
      <c r="Q648"/>
      <c r="R648"/>
      <c r="S648"/>
      <c r="T648"/>
      <c r="U648"/>
      <c r="V648"/>
      <c r="W648"/>
      <c r="X648"/>
      <c r="Y648"/>
      <c r="Z648"/>
      <c r="AA648"/>
    </row>
    <row r="650" spans="1:27" x14ac:dyDescent="0.2">
      <c r="A650" s="51"/>
      <c r="B650" s="52"/>
    </row>
    <row r="651" spans="1:27" x14ac:dyDescent="0.2">
      <c r="A651" s="51"/>
      <c r="B651" s="53"/>
    </row>
    <row r="662" spans="2:2" hidden="1" x14ac:dyDescent="0.2">
      <c r="B662" s="109" t="s">
        <v>3164</v>
      </c>
    </row>
    <row r="663" spans="2:2" hidden="1" x14ac:dyDescent="0.2">
      <c r="B663" s="110" t="s">
        <v>3165</v>
      </c>
    </row>
  </sheetData>
  <autoFilter ref="B6:C584" xr:uid="{00000000-0001-0000-0600-000000000000}"/>
  <mergeCells count="12">
    <mergeCell ref="A648:O648"/>
    <mergeCell ref="A1:AA3"/>
    <mergeCell ref="A4:AA4"/>
    <mergeCell ref="A5:AA5"/>
    <mergeCell ref="A164:AA164"/>
    <mergeCell ref="A323:AA323"/>
    <mergeCell ref="A482:AA482"/>
    <mergeCell ref="A641:AA641"/>
    <mergeCell ref="A642:A643"/>
    <mergeCell ref="B642:B643"/>
    <mergeCell ref="C642:C643"/>
    <mergeCell ref="A647:B647"/>
  </mergeCells>
  <pageMargins left="0.25" right="0.25" top="0.75" bottom="0.75" header="0.3" footer="0.3"/>
  <pageSetup paperSize="9" scale="41" fitToHeight="0" orientation="landscape" r:id="rId1"/>
  <colBreaks count="1" manualBreakCount="1">
    <brk id="12" max="647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7AEBA-499D-4830-BBEF-F98BA0046B36}">
  <sheetPr>
    <tabColor rgb="FF00B0F0"/>
    <pageSetUpPr fitToPage="1"/>
  </sheetPr>
  <dimension ref="A1:AA219"/>
  <sheetViews>
    <sheetView view="pageBreakPreview" zoomScale="75" zoomScaleNormal="100" zoomScaleSheetLayoutView="75" workbookViewId="0">
      <selection activeCell="B30" sqref="B30:L30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ht="12.75" customHeight="1" x14ac:dyDescent="0.2">
      <c r="A1" s="186" t="s">
        <v>870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</row>
    <row r="2" spans="1:27" x14ac:dyDescent="0.2">
      <c r="A2" s="186"/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</row>
    <row r="3" spans="1:27" x14ac:dyDescent="0.2">
      <c r="A3" s="192"/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  <c r="Z3" s="192"/>
      <c r="AA3" s="192"/>
    </row>
    <row r="4" spans="1:27" ht="15" customHeight="1" x14ac:dyDescent="0.25">
      <c r="A4" s="189" t="s">
        <v>869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  <c r="AA4" s="194"/>
    </row>
    <row r="5" spans="1:27" ht="12.75" customHeight="1" x14ac:dyDescent="0.2">
      <c r="A5" s="175" t="s">
        <v>549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7"/>
    </row>
    <row r="6" spans="1:27" ht="25.5" x14ac:dyDescent="0.2">
      <c r="A6" s="96" t="s">
        <v>64</v>
      </c>
      <c r="B6" s="97" t="s">
        <v>210</v>
      </c>
      <c r="C6" s="96" t="s">
        <v>211</v>
      </c>
      <c r="D6" s="97" t="s">
        <v>212</v>
      </c>
      <c r="E6" s="97" t="s">
        <v>213</v>
      </c>
      <c r="F6" s="97" t="s">
        <v>214</v>
      </c>
      <c r="G6" s="97" t="s">
        <v>215</v>
      </c>
      <c r="H6" s="97" t="s">
        <v>216</v>
      </c>
      <c r="I6" s="97" t="s">
        <v>217</v>
      </c>
      <c r="J6" s="97" t="s">
        <v>218</v>
      </c>
      <c r="K6" s="97" t="s">
        <v>219</v>
      </c>
      <c r="L6" s="97" t="s">
        <v>220</v>
      </c>
      <c r="M6" s="97" t="s">
        <v>221</v>
      </c>
      <c r="N6" s="97" t="s">
        <v>222</v>
      </c>
      <c r="O6" s="97" t="s">
        <v>223</v>
      </c>
      <c r="P6" s="97" t="s">
        <v>224</v>
      </c>
      <c r="Q6" s="97" t="s">
        <v>225</v>
      </c>
      <c r="R6" s="97" t="s">
        <v>226</v>
      </c>
      <c r="S6" s="97" t="s">
        <v>227</v>
      </c>
      <c r="T6" s="97" t="s">
        <v>228</v>
      </c>
      <c r="U6" s="97" t="s">
        <v>229</v>
      </c>
      <c r="V6" s="97" t="s">
        <v>230</v>
      </c>
      <c r="W6" s="97" t="s">
        <v>231</v>
      </c>
      <c r="X6" s="97" t="s">
        <v>232</v>
      </c>
      <c r="Y6" s="97" t="s">
        <v>233</v>
      </c>
      <c r="Z6" s="97" t="s">
        <v>234</v>
      </c>
      <c r="AA6" s="97" t="s">
        <v>235</v>
      </c>
    </row>
    <row r="7" spans="1:27" x14ac:dyDescent="0.2">
      <c r="A7" s="96"/>
      <c r="B7" s="97"/>
      <c r="C7" s="96"/>
      <c r="D7" s="97"/>
      <c r="E7" s="97"/>
      <c r="F7" s="97"/>
      <c r="G7" s="97"/>
      <c r="H7" s="97"/>
      <c r="I7" s="97"/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</row>
    <row r="8" spans="1:27" ht="12.75" customHeight="1" x14ac:dyDescent="0.2">
      <c r="A8" s="98" t="s">
        <v>5</v>
      </c>
      <c r="B8" s="25" t="str">
        <f>"01"&amp;"."&amp;$B$218&amp;"."&amp;$B$219</f>
        <v>01.01.2024</v>
      </c>
      <c r="C8" s="88" t="s">
        <v>76</v>
      </c>
      <c r="D8" s="89">
        <f>ROUND(((D9+D10+D12+D11+D13)/1000),5)</f>
        <v>3.7042000000000002</v>
      </c>
      <c r="E8" s="89">
        <f t="shared" ref="E8:AA8" si="0">ROUND(((E9+E10+E12+E11+E13)/1000),5)</f>
        <v>3.6335099999999998</v>
      </c>
      <c r="F8" s="89">
        <f t="shared" si="0"/>
        <v>3.6248999999999998</v>
      </c>
      <c r="G8" s="89">
        <f t="shared" si="0"/>
        <v>3.5314000000000001</v>
      </c>
      <c r="H8" s="89">
        <f t="shared" si="0"/>
        <v>3.4921199999999999</v>
      </c>
      <c r="I8" s="89">
        <f t="shared" si="0"/>
        <v>3.4948600000000001</v>
      </c>
      <c r="J8" s="89">
        <f t="shared" si="0"/>
        <v>3.5430199999999998</v>
      </c>
      <c r="K8" s="89">
        <f t="shared" si="0"/>
        <v>3.53043</v>
      </c>
      <c r="L8" s="89">
        <f t="shared" si="0"/>
        <v>3.4046599999999998</v>
      </c>
      <c r="M8" s="89">
        <f t="shared" si="0"/>
        <v>3.4783499999999998</v>
      </c>
      <c r="N8" s="89">
        <f t="shared" si="0"/>
        <v>3.6300599999999998</v>
      </c>
      <c r="O8" s="89">
        <f t="shared" si="0"/>
        <v>3.6552799999999999</v>
      </c>
      <c r="P8" s="89">
        <f t="shared" si="0"/>
        <v>3.6875499999999999</v>
      </c>
      <c r="Q8" s="89">
        <f t="shared" si="0"/>
        <v>3.71807</v>
      </c>
      <c r="R8" s="89">
        <f t="shared" si="0"/>
        <v>3.7295799999999999</v>
      </c>
      <c r="S8" s="89">
        <f t="shared" si="0"/>
        <v>3.7710300000000001</v>
      </c>
      <c r="T8" s="89">
        <f t="shared" si="0"/>
        <v>3.80775</v>
      </c>
      <c r="U8" s="89">
        <f t="shared" si="0"/>
        <v>3.8356300000000001</v>
      </c>
      <c r="V8" s="89">
        <f t="shared" si="0"/>
        <v>3.8400599999999998</v>
      </c>
      <c r="W8" s="89">
        <f t="shared" si="0"/>
        <v>3.83806</v>
      </c>
      <c r="X8" s="89">
        <f t="shared" si="0"/>
        <v>3.8395199999999998</v>
      </c>
      <c r="Y8" s="89">
        <f t="shared" si="0"/>
        <v>3.8343799999999999</v>
      </c>
      <c r="Z8" s="89">
        <f t="shared" si="0"/>
        <v>3.76579</v>
      </c>
      <c r="AA8" s="89">
        <f t="shared" si="0"/>
        <v>3.6707399999999999</v>
      </c>
    </row>
    <row r="9" spans="1:27" ht="12.75" hidden="1" customHeight="1" outlineLevel="1" x14ac:dyDescent="0.2">
      <c r="A9" s="112" t="s">
        <v>87</v>
      </c>
      <c r="B9" s="60" t="s">
        <v>238</v>
      </c>
      <c r="C9" s="40" t="s">
        <v>79</v>
      </c>
      <c r="D9" s="41">
        <v>1085.69</v>
      </c>
      <c r="E9" s="41">
        <v>1015</v>
      </c>
      <c r="F9" s="41">
        <v>1006.39</v>
      </c>
      <c r="G9" s="41">
        <v>912.89</v>
      </c>
      <c r="H9" s="41">
        <v>873.61</v>
      </c>
      <c r="I9" s="41">
        <v>876.35</v>
      </c>
      <c r="J9" s="41">
        <v>924.51</v>
      </c>
      <c r="K9" s="41">
        <v>911.92</v>
      </c>
      <c r="L9" s="41">
        <v>786.15</v>
      </c>
      <c r="M9" s="41">
        <v>859.84</v>
      </c>
      <c r="N9" s="41">
        <v>1011.55</v>
      </c>
      <c r="O9" s="41">
        <v>1036.77</v>
      </c>
      <c r="P9" s="41">
        <v>1069.04</v>
      </c>
      <c r="Q9" s="41">
        <v>1099.56</v>
      </c>
      <c r="R9" s="41">
        <v>1111.07</v>
      </c>
      <c r="S9" s="41">
        <v>1152.52</v>
      </c>
      <c r="T9" s="41">
        <v>1189.24</v>
      </c>
      <c r="U9" s="41">
        <v>1217.1199999999999</v>
      </c>
      <c r="V9" s="41">
        <v>1221.55</v>
      </c>
      <c r="W9" s="41">
        <v>1219.55</v>
      </c>
      <c r="X9" s="41">
        <v>1221.01</v>
      </c>
      <c r="Y9" s="41">
        <v>1215.8699999999999</v>
      </c>
      <c r="Z9" s="41">
        <v>1147.28</v>
      </c>
      <c r="AA9" s="41">
        <v>1052.23</v>
      </c>
    </row>
    <row r="10" spans="1:27" ht="12.75" hidden="1" customHeight="1" outlineLevel="1" x14ac:dyDescent="0.2">
      <c r="A10" s="112" t="s">
        <v>87</v>
      </c>
      <c r="B10" s="60" t="s">
        <v>90</v>
      </c>
      <c r="C10" s="40" t="s">
        <v>79</v>
      </c>
      <c r="D10" s="41">
        <v>2222.89</v>
      </c>
      <c r="E10" s="41">
        <f>$D$10</f>
        <v>2222.89</v>
      </c>
      <c r="F10" s="41">
        <f t="shared" ref="F10:AA10" si="1">$D$10</f>
        <v>2222.89</v>
      </c>
      <c r="G10" s="41">
        <f t="shared" si="1"/>
        <v>2222.89</v>
      </c>
      <c r="H10" s="41">
        <f t="shared" si="1"/>
        <v>2222.89</v>
      </c>
      <c r="I10" s="41">
        <f t="shared" si="1"/>
        <v>2222.89</v>
      </c>
      <c r="J10" s="41">
        <f t="shared" si="1"/>
        <v>2222.89</v>
      </c>
      <c r="K10" s="41">
        <f t="shared" si="1"/>
        <v>2222.89</v>
      </c>
      <c r="L10" s="41">
        <f t="shared" si="1"/>
        <v>2222.89</v>
      </c>
      <c r="M10" s="41">
        <f t="shared" si="1"/>
        <v>2222.89</v>
      </c>
      <c r="N10" s="41">
        <f t="shared" si="1"/>
        <v>2222.89</v>
      </c>
      <c r="O10" s="41">
        <f t="shared" si="1"/>
        <v>2222.89</v>
      </c>
      <c r="P10" s="41">
        <f t="shared" si="1"/>
        <v>2222.89</v>
      </c>
      <c r="Q10" s="41">
        <f t="shared" si="1"/>
        <v>2222.89</v>
      </c>
      <c r="R10" s="41">
        <f t="shared" si="1"/>
        <v>2222.89</v>
      </c>
      <c r="S10" s="41">
        <f t="shared" si="1"/>
        <v>2222.89</v>
      </c>
      <c r="T10" s="41">
        <f t="shared" si="1"/>
        <v>2222.89</v>
      </c>
      <c r="U10" s="41">
        <f t="shared" si="1"/>
        <v>2222.89</v>
      </c>
      <c r="V10" s="41">
        <f t="shared" si="1"/>
        <v>2222.89</v>
      </c>
      <c r="W10" s="41">
        <f t="shared" si="1"/>
        <v>2222.89</v>
      </c>
      <c r="X10" s="41">
        <f t="shared" si="1"/>
        <v>2222.89</v>
      </c>
      <c r="Y10" s="41">
        <f t="shared" si="1"/>
        <v>2222.89</v>
      </c>
      <c r="Z10" s="41">
        <f t="shared" si="1"/>
        <v>2222.89</v>
      </c>
      <c r="AA10" s="41">
        <f t="shared" si="1"/>
        <v>2222.89</v>
      </c>
    </row>
    <row r="11" spans="1:27" ht="12.75" hidden="1" customHeight="1" outlineLevel="1" x14ac:dyDescent="0.2">
      <c r="A11" s="112" t="s">
        <v>87</v>
      </c>
      <c r="B11" s="60" t="s">
        <v>83</v>
      </c>
      <c r="C11" s="40" t="s">
        <v>79</v>
      </c>
      <c r="D11" s="41">
        <v>3.9</v>
      </c>
      <c r="E11" s="41">
        <v>3.9</v>
      </c>
      <c r="F11" s="41">
        <v>3.9</v>
      </c>
      <c r="G11" s="41">
        <v>3.9</v>
      </c>
      <c r="H11" s="41">
        <v>3.9</v>
      </c>
      <c r="I11" s="41">
        <v>3.9</v>
      </c>
      <c r="J11" s="41">
        <v>3.9</v>
      </c>
      <c r="K11" s="41">
        <v>3.9</v>
      </c>
      <c r="L11" s="41">
        <v>3.9</v>
      </c>
      <c r="M11" s="41">
        <v>3.9</v>
      </c>
      <c r="N11" s="41">
        <v>3.9</v>
      </c>
      <c r="O11" s="41">
        <v>3.9</v>
      </c>
      <c r="P11" s="41">
        <v>3.9</v>
      </c>
      <c r="Q11" s="41">
        <v>3.9</v>
      </c>
      <c r="R11" s="41">
        <v>3.9</v>
      </c>
      <c r="S11" s="41">
        <v>3.9</v>
      </c>
      <c r="T11" s="41">
        <v>3.9</v>
      </c>
      <c r="U11" s="41">
        <v>3.9</v>
      </c>
      <c r="V11" s="41">
        <v>3.9</v>
      </c>
      <c r="W11" s="41">
        <v>3.9</v>
      </c>
      <c r="X11" s="41">
        <v>3.9</v>
      </c>
      <c r="Y11" s="41">
        <v>3.9</v>
      </c>
      <c r="Z11" s="41">
        <v>3.9</v>
      </c>
      <c r="AA11" s="41">
        <v>3.9</v>
      </c>
    </row>
    <row r="12" spans="1:27" ht="12.75" hidden="1" customHeight="1" outlineLevel="1" x14ac:dyDescent="0.2">
      <c r="A12" s="99" t="s">
        <v>871</v>
      </c>
      <c r="B12" s="60" t="s">
        <v>872</v>
      </c>
      <c r="C12" s="40" t="s">
        <v>79</v>
      </c>
      <c r="D12" s="41">
        <v>175.36</v>
      </c>
      <c r="E12" s="41">
        <f>$D$12</f>
        <v>175.36</v>
      </c>
      <c r="F12" s="41">
        <f t="shared" ref="F12:AA12" si="2">$D$12</f>
        <v>175.36</v>
      </c>
      <c r="G12" s="41">
        <f t="shared" si="2"/>
        <v>175.36</v>
      </c>
      <c r="H12" s="41">
        <f t="shared" si="2"/>
        <v>175.36</v>
      </c>
      <c r="I12" s="41">
        <f t="shared" si="2"/>
        <v>175.36</v>
      </c>
      <c r="J12" s="41">
        <f t="shared" si="2"/>
        <v>175.36</v>
      </c>
      <c r="K12" s="41">
        <f t="shared" si="2"/>
        <v>175.36</v>
      </c>
      <c r="L12" s="41">
        <f t="shared" si="2"/>
        <v>175.36</v>
      </c>
      <c r="M12" s="41">
        <f t="shared" si="2"/>
        <v>175.36</v>
      </c>
      <c r="N12" s="41">
        <f t="shared" si="2"/>
        <v>175.36</v>
      </c>
      <c r="O12" s="41">
        <f t="shared" si="2"/>
        <v>175.36</v>
      </c>
      <c r="P12" s="41">
        <f t="shared" si="2"/>
        <v>175.36</v>
      </c>
      <c r="Q12" s="41">
        <f t="shared" si="2"/>
        <v>175.36</v>
      </c>
      <c r="R12" s="41">
        <f t="shared" si="2"/>
        <v>175.36</v>
      </c>
      <c r="S12" s="41">
        <f t="shared" si="2"/>
        <v>175.36</v>
      </c>
      <c r="T12" s="41">
        <f t="shared" si="2"/>
        <v>175.36</v>
      </c>
      <c r="U12" s="41">
        <f t="shared" si="2"/>
        <v>175.36</v>
      </c>
      <c r="V12" s="41">
        <f t="shared" si="2"/>
        <v>175.36</v>
      </c>
      <c r="W12" s="41">
        <f t="shared" si="2"/>
        <v>175.36</v>
      </c>
      <c r="X12" s="41">
        <f t="shared" si="2"/>
        <v>175.36</v>
      </c>
      <c r="Y12" s="41">
        <f t="shared" si="2"/>
        <v>175.36</v>
      </c>
      <c r="Z12" s="41">
        <f t="shared" si="2"/>
        <v>175.36</v>
      </c>
      <c r="AA12" s="41">
        <f t="shared" si="2"/>
        <v>175.36</v>
      </c>
    </row>
    <row r="13" spans="1:27" ht="12.75" hidden="1" customHeight="1" outlineLevel="1" x14ac:dyDescent="0.2">
      <c r="A13" s="99" t="s">
        <v>873</v>
      </c>
      <c r="B13" s="60" t="s">
        <v>874</v>
      </c>
      <c r="C13" s="40" t="s">
        <v>79</v>
      </c>
      <c r="D13" s="41">
        <v>216.36</v>
      </c>
      <c r="E13" s="41">
        <f>$D$13</f>
        <v>216.36</v>
      </c>
      <c r="F13" s="41">
        <f t="shared" ref="F13:AA13" si="3">$D$13</f>
        <v>216.36</v>
      </c>
      <c r="G13" s="41">
        <f t="shared" si="3"/>
        <v>216.36</v>
      </c>
      <c r="H13" s="41">
        <f t="shared" si="3"/>
        <v>216.36</v>
      </c>
      <c r="I13" s="41">
        <f t="shared" si="3"/>
        <v>216.36</v>
      </c>
      <c r="J13" s="41">
        <f t="shared" si="3"/>
        <v>216.36</v>
      </c>
      <c r="K13" s="41">
        <f t="shared" si="3"/>
        <v>216.36</v>
      </c>
      <c r="L13" s="41">
        <f t="shared" si="3"/>
        <v>216.36</v>
      </c>
      <c r="M13" s="41">
        <f t="shared" si="3"/>
        <v>216.36</v>
      </c>
      <c r="N13" s="41">
        <f t="shared" si="3"/>
        <v>216.36</v>
      </c>
      <c r="O13" s="41">
        <f t="shared" si="3"/>
        <v>216.36</v>
      </c>
      <c r="P13" s="41">
        <f t="shared" si="3"/>
        <v>216.36</v>
      </c>
      <c r="Q13" s="41">
        <f t="shared" si="3"/>
        <v>216.36</v>
      </c>
      <c r="R13" s="41">
        <f t="shared" si="3"/>
        <v>216.36</v>
      </c>
      <c r="S13" s="41">
        <f t="shared" si="3"/>
        <v>216.36</v>
      </c>
      <c r="T13" s="41">
        <f t="shared" si="3"/>
        <v>216.36</v>
      </c>
      <c r="U13" s="41">
        <f t="shared" si="3"/>
        <v>216.36</v>
      </c>
      <c r="V13" s="41">
        <f t="shared" si="3"/>
        <v>216.36</v>
      </c>
      <c r="W13" s="41">
        <f t="shared" si="3"/>
        <v>216.36</v>
      </c>
      <c r="X13" s="41">
        <f t="shared" si="3"/>
        <v>216.36</v>
      </c>
      <c r="Y13" s="41">
        <f t="shared" si="3"/>
        <v>216.36</v>
      </c>
      <c r="Z13" s="41">
        <f t="shared" si="3"/>
        <v>216.36</v>
      </c>
      <c r="AA13" s="41">
        <f t="shared" si="3"/>
        <v>216.36</v>
      </c>
    </row>
    <row r="14" spans="1:27" ht="12.75" customHeight="1" collapsed="1" x14ac:dyDescent="0.2">
      <c r="A14" s="98" t="s">
        <v>8</v>
      </c>
      <c r="B14" s="25" t="str">
        <f>"02"&amp;"."&amp;$B$218&amp;"."&amp;$B$219</f>
        <v>02.01.2024</v>
      </c>
      <c r="C14" s="88" t="s">
        <v>76</v>
      </c>
      <c r="D14" s="89">
        <f>ROUND(((D15+D16+D18+D17+D19)/1000),5)</f>
        <v>3.71068</v>
      </c>
      <c r="E14" s="89">
        <f t="shared" ref="E14:AA14" si="4">ROUND(((E15+E16+E18+E17+E19)/1000),5)</f>
        <v>3.57464</v>
      </c>
      <c r="F14" s="89">
        <f t="shared" si="4"/>
        <v>3.4461900000000001</v>
      </c>
      <c r="G14" s="89">
        <f t="shared" si="4"/>
        <v>3.4022600000000001</v>
      </c>
      <c r="H14" s="89">
        <f t="shared" si="4"/>
        <v>3.4011499999999999</v>
      </c>
      <c r="I14" s="89">
        <f t="shared" si="4"/>
        <v>3.44048</v>
      </c>
      <c r="J14" s="89">
        <f t="shared" si="4"/>
        <v>3.5129800000000002</v>
      </c>
      <c r="K14" s="89">
        <f t="shared" si="4"/>
        <v>3.7080799999999998</v>
      </c>
      <c r="L14" s="89">
        <f t="shared" si="4"/>
        <v>3.7833999999999999</v>
      </c>
      <c r="M14" s="89">
        <f t="shared" si="4"/>
        <v>3.92632</v>
      </c>
      <c r="N14" s="89">
        <f t="shared" si="4"/>
        <v>4.1090799999999996</v>
      </c>
      <c r="O14" s="89">
        <f t="shared" si="4"/>
        <v>4.1452200000000001</v>
      </c>
      <c r="P14" s="89">
        <f t="shared" si="4"/>
        <v>4.1534000000000004</v>
      </c>
      <c r="Q14" s="89">
        <f t="shared" si="4"/>
        <v>4.1564300000000003</v>
      </c>
      <c r="R14" s="89">
        <f t="shared" si="4"/>
        <v>4.1307200000000002</v>
      </c>
      <c r="S14" s="89">
        <f t="shared" si="4"/>
        <v>4.1335800000000003</v>
      </c>
      <c r="T14" s="89">
        <f t="shared" si="4"/>
        <v>4.1890299999999998</v>
      </c>
      <c r="U14" s="89">
        <f t="shared" si="4"/>
        <v>4.2248999999999999</v>
      </c>
      <c r="V14" s="89">
        <f t="shared" si="4"/>
        <v>4.2356499999999997</v>
      </c>
      <c r="W14" s="89">
        <f t="shared" si="4"/>
        <v>4.2340900000000001</v>
      </c>
      <c r="X14" s="89">
        <f t="shared" si="4"/>
        <v>4.23902</v>
      </c>
      <c r="Y14" s="89">
        <f t="shared" si="4"/>
        <v>4.2143600000000001</v>
      </c>
      <c r="Z14" s="89">
        <f t="shared" si="4"/>
        <v>4.0707199999999997</v>
      </c>
      <c r="AA14" s="89">
        <f t="shared" si="4"/>
        <v>3.8424299999999998</v>
      </c>
    </row>
    <row r="15" spans="1:27" ht="12.75" hidden="1" customHeight="1" outlineLevel="1" x14ac:dyDescent="0.2">
      <c r="A15" s="99" t="s">
        <v>113</v>
      </c>
      <c r="B15" s="60" t="s">
        <v>238</v>
      </c>
      <c r="C15" s="40" t="s">
        <v>79</v>
      </c>
      <c r="D15" s="41">
        <v>1092.17</v>
      </c>
      <c r="E15" s="41">
        <v>956.13</v>
      </c>
      <c r="F15" s="41">
        <v>827.68</v>
      </c>
      <c r="G15" s="41">
        <v>783.75</v>
      </c>
      <c r="H15" s="41">
        <v>782.64</v>
      </c>
      <c r="I15" s="41">
        <v>821.97</v>
      </c>
      <c r="J15" s="41">
        <v>894.47</v>
      </c>
      <c r="K15" s="41">
        <v>1089.57</v>
      </c>
      <c r="L15" s="41">
        <v>1164.8900000000001</v>
      </c>
      <c r="M15" s="41">
        <v>1307.81</v>
      </c>
      <c r="N15" s="41">
        <v>1490.57</v>
      </c>
      <c r="O15" s="41">
        <v>1526.71</v>
      </c>
      <c r="P15" s="41">
        <v>1534.89</v>
      </c>
      <c r="Q15" s="41">
        <v>1537.92</v>
      </c>
      <c r="R15" s="41">
        <v>1512.21</v>
      </c>
      <c r="S15" s="41">
        <v>1515.07</v>
      </c>
      <c r="T15" s="41">
        <v>1570.52</v>
      </c>
      <c r="U15" s="41">
        <v>1606.39</v>
      </c>
      <c r="V15" s="41">
        <v>1617.14</v>
      </c>
      <c r="W15" s="41">
        <v>1615.58</v>
      </c>
      <c r="X15" s="41">
        <v>1620.51</v>
      </c>
      <c r="Y15" s="41">
        <v>1595.85</v>
      </c>
      <c r="Z15" s="41">
        <v>1452.21</v>
      </c>
      <c r="AA15" s="41">
        <v>1223.92</v>
      </c>
    </row>
    <row r="16" spans="1:27" ht="12.75" hidden="1" customHeight="1" outlineLevel="1" x14ac:dyDescent="0.2">
      <c r="A16" s="99" t="s">
        <v>875</v>
      </c>
      <c r="B16" s="60" t="s">
        <v>90</v>
      </c>
      <c r="C16" s="40" t="s">
        <v>79</v>
      </c>
      <c r="D16" s="41">
        <f>$D$10</f>
        <v>2222.89</v>
      </c>
      <c r="E16" s="41">
        <f t="shared" ref="E16:AA16" si="5">$D$10</f>
        <v>2222.89</v>
      </c>
      <c r="F16" s="41">
        <f t="shared" si="5"/>
        <v>2222.89</v>
      </c>
      <c r="G16" s="41">
        <f t="shared" si="5"/>
        <v>2222.89</v>
      </c>
      <c r="H16" s="41">
        <f t="shared" si="5"/>
        <v>2222.89</v>
      </c>
      <c r="I16" s="41">
        <f t="shared" si="5"/>
        <v>2222.89</v>
      </c>
      <c r="J16" s="41">
        <f t="shared" si="5"/>
        <v>2222.89</v>
      </c>
      <c r="K16" s="41">
        <f t="shared" si="5"/>
        <v>2222.89</v>
      </c>
      <c r="L16" s="41">
        <f t="shared" si="5"/>
        <v>2222.89</v>
      </c>
      <c r="M16" s="41">
        <f t="shared" si="5"/>
        <v>2222.89</v>
      </c>
      <c r="N16" s="41">
        <f t="shared" si="5"/>
        <v>2222.89</v>
      </c>
      <c r="O16" s="41">
        <f t="shared" si="5"/>
        <v>2222.89</v>
      </c>
      <c r="P16" s="41">
        <f t="shared" si="5"/>
        <v>2222.89</v>
      </c>
      <c r="Q16" s="41">
        <f t="shared" si="5"/>
        <v>2222.89</v>
      </c>
      <c r="R16" s="41">
        <f t="shared" si="5"/>
        <v>2222.89</v>
      </c>
      <c r="S16" s="41">
        <f t="shared" si="5"/>
        <v>2222.89</v>
      </c>
      <c r="T16" s="41">
        <f t="shared" si="5"/>
        <v>2222.89</v>
      </c>
      <c r="U16" s="41">
        <f t="shared" si="5"/>
        <v>2222.89</v>
      </c>
      <c r="V16" s="41">
        <f t="shared" si="5"/>
        <v>2222.89</v>
      </c>
      <c r="W16" s="41">
        <f t="shared" si="5"/>
        <v>2222.89</v>
      </c>
      <c r="X16" s="41">
        <f t="shared" si="5"/>
        <v>2222.89</v>
      </c>
      <c r="Y16" s="41">
        <f t="shared" si="5"/>
        <v>2222.89</v>
      </c>
      <c r="Z16" s="41">
        <f t="shared" si="5"/>
        <v>2222.89</v>
      </c>
      <c r="AA16" s="41">
        <f t="shared" si="5"/>
        <v>2222.89</v>
      </c>
    </row>
    <row r="17" spans="1:27" ht="12.75" hidden="1" customHeight="1" outlineLevel="1" x14ac:dyDescent="0.2">
      <c r="A17" s="99" t="s">
        <v>876</v>
      </c>
      <c r="B17" s="60" t="s">
        <v>83</v>
      </c>
      <c r="C17" s="40" t="s">
        <v>79</v>
      </c>
      <c r="D17" s="41">
        <v>3.9</v>
      </c>
      <c r="E17" s="41">
        <v>3.9</v>
      </c>
      <c r="F17" s="41">
        <v>3.9</v>
      </c>
      <c r="G17" s="41">
        <v>3.9</v>
      </c>
      <c r="H17" s="41">
        <v>3.9</v>
      </c>
      <c r="I17" s="41">
        <v>3.9</v>
      </c>
      <c r="J17" s="41">
        <v>3.9</v>
      </c>
      <c r="K17" s="41">
        <v>3.9</v>
      </c>
      <c r="L17" s="41">
        <v>3.9</v>
      </c>
      <c r="M17" s="41">
        <v>3.9</v>
      </c>
      <c r="N17" s="41">
        <v>3.9</v>
      </c>
      <c r="O17" s="41">
        <v>3.9</v>
      </c>
      <c r="P17" s="41">
        <v>3.9</v>
      </c>
      <c r="Q17" s="41">
        <v>3.9</v>
      </c>
      <c r="R17" s="41">
        <v>3.9</v>
      </c>
      <c r="S17" s="41">
        <v>3.9</v>
      </c>
      <c r="T17" s="41">
        <v>3.9</v>
      </c>
      <c r="U17" s="41">
        <v>3.9</v>
      </c>
      <c r="V17" s="41">
        <v>3.9</v>
      </c>
      <c r="W17" s="41">
        <v>3.9</v>
      </c>
      <c r="X17" s="41">
        <v>3.9</v>
      </c>
      <c r="Y17" s="41">
        <v>3.9</v>
      </c>
      <c r="Z17" s="41">
        <v>3.9</v>
      </c>
      <c r="AA17" s="41">
        <v>3.9</v>
      </c>
    </row>
    <row r="18" spans="1:27" ht="12.75" hidden="1" customHeight="1" outlineLevel="1" x14ac:dyDescent="0.2">
      <c r="A18" s="99" t="s">
        <v>877</v>
      </c>
      <c r="B18" s="60" t="s">
        <v>878</v>
      </c>
      <c r="C18" s="40" t="s">
        <v>79</v>
      </c>
      <c r="D18" s="41">
        <f>$D$12</f>
        <v>175.36</v>
      </c>
      <c r="E18" s="41">
        <f t="shared" ref="E18:AA18" si="6">$D$12</f>
        <v>175.36</v>
      </c>
      <c r="F18" s="41">
        <f t="shared" si="6"/>
        <v>175.36</v>
      </c>
      <c r="G18" s="41">
        <f t="shared" si="6"/>
        <v>175.36</v>
      </c>
      <c r="H18" s="41">
        <f t="shared" si="6"/>
        <v>175.36</v>
      </c>
      <c r="I18" s="41">
        <f t="shared" si="6"/>
        <v>175.36</v>
      </c>
      <c r="J18" s="41">
        <f t="shared" si="6"/>
        <v>175.36</v>
      </c>
      <c r="K18" s="41">
        <f t="shared" si="6"/>
        <v>175.36</v>
      </c>
      <c r="L18" s="41">
        <f t="shared" si="6"/>
        <v>175.36</v>
      </c>
      <c r="M18" s="41">
        <f t="shared" si="6"/>
        <v>175.36</v>
      </c>
      <c r="N18" s="41">
        <f t="shared" si="6"/>
        <v>175.36</v>
      </c>
      <c r="O18" s="41">
        <f t="shared" si="6"/>
        <v>175.36</v>
      </c>
      <c r="P18" s="41">
        <f t="shared" si="6"/>
        <v>175.36</v>
      </c>
      <c r="Q18" s="41">
        <f t="shared" si="6"/>
        <v>175.36</v>
      </c>
      <c r="R18" s="41">
        <f t="shared" si="6"/>
        <v>175.36</v>
      </c>
      <c r="S18" s="41">
        <f t="shared" si="6"/>
        <v>175.36</v>
      </c>
      <c r="T18" s="41">
        <f t="shared" si="6"/>
        <v>175.36</v>
      </c>
      <c r="U18" s="41">
        <f t="shared" si="6"/>
        <v>175.36</v>
      </c>
      <c r="V18" s="41">
        <f t="shared" si="6"/>
        <v>175.36</v>
      </c>
      <c r="W18" s="41">
        <f t="shared" si="6"/>
        <v>175.36</v>
      </c>
      <c r="X18" s="41">
        <f t="shared" si="6"/>
        <v>175.36</v>
      </c>
      <c r="Y18" s="41">
        <f t="shared" si="6"/>
        <v>175.36</v>
      </c>
      <c r="Z18" s="41">
        <f t="shared" si="6"/>
        <v>175.36</v>
      </c>
      <c r="AA18" s="41">
        <f t="shared" si="6"/>
        <v>175.36</v>
      </c>
    </row>
    <row r="19" spans="1:27" ht="12.75" hidden="1" customHeight="1" outlineLevel="1" x14ac:dyDescent="0.2">
      <c r="A19" s="99" t="s">
        <v>879</v>
      </c>
      <c r="B19" s="60" t="s">
        <v>874</v>
      </c>
      <c r="C19" s="40" t="s">
        <v>79</v>
      </c>
      <c r="D19" s="41">
        <f>$D$13</f>
        <v>216.36</v>
      </c>
      <c r="E19" s="41">
        <f t="shared" ref="E19:AA19" si="7">$D$13</f>
        <v>216.36</v>
      </c>
      <c r="F19" s="41">
        <f t="shared" si="7"/>
        <v>216.36</v>
      </c>
      <c r="G19" s="41">
        <f t="shared" si="7"/>
        <v>216.36</v>
      </c>
      <c r="H19" s="41">
        <f t="shared" si="7"/>
        <v>216.36</v>
      </c>
      <c r="I19" s="41">
        <f t="shared" si="7"/>
        <v>216.36</v>
      </c>
      <c r="J19" s="41">
        <f t="shared" si="7"/>
        <v>216.36</v>
      </c>
      <c r="K19" s="41">
        <f t="shared" si="7"/>
        <v>216.36</v>
      </c>
      <c r="L19" s="41">
        <f t="shared" si="7"/>
        <v>216.36</v>
      </c>
      <c r="M19" s="41">
        <f t="shared" si="7"/>
        <v>216.36</v>
      </c>
      <c r="N19" s="41">
        <f t="shared" si="7"/>
        <v>216.36</v>
      </c>
      <c r="O19" s="41">
        <f t="shared" si="7"/>
        <v>216.36</v>
      </c>
      <c r="P19" s="41">
        <f t="shared" si="7"/>
        <v>216.36</v>
      </c>
      <c r="Q19" s="41">
        <f t="shared" si="7"/>
        <v>216.36</v>
      </c>
      <c r="R19" s="41">
        <f t="shared" si="7"/>
        <v>216.36</v>
      </c>
      <c r="S19" s="41">
        <f t="shared" si="7"/>
        <v>216.36</v>
      </c>
      <c r="T19" s="41">
        <f t="shared" si="7"/>
        <v>216.36</v>
      </c>
      <c r="U19" s="41">
        <f t="shared" si="7"/>
        <v>216.36</v>
      </c>
      <c r="V19" s="41">
        <f t="shared" si="7"/>
        <v>216.36</v>
      </c>
      <c r="W19" s="41">
        <f t="shared" si="7"/>
        <v>216.36</v>
      </c>
      <c r="X19" s="41">
        <f t="shared" si="7"/>
        <v>216.36</v>
      </c>
      <c r="Y19" s="41">
        <f t="shared" si="7"/>
        <v>216.36</v>
      </c>
      <c r="Z19" s="41">
        <f t="shared" si="7"/>
        <v>216.36</v>
      </c>
      <c r="AA19" s="41">
        <f t="shared" si="7"/>
        <v>216.36</v>
      </c>
    </row>
    <row r="20" spans="1:27" ht="12.75" customHeight="1" collapsed="1" x14ac:dyDescent="0.2">
      <c r="A20" s="98" t="s">
        <v>11</v>
      </c>
      <c r="B20" s="25" t="str">
        <f>"03"&amp;"."&amp;$B$218&amp;"."&amp;$B$219</f>
        <v>03.01.2024</v>
      </c>
      <c r="C20" s="88" t="s">
        <v>76</v>
      </c>
      <c r="D20" s="89">
        <f>ROUND(((D21+D22+D24+D23+D25)/1000),5)</f>
        <v>3.7230799999999999</v>
      </c>
      <c r="E20" s="89">
        <f t="shared" ref="E20:AA20" si="8">ROUND(((E21+E22+E24+E23+E25)/1000),5)</f>
        <v>3.6480199999999998</v>
      </c>
      <c r="F20" s="89">
        <f t="shared" si="8"/>
        <v>3.6225000000000001</v>
      </c>
      <c r="G20" s="89">
        <f t="shared" si="8"/>
        <v>3.5827499999999999</v>
      </c>
      <c r="H20" s="89">
        <f t="shared" si="8"/>
        <v>3.5621999999999998</v>
      </c>
      <c r="I20" s="89">
        <f t="shared" si="8"/>
        <v>3.6439599999999999</v>
      </c>
      <c r="J20" s="89">
        <f t="shared" si="8"/>
        <v>3.7089699999999999</v>
      </c>
      <c r="K20" s="89">
        <f t="shared" si="8"/>
        <v>3.8354599999999999</v>
      </c>
      <c r="L20" s="89">
        <f t="shared" si="8"/>
        <v>3.9766300000000001</v>
      </c>
      <c r="M20" s="89">
        <f t="shared" si="8"/>
        <v>4.1688400000000003</v>
      </c>
      <c r="N20" s="89">
        <f t="shared" si="8"/>
        <v>4.2621700000000002</v>
      </c>
      <c r="O20" s="89">
        <f t="shared" si="8"/>
        <v>4.2958100000000004</v>
      </c>
      <c r="P20" s="89">
        <f t="shared" si="8"/>
        <v>4.2926299999999999</v>
      </c>
      <c r="Q20" s="89">
        <f t="shared" si="8"/>
        <v>4.2901199999999999</v>
      </c>
      <c r="R20" s="89">
        <f t="shared" si="8"/>
        <v>4.2412000000000001</v>
      </c>
      <c r="S20" s="89">
        <f t="shared" si="8"/>
        <v>4.2283299999999997</v>
      </c>
      <c r="T20" s="89">
        <f t="shared" si="8"/>
        <v>4.3004100000000003</v>
      </c>
      <c r="U20" s="89">
        <f t="shared" si="8"/>
        <v>4.3480100000000004</v>
      </c>
      <c r="V20" s="89">
        <f t="shared" si="8"/>
        <v>4.3589599999999997</v>
      </c>
      <c r="W20" s="89">
        <f t="shared" si="8"/>
        <v>4.34009</v>
      </c>
      <c r="X20" s="89">
        <f t="shared" si="8"/>
        <v>4.3070500000000003</v>
      </c>
      <c r="Y20" s="89">
        <f t="shared" si="8"/>
        <v>4.1960499999999996</v>
      </c>
      <c r="Z20" s="89">
        <f t="shared" si="8"/>
        <v>4.0093300000000003</v>
      </c>
      <c r="AA20" s="89">
        <f t="shared" si="8"/>
        <v>3.8340800000000002</v>
      </c>
    </row>
    <row r="21" spans="1:27" ht="12.75" hidden="1" customHeight="1" outlineLevel="1" x14ac:dyDescent="0.2">
      <c r="A21" s="99" t="s">
        <v>880</v>
      </c>
      <c r="B21" s="60" t="s">
        <v>238</v>
      </c>
      <c r="C21" s="40" t="s">
        <v>79</v>
      </c>
      <c r="D21" s="41">
        <v>1104.57</v>
      </c>
      <c r="E21" s="41">
        <v>1029.51</v>
      </c>
      <c r="F21" s="41">
        <v>1003.99</v>
      </c>
      <c r="G21" s="41">
        <v>964.24</v>
      </c>
      <c r="H21" s="41">
        <v>943.69</v>
      </c>
      <c r="I21" s="41">
        <v>1025.45</v>
      </c>
      <c r="J21" s="41">
        <v>1090.46</v>
      </c>
      <c r="K21" s="41">
        <v>1216.95</v>
      </c>
      <c r="L21" s="41">
        <v>1358.12</v>
      </c>
      <c r="M21" s="41">
        <v>1550.33</v>
      </c>
      <c r="N21" s="41">
        <v>1643.66</v>
      </c>
      <c r="O21" s="41">
        <v>1677.3</v>
      </c>
      <c r="P21" s="41">
        <v>1674.12</v>
      </c>
      <c r="Q21" s="41">
        <v>1671.61</v>
      </c>
      <c r="R21" s="41">
        <v>1622.69</v>
      </c>
      <c r="S21" s="41">
        <v>1609.82</v>
      </c>
      <c r="T21" s="41">
        <v>1681.9</v>
      </c>
      <c r="U21" s="41">
        <v>1729.5</v>
      </c>
      <c r="V21" s="41">
        <v>1740.45</v>
      </c>
      <c r="W21" s="41">
        <v>1721.58</v>
      </c>
      <c r="X21" s="41">
        <v>1688.54</v>
      </c>
      <c r="Y21" s="41">
        <v>1577.54</v>
      </c>
      <c r="Z21" s="41">
        <v>1390.82</v>
      </c>
      <c r="AA21" s="41">
        <v>1215.57</v>
      </c>
    </row>
    <row r="22" spans="1:27" ht="12.75" hidden="1" customHeight="1" outlineLevel="1" x14ac:dyDescent="0.2">
      <c r="A22" s="99" t="s">
        <v>881</v>
      </c>
      <c r="B22" s="60" t="s">
        <v>90</v>
      </c>
      <c r="C22" s="40" t="s">
        <v>79</v>
      </c>
      <c r="D22" s="41">
        <f>$D$10</f>
        <v>2222.89</v>
      </c>
      <c r="E22" s="41">
        <f t="shared" ref="E22:AA22" si="9">$D$10</f>
        <v>2222.89</v>
      </c>
      <c r="F22" s="41">
        <f t="shared" si="9"/>
        <v>2222.89</v>
      </c>
      <c r="G22" s="41">
        <f t="shared" si="9"/>
        <v>2222.89</v>
      </c>
      <c r="H22" s="41">
        <f t="shared" si="9"/>
        <v>2222.89</v>
      </c>
      <c r="I22" s="41">
        <f t="shared" si="9"/>
        <v>2222.89</v>
      </c>
      <c r="J22" s="41">
        <f t="shared" si="9"/>
        <v>2222.89</v>
      </c>
      <c r="K22" s="41">
        <f t="shared" si="9"/>
        <v>2222.89</v>
      </c>
      <c r="L22" s="41">
        <f t="shared" si="9"/>
        <v>2222.89</v>
      </c>
      <c r="M22" s="41">
        <f t="shared" si="9"/>
        <v>2222.89</v>
      </c>
      <c r="N22" s="41">
        <f t="shared" si="9"/>
        <v>2222.89</v>
      </c>
      <c r="O22" s="41">
        <f t="shared" si="9"/>
        <v>2222.89</v>
      </c>
      <c r="P22" s="41">
        <f t="shared" si="9"/>
        <v>2222.89</v>
      </c>
      <c r="Q22" s="41">
        <f t="shared" si="9"/>
        <v>2222.89</v>
      </c>
      <c r="R22" s="41">
        <f t="shared" si="9"/>
        <v>2222.89</v>
      </c>
      <c r="S22" s="41">
        <f t="shared" si="9"/>
        <v>2222.89</v>
      </c>
      <c r="T22" s="41">
        <f t="shared" si="9"/>
        <v>2222.89</v>
      </c>
      <c r="U22" s="41">
        <f t="shared" si="9"/>
        <v>2222.89</v>
      </c>
      <c r="V22" s="41">
        <f t="shared" si="9"/>
        <v>2222.89</v>
      </c>
      <c r="W22" s="41">
        <f t="shared" si="9"/>
        <v>2222.89</v>
      </c>
      <c r="X22" s="41">
        <f t="shared" si="9"/>
        <v>2222.89</v>
      </c>
      <c r="Y22" s="41">
        <f t="shared" si="9"/>
        <v>2222.89</v>
      </c>
      <c r="Z22" s="41">
        <f t="shared" si="9"/>
        <v>2222.89</v>
      </c>
      <c r="AA22" s="41">
        <f t="shared" si="9"/>
        <v>2222.89</v>
      </c>
    </row>
    <row r="23" spans="1:27" ht="12.75" hidden="1" customHeight="1" outlineLevel="1" x14ac:dyDescent="0.2">
      <c r="A23" s="99" t="s">
        <v>882</v>
      </c>
      <c r="B23" s="60" t="s">
        <v>83</v>
      </c>
      <c r="C23" s="40" t="s">
        <v>79</v>
      </c>
      <c r="D23" s="41">
        <v>3.9</v>
      </c>
      <c r="E23" s="41">
        <v>3.9</v>
      </c>
      <c r="F23" s="41">
        <v>3.9</v>
      </c>
      <c r="G23" s="41">
        <v>3.9</v>
      </c>
      <c r="H23" s="41">
        <v>3.9</v>
      </c>
      <c r="I23" s="41">
        <v>3.9</v>
      </c>
      <c r="J23" s="41">
        <v>3.9</v>
      </c>
      <c r="K23" s="41">
        <v>3.9</v>
      </c>
      <c r="L23" s="41">
        <v>3.9</v>
      </c>
      <c r="M23" s="41">
        <v>3.9</v>
      </c>
      <c r="N23" s="41">
        <v>3.9</v>
      </c>
      <c r="O23" s="41">
        <v>3.9</v>
      </c>
      <c r="P23" s="41">
        <v>3.9</v>
      </c>
      <c r="Q23" s="41">
        <v>3.9</v>
      </c>
      <c r="R23" s="41">
        <v>3.9</v>
      </c>
      <c r="S23" s="41">
        <v>3.9</v>
      </c>
      <c r="T23" s="41">
        <v>3.9</v>
      </c>
      <c r="U23" s="41">
        <v>3.9</v>
      </c>
      <c r="V23" s="41">
        <v>3.9</v>
      </c>
      <c r="W23" s="41">
        <v>3.9</v>
      </c>
      <c r="X23" s="41">
        <v>3.9</v>
      </c>
      <c r="Y23" s="41">
        <v>3.9</v>
      </c>
      <c r="Z23" s="41">
        <v>3.9</v>
      </c>
      <c r="AA23" s="41">
        <v>3.9</v>
      </c>
    </row>
    <row r="24" spans="1:27" ht="12.75" hidden="1" customHeight="1" outlineLevel="1" x14ac:dyDescent="0.2">
      <c r="A24" s="99" t="s">
        <v>883</v>
      </c>
      <c r="B24" s="60" t="s">
        <v>878</v>
      </c>
      <c r="C24" s="40" t="s">
        <v>79</v>
      </c>
      <c r="D24" s="41">
        <f>$D$12</f>
        <v>175.36</v>
      </c>
      <c r="E24" s="41">
        <f t="shared" ref="E24:AA24" si="10">$D$12</f>
        <v>175.36</v>
      </c>
      <c r="F24" s="41">
        <f t="shared" si="10"/>
        <v>175.36</v>
      </c>
      <c r="G24" s="41">
        <f t="shared" si="10"/>
        <v>175.36</v>
      </c>
      <c r="H24" s="41">
        <f t="shared" si="10"/>
        <v>175.36</v>
      </c>
      <c r="I24" s="41">
        <f t="shared" si="10"/>
        <v>175.36</v>
      </c>
      <c r="J24" s="41">
        <f t="shared" si="10"/>
        <v>175.36</v>
      </c>
      <c r="K24" s="41">
        <f t="shared" si="10"/>
        <v>175.36</v>
      </c>
      <c r="L24" s="41">
        <f t="shared" si="10"/>
        <v>175.36</v>
      </c>
      <c r="M24" s="41">
        <f t="shared" si="10"/>
        <v>175.36</v>
      </c>
      <c r="N24" s="41">
        <f t="shared" si="10"/>
        <v>175.36</v>
      </c>
      <c r="O24" s="41">
        <f t="shared" si="10"/>
        <v>175.36</v>
      </c>
      <c r="P24" s="41">
        <f t="shared" si="10"/>
        <v>175.36</v>
      </c>
      <c r="Q24" s="41">
        <f t="shared" si="10"/>
        <v>175.36</v>
      </c>
      <c r="R24" s="41">
        <f t="shared" si="10"/>
        <v>175.36</v>
      </c>
      <c r="S24" s="41">
        <f t="shared" si="10"/>
        <v>175.36</v>
      </c>
      <c r="T24" s="41">
        <f t="shared" si="10"/>
        <v>175.36</v>
      </c>
      <c r="U24" s="41">
        <f t="shared" si="10"/>
        <v>175.36</v>
      </c>
      <c r="V24" s="41">
        <f t="shared" si="10"/>
        <v>175.36</v>
      </c>
      <c r="W24" s="41">
        <f t="shared" si="10"/>
        <v>175.36</v>
      </c>
      <c r="X24" s="41">
        <f t="shared" si="10"/>
        <v>175.36</v>
      </c>
      <c r="Y24" s="41">
        <f t="shared" si="10"/>
        <v>175.36</v>
      </c>
      <c r="Z24" s="41">
        <f t="shared" si="10"/>
        <v>175.36</v>
      </c>
      <c r="AA24" s="41">
        <f t="shared" si="10"/>
        <v>175.36</v>
      </c>
    </row>
    <row r="25" spans="1:27" ht="12.75" hidden="1" customHeight="1" outlineLevel="1" x14ac:dyDescent="0.2">
      <c r="A25" s="99" t="s">
        <v>884</v>
      </c>
      <c r="B25" s="60" t="s">
        <v>874</v>
      </c>
      <c r="C25" s="40" t="s">
        <v>79</v>
      </c>
      <c r="D25" s="41">
        <f>$D$13</f>
        <v>216.36</v>
      </c>
      <c r="E25" s="41">
        <f t="shared" ref="E25:AA25" si="11">$D$13</f>
        <v>216.36</v>
      </c>
      <c r="F25" s="41">
        <f t="shared" si="11"/>
        <v>216.36</v>
      </c>
      <c r="G25" s="41">
        <f t="shared" si="11"/>
        <v>216.36</v>
      </c>
      <c r="H25" s="41">
        <f t="shared" si="11"/>
        <v>216.36</v>
      </c>
      <c r="I25" s="41">
        <f t="shared" si="11"/>
        <v>216.36</v>
      </c>
      <c r="J25" s="41">
        <f t="shared" si="11"/>
        <v>216.36</v>
      </c>
      <c r="K25" s="41">
        <f t="shared" si="11"/>
        <v>216.36</v>
      </c>
      <c r="L25" s="41">
        <f t="shared" si="11"/>
        <v>216.36</v>
      </c>
      <c r="M25" s="41">
        <f t="shared" si="11"/>
        <v>216.36</v>
      </c>
      <c r="N25" s="41">
        <f t="shared" si="11"/>
        <v>216.36</v>
      </c>
      <c r="O25" s="41">
        <f t="shared" si="11"/>
        <v>216.36</v>
      </c>
      <c r="P25" s="41">
        <f t="shared" si="11"/>
        <v>216.36</v>
      </c>
      <c r="Q25" s="41">
        <f t="shared" si="11"/>
        <v>216.36</v>
      </c>
      <c r="R25" s="41">
        <f t="shared" si="11"/>
        <v>216.36</v>
      </c>
      <c r="S25" s="41">
        <f t="shared" si="11"/>
        <v>216.36</v>
      </c>
      <c r="T25" s="41">
        <f t="shared" si="11"/>
        <v>216.36</v>
      </c>
      <c r="U25" s="41">
        <f t="shared" si="11"/>
        <v>216.36</v>
      </c>
      <c r="V25" s="41">
        <f t="shared" si="11"/>
        <v>216.36</v>
      </c>
      <c r="W25" s="41">
        <f t="shared" si="11"/>
        <v>216.36</v>
      </c>
      <c r="X25" s="41">
        <f t="shared" si="11"/>
        <v>216.36</v>
      </c>
      <c r="Y25" s="41">
        <f t="shared" si="11"/>
        <v>216.36</v>
      </c>
      <c r="Z25" s="41">
        <f t="shared" si="11"/>
        <v>216.36</v>
      </c>
      <c r="AA25" s="41">
        <f t="shared" si="11"/>
        <v>216.36</v>
      </c>
    </row>
    <row r="26" spans="1:27" ht="12.75" customHeight="1" collapsed="1" x14ac:dyDescent="0.2">
      <c r="A26" s="98" t="s">
        <v>14</v>
      </c>
      <c r="B26" s="25" t="str">
        <f>"04"&amp;"."&amp;$B$218&amp;"."&amp;$B$219</f>
        <v>04.01.2024</v>
      </c>
      <c r="C26" s="88" t="s">
        <v>76</v>
      </c>
      <c r="D26" s="89">
        <f>ROUND(((D27+D28+D30+D29+D31)/1000),5)</f>
        <v>3.8387199999999999</v>
      </c>
      <c r="E26" s="89">
        <f t="shared" ref="E26:AA26" si="12">ROUND(((E27+E28+E30+E29+E31)/1000),5)</f>
        <v>3.7258300000000002</v>
      </c>
      <c r="F26" s="89">
        <f t="shared" si="12"/>
        <v>3.6459600000000001</v>
      </c>
      <c r="G26" s="89">
        <f t="shared" si="12"/>
        <v>3.5952199999999999</v>
      </c>
      <c r="H26" s="89">
        <f t="shared" si="12"/>
        <v>3.6034299999999999</v>
      </c>
      <c r="I26" s="89">
        <f t="shared" si="12"/>
        <v>3.64263</v>
      </c>
      <c r="J26" s="89">
        <f t="shared" si="12"/>
        <v>3.67991</v>
      </c>
      <c r="K26" s="89">
        <f t="shared" si="12"/>
        <v>3.8433899999999999</v>
      </c>
      <c r="L26" s="89">
        <f t="shared" si="12"/>
        <v>4.0874699999999997</v>
      </c>
      <c r="M26" s="89">
        <f t="shared" si="12"/>
        <v>4.3007299999999997</v>
      </c>
      <c r="N26" s="89">
        <f t="shared" si="12"/>
        <v>4.4796500000000004</v>
      </c>
      <c r="O26" s="89">
        <f t="shared" si="12"/>
        <v>4.5056399999999996</v>
      </c>
      <c r="P26" s="89">
        <f t="shared" si="12"/>
        <v>4.5079500000000001</v>
      </c>
      <c r="Q26" s="89">
        <f t="shared" si="12"/>
        <v>4.5095799999999997</v>
      </c>
      <c r="R26" s="89">
        <f t="shared" si="12"/>
        <v>4.4770500000000002</v>
      </c>
      <c r="S26" s="89">
        <f t="shared" si="12"/>
        <v>4.4592000000000001</v>
      </c>
      <c r="T26" s="89">
        <f t="shared" si="12"/>
        <v>4.50502</v>
      </c>
      <c r="U26" s="89">
        <f t="shared" si="12"/>
        <v>4.5304000000000002</v>
      </c>
      <c r="V26" s="89">
        <f t="shared" si="12"/>
        <v>4.51633</v>
      </c>
      <c r="W26" s="89">
        <f t="shared" si="12"/>
        <v>4.5014500000000002</v>
      </c>
      <c r="X26" s="89">
        <f t="shared" si="12"/>
        <v>4.4816799999999999</v>
      </c>
      <c r="Y26" s="89">
        <f t="shared" si="12"/>
        <v>4.3046899999999999</v>
      </c>
      <c r="Z26" s="89">
        <f t="shared" si="12"/>
        <v>4.1649200000000004</v>
      </c>
      <c r="AA26" s="89">
        <f t="shared" si="12"/>
        <v>3.9464600000000001</v>
      </c>
    </row>
    <row r="27" spans="1:27" ht="12.75" hidden="1" customHeight="1" outlineLevel="1" x14ac:dyDescent="0.2">
      <c r="A27" s="99" t="s">
        <v>885</v>
      </c>
      <c r="B27" s="60" t="s">
        <v>238</v>
      </c>
      <c r="C27" s="40" t="s">
        <v>79</v>
      </c>
      <c r="D27" s="41">
        <v>1220.21</v>
      </c>
      <c r="E27" s="41">
        <v>1107.32</v>
      </c>
      <c r="F27" s="41">
        <v>1027.45</v>
      </c>
      <c r="G27" s="41">
        <v>976.71</v>
      </c>
      <c r="H27" s="41">
        <v>984.92</v>
      </c>
      <c r="I27" s="41">
        <v>1024.1199999999999</v>
      </c>
      <c r="J27" s="41">
        <v>1061.4000000000001</v>
      </c>
      <c r="K27" s="41">
        <v>1224.8800000000001</v>
      </c>
      <c r="L27" s="41">
        <v>1468.96</v>
      </c>
      <c r="M27" s="41">
        <v>1682.22</v>
      </c>
      <c r="N27" s="41">
        <v>1861.14</v>
      </c>
      <c r="O27" s="41">
        <v>1887.13</v>
      </c>
      <c r="P27" s="41">
        <v>1889.44</v>
      </c>
      <c r="Q27" s="41">
        <v>1891.07</v>
      </c>
      <c r="R27" s="41">
        <v>1858.54</v>
      </c>
      <c r="S27" s="41">
        <v>1840.69</v>
      </c>
      <c r="T27" s="41">
        <v>1886.51</v>
      </c>
      <c r="U27" s="41">
        <v>1911.89</v>
      </c>
      <c r="V27" s="41">
        <v>1897.82</v>
      </c>
      <c r="W27" s="41">
        <v>1882.94</v>
      </c>
      <c r="X27" s="41">
        <v>1863.17</v>
      </c>
      <c r="Y27" s="41">
        <v>1686.18</v>
      </c>
      <c r="Z27" s="41">
        <v>1546.41</v>
      </c>
      <c r="AA27" s="41">
        <v>1327.95</v>
      </c>
    </row>
    <row r="28" spans="1:27" ht="12.75" hidden="1" customHeight="1" outlineLevel="1" x14ac:dyDescent="0.2">
      <c r="A28" s="99" t="s">
        <v>886</v>
      </c>
      <c r="B28" s="60" t="s">
        <v>90</v>
      </c>
      <c r="C28" s="40" t="s">
        <v>79</v>
      </c>
      <c r="D28" s="41">
        <f>$D$10</f>
        <v>2222.89</v>
      </c>
      <c r="E28" s="41">
        <f t="shared" ref="E28:AA28" si="13">$D$10</f>
        <v>2222.89</v>
      </c>
      <c r="F28" s="41">
        <f t="shared" si="13"/>
        <v>2222.89</v>
      </c>
      <c r="G28" s="41">
        <f t="shared" si="13"/>
        <v>2222.89</v>
      </c>
      <c r="H28" s="41">
        <f t="shared" si="13"/>
        <v>2222.89</v>
      </c>
      <c r="I28" s="41">
        <f t="shared" si="13"/>
        <v>2222.89</v>
      </c>
      <c r="J28" s="41">
        <f t="shared" si="13"/>
        <v>2222.89</v>
      </c>
      <c r="K28" s="41">
        <f t="shared" si="13"/>
        <v>2222.89</v>
      </c>
      <c r="L28" s="41">
        <f t="shared" si="13"/>
        <v>2222.89</v>
      </c>
      <c r="M28" s="41">
        <f t="shared" si="13"/>
        <v>2222.89</v>
      </c>
      <c r="N28" s="41">
        <f t="shared" si="13"/>
        <v>2222.89</v>
      </c>
      <c r="O28" s="41">
        <f t="shared" si="13"/>
        <v>2222.89</v>
      </c>
      <c r="P28" s="41">
        <f t="shared" si="13"/>
        <v>2222.89</v>
      </c>
      <c r="Q28" s="41">
        <f t="shared" si="13"/>
        <v>2222.89</v>
      </c>
      <c r="R28" s="41">
        <f t="shared" si="13"/>
        <v>2222.89</v>
      </c>
      <c r="S28" s="41">
        <f t="shared" si="13"/>
        <v>2222.89</v>
      </c>
      <c r="T28" s="41">
        <f t="shared" si="13"/>
        <v>2222.89</v>
      </c>
      <c r="U28" s="41">
        <f t="shared" si="13"/>
        <v>2222.89</v>
      </c>
      <c r="V28" s="41">
        <f t="shared" si="13"/>
        <v>2222.89</v>
      </c>
      <c r="W28" s="41">
        <f t="shared" si="13"/>
        <v>2222.89</v>
      </c>
      <c r="X28" s="41">
        <f t="shared" si="13"/>
        <v>2222.89</v>
      </c>
      <c r="Y28" s="41">
        <f t="shared" si="13"/>
        <v>2222.89</v>
      </c>
      <c r="Z28" s="41">
        <f t="shared" si="13"/>
        <v>2222.89</v>
      </c>
      <c r="AA28" s="41">
        <f t="shared" si="13"/>
        <v>2222.89</v>
      </c>
    </row>
    <row r="29" spans="1:27" ht="12.75" hidden="1" customHeight="1" outlineLevel="1" x14ac:dyDescent="0.2">
      <c r="A29" s="99" t="s">
        <v>887</v>
      </c>
      <c r="B29" s="60" t="s">
        <v>83</v>
      </c>
      <c r="C29" s="40" t="s">
        <v>79</v>
      </c>
      <c r="D29" s="41">
        <v>3.9</v>
      </c>
      <c r="E29" s="41">
        <v>3.9</v>
      </c>
      <c r="F29" s="41">
        <v>3.9</v>
      </c>
      <c r="G29" s="41">
        <v>3.9</v>
      </c>
      <c r="H29" s="41">
        <v>3.9</v>
      </c>
      <c r="I29" s="41">
        <v>3.9</v>
      </c>
      <c r="J29" s="41">
        <v>3.9</v>
      </c>
      <c r="K29" s="41">
        <v>3.9</v>
      </c>
      <c r="L29" s="41">
        <v>3.9</v>
      </c>
      <c r="M29" s="41">
        <v>3.9</v>
      </c>
      <c r="N29" s="41">
        <v>3.9</v>
      </c>
      <c r="O29" s="41">
        <v>3.9</v>
      </c>
      <c r="P29" s="41">
        <v>3.9</v>
      </c>
      <c r="Q29" s="41">
        <v>3.9</v>
      </c>
      <c r="R29" s="41">
        <v>3.9</v>
      </c>
      <c r="S29" s="41">
        <v>3.9</v>
      </c>
      <c r="T29" s="41">
        <v>3.9</v>
      </c>
      <c r="U29" s="41">
        <v>3.9</v>
      </c>
      <c r="V29" s="41">
        <v>3.9</v>
      </c>
      <c r="W29" s="41">
        <v>3.9</v>
      </c>
      <c r="X29" s="41">
        <v>3.9</v>
      </c>
      <c r="Y29" s="41">
        <v>3.9</v>
      </c>
      <c r="Z29" s="41">
        <v>3.9</v>
      </c>
      <c r="AA29" s="41">
        <v>3.9</v>
      </c>
    </row>
    <row r="30" spans="1:27" ht="12.75" hidden="1" customHeight="1" outlineLevel="1" x14ac:dyDescent="0.2">
      <c r="A30" s="99" t="s">
        <v>888</v>
      </c>
      <c r="B30" s="60" t="s">
        <v>878</v>
      </c>
      <c r="C30" s="40" t="s">
        <v>79</v>
      </c>
      <c r="D30" s="41">
        <f>$D$12</f>
        <v>175.36</v>
      </c>
      <c r="E30" s="41">
        <f t="shared" ref="E30:AA30" si="14">$D$12</f>
        <v>175.36</v>
      </c>
      <c r="F30" s="41">
        <f t="shared" si="14"/>
        <v>175.36</v>
      </c>
      <c r="G30" s="41">
        <f t="shared" si="14"/>
        <v>175.36</v>
      </c>
      <c r="H30" s="41">
        <f t="shared" si="14"/>
        <v>175.36</v>
      </c>
      <c r="I30" s="41">
        <f t="shared" si="14"/>
        <v>175.36</v>
      </c>
      <c r="J30" s="41">
        <f t="shared" si="14"/>
        <v>175.36</v>
      </c>
      <c r="K30" s="41">
        <f t="shared" si="14"/>
        <v>175.36</v>
      </c>
      <c r="L30" s="41">
        <f t="shared" si="14"/>
        <v>175.36</v>
      </c>
      <c r="M30" s="41">
        <f t="shared" si="14"/>
        <v>175.36</v>
      </c>
      <c r="N30" s="41">
        <f t="shared" si="14"/>
        <v>175.36</v>
      </c>
      <c r="O30" s="41">
        <f t="shared" si="14"/>
        <v>175.36</v>
      </c>
      <c r="P30" s="41">
        <f t="shared" si="14"/>
        <v>175.36</v>
      </c>
      <c r="Q30" s="41">
        <f t="shared" si="14"/>
        <v>175.36</v>
      </c>
      <c r="R30" s="41">
        <f t="shared" si="14"/>
        <v>175.36</v>
      </c>
      <c r="S30" s="41">
        <f t="shared" si="14"/>
        <v>175.36</v>
      </c>
      <c r="T30" s="41">
        <f t="shared" si="14"/>
        <v>175.36</v>
      </c>
      <c r="U30" s="41">
        <f t="shared" si="14"/>
        <v>175.36</v>
      </c>
      <c r="V30" s="41">
        <f t="shared" si="14"/>
        <v>175.36</v>
      </c>
      <c r="W30" s="41">
        <f t="shared" si="14"/>
        <v>175.36</v>
      </c>
      <c r="X30" s="41">
        <f t="shared" si="14"/>
        <v>175.36</v>
      </c>
      <c r="Y30" s="41">
        <f t="shared" si="14"/>
        <v>175.36</v>
      </c>
      <c r="Z30" s="41">
        <f t="shared" si="14"/>
        <v>175.36</v>
      </c>
      <c r="AA30" s="41">
        <f t="shared" si="14"/>
        <v>175.36</v>
      </c>
    </row>
    <row r="31" spans="1:27" ht="12.75" hidden="1" customHeight="1" outlineLevel="1" x14ac:dyDescent="0.2">
      <c r="A31" s="99" t="s">
        <v>889</v>
      </c>
      <c r="B31" s="60" t="s">
        <v>874</v>
      </c>
      <c r="C31" s="40" t="s">
        <v>79</v>
      </c>
      <c r="D31" s="41">
        <f>$D$13</f>
        <v>216.36</v>
      </c>
      <c r="E31" s="41">
        <f t="shared" ref="E31:AA31" si="15">$D$13</f>
        <v>216.36</v>
      </c>
      <c r="F31" s="41">
        <f t="shared" si="15"/>
        <v>216.36</v>
      </c>
      <c r="G31" s="41">
        <f t="shared" si="15"/>
        <v>216.36</v>
      </c>
      <c r="H31" s="41">
        <f t="shared" si="15"/>
        <v>216.36</v>
      </c>
      <c r="I31" s="41">
        <f t="shared" si="15"/>
        <v>216.36</v>
      </c>
      <c r="J31" s="41">
        <f t="shared" si="15"/>
        <v>216.36</v>
      </c>
      <c r="K31" s="41">
        <f t="shared" si="15"/>
        <v>216.36</v>
      </c>
      <c r="L31" s="41">
        <f t="shared" si="15"/>
        <v>216.36</v>
      </c>
      <c r="M31" s="41">
        <f t="shared" si="15"/>
        <v>216.36</v>
      </c>
      <c r="N31" s="41">
        <f t="shared" si="15"/>
        <v>216.36</v>
      </c>
      <c r="O31" s="41">
        <f t="shared" si="15"/>
        <v>216.36</v>
      </c>
      <c r="P31" s="41">
        <f t="shared" si="15"/>
        <v>216.36</v>
      </c>
      <c r="Q31" s="41">
        <f t="shared" si="15"/>
        <v>216.36</v>
      </c>
      <c r="R31" s="41">
        <f t="shared" si="15"/>
        <v>216.36</v>
      </c>
      <c r="S31" s="41">
        <f t="shared" si="15"/>
        <v>216.36</v>
      </c>
      <c r="T31" s="41">
        <f t="shared" si="15"/>
        <v>216.36</v>
      </c>
      <c r="U31" s="41">
        <f t="shared" si="15"/>
        <v>216.36</v>
      </c>
      <c r="V31" s="41">
        <f t="shared" si="15"/>
        <v>216.36</v>
      </c>
      <c r="W31" s="41">
        <f t="shared" si="15"/>
        <v>216.36</v>
      </c>
      <c r="X31" s="41">
        <f t="shared" si="15"/>
        <v>216.36</v>
      </c>
      <c r="Y31" s="41">
        <f t="shared" si="15"/>
        <v>216.36</v>
      </c>
      <c r="Z31" s="41">
        <f t="shared" si="15"/>
        <v>216.36</v>
      </c>
      <c r="AA31" s="41">
        <f t="shared" si="15"/>
        <v>216.36</v>
      </c>
    </row>
    <row r="32" spans="1:27" ht="12.75" customHeight="1" collapsed="1" x14ac:dyDescent="0.2">
      <c r="A32" s="98" t="s">
        <v>17</v>
      </c>
      <c r="B32" s="25" t="str">
        <f>"05"&amp;"."&amp;$B$218&amp;"."&amp;$B$219</f>
        <v>05.01.2024</v>
      </c>
      <c r="C32" s="88" t="s">
        <v>76</v>
      </c>
      <c r="D32" s="89">
        <f>ROUND(((D33+D34+D36+D35+D37)/1000),5)</f>
        <v>3.8963800000000002</v>
      </c>
      <c r="E32" s="89">
        <f t="shared" ref="E32:AA32" si="16">ROUND(((E33+E34+E36+E35+E37)/1000),5)</f>
        <v>3.83704</v>
      </c>
      <c r="F32" s="89">
        <f t="shared" si="16"/>
        <v>3.7791199999999998</v>
      </c>
      <c r="G32" s="89">
        <f t="shared" si="16"/>
        <v>3.7169099999999999</v>
      </c>
      <c r="H32" s="89">
        <f t="shared" si="16"/>
        <v>3.7164000000000001</v>
      </c>
      <c r="I32" s="89">
        <f t="shared" si="16"/>
        <v>3.7251400000000001</v>
      </c>
      <c r="J32" s="89">
        <f t="shared" si="16"/>
        <v>3.7519499999999999</v>
      </c>
      <c r="K32" s="89">
        <f t="shared" si="16"/>
        <v>3.88523</v>
      </c>
      <c r="L32" s="89">
        <f t="shared" si="16"/>
        <v>4.1488800000000001</v>
      </c>
      <c r="M32" s="89">
        <f t="shared" si="16"/>
        <v>4.3138699999999996</v>
      </c>
      <c r="N32" s="89">
        <f t="shared" si="16"/>
        <v>4.4946000000000002</v>
      </c>
      <c r="O32" s="89">
        <f t="shared" si="16"/>
        <v>4.5234300000000003</v>
      </c>
      <c r="P32" s="89">
        <f t="shared" si="16"/>
        <v>4.5278099999999997</v>
      </c>
      <c r="Q32" s="89">
        <f t="shared" si="16"/>
        <v>4.5300799999999999</v>
      </c>
      <c r="R32" s="89">
        <f t="shared" si="16"/>
        <v>4.5023600000000004</v>
      </c>
      <c r="S32" s="89">
        <f t="shared" si="16"/>
        <v>4.4951400000000001</v>
      </c>
      <c r="T32" s="89">
        <f t="shared" si="16"/>
        <v>4.5344499999999996</v>
      </c>
      <c r="U32" s="89">
        <f t="shared" si="16"/>
        <v>4.5545200000000001</v>
      </c>
      <c r="V32" s="89">
        <f t="shared" si="16"/>
        <v>4.5431900000000001</v>
      </c>
      <c r="W32" s="89">
        <f t="shared" si="16"/>
        <v>4.5152599999999996</v>
      </c>
      <c r="X32" s="89">
        <f t="shared" si="16"/>
        <v>4.4567199999999998</v>
      </c>
      <c r="Y32" s="89">
        <f t="shared" si="16"/>
        <v>4.3085100000000001</v>
      </c>
      <c r="Z32" s="89">
        <f t="shared" si="16"/>
        <v>4.08101</v>
      </c>
      <c r="AA32" s="89">
        <f t="shared" si="16"/>
        <v>3.93127</v>
      </c>
    </row>
    <row r="33" spans="1:27" ht="12.75" hidden="1" customHeight="1" outlineLevel="1" x14ac:dyDescent="0.2">
      <c r="A33" s="99" t="s">
        <v>890</v>
      </c>
      <c r="B33" s="60" t="s">
        <v>238</v>
      </c>
      <c r="C33" s="40" t="s">
        <v>79</v>
      </c>
      <c r="D33" s="41">
        <v>1277.8699999999999</v>
      </c>
      <c r="E33" s="41">
        <v>1218.53</v>
      </c>
      <c r="F33" s="41">
        <v>1160.6099999999999</v>
      </c>
      <c r="G33" s="41">
        <v>1098.4000000000001</v>
      </c>
      <c r="H33" s="41">
        <v>1097.8900000000001</v>
      </c>
      <c r="I33" s="41">
        <v>1106.6300000000001</v>
      </c>
      <c r="J33" s="41">
        <v>1133.44</v>
      </c>
      <c r="K33" s="41">
        <v>1266.72</v>
      </c>
      <c r="L33" s="41">
        <v>1530.37</v>
      </c>
      <c r="M33" s="41">
        <v>1695.36</v>
      </c>
      <c r="N33" s="41">
        <v>1876.09</v>
      </c>
      <c r="O33" s="41">
        <v>1904.92</v>
      </c>
      <c r="P33" s="41">
        <v>1909.3</v>
      </c>
      <c r="Q33" s="41">
        <v>1911.57</v>
      </c>
      <c r="R33" s="41">
        <v>1883.85</v>
      </c>
      <c r="S33" s="41">
        <v>1876.63</v>
      </c>
      <c r="T33" s="41">
        <v>1915.94</v>
      </c>
      <c r="U33" s="41">
        <v>1936.01</v>
      </c>
      <c r="V33" s="41">
        <v>1924.68</v>
      </c>
      <c r="W33" s="41">
        <v>1896.75</v>
      </c>
      <c r="X33" s="41">
        <v>1838.21</v>
      </c>
      <c r="Y33" s="41">
        <v>1690</v>
      </c>
      <c r="Z33" s="41">
        <v>1462.5</v>
      </c>
      <c r="AA33" s="41">
        <v>1312.76</v>
      </c>
    </row>
    <row r="34" spans="1:27" ht="12.75" hidden="1" customHeight="1" outlineLevel="1" x14ac:dyDescent="0.2">
      <c r="A34" s="99" t="s">
        <v>891</v>
      </c>
      <c r="B34" s="60" t="s">
        <v>90</v>
      </c>
      <c r="C34" s="40" t="s">
        <v>79</v>
      </c>
      <c r="D34" s="41">
        <f>$D$10</f>
        <v>2222.89</v>
      </c>
      <c r="E34" s="41">
        <f t="shared" ref="E34:AA34" si="17">$D$10</f>
        <v>2222.89</v>
      </c>
      <c r="F34" s="41">
        <f t="shared" si="17"/>
        <v>2222.89</v>
      </c>
      <c r="G34" s="41">
        <f t="shared" si="17"/>
        <v>2222.89</v>
      </c>
      <c r="H34" s="41">
        <f t="shared" si="17"/>
        <v>2222.89</v>
      </c>
      <c r="I34" s="41">
        <f t="shared" si="17"/>
        <v>2222.89</v>
      </c>
      <c r="J34" s="41">
        <f t="shared" si="17"/>
        <v>2222.89</v>
      </c>
      <c r="K34" s="41">
        <f t="shared" si="17"/>
        <v>2222.89</v>
      </c>
      <c r="L34" s="41">
        <f t="shared" si="17"/>
        <v>2222.89</v>
      </c>
      <c r="M34" s="41">
        <f t="shared" si="17"/>
        <v>2222.89</v>
      </c>
      <c r="N34" s="41">
        <f t="shared" si="17"/>
        <v>2222.89</v>
      </c>
      <c r="O34" s="41">
        <f t="shared" si="17"/>
        <v>2222.89</v>
      </c>
      <c r="P34" s="41">
        <f t="shared" si="17"/>
        <v>2222.89</v>
      </c>
      <c r="Q34" s="41">
        <f t="shared" si="17"/>
        <v>2222.89</v>
      </c>
      <c r="R34" s="41">
        <f t="shared" si="17"/>
        <v>2222.89</v>
      </c>
      <c r="S34" s="41">
        <f t="shared" si="17"/>
        <v>2222.89</v>
      </c>
      <c r="T34" s="41">
        <f t="shared" si="17"/>
        <v>2222.89</v>
      </c>
      <c r="U34" s="41">
        <f t="shared" si="17"/>
        <v>2222.89</v>
      </c>
      <c r="V34" s="41">
        <f t="shared" si="17"/>
        <v>2222.89</v>
      </c>
      <c r="W34" s="41">
        <f t="shared" si="17"/>
        <v>2222.89</v>
      </c>
      <c r="X34" s="41">
        <f t="shared" si="17"/>
        <v>2222.89</v>
      </c>
      <c r="Y34" s="41">
        <f t="shared" si="17"/>
        <v>2222.89</v>
      </c>
      <c r="Z34" s="41">
        <f t="shared" si="17"/>
        <v>2222.89</v>
      </c>
      <c r="AA34" s="41">
        <f t="shared" si="17"/>
        <v>2222.89</v>
      </c>
    </row>
    <row r="35" spans="1:27" ht="12.75" hidden="1" customHeight="1" outlineLevel="1" x14ac:dyDescent="0.2">
      <c r="A35" s="99" t="s">
        <v>892</v>
      </c>
      <c r="B35" s="60" t="s">
        <v>83</v>
      </c>
      <c r="C35" s="40" t="s">
        <v>79</v>
      </c>
      <c r="D35" s="41">
        <v>3.9</v>
      </c>
      <c r="E35" s="41">
        <v>3.9</v>
      </c>
      <c r="F35" s="41">
        <v>3.9</v>
      </c>
      <c r="G35" s="41">
        <v>3.9</v>
      </c>
      <c r="H35" s="41">
        <v>3.9</v>
      </c>
      <c r="I35" s="41">
        <v>3.9</v>
      </c>
      <c r="J35" s="41">
        <v>3.9</v>
      </c>
      <c r="K35" s="41">
        <v>3.9</v>
      </c>
      <c r="L35" s="41">
        <v>3.9</v>
      </c>
      <c r="M35" s="41">
        <v>3.9</v>
      </c>
      <c r="N35" s="41">
        <v>3.9</v>
      </c>
      <c r="O35" s="41">
        <v>3.9</v>
      </c>
      <c r="P35" s="41">
        <v>3.9</v>
      </c>
      <c r="Q35" s="41">
        <v>3.9</v>
      </c>
      <c r="R35" s="41">
        <v>3.9</v>
      </c>
      <c r="S35" s="41">
        <v>3.9</v>
      </c>
      <c r="T35" s="41">
        <v>3.9</v>
      </c>
      <c r="U35" s="41">
        <v>3.9</v>
      </c>
      <c r="V35" s="41">
        <v>3.9</v>
      </c>
      <c r="W35" s="41">
        <v>3.9</v>
      </c>
      <c r="X35" s="41">
        <v>3.9</v>
      </c>
      <c r="Y35" s="41">
        <v>3.9</v>
      </c>
      <c r="Z35" s="41">
        <v>3.9</v>
      </c>
      <c r="AA35" s="41">
        <v>3.9</v>
      </c>
    </row>
    <row r="36" spans="1:27" ht="12.75" hidden="1" customHeight="1" outlineLevel="1" x14ac:dyDescent="0.2">
      <c r="A36" s="99" t="s">
        <v>893</v>
      </c>
      <c r="B36" s="60" t="s">
        <v>878</v>
      </c>
      <c r="C36" s="40" t="s">
        <v>79</v>
      </c>
      <c r="D36" s="41">
        <f>$D$12</f>
        <v>175.36</v>
      </c>
      <c r="E36" s="41">
        <f t="shared" ref="E36:AA36" si="18">$D$12</f>
        <v>175.36</v>
      </c>
      <c r="F36" s="41">
        <f t="shared" si="18"/>
        <v>175.36</v>
      </c>
      <c r="G36" s="41">
        <f t="shared" si="18"/>
        <v>175.36</v>
      </c>
      <c r="H36" s="41">
        <f t="shared" si="18"/>
        <v>175.36</v>
      </c>
      <c r="I36" s="41">
        <f t="shared" si="18"/>
        <v>175.36</v>
      </c>
      <c r="J36" s="41">
        <f t="shared" si="18"/>
        <v>175.36</v>
      </c>
      <c r="K36" s="41">
        <f t="shared" si="18"/>
        <v>175.36</v>
      </c>
      <c r="L36" s="41">
        <f t="shared" si="18"/>
        <v>175.36</v>
      </c>
      <c r="M36" s="41">
        <f t="shared" si="18"/>
        <v>175.36</v>
      </c>
      <c r="N36" s="41">
        <f t="shared" si="18"/>
        <v>175.36</v>
      </c>
      <c r="O36" s="41">
        <f t="shared" si="18"/>
        <v>175.36</v>
      </c>
      <c r="P36" s="41">
        <f t="shared" si="18"/>
        <v>175.36</v>
      </c>
      <c r="Q36" s="41">
        <f t="shared" si="18"/>
        <v>175.36</v>
      </c>
      <c r="R36" s="41">
        <f t="shared" si="18"/>
        <v>175.36</v>
      </c>
      <c r="S36" s="41">
        <f t="shared" si="18"/>
        <v>175.36</v>
      </c>
      <c r="T36" s="41">
        <f t="shared" si="18"/>
        <v>175.36</v>
      </c>
      <c r="U36" s="41">
        <f t="shared" si="18"/>
        <v>175.36</v>
      </c>
      <c r="V36" s="41">
        <f t="shared" si="18"/>
        <v>175.36</v>
      </c>
      <c r="W36" s="41">
        <f t="shared" si="18"/>
        <v>175.36</v>
      </c>
      <c r="X36" s="41">
        <f t="shared" si="18"/>
        <v>175.36</v>
      </c>
      <c r="Y36" s="41">
        <f t="shared" si="18"/>
        <v>175.36</v>
      </c>
      <c r="Z36" s="41">
        <f t="shared" si="18"/>
        <v>175.36</v>
      </c>
      <c r="AA36" s="41">
        <f t="shared" si="18"/>
        <v>175.36</v>
      </c>
    </row>
    <row r="37" spans="1:27" ht="12.75" hidden="1" customHeight="1" outlineLevel="1" x14ac:dyDescent="0.2">
      <c r="A37" s="99" t="s">
        <v>894</v>
      </c>
      <c r="B37" s="60" t="s">
        <v>874</v>
      </c>
      <c r="C37" s="40" t="s">
        <v>79</v>
      </c>
      <c r="D37" s="41">
        <f>$D$13</f>
        <v>216.36</v>
      </c>
      <c r="E37" s="41">
        <f t="shared" ref="E37:AA37" si="19">$D$13</f>
        <v>216.36</v>
      </c>
      <c r="F37" s="41">
        <f t="shared" si="19"/>
        <v>216.36</v>
      </c>
      <c r="G37" s="41">
        <f t="shared" si="19"/>
        <v>216.36</v>
      </c>
      <c r="H37" s="41">
        <f t="shared" si="19"/>
        <v>216.36</v>
      </c>
      <c r="I37" s="41">
        <f t="shared" si="19"/>
        <v>216.36</v>
      </c>
      <c r="J37" s="41">
        <f t="shared" si="19"/>
        <v>216.36</v>
      </c>
      <c r="K37" s="41">
        <f t="shared" si="19"/>
        <v>216.36</v>
      </c>
      <c r="L37" s="41">
        <f t="shared" si="19"/>
        <v>216.36</v>
      </c>
      <c r="M37" s="41">
        <f t="shared" si="19"/>
        <v>216.36</v>
      </c>
      <c r="N37" s="41">
        <f t="shared" si="19"/>
        <v>216.36</v>
      </c>
      <c r="O37" s="41">
        <f t="shared" si="19"/>
        <v>216.36</v>
      </c>
      <c r="P37" s="41">
        <f t="shared" si="19"/>
        <v>216.36</v>
      </c>
      <c r="Q37" s="41">
        <f t="shared" si="19"/>
        <v>216.36</v>
      </c>
      <c r="R37" s="41">
        <f t="shared" si="19"/>
        <v>216.36</v>
      </c>
      <c r="S37" s="41">
        <f t="shared" si="19"/>
        <v>216.36</v>
      </c>
      <c r="T37" s="41">
        <f t="shared" si="19"/>
        <v>216.36</v>
      </c>
      <c r="U37" s="41">
        <f t="shared" si="19"/>
        <v>216.36</v>
      </c>
      <c r="V37" s="41">
        <f t="shared" si="19"/>
        <v>216.36</v>
      </c>
      <c r="W37" s="41">
        <f t="shared" si="19"/>
        <v>216.36</v>
      </c>
      <c r="X37" s="41">
        <f t="shared" si="19"/>
        <v>216.36</v>
      </c>
      <c r="Y37" s="41">
        <f t="shared" si="19"/>
        <v>216.36</v>
      </c>
      <c r="Z37" s="41">
        <f t="shared" si="19"/>
        <v>216.36</v>
      </c>
      <c r="AA37" s="41">
        <f t="shared" si="19"/>
        <v>216.36</v>
      </c>
    </row>
    <row r="38" spans="1:27" ht="12.75" customHeight="1" collapsed="1" x14ac:dyDescent="0.2">
      <c r="A38" s="98" t="s">
        <v>19</v>
      </c>
      <c r="B38" s="25" t="str">
        <f>"06"&amp;"."&amp;$B$218&amp;"."&amp;$B$219</f>
        <v>06.01.2024</v>
      </c>
      <c r="C38" s="88" t="s">
        <v>76</v>
      </c>
      <c r="D38" s="89">
        <f>ROUND(((D39+D40+D42+D41+D43)/1000),5)</f>
        <v>3.9332199999999999</v>
      </c>
      <c r="E38" s="89">
        <f t="shared" ref="E38:AA38" si="20">ROUND(((E39+E40+E42+E41+E43)/1000),5)</f>
        <v>3.87548</v>
      </c>
      <c r="F38" s="89">
        <f t="shared" si="20"/>
        <v>3.8277399999999999</v>
      </c>
      <c r="G38" s="89">
        <f t="shared" si="20"/>
        <v>3.8142800000000001</v>
      </c>
      <c r="H38" s="89">
        <f t="shared" si="20"/>
        <v>3.7214499999999999</v>
      </c>
      <c r="I38" s="89">
        <f t="shared" si="20"/>
        <v>3.7332900000000002</v>
      </c>
      <c r="J38" s="89">
        <f t="shared" si="20"/>
        <v>3.7570600000000001</v>
      </c>
      <c r="K38" s="89">
        <f t="shared" si="20"/>
        <v>3.8736600000000001</v>
      </c>
      <c r="L38" s="89">
        <f t="shared" si="20"/>
        <v>4.07097</v>
      </c>
      <c r="M38" s="89">
        <f t="shared" si="20"/>
        <v>4.3128299999999999</v>
      </c>
      <c r="N38" s="89">
        <f t="shared" si="20"/>
        <v>4.5096999999999996</v>
      </c>
      <c r="O38" s="89">
        <f t="shared" si="20"/>
        <v>4.5385999999999997</v>
      </c>
      <c r="P38" s="89">
        <f t="shared" si="20"/>
        <v>4.5377900000000002</v>
      </c>
      <c r="Q38" s="89">
        <f t="shared" si="20"/>
        <v>4.5371699999999997</v>
      </c>
      <c r="R38" s="89">
        <f t="shared" si="20"/>
        <v>4.5073400000000001</v>
      </c>
      <c r="S38" s="89">
        <f t="shared" si="20"/>
        <v>4.5011599999999996</v>
      </c>
      <c r="T38" s="89">
        <f t="shared" si="20"/>
        <v>4.5442200000000001</v>
      </c>
      <c r="U38" s="89">
        <f t="shared" si="20"/>
        <v>4.5735900000000003</v>
      </c>
      <c r="V38" s="89">
        <f t="shared" si="20"/>
        <v>4.5625299999999998</v>
      </c>
      <c r="W38" s="89">
        <f t="shared" si="20"/>
        <v>4.5484799999999996</v>
      </c>
      <c r="X38" s="89">
        <f t="shared" si="20"/>
        <v>4.53627</v>
      </c>
      <c r="Y38" s="89">
        <f t="shared" si="20"/>
        <v>4.4579899999999997</v>
      </c>
      <c r="Z38" s="89">
        <f t="shared" si="20"/>
        <v>4.1644199999999998</v>
      </c>
      <c r="AA38" s="89">
        <f t="shared" si="20"/>
        <v>3.9693900000000002</v>
      </c>
    </row>
    <row r="39" spans="1:27" ht="12.75" hidden="1" customHeight="1" outlineLevel="1" x14ac:dyDescent="0.2">
      <c r="A39" s="99" t="s">
        <v>21</v>
      </c>
      <c r="B39" s="60" t="s">
        <v>238</v>
      </c>
      <c r="C39" s="40" t="s">
        <v>79</v>
      </c>
      <c r="D39" s="41">
        <v>1314.71</v>
      </c>
      <c r="E39" s="41">
        <v>1256.97</v>
      </c>
      <c r="F39" s="41">
        <v>1209.23</v>
      </c>
      <c r="G39" s="41">
        <v>1195.77</v>
      </c>
      <c r="H39" s="41">
        <v>1102.94</v>
      </c>
      <c r="I39" s="41">
        <v>1114.78</v>
      </c>
      <c r="J39" s="41">
        <v>1138.55</v>
      </c>
      <c r="K39" s="41">
        <v>1255.1500000000001</v>
      </c>
      <c r="L39" s="41">
        <v>1452.46</v>
      </c>
      <c r="M39" s="41">
        <v>1694.32</v>
      </c>
      <c r="N39" s="41">
        <v>1891.19</v>
      </c>
      <c r="O39" s="41">
        <v>1920.09</v>
      </c>
      <c r="P39" s="41">
        <v>1919.28</v>
      </c>
      <c r="Q39" s="41">
        <v>1918.66</v>
      </c>
      <c r="R39" s="41">
        <v>1888.83</v>
      </c>
      <c r="S39" s="41">
        <v>1882.65</v>
      </c>
      <c r="T39" s="41">
        <v>1925.71</v>
      </c>
      <c r="U39" s="41">
        <v>1955.08</v>
      </c>
      <c r="V39" s="41">
        <v>1944.02</v>
      </c>
      <c r="W39" s="41">
        <v>1929.97</v>
      </c>
      <c r="X39" s="41">
        <v>1917.76</v>
      </c>
      <c r="Y39" s="41">
        <v>1839.48</v>
      </c>
      <c r="Z39" s="41">
        <v>1545.91</v>
      </c>
      <c r="AA39" s="41">
        <v>1350.88</v>
      </c>
    </row>
    <row r="40" spans="1:27" ht="12.75" hidden="1" customHeight="1" outlineLevel="1" x14ac:dyDescent="0.2">
      <c r="A40" s="99" t="s">
        <v>23</v>
      </c>
      <c r="B40" s="60" t="s">
        <v>90</v>
      </c>
      <c r="C40" s="40" t="s">
        <v>79</v>
      </c>
      <c r="D40" s="41">
        <f>$D$10</f>
        <v>2222.89</v>
      </c>
      <c r="E40" s="41">
        <f t="shared" ref="E40:AA40" si="21">$D$10</f>
        <v>2222.89</v>
      </c>
      <c r="F40" s="41">
        <f t="shared" si="21"/>
        <v>2222.89</v>
      </c>
      <c r="G40" s="41">
        <f t="shared" si="21"/>
        <v>2222.89</v>
      </c>
      <c r="H40" s="41">
        <f t="shared" si="21"/>
        <v>2222.89</v>
      </c>
      <c r="I40" s="41">
        <f t="shared" si="21"/>
        <v>2222.89</v>
      </c>
      <c r="J40" s="41">
        <f t="shared" si="21"/>
        <v>2222.89</v>
      </c>
      <c r="K40" s="41">
        <f t="shared" si="21"/>
        <v>2222.89</v>
      </c>
      <c r="L40" s="41">
        <f t="shared" si="21"/>
        <v>2222.89</v>
      </c>
      <c r="M40" s="41">
        <f t="shared" si="21"/>
        <v>2222.89</v>
      </c>
      <c r="N40" s="41">
        <f t="shared" si="21"/>
        <v>2222.89</v>
      </c>
      <c r="O40" s="41">
        <f t="shared" si="21"/>
        <v>2222.89</v>
      </c>
      <c r="P40" s="41">
        <f t="shared" si="21"/>
        <v>2222.89</v>
      </c>
      <c r="Q40" s="41">
        <f t="shared" si="21"/>
        <v>2222.89</v>
      </c>
      <c r="R40" s="41">
        <f t="shared" si="21"/>
        <v>2222.89</v>
      </c>
      <c r="S40" s="41">
        <f t="shared" si="21"/>
        <v>2222.89</v>
      </c>
      <c r="T40" s="41">
        <f t="shared" si="21"/>
        <v>2222.89</v>
      </c>
      <c r="U40" s="41">
        <f t="shared" si="21"/>
        <v>2222.89</v>
      </c>
      <c r="V40" s="41">
        <f t="shared" si="21"/>
        <v>2222.89</v>
      </c>
      <c r="W40" s="41">
        <f t="shared" si="21"/>
        <v>2222.89</v>
      </c>
      <c r="X40" s="41">
        <f t="shared" si="21"/>
        <v>2222.89</v>
      </c>
      <c r="Y40" s="41">
        <f t="shared" si="21"/>
        <v>2222.89</v>
      </c>
      <c r="Z40" s="41">
        <f t="shared" si="21"/>
        <v>2222.89</v>
      </c>
      <c r="AA40" s="41">
        <f t="shared" si="21"/>
        <v>2222.89</v>
      </c>
    </row>
    <row r="41" spans="1:27" ht="12.75" hidden="1" customHeight="1" outlineLevel="1" x14ac:dyDescent="0.2">
      <c r="A41" s="99" t="s">
        <v>25</v>
      </c>
      <c r="B41" s="60" t="s">
        <v>83</v>
      </c>
      <c r="C41" s="40" t="s">
        <v>79</v>
      </c>
      <c r="D41" s="41">
        <v>3.9</v>
      </c>
      <c r="E41" s="41">
        <v>3.9</v>
      </c>
      <c r="F41" s="41">
        <v>3.9</v>
      </c>
      <c r="G41" s="41">
        <v>3.9</v>
      </c>
      <c r="H41" s="41">
        <v>3.9</v>
      </c>
      <c r="I41" s="41">
        <v>3.9</v>
      </c>
      <c r="J41" s="41">
        <v>3.9</v>
      </c>
      <c r="K41" s="41">
        <v>3.9</v>
      </c>
      <c r="L41" s="41">
        <v>3.9</v>
      </c>
      <c r="M41" s="41">
        <v>3.9</v>
      </c>
      <c r="N41" s="41">
        <v>3.9</v>
      </c>
      <c r="O41" s="41">
        <v>3.9</v>
      </c>
      <c r="P41" s="41">
        <v>3.9</v>
      </c>
      <c r="Q41" s="41">
        <v>3.9</v>
      </c>
      <c r="R41" s="41">
        <v>3.9</v>
      </c>
      <c r="S41" s="41">
        <v>3.9</v>
      </c>
      <c r="T41" s="41">
        <v>3.9</v>
      </c>
      <c r="U41" s="41">
        <v>3.9</v>
      </c>
      <c r="V41" s="41">
        <v>3.9</v>
      </c>
      <c r="W41" s="41">
        <v>3.9</v>
      </c>
      <c r="X41" s="41">
        <v>3.9</v>
      </c>
      <c r="Y41" s="41">
        <v>3.9</v>
      </c>
      <c r="Z41" s="41">
        <v>3.9</v>
      </c>
      <c r="AA41" s="41">
        <v>3.9</v>
      </c>
    </row>
    <row r="42" spans="1:27" ht="12.75" hidden="1" customHeight="1" outlineLevel="1" x14ac:dyDescent="0.2">
      <c r="A42" s="99" t="s">
        <v>27</v>
      </c>
      <c r="B42" s="60" t="s">
        <v>878</v>
      </c>
      <c r="C42" s="40" t="s">
        <v>79</v>
      </c>
      <c r="D42" s="41">
        <f>$D$12</f>
        <v>175.36</v>
      </c>
      <c r="E42" s="41">
        <f t="shared" ref="E42:AA42" si="22">$D$12</f>
        <v>175.36</v>
      </c>
      <c r="F42" s="41">
        <f t="shared" si="22"/>
        <v>175.36</v>
      </c>
      <c r="G42" s="41">
        <f t="shared" si="22"/>
        <v>175.36</v>
      </c>
      <c r="H42" s="41">
        <f t="shared" si="22"/>
        <v>175.36</v>
      </c>
      <c r="I42" s="41">
        <f t="shared" si="22"/>
        <v>175.36</v>
      </c>
      <c r="J42" s="41">
        <f t="shared" si="22"/>
        <v>175.36</v>
      </c>
      <c r="K42" s="41">
        <f t="shared" si="22"/>
        <v>175.36</v>
      </c>
      <c r="L42" s="41">
        <f t="shared" si="22"/>
        <v>175.36</v>
      </c>
      <c r="M42" s="41">
        <f t="shared" si="22"/>
        <v>175.36</v>
      </c>
      <c r="N42" s="41">
        <f t="shared" si="22"/>
        <v>175.36</v>
      </c>
      <c r="O42" s="41">
        <f t="shared" si="22"/>
        <v>175.36</v>
      </c>
      <c r="P42" s="41">
        <f t="shared" si="22"/>
        <v>175.36</v>
      </c>
      <c r="Q42" s="41">
        <f t="shared" si="22"/>
        <v>175.36</v>
      </c>
      <c r="R42" s="41">
        <f t="shared" si="22"/>
        <v>175.36</v>
      </c>
      <c r="S42" s="41">
        <f t="shared" si="22"/>
        <v>175.36</v>
      </c>
      <c r="T42" s="41">
        <f t="shared" si="22"/>
        <v>175.36</v>
      </c>
      <c r="U42" s="41">
        <f t="shared" si="22"/>
        <v>175.36</v>
      </c>
      <c r="V42" s="41">
        <f t="shared" si="22"/>
        <v>175.36</v>
      </c>
      <c r="W42" s="41">
        <f t="shared" si="22"/>
        <v>175.36</v>
      </c>
      <c r="X42" s="41">
        <f t="shared" si="22"/>
        <v>175.36</v>
      </c>
      <c r="Y42" s="41">
        <f t="shared" si="22"/>
        <v>175.36</v>
      </c>
      <c r="Z42" s="41">
        <f t="shared" si="22"/>
        <v>175.36</v>
      </c>
      <c r="AA42" s="41">
        <f t="shared" si="22"/>
        <v>175.36</v>
      </c>
    </row>
    <row r="43" spans="1:27" ht="12.75" hidden="1" customHeight="1" outlineLevel="1" x14ac:dyDescent="0.2">
      <c r="A43" s="99" t="s">
        <v>29</v>
      </c>
      <c r="B43" s="60" t="s">
        <v>874</v>
      </c>
      <c r="C43" s="40" t="s">
        <v>79</v>
      </c>
      <c r="D43" s="41">
        <f>$D$13</f>
        <v>216.36</v>
      </c>
      <c r="E43" s="41">
        <f t="shared" ref="E43:AA43" si="23">$D$13</f>
        <v>216.36</v>
      </c>
      <c r="F43" s="41">
        <f t="shared" si="23"/>
        <v>216.36</v>
      </c>
      <c r="G43" s="41">
        <f t="shared" si="23"/>
        <v>216.36</v>
      </c>
      <c r="H43" s="41">
        <f t="shared" si="23"/>
        <v>216.36</v>
      </c>
      <c r="I43" s="41">
        <f t="shared" si="23"/>
        <v>216.36</v>
      </c>
      <c r="J43" s="41">
        <f t="shared" si="23"/>
        <v>216.36</v>
      </c>
      <c r="K43" s="41">
        <f t="shared" si="23"/>
        <v>216.36</v>
      </c>
      <c r="L43" s="41">
        <f t="shared" si="23"/>
        <v>216.36</v>
      </c>
      <c r="M43" s="41">
        <f t="shared" si="23"/>
        <v>216.36</v>
      </c>
      <c r="N43" s="41">
        <f t="shared" si="23"/>
        <v>216.36</v>
      </c>
      <c r="O43" s="41">
        <f t="shared" si="23"/>
        <v>216.36</v>
      </c>
      <c r="P43" s="41">
        <f t="shared" si="23"/>
        <v>216.36</v>
      </c>
      <c r="Q43" s="41">
        <f t="shared" si="23"/>
        <v>216.36</v>
      </c>
      <c r="R43" s="41">
        <f t="shared" si="23"/>
        <v>216.36</v>
      </c>
      <c r="S43" s="41">
        <f t="shared" si="23"/>
        <v>216.36</v>
      </c>
      <c r="T43" s="41">
        <f t="shared" si="23"/>
        <v>216.36</v>
      </c>
      <c r="U43" s="41">
        <f t="shared" si="23"/>
        <v>216.36</v>
      </c>
      <c r="V43" s="41">
        <f t="shared" si="23"/>
        <v>216.36</v>
      </c>
      <c r="W43" s="41">
        <f t="shared" si="23"/>
        <v>216.36</v>
      </c>
      <c r="X43" s="41">
        <f t="shared" si="23"/>
        <v>216.36</v>
      </c>
      <c r="Y43" s="41">
        <f t="shared" si="23"/>
        <v>216.36</v>
      </c>
      <c r="Z43" s="41">
        <f t="shared" si="23"/>
        <v>216.36</v>
      </c>
      <c r="AA43" s="41">
        <f t="shared" si="23"/>
        <v>216.36</v>
      </c>
    </row>
    <row r="44" spans="1:27" ht="12.75" customHeight="1" collapsed="1" x14ac:dyDescent="0.2">
      <c r="A44" s="98" t="s">
        <v>31</v>
      </c>
      <c r="B44" s="25" t="str">
        <f>"07"&amp;"."&amp;$B$218&amp;"."&amp;$B$219</f>
        <v>07.01.2024</v>
      </c>
      <c r="C44" s="88" t="s">
        <v>76</v>
      </c>
      <c r="D44" s="89">
        <f>ROUND(((D45+D46+D48+D47+D49)/1000),5)</f>
        <v>3.88063</v>
      </c>
      <c r="E44" s="89">
        <f t="shared" ref="E44:AA44" si="24">ROUND(((E45+E46+E48+E47+E49)/1000),5)</f>
        <v>3.8369</v>
      </c>
      <c r="F44" s="89">
        <f t="shared" si="24"/>
        <v>3.7587199999999998</v>
      </c>
      <c r="G44" s="89">
        <f t="shared" si="24"/>
        <v>3.7238899999999999</v>
      </c>
      <c r="H44" s="89">
        <f t="shared" si="24"/>
        <v>3.7445599999999999</v>
      </c>
      <c r="I44" s="89">
        <f t="shared" si="24"/>
        <v>3.74905</v>
      </c>
      <c r="J44" s="89">
        <f t="shared" si="24"/>
        <v>3.78783</v>
      </c>
      <c r="K44" s="89">
        <f t="shared" si="24"/>
        <v>3.8857200000000001</v>
      </c>
      <c r="L44" s="89">
        <f t="shared" si="24"/>
        <v>4.0697400000000004</v>
      </c>
      <c r="M44" s="89">
        <f t="shared" si="24"/>
        <v>4.2045199999999996</v>
      </c>
      <c r="N44" s="89">
        <f t="shared" si="24"/>
        <v>4.3997299999999999</v>
      </c>
      <c r="O44" s="89">
        <f t="shared" si="24"/>
        <v>4.4671000000000003</v>
      </c>
      <c r="P44" s="89">
        <f t="shared" si="24"/>
        <v>4.4713000000000003</v>
      </c>
      <c r="Q44" s="89">
        <f t="shared" si="24"/>
        <v>4.4744599999999997</v>
      </c>
      <c r="R44" s="89">
        <f t="shared" si="24"/>
        <v>4.4438199999999997</v>
      </c>
      <c r="S44" s="89">
        <f t="shared" si="24"/>
        <v>4.4324300000000001</v>
      </c>
      <c r="T44" s="89">
        <f t="shared" si="24"/>
        <v>4.4976900000000004</v>
      </c>
      <c r="U44" s="89">
        <f t="shared" si="24"/>
        <v>4.52989</v>
      </c>
      <c r="V44" s="89">
        <f t="shared" si="24"/>
        <v>4.5298699999999998</v>
      </c>
      <c r="W44" s="89">
        <f t="shared" si="24"/>
        <v>4.5147599999999999</v>
      </c>
      <c r="X44" s="89">
        <f t="shared" si="24"/>
        <v>4.5059500000000003</v>
      </c>
      <c r="Y44" s="89">
        <f t="shared" si="24"/>
        <v>4.4176900000000003</v>
      </c>
      <c r="Z44" s="89">
        <f t="shared" si="24"/>
        <v>4.1606500000000004</v>
      </c>
      <c r="AA44" s="89">
        <f t="shared" si="24"/>
        <v>3.9828700000000001</v>
      </c>
    </row>
    <row r="45" spans="1:27" ht="12.75" hidden="1" customHeight="1" outlineLevel="1" x14ac:dyDescent="0.2">
      <c r="A45" s="99" t="s">
        <v>895</v>
      </c>
      <c r="B45" s="60" t="s">
        <v>238</v>
      </c>
      <c r="C45" s="40" t="s">
        <v>79</v>
      </c>
      <c r="D45" s="41">
        <v>1262.1199999999999</v>
      </c>
      <c r="E45" s="41">
        <v>1218.3900000000001</v>
      </c>
      <c r="F45" s="41">
        <v>1140.21</v>
      </c>
      <c r="G45" s="41">
        <v>1105.3800000000001</v>
      </c>
      <c r="H45" s="41">
        <v>1126.05</v>
      </c>
      <c r="I45" s="41">
        <v>1130.54</v>
      </c>
      <c r="J45" s="41">
        <v>1169.32</v>
      </c>
      <c r="K45" s="41">
        <v>1267.21</v>
      </c>
      <c r="L45" s="41">
        <v>1451.23</v>
      </c>
      <c r="M45" s="41">
        <v>1586.01</v>
      </c>
      <c r="N45" s="41">
        <v>1781.22</v>
      </c>
      <c r="O45" s="41">
        <v>1848.59</v>
      </c>
      <c r="P45" s="41">
        <v>1852.79</v>
      </c>
      <c r="Q45" s="41">
        <v>1855.95</v>
      </c>
      <c r="R45" s="41">
        <v>1825.31</v>
      </c>
      <c r="S45" s="41">
        <v>1813.92</v>
      </c>
      <c r="T45" s="41">
        <v>1879.18</v>
      </c>
      <c r="U45" s="41">
        <v>1911.38</v>
      </c>
      <c r="V45" s="41">
        <v>1911.36</v>
      </c>
      <c r="W45" s="41">
        <v>1896.25</v>
      </c>
      <c r="X45" s="41">
        <v>1887.44</v>
      </c>
      <c r="Y45" s="41">
        <v>1799.18</v>
      </c>
      <c r="Z45" s="41">
        <v>1542.14</v>
      </c>
      <c r="AA45" s="41">
        <v>1364.36</v>
      </c>
    </row>
    <row r="46" spans="1:27" ht="12.75" hidden="1" customHeight="1" outlineLevel="1" x14ac:dyDescent="0.2">
      <c r="A46" s="99" t="s">
        <v>896</v>
      </c>
      <c r="B46" s="60" t="s">
        <v>90</v>
      </c>
      <c r="C46" s="40" t="s">
        <v>79</v>
      </c>
      <c r="D46" s="41">
        <f>$D$10</f>
        <v>2222.89</v>
      </c>
      <c r="E46" s="41">
        <f t="shared" ref="E46:AA46" si="25">$D$10</f>
        <v>2222.89</v>
      </c>
      <c r="F46" s="41">
        <f t="shared" si="25"/>
        <v>2222.89</v>
      </c>
      <c r="G46" s="41">
        <f t="shared" si="25"/>
        <v>2222.89</v>
      </c>
      <c r="H46" s="41">
        <f t="shared" si="25"/>
        <v>2222.89</v>
      </c>
      <c r="I46" s="41">
        <f t="shared" si="25"/>
        <v>2222.89</v>
      </c>
      <c r="J46" s="41">
        <f t="shared" si="25"/>
        <v>2222.89</v>
      </c>
      <c r="K46" s="41">
        <f t="shared" si="25"/>
        <v>2222.89</v>
      </c>
      <c r="L46" s="41">
        <f t="shared" si="25"/>
        <v>2222.89</v>
      </c>
      <c r="M46" s="41">
        <f t="shared" si="25"/>
        <v>2222.89</v>
      </c>
      <c r="N46" s="41">
        <f t="shared" si="25"/>
        <v>2222.89</v>
      </c>
      <c r="O46" s="41">
        <f t="shared" si="25"/>
        <v>2222.89</v>
      </c>
      <c r="P46" s="41">
        <f t="shared" si="25"/>
        <v>2222.89</v>
      </c>
      <c r="Q46" s="41">
        <f t="shared" si="25"/>
        <v>2222.89</v>
      </c>
      <c r="R46" s="41">
        <f t="shared" si="25"/>
        <v>2222.89</v>
      </c>
      <c r="S46" s="41">
        <f t="shared" si="25"/>
        <v>2222.89</v>
      </c>
      <c r="T46" s="41">
        <f t="shared" si="25"/>
        <v>2222.89</v>
      </c>
      <c r="U46" s="41">
        <f t="shared" si="25"/>
        <v>2222.89</v>
      </c>
      <c r="V46" s="41">
        <f t="shared" si="25"/>
        <v>2222.89</v>
      </c>
      <c r="W46" s="41">
        <f t="shared" si="25"/>
        <v>2222.89</v>
      </c>
      <c r="X46" s="41">
        <f t="shared" si="25"/>
        <v>2222.89</v>
      </c>
      <c r="Y46" s="41">
        <f t="shared" si="25"/>
        <v>2222.89</v>
      </c>
      <c r="Z46" s="41">
        <f t="shared" si="25"/>
        <v>2222.89</v>
      </c>
      <c r="AA46" s="41">
        <f t="shared" si="25"/>
        <v>2222.89</v>
      </c>
    </row>
    <row r="47" spans="1:27" ht="12.75" hidden="1" customHeight="1" outlineLevel="1" x14ac:dyDescent="0.2">
      <c r="A47" s="99" t="s">
        <v>897</v>
      </c>
      <c r="B47" s="60" t="s">
        <v>83</v>
      </c>
      <c r="C47" s="40" t="s">
        <v>79</v>
      </c>
      <c r="D47" s="41">
        <v>3.9</v>
      </c>
      <c r="E47" s="41">
        <v>3.9</v>
      </c>
      <c r="F47" s="41">
        <v>3.9</v>
      </c>
      <c r="G47" s="41">
        <v>3.9</v>
      </c>
      <c r="H47" s="41">
        <v>3.9</v>
      </c>
      <c r="I47" s="41">
        <v>3.9</v>
      </c>
      <c r="J47" s="41">
        <v>3.9</v>
      </c>
      <c r="K47" s="41">
        <v>3.9</v>
      </c>
      <c r="L47" s="41">
        <v>3.9</v>
      </c>
      <c r="M47" s="41">
        <v>3.9</v>
      </c>
      <c r="N47" s="41">
        <v>3.9</v>
      </c>
      <c r="O47" s="41">
        <v>3.9</v>
      </c>
      <c r="P47" s="41">
        <v>3.9</v>
      </c>
      <c r="Q47" s="41">
        <v>3.9</v>
      </c>
      <c r="R47" s="41">
        <v>3.9</v>
      </c>
      <c r="S47" s="41">
        <v>3.9</v>
      </c>
      <c r="T47" s="41">
        <v>3.9</v>
      </c>
      <c r="U47" s="41">
        <v>3.9</v>
      </c>
      <c r="V47" s="41">
        <v>3.9</v>
      </c>
      <c r="W47" s="41">
        <v>3.9</v>
      </c>
      <c r="X47" s="41">
        <v>3.9</v>
      </c>
      <c r="Y47" s="41">
        <v>3.9</v>
      </c>
      <c r="Z47" s="41">
        <v>3.9</v>
      </c>
      <c r="AA47" s="41">
        <v>3.9</v>
      </c>
    </row>
    <row r="48" spans="1:27" ht="12.75" hidden="1" customHeight="1" outlineLevel="1" x14ac:dyDescent="0.2">
      <c r="A48" s="99" t="s">
        <v>898</v>
      </c>
      <c r="B48" s="60" t="s">
        <v>878</v>
      </c>
      <c r="C48" s="40" t="s">
        <v>79</v>
      </c>
      <c r="D48" s="41">
        <f>$D$12</f>
        <v>175.36</v>
      </c>
      <c r="E48" s="41">
        <f t="shared" ref="E48:AA48" si="26">$D$12</f>
        <v>175.36</v>
      </c>
      <c r="F48" s="41">
        <f t="shared" si="26"/>
        <v>175.36</v>
      </c>
      <c r="G48" s="41">
        <f t="shared" si="26"/>
        <v>175.36</v>
      </c>
      <c r="H48" s="41">
        <f t="shared" si="26"/>
        <v>175.36</v>
      </c>
      <c r="I48" s="41">
        <f t="shared" si="26"/>
        <v>175.36</v>
      </c>
      <c r="J48" s="41">
        <f t="shared" si="26"/>
        <v>175.36</v>
      </c>
      <c r="K48" s="41">
        <f t="shared" si="26"/>
        <v>175.36</v>
      </c>
      <c r="L48" s="41">
        <f t="shared" si="26"/>
        <v>175.36</v>
      </c>
      <c r="M48" s="41">
        <f t="shared" si="26"/>
        <v>175.36</v>
      </c>
      <c r="N48" s="41">
        <f t="shared" si="26"/>
        <v>175.36</v>
      </c>
      <c r="O48" s="41">
        <f t="shared" si="26"/>
        <v>175.36</v>
      </c>
      <c r="P48" s="41">
        <f t="shared" si="26"/>
        <v>175.36</v>
      </c>
      <c r="Q48" s="41">
        <f t="shared" si="26"/>
        <v>175.36</v>
      </c>
      <c r="R48" s="41">
        <f t="shared" si="26"/>
        <v>175.36</v>
      </c>
      <c r="S48" s="41">
        <f t="shared" si="26"/>
        <v>175.36</v>
      </c>
      <c r="T48" s="41">
        <f t="shared" si="26"/>
        <v>175.36</v>
      </c>
      <c r="U48" s="41">
        <f t="shared" si="26"/>
        <v>175.36</v>
      </c>
      <c r="V48" s="41">
        <f t="shared" si="26"/>
        <v>175.36</v>
      </c>
      <c r="W48" s="41">
        <f t="shared" si="26"/>
        <v>175.36</v>
      </c>
      <c r="X48" s="41">
        <f t="shared" si="26"/>
        <v>175.36</v>
      </c>
      <c r="Y48" s="41">
        <f t="shared" si="26"/>
        <v>175.36</v>
      </c>
      <c r="Z48" s="41">
        <f t="shared" si="26"/>
        <v>175.36</v>
      </c>
      <c r="AA48" s="41">
        <f t="shared" si="26"/>
        <v>175.36</v>
      </c>
    </row>
    <row r="49" spans="1:27" ht="12.75" hidden="1" customHeight="1" outlineLevel="1" x14ac:dyDescent="0.2">
      <c r="A49" s="99" t="s">
        <v>899</v>
      </c>
      <c r="B49" s="60" t="s">
        <v>874</v>
      </c>
      <c r="C49" s="40" t="s">
        <v>79</v>
      </c>
      <c r="D49" s="41">
        <f>$D$13</f>
        <v>216.36</v>
      </c>
      <c r="E49" s="41">
        <f t="shared" ref="E49:AA49" si="27">$D$13</f>
        <v>216.36</v>
      </c>
      <c r="F49" s="41">
        <f t="shared" si="27"/>
        <v>216.36</v>
      </c>
      <c r="G49" s="41">
        <f t="shared" si="27"/>
        <v>216.36</v>
      </c>
      <c r="H49" s="41">
        <f t="shared" si="27"/>
        <v>216.36</v>
      </c>
      <c r="I49" s="41">
        <f t="shared" si="27"/>
        <v>216.36</v>
      </c>
      <c r="J49" s="41">
        <f t="shared" si="27"/>
        <v>216.36</v>
      </c>
      <c r="K49" s="41">
        <f t="shared" si="27"/>
        <v>216.36</v>
      </c>
      <c r="L49" s="41">
        <f t="shared" si="27"/>
        <v>216.36</v>
      </c>
      <c r="M49" s="41">
        <f t="shared" si="27"/>
        <v>216.36</v>
      </c>
      <c r="N49" s="41">
        <f t="shared" si="27"/>
        <v>216.36</v>
      </c>
      <c r="O49" s="41">
        <f t="shared" si="27"/>
        <v>216.36</v>
      </c>
      <c r="P49" s="41">
        <f t="shared" si="27"/>
        <v>216.36</v>
      </c>
      <c r="Q49" s="41">
        <f t="shared" si="27"/>
        <v>216.36</v>
      </c>
      <c r="R49" s="41">
        <f t="shared" si="27"/>
        <v>216.36</v>
      </c>
      <c r="S49" s="41">
        <f t="shared" si="27"/>
        <v>216.36</v>
      </c>
      <c r="T49" s="41">
        <f t="shared" si="27"/>
        <v>216.36</v>
      </c>
      <c r="U49" s="41">
        <f t="shared" si="27"/>
        <v>216.36</v>
      </c>
      <c r="V49" s="41">
        <f t="shared" si="27"/>
        <v>216.36</v>
      </c>
      <c r="W49" s="41">
        <f t="shared" si="27"/>
        <v>216.36</v>
      </c>
      <c r="X49" s="41">
        <f t="shared" si="27"/>
        <v>216.36</v>
      </c>
      <c r="Y49" s="41">
        <f t="shared" si="27"/>
        <v>216.36</v>
      </c>
      <c r="Z49" s="41">
        <f t="shared" si="27"/>
        <v>216.36</v>
      </c>
      <c r="AA49" s="41">
        <f t="shared" si="27"/>
        <v>216.36</v>
      </c>
    </row>
    <row r="50" spans="1:27" ht="12.75" customHeight="1" collapsed="1" x14ac:dyDescent="0.2">
      <c r="A50" s="98" t="s">
        <v>33</v>
      </c>
      <c r="B50" s="25" t="str">
        <f>"08"&amp;"."&amp;$B$218&amp;"."&amp;$B$219</f>
        <v>08.01.2024</v>
      </c>
      <c r="C50" s="88" t="s">
        <v>76</v>
      </c>
      <c r="D50" s="89">
        <f>ROUND(((D51+D52+D54+D53+D55)/1000),5)</f>
        <v>3.9936600000000002</v>
      </c>
      <c r="E50" s="89">
        <f t="shared" ref="E50:AA50" si="28">ROUND(((E51+E52+E54+E53+E55)/1000),5)</f>
        <v>3.87907</v>
      </c>
      <c r="F50" s="89">
        <f t="shared" si="28"/>
        <v>3.8681899999999998</v>
      </c>
      <c r="G50" s="89">
        <f t="shared" si="28"/>
        <v>3.8499699999999999</v>
      </c>
      <c r="H50" s="89">
        <f t="shared" si="28"/>
        <v>3.85066</v>
      </c>
      <c r="I50" s="89">
        <f t="shared" si="28"/>
        <v>3.85175</v>
      </c>
      <c r="J50" s="89">
        <f t="shared" si="28"/>
        <v>3.83609</v>
      </c>
      <c r="K50" s="89">
        <f t="shared" si="28"/>
        <v>3.97933</v>
      </c>
      <c r="L50" s="89">
        <f t="shared" si="28"/>
        <v>4.1351899999999997</v>
      </c>
      <c r="M50" s="89">
        <f t="shared" si="28"/>
        <v>4.3470199999999997</v>
      </c>
      <c r="N50" s="89">
        <f t="shared" si="28"/>
        <v>4.4907199999999996</v>
      </c>
      <c r="O50" s="89">
        <f t="shared" si="28"/>
        <v>4.5168499999999998</v>
      </c>
      <c r="P50" s="89">
        <f t="shared" si="28"/>
        <v>4.5163599999999997</v>
      </c>
      <c r="Q50" s="89">
        <f t="shared" si="28"/>
        <v>4.5207499999999996</v>
      </c>
      <c r="R50" s="89">
        <f t="shared" si="28"/>
        <v>4.4817999999999998</v>
      </c>
      <c r="S50" s="89">
        <f t="shared" si="28"/>
        <v>4.4882900000000001</v>
      </c>
      <c r="T50" s="89">
        <f t="shared" si="28"/>
        <v>4.5123800000000003</v>
      </c>
      <c r="U50" s="89">
        <f t="shared" si="28"/>
        <v>4.54664</v>
      </c>
      <c r="V50" s="89">
        <f t="shared" si="28"/>
        <v>4.5298800000000004</v>
      </c>
      <c r="W50" s="89">
        <f t="shared" si="28"/>
        <v>4.5107200000000001</v>
      </c>
      <c r="X50" s="89">
        <f t="shared" si="28"/>
        <v>4.4988999999999999</v>
      </c>
      <c r="Y50" s="89">
        <f t="shared" si="28"/>
        <v>4.3427499999999997</v>
      </c>
      <c r="Z50" s="89">
        <f t="shared" si="28"/>
        <v>4.0918299999999999</v>
      </c>
      <c r="AA50" s="89">
        <f t="shared" si="28"/>
        <v>3.8748800000000001</v>
      </c>
    </row>
    <row r="51" spans="1:27" ht="12.75" hidden="1" customHeight="1" outlineLevel="1" x14ac:dyDescent="0.2">
      <c r="A51" s="99" t="s">
        <v>36</v>
      </c>
      <c r="B51" s="60" t="s">
        <v>238</v>
      </c>
      <c r="C51" s="40" t="s">
        <v>79</v>
      </c>
      <c r="D51" s="41">
        <v>1375.15</v>
      </c>
      <c r="E51" s="41">
        <v>1260.56</v>
      </c>
      <c r="F51" s="41">
        <v>1249.68</v>
      </c>
      <c r="G51" s="41">
        <v>1231.46</v>
      </c>
      <c r="H51" s="41">
        <v>1232.1500000000001</v>
      </c>
      <c r="I51" s="41">
        <v>1233.24</v>
      </c>
      <c r="J51" s="41">
        <v>1217.58</v>
      </c>
      <c r="K51" s="41">
        <v>1360.82</v>
      </c>
      <c r="L51" s="41">
        <v>1516.68</v>
      </c>
      <c r="M51" s="41">
        <v>1728.51</v>
      </c>
      <c r="N51" s="41">
        <v>1872.21</v>
      </c>
      <c r="O51" s="41">
        <v>1898.34</v>
      </c>
      <c r="P51" s="41">
        <v>1897.85</v>
      </c>
      <c r="Q51" s="41">
        <v>1902.24</v>
      </c>
      <c r="R51" s="41">
        <v>1863.29</v>
      </c>
      <c r="S51" s="41">
        <v>1869.78</v>
      </c>
      <c r="T51" s="41">
        <v>1893.87</v>
      </c>
      <c r="U51" s="41">
        <v>1928.13</v>
      </c>
      <c r="V51" s="41">
        <v>1911.37</v>
      </c>
      <c r="W51" s="41">
        <v>1892.21</v>
      </c>
      <c r="X51" s="41">
        <v>1880.39</v>
      </c>
      <c r="Y51" s="41">
        <v>1724.24</v>
      </c>
      <c r="Z51" s="41">
        <v>1473.32</v>
      </c>
      <c r="AA51" s="41">
        <v>1256.3699999999999</v>
      </c>
    </row>
    <row r="52" spans="1:27" ht="12.75" hidden="1" customHeight="1" outlineLevel="1" x14ac:dyDescent="0.2">
      <c r="A52" s="99" t="s">
        <v>44</v>
      </c>
      <c r="B52" s="60" t="s">
        <v>90</v>
      </c>
      <c r="C52" s="40" t="s">
        <v>79</v>
      </c>
      <c r="D52" s="41">
        <f>$D$10</f>
        <v>2222.89</v>
      </c>
      <c r="E52" s="41">
        <f t="shared" ref="E52:AA52" si="29">$D$10</f>
        <v>2222.89</v>
      </c>
      <c r="F52" s="41">
        <f t="shared" si="29"/>
        <v>2222.89</v>
      </c>
      <c r="G52" s="41">
        <f t="shared" si="29"/>
        <v>2222.89</v>
      </c>
      <c r="H52" s="41">
        <f t="shared" si="29"/>
        <v>2222.89</v>
      </c>
      <c r="I52" s="41">
        <f t="shared" si="29"/>
        <v>2222.89</v>
      </c>
      <c r="J52" s="41">
        <f t="shared" si="29"/>
        <v>2222.89</v>
      </c>
      <c r="K52" s="41">
        <f t="shared" si="29"/>
        <v>2222.89</v>
      </c>
      <c r="L52" s="41">
        <f t="shared" si="29"/>
        <v>2222.89</v>
      </c>
      <c r="M52" s="41">
        <f t="shared" si="29"/>
        <v>2222.89</v>
      </c>
      <c r="N52" s="41">
        <f t="shared" si="29"/>
        <v>2222.89</v>
      </c>
      <c r="O52" s="41">
        <f t="shared" si="29"/>
        <v>2222.89</v>
      </c>
      <c r="P52" s="41">
        <f t="shared" si="29"/>
        <v>2222.89</v>
      </c>
      <c r="Q52" s="41">
        <f t="shared" si="29"/>
        <v>2222.89</v>
      </c>
      <c r="R52" s="41">
        <f t="shared" si="29"/>
        <v>2222.89</v>
      </c>
      <c r="S52" s="41">
        <f t="shared" si="29"/>
        <v>2222.89</v>
      </c>
      <c r="T52" s="41">
        <f t="shared" si="29"/>
        <v>2222.89</v>
      </c>
      <c r="U52" s="41">
        <f t="shared" si="29"/>
        <v>2222.89</v>
      </c>
      <c r="V52" s="41">
        <f t="shared" si="29"/>
        <v>2222.89</v>
      </c>
      <c r="W52" s="41">
        <f t="shared" si="29"/>
        <v>2222.89</v>
      </c>
      <c r="X52" s="41">
        <f t="shared" si="29"/>
        <v>2222.89</v>
      </c>
      <c r="Y52" s="41">
        <f t="shared" si="29"/>
        <v>2222.89</v>
      </c>
      <c r="Z52" s="41">
        <f t="shared" si="29"/>
        <v>2222.89</v>
      </c>
      <c r="AA52" s="41">
        <f t="shared" si="29"/>
        <v>2222.89</v>
      </c>
    </row>
    <row r="53" spans="1:27" ht="12.75" hidden="1" customHeight="1" outlineLevel="1" x14ac:dyDescent="0.2">
      <c r="A53" s="99" t="s">
        <v>900</v>
      </c>
      <c r="B53" s="60" t="s">
        <v>83</v>
      </c>
      <c r="C53" s="40" t="s">
        <v>79</v>
      </c>
      <c r="D53" s="41">
        <v>3.9</v>
      </c>
      <c r="E53" s="41">
        <v>3.9</v>
      </c>
      <c r="F53" s="41">
        <v>3.9</v>
      </c>
      <c r="G53" s="41">
        <v>3.9</v>
      </c>
      <c r="H53" s="41">
        <v>3.9</v>
      </c>
      <c r="I53" s="41">
        <v>3.9</v>
      </c>
      <c r="J53" s="41">
        <v>3.9</v>
      </c>
      <c r="K53" s="41">
        <v>3.9</v>
      </c>
      <c r="L53" s="41">
        <v>3.9</v>
      </c>
      <c r="M53" s="41">
        <v>3.9</v>
      </c>
      <c r="N53" s="41">
        <v>3.9</v>
      </c>
      <c r="O53" s="41">
        <v>3.9</v>
      </c>
      <c r="P53" s="41">
        <v>3.9</v>
      </c>
      <c r="Q53" s="41">
        <v>3.9</v>
      </c>
      <c r="R53" s="41">
        <v>3.9</v>
      </c>
      <c r="S53" s="41">
        <v>3.9</v>
      </c>
      <c r="T53" s="41">
        <v>3.9</v>
      </c>
      <c r="U53" s="41">
        <v>3.9</v>
      </c>
      <c r="V53" s="41">
        <v>3.9</v>
      </c>
      <c r="W53" s="41">
        <v>3.9</v>
      </c>
      <c r="X53" s="41">
        <v>3.9</v>
      </c>
      <c r="Y53" s="41">
        <v>3.9</v>
      </c>
      <c r="Z53" s="41">
        <v>3.9</v>
      </c>
      <c r="AA53" s="41">
        <v>3.9</v>
      </c>
    </row>
    <row r="54" spans="1:27" ht="12.75" hidden="1" customHeight="1" outlineLevel="1" x14ac:dyDescent="0.2">
      <c r="A54" s="99" t="s">
        <v>901</v>
      </c>
      <c r="B54" s="60" t="s">
        <v>878</v>
      </c>
      <c r="C54" s="40" t="s">
        <v>79</v>
      </c>
      <c r="D54" s="41">
        <f>$D$12</f>
        <v>175.36</v>
      </c>
      <c r="E54" s="41">
        <f t="shared" ref="E54:AA54" si="30">$D$12</f>
        <v>175.36</v>
      </c>
      <c r="F54" s="41">
        <f t="shared" si="30"/>
        <v>175.36</v>
      </c>
      <c r="G54" s="41">
        <f t="shared" si="30"/>
        <v>175.36</v>
      </c>
      <c r="H54" s="41">
        <f t="shared" si="30"/>
        <v>175.36</v>
      </c>
      <c r="I54" s="41">
        <f t="shared" si="30"/>
        <v>175.36</v>
      </c>
      <c r="J54" s="41">
        <f t="shared" si="30"/>
        <v>175.36</v>
      </c>
      <c r="K54" s="41">
        <f t="shared" si="30"/>
        <v>175.36</v>
      </c>
      <c r="L54" s="41">
        <f t="shared" si="30"/>
        <v>175.36</v>
      </c>
      <c r="M54" s="41">
        <f t="shared" si="30"/>
        <v>175.36</v>
      </c>
      <c r="N54" s="41">
        <f t="shared" si="30"/>
        <v>175.36</v>
      </c>
      <c r="O54" s="41">
        <f t="shared" si="30"/>
        <v>175.36</v>
      </c>
      <c r="P54" s="41">
        <f t="shared" si="30"/>
        <v>175.36</v>
      </c>
      <c r="Q54" s="41">
        <f t="shared" si="30"/>
        <v>175.36</v>
      </c>
      <c r="R54" s="41">
        <f t="shared" si="30"/>
        <v>175.36</v>
      </c>
      <c r="S54" s="41">
        <f t="shared" si="30"/>
        <v>175.36</v>
      </c>
      <c r="T54" s="41">
        <f t="shared" si="30"/>
        <v>175.36</v>
      </c>
      <c r="U54" s="41">
        <f t="shared" si="30"/>
        <v>175.36</v>
      </c>
      <c r="V54" s="41">
        <f t="shared" si="30"/>
        <v>175.36</v>
      </c>
      <c r="W54" s="41">
        <f t="shared" si="30"/>
        <v>175.36</v>
      </c>
      <c r="X54" s="41">
        <f t="shared" si="30"/>
        <v>175.36</v>
      </c>
      <c r="Y54" s="41">
        <f t="shared" si="30"/>
        <v>175.36</v>
      </c>
      <c r="Z54" s="41">
        <f t="shared" si="30"/>
        <v>175.36</v>
      </c>
      <c r="AA54" s="41">
        <f t="shared" si="30"/>
        <v>175.36</v>
      </c>
    </row>
    <row r="55" spans="1:27" ht="12.75" hidden="1" customHeight="1" outlineLevel="1" x14ac:dyDescent="0.2">
      <c r="A55" s="99" t="s">
        <v>902</v>
      </c>
      <c r="B55" s="60" t="s">
        <v>874</v>
      </c>
      <c r="C55" s="40" t="s">
        <v>79</v>
      </c>
      <c r="D55" s="41">
        <f>$D$13</f>
        <v>216.36</v>
      </c>
      <c r="E55" s="41">
        <f t="shared" ref="E55:AA55" si="31">$D$13</f>
        <v>216.36</v>
      </c>
      <c r="F55" s="41">
        <f t="shared" si="31"/>
        <v>216.36</v>
      </c>
      <c r="G55" s="41">
        <f t="shared" si="31"/>
        <v>216.36</v>
      </c>
      <c r="H55" s="41">
        <f t="shared" si="31"/>
        <v>216.36</v>
      </c>
      <c r="I55" s="41">
        <f t="shared" si="31"/>
        <v>216.36</v>
      </c>
      <c r="J55" s="41">
        <f t="shared" si="31"/>
        <v>216.36</v>
      </c>
      <c r="K55" s="41">
        <f t="shared" si="31"/>
        <v>216.36</v>
      </c>
      <c r="L55" s="41">
        <f t="shared" si="31"/>
        <v>216.36</v>
      </c>
      <c r="M55" s="41">
        <f t="shared" si="31"/>
        <v>216.36</v>
      </c>
      <c r="N55" s="41">
        <f t="shared" si="31"/>
        <v>216.36</v>
      </c>
      <c r="O55" s="41">
        <f t="shared" si="31"/>
        <v>216.36</v>
      </c>
      <c r="P55" s="41">
        <f t="shared" si="31"/>
        <v>216.36</v>
      </c>
      <c r="Q55" s="41">
        <f t="shared" si="31"/>
        <v>216.36</v>
      </c>
      <c r="R55" s="41">
        <f t="shared" si="31"/>
        <v>216.36</v>
      </c>
      <c r="S55" s="41">
        <f t="shared" si="31"/>
        <v>216.36</v>
      </c>
      <c r="T55" s="41">
        <f t="shared" si="31"/>
        <v>216.36</v>
      </c>
      <c r="U55" s="41">
        <f t="shared" si="31"/>
        <v>216.36</v>
      </c>
      <c r="V55" s="41">
        <f t="shared" si="31"/>
        <v>216.36</v>
      </c>
      <c r="W55" s="41">
        <f t="shared" si="31"/>
        <v>216.36</v>
      </c>
      <c r="X55" s="41">
        <f t="shared" si="31"/>
        <v>216.36</v>
      </c>
      <c r="Y55" s="41">
        <f t="shared" si="31"/>
        <v>216.36</v>
      </c>
      <c r="Z55" s="41">
        <f t="shared" si="31"/>
        <v>216.36</v>
      </c>
      <c r="AA55" s="41">
        <f t="shared" si="31"/>
        <v>216.36</v>
      </c>
    </row>
    <row r="56" spans="1:27" ht="12.75" customHeight="1" collapsed="1" x14ac:dyDescent="0.2">
      <c r="A56" s="98" t="s">
        <v>48</v>
      </c>
      <c r="B56" s="25" t="str">
        <f>"09"&amp;"."&amp;$B$218&amp;"."&amp;$B$219</f>
        <v>09.01.2024</v>
      </c>
      <c r="C56" s="88" t="s">
        <v>76</v>
      </c>
      <c r="D56" s="89">
        <f>ROUND(((D57+D58+D60+D59+D61)/1000),5)</f>
        <v>3.7898100000000001</v>
      </c>
      <c r="E56" s="89">
        <f t="shared" ref="E56:AA56" si="32">ROUND(((E57+E58+E60+E59+E61)/1000),5)</f>
        <v>3.7182599999999999</v>
      </c>
      <c r="F56" s="89">
        <f t="shared" si="32"/>
        <v>3.645</v>
      </c>
      <c r="G56" s="89">
        <f t="shared" si="32"/>
        <v>3.63395</v>
      </c>
      <c r="H56" s="89">
        <f t="shared" si="32"/>
        <v>3.6583600000000001</v>
      </c>
      <c r="I56" s="89">
        <f t="shared" si="32"/>
        <v>3.7240799999999998</v>
      </c>
      <c r="J56" s="89">
        <f t="shared" si="32"/>
        <v>3.90604</v>
      </c>
      <c r="K56" s="89">
        <f t="shared" si="32"/>
        <v>4.19712</v>
      </c>
      <c r="L56" s="89">
        <f t="shared" si="32"/>
        <v>4.5123800000000003</v>
      </c>
      <c r="M56" s="89">
        <f t="shared" si="32"/>
        <v>4.5537999999999998</v>
      </c>
      <c r="N56" s="89">
        <f t="shared" si="32"/>
        <v>4.5899000000000001</v>
      </c>
      <c r="O56" s="89">
        <f t="shared" si="32"/>
        <v>4.6196999999999999</v>
      </c>
      <c r="P56" s="89">
        <f t="shared" si="32"/>
        <v>4.5975799999999998</v>
      </c>
      <c r="Q56" s="89">
        <f t="shared" si="32"/>
        <v>4.6070500000000001</v>
      </c>
      <c r="R56" s="89">
        <f t="shared" si="32"/>
        <v>4.6017099999999997</v>
      </c>
      <c r="S56" s="89">
        <f t="shared" si="32"/>
        <v>4.5588499999999996</v>
      </c>
      <c r="T56" s="89">
        <f t="shared" si="32"/>
        <v>4.5875000000000004</v>
      </c>
      <c r="U56" s="89">
        <f t="shared" si="32"/>
        <v>4.6219099999999997</v>
      </c>
      <c r="V56" s="89">
        <f t="shared" si="32"/>
        <v>4.5877400000000002</v>
      </c>
      <c r="W56" s="89">
        <f t="shared" si="32"/>
        <v>4.5558300000000003</v>
      </c>
      <c r="X56" s="89">
        <f t="shared" si="32"/>
        <v>4.4634400000000003</v>
      </c>
      <c r="Y56" s="89">
        <f t="shared" si="32"/>
        <v>4.3205799999999996</v>
      </c>
      <c r="Z56" s="89">
        <f t="shared" si="32"/>
        <v>4.0769500000000001</v>
      </c>
      <c r="AA56" s="89">
        <f t="shared" si="32"/>
        <v>3.83196</v>
      </c>
    </row>
    <row r="57" spans="1:27" ht="12.75" hidden="1" customHeight="1" outlineLevel="1" x14ac:dyDescent="0.2">
      <c r="A57" s="99" t="s">
        <v>903</v>
      </c>
      <c r="B57" s="60" t="s">
        <v>238</v>
      </c>
      <c r="C57" s="40" t="s">
        <v>79</v>
      </c>
      <c r="D57" s="41">
        <v>1171.3</v>
      </c>
      <c r="E57" s="41">
        <v>1099.75</v>
      </c>
      <c r="F57" s="41">
        <v>1026.49</v>
      </c>
      <c r="G57" s="41">
        <v>1015.44</v>
      </c>
      <c r="H57" s="41">
        <v>1039.8499999999999</v>
      </c>
      <c r="I57" s="41">
        <v>1105.57</v>
      </c>
      <c r="J57" s="41">
        <v>1287.53</v>
      </c>
      <c r="K57" s="41">
        <v>1578.61</v>
      </c>
      <c r="L57" s="41">
        <v>1893.87</v>
      </c>
      <c r="M57" s="41">
        <v>1935.29</v>
      </c>
      <c r="N57" s="41">
        <v>1971.39</v>
      </c>
      <c r="O57" s="41">
        <v>2001.19</v>
      </c>
      <c r="P57" s="41">
        <v>1979.07</v>
      </c>
      <c r="Q57" s="41">
        <v>1988.54</v>
      </c>
      <c r="R57" s="41">
        <v>1983.2</v>
      </c>
      <c r="S57" s="41">
        <v>1940.34</v>
      </c>
      <c r="T57" s="41">
        <v>1968.99</v>
      </c>
      <c r="U57" s="41">
        <v>2003.4</v>
      </c>
      <c r="V57" s="41">
        <v>1969.23</v>
      </c>
      <c r="W57" s="41">
        <v>1937.32</v>
      </c>
      <c r="X57" s="41">
        <v>1844.93</v>
      </c>
      <c r="Y57" s="41">
        <v>1702.07</v>
      </c>
      <c r="Z57" s="41">
        <v>1458.44</v>
      </c>
      <c r="AA57" s="41">
        <v>1213.45</v>
      </c>
    </row>
    <row r="58" spans="1:27" ht="12.75" hidden="1" customHeight="1" outlineLevel="1" x14ac:dyDescent="0.2">
      <c r="A58" s="99" t="s">
        <v>904</v>
      </c>
      <c r="B58" s="60" t="s">
        <v>90</v>
      </c>
      <c r="C58" s="40" t="s">
        <v>79</v>
      </c>
      <c r="D58" s="41">
        <f>$D$10</f>
        <v>2222.89</v>
      </c>
      <c r="E58" s="41">
        <f t="shared" ref="E58:AA58" si="33">$D$10</f>
        <v>2222.89</v>
      </c>
      <c r="F58" s="41">
        <f t="shared" si="33"/>
        <v>2222.89</v>
      </c>
      <c r="G58" s="41">
        <f t="shared" si="33"/>
        <v>2222.89</v>
      </c>
      <c r="H58" s="41">
        <f t="shared" si="33"/>
        <v>2222.89</v>
      </c>
      <c r="I58" s="41">
        <f t="shared" si="33"/>
        <v>2222.89</v>
      </c>
      <c r="J58" s="41">
        <f t="shared" si="33"/>
        <v>2222.89</v>
      </c>
      <c r="K58" s="41">
        <f t="shared" si="33"/>
        <v>2222.89</v>
      </c>
      <c r="L58" s="41">
        <f t="shared" si="33"/>
        <v>2222.89</v>
      </c>
      <c r="M58" s="41">
        <f t="shared" si="33"/>
        <v>2222.89</v>
      </c>
      <c r="N58" s="41">
        <f t="shared" si="33"/>
        <v>2222.89</v>
      </c>
      <c r="O58" s="41">
        <f t="shared" si="33"/>
        <v>2222.89</v>
      </c>
      <c r="P58" s="41">
        <f t="shared" si="33"/>
        <v>2222.89</v>
      </c>
      <c r="Q58" s="41">
        <f t="shared" si="33"/>
        <v>2222.89</v>
      </c>
      <c r="R58" s="41">
        <f t="shared" si="33"/>
        <v>2222.89</v>
      </c>
      <c r="S58" s="41">
        <f t="shared" si="33"/>
        <v>2222.89</v>
      </c>
      <c r="T58" s="41">
        <f t="shared" si="33"/>
        <v>2222.89</v>
      </c>
      <c r="U58" s="41">
        <f t="shared" si="33"/>
        <v>2222.89</v>
      </c>
      <c r="V58" s="41">
        <f t="shared" si="33"/>
        <v>2222.89</v>
      </c>
      <c r="W58" s="41">
        <f t="shared" si="33"/>
        <v>2222.89</v>
      </c>
      <c r="X58" s="41">
        <f t="shared" si="33"/>
        <v>2222.89</v>
      </c>
      <c r="Y58" s="41">
        <f t="shared" si="33"/>
        <v>2222.89</v>
      </c>
      <c r="Z58" s="41">
        <f t="shared" si="33"/>
        <v>2222.89</v>
      </c>
      <c r="AA58" s="41">
        <f t="shared" si="33"/>
        <v>2222.89</v>
      </c>
    </row>
    <row r="59" spans="1:27" ht="12.75" hidden="1" customHeight="1" outlineLevel="1" x14ac:dyDescent="0.2">
      <c r="A59" s="99" t="s">
        <v>905</v>
      </c>
      <c r="B59" s="60" t="s">
        <v>83</v>
      </c>
      <c r="C59" s="40" t="s">
        <v>79</v>
      </c>
      <c r="D59" s="41">
        <v>3.9</v>
      </c>
      <c r="E59" s="41">
        <v>3.9</v>
      </c>
      <c r="F59" s="41">
        <v>3.9</v>
      </c>
      <c r="G59" s="41">
        <v>3.9</v>
      </c>
      <c r="H59" s="41">
        <v>3.9</v>
      </c>
      <c r="I59" s="41">
        <v>3.9</v>
      </c>
      <c r="J59" s="41">
        <v>3.9</v>
      </c>
      <c r="K59" s="41">
        <v>3.9</v>
      </c>
      <c r="L59" s="41">
        <v>3.9</v>
      </c>
      <c r="M59" s="41">
        <v>3.9</v>
      </c>
      <c r="N59" s="41">
        <v>3.9</v>
      </c>
      <c r="O59" s="41">
        <v>3.9</v>
      </c>
      <c r="P59" s="41">
        <v>3.9</v>
      </c>
      <c r="Q59" s="41">
        <v>3.9</v>
      </c>
      <c r="R59" s="41">
        <v>3.9</v>
      </c>
      <c r="S59" s="41">
        <v>3.9</v>
      </c>
      <c r="T59" s="41">
        <v>3.9</v>
      </c>
      <c r="U59" s="41">
        <v>3.9</v>
      </c>
      <c r="V59" s="41">
        <v>3.9</v>
      </c>
      <c r="W59" s="41">
        <v>3.9</v>
      </c>
      <c r="X59" s="41">
        <v>3.9</v>
      </c>
      <c r="Y59" s="41">
        <v>3.9</v>
      </c>
      <c r="Z59" s="41">
        <v>3.9</v>
      </c>
      <c r="AA59" s="41">
        <v>3.9</v>
      </c>
    </row>
    <row r="60" spans="1:27" ht="12.75" hidden="1" customHeight="1" outlineLevel="1" x14ac:dyDescent="0.2">
      <c r="A60" s="99" t="s">
        <v>906</v>
      </c>
      <c r="B60" s="60" t="s">
        <v>878</v>
      </c>
      <c r="C60" s="40" t="s">
        <v>79</v>
      </c>
      <c r="D60" s="41">
        <f>$D$12</f>
        <v>175.36</v>
      </c>
      <c r="E60" s="41">
        <f t="shared" ref="E60:AA60" si="34">$D$12</f>
        <v>175.36</v>
      </c>
      <c r="F60" s="41">
        <f t="shared" si="34"/>
        <v>175.36</v>
      </c>
      <c r="G60" s="41">
        <f t="shared" si="34"/>
        <v>175.36</v>
      </c>
      <c r="H60" s="41">
        <f t="shared" si="34"/>
        <v>175.36</v>
      </c>
      <c r="I60" s="41">
        <f t="shared" si="34"/>
        <v>175.36</v>
      </c>
      <c r="J60" s="41">
        <f t="shared" si="34"/>
        <v>175.36</v>
      </c>
      <c r="K60" s="41">
        <f t="shared" si="34"/>
        <v>175.36</v>
      </c>
      <c r="L60" s="41">
        <f t="shared" si="34"/>
        <v>175.36</v>
      </c>
      <c r="M60" s="41">
        <f t="shared" si="34"/>
        <v>175.36</v>
      </c>
      <c r="N60" s="41">
        <f t="shared" si="34"/>
        <v>175.36</v>
      </c>
      <c r="O60" s="41">
        <f t="shared" si="34"/>
        <v>175.36</v>
      </c>
      <c r="P60" s="41">
        <f t="shared" si="34"/>
        <v>175.36</v>
      </c>
      <c r="Q60" s="41">
        <f t="shared" si="34"/>
        <v>175.36</v>
      </c>
      <c r="R60" s="41">
        <f t="shared" si="34"/>
        <v>175.36</v>
      </c>
      <c r="S60" s="41">
        <f t="shared" si="34"/>
        <v>175.36</v>
      </c>
      <c r="T60" s="41">
        <f t="shared" si="34"/>
        <v>175.36</v>
      </c>
      <c r="U60" s="41">
        <f t="shared" si="34"/>
        <v>175.36</v>
      </c>
      <c r="V60" s="41">
        <f t="shared" si="34"/>
        <v>175.36</v>
      </c>
      <c r="W60" s="41">
        <f t="shared" si="34"/>
        <v>175.36</v>
      </c>
      <c r="X60" s="41">
        <f t="shared" si="34"/>
        <v>175.36</v>
      </c>
      <c r="Y60" s="41">
        <f t="shared" si="34"/>
        <v>175.36</v>
      </c>
      <c r="Z60" s="41">
        <f t="shared" si="34"/>
        <v>175.36</v>
      </c>
      <c r="AA60" s="41">
        <f t="shared" si="34"/>
        <v>175.36</v>
      </c>
    </row>
    <row r="61" spans="1:27" ht="12.75" hidden="1" customHeight="1" outlineLevel="1" x14ac:dyDescent="0.2">
      <c r="A61" s="99" t="s">
        <v>907</v>
      </c>
      <c r="B61" s="60" t="s">
        <v>874</v>
      </c>
      <c r="C61" s="40" t="s">
        <v>79</v>
      </c>
      <c r="D61" s="41">
        <f>$D$13</f>
        <v>216.36</v>
      </c>
      <c r="E61" s="41">
        <f t="shared" ref="E61:AA61" si="35">$D$13</f>
        <v>216.36</v>
      </c>
      <c r="F61" s="41">
        <f t="shared" si="35"/>
        <v>216.36</v>
      </c>
      <c r="G61" s="41">
        <f t="shared" si="35"/>
        <v>216.36</v>
      </c>
      <c r="H61" s="41">
        <f t="shared" si="35"/>
        <v>216.36</v>
      </c>
      <c r="I61" s="41">
        <f t="shared" si="35"/>
        <v>216.36</v>
      </c>
      <c r="J61" s="41">
        <f t="shared" si="35"/>
        <v>216.36</v>
      </c>
      <c r="K61" s="41">
        <f t="shared" si="35"/>
        <v>216.36</v>
      </c>
      <c r="L61" s="41">
        <f t="shared" si="35"/>
        <v>216.36</v>
      </c>
      <c r="M61" s="41">
        <f t="shared" si="35"/>
        <v>216.36</v>
      </c>
      <c r="N61" s="41">
        <f t="shared" si="35"/>
        <v>216.36</v>
      </c>
      <c r="O61" s="41">
        <f t="shared" si="35"/>
        <v>216.36</v>
      </c>
      <c r="P61" s="41">
        <f t="shared" si="35"/>
        <v>216.36</v>
      </c>
      <c r="Q61" s="41">
        <f t="shared" si="35"/>
        <v>216.36</v>
      </c>
      <c r="R61" s="41">
        <f t="shared" si="35"/>
        <v>216.36</v>
      </c>
      <c r="S61" s="41">
        <f t="shared" si="35"/>
        <v>216.36</v>
      </c>
      <c r="T61" s="41">
        <f t="shared" si="35"/>
        <v>216.36</v>
      </c>
      <c r="U61" s="41">
        <f t="shared" si="35"/>
        <v>216.36</v>
      </c>
      <c r="V61" s="41">
        <f t="shared" si="35"/>
        <v>216.36</v>
      </c>
      <c r="W61" s="41">
        <f t="shared" si="35"/>
        <v>216.36</v>
      </c>
      <c r="X61" s="41">
        <f t="shared" si="35"/>
        <v>216.36</v>
      </c>
      <c r="Y61" s="41">
        <f t="shared" si="35"/>
        <v>216.36</v>
      </c>
      <c r="Z61" s="41">
        <f t="shared" si="35"/>
        <v>216.36</v>
      </c>
      <c r="AA61" s="41">
        <f t="shared" si="35"/>
        <v>216.36</v>
      </c>
    </row>
    <row r="62" spans="1:27" ht="12.75" customHeight="1" collapsed="1" x14ac:dyDescent="0.2">
      <c r="A62" s="98" t="s">
        <v>50</v>
      </c>
      <c r="B62" s="25" t="str">
        <f>"10"&amp;"."&amp;$B$218&amp;"."&amp;$B$219</f>
        <v>10.01.2024</v>
      </c>
      <c r="C62" s="88" t="s">
        <v>76</v>
      </c>
      <c r="D62" s="89">
        <f>ROUND(((D63+D64+D66+D65+D67)/1000),5)</f>
        <v>3.8064499999999999</v>
      </c>
      <c r="E62" s="89">
        <f t="shared" ref="E62:AA62" si="36">ROUND(((E63+E64+E66+E65+E67)/1000),5)</f>
        <v>3.7242199999999999</v>
      </c>
      <c r="F62" s="89">
        <f t="shared" si="36"/>
        <v>3.6966999999999999</v>
      </c>
      <c r="G62" s="89">
        <f t="shared" si="36"/>
        <v>3.6959200000000001</v>
      </c>
      <c r="H62" s="89">
        <f t="shared" si="36"/>
        <v>3.7552300000000001</v>
      </c>
      <c r="I62" s="89">
        <f t="shared" si="36"/>
        <v>3.8475100000000002</v>
      </c>
      <c r="J62" s="89">
        <f t="shared" si="36"/>
        <v>4.0713600000000003</v>
      </c>
      <c r="K62" s="89">
        <f t="shared" si="36"/>
        <v>4.37073</v>
      </c>
      <c r="L62" s="89">
        <f t="shared" si="36"/>
        <v>4.5566399999999998</v>
      </c>
      <c r="M62" s="89">
        <f t="shared" si="36"/>
        <v>4.6096599999999999</v>
      </c>
      <c r="N62" s="89">
        <f t="shared" si="36"/>
        <v>4.6375500000000001</v>
      </c>
      <c r="O62" s="89">
        <f t="shared" si="36"/>
        <v>4.6871900000000002</v>
      </c>
      <c r="P62" s="89">
        <f t="shared" si="36"/>
        <v>4.6556600000000001</v>
      </c>
      <c r="Q62" s="89">
        <f t="shared" si="36"/>
        <v>4.6649799999999999</v>
      </c>
      <c r="R62" s="89">
        <f t="shared" si="36"/>
        <v>4.6608700000000001</v>
      </c>
      <c r="S62" s="89">
        <f t="shared" si="36"/>
        <v>4.6081899999999996</v>
      </c>
      <c r="T62" s="89">
        <f t="shared" si="36"/>
        <v>4.6252899999999997</v>
      </c>
      <c r="U62" s="89">
        <f t="shared" si="36"/>
        <v>4.6803299999999997</v>
      </c>
      <c r="V62" s="89">
        <f t="shared" si="36"/>
        <v>4.6333900000000003</v>
      </c>
      <c r="W62" s="89">
        <f t="shared" si="36"/>
        <v>4.6175199999999998</v>
      </c>
      <c r="X62" s="89">
        <f t="shared" si="36"/>
        <v>4.4962299999999997</v>
      </c>
      <c r="Y62" s="89">
        <f t="shared" si="36"/>
        <v>4.3748800000000001</v>
      </c>
      <c r="Z62" s="89">
        <f t="shared" si="36"/>
        <v>4.1512799999999999</v>
      </c>
      <c r="AA62" s="89">
        <f t="shared" si="36"/>
        <v>3.8590399999999998</v>
      </c>
    </row>
    <row r="63" spans="1:27" ht="12.75" hidden="1" customHeight="1" outlineLevel="1" x14ac:dyDescent="0.2">
      <c r="A63" s="99" t="s">
        <v>908</v>
      </c>
      <c r="B63" s="60" t="s">
        <v>238</v>
      </c>
      <c r="C63" s="40" t="s">
        <v>79</v>
      </c>
      <c r="D63" s="41">
        <v>1187.94</v>
      </c>
      <c r="E63" s="41">
        <v>1105.71</v>
      </c>
      <c r="F63" s="41">
        <v>1078.19</v>
      </c>
      <c r="G63" s="41">
        <v>1077.4100000000001</v>
      </c>
      <c r="H63" s="41">
        <v>1136.72</v>
      </c>
      <c r="I63" s="41">
        <v>1229</v>
      </c>
      <c r="J63" s="41">
        <v>1452.85</v>
      </c>
      <c r="K63" s="41">
        <v>1752.22</v>
      </c>
      <c r="L63" s="41">
        <v>1938.13</v>
      </c>
      <c r="M63" s="41">
        <v>1991.15</v>
      </c>
      <c r="N63" s="41">
        <v>2019.04</v>
      </c>
      <c r="O63" s="41">
        <v>2068.6799999999998</v>
      </c>
      <c r="P63" s="41">
        <v>2037.15</v>
      </c>
      <c r="Q63" s="41">
        <v>2046.47</v>
      </c>
      <c r="R63" s="41">
        <v>2042.36</v>
      </c>
      <c r="S63" s="41">
        <v>1989.68</v>
      </c>
      <c r="T63" s="41">
        <v>2006.78</v>
      </c>
      <c r="U63" s="41">
        <v>2061.8200000000002</v>
      </c>
      <c r="V63" s="41">
        <v>2014.88</v>
      </c>
      <c r="W63" s="41">
        <v>1999.01</v>
      </c>
      <c r="X63" s="41">
        <v>1877.72</v>
      </c>
      <c r="Y63" s="41">
        <v>1756.37</v>
      </c>
      <c r="Z63" s="41">
        <v>1532.77</v>
      </c>
      <c r="AA63" s="41">
        <v>1240.53</v>
      </c>
    </row>
    <row r="64" spans="1:27" ht="12.75" hidden="1" customHeight="1" outlineLevel="1" x14ac:dyDescent="0.2">
      <c r="A64" s="99" t="s">
        <v>909</v>
      </c>
      <c r="B64" s="60" t="s">
        <v>90</v>
      </c>
      <c r="C64" s="40" t="s">
        <v>79</v>
      </c>
      <c r="D64" s="41">
        <f>$D$10</f>
        <v>2222.89</v>
      </c>
      <c r="E64" s="41">
        <f t="shared" ref="E64:AA64" si="37">$D$10</f>
        <v>2222.89</v>
      </c>
      <c r="F64" s="41">
        <f t="shared" si="37"/>
        <v>2222.89</v>
      </c>
      <c r="G64" s="41">
        <f t="shared" si="37"/>
        <v>2222.89</v>
      </c>
      <c r="H64" s="41">
        <f t="shared" si="37"/>
        <v>2222.89</v>
      </c>
      <c r="I64" s="41">
        <f t="shared" si="37"/>
        <v>2222.89</v>
      </c>
      <c r="J64" s="41">
        <f t="shared" si="37"/>
        <v>2222.89</v>
      </c>
      <c r="K64" s="41">
        <f t="shared" si="37"/>
        <v>2222.89</v>
      </c>
      <c r="L64" s="41">
        <f t="shared" si="37"/>
        <v>2222.89</v>
      </c>
      <c r="M64" s="41">
        <f t="shared" si="37"/>
        <v>2222.89</v>
      </c>
      <c r="N64" s="41">
        <f t="shared" si="37"/>
        <v>2222.89</v>
      </c>
      <c r="O64" s="41">
        <f t="shared" si="37"/>
        <v>2222.89</v>
      </c>
      <c r="P64" s="41">
        <f t="shared" si="37"/>
        <v>2222.89</v>
      </c>
      <c r="Q64" s="41">
        <f t="shared" si="37"/>
        <v>2222.89</v>
      </c>
      <c r="R64" s="41">
        <f t="shared" si="37"/>
        <v>2222.89</v>
      </c>
      <c r="S64" s="41">
        <f t="shared" si="37"/>
        <v>2222.89</v>
      </c>
      <c r="T64" s="41">
        <f t="shared" si="37"/>
        <v>2222.89</v>
      </c>
      <c r="U64" s="41">
        <f t="shared" si="37"/>
        <v>2222.89</v>
      </c>
      <c r="V64" s="41">
        <f t="shared" si="37"/>
        <v>2222.89</v>
      </c>
      <c r="W64" s="41">
        <f t="shared" si="37"/>
        <v>2222.89</v>
      </c>
      <c r="X64" s="41">
        <f t="shared" si="37"/>
        <v>2222.89</v>
      </c>
      <c r="Y64" s="41">
        <f t="shared" si="37"/>
        <v>2222.89</v>
      </c>
      <c r="Z64" s="41">
        <f t="shared" si="37"/>
        <v>2222.89</v>
      </c>
      <c r="AA64" s="41">
        <f t="shared" si="37"/>
        <v>2222.89</v>
      </c>
    </row>
    <row r="65" spans="1:27" ht="12.75" hidden="1" customHeight="1" outlineLevel="1" x14ac:dyDescent="0.2">
      <c r="A65" s="99" t="s">
        <v>910</v>
      </c>
      <c r="B65" s="60" t="s">
        <v>83</v>
      </c>
      <c r="C65" s="40" t="s">
        <v>79</v>
      </c>
      <c r="D65" s="41">
        <v>3.9</v>
      </c>
      <c r="E65" s="41">
        <v>3.9</v>
      </c>
      <c r="F65" s="41">
        <v>3.9</v>
      </c>
      <c r="G65" s="41">
        <v>3.9</v>
      </c>
      <c r="H65" s="41">
        <v>3.9</v>
      </c>
      <c r="I65" s="41">
        <v>3.9</v>
      </c>
      <c r="J65" s="41">
        <v>3.9</v>
      </c>
      <c r="K65" s="41">
        <v>3.9</v>
      </c>
      <c r="L65" s="41">
        <v>3.9</v>
      </c>
      <c r="M65" s="41">
        <v>3.9</v>
      </c>
      <c r="N65" s="41">
        <v>3.9</v>
      </c>
      <c r="O65" s="41">
        <v>3.9</v>
      </c>
      <c r="P65" s="41">
        <v>3.9</v>
      </c>
      <c r="Q65" s="41">
        <v>3.9</v>
      </c>
      <c r="R65" s="41">
        <v>3.9</v>
      </c>
      <c r="S65" s="41">
        <v>3.9</v>
      </c>
      <c r="T65" s="41">
        <v>3.9</v>
      </c>
      <c r="U65" s="41">
        <v>3.9</v>
      </c>
      <c r="V65" s="41">
        <v>3.9</v>
      </c>
      <c r="W65" s="41">
        <v>3.9</v>
      </c>
      <c r="X65" s="41">
        <v>3.9</v>
      </c>
      <c r="Y65" s="41">
        <v>3.9</v>
      </c>
      <c r="Z65" s="41">
        <v>3.9</v>
      </c>
      <c r="AA65" s="41">
        <v>3.9</v>
      </c>
    </row>
    <row r="66" spans="1:27" ht="12.75" hidden="1" customHeight="1" outlineLevel="1" x14ac:dyDescent="0.2">
      <c r="A66" s="99" t="s">
        <v>911</v>
      </c>
      <c r="B66" s="60" t="s">
        <v>878</v>
      </c>
      <c r="C66" s="40" t="s">
        <v>79</v>
      </c>
      <c r="D66" s="41">
        <f>$D$12</f>
        <v>175.36</v>
      </c>
      <c r="E66" s="41">
        <f t="shared" ref="E66:AA66" si="38">$D$12</f>
        <v>175.36</v>
      </c>
      <c r="F66" s="41">
        <f t="shared" si="38"/>
        <v>175.36</v>
      </c>
      <c r="G66" s="41">
        <f t="shared" si="38"/>
        <v>175.36</v>
      </c>
      <c r="H66" s="41">
        <f t="shared" si="38"/>
        <v>175.36</v>
      </c>
      <c r="I66" s="41">
        <f t="shared" si="38"/>
        <v>175.36</v>
      </c>
      <c r="J66" s="41">
        <f t="shared" si="38"/>
        <v>175.36</v>
      </c>
      <c r="K66" s="41">
        <f t="shared" si="38"/>
        <v>175.36</v>
      </c>
      <c r="L66" s="41">
        <f t="shared" si="38"/>
        <v>175.36</v>
      </c>
      <c r="M66" s="41">
        <f t="shared" si="38"/>
        <v>175.36</v>
      </c>
      <c r="N66" s="41">
        <f t="shared" si="38"/>
        <v>175.36</v>
      </c>
      <c r="O66" s="41">
        <f t="shared" si="38"/>
        <v>175.36</v>
      </c>
      <c r="P66" s="41">
        <f t="shared" si="38"/>
        <v>175.36</v>
      </c>
      <c r="Q66" s="41">
        <f t="shared" si="38"/>
        <v>175.36</v>
      </c>
      <c r="R66" s="41">
        <f t="shared" si="38"/>
        <v>175.36</v>
      </c>
      <c r="S66" s="41">
        <f t="shared" si="38"/>
        <v>175.36</v>
      </c>
      <c r="T66" s="41">
        <f t="shared" si="38"/>
        <v>175.36</v>
      </c>
      <c r="U66" s="41">
        <f t="shared" si="38"/>
        <v>175.36</v>
      </c>
      <c r="V66" s="41">
        <f t="shared" si="38"/>
        <v>175.36</v>
      </c>
      <c r="W66" s="41">
        <f t="shared" si="38"/>
        <v>175.36</v>
      </c>
      <c r="X66" s="41">
        <f t="shared" si="38"/>
        <v>175.36</v>
      </c>
      <c r="Y66" s="41">
        <f t="shared" si="38"/>
        <v>175.36</v>
      </c>
      <c r="Z66" s="41">
        <f t="shared" si="38"/>
        <v>175.36</v>
      </c>
      <c r="AA66" s="41">
        <f t="shared" si="38"/>
        <v>175.36</v>
      </c>
    </row>
    <row r="67" spans="1:27" ht="12.75" hidden="1" customHeight="1" outlineLevel="1" x14ac:dyDescent="0.2">
      <c r="A67" s="99" t="s">
        <v>912</v>
      </c>
      <c r="B67" s="60" t="s">
        <v>874</v>
      </c>
      <c r="C67" s="40" t="s">
        <v>79</v>
      </c>
      <c r="D67" s="41">
        <f>$D$13</f>
        <v>216.36</v>
      </c>
      <c r="E67" s="41">
        <f t="shared" ref="E67:AA67" si="39">$D$13</f>
        <v>216.36</v>
      </c>
      <c r="F67" s="41">
        <f t="shared" si="39"/>
        <v>216.36</v>
      </c>
      <c r="G67" s="41">
        <f t="shared" si="39"/>
        <v>216.36</v>
      </c>
      <c r="H67" s="41">
        <f t="shared" si="39"/>
        <v>216.36</v>
      </c>
      <c r="I67" s="41">
        <f t="shared" si="39"/>
        <v>216.36</v>
      </c>
      <c r="J67" s="41">
        <f t="shared" si="39"/>
        <v>216.36</v>
      </c>
      <c r="K67" s="41">
        <f t="shared" si="39"/>
        <v>216.36</v>
      </c>
      <c r="L67" s="41">
        <f t="shared" si="39"/>
        <v>216.36</v>
      </c>
      <c r="M67" s="41">
        <f t="shared" si="39"/>
        <v>216.36</v>
      </c>
      <c r="N67" s="41">
        <f t="shared" si="39"/>
        <v>216.36</v>
      </c>
      <c r="O67" s="41">
        <f t="shared" si="39"/>
        <v>216.36</v>
      </c>
      <c r="P67" s="41">
        <f t="shared" si="39"/>
        <v>216.36</v>
      </c>
      <c r="Q67" s="41">
        <f t="shared" si="39"/>
        <v>216.36</v>
      </c>
      <c r="R67" s="41">
        <f t="shared" si="39"/>
        <v>216.36</v>
      </c>
      <c r="S67" s="41">
        <f t="shared" si="39"/>
        <v>216.36</v>
      </c>
      <c r="T67" s="41">
        <f t="shared" si="39"/>
        <v>216.36</v>
      </c>
      <c r="U67" s="41">
        <f t="shared" si="39"/>
        <v>216.36</v>
      </c>
      <c r="V67" s="41">
        <f t="shared" si="39"/>
        <v>216.36</v>
      </c>
      <c r="W67" s="41">
        <f t="shared" si="39"/>
        <v>216.36</v>
      </c>
      <c r="X67" s="41">
        <f t="shared" si="39"/>
        <v>216.36</v>
      </c>
      <c r="Y67" s="41">
        <f t="shared" si="39"/>
        <v>216.36</v>
      </c>
      <c r="Z67" s="41">
        <f t="shared" si="39"/>
        <v>216.36</v>
      </c>
      <c r="AA67" s="41">
        <f t="shared" si="39"/>
        <v>216.36</v>
      </c>
    </row>
    <row r="68" spans="1:27" ht="12.75" customHeight="1" collapsed="1" x14ac:dyDescent="0.2">
      <c r="A68" s="98" t="s">
        <v>52</v>
      </c>
      <c r="B68" s="25" t="str">
        <f>"11"&amp;"."&amp;$B$218&amp;"."&amp;$B$219</f>
        <v>11.01.2024</v>
      </c>
      <c r="C68" s="88" t="s">
        <v>76</v>
      </c>
      <c r="D68" s="89">
        <f>ROUND(((D69+D70+D72+D71+D73)/1000),5)</f>
        <v>3.8519399999999999</v>
      </c>
      <c r="E68" s="89">
        <f t="shared" ref="E68:AA68" si="40">ROUND(((E69+E70+E72+E71+E73)/1000),5)</f>
        <v>3.7811699999999999</v>
      </c>
      <c r="F68" s="89">
        <f t="shared" si="40"/>
        <v>3.7248999999999999</v>
      </c>
      <c r="G68" s="89">
        <f t="shared" si="40"/>
        <v>3.7523</v>
      </c>
      <c r="H68" s="89">
        <f t="shared" si="40"/>
        <v>3.7969200000000001</v>
      </c>
      <c r="I68" s="89">
        <f t="shared" si="40"/>
        <v>3.86659</v>
      </c>
      <c r="J68" s="89">
        <f t="shared" si="40"/>
        <v>4.0953799999999996</v>
      </c>
      <c r="K68" s="89">
        <f t="shared" si="40"/>
        <v>4.4592099999999997</v>
      </c>
      <c r="L68" s="89">
        <f t="shared" si="40"/>
        <v>4.5960400000000003</v>
      </c>
      <c r="M68" s="89">
        <f t="shared" si="40"/>
        <v>4.64602</v>
      </c>
      <c r="N68" s="89">
        <f t="shared" si="40"/>
        <v>4.6911800000000001</v>
      </c>
      <c r="O68" s="89">
        <f t="shared" si="40"/>
        <v>4.7136500000000003</v>
      </c>
      <c r="P68" s="89">
        <f t="shared" si="40"/>
        <v>4.6833099999999996</v>
      </c>
      <c r="Q68" s="89">
        <f t="shared" si="40"/>
        <v>4.6928700000000001</v>
      </c>
      <c r="R68" s="89">
        <f t="shared" si="40"/>
        <v>4.6907800000000002</v>
      </c>
      <c r="S68" s="89">
        <f t="shared" si="40"/>
        <v>4.6390700000000002</v>
      </c>
      <c r="T68" s="89">
        <f t="shared" si="40"/>
        <v>4.6509799999999997</v>
      </c>
      <c r="U68" s="89">
        <f t="shared" si="40"/>
        <v>4.7101199999999999</v>
      </c>
      <c r="V68" s="89">
        <f t="shared" si="40"/>
        <v>4.6611000000000002</v>
      </c>
      <c r="W68" s="89">
        <f t="shared" si="40"/>
        <v>4.6320699999999997</v>
      </c>
      <c r="X68" s="89">
        <f t="shared" si="40"/>
        <v>4.5072000000000001</v>
      </c>
      <c r="Y68" s="89">
        <f t="shared" si="40"/>
        <v>4.39886</v>
      </c>
      <c r="Z68" s="89">
        <f t="shared" si="40"/>
        <v>4.1540800000000004</v>
      </c>
      <c r="AA68" s="89">
        <f t="shared" si="40"/>
        <v>3.85521</v>
      </c>
    </row>
    <row r="69" spans="1:27" ht="12.75" hidden="1" customHeight="1" outlineLevel="1" x14ac:dyDescent="0.2">
      <c r="A69" s="99" t="s">
        <v>54</v>
      </c>
      <c r="B69" s="60" t="s">
        <v>238</v>
      </c>
      <c r="C69" s="40" t="s">
        <v>79</v>
      </c>
      <c r="D69" s="41">
        <v>1233.43</v>
      </c>
      <c r="E69" s="41">
        <v>1162.6600000000001</v>
      </c>
      <c r="F69" s="41">
        <v>1106.3900000000001</v>
      </c>
      <c r="G69" s="41">
        <v>1133.79</v>
      </c>
      <c r="H69" s="41">
        <v>1178.4100000000001</v>
      </c>
      <c r="I69" s="41">
        <v>1248.08</v>
      </c>
      <c r="J69" s="41">
        <v>1476.87</v>
      </c>
      <c r="K69" s="41">
        <v>1840.7</v>
      </c>
      <c r="L69" s="41">
        <v>1977.53</v>
      </c>
      <c r="M69" s="41">
        <v>2027.51</v>
      </c>
      <c r="N69" s="41">
        <v>2072.67</v>
      </c>
      <c r="O69" s="41">
        <v>2095.14</v>
      </c>
      <c r="P69" s="41">
        <v>2064.8000000000002</v>
      </c>
      <c r="Q69" s="41">
        <v>2074.36</v>
      </c>
      <c r="R69" s="41">
        <v>2072.27</v>
      </c>
      <c r="S69" s="41">
        <v>2020.56</v>
      </c>
      <c r="T69" s="41">
        <v>2032.47</v>
      </c>
      <c r="U69" s="41">
        <v>2091.61</v>
      </c>
      <c r="V69" s="41">
        <v>2042.59</v>
      </c>
      <c r="W69" s="41">
        <v>2013.56</v>
      </c>
      <c r="X69" s="41">
        <v>1888.69</v>
      </c>
      <c r="Y69" s="41">
        <v>1780.35</v>
      </c>
      <c r="Z69" s="41">
        <v>1535.57</v>
      </c>
      <c r="AA69" s="41">
        <v>1236.7</v>
      </c>
    </row>
    <row r="70" spans="1:27" ht="12.75" hidden="1" customHeight="1" outlineLevel="1" x14ac:dyDescent="0.2">
      <c r="A70" s="99" t="s">
        <v>55</v>
      </c>
      <c r="B70" s="60" t="s">
        <v>90</v>
      </c>
      <c r="C70" s="40" t="s">
        <v>79</v>
      </c>
      <c r="D70" s="41">
        <f>$D$10</f>
        <v>2222.89</v>
      </c>
      <c r="E70" s="41">
        <f t="shared" ref="E70:AA70" si="41">$D$10</f>
        <v>2222.89</v>
      </c>
      <c r="F70" s="41">
        <f t="shared" si="41"/>
        <v>2222.89</v>
      </c>
      <c r="G70" s="41">
        <f t="shared" si="41"/>
        <v>2222.89</v>
      </c>
      <c r="H70" s="41">
        <f t="shared" si="41"/>
        <v>2222.89</v>
      </c>
      <c r="I70" s="41">
        <f t="shared" si="41"/>
        <v>2222.89</v>
      </c>
      <c r="J70" s="41">
        <f t="shared" si="41"/>
        <v>2222.89</v>
      </c>
      <c r="K70" s="41">
        <f t="shared" si="41"/>
        <v>2222.89</v>
      </c>
      <c r="L70" s="41">
        <f t="shared" si="41"/>
        <v>2222.89</v>
      </c>
      <c r="M70" s="41">
        <f t="shared" si="41"/>
        <v>2222.89</v>
      </c>
      <c r="N70" s="41">
        <f t="shared" si="41"/>
        <v>2222.89</v>
      </c>
      <c r="O70" s="41">
        <f t="shared" si="41"/>
        <v>2222.89</v>
      </c>
      <c r="P70" s="41">
        <f t="shared" si="41"/>
        <v>2222.89</v>
      </c>
      <c r="Q70" s="41">
        <f t="shared" si="41"/>
        <v>2222.89</v>
      </c>
      <c r="R70" s="41">
        <f t="shared" si="41"/>
        <v>2222.89</v>
      </c>
      <c r="S70" s="41">
        <f t="shared" si="41"/>
        <v>2222.89</v>
      </c>
      <c r="T70" s="41">
        <f t="shared" si="41"/>
        <v>2222.89</v>
      </c>
      <c r="U70" s="41">
        <f t="shared" si="41"/>
        <v>2222.89</v>
      </c>
      <c r="V70" s="41">
        <f t="shared" si="41"/>
        <v>2222.89</v>
      </c>
      <c r="W70" s="41">
        <f t="shared" si="41"/>
        <v>2222.89</v>
      </c>
      <c r="X70" s="41">
        <f t="shared" si="41"/>
        <v>2222.89</v>
      </c>
      <c r="Y70" s="41">
        <f t="shared" si="41"/>
        <v>2222.89</v>
      </c>
      <c r="Z70" s="41">
        <f t="shared" si="41"/>
        <v>2222.89</v>
      </c>
      <c r="AA70" s="41">
        <f t="shared" si="41"/>
        <v>2222.89</v>
      </c>
    </row>
    <row r="71" spans="1:27" ht="12.75" hidden="1" customHeight="1" outlineLevel="1" x14ac:dyDescent="0.2">
      <c r="A71" s="99" t="s">
        <v>56</v>
      </c>
      <c r="B71" s="60" t="s">
        <v>83</v>
      </c>
      <c r="C71" s="40" t="s">
        <v>79</v>
      </c>
      <c r="D71" s="41">
        <v>3.9</v>
      </c>
      <c r="E71" s="41">
        <v>3.9</v>
      </c>
      <c r="F71" s="41">
        <v>3.9</v>
      </c>
      <c r="G71" s="41">
        <v>3.9</v>
      </c>
      <c r="H71" s="41">
        <v>3.9</v>
      </c>
      <c r="I71" s="41">
        <v>3.9</v>
      </c>
      <c r="J71" s="41">
        <v>3.9</v>
      </c>
      <c r="K71" s="41">
        <v>3.9</v>
      </c>
      <c r="L71" s="41">
        <v>3.9</v>
      </c>
      <c r="M71" s="41">
        <v>3.9</v>
      </c>
      <c r="N71" s="41">
        <v>3.9</v>
      </c>
      <c r="O71" s="41">
        <v>3.9</v>
      </c>
      <c r="P71" s="41">
        <v>3.9</v>
      </c>
      <c r="Q71" s="41">
        <v>3.9</v>
      </c>
      <c r="R71" s="41">
        <v>3.9</v>
      </c>
      <c r="S71" s="41">
        <v>3.9</v>
      </c>
      <c r="T71" s="41">
        <v>3.9</v>
      </c>
      <c r="U71" s="41">
        <v>3.9</v>
      </c>
      <c r="V71" s="41">
        <v>3.9</v>
      </c>
      <c r="W71" s="41">
        <v>3.9</v>
      </c>
      <c r="X71" s="41">
        <v>3.9</v>
      </c>
      <c r="Y71" s="41">
        <v>3.9</v>
      </c>
      <c r="Z71" s="41">
        <v>3.9</v>
      </c>
      <c r="AA71" s="41">
        <v>3.9</v>
      </c>
    </row>
    <row r="72" spans="1:27" ht="12.75" hidden="1" customHeight="1" outlineLevel="1" x14ac:dyDescent="0.2">
      <c r="A72" s="99" t="s">
        <v>57</v>
      </c>
      <c r="B72" s="60" t="s">
        <v>878</v>
      </c>
      <c r="C72" s="40" t="s">
        <v>79</v>
      </c>
      <c r="D72" s="41">
        <f>$D$12</f>
        <v>175.36</v>
      </c>
      <c r="E72" s="41">
        <f t="shared" ref="E72:AA72" si="42">$D$12</f>
        <v>175.36</v>
      </c>
      <c r="F72" s="41">
        <f t="shared" si="42"/>
        <v>175.36</v>
      </c>
      <c r="G72" s="41">
        <f t="shared" si="42"/>
        <v>175.36</v>
      </c>
      <c r="H72" s="41">
        <f t="shared" si="42"/>
        <v>175.36</v>
      </c>
      <c r="I72" s="41">
        <f t="shared" si="42"/>
        <v>175.36</v>
      </c>
      <c r="J72" s="41">
        <f t="shared" si="42"/>
        <v>175.36</v>
      </c>
      <c r="K72" s="41">
        <f t="shared" si="42"/>
        <v>175.36</v>
      </c>
      <c r="L72" s="41">
        <f t="shared" si="42"/>
        <v>175.36</v>
      </c>
      <c r="M72" s="41">
        <f t="shared" si="42"/>
        <v>175.36</v>
      </c>
      <c r="N72" s="41">
        <f t="shared" si="42"/>
        <v>175.36</v>
      </c>
      <c r="O72" s="41">
        <f t="shared" si="42"/>
        <v>175.36</v>
      </c>
      <c r="P72" s="41">
        <f t="shared" si="42"/>
        <v>175.36</v>
      </c>
      <c r="Q72" s="41">
        <f t="shared" si="42"/>
        <v>175.36</v>
      </c>
      <c r="R72" s="41">
        <f t="shared" si="42"/>
        <v>175.36</v>
      </c>
      <c r="S72" s="41">
        <f t="shared" si="42"/>
        <v>175.36</v>
      </c>
      <c r="T72" s="41">
        <f t="shared" si="42"/>
        <v>175.36</v>
      </c>
      <c r="U72" s="41">
        <f t="shared" si="42"/>
        <v>175.36</v>
      </c>
      <c r="V72" s="41">
        <f t="shared" si="42"/>
        <v>175.36</v>
      </c>
      <c r="W72" s="41">
        <f t="shared" si="42"/>
        <v>175.36</v>
      </c>
      <c r="X72" s="41">
        <f t="shared" si="42"/>
        <v>175.36</v>
      </c>
      <c r="Y72" s="41">
        <f t="shared" si="42"/>
        <v>175.36</v>
      </c>
      <c r="Z72" s="41">
        <f t="shared" si="42"/>
        <v>175.36</v>
      </c>
      <c r="AA72" s="41">
        <f t="shared" si="42"/>
        <v>175.36</v>
      </c>
    </row>
    <row r="73" spans="1:27" ht="12.75" hidden="1" customHeight="1" outlineLevel="1" x14ac:dyDescent="0.2">
      <c r="A73" s="99" t="s">
        <v>58</v>
      </c>
      <c r="B73" s="60" t="s">
        <v>874</v>
      </c>
      <c r="C73" s="40" t="s">
        <v>79</v>
      </c>
      <c r="D73" s="41">
        <f>$D$13</f>
        <v>216.36</v>
      </c>
      <c r="E73" s="41">
        <f t="shared" ref="E73:AA73" si="43">$D$13</f>
        <v>216.36</v>
      </c>
      <c r="F73" s="41">
        <f t="shared" si="43"/>
        <v>216.36</v>
      </c>
      <c r="G73" s="41">
        <f t="shared" si="43"/>
        <v>216.36</v>
      </c>
      <c r="H73" s="41">
        <f t="shared" si="43"/>
        <v>216.36</v>
      </c>
      <c r="I73" s="41">
        <f t="shared" si="43"/>
        <v>216.36</v>
      </c>
      <c r="J73" s="41">
        <f t="shared" si="43"/>
        <v>216.36</v>
      </c>
      <c r="K73" s="41">
        <f t="shared" si="43"/>
        <v>216.36</v>
      </c>
      <c r="L73" s="41">
        <f t="shared" si="43"/>
        <v>216.36</v>
      </c>
      <c r="M73" s="41">
        <f t="shared" si="43"/>
        <v>216.36</v>
      </c>
      <c r="N73" s="41">
        <f t="shared" si="43"/>
        <v>216.36</v>
      </c>
      <c r="O73" s="41">
        <f t="shared" si="43"/>
        <v>216.36</v>
      </c>
      <c r="P73" s="41">
        <f t="shared" si="43"/>
        <v>216.36</v>
      </c>
      <c r="Q73" s="41">
        <f t="shared" si="43"/>
        <v>216.36</v>
      </c>
      <c r="R73" s="41">
        <f t="shared" si="43"/>
        <v>216.36</v>
      </c>
      <c r="S73" s="41">
        <f t="shared" si="43"/>
        <v>216.36</v>
      </c>
      <c r="T73" s="41">
        <f t="shared" si="43"/>
        <v>216.36</v>
      </c>
      <c r="U73" s="41">
        <f t="shared" si="43"/>
        <v>216.36</v>
      </c>
      <c r="V73" s="41">
        <f t="shared" si="43"/>
        <v>216.36</v>
      </c>
      <c r="W73" s="41">
        <f t="shared" si="43"/>
        <v>216.36</v>
      </c>
      <c r="X73" s="41">
        <f t="shared" si="43"/>
        <v>216.36</v>
      </c>
      <c r="Y73" s="41">
        <f t="shared" si="43"/>
        <v>216.36</v>
      </c>
      <c r="Z73" s="41">
        <f t="shared" si="43"/>
        <v>216.36</v>
      </c>
      <c r="AA73" s="41">
        <f t="shared" si="43"/>
        <v>216.36</v>
      </c>
    </row>
    <row r="74" spans="1:27" ht="12.75" customHeight="1" collapsed="1" x14ac:dyDescent="0.2">
      <c r="A74" s="98" t="s">
        <v>59</v>
      </c>
      <c r="B74" s="25" t="str">
        <f>"12"&amp;"."&amp;$B$218&amp;"."&amp;$B$219</f>
        <v>12.01.2024</v>
      </c>
      <c r="C74" s="88" t="s">
        <v>76</v>
      </c>
      <c r="D74" s="89">
        <f>ROUND(((D75+D76+D78+D77+D79)/1000),5)</f>
        <v>3.7957100000000001</v>
      </c>
      <c r="E74" s="89">
        <f t="shared" ref="E74:AA74" si="44">ROUND(((E75+E76+E78+E77+E79)/1000),5)</f>
        <v>3.7172399999999999</v>
      </c>
      <c r="F74" s="89">
        <f t="shared" si="44"/>
        <v>3.6442700000000001</v>
      </c>
      <c r="G74" s="89">
        <f t="shared" si="44"/>
        <v>3.6592899999999999</v>
      </c>
      <c r="H74" s="89">
        <f t="shared" si="44"/>
        <v>3.7233100000000001</v>
      </c>
      <c r="I74" s="89">
        <f t="shared" si="44"/>
        <v>3.8519899999999998</v>
      </c>
      <c r="J74" s="89">
        <f t="shared" si="44"/>
        <v>4.07043</v>
      </c>
      <c r="K74" s="89">
        <f t="shared" si="44"/>
        <v>4.3143599999999998</v>
      </c>
      <c r="L74" s="89">
        <f t="shared" si="44"/>
        <v>4.4866200000000003</v>
      </c>
      <c r="M74" s="89">
        <f t="shared" si="44"/>
        <v>4.5331000000000001</v>
      </c>
      <c r="N74" s="89">
        <f t="shared" si="44"/>
        <v>4.5792700000000002</v>
      </c>
      <c r="O74" s="89">
        <f t="shared" si="44"/>
        <v>4.6232600000000001</v>
      </c>
      <c r="P74" s="89">
        <f t="shared" si="44"/>
        <v>4.5868399999999996</v>
      </c>
      <c r="Q74" s="89">
        <f t="shared" si="44"/>
        <v>4.60189</v>
      </c>
      <c r="R74" s="89">
        <f t="shared" si="44"/>
        <v>4.59727</v>
      </c>
      <c r="S74" s="89">
        <f t="shared" si="44"/>
        <v>4.52888</v>
      </c>
      <c r="T74" s="89">
        <f t="shared" si="44"/>
        <v>4.5458800000000004</v>
      </c>
      <c r="U74" s="89">
        <f t="shared" si="44"/>
        <v>4.5773599999999997</v>
      </c>
      <c r="V74" s="89">
        <f t="shared" si="44"/>
        <v>4.5707000000000004</v>
      </c>
      <c r="W74" s="89">
        <f t="shared" si="44"/>
        <v>4.6033900000000001</v>
      </c>
      <c r="X74" s="89">
        <f t="shared" si="44"/>
        <v>4.5269500000000003</v>
      </c>
      <c r="Y74" s="89">
        <f t="shared" si="44"/>
        <v>4.4154799999999996</v>
      </c>
      <c r="Z74" s="89">
        <f t="shared" si="44"/>
        <v>4.1704699999999999</v>
      </c>
      <c r="AA74" s="89">
        <f t="shared" si="44"/>
        <v>3.9554499999999999</v>
      </c>
    </row>
    <row r="75" spans="1:27" ht="12.75" hidden="1" customHeight="1" outlineLevel="1" x14ac:dyDescent="0.2">
      <c r="A75" s="99" t="s">
        <v>913</v>
      </c>
      <c r="B75" s="60" t="s">
        <v>238</v>
      </c>
      <c r="C75" s="40" t="s">
        <v>79</v>
      </c>
      <c r="D75" s="41">
        <v>1177.2</v>
      </c>
      <c r="E75" s="41">
        <v>1098.73</v>
      </c>
      <c r="F75" s="41">
        <v>1025.76</v>
      </c>
      <c r="G75" s="41">
        <v>1040.78</v>
      </c>
      <c r="H75" s="41">
        <v>1104.8</v>
      </c>
      <c r="I75" s="41">
        <v>1233.48</v>
      </c>
      <c r="J75" s="41">
        <v>1451.92</v>
      </c>
      <c r="K75" s="41">
        <v>1695.85</v>
      </c>
      <c r="L75" s="41">
        <v>1868.11</v>
      </c>
      <c r="M75" s="41">
        <v>1914.59</v>
      </c>
      <c r="N75" s="41">
        <v>1960.76</v>
      </c>
      <c r="O75" s="41">
        <v>2004.75</v>
      </c>
      <c r="P75" s="41">
        <v>1968.33</v>
      </c>
      <c r="Q75" s="41">
        <v>1983.38</v>
      </c>
      <c r="R75" s="41">
        <v>1978.76</v>
      </c>
      <c r="S75" s="41">
        <v>1910.37</v>
      </c>
      <c r="T75" s="41">
        <v>1927.37</v>
      </c>
      <c r="U75" s="41">
        <v>1958.85</v>
      </c>
      <c r="V75" s="41">
        <v>1952.19</v>
      </c>
      <c r="W75" s="41">
        <v>1984.88</v>
      </c>
      <c r="X75" s="41">
        <v>1908.44</v>
      </c>
      <c r="Y75" s="41">
        <v>1796.97</v>
      </c>
      <c r="Z75" s="41">
        <v>1551.96</v>
      </c>
      <c r="AA75" s="41">
        <v>1336.94</v>
      </c>
    </row>
    <row r="76" spans="1:27" ht="12.75" hidden="1" customHeight="1" outlineLevel="1" x14ac:dyDescent="0.2">
      <c r="A76" s="99" t="s">
        <v>914</v>
      </c>
      <c r="B76" s="60" t="s">
        <v>90</v>
      </c>
      <c r="C76" s="40" t="s">
        <v>79</v>
      </c>
      <c r="D76" s="41">
        <f>$D$10</f>
        <v>2222.89</v>
      </c>
      <c r="E76" s="41">
        <f t="shared" ref="E76:AA76" si="45">$D$10</f>
        <v>2222.89</v>
      </c>
      <c r="F76" s="41">
        <f t="shared" si="45"/>
        <v>2222.89</v>
      </c>
      <c r="G76" s="41">
        <f t="shared" si="45"/>
        <v>2222.89</v>
      </c>
      <c r="H76" s="41">
        <f t="shared" si="45"/>
        <v>2222.89</v>
      </c>
      <c r="I76" s="41">
        <f t="shared" si="45"/>
        <v>2222.89</v>
      </c>
      <c r="J76" s="41">
        <f t="shared" si="45"/>
        <v>2222.89</v>
      </c>
      <c r="K76" s="41">
        <f t="shared" si="45"/>
        <v>2222.89</v>
      </c>
      <c r="L76" s="41">
        <f t="shared" si="45"/>
        <v>2222.89</v>
      </c>
      <c r="M76" s="41">
        <f t="shared" si="45"/>
        <v>2222.89</v>
      </c>
      <c r="N76" s="41">
        <f t="shared" si="45"/>
        <v>2222.89</v>
      </c>
      <c r="O76" s="41">
        <f t="shared" si="45"/>
        <v>2222.89</v>
      </c>
      <c r="P76" s="41">
        <f t="shared" si="45"/>
        <v>2222.89</v>
      </c>
      <c r="Q76" s="41">
        <f t="shared" si="45"/>
        <v>2222.89</v>
      </c>
      <c r="R76" s="41">
        <f t="shared" si="45"/>
        <v>2222.89</v>
      </c>
      <c r="S76" s="41">
        <f t="shared" si="45"/>
        <v>2222.89</v>
      </c>
      <c r="T76" s="41">
        <f t="shared" si="45"/>
        <v>2222.89</v>
      </c>
      <c r="U76" s="41">
        <f t="shared" si="45"/>
        <v>2222.89</v>
      </c>
      <c r="V76" s="41">
        <f t="shared" si="45"/>
        <v>2222.89</v>
      </c>
      <c r="W76" s="41">
        <f t="shared" si="45"/>
        <v>2222.89</v>
      </c>
      <c r="X76" s="41">
        <f t="shared" si="45"/>
        <v>2222.89</v>
      </c>
      <c r="Y76" s="41">
        <f t="shared" si="45"/>
        <v>2222.89</v>
      </c>
      <c r="Z76" s="41">
        <f t="shared" si="45"/>
        <v>2222.89</v>
      </c>
      <c r="AA76" s="41">
        <f t="shared" si="45"/>
        <v>2222.89</v>
      </c>
    </row>
    <row r="77" spans="1:27" ht="12.75" hidden="1" customHeight="1" outlineLevel="1" x14ac:dyDescent="0.2">
      <c r="A77" s="99" t="s">
        <v>915</v>
      </c>
      <c r="B77" s="60" t="s">
        <v>83</v>
      </c>
      <c r="C77" s="40" t="s">
        <v>79</v>
      </c>
      <c r="D77" s="41">
        <v>3.9</v>
      </c>
      <c r="E77" s="41">
        <v>3.9</v>
      </c>
      <c r="F77" s="41">
        <v>3.9</v>
      </c>
      <c r="G77" s="41">
        <v>3.9</v>
      </c>
      <c r="H77" s="41">
        <v>3.9</v>
      </c>
      <c r="I77" s="41">
        <v>3.9</v>
      </c>
      <c r="J77" s="41">
        <v>3.9</v>
      </c>
      <c r="K77" s="41">
        <v>3.9</v>
      </c>
      <c r="L77" s="41">
        <v>3.9</v>
      </c>
      <c r="M77" s="41">
        <v>3.9</v>
      </c>
      <c r="N77" s="41">
        <v>3.9</v>
      </c>
      <c r="O77" s="41">
        <v>3.9</v>
      </c>
      <c r="P77" s="41">
        <v>3.9</v>
      </c>
      <c r="Q77" s="41">
        <v>3.9</v>
      </c>
      <c r="R77" s="41">
        <v>3.9</v>
      </c>
      <c r="S77" s="41">
        <v>3.9</v>
      </c>
      <c r="T77" s="41">
        <v>3.9</v>
      </c>
      <c r="U77" s="41">
        <v>3.9</v>
      </c>
      <c r="V77" s="41">
        <v>3.9</v>
      </c>
      <c r="W77" s="41">
        <v>3.9</v>
      </c>
      <c r="X77" s="41">
        <v>3.9</v>
      </c>
      <c r="Y77" s="41">
        <v>3.9</v>
      </c>
      <c r="Z77" s="41">
        <v>3.9</v>
      </c>
      <c r="AA77" s="41">
        <v>3.9</v>
      </c>
    </row>
    <row r="78" spans="1:27" ht="12.75" hidden="1" customHeight="1" outlineLevel="1" x14ac:dyDescent="0.2">
      <c r="A78" s="99" t="s">
        <v>916</v>
      </c>
      <c r="B78" s="60" t="s">
        <v>878</v>
      </c>
      <c r="C78" s="40" t="s">
        <v>79</v>
      </c>
      <c r="D78" s="41">
        <f>$D$12</f>
        <v>175.36</v>
      </c>
      <c r="E78" s="41">
        <f t="shared" ref="E78:AA78" si="46">$D$12</f>
        <v>175.36</v>
      </c>
      <c r="F78" s="41">
        <f t="shared" si="46"/>
        <v>175.36</v>
      </c>
      <c r="G78" s="41">
        <f t="shared" si="46"/>
        <v>175.36</v>
      </c>
      <c r="H78" s="41">
        <f t="shared" si="46"/>
        <v>175.36</v>
      </c>
      <c r="I78" s="41">
        <f t="shared" si="46"/>
        <v>175.36</v>
      </c>
      <c r="J78" s="41">
        <f t="shared" si="46"/>
        <v>175.36</v>
      </c>
      <c r="K78" s="41">
        <f t="shared" si="46"/>
        <v>175.36</v>
      </c>
      <c r="L78" s="41">
        <f t="shared" si="46"/>
        <v>175.36</v>
      </c>
      <c r="M78" s="41">
        <f t="shared" si="46"/>
        <v>175.36</v>
      </c>
      <c r="N78" s="41">
        <f t="shared" si="46"/>
        <v>175.36</v>
      </c>
      <c r="O78" s="41">
        <f t="shared" si="46"/>
        <v>175.36</v>
      </c>
      <c r="P78" s="41">
        <f t="shared" si="46"/>
        <v>175.36</v>
      </c>
      <c r="Q78" s="41">
        <f t="shared" si="46"/>
        <v>175.36</v>
      </c>
      <c r="R78" s="41">
        <f t="shared" si="46"/>
        <v>175.36</v>
      </c>
      <c r="S78" s="41">
        <f t="shared" si="46"/>
        <v>175.36</v>
      </c>
      <c r="T78" s="41">
        <f t="shared" si="46"/>
        <v>175.36</v>
      </c>
      <c r="U78" s="41">
        <f t="shared" si="46"/>
        <v>175.36</v>
      </c>
      <c r="V78" s="41">
        <f t="shared" si="46"/>
        <v>175.36</v>
      </c>
      <c r="W78" s="41">
        <f t="shared" si="46"/>
        <v>175.36</v>
      </c>
      <c r="X78" s="41">
        <f t="shared" si="46"/>
        <v>175.36</v>
      </c>
      <c r="Y78" s="41">
        <f t="shared" si="46"/>
        <v>175.36</v>
      </c>
      <c r="Z78" s="41">
        <f t="shared" si="46"/>
        <v>175.36</v>
      </c>
      <c r="AA78" s="41">
        <f t="shared" si="46"/>
        <v>175.36</v>
      </c>
    </row>
    <row r="79" spans="1:27" ht="12.75" hidden="1" customHeight="1" outlineLevel="1" x14ac:dyDescent="0.2">
      <c r="A79" s="99" t="s">
        <v>917</v>
      </c>
      <c r="B79" s="60" t="s">
        <v>874</v>
      </c>
      <c r="C79" s="40" t="s">
        <v>79</v>
      </c>
      <c r="D79" s="41">
        <f>$D$13</f>
        <v>216.36</v>
      </c>
      <c r="E79" s="41">
        <f t="shared" ref="E79:AA79" si="47">$D$13</f>
        <v>216.36</v>
      </c>
      <c r="F79" s="41">
        <f t="shared" si="47"/>
        <v>216.36</v>
      </c>
      <c r="G79" s="41">
        <f t="shared" si="47"/>
        <v>216.36</v>
      </c>
      <c r="H79" s="41">
        <f t="shared" si="47"/>
        <v>216.36</v>
      </c>
      <c r="I79" s="41">
        <f t="shared" si="47"/>
        <v>216.36</v>
      </c>
      <c r="J79" s="41">
        <f t="shared" si="47"/>
        <v>216.36</v>
      </c>
      <c r="K79" s="41">
        <f t="shared" si="47"/>
        <v>216.36</v>
      </c>
      <c r="L79" s="41">
        <f t="shared" si="47"/>
        <v>216.36</v>
      </c>
      <c r="M79" s="41">
        <f t="shared" si="47"/>
        <v>216.36</v>
      </c>
      <c r="N79" s="41">
        <f t="shared" si="47"/>
        <v>216.36</v>
      </c>
      <c r="O79" s="41">
        <f t="shared" si="47"/>
        <v>216.36</v>
      </c>
      <c r="P79" s="41">
        <f t="shared" si="47"/>
        <v>216.36</v>
      </c>
      <c r="Q79" s="41">
        <f t="shared" si="47"/>
        <v>216.36</v>
      </c>
      <c r="R79" s="41">
        <f t="shared" si="47"/>
        <v>216.36</v>
      </c>
      <c r="S79" s="41">
        <f t="shared" si="47"/>
        <v>216.36</v>
      </c>
      <c r="T79" s="41">
        <f t="shared" si="47"/>
        <v>216.36</v>
      </c>
      <c r="U79" s="41">
        <f t="shared" si="47"/>
        <v>216.36</v>
      </c>
      <c r="V79" s="41">
        <f t="shared" si="47"/>
        <v>216.36</v>
      </c>
      <c r="W79" s="41">
        <f t="shared" si="47"/>
        <v>216.36</v>
      </c>
      <c r="X79" s="41">
        <f t="shared" si="47"/>
        <v>216.36</v>
      </c>
      <c r="Y79" s="41">
        <f t="shared" si="47"/>
        <v>216.36</v>
      </c>
      <c r="Z79" s="41">
        <f t="shared" si="47"/>
        <v>216.36</v>
      </c>
      <c r="AA79" s="41">
        <f t="shared" si="47"/>
        <v>216.36</v>
      </c>
    </row>
    <row r="80" spans="1:27" ht="12.75" customHeight="1" collapsed="1" x14ac:dyDescent="0.2">
      <c r="A80" s="98" t="s">
        <v>61</v>
      </c>
      <c r="B80" s="25" t="str">
        <f>"13"&amp;"."&amp;$B$218&amp;"."&amp;$B$219</f>
        <v>13.01.2024</v>
      </c>
      <c r="C80" s="88" t="s">
        <v>76</v>
      </c>
      <c r="D80" s="89">
        <f>ROUND(((D81+D82+D84+D83+D85)/1000),5)</f>
        <v>4.1339100000000002</v>
      </c>
      <c r="E80" s="89">
        <f t="shared" ref="E80:AA80" si="48">ROUND(((E81+E82+E84+E83+E85)/1000),5)</f>
        <v>3.9445899999999998</v>
      </c>
      <c r="F80" s="89">
        <f t="shared" si="48"/>
        <v>3.89791</v>
      </c>
      <c r="G80" s="89">
        <f t="shared" si="48"/>
        <v>3.8928400000000001</v>
      </c>
      <c r="H80" s="89">
        <f t="shared" si="48"/>
        <v>3.9314800000000001</v>
      </c>
      <c r="I80" s="89">
        <f t="shared" si="48"/>
        <v>4.0397999999999996</v>
      </c>
      <c r="J80" s="89">
        <f t="shared" si="48"/>
        <v>4.0909700000000004</v>
      </c>
      <c r="K80" s="89">
        <f t="shared" si="48"/>
        <v>4.1488699999999996</v>
      </c>
      <c r="L80" s="89">
        <f t="shared" si="48"/>
        <v>4.3266600000000004</v>
      </c>
      <c r="M80" s="89">
        <f t="shared" si="48"/>
        <v>4.3241800000000001</v>
      </c>
      <c r="N80" s="89">
        <f t="shared" si="48"/>
        <v>4.3889899999999997</v>
      </c>
      <c r="O80" s="89">
        <f t="shared" si="48"/>
        <v>4.4210000000000003</v>
      </c>
      <c r="P80" s="89">
        <f t="shared" si="48"/>
        <v>4.5162100000000001</v>
      </c>
      <c r="Q80" s="89">
        <f t="shared" si="48"/>
        <v>4.5374400000000001</v>
      </c>
      <c r="R80" s="89">
        <f t="shared" si="48"/>
        <v>4.4393099999999999</v>
      </c>
      <c r="S80" s="89">
        <f t="shared" si="48"/>
        <v>4.42239</v>
      </c>
      <c r="T80" s="89">
        <f t="shared" si="48"/>
        <v>4.4855400000000003</v>
      </c>
      <c r="U80" s="89">
        <f t="shared" si="48"/>
        <v>4.7444699999999997</v>
      </c>
      <c r="V80" s="89">
        <f t="shared" si="48"/>
        <v>4.75244</v>
      </c>
      <c r="W80" s="89">
        <f t="shared" si="48"/>
        <v>4.4546400000000004</v>
      </c>
      <c r="X80" s="89">
        <f t="shared" si="48"/>
        <v>4.3624900000000002</v>
      </c>
      <c r="Y80" s="89">
        <f t="shared" si="48"/>
        <v>4.0820499999999997</v>
      </c>
      <c r="Z80" s="89">
        <f t="shared" si="48"/>
        <v>4.0579000000000001</v>
      </c>
      <c r="AA80" s="89">
        <f t="shared" si="48"/>
        <v>4.1473599999999999</v>
      </c>
    </row>
    <row r="81" spans="1:27" ht="12.75" hidden="1" customHeight="1" outlineLevel="1" x14ac:dyDescent="0.2">
      <c r="A81" s="99" t="s">
        <v>918</v>
      </c>
      <c r="B81" s="60" t="s">
        <v>238</v>
      </c>
      <c r="C81" s="40" t="s">
        <v>79</v>
      </c>
      <c r="D81" s="41">
        <v>1515.4</v>
      </c>
      <c r="E81" s="41">
        <v>1326.08</v>
      </c>
      <c r="F81" s="41">
        <v>1279.4000000000001</v>
      </c>
      <c r="G81" s="41">
        <v>1274.33</v>
      </c>
      <c r="H81" s="41">
        <v>1312.97</v>
      </c>
      <c r="I81" s="41">
        <v>1421.29</v>
      </c>
      <c r="J81" s="41">
        <v>1472.46</v>
      </c>
      <c r="K81" s="41">
        <v>1530.36</v>
      </c>
      <c r="L81" s="41">
        <v>1708.15</v>
      </c>
      <c r="M81" s="41">
        <v>1705.67</v>
      </c>
      <c r="N81" s="41">
        <v>1770.48</v>
      </c>
      <c r="O81" s="41">
        <v>1802.49</v>
      </c>
      <c r="P81" s="41">
        <v>1897.7</v>
      </c>
      <c r="Q81" s="41">
        <v>1918.93</v>
      </c>
      <c r="R81" s="41">
        <v>1820.8</v>
      </c>
      <c r="S81" s="41">
        <v>1803.88</v>
      </c>
      <c r="T81" s="41">
        <v>1867.03</v>
      </c>
      <c r="U81" s="41">
        <v>2125.96</v>
      </c>
      <c r="V81" s="41">
        <v>2133.9299999999998</v>
      </c>
      <c r="W81" s="41">
        <v>1836.13</v>
      </c>
      <c r="X81" s="41">
        <v>1743.98</v>
      </c>
      <c r="Y81" s="41">
        <v>1463.54</v>
      </c>
      <c r="Z81" s="41">
        <v>1439.39</v>
      </c>
      <c r="AA81" s="41">
        <v>1528.85</v>
      </c>
    </row>
    <row r="82" spans="1:27" ht="12.75" hidden="1" customHeight="1" outlineLevel="1" x14ac:dyDescent="0.2">
      <c r="A82" s="99" t="s">
        <v>919</v>
      </c>
      <c r="B82" s="60" t="s">
        <v>90</v>
      </c>
      <c r="C82" s="40" t="s">
        <v>79</v>
      </c>
      <c r="D82" s="41">
        <f>$D$10</f>
        <v>2222.89</v>
      </c>
      <c r="E82" s="41">
        <f t="shared" ref="E82:AA82" si="49">$D$10</f>
        <v>2222.89</v>
      </c>
      <c r="F82" s="41">
        <f t="shared" si="49"/>
        <v>2222.89</v>
      </c>
      <c r="G82" s="41">
        <f t="shared" si="49"/>
        <v>2222.89</v>
      </c>
      <c r="H82" s="41">
        <f t="shared" si="49"/>
        <v>2222.89</v>
      </c>
      <c r="I82" s="41">
        <f t="shared" si="49"/>
        <v>2222.89</v>
      </c>
      <c r="J82" s="41">
        <f t="shared" si="49"/>
        <v>2222.89</v>
      </c>
      <c r="K82" s="41">
        <f t="shared" si="49"/>
        <v>2222.89</v>
      </c>
      <c r="L82" s="41">
        <f t="shared" si="49"/>
        <v>2222.89</v>
      </c>
      <c r="M82" s="41">
        <f t="shared" si="49"/>
        <v>2222.89</v>
      </c>
      <c r="N82" s="41">
        <f t="shared" si="49"/>
        <v>2222.89</v>
      </c>
      <c r="O82" s="41">
        <f t="shared" si="49"/>
        <v>2222.89</v>
      </c>
      <c r="P82" s="41">
        <f t="shared" si="49"/>
        <v>2222.89</v>
      </c>
      <c r="Q82" s="41">
        <f t="shared" si="49"/>
        <v>2222.89</v>
      </c>
      <c r="R82" s="41">
        <f t="shared" si="49"/>
        <v>2222.89</v>
      </c>
      <c r="S82" s="41">
        <f t="shared" si="49"/>
        <v>2222.89</v>
      </c>
      <c r="T82" s="41">
        <f t="shared" si="49"/>
        <v>2222.89</v>
      </c>
      <c r="U82" s="41">
        <f t="shared" si="49"/>
        <v>2222.89</v>
      </c>
      <c r="V82" s="41">
        <f t="shared" si="49"/>
        <v>2222.89</v>
      </c>
      <c r="W82" s="41">
        <f t="shared" si="49"/>
        <v>2222.89</v>
      </c>
      <c r="X82" s="41">
        <f t="shared" si="49"/>
        <v>2222.89</v>
      </c>
      <c r="Y82" s="41">
        <f t="shared" si="49"/>
        <v>2222.89</v>
      </c>
      <c r="Z82" s="41">
        <f t="shared" si="49"/>
        <v>2222.89</v>
      </c>
      <c r="AA82" s="41">
        <f t="shared" si="49"/>
        <v>2222.89</v>
      </c>
    </row>
    <row r="83" spans="1:27" ht="12.75" hidden="1" customHeight="1" outlineLevel="1" x14ac:dyDescent="0.2">
      <c r="A83" s="99" t="s">
        <v>920</v>
      </c>
      <c r="B83" s="60" t="s">
        <v>83</v>
      </c>
      <c r="C83" s="40" t="s">
        <v>79</v>
      </c>
      <c r="D83" s="41">
        <v>3.9</v>
      </c>
      <c r="E83" s="41">
        <v>3.9</v>
      </c>
      <c r="F83" s="41">
        <v>3.9</v>
      </c>
      <c r="G83" s="41">
        <v>3.9</v>
      </c>
      <c r="H83" s="41">
        <v>3.9</v>
      </c>
      <c r="I83" s="41">
        <v>3.9</v>
      </c>
      <c r="J83" s="41">
        <v>3.9</v>
      </c>
      <c r="K83" s="41">
        <v>3.9</v>
      </c>
      <c r="L83" s="41">
        <v>3.9</v>
      </c>
      <c r="M83" s="41">
        <v>3.9</v>
      </c>
      <c r="N83" s="41">
        <v>3.9</v>
      </c>
      <c r="O83" s="41">
        <v>3.9</v>
      </c>
      <c r="P83" s="41">
        <v>3.9</v>
      </c>
      <c r="Q83" s="41">
        <v>3.9</v>
      </c>
      <c r="R83" s="41">
        <v>3.9</v>
      </c>
      <c r="S83" s="41">
        <v>3.9</v>
      </c>
      <c r="T83" s="41">
        <v>3.9</v>
      </c>
      <c r="U83" s="41">
        <v>3.9</v>
      </c>
      <c r="V83" s="41">
        <v>3.9</v>
      </c>
      <c r="W83" s="41">
        <v>3.9</v>
      </c>
      <c r="X83" s="41">
        <v>3.9</v>
      </c>
      <c r="Y83" s="41">
        <v>3.9</v>
      </c>
      <c r="Z83" s="41">
        <v>3.9</v>
      </c>
      <c r="AA83" s="41">
        <v>3.9</v>
      </c>
    </row>
    <row r="84" spans="1:27" ht="12.75" hidden="1" customHeight="1" outlineLevel="1" x14ac:dyDescent="0.2">
      <c r="A84" s="99" t="s">
        <v>921</v>
      </c>
      <c r="B84" s="60" t="s">
        <v>878</v>
      </c>
      <c r="C84" s="40" t="s">
        <v>79</v>
      </c>
      <c r="D84" s="41">
        <f>$D$12</f>
        <v>175.36</v>
      </c>
      <c r="E84" s="41">
        <f t="shared" ref="E84:AA84" si="50">$D$12</f>
        <v>175.36</v>
      </c>
      <c r="F84" s="41">
        <f t="shared" si="50"/>
        <v>175.36</v>
      </c>
      <c r="G84" s="41">
        <f t="shared" si="50"/>
        <v>175.36</v>
      </c>
      <c r="H84" s="41">
        <f t="shared" si="50"/>
        <v>175.36</v>
      </c>
      <c r="I84" s="41">
        <f t="shared" si="50"/>
        <v>175.36</v>
      </c>
      <c r="J84" s="41">
        <f t="shared" si="50"/>
        <v>175.36</v>
      </c>
      <c r="K84" s="41">
        <f t="shared" si="50"/>
        <v>175.36</v>
      </c>
      <c r="L84" s="41">
        <f t="shared" si="50"/>
        <v>175.36</v>
      </c>
      <c r="M84" s="41">
        <f t="shared" si="50"/>
        <v>175.36</v>
      </c>
      <c r="N84" s="41">
        <f t="shared" si="50"/>
        <v>175.36</v>
      </c>
      <c r="O84" s="41">
        <f t="shared" si="50"/>
        <v>175.36</v>
      </c>
      <c r="P84" s="41">
        <f t="shared" si="50"/>
        <v>175.36</v>
      </c>
      <c r="Q84" s="41">
        <f t="shared" si="50"/>
        <v>175.36</v>
      </c>
      <c r="R84" s="41">
        <f t="shared" si="50"/>
        <v>175.36</v>
      </c>
      <c r="S84" s="41">
        <f t="shared" si="50"/>
        <v>175.36</v>
      </c>
      <c r="T84" s="41">
        <f t="shared" si="50"/>
        <v>175.36</v>
      </c>
      <c r="U84" s="41">
        <f t="shared" si="50"/>
        <v>175.36</v>
      </c>
      <c r="V84" s="41">
        <f t="shared" si="50"/>
        <v>175.36</v>
      </c>
      <c r="W84" s="41">
        <f t="shared" si="50"/>
        <v>175.36</v>
      </c>
      <c r="X84" s="41">
        <f t="shared" si="50"/>
        <v>175.36</v>
      </c>
      <c r="Y84" s="41">
        <f t="shared" si="50"/>
        <v>175.36</v>
      </c>
      <c r="Z84" s="41">
        <f t="shared" si="50"/>
        <v>175.36</v>
      </c>
      <c r="AA84" s="41">
        <f t="shared" si="50"/>
        <v>175.36</v>
      </c>
    </row>
    <row r="85" spans="1:27" ht="12.75" hidden="1" customHeight="1" outlineLevel="1" x14ac:dyDescent="0.2">
      <c r="A85" s="113" t="s">
        <v>922</v>
      </c>
      <c r="B85" s="60" t="s">
        <v>874</v>
      </c>
      <c r="C85" s="40" t="s">
        <v>79</v>
      </c>
      <c r="D85" s="41">
        <f>$D$13</f>
        <v>216.36</v>
      </c>
      <c r="E85" s="41">
        <f t="shared" ref="E85:AA85" si="51">$D$13</f>
        <v>216.36</v>
      </c>
      <c r="F85" s="41">
        <f t="shared" si="51"/>
        <v>216.36</v>
      </c>
      <c r="G85" s="41">
        <f t="shared" si="51"/>
        <v>216.36</v>
      </c>
      <c r="H85" s="41">
        <f t="shared" si="51"/>
        <v>216.36</v>
      </c>
      <c r="I85" s="41">
        <f t="shared" si="51"/>
        <v>216.36</v>
      </c>
      <c r="J85" s="41">
        <f t="shared" si="51"/>
        <v>216.36</v>
      </c>
      <c r="K85" s="41">
        <f t="shared" si="51"/>
        <v>216.36</v>
      </c>
      <c r="L85" s="41">
        <f t="shared" si="51"/>
        <v>216.36</v>
      </c>
      <c r="M85" s="41">
        <f t="shared" si="51"/>
        <v>216.36</v>
      </c>
      <c r="N85" s="41">
        <f t="shared" si="51"/>
        <v>216.36</v>
      </c>
      <c r="O85" s="41">
        <f t="shared" si="51"/>
        <v>216.36</v>
      </c>
      <c r="P85" s="41">
        <f t="shared" si="51"/>
        <v>216.36</v>
      </c>
      <c r="Q85" s="41">
        <f t="shared" si="51"/>
        <v>216.36</v>
      </c>
      <c r="R85" s="41">
        <f t="shared" si="51"/>
        <v>216.36</v>
      </c>
      <c r="S85" s="41">
        <f t="shared" si="51"/>
        <v>216.36</v>
      </c>
      <c r="T85" s="41">
        <f t="shared" si="51"/>
        <v>216.36</v>
      </c>
      <c r="U85" s="41">
        <f t="shared" si="51"/>
        <v>216.36</v>
      </c>
      <c r="V85" s="41">
        <f t="shared" si="51"/>
        <v>216.36</v>
      </c>
      <c r="W85" s="41">
        <f t="shared" si="51"/>
        <v>216.36</v>
      </c>
      <c r="X85" s="41">
        <f t="shared" si="51"/>
        <v>216.36</v>
      </c>
      <c r="Y85" s="41">
        <f t="shared" si="51"/>
        <v>216.36</v>
      </c>
      <c r="Z85" s="41">
        <f t="shared" si="51"/>
        <v>216.36</v>
      </c>
      <c r="AA85" s="41">
        <f t="shared" si="51"/>
        <v>216.36</v>
      </c>
    </row>
    <row r="86" spans="1:27" ht="12.75" customHeight="1" collapsed="1" x14ac:dyDescent="0.2">
      <c r="A86" s="98" t="s">
        <v>923</v>
      </c>
      <c r="B86" s="25" t="str">
        <f>"14"&amp;"."&amp;$B$218&amp;"."&amp;$B$219</f>
        <v>14.01.2024</v>
      </c>
      <c r="C86" s="88" t="s">
        <v>76</v>
      </c>
      <c r="D86" s="89">
        <f>ROUND(((D87+D88+D90+D89+D91)/1000),5)</f>
        <v>4.1641599999999999</v>
      </c>
      <c r="E86" s="89">
        <f t="shared" ref="E86:AA86" si="52">ROUND(((E87+E88+E90+E89+E91)/1000),5)</f>
        <v>4.0273300000000001</v>
      </c>
      <c r="F86" s="89">
        <f t="shared" si="52"/>
        <v>3.8969399999999998</v>
      </c>
      <c r="G86" s="89">
        <f t="shared" si="52"/>
        <v>3.8824399999999999</v>
      </c>
      <c r="H86" s="89">
        <f t="shared" si="52"/>
        <v>3.8988100000000001</v>
      </c>
      <c r="I86" s="89">
        <f t="shared" si="52"/>
        <v>3.97729</v>
      </c>
      <c r="J86" s="89">
        <f t="shared" si="52"/>
        <v>4.0116100000000001</v>
      </c>
      <c r="K86" s="89">
        <f t="shared" si="52"/>
        <v>4.1261000000000001</v>
      </c>
      <c r="L86" s="89">
        <f t="shared" si="52"/>
        <v>4.2140700000000004</v>
      </c>
      <c r="M86" s="89">
        <f t="shared" si="52"/>
        <v>4.3762800000000004</v>
      </c>
      <c r="N86" s="89">
        <f t="shared" si="52"/>
        <v>4.4996200000000002</v>
      </c>
      <c r="O86" s="89">
        <f t="shared" si="52"/>
        <v>4.5776300000000001</v>
      </c>
      <c r="P86" s="89">
        <f t="shared" si="52"/>
        <v>4.6035000000000004</v>
      </c>
      <c r="Q86" s="89">
        <f t="shared" si="52"/>
        <v>4.6204299999999998</v>
      </c>
      <c r="R86" s="89">
        <f t="shared" si="52"/>
        <v>4.5708900000000003</v>
      </c>
      <c r="S86" s="89">
        <f t="shared" si="52"/>
        <v>4.6213699999999998</v>
      </c>
      <c r="T86" s="89">
        <f t="shared" si="52"/>
        <v>4.7648799999999998</v>
      </c>
      <c r="U86" s="89">
        <f t="shared" si="52"/>
        <v>4.8176899999999998</v>
      </c>
      <c r="V86" s="89">
        <f t="shared" si="52"/>
        <v>4.8128200000000003</v>
      </c>
      <c r="W86" s="89">
        <f t="shared" si="52"/>
        <v>4.68926</v>
      </c>
      <c r="X86" s="89">
        <f t="shared" si="52"/>
        <v>4.5142899999999999</v>
      </c>
      <c r="Y86" s="89">
        <f t="shared" si="52"/>
        <v>4.3945800000000004</v>
      </c>
      <c r="Z86" s="89">
        <f t="shared" si="52"/>
        <v>4.1864499999999998</v>
      </c>
      <c r="AA86" s="89">
        <f t="shared" si="52"/>
        <v>4.1223599999999996</v>
      </c>
    </row>
    <row r="87" spans="1:27" ht="12.75" hidden="1" customHeight="1" outlineLevel="1" x14ac:dyDescent="0.2">
      <c r="A87" s="99" t="s">
        <v>924</v>
      </c>
      <c r="B87" s="60" t="s">
        <v>238</v>
      </c>
      <c r="C87" s="40" t="s">
        <v>79</v>
      </c>
      <c r="D87" s="41">
        <v>1545.65</v>
      </c>
      <c r="E87" s="41">
        <v>1408.82</v>
      </c>
      <c r="F87" s="41">
        <v>1278.43</v>
      </c>
      <c r="G87" s="41">
        <v>1263.93</v>
      </c>
      <c r="H87" s="41">
        <v>1280.3</v>
      </c>
      <c r="I87" s="41">
        <v>1358.78</v>
      </c>
      <c r="J87" s="41">
        <v>1393.1</v>
      </c>
      <c r="K87" s="41">
        <v>1507.59</v>
      </c>
      <c r="L87" s="41">
        <v>1595.56</v>
      </c>
      <c r="M87" s="41">
        <v>1757.77</v>
      </c>
      <c r="N87" s="41">
        <v>1881.11</v>
      </c>
      <c r="O87" s="41">
        <v>1959.12</v>
      </c>
      <c r="P87" s="41">
        <v>1984.99</v>
      </c>
      <c r="Q87" s="41">
        <v>2001.92</v>
      </c>
      <c r="R87" s="41">
        <v>1952.38</v>
      </c>
      <c r="S87" s="41">
        <v>2002.86</v>
      </c>
      <c r="T87" s="41">
        <v>2146.37</v>
      </c>
      <c r="U87" s="41">
        <v>2199.1799999999998</v>
      </c>
      <c r="V87" s="41">
        <v>2194.31</v>
      </c>
      <c r="W87" s="41">
        <v>2070.75</v>
      </c>
      <c r="X87" s="41">
        <v>1895.78</v>
      </c>
      <c r="Y87" s="41">
        <v>1776.07</v>
      </c>
      <c r="Z87" s="41">
        <v>1567.94</v>
      </c>
      <c r="AA87" s="41">
        <v>1503.85</v>
      </c>
    </row>
    <row r="88" spans="1:27" ht="12.75" hidden="1" customHeight="1" outlineLevel="1" x14ac:dyDescent="0.2">
      <c r="A88" s="99" t="s">
        <v>925</v>
      </c>
      <c r="B88" s="60" t="s">
        <v>90</v>
      </c>
      <c r="C88" s="40" t="s">
        <v>79</v>
      </c>
      <c r="D88" s="41">
        <f>$D$10</f>
        <v>2222.89</v>
      </c>
      <c r="E88" s="41">
        <f t="shared" ref="E88:AA88" si="53">$D$10</f>
        <v>2222.89</v>
      </c>
      <c r="F88" s="41">
        <f t="shared" si="53"/>
        <v>2222.89</v>
      </c>
      <c r="G88" s="41">
        <f t="shared" si="53"/>
        <v>2222.89</v>
      </c>
      <c r="H88" s="41">
        <f t="shared" si="53"/>
        <v>2222.89</v>
      </c>
      <c r="I88" s="41">
        <f t="shared" si="53"/>
        <v>2222.89</v>
      </c>
      <c r="J88" s="41">
        <f t="shared" si="53"/>
        <v>2222.89</v>
      </c>
      <c r="K88" s="41">
        <f t="shared" si="53"/>
        <v>2222.89</v>
      </c>
      <c r="L88" s="41">
        <f t="shared" si="53"/>
        <v>2222.89</v>
      </c>
      <c r="M88" s="41">
        <f t="shared" si="53"/>
        <v>2222.89</v>
      </c>
      <c r="N88" s="41">
        <f t="shared" si="53"/>
        <v>2222.89</v>
      </c>
      <c r="O88" s="41">
        <f t="shared" si="53"/>
        <v>2222.89</v>
      </c>
      <c r="P88" s="41">
        <f t="shared" si="53"/>
        <v>2222.89</v>
      </c>
      <c r="Q88" s="41">
        <f t="shared" si="53"/>
        <v>2222.89</v>
      </c>
      <c r="R88" s="41">
        <f t="shared" si="53"/>
        <v>2222.89</v>
      </c>
      <c r="S88" s="41">
        <f t="shared" si="53"/>
        <v>2222.89</v>
      </c>
      <c r="T88" s="41">
        <f t="shared" si="53"/>
        <v>2222.89</v>
      </c>
      <c r="U88" s="41">
        <f t="shared" si="53"/>
        <v>2222.89</v>
      </c>
      <c r="V88" s="41">
        <f t="shared" si="53"/>
        <v>2222.89</v>
      </c>
      <c r="W88" s="41">
        <f t="shared" si="53"/>
        <v>2222.89</v>
      </c>
      <c r="X88" s="41">
        <f t="shared" si="53"/>
        <v>2222.89</v>
      </c>
      <c r="Y88" s="41">
        <f t="shared" si="53"/>
        <v>2222.89</v>
      </c>
      <c r="Z88" s="41">
        <f t="shared" si="53"/>
        <v>2222.89</v>
      </c>
      <c r="AA88" s="41">
        <f t="shared" si="53"/>
        <v>2222.89</v>
      </c>
    </row>
    <row r="89" spans="1:27" ht="12.75" hidden="1" customHeight="1" outlineLevel="1" x14ac:dyDescent="0.2">
      <c r="A89" s="99" t="s">
        <v>926</v>
      </c>
      <c r="B89" s="60" t="s">
        <v>83</v>
      </c>
      <c r="C89" s="40" t="s">
        <v>79</v>
      </c>
      <c r="D89" s="41">
        <v>3.9</v>
      </c>
      <c r="E89" s="41">
        <v>3.9</v>
      </c>
      <c r="F89" s="41">
        <v>3.9</v>
      </c>
      <c r="G89" s="41">
        <v>3.9</v>
      </c>
      <c r="H89" s="41">
        <v>3.9</v>
      </c>
      <c r="I89" s="41">
        <v>3.9</v>
      </c>
      <c r="J89" s="41">
        <v>3.9</v>
      </c>
      <c r="K89" s="41">
        <v>3.9</v>
      </c>
      <c r="L89" s="41">
        <v>3.9</v>
      </c>
      <c r="M89" s="41">
        <v>3.9</v>
      </c>
      <c r="N89" s="41">
        <v>3.9</v>
      </c>
      <c r="O89" s="41">
        <v>3.9</v>
      </c>
      <c r="P89" s="41">
        <v>3.9</v>
      </c>
      <c r="Q89" s="41">
        <v>3.9</v>
      </c>
      <c r="R89" s="41">
        <v>3.9</v>
      </c>
      <c r="S89" s="41">
        <v>3.9</v>
      </c>
      <c r="T89" s="41">
        <v>3.9</v>
      </c>
      <c r="U89" s="41">
        <v>3.9</v>
      </c>
      <c r="V89" s="41">
        <v>3.9</v>
      </c>
      <c r="W89" s="41">
        <v>3.9</v>
      </c>
      <c r="X89" s="41">
        <v>3.9</v>
      </c>
      <c r="Y89" s="41">
        <v>3.9</v>
      </c>
      <c r="Z89" s="41">
        <v>3.9</v>
      </c>
      <c r="AA89" s="41">
        <v>3.9</v>
      </c>
    </row>
    <row r="90" spans="1:27" ht="12.75" hidden="1" customHeight="1" outlineLevel="1" x14ac:dyDescent="0.2">
      <c r="A90" s="99" t="s">
        <v>927</v>
      </c>
      <c r="B90" s="60" t="s">
        <v>878</v>
      </c>
      <c r="C90" s="40" t="s">
        <v>79</v>
      </c>
      <c r="D90" s="41">
        <f>$D$12</f>
        <v>175.36</v>
      </c>
      <c r="E90" s="41">
        <f t="shared" ref="E90:AA90" si="54">$D$12</f>
        <v>175.36</v>
      </c>
      <c r="F90" s="41">
        <f t="shared" si="54"/>
        <v>175.36</v>
      </c>
      <c r="G90" s="41">
        <f t="shared" si="54"/>
        <v>175.36</v>
      </c>
      <c r="H90" s="41">
        <f t="shared" si="54"/>
        <v>175.36</v>
      </c>
      <c r="I90" s="41">
        <f t="shared" si="54"/>
        <v>175.36</v>
      </c>
      <c r="J90" s="41">
        <f t="shared" si="54"/>
        <v>175.36</v>
      </c>
      <c r="K90" s="41">
        <f t="shared" si="54"/>
        <v>175.36</v>
      </c>
      <c r="L90" s="41">
        <f t="shared" si="54"/>
        <v>175.36</v>
      </c>
      <c r="M90" s="41">
        <f t="shared" si="54"/>
        <v>175.36</v>
      </c>
      <c r="N90" s="41">
        <f t="shared" si="54"/>
        <v>175.36</v>
      </c>
      <c r="O90" s="41">
        <f t="shared" si="54"/>
        <v>175.36</v>
      </c>
      <c r="P90" s="41">
        <f t="shared" si="54"/>
        <v>175.36</v>
      </c>
      <c r="Q90" s="41">
        <f t="shared" si="54"/>
        <v>175.36</v>
      </c>
      <c r="R90" s="41">
        <f t="shared" si="54"/>
        <v>175.36</v>
      </c>
      <c r="S90" s="41">
        <f t="shared" si="54"/>
        <v>175.36</v>
      </c>
      <c r="T90" s="41">
        <f t="shared" si="54"/>
        <v>175.36</v>
      </c>
      <c r="U90" s="41">
        <f t="shared" si="54"/>
        <v>175.36</v>
      </c>
      <c r="V90" s="41">
        <f t="shared" si="54"/>
        <v>175.36</v>
      </c>
      <c r="W90" s="41">
        <f t="shared" si="54"/>
        <v>175.36</v>
      </c>
      <c r="X90" s="41">
        <f t="shared" si="54"/>
        <v>175.36</v>
      </c>
      <c r="Y90" s="41">
        <f t="shared" si="54"/>
        <v>175.36</v>
      </c>
      <c r="Z90" s="41">
        <f t="shared" si="54"/>
        <v>175.36</v>
      </c>
      <c r="AA90" s="41">
        <f t="shared" si="54"/>
        <v>175.36</v>
      </c>
    </row>
    <row r="91" spans="1:27" ht="12.75" hidden="1" customHeight="1" outlineLevel="1" x14ac:dyDescent="0.2">
      <c r="A91" s="99" t="s">
        <v>928</v>
      </c>
      <c r="B91" s="60" t="s">
        <v>874</v>
      </c>
      <c r="C91" s="40" t="s">
        <v>79</v>
      </c>
      <c r="D91" s="41">
        <f>$D$13</f>
        <v>216.36</v>
      </c>
      <c r="E91" s="41">
        <f t="shared" ref="E91:AA91" si="55">$D$13</f>
        <v>216.36</v>
      </c>
      <c r="F91" s="41">
        <f t="shared" si="55"/>
        <v>216.36</v>
      </c>
      <c r="G91" s="41">
        <f t="shared" si="55"/>
        <v>216.36</v>
      </c>
      <c r="H91" s="41">
        <f t="shared" si="55"/>
        <v>216.36</v>
      </c>
      <c r="I91" s="41">
        <f t="shared" si="55"/>
        <v>216.36</v>
      </c>
      <c r="J91" s="41">
        <f t="shared" si="55"/>
        <v>216.36</v>
      </c>
      <c r="K91" s="41">
        <f t="shared" si="55"/>
        <v>216.36</v>
      </c>
      <c r="L91" s="41">
        <f t="shared" si="55"/>
        <v>216.36</v>
      </c>
      <c r="M91" s="41">
        <f t="shared" si="55"/>
        <v>216.36</v>
      </c>
      <c r="N91" s="41">
        <f t="shared" si="55"/>
        <v>216.36</v>
      </c>
      <c r="O91" s="41">
        <f t="shared" si="55"/>
        <v>216.36</v>
      </c>
      <c r="P91" s="41">
        <f t="shared" si="55"/>
        <v>216.36</v>
      </c>
      <c r="Q91" s="41">
        <f t="shared" si="55"/>
        <v>216.36</v>
      </c>
      <c r="R91" s="41">
        <f t="shared" si="55"/>
        <v>216.36</v>
      </c>
      <c r="S91" s="41">
        <f t="shared" si="55"/>
        <v>216.36</v>
      </c>
      <c r="T91" s="41">
        <f t="shared" si="55"/>
        <v>216.36</v>
      </c>
      <c r="U91" s="41">
        <f t="shared" si="55"/>
        <v>216.36</v>
      </c>
      <c r="V91" s="41">
        <f t="shared" si="55"/>
        <v>216.36</v>
      </c>
      <c r="W91" s="41">
        <f t="shared" si="55"/>
        <v>216.36</v>
      </c>
      <c r="X91" s="41">
        <f t="shared" si="55"/>
        <v>216.36</v>
      </c>
      <c r="Y91" s="41">
        <f t="shared" si="55"/>
        <v>216.36</v>
      </c>
      <c r="Z91" s="41">
        <f t="shared" si="55"/>
        <v>216.36</v>
      </c>
      <c r="AA91" s="41">
        <f t="shared" si="55"/>
        <v>216.36</v>
      </c>
    </row>
    <row r="92" spans="1:27" ht="12.75" customHeight="1" collapsed="1" x14ac:dyDescent="0.2">
      <c r="A92" s="98" t="s">
        <v>929</v>
      </c>
      <c r="B92" s="25" t="str">
        <f>"15"&amp;"."&amp;$B$218&amp;"."&amp;$B$219</f>
        <v>15.01.2024</v>
      </c>
      <c r="C92" s="88" t="s">
        <v>76</v>
      </c>
      <c r="D92" s="89">
        <f>ROUND(((D93+D94+D96+D95+D97)/1000),5)</f>
        <v>3.88619</v>
      </c>
      <c r="E92" s="89">
        <f t="shared" ref="E92:AA92" si="56">ROUND(((E93+E94+E96+E95+E97)/1000),5)</f>
        <v>3.8265899999999999</v>
      </c>
      <c r="F92" s="89">
        <f t="shared" si="56"/>
        <v>3.7700200000000001</v>
      </c>
      <c r="G92" s="89">
        <f t="shared" si="56"/>
        <v>3.7629899999999998</v>
      </c>
      <c r="H92" s="89">
        <f t="shared" si="56"/>
        <v>3.8256899999999998</v>
      </c>
      <c r="I92" s="89">
        <f t="shared" si="56"/>
        <v>3.9559099999999998</v>
      </c>
      <c r="J92" s="89">
        <f t="shared" si="56"/>
        <v>4.1755699999999996</v>
      </c>
      <c r="K92" s="89">
        <f t="shared" si="56"/>
        <v>4.3960900000000001</v>
      </c>
      <c r="L92" s="89">
        <f t="shared" si="56"/>
        <v>4.6642700000000001</v>
      </c>
      <c r="M92" s="89">
        <f t="shared" si="56"/>
        <v>4.73698</v>
      </c>
      <c r="N92" s="89">
        <f t="shared" si="56"/>
        <v>4.7766700000000002</v>
      </c>
      <c r="O92" s="89">
        <f t="shared" si="56"/>
        <v>4.7939299999999996</v>
      </c>
      <c r="P92" s="89">
        <f t="shared" si="56"/>
        <v>4.7919499999999999</v>
      </c>
      <c r="Q92" s="89">
        <f t="shared" si="56"/>
        <v>4.8014900000000003</v>
      </c>
      <c r="R92" s="89">
        <f t="shared" si="56"/>
        <v>4.7977699999999999</v>
      </c>
      <c r="S92" s="89">
        <f t="shared" si="56"/>
        <v>4.7274700000000003</v>
      </c>
      <c r="T92" s="89">
        <f t="shared" si="56"/>
        <v>4.8135000000000003</v>
      </c>
      <c r="U92" s="89">
        <f t="shared" si="56"/>
        <v>4.8261500000000002</v>
      </c>
      <c r="V92" s="89">
        <f t="shared" si="56"/>
        <v>4.8178999999999998</v>
      </c>
      <c r="W92" s="89">
        <f t="shared" si="56"/>
        <v>4.7179099999999998</v>
      </c>
      <c r="X92" s="89">
        <f t="shared" si="56"/>
        <v>4.58514</v>
      </c>
      <c r="Y92" s="89">
        <f t="shared" si="56"/>
        <v>4.41648</v>
      </c>
      <c r="Z92" s="89">
        <f t="shared" si="56"/>
        <v>4.2188299999999996</v>
      </c>
      <c r="AA92" s="89">
        <f t="shared" si="56"/>
        <v>4.0814599999999999</v>
      </c>
    </row>
    <row r="93" spans="1:27" ht="12.75" hidden="1" customHeight="1" outlineLevel="1" x14ac:dyDescent="0.2">
      <c r="A93" s="99" t="s">
        <v>930</v>
      </c>
      <c r="B93" s="60" t="s">
        <v>238</v>
      </c>
      <c r="C93" s="40" t="s">
        <v>79</v>
      </c>
      <c r="D93" s="41">
        <v>1267.68</v>
      </c>
      <c r="E93" s="41">
        <v>1208.08</v>
      </c>
      <c r="F93" s="41">
        <v>1151.51</v>
      </c>
      <c r="G93" s="41">
        <v>1144.48</v>
      </c>
      <c r="H93" s="41">
        <v>1207.18</v>
      </c>
      <c r="I93" s="41">
        <v>1337.4</v>
      </c>
      <c r="J93" s="41">
        <v>1557.06</v>
      </c>
      <c r="K93" s="41">
        <v>1777.58</v>
      </c>
      <c r="L93" s="41">
        <v>2045.76</v>
      </c>
      <c r="M93" s="41">
        <v>2118.4699999999998</v>
      </c>
      <c r="N93" s="41">
        <v>2158.16</v>
      </c>
      <c r="O93" s="41">
        <v>2175.42</v>
      </c>
      <c r="P93" s="41">
        <v>2173.44</v>
      </c>
      <c r="Q93" s="41">
        <v>2182.98</v>
      </c>
      <c r="R93" s="41">
        <v>2179.2600000000002</v>
      </c>
      <c r="S93" s="41">
        <v>2108.96</v>
      </c>
      <c r="T93" s="41">
        <v>2194.9899999999998</v>
      </c>
      <c r="U93" s="41">
        <v>2207.64</v>
      </c>
      <c r="V93" s="41">
        <v>2199.39</v>
      </c>
      <c r="W93" s="41">
        <v>2099.4</v>
      </c>
      <c r="X93" s="41">
        <v>1966.63</v>
      </c>
      <c r="Y93" s="41">
        <v>1797.97</v>
      </c>
      <c r="Z93" s="41">
        <v>1600.32</v>
      </c>
      <c r="AA93" s="41">
        <v>1462.95</v>
      </c>
    </row>
    <row r="94" spans="1:27" ht="12.75" hidden="1" customHeight="1" outlineLevel="1" x14ac:dyDescent="0.2">
      <c r="A94" s="99" t="s">
        <v>931</v>
      </c>
      <c r="B94" s="60" t="s">
        <v>90</v>
      </c>
      <c r="C94" s="40" t="s">
        <v>79</v>
      </c>
      <c r="D94" s="41">
        <f>$D$10</f>
        <v>2222.89</v>
      </c>
      <c r="E94" s="41">
        <f t="shared" ref="E94:AA94" si="57">$D$10</f>
        <v>2222.89</v>
      </c>
      <c r="F94" s="41">
        <f t="shared" si="57"/>
        <v>2222.89</v>
      </c>
      <c r="G94" s="41">
        <f t="shared" si="57"/>
        <v>2222.89</v>
      </c>
      <c r="H94" s="41">
        <f t="shared" si="57"/>
        <v>2222.89</v>
      </c>
      <c r="I94" s="41">
        <f t="shared" si="57"/>
        <v>2222.89</v>
      </c>
      <c r="J94" s="41">
        <f t="shared" si="57"/>
        <v>2222.89</v>
      </c>
      <c r="K94" s="41">
        <f t="shared" si="57"/>
        <v>2222.89</v>
      </c>
      <c r="L94" s="41">
        <f t="shared" si="57"/>
        <v>2222.89</v>
      </c>
      <c r="M94" s="41">
        <f t="shared" si="57"/>
        <v>2222.89</v>
      </c>
      <c r="N94" s="41">
        <f t="shared" si="57"/>
        <v>2222.89</v>
      </c>
      <c r="O94" s="41">
        <f t="shared" si="57"/>
        <v>2222.89</v>
      </c>
      <c r="P94" s="41">
        <f t="shared" si="57"/>
        <v>2222.89</v>
      </c>
      <c r="Q94" s="41">
        <f t="shared" si="57"/>
        <v>2222.89</v>
      </c>
      <c r="R94" s="41">
        <f t="shared" si="57"/>
        <v>2222.89</v>
      </c>
      <c r="S94" s="41">
        <f t="shared" si="57"/>
        <v>2222.89</v>
      </c>
      <c r="T94" s="41">
        <f t="shared" si="57"/>
        <v>2222.89</v>
      </c>
      <c r="U94" s="41">
        <f t="shared" si="57"/>
        <v>2222.89</v>
      </c>
      <c r="V94" s="41">
        <f t="shared" si="57"/>
        <v>2222.89</v>
      </c>
      <c r="W94" s="41">
        <f t="shared" si="57"/>
        <v>2222.89</v>
      </c>
      <c r="X94" s="41">
        <f t="shared" si="57"/>
        <v>2222.89</v>
      </c>
      <c r="Y94" s="41">
        <f t="shared" si="57"/>
        <v>2222.89</v>
      </c>
      <c r="Z94" s="41">
        <f t="shared" si="57"/>
        <v>2222.89</v>
      </c>
      <c r="AA94" s="41">
        <f t="shared" si="57"/>
        <v>2222.89</v>
      </c>
    </row>
    <row r="95" spans="1:27" ht="12.75" hidden="1" customHeight="1" outlineLevel="1" x14ac:dyDescent="0.2">
      <c r="A95" s="99" t="s">
        <v>932</v>
      </c>
      <c r="B95" s="60" t="s">
        <v>83</v>
      </c>
      <c r="C95" s="40" t="s">
        <v>79</v>
      </c>
      <c r="D95" s="41">
        <v>3.9</v>
      </c>
      <c r="E95" s="41">
        <v>3.9</v>
      </c>
      <c r="F95" s="41">
        <v>3.9</v>
      </c>
      <c r="G95" s="41">
        <v>3.9</v>
      </c>
      <c r="H95" s="41">
        <v>3.9</v>
      </c>
      <c r="I95" s="41">
        <v>3.9</v>
      </c>
      <c r="J95" s="41">
        <v>3.9</v>
      </c>
      <c r="K95" s="41">
        <v>3.9</v>
      </c>
      <c r="L95" s="41">
        <v>3.9</v>
      </c>
      <c r="M95" s="41">
        <v>3.9</v>
      </c>
      <c r="N95" s="41">
        <v>3.9</v>
      </c>
      <c r="O95" s="41">
        <v>3.9</v>
      </c>
      <c r="P95" s="41">
        <v>3.9</v>
      </c>
      <c r="Q95" s="41">
        <v>3.9</v>
      </c>
      <c r="R95" s="41">
        <v>3.9</v>
      </c>
      <c r="S95" s="41">
        <v>3.9</v>
      </c>
      <c r="T95" s="41">
        <v>3.9</v>
      </c>
      <c r="U95" s="41">
        <v>3.9</v>
      </c>
      <c r="V95" s="41">
        <v>3.9</v>
      </c>
      <c r="W95" s="41">
        <v>3.9</v>
      </c>
      <c r="X95" s="41">
        <v>3.9</v>
      </c>
      <c r="Y95" s="41">
        <v>3.9</v>
      </c>
      <c r="Z95" s="41">
        <v>3.9</v>
      </c>
      <c r="AA95" s="41">
        <v>3.9</v>
      </c>
    </row>
    <row r="96" spans="1:27" ht="12.75" hidden="1" customHeight="1" outlineLevel="1" x14ac:dyDescent="0.2">
      <c r="A96" s="99" t="s">
        <v>933</v>
      </c>
      <c r="B96" s="60" t="s">
        <v>878</v>
      </c>
      <c r="C96" s="40" t="s">
        <v>79</v>
      </c>
      <c r="D96" s="41">
        <f>$D$12</f>
        <v>175.36</v>
      </c>
      <c r="E96" s="41">
        <f t="shared" ref="E96:AA96" si="58">$D$12</f>
        <v>175.36</v>
      </c>
      <c r="F96" s="41">
        <f t="shared" si="58"/>
        <v>175.36</v>
      </c>
      <c r="G96" s="41">
        <f t="shared" si="58"/>
        <v>175.36</v>
      </c>
      <c r="H96" s="41">
        <f t="shared" si="58"/>
        <v>175.36</v>
      </c>
      <c r="I96" s="41">
        <f t="shared" si="58"/>
        <v>175.36</v>
      </c>
      <c r="J96" s="41">
        <f t="shared" si="58"/>
        <v>175.36</v>
      </c>
      <c r="K96" s="41">
        <f t="shared" si="58"/>
        <v>175.36</v>
      </c>
      <c r="L96" s="41">
        <f t="shared" si="58"/>
        <v>175.36</v>
      </c>
      <c r="M96" s="41">
        <f t="shared" si="58"/>
        <v>175.36</v>
      </c>
      <c r="N96" s="41">
        <f t="shared" si="58"/>
        <v>175.36</v>
      </c>
      <c r="O96" s="41">
        <f t="shared" si="58"/>
        <v>175.36</v>
      </c>
      <c r="P96" s="41">
        <f t="shared" si="58"/>
        <v>175.36</v>
      </c>
      <c r="Q96" s="41">
        <f t="shared" si="58"/>
        <v>175.36</v>
      </c>
      <c r="R96" s="41">
        <f t="shared" si="58"/>
        <v>175.36</v>
      </c>
      <c r="S96" s="41">
        <f t="shared" si="58"/>
        <v>175.36</v>
      </c>
      <c r="T96" s="41">
        <f t="shared" si="58"/>
        <v>175.36</v>
      </c>
      <c r="U96" s="41">
        <f t="shared" si="58"/>
        <v>175.36</v>
      </c>
      <c r="V96" s="41">
        <f t="shared" si="58"/>
        <v>175.36</v>
      </c>
      <c r="W96" s="41">
        <f t="shared" si="58"/>
        <v>175.36</v>
      </c>
      <c r="X96" s="41">
        <f t="shared" si="58"/>
        <v>175.36</v>
      </c>
      <c r="Y96" s="41">
        <f t="shared" si="58"/>
        <v>175.36</v>
      </c>
      <c r="Z96" s="41">
        <f t="shared" si="58"/>
        <v>175.36</v>
      </c>
      <c r="AA96" s="41">
        <f t="shared" si="58"/>
        <v>175.36</v>
      </c>
    </row>
    <row r="97" spans="1:27" ht="12.75" hidden="1" customHeight="1" outlineLevel="1" x14ac:dyDescent="0.2">
      <c r="A97" s="99" t="s">
        <v>934</v>
      </c>
      <c r="B97" s="60" t="s">
        <v>874</v>
      </c>
      <c r="C97" s="40" t="s">
        <v>79</v>
      </c>
      <c r="D97" s="41">
        <f>$D$13</f>
        <v>216.36</v>
      </c>
      <c r="E97" s="41">
        <f t="shared" ref="E97:AA97" si="59">$D$13</f>
        <v>216.36</v>
      </c>
      <c r="F97" s="41">
        <f t="shared" si="59"/>
        <v>216.36</v>
      </c>
      <c r="G97" s="41">
        <f t="shared" si="59"/>
        <v>216.36</v>
      </c>
      <c r="H97" s="41">
        <f t="shared" si="59"/>
        <v>216.36</v>
      </c>
      <c r="I97" s="41">
        <f t="shared" si="59"/>
        <v>216.36</v>
      </c>
      <c r="J97" s="41">
        <f t="shared" si="59"/>
        <v>216.36</v>
      </c>
      <c r="K97" s="41">
        <f t="shared" si="59"/>
        <v>216.36</v>
      </c>
      <c r="L97" s="41">
        <f t="shared" si="59"/>
        <v>216.36</v>
      </c>
      <c r="M97" s="41">
        <f t="shared" si="59"/>
        <v>216.36</v>
      </c>
      <c r="N97" s="41">
        <f t="shared" si="59"/>
        <v>216.36</v>
      </c>
      <c r="O97" s="41">
        <f t="shared" si="59"/>
        <v>216.36</v>
      </c>
      <c r="P97" s="41">
        <f t="shared" si="59"/>
        <v>216.36</v>
      </c>
      <c r="Q97" s="41">
        <f t="shared" si="59"/>
        <v>216.36</v>
      </c>
      <c r="R97" s="41">
        <f t="shared" si="59"/>
        <v>216.36</v>
      </c>
      <c r="S97" s="41">
        <f t="shared" si="59"/>
        <v>216.36</v>
      </c>
      <c r="T97" s="41">
        <f t="shared" si="59"/>
        <v>216.36</v>
      </c>
      <c r="U97" s="41">
        <f t="shared" si="59"/>
        <v>216.36</v>
      </c>
      <c r="V97" s="41">
        <f t="shared" si="59"/>
        <v>216.36</v>
      </c>
      <c r="W97" s="41">
        <f t="shared" si="59"/>
        <v>216.36</v>
      </c>
      <c r="X97" s="41">
        <f t="shared" si="59"/>
        <v>216.36</v>
      </c>
      <c r="Y97" s="41">
        <f t="shared" si="59"/>
        <v>216.36</v>
      </c>
      <c r="Z97" s="41">
        <f t="shared" si="59"/>
        <v>216.36</v>
      </c>
      <c r="AA97" s="41">
        <f t="shared" si="59"/>
        <v>216.36</v>
      </c>
    </row>
    <row r="98" spans="1:27" ht="12.75" customHeight="1" collapsed="1" x14ac:dyDescent="0.2">
      <c r="A98" s="98" t="s">
        <v>935</v>
      </c>
      <c r="B98" s="25" t="str">
        <f>"16"&amp;"."&amp;$B$218&amp;"."&amp;$B$219</f>
        <v>16.01.2024</v>
      </c>
      <c r="C98" s="88" t="s">
        <v>76</v>
      </c>
      <c r="D98" s="89">
        <f>ROUND(((D99+D100+D102+D101+D103)/1000),5)</f>
        <v>3.9144899999999998</v>
      </c>
      <c r="E98" s="89">
        <f t="shared" ref="E98:AA98" si="60">ROUND(((E99+E100+E102+E101+E103)/1000),5)</f>
        <v>3.8462800000000001</v>
      </c>
      <c r="F98" s="89">
        <f t="shared" si="60"/>
        <v>3.82124</v>
      </c>
      <c r="G98" s="89">
        <f t="shared" si="60"/>
        <v>3.7858100000000001</v>
      </c>
      <c r="H98" s="89">
        <f t="shared" si="60"/>
        <v>3.83169</v>
      </c>
      <c r="I98" s="89">
        <f t="shared" si="60"/>
        <v>3.9477000000000002</v>
      </c>
      <c r="J98" s="89">
        <f t="shared" si="60"/>
        <v>4.1487400000000001</v>
      </c>
      <c r="K98" s="89">
        <f t="shared" si="60"/>
        <v>4.3393699999999997</v>
      </c>
      <c r="L98" s="89">
        <f t="shared" si="60"/>
        <v>4.6060499999999998</v>
      </c>
      <c r="M98" s="89">
        <f t="shared" si="60"/>
        <v>4.6358600000000001</v>
      </c>
      <c r="N98" s="89">
        <f t="shared" si="60"/>
        <v>4.6760999999999999</v>
      </c>
      <c r="O98" s="89">
        <f t="shared" si="60"/>
        <v>4.6880300000000004</v>
      </c>
      <c r="P98" s="89">
        <f t="shared" si="60"/>
        <v>4.7068399999999997</v>
      </c>
      <c r="Q98" s="89">
        <f t="shared" si="60"/>
        <v>4.7356699999999998</v>
      </c>
      <c r="R98" s="89">
        <f t="shared" si="60"/>
        <v>4.6974099999999996</v>
      </c>
      <c r="S98" s="89">
        <f t="shared" si="60"/>
        <v>4.6712800000000003</v>
      </c>
      <c r="T98" s="89">
        <f t="shared" si="60"/>
        <v>4.7447800000000004</v>
      </c>
      <c r="U98" s="89">
        <f t="shared" si="60"/>
        <v>4.7883399999999998</v>
      </c>
      <c r="V98" s="89">
        <f t="shared" si="60"/>
        <v>4.7619600000000002</v>
      </c>
      <c r="W98" s="89">
        <f t="shared" si="60"/>
        <v>4.6717700000000004</v>
      </c>
      <c r="X98" s="89">
        <f t="shared" si="60"/>
        <v>4.5492999999999997</v>
      </c>
      <c r="Y98" s="89">
        <f t="shared" si="60"/>
        <v>4.4355700000000002</v>
      </c>
      <c r="Z98" s="89">
        <f t="shared" si="60"/>
        <v>4.22309</v>
      </c>
      <c r="AA98" s="89">
        <f t="shared" si="60"/>
        <v>4.0978599999999998</v>
      </c>
    </row>
    <row r="99" spans="1:27" ht="12.75" hidden="1" customHeight="1" outlineLevel="1" x14ac:dyDescent="0.2">
      <c r="A99" s="99" t="s">
        <v>936</v>
      </c>
      <c r="B99" s="60" t="s">
        <v>238</v>
      </c>
      <c r="C99" s="40" t="s">
        <v>79</v>
      </c>
      <c r="D99" s="41">
        <v>1295.98</v>
      </c>
      <c r="E99" s="41">
        <v>1227.77</v>
      </c>
      <c r="F99" s="41">
        <v>1202.73</v>
      </c>
      <c r="G99" s="41">
        <v>1167.3</v>
      </c>
      <c r="H99" s="41">
        <v>1213.18</v>
      </c>
      <c r="I99" s="41">
        <v>1329.19</v>
      </c>
      <c r="J99" s="41">
        <v>1530.23</v>
      </c>
      <c r="K99" s="41">
        <v>1720.86</v>
      </c>
      <c r="L99" s="41">
        <v>1987.54</v>
      </c>
      <c r="M99" s="41">
        <v>2017.35</v>
      </c>
      <c r="N99" s="41">
        <v>2057.59</v>
      </c>
      <c r="O99" s="41">
        <v>2069.52</v>
      </c>
      <c r="P99" s="41">
        <v>2088.33</v>
      </c>
      <c r="Q99" s="41">
        <v>2117.16</v>
      </c>
      <c r="R99" s="41">
        <v>2078.9</v>
      </c>
      <c r="S99" s="41">
        <v>2052.77</v>
      </c>
      <c r="T99" s="41">
        <v>2126.27</v>
      </c>
      <c r="U99" s="41">
        <v>2169.83</v>
      </c>
      <c r="V99" s="41">
        <v>2143.4499999999998</v>
      </c>
      <c r="W99" s="41">
        <v>2053.2600000000002</v>
      </c>
      <c r="X99" s="41">
        <v>1930.79</v>
      </c>
      <c r="Y99" s="41">
        <v>1817.06</v>
      </c>
      <c r="Z99" s="41">
        <v>1604.58</v>
      </c>
      <c r="AA99" s="41">
        <v>1479.35</v>
      </c>
    </row>
    <row r="100" spans="1:27" ht="12.75" hidden="1" customHeight="1" outlineLevel="1" x14ac:dyDescent="0.2">
      <c r="A100" s="99" t="s">
        <v>937</v>
      </c>
      <c r="B100" s="60" t="s">
        <v>90</v>
      </c>
      <c r="C100" s="40" t="s">
        <v>79</v>
      </c>
      <c r="D100" s="41">
        <f>$D$10</f>
        <v>2222.89</v>
      </c>
      <c r="E100" s="41">
        <f t="shared" ref="E100:AA100" si="61">$D$10</f>
        <v>2222.89</v>
      </c>
      <c r="F100" s="41">
        <f t="shared" si="61"/>
        <v>2222.89</v>
      </c>
      <c r="G100" s="41">
        <f t="shared" si="61"/>
        <v>2222.89</v>
      </c>
      <c r="H100" s="41">
        <f t="shared" si="61"/>
        <v>2222.89</v>
      </c>
      <c r="I100" s="41">
        <f t="shared" si="61"/>
        <v>2222.89</v>
      </c>
      <c r="J100" s="41">
        <f t="shared" si="61"/>
        <v>2222.89</v>
      </c>
      <c r="K100" s="41">
        <f t="shared" si="61"/>
        <v>2222.89</v>
      </c>
      <c r="L100" s="41">
        <f t="shared" si="61"/>
        <v>2222.89</v>
      </c>
      <c r="M100" s="41">
        <f t="shared" si="61"/>
        <v>2222.89</v>
      </c>
      <c r="N100" s="41">
        <f t="shared" si="61"/>
        <v>2222.89</v>
      </c>
      <c r="O100" s="41">
        <f t="shared" si="61"/>
        <v>2222.89</v>
      </c>
      <c r="P100" s="41">
        <f t="shared" si="61"/>
        <v>2222.89</v>
      </c>
      <c r="Q100" s="41">
        <f t="shared" si="61"/>
        <v>2222.89</v>
      </c>
      <c r="R100" s="41">
        <f t="shared" si="61"/>
        <v>2222.89</v>
      </c>
      <c r="S100" s="41">
        <f t="shared" si="61"/>
        <v>2222.89</v>
      </c>
      <c r="T100" s="41">
        <f t="shared" si="61"/>
        <v>2222.89</v>
      </c>
      <c r="U100" s="41">
        <f t="shared" si="61"/>
        <v>2222.89</v>
      </c>
      <c r="V100" s="41">
        <f t="shared" si="61"/>
        <v>2222.89</v>
      </c>
      <c r="W100" s="41">
        <f t="shared" si="61"/>
        <v>2222.89</v>
      </c>
      <c r="X100" s="41">
        <f t="shared" si="61"/>
        <v>2222.89</v>
      </c>
      <c r="Y100" s="41">
        <f t="shared" si="61"/>
        <v>2222.89</v>
      </c>
      <c r="Z100" s="41">
        <f t="shared" si="61"/>
        <v>2222.89</v>
      </c>
      <c r="AA100" s="41">
        <f t="shared" si="61"/>
        <v>2222.89</v>
      </c>
    </row>
    <row r="101" spans="1:27" ht="12.75" hidden="1" customHeight="1" outlineLevel="1" x14ac:dyDescent="0.2">
      <c r="A101" s="99" t="s">
        <v>938</v>
      </c>
      <c r="B101" s="60" t="s">
        <v>83</v>
      </c>
      <c r="C101" s="40" t="s">
        <v>79</v>
      </c>
      <c r="D101" s="41">
        <v>3.9</v>
      </c>
      <c r="E101" s="41">
        <v>3.9</v>
      </c>
      <c r="F101" s="41">
        <v>3.9</v>
      </c>
      <c r="G101" s="41">
        <v>3.9</v>
      </c>
      <c r="H101" s="41">
        <v>3.9</v>
      </c>
      <c r="I101" s="41">
        <v>3.9</v>
      </c>
      <c r="J101" s="41">
        <v>3.9</v>
      </c>
      <c r="K101" s="41">
        <v>3.9</v>
      </c>
      <c r="L101" s="41">
        <v>3.9</v>
      </c>
      <c r="M101" s="41">
        <v>3.9</v>
      </c>
      <c r="N101" s="41">
        <v>3.9</v>
      </c>
      <c r="O101" s="41">
        <v>3.9</v>
      </c>
      <c r="P101" s="41">
        <v>3.9</v>
      </c>
      <c r="Q101" s="41">
        <v>3.9</v>
      </c>
      <c r="R101" s="41">
        <v>3.9</v>
      </c>
      <c r="S101" s="41">
        <v>3.9</v>
      </c>
      <c r="T101" s="41">
        <v>3.9</v>
      </c>
      <c r="U101" s="41">
        <v>3.9</v>
      </c>
      <c r="V101" s="41">
        <v>3.9</v>
      </c>
      <c r="W101" s="41">
        <v>3.9</v>
      </c>
      <c r="X101" s="41">
        <v>3.9</v>
      </c>
      <c r="Y101" s="41">
        <v>3.9</v>
      </c>
      <c r="Z101" s="41">
        <v>3.9</v>
      </c>
      <c r="AA101" s="41">
        <v>3.9</v>
      </c>
    </row>
    <row r="102" spans="1:27" ht="12.75" hidden="1" customHeight="1" outlineLevel="1" x14ac:dyDescent="0.2">
      <c r="A102" s="99" t="s">
        <v>939</v>
      </c>
      <c r="B102" s="60" t="s">
        <v>878</v>
      </c>
      <c r="C102" s="40" t="s">
        <v>79</v>
      </c>
      <c r="D102" s="41">
        <f>$D$12</f>
        <v>175.36</v>
      </c>
      <c r="E102" s="41">
        <f t="shared" ref="E102:AA102" si="62">$D$12</f>
        <v>175.36</v>
      </c>
      <c r="F102" s="41">
        <f t="shared" si="62"/>
        <v>175.36</v>
      </c>
      <c r="G102" s="41">
        <f t="shared" si="62"/>
        <v>175.36</v>
      </c>
      <c r="H102" s="41">
        <f t="shared" si="62"/>
        <v>175.36</v>
      </c>
      <c r="I102" s="41">
        <f t="shared" si="62"/>
        <v>175.36</v>
      </c>
      <c r="J102" s="41">
        <f t="shared" si="62"/>
        <v>175.36</v>
      </c>
      <c r="K102" s="41">
        <f t="shared" si="62"/>
        <v>175.36</v>
      </c>
      <c r="L102" s="41">
        <f t="shared" si="62"/>
        <v>175.36</v>
      </c>
      <c r="M102" s="41">
        <f t="shared" si="62"/>
        <v>175.36</v>
      </c>
      <c r="N102" s="41">
        <f t="shared" si="62"/>
        <v>175.36</v>
      </c>
      <c r="O102" s="41">
        <f t="shared" si="62"/>
        <v>175.36</v>
      </c>
      <c r="P102" s="41">
        <f t="shared" si="62"/>
        <v>175.36</v>
      </c>
      <c r="Q102" s="41">
        <f t="shared" si="62"/>
        <v>175.36</v>
      </c>
      <c r="R102" s="41">
        <f t="shared" si="62"/>
        <v>175.36</v>
      </c>
      <c r="S102" s="41">
        <f t="shared" si="62"/>
        <v>175.36</v>
      </c>
      <c r="T102" s="41">
        <f t="shared" si="62"/>
        <v>175.36</v>
      </c>
      <c r="U102" s="41">
        <f t="shared" si="62"/>
        <v>175.36</v>
      </c>
      <c r="V102" s="41">
        <f t="shared" si="62"/>
        <v>175.36</v>
      </c>
      <c r="W102" s="41">
        <f t="shared" si="62"/>
        <v>175.36</v>
      </c>
      <c r="X102" s="41">
        <f t="shared" si="62"/>
        <v>175.36</v>
      </c>
      <c r="Y102" s="41">
        <f t="shared" si="62"/>
        <v>175.36</v>
      </c>
      <c r="Z102" s="41">
        <f t="shared" si="62"/>
        <v>175.36</v>
      </c>
      <c r="AA102" s="41">
        <f t="shared" si="62"/>
        <v>175.36</v>
      </c>
    </row>
    <row r="103" spans="1:27" ht="12.75" hidden="1" customHeight="1" outlineLevel="1" x14ac:dyDescent="0.2">
      <c r="A103" s="99" t="s">
        <v>940</v>
      </c>
      <c r="B103" s="60" t="s">
        <v>874</v>
      </c>
      <c r="C103" s="40" t="s">
        <v>79</v>
      </c>
      <c r="D103" s="41">
        <f>$D$13</f>
        <v>216.36</v>
      </c>
      <c r="E103" s="41">
        <f t="shared" ref="E103:AA103" si="63">$D$13</f>
        <v>216.36</v>
      </c>
      <c r="F103" s="41">
        <f t="shared" si="63"/>
        <v>216.36</v>
      </c>
      <c r="G103" s="41">
        <f t="shared" si="63"/>
        <v>216.36</v>
      </c>
      <c r="H103" s="41">
        <f t="shared" si="63"/>
        <v>216.36</v>
      </c>
      <c r="I103" s="41">
        <f t="shared" si="63"/>
        <v>216.36</v>
      </c>
      <c r="J103" s="41">
        <f t="shared" si="63"/>
        <v>216.36</v>
      </c>
      <c r="K103" s="41">
        <f t="shared" si="63"/>
        <v>216.36</v>
      </c>
      <c r="L103" s="41">
        <f t="shared" si="63"/>
        <v>216.36</v>
      </c>
      <c r="M103" s="41">
        <f t="shared" si="63"/>
        <v>216.36</v>
      </c>
      <c r="N103" s="41">
        <f t="shared" si="63"/>
        <v>216.36</v>
      </c>
      <c r="O103" s="41">
        <f t="shared" si="63"/>
        <v>216.36</v>
      </c>
      <c r="P103" s="41">
        <f t="shared" si="63"/>
        <v>216.36</v>
      </c>
      <c r="Q103" s="41">
        <f t="shared" si="63"/>
        <v>216.36</v>
      </c>
      <c r="R103" s="41">
        <f t="shared" si="63"/>
        <v>216.36</v>
      </c>
      <c r="S103" s="41">
        <f t="shared" si="63"/>
        <v>216.36</v>
      </c>
      <c r="T103" s="41">
        <f t="shared" si="63"/>
        <v>216.36</v>
      </c>
      <c r="U103" s="41">
        <f t="shared" si="63"/>
        <v>216.36</v>
      </c>
      <c r="V103" s="41">
        <f t="shared" si="63"/>
        <v>216.36</v>
      </c>
      <c r="W103" s="41">
        <f t="shared" si="63"/>
        <v>216.36</v>
      </c>
      <c r="X103" s="41">
        <f t="shared" si="63"/>
        <v>216.36</v>
      </c>
      <c r="Y103" s="41">
        <f t="shared" si="63"/>
        <v>216.36</v>
      </c>
      <c r="Z103" s="41">
        <f t="shared" si="63"/>
        <v>216.36</v>
      </c>
      <c r="AA103" s="41">
        <f t="shared" si="63"/>
        <v>216.36</v>
      </c>
    </row>
    <row r="104" spans="1:27" ht="12.75" customHeight="1" collapsed="1" x14ac:dyDescent="0.2">
      <c r="A104" s="98" t="s">
        <v>941</v>
      </c>
      <c r="B104" s="25" t="str">
        <f>"17"&amp;"."&amp;$B$218&amp;"."&amp;$B$219</f>
        <v>17.01.2024</v>
      </c>
      <c r="C104" s="88" t="s">
        <v>76</v>
      </c>
      <c r="D104" s="89">
        <f>ROUND(((D105+D106+D108+D107+D109)/1000),5)</f>
        <v>3.8807999999999998</v>
      </c>
      <c r="E104" s="89">
        <f t="shared" ref="E104:AA104" si="64">ROUND(((E105+E106+E108+E107+E109)/1000),5)</f>
        <v>3.8006199999999999</v>
      </c>
      <c r="F104" s="89">
        <f t="shared" si="64"/>
        <v>3.7532399999999999</v>
      </c>
      <c r="G104" s="89">
        <f t="shared" si="64"/>
        <v>3.7523399999999998</v>
      </c>
      <c r="H104" s="89">
        <f t="shared" si="64"/>
        <v>3.8210700000000002</v>
      </c>
      <c r="I104" s="89">
        <f t="shared" si="64"/>
        <v>3.9496000000000002</v>
      </c>
      <c r="J104" s="89">
        <f t="shared" si="64"/>
        <v>4.1496500000000003</v>
      </c>
      <c r="K104" s="89">
        <f t="shared" si="64"/>
        <v>4.4704899999999999</v>
      </c>
      <c r="L104" s="89">
        <f t="shared" si="64"/>
        <v>4.6771099999999999</v>
      </c>
      <c r="M104" s="89">
        <f t="shared" si="64"/>
        <v>4.6422499999999998</v>
      </c>
      <c r="N104" s="89">
        <f t="shared" si="64"/>
        <v>4.7633900000000002</v>
      </c>
      <c r="O104" s="89">
        <f t="shared" si="64"/>
        <v>4.77264</v>
      </c>
      <c r="P104" s="89">
        <f t="shared" si="64"/>
        <v>4.7691800000000004</v>
      </c>
      <c r="Q104" s="89">
        <f t="shared" si="64"/>
        <v>4.7681800000000001</v>
      </c>
      <c r="R104" s="89">
        <f t="shared" si="64"/>
        <v>4.7580499999999999</v>
      </c>
      <c r="S104" s="89">
        <f t="shared" si="64"/>
        <v>4.7191700000000001</v>
      </c>
      <c r="T104" s="89">
        <f t="shared" si="64"/>
        <v>4.8181500000000002</v>
      </c>
      <c r="U104" s="89">
        <f t="shared" si="64"/>
        <v>4.7791100000000002</v>
      </c>
      <c r="V104" s="89">
        <f t="shared" si="64"/>
        <v>4.7460000000000004</v>
      </c>
      <c r="W104" s="89">
        <f t="shared" si="64"/>
        <v>4.6599700000000004</v>
      </c>
      <c r="X104" s="89">
        <f t="shared" si="64"/>
        <v>4.6670199999999999</v>
      </c>
      <c r="Y104" s="89">
        <f t="shared" si="64"/>
        <v>4.50244</v>
      </c>
      <c r="Z104" s="89">
        <f t="shared" si="64"/>
        <v>4.2795699999999997</v>
      </c>
      <c r="AA104" s="89">
        <f t="shared" si="64"/>
        <v>4.1000500000000004</v>
      </c>
    </row>
    <row r="105" spans="1:27" ht="12.75" hidden="1" customHeight="1" outlineLevel="1" x14ac:dyDescent="0.2">
      <c r="A105" s="99" t="s">
        <v>942</v>
      </c>
      <c r="B105" s="60" t="s">
        <v>238</v>
      </c>
      <c r="C105" s="40" t="s">
        <v>79</v>
      </c>
      <c r="D105" s="41">
        <v>1262.29</v>
      </c>
      <c r="E105" s="41">
        <v>1182.1099999999999</v>
      </c>
      <c r="F105" s="41">
        <v>1134.73</v>
      </c>
      <c r="G105" s="41">
        <v>1133.83</v>
      </c>
      <c r="H105" s="41">
        <v>1202.56</v>
      </c>
      <c r="I105" s="41">
        <v>1331.09</v>
      </c>
      <c r="J105" s="41">
        <v>1531.14</v>
      </c>
      <c r="K105" s="41">
        <v>1851.98</v>
      </c>
      <c r="L105" s="41">
        <v>2058.6</v>
      </c>
      <c r="M105" s="41">
        <v>2023.74</v>
      </c>
      <c r="N105" s="41">
        <v>2144.88</v>
      </c>
      <c r="O105" s="41">
        <v>2154.13</v>
      </c>
      <c r="P105" s="41">
        <v>2150.67</v>
      </c>
      <c r="Q105" s="41">
        <v>2149.67</v>
      </c>
      <c r="R105" s="41">
        <v>2139.54</v>
      </c>
      <c r="S105" s="41">
        <v>2100.66</v>
      </c>
      <c r="T105" s="41">
        <v>2199.64</v>
      </c>
      <c r="U105" s="41">
        <v>2160.6</v>
      </c>
      <c r="V105" s="41">
        <v>2127.4899999999998</v>
      </c>
      <c r="W105" s="41">
        <v>2041.46</v>
      </c>
      <c r="X105" s="41">
        <v>2048.5100000000002</v>
      </c>
      <c r="Y105" s="41">
        <v>1883.93</v>
      </c>
      <c r="Z105" s="41">
        <v>1661.06</v>
      </c>
      <c r="AA105" s="41">
        <v>1481.54</v>
      </c>
    </row>
    <row r="106" spans="1:27" ht="12.75" hidden="1" customHeight="1" outlineLevel="1" x14ac:dyDescent="0.2">
      <c r="A106" s="99" t="s">
        <v>943</v>
      </c>
      <c r="B106" s="60" t="s">
        <v>90</v>
      </c>
      <c r="C106" s="40" t="s">
        <v>79</v>
      </c>
      <c r="D106" s="41">
        <f>$D$10</f>
        <v>2222.89</v>
      </c>
      <c r="E106" s="41">
        <f t="shared" ref="E106:AA106" si="65">$D$10</f>
        <v>2222.89</v>
      </c>
      <c r="F106" s="41">
        <f t="shared" si="65"/>
        <v>2222.89</v>
      </c>
      <c r="G106" s="41">
        <f t="shared" si="65"/>
        <v>2222.89</v>
      </c>
      <c r="H106" s="41">
        <f t="shared" si="65"/>
        <v>2222.89</v>
      </c>
      <c r="I106" s="41">
        <f t="shared" si="65"/>
        <v>2222.89</v>
      </c>
      <c r="J106" s="41">
        <f t="shared" si="65"/>
        <v>2222.89</v>
      </c>
      <c r="K106" s="41">
        <f t="shared" si="65"/>
        <v>2222.89</v>
      </c>
      <c r="L106" s="41">
        <f t="shared" si="65"/>
        <v>2222.89</v>
      </c>
      <c r="M106" s="41">
        <f t="shared" si="65"/>
        <v>2222.89</v>
      </c>
      <c r="N106" s="41">
        <f t="shared" si="65"/>
        <v>2222.89</v>
      </c>
      <c r="O106" s="41">
        <f t="shared" si="65"/>
        <v>2222.89</v>
      </c>
      <c r="P106" s="41">
        <f t="shared" si="65"/>
        <v>2222.89</v>
      </c>
      <c r="Q106" s="41">
        <f t="shared" si="65"/>
        <v>2222.89</v>
      </c>
      <c r="R106" s="41">
        <f t="shared" si="65"/>
        <v>2222.89</v>
      </c>
      <c r="S106" s="41">
        <f t="shared" si="65"/>
        <v>2222.89</v>
      </c>
      <c r="T106" s="41">
        <f t="shared" si="65"/>
        <v>2222.89</v>
      </c>
      <c r="U106" s="41">
        <f t="shared" si="65"/>
        <v>2222.89</v>
      </c>
      <c r="V106" s="41">
        <f t="shared" si="65"/>
        <v>2222.89</v>
      </c>
      <c r="W106" s="41">
        <f t="shared" si="65"/>
        <v>2222.89</v>
      </c>
      <c r="X106" s="41">
        <f t="shared" si="65"/>
        <v>2222.89</v>
      </c>
      <c r="Y106" s="41">
        <f t="shared" si="65"/>
        <v>2222.89</v>
      </c>
      <c r="Z106" s="41">
        <f t="shared" si="65"/>
        <v>2222.89</v>
      </c>
      <c r="AA106" s="41">
        <f t="shared" si="65"/>
        <v>2222.89</v>
      </c>
    </row>
    <row r="107" spans="1:27" ht="12.75" hidden="1" customHeight="1" outlineLevel="1" x14ac:dyDescent="0.2">
      <c r="A107" s="99" t="s">
        <v>944</v>
      </c>
      <c r="B107" s="60" t="s">
        <v>83</v>
      </c>
      <c r="C107" s="40" t="s">
        <v>79</v>
      </c>
      <c r="D107" s="41">
        <v>3.9</v>
      </c>
      <c r="E107" s="41">
        <v>3.9</v>
      </c>
      <c r="F107" s="41">
        <v>3.9</v>
      </c>
      <c r="G107" s="41">
        <v>3.9</v>
      </c>
      <c r="H107" s="41">
        <v>3.9</v>
      </c>
      <c r="I107" s="41">
        <v>3.9</v>
      </c>
      <c r="J107" s="41">
        <v>3.9</v>
      </c>
      <c r="K107" s="41">
        <v>3.9</v>
      </c>
      <c r="L107" s="41">
        <v>3.9</v>
      </c>
      <c r="M107" s="41">
        <v>3.9</v>
      </c>
      <c r="N107" s="41">
        <v>3.9</v>
      </c>
      <c r="O107" s="41">
        <v>3.9</v>
      </c>
      <c r="P107" s="41">
        <v>3.9</v>
      </c>
      <c r="Q107" s="41">
        <v>3.9</v>
      </c>
      <c r="R107" s="41">
        <v>3.9</v>
      </c>
      <c r="S107" s="41">
        <v>3.9</v>
      </c>
      <c r="T107" s="41">
        <v>3.9</v>
      </c>
      <c r="U107" s="41">
        <v>3.9</v>
      </c>
      <c r="V107" s="41">
        <v>3.9</v>
      </c>
      <c r="W107" s="41">
        <v>3.9</v>
      </c>
      <c r="X107" s="41">
        <v>3.9</v>
      </c>
      <c r="Y107" s="41">
        <v>3.9</v>
      </c>
      <c r="Z107" s="41">
        <v>3.9</v>
      </c>
      <c r="AA107" s="41">
        <v>3.9</v>
      </c>
    </row>
    <row r="108" spans="1:27" ht="12.75" hidden="1" customHeight="1" outlineLevel="1" x14ac:dyDescent="0.2">
      <c r="A108" s="99" t="s">
        <v>945</v>
      </c>
      <c r="B108" s="60" t="s">
        <v>878</v>
      </c>
      <c r="C108" s="40" t="s">
        <v>79</v>
      </c>
      <c r="D108" s="41">
        <f>$D$12</f>
        <v>175.36</v>
      </c>
      <c r="E108" s="41">
        <f t="shared" ref="E108:AA108" si="66">$D$12</f>
        <v>175.36</v>
      </c>
      <c r="F108" s="41">
        <f t="shared" si="66"/>
        <v>175.36</v>
      </c>
      <c r="G108" s="41">
        <f t="shared" si="66"/>
        <v>175.36</v>
      </c>
      <c r="H108" s="41">
        <f t="shared" si="66"/>
        <v>175.36</v>
      </c>
      <c r="I108" s="41">
        <f t="shared" si="66"/>
        <v>175.36</v>
      </c>
      <c r="J108" s="41">
        <f t="shared" si="66"/>
        <v>175.36</v>
      </c>
      <c r="K108" s="41">
        <f t="shared" si="66"/>
        <v>175.36</v>
      </c>
      <c r="L108" s="41">
        <f t="shared" si="66"/>
        <v>175.36</v>
      </c>
      <c r="M108" s="41">
        <f t="shared" si="66"/>
        <v>175.36</v>
      </c>
      <c r="N108" s="41">
        <f t="shared" si="66"/>
        <v>175.36</v>
      </c>
      <c r="O108" s="41">
        <f t="shared" si="66"/>
        <v>175.36</v>
      </c>
      <c r="P108" s="41">
        <f t="shared" si="66"/>
        <v>175.36</v>
      </c>
      <c r="Q108" s="41">
        <f t="shared" si="66"/>
        <v>175.36</v>
      </c>
      <c r="R108" s="41">
        <f t="shared" si="66"/>
        <v>175.36</v>
      </c>
      <c r="S108" s="41">
        <f t="shared" si="66"/>
        <v>175.36</v>
      </c>
      <c r="T108" s="41">
        <f t="shared" si="66"/>
        <v>175.36</v>
      </c>
      <c r="U108" s="41">
        <f t="shared" si="66"/>
        <v>175.36</v>
      </c>
      <c r="V108" s="41">
        <f t="shared" si="66"/>
        <v>175.36</v>
      </c>
      <c r="W108" s="41">
        <f t="shared" si="66"/>
        <v>175.36</v>
      </c>
      <c r="X108" s="41">
        <f t="shared" si="66"/>
        <v>175.36</v>
      </c>
      <c r="Y108" s="41">
        <f t="shared" si="66"/>
        <v>175.36</v>
      </c>
      <c r="Z108" s="41">
        <f t="shared" si="66"/>
        <v>175.36</v>
      </c>
      <c r="AA108" s="41">
        <f t="shared" si="66"/>
        <v>175.36</v>
      </c>
    </row>
    <row r="109" spans="1:27" ht="12.75" hidden="1" customHeight="1" outlineLevel="1" x14ac:dyDescent="0.2">
      <c r="A109" s="99" t="s">
        <v>946</v>
      </c>
      <c r="B109" s="60" t="s">
        <v>874</v>
      </c>
      <c r="C109" s="40" t="s">
        <v>79</v>
      </c>
      <c r="D109" s="41">
        <f>$D$13</f>
        <v>216.36</v>
      </c>
      <c r="E109" s="41">
        <f t="shared" ref="E109:AA109" si="67">$D$13</f>
        <v>216.36</v>
      </c>
      <c r="F109" s="41">
        <f t="shared" si="67"/>
        <v>216.36</v>
      </c>
      <c r="G109" s="41">
        <f t="shared" si="67"/>
        <v>216.36</v>
      </c>
      <c r="H109" s="41">
        <f t="shared" si="67"/>
        <v>216.36</v>
      </c>
      <c r="I109" s="41">
        <f t="shared" si="67"/>
        <v>216.36</v>
      </c>
      <c r="J109" s="41">
        <f t="shared" si="67"/>
        <v>216.36</v>
      </c>
      <c r="K109" s="41">
        <f t="shared" si="67"/>
        <v>216.36</v>
      </c>
      <c r="L109" s="41">
        <f t="shared" si="67"/>
        <v>216.36</v>
      </c>
      <c r="M109" s="41">
        <f t="shared" si="67"/>
        <v>216.36</v>
      </c>
      <c r="N109" s="41">
        <f t="shared" si="67"/>
        <v>216.36</v>
      </c>
      <c r="O109" s="41">
        <f t="shared" si="67"/>
        <v>216.36</v>
      </c>
      <c r="P109" s="41">
        <f t="shared" si="67"/>
        <v>216.36</v>
      </c>
      <c r="Q109" s="41">
        <f t="shared" si="67"/>
        <v>216.36</v>
      </c>
      <c r="R109" s="41">
        <f t="shared" si="67"/>
        <v>216.36</v>
      </c>
      <c r="S109" s="41">
        <f t="shared" si="67"/>
        <v>216.36</v>
      </c>
      <c r="T109" s="41">
        <f t="shared" si="67"/>
        <v>216.36</v>
      </c>
      <c r="U109" s="41">
        <f t="shared" si="67"/>
        <v>216.36</v>
      </c>
      <c r="V109" s="41">
        <f t="shared" si="67"/>
        <v>216.36</v>
      </c>
      <c r="W109" s="41">
        <f t="shared" si="67"/>
        <v>216.36</v>
      </c>
      <c r="X109" s="41">
        <f t="shared" si="67"/>
        <v>216.36</v>
      </c>
      <c r="Y109" s="41">
        <f t="shared" si="67"/>
        <v>216.36</v>
      </c>
      <c r="Z109" s="41">
        <f t="shared" si="67"/>
        <v>216.36</v>
      </c>
      <c r="AA109" s="41">
        <f t="shared" si="67"/>
        <v>216.36</v>
      </c>
    </row>
    <row r="110" spans="1:27" ht="12.75" customHeight="1" collapsed="1" x14ac:dyDescent="0.2">
      <c r="A110" s="98" t="s">
        <v>947</v>
      </c>
      <c r="B110" s="25" t="str">
        <f>"18"&amp;"."&amp;$B$218&amp;"."&amp;$B$219</f>
        <v>18.01.2024</v>
      </c>
      <c r="C110" s="88" t="s">
        <v>76</v>
      </c>
      <c r="D110" s="89">
        <f>ROUND(((D111+D112+D114+D113+D115)/1000),5)</f>
        <v>4.0201200000000004</v>
      </c>
      <c r="E110" s="89">
        <f t="shared" ref="E110:AA110" si="68">ROUND(((E111+E112+E114+E113+E115)/1000),5)</f>
        <v>3.85724</v>
      </c>
      <c r="F110" s="89">
        <f t="shared" si="68"/>
        <v>3.8195199999999998</v>
      </c>
      <c r="G110" s="89">
        <f t="shared" si="68"/>
        <v>3.8107700000000002</v>
      </c>
      <c r="H110" s="89">
        <f t="shared" si="68"/>
        <v>3.85154</v>
      </c>
      <c r="I110" s="89">
        <f t="shared" si="68"/>
        <v>3.9980199999999999</v>
      </c>
      <c r="J110" s="89">
        <f t="shared" si="68"/>
        <v>4.1315999999999997</v>
      </c>
      <c r="K110" s="89">
        <f t="shared" si="68"/>
        <v>4.4404700000000004</v>
      </c>
      <c r="L110" s="89">
        <f t="shared" si="68"/>
        <v>4.6343300000000003</v>
      </c>
      <c r="M110" s="89">
        <f t="shared" si="68"/>
        <v>4.5784099999999999</v>
      </c>
      <c r="N110" s="89">
        <f t="shared" si="68"/>
        <v>4.7954499999999998</v>
      </c>
      <c r="O110" s="89">
        <f t="shared" si="68"/>
        <v>4.76</v>
      </c>
      <c r="P110" s="89">
        <f t="shared" si="68"/>
        <v>4.7359600000000004</v>
      </c>
      <c r="Q110" s="89">
        <f t="shared" si="68"/>
        <v>4.7393799999999997</v>
      </c>
      <c r="R110" s="89">
        <f t="shared" si="68"/>
        <v>4.73773</v>
      </c>
      <c r="S110" s="89">
        <f t="shared" si="68"/>
        <v>4.7844800000000003</v>
      </c>
      <c r="T110" s="89">
        <f t="shared" si="68"/>
        <v>4.8532299999999999</v>
      </c>
      <c r="U110" s="89">
        <f t="shared" si="68"/>
        <v>4.8596199999999996</v>
      </c>
      <c r="V110" s="89">
        <f t="shared" si="68"/>
        <v>4.8570000000000002</v>
      </c>
      <c r="W110" s="89">
        <f t="shared" si="68"/>
        <v>4.6669099999999997</v>
      </c>
      <c r="X110" s="89">
        <f t="shared" si="68"/>
        <v>4.5237100000000003</v>
      </c>
      <c r="Y110" s="89">
        <f t="shared" si="68"/>
        <v>4.4144399999999999</v>
      </c>
      <c r="Z110" s="89">
        <f t="shared" si="68"/>
        <v>4.1543200000000002</v>
      </c>
      <c r="AA110" s="89">
        <f t="shared" si="68"/>
        <v>3.9782600000000001</v>
      </c>
    </row>
    <row r="111" spans="1:27" ht="12.75" hidden="1" customHeight="1" outlineLevel="1" x14ac:dyDescent="0.2">
      <c r="A111" s="99" t="s">
        <v>948</v>
      </c>
      <c r="B111" s="60" t="s">
        <v>238</v>
      </c>
      <c r="C111" s="40" t="s">
        <v>79</v>
      </c>
      <c r="D111" s="41">
        <v>1401.61</v>
      </c>
      <c r="E111" s="41">
        <v>1238.73</v>
      </c>
      <c r="F111" s="41">
        <v>1201.01</v>
      </c>
      <c r="G111" s="41">
        <v>1192.26</v>
      </c>
      <c r="H111" s="41">
        <v>1233.03</v>
      </c>
      <c r="I111" s="41">
        <v>1379.51</v>
      </c>
      <c r="J111" s="41">
        <v>1513.09</v>
      </c>
      <c r="K111" s="41">
        <v>1821.96</v>
      </c>
      <c r="L111" s="41">
        <v>2015.82</v>
      </c>
      <c r="M111" s="41">
        <v>1959.9</v>
      </c>
      <c r="N111" s="41">
        <v>2176.94</v>
      </c>
      <c r="O111" s="41">
        <v>2141.4899999999998</v>
      </c>
      <c r="P111" s="41">
        <v>2117.4499999999998</v>
      </c>
      <c r="Q111" s="41">
        <v>2120.87</v>
      </c>
      <c r="R111" s="41">
        <v>2119.2199999999998</v>
      </c>
      <c r="S111" s="41">
        <v>2165.9699999999998</v>
      </c>
      <c r="T111" s="41">
        <v>2234.7199999999998</v>
      </c>
      <c r="U111" s="41">
        <v>2241.11</v>
      </c>
      <c r="V111" s="41">
        <v>2238.4899999999998</v>
      </c>
      <c r="W111" s="41">
        <v>2048.4</v>
      </c>
      <c r="X111" s="41">
        <v>1905.2</v>
      </c>
      <c r="Y111" s="41">
        <v>1795.93</v>
      </c>
      <c r="Z111" s="41">
        <v>1535.81</v>
      </c>
      <c r="AA111" s="41">
        <v>1359.75</v>
      </c>
    </row>
    <row r="112" spans="1:27" ht="12.75" hidden="1" customHeight="1" outlineLevel="1" x14ac:dyDescent="0.2">
      <c r="A112" s="99" t="s">
        <v>949</v>
      </c>
      <c r="B112" s="60" t="s">
        <v>90</v>
      </c>
      <c r="C112" s="40" t="s">
        <v>79</v>
      </c>
      <c r="D112" s="41">
        <f>$D$10</f>
        <v>2222.89</v>
      </c>
      <c r="E112" s="41">
        <f t="shared" ref="E112:AA112" si="69">$D$10</f>
        <v>2222.89</v>
      </c>
      <c r="F112" s="41">
        <f t="shared" si="69"/>
        <v>2222.89</v>
      </c>
      <c r="G112" s="41">
        <f t="shared" si="69"/>
        <v>2222.89</v>
      </c>
      <c r="H112" s="41">
        <f t="shared" si="69"/>
        <v>2222.89</v>
      </c>
      <c r="I112" s="41">
        <f t="shared" si="69"/>
        <v>2222.89</v>
      </c>
      <c r="J112" s="41">
        <f t="shared" si="69"/>
        <v>2222.89</v>
      </c>
      <c r="K112" s="41">
        <f t="shared" si="69"/>
        <v>2222.89</v>
      </c>
      <c r="L112" s="41">
        <f t="shared" si="69"/>
        <v>2222.89</v>
      </c>
      <c r="M112" s="41">
        <f t="shared" si="69"/>
        <v>2222.89</v>
      </c>
      <c r="N112" s="41">
        <f t="shared" si="69"/>
        <v>2222.89</v>
      </c>
      <c r="O112" s="41">
        <f t="shared" si="69"/>
        <v>2222.89</v>
      </c>
      <c r="P112" s="41">
        <f t="shared" si="69"/>
        <v>2222.89</v>
      </c>
      <c r="Q112" s="41">
        <f t="shared" si="69"/>
        <v>2222.89</v>
      </c>
      <c r="R112" s="41">
        <f t="shared" si="69"/>
        <v>2222.89</v>
      </c>
      <c r="S112" s="41">
        <f t="shared" si="69"/>
        <v>2222.89</v>
      </c>
      <c r="T112" s="41">
        <f t="shared" si="69"/>
        <v>2222.89</v>
      </c>
      <c r="U112" s="41">
        <f t="shared" si="69"/>
        <v>2222.89</v>
      </c>
      <c r="V112" s="41">
        <f t="shared" si="69"/>
        <v>2222.89</v>
      </c>
      <c r="W112" s="41">
        <f t="shared" si="69"/>
        <v>2222.89</v>
      </c>
      <c r="X112" s="41">
        <f t="shared" si="69"/>
        <v>2222.89</v>
      </c>
      <c r="Y112" s="41">
        <f t="shared" si="69"/>
        <v>2222.89</v>
      </c>
      <c r="Z112" s="41">
        <f t="shared" si="69"/>
        <v>2222.89</v>
      </c>
      <c r="AA112" s="41">
        <f t="shared" si="69"/>
        <v>2222.89</v>
      </c>
    </row>
    <row r="113" spans="1:27" ht="12.75" hidden="1" customHeight="1" outlineLevel="1" x14ac:dyDescent="0.2">
      <c r="A113" s="99" t="s">
        <v>950</v>
      </c>
      <c r="B113" s="60" t="s">
        <v>83</v>
      </c>
      <c r="C113" s="40" t="s">
        <v>79</v>
      </c>
      <c r="D113" s="41">
        <v>3.9</v>
      </c>
      <c r="E113" s="41">
        <v>3.9</v>
      </c>
      <c r="F113" s="41">
        <v>3.9</v>
      </c>
      <c r="G113" s="41">
        <v>3.9</v>
      </c>
      <c r="H113" s="41">
        <v>3.9</v>
      </c>
      <c r="I113" s="41">
        <v>3.9</v>
      </c>
      <c r="J113" s="41">
        <v>3.9</v>
      </c>
      <c r="K113" s="41">
        <v>3.9</v>
      </c>
      <c r="L113" s="41">
        <v>3.9</v>
      </c>
      <c r="M113" s="41">
        <v>3.9</v>
      </c>
      <c r="N113" s="41">
        <v>3.9</v>
      </c>
      <c r="O113" s="41">
        <v>3.9</v>
      </c>
      <c r="P113" s="41">
        <v>3.9</v>
      </c>
      <c r="Q113" s="41">
        <v>3.9</v>
      </c>
      <c r="R113" s="41">
        <v>3.9</v>
      </c>
      <c r="S113" s="41">
        <v>3.9</v>
      </c>
      <c r="T113" s="41">
        <v>3.9</v>
      </c>
      <c r="U113" s="41">
        <v>3.9</v>
      </c>
      <c r="V113" s="41">
        <v>3.9</v>
      </c>
      <c r="W113" s="41">
        <v>3.9</v>
      </c>
      <c r="X113" s="41">
        <v>3.9</v>
      </c>
      <c r="Y113" s="41">
        <v>3.9</v>
      </c>
      <c r="Z113" s="41">
        <v>3.9</v>
      </c>
      <c r="AA113" s="41">
        <v>3.9</v>
      </c>
    </row>
    <row r="114" spans="1:27" ht="12.75" hidden="1" customHeight="1" outlineLevel="1" x14ac:dyDescent="0.2">
      <c r="A114" s="99" t="s">
        <v>951</v>
      </c>
      <c r="B114" s="60" t="s">
        <v>878</v>
      </c>
      <c r="C114" s="40" t="s">
        <v>79</v>
      </c>
      <c r="D114" s="41">
        <f>$D$12</f>
        <v>175.36</v>
      </c>
      <c r="E114" s="41">
        <f t="shared" ref="E114:AA114" si="70">$D$12</f>
        <v>175.36</v>
      </c>
      <c r="F114" s="41">
        <f t="shared" si="70"/>
        <v>175.36</v>
      </c>
      <c r="G114" s="41">
        <f t="shared" si="70"/>
        <v>175.36</v>
      </c>
      <c r="H114" s="41">
        <f t="shared" si="70"/>
        <v>175.36</v>
      </c>
      <c r="I114" s="41">
        <f t="shared" si="70"/>
        <v>175.36</v>
      </c>
      <c r="J114" s="41">
        <f t="shared" si="70"/>
        <v>175.36</v>
      </c>
      <c r="K114" s="41">
        <f t="shared" si="70"/>
        <v>175.36</v>
      </c>
      <c r="L114" s="41">
        <f t="shared" si="70"/>
        <v>175.36</v>
      </c>
      <c r="M114" s="41">
        <f t="shared" si="70"/>
        <v>175.36</v>
      </c>
      <c r="N114" s="41">
        <f t="shared" si="70"/>
        <v>175.36</v>
      </c>
      <c r="O114" s="41">
        <f t="shared" si="70"/>
        <v>175.36</v>
      </c>
      <c r="P114" s="41">
        <f t="shared" si="70"/>
        <v>175.36</v>
      </c>
      <c r="Q114" s="41">
        <f t="shared" si="70"/>
        <v>175.36</v>
      </c>
      <c r="R114" s="41">
        <f t="shared" si="70"/>
        <v>175.36</v>
      </c>
      <c r="S114" s="41">
        <f t="shared" si="70"/>
        <v>175.36</v>
      </c>
      <c r="T114" s="41">
        <f t="shared" si="70"/>
        <v>175.36</v>
      </c>
      <c r="U114" s="41">
        <f t="shared" si="70"/>
        <v>175.36</v>
      </c>
      <c r="V114" s="41">
        <f t="shared" si="70"/>
        <v>175.36</v>
      </c>
      <c r="W114" s="41">
        <f t="shared" si="70"/>
        <v>175.36</v>
      </c>
      <c r="X114" s="41">
        <f t="shared" si="70"/>
        <v>175.36</v>
      </c>
      <c r="Y114" s="41">
        <f t="shared" si="70"/>
        <v>175.36</v>
      </c>
      <c r="Z114" s="41">
        <f t="shared" si="70"/>
        <v>175.36</v>
      </c>
      <c r="AA114" s="41">
        <f t="shared" si="70"/>
        <v>175.36</v>
      </c>
    </row>
    <row r="115" spans="1:27" ht="12.75" hidden="1" customHeight="1" outlineLevel="1" x14ac:dyDescent="0.2">
      <c r="A115" s="99" t="s">
        <v>952</v>
      </c>
      <c r="B115" s="60" t="s">
        <v>874</v>
      </c>
      <c r="C115" s="40" t="s">
        <v>79</v>
      </c>
      <c r="D115" s="41">
        <f>$D$13</f>
        <v>216.36</v>
      </c>
      <c r="E115" s="41">
        <f t="shared" ref="E115:AA115" si="71">$D$13</f>
        <v>216.36</v>
      </c>
      <c r="F115" s="41">
        <f t="shared" si="71"/>
        <v>216.36</v>
      </c>
      <c r="G115" s="41">
        <f t="shared" si="71"/>
        <v>216.36</v>
      </c>
      <c r="H115" s="41">
        <f t="shared" si="71"/>
        <v>216.36</v>
      </c>
      <c r="I115" s="41">
        <f t="shared" si="71"/>
        <v>216.36</v>
      </c>
      <c r="J115" s="41">
        <f t="shared" si="71"/>
        <v>216.36</v>
      </c>
      <c r="K115" s="41">
        <f t="shared" si="71"/>
        <v>216.36</v>
      </c>
      <c r="L115" s="41">
        <f t="shared" si="71"/>
        <v>216.36</v>
      </c>
      <c r="M115" s="41">
        <f t="shared" si="71"/>
        <v>216.36</v>
      </c>
      <c r="N115" s="41">
        <f t="shared" si="71"/>
        <v>216.36</v>
      </c>
      <c r="O115" s="41">
        <f t="shared" si="71"/>
        <v>216.36</v>
      </c>
      <c r="P115" s="41">
        <f t="shared" si="71"/>
        <v>216.36</v>
      </c>
      <c r="Q115" s="41">
        <f t="shared" si="71"/>
        <v>216.36</v>
      </c>
      <c r="R115" s="41">
        <f t="shared" si="71"/>
        <v>216.36</v>
      </c>
      <c r="S115" s="41">
        <f t="shared" si="71"/>
        <v>216.36</v>
      </c>
      <c r="T115" s="41">
        <f t="shared" si="71"/>
        <v>216.36</v>
      </c>
      <c r="U115" s="41">
        <f t="shared" si="71"/>
        <v>216.36</v>
      </c>
      <c r="V115" s="41">
        <f t="shared" si="71"/>
        <v>216.36</v>
      </c>
      <c r="W115" s="41">
        <f t="shared" si="71"/>
        <v>216.36</v>
      </c>
      <c r="X115" s="41">
        <f t="shared" si="71"/>
        <v>216.36</v>
      </c>
      <c r="Y115" s="41">
        <f t="shared" si="71"/>
        <v>216.36</v>
      </c>
      <c r="Z115" s="41">
        <f t="shared" si="71"/>
        <v>216.36</v>
      </c>
      <c r="AA115" s="41">
        <f t="shared" si="71"/>
        <v>216.36</v>
      </c>
    </row>
    <row r="116" spans="1:27" ht="12.75" customHeight="1" collapsed="1" x14ac:dyDescent="0.2">
      <c r="A116" s="98" t="s">
        <v>953</v>
      </c>
      <c r="B116" s="25" t="str">
        <f>"19"&amp;"."&amp;$B$218&amp;"."&amp;$B$219</f>
        <v>19.01.2024</v>
      </c>
      <c r="C116" s="88" t="s">
        <v>76</v>
      </c>
      <c r="D116" s="89">
        <f>ROUND(((D117+D118+D120+D119+D121)/1000),5)</f>
        <v>3.8999199999999998</v>
      </c>
      <c r="E116" s="89">
        <f t="shared" ref="E116:AA116" si="72">ROUND(((E117+E118+E120+E119+E121)/1000),5)</f>
        <v>3.8212600000000001</v>
      </c>
      <c r="F116" s="89">
        <f t="shared" si="72"/>
        <v>3.78207</v>
      </c>
      <c r="G116" s="89">
        <f t="shared" si="72"/>
        <v>3.7764199999999999</v>
      </c>
      <c r="H116" s="89">
        <f t="shared" si="72"/>
        <v>3.8189700000000002</v>
      </c>
      <c r="I116" s="89">
        <f t="shared" si="72"/>
        <v>3.9384600000000001</v>
      </c>
      <c r="J116" s="89">
        <f t="shared" si="72"/>
        <v>4.0990900000000003</v>
      </c>
      <c r="K116" s="89">
        <f t="shared" si="72"/>
        <v>4.4829299999999996</v>
      </c>
      <c r="L116" s="89">
        <f t="shared" si="72"/>
        <v>4.6722599999999996</v>
      </c>
      <c r="M116" s="89">
        <f t="shared" si="72"/>
        <v>4.7518900000000004</v>
      </c>
      <c r="N116" s="89">
        <f t="shared" si="72"/>
        <v>4.78423</v>
      </c>
      <c r="O116" s="89">
        <f t="shared" si="72"/>
        <v>4.7885200000000001</v>
      </c>
      <c r="P116" s="89">
        <f t="shared" si="72"/>
        <v>4.7865900000000003</v>
      </c>
      <c r="Q116" s="89">
        <f t="shared" si="72"/>
        <v>4.7980499999999999</v>
      </c>
      <c r="R116" s="89">
        <f t="shared" si="72"/>
        <v>4.7992800000000004</v>
      </c>
      <c r="S116" s="89">
        <f t="shared" si="72"/>
        <v>4.6978400000000002</v>
      </c>
      <c r="T116" s="89">
        <f t="shared" si="72"/>
        <v>4.7289500000000002</v>
      </c>
      <c r="U116" s="89">
        <f t="shared" si="72"/>
        <v>4.7625999999999999</v>
      </c>
      <c r="V116" s="89">
        <f t="shared" si="72"/>
        <v>4.7620800000000001</v>
      </c>
      <c r="W116" s="89">
        <f t="shared" si="72"/>
        <v>4.7499700000000002</v>
      </c>
      <c r="X116" s="89">
        <f t="shared" si="72"/>
        <v>4.63347</v>
      </c>
      <c r="Y116" s="89">
        <f t="shared" si="72"/>
        <v>4.5144099999999998</v>
      </c>
      <c r="Z116" s="89">
        <f t="shared" si="72"/>
        <v>4.2883699999999996</v>
      </c>
      <c r="AA116" s="89">
        <f t="shared" si="72"/>
        <v>4.1041600000000003</v>
      </c>
    </row>
    <row r="117" spans="1:27" ht="12.75" hidden="1" customHeight="1" outlineLevel="1" x14ac:dyDescent="0.2">
      <c r="A117" s="99" t="s">
        <v>954</v>
      </c>
      <c r="B117" s="60" t="s">
        <v>238</v>
      </c>
      <c r="C117" s="40" t="s">
        <v>79</v>
      </c>
      <c r="D117" s="41">
        <v>1281.4100000000001</v>
      </c>
      <c r="E117" s="41">
        <v>1202.75</v>
      </c>
      <c r="F117" s="41">
        <v>1163.56</v>
      </c>
      <c r="G117" s="41">
        <v>1157.9100000000001</v>
      </c>
      <c r="H117" s="41">
        <v>1200.46</v>
      </c>
      <c r="I117" s="41">
        <v>1319.95</v>
      </c>
      <c r="J117" s="41">
        <v>1480.58</v>
      </c>
      <c r="K117" s="41">
        <v>1864.42</v>
      </c>
      <c r="L117" s="41">
        <v>2053.75</v>
      </c>
      <c r="M117" s="41">
        <v>2133.38</v>
      </c>
      <c r="N117" s="41">
        <v>2165.7199999999998</v>
      </c>
      <c r="O117" s="41">
        <v>2170.0100000000002</v>
      </c>
      <c r="P117" s="41">
        <v>2168.08</v>
      </c>
      <c r="Q117" s="41">
        <v>2179.54</v>
      </c>
      <c r="R117" s="41">
        <v>2180.77</v>
      </c>
      <c r="S117" s="41">
        <v>2079.33</v>
      </c>
      <c r="T117" s="41">
        <v>2110.44</v>
      </c>
      <c r="U117" s="41">
        <v>2144.09</v>
      </c>
      <c r="V117" s="41">
        <v>2143.5700000000002</v>
      </c>
      <c r="W117" s="41">
        <v>2131.46</v>
      </c>
      <c r="X117" s="41">
        <v>2014.96</v>
      </c>
      <c r="Y117" s="41">
        <v>1895.9</v>
      </c>
      <c r="Z117" s="41">
        <v>1669.86</v>
      </c>
      <c r="AA117" s="41">
        <v>1485.65</v>
      </c>
    </row>
    <row r="118" spans="1:27" ht="12.75" hidden="1" customHeight="1" outlineLevel="1" x14ac:dyDescent="0.2">
      <c r="A118" s="99" t="s">
        <v>955</v>
      </c>
      <c r="B118" s="60" t="s">
        <v>90</v>
      </c>
      <c r="C118" s="40" t="s">
        <v>79</v>
      </c>
      <c r="D118" s="41">
        <f>$D$10</f>
        <v>2222.89</v>
      </c>
      <c r="E118" s="41">
        <f t="shared" ref="E118:AA118" si="73">$D$10</f>
        <v>2222.89</v>
      </c>
      <c r="F118" s="41">
        <f t="shared" si="73"/>
        <v>2222.89</v>
      </c>
      <c r="G118" s="41">
        <f t="shared" si="73"/>
        <v>2222.89</v>
      </c>
      <c r="H118" s="41">
        <f t="shared" si="73"/>
        <v>2222.89</v>
      </c>
      <c r="I118" s="41">
        <f t="shared" si="73"/>
        <v>2222.89</v>
      </c>
      <c r="J118" s="41">
        <f t="shared" si="73"/>
        <v>2222.89</v>
      </c>
      <c r="K118" s="41">
        <f t="shared" si="73"/>
        <v>2222.89</v>
      </c>
      <c r="L118" s="41">
        <f t="shared" si="73"/>
        <v>2222.89</v>
      </c>
      <c r="M118" s="41">
        <f t="shared" si="73"/>
        <v>2222.89</v>
      </c>
      <c r="N118" s="41">
        <f t="shared" si="73"/>
        <v>2222.89</v>
      </c>
      <c r="O118" s="41">
        <f t="shared" si="73"/>
        <v>2222.89</v>
      </c>
      <c r="P118" s="41">
        <f t="shared" si="73"/>
        <v>2222.89</v>
      </c>
      <c r="Q118" s="41">
        <f t="shared" si="73"/>
        <v>2222.89</v>
      </c>
      <c r="R118" s="41">
        <f t="shared" si="73"/>
        <v>2222.89</v>
      </c>
      <c r="S118" s="41">
        <f t="shared" si="73"/>
        <v>2222.89</v>
      </c>
      <c r="T118" s="41">
        <f t="shared" si="73"/>
        <v>2222.89</v>
      </c>
      <c r="U118" s="41">
        <f t="shared" si="73"/>
        <v>2222.89</v>
      </c>
      <c r="V118" s="41">
        <f t="shared" si="73"/>
        <v>2222.89</v>
      </c>
      <c r="W118" s="41">
        <f t="shared" si="73"/>
        <v>2222.89</v>
      </c>
      <c r="X118" s="41">
        <f t="shared" si="73"/>
        <v>2222.89</v>
      </c>
      <c r="Y118" s="41">
        <f t="shared" si="73"/>
        <v>2222.89</v>
      </c>
      <c r="Z118" s="41">
        <f t="shared" si="73"/>
        <v>2222.89</v>
      </c>
      <c r="AA118" s="41">
        <f t="shared" si="73"/>
        <v>2222.89</v>
      </c>
    </row>
    <row r="119" spans="1:27" ht="12.75" hidden="1" customHeight="1" outlineLevel="1" x14ac:dyDescent="0.2">
      <c r="A119" s="99" t="s">
        <v>956</v>
      </c>
      <c r="B119" s="60" t="s">
        <v>83</v>
      </c>
      <c r="C119" s="40" t="s">
        <v>79</v>
      </c>
      <c r="D119" s="41">
        <v>3.9</v>
      </c>
      <c r="E119" s="41">
        <v>3.9</v>
      </c>
      <c r="F119" s="41">
        <v>3.9</v>
      </c>
      <c r="G119" s="41">
        <v>3.9</v>
      </c>
      <c r="H119" s="41">
        <v>3.9</v>
      </c>
      <c r="I119" s="41">
        <v>3.9</v>
      </c>
      <c r="J119" s="41">
        <v>3.9</v>
      </c>
      <c r="K119" s="41">
        <v>3.9</v>
      </c>
      <c r="L119" s="41">
        <v>3.9</v>
      </c>
      <c r="M119" s="41">
        <v>3.9</v>
      </c>
      <c r="N119" s="41">
        <v>3.9</v>
      </c>
      <c r="O119" s="41">
        <v>3.9</v>
      </c>
      <c r="P119" s="41">
        <v>3.9</v>
      </c>
      <c r="Q119" s="41">
        <v>3.9</v>
      </c>
      <c r="R119" s="41">
        <v>3.9</v>
      </c>
      <c r="S119" s="41">
        <v>3.9</v>
      </c>
      <c r="T119" s="41">
        <v>3.9</v>
      </c>
      <c r="U119" s="41">
        <v>3.9</v>
      </c>
      <c r="V119" s="41">
        <v>3.9</v>
      </c>
      <c r="W119" s="41">
        <v>3.9</v>
      </c>
      <c r="X119" s="41">
        <v>3.9</v>
      </c>
      <c r="Y119" s="41">
        <v>3.9</v>
      </c>
      <c r="Z119" s="41">
        <v>3.9</v>
      </c>
      <c r="AA119" s="41">
        <v>3.9</v>
      </c>
    </row>
    <row r="120" spans="1:27" ht="12.75" hidden="1" customHeight="1" outlineLevel="1" x14ac:dyDescent="0.2">
      <c r="A120" s="99" t="s">
        <v>957</v>
      </c>
      <c r="B120" s="60" t="s">
        <v>878</v>
      </c>
      <c r="C120" s="40" t="s">
        <v>79</v>
      </c>
      <c r="D120" s="41">
        <f>$D$12</f>
        <v>175.36</v>
      </c>
      <c r="E120" s="41">
        <f t="shared" ref="E120:AA120" si="74">$D$12</f>
        <v>175.36</v>
      </c>
      <c r="F120" s="41">
        <f t="shared" si="74"/>
        <v>175.36</v>
      </c>
      <c r="G120" s="41">
        <f t="shared" si="74"/>
        <v>175.36</v>
      </c>
      <c r="H120" s="41">
        <f t="shared" si="74"/>
        <v>175.36</v>
      </c>
      <c r="I120" s="41">
        <f t="shared" si="74"/>
        <v>175.36</v>
      </c>
      <c r="J120" s="41">
        <f t="shared" si="74"/>
        <v>175.36</v>
      </c>
      <c r="K120" s="41">
        <f t="shared" si="74"/>
        <v>175.36</v>
      </c>
      <c r="L120" s="41">
        <f t="shared" si="74"/>
        <v>175.36</v>
      </c>
      <c r="M120" s="41">
        <f t="shared" si="74"/>
        <v>175.36</v>
      </c>
      <c r="N120" s="41">
        <f t="shared" si="74"/>
        <v>175.36</v>
      </c>
      <c r="O120" s="41">
        <f t="shared" si="74"/>
        <v>175.36</v>
      </c>
      <c r="P120" s="41">
        <f t="shared" si="74"/>
        <v>175.36</v>
      </c>
      <c r="Q120" s="41">
        <f t="shared" si="74"/>
        <v>175.36</v>
      </c>
      <c r="R120" s="41">
        <f t="shared" si="74"/>
        <v>175.36</v>
      </c>
      <c r="S120" s="41">
        <f t="shared" si="74"/>
        <v>175.36</v>
      </c>
      <c r="T120" s="41">
        <f t="shared" si="74"/>
        <v>175.36</v>
      </c>
      <c r="U120" s="41">
        <f t="shared" si="74"/>
        <v>175.36</v>
      </c>
      <c r="V120" s="41">
        <f t="shared" si="74"/>
        <v>175.36</v>
      </c>
      <c r="W120" s="41">
        <f t="shared" si="74"/>
        <v>175.36</v>
      </c>
      <c r="X120" s="41">
        <f t="shared" si="74"/>
        <v>175.36</v>
      </c>
      <c r="Y120" s="41">
        <f t="shared" si="74"/>
        <v>175.36</v>
      </c>
      <c r="Z120" s="41">
        <f t="shared" si="74"/>
        <v>175.36</v>
      </c>
      <c r="AA120" s="41">
        <f t="shared" si="74"/>
        <v>175.36</v>
      </c>
    </row>
    <row r="121" spans="1:27" ht="12.75" hidden="1" customHeight="1" outlineLevel="1" x14ac:dyDescent="0.2">
      <c r="A121" s="99" t="s">
        <v>958</v>
      </c>
      <c r="B121" s="60" t="s">
        <v>874</v>
      </c>
      <c r="C121" s="40" t="s">
        <v>79</v>
      </c>
      <c r="D121" s="41">
        <f>$D$13</f>
        <v>216.36</v>
      </c>
      <c r="E121" s="41">
        <f t="shared" ref="E121:AA121" si="75">$D$13</f>
        <v>216.36</v>
      </c>
      <c r="F121" s="41">
        <f t="shared" si="75"/>
        <v>216.36</v>
      </c>
      <c r="G121" s="41">
        <f t="shared" si="75"/>
        <v>216.36</v>
      </c>
      <c r="H121" s="41">
        <f t="shared" si="75"/>
        <v>216.36</v>
      </c>
      <c r="I121" s="41">
        <f t="shared" si="75"/>
        <v>216.36</v>
      </c>
      <c r="J121" s="41">
        <f t="shared" si="75"/>
        <v>216.36</v>
      </c>
      <c r="K121" s="41">
        <f t="shared" si="75"/>
        <v>216.36</v>
      </c>
      <c r="L121" s="41">
        <f t="shared" si="75"/>
        <v>216.36</v>
      </c>
      <c r="M121" s="41">
        <f t="shared" si="75"/>
        <v>216.36</v>
      </c>
      <c r="N121" s="41">
        <f t="shared" si="75"/>
        <v>216.36</v>
      </c>
      <c r="O121" s="41">
        <f t="shared" si="75"/>
        <v>216.36</v>
      </c>
      <c r="P121" s="41">
        <f t="shared" si="75"/>
        <v>216.36</v>
      </c>
      <c r="Q121" s="41">
        <f t="shared" si="75"/>
        <v>216.36</v>
      </c>
      <c r="R121" s="41">
        <f t="shared" si="75"/>
        <v>216.36</v>
      </c>
      <c r="S121" s="41">
        <f t="shared" si="75"/>
        <v>216.36</v>
      </c>
      <c r="T121" s="41">
        <f t="shared" si="75"/>
        <v>216.36</v>
      </c>
      <c r="U121" s="41">
        <f t="shared" si="75"/>
        <v>216.36</v>
      </c>
      <c r="V121" s="41">
        <f t="shared" si="75"/>
        <v>216.36</v>
      </c>
      <c r="W121" s="41">
        <f t="shared" si="75"/>
        <v>216.36</v>
      </c>
      <c r="X121" s="41">
        <f t="shared" si="75"/>
        <v>216.36</v>
      </c>
      <c r="Y121" s="41">
        <f t="shared" si="75"/>
        <v>216.36</v>
      </c>
      <c r="Z121" s="41">
        <f t="shared" si="75"/>
        <v>216.36</v>
      </c>
      <c r="AA121" s="41">
        <f t="shared" si="75"/>
        <v>216.36</v>
      </c>
    </row>
    <row r="122" spans="1:27" ht="12.75" customHeight="1" collapsed="1" x14ac:dyDescent="0.2">
      <c r="A122" s="98" t="s">
        <v>959</v>
      </c>
      <c r="B122" s="25" t="str">
        <f>"20"&amp;"."&amp;$B$218&amp;"."&amp;$B$219</f>
        <v>20.01.2024</v>
      </c>
      <c r="C122" s="88" t="s">
        <v>76</v>
      </c>
      <c r="D122" s="89">
        <f>ROUND(((D123+D124+D126+D125+D127)/1000),5)</f>
        <v>4.1027899999999997</v>
      </c>
      <c r="E122" s="89">
        <f t="shared" ref="E122:AA122" si="76">ROUND(((E123+E124+E126+E125+E127)/1000),5)</f>
        <v>3.9375800000000001</v>
      </c>
      <c r="F122" s="89">
        <f t="shared" si="76"/>
        <v>3.8728899999999999</v>
      </c>
      <c r="G122" s="89">
        <f t="shared" si="76"/>
        <v>3.8742700000000001</v>
      </c>
      <c r="H122" s="89">
        <f t="shared" si="76"/>
        <v>3.9029600000000002</v>
      </c>
      <c r="I122" s="89">
        <f t="shared" si="76"/>
        <v>3.94861</v>
      </c>
      <c r="J122" s="89">
        <f t="shared" si="76"/>
        <v>4.06332</v>
      </c>
      <c r="K122" s="89">
        <f t="shared" si="76"/>
        <v>4.2239699999999996</v>
      </c>
      <c r="L122" s="89">
        <f t="shared" si="76"/>
        <v>4.51119</v>
      </c>
      <c r="M122" s="89">
        <f t="shared" si="76"/>
        <v>4.6305199999999997</v>
      </c>
      <c r="N122" s="89">
        <f t="shared" si="76"/>
        <v>4.7267099999999997</v>
      </c>
      <c r="O122" s="89">
        <f t="shared" si="76"/>
        <v>4.7573299999999996</v>
      </c>
      <c r="P122" s="89">
        <f t="shared" si="76"/>
        <v>4.7577800000000003</v>
      </c>
      <c r="Q122" s="89">
        <f t="shared" si="76"/>
        <v>4.7577400000000001</v>
      </c>
      <c r="R122" s="89">
        <f t="shared" si="76"/>
        <v>4.6901299999999999</v>
      </c>
      <c r="S122" s="89">
        <f t="shared" si="76"/>
        <v>4.6662800000000004</v>
      </c>
      <c r="T122" s="89">
        <f t="shared" si="76"/>
        <v>4.7521699999999996</v>
      </c>
      <c r="U122" s="89">
        <f t="shared" si="76"/>
        <v>4.8030200000000001</v>
      </c>
      <c r="V122" s="89">
        <f t="shared" si="76"/>
        <v>4.8146199999999997</v>
      </c>
      <c r="W122" s="89">
        <f t="shared" si="76"/>
        <v>4.7052399999999999</v>
      </c>
      <c r="X122" s="89">
        <f t="shared" si="76"/>
        <v>4.61815</v>
      </c>
      <c r="Y122" s="89">
        <f t="shared" si="76"/>
        <v>4.52346</v>
      </c>
      <c r="Z122" s="89">
        <f t="shared" si="76"/>
        <v>4.23637</v>
      </c>
      <c r="AA122" s="89">
        <f t="shared" si="76"/>
        <v>4.1288900000000002</v>
      </c>
    </row>
    <row r="123" spans="1:27" ht="12.75" hidden="1" customHeight="1" outlineLevel="1" x14ac:dyDescent="0.2">
      <c r="A123" s="99" t="s">
        <v>960</v>
      </c>
      <c r="B123" s="60" t="s">
        <v>238</v>
      </c>
      <c r="C123" s="40" t="s">
        <v>79</v>
      </c>
      <c r="D123" s="41">
        <v>1484.28</v>
      </c>
      <c r="E123" s="41">
        <v>1319.07</v>
      </c>
      <c r="F123" s="41">
        <v>1254.3800000000001</v>
      </c>
      <c r="G123" s="41">
        <v>1255.76</v>
      </c>
      <c r="H123" s="41">
        <v>1284.45</v>
      </c>
      <c r="I123" s="41">
        <v>1330.1</v>
      </c>
      <c r="J123" s="41">
        <v>1444.81</v>
      </c>
      <c r="K123" s="41">
        <v>1605.46</v>
      </c>
      <c r="L123" s="41">
        <v>1892.68</v>
      </c>
      <c r="M123" s="41">
        <v>2012.01</v>
      </c>
      <c r="N123" s="41">
        <v>2108.1999999999998</v>
      </c>
      <c r="O123" s="41">
        <v>2138.8200000000002</v>
      </c>
      <c r="P123" s="41">
        <v>2139.27</v>
      </c>
      <c r="Q123" s="41">
        <v>2139.23</v>
      </c>
      <c r="R123" s="41">
        <v>2071.62</v>
      </c>
      <c r="S123" s="41">
        <v>2047.77</v>
      </c>
      <c r="T123" s="41">
        <v>2133.66</v>
      </c>
      <c r="U123" s="41">
        <v>2184.5100000000002</v>
      </c>
      <c r="V123" s="41">
        <v>2196.11</v>
      </c>
      <c r="W123" s="41">
        <v>2086.73</v>
      </c>
      <c r="X123" s="41">
        <v>1999.64</v>
      </c>
      <c r="Y123" s="41">
        <v>1904.95</v>
      </c>
      <c r="Z123" s="41">
        <v>1617.86</v>
      </c>
      <c r="AA123" s="41">
        <v>1510.38</v>
      </c>
    </row>
    <row r="124" spans="1:27" ht="12.75" hidden="1" customHeight="1" outlineLevel="1" x14ac:dyDescent="0.2">
      <c r="A124" s="99" t="s">
        <v>961</v>
      </c>
      <c r="B124" s="60" t="s">
        <v>90</v>
      </c>
      <c r="C124" s="40" t="s">
        <v>79</v>
      </c>
      <c r="D124" s="41">
        <f>$D$10</f>
        <v>2222.89</v>
      </c>
      <c r="E124" s="41">
        <f t="shared" ref="E124:AA124" si="77">$D$10</f>
        <v>2222.89</v>
      </c>
      <c r="F124" s="41">
        <f t="shared" si="77"/>
        <v>2222.89</v>
      </c>
      <c r="G124" s="41">
        <f t="shared" si="77"/>
        <v>2222.89</v>
      </c>
      <c r="H124" s="41">
        <f t="shared" si="77"/>
        <v>2222.89</v>
      </c>
      <c r="I124" s="41">
        <f t="shared" si="77"/>
        <v>2222.89</v>
      </c>
      <c r="J124" s="41">
        <f t="shared" si="77"/>
        <v>2222.89</v>
      </c>
      <c r="K124" s="41">
        <f t="shared" si="77"/>
        <v>2222.89</v>
      </c>
      <c r="L124" s="41">
        <f t="shared" si="77"/>
        <v>2222.89</v>
      </c>
      <c r="M124" s="41">
        <f t="shared" si="77"/>
        <v>2222.89</v>
      </c>
      <c r="N124" s="41">
        <f t="shared" si="77"/>
        <v>2222.89</v>
      </c>
      <c r="O124" s="41">
        <f t="shared" si="77"/>
        <v>2222.89</v>
      </c>
      <c r="P124" s="41">
        <f t="shared" si="77"/>
        <v>2222.89</v>
      </c>
      <c r="Q124" s="41">
        <f t="shared" si="77"/>
        <v>2222.89</v>
      </c>
      <c r="R124" s="41">
        <f t="shared" si="77"/>
        <v>2222.89</v>
      </c>
      <c r="S124" s="41">
        <f t="shared" si="77"/>
        <v>2222.89</v>
      </c>
      <c r="T124" s="41">
        <f t="shared" si="77"/>
        <v>2222.89</v>
      </c>
      <c r="U124" s="41">
        <f t="shared" si="77"/>
        <v>2222.89</v>
      </c>
      <c r="V124" s="41">
        <f t="shared" si="77"/>
        <v>2222.89</v>
      </c>
      <c r="W124" s="41">
        <f t="shared" si="77"/>
        <v>2222.89</v>
      </c>
      <c r="X124" s="41">
        <f t="shared" si="77"/>
        <v>2222.89</v>
      </c>
      <c r="Y124" s="41">
        <f t="shared" si="77"/>
        <v>2222.89</v>
      </c>
      <c r="Z124" s="41">
        <f t="shared" si="77"/>
        <v>2222.89</v>
      </c>
      <c r="AA124" s="41">
        <f t="shared" si="77"/>
        <v>2222.89</v>
      </c>
    </row>
    <row r="125" spans="1:27" ht="12.75" hidden="1" customHeight="1" outlineLevel="1" x14ac:dyDescent="0.2">
      <c r="A125" s="99" t="s">
        <v>962</v>
      </c>
      <c r="B125" s="60" t="s">
        <v>83</v>
      </c>
      <c r="C125" s="40" t="s">
        <v>79</v>
      </c>
      <c r="D125" s="41">
        <v>3.9</v>
      </c>
      <c r="E125" s="41">
        <v>3.9</v>
      </c>
      <c r="F125" s="41">
        <v>3.9</v>
      </c>
      <c r="G125" s="41">
        <v>3.9</v>
      </c>
      <c r="H125" s="41">
        <v>3.9</v>
      </c>
      <c r="I125" s="41">
        <v>3.9</v>
      </c>
      <c r="J125" s="41">
        <v>3.9</v>
      </c>
      <c r="K125" s="41">
        <v>3.9</v>
      </c>
      <c r="L125" s="41">
        <v>3.9</v>
      </c>
      <c r="M125" s="41">
        <v>3.9</v>
      </c>
      <c r="N125" s="41">
        <v>3.9</v>
      </c>
      <c r="O125" s="41">
        <v>3.9</v>
      </c>
      <c r="P125" s="41">
        <v>3.9</v>
      </c>
      <c r="Q125" s="41">
        <v>3.9</v>
      </c>
      <c r="R125" s="41">
        <v>3.9</v>
      </c>
      <c r="S125" s="41">
        <v>3.9</v>
      </c>
      <c r="T125" s="41">
        <v>3.9</v>
      </c>
      <c r="U125" s="41">
        <v>3.9</v>
      </c>
      <c r="V125" s="41">
        <v>3.9</v>
      </c>
      <c r="W125" s="41">
        <v>3.9</v>
      </c>
      <c r="X125" s="41">
        <v>3.9</v>
      </c>
      <c r="Y125" s="41">
        <v>3.9</v>
      </c>
      <c r="Z125" s="41">
        <v>3.9</v>
      </c>
      <c r="AA125" s="41">
        <v>3.9</v>
      </c>
    </row>
    <row r="126" spans="1:27" ht="12.75" hidden="1" customHeight="1" outlineLevel="1" x14ac:dyDescent="0.2">
      <c r="A126" s="99" t="s">
        <v>963</v>
      </c>
      <c r="B126" s="60" t="s">
        <v>878</v>
      </c>
      <c r="C126" s="40" t="s">
        <v>79</v>
      </c>
      <c r="D126" s="41">
        <f>$D$12</f>
        <v>175.36</v>
      </c>
      <c r="E126" s="41">
        <f t="shared" ref="E126:AA126" si="78">$D$12</f>
        <v>175.36</v>
      </c>
      <c r="F126" s="41">
        <f t="shared" si="78"/>
        <v>175.36</v>
      </c>
      <c r="G126" s="41">
        <f t="shared" si="78"/>
        <v>175.36</v>
      </c>
      <c r="H126" s="41">
        <f t="shared" si="78"/>
        <v>175.36</v>
      </c>
      <c r="I126" s="41">
        <f t="shared" si="78"/>
        <v>175.36</v>
      </c>
      <c r="J126" s="41">
        <f t="shared" si="78"/>
        <v>175.36</v>
      </c>
      <c r="K126" s="41">
        <f t="shared" si="78"/>
        <v>175.36</v>
      </c>
      <c r="L126" s="41">
        <f t="shared" si="78"/>
        <v>175.36</v>
      </c>
      <c r="M126" s="41">
        <f t="shared" si="78"/>
        <v>175.36</v>
      </c>
      <c r="N126" s="41">
        <f t="shared" si="78"/>
        <v>175.36</v>
      </c>
      <c r="O126" s="41">
        <f t="shared" si="78"/>
        <v>175.36</v>
      </c>
      <c r="P126" s="41">
        <f t="shared" si="78"/>
        <v>175.36</v>
      </c>
      <c r="Q126" s="41">
        <f t="shared" si="78"/>
        <v>175.36</v>
      </c>
      <c r="R126" s="41">
        <f t="shared" si="78"/>
        <v>175.36</v>
      </c>
      <c r="S126" s="41">
        <f t="shared" si="78"/>
        <v>175.36</v>
      </c>
      <c r="T126" s="41">
        <f t="shared" si="78"/>
        <v>175.36</v>
      </c>
      <c r="U126" s="41">
        <f t="shared" si="78"/>
        <v>175.36</v>
      </c>
      <c r="V126" s="41">
        <f t="shared" si="78"/>
        <v>175.36</v>
      </c>
      <c r="W126" s="41">
        <f t="shared" si="78"/>
        <v>175.36</v>
      </c>
      <c r="X126" s="41">
        <f t="shared" si="78"/>
        <v>175.36</v>
      </c>
      <c r="Y126" s="41">
        <f t="shared" si="78"/>
        <v>175.36</v>
      </c>
      <c r="Z126" s="41">
        <f t="shared" si="78"/>
        <v>175.36</v>
      </c>
      <c r="AA126" s="41">
        <f t="shared" si="78"/>
        <v>175.36</v>
      </c>
    </row>
    <row r="127" spans="1:27" ht="12.75" hidden="1" customHeight="1" outlineLevel="1" x14ac:dyDescent="0.2">
      <c r="A127" s="99" t="s">
        <v>964</v>
      </c>
      <c r="B127" s="60" t="s">
        <v>874</v>
      </c>
      <c r="C127" s="40" t="s">
        <v>79</v>
      </c>
      <c r="D127" s="41">
        <f>$D$13</f>
        <v>216.36</v>
      </c>
      <c r="E127" s="41">
        <f t="shared" ref="E127:AA127" si="79">$D$13</f>
        <v>216.36</v>
      </c>
      <c r="F127" s="41">
        <f t="shared" si="79"/>
        <v>216.36</v>
      </c>
      <c r="G127" s="41">
        <f t="shared" si="79"/>
        <v>216.36</v>
      </c>
      <c r="H127" s="41">
        <f t="shared" si="79"/>
        <v>216.36</v>
      </c>
      <c r="I127" s="41">
        <f t="shared" si="79"/>
        <v>216.36</v>
      </c>
      <c r="J127" s="41">
        <f t="shared" si="79"/>
        <v>216.36</v>
      </c>
      <c r="K127" s="41">
        <f t="shared" si="79"/>
        <v>216.36</v>
      </c>
      <c r="L127" s="41">
        <f t="shared" si="79"/>
        <v>216.36</v>
      </c>
      <c r="M127" s="41">
        <f t="shared" si="79"/>
        <v>216.36</v>
      </c>
      <c r="N127" s="41">
        <f t="shared" si="79"/>
        <v>216.36</v>
      </c>
      <c r="O127" s="41">
        <f t="shared" si="79"/>
        <v>216.36</v>
      </c>
      <c r="P127" s="41">
        <f t="shared" si="79"/>
        <v>216.36</v>
      </c>
      <c r="Q127" s="41">
        <f t="shared" si="79"/>
        <v>216.36</v>
      </c>
      <c r="R127" s="41">
        <f t="shared" si="79"/>
        <v>216.36</v>
      </c>
      <c r="S127" s="41">
        <f t="shared" si="79"/>
        <v>216.36</v>
      </c>
      <c r="T127" s="41">
        <f t="shared" si="79"/>
        <v>216.36</v>
      </c>
      <c r="U127" s="41">
        <f t="shared" si="79"/>
        <v>216.36</v>
      </c>
      <c r="V127" s="41">
        <f t="shared" si="79"/>
        <v>216.36</v>
      </c>
      <c r="W127" s="41">
        <f t="shared" si="79"/>
        <v>216.36</v>
      </c>
      <c r="X127" s="41">
        <f t="shared" si="79"/>
        <v>216.36</v>
      </c>
      <c r="Y127" s="41">
        <f t="shared" si="79"/>
        <v>216.36</v>
      </c>
      <c r="Z127" s="41">
        <f t="shared" si="79"/>
        <v>216.36</v>
      </c>
      <c r="AA127" s="41">
        <f t="shared" si="79"/>
        <v>216.36</v>
      </c>
    </row>
    <row r="128" spans="1:27" ht="12.75" customHeight="1" collapsed="1" x14ac:dyDescent="0.2">
      <c r="A128" s="98" t="s">
        <v>965</v>
      </c>
      <c r="B128" s="25" t="str">
        <f>"21"&amp;"."&amp;$B$218&amp;"."&amp;$B$219</f>
        <v>21.01.2024</v>
      </c>
      <c r="C128" s="88" t="s">
        <v>76</v>
      </c>
      <c r="D128" s="89">
        <f>ROUND(((D129+D130+D132+D131+D133)/1000),5)</f>
        <v>3.9429099999999999</v>
      </c>
      <c r="E128" s="89">
        <f t="shared" ref="E128:AA128" si="80">ROUND(((E129+E130+E132+E131+E133)/1000),5)</f>
        <v>3.8359800000000002</v>
      </c>
      <c r="F128" s="89">
        <f t="shared" si="80"/>
        <v>3.75217</v>
      </c>
      <c r="G128" s="89">
        <f t="shared" si="80"/>
        <v>3.7445400000000002</v>
      </c>
      <c r="H128" s="89">
        <f t="shared" si="80"/>
        <v>3.7495699999999998</v>
      </c>
      <c r="I128" s="89">
        <f t="shared" si="80"/>
        <v>3.7932000000000001</v>
      </c>
      <c r="J128" s="89">
        <f t="shared" si="80"/>
        <v>3.8299099999999999</v>
      </c>
      <c r="K128" s="89">
        <f t="shared" si="80"/>
        <v>3.94964</v>
      </c>
      <c r="L128" s="89">
        <f t="shared" si="80"/>
        <v>4.14933</v>
      </c>
      <c r="M128" s="89">
        <f t="shared" si="80"/>
        <v>4.2960000000000003</v>
      </c>
      <c r="N128" s="89">
        <f t="shared" si="80"/>
        <v>4.3840700000000004</v>
      </c>
      <c r="O128" s="89">
        <f t="shared" si="80"/>
        <v>4.4846599999999999</v>
      </c>
      <c r="P128" s="89">
        <f t="shared" si="80"/>
        <v>4.48787</v>
      </c>
      <c r="Q128" s="89">
        <f t="shared" si="80"/>
        <v>4.48325</v>
      </c>
      <c r="R128" s="89">
        <f t="shared" si="80"/>
        <v>4.4874000000000001</v>
      </c>
      <c r="S128" s="89">
        <f t="shared" si="80"/>
        <v>4.4945300000000001</v>
      </c>
      <c r="T128" s="89">
        <f t="shared" si="80"/>
        <v>4.6382500000000002</v>
      </c>
      <c r="U128" s="89">
        <f t="shared" si="80"/>
        <v>4.7743700000000002</v>
      </c>
      <c r="V128" s="89">
        <f t="shared" si="80"/>
        <v>4.8048900000000003</v>
      </c>
      <c r="W128" s="89">
        <f t="shared" si="80"/>
        <v>4.5864500000000001</v>
      </c>
      <c r="X128" s="89">
        <f t="shared" si="80"/>
        <v>4.5110999999999999</v>
      </c>
      <c r="Y128" s="89">
        <f t="shared" si="80"/>
        <v>4.3925900000000002</v>
      </c>
      <c r="Z128" s="89">
        <f t="shared" si="80"/>
        <v>4.1473599999999999</v>
      </c>
      <c r="AA128" s="89">
        <f t="shared" si="80"/>
        <v>4.0783500000000004</v>
      </c>
    </row>
    <row r="129" spans="1:27" ht="12.75" hidden="1" customHeight="1" outlineLevel="1" x14ac:dyDescent="0.2">
      <c r="A129" s="99" t="s">
        <v>966</v>
      </c>
      <c r="B129" s="60" t="s">
        <v>238</v>
      </c>
      <c r="C129" s="40" t="s">
        <v>79</v>
      </c>
      <c r="D129" s="41">
        <v>1324.4</v>
      </c>
      <c r="E129" s="41">
        <v>1217.47</v>
      </c>
      <c r="F129" s="41">
        <v>1133.6600000000001</v>
      </c>
      <c r="G129" s="41">
        <v>1126.03</v>
      </c>
      <c r="H129" s="41">
        <v>1131.06</v>
      </c>
      <c r="I129" s="41">
        <v>1174.69</v>
      </c>
      <c r="J129" s="41">
        <v>1211.4000000000001</v>
      </c>
      <c r="K129" s="41">
        <v>1331.13</v>
      </c>
      <c r="L129" s="41">
        <v>1530.82</v>
      </c>
      <c r="M129" s="41">
        <v>1677.49</v>
      </c>
      <c r="N129" s="41">
        <v>1765.56</v>
      </c>
      <c r="O129" s="41">
        <v>1866.15</v>
      </c>
      <c r="P129" s="41">
        <v>1869.36</v>
      </c>
      <c r="Q129" s="41">
        <v>1864.74</v>
      </c>
      <c r="R129" s="41">
        <v>1868.89</v>
      </c>
      <c r="S129" s="41">
        <v>1876.02</v>
      </c>
      <c r="T129" s="41">
        <v>2019.74</v>
      </c>
      <c r="U129" s="41">
        <v>2155.86</v>
      </c>
      <c r="V129" s="41">
        <v>2186.38</v>
      </c>
      <c r="W129" s="41">
        <v>1967.94</v>
      </c>
      <c r="X129" s="41">
        <v>1892.59</v>
      </c>
      <c r="Y129" s="41">
        <v>1774.08</v>
      </c>
      <c r="Z129" s="41">
        <v>1528.85</v>
      </c>
      <c r="AA129" s="41">
        <v>1459.84</v>
      </c>
    </row>
    <row r="130" spans="1:27" ht="12.75" hidden="1" customHeight="1" outlineLevel="1" x14ac:dyDescent="0.2">
      <c r="A130" s="99" t="s">
        <v>967</v>
      </c>
      <c r="B130" s="60" t="s">
        <v>90</v>
      </c>
      <c r="C130" s="40" t="s">
        <v>79</v>
      </c>
      <c r="D130" s="41">
        <f>$D$10</f>
        <v>2222.89</v>
      </c>
      <c r="E130" s="41">
        <f t="shared" ref="E130:AA130" si="81">$D$10</f>
        <v>2222.89</v>
      </c>
      <c r="F130" s="41">
        <f t="shared" si="81"/>
        <v>2222.89</v>
      </c>
      <c r="G130" s="41">
        <f t="shared" si="81"/>
        <v>2222.89</v>
      </c>
      <c r="H130" s="41">
        <f t="shared" si="81"/>
        <v>2222.89</v>
      </c>
      <c r="I130" s="41">
        <f t="shared" si="81"/>
        <v>2222.89</v>
      </c>
      <c r="J130" s="41">
        <f t="shared" si="81"/>
        <v>2222.89</v>
      </c>
      <c r="K130" s="41">
        <f t="shared" si="81"/>
        <v>2222.89</v>
      </c>
      <c r="L130" s="41">
        <f t="shared" si="81"/>
        <v>2222.89</v>
      </c>
      <c r="M130" s="41">
        <f t="shared" si="81"/>
        <v>2222.89</v>
      </c>
      <c r="N130" s="41">
        <f t="shared" si="81"/>
        <v>2222.89</v>
      </c>
      <c r="O130" s="41">
        <f t="shared" si="81"/>
        <v>2222.89</v>
      </c>
      <c r="P130" s="41">
        <f t="shared" si="81"/>
        <v>2222.89</v>
      </c>
      <c r="Q130" s="41">
        <f t="shared" si="81"/>
        <v>2222.89</v>
      </c>
      <c r="R130" s="41">
        <f t="shared" si="81"/>
        <v>2222.89</v>
      </c>
      <c r="S130" s="41">
        <f t="shared" si="81"/>
        <v>2222.89</v>
      </c>
      <c r="T130" s="41">
        <f t="shared" si="81"/>
        <v>2222.89</v>
      </c>
      <c r="U130" s="41">
        <f t="shared" si="81"/>
        <v>2222.89</v>
      </c>
      <c r="V130" s="41">
        <f t="shared" si="81"/>
        <v>2222.89</v>
      </c>
      <c r="W130" s="41">
        <f t="shared" si="81"/>
        <v>2222.89</v>
      </c>
      <c r="X130" s="41">
        <f t="shared" si="81"/>
        <v>2222.89</v>
      </c>
      <c r="Y130" s="41">
        <f t="shared" si="81"/>
        <v>2222.89</v>
      </c>
      <c r="Z130" s="41">
        <f t="shared" si="81"/>
        <v>2222.89</v>
      </c>
      <c r="AA130" s="41">
        <f t="shared" si="81"/>
        <v>2222.89</v>
      </c>
    </row>
    <row r="131" spans="1:27" ht="12.75" hidden="1" customHeight="1" outlineLevel="1" x14ac:dyDescent="0.2">
      <c r="A131" s="99" t="s">
        <v>968</v>
      </c>
      <c r="B131" s="60" t="s">
        <v>83</v>
      </c>
      <c r="C131" s="40" t="s">
        <v>79</v>
      </c>
      <c r="D131" s="41">
        <v>3.9</v>
      </c>
      <c r="E131" s="41">
        <v>3.9</v>
      </c>
      <c r="F131" s="41">
        <v>3.9</v>
      </c>
      <c r="G131" s="41">
        <v>3.9</v>
      </c>
      <c r="H131" s="41">
        <v>3.9</v>
      </c>
      <c r="I131" s="41">
        <v>3.9</v>
      </c>
      <c r="J131" s="41">
        <v>3.9</v>
      </c>
      <c r="K131" s="41">
        <v>3.9</v>
      </c>
      <c r="L131" s="41">
        <v>3.9</v>
      </c>
      <c r="M131" s="41">
        <v>3.9</v>
      </c>
      <c r="N131" s="41">
        <v>3.9</v>
      </c>
      <c r="O131" s="41">
        <v>3.9</v>
      </c>
      <c r="P131" s="41">
        <v>3.9</v>
      </c>
      <c r="Q131" s="41">
        <v>3.9</v>
      </c>
      <c r="R131" s="41">
        <v>3.9</v>
      </c>
      <c r="S131" s="41">
        <v>3.9</v>
      </c>
      <c r="T131" s="41">
        <v>3.9</v>
      </c>
      <c r="U131" s="41">
        <v>3.9</v>
      </c>
      <c r="V131" s="41">
        <v>3.9</v>
      </c>
      <c r="W131" s="41">
        <v>3.9</v>
      </c>
      <c r="X131" s="41">
        <v>3.9</v>
      </c>
      <c r="Y131" s="41">
        <v>3.9</v>
      </c>
      <c r="Z131" s="41">
        <v>3.9</v>
      </c>
      <c r="AA131" s="41">
        <v>3.9</v>
      </c>
    </row>
    <row r="132" spans="1:27" ht="12.75" hidden="1" customHeight="1" outlineLevel="1" x14ac:dyDescent="0.2">
      <c r="A132" s="99" t="s">
        <v>969</v>
      </c>
      <c r="B132" s="60" t="s">
        <v>878</v>
      </c>
      <c r="C132" s="40" t="s">
        <v>79</v>
      </c>
      <c r="D132" s="41">
        <f>$D$12</f>
        <v>175.36</v>
      </c>
      <c r="E132" s="41">
        <f t="shared" ref="E132:AA132" si="82">$D$12</f>
        <v>175.36</v>
      </c>
      <c r="F132" s="41">
        <f t="shared" si="82"/>
        <v>175.36</v>
      </c>
      <c r="G132" s="41">
        <f t="shared" si="82"/>
        <v>175.36</v>
      </c>
      <c r="H132" s="41">
        <f t="shared" si="82"/>
        <v>175.36</v>
      </c>
      <c r="I132" s="41">
        <f t="shared" si="82"/>
        <v>175.36</v>
      </c>
      <c r="J132" s="41">
        <f t="shared" si="82"/>
        <v>175.36</v>
      </c>
      <c r="K132" s="41">
        <f t="shared" si="82"/>
        <v>175.36</v>
      </c>
      <c r="L132" s="41">
        <f t="shared" si="82"/>
        <v>175.36</v>
      </c>
      <c r="M132" s="41">
        <f t="shared" si="82"/>
        <v>175.36</v>
      </c>
      <c r="N132" s="41">
        <f t="shared" si="82"/>
        <v>175.36</v>
      </c>
      <c r="O132" s="41">
        <f t="shared" si="82"/>
        <v>175.36</v>
      </c>
      <c r="P132" s="41">
        <f t="shared" si="82"/>
        <v>175.36</v>
      </c>
      <c r="Q132" s="41">
        <f t="shared" si="82"/>
        <v>175.36</v>
      </c>
      <c r="R132" s="41">
        <f t="shared" si="82"/>
        <v>175.36</v>
      </c>
      <c r="S132" s="41">
        <f t="shared" si="82"/>
        <v>175.36</v>
      </c>
      <c r="T132" s="41">
        <f t="shared" si="82"/>
        <v>175.36</v>
      </c>
      <c r="U132" s="41">
        <f t="shared" si="82"/>
        <v>175.36</v>
      </c>
      <c r="V132" s="41">
        <f t="shared" si="82"/>
        <v>175.36</v>
      </c>
      <c r="W132" s="41">
        <f t="shared" si="82"/>
        <v>175.36</v>
      </c>
      <c r="X132" s="41">
        <f t="shared" si="82"/>
        <v>175.36</v>
      </c>
      <c r="Y132" s="41">
        <f t="shared" si="82"/>
        <v>175.36</v>
      </c>
      <c r="Z132" s="41">
        <f t="shared" si="82"/>
        <v>175.36</v>
      </c>
      <c r="AA132" s="41">
        <f t="shared" si="82"/>
        <v>175.36</v>
      </c>
    </row>
    <row r="133" spans="1:27" ht="12.75" hidden="1" customHeight="1" outlineLevel="1" x14ac:dyDescent="0.2">
      <c r="A133" s="99" t="s">
        <v>970</v>
      </c>
      <c r="B133" s="60" t="s">
        <v>874</v>
      </c>
      <c r="C133" s="40" t="s">
        <v>79</v>
      </c>
      <c r="D133" s="41">
        <f>$D$13</f>
        <v>216.36</v>
      </c>
      <c r="E133" s="41">
        <f t="shared" ref="E133:AA133" si="83">$D$13</f>
        <v>216.36</v>
      </c>
      <c r="F133" s="41">
        <f t="shared" si="83"/>
        <v>216.36</v>
      </c>
      <c r="G133" s="41">
        <f t="shared" si="83"/>
        <v>216.36</v>
      </c>
      <c r="H133" s="41">
        <f t="shared" si="83"/>
        <v>216.36</v>
      </c>
      <c r="I133" s="41">
        <f t="shared" si="83"/>
        <v>216.36</v>
      </c>
      <c r="J133" s="41">
        <f t="shared" si="83"/>
        <v>216.36</v>
      </c>
      <c r="K133" s="41">
        <f t="shared" si="83"/>
        <v>216.36</v>
      </c>
      <c r="L133" s="41">
        <f t="shared" si="83"/>
        <v>216.36</v>
      </c>
      <c r="M133" s="41">
        <f t="shared" si="83"/>
        <v>216.36</v>
      </c>
      <c r="N133" s="41">
        <f t="shared" si="83"/>
        <v>216.36</v>
      </c>
      <c r="O133" s="41">
        <f t="shared" si="83"/>
        <v>216.36</v>
      </c>
      <c r="P133" s="41">
        <f t="shared" si="83"/>
        <v>216.36</v>
      </c>
      <c r="Q133" s="41">
        <f t="shared" si="83"/>
        <v>216.36</v>
      </c>
      <c r="R133" s="41">
        <f t="shared" si="83"/>
        <v>216.36</v>
      </c>
      <c r="S133" s="41">
        <f t="shared" si="83"/>
        <v>216.36</v>
      </c>
      <c r="T133" s="41">
        <f t="shared" si="83"/>
        <v>216.36</v>
      </c>
      <c r="U133" s="41">
        <f t="shared" si="83"/>
        <v>216.36</v>
      </c>
      <c r="V133" s="41">
        <f t="shared" si="83"/>
        <v>216.36</v>
      </c>
      <c r="W133" s="41">
        <f t="shared" si="83"/>
        <v>216.36</v>
      </c>
      <c r="X133" s="41">
        <f t="shared" si="83"/>
        <v>216.36</v>
      </c>
      <c r="Y133" s="41">
        <f t="shared" si="83"/>
        <v>216.36</v>
      </c>
      <c r="Z133" s="41">
        <f t="shared" si="83"/>
        <v>216.36</v>
      </c>
      <c r="AA133" s="41">
        <f t="shared" si="83"/>
        <v>216.36</v>
      </c>
    </row>
    <row r="134" spans="1:27" ht="12.75" customHeight="1" collapsed="1" x14ac:dyDescent="0.2">
      <c r="A134" s="98" t="s">
        <v>971</v>
      </c>
      <c r="B134" s="25" t="str">
        <f>"22"&amp;"."&amp;$B$218&amp;"."&amp;$B$219</f>
        <v>22.01.2024</v>
      </c>
      <c r="C134" s="88" t="s">
        <v>76</v>
      </c>
      <c r="D134" s="89">
        <f>ROUND(((D135+D136+D138+D137+D139)/1000),5)</f>
        <v>3.97289</v>
      </c>
      <c r="E134" s="89">
        <f t="shared" ref="E134:AA134" si="84">ROUND(((E135+E136+E138+E137+E139)/1000),5)</f>
        <v>3.8725000000000001</v>
      </c>
      <c r="F134" s="89">
        <f t="shared" si="84"/>
        <v>3.8278699999999999</v>
      </c>
      <c r="G134" s="89">
        <f t="shared" si="84"/>
        <v>3.8219799999999999</v>
      </c>
      <c r="H134" s="89">
        <f t="shared" si="84"/>
        <v>3.8570700000000002</v>
      </c>
      <c r="I134" s="89">
        <f t="shared" si="84"/>
        <v>3.9683099999999998</v>
      </c>
      <c r="J134" s="89">
        <f t="shared" si="84"/>
        <v>4.1243600000000002</v>
      </c>
      <c r="K134" s="89">
        <f t="shared" si="84"/>
        <v>4.4842700000000004</v>
      </c>
      <c r="L134" s="89">
        <f t="shared" si="84"/>
        <v>4.7227600000000001</v>
      </c>
      <c r="M134" s="89">
        <f t="shared" si="84"/>
        <v>4.8113099999999998</v>
      </c>
      <c r="N134" s="89">
        <f t="shared" si="84"/>
        <v>4.8261900000000004</v>
      </c>
      <c r="O134" s="89">
        <f t="shared" si="84"/>
        <v>4.8323700000000001</v>
      </c>
      <c r="P134" s="89">
        <f t="shared" si="84"/>
        <v>4.8212200000000003</v>
      </c>
      <c r="Q134" s="89">
        <f t="shared" si="84"/>
        <v>4.8207100000000001</v>
      </c>
      <c r="R134" s="89">
        <f t="shared" si="84"/>
        <v>4.8105799999999999</v>
      </c>
      <c r="S134" s="89">
        <f t="shared" si="84"/>
        <v>4.7956799999999999</v>
      </c>
      <c r="T134" s="89">
        <f t="shared" si="84"/>
        <v>4.8154899999999996</v>
      </c>
      <c r="U134" s="89">
        <f t="shared" si="84"/>
        <v>4.8646399999999996</v>
      </c>
      <c r="V134" s="89">
        <f t="shared" si="84"/>
        <v>4.8778899999999998</v>
      </c>
      <c r="W134" s="89">
        <f t="shared" si="84"/>
        <v>4.8024800000000001</v>
      </c>
      <c r="X134" s="89">
        <f t="shared" si="84"/>
        <v>4.6862399999999997</v>
      </c>
      <c r="Y134" s="89">
        <f t="shared" si="84"/>
        <v>4.4786599999999996</v>
      </c>
      <c r="Z134" s="89">
        <f t="shared" si="84"/>
        <v>4.1817000000000002</v>
      </c>
      <c r="AA134" s="89">
        <f t="shared" si="84"/>
        <v>4.09598</v>
      </c>
    </row>
    <row r="135" spans="1:27" ht="12.75" hidden="1" customHeight="1" outlineLevel="1" x14ac:dyDescent="0.2">
      <c r="A135" s="99" t="s">
        <v>972</v>
      </c>
      <c r="B135" s="60" t="s">
        <v>238</v>
      </c>
      <c r="C135" s="40" t="s">
        <v>79</v>
      </c>
      <c r="D135" s="41">
        <v>1354.38</v>
      </c>
      <c r="E135" s="41">
        <v>1253.99</v>
      </c>
      <c r="F135" s="41">
        <v>1209.3599999999999</v>
      </c>
      <c r="G135" s="41">
        <v>1203.47</v>
      </c>
      <c r="H135" s="41">
        <v>1238.56</v>
      </c>
      <c r="I135" s="41">
        <v>1349.8</v>
      </c>
      <c r="J135" s="41">
        <v>1505.85</v>
      </c>
      <c r="K135" s="41">
        <v>1865.76</v>
      </c>
      <c r="L135" s="41">
        <v>2104.25</v>
      </c>
      <c r="M135" s="41">
        <v>2192.8000000000002</v>
      </c>
      <c r="N135" s="41">
        <v>2207.6799999999998</v>
      </c>
      <c r="O135" s="41">
        <v>2213.86</v>
      </c>
      <c r="P135" s="41">
        <v>2202.71</v>
      </c>
      <c r="Q135" s="41">
        <v>2202.1999999999998</v>
      </c>
      <c r="R135" s="41">
        <v>2192.0700000000002</v>
      </c>
      <c r="S135" s="41">
        <v>2177.17</v>
      </c>
      <c r="T135" s="41">
        <v>2196.98</v>
      </c>
      <c r="U135" s="41">
        <v>2246.13</v>
      </c>
      <c r="V135" s="41">
        <v>2259.38</v>
      </c>
      <c r="W135" s="41">
        <v>2183.9699999999998</v>
      </c>
      <c r="X135" s="41">
        <v>2067.73</v>
      </c>
      <c r="Y135" s="41">
        <v>1860.15</v>
      </c>
      <c r="Z135" s="41">
        <v>1563.19</v>
      </c>
      <c r="AA135" s="41">
        <v>1477.47</v>
      </c>
    </row>
    <row r="136" spans="1:27" ht="12.75" hidden="1" customHeight="1" outlineLevel="1" x14ac:dyDescent="0.2">
      <c r="A136" s="99" t="s">
        <v>973</v>
      </c>
      <c r="B136" s="60" t="s">
        <v>90</v>
      </c>
      <c r="C136" s="40" t="s">
        <v>79</v>
      </c>
      <c r="D136" s="41">
        <f>$D$10</f>
        <v>2222.89</v>
      </c>
      <c r="E136" s="41">
        <f t="shared" ref="E136:AA136" si="85">$D$10</f>
        <v>2222.89</v>
      </c>
      <c r="F136" s="41">
        <f t="shared" si="85"/>
        <v>2222.89</v>
      </c>
      <c r="G136" s="41">
        <f t="shared" si="85"/>
        <v>2222.89</v>
      </c>
      <c r="H136" s="41">
        <f t="shared" si="85"/>
        <v>2222.89</v>
      </c>
      <c r="I136" s="41">
        <f t="shared" si="85"/>
        <v>2222.89</v>
      </c>
      <c r="J136" s="41">
        <f t="shared" si="85"/>
        <v>2222.89</v>
      </c>
      <c r="K136" s="41">
        <f t="shared" si="85"/>
        <v>2222.89</v>
      </c>
      <c r="L136" s="41">
        <f t="shared" si="85"/>
        <v>2222.89</v>
      </c>
      <c r="M136" s="41">
        <f t="shared" si="85"/>
        <v>2222.89</v>
      </c>
      <c r="N136" s="41">
        <f t="shared" si="85"/>
        <v>2222.89</v>
      </c>
      <c r="O136" s="41">
        <f t="shared" si="85"/>
        <v>2222.89</v>
      </c>
      <c r="P136" s="41">
        <f t="shared" si="85"/>
        <v>2222.89</v>
      </c>
      <c r="Q136" s="41">
        <f t="shared" si="85"/>
        <v>2222.89</v>
      </c>
      <c r="R136" s="41">
        <f t="shared" si="85"/>
        <v>2222.89</v>
      </c>
      <c r="S136" s="41">
        <f t="shared" si="85"/>
        <v>2222.89</v>
      </c>
      <c r="T136" s="41">
        <f t="shared" si="85"/>
        <v>2222.89</v>
      </c>
      <c r="U136" s="41">
        <f t="shared" si="85"/>
        <v>2222.89</v>
      </c>
      <c r="V136" s="41">
        <f t="shared" si="85"/>
        <v>2222.89</v>
      </c>
      <c r="W136" s="41">
        <f t="shared" si="85"/>
        <v>2222.89</v>
      </c>
      <c r="X136" s="41">
        <f t="shared" si="85"/>
        <v>2222.89</v>
      </c>
      <c r="Y136" s="41">
        <f t="shared" si="85"/>
        <v>2222.89</v>
      </c>
      <c r="Z136" s="41">
        <f t="shared" si="85"/>
        <v>2222.89</v>
      </c>
      <c r="AA136" s="41">
        <f t="shared" si="85"/>
        <v>2222.89</v>
      </c>
    </row>
    <row r="137" spans="1:27" ht="12.75" hidden="1" customHeight="1" outlineLevel="1" x14ac:dyDescent="0.2">
      <c r="A137" s="99" t="s">
        <v>974</v>
      </c>
      <c r="B137" s="60" t="s">
        <v>83</v>
      </c>
      <c r="C137" s="40" t="s">
        <v>79</v>
      </c>
      <c r="D137" s="41">
        <v>3.9</v>
      </c>
      <c r="E137" s="41">
        <v>3.9</v>
      </c>
      <c r="F137" s="41">
        <v>3.9</v>
      </c>
      <c r="G137" s="41">
        <v>3.9</v>
      </c>
      <c r="H137" s="41">
        <v>3.9</v>
      </c>
      <c r="I137" s="41">
        <v>3.9</v>
      </c>
      <c r="J137" s="41">
        <v>3.9</v>
      </c>
      <c r="K137" s="41">
        <v>3.9</v>
      </c>
      <c r="L137" s="41">
        <v>3.9</v>
      </c>
      <c r="M137" s="41">
        <v>3.9</v>
      </c>
      <c r="N137" s="41">
        <v>3.9</v>
      </c>
      <c r="O137" s="41">
        <v>3.9</v>
      </c>
      <c r="P137" s="41">
        <v>3.9</v>
      </c>
      <c r="Q137" s="41">
        <v>3.9</v>
      </c>
      <c r="R137" s="41">
        <v>3.9</v>
      </c>
      <c r="S137" s="41">
        <v>3.9</v>
      </c>
      <c r="T137" s="41">
        <v>3.9</v>
      </c>
      <c r="U137" s="41">
        <v>3.9</v>
      </c>
      <c r="V137" s="41">
        <v>3.9</v>
      </c>
      <c r="W137" s="41">
        <v>3.9</v>
      </c>
      <c r="X137" s="41">
        <v>3.9</v>
      </c>
      <c r="Y137" s="41">
        <v>3.9</v>
      </c>
      <c r="Z137" s="41">
        <v>3.9</v>
      </c>
      <c r="AA137" s="41">
        <v>3.9</v>
      </c>
    </row>
    <row r="138" spans="1:27" ht="12.75" hidden="1" customHeight="1" outlineLevel="1" x14ac:dyDescent="0.2">
      <c r="A138" s="99" t="s">
        <v>975</v>
      </c>
      <c r="B138" s="60" t="s">
        <v>878</v>
      </c>
      <c r="C138" s="40" t="s">
        <v>79</v>
      </c>
      <c r="D138" s="41">
        <f>$D$12</f>
        <v>175.36</v>
      </c>
      <c r="E138" s="41">
        <f t="shared" ref="E138:AA138" si="86">$D$12</f>
        <v>175.36</v>
      </c>
      <c r="F138" s="41">
        <f t="shared" si="86"/>
        <v>175.36</v>
      </c>
      <c r="G138" s="41">
        <f t="shared" si="86"/>
        <v>175.36</v>
      </c>
      <c r="H138" s="41">
        <f t="shared" si="86"/>
        <v>175.36</v>
      </c>
      <c r="I138" s="41">
        <f t="shared" si="86"/>
        <v>175.36</v>
      </c>
      <c r="J138" s="41">
        <f t="shared" si="86"/>
        <v>175.36</v>
      </c>
      <c r="K138" s="41">
        <f t="shared" si="86"/>
        <v>175.36</v>
      </c>
      <c r="L138" s="41">
        <f t="shared" si="86"/>
        <v>175.36</v>
      </c>
      <c r="M138" s="41">
        <f t="shared" si="86"/>
        <v>175.36</v>
      </c>
      <c r="N138" s="41">
        <f t="shared" si="86"/>
        <v>175.36</v>
      </c>
      <c r="O138" s="41">
        <f t="shared" si="86"/>
        <v>175.36</v>
      </c>
      <c r="P138" s="41">
        <f t="shared" si="86"/>
        <v>175.36</v>
      </c>
      <c r="Q138" s="41">
        <f t="shared" si="86"/>
        <v>175.36</v>
      </c>
      <c r="R138" s="41">
        <f t="shared" si="86"/>
        <v>175.36</v>
      </c>
      <c r="S138" s="41">
        <f t="shared" si="86"/>
        <v>175.36</v>
      </c>
      <c r="T138" s="41">
        <f t="shared" si="86"/>
        <v>175.36</v>
      </c>
      <c r="U138" s="41">
        <f t="shared" si="86"/>
        <v>175.36</v>
      </c>
      <c r="V138" s="41">
        <f t="shared" si="86"/>
        <v>175.36</v>
      </c>
      <c r="W138" s="41">
        <f t="shared" si="86"/>
        <v>175.36</v>
      </c>
      <c r="X138" s="41">
        <f t="shared" si="86"/>
        <v>175.36</v>
      </c>
      <c r="Y138" s="41">
        <f t="shared" si="86"/>
        <v>175.36</v>
      </c>
      <c r="Z138" s="41">
        <f t="shared" si="86"/>
        <v>175.36</v>
      </c>
      <c r="AA138" s="41">
        <f t="shared" si="86"/>
        <v>175.36</v>
      </c>
    </row>
    <row r="139" spans="1:27" ht="12.75" hidden="1" customHeight="1" outlineLevel="1" x14ac:dyDescent="0.2">
      <c r="A139" s="99" t="s">
        <v>976</v>
      </c>
      <c r="B139" s="60" t="s">
        <v>874</v>
      </c>
      <c r="C139" s="40" t="s">
        <v>79</v>
      </c>
      <c r="D139" s="41">
        <f>$D$13</f>
        <v>216.36</v>
      </c>
      <c r="E139" s="41">
        <f t="shared" ref="E139:AA139" si="87">$D$13</f>
        <v>216.36</v>
      </c>
      <c r="F139" s="41">
        <f t="shared" si="87"/>
        <v>216.36</v>
      </c>
      <c r="G139" s="41">
        <f t="shared" si="87"/>
        <v>216.36</v>
      </c>
      <c r="H139" s="41">
        <f t="shared" si="87"/>
        <v>216.36</v>
      </c>
      <c r="I139" s="41">
        <f t="shared" si="87"/>
        <v>216.36</v>
      </c>
      <c r="J139" s="41">
        <f t="shared" si="87"/>
        <v>216.36</v>
      </c>
      <c r="K139" s="41">
        <f t="shared" si="87"/>
        <v>216.36</v>
      </c>
      <c r="L139" s="41">
        <f t="shared" si="87"/>
        <v>216.36</v>
      </c>
      <c r="M139" s="41">
        <f t="shared" si="87"/>
        <v>216.36</v>
      </c>
      <c r="N139" s="41">
        <f t="shared" si="87"/>
        <v>216.36</v>
      </c>
      <c r="O139" s="41">
        <f t="shared" si="87"/>
        <v>216.36</v>
      </c>
      <c r="P139" s="41">
        <f t="shared" si="87"/>
        <v>216.36</v>
      </c>
      <c r="Q139" s="41">
        <f t="shared" si="87"/>
        <v>216.36</v>
      </c>
      <c r="R139" s="41">
        <f t="shared" si="87"/>
        <v>216.36</v>
      </c>
      <c r="S139" s="41">
        <f t="shared" si="87"/>
        <v>216.36</v>
      </c>
      <c r="T139" s="41">
        <f t="shared" si="87"/>
        <v>216.36</v>
      </c>
      <c r="U139" s="41">
        <f t="shared" si="87"/>
        <v>216.36</v>
      </c>
      <c r="V139" s="41">
        <f t="shared" si="87"/>
        <v>216.36</v>
      </c>
      <c r="W139" s="41">
        <f t="shared" si="87"/>
        <v>216.36</v>
      </c>
      <c r="X139" s="41">
        <f t="shared" si="87"/>
        <v>216.36</v>
      </c>
      <c r="Y139" s="41">
        <f t="shared" si="87"/>
        <v>216.36</v>
      </c>
      <c r="Z139" s="41">
        <f t="shared" si="87"/>
        <v>216.36</v>
      </c>
      <c r="AA139" s="41">
        <f t="shared" si="87"/>
        <v>216.36</v>
      </c>
    </row>
    <row r="140" spans="1:27" ht="12.75" customHeight="1" collapsed="1" x14ac:dyDescent="0.2">
      <c r="A140" s="98" t="s">
        <v>977</v>
      </c>
      <c r="B140" s="25" t="str">
        <f>"23"&amp;"."&amp;$B$218&amp;"."&amp;$B$219</f>
        <v>23.01.2024</v>
      </c>
      <c r="C140" s="88" t="s">
        <v>76</v>
      </c>
      <c r="D140" s="89">
        <f>ROUND(((D141+D142+D144+D143+D145)/1000),5)</f>
        <v>3.8694000000000002</v>
      </c>
      <c r="E140" s="89">
        <f t="shared" ref="E140:AA140" si="88">ROUND(((E141+E142+E144+E143+E145)/1000),5)</f>
        <v>3.8122799999999999</v>
      </c>
      <c r="F140" s="89">
        <f t="shared" si="88"/>
        <v>3.76214</v>
      </c>
      <c r="G140" s="89">
        <f t="shared" si="88"/>
        <v>3.7508699999999999</v>
      </c>
      <c r="H140" s="89">
        <f t="shared" si="88"/>
        <v>3.8028499999999998</v>
      </c>
      <c r="I140" s="89">
        <f t="shared" si="88"/>
        <v>3.88829</v>
      </c>
      <c r="J140" s="89">
        <f t="shared" si="88"/>
        <v>4.0870100000000003</v>
      </c>
      <c r="K140" s="89">
        <f t="shared" si="88"/>
        <v>4.4012200000000004</v>
      </c>
      <c r="L140" s="89">
        <f t="shared" si="88"/>
        <v>4.6031700000000004</v>
      </c>
      <c r="M140" s="89">
        <f t="shared" si="88"/>
        <v>4.66181</v>
      </c>
      <c r="N140" s="89">
        <f t="shared" si="88"/>
        <v>4.64567</v>
      </c>
      <c r="O140" s="89">
        <f t="shared" si="88"/>
        <v>4.7275</v>
      </c>
      <c r="P140" s="89">
        <f t="shared" si="88"/>
        <v>4.6971499999999997</v>
      </c>
      <c r="Q140" s="89">
        <f t="shared" si="88"/>
        <v>4.7105100000000002</v>
      </c>
      <c r="R140" s="89">
        <f t="shared" si="88"/>
        <v>4.7086199999999998</v>
      </c>
      <c r="S140" s="89">
        <f t="shared" si="88"/>
        <v>4.65829</v>
      </c>
      <c r="T140" s="89">
        <f t="shared" si="88"/>
        <v>4.6815699999999998</v>
      </c>
      <c r="U140" s="89">
        <f t="shared" si="88"/>
        <v>4.7319300000000002</v>
      </c>
      <c r="V140" s="89">
        <f t="shared" si="88"/>
        <v>4.7407399999999997</v>
      </c>
      <c r="W140" s="89">
        <f t="shared" si="88"/>
        <v>4.6835100000000001</v>
      </c>
      <c r="X140" s="89">
        <f t="shared" si="88"/>
        <v>4.5435499999999998</v>
      </c>
      <c r="Y140" s="89">
        <f t="shared" si="88"/>
        <v>4.4425999999999997</v>
      </c>
      <c r="Z140" s="89">
        <f t="shared" si="88"/>
        <v>4.1441400000000002</v>
      </c>
      <c r="AA140" s="89">
        <f t="shared" si="88"/>
        <v>3.9986999999999999</v>
      </c>
    </row>
    <row r="141" spans="1:27" ht="12.75" hidden="1" customHeight="1" outlineLevel="1" x14ac:dyDescent="0.2">
      <c r="A141" s="99" t="s">
        <v>978</v>
      </c>
      <c r="B141" s="60" t="s">
        <v>238</v>
      </c>
      <c r="C141" s="40" t="s">
        <v>79</v>
      </c>
      <c r="D141" s="41">
        <v>1250.8900000000001</v>
      </c>
      <c r="E141" s="41">
        <v>1193.77</v>
      </c>
      <c r="F141" s="41">
        <v>1143.6300000000001</v>
      </c>
      <c r="G141" s="41">
        <v>1132.3599999999999</v>
      </c>
      <c r="H141" s="41">
        <v>1184.3399999999999</v>
      </c>
      <c r="I141" s="41">
        <v>1269.78</v>
      </c>
      <c r="J141" s="41">
        <v>1468.5</v>
      </c>
      <c r="K141" s="41">
        <v>1782.71</v>
      </c>
      <c r="L141" s="41">
        <v>1984.66</v>
      </c>
      <c r="M141" s="41">
        <v>2043.3</v>
      </c>
      <c r="N141" s="41">
        <v>2027.16</v>
      </c>
      <c r="O141" s="41">
        <v>2108.9899999999998</v>
      </c>
      <c r="P141" s="41">
        <v>2078.64</v>
      </c>
      <c r="Q141" s="41">
        <v>2092</v>
      </c>
      <c r="R141" s="41">
        <v>2090.11</v>
      </c>
      <c r="S141" s="41">
        <v>2039.78</v>
      </c>
      <c r="T141" s="41">
        <v>2063.06</v>
      </c>
      <c r="U141" s="41">
        <v>2113.42</v>
      </c>
      <c r="V141" s="41">
        <v>2122.23</v>
      </c>
      <c r="W141" s="41">
        <v>2065</v>
      </c>
      <c r="X141" s="41">
        <v>1925.04</v>
      </c>
      <c r="Y141" s="41">
        <v>1824.09</v>
      </c>
      <c r="Z141" s="41">
        <v>1525.63</v>
      </c>
      <c r="AA141" s="41">
        <v>1380.19</v>
      </c>
    </row>
    <row r="142" spans="1:27" ht="12.75" hidden="1" customHeight="1" outlineLevel="1" x14ac:dyDescent="0.2">
      <c r="A142" s="99" t="s">
        <v>979</v>
      </c>
      <c r="B142" s="60" t="s">
        <v>90</v>
      </c>
      <c r="C142" s="40" t="s">
        <v>79</v>
      </c>
      <c r="D142" s="41">
        <f>$D$10</f>
        <v>2222.89</v>
      </c>
      <c r="E142" s="41">
        <f t="shared" ref="E142:AA142" si="89">$D$10</f>
        <v>2222.89</v>
      </c>
      <c r="F142" s="41">
        <f t="shared" si="89"/>
        <v>2222.89</v>
      </c>
      <c r="G142" s="41">
        <f t="shared" si="89"/>
        <v>2222.89</v>
      </c>
      <c r="H142" s="41">
        <f t="shared" si="89"/>
        <v>2222.89</v>
      </c>
      <c r="I142" s="41">
        <f t="shared" si="89"/>
        <v>2222.89</v>
      </c>
      <c r="J142" s="41">
        <f t="shared" si="89"/>
        <v>2222.89</v>
      </c>
      <c r="K142" s="41">
        <f t="shared" si="89"/>
        <v>2222.89</v>
      </c>
      <c r="L142" s="41">
        <f t="shared" si="89"/>
        <v>2222.89</v>
      </c>
      <c r="M142" s="41">
        <f t="shared" si="89"/>
        <v>2222.89</v>
      </c>
      <c r="N142" s="41">
        <f t="shared" si="89"/>
        <v>2222.89</v>
      </c>
      <c r="O142" s="41">
        <f t="shared" si="89"/>
        <v>2222.89</v>
      </c>
      <c r="P142" s="41">
        <f t="shared" si="89"/>
        <v>2222.89</v>
      </c>
      <c r="Q142" s="41">
        <f t="shared" si="89"/>
        <v>2222.89</v>
      </c>
      <c r="R142" s="41">
        <f t="shared" si="89"/>
        <v>2222.89</v>
      </c>
      <c r="S142" s="41">
        <f t="shared" si="89"/>
        <v>2222.89</v>
      </c>
      <c r="T142" s="41">
        <f t="shared" si="89"/>
        <v>2222.89</v>
      </c>
      <c r="U142" s="41">
        <f t="shared" si="89"/>
        <v>2222.89</v>
      </c>
      <c r="V142" s="41">
        <f t="shared" si="89"/>
        <v>2222.89</v>
      </c>
      <c r="W142" s="41">
        <f t="shared" si="89"/>
        <v>2222.89</v>
      </c>
      <c r="X142" s="41">
        <f t="shared" si="89"/>
        <v>2222.89</v>
      </c>
      <c r="Y142" s="41">
        <f t="shared" si="89"/>
        <v>2222.89</v>
      </c>
      <c r="Z142" s="41">
        <f t="shared" si="89"/>
        <v>2222.89</v>
      </c>
      <c r="AA142" s="41">
        <f t="shared" si="89"/>
        <v>2222.89</v>
      </c>
    </row>
    <row r="143" spans="1:27" ht="12.75" hidden="1" customHeight="1" outlineLevel="1" x14ac:dyDescent="0.2">
      <c r="A143" s="99" t="s">
        <v>980</v>
      </c>
      <c r="B143" s="60" t="s">
        <v>83</v>
      </c>
      <c r="C143" s="40" t="s">
        <v>79</v>
      </c>
      <c r="D143" s="41">
        <v>3.9</v>
      </c>
      <c r="E143" s="41">
        <v>3.9</v>
      </c>
      <c r="F143" s="41">
        <v>3.9</v>
      </c>
      <c r="G143" s="41">
        <v>3.9</v>
      </c>
      <c r="H143" s="41">
        <v>3.9</v>
      </c>
      <c r="I143" s="41">
        <v>3.9</v>
      </c>
      <c r="J143" s="41">
        <v>3.9</v>
      </c>
      <c r="K143" s="41">
        <v>3.9</v>
      </c>
      <c r="L143" s="41">
        <v>3.9</v>
      </c>
      <c r="M143" s="41">
        <v>3.9</v>
      </c>
      <c r="N143" s="41">
        <v>3.9</v>
      </c>
      <c r="O143" s="41">
        <v>3.9</v>
      </c>
      <c r="P143" s="41">
        <v>3.9</v>
      </c>
      <c r="Q143" s="41">
        <v>3.9</v>
      </c>
      <c r="R143" s="41">
        <v>3.9</v>
      </c>
      <c r="S143" s="41">
        <v>3.9</v>
      </c>
      <c r="T143" s="41">
        <v>3.9</v>
      </c>
      <c r="U143" s="41">
        <v>3.9</v>
      </c>
      <c r="V143" s="41">
        <v>3.9</v>
      </c>
      <c r="W143" s="41">
        <v>3.9</v>
      </c>
      <c r="X143" s="41">
        <v>3.9</v>
      </c>
      <c r="Y143" s="41">
        <v>3.9</v>
      </c>
      <c r="Z143" s="41">
        <v>3.9</v>
      </c>
      <c r="AA143" s="41">
        <v>3.9</v>
      </c>
    </row>
    <row r="144" spans="1:27" ht="12.75" hidden="1" customHeight="1" outlineLevel="1" x14ac:dyDescent="0.2">
      <c r="A144" s="99" t="s">
        <v>981</v>
      </c>
      <c r="B144" s="60" t="s">
        <v>878</v>
      </c>
      <c r="C144" s="40" t="s">
        <v>79</v>
      </c>
      <c r="D144" s="41">
        <f>$D$12</f>
        <v>175.36</v>
      </c>
      <c r="E144" s="41">
        <f t="shared" ref="E144:AA144" si="90">$D$12</f>
        <v>175.36</v>
      </c>
      <c r="F144" s="41">
        <f t="shared" si="90"/>
        <v>175.36</v>
      </c>
      <c r="G144" s="41">
        <f t="shared" si="90"/>
        <v>175.36</v>
      </c>
      <c r="H144" s="41">
        <f t="shared" si="90"/>
        <v>175.36</v>
      </c>
      <c r="I144" s="41">
        <f t="shared" si="90"/>
        <v>175.36</v>
      </c>
      <c r="J144" s="41">
        <f t="shared" si="90"/>
        <v>175.36</v>
      </c>
      <c r="K144" s="41">
        <f t="shared" si="90"/>
        <v>175.36</v>
      </c>
      <c r="L144" s="41">
        <f t="shared" si="90"/>
        <v>175.36</v>
      </c>
      <c r="M144" s="41">
        <f t="shared" si="90"/>
        <v>175.36</v>
      </c>
      <c r="N144" s="41">
        <f t="shared" si="90"/>
        <v>175.36</v>
      </c>
      <c r="O144" s="41">
        <f t="shared" si="90"/>
        <v>175.36</v>
      </c>
      <c r="P144" s="41">
        <f t="shared" si="90"/>
        <v>175.36</v>
      </c>
      <c r="Q144" s="41">
        <f t="shared" si="90"/>
        <v>175.36</v>
      </c>
      <c r="R144" s="41">
        <f t="shared" si="90"/>
        <v>175.36</v>
      </c>
      <c r="S144" s="41">
        <f t="shared" si="90"/>
        <v>175.36</v>
      </c>
      <c r="T144" s="41">
        <f t="shared" si="90"/>
        <v>175.36</v>
      </c>
      <c r="U144" s="41">
        <f t="shared" si="90"/>
        <v>175.36</v>
      </c>
      <c r="V144" s="41">
        <f t="shared" si="90"/>
        <v>175.36</v>
      </c>
      <c r="W144" s="41">
        <f t="shared" si="90"/>
        <v>175.36</v>
      </c>
      <c r="X144" s="41">
        <f t="shared" si="90"/>
        <v>175.36</v>
      </c>
      <c r="Y144" s="41">
        <f t="shared" si="90"/>
        <v>175.36</v>
      </c>
      <c r="Z144" s="41">
        <f t="shared" si="90"/>
        <v>175.36</v>
      </c>
      <c r="AA144" s="41">
        <f t="shared" si="90"/>
        <v>175.36</v>
      </c>
    </row>
    <row r="145" spans="1:27" ht="12.75" hidden="1" customHeight="1" outlineLevel="1" x14ac:dyDescent="0.2">
      <c r="A145" s="99" t="s">
        <v>982</v>
      </c>
      <c r="B145" s="60" t="s">
        <v>874</v>
      </c>
      <c r="C145" s="40" t="s">
        <v>79</v>
      </c>
      <c r="D145" s="41">
        <f>$D$13</f>
        <v>216.36</v>
      </c>
      <c r="E145" s="41">
        <f t="shared" ref="E145:AA145" si="91">$D$13</f>
        <v>216.36</v>
      </c>
      <c r="F145" s="41">
        <f t="shared" si="91"/>
        <v>216.36</v>
      </c>
      <c r="G145" s="41">
        <f t="shared" si="91"/>
        <v>216.36</v>
      </c>
      <c r="H145" s="41">
        <f t="shared" si="91"/>
        <v>216.36</v>
      </c>
      <c r="I145" s="41">
        <f t="shared" si="91"/>
        <v>216.36</v>
      </c>
      <c r="J145" s="41">
        <f t="shared" si="91"/>
        <v>216.36</v>
      </c>
      <c r="K145" s="41">
        <f t="shared" si="91"/>
        <v>216.36</v>
      </c>
      <c r="L145" s="41">
        <f t="shared" si="91"/>
        <v>216.36</v>
      </c>
      <c r="M145" s="41">
        <f t="shared" si="91"/>
        <v>216.36</v>
      </c>
      <c r="N145" s="41">
        <f t="shared" si="91"/>
        <v>216.36</v>
      </c>
      <c r="O145" s="41">
        <f t="shared" si="91"/>
        <v>216.36</v>
      </c>
      <c r="P145" s="41">
        <f t="shared" si="91"/>
        <v>216.36</v>
      </c>
      <c r="Q145" s="41">
        <f t="shared" si="91"/>
        <v>216.36</v>
      </c>
      <c r="R145" s="41">
        <f t="shared" si="91"/>
        <v>216.36</v>
      </c>
      <c r="S145" s="41">
        <f t="shared" si="91"/>
        <v>216.36</v>
      </c>
      <c r="T145" s="41">
        <f t="shared" si="91"/>
        <v>216.36</v>
      </c>
      <c r="U145" s="41">
        <f t="shared" si="91"/>
        <v>216.36</v>
      </c>
      <c r="V145" s="41">
        <f t="shared" si="91"/>
        <v>216.36</v>
      </c>
      <c r="W145" s="41">
        <f t="shared" si="91"/>
        <v>216.36</v>
      </c>
      <c r="X145" s="41">
        <f t="shared" si="91"/>
        <v>216.36</v>
      </c>
      <c r="Y145" s="41">
        <f t="shared" si="91"/>
        <v>216.36</v>
      </c>
      <c r="Z145" s="41">
        <f t="shared" si="91"/>
        <v>216.36</v>
      </c>
      <c r="AA145" s="41">
        <f t="shared" si="91"/>
        <v>216.36</v>
      </c>
    </row>
    <row r="146" spans="1:27" ht="12.75" customHeight="1" collapsed="1" x14ac:dyDescent="0.2">
      <c r="A146" s="98" t="s">
        <v>983</v>
      </c>
      <c r="B146" s="25" t="str">
        <f>"24"&amp;"."&amp;$B$218&amp;"."&amp;$B$219</f>
        <v>24.01.2024</v>
      </c>
      <c r="C146" s="88" t="s">
        <v>76</v>
      </c>
      <c r="D146" s="89">
        <f>ROUND(((D147+D148+D150+D149+D151)/1000),5)</f>
        <v>3.9094199999999999</v>
      </c>
      <c r="E146" s="89">
        <f t="shared" ref="E146:AA146" si="92">ROUND(((E147+E148+E150+E149+E151)/1000),5)</f>
        <v>3.8339599999999998</v>
      </c>
      <c r="F146" s="89">
        <f t="shared" si="92"/>
        <v>3.80362</v>
      </c>
      <c r="G146" s="89">
        <f t="shared" si="92"/>
        <v>3.8108300000000002</v>
      </c>
      <c r="H146" s="89">
        <f t="shared" si="92"/>
        <v>3.85588</v>
      </c>
      <c r="I146" s="89">
        <f t="shared" si="92"/>
        <v>3.92319</v>
      </c>
      <c r="J146" s="89">
        <f t="shared" si="92"/>
        <v>4.1589799999999997</v>
      </c>
      <c r="K146" s="89">
        <f t="shared" si="92"/>
        <v>4.5370699999999999</v>
      </c>
      <c r="L146" s="89">
        <f t="shared" si="92"/>
        <v>4.72966</v>
      </c>
      <c r="M146" s="89">
        <f t="shared" si="92"/>
        <v>4.7704700000000004</v>
      </c>
      <c r="N146" s="89">
        <f t="shared" si="92"/>
        <v>4.7799500000000004</v>
      </c>
      <c r="O146" s="89">
        <f t="shared" si="92"/>
        <v>4.8229699999999998</v>
      </c>
      <c r="P146" s="89">
        <f t="shared" si="92"/>
        <v>4.7974199999999998</v>
      </c>
      <c r="Q146" s="89">
        <f t="shared" si="92"/>
        <v>4.7951699999999997</v>
      </c>
      <c r="R146" s="89">
        <f t="shared" si="92"/>
        <v>4.7883399999999998</v>
      </c>
      <c r="S146" s="89">
        <f t="shared" si="92"/>
        <v>4.7535800000000004</v>
      </c>
      <c r="T146" s="89">
        <f t="shared" si="92"/>
        <v>4.77508</v>
      </c>
      <c r="U146" s="89">
        <f t="shared" si="92"/>
        <v>4.7740499999999999</v>
      </c>
      <c r="V146" s="89">
        <f t="shared" si="92"/>
        <v>4.7880399999999996</v>
      </c>
      <c r="W146" s="89">
        <f t="shared" si="92"/>
        <v>4.73773</v>
      </c>
      <c r="X146" s="89">
        <f t="shared" si="92"/>
        <v>4.7020299999999997</v>
      </c>
      <c r="Y146" s="89">
        <f t="shared" si="92"/>
        <v>4.4723600000000001</v>
      </c>
      <c r="Z146" s="89">
        <f t="shared" si="92"/>
        <v>4.1648699999999996</v>
      </c>
      <c r="AA146" s="89">
        <f t="shared" si="92"/>
        <v>4.0836899999999998</v>
      </c>
    </row>
    <row r="147" spans="1:27" ht="12.75" hidden="1" customHeight="1" outlineLevel="1" x14ac:dyDescent="0.2">
      <c r="A147" s="99" t="s">
        <v>984</v>
      </c>
      <c r="B147" s="60" t="s">
        <v>238</v>
      </c>
      <c r="C147" s="40" t="s">
        <v>79</v>
      </c>
      <c r="D147" s="41">
        <v>1290.9100000000001</v>
      </c>
      <c r="E147" s="41">
        <v>1215.45</v>
      </c>
      <c r="F147" s="41">
        <v>1185.1099999999999</v>
      </c>
      <c r="G147" s="41">
        <v>1192.32</v>
      </c>
      <c r="H147" s="41">
        <v>1237.3699999999999</v>
      </c>
      <c r="I147" s="41">
        <v>1304.68</v>
      </c>
      <c r="J147" s="41">
        <v>1540.47</v>
      </c>
      <c r="K147" s="41">
        <v>1918.56</v>
      </c>
      <c r="L147" s="41">
        <v>2111.15</v>
      </c>
      <c r="M147" s="41">
        <v>2151.96</v>
      </c>
      <c r="N147" s="41">
        <v>2161.44</v>
      </c>
      <c r="O147" s="41">
        <v>2204.46</v>
      </c>
      <c r="P147" s="41">
        <v>2178.91</v>
      </c>
      <c r="Q147" s="41">
        <v>2176.66</v>
      </c>
      <c r="R147" s="41">
        <v>2169.83</v>
      </c>
      <c r="S147" s="41">
        <v>2135.0700000000002</v>
      </c>
      <c r="T147" s="41">
        <v>2156.5700000000002</v>
      </c>
      <c r="U147" s="41">
        <v>2155.54</v>
      </c>
      <c r="V147" s="41">
        <v>2169.5300000000002</v>
      </c>
      <c r="W147" s="41">
        <v>2119.2199999999998</v>
      </c>
      <c r="X147" s="41">
        <v>2083.52</v>
      </c>
      <c r="Y147" s="41">
        <v>1853.85</v>
      </c>
      <c r="Z147" s="41">
        <v>1546.36</v>
      </c>
      <c r="AA147" s="41">
        <v>1465.18</v>
      </c>
    </row>
    <row r="148" spans="1:27" ht="12.75" hidden="1" customHeight="1" outlineLevel="1" x14ac:dyDescent="0.2">
      <c r="A148" s="99" t="s">
        <v>985</v>
      </c>
      <c r="B148" s="60" t="s">
        <v>90</v>
      </c>
      <c r="C148" s="40" t="s">
        <v>79</v>
      </c>
      <c r="D148" s="41">
        <f>$D$10</f>
        <v>2222.89</v>
      </c>
      <c r="E148" s="41">
        <f t="shared" ref="E148:AA148" si="93">$D$10</f>
        <v>2222.89</v>
      </c>
      <c r="F148" s="41">
        <f t="shared" si="93"/>
        <v>2222.89</v>
      </c>
      <c r="G148" s="41">
        <f t="shared" si="93"/>
        <v>2222.89</v>
      </c>
      <c r="H148" s="41">
        <f t="shared" si="93"/>
        <v>2222.89</v>
      </c>
      <c r="I148" s="41">
        <f t="shared" si="93"/>
        <v>2222.89</v>
      </c>
      <c r="J148" s="41">
        <f t="shared" si="93"/>
        <v>2222.89</v>
      </c>
      <c r="K148" s="41">
        <f t="shared" si="93"/>
        <v>2222.89</v>
      </c>
      <c r="L148" s="41">
        <f t="shared" si="93"/>
        <v>2222.89</v>
      </c>
      <c r="M148" s="41">
        <f t="shared" si="93"/>
        <v>2222.89</v>
      </c>
      <c r="N148" s="41">
        <f t="shared" si="93"/>
        <v>2222.89</v>
      </c>
      <c r="O148" s="41">
        <f t="shared" si="93"/>
        <v>2222.89</v>
      </c>
      <c r="P148" s="41">
        <f t="shared" si="93"/>
        <v>2222.89</v>
      </c>
      <c r="Q148" s="41">
        <f t="shared" si="93"/>
        <v>2222.89</v>
      </c>
      <c r="R148" s="41">
        <f t="shared" si="93"/>
        <v>2222.89</v>
      </c>
      <c r="S148" s="41">
        <f t="shared" si="93"/>
        <v>2222.89</v>
      </c>
      <c r="T148" s="41">
        <f t="shared" si="93"/>
        <v>2222.89</v>
      </c>
      <c r="U148" s="41">
        <f t="shared" si="93"/>
        <v>2222.89</v>
      </c>
      <c r="V148" s="41">
        <f t="shared" si="93"/>
        <v>2222.89</v>
      </c>
      <c r="W148" s="41">
        <f t="shared" si="93"/>
        <v>2222.89</v>
      </c>
      <c r="X148" s="41">
        <f t="shared" si="93"/>
        <v>2222.89</v>
      </c>
      <c r="Y148" s="41">
        <f t="shared" si="93"/>
        <v>2222.89</v>
      </c>
      <c r="Z148" s="41">
        <f t="shared" si="93"/>
        <v>2222.89</v>
      </c>
      <c r="AA148" s="41">
        <f t="shared" si="93"/>
        <v>2222.89</v>
      </c>
    </row>
    <row r="149" spans="1:27" ht="12.75" hidden="1" customHeight="1" outlineLevel="1" x14ac:dyDescent="0.2">
      <c r="A149" s="99" t="s">
        <v>986</v>
      </c>
      <c r="B149" s="60" t="s">
        <v>83</v>
      </c>
      <c r="C149" s="40" t="s">
        <v>79</v>
      </c>
      <c r="D149" s="41">
        <v>3.9</v>
      </c>
      <c r="E149" s="41">
        <v>3.9</v>
      </c>
      <c r="F149" s="41">
        <v>3.9</v>
      </c>
      <c r="G149" s="41">
        <v>3.9</v>
      </c>
      <c r="H149" s="41">
        <v>3.9</v>
      </c>
      <c r="I149" s="41">
        <v>3.9</v>
      </c>
      <c r="J149" s="41">
        <v>3.9</v>
      </c>
      <c r="K149" s="41">
        <v>3.9</v>
      </c>
      <c r="L149" s="41">
        <v>3.9</v>
      </c>
      <c r="M149" s="41">
        <v>3.9</v>
      </c>
      <c r="N149" s="41">
        <v>3.9</v>
      </c>
      <c r="O149" s="41">
        <v>3.9</v>
      </c>
      <c r="P149" s="41">
        <v>3.9</v>
      </c>
      <c r="Q149" s="41">
        <v>3.9</v>
      </c>
      <c r="R149" s="41">
        <v>3.9</v>
      </c>
      <c r="S149" s="41">
        <v>3.9</v>
      </c>
      <c r="T149" s="41">
        <v>3.9</v>
      </c>
      <c r="U149" s="41">
        <v>3.9</v>
      </c>
      <c r="V149" s="41">
        <v>3.9</v>
      </c>
      <c r="W149" s="41">
        <v>3.9</v>
      </c>
      <c r="X149" s="41">
        <v>3.9</v>
      </c>
      <c r="Y149" s="41">
        <v>3.9</v>
      </c>
      <c r="Z149" s="41">
        <v>3.9</v>
      </c>
      <c r="AA149" s="41">
        <v>3.9</v>
      </c>
    </row>
    <row r="150" spans="1:27" ht="12.75" hidden="1" customHeight="1" outlineLevel="1" x14ac:dyDescent="0.2">
      <c r="A150" s="99" t="s">
        <v>987</v>
      </c>
      <c r="B150" s="60" t="s">
        <v>878</v>
      </c>
      <c r="C150" s="40" t="s">
        <v>79</v>
      </c>
      <c r="D150" s="41">
        <f>$D$12</f>
        <v>175.36</v>
      </c>
      <c r="E150" s="41">
        <f t="shared" ref="E150:AA150" si="94">$D$12</f>
        <v>175.36</v>
      </c>
      <c r="F150" s="41">
        <f t="shared" si="94"/>
        <v>175.36</v>
      </c>
      <c r="G150" s="41">
        <f t="shared" si="94"/>
        <v>175.36</v>
      </c>
      <c r="H150" s="41">
        <f t="shared" si="94"/>
        <v>175.36</v>
      </c>
      <c r="I150" s="41">
        <f t="shared" si="94"/>
        <v>175.36</v>
      </c>
      <c r="J150" s="41">
        <f t="shared" si="94"/>
        <v>175.36</v>
      </c>
      <c r="K150" s="41">
        <f t="shared" si="94"/>
        <v>175.36</v>
      </c>
      <c r="L150" s="41">
        <f t="shared" si="94"/>
        <v>175.36</v>
      </c>
      <c r="M150" s="41">
        <f t="shared" si="94"/>
        <v>175.36</v>
      </c>
      <c r="N150" s="41">
        <f t="shared" si="94"/>
        <v>175.36</v>
      </c>
      <c r="O150" s="41">
        <f t="shared" si="94"/>
        <v>175.36</v>
      </c>
      <c r="P150" s="41">
        <f t="shared" si="94"/>
        <v>175.36</v>
      </c>
      <c r="Q150" s="41">
        <f t="shared" si="94"/>
        <v>175.36</v>
      </c>
      <c r="R150" s="41">
        <f t="shared" si="94"/>
        <v>175.36</v>
      </c>
      <c r="S150" s="41">
        <f t="shared" si="94"/>
        <v>175.36</v>
      </c>
      <c r="T150" s="41">
        <f t="shared" si="94"/>
        <v>175.36</v>
      </c>
      <c r="U150" s="41">
        <f t="shared" si="94"/>
        <v>175.36</v>
      </c>
      <c r="V150" s="41">
        <f t="shared" si="94"/>
        <v>175.36</v>
      </c>
      <c r="W150" s="41">
        <f t="shared" si="94"/>
        <v>175.36</v>
      </c>
      <c r="X150" s="41">
        <f t="shared" si="94"/>
        <v>175.36</v>
      </c>
      <c r="Y150" s="41">
        <f t="shared" si="94"/>
        <v>175.36</v>
      </c>
      <c r="Z150" s="41">
        <f t="shared" si="94"/>
        <v>175.36</v>
      </c>
      <c r="AA150" s="41">
        <f t="shared" si="94"/>
        <v>175.36</v>
      </c>
    </row>
    <row r="151" spans="1:27" ht="12.75" hidden="1" customHeight="1" outlineLevel="1" x14ac:dyDescent="0.2">
      <c r="A151" s="99" t="s">
        <v>988</v>
      </c>
      <c r="B151" s="60" t="s">
        <v>874</v>
      </c>
      <c r="C151" s="40" t="s">
        <v>79</v>
      </c>
      <c r="D151" s="41">
        <f>$D$13</f>
        <v>216.36</v>
      </c>
      <c r="E151" s="41">
        <f t="shared" ref="E151:AA151" si="95">$D$13</f>
        <v>216.36</v>
      </c>
      <c r="F151" s="41">
        <f t="shared" si="95"/>
        <v>216.36</v>
      </c>
      <c r="G151" s="41">
        <f t="shared" si="95"/>
        <v>216.36</v>
      </c>
      <c r="H151" s="41">
        <f t="shared" si="95"/>
        <v>216.36</v>
      </c>
      <c r="I151" s="41">
        <f t="shared" si="95"/>
        <v>216.36</v>
      </c>
      <c r="J151" s="41">
        <f t="shared" si="95"/>
        <v>216.36</v>
      </c>
      <c r="K151" s="41">
        <f t="shared" si="95"/>
        <v>216.36</v>
      </c>
      <c r="L151" s="41">
        <f t="shared" si="95"/>
        <v>216.36</v>
      </c>
      <c r="M151" s="41">
        <f t="shared" si="95"/>
        <v>216.36</v>
      </c>
      <c r="N151" s="41">
        <f t="shared" si="95"/>
        <v>216.36</v>
      </c>
      <c r="O151" s="41">
        <f t="shared" si="95"/>
        <v>216.36</v>
      </c>
      <c r="P151" s="41">
        <f t="shared" si="95"/>
        <v>216.36</v>
      </c>
      <c r="Q151" s="41">
        <f t="shared" si="95"/>
        <v>216.36</v>
      </c>
      <c r="R151" s="41">
        <f t="shared" si="95"/>
        <v>216.36</v>
      </c>
      <c r="S151" s="41">
        <f t="shared" si="95"/>
        <v>216.36</v>
      </c>
      <c r="T151" s="41">
        <f t="shared" si="95"/>
        <v>216.36</v>
      </c>
      <c r="U151" s="41">
        <f t="shared" si="95"/>
        <v>216.36</v>
      </c>
      <c r="V151" s="41">
        <f t="shared" si="95"/>
        <v>216.36</v>
      </c>
      <c r="W151" s="41">
        <f t="shared" si="95"/>
        <v>216.36</v>
      </c>
      <c r="X151" s="41">
        <f t="shared" si="95"/>
        <v>216.36</v>
      </c>
      <c r="Y151" s="41">
        <f t="shared" si="95"/>
        <v>216.36</v>
      </c>
      <c r="Z151" s="41">
        <f t="shared" si="95"/>
        <v>216.36</v>
      </c>
      <c r="AA151" s="41">
        <f t="shared" si="95"/>
        <v>216.36</v>
      </c>
    </row>
    <row r="152" spans="1:27" collapsed="1" x14ac:dyDescent="0.2">
      <c r="A152" s="98" t="s">
        <v>989</v>
      </c>
      <c r="B152" s="25" t="str">
        <f>"25"&amp;"."&amp;$B$218&amp;"."&amp;$B$219</f>
        <v>25.01.2024</v>
      </c>
      <c r="C152" s="88" t="s">
        <v>76</v>
      </c>
      <c r="D152" s="89">
        <f>ROUND(((D153+D154+D156+D155+D157)/1000),5)</f>
        <v>3.9338199999999999</v>
      </c>
      <c r="E152" s="89">
        <f t="shared" ref="E152:AA152" si="96">ROUND(((E153+E154+E156+E155+E157)/1000),5)</f>
        <v>3.86775</v>
      </c>
      <c r="F152" s="89">
        <f t="shared" si="96"/>
        <v>3.8294899999999998</v>
      </c>
      <c r="G152" s="89">
        <f t="shared" si="96"/>
        <v>3.8313199999999998</v>
      </c>
      <c r="H152" s="89">
        <f t="shared" si="96"/>
        <v>3.8702000000000001</v>
      </c>
      <c r="I152" s="89">
        <f t="shared" si="96"/>
        <v>3.9964400000000002</v>
      </c>
      <c r="J152" s="89">
        <f t="shared" si="96"/>
        <v>4.2263799999999998</v>
      </c>
      <c r="K152" s="89">
        <f t="shared" si="96"/>
        <v>4.5105700000000004</v>
      </c>
      <c r="L152" s="89">
        <f t="shared" si="96"/>
        <v>4.6995199999999997</v>
      </c>
      <c r="M152" s="89">
        <f t="shared" si="96"/>
        <v>4.7492700000000001</v>
      </c>
      <c r="N152" s="89">
        <f t="shared" si="96"/>
        <v>4.7666599999999999</v>
      </c>
      <c r="O152" s="89">
        <f t="shared" si="96"/>
        <v>4.7966499999999996</v>
      </c>
      <c r="P152" s="89">
        <f t="shared" si="96"/>
        <v>4.7719199999999997</v>
      </c>
      <c r="Q152" s="89">
        <f t="shared" si="96"/>
        <v>4.7977600000000002</v>
      </c>
      <c r="R152" s="89">
        <f t="shared" si="96"/>
        <v>4.7724700000000002</v>
      </c>
      <c r="S152" s="89">
        <f t="shared" si="96"/>
        <v>4.7282700000000002</v>
      </c>
      <c r="T152" s="89">
        <f t="shared" si="96"/>
        <v>4.7706799999999996</v>
      </c>
      <c r="U152" s="89">
        <f t="shared" si="96"/>
        <v>4.7873400000000004</v>
      </c>
      <c r="V152" s="89">
        <f t="shared" si="96"/>
        <v>4.8037900000000002</v>
      </c>
      <c r="W152" s="89">
        <f t="shared" si="96"/>
        <v>4.7648799999999998</v>
      </c>
      <c r="X152" s="89">
        <f t="shared" si="96"/>
        <v>4.6050599999999999</v>
      </c>
      <c r="Y152" s="89">
        <f t="shared" si="96"/>
        <v>4.4424000000000001</v>
      </c>
      <c r="Z152" s="89">
        <f t="shared" si="96"/>
        <v>4.1726099999999997</v>
      </c>
      <c r="AA152" s="89">
        <f t="shared" si="96"/>
        <v>4.0587600000000004</v>
      </c>
    </row>
    <row r="153" spans="1:27" ht="12.75" hidden="1" customHeight="1" outlineLevel="1" x14ac:dyDescent="0.2">
      <c r="A153" s="99" t="s">
        <v>990</v>
      </c>
      <c r="B153" s="60" t="s">
        <v>238</v>
      </c>
      <c r="C153" s="40" t="s">
        <v>79</v>
      </c>
      <c r="D153" s="41">
        <v>1315.31</v>
      </c>
      <c r="E153" s="41">
        <v>1249.24</v>
      </c>
      <c r="F153" s="41">
        <v>1210.98</v>
      </c>
      <c r="G153" s="41">
        <v>1212.81</v>
      </c>
      <c r="H153" s="41">
        <v>1251.69</v>
      </c>
      <c r="I153" s="41">
        <v>1377.93</v>
      </c>
      <c r="J153" s="41">
        <v>1607.87</v>
      </c>
      <c r="K153" s="41">
        <v>1892.06</v>
      </c>
      <c r="L153" s="41">
        <v>2081.0100000000002</v>
      </c>
      <c r="M153" s="41">
        <v>2130.7600000000002</v>
      </c>
      <c r="N153" s="41">
        <v>2148.15</v>
      </c>
      <c r="O153" s="41">
        <v>2178.14</v>
      </c>
      <c r="P153" s="41">
        <v>2153.41</v>
      </c>
      <c r="Q153" s="41">
        <v>2179.25</v>
      </c>
      <c r="R153" s="41">
        <v>2153.96</v>
      </c>
      <c r="S153" s="41">
        <v>2109.7600000000002</v>
      </c>
      <c r="T153" s="41">
        <v>2152.17</v>
      </c>
      <c r="U153" s="41">
        <v>2168.83</v>
      </c>
      <c r="V153" s="41">
        <v>2185.2800000000002</v>
      </c>
      <c r="W153" s="41">
        <v>2146.37</v>
      </c>
      <c r="X153" s="41">
        <v>1986.55</v>
      </c>
      <c r="Y153" s="41">
        <v>1823.89</v>
      </c>
      <c r="Z153" s="41">
        <v>1554.1</v>
      </c>
      <c r="AA153" s="41">
        <v>1440.25</v>
      </c>
    </row>
    <row r="154" spans="1:27" ht="12.75" hidden="1" customHeight="1" outlineLevel="1" x14ac:dyDescent="0.2">
      <c r="A154" s="99" t="s">
        <v>991</v>
      </c>
      <c r="B154" s="60" t="s">
        <v>90</v>
      </c>
      <c r="C154" s="40" t="s">
        <v>79</v>
      </c>
      <c r="D154" s="41">
        <f>$D$10</f>
        <v>2222.89</v>
      </c>
      <c r="E154" s="41">
        <f t="shared" ref="E154:AA154" si="97">$D$10</f>
        <v>2222.89</v>
      </c>
      <c r="F154" s="41">
        <f t="shared" si="97"/>
        <v>2222.89</v>
      </c>
      <c r="G154" s="41">
        <f t="shared" si="97"/>
        <v>2222.89</v>
      </c>
      <c r="H154" s="41">
        <f t="shared" si="97"/>
        <v>2222.89</v>
      </c>
      <c r="I154" s="41">
        <f t="shared" si="97"/>
        <v>2222.89</v>
      </c>
      <c r="J154" s="41">
        <f t="shared" si="97"/>
        <v>2222.89</v>
      </c>
      <c r="K154" s="41">
        <f t="shared" si="97"/>
        <v>2222.89</v>
      </c>
      <c r="L154" s="41">
        <f t="shared" si="97"/>
        <v>2222.89</v>
      </c>
      <c r="M154" s="41">
        <f t="shared" si="97"/>
        <v>2222.89</v>
      </c>
      <c r="N154" s="41">
        <f t="shared" si="97"/>
        <v>2222.89</v>
      </c>
      <c r="O154" s="41">
        <f t="shared" si="97"/>
        <v>2222.89</v>
      </c>
      <c r="P154" s="41">
        <f t="shared" si="97"/>
        <v>2222.89</v>
      </c>
      <c r="Q154" s="41">
        <f t="shared" si="97"/>
        <v>2222.89</v>
      </c>
      <c r="R154" s="41">
        <f t="shared" si="97"/>
        <v>2222.89</v>
      </c>
      <c r="S154" s="41">
        <f t="shared" si="97"/>
        <v>2222.89</v>
      </c>
      <c r="T154" s="41">
        <f t="shared" si="97"/>
        <v>2222.89</v>
      </c>
      <c r="U154" s="41">
        <f t="shared" si="97"/>
        <v>2222.89</v>
      </c>
      <c r="V154" s="41">
        <f t="shared" si="97"/>
        <v>2222.89</v>
      </c>
      <c r="W154" s="41">
        <f t="shared" si="97"/>
        <v>2222.89</v>
      </c>
      <c r="X154" s="41">
        <f t="shared" si="97"/>
        <v>2222.89</v>
      </c>
      <c r="Y154" s="41">
        <f t="shared" si="97"/>
        <v>2222.89</v>
      </c>
      <c r="Z154" s="41">
        <f t="shared" si="97"/>
        <v>2222.89</v>
      </c>
      <c r="AA154" s="41">
        <f t="shared" si="97"/>
        <v>2222.89</v>
      </c>
    </row>
    <row r="155" spans="1:27" ht="12.75" hidden="1" customHeight="1" outlineLevel="1" x14ac:dyDescent="0.2">
      <c r="A155" s="99" t="s">
        <v>992</v>
      </c>
      <c r="B155" s="60" t="s">
        <v>83</v>
      </c>
      <c r="C155" s="40" t="s">
        <v>79</v>
      </c>
      <c r="D155" s="41">
        <v>3.9</v>
      </c>
      <c r="E155" s="41">
        <v>3.9</v>
      </c>
      <c r="F155" s="41">
        <v>3.9</v>
      </c>
      <c r="G155" s="41">
        <v>3.9</v>
      </c>
      <c r="H155" s="41">
        <v>3.9</v>
      </c>
      <c r="I155" s="41">
        <v>3.9</v>
      </c>
      <c r="J155" s="41">
        <v>3.9</v>
      </c>
      <c r="K155" s="41">
        <v>3.9</v>
      </c>
      <c r="L155" s="41">
        <v>3.9</v>
      </c>
      <c r="M155" s="41">
        <v>3.9</v>
      </c>
      <c r="N155" s="41">
        <v>3.9</v>
      </c>
      <c r="O155" s="41">
        <v>3.9</v>
      </c>
      <c r="P155" s="41">
        <v>3.9</v>
      </c>
      <c r="Q155" s="41">
        <v>3.9</v>
      </c>
      <c r="R155" s="41">
        <v>3.9</v>
      </c>
      <c r="S155" s="41">
        <v>3.9</v>
      </c>
      <c r="T155" s="41">
        <v>3.9</v>
      </c>
      <c r="U155" s="41">
        <v>3.9</v>
      </c>
      <c r="V155" s="41">
        <v>3.9</v>
      </c>
      <c r="W155" s="41">
        <v>3.9</v>
      </c>
      <c r="X155" s="41">
        <v>3.9</v>
      </c>
      <c r="Y155" s="41">
        <v>3.9</v>
      </c>
      <c r="Z155" s="41">
        <v>3.9</v>
      </c>
      <c r="AA155" s="41">
        <v>3.9</v>
      </c>
    </row>
    <row r="156" spans="1:27" ht="12.75" hidden="1" customHeight="1" outlineLevel="1" x14ac:dyDescent="0.2">
      <c r="A156" s="99" t="s">
        <v>993</v>
      </c>
      <c r="B156" s="60" t="s">
        <v>878</v>
      </c>
      <c r="C156" s="40" t="s">
        <v>79</v>
      </c>
      <c r="D156" s="41">
        <f>$D$12</f>
        <v>175.36</v>
      </c>
      <c r="E156" s="41">
        <f t="shared" ref="E156:AA156" si="98">$D$12</f>
        <v>175.36</v>
      </c>
      <c r="F156" s="41">
        <f t="shared" si="98"/>
        <v>175.36</v>
      </c>
      <c r="G156" s="41">
        <f t="shared" si="98"/>
        <v>175.36</v>
      </c>
      <c r="H156" s="41">
        <f t="shared" si="98"/>
        <v>175.36</v>
      </c>
      <c r="I156" s="41">
        <f t="shared" si="98"/>
        <v>175.36</v>
      </c>
      <c r="J156" s="41">
        <f t="shared" si="98"/>
        <v>175.36</v>
      </c>
      <c r="K156" s="41">
        <f t="shared" si="98"/>
        <v>175.36</v>
      </c>
      <c r="L156" s="41">
        <f t="shared" si="98"/>
        <v>175.36</v>
      </c>
      <c r="M156" s="41">
        <f t="shared" si="98"/>
        <v>175.36</v>
      </c>
      <c r="N156" s="41">
        <f t="shared" si="98"/>
        <v>175.36</v>
      </c>
      <c r="O156" s="41">
        <f t="shared" si="98"/>
        <v>175.36</v>
      </c>
      <c r="P156" s="41">
        <f t="shared" si="98"/>
        <v>175.36</v>
      </c>
      <c r="Q156" s="41">
        <f t="shared" si="98"/>
        <v>175.36</v>
      </c>
      <c r="R156" s="41">
        <f t="shared" si="98"/>
        <v>175.36</v>
      </c>
      <c r="S156" s="41">
        <f t="shared" si="98"/>
        <v>175.36</v>
      </c>
      <c r="T156" s="41">
        <f t="shared" si="98"/>
        <v>175.36</v>
      </c>
      <c r="U156" s="41">
        <f t="shared" si="98"/>
        <v>175.36</v>
      </c>
      <c r="V156" s="41">
        <f t="shared" si="98"/>
        <v>175.36</v>
      </c>
      <c r="W156" s="41">
        <f t="shared" si="98"/>
        <v>175.36</v>
      </c>
      <c r="X156" s="41">
        <f t="shared" si="98"/>
        <v>175.36</v>
      </c>
      <c r="Y156" s="41">
        <f t="shared" si="98"/>
        <v>175.36</v>
      </c>
      <c r="Z156" s="41">
        <f t="shared" si="98"/>
        <v>175.36</v>
      </c>
      <c r="AA156" s="41">
        <f t="shared" si="98"/>
        <v>175.36</v>
      </c>
    </row>
    <row r="157" spans="1:27" ht="12.75" hidden="1" customHeight="1" outlineLevel="1" x14ac:dyDescent="0.2">
      <c r="A157" s="99" t="s">
        <v>994</v>
      </c>
      <c r="B157" s="60" t="s">
        <v>874</v>
      </c>
      <c r="C157" s="40" t="s">
        <v>79</v>
      </c>
      <c r="D157" s="41">
        <f>$D$13</f>
        <v>216.36</v>
      </c>
      <c r="E157" s="41">
        <f t="shared" ref="E157:AA157" si="99">$D$13</f>
        <v>216.36</v>
      </c>
      <c r="F157" s="41">
        <f t="shared" si="99"/>
        <v>216.36</v>
      </c>
      <c r="G157" s="41">
        <f t="shared" si="99"/>
        <v>216.36</v>
      </c>
      <c r="H157" s="41">
        <f t="shared" si="99"/>
        <v>216.36</v>
      </c>
      <c r="I157" s="41">
        <f t="shared" si="99"/>
        <v>216.36</v>
      </c>
      <c r="J157" s="41">
        <f t="shared" si="99"/>
        <v>216.36</v>
      </c>
      <c r="K157" s="41">
        <f t="shared" si="99"/>
        <v>216.36</v>
      </c>
      <c r="L157" s="41">
        <f t="shared" si="99"/>
        <v>216.36</v>
      </c>
      <c r="M157" s="41">
        <f t="shared" si="99"/>
        <v>216.36</v>
      </c>
      <c r="N157" s="41">
        <f t="shared" si="99"/>
        <v>216.36</v>
      </c>
      <c r="O157" s="41">
        <f t="shared" si="99"/>
        <v>216.36</v>
      </c>
      <c r="P157" s="41">
        <f t="shared" si="99"/>
        <v>216.36</v>
      </c>
      <c r="Q157" s="41">
        <f t="shared" si="99"/>
        <v>216.36</v>
      </c>
      <c r="R157" s="41">
        <f t="shared" si="99"/>
        <v>216.36</v>
      </c>
      <c r="S157" s="41">
        <f t="shared" si="99"/>
        <v>216.36</v>
      </c>
      <c r="T157" s="41">
        <f t="shared" si="99"/>
        <v>216.36</v>
      </c>
      <c r="U157" s="41">
        <f t="shared" si="99"/>
        <v>216.36</v>
      </c>
      <c r="V157" s="41">
        <f t="shared" si="99"/>
        <v>216.36</v>
      </c>
      <c r="W157" s="41">
        <f t="shared" si="99"/>
        <v>216.36</v>
      </c>
      <c r="X157" s="41">
        <f t="shared" si="99"/>
        <v>216.36</v>
      </c>
      <c r="Y157" s="41">
        <f t="shared" si="99"/>
        <v>216.36</v>
      </c>
      <c r="Z157" s="41">
        <f t="shared" si="99"/>
        <v>216.36</v>
      </c>
      <c r="AA157" s="41">
        <f t="shared" si="99"/>
        <v>216.36</v>
      </c>
    </row>
    <row r="158" spans="1:27" collapsed="1" x14ac:dyDescent="0.2">
      <c r="A158" s="98" t="s">
        <v>995</v>
      </c>
      <c r="B158" s="25" t="str">
        <f>"26"&amp;"."&amp;$B$218&amp;"."&amp;$B$219</f>
        <v>26.01.2024</v>
      </c>
      <c r="C158" s="88" t="s">
        <v>76</v>
      </c>
      <c r="D158" s="89">
        <f>ROUND(((D159+D160+D162+D161+D163)/1000),5)</f>
        <v>3.9170600000000002</v>
      </c>
      <c r="E158" s="89">
        <f t="shared" ref="E158:AA158" si="100">ROUND(((E159+E160+E162+E161+E163)/1000),5)</f>
        <v>3.8300900000000002</v>
      </c>
      <c r="F158" s="89">
        <f t="shared" si="100"/>
        <v>3.81508</v>
      </c>
      <c r="G158" s="89">
        <f t="shared" si="100"/>
        <v>3.8162099999999999</v>
      </c>
      <c r="H158" s="89">
        <f t="shared" si="100"/>
        <v>3.8351799999999998</v>
      </c>
      <c r="I158" s="89">
        <f t="shared" si="100"/>
        <v>3.9617399999999998</v>
      </c>
      <c r="J158" s="89">
        <f t="shared" si="100"/>
        <v>4.1229699999999996</v>
      </c>
      <c r="K158" s="89">
        <f t="shared" si="100"/>
        <v>4.5038499999999999</v>
      </c>
      <c r="L158" s="89">
        <f t="shared" si="100"/>
        <v>4.6721500000000002</v>
      </c>
      <c r="M158" s="89">
        <f t="shared" si="100"/>
        <v>4.7180799999999996</v>
      </c>
      <c r="N158" s="89">
        <f t="shared" si="100"/>
        <v>4.7639199999999997</v>
      </c>
      <c r="O158" s="89">
        <f t="shared" si="100"/>
        <v>4.7773599999999998</v>
      </c>
      <c r="P158" s="89">
        <f t="shared" si="100"/>
        <v>4.74864</v>
      </c>
      <c r="Q158" s="89">
        <f t="shared" si="100"/>
        <v>4.7547100000000002</v>
      </c>
      <c r="R158" s="89">
        <f t="shared" si="100"/>
        <v>4.7578199999999997</v>
      </c>
      <c r="S158" s="89">
        <f t="shared" si="100"/>
        <v>4.7257400000000001</v>
      </c>
      <c r="T158" s="89">
        <f t="shared" si="100"/>
        <v>4.7163599999999999</v>
      </c>
      <c r="U158" s="89">
        <f t="shared" si="100"/>
        <v>4.7382499999999999</v>
      </c>
      <c r="V158" s="89">
        <f t="shared" si="100"/>
        <v>4.7453000000000003</v>
      </c>
      <c r="W158" s="89">
        <f t="shared" si="100"/>
        <v>4.7067699999999997</v>
      </c>
      <c r="X158" s="89">
        <f t="shared" si="100"/>
        <v>4.5686</v>
      </c>
      <c r="Y158" s="89">
        <f t="shared" si="100"/>
        <v>4.4461500000000003</v>
      </c>
      <c r="Z158" s="89">
        <f t="shared" si="100"/>
        <v>4.1563699999999999</v>
      </c>
      <c r="AA158" s="89">
        <f t="shared" si="100"/>
        <v>4.0991600000000004</v>
      </c>
    </row>
    <row r="159" spans="1:27" ht="12.75" hidden="1" customHeight="1" outlineLevel="1" x14ac:dyDescent="0.2">
      <c r="A159" s="99" t="s">
        <v>996</v>
      </c>
      <c r="B159" s="60" t="s">
        <v>238</v>
      </c>
      <c r="C159" s="40" t="s">
        <v>79</v>
      </c>
      <c r="D159" s="41">
        <v>1298.55</v>
      </c>
      <c r="E159" s="41">
        <v>1211.58</v>
      </c>
      <c r="F159" s="41">
        <v>1196.57</v>
      </c>
      <c r="G159" s="41">
        <v>1197.7</v>
      </c>
      <c r="H159" s="41">
        <v>1216.67</v>
      </c>
      <c r="I159" s="41">
        <v>1343.23</v>
      </c>
      <c r="J159" s="41">
        <v>1504.46</v>
      </c>
      <c r="K159" s="41">
        <v>1885.34</v>
      </c>
      <c r="L159" s="41">
        <v>2053.64</v>
      </c>
      <c r="M159" s="41">
        <v>2099.5700000000002</v>
      </c>
      <c r="N159" s="41">
        <v>2145.41</v>
      </c>
      <c r="O159" s="41">
        <v>2158.85</v>
      </c>
      <c r="P159" s="41">
        <v>2130.13</v>
      </c>
      <c r="Q159" s="41">
        <v>2136.1999999999998</v>
      </c>
      <c r="R159" s="41">
        <v>2139.31</v>
      </c>
      <c r="S159" s="41">
        <v>2107.23</v>
      </c>
      <c r="T159" s="41">
        <v>2097.85</v>
      </c>
      <c r="U159" s="41">
        <v>2119.7399999999998</v>
      </c>
      <c r="V159" s="41">
        <v>2126.79</v>
      </c>
      <c r="W159" s="41">
        <v>2088.2600000000002</v>
      </c>
      <c r="X159" s="41">
        <v>1950.09</v>
      </c>
      <c r="Y159" s="41">
        <v>1827.64</v>
      </c>
      <c r="Z159" s="41">
        <v>1537.86</v>
      </c>
      <c r="AA159" s="41">
        <v>1480.65</v>
      </c>
    </row>
    <row r="160" spans="1:27" ht="12.75" hidden="1" customHeight="1" outlineLevel="1" x14ac:dyDescent="0.2">
      <c r="A160" s="99" t="s">
        <v>997</v>
      </c>
      <c r="B160" s="60" t="s">
        <v>90</v>
      </c>
      <c r="C160" s="40" t="s">
        <v>79</v>
      </c>
      <c r="D160" s="41">
        <f>$D$10</f>
        <v>2222.89</v>
      </c>
      <c r="E160" s="41">
        <f t="shared" ref="E160:AA160" si="101">$D$10</f>
        <v>2222.89</v>
      </c>
      <c r="F160" s="41">
        <f t="shared" si="101"/>
        <v>2222.89</v>
      </c>
      <c r="G160" s="41">
        <f t="shared" si="101"/>
        <v>2222.89</v>
      </c>
      <c r="H160" s="41">
        <f t="shared" si="101"/>
        <v>2222.89</v>
      </c>
      <c r="I160" s="41">
        <f t="shared" si="101"/>
        <v>2222.89</v>
      </c>
      <c r="J160" s="41">
        <f t="shared" si="101"/>
        <v>2222.89</v>
      </c>
      <c r="K160" s="41">
        <f t="shared" si="101"/>
        <v>2222.89</v>
      </c>
      <c r="L160" s="41">
        <f t="shared" si="101"/>
        <v>2222.89</v>
      </c>
      <c r="M160" s="41">
        <f t="shared" si="101"/>
        <v>2222.89</v>
      </c>
      <c r="N160" s="41">
        <f t="shared" si="101"/>
        <v>2222.89</v>
      </c>
      <c r="O160" s="41">
        <f t="shared" si="101"/>
        <v>2222.89</v>
      </c>
      <c r="P160" s="41">
        <f t="shared" si="101"/>
        <v>2222.89</v>
      </c>
      <c r="Q160" s="41">
        <f t="shared" si="101"/>
        <v>2222.89</v>
      </c>
      <c r="R160" s="41">
        <f t="shared" si="101"/>
        <v>2222.89</v>
      </c>
      <c r="S160" s="41">
        <f t="shared" si="101"/>
        <v>2222.89</v>
      </c>
      <c r="T160" s="41">
        <f t="shared" si="101"/>
        <v>2222.89</v>
      </c>
      <c r="U160" s="41">
        <f t="shared" si="101"/>
        <v>2222.89</v>
      </c>
      <c r="V160" s="41">
        <f t="shared" si="101"/>
        <v>2222.89</v>
      </c>
      <c r="W160" s="41">
        <f t="shared" si="101"/>
        <v>2222.89</v>
      </c>
      <c r="X160" s="41">
        <f t="shared" si="101"/>
        <v>2222.89</v>
      </c>
      <c r="Y160" s="41">
        <f t="shared" si="101"/>
        <v>2222.89</v>
      </c>
      <c r="Z160" s="41">
        <f t="shared" si="101"/>
        <v>2222.89</v>
      </c>
      <c r="AA160" s="41">
        <f t="shared" si="101"/>
        <v>2222.89</v>
      </c>
    </row>
    <row r="161" spans="1:27" ht="12.75" hidden="1" customHeight="1" outlineLevel="1" x14ac:dyDescent="0.2">
      <c r="A161" s="99" t="s">
        <v>998</v>
      </c>
      <c r="B161" s="60" t="s">
        <v>83</v>
      </c>
      <c r="C161" s="40" t="s">
        <v>79</v>
      </c>
      <c r="D161" s="41">
        <v>3.9</v>
      </c>
      <c r="E161" s="41">
        <v>3.9</v>
      </c>
      <c r="F161" s="41">
        <v>3.9</v>
      </c>
      <c r="G161" s="41">
        <v>3.9</v>
      </c>
      <c r="H161" s="41">
        <v>3.9</v>
      </c>
      <c r="I161" s="41">
        <v>3.9</v>
      </c>
      <c r="J161" s="41">
        <v>3.9</v>
      </c>
      <c r="K161" s="41">
        <v>3.9</v>
      </c>
      <c r="L161" s="41">
        <v>3.9</v>
      </c>
      <c r="M161" s="41">
        <v>3.9</v>
      </c>
      <c r="N161" s="41">
        <v>3.9</v>
      </c>
      <c r="O161" s="41">
        <v>3.9</v>
      </c>
      <c r="P161" s="41">
        <v>3.9</v>
      </c>
      <c r="Q161" s="41">
        <v>3.9</v>
      </c>
      <c r="R161" s="41">
        <v>3.9</v>
      </c>
      <c r="S161" s="41">
        <v>3.9</v>
      </c>
      <c r="T161" s="41">
        <v>3.9</v>
      </c>
      <c r="U161" s="41">
        <v>3.9</v>
      </c>
      <c r="V161" s="41">
        <v>3.9</v>
      </c>
      <c r="W161" s="41">
        <v>3.9</v>
      </c>
      <c r="X161" s="41">
        <v>3.9</v>
      </c>
      <c r="Y161" s="41">
        <v>3.9</v>
      </c>
      <c r="Z161" s="41">
        <v>3.9</v>
      </c>
      <c r="AA161" s="41">
        <v>3.9</v>
      </c>
    </row>
    <row r="162" spans="1:27" ht="12.75" hidden="1" customHeight="1" outlineLevel="1" x14ac:dyDescent="0.2">
      <c r="A162" s="99" t="s">
        <v>999</v>
      </c>
      <c r="B162" s="60" t="s">
        <v>878</v>
      </c>
      <c r="C162" s="40" t="s">
        <v>79</v>
      </c>
      <c r="D162" s="41">
        <f>$D$12</f>
        <v>175.36</v>
      </c>
      <c r="E162" s="41">
        <f t="shared" ref="E162:AA162" si="102">$D$12</f>
        <v>175.36</v>
      </c>
      <c r="F162" s="41">
        <f t="shared" si="102"/>
        <v>175.36</v>
      </c>
      <c r="G162" s="41">
        <f t="shared" si="102"/>
        <v>175.36</v>
      </c>
      <c r="H162" s="41">
        <f t="shared" si="102"/>
        <v>175.36</v>
      </c>
      <c r="I162" s="41">
        <f t="shared" si="102"/>
        <v>175.36</v>
      </c>
      <c r="J162" s="41">
        <f t="shared" si="102"/>
        <v>175.36</v>
      </c>
      <c r="K162" s="41">
        <f t="shared" si="102"/>
        <v>175.36</v>
      </c>
      <c r="L162" s="41">
        <f t="shared" si="102"/>
        <v>175.36</v>
      </c>
      <c r="M162" s="41">
        <f t="shared" si="102"/>
        <v>175.36</v>
      </c>
      <c r="N162" s="41">
        <f t="shared" si="102"/>
        <v>175.36</v>
      </c>
      <c r="O162" s="41">
        <f t="shared" si="102"/>
        <v>175.36</v>
      </c>
      <c r="P162" s="41">
        <f t="shared" si="102"/>
        <v>175.36</v>
      </c>
      <c r="Q162" s="41">
        <f t="shared" si="102"/>
        <v>175.36</v>
      </c>
      <c r="R162" s="41">
        <f t="shared" si="102"/>
        <v>175.36</v>
      </c>
      <c r="S162" s="41">
        <f t="shared" si="102"/>
        <v>175.36</v>
      </c>
      <c r="T162" s="41">
        <f t="shared" si="102"/>
        <v>175.36</v>
      </c>
      <c r="U162" s="41">
        <f t="shared" si="102"/>
        <v>175.36</v>
      </c>
      <c r="V162" s="41">
        <f t="shared" si="102"/>
        <v>175.36</v>
      </c>
      <c r="W162" s="41">
        <f t="shared" si="102"/>
        <v>175.36</v>
      </c>
      <c r="X162" s="41">
        <f t="shared" si="102"/>
        <v>175.36</v>
      </c>
      <c r="Y162" s="41">
        <f t="shared" si="102"/>
        <v>175.36</v>
      </c>
      <c r="Z162" s="41">
        <f t="shared" si="102"/>
        <v>175.36</v>
      </c>
      <c r="AA162" s="41">
        <f t="shared" si="102"/>
        <v>175.36</v>
      </c>
    </row>
    <row r="163" spans="1:27" ht="12.75" hidden="1" customHeight="1" outlineLevel="1" x14ac:dyDescent="0.2">
      <c r="A163" s="99" t="s">
        <v>1000</v>
      </c>
      <c r="B163" s="60" t="s">
        <v>874</v>
      </c>
      <c r="C163" s="40" t="s">
        <v>79</v>
      </c>
      <c r="D163" s="41">
        <f>$D$13</f>
        <v>216.36</v>
      </c>
      <c r="E163" s="41">
        <f t="shared" ref="E163:AA163" si="103">$D$13</f>
        <v>216.36</v>
      </c>
      <c r="F163" s="41">
        <f t="shared" si="103"/>
        <v>216.36</v>
      </c>
      <c r="G163" s="41">
        <f t="shared" si="103"/>
        <v>216.36</v>
      </c>
      <c r="H163" s="41">
        <f t="shared" si="103"/>
        <v>216.36</v>
      </c>
      <c r="I163" s="41">
        <f t="shared" si="103"/>
        <v>216.36</v>
      </c>
      <c r="J163" s="41">
        <f t="shared" si="103"/>
        <v>216.36</v>
      </c>
      <c r="K163" s="41">
        <f t="shared" si="103"/>
        <v>216.36</v>
      </c>
      <c r="L163" s="41">
        <f t="shared" si="103"/>
        <v>216.36</v>
      </c>
      <c r="M163" s="41">
        <f t="shared" si="103"/>
        <v>216.36</v>
      </c>
      <c r="N163" s="41">
        <f t="shared" si="103"/>
        <v>216.36</v>
      </c>
      <c r="O163" s="41">
        <f t="shared" si="103"/>
        <v>216.36</v>
      </c>
      <c r="P163" s="41">
        <f t="shared" si="103"/>
        <v>216.36</v>
      </c>
      <c r="Q163" s="41">
        <f t="shared" si="103"/>
        <v>216.36</v>
      </c>
      <c r="R163" s="41">
        <f t="shared" si="103"/>
        <v>216.36</v>
      </c>
      <c r="S163" s="41">
        <f t="shared" si="103"/>
        <v>216.36</v>
      </c>
      <c r="T163" s="41">
        <f t="shared" si="103"/>
        <v>216.36</v>
      </c>
      <c r="U163" s="41">
        <f t="shared" si="103"/>
        <v>216.36</v>
      </c>
      <c r="V163" s="41">
        <f t="shared" si="103"/>
        <v>216.36</v>
      </c>
      <c r="W163" s="41">
        <f t="shared" si="103"/>
        <v>216.36</v>
      </c>
      <c r="X163" s="41">
        <f t="shared" si="103"/>
        <v>216.36</v>
      </c>
      <c r="Y163" s="41">
        <f t="shared" si="103"/>
        <v>216.36</v>
      </c>
      <c r="Z163" s="41">
        <f t="shared" si="103"/>
        <v>216.36</v>
      </c>
      <c r="AA163" s="41">
        <f t="shared" si="103"/>
        <v>216.36</v>
      </c>
    </row>
    <row r="164" spans="1:27" collapsed="1" x14ac:dyDescent="0.2">
      <c r="A164" s="98" t="s">
        <v>1001</v>
      </c>
      <c r="B164" s="25" t="str">
        <f>"27"&amp;"."&amp;$B$218&amp;"."&amp;$B$219</f>
        <v>27.01.2024</v>
      </c>
      <c r="C164" s="88" t="s">
        <v>76</v>
      </c>
      <c r="D164" s="89">
        <f>ROUND(((D165+D166+D168+D167+D169)/1000),5)</f>
        <v>4.1711999999999998</v>
      </c>
      <c r="E164" s="89">
        <f t="shared" ref="E164:AA164" si="104">ROUND(((E165+E166+E168+E167+E169)/1000),5)</f>
        <v>4.0843600000000002</v>
      </c>
      <c r="F164" s="89">
        <f t="shared" si="104"/>
        <v>3.9662199999999999</v>
      </c>
      <c r="G164" s="89">
        <f t="shared" si="104"/>
        <v>3.9374400000000001</v>
      </c>
      <c r="H164" s="89">
        <f t="shared" si="104"/>
        <v>3.9557699999999998</v>
      </c>
      <c r="I164" s="89">
        <f t="shared" si="104"/>
        <v>4.0078500000000004</v>
      </c>
      <c r="J164" s="89">
        <f t="shared" si="104"/>
        <v>4.1254499999999998</v>
      </c>
      <c r="K164" s="89">
        <f t="shared" si="104"/>
        <v>4.2837100000000001</v>
      </c>
      <c r="L164" s="89">
        <f t="shared" si="104"/>
        <v>4.4603900000000003</v>
      </c>
      <c r="M164" s="89">
        <f t="shared" si="104"/>
        <v>4.5959899999999996</v>
      </c>
      <c r="N164" s="89">
        <f t="shared" si="104"/>
        <v>4.7014800000000001</v>
      </c>
      <c r="O164" s="89">
        <f t="shared" si="104"/>
        <v>4.7127800000000004</v>
      </c>
      <c r="P164" s="89">
        <f t="shared" si="104"/>
        <v>4.7151699999999996</v>
      </c>
      <c r="Q164" s="89">
        <f t="shared" si="104"/>
        <v>4.7122200000000003</v>
      </c>
      <c r="R164" s="89">
        <f t="shared" si="104"/>
        <v>4.7082699999999997</v>
      </c>
      <c r="S164" s="89">
        <f t="shared" si="104"/>
        <v>4.6988700000000003</v>
      </c>
      <c r="T164" s="89">
        <f t="shared" si="104"/>
        <v>4.85365</v>
      </c>
      <c r="U164" s="89">
        <f t="shared" si="104"/>
        <v>4.9403600000000001</v>
      </c>
      <c r="V164" s="89">
        <f t="shared" si="104"/>
        <v>4.9846899999999996</v>
      </c>
      <c r="W164" s="89">
        <f t="shared" si="104"/>
        <v>4.7055999999999996</v>
      </c>
      <c r="X164" s="89">
        <f t="shared" si="104"/>
        <v>4.6867599999999996</v>
      </c>
      <c r="Y164" s="89">
        <f t="shared" si="104"/>
        <v>4.5334700000000003</v>
      </c>
      <c r="Z164" s="89">
        <f t="shared" si="104"/>
        <v>4.2866999999999997</v>
      </c>
      <c r="AA164" s="89">
        <f t="shared" si="104"/>
        <v>4.1627200000000002</v>
      </c>
    </row>
    <row r="165" spans="1:27" ht="12.75" hidden="1" customHeight="1" outlineLevel="1" x14ac:dyDescent="0.2">
      <c r="A165" s="99" t="s">
        <v>1002</v>
      </c>
      <c r="B165" s="60" t="s">
        <v>238</v>
      </c>
      <c r="C165" s="40" t="s">
        <v>79</v>
      </c>
      <c r="D165" s="41">
        <v>1552.69</v>
      </c>
      <c r="E165" s="41">
        <v>1465.85</v>
      </c>
      <c r="F165" s="41">
        <v>1347.71</v>
      </c>
      <c r="G165" s="41">
        <v>1318.93</v>
      </c>
      <c r="H165" s="41">
        <v>1337.26</v>
      </c>
      <c r="I165" s="41">
        <v>1389.34</v>
      </c>
      <c r="J165" s="41">
        <v>1506.94</v>
      </c>
      <c r="K165" s="41">
        <v>1665.2</v>
      </c>
      <c r="L165" s="41">
        <v>1841.88</v>
      </c>
      <c r="M165" s="41">
        <v>1977.48</v>
      </c>
      <c r="N165" s="41">
        <v>2082.9699999999998</v>
      </c>
      <c r="O165" s="41">
        <v>2094.27</v>
      </c>
      <c r="P165" s="41">
        <v>2096.66</v>
      </c>
      <c r="Q165" s="41">
        <v>2093.71</v>
      </c>
      <c r="R165" s="41">
        <v>2089.7600000000002</v>
      </c>
      <c r="S165" s="41">
        <v>2080.36</v>
      </c>
      <c r="T165" s="41">
        <v>2235.14</v>
      </c>
      <c r="U165" s="41">
        <v>2321.85</v>
      </c>
      <c r="V165" s="41">
        <v>2366.1799999999998</v>
      </c>
      <c r="W165" s="41">
        <v>2087.09</v>
      </c>
      <c r="X165" s="41">
        <v>2068.25</v>
      </c>
      <c r="Y165" s="41">
        <v>1914.96</v>
      </c>
      <c r="Z165" s="41">
        <v>1668.19</v>
      </c>
      <c r="AA165" s="41">
        <v>1544.21</v>
      </c>
    </row>
    <row r="166" spans="1:27" ht="12.75" hidden="1" customHeight="1" outlineLevel="1" x14ac:dyDescent="0.2">
      <c r="A166" s="99" t="s">
        <v>1003</v>
      </c>
      <c r="B166" s="60" t="s">
        <v>90</v>
      </c>
      <c r="C166" s="40" t="s">
        <v>79</v>
      </c>
      <c r="D166" s="41">
        <f>$D$10</f>
        <v>2222.89</v>
      </c>
      <c r="E166" s="41">
        <f t="shared" ref="E166:AA166" si="105">$D$10</f>
        <v>2222.89</v>
      </c>
      <c r="F166" s="41">
        <f t="shared" si="105"/>
        <v>2222.89</v>
      </c>
      <c r="G166" s="41">
        <f t="shared" si="105"/>
        <v>2222.89</v>
      </c>
      <c r="H166" s="41">
        <f t="shared" si="105"/>
        <v>2222.89</v>
      </c>
      <c r="I166" s="41">
        <f t="shared" si="105"/>
        <v>2222.89</v>
      </c>
      <c r="J166" s="41">
        <f t="shared" si="105"/>
        <v>2222.89</v>
      </c>
      <c r="K166" s="41">
        <f t="shared" si="105"/>
        <v>2222.89</v>
      </c>
      <c r="L166" s="41">
        <f t="shared" si="105"/>
        <v>2222.89</v>
      </c>
      <c r="M166" s="41">
        <f t="shared" si="105"/>
        <v>2222.89</v>
      </c>
      <c r="N166" s="41">
        <f t="shared" si="105"/>
        <v>2222.89</v>
      </c>
      <c r="O166" s="41">
        <f t="shared" si="105"/>
        <v>2222.89</v>
      </c>
      <c r="P166" s="41">
        <f t="shared" si="105"/>
        <v>2222.89</v>
      </c>
      <c r="Q166" s="41">
        <f t="shared" si="105"/>
        <v>2222.89</v>
      </c>
      <c r="R166" s="41">
        <f t="shared" si="105"/>
        <v>2222.89</v>
      </c>
      <c r="S166" s="41">
        <f t="shared" si="105"/>
        <v>2222.89</v>
      </c>
      <c r="T166" s="41">
        <f t="shared" si="105"/>
        <v>2222.89</v>
      </c>
      <c r="U166" s="41">
        <f t="shared" si="105"/>
        <v>2222.89</v>
      </c>
      <c r="V166" s="41">
        <f t="shared" si="105"/>
        <v>2222.89</v>
      </c>
      <c r="W166" s="41">
        <f t="shared" si="105"/>
        <v>2222.89</v>
      </c>
      <c r="X166" s="41">
        <f t="shared" si="105"/>
        <v>2222.89</v>
      </c>
      <c r="Y166" s="41">
        <f t="shared" si="105"/>
        <v>2222.89</v>
      </c>
      <c r="Z166" s="41">
        <f t="shared" si="105"/>
        <v>2222.89</v>
      </c>
      <c r="AA166" s="41">
        <f t="shared" si="105"/>
        <v>2222.89</v>
      </c>
    </row>
    <row r="167" spans="1:27" ht="12.75" hidden="1" customHeight="1" outlineLevel="1" x14ac:dyDescent="0.2">
      <c r="A167" s="99" t="s">
        <v>1004</v>
      </c>
      <c r="B167" s="60" t="s">
        <v>83</v>
      </c>
      <c r="C167" s="40" t="s">
        <v>79</v>
      </c>
      <c r="D167" s="41">
        <v>3.9</v>
      </c>
      <c r="E167" s="41">
        <v>3.9</v>
      </c>
      <c r="F167" s="41">
        <v>3.9</v>
      </c>
      <c r="G167" s="41">
        <v>3.9</v>
      </c>
      <c r="H167" s="41">
        <v>3.9</v>
      </c>
      <c r="I167" s="41">
        <v>3.9</v>
      </c>
      <c r="J167" s="41">
        <v>3.9</v>
      </c>
      <c r="K167" s="41">
        <v>3.9</v>
      </c>
      <c r="L167" s="41">
        <v>3.9</v>
      </c>
      <c r="M167" s="41">
        <v>3.9</v>
      </c>
      <c r="N167" s="41">
        <v>3.9</v>
      </c>
      <c r="O167" s="41">
        <v>3.9</v>
      </c>
      <c r="P167" s="41">
        <v>3.9</v>
      </c>
      <c r="Q167" s="41">
        <v>3.9</v>
      </c>
      <c r="R167" s="41">
        <v>3.9</v>
      </c>
      <c r="S167" s="41">
        <v>3.9</v>
      </c>
      <c r="T167" s="41">
        <v>3.9</v>
      </c>
      <c r="U167" s="41">
        <v>3.9</v>
      </c>
      <c r="V167" s="41">
        <v>3.9</v>
      </c>
      <c r="W167" s="41">
        <v>3.9</v>
      </c>
      <c r="X167" s="41">
        <v>3.9</v>
      </c>
      <c r="Y167" s="41">
        <v>3.9</v>
      </c>
      <c r="Z167" s="41">
        <v>3.9</v>
      </c>
      <c r="AA167" s="41">
        <v>3.9</v>
      </c>
    </row>
    <row r="168" spans="1:27" ht="12.75" hidden="1" customHeight="1" outlineLevel="1" x14ac:dyDescent="0.2">
      <c r="A168" s="99" t="s">
        <v>1005</v>
      </c>
      <c r="B168" s="60" t="s">
        <v>878</v>
      </c>
      <c r="C168" s="40" t="s">
        <v>79</v>
      </c>
      <c r="D168" s="41">
        <f>$D$12</f>
        <v>175.36</v>
      </c>
      <c r="E168" s="41">
        <f t="shared" ref="E168:AA168" si="106">$D$12</f>
        <v>175.36</v>
      </c>
      <c r="F168" s="41">
        <f t="shared" si="106"/>
        <v>175.36</v>
      </c>
      <c r="G168" s="41">
        <f t="shared" si="106"/>
        <v>175.36</v>
      </c>
      <c r="H168" s="41">
        <f t="shared" si="106"/>
        <v>175.36</v>
      </c>
      <c r="I168" s="41">
        <f t="shared" si="106"/>
        <v>175.36</v>
      </c>
      <c r="J168" s="41">
        <f t="shared" si="106"/>
        <v>175.36</v>
      </c>
      <c r="K168" s="41">
        <f t="shared" si="106"/>
        <v>175.36</v>
      </c>
      <c r="L168" s="41">
        <f t="shared" si="106"/>
        <v>175.36</v>
      </c>
      <c r="M168" s="41">
        <f t="shared" si="106"/>
        <v>175.36</v>
      </c>
      <c r="N168" s="41">
        <f t="shared" si="106"/>
        <v>175.36</v>
      </c>
      <c r="O168" s="41">
        <f t="shared" si="106"/>
        <v>175.36</v>
      </c>
      <c r="P168" s="41">
        <f t="shared" si="106"/>
        <v>175.36</v>
      </c>
      <c r="Q168" s="41">
        <f t="shared" si="106"/>
        <v>175.36</v>
      </c>
      <c r="R168" s="41">
        <f t="shared" si="106"/>
        <v>175.36</v>
      </c>
      <c r="S168" s="41">
        <f t="shared" si="106"/>
        <v>175.36</v>
      </c>
      <c r="T168" s="41">
        <f t="shared" si="106"/>
        <v>175.36</v>
      </c>
      <c r="U168" s="41">
        <f t="shared" si="106"/>
        <v>175.36</v>
      </c>
      <c r="V168" s="41">
        <f t="shared" si="106"/>
        <v>175.36</v>
      </c>
      <c r="W168" s="41">
        <f t="shared" si="106"/>
        <v>175.36</v>
      </c>
      <c r="X168" s="41">
        <f t="shared" si="106"/>
        <v>175.36</v>
      </c>
      <c r="Y168" s="41">
        <f t="shared" si="106"/>
        <v>175.36</v>
      </c>
      <c r="Z168" s="41">
        <f t="shared" si="106"/>
        <v>175.36</v>
      </c>
      <c r="AA168" s="41">
        <f t="shared" si="106"/>
        <v>175.36</v>
      </c>
    </row>
    <row r="169" spans="1:27" ht="12.75" hidden="1" customHeight="1" outlineLevel="1" x14ac:dyDescent="0.2">
      <c r="A169" s="99" t="s">
        <v>1006</v>
      </c>
      <c r="B169" s="60" t="s">
        <v>874</v>
      </c>
      <c r="C169" s="40" t="s">
        <v>79</v>
      </c>
      <c r="D169" s="41">
        <f>$D$13</f>
        <v>216.36</v>
      </c>
      <c r="E169" s="41">
        <f t="shared" ref="E169:AA169" si="107">$D$13</f>
        <v>216.36</v>
      </c>
      <c r="F169" s="41">
        <f t="shared" si="107"/>
        <v>216.36</v>
      </c>
      <c r="G169" s="41">
        <f t="shared" si="107"/>
        <v>216.36</v>
      </c>
      <c r="H169" s="41">
        <f t="shared" si="107"/>
        <v>216.36</v>
      </c>
      <c r="I169" s="41">
        <f t="shared" si="107"/>
        <v>216.36</v>
      </c>
      <c r="J169" s="41">
        <f t="shared" si="107"/>
        <v>216.36</v>
      </c>
      <c r="K169" s="41">
        <f t="shared" si="107"/>
        <v>216.36</v>
      </c>
      <c r="L169" s="41">
        <f t="shared" si="107"/>
        <v>216.36</v>
      </c>
      <c r="M169" s="41">
        <f t="shared" si="107"/>
        <v>216.36</v>
      </c>
      <c r="N169" s="41">
        <f t="shared" si="107"/>
        <v>216.36</v>
      </c>
      <c r="O169" s="41">
        <f t="shared" si="107"/>
        <v>216.36</v>
      </c>
      <c r="P169" s="41">
        <f t="shared" si="107"/>
        <v>216.36</v>
      </c>
      <c r="Q169" s="41">
        <f t="shared" si="107"/>
        <v>216.36</v>
      </c>
      <c r="R169" s="41">
        <f t="shared" si="107"/>
        <v>216.36</v>
      </c>
      <c r="S169" s="41">
        <f t="shared" si="107"/>
        <v>216.36</v>
      </c>
      <c r="T169" s="41">
        <f t="shared" si="107"/>
        <v>216.36</v>
      </c>
      <c r="U169" s="41">
        <f t="shared" si="107"/>
        <v>216.36</v>
      </c>
      <c r="V169" s="41">
        <f t="shared" si="107"/>
        <v>216.36</v>
      </c>
      <c r="W169" s="41">
        <f t="shared" si="107"/>
        <v>216.36</v>
      </c>
      <c r="X169" s="41">
        <f t="shared" si="107"/>
        <v>216.36</v>
      </c>
      <c r="Y169" s="41">
        <f t="shared" si="107"/>
        <v>216.36</v>
      </c>
      <c r="Z169" s="41">
        <f t="shared" si="107"/>
        <v>216.36</v>
      </c>
      <c r="AA169" s="41">
        <f t="shared" si="107"/>
        <v>216.36</v>
      </c>
    </row>
    <row r="170" spans="1:27" collapsed="1" x14ac:dyDescent="0.2">
      <c r="A170" s="98" t="s">
        <v>1007</v>
      </c>
      <c r="B170" s="25" t="str">
        <f>"28"&amp;"."&amp;$B$218&amp;"."&amp;$B$219</f>
        <v>28.01.2024</v>
      </c>
      <c r="C170" s="88" t="s">
        <v>76</v>
      </c>
      <c r="D170" s="89">
        <f>ROUND(((D171+D172+D174+D173+D175)/1000),5)</f>
        <v>4.0953200000000001</v>
      </c>
      <c r="E170" s="89">
        <f t="shared" ref="E170:AA170" si="108">ROUND(((E171+E172+E174+E173+E175)/1000),5)</f>
        <v>3.99451</v>
      </c>
      <c r="F170" s="89">
        <f t="shared" si="108"/>
        <v>3.8950900000000002</v>
      </c>
      <c r="G170" s="89">
        <f t="shared" si="108"/>
        <v>3.8864100000000001</v>
      </c>
      <c r="H170" s="89">
        <f t="shared" si="108"/>
        <v>3.8931900000000002</v>
      </c>
      <c r="I170" s="89">
        <f t="shared" si="108"/>
        <v>3.9024999999999999</v>
      </c>
      <c r="J170" s="89">
        <f t="shared" si="108"/>
        <v>3.9982600000000001</v>
      </c>
      <c r="K170" s="89">
        <f t="shared" si="108"/>
        <v>4.1490299999999998</v>
      </c>
      <c r="L170" s="89">
        <f t="shared" si="108"/>
        <v>4.3036700000000003</v>
      </c>
      <c r="M170" s="89">
        <f t="shared" si="108"/>
        <v>4.4418300000000004</v>
      </c>
      <c r="N170" s="89">
        <f t="shared" si="108"/>
        <v>4.5751099999999996</v>
      </c>
      <c r="O170" s="89">
        <f t="shared" si="108"/>
        <v>4.6288200000000002</v>
      </c>
      <c r="P170" s="89">
        <f t="shared" si="108"/>
        <v>4.6348900000000004</v>
      </c>
      <c r="Q170" s="89">
        <f t="shared" si="108"/>
        <v>4.6412599999999999</v>
      </c>
      <c r="R170" s="89">
        <f t="shared" si="108"/>
        <v>4.6166700000000001</v>
      </c>
      <c r="S170" s="89">
        <f t="shared" si="108"/>
        <v>4.6041299999999996</v>
      </c>
      <c r="T170" s="89">
        <f t="shared" si="108"/>
        <v>4.6705699999999997</v>
      </c>
      <c r="U170" s="89">
        <f t="shared" si="108"/>
        <v>4.7105899999999998</v>
      </c>
      <c r="V170" s="89">
        <f t="shared" si="108"/>
        <v>4.7071500000000004</v>
      </c>
      <c r="W170" s="89">
        <f t="shared" si="108"/>
        <v>4.6743800000000002</v>
      </c>
      <c r="X170" s="89">
        <f t="shared" si="108"/>
        <v>4.6447500000000002</v>
      </c>
      <c r="Y170" s="89">
        <f t="shared" si="108"/>
        <v>4.5245100000000003</v>
      </c>
      <c r="Z170" s="89">
        <f t="shared" si="108"/>
        <v>4.2797599999999996</v>
      </c>
      <c r="AA170" s="89">
        <f t="shared" si="108"/>
        <v>4.16709</v>
      </c>
    </row>
    <row r="171" spans="1:27" ht="12.75" hidden="1" customHeight="1" outlineLevel="1" x14ac:dyDescent="0.2">
      <c r="A171" s="99" t="s">
        <v>1008</v>
      </c>
      <c r="B171" s="60" t="s">
        <v>238</v>
      </c>
      <c r="C171" s="40" t="s">
        <v>79</v>
      </c>
      <c r="D171" s="41">
        <v>1476.81</v>
      </c>
      <c r="E171" s="41">
        <v>1376</v>
      </c>
      <c r="F171" s="41">
        <v>1276.58</v>
      </c>
      <c r="G171" s="41">
        <v>1267.9000000000001</v>
      </c>
      <c r="H171" s="41">
        <v>1274.68</v>
      </c>
      <c r="I171" s="41">
        <v>1283.99</v>
      </c>
      <c r="J171" s="41">
        <v>1379.75</v>
      </c>
      <c r="K171" s="41">
        <v>1530.52</v>
      </c>
      <c r="L171" s="41">
        <v>1685.16</v>
      </c>
      <c r="M171" s="41">
        <v>1823.32</v>
      </c>
      <c r="N171" s="41">
        <v>1956.6</v>
      </c>
      <c r="O171" s="41">
        <v>2010.31</v>
      </c>
      <c r="P171" s="41">
        <v>2016.38</v>
      </c>
      <c r="Q171" s="41">
        <v>2022.75</v>
      </c>
      <c r="R171" s="41">
        <v>1998.16</v>
      </c>
      <c r="S171" s="41">
        <v>1985.62</v>
      </c>
      <c r="T171" s="41">
        <v>2052.06</v>
      </c>
      <c r="U171" s="41">
        <v>2092.08</v>
      </c>
      <c r="V171" s="41">
        <v>2088.64</v>
      </c>
      <c r="W171" s="41">
        <v>2055.87</v>
      </c>
      <c r="X171" s="41">
        <v>2026.24</v>
      </c>
      <c r="Y171" s="41">
        <v>1906</v>
      </c>
      <c r="Z171" s="41">
        <v>1661.25</v>
      </c>
      <c r="AA171" s="41">
        <v>1548.58</v>
      </c>
    </row>
    <row r="172" spans="1:27" ht="12.75" hidden="1" customHeight="1" outlineLevel="1" x14ac:dyDescent="0.2">
      <c r="A172" s="99" t="s">
        <v>1009</v>
      </c>
      <c r="B172" s="60" t="s">
        <v>90</v>
      </c>
      <c r="C172" s="40" t="s">
        <v>79</v>
      </c>
      <c r="D172" s="41">
        <f>$D$10</f>
        <v>2222.89</v>
      </c>
      <c r="E172" s="41">
        <f t="shared" ref="E172:AA172" si="109">$D$10</f>
        <v>2222.89</v>
      </c>
      <c r="F172" s="41">
        <f t="shared" si="109"/>
        <v>2222.89</v>
      </c>
      <c r="G172" s="41">
        <f t="shared" si="109"/>
        <v>2222.89</v>
      </c>
      <c r="H172" s="41">
        <f t="shared" si="109"/>
        <v>2222.89</v>
      </c>
      <c r="I172" s="41">
        <f t="shared" si="109"/>
        <v>2222.89</v>
      </c>
      <c r="J172" s="41">
        <f t="shared" si="109"/>
        <v>2222.89</v>
      </c>
      <c r="K172" s="41">
        <f t="shared" si="109"/>
        <v>2222.89</v>
      </c>
      <c r="L172" s="41">
        <f t="shared" si="109"/>
        <v>2222.89</v>
      </c>
      <c r="M172" s="41">
        <f t="shared" si="109"/>
        <v>2222.89</v>
      </c>
      <c r="N172" s="41">
        <f t="shared" si="109"/>
        <v>2222.89</v>
      </c>
      <c r="O172" s="41">
        <f t="shared" si="109"/>
        <v>2222.89</v>
      </c>
      <c r="P172" s="41">
        <f t="shared" si="109"/>
        <v>2222.89</v>
      </c>
      <c r="Q172" s="41">
        <f t="shared" si="109"/>
        <v>2222.89</v>
      </c>
      <c r="R172" s="41">
        <f t="shared" si="109"/>
        <v>2222.89</v>
      </c>
      <c r="S172" s="41">
        <f t="shared" si="109"/>
        <v>2222.89</v>
      </c>
      <c r="T172" s="41">
        <f t="shared" si="109"/>
        <v>2222.89</v>
      </c>
      <c r="U172" s="41">
        <f t="shared" si="109"/>
        <v>2222.89</v>
      </c>
      <c r="V172" s="41">
        <f t="shared" si="109"/>
        <v>2222.89</v>
      </c>
      <c r="W172" s="41">
        <f t="shared" si="109"/>
        <v>2222.89</v>
      </c>
      <c r="X172" s="41">
        <f t="shared" si="109"/>
        <v>2222.89</v>
      </c>
      <c r="Y172" s="41">
        <f t="shared" si="109"/>
        <v>2222.89</v>
      </c>
      <c r="Z172" s="41">
        <f t="shared" si="109"/>
        <v>2222.89</v>
      </c>
      <c r="AA172" s="41">
        <f t="shared" si="109"/>
        <v>2222.89</v>
      </c>
    </row>
    <row r="173" spans="1:27" ht="12.75" hidden="1" customHeight="1" outlineLevel="1" x14ac:dyDescent="0.2">
      <c r="A173" s="99" t="s">
        <v>1010</v>
      </c>
      <c r="B173" s="60" t="s">
        <v>83</v>
      </c>
      <c r="C173" s="40" t="s">
        <v>79</v>
      </c>
      <c r="D173" s="41">
        <v>3.9</v>
      </c>
      <c r="E173" s="41">
        <v>3.9</v>
      </c>
      <c r="F173" s="41">
        <v>3.9</v>
      </c>
      <c r="G173" s="41">
        <v>3.9</v>
      </c>
      <c r="H173" s="41">
        <v>3.9</v>
      </c>
      <c r="I173" s="41">
        <v>3.9</v>
      </c>
      <c r="J173" s="41">
        <v>3.9</v>
      </c>
      <c r="K173" s="41">
        <v>3.9</v>
      </c>
      <c r="L173" s="41">
        <v>3.9</v>
      </c>
      <c r="M173" s="41">
        <v>3.9</v>
      </c>
      <c r="N173" s="41">
        <v>3.9</v>
      </c>
      <c r="O173" s="41">
        <v>3.9</v>
      </c>
      <c r="P173" s="41">
        <v>3.9</v>
      </c>
      <c r="Q173" s="41">
        <v>3.9</v>
      </c>
      <c r="R173" s="41">
        <v>3.9</v>
      </c>
      <c r="S173" s="41">
        <v>3.9</v>
      </c>
      <c r="T173" s="41">
        <v>3.9</v>
      </c>
      <c r="U173" s="41">
        <v>3.9</v>
      </c>
      <c r="V173" s="41">
        <v>3.9</v>
      </c>
      <c r="W173" s="41">
        <v>3.9</v>
      </c>
      <c r="X173" s="41">
        <v>3.9</v>
      </c>
      <c r="Y173" s="41">
        <v>3.9</v>
      </c>
      <c r="Z173" s="41">
        <v>3.9</v>
      </c>
      <c r="AA173" s="41">
        <v>3.9</v>
      </c>
    </row>
    <row r="174" spans="1:27" ht="12.75" hidden="1" customHeight="1" outlineLevel="1" x14ac:dyDescent="0.2">
      <c r="A174" s="99" t="s">
        <v>1011</v>
      </c>
      <c r="B174" s="60" t="s">
        <v>878</v>
      </c>
      <c r="C174" s="40" t="s">
        <v>79</v>
      </c>
      <c r="D174" s="41">
        <f>$D$12</f>
        <v>175.36</v>
      </c>
      <c r="E174" s="41">
        <f t="shared" ref="E174:AA174" si="110">$D$12</f>
        <v>175.36</v>
      </c>
      <c r="F174" s="41">
        <f t="shared" si="110"/>
        <v>175.36</v>
      </c>
      <c r="G174" s="41">
        <f t="shared" si="110"/>
        <v>175.36</v>
      </c>
      <c r="H174" s="41">
        <f t="shared" si="110"/>
        <v>175.36</v>
      </c>
      <c r="I174" s="41">
        <f t="shared" si="110"/>
        <v>175.36</v>
      </c>
      <c r="J174" s="41">
        <f t="shared" si="110"/>
        <v>175.36</v>
      </c>
      <c r="K174" s="41">
        <f t="shared" si="110"/>
        <v>175.36</v>
      </c>
      <c r="L174" s="41">
        <f t="shared" si="110"/>
        <v>175.36</v>
      </c>
      <c r="M174" s="41">
        <f t="shared" si="110"/>
        <v>175.36</v>
      </c>
      <c r="N174" s="41">
        <f t="shared" si="110"/>
        <v>175.36</v>
      </c>
      <c r="O174" s="41">
        <f t="shared" si="110"/>
        <v>175.36</v>
      </c>
      <c r="P174" s="41">
        <f t="shared" si="110"/>
        <v>175.36</v>
      </c>
      <c r="Q174" s="41">
        <f t="shared" si="110"/>
        <v>175.36</v>
      </c>
      <c r="R174" s="41">
        <f t="shared" si="110"/>
        <v>175.36</v>
      </c>
      <c r="S174" s="41">
        <f t="shared" si="110"/>
        <v>175.36</v>
      </c>
      <c r="T174" s="41">
        <f t="shared" si="110"/>
        <v>175.36</v>
      </c>
      <c r="U174" s="41">
        <f t="shared" si="110"/>
        <v>175.36</v>
      </c>
      <c r="V174" s="41">
        <f t="shared" si="110"/>
        <v>175.36</v>
      </c>
      <c r="W174" s="41">
        <f t="shared" si="110"/>
        <v>175.36</v>
      </c>
      <c r="X174" s="41">
        <f t="shared" si="110"/>
        <v>175.36</v>
      </c>
      <c r="Y174" s="41">
        <f t="shared" si="110"/>
        <v>175.36</v>
      </c>
      <c r="Z174" s="41">
        <f t="shared" si="110"/>
        <v>175.36</v>
      </c>
      <c r="AA174" s="41">
        <f t="shared" si="110"/>
        <v>175.36</v>
      </c>
    </row>
    <row r="175" spans="1:27" ht="12.75" hidden="1" customHeight="1" outlineLevel="1" x14ac:dyDescent="0.2">
      <c r="A175" s="99" t="s">
        <v>1012</v>
      </c>
      <c r="B175" s="60" t="s">
        <v>874</v>
      </c>
      <c r="C175" s="40" t="s">
        <v>79</v>
      </c>
      <c r="D175" s="41">
        <f>$D$13</f>
        <v>216.36</v>
      </c>
      <c r="E175" s="41">
        <f t="shared" ref="E175:AA175" si="111">$D$13</f>
        <v>216.36</v>
      </c>
      <c r="F175" s="41">
        <f t="shared" si="111"/>
        <v>216.36</v>
      </c>
      <c r="G175" s="41">
        <f t="shared" si="111"/>
        <v>216.36</v>
      </c>
      <c r="H175" s="41">
        <f t="shared" si="111"/>
        <v>216.36</v>
      </c>
      <c r="I175" s="41">
        <f t="shared" si="111"/>
        <v>216.36</v>
      </c>
      <c r="J175" s="41">
        <f t="shared" si="111"/>
        <v>216.36</v>
      </c>
      <c r="K175" s="41">
        <f t="shared" si="111"/>
        <v>216.36</v>
      </c>
      <c r="L175" s="41">
        <f t="shared" si="111"/>
        <v>216.36</v>
      </c>
      <c r="M175" s="41">
        <f t="shared" si="111"/>
        <v>216.36</v>
      </c>
      <c r="N175" s="41">
        <f t="shared" si="111"/>
        <v>216.36</v>
      </c>
      <c r="O175" s="41">
        <f t="shared" si="111"/>
        <v>216.36</v>
      </c>
      <c r="P175" s="41">
        <f t="shared" si="111"/>
        <v>216.36</v>
      </c>
      <c r="Q175" s="41">
        <f t="shared" si="111"/>
        <v>216.36</v>
      </c>
      <c r="R175" s="41">
        <f t="shared" si="111"/>
        <v>216.36</v>
      </c>
      <c r="S175" s="41">
        <f t="shared" si="111"/>
        <v>216.36</v>
      </c>
      <c r="T175" s="41">
        <f t="shared" si="111"/>
        <v>216.36</v>
      </c>
      <c r="U175" s="41">
        <f t="shared" si="111"/>
        <v>216.36</v>
      </c>
      <c r="V175" s="41">
        <f t="shared" si="111"/>
        <v>216.36</v>
      </c>
      <c r="W175" s="41">
        <f t="shared" si="111"/>
        <v>216.36</v>
      </c>
      <c r="X175" s="41">
        <f t="shared" si="111"/>
        <v>216.36</v>
      </c>
      <c r="Y175" s="41">
        <f t="shared" si="111"/>
        <v>216.36</v>
      </c>
      <c r="Z175" s="41">
        <f t="shared" si="111"/>
        <v>216.36</v>
      </c>
      <c r="AA175" s="41">
        <f t="shared" si="111"/>
        <v>216.36</v>
      </c>
    </row>
    <row r="176" spans="1:27" collapsed="1" x14ac:dyDescent="0.2">
      <c r="A176" s="98" t="s">
        <v>1013</v>
      </c>
      <c r="B176" s="25" t="str">
        <f>"29"&amp;"."&amp;$B$218&amp;"."&amp;$B$219</f>
        <v>29.01.2024</v>
      </c>
      <c r="C176" s="88" t="s">
        <v>76</v>
      </c>
      <c r="D176" s="89">
        <f>ROUND(((D177+D178+D180+D179+D181)/1000),5)</f>
        <v>3.9499200000000001</v>
      </c>
      <c r="E176" s="89">
        <f t="shared" ref="E176:AA176" si="112">ROUND(((E177+E178+E180+E179+E181)/1000),5)</f>
        <v>3.8956499999999998</v>
      </c>
      <c r="F176" s="89">
        <f t="shared" si="112"/>
        <v>3.8586100000000001</v>
      </c>
      <c r="G176" s="89">
        <f t="shared" si="112"/>
        <v>3.8460100000000002</v>
      </c>
      <c r="H176" s="89">
        <f t="shared" si="112"/>
        <v>3.86599</v>
      </c>
      <c r="I176" s="89">
        <f t="shared" si="112"/>
        <v>3.9790000000000001</v>
      </c>
      <c r="J176" s="89">
        <f t="shared" si="112"/>
        <v>4.1421799999999998</v>
      </c>
      <c r="K176" s="89">
        <f t="shared" si="112"/>
        <v>4.4416200000000003</v>
      </c>
      <c r="L176" s="89">
        <f t="shared" si="112"/>
        <v>4.6865699999999997</v>
      </c>
      <c r="M176" s="89">
        <f t="shared" si="112"/>
        <v>4.69916</v>
      </c>
      <c r="N176" s="89">
        <f t="shared" si="112"/>
        <v>4.7147899999999998</v>
      </c>
      <c r="O176" s="89">
        <f t="shared" si="112"/>
        <v>4.7363999999999997</v>
      </c>
      <c r="P176" s="89">
        <f t="shared" si="112"/>
        <v>4.7251200000000004</v>
      </c>
      <c r="Q176" s="89">
        <f t="shared" si="112"/>
        <v>4.7296699999999996</v>
      </c>
      <c r="R176" s="89">
        <f t="shared" si="112"/>
        <v>4.72804</v>
      </c>
      <c r="S176" s="89">
        <f t="shared" si="112"/>
        <v>4.7085400000000002</v>
      </c>
      <c r="T176" s="89">
        <f t="shared" si="112"/>
        <v>4.69163</v>
      </c>
      <c r="U176" s="89">
        <f t="shared" si="112"/>
        <v>4.70472</v>
      </c>
      <c r="V176" s="89">
        <f t="shared" si="112"/>
        <v>4.7090899999999998</v>
      </c>
      <c r="W176" s="89">
        <f t="shared" si="112"/>
        <v>4.71563</v>
      </c>
      <c r="X176" s="89">
        <f t="shared" si="112"/>
        <v>4.5838999999999999</v>
      </c>
      <c r="Y176" s="89">
        <f t="shared" si="112"/>
        <v>4.4498699999999998</v>
      </c>
      <c r="Z176" s="89">
        <f t="shared" si="112"/>
        <v>4.1586100000000004</v>
      </c>
      <c r="AA176" s="89">
        <f t="shared" si="112"/>
        <v>4.1046899999999997</v>
      </c>
    </row>
    <row r="177" spans="1:27" ht="12.75" hidden="1" customHeight="1" outlineLevel="1" x14ac:dyDescent="0.2">
      <c r="A177" s="99" t="s">
        <v>1014</v>
      </c>
      <c r="B177" s="60" t="s">
        <v>238</v>
      </c>
      <c r="C177" s="40" t="s">
        <v>79</v>
      </c>
      <c r="D177" s="41">
        <v>1331.41</v>
      </c>
      <c r="E177" s="41">
        <v>1277.1400000000001</v>
      </c>
      <c r="F177" s="41">
        <v>1240.0999999999999</v>
      </c>
      <c r="G177" s="41">
        <v>1227.5</v>
      </c>
      <c r="H177" s="41">
        <v>1247.48</v>
      </c>
      <c r="I177" s="41">
        <v>1360.49</v>
      </c>
      <c r="J177" s="41">
        <v>1523.67</v>
      </c>
      <c r="K177" s="41">
        <v>1823.11</v>
      </c>
      <c r="L177" s="41">
        <v>2068.06</v>
      </c>
      <c r="M177" s="41">
        <v>2080.65</v>
      </c>
      <c r="N177" s="41">
        <v>2096.2800000000002</v>
      </c>
      <c r="O177" s="41">
        <v>2117.89</v>
      </c>
      <c r="P177" s="41">
        <v>2106.61</v>
      </c>
      <c r="Q177" s="41">
        <v>2111.16</v>
      </c>
      <c r="R177" s="41">
        <v>2109.5300000000002</v>
      </c>
      <c r="S177" s="41">
        <v>2090.0300000000002</v>
      </c>
      <c r="T177" s="41">
        <v>2073.12</v>
      </c>
      <c r="U177" s="41">
        <v>2086.21</v>
      </c>
      <c r="V177" s="41">
        <v>2090.58</v>
      </c>
      <c r="W177" s="41">
        <v>2097.12</v>
      </c>
      <c r="X177" s="41">
        <v>1965.39</v>
      </c>
      <c r="Y177" s="41">
        <v>1831.36</v>
      </c>
      <c r="Z177" s="41">
        <v>1540.1</v>
      </c>
      <c r="AA177" s="41">
        <v>1486.18</v>
      </c>
    </row>
    <row r="178" spans="1:27" ht="12.75" hidden="1" customHeight="1" outlineLevel="1" x14ac:dyDescent="0.2">
      <c r="A178" s="99" t="s">
        <v>1015</v>
      </c>
      <c r="B178" s="60" t="s">
        <v>90</v>
      </c>
      <c r="C178" s="40" t="s">
        <v>79</v>
      </c>
      <c r="D178" s="41">
        <f>$D$10</f>
        <v>2222.89</v>
      </c>
      <c r="E178" s="41">
        <f t="shared" ref="E178:AA178" si="113">$D$10</f>
        <v>2222.89</v>
      </c>
      <c r="F178" s="41">
        <f t="shared" si="113"/>
        <v>2222.89</v>
      </c>
      <c r="G178" s="41">
        <f t="shared" si="113"/>
        <v>2222.89</v>
      </c>
      <c r="H178" s="41">
        <f t="shared" si="113"/>
        <v>2222.89</v>
      </c>
      <c r="I178" s="41">
        <f t="shared" si="113"/>
        <v>2222.89</v>
      </c>
      <c r="J178" s="41">
        <f t="shared" si="113"/>
        <v>2222.89</v>
      </c>
      <c r="K178" s="41">
        <f t="shared" si="113"/>
        <v>2222.89</v>
      </c>
      <c r="L178" s="41">
        <f t="shared" si="113"/>
        <v>2222.89</v>
      </c>
      <c r="M178" s="41">
        <f t="shared" si="113"/>
        <v>2222.89</v>
      </c>
      <c r="N178" s="41">
        <f t="shared" si="113"/>
        <v>2222.89</v>
      </c>
      <c r="O178" s="41">
        <f t="shared" si="113"/>
        <v>2222.89</v>
      </c>
      <c r="P178" s="41">
        <f t="shared" si="113"/>
        <v>2222.89</v>
      </c>
      <c r="Q178" s="41">
        <f t="shared" si="113"/>
        <v>2222.89</v>
      </c>
      <c r="R178" s="41">
        <f t="shared" si="113"/>
        <v>2222.89</v>
      </c>
      <c r="S178" s="41">
        <f t="shared" si="113"/>
        <v>2222.89</v>
      </c>
      <c r="T178" s="41">
        <f t="shared" si="113"/>
        <v>2222.89</v>
      </c>
      <c r="U178" s="41">
        <f t="shared" si="113"/>
        <v>2222.89</v>
      </c>
      <c r="V178" s="41">
        <f t="shared" si="113"/>
        <v>2222.89</v>
      </c>
      <c r="W178" s="41">
        <f t="shared" si="113"/>
        <v>2222.89</v>
      </c>
      <c r="X178" s="41">
        <f t="shared" si="113"/>
        <v>2222.89</v>
      </c>
      <c r="Y178" s="41">
        <f t="shared" si="113"/>
        <v>2222.89</v>
      </c>
      <c r="Z178" s="41">
        <f t="shared" si="113"/>
        <v>2222.89</v>
      </c>
      <c r="AA178" s="41">
        <f t="shared" si="113"/>
        <v>2222.89</v>
      </c>
    </row>
    <row r="179" spans="1:27" ht="12.75" hidden="1" customHeight="1" outlineLevel="1" x14ac:dyDescent="0.2">
      <c r="A179" s="99" t="s">
        <v>1016</v>
      </c>
      <c r="B179" s="60" t="s">
        <v>83</v>
      </c>
      <c r="C179" s="40" t="s">
        <v>79</v>
      </c>
      <c r="D179" s="41">
        <v>3.9</v>
      </c>
      <c r="E179" s="41">
        <v>3.9</v>
      </c>
      <c r="F179" s="41">
        <v>3.9</v>
      </c>
      <c r="G179" s="41">
        <v>3.9</v>
      </c>
      <c r="H179" s="41">
        <v>3.9</v>
      </c>
      <c r="I179" s="41">
        <v>3.9</v>
      </c>
      <c r="J179" s="41">
        <v>3.9</v>
      </c>
      <c r="K179" s="41">
        <v>3.9</v>
      </c>
      <c r="L179" s="41">
        <v>3.9</v>
      </c>
      <c r="M179" s="41">
        <v>3.9</v>
      </c>
      <c r="N179" s="41">
        <v>3.9</v>
      </c>
      <c r="O179" s="41">
        <v>3.9</v>
      </c>
      <c r="P179" s="41">
        <v>3.9</v>
      </c>
      <c r="Q179" s="41">
        <v>3.9</v>
      </c>
      <c r="R179" s="41">
        <v>3.9</v>
      </c>
      <c r="S179" s="41">
        <v>3.9</v>
      </c>
      <c r="T179" s="41">
        <v>3.9</v>
      </c>
      <c r="U179" s="41">
        <v>3.9</v>
      </c>
      <c r="V179" s="41">
        <v>3.9</v>
      </c>
      <c r="W179" s="41">
        <v>3.9</v>
      </c>
      <c r="X179" s="41">
        <v>3.9</v>
      </c>
      <c r="Y179" s="41">
        <v>3.9</v>
      </c>
      <c r="Z179" s="41">
        <v>3.9</v>
      </c>
      <c r="AA179" s="41">
        <v>3.9</v>
      </c>
    </row>
    <row r="180" spans="1:27" ht="12.75" hidden="1" customHeight="1" outlineLevel="1" x14ac:dyDescent="0.2">
      <c r="A180" s="99" t="s">
        <v>1017</v>
      </c>
      <c r="B180" s="60" t="s">
        <v>878</v>
      </c>
      <c r="C180" s="40" t="s">
        <v>79</v>
      </c>
      <c r="D180" s="41">
        <f>$D$12</f>
        <v>175.36</v>
      </c>
      <c r="E180" s="41">
        <f t="shared" ref="E180:AA180" si="114">$D$12</f>
        <v>175.36</v>
      </c>
      <c r="F180" s="41">
        <f t="shared" si="114"/>
        <v>175.36</v>
      </c>
      <c r="G180" s="41">
        <f t="shared" si="114"/>
        <v>175.36</v>
      </c>
      <c r="H180" s="41">
        <f t="shared" si="114"/>
        <v>175.36</v>
      </c>
      <c r="I180" s="41">
        <f t="shared" si="114"/>
        <v>175.36</v>
      </c>
      <c r="J180" s="41">
        <f t="shared" si="114"/>
        <v>175.36</v>
      </c>
      <c r="K180" s="41">
        <f t="shared" si="114"/>
        <v>175.36</v>
      </c>
      <c r="L180" s="41">
        <f t="shared" si="114"/>
        <v>175.36</v>
      </c>
      <c r="M180" s="41">
        <f t="shared" si="114"/>
        <v>175.36</v>
      </c>
      <c r="N180" s="41">
        <f t="shared" si="114"/>
        <v>175.36</v>
      </c>
      <c r="O180" s="41">
        <f t="shared" si="114"/>
        <v>175.36</v>
      </c>
      <c r="P180" s="41">
        <f t="shared" si="114"/>
        <v>175.36</v>
      </c>
      <c r="Q180" s="41">
        <f t="shared" si="114"/>
        <v>175.36</v>
      </c>
      <c r="R180" s="41">
        <f t="shared" si="114"/>
        <v>175.36</v>
      </c>
      <c r="S180" s="41">
        <f t="shared" si="114"/>
        <v>175.36</v>
      </c>
      <c r="T180" s="41">
        <f t="shared" si="114"/>
        <v>175.36</v>
      </c>
      <c r="U180" s="41">
        <f t="shared" si="114"/>
        <v>175.36</v>
      </c>
      <c r="V180" s="41">
        <f t="shared" si="114"/>
        <v>175.36</v>
      </c>
      <c r="W180" s="41">
        <f t="shared" si="114"/>
        <v>175.36</v>
      </c>
      <c r="X180" s="41">
        <f t="shared" si="114"/>
        <v>175.36</v>
      </c>
      <c r="Y180" s="41">
        <f t="shared" si="114"/>
        <v>175.36</v>
      </c>
      <c r="Z180" s="41">
        <f t="shared" si="114"/>
        <v>175.36</v>
      </c>
      <c r="AA180" s="41">
        <f t="shared" si="114"/>
        <v>175.36</v>
      </c>
    </row>
    <row r="181" spans="1:27" ht="12.75" hidden="1" customHeight="1" outlineLevel="1" x14ac:dyDescent="0.2">
      <c r="A181" s="99" t="s">
        <v>1018</v>
      </c>
      <c r="B181" s="60" t="s">
        <v>874</v>
      </c>
      <c r="C181" s="40" t="s">
        <v>79</v>
      </c>
      <c r="D181" s="41">
        <f>$D$13</f>
        <v>216.36</v>
      </c>
      <c r="E181" s="41">
        <f t="shared" ref="E181:AA181" si="115">$D$13</f>
        <v>216.36</v>
      </c>
      <c r="F181" s="41">
        <f t="shared" si="115"/>
        <v>216.36</v>
      </c>
      <c r="G181" s="41">
        <f t="shared" si="115"/>
        <v>216.36</v>
      </c>
      <c r="H181" s="41">
        <f t="shared" si="115"/>
        <v>216.36</v>
      </c>
      <c r="I181" s="41">
        <f t="shared" si="115"/>
        <v>216.36</v>
      </c>
      <c r="J181" s="41">
        <f t="shared" si="115"/>
        <v>216.36</v>
      </c>
      <c r="K181" s="41">
        <f t="shared" si="115"/>
        <v>216.36</v>
      </c>
      <c r="L181" s="41">
        <f t="shared" si="115"/>
        <v>216.36</v>
      </c>
      <c r="M181" s="41">
        <f t="shared" si="115"/>
        <v>216.36</v>
      </c>
      <c r="N181" s="41">
        <f t="shared" si="115"/>
        <v>216.36</v>
      </c>
      <c r="O181" s="41">
        <f t="shared" si="115"/>
        <v>216.36</v>
      </c>
      <c r="P181" s="41">
        <f t="shared" si="115"/>
        <v>216.36</v>
      </c>
      <c r="Q181" s="41">
        <f t="shared" si="115"/>
        <v>216.36</v>
      </c>
      <c r="R181" s="41">
        <f t="shared" si="115"/>
        <v>216.36</v>
      </c>
      <c r="S181" s="41">
        <f t="shared" si="115"/>
        <v>216.36</v>
      </c>
      <c r="T181" s="41">
        <f t="shared" si="115"/>
        <v>216.36</v>
      </c>
      <c r="U181" s="41">
        <f t="shared" si="115"/>
        <v>216.36</v>
      </c>
      <c r="V181" s="41">
        <f t="shared" si="115"/>
        <v>216.36</v>
      </c>
      <c r="W181" s="41">
        <f t="shared" si="115"/>
        <v>216.36</v>
      </c>
      <c r="X181" s="41">
        <f t="shared" si="115"/>
        <v>216.36</v>
      </c>
      <c r="Y181" s="41">
        <f t="shared" si="115"/>
        <v>216.36</v>
      </c>
      <c r="Z181" s="41">
        <f t="shared" si="115"/>
        <v>216.36</v>
      </c>
      <c r="AA181" s="41">
        <f t="shared" si="115"/>
        <v>216.36</v>
      </c>
    </row>
    <row r="182" spans="1:27" collapsed="1" x14ac:dyDescent="0.2">
      <c r="A182" s="98" t="s">
        <v>1019</v>
      </c>
      <c r="B182" s="25" t="str">
        <f>"30"&amp;"."&amp;$B$218&amp;"."&amp;$B$219</f>
        <v>30.01.2024</v>
      </c>
      <c r="C182" s="88" t="s">
        <v>76</v>
      </c>
      <c r="D182" s="89">
        <f>ROUND(((D183+D184+D186+D185+D187)/1000),5)</f>
        <v>3.9744299999999999</v>
      </c>
      <c r="E182" s="89">
        <f t="shared" ref="E182:AA182" si="116">ROUND(((E183+E184+E186+E185+E187)/1000),5)</f>
        <v>3.8938600000000001</v>
      </c>
      <c r="F182" s="89">
        <f t="shared" si="116"/>
        <v>3.8625099999999999</v>
      </c>
      <c r="G182" s="89">
        <f t="shared" si="116"/>
        <v>3.85399</v>
      </c>
      <c r="H182" s="89">
        <f t="shared" si="116"/>
        <v>3.8935900000000001</v>
      </c>
      <c r="I182" s="89">
        <f t="shared" si="116"/>
        <v>4.0379100000000001</v>
      </c>
      <c r="J182" s="89">
        <f t="shared" si="116"/>
        <v>4.2524699999999998</v>
      </c>
      <c r="K182" s="89">
        <f t="shared" si="116"/>
        <v>4.4692600000000002</v>
      </c>
      <c r="L182" s="89">
        <f t="shared" si="116"/>
        <v>4.6874399999999996</v>
      </c>
      <c r="M182" s="89">
        <f t="shared" si="116"/>
        <v>4.70601</v>
      </c>
      <c r="N182" s="89">
        <f t="shared" si="116"/>
        <v>4.7219800000000003</v>
      </c>
      <c r="O182" s="89">
        <f t="shared" si="116"/>
        <v>4.7606700000000002</v>
      </c>
      <c r="P182" s="89">
        <f t="shared" si="116"/>
        <v>4.7443600000000004</v>
      </c>
      <c r="Q182" s="89">
        <f t="shared" si="116"/>
        <v>4.7514399999999997</v>
      </c>
      <c r="R182" s="89">
        <f t="shared" si="116"/>
        <v>4.7544599999999999</v>
      </c>
      <c r="S182" s="89">
        <f t="shared" si="116"/>
        <v>4.7230600000000003</v>
      </c>
      <c r="T182" s="89">
        <f t="shared" si="116"/>
        <v>4.7067600000000001</v>
      </c>
      <c r="U182" s="89">
        <f t="shared" si="116"/>
        <v>4.7179500000000001</v>
      </c>
      <c r="V182" s="89">
        <f t="shared" si="116"/>
        <v>4.7109800000000002</v>
      </c>
      <c r="W182" s="89">
        <f t="shared" si="116"/>
        <v>4.7029899999999998</v>
      </c>
      <c r="X182" s="89">
        <f t="shared" si="116"/>
        <v>4.5278099999999997</v>
      </c>
      <c r="Y182" s="89">
        <f t="shared" si="116"/>
        <v>4.4612600000000002</v>
      </c>
      <c r="Z182" s="89">
        <f t="shared" si="116"/>
        <v>4.1888800000000002</v>
      </c>
      <c r="AA182" s="89">
        <f t="shared" si="116"/>
        <v>4.1120700000000001</v>
      </c>
    </row>
    <row r="183" spans="1:27" ht="12.75" hidden="1" customHeight="1" outlineLevel="1" x14ac:dyDescent="0.2">
      <c r="A183" s="99" t="s">
        <v>1020</v>
      </c>
      <c r="B183" s="60" t="s">
        <v>238</v>
      </c>
      <c r="C183" s="40" t="s">
        <v>79</v>
      </c>
      <c r="D183" s="41">
        <v>1355.92</v>
      </c>
      <c r="E183" s="41">
        <v>1275.3499999999999</v>
      </c>
      <c r="F183" s="41">
        <v>1244</v>
      </c>
      <c r="G183" s="41">
        <v>1235.48</v>
      </c>
      <c r="H183" s="41">
        <v>1275.08</v>
      </c>
      <c r="I183" s="41">
        <v>1419.4</v>
      </c>
      <c r="J183" s="41">
        <v>1633.96</v>
      </c>
      <c r="K183" s="41">
        <v>1850.75</v>
      </c>
      <c r="L183" s="41">
        <v>2068.9299999999998</v>
      </c>
      <c r="M183" s="41">
        <v>2087.5</v>
      </c>
      <c r="N183" s="41">
        <v>2103.4699999999998</v>
      </c>
      <c r="O183" s="41">
        <v>2142.16</v>
      </c>
      <c r="P183" s="41">
        <v>2125.85</v>
      </c>
      <c r="Q183" s="41">
        <v>2132.9299999999998</v>
      </c>
      <c r="R183" s="41">
        <v>2135.9499999999998</v>
      </c>
      <c r="S183" s="41">
        <v>2104.5500000000002</v>
      </c>
      <c r="T183" s="41">
        <v>2088.25</v>
      </c>
      <c r="U183" s="41">
        <v>2099.44</v>
      </c>
      <c r="V183" s="41">
        <v>2092.4699999999998</v>
      </c>
      <c r="W183" s="41">
        <v>2084.48</v>
      </c>
      <c r="X183" s="41">
        <v>1909.3</v>
      </c>
      <c r="Y183" s="41">
        <v>1842.75</v>
      </c>
      <c r="Z183" s="41">
        <v>1570.37</v>
      </c>
      <c r="AA183" s="41">
        <v>1493.56</v>
      </c>
    </row>
    <row r="184" spans="1:27" ht="12.75" hidden="1" customHeight="1" outlineLevel="1" x14ac:dyDescent="0.2">
      <c r="A184" s="99" t="s">
        <v>1021</v>
      </c>
      <c r="B184" s="60" t="s">
        <v>90</v>
      </c>
      <c r="C184" s="40" t="s">
        <v>79</v>
      </c>
      <c r="D184" s="41">
        <f>$D$10</f>
        <v>2222.89</v>
      </c>
      <c r="E184" s="41">
        <f t="shared" ref="E184:AA184" si="117">$D$10</f>
        <v>2222.89</v>
      </c>
      <c r="F184" s="41">
        <f t="shared" si="117"/>
        <v>2222.89</v>
      </c>
      <c r="G184" s="41">
        <f t="shared" si="117"/>
        <v>2222.89</v>
      </c>
      <c r="H184" s="41">
        <f t="shared" si="117"/>
        <v>2222.89</v>
      </c>
      <c r="I184" s="41">
        <f t="shared" si="117"/>
        <v>2222.89</v>
      </c>
      <c r="J184" s="41">
        <f t="shared" si="117"/>
        <v>2222.89</v>
      </c>
      <c r="K184" s="41">
        <f t="shared" si="117"/>
        <v>2222.89</v>
      </c>
      <c r="L184" s="41">
        <f t="shared" si="117"/>
        <v>2222.89</v>
      </c>
      <c r="M184" s="41">
        <f t="shared" si="117"/>
        <v>2222.89</v>
      </c>
      <c r="N184" s="41">
        <f t="shared" si="117"/>
        <v>2222.89</v>
      </c>
      <c r="O184" s="41">
        <f t="shared" si="117"/>
        <v>2222.89</v>
      </c>
      <c r="P184" s="41">
        <f t="shared" si="117"/>
        <v>2222.89</v>
      </c>
      <c r="Q184" s="41">
        <f t="shared" si="117"/>
        <v>2222.89</v>
      </c>
      <c r="R184" s="41">
        <f t="shared" si="117"/>
        <v>2222.89</v>
      </c>
      <c r="S184" s="41">
        <f t="shared" si="117"/>
        <v>2222.89</v>
      </c>
      <c r="T184" s="41">
        <f t="shared" si="117"/>
        <v>2222.89</v>
      </c>
      <c r="U184" s="41">
        <f t="shared" si="117"/>
        <v>2222.89</v>
      </c>
      <c r="V184" s="41">
        <f t="shared" si="117"/>
        <v>2222.89</v>
      </c>
      <c r="W184" s="41">
        <f t="shared" si="117"/>
        <v>2222.89</v>
      </c>
      <c r="X184" s="41">
        <f t="shared" si="117"/>
        <v>2222.89</v>
      </c>
      <c r="Y184" s="41">
        <f t="shared" si="117"/>
        <v>2222.89</v>
      </c>
      <c r="Z184" s="41">
        <f t="shared" si="117"/>
        <v>2222.89</v>
      </c>
      <c r="AA184" s="41">
        <f t="shared" si="117"/>
        <v>2222.89</v>
      </c>
    </row>
    <row r="185" spans="1:27" ht="12.75" hidden="1" customHeight="1" outlineLevel="1" x14ac:dyDescent="0.2">
      <c r="A185" s="99" t="s">
        <v>1022</v>
      </c>
      <c r="B185" s="60" t="s">
        <v>83</v>
      </c>
      <c r="C185" s="40" t="s">
        <v>79</v>
      </c>
      <c r="D185" s="41">
        <v>3.9</v>
      </c>
      <c r="E185" s="41">
        <v>3.9</v>
      </c>
      <c r="F185" s="41">
        <v>3.9</v>
      </c>
      <c r="G185" s="41">
        <v>3.9</v>
      </c>
      <c r="H185" s="41">
        <v>3.9</v>
      </c>
      <c r="I185" s="41">
        <v>3.9</v>
      </c>
      <c r="J185" s="41">
        <v>3.9</v>
      </c>
      <c r="K185" s="41">
        <v>3.9</v>
      </c>
      <c r="L185" s="41">
        <v>3.9</v>
      </c>
      <c r="M185" s="41">
        <v>3.9</v>
      </c>
      <c r="N185" s="41">
        <v>3.9</v>
      </c>
      <c r="O185" s="41">
        <v>3.9</v>
      </c>
      <c r="P185" s="41">
        <v>3.9</v>
      </c>
      <c r="Q185" s="41">
        <v>3.9</v>
      </c>
      <c r="R185" s="41">
        <v>3.9</v>
      </c>
      <c r="S185" s="41">
        <v>3.9</v>
      </c>
      <c r="T185" s="41">
        <v>3.9</v>
      </c>
      <c r="U185" s="41">
        <v>3.9</v>
      </c>
      <c r="V185" s="41">
        <v>3.9</v>
      </c>
      <c r="W185" s="41">
        <v>3.9</v>
      </c>
      <c r="X185" s="41">
        <v>3.9</v>
      </c>
      <c r="Y185" s="41">
        <v>3.9</v>
      </c>
      <c r="Z185" s="41">
        <v>3.9</v>
      </c>
      <c r="AA185" s="41">
        <v>3.9</v>
      </c>
    </row>
    <row r="186" spans="1:27" ht="12.75" hidden="1" customHeight="1" outlineLevel="1" x14ac:dyDescent="0.2">
      <c r="A186" s="99" t="s">
        <v>1023</v>
      </c>
      <c r="B186" s="60" t="s">
        <v>878</v>
      </c>
      <c r="C186" s="40" t="s">
        <v>79</v>
      </c>
      <c r="D186" s="41">
        <f>$D$12</f>
        <v>175.36</v>
      </c>
      <c r="E186" s="41">
        <f t="shared" ref="E186:AA186" si="118">$D$12</f>
        <v>175.36</v>
      </c>
      <c r="F186" s="41">
        <f t="shared" si="118"/>
        <v>175.36</v>
      </c>
      <c r="G186" s="41">
        <f t="shared" si="118"/>
        <v>175.36</v>
      </c>
      <c r="H186" s="41">
        <f t="shared" si="118"/>
        <v>175.36</v>
      </c>
      <c r="I186" s="41">
        <f t="shared" si="118"/>
        <v>175.36</v>
      </c>
      <c r="J186" s="41">
        <f t="shared" si="118"/>
        <v>175.36</v>
      </c>
      <c r="K186" s="41">
        <f t="shared" si="118"/>
        <v>175.36</v>
      </c>
      <c r="L186" s="41">
        <f t="shared" si="118"/>
        <v>175.36</v>
      </c>
      <c r="M186" s="41">
        <f t="shared" si="118"/>
        <v>175.36</v>
      </c>
      <c r="N186" s="41">
        <f t="shared" si="118"/>
        <v>175.36</v>
      </c>
      <c r="O186" s="41">
        <f t="shared" si="118"/>
        <v>175.36</v>
      </c>
      <c r="P186" s="41">
        <f t="shared" si="118"/>
        <v>175.36</v>
      </c>
      <c r="Q186" s="41">
        <f t="shared" si="118"/>
        <v>175.36</v>
      </c>
      <c r="R186" s="41">
        <f t="shared" si="118"/>
        <v>175.36</v>
      </c>
      <c r="S186" s="41">
        <f t="shared" si="118"/>
        <v>175.36</v>
      </c>
      <c r="T186" s="41">
        <f t="shared" si="118"/>
        <v>175.36</v>
      </c>
      <c r="U186" s="41">
        <f t="shared" si="118"/>
        <v>175.36</v>
      </c>
      <c r="V186" s="41">
        <f t="shared" si="118"/>
        <v>175.36</v>
      </c>
      <c r="W186" s="41">
        <f t="shared" si="118"/>
        <v>175.36</v>
      </c>
      <c r="X186" s="41">
        <f t="shared" si="118"/>
        <v>175.36</v>
      </c>
      <c r="Y186" s="41">
        <f t="shared" si="118"/>
        <v>175.36</v>
      </c>
      <c r="Z186" s="41">
        <f t="shared" si="118"/>
        <v>175.36</v>
      </c>
      <c r="AA186" s="41">
        <f t="shared" si="118"/>
        <v>175.36</v>
      </c>
    </row>
    <row r="187" spans="1:27" ht="12.75" hidden="1" customHeight="1" outlineLevel="1" x14ac:dyDescent="0.2">
      <c r="A187" s="99" t="s">
        <v>1024</v>
      </c>
      <c r="B187" s="60" t="s">
        <v>874</v>
      </c>
      <c r="C187" s="40" t="s">
        <v>79</v>
      </c>
      <c r="D187" s="41">
        <f>$D$13</f>
        <v>216.36</v>
      </c>
      <c r="E187" s="41">
        <f t="shared" ref="E187:AA187" si="119">$D$13</f>
        <v>216.36</v>
      </c>
      <c r="F187" s="41">
        <f t="shared" si="119"/>
        <v>216.36</v>
      </c>
      <c r="G187" s="41">
        <f t="shared" si="119"/>
        <v>216.36</v>
      </c>
      <c r="H187" s="41">
        <f t="shared" si="119"/>
        <v>216.36</v>
      </c>
      <c r="I187" s="41">
        <f t="shared" si="119"/>
        <v>216.36</v>
      </c>
      <c r="J187" s="41">
        <f t="shared" si="119"/>
        <v>216.36</v>
      </c>
      <c r="K187" s="41">
        <f t="shared" si="119"/>
        <v>216.36</v>
      </c>
      <c r="L187" s="41">
        <f t="shared" si="119"/>
        <v>216.36</v>
      </c>
      <c r="M187" s="41">
        <f t="shared" si="119"/>
        <v>216.36</v>
      </c>
      <c r="N187" s="41">
        <f t="shared" si="119"/>
        <v>216.36</v>
      </c>
      <c r="O187" s="41">
        <f t="shared" si="119"/>
        <v>216.36</v>
      </c>
      <c r="P187" s="41">
        <f t="shared" si="119"/>
        <v>216.36</v>
      </c>
      <c r="Q187" s="41">
        <f t="shared" si="119"/>
        <v>216.36</v>
      </c>
      <c r="R187" s="41">
        <f t="shared" si="119"/>
        <v>216.36</v>
      </c>
      <c r="S187" s="41">
        <f t="shared" si="119"/>
        <v>216.36</v>
      </c>
      <c r="T187" s="41">
        <f t="shared" si="119"/>
        <v>216.36</v>
      </c>
      <c r="U187" s="41">
        <f t="shared" si="119"/>
        <v>216.36</v>
      </c>
      <c r="V187" s="41">
        <f t="shared" si="119"/>
        <v>216.36</v>
      </c>
      <c r="W187" s="41">
        <f t="shared" si="119"/>
        <v>216.36</v>
      </c>
      <c r="X187" s="41">
        <f t="shared" si="119"/>
        <v>216.36</v>
      </c>
      <c r="Y187" s="41">
        <f t="shared" si="119"/>
        <v>216.36</v>
      </c>
      <c r="Z187" s="41">
        <f t="shared" si="119"/>
        <v>216.36</v>
      </c>
      <c r="AA187" s="41">
        <f t="shared" si="119"/>
        <v>216.36</v>
      </c>
    </row>
    <row r="188" spans="1:27" collapsed="1" x14ac:dyDescent="0.2">
      <c r="A188" s="98" t="s">
        <v>1025</v>
      </c>
      <c r="B188" s="25" t="str">
        <f>"31"&amp;"."&amp;$B$218&amp;"."&amp;$B$219</f>
        <v>31.01.2024</v>
      </c>
      <c r="C188" s="88" t="s">
        <v>76</v>
      </c>
      <c r="D188" s="89">
        <f>ROUND(((D189+D190+D192+D191+D193)/1000),5)</f>
        <v>3.9092699999999998</v>
      </c>
      <c r="E188" s="89">
        <f t="shared" ref="E188:AA188" si="120">ROUND(((E189+E190+E192+E191+E193)/1000),5)</f>
        <v>3.8487800000000001</v>
      </c>
      <c r="F188" s="89">
        <f t="shared" si="120"/>
        <v>3.8094199999999998</v>
      </c>
      <c r="G188" s="89">
        <f t="shared" si="120"/>
        <v>3.8157999999999999</v>
      </c>
      <c r="H188" s="89">
        <f t="shared" si="120"/>
        <v>3.8887200000000002</v>
      </c>
      <c r="I188" s="89">
        <f t="shared" si="120"/>
        <v>4.0546100000000003</v>
      </c>
      <c r="J188" s="89">
        <f t="shared" si="120"/>
        <v>4.3119199999999998</v>
      </c>
      <c r="K188" s="89">
        <f t="shared" si="120"/>
        <v>4.48367</v>
      </c>
      <c r="L188" s="89">
        <f t="shared" si="120"/>
        <v>4.7045700000000004</v>
      </c>
      <c r="M188" s="89">
        <f t="shared" si="120"/>
        <v>4.8096800000000002</v>
      </c>
      <c r="N188" s="89">
        <f t="shared" si="120"/>
        <v>4.8580899999999998</v>
      </c>
      <c r="O188" s="89">
        <f t="shared" si="120"/>
        <v>4.89602</v>
      </c>
      <c r="P188" s="89">
        <f t="shared" si="120"/>
        <v>4.8559799999999997</v>
      </c>
      <c r="Q188" s="89">
        <f t="shared" si="120"/>
        <v>4.8626199999999997</v>
      </c>
      <c r="R188" s="89">
        <f t="shared" si="120"/>
        <v>4.8468499999999999</v>
      </c>
      <c r="S188" s="89">
        <f t="shared" si="120"/>
        <v>4.8059700000000003</v>
      </c>
      <c r="T188" s="89">
        <f t="shared" si="120"/>
        <v>4.7655700000000003</v>
      </c>
      <c r="U188" s="89">
        <f t="shared" si="120"/>
        <v>4.8348800000000001</v>
      </c>
      <c r="V188" s="89">
        <f t="shared" si="120"/>
        <v>4.8283100000000001</v>
      </c>
      <c r="W188" s="89">
        <f t="shared" si="120"/>
        <v>4.8085599999999999</v>
      </c>
      <c r="X188" s="89">
        <f t="shared" si="120"/>
        <v>4.6853899999999999</v>
      </c>
      <c r="Y188" s="89">
        <f t="shared" si="120"/>
        <v>4.5413800000000002</v>
      </c>
      <c r="Z188" s="89">
        <f t="shared" si="120"/>
        <v>4.44902</v>
      </c>
      <c r="AA188" s="89">
        <f t="shared" si="120"/>
        <v>4.23447</v>
      </c>
    </row>
    <row r="189" spans="1:27" ht="12.75" hidden="1" customHeight="1" outlineLevel="1" x14ac:dyDescent="0.2">
      <c r="A189" s="99" t="s">
        <v>1026</v>
      </c>
      <c r="B189" s="60" t="s">
        <v>238</v>
      </c>
      <c r="C189" s="40" t="s">
        <v>79</v>
      </c>
      <c r="D189" s="41">
        <v>1290.76</v>
      </c>
      <c r="E189" s="41">
        <v>1230.27</v>
      </c>
      <c r="F189" s="41">
        <v>1190.9100000000001</v>
      </c>
      <c r="G189" s="41">
        <v>1197.29</v>
      </c>
      <c r="H189" s="41">
        <v>1270.21</v>
      </c>
      <c r="I189" s="41">
        <v>1436.1</v>
      </c>
      <c r="J189" s="41">
        <v>1693.41</v>
      </c>
      <c r="K189" s="41">
        <v>1865.16</v>
      </c>
      <c r="L189" s="41">
        <v>2086.06</v>
      </c>
      <c r="M189" s="41">
        <v>2191.17</v>
      </c>
      <c r="N189" s="41">
        <v>2239.58</v>
      </c>
      <c r="O189" s="41">
        <v>2277.5100000000002</v>
      </c>
      <c r="P189" s="41">
        <v>2237.4699999999998</v>
      </c>
      <c r="Q189" s="41">
        <v>2244.11</v>
      </c>
      <c r="R189" s="41">
        <v>2228.34</v>
      </c>
      <c r="S189" s="41">
        <v>2187.46</v>
      </c>
      <c r="T189" s="41">
        <v>2147.06</v>
      </c>
      <c r="U189" s="41">
        <v>2216.37</v>
      </c>
      <c r="V189" s="41">
        <v>2209.8000000000002</v>
      </c>
      <c r="W189" s="41">
        <v>2190.0500000000002</v>
      </c>
      <c r="X189" s="41">
        <v>2066.88</v>
      </c>
      <c r="Y189" s="41">
        <v>1922.87</v>
      </c>
      <c r="Z189" s="41">
        <v>1830.51</v>
      </c>
      <c r="AA189" s="41">
        <v>1615.96</v>
      </c>
    </row>
    <row r="190" spans="1:27" ht="12.75" hidden="1" customHeight="1" outlineLevel="1" x14ac:dyDescent="0.2">
      <c r="A190" s="99" t="s">
        <v>1027</v>
      </c>
      <c r="B190" s="60" t="s">
        <v>90</v>
      </c>
      <c r="C190" s="40" t="s">
        <v>79</v>
      </c>
      <c r="D190" s="41">
        <f>$D$10</f>
        <v>2222.89</v>
      </c>
      <c r="E190" s="41">
        <f t="shared" ref="E190:AA190" si="121">$D$10</f>
        <v>2222.89</v>
      </c>
      <c r="F190" s="41">
        <f t="shared" si="121"/>
        <v>2222.89</v>
      </c>
      <c r="G190" s="41">
        <f t="shared" si="121"/>
        <v>2222.89</v>
      </c>
      <c r="H190" s="41">
        <f t="shared" si="121"/>
        <v>2222.89</v>
      </c>
      <c r="I190" s="41">
        <f t="shared" si="121"/>
        <v>2222.89</v>
      </c>
      <c r="J190" s="41">
        <f t="shared" si="121"/>
        <v>2222.89</v>
      </c>
      <c r="K190" s="41">
        <f t="shared" si="121"/>
        <v>2222.89</v>
      </c>
      <c r="L190" s="41">
        <f t="shared" si="121"/>
        <v>2222.89</v>
      </c>
      <c r="M190" s="41">
        <f t="shared" si="121"/>
        <v>2222.89</v>
      </c>
      <c r="N190" s="41">
        <f t="shared" si="121"/>
        <v>2222.89</v>
      </c>
      <c r="O190" s="41">
        <f t="shared" si="121"/>
        <v>2222.89</v>
      </c>
      <c r="P190" s="41">
        <f t="shared" si="121"/>
        <v>2222.89</v>
      </c>
      <c r="Q190" s="41">
        <f t="shared" si="121"/>
        <v>2222.89</v>
      </c>
      <c r="R190" s="41">
        <f t="shared" si="121"/>
        <v>2222.89</v>
      </c>
      <c r="S190" s="41">
        <f t="shared" si="121"/>
        <v>2222.89</v>
      </c>
      <c r="T190" s="41">
        <f t="shared" si="121"/>
        <v>2222.89</v>
      </c>
      <c r="U190" s="41">
        <f t="shared" si="121"/>
        <v>2222.89</v>
      </c>
      <c r="V190" s="41">
        <f t="shared" si="121"/>
        <v>2222.89</v>
      </c>
      <c r="W190" s="41">
        <f t="shared" si="121"/>
        <v>2222.89</v>
      </c>
      <c r="X190" s="41">
        <f t="shared" si="121"/>
        <v>2222.89</v>
      </c>
      <c r="Y190" s="41">
        <f t="shared" si="121"/>
        <v>2222.89</v>
      </c>
      <c r="Z190" s="41">
        <f t="shared" si="121"/>
        <v>2222.89</v>
      </c>
      <c r="AA190" s="41">
        <f t="shared" si="121"/>
        <v>2222.89</v>
      </c>
    </row>
    <row r="191" spans="1:27" ht="12.75" hidden="1" customHeight="1" outlineLevel="1" x14ac:dyDescent="0.2">
      <c r="A191" s="99" t="s">
        <v>1028</v>
      </c>
      <c r="B191" s="60" t="s">
        <v>83</v>
      </c>
      <c r="C191" s="40" t="s">
        <v>79</v>
      </c>
      <c r="D191" s="41">
        <v>3.9</v>
      </c>
      <c r="E191" s="41">
        <v>3.9</v>
      </c>
      <c r="F191" s="41">
        <v>3.9</v>
      </c>
      <c r="G191" s="41">
        <v>3.9</v>
      </c>
      <c r="H191" s="41">
        <v>3.9</v>
      </c>
      <c r="I191" s="41">
        <v>3.9</v>
      </c>
      <c r="J191" s="41">
        <v>3.9</v>
      </c>
      <c r="K191" s="41">
        <v>3.9</v>
      </c>
      <c r="L191" s="41">
        <v>3.9</v>
      </c>
      <c r="M191" s="41">
        <v>3.9</v>
      </c>
      <c r="N191" s="41">
        <v>3.9</v>
      </c>
      <c r="O191" s="41">
        <v>3.9</v>
      </c>
      <c r="P191" s="41">
        <v>3.9</v>
      </c>
      <c r="Q191" s="41">
        <v>3.9</v>
      </c>
      <c r="R191" s="41">
        <v>3.9</v>
      </c>
      <c r="S191" s="41">
        <v>3.9</v>
      </c>
      <c r="T191" s="41">
        <v>3.9</v>
      </c>
      <c r="U191" s="41">
        <v>3.9</v>
      </c>
      <c r="V191" s="41">
        <v>3.9</v>
      </c>
      <c r="W191" s="41">
        <v>3.9</v>
      </c>
      <c r="X191" s="41">
        <v>3.9</v>
      </c>
      <c r="Y191" s="41">
        <v>3.9</v>
      </c>
      <c r="Z191" s="41">
        <v>3.9</v>
      </c>
      <c r="AA191" s="41">
        <v>3.9</v>
      </c>
    </row>
    <row r="192" spans="1:27" ht="12.75" hidden="1" customHeight="1" outlineLevel="1" x14ac:dyDescent="0.2">
      <c r="A192" s="99" t="s">
        <v>1029</v>
      </c>
      <c r="B192" s="60" t="s">
        <v>878</v>
      </c>
      <c r="C192" s="40" t="s">
        <v>79</v>
      </c>
      <c r="D192" s="41">
        <f>$D$12</f>
        <v>175.36</v>
      </c>
      <c r="E192" s="41">
        <f t="shared" ref="E192:AA192" si="122">$D$12</f>
        <v>175.36</v>
      </c>
      <c r="F192" s="41">
        <f t="shared" si="122"/>
        <v>175.36</v>
      </c>
      <c r="G192" s="41">
        <f t="shared" si="122"/>
        <v>175.36</v>
      </c>
      <c r="H192" s="41">
        <f t="shared" si="122"/>
        <v>175.36</v>
      </c>
      <c r="I192" s="41">
        <f t="shared" si="122"/>
        <v>175.36</v>
      </c>
      <c r="J192" s="41">
        <f t="shared" si="122"/>
        <v>175.36</v>
      </c>
      <c r="K192" s="41">
        <f t="shared" si="122"/>
        <v>175.36</v>
      </c>
      <c r="L192" s="41">
        <f t="shared" si="122"/>
        <v>175.36</v>
      </c>
      <c r="M192" s="41">
        <f t="shared" si="122"/>
        <v>175.36</v>
      </c>
      <c r="N192" s="41">
        <f t="shared" si="122"/>
        <v>175.36</v>
      </c>
      <c r="O192" s="41">
        <f t="shared" si="122"/>
        <v>175.36</v>
      </c>
      <c r="P192" s="41">
        <f t="shared" si="122"/>
        <v>175.36</v>
      </c>
      <c r="Q192" s="41">
        <f t="shared" si="122"/>
        <v>175.36</v>
      </c>
      <c r="R192" s="41">
        <f t="shared" si="122"/>
        <v>175.36</v>
      </c>
      <c r="S192" s="41">
        <f t="shared" si="122"/>
        <v>175.36</v>
      </c>
      <c r="T192" s="41">
        <f t="shared" si="122"/>
        <v>175.36</v>
      </c>
      <c r="U192" s="41">
        <f t="shared" si="122"/>
        <v>175.36</v>
      </c>
      <c r="V192" s="41">
        <f t="shared" si="122"/>
        <v>175.36</v>
      </c>
      <c r="W192" s="41">
        <f t="shared" si="122"/>
        <v>175.36</v>
      </c>
      <c r="X192" s="41">
        <f t="shared" si="122"/>
        <v>175.36</v>
      </c>
      <c r="Y192" s="41">
        <f t="shared" si="122"/>
        <v>175.36</v>
      </c>
      <c r="Z192" s="41">
        <f t="shared" si="122"/>
        <v>175.36</v>
      </c>
      <c r="AA192" s="41">
        <f t="shared" si="122"/>
        <v>175.36</v>
      </c>
    </row>
    <row r="193" spans="1:27" ht="12.75" hidden="1" customHeight="1" outlineLevel="1" x14ac:dyDescent="0.2">
      <c r="A193" s="99" t="s">
        <v>1030</v>
      </c>
      <c r="B193" s="60" t="s">
        <v>874</v>
      </c>
      <c r="C193" s="40" t="s">
        <v>79</v>
      </c>
      <c r="D193" s="41">
        <f>$D$13</f>
        <v>216.36</v>
      </c>
      <c r="E193" s="41">
        <f t="shared" ref="E193:AA193" si="123">$D$13</f>
        <v>216.36</v>
      </c>
      <c r="F193" s="41">
        <f t="shared" si="123"/>
        <v>216.36</v>
      </c>
      <c r="G193" s="41">
        <f t="shared" si="123"/>
        <v>216.36</v>
      </c>
      <c r="H193" s="41">
        <f t="shared" si="123"/>
        <v>216.36</v>
      </c>
      <c r="I193" s="41">
        <f t="shared" si="123"/>
        <v>216.36</v>
      </c>
      <c r="J193" s="41">
        <f t="shared" si="123"/>
        <v>216.36</v>
      </c>
      <c r="K193" s="41">
        <f t="shared" si="123"/>
        <v>216.36</v>
      </c>
      <c r="L193" s="41">
        <f t="shared" si="123"/>
        <v>216.36</v>
      </c>
      <c r="M193" s="41">
        <f t="shared" si="123"/>
        <v>216.36</v>
      </c>
      <c r="N193" s="41">
        <f t="shared" si="123"/>
        <v>216.36</v>
      </c>
      <c r="O193" s="41">
        <f t="shared" si="123"/>
        <v>216.36</v>
      </c>
      <c r="P193" s="41">
        <f t="shared" si="123"/>
        <v>216.36</v>
      </c>
      <c r="Q193" s="41">
        <f t="shared" si="123"/>
        <v>216.36</v>
      </c>
      <c r="R193" s="41">
        <f t="shared" si="123"/>
        <v>216.36</v>
      </c>
      <c r="S193" s="41">
        <f t="shared" si="123"/>
        <v>216.36</v>
      </c>
      <c r="T193" s="41">
        <f t="shared" si="123"/>
        <v>216.36</v>
      </c>
      <c r="U193" s="41">
        <f t="shared" si="123"/>
        <v>216.36</v>
      </c>
      <c r="V193" s="41">
        <f t="shared" si="123"/>
        <v>216.36</v>
      </c>
      <c r="W193" s="41">
        <f t="shared" si="123"/>
        <v>216.36</v>
      </c>
      <c r="X193" s="41">
        <f t="shared" si="123"/>
        <v>216.36</v>
      </c>
      <c r="Y193" s="41">
        <f t="shared" si="123"/>
        <v>216.36</v>
      </c>
      <c r="Z193" s="41">
        <f t="shared" si="123"/>
        <v>216.36</v>
      </c>
      <c r="AA193" s="41">
        <f t="shared" si="123"/>
        <v>216.36</v>
      </c>
    </row>
    <row r="194" spans="1:27" collapsed="1" x14ac:dyDescent="0.2">
      <c r="B194" s="101" t="s">
        <v>392</v>
      </c>
    </row>
    <row r="195" spans="1:27" x14ac:dyDescent="0.2">
      <c r="B195" s="101" t="s">
        <v>392</v>
      </c>
    </row>
    <row r="196" spans="1:27" x14ac:dyDescent="0.2">
      <c r="B196" s="101" t="s">
        <v>392</v>
      </c>
    </row>
    <row r="197" spans="1:27" x14ac:dyDescent="0.2">
      <c r="A197" s="195" t="s">
        <v>861</v>
      </c>
      <c r="B197" s="196"/>
      <c r="C197" s="196"/>
      <c r="D197" s="196"/>
      <c r="E197" s="196"/>
      <c r="F197" s="196"/>
      <c r="G197" s="196"/>
      <c r="H197" s="196"/>
      <c r="I197" s="196"/>
      <c r="J197" s="196"/>
      <c r="K197" s="196"/>
      <c r="L197" s="196"/>
      <c r="M197" s="196"/>
      <c r="N197" s="196"/>
      <c r="O197" s="196"/>
      <c r="P197" s="196"/>
      <c r="Q197" s="196"/>
      <c r="R197" s="196"/>
      <c r="S197" s="196"/>
      <c r="T197" s="196"/>
      <c r="U197" s="196"/>
      <c r="V197" s="196"/>
      <c r="W197" s="196"/>
      <c r="X197" s="196"/>
      <c r="Y197" s="196"/>
      <c r="Z197" s="196"/>
      <c r="AA197" s="197"/>
    </row>
    <row r="198" spans="1:27" ht="15" customHeight="1" x14ac:dyDescent="0.2">
      <c r="A198" s="178" t="s">
        <v>5</v>
      </c>
      <c r="B198" s="180" t="s">
        <v>863</v>
      </c>
      <c r="C198" s="182" t="s">
        <v>864</v>
      </c>
      <c r="D198" s="97" t="s">
        <v>865</v>
      </c>
      <c r="E198" s="114"/>
      <c r="F198" s="114"/>
      <c r="G198" s="114"/>
      <c r="H198" s="104"/>
      <c r="I198" s="104"/>
      <c r="J198" s="104"/>
      <c r="K198" s="104"/>
      <c r="L198" s="104"/>
      <c r="M198" s="104"/>
      <c r="N198" s="104"/>
      <c r="O198" s="104"/>
      <c r="P198" s="104"/>
      <c r="Q198" s="104"/>
      <c r="R198" s="104"/>
      <c r="S198" s="104"/>
      <c r="T198" s="104"/>
      <c r="U198" s="104"/>
      <c r="V198" s="104"/>
      <c r="W198" s="104"/>
      <c r="X198" s="104"/>
      <c r="Y198" s="104"/>
      <c r="Z198" s="104"/>
      <c r="AA198" s="104"/>
    </row>
    <row r="199" spans="1:27" x14ac:dyDescent="0.2">
      <c r="A199" s="179"/>
      <c r="B199" s="181"/>
      <c r="C199" s="183"/>
      <c r="D199" s="105">
        <f>D200</f>
        <v>793540.46</v>
      </c>
      <c r="E199" s="115"/>
      <c r="F199" s="115"/>
      <c r="G199" s="115"/>
    </row>
    <row r="200" spans="1:27" ht="12.75" hidden="1" customHeight="1" outlineLevel="1" x14ac:dyDescent="0.2">
      <c r="A200" s="106" t="s">
        <v>87</v>
      </c>
      <c r="B200" s="107" t="s">
        <v>868</v>
      </c>
      <c r="C200" s="108" t="s">
        <v>864</v>
      </c>
      <c r="D200" s="41">
        <v>793540.46</v>
      </c>
      <c r="E200" s="103"/>
      <c r="F200" s="103"/>
      <c r="G200" s="103"/>
    </row>
    <row r="201" spans="1:27" collapsed="1" x14ac:dyDescent="0.2"/>
    <row r="203" spans="1:27" ht="12.75" customHeight="1" x14ac:dyDescent="0.25">
      <c r="A203" s="184" t="s">
        <v>84</v>
      </c>
      <c r="B203" s="184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</row>
    <row r="204" spans="1:27" ht="12.75" customHeight="1" x14ac:dyDescent="0.25">
      <c r="A204" s="185" t="s">
        <v>3163</v>
      </c>
      <c r="B204" s="185"/>
      <c r="C204" s="185"/>
      <c r="D204" s="185"/>
      <c r="E204" s="185"/>
      <c r="F204" s="185"/>
      <c r="G204" s="185"/>
      <c r="H204" s="185"/>
      <c r="I204" s="185"/>
      <c r="J204" s="185"/>
      <c r="K204" s="185"/>
      <c r="L204" s="185"/>
      <c r="M204" s="185"/>
      <c r="N204" s="185"/>
      <c r="O204" s="185"/>
      <c r="P204"/>
      <c r="Q204"/>
      <c r="R204"/>
      <c r="S204"/>
      <c r="T204"/>
      <c r="U204"/>
      <c r="V204"/>
      <c r="W204"/>
      <c r="X204"/>
      <c r="Y204"/>
      <c r="Z204"/>
      <c r="AA204"/>
    </row>
    <row r="206" spans="1:27" x14ac:dyDescent="0.2">
      <c r="A206" s="51"/>
      <c r="B206" s="52"/>
    </row>
    <row r="207" spans="1:27" x14ac:dyDescent="0.2">
      <c r="A207" s="51"/>
      <c r="B207" s="53"/>
    </row>
    <row r="218" spans="2:2" hidden="1" x14ac:dyDescent="0.2">
      <c r="B218" s="109" t="s">
        <v>3164</v>
      </c>
    </row>
    <row r="219" spans="2:2" hidden="1" x14ac:dyDescent="0.2">
      <c r="B219" s="110" t="s">
        <v>3165</v>
      </c>
    </row>
  </sheetData>
  <autoFilter ref="B6:C182" xr:uid="{00000000-0001-0000-0700-000000000000}"/>
  <mergeCells count="9">
    <mergeCell ref="A203:B203"/>
    <mergeCell ref="A204:O204"/>
    <mergeCell ref="A1:AA3"/>
    <mergeCell ref="A4:AA4"/>
    <mergeCell ref="A5:AA5"/>
    <mergeCell ref="A197:AA197"/>
    <mergeCell ref="A198:A199"/>
    <mergeCell ref="B198:B199"/>
    <mergeCell ref="C198:C199"/>
  </mergeCells>
  <pageMargins left="0.25" right="0.25" top="0.75" bottom="0.75" header="0.3" footer="0.3"/>
  <pageSetup paperSize="9" scale="41" fitToHeight="0" orientation="landscape" horizont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7A6E27-2EBC-4ADA-A68F-78D6266E1F3C}">
  <sheetPr>
    <tabColor rgb="FF00B0F0"/>
    <pageSetUpPr fitToPage="1"/>
  </sheetPr>
  <dimension ref="A1:AA663"/>
  <sheetViews>
    <sheetView view="pageBreakPreview" zoomScale="75" zoomScaleNormal="100" zoomScaleSheetLayoutView="75" workbookViewId="0">
      <pane ySplit="4" topLeftCell="A5" activePane="bottomLeft" state="frozen"/>
      <selection activeCell="B30" sqref="B30:L30"/>
      <selection pane="bottomLeft" activeCell="B30" sqref="B30:L30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ht="12.75" customHeight="1" x14ac:dyDescent="0.2">
      <c r="A1" s="186" t="s">
        <v>207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</row>
    <row r="2" spans="1:27" x14ac:dyDescent="0.2">
      <c r="A2" s="186"/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</row>
    <row r="3" spans="1:27" x14ac:dyDescent="0.2">
      <c r="A3" s="192"/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  <c r="Z3" s="192"/>
      <c r="AA3" s="192"/>
    </row>
    <row r="4" spans="1:27" ht="15" customHeight="1" x14ac:dyDescent="0.25">
      <c r="A4" s="189" t="s">
        <v>1031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  <c r="AA4" s="194"/>
    </row>
    <row r="5" spans="1:27" x14ac:dyDescent="0.2">
      <c r="A5" s="175" t="s">
        <v>209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7"/>
    </row>
    <row r="6" spans="1:27" ht="27" customHeight="1" x14ac:dyDescent="0.2">
      <c r="A6" s="96" t="s">
        <v>64</v>
      </c>
      <c r="B6" s="97" t="s">
        <v>210</v>
      </c>
      <c r="C6" s="96" t="s">
        <v>211</v>
      </c>
      <c r="D6" s="97" t="s">
        <v>212</v>
      </c>
      <c r="E6" s="97" t="s">
        <v>213</v>
      </c>
      <c r="F6" s="97" t="s">
        <v>214</v>
      </c>
      <c r="G6" s="97" t="s">
        <v>215</v>
      </c>
      <c r="H6" s="97" t="s">
        <v>216</v>
      </c>
      <c r="I6" s="97" t="s">
        <v>217</v>
      </c>
      <c r="J6" s="97" t="s">
        <v>218</v>
      </c>
      <c r="K6" s="97" t="s">
        <v>219</v>
      </c>
      <c r="L6" s="97" t="s">
        <v>220</v>
      </c>
      <c r="M6" s="97" t="s">
        <v>221</v>
      </c>
      <c r="N6" s="97" t="s">
        <v>222</v>
      </c>
      <c r="O6" s="97" t="s">
        <v>223</v>
      </c>
      <c r="P6" s="97" t="s">
        <v>224</v>
      </c>
      <c r="Q6" s="97" t="s">
        <v>225</v>
      </c>
      <c r="R6" s="97" t="s">
        <v>226</v>
      </c>
      <c r="S6" s="97" t="s">
        <v>227</v>
      </c>
      <c r="T6" s="97" t="s">
        <v>228</v>
      </c>
      <c r="U6" s="97" t="s">
        <v>229</v>
      </c>
      <c r="V6" s="97" t="s">
        <v>230</v>
      </c>
      <c r="W6" s="97" t="s">
        <v>231</v>
      </c>
      <c r="X6" s="97" t="s">
        <v>232</v>
      </c>
      <c r="Y6" s="97" t="s">
        <v>233</v>
      </c>
      <c r="Z6" s="97" t="s">
        <v>234</v>
      </c>
      <c r="AA6" s="97" t="s">
        <v>235</v>
      </c>
    </row>
    <row r="7" spans="1:27" x14ac:dyDescent="0.2">
      <c r="A7" s="98" t="s">
        <v>236</v>
      </c>
      <c r="B7" s="25" t="str">
        <f>"01"&amp;"."&amp;$B$662&amp;"."&amp;$B$663</f>
        <v>01.01.2024</v>
      </c>
      <c r="C7" s="88" t="s">
        <v>76</v>
      </c>
      <c r="D7" s="89">
        <f>ROUND(((D8+D9+D11+D10)/1000),5)</f>
        <v>2.2627000000000002</v>
      </c>
      <c r="E7" s="89">
        <f>ROUND(((E8+E9+E11+E10)/1000),5)</f>
        <v>2.1926600000000001</v>
      </c>
      <c r="F7" s="89">
        <f>ROUND(((F8+F9+F11+F10)/1000),5)</f>
        <v>2.1857899999999999</v>
      </c>
      <c r="G7" s="89">
        <f t="shared" ref="G7:AA7" si="0">ROUND(((G8+G9+G11+G10)/1000),5)</f>
        <v>2.09341</v>
      </c>
      <c r="H7" s="89">
        <f t="shared" si="0"/>
        <v>2.0545100000000001</v>
      </c>
      <c r="I7" s="89">
        <f t="shared" si="0"/>
        <v>2.05728</v>
      </c>
      <c r="J7" s="89">
        <f t="shared" si="0"/>
        <v>2.1049799999999999</v>
      </c>
      <c r="K7" s="89">
        <f t="shared" si="0"/>
        <v>2.0922200000000002</v>
      </c>
      <c r="L7" s="89">
        <f t="shared" si="0"/>
        <v>1.96641</v>
      </c>
      <c r="M7" s="89">
        <f t="shared" si="0"/>
        <v>2.0392000000000001</v>
      </c>
      <c r="N7" s="89">
        <f t="shared" si="0"/>
        <v>2.1894100000000001</v>
      </c>
      <c r="O7" s="89">
        <f t="shared" si="0"/>
        <v>2.21393</v>
      </c>
      <c r="P7" s="89">
        <f t="shared" si="0"/>
        <v>2.24586</v>
      </c>
      <c r="Q7" s="89">
        <f t="shared" si="0"/>
        <v>2.2755700000000001</v>
      </c>
      <c r="R7" s="89">
        <f t="shared" si="0"/>
        <v>2.2862399999999998</v>
      </c>
      <c r="S7" s="89">
        <f t="shared" si="0"/>
        <v>2.3262399999999999</v>
      </c>
      <c r="T7" s="89">
        <f t="shared" si="0"/>
        <v>2.3611399999999998</v>
      </c>
      <c r="U7" s="89">
        <f t="shared" si="0"/>
        <v>2.38795</v>
      </c>
      <c r="V7" s="89">
        <f t="shared" si="0"/>
        <v>2.3919600000000001</v>
      </c>
      <c r="W7" s="89">
        <f t="shared" si="0"/>
        <v>2.3898799999999998</v>
      </c>
      <c r="X7" s="89">
        <f t="shared" si="0"/>
        <v>2.39323</v>
      </c>
      <c r="Y7" s="89">
        <f t="shared" si="0"/>
        <v>2.3885999999999998</v>
      </c>
      <c r="Z7" s="89">
        <f t="shared" si="0"/>
        <v>2.3223400000000001</v>
      </c>
      <c r="AA7" s="89">
        <f t="shared" si="0"/>
        <v>2.2291799999999999</v>
      </c>
    </row>
    <row r="8" spans="1:27" ht="12.75" hidden="1" customHeight="1" outlineLevel="1" x14ac:dyDescent="0.2">
      <c r="A8" s="99" t="s">
        <v>237</v>
      </c>
      <c r="B8" s="60" t="s">
        <v>238</v>
      </c>
      <c r="C8" s="40" t="s">
        <v>79</v>
      </c>
      <c r="D8" s="41">
        <v>1099.29</v>
      </c>
      <c r="E8" s="41">
        <v>1029.25</v>
      </c>
      <c r="F8" s="41">
        <v>1022.38</v>
      </c>
      <c r="G8" s="41">
        <v>930</v>
      </c>
      <c r="H8" s="41">
        <v>891.1</v>
      </c>
      <c r="I8" s="41">
        <v>893.87</v>
      </c>
      <c r="J8" s="41">
        <v>941.57</v>
      </c>
      <c r="K8" s="41">
        <v>928.81</v>
      </c>
      <c r="L8" s="41">
        <v>803</v>
      </c>
      <c r="M8" s="41">
        <v>875.79</v>
      </c>
      <c r="N8" s="41">
        <v>1026</v>
      </c>
      <c r="O8" s="41">
        <v>1050.52</v>
      </c>
      <c r="P8" s="41">
        <v>1082.45</v>
      </c>
      <c r="Q8" s="41">
        <v>1112.1600000000001</v>
      </c>
      <c r="R8" s="41">
        <v>1122.83</v>
      </c>
      <c r="S8" s="41">
        <v>1162.83</v>
      </c>
      <c r="T8" s="41">
        <v>1197.73</v>
      </c>
      <c r="U8" s="41">
        <v>1224.54</v>
      </c>
      <c r="V8" s="41">
        <v>1228.55</v>
      </c>
      <c r="W8" s="41">
        <v>1226.47</v>
      </c>
      <c r="X8" s="41">
        <v>1229.82</v>
      </c>
      <c r="Y8" s="41">
        <v>1225.19</v>
      </c>
      <c r="Z8" s="41">
        <v>1158.93</v>
      </c>
      <c r="AA8" s="41">
        <v>1065.77</v>
      </c>
    </row>
    <row r="9" spans="1:27" ht="12.75" hidden="1" customHeight="1" outlineLevel="1" x14ac:dyDescent="0.2">
      <c r="A9" s="99" t="s">
        <v>239</v>
      </c>
      <c r="B9" s="60" t="s">
        <v>90</v>
      </c>
      <c r="C9" s="40" t="s">
        <v>79</v>
      </c>
      <c r="D9" s="41">
        <v>1071.42</v>
      </c>
      <c r="E9" s="41">
        <f>$D$9</f>
        <v>1071.42</v>
      </c>
      <c r="F9" s="41">
        <f t="shared" ref="F9:AA9" si="1">$D$9</f>
        <v>1071.42</v>
      </c>
      <c r="G9" s="41">
        <f t="shared" si="1"/>
        <v>1071.42</v>
      </c>
      <c r="H9" s="41">
        <f t="shared" si="1"/>
        <v>1071.42</v>
      </c>
      <c r="I9" s="41">
        <f t="shared" si="1"/>
        <v>1071.42</v>
      </c>
      <c r="J9" s="41">
        <f t="shared" si="1"/>
        <v>1071.42</v>
      </c>
      <c r="K9" s="41">
        <f t="shared" si="1"/>
        <v>1071.42</v>
      </c>
      <c r="L9" s="41">
        <f t="shared" si="1"/>
        <v>1071.42</v>
      </c>
      <c r="M9" s="41">
        <f t="shared" si="1"/>
        <v>1071.42</v>
      </c>
      <c r="N9" s="41">
        <f t="shared" si="1"/>
        <v>1071.42</v>
      </c>
      <c r="O9" s="41">
        <f t="shared" si="1"/>
        <v>1071.42</v>
      </c>
      <c r="P9" s="41">
        <f t="shared" si="1"/>
        <v>1071.42</v>
      </c>
      <c r="Q9" s="41">
        <f t="shared" si="1"/>
        <v>1071.42</v>
      </c>
      <c r="R9" s="41">
        <f t="shared" si="1"/>
        <v>1071.42</v>
      </c>
      <c r="S9" s="41">
        <f t="shared" si="1"/>
        <v>1071.42</v>
      </c>
      <c r="T9" s="41">
        <f t="shared" si="1"/>
        <v>1071.42</v>
      </c>
      <c r="U9" s="41">
        <f t="shared" si="1"/>
        <v>1071.42</v>
      </c>
      <c r="V9" s="41">
        <f t="shared" si="1"/>
        <v>1071.42</v>
      </c>
      <c r="W9" s="41">
        <f t="shared" si="1"/>
        <v>1071.42</v>
      </c>
      <c r="X9" s="41">
        <f t="shared" si="1"/>
        <v>1071.42</v>
      </c>
      <c r="Y9" s="41">
        <f t="shared" si="1"/>
        <v>1071.42</v>
      </c>
      <c r="Z9" s="41">
        <f t="shared" si="1"/>
        <v>1071.42</v>
      </c>
      <c r="AA9" s="41">
        <f t="shared" si="1"/>
        <v>1071.42</v>
      </c>
    </row>
    <row r="10" spans="1:27" ht="12.75" hidden="1" customHeight="1" outlineLevel="1" x14ac:dyDescent="0.2">
      <c r="A10" s="99" t="s">
        <v>240</v>
      </c>
      <c r="B10" s="60" t="s">
        <v>83</v>
      </c>
      <c r="C10" s="40" t="s">
        <v>79</v>
      </c>
      <c r="D10" s="41">
        <v>3.72</v>
      </c>
      <c r="E10" s="41">
        <v>3.72</v>
      </c>
      <c r="F10" s="41">
        <v>3.72</v>
      </c>
      <c r="G10" s="41">
        <v>3.72</v>
      </c>
      <c r="H10" s="41">
        <v>3.72</v>
      </c>
      <c r="I10" s="41">
        <v>3.72</v>
      </c>
      <c r="J10" s="41">
        <v>3.72</v>
      </c>
      <c r="K10" s="41">
        <v>3.72</v>
      </c>
      <c r="L10" s="41">
        <v>3.72</v>
      </c>
      <c r="M10" s="41">
        <v>3.72</v>
      </c>
      <c r="N10" s="41">
        <v>3.72</v>
      </c>
      <c r="O10" s="41">
        <v>3.72</v>
      </c>
      <c r="P10" s="41">
        <v>3.72</v>
      </c>
      <c r="Q10" s="41">
        <v>3.72</v>
      </c>
      <c r="R10" s="41">
        <v>3.72</v>
      </c>
      <c r="S10" s="41">
        <v>3.72</v>
      </c>
      <c r="T10" s="41">
        <v>3.72</v>
      </c>
      <c r="U10" s="41">
        <v>3.72</v>
      </c>
      <c r="V10" s="41">
        <v>3.72</v>
      </c>
      <c r="W10" s="41">
        <v>3.72</v>
      </c>
      <c r="X10" s="41">
        <v>3.72</v>
      </c>
      <c r="Y10" s="41">
        <v>3.72</v>
      </c>
      <c r="Z10" s="41">
        <v>3.72</v>
      </c>
      <c r="AA10" s="41">
        <v>3.72</v>
      </c>
    </row>
    <row r="11" spans="1:27" ht="12.75" hidden="1" customHeight="1" outlineLevel="1" x14ac:dyDescent="0.2">
      <c r="A11" s="99" t="s">
        <v>241</v>
      </c>
      <c r="B11" s="60" t="s">
        <v>81</v>
      </c>
      <c r="C11" s="40" t="s">
        <v>79</v>
      </c>
      <c r="D11" s="41">
        <v>88.27</v>
      </c>
      <c r="E11" s="41">
        <f>$D$11</f>
        <v>88.27</v>
      </c>
      <c r="F11" s="41">
        <f t="shared" ref="F11:AA11" si="2">$D$11</f>
        <v>88.27</v>
      </c>
      <c r="G11" s="41">
        <f t="shared" si="2"/>
        <v>88.27</v>
      </c>
      <c r="H11" s="41">
        <f t="shared" si="2"/>
        <v>88.27</v>
      </c>
      <c r="I11" s="41">
        <f t="shared" si="2"/>
        <v>88.27</v>
      </c>
      <c r="J11" s="41">
        <f t="shared" si="2"/>
        <v>88.27</v>
      </c>
      <c r="K11" s="41">
        <f t="shared" si="2"/>
        <v>88.27</v>
      </c>
      <c r="L11" s="41">
        <f t="shared" si="2"/>
        <v>88.27</v>
      </c>
      <c r="M11" s="41">
        <f t="shared" si="2"/>
        <v>88.27</v>
      </c>
      <c r="N11" s="41">
        <f t="shared" si="2"/>
        <v>88.27</v>
      </c>
      <c r="O11" s="41">
        <f t="shared" si="2"/>
        <v>88.27</v>
      </c>
      <c r="P11" s="41">
        <f t="shared" si="2"/>
        <v>88.27</v>
      </c>
      <c r="Q11" s="41">
        <f t="shared" si="2"/>
        <v>88.27</v>
      </c>
      <c r="R11" s="41">
        <f t="shared" si="2"/>
        <v>88.27</v>
      </c>
      <c r="S11" s="41">
        <f t="shared" si="2"/>
        <v>88.27</v>
      </c>
      <c r="T11" s="41">
        <f t="shared" si="2"/>
        <v>88.27</v>
      </c>
      <c r="U11" s="41">
        <f t="shared" si="2"/>
        <v>88.27</v>
      </c>
      <c r="V11" s="41">
        <f t="shared" si="2"/>
        <v>88.27</v>
      </c>
      <c r="W11" s="41">
        <f t="shared" si="2"/>
        <v>88.27</v>
      </c>
      <c r="X11" s="41">
        <f t="shared" si="2"/>
        <v>88.27</v>
      </c>
      <c r="Y11" s="41">
        <f t="shared" si="2"/>
        <v>88.27</v>
      </c>
      <c r="Z11" s="41">
        <f t="shared" si="2"/>
        <v>88.27</v>
      </c>
      <c r="AA11" s="41">
        <f t="shared" si="2"/>
        <v>88.27</v>
      </c>
    </row>
    <row r="12" spans="1:27" collapsed="1" x14ac:dyDescent="0.2">
      <c r="A12" s="98" t="s">
        <v>242</v>
      </c>
      <c r="B12" s="25" t="str">
        <f>"02"&amp;"."&amp;$B$662&amp;"."&amp;$B$663</f>
        <v>02.01.2024</v>
      </c>
      <c r="C12" s="88" t="s">
        <v>76</v>
      </c>
      <c r="D12" s="89">
        <f>ROUND(((D13+D14+D16+D15)/1000),5)</f>
        <v>2.2698499999999999</v>
      </c>
      <c r="E12" s="89">
        <f>ROUND(((E13+E14+E16+E15)/1000),5)</f>
        <v>2.1355400000000002</v>
      </c>
      <c r="F12" s="89">
        <f>ROUND(((F13+F14+F16+F15)/1000),5)</f>
        <v>2.0083700000000002</v>
      </c>
      <c r="G12" s="89">
        <f t="shared" ref="G12:AA12" si="3">ROUND(((G13+G14+G16+G15)/1000),5)</f>
        <v>1.9648399999999999</v>
      </c>
      <c r="H12" s="89">
        <f t="shared" si="3"/>
        <v>1.96373</v>
      </c>
      <c r="I12" s="89">
        <f t="shared" si="3"/>
        <v>2.0026299999999999</v>
      </c>
      <c r="J12" s="89">
        <f t="shared" si="3"/>
        <v>2.07348</v>
      </c>
      <c r="K12" s="89">
        <f t="shared" si="3"/>
        <v>2.2667999999999999</v>
      </c>
      <c r="L12" s="89">
        <f t="shared" si="3"/>
        <v>2.3401900000000002</v>
      </c>
      <c r="M12" s="89">
        <f t="shared" si="3"/>
        <v>2.4811200000000002</v>
      </c>
      <c r="N12" s="89">
        <f t="shared" si="3"/>
        <v>2.66214</v>
      </c>
      <c r="O12" s="89">
        <f t="shared" si="3"/>
        <v>2.6958299999999999</v>
      </c>
      <c r="P12" s="89">
        <f t="shared" si="3"/>
        <v>2.7037399999999998</v>
      </c>
      <c r="Q12" s="89">
        <f t="shared" si="3"/>
        <v>2.70688</v>
      </c>
      <c r="R12" s="89">
        <f t="shared" si="3"/>
        <v>2.6809099999999999</v>
      </c>
      <c r="S12" s="89">
        <f t="shared" si="3"/>
        <v>2.6834199999999999</v>
      </c>
      <c r="T12" s="89">
        <f t="shared" si="3"/>
        <v>2.7374700000000001</v>
      </c>
      <c r="U12" s="89">
        <f t="shared" si="3"/>
        <v>2.7715800000000002</v>
      </c>
      <c r="V12" s="89">
        <f t="shared" si="3"/>
        <v>2.7818800000000001</v>
      </c>
      <c r="W12" s="89">
        <f t="shared" si="3"/>
        <v>2.7806500000000001</v>
      </c>
      <c r="X12" s="89">
        <f t="shared" si="3"/>
        <v>2.7863099999999998</v>
      </c>
      <c r="Y12" s="89">
        <f t="shared" si="3"/>
        <v>2.7625700000000002</v>
      </c>
      <c r="Z12" s="89">
        <f t="shared" si="3"/>
        <v>2.6218400000000002</v>
      </c>
      <c r="AA12" s="89">
        <f t="shared" si="3"/>
        <v>2.3961899999999998</v>
      </c>
    </row>
    <row r="13" spans="1:27" ht="12.75" hidden="1" customHeight="1" outlineLevel="1" x14ac:dyDescent="0.2">
      <c r="A13" s="99" t="s">
        <v>243</v>
      </c>
      <c r="B13" s="60" t="s">
        <v>238</v>
      </c>
      <c r="C13" s="40" t="s">
        <v>79</v>
      </c>
      <c r="D13" s="41">
        <v>1106.44</v>
      </c>
      <c r="E13" s="41">
        <v>972.13</v>
      </c>
      <c r="F13" s="41">
        <v>844.96</v>
      </c>
      <c r="G13" s="41">
        <v>801.43</v>
      </c>
      <c r="H13" s="41">
        <v>800.32</v>
      </c>
      <c r="I13" s="41">
        <v>839.22</v>
      </c>
      <c r="J13" s="41">
        <v>910.07</v>
      </c>
      <c r="K13" s="41">
        <v>1103.3900000000001</v>
      </c>
      <c r="L13" s="41">
        <v>1176.78</v>
      </c>
      <c r="M13" s="41">
        <v>1317.71</v>
      </c>
      <c r="N13" s="41">
        <v>1498.73</v>
      </c>
      <c r="O13" s="41">
        <v>1532.42</v>
      </c>
      <c r="P13" s="41">
        <v>1540.33</v>
      </c>
      <c r="Q13" s="41">
        <v>1543.47</v>
      </c>
      <c r="R13" s="41">
        <v>1517.5</v>
      </c>
      <c r="S13" s="41">
        <v>1520.01</v>
      </c>
      <c r="T13" s="41">
        <v>1574.06</v>
      </c>
      <c r="U13" s="41">
        <v>1608.17</v>
      </c>
      <c r="V13" s="41">
        <v>1618.47</v>
      </c>
      <c r="W13" s="41">
        <v>1617.24</v>
      </c>
      <c r="X13" s="41">
        <v>1622.9</v>
      </c>
      <c r="Y13" s="41">
        <v>1599.16</v>
      </c>
      <c r="Z13" s="41">
        <v>1458.43</v>
      </c>
      <c r="AA13" s="41">
        <v>1232.78</v>
      </c>
    </row>
    <row r="14" spans="1:27" ht="12.75" hidden="1" customHeight="1" outlineLevel="1" x14ac:dyDescent="0.2">
      <c r="A14" s="99" t="s">
        <v>244</v>
      </c>
      <c r="B14" s="60" t="s">
        <v>90</v>
      </c>
      <c r="C14" s="40" t="s">
        <v>79</v>
      </c>
      <c r="D14" s="41">
        <f>$D$9</f>
        <v>1071.42</v>
      </c>
      <c r="E14" s="41">
        <f t="shared" ref="E14:AA14" si="4">$D$9</f>
        <v>1071.42</v>
      </c>
      <c r="F14" s="41">
        <f t="shared" si="4"/>
        <v>1071.42</v>
      </c>
      <c r="G14" s="41">
        <f t="shared" si="4"/>
        <v>1071.42</v>
      </c>
      <c r="H14" s="41">
        <f t="shared" si="4"/>
        <v>1071.42</v>
      </c>
      <c r="I14" s="41">
        <f t="shared" si="4"/>
        <v>1071.42</v>
      </c>
      <c r="J14" s="41">
        <f t="shared" si="4"/>
        <v>1071.42</v>
      </c>
      <c r="K14" s="41">
        <f t="shared" si="4"/>
        <v>1071.42</v>
      </c>
      <c r="L14" s="41">
        <f t="shared" si="4"/>
        <v>1071.42</v>
      </c>
      <c r="M14" s="41">
        <f t="shared" si="4"/>
        <v>1071.42</v>
      </c>
      <c r="N14" s="41">
        <f t="shared" si="4"/>
        <v>1071.42</v>
      </c>
      <c r="O14" s="41">
        <f t="shared" si="4"/>
        <v>1071.42</v>
      </c>
      <c r="P14" s="41">
        <f t="shared" si="4"/>
        <v>1071.42</v>
      </c>
      <c r="Q14" s="41">
        <f t="shared" si="4"/>
        <v>1071.42</v>
      </c>
      <c r="R14" s="41">
        <f t="shared" si="4"/>
        <v>1071.42</v>
      </c>
      <c r="S14" s="41">
        <f t="shared" si="4"/>
        <v>1071.42</v>
      </c>
      <c r="T14" s="41">
        <f t="shared" si="4"/>
        <v>1071.42</v>
      </c>
      <c r="U14" s="41">
        <f t="shared" si="4"/>
        <v>1071.42</v>
      </c>
      <c r="V14" s="41">
        <f t="shared" si="4"/>
        <v>1071.42</v>
      </c>
      <c r="W14" s="41">
        <f t="shared" si="4"/>
        <v>1071.42</v>
      </c>
      <c r="X14" s="41">
        <f t="shared" si="4"/>
        <v>1071.42</v>
      </c>
      <c r="Y14" s="41">
        <f t="shared" si="4"/>
        <v>1071.42</v>
      </c>
      <c r="Z14" s="41">
        <f t="shared" si="4"/>
        <v>1071.42</v>
      </c>
      <c r="AA14" s="41">
        <f t="shared" si="4"/>
        <v>1071.42</v>
      </c>
    </row>
    <row r="15" spans="1:27" ht="12.75" hidden="1" customHeight="1" outlineLevel="1" x14ac:dyDescent="0.2">
      <c r="A15" s="99" t="s">
        <v>245</v>
      </c>
      <c r="B15" s="60" t="s">
        <v>83</v>
      </c>
      <c r="C15" s="40" t="s">
        <v>79</v>
      </c>
      <c r="D15" s="41">
        <v>3.72</v>
      </c>
      <c r="E15" s="41">
        <v>3.72</v>
      </c>
      <c r="F15" s="41">
        <v>3.72</v>
      </c>
      <c r="G15" s="41">
        <v>3.72</v>
      </c>
      <c r="H15" s="41">
        <v>3.72</v>
      </c>
      <c r="I15" s="41">
        <v>3.72</v>
      </c>
      <c r="J15" s="41">
        <v>3.72</v>
      </c>
      <c r="K15" s="41">
        <v>3.72</v>
      </c>
      <c r="L15" s="41">
        <v>3.72</v>
      </c>
      <c r="M15" s="41">
        <v>3.72</v>
      </c>
      <c r="N15" s="41">
        <v>3.72</v>
      </c>
      <c r="O15" s="41">
        <v>3.72</v>
      </c>
      <c r="P15" s="41">
        <v>3.72</v>
      </c>
      <c r="Q15" s="41">
        <v>3.72</v>
      </c>
      <c r="R15" s="41">
        <v>3.72</v>
      </c>
      <c r="S15" s="41">
        <v>3.72</v>
      </c>
      <c r="T15" s="41">
        <v>3.72</v>
      </c>
      <c r="U15" s="41">
        <v>3.72</v>
      </c>
      <c r="V15" s="41">
        <v>3.72</v>
      </c>
      <c r="W15" s="41">
        <v>3.72</v>
      </c>
      <c r="X15" s="41">
        <v>3.72</v>
      </c>
      <c r="Y15" s="41">
        <v>3.72</v>
      </c>
      <c r="Z15" s="41">
        <v>3.72</v>
      </c>
      <c r="AA15" s="41">
        <v>3.72</v>
      </c>
    </row>
    <row r="16" spans="1:27" ht="12.75" hidden="1" customHeight="1" outlineLevel="1" x14ac:dyDescent="0.2">
      <c r="A16" s="99" t="s">
        <v>246</v>
      </c>
      <c r="B16" s="60" t="s">
        <v>81</v>
      </c>
      <c r="C16" s="40" t="s">
        <v>79</v>
      </c>
      <c r="D16" s="41">
        <f>$D$11</f>
        <v>88.27</v>
      </c>
      <c r="E16" s="41">
        <f t="shared" ref="E16:AA16" si="5">$D$11</f>
        <v>88.27</v>
      </c>
      <c r="F16" s="41">
        <f t="shared" si="5"/>
        <v>88.27</v>
      </c>
      <c r="G16" s="41">
        <f t="shared" si="5"/>
        <v>88.27</v>
      </c>
      <c r="H16" s="41">
        <f t="shared" si="5"/>
        <v>88.27</v>
      </c>
      <c r="I16" s="41">
        <f t="shared" si="5"/>
        <v>88.27</v>
      </c>
      <c r="J16" s="41">
        <f t="shared" si="5"/>
        <v>88.27</v>
      </c>
      <c r="K16" s="41">
        <f t="shared" si="5"/>
        <v>88.27</v>
      </c>
      <c r="L16" s="41">
        <f t="shared" si="5"/>
        <v>88.27</v>
      </c>
      <c r="M16" s="41">
        <f t="shared" si="5"/>
        <v>88.27</v>
      </c>
      <c r="N16" s="41">
        <f t="shared" si="5"/>
        <v>88.27</v>
      </c>
      <c r="O16" s="41">
        <f t="shared" si="5"/>
        <v>88.27</v>
      </c>
      <c r="P16" s="41">
        <f t="shared" si="5"/>
        <v>88.27</v>
      </c>
      <c r="Q16" s="41">
        <f t="shared" si="5"/>
        <v>88.27</v>
      </c>
      <c r="R16" s="41">
        <f t="shared" si="5"/>
        <v>88.27</v>
      </c>
      <c r="S16" s="41">
        <f t="shared" si="5"/>
        <v>88.27</v>
      </c>
      <c r="T16" s="41">
        <f t="shared" si="5"/>
        <v>88.27</v>
      </c>
      <c r="U16" s="41">
        <f t="shared" si="5"/>
        <v>88.27</v>
      </c>
      <c r="V16" s="41">
        <f t="shared" si="5"/>
        <v>88.27</v>
      </c>
      <c r="W16" s="41">
        <f t="shared" si="5"/>
        <v>88.27</v>
      </c>
      <c r="X16" s="41">
        <f t="shared" si="5"/>
        <v>88.27</v>
      </c>
      <c r="Y16" s="41">
        <f t="shared" si="5"/>
        <v>88.27</v>
      </c>
      <c r="Z16" s="41">
        <f t="shared" si="5"/>
        <v>88.27</v>
      </c>
      <c r="AA16" s="41">
        <f t="shared" si="5"/>
        <v>88.27</v>
      </c>
    </row>
    <row r="17" spans="1:27" ht="12.75" customHeight="1" collapsed="1" x14ac:dyDescent="0.2">
      <c r="A17" s="98" t="s">
        <v>247</v>
      </c>
      <c r="B17" s="25" t="str">
        <f>"03"&amp;"."&amp;$B$662&amp;"."&amp;$B$663</f>
        <v>03.01.2024</v>
      </c>
      <c r="C17" s="88" t="s">
        <v>76</v>
      </c>
      <c r="D17" s="89">
        <f>ROUND(((D18+D19+D21+D20)/1000),5)</f>
        <v>2.28024</v>
      </c>
      <c r="E17" s="89">
        <f>ROUND(((E18+E19+E21+E20)/1000),5)</f>
        <v>2.2066699999999999</v>
      </c>
      <c r="F17" s="89">
        <f>ROUND(((F18+F19+F21+F20)/1000),5)</f>
        <v>2.1817799999999998</v>
      </c>
      <c r="G17" s="89">
        <f t="shared" ref="G17:AA17" si="6">ROUND(((G18+G19+G21+G20)/1000),5)</f>
        <v>2.14249</v>
      </c>
      <c r="H17" s="89">
        <f t="shared" si="6"/>
        <v>2.12216</v>
      </c>
      <c r="I17" s="89">
        <f t="shared" si="6"/>
        <v>2.2029100000000001</v>
      </c>
      <c r="J17" s="89">
        <f t="shared" si="6"/>
        <v>2.26553</v>
      </c>
      <c r="K17" s="89">
        <f t="shared" si="6"/>
        <v>2.38957</v>
      </c>
      <c r="L17" s="89">
        <f t="shared" si="6"/>
        <v>2.5291199999999998</v>
      </c>
      <c r="M17" s="89">
        <f t="shared" si="6"/>
        <v>2.7181199999999999</v>
      </c>
      <c r="N17" s="89">
        <f t="shared" si="6"/>
        <v>2.8093300000000001</v>
      </c>
      <c r="O17" s="89">
        <f t="shared" si="6"/>
        <v>2.8420000000000001</v>
      </c>
      <c r="P17" s="89">
        <f t="shared" si="6"/>
        <v>2.8388</v>
      </c>
      <c r="Q17" s="89">
        <f t="shared" si="6"/>
        <v>2.8364699999999998</v>
      </c>
      <c r="R17" s="89">
        <f t="shared" si="6"/>
        <v>2.7874300000000001</v>
      </c>
      <c r="S17" s="89">
        <f t="shared" si="6"/>
        <v>2.7742399999999998</v>
      </c>
      <c r="T17" s="89">
        <f t="shared" si="6"/>
        <v>2.8444099999999999</v>
      </c>
      <c r="U17" s="89">
        <f t="shared" si="6"/>
        <v>2.8895599999999999</v>
      </c>
      <c r="V17" s="89">
        <f t="shared" si="6"/>
        <v>2.90015</v>
      </c>
      <c r="W17" s="89">
        <f t="shared" si="6"/>
        <v>2.88205</v>
      </c>
      <c r="X17" s="89">
        <f t="shared" si="6"/>
        <v>2.8519700000000001</v>
      </c>
      <c r="Y17" s="89">
        <f t="shared" si="6"/>
        <v>2.7433200000000002</v>
      </c>
      <c r="Z17" s="89">
        <f t="shared" si="6"/>
        <v>2.5607099999999998</v>
      </c>
      <c r="AA17" s="89">
        <f t="shared" si="6"/>
        <v>2.3879600000000001</v>
      </c>
    </row>
    <row r="18" spans="1:27" ht="12.75" hidden="1" customHeight="1" outlineLevel="1" x14ac:dyDescent="0.2">
      <c r="A18" s="99" t="s">
        <v>248</v>
      </c>
      <c r="B18" s="60" t="s">
        <v>238</v>
      </c>
      <c r="C18" s="40" t="s">
        <v>79</v>
      </c>
      <c r="D18" s="41">
        <v>1116.83</v>
      </c>
      <c r="E18" s="41">
        <v>1043.26</v>
      </c>
      <c r="F18" s="41">
        <v>1018.37</v>
      </c>
      <c r="G18" s="41">
        <v>979.08</v>
      </c>
      <c r="H18" s="41">
        <v>958.75</v>
      </c>
      <c r="I18" s="41">
        <v>1039.5</v>
      </c>
      <c r="J18" s="41">
        <v>1102.1199999999999</v>
      </c>
      <c r="K18" s="41">
        <v>1226.1600000000001</v>
      </c>
      <c r="L18" s="41">
        <v>1365.71</v>
      </c>
      <c r="M18" s="41">
        <v>1554.71</v>
      </c>
      <c r="N18" s="41">
        <v>1645.92</v>
      </c>
      <c r="O18" s="41">
        <v>1678.59</v>
      </c>
      <c r="P18" s="41">
        <v>1675.39</v>
      </c>
      <c r="Q18" s="41">
        <v>1673.06</v>
      </c>
      <c r="R18" s="41">
        <v>1624.02</v>
      </c>
      <c r="S18" s="41">
        <v>1610.83</v>
      </c>
      <c r="T18" s="41">
        <v>1681</v>
      </c>
      <c r="U18" s="41">
        <v>1726.15</v>
      </c>
      <c r="V18" s="41">
        <v>1736.74</v>
      </c>
      <c r="W18" s="41">
        <v>1718.64</v>
      </c>
      <c r="X18" s="41">
        <v>1688.56</v>
      </c>
      <c r="Y18" s="41">
        <v>1579.91</v>
      </c>
      <c r="Z18" s="41">
        <v>1397.3</v>
      </c>
      <c r="AA18" s="41">
        <v>1224.55</v>
      </c>
    </row>
    <row r="19" spans="1:27" ht="12.75" hidden="1" customHeight="1" outlineLevel="1" x14ac:dyDescent="0.2">
      <c r="A19" s="99" t="s">
        <v>249</v>
      </c>
      <c r="B19" s="60" t="s">
        <v>90</v>
      </c>
      <c r="C19" s="40" t="s">
        <v>79</v>
      </c>
      <c r="D19" s="41">
        <f>$D$9</f>
        <v>1071.42</v>
      </c>
      <c r="E19" s="41">
        <f t="shared" ref="E19:AA19" si="7">$D$9</f>
        <v>1071.42</v>
      </c>
      <c r="F19" s="41">
        <f t="shared" si="7"/>
        <v>1071.42</v>
      </c>
      <c r="G19" s="41">
        <f t="shared" si="7"/>
        <v>1071.42</v>
      </c>
      <c r="H19" s="41">
        <f t="shared" si="7"/>
        <v>1071.42</v>
      </c>
      <c r="I19" s="41">
        <f t="shared" si="7"/>
        <v>1071.42</v>
      </c>
      <c r="J19" s="41">
        <f t="shared" si="7"/>
        <v>1071.42</v>
      </c>
      <c r="K19" s="41">
        <f t="shared" si="7"/>
        <v>1071.42</v>
      </c>
      <c r="L19" s="41">
        <f t="shared" si="7"/>
        <v>1071.42</v>
      </c>
      <c r="M19" s="41">
        <f t="shared" si="7"/>
        <v>1071.42</v>
      </c>
      <c r="N19" s="41">
        <f t="shared" si="7"/>
        <v>1071.42</v>
      </c>
      <c r="O19" s="41">
        <f t="shared" si="7"/>
        <v>1071.42</v>
      </c>
      <c r="P19" s="41">
        <f t="shared" si="7"/>
        <v>1071.42</v>
      </c>
      <c r="Q19" s="41">
        <f t="shared" si="7"/>
        <v>1071.42</v>
      </c>
      <c r="R19" s="41">
        <f t="shared" si="7"/>
        <v>1071.42</v>
      </c>
      <c r="S19" s="41">
        <f t="shared" si="7"/>
        <v>1071.42</v>
      </c>
      <c r="T19" s="41">
        <f t="shared" si="7"/>
        <v>1071.42</v>
      </c>
      <c r="U19" s="41">
        <f t="shared" si="7"/>
        <v>1071.42</v>
      </c>
      <c r="V19" s="41">
        <f t="shared" si="7"/>
        <v>1071.42</v>
      </c>
      <c r="W19" s="41">
        <f t="shared" si="7"/>
        <v>1071.42</v>
      </c>
      <c r="X19" s="41">
        <f t="shared" si="7"/>
        <v>1071.42</v>
      </c>
      <c r="Y19" s="41">
        <f t="shared" si="7"/>
        <v>1071.42</v>
      </c>
      <c r="Z19" s="41">
        <f t="shared" si="7"/>
        <v>1071.42</v>
      </c>
      <c r="AA19" s="41">
        <f t="shared" si="7"/>
        <v>1071.42</v>
      </c>
    </row>
    <row r="20" spans="1:27" ht="12.75" hidden="1" customHeight="1" outlineLevel="1" x14ac:dyDescent="0.2">
      <c r="A20" s="99" t="s">
        <v>250</v>
      </c>
      <c r="B20" s="60" t="s">
        <v>83</v>
      </c>
      <c r="C20" s="40" t="s">
        <v>79</v>
      </c>
      <c r="D20" s="41">
        <v>3.72</v>
      </c>
      <c r="E20" s="41">
        <v>3.72</v>
      </c>
      <c r="F20" s="41">
        <v>3.72</v>
      </c>
      <c r="G20" s="41">
        <v>3.72</v>
      </c>
      <c r="H20" s="41">
        <v>3.72</v>
      </c>
      <c r="I20" s="41">
        <v>3.72</v>
      </c>
      <c r="J20" s="41">
        <v>3.72</v>
      </c>
      <c r="K20" s="41">
        <v>3.72</v>
      </c>
      <c r="L20" s="41">
        <v>3.72</v>
      </c>
      <c r="M20" s="41">
        <v>3.72</v>
      </c>
      <c r="N20" s="41">
        <v>3.72</v>
      </c>
      <c r="O20" s="41">
        <v>3.72</v>
      </c>
      <c r="P20" s="41">
        <v>3.72</v>
      </c>
      <c r="Q20" s="41">
        <v>3.72</v>
      </c>
      <c r="R20" s="41">
        <v>3.72</v>
      </c>
      <c r="S20" s="41">
        <v>3.72</v>
      </c>
      <c r="T20" s="41">
        <v>3.72</v>
      </c>
      <c r="U20" s="41">
        <v>3.72</v>
      </c>
      <c r="V20" s="41">
        <v>3.72</v>
      </c>
      <c r="W20" s="41">
        <v>3.72</v>
      </c>
      <c r="X20" s="41">
        <v>3.72</v>
      </c>
      <c r="Y20" s="41">
        <v>3.72</v>
      </c>
      <c r="Z20" s="41">
        <v>3.72</v>
      </c>
      <c r="AA20" s="41">
        <v>3.72</v>
      </c>
    </row>
    <row r="21" spans="1:27" ht="12.75" hidden="1" customHeight="1" outlineLevel="1" x14ac:dyDescent="0.2">
      <c r="A21" s="99" t="s">
        <v>251</v>
      </c>
      <c r="B21" s="60" t="s">
        <v>81</v>
      </c>
      <c r="C21" s="40" t="s">
        <v>79</v>
      </c>
      <c r="D21" s="41">
        <f>$D$11</f>
        <v>88.27</v>
      </c>
      <c r="E21" s="41">
        <f t="shared" ref="E21:AA21" si="8">$D$11</f>
        <v>88.27</v>
      </c>
      <c r="F21" s="41">
        <f t="shared" si="8"/>
        <v>88.27</v>
      </c>
      <c r="G21" s="41">
        <f t="shared" si="8"/>
        <v>88.27</v>
      </c>
      <c r="H21" s="41">
        <f t="shared" si="8"/>
        <v>88.27</v>
      </c>
      <c r="I21" s="41">
        <f t="shared" si="8"/>
        <v>88.27</v>
      </c>
      <c r="J21" s="41">
        <f t="shared" si="8"/>
        <v>88.27</v>
      </c>
      <c r="K21" s="41">
        <f t="shared" si="8"/>
        <v>88.27</v>
      </c>
      <c r="L21" s="41">
        <f t="shared" si="8"/>
        <v>88.27</v>
      </c>
      <c r="M21" s="41">
        <f t="shared" si="8"/>
        <v>88.27</v>
      </c>
      <c r="N21" s="41">
        <f t="shared" si="8"/>
        <v>88.27</v>
      </c>
      <c r="O21" s="41">
        <f t="shared" si="8"/>
        <v>88.27</v>
      </c>
      <c r="P21" s="41">
        <f t="shared" si="8"/>
        <v>88.27</v>
      </c>
      <c r="Q21" s="41">
        <f t="shared" si="8"/>
        <v>88.27</v>
      </c>
      <c r="R21" s="41">
        <f t="shared" si="8"/>
        <v>88.27</v>
      </c>
      <c r="S21" s="41">
        <f t="shared" si="8"/>
        <v>88.27</v>
      </c>
      <c r="T21" s="41">
        <f t="shared" si="8"/>
        <v>88.27</v>
      </c>
      <c r="U21" s="41">
        <f t="shared" si="8"/>
        <v>88.27</v>
      </c>
      <c r="V21" s="41">
        <f t="shared" si="8"/>
        <v>88.27</v>
      </c>
      <c r="W21" s="41">
        <f t="shared" si="8"/>
        <v>88.27</v>
      </c>
      <c r="X21" s="41">
        <f t="shared" si="8"/>
        <v>88.27</v>
      </c>
      <c r="Y21" s="41">
        <f t="shared" si="8"/>
        <v>88.27</v>
      </c>
      <c r="Z21" s="41">
        <f t="shared" si="8"/>
        <v>88.27</v>
      </c>
      <c r="AA21" s="41">
        <f t="shared" si="8"/>
        <v>88.27</v>
      </c>
    </row>
    <row r="22" spans="1:27" ht="12.75" customHeight="1" collapsed="1" x14ac:dyDescent="0.2">
      <c r="A22" s="98" t="s">
        <v>252</v>
      </c>
      <c r="B22" s="25" t="str">
        <f>"04"&amp;"."&amp;$B$662&amp;"."&amp;$B$663</f>
        <v>04.01.2024</v>
      </c>
      <c r="C22" s="88" t="s">
        <v>76</v>
      </c>
      <c r="D22" s="89">
        <f>ROUND(((D23+D24+D26+D25)/1000),5)</f>
        <v>2.3928400000000001</v>
      </c>
      <c r="E22" s="89">
        <f>ROUND(((E23+E24+E26+E25)/1000),5)</f>
        <v>2.2825000000000002</v>
      </c>
      <c r="F22" s="89">
        <f>ROUND(((F23+F24+F26+F25)/1000),5)</f>
        <v>2.2052900000000002</v>
      </c>
      <c r="G22" s="89">
        <f t="shared" ref="G22:AA22" si="9">ROUND(((G23+G24+G26+G25)/1000),5)</f>
        <v>2.15509</v>
      </c>
      <c r="H22" s="89">
        <f t="shared" si="9"/>
        <v>2.1631900000000002</v>
      </c>
      <c r="I22" s="89">
        <f t="shared" si="9"/>
        <v>2.2017600000000002</v>
      </c>
      <c r="J22" s="89">
        <f t="shared" si="9"/>
        <v>2.2367900000000001</v>
      </c>
      <c r="K22" s="89">
        <f t="shared" si="9"/>
        <v>2.3981699999999999</v>
      </c>
      <c r="L22" s="89">
        <f t="shared" si="9"/>
        <v>2.6381899999999998</v>
      </c>
      <c r="M22" s="89">
        <f t="shared" si="9"/>
        <v>2.8458600000000001</v>
      </c>
      <c r="N22" s="89">
        <f t="shared" si="9"/>
        <v>3.0224099999999998</v>
      </c>
      <c r="O22" s="89">
        <f t="shared" si="9"/>
        <v>3.0483500000000001</v>
      </c>
      <c r="P22" s="89">
        <f t="shared" si="9"/>
        <v>3.05057</v>
      </c>
      <c r="Q22" s="89">
        <f t="shared" si="9"/>
        <v>3.0524100000000001</v>
      </c>
      <c r="R22" s="89">
        <f t="shared" si="9"/>
        <v>3.0182000000000002</v>
      </c>
      <c r="S22" s="89">
        <f t="shared" si="9"/>
        <v>2.99899</v>
      </c>
      <c r="T22" s="89">
        <f t="shared" si="9"/>
        <v>3.0456500000000002</v>
      </c>
      <c r="U22" s="89">
        <f t="shared" si="9"/>
        <v>3.07098</v>
      </c>
      <c r="V22" s="89">
        <f t="shared" si="9"/>
        <v>3.0566300000000002</v>
      </c>
      <c r="W22" s="89">
        <f t="shared" si="9"/>
        <v>3.0420600000000002</v>
      </c>
      <c r="X22" s="89">
        <f t="shared" si="9"/>
        <v>3.0237799999999999</v>
      </c>
      <c r="Y22" s="89">
        <f t="shared" si="9"/>
        <v>2.84829</v>
      </c>
      <c r="Z22" s="89">
        <f t="shared" si="9"/>
        <v>2.7170700000000001</v>
      </c>
      <c r="AA22" s="89">
        <f t="shared" si="9"/>
        <v>2.4988999999999999</v>
      </c>
    </row>
    <row r="23" spans="1:27" ht="12.75" hidden="1" customHeight="1" outlineLevel="1" x14ac:dyDescent="0.2">
      <c r="A23" s="99" t="s">
        <v>253</v>
      </c>
      <c r="B23" s="60" t="s">
        <v>238</v>
      </c>
      <c r="C23" s="40" t="s">
        <v>79</v>
      </c>
      <c r="D23" s="41">
        <v>1229.43</v>
      </c>
      <c r="E23" s="41">
        <v>1119.0899999999999</v>
      </c>
      <c r="F23" s="41">
        <v>1041.8800000000001</v>
      </c>
      <c r="G23" s="41">
        <v>991.68</v>
      </c>
      <c r="H23" s="41">
        <v>999.78</v>
      </c>
      <c r="I23" s="41">
        <v>1038.3499999999999</v>
      </c>
      <c r="J23" s="41">
        <v>1073.3800000000001</v>
      </c>
      <c r="K23" s="41">
        <v>1234.76</v>
      </c>
      <c r="L23" s="41">
        <v>1474.78</v>
      </c>
      <c r="M23" s="41">
        <v>1682.45</v>
      </c>
      <c r="N23" s="41">
        <v>1859</v>
      </c>
      <c r="O23" s="41">
        <v>1884.94</v>
      </c>
      <c r="P23" s="41">
        <v>1887.16</v>
      </c>
      <c r="Q23" s="41">
        <v>1889</v>
      </c>
      <c r="R23" s="41">
        <v>1854.79</v>
      </c>
      <c r="S23" s="41">
        <v>1835.58</v>
      </c>
      <c r="T23" s="41">
        <v>1882.24</v>
      </c>
      <c r="U23" s="41">
        <v>1907.57</v>
      </c>
      <c r="V23" s="41">
        <v>1893.22</v>
      </c>
      <c r="W23" s="41">
        <v>1878.65</v>
      </c>
      <c r="X23" s="41">
        <v>1860.37</v>
      </c>
      <c r="Y23" s="41">
        <v>1684.88</v>
      </c>
      <c r="Z23" s="41">
        <v>1553.66</v>
      </c>
      <c r="AA23" s="41">
        <v>1335.49</v>
      </c>
    </row>
    <row r="24" spans="1:27" ht="12.75" hidden="1" customHeight="1" outlineLevel="1" x14ac:dyDescent="0.2">
      <c r="A24" s="99" t="s">
        <v>254</v>
      </c>
      <c r="B24" s="60" t="s">
        <v>90</v>
      </c>
      <c r="C24" s="40" t="s">
        <v>79</v>
      </c>
      <c r="D24" s="41">
        <f>$D$9</f>
        <v>1071.42</v>
      </c>
      <c r="E24" s="41">
        <f t="shared" ref="E24:AA24" si="10">$D$9</f>
        <v>1071.42</v>
      </c>
      <c r="F24" s="41">
        <f t="shared" si="10"/>
        <v>1071.42</v>
      </c>
      <c r="G24" s="41">
        <f t="shared" si="10"/>
        <v>1071.42</v>
      </c>
      <c r="H24" s="41">
        <f t="shared" si="10"/>
        <v>1071.42</v>
      </c>
      <c r="I24" s="41">
        <f t="shared" si="10"/>
        <v>1071.42</v>
      </c>
      <c r="J24" s="41">
        <f t="shared" si="10"/>
        <v>1071.42</v>
      </c>
      <c r="K24" s="41">
        <f t="shared" si="10"/>
        <v>1071.42</v>
      </c>
      <c r="L24" s="41">
        <f t="shared" si="10"/>
        <v>1071.42</v>
      </c>
      <c r="M24" s="41">
        <f t="shared" si="10"/>
        <v>1071.42</v>
      </c>
      <c r="N24" s="41">
        <f t="shared" si="10"/>
        <v>1071.42</v>
      </c>
      <c r="O24" s="41">
        <f t="shared" si="10"/>
        <v>1071.42</v>
      </c>
      <c r="P24" s="41">
        <f t="shared" si="10"/>
        <v>1071.42</v>
      </c>
      <c r="Q24" s="41">
        <f t="shared" si="10"/>
        <v>1071.42</v>
      </c>
      <c r="R24" s="41">
        <f t="shared" si="10"/>
        <v>1071.42</v>
      </c>
      <c r="S24" s="41">
        <f t="shared" si="10"/>
        <v>1071.42</v>
      </c>
      <c r="T24" s="41">
        <f t="shared" si="10"/>
        <v>1071.42</v>
      </c>
      <c r="U24" s="41">
        <f t="shared" si="10"/>
        <v>1071.42</v>
      </c>
      <c r="V24" s="41">
        <f t="shared" si="10"/>
        <v>1071.42</v>
      </c>
      <c r="W24" s="41">
        <f t="shared" si="10"/>
        <v>1071.42</v>
      </c>
      <c r="X24" s="41">
        <f t="shared" si="10"/>
        <v>1071.42</v>
      </c>
      <c r="Y24" s="41">
        <f t="shared" si="10"/>
        <v>1071.42</v>
      </c>
      <c r="Z24" s="41">
        <f t="shared" si="10"/>
        <v>1071.42</v>
      </c>
      <c r="AA24" s="41">
        <f t="shared" si="10"/>
        <v>1071.42</v>
      </c>
    </row>
    <row r="25" spans="1:27" ht="12.75" hidden="1" customHeight="1" outlineLevel="1" x14ac:dyDescent="0.2">
      <c r="A25" s="99" t="s">
        <v>255</v>
      </c>
      <c r="B25" s="60" t="s">
        <v>83</v>
      </c>
      <c r="C25" s="40" t="s">
        <v>79</v>
      </c>
      <c r="D25" s="41">
        <v>3.72</v>
      </c>
      <c r="E25" s="41">
        <v>3.72</v>
      </c>
      <c r="F25" s="41">
        <v>3.72</v>
      </c>
      <c r="G25" s="41">
        <v>3.72</v>
      </c>
      <c r="H25" s="41">
        <v>3.72</v>
      </c>
      <c r="I25" s="41">
        <v>3.72</v>
      </c>
      <c r="J25" s="41">
        <v>3.72</v>
      </c>
      <c r="K25" s="41">
        <v>3.72</v>
      </c>
      <c r="L25" s="41">
        <v>3.72</v>
      </c>
      <c r="M25" s="41">
        <v>3.72</v>
      </c>
      <c r="N25" s="41">
        <v>3.72</v>
      </c>
      <c r="O25" s="41">
        <v>3.72</v>
      </c>
      <c r="P25" s="41">
        <v>3.72</v>
      </c>
      <c r="Q25" s="41">
        <v>3.72</v>
      </c>
      <c r="R25" s="41">
        <v>3.72</v>
      </c>
      <c r="S25" s="41">
        <v>3.72</v>
      </c>
      <c r="T25" s="41">
        <v>3.72</v>
      </c>
      <c r="U25" s="41">
        <v>3.72</v>
      </c>
      <c r="V25" s="41">
        <v>3.72</v>
      </c>
      <c r="W25" s="41">
        <v>3.72</v>
      </c>
      <c r="X25" s="41">
        <v>3.72</v>
      </c>
      <c r="Y25" s="41">
        <v>3.72</v>
      </c>
      <c r="Z25" s="41">
        <v>3.72</v>
      </c>
      <c r="AA25" s="41">
        <v>3.72</v>
      </c>
    </row>
    <row r="26" spans="1:27" ht="12.75" hidden="1" customHeight="1" outlineLevel="1" x14ac:dyDescent="0.2">
      <c r="A26" s="99" t="s">
        <v>256</v>
      </c>
      <c r="B26" s="60" t="s">
        <v>81</v>
      </c>
      <c r="C26" s="40" t="s">
        <v>79</v>
      </c>
      <c r="D26" s="41">
        <f>$D$11</f>
        <v>88.27</v>
      </c>
      <c r="E26" s="41">
        <f t="shared" ref="E26:AA26" si="11">$D$11</f>
        <v>88.27</v>
      </c>
      <c r="F26" s="41">
        <f t="shared" si="11"/>
        <v>88.27</v>
      </c>
      <c r="G26" s="41">
        <f t="shared" si="11"/>
        <v>88.27</v>
      </c>
      <c r="H26" s="41">
        <f t="shared" si="11"/>
        <v>88.27</v>
      </c>
      <c r="I26" s="41">
        <f t="shared" si="11"/>
        <v>88.27</v>
      </c>
      <c r="J26" s="41">
        <f t="shared" si="11"/>
        <v>88.27</v>
      </c>
      <c r="K26" s="41">
        <f t="shared" si="11"/>
        <v>88.27</v>
      </c>
      <c r="L26" s="41">
        <f t="shared" si="11"/>
        <v>88.27</v>
      </c>
      <c r="M26" s="41">
        <f t="shared" si="11"/>
        <v>88.27</v>
      </c>
      <c r="N26" s="41">
        <f t="shared" si="11"/>
        <v>88.27</v>
      </c>
      <c r="O26" s="41">
        <f t="shared" si="11"/>
        <v>88.27</v>
      </c>
      <c r="P26" s="41">
        <f t="shared" si="11"/>
        <v>88.27</v>
      </c>
      <c r="Q26" s="41">
        <f t="shared" si="11"/>
        <v>88.27</v>
      </c>
      <c r="R26" s="41">
        <f t="shared" si="11"/>
        <v>88.27</v>
      </c>
      <c r="S26" s="41">
        <f t="shared" si="11"/>
        <v>88.27</v>
      </c>
      <c r="T26" s="41">
        <f t="shared" si="11"/>
        <v>88.27</v>
      </c>
      <c r="U26" s="41">
        <f t="shared" si="11"/>
        <v>88.27</v>
      </c>
      <c r="V26" s="41">
        <f t="shared" si="11"/>
        <v>88.27</v>
      </c>
      <c r="W26" s="41">
        <f t="shared" si="11"/>
        <v>88.27</v>
      </c>
      <c r="X26" s="41">
        <f t="shared" si="11"/>
        <v>88.27</v>
      </c>
      <c r="Y26" s="41">
        <f t="shared" si="11"/>
        <v>88.27</v>
      </c>
      <c r="Z26" s="41">
        <f t="shared" si="11"/>
        <v>88.27</v>
      </c>
      <c r="AA26" s="41">
        <f t="shared" si="11"/>
        <v>88.27</v>
      </c>
    </row>
    <row r="27" spans="1:27" ht="12.75" customHeight="1" collapsed="1" x14ac:dyDescent="0.2">
      <c r="A27" s="98" t="s">
        <v>257</v>
      </c>
      <c r="B27" s="25" t="str">
        <f>"05"&amp;"."&amp;$B$662&amp;"."&amp;$B$663</f>
        <v>05.01.2024</v>
      </c>
      <c r="C27" s="88" t="s">
        <v>76</v>
      </c>
      <c r="D27" s="89">
        <f>ROUND(((D28+D29+D31+D30)/1000),5)</f>
        <v>2.4502199999999998</v>
      </c>
      <c r="E27" s="89">
        <f>ROUND(((E28+E29+E31+E30)/1000),5)</f>
        <v>2.3913500000000001</v>
      </c>
      <c r="F27" s="89">
        <f>ROUND(((F28+F29+F31+F30)/1000),5)</f>
        <v>2.3342200000000002</v>
      </c>
      <c r="G27" s="89">
        <f t="shared" ref="G27:AA27" si="12">ROUND(((G28+G29+G31+G30)/1000),5)</f>
        <v>2.2760899999999999</v>
      </c>
      <c r="H27" s="89">
        <f t="shared" si="12"/>
        <v>2.27521</v>
      </c>
      <c r="I27" s="89">
        <f t="shared" si="12"/>
        <v>2.2826900000000001</v>
      </c>
      <c r="J27" s="89">
        <f t="shared" si="12"/>
        <v>2.3089</v>
      </c>
      <c r="K27" s="89">
        <f t="shared" si="12"/>
        <v>2.4405899999999998</v>
      </c>
      <c r="L27" s="89">
        <f t="shared" si="12"/>
        <v>2.70031</v>
      </c>
      <c r="M27" s="89">
        <f t="shared" si="12"/>
        <v>2.8602400000000001</v>
      </c>
      <c r="N27" s="89">
        <f t="shared" si="12"/>
        <v>3.03749</v>
      </c>
      <c r="O27" s="89">
        <f t="shared" si="12"/>
        <v>3.0661800000000001</v>
      </c>
      <c r="P27" s="89">
        <f t="shared" si="12"/>
        <v>3.0704699999999998</v>
      </c>
      <c r="Q27" s="89">
        <f t="shared" si="12"/>
        <v>3.0728900000000001</v>
      </c>
      <c r="R27" s="89">
        <f t="shared" si="12"/>
        <v>3.0432999999999999</v>
      </c>
      <c r="S27" s="89">
        <f t="shared" si="12"/>
        <v>3.0356299999999998</v>
      </c>
      <c r="T27" s="89">
        <f t="shared" si="12"/>
        <v>3.0752000000000002</v>
      </c>
      <c r="U27" s="89">
        <f t="shared" si="12"/>
        <v>3.0947300000000002</v>
      </c>
      <c r="V27" s="89">
        <f t="shared" si="12"/>
        <v>3.0832600000000001</v>
      </c>
      <c r="W27" s="89">
        <f t="shared" si="12"/>
        <v>3.05585</v>
      </c>
      <c r="X27" s="89">
        <f t="shared" si="12"/>
        <v>2.9992800000000002</v>
      </c>
      <c r="Y27" s="89">
        <f t="shared" si="12"/>
        <v>2.85425</v>
      </c>
      <c r="Z27" s="89">
        <f t="shared" si="12"/>
        <v>2.63103</v>
      </c>
      <c r="AA27" s="89">
        <f t="shared" si="12"/>
        <v>2.48509</v>
      </c>
    </row>
    <row r="28" spans="1:27" ht="12.75" hidden="1" customHeight="1" outlineLevel="1" x14ac:dyDescent="0.2">
      <c r="A28" s="99" t="s">
        <v>258</v>
      </c>
      <c r="B28" s="60" t="s">
        <v>238</v>
      </c>
      <c r="C28" s="40" t="s">
        <v>79</v>
      </c>
      <c r="D28" s="41">
        <v>1286.81</v>
      </c>
      <c r="E28" s="41">
        <v>1227.94</v>
      </c>
      <c r="F28" s="41">
        <v>1170.81</v>
      </c>
      <c r="G28" s="41">
        <v>1112.68</v>
      </c>
      <c r="H28" s="41">
        <v>1111.8</v>
      </c>
      <c r="I28" s="41">
        <v>1119.28</v>
      </c>
      <c r="J28" s="41">
        <v>1145.49</v>
      </c>
      <c r="K28" s="41">
        <v>1277.18</v>
      </c>
      <c r="L28" s="41">
        <v>1536.9</v>
      </c>
      <c r="M28" s="41">
        <v>1696.83</v>
      </c>
      <c r="N28" s="41">
        <v>1874.08</v>
      </c>
      <c r="O28" s="41">
        <v>1902.77</v>
      </c>
      <c r="P28" s="41">
        <v>1907.06</v>
      </c>
      <c r="Q28" s="41">
        <v>1909.48</v>
      </c>
      <c r="R28" s="41">
        <v>1879.89</v>
      </c>
      <c r="S28" s="41">
        <v>1872.22</v>
      </c>
      <c r="T28" s="41">
        <v>1911.79</v>
      </c>
      <c r="U28" s="41">
        <v>1931.32</v>
      </c>
      <c r="V28" s="41">
        <v>1919.85</v>
      </c>
      <c r="W28" s="41">
        <v>1892.44</v>
      </c>
      <c r="X28" s="41">
        <v>1835.87</v>
      </c>
      <c r="Y28" s="41">
        <v>1690.84</v>
      </c>
      <c r="Z28" s="41">
        <v>1467.62</v>
      </c>
      <c r="AA28" s="41">
        <v>1321.68</v>
      </c>
    </row>
    <row r="29" spans="1:27" ht="12.75" hidden="1" customHeight="1" outlineLevel="1" x14ac:dyDescent="0.2">
      <c r="A29" s="99" t="s">
        <v>259</v>
      </c>
      <c r="B29" s="60" t="s">
        <v>90</v>
      </c>
      <c r="C29" s="40" t="s">
        <v>79</v>
      </c>
      <c r="D29" s="41">
        <f>$D$9</f>
        <v>1071.42</v>
      </c>
      <c r="E29" s="41">
        <f t="shared" ref="E29:AA29" si="13">$D$9</f>
        <v>1071.42</v>
      </c>
      <c r="F29" s="41">
        <f t="shared" si="13"/>
        <v>1071.42</v>
      </c>
      <c r="G29" s="41">
        <f t="shared" si="13"/>
        <v>1071.42</v>
      </c>
      <c r="H29" s="41">
        <f t="shared" si="13"/>
        <v>1071.42</v>
      </c>
      <c r="I29" s="41">
        <f t="shared" si="13"/>
        <v>1071.42</v>
      </c>
      <c r="J29" s="41">
        <f t="shared" si="13"/>
        <v>1071.42</v>
      </c>
      <c r="K29" s="41">
        <f t="shared" si="13"/>
        <v>1071.42</v>
      </c>
      <c r="L29" s="41">
        <f t="shared" si="13"/>
        <v>1071.42</v>
      </c>
      <c r="M29" s="41">
        <f t="shared" si="13"/>
        <v>1071.42</v>
      </c>
      <c r="N29" s="41">
        <f t="shared" si="13"/>
        <v>1071.42</v>
      </c>
      <c r="O29" s="41">
        <f t="shared" si="13"/>
        <v>1071.42</v>
      </c>
      <c r="P29" s="41">
        <f t="shared" si="13"/>
        <v>1071.42</v>
      </c>
      <c r="Q29" s="41">
        <f t="shared" si="13"/>
        <v>1071.42</v>
      </c>
      <c r="R29" s="41">
        <f t="shared" si="13"/>
        <v>1071.42</v>
      </c>
      <c r="S29" s="41">
        <f t="shared" si="13"/>
        <v>1071.42</v>
      </c>
      <c r="T29" s="41">
        <f t="shared" si="13"/>
        <v>1071.42</v>
      </c>
      <c r="U29" s="41">
        <f t="shared" si="13"/>
        <v>1071.42</v>
      </c>
      <c r="V29" s="41">
        <f t="shared" si="13"/>
        <v>1071.42</v>
      </c>
      <c r="W29" s="41">
        <f t="shared" si="13"/>
        <v>1071.42</v>
      </c>
      <c r="X29" s="41">
        <f t="shared" si="13"/>
        <v>1071.42</v>
      </c>
      <c r="Y29" s="41">
        <f t="shared" si="13"/>
        <v>1071.42</v>
      </c>
      <c r="Z29" s="41">
        <f t="shared" si="13"/>
        <v>1071.42</v>
      </c>
      <c r="AA29" s="41">
        <f t="shared" si="13"/>
        <v>1071.42</v>
      </c>
    </row>
    <row r="30" spans="1:27" ht="12.75" hidden="1" customHeight="1" outlineLevel="1" x14ac:dyDescent="0.2">
      <c r="A30" s="99" t="s">
        <v>260</v>
      </c>
      <c r="B30" s="60" t="s">
        <v>83</v>
      </c>
      <c r="C30" s="40" t="s">
        <v>79</v>
      </c>
      <c r="D30" s="41">
        <v>3.72</v>
      </c>
      <c r="E30" s="41">
        <v>3.72</v>
      </c>
      <c r="F30" s="41">
        <v>3.72</v>
      </c>
      <c r="G30" s="41">
        <v>3.72</v>
      </c>
      <c r="H30" s="41">
        <v>3.72</v>
      </c>
      <c r="I30" s="41">
        <v>3.72</v>
      </c>
      <c r="J30" s="41">
        <v>3.72</v>
      </c>
      <c r="K30" s="41">
        <v>3.72</v>
      </c>
      <c r="L30" s="41">
        <v>3.72</v>
      </c>
      <c r="M30" s="41">
        <v>3.72</v>
      </c>
      <c r="N30" s="41">
        <v>3.72</v>
      </c>
      <c r="O30" s="41">
        <v>3.72</v>
      </c>
      <c r="P30" s="41">
        <v>3.72</v>
      </c>
      <c r="Q30" s="41">
        <v>3.72</v>
      </c>
      <c r="R30" s="41">
        <v>3.72</v>
      </c>
      <c r="S30" s="41">
        <v>3.72</v>
      </c>
      <c r="T30" s="41">
        <v>3.72</v>
      </c>
      <c r="U30" s="41">
        <v>3.72</v>
      </c>
      <c r="V30" s="41">
        <v>3.72</v>
      </c>
      <c r="W30" s="41">
        <v>3.72</v>
      </c>
      <c r="X30" s="41">
        <v>3.72</v>
      </c>
      <c r="Y30" s="41">
        <v>3.72</v>
      </c>
      <c r="Z30" s="41">
        <v>3.72</v>
      </c>
      <c r="AA30" s="41">
        <v>3.72</v>
      </c>
    </row>
    <row r="31" spans="1:27" ht="12.75" hidden="1" customHeight="1" outlineLevel="1" x14ac:dyDescent="0.2">
      <c r="A31" s="99" t="s">
        <v>261</v>
      </c>
      <c r="B31" s="60" t="s">
        <v>81</v>
      </c>
      <c r="C31" s="40" t="s">
        <v>79</v>
      </c>
      <c r="D31" s="41">
        <f>$D$11</f>
        <v>88.27</v>
      </c>
      <c r="E31" s="41">
        <f t="shared" ref="E31:AA31" si="14">$D$11</f>
        <v>88.27</v>
      </c>
      <c r="F31" s="41">
        <f t="shared" si="14"/>
        <v>88.27</v>
      </c>
      <c r="G31" s="41">
        <f t="shared" si="14"/>
        <v>88.27</v>
      </c>
      <c r="H31" s="41">
        <f t="shared" si="14"/>
        <v>88.27</v>
      </c>
      <c r="I31" s="41">
        <f t="shared" si="14"/>
        <v>88.27</v>
      </c>
      <c r="J31" s="41">
        <f t="shared" si="14"/>
        <v>88.27</v>
      </c>
      <c r="K31" s="41">
        <f t="shared" si="14"/>
        <v>88.27</v>
      </c>
      <c r="L31" s="41">
        <f t="shared" si="14"/>
        <v>88.27</v>
      </c>
      <c r="M31" s="41">
        <f t="shared" si="14"/>
        <v>88.27</v>
      </c>
      <c r="N31" s="41">
        <f t="shared" si="14"/>
        <v>88.27</v>
      </c>
      <c r="O31" s="41">
        <f t="shared" si="14"/>
        <v>88.27</v>
      </c>
      <c r="P31" s="41">
        <f t="shared" si="14"/>
        <v>88.27</v>
      </c>
      <c r="Q31" s="41">
        <f t="shared" si="14"/>
        <v>88.27</v>
      </c>
      <c r="R31" s="41">
        <f t="shared" si="14"/>
        <v>88.27</v>
      </c>
      <c r="S31" s="41">
        <f t="shared" si="14"/>
        <v>88.27</v>
      </c>
      <c r="T31" s="41">
        <f t="shared" si="14"/>
        <v>88.27</v>
      </c>
      <c r="U31" s="41">
        <f t="shared" si="14"/>
        <v>88.27</v>
      </c>
      <c r="V31" s="41">
        <f t="shared" si="14"/>
        <v>88.27</v>
      </c>
      <c r="W31" s="41">
        <f t="shared" si="14"/>
        <v>88.27</v>
      </c>
      <c r="X31" s="41">
        <f t="shared" si="14"/>
        <v>88.27</v>
      </c>
      <c r="Y31" s="41">
        <f t="shared" si="14"/>
        <v>88.27</v>
      </c>
      <c r="Z31" s="41">
        <f t="shared" si="14"/>
        <v>88.27</v>
      </c>
      <c r="AA31" s="41">
        <f t="shared" si="14"/>
        <v>88.27</v>
      </c>
    </row>
    <row r="32" spans="1:27" ht="12.75" customHeight="1" collapsed="1" x14ac:dyDescent="0.2">
      <c r="A32" s="98" t="s">
        <v>262</v>
      </c>
      <c r="B32" s="25" t="str">
        <f>"06"&amp;"."&amp;$B$662&amp;"."&amp;$B$663</f>
        <v>06.01.2024</v>
      </c>
      <c r="C32" s="88" t="s">
        <v>76</v>
      </c>
      <c r="D32" s="89">
        <f>ROUND(((D33+D34+D36+D35)/1000),5)</f>
        <v>2.4856099999999999</v>
      </c>
      <c r="E32" s="89">
        <f>ROUND(((E33+E34+E36+E35)/1000),5)</f>
        <v>2.42849</v>
      </c>
      <c r="F32" s="89">
        <f>ROUND(((F33+F34+F36+F35)/1000),5)</f>
        <v>2.37995</v>
      </c>
      <c r="G32" s="89">
        <f t="shared" ref="G32:AA32" si="15">ROUND(((G33+G34+G36+G35)/1000),5)</f>
        <v>2.3658899999999998</v>
      </c>
      <c r="H32" s="89">
        <f t="shared" si="15"/>
        <v>2.2793800000000002</v>
      </c>
      <c r="I32" s="89">
        <f t="shared" si="15"/>
        <v>2.2903699999999998</v>
      </c>
      <c r="J32" s="89">
        <f t="shared" si="15"/>
        <v>2.3139099999999999</v>
      </c>
      <c r="K32" s="89">
        <f t="shared" si="15"/>
        <v>2.4292199999999999</v>
      </c>
      <c r="L32" s="89">
        <f t="shared" si="15"/>
        <v>2.6229800000000001</v>
      </c>
      <c r="M32" s="89">
        <f t="shared" si="15"/>
        <v>2.8591600000000001</v>
      </c>
      <c r="N32" s="89">
        <f t="shared" si="15"/>
        <v>3.0526599999999999</v>
      </c>
      <c r="O32" s="89">
        <f t="shared" si="15"/>
        <v>3.08216</v>
      </c>
      <c r="P32" s="89">
        <f t="shared" si="15"/>
        <v>3.0812499999999998</v>
      </c>
      <c r="Q32" s="89">
        <f t="shared" si="15"/>
        <v>3.0807799999999999</v>
      </c>
      <c r="R32" s="89">
        <f t="shared" si="15"/>
        <v>3.0487799999999998</v>
      </c>
      <c r="S32" s="89">
        <f t="shared" si="15"/>
        <v>3.0417800000000002</v>
      </c>
      <c r="T32" s="89">
        <f t="shared" si="15"/>
        <v>3.0856400000000002</v>
      </c>
      <c r="U32" s="89">
        <f t="shared" si="15"/>
        <v>3.1153499999999998</v>
      </c>
      <c r="V32" s="89">
        <f t="shared" si="15"/>
        <v>3.1040199999999998</v>
      </c>
      <c r="W32" s="89">
        <f t="shared" si="15"/>
        <v>3.09015</v>
      </c>
      <c r="X32" s="89">
        <f t="shared" si="15"/>
        <v>3.0788500000000001</v>
      </c>
      <c r="Y32" s="89">
        <f t="shared" si="15"/>
        <v>3.0003600000000001</v>
      </c>
      <c r="Z32" s="89">
        <f t="shared" si="15"/>
        <v>2.7126800000000002</v>
      </c>
      <c r="AA32" s="89">
        <f t="shared" si="15"/>
        <v>2.52203</v>
      </c>
    </row>
    <row r="33" spans="1:27" ht="12.75" hidden="1" customHeight="1" outlineLevel="1" x14ac:dyDescent="0.2">
      <c r="A33" s="99" t="s">
        <v>263</v>
      </c>
      <c r="B33" s="60" t="s">
        <v>238</v>
      </c>
      <c r="C33" s="40" t="s">
        <v>79</v>
      </c>
      <c r="D33" s="41">
        <v>1322.2</v>
      </c>
      <c r="E33" s="41">
        <v>1265.08</v>
      </c>
      <c r="F33" s="41">
        <v>1216.54</v>
      </c>
      <c r="G33" s="41">
        <v>1202.48</v>
      </c>
      <c r="H33" s="41">
        <v>1115.97</v>
      </c>
      <c r="I33" s="41">
        <v>1126.96</v>
      </c>
      <c r="J33" s="41">
        <v>1150.5</v>
      </c>
      <c r="K33" s="41">
        <v>1265.81</v>
      </c>
      <c r="L33" s="41">
        <v>1459.57</v>
      </c>
      <c r="M33" s="41">
        <v>1695.75</v>
      </c>
      <c r="N33" s="41">
        <v>1889.25</v>
      </c>
      <c r="O33" s="41">
        <v>1918.75</v>
      </c>
      <c r="P33" s="41">
        <v>1917.84</v>
      </c>
      <c r="Q33" s="41">
        <v>1917.37</v>
      </c>
      <c r="R33" s="41">
        <v>1885.37</v>
      </c>
      <c r="S33" s="41">
        <v>1878.37</v>
      </c>
      <c r="T33" s="41">
        <v>1922.23</v>
      </c>
      <c r="U33" s="41">
        <v>1951.94</v>
      </c>
      <c r="V33" s="41">
        <v>1940.61</v>
      </c>
      <c r="W33" s="41">
        <v>1926.74</v>
      </c>
      <c r="X33" s="41">
        <v>1915.44</v>
      </c>
      <c r="Y33" s="41">
        <v>1836.95</v>
      </c>
      <c r="Z33" s="41">
        <v>1549.27</v>
      </c>
      <c r="AA33" s="41">
        <v>1358.62</v>
      </c>
    </row>
    <row r="34" spans="1:27" ht="12.75" hidden="1" customHeight="1" outlineLevel="1" x14ac:dyDescent="0.2">
      <c r="A34" s="99" t="s">
        <v>264</v>
      </c>
      <c r="B34" s="60" t="s">
        <v>90</v>
      </c>
      <c r="C34" s="40" t="s">
        <v>79</v>
      </c>
      <c r="D34" s="41">
        <f>$D$9</f>
        <v>1071.42</v>
      </c>
      <c r="E34" s="41">
        <f t="shared" ref="E34:AA34" si="16">$D$9</f>
        <v>1071.42</v>
      </c>
      <c r="F34" s="41">
        <f t="shared" si="16"/>
        <v>1071.42</v>
      </c>
      <c r="G34" s="41">
        <f t="shared" si="16"/>
        <v>1071.42</v>
      </c>
      <c r="H34" s="41">
        <f t="shared" si="16"/>
        <v>1071.42</v>
      </c>
      <c r="I34" s="41">
        <f t="shared" si="16"/>
        <v>1071.42</v>
      </c>
      <c r="J34" s="41">
        <f t="shared" si="16"/>
        <v>1071.42</v>
      </c>
      <c r="K34" s="41">
        <f t="shared" si="16"/>
        <v>1071.42</v>
      </c>
      <c r="L34" s="41">
        <f t="shared" si="16"/>
        <v>1071.42</v>
      </c>
      <c r="M34" s="41">
        <f t="shared" si="16"/>
        <v>1071.42</v>
      </c>
      <c r="N34" s="41">
        <f t="shared" si="16"/>
        <v>1071.42</v>
      </c>
      <c r="O34" s="41">
        <f t="shared" si="16"/>
        <v>1071.42</v>
      </c>
      <c r="P34" s="41">
        <f t="shared" si="16"/>
        <v>1071.42</v>
      </c>
      <c r="Q34" s="41">
        <f t="shared" si="16"/>
        <v>1071.42</v>
      </c>
      <c r="R34" s="41">
        <f t="shared" si="16"/>
        <v>1071.42</v>
      </c>
      <c r="S34" s="41">
        <f t="shared" si="16"/>
        <v>1071.42</v>
      </c>
      <c r="T34" s="41">
        <f t="shared" si="16"/>
        <v>1071.42</v>
      </c>
      <c r="U34" s="41">
        <f t="shared" si="16"/>
        <v>1071.42</v>
      </c>
      <c r="V34" s="41">
        <f t="shared" si="16"/>
        <v>1071.42</v>
      </c>
      <c r="W34" s="41">
        <f t="shared" si="16"/>
        <v>1071.42</v>
      </c>
      <c r="X34" s="41">
        <f t="shared" si="16"/>
        <v>1071.42</v>
      </c>
      <c r="Y34" s="41">
        <f t="shared" si="16"/>
        <v>1071.42</v>
      </c>
      <c r="Z34" s="41">
        <f t="shared" si="16"/>
        <v>1071.42</v>
      </c>
      <c r="AA34" s="41">
        <f t="shared" si="16"/>
        <v>1071.42</v>
      </c>
    </row>
    <row r="35" spans="1:27" ht="12.75" hidden="1" customHeight="1" outlineLevel="1" x14ac:dyDescent="0.2">
      <c r="A35" s="99" t="s">
        <v>265</v>
      </c>
      <c r="B35" s="60" t="s">
        <v>83</v>
      </c>
      <c r="C35" s="40" t="s">
        <v>79</v>
      </c>
      <c r="D35" s="41">
        <v>3.72</v>
      </c>
      <c r="E35" s="41">
        <v>3.72</v>
      </c>
      <c r="F35" s="41">
        <v>3.72</v>
      </c>
      <c r="G35" s="41">
        <v>3.72</v>
      </c>
      <c r="H35" s="41">
        <v>3.72</v>
      </c>
      <c r="I35" s="41">
        <v>3.72</v>
      </c>
      <c r="J35" s="41">
        <v>3.72</v>
      </c>
      <c r="K35" s="41">
        <v>3.72</v>
      </c>
      <c r="L35" s="41">
        <v>3.72</v>
      </c>
      <c r="M35" s="41">
        <v>3.72</v>
      </c>
      <c r="N35" s="41">
        <v>3.72</v>
      </c>
      <c r="O35" s="41">
        <v>3.72</v>
      </c>
      <c r="P35" s="41">
        <v>3.72</v>
      </c>
      <c r="Q35" s="41">
        <v>3.72</v>
      </c>
      <c r="R35" s="41">
        <v>3.72</v>
      </c>
      <c r="S35" s="41">
        <v>3.72</v>
      </c>
      <c r="T35" s="41">
        <v>3.72</v>
      </c>
      <c r="U35" s="41">
        <v>3.72</v>
      </c>
      <c r="V35" s="41">
        <v>3.72</v>
      </c>
      <c r="W35" s="41">
        <v>3.72</v>
      </c>
      <c r="X35" s="41">
        <v>3.72</v>
      </c>
      <c r="Y35" s="41">
        <v>3.72</v>
      </c>
      <c r="Z35" s="41">
        <v>3.72</v>
      </c>
      <c r="AA35" s="41">
        <v>3.72</v>
      </c>
    </row>
    <row r="36" spans="1:27" ht="12.75" hidden="1" customHeight="1" outlineLevel="1" x14ac:dyDescent="0.2">
      <c r="A36" s="99" t="s">
        <v>266</v>
      </c>
      <c r="B36" s="60" t="s">
        <v>81</v>
      </c>
      <c r="C36" s="40" t="s">
        <v>79</v>
      </c>
      <c r="D36" s="41">
        <f>$D$11</f>
        <v>88.27</v>
      </c>
      <c r="E36" s="41">
        <f t="shared" ref="E36:AA36" si="17">$D$11</f>
        <v>88.27</v>
      </c>
      <c r="F36" s="41">
        <f t="shared" si="17"/>
        <v>88.27</v>
      </c>
      <c r="G36" s="41">
        <f t="shared" si="17"/>
        <v>88.27</v>
      </c>
      <c r="H36" s="41">
        <f t="shared" si="17"/>
        <v>88.27</v>
      </c>
      <c r="I36" s="41">
        <f t="shared" si="17"/>
        <v>88.27</v>
      </c>
      <c r="J36" s="41">
        <f t="shared" si="17"/>
        <v>88.27</v>
      </c>
      <c r="K36" s="41">
        <f t="shared" si="17"/>
        <v>88.27</v>
      </c>
      <c r="L36" s="41">
        <f t="shared" si="17"/>
        <v>88.27</v>
      </c>
      <c r="M36" s="41">
        <f t="shared" si="17"/>
        <v>88.27</v>
      </c>
      <c r="N36" s="41">
        <f t="shared" si="17"/>
        <v>88.27</v>
      </c>
      <c r="O36" s="41">
        <f t="shared" si="17"/>
        <v>88.27</v>
      </c>
      <c r="P36" s="41">
        <f t="shared" si="17"/>
        <v>88.27</v>
      </c>
      <c r="Q36" s="41">
        <f t="shared" si="17"/>
        <v>88.27</v>
      </c>
      <c r="R36" s="41">
        <f t="shared" si="17"/>
        <v>88.27</v>
      </c>
      <c r="S36" s="41">
        <f t="shared" si="17"/>
        <v>88.27</v>
      </c>
      <c r="T36" s="41">
        <f t="shared" si="17"/>
        <v>88.27</v>
      </c>
      <c r="U36" s="41">
        <f t="shared" si="17"/>
        <v>88.27</v>
      </c>
      <c r="V36" s="41">
        <f t="shared" si="17"/>
        <v>88.27</v>
      </c>
      <c r="W36" s="41">
        <f t="shared" si="17"/>
        <v>88.27</v>
      </c>
      <c r="X36" s="41">
        <f t="shared" si="17"/>
        <v>88.27</v>
      </c>
      <c r="Y36" s="41">
        <f t="shared" si="17"/>
        <v>88.27</v>
      </c>
      <c r="Z36" s="41">
        <f t="shared" si="17"/>
        <v>88.27</v>
      </c>
      <c r="AA36" s="41">
        <f t="shared" si="17"/>
        <v>88.27</v>
      </c>
    </row>
    <row r="37" spans="1:27" ht="12.75" customHeight="1" collapsed="1" x14ac:dyDescent="0.2">
      <c r="A37" s="98" t="s">
        <v>267</v>
      </c>
      <c r="B37" s="25" t="str">
        <f>"07"&amp;"."&amp;$B$662&amp;"."&amp;$B$663</f>
        <v>07.01.2024</v>
      </c>
      <c r="C37" s="88" t="s">
        <v>76</v>
      </c>
      <c r="D37" s="89">
        <f>ROUND(((D38+D39+D41+D40)/1000),5)</f>
        <v>2.43601</v>
      </c>
      <c r="E37" s="89">
        <f>ROUND(((E38+E39+E41+E40)/1000),5)</f>
        <v>2.3930899999999999</v>
      </c>
      <c r="F37" s="89">
        <f>ROUND(((F38+F39+F41+F40)/1000),5)</f>
        <v>2.31582</v>
      </c>
      <c r="G37" s="89">
        <f t="shared" ref="G37:AA37" si="18">ROUND(((G38+G39+G41+G40)/1000),5)</f>
        <v>2.2816999999999998</v>
      </c>
      <c r="H37" s="89">
        <f t="shared" si="18"/>
        <v>2.3028200000000001</v>
      </c>
      <c r="I37" s="89">
        <f t="shared" si="18"/>
        <v>2.3069700000000002</v>
      </c>
      <c r="J37" s="89">
        <f t="shared" si="18"/>
        <v>2.3441999999999998</v>
      </c>
      <c r="K37" s="89">
        <f t="shared" si="18"/>
        <v>2.4406400000000001</v>
      </c>
      <c r="L37" s="89">
        <f t="shared" si="18"/>
        <v>2.6216900000000001</v>
      </c>
      <c r="M37" s="89">
        <f t="shared" si="18"/>
        <v>2.7528999999999999</v>
      </c>
      <c r="N37" s="89">
        <f t="shared" si="18"/>
        <v>2.9441299999999999</v>
      </c>
      <c r="O37" s="89">
        <f t="shared" si="18"/>
        <v>3.0099399999999998</v>
      </c>
      <c r="P37" s="89">
        <f t="shared" si="18"/>
        <v>3.0137999999999998</v>
      </c>
      <c r="Q37" s="89">
        <f t="shared" si="18"/>
        <v>3.0169999999999999</v>
      </c>
      <c r="R37" s="89">
        <f t="shared" si="18"/>
        <v>2.9860799999999998</v>
      </c>
      <c r="S37" s="89">
        <f t="shared" si="18"/>
        <v>2.9744799999999998</v>
      </c>
      <c r="T37" s="89">
        <f t="shared" si="18"/>
        <v>3.0378099999999999</v>
      </c>
      <c r="U37" s="89">
        <f t="shared" si="18"/>
        <v>3.0704400000000001</v>
      </c>
      <c r="V37" s="89">
        <f t="shared" si="18"/>
        <v>3.0705399999999998</v>
      </c>
      <c r="W37" s="89">
        <f t="shared" si="18"/>
        <v>3.0553599999999999</v>
      </c>
      <c r="X37" s="89">
        <f t="shared" si="18"/>
        <v>3.0474299999999999</v>
      </c>
      <c r="Y37" s="89">
        <f t="shared" si="18"/>
        <v>2.96116</v>
      </c>
      <c r="Z37" s="89">
        <f t="shared" si="18"/>
        <v>2.7091699999999999</v>
      </c>
      <c r="AA37" s="89">
        <f t="shared" si="18"/>
        <v>2.5353599999999998</v>
      </c>
    </row>
    <row r="38" spans="1:27" ht="12.75" hidden="1" customHeight="1" outlineLevel="1" x14ac:dyDescent="0.2">
      <c r="A38" s="99" t="s">
        <v>268</v>
      </c>
      <c r="B38" s="60" t="s">
        <v>238</v>
      </c>
      <c r="C38" s="40" t="s">
        <v>79</v>
      </c>
      <c r="D38" s="41">
        <v>1272.5999999999999</v>
      </c>
      <c r="E38" s="41">
        <v>1229.68</v>
      </c>
      <c r="F38" s="41">
        <v>1152.4100000000001</v>
      </c>
      <c r="G38" s="41">
        <v>1118.29</v>
      </c>
      <c r="H38" s="41">
        <v>1139.4100000000001</v>
      </c>
      <c r="I38" s="41">
        <v>1143.56</v>
      </c>
      <c r="J38" s="41">
        <v>1180.79</v>
      </c>
      <c r="K38" s="41">
        <v>1277.23</v>
      </c>
      <c r="L38" s="41">
        <v>1458.28</v>
      </c>
      <c r="M38" s="41">
        <v>1589.49</v>
      </c>
      <c r="N38" s="41">
        <v>1780.72</v>
      </c>
      <c r="O38" s="41">
        <v>1846.53</v>
      </c>
      <c r="P38" s="41">
        <v>1850.39</v>
      </c>
      <c r="Q38" s="41">
        <v>1853.59</v>
      </c>
      <c r="R38" s="41">
        <v>1822.67</v>
      </c>
      <c r="S38" s="41">
        <v>1811.07</v>
      </c>
      <c r="T38" s="41">
        <v>1874.4</v>
      </c>
      <c r="U38" s="41">
        <v>1907.03</v>
      </c>
      <c r="V38" s="41">
        <v>1907.13</v>
      </c>
      <c r="W38" s="41">
        <v>1891.95</v>
      </c>
      <c r="X38" s="41">
        <v>1884.02</v>
      </c>
      <c r="Y38" s="41">
        <v>1797.75</v>
      </c>
      <c r="Z38" s="41">
        <v>1545.76</v>
      </c>
      <c r="AA38" s="41">
        <v>1371.95</v>
      </c>
    </row>
    <row r="39" spans="1:27" ht="12.75" hidden="1" customHeight="1" outlineLevel="1" x14ac:dyDescent="0.2">
      <c r="A39" s="99" t="s">
        <v>269</v>
      </c>
      <c r="B39" s="60" t="s">
        <v>90</v>
      </c>
      <c r="C39" s="40" t="s">
        <v>79</v>
      </c>
      <c r="D39" s="41">
        <f>$D$9</f>
        <v>1071.42</v>
      </c>
      <c r="E39" s="41">
        <f t="shared" ref="E39:AA39" si="19">$D$9</f>
        <v>1071.42</v>
      </c>
      <c r="F39" s="41">
        <f t="shared" si="19"/>
        <v>1071.42</v>
      </c>
      <c r="G39" s="41">
        <f t="shared" si="19"/>
        <v>1071.42</v>
      </c>
      <c r="H39" s="41">
        <f t="shared" si="19"/>
        <v>1071.42</v>
      </c>
      <c r="I39" s="41">
        <f t="shared" si="19"/>
        <v>1071.42</v>
      </c>
      <c r="J39" s="41">
        <f t="shared" si="19"/>
        <v>1071.42</v>
      </c>
      <c r="K39" s="41">
        <f t="shared" si="19"/>
        <v>1071.42</v>
      </c>
      <c r="L39" s="41">
        <f t="shared" si="19"/>
        <v>1071.42</v>
      </c>
      <c r="M39" s="41">
        <f t="shared" si="19"/>
        <v>1071.42</v>
      </c>
      <c r="N39" s="41">
        <f t="shared" si="19"/>
        <v>1071.42</v>
      </c>
      <c r="O39" s="41">
        <f t="shared" si="19"/>
        <v>1071.42</v>
      </c>
      <c r="P39" s="41">
        <f t="shared" si="19"/>
        <v>1071.42</v>
      </c>
      <c r="Q39" s="41">
        <f t="shared" si="19"/>
        <v>1071.42</v>
      </c>
      <c r="R39" s="41">
        <f t="shared" si="19"/>
        <v>1071.42</v>
      </c>
      <c r="S39" s="41">
        <f t="shared" si="19"/>
        <v>1071.42</v>
      </c>
      <c r="T39" s="41">
        <f t="shared" si="19"/>
        <v>1071.42</v>
      </c>
      <c r="U39" s="41">
        <f t="shared" si="19"/>
        <v>1071.42</v>
      </c>
      <c r="V39" s="41">
        <f t="shared" si="19"/>
        <v>1071.42</v>
      </c>
      <c r="W39" s="41">
        <f t="shared" si="19"/>
        <v>1071.42</v>
      </c>
      <c r="X39" s="41">
        <f t="shared" si="19"/>
        <v>1071.42</v>
      </c>
      <c r="Y39" s="41">
        <f t="shared" si="19"/>
        <v>1071.42</v>
      </c>
      <c r="Z39" s="41">
        <f t="shared" si="19"/>
        <v>1071.42</v>
      </c>
      <c r="AA39" s="41">
        <f t="shared" si="19"/>
        <v>1071.42</v>
      </c>
    </row>
    <row r="40" spans="1:27" ht="12.75" hidden="1" customHeight="1" outlineLevel="1" x14ac:dyDescent="0.2">
      <c r="A40" s="99" t="s">
        <v>270</v>
      </c>
      <c r="B40" s="60" t="s">
        <v>83</v>
      </c>
      <c r="C40" s="40" t="s">
        <v>79</v>
      </c>
      <c r="D40" s="41">
        <v>3.72</v>
      </c>
      <c r="E40" s="41">
        <v>3.72</v>
      </c>
      <c r="F40" s="41">
        <v>3.72</v>
      </c>
      <c r="G40" s="41">
        <v>3.72</v>
      </c>
      <c r="H40" s="41">
        <v>3.72</v>
      </c>
      <c r="I40" s="41">
        <v>3.72</v>
      </c>
      <c r="J40" s="41">
        <v>3.72</v>
      </c>
      <c r="K40" s="41">
        <v>3.72</v>
      </c>
      <c r="L40" s="41">
        <v>3.72</v>
      </c>
      <c r="M40" s="41">
        <v>3.72</v>
      </c>
      <c r="N40" s="41">
        <v>3.72</v>
      </c>
      <c r="O40" s="41">
        <v>3.72</v>
      </c>
      <c r="P40" s="41">
        <v>3.72</v>
      </c>
      <c r="Q40" s="41">
        <v>3.72</v>
      </c>
      <c r="R40" s="41">
        <v>3.72</v>
      </c>
      <c r="S40" s="41">
        <v>3.72</v>
      </c>
      <c r="T40" s="41">
        <v>3.72</v>
      </c>
      <c r="U40" s="41">
        <v>3.72</v>
      </c>
      <c r="V40" s="41">
        <v>3.72</v>
      </c>
      <c r="W40" s="41">
        <v>3.72</v>
      </c>
      <c r="X40" s="41">
        <v>3.72</v>
      </c>
      <c r="Y40" s="41">
        <v>3.72</v>
      </c>
      <c r="Z40" s="41">
        <v>3.72</v>
      </c>
      <c r="AA40" s="41">
        <v>3.72</v>
      </c>
    </row>
    <row r="41" spans="1:27" ht="12.75" hidden="1" customHeight="1" outlineLevel="1" x14ac:dyDescent="0.2">
      <c r="A41" s="99" t="s">
        <v>271</v>
      </c>
      <c r="B41" s="60" t="s">
        <v>81</v>
      </c>
      <c r="C41" s="40" t="s">
        <v>79</v>
      </c>
      <c r="D41" s="41">
        <f>$D$11</f>
        <v>88.27</v>
      </c>
      <c r="E41" s="41">
        <f t="shared" ref="E41:AA41" si="20">$D$11</f>
        <v>88.27</v>
      </c>
      <c r="F41" s="41">
        <f t="shared" si="20"/>
        <v>88.27</v>
      </c>
      <c r="G41" s="41">
        <f t="shared" si="20"/>
        <v>88.27</v>
      </c>
      <c r="H41" s="41">
        <f t="shared" si="20"/>
        <v>88.27</v>
      </c>
      <c r="I41" s="41">
        <f t="shared" si="20"/>
        <v>88.27</v>
      </c>
      <c r="J41" s="41">
        <f t="shared" si="20"/>
        <v>88.27</v>
      </c>
      <c r="K41" s="41">
        <f t="shared" si="20"/>
        <v>88.27</v>
      </c>
      <c r="L41" s="41">
        <f t="shared" si="20"/>
        <v>88.27</v>
      </c>
      <c r="M41" s="41">
        <f t="shared" si="20"/>
        <v>88.27</v>
      </c>
      <c r="N41" s="41">
        <f t="shared" si="20"/>
        <v>88.27</v>
      </c>
      <c r="O41" s="41">
        <f t="shared" si="20"/>
        <v>88.27</v>
      </c>
      <c r="P41" s="41">
        <f t="shared" si="20"/>
        <v>88.27</v>
      </c>
      <c r="Q41" s="41">
        <f t="shared" si="20"/>
        <v>88.27</v>
      </c>
      <c r="R41" s="41">
        <f t="shared" si="20"/>
        <v>88.27</v>
      </c>
      <c r="S41" s="41">
        <f t="shared" si="20"/>
        <v>88.27</v>
      </c>
      <c r="T41" s="41">
        <f t="shared" si="20"/>
        <v>88.27</v>
      </c>
      <c r="U41" s="41">
        <f t="shared" si="20"/>
        <v>88.27</v>
      </c>
      <c r="V41" s="41">
        <f t="shared" si="20"/>
        <v>88.27</v>
      </c>
      <c r="W41" s="41">
        <f t="shared" si="20"/>
        <v>88.27</v>
      </c>
      <c r="X41" s="41">
        <f t="shared" si="20"/>
        <v>88.27</v>
      </c>
      <c r="Y41" s="41">
        <f t="shared" si="20"/>
        <v>88.27</v>
      </c>
      <c r="Z41" s="41">
        <f t="shared" si="20"/>
        <v>88.27</v>
      </c>
      <c r="AA41" s="41">
        <f t="shared" si="20"/>
        <v>88.27</v>
      </c>
    </row>
    <row r="42" spans="1:27" ht="12.75" customHeight="1" collapsed="1" x14ac:dyDescent="0.2">
      <c r="A42" s="98" t="s">
        <v>272</v>
      </c>
      <c r="B42" s="25" t="str">
        <f>"08"&amp;"."&amp;$B$662&amp;"."&amp;$B$663</f>
        <v>08.01.2024</v>
      </c>
      <c r="C42" s="88" t="s">
        <v>76</v>
      </c>
      <c r="D42" s="89">
        <f>ROUND(((D43+D44+D46+D45)/1000),5)</f>
        <v>2.5457900000000002</v>
      </c>
      <c r="E42" s="89">
        <f>ROUND(((E43+E44+E46+E45)/1000),5)</f>
        <v>2.4342000000000001</v>
      </c>
      <c r="F42" s="89">
        <f>ROUND(((F43+F44+F46+F45)/1000),5)</f>
        <v>2.4230499999999999</v>
      </c>
      <c r="G42" s="89">
        <f t="shared" ref="G42:AA42" si="21">ROUND(((G43+G44+G46+G45)/1000),5)</f>
        <v>2.40537</v>
      </c>
      <c r="H42" s="89">
        <f t="shared" si="21"/>
        <v>2.4062000000000001</v>
      </c>
      <c r="I42" s="89">
        <f t="shared" si="21"/>
        <v>2.4070399999999998</v>
      </c>
      <c r="J42" s="89">
        <f t="shared" si="21"/>
        <v>2.3925900000000002</v>
      </c>
      <c r="K42" s="89">
        <f t="shared" si="21"/>
        <v>2.5331600000000001</v>
      </c>
      <c r="L42" s="89">
        <f t="shared" si="21"/>
        <v>2.6858499999999998</v>
      </c>
      <c r="M42" s="89">
        <f t="shared" si="21"/>
        <v>2.8923700000000001</v>
      </c>
      <c r="N42" s="89">
        <f t="shared" si="21"/>
        <v>3.0322300000000002</v>
      </c>
      <c r="O42" s="89">
        <f t="shared" si="21"/>
        <v>3.05843</v>
      </c>
      <c r="P42" s="89">
        <f t="shared" si="21"/>
        <v>3.0577800000000002</v>
      </c>
      <c r="Q42" s="89">
        <f t="shared" si="21"/>
        <v>3.0623399999999998</v>
      </c>
      <c r="R42" s="89">
        <f t="shared" si="21"/>
        <v>3.0214599999999998</v>
      </c>
      <c r="S42" s="89">
        <f t="shared" si="21"/>
        <v>3.0272700000000001</v>
      </c>
      <c r="T42" s="89">
        <f t="shared" si="21"/>
        <v>3.05104</v>
      </c>
      <c r="U42" s="89">
        <f t="shared" si="21"/>
        <v>3.08575</v>
      </c>
      <c r="V42" s="89">
        <f t="shared" si="21"/>
        <v>3.0687099999999998</v>
      </c>
      <c r="W42" s="89">
        <f t="shared" si="21"/>
        <v>3.0495700000000001</v>
      </c>
      <c r="X42" s="89">
        <f t="shared" si="21"/>
        <v>3.0392700000000001</v>
      </c>
      <c r="Y42" s="89">
        <f t="shared" si="21"/>
        <v>2.8859400000000002</v>
      </c>
      <c r="Z42" s="89">
        <f t="shared" si="21"/>
        <v>2.64052</v>
      </c>
      <c r="AA42" s="89">
        <f t="shared" si="21"/>
        <v>2.4282400000000002</v>
      </c>
    </row>
    <row r="43" spans="1:27" ht="12.75" hidden="1" customHeight="1" outlineLevel="1" x14ac:dyDescent="0.2">
      <c r="A43" s="99" t="s">
        <v>273</v>
      </c>
      <c r="B43" s="60" t="s">
        <v>238</v>
      </c>
      <c r="C43" s="40" t="s">
        <v>79</v>
      </c>
      <c r="D43" s="41">
        <v>1382.38</v>
      </c>
      <c r="E43" s="41">
        <v>1270.79</v>
      </c>
      <c r="F43" s="41">
        <v>1259.6400000000001</v>
      </c>
      <c r="G43" s="41">
        <v>1241.96</v>
      </c>
      <c r="H43" s="41">
        <v>1242.79</v>
      </c>
      <c r="I43" s="41">
        <v>1243.6300000000001</v>
      </c>
      <c r="J43" s="41">
        <v>1229.18</v>
      </c>
      <c r="K43" s="41">
        <v>1369.75</v>
      </c>
      <c r="L43" s="41">
        <v>1522.44</v>
      </c>
      <c r="M43" s="41">
        <v>1728.96</v>
      </c>
      <c r="N43" s="41">
        <v>1868.82</v>
      </c>
      <c r="O43" s="41">
        <v>1895.02</v>
      </c>
      <c r="P43" s="41">
        <v>1894.37</v>
      </c>
      <c r="Q43" s="41">
        <v>1898.93</v>
      </c>
      <c r="R43" s="41">
        <v>1858.05</v>
      </c>
      <c r="S43" s="41">
        <v>1863.86</v>
      </c>
      <c r="T43" s="41">
        <v>1887.63</v>
      </c>
      <c r="U43" s="41">
        <v>1922.34</v>
      </c>
      <c r="V43" s="41">
        <v>1905.3</v>
      </c>
      <c r="W43" s="41">
        <v>1886.16</v>
      </c>
      <c r="X43" s="41">
        <v>1875.86</v>
      </c>
      <c r="Y43" s="41">
        <v>1722.53</v>
      </c>
      <c r="Z43" s="41">
        <v>1477.11</v>
      </c>
      <c r="AA43" s="41">
        <v>1264.83</v>
      </c>
    </row>
    <row r="44" spans="1:27" ht="12.75" hidden="1" customHeight="1" outlineLevel="1" x14ac:dyDescent="0.2">
      <c r="A44" s="99" t="s">
        <v>274</v>
      </c>
      <c r="B44" s="60" t="s">
        <v>90</v>
      </c>
      <c r="C44" s="40" t="s">
        <v>79</v>
      </c>
      <c r="D44" s="41">
        <f>$D$9</f>
        <v>1071.42</v>
      </c>
      <c r="E44" s="41">
        <f t="shared" ref="E44:AA44" si="22">$D$9</f>
        <v>1071.42</v>
      </c>
      <c r="F44" s="41">
        <f t="shared" si="22"/>
        <v>1071.42</v>
      </c>
      <c r="G44" s="41">
        <f t="shared" si="22"/>
        <v>1071.42</v>
      </c>
      <c r="H44" s="41">
        <f t="shared" si="22"/>
        <v>1071.42</v>
      </c>
      <c r="I44" s="41">
        <f t="shared" si="22"/>
        <v>1071.42</v>
      </c>
      <c r="J44" s="41">
        <f t="shared" si="22"/>
        <v>1071.42</v>
      </c>
      <c r="K44" s="41">
        <f t="shared" si="22"/>
        <v>1071.42</v>
      </c>
      <c r="L44" s="41">
        <f t="shared" si="22"/>
        <v>1071.42</v>
      </c>
      <c r="M44" s="41">
        <f t="shared" si="22"/>
        <v>1071.42</v>
      </c>
      <c r="N44" s="41">
        <f t="shared" si="22"/>
        <v>1071.42</v>
      </c>
      <c r="O44" s="41">
        <f t="shared" si="22"/>
        <v>1071.42</v>
      </c>
      <c r="P44" s="41">
        <f t="shared" si="22"/>
        <v>1071.42</v>
      </c>
      <c r="Q44" s="41">
        <f t="shared" si="22"/>
        <v>1071.42</v>
      </c>
      <c r="R44" s="41">
        <f t="shared" si="22"/>
        <v>1071.42</v>
      </c>
      <c r="S44" s="41">
        <f t="shared" si="22"/>
        <v>1071.42</v>
      </c>
      <c r="T44" s="41">
        <f t="shared" si="22"/>
        <v>1071.42</v>
      </c>
      <c r="U44" s="41">
        <f t="shared" si="22"/>
        <v>1071.42</v>
      </c>
      <c r="V44" s="41">
        <f t="shared" si="22"/>
        <v>1071.42</v>
      </c>
      <c r="W44" s="41">
        <f t="shared" si="22"/>
        <v>1071.42</v>
      </c>
      <c r="X44" s="41">
        <f t="shared" si="22"/>
        <v>1071.42</v>
      </c>
      <c r="Y44" s="41">
        <f t="shared" si="22"/>
        <v>1071.42</v>
      </c>
      <c r="Z44" s="41">
        <f t="shared" si="22"/>
        <v>1071.42</v>
      </c>
      <c r="AA44" s="41">
        <f t="shared" si="22"/>
        <v>1071.42</v>
      </c>
    </row>
    <row r="45" spans="1:27" ht="12.75" hidden="1" customHeight="1" outlineLevel="1" x14ac:dyDescent="0.2">
      <c r="A45" s="99" t="s">
        <v>275</v>
      </c>
      <c r="B45" s="60" t="s">
        <v>83</v>
      </c>
      <c r="C45" s="40" t="s">
        <v>79</v>
      </c>
      <c r="D45" s="41">
        <v>3.72</v>
      </c>
      <c r="E45" s="41">
        <v>3.72</v>
      </c>
      <c r="F45" s="41">
        <v>3.72</v>
      </c>
      <c r="G45" s="41">
        <v>3.72</v>
      </c>
      <c r="H45" s="41">
        <v>3.72</v>
      </c>
      <c r="I45" s="41">
        <v>3.72</v>
      </c>
      <c r="J45" s="41">
        <v>3.72</v>
      </c>
      <c r="K45" s="41">
        <v>3.72</v>
      </c>
      <c r="L45" s="41">
        <v>3.72</v>
      </c>
      <c r="M45" s="41">
        <v>3.72</v>
      </c>
      <c r="N45" s="41">
        <v>3.72</v>
      </c>
      <c r="O45" s="41">
        <v>3.72</v>
      </c>
      <c r="P45" s="41">
        <v>3.72</v>
      </c>
      <c r="Q45" s="41">
        <v>3.72</v>
      </c>
      <c r="R45" s="41">
        <v>3.72</v>
      </c>
      <c r="S45" s="41">
        <v>3.72</v>
      </c>
      <c r="T45" s="41">
        <v>3.72</v>
      </c>
      <c r="U45" s="41">
        <v>3.72</v>
      </c>
      <c r="V45" s="41">
        <v>3.72</v>
      </c>
      <c r="W45" s="41">
        <v>3.72</v>
      </c>
      <c r="X45" s="41">
        <v>3.72</v>
      </c>
      <c r="Y45" s="41">
        <v>3.72</v>
      </c>
      <c r="Z45" s="41">
        <v>3.72</v>
      </c>
      <c r="AA45" s="41">
        <v>3.72</v>
      </c>
    </row>
    <row r="46" spans="1:27" ht="12.75" hidden="1" customHeight="1" outlineLevel="1" x14ac:dyDescent="0.2">
      <c r="A46" s="99" t="s">
        <v>276</v>
      </c>
      <c r="B46" s="60" t="s">
        <v>81</v>
      </c>
      <c r="C46" s="40" t="s">
        <v>79</v>
      </c>
      <c r="D46" s="41">
        <f>$D$11</f>
        <v>88.27</v>
      </c>
      <c r="E46" s="41">
        <f t="shared" ref="E46:AA46" si="23">$D$11</f>
        <v>88.27</v>
      </c>
      <c r="F46" s="41">
        <f t="shared" si="23"/>
        <v>88.27</v>
      </c>
      <c r="G46" s="41">
        <f t="shared" si="23"/>
        <v>88.27</v>
      </c>
      <c r="H46" s="41">
        <f t="shared" si="23"/>
        <v>88.27</v>
      </c>
      <c r="I46" s="41">
        <f t="shared" si="23"/>
        <v>88.27</v>
      </c>
      <c r="J46" s="41">
        <f t="shared" si="23"/>
        <v>88.27</v>
      </c>
      <c r="K46" s="41">
        <f t="shared" si="23"/>
        <v>88.27</v>
      </c>
      <c r="L46" s="41">
        <f t="shared" si="23"/>
        <v>88.27</v>
      </c>
      <c r="M46" s="41">
        <f t="shared" si="23"/>
        <v>88.27</v>
      </c>
      <c r="N46" s="41">
        <f t="shared" si="23"/>
        <v>88.27</v>
      </c>
      <c r="O46" s="41">
        <f t="shared" si="23"/>
        <v>88.27</v>
      </c>
      <c r="P46" s="41">
        <f t="shared" si="23"/>
        <v>88.27</v>
      </c>
      <c r="Q46" s="41">
        <f t="shared" si="23"/>
        <v>88.27</v>
      </c>
      <c r="R46" s="41">
        <f t="shared" si="23"/>
        <v>88.27</v>
      </c>
      <c r="S46" s="41">
        <f t="shared" si="23"/>
        <v>88.27</v>
      </c>
      <c r="T46" s="41">
        <f t="shared" si="23"/>
        <v>88.27</v>
      </c>
      <c r="U46" s="41">
        <f t="shared" si="23"/>
        <v>88.27</v>
      </c>
      <c r="V46" s="41">
        <f t="shared" si="23"/>
        <v>88.27</v>
      </c>
      <c r="W46" s="41">
        <f t="shared" si="23"/>
        <v>88.27</v>
      </c>
      <c r="X46" s="41">
        <f t="shared" si="23"/>
        <v>88.27</v>
      </c>
      <c r="Y46" s="41">
        <f t="shared" si="23"/>
        <v>88.27</v>
      </c>
      <c r="Z46" s="41">
        <f t="shared" si="23"/>
        <v>88.27</v>
      </c>
      <c r="AA46" s="41">
        <f t="shared" si="23"/>
        <v>88.27</v>
      </c>
    </row>
    <row r="47" spans="1:27" ht="12.75" customHeight="1" collapsed="1" x14ac:dyDescent="0.2">
      <c r="A47" s="98" t="s">
        <v>277</v>
      </c>
      <c r="B47" s="25" t="str">
        <f>"09"&amp;"."&amp;$B$662&amp;"."&amp;$B$663</f>
        <v>09.01.2024</v>
      </c>
      <c r="C47" s="88" t="s">
        <v>76</v>
      </c>
      <c r="D47" s="89">
        <f>ROUND(((D48+D49+D51+D50)/1000),5)</f>
        <v>2.3463400000000001</v>
      </c>
      <c r="E47" s="89">
        <f>ROUND(((E48+E49+E51+E50)/1000),5)</f>
        <v>2.27664</v>
      </c>
      <c r="F47" s="89">
        <f>ROUND(((F48+F49+F51+F50)/1000),5)</f>
        <v>2.2050299999999998</v>
      </c>
      <c r="G47" s="89">
        <f t="shared" ref="G47:AA47" si="24">ROUND(((G48+G49+G51+G50)/1000),5)</f>
        <v>2.1943199999999998</v>
      </c>
      <c r="H47" s="89">
        <f t="shared" si="24"/>
        <v>2.2186699999999999</v>
      </c>
      <c r="I47" s="89">
        <f t="shared" si="24"/>
        <v>2.2819199999999999</v>
      </c>
      <c r="J47" s="89">
        <f t="shared" si="24"/>
        <v>2.4607700000000001</v>
      </c>
      <c r="K47" s="89">
        <f t="shared" si="24"/>
        <v>2.74621</v>
      </c>
      <c r="L47" s="89">
        <f t="shared" si="24"/>
        <v>3.05383</v>
      </c>
      <c r="M47" s="89">
        <f t="shared" si="24"/>
        <v>3.0936400000000002</v>
      </c>
      <c r="N47" s="89">
        <f t="shared" si="24"/>
        <v>3.1116899999999998</v>
      </c>
      <c r="O47" s="89">
        <f t="shared" si="24"/>
        <v>3.1611199999999999</v>
      </c>
      <c r="P47" s="89">
        <f t="shared" si="24"/>
        <v>3.1393599999999999</v>
      </c>
      <c r="Q47" s="89">
        <f t="shared" si="24"/>
        <v>3.1488299999999998</v>
      </c>
      <c r="R47" s="89">
        <f t="shared" si="24"/>
        <v>3.1435300000000002</v>
      </c>
      <c r="S47" s="89">
        <f t="shared" si="24"/>
        <v>3.0989499999999999</v>
      </c>
      <c r="T47" s="89">
        <f t="shared" si="24"/>
        <v>3.0914100000000002</v>
      </c>
      <c r="U47" s="89">
        <f t="shared" si="24"/>
        <v>3.0762200000000002</v>
      </c>
      <c r="V47" s="89">
        <f t="shared" si="24"/>
        <v>3.0631300000000001</v>
      </c>
      <c r="W47" s="89">
        <f t="shared" si="24"/>
        <v>3.0971899999999999</v>
      </c>
      <c r="X47" s="89">
        <f t="shared" si="24"/>
        <v>3.0039500000000001</v>
      </c>
      <c r="Y47" s="89">
        <f t="shared" si="24"/>
        <v>2.8647800000000001</v>
      </c>
      <c r="Z47" s="89">
        <f t="shared" si="24"/>
        <v>2.62723</v>
      </c>
      <c r="AA47" s="89">
        <f t="shared" si="24"/>
        <v>2.3860000000000001</v>
      </c>
    </row>
    <row r="48" spans="1:27" ht="12.75" hidden="1" customHeight="1" outlineLevel="1" x14ac:dyDescent="0.2">
      <c r="A48" s="99" t="s">
        <v>278</v>
      </c>
      <c r="B48" s="60" t="s">
        <v>238</v>
      </c>
      <c r="C48" s="40" t="s">
        <v>79</v>
      </c>
      <c r="D48" s="41">
        <v>1182.93</v>
      </c>
      <c r="E48" s="41">
        <v>1113.23</v>
      </c>
      <c r="F48" s="41">
        <v>1041.6199999999999</v>
      </c>
      <c r="G48" s="41">
        <v>1030.9100000000001</v>
      </c>
      <c r="H48" s="41">
        <v>1055.26</v>
      </c>
      <c r="I48" s="41">
        <v>1118.51</v>
      </c>
      <c r="J48" s="41">
        <v>1297.3599999999999</v>
      </c>
      <c r="K48" s="41">
        <v>1582.8</v>
      </c>
      <c r="L48" s="41">
        <v>1890.42</v>
      </c>
      <c r="M48" s="41">
        <v>1930.23</v>
      </c>
      <c r="N48" s="41">
        <v>1948.28</v>
      </c>
      <c r="O48" s="41">
        <v>1997.71</v>
      </c>
      <c r="P48" s="41">
        <v>1975.95</v>
      </c>
      <c r="Q48" s="41">
        <v>1985.42</v>
      </c>
      <c r="R48" s="41">
        <v>1980.12</v>
      </c>
      <c r="S48" s="41">
        <v>1935.54</v>
      </c>
      <c r="T48" s="41">
        <v>1928</v>
      </c>
      <c r="U48" s="41">
        <v>1912.81</v>
      </c>
      <c r="V48" s="41">
        <v>1899.72</v>
      </c>
      <c r="W48" s="41">
        <v>1933.78</v>
      </c>
      <c r="X48" s="41">
        <v>1840.54</v>
      </c>
      <c r="Y48" s="41">
        <v>1701.37</v>
      </c>
      <c r="Z48" s="41">
        <v>1463.82</v>
      </c>
      <c r="AA48" s="41">
        <v>1222.5899999999999</v>
      </c>
    </row>
    <row r="49" spans="1:27" ht="12.75" hidden="1" customHeight="1" outlineLevel="1" x14ac:dyDescent="0.2">
      <c r="A49" s="99" t="s">
        <v>279</v>
      </c>
      <c r="B49" s="60" t="s">
        <v>90</v>
      </c>
      <c r="C49" s="40" t="s">
        <v>79</v>
      </c>
      <c r="D49" s="41">
        <f>$D$9</f>
        <v>1071.42</v>
      </c>
      <c r="E49" s="41">
        <f t="shared" ref="E49:AA49" si="25">$D$9</f>
        <v>1071.42</v>
      </c>
      <c r="F49" s="41">
        <f t="shared" si="25"/>
        <v>1071.42</v>
      </c>
      <c r="G49" s="41">
        <f t="shared" si="25"/>
        <v>1071.42</v>
      </c>
      <c r="H49" s="41">
        <f t="shared" si="25"/>
        <v>1071.42</v>
      </c>
      <c r="I49" s="41">
        <f t="shared" si="25"/>
        <v>1071.42</v>
      </c>
      <c r="J49" s="41">
        <f t="shared" si="25"/>
        <v>1071.42</v>
      </c>
      <c r="K49" s="41">
        <f t="shared" si="25"/>
        <v>1071.42</v>
      </c>
      <c r="L49" s="41">
        <f t="shared" si="25"/>
        <v>1071.42</v>
      </c>
      <c r="M49" s="41">
        <f t="shared" si="25"/>
        <v>1071.42</v>
      </c>
      <c r="N49" s="41">
        <f t="shared" si="25"/>
        <v>1071.42</v>
      </c>
      <c r="O49" s="41">
        <f t="shared" si="25"/>
        <v>1071.42</v>
      </c>
      <c r="P49" s="41">
        <f t="shared" si="25"/>
        <v>1071.42</v>
      </c>
      <c r="Q49" s="41">
        <f t="shared" si="25"/>
        <v>1071.42</v>
      </c>
      <c r="R49" s="41">
        <f t="shared" si="25"/>
        <v>1071.42</v>
      </c>
      <c r="S49" s="41">
        <f t="shared" si="25"/>
        <v>1071.42</v>
      </c>
      <c r="T49" s="41">
        <f t="shared" si="25"/>
        <v>1071.42</v>
      </c>
      <c r="U49" s="41">
        <f t="shared" si="25"/>
        <v>1071.42</v>
      </c>
      <c r="V49" s="41">
        <f t="shared" si="25"/>
        <v>1071.42</v>
      </c>
      <c r="W49" s="41">
        <f t="shared" si="25"/>
        <v>1071.42</v>
      </c>
      <c r="X49" s="41">
        <f t="shared" si="25"/>
        <v>1071.42</v>
      </c>
      <c r="Y49" s="41">
        <f t="shared" si="25"/>
        <v>1071.42</v>
      </c>
      <c r="Z49" s="41">
        <f t="shared" si="25"/>
        <v>1071.42</v>
      </c>
      <c r="AA49" s="41">
        <f t="shared" si="25"/>
        <v>1071.42</v>
      </c>
    </row>
    <row r="50" spans="1:27" ht="12.75" hidden="1" customHeight="1" outlineLevel="1" x14ac:dyDescent="0.2">
      <c r="A50" s="99" t="s">
        <v>280</v>
      </c>
      <c r="B50" s="60" t="s">
        <v>83</v>
      </c>
      <c r="C50" s="40" t="s">
        <v>79</v>
      </c>
      <c r="D50" s="41">
        <v>3.72</v>
      </c>
      <c r="E50" s="41">
        <v>3.72</v>
      </c>
      <c r="F50" s="41">
        <v>3.72</v>
      </c>
      <c r="G50" s="41">
        <v>3.72</v>
      </c>
      <c r="H50" s="41">
        <v>3.72</v>
      </c>
      <c r="I50" s="41">
        <v>3.72</v>
      </c>
      <c r="J50" s="41">
        <v>3.72</v>
      </c>
      <c r="K50" s="41">
        <v>3.72</v>
      </c>
      <c r="L50" s="41">
        <v>3.72</v>
      </c>
      <c r="M50" s="41">
        <v>3.72</v>
      </c>
      <c r="N50" s="41">
        <v>3.72</v>
      </c>
      <c r="O50" s="41">
        <v>3.72</v>
      </c>
      <c r="P50" s="41">
        <v>3.72</v>
      </c>
      <c r="Q50" s="41">
        <v>3.72</v>
      </c>
      <c r="R50" s="41">
        <v>3.72</v>
      </c>
      <c r="S50" s="41">
        <v>3.72</v>
      </c>
      <c r="T50" s="41">
        <v>3.72</v>
      </c>
      <c r="U50" s="41">
        <v>3.72</v>
      </c>
      <c r="V50" s="41">
        <v>3.72</v>
      </c>
      <c r="W50" s="41">
        <v>3.72</v>
      </c>
      <c r="X50" s="41">
        <v>3.72</v>
      </c>
      <c r="Y50" s="41">
        <v>3.72</v>
      </c>
      <c r="Z50" s="41">
        <v>3.72</v>
      </c>
      <c r="AA50" s="41">
        <v>3.72</v>
      </c>
    </row>
    <row r="51" spans="1:27" ht="12.75" hidden="1" customHeight="1" outlineLevel="1" x14ac:dyDescent="0.2">
      <c r="A51" s="99" t="s">
        <v>281</v>
      </c>
      <c r="B51" s="60" t="s">
        <v>81</v>
      </c>
      <c r="C51" s="40" t="s">
        <v>79</v>
      </c>
      <c r="D51" s="41">
        <f>$D$11</f>
        <v>88.27</v>
      </c>
      <c r="E51" s="41">
        <f t="shared" ref="E51:AA51" si="26">$D$11</f>
        <v>88.27</v>
      </c>
      <c r="F51" s="41">
        <f t="shared" si="26"/>
        <v>88.27</v>
      </c>
      <c r="G51" s="41">
        <f t="shared" si="26"/>
        <v>88.27</v>
      </c>
      <c r="H51" s="41">
        <f t="shared" si="26"/>
        <v>88.27</v>
      </c>
      <c r="I51" s="41">
        <f t="shared" si="26"/>
        <v>88.27</v>
      </c>
      <c r="J51" s="41">
        <f t="shared" si="26"/>
        <v>88.27</v>
      </c>
      <c r="K51" s="41">
        <f t="shared" si="26"/>
        <v>88.27</v>
      </c>
      <c r="L51" s="41">
        <f t="shared" si="26"/>
        <v>88.27</v>
      </c>
      <c r="M51" s="41">
        <f t="shared" si="26"/>
        <v>88.27</v>
      </c>
      <c r="N51" s="41">
        <f t="shared" si="26"/>
        <v>88.27</v>
      </c>
      <c r="O51" s="41">
        <f t="shared" si="26"/>
        <v>88.27</v>
      </c>
      <c r="P51" s="41">
        <f t="shared" si="26"/>
        <v>88.27</v>
      </c>
      <c r="Q51" s="41">
        <f t="shared" si="26"/>
        <v>88.27</v>
      </c>
      <c r="R51" s="41">
        <f t="shared" si="26"/>
        <v>88.27</v>
      </c>
      <c r="S51" s="41">
        <f t="shared" si="26"/>
        <v>88.27</v>
      </c>
      <c r="T51" s="41">
        <f t="shared" si="26"/>
        <v>88.27</v>
      </c>
      <c r="U51" s="41">
        <f t="shared" si="26"/>
        <v>88.27</v>
      </c>
      <c r="V51" s="41">
        <f t="shared" si="26"/>
        <v>88.27</v>
      </c>
      <c r="W51" s="41">
        <f t="shared" si="26"/>
        <v>88.27</v>
      </c>
      <c r="X51" s="41">
        <f t="shared" si="26"/>
        <v>88.27</v>
      </c>
      <c r="Y51" s="41">
        <f t="shared" si="26"/>
        <v>88.27</v>
      </c>
      <c r="Z51" s="41">
        <f t="shared" si="26"/>
        <v>88.27</v>
      </c>
      <c r="AA51" s="41">
        <f t="shared" si="26"/>
        <v>88.27</v>
      </c>
    </row>
    <row r="52" spans="1:27" ht="12.75" customHeight="1" collapsed="1" x14ac:dyDescent="0.2">
      <c r="A52" s="98" t="s">
        <v>282</v>
      </c>
      <c r="B52" s="25" t="str">
        <f>"10"&amp;"."&amp;$B$662&amp;"."&amp;$B$663</f>
        <v>10.01.2024</v>
      </c>
      <c r="C52" s="88" t="s">
        <v>76</v>
      </c>
      <c r="D52" s="89">
        <f>ROUND(((D53+D54+D56+D55)/1000),5)</f>
        <v>2.3633700000000002</v>
      </c>
      <c r="E52" s="89">
        <f>ROUND(((E53+E54+E56+E55)/1000),5)</f>
        <v>2.2824200000000001</v>
      </c>
      <c r="F52" s="89">
        <f>ROUND(((F53+F54+F56+F55)/1000),5)</f>
        <v>2.2566199999999998</v>
      </c>
      <c r="G52" s="89">
        <f t="shared" ref="G52:AA52" si="27">ROUND(((G53+G54+G56+G55)/1000),5)</f>
        <v>2.2560500000000001</v>
      </c>
      <c r="H52" s="89">
        <f t="shared" si="27"/>
        <v>2.31385</v>
      </c>
      <c r="I52" s="89">
        <f t="shared" si="27"/>
        <v>2.4051200000000001</v>
      </c>
      <c r="J52" s="89">
        <f t="shared" si="27"/>
        <v>2.62365</v>
      </c>
      <c r="K52" s="89">
        <f t="shared" si="27"/>
        <v>2.9172600000000002</v>
      </c>
      <c r="L52" s="89">
        <f t="shared" si="27"/>
        <v>3.10419</v>
      </c>
      <c r="M52" s="89">
        <f t="shared" si="27"/>
        <v>3.15341</v>
      </c>
      <c r="N52" s="89">
        <f t="shared" si="27"/>
        <v>3.1780499999999998</v>
      </c>
      <c r="O52" s="89">
        <f t="shared" si="27"/>
        <v>3.2305799999999998</v>
      </c>
      <c r="P52" s="89">
        <f t="shared" si="27"/>
        <v>3.20045</v>
      </c>
      <c r="Q52" s="89">
        <f t="shared" si="27"/>
        <v>3.2097799999999999</v>
      </c>
      <c r="R52" s="89">
        <f t="shared" si="27"/>
        <v>3.2055699999999998</v>
      </c>
      <c r="S52" s="89">
        <f t="shared" si="27"/>
        <v>3.1529099999999999</v>
      </c>
      <c r="T52" s="89">
        <f t="shared" si="27"/>
        <v>3.1559400000000002</v>
      </c>
      <c r="U52" s="89">
        <f t="shared" si="27"/>
        <v>3.1415000000000002</v>
      </c>
      <c r="V52" s="89">
        <f t="shared" si="27"/>
        <v>3.1214</v>
      </c>
      <c r="W52" s="89">
        <f t="shared" si="27"/>
        <v>3.1630099999999999</v>
      </c>
      <c r="X52" s="89">
        <f t="shared" si="27"/>
        <v>3.0425800000000001</v>
      </c>
      <c r="Y52" s="89">
        <f t="shared" si="27"/>
        <v>2.9195099999999998</v>
      </c>
      <c r="Z52" s="89">
        <f t="shared" si="27"/>
        <v>2.7009400000000001</v>
      </c>
      <c r="AA52" s="89">
        <f t="shared" si="27"/>
        <v>2.41466</v>
      </c>
    </row>
    <row r="53" spans="1:27" ht="12.75" hidden="1" customHeight="1" outlineLevel="1" x14ac:dyDescent="0.2">
      <c r="A53" s="99" t="s">
        <v>283</v>
      </c>
      <c r="B53" s="60" t="s">
        <v>238</v>
      </c>
      <c r="C53" s="40" t="s">
        <v>79</v>
      </c>
      <c r="D53" s="41">
        <v>1199.96</v>
      </c>
      <c r="E53" s="41">
        <v>1119.01</v>
      </c>
      <c r="F53" s="41">
        <v>1093.21</v>
      </c>
      <c r="G53" s="41">
        <v>1092.6400000000001</v>
      </c>
      <c r="H53" s="41">
        <v>1150.44</v>
      </c>
      <c r="I53" s="41">
        <v>1241.71</v>
      </c>
      <c r="J53" s="41">
        <v>1460.24</v>
      </c>
      <c r="K53" s="41">
        <v>1753.85</v>
      </c>
      <c r="L53" s="41">
        <v>1940.78</v>
      </c>
      <c r="M53" s="41">
        <v>1990</v>
      </c>
      <c r="N53" s="41">
        <v>2014.64</v>
      </c>
      <c r="O53" s="41">
        <v>2067.17</v>
      </c>
      <c r="P53" s="41">
        <v>2037.04</v>
      </c>
      <c r="Q53" s="41">
        <v>2046.37</v>
      </c>
      <c r="R53" s="41">
        <v>2042.16</v>
      </c>
      <c r="S53" s="41">
        <v>1989.5</v>
      </c>
      <c r="T53" s="41">
        <v>1992.53</v>
      </c>
      <c r="U53" s="41">
        <v>1978.09</v>
      </c>
      <c r="V53" s="41">
        <v>1957.99</v>
      </c>
      <c r="W53" s="41">
        <v>1999.6</v>
      </c>
      <c r="X53" s="41">
        <v>1879.17</v>
      </c>
      <c r="Y53" s="41">
        <v>1756.1</v>
      </c>
      <c r="Z53" s="41">
        <v>1537.53</v>
      </c>
      <c r="AA53" s="41">
        <v>1251.25</v>
      </c>
    </row>
    <row r="54" spans="1:27" ht="12.75" hidden="1" customHeight="1" outlineLevel="1" x14ac:dyDescent="0.2">
      <c r="A54" s="99" t="s">
        <v>284</v>
      </c>
      <c r="B54" s="60" t="s">
        <v>90</v>
      </c>
      <c r="C54" s="40" t="s">
        <v>79</v>
      </c>
      <c r="D54" s="41">
        <f>$D$9</f>
        <v>1071.42</v>
      </c>
      <c r="E54" s="41">
        <f t="shared" ref="E54:AA54" si="28">$D$9</f>
        <v>1071.42</v>
      </c>
      <c r="F54" s="41">
        <f t="shared" si="28"/>
        <v>1071.42</v>
      </c>
      <c r="G54" s="41">
        <f t="shared" si="28"/>
        <v>1071.42</v>
      </c>
      <c r="H54" s="41">
        <f t="shared" si="28"/>
        <v>1071.42</v>
      </c>
      <c r="I54" s="41">
        <f t="shared" si="28"/>
        <v>1071.42</v>
      </c>
      <c r="J54" s="41">
        <f t="shared" si="28"/>
        <v>1071.42</v>
      </c>
      <c r="K54" s="41">
        <f t="shared" si="28"/>
        <v>1071.42</v>
      </c>
      <c r="L54" s="41">
        <f t="shared" si="28"/>
        <v>1071.42</v>
      </c>
      <c r="M54" s="41">
        <f t="shared" si="28"/>
        <v>1071.42</v>
      </c>
      <c r="N54" s="41">
        <f t="shared" si="28"/>
        <v>1071.42</v>
      </c>
      <c r="O54" s="41">
        <f t="shared" si="28"/>
        <v>1071.42</v>
      </c>
      <c r="P54" s="41">
        <f t="shared" si="28"/>
        <v>1071.42</v>
      </c>
      <c r="Q54" s="41">
        <f t="shared" si="28"/>
        <v>1071.42</v>
      </c>
      <c r="R54" s="41">
        <f t="shared" si="28"/>
        <v>1071.42</v>
      </c>
      <c r="S54" s="41">
        <f t="shared" si="28"/>
        <v>1071.42</v>
      </c>
      <c r="T54" s="41">
        <f t="shared" si="28"/>
        <v>1071.42</v>
      </c>
      <c r="U54" s="41">
        <f t="shared" si="28"/>
        <v>1071.42</v>
      </c>
      <c r="V54" s="41">
        <f t="shared" si="28"/>
        <v>1071.42</v>
      </c>
      <c r="W54" s="41">
        <f t="shared" si="28"/>
        <v>1071.42</v>
      </c>
      <c r="X54" s="41">
        <f t="shared" si="28"/>
        <v>1071.42</v>
      </c>
      <c r="Y54" s="41">
        <f t="shared" si="28"/>
        <v>1071.42</v>
      </c>
      <c r="Z54" s="41">
        <f t="shared" si="28"/>
        <v>1071.42</v>
      </c>
      <c r="AA54" s="41">
        <f t="shared" si="28"/>
        <v>1071.42</v>
      </c>
    </row>
    <row r="55" spans="1:27" ht="12.75" hidden="1" customHeight="1" outlineLevel="1" x14ac:dyDescent="0.2">
      <c r="A55" s="99" t="s">
        <v>285</v>
      </c>
      <c r="B55" s="60" t="s">
        <v>83</v>
      </c>
      <c r="C55" s="40" t="s">
        <v>79</v>
      </c>
      <c r="D55" s="41">
        <v>3.72</v>
      </c>
      <c r="E55" s="41">
        <v>3.72</v>
      </c>
      <c r="F55" s="41">
        <v>3.72</v>
      </c>
      <c r="G55" s="41">
        <v>3.72</v>
      </c>
      <c r="H55" s="41">
        <v>3.72</v>
      </c>
      <c r="I55" s="41">
        <v>3.72</v>
      </c>
      <c r="J55" s="41">
        <v>3.72</v>
      </c>
      <c r="K55" s="41">
        <v>3.72</v>
      </c>
      <c r="L55" s="41">
        <v>3.72</v>
      </c>
      <c r="M55" s="41">
        <v>3.72</v>
      </c>
      <c r="N55" s="41">
        <v>3.72</v>
      </c>
      <c r="O55" s="41">
        <v>3.72</v>
      </c>
      <c r="P55" s="41">
        <v>3.72</v>
      </c>
      <c r="Q55" s="41">
        <v>3.72</v>
      </c>
      <c r="R55" s="41">
        <v>3.72</v>
      </c>
      <c r="S55" s="41">
        <v>3.72</v>
      </c>
      <c r="T55" s="41">
        <v>3.72</v>
      </c>
      <c r="U55" s="41">
        <v>3.72</v>
      </c>
      <c r="V55" s="41">
        <v>3.72</v>
      </c>
      <c r="W55" s="41">
        <v>3.72</v>
      </c>
      <c r="X55" s="41">
        <v>3.72</v>
      </c>
      <c r="Y55" s="41">
        <v>3.72</v>
      </c>
      <c r="Z55" s="41">
        <v>3.72</v>
      </c>
      <c r="AA55" s="41">
        <v>3.72</v>
      </c>
    </row>
    <row r="56" spans="1:27" ht="12.75" hidden="1" customHeight="1" outlineLevel="1" x14ac:dyDescent="0.2">
      <c r="A56" s="99" t="s">
        <v>286</v>
      </c>
      <c r="B56" s="60" t="s">
        <v>81</v>
      </c>
      <c r="C56" s="40" t="s">
        <v>79</v>
      </c>
      <c r="D56" s="41">
        <f>$D$11</f>
        <v>88.27</v>
      </c>
      <c r="E56" s="41">
        <f t="shared" ref="E56:AA56" si="29">$D$11</f>
        <v>88.27</v>
      </c>
      <c r="F56" s="41">
        <f t="shared" si="29"/>
        <v>88.27</v>
      </c>
      <c r="G56" s="41">
        <f t="shared" si="29"/>
        <v>88.27</v>
      </c>
      <c r="H56" s="41">
        <f t="shared" si="29"/>
        <v>88.27</v>
      </c>
      <c r="I56" s="41">
        <f t="shared" si="29"/>
        <v>88.27</v>
      </c>
      <c r="J56" s="41">
        <f t="shared" si="29"/>
        <v>88.27</v>
      </c>
      <c r="K56" s="41">
        <f t="shared" si="29"/>
        <v>88.27</v>
      </c>
      <c r="L56" s="41">
        <f t="shared" si="29"/>
        <v>88.27</v>
      </c>
      <c r="M56" s="41">
        <f t="shared" si="29"/>
        <v>88.27</v>
      </c>
      <c r="N56" s="41">
        <f t="shared" si="29"/>
        <v>88.27</v>
      </c>
      <c r="O56" s="41">
        <f t="shared" si="29"/>
        <v>88.27</v>
      </c>
      <c r="P56" s="41">
        <f t="shared" si="29"/>
        <v>88.27</v>
      </c>
      <c r="Q56" s="41">
        <f t="shared" si="29"/>
        <v>88.27</v>
      </c>
      <c r="R56" s="41">
        <f t="shared" si="29"/>
        <v>88.27</v>
      </c>
      <c r="S56" s="41">
        <f t="shared" si="29"/>
        <v>88.27</v>
      </c>
      <c r="T56" s="41">
        <f t="shared" si="29"/>
        <v>88.27</v>
      </c>
      <c r="U56" s="41">
        <f t="shared" si="29"/>
        <v>88.27</v>
      </c>
      <c r="V56" s="41">
        <f t="shared" si="29"/>
        <v>88.27</v>
      </c>
      <c r="W56" s="41">
        <f t="shared" si="29"/>
        <v>88.27</v>
      </c>
      <c r="X56" s="41">
        <f t="shared" si="29"/>
        <v>88.27</v>
      </c>
      <c r="Y56" s="41">
        <f t="shared" si="29"/>
        <v>88.27</v>
      </c>
      <c r="Z56" s="41">
        <f t="shared" si="29"/>
        <v>88.27</v>
      </c>
      <c r="AA56" s="41">
        <f t="shared" si="29"/>
        <v>88.27</v>
      </c>
    </row>
    <row r="57" spans="1:27" ht="12.75" customHeight="1" collapsed="1" x14ac:dyDescent="0.2">
      <c r="A57" s="98" t="s">
        <v>287</v>
      </c>
      <c r="B57" s="25" t="str">
        <f>"11"&amp;"."&amp;$B$662&amp;"."&amp;$B$663</f>
        <v>11.01.2024</v>
      </c>
      <c r="C57" s="88" t="s">
        <v>76</v>
      </c>
      <c r="D57" s="89">
        <f>ROUND(((D58+D59+D61+D60)/1000),5)</f>
        <v>2.4082599999999998</v>
      </c>
      <c r="E57" s="89">
        <f>ROUND(((E58+E59+E61+E60)/1000),5)</f>
        <v>2.3380299999999998</v>
      </c>
      <c r="F57" s="89">
        <f>ROUND(((F58+F59+F61+F60)/1000),5)</f>
        <v>2.2827199999999999</v>
      </c>
      <c r="G57" s="89">
        <f t="shared" ref="G57:AA57" si="30">ROUND(((G58+G59+G61+G60)/1000),5)</f>
        <v>2.3100999999999998</v>
      </c>
      <c r="H57" s="89">
        <f t="shared" si="30"/>
        <v>2.35486</v>
      </c>
      <c r="I57" s="89">
        <f t="shared" si="30"/>
        <v>2.4230299999999998</v>
      </c>
      <c r="J57" s="89">
        <f t="shared" si="30"/>
        <v>2.6461199999999998</v>
      </c>
      <c r="K57" s="89">
        <f t="shared" si="30"/>
        <v>3.0045999999999999</v>
      </c>
      <c r="L57" s="89">
        <f t="shared" si="30"/>
        <v>3.1415299999999999</v>
      </c>
      <c r="M57" s="89">
        <f t="shared" si="30"/>
        <v>3.18832</v>
      </c>
      <c r="N57" s="89">
        <f t="shared" si="30"/>
        <v>3.23271</v>
      </c>
      <c r="O57" s="89">
        <f t="shared" si="30"/>
        <v>3.2563499999999999</v>
      </c>
      <c r="P57" s="89">
        <f t="shared" si="30"/>
        <v>3.2267700000000001</v>
      </c>
      <c r="Q57" s="89">
        <f t="shared" si="30"/>
        <v>3.23638</v>
      </c>
      <c r="R57" s="89">
        <f t="shared" si="30"/>
        <v>3.2342399999999998</v>
      </c>
      <c r="S57" s="89">
        <f t="shared" si="30"/>
        <v>3.1816599999999999</v>
      </c>
      <c r="T57" s="89">
        <f t="shared" si="30"/>
        <v>3.2002700000000002</v>
      </c>
      <c r="U57" s="89">
        <f t="shared" si="30"/>
        <v>3.2218200000000001</v>
      </c>
      <c r="V57" s="89">
        <f t="shared" si="30"/>
        <v>3.1402000000000001</v>
      </c>
      <c r="W57" s="89">
        <f t="shared" si="30"/>
        <v>3.1758299999999999</v>
      </c>
      <c r="X57" s="89">
        <f t="shared" si="30"/>
        <v>3.0522399999999998</v>
      </c>
      <c r="Y57" s="89">
        <f t="shared" si="30"/>
        <v>2.94177</v>
      </c>
      <c r="Z57" s="89">
        <f t="shared" si="30"/>
        <v>2.70269</v>
      </c>
      <c r="AA57" s="89">
        <f t="shared" si="30"/>
        <v>2.41004</v>
      </c>
    </row>
    <row r="58" spans="1:27" ht="12.75" hidden="1" customHeight="1" outlineLevel="1" x14ac:dyDescent="0.2">
      <c r="A58" s="99" t="s">
        <v>288</v>
      </c>
      <c r="B58" s="60" t="s">
        <v>238</v>
      </c>
      <c r="C58" s="40" t="s">
        <v>79</v>
      </c>
      <c r="D58" s="41">
        <v>1244.8499999999999</v>
      </c>
      <c r="E58" s="41">
        <v>1174.6199999999999</v>
      </c>
      <c r="F58" s="41">
        <v>1119.31</v>
      </c>
      <c r="G58" s="41">
        <v>1146.69</v>
      </c>
      <c r="H58" s="41">
        <v>1191.45</v>
      </c>
      <c r="I58" s="41">
        <v>1259.6199999999999</v>
      </c>
      <c r="J58" s="41">
        <v>1482.71</v>
      </c>
      <c r="K58" s="41">
        <v>1841.19</v>
      </c>
      <c r="L58" s="41">
        <v>1978.12</v>
      </c>
      <c r="M58" s="41">
        <v>2024.91</v>
      </c>
      <c r="N58" s="41">
        <v>2069.3000000000002</v>
      </c>
      <c r="O58" s="41">
        <v>2092.94</v>
      </c>
      <c r="P58" s="41">
        <v>2063.36</v>
      </c>
      <c r="Q58" s="41">
        <v>2072.9699999999998</v>
      </c>
      <c r="R58" s="41">
        <v>2070.83</v>
      </c>
      <c r="S58" s="41">
        <v>2018.25</v>
      </c>
      <c r="T58" s="41">
        <v>2036.86</v>
      </c>
      <c r="U58" s="41">
        <v>2058.41</v>
      </c>
      <c r="V58" s="41">
        <v>1976.79</v>
      </c>
      <c r="W58" s="41">
        <v>2012.42</v>
      </c>
      <c r="X58" s="41">
        <v>1888.83</v>
      </c>
      <c r="Y58" s="41">
        <v>1778.36</v>
      </c>
      <c r="Z58" s="41">
        <v>1539.28</v>
      </c>
      <c r="AA58" s="41">
        <v>1246.6300000000001</v>
      </c>
    </row>
    <row r="59" spans="1:27" ht="12.75" hidden="1" customHeight="1" outlineLevel="1" x14ac:dyDescent="0.2">
      <c r="A59" s="99" t="s">
        <v>289</v>
      </c>
      <c r="B59" s="60" t="s">
        <v>90</v>
      </c>
      <c r="C59" s="40" t="s">
        <v>79</v>
      </c>
      <c r="D59" s="41">
        <f>$D$9</f>
        <v>1071.42</v>
      </c>
      <c r="E59" s="41">
        <f t="shared" ref="E59:AA59" si="31">$D$9</f>
        <v>1071.42</v>
      </c>
      <c r="F59" s="41">
        <f t="shared" si="31"/>
        <v>1071.42</v>
      </c>
      <c r="G59" s="41">
        <f t="shared" si="31"/>
        <v>1071.42</v>
      </c>
      <c r="H59" s="41">
        <f t="shared" si="31"/>
        <v>1071.42</v>
      </c>
      <c r="I59" s="41">
        <f t="shared" si="31"/>
        <v>1071.42</v>
      </c>
      <c r="J59" s="41">
        <f t="shared" si="31"/>
        <v>1071.42</v>
      </c>
      <c r="K59" s="41">
        <f t="shared" si="31"/>
        <v>1071.42</v>
      </c>
      <c r="L59" s="41">
        <f t="shared" si="31"/>
        <v>1071.42</v>
      </c>
      <c r="M59" s="41">
        <f t="shared" si="31"/>
        <v>1071.42</v>
      </c>
      <c r="N59" s="41">
        <f t="shared" si="31"/>
        <v>1071.42</v>
      </c>
      <c r="O59" s="41">
        <f t="shared" si="31"/>
        <v>1071.42</v>
      </c>
      <c r="P59" s="41">
        <f t="shared" si="31"/>
        <v>1071.42</v>
      </c>
      <c r="Q59" s="41">
        <f t="shared" si="31"/>
        <v>1071.42</v>
      </c>
      <c r="R59" s="41">
        <f t="shared" si="31"/>
        <v>1071.42</v>
      </c>
      <c r="S59" s="41">
        <f t="shared" si="31"/>
        <v>1071.42</v>
      </c>
      <c r="T59" s="41">
        <f t="shared" si="31"/>
        <v>1071.42</v>
      </c>
      <c r="U59" s="41">
        <f t="shared" si="31"/>
        <v>1071.42</v>
      </c>
      <c r="V59" s="41">
        <f t="shared" si="31"/>
        <v>1071.42</v>
      </c>
      <c r="W59" s="41">
        <f t="shared" si="31"/>
        <v>1071.42</v>
      </c>
      <c r="X59" s="41">
        <f t="shared" si="31"/>
        <v>1071.42</v>
      </c>
      <c r="Y59" s="41">
        <f t="shared" si="31"/>
        <v>1071.42</v>
      </c>
      <c r="Z59" s="41">
        <f t="shared" si="31"/>
        <v>1071.42</v>
      </c>
      <c r="AA59" s="41">
        <f t="shared" si="31"/>
        <v>1071.42</v>
      </c>
    </row>
    <row r="60" spans="1:27" ht="12.75" hidden="1" customHeight="1" outlineLevel="1" x14ac:dyDescent="0.2">
      <c r="A60" s="99" t="s">
        <v>290</v>
      </c>
      <c r="B60" s="60" t="s">
        <v>83</v>
      </c>
      <c r="C60" s="40" t="s">
        <v>79</v>
      </c>
      <c r="D60" s="41">
        <v>3.72</v>
      </c>
      <c r="E60" s="41">
        <v>3.72</v>
      </c>
      <c r="F60" s="41">
        <v>3.72</v>
      </c>
      <c r="G60" s="41">
        <v>3.72</v>
      </c>
      <c r="H60" s="41">
        <v>3.72</v>
      </c>
      <c r="I60" s="41">
        <v>3.72</v>
      </c>
      <c r="J60" s="41">
        <v>3.72</v>
      </c>
      <c r="K60" s="41">
        <v>3.72</v>
      </c>
      <c r="L60" s="41">
        <v>3.72</v>
      </c>
      <c r="M60" s="41">
        <v>3.72</v>
      </c>
      <c r="N60" s="41">
        <v>3.72</v>
      </c>
      <c r="O60" s="41">
        <v>3.72</v>
      </c>
      <c r="P60" s="41">
        <v>3.72</v>
      </c>
      <c r="Q60" s="41">
        <v>3.72</v>
      </c>
      <c r="R60" s="41">
        <v>3.72</v>
      </c>
      <c r="S60" s="41">
        <v>3.72</v>
      </c>
      <c r="T60" s="41">
        <v>3.72</v>
      </c>
      <c r="U60" s="41">
        <v>3.72</v>
      </c>
      <c r="V60" s="41">
        <v>3.72</v>
      </c>
      <c r="W60" s="41">
        <v>3.72</v>
      </c>
      <c r="X60" s="41">
        <v>3.72</v>
      </c>
      <c r="Y60" s="41">
        <v>3.72</v>
      </c>
      <c r="Z60" s="41">
        <v>3.72</v>
      </c>
      <c r="AA60" s="41">
        <v>3.72</v>
      </c>
    </row>
    <row r="61" spans="1:27" ht="12.75" hidden="1" customHeight="1" outlineLevel="1" x14ac:dyDescent="0.2">
      <c r="A61" s="99" t="s">
        <v>291</v>
      </c>
      <c r="B61" s="60" t="s">
        <v>81</v>
      </c>
      <c r="C61" s="40" t="s">
        <v>79</v>
      </c>
      <c r="D61" s="41">
        <f>$D$11</f>
        <v>88.27</v>
      </c>
      <c r="E61" s="41">
        <f t="shared" ref="E61:AA61" si="32">$D$11</f>
        <v>88.27</v>
      </c>
      <c r="F61" s="41">
        <f t="shared" si="32"/>
        <v>88.27</v>
      </c>
      <c r="G61" s="41">
        <f t="shared" si="32"/>
        <v>88.27</v>
      </c>
      <c r="H61" s="41">
        <f t="shared" si="32"/>
        <v>88.27</v>
      </c>
      <c r="I61" s="41">
        <f t="shared" si="32"/>
        <v>88.27</v>
      </c>
      <c r="J61" s="41">
        <f t="shared" si="32"/>
        <v>88.27</v>
      </c>
      <c r="K61" s="41">
        <f t="shared" si="32"/>
        <v>88.27</v>
      </c>
      <c r="L61" s="41">
        <f t="shared" si="32"/>
        <v>88.27</v>
      </c>
      <c r="M61" s="41">
        <f t="shared" si="32"/>
        <v>88.27</v>
      </c>
      <c r="N61" s="41">
        <f t="shared" si="32"/>
        <v>88.27</v>
      </c>
      <c r="O61" s="41">
        <f t="shared" si="32"/>
        <v>88.27</v>
      </c>
      <c r="P61" s="41">
        <f t="shared" si="32"/>
        <v>88.27</v>
      </c>
      <c r="Q61" s="41">
        <f t="shared" si="32"/>
        <v>88.27</v>
      </c>
      <c r="R61" s="41">
        <f t="shared" si="32"/>
        <v>88.27</v>
      </c>
      <c r="S61" s="41">
        <f t="shared" si="32"/>
        <v>88.27</v>
      </c>
      <c r="T61" s="41">
        <f t="shared" si="32"/>
        <v>88.27</v>
      </c>
      <c r="U61" s="41">
        <f t="shared" si="32"/>
        <v>88.27</v>
      </c>
      <c r="V61" s="41">
        <f t="shared" si="32"/>
        <v>88.27</v>
      </c>
      <c r="W61" s="41">
        <f t="shared" si="32"/>
        <v>88.27</v>
      </c>
      <c r="X61" s="41">
        <f t="shared" si="32"/>
        <v>88.27</v>
      </c>
      <c r="Y61" s="41">
        <f t="shared" si="32"/>
        <v>88.27</v>
      </c>
      <c r="Z61" s="41">
        <f t="shared" si="32"/>
        <v>88.27</v>
      </c>
      <c r="AA61" s="41">
        <f t="shared" si="32"/>
        <v>88.27</v>
      </c>
    </row>
    <row r="62" spans="1:27" ht="12.75" customHeight="1" collapsed="1" x14ac:dyDescent="0.2">
      <c r="A62" s="98" t="s">
        <v>292</v>
      </c>
      <c r="B62" s="25" t="str">
        <f>"12"&amp;"."&amp;$B$662&amp;"."&amp;$B$663</f>
        <v>12.01.2024</v>
      </c>
      <c r="C62" s="88" t="s">
        <v>76</v>
      </c>
      <c r="D62" s="89">
        <f>ROUND(((D63+D64+D66+D65)/1000),5)</f>
        <v>2.3527</v>
      </c>
      <c r="E62" s="89">
        <f>ROUND(((E63+E64+E66+E65)/1000),5)</f>
        <v>2.2758099999999999</v>
      </c>
      <c r="F62" s="89">
        <f>ROUND(((F63+F64+F66+F65)/1000),5)</f>
        <v>2.2037300000000002</v>
      </c>
      <c r="G62" s="89">
        <f t="shared" ref="G62:AA62" si="33">ROUND(((G63+G64+G66+G65)/1000),5)</f>
        <v>2.21861</v>
      </c>
      <c r="H62" s="89">
        <f t="shared" si="33"/>
        <v>2.28091</v>
      </c>
      <c r="I62" s="89">
        <f t="shared" si="33"/>
        <v>2.4079000000000002</v>
      </c>
      <c r="J62" s="89">
        <f t="shared" si="33"/>
        <v>2.62093</v>
      </c>
      <c r="K62" s="89">
        <f t="shared" si="33"/>
        <v>2.8586299999999998</v>
      </c>
      <c r="L62" s="89">
        <f t="shared" si="33"/>
        <v>3.0295999999999998</v>
      </c>
      <c r="M62" s="89">
        <f t="shared" si="33"/>
        <v>3.07456</v>
      </c>
      <c r="N62" s="89">
        <f t="shared" si="33"/>
        <v>3.11951</v>
      </c>
      <c r="O62" s="89">
        <f t="shared" si="33"/>
        <v>3.16432</v>
      </c>
      <c r="P62" s="89">
        <f t="shared" si="33"/>
        <v>3.12879</v>
      </c>
      <c r="Q62" s="89">
        <f t="shared" si="33"/>
        <v>3.1434899999999999</v>
      </c>
      <c r="R62" s="89">
        <f t="shared" si="33"/>
        <v>3.1387499999999999</v>
      </c>
      <c r="S62" s="89">
        <f t="shared" si="33"/>
        <v>3.07002</v>
      </c>
      <c r="T62" s="89">
        <f t="shared" si="33"/>
        <v>3.0883600000000002</v>
      </c>
      <c r="U62" s="89">
        <f t="shared" si="33"/>
        <v>3.1170599999999999</v>
      </c>
      <c r="V62" s="89">
        <f t="shared" si="33"/>
        <v>3.11063</v>
      </c>
      <c r="W62" s="89">
        <f t="shared" si="33"/>
        <v>3.1450399999999998</v>
      </c>
      <c r="X62" s="89">
        <f t="shared" si="33"/>
        <v>3.0697000000000001</v>
      </c>
      <c r="Y62" s="89">
        <f t="shared" si="33"/>
        <v>2.9561099999999998</v>
      </c>
      <c r="Z62" s="89">
        <f t="shared" si="33"/>
        <v>2.7167500000000002</v>
      </c>
      <c r="AA62" s="89">
        <f t="shared" si="33"/>
        <v>2.50678</v>
      </c>
    </row>
    <row r="63" spans="1:27" ht="12.75" hidden="1" customHeight="1" outlineLevel="1" x14ac:dyDescent="0.2">
      <c r="A63" s="99" t="s">
        <v>293</v>
      </c>
      <c r="B63" s="60" t="s">
        <v>238</v>
      </c>
      <c r="C63" s="40" t="s">
        <v>79</v>
      </c>
      <c r="D63" s="41">
        <v>1189.29</v>
      </c>
      <c r="E63" s="41">
        <v>1112.4000000000001</v>
      </c>
      <c r="F63" s="41">
        <v>1040.32</v>
      </c>
      <c r="G63" s="41">
        <v>1055.2</v>
      </c>
      <c r="H63" s="41">
        <v>1117.5</v>
      </c>
      <c r="I63" s="41">
        <v>1244.49</v>
      </c>
      <c r="J63" s="41">
        <v>1457.52</v>
      </c>
      <c r="K63" s="41">
        <v>1695.22</v>
      </c>
      <c r="L63" s="41">
        <v>1866.19</v>
      </c>
      <c r="M63" s="41">
        <v>1911.15</v>
      </c>
      <c r="N63" s="41">
        <v>1956.1</v>
      </c>
      <c r="O63" s="41">
        <v>2000.91</v>
      </c>
      <c r="P63" s="41">
        <v>1965.38</v>
      </c>
      <c r="Q63" s="41">
        <v>1980.08</v>
      </c>
      <c r="R63" s="41">
        <v>1975.34</v>
      </c>
      <c r="S63" s="41">
        <v>1906.61</v>
      </c>
      <c r="T63" s="41">
        <v>1924.95</v>
      </c>
      <c r="U63" s="41">
        <v>1953.65</v>
      </c>
      <c r="V63" s="41">
        <v>1947.22</v>
      </c>
      <c r="W63" s="41">
        <v>1981.63</v>
      </c>
      <c r="X63" s="41">
        <v>1906.29</v>
      </c>
      <c r="Y63" s="41">
        <v>1792.7</v>
      </c>
      <c r="Z63" s="41">
        <v>1553.34</v>
      </c>
      <c r="AA63" s="41">
        <v>1343.37</v>
      </c>
    </row>
    <row r="64" spans="1:27" ht="12.75" hidden="1" customHeight="1" outlineLevel="1" x14ac:dyDescent="0.2">
      <c r="A64" s="99" t="s">
        <v>294</v>
      </c>
      <c r="B64" s="60" t="s">
        <v>90</v>
      </c>
      <c r="C64" s="40" t="s">
        <v>79</v>
      </c>
      <c r="D64" s="41">
        <f>$D$9</f>
        <v>1071.42</v>
      </c>
      <c r="E64" s="41">
        <f t="shared" ref="E64:AA64" si="34">$D$9</f>
        <v>1071.42</v>
      </c>
      <c r="F64" s="41">
        <f t="shared" si="34"/>
        <v>1071.42</v>
      </c>
      <c r="G64" s="41">
        <f t="shared" si="34"/>
        <v>1071.42</v>
      </c>
      <c r="H64" s="41">
        <f t="shared" si="34"/>
        <v>1071.42</v>
      </c>
      <c r="I64" s="41">
        <f t="shared" si="34"/>
        <v>1071.42</v>
      </c>
      <c r="J64" s="41">
        <f t="shared" si="34"/>
        <v>1071.42</v>
      </c>
      <c r="K64" s="41">
        <f t="shared" si="34"/>
        <v>1071.42</v>
      </c>
      <c r="L64" s="41">
        <f t="shared" si="34"/>
        <v>1071.42</v>
      </c>
      <c r="M64" s="41">
        <f t="shared" si="34"/>
        <v>1071.42</v>
      </c>
      <c r="N64" s="41">
        <f t="shared" si="34"/>
        <v>1071.42</v>
      </c>
      <c r="O64" s="41">
        <f t="shared" si="34"/>
        <v>1071.42</v>
      </c>
      <c r="P64" s="41">
        <f t="shared" si="34"/>
        <v>1071.42</v>
      </c>
      <c r="Q64" s="41">
        <f t="shared" si="34"/>
        <v>1071.42</v>
      </c>
      <c r="R64" s="41">
        <f t="shared" si="34"/>
        <v>1071.42</v>
      </c>
      <c r="S64" s="41">
        <f t="shared" si="34"/>
        <v>1071.42</v>
      </c>
      <c r="T64" s="41">
        <f t="shared" si="34"/>
        <v>1071.42</v>
      </c>
      <c r="U64" s="41">
        <f t="shared" si="34"/>
        <v>1071.42</v>
      </c>
      <c r="V64" s="41">
        <f t="shared" si="34"/>
        <v>1071.42</v>
      </c>
      <c r="W64" s="41">
        <f t="shared" si="34"/>
        <v>1071.42</v>
      </c>
      <c r="X64" s="41">
        <f t="shared" si="34"/>
        <v>1071.42</v>
      </c>
      <c r="Y64" s="41">
        <f t="shared" si="34"/>
        <v>1071.42</v>
      </c>
      <c r="Z64" s="41">
        <f t="shared" si="34"/>
        <v>1071.42</v>
      </c>
      <c r="AA64" s="41">
        <f t="shared" si="34"/>
        <v>1071.42</v>
      </c>
    </row>
    <row r="65" spans="1:27" ht="12.75" hidden="1" customHeight="1" outlineLevel="1" x14ac:dyDescent="0.2">
      <c r="A65" s="99" t="s">
        <v>295</v>
      </c>
      <c r="B65" s="60" t="s">
        <v>83</v>
      </c>
      <c r="C65" s="40" t="s">
        <v>79</v>
      </c>
      <c r="D65" s="41">
        <v>3.72</v>
      </c>
      <c r="E65" s="41">
        <v>3.72</v>
      </c>
      <c r="F65" s="41">
        <v>3.72</v>
      </c>
      <c r="G65" s="41">
        <v>3.72</v>
      </c>
      <c r="H65" s="41">
        <v>3.72</v>
      </c>
      <c r="I65" s="41">
        <v>3.72</v>
      </c>
      <c r="J65" s="41">
        <v>3.72</v>
      </c>
      <c r="K65" s="41">
        <v>3.72</v>
      </c>
      <c r="L65" s="41">
        <v>3.72</v>
      </c>
      <c r="M65" s="41">
        <v>3.72</v>
      </c>
      <c r="N65" s="41">
        <v>3.72</v>
      </c>
      <c r="O65" s="41">
        <v>3.72</v>
      </c>
      <c r="P65" s="41">
        <v>3.72</v>
      </c>
      <c r="Q65" s="41">
        <v>3.72</v>
      </c>
      <c r="R65" s="41">
        <v>3.72</v>
      </c>
      <c r="S65" s="41">
        <v>3.72</v>
      </c>
      <c r="T65" s="41">
        <v>3.72</v>
      </c>
      <c r="U65" s="41">
        <v>3.72</v>
      </c>
      <c r="V65" s="41">
        <v>3.72</v>
      </c>
      <c r="W65" s="41">
        <v>3.72</v>
      </c>
      <c r="X65" s="41">
        <v>3.72</v>
      </c>
      <c r="Y65" s="41">
        <v>3.72</v>
      </c>
      <c r="Z65" s="41">
        <v>3.72</v>
      </c>
      <c r="AA65" s="41">
        <v>3.72</v>
      </c>
    </row>
    <row r="66" spans="1:27" ht="12.75" hidden="1" customHeight="1" outlineLevel="1" x14ac:dyDescent="0.2">
      <c r="A66" s="99" t="s">
        <v>296</v>
      </c>
      <c r="B66" s="60" t="s">
        <v>81</v>
      </c>
      <c r="C66" s="40" t="s">
        <v>79</v>
      </c>
      <c r="D66" s="41">
        <f>$D$11</f>
        <v>88.27</v>
      </c>
      <c r="E66" s="41">
        <f t="shared" ref="E66:AA66" si="35">$D$11</f>
        <v>88.27</v>
      </c>
      <c r="F66" s="41">
        <f t="shared" si="35"/>
        <v>88.27</v>
      </c>
      <c r="G66" s="41">
        <f t="shared" si="35"/>
        <v>88.27</v>
      </c>
      <c r="H66" s="41">
        <f t="shared" si="35"/>
        <v>88.27</v>
      </c>
      <c r="I66" s="41">
        <f t="shared" si="35"/>
        <v>88.27</v>
      </c>
      <c r="J66" s="41">
        <f t="shared" si="35"/>
        <v>88.27</v>
      </c>
      <c r="K66" s="41">
        <f t="shared" si="35"/>
        <v>88.27</v>
      </c>
      <c r="L66" s="41">
        <f t="shared" si="35"/>
        <v>88.27</v>
      </c>
      <c r="M66" s="41">
        <f t="shared" si="35"/>
        <v>88.27</v>
      </c>
      <c r="N66" s="41">
        <f t="shared" si="35"/>
        <v>88.27</v>
      </c>
      <c r="O66" s="41">
        <f t="shared" si="35"/>
        <v>88.27</v>
      </c>
      <c r="P66" s="41">
        <f t="shared" si="35"/>
        <v>88.27</v>
      </c>
      <c r="Q66" s="41">
        <f t="shared" si="35"/>
        <v>88.27</v>
      </c>
      <c r="R66" s="41">
        <f t="shared" si="35"/>
        <v>88.27</v>
      </c>
      <c r="S66" s="41">
        <f t="shared" si="35"/>
        <v>88.27</v>
      </c>
      <c r="T66" s="41">
        <f t="shared" si="35"/>
        <v>88.27</v>
      </c>
      <c r="U66" s="41">
        <f t="shared" si="35"/>
        <v>88.27</v>
      </c>
      <c r="V66" s="41">
        <f t="shared" si="35"/>
        <v>88.27</v>
      </c>
      <c r="W66" s="41">
        <f t="shared" si="35"/>
        <v>88.27</v>
      </c>
      <c r="X66" s="41">
        <f t="shared" si="35"/>
        <v>88.27</v>
      </c>
      <c r="Y66" s="41">
        <f t="shared" si="35"/>
        <v>88.27</v>
      </c>
      <c r="Z66" s="41">
        <f t="shared" si="35"/>
        <v>88.27</v>
      </c>
      <c r="AA66" s="41">
        <f t="shared" si="35"/>
        <v>88.27</v>
      </c>
    </row>
    <row r="67" spans="1:27" ht="12.75" customHeight="1" collapsed="1" x14ac:dyDescent="0.2">
      <c r="A67" s="98" t="s">
        <v>297</v>
      </c>
      <c r="B67" s="25" t="str">
        <f>"13"&amp;"."&amp;$B$662&amp;"."&amp;$B$663</f>
        <v>13.01.2024</v>
      </c>
      <c r="C67" s="88" t="s">
        <v>76</v>
      </c>
      <c r="D67" s="89">
        <f>ROUND(((D68+D69+D71+D70)/1000),5)</f>
        <v>2.6838199999999999</v>
      </c>
      <c r="E67" s="89">
        <f>ROUND(((E68+E69+E71+E70)/1000),5)</f>
        <v>2.49702</v>
      </c>
      <c r="F67" s="89">
        <f>ROUND(((F68+F69+F71+F70)/1000),5)</f>
        <v>2.4511699999999998</v>
      </c>
      <c r="G67" s="89">
        <f t="shared" ref="G67:AA67" si="36">ROUND(((G68+G69+G71+G70)/1000),5)</f>
        <v>2.4463300000000001</v>
      </c>
      <c r="H67" s="89">
        <f t="shared" si="36"/>
        <v>2.4843199999999999</v>
      </c>
      <c r="I67" s="89">
        <f t="shared" si="36"/>
        <v>2.59131</v>
      </c>
      <c r="J67" s="89">
        <f t="shared" si="36"/>
        <v>2.6405799999999999</v>
      </c>
      <c r="K67" s="89">
        <f t="shared" si="36"/>
        <v>2.6964899999999998</v>
      </c>
      <c r="L67" s="89">
        <f t="shared" si="36"/>
        <v>2.87012</v>
      </c>
      <c r="M67" s="89">
        <f t="shared" si="36"/>
        <v>2.8766699999999998</v>
      </c>
      <c r="N67" s="89">
        <f t="shared" si="36"/>
        <v>2.94048</v>
      </c>
      <c r="O67" s="89">
        <f t="shared" si="36"/>
        <v>2.9732099999999999</v>
      </c>
      <c r="P67" s="89">
        <f t="shared" si="36"/>
        <v>3.06576</v>
      </c>
      <c r="Q67" s="89">
        <f t="shared" si="36"/>
        <v>3.08704</v>
      </c>
      <c r="R67" s="89">
        <f t="shared" si="36"/>
        <v>2.9891800000000002</v>
      </c>
      <c r="S67" s="89">
        <f t="shared" si="36"/>
        <v>2.9712800000000001</v>
      </c>
      <c r="T67" s="89">
        <f t="shared" si="36"/>
        <v>3.0695199999999998</v>
      </c>
      <c r="U67" s="89">
        <f t="shared" si="36"/>
        <v>3.3470399999999998</v>
      </c>
      <c r="V67" s="89">
        <f t="shared" si="36"/>
        <v>3.3716699999999999</v>
      </c>
      <c r="W67" s="89">
        <f t="shared" si="36"/>
        <v>3.0461</v>
      </c>
      <c r="X67" s="89">
        <f t="shared" si="36"/>
        <v>2.9187500000000002</v>
      </c>
      <c r="Y67" s="89">
        <f t="shared" si="36"/>
        <v>2.6392799999999998</v>
      </c>
      <c r="Z67" s="89">
        <f t="shared" si="36"/>
        <v>2.6161799999999999</v>
      </c>
      <c r="AA67" s="89">
        <f t="shared" si="36"/>
        <v>2.6941899999999999</v>
      </c>
    </row>
    <row r="68" spans="1:27" ht="12.75" hidden="1" customHeight="1" outlineLevel="1" x14ac:dyDescent="0.2">
      <c r="A68" s="99" t="s">
        <v>298</v>
      </c>
      <c r="B68" s="60" t="s">
        <v>238</v>
      </c>
      <c r="C68" s="40" t="s">
        <v>79</v>
      </c>
      <c r="D68" s="41">
        <v>1520.41</v>
      </c>
      <c r="E68" s="41">
        <v>1333.61</v>
      </c>
      <c r="F68" s="41">
        <v>1287.76</v>
      </c>
      <c r="G68" s="41">
        <v>1282.92</v>
      </c>
      <c r="H68" s="41">
        <v>1320.91</v>
      </c>
      <c r="I68" s="41">
        <v>1427.9</v>
      </c>
      <c r="J68" s="41">
        <v>1477.17</v>
      </c>
      <c r="K68" s="41">
        <v>1533.08</v>
      </c>
      <c r="L68" s="41">
        <v>1706.71</v>
      </c>
      <c r="M68" s="41">
        <v>1713.26</v>
      </c>
      <c r="N68" s="41">
        <v>1777.07</v>
      </c>
      <c r="O68" s="41">
        <v>1809.8</v>
      </c>
      <c r="P68" s="41">
        <v>1902.35</v>
      </c>
      <c r="Q68" s="41">
        <v>1923.63</v>
      </c>
      <c r="R68" s="41">
        <v>1825.77</v>
      </c>
      <c r="S68" s="41">
        <v>1807.87</v>
      </c>
      <c r="T68" s="41">
        <v>1906.11</v>
      </c>
      <c r="U68" s="41">
        <v>2183.63</v>
      </c>
      <c r="V68" s="41">
        <v>2208.2600000000002</v>
      </c>
      <c r="W68" s="41">
        <v>1882.69</v>
      </c>
      <c r="X68" s="41">
        <v>1755.34</v>
      </c>
      <c r="Y68" s="41">
        <v>1475.87</v>
      </c>
      <c r="Z68" s="41">
        <v>1452.77</v>
      </c>
      <c r="AA68" s="41">
        <v>1530.78</v>
      </c>
    </row>
    <row r="69" spans="1:27" ht="12.75" hidden="1" customHeight="1" outlineLevel="1" x14ac:dyDescent="0.2">
      <c r="A69" s="99" t="s">
        <v>299</v>
      </c>
      <c r="B69" s="60" t="s">
        <v>90</v>
      </c>
      <c r="C69" s="40" t="s">
        <v>79</v>
      </c>
      <c r="D69" s="41">
        <f>$D$9</f>
        <v>1071.42</v>
      </c>
      <c r="E69" s="41">
        <f t="shared" ref="E69:AA69" si="37">$D$9</f>
        <v>1071.42</v>
      </c>
      <c r="F69" s="41">
        <f t="shared" si="37"/>
        <v>1071.42</v>
      </c>
      <c r="G69" s="41">
        <f t="shared" si="37"/>
        <v>1071.42</v>
      </c>
      <c r="H69" s="41">
        <f t="shared" si="37"/>
        <v>1071.42</v>
      </c>
      <c r="I69" s="41">
        <f t="shared" si="37"/>
        <v>1071.42</v>
      </c>
      <c r="J69" s="41">
        <f t="shared" si="37"/>
        <v>1071.42</v>
      </c>
      <c r="K69" s="41">
        <f t="shared" si="37"/>
        <v>1071.42</v>
      </c>
      <c r="L69" s="41">
        <f t="shared" si="37"/>
        <v>1071.42</v>
      </c>
      <c r="M69" s="41">
        <f t="shared" si="37"/>
        <v>1071.42</v>
      </c>
      <c r="N69" s="41">
        <f t="shared" si="37"/>
        <v>1071.42</v>
      </c>
      <c r="O69" s="41">
        <f t="shared" si="37"/>
        <v>1071.42</v>
      </c>
      <c r="P69" s="41">
        <f t="shared" si="37"/>
        <v>1071.42</v>
      </c>
      <c r="Q69" s="41">
        <f t="shared" si="37"/>
        <v>1071.42</v>
      </c>
      <c r="R69" s="41">
        <f t="shared" si="37"/>
        <v>1071.42</v>
      </c>
      <c r="S69" s="41">
        <f t="shared" si="37"/>
        <v>1071.42</v>
      </c>
      <c r="T69" s="41">
        <f t="shared" si="37"/>
        <v>1071.42</v>
      </c>
      <c r="U69" s="41">
        <f t="shared" si="37"/>
        <v>1071.42</v>
      </c>
      <c r="V69" s="41">
        <f t="shared" si="37"/>
        <v>1071.42</v>
      </c>
      <c r="W69" s="41">
        <f t="shared" si="37"/>
        <v>1071.42</v>
      </c>
      <c r="X69" s="41">
        <f t="shared" si="37"/>
        <v>1071.42</v>
      </c>
      <c r="Y69" s="41">
        <f t="shared" si="37"/>
        <v>1071.42</v>
      </c>
      <c r="Z69" s="41">
        <f t="shared" si="37"/>
        <v>1071.42</v>
      </c>
      <c r="AA69" s="41">
        <f t="shared" si="37"/>
        <v>1071.42</v>
      </c>
    </row>
    <row r="70" spans="1:27" ht="12.75" hidden="1" customHeight="1" outlineLevel="1" x14ac:dyDescent="0.2">
      <c r="A70" s="99" t="s">
        <v>300</v>
      </c>
      <c r="B70" s="60" t="s">
        <v>83</v>
      </c>
      <c r="C70" s="40" t="s">
        <v>79</v>
      </c>
      <c r="D70" s="41">
        <v>3.72</v>
      </c>
      <c r="E70" s="41">
        <v>3.72</v>
      </c>
      <c r="F70" s="41">
        <v>3.72</v>
      </c>
      <c r="G70" s="41">
        <v>3.72</v>
      </c>
      <c r="H70" s="41">
        <v>3.72</v>
      </c>
      <c r="I70" s="41">
        <v>3.72</v>
      </c>
      <c r="J70" s="41">
        <v>3.72</v>
      </c>
      <c r="K70" s="41">
        <v>3.72</v>
      </c>
      <c r="L70" s="41">
        <v>3.72</v>
      </c>
      <c r="M70" s="41">
        <v>3.72</v>
      </c>
      <c r="N70" s="41">
        <v>3.72</v>
      </c>
      <c r="O70" s="41">
        <v>3.72</v>
      </c>
      <c r="P70" s="41">
        <v>3.72</v>
      </c>
      <c r="Q70" s="41">
        <v>3.72</v>
      </c>
      <c r="R70" s="41">
        <v>3.72</v>
      </c>
      <c r="S70" s="41">
        <v>3.72</v>
      </c>
      <c r="T70" s="41">
        <v>3.72</v>
      </c>
      <c r="U70" s="41">
        <v>3.72</v>
      </c>
      <c r="V70" s="41">
        <v>3.72</v>
      </c>
      <c r="W70" s="41">
        <v>3.72</v>
      </c>
      <c r="X70" s="41">
        <v>3.72</v>
      </c>
      <c r="Y70" s="41">
        <v>3.72</v>
      </c>
      <c r="Z70" s="41">
        <v>3.72</v>
      </c>
      <c r="AA70" s="41">
        <v>3.72</v>
      </c>
    </row>
    <row r="71" spans="1:27" ht="12.75" hidden="1" customHeight="1" outlineLevel="1" x14ac:dyDescent="0.2">
      <c r="A71" s="99" t="s">
        <v>301</v>
      </c>
      <c r="B71" s="60" t="s">
        <v>81</v>
      </c>
      <c r="C71" s="40" t="s">
        <v>79</v>
      </c>
      <c r="D71" s="41">
        <f>$D$11</f>
        <v>88.27</v>
      </c>
      <c r="E71" s="41">
        <f t="shared" ref="E71:AA71" si="38">$D$11</f>
        <v>88.27</v>
      </c>
      <c r="F71" s="41">
        <f t="shared" si="38"/>
        <v>88.27</v>
      </c>
      <c r="G71" s="41">
        <f t="shared" si="38"/>
        <v>88.27</v>
      </c>
      <c r="H71" s="41">
        <f t="shared" si="38"/>
        <v>88.27</v>
      </c>
      <c r="I71" s="41">
        <f t="shared" si="38"/>
        <v>88.27</v>
      </c>
      <c r="J71" s="41">
        <f t="shared" si="38"/>
        <v>88.27</v>
      </c>
      <c r="K71" s="41">
        <f t="shared" si="38"/>
        <v>88.27</v>
      </c>
      <c r="L71" s="41">
        <f t="shared" si="38"/>
        <v>88.27</v>
      </c>
      <c r="M71" s="41">
        <f t="shared" si="38"/>
        <v>88.27</v>
      </c>
      <c r="N71" s="41">
        <f t="shared" si="38"/>
        <v>88.27</v>
      </c>
      <c r="O71" s="41">
        <f t="shared" si="38"/>
        <v>88.27</v>
      </c>
      <c r="P71" s="41">
        <f t="shared" si="38"/>
        <v>88.27</v>
      </c>
      <c r="Q71" s="41">
        <f t="shared" si="38"/>
        <v>88.27</v>
      </c>
      <c r="R71" s="41">
        <f t="shared" si="38"/>
        <v>88.27</v>
      </c>
      <c r="S71" s="41">
        <f t="shared" si="38"/>
        <v>88.27</v>
      </c>
      <c r="T71" s="41">
        <f t="shared" si="38"/>
        <v>88.27</v>
      </c>
      <c r="U71" s="41">
        <f t="shared" si="38"/>
        <v>88.27</v>
      </c>
      <c r="V71" s="41">
        <f t="shared" si="38"/>
        <v>88.27</v>
      </c>
      <c r="W71" s="41">
        <f t="shared" si="38"/>
        <v>88.27</v>
      </c>
      <c r="X71" s="41">
        <f t="shared" si="38"/>
        <v>88.27</v>
      </c>
      <c r="Y71" s="41">
        <f t="shared" si="38"/>
        <v>88.27</v>
      </c>
      <c r="Z71" s="41">
        <f t="shared" si="38"/>
        <v>88.27</v>
      </c>
      <c r="AA71" s="41">
        <f t="shared" si="38"/>
        <v>88.27</v>
      </c>
    </row>
    <row r="72" spans="1:27" ht="12.75" customHeight="1" collapsed="1" x14ac:dyDescent="0.2">
      <c r="A72" s="98" t="s">
        <v>302</v>
      </c>
      <c r="B72" s="25" t="str">
        <f>"14"&amp;"."&amp;$B$662&amp;"."&amp;$B$663</f>
        <v>14.01.2024</v>
      </c>
      <c r="C72" s="88" t="s">
        <v>76</v>
      </c>
      <c r="D72" s="89">
        <f>ROUND(((D73+D74+D76+D75)/1000),5)</f>
        <v>2.7125599999999999</v>
      </c>
      <c r="E72" s="89">
        <f>ROUND(((E73+E74+E76+E75)/1000),5)</f>
        <v>2.5776599999999998</v>
      </c>
      <c r="F72" s="89">
        <f>ROUND(((F73+F74+F76+F75)/1000),5)</f>
        <v>2.4493800000000001</v>
      </c>
      <c r="G72" s="89">
        <f t="shared" ref="G72:AA72" si="39">ROUND(((G73+G74+G76+G75)/1000),5)</f>
        <v>2.4351699999999998</v>
      </c>
      <c r="H72" s="89">
        <f t="shared" si="39"/>
        <v>2.4512700000000001</v>
      </c>
      <c r="I72" s="89">
        <f t="shared" si="39"/>
        <v>2.5286300000000002</v>
      </c>
      <c r="J72" s="89">
        <f t="shared" si="39"/>
        <v>2.56149</v>
      </c>
      <c r="K72" s="89">
        <f t="shared" si="39"/>
        <v>2.6734499999999999</v>
      </c>
      <c r="L72" s="89">
        <f t="shared" si="39"/>
        <v>2.7582399999999998</v>
      </c>
      <c r="M72" s="89">
        <f t="shared" si="39"/>
        <v>2.9153799999999999</v>
      </c>
      <c r="N72" s="89">
        <f t="shared" si="39"/>
        <v>3.0409099999999998</v>
      </c>
      <c r="O72" s="89">
        <f t="shared" si="39"/>
        <v>3.11544</v>
      </c>
      <c r="P72" s="89">
        <f t="shared" si="39"/>
        <v>3.1415999999999999</v>
      </c>
      <c r="Q72" s="89">
        <f t="shared" si="39"/>
        <v>3.1603400000000001</v>
      </c>
      <c r="R72" s="89">
        <f t="shared" si="39"/>
        <v>3.0304000000000002</v>
      </c>
      <c r="S72" s="89">
        <f t="shared" si="39"/>
        <v>3.1621100000000002</v>
      </c>
      <c r="T72" s="89">
        <f t="shared" si="39"/>
        <v>3.34172</v>
      </c>
      <c r="U72" s="89">
        <f t="shared" si="39"/>
        <v>3.3727100000000001</v>
      </c>
      <c r="V72" s="89">
        <f t="shared" si="39"/>
        <v>3.36713</v>
      </c>
      <c r="W72" s="89">
        <f t="shared" si="39"/>
        <v>3.2128999999999999</v>
      </c>
      <c r="X72" s="89">
        <f t="shared" si="39"/>
        <v>3.05376</v>
      </c>
      <c r="Y72" s="89">
        <f t="shared" si="39"/>
        <v>2.92848</v>
      </c>
      <c r="Z72" s="89">
        <f t="shared" si="39"/>
        <v>2.72871</v>
      </c>
      <c r="AA72" s="89">
        <f t="shared" si="39"/>
        <v>2.6695899999999999</v>
      </c>
    </row>
    <row r="73" spans="1:27" ht="12.75" hidden="1" customHeight="1" outlineLevel="1" x14ac:dyDescent="0.2">
      <c r="A73" s="99" t="s">
        <v>303</v>
      </c>
      <c r="B73" s="60" t="s">
        <v>238</v>
      </c>
      <c r="C73" s="40" t="s">
        <v>79</v>
      </c>
      <c r="D73" s="41">
        <v>1549.15</v>
      </c>
      <c r="E73" s="41">
        <v>1414.25</v>
      </c>
      <c r="F73" s="41">
        <v>1285.97</v>
      </c>
      <c r="G73" s="41">
        <v>1271.76</v>
      </c>
      <c r="H73" s="41">
        <v>1287.8599999999999</v>
      </c>
      <c r="I73" s="41">
        <v>1365.22</v>
      </c>
      <c r="J73" s="41">
        <v>1398.08</v>
      </c>
      <c r="K73" s="41">
        <v>1510.04</v>
      </c>
      <c r="L73" s="41">
        <v>1594.83</v>
      </c>
      <c r="M73" s="41">
        <v>1751.97</v>
      </c>
      <c r="N73" s="41">
        <v>1877.5</v>
      </c>
      <c r="O73" s="41">
        <v>1952.03</v>
      </c>
      <c r="P73" s="41">
        <v>1978.19</v>
      </c>
      <c r="Q73" s="41">
        <v>1996.93</v>
      </c>
      <c r="R73" s="41">
        <v>1866.99</v>
      </c>
      <c r="S73" s="41">
        <v>1998.7</v>
      </c>
      <c r="T73" s="41">
        <v>2178.31</v>
      </c>
      <c r="U73" s="41">
        <v>2209.3000000000002</v>
      </c>
      <c r="V73" s="41">
        <v>2203.7199999999998</v>
      </c>
      <c r="W73" s="41">
        <v>2049.4899999999998</v>
      </c>
      <c r="X73" s="41">
        <v>1890.35</v>
      </c>
      <c r="Y73" s="41">
        <v>1765.07</v>
      </c>
      <c r="Z73" s="41">
        <v>1565.3</v>
      </c>
      <c r="AA73" s="41">
        <v>1506.18</v>
      </c>
    </row>
    <row r="74" spans="1:27" ht="12.75" hidden="1" customHeight="1" outlineLevel="1" x14ac:dyDescent="0.2">
      <c r="A74" s="99" t="s">
        <v>304</v>
      </c>
      <c r="B74" s="60" t="s">
        <v>90</v>
      </c>
      <c r="C74" s="40" t="s">
        <v>79</v>
      </c>
      <c r="D74" s="41">
        <f>$D$9</f>
        <v>1071.42</v>
      </c>
      <c r="E74" s="41">
        <f t="shared" ref="E74:AA74" si="40">$D$9</f>
        <v>1071.42</v>
      </c>
      <c r="F74" s="41">
        <f t="shared" si="40"/>
        <v>1071.42</v>
      </c>
      <c r="G74" s="41">
        <f t="shared" si="40"/>
        <v>1071.42</v>
      </c>
      <c r="H74" s="41">
        <f t="shared" si="40"/>
        <v>1071.42</v>
      </c>
      <c r="I74" s="41">
        <f t="shared" si="40"/>
        <v>1071.42</v>
      </c>
      <c r="J74" s="41">
        <f t="shared" si="40"/>
        <v>1071.42</v>
      </c>
      <c r="K74" s="41">
        <f t="shared" si="40"/>
        <v>1071.42</v>
      </c>
      <c r="L74" s="41">
        <f t="shared" si="40"/>
        <v>1071.42</v>
      </c>
      <c r="M74" s="41">
        <f t="shared" si="40"/>
        <v>1071.42</v>
      </c>
      <c r="N74" s="41">
        <f t="shared" si="40"/>
        <v>1071.42</v>
      </c>
      <c r="O74" s="41">
        <f t="shared" si="40"/>
        <v>1071.42</v>
      </c>
      <c r="P74" s="41">
        <f t="shared" si="40"/>
        <v>1071.42</v>
      </c>
      <c r="Q74" s="41">
        <f t="shared" si="40"/>
        <v>1071.42</v>
      </c>
      <c r="R74" s="41">
        <f t="shared" si="40"/>
        <v>1071.42</v>
      </c>
      <c r="S74" s="41">
        <f t="shared" si="40"/>
        <v>1071.42</v>
      </c>
      <c r="T74" s="41">
        <f t="shared" si="40"/>
        <v>1071.42</v>
      </c>
      <c r="U74" s="41">
        <f t="shared" si="40"/>
        <v>1071.42</v>
      </c>
      <c r="V74" s="41">
        <f t="shared" si="40"/>
        <v>1071.42</v>
      </c>
      <c r="W74" s="41">
        <f t="shared" si="40"/>
        <v>1071.42</v>
      </c>
      <c r="X74" s="41">
        <f t="shared" si="40"/>
        <v>1071.42</v>
      </c>
      <c r="Y74" s="41">
        <f t="shared" si="40"/>
        <v>1071.42</v>
      </c>
      <c r="Z74" s="41">
        <f t="shared" si="40"/>
        <v>1071.42</v>
      </c>
      <c r="AA74" s="41">
        <f t="shared" si="40"/>
        <v>1071.42</v>
      </c>
    </row>
    <row r="75" spans="1:27" ht="12.75" hidden="1" customHeight="1" outlineLevel="1" x14ac:dyDescent="0.2">
      <c r="A75" s="99" t="s">
        <v>305</v>
      </c>
      <c r="B75" s="60" t="s">
        <v>83</v>
      </c>
      <c r="C75" s="40" t="s">
        <v>79</v>
      </c>
      <c r="D75" s="41">
        <v>3.72</v>
      </c>
      <c r="E75" s="41">
        <v>3.72</v>
      </c>
      <c r="F75" s="41">
        <v>3.72</v>
      </c>
      <c r="G75" s="41">
        <v>3.72</v>
      </c>
      <c r="H75" s="41">
        <v>3.72</v>
      </c>
      <c r="I75" s="41">
        <v>3.72</v>
      </c>
      <c r="J75" s="41">
        <v>3.72</v>
      </c>
      <c r="K75" s="41">
        <v>3.72</v>
      </c>
      <c r="L75" s="41">
        <v>3.72</v>
      </c>
      <c r="M75" s="41">
        <v>3.72</v>
      </c>
      <c r="N75" s="41">
        <v>3.72</v>
      </c>
      <c r="O75" s="41">
        <v>3.72</v>
      </c>
      <c r="P75" s="41">
        <v>3.72</v>
      </c>
      <c r="Q75" s="41">
        <v>3.72</v>
      </c>
      <c r="R75" s="41">
        <v>3.72</v>
      </c>
      <c r="S75" s="41">
        <v>3.72</v>
      </c>
      <c r="T75" s="41">
        <v>3.72</v>
      </c>
      <c r="U75" s="41">
        <v>3.72</v>
      </c>
      <c r="V75" s="41">
        <v>3.72</v>
      </c>
      <c r="W75" s="41">
        <v>3.72</v>
      </c>
      <c r="X75" s="41">
        <v>3.72</v>
      </c>
      <c r="Y75" s="41">
        <v>3.72</v>
      </c>
      <c r="Z75" s="41">
        <v>3.72</v>
      </c>
      <c r="AA75" s="41">
        <v>3.72</v>
      </c>
    </row>
    <row r="76" spans="1:27" ht="12.75" hidden="1" customHeight="1" outlineLevel="1" x14ac:dyDescent="0.2">
      <c r="A76" s="99" t="s">
        <v>306</v>
      </c>
      <c r="B76" s="60" t="s">
        <v>81</v>
      </c>
      <c r="C76" s="40" t="s">
        <v>79</v>
      </c>
      <c r="D76" s="41">
        <f>$D$11</f>
        <v>88.27</v>
      </c>
      <c r="E76" s="41">
        <f t="shared" ref="E76:AA76" si="41">$D$11</f>
        <v>88.27</v>
      </c>
      <c r="F76" s="41">
        <f t="shared" si="41"/>
        <v>88.27</v>
      </c>
      <c r="G76" s="41">
        <f t="shared" si="41"/>
        <v>88.27</v>
      </c>
      <c r="H76" s="41">
        <f t="shared" si="41"/>
        <v>88.27</v>
      </c>
      <c r="I76" s="41">
        <f t="shared" si="41"/>
        <v>88.27</v>
      </c>
      <c r="J76" s="41">
        <f t="shared" si="41"/>
        <v>88.27</v>
      </c>
      <c r="K76" s="41">
        <f t="shared" si="41"/>
        <v>88.27</v>
      </c>
      <c r="L76" s="41">
        <f t="shared" si="41"/>
        <v>88.27</v>
      </c>
      <c r="M76" s="41">
        <f t="shared" si="41"/>
        <v>88.27</v>
      </c>
      <c r="N76" s="41">
        <f t="shared" si="41"/>
        <v>88.27</v>
      </c>
      <c r="O76" s="41">
        <f t="shared" si="41"/>
        <v>88.27</v>
      </c>
      <c r="P76" s="41">
        <f t="shared" si="41"/>
        <v>88.27</v>
      </c>
      <c r="Q76" s="41">
        <f t="shared" si="41"/>
        <v>88.27</v>
      </c>
      <c r="R76" s="41">
        <f t="shared" si="41"/>
        <v>88.27</v>
      </c>
      <c r="S76" s="41">
        <f t="shared" si="41"/>
        <v>88.27</v>
      </c>
      <c r="T76" s="41">
        <f t="shared" si="41"/>
        <v>88.27</v>
      </c>
      <c r="U76" s="41">
        <f t="shared" si="41"/>
        <v>88.27</v>
      </c>
      <c r="V76" s="41">
        <f t="shared" si="41"/>
        <v>88.27</v>
      </c>
      <c r="W76" s="41">
        <f t="shared" si="41"/>
        <v>88.27</v>
      </c>
      <c r="X76" s="41">
        <f t="shared" si="41"/>
        <v>88.27</v>
      </c>
      <c r="Y76" s="41">
        <f t="shared" si="41"/>
        <v>88.27</v>
      </c>
      <c r="Z76" s="41">
        <f t="shared" si="41"/>
        <v>88.27</v>
      </c>
      <c r="AA76" s="41">
        <f t="shared" si="41"/>
        <v>88.27</v>
      </c>
    </row>
    <row r="77" spans="1:27" ht="12.75" customHeight="1" collapsed="1" x14ac:dyDescent="0.2">
      <c r="A77" s="98" t="s">
        <v>307</v>
      </c>
      <c r="B77" s="25" t="str">
        <f>"15"&amp;"."&amp;$B$662&amp;"."&amp;$B$663</f>
        <v>15.01.2024</v>
      </c>
      <c r="C77" s="88" t="s">
        <v>76</v>
      </c>
      <c r="D77" s="89">
        <f>ROUND(((D78+D79+D81+D80)/1000),5)</f>
        <v>2.4380299999999999</v>
      </c>
      <c r="E77" s="89">
        <f>ROUND(((E78+E79+E81+E80)/1000),5)</f>
        <v>2.3804799999999999</v>
      </c>
      <c r="F77" s="89">
        <f>ROUND(((F78+F79+F81+F80)/1000),5)</f>
        <v>2.3250899999999999</v>
      </c>
      <c r="G77" s="89">
        <f t="shared" ref="G77:AA77" si="42">ROUND(((G78+G79+G81+G80)/1000),5)</f>
        <v>2.3183099999999999</v>
      </c>
      <c r="H77" s="89">
        <f t="shared" si="42"/>
        <v>2.3799800000000002</v>
      </c>
      <c r="I77" s="89">
        <f t="shared" si="42"/>
        <v>2.5047799999999998</v>
      </c>
      <c r="J77" s="89">
        <f t="shared" si="42"/>
        <v>2.7151700000000001</v>
      </c>
      <c r="K77" s="89">
        <f t="shared" si="42"/>
        <v>2.93303</v>
      </c>
      <c r="L77" s="89">
        <f t="shared" si="42"/>
        <v>3.19625</v>
      </c>
      <c r="M77" s="89">
        <f t="shared" si="42"/>
        <v>3.2296999999999998</v>
      </c>
      <c r="N77" s="89">
        <f t="shared" si="42"/>
        <v>3.2174299999999998</v>
      </c>
      <c r="O77" s="89">
        <f t="shared" si="42"/>
        <v>3.3113600000000001</v>
      </c>
      <c r="P77" s="89">
        <f t="shared" si="42"/>
        <v>3.3110499999999998</v>
      </c>
      <c r="Q77" s="89">
        <f t="shared" si="42"/>
        <v>3.3215599999999998</v>
      </c>
      <c r="R77" s="89">
        <f t="shared" si="42"/>
        <v>3.3178999999999998</v>
      </c>
      <c r="S77" s="89">
        <f t="shared" si="42"/>
        <v>3.2542800000000001</v>
      </c>
      <c r="T77" s="89">
        <f t="shared" si="42"/>
        <v>3.36469</v>
      </c>
      <c r="U77" s="89">
        <f t="shared" si="42"/>
        <v>3.39161</v>
      </c>
      <c r="V77" s="89">
        <f t="shared" si="42"/>
        <v>3.3843800000000002</v>
      </c>
      <c r="W77" s="89">
        <f t="shared" si="42"/>
        <v>3.25109</v>
      </c>
      <c r="X77" s="89">
        <f t="shared" si="42"/>
        <v>3.1214400000000002</v>
      </c>
      <c r="Y77" s="89">
        <f t="shared" si="42"/>
        <v>2.9545499999999998</v>
      </c>
      <c r="Z77" s="89">
        <f t="shared" si="42"/>
        <v>2.7588200000000001</v>
      </c>
      <c r="AA77" s="89">
        <f t="shared" si="42"/>
        <v>2.6264699999999999</v>
      </c>
    </row>
    <row r="78" spans="1:27" ht="12.75" hidden="1" customHeight="1" outlineLevel="1" x14ac:dyDescent="0.2">
      <c r="A78" s="99" t="s">
        <v>308</v>
      </c>
      <c r="B78" s="60" t="s">
        <v>238</v>
      </c>
      <c r="C78" s="40" t="s">
        <v>79</v>
      </c>
      <c r="D78" s="41">
        <v>1274.6199999999999</v>
      </c>
      <c r="E78" s="41">
        <v>1217.07</v>
      </c>
      <c r="F78" s="41">
        <v>1161.68</v>
      </c>
      <c r="G78" s="41">
        <v>1154.9000000000001</v>
      </c>
      <c r="H78" s="41">
        <v>1216.57</v>
      </c>
      <c r="I78" s="41">
        <v>1341.37</v>
      </c>
      <c r="J78" s="41">
        <v>1551.76</v>
      </c>
      <c r="K78" s="41">
        <v>1769.62</v>
      </c>
      <c r="L78" s="41">
        <v>2032.84</v>
      </c>
      <c r="M78" s="41">
        <v>2066.29</v>
      </c>
      <c r="N78" s="41">
        <v>2054.02</v>
      </c>
      <c r="O78" s="41">
        <v>2147.9499999999998</v>
      </c>
      <c r="P78" s="41">
        <v>2147.64</v>
      </c>
      <c r="Q78" s="41">
        <v>2158.15</v>
      </c>
      <c r="R78" s="41">
        <v>2154.4899999999998</v>
      </c>
      <c r="S78" s="41">
        <v>2090.87</v>
      </c>
      <c r="T78" s="41">
        <v>2201.2800000000002</v>
      </c>
      <c r="U78" s="41">
        <v>2228.1999999999998</v>
      </c>
      <c r="V78" s="41">
        <v>2220.9699999999998</v>
      </c>
      <c r="W78" s="41">
        <v>2087.6799999999998</v>
      </c>
      <c r="X78" s="41">
        <v>1958.03</v>
      </c>
      <c r="Y78" s="41">
        <v>1791.14</v>
      </c>
      <c r="Z78" s="41">
        <v>1595.41</v>
      </c>
      <c r="AA78" s="41">
        <v>1463.06</v>
      </c>
    </row>
    <row r="79" spans="1:27" ht="12.75" hidden="1" customHeight="1" outlineLevel="1" x14ac:dyDescent="0.2">
      <c r="A79" s="99" t="s">
        <v>309</v>
      </c>
      <c r="B79" s="60" t="s">
        <v>90</v>
      </c>
      <c r="C79" s="40" t="s">
        <v>79</v>
      </c>
      <c r="D79" s="41">
        <f>$D$9</f>
        <v>1071.42</v>
      </c>
      <c r="E79" s="41">
        <f t="shared" ref="E79:AA79" si="43">$D$9</f>
        <v>1071.42</v>
      </c>
      <c r="F79" s="41">
        <f t="shared" si="43"/>
        <v>1071.42</v>
      </c>
      <c r="G79" s="41">
        <f t="shared" si="43"/>
        <v>1071.42</v>
      </c>
      <c r="H79" s="41">
        <f t="shared" si="43"/>
        <v>1071.42</v>
      </c>
      <c r="I79" s="41">
        <f t="shared" si="43"/>
        <v>1071.42</v>
      </c>
      <c r="J79" s="41">
        <f t="shared" si="43"/>
        <v>1071.42</v>
      </c>
      <c r="K79" s="41">
        <f t="shared" si="43"/>
        <v>1071.42</v>
      </c>
      <c r="L79" s="41">
        <f t="shared" si="43"/>
        <v>1071.42</v>
      </c>
      <c r="M79" s="41">
        <f t="shared" si="43"/>
        <v>1071.42</v>
      </c>
      <c r="N79" s="41">
        <f t="shared" si="43"/>
        <v>1071.42</v>
      </c>
      <c r="O79" s="41">
        <f t="shared" si="43"/>
        <v>1071.42</v>
      </c>
      <c r="P79" s="41">
        <f t="shared" si="43"/>
        <v>1071.42</v>
      </c>
      <c r="Q79" s="41">
        <f t="shared" si="43"/>
        <v>1071.42</v>
      </c>
      <c r="R79" s="41">
        <f t="shared" si="43"/>
        <v>1071.42</v>
      </c>
      <c r="S79" s="41">
        <f t="shared" si="43"/>
        <v>1071.42</v>
      </c>
      <c r="T79" s="41">
        <f t="shared" si="43"/>
        <v>1071.42</v>
      </c>
      <c r="U79" s="41">
        <f t="shared" si="43"/>
        <v>1071.42</v>
      </c>
      <c r="V79" s="41">
        <f t="shared" si="43"/>
        <v>1071.42</v>
      </c>
      <c r="W79" s="41">
        <f t="shared" si="43"/>
        <v>1071.42</v>
      </c>
      <c r="X79" s="41">
        <f t="shared" si="43"/>
        <v>1071.42</v>
      </c>
      <c r="Y79" s="41">
        <f t="shared" si="43"/>
        <v>1071.42</v>
      </c>
      <c r="Z79" s="41">
        <f t="shared" si="43"/>
        <v>1071.42</v>
      </c>
      <c r="AA79" s="41">
        <f t="shared" si="43"/>
        <v>1071.42</v>
      </c>
    </row>
    <row r="80" spans="1:27" ht="12.75" hidden="1" customHeight="1" outlineLevel="1" x14ac:dyDescent="0.2">
      <c r="A80" s="99" t="s">
        <v>310</v>
      </c>
      <c r="B80" s="60" t="s">
        <v>83</v>
      </c>
      <c r="C80" s="40" t="s">
        <v>79</v>
      </c>
      <c r="D80" s="41">
        <v>3.72</v>
      </c>
      <c r="E80" s="41">
        <v>3.72</v>
      </c>
      <c r="F80" s="41">
        <v>3.72</v>
      </c>
      <c r="G80" s="41">
        <v>3.72</v>
      </c>
      <c r="H80" s="41">
        <v>3.72</v>
      </c>
      <c r="I80" s="41">
        <v>3.72</v>
      </c>
      <c r="J80" s="41">
        <v>3.72</v>
      </c>
      <c r="K80" s="41">
        <v>3.72</v>
      </c>
      <c r="L80" s="41">
        <v>3.72</v>
      </c>
      <c r="M80" s="41">
        <v>3.72</v>
      </c>
      <c r="N80" s="41">
        <v>3.72</v>
      </c>
      <c r="O80" s="41">
        <v>3.72</v>
      </c>
      <c r="P80" s="41">
        <v>3.72</v>
      </c>
      <c r="Q80" s="41">
        <v>3.72</v>
      </c>
      <c r="R80" s="41">
        <v>3.72</v>
      </c>
      <c r="S80" s="41">
        <v>3.72</v>
      </c>
      <c r="T80" s="41">
        <v>3.72</v>
      </c>
      <c r="U80" s="41">
        <v>3.72</v>
      </c>
      <c r="V80" s="41">
        <v>3.72</v>
      </c>
      <c r="W80" s="41">
        <v>3.72</v>
      </c>
      <c r="X80" s="41">
        <v>3.72</v>
      </c>
      <c r="Y80" s="41">
        <v>3.72</v>
      </c>
      <c r="Z80" s="41">
        <v>3.72</v>
      </c>
      <c r="AA80" s="41">
        <v>3.72</v>
      </c>
    </row>
    <row r="81" spans="1:27" ht="12.75" hidden="1" customHeight="1" outlineLevel="1" x14ac:dyDescent="0.2">
      <c r="A81" s="99" t="s">
        <v>311</v>
      </c>
      <c r="B81" s="60" t="s">
        <v>81</v>
      </c>
      <c r="C81" s="40" t="s">
        <v>79</v>
      </c>
      <c r="D81" s="41">
        <f>$D$11</f>
        <v>88.27</v>
      </c>
      <c r="E81" s="41">
        <f t="shared" ref="E81:AA81" si="44">$D$11</f>
        <v>88.27</v>
      </c>
      <c r="F81" s="41">
        <f t="shared" si="44"/>
        <v>88.27</v>
      </c>
      <c r="G81" s="41">
        <f t="shared" si="44"/>
        <v>88.27</v>
      </c>
      <c r="H81" s="41">
        <f t="shared" si="44"/>
        <v>88.27</v>
      </c>
      <c r="I81" s="41">
        <f t="shared" si="44"/>
        <v>88.27</v>
      </c>
      <c r="J81" s="41">
        <f t="shared" si="44"/>
        <v>88.27</v>
      </c>
      <c r="K81" s="41">
        <f t="shared" si="44"/>
        <v>88.27</v>
      </c>
      <c r="L81" s="41">
        <f t="shared" si="44"/>
        <v>88.27</v>
      </c>
      <c r="M81" s="41">
        <f t="shared" si="44"/>
        <v>88.27</v>
      </c>
      <c r="N81" s="41">
        <f t="shared" si="44"/>
        <v>88.27</v>
      </c>
      <c r="O81" s="41">
        <f t="shared" si="44"/>
        <v>88.27</v>
      </c>
      <c r="P81" s="41">
        <f t="shared" si="44"/>
        <v>88.27</v>
      </c>
      <c r="Q81" s="41">
        <f t="shared" si="44"/>
        <v>88.27</v>
      </c>
      <c r="R81" s="41">
        <f t="shared" si="44"/>
        <v>88.27</v>
      </c>
      <c r="S81" s="41">
        <f t="shared" si="44"/>
        <v>88.27</v>
      </c>
      <c r="T81" s="41">
        <f t="shared" si="44"/>
        <v>88.27</v>
      </c>
      <c r="U81" s="41">
        <f t="shared" si="44"/>
        <v>88.27</v>
      </c>
      <c r="V81" s="41">
        <f t="shared" si="44"/>
        <v>88.27</v>
      </c>
      <c r="W81" s="41">
        <f t="shared" si="44"/>
        <v>88.27</v>
      </c>
      <c r="X81" s="41">
        <f t="shared" si="44"/>
        <v>88.27</v>
      </c>
      <c r="Y81" s="41">
        <f t="shared" si="44"/>
        <v>88.27</v>
      </c>
      <c r="Z81" s="41">
        <f t="shared" si="44"/>
        <v>88.27</v>
      </c>
      <c r="AA81" s="41">
        <f t="shared" si="44"/>
        <v>88.27</v>
      </c>
    </row>
    <row r="82" spans="1:27" ht="12.75" customHeight="1" collapsed="1" x14ac:dyDescent="0.2">
      <c r="A82" s="98" t="s">
        <v>312</v>
      </c>
      <c r="B82" s="25" t="str">
        <f>"16"&amp;"."&amp;$B$662&amp;"."&amp;$B$663</f>
        <v>16.01.2024</v>
      </c>
      <c r="C82" s="88" t="s">
        <v>76</v>
      </c>
      <c r="D82" s="89">
        <f>ROUND(((D83+D84+D86+D85)/1000),5)</f>
        <v>2.46611</v>
      </c>
      <c r="E82" s="89">
        <f>ROUND(((E83+E84+E86+E85)/1000),5)</f>
        <v>2.3990399999999998</v>
      </c>
      <c r="F82" s="89">
        <f>ROUND(((F83+F84+F86+F85)/1000),5)</f>
        <v>2.3760500000000002</v>
      </c>
      <c r="G82" s="89">
        <f t="shared" ref="G82:AA82" si="45">ROUND(((G83+G84+G86+G85)/1000),5)</f>
        <v>2.3416399999999999</v>
      </c>
      <c r="H82" s="89">
        <f t="shared" si="45"/>
        <v>2.3856199999999999</v>
      </c>
      <c r="I82" s="89">
        <f t="shared" si="45"/>
        <v>2.4998499999999999</v>
      </c>
      <c r="J82" s="89">
        <f t="shared" si="45"/>
        <v>2.6958700000000002</v>
      </c>
      <c r="K82" s="89">
        <f t="shared" si="45"/>
        <v>2.8820700000000001</v>
      </c>
      <c r="L82" s="89">
        <f t="shared" si="45"/>
        <v>3.1492</v>
      </c>
      <c r="M82" s="89">
        <f t="shared" si="45"/>
        <v>3.1781299999999999</v>
      </c>
      <c r="N82" s="89">
        <f t="shared" si="45"/>
        <v>3.2219199999999999</v>
      </c>
      <c r="O82" s="89">
        <f t="shared" si="45"/>
        <v>3.2426900000000001</v>
      </c>
      <c r="P82" s="89">
        <f t="shared" si="45"/>
        <v>3.2462399999999998</v>
      </c>
      <c r="Q82" s="89">
        <f t="shared" si="45"/>
        <v>3.27502</v>
      </c>
      <c r="R82" s="89">
        <f t="shared" si="45"/>
        <v>3.2537199999999999</v>
      </c>
      <c r="S82" s="89">
        <f t="shared" si="45"/>
        <v>3.2193900000000002</v>
      </c>
      <c r="T82" s="89">
        <f t="shared" si="45"/>
        <v>3.3288899999999999</v>
      </c>
      <c r="U82" s="89">
        <f t="shared" si="45"/>
        <v>3.3759299999999999</v>
      </c>
      <c r="V82" s="89">
        <f t="shared" si="45"/>
        <v>3.3604500000000002</v>
      </c>
      <c r="W82" s="89">
        <f t="shared" si="45"/>
        <v>3.21089</v>
      </c>
      <c r="X82" s="89">
        <f t="shared" si="45"/>
        <v>3.09009</v>
      </c>
      <c r="Y82" s="89">
        <f t="shared" si="45"/>
        <v>2.9762400000000002</v>
      </c>
      <c r="Z82" s="89">
        <f t="shared" si="45"/>
        <v>2.7661099999999998</v>
      </c>
      <c r="AA82" s="89">
        <f t="shared" si="45"/>
        <v>2.6453700000000002</v>
      </c>
    </row>
    <row r="83" spans="1:27" ht="12.75" hidden="1" customHeight="1" outlineLevel="1" x14ac:dyDescent="0.2">
      <c r="A83" s="99" t="s">
        <v>313</v>
      </c>
      <c r="B83" s="60" t="s">
        <v>238</v>
      </c>
      <c r="C83" s="40" t="s">
        <v>79</v>
      </c>
      <c r="D83" s="41">
        <v>1302.7</v>
      </c>
      <c r="E83" s="41">
        <v>1235.6300000000001</v>
      </c>
      <c r="F83" s="41">
        <v>1212.6400000000001</v>
      </c>
      <c r="G83" s="41">
        <v>1178.23</v>
      </c>
      <c r="H83" s="41">
        <v>1222.21</v>
      </c>
      <c r="I83" s="41">
        <v>1336.44</v>
      </c>
      <c r="J83" s="41">
        <v>1532.46</v>
      </c>
      <c r="K83" s="41">
        <v>1718.66</v>
      </c>
      <c r="L83" s="41">
        <v>1985.79</v>
      </c>
      <c r="M83" s="41">
        <v>2014.72</v>
      </c>
      <c r="N83" s="41">
        <v>2058.5100000000002</v>
      </c>
      <c r="O83" s="41">
        <v>2079.2800000000002</v>
      </c>
      <c r="P83" s="41">
        <v>2082.83</v>
      </c>
      <c r="Q83" s="41">
        <v>2111.61</v>
      </c>
      <c r="R83" s="41">
        <v>2090.31</v>
      </c>
      <c r="S83" s="41">
        <v>2055.98</v>
      </c>
      <c r="T83" s="41">
        <v>2165.48</v>
      </c>
      <c r="U83" s="41">
        <v>2212.52</v>
      </c>
      <c r="V83" s="41">
        <v>2197.04</v>
      </c>
      <c r="W83" s="41">
        <v>2047.48</v>
      </c>
      <c r="X83" s="41">
        <v>1926.68</v>
      </c>
      <c r="Y83" s="41">
        <v>1812.83</v>
      </c>
      <c r="Z83" s="41">
        <v>1602.7</v>
      </c>
      <c r="AA83" s="41">
        <v>1481.96</v>
      </c>
    </row>
    <row r="84" spans="1:27" ht="12.75" hidden="1" customHeight="1" outlineLevel="1" x14ac:dyDescent="0.2">
      <c r="A84" s="99" t="s">
        <v>314</v>
      </c>
      <c r="B84" s="60" t="s">
        <v>90</v>
      </c>
      <c r="C84" s="40" t="s">
        <v>79</v>
      </c>
      <c r="D84" s="41">
        <f>$D$9</f>
        <v>1071.42</v>
      </c>
      <c r="E84" s="41">
        <f t="shared" ref="E84:AA84" si="46">$D$9</f>
        <v>1071.42</v>
      </c>
      <c r="F84" s="41">
        <f t="shared" si="46"/>
        <v>1071.42</v>
      </c>
      <c r="G84" s="41">
        <f t="shared" si="46"/>
        <v>1071.42</v>
      </c>
      <c r="H84" s="41">
        <f t="shared" si="46"/>
        <v>1071.42</v>
      </c>
      <c r="I84" s="41">
        <f t="shared" si="46"/>
        <v>1071.42</v>
      </c>
      <c r="J84" s="41">
        <f t="shared" si="46"/>
        <v>1071.42</v>
      </c>
      <c r="K84" s="41">
        <f t="shared" si="46"/>
        <v>1071.42</v>
      </c>
      <c r="L84" s="41">
        <f t="shared" si="46"/>
        <v>1071.42</v>
      </c>
      <c r="M84" s="41">
        <f t="shared" si="46"/>
        <v>1071.42</v>
      </c>
      <c r="N84" s="41">
        <f t="shared" si="46"/>
        <v>1071.42</v>
      </c>
      <c r="O84" s="41">
        <f t="shared" si="46"/>
        <v>1071.42</v>
      </c>
      <c r="P84" s="41">
        <f t="shared" si="46"/>
        <v>1071.42</v>
      </c>
      <c r="Q84" s="41">
        <f t="shared" si="46"/>
        <v>1071.42</v>
      </c>
      <c r="R84" s="41">
        <f t="shared" si="46"/>
        <v>1071.42</v>
      </c>
      <c r="S84" s="41">
        <f t="shared" si="46"/>
        <v>1071.42</v>
      </c>
      <c r="T84" s="41">
        <f t="shared" si="46"/>
        <v>1071.42</v>
      </c>
      <c r="U84" s="41">
        <f t="shared" si="46"/>
        <v>1071.42</v>
      </c>
      <c r="V84" s="41">
        <f t="shared" si="46"/>
        <v>1071.42</v>
      </c>
      <c r="W84" s="41">
        <f t="shared" si="46"/>
        <v>1071.42</v>
      </c>
      <c r="X84" s="41">
        <f t="shared" si="46"/>
        <v>1071.42</v>
      </c>
      <c r="Y84" s="41">
        <f t="shared" si="46"/>
        <v>1071.42</v>
      </c>
      <c r="Z84" s="41">
        <f t="shared" si="46"/>
        <v>1071.42</v>
      </c>
      <c r="AA84" s="41">
        <f t="shared" si="46"/>
        <v>1071.42</v>
      </c>
    </row>
    <row r="85" spans="1:27" ht="12.75" hidden="1" customHeight="1" outlineLevel="1" x14ac:dyDescent="0.2">
      <c r="A85" s="99" t="s">
        <v>315</v>
      </c>
      <c r="B85" s="60" t="s">
        <v>83</v>
      </c>
      <c r="C85" s="40" t="s">
        <v>79</v>
      </c>
      <c r="D85" s="41">
        <v>3.72</v>
      </c>
      <c r="E85" s="41">
        <v>3.72</v>
      </c>
      <c r="F85" s="41">
        <v>3.72</v>
      </c>
      <c r="G85" s="41">
        <v>3.72</v>
      </c>
      <c r="H85" s="41">
        <v>3.72</v>
      </c>
      <c r="I85" s="41">
        <v>3.72</v>
      </c>
      <c r="J85" s="41">
        <v>3.72</v>
      </c>
      <c r="K85" s="41">
        <v>3.72</v>
      </c>
      <c r="L85" s="41">
        <v>3.72</v>
      </c>
      <c r="M85" s="41">
        <v>3.72</v>
      </c>
      <c r="N85" s="41">
        <v>3.72</v>
      </c>
      <c r="O85" s="41">
        <v>3.72</v>
      </c>
      <c r="P85" s="41">
        <v>3.72</v>
      </c>
      <c r="Q85" s="41">
        <v>3.72</v>
      </c>
      <c r="R85" s="41">
        <v>3.72</v>
      </c>
      <c r="S85" s="41">
        <v>3.72</v>
      </c>
      <c r="T85" s="41">
        <v>3.72</v>
      </c>
      <c r="U85" s="41">
        <v>3.72</v>
      </c>
      <c r="V85" s="41">
        <v>3.72</v>
      </c>
      <c r="W85" s="41">
        <v>3.72</v>
      </c>
      <c r="X85" s="41">
        <v>3.72</v>
      </c>
      <c r="Y85" s="41">
        <v>3.72</v>
      </c>
      <c r="Z85" s="41">
        <v>3.72</v>
      </c>
      <c r="AA85" s="41">
        <v>3.72</v>
      </c>
    </row>
    <row r="86" spans="1:27" ht="12.75" hidden="1" customHeight="1" outlineLevel="1" x14ac:dyDescent="0.2">
      <c r="A86" s="99" t="s">
        <v>316</v>
      </c>
      <c r="B86" s="60" t="s">
        <v>81</v>
      </c>
      <c r="C86" s="40" t="s">
        <v>79</v>
      </c>
      <c r="D86" s="41">
        <f>$D$11</f>
        <v>88.27</v>
      </c>
      <c r="E86" s="41">
        <f t="shared" ref="E86:AA86" si="47">$D$11</f>
        <v>88.27</v>
      </c>
      <c r="F86" s="41">
        <f t="shared" si="47"/>
        <v>88.27</v>
      </c>
      <c r="G86" s="41">
        <f t="shared" si="47"/>
        <v>88.27</v>
      </c>
      <c r="H86" s="41">
        <f t="shared" si="47"/>
        <v>88.27</v>
      </c>
      <c r="I86" s="41">
        <f t="shared" si="47"/>
        <v>88.27</v>
      </c>
      <c r="J86" s="41">
        <f t="shared" si="47"/>
        <v>88.27</v>
      </c>
      <c r="K86" s="41">
        <f t="shared" si="47"/>
        <v>88.27</v>
      </c>
      <c r="L86" s="41">
        <f t="shared" si="47"/>
        <v>88.27</v>
      </c>
      <c r="M86" s="41">
        <f t="shared" si="47"/>
        <v>88.27</v>
      </c>
      <c r="N86" s="41">
        <f t="shared" si="47"/>
        <v>88.27</v>
      </c>
      <c r="O86" s="41">
        <f t="shared" si="47"/>
        <v>88.27</v>
      </c>
      <c r="P86" s="41">
        <f t="shared" si="47"/>
        <v>88.27</v>
      </c>
      <c r="Q86" s="41">
        <f t="shared" si="47"/>
        <v>88.27</v>
      </c>
      <c r="R86" s="41">
        <f t="shared" si="47"/>
        <v>88.27</v>
      </c>
      <c r="S86" s="41">
        <f t="shared" si="47"/>
        <v>88.27</v>
      </c>
      <c r="T86" s="41">
        <f t="shared" si="47"/>
        <v>88.27</v>
      </c>
      <c r="U86" s="41">
        <f t="shared" si="47"/>
        <v>88.27</v>
      </c>
      <c r="V86" s="41">
        <f t="shared" si="47"/>
        <v>88.27</v>
      </c>
      <c r="W86" s="41">
        <f t="shared" si="47"/>
        <v>88.27</v>
      </c>
      <c r="X86" s="41">
        <f t="shared" si="47"/>
        <v>88.27</v>
      </c>
      <c r="Y86" s="41">
        <f t="shared" si="47"/>
        <v>88.27</v>
      </c>
      <c r="Z86" s="41">
        <f t="shared" si="47"/>
        <v>88.27</v>
      </c>
      <c r="AA86" s="41">
        <f t="shared" si="47"/>
        <v>88.27</v>
      </c>
    </row>
    <row r="87" spans="1:27" ht="12.75" customHeight="1" collapsed="1" x14ac:dyDescent="0.2">
      <c r="A87" s="98" t="s">
        <v>317</v>
      </c>
      <c r="B87" s="25" t="str">
        <f>"17"&amp;"."&amp;$B$662&amp;"."&amp;$B$663</f>
        <v>17.01.2024</v>
      </c>
      <c r="C87" s="88" t="s">
        <v>76</v>
      </c>
      <c r="D87" s="89">
        <f>ROUND(((D88+D89+D91+D90)/1000),5)</f>
        <v>2.43527</v>
      </c>
      <c r="E87" s="89">
        <f>ROUND(((E88+E89+E91+E90)/1000),5)</f>
        <v>2.3573900000000001</v>
      </c>
      <c r="F87" s="89">
        <f>ROUND(((F88+F89+F91+F90)/1000),5)</f>
        <v>2.3101500000000001</v>
      </c>
      <c r="G87" s="89">
        <f t="shared" ref="G87:AA87" si="48">ROUND(((G88+G89+G91+G90)/1000),5)</f>
        <v>2.30938</v>
      </c>
      <c r="H87" s="89">
        <f t="shared" si="48"/>
        <v>2.37825</v>
      </c>
      <c r="I87" s="89">
        <f t="shared" si="48"/>
        <v>2.5040300000000002</v>
      </c>
      <c r="J87" s="89">
        <f t="shared" si="48"/>
        <v>2.6990400000000001</v>
      </c>
      <c r="K87" s="89">
        <f t="shared" si="48"/>
        <v>3.0135299999999998</v>
      </c>
      <c r="L87" s="89">
        <f t="shared" si="48"/>
        <v>3.2216499999999999</v>
      </c>
      <c r="M87" s="89">
        <f t="shared" si="48"/>
        <v>3.1916600000000002</v>
      </c>
      <c r="N87" s="89">
        <f t="shared" si="48"/>
        <v>3.2696999999999998</v>
      </c>
      <c r="O87" s="89">
        <f t="shared" si="48"/>
        <v>3.3081900000000002</v>
      </c>
      <c r="P87" s="89">
        <f t="shared" si="48"/>
        <v>3.30532</v>
      </c>
      <c r="Q87" s="89">
        <f t="shared" si="48"/>
        <v>3.3060999999999998</v>
      </c>
      <c r="R87" s="89">
        <f t="shared" si="48"/>
        <v>3.3055400000000001</v>
      </c>
      <c r="S87" s="89">
        <f t="shared" si="48"/>
        <v>3.2746300000000002</v>
      </c>
      <c r="T87" s="89">
        <f t="shared" si="48"/>
        <v>3.39561</v>
      </c>
      <c r="U87" s="89">
        <f t="shared" si="48"/>
        <v>3.3597700000000001</v>
      </c>
      <c r="V87" s="89">
        <f t="shared" si="48"/>
        <v>3.33684</v>
      </c>
      <c r="W87" s="89">
        <f t="shared" si="48"/>
        <v>3.20275</v>
      </c>
      <c r="X87" s="89">
        <f t="shared" si="48"/>
        <v>3.20736</v>
      </c>
      <c r="Y87" s="89">
        <f t="shared" si="48"/>
        <v>3.0434700000000001</v>
      </c>
      <c r="Z87" s="89">
        <f t="shared" si="48"/>
        <v>2.8233799999999998</v>
      </c>
      <c r="AA87" s="89">
        <f t="shared" si="48"/>
        <v>2.6489699999999998</v>
      </c>
    </row>
    <row r="88" spans="1:27" ht="12.75" hidden="1" customHeight="1" outlineLevel="1" x14ac:dyDescent="0.2">
      <c r="A88" s="99" t="s">
        <v>318</v>
      </c>
      <c r="B88" s="60" t="s">
        <v>238</v>
      </c>
      <c r="C88" s="40" t="s">
        <v>79</v>
      </c>
      <c r="D88" s="41">
        <v>1271.8599999999999</v>
      </c>
      <c r="E88" s="41">
        <v>1193.98</v>
      </c>
      <c r="F88" s="41">
        <v>1146.74</v>
      </c>
      <c r="G88" s="41">
        <v>1145.97</v>
      </c>
      <c r="H88" s="41">
        <v>1214.8399999999999</v>
      </c>
      <c r="I88" s="41">
        <v>1340.62</v>
      </c>
      <c r="J88" s="41">
        <v>1535.63</v>
      </c>
      <c r="K88" s="41">
        <v>1850.12</v>
      </c>
      <c r="L88" s="41">
        <v>2058.2399999999998</v>
      </c>
      <c r="M88" s="41">
        <v>2028.25</v>
      </c>
      <c r="N88" s="41">
        <v>2106.29</v>
      </c>
      <c r="O88" s="41">
        <v>2144.7800000000002</v>
      </c>
      <c r="P88" s="41">
        <v>2141.91</v>
      </c>
      <c r="Q88" s="41">
        <v>2142.69</v>
      </c>
      <c r="R88" s="41">
        <v>2142.13</v>
      </c>
      <c r="S88" s="41">
        <v>2111.2199999999998</v>
      </c>
      <c r="T88" s="41">
        <v>2232.1999999999998</v>
      </c>
      <c r="U88" s="41">
        <v>2196.36</v>
      </c>
      <c r="V88" s="41">
        <v>2173.4299999999998</v>
      </c>
      <c r="W88" s="41">
        <v>2039.34</v>
      </c>
      <c r="X88" s="41">
        <v>2043.95</v>
      </c>
      <c r="Y88" s="41">
        <v>1880.06</v>
      </c>
      <c r="Z88" s="41">
        <v>1659.97</v>
      </c>
      <c r="AA88" s="41">
        <v>1485.56</v>
      </c>
    </row>
    <row r="89" spans="1:27" ht="12.75" hidden="1" customHeight="1" outlineLevel="1" x14ac:dyDescent="0.2">
      <c r="A89" s="99" t="s">
        <v>319</v>
      </c>
      <c r="B89" s="60" t="s">
        <v>90</v>
      </c>
      <c r="C89" s="40" t="s">
        <v>79</v>
      </c>
      <c r="D89" s="41">
        <f>$D$9</f>
        <v>1071.42</v>
      </c>
      <c r="E89" s="41">
        <f t="shared" ref="E89:AA89" si="49">$D$9</f>
        <v>1071.42</v>
      </c>
      <c r="F89" s="41">
        <f t="shared" si="49"/>
        <v>1071.42</v>
      </c>
      <c r="G89" s="41">
        <f t="shared" si="49"/>
        <v>1071.42</v>
      </c>
      <c r="H89" s="41">
        <f t="shared" si="49"/>
        <v>1071.42</v>
      </c>
      <c r="I89" s="41">
        <f t="shared" si="49"/>
        <v>1071.42</v>
      </c>
      <c r="J89" s="41">
        <f t="shared" si="49"/>
        <v>1071.42</v>
      </c>
      <c r="K89" s="41">
        <f t="shared" si="49"/>
        <v>1071.42</v>
      </c>
      <c r="L89" s="41">
        <f t="shared" si="49"/>
        <v>1071.42</v>
      </c>
      <c r="M89" s="41">
        <f t="shared" si="49"/>
        <v>1071.42</v>
      </c>
      <c r="N89" s="41">
        <f t="shared" si="49"/>
        <v>1071.42</v>
      </c>
      <c r="O89" s="41">
        <f t="shared" si="49"/>
        <v>1071.42</v>
      </c>
      <c r="P89" s="41">
        <f t="shared" si="49"/>
        <v>1071.42</v>
      </c>
      <c r="Q89" s="41">
        <f t="shared" si="49"/>
        <v>1071.42</v>
      </c>
      <c r="R89" s="41">
        <f t="shared" si="49"/>
        <v>1071.42</v>
      </c>
      <c r="S89" s="41">
        <f t="shared" si="49"/>
        <v>1071.42</v>
      </c>
      <c r="T89" s="41">
        <f t="shared" si="49"/>
        <v>1071.42</v>
      </c>
      <c r="U89" s="41">
        <f t="shared" si="49"/>
        <v>1071.42</v>
      </c>
      <c r="V89" s="41">
        <f t="shared" si="49"/>
        <v>1071.42</v>
      </c>
      <c r="W89" s="41">
        <f t="shared" si="49"/>
        <v>1071.42</v>
      </c>
      <c r="X89" s="41">
        <f t="shared" si="49"/>
        <v>1071.42</v>
      </c>
      <c r="Y89" s="41">
        <f t="shared" si="49"/>
        <v>1071.42</v>
      </c>
      <c r="Z89" s="41">
        <f t="shared" si="49"/>
        <v>1071.42</v>
      </c>
      <c r="AA89" s="41">
        <f t="shared" si="49"/>
        <v>1071.42</v>
      </c>
    </row>
    <row r="90" spans="1:27" ht="12.75" hidden="1" customHeight="1" outlineLevel="1" x14ac:dyDescent="0.2">
      <c r="A90" s="99" t="s">
        <v>320</v>
      </c>
      <c r="B90" s="60" t="s">
        <v>83</v>
      </c>
      <c r="C90" s="40" t="s">
        <v>79</v>
      </c>
      <c r="D90" s="41">
        <v>3.72</v>
      </c>
      <c r="E90" s="41">
        <v>3.72</v>
      </c>
      <c r="F90" s="41">
        <v>3.72</v>
      </c>
      <c r="G90" s="41">
        <v>3.72</v>
      </c>
      <c r="H90" s="41">
        <v>3.72</v>
      </c>
      <c r="I90" s="41">
        <v>3.72</v>
      </c>
      <c r="J90" s="41">
        <v>3.72</v>
      </c>
      <c r="K90" s="41">
        <v>3.72</v>
      </c>
      <c r="L90" s="41">
        <v>3.72</v>
      </c>
      <c r="M90" s="41">
        <v>3.72</v>
      </c>
      <c r="N90" s="41">
        <v>3.72</v>
      </c>
      <c r="O90" s="41">
        <v>3.72</v>
      </c>
      <c r="P90" s="41">
        <v>3.72</v>
      </c>
      <c r="Q90" s="41">
        <v>3.72</v>
      </c>
      <c r="R90" s="41">
        <v>3.72</v>
      </c>
      <c r="S90" s="41">
        <v>3.72</v>
      </c>
      <c r="T90" s="41">
        <v>3.72</v>
      </c>
      <c r="U90" s="41">
        <v>3.72</v>
      </c>
      <c r="V90" s="41">
        <v>3.72</v>
      </c>
      <c r="W90" s="41">
        <v>3.72</v>
      </c>
      <c r="X90" s="41">
        <v>3.72</v>
      </c>
      <c r="Y90" s="41">
        <v>3.72</v>
      </c>
      <c r="Z90" s="41">
        <v>3.72</v>
      </c>
      <c r="AA90" s="41">
        <v>3.72</v>
      </c>
    </row>
    <row r="91" spans="1:27" ht="12.75" hidden="1" customHeight="1" outlineLevel="1" x14ac:dyDescent="0.2">
      <c r="A91" s="99" t="s">
        <v>321</v>
      </c>
      <c r="B91" s="60" t="s">
        <v>81</v>
      </c>
      <c r="C91" s="40" t="s">
        <v>79</v>
      </c>
      <c r="D91" s="41">
        <f>$D$11</f>
        <v>88.27</v>
      </c>
      <c r="E91" s="41">
        <f t="shared" ref="E91:AA91" si="50">$D$11</f>
        <v>88.27</v>
      </c>
      <c r="F91" s="41">
        <f t="shared" si="50"/>
        <v>88.27</v>
      </c>
      <c r="G91" s="41">
        <f t="shared" si="50"/>
        <v>88.27</v>
      </c>
      <c r="H91" s="41">
        <f t="shared" si="50"/>
        <v>88.27</v>
      </c>
      <c r="I91" s="41">
        <f t="shared" si="50"/>
        <v>88.27</v>
      </c>
      <c r="J91" s="41">
        <f t="shared" si="50"/>
        <v>88.27</v>
      </c>
      <c r="K91" s="41">
        <f t="shared" si="50"/>
        <v>88.27</v>
      </c>
      <c r="L91" s="41">
        <f t="shared" si="50"/>
        <v>88.27</v>
      </c>
      <c r="M91" s="41">
        <f t="shared" si="50"/>
        <v>88.27</v>
      </c>
      <c r="N91" s="41">
        <f t="shared" si="50"/>
        <v>88.27</v>
      </c>
      <c r="O91" s="41">
        <f t="shared" si="50"/>
        <v>88.27</v>
      </c>
      <c r="P91" s="41">
        <f t="shared" si="50"/>
        <v>88.27</v>
      </c>
      <c r="Q91" s="41">
        <f t="shared" si="50"/>
        <v>88.27</v>
      </c>
      <c r="R91" s="41">
        <f t="shared" si="50"/>
        <v>88.27</v>
      </c>
      <c r="S91" s="41">
        <f t="shared" si="50"/>
        <v>88.27</v>
      </c>
      <c r="T91" s="41">
        <f t="shared" si="50"/>
        <v>88.27</v>
      </c>
      <c r="U91" s="41">
        <f t="shared" si="50"/>
        <v>88.27</v>
      </c>
      <c r="V91" s="41">
        <f t="shared" si="50"/>
        <v>88.27</v>
      </c>
      <c r="W91" s="41">
        <f t="shared" si="50"/>
        <v>88.27</v>
      </c>
      <c r="X91" s="41">
        <f t="shared" si="50"/>
        <v>88.27</v>
      </c>
      <c r="Y91" s="41">
        <f t="shared" si="50"/>
        <v>88.27</v>
      </c>
      <c r="Z91" s="41">
        <f t="shared" si="50"/>
        <v>88.27</v>
      </c>
      <c r="AA91" s="41">
        <f t="shared" si="50"/>
        <v>88.27</v>
      </c>
    </row>
    <row r="92" spans="1:27" ht="12.75" customHeight="1" collapsed="1" x14ac:dyDescent="0.2">
      <c r="A92" s="98" t="s">
        <v>322</v>
      </c>
      <c r="B92" s="25" t="str">
        <f>"18"&amp;"."&amp;$B$662&amp;"."&amp;$B$663</f>
        <v>18.01.2024</v>
      </c>
      <c r="C92" s="88" t="s">
        <v>76</v>
      </c>
      <c r="D92" s="89">
        <f>ROUND(((D93+D94+D96+D95)/1000),5)</f>
        <v>2.57165</v>
      </c>
      <c r="E92" s="89">
        <f>ROUND(((E93+E94+E96+E95)/1000),5)</f>
        <v>2.4120300000000001</v>
      </c>
      <c r="F92" s="89">
        <f>ROUND(((F93+F94+F96+F95)/1000),5)</f>
        <v>2.3756599999999999</v>
      </c>
      <c r="G92" s="89">
        <f t="shared" ref="G92:AA92" si="51">ROUND(((G93+G94+G96+G95)/1000),5)</f>
        <v>2.3672900000000001</v>
      </c>
      <c r="H92" s="89">
        <f t="shared" si="51"/>
        <v>2.4074800000000001</v>
      </c>
      <c r="I92" s="89">
        <f t="shared" si="51"/>
        <v>2.5513400000000002</v>
      </c>
      <c r="J92" s="89">
        <f t="shared" si="51"/>
        <v>2.6804299999999999</v>
      </c>
      <c r="K92" s="89">
        <f t="shared" si="51"/>
        <v>2.9826100000000002</v>
      </c>
      <c r="L92" s="89">
        <f t="shared" si="51"/>
        <v>3.1812200000000002</v>
      </c>
      <c r="M92" s="89">
        <f t="shared" si="51"/>
        <v>3.1334200000000001</v>
      </c>
      <c r="N92" s="89">
        <f t="shared" si="51"/>
        <v>3.3163299999999998</v>
      </c>
      <c r="O92" s="89">
        <f t="shared" si="51"/>
        <v>3.2748900000000001</v>
      </c>
      <c r="P92" s="89">
        <f t="shared" si="51"/>
        <v>3.2593100000000002</v>
      </c>
      <c r="Q92" s="89">
        <f t="shared" si="51"/>
        <v>3.2784900000000001</v>
      </c>
      <c r="R92" s="89">
        <f t="shared" si="51"/>
        <v>3.2768700000000002</v>
      </c>
      <c r="S92" s="89">
        <f t="shared" si="51"/>
        <v>3.3312599999999999</v>
      </c>
      <c r="T92" s="89">
        <f t="shared" si="51"/>
        <v>3.3955000000000002</v>
      </c>
      <c r="U92" s="89">
        <f t="shared" si="51"/>
        <v>3.4076599999999999</v>
      </c>
      <c r="V92" s="89">
        <f t="shared" si="51"/>
        <v>3.4005299999999998</v>
      </c>
      <c r="W92" s="89">
        <f t="shared" si="51"/>
        <v>3.2133699999999998</v>
      </c>
      <c r="X92" s="89">
        <f t="shared" si="51"/>
        <v>3.0656699999999999</v>
      </c>
      <c r="Y92" s="89">
        <f t="shared" si="51"/>
        <v>2.9550000000000001</v>
      </c>
      <c r="Z92" s="89">
        <f t="shared" si="51"/>
        <v>2.7013600000000002</v>
      </c>
      <c r="AA92" s="89">
        <f t="shared" si="51"/>
        <v>2.5306000000000002</v>
      </c>
    </row>
    <row r="93" spans="1:27" ht="12.75" hidden="1" customHeight="1" outlineLevel="1" x14ac:dyDescent="0.2">
      <c r="A93" s="99" t="s">
        <v>323</v>
      </c>
      <c r="B93" s="60" t="s">
        <v>238</v>
      </c>
      <c r="C93" s="40" t="s">
        <v>79</v>
      </c>
      <c r="D93" s="41">
        <v>1408.24</v>
      </c>
      <c r="E93" s="41">
        <v>1248.6199999999999</v>
      </c>
      <c r="F93" s="41">
        <v>1212.25</v>
      </c>
      <c r="G93" s="41">
        <v>1203.8800000000001</v>
      </c>
      <c r="H93" s="41">
        <v>1244.07</v>
      </c>
      <c r="I93" s="41">
        <v>1387.93</v>
      </c>
      <c r="J93" s="41">
        <v>1517.02</v>
      </c>
      <c r="K93" s="41">
        <v>1819.2</v>
      </c>
      <c r="L93" s="41">
        <v>2017.81</v>
      </c>
      <c r="M93" s="41">
        <v>1970.01</v>
      </c>
      <c r="N93" s="41">
        <v>2152.92</v>
      </c>
      <c r="O93" s="41">
        <v>2111.48</v>
      </c>
      <c r="P93" s="41">
        <v>2095.9</v>
      </c>
      <c r="Q93" s="41">
        <v>2115.08</v>
      </c>
      <c r="R93" s="41">
        <v>2113.46</v>
      </c>
      <c r="S93" s="41">
        <v>2167.85</v>
      </c>
      <c r="T93" s="41">
        <v>2232.09</v>
      </c>
      <c r="U93" s="41">
        <v>2244.25</v>
      </c>
      <c r="V93" s="41">
        <v>2237.12</v>
      </c>
      <c r="W93" s="41">
        <v>2049.96</v>
      </c>
      <c r="X93" s="41">
        <v>1902.26</v>
      </c>
      <c r="Y93" s="41">
        <v>1791.59</v>
      </c>
      <c r="Z93" s="41">
        <v>1537.95</v>
      </c>
      <c r="AA93" s="41">
        <v>1367.19</v>
      </c>
    </row>
    <row r="94" spans="1:27" ht="12.75" hidden="1" customHeight="1" outlineLevel="1" x14ac:dyDescent="0.2">
      <c r="A94" s="99" t="s">
        <v>324</v>
      </c>
      <c r="B94" s="60" t="s">
        <v>90</v>
      </c>
      <c r="C94" s="40" t="s">
        <v>79</v>
      </c>
      <c r="D94" s="41">
        <f>$D$9</f>
        <v>1071.42</v>
      </c>
      <c r="E94" s="41">
        <f t="shared" ref="E94:AA94" si="52">$D$9</f>
        <v>1071.42</v>
      </c>
      <c r="F94" s="41">
        <f t="shared" si="52"/>
        <v>1071.42</v>
      </c>
      <c r="G94" s="41">
        <f t="shared" si="52"/>
        <v>1071.42</v>
      </c>
      <c r="H94" s="41">
        <f t="shared" si="52"/>
        <v>1071.42</v>
      </c>
      <c r="I94" s="41">
        <f t="shared" si="52"/>
        <v>1071.42</v>
      </c>
      <c r="J94" s="41">
        <f t="shared" si="52"/>
        <v>1071.42</v>
      </c>
      <c r="K94" s="41">
        <f t="shared" si="52"/>
        <v>1071.42</v>
      </c>
      <c r="L94" s="41">
        <f t="shared" si="52"/>
        <v>1071.42</v>
      </c>
      <c r="M94" s="41">
        <f t="shared" si="52"/>
        <v>1071.42</v>
      </c>
      <c r="N94" s="41">
        <f t="shared" si="52"/>
        <v>1071.42</v>
      </c>
      <c r="O94" s="41">
        <f t="shared" si="52"/>
        <v>1071.42</v>
      </c>
      <c r="P94" s="41">
        <f t="shared" si="52"/>
        <v>1071.42</v>
      </c>
      <c r="Q94" s="41">
        <f t="shared" si="52"/>
        <v>1071.42</v>
      </c>
      <c r="R94" s="41">
        <f t="shared" si="52"/>
        <v>1071.42</v>
      </c>
      <c r="S94" s="41">
        <f t="shared" si="52"/>
        <v>1071.42</v>
      </c>
      <c r="T94" s="41">
        <f t="shared" si="52"/>
        <v>1071.42</v>
      </c>
      <c r="U94" s="41">
        <f t="shared" si="52"/>
        <v>1071.42</v>
      </c>
      <c r="V94" s="41">
        <f t="shared" si="52"/>
        <v>1071.42</v>
      </c>
      <c r="W94" s="41">
        <f t="shared" si="52"/>
        <v>1071.42</v>
      </c>
      <c r="X94" s="41">
        <f t="shared" si="52"/>
        <v>1071.42</v>
      </c>
      <c r="Y94" s="41">
        <f t="shared" si="52"/>
        <v>1071.42</v>
      </c>
      <c r="Z94" s="41">
        <f t="shared" si="52"/>
        <v>1071.42</v>
      </c>
      <c r="AA94" s="41">
        <f t="shared" si="52"/>
        <v>1071.42</v>
      </c>
    </row>
    <row r="95" spans="1:27" ht="12.75" hidden="1" customHeight="1" outlineLevel="1" x14ac:dyDescent="0.2">
      <c r="A95" s="99" t="s">
        <v>325</v>
      </c>
      <c r="B95" s="60" t="s">
        <v>83</v>
      </c>
      <c r="C95" s="40" t="s">
        <v>79</v>
      </c>
      <c r="D95" s="41">
        <v>3.72</v>
      </c>
      <c r="E95" s="41">
        <v>3.72</v>
      </c>
      <c r="F95" s="41">
        <v>3.72</v>
      </c>
      <c r="G95" s="41">
        <v>3.72</v>
      </c>
      <c r="H95" s="41">
        <v>3.72</v>
      </c>
      <c r="I95" s="41">
        <v>3.72</v>
      </c>
      <c r="J95" s="41">
        <v>3.72</v>
      </c>
      <c r="K95" s="41">
        <v>3.72</v>
      </c>
      <c r="L95" s="41">
        <v>3.72</v>
      </c>
      <c r="M95" s="41">
        <v>3.72</v>
      </c>
      <c r="N95" s="41">
        <v>3.72</v>
      </c>
      <c r="O95" s="41">
        <v>3.72</v>
      </c>
      <c r="P95" s="41">
        <v>3.72</v>
      </c>
      <c r="Q95" s="41">
        <v>3.72</v>
      </c>
      <c r="R95" s="41">
        <v>3.72</v>
      </c>
      <c r="S95" s="41">
        <v>3.72</v>
      </c>
      <c r="T95" s="41">
        <v>3.72</v>
      </c>
      <c r="U95" s="41">
        <v>3.72</v>
      </c>
      <c r="V95" s="41">
        <v>3.72</v>
      </c>
      <c r="W95" s="41">
        <v>3.72</v>
      </c>
      <c r="X95" s="41">
        <v>3.72</v>
      </c>
      <c r="Y95" s="41">
        <v>3.72</v>
      </c>
      <c r="Z95" s="41">
        <v>3.72</v>
      </c>
      <c r="AA95" s="41">
        <v>3.72</v>
      </c>
    </row>
    <row r="96" spans="1:27" ht="12.75" hidden="1" customHeight="1" outlineLevel="1" x14ac:dyDescent="0.2">
      <c r="A96" s="99" t="s">
        <v>326</v>
      </c>
      <c r="B96" s="60" t="s">
        <v>81</v>
      </c>
      <c r="C96" s="40" t="s">
        <v>79</v>
      </c>
      <c r="D96" s="41">
        <f>$D$11</f>
        <v>88.27</v>
      </c>
      <c r="E96" s="41">
        <f t="shared" ref="E96:AA96" si="53">$D$11</f>
        <v>88.27</v>
      </c>
      <c r="F96" s="41">
        <f t="shared" si="53"/>
        <v>88.27</v>
      </c>
      <c r="G96" s="41">
        <f t="shared" si="53"/>
        <v>88.27</v>
      </c>
      <c r="H96" s="41">
        <f t="shared" si="53"/>
        <v>88.27</v>
      </c>
      <c r="I96" s="41">
        <f t="shared" si="53"/>
        <v>88.27</v>
      </c>
      <c r="J96" s="41">
        <f t="shared" si="53"/>
        <v>88.27</v>
      </c>
      <c r="K96" s="41">
        <f t="shared" si="53"/>
        <v>88.27</v>
      </c>
      <c r="L96" s="41">
        <f t="shared" si="53"/>
        <v>88.27</v>
      </c>
      <c r="M96" s="41">
        <f t="shared" si="53"/>
        <v>88.27</v>
      </c>
      <c r="N96" s="41">
        <f t="shared" si="53"/>
        <v>88.27</v>
      </c>
      <c r="O96" s="41">
        <f t="shared" si="53"/>
        <v>88.27</v>
      </c>
      <c r="P96" s="41">
        <f t="shared" si="53"/>
        <v>88.27</v>
      </c>
      <c r="Q96" s="41">
        <f t="shared" si="53"/>
        <v>88.27</v>
      </c>
      <c r="R96" s="41">
        <f t="shared" si="53"/>
        <v>88.27</v>
      </c>
      <c r="S96" s="41">
        <f t="shared" si="53"/>
        <v>88.27</v>
      </c>
      <c r="T96" s="41">
        <f t="shared" si="53"/>
        <v>88.27</v>
      </c>
      <c r="U96" s="41">
        <f t="shared" si="53"/>
        <v>88.27</v>
      </c>
      <c r="V96" s="41">
        <f t="shared" si="53"/>
        <v>88.27</v>
      </c>
      <c r="W96" s="41">
        <f t="shared" si="53"/>
        <v>88.27</v>
      </c>
      <c r="X96" s="41">
        <f t="shared" si="53"/>
        <v>88.27</v>
      </c>
      <c r="Y96" s="41">
        <f t="shared" si="53"/>
        <v>88.27</v>
      </c>
      <c r="Z96" s="41">
        <f t="shared" si="53"/>
        <v>88.27</v>
      </c>
      <c r="AA96" s="41">
        <f t="shared" si="53"/>
        <v>88.27</v>
      </c>
    </row>
    <row r="97" spans="1:27" ht="12.75" customHeight="1" collapsed="1" x14ac:dyDescent="0.2">
      <c r="A97" s="98" t="s">
        <v>327</v>
      </c>
      <c r="B97" s="25" t="str">
        <f>"19"&amp;"."&amp;$B$662&amp;"."&amp;$B$663</f>
        <v>19.01.2024</v>
      </c>
      <c r="C97" s="88" t="s">
        <v>76</v>
      </c>
      <c r="D97" s="89">
        <f>ROUND(((D98+D99+D101+D100)/1000),5)</f>
        <v>2.4540000000000002</v>
      </c>
      <c r="E97" s="89">
        <f>ROUND(((E98+E99+E101+E100)/1000),5)</f>
        <v>2.3774700000000002</v>
      </c>
      <c r="F97" s="89">
        <f>ROUND(((F98+F99+F101+F100)/1000),5)</f>
        <v>2.33921</v>
      </c>
      <c r="G97" s="89">
        <f t="shared" ref="G97:AA97" si="54">ROUND(((G98+G99+G101+G100)/1000),5)</f>
        <v>2.3336899999999998</v>
      </c>
      <c r="H97" s="89">
        <f t="shared" si="54"/>
        <v>2.3757199999999998</v>
      </c>
      <c r="I97" s="89">
        <f t="shared" si="54"/>
        <v>2.4923600000000001</v>
      </c>
      <c r="J97" s="89">
        <f t="shared" si="54"/>
        <v>2.64818</v>
      </c>
      <c r="K97" s="89">
        <f t="shared" si="54"/>
        <v>3.0258099999999999</v>
      </c>
      <c r="L97" s="89">
        <f t="shared" si="54"/>
        <v>3.2145999999999999</v>
      </c>
      <c r="M97" s="89">
        <f t="shared" si="54"/>
        <v>3.2766899999999999</v>
      </c>
      <c r="N97" s="89">
        <f t="shared" si="54"/>
        <v>3.29088</v>
      </c>
      <c r="O97" s="89">
        <f t="shared" si="54"/>
        <v>3.3313899999999999</v>
      </c>
      <c r="P97" s="89">
        <f t="shared" si="54"/>
        <v>3.3224999999999998</v>
      </c>
      <c r="Q97" s="89">
        <f t="shared" si="54"/>
        <v>3.33283</v>
      </c>
      <c r="R97" s="89">
        <f t="shared" si="54"/>
        <v>3.3387699999999998</v>
      </c>
      <c r="S97" s="89">
        <f t="shared" si="54"/>
        <v>3.2503799999999998</v>
      </c>
      <c r="T97" s="89">
        <f t="shared" si="54"/>
        <v>3.2856399999999999</v>
      </c>
      <c r="U97" s="89">
        <f t="shared" si="54"/>
        <v>3.3043499999999999</v>
      </c>
      <c r="V97" s="89">
        <f t="shared" si="54"/>
        <v>3.3009300000000001</v>
      </c>
      <c r="W97" s="89">
        <f t="shared" si="54"/>
        <v>3.2987099999999998</v>
      </c>
      <c r="X97" s="89">
        <f t="shared" si="54"/>
        <v>3.1876799999999998</v>
      </c>
      <c r="Y97" s="89">
        <f t="shared" si="54"/>
        <v>3.05687</v>
      </c>
      <c r="Z97" s="89">
        <f t="shared" si="54"/>
        <v>2.8323900000000002</v>
      </c>
      <c r="AA97" s="89">
        <f t="shared" si="54"/>
        <v>2.6541100000000002</v>
      </c>
    </row>
    <row r="98" spans="1:27" ht="12.75" hidden="1" customHeight="1" outlineLevel="1" x14ac:dyDescent="0.2">
      <c r="A98" s="99" t="s">
        <v>328</v>
      </c>
      <c r="B98" s="60" t="s">
        <v>238</v>
      </c>
      <c r="C98" s="40" t="s">
        <v>79</v>
      </c>
      <c r="D98" s="41">
        <v>1290.5899999999999</v>
      </c>
      <c r="E98" s="41">
        <v>1214.06</v>
      </c>
      <c r="F98" s="41">
        <v>1175.8</v>
      </c>
      <c r="G98" s="41">
        <v>1170.28</v>
      </c>
      <c r="H98" s="41">
        <v>1212.31</v>
      </c>
      <c r="I98" s="41">
        <v>1328.95</v>
      </c>
      <c r="J98" s="41">
        <v>1484.77</v>
      </c>
      <c r="K98" s="41">
        <v>1862.4</v>
      </c>
      <c r="L98" s="41">
        <v>2051.19</v>
      </c>
      <c r="M98" s="41">
        <v>2113.2800000000002</v>
      </c>
      <c r="N98" s="41">
        <v>2127.4699999999998</v>
      </c>
      <c r="O98" s="41">
        <v>2167.98</v>
      </c>
      <c r="P98" s="41">
        <v>2159.09</v>
      </c>
      <c r="Q98" s="41">
        <v>2169.42</v>
      </c>
      <c r="R98" s="41">
        <v>2175.36</v>
      </c>
      <c r="S98" s="41">
        <v>2086.9699999999998</v>
      </c>
      <c r="T98" s="41">
        <v>2122.23</v>
      </c>
      <c r="U98" s="41">
        <v>2140.94</v>
      </c>
      <c r="V98" s="41">
        <v>2137.52</v>
      </c>
      <c r="W98" s="41">
        <v>2135.3000000000002</v>
      </c>
      <c r="X98" s="41">
        <v>2024.27</v>
      </c>
      <c r="Y98" s="41">
        <v>1893.46</v>
      </c>
      <c r="Z98" s="41">
        <v>1668.98</v>
      </c>
      <c r="AA98" s="41">
        <v>1490.7</v>
      </c>
    </row>
    <row r="99" spans="1:27" ht="12.75" hidden="1" customHeight="1" outlineLevel="1" x14ac:dyDescent="0.2">
      <c r="A99" s="99" t="s">
        <v>329</v>
      </c>
      <c r="B99" s="60" t="s">
        <v>90</v>
      </c>
      <c r="C99" s="40" t="s">
        <v>79</v>
      </c>
      <c r="D99" s="41">
        <f>$D$9</f>
        <v>1071.42</v>
      </c>
      <c r="E99" s="41">
        <f t="shared" ref="E99:AA99" si="55">$D$9</f>
        <v>1071.42</v>
      </c>
      <c r="F99" s="41">
        <f t="shared" si="55"/>
        <v>1071.42</v>
      </c>
      <c r="G99" s="41">
        <f t="shared" si="55"/>
        <v>1071.42</v>
      </c>
      <c r="H99" s="41">
        <f t="shared" si="55"/>
        <v>1071.42</v>
      </c>
      <c r="I99" s="41">
        <f t="shared" si="55"/>
        <v>1071.42</v>
      </c>
      <c r="J99" s="41">
        <f t="shared" si="55"/>
        <v>1071.42</v>
      </c>
      <c r="K99" s="41">
        <f t="shared" si="55"/>
        <v>1071.42</v>
      </c>
      <c r="L99" s="41">
        <f t="shared" si="55"/>
        <v>1071.42</v>
      </c>
      <c r="M99" s="41">
        <f t="shared" si="55"/>
        <v>1071.42</v>
      </c>
      <c r="N99" s="41">
        <f t="shared" si="55"/>
        <v>1071.42</v>
      </c>
      <c r="O99" s="41">
        <f t="shared" si="55"/>
        <v>1071.42</v>
      </c>
      <c r="P99" s="41">
        <f t="shared" si="55"/>
        <v>1071.42</v>
      </c>
      <c r="Q99" s="41">
        <f t="shared" si="55"/>
        <v>1071.42</v>
      </c>
      <c r="R99" s="41">
        <f t="shared" si="55"/>
        <v>1071.42</v>
      </c>
      <c r="S99" s="41">
        <f t="shared" si="55"/>
        <v>1071.42</v>
      </c>
      <c r="T99" s="41">
        <f t="shared" si="55"/>
        <v>1071.42</v>
      </c>
      <c r="U99" s="41">
        <f t="shared" si="55"/>
        <v>1071.42</v>
      </c>
      <c r="V99" s="41">
        <f t="shared" si="55"/>
        <v>1071.42</v>
      </c>
      <c r="W99" s="41">
        <f t="shared" si="55"/>
        <v>1071.42</v>
      </c>
      <c r="X99" s="41">
        <f t="shared" si="55"/>
        <v>1071.42</v>
      </c>
      <c r="Y99" s="41">
        <f t="shared" si="55"/>
        <v>1071.42</v>
      </c>
      <c r="Z99" s="41">
        <f t="shared" si="55"/>
        <v>1071.42</v>
      </c>
      <c r="AA99" s="41">
        <f t="shared" si="55"/>
        <v>1071.42</v>
      </c>
    </row>
    <row r="100" spans="1:27" ht="12.75" hidden="1" customHeight="1" outlineLevel="1" x14ac:dyDescent="0.2">
      <c r="A100" s="99" t="s">
        <v>330</v>
      </c>
      <c r="B100" s="60" t="s">
        <v>83</v>
      </c>
      <c r="C100" s="40" t="s">
        <v>79</v>
      </c>
      <c r="D100" s="41">
        <v>3.72</v>
      </c>
      <c r="E100" s="41">
        <v>3.72</v>
      </c>
      <c r="F100" s="41">
        <v>3.72</v>
      </c>
      <c r="G100" s="41">
        <v>3.72</v>
      </c>
      <c r="H100" s="41">
        <v>3.72</v>
      </c>
      <c r="I100" s="41">
        <v>3.72</v>
      </c>
      <c r="J100" s="41">
        <v>3.72</v>
      </c>
      <c r="K100" s="41">
        <v>3.72</v>
      </c>
      <c r="L100" s="41">
        <v>3.72</v>
      </c>
      <c r="M100" s="41">
        <v>3.72</v>
      </c>
      <c r="N100" s="41">
        <v>3.72</v>
      </c>
      <c r="O100" s="41">
        <v>3.72</v>
      </c>
      <c r="P100" s="41">
        <v>3.72</v>
      </c>
      <c r="Q100" s="41">
        <v>3.72</v>
      </c>
      <c r="R100" s="41">
        <v>3.72</v>
      </c>
      <c r="S100" s="41">
        <v>3.72</v>
      </c>
      <c r="T100" s="41">
        <v>3.72</v>
      </c>
      <c r="U100" s="41">
        <v>3.72</v>
      </c>
      <c r="V100" s="41">
        <v>3.72</v>
      </c>
      <c r="W100" s="41">
        <v>3.72</v>
      </c>
      <c r="X100" s="41">
        <v>3.72</v>
      </c>
      <c r="Y100" s="41">
        <v>3.72</v>
      </c>
      <c r="Z100" s="41">
        <v>3.72</v>
      </c>
      <c r="AA100" s="41">
        <v>3.72</v>
      </c>
    </row>
    <row r="101" spans="1:27" ht="12.75" hidden="1" customHeight="1" outlineLevel="1" x14ac:dyDescent="0.2">
      <c r="A101" s="99" t="s">
        <v>331</v>
      </c>
      <c r="B101" s="60" t="s">
        <v>81</v>
      </c>
      <c r="C101" s="40" t="s">
        <v>79</v>
      </c>
      <c r="D101" s="41">
        <f>$D$11</f>
        <v>88.27</v>
      </c>
      <c r="E101" s="41">
        <f t="shared" ref="E101:AA101" si="56">$D$11</f>
        <v>88.27</v>
      </c>
      <c r="F101" s="41">
        <f t="shared" si="56"/>
        <v>88.27</v>
      </c>
      <c r="G101" s="41">
        <f t="shared" si="56"/>
        <v>88.27</v>
      </c>
      <c r="H101" s="41">
        <f t="shared" si="56"/>
        <v>88.27</v>
      </c>
      <c r="I101" s="41">
        <f t="shared" si="56"/>
        <v>88.27</v>
      </c>
      <c r="J101" s="41">
        <f t="shared" si="56"/>
        <v>88.27</v>
      </c>
      <c r="K101" s="41">
        <f t="shared" si="56"/>
        <v>88.27</v>
      </c>
      <c r="L101" s="41">
        <f t="shared" si="56"/>
        <v>88.27</v>
      </c>
      <c r="M101" s="41">
        <f t="shared" si="56"/>
        <v>88.27</v>
      </c>
      <c r="N101" s="41">
        <f t="shared" si="56"/>
        <v>88.27</v>
      </c>
      <c r="O101" s="41">
        <f t="shared" si="56"/>
        <v>88.27</v>
      </c>
      <c r="P101" s="41">
        <f t="shared" si="56"/>
        <v>88.27</v>
      </c>
      <c r="Q101" s="41">
        <f t="shared" si="56"/>
        <v>88.27</v>
      </c>
      <c r="R101" s="41">
        <f t="shared" si="56"/>
        <v>88.27</v>
      </c>
      <c r="S101" s="41">
        <f t="shared" si="56"/>
        <v>88.27</v>
      </c>
      <c r="T101" s="41">
        <f t="shared" si="56"/>
        <v>88.27</v>
      </c>
      <c r="U101" s="41">
        <f t="shared" si="56"/>
        <v>88.27</v>
      </c>
      <c r="V101" s="41">
        <f t="shared" si="56"/>
        <v>88.27</v>
      </c>
      <c r="W101" s="41">
        <f t="shared" si="56"/>
        <v>88.27</v>
      </c>
      <c r="X101" s="41">
        <f t="shared" si="56"/>
        <v>88.27</v>
      </c>
      <c r="Y101" s="41">
        <f t="shared" si="56"/>
        <v>88.27</v>
      </c>
      <c r="Z101" s="41">
        <f t="shared" si="56"/>
        <v>88.27</v>
      </c>
      <c r="AA101" s="41">
        <f t="shared" si="56"/>
        <v>88.27</v>
      </c>
    </row>
    <row r="102" spans="1:27" ht="12.75" customHeight="1" collapsed="1" x14ac:dyDescent="0.2">
      <c r="A102" s="98" t="s">
        <v>332</v>
      </c>
      <c r="B102" s="25" t="str">
        <f>"20"&amp;"."&amp;$B$662&amp;"."&amp;$B$663</f>
        <v>20.01.2024</v>
      </c>
      <c r="C102" s="88" t="s">
        <v>76</v>
      </c>
      <c r="D102" s="89">
        <f>ROUND(((D103+D104+D106+D105)/1000),5)</f>
        <v>2.6559699999999999</v>
      </c>
      <c r="E102" s="89">
        <f>ROUND(((E103+E104+E106+E105)/1000),5)</f>
        <v>2.4929100000000002</v>
      </c>
      <c r="F102" s="89">
        <f>ROUND(((F103+F104+F106+F105)/1000),5)</f>
        <v>2.42896</v>
      </c>
      <c r="G102" s="89">
        <f t="shared" ref="G102:AA102" si="57">ROUND(((G103+G104+G106+G105)/1000),5)</f>
        <v>2.43038</v>
      </c>
      <c r="H102" s="89">
        <f t="shared" si="57"/>
        <v>2.4585699999999999</v>
      </c>
      <c r="I102" s="89">
        <f t="shared" si="57"/>
        <v>2.5038200000000002</v>
      </c>
      <c r="J102" s="89">
        <f t="shared" si="57"/>
        <v>2.6156100000000002</v>
      </c>
      <c r="K102" s="89">
        <f t="shared" si="57"/>
        <v>2.7732600000000001</v>
      </c>
      <c r="L102" s="89">
        <f t="shared" si="57"/>
        <v>3.0585399999999998</v>
      </c>
      <c r="M102" s="89">
        <f t="shared" si="57"/>
        <v>3.1799900000000001</v>
      </c>
      <c r="N102" s="89">
        <f t="shared" si="57"/>
        <v>3.2822399999999998</v>
      </c>
      <c r="O102" s="89">
        <f t="shared" si="57"/>
        <v>3.3091400000000002</v>
      </c>
      <c r="P102" s="89">
        <f t="shared" si="57"/>
        <v>3.3051400000000002</v>
      </c>
      <c r="Q102" s="89">
        <f t="shared" si="57"/>
        <v>3.3052299999999999</v>
      </c>
      <c r="R102" s="89">
        <f t="shared" si="57"/>
        <v>3.2445900000000001</v>
      </c>
      <c r="S102" s="89">
        <f t="shared" si="57"/>
        <v>3.2198799999999999</v>
      </c>
      <c r="T102" s="89">
        <f t="shared" si="57"/>
        <v>3.2668900000000001</v>
      </c>
      <c r="U102" s="89">
        <f t="shared" si="57"/>
        <v>3.3083200000000001</v>
      </c>
      <c r="V102" s="89">
        <f t="shared" si="57"/>
        <v>3.33413</v>
      </c>
      <c r="W102" s="89">
        <f t="shared" si="57"/>
        <v>3.2181600000000001</v>
      </c>
      <c r="X102" s="89">
        <f t="shared" si="57"/>
        <v>3.1663299999999999</v>
      </c>
      <c r="Y102" s="89">
        <f t="shared" si="57"/>
        <v>3.0696500000000002</v>
      </c>
      <c r="Z102" s="89">
        <f t="shared" si="57"/>
        <v>2.7835700000000001</v>
      </c>
      <c r="AA102" s="89">
        <f t="shared" si="57"/>
        <v>2.6791999999999998</v>
      </c>
    </row>
    <row r="103" spans="1:27" ht="12.75" hidden="1" customHeight="1" outlineLevel="1" x14ac:dyDescent="0.2">
      <c r="A103" s="99" t="s">
        <v>333</v>
      </c>
      <c r="B103" s="60" t="s">
        <v>238</v>
      </c>
      <c r="C103" s="40" t="s">
        <v>79</v>
      </c>
      <c r="D103" s="41">
        <v>1492.56</v>
      </c>
      <c r="E103" s="41">
        <v>1329.5</v>
      </c>
      <c r="F103" s="41">
        <v>1265.55</v>
      </c>
      <c r="G103" s="41">
        <v>1266.97</v>
      </c>
      <c r="H103" s="41">
        <v>1295.1600000000001</v>
      </c>
      <c r="I103" s="41">
        <v>1340.41</v>
      </c>
      <c r="J103" s="41">
        <v>1452.2</v>
      </c>
      <c r="K103" s="41">
        <v>1609.85</v>
      </c>
      <c r="L103" s="41">
        <v>1895.13</v>
      </c>
      <c r="M103" s="41">
        <v>2016.58</v>
      </c>
      <c r="N103" s="41">
        <v>2118.83</v>
      </c>
      <c r="O103" s="41">
        <v>2145.73</v>
      </c>
      <c r="P103" s="41">
        <v>2141.73</v>
      </c>
      <c r="Q103" s="41">
        <v>2141.8200000000002</v>
      </c>
      <c r="R103" s="41">
        <v>2081.1799999999998</v>
      </c>
      <c r="S103" s="41">
        <v>2056.4699999999998</v>
      </c>
      <c r="T103" s="41">
        <v>2103.48</v>
      </c>
      <c r="U103" s="41">
        <v>2144.91</v>
      </c>
      <c r="V103" s="41">
        <v>2170.7199999999998</v>
      </c>
      <c r="W103" s="41">
        <v>2054.75</v>
      </c>
      <c r="X103" s="41">
        <v>2002.92</v>
      </c>
      <c r="Y103" s="41">
        <v>1906.24</v>
      </c>
      <c r="Z103" s="41">
        <v>1620.16</v>
      </c>
      <c r="AA103" s="41">
        <v>1515.79</v>
      </c>
    </row>
    <row r="104" spans="1:27" ht="12.75" hidden="1" customHeight="1" outlineLevel="1" x14ac:dyDescent="0.2">
      <c r="A104" s="99" t="s">
        <v>334</v>
      </c>
      <c r="B104" s="60" t="s">
        <v>90</v>
      </c>
      <c r="C104" s="40" t="s">
        <v>79</v>
      </c>
      <c r="D104" s="41">
        <f>$D$9</f>
        <v>1071.42</v>
      </c>
      <c r="E104" s="41">
        <f t="shared" ref="E104:AA104" si="58">$D$9</f>
        <v>1071.42</v>
      </c>
      <c r="F104" s="41">
        <f t="shared" si="58"/>
        <v>1071.42</v>
      </c>
      <c r="G104" s="41">
        <f t="shared" si="58"/>
        <v>1071.42</v>
      </c>
      <c r="H104" s="41">
        <f t="shared" si="58"/>
        <v>1071.42</v>
      </c>
      <c r="I104" s="41">
        <f t="shared" si="58"/>
        <v>1071.42</v>
      </c>
      <c r="J104" s="41">
        <f t="shared" si="58"/>
        <v>1071.42</v>
      </c>
      <c r="K104" s="41">
        <f t="shared" si="58"/>
        <v>1071.42</v>
      </c>
      <c r="L104" s="41">
        <f t="shared" si="58"/>
        <v>1071.42</v>
      </c>
      <c r="M104" s="41">
        <f t="shared" si="58"/>
        <v>1071.42</v>
      </c>
      <c r="N104" s="41">
        <f t="shared" si="58"/>
        <v>1071.42</v>
      </c>
      <c r="O104" s="41">
        <f t="shared" si="58"/>
        <v>1071.42</v>
      </c>
      <c r="P104" s="41">
        <f t="shared" si="58"/>
        <v>1071.42</v>
      </c>
      <c r="Q104" s="41">
        <f t="shared" si="58"/>
        <v>1071.42</v>
      </c>
      <c r="R104" s="41">
        <f t="shared" si="58"/>
        <v>1071.42</v>
      </c>
      <c r="S104" s="41">
        <f t="shared" si="58"/>
        <v>1071.42</v>
      </c>
      <c r="T104" s="41">
        <f t="shared" si="58"/>
        <v>1071.42</v>
      </c>
      <c r="U104" s="41">
        <f t="shared" si="58"/>
        <v>1071.42</v>
      </c>
      <c r="V104" s="41">
        <f t="shared" si="58"/>
        <v>1071.42</v>
      </c>
      <c r="W104" s="41">
        <f t="shared" si="58"/>
        <v>1071.42</v>
      </c>
      <c r="X104" s="41">
        <f t="shared" si="58"/>
        <v>1071.42</v>
      </c>
      <c r="Y104" s="41">
        <f t="shared" si="58"/>
        <v>1071.42</v>
      </c>
      <c r="Z104" s="41">
        <f t="shared" si="58"/>
        <v>1071.42</v>
      </c>
      <c r="AA104" s="41">
        <f t="shared" si="58"/>
        <v>1071.42</v>
      </c>
    </row>
    <row r="105" spans="1:27" ht="12.75" hidden="1" customHeight="1" outlineLevel="1" x14ac:dyDescent="0.2">
      <c r="A105" s="99" t="s">
        <v>335</v>
      </c>
      <c r="B105" s="60" t="s">
        <v>83</v>
      </c>
      <c r="C105" s="40" t="s">
        <v>79</v>
      </c>
      <c r="D105" s="41">
        <v>3.72</v>
      </c>
      <c r="E105" s="41">
        <v>3.72</v>
      </c>
      <c r="F105" s="41">
        <v>3.72</v>
      </c>
      <c r="G105" s="41">
        <v>3.72</v>
      </c>
      <c r="H105" s="41">
        <v>3.72</v>
      </c>
      <c r="I105" s="41">
        <v>3.72</v>
      </c>
      <c r="J105" s="41">
        <v>3.72</v>
      </c>
      <c r="K105" s="41">
        <v>3.72</v>
      </c>
      <c r="L105" s="41">
        <v>3.72</v>
      </c>
      <c r="M105" s="41">
        <v>3.72</v>
      </c>
      <c r="N105" s="41">
        <v>3.72</v>
      </c>
      <c r="O105" s="41">
        <v>3.72</v>
      </c>
      <c r="P105" s="41">
        <v>3.72</v>
      </c>
      <c r="Q105" s="41">
        <v>3.72</v>
      </c>
      <c r="R105" s="41">
        <v>3.72</v>
      </c>
      <c r="S105" s="41">
        <v>3.72</v>
      </c>
      <c r="T105" s="41">
        <v>3.72</v>
      </c>
      <c r="U105" s="41">
        <v>3.72</v>
      </c>
      <c r="V105" s="41">
        <v>3.72</v>
      </c>
      <c r="W105" s="41">
        <v>3.72</v>
      </c>
      <c r="X105" s="41">
        <v>3.72</v>
      </c>
      <c r="Y105" s="41">
        <v>3.72</v>
      </c>
      <c r="Z105" s="41">
        <v>3.72</v>
      </c>
      <c r="AA105" s="41">
        <v>3.72</v>
      </c>
    </row>
    <row r="106" spans="1:27" ht="12.75" hidden="1" customHeight="1" outlineLevel="1" x14ac:dyDescent="0.2">
      <c r="A106" s="99" t="s">
        <v>336</v>
      </c>
      <c r="B106" s="60" t="s">
        <v>81</v>
      </c>
      <c r="C106" s="40" t="s">
        <v>79</v>
      </c>
      <c r="D106" s="41">
        <f>$D$11</f>
        <v>88.27</v>
      </c>
      <c r="E106" s="41">
        <f t="shared" ref="E106:AA106" si="59">$D$11</f>
        <v>88.27</v>
      </c>
      <c r="F106" s="41">
        <f t="shared" si="59"/>
        <v>88.27</v>
      </c>
      <c r="G106" s="41">
        <f t="shared" si="59"/>
        <v>88.27</v>
      </c>
      <c r="H106" s="41">
        <f t="shared" si="59"/>
        <v>88.27</v>
      </c>
      <c r="I106" s="41">
        <f t="shared" si="59"/>
        <v>88.27</v>
      </c>
      <c r="J106" s="41">
        <f t="shared" si="59"/>
        <v>88.27</v>
      </c>
      <c r="K106" s="41">
        <f t="shared" si="59"/>
        <v>88.27</v>
      </c>
      <c r="L106" s="41">
        <f t="shared" si="59"/>
        <v>88.27</v>
      </c>
      <c r="M106" s="41">
        <f t="shared" si="59"/>
        <v>88.27</v>
      </c>
      <c r="N106" s="41">
        <f t="shared" si="59"/>
        <v>88.27</v>
      </c>
      <c r="O106" s="41">
        <f t="shared" si="59"/>
        <v>88.27</v>
      </c>
      <c r="P106" s="41">
        <f t="shared" si="59"/>
        <v>88.27</v>
      </c>
      <c r="Q106" s="41">
        <f t="shared" si="59"/>
        <v>88.27</v>
      </c>
      <c r="R106" s="41">
        <f t="shared" si="59"/>
        <v>88.27</v>
      </c>
      <c r="S106" s="41">
        <f t="shared" si="59"/>
        <v>88.27</v>
      </c>
      <c r="T106" s="41">
        <f t="shared" si="59"/>
        <v>88.27</v>
      </c>
      <c r="U106" s="41">
        <f t="shared" si="59"/>
        <v>88.27</v>
      </c>
      <c r="V106" s="41">
        <f t="shared" si="59"/>
        <v>88.27</v>
      </c>
      <c r="W106" s="41">
        <f t="shared" si="59"/>
        <v>88.27</v>
      </c>
      <c r="X106" s="41">
        <f t="shared" si="59"/>
        <v>88.27</v>
      </c>
      <c r="Y106" s="41">
        <f t="shared" si="59"/>
        <v>88.27</v>
      </c>
      <c r="Z106" s="41">
        <f t="shared" si="59"/>
        <v>88.27</v>
      </c>
      <c r="AA106" s="41">
        <f t="shared" si="59"/>
        <v>88.27</v>
      </c>
    </row>
    <row r="107" spans="1:27" ht="12.75" customHeight="1" collapsed="1" x14ac:dyDescent="0.2">
      <c r="A107" s="98" t="s">
        <v>337</v>
      </c>
      <c r="B107" s="25" t="str">
        <f>"21"&amp;"."&amp;$B$662&amp;"."&amp;$B$663</f>
        <v>21.01.2024</v>
      </c>
      <c r="C107" s="88" t="s">
        <v>76</v>
      </c>
      <c r="D107" s="89">
        <f>ROUND(((D108+D109+D111+D110)/1000),5)</f>
        <v>2.4965099999999998</v>
      </c>
      <c r="E107" s="89">
        <f>ROUND(((E108+E109+E111+E110)/1000),5)</f>
        <v>2.3916599999999999</v>
      </c>
      <c r="F107" s="89">
        <f>ROUND(((F108+F109+F111+F110)/1000),5)</f>
        <v>2.3080400000000001</v>
      </c>
      <c r="G107" s="89">
        <f t="shared" ref="G107:AA107" si="60">ROUND(((G108+G109+G111+G110)/1000),5)</f>
        <v>2.30104</v>
      </c>
      <c r="H107" s="89">
        <f t="shared" si="60"/>
        <v>2.3058700000000001</v>
      </c>
      <c r="I107" s="89">
        <f t="shared" si="60"/>
        <v>2.3493499999999998</v>
      </c>
      <c r="J107" s="89">
        <f t="shared" si="60"/>
        <v>2.3844599999999998</v>
      </c>
      <c r="K107" s="89">
        <f t="shared" si="60"/>
        <v>2.5025300000000001</v>
      </c>
      <c r="L107" s="89">
        <f t="shared" si="60"/>
        <v>2.6987100000000002</v>
      </c>
      <c r="M107" s="89">
        <f t="shared" si="60"/>
        <v>2.8402599999999998</v>
      </c>
      <c r="N107" s="89">
        <f t="shared" si="60"/>
        <v>2.9250099999999999</v>
      </c>
      <c r="O107" s="89">
        <f t="shared" si="60"/>
        <v>3.0238100000000001</v>
      </c>
      <c r="P107" s="89">
        <f t="shared" si="60"/>
        <v>3.0268799999999998</v>
      </c>
      <c r="Q107" s="89">
        <f t="shared" si="60"/>
        <v>3.0222099999999998</v>
      </c>
      <c r="R107" s="89">
        <f t="shared" si="60"/>
        <v>3.0265900000000001</v>
      </c>
      <c r="S107" s="89">
        <f t="shared" si="60"/>
        <v>2.9960800000000001</v>
      </c>
      <c r="T107" s="89">
        <f t="shared" si="60"/>
        <v>3.0948799999999999</v>
      </c>
      <c r="U107" s="89">
        <f t="shared" si="60"/>
        <v>3.2221899999999999</v>
      </c>
      <c r="V107" s="89">
        <f t="shared" si="60"/>
        <v>3.2530100000000002</v>
      </c>
      <c r="W107" s="89">
        <f t="shared" si="60"/>
        <v>3.0427900000000001</v>
      </c>
      <c r="X107" s="89">
        <f t="shared" si="60"/>
        <v>3.0253700000000001</v>
      </c>
      <c r="Y107" s="89">
        <f t="shared" si="60"/>
        <v>2.9285600000000001</v>
      </c>
      <c r="Z107" s="89">
        <f t="shared" si="60"/>
        <v>2.6935500000000001</v>
      </c>
      <c r="AA107" s="89">
        <f t="shared" si="60"/>
        <v>2.6297700000000002</v>
      </c>
    </row>
    <row r="108" spans="1:27" ht="12.75" hidden="1" customHeight="1" outlineLevel="1" x14ac:dyDescent="0.2">
      <c r="A108" s="99" t="s">
        <v>338</v>
      </c>
      <c r="B108" s="60" t="s">
        <v>238</v>
      </c>
      <c r="C108" s="40" t="s">
        <v>79</v>
      </c>
      <c r="D108" s="41">
        <v>1333.1</v>
      </c>
      <c r="E108" s="41">
        <v>1228.25</v>
      </c>
      <c r="F108" s="41">
        <v>1144.6300000000001</v>
      </c>
      <c r="G108" s="41">
        <v>1137.6300000000001</v>
      </c>
      <c r="H108" s="41">
        <v>1142.46</v>
      </c>
      <c r="I108" s="41">
        <v>1185.94</v>
      </c>
      <c r="J108" s="41">
        <v>1221.05</v>
      </c>
      <c r="K108" s="41">
        <v>1339.12</v>
      </c>
      <c r="L108" s="41">
        <v>1535.3</v>
      </c>
      <c r="M108" s="41">
        <v>1676.85</v>
      </c>
      <c r="N108" s="41">
        <v>1761.6</v>
      </c>
      <c r="O108" s="41">
        <v>1860.4</v>
      </c>
      <c r="P108" s="41">
        <v>1863.47</v>
      </c>
      <c r="Q108" s="41">
        <v>1858.8</v>
      </c>
      <c r="R108" s="41">
        <v>1863.18</v>
      </c>
      <c r="S108" s="41">
        <v>1832.67</v>
      </c>
      <c r="T108" s="41">
        <v>1931.47</v>
      </c>
      <c r="U108" s="41">
        <v>2058.7800000000002</v>
      </c>
      <c r="V108" s="41">
        <v>2089.6</v>
      </c>
      <c r="W108" s="41">
        <v>1879.38</v>
      </c>
      <c r="X108" s="41">
        <v>1861.96</v>
      </c>
      <c r="Y108" s="41">
        <v>1765.15</v>
      </c>
      <c r="Z108" s="41">
        <v>1530.14</v>
      </c>
      <c r="AA108" s="41">
        <v>1466.36</v>
      </c>
    </row>
    <row r="109" spans="1:27" ht="12.75" hidden="1" customHeight="1" outlineLevel="1" x14ac:dyDescent="0.2">
      <c r="A109" s="99" t="s">
        <v>339</v>
      </c>
      <c r="B109" s="60" t="s">
        <v>90</v>
      </c>
      <c r="C109" s="40" t="s">
        <v>79</v>
      </c>
      <c r="D109" s="41">
        <f>$D$9</f>
        <v>1071.42</v>
      </c>
      <c r="E109" s="41">
        <f t="shared" ref="E109:AA109" si="61">$D$9</f>
        <v>1071.42</v>
      </c>
      <c r="F109" s="41">
        <f t="shared" si="61"/>
        <v>1071.42</v>
      </c>
      <c r="G109" s="41">
        <f t="shared" si="61"/>
        <v>1071.42</v>
      </c>
      <c r="H109" s="41">
        <f t="shared" si="61"/>
        <v>1071.42</v>
      </c>
      <c r="I109" s="41">
        <f t="shared" si="61"/>
        <v>1071.42</v>
      </c>
      <c r="J109" s="41">
        <f t="shared" si="61"/>
        <v>1071.42</v>
      </c>
      <c r="K109" s="41">
        <f t="shared" si="61"/>
        <v>1071.42</v>
      </c>
      <c r="L109" s="41">
        <f t="shared" si="61"/>
        <v>1071.42</v>
      </c>
      <c r="M109" s="41">
        <f t="shared" si="61"/>
        <v>1071.42</v>
      </c>
      <c r="N109" s="41">
        <f t="shared" si="61"/>
        <v>1071.42</v>
      </c>
      <c r="O109" s="41">
        <f t="shared" si="61"/>
        <v>1071.42</v>
      </c>
      <c r="P109" s="41">
        <f t="shared" si="61"/>
        <v>1071.42</v>
      </c>
      <c r="Q109" s="41">
        <f t="shared" si="61"/>
        <v>1071.42</v>
      </c>
      <c r="R109" s="41">
        <f t="shared" si="61"/>
        <v>1071.42</v>
      </c>
      <c r="S109" s="41">
        <f t="shared" si="61"/>
        <v>1071.42</v>
      </c>
      <c r="T109" s="41">
        <f t="shared" si="61"/>
        <v>1071.42</v>
      </c>
      <c r="U109" s="41">
        <f t="shared" si="61"/>
        <v>1071.42</v>
      </c>
      <c r="V109" s="41">
        <f t="shared" si="61"/>
        <v>1071.42</v>
      </c>
      <c r="W109" s="41">
        <f t="shared" si="61"/>
        <v>1071.42</v>
      </c>
      <c r="X109" s="41">
        <f t="shared" si="61"/>
        <v>1071.42</v>
      </c>
      <c r="Y109" s="41">
        <f t="shared" si="61"/>
        <v>1071.42</v>
      </c>
      <c r="Z109" s="41">
        <f t="shared" si="61"/>
        <v>1071.42</v>
      </c>
      <c r="AA109" s="41">
        <f t="shared" si="61"/>
        <v>1071.42</v>
      </c>
    </row>
    <row r="110" spans="1:27" ht="12.75" hidden="1" customHeight="1" outlineLevel="1" x14ac:dyDescent="0.2">
      <c r="A110" s="99" t="s">
        <v>340</v>
      </c>
      <c r="B110" s="60" t="s">
        <v>83</v>
      </c>
      <c r="C110" s="40" t="s">
        <v>79</v>
      </c>
      <c r="D110" s="41">
        <v>3.72</v>
      </c>
      <c r="E110" s="41">
        <v>3.72</v>
      </c>
      <c r="F110" s="41">
        <v>3.72</v>
      </c>
      <c r="G110" s="41">
        <v>3.72</v>
      </c>
      <c r="H110" s="41">
        <v>3.72</v>
      </c>
      <c r="I110" s="41">
        <v>3.72</v>
      </c>
      <c r="J110" s="41">
        <v>3.72</v>
      </c>
      <c r="K110" s="41">
        <v>3.72</v>
      </c>
      <c r="L110" s="41">
        <v>3.72</v>
      </c>
      <c r="M110" s="41">
        <v>3.72</v>
      </c>
      <c r="N110" s="41">
        <v>3.72</v>
      </c>
      <c r="O110" s="41">
        <v>3.72</v>
      </c>
      <c r="P110" s="41">
        <v>3.72</v>
      </c>
      <c r="Q110" s="41">
        <v>3.72</v>
      </c>
      <c r="R110" s="41">
        <v>3.72</v>
      </c>
      <c r="S110" s="41">
        <v>3.72</v>
      </c>
      <c r="T110" s="41">
        <v>3.72</v>
      </c>
      <c r="U110" s="41">
        <v>3.72</v>
      </c>
      <c r="V110" s="41">
        <v>3.72</v>
      </c>
      <c r="W110" s="41">
        <v>3.72</v>
      </c>
      <c r="X110" s="41">
        <v>3.72</v>
      </c>
      <c r="Y110" s="41">
        <v>3.72</v>
      </c>
      <c r="Z110" s="41">
        <v>3.72</v>
      </c>
      <c r="AA110" s="41">
        <v>3.72</v>
      </c>
    </row>
    <row r="111" spans="1:27" ht="12.75" hidden="1" customHeight="1" outlineLevel="1" x14ac:dyDescent="0.2">
      <c r="A111" s="99" t="s">
        <v>341</v>
      </c>
      <c r="B111" s="60" t="s">
        <v>81</v>
      </c>
      <c r="C111" s="40" t="s">
        <v>79</v>
      </c>
      <c r="D111" s="41">
        <f>$D$11</f>
        <v>88.27</v>
      </c>
      <c r="E111" s="41">
        <f t="shared" ref="E111:AA111" si="62">$D$11</f>
        <v>88.27</v>
      </c>
      <c r="F111" s="41">
        <f t="shared" si="62"/>
        <v>88.27</v>
      </c>
      <c r="G111" s="41">
        <f t="shared" si="62"/>
        <v>88.27</v>
      </c>
      <c r="H111" s="41">
        <f t="shared" si="62"/>
        <v>88.27</v>
      </c>
      <c r="I111" s="41">
        <f t="shared" si="62"/>
        <v>88.27</v>
      </c>
      <c r="J111" s="41">
        <f t="shared" si="62"/>
        <v>88.27</v>
      </c>
      <c r="K111" s="41">
        <f t="shared" si="62"/>
        <v>88.27</v>
      </c>
      <c r="L111" s="41">
        <f t="shared" si="62"/>
        <v>88.27</v>
      </c>
      <c r="M111" s="41">
        <f t="shared" si="62"/>
        <v>88.27</v>
      </c>
      <c r="N111" s="41">
        <f t="shared" si="62"/>
        <v>88.27</v>
      </c>
      <c r="O111" s="41">
        <f t="shared" si="62"/>
        <v>88.27</v>
      </c>
      <c r="P111" s="41">
        <f t="shared" si="62"/>
        <v>88.27</v>
      </c>
      <c r="Q111" s="41">
        <f t="shared" si="62"/>
        <v>88.27</v>
      </c>
      <c r="R111" s="41">
        <f t="shared" si="62"/>
        <v>88.27</v>
      </c>
      <c r="S111" s="41">
        <f t="shared" si="62"/>
        <v>88.27</v>
      </c>
      <c r="T111" s="41">
        <f t="shared" si="62"/>
        <v>88.27</v>
      </c>
      <c r="U111" s="41">
        <f t="shared" si="62"/>
        <v>88.27</v>
      </c>
      <c r="V111" s="41">
        <f t="shared" si="62"/>
        <v>88.27</v>
      </c>
      <c r="W111" s="41">
        <f t="shared" si="62"/>
        <v>88.27</v>
      </c>
      <c r="X111" s="41">
        <f t="shared" si="62"/>
        <v>88.27</v>
      </c>
      <c r="Y111" s="41">
        <f t="shared" si="62"/>
        <v>88.27</v>
      </c>
      <c r="Z111" s="41">
        <f t="shared" si="62"/>
        <v>88.27</v>
      </c>
      <c r="AA111" s="41">
        <f t="shared" si="62"/>
        <v>88.27</v>
      </c>
    </row>
    <row r="112" spans="1:27" ht="12.75" customHeight="1" collapsed="1" x14ac:dyDescent="0.2">
      <c r="A112" s="98" t="s">
        <v>342</v>
      </c>
      <c r="B112" s="25" t="str">
        <f>"22"&amp;"."&amp;$B$662&amp;"."&amp;$B$663</f>
        <v>22.01.2024</v>
      </c>
      <c r="C112" s="88" t="s">
        <v>76</v>
      </c>
      <c r="D112" s="89">
        <f>ROUND(((D113+D114+D116+D115)/1000),5)</f>
        <v>2.52407</v>
      </c>
      <c r="E112" s="89">
        <f>ROUND(((E113+E114+E116+E115)/1000),5)</f>
        <v>2.42516</v>
      </c>
      <c r="F112" s="89">
        <f>ROUND(((F113+F114+F116+F115)/1000),5)</f>
        <v>2.3820800000000002</v>
      </c>
      <c r="G112" s="89">
        <f t="shared" ref="G112:AA112" si="63">ROUND(((G113+G114+G116+G115)/1000),5)</f>
        <v>2.3763200000000002</v>
      </c>
      <c r="H112" s="89">
        <f t="shared" si="63"/>
        <v>2.4115700000000002</v>
      </c>
      <c r="I112" s="89">
        <f t="shared" si="63"/>
        <v>2.52101</v>
      </c>
      <c r="J112" s="89">
        <f t="shared" si="63"/>
        <v>2.67334</v>
      </c>
      <c r="K112" s="89">
        <f t="shared" si="63"/>
        <v>3.02522</v>
      </c>
      <c r="L112" s="89">
        <f t="shared" si="63"/>
        <v>3.2645200000000001</v>
      </c>
      <c r="M112" s="89">
        <f t="shared" si="63"/>
        <v>3.31</v>
      </c>
      <c r="N112" s="89">
        <f t="shared" si="63"/>
        <v>3.3240599999999998</v>
      </c>
      <c r="O112" s="89">
        <f t="shared" si="63"/>
        <v>3.36565</v>
      </c>
      <c r="P112" s="89">
        <f t="shared" si="63"/>
        <v>3.3534000000000002</v>
      </c>
      <c r="Q112" s="89">
        <f t="shared" si="63"/>
        <v>3.3538299999999999</v>
      </c>
      <c r="R112" s="89">
        <f t="shared" si="63"/>
        <v>3.3446400000000001</v>
      </c>
      <c r="S112" s="89">
        <f t="shared" si="63"/>
        <v>3.3167800000000001</v>
      </c>
      <c r="T112" s="89">
        <f t="shared" si="63"/>
        <v>3.35588</v>
      </c>
      <c r="U112" s="89">
        <f t="shared" si="63"/>
        <v>3.3862999999999999</v>
      </c>
      <c r="V112" s="89">
        <f t="shared" si="63"/>
        <v>3.4060600000000001</v>
      </c>
      <c r="W112" s="89">
        <f t="shared" si="63"/>
        <v>3.32239</v>
      </c>
      <c r="X112" s="89">
        <f t="shared" si="63"/>
        <v>3.2200700000000002</v>
      </c>
      <c r="Y112" s="89">
        <f t="shared" si="63"/>
        <v>3.0177700000000001</v>
      </c>
      <c r="Z112" s="89">
        <f t="shared" si="63"/>
        <v>2.7260900000000001</v>
      </c>
      <c r="AA112" s="89">
        <f t="shared" si="63"/>
        <v>2.6471499999999999</v>
      </c>
    </row>
    <row r="113" spans="1:27" ht="12.75" hidden="1" customHeight="1" outlineLevel="1" x14ac:dyDescent="0.2">
      <c r="A113" s="99" t="s">
        <v>343</v>
      </c>
      <c r="B113" s="60" t="s">
        <v>238</v>
      </c>
      <c r="C113" s="40" t="s">
        <v>79</v>
      </c>
      <c r="D113" s="41">
        <v>1360.66</v>
      </c>
      <c r="E113" s="41">
        <v>1261.75</v>
      </c>
      <c r="F113" s="41">
        <v>1218.67</v>
      </c>
      <c r="G113" s="41">
        <v>1212.9100000000001</v>
      </c>
      <c r="H113" s="41">
        <v>1248.1600000000001</v>
      </c>
      <c r="I113" s="41">
        <v>1357.6</v>
      </c>
      <c r="J113" s="41">
        <v>1509.93</v>
      </c>
      <c r="K113" s="41">
        <v>1861.81</v>
      </c>
      <c r="L113" s="41">
        <v>2101.11</v>
      </c>
      <c r="M113" s="41">
        <v>2146.59</v>
      </c>
      <c r="N113" s="41">
        <v>2160.65</v>
      </c>
      <c r="O113" s="41">
        <v>2202.2399999999998</v>
      </c>
      <c r="P113" s="41">
        <v>2189.9899999999998</v>
      </c>
      <c r="Q113" s="41">
        <v>2190.42</v>
      </c>
      <c r="R113" s="41">
        <v>2181.23</v>
      </c>
      <c r="S113" s="41">
        <v>2153.37</v>
      </c>
      <c r="T113" s="41">
        <v>2192.4699999999998</v>
      </c>
      <c r="U113" s="41">
        <v>2222.89</v>
      </c>
      <c r="V113" s="41">
        <v>2242.65</v>
      </c>
      <c r="W113" s="41">
        <v>2158.98</v>
      </c>
      <c r="X113" s="41">
        <v>2056.66</v>
      </c>
      <c r="Y113" s="41">
        <v>1854.36</v>
      </c>
      <c r="Z113" s="41">
        <v>1562.68</v>
      </c>
      <c r="AA113" s="41">
        <v>1483.74</v>
      </c>
    </row>
    <row r="114" spans="1:27" ht="12.75" hidden="1" customHeight="1" outlineLevel="1" x14ac:dyDescent="0.2">
      <c r="A114" s="99" t="s">
        <v>344</v>
      </c>
      <c r="B114" s="60" t="s">
        <v>90</v>
      </c>
      <c r="C114" s="40" t="s">
        <v>79</v>
      </c>
      <c r="D114" s="41">
        <f>$D$9</f>
        <v>1071.42</v>
      </c>
      <c r="E114" s="41">
        <f t="shared" ref="E114:AA114" si="64">$D$9</f>
        <v>1071.42</v>
      </c>
      <c r="F114" s="41">
        <f t="shared" si="64"/>
        <v>1071.42</v>
      </c>
      <c r="G114" s="41">
        <f t="shared" si="64"/>
        <v>1071.42</v>
      </c>
      <c r="H114" s="41">
        <f t="shared" si="64"/>
        <v>1071.42</v>
      </c>
      <c r="I114" s="41">
        <f t="shared" si="64"/>
        <v>1071.42</v>
      </c>
      <c r="J114" s="41">
        <f t="shared" si="64"/>
        <v>1071.42</v>
      </c>
      <c r="K114" s="41">
        <f t="shared" si="64"/>
        <v>1071.42</v>
      </c>
      <c r="L114" s="41">
        <f t="shared" si="64"/>
        <v>1071.42</v>
      </c>
      <c r="M114" s="41">
        <f t="shared" si="64"/>
        <v>1071.42</v>
      </c>
      <c r="N114" s="41">
        <f t="shared" si="64"/>
        <v>1071.42</v>
      </c>
      <c r="O114" s="41">
        <f t="shared" si="64"/>
        <v>1071.42</v>
      </c>
      <c r="P114" s="41">
        <f t="shared" si="64"/>
        <v>1071.42</v>
      </c>
      <c r="Q114" s="41">
        <f t="shared" si="64"/>
        <v>1071.42</v>
      </c>
      <c r="R114" s="41">
        <f t="shared" si="64"/>
        <v>1071.42</v>
      </c>
      <c r="S114" s="41">
        <f t="shared" si="64"/>
        <v>1071.42</v>
      </c>
      <c r="T114" s="41">
        <f t="shared" si="64"/>
        <v>1071.42</v>
      </c>
      <c r="U114" s="41">
        <f t="shared" si="64"/>
        <v>1071.42</v>
      </c>
      <c r="V114" s="41">
        <f t="shared" si="64"/>
        <v>1071.42</v>
      </c>
      <c r="W114" s="41">
        <f t="shared" si="64"/>
        <v>1071.42</v>
      </c>
      <c r="X114" s="41">
        <f t="shared" si="64"/>
        <v>1071.42</v>
      </c>
      <c r="Y114" s="41">
        <f t="shared" si="64"/>
        <v>1071.42</v>
      </c>
      <c r="Z114" s="41">
        <f t="shared" si="64"/>
        <v>1071.42</v>
      </c>
      <c r="AA114" s="41">
        <f t="shared" si="64"/>
        <v>1071.42</v>
      </c>
    </row>
    <row r="115" spans="1:27" ht="12.75" hidden="1" customHeight="1" outlineLevel="1" x14ac:dyDescent="0.2">
      <c r="A115" s="99" t="s">
        <v>345</v>
      </c>
      <c r="B115" s="60" t="s">
        <v>83</v>
      </c>
      <c r="C115" s="40" t="s">
        <v>79</v>
      </c>
      <c r="D115" s="41">
        <v>3.72</v>
      </c>
      <c r="E115" s="41">
        <v>3.72</v>
      </c>
      <c r="F115" s="41">
        <v>3.72</v>
      </c>
      <c r="G115" s="41">
        <v>3.72</v>
      </c>
      <c r="H115" s="41">
        <v>3.72</v>
      </c>
      <c r="I115" s="41">
        <v>3.72</v>
      </c>
      <c r="J115" s="41">
        <v>3.72</v>
      </c>
      <c r="K115" s="41">
        <v>3.72</v>
      </c>
      <c r="L115" s="41">
        <v>3.72</v>
      </c>
      <c r="M115" s="41">
        <v>3.72</v>
      </c>
      <c r="N115" s="41">
        <v>3.72</v>
      </c>
      <c r="O115" s="41">
        <v>3.72</v>
      </c>
      <c r="P115" s="41">
        <v>3.72</v>
      </c>
      <c r="Q115" s="41">
        <v>3.72</v>
      </c>
      <c r="R115" s="41">
        <v>3.72</v>
      </c>
      <c r="S115" s="41">
        <v>3.72</v>
      </c>
      <c r="T115" s="41">
        <v>3.72</v>
      </c>
      <c r="U115" s="41">
        <v>3.72</v>
      </c>
      <c r="V115" s="41">
        <v>3.72</v>
      </c>
      <c r="W115" s="41">
        <v>3.72</v>
      </c>
      <c r="X115" s="41">
        <v>3.72</v>
      </c>
      <c r="Y115" s="41">
        <v>3.72</v>
      </c>
      <c r="Z115" s="41">
        <v>3.72</v>
      </c>
      <c r="AA115" s="41">
        <v>3.72</v>
      </c>
    </row>
    <row r="116" spans="1:27" ht="12.75" hidden="1" customHeight="1" outlineLevel="1" x14ac:dyDescent="0.2">
      <c r="A116" s="99" t="s">
        <v>346</v>
      </c>
      <c r="B116" s="60" t="s">
        <v>81</v>
      </c>
      <c r="C116" s="40" t="s">
        <v>79</v>
      </c>
      <c r="D116" s="41">
        <f>$D$11</f>
        <v>88.27</v>
      </c>
      <c r="E116" s="41">
        <f t="shared" ref="E116:AA116" si="65">$D$11</f>
        <v>88.27</v>
      </c>
      <c r="F116" s="41">
        <f t="shared" si="65"/>
        <v>88.27</v>
      </c>
      <c r="G116" s="41">
        <f t="shared" si="65"/>
        <v>88.27</v>
      </c>
      <c r="H116" s="41">
        <f t="shared" si="65"/>
        <v>88.27</v>
      </c>
      <c r="I116" s="41">
        <f t="shared" si="65"/>
        <v>88.27</v>
      </c>
      <c r="J116" s="41">
        <f t="shared" si="65"/>
        <v>88.27</v>
      </c>
      <c r="K116" s="41">
        <f t="shared" si="65"/>
        <v>88.27</v>
      </c>
      <c r="L116" s="41">
        <f t="shared" si="65"/>
        <v>88.27</v>
      </c>
      <c r="M116" s="41">
        <f t="shared" si="65"/>
        <v>88.27</v>
      </c>
      <c r="N116" s="41">
        <f t="shared" si="65"/>
        <v>88.27</v>
      </c>
      <c r="O116" s="41">
        <f t="shared" si="65"/>
        <v>88.27</v>
      </c>
      <c r="P116" s="41">
        <f t="shared" si="65"/>
        <v>88.27</v>
      </c>
      <c r="Q116" s="41">
        <f t="shared" si="65"/>
        <v>88.27</v>
      </c>
      <c r="R116" s="41">
        <f t="shared" si="65"/>
        <v>88.27</v>
      </c>
      <c r="S116" s="41">
        <f t="shared" si="65"/>
        <v>88.27</v>
      </c>
      <c r="T116" s="41">
        <f t="shared" si="65"/>
        <v>88.27</v>
      </c>
      <c r="U116" s="41">
        <f t="shared" si="65"/>
        <v>88.27</v>
      </c>
      <c r="V116" s="41">
        <f t="shared" si="65"/>
        <v>88.27</v>
      </c>
      <c r="W116" s="41">
        <f t="shared" si="65"/>
        <v>88.27</v>
      </c>
      <c r="X116" s="41">
        <f t="shared" si="65"/>
        <v>88.27</v>
      </c>
      <c r="Y116" s="41">
        <f t="shared" si="65"/>
        <v>88.27</v>
      </c>
      <c r="Z116" s="41">
        <f t="shared" si="65"/>
        <v>88.27</v>
      </c>
      <c r="AA116" s="41">
        <f t="shared" si="65"/>
        <v>88.27</v>
      </c>
    </row>
    <row r="117" spans="1:27" ht="12.75" customHeight="1" collapsed="1" x14ac:dyDescent="0.2">
      <c r="A117" s="98" t="s">
        <v>347</v>
      </c>
      <c r="B117" s="25" t="str">
        <f>"23"&amp;"."&amp;$B$662&amp;"."&amp;$B$663</f>
        <v>23.01.2024</v>
      </c>
      <c r="C117" s="88" t="s">
        <v>76</v>
      </c>
      <c r="D117" s="89">
        <f>ROUND(((D118+D119+D121+D120)/1000),5)</f>
        <v>2.4232300000000002</v>
      </c>
      <c r="E117" s="89">
        <f>ROUND(((E118+E119+E121+E120)/1000),5)</f>
        <v>2.3687200000000002</v>
      </c>
      <c r="F117" s="89">
        <f>ROUND(((F118+F119+F121+F120)/1000),5)</f>
        <v>2.3188399999999998</v>
      </c>
      <c r="G117" s="89">
        <f t="shared" ref="G117:AA117" si="66">ROUND(((G118+G119+G121+G120)/1000),5)</f>
        <v>2.3077899999999998</v>
      </c>
      <c r="H117" s="89">
        <f t="shared" si="66"/>
        <v>2.3599100000000002</v>
      </c>
      <c r="I117" s="89">
        <f t="shared" si="66"/>
        <v>2.4427599999999998</v>
      </c>
      <c r="J117" s="89">
        <f t="shared" si="66"/>
        <v>2.6371000000000002</v>
      </c>
      <c r="K117" s="89">
        <f t="shared" si="66"/>
        <v>2.9449000000000001</v>
      </c>
      <c r="L117" s="89">
        <f t="shared" si="66"/>
        <v>3.1413600000000002</v>
      </c>
      <c r="M117" s="89">
        <f t="shared" si="66"/>
        <v>3.19747</v>
      </c>
      <c r="N117" s="89">
        <f t="shared" si="66"/>
        <v>3.2004899999999998</v>
      </c>
      <c r="O117" s="89">
        <f t="shared" si="66"/>
        <v>3.2633100000000002</v>
      </c>
      <c r="P117" s="89">
        <f t="shared" si="66"/>
        <v>3.23244</v>
      </c>
      <c r="Q117" s="89">
        <f t="shared" si="66"/>
        <v>3.2464</v>
      </c>
      <c r="R117" s="89">
        <f t="shared" si="66"/>
        <v>3.2448800000000002</v>
      </c>
      <c r="S117" s="89">
        <f t="shared" si="66"/>
        <v>3.1979000000000002</v>
      </c>
      <c r="T117" s="89">
        <f t="shared" si="66"/>
        <v>3.2219699999999998</v>
      </c>
      <c r="U117" s="89">
        <f t="shared" si="66"/>
        <v>3.2743899999999999</v>
      </c>
      <c r="V117" s="89">
        <f t="shared" si="66"/>
        <v>3.2791899999999998</v>
      </c>
      <c r="W117" s="89">
        <f t="shared" si="66"/>
        <v>3.2187700000000001</v>
      </c>
      <c r="X117" s="89">
        <f t="shared" si="66"/>
        <v>3.0828700000000002</v>
      </c>
      <c r="Y117" s="89">
        <f t="shared" si="66"/>
        <v>2.9830199999999998</v>
      </c>
      <c r="Z117" s="89">
        <f t="shared" si="66"/>
        <v>2.69103</v>
      </c>
      <c r="AA117" s="89">
        <f t="shared" si="66"/>
        <v>2.5506099999999998</v>
      </c>
    </row>
    <row r="118" spans="1:27" ht="12.75" hidden="1" customHeight="1" outlineLevel="1" x14ac:dyDescent="0.2">
      <c r="A118" s="99" t="s">
        <v>348</v>
      </c>
      <c r="B118" s="60" t="s">
        <v>238</v>
      </c>
      <c r="C118" s="40" t="s">
        <v>79</v>
      </c>
      <c r="D118" s="41">
        <v>1259.82</v>
      </c>
      <c r="E118" s="41">
        <v>1205.31</v>
      </c>
      <c r="F118" s="41">
        <v>1155.43</v>
      </c>
      <c r="G118" s="41">
        <v>1144.3800000000001</v>
      </c>
      <c r="H118" s="41">
        <v>1196.5</v>
      </c>
      <c r="I118" s="41">
        <v>1279.3499999999999</v>
      </c>
      <c r="J118" s="41">
        <v>1473.69</v>
      </c>
      <c r="K118" s="41">
        <v>1781.49</v>
      </c>
      <c r="L118" s="41">
        <v>1977.95</v>
      </c>
      <c r="M118" s="41">
        <v>2034.06</v>
      </c>
      <c r="N118" s="41">
        <v>2037.08</v>
      </c>
      <c r="O118" s="41">
        <v>2099.9</v>
      </c>
      <c r="P118" s="41">
        <v>2069.0300000000002</v>
      </c>
      <c r="Q118" s="41">
        <v>2082.9899999999998</v>
      </c>
      <c r="R118" s="41">
        <v>2081.4699999999998</v>
      </c>
      <c r="S118" s="41">
        <v>2034.49</v>
      </c>
      <c r="T118" s="41">
        <v>2058.56</v>
      </c>
      <c r="U118" s="41">
        <v>2110.98</v>
      </c>
      <c r="V118" s="41">
        <v>2115.7800000000002</v>
      </c>
      <c r="W118" s="41">
        <v>2055.36</v>
      </c>
      <c r="X118" s="41">
        <v>1919.46</v>
      </c>
      <c r="Y118" s="41">
        <v>1819.61</v>
      </c>
      <c r="Z118" s="41">
        <v>1527.62</v>
      </c>
      <c r="AA118" s="41">
        <v>1387.2</v>
      </c>
    </row>
    <row r="119" spans="1:27" ht="12.75" hidden="1" customHeight="1" outlineLevel="1" x14ac:dyDescent="0.2">
      <c r="A119" s="99" t="s">
        <v>349</v>
      </c>
      <c r="B119" s="60" t="s">
        <v>90</v>
      </c>
      <c r="C119" s="40" t="s">
        <v>79</v>
      </c>
      <c r="D119" s="41">
        <f>$D$9</f>
        <v>1071.42</v>
      </c>
      <c r="E119" s="41">
        <f t="shared" ref="E119:AA119" si="67">$D$9</f>
        <v>1071.42</v>
      </c>
      <c r="F119" s="41">
        <f t="shared" si="67"/>
        <v>1071.42</v>
      </c>
      <c r="G119" s="41">
        <f t="shared" si="67"/>
        <v>1071.42</v>
      </c>
      <c r="H119" s="41">
        <f t="shared" si="67"/>
        <v>1071.42</v>
      </c>
      <c r="I119" s="41">
        <f t="shared" si="67"/>
        <v>1071.42</v>
      </c>
      <c r="J119" s="41">
        <f t="shared" si="67"/>
        <v>1071.42</v>
      </c>
      <c r="K119" s="41">
        <f t="shared" si="67"/>
        <v>1071.42</v>
      </c>
      <c r="L119" s="41">
        <f t="shared" si="67"/>
        <v>1071.42</v>
      </c>
      <c r="M119" s="41">
        <f t="shared" si="67"/>
        <v>1071.42</v>
      </c>
      <c r="N119" s="41">
        <f t="shared" si="67"/>
        <v>1071.42</v>
      </c>
      <c r="O119" s="41">
        <f t="shared" si="67"/>
        <v>1071.42</v>
      </c>
      <c r="P119" s="41">
        <f t="shared" si="67"/>
        <v>1071.42</v>
      </c>
      <c r="Q119" s="41">
        <f t="shared" si="67"/>
        <v>1071.42</v>
      </c>
      <c r="R119" s="41">
        <f t="shared" si="67"/>
        <v>1071.42</v>
      </c>
      <c r="S119" s="41">
        <f t="shared" si="67"/>
        <v>1071.42</v>
      </c>
      <c r="T119" s="41">
        <f t="shared" si="67"/>
        <v>1071.42</v>
      </c>
      <c r="U119" s="41">
        <f t="shared" si="67"/>
        <v>1071.42</v>
      </c>
      <c r="V119" s="41">
        <f t="shared" si="67"/>
        <v>1071.42</v>
      </c>
      <c r="W119" s="41">
        <f t="shared" si="67"/>
        <v>1071.42</v>
      </c>
      <c r="X119" s="41">
        <f t="shared" si="67"/>
        <v>1071.42</v>
      </c>
      <c r="Y119" s="41">
        <f t="shared" si="67"/>
        <v>1071.42</v>
      </c>
      <c r="Z119" s="41">
        <f t="shared" si="67"/>
        <v>1071.42</v>
      </c>
      <c r="AA119" s="41">
        <f t="shared" si="67"/>
        <v>1071.42</v>
      </c>
    </row>
    <row r="120" spans="1:27" ht="12.75" hidden="1" customHeight="1" outlineLevel="1" x14ac:dyDescent="0.2">
      <c r="A120" s="99" t="s">
        <v>350</v>
      </c>
      <c r="B120" s="60" t="s">
        <v>83</v>
      </c>
      <c r="C120" s="40" t="s">
        <v>79</v>
      </c>
      <c r="D120" s="41">
        <v>3.72</v>
      </c>
      <c r="E120" s="41">
        <v>3.72</v>
      </c>
      <c r="F120" s="41">
        <v>3.72</v>
      </c>
      <c r="G120" s="41">
        <v>3.72</v>
      </c>
      <c r="H120" s="41">
        <v>3.72</v>
      </c>
      <c r="I120" s="41">
        <v>3.72</v>
      </c>
      <c r="J120" s="41">
        <v>3.72</v>
      </c>
      <c r="K120" s="41">
        <v>3.72</v>
      </c>
      <c r="L120" s="41">
        <v>3.72</v>
      </c>
      <c r="M120" s="41">
        <v>3.72</v>
      </c>
      <c r="N120" s="41">
        <v>3.72</v>
      </c>
      <c r="O120" s="41">
        <v>3.72</v>
      </c>
      <c r="P120" s="41">
        <v>3.72</v>
      </c>
      <c r="Q120" s="41">
        <v>3.72</v>
      </c>
      <c r="R120" s="41">
        <v>3.72</v>
      </c>
      <c r="S120" s="41">
        <v>3.72</v>
      </c>
      <c r="T120" s="41">
        <v>3.72</v>
      </c>
      <c r="U120" s="41">
        <v>3.72</v>
      </c>
      <c r="V120" s="41">
        <v>3.72</v>
      </c>
      <c r="W120" s="41">
        <v>3.72</v>
      </c>
      <c r="X120" s="41">
        <v>3.72</v>
      </c>
      <c r="Y120" s="41">
        <v>3.72</v>
      </c>
      <c r="Z120" s="41">
        <v>3.72</v>
      </c>
      <c r="AA120" s="41">
        <v>3.72</v>
      </c>
    </row>
    <row r="121" spans="1:27" ht="12.75" hidden="1" customHeight="1" outlineLevel="1" x14ac:dyDescent="0.2">
      <c r="A121" s="99" t="s">
        <v>351</v>
      </c>
      <c r="B121" s="60" t="s">
        <v>81</v>
      </c>
      <c r="C121" s="40" t="s">
        <v>79</v>
      </c>
      <c r="D121" s="41">
        <f>$D$11</f>
        <v>88.27</v>
      </c>
      <c r="E121" s="41">
        <f t="shared" ref="E121:AA121" si="68">$D$11</f>
        <v>88.27</v>
      </c>
      <c r="F121" s="41">
        <f t="shared" si="68"/>
        <v>88.27</v>
      </c>
      <c r="G121" s="41">
        <f t="shared" si="68"/>
        <v>88.27</v>
      </c>
      <c r="H121" s="41">
        <f t="shared" si="68"/>
        <v>88.27</v>
      </c>
      <c r="I121" s="41">
        <f t="shared" si="68"/>
        <v>88.27</v>
      </c>
      <c r="J121" s="41">
        <f t="shared" si="68"/>
        <v>88.27</v>
      </c>
      <c r="K121" s="41">
        <f t="shared" si="68"/>
        <v>88.27</v>
      </c>
      <c r="L121" s="41">
        <f t="shared" si="68"/>
        <v>88.27</v>
      </c>
      <c r="M121" s="41">
        <f t="shared" si="68"/>
        <v>88.27</v>
      </c>
      <c r="N121" s="41">
        <f t="shared" si="68"/>
        <v>88.27</v>
      </c>
      <c r="O121" s="41">
        <f t="shared" si="68"/>
        <v>88.27</v>
      </c>
      <c r="P121" s="41">
        <f t="shared" si="68"/>
        <v>88.27</v>
      </c>
      <c r="Q121" s="41">
        <f t="shared" si="68"/>
        <v>88.27</v>
      </c>
      <c r="R121" s="41">
        <f t="shared" si="68"/>
        <v>88.27</v>
      </c>
      <c r="S121" s="41">
        <f t="shared" si="68"/>
        <v>88.27</v>
      </c>
      <c r="T121" s="41">
        <f t="shared" si="68"/>
        <v>88.27</v>
      </c>
      <c r="U121" s="41">
        <f t="shared" si="68"/>
        <v>88.27</v>
      </c>
      <c r="V121" s="41">
        <f t="shared" si="68"/>
        <v>88.27</v>
      </c>
      <c r="W121" s="41">
        <f t="shared" si="68"/>
        <v>88.27</v>
      </c>
      <c r="X121" s="41">
        <f t="shared" si="68"/>
        <v>88.27</v>
      </c>
      <c r="Y121" s="41">
        <f t="shared" si="68"/>
        <v>88.27</v>
      </c>
      <c r="Z121" s="41">
        <f t="shared" si="68"/>
        <v>88.27</v>
      </c>
      <c r="AA121" s="41">
        <f t="shared" si="68"/>
        <v>88.27</v>
      </c>
    </row>
    <row r="122" spans="1:27" ht="12.75" customHeight="1" collapsed="1" x14ac:dyDescent="0.2">
      <c r="A122" s="98" t="s">
        <v>352</v>
      </c>
      <c r="B122" s="25" t="str">
        <f>"24"&amp;"."&amp;$B$662&amp;"."&amp;$B$663</f>
        <v>24.01.2024</v>
      </c>
      <c r="C122" s="88" t="s">
        <v>76</v>
      </c>
      <c r="D122" s="89">
        <f>ROUND(((D123+D124+D126+D125)/1000),5)</f>
        <v>2.4647600000000001</v>
      </c>
      <c r="E122" s="89">
        <f>ROUND(((E123+E124+E126+E125)/1000),5)</f>
        <v>2.3901300000000001</v>
      </c>
      <c r="F122" s="89">
        <f>ROUND(((F123+F124+F126+F125)/1000),5)</f>
        <v>2.3614099999999998</v>
      </c>
      <c r="G122" s="89">
        <f t="shared" ref="G122:AA122" si="69">ROUND(((G123+G124+G126+G125)/1000),5)</f>
        <v>2.3676300000000001</v>
      </c>
      <c r="H122" s="89">
        <f t="shared" si="69"/>
        <v>2.41255</v>
      </c>
      <c r="I122" s="89">
        <f t="shared" si="69"/>
        <v>2.47864</v>
      </c>
      <c r="J122" s="89">
        <f t="shared" si="69"/>
        <v>2.7080299999999999</v>
      </c>
      <c r="K122" s="89">
        <f t="shared" si="69"/>
        <v>3.0865200000000002</v>
      </c>
      <c r="L122" s="89">
        <f t="shared" si="69"/>
        <v>3.28165</v>
      </c>
      <c r="M122" s="89">
        <f t="shared" si="69"/>
        <v>3.3194599999999999</v>
      </c>
      <c r="N122" s="89">
        <f t="shared" si="69"/>
        <v>3.3260000000000001</v>
      </c>
      <c r="O122" s="89">
        <f t="shared" si="69"/>
        <v>3.3703099999999999</v>
      </c>
      <c r="P122" s="89">
        <f t="shared" si="69"/>
        <v>3.3422299999999998</v>
      </c>
      <c r="Q122" s="89">
        <f t="shared" si="69"/>
        <v>3.3452500000000001</v>
      </c>
      <c r="R122" s="89">
        <f t="shared" si="69"/>
        <v>3.33846</v>
      </c>
      <c r="S122" s="89">
        <f t="shared" si="69"/>
        <v>3.30125</v>
      </c>
      <c r="T122" s="89">
        <f t="shared" si="69"/>
        <v>3.32422</v>
      </c>
      <c r="U122" s="89">
        <f t="shared" si="69"/>
        <v>3.3227600000000002</v>
      </c>
      <c r="V122" s="89">
        <f t="shared" si="69"/>
        <v>3.32456</v>
      </c>
      <c r="W122" s="89">
        <f t="shared" si="69"/>
        <v>3.2712699999999999</v>
      </c>
      <c r="X122" s="89">
        <f t="shared" si="69"/>
        <v>3.2411500000000002</v>
      </c>
      <c r="Y122" s="89">
        <f t="shared" si="69"/>
        <v>3.01423</v>
      </c>
      <c r="Z122" s="89">
        <f t="shared" si="69"/>
        <v>2.7130700000000001</v>
      </c>
      <c r="AA122" s="89">
        <f t="shared" si="69"/>
        <v>2.63571</v>
      </c>
    </row>
    <row r="123" spans="1:27" ht="12.75" hidden="1" customHeight="1" outlineLevel="1" x14ac:dyDescent="0.2">
      <c r="A123" s="99" t="s">
        <v>353</v>
      </c>
      <c r="B123" s="60" t="s">
        <v>238</v>
      </c>
      <c r="C123" s="40" t="s">
        <v>79</v>
      </c>
      <c r="D123" s="41">
        <v>1301.3499999999999</v>
      </c>
      <c r="E123" s="41">
        <v>1226.72</v>
      </c>
      <c r="F123" s="41">
        <v>1198</v>
      </c>
      <c r="G123" s="41">
        <v>1204.22</v>
      </c>
      <c r="H123" s="41">
        <v>1249.1400000000001</v>
      </c>
      <c r="I123" s="41">
        <v>1315.23</v>
      </c>
      <c r="J123" s="41">
        <v>1544.62</v>
      </c>
      <c r="K123" s="41">
        <v>1923.11</v>
      </c>
      <c r="L123" s="41">
        <v>2118.2399999999998</v>
      </c>
      <c r="M123" s="41">
        <v>2156.0500000000002</v>
      </c>
      <c r="N123" s="41">
        <v>2162.59</v>
      </c>
      <c r="O123" s="41">
        <v>2206.9</v>
      </c>
      <c r="P123" s="41">
        <v>2178.8200000000002</v>
      </c>
      <c r="Q123" s="41">
        <v>2181.84</v>
      </c>
      <c r="R123" s="41">
        <v>2175.0500000000002</v>
      </c>
      <c r="S123" s="41">
        <v>2137.84</v>
      </c>
      <c r="T123" s="41">
        <v>2160.81</v>
      </c>
      <c r="U123" s="41">
        <v>2159.35</v>
      </c>
      <c r="V123" s="41">
        <v>2161.15</v>
      </c>
      <c r="W123" s="41">
        <v>2107.86</v>
      </c>
      <c r="X123" s="41">
        <v>2077.7399999999998</v>
      </c>
      <c r="Y123" s="41">
        <v>1850.82</v>
      </c>
      <c r="Z123" s="41">
        <v>1549.66</v>
      </c>
      <c r="AA123" s="41">
        <v>1472.3</v>
      </c>
    </row>
    <row r="124" spans="1:27" ht="12.75" hidden="1" customHeight="1" outlineLevel="1" x14ac:dyDescent="0.2">
      <c r="A124" s="99" t="s">
        <v>354</v>
      </c>
      <c r="B124" s="60" t="s">
        <v>90</v>
      </c>
      <c r="C124" s="40" t="s">
        <v>79</v>
      </c>
      <c r="D124" s="41">
        <f>$D$9</f>
        <v>1071.42</v>
      </c>
      <c r="E124" s="41">
        <f t="shared" ref="E124:AA124" si="70">$D$9</f>
        <v>1071.42</v>
      </c>
      <c r="F124" s="41">
        <f t="shared" si="70"/>
        <v>1071.42</v>
      </c>
      <c r="G124" s="41">
        <f t="shared" si="70"/>
        <v>1071.42</v>
      </c>
      <c r="H124" s="41">
        <f t="shared" si="70"/>
        <v>1071.42</v>
      </c>
      <c r="I124" s="41">
        <f t="shared" si="70"/>
        <v>1071.42</v>
      </c>
      <c r="J124" s="41">
        <f t="shared" si="70"/>
        <v>1071.42</v>
      </c>
      <c r="K124" s="41">
        <f t="shared" si="70"/>
        <v>1071.42</v>
      </c>
      <c r="L124" s="41">
        <f t="shared" si="70"/>
        <v>1071.42</v>
      </c>
      <c r="M124" s="41">
        <f t="shared" si="70"/>
        <v>1071.42</v>
      </c>
      <c r="N124" s="41">
        <f t="shared" si="70"/>
        <v>1071.42</v>
      </c>
      <c r="O124" s="41">
        <f t="shared" si="70"/>
        <v>1071.42</v>
      </c>
      <c r="P124" s="41">
        <f t="shared" si="70"/>
        <v>1071.42</v>
      </c>
      <c r="Q124" s="41">
        <f t="shared" si="70"/>
        <v>1071.42</v>
      </c>
      <c r="R124" s="41">
        <f t="shared" si="70"/>
        <v>1071.42</v>
      </c>
      <c r="S124" s="41">
        <f t="shared" si="70"/>
        <v>1071.42</v>
      </c>
      <c r="T124" s="41">
        <f t="shared" si="70"/>
        <v>1071.42</v>
      </c>
      <c r="U124" s="41">
        <f t="shared" si="70"/>
        <v>1071.42</v>
      </c>
      <c r="V124" s="41">
        <f t="shared" si="70"/>
        <v>1071.42</v>
      </c>
      <c r="W124" s="41">
        <f t="shared" si="70"/>
        <v>1071.42</v>
      </c>
      <c r="X124" s="41">
        <f t="shared" si="70"/>
        <v>1071.42</v>
      </c>
      <c r="Y124" s="41">
        <f t="shared" si="70"/>
        <v>1071.42</v>
      </c>
      <c r="Z124" s="41">
        <f t="shared" si="70"/>
        <v>1071.42</v>
      </c>
      <c r="AA124" s="41">
        <f t="shared" si="70"/>
        <v>1071.42</v>
      </c>
    </row>
    <row r="125" spans="1:27" ht="12.75" hidden="1" customHeight="1" outlineLevel="1" x14ac:dyDescent="0.2">
      <c r="A125" s="99" t="s">
        <v>355</v>
      </c>
      <c r="B125" s="60" t="s">
        <v>83</v>
      </c>
      <c r="C125" s="40" t="s">
        <v>79</v>
      </c>
      <c r="D125" s="41">
        <v>3.72</v>
      </c>
      <c r="E125" s="41">
        <v>3.72</v>
      </c>
      <c r="F125" s="41">
        <v>3.72</v>
      </c>
      <c r="G125" s="41">
        <v>3.72</v>
      </c>
      <c r="H125" s="41">
        <v>3.72</v>
      </c>
      <c r="I125" s="41">
        <v>3.72</v>
      </c>
      <c r="J125" s="41">
        <v>3.72</v>
      </c>
      <c r="K125" s="41">
        <v>3.72</v>
      </c>
      <c r="L125" s="41">
        <v>3.72</v>
      </c>
      <c r="M125" s="41">
        <v>3.72</v>
      </c>
      <c r="N125" s="41">
        <v>3.72</v>
      </c>
      <c r="O125" s="41">
        <v>3.72</v>
      </c>
      <c r="P125" s="41">
        <v>3.72</v>
      </c>
      <c r="Q125" s="41">
        <v>3.72</v>
      </c>
      <c r="R125" s="41">
        <v>3.72</v>
      </c>
      <c r="S125" s="41">
        <v>3.72</v>
      </c>
      <c r="T125" s="41">
        <v>3.72</v>
      </c>
      <c r="U125" s="41">
        <v>3.72</v>
      </c>
      <c r="V125" s="41">
        <v>3.72</v>
      </c>
      <c r="W125" s="41">
        <v>3.72</v>
      </c>
      <c r="X125" s="41">
        <v>3.72</v>
      </c>
      <c r="Y125" s="41">
        <v>3.72</v>
      </c>
      <c r="Z125" s="41">
        <v>3.72</v>
      </c>
      <c r="AA125" s="41">
        <v>3.72</v>
      </c>
    </row>
    <row r="126" spans="1:27" ht="12.75" hidden="1" customHeight="1" outlineLevel="1" x14ac:dyDescent="0.2">
      <c r="A126" s="99" t="s">
        <v>356</v>
      </c>
      <c r="B126" s="60" t="s">
        <v>81</v>
      </c>
      <c r="C126" s="40" t="s">
        <v>79</v>
      </c>
      <c r="D126" s="41">
        <f>$D$11</f>
        <v>88.27</v>
      </c>
      <c r="E126" s="41">
        <f t="shared" ref="E126:AA126" si="71">$D$11</f>
        <v>88.27</v>
      </c>
      <c r="F126" s="41">
        <f t="shared" si="71"/>
        <v>88.27</v>
      </c>
      <c r="G126" s="41">
        <f t="shared" si="71"/>
        <v>88.27</v>
      </c>
      <c r="H126" s="41">
        <f t="shared" si="71"/>
        <v>88.27</v>
      </c>
      <c r="I126" s="41">
        <f t="shared" si="71"/>
        <v>88.27</v>
      </c>
      <c r="J126" s="41">
        <f t="shared" si="71"/>
        <v>88.27</v>
      </c>
      <c r="K126" s="41">
        <f t="shared" si="71"/>
        <v>88.27</v>
      </c>
      <c r="L126" s="41">
        <f t="shared" si="71"/>
        <v>88.27</v>
      </c>
      <c r="M126" s="41">
        <f t="shared" si="71"/>
        <v>88.27</v>
      </c>
      <c r="N126" s="41">
        <f t="shared" si="71"/>
        <v>88.27</v>
      </c>
      <c r="O126" s="41">
        <f t="shared" si="71"/>
        <v>88.27</v>
      </c>
      <c r="P126" s="41">
        <f t="shared" si="71"/>
        <v>88.27</v>
      </c>
      <c r="Q126" s="41">
        <f t="shared" si="71"/>
        <v>88.27</v>
      </c>
      <c r="R126" s="41">
        <f t="shared" si="71"/>
        <v>88.27</v>
      </c>
      <c r="S126" s="41">
        <f t="shared" si="71"/>
        <v>88.27</v>
      </c>
      <c r="T126" s="41">
        <f t="shared" si="71"/>
        <v>88.27</v>
      </c>
      <c r="U126" s="41">
        <f t="shared" si="71"/>
        <v>88.27</v>
      </c>
      <c r="V126" s="41">
        <f t="shared" si="71"/>
        <v>88.27</v>
      </c>
      <c r="W126" s="41">
        <f t="shared" si="71"/>
        <v>88.27</v>
      </c>
      <c r="X126" s="41">
        <f t="shared" si="71"/>
        <v>88.27</v>
      </c>
      <c r="Y126" s="41">
        <f t="shared" si="71"/>
        <v>88.27</v>
      </c>
      <c r="Z126" s="41">
        <f t="shared" si="71"/>
        <v>88.27</v>
      </c>
      <c r="AA126" s="41">
        <f t="shared" si="71"/>
        <v>88.27</v>
      </c>
    </row>
    <row r="127" spans="1:27" ht="12.75" customHeight="1" collapsed="1" x14ac:dyDescent="0.2">
      <c r="A127" s="98" t="s">
        <v>357</v>
      </c>
      <c r="B127" s="25" t="str">
        <f>"25"&amp;"."&amp;$B$662&amp;"."&amp;$B$663</f>
        <v>25.01.2024</v>
      </c>
      <c r="C127" s="88" t="s">
        <v>76</v>
      </c>
      <c r="D127" s="89">
        <f>ROUND(((D128+D129+D131+D130)/1000),5)</f>
        <v>2.4892699999999999</v>
      </c>
      <c r="E127" s="89">
        <f>ROUND(((E128+E129+E131+E130)/1000),5)</f>
        <v>2.4240599999999999</v>
      </c>
      <c r="F127" s="89">
        <f>ROUND(((F128+F129+F131+F130)/1000),5)</f>
        <v>2.3863500000000002</v>
      </c>
      <c r="G127" s="89">
        <f t="shared" ref="G127:AA127" si="72">ROUND(((G128+G129+G131+G130)/1000),5)</f>
        <v>2.3884799999999999</v>
      </c>
      <c r="H127" s="89">
        <f t="shared" si="72"/>
        <v>2.4274499999999999</v>
      </c>
      <c r="I127" s="89">
        <f t="shared" si="72"/>
        <v>2.5520700000000001</v>
      </c>
      <c r="J127" s="89">
        <f t="shared" si="72"/>
        <v>2.77095</v>
      </c>
      <c r="K127" s="89">
        <f t="shared" si="72"/>
        <v>3.05552</v>
      </c>
      <c r="L127" s="89">
        <f t="shared" si="72"/>
        <v>3.2538499999999999</v>
      </c>
      <c r="M127" s="89">
        <f t="shared" si="72"/>
        <v>3.3059099999999999</v>
      </c>
      <c r="N127" s="89">
        <f t="shared" si="72"/>
        <v>3.3229700000000002</v>
      </c>
      <c r="O127" s="89">
        <f t="shared" si="72"/>
        <v>3.3522599999999998</v>
      </c>
      <c r="P127" s="89">
        <f t="shared" si="72"/>
        <v>3.32925</v>
      </c>
      <c r="Q127" s="89">
        <f t="shared" si="72"/>
        <v>3.3452600000000001</v>
      </c>
      <c r="R127" s="89">
        <f t="shared" si="72"/>
        <v>3.3295499999999998</v>
      </c>
      <c r="S127" s="89">
        <f t="shared" si="72"/>
        <v>3.28471</v>
      </c>
      <c r="T127" s="89">
        <f t="shared" si="72"/>
        <v>3.32741</v>
      </c>
      <c r="U127" s="89">
        <f t="shared" si="72"/>
        <v>3.3369499999999999</v>
      </c>
      <c r="V127" s="89">
        <f t="shared" si="72"/>
        <v>3.35175</v>
      </c>
      <c r="W127" s="89">
        <f t="shared" si="72"/>
        <v>3.3043100000000001</v>
      </c>
      <c r="X127" s="89">
        <f t="shared" si="72"/>
        <v>3.1525500000000002</v>
      </c>
      <c r="Y127" s="89">
        <f t="shared" si="72"/>
        <v>2.9855700000000001</v>
      </c>
      <c r="Z127" s="89">
        <f t="shared" si="72"/>
        <v>2.72079</v>
      </c>
      <c r="AA127" s="89">
        <f t="shared" si="72"/>
        <v>2.6118299999999999</v>
      </c>
    </row>
    <row r="128" spans="1:27" ht="12.75" hidden="1" customHeight="1" outlineLevel="1" x14ac:dyDescent="0.2">
      <c r="A128" s="99" t="s">
        <v>358</v>
      </c>
      <c r="B128" s="60" t="s">
        <v>238</v>
      </c>
      <c r="C128" s="40" t="s">
        <v>79</v>
      </c>
      <c r="D128" s="41">
        <v>1325.86</v>
      </c>
      <c r="E128" s="41">
        <v>1260.6500000000001</v>
      </c>
      <c r="F128" s="41">
        <v>1222.94</v>
      </c>
      <c r="G128" s="41">
        <v>1225.07</v>
      </c>
      <c r="H128" s="41">
        <v>1264.04</v>
      </c>
      <c r="I128" s="41">
        <v>1388.66</v>
      </c>
      <c r="J128" s="41">
        <v>1607.54</v>
      </c>
      <c r="K128" s="41">
        <v>1892.11</v>
      </c>
      <c r="L128" s="41">
        <v>2090.44</v>
      </c>
      <c r="M128" s="41">
        <v>2142.5</v>
      </c>
      <c r="N128" s="41">
        <v>2159.56</v>
      </c>
      <c r="O128" s="41">
        <v>2188.85</v>
      </c>
      <c r="P128" s="41">
        <v>2165.84</v>
      </c>
      <c r="Q128" s="41">
        <v>2181.85</v>
      </c>
      <c r="R128" s="41">
        <v>2166.14</v>
      </c>
      <c r="S128" s="41">
        <v>2121.3000000000002</v>
      </c>
      <c r="T128" s="41">
        <v>2164</v>
      </c>
      <c r="U128" s="41">
        <v>2173.54</v>
      </c>
      <c r="V128" s="41">
        <v>2188.34</v>
      </c>
      <c r="W128" s="41">
        <v>2140.9</v>
      </c>
      <c r="X128" s="41">
        <v>1989.14</v>
      </c>
      <c r="Y128" s="41">
        <v>1822.16</v>
      </c>
      <c r="Z128" s="41">
        <v>1557.38</v>
      </c>
      <c r="AA128" s="41">
        <v>1448.42</v>
      </c>
    </row>
    <row r="129" spans="1:27" ht="12.75" hidden="1" customHeight="1" outlineLevel="1" x14ac:dyDescent="0.2">
      <c r="A129" s="99" t="s">
        <v>359</v>
      </c>
      <c r="B129" s="60" t="s">
        <v>90</v>
      </c>
      <c r="C129" s="40" t="s">
        <v>79</v>
      </c>
      <c r="D129" s="41">
        <f>$D$9</f>
        <v>1071.42</v>
      </c>
      <c r="E129" s="41">
        <f t="shared" ref="E129:AA129" si="73">$D$9</f>
        <v>1071.42</v>
      </c>
      <c r="F129" s="41">
        <f t="shared" si="73"/>
        <v>1071.42</v>
      </c>
      <c r="G129" s="41">
        <f t="shared" si="73"/>
        <v>1071.42</v>
      </c>
      <c r="H129" s="41">
        <f t="shared" si="73"/>
        <v>1071.42</v>
      </c>
      <c r="I129" s="41">
        <f t="shared" si="73"/>
        <v>1071.42</v>
      </c>
      <c r="J129" s="41">
        <f t="shared" si="73"/>
        <v>1071.42</v>
      </c>
      <c r="K129" s="41">
        <f t="shared" si="73"/>
        <v>1071.42</v>
      </c>
      <c r="L129" s="41">
        <f t="shared" si="73"/>
        <v>1071.42</v>
      </c>
      <c r="M129" s="41">
        <f t="shared" si="73"/>
        <v>1071.42</v>
      </c>
      <c r="N129" s="41">
        <f t="shared" si="73"/>
        <v>1071.42</v>
      </c>
      <c r="O129" s="41">
        <f t="shared" si="73"/>
        <v>1071.42</v>
      </c>
      <c r="P129" s="41">
        <f t="shared" si="73"/>
        <v>1071.42</v>
      </c>
      <c r="Q129" s="41">
        <f t="shared" si="73"/>
        <v>1071.42</v>
      </c>
      <c r="R129" s="41">
        <f t="shared" si="73"/>
        <v>1071.42</v>
      </c>
      <c r="S129" s="41">
        <f t="shared" si="73"/>
        <v>1071.42</v>
      </c>
      <c r="T129" s="41">
        <f t="shared" si="73"/>
        <v>1071.42</v>
      </c>
      <c r="U129" s="41">
        <f t="shared" si="73"/>
        <v>1071.42</v>
      </c>
      <c r="V129" s="41">
        <f t="shared" si="73"/>
        <v>1071.42</v>
      </c>
      <c r="W129" s="41">
        <f t="shared" si="73"/>
        <v>1071.42</v>
      </c>
      <c r="X129" s="41">
        <f t="shared" si="73"/>
        <v>1071.42</v>
      </c>
      <c r="Y129" s="41">
        <f t="shared" si="73"/>
        <v>1071.42</v>
      </c>
      <c r="Z129" s="41">
        <f t="shared" si="73"/>
        <v>1071.42</v>
      </c>
      <c r="AA129" s="41">
        <f t="shared" si="73"/>
        <v>1071.42</v>
      </c>
    </row>
    <row r="130" spans="1:27" ht="12.75" hidden="1" customHeight="1" outlineLevel="1" x14ac:dyDescent="0.2">
      <c r="A130" s="99" t="s">
        <v>360</v>
      </c>
      <c r="B130" s="60" t="s">
        <v>83</v>
      </c>
      <c r="C130" s="40" t="s">
        <v>79</v>
      </c>
      <c r="D130" s="41">
        <v>3.72</v>
      </c>
      <c r="E130" s="41">
        <v>3.72</v>
      </c>
      <c r="F130" s="41">
        <v>3.72</v>
      </c>
      <c r="G130" s="41">
        <v>3.72</v>
      </c>
      <c r="H130" s="41">
        <v>3.72</v>
      </c>
      <c r="I130" s="41">
        <v>3.72</v>
      </c>
      <c r="J130" s="41">
        <v>3.72</v>
      </c>
      <c r="K130" s="41">
        <v>3.72</v>
      </c>
      <c r="L130" s="41">
        <v>3.72</v>
      </c>
      <c r="M130" s="41">
        <v>3.72</v>
      </c>
      <c r="N130" s="41">
        <v>3.72</v>
      </c>
      <c r="O130" s="41">
        <v>3.72</v>
      </c>
      <c r="P130" s="41">
        <v>3.72</v>
      </c>
      <c r="Q130" s="41">
        <v>3.72</v>
      </c>
      <c r="R130" s="41">
        <v>3.72</v>
      </c>
      <c r="S130" s="41">
        <v>3.72</v>
      </c>
      <c r="T130" s="41">
        <v>3.72</v>
      </c>
      <c r="U130" s="41">
        <v>3.72</v>
      </c>
      <c r="V130" s="41">
        <v>3.72</v>
      </c>
      <c r="W130" s="41">
        <v>3.72</v>
      </c>
      <c r="X130" s="41">
        <v>3.72</v>
      </c>
      <c r="Y130" s="41">
        <v>3.72</v>
      </c>
      <c r="Z130" s="41">
        <v>3.72</v>
      </c>
      <c r="AA130" s="41">
        <v>3.72</v>
      </c>
    </row>
    <row r="131" spans="1:27" ht="12.75" hidden="1" customHeight="1" outlineLevel="1" x14ac:dyDescent="0.2">
      <c r="A131" s="99" t="s">
        <v>361</v>
      </c>
      <c r="B131" s="60" t="s">
        <v>81</v>
      </c>
      <c r="C131" s="40" t="s">
        <v>79</v>
      </c>
      <c r="D131" s="41">
        <f>$D$11</f>
        <v>88.27</v>
      </c>
      <c r="E131" s="41">
        <f t="shared" ref="E131:AA131" si="74">$D$11</f>
        <v>88.27</v>
      </c>
      <c r="F131" s="41">
        <f t="shared" si="74"/>
        <v>88.27</v>
      </c>
      <c r="G131" s="41">
        <f t="shared" si="74"/>
        <v>88.27</v>
      </c>
      <c r="H131" s="41">
        <f t="shared" si="74"/>
        <v>88.27</v>
      </c>
      <c r="I131" s="41">
        <f t="shared" si="74"/>
        <v>88.27</v>
      </c>
      <c r="J131" s="41">
        <f t="shared" si="74"/>
        <v>88.27</v>
      </c>
      <c r="K131" s="41">
        <f t="shared" si="74"/>
        <v>88.27</v>
      </c>
      <c r="L131" s="41">
        <f t="shared" si="74"/>
        <v>88.27</v>
      </c>
      <c r="M131" s="41">
        <f t="shared" si="74"/>
        <v>88.27</v>
      </c>
      <c r="N131" s="41">
        <f t="shared" si="74"/>
        <v>88.27</v>
      </c>
      <c r="O131" s="41">
        <f t="shared" si="74"/>
        <v>88.27</v>
      </c>
      <c r="P131" s="41">
        <f t="shared" si="74"/>
        <v>88.27</v>
      </c>
      <c r="Q131" s="41">
        <f t="shared" si="74"/>
        <v>88.27</v>
      </c>
      <c r="R131" s="41">
        <f t="shared" si="74"/>
        <v>88.27</v>
      </c>
      <c r="S131" s="41">
        <f t="shared" si="74"/>
        <v>88.27</v>
      </c>
      <c r="T131" s="41">
        <f t="shared" si="74"/>
        <v>88.27</v>
      </c>
      <c r="U131" s="41">
        <f t="shared" si="74"/>
        <v>88.27</v>
      </c>
      <c r="V131" s="41">
        <f t="shared" si="74"/>
        <v>88.27</v>
      </c>
      <c r="W131" s="41">
        <f t="shared" si="74"/>
        <v>88.27</v>
      </c>
      <c r="X131" s="41">
        <f t="shared" si="74"/>
        <v>88.27</v>
      </c>
      <c r="Y131" s="41">
        <f t="shared" si="74"/>
        <v>88.27</v>
      </c>
      <c r="Z131" s="41">
        <f t="shared" si="74"/>
        <v>88.27</v>
      </c>
      <c r="AA131" s="41">
        <f t="shared" si="74"/>
        <v>88.27</v>
      </c>
    </row>
    <row r="132" spans="1:27" ht="12.75" customHeight="1" collapsed="1" x14ac:dyDescent="0.2">
      <c r="A132" s="98" t="s">
        <v>362</v>
      </c>
      <c r="B132" s="25" t="str">
        <f>"26"&amp;"."&amp;$B$662&amp;"."&amp;$B$663</f>
        <v>26.01.2024</v>
      </c>
      <c r="C132" s="88" t="s">
        <v>76</v>
      </c>
      <c r="D132" s="89">
        <f>ROUND(((D133+D134+D136+D135)/1000),5)</f>
        <v>2.4712000000000001</v>
      </c>
      <c r="E132" s="89">
        <f>ROUND(((E133+E134+E136+E135)/1000),5)</f>
        <v>2.3855300000000002</v>
      </c>
      <c r="F132" s="89">
        <f>ROUND(((F133+F134+F136+F135)/1000),5)</f>
        <v>2.3714300000000001</v>
      </c>
      <c r="G132" s="89">
        <f t="shared" ref="G132:AA132" si="75">ROUND(((G133+G134+G136+G135)/1000),5)</f>
        <v>2.3726600000000002</v>
      </c>
      <c r="H132" s="89">
        <f t="shared" si="75"/>
        <v>2.39059</v>
      </c>
      <c r="I132" s="89">
        <f t="shared" si="75"/>
        <v>2.5154399999999999</v>
      </c>
      <c r="J132" s="89">
        <f t="shared" si="75"/>
        <v>2.67197</v>
      </c>
      <c r="K132" s="89">
        <f t="shared" si="75"/>
        <v>3.0474100000000002</v>
      </c>
      <c r="L132" s="89">
        <f t="shared" si="75"/>
        <v>3.2189700000000001</v>
      </c>
      <c r="M132" s="89">
        <f t="shared" si="75"/>
        <v>3.2335500000000001</v>
      </c>
      <c r="N132" s="89">
        <f t="shared" si="75"/>
        <v>3.2482600000000001</v>
      </c>
      <c r="O132" s="89">
        <f t="shared" si="75"/>
        <v>3.3025199999999999</v>
      </c>
      <c r="P132" s="89">
        <f t="shared" si="75"/>
        <v>3.28166</v>
      </c>
      <c r="Q132" s="89">
        <f t="shared" si="75"/>
        <v>3.29068</v>
      </c>
      <c r="R132" s="89">
        <f t="shared" si="75"/>
        <v>3.2922899999999999</v>
      </c>
      <c r="S132" s="89">
        <f t="shared" si="75"/>
        <v>3.2341700000000002</v>
      </c>
      <c r="T132" s="89">
        <f t="shared" si="75"/>
        <v>3.2319</v>
      </c>
      <c r="U132" s="89">
        <f t="shared" si="75"/>
        <v>3.2445900000000001</v>
      </c>
      <c r="V132" s="89">
        <f t="shared" si="75"/>
        <v>3.21726</v>
      </c>
      <c r="W132" s="89">
        <f t="shared" si="75"/>
        <v>3.2380399999999998</v>
      </c>
      <c r="X132" s="89">
        <f t="shared" si="75"/>
        <v>3.1114999999999999</v>
      </c>
      <c r="Y132" s="89">
        <f t="shared" si="75"/>
        <v>2.98813</v>
      </c>
      <c r="Z132" s="89">
        <f t="shared" si="75"/>
        <v>2.7037100000000001</v>
      </c>
      <c r="AA132" s="89">
        <f t="shared" si="75"/>
        <v>2.6495799999999998</v>
      </c>
    </row>
    <row r="133" spans="1:27" ht="12.75" hidden="1" customHeight="1" outlineLevel="1" x14ac:dyDescent="0.2">
      <c r="A133" s="99" t="s">
        <v>363</v>
      </c>
      <c r="B133" s="60" t="s">
        <v>238</v>
      </c>
      <c r="C133" s="40" t="s">
        <v>79</v>
      </c>
      <c r="D133" s="41">
        <v>1307.79</v>
      </c>
      <c r="E133" s="41">
        <v>1222.1199999999999</v>
      </c>
      <c r="F133" s="41">
        <v>1208.02</v>
      </c>
      <c r="G133" s="41">
        <v>1209.25</v>
      </c>
      <c r="H133" s="41">
        <v>1227.18</v>
      </c>
      <c r="I133" s="41">
        <v>1352.03</v>
      </c>
      <c r="J133" s="41">
        <v>1508.56</v>
      </c>
      <c r="K133" s="41">
        <v>1884</v>
      </c>
      <c r="L133" s="41">
        <v>2055.56</v>
      </c>
      <c r="M133" s="41">
        <v>2070.14</v>
      </c>
      <c r="N133" s="41">
        <v>2084.85</v>
      </c>
      <c r="O133" s="41">
        <v>2139.11</v>
      </c>
      <c r="P133" s="41">
        <v>2118.25</v>
      </c>
      <c r="Q133" s="41">
        <v>2127.27</v>
      </c>
      <c r="R133" s="41">
        <v>2128.88</v>
      </c>
      <c r="S133" s="41">
        <v>2070.7600000000002</v>
      </c>
      <c r="T133" s="41">
        <v>2068.4899999999998</v>
      </c>
      <c r="U133" s="41">
        <v>2081.1799999999998</v>
      </c>
      <c r="V133" s="41">
        <v>2053.85</v>
      </c>
      <c r="W133" s="41">
        <v>2074.63</v>
      </c>
      <c r="X133" s="41">
        <v>1948.09</v>
      </c>
      <c r="Y133" s="41">
        <v>1824.72</v>
      </c>
      <c r="Z133" s="41">
        <v>1540.3</v>
      </c>
      <c r="AA133" s="41">
        <v>1486.17</v>
      </c>
    </row>
    <row r="134" spans="1:27" ht="12.75" hidden="1" customHeight="1" outlineLevel="1" x14ac:dyDescent="0.2">
      <c r="A134" s="99" t="s">
        <v>364</v>
      </c>
      <c r="B134" s="60" t="s">
        <v>90</v>
      </c>
      <c r="C134" s="40" t="s">
        <v>79</v>
      </c>
      <c r="D134" s="41">
        <f>$D$9</f>
        <v>1071.42</v>
      </c>
      <c r="E134" s="41">
        <f t="shared" ref="E134:AA134" si="76">$D$9</f>
        <v>1071.42</v>
      </c>
      <c r="F134" s="41">
        <f t="shared" si="76"/>
        <v>1071.42</v>
      </c>
      <c r="G134" s="41">
        <f t="shared" si="76"/>
        <v>1071.42</v>
      </c>
      <c r="H134" s="41">
        <f t="shared" si="76"/>
        <v>1071.42</v>
      </c>
      <c r="I134" s="41">
        <f t="shared" si="76"/>
        <v>1071.42</v>
      </c>
      <c r="J134" s="41">
        <f t="shared" si="76"/>
        <v>1071.42</v>
      </c>
      <c r="K134" s="41">
        <f t="shared" si="76"/>
        <v>1071.42</v>
      </c>
      <c r="L134" s="41">
        <f t="shared" si="76"/>
        <v>1071.42</v>
      </c>
      <c r="M134" s="41">
        <f t="shared" si="76"/>
        <v>1071.42</v>
      </c>
      <c r="N134" s="41">
        <f t="shared" si="76"/>
        <v>1071.42</v>
      </c>
      <c r="O134" s="41">
        <f t="shared" si="76"/>
        <v>1071.42</v>
      </c>
      <c r="P134" s="41">
        <f t="shared" si="76"/>
        <v>1071.42</v>
      </c>
      <c r="Q134" s="41">
        <f t="shared" si="76"/>
        <v>1071.42</v>
      </c>
      <c r="R134" s="41">
        <f t="shared" si="76"/>
        <v>1071.42</v>
      </c>
      <c r="S134" s="41">
        <f t="shared" si="76"/>
        <v>1071.42</v>
      </c>
      <c r="T134" s="41">
        <f t="shared" si="76"/>
        <v>1071.42</v>
      </c>
      <c r="U134" s="41">
        <f t="shared" si="76"/>
        <v>1071.42</v>
      </c>
      <c r="V134" s="41">
        <f t="shared" si="76"/>
        <v>1071.42</v>
      </c>
      <c r="W134" s="41">
        <f t="shared" si="76"/>
        <v>1071.42</v>
      </c>
      <c r="X134" s="41">
        <f t="shared" si="76"/>
        <v>1071.42</v>
      </c>
      <c r="Y134" s="41">
        <f t="shared" si="76"/>
        <v>1071.42</v>
      </c>
      <c r="Z134" s="41">
        <f t="shared" si="76"/>
        <v>1071.42</v>
      </c>
      <c r="AA134" s="41">
        <f t="shared" si="76"/>
        <v>1071.42</v>
      </c>
    </row>
    <row r="135" spans="1:27" ht="12.75" hidden="1" customHeight="1" outlineLevel="1" x14ac:dyDescent="0.2">
      <c r="A135" s="99" t="s">
        <v>365</v>
      </c>
      <c r="B135" s="60" t="s">
        <v>83</v>
      </c>
      <c r="C135" s="40" t="s">
        <v>79</v>
      </c>
      <c r="D135" s="41">
        <v>3.72</v>
      </c>
      <c r="E135" s="41">
        <v>3.72</v>
      </c>
      <c r="F135" s="41">
        <v>3.72</v>
      </c>
      <c r="G135" s="41">
        <v>3.72</v>
      </c>
      <c r="H135" s="41">
        <v>3.72</v>
      </c>
      <c r="I135" s="41">
        <v>3.72</v>
      </c>
      <c r="J135" s="41">
        <v>3.72</v>
      </c>
      <c r="K135" s="41">
        <v>3.72</v>
      </c>
      <c r="L135" s="41">
        <v>3.72</v>
      </c>
      <c r="M135" s="41">
        <v>3.72</v>
      </c>
      <c r="N135" s="41">
        <v>3.72</v>
      </c>
      <c r="O135" s="41">
        <v>3.72</v>
      </c>
      <c r="P135" s="41">
        <v>3.72</v>
      </c>
      <c r="Q135" s="41">
        <v>3.72</v>
      </c>
      <c r="R135" s="41">
        <v>3.72</v>
      </c>
      <c r="S135" s="41">
        <v>3.72</v>
      </c>
      <c r="T135" s="41">
        <v>3.72</v>
      </c>
      <c r="U135" s="41">
        <v>3.72</v>
      </c>
      <c r="V135" s="41">
        <v>3.72</v>
      </c>
      <c r="W135" s="41">
        <v>3.72</v>
      </c>
      <c r="X135" s="41">
        <v>3.72</v>
      </c>
      <c r="Y135" s="41">
        <v>3.72</v>
      </c>
      <c r="Z135" s="41">
        <v>3.72</v>
      </c>
      <c r="AA135" s="41">
        <v>3.72</v>
      </c>
    </row>
    <row r="136" spans="1:27" ht="12.75" hidden="1" customHeight="1" outlineLevel="1" x14ac:dyDescent="0.2">
      <c r="A136" s="99" t="s">
        <v>366</v>
      </c>
      <c r="B136" s="60" t="s">
        <v>81</v>
      </c>
      <c r="C136" s="40" t="s">
        <v>79</v>
      </c>
      <c r="D136" s="41">
        <f>$D$11</f>
        <v>88.27</v>
      </c>
      <c r="E136" s="41">
        <f t="shared" ref="E136:AA136" si="77">$D$11</f>
        <v>88.27</v>
      </c>
      <c r="F136" s="41">
        <f t="shared" si="77"/>
        <v>88.27</v>
      </c>
      <c r="G136" s="41">
        <f t="shared" si="77"/>
        <v>88.27</v>
      </c>
      <c r="H136" s="41">
        <f t="shared" si="77"/>
        <v>88.27</v>
      </c>
      <c r="I136" s="41">
        <f t="shared" si="77"/>
        <v>88.27</v>
      </c>
      <c r="J136" s="41">
        <f t="shared" si="77"/>
        <v>88.27</v>
      </c>
      <c r="K136" s="41">
        <f t="shared" si="77"/>
        <v>88.27</v>
      </c>
      <c r="L136" s="41">
        <f t="shared" si="77"/>
        <v>88.27</v>
      </c>
      <c r="M136" s="41">
        <f t="shared" si="77"/>
        <v>88.27</v>
      </c>
      <c r="N136" s="41">
        <f t="shared" si="77"/>
        <v>88.27</v>
      </c>
      <c r="O136" s="41">
        <f t="shared" si="77"/>
        <v>88.27</v>
      </c>
      <c r="P136" s="41">
        <f t="shared" si="77"/>
        <v>88.27</v>
      </c>
      <c r="Q136" s="41">
        <f t="shared" si="77"/>
        <v>88.27</v>
      </c>
      <c r="R136" s="41">
        <f t="shared" si="77"/>
        <v>88.27</v>
      </c>
      <c r="S136" s="41">
        <f t="shared" si="77"/>
        <v>88.27</v>
      </c>
      <c r="T136" s="41">
        <f t="shared" si="77"/>
        <v>88.27</v>
      </c>
      <c r="U136" s="41">
        <f t="shared" si="77"/>
        <v>88.27</v>
      </c>
      <c r="V136" s="41">
        <f t="shared" si="77"/>
        <v>88.27</v>
      </c>
      <c r="W136" s="41">
        <f t="shared" si="77"/>
        <v>88.27</v>
      </c>
      <c r="X136" s="41">
        <f t="shared" si="77"/>
        <v>88.27</v>
      </c>
      <c r="Y136" s="41">
        <f t="shared" si="77"/>
        <v>88.27</v>
      </c>
      <c r="Z136" s="41">
        <f t="shared" si="77"/>
        <v>88.27</v>
      </c>
      <c r="AA136" s="41">
        <f t="shared" si="77"/>
        <v>88.27</v>
      </c>
    </row>
    <row r="137" spans="1:27" ht="12.75" customHeight="1" collapsed="1" x14ac:dyDescent="0.2">
      <c r="A137" s="98" t="s">
        <v>367</v>
      </c>
      <c r="B137" s="25" t="str">
        <f>"27"&amp;"."&amp;$B$662&amp;"."&amp;$B$663</f>
        <v>27.01.2024</v>
      </c>
      <c r="C137" s="88" t="s">
        <v>76</v>
      </c>
      <c r="D137" s="89">
        <f>ROUND(((D138+D139+D141+D140)/1000),5)</f>
        <v>2.7176200000000001</v>
      </c>
      <c r="E137" s="89">
        <f>ROUND(((E138+E139+E141+E140)/1000),5)</f>
        <v>2.6331000000000002</v>
      </c>
      <c r="F137" s="89">
        <f>ROUND(((F138+F139+F141+F140)/1000),5)</f>
        <v>2.51763</v>
      </c>
      <c r="G137" s="89">
        <f t="shared" ref="G137:AA137" si="78">ROUND(((G138+G139+G141+G140)/1000),5)</f>
        <v>2.4892300000000001</v>
      </c>
      <c r="H137" s="89">
        <f t="shared" si="78"/>
        <v>2.50746</v>
      </c>
      <c r="I137" s="89">
        <f t="shared" si="78"/>
        <v>2.5590600000000001</v>
      </c>
      <c r="J137" s="89">
        <f t="shared" si="78"/>
        <v>2.6724999999999999</v>
      </c>
      <c r="K137" s="89">
        <f t="shared" si="78"/>
        <v>2.8272400000000002</v>
      </c>
      <c r="L137" s="89">
        <f t="shared" si="78"/>
        <v>3.0005799999999998</v>
      </c>
      <c r="M137" s="89">
        <f t="shared" si="78"/>
        <v>3.1310699999999998</v>
      </c>
      <c r="N137" s="89">
        <f t="shared" si="78"/>
        <v>3.2111399999999999</v>
      </c>
      <c r="O137" s="89">
        <f t="shared" si="78"/>
        <v>3.2099799999999998</v>
      </c>
      <c r="P137" s="89">
        <f t="shared" si="78"/>
        <v>3.2178100000000001</v>
      </c>
      <c r="Q137" s="89">
        <f t="shared" si="78"/>
        <v>3.2147299999999999</v>
      </c>
      <c r="R137" s="89">
        <f t="shared" si="78"/>
        <v>3.2240799999999998</v>
      </c>
      <c r="S137" s="89">
        <f t="shared" si="78"/>
        <v>3.1350500000000001</v>
      </c>
      <c r="T137" s="89">
        <f t="shared" si="78"/>
        <v>3.3518699999999999</v>
      </c>
      <c r="U137" s="89">
        <f t="shared" si="78"/>
        <v>3.4608599999999998</v>
      </c>
      <c r="V137" s="89">
        <f t="shared" si="78"/>
        <v>3.4975200000000002</v>
      </c>
      <c r="W137" s="89">
        <f t="shared" si="78"/>
        <v>3.1390600000000002</v>
      </c>
      <c r="X137" s="89">
        <f t="shared" si="78"/>
        <v>3.1213799999999998</v>
      </c>
      <c r="Y137" s="89">
        <f t="shared" si="78"/>
        <v>3.0075099999999999</v>
      </c>
      <c r="Z137" s="89">
        <f t="shared" si="78"/>
        <v>2.8272699999999999</v>
      </c>
      <c r="AA137" s="89">
        <f t="shared" si="78"/>
        <v>2.7075100000000001</v>
      </c>
    </row>
    <row r="138" spans="1:27" ht="12.75" hidden="1" customHeight="1" outlineLevel="1" x14ac:dyDescent="0.2">
      <c r="A138" s="99" t="s">
        <v>368</v>
      </c>
      <c r="B138" s="60" t="s">
        <v>238</v>
      </c>
      <c r="C138" s="40" t="s">
        <v>79</v>
      </c>
      <c r="D138" s="41">
        <v>1554.21</v>
      </c>
      <c r="E138" s="41">
        <v>1469.69</v>
      </c>
      <c r="F138" s="41">
        <v>1354.22</v>
      </c>
      <c r="G138" s="41">
        <v>1325.82</v>
      </c>
      <c r="H138" s="41">
        <v>1344.05</v>
      </c>
      <c r="I138" s="41">
        <v>1395.65</v>
      </c>
      <c r="J138" s="41">
        <v>1509.09</v>
      </c>
      <c r="K138" s="41">
        <v>1663.83</v>
      </c>
      <c r="L138" s="41">
        <v>1837.17</v>
      </c>
      <c r="M138" s="41">
        <v>1967.66</v>
      </c>
      <c r="N138" s="41">
        <v>2047.73</v>
      </c>
      <c r="O138" s="41">
        <v>2046.57</v>
      </c>
      <c r="P138" s="41">
        <v>2054.4</v>
      </c>
      <c r="Q138" s="41">
        <v>2051.3200000000002</v>
      </c>
      <c r="R138" s="41">
        <v>2060.67</v>
      </c>
      <c r="S138" s="41">
        <v>1971.64</v>
      </c>
      <c r="T138" s="41">
        <v>2188.46</v>
      </c>
      <c r="U138" s="41">
        <v>2297.4499999999998</v>
      </c>
      <c r="V138" s="41">
        <v>2334.11</v>
      </c>
      <c r="W138" s="41">
        <v>1975.65</v>
      </c>
      <c r="X138" s="41">
        <v>1957.97</v>
      </c>
      <c r="Y138" s="41">
        <v>1844.1</v>
      </c>
      <c r="Z138" s="41">
        <v>1663.86</v>
      </c>
      <c r="AA138" s="41">
        <v>1544.1</v>
      </c>
    </row>
    <row r="139" spans="1:27" ht="12.75" hidden="1" customHeight="1" outlineLevel="1" x14ac:dyDescent="0.2">
      <c r="A139" s="99" t="s">
        <v>369</v>
      </c>
      <c r="B139" s="60" t="s">
        <v>90</v>
      </c>
      <c r="C139" s="40" t="s">
        <v>79</v>
      </c>
      <c r="D139" s="41">
        <f>$D$9</f>
        <v>1071.42</v>
      </c>
      <c r="E139" s="41">
        <f t="shared" ref="E139:AA139" si="79">$D$9</f>
        <v>1071.42</v>
      </c>
      <c r="F139" s="41">
        <f t="shared" si="79"/>
        <v>1071.42</v>
      </c>
      <c r="G139" s="41">
        <f t="shared" si="79"/>
        <v>1071.42</v>
      </c>
      <c r="H139" s="41">
        <f t="shared" si="79"/>
        <v>1071.42</v>
      </c>
      <c r="I139" s="41">
        <f t="shared" si="79"/>
        <v>1071.42</v>
      </c>
      <c r="J139" s="41">
        <f t="shared" si="79"/>
        <v>1071.42</v>
      </c>
      <c r="K139" s="41">
        <f t="shared" si="79"/>
        <v>1071.42</v>
      </c>
      <c r="L139" s="41">
        <f t="shared" si="79"/>
        <v>1071.42</v>
      </c>
      <c r="M139" s="41">
        <f t="shared" si="79"/>
        <v>1071.42</v>
      </c>
      <c r="N139" s="41">
        <f t="shared" si="79"/>
        <v>1071.42</v>
      </c>
      <c r="O139" s="41">
        <f t="shared" si="79"/>
        <v>1071.42</v>
      </c>
      <c r="P139" s="41">
        <f t="shared" si="79"/>
        <v>1071.42</v>
      </c>
      <c r="Q139" s="41">
        <f t="shared" si="79"/>
        <v>1071.42</v>
      </c>
      <c r="R139" s="41">
        <f t="shared" si="79"/>
        <v>1071.42</v>
      </c>
      <c r="S139" s="41">
        <f t="shared" si="79"/>
        <v>1071.42</v>
      </c>
      <c r="T139" s="41">
        <f t="shared" si="79"/>
        <v>1071.42</v>
      </c>
      <c r="U139" s="41">
        <f t="shared" si="79"/>
        <v>1071.42</v>
      </c>
      <c r="V139" s="41">
        <f t="shared" si="79"/>
        <v>1071.42</v>
      </c>
      <c r="W139" s="41">
        <f t="shared" si="79"/>
        <v>1071.42</v>
      </c>
      <c r="X139" s="41">
        <f t="shared" si="79"/>
        <v>1071.42</v>
      </c>
      <c r="Y139" s="41">
        <f t="shared" si="79"/>
        <v>1071.42</v>
      </c>
      <c r="Z139" s="41">
        <f t="shared" si="79"/>
        <v>1071.42</v>
      </c>
      <c r="AA139" s="41">
        <f t="shared" si="79"/>
        <v>1071.42</v>
      </c>
    </row>
    <row r="140" spans="1:27" ht="12.75" hidden="1" customHeight="1" outlineLevel="1" x14ac:dyDescent="0.2">
      <c r="A140" s="99" t="s">
        <v>370</v>
      </c>
      <c r="B140" s="60" t="s">
        <v>83</v>
      </c>
      <c r="C140" s="40" t="s">
        <v>79</v>
      </c>
      <c r="D140" s="41">
        <v>3.72</v>
      </c>
      <c r="E140" s="41">
        <v>3.72</v>
      </c>
      <c r="F140" s="41">
        <v>3.72</v>
      </c>
      <c r="G140" s="41">
        <v>3.72</v>
      </c>
      <c r="H140" s="41">
        <v>3.72</v>
      </c>
      <c r="I140" s="41">
        <v>3.72</v>
      </c>
      <c r="J140" s="41">
        <v>3.72</v>
      </c>
      <c r="K140" s="41">
        <v>3.72</v>
      </c>
      <c r="L140" s="41">
        <v>3.72</v>
      </c>
      <c r="M140" s="41">
        <v>3.72</v>
      </c>
      <c r="N140" s="41">
        <v>3.72</v>
      </c>
      <c r="O140" s="41">
        <v>3.72</v>
      </c>
      <c r="P140" s="41">
        <v>3.72</v>
      </c>
      <c r="Q140" s="41">
        <v>3.72</v>
      </c>
      <c r="R140" s="41">
        <v>3.72</v>
      </c>
      <c r="S140" s="41">
        <v>3.72</v>
      </c>
      <c r="T140" s="41">
        <v>3.72</v>
      </c>
      <c r="U140" s="41">
        <v>3.72</v>
      </c>
      <c r="V140" s="41">
        <v>3.72</v>
      </c>
      <c r="W140" s="41">
        <v>3.72</v>
      </c>
      <c r="X140" s="41">
        <v>3.72</v>
      </c>
      <c r="Y140" s="41">
        <v>3.72</v>
      </c>
      <c r="Z140" s="41">
        <v>3.72</v>
      </c>
      <c r="AA140" s="41">
        <v>3.72</v>
      </c>
    </row>
    <row r="141" spans="1:27" ht="12.75" hidden="1" customHeight="1" outlineLevel="1" x14ac:dyDescent="0.2">
      <c r="A141" s="99" t="s">
        <v>371</v>
      </c>
      <c r="B141" s="60" t="s">
        <v>81</v>
      </c>
      <c r="C141" s="40" t="s">
        <v>79</v>
      </c>
      <c r="D141" s="41">
        <f>$D$11</f>
        <v>88.27</v>
      </c>
      <c r="E141" s="41">
        <f t="shared" ref="E141:AA141" si="80">$D$11</f>
        <v>88.27</v>
      </c>
      <c r="F141" s="41">
        <f t="shared" si="80"/>
        <v>88.27</v>
      </c>
      <c r="G141" s="41">
        <f t="shared" si="80"/>
        <v>88.27</v>
      </c>
      <c r="H141" s="41">
        <f t="shared" si="80"/>
        <v>88.27</v>
      </c>
      <c r="I141" s="41">
        <f t="shared" si="80"/>
        <v>88.27</v>
      </c>
      <c r="J141" s="41">
        <f t="shared" si="80"/>
        <v>88.27</v>
      </c>
      <c r="K141" s="41">
        <f t="shared" si="80"/>
        <v>88.27</v>
      </c>
      <c r="L141" s="41">
        <f t="shared" si="80"/>
        <v>88.27</v>
      </c>
      <c r="M141" s="41">
        <f t="shared" si="80"/>
        <v>88.27</v>
      </c>
      <c r="N141" s="41">
        <f t="shared" si="80"/>
        <v>88.27</v>
      </c>
      <c r="O141" s="41">
        <f t="shared" si="80"/>
        <v>88.27</v>
      </c>
      <c r="P141" s="41">
        <f t="shared" si="80"/>
        <v>88.27</v>
      </c>
      <c r="Q141" s="41">
        <f t="shared" si="80"/>
        <v>88.27</v>
      </c>
      <c r="R141" s="41">
        <f t="shared" si="80"/>
        <v>88.27</v>
      </c>
      <c r="S141" s="41">
        <f t="shared" si="80"/>
        <v>88.27</v>
      </c>
      <c r="T141" s="41">
        <f t="shared" si="80"/>
        <v>88.27</v>
      </c>
      <c r="U141" s="41">
        <f t="shared" si="80"/>
        <v>88.27</v>
      </c>
      <c r="V141" s="41">
        <f t="shared" si="80"/>
        <v>88.27</v>
      </c>
      <c r="W141" s="41">
        <f t="shared" si="80"/>
        <v>88.27</v>
      </c>
      <c r="X141" s="41">
        <f t="shared" si="80"/>
        <v>88.27</v>
      </c>
      <c r="Y141" s="41">
        <f t="shared" si="80"/>
        <v>88.27</v>
      </c>
      <c r="Z141" s="41">
        <f t="shared" si="80"/>
        <v>88.27</v>
      </c>
      <c r="AA141" s="41">
        <f t="shared" si="80"/>
        <v>88.27</v>
      </c>
    </row>
    <row r="142" spans="1:27" ht="12.75" customHeight="1" collapsed="1" x14ac:dyDescent="0.2">
      <c r="A142" s="98" t="s">
        <v>372</v>
      </c>
      <c r="B142" s="25" t="str">
        <f>"28"&amp;"."&amp;$B$662&amp;"."&amp;$B$663</f>
        <v>28.01.2024</v>
      </c>
      <c r="C142" s="88" t="s">
        <v>76</v>
      </c>
      <c r="D142" s="89">
        <f>ROUND(((D143+D144+D146+D145)/1000),5)</f>
        <v>2.64385</v>
      </c>
      <c r="E142" s="89">
        <f>ROUND(((E143+E144+E146+E145)/1000),5)</f>
        <v>2.54488</v>
      </c>
      <c r="F142" s="89">
        <f>ROUND(((F143+F144+F146+F145)/1000),5)</f>
        <v>2.4470100000000001</v>
      </c>
      <c r="G142" s="89">
        <f t="shared" ref="G142:AA142" si="81">ROUND(((G143+G144+G146+G145)/1000),5)</f>
        <v>2.43865</v>
      </c>
      <c r="H142" s="89">
        <f t="shared" si="81"/>
        <v>2.4453499999999999</v>
      </c>
      <c r="I142" s="89">
        <f t="shared" si="81"/>
        <v>2.4547400000000001</v>
      </c>
      <c r="J142" s="89">
        <f t="shared" si="81"/>
        <v>2.5475599999999998</v>
      </c>
      <c r="K142" s="89">
        <f t="shared" si="81"/>
        <v>2.69543</v>
      </c>
      <c r="L142" s="89">
        <f t="shared" si="81"/>
        <v>2.8468399999999998</v>
      </c>
      <c r="M142" s="89">
        <f t="shared" si="81"/>
        <v>2.9822000000000002</v>
      </c>
      <c r="N142" s="89">
        <f t="shared" si="81"/>
        <v>3.05715</v>
      </c>
      <c r="O142" s="89">
        <f t="shared" si="81"/>
        <v>3.08067</v>
      </c>
      <c r="P142" s="89">
        <f t="shared" si="81"/>
        <v>3.0941700000000001</v>
      </c>
      <c r="Q142" s="89">
        <f t="shared" si="81"/>
        <v>3.1057899999999998</v>
      </c>
      <c r="R142" s="89">
        <f t="shared" si="81"/>
        <v>3.06433</v>
      </c>
      <c r="S142" s="89">
        <f t="shared" si="81"/>
        <v>3.0526499999999999</v>
      </c>
      <c r="T142" s="89">
        <f t="shared" si="81"/>
        <v>3.1129199999999999</v>
      </c>
      <c r="U142" s="89">
        <f t="shared" si="81"/>
        <v>3.14514</v>
      </c>
      <c r="V142" s="89">
        <f t="shared" si="81"/>
        <v>3.1411500000000001</v>
      </c>
      <c r="W142" s="89">
        <f t="shared" si="81"/>
        <v>3.1146500000000001</v>
      </c>
      <c r="X142" s="89">
        <f t="shared" si="81"/>
        <v>3.0928300000000002</v>
      </c>
      <c r="Y142" s="89">
        <f t="shared" si="81"/>
        <v>2.9805100000000002</v>
      </c>
      <c r="Z142" s="89">
        <f t="shared" si="81"/>
        <v>2.8220100000000001</v>
      </c>
      <c r="AA142" s="89">
        <f t="shared" si="81"/>
        <v>2.7130100000000001</v>
      </c>
    </row>
    <row r="143" spans="1:27" ht="12.75" hidden="1" customHeight="1" outlineLevel="1" x14ac:dyDescent="0.2">
      <c r="A143" s="99" t="s">
        <v>373</v>
      </c>
      <c r="B143" s="60" t="s">
        <v>238</v>
      </c>
      <c r="C143" s="40" t="s">
        <v>79</v>
      </c>
      <c r="D143" s="41">
        <v>1480.44</v>
      </c>
      <c r="E143" s="41">
        <v>1381.47</v>
      </c>
      <c r="F143" s="41">
        <v>1283.5999999999999</v>
      </c>
      <c r="G143" s="41">
        <v>1275.24</v>
      </c>
      <c r="H143" s="41">
        <v>1281.94</v>
      </c>
      <c r="I143" s="41">
        <v>1291.33</v>
      </c>
      <c r="J143" s="41">
        <v>1384.15</v>
      </c>
      <c r="K143" s="41">
        <v>1532.02</v>
      </c>
      <c r="L143" s="41">
        <v>1683.43</v>
      </c>
      <c r="M143" s="41">
        <v>1818.79</v>
      </c>
      <c r="N143" s="41">
        <v>1893.74</v>
      </c>
      <c r="O143" s="41">
        <v>1917.26</v>
      </c>
      <c r="P143" s="41">
        <v>1930.76</v>
      </c>
      <c r="Q143" s="41">
        <v>1942.38</v>
      </c>
      <c r="R143" s="41">
        <v>1900.92</v>
      </c>
      <c r="S143" s="41">
        <v>1889.24</v>
      </c>
      <c r="T143" s="41">
        <v>1949.51</v>
      </c>
      <c r="U143" s="41">
        <v>1981.73</v>
      </c>
      <c r="V143" s="41">
        <v>1977.74</v>
      </c>
      <c r="W143" s="41">
        <v>1951.24</v>
      </c>
      <c r="X143" s="41">
        <v>1929.42</v>
      </c>
      <c r="Y143" s="41">
        <v>1817.1</v>
      </c>
      <c r="Z143" s="41">
        <v>1658.6</v>
      </c>
      <c r="AA143" s="41">
        <v>1549.6</v>
      </c>
    </row>
    <row r="144" spans="1:27" ht="12.75" hidden="1" customHeight="1" outlineLevel="1" x14ac:dyDescent="0.2">
      <c r="A144" s="99" t="s">
        <v>374</v>
      </c>
      <c r="B144" s="60" t="s">
        <v>90</v>
      </c>
      <c r="C144" s="40" t="s">
        <v>79</v>
      </c>
      <c r="D144" s="41">
        <f>$D$9</f>
        <v>1071.42</v>
      </c>
      <c r="E144" s="41">
        <f t="shared" ref="E144:AA144" si="82">$D$9</f>
        <v>1071.42</v>
      </c>
      <c r="F144" s="41">
        <f t="shared" si="82"/>
        <v>1071.42</v>
      </c>
      <c r="G144" s="41">
        <f t="shared" si="82"/>
        <v>1071.42</v>
      </c>
      <c r="H144" s="41">
        <f t="shared" si="82"/>
        <v>1071.42</v>
      </c>
      <c r="I144" s="41">
        <f t="shared" si="82"/>
        <v>1071.42</v>
      </c>
      <c r="J144" s="41">
        <f t="shared" si="82"/>
        <v>1071.42</v>
      </c>
      <c r="K144" s="41">
        <f t="shared" si="82"/>
        <v>1071.42</v>
      </c>
      <c r="L144" s="41">
        <f t="shared" si="82"/>
        <v>1071.42</v>
      </c>
      <c r="M144" s="41">
        <f t="shared" si="82"/>
        <v>1071.42</v>
      </c>
      <c r="N144" s="41">
        <f t="shared" si="82"/>
        <v>1071.42</v>
      </c>
      <c r="O144" s="41">
        <f t="shared" si="82"/>
        <v>1071.42</v>
      </c>
      <c r="P144" s="41">
        <f t="shared" si="82"/>
        <v>1071.42</v>
      </c>
      <c r="Q144" s="41">
        <f t="shared" si="82"/>
        <v>1071.42</v>
      </c>
      <c r="R144" s="41">
        <f t="shared" si="82"/>
        <v>1071.42</v>
      </c>
      <c r="S144" s="41">
        <f t="shared" si="82"/>
        <v>1071.42</v>
      </c>
      <c r="T144" s="41">
        <f t="shared" si="82"/>
        <v>1071.42</v>
      </c>
      <c r="U144" s="41">
        <f t="shared" si="82"/>
        <v>1071.42</v>
      </c>
      <c r="V144" s="41">
        <f t="shared" si="82"/>
        <v>1071.42</v>
      </c>
      <c r="W144" s="41">
        <f t="shared" si="82"/>
        <v>1071.42</v>
      </c>
      <c r="X144" s="41">
        <f t="shared" si="82"/>
        <v>1071.42</v>
      </c>
      <c r="Y144" s="41">
        <f t="shared" si="82"/>
        <v>1071.42</v>
      </c>
      <c r="Z144" s="41">
        <f t="shared" si="82"/>
        <v>1071.42</v>
      </c>
      <c r="AA144" s="41">
        <f t="shared" si="82"/>
        <v>1071.42</v>
      </c>
    </row>
    <row r="145" spans="1:27" ht="12.75" hidden="1" customHeight="1" outlineLevel="1" x14ac:dyDescent="0.2">
      <c r="A145" s="99" t="s">
        <v>375</v>
      </c>
      <c r="B145" s="60" t="s">
        <v>83</v>
      </c>
      <c r="C145" s="40" t="s">
        <v>79</v>
      </c>
      <c r="D145" s="41">
        <v>3.72</v>
      </c>
      <c r="E145" s="41">
        <v>3.72</v>
      </c>
      <c r="F145" s="41">
        <v>3.72</v>
      </c>
      <c r="G145" s="41">
        <v>3.72</v>
      </c>
      <c r="H145" s="41">
        <v>3.72</v>
      </c>
      <c r="I145" s="41">
        <v>3.72</v>
      </c>
      <c r="J145" s="41">
        <v>3.72</v>
      </c>
      <c r="K145" s="41">
        <v>3.72</v>
      </c>
      <c r="L145" s="41">
        <v>3.72</v>
      </c>
      <c r="M145" s="41">
        <v>3.72</v>
      </c>
      <c r="N145" s="41">
        <v>3.72</v>
      </c>
      <c r="O145" s="41">
        <v>3.72</v>
      </c>
      <c r="P145" s="41">
        <v>3.72</v>
      </c>
      <c r="Q145" s="41">
        <v>3.72</v>
      </c>
      <c r="R145" s="41">
        <v>3.72</v>
      </c>
      <c r="S145" s="41">
        <v>3.72</v>
      </c>
      <c r="T145" s="41">
        <v>3.72</v>
      </c>
      <c r="U145" s="41">
        <v>3.72</v>
      </c>
      <c r="V145" s="41">
        <v>3.72</v>
      </c>
      <c r="W145" s="41">
        <v>3.72</v>
      </c>
      <c r="X145" s="41">
        <v>3.72</v>
      </c>
      <c r="Y145" s="41">
        <v>3.72</v>
      </c>
      <c r="Z145" s="41">
        <v>3.72</v>
      </c>
      <c r="AA145" s="41">
        <v>3.72</v>
      </c>
    </row>
    <row r="146" spans="1:27" ht="12.75" hidden="1" customHeight="1" outlineLevel="1" x14ac:dyDescent="0.2">
      <c r="A146" s="99" t="s">
        <v>376</v>
      </c>
      <c r="B146" s="60" t="s">
        <v>81</v>
      </c>
      <c r="C146" s="40" t="s">
        <v>79</v>
      </c>
      <c r="D146" s="41">
        <f>$D$11</f>
        <v>88.27</v>
      </c>
      <c r="E146" s="41">
        <f t="shared" ref="E146:AA146" si="83">$D$11</f>
        <v>88.27</v>
      </c>
      <c r="F146" s="41">
        <f t="shared" si="83"/>
        <v>88.27</v>
      </c>
      <c r="G146" s="41">
        <f t="shared" si="83"/>
        <v>88.27</v>
      </c>
      <c r="H146" s="41">
        <f t="shared" si="83"/>
        <v>88.27</v>
      </c>
      <c r="I146" s="41">
        <f t="shared" si="83"/>
        <v>88.27</v>
      </c>
      <c r="J146" s="41">
        <f t="shared" si="83"/>
        <v>88.27</v>
      </c>
      <c r="K146" s="41">
        <f t="shared" si="83"/>
        <v>88.27</v>
      </c>
      <c r="L146" s="41">
        <f t="shared" si="83"/>
        <v>88.27</v>
      </c>
      <c r="M146" s="41">
        <f t="shared" si="83"/>
        <v>88.27</v>
      </c>
      <c r="N146" s="41">
        <f t="shared" si="83"/>
        <v>88.27</v>
      </c>
      <c r="O146" s="41">
        <f t="shared" si="83"/>
        <v>88.27</v>
      </c>
      <c r="P146" s="41">
        <f t="shared" si="83"/>
        <v>88.27</v>
      </c>
      <c r="Q146" s="41">
        <f t="shared" si="83"/>
        <v>88.27</v>
      </c>
      <c r="R146" s="41">
        <f t="shared" si="83"/>
        <v>88.27</v>
      </c>
      <c r="S146" s="41">
        <f t="shared" si="83"/>
        <v>88.27</v>
      </c>
      <c r="T146" s="41">
        <f t="shared" si="83"/>
        <v>88.27</v>
      </c>
      <c r="U146" s="41">
        <f t="shared" si="83"/>
        <v>88.27</v>
      </c>
      <c r="V146" s="41">
        <f t="shared" si="83"/>
        <v>88.27</v>
      </c>
      <c r="W146" s="41">
        <f t="shared" si="83"/>
        <v>88.27</v>
      </c>
      <c r="X146" s="41">
        <f t="shared" si="83"/>
        <v>88.27</v>
      </c>
      <c r="Y146" s="41">
        <f t="shared" si="83"/>
        <v>88.27</v>
      </c>
      <c r="Z146" s="41">
        <f t="shared" si="83"/>
        <v>88.27</v>
      </c>
      <c r="AA146" s="41">
        <f t="shared" si="83"/>
        <v>88.27</v>
      </c>
    </row>
    <row r="147" spans="1:27" ht="12.75" customHeight="1" collapsed="1" x14ac:dyDescent="0.2">
      <c r="A147" s="98" t="s">
        <v>377</v>
      </c>
      <c r="B147" s="25" t="str">
        <f>"29"&amp;"."&amp;$B$662&amp;"."&amp;$B$663</f>
        <v>29.01.2024</v>
      </c>
      <c r="C147" s="88" t="s">
        <v>76</v>
      </c>
      <c r="D147" s="89">
        <f>ROUND(((D148+D149+D151+D150)/1000),5)</f>
        <v>2.5007000000000001</v>
      </c>
      <c r="E147" s="89">
        <f>ROUND(((E148+E149+E151+E150)/1000),5)</f>
        <v>2.44713</v>
      </c>
      <c r="F147" s="89">
        <f>ROUND(((F148+F149+F151+F150)/1000),5)</f>
        <v>2.4116499999999998</v>
      </c>
      <c r="G147" s="89">
        <f t="shared" ref="G147:AA147" si="84">ROUND(((G148+G149+G151+G150)/1000),5)</f>
        <v>2.39947</v>
      </c>
      <c r="H147" s="89">
        <f t="shared" si="84"/>
        <v>2.4189600000000002</v>
      </c>
      <c r="I147" s="89">
        <f t="shared" si="84"/>
        <v>2.5298699999999998</v>
      </c>
      <c r="J147" s="89">
        <f t="shared" si="84"/>
        <v>2.6878600000000001</v>
      </c>
      <c r="K147" s="89">
        <f t="shared" si="84"/>
        <v>2.9829400000000001</v>
      </c>
      <c r="L147" s="89">
        <f t="shared" si="84"/>
        <v>3.2202099999999998</v>
      </c>
      <c r="M147" s="89">
        <f t="shared" si="84"/>
        <v>3.17306</v>
      </c>
      <c r="N147" s="89">
        <f t="shared" si="84"/>
        <v>3.1728700000000001</v>
      </c>
      <c r="O147" s="89">
        <f t="shared" si="84"/>
        <v>3.2629100000000002</v>
      </c>
      <c r="P147" s="89">
        <f t="shared" si="84"/>
        <v>3.2570899999999998</v>
      </c>
      <c r="Q147" s="89">
        <f t="shared" si="84"/>
        <v>3.2626200000000001</v>
      </c>
      <c r="R147" s="89">
        <f t="shared" si="84"/>
        <v>3.2618399999999999</v>
      </c>
      <c r="S147" s="89">
        <f t="shared" si="84"/>
        <v>3.2447599999999999</v>
      </c>
      <c r="T147" s="89">
        <f t="shared" si="84"/>
        <v>3.1253700000000002</v>
      </c>
      <c r="U147" s="89">
        <f t="shared" si="84"/>
        <v>3.1458400000000002</v>
      </c>
      <c r="V147" s="89">
        <f t="shared" si="84"/>
        <v>3.14527</v>
      </c>
      <c r="W147" s="89">
        <f t="shared" si="84"/>
        <v>3.2391899999999998</v>
      </c>
      <c r="X147" s="89">
        <f t="shared" si="84"/>
        <v>3.1180599999999998</v>
      </c>
      <c r="Y147" s="89">
        <f t="shared" si="84"/>
        <v>2.98875</v>
      </c>
      <c r="Z147" s="89">
        <f t="shared" si="84"/>
        <v>2.7027700000000001</v>
      </c>
      <c r="AA147" s="89">
        <f t="shared" si="84"/>
        <v>2.6523599999999998</v>
      </c>
    </row>
    <row r="148" spans="1:27" ht="12.75" hidden="1" customHeight="1" outlineLevel="1" x14ac:dyDescent="0.2">
      <c r="A148" s="99" t="s">
        <v>378</v>
      </c>
      <c r="B148" s="60" t="s">
        <v>238</v>
      </c>
      <c r="C148" s="40" t="s">
        <v>79</v>
      </c>
      <c r="D148" s="41">
        <v>1337.29</v>
      </c>
      <c r="E148" s="41">
        <v>1283.72</v>
      </c>
      <c r="F148" s="41">
        <v>1248.24</v>
      </c>
      <c r="G148" s="41">
        <v>1236.06</v>
      </c>
      <c r="H148" s="41">
        <v>1255.55</v>
      </c>
      <c r="I148" s="41">
        <v>1366.46</v>
      </c>
      <c r="J148" s="41">
        <v>1524.45</v>
      </c>
      <c r="K148" s="41">
        <v>1819.53</v>
      </c>
      <c r="L148" s="41">
        <v>2056.8000000000002</v>
      </c>
      <c r="M148" s="41">
        <v>2009.65</v>
      </c>
      <c r="N148" s="41">
        <v>2009.46</v>
      </c>
      <c r="O148" s="41">
        <v>2099.5</v>
      </c>
      <c r="P148" s="41">
        <v>2093.6799999999998</v>
      </c>
      <c r="Q148" s="41">
        <v>2099.21</v>
      </c>
      <c r="R148" s="41">
        <v>2098.4299999999998</v>
      </c>
      <c r="S148" s="41">
        <v>2081.35</v>
      </c>
      <c r="T148" s="41">
        <v>1961.96</v>
      </c>
      <c r="U148" s="41">
        <v>1982.43</v>
      </c>
      <c r="V148" s="41">
        <v>1981.86</v>
      </c>
      <c r="W148" s="41">
        <v>2075.7800000000002</v>
      </c>
      <c r="X148" s="41">
        <v>1954.65</v>
      </c>
      <c r="Y148" s="41">
        <v>1825.34</v>
      </c>
      <c r="Z148" s="41">
        <v>1539.36</v>
      </c>
      <c r="AA148" s="41">
        <v>1488.95</v>
      </c>
    </row>
    <row r="149" spans="1:27" ht="12.75" hidden="1" customHeight="1" outlineLevel="1" x14ac:dyDescent="0.2">
      <c r="A149" s="99" t="s">
        <v>379</v>
      </c>
      <c r="B149" s="60" t="s">
        <v>90</v>
      </c>
      <c r="C149" s="40" t="s">
        <v>79</v>
      </c>
      <c r="D149" s="41">
        <f>$D$9</f>
        <v>1071.42</v>
      </c>
      <c r="E149" s="41">
        <f t="shared" ref="E149:AA149" si="85">$D$9</f>
        <v>1071.42</v>
      </c>
      <c r="F149" s="41">
        <f t="shared" si="85"/>
        <v>1071.42</v>
      </c>
      <c r="G149" s="41">
        <f t="shared" si="85"/>
        <v>1071.42</v>
      </c>
      <c r="H149" s="41">
        <f t="shared" si="85"/>
        <v>1071.42</v>
      </c>
      <c r="I149" s="41">
        <f t="shared" si="85"/>
        <v>1071.42</v>
      </c>
      <c r="J149" s="41">
        <f t="shared" si="85"/>
        <v>1071.42</v>
      </c>
      <c r="K149" s="41">
        <f t="shared" si="85"/>
        <v>1071.42</v>
      </c>
      <c r="L149" s="41">
        <f t="shared" si="85"/>
        <v>1071.42</v>
      </c>
      <c r="M149" s="41">
        <f t="shared" si="85"/>
        <v>1071.42</v>
      </c>
      <c r="N149" s="41">
        <f t="shared" si="85"/>
        <v>1071.42</v>
      </c>
      <c r="O149" s="41">
        <f t="shared" si="85"/>
        <v>1071.42</v>
      </c>
      <c r="P149" s="41">
        <f t="shared" si="85"/>
        <v>1071.42</v>
      </c>
      <c r="Q149" s="41">
        <f t="shared" si="85"/>
        <v>1071.42</v>
      </c>
      <c r="R149" s="41">
        <f t="shared" si="85"/>
        <v>1071.42</v>
      </c>
      <c r="S149" s="41">
        <f t="shared" si="85"/>
        <v>1071.42</v>
      </c>
      <c r="T149" s="41">
        <f t="shared" si="85"/>
        <v>1071.42</v>
      </c>
      <c r="U149" s="41">
        <f t="shared" si="85"/>
        <v>1071.42</v>
      </c>
      <c r="V149" s="41">
        <f t="shared" si="85"/>
        <v>1071.42</v>
      </c>
      <c r="W149" s="41">
        <f t="shared" si="85"/>
        <v>1071.42</v>
      </c>
      <c r="X149" s="41">
        <f t="shared" si="85"/>
        <v>1071.42</v>
      </c>
      <c r="Y149" s="41">
        <f t="shared" si="85"/>
        <v>1071.42</v>
      </c>
      <c r="Z149" s="41">
        <f t="shared" si="85"/>
        <v>1071.42</v>
      </c>
      <c r="AA149" s="41">
        <f t="shared" si="85"/>
        <v>1071.42</v>
      </c>
    </row>
    <row r="150" spans="1:27" ht="12.75" hidden="1" customHeight="1" outlineLevel="1" x14ac:dyDescent="0.2">
      <c r="A150" s="99" t="s">
        <v>380</v>
      </c>
      <c r="B150" s="60" t="s">
        <v>83</v>
      </c>
      <c r="C150" s="40" t="s">
        <v>79</v>
      </c>
      <c r="D150" s="41">
        <v>3.72</v>
      </c>
      <c r="E150" s="41">
        <v>3.72</v>
      </c>
      <c r="F150" s="41">
        <v>3.72</v>
      </c>
      <c r="G150" s="41">
        <v>3.72</v>
      </c>
      <c r="H150" s="41">
        <v>3.72</v>
      </c>
      <c r="I150" s="41">
        <v>3.72</v>
      </c>
      <c r="J150" s="41">
        <v>3.72</v>
      </c>
      <c r="K150" s="41">
        <v>3.72</v>
      </c>
      <c r="L150" s="41">
        <v>3.72</v>
      </c>
      <c r="M150" s="41">
        <v>3.72</v>
      </c>
      <c r="N150" s="41">
        <v>3.72</v>
      </c>
      <c r="O150" s="41">
        <v>3.72</v>
      </c>
      <c r="P150" s="41">
        <v>3.72</v>
      </c>
      <c r="Q150" s="41">
        <v>3.72</v>
      </c>
      <c r="R150" s="41">
        <v>3.72</v>
      </c>
      <c r="S150" s="41">
        <v>3.72</v>
      </c>
      <c r="T150" s="41">
        <v>3.72</v>
      </c>
      <c r="U150" s="41">
        <v>3.72</v>
      </c>
      <c r="V150" s="41">
        <v>3.72</v>
      </c>
      <c r="W150" s="41">
        <v>3.72</v>
      </c>
      <c r="X150" s="41">
        <v>3.72</v>
      </c>
      <c r="Y150" s="41">
        <v>3.72</v>
      </c>
      <c r="Z150" s="41">
        <v>3.72</v>
      </c>
      <c r="AA150" s="41">
        <v>3.72</v>
      </c>
    </row>
    <row r="151" spans="1:27" ht="12.75" hidden="1" customHeight="1" outlineLevel="1" x14ac:dyDescent="0.2">
      <c r="A151" s="99" t="s">
        <v>381</v>
      </c>
      <c r="B151" s="60" t="s">
        <v>81</v>
      </c>
      <c r="C151" s="40" t="s">
        <v>79</v>
      </c>
      <c r="D151" s="41">
        <f>$D$11</f>
        <v>88.27</v>
      </c>
      <c r="E151" s="41">
        <f t="shared" ref="E151:AA151" si="86">$D$11</f>
        <v>88.27</v>
      </c>
      <c r="F151" s="41">
        <f t="shared" si="86"/>
        <v>88.27</v>
      </c>
      <c r="G151" s="41">
        <f t="shared" si="86"/>
        <v>88.27</v>
      </c>
      <c r="H151" s="41">
        <f t="shared" si="86"/>
        <v>88.27</v>
      </c>
      <c r="I151" s="41">
        <f t="shared" si="86"/>
        <v>88.27</v>
      </c>
      <c r="J151" s="41">
        <f t="shared" si="86"/>
        <v>88.27</v>
      </c>
      <c r="K151" s="41">
        <f t="shared" si="86"/>
        <v>88.27</v>
      </c>
      <c r="L151" s="41">
        <f t="shared" si="86"/>
        <v>88.27</v>
      </c>
      <c r="M151" s="41">
        <f t="shared" si="86"/>
        <v>88.27</v>
      </c>
      <c r="N151" s="41">
        <f t="shared" si="86"/>
        <v>88.27</v>
      </c>
      <c r="O151" s="41">
        <f t="shared" si="86"/>
        <v>88.27</v>
      </c>
      <c r="P151" s="41">
        <f t="shared" si="86"/>
        <v>88.27</v>
      </c>
      <c r="Q151" s="41">
        <f t="shared" si="86"/>
        <v>88.27</v>
      </c>
      <c r="R151" s="41">
        <f t="shared" si="86"/>
        <v>88.27</v>
      </c>
      <c r="S151" s="41">
        <f t="shared" si="86"/>
        <v>88.27</v>
      </c>
      <c r="T151" s="41">
        <f t="shared" si="86"/>
        <v>88.27</v>
      </c>
      <c r="U151" s="41">
        <f t="shared" si="86"/>
        <v>88.27</v>
      </c>
      <c r="V151" s="41">
        <f t="shared" si="86"/>
        <v>88.27</v>
      </c>
      <c r="W151" s="41">
        <f t="shared" si="86"/>
        <v>88.27</v>
      </c>
      <c r="X151" s="41">
        <f t="shared" si="86"/>
        <v>88.27</v>
      </c>
      <c r="Y151" s="41">
        <f t="shared" si="86"/>
        <v>88.27</v>
      </c>
      <c r="Z151" s="41">
        <f t="shared" si="86"/>
        <v>88.27</v>
      </c>
      <c r="AA151" s="41">
        <f t="shared" si="86"/>
        <v>88.27</v>
      </c>
    </row>
    <row r="152" spans="1:27" ht="12.75" customHeight="1" collapsed="1" x14ac:dyDescent="0.2">
      <c r="A152" s="98" t="s">
        <v>382</v>
      </c>
      <c r="B152" s="25" t="str">
        <f>"30"&amp;"."&amp;$B$662&amp;"."&amp;$B$663</f>
        <v>30.01.2024</v>
      </c>
      <c r="C152" s="88" t="s">
        <v>76</v>
      </c>
      <c r="D152" s="89">
        <f>ROUND(((D153+D154+D156+D155)/1000),5)</f>
        <v>2.52556</v>
      </c>
      <c r="E152" s="89">
        <f>ROUND(((E153+E154+E156+E155)/1000),5)</f>
        <v>2.4463400000000002</v>
      </c>
      <c r="F152" s="89">
        <f>ROUND(((F153+F154+F156+F155)/1000),5)</f>
        <v>2.4155600000000002</v>
      </c>
      <c r="G152" s="89">
        <f t="shared" ref="G152:AA152" si="87">ROUND(((G153+G154+G156+G155)/1000),5)</f>
        <v>2.4073699999999998</v>
      </c>
      <c r="H152" s="89">
        <f t="shared" si="87"/>
        <v>2.44659</v>
      </c>
      <c r="I152" s="89">
        <f t="shared" si="87"/>
        <v>2.5884299999999998</v>
      </c>
      <c r="J152" s="89">
        <f t="shared" si="87"/>
        <v>2.79725</v>
      </c>
      <c r="K152" s="89">
        <f t="shared" si="87"/>
        <v>3.01</v>
      </c>
      <c r="L152" s="89">
        <f t="shared" si="87"/>
        <v>3.2196199999999999</v>
      </c>
      <c r="M152" s="89">
        <f t="shared" si="87"/>
        <v>3.2358699999999998</v>
      </c>
      <c r="N152" s="89">
        <f t="shared" si="87"/>
        <v>3.2424900000000001</v>
      </c>
      <c r="O152" s="89">
        <f t="shared" si="87"/>
        <v>3.2843200000000001</v>
      </c>
      <c r="P152" s="89">
        <f t="shared" si="87"/>
        <v>3.2720199999999999</v>
      </c>
      <c r="Q152" s="89">
        <f t="shared" si="87"/>
        <v>3.2785000000000002</v>
      </c>
      <c r="R152" s="89">
        <f t="shared" si="87"/>
        <v>3.2867000000000002</v>
      </c>
      <c r="S152" s="89">
        <f t="shared" si="87"/>
        <v>3.2549299999999999</v>
      </c>
      <c r="T152" s="89">
        <f t="shared" si="87"/>
        <v>3.2378800000000001</v>
      </c>
      <c r="U152" s="89">
        <f t="shared" si="87"/>
        <v>3.2421199999999999</v>
      </c>
      <c r="V152" s="89">
        <f t="shared" si="87"/>
        <v>3.2102599999999999</v>
      </c>
      <c r="W152" s="89">
        <f t="shared" si="87"/>
        <v>3.2463299999999999</v>
      </c>
      <c r="X152" s="89">
        <f t="shared" si="87"/>
        <v>3.0686100000000001</v>
      </c>
      <c r="Y152" s="89">
        <f t="shared" si="87"/>
        <v>3.0005000000000002</v>
      </c>
      <c r="Z152" s="89">
        <f t="shared" si="87"/>
        <v>2.73271</v>
      </c>
      <c r="AA152" s="89">
        <f t="shared" si="87"/>
        <v>2.65978</v>
      </c>
    </row>
    <row r="153" spans="1:27" ht="12.75" hidden="1" customHeight="1" outlineLevel="1" x14ac:dyDescent="0.2">
      <c r="A153" s="99" t="s">
        <v>383</v>
      </c>
      <c r="B153" s="60" t="s">
        <v>238</v>
      </c>
      <c r="C153" s="40" t="s">
        <v>79</v>
      </c>
      <c r="D153" s="41">
        <v>1362.15</v>
      </c>
      <c r="E153" s="41">
        <v>1282.93</v>
      </c>
      <c r="F153" s="41">
        <v>1252.1500000000001</v>
      </c>
      <c r="G153" s="41">
        <v>1243.96</v>
      </c>
      <c r="H153" s="41">
        <v>1283.18</v>
      </c>
      <c r="I153" s="41">
        <v>1425.02</v>
      </c>
      <c r="J153" s="41">
        <v>1633.84</v>
      </c>
      <c r="K153" s="41">
        <v>1846.59</v>
      </c>
      <c r="L153" s="41">
        <v>2056.21</v>
      </c>
      <c r="M153" s="41">
        <v>2072.46</v>
      </c>
      <c r="N153" s="41">
        <v>2079.08</v>
      </c>
      <c r="O153" s="41">
        <v>2120.91</v>
      </c>
      <c r="P153" s="41">
        <v>2108.61</v>
      </c>
      <c r="Q153" s="41">
        <v>2115.09</v>
      </c>
      <c r="R153" s="41">
        <v>2123.29</v>
      </c>
      <c r="S153" s="41">
        <v>2091.52</v>
      </c>
      <c r="T153" s="41">
        <v>2074.4699999999998</v>
      </c>
      <c r="U153" s="41">
        <v>2078.71</v>
      </c>
      <c r="V153" s="41">
        <v>2046.85</v>
      </c>
      <c r="W153" s="41">
        <v>2082.92</v>
      </c>
      <c r="X153" s="41">
        <v>1905.2</v>
      </c>
      <c r="Y153" s="41">
        <v>1837.09</v>
      </c>
      <c r="Z153" s="41">
        <v>1569.3</v>
      </c>
      <c r="AA153" s="41">
        <v>1496.37</v>
      </c>
    </row>
    <row r="154" spans="1:27" ht="12.75" hidden="1" customHeight="1" outlineLevel="1" x14ac:dyDescent="0.2">
      <c r="A154" s="99" t="s">
        <v>384</v>
      </c>
      <c r="B154" s="60" t="s">
        <v>90</v>
      </c>
      <c r="C154" s="40" t="s">
        <v>79</v>
      </c>
      <c r="D154" s="41">
        <f>$D$9</f>
        <v>1071.42</v>
      </c>
      <c r="E154" s="41">
        <f t="shared" ref="E154:AA154" si="88">$D$9</f>
        <v>1071.42</v>
      </c>
      <c r="F154" s="41">
        <f t="shared" si="88"/>
        <v>1071.42</v>
      </c>
      <c r="G154" s="41">
        <f t="shared" si="88"/>
        <v>1071.42</v>
      </c>
      <c r="H154" s="41">
        <f t="shared" si="88"/>
        <v>1071.42</v>
      </c>
      <c r="I154" s="41">
        <f t="shared" si="88"/>
        <v>1071.42</v>
      </c>
      <c r="J154" s="41">
        <f t="shared" si="88"/>
        <v>1071.42</v>
      </c>
      <c r="K154" s="41">
        <f t="shared" si="88"/>
        <v>1071.42</v>
      </c>
      <c r="L154" s="41">
        <f t="shared" si="88"/>
        <v>1071.42</v>
      </c>
      <c r="M154" s="41">
        <f t="shared" si="88"/>
        <v>1071.42</v>
      </c>
      <c r="N154" s="41">
        <f t="shared" si="88"/>
        <v>1071.42</v>
      </c>
      <c r="O154" s="41">
        <f t="shared" si="88"/>
        <v>1071.42</v>
      </c>
      <c r="P154" s="41">
        <f t="shared" si="88"/>
        <v>1071.42</v>
      </c>
      <c r="Q154" s="41">
        <f t="shared" si="88"/>
        <v>1071.42</v>
      </c>
      <c r="R154" s="41">
        <f t="shared" si="88"/>
        <v>1071.42</v>
      </c>
      <c r="S154" s="41">
        <f t="shared" si="88"/>
        <v>1071.42</v>
      </c>
      <c r="T154" s="41">
        <f t="shared" si="88"/>
        <v>1071.42</v>
      </c>
      <c r="U154" s="41">
        <f t="shared" si="88"/>
        <v>1071.42</v>
      </c>
      <c r="V154" s="41">
        <f t="shared" si="88"/>
        <v>1071.42</v>
      </c>
      <c r="W154" s="41">
        <f t="shared" si="88"/>
        <v>1071.42</v>
      </c>
      <c r="X154" s="41">
        <f t="shared" si="88"/>
        <v>1071.42</v>
      </c>
      <c r="Y154" s="41">
        <f t="shared" si="88"/>
        <v>1071.42</v>
      </c>
      <c r="Z154" s="41">
        <f t="shared" si="88"/>
        <v>1071.42</v>
      </c>
      <c r="AA154" s="41">
        <f t="shared" si="88"/>
        <v>1071.42</v>
      </c>
    </row>
    <row r="155" spans="1:27" ht="12.75" hidden="1" customHeight="1" outlineLevel="1" x14ac:dyDescent="0.2">
      <c r="A155" s="99" t="s">
        <v>385</v>
      </c>
      <c r="B155" s="60" t="s">
        <v>83</v>
      </c>
      <c r="C155" s="40" t="s">
        <v>79</v>
      </c>
      <c r="D155" s="41">
        <v>3.72</v>
      </c>
      <c r="E155" s="41">
        <v>3.72</v>
      </c>
      <c r="F155" s="41">
        <v>3.72</v>
      </c>
      <c r="G155" s="41">
        <v>3.72</v>
      </c>
      <c r="H155" s="41">
        <v>3.72</v>
      </c>
      <c r="I155" s="41">
        <v>3.72</v>
      </c>
      <c r="J155" s="41">
        <v>3.72</v>
      </c>
      <c r="K155" s="41">
        <v>3.72</v>
      </c>
      <c r="L155" s="41">
        <v>3.72</v>
      </c>
      <c r="M155" s="41">
        <v>3.72</v>
      </c>
      <c r="N155" s="41">
        <v>3.72</v>
      </c>
      <c r="O155" s="41">
        <v>3.72</v>
      </c>
      <c r="P155" s="41">
        <v>3.72</v>
      </c>
      <c r="Q155" s="41">
        <v>3.72</v>
      </c>
      <c r="R155" s="41">
        <v>3.72</v>
      </c>
      <c r="S155" s="41">
        <v>3.72</v>
      </c>
      <c r="T155" s="41">
        <v>3.72</v>
      </c>
      <c r="U155" s="41">
        <v>3.72</v>
      </c>
      <c r="V155" s="41">
        <v>3.72</v>
      </c>
      <c r="W155" s="41">
        <v>3.72</v>
      </c>
      <c r="X155" s="41">
        <v>3.72</v>
      </c>
      <c r="Y155" s="41">
        <v>3.72</v>
      </c>
      <c r="Z155" s="41">
        <v>3.72</v>
      </c>
      <c r="AA155" s="41">
        <v>3.72</v>
      </c>
    </row>
    <row r="156" spans="1:27" ht="12.75" hidden="1" customHeight="1" outlineLevel="1" x14ac:dyDescent="0.2">
      <c r="A156" s="99" t="s">
        <v>386</v>
      </c>
      <c r="B156" s="60" t="s">
        <v>81</v>
      </c>
      <c r="C156" s="40" t="s">
        <v>79</v>
      </c>
      <c r="D156" s="41">
        <f>$D$11</f>
        <v>88.27</v>
      </c>
      <c r="E156" s="41">
        <f t="shared" ref="E156:AA156" si="89">$D$11</f>
        <v>88.27</v>
      </c>
      <c r="F156" s="41">
        <f t="shared" si="89"/>
        <v>88.27</v>
      </c>
      <c r="G156" s="41">
        <f t="shared" si="89"/>
        <v>88.27</v>
      </c>
      <c r="H156" s="41">
        <f t="shared" si="89"/>
        <v>88.27</v>
      </c>
      <c r="I156" s="41">
        <f t="shared" si="89"/>
        <v>88.27</v>
      </c>
      <c r="J156" s="41">
        <f t="shared" si="89"/>
        <v>88.27</v>
      </c>
      <c r="K156" s="41">
        <f t="shared" si="89"/>
        <v>88.27</v>
      </c>
      <c r="L156" s="41">
        <f t="shared" si="89"/>
        <v>88.27</v>
      </c>
      <c r="M156" s="41">
        <f t="shared" si="89"/>
        <v>88.27</v>
      </c>
      <c r="N156" s="41">
        <f t="shared" si="89"/>
        <v>88.27</v>
      </c>
      <c r="O156" s="41">
        <f t="shared" si="89"/>
        <v>88.27</v>
      </c>
      <c r="P156" s="41">
        <f t="shared" si="89"/>
        <v>88.27</v>
      </c>
      <c r="Q156" s="41">
        <f t="shared" si="89"/>
        <v>88.27</v>
      </c>
      <c r="R156" s="41">
        <f t="shared" si="89"/>
        <v>88.27</v>
      </c>
      <c r="S156" s="41">
        <f t="shared" si="89"/>
        <v>88.27</v>
      </c>
      <c r="T156" s="41">
        <f t="shared" si="89"/>
        <v>88.27</v>
      </c>
      <c r="U156" s="41">
        <f t="shared" si="89"/>
        <v>88.27</v>
      </c>
      <c r="V156" s="41">
        <f t="shared" si="89"/>
        <v>88.27</v>
      </c>
      <c r="W156" s="41">
        <f t="shared" si="89"/>
        <v>88.27</v>
      </c>
      <c r="X156" s="41">
        <f t="shared" si="89"/>
        <v>88.27</v>
      </c>
      <c r="Y156" s="41">
        <f t="shared" si="89"/>
        <v>88.27</v>
      </c>
      <c r="Z156" s="41">
        <f t="shared" si="89"/>
        <v>88.27</v>
      </c>
      <c r="AA156" s="41">
        <f t="shared" si="89"/>
        <v>88.27</v>
      </c>
    </row>
    <row r="157" spans="1:27" ht="12.75" customHeight="1" collapsed="1" x14ac:dyDescent="0.2">
      <c r="A157" s="98" t="s">
        <v>387</v>
      </c>
      <c r="B157" s="25" t="str">
        <f>"31"&amp;"."&amp;$B$662&amp;"."&amp;$B$663</f>
        <v>31.01.2024</v>
      </c>
      <c r="C157" s="88" t="s">
        <v>76</v>
      </c>
      <c r="D157" s="89">
        <f>ROUND(((D158+D159+D161+D160)/1000),5)</f>
        <v>2.4614600000000002</v>
      </c>
      <c r="E157" s="89">
        <f>ROUND(((E158+E159+E161+E160)/1000),5)</f>
        <v>2.4019200000000001</v>
      </c>
      <c r="F157" s="89">
        <f>ROUND(((F158+F159+F161+F160)/1000),5)</f>
        <v>2.36442</v>
      </c>
      <c r="G157" s="89">
        <f t="shared" ref="G157:AA157" si="90">ROUND(((G158+G159+G161+G160)/1000),5)</f>
        <v>2.3705099999999999</v>
      </c>
      <c r="H157" s="89">
        <f t="shared" si="90"/>
        <v>2.44103</v>
      </c>
      <c r="I157" s="89">
        <f t="shared" si="90"/>
        <v>2.6038000000000001</v>
      </c>
      <c r="J157" s="89">
        <f t="shared" si="90"/>
        <v>2.8549699999999998</v>
      </c>
      <c r="K157" s="89">
        <f t="shared" si="90"/>
        <v>3.0232899999999998</v>
      </c>
      <c r="L157" s="89">
        <f t="shared" si="90"/>
        <v>3.2361900000000001</v>
      </c>
      <c r="M157" s="89">
        <f t="shared" si="90"/>
        <v>3.3228300000000002</v>
      </c>
      <c r="N157" s="89">
        <f t="shared" si="90"/>
        <v>3.3635799999999998</v>
      </c>
      <c r="O157" s="89">
        <f t="shared" si="90"/>
        <v>3.4166699999999999</v>
      </c>
      <c r="P157" s="89">
        <f t="shared" si="90"/>
        <v>3.3651200000000001</v>
      </c>
      <c r="Q157" s="89">
        <f t="shared" si="90"/>
        <v>3.3715899999999999</v>
      </c>
      <c r="R157" s="89">
        <f t="shared" si="90"/>
        <v>3.3561100000000001</v>
      </c>
      <c r="S157" s="89">
        <f t="shared" si="90"/>
        <v>3.3209200000000001</v>
      </c>
      <c r="T157" s="89">
        <f t="shared" si="90"/>
        <v>3.2826399999999998</v>
      </c>
      <c r="U157" s="89">
        <f t="shared" si="90"/>
        <v>3.3337699999999999</v>
      </c>
      <c r="V157" s="89">
        <f t="shared" si="90"/>
        <v>3.3231799999999998</v>
      </c>
      <c r="W157" s="89">
        <f t="shared" si="90"/>
        <v>3.3230900000000001</v>
      </c>
      <c r="X157" s="89">
        <f t="shared" si="90"/>
        <v>3.2172499999999999</v>
      </c>
      <c r="Y157" s="89">
        <f t="shared" si="90"/>
        <v>3.0811199999999999</v>
      </c>
      <c r="Z157" s="89">
        <f t="shared" si="90"/>
        <v>2.9880499999999999</v>
      </c>
      <c r="AA157" s="89">
        <f t="shared" si="90"/>
        <v>2.7782</v>
      </c>
    </row>
    <row r="158" spans="1:27" ht="12.75" hidden="1" customHeight="1" outlineLevel="1" x14ac:dyDescent="0.2">
      <c r="A158" s="99" t="s">
        <v>388</v>
      </c>
      <c r="B158" s="60" t="s">
        <v>238</v>
      </c>
      <c r="C158" s="40" t="s">
        <v>79</v>
      </c>
      <c r="D158" s="41">
        <v>1298.05</v>
      </c>
      <c r="E158" s="41">
        <v>1238.51</v>
      </c>
      <c r="F158" s="41">
        <v>1201.01</v>
      </c>
      <c r="G158" s="41">
        <v>1207.0999999999999</v>
      </c>
      <c r="H158" s="41">
        <v>1277.6199999999999</v>
      </c>
      <c r="I158" s="41">
        <v>1440.39</v>
      </c>
      <c r="J158" s="41">
        <v>1691.56</v>
      </c>
      <c r="K158" s="41">
        <v>1859.88</v>
      </c>
      <c r="L158" s="41">
        <v>2072.7800000000002</v>
      </c>
      <c r="M158" s="41">
        <v>2159.42</v>
      </c>
      <c r="N158" s="41">
        <v>2200.17</v>
      </c>
      <c r="O158" s="41">
        <v>2253.2600000000002</v>
      </c>
      <c r="P158" s="41">
        <v>2201.71</v>
      </c>
      <c r="Q158" s="41">
        <v>2208.1799999999998</v>
      </c>
      <c r="R158" s="41">
        <v>2192.6999999999998</v>
      </c>
      <c r="S158" s="41">
        <v>2157.5100000000002</v>
      </c>
      <c r="T158" s="41">
        <v>2119.23</v>
      </c>
      <c r="U158" s="41">
        <v>2170.36</v>
      </c>
      <c r="V158" s="41">
        <v>2159.77</v>
      </c>
      <c r="W158" s="41">
        <v>2159.6799999999998</v>
      </c>
      <c r="X158" s="41">
        <v>2053.84</v>
      </c>
      <c r="Y158" s="41">
        <v>1917.71</v>
      </c>
      <c r="Z158" s="41">
        <v>1824.64</v>
      </c>
      <c r="AA158" s="41">
        <v>1614.79</v>
      </c>
    </row>
    <row r="159" spans="1:27" ht="12.75" hidden="1" customHeight="1" outlineLevel="1" x14ac:dyDescent="0.2">
      <c r="A159" s="99" t="s">
        <v>389</v>
      </c>
      <c r="B159" s="60" t="s">
        <v>90</v>
      </c>
      <c r="C159" s="40" t="s">
        <v>79</v>
      </c>
      <c r="D159" s="41">
        <f>$D$9</f>
        <v>1071.42</v>
      </c>
      <c r="E159" s="41">
        <f t="shared" ref="E159:AA159" si="91">$D$9</f>
        <v>1071.42</v>
      </c>
      <c r="F159" s="41">
        <f t="shared" si="91"/>
        <v>1071.42</v>
      </c>
      <c r="G159" s="41">
        <f t="shared" si="91"/>
        <v>1071.42</v>
      </c>
      <c r="H159" s="41">
        <f t="shared" si="91"/>
        <v>1071.42</v>
      </c>
      <c r="I159" s="41">
        <f t="shared" si="91"/>
        <v>1071.42</v>
      </c>
      <c r="J159" s="41">
        <f t="shared" si="91"/>
        <v>1071.42</v>
      </c>
      <c r="K159" s="41">
        <f t="shared" si="91"/>
        <v>1071.42</v>
      </c>
      <c r="L159" s="41">
        <f t="shared" si="91"/>
        <v>1071.42</v>
      </c>
      <c r="M159" s="41">
        <f t="shared" si="91"/>
        <v>1071.42</v>
      </c>
      <c r="N159" s="41">
        <f t="shared" si="91"/>
        <v>1071.42</v>
      </c>
      <c r="O159" s="41">
        <f t="shared" si="91"/>
        <v>1071.42</v>
      </c>
      <c r="P159" s="41">
        <f t="shared" si="91"/>
        <v>1071.42</v>
      </c>
      <c r="Q159" s="41">
        <f t="shared" si="91"/>
        <v>1071.42</v>
      </c>
      <c r="R159" s="41">
        <f t="shared" si="91"/>
        <v>1071.42</v>
      </c>
      <c r="S159" s="41">
        <f t="shared" si="91"/>
        <v>1071.42</v>
      </c>
      <c r="T159" s="41">
        <f t="shared" si="91"/>
        <v>1071.42</v>
      </c>
      <c r="U159" s="41">
        <f t="shared" si="91"/>
        <v>1071.42</v>
      </c>
      <c r="V159" s="41">
        <f t="shared" si="91"/>
        <v>1071.42</v>
      </c>
      <c r="W159" s="41">
        <f t="shared" si="91"/>
        <v>1071.42</v>
      </c>
      <c r="X159" s="41">
        <f t="shared" si="91"/>
        <v>1071.42</v>
      </c>
      <c r="Y159" s="41">
        <f t="shared" si="91"/>
        <v>1071.42</v>
      </c>
      <c r="Z159" s="41">
        <f t="shared" si="91"/>
        <v>1071.42</v>
      </c>
      <c r="AA159" s="41">
        <f t="shared" si="91"/>
        <v>1071.42</v>
      </c>
    </row>
    <row r="160" spans="1:27" ht="12.75" hidden="1" customHeight="1" outlineLevel="1" x14ac:dyDescent="0.2">
      <c r="A160" s="99" t="s">
        <v>390</v>
      </c>
      <c r="B160" s="60" t="s">
        <v>83</v>
      </c>
      <c r="C160" s="40" t="s">
        <v>79</v>
      </c>
      <c r="D160" s="41">
        <v>3.72</v>
      </c>
      <c r="E160" s="41">
        <v>3.72</v>
      </c>
      <c r="F160" s="41">
        <v>3.72</v>
      </c>
      <c r="G160" s="41">
        <v>3.72</v>
      </c>
      <c r="H160" s="41">
        <v>3.72</v>
      </c>
      <c r="I160" s="41">
        <v>3.72</v>
      </c>
      <c r="J160" s="41">
        <v>3.72</v>
      </c>
      <c r="K160" s="41">
        <v>3.72</v>
      </c>
      <c r="L160" s="41">
        <v>3.72</v>
      </c>
      <c r="M160" s="41">
        <v>3.72</v>
      </c>
      <c r="N160" s="41">
        <v>3.72</v>
      </c>
      <c r="O160" s="41">
        <v>3.72</v>
      </c>
      <c r="P160" s="41">
        <v>3.72</v>
      </c>
      <c r="Q160" s="41">
        <v>3.72</v>
      </c>
      <c r="R160" s="41">
        <v>3.72</v>
      </c>
      <c r="S160" s="41">
        <v>3.72</v>
      </c>
      <c r="T160" s="41">
        <v>3.72</v>
      </c>
      <c r="U160" s="41">
        <v>3.72</v>
      </c>
      <c r="V160" s="41">
        <v>3.72</v>
      </c>
      <c r="W160" s="41">
        <v>3.72</v>
      </c>
      <c r="X160" s="41">
        <v>3.72</v>
      </c>
      <c r="Y160" s="41">
        <v>3.72</v>
      </c>
      <c r="Z160" s="41">
        <v>3.72</v>
      </c>
      <c r="AA160" s="41">
        <v>3.72</v>
      </c>
    </row>
    <row r="161" spans="1:27" ht="12.75" hidden="1" customHeight="1" outlineLevel="1" x14ac:dyDescent="0.2">
      <c r="A161" s="99" t="s">
        <v>391</v>
      </c>
      <c r="B161" s="60" t="s">
        <v>81</v>
      </c>
      <c r="C161" s="40" t="s">
        <v>79</v>
      </c>
      <c r="D161" s="41">
        <f>$D$11</f>
        <v>88.27</v>
      </c>
      <c r="E161" s="41">
        <f t="shared" ref="E161:AA161" si="92">$D$11</f>
        <v>88.27</v>
      </c>
      <c r="F161" s="41">
        <f t="shared" si="92"/>
        <v>88.27</v>
      </c>
      <c r="G161" s="41">
        <f t="shared" si="92"/>
        <v>88.27</v>
      </c>
      <c r="H161" s="41">
        <f t="shared" si="92"/>
        <v>88.27</v>
      </c>
      <c r="I161" s="41">
        <f t="shared" si="92"/>
        <v>88.27</v>
      </c>
      <c r="J161" s="41">
        <f t="shared" si="92"/>
        <v>88.27</v>
      </c>
      <c r="K161" s="41">
        <f t="shared" si="92"/>
        <v>88.27</v>
      </c>
      <c r="L161" s="41">
        <f t="shared" si="92"/>
        <v>88.27</v>
      </c>
      <c r="M161" s="41">
        <f t="shared" si="92"/>
        <v>88.27</v>
      </c>
      <c r="N161" s="41">
        <f t="shared" si="92"/>
        <v>88.27</v>
      </c>
      <c r="O161" s="41">
        <f t="shared" si="92"/>
        <v>88.27</v>
      </c>
      <c r="P161" s="41">
        <f t="shared" si="92"/>
        <v>88.27</v>
      </c>
      <c r="Q161" s="41">
        <f t="shared" si="92"/>
        <v>88.27</v>
      </c>
      <c r="R161" s="41">
        <f t="shared" si="92"/>
        <v>88.27</v>
      </c>
      <c r="S161" s="41">
        <f t="shared" si="92"/>
        <v>88.27</v>
      </c>
      <c r="T161" s="41">
        <f t="shared" si="92"/>
        <v>88.27</v>
      </c>
      <c r="U161" s="41">
        <f t="shared" si="92"/>
        <v>88.27</v>
      </c>
      <c r="V161" s="41">
        <f t="shared" si="92"/>
        <v>88.27</v>
      </c>
      <c r="W161" s="41">
        <f t="shared" si="92"/>
        <v>88.27</v>
      </c>
      <c r="X161" s="41">
        <f t="shared" si="92"/>
        <v>88.27</v>
      </c>
      <c r="Y161" s="41">
        <f t="shared" si="92"/>
        <v>88.27</v>
      </c>
      <c r="Z161" s="41">
        <f t="shared" si="92"/>
        <v>88.27</v>
      </c>
      <c r="AA161" s="41">
        <f t="shared" si="92"/>
        <v>88.27</v>
      </c>
    </row>
    <row r="162" spans="1:27" ht="12.75" customHeight="1" collapsed="1" x14ac:dyDescent="0.2">
      <c r="A162" s="100"/>
      <c r="B162" s="101" t="s">
        <v>392</v>
      </c>
      <c r="C162" s="102"/>
      <c r="D162" s="103"/>
      <c r="E162" s="103"/>
      <c r="F162" s="103"/>
      <c r="G162" s="103"/>
      <c r="I162" s="36"/>
    </row>
    <row r="163" spans="1:27" ht="12.75" customHeight="1" x14ac:dyDescent="0.2">
      <c r="A163" s="100"/>
      <c r="B163" s="101" t="s">
        <v>392</v>
      </c>
      <c r="C163" s="102"/>
      <c r="D163" s="103"/>
      <c r="E163" s="103"/>
      <c r="F163" s="103"/>
      <c r="G163" s="103"/>
      <c r="I163" s="36"/>
    </row>
    <row r="164" spans="1:27" x14ac:dyDescent="0.2">
      <c r="A164" s="175" t="s">
        <v>393</v>
      </c>
      <c r="B164" s="176"/>
      <c r="C164" s="176"/>
      <c r="D164" s="176"/>
      <c r="E164" s="176"/>
      <c r="F164" s="176"/>
      <c r="G164" s="176"/>
      <c r="H164" s="176"/>
      <c r="I164" s="176"/>
      <c r="J164" s="176"/>
      <c r="K164" s="176"/>
      <c r="L164" s="176"/>
      <c r="M164" s="176"/>
      <c r="N164" s="176"/>
      <c r="O164" s="176"/>
      <c r="P164" s="176"/>
      <c r="Q164" s="176"/>
      <c r="R164" s="176"/>
      <c r="S164" s="176"/>
      <c r="T164" s="176"/>
      <c r="U164" s="176"/>
      <c r="V164" s="176"/>
      <c r="W164" s="176"/>
      <c r="X164" s="176"/>
      <c r="Y164" s="176"/>
      <c r="Z164" s="176"/>
      <c r="AA164" s="177"/>
    </row>
    <row r="165" spans="1:27" ht="27" customHeight="1" x14ac:dyDescent="0.2">
      <c r="A165" s="96" t="s">
        <v>64</v>
      </c>
      <c r="B165" s="97" t="s">
        <v>210</v>
      </c>
      <c r="C165" s="96" t="s">
        <v>211</v>
      </c>
      <c r="D165" s="97" t="s">
        <v>212</v>
      </c>
      <c r="E165" s="97" t="s">
        <v>213</v>
      </c>
      <c r="F165" s="97" t="s">
        <v>214</v>
      </c>
      <c r="G165" s="97" t="s">
        <v>215</v>
      </c>
      <c r="H165" s="97" t="s">
        <v>216</v>
      </c>
      <c r="I165" s="97" t="s">
        <v>217</v>
      </c>
      <c r="J165" s="97" t="s">
        <v>218</v>
      </c>
      <c r="K165" s="97" t="s">
        <v>219</v>
      </c>
      <c r="L165" s="97" t="s">
        <v>220</v>
      </c>
      <c r="M165" s="97" t="s">
        <v>221</v>
      </c>
      <c r="N165" s="97" t="s">
        <v>222</v>
      </c>
      <c r="O165" s="97" t="s">
        <v>223</v>
      </c>
      <c r="P165" s="97" t="s">
        <v>224</v>
      </c>
      <c r="Q165" s="97" t="s">
        <v>225</v>
      </c>
      <c r="R165" s="97" t="s">
        <v>226</v>
      </c>
      <c r="S165" s="97" t="s">
        <v>227</v>
      </c>
      <c r="T165" s="97" t="s">
        <v>228</v>
      </c>
      <c r="U165" s="97" t="s">
        <v>229</v>
      </c>
      <c r="V165" s="97" t="s">
        <v>230</v>
      </c>
      <c r="W165" s="97" t="s">
        <v>231</v>
      </c>
      <c r="X165" s="97" t="s">
        <v>232</v>
      </c>
      <c r="Y165" s="97" t="s">
        <v>233</v>
      </c>
      <c r="Z165" s="97" t="s">
        <v>234</v>
      </c>
      <c r="AA165" s="97" t="s">
        <v>235</v>
      </c>
    </row>
    <row r="166" spans="1:27" x14ac:dyDescent="0.2">
      <c r="A166" s="98" t="s">
        <v>394</v>
      </c>
      <c r="B166" s="25" t="str">
        <f>"01"&amp;"."&amp;$B$662&amp;"."&amp;$B$663</f>
        <v>01.01.2024</v>
      </c>
      <c r="C166" s="88" t="s">
        <v>76</v>
      </c>
      <c r="D166" s="89">
        <f>ROUND(((D167+D168+D170+D169)/1000),5)</f>
        <v>2.9082499999999998</v>
      </c>
      <c r="E166" s="89">
        <f>ROUND(((E167+E168+E170+E169)/1000),5)</f>
        <v>2.8382100000000001</v>
      </c>
      <c r="F166" s="89">
        <f>ROUND(((F167+F168+F170+F169)/1000),5)</f>
        <v>2.83134</v>
      </c>
      <c r="G166" s="89">
        <f t="shared" ref="G166:AA166" si="93">ROUND(((G167+G168+G170+G169)/1000),5)</f>
        <v>2.7389600000000001</v>
      </c>
      <c r="H166" s="89">
        <f t="shared" si="93"/>
        <v>2.7000600000000001</v>
      </c>
      <c r="I166" s="89">
        <f t="shared" si="93"/>
        <v>2.7028300000000001</v>
      </c>
      <c r="J166" s="89">
        <f t="shared" si="93"/>
        <v>2.7505299999999999</v>
      </c>
      <c r="K166" s="89">
        <f t="shared" si="93"/>
        <v>2.7377699999999998</v>
      </c>
      <c r="L166" s="89">
        <f t="shared" si="93"/>
        <v>2.6119599999999998</v>
      </c>
      <c r="M166" s="89">
        <f t="shared" si="93"/>
        <v>2.6847500000000002</v>
      </c>
      <c r="N166" s="89">
        <f t="shared" si="93"/>
        <v>2.8349600000000001</v>
      </c>
      <c r="O166" s="89">
        <f t="shared" si="93"/>
        <v>2.85948</v>
      </c>
      <c r="P166" s="89">
        <f t="shared" si="93"/>
        <v>2.89141</v>
      </c>
      <c r="Q166" s="89">
        <f t="shared" si="93"/>
        <v>2.9211200000000002</v>
      </c>
      <c r="R166" s="89">
        <f t="shared" si="93"/>
        <v>2.9317899999999999</v>
      </c>
      <c r="S166" s="89">
        <f t="shared" si="93"/>
        <v>2.9717899999999999</v>
      </c>
      <c r="T166" s="89">
        <f t="shared" si="93"/>
        <v>3.0066899999999999</v>
      </c>
      <c r="U166" s="89">
        <f t="shared" si="93"/>
        <v>3.0335000000000001</v>
      </c>
      <c r="V166" s="89">
        <f t="shared" si="93"/>
        <v>3.0375100000000002</v>
      </c>
      <c r="W166" s="89">
        <f t="shared" si="93"/>
        <v>3.0354299999999999</v>
      </c>
      <c r="X166" s="89">
        <f t="shared" si="93"/>
        <v>3.03878</v>
      </c>
      <c r="Y166" s="89">
        <f t="shared" si="93"/>
        <v>3.0341499999999999</v>
      </c>
      <c r="Z166" s="89">
        <f t="shared" si="93"/>
        <v>2.9678900000000001</v>
      </c>
      <c r="AA166" s="89">
        <f t="shared" si="93"/>
        <v>2.87473</v>
      </c>
    </row>
    <row r="167" spans="1:27" ht="12.75" hidden="1" customHeight="1" outlineLevel="1" x14ac:dyDescent="0.2">
      <c r="A167" s="99" t="s">
        <v>395</v>
      </c>
      <c r="B167" s="60" t="s">
        <v>238</v>
      </c>
      <c r="C167" s="40" t="s">
        <v>79</v>
      </c>
      <c r="D167" s="41">
        <v>1099.29</v>
      </c>
      <c r="E167" s="41">
        <v>1029.25</v>
      </c>
      <c r="F167" s="41">
        <v>1022.38</v>
      </c>
      <c r="G167" s="41">
        <v>930</v>
      </c>
      <c r="H167" s="41">
        <v>891.1</v>
      </c>
      <c r="I167" s="41">
        <v>893.87</v>
      </c>
      <c r="J167" s="41">
        <v>941.57</v>
      </c>
      <c r="K167" s="41">
        <v>928.81</v>
      </c>
      <c r="L167" s="41">
        <v>803</v>
      </c>
      <c r="M167" s="41">
        <v>875.79</v>
      </c>
      <c r="N167" s="41">
        <v>1026</v>
      </c>
      <c r="O167" s="41">
        <v>1050.52</v>
      </c>
      <c r="P167" s="41">
        <v>1082.45</v>
      </c>
      <c r="Q167" s="41">
        <v>1112.1600000000001</v>
      </c>
      <c r="R167" s="41">
        <v>1122.83</v>
      </c>
      <c r="S167" s="41">
        <v>1162.83</v>
      </c>
      <c r="T167" s="41">
        <v>1197.73</v>
      </c>
      <c r="U167" s="41">
        <v>1224.54</v>
      </c>
      <c r="V167" s="41">
        <v>1228.55</v>
      </c>
      <c r="W167" s="41">
        <v>1226.47</v>
      </c>
      <c r="X167" s="41">
        <v>1229.82</v>
      </c>
      <c r="Y167" s="41">
        <v>1225.19</v>
      </c>
      <c r="Z167" s="41">
        <v>1158.93</v>
      </c>
      <c r="AA167" s="41">
        <v>1065.77</v>
      </c>
    </row>
    <row r="168" spans="1:27" ht="12.75" hidden="1" customHeight="1" outlineLevel="1" x14ac:dyDescent="0.2">
      <c r="A168" s="99" t="s">
        <v>396</v>
      </c>
      <c r="B168" s="60" t="s">
        <v>90</v>
      </c>
      <c r="C168" s="40" t="s">
        <v>79</v>
      </c>
      <c r="D168" s="41">
        <v>1716.97</v>
      </c>
      <c r="E168" s="41">
        <f>$D$168</f>
        <v>1716.97</v>
      </c>
      <c r="F168" s="41">
        <f t="shared" ref="F168:AA168" si="94">$D$168</f>
        <v>1716.97</v>
      </c>
      <c r="G168" s="41">
        <f t="shared" si="94"/>
        <v>1716.97</v>
      </c>
      <c r="H168" s="41">
        <f t="shared" si="94"/>
        <v>1716.97</v>
      </c>
      <c r="I168" s="41">
        <f t="shared" si="94"/>
        <v>1716.97</v>
      </c>
      <c r="J168" s="41">
        <f t="shared" si="94"/>
        <v>1716.97</v>
      </c>
      <c r="K168" s="41">
        <f t="shared" si="94"/>
        <v>1716.97</v>
      </c>
      <c r="L168" s="41">
        <f t="shared" si="94"/>
        <v>1716.97</v>
      </c>
      <c r="M168" s="41">
        <f t="shared" si="94"/>
        <v>1716.97</v>
      </c>
      <c r="N168" s="41">
        <f t="shared" si="94"/>
        <v>1716.97</v>
      </c>
      <c r="O168" s="41">
        <f t="shared" si="94"/>
        <v>1716.97</v>
      </c>
      <c r="P168" s="41">
        <f t="shared" si="94"/>
        <v>1716.97</v>
      </c>
      <c r="Q168" s="41">
        <f t="shared" si="94"/>
        <v>1716.97</v>
      </c>
      <c r="R168" s="41">
        <f t="shared" si="94"/>
        <v>1716.97</v>
      </c>
      <c r="S168" s="41">
        <f t="shared" si="94"/>
        <v>1716.97</v>
      </c>
      <c r="T168" s="41">
        <f t="shared" si="94"/>
        <v>1716.97</v>
      </c>
      <c r="U168" s="41">
        <f t="shared" si="94"/>
        <v>1716.97</v>
      </c>
      <c r="V168" s="41">
        <f t="shared" si="94"/>
        <v>1716.97</v>
      </c>
      <c r="W168" s="41">
        <f t="shared" si="94"/>
        <v>1716.97</v>
      </c>
      <c r="X168" s="41">
        <f t="shared" si="94"/>
        <v>1716.97</v>
      </c>
      <c r="Y168" s="41">
        <f t="shared" si="94"/>
        <v>1716.97</v>
      </c>
      <c r="Z168" s="41">
        <f t="shared" si="94"/>
        <v>1716.97</v>
      </c>
      <c r="AA168" s="41">
        <f t="shared" si="94"/>
        <v>1716.97</v>
      </c>
    </row>
    <row r="169" spans="1:27" ht="12.75" hidden="1" customHeight="1" outlineLevel="1" x14ac:dyDescent="0.2">
      <c r="A169" s="99" t="s">
        <v>397</v>
      </c>
      <c r="B169" s="60" t="s">
        <v>83</v>
      </c>
      <c r="C169" s="40" t="s">
        <v>79</v>
      </c>
      <c r="D169" s="41">
        <v>3.72</v>
      </c>
      <c r="E169" s="41">
        <v>3.72</v>
      </c>
      <c r="F169" s="41">
        <v>3.72</v>
      </c>
      <c r="G169" s="41">
        <v>3.72</v>
      </c>
      <c r="H169" s="41">
        <v>3.72</v>
      </c>
      <c r="I169" s="41">
        <v>3.72</v>
      </c>
      <c r="J169" s="41">
        <v>3.72</v>
      </c>
      <c r="K169" s="41">
        <v>3.72</v>
      </c>
      <c r="L169" s="41">
        <v>3.72</v>
      </c>
      <c r="M169" s="41">
        <v>3.72</v>
      </c>
      <c r="N169" s="41">
        <v>3.72</v>
      </c>
      <c r="O169" s="41">
        <v>3.72</v>
      </c>
      <c r="P169" s="41">
        <v>3.72</v>
      </c>
      <c r="Q169" s="41">
        <v>3.72</v>
      </c>
      <c r="R169" s="41">
        <v>3.72</v>
      </c>
      <c r="S169" s="41">
        <v>3.72</v>
      </c>
      <c r="T169" s="41">
        <v>3.72</v>
      </c>
      <c r="U169" s="41">
        <v>3.72</v>
      </c>
      <c r="V169" s="41">
        <v>3.72</v>
      </c>
      <c r="W169" s="41">
        <v>3.72</v>
      </c>
      <c r="X169" s="41">
        <v>3.72</v>
      </c>
      <c r="Y169" s="41">
        <v>3.72</v>
      </c>
      <c r="Z169" s="41">
        <v>3.72</v>
      </c>
      <c r="AA169" s="41">
        <v>3.72</v>
      </c>
    </row>
    <row r="170" spans="1:27" ht="12.75" hidden="1" customHeight="1" outlineLevel="1" x14ac:dyDescent="0.2">
      <c r="A170" s="99" t="s">
        <v>398</v>
      </c>
      <c r="B170" s="60" t="s">
        <v>81</v>
      </c>
      <c r="C170" s="40" t="s">
        <v>79</v>
      </c>
      <c r="D170" s="41">
        <f>$D$11</f>
        <v>88.27</v>
      </c>
      <c r="E170" s="41">
        <f t="shared" ref="E170:AA170" si="95">$D$11</f>
        <v>88.27</v>
      </c>
      <c r="F170" s="41">
        <f t="shared" si="95"/>
        <v>88.27</v>
      </c>
      <c r="G170" s="41">
        <f t="shared" si="95"/>
        <v>88.27</v>
      </c>
      <c r="H170" s="41">
        <f t="shared" si="95"/>
        <v>88.27</v>
      </c>
      <c r="I170" s="41">
        <f t="shared" si="95"/>
        <v>88.27</v>
      </c>
      <c r="J170" s="41">
        <f t="shared" si="95"/>
        <v>88.27</v>
      </c>
      <c r="K170" s="41">
        <f t="shared" si="95"/>
        <v>88.27</v>
      </c>
      <c r="L170" s="41">
        <f t="shared" si="95"/>
        <v>88.27</v>
      </c>
      <c r="M170" s="41">
        <f t="shared" si="95"/>
        <v>88.27</v>
      </c>
      <c r="N170" s="41">
        <f t="shared" si="95"/>
        <v>88.27</v>
      </c>
      <c r="O170" s="41">
        <f t="shared" si="95"/>
        <v>88.27</v>
      </c>
      <c r="P170" s="41">
        <f t="shared" si="95"/>
        <v>88.27</v>
      </c>
      <c r="Q170" s="41">
        <f t="shared" si="95"/>
        <v>88.27</v>
      </c>
      <c r="R170" s="41">
        <f t="shared" si="95"/>
        <v>88.27</v>
      </c>
      <c r="S170" s="41">
        <f t="shared" si="95"/>
        <v>88.27</v>
      </c>
      <c r="T170" s="41">
        <f t="shared" si="95"/>
        <v>88.27</v>
      </c>
      <c r="U170" s="41">
        <f t="shared" si="95"/>
        <v>88.27</v>
      </c>
      <c r="V170" s="41">
        <f t="shared" si="95"/>
        <v>88.27</v>
      </c>
      <c r="W170" s="41">
        <f t="shared" si="95"/>
        <v>88.27</v>
      </c>
      <c r="X170" s="41">
        <f t="shared" si="95"/>
        <v>88.27</v>
      </c>
      <c r="Y170" s="41">
        <f t="shared" si="95"/>
        <v>88.27</v>
      </c>
      <c r="Z170" s="41">
        <f t="shared" si="95"/>
        <v>88.27</v>
      </c>
      <c r="AA170" s="41">
        <f t="shared" si="95"/>
        <v>88.27</v>
      </c>
    </row>
    <row r="171" spans="1:27" collapsed="1" x14ac:dyDescent="0.2">
      <c r="A171" s="98" t="s">
        <v>399</v>
      </c>
      <c r="B171" s="25" t="str">
        <f>"02"&amp;"."&amp;$B$662&amp;"."&amp;$B$663</f>
        <v>02.01.2024</v>
      </c>
      <c r="C171" s="88" t="s">
        <v>76</v>
      </c>
      <c r="D171" s="89">
        <f>ROUND(((D172+D173+D175+D174)/1000),5)</f>
        <v>2.9154</v>
      </c>
      <c r="E171" s="89">
        <f>ROUND(((E172+E173+E175+E174)/1000),5)</f>
        <v>2.7810899999999998</v>
      </c>
      <c r="F171" s="89">
        <f>ROUND(((F172+F173+F175+F174)/1000),5)</f>
        <v>2.6539199999999998</v>
      </c>
      <c r="G171" s="89">
        <f t="shared" ref="G171:AA171" si="96">ROUND(((G172+G173+G175+G174)/1000),5)</f>
        <v>2.6103900000000002</v>
      </c>
      <c r="H171" s="89">
        <f t="shared" si="96"/>
        <v>2.60928</v>
      </c>
      <c r="I171" s="89">
        <f t="shared" si="96"/>
        <v>2.64818</v>
      </c>
      <c r="J171" s="89">
        <f t="shared" si="96"/>
        <v>2.7190300000000001</v>
      </c>
      <c r="K171" s="89">
        <f t="shared" si="96"/>
        <v>2.91235</v>
      </c>
      <c r="L171" s="89">
        <f t="shared" si="96"/>
        <v>2.9857399999999998</v>
      </c>
      <c r="M171" s="89">
        <f t="shared" si="96"/>
        <v>3.1266699999999998</v>
      </c>
      <c r="N171" s="89">
        <f t="shared" si="96"/>
        <v>3.30769</v>
      </c>
      <c r="O171" s="89">
        <f t="shared" si="96"/>
        <v>3.34138</v>
      </c>
      <c r="P171" s="89">
        <f t="shared" si="96"/>
        <v>3.3492899999999999</v>
      </c>
      <c r="Q171" s="89">
        <f t="shared" si="96"/>
        <v>3.35243</v>
      </c>
      <c r="R171" s="89">
        <f t="shared" si="96"/>
        <v>3.32646</v>
      </c>
      <c r="S171" s="89">
        <f t="shared" si="96"/>
        <v>3.32897</v>
      </c>
      <c r="T171" s="89">
        <f t="shared" si="96"/>
        <v>3.3830200000000001</v>
      </c>
      <c r="U171" s="89">
        <f t="shared" si="96"/>
        <v>3.4171299999999998</v>
      </c>
      <c r="V171" s="89">
        <f t="shared" si="96"/>
        <v>3.4274300000000002</v>
      </c>
      <c r="W171" s="89">
        <f t="shared" si="96"/>
        <v>3.4262000000000001</v>
      </c>
      <c r="X171" s="89">
        <f t="shared" si="96"/>
        <v>3.4318599999999999</v>
      </c>
      <c r="Y171" s="89">
        <f t="shared" si="96"/>
        <v>3.4081199999999998</v>
      </c>
      <c r="Z171" s="89">
        <f t="shared" si="96"/>
        <v>3.2673899999999998</v>
      </c>
      <c r="AA171" s="89">
        <f t="shared" si="96"/>
        <v>3.0417399999999999</v>
      </c>
    </row>
    <row r="172" spans="1:27" ht="12.75" hidden="1" customHeight="1" outlineLevel="1" x14ac:dyDescent="0.2">
      <c r="A172" s="99" t="s">
        <v>400</v>
      </c>
      <c r="B172" s="60" t="s">
        <v>238</v>
      </c>
      <c r="C172" s="40" t="s">
        <v>79</v>
      </c>
      <c r="D172" s="41">
        <v>1106.44</v>
      </c>
      <c r="E172" s="41">
        <v>972.13</v>
      </c>
      <c r="F172" s="41">
        <v>844.96</v>
      </c>
      <c r="G172" s="41">
        <v>801.43</v>
      </c>
      <c r="H172" s="41">
        <v>800.32</v>
      </c>
      <c r="I172" s="41">
        <v>839.22</v>
      </c>
      <c r="J172" s="41">
        <v>910.07</v>
      </c>
      <c r="K172" s="41">
        <v>1103.3900000000001</v>
      </c>
      <c r="L172" s="41">
        <v>1176.78</v>
      </c>
      <c r="M172" s="41">
        <v>1317.71</v>
      </c>
      <c r="N172" s="41">
        <v>1498.73</v>
      </c>
      <c r="O172" s="41">
        <v>1532.42</v>
      </c>
      <c r="P172" s="41">
        <v>1540.33</v>
      </c>
      <c r="Q172" s="41">
        <v>1543.47</v>
      </c>
      <c r="R172" s="41">
        <v>1517.5</v>
      </c>
      <c r="S172" s="41">
        <v>1520.01</v>
      </c>
      <c r="T172" s="41">
        <v>1574.06</v>
      </c>
      <c r="U172" s="41">
        <v>1608.17</v>
      </c>
      <c r="V172" s="41">
        <v>1618.47</v>
      </c>
      <c r="W172" s="41">
        <v>1617.24</v>
      </c>
      <c r="X172" s="41">
        <v>1622.9</v>
      </c>
      <c r="Y172" s="41">
        <v>1599.16</v>
      </c>
      <c r="Z172" s="41">
        <v>1458.43</v>
      </c>
      <c r="AA172" s="41">
        <v>1232.78</v>
      </c>
    </row>
    <row r="173" spans="1:27" ht="12.75" hidden="1" customHeight="1" outlineLevel="1" x14ac:dyDescent="0.2">
      <c r="A173" s="99" t="s">
        <v>401</v>
      </c>
      <c r="B173" s="60" t="s">
        <v>90</v>
      </c>
      <c r="C173" s="40" t="s">
        <v>79</v>
      </c>
      <c r="D173" s="41">
        <f>$D$168</f>
        <v>1716.97</v>
      </c>
      <c r="E173" s="41">
        <f>$D$168</f>
        <v>1716.97</v>
      </c>
      <c r="F173" s="41">
        <f t="shared" ref="F173:AA173" si="97">$D$168</f>
        <v>1716.97</v>
      </c>
      <c r="G173" s="41">
        <f t="shared" si="97"/>
        <v>1716.97</v>
      </c>
      <c r="H173" s="41">
        <f t="shared" si="97"/>
        <v>1716.97</v>
      </c>
      <c r="I173" s="41">
        <f t="shared" si="97"/>
        <v>1716.97</v>
      </c>
      <c r="J173" s="41">
        <f t="shared" si="97"/>
        <v>1716.97</v>
      </c>
      <c r="K173" s="41">
        <f t="shared" si="97"/>
        <v>1716.97</v>
      </c>
      <c r="L173" s="41">
        <f t="shared" si="97"/>
        <v>1716.97</v>
      </c>
      <c r="M173" s="41">
        <f t="shared" si="97"/>
        <v>1716.97</v>
      </c>
      <c r="N173" s="41">
        <f t="shared" si="97"/>
        <v>1716.97</v>
      </c>
      <c r="O173" s="41">
        <f t="shared" si="97"/>
        <v>1716.97</v>
      </c>
      <c r="P173" s="41">
        <f t="shared" si="97"/>
        <v>1716.97</v>
      </c>
      <c r="Q173" s="41">
        <f t="shared" si="97"/>
        <v>1716.97</v>
      </c>
      <c r="R173" s="41">
        <f t="shared" si="97"/>
        <v>1716.97</v>
      </c>
      <c r="S173" s="41">
        <f t="shared" si="97"/>
        <v>1716.97</v>
      </c>
      <c r="T173" s="41">
        <f t="shared" si="97"/>
        <v>1716.97</v>
      </c>
      <c r="U173" s="41">
        <f t="shared" si="97"/>
        <v>1716.97</v>
      </c>
      <c r="V173" s="41">
        <f t="shared" si="97"/>
        <v>1716.97</v>
      </c>
      <c r="W173" s="41">
        <f t="shared" si="97"/>
        <v>1716.97</v>
      </c>
      <c r="X173" s="41">
        <f t="shared" si="97"/>
        <v>1716.97</v>
      </c>
      <c r="Y173" s="41">
        <f t="shared" si="97"/>
        <v>1716.97</v>
      </c>
      <c r="Z173" s="41">
        <f t="shared" si="97"/>
        <v>1716.97</v>
      </c>
      <c r="AA173" s="41">
        <f t="shared" si="97"/>
        <v>1716.97</v>
      </c>
    </row>
    <row r="174" spans="1:27" ht="12.75" hidden="1" customHeight="1" outlineLevel="1" x14ac:dyDescent="0.2">
      <c r="A174" s="99" t="s">
        <v>402</v>
      </c>
      <c r="B174" s="60" t="s">
        <v>83</v>
      </c>
      <c r="C174" s="40" t="s">
        <v>79</v>
      </c>
      <c r="D174" s="41">
        <v>3.72</v>
      </c>
      <c r="E174" s="41">
        <v>3.72</v>
      </c>
      <c r="F174" s="41">
        <v>3.72</v>
      </c>
      <c r="G174" s="41">
        <v>3.72</v>
      </c>
      <c r="H174" s="41">
        <v>3.72</v>
      </c>
      <c r="I174" s="41">
        <v>3.72</v>
      </c>
      <c r="J174" s="41">
        <v>3.72</v>
      </c>
      <c r="K174" s="41">
        <v>3.72</v>
      </c>
      <c r="L174" s="41">
        <v>3.72</v>
      </c>
      <c r="M174" s="41">
        <v>3.72</v>
      </c>
      <c r="N174" s="41">
        <v>3.72</v>
      </c>
      <c r="O174" s="41">
        <v>3.72</v>
      </c>
      <c r="P174" s="41">
        <v>3.72</v>
      </c>
      <c r="Q174" s="41">
        <v>3.72</v>
      </c>
      <c r="R174" s="41">
        <v>3.72</v>
      </c>
      <c r="S174" s="41">
        <v>3.72</v>
      </c>
      <c r="T174" s="41">
        <v>3.72</v>
      </c>
      <c r="U174" s="41">
        <v>3.72</v>
      </c>
      <c r="V174" s="41">
        <v>3.72</v>
      </c>
      <c r="W174" s="41">
        <v>3.72</v>
      </c>
      <c r="X174" s="41">
        <v>3.72</v>
      </c>
      <c r="Y174" s="41">
        <v>3.72</v>
      </c>
      <c r="Z174" s="41">
        <v>3.72</v>
      </c>
      <c r="AA174" s="41">
        <v>3.72</v>
      </c>
    </row>
    <row r="175" spans="1:27" ht="12.75" hidden="1" customHeight="1" outlineLevel="1" x14ac:dyDescent="0.2">
      <c r="A175" s="99" t="s">
        <v>403</v>
      </c>
      <c r="B175" s="60" t="s">
        <v>81</v>
      </c>
      <c r="C175" s="40" t="s">
        <v>79</v>
      </c>
      <c r="D175" s="41">
        <f>$D$11</f>
        <v>88.27</v>
      </c>
      <c r="E175" s="41">
        <f t="shared" ref="E175:AA175" si="98">$D$11</f>
        <v>88.27</v>
      </c>
      <c r="F175" s="41">
        <f t="shared" si="98"/>
        <v>88.27</v>
      </c>
      <c r="G175" s="41">
        <f t="shared" si="98"/>
        <v>88.27</v>
      </c>
      <c r="H175" s="41">
        <f t="shared" si="98"/>
        <v>88.27</v>
      </c>
      <c r="I175" s="41">
        <f t="shared" si="98"/>
        <v>88.27</v>
      </c>
      <c r="J175" s="41">
        <f t="shared" si="98"/>
        <v>88.27</v>
      </c>
      <c r="K175" s="41">
        <f t="shared" si="98"/>
        <v>88.27</v>
      </c>
      <c r="L175" s="41">
        <f t="shared" si="98"/>
        <v>88.27</v>
      </c>
      <c r="M175" s="41">
        <f t="shared" si="98"/>
        <v>88.27</v>
      </c>
      <c r="N175" s="41">
        <f t="shared" si="98"/>
        <v>88.27</v>
      </c>
      <c r="O175" s="41">
        <f t="shared" si="98"/>
        <v>88.27</v>
      </c>
      <c r="P175" s="41">
        <f t="shared" si="98"/>
        <v>88.27</v>
      </c>
      <c r="Q175" s="41">
        <f t="shared" si="98"/>
        <v>88.27</v>
      </c>
      <c r="R175" s="41">
        <f t="shared" si="98"/>
        <v>88.27</v>
      </c>
      <c r="S175" s="41">
        <f t="shared" si="98"/>
        <v>88.27</v>
      </c>
      <c r="T175" s="41">
        <f t="shared" si="98"/>
        <v>88.27</v>
      </c>
      <c r="U175" s="41">
        <f t="shared" si="98"/>
        <v>88.27</v>
      </c>
      <c r="V175" s="41">
        <f t="shared" si="98"/>
        <v>88.27</v>
      </c>
      <c r="W175" s="41">
        <f t="shared" si="98"/>
        <v>88.27</v>
      </c>
      <c r="X175" s="41">
        <f t="shared" si="98"/>
        <v>88.27</v>
      </c>
      <c r="Y175" s="41">
        <f t="shared" si="98"/>
        <v>88.27</v>
      </c>
      <c r="Z175" s="41">
        <f t="shared" si="98"/>
        <v>88.27</v>
      </c>
      <c r="AA175" s="41">
        <f t="shared" si="98"/>
        <v>88.27</v>
      </c>
    </row>
    <row r="176" spans="1:27" ht="12.75" customHeight="1" collapsed="1" x14ac:dyDescent="0.2">
      <c r="A176" s="98" t="s">
        <v>404</v>
      </c>
      <c r="B176" s="25" t="str">
        <f>"03"&amp;"."&amp;$B$662&amp;"."&amp;$B$663</f>
        <v>03.01.2024</v>
      </c>
      <c r="C176" s="88" t="s">
        <v>76</v>
      </c>
      <c r="D176" s="89">
        <f>ROUND(((D177+D178+D180+D179)/1000),5)</f>
        <v>2.9257900000000001</v>
      </c>
      <c r="E176" s="89">
        <f>ROUND(((E177+E178+E180+E179)/1000),5)</f>
        <v>2.85222</v>
      </c>
      <c r="F176" s="89">
        <f>ROUND(((F177+F178+F180+F179)/1000),5)</f>
        <v>2.8273299999999999</v>
      </c>
      <c r="G176" s="89">
        <f t="shared" ref="G176:AA176" si="99">ROUND(((G177+G178+G180+G179)/1000),5)</f>
        <v>2.7880400000000001</v>
      </c>
      <c r="H176" s="89">
        <f t="shared" si="99"/>
        <v>2.7677100000000001</v>
      </c>
      <c r="I176" s="89">
        <f t="shared" si="99"/>
        <v>2.8484600000000002</v>
      </c>
      <c r="J176" s="89">
        <f t="shared" si="99"/>
        <v>2.9110800000000001</v>
      </c>
      <c r="K176" s="89">
        <f t="shared" si="99"/>
        <v>3.03512</v>
      </c>
      <c r="L176" s="89">
        <f t="shared" si="99"/>
        <v>3.1746699999999999</v>
      </c>
      <c r="M176" s="89">
        <f t="shared" si="99"/>
        <v>3.3636699999999999</v>
      </c>
      <c r="N176" s="89">
        <f t="shared" si="99"/>
        <v>3.4548800000000002</v>
      </c>
      <c r="O176" s="89">
        <f t="shared" si="99"/>
        <v>3.4875500000000001</v>
      </c>
      <c r="P176" s="89">
        <f t="shared" si="99"/>
        <v>3.4843500000000001</v>
      </c>
      <c r="Q176" s="89">
        <f t="shared" si="99"/>
        <v>3.4820199999999999</v>
      </c>
      <c r="R176" s="89">
        <f t="shared" si="99"/>
        <v>3.4329800000000001</v>
      </c>
      <c r="S176" s="89">
        <f t="shared" si="99"/>
        <v>3.4197899999999999</v>
      </c>
      <c r="T176" s="89">
        <f t="shared" si="99"/>
        <v>3.48996</v>
      </c>
      <c r="U176" s="89">
        <f t="shared" si="99"/>
        <v>3.53511</v>
      </c>
      <c r="V176" s="89">
        <f t="shared" si="99"/>
        <v>3.5457000000000001</v>
      </c>
      <c r="W176" s="89">
        <f t="shared" si="99"/>
        <v>3.5276000000000001</v>
      </c>
      <c r="X176" s="89">
        <f t="shared" si="99"/>
        <v>3.4975200000000002</v>
      </c>
      <c r="Y176" s="89">
        <f t="shared" si="99"/>
        <v>3.3888699999999998</v>
      </c>
      <c r="Z176" s="89">
        <f t="shared" si="99"/>
        <v>3.2062599999999999</v>
      </c>
      <c r="AA176" s="89">
        <f t="shared" si="99"/>
        <v>3.0335100000000002</v>
      </c>
    </row>
    <row r="177" spans="1:27" ht="12.75" hidden="1" customHeight="1" outlineLevel="1" x14ac:dyDescent="0.2">
      <c r="A177" s="99" t="s">
        <v>405</v>
      </c>
      <c r="B177" s="60" t="s">
        <v>238</v>
      </c>
      <c r="C177" s="40" t="s">
        <v>79</v>
      </c>
      <c r="D177" s="41">
        <v>1116.83</v>
      </c>
      <c r="E177" s="41">
        <v>1043.26</v>
      </c>
      <c r="F177" s="41">
        <v>1018.37</v>
      </c>
      <c r="G177" s="41">
        <v>979.08</v>
      </c>
      <c r="H177" s="41">
        <v>958.75</v>
      </c>
      <c r="I177" s="41">
        <v>1039.5</v>
      </c>
      <c r="J177" s="41">
        <v>1102.1199999999999</v>
      </c>
      <c r="K177" s="41">
        <v>1226.1600000000001</v>
      </c>
      <c r="L177" s="41">
        <v>1365.71</v>
      </c>
      <c r="M177" s="41">
        <v>1554.71</v>
      </c>
      <c r="N177" s="41">
        <v>1645.92</v>
      </c>
      <c r="O177" s="41">
        <v>1678.59</v>
      </c>
      <c r="P177" s="41">
        <v>1675.39</v>
      </c>
      <c r="Q177" s="41">
        <v>1673.06</v>
      </c>
      <c r="R177" s="41">
        <v>1624.02</v>
      </c>
      <c r="S177" s="41">
        <v>1610.83</v>
      </c>
      <c r="T177" s="41">
        <v>1681</v>
      </c>
      <c r="U177" s="41">
        <v>1726.15</v>
      </c>
      <c r="V177" s="41">
        <v>1736.74</v>
      </c>
      <c r="W177" s="41">
        <v>1718.64</v>
      </c>
      <c r="X177" s="41">
        <v>1688.56</v>
      </c>
      <c r="Y177" s="41">
        <v>1579.91</v>
      </c>
      <c r="Z177" s="41">
        <v>1397.3</v>
      </c>
      <c r="AA177" s="41">
        <v>1224.55</v>
      </c>
    </row>
    <row r="178" spans="1:27" ht="12.75" hidden="1" customHeight="1" outlineLevel="1" x14ac:dyDescent="0.2">
      <c r="A178" s="99" t="s">
        <v>406</v>
      </c>
      <c r="B178" s="60" t="s">
        <v>90</v>
      </c>
      <c r="C178" s="40" t="s">
        <v>79</v>
      </c>
      <c r="D178" s="41">
        <f>$D$168</f>
        <v>1716.97</v>
      </c>
      <c r="E178" s="41">
        <f>$D$168</f>
        <v>1716.97</v>
      </c>
      <c r="F178" s="41">
        <f t="shared" ref="F178:AA178" si="100">$D$168</f>
        <v>1716.97</v>
      </c>
      <c r="G178" s="41">
        <f t="shared" si="100"/>
        <v>1716.97</v>
      </c>
      <c r="H178" s="41">
        <f t="shared" si="100"/>
        <v>1716.97</v>
      </c>
      <c r="I178" s="41">
        <f t="shared" si="100"/>
        <v>1716.97</v>
      </c>
      <c r="J178" s="41">
        <f t="shared" si="100"/>
        <v>1716.97</v>
      </c>
      <c r="K178" s="41">
        <f t="shared" si="100"/>
        <v>1716.97</v>
      </c>
      <c r="L178" s="41">
        <f t="shared" si="100"/>
        <v>1716.97</v>
      </c>
      <c r="M178" s="41">
        <f t="shared" si="100"/>
        <v>1716.97</v>
      </c>
      <c r="N178" s="41">
        <f t="shared" si="100"/>
        <v>1716.97</v>
      </c>
      <c r="O178" s="41">
        <f t="shared" si="100"/>
        <v>1716.97</v>
      </c>
      <c r="P178" s="41">
        <f t="shared" si="100"/>
        <v>1716.97</v>
      </c>
      <c r="Q178" s="41">
        <f t="shared" si="100"/>
        <v>1716.97</v>
      </c>
      <c r="R178" s="41">
        <f t="shared" si="100"/>
        <v>1716.97</v>
      </c>
      <c r="S178" s="41">
        <f t="shared" si="100"/>
        <v>1716.97</v>
      </c>
      <c r="T178" s="41">
        <f t="shared" si="100"/>
        <v>1716.97</v>
      </c>
      <c r="U178" s="41">
        <f t="shared" si="100"/>
        <v>1716.97</v>
      </c>
      <c r="V178" s="41">
        <f t="shared" si="100"/>
        <v>1716.97</v>
      </c>
      <c r="W178" s="41">
        <f t="shared" si="100"/>
        <v>1716.97</v>
      </c>
      <c r="X178" s="41">
        <f t="shared" si="100"/>
        <v>1716.97</v>
      </c>
      <c r="Y178" s="41">
        <f t="shared" si="100"/>
        <v>1716.97</v>
      </c>
      <c r="Z178" s="41">
        <f t="shared" si="100"/>
        <v>1716.97</v>
      </c>
      <c r="AA178" s="41">
        <f t="shared" si="100"/>
        <v>1716.97</v>
      </c>
    </row>
    <row r="179" spans="1:27" ht="12.75" hidden="1" customHeight="1" outlineLevel="1" x14ac:dyDescent="0.2">
      <c r="A179" s="99" t="s">
        <v>407</v>
      </c>
      <c r="B179" s="60" t="s">
        <v>83</v>
      </c>
      <c r="C179" s="40" t="s">
        <v>79</v>
      </c>
      <c r="D179" s="41">
        <v>3.72</v>
      </c>
      <c r="E179" s="41">
        <v>3.72</v>
      </c>
      <c r="F179" s="41">
        <v>3.72</v>
      </c>
      <c r="G179" s="41">
        <v>3.72</v>
      </c>
      <c r="H179" s="41">
        <v>3.72</v>
      </c>
      <c r="I179" s="41">
        <v>3.72</v>
      </c>
      <c r="J179" s="41">
        <v>3.72</v>
      </c>
      <c r="K179" s="41">
        <v>3.72</v>
      </c>
      <c r="L179" s="41">
        <v>3.72</v>
      </c>
      <c r="M179" s="41">
        <v>3.72</v>
      </c>
      <c r="N179" s="41">
        <v>3.72</v>
      </c>
      <c r="O179" s="41">
        <v>3.72</v>
      </c>
      <c r="P179" s="41">
        <v>3.72</v>
      </c>
      <c r="Q179" s="41">
        <v>3.72</v>
      </c>
      <c r="R179" s="41">
        <v>3.72</v>
      </c>
      <c r="S179" s="41">
        <v>3.72</v>
      </c>
      <c r="T179" s="41">
        <v>3.72</v>
      </c>
      <c r="U179" s="41">
        <v>3.72</v>
      </c>
      <c r="V179" s="41">
        <v>3.72</v>
      </c>
      <c r="W179" s="41">
        <v>3.72</v>
      </c>
      <c r="X179" s="41">
        <v>3.72</v>
      </c>
      <c r="Y179" s="41">
        <v>3.72</v>
      </c>
      <c r="Z179" s="41">
        <v>3.72</v>
      </c>
      <c r="AA179" s="41">
        <v>3.72</v>
      </c>
    </row>
    <row r="180" spans="1:27" ht="12.75" hidden="1" customHeight="1" outlineLevel="1" x14ac:dyDescent="0.2">
      <c r="A180" s="99" t="s">
        <v>408</v>
      </c>
      <c r="B180" s="60" t="s">
        <v>81</v>
      </c>
      <c r="C180" s="40" t="s">
        <v>79</v>
      </c>
      <c r="D180" s="41">
        <f>$D$11</f>
        <v>88.27</v>
      </c>
      <c r="E180" s="41">
        <f t="shared" ref="E180:AA180" si="101">$D$11</f>
        <v>88.27</v>
      </c>
      <c r="F180" s="41">
        <f t="shared" si="101"/>
        <v>88.27</v>
      </c>
      <c r="G180" s="41">
        <f t="shared" si="101"/>
        <v>88.27</v>
      </c>
      <c r="H180" s="41">
        <f t="shared" si="101"/>
        <v>88.27</v>
      </c>
      <c r="I180" s="41">
        <f t="shared" si="101"/>
        <v>88.27</v>
      </c>
      <c r="J180" s="41">
        <f t="shared" si="101"/>
        <v>88.27</v>
      </c>
      <c r="K180" s="41">
        <f t="shared" si="101"/>
        <v>88.27</v>
      </c>
      <c r="L180" s="41">
        <f t="shared" si="101"/>
        <v>88.27</v>
      </c>
      <c r="M180" s="41">
        <f t="shared" si="101"/>
        <v>88.27</v>
      </c>
      <c r="N180" s="41">
        <f t="shared" si="101"/>
        <v>88.27</v>
      </c>
      <c r="O180" s="41">
        <f t="shared" si="101"/>
        <v>88.27</v>
      </c>
      <c r="P180" s="41">
        <f t="shared" si="101"/>
        <v>88.27</v>
      </c>
      <c r="Q180" s="41">
        <f t="shared" si="101"/>
        <v>88.27</v>
      </c>
      <c r="R180" s="41">
        <f t="shared" si="101"/>
        <v>88.27</v>
      </c>
      <c r="S180" s="41">
        <f t="shared" si="101"/>
        <v>88.27</v>
      </c>
      <c r="T180" s="41">
        <f t="shared" si="101"/>
        <v>88.27</v>
      </c>
      <c r="U180" s="41">
        <f t="shared" si="101"/>
        <v>88.27</v>
      </c>
      <c r="V180" s="41">
        <f t="shared" si="101"/>
        <v>88.27</v>
      </c>
      <c r="W180" s="41">
        <f t="shared" si="101"/>
        <v>88.27</v>
      </c>
      <c r="X180" s="41">
        <f t="shared" si="101"/>
        <v>88.27</v>
      </c>
      <c r="Y180" s="41">
        <f t="shared" si="101"/>
        <v>88.27</v>
      </c>
      <c r="Z180" s="41">
        <f t="shared" si="101"/>
        <v>88.27</v>
      </c>
      <c r="AA180" s="41">
        <f t="shared" si="101"/>
        <v>88.27</v>
      </c>
    </row>
    <row r="181" spans="1:27" ht="12.75" customHeight="1" collapsed="1" x14ac:dyDescent="0.2">
      <c r="A181" s="98" t="s">
        <v>409</v>
      </c>
      <c r="B181" s="25" t="str">
        <f>"04"&amp;"."&amp;$B$662&amp;"."&amp;$B$663</f>
        <v>04.01.2024</v>
      </c>
      <c r="C181" s="88" t="s">
        <v>76</v>
      </c>
      <c r="D181" s="89">
        <f>ROUND(((D182+D183+D185+D184)/1000),5)</f>
        <v>3.0383900000000001</v>
      </c>
      <c r="E181" s="89">
        <f>ROUND(((E182+E183+E185+E184)/1000),5)</f>
        <v>2.9280499999999998</v>
      </c>
      <c r="F181" s="89">
        <f>ROUND(((F182+F183+F185+F184)/1000),5)</f>
        <v>2.8508399999999998</v>
      </c>
      <c r="G181" s="89">
        <f t="shared" ref="G181:AA181" si="102">ROUND(((G182+G183+G185+G184)/1000),5)</f>
        <v>2.80064</v>
      </c>
      <c r="H181" s="89">
        <f t="shared" si="102"/>
        <v>2.8087399999999998</v>
      </c>
      <c r="I181" s="89">
        <f t="shared" si="102"/>
        <v>2.8473099999999998</v>
      </c>
      <c r="J181" s="89">
        <f t="shared" si="102"/>
        <v>2.8823400000000001</v>
      </c>
      <c r="K181" s="89">
        <f t="shared" si="102"/>
        <v>3.04372</v>
      </c>
      <c r="L181" s="89">
        <f t="shared" si="102"/>
        <v>3.2837399999999999</v>
      </c>
      <c r="M181" s="89">
        <f t="shared" si="102"/>
        <v>3.4914100000000001</v>
      </c>
      <c r="N181" s="89">
        <f t="shared" si="102"/>
        <v>3.6679599999999999</v>
      </c>
      <c r="O181" s="89">
        <f t="shared" si="102"/>
        <v>3.6939000000000002</v>
      </c>
      <c r="P181" s="89">
        <f t="shared" si="102"/>
        <v>3.6961200000000001</v>
      </c>
      <c r="Q181" s="89">
        <f t="shared" si="102"/>
        <v>3.6979600000000001</v>
      </c>
      <c r="R181" s="89">
        <f t="shared" si="102"/>
        <v>3.6637499999999998</v>
      </c>
      <c r="S181" s="89">
        <f t="shared" si="102"/>
        <v>3.6445400000000001</v>
      </c>
      <c r="T181" s="89">
        <f t="shared" si="102"/>
        <v>3.6911999999999998</v>
      </c>
      <c r="U181" s="89">
        <f t="shared" si="102"/>
        <v>3.7165300000000001</v>
      </c>
      <c r="V181" s="89">
        <f t="shared" si="102"/>
        <v>3.7021799999999998</v>
      </c>
      <c r="W181" s="89">
        <f t="shared" si="102"/>
        <v>3.6876099999999998</v>
      </c>
      <c r="X181" s="89">
        <f t="shared" si="102"/>
        <v>3.66933</v>
      </c>
      <c r="Y181" s="89">
        <f t="shared" si="102"/>
        <v>3.4938400000000001</v>
      </c>
      <c r="Z181" s="89">
        <f t="shared" si="102"/>
        <v>3.3626200000000002</v>
      </c>
      <c r="AA181" s="89">
        <f t="shared" si="102"/>
        <v>3.14445</v>
      </c>
    </row>
    <row r="182" spans="1:27" ht="12.75" hidden="1" customHeight="1" outlineLevel="1" x14ac:dyDescent="0.2">
      <c r="A182" s="99" t="s">
        <v>410</v>
      </c>
      <c r="B182" s="60" t="s">
        <v>238</v>
      </c>
      <c r="C182" s="40" t="s">
        <v>79</v>
      </c>
      <c r="D182" s="41">
        <v>1229.43</v>
      </c>
      <c r="E182" s="41">
        <v>1119.0899999999999</v>
      </c>
      <c r="F182" s="41">
        <v>1041.8800000000001</v>
      </c>
      <c r="G182" s="41">
        <v>991.68</v>
      </c>
      <c r="H182" s="41">
        <v>999.78</v>
      </c>
      <c r="I182" s="41">
        <v>1038.3499999999999</v>
      </c>
      <c r="J182" s="41">
        <v>1073.3800000000001</v>
      </c>
      <c r="K182" s="41">
        <v>1234.76</v>
      </c>
      <c r="L182" s="41">
        <v>1474.78</v>
      </c>
      <c r="M182" s="41">
        <v>1682.45</v>
      </c>
      <c r="N182" s="41">
        <v>1859</v>
      </c>
      <c r="O182" s="41">
        <v>1884.94</v>
      </c>
      <c r="P182" s="41">
        <v>1887.16</v>
      </c>
      <c r="Q182" s="41">
        <v>1889</v>
      </c>
      <c r="R182" s="41">
        <v>1854.79</v>
      </c>
      <c r="S182" s="41">
        <v>1835.58</v>
      </c>
      <c r="T182" s="41">
        <v>1882.24</v>
      </c>
      <c r="U182" s="41">
        <v>1907.57</v>
      </c>
      <c r="V182" s="41">
        <v>1893.22</v>
      </c>
      <c r="W182" s="41">
        <v>1878.65</v>
      </c>
      <c r="X182" s="41">
        <v>1860.37</v>
      </c>
      <c r="Y182" s="41">
        <v>1684.88</v>
      </c>
      <c r="Z182" s="41">
        <v>1553.66</v>
      </c>
      <c r="AA182" s="41">
        <v>1335.49</v>
      </c>
    </row>
    <row r="183" spans="1:27" ht="12.75" hidden="1" customHeight="1" outlineLevel="1" x14ac:dyDescent="0.2">
      <c r="A183" s="99" t="s">
        <v>411</v>
      </c>
      <c r="B183" s="60" t="s">
        <v>90</v>
      </c>
      <c r="C183" s="40" t="s">
        <v>79</v>
      </c>
      <c r="D183" s="41">
        <f>$D$168</f>
        <v>1716.97</v>
      </c>
      <c r="E183" s="41">
        <f>$D$168</f>
        <v>1716.97</v>
      </c>
      <c r="F183" s="41">
        <f t="shared" ref="F183:AA183" si="103">$D$168</f>
        <v>1716.97</v>
      </c>
      <c r="G183" s="41">
        <f t="shared" si="103"/>
        <v>1716.97</v>
      </c>
      <c r="H183" s="41">
        <f t="shared" si="103"/>
        <v>1716.97</v>
      </c>
      <c r="I183" s="41">
        <f t="shared" si="103"/>
        <v>1716.97</v>
      </c>
      <c r="J183" s="41">
        <f t="shared" si="103"/>
        <v>1716.97</v>
      </c>
      <c r="K183" s="41">
        <f t="shared" si="103"/>
        <v>1716.97</v>
      </c>
      <c r="L183" s="41">
        <f t="shared" si="103"/>
        <v>1716.97</v>
      </c>
      <c r="M183" s="41">
        <f t="shared" si="103"/>
        <v>1716.97</v>
      </c>
      <c r="N183" s="41">
        <f t="shared" si="103"/>
        <v>1716.97</v>
      </c>
      <c r="O183" s="41">
        <f t="shared" si="103"/>
        <v>1716.97</v>
      </c>
      <c r="P183" s="41">
        <f t="shared" si="103"/>
        <v>1716.97</v>
      </c>
      <c r="Q183" s="41">
        <f t="shared" si="103"/>
        <v>1716.97</v>
      </c>
      <c r="R183" s="41">
        <f t="shared" si="103"/>
        <v>1716.97</v>
      </c>
      <c r="S183" s="41">
        <f t="shared" si="103"/>
        <v>1716.97</v>
      </c>
      <c r="T183" s="41">
        <f t="shared" si="103"/>
        <v>1716.97</v>
      </c>
      <c r="U183" s="41">
        <f t="shared" si="103"/>
        <v>1716.97</v>
      </c>
      <c r="V183" s="41">
        <f t="shared" si="103"/>
        <v>1716.97</v>
      </c>
      <c r="W183" s="41">
        <f t="shared" si="103"/>
        <v>1716.97</v>
      </c>
      <c r="X183" s="41">
        <f t="shared" si="103"/>
        <v>1716.97</v>
      </c>
      <c r="Y183" s="41">
        <f t="shared" si="103"/>
        <v>1716.97</v>
      </c>
      <c r="Z183" s="41">
        <f t="shared" si="103"/>
        <v>1716.97</v>
      </c>
      <c r="AA183" s="41">
        <f t="shared" si="103"/>
        <v>1716.97</v>
      </c>
    </row>
    <row r="184" spans="1:27" ht="12.75" hidden="1" customHeight="1" outlineLevel="1" x14ac:dyDescent="0.2">
      <c r="A184" s="99" t="s">
        <v>412</v>
      </c>
      <c r="B184" s="60" t="s">
        <v>83</v>
      </c>
      <c r="C184" s="40" t="s">
        <v>79</v>
      </c>
      <c r="D184" s="41">
        <v>3.72</v>
      </c>
      <c r="E184" s="41">
        <v>3.72</v>
      </c>
      <c r="F184" s="41">
        <v>3.72</v>
      </c>
      <c r="G184" s="41">
        <v>3.72</v>
      </c>
      <c r="H184" s="41">
        <v>3.72</v>
      </c>
      <c r="I184" s="41">
        <v>3.72</v>
      </c>
      <c r="J184" s="41">
        <v>3.72</v>
      </c>
      <c r="K184" s="41">
        <v>3.72</v>
      </c>
      <c r="L184" s="41">
        <v>3.72</v>
      </c>
      <c r="M184" s="41">
        <v>3.72</v>
      </c>
      <c r="N184" s="41">
        <v>3.72</v>
      </c>
      <c r="O184" s="41">
        <v>3.72</v>
      </c>
      <c r="P184" s="41">
        <v>3.72</v>
      </c>
      <c r="Q184" s="41">
        <v>3.72</v>
      </c>
      <c r="R184" s="41">
        <v>3.72</v>
      </c>
      <c r="S184" s="41">
        <v>3.72</v>
      </c>
      <c r="T184" s="41">
        <v>3.72</v>
      </c>
      <c r="U184" s="41">
        <v>3.72</v>
      </c>
      <c r="V184" s="41">
        <v>3.72</v>
      </c>
      <c r="W184" s="41">
        <v>3.72</v>
      </c>
      <c r="X184" s="41">
        <v>3.72</v>
      </c>
      <c r="Y184" s="41">
        <v>3.72</v>
      </c>
      <c r="Z184" s="41">
        <v>3.72</v>
      </c>
      <c r="AA184" s="41">
        <v>3.72</v>
      </c>
    </row>
    <row r="185" spans="1:27" ht="12.75" hidden="1" customHeight="1" outlineLevel="1" x14ac:dyDescent="0.2">
      <c r="A185" s="99" t="s">
        <v>413</v>
      </c>
      <c r="B185" s="60" t="s">
        <v>81</v>
      </c>
      <c r="C185" s="40" t="s">
        <v>79</v>
      </c>
      <c r="D185" s="41">
        <f>$D$11</f>
        <v>88.27</v>
      </c>
      <c r="E185" s="41">
        <f t="shared" ref="E185:AA185" si="104">$D$11</f>
        <v>88.27</v>
      </c>
      <c r="F185" s="41">
        <f t="shared" si="104"/>
        <v>88.27</v>
      </c>
      <c r="G185" s="41">
        <f t="shared" si="104"/>
        <v>88.27</v>
      </c>
      <c r="H185" s="41">
        <f t="shared" si="104"/>
        <v>88.27</v>
      </c>
      <c r="I185" s="41">
        <f t="shared" si="104"/>
        <v>88.27</v>
      </c>
      <c r="J185" s="41">
        <f t="shared" si="104"/>
        <v>88.27</v>
      </c>
      <c r="K185" s="41">
        <f t="shared" si="104"/>
        <v>88.27</v>
      </c>
      <c r="L185" s="41">
        <f t="shared" si="104"/>
        <v>88.27</v>
      </c>
      <c r="M185" s="41">
        <f t="shared" si="104"/>
        <v>88.27</v>
      </c>
      <c r="N185" s="41">
        <f t="shared" si="104"/>
        <v>88.27</v>
      </c>
      <c r="O185" s="41">
        <f t="shared" si="104"/>
        <v>88.27</v>
      </c>
      <c r="P185" s="41">
        <f t="shared" si="104"/>
        <v>88.27</v>
      </c>
      <c r="Q185" s="41">
        <f t="shared" si="104"/>
        <v>88.27</v>
      </c>
      <c r="R185" s="41">
        <f t="shared" si="104"/>
        <v>88.27</v>
      </c>
      <c r="S185" s="41">
        <f t="shared" si="104"/>
        <v>88.27</v>
      </c>
      <c r="T185" s="41">
        <f t="shared" si="104"/>
        <v>88.27</v>
      </c>
      <c r="U185" s="41">
        <f t="shared" si="104"/>
        <v>88.27</v>
      </c>
      <c r="V185" s="41">
        <f t="shared" si="104"/>
        <v>88.27</v>
      </c>
      <c r="W185" s="41">
        <f t="shared" si="104"/>
        <v>88.27</v>
      </c>
      <c r="X185" s="41">
        <f t="shared" si="104"/>
        <v>88.27</v>
      </c>
      <c r="Y185" s="41">
        <f t="shared" si="104"/>
        <v>88.27</v>
      </c>
      <c r="Z185" s="41">
        <f t="shared" si="104"/>
        <v>88.27</v>
      </c>
      <c r="AA185" s="41">
        <f t="shared" si="104"/>
        <v>88.27</v>
      </c>
    </row>
    <row r="186" spans="1:27" ht="12.75" customHeight="1" collapsed="1" x14ac:dyDescent="0.2">
      <c r="A186" s="98" t="s">
        <v>414</v>
      </c>
      <c r="B186" s="25" t="str">
        <f>"05"&amp;"."&amp;$B$662&amp;"."&amp;$B$663</f>
        <v>05.01.2024</v>
      </c>
      <c r="C186" s="88" t="s">
        <v>76</v>
      </c>
      <c r="D186" s="89">
        <f>ROUND(((D187+D188+D190+D189)/1000),5)</f>
        <v>3.0957699999999999</v>
      </c>
      <c r="E186" s="89">
        <f>ROUND(((E187+E188+E190+E189)/1000),5)</f>
        <v>3.0369000000000002</v>
      </c>
      <c r="F186" s="89">
        <f>ROUND(((F187+F188+F190+F189)/1000),5)</f>
        <v>2.9797699999999998</v>
      </c>
      <c r="G186" s="89">
        <f t="shared" ref="G186:AA186" si="105">ROUND(((G187+G188+G190+G189)/1000),5)</f>
        <v>2.92164</v>
      </c>
      <c r="H186" s="89">
        <f t="shared" si="105"/>
        <v>2.92076</v>
      </c>
      <c r="I186" s="89">
        <f t="shared" si="105"/>
        <v>2.9282400000000002</v>
      </c>
      <c r="J186" s="89">
        <f t="shared" si="105"/>
        <v>2.95445</v>
      </c>
      <c r="K186" s="89">
        <f t="shared" si="105"/>
        <v>3.0861399999999999</v>
      </c>
      <c r="L186" s="89">
        <f t="shared" si="105"/>
        <v>3.3458600000000001</v>
      </c>
      <c r="M186" s="89">
        <f t="shared" si="105"/>
        <v>3.5057900000000002</v>
      </c>
      <c r="N186" s="89">
        <f t="shared" si="105"/>
        <v>3.6830400000000001</v>
      </c>
      <c r="O186" s="89">
        <f t="shared" si="105"/>
        <v>3.7117300000000002</v>
      </c>
      <c r="P186" s="89">
        <f t="shared" si="105"/>
        <v>3.7160199999999999</v>
      </c>
      <c r="Q186" s="89">
        <f t="shared" si="105"/>
        <v>3.7184400000000002</v>
      </c>
      <c r="R186" s="89">
        <f t="shared" si="105"/>
        <v>3.68885</v>
      </c>
      <c r="S186" s="89">
        <f t="shared" si="105"/>
        <v>3.6811799999999999</v>
      </c>
      <c r="T186" s="89">
        <f t="shared" si="105"/>
        <v>3.7207499999999998</v>
      </c>
      <c r="U186" s="89">
        <f t="shared" si="105"/>
        <v>3.7402799999999998</v>
      </c>
      <c r="V186" s="89">
        <f t="shared" si="105"/>
        <v>3.7288100000000002</v>
      </c>
      <c r="W186" s="89">
        <f t="shared" si="105"/>
        <v>3.7014</v>
      </c>
      <c r="X186" s="89">
        <f t="shared" si="105"/>
        <v>3.6448299999999998</v>
      </c>
      <c r="Y186" s="89">
        <f t="shared" si="105"/>
        <v>3.4998</v>
      </c>
      <c r="Z186" s="89">
        <f t="shared" si="105"/>
        <v>3.27658</v>
      </c>
      <c r="AA186" s="89">
        <f t="shared" si="105"/>
        <v>3.1306400000000001</v>
      </c>
    </row>
    <row r="187" spans="1:27" ht="12.75" hidden="1" customHeight="1" outlineLevel="1" x14ac:dyDescent="0.2">
      <c r="A187" s="99" t="s">
        <v>415</v>
      </c>
      <c r="B187" s="60" t="s">
        <v>238</v>
      </c>
      <c r="C187" s="40" t="s">
        <v>79</v>
      </c>
      <c r="D187" s="41">
        <v>1286.81</v>
      </c>
      <c r="E187" s="41">
        <v>1227.94</v>
      </c>
      <c r="F187" s="41">
        <v>1170.81</v>
      </c>
      <c r="G187" s="41">
        <v>1112.68</v>
      </c>
      <c r="H187" s="41">
        <v>1111.8</v>
      </c>
      <c r="I187" s="41">
        <v>1119.28</v>
      </c>
      <c r="J187" s="41">
        <v>1145.49</v>
      </c>
      <c r="K187" s="41">
        <v>1277.18</v>
      </c>
      <c r="L187" s="41">
        <v>1536.9</v>
      </c>
      <c r="M187" s="41">
        <v>1696.83</v>
      </c>
      <c r="N187" s="41">
        <v>1874.08</v>
      </c>
      <c r="O187" s="41">
        <v>1902.77</v>
      </c>
      <c r="P187" s="41">
        <v>1907.06</v>
      </c>
      <c r="Q187" s="41">
        <v>1909.48</v>
      </c>
      <c r="R187" s="41">
        <v>1879.89</v>
      </c>
      <c r="S187" s="41">
        <v>1872.22</v>
      </c>
      <c r="T187" s="41">
        <v>1911.79</v>
      </c>
      <c r="U187" s="41">
        <v>1931.32</v>
      </c>
      <c r="V187" s="41">
        <v>1919.85</v>
      </c>
      <c r="W187" s="41">
        <v>1892.44</v>
      </c>
      <c r="X187" s="41">
        <v>1835.87</v>
      </c>
      <c r="Y187" s="41">
        <v>1690.84</v>
      </c>
      <c r="Z187" s="41">
        <v>1467.62</v>
      </c>
      <c r="AA187" s="41">
        <v>1321.68</v>
      </c>
    </row>
    <row r="188" spans="1:27" ht="12.75" hidden="1" customHeight="1" outlineLevel="1" x14ac:dyDescent="0.2">
      <c r="A188" s="99" t="s">
        <v>416</v>
      </c>
      <c r="B188" s="60" t="s">
        <v>90</v>
      </c>
      <c r="C188" s="40" t="s">
        <v>79</v>
      </c>
      <c r="D188" s="41">
        <f>$D$168</f>
        <v>1716.97</v>
      </c>
      <c r="E188" s="41">
        <f>$D$168</f>
        <v>1716.97</v>
      </c>
      <c r="F188" s="41">
        <f t="shared" ref="F188:AA188" si="106">$D$168</f>
        <v>1716.97</v>
      </c>
      <c r="G188" s="41">
        <f t="shared" si="106"/>
        <v>1716.97</v>
      </c>
      <c r="H188" s="41">
        <f t="shared" si="106"/>
        <v>1716.97</v>
      </c>
      <c r="I188" s="41">
        <f t="shared" si="106"/>
        <v>1716.97</v>
      </c>
      <c r="J188" s="41">
        <f t="shared" si="106"/>
        <v>1716.97</v>
      </c>
      <c r="K188" s="41">
        <f t="shared" si="106"/>
        <v>1716.97</v>
      </c>
      <c r="L188" s="41">
        <f t="shared" si="106"/>
        <v>1716.97</v>
      </c>
      <c r="M188" s="41">
        <f t="shared" si="106"/>
        <v>1716.97</v>
      </c>
      <c r="N188" s="41">
        <f t="shared" si="106"/>
        <v>1716.97</v>
      </c>
      <c r="O188" s="41">
        <f t="shared" si="106"/>
        <v>1716.97</v>
      </c>
      <c r="P188" s="41">
        <f t="shared" si="106"/>
        <v>1716.97</v>
      </c>
      <c r="Q188" s="41">
        <f t="shared" si="106"/>
        <v>1716.97</v>
      </c>
      <c r="R188" s="41">
        <f t="shared" si="106"/>
        <v>1716.97</v>
      </c>
      <c r="S188" s="41">
        <f t="shared" si="106"/>
        <v>1716.97</v>
      </c>
      <c r="T188" s="41">
        <f t="shared" si="106"/>
        <v>1716.97</v>
      </c>
      <c r="U188" s="41">
        <f t="shared" si="106"/>
        <v>1716.97</v>
      </c>
      <c r="V188" s="41">
        <f t="shared" si="106"/>
        <v>1716.97</v>
      </c>
      <c r="W188" s="41">
        <f t="shared" si="106"/>
        <v>1716.97</v>
      </c>
      <c r="X188" s="41">
        <f t="shared" si="106"/>
        <v>1716.97</v>
      </c>
      <c r="Y188" s="41">
        <f t="shared" si="106"/>
        <v>1716.97</v>
      </c>
      <c r="Z188" s="41">
        <f t="shared" si="106"/>
        <v>1716.97</v>
      </c>
      <c r="AA188" s="41">
        <f t="shared" si="106"/>
        <v>1716.97</v>
      </c>
    </row>
    <row r="189" spans="1:27" ht="12.75" hidden="1" customHeight="1" outlineLevel="1" x14ac:dyDescent="0.2">
      <c r="A189" s="99" t="s">
        <v>417</v>
      </c>
      <c r="B189" s="60" t="s">
        <v>83</v>
      </c>
      <c r="C189" s="40" t="s">
        <v>79</v>
      </c>
      <c r="D189" s="41">
        <v>3.72</v>
      </c>
      <c r="E189" s="41">
        <v>3.72</v>
      </c>
      <c r="F189" s="41">
        <v>3.72</v>
      </c>
      <c r="G189" s="41">
        <v>3.72</v>
      </c>
      <c r="H189" s="41">
        <v>3.72</v>
      </c>
      <c r="I189" s="41">
        <v>3.72</v>
      </c>
      <c r="J189" s="41">
        <v>3.72</v>
      </c>
      <c r="K189" s="41">
        <v>3.72</v>
      </c>
      <c r="L189" s="41">
        <v>3.72</v>
      </c>
      <c r="M189" s="41">
        <v>3.72</v>
      </c>
      <c r="N189" s="41">
        <v>3.72</v>
      </c>
      <c r="O189" s="41">
        <v>3.72</v>
      </c>
      <c r="P189" s="41">
        <v>3.72</v>
      </c>
      <c r="Q189" s="41">
        <v>3.72</v>
      </c>
      <c r="R189" s="41">
        <v>3.72</v>
      </c>
      <c r="S189" s="41">
        <v>3.72</v>
      </c>
      <c r="T189" s="41">
        <v>3.72</v>
      </c>
      <c r="U189" s="41">
        <v>3.72</v>
      </c>
      <c r="V189" s="41">
        <v>3.72</v>
      </c>
      <c r="W189" s="41">
        <v>3.72</v>
      </c>
      <c r="X189" s="41">
        <v>3.72</v>
      </c>
      <c r="Y189" s="41">
        <v>3.72</v>
      </c>
      <c r="Z189" s="41">
        <v>3.72</v>
      </c>
      <c r="AA189" s="41">
        <v>3.72</v>
      </c>
    </row>
    <row r="190" spans="1:27" ht="12.75" hidden="1" customHeight="1" outlineLevel="1" x14ac:dyDescent="0.2">
      <c r="A190" s="99" t="s">
        <v>418</v>
      </c>
      <c r="B190" s="60" t="s">
        <v>81</v>
      </c>
      <c r="C190" s="40" t="s">
        <v>79</v>
      </c>
      <c r="D190" s="41">
        <f>$D$11</f>
        <v>88.27</v>
      </c>
      <c r="E190" s="41">
        <f t="shared" ref="E190:AA190" si="107">$D$11</f>
        <v>88.27</v>
      </c>
      <c r="F190" s="41">
        <f t="shared" si="107"/>
        <v>88.27</v>
      </c>
      <c r="G190" s="41">
        <f t="shared" si="107"/>
        <v>88.27</v>
      </c>
      <c r="H190" s="41">
        <f t="shared" si="107"/>
        <v>88.27</v>
      </c>
      <c r="I190" s="41">
        <f t="shared" si="107"/>
        <v>88.27</v>
      </c>
      <c r="J190" s="41">
        <f t="shared" si="107"/>
        <v>88.27</v>
      </c>
      <c r="K190" s="41">
        <f t="shared" si="107"/>
        <v>88.27</v>
      </c>
      <c r="L190" s="41">
        <f t="shared" si="107"/>
        <v>88.27</v>
      </c>
      <c r="M190" s="41">
        <f t="shared" si="107"/>
        <v>88.27</v>
      </c>
      <c r="N190" s="41">
        <f t="shared" si="107"/>
        <v>88.27</v>
      </c>
      <c r="O190" s="41">
        <f t="shared" si="107"/>
        <v>88.27</v>
      </c>
      <c r="P190" s="41">
        <f t="shared" si="107"/>
        <v>88.27</v>
      </c>
      <c r="Q190" s="41">
        <f t="shared" si="107"/>
        <v>88.27</v>
      </c>
      <c r="R190" s="41">
        <f t="shared" si="107"/>
        <v>88.27</v>
      </c>
      <c r="S190" s="41">
        <f t="shared" si="107"/>
        <v>88.27</v>
      </c>
      <c r="T190" s="41">
        <f t="shared" si="107"/>
        <v>88.27</v>
      </c>
      <c r="U190" s="41">
        <f t="shared" si="107"/>
        <v>88.27</v>
      </c>
      <c r="V190" s="41">
        <f t="shared" si="107"/>
        <v>88.27</v>
      </c>
      <c r="W190" s="41">
        <f t="shared" si="107"/>
        <v>88.27</v>
      </c>
      <c r="X190" s="41">
        <f t="shared" si="107"/>
        <v>88.27</v>
      </c>
      <c r="Y190" s="41">
        <f t="shared" si="107"/>
        <v>88.27</v>
      </c>
      <c r="Z190" s="41">
        <f t="shared" si="107"/>
        <v>88.27</v>
      </c>
      <c r="AA190" s="41">
        <f t="shared" si="107"/>
        <v>88.27</v>
      </c>
    </row>
    <row r="191" spans="1:27" ht="12.75" customHeight="1" collapsed="1" x14ac:dyDescent="0.2">
      <c r="A191" s="98" t="s">
        <v>419</v>
      </c>
      <c r="B191" s="25" t="str">
        <f>"06"&amp;"."&amp;$B$662&amp;"."&amp;$B$663</f>
        <v>06.01.2024</v>
      </c>
      <c r="C191" s="88" t="s">
        <v>76</v>
      </c>
      <c r="D191" s="89">
        <f>ROUND(((D192+D193+D195+D194)/1000),5)</f>
        <v>3.1311599999999999</v>
      </c>
      <c r="E191" s="89">
        <f>ROUND(((E192+E193+E195+E194)/1000),5)</f>
        <v>3.0740400000000001</v>
      </c>
      <c r="F191" s="89">
        <f>ROUND(((F192+F193+F195+F194)/1000),5)</f>
        <v>3.0255000000000001</v>
      </c>
      <c r="G191" s="89">
        <f t="shared" ref="G191:AA191" si="108">ROUND(((G192+G193+G195+G194)/1000),5)</f>
        <v>3.0114399999999999</v>
      </c>
      <c r="H191" s="89">
        <f t="shared" si="108"/>
        <v>2.9249299999999998</v>
      </c>
      <c r="I191" s="89">
        <f t="shared" si="108"/>
        <v>2.9359199999999999</v>
      </c>
      <c r="J191" s="89">
        <f t="shared" si="108"/>
        <v>2.95946</v>
      </c>
      <c r="K191" s="89">
        <f t="shared" si="108"/>
        <v>3.07477</v>
      </c>
      <c r="L191" s="89">
        <f t="shared" si="108"/>
        <v>3.2685300000000002</v>
      </c>
      <c r="M191" s="89">
        <f t="shared" si="108"/>
        <v>3.5047100000000002</v>
      </c>
      <c r="N191" s="89">
        <f t="shared" si="108"/>
        <v>3.69821</v>
      </c>
      <c r="O191" s="89">
        <f t="shared" si="108"/>
        <v>3.7277100000000001</v>
      </c>
      <c r="P191" s="89">
        <f t="shared" si="108"/>
        <v>3.7267999999999999</v>
      </c>
      <c r="Q191" s="89">
        <f t="shared" si="108"/>
        <v>3.7263299999999999</v>
      </c>
      <c r="R191" s="89">
        <f t="shared" si="108"/>
        <v>3.6943299999999999</v>
      </c>
      <c r="S191" s="89">
        <f t="shared" si="108"/>
        <v>3.6873300000000002</v>
      </c>
      <c r="T191" s="89">
        <f t="shared" si="108"/>
        <v>3.7311899999999998</v>
      </c>
      <c r="U191" s="89">
        <f t="shared" si="108"/>
        <v>3.7608999999999999</v>
      </c>
      <c r="V191" s="89">
        <f t="shared" si="108"/>
        <v>3.7495699999999998</v>
      </c>
      <c r="W191" s="89">
        <f t="shared" si="108"/>
        <v>3.7357</v>
      </c>
      <c r="X191" s="89">
        <f t="shared" si="108"/>
        <v>3.7244000000000002</v>
      </c>
      <c r="Y191" s="89">
        <f t="shared" si="108"/>
        <v>3.6459100000000002</v>
      </c>
      <c r="Z191" s="89">
        <f t="shared" si="108"/>
        <v>3.3582299999999998</v>
      </c>
      <c r="AA191" s="89">
        <f t="shared" si="108"/>
        <v>3.1675800000000001</v>
      </c>
    </row>
    <row r="192" spans="1:27" ht="12.75" hidden="1" customHeight="1" outlineLevel="1" x14ac:dyDescent="0.2">
      <c r="A192" s="99" t="s">
        <v>420</v>
      </c>
      <c r="B192" s="60" t="s">
        <v>238</v>
      </c>
      <c r="C192" s="40" t="s">
        <v>79</v>
      </c>
      <c r="D192" s="41">
        <v>1322.2</v>
      </c>
      <c r="E192" s="41">
        <v>1265.08</v>
      </c>
      <c r="F192" s="41">
        <v>1216.54</v>
      </c>
      <c r="G192" s="41">
        <v>1202.48</v>
      </c>
      <c r="H192" s="41">
        <v>1115.97</v>
      </c>
      <c r="I192" s="41">
        <v>1126.96</v>
      </c>
      <c r="J192" s="41">
        <v>1150.5</v>
      </c>
      <c r="K192" s="41">
        <v>1265.81</v>
      </c>
      <c r="L192" s="41">
        <v>1459.57</v>
      </c>
      <c r="M192" s="41">
        <v>1695.75</v>
      </c>
      <c r="N192" s="41">
        <v>1889.25</v>
      </c>
      <c r="O192" s="41">
        <v>1918.75</v>
      </c>
      <c r="P192" s="41">
        <v>1917.84</v>
      </c>
      <c r="Q192" s="41">
        <v>1917.37</v>
      </c>
      <c r="R192" s="41">
        <v>1885.37</v>
      </c>
      <c r="S192" s="41">
        <v>1878.37</v>
      </c>
      <c r="T192" s="41">
        <v>1922.23</v>
      </c>
      <c r="U192" s="41">
        <v>1951.94</v>
      </c>
      <c r="V192" s="41">
        <v>1940.61</v>
      </c>
      <c r="W192" s="41">
        <v>1926.74</v>
      </c>
      <c r="X192" s="41">
        <v>1915.44</v>
      </c>
      <c r="Y192" s="41">
        <v>1836.95</v>
      </c>
      <c r="Z192" s="41">
        <v>1549.27</v>
      </c>
      <c r="AA192" s="41">
        <v>1358.62</v>
      </c>
    </row>
    <row r="193" spans="1:27" ht="12.75" hidden="1" customHeight="1" outlineLevel="1" x14ac:dyDescent="0.2">
      <c r="A193" s="99" t="s">
        <v>421</v>
      </c>
      <c r="B193" s="60" t="s">
        <v>90</v>
      </c>
      <c r="C193" s="40" t="s">
        <v>79</v>
      </c>
      <c r="D193" s="41">
        <f>$D$168</f>
        <v>1716.97</v>
      </c>
      <c r="E193" s="41">
        <f>$D$168</f>
        <v>1716.97</v>
      </c>
      <c r="F193" s="41">
        <f t="shared" ref="F193:AA193" si="109">$D$168</f>
        <v>1716.97</v>
      </c>
      <c r="G193" s="41">
        <f t="shared" si="109"/>
        <v>1716.97</v>
      </c>
      <c r="H193" s="41">
        <f t="shared" si="109"/>
        <v>1716.97</v>
      </c>
      <c r="I193" s="41">
        <f t="shared" si="109"/>
        <v>1716.97</v>
      </c>
      <c r="J193" s="41">
        <f t="shared" si="109"/>
        <v>1716.97</v>
      </c>
      <c r="K193" s="41">
        <f t="shared" si="109"/>
        <v>1716.97</v>
      </c>
      <c r="L193" s="41">
        <f t="shared" si="109"/>
        <v>1716.97</v>
      </c>
      <c r="M193" s="41">
        <f t="shared" si="109"/>
        <v>1716.97</v>
      </c>
      <c r="N193" s="41">
        <f t="shared" si="109"/>
        <v>1716.97</v>
      </c>
      <c r="O193" s="41">
        <f t="shared" si="109"/>
        <v>1716.97</v>
      </c>
      <c r="P193" s="41">
        <f t="shared" si="109"/>
        <v>1716.97</v>
      </c>
      <c r="Q193" s="41">
        <f t="shared" si="109"/>
        <v>1716.97</v>
      </c>
      <c r="R193" s="41">
        <f t="shared" si="109"/>
        <v>1716.97</v>
      </c>
      <c r="S193" s="41">
        <f t="shared" si="109"/>
        <v>1716.97</v>
      </c>
      <c r="T193" s="41">
        <f t="shared" si="109"/>
        <v>1716.97</v>
      </c>
      <c r="U193" s="41">
        <f t="shared" si="109"/>
        <v>1716.97</v>
      </c>
      <c r="V193" s="41">
        <f t="shared" si="109"/>
        <v>1716.97</v>
      </c>
      <c r="W193" s="41">
        <f t="shared" si="109"/>
        <v>1716.97</v>
      </c>
      <c r="X193" s="41">
        <f t="shared" si="109"/>
        <v>1716.97</v>
      </c>
      <c r="Y193" s="41">
        <f t="shared" si="109"/>
        <v>1716.97</v>
      </c>
      <c r="Z193" s="41">
        <f t="shared" si="109"/>
        <v>1716.97</v>
      </c>
      <c r="AA193" s="41">
        <f t="shared" si="109"/>
        <v>1716.97</v>
      </c>
    </row>
    <row r="194" spans="1:27" ht="12.75" hidden="1" customHeight="1" outlineLevel="1" x14ac:dyDescent="0.2">
      <c r="A194" s="99" t="s">
        <v>422</v>
      </c>
      <c r="B194" s="60" t="s">
        <v>83</v>
      </c>
      <c r="C194" s="40" t="s">
        <v>79</v>
      </c>
      <c r="D194" s="41">
        <v>3.72</v>
      </c>
      <c r="E194" s="41">
        <v>3.72</v>
      </c>
      <c r="F194" s="41">
        <v>3.72</v>
      </c>
      <c r="G194" s="41">
        <v>3.72</v>
      </c>
      <c r="H194" s="41">
        <v>3.72</v>
      </c>
      <c r="I194" s="41">
        <v>3.72</v>
      </c>
      <c r="J194" s="41">
        <v>3.72</v>
      </c>
      <c r="K194" s="41">
        <v>3.72</v>
      </c>
      <c r="L194" s="41">
        <v>3.72</v>
      </c>
      <c r="M194" s="41">
        <v>3.72</v>
      </c>
      <c r="N194" s="41">
        <v>3.72</v>
      </c>
      <c r="O194" s="41">
        <v>3.72</v>
      </c>
      <c r="P194" s="41">
        <v>3.72</v>
      </c>
      <c r="Q194" s="41">
        <v>3.72</v>
      </c>
      <c r="R194" s="41">
        <v>3.72</v>
      </c>
      <c r="S194" s="41">
        <v>3.72</v>
      </c>
      <c r="T194" s="41">
        <v>3.72</v>
      </c>
      <c r="U194" s="41">
        <v>3.72</v>
      </c>
      <c r="V194" s="41">
        <v>3.72</v>
      </c>
      <c r="W194" s="41">
        <v>3.72</v>
      </c>
      <c r="X194" s="41">
        <v>3.72</v>
      </c>
      <c r="Y194" s="41">
        <v>3.72</v>
      </c>
      <c r="Z194" s="41">
        <v>3.72</v>
      </c>
      <c r="AA194" s="41">
        <v>3.72</v>
      </c>
    </row>
    <row r="195" spans="1:27" ht="12.75" hidden="1" customHeight="1" outlineLevel="1" x14ac:dyDescent="0.2">
      <c r="A195" s="99" t="s">
        <v>423</v>
      </c>
      <c r="B195" s="60" t="s">
        <v>81</v>
      </c>
      <c r="C195" s="40" t="s">
        <v>79</v>
      </c>
      <c r="D195" s="41">
        <f>$D$11</f>
        <v>88.27</v>
      </c>
      <c r="E195" s="41">
        <f t="shared" ref="E195:AA195" si="110">$D$11</f>
        <v>88.27</v>
      </c>
      <c r="F195" s="41">
        <f t="shared" si="110"/>
        <v>88.27</v>
      </c>
      <c r="G195" s="41">
        <f t="shared" si="110"/>
        <v>88.27</v>
      </c>
      <c r="H195" s="41">
        <f t="shared" si="110"/>
        <v>88.27</v>
      </c>
      <c r="I195" s="41">
        <f t="shared" si="110"/>
        <v>88.27</v>
      </c>
      <c r="J195" s="41">
        <f t="shared" si="110"/>
        <v>88.27</v>
      </c>
      <c r="K195" s="41">
        <f t="shared" si="110"/>
        <v>88.27</v>
      </c>
      <c r="L195" s="41">
        <f t="shared" si="110"/>
        <v>88.27</v>
      </c>
      <c r="M195" s="41">
        <f t="shared" si="110"/>
        <v>88.27</v>
      </c>
      <c r="N195" s="41">
        <f t="shared" si="110"/>
        <v>88.27</v>
      </c>
      <c r="O195" s="41">
        <f t="shared" si="110"/>
        <v>88.27</v>
      </c>
      <c r="P195" s="41">
        <f t="shared" si="110"/>
        <v>88.27</v>
      </c>
      <c r="Q195" s="41">
        <f t="shared" si="110"/>
        <v>88.27</v>
      </c>
      <c r="R195" s="41">
        <f t="shared" si="110"/>
        <v>88.27</v>
      </c>
      <c r="S195" s="41">
        <f t="shared" si="110"/>
        <v>88.27</v>
      </c>
      <c r="T195" s="41">
        <f t="shared" si="110"/>
        <v>88.27</v>
      </c>
      <c r="U195" s="41">
        <f t="shared" si="110"/>
        <v>88.27</v>
      </c>
      <c r="V195" s="41">
        <f t="shared" si="110"/>
        <v>88.27</v>
      </c>
      <c r="W195" s="41">
        <f t="shared" si="110"/>
        <v>88.27</v>
      </c>
      <c r="X195" s="41">
        <f t="shared" si="110"/>
        <v>88.27</v>
      </c>
      <c r="Y195" s="41">
        <f t="shared" si="110"/>
        <v>88.27</v>
      </c>
      <c r="Z195" s="41">
        <f t="shared" si="110"/>
        <v>88.27</v>
      </c>
      <c r="AA195" s="41">
        <f t="shared" si="110"/>
        <v>88.27</v>
      </c>
    </row>
    <row r="196" spans="1:27" ht="12.75" customHeight="1" collapsed="1" x14ac:dyDescent="0.2">
      <c r="A196" s="98" t="s">
        <v>424</v>
      </c>
      <c r="B196" s="25" t="str">
        <f>"07"&amp;"."&amp;$B$662&amp;"."&amp;$B$663</f>
        <v>07.01.2024</v>
      </c>
      <c r="C196" s="88" t="s">
        <v>76</v>
      </c>
      <c r="D196" s="89">
        <f>ROUND(((D197+D198+D200+D199)/1000),5)</f>
        <v>3.0815600000000001</v>
      </c>
      <c r="E196" s="89">
        <f>ROUND(((E197+E198+E200+E199)/1000),5)</f>
        <v>3.03864</v>
      </c>
      <c r="F196" s="89">
        <f>ROUND(((F197+F198+F200+F199)/1000),5)</f>
        <v>2.9613700000000001</v>
      </c>
      <c r="G196" s="89">
        <f t="shared" ref="G196:AA196" si="111">ROUND(((G197+G198+G200+G199)/1000),5)</f>
        <v>2.9272499999999999</v>
      </c>
      <c r="H196" s="89">
        <f t="shared" si="111"/>
        <v>2.9483700000000002</v>
      </c>
      <c r="I196" s="89">
        <f t="shared" si="111"/>
        <v>2.9525199999999998</v>
      </c>
      <c r="J196" s="89">
        <f t="shared" si="111"/>
        <v>2.9897499999999999</v>
      </c>
      <c r="K196" s="89">
        <f t="shared" si="111"/>
        <v>3.0861900000000002</v>
      </c>
      <c r="L196" s="89">
        <f t="shared" si="111"/>
        <v>3.2672400000000001</v>
      </c>
      <c r="M196" s="89">
        <f t="shared" si="111"/>
        <v>3.39845</v>
      </c>
      <c r="N196" s="89">
        <f t="shared" si="111"/>
        <v>3.58968</v>
      </c>
      <c r="O196" s="89">
        <f t="shared" si="111"/>
        <v>3.6554899999999999</v>
      </c>
      <c r="P196" s="89">
        <f t="shared" si="111"/>
        <v>3.6593499999999999</v>
      </c>
      <c r="Q196" s="89">
        <f t="shared" si="111"/>
        <v>3.66255</v>
      </c>
      <c r="R196" s="89">
        <f t="shared" si="111"/>
        <v>3.6316299999999999</v>
      </c>
      <c r="S196" s="89">
        <f t="shared" si="111"/>
        <v>3.6200299999999999</v>
      </c>
      <c r="T196" s="89">
        <f t="shared" si="111"/>
        <v>3.68336</v>
      </c>
      <c r="U196" s="89">
        <f t="shared" si="111"/>
        <v>3.7159900000000001</v>
      </c>
      <c r="V196" s="89">
        <f t="shared" si="111"/>
        <v>3.7160899999999999</v>
      </c>
      <c r="W196" s="89">
        <f t="shared" si="111"/>
        <v>3.7009099999999999</v>
      </c>
      <c r="X196" s="89">
        <f t="shared" si="111"/>
        <v>3.6929799999999999</v>
      </c>
      <c r="Y196" s="89">
        <f t="shared" si="111"/>
        <v>3.6067100000000001</v>
      </c>
      <c r="Z196" s="89">
        <f t="shared" si="111"/>
        <v>3.3547199999999999</v>
      </c>
      <c r="AA196" s="89">
        <f t="shared" si="111"/>
        <v>3.1809099999999999</v>
      </c>
    </row>
    <row r="197" spans="1:27" ht="12.75" hidden="1" customHeight="1" outlineLevel="1" x14ac:dyDescent="0.2">
      <c r="A197" s="99" t="s">
        <v>425</v>
      </c>
      <c r="B197" s="60" t="s">
        <v>238</v>
      </c>
      <c r="C197" s="40" t="s">
        <v>79</v>
      </c>
      <c r="D197" s="41">
        <v>1272.5999999999999</v>
      </c>
      <c r="E197" s="41">
        <v>1229.68</v>
      </c>
      <c r="F197" s="41">
        <v>1152.4100000000001</v>
      </c>
      <c r="G197" s="41">
        <v>1118.29</v>
      </c>
      <c r="H197" s="41">
        <v>1139.4100000000001</v>
      </c>
      <c r="I197" s="41">
        <v>1143.56</v>
      </c>
      <c r="J197" s="41">
        <v>1180.79</v>
      </c>
      <c r="K197" s="41">
        <v>1277.23</v>
      </c>
      <c r="L197" s="41">
        <v>1458.28</v>
      </c>
      <c r="M197" s="41">
        <v>1589.49</v>
      </c>
      <c r="N197" s="41">
        <v>1780.72</v>
      </c>
      <c r="O197" s="41">
        <v>1846.53</v>
      </c>
      <c r="P197" s="41">
        <v>1850.39</v>
      </c>
      <c r="Q197" s="41">
        <v>1853.59</v>
      </c>
      <c r="R197" s="41">
        <v>1822.67</v>
      </c>
      <c r="S197" s="41">
        <v>1811.07</v>
      </c>
      <c r="T197" s="41">
        <v>1874.4</v>
      </c>
      <c r="U197" s="41">
        <v>1907.03</v>
      </c>
      <c r="V197" s="41">
        <v>1907.13</v>
      </c>
      <c r="W197" s="41">
        <v>1891.95</v>
      </c>
      <c r="X197" s="41">
        <v>1884.02</v>
      </c>
      <c r="Y197" s="41">
        <v>1797.75</v>
      </c>
      <c r="Z197" s="41">
        <v>1545.76</v>
      </c>
      <c r="AA197" s="41">
        <v>1371.95</v>
      </c>
    </row>
    <row r="198" spans="1:27" ht="12.75" hidden="1" customHeight="1" outlineLevel="1" x14ac:dyDescent="0.2">
      <c r="A198" s="99" t="s">
        <v>426</v>
      </c>
      <c r="B198" s="60" t="s">
        <v>90</v>
      </c>
      <c r="C198" s="40" t="s">
        <v>79</v>
      </c>
      <c r="D198" s="41">
        <f>$D$168</f>
        <v>1716.97</v>
      </c>
      <c r="E198" s="41">
        <f>$D$168</f>
        <v>1716.97</v>
      </c>
      <c r="F198" s="41">
        <f t="shared" ref="F198:AA198" si="112">$D$168</f>
        <v>1716.97</v>
      </c>
      <c r="G198" s="41">
        <f t="shared" si="112"/>
        <v>1716.97</v>
      </c>
      <c r="H198" s="41">
        <f t="shared" si="112"/>
        <v>1716.97</v>
      </c>
      <c r="I198" s="41">
        <f t="shared" si="112"/>
        <v>1716.97</v>
      </c>
      <c r="J198" s="41">
        <f t="shared" si="112"/>
        <v>1716.97</v>
      </c>
      <c r="K198" s="41">
        <f t="shared" si="112"/>
        <v>1716.97</v>
      </c>
      <c r="L198" s="41">
        <f t="shared" si="112"/>
        <v>1716.97</v>
      </c>
      <c r="M198" s="41">
        <f t="shared" si="112"/>
        <v>1716.97</v>
      </c>
      <c r="N198" s="41">
        <f t="shared" si="112"/>
        <v>1716.97</v>
      </c>
      <c r="O198" s="41">
        <f t="shared" si="112"/>
        <v>1716.97</v>
      </c>
      <c r="P198" s="41">
        <f t="shared" si="112"/>
        <v>1716.97</v>
      </c>
      <c r="Q198" s="41">
        <f t="shared" si="112"/>
        <v>1716.97</v>
      </c>
      <c r="R198" s="41">
        <f t="shared" si="112"/>
        <v>1716.97</v>
      </c>
      <c r="S198" s="41">
        <f t="shared" si="112"/>
        <v>1716.97</v>
      </c>
      <c r="T198" s="41">
        <f t="shared" si="112"/>
        <v>1716.97</v>
      </c>
      <c r="U198" s="41">
        <f t="shared" si="112"/>
        <v>1716.97</v>
      </c>
      <c r="V198" s="41">
        <f t="shared" si="112"/>
        <v>1716.97</v>
      </c>
      <c r="W198" s="41">
        <f t="shared" si="112"/>
        <v>1716.97</v>
      </c>
      <c r="X198" s="41">
        <f t="shared" si="112"/>
        <v>1716.97</v>
      </c>
      <c r="Y198" s="41">
        <f t="shared" si="112"/>
        <v>1716.97</v>
      </c>
      <c r="Z198" s="41">
        <f t="shared" si="112"/>
        <v>1716.97</v>
      </c>
      <c r="AA198" s="41">
        <f t="shared" si="112"/>
        <v>1716.97</v>
      </c>
    </row>
    <row r="199" spans="1:27" ht="12.75" hidden="1" customHeight="1" outlineLevel="1" x14ac:dyDescent="0.2">
      <c r="A199" s="99" t="s">
        <v>427</v>
      </c>
      <c r="B199" s="60" t="s">
        <v>83</v>
      </c>
      <c r="C199" s="40" t="s">
        <v>79</v>
      </c>
      <c r="D199" s="41">
        <v>3.72</v>
      </c>
      <c r="E199" s="41">
        <v>3.72</v>
      </c>
      <c r="F199" s="41">
        <v>3.72</v>
      </c>
      <c r="G199" s="41">
        <v>3.72</v>
      </c>
      <c r="H199" s="41">
        <v>3.72</v>
      </c>
      <c r="I199" s="41">
        <v>3.72</v>
      </c>
      <c r="J199" s="41">
        <v>3.72</v>
      </c>
      <c r="K199" s="41">
        <v>3.72</v>
      </c>
      <c r="L199" s="41">
        <v>3.72</v>
      </c>
      <c r="M199" s="41">
        <v>3.72</v>
      </c>
      <c r="N199" s="41">
        <v>3.72</v>
      </c>
      <c r="O199" s="41">
        <v>3.72</v>
      </c>
      <c r="P199" s="41">
        <v>3.72</v>
      </c>
      <c r="Q199" s="41">
        <v>3.72</v>
      </c>
      <c r="R199" s="41">
        <v>3.72</v>
      </c>
      <c r="S199" s="41">
        <v>3.72</v>
      </c>
      <c r="T199" s="41">
        <v>3.72</v>
      </c>
      <c r="U199" s="41">
        <v>3.72</v>
      </c>
      <c r="V199" s="41">
        <v>3.72</v>
      </c>
      <c r="W199" s="41">
        <v>3.72</v>
      </c>
      <c r="X199" s="41">
        <v>3.72</v>
      </c>
      <c r="Y199" s="41">
        <v>3.72</v>
      </c>
      <c r="Z199" s="41">
        <v>3.72</v>
      </c>
      <c r="AA199" s="41">
        <v>3.72</v>
      </c>
    </row>
    <row r="200" spans="1:27" ht="12.75" hidden="1" customHeight="1" outlineLevel="1" x14ac:dyDescent="0.2">
      <c r="A200" s="99" t="s">
        <v>428</v>
      </c>
      <c r="B200" s="60" t="s">
        <v>81</v>
      </c>
      <c r="C200" s="40" t="s">
        <v>79</v>
      </c>
      <c r="D200" s="41">
        <f>$D$11</f>
        <v>88.27</v>
      </c>
      <c r="E200" s="41">
        <f t="shared" ref="E200:AA200" si="113">$D$11</f>
        <v>88.27</v>
      </c>
      <c r="F200" s="41">
        <f t="shared" si="113"/>
        <v>88.27</v>
      </c>
      <c r="G200" s="41">
        <f t="shared" si="113"/>
        <v>88.27</v>
      </c>
      <c r="H200" s="41">
        <f t="shared" si="113"/>
        <v>88.27</v>
      </c>
      <c r="I200" s="41">
        <f t="shared" si="113"/>
        <v>88.27</v>
      </c>
      <c r="J200" s="41">
        <f t="shared" si="113"/>
        <v>88.27</v>
      </c>
      <c r="K200" s="41">
        <f t="shared" si="113"/>
        <v>88.27</v>
      </c>
      <c r="L200" s="41">
        <f t="shared" si="113"/>
        <v>88.27</v>
      </c>
      <c r="M200" s="41">
        <f t="shared" si="113"/>
        <v>88.27</v>
      </c>
      <c r="N200" s="41">
        <f t="shared" si="113"/>
        <v>88.27</v>
      </c>
      <c r="O200" s="41">
        <f t="shared" si="113"/>
        <v>88.27</v>
      </c>
      <c r="P200" s="41">
        <f t="shared" si="113"/>
        <v>88.27</v>
      </c>
      <c r="Q200" s="41">
        <f t="shared" si="113"/>
        <v>88.27</v>
      </c>
      <c r="R200" s="41">
        <f t="shared" si="113"/>
        <v>88.27</v>
      </c>
      <c r="S200" s="41">
        <f t="shared" si="113"/>
        <v>88.27</v>
      </c>
      <c r="T200" s="41">
        <f t="shared" si="113"/>
        <v>88.27</v>
      </c>
      <c r="U200" s="41">
        <f t="shared" si="113"/>
        <v>88.27</v>
      </c>
      <c r="V200" s="41">
        <f t="shared" si="113"/>
        <v>88.27</v>
      </c>
      <c r="W200" s="41">
        <f t="shared" si="113"/>
        <v>88.27</v>
      </c>
      <c r="X200" s="41">
        <f t="shared" si="113"/>
        <v>88.27</v>
      </c>
      <c r="Y200" s="41">
        <f t="shared" si="113"/>
        <v>88.27</v>
      </c>
      <c r="Z200" s="41">
        <f t="shared" si="113"/>
        <v>88.27</v>
      </c>
      <c r="AA200" s="41">
        <f t="shared" si="113"/>
        <v>88.27</v>
      </c>
    </row>
    <row r="201" spans="1:27" ht="12.75" customHeight="1" collapsed="1" x14ac:dyDescent="0.2">
      <c r="A201" s="98" t="s">
        <v>429</v>
      </c>
      <c r="B201" s="25" t="str">
        <f>"08"&amp;"."&amp;$B$662&amp;"."&amp;$B$663</f>
        <v>08.01.2024</v>
      </c>
      <c r="C201" s="88" t="s">
        <v>76</v>
      </c>
      <c r="D201" s="89">
        <f>ROUND(((D202+D203+D205+D204)/1000),5)</f>
        <v>3.1913399999999998</v>
      </c>
      <c r="E201" s="89">
        <f>ROUND(((E202+E203+E205+E204)/1000),5)</f>
        <v>3.0797500000000002</v>
      </c>
      <c r="F201" s="89">
        <f>ROUND(((F202+F203+F205+F204)/1000),5)</f>
        <v>3.0686</v>
      </c>
      <c r="G201" s="89">
        <f t="shared" ref="G201:AA201" si="114">ROUND(((G202+G203+G205+G204)/1000),5)</f>
        <v>3.0509200000000001</v>
      </c>
      <c r="H201" s="89">
        <f t="shared" si="114"/>
        <v>3.0517500000000002</v>
      </c>
      <c r="I201" s="89">
        <f t="shared" si="114"/>
        <v>3.0525899999999999</v>
      </c>
      <c r="J201" s="89">
        <f t="shared" si="114"/>
        <v>3.0381399999999998</v>
      </c>
      <c r="K201" s="89">
        <f t="shared" si="114"/>
        <v>3.1787100000000001</v>
      </c>
      <c r="L201" s="89">
        <f t="shared" si="114"/>
        <v>3.3313999999999999</v>
      </c>
      <c r="M201" s="89">
        <f t="shared" si="114"/>
        <v>3.5379200000000002</v>
      </c>
      <c r="N201" s="89">
        <f t="shared" si="114"/>
        <v>3.6777799999999998</v>
      </c>
      <c r="O201" s="89">
        <f t="shared" si="114"/>
        <v>3.7039800000000001</v>
      </c>
      <c r="P201" s="89">
        <f t="shared" si="114"/>
        <v>3.7033299999999998</v>
      </c>
      <c r="Q201" s="89">
        <f t="shared" si="114"/>
        <v>3.7078899999999999</v>
      </c>
      <c r="R201" s="89">
        <f t="shared" si="114"/>
        <v>3.6670099999999999</v>
      </c>
      <c r="S201" s="89">
        <f t="shared" si="114"/>
        <v>3.6728200000000002</v>
      </c>
      <c r="T201" s="89">
        <f t="shared" si="114"/>
        <v>3.69659</v>
      </c>
      <c r="U201" s="89">
        <f t="shared" si="114"/>
        <v>3.7313000000000001</v>
      </c>
      <c r="V201" s="89">
        <f t="shared" si="114"/>
        <v>3.7142599999999999</v>
      </c>
      <c r="W201" s="89">
        <f t="shared" si="114"/>
        <v>3.6951200000000002</v>
      </c>
      <c r="X201" s="89">
        <f t="shared" si="114"/>
        <v>3.6848200000000002</v>
      </c>
      <c r="Y201" s="89">
        <f t="shared" si="114"/>
        <v>3.5314899999999998</v>
      </c>
      <c r="Z201" s="89">
        <f t="shared" si="114"/>
        <v>3.28607</v>
      </c>
      <c r="AA201" s="89">
        <f t="shared" si="114"/>
        <v>3.0737899999999998</v>
      </c>
    </row>
    <row r="202" spans="1:27" ht="12.75" hidden="1" customHeight="1" outlineLevel="1" x14ac:dyDescent="0.2">
      <c r="A202" s="99" t="s">
        <v>430</v>
      </c>
      <c r="B202" s="60" t="s">
        <v>238</v>
      </c>
      <c r="C202" s="40" t="s">
        <v>79</v>
      </c>
      <c r="D202" s="41">
        <v>1382.38</v>
      </c>
      <c r="E202" s="41">
        <v>1270.79</v>
      </c>
      <c r="F202" s="41">
        <v>1259.6400000000001</v>
      </c>
      <c r="G202" s="41">
        <v>1241.96</v>
      </c>
      <c r="H202" s="41">
        <v>1242.79</v>
      </c>
      <c r="I202" s="41">
        <v>1243.6300000000001</v>
      </c>
      <c r="J202" s="41">
        <v>1229.18</v>
      </c>
      <c r="K202" s="41">
        <v>1369.75</v>
      </c>
      <c r="L202" s="41">
        <v>1522.44</v>
      </c>
      <c r="M202" s="41">
        <v>1728.96</v>
      </c>
      <c r="N202" s="41">
        <v>1868.82</v>
      </c>
      <c r="O202" s="41">
        <v>1895.02</v>
      </c>
      <c r="P202" s="41">
        <v>1894.37</v>
      </c>
      <c r="Q202" s="41">
        <v>1898.93</v>
      </c>
      <c r="R202" s="41">
        <v>1858.05</v>
      </c>
      <c r="S202" s="41">
        <v>1863.86</v>
      </c>
      <c r="T202" s="41">
        <v>1887.63</v>
      </c>
      <c r="U202" s="41">
        <v>1922.34</v>
      </c>
      <c r="V202" s="41">
        <v>1905.3</v>
      </c>
      <c r="W202" s="41">
        <v>1886.16</v>
      </c>
      <c r="X202" s="41">
        <v>1875.86</v>
      </c>
      <c r="Y202" s="41">
        <v>1722.53</v>
      </c>
      <c r="Z202" s="41">
        <v>1477.11</v>
      </c>
      <c r="AA202" s="41">
        <v>1264.83</v>
      </c>
    </row>
    <row r="203" spans="1:27" ht="12.75" hidden="1" customHeight="1" outlineLevel="1" x14ac:dyDescent="0.2">
      <c r="A203" s="99" t="s">
        <v>431</v>
      </c>
      <c r="B203" s="60" t="s">
        <v>90</v>
      </c>
      <c r="C203" s="40" t="s">
        <v>79</v>
      </c>
      <c r="D203" s="41">
        <f>$D$168</f>
        <v>1716.97</v>
      </c>
      <c r="E203" s="41">
        <f>$D$168</f>
        <v>1716.97</v>
      </c>
      <c r="F203" s="41">
        <f t="shared" ref="F203:AA203" si="115">$D$168</f>
        <v>1716.97</v>
      </c>
      <c r="G203" s="41">
        <f t="shared" si="115"/>
        <v>1716.97</v>
      </c>
      <c r="H203" s="41">
        <f t="shared" si="115"/>
        <v>1716.97</v>
      </c>
      <c r="I203" s="41">
        <f t="shared" si="115"/>
        <v>1716.97</v>
      </c>
      <c r="J203" s="41">
        <f t="shared" si="115"/>
        <v>1716.97</v>
      </c>
      <c r="K203" s="41">
        <f t="shared" si="115"/>
        <v>1716.97</v>
      </c>
      <c r="L203" s="41">
        <f t="shared" si="115"/>
        <v>1716.97</v>
      </c>
      <c r="M203" s="41">
        <f t="shared" si="115"/>
        <v>1716.97</v>
      </c>
      <c r="N203" s="41">
        <f t="shared" si="115"/>
        <v>1716.97</v>
      </c>
      <c r="O203" s="41">
        <f t="shared" si="115"/>
        <v>1716.97</v>
      </c>
      <c r="P203" s="41">
        <f t="shared" si="115"/>
        <v>1716.97</v>
      </c>
      <c r="Q203" s="41">
        <f t="shared" si="115"/>
        <v>1716.97</v>
      </c>
      <c r="R203" s="41">
        <f t="shared" si="115"/>
        <v>1716.97</v>
      </c>
      <c r="S203" s="41">
        <f t="shared" si="115"/>
        <v>1716.97</v>
      </c>
      <c r="T203" s="41">
        <f t="shared" si="115"/>
        <v>1716.97</v>
      </c>
      <c r="U203" s="41">
        <f t="shared" si="115"/>
        <v>1716.97</v>
      </c>
      <c r="V203" s="41">
        <f t="shared" si="115"/>
        <v>1716.97</v>
      </c>
      <c r="W203" s="41">
        <f t="shared" si="115"/>
        <v>1716.97</v>
      </c>
      <c r="X203" s="41">
        <f t="shared" si="115"/>
        <v>1716.97</v>
      </c>
      <c r="Y203" s="41">
        <f t="shared" si="115"/>
        <v>1716.97</v>
      </c>
      <c r="Z203" s="41">
        <f t="shared" si="115"/>
        <v>1716.97</v>
      </c>
      <c r="AA203" s="41">
        <f t="shared" si="115"/>
        <v>1716.97</v>
      </c>
    </row>
    <row r="204" spans="1:27" ht="12.75" hidden="1" customHeight="1" outlineLevel="1" x14ac:dyDescent="0.2">
      <c r="A204" s="99" t="s">
        <v>432</v>
      </c>
      <c r="B204" s="60" t="s">
        <v>83</v>
      </c>
      <c r="C204" s="40" t="s">
        <v>79</v>
      </c>
      <c r="D204" s="41">
        <v>3.72</v>
      </c>
      <c r="E204" s="41">
        <v>3.72</v>
      </c>
      <c r="F204" s="41">
        <v>3.72</v>
      </c>
      <c r="G204" s="41">
        <v>3.72</v>
      </c>
      <c r="H204" s="41">
        <v>3.72</v>
      </c>
      <c r="I204" s="41">
        <v>3.72</v>
      </c>
      <c r="J204" s="41">
        <v>3.72</v>
      </c>
      <c r="K204" s="41">
        <v>3.72</v>
      </c>
      <c r="L204" s="41">
        <v>3.72</v>
      </c>
      <c r="M204" s="41">
        <v>3.72</v>
      </c>
      <c r="N204" s="41">
        <v>3.72</v>
      </c>
      <c r="O204" s="41">
        <v>3.72</v>
      </c>
      <c r="P204" s="41">
        <v>3.72</v>
      </c>
      <c r="Q204" s="41">
        <v>3.72</v>
      </c>
      <c r="R204" s="41">
        <v>3.72</v>
      </c>
      <c r="S204" s="41">
        <v>3.72</v>
      </c>
      <c r="T204" s="41">
        <v>3.72</v>
      </c>
      <c r="U204" s="41">
        <v>3.72</v>
      </c>
      <c r="V204" s="41">
        <v>3.72</v>
      </c>
      <c r="W204" s="41">
        <v>3.72</v>
      </c>
      <c r="X204" s="41">
        <v>3.72</v>
      </c>
      <c r="Y204" s="41">
        <v>3.72</v>
      </c>
      <c r="Z204" s="41">
        <v>3.72</v>
      </c>
      <c r="AA204" s="41">
        <v>3.72</v>
      </c>
    </row>
    <row r="205" spans="1:27" ht="12.75" hidden="1" customHeight="1" outlineLevel="1" x14ac:dyDescent="0.2">
      <c r="A205" s="99" t="s">
        <v>433</v>
      </c>
      <c r="B205" s="60" t="s">
        <v>81</v>
      </c>
      <c r="C205" s="40" t="s">
        <v>79</v>
      </c>
      <c r="D205" s="41">
        <f>$D$11</f>
        <v>88.27</v>
      </c>
      <c r="E205" s="41">
        <f t="shared" ref="E205:AA205" si="116">$D$11</f>
        <v>88.27</v>
      </c>
      <c r="F205" s="41">
        <f t="shared" si="116"/>
        <v>88.27</v>
      </c>
      <c r="G205" s="41">
        <f t="shared" si="116"/>
        <v>88.27</v>
      </c>
      <c r="H205" s="41">
        <f t="shared" si="116"/>
        <v>88.27</v>
      </c>
      <c r="I205" s="41">
        <f t="shared" si="116"/>
        <v>88.27</v>
      </c>
      <c r="J205" s="41">
        <f t="shared" si="116"/>
        <v>88.27</v>
      </c>
      <c r="K205" s="41">
        <f t="shared" si="116"/>
        <v>88.27</v>
      </c>
      <c r="L205" s="41">
        <f t="shared" si="116"/>
        <v>88.27</v>
      </c>
      <c r="M205" s="41">
        <f t="shared" si="116"/>
        <v>88.27</v>
      </c>
      <c r="N205" s="41">
        <f t="shared" si="116"/>
        <v>88.27</v>
      </c>
      <c r="O205" s="41">
        <f t="shared" si="116"/>
        <v>88.27</v>
      </c>
      <c r="P205" s="41">
        <f t="shared" si="116"/>
        <v>88.27</v>
      </c>
      <c r="Q205" s="41">
        <f t="shared" si="116"/>
        <v>88.27</v>
      </c>
      <c r="R205" s="41">
        <f t="shared" si="116"/>
        <v>88.27</v>
      </c>
      <c r="S205" s="41">
        <f t="shared" si="116"/>
        <v>88.27</v>
      </c>
      <c r="T205" s="41">
        <f t="shared" si="116"/>
        <v>88.27</v>
      </c>
      <c r="U205" s="41">
        <f t="shared" si="116"/>
        <v>88.27</v>
      </c>
      <c r="V205" s="41">
        <f t="shared" si="116"/>
        <v>88.27</v>
      </c>
      <c r="W205" s="41">
        <f t="shared" si="116"/>
        <v>88.27</v>
      </c>
      <c r="X205" s="41">
        <f t="shared" si="116"/>
        <v>88.27</v>
      </c>
      <c r="Y205" s="41">
        <f t="shared" si="116"/>
        <v>88.27</v>
      </c>
      <c r="Z205" s="41">
        <f t="shared" si="116"/>
        <v>88.27</v>
      </c>
      <c r="AA205" s="41">
        <f t="shared" si="116"/>
        <v>88.27</v>
      </c>
    </row>
    <row r="206" spans="1:27" ht="12.75" customHeight="1" collapsed="1" x14ac:dyDescent="0.2">
      <c r="A206" s="98" t="s">
        <v>434</v>
      </c>
      <c r="B206" s="25" t="str">
        <f>"09"&amp;"."&amp;$B$662&amp;"."&amp;$B$663</f>
        <v>09.01.2024</v>
      </c>
      <c r="C206" s="88" t="s">
        <v>76</v>
      </c>
      <c r="D206" s="89">
        <f>ROUND(((D207+D208+D210+D209)/1000),5)</f>
        <v>2.9918900000000002</v>
      </c>
      <c r="E206" s="89">
        <f>ROUND(((E207+E208+E210+E209)/1000),5)</f>
        <v>2.9221900000000001</v>
      </c>
      <c r="F206" s="89">
        <f>ROUND(((F207+F208+F210+F209)/1000),5)</f>
        <v>2.8505799999999999</v>
      </c>
      <c r="G206" s="89">
        <f t="shared" ref="G206:AA206" si="117">ROUND(((G207+G208+G210+G209)/1000),5)</f>
        <v>2.8398699999999999</v>
      </c>
      <c r="H206" s="89">
        <f t="shared" si="117"/>
        <v>2.86422</v>
      </c>
      <c r="I206" s="89">
        <f t="shared" si="117"/>
        <v>2.92747</v>
      </c>
      <c r="J206" s="89">
        <f t="shared" si="117"/>
        <v>3.1063200000000002</v>
      </c>
      <c r="K206" s="89">
        <f t="shared" si="117"/>
        <v>3.3917600000000001</v>
      </c>
      <c r="L206" s="89">
        <f t="shared" si="117"/>
        <v>3.6993800000000001</v>
      </c>
      <c r="M206" s="89">
        <f t="shared" si="117"/>
        <v>3.7391899999999998</v>
      </c>
      <c r="N206" s="89">
        <f t="shared" si="117"/>
        <v>3.7572399999999999</v>
      </c>
      <c r="O206" s="89">
        <f t="shared" si="117"/>
        <v>3.80667</v>
      </c>
      <c r="P206" s="89">
        <f t="shared" si="117"/>
        <v>3.78491</v>
      </c>
      <c r="Q206" s="89">
        <f t="shared" si="117"/>
        <v>3.7943799999999999</v>
      </c>
      <c r="R206" s="89">
        <f t="shared" si="117"/>
        <v>3.7890799999999998</v>
      </c>
      <c r="S206" s="89">
        <f t="shared" si="117"/>
        <v>3.7444999999999999</v>
      </c>
      <c r="T206" s="89">
        <f t="shared" si="117"/>
        <v>3.7369599999999998</v>
      </c>
      <c r="U206" s="89">
        <f t="shared" si="117"/>
        <v>3.7217699999999998</v>
      </c>
      <c r="V206" s="89">
        <f t="shared" si="117"/>
        <v>3.7086800000000002</v>
      </c>
      <c r="W206" s="89">
        <f t="shared" si="117"/>
        <v>3.74274</v>
      </c>
      <c r="X206" s="89">
        <f t="shared" si="117"/>
        <v>3.6495000000000002</v>
      </c>
      <c r="Y206" s="89">
        <f t="shared" si="117"/>
        <v>3.5103300000000002</v>
      </c>
      <c r="Z206" s="89">
        <f t="shared" si="117"/>
        <v>3.27278</v>
      </c>
      <c r="AA206" s="89">
        <f t="shared" si="117"/>
        <v>3.0315500000000002</v>
      </c>
    </row>
    <row r="207" spans="1:27" ht="12.75" hidden="1" customHeight="1" outlineLevel="1" x14ac:dyDescent="0.2">
      <c r="A207" s="99" t="s">
        <v>435</v>
      </c>
      <c r="B207" s="60" t="s">
        <v>238</v>
      </c>
      <c r="C207" s="40" t="s">
        <v>79</v>
      </c>
      <c r="D207" s="41">
        <v>1182.93</v>
      </c>
      <c r="E207" s="41">
        <v>1113.23</v>
      </c>
      <c r="F207" s="41">
        <v>1041.6199999999999</v>
      </c>
      <c r="G207" s="41">
        <v>1030.9100000000001</v>
      </c>
      <c r="H207" s="41">
        <v>1055.26</v>
      </c>
      <c r="I207" s="41">
        <v>1118.51</v>
      </c>
      <c r="J207" s="41">
        <v>1297.3599999999999</v>
      </c>
      <c r="K207" s="41">
        <v>1582.8</v>
      </c>
      <c r="L207" s="41">
        <v>1890.42</v>
      </c>
      <c r="M207" s="41">
        <v>1930.23</v>
      </c>
      <c r="N207" s="41">
        <v>1948.28</v>
      </c>
      <c r="O207" s="41">
        <v>1997.71</v>
      </c>
      <c r="P207" s="41">
        <v>1975.95</v>
      </c>
      <c r="Q207" s="41">
        <v>1985.42</v>
      </c>
      <c r="R207" s="41">
        <v>1980.12</v>
      </c>
      <c r="S207" s="41">
        <v>1935.54</v>
      </c>
      <c r="T207" s="41">
        <v>1928</v>
      </c>
      <c r="U207" s="41">
        <v>1912.81</v>
      </c>
      <c r="V207" s="41">
        <v>1899.72</v>
      </c>
      <c r="W207" s="41">
        <v>1933.78</v>
      </c>
      <c r="X207" s="41">
        <v>1840.54</v>
      </c>
      <c r="Y207" s="41">
        <v>1701.37</v>
      </c>
      <c r="Z207" s="41">
        <v>1463.82</v>
      </c>
      <c r="AA207" s="41">
        <v>1222.5899999999999</v>
      </c>
    </row>
    <row r="208" spans="1:27" ht="12.75" hidden="1" customHeight="1" outlineLevel="1" x14ac:dyDescent="0.2">
      <c r="A208" s="99" t="s">
        <v>436</v>
      </c>
      <c r="B208" s="60" t="s">
        <v>90</v>
      </c>
      <c r="C208" s="40" t="s">
        <v>79</v>
      </c>
      <c r="D208" s="41">
        <f>$D$168</f>
        <v>1716.97</v>
      </c>
      <c r="E208" s="41">
        <f>$D$168</f>
        <v>1716.97</v>
      </c>
      <c r="F208" s="41">
        <f t="shared" ref="F208:AA208" si="118">$D$168</f>
        <v>1716.97</v>
      </c>
      <c r="G208" s="41">
        <f t="shared" si="118"/>
        <v>1716.97</v>
      </c>
      <c r="H208" s="41">
        <f t="shared" si="118"/>
        <v>1716.97</v>
      </c>
      <c r="I208" s="41">
        <f t="shared" si="118"/>
        <v>1716.97</v>
      </c>
      <c r="J208" s="41">
        <f t="shared" si="118"/>
        <v>1716.97</v>
      </c>
      <c r="K208" s="41">
        <f t="shared" si="118"/>
        <v>1716.97</v>
      </c>
      <c r="L208" s="41">
        <f t="shared" si="118"/>
        <v>1716.97</v>
      </c>
      <c r="M208" s="41">
        <f t="shared" si="118"/>
        <v>1716.97</v>
      </c>
      <c r="N208" s="41">
        <f t="shared" si="118"/>
        <v>1716.97</v>
      </c>
      <c r="O208" s="41">
        <f t="shared" si="118"/>
        <v>1716.97</v>
      </c>
      <c r="P208" s="41">
        <f t="shared" si="118"/>
        <v>1716.97</v>
      </c>
      <c r="Q208" s="41">
        <f t="shared" si="118"/>
        <v>1716.97</v>
      </c>
      <c r="R208" s="41">
        <f t="shared" si="118"/>
        <v>1716.97</v>
      </c>
      <c r="S208" s="41">
        <f t="shared" si="118"/>
        <v>1716.97</v>
      </c>
      <c r="T208" s="41">
        <f t="shared" si="118"/>
        <v>1716.97</v>
      </c>
      <c r="U208" s="41">
        <f t="shared" si="118"/>
        <v>1716.97</v>
      </c>
      <c r="V208" s="41">
        <f t="shared" si="118"/>
        <v>1716.97</v>
      </c>
      <c r="W208" s="41">
        <f t="shared" si="118"/>
        <v>1716.97</v>
      </c>
      <c r="X208" s="41">
        <f t="shared" si="118"/>
        <v>1716.97</v>
      </c>
      <c r="Y208" s="41">
        <f t="shared" si="118"/>
        <v>1716.97</v>
      </c>
      <c r="Z208" s="41">
        <f t="shared" si="118"/>
        <v>1716.97</v>
      </c>
      <c r="AA208" s="41">
        <f t="shared" si="118"/>
        <v>1716.97</v>
      </c>
    </row>
    <row r="209" spans="1:27" ht="12.75" hidden="1" customHeight="1" outlineLevel="1" x14ac:dyDescent="0.2">
      <c r="A209" s="99" t="s">
        <v>437</v>
      </c>
      <c r="B209" s="60" t="s">
        <v>83</v>
      </c>
      <c r="C209" s="40" t="s">
        <v>79</v>
      </c>
      <c r="D209" s="41">
        <v>3.72</v>
      </c>
      <c r="E209" s="41">
        <v>3.72</v>
      </c>
      <c r="F209" s="41">
        <v>3.72</v>
      </c>
      <c r="G209" s="41">
        <v>3.72</v>
      </c>
      <c r="H209" s="41">
        <v>3.72</v>
      </c>
      <c r="I209" s="41">
        <v>3.72</v>
      </c>
      <c r="J209" s="41">
        <v>3.72</v>
      </c>
      <c r="K209" s="41">
        <v>3.72</v>
      </c>
      <c r="L209" s="41">
        <v>3.72</v>
      </c>
      <c r="M209" s="41">
        <v>3.72</v>
      </c>
      <c r="N209" s="41">
        <v>3.72</v>
      </c>
      <c r="O209" s="41">
        <v>3.72</v>
      </c>
      <c r="P209" s="41">
        <v>3.72</v>
      </c>
      <c r="Q209" s="41">
        <v>3.72</v>
      </c>
      <c r="R209" s="41">
        <v>3.72</v>
      </c>
      <c r="S209" s="41">
        <v>3.72</v>
      </c>
      <c r="T209" s="41">
        <v>3.72</v>
      </c>
      <c r="U209" s="41">
        <v>3.72</v>
      </c>
      <c r="V209" s="41">
        <v>3.72</v>
      </c>
      <c r="W209" s="41">
        <v>3.72</v>
      </c>
      <c r="X209" s="41">
        <v>3.72</v>
      </c>
      <c r="Y209" s="41">
        <v>3.72</v>
      </c>
      <c r="Z209" s="41">
        <v>3.72</v>
      </c>
      <c r="AA209" s="41">
        <v>3.72</v>
      </c>
    </row>
    <row r="210" spans="1:27" ht="12.75" hidden="1" customHeight="1" outlineLevel="1" x14ac:dyDescent="0.2">
      <c r="A210" s="99" t="s">
        <v>438</v>
      </c>
      <c r="B210" s="60" t="s">
        <v>81</v>
      </c>
      <c r="C210" s="40" t="s">
        <v>79</v>
      </c>
      <c r="D210" s="41">
        <f>$D$11</f>
        <v>88.27</v>
      </c>
      <c r="E210" s="41">
        <f t="shared" ref="E210:AA210" si="119">$D$11</f>
        <v>88.27</v>
      </c>
      <c r="F210" s="41">
        <f t="shared" si="119"/>
        <v>88.27</v>
      </c>
      <c r="G210" s="41">
        <f t="shared" si="119"/>
        <v>88.27</v>
      </c>
      <c r="H210" s="41">
        <f t="shared" si="119"/>
        <v>88.27</v>
      </c>
      <c r="I210" s="41">
        <f t="shared" si="119"/>
        <v>88.27</v>
      </c>
      <c r="J210" s="41">
        <f t="shared" si="119"/>
        <v>88.27</v>
      </c>
      <c r="K210" s="41">
        <f t="shared" si="119"/>
        <v>88.27</v>
      </c>
      <c r="L210" s="41">
        <f t="shared" si="119"/>
        <v>88.27</v>
      </c>
      <c r="M210" s="41">
        <f t="shared" si="119"/>
        <v>88.27</v>
      </c>
      <c r="N210" s="41">
        <f t="shared" si="119"/>
        <v>88.27</v>
      </c>
      <c r="O210" s="41">
        <f t="shared" si="119"/>
        <v>88.27</v>
      </c>
      <c r="P210" s="41">
        <f t="shared" si="119"/>
        <v>88.27</v>
      </c>
      <c r="Q210" s="41">
        <f t="shared" si="119"/>
        <v>88.27</v>
      </c>
      <c r="R210" s="41">
        <f t="shared" si="119"/>
        <v>88.27</v>
      </c>
      <c r="S210" s="41">
        <f t="shared" si="119"/>
        <v>88.27</v>
      </c>
      <c r="T210" s="41">
        <f t="shared" si="119"/>
        <v>88.27</v>
      </c>
      <c r="U210" s="41">
        <f t="shared" si="119"/>
        <v>88.27</v>
      </c>
      <c r="V210" s="41">
        <f t="shared" si="119"/>
        <v>88.27</v>
      </c>
      <c r="W210" s="41">
        <f t="shared" si="119"/>
        <v>88.27</v>
      </c>
      <c r="X210" s="41">
        <f t="shared" si="119"/>
        <v>88.27</v>
      </c>
      <c r="Y210" s="41">
        <f t="shared" si="119"/>
        <v>88.27</v>
      </c>
      <c r="Z210" s="41">
        <f t="shared" si="119"/>
        <v>88.27</v>
      </c>
      <c r="AA210" s="41">
        <f t="shared" si="119"/>
        <v>88.27</v>
      </c>
    </row>
    <row r="211" spans="1:27" ht="12.75" customHeight="1" collapsed="1" x14ac:dyDescent="0.2">
      <c r="A211" s="98" t="s">
        <v>439</v>
      </c>
      <c r="B211" s="25" t="str">
        <f>"10"&amp;"."&amp;$B$662&amp;"."&amp;$B$663</f>
        <v>10.01.2024</v>
      </c>
      <c r="C211" s="88" t="s">
        <v>76</v>
      </c>
      <c r="D211" s="89">
        <f>ROUND(((D212+D213+D215+D214)/1000),5)</f>
        <v>3.0089199999999998</v>
      </c>
      <c r="E211" s="89">
        <f>ROUND(((E212+E213+E215+E214)/1000),5)</f>
        <v>2.9279700000000002</v>
      </c>
      <c r="F211" s="89">
        <f>ROUND(((F212+F213+F215+F214)/1000),5)</f>
        <v>2.9021699999999999</v>
      </c>
      <c r="G211" s="89">
        <f t="shared" ref="G211:AA211" si="120">ROUND(((G212+G213+G215+G214)/1000),5)</f>
        <v>2.9016000000000002</v>
      </c>
      <c r="H211" s="89">
        <f t="shared" si="120"/>
        <v>2.9594</v>
      </c>
      <c r="I211" s="89">
        <f t="shared" si="120"/>
        <v>3.0506700000000002</v>
      </c>
      <c r="J211" s="89">
        <f t="shared" si="120"/>
        <v>3.2692000000000001</v>
      </c>
      <c r="K211" s="89">
        <f t="shared" si="120"/>
        <v>3.5628099999999998</v>
      </c>
      <c r="L211" s="89">
        <f t="shared" si="120"/>
        <v>3.7497400000000001</v>
      </c>
      <c r="M211" s="89">
        <f t="shared" si="120"/>
        <v>3.7989600000000001</v>
      </c>
      <c r="N211" s="89">
        <f t="shared" si="120"/>
        <v>3.8235999999999999</v>
      </c>
      <c r="O211" s="89">
        <f t="shared" si="120"/>
        <v>3.8761299999999999</v>
      </c>
      <c r="P211" s="89">
        <f t="shared" si="120"/>
        <v>3.8460000000000001</v>
      </c>
      <c r="Q211" s="89">
        <f t="shared" si="120"/>
        <v>3.8553299999999999</v>
      </c>
      <c r="R211" s="89">
        <f t="shared" si="120"/>
        <v>3.8511199999999999</v>
      </c>
      <c r="S211" s="89">
        <f t="shared" si="120"/>
        <v>3.7984599999999999</v>
      </c>
      <c r="T211" s="89">
        <f t="shared" si="120"/>
        <v>3.8014899999999998</v>
      </c>
      <c r="U211" s="89">
        <f t="shared" si="120"/>
        <v>3.7870499999999998</v>
      </c>
      <c r="V211" s="89">
        <f t="shared" si="120"/>
        <v>3.76695</v>
      </c>
      <c r="W211" s="89">
        <f t="shared" si="120"/>
        <v>3.8085599999999999</v>
      </c>
      <c r="X211" s="89">
        <f t="shared" si="120"/>
        <v>3.6881300000000001</v>
      </c>
      <c r="Y211" s="89">
        <f t="shared" si="120"/>
        <v>3.5650599999999999</v>
      </c>
      <c r="Z211" s="89">
        <f t="shared" si="120"/>
        <v>3.3464900000000002</v>
      </c>
      <c r="AA211" s="89">
        <f t="shared" si="120"/>
        <v>3.0602100000000001</v>
      </c>
    </row>
    <row r="212" spans="1:27" ht="12.75" hidden="1" customHeight="1" outlineLevel="1" x14ac:dyDescent="0.2">
      <c r="A212" s="99" t="s">
        <v>440</v>
      </c>
      <c r="B212" s="60" t="s">
        <v>238</v>
      </c>
      <c r="C212" s="40" t="s">
        <v>79</v>
      </c>
      <c r="D212" s="41">
        <v>1199.96</v>
      </c>
      <c r="E212" s="41">
        <v>1119.01</v>
      </c>
      <c r="F212" s="41">
        <v>1093.21</v>
      </c>
      <c r="G212" s="41">
        <v>1092.6400000000001</v>
      </c>
      <c r="H212" s="41">
        <v>1150.44</v>
      </c>
      <c r="I212" s="41">
        <v>1241.71</v>
      </c>
      <c r="J212" s="41">
        <v>1460.24</v>
      </c>
      <c r="K212" s="41">
        <v>1753.85</v>
      </c>
      <c r="L212" s="41">
        <v>1940.78</v>
      </c>
      <c r="M212" s="41">
        <v>1990</v>
      </c>
      <c r="N212" s="41">
        <v>2014.64</v>
      </c>
      <c r="O212" s="41">
        <v>2067.17</v>
      </c>
      <c r="P212" s="41">
        <v>2037.04</v>
      </c>
      <c r="Q212" s="41">
        <v>2046.37</v>
      </c>
      <c r="R212" s="41">
        <v>2042.16</v>
      </c>
      <c r="S212" s="41">
        <v>1989.5</v>
      </c>
      <c r="T212" s="41">
        <v>1992.53</v>
      </c>
      <c r="U212" s="41">
        <v>1978.09</v>
      </c>
      <c r="V212" s="41">
        <v>1957.99</v>
      </c>
      <c r="W212" s="41">
        <v>1999.6</v>
      </c>
      <c r="X212" s="41">
        <v>1879.17</v>
      </c>
      <c r="Y212" s="41">
        <v>1756.1</v>
      </c>
      <c r="Z212" s="41">
        <v>1537.53</v>
      </c>
      <c r="AA212" s="41">
        <v>1251.25</v>
      </c>
    </row>
    <row r="213" spans="1:27" ht="12.75" hidden="1" customHeight="1" outlineLevel="1" x14ac:dyDescent="0.2">
      <c r="A213" s="99" t="s">
        <v>441</v>
      </c>
      <c r="B213" s="60" t="s">
        <v>90</v>
      </c>
      <c r="C213" s="40" t="s">
        <v>79</v>
      </c>
      <c r="D213" s="41">
        <f>$D$168</f>
        <v>1716.97</v>
      </c>
      <c r="E213" s="41">
        <f>$D$168</f>
        <v>1716.97</v>
      </c>
      <c r="F213" s="41">
        <f t="shared" ref="F213:AA213" si="121">$D$168</f>
        <v>1716.97</v>
      </c>
      <c r="G213" s="41">
        <f t="shared" si="121"/>
        <v>1716.97</v>
      </c>
      <c r="H213" s="41">
        <f t="shared" si="121"/>
        <v>1716.97</v>
      </c>
      <c r="I213" s="41">
        <f t="shared" si="121"/>
        <v>1716.97</v>
      </c>
      <c r="J213" s="41">
        <f t="shared" si="121"/>
        <v>1716.97</v>
      </c>
      <c r="K213" s="41">
        <f t="shared" si="121"/>
        <v>1716.97</v>
      </c>
      <c r="L213" s="41">
        <f t="shared" si="121"/>
        <v>1716.97</v>
      </c>
      <c r="M213" s="41">
        <f t="shared" si="121"/>
        <v>1716.97</v>
      </c>
      <c r="N213" s="41">
        <f t="shared" si="121"/>
        <v>1716.97</v>
      </c>
      <c r="O213" s="41">
        <f t="shared" si="121"/>
        <v>1716.97</v>
      </c>
      <c r="P213" s="41">
        <f t="shared" si="121"/>
        <v>1716.97</v>
      </c>
      <c r="Q213" s="41">
        <f t="shared" si="121"/>
        <v>1716.97</v>
      </c>
      <c r="R213" s="41">
        <f t="shared" si="121"/>
        <v>1716.97</v>
      </c>
      <c r="S213" s="41">
        <f t="shared" si="121"/>
        <v>1716.97</v>
      </c>
      <c r="T213" s="41">
        <f t="shared" si="121"/>
        <v>1716.97</v>
      </c>
      <c r="U213" s="41">
        <f t="shared" si="121"/>
        <v>1716.97</v>
      </c>
      <c r="V213" s="41">
        <f t="shared" si="121"/>
        <v>1716.97</v>
      </c>
      <c r="W213" s="41">
        <f t="shared" si="121"/>
        <v>1716.97</v>
      </c>
      <c r="X213" s="41">
        <f t="shared" si="121"/>
        <v>1716.97</v>
      </c>
      <c r="Y213" s="41">
        <f t="shared" si="121"/>
        <v>1716.97</v>
      </c>
      <c r="Z213" s="41">
        <f t="shared" si="121"/>
        <v>1716.97</v>
      </c>
      <c r="AA213" s="41">
        <f t="shared" si="121"/>
        <v>1716.97</v>
      </c>
    </row>
    <row r="214" spans="1:27" ht="12.75" hidden="1" customHeight="1" outlineLevel="1" x14ac:dyDescent="0.2">
      <c r="A214" s="99" t="s">
        <v>442</v>
      </c>
      <c r="B214" s="60" t="s">
        <v>83</v>
      </c>
      <c r="C214" s="40" t="s">
        <v>79</v>
      </c>
      <c r="D214" s="41">
        <v>3.72</v>
      </c>
      <c r="E214" s="41">
        <v>3.72</v>
      </c>
      <c r="F214" s="41">
        <v>3.72</v>
      </c>
      <c r="G214" s="41">
        <v>3.72</v>
      </c>
      <c r="H214" s="41">
        <v>3.72</v>
      </c>
      <c r="I214" s="41">
        <v>3.72</v>
      </c>
      <c r="J214" s="41">
        <v>3.72</v>
      </c>
      <c r="K214" s="41">
        <v>3.72</v>
      </c>
      <c r="L214" s="41">
        <v>3.72</v>
      </c>
      <c r="M214" s="41">
        <v>3.72</v>
      </c>
      <c r="N214" s="41">
        <v>3.72</v>
      </c>
      <c r="O214" s="41">
        <v>3.72</v>
      </c>
      <c r="P214" s="41">
        <v>3.72</v>
      </c>
      <c r="Q214" s="41">
        <v>3.72</v>
      </c>
      <c r="R214" s="41">
        <v>3.72</v>
      </c>
      <c r="S214" s="41">
        <v>3.72</v>
      </c>
      <c r="T214" s="41">
        <v>3.72</v>
      </c>
      <c r="U214" s="41">
        <v>3.72</v>
      </c>
      <c r="V214" s="41">
        <v>3.72</v>
      </c>
      <c r="W214" s="41">
        <v>3.72</v>
      </c>
      <c r="X214" s="41">
        <v>3.72</v>
      </c>
      <c r="Y214" s="41">
        <v>3.72</v>
      </c>
      <c r="Z214" s="41">
        <v>3.72</v>
      </c>
      <c r="AA214" s="41">
        <v>3.72</v>
      </c>
    </row>
    <row r="215" spans="1:27" ht="12.75" hidden="1" customHeight="1" outlineLevel="1" x14ac:dyDescent="0.2">
      <c r="A215" s="99" t="s">
        <v>443</v>
      </c>
      <c r="B215" s="60" t="s">
        <v>81</v>
      </c>
      <c r="C215" s="40" t="s">
        <v>79</v>
      </c>
      <c r="D215" s="41">
        <f>$D$11</f>
        <v>88.27</v>
      </c>
      <c r="E215" s="41">
        <f t="shared" ref="E215:AA215" si="122">$D$11</f>
        <v>88.27</v>
      </c>
      <c r="F215" s="41">
        <f t="shared" si="122"/>
        <v>88.27</v>
      </c>
      <c r="G215" s="41">
        <f t="shared" si="122"/>
        <v>88.27</v>
      </c>
      <c r="H215" s="41">
        <f t="shared" si="122"/>
        <v>88.27</v>
      </c>
      <c r="I215" s="41">
        <f t="shared" si="122"/>
        <v>88.27</v>
      </c>
      <c r="J215" s="41">
        <f t="shared" si="122"/>
        <v>88.27</v>
      </c>
      <c r="K215" s="41">
        <f t="shared" si="122"/>
        <v>88.27</v>
      </c>
      <c r="L215" s="41">
        <f t="shared" si="122"/>
        <v>88.27</v>
      </c>
      <c r="M215" s="41">
        <f t="shared" si="122"/>
        <v>88.27</v>
      </c>
      <c r="N215" s="41">
        <f t="shared" si="122"/>
        <v>88.27</v>
      </c>
      <c r="O215" s="41">
        <f t="shared" si="122"/>
        <v>88.27</v>
      </c>
      <c r="P215" s="41">
        <f t="shared" si="122"/>
        <v>88.27</v>
      </c>
      <c r="Q215" s="41">
        <f t="shared" si="122"/>
        <v>88.27</v>
      </c>
      <c r="R215" s="41">
        <f t="shared" si="122"/>
        <v>88.27</v>
      </c>
      <c r="S215" s="41">
        <f t="shared" si="122"/>
        <v>88.27</v>
      </c>
      <c r="T215" s="41">
        <f t="shared" si="122"/>
        <v>88.27</v>
      </c>
      <c r="U215" s="41">
        <f t="shared" si="122"/>
        <v>88.27</v>
      </c>
      <c r="V215" s="41">
        <f t="shared" si="122"/>
        <v>88.27</v>
      </c>
      <c r="W215" s="41">
        <f t="shared" si="122"/>
        <v>88.27</v>
      </c>
      <c r="X215" s="41">
        <f t="shared" si="122"/>
        <v>88.27</v>
      </c>
      <c r="Y215" s="41">
        <f t="shared" si="122"/>
        <v>88.27</v>
      </c>
      <c r="Z215" s="41">
        <f t="shared" si="122"/>
        <v>88.27</v>
      </c>
      <c r="AA215" s="41">
        <f t="shared" si="122"/>
        <v>88.27</v>
      </c>
    </row>
    <row r="216" spans="1:27" ht="12.75" customHeight="1" collapsed="1" x14ac:dyDescent="0.2">
      <c r="A216" s="98" t="s">
        <v>444</v>
      </c>
      <c r="B216" s="25" t="str">
        <f>"11"&amp;"."&amp;$B$662&amp;"."&amp;$B$663</f>
        <v>11.01.2024</v>
      </c>
      <c r="C216" s="88" t="s">
        <v>76</v>
      </c>
      <c r="D216" s="89">
        <f>ROUND(((D217+D218+D220+D219)/1000),5)</f>
        <v>3.0538099999999999</v>
      </c>
      <c r="E216" s="89">
        <f>ROUND(((E217+E218+E220+E219)/1000),5)</f>
        <v>2.9835799999999999</v>
      </c>
      <c r="F216" s="89">
        <f>ROUND(((F217+F218+F220+F219)/1000),5)</f>
        <v>2.9282699999999999</v>
      </c>
      <c r="G216" s="89">
        <f t="shared" ref="G216:AA216" si="123">ROUND(((G217+G218+G220+G219)/1000),5)</f>
        <v>2.9556499999999999</v>
      </c>
      <c r="H216" s="89">
        <f t="shared" si="123"/>
        <v>3.00041</v>
      </c>
      <c r="I216" s="89">
        <f t="shared" si="123"/>
        <v>3.0685799999999999</v>
      </c>
      <c r="J216" s="89">
        <f t="shared" si="123"/>
        <v>3.2916699999999999</v>
      </c>
      <c r="K216" s="89">
        <f t="shared" si="123"/>
        <v>3.65015</v>
      </c>
      <c r="L216" s="89">
        <f t="shared" si="123"/>
        <v>3.78708</v>
      </c>
      <c r="M216" s="89">
        <f t="shared" si="123"/>
        <v>3.8338700000000001</v>
      </c>
      <c r="N216" s="89">
        <f t="shared" si="123"/>
        <v>3.87826</v>
      </c>
      <c r="O216" s="89">
        <f t="shared" si="123"/>
        <v>3.9018999999999999</v>
      </c>
      <c r="P216" s="89">
        <f t="shared" si="123"/>
        <v>3.8723200000000002</v>
      </c>
      <c r="Q216" s="89">
        <f t="shared" si="123"/>
        <v>3.8819300000000001</v>
      </c>
      <c r="R216" s="89">
        <f t="shared" si="123"/>
        <v>3.8797899999999998</v>
      </c>
      <c r="S216" s="89">
        <f t="shared" si="123"/>
        <v>3.82721</v>
      </c>
      <c r="T216" s="89">
        <f t="shared" si="123"/>
        <v>3.8458199999999998</v>
      </c>
      <c r="U216" s="89">
        <f t="shared" si="123"/>
        <v>3.8673700000000002</v>
      </c>
      <c r="V216" s="89">
        <f t="shared" si="123"/>
        <v>3.7857500000000002</v>
      </c>
      <c r="W216" s="89">
        <f t="shared" si="123"/>
        <v>3.82138</v>
      </c>
      <c r="X216" s="89">
        <f t="shared" si="123"/>
        <v>3.6977899999999999</v>
      </c>
      <c r="Y216" s="89">
        <f t="shared" si="123"/>
        <v>3.5873200000000001</v>
      </c>
      <c r="Z216" s="89">
        <f t="shared" si="123"/>
        <v>3.3482400000000001</v>
      </c>
      <c r="AA216" s="89">
        <f t="shared" si="123"/>
        <v>3.05559</v>
      </c>
    </row>
    <row r="217" spans="1:27" ht="12.75" hidden="1" customHeight="1" outlineLevel="1" x14ac:dyDescent="0.2">
      <c r="A217" s="99" t="s">
        <v>445</v>
      </c>
      <c r="B217" s="60" t="s">
        <v>238</v>
      </c>
      <c r="C217" s="40" t="s">
        <v>79</v>
      </c>
      <c r="D217" s="41">
        <v>1244.8499999999999</v>
      </c>
      <c r="E217" s="41">
        <v>1174.6199999999999</v>
      </c>
      <c r="F217" s="41">
        <v>1119.31</v>
      </c>
      <c r="G217" s="41">
        <v>1146.69</v>
      </c>
      <c r="H217" s="41">
        <v>1191.45</v>
      </c>
      <c r="I217" s="41">
        <v>1259.6199999999999</v>
      </c>
      <c r="J217" s="41">
        <v>1482.71</v>
      </c>
      <c r="K217" s="41">
        <v>1841.19</v>
      </c>
      <c r="L217" s="41">
        <v>1978.12</v>
      </c>
      <c r="M217" s="41">
        <v>2024.91</v>
      </c>
      <c r="N217" s="41">
        <v>2069.3000000000002</v>
      </c>
      <c r="O217" s="41">
        <v>2092.94</v>
      </c>
      <c r="P217" s="41">
        <v>2063.36</v>
      </c>
      <c r="Q217" s="41">
        <v>2072.9699999999998</v>
      </c>
      <c r="R217" s="41">
        <v>2070.83</v>
      </c>
      <c r="S217" s="41">
        <v>2018.25</v>
      </c>
      <c r="T217" s="41">
        <v>2036.86</v>
      </c>
      <c r="U217" s="41">
        <v>2058.41</v>
      </c>
      <c r="V217" s="41">
        <v>1976.79</v>
      </c>
      <c r="W217" s="41">
        <v>2012.42</v>
      </c>
      <c r="X217" s="41">
        <v>1888.83</v>
      </c>
      <c r="Y217" s="41">
        <v>1778.36</v>
      </c>
      <c r="Z217" s="41">
        <v>1539.28</v>
      </c>
      <c r="AA217" s="41">
        <v>1246.6300000000001</v>
      </c>
    </row>
    <row r="218" spans="1:27" ht="12.75" hidden="1" customHeight="1" outlineLevel="1" x14ac:dyDescent="0.2">
      <c r="A218" s="99" t="s">
        <v>446</v>
      </c>
      <c r="B218" s="60" t="s">
        <v>90</v>
      </c>
      <c r="C218" s="40" t="s">
        <v>79</v>
      </c>
      <c r="D218" s="41">
        <f>$D$168</f>
        <v>1716.97</v>
      </c>
      <c r="E218" s="41">
        <f>$D$168</f>
        <v>1716.97</v>
      </c>
      <c r="F218" s="41">
        <f t="shared" ref="F218:AA218" si="124">$D$168</f>
        <v>1716.97</v>
      </c>
      <c r="G218" s="41">
        <f t="shared" si="124"/>
        <v>1716.97</v>
      </c>
      <c r="H218" s="41">
        <f t="shared" si="124"/>
        <v>1716.97</v>
      </c>
      <c r="I218" s="41">
        <f t="shared" si="124"/>
        <v>1716.97</v>
      </c>
      <c r="J218" s="41">
        <f t="shared" si="124"/>
        <v>1716.97</v>
      </c>
      <c r="K218" s="41">
        <f t="shared" si="124"/>
        <v>1716.97</v>
      </c>
      <c r="L218" s="41">
        <f t="shared" si="124"/>
        <v>1716.97</v>
      </c>
      <c r="M218" s="41">
        <f t="shared" si="124"/>
        <v>1716.97</v>
      </c>
      <c r="N218" s="41">
        <f t="shared" si="124"/>
        <v>1716.97</v>
      </c>
      <c r="O218" s="41">
        <f t="shared" si="124"/>
        <v>1716.97</v>
      </c>
      <c r="P218" s="41">
        <f t="shared" si="124"/>
        <v>1716.97</v>
      </c>
      <c r="Q218" s="41">
        <f t="shared" si="124"/>
        <v>1716.97</v>
      </c>
      <c r="R218" s="41">
        <f t="shared" si="124"/>
        <v>1716.97</v>
      </c>
      <c r="S218" s="41">
        <f t="shared" si="124"/>
        <v>1716.97</v>
      </c>
      <c r="T218" s="41">
        <f t="shared" si="124"/>
        <v>1716.97</v>
      </c>
      <c r="U218" s="41">
        <f t="shared" si="124"/>
        <v>1716.97</v>
      </c>
      <c r="V218" s="41">
        <f t="shared" si="124"/>
        <v>1716.97</v>
      </c>
      <c r="W218" s="41">
        <f t="shared" si="124"/>
        <v>1716.97</v>
      </c>
      <c r="X218" s="41">
        <f t="shared" si="124"/>
        <v>1716.97</v>
      </c>
      <c r="Y218" s="41">
        <f t="shared" si="124"/>
        <v>1716.97</v>
      </c>
      <c r="Z218" s="41">
        <f t="shared" si="124"/>
        <v>1716.97</v>
      </c>
      <c r="AA218" s="41">
        <f t="shared" si="124"/>
        <v>1716.97</v>
      </c>
    </row>
    <row r="219" spans="1:27" ht="12.75" hidden="1" customHeight="1" outlineLevel="1" x14ac:dyDescent="0.2">
      <c r="A219" s="99" t="s">
        <v>447</v>
      </c>
      <c r="B219" s="60" t="s">
        <v>83</v>
      </c>
      <c r="C219" s="40" t="s">
        <v>79</v>
      </c>
      <c r="D219" s="41">
        <v>3.72</v>
      </c>
      <c r="E219" s="41">
        <v>3.72</v>
      </c>
      <c r="F219" s="41">
        <v>3.72</v>
      </c>
      <c r="G219" s="41">
        <v>3.72</v>
      </c>
      <c r="H219" s="41">
        <v>3.72</v>
      </c>
      <c r="I219" s="41">
        <v>3.72</v>
      </c>
      <c r="J219" s="41">
        <v>3.72</v>
      </c>
      <c r="K219" s="41">
        <v>3.72</v>
      </c>
      <c r="L219" s="41">
        <v>3.72</v>
      </c>
      <c r="M219" s="41">
        <v>3.72</v>
      </c>
      <c r="N219" s="41">
        <v>3.72</v>
      </c>
      <c r="O219" s="41">
        <v>3.72</v>
      </c>
      <c r="P219" s="41">
        <v>3.72</v>
      </c>
      <c r="Q219" s="41">
        <v>3.72</v>
      </c>
      <c r="R219" s="41">
        <v>3.72</v>
      </c>
      <c r="S219" s="41">
        <v>3.72</v>
      </c>
      <c r="T219" s="41">
        <v>3.72</v>
      </c>
      <c r="U219" s="41">
        <v>3.72</v>
      </c>
      <c r="V219" s="41">
        <v>3.72</v>
      </c>
      <c r="W219" s="41">
        <v>3.72</v>
      </c>
      <c r="X219" s="41">
        <v>3.72</v>
      </c>
      <c r="Y219" s="41">
        <v>3.72</v>
      </c>
      <c r="Z219" s="41">
        <v>3.72</v>
      </c>
      <c r="AA219" s="41">
        <v>3.72</v>
      </c>
    </row>
    <row r="220" spans="1:27" ht="12.75" hidden="1" customHeight="1" outlineLevel="1" x14ac:dyDescent="0.2">
      <c r="A220" s="99" t="s">
        <v>448</v>
      </c>
      <c r="B220" s="60" t="s">
        <v>81</v>
      </c>
      <c r="C220" s="40" t="s">
        <v>79</v>
      </c>
      <c r="D220" s="41">
        <f>$D$11</f>
        <v>88.27</v>
      </c>
      <c r="E220" s="41">
        <f t="shared" ref="E220:AA220" si="125">$D$11</f>
        <v>88.27</v>
      </c>
      <c r="F220" s="41">
        <f t="shared" si="125"/>
        <v>88.27</v>
      </c>
      <c r="G220" s="41">
        <f t="shared" si="125"/>
        <v>88.27</v>
      </c>
      <c r="H220" s="41">
        <f t="shared" si="125"/>
        <v>88.27</v>
      </c>
      <c r="I220" s="41">
        <f t="shared" si="125"/>
        <v>88.27</v>
      </c>
      <c r="J220" s="41">
        <f t="shared" si="125"/>
        <v>88.27</v>
      </c>
      <c r="K220" s="41">
        <f t="shared" si="125"/>
        <v>88.27</v>
      </c>
      <c r="L220" s="41">
        <f t="shared" si="125"/>
        <v>88.27</v>
      </c>
      <c r="M220" s="41">
        <f t="shared" si="125"/>
        <v>88.27</v>
      </c>
      <c r="N220" s="41">
        <f t="shared" si="125"/>
        <v>88.27</v>
      </c>
      <c r="O220" s="41">
        <f t="shared" si="125"/>
        <v>88.27</v>
      </c>
      <c r="P220" s="41">
        <f t="shared" si="125"/>
        <v>88.27</v>
      </c>
      <c r="Q220" s="41">
        <f t="shared" si="125"/>
        <v>88.27</v>
      </c>
      <c r="R220" s="41">
        <f t="shared" si="125"/>
        <v>88.27</v>
      </c>
      <c r="S220" s="41">
        <f t="shared" si="125"/>
        <v>88.27</v>
      </c>
      <c r="T220" s="41">
        <f t="shared" si="125"/>
        <v>88.27</v>
      </c>
      <c r="U220" s="41">
        <f t="shared" si="125"/>
        <v>88.27</v>
      </c>
      <c r="V220" s="41">
        <f t="shared" si="125"/>
        <v>88.27</v>
      </c>
      <c r="W220" s="41">
        <f t="shared" si="125"/>
        <v>88.27</v>
      </c>
      <c r="X220" s="41">
        <f t="shared" si="125"/>
        <v>88.27</v>
      </c>
      <c r="Y220" s="41">
        <f t="shared" si="125"/>
        <v>88.27</v>
      </c>
      <c r="Z220" s="41">
        <f t="shared" si="125"/>
        <v>88.27</v>
      </c>
      <c r="AA220" s="41">
        <f t="shared" si="125"/>
        <v>88.27</v>
      </c>
    </row>
    <row r="221" spans="1:27" ht="12.75" customHeight="1" collapsed="1" x14ac:dyDescent="0.2">
      <c r="A221" s="98" t="s">
        <v>449</v>
      </c>
      <c r="B221" s="25" t="str">
        <f>"12"&amp;"."&amp;$B$662&amp;"."&amp;$B$663</f>
        <v>12.01.2024</v>
      </c>
      <c r="C221" s="88" t="s">
        <v>76</v>
      </c>
      <c r="D221" s="89">
        <f>ROUND(((D222+D223+D225+D224)/1000),5)</f>
        <v>2.9982500000000001</v>
      </c>
      <c r="E221" s="89">
        <f>ROUND(((E222+E223+E225+E224)/1000),5)</f>
        <v>2.92136</v>
      </c>
      <c r="F221" s="89">
        <f>ROUND(((F222+F223+F225+F224)/1000),5)</f>
        <v>2.8492799999999998</v>
      </c>
      <c r="G221" s="89">
        <f t="shared" ref="G221:AA221" si="126">ROUND(((G222+G223+G225+G224)/1000),5)</f>
        <v>2.86416</v>
      </c>
      <c r="H221" s="89">
        <f t="shared" si="126"/>
        <v>2.9264600000000001</v>
      </c>
      <c r="I221" s="89">
        <f t="shared" si="126"/>
        <v>3.0534500000000002</v>
      </c>
      <c r="J221" s="89">
        <f t="shared" si="126"/>
        <v>3.2664800000000001</v>
      </c>
      <c r="K221" s="89">
        <f t="shared" si="126"/>
        <v>3.5041799999999999</v>
      </c>
      <c r="L221" s="89">
        <f t="shared" si="126"/>
        <v>3.6751499999999999</v>
      </c>
      <c r="M221" s="89">
        <f t="shared" si="126"/>
        <v>3.72011</v>
      </c>
      <c r="N221" s="89">
        <f t="shared" si="126"/>
        <v>3.7650600000000001</v>
      </c>
      <c r="O221" s="89">
        <f t="shared" si="126"/>
        <v>3.8098700000000001</v>
      </c>
      <c r="P221" s="89">
        <f t="shared" si="126"/>
        <v>3.77434</v>
      </c>
      <c r="Q221" s="89">
        <f t="shared" si="126"/>
        <v>3.78904</v>
      </c>
      <c r="R221" s="89">
        <f t="shared" si="126"/>
        <v>3.7843</v>
      </c>
      <c r="S221" s="89">
        <f t="shared" si="126"/>
        <v>3.71557</v>
      </c>
      <c r="T221" s="89">
        <f t="shared" si="126"/>
        <v>3.7339099999999998</v>
      </c>
      <c r="U221" s="89">
        <f t="shared" si="126"/>
        <v>3.76261</v>
      </c>
      <c r="V221" s="89">
        <f t="shared" si="126"/>
        <v>3.7561800000000001</v>
      </c>
      <c r="W221" s="89">
        <f t="shared" si="126"/>
        <v>3.7905899999999999</v>
      </c>
      <c r="X221" s="89">
        <f t="shared" si="126"/>
        <v>3.7152500000000002</v>
      </c>
      <c r="Y221" s="89">
        <f t="shared" si="126"/>
        <v>3.6016599999999999</v>
      </c>
      <c r="Z221" s="89">
        <f t="shared" si="126"/>
        <v>3.3622999999999998</v>
      </c>
      <c r="AA221" s="89">
        <f t="shared" si="126"/>
        <v>3.1523300000000001</v>
      </c>
    </row>
    <row r="222" spans="1:27" ht="12.75" hidden="1" customHeight="1" outlineLevel="1" x14ac:dyDescent="0.2">
      <c r="A222" s="99" t="s">
        <v>450</v>
      </c>
      <c r="B222" s="60" t="s">
        <v>238</v>
      </c>
      <c r="C222" s="40" t="s">
        <v>79</v>
      </c>
      <c r="D222" s="41">
        <v>1189.29</v>
      </c>
      <c r="E222" s="41">
        <v>1112.4000000000001</v>
      </c>
      <c r="F222" s="41">
        <v>1040.32</v>
      </c>
      <c r="G222" s="41">
        <v>1055.2</v>
      </c>
      <c r="H222" s="41">
        <v>1117.5</v>
      </c>
      <c r="I222" s="41">
        <v>1244.49</v>
      </c>
      <c r="J222" s="41">
        <v>1457.52</v>
      </c>
      <c r="K222" s="41">
        <v>1695.22</v>
      </c>
      <c r="L222" s="41">
        <v>1866.19</v>
      </c>
      <c r="M222" s="41">
        <v>1911.15</v>
      </c>
      <c r="N222" s="41">
        <v>1956.1</v>
      </c>
      <c r="O222" s="41">
        <v>2000.91</v>
      </c>
      <c r="P222" s="41">
        <v>1965.38</v>
      </c>
      <c r="Q222" s="41">
        <v>1980.08</v>
      </c>
      <c r="R222" s="41">
        <v>1975.34</v>
      </c>
      <c r="S222" s="41">
        <v>1906.61</v>
      </c>
      <c r="T222" s="41">
        <v>1924.95</v>
      </c>
      <c r="U222" s="41">
        <v>1953.65</v>
      </c>
      <c r="V222" s="41">
        <v>1947.22</v>
      </c>
      <c r="W222" s="41">
        <v>1981.63</v>
      </c>
      <c r="X222" s="41">
        <v>1906.29</v>
      </c>
      <c r="Y222" s="41">
        <v>1792.7</v>
      </c>
      <c r="Z222" s="41">
        <v>1553.34</v>
      </c>
      <c r="AA222" s="41">
        <v>1343.37</v>
      </c>
    </row>
    <row r="223" spans="1:27" ht="12.75" hidden="1" customHeight="1" outlineLevel="1" x14ac:dyDescent="0.2">
      <c r="A223" s="99" t="s">
        <v>451</v>
      </c>
      <c r="B223" s="60" t="s">
        <v>90</v>
      </c>
      <c r="C223" s="40" t="s">
        <v>79</v>
      </c>
      <c r="D223" s="41">
        <f>$D$168</f>
        <v>1716.97</v>
      </c>
      <c r="E223" s="41">
        <f>$D$168</f>
        <v>1716.97</v>
      </c>
      <c r="F223" s="41">
        <f t="shared" ref="F223:AA223" si="127">$D$168</f>
        <v>1716.97</v>
      </c>
      <c r="G223" s="41">
        <f t="shared" si="127"/>
        <v>1716.97</v>
      </c>
      <c r="H223" s="41">
        <f t="shared" si="127"/>
        <v>1716.97</v>
      </c>
      <c r="I223" s="41">
        <f t="shared" si="127"/>
        <v>1716.97</v>
      </c>
      <c r="J223" s="41">
        <f t="shared" si="127"/>
        <v>1716.97</v>
      </c>
      <c r="K223" s="41">
        <f t="shared" si="127"/>
        <v>1716.97</v>
      </c>
      <c r="L223" s="41">
        <f t="shared" si="127"/>
        <v>1716.97</v>
      </c>
      <c r="M223" s="41">
        <f t="shared" si="127"/>
        <v>1716.97</v>
      </c>
      <c r="N223" s="41">
        <f t="shared" si="127"/>
        <v>1716.97</v>
      </c>
      <c r="O223" s="41">
        <f t="shared" si="127"/>
        <v>1716.97</v>
      </c>
      <c r="P223" s="41">
        <f t="shared" si="127"/>
        <v>1716.97</v>
      </c>
      <c r="Q223" s="41">
        <f t="shared" si="127"/>
        <v>1716.97</v>
      </c>
      <c r="R223" s="41">
        <f t="shared" si="127"/>
        <v>1716.97</v>
      </c>
      <c r="S223" s="41">
        <f t="shared" si="127"/>
        <v>1716.97</v>
      </c>
      <c r="T223" s="41">
        <f t="shared" si="127"/>
        <v>1716.97</v>
      </c>
      <c r="U223" s="41">
        <f t="shared" si="127"/>
        <v>1716.97</v>
      </c>
      <c r="V223" s="41">
        <f t="shared" si="127"/>
        <v>1716.97</v>
      </c>
      <c r="W223" s="41">
        <f t="shared" si="127"/>
        <v>1716.97</v>
      </c>
      <c r="X223" s="41">
        <f t="shared" si="127"/>
        <v>1716.97</v>
      </c>
      <c r="Y223" s="41">
        <f t="shared" si="127"/>
        <v>1716.97</v>
      </c>
      <c r="Z223" s="41">
        <f t="shared" si="127"/>
        <v>1716.97</v>
      </c>
      <c r="AA223" s="41">
        <f t="shared" si="127"/>
        <v>1716.97</v>
      </c>
    </row>
    <row r="224" spans="1:27" ht="12.75" hidden="1" customHeight="1" outlineLevel="1" x14ac:dyDescent="0.2">
      <c r="A224" s="99" t="s">
        <v>452</v>
      </c>
      <c r="B224" s="60" t="s">
        <v>83</v>
      </c>
      <c r="C224" s="40" t="s">
        <v>79</v>
      </c>
      <c r="D224" s="41">
        <v>3.72</v>
      </c>
      <c r="E224" s="41">
        <v>3.72</v>
      </c>
      <c r="F224" s="41">
        <v>3.72</v>
      </c>
      <c r="G224" s="41">
        <v>3.72</v>
      </c>
      <c r="H224" s="41">
        <v>3.72</v>
      </c>
      <c r="I224" s="41">
        <v>3.72</v>
      </c>
      <c r="J224" s="41">
        <v>3.72</v>
      </c>
      <c r="K224" s="41">
        <v>3.72</v>
      </c>
      <c r="L224" s="41">
        <v>3.72</v>
      </c>
      <c r="M224" s="41">
        <v>3.72</v>
      </c>
      <c r="N224" s="41">
        <v>3.72</v>
      </c>
      <c r="O224" s="41">
        <v>3.72</v>
      </c>
      <c r="P224" s="41">
        <v>3.72</v>
      </c>
      <c r="Q224" s="41">
        <v>3.72</v>
      </c>
      <c r="R224" s="41">
        <v>3.72</v>
      </c>
      <c r="S224" s="41">
        <v>3.72</v>
      </c>
      <c r="T224" s="41">
        <v>3.72</v>
      </c>
      <c r="U224" s="41">
        <v>3.72</v>
      </c>
      <c r="V224" s="41">
        <v>3.72</v>
      </c>
      <c r="W224" s="41">
        <v>3.72</v>
      </c>
      <c r="X224" s="41">
        <v>3.72</v>
      </c>
      <c r="Y224" s="41">
        <v>3.72</v>
      </c>
      <c r="Z224" s="41">
        <v>3.72</v>
      </c>
      <c r="AA224" s="41">
        <v>3.72</v>
      </c>
    </row>
    <row r="225" spans="1:27" ht="12.75" hidden="1" customHeight="1" outlineLevel="1" x14ac:dyDescent="0.2">
      <c r="A225" s="99" t="s">
        <v>453</v>
      </c>
      <c r="B225" s="60" t="s">
        <v>81</v>
      </c>
      <c r="C225" s="40" t="s">
        <v>79</v>
      </c>
      <c r="D225" s="41">
        <f>$D$11</f>
        <v>88.27</v>
      </c>
      <c r="E225" s="41">
        <f t="shared" ref="E225:AA225" si="128">$D$11</f>
        <v>88.27</v>
      </c>
      <c r="F225" s="41">
        <f t="shared" si="128"/>
        <v>88.27</v>
      </c>
      <c r="G225" s="41">
        <f t="shared" si="128"/>
        <v>88.27</v>
      </c>
      <c r="H225" s="41">
        <f t="shared" si="128"/>
        <v>88.27</v>
      </c>
      <c r="I225" s="41">
        <f t="shared" si="128"/>
        <v>88.27</v>
      </c>
      <c r="J225" s="41">
        <f t="shared" si="128"/>
        <v>88.27</v>
      </c>
      <c r="K225" s="41">
        <f t="shared" si="128"/>
        <v>88.27</v>
      </c>
      <c r="L225" s="41">
        <f t="shared" si="128"/>
        <v>88.27</v>
      </c>
      <c r="M225" s="41">
        <f t="shared" si="128"/>
        <v>88.27</v>
      </c>
      <c r="N225" s="41">
        <f t="shared" si="128"/>
        <v>88.27</v>
      </c>
      <c r="O225" s="41">
        <f t="shared" si="128"/>
        <v>88.27</v>
      </c>
      <c r="P225" s="41">
        <f t="shared" si="128"/>
        <v>88.27</v>
      </c>
      <c r="Q225" s="41">
        <f t="shared" si="128"/>
        <v>88.27</v>
      </c>
      <c r="R225" s="41">
        <f t="shared" si="128"/>
        <v>88.27</v>
      </c>
      <c r="S225" s="41">
        <f t="shared" si="128"/>
        <v>88.27</v>
      </c>
      <c r="T225" s="41">
        <f t="shared" si="128"/>
        <v>88.27</v>
      </c>
      <c r="U225" s="41">
        <f t="shared" si="128"/>
        <v>88.27</v>
      </c>
      <c r="V225" s="41">
        <f t="shared" si="128"/>
        <v>88.27</v>
      </c>
      <c r="W225" s="41">
        <f t="shared" si="128"/>
        <v>88.27</v>
      </c>
      <c r="X225" s="41">
        <f t="shared" si="128"/>
        <v>88.27</v>
      </c>
      <c r="Y225" s="41">
        <f t="shared" si="128"/>
        <v>88.27</v>
      </c>
      <c r="Z225" s="41">
        <f t="shared" si="128"/>
        <v>88.27</v>
      </c>
      <c r="AA225" s="41">
        <f t="shared" si="128"/>
        <v>88.27</v>
      </c>
    </row>
    <row r="226" spans="1:27" ht="12.75" customHeight="1" collapsed="1" x14ac:dyDescent="0.2">
      <c r="A226" s="98" t="s">
        <v>454</v>
      </c>
      <c r="B226" s="25" t="str">
        <f>"13"&amp;"."&amp;$B$662&amp;"."&amp;$B$663</f>
        <v>13.01.2024</v>
      </c>
      <c r="C226" s="88" t="s">
        <v>76</v>
      </c>
      <c r="D226" s="89">
        <f>ROUND(((D227+D228+D230+D229)/1000),5)</f>
        <v>3.3293699999999999</v>
      </c>
      <c r="E226" s="89">
        <f>ROUND(((E227+E228+E230+E229)/1000),5)</f>
        <v>3.1425700000000001</v>
      </c>
      <c r="F226" s="89">
        <f>ROUND(((F227+F228+F230+F229)/1000),5)</f>
        <v>3.0967199999999999</v>
      </c>
      <c r="G226" s="89">
        <f t="shared" ref="G226:AA226" si="129">ROUND(((G227+G228+G230+G229)/1000),5)</f>
        <v>3.0918800000000002</v>
      </c>
      <c r="H226" s="89">
        <f t="shared" si="129"/>
        <v>3.1298699999999999</v>
      </c>
      <c r="I226" s="89">
        <f t="shared" si="129"/>
        <v>3.2368600000000001</v>
      </c>
      <c r="J226" s="89">
        <f t="shared" si="129"/>
        <v>3.28613</v>
      </c>
      <c r="K226" s="89">
        <f t="shared" si="129"/>
        <v>3.3420399999999999</v>
      </c>
      <c r="L226" s="89">
        <f t="shared" si="129"/>
        <v>3.5156700000000001</v>
      </c>
      <c r="M226" s="89">
        <f t="shared" si="129"/>
        <v>3.5222199999999999</v>
      </c>
      <c r="N226" s="89">
        <f t="shared" si="129"/>
        <v>3.5860300000000001</v>
      </c>
      <c r="O226" s="89">
        <f t="shared" si="129"/>
        <v>3.61876</v>
      </c>
      <c r="P226" s="89">
        <f t="shared" si="129"/>
        <v>3.7113100000000001</v>
      </c>
      <c r="Q226" s="89">
        <f t="shared" si="129"/>
        <v>3.7325900000000001</v>
      </c>
      <c r="R226" s="89">
        <f t="shared" si="129"/>
        <v>3.6347299999999998</v>
      </c>
      <c r="S226" s="89">
        <f t="shared" si="129"/>
        <v>3.6168300000000002</v>
      </c>
      <c r="T226" s="89">
        <f t="shared" si="129"/>
        <v>3.7150699999999999</v>
      </c>
      <c r="U226" s="89">
        <f t="shared" si="129"/>
        <v>3.9925899999999999</v>
      </c>
      <c r="V226" s="89">
        <f t="shared" si="129"/>
        <v>4.01722</v>
      </c>
      <c r="W226" s="89">
        <f t="shared" si="129"/>
        <v>3.6916500000000001</v>
      </c>
      <c r="X226" s="89">
        <f t="shared" si="129"/>
        <v>3.5642999999999998</v>
      </c>
      <c r="Y226" s="89">
        <f t="shared" si="129"/>
        <v>3.2848299999999999</v>
      </c>
      <c r="Z226" s="89">
        <f t="shared" si="129"/>
        <v>3.26173</v>
      </c>
      <c r="AA226" s="89">
        <f t="shared" si="129"/>
        <v>3.3397399999999999</v>
      </c>
    </row>
    <row r="227" spans="1:27" ht="12.75" hidden="1" customHeight="1" outlineLevel="1" x14ac:dyDescent="0.2">
      <c r="A227" s="99" t="s">
        <v>455</v>
      </c>
      <c r="B227" s="60" t="s">
        <v>238</v>
      </c>
      <c r="C227" s="40" t="s">
        <v>79</v>
      </c>
      <c r="D227" s="41">
        <v>1520.41</v>
      </c>
      <c r="E227" s="41">
        <v>1333.61</v>
      </c>
      <c r="F227" s="41">
        <v>1287.76</v>
      </c>
      <c r="G227" s="41">
        <v>1282.92</v>
      </c>
      <c r="H227" s="41">
        <v>1320.91</v>
      </c>
      <c r="I227" s="41">
        <v>1427.9</v>
      </c>
      <c r="J227" s="41">
        <v>1477.17</v>
      </c>
      <c r="K227" s="41">
        <v>1533.08</v>
      </c>
      <c r="L227" s="41">
        <v>1706.71</v>
      </c>
      <c r="M227" s="41">
        <v>1713.26</v>
      </c>
      <c r="N227" s="41">
        <v>1777.07</v>
      </c>
      <c r="O227" s="41">
        <v>1809.8</v>
      </c>
      <c r="P227" s="41">
        <v>1902.35</v>
      </c>
      <c r="Q227" s="41">
        <v>1923.63</v>
      </c>
      <c r="R227" s="41">
        <v>1825.77</v>
      </c>
      <c r="S227" s="41">
        <v>1807.87</v>
      </c>
      <c r="T227" s="41">
        <v>1906.11</v>
      </c>
      <c r="U227" s="41">
        <v>2183.63</v>
      </c>
      <c r="V227" s="41">
        <v>2208.2600000000002</v>
      </c>
      <c r="W227" s="41">
        <v>1882.69</v>
      </c>
      <c r="X227" s="41">
        <v>1755.34</v>
      </c>
      <c r="Y227" s="41">
        <v>1475.87</v>
      </c>
      <c r="Z227" s="41">
        <v>1452.77</v>
      </c>
      <c r="AA227" s="41">
        <v>1530.78</v>
      </c>
    </row>
    <row r="228" spans="1:27" ht="12.75" hidden="1" customHeight="1" outlineLevel="1" x14ac:dyDescent="0.2">
      <c r="A228" s="99" t="s">
        <v>456</v>
      </c>
      <c r="B228" s="60" t="s">
        <v>90</v>
      </c>
      <c r="C228" s="40" t="s">
        <v>79</v>
      </c>
      <c r="D228" s="41">
        <f>$D$168</f>
        <v>1716.97</v>
      </c>
      <c r="E228" s="41">
        <f>$D$168</f>
        <v>1716.97</v>
      </c>
      <c r="F228" s="41">
        <f t="shared" ref="F228:AA228" si="130">$D$168</f>
        <v>1716.97</v>
      </c>
      <c r="G228" s="41">
        <f t="shared" si="130"/>
        <v>1716.97</v>
      </c>
      <c r="H228" s="41">
        <f t="shared" si="130"/>
        <v>1716.97</v>
      </c>
      <c r="I228" s="41">
        <f t="shared" si="130"/>
        <v>1716.97</v>
      </c>
      <c r="J228" s="41">
        <f t="shared" si="130"/>
        <v>1716.97</v>
      </c>
      <c r="K228" s="41">
        <f t="shared" si="130"/>
        <v>1716.97</v>
      </c>
      <c r="L228" s="41">
        <f t="shared" si="130"/>
        <v>1716.97</v>
      </c>
      <c r="M228" s="41">
        <f t="shared" si="130"/>
        <v>1716.97</v>
      </c>
      <c r="N228" s="41">
        <f t="shared" si="130"/>
        <v>1716.97</v>
      </c>
      <c r="O228" s="41">
        <f t="shared" si="130"/>
        <v>1716.97</v>
      </c>
      <c r="P228" s="41">
        <f t="shared" si="130"/>
        <v>1716.97</v>
      </c>
      <c r="Q228" s="41">
        <f t="shared" si="130"/>
        <v>1716.97</v>
      </c>
      <c r="R228" s="41">
        <f t="shared" si="130"/>
        <v>1716.97</v>
      </c>
      <c r="S228" s="41">
        <f t="shared" si="130"/>
        <v>1716.97</v>
      </c>
      <c r="T228" s="41">
        <f t="shared" si="130"/>
        <v>1716.97</v>
      </c>
      <c r="U228" s="41">
        <f t="shared" si="130"/>
        <v>1716.97</v>
      </c>
      <c r="V228" s="41">
        <f t="shared" si="130"/>
        <v>1716.97</v>
      </c>
      <c r="W228" s="41">
        <f t="shared" si="130"/>
        <v>1716.97</v>
      </c>
      <c r="X228" s="41">
        <f t="shared" si="130"/>
        <v>1716.97</v>
      </c>
      <c r="Y228" s="41">
        <f t="shared" si="130"/>
        <v>1716.97</v>
      </c>
      <c r="Z228" s="41">
        <f t="shared" si="130"/>
        <v>1716.97</v>
      </c>
      <c r="AA228" s="41">
        <f t="shared" si="130"/>
        <v>1716.97</v>
      </c>
    </row>
    <row r="229" spans="1:27" ht="12.75" hidden="1" customHeight="1" outlineLevel="1" x14ac:dyDescent="0.2">
      <c r="A229" s="99" t="s">
        <v>457</v>
      </c>
      <c r="B229" s="60" t="s">
        <v>83</v>
      </c>
      <c r="C229" s="40" t="s">
        <v>79</v>
      </c>
      <c r="D229" s="41">
        <v>3.72</v>
      </c>
      <c r="E229" s="41">
        <v>3.72</v>
      </c>
      <c r="F229" s="41">
        <v>3.72</v>
      </c>
      <c r="G229" s="41">
        <v>3.72</v>
      </c>
      <c r="H229" s="41">
        <v>3.72</v>
      </c>
      <c r="I229" s="41">
        <v>3.72</v>
      </c>
      <c r="J229" s="41">
        <v>3.72</v>
      </c>
      <c r="K229" s="41">
        <v>3.72</v>
      </c>
      <c r="L229" s="41">
        <v>3.72</v>
      </c>
      <c r="M229" s="41">
        <v>3.72</v>
      </c>
      <c r="N229" s="41">
        <v>3.72</v>
      </c>
      <c r="O229" s="41">
        <v>3.72</v>
      </c>
      <c r="P229" s="41">
        <v>3.72</v>
      </c>
      <c r="Q229" s="41">
        <v>3.72</v>
      </c>
      <c r="R229" s="41">
        <v>3.72</v>
      </c>
      <c r="S229" s="41">
        <v>3.72</v>
      </c>
      <c r="T229" s="41">
        <v>3.72</v>
      </c>
      <c r="U229" s="41">
        <v>3.72</v>
      </c>
      <c r="V229" s="41">
        <v>3.72</v>
      </c>
      <c r="W229" s="41">
        <v>3.72</v>
      </c>
      <c r="X229" s="41">
        <v>3.72</v>
      </c>
      <c r="Y229" s="41">
        <v>3.72</v>
      </c>
      <c r="Z229" s="41">
        <v>3.72</v>
      </c>
      <c r="AA229" s="41">
        <v>3.72</v>
      </c>
    </row>
    <row r="230" spans="1:27" ht="12.75" hidden="1" customHeight="1" outlineLevel="1" x14ac:dyDescent="0.2">
      <c r="A230" s="99" t="s">
        <v>458</v>
      </c>
      <c r="B230" s="60" t="s">
        <v>81</v>
      </c>
      <c r="C230" s="40" t="s">
        <v>79</v>
      </c>
      <c r="D230" s="41">
        <f>$D$11</f>
        <v>88.27</v>
      </c>
      <c r="E230" s="41">
        <f t="shared" ref="E230:AA230" si="131">$D$11</f>
        <v>88.27</v>
      </c>
      <c r="F230" s="41">
        <f t="shared" si="131"/>
        <v>88.27</v>
      </c>
      <c r="G230" s="41">
        <f t="shared" si="131"/>
        <v>88.27</v>
      </c>
      <c r="H230" s="41">
        <f t="shared" si="131"/>
        <v>88.27</v>
      </c>
      <c r="I230" s="41">
        <f t="shared" si="131"/>
        <v>88.27</v>
      </c>
      <c r="J230" s="41">
        <f t="shared" si="131"/>
        <v>88.27</v>
      </c>
      <c r="K230" s="41">
        <f t="shared" si="131"/>
        <v>88.27</v>
      </c>
      <c r="L230" s="41">
        <f t="shared" si="131"/>
        <v>88.27</v>
      </c>
      <c r="M230" s="41">
        <f t="shared" si="131"/>
        <v>88.27</v>
      </c>
      <c r="N230" s="41">
        <f t="shared" si="131"/>
        <v>88.27</v>
      </c>
      <c r="O230" s="41">
        <f t="shared" si="131"/>
        <v>88.27</v>
      </c>
      <c r="P230" s="41">
        <f t="shared" si="131"/>
        <v>88.27</v>
      </c>
      <c r="Q230" s="41">
        <f t="shared" si="131"/>
        <v>88.27</v>
      </c>
      <c r="R230" s="41">
        <f t="shared" si="131"/>
        <v>88.27</v>
      </c>
      <c r="S230" s="41">
        <f t="shared" si="131"/>
        <v>88.27</v>
      </c>
      <c r="T230" s="41">
        <f t="shared" si="131"/>
        <v>88.27</v>
      </c>
      <c r="U230" s="41">
        <f t="shared" si="131"/>
        <v>88.27</v>
      </c>
      <c r="V230" s="41">
        <f t="shared" si="131"/>
        <v>88.27</v>
      </c>
      <c r="W230" s="41">
        <f t="shared" si="131"/>
        <v>88.27</v>
      </c>
      <c r="X230" s="41">
        <f t="shared" si="131"/>
        <v>88.27</v>
      </c>
      <c r="Y230" s="41">
        <f t="shared" si="131"/>
        <v>88.27</v>
      </c>
      <c r="Z230" s="41">
        <f t="shared" si="131"/>
        <v>88.27</v>
      </c>
      <c r="AA230" s="41">
        <f t="shared" si="131"/>
        <v>88.27</v>
      </c>
    </row>
    <row r="231" spans="1:27" ht="12.75" customHeight="1" collapsed="1" x14ac:dyDescent="0.2">
      <c r="A231" s="98" t="s">
        <v>459</v>
      </c>
      <c r="B231" s="25" t="str">
        <f>"14"&amp;"."&amp;$B$662&amp;"."&amp;$B$663</f>
        <v>14.01.2024</v>
      </c>
      <c r="C231" s="88" t="s">
        <v>76</v>
      </c>
      <c r="D231" s="89">
        <f>ROUND(((D232+D233+D235+D234)/1000),5)</f>
        <v>3.3581099999999999</v>
      </c>
      <c r="E231" s="89">
        <f>ROUND(((E232+E233+E235+E234)/1000),5)</f>
        <v>3.2232099999999999</v>
      </c>
      <c r="F231" s="89">
        <f>ROUND(((F232+F233+F235+F234)/1000),5)</f>
        <v>3.0949300000000002</v>
      </c>
      <c r="G231" s="89">
        <f t="shared" ref="G231:AA231" si="132">ROUND(((G232+G233+G235+G234)/1000),5)</f>
        <v>3.0807199999999999</v>
      </c>
      <c r="H231" s="89">
        <f t="shared" si="132"/>
        <v>3.0968200000000001</v>
      </c>
      <c r="I231" s="89">
        <f t="shared" si="132"/>
        <v>3.1741799999999998</v>
      </c>
      <c r="J231" s="89">
        <f t="shared" si="132"/>
        <v>3.2070400000000001</v>
      </c>
      <c r="K231" s="89">
        <f t="shared" si="132"/>
        <v>3.319</v>
      </c>
      <c r="L231" s="89">
        <f t="shared" si="132"/>
        <v>3.4037899999999999</v>
      </c>
      <c r="M231" s="89">
        <f t="shared" si="132"/>
        <v>3.5609299999999999</v>
      </c>
      <c r="N231" s="89">
        <f t="shared" si="132"/>
        <v>3.6864599999999998</v>
      </c>
      <c r="O231" s="89">
        <f t="shared" si="132"/>
        <v>3.7609900000000001</v>
      </c>
      <c r="P231" s="89">
        <f t="shared" si="132"/>
        <v>3.78715</v>
      </c>
      <c r="Q231" s="89">
        <f t="shared" si="132"/>
        <v>3.8058900000000002</v>
      </c>
      <c r="R231" s="89">
        <f t="shared" si="132"/>
        <v>3.6759499999999998</v>
      </c>
      <c r="S231" s="89">
        <f t="shared" si="132"/>
        <v>3.8076599999999998</v>
      </c>
      <c r="T231" s="89">
        <f t="shared" si="132"/>
        <v>3.9872700000000001</v>
      </c>
      <c r="U231" s="89">
        <f t="shared" si="132"/>
        <v>4.0182599999999997</v>
      </c>
      <c r="V231" s="89">
        <f t="shared" si="132"/>
        <v>4.0126799999999996</v>
      </c>
      <c r="W231" s="89">
        <f t="shared" si="132"/>
        <v>3.8584499999999999</v>
      </c>
      <c r="X231" s="89">
        <f t="shared" si="132"/>
        <v>3.6993100000000001</v>
      </c>
      <c r="Y231" s="89">
        <f t="shared" si="132"/>
        <v>3.57403</v>
      </c>
      <c r="Z231" s="89">
        <f t="shared" si="132"/>
        <v>3.37426</v>
      </c>
      <c r="AA231" s="89">
        <f t="shared" si="132"/>
        <v>3.31514</v>
      </c>
    </row>
    <row r="232" spans="1:27" ht="12.75" hidden="1" customHeight="1" outlineLevel="1" x14ac:dyDescent="0.2">
      <c r="A232" s="99" t="s">
        <v>460</v>
      </c>
      <c r="B232" s="60" t="s">
        <v>238</v>
      </c>
      <c r="C232" s="40" t="s">
        <v>79</v>
      </c>
      <c r="D232" s="41">
        <v>1549.15</v>
      </c>
      <c r="E232" s="41">
        <v>1414.25</v>
      </c>
      <c r="F232" s="41">
        <v>1285.97</v>
      </c>
      <c r="G232" s="41">
        <v>1271.76</v>
      </c>
      <c r="H232" s="41">
        <v>1287.8599999999999</v>
      </c>
      <c r="I232" s="41">
        <v>1365.22</v>
      </c>
      <c r="J232" s="41">
        <v>1398.08</v>
      </c>
      <c r="K232" s="41">
        <v>1510.04</v>
      </c>
      <c r="L232" s="41">
        <v>1594.83</v>
      </c>
      <c r="M232" s="41">
        <v>1751.97</v>
      </c>
      <c r="N232" s="41">
        <v>1877.5</v>
      </c>
      <c r="O232" s="41">
        <v>1952.03</v>
      </c>
      <c r="P232" s="41">
        <v>1978.19</v>
      </c>
      <c r="Q232" s="41">
        <v>1996.93</v>
      </c>
      <c r="R232" s="41">
        <v>1866.99</v>
      </c>
      <c r="S232" s="41">
        <v>1998.7</v>
      </c>
      <c r="T232" s="41">
        <v>2178.31</v>
      </c>
      <c r="U232" s="41">
        <v>2209.3000000000002</v>
      </c>
      <c r="V232" s="41">
        <v>2203.7199999999998</v>
      </c>
      <c r="W232" s="41">
        <v>2049.4899999999998</v>
      </c>
      <c r="X232" s="41">
        <v>1890.35</v>
      </c>
      <c r="Y232" s="41">
        <v>1765.07</v>
      </c>
      <c r="Z232" s="41">
        <v>1565.3</v>
      </c>
      <c r="AA232" s="41">
        <v>1506.18</v>
      </c>
    </row>
    <row r="233" spans="1:27" ht="12.75" hidden="1" customHeight="1" outlineLevel="1" x14ac:dyDescent="0.2">
      <c r="A233" s="99" t="s">
        <v>461</v>
      </c>
      <c r="B233" s="60" t="s">
        <v>90</v>
      </c>
      <c r="C233" s="40" t="s">
        <v>79</v>
      </c>
      <c r="D233" s="41">
        <f>$D$168</f>
        <v>1716.97</v>
      </c>
      <c r="E233" s="41">
        <f>$D$168</f>
        <v>1716.97</v>
      </c>
      <c r="F233" s="41">
        <f t="shared" ref="F233:AA233" si="133">$D$168</f>
        <v>1716.97</v>
      </c>
      <c r="G233" s="41">
        <f t="shared" si="133"/>
        <v>1716.97</v>
      </c>
      <c r="H233" s="41">
        <f t="shared" si="133"/>
        <v>1716.97</v>
      </c>
      <c r="I233" s="41">
        <f t="shared" si="133"/>
        <v>1716.97</v>
      </c>
      <c r="J233" s="41">
        <f t="shared" si="133"/>
        <v>1716.97</v>
      </c>
      <c r="K233" s="41">
        <f t="shared" si="133"/>
        <v>1716.97</v>
      </c>
      <c r="L233" s="41">
        <f t="shared" si="133"/>
        <v>1716.97</v>
      </c>
      <c r="M233" s="41">
        <f t="shared" si="133"/>
        <v>1716.97</v>
      </c>
      <c r="N233" s="41">
        <f t="shared" si="133"/>
        <v>1716.97</v>
      </c>
      <c r="O233" s="41">
        <f t="shared" si="133"/>
        <v>1716.97</v>
      </c>
      <c r="P233" s="41">
        <f t="shared" si="133"/>
        <v>1716.97</v>
      </c>
      <c r="Q233" s="41">
        <f t="shared" si="133"/>
        <v>1716.97</v>
      </c>
      <c r="R233" s="41">
        <f t="shared" si="133"/>
        <v>1716.97</v>
      </c>
      <c r="S233" s="41">
        <f t="shared" si="133"/>
        <v>1716.97</v>
      </c>
      <c r="T233" s="41">
        <f t="shared" si="133"/>
        <v>1716.97</v>
      </c>
      <c r="U233" s="41">
        <f t="shared" si="133"/>
        <v>1716.97</v>
      </c>
      <c r="V233" s="41">
        <f t="shared" si="133"/>
        <v>1716.97</v>
      </c>
      <c r="W233" s="41">
        <f t="shared" si="133"/>
        <v>1716.97</v>
      </c>
      <c r="X233" s="41">
        <f t="shared" si="133"/>
        <v>1716.97</v>
      </c>
      <c r="Y233" s="41">
        <f t="shared" si="133"/>
        <v>1716.97</v>
      </c>
      <c r="Z233" s="41">
        <f t="shared" si="133"/>
        <v>1716.97</v>
      </c>
      <c r="AA233" s="41">
        <f t="shared" si="133"/>
        <v>1716.97</v>
      </c>
    </row>
    <row r="234" spans="1:27" ht="12.75" hidden="1" customHeight="1" outlineLevel="1" x14ac:dyDescent="0.2">
      <c r="A234" s="99" t="s">
        <v>462</v>
      </c>
      <c r="B234" s="60" t="s">
        <v>83</v>
      </c>
      <c r="C234" s="40" t="s">
        <v>79</v>
      </c>
      <c r="D234" s="41">
        <v>3.72</v>
      </c>
      <c r="E234" s="41">
        <v>3.72</v>
      </c>
      <c r="F234" s="41">
        <v>3.72</v>
      </c>
      <c r="G234" s="41">
        <v>3.72</v>
      </c>
      <c r="H234" s="41">
        <v>3.72</v>
      </c>
      <c r="I234" s="41">
        <v>3.72</v>
      </c>
      <c r="J234" s="41">
        <v>3.72</v>
      </c>
      <c r="K234" s="41">
        <v>3.72</v>
      </c>
      <c r="L234" s="41">
        <v>3.72</v>
      </c>
      <c r="M234" s="41">
        <v>3.72</v>
      </c>
      <c r="N234" s="41">
        <v>3.72</v>
      </c>
      <c r="O234" s="41">
        <v>3.72</v>
      </c>
      <c r="P234" s="41">
        <v>3.72</v>
      </c>
      <c r="Q234" s="41">
        <v>3.72</v>
      </c>
      <c r="R234" s="41">
        <v>3.72</v>
      </c>
      <c r="S234" s="41">
        <v>3.72</v>
      </c>
      <c r="T234" s="41">
        <v>3.72</v>
      </c>
      <c r="U234" s="41">
        <v>3.72</v>
      </c>
      <c r="V234" s="41">
        <v>3.72</v>
      </c>
      <c r="W234" s="41">
        <v>3.72</v>
      </c>
      <c r="X234" s="41">
        <v>3.72</v>
      </c>
      <c r="Y234" s="41">
        <v>3.72</v>
      </c>
      <c r="Z234" s="41">
        <v>3.72</v>
      </c>
      <c r="AA234" s="41">
        <v>3.72</v>
      </c>
    </row>
    <row r="235" spans="1:27" ht="12.75" hidden="1" customHeight="1" outlineLevel="1" x14ac:dyDescent="0.2">
      <c r="A235" s="99" t="s">
        <v>463</v>
      </c>
      <c r="B235" s="60" t="s">
        <v>81</v>
      </c>
      <c r="C235" s="40" t="s">
        <v>79</v>
      </c>
      <c r="D235" s="41">
        <f>$D$11</f>
        <v>88.27</v>
      </c>
      <c r="E235" s="41">
        <f t="shared" ref="E235:AA235" si="134">$D$11</f>
        <v>88.27</v>
      </c>
      <c r="F235" s="41">
        <f t="shared" si="134"/>
        <v>88.27</v>
      </c>
      <c r="G235" s="41">
        <f t="shared" si="134"/>
        <v>88.27</v>
      </c>
      <c r="H235" s="41">
        <f t="shared" si="134"/>
        <v>88.27</v>
      </c>
      <c r="I235" s="41">
        <f t="shared" si="134"/>
        <v>88.27</v>
      </c>
      <c r="J235" s="41">
        <f t="shared" si="134"/>
        <v>88.27</v>
      </c>
      <c r="K235" s="41">
        <f t="shared" si="134"/>
        <v>88.27</v>
      </c>
      <c r="L235" s="41">
        <f t="shared" si="134"/>
        <v>88.27</v>
      </c>
      <c r="M235" s="41">
        <f t="shared" si="134"/>
        <v>88.27</v>
      </c>
      <c r="N235" s="41">
        <f t="shared" si="134"/>
        <v>88.27</v>
      </c>
      <c r="O235" s="41">
        <f t="shared" si="134"/>
        <v>88.27</v>
      </c>
      <c r="P235" s="41">
        <f t="shared" si="134"/>
        <v>88.27</v>
      </c>
      <c r="Q235" s="41">
        <f t="shared" si="134"/>
        <v>88.27</v>
      </c>
      <c r="R235" s="41">
        <f t="shared" si="134"/>
        <v>88.27</v>
      </c>
      <c r="S235" s="41">
        <f t="shared" si="134"/>
        <v>88.27</v>
      </c>
      <c r="T235" s="41">
        <f t="shared" si="134"/>
        <v>88.27</v>
      </c>
      <c r="U235" s="41">
        <f t="shared" si="134"/>
        <v>88.27</v>
      </c>
      <c r="V235" s="41">
        <f t="shared" si="134"/>
        <v>88.27</v>
      </c>
      <c r="W235" s="41">
        <f t="shared" si="134"/>
        <v>88.27</v>
      </c>
      <c r="X235" s="41">
        <f t="shared" si="134"/>
        <v>88.27</v>
      </c>
      <c r="Y235" s="41">
        <f t="shared" si="134"/>
        <v>88.27</v>
      </c>
      <c r="Z235" s="41">
        <f t="shared" si="134"/>
        <v>88.27</v>
      </c>
      <c r="AA235" s="41">
        <f t="shared" si="134"/>
        <v>88.27</v>
      </c>
    </row>
    <row r="236" spans="1:27" ht="12.75" customHeight="1" collapsed="1" x14ac:dyDescent="0.2">
      <c r="A236" s="98" t="s">
        <v>464</v>
      </c>
      <c r="B236" s="25" t="str">
        <f>"15"&amp;"."&amp;$B$662&amp;"."&amp;$B$663</f>
        <v>15.01.2024</v>
      </c>
      <c r="C236" s="88" t="s">
        <v>76</v>
      </c>
      <c r="D236" s="89">
        <f>ROUND(((D237+D238+D240+D239)/1000),5)</f>
        <v>3.08358</v>
      </c>
      <c r="E236" s="89">
        <f>ROUND(((E237+E238+E240+E239)/1000),5)</f>
        <v>3.02603</v>
      </c>
      <c r="F236" s="89">
        <f>ROUND(((F237+F238+F240+F239)/1000),5)</f>
        <v>2.9706399999999999</v>
      </c>
      <c r="G236" s="89">
        <f t="shared" ref="G236:AA236" si="135">ROUND(((G237+G238+G240+G239)/1000),5)</f>
        <v>2.9638599999999999</v>
      </c>
      <c r="H236" s="89">
        <f t="shared" si="135"/>
        <v>3.0255299999999998</v>
      </c>
      <c r="I236" s="89">
        <f t="shared" si="135"/>
        <v>3.1503299999999999</v>
      </c>
      <c r="J236" s="89">
        <f t="shared" si="135"/>
        <v>3.3607200000000002</v>
      </c>
      <c r="K236" s="89">
        <f t="shared" si="135"/>
        <v>3.5785800000000001</v>
      </c>
      <c r="L236" s="89">
        <f t="shared" si="135"/>
        <v>3.8418000000000001</v>
      </c>
      <c r="M236" s="89">
        <f t="shared" si="135"/>
        <v>3.8752499999999999</v>
      </c>
      <c r="N236" s="89">
        <f t="shared" si="135"/>
        <v>3.8629799999999999</v>
      </c>
      <c r="O236" s="89">
        <f t="shared" si="135"/>
        <v>3.9569100000000001</v>
      </c>
      <c r="P236" s="89">
        <f t="shared" si="135"/>
        <v>3.9565999999999999</v>
      </c>
      <c r="Q236" s="89">
        <f t="shared" si="135"/>
        <v>3.9671099999999999</v>
      </c>
      <c r="R236" s="89">
        <f t="shared" si="135"/>
        <v>3.9634499999999999</v>
      </c>
      <c r="S236" s="89">
        <f t="shared" si="135"/>
        <v>3.8998300000000001</v>
      </c>
      <c r="T236" s="89">
        <f t="shared" si="135"/>
        <v>4.0102399999999996</v>
      </c>
      <c r="U236" s="89">
        <f t="shared" si="135"/>
        <v>4.0371600000000001</v>
      </c>
      <c r="V236" s="89">
        <f t="shared" si="135"/>
        <v>4.0299300000000002</v>
      </c>
      <c r="W236" s="89">
        <f t="shared" si="135"/>
        <v>3.8966400000000001</v>
      </c>
      <c r="X236" s="89">
        <f t="shared" si="135"/>
        <v>3.7669899999999998</v>
      </c>
      <c r="Y236" s="89">
        <f t="shared" si="135"/>
        <v>3.6000999999999999</v>
      </c>
      <c r="Z236" s="89">
        <f t="shared" si="135"/>
        <v>3.4043700000000001</v>
      </c>
      <c r="AA236" s="89">
        <f t="shared" si="135"/>
        <v>3.2720199999999999</v>
      </c>
    </row>
    <row r="237" spans="1:27" ht="12.75" hidden="1" customHeight="1" outlineLevel="1" x14ac:dyDescent="0.2">
      <c r="A237" s="99" t="s">
        <v>465</v>
      </c>
      <c r="B237" s="60" t="s">
        <v>238</v>
      </c>
      <c r="C237" s="40" t="s">
        <v>79</v>
      </c>
      <c r="D237" s="41">
        <v>1274.6199999999999</v>
      </c>
      <c r="E237" s="41">
        <v>1217.07</v>
      </c>
      <c r="F237" s="41">
        <v>1161.68</v>
      </c>
      <c r="G237" s="41">
        <v>1154.9000000000001</v>
      </c>
      <c r="H237" s="41">
        <v>1216.57</v>
      </c>
      <c r="I237" s="41">
        <v>1341.37</v>
      </c>
      <c r="J237" s="41">
        <v>1551.76</v>
      </c>
      <c r="K237" s="41">
        <v>1769.62</v>
      </c>
      <c r="L237" s="41">
        <v>2032.84</v>
      </c>
      <c r="M237" s="41">
        <v>2066.29</v>
      </c>
      <c r="N237" s="41">
        <v>2054.02</v>
      </c>
      <c r="O237" s="41">
        <v>2147.9499999999998</v>
      </c>
      <c r="P237" s="41">
        <v>2147.64</v>
      </c>
      <c r="Q237" s="41">
        <v>2158.15</v>
      </c>
      <c r="R237" s="41">
        <v>2154.4899999999998</v>
      </c>
      <c r="S237" s="41">
        <v>2090.87</v>
      </c>
      <c r="T237" s="41">
        <v>2201.2800000000002</v>
      </c>
      <c r="U237" s="41">
        <v>2228.1999999999998</v>
      </c>
      <c r="V237" s="41">
        <v>2220.9699999999998</v>
      </c>
      <c r="W237" s="41">
        <v>2087.6799999999998</v>
      </c>
      <c r="X237" s="41">
        <v>1958.03</v>
      </c>
      <c r="Y237" s="41">
        <v>1791.14</v>
      </c>
      <c r="Z237" s="41">
        <v>1595.41</v>
      </c>
      <c r="AA237" s="41">
        <v>1463.06</v>
      </c>
    </row>
    <row r="238" spans="1:27" ht="12.75" hidden="1" customHeight="1" outlineLevel="1" x14ac:dyDescent="0.2">
      <c r="A238" s="99" t="s">
        <v>466</v>
      </c>
      <c r="B238" s="60" t="s">
        <v>90</v>
      </c>
      <c r="C238" s="40" t="s">
        <v>79</v>
      </c>
      <c r="D238" s="41">
        <f>$D$168</f>
        <v>1716.97</v>
      </c>
      <c r="E238" s="41">
        <f>$D$168</f>
        <v>1716.97</v>
      </c>
      <c r="F238" s="41">
        <f t="shared" ref="F238:AA238" si="136">$D$168</f>
        <v>1716.97</v>
      </c>
      <c r="G238" s="41">
        <f t="shared" si="136"/>
        <v>1716.97</v>
      </c>
      <c r="H238" s="41">
        <f t="shared" si="136"/>
        <v>1716.97</v>
      </c>
      <c r="I238" s="41">
        <f t="shared" si="136"/>
        <v>1716.97</v>
      </c>
      <c r="J238" s="41">
        <f t="shared" si="136"/>
        <v>1716.97</v>
      </c>
      <c r="K238" s="41">
        <f t="shared" si="136"/>
        <v>1716.97</v>
      </c>
      <c r="L238" s="41">
        <f t="shared" si="136"/>
        <v>1716.97</v>
      </c>
      <c r="M238" s="41">
        <f t="shared" si="136"/>
        <v>1716.97</v>
      </c>
      <c r="N238" s="41">
        <f t="shared" si="136"/>
        <v>1716.97</v>
      </c>
      <c r="O238" s="41">
        <f t="shared" si="136"/>
        <v>1716.97</v>
      </c>
      <c r="P238" s="41">
        <f t="shared" si="136"/>
        <v>1716.97</v>
      </c>
      <c r="Q238" s="41">
        <f t="shared" si="136"/>
        <v>1716.97</v>
      </c>
      <c r="R238" s="41">
        <f t="shared" si="136"/>
        <v>1716.97</v>
      </c>
      <c r="S238" s="41">
        <f t="shared" si="136"/>
        <v>1716.97</v>
      </c>
      <c r="T238" s="41">
        <f t="shared" si="136"/>
        <v>1716.97</v>
      </c>
      <c r="U238" s="41">
        <f t="shared" si="136"/>
        <v>1716.97</v>
      </c>
      <c r="V238" s="41">
        <f t="shared" si="136"/>
        <v>1716.97</v>
      </c>
      <c r="W238" s="41">
        <f t="shared" si="136"/>
        <v>1716.97</v>
      </c>
      <c r="X238" s="41">
        <f t="shared" si="136"/>
        <v>1716.97</v>
      </c>
      <c r="Y238" s="41">
        <f t="shared" si="136"/>
        <v>1716.97</v>
      </c>
      <c r="Z238" s="41">
        <f t="shared" si="136"/>
        <v>1716.97</v>
      </c>
      <c r="AA238" s="41">
        <f t="shared" si="136"/>
        <v>1716.97</v>
      </c>
    </row>
    <row r="239" spans="1:27" ht="12.75" hidden="1" customHeight="1" outlineLevel="1" x14ac:dyDescent="0.2">
      <c r="A239" s="99" t="s">
        <v>467</v>
      </c>
      <c r="B239" s="60" t="s">
        <v>83</v>
      </c>
      <c r="C239" s="40" t="s">
        <v>79</v>
      </c>
      <c r="D239" s="41">
        <v>3.72</v>
      </c>
      <c r="E239" s="41">
        <v>3.72</v>
      </c>
      <c r="F239" s="41">
        <v>3.72</v>
      </c>
      <c r="G239" s="41">
        <v>3.72</v>
      </c>
      <c r="H239" s="41">
        <v>3.72</v>
      </c>
      <c r="I239" s="41">
        <v>3.72</v>
      </c>
      <c r="J239" s="41">
        <v>3.72</v>
      </c>
      <c r="K239" s="41">
        <v>3.72</v>
      </c>
      <c r="L239" s="41">
        <v>3.72</v>
      </c>
      <c r="M239" s="41">
        <v>3.72</v>
      </c>
      <c r="N239" s="41">
        <v>3.72</v>
      </c>
      <c r="O239" s="41">
        <v>3.72</v>
      </c>
      <c r="P239" s="41">
        <v>3.72</v>
      </c>
      <c r="Q239" s="41">
        <v>3.72</v>
      </c>
      <c r="R239" s="41">
        <v>3.72</v>
      </c>
      <c r="S239" s="41">
        <v>3.72</v>
      </c>
      <c r="T239" s="41">
        <v>3.72</v>
      </c>
      <c r="U239" s="41">
        <v>3.72</v>
      </c>
      <c r="V239" s="41">
        <v>3.72</v>
      </c>
      <c r="W239" s="41">
        <v>3.72</v>
      </c>
      <c r="X239" s="41">
        <v>3.72</v>
      </c>
      <c r="Y239" s="41">
        <v>3.72</v>
      </c>
      <c r="Z239" s="41">
        <v>3.72</v>
      </c>
      <c r="AA239" s="41">
        <v>3.72</v>
      </c>
    </row>
    <row r="240" spans="1:27" ht="12.75" hidden="1" customHeight="1" outlineLevel="1" x14ac:dyDescent="0.2">
      <c r="A240" s="99" t="s">
        <v>468</v>
      </c>
      <c r="B240" s="60" t="s">
        <v>81</v>
      </c>
      <c r="C240" s="40" t="s">
        <v>79</v>
      </c>
      <c r="D240" s="41">
        <f>$D$11</f>
        <v>88.27</v>
      </c>
      <c r="E240" s="41">
        <f t="shared" ref="E240:AA240" si="137">$D$11</f>
        <v>88.27</v>
      </c>
      <c r="F240" s="41">
        <f t="shared" si="137"/>
        <v>88.27</v>
      </c>
      <c r="G240" s="41">
        <f t="shared" si="137"/>
        <v>88.27</v>
      </c>
      <c r="H240" s="41">
        <f t="shared" si="137"/>
        <v>88.27</v>
      </c>
      <c r="I240" s="41">
        <f t="shared" si="137"/>
        <v>88.27</v>
      </c>
      <c r="J240" s="41">
        <f t="shared" si="137"/>
        <v>88.27</v>
      </c>
      <c r="K240" s="41">
        <f t="shared" si="137"/>
        <v>88.27</v>
      </c>
      <c r="L240" s="41">
        <f t="shared" si="137"/>
        <v>88.27</v>
      </c>
      <c r="M240" s="41">
        <f t="shared" si="137"/>
        <v>88.27</v>
      </c>
      <c r="N240" s="41">
        <f t="shared" si="137"/>
        <v>88.27</v>
      </c>
      <c r="O240" s="41">
        <f t="shared" si="137"/>
        <v>88.27</v>
      </c>
      <c r="P240" s="41">
        <f t="shared" si="137"/>
        <v>88.27</v>
      </c>
      <c r="Q240" s="41">
        <f t="shared" si="137"/>
        <v>88.27</v>
      </c>
      <c r="R240" s="41">
        <f t="shared" si="137"/>
        <v>88.27</v>
      </c>
      <c r="S240" s="41">
        <f t="shared" si="137"/>
        <v>88.27</v>
      </c>
      <c r="T240" s="41">
        <f t="shared" si="137"/>
        <v>88.27</v>
      </c>
      <c r="U240" s="41">
        <f t="shared" si="137"/>
        <v>88.27</v>
      </c>
      <c r="V240" s="41">
        <f t="shared" si="137"/>
        <v>88.27</v>
      </c>
      <c r="W240" s="41">
        <f t="shared" si="137"/>
        <v>88.27</v>
      </c>
      <c r="X240" s="41">
        <f t="shared" si="137"/>
        <v>88.27</v>
      </c>
      <c r="Y240" s="41">
        <f t="shared" si="137"/>
        <v>88.27</v>
      </c>
      <c r="Z240" s="41">
        <f t="shared" si="137"/>
        <v>88.27</v>
      </c>
      <c r="AA240" s="41">
        <f t="shared" si="137"/>
        <v>88.27</v>
      </c>
    </row>
    <row r="241" spans="1:27" ht="12.75" customHeight="1" collapsed="1" x14ac:dyDescent="0.2">
      <c r="A241" s="98" t="s">
        <v>469</v>
      </c>
      <c r="B241" s="25" t="str">
        <f>"16"&amp;"."&amp;$B$662&amp;"."&amp;$B$663</f>
        <v>16.01.2024</v>
      </c>
      <c r="C241" s="88" t="s">
        <v>76</v>
      </c>
      <c r="D241" s="89">
        <f>ROUND(((D242+D243+D245+D244)/1000),5)</f>
        <v>3.1116600000000001</v>
      </c>
      <c r="E241" s="89">
        <f>ROUND(((E242+E243+E245+E244)/1000),5)</f>
        <v>3.0445899999999999</v>
      </c>
      <c r="F241" s="89">
        <f>ROUND(((F242+F243+F245+F244)/1000),5)</f>
        <v>3.0215999999999998</v>
      </c>
      <c r="G241" s="89">
        <f t="shared" ref="G241:AA241" si="138">ROUND(((G242+G243+G245+G244)/1000),5)</f>
        <v>2.98719</v>
      </c>
      <c r="H241" s="89">
        <f t="shared" si="138"/>
        <v>3.0311699999999999</v>
      </c>
      <c r="I241" s="89">
        <f t="shared" si="138"/>
        <v>3.1454</v>
      </c>
      <c r="J241" s="89">
        <f t="shared" si="138"/>
        <v>3.3414199999999998</v>
      </c>
      <c r="K241" s="89">
        <f t="shared" si="138"/>
        <v>3.5276200000000002</v>
      </c>
      <c r="L241" s="89">
        <f t="shared" si="138"/>
        <v>3.7947500000000001</v>
      </c>
      <c r="M241" s="89">
        <f t="shared" si="138"/>
        <v>3.82368</v>
      </c>
      <c r="N241" s="89">
        <f t="shared" si="138"/>
        <v>3.86747</v>
      </c>
      <c r="O241" s="89">
        <f t="shared" si="138"/>
        <v>3.8882400000000001</v>
      </c>
      <c r="P241" s="89">
        <f t="shared" si="138"/>
        <v>3.8917899999999999</v>
      </c>
      <c r="Q241" s="89">
        <f t="shared" si="138"/>
        <v>3.9205700000000001</v>
      </c>
      <c r="R241" s="89">
        <f t="shared" si="138"/>
        <v>3.89927</v>
      </c>
      <c r="S241" s="89">
        <f t="shared" si="138"/>
        <v>3.8649399999999998</v>
      </c>
      <c r="T241" s="89">
        <f t="shared" si="138"/>
        <v>3.97444</v>
      </c>
      <c r="U241" s="89">
        <f t="shared" si="138"/>
        <v>4.0214800000000004</v>
      </c>
      <c r="V241" s="89">
        <f t="shared" si="138"/>
        <v>4.0060000000000002</v>
      </c>
      <c r="W241" s="89">
        <f t="shared" si="138"/>
        <v>3.8564400000000001</v>
      </c>
      <c r="X241" s="89">
        <f t="shared" si="138"/>
        <v>3.7356400000000001</v>
      </c>
      <c r="Y241" s="89">
        <f t="shared" si="138"/>
        <v>3.6217899999999998</v>
      </c>
      <c r="Z241" s="89">
        <f t="shared" si="138"/>
        <v>3.4116599999999999</v>
      </c>
      <c r="AA241" s="89">
        <f t="shared" si="138"/>
        <v>3.2909199999999998</v>
      </c>
    </row>
    <row r="242" spans="1:27" ht="12.75" hidden="1" customHeight="1" outlineLevel="1" x14ac:dyDescent="0.2">
      <c r="A242" s="99" t="s">
        <v>470</v>
      </c>
      <c r="B242" s="60" t="s">
        <v>238</v>
      </c>
      <c r="C242" s="40" t="s">
        <v>79</v>
      </c>
      <c r="D242" s="41">
        <v>1302.7</v>
      </c>
      <c r="E242" s="41">
        <v>1235.6300000000001</v>
      </c>
      <c r="F242" s="41">
        <v>1212.6400000000001</v>
      </c>
      <c r="G242" s="41">
        <v>1178.23</v>
      </c>
      <c r="H242" s="41">
        <v>1222.21</v>
      </c>
      <c r="I242" s="41">
        <v>1336.44</v>
      </c>
      <c r="J242" s="41">
        <v>1532.46</v>
      </c>
      <c r="K242" s="41">
        <v>1718.66</v>
      </c>
      <c r="L242" s="41">
        <v>1985.79</v>
      </c>
      <c r="M242" s="41">
        <v>2014.72</v>
      </c>
      <c r="N242" s="41">
        <v>2058.5100000000002</v>
      </c>
      <c r="O242" s="41">
        <v>2079.2800000000002</v>
      </c>
      <c r="P242" s="41">
        <v>2082.83</v>
      </c>
      <c r="Q242" s="41">
        <v>2111.61</v>
      </c>
      <c r="R242" s="41">
        <v>2090.31</v>
      </c>
      <c r="S242" s="41">
        <v>2055.98</v>
      </c>
      <c r="T242" s="41">
        <v>2165.48</v>
      </c>
      <c r="U242" s="41">
        <v>2212.52</v>
      </c>
      <c r="V242" s="41">
        <v>2197.04</v>
      </c>
      <c r="W242" s="41">
        <v>2047.48</v>
      </c>
      <c r="X242" s="41">
        <v>1926.68</v>
      </c>
      <c r="Y242" s="41">
        <v>1812.83</v>
      </c>
      <c r="Z242" s="41">
        <v>1602.7</v>
      </c>
      <c r="AA242" s="41">
        <v>1481.96</v>
      </c>
    </row>
    <row r="243" spans="1:27" ht="12.75" hidden="1" customHeight="1" outlineLevel="1" x14ac:dyDescent="0.2">
      <c r="A243" s="99" t="s">
        <v>471</v>
      </c>
      <c r="B243" s="60" t="s">
        <v>90</v>
      </c>
      <c r="C243" s="40" t="s">
        <v>79</v>
      </c>
      <c r="D243" s="41">
        <f>$D$168</f>
        <v>1716.97</v>
      </c>
      <c r="E243" s="41">
        <f>$D$168</f>
        <v>1716.97</v>
      </c>
      <c r="F243" s="41">
        <f t="shared" ref="F243:AA243" si="139">$D$168</f>
        <v>1716.97</v>
      </c>
      <c r="G243" s="41">
        <f t="shared" si="139"/>
        <v>1716.97</v>
      </c>
      <c r="H243" s="41">
        <f t="shared" si="139"/>
        <v>1716.97</v>
      </c>
      <c r="I243" s="41">
        <f t="shared" si="139"/>
        <v>1716.97</v>
      </c>
      <c r="J243" s="41">
        <f t="shared" si="139"/>
        <v>1716.97</v>
      </c>
      <c r="K243" s="41">
        <f t="shared" si="139"/>
        <v>1716.97</v>
      </c>
      <c r="L243" s="41">
        <f t="shared" si="139"/>
        <v>1716.97</v>
      </c>
      <c r="M243" s="41">
        <f t="shared" si="139"/>
        <v>1716.97</v>
      </c>
      <c r="N243" s="41">
        <f t="shared" si="139"/>
        <v>1716.97</v>
      </c>
      <c r="O243" s="41">
        <f t="shared" si="139"/>
        <v>1716.97</v>
      </c>
      <c r="P243" s="41">
        <f t="shared" si="139"/>
        <v>1716.97</v>
      </c>
      <c r="Q243" s="41">
        <f t="shared" si="139"/>
        <v>1716.97</v>
      </c>
      <c r="R243" s="41">
        <f t="shared" si="139"/>
        <v>1716.97</v>
      </c>
      <c r="S243" s="41">
        <f t="shared" si="139"/>
        <v>1716.97</v>
      </c>
      <c r="T243" s="41">
        <f t="shared" si="139"/>
        <v>1716.97</v>
      </c>
      <c r="U243" s="41">
        <f t="shared" si="139"/>
        <v>1716.97</v>
      </c>
      <c r="V243" s="41">
        <f t="shared" si="139"/>
        <v>1716.97</v>
      </c>
      <c r="W243" s="41">
        <f t="shared" si="139"/>
        <v>1716.97</v>
      </c>
      <c r="X243" s="41">
        <f t="shared" si="139"/>
        <v>1716.97</v>
      </c>
      <c r="Y243" s="41">
        <f t="shared" si="139"/>
        <v>1716.97</v>
      </c>
      <c r="Z243" s="41">
        <f t="shared" si="139"/>
        <v>1716.97</v>
      </c>
      <c r="AA243" s="41">
        <f t="shared" si="139"/>
        <v>1716.97</v>
      </c>
    </row>
    <row r="244" spans="1:27" ht="12.75" hidden="1" customHeight="1" outlineLevel="1" x14ac:dyDescent="0.2">
      <c r="A244" s="99" t="s">
        <v>472</v>
      </c>
      <c r="B244" s="60" t="s">
        <v>83</v>
      </c>
      <c r="C244" s="40" t="s">
        <v>79</v>
      </c>
      <c r="D244" s="41">
        <v>3.72</v>
      </c>
      <c r="E244" s="41">
        <v>3.72</v>
      </c>
      <c r="F244" s="41">
        <v>3.72</v>
      </c>
      <c r="G244" s="41">
        <v>3.72</v>
      </c>
      <c r="H244" s="41">
        <v>3.72</v>
      </c>
      <c r="I244" s="41">
        <v>3.72</v>
      </c>
      <c r="J244" s="41">
        <v>3.72</v>
      </c>
      <c r="K244" s="41">
        <v>3.72</v>
      </c>
      <c r="L244" s="41">
        <v>3.72</v>
      </c>
      <c r="M244" s="41">
        <v>3.72</v>
      </c>
      <c r="N244" s="41">
        <v>3.72</v>
      </c>
      <c r="O244" s="41">
        <v>3.72</v>
      </c>
      <c r="P244" s="41">
        <v>3.72</v>
      </c>
      <c r="Q244" s="41">
        <v>3.72</v>
      </c>
      <c r="R244" s="41">
        <v>3.72</v>
      </c>
      <c r="S244" s="41">
        <v>3.72</v>
      </c>
      <c r="T244" s="41">
        <v>3.72</v>
      </c>
      <c r="U244" s="41">
        <v>3.72</v>
      </c>
      <c r="V244" s="41">
        <v>3.72</v>
      </c>
      <c r="W244" s="41">
        <v>3.72</v>
      </c>
      <c r="X244" s="41">
        <v>3.72</v>
      </c>
      <c r="Y244" s="41">
        <v>3.72</v>
      </c>
      <c r="Z244" s="41">
        <v>3.72</v>
      </c>
      <c r="AA244" s="41">
        <v>3.72</v>
      </c>
    </row>
    <row r="245" spans="1:27" ht="12.75" hidden="1" customHeight="1" outlineLevel="1" x14ac:dyDescent="0.2">
      <c r="A245" s="99" t="s">
        <v>473</v>
      </c>
      <c r="B245" s="60" t="s">
        <v>81</v>
      </c>
      <c r="C245" s="40" t="s">
        <v>79</v>
      </c>
      <c r="D245" s="41">
        <f>$D$11</f>
        <v>88.27</v>
      </c>
      <c r="E245" s="41">
        <f t="shared" ref="E245:AA245" si="140">$D$11</f>
        <v>88.27</v>
      </c>
      <c r="F245" s="41">
        <f t="shared" si="140"/>
        <v>88.27</v>
      </c>
      <c r="G245" s="41">
        <f t="shared" si="140"/>
        <v>88.27</v>
      </c>
      <c r="H245" s="41">
        <f t="shared" si="140"/>
        <v>88.27</v>
      </c>
      <c r="I245" s="41">
        <f t="shared" si="140"/>
        <v>88.27</v>
      </c>
      <c r="J245" s="41">
        <f t="shared" si="140"/>
        <v>88.27</v>
      </c>
      <c r="K245" s="41">
        <f t="shared" si="140"/>
        <v>88.27</v>
      </c>
      <c r="L245" s="41">
        <f t="shared" si="140"/>
        <v>88.27</v>
      </c>
      <c r="M245" s="41">
        <f t="shared" si="140"/>
        <v>88.27</v>
      </c>
      <c r="N245" s="41">
        <f t="shared" si="140"/>
        <v>88.27</v>
      </c>
      <c r="O245" s="41">
        <f t="shared" si="140"/>
        <v>88.27</v>
      </c>
      <c r="P245" s="41">
        <f t="shared" si="140"/>
        <v>88.27</v>
      </c>
      <c r="Q245" s="41">
        <f t="shared" si="140"/>
        <v>88.27</v>
      </c>
      <c r="R245" s="41">
        <f t="shared" si="140"/>
        <v>88.27</v>
      </c>
      <c r="S245" s="41">
        <f t="shared" si="140"/>
        <v>88.27</v>
      </c>
      <c r="T245" s="41">
        <f t="shared" si="140"/>
        <v>88.27</v>
      </c>
      <c r="U245" s="41">
        <f t="shared" si="140"/>
        <v>88.27</v>
      </c>
      <c r="V245" s="41">
        <f t="shared" si="140"/>
        <v>88.27</v>
      </c>
      <c r="W245" s="41">
        <f t="shared" si="140"/>
        <v>88.27</v>
      </c>
      <c r="X245" s="41">
        <f t="shared" si="140"/>
        <v>88.27</v>
      </c>
      <c r="Y245" s="41">
        <f t="shared" si="140"/>
        <v>88.27</v>
      </c>
      <c r="Z245" s="41">
        <f t="shared" si="140"/>
        <v>88.27</v>
      </c>
      <c r="AA245" s="41">
        <f t="shared" si="140"/>
        <v>88.27</v>
      </c>
    </row>
    <row r="246" spans="1:27" ht="12.75" customHeight="1" collapsed="1" x14ac:dyDescent="0.2">
      <c r="A246" s="98" t="s">
        <v>474</v>
      </c>
      <c r="B246" s="25" t="str">
        <f>"17"&amp;"."&amp;$B$662&amp;"."&amp;$B$663</f>
        <v>17.01.2024</v>
      </c>
      <c r="C246" s="88" t="s">
        <v>76</v>
      </c>
      <c r="D246" s="89">
        <f>ROUND(((D247+D248+D250+D249)/1000),5)</f>
        <v>3.0808200000000001</v>
      </c>
      <c r="E246" s="89">
        <f>ROUND(((E247+E248+E250+E249)/1000),5)</f>
        <v>3.0029400000000002</v>
      </c>
      <c r="F246" s="89">
        <f>ROUND(((F247+F248+F250+F249)/1000),5)</f>
        <v>2.9557000000000002</v>
      </c>
      <c r="G246" s="89">
        <f t="shared" ref="G246:AA246" si="141">ROUND(((G247+G248+G250+G249)/1000),5)</f>
        <v>2.9549300000000001</v>
      </c>
      <c r="H246" s="89">
        <f t="shared" si="141"/>
        <v>3.0238</v>
      </c>
      <c r="I246" s="89">
        <f t="shared" si="141"/>
        <v>3.1495799999999998</v>
      </c>
      <c r="J246" s="89">
        <f t="shared" si="141"/>
        <v>3.3445900000000002</v>
      </c>
      <c r="K246" s="89">
        <f t="shared" si="141"/>
        <v>3.6590799999999999</v>
      </c>
      <c r="L246" s="89">
        <f t="shared" si="141"/>
        <v>3.8672</v>
      </c>
      <c r="M246" s="89">
        <f t="shared" si="141"/>
        <v>3.8372099999999998</v>
      </c>
      <c r="N246" s="89">
        <f t="shared" si="141"/>
        <v>3.9152499999999999</v>
      </c>
      <c r="O246" s="89">
        <f t="shared" si="141"/>
        <v>3.9537399999999998</v>
      </c>
      <c r="P246" s="89">
        <f t="shared" si="141"/>
        <v>3.9508700000000001</v>
      </c>
      <c r="Q246" s="89">
        <f t="shared" si="141"/>
        <v>3.9516499999999999</v>
      </c>
      <c r="R246" s="89">
        <f t="shared" si="141"/>
        <v>3.9510900000000002</v>
      </c>
      <c r="S246" s="89">
        <f t="shared" si="141"/>
        <v>3.9201800000000002</v>
      </c>
      <c r="T246" s="89">
        <f t="shared" si="141"/>
        <v>4.0411599999999996</v>
      </c>
      <c r="U246" s="89">
        <f t="shared" si="141"/>
        <v>4.0053200000000002</v>
      </c>
      <c r="V246" s="89">
        <f t="shared" si="141"/>
        <v>3.9823900000000001</v>
      </c>
      <c r="W246" s="89">
        <f t="shared" si="141"/>
        <v>3.8483000000000001</v>
      </c>
      <c r="X246" s="89">
        <f t="shared" si="141"/>
        <v>3.8529100000000001</v>
      </c>
      <c r="Y246" s="89">
        <f t="shared" si="141"/>
        <v>3.6890200000000002</v>
      </c>
      <c r="Z246" s="89">
        <f t="shared" si="141"/>
        <v>3.4689299999999998</v>
      </c>
      <c r="AA246" s="89">
        <f t="shared" si="141"/>
        <v>3.2945199999999999</v>
      </c>
    </row>
    <row r="247" spans="1:27" ht="12.75" hidden="1" customHeight="1" outlineLevel="1" x14ac:dyDescent="0.2">
      <c r="A247" s="99" t="s">
        <v>475</v>
      </c>
      <c r="B247" s="60" t="s">
        <v>238</v>
      </c>
      <c r="C247" s="40" t="s">
        <v>79</v>
      </c>
      <c r="D247" s="41">
        <v>1271.8599999999999</v>
      </c>
      <c r="E247" s="41">
        <v>1193.98</v>
      </c>
      <c r="F247" s="41">
        <v>1146.74</v>
      </c>
      <c r="G247" s="41">
        <v>1145.97</v>
      </c>
      <c r="H247" s="41">
        <v>1214.8399999999999</v>
      </c>
      <c r="I247" s="41">
        <v>1340.62</v>
      </c>
      <c r="J247" s="41">
        <v>1535.63</v>
      </c>
      <c r="K247" s="41">
        <v>1850.12</v>
      </c>
      <c r="L247" s="41">
        <v>2058.2399999999998</v>
      </c>
      <c r="M247" s="41">
        <v>2028.25</v>
      </c>
      <c r="N247" s="41">
        <v>2106.29</v>
      </c>
      <c r="O247" s="41">
        <v>2144.7800000000002</v>
      </c>
      <c r="P247" s="41">
        <v>2141.91</v>
      </c>
      <c r="Q247" s="41">
        <v>2142.69</v>
      </c>
      <c r="R247" s="41">
        <v>2142.13</v>
      </c>
      <c r="S247" s="41">
        <v>2111.2199999999998</v>
      </c>
      <c r="T247" s="41">
        <v>2232.1999999999998</v>
      </c>
      <c r="U247" s="41">
        <v>2196.36</v>
      </c>
      <c r="V247" s="41">
        <v>2173.4299999999998</v>
      </c>
      <c r="W247" s="41">
        <v>2039.34</v>
      </c>
      <c r="X247" s="41">
        <v>2043.95</v>
      </c>
      <c r="Y247" s="41">
        <v>1880.06</v>
      </c>
      <c r="Z247" s="41">
        <v>1659.97</v>
      </c>
      <c r="AA247" s="41">
        <v>1485.56</v>
      </c>
    </row>
    <row r="248" spans="1:27" ht="12.75" hidden="1" customHeight="1" outlineLevel="1" x14ac:dyDescent="0.2">
      <c r="A248" s="99" t="s">
        <v>476</v>
      </c>
      <c r="B248" s="60" t="s">
        <v>90</v>
      </c>
      <c r="C248" s="40" t="s">
        <v>79</v>
      </c>
      <c r="D248" s="41">
        <f>$D$168</f>
        <v>1716.97</v>
      </c>
      <c r="E248" s="41">
        <f>$D$168</f>
        <v>1716.97</v>
      </c>
      <c r="F248" s="41">
        <f t="shared" ref="F248:AA248" si="142">$D$168</f>
        <v>1716.97</v>
      </c>
      <c r="G248" s="41">
        <f t="shared" si="142"/>
        <v>1716.97</v>
      </c>
      <c r="H248" s="41">
        <f t="shared" si="142"/>
        <v>1716.97</v>
      </c>
      <c r="I248" s="41">
        <f t="shared" si="142"/>
        <v>1716.97</v>
      </c>
      <c r="J248" s="41">
        <f t="shared" si="142"/>
        <v>1716.97</v>
      </c>
      <c r="K248" s="41">
        <f t="shared" si="142"/>
        <v>1716.97</v>
      </c>
      <c r="L248" s="41">
        <f t="shared" si="142"/>
        <v>1716.97</v>
      </c>
      <c r="M248" s="41">
        <f t="shared" si="142"/>
        <v>1716.97</v>
      </c>
      <c r="N248" s="41">
        <f t="shared" si="142"/>
        <v>1716.97</v>
      </c>
      <c r="O248" s="41">
        <f t="shared" si="142"/>
        <v>1716.97</v>
      </c>
      <c r="P248" s="41">
        <f t="shared" si="142"/>
        <v>1716.97</v>
      </c>
      <c r="Q248" s="41">
        <f t="shared" si="142"/>
        <v>1716.97</v>
      </c>
      <c r="R248" s="41">
        <f t="shared" si="142"/>
        <v>1716.97</v>
      </c>
      <c r="S248" s="41">
        <f t="shared" si="142"/>
        <v>1716.97</v>
      </c>
      <c r="T248" s="41">
        <f t="shared" si="142"/>
        <v>1716.97</v>
      </c>
      <c r="U248" s="41">
        <f t="shared" si="142"/>
        <v>1716.97</v>
      </c>
      <c r="V248" s="41">
        <f t="shared" si="142"/>
        <v>1716.97</v>
      </c>
      <c r="W248" s="41">
        <f t="shared" si="142"/>
        <v>1716.97</v>
      </c>
      <c r="X248" s="41">
        <f t="shared" si="142"/>
        <v>1716.97</v>
      </c>
      <c r="Y248" s="41">
        <f t="shared" si="142"/>
        <v>1716.97</v>
      </c>
      <c r="Z248" s="41">
        <f t="shared" si="142"/>
        <v>1716.97</v>
      </c>
      <c r="AA248" s="41">
        <f t="shared" si="142"/>
        <v>1716.97</v>
      </c>
    </row>
    <row r="249" spans="1:27" ht="12.75" hidden="1" customHeight="1" outlineLevel="1" x14ac:dyDescent="0.2">
      <c r="A249" s="99" t="s">
        <v>477</v>
      </c>
      <c r="B249" s="60" t="s">
        <v>83</v>
      </c>
      <c r="C249" s="40" t="s">
        <v>79</v>
      </c>
      <c r="D249" s="41">
        <v>3.72</v>
      </c>
      <c r="E249" s="41">
        <v>3.72</v>
      </c>
      <c r="F249" s="41">
        <v>3.72</v>
      </c>
      <c r="G249" s="41">
        <v>3.72</v>
      </c>
      <c r="H249" s="41">
        <v>3.72</v>
      </c>
      <c r="I249" s="41">
        <v>3.72</v>
      </c>
      <c r="J249" s="41">
        <v>3.72</v>
      </c>
      <c r="K249" s="41">
        <v>3.72</v>
      </c>
      <c r="L249" s="41">
        <v>3.72</v>
      </c>
      <c r="M249" s="41">
        <v>3.72</v>
      </c>
      <c r="N249" s="41">
        <v>3.72</v>
      </c>
      <c r="O249" s="41">
        <v>3.72</v>
      </c>
      <c r="P249" s="41">
        <v>3.72</v>
      </c>
      <c r="Q249" s="41">
        <v>3.72</v>
      </c>
      <c r="R249" s="41">
        <v>3.72</v>
      </c>
      <c r="S249" s="41">
        <v>3.72</v>
      </c>
      <c r="T249" s="41">
        <v>3.72</v>
      </c>
      <c r="U249" s="41">
        <v>3.72</v>
      </c>
      <c r="V249" s="41">
        <v>3.72</v>
      </c>
      <c r="W249" s="41">
        <v>3.72</v>
      </c>
      <c r="X249" s="41">
        <v>3.72</v>
      </c>
      <c r="Y249" s="41">
        <v>3.72</v>
      </c>
      <c r="Z249" s="41">
        <v>3.72</v>
      </c>
      <c r="AA249" s="41">
        <v>3.72</v>
      </c>
    </row>
    <row r="250" spans="1:27" ht="12.75" hidden="1" customHeight="1" outlineLevel="1" x14ac:dyDescent="0.2">
      <c r="A250" s="99" t="s">
        <v>478</v>
      </c>
      <c r="B250" s="60" t="s">
        <v>81</v>
      </c>
      <c r="C250" s="40" t="s">
        <v>79</v>
      </c>
      <c r="D250" s="41">
        <f>$D$11</f>
        <v>88.27</v>
      </c>
      <c r="E250" s="41">
        <f t="shared" ref="E250:AA250" si="143">$D$11</f>
        <v>88.27</v>
      </c>
      <c r="F250" s="41">
        <f t="shared" si="143"/>
        <v>88.27</v>
      </c>
      <c r="G250" s="41">
        <f t="shared" si="143"/>
        <v>88.27</v>
      </c>
      <c r="H250" s="41">
        <f t="shared" si="143"/>
        <v>88.27</v>
      </c>
      <c r="I250" s="41">
        <f t="shared" si="143"/>
        <v>88.27</v>
      </c>
      <c r="J250" s="41">
        <f t="shared" si="143"/>
        <v>88.27</v>
      </c>
      <c r="K250" s="41">
        <f t="shared" si="143"/>
        <v>88.27</v>
      </c>
      <c r="L250" s="41">
        <f t="shared" si="143"/>
        <v>88.27</v>
      </c>
      <c r="M250" s="41">
        <f t="shared" si="143"/>
        <v>88.27</v>
      </c>
      <c r="N250" s="41">
        <f t="shared" si="143"/>
        <v>88.27</v>
      </c>
      <c r="O250" s="41">
        <f t="shared" si="143"/>
        <v>88.27</v>
      </c>
      <c r="P250" s="41">
        <f t="shared" si="143"/>
        <v>88.27</v>
      </c>
      <c r="Q250" s="41">
        <f t="shared" si="143"/>
        <v>88.27</v>
      </c>
      <c r="R250" s="41">
        <f t="shared" si="143"/>
        <v>88.27</v>
      </c>
      <c r="S250" s="41">
        <f t="shared" si="143"/>
        <v>88.27</v>
      </c>
      <c r="T250" s="41">
        <f t="shared" si="143"/>
        <v>88.27</v>
      </c>
      <c r="U250" s="41">
        <f t="shared" si="143"/>
        <v>88.27</v>
      </c>
      <c r="V250" s="41">
        <f t="shared" si="143"/>
        <v>88.27</v>
      </c>
      <c r="W250" s="41">
        <f t="shared" si="143"/>
        <v>88.27</v>
      </c>
      <c r="X250" s="41">
        <f t="shared" si="143"/>
        <v>88.27</v>
      </c>
      <c r="Y250" s="41">
        <f t="shared" si="143"/>
        <v>88.27</v>
      </c>
      <c r="Z250" s="41">
        <f t="shared" si="143"/>
        <v>88.27</v>
      </c>
      <c r="AA250" s="41">
        <f t="shared" si="143"/>
        <v>88.27</v>
      </c>
    </row>
    <row r="251" spans="1:27" ht="12.75" customHeight="1" collapsed="1" x14ac:dyDescent="0.2">
      <c r="A251" s="98" t="s">
        <v>479</v>
      </c>
      <c r="B251" s="25" t="str">
        <f>"18"&amp;"."&amp;$B$662&amp;"."&amp;$B$663</f>
        <v>18.01.2024</v>
      </c>
      <c r="C251" s="88" t="s">
        <v>76</v>
      </c>
      <c r="D251" s="89">
        <f>ROUND(((D252+D253+D255+D254)/1000),5)</f>
        <v>3.2172000000000001</v>
      </c>
      <c r="E251" s="89">
        <f>ROUND(((E252+E253+E255+E254)/1000),5)</f>
        <v>3.0575800000000002</v>
      </c>
      <c r="F251" s="89">
        <f>ROUND(((F252+F253+F255+F254)/1000),5)</f>
        <v>3.02121</v>
      </c>
      <c r="G251" s="89">
        <f t="shared" ref="G251:AA251" si="144">ROUND(((G252+G253+G255+G254)/1000),5)</f>
        <v>3.0128400000000002</v>
      </c>
      <c r="H251" s="89">
        <f t="shared" si="144"/>
        <v>3.0530300000000001</v>
      </c>
      <c r="I251" s="89">
        <f t="shared" si="144"/>
        <v>3.1968899999999998</v>
      </c>
      <c r="J251" s="89">
        <f t="shared" si="144"/>
        <v>3.3259799999999999</v>
      </c>
      <c r="K251" s="89">
        <f t="shared" si="144"/>
        <v>3.6281599999999998</v>
      </c>
      <c r="L251" s="89">
        <f t="shared" si="144"/>
        <v>3.8267699999999998</v>
      </c>
      <c r="M251" s="89">
        <f t="shared" si="144"/>
        <v>3.7789700000000002</v>
      </c>
      <c r="N251" s="89">
        <f t="shared" si="144"/>
        <v>3.9618799999999998</v>
      </c>
      <c r="O251" s="89">
        <f t="shared" si="144"/>
        <v>3.9204400000000001</v>
      </c>
      <c r="P251" s="89">
        <f t="shared" si="144"/>
        <v>3.9048600000000002</v>
      </c>
      <c r="Q251" s="89">
        <f t="shared" si="144"/>
        <v>3.9240400000000002</v>
      </c>
      <c r="R251" s="89">
        <f t="shared" si="144"/>
        <v>3.9224199999999998</v>
      </c>
      <c r="S251" s="89">
        <f t="shared" si="144"/>
        <v>3.97681</v>
      </c>
      <c r="T251" s="89">
        <f t="shared" si="144"/>
        <v>4.0410500000000003</v>
      </c>
      <c r="U251" s="89">
        <f t="shared" si="144"/>
        <v>4.05321</v>
      </c>
      <c r="V251" s="89">
        <f t="shared" si="144"/>
        <v>4.0460799999999999</v>
      </c>
      <c r="W251" s="89">
        <f t="shared" si="144"/>
        <v>3.8589199999999999</v>
      </c>
      <c r="X251" s="89">
        <f t="shared" si="144"/>
        <v>3.71122</v>
      </c>
      <c r="Y251" s="89">
        <f t="shared" si="144"/>
        <v>3.6005500000000001</v>
      </c>
      <c r="Z251" s="89">
        <f t="shared" si="144"/>
        <v>3.3469099999999998</v>
      </c>
      <c r="AA251" s="89">
        <f t="shared" si="144"/>
        <v>3.1761499999999998</v>
      </c>
    </row>
    <row r="252" spans="1:27" ht="12.75" hidden="1" customHeight="1" outlineLevel="1" x14ac:dyDescent="0.2">
      <c r="A252" s="99" t="s">
        <v>480</v>
      </c>
      <c r="B252" s="60" t="s">
        <v>238</v>
      </c>
      <c r="C252" s="40" t="s">
        <v>79</v>
      </c>
      <c r="D252" s="41">
        <v>1408.24</v>
      </c>
      <c r="E252" s="41">
        <v>1248.6199999999999</v>
      </c>
      <c r="F252" s="41">
        <v>1212.25</v>
      </c>
      <c r="G252" s="41">
        <v>1203.8800000000001</v>
      </c>
      <c r="H252" s="41">
        <v>1244.07</v>
      </c>
      <c r="I252" s="41">
        <v>1387.93</v>
      </c>
      <c r="J252" s="41">
        <v>1517.02</v>
      </c>
      <c r="K252" s="41">
        <v>1819.2</v>
      </c>
      <c r="L252" s="41">
        <v>2017.81</v>
      </c>
      <c r="M252" s="41">
        <v>1970.01</v>
      </c>
      <c r="N252" s="41">
        <v>2152.92</v>
      </c>
      <c r="O252" s="41">
        <v>2111.48</v>
      </c>
      <c r="P252" s="41">
        <v>2095.9</v>
      </c>
      <c r="Q252" s="41">
        <v>2115.08</v>
      </c>
      <c r="R252" s="41">
        <v>2113.46</v>
      </c>
      <c r="S252" s="41">
        <v>2167.85</v>
      </c>
      <c r="T252" s="41">
        <v>2232.09</v>
      </c>
      <c r="U252" s="41">
        <v>2244.25</v>
      </c>
      <c r="V252" s="41">
        <v>2237.12</v>
      </c>
      <c r="W252" s="41">
        <v>2049.96</v>
      </c>
      <c r="X252" s="41">
        <v>1902.26</v>
      </c>
      <c r="Y252" s="41">
        <v>1791.59</v>
      </c>
      <c r="Z252" s="41">
        <v>1537.95</v>
      </c>
      <c r="AA252" s="41">
        <v>1367.19</v>
      </c>
    </row>
    <row r="253" spans="1:27" ht="12.75" hidden="1" customHeight="1" outlineLevel="1" x14ac:dyDescent="0.2">
      <c r="A253" s="99" t="s">
        <v>481</v>
      </c>
      <c r="B253" s="60" t="s">
        <v>90</v>
      </c>
      <c r="C253" s="40" t="s">
        <v>79</v>
      </c>
      <c r="D253" s="41">
        <f>$D$168</f>
        <v>1716.97</v>
      </c>
      <c r="E253" s="41">
        <f>$D$168</f>
        <v>1716.97</v>
      </c>
      <c r="F253" s="41">
        <f t="shared" ref="F253:AA253" si="145">$D$168</f>
        <v>1716.97</v>
      </c>
      <c r="G253" s="41">
        <f t="shared" si="145"/>
        <v>1716.97</v>
      </c>
      <c r="H253" s="41">
        <f t="shared" si="145"/>
        <v>1716.97</v>
      </c>
      <c r="I253" s="41">
        <f t="shared" si="145"/>
        <v>1716.97</v>
      </c>
      <c r="J253" s="41">
        <f t="shared" si="145"/>
        <v>1716.97</v>
      </c>
      <c r="K253" s="41">
        <f t="shared" si="145"/>
        <v>1716.97</v>
      </c>
      <c r="L253" s="41">
        <f t="shared" si="145"/>
        <v>1716.97</v>
      </c>
      <c r="M253" s="41">
        <f t="shared" si="145"/>
        <v>1716.97</v>
      </c>
      <c r="N253" s="41">
        <f t="shared" si="145"/>
        <v>1716.97</v>
      </c>
      <c r="O253" s="41">
        <f t="shared" si="145"/>
        <v>1716.97</v>
      </c>
      <c r="P253" s="41">
        <f t="shared" si="145"/>
        <v>1716.97</v>
      </c>
      <c r="Q253" s="41">
        <f t="shared" si="145"/>
        <v>1716.97</v>
      </c>
      <c r="R253" s="41">
        <f t="shared" si="145"/>
        <v>1716.97</v>
      </c>
      <c r="S253" s="41">
        <f t="shared" si="145"/>
        <v>1716.97</v>
      </c>
      <c r="T253" s="41">
        <f t="shared" si="145"/>
        <v>1716.97</v>
      </c>
      <c r="U253" s="41">
        <f t="shared" si="145"/>
        <v>1716.97</v>
      </c>
      <c r="V253" s="41">
        <f t="shared" si="145"/>
        <v>1716.97</v>
      </c>
      <c r="W253" s="41">
        <f t="shared" si="145"/>
        <v>1716.97</v>
      </c>
      <c r="X253" s="41">
        <f t="shared" si="145"/>
        <v>1716.97</v>
      </c>
      <c r="Y253" s="41">
        <f t="shared" si="145"/>
        <v>1716.97</v>
      </c>
      <c r="Z253" s="41">
        <f t="shared" si="145"/>
        <v>1716.97</v>
      </c>
      <c r="AA253" s="41">
        <f t="shared" si="145"/>
        <v>1716.97</v>
      </c>
    </row>
    <row r="254" spans="1:27" ht="12.75" hidden="1" customHeight="1" outlineLevel="1" x14ac:dyDescent="0.2">
      <c r="A254" s="99" t="s">
        <v>482</v>
      </c>
      <c r="B254" s="60" t="s">
        <v>83</v>
      </c>
      <c r="C254" s="40" t="s">
        <v>79</v>
      </c>
      <c r="D254" s="41">
        <v>3.72</v>
      </c>
      <c r="E254" s="41">
        <v>3.72</v>
      </c>
      <c r="F254" s="41">
        <v>3.72</v>
      </c>
      <c r="G254" s="41">
        <v>3.72</v>
      </c>
      <c r="H254" s="41">
        <v>3.72</v>
      </c>
      <c r="I254" s="41">
        <v>3.72</v>
      </c>
      <c r="J254" s="41">
        <v>3.72</v>
      </c>
      <c r="K254" s="41">
        <v>3.72</v>
      </c>
      <c r="L254" s="41">
        <v>3.72</v>
      </c>
      <c r="M254" s="41">
        <v>3.72</v>
      </c>
      <c r="N254" s="41">
        <v>3.72</v>
      </c>
      <c r="O254" s="41">
        <v>3.72</v>
      </c>
      <c r="P254" s="41">
        <v>3.72</v>
      </c>
      <c r="Q254" s="41">
        <v>3.72</v>
      </c>
      <c r="R254" s="41">
        <v>3.72</v>
      </c>
      <c r="S254" s="41">
        <v>3.72</v>
      </c>
      <c r="T254" s="41">
        <v>3.72</v>
      </c>
      <c r="U254" s="41">
        <v>3.72</v>
      </c>
      <c r="V254" s="41">
        <v>3.72</v>
      </c>
      <c r="W254" s="41">
        <v>3.72</v>
      </c>
      <c r="X254" s="41">
        <v>3.72</v>
      </c>
      <c r="Y254" s="41">
        <v>3.72</v>
      </c>
      <c r="Z254" s="41">
        <v>3.72</v>
      </c>
      <c r="AA254" s="41">
        <v>3.72</v>
      </c>
    </row>
    <row r="255" spans="1:27" ht="12.75" hidden="1" customHeight="1" outlineLevel="1" x14ac:dyDescent="0.2">
      <c r="A255" s="99" t="s">
        <v>483</v>
      </c>
      <c r="B255" s="60" t="s">
        <v>81</v>
      </c>
      <c r="C255" s="40" t="s">
        <v>79</v>
      </c>
      <c r="D255" s="41">
        <f>$D$11</f>
        <v>88.27</v>
      </c>
      <c r="E255" s="41">
        <f t="shared" ref="E255:AA255" si="146">$D$11</f>
        <v>88.27</v>
      </c>
      <c r="F255" s="41">
        <f t="shared" si="146"/>
        <v>88.27</v>
      </c>
      <c r="G255" s="41">
        <f t="shared" si="146"/>
        <v>88.27</v>
      </c>
      <c r="H255" s="41">
        <f t="shared" si="146"/>
        <v>88.27</v>
      </c>
      <c r="I255" s="41">
        <f t="shared" si="146"/>
        <v>88.27</v>
      </c>
      <c r="J255" s="41">
        <f t="shared" si="146"/>
        <v>88.27</v>
      </c>
      <c r="K255" s="41">
        <f t="shared" si="146"/>
        <v>88.27</v>
      </c>
      <c r="L255" s="41">
        <f t="shared" si="146"/>
        <v>88.27</v>
      </c>
      <c r="M255" s="41">
        <f t="shared" si="146"/>
        <v>88.27</v>
      </c>
      <c r="N255" s="41">
        <f t="shared" si="146"/>
        <v>88.27</v>
      </c>
      <c r="O255" s="41">
        <f t="shared" si="146"/>
        <v>88.27</v>
      </c>
      <c r="P255" s="41">
        <f t="shared" si="146"/>
        <v>88.27</v>
      </c>
      <c r="Q255" s="41">
        <f t="shared" si="146"/>
        <v>88.27</v>
      </c>
      <c r="R255" s="41">
        <f t="shared" si="146"/>
        <v>88.27</v>
      </c>
      <c r="S255" s="41">
        <f t="shared" si="146"/>
        <v>88.27</v>
      </c>
      <c r="T255" s="41">
        <f t="shared" si="146"/>
        <v>88.27</v>
      </c>
      <c r="U255" s="41">
        <f t="shared" si="146"/>
        <v>88.27</v>
      </c>
      <c r="V255" s="41">
        <f t="shared" si="146"/>
        <v>88.27</v>
      </c>
      <c r="W255" s="41">
        <f t="shared" si="146"/>
        <v>88.27</v>
      </c>
      <c r="X255" s="41">
        <f t="shared" si="146"/>
        <v>88.27</v>
      </c>
      <c r="Y255" s="41">
        <f t="shared" si="146"/>
        <v>88.27</v>
      </c>
      <c r="Z255" s="41">
        <f t="shared" si="146"/>
        <v>88.27</v>
      </c>
      <c r="AA255" s="41">
        <f t="shared" si="146"/>
        <v>88.27</v>
      </c>
    </row>
    <row r="256" spans="1:27" ht="12.75" customHeight="1" collapsed="1" x14ac:dyDescent="0.2">
      <c r="A256" s="98" t="s">
        <v>484</v>
      </c>
      <c r="B256" s="25" t="str">
        <f>"19"&amp;"."&amp;$B$662&amp;"."&amp;$B$663</f>
        <v>19.01.2024</v>
      </c>
      <c r="C256" s="88" t="s">
        <v>76</v>
      </c>
      <c r="D256" s="89">
        <f>ROUND(((D257+D258+D260+D259)/1000),5)</f>
        <v>3.0995499999999998</v>
      </c>
      <c r="E256" s="89">
        <f>ROUND(((E257+E258+E260+E259)/1000),5)</f>
        <v>3.0230199999999998</v>
      </c>
      <c r="F256" s="89">
        <f>ROUND(((F257+F258+F260+F259)/1000),5)</f>
        <v>2.9847600000000001</v>
      </c>
      <c r="G256" s="89">
        <f t="shared" ref="G256:AA256" si="147">ROUND(((G257+G258+G260+G259)/1000),5)</f>
        <v>2.9792399999999999</v>
      </c>
      <c r="H256" s="89">
        <f t="shared" si="147"/>
        <v>3.0212699999999999</v>
      </c>
      <c r="I256" s="89">
        <f t="shared" si="147"/>
        <v>3.1379100000000002</v>
      </c>
      <c r="J256" s="89">
        <f t="shared" si="147"/>
        <v>3.29373</v>
      </c>
      <c r="K256" s="89">
        <f t="shared" si="147"/>
        <v>3.67136</v>
      </c>
      <c r="L256" s="89">
        <f t="shared" si="147"/>
        <v>3.86015</v>
      </c>
      <c r="M256" s="89">
        <f t="shared" si="147"/>
        <v>3.9222399999999999</v>
      </c>
      <c r="N256" s="89">
        <f t="shared" si="147"/>
        <v>3.9364300000000001</v>
      </c>
      <c r="O256" s="89">
        <f t="shared" si="147"/>
        <v>3.9769399999999999</v>
      </c>
      <c r="P256" s="89">
        <f t="shared" si="147"/>
        <v>3.9680499999999999</v>
      </c>
      <c r="Q256" s="89">
        <f t="shared" si="147"/>
        <v>3.97838</v>
      </c>
      <c r="R256" s="89">
        <f t="shared" si="147"/>
        <v>3.9843199999999999</v>
      </c>
      <c r="S256" s="89">
        <f t="shared" si="147"/>
        <v>3.8959299999999999</v>
      </c>
      <c r="T256" s="89">
        <f t="shared" si="147"/>
        <v>3.93119</v>
      </c>
      <c r="U256" s="89">
        <f t="shared" si="147"/>
        <v>3.9499</v>
      </c>
      <c r="V256" s="89">
        <f t="shared" si="147"/>
        <v>3.9464800000000002</v>
      </c>
      <c r="W256" s="89">
        <f t="shared" si="147"/>
        <v>3.9442599999999999</v>
      </c>
      <c r="X256" s="89">
        <f t="shared" si="147"/>
        <v>3.8332299999999999</v>
      </c>
      <c r="Y256" s="89">
        <f t="shared" si="147"/>
        <v>3.70242</v>
      </c>
      <c r="Z256" s="89">
        <f t="shared" si="147"/>
        <v>3.4779399999999998</v>
      </c>
      <c r="AA256" s="89">
        <f t="shared" si="147"/>
        <v>3.2996599999999998</v>
      </c>
    </row>
    <row r="257" spans="1:27" ht="12.75" hidden="1" customHeight="1" outlineLevel="1" x14ac:dyDescent="0.2">
      <c r="A257" s="99" t="s">
        <v>485</v>
      </c>
      <c r="B257" s="60" t="s">
        <v>238</v>
      </c>
      <c r="C257" s="40" t="s">
        <v>79</v>
      </c>
      <c r="D257" s="41">
        <v>1290.5899999999999</v>
      </c>
      <c r="E257" s="41">
        <v>1214.06</v>
      </c>
      <c r="F257" s="41">
        <v>1175.8</v>
      </c>
      <c r="G257" s="41">
        <v>1170.28</v>
      </c>
      <c r="H257" s="41">
        <v>1212.31</v>
      </c>
      <c r="I257" s="41">
        <v>1328.95</v>
      </c>
      <c r="J257" s="41">
        <v>1484.77</v>
      </c>
      <c r="K257" s="41">
        <v>1862.4</v>
      </c>
      <c r="L257" s="41">
        <v>2051.19</v>
      </c>
      <c r="M257" s="41">
        <v>2113.2800000000002</v>
      </c>
      <c r="N257" s="41">
        <v>2127.4699999999998</v>
      </c>
      <c r="O257" s="41">
        <v>2167.98</v>
      </c>
      <c r="P257" s="41">
        <v>2159.09</v>
      </c>
      <c r="Q257" s="41">
        <v>2169.42</v>
      </c>
      <c r="R257" s="41">
        <v>2175.36</v>
      </c>
      <c r="S257" s="41">
        <v>2086.9699999999998</v>
      </c>
      <c r="T257" s="41">
        <v>2122.23</v>
      </c>
      <c r="U257" s="41">
        <v>2140.94</v>
      </c>
      <c r="V257" s="41">
        <v>2137.52</v>
      </c>
      <c r="W257" s="41">
        <v>2135.3000000000002</v>
      </c>
      <c r="X257" s="41">
        <v>2024.27</v>
      </c>
      <c r="Y257" s="41">
        <v>1893.46</v>
      </c>
      <c r="Z257" s="41">
        <v>1668.98</v>
      </c>
      <c r="AA257" s="41">
        <v>1490.7</v>
      </c>
    </row>
    <row r="258" spans="1:27" ht="12.75" hidden="1" customHeight="1" outlineLevel="1" x14ac:dyDescent="0.2">
      <c r="A258" s="99" t="s">
        <v>486</v>
      </c>
      <c r="B258" s="60" t="s">
        <v>90</v>
      </c>
      <c r="C258" s="40" t="s">
        <v>79</v>
      </c>
      <c r="D258" s="41">
        <f>$D$168</f>
        <v>1716.97</v>
      </c>
      <c r="E258" s="41">
        <f>$D$168</f>
        <v>1716.97</v>
      </c>
      <c r="F258" s="41">
        <f t="shared" ref="F258:AA258" si="148">$D$168</f>
        <v>1716.97</v>
      </c>
      <c r="G258" s="41">
        <f t="shared" si="148"/>
        <v>1716.97</v>
      </c>
      <c r="H258" s="41">
        <f t="shared" si="148"/>
        <v>1716.97</v>
      </c>
      <c r="I258" s="41">
        <f t="shared" si="148"/>
        <v>1716.97</v>
      </c>
      <c r="J258" s="41">
        <f t="shared" si="148"/>
        <v>1716.97</v>
      </c>
      <c r="K258" s="41">
        <f t="shared" si="148"/>
        <v>1716.97</v>
      </c>
      <c r="L258" s="41">
        <f t="shared" si="148"/>
        <v>1716.97</v>
      </c>
      <c r="M258" s="41">
        <f t="shared" si="148"/>
        <v>1716.97</v>
      </c>
      <c r="N258" s="41">
        <f t="shared" si="148"/>
        <v>1716.97</v>
      </c>
      <c r="O258" s="41">
        <f t="shared" si="148"/>
        <v>1716.97</v>
      </c>
      <c r="P258" s="41">
        <f t="shared" si="148"/>
        <v>1716.97</v>
      </c>
      <c r="Q258" s="41">
        <f t="shared" si="148"/>
        <v>1716.97</v>
      </c>
      <c r="R258" s="41">
        <f t="shared" si="148"/>
        <v>1716.97</v>
      </c>
      <c r="S258" s="41">
        <f t="shared" si="148"/>
        <v>1716.97</v>
      </c>
      <c r="T258" s="41">
        <f t="shared" si="148"/>
        <v>1716.97</v>
      </c>
      <c r="U258" s="41">
        <f t="shared" si="148"/>
        <v>1716.97</v>
      </c>
      <c r="V258" s="41">
        <f t="shared" si="148"/>
        <v>1716.97</v>
      </c>
      <c r="W258" s="41">
        <f t="shared" si="148"/>
        <v>1716.97</v>
      </c>
      <c r="X258" s="41">
        <f t="shared" si="148"/>
        <v>1716.97</v>
      </c>
      <c r="Y258" s="41">
        <f t="shared" si="148"/>
        <v>1716.97</v>
      </c>
      <c r="Z258" s="41">
        <f t="shared" si="148"/>
        <v>1716.97</v>
      </c>
      <c r="AA258" s="41">
        <f t="shared" si="148"/>
        <v>1716.97</v>
      </c>
    </row>
    <row r="259" spans="1:27" ht="12.75" hidden="1" customHeight="1" outlineLevel="1" x14ac:dyDescent="0.2">
      <c r="A259" s="99" t="s">
        <v>487</v>
      </c>
      <c r="B259" s="60" t="s">
        <v>83</v>
      </c>
      <c r="C259" s="40" t="s">
        <v>79</v>
      </c>
      <c r="D259" s="41">
        <v>3.72</v>
      </c>
      <c r="E259" s="41">
        <v>3.72</v>
      </c>
      <c r="F259" s="41">
        <v>3.72</v>
      </c>
      <c r="G259" s="41">
        <v>3.72</v>
      </c>
      <c r="H259" s="41">
        <v>3.72</v>
      </c>
      <c r="I259" s="41">
        <v>3.72</v>
      </c>
      <c r="J259" s="41">
        <v>3.72</v>
      </c>
      <c r="K259" s="41">
        <v>3.72</v>
      </c>
      <c r="L259" s="41">
        <v>3.72</v>
      </c>
      <c r="M259" s="41">
        <v>3.72</v>
      </c>
      <c r="N259" s="41">
        <v>3.72</v>
      </c>
      <c r="O259" s="41">
        <v>3.72</v>
      </c>
      <c r="P259" s="41">
        <v>3.72</v>
      </c>
      <c r="Q259" s="41">
        <v>3.72</v>
      </c>
      <c r="R259" s="41">
        <v>3.72</v>
      </c>
      <c r="S259" s="41">
        <v>3.72</v>
      </c>
      <c r="T259" s="41">
        <v>3.72</v>
      </c>
      <c r="U259" s="41">
        <v>3.72</v>
      </c>
      <c r="V259" s="41">
        <v>3.72</v>
      </c>
      <c r="W259" s="41">
        <v>3.72</v>
      </c>
      <c r="X259" s="41">
        <v>3.72</v>
      </c>
      <c r="Y259" s="41">
        <v>3.72</v>
      </c>
      <c r="Z259" s="41">
        <v>3.72</v>
      </c>
      <c r="AA259" s="41">
        <v>3.72</v>
      </c>
    </row>
    <row r="260" spans="1:27" ht="12.75" hidden="1" customHeight="1" outlineLevel="1" x14ac:dyDescent="0.2">
      <c r="A260" s="99" t="s">
        <v>488</v>
      </c>
      <c r="B260" s="60" t="s">
        <v>81</v>
      </c>
      <c r="C260" s="40" t="s">
        <v>79</v>
      </c>
      <c r="D260" s="41">
        <f>$D$11</f>
        <v>88.27</v>
      </c>
      <c r="E260" s="41">
        <f t="shared" ref="E260:AA260" si="149">$D$11</f>
        <v>88.27</v>
      </c>
      <c r="F260" s="41">
        <f t="shared" si="149"/>
        <v>88.27</v>
      </c>
      <c r="G260" s="41">
        <f t="shared" si="149"/>
        <v>88.27</v>
      </c>
      <c r="H260" s="41">
        <f t="shared" si="149"/>
        <v>88.27</v>
      </c>
      <c r="I260" s="41">
        <f t="shared" si="149"/>
        <v>88.27</v>
      </c>
      <c r="J260" s="41">
        <f t="shared" si="149"/>
        <v>88.27</v>
      </c>
      <c r="K260" s="41">
        <f t="shared" si="149"/>
        <v>88.27</v>
      </c>
      <c r="L260" s="41">
        <f t="shared" si="149"/>
        <v>88.27</v>
      </c>
      <c r="M260" s="41">
        <f t="shared" si="149"/>
        <v>88.27</v>
      </c>
      <c r="N260" s="41">
        <f t="shared" si="149"/>
        <v>88.27</v>
      </c>
      <c r="O260" s="41">
        <f t="shared" si="149"/>
        <v>88.27</v>
      </c>
      <c r="P260" s="41">
        <f t="shared" si="149"/>
        <v>88.27</v>
      </c>
      <c r="Q260" s="41">
        <f t="shared" si="149"/>
        <v>88.27</v>
      </c>
      <c r="R260" s="41">
        <f t="shared" si="149"/>
        <v>88.27</v>
      </c>
      <c r="S260" s="41">
        <f t="shared" si="149"/>
        <v>88.27</v>
      </c>
      <c r="T260" s="41">
        <f t="shared" si="149"/>
        <v>88.27</v>
      </c>
      <c r="U260" s="41">
        <f t="shared" si="149"/>
        <v>88.27</v>
      </c>
      <c r="V260" s="41">
        <f t="shared" si="149"/>
        <v>88.27</v>
      </c>
      <c r="W260" s="41">
        <f t="shared" si="149"/>
        <v>88.27</v>
      </c>
      <c r="X260" s="41">
        <f t="shared" si="149"/>
        <v>88.27</v>
      </c>
      <c r="Y260" s="41">
        <f t="shared" si="149"/>
        <v>88.27</v>
      </c>
      <c r="Z260" s="41">
        <f t="shared" si="149"/>
        <v>88.27</v>
      </c>
      <c r="AA260" s="41">
        <f t="shared" si="149"/>
        <v>88.27</v>
      </c>
    </row>
    <row r="261" spans="1:27" ht="12.75" customHeight="1" collapsed="1" x14ac:dyDescent="0.2">
      <c r="A261" s="98" t="s">
        <v>489</v>
      </c>
      <c r="B261" s="25" t="str">
        <f>"20"&amp;"."&amp;$B$662&amp;"."&amp;$B$663</f>
        <v>20.01.2024</v>
      </c>
      <c r="C261" s="88" t="s">
        <v>76</v>
      </c>
      <c r="D261" s="89">
        <f>ROUND(((D262+D263+D265+D264)/1000),5)</f>
        <v>3.30152</v>
      </c>
      <c r="E261" s="89">
        <f>ROUND(((E262+E263+E265+E264)/1000),5)</f>
        <v>3.1384599999999998</v>
      </c>
      <c r="F261" s="89">
        <f>ROUND(((F262+F263+F265+F264)/1000),5)</f>
        <v>3.0745100000000001</v>
      </c>
      <c r="G261" s="89">
        <f t="shared" ref="G261:AA261" si="150">ROUND(((G262+G263+G265+G264)/1000),5)</f>
        <v>3.0759300000000001</v>
      </c>
      <c r="H261" s="89">
        <f t="shared" si="150"/>
        <v>3.10412</v>
      </c>
      <c r="I261" s="89">
        <f t="shared" si="150"/>
        <v>3.1493699999999998</v>
      </c>
      <c r="J261" s="89">
        <f t="shared" si="150"/>
        <v>3.2611599999999998</v>
      </c>
      <c r="K261" s="89">
        <f t="shared" si="150"/>
        <v>3.4188100000000001</v>
      </c>
      <c r="L261" s="89">
        <f t="shared" si="150"/>
        <v>3.7040899999999999</v>
      </c>
      <c r="M261" s="89">
        <f t="shared" si="150"/>
        <v>3.8255400000000002</v>
      </c>
      <c r="N261" s="89">
        <f t="shared" si="150"/>
        <v>3.9277899999999999</v>
      </c>
      <c r="O261" s="89">
        <f t="shared" si="150"/>
        <v>3.9546899999999998</v>
      </c>
      <c r="P261" s="89">
        <f t="shared" si="150"/>
        <v>3.9506899999999998</v>
      </c>
      <c r="Q261" s="89">
        <f t="shared" si="150"/>
        <v>3.95078</v>
      </c>
      <c r="R261" s="89">
        <f t="shared" si="150"/>
        <v>3.8901400000000002</v>
      </c>
      <c r="S261" s="89">
        <f t="shared" si="150"/>
        <v>3.8654299999999999</v>
      </c>
      <c r="T261" s="89">
        <f t="shared" si="150"/>
        <v>3.9124400000000001</v>
      </c>
      <c r="U261" s="89">
        <f t="shared" si="150"/>
        <v>3.9538700000000002</v>
      </c>
      <c r="V261" s="89">
        <f t="shared" si="150"/>
        <v>3.9796800000000001</v>
      </c>
      <c r="W261" s="89">
        <f t="shared" si="150"/>
        <v>3.8637100000000002</v>
      </c>
      <c r="X261" s="89">
        <f t="shared" si="150"/>
        <v>3.8118799999999999</v>
      </c>
      <c r="Y261" s="89">
        <f t="shared" si="150"/>
        <v>3.7151999999999998</v>
      </c>
      <c r="Z261" s="89">
        <f t="shared" si="150"/>
        <v>3.4291200000000002</v>
      </c>
      <c r="AA261" s="89">
        <f t="shared" si="150"/>
        <v>3.3247499999999999</v>
      </c>
    </row>
    <row r="262" spans="1:27" ht="12.75" hidden="1" customHeight="1" outlineLevel="1" x14ac:dyDescent="0.2">
      <c r="A262" s="99" t="s">
        <v>490</v>
      </c>
      <c r="B262" s="60" t="s">
        <v>238</v>
      </c>
      <c r="C262" s="40" t="s">
        <v>79</v>
      </c>
      <c r="D262" s="41">
        <v>1492.56</v>
      </c>
      <c r="E262" s="41">
        <v>1329.5</v>
      </c>
      <c r="F262" s="41">
        <v>1265.55</v>
      </c>
      <c r="G262" s="41">
        <v>1266.97</v>
      </c>
      <c r="H262" s="41">
        <v>1295.1600000000001</v>
      </c>
      <c r="I262" s="41">
        <v>1340.41</v>
      </c>
      <c r="J262" s="41">
        <v>1452.2</v>
      </c>
      <c r="K262" s="41">
        <v>1609.85</v>
      </c>
      <c r="L262" s="41">
        <v>1895.13</v>
      </c>
      <c r="M262" s="41">
        <v>2016.58</v>
      </c>
      <c r="N262" s="41">
        <v>2118.83</v>
      </c>
      <c r="O262" s="41">
        <v>2145.73</v>
      </c>
      <c r="P262" s="41">
        <v>2141.73</v>
      </c>
      <c r="Q262" s="41">
        <v>2141.8200000000002</v>
      </c>
      <c r="R262" s="41">
        <v>2081.1799999999998</v>
      </c>
      <c r="S262" s="41">
        <v>2056.4699999999998</v>
      </c>
      <c r="T262" s="41">
        <v>2103.48</v>
      </c>
      <c r="U262" s="41">
        <v>2144.91</v>
      </c>
      <c r="V262" s="41">
        <v>2170.7199999999998</v>
      </c>
      <c r="W262" s="41">
        <v>2054.75</v>
      </c>
      <c r="X262" s="41">
        <v>2002.92</v>
      </c>
      <c r="Y262" s="41">
        <v>1906.24</v>
      </c>
      <c r="Z262" s="41">
        <v>1620.16</v>
      </c>
      <c r="AA262" s="41">
        <v>1515.79</v>
      </c>
    </row>
    <row r="263" spans="1:27" ht="12.75" hidden="1" customHeight="1" outlineLevel="1" x14ac:dyDescent="0.2">
      <c r="A263" s="99" t="s">
        <v>491</v>
      </c>
      <c r="B263" s="60" t="s">
        <v>90</v>
      </c>
      <c r="C263" s="40" t="s">
        <v>79</v>
      </c>
      <c r="D263" s="41">
        <f>$D$168</f>
        <v>1716.97</v>
      </c>
      <c r="E263" s="41">
        <f>$D$168</f>
        <v>1716.97</v>
      </c>
      <c r="F263" s="41">
        <f t="shared" ref="F263:AA263" si="151">$D$168</f>
        <v>1716.97</v>
      </c>
      <c r="G263" s="41">
        <f t="shared" si="151"/>
        <v>1716.97</v>
      </c>
      <c r="H263" s="41">
        <f t="shared" si="151"/>
        <v>1716.97</v>
      </c>
      <c r="I263" s="41">
        <f t="shared" si="151"/>
        <v>1716.97</v>
      </c>
      <c r="J263" s="41">
        <f t="shared" si="151"/>
        <v>1716.97</v>
      </c>
      <c r="K263" s="41">
        <f t="shared" si="151"/>
        <v>1716.97</v>
      </c>
      <c r="L263" s="41">
        <f t="shared" si="151"/>
        <v>1716.97</v>
      </c>
      <c r="M263" s="41">
        <f t="shared" si="151"/>
        <v>1716.97</v>
      </c>
      <c r="N263" s="41">
        <f t="shared" si="151"/>
        <v>1716.97</v>
      </c>
      <c r="O263" s="41">
        <f t="shared" si="151"/>
        <v>1716.97</v>
      </c>
      <c r="P263" s="41">
        <f t="shared" si="151"/>
        <v>1716.97</v>
      </c>
      <c r="Q263" s="41">
        <f t="shared" si="151"/>
        <v>1716.97</v>
      </c>
      <c r="R263" s="41">
        <f t="shared" si="151"/>
        <v>1716.97</v>
      </c>
      <c r="S263" s="41">
        <f t="shared" si="151"/>
        <v>1716.97</v>
      </c>
      <c r="T263" s="41">
        <f t="shared" si="151"/>
        <v>1716.97</v>
      </c>
      <c r="U263" s="41">
        <f t="shared" si="151"/>
        <v>1716.97</v>
      </c>
      <c r="V263" s="41">
        <f t="shared" si="151"/>
        <v>1716.97</v>
      </c>
      <c r="W263" s="41">
        <f t="shared" si="151"/>
        <v>1716.97</v>
      </c>
      <c r="X263" s="41">
        <f t="shared" si="151"/>
        <v>1716.97</v>
      </c>
      <c r="Y263" s="41">
        <f t="shared" si="151"/>
        <v>1716.97</v>
      </c>
      <c r="Z263" s="41">
        <f t="shared" si="151"/>
        <v>1716.97</v>
      </c>
      <c r="AA263" s="41">
        <f t="shared" si="151"/>
        <v>1716.97</v>
      </c>
    </row>
    <row r="264" spans="1:27" ht="12.75" hidden="1" customHeight="1" outlineLevel="1" x14ac:dyDescent="0.2">
      <c r="A264" s="99" t="s">
        <v>492</v>
      </c>
      <c r="B264" s="60" t="s">
        <v>83</v>
      </c>
      <c r="C264" s="40" t="s">
        <v>79</v>
      </c>
      <c r="D264" s="41">
        <v>3.72</v>
      </c>
      <c r="E264" s="41">
        <v>3.72</v>
      </c>
      <c r="F264" s="41">
        <v>3.72</v>
      </c>
      <c r="G264" s="41">
        <v>3.72</v>
      </c>
      <c r="H264" s="41">
        <v>3.72</v>
      </c>
      <c r="I264" s="41">
        <v>3.72</v>
      </c>
      <c r="J264" s="41">
        <v>3.72</v>
      </c>
      <c r="K264" s="41">
        <v>3.72</v>
      </c>
      <c r="L264" s="41">
        <v>3.72</v>
      </c>
      <c r="M264" s="41">
        <v>3.72</v>
      </c>
      <c r="N264" s="41">
        <v>3.72</v>
      </c>
      <c r="O264" s="41">
        <v>3.72</v>
      </c>
      <c r="P264" s="41">
        <v>3.72</v>
      </c>
      <c r="Q264" s="41">
        <v>3.72</v>
      </c>
      <c r="R264" s="41">
        <v>3.72</v>
      </c>
      <c r="S264" s="41">
        <v>3.72</v>
      </c>
      <c r="T264" s="41">
        <v>3.72</v>
      </c>
      <c r="U264" s="41">
        <v>3.72</v>
      </c>
      <c r="V264" s="41">
        <v>3.72</v>
      </c>
      <c r="W264" s="41">
        <v>3.72</v>
      </c>
      <c r="X264" s="41">
        <v>3.72</v>
      </c>
      <c r="Y264" s="41">
        <v>3.72</v>
      </c>
      <c r="Z264" s="41">
        <v>3.72</v>
      </c>
      <c r="AA264" s="41">
        <v>3.72</v>
      </c>
    </row>
    <row r="265" spans="1:27" ht="12.75" hidden="1" customHeight="1" outlineLevel="1" x14ac:dyDescent="0.2">
      <c r="A265" s="99" t="s">
        <v>493</v>
      </c>
      <c r="B265" s="60" t="s">
        <v>81</v>
      </c>
      <c r="C265" s="40" t="s">
        <v>79</v>
      </c>
      <c r="D265" s="41">
        <f>$D$11</f>
        <v>88.27</v>
      </c>
      <c r="E265" s="41">
        <f t="shared" ref="E265:AA265" si="152">$D$11</f>
        <v>88.27</v>
      </c>
      <c r="F265" s="41">
        <f t="shared" si="152"/>
        <v>88.27</v>
      </c>
      <c r="G265" s="41">
        <f t="shared" si="152"/>
        <v>88.27</v>
      </c>
      <c r="H265" s="41">
        <f t="shared" si="152"/>
        <v>88.27</v>
      </c>
      <c r="I265" s="41">
        <f t="shared" si="152"/>
        <v>88.27</v>
      </c>
      <c r="J265" s="41">
        <f t="shared" si="152"/>
        <v>88.27</v>
      </c>
      <c r="K265" s="41">
        <f t="shared" si="152"/>
        <v>88.27</v>
      </c>
      <c r="L265" s="41">
        <f t="shared" si="152"/>
        <v>88.27</v>
      </c>
      <c r="M265" s="41">
        <f t="shared" si="152"/>
        <v>88.27</v>
      </c>
      <c r="N265" s="41">
        <f t="shared" si="152"/>
        <v>88.27</v>
      </c>
      <c r="O265" s="41">
        <f t="shared" si="152"/>
        <v>88.27</v>
      </c>
      <c r="P265" s="41">
        <f t="shared" si="152"/>
        <v>88.27</v>
      </c>
      <c r="Q265" s="41">
        <f t="shared" si="152"/>
        <v>88.27</v>
      </c>
      <c r="R265" s="41">
        <f t="shared" si="152"/>
        <v>88.27</v>
      </c>
      <c r="S265" s="41">
        <f t="shared" si="152"/>
        <v>88.27</v>
      </c>
      <c r="T265" s="41">
        <f t="shared" si="152"/>
        <v>88.27</v>
      </c>
      <c r="U265" s="41">
        <f t="shared" si="152"/>
        <v>88.27</v>
      </c>
      <c r="V265" s="41">
        <f t="shared" si="152"/>
        <v>88.27</v>
      </c>
      <c r="W265" s="41">
        <f t="shared" si="152"/>
        <v>88.27</v>
      </c>
      <c r="X265" s="41">
        <f t="shared" si="152"/>
        <v>88.27</v>
      </c>
      <c r="Y265" s="41">
        <f t="shared" si="152"/>
        <v>88.27</v>
      </c>
      <c r="Z265" s="41">
        <f t="shared" si="152"/>
        <v>88.27</v>
      </c>
      <c r="AA265" s="41">
        <f t="shared" si="152"/>
        <v>88.27</v>
      </c>
    </row>
    <row r="266" spans="1:27" ht="12.75" customHeight="1" collapsed="1" x14ac:dyDescent="0.2">
      <c r="A266" s="98" t="s">
        <v>494</v>
      </c>
      <c r="B266" s="25" t="str">
        <f>"21"&amp;"."&amp;$B$662&amp;"."&amp;$B$663</f>
        <v>21.01.2024</v>
      </c>
      <c r="C266" s="88" t="s">
        <v>76</v>
      </c>
      <c r="D266" s="89">
        <f>ROUND(((D267+D268+D270+D269)/1000),5)</f>
        <v>3.1420599999999999</v>
      </c>
      <c r="E266" s="89">
        <f>ROUND(((E267+E268+E270+E269)/1000),5)</f>
        <v>3.03721</v>
      </c>
      <c r="F266" s="89">
        <f>ROUND(((F267+F268+F270+F269)/1000),5)</f>
        <v>2.9535900000000002</v>
      </c>
      <c r="G266" s="89">
        <f t="shared" ref="G266:AA266" si="153">ROUND(((G267+G268+G270+G269)/1000),5)</f>
        <v>2.94659</v>
      </c>
      <c r="H266" s="89">
        <f t="shared" si="153"/>
        <v>2.9514200000000002</v>
      </c>
      <c r="I266" s="89">
        <f t="shared" si="153"/>
        <v>2.9948999999999999</v>
      </c>
      <c r="J266" s="89">
        <f t="shared" si="153"/>
        <v>3.0300099999999999</v>
      </c>
      <c r="K266" s="89">
        <f t="shared" si="153"/>
        <v>3.1480800000000002</v>
      </c>
      <c r="L266" s="89">
        <f t="shared" si="153"/>
        <v>3.3442599999999998</v>
      </c>
      <c r="M266" s="89">
        <f t="shared" si="153"/>
        <v>3.4858099999999999</v>
      </c>
      <c r="N266" s="89">
        <f t="shared" si="153"/>
        <v>3.57056</v>
      </c>
      <c r="O266" s="89">
        <f t="shared" si="153"/>
        <v>3.6693600000000002</v>
      </c>
      <c r="P266" s="89">
        <f t="shared" si="153"/>
        <v>3.6724299999999999</v>
      </c>
      <c r="Q266" s="89">
        <f t="shared" si="153"/>
        <v>3.6677599999999999</v>
      </c>
      <c r="R266" s="89">
        <f t="shared" si="153"/>
        <v>3.6721400000000002</v>
      </c>
      <c r="S266" s="89">
        <f t="shared" si="153"/>
        <v>3.6416300000000001</v>
      </c>
      <c r="T266" s="89">
        <f t="shared" si="153"/>
        <v>3.7404299999999999</v>
      </c>
      <c r="U266" s="89">
        <f t="shared" si="153"/>
        <v>3.86774</v>
      </c>
      <c r="V266" s="89">
        <f t="shared" si="153"/>
        <v>3.8985599999999998</v>
      </c>
      <c r="W266" s="89">
        <f t="shared" si="153"/>
        <v>3.6883400000000002</v>
      </c>
      <c r="X266" s="89">
        <f t="shared" si="153"/>
        <v>3.6709200000000002</v>
      </c>
      <c r="Y266" s="89">
        <f t="shared" si="153"/>
        <v>3.5741100000000001</v>
      </c>
      <c r="Z266" s="89">
        <f t="shared" si="153"/>
        <v>3.3391000000000002</v>
      </c>
      <c r="AA266" s="89">
        <f t="shared" si="153"/>
        <v>3.2753199999999998</v>
      </c>
    </row>
    <row r="267" spans="1:27" ht="12.75" hidden="1" customHeight="1" outlineLevel="1" x14ac:dyDescent="0.2">
      <c r="A267" s="99" t="s">
        <v>495</v>
      </c>
      <c r="B267" s="60" t="s">
        <v>238</v>
      </c>
      <c r="C267" s="40" t="s">
        <v>79</v>
      </c>
      <c r="D267" s="41">
        <v>1333.1</v>
      </c>
      <c r="E267" s="41">
        <v>1228.25</v>
      </c>
      <c r="F267" s="41">
        <v>1144.6300000000001</v>
      </c>
      <c r="G267" s="41">
        <v>1137.6300000000001</v>
      </c>
      <c r="H267" s="41">
        <v>1142.46</v>
      </c>
      <c r="I267" s="41">
        <v>1185.94</v>
      </c>
      <c r="J267" s="41">
        <v>1221.05</v>
      </c>
      <c r="K267" s="41">
        <v>1339.12</v>
      </c>
      <c r="L267" s="41">
        <v>1535.3</v>
      </c>
      <c r="M267" s="41">
        <v>1676.85</v>
      </c>
      <c r="N267" s="41">
        <v>1761.6</v>
      </c>
      <c r="O267" s="41">
        <v>1860.4</v>
      </c>
      <c r="P267" s="41">
        <v>1863.47</v>
      </c>
      <c r="Q267" s="41">
        <v>1858.8</v>
      </c>
      <c r="R267" s="41">
        <v>1863.18</v>
      </c>
      <c r="S267" s="41">
        <v>1832.67</v>
      </c>
      <c r="T267" s="41">
        <v>1931.47</v>
      </c>
      <c r="U267" s="41">
        <v>2058.7800000000002</v>
      </c>
      <c r="V267" s="41">
        <v>2089.6</v>
      </c>
      <c r="W267" s="41">
        <v>1879.38</v>
      </c>
      <c r="X267" s="41">
        <v>1861.96</v>
      </c>
      <c r="Y267" s="41">
        <v>1765.15</v>
      </c>
      <c r="Z267" s="41">
        <v>1530.14</v>
      </c>
      <c r="AA267" s="41">
        <v>1466.36</v>
      </c>
    </row>
    <row r="268" spans="1:27" ht="12.75" hidden="1" customHeight="1" outlineLevel="1" x14ac:dyDescent="0.2">
      <c r="A268" s="99" t="s">
        <v>496</v>
      </c>
      <c r="B268" s="60" t="s">
        <v>90</v>
      </c>
      <c r="C268" s="40" t="s">
        <v>79</v>
      </c>
      <c r="D268" s="41">
        <f>$D$168</f>
        <v>1716.97</v>
      </c>
      <c r="E268" s="41">
        <f>$D$168</f>
        <v>1716.97</v>
      </c>
      <c r="F268" s="41">
        <f t="shared" ref="F268:AA268" si="154">$D$168</f>
        <v>1716.97</v>
      </c>
      <c r="G268" s="41">
        <f t="shared" si="154"/>
        <v>1716.97</v>
      </c>
      <c r="H268" s="41">
        <f t="shared" si="154"/>
        <v>1716.97</v>
      </c>
      <c r="I268" s="41">
        <f t="shared" si="154"/>
        <v>1716.97</v>
      </c>
      <c r="J268" s="41">
        <f t="shared" si="154"/>
        <v>1716.97</v>
      </c>
      <c r="K268" s="41">
        <f t="shared" si="154"/>
        <v>1716.97</v>
      </c>
      <c r="L268" s="41">
        <f t="shared" si="154"/>
        <v>1716.97</v>
      </c>
      <c r="M268" s="41">
        <f t="shared" si="154"/>
        <v>1716.97</v>
      </c>
      <c r="N268" s="41">
        <f t="shared" si="154"/>
        <v>1716.97</v>
      </c>
      <c r="O268" s="41">
        <f t="shared" si="154"/>
        <v>1716.97</v>
      </c>
      <c r="P268" s="41">
        <f t="shared" si="154"/>
        <v>1716.97</v>
      </c>
      <c r="Q268" s="41">
        <f t="shared" si="154"/>
        <v>1716.97</v>
      </c>
      <c r="R268" s="41">
        <f t="shared" si="154"/>
        <v>1716.97</v>
      </c>
      <c r="S268" s="41">
        <f t="shared" si="154"/>
        <v>1716.97</v>
      </c>
      <c r="T268" s="41">
        <f t="shared" si="154"/>
        <v>1716.97</v>
      </c>
      <c r="U268" s="41">
        <f t="shared" si="154"/>
        <v>1716.97</v>
      </c>
      <c r="V268" s="41">
        <f t="shared" si="154"/>
        <v>1716.97</v>
      </c>
      <c r="W268" s="41">
        <f t="shared" si="154"/>
        <v>1716.97</v>
      </c>
      <c r="X268" s="41">
        <f t="shared" si="154"/>
        <v>1716.97</v>
      </c>
      <c r="Y268" s="41">
        <f t="shared" si="154"/>
        <v>1716.97</v>
      </c>
      <c r="Z268" s="41">
        <f t="shared" si="154"/>
        <v>1716.97</v>
      </c>
      <c r="AA268" s="41">
        <f t="shared" si="154"/>
        <v>1716.97</v>
      </c>
    </row>
    <row r="269" spans="1:27" ht="12.75" hidden="1" customHeight="1" outlineLevel="1" x14ac:dyDescent="0.2">
      <c r="A269" s="99" t="s">
        <v>497</v>
      </c>
      <c r="B269" s="60" t="s">
        <v>83</v>
      </c>
      <c r="C269" s="40" t="s">
        <v>79</v>
      </c>
      <c r="D269" s="41">
        <v>3.72</v>
      </c>
      <c r="E269" s="41">
        <v>3.72</v>
      </c>
      <c r="F269" s="41">
        <v>3.72</v>
      </c>
      <c r="G269" s="41">
        <v>3.72</v>
      </c>
      <c r="H269" s="41">
        <v>3.72</v>
      </c>
      <c r="I269" s="41">
        <v>3.72</v>
      </c>
      <c r="J269" s="41">
        <v>3.72</v>
      </c>
      <c r="K269" s="41">
        <v>3.72</v>
      </c>
      <c r="L269" s="41">
        <v>3.72</v>
      </c>
      <c r="M269" s="41">
        <v>3.72</v>
      </c>
      <c r="N269" s="41">
        <v>3.72</v>
      </c>
      <c r="O269" s="41">
        <v>3.72</v>
      </c>
      <c r="P269" s="41">
        <v>3.72</v>
      </c>
      <c r="Q269" s="41">
        <v>3.72</v>
      </c>
      <c r="R269" s="41">
        <v>3.72</v>
      </c>
      <c r="S269" s="41">
        <v>3.72</v>
      </c>
      <c r="T269" s="41">
        <v>3.72</v>
      </c>
      <c r="U269" s="41">
        <v>3.72</v>
      </c>
      <c r="V269" s="41">
        <v>3.72</v>
      </c>
      <c r="W269" s="41">
        <v>3.72</v>
      </c>
      <c r="X269" s="41">
        <v>3.72</v>
      </c>
      <c r="Y269" s="41">
        <v>3.72</v>
      </c>
      <c r="Z269" s="41">
        <v>3.72</v>
      </c>
      <c r="AA269" s="41">
        <v>3.72</v>
      </c>
    </row>
    <row r="270" spans="1:27" ht="12.75" hidden="1" customHeight="1" outlineLevel="1" x14ac:dyDescent="0.2">
      <c r="A270" s="99" t="s">
        <v>498</v>
      </c>
      <c r="B270" s="60" t="s">
        <v>81</v>
      </c>
      <c r="C270" s="40" t="s">
        <v>79</v>
      </c>
      <c r="D270" s="41">
        <f>$D$11</f>
        <v>88.27</v>
      </c>
      <c r="E270" s="41">
        <f t="shared" ref="E270:AA270" si="155">$D$11</f>
        <v>88.27</v>
      </c>
      <c r="F270" s="41">
        <f t="shared" si="155"/>
        <v>88.27</v>
      </c>
      <c r="G270" s="41">
        <f t="shared" si="155"/>
        <v>88.27</v>
      </c>
      <c r="H270" s="41">
        <f t="shared" si="155"/>
        <v>88.27</v>
      </c>
      <c r="I270" s="41">
        <f t="shared" si="155"/>
        <v>88.27</v>
      </c>
      <c r="J270" s="41">
        <f t="shared" si="155"/>
        <v>88.27</v>
      </c>
      <c r="K270" s="41">
        <f t="shared" si="155"/>
        <v>88.27</v>
      </c>
      <c r="L270" s="41">
        <f t="shared" si="155"/>
        <v>88.27</v>
      </c>
      <c r="M270" s="41">
        <f t="shared" si="155"/>
        <v>88.27</v>
      </c>
      <c r="N270" s="41">
        <f t="shared" si="155"/>
        <v>88.27</v>
      </c>
      <c r="O270" s="41">
        <f t="shared" si="155"/>
        <v>88.27</v>
      </c>
      <c r="P270" s="41">
        <f t="shared" si="155"/>
        <v>88.27</v>
      </c>
      <c r="Q270" s="41">
        <f t="shared" si="155"/>
        <v>88.27</v>
      </c>
      <c r="R270" s="41">
        <f t="shared" si="155"/>
        <v>88.27</v>
      </c>
      <c r="S270" s="41">
        <f t="shared" si="155"/>
        <v>88.27</v>
      </c>
      <c r="T270" s="41">
        <f t="shared" si="155"/>
        <v>88.27</v>
      </c>
      <c r="U270" s="41">
        <f t="shared" si="155"/>
        <v>88.27</v>
      </c>
      <c r="V270" s="41">
        <f t="shared" si="155"/>
        <v>88.27</v>
      </c>
      <c r="W270" s="41">
        <f t="shared" si="155"/>
        <v>88.27</v>
      </c>
      <c r="X270" s="41">
        <f t="shared" si="155"/>
        <v>88.27</v>
      </c>
      <c r="Y270" s="41">
        <f t="shared" si="155"/>
        <v>88.27</v>
      </c>
      <c r="Z270" s="41">
        <f t="shared" si="155"/>
        <v>88.27</v>
      </c>
      <c r="AA270" s="41">
        <f t="shared" si="155"/>
        <v>88.27</v>
      </c>
    </row>
    <row r="271" spans="1:27" ht="12.75" customHeight="1" collapsed="1" x14ac:dyDescent="0.2">
      <c r="A271" s="98" t="s">
        <v>499</v>
      </c>
      <c r="B271" s="25" t="str">
        <f>"22"&amp;"."&amp;$B$662&amp;"."&amp;$B$663</f>
        <v>22.01.2024</v>
      </c>
      <c r="C271" s="88" t="s">
        <v>76</v>
      </c>
      <c r="D271" s="89">
        <f>ROUND(((D272+D273+D275+D274)/1000),5)</f>
        <v>3.1696200000000001</v>
      </c>
      <c r="E271" s="89">
        <f>ROUND(((E272+E273+E275+E274)/1000),5)</f>
        <v>3.0707100000000001</v>
      </c>
      <c r="F271" s="89">
        <f>ROUND(((F272+F273+F275+F274)/1000),5)</f>
        <v>3.0276299999999998</v>
      </c>
      <c r="G271" s="89">
        <f t="shared" ref="G271:AA271" si="156">ROUND(((G272+G273+G275+G274)/1000),5)</f>
        <v>3.0218699999999998</v>
      </c>
      <c r="H271" s="89">
        <f t="shared" si="156"/>
        <v>3.0571199999999998</v>
      </c>
      <c r="I271" s="89">
        <f t="shared" si="156"/>
        <v>3.16656</v>
      </c>
      <c r="J271" s="89">
        <f t="shared" si="156"/>
        <v>3.3188900000000001</v>
      </c>
      <c r="K271" s="89">
        <f t="shared" si="156"/>
        <v>3.6707700000000001</v>
      </c>
      <c r="L271" s="89">
        <f t="shared" si="156"/>
        <v>3.9100700000000002</v>
      </c>
      <c r="M271" s="89">
        <f t="shared" si="156"/>
        <v>3.9555500000000001</v>
      </c>
      <c r="N271" s="89">
        <f t="shared" si="156"/>
        <v>3.9696099999999999</v>
      </c>
      <c r="O271" s="89">
        <f t="shared" si="156"/>
        <v>4.0111999999999997</v>
      </c>
      <c r="P271" s="89">
        <f t="shared" si="156"/>
        <v>3.9989499999999998</v>
      </c>
      <c r="Q271" s="89">
        <f t="shared" si="156"/>
        <v>3.9993799999999999</v>
      </c>
      <c r="R271" s="89">
        <f t="shared" si="156"/>
        <v>3.9901900000000001</v>
      </c>
      <c r="S271" s="89">
        <f t="shared" si="156"/>
        <v>3.9623300000000001</v>
      </c>
      <c r="T271" s="89">
        <f t="shared" si="156"/>
        <v>4.00143</v>
      </c>
      <c r="U271" s="89">
        <f t="shared" si="156"/>
        <v>4.0318500000000004</v>
      </c>
      <c r="V271" s="89">
        <f t="shared" si="156"/>
        <v>4.0516100000000002</v>
      </c>
      <c r="W271" s="89">
        <f t="shared" si="156"/>
        <v>3.96794</v>
      </c>
      <c r="X271" s="89">
        <f t="shared" si="156"/>
        <v>3.8656199999999998</v>
      </c>
      <c r="Y271" s="89">
        <f t="shared" si="156"/>
        <v>3.6633200000000001</v>
      </c>
      <c r="Z271" s="89">
        <f t="shared" si="156"/>
        <v>3.3716400000000002</v>
      </c>
      <c r="AA271" s="89">
        <f t="shared" si="156"/>
        <v>3.2927</v>
      </c>
    </row>
    <row r="272" spans="1:27" ht="12.75" hidden="1" customHeight="1" outlineLevel="1" x14ac:dyDescent="0.2">
      <c r="A272" s="99" t="s">
        <v>500</v>
      </c>
      <c r="B272" s="60" t="s">
        <v>238</v>
      </c>
      <c r="C272" s="40" t="s">
        <v>79</v>
      </c>
      <c r="D272" s="41">
        <v>1360.66</v>
      </c>
      <c r="E272" s="41">
        <v>1261.75</v>
      </c>
      <c r="F272" s="41">
        <v>1218.67</v>
      </c>
      <c r="G272" s="41">
        <v>1212.9100000000001</v>
      </c>
      <c r="H272" s="41">
        <v>1248.1600000000001</v>
      </c>
      <c r="I272" s="41">
        <v>1357.6</v>
      </c>
      <c r="J272" s="41">
        <v>1509.93</v>
      </c>
      <c r="K272" s="41">
        <v>1861.81</v>
      </c>
      <c r="L272" s="41">
        <v>2101.11</v>
      </c>
      <c r="M272" s="41">
        <v>2146.59</v>
      </c>
      <c r="N272" s="41">
        <v>2160.65</v>
      </c>
      <c r="O272" s="41">
        <v>2202.2399999999998</v>
      </c>
      <c r="P272" s="41">
        <v>2189.9899999999998</v>
      </c>
      <c r="Q272" s="41">
        <v>2190.42</v>
      </c>
      <c r="R272" s="41">
        <v>2181.23</v>
      </c>
      <c r="S272" s="41">
        <v>2153.37</v>
      </c>
      <c r="T272" s="41">
        <v>2192.4699999999998</v>
      </c>
      <c r="U272" s="41">
        <v>2222.89</v>
      </c>
      <c r="V272" s="41">
        <v>2242.65</v>
      </c>
      <c r="W272" s="41">
        <v>2158.98</v>
      </c>
      <c r="X272" s="41">
        <v>2056.66</v>
      </c>
      <c r="Y272" s="41">
        <v>1854.36</v>
      </c>
      <c r="Z272" s="41">
        <v>1562.68</v>
      </c>
      <c r="AA272" s="41">
        <v>1483.74</v>
      </c>
    </row>
    <row r="273" spans="1:27" ht="12.75" hidden="1" customHeight="1" outlineLevel="1" x14ac:dyDescent="0.2">
      <c r="A273" s="99" t="s">
        <v>501</v>
      </c>
      <c r="B273" s="60" t="s">
        <v>90</v>
      </c>
      <c r="C273" s="40" t="s">
        <v>79</v>
      </c>
      <c r="D273" s="41">
        <f>$D$168</f>
        <v>1716.97</v>
      </c>
      <c r="E273" s="41">
        <f>$D$168</f>
        <v>1716.97</v>
      </c>
      <c r="F273" s="41">
        <f t="shared" ref="F273:AA273" si="157">$D$168</f>
        <v>1716.97</v>
      </c>
      <c r="G273" s="41">
        <f t="shared" si="157"/>
        <v>1716.97</v>
      </c>
      <c r="H273" s="41">
        <f t="shared" si="157"/>
        <v>1716.97</v>
      </c>
      <c r="I273" s="41">
        <f t="shared" si="157"/>
        <v>1716.97</v>
      </c>
      <c r="J273" s="41">
        <f t="shared" si="157"/>
        <v>1716.97</v>
      </c>
      <c r="K273" s="41">
        <f t="shared" si="157"/>
        <v>1716.97</v>
      </c>
      <c r="L273" s="41">
        <f t="shared" si="157"/>
        <v>1716.97</v>
      </c>
      <c r="M273" s="41">
        <f t="shared" si="157"/>
        <v>1716.97</v>
      </c>
      <c r="N273" s="41">
        <f t="shared" si="157"/>
        <v>1716.97</v>
      </c>
      <c r="O273" s="41">
        <f t="shared" si="157"/>
        <v>1716.97</v>
      </c>
      <c r="P273" s="41">
        <f t="shared" si="157"/>
        <v>1716.97</v>
      </c>
      <c r="Q273" s="41">
        <f t="shared" si="157"/>
        <v>1716.97</v>
      </c>
      <c r="R273" s="41">
        <f t="shared" si="157"/>
        <v>1716.97</v>
      </c>
      <c r="S273" s="41">
        <f t="shared" si="157"/>
        <v>1716.97</v>
      </c>
      <c r="T273" s="41">
        <f t="shared" si="157"/>
        <v>1716.97</v>
      </c>
      <c r="U273" s="41">
        <f t="shared" si="157"/>
        <v>1716.97</v>
      </c>
      <c r="V273" s="41">
        <f t="shared" si="157"/>
        <v>1716.97</v>
      </c>
      <c r="W273" s="41">
        <f t="shared" si="157"/>
        <v>1716.97</v>
      </c>
      <c r="X273" s="41">
        <f t="shared" si="157"/>
        <v>1716.97</v>
      </c>
      <c r="Y273" s="41">
        <f t="shared" si="157"/>
        <v>1716.97</v>
      </c>
      <c r="Z273" s="41">
        <f t="shared" si="157"/>
        <v>1716.97</v>
      </c>
      <c r="AA273" s="41">
        <f t="shared" si="157"/>
        <v>1716.97</v>
      </c>
    </row>
    <row r="274" spans="1:27" ht="12.75" hidden="1" customHeight="1" outlineLevel="1" x14ac:dyDescent="0.2">
      <c r="A274" s="99" t="s">
        <v>502</v>
      </c>
      <c r="B274" s="60" t="s">
        <v>83</v>
      </c>
      <c r="C274" s="40" t="s">
        <v>79</v>
      </c>
      <c r="D274" s="41">
        <v>3.72</v>
      </c>
      <c r="E274" s="41">
        <v>3.72</v>
      </c>
      <c r="F274" s="41">
        <v>3.72</v>
      </c>
      <c r="G274" s="41">
        <v>3.72</v>
      </c>
      <c r="H274" s="41">
        <v>3.72</v>
      </c>
      <c r="I274" s="41">
        <v>3.72</v>
      </c>
      <c r="J274" s="41">
        <v>3.72</v>
      </c>
      <c r="K274" s="41">
        <v>3.72</v>
      </c>
      <c r="L274" s="41">
        <v>3.72</v>
      </c>
      <c r="M274" s="41">
        <v>3.72</v>
      </c>
      <c r="N274" s="41">
        <v>3.72</v>
      </c>
      <c r="O274" s="41">
        <v>3.72</v>
      </c>
      <c r="P274" s="41">
        <v>3.72</v>
      </c>
      <c r="Q274" s="41">
        <v>3.72</v>
      </c>
      <c r="R274" s="41">
        <v>3.72</v>
      </c>
      <c r="S274" s="41">
        <v>3.72</v>
      </c>
      <c r="T274" s="41">
        <v>3.72</v>
      </c>
      <c r="U274" s="41">
        <v>3.72</v>
      </c>
      <c r="V274" s="41">
        <v>3.72</v>
      </c>
      <c r="W274" s="41">
        <v>3.72</v>
      </c>
      <c r="X274" s="41">
        <v>3.72</v>
      </c>
      <c r="Y274" s="41">
        <v>3.72</v>
      </c>
      <c r="Z274" s="41">
        <v>3.72</v>
      </c>
      <c r="AA274" s="41">
        <v>3.72</v>
      </c>
    </row>
    <row r="275" spans="1:27" ht="12.75" hidden="1" customHeight="1" outlineLevel="1" x14ac:dyDescent="0.2">
      <c r="A275" s="99" t="s">
        <v>503</v>
      </c>
      <c r="B275" s="60" t="s">
        <v>81</v>
      </c>
      <c r="C275" s="40" t="s">
        <v>79</v>
      </c>
      <c r="D275" s="41">
        <f>$D$11</f>
        <v>88.27</v>
      </c>
      <c r="E275" s="41">
        <f t="shared" ref="E275:AA275" si="158">$D$11</f>
        <v>88.27</v>
      </c>
      <c r="F275" s="41">
        <f t="shared" si="158"/>
        <v>88.27</v>
      </c>
      <c r="G275" s="41">
        <f t="shared" si="158"/>
        <v>88.27</v>
      </c>
      <c r="H275" s="41">
        <f t="shared" si="158"/>
        <v>88.27</v>
      </c>
      <c r="I275" s="41">
        <f t="shared" si="158"/>
        <v>88.27</v>
      </c>
      <c r="J275" s="41">
        <f t="shared" si="158"/>
        <v>88.27</v>
      </c>
      <c r="K275" s="41">
        <f t="shared" si="158"/>
        <v>88.27</v>
      </c>
      <c r="L275" s="41">
        <f t="shared" si="158"/>
        <v>88.27</v>
      </c>
      <c r="M275" s="41">
        <f t="shared" si="158"/>
        <v>88.27</v>
      </c>
      <c r="N275" s="41">
        <f t="shared" si="158"/>
        <v>88.27</v>
      </c>
      <c r="O275" s="41">
        <f t="shared" si="158"/>
        <v>88.27</v>
      </c>
      <c r="P275" s="41">
        <f t="shared" si="158"/>
        <v>88.27</v>
      </c>
      <c r="Q275" s="41">
        <f t="shared" si="158"/>
        <v>88.27</v>
      </c>
      <c r="R275" s="41">
        <f t="shared" si="158"/>
        <v>88.27</v>
      </c>
      <c r="S275" s="41">
        <f t="shared" si="158"/>
        <v>88.27</v>
      </c>
      <c r="T275" s="41">
        <f t="shared" si="158"/>
        <v>88.27</v>
      </c>
      <c r="U275" s="41">
        <f t="shared" si="158"/>
        <v>88.27</v>
      </c>
      <c r="V275" s="41">
        <f t="shared" si="158"/>
        <v>88.27</v>
      </c>
      <c r="W275" s="41">
        <f t="shared" si="158"/>
        <v>88.27</v>
      </c>
      <c r="X275" s="41">
        <f t="shared" si="158"/>
        <v>88.27</v>
      </c>
      <c r="Y275" s="41">
        <f t="shared" si="158"/>
        <v>88.27</v>
      </c>
      <c r="Z275" s="41">
        <f t="shared" si="158"/>
        <v>88.27</v>
      </c>
      <c r="AA275" s="41">
        <f t="shared" si="158"/>
        <v>88.27</v>
      </c>
    </row>
    <row r="276" spans="1:27" ht="12.75" customHeight="1" collapsed="1" x14ac:dyDescent="0.2">
      <c r="A276" s="98" t="s">
        <v>504</v>
      </c>
      <c r="B276" s="25" t="str">
        <f>"23"&amp;"."&amp;$B$662&amp;"."&amp;$B$663</f>
        <v>23.01.2024</v>
      </c>
      <c r="C276" s="88" t="s">
        <v>76</v>
      </c>
      <c r="D276" s="89">
        <f>ROUND(((D277+D278+D280+D279)/1000),5)</f>
        <v>3.0687799999999998</v>
      </c>
      <c r="E276" s="89">
        <f>ROUND(((E277+E278+E280+E279)/1000),5)</f>
        <v>3.0142699999999998</v>
      </c>
      <c r="F276" s="89">
        <f>ROUND(((F277+F278+F280+F279)/1000),5)</f>
        <v>2.9643899999999999</v>
      </c>
      <c r="G276" s="89">
        <f t="shared" ref="G276:AA276" si="159">ROUND(((G277+G278+G280+G279)/1000),5)</f>
        <v>2.9533399999999999</v>
      </c>
      <c r="H276" s="89">
        <f t="shared" si="159"/>
        <v>3.0054599999999998</v>
      </c>
      <c r="I276" s="89">
        <f t="shared" si="159"/>
        <v>3.0883099999999999</v>
      </c>
      <c r="J276" s="89">
        <f t="shared" si="159"/>
        <v>3.2826499999999998</v>
      </c>
      <c r="K276" s="89">
        <f t="shared" si="159"/>
        <v>3.5904500000000001</v>
      </c>
      <c r="L276" s="89">
        <f t="shared" si="159"/>
        <v>3.7869100000000002</v>
      </c>
      <c r="M276" s="89">
        <f t="shared" si="159"/>
        <v>3.8430200000000001</v>
      </c>
      <c r="N276" s="89">
        <f t="shared" si="159"/>
        <v>3.8460399999999999</v>
      </c>
      <c r="O276" s="89">
        <f t="shared" si="159"/>
        <v>3.9088599999999998</v>
      </c>
      <c r="P276" s="89">
        <f t="shared" si="159"/>
        <v>3.87799</v>
      </c>
      <c r="Q276" s="89">
        <f t="shared" si="159"/>
        <v>3.89195</v>
      </c>
      <c r="R276" s="89">
        <f t="shared" si="159"/>
        <v>3.8904299999999998</v>
      </c>
      <c r="S276" s="89">
        <f t="shared" si="159"/>
        <v>3.8434499999999998</v>
      </c>
      <c r="T276" s="89">
        <f t="shared" si="159"/>
        <v>3.8675199999999998</v>
      </c>
      <c r="U276" s="89">
        <f t="shared" si="159"/>
        <v>3.91994</v>
      </c>
      <c r="V276" s="89">
        <f t="shared" si="159"/>
        <v>3.9247399999999999</v>
      </c>
      <c r="W276" s="89">
        <f t="shared" si="159"/>
        <v>3.8643200000000002</v>
      </c>
      <c r="X276" s="89">
        <f t="shared" si="159"/>
        <v>3.7284199999999998</v>
      </c>
      <c r="Y276" s="89">
        <f t="shared" si="159"/>
        <v>3.6285699999999999</v>
      </c>
      <c r="Z276" s="89">
        <f t="shared" si="159"/>
        <v>3.3365800000000001</v>
      </c>
      <c r="AA276" s="89">
        <f t="shared" si="159"/>
        <v>3.1961599999999999</v>
      </c>
    </row>
    <row r="277" spans="1:27" ht="12.75" hidden="1" customHeight="1" outlineLevel="1" x14ac:dyDescent="0.2">
      <c r="A277" s="99" t="s">
        <v>505</v>
      </c>
      <c r="B277" s="60" t="s">
        <v>238</v>
      </c>
      <c r="C277" s="40" t="s">
        <v>79</v>
      </c>
      <c r="D277" s="41">
        <v>1259.82</v>
      </c>
      <c r="E277" s="41">
        <v>1205.31</v>
      </c>
      <c r="F277" s="41">
        <v>1155.43</v>
      </c>
      <c r="G277" s="41">
        <v>1144.3800000000001</v>
      </c>
      <c r="H277" s="41">
        <v>1196.5</v>
      </c>
      <c r="I277" s="41">
        <v>1279.3499999999999</v>
      </c>
      <c r="J277" s="41">
        <v>1473.69</v>
      </c>
      <c r="K277" s="41">
        <v>1781.49</v>
      </c>
      <c r="L277" s="41">
        <v>1977.95</v>
      </c>
      <c r="M277" s="41">
        <v>2034.06</v>
      </c>
      <c r="N277" s="41">
        <v>2037.08</v>
      </c>
      <c r="O277" s="41">
        <v>2099.9</v>
      </c>
      <c r="P277" s="41">
        <v>2069.0300000000002</v>
      </c>
      <c r="Q277" s="41">
        <v>2082.9899999999998</v>
      </c>
      <c r="R277" s="41">
        <v>2081.4699999999998</v>
      </c>
      <c r="S277" s="41">
        <v>2034.49</v>
      </c>
      <c r="T277" s="41">
        <v>2058.56</v>
      </c>
      <c r="U277" s="41">
        <v>2110.98</v>
      </c>
      <c r="V277" s="41">
        <v>2115.7800000000002</v>
      </c>
      <c r="W277" s="41">
        <v>2055.36</v>
      </c>
      <c r="X277" s="41">
        <v>1919.46</v>
      </c>
      <c r="Y277" s="41">
        <v>1819.61</v>
      </c>
      <c r="Z277" s="41">
        <v>1527.62</v>
      </c>
      <c r="AA277" s="41">
        <v>1387.2</v>
      </c>
    </row>
    <row r="278" spans="1:27" ht="12.75" hidden="1" customHeight="1" outlineLevel="1" x14ac:dyDescent="0.2">
      <c r="A278" s="99" t="s">
        <v>506</v>
      </c>
      <c r="B278" s="60" t="s">
        <v>90</v>
      </c>
      <c r="C278" s="40" t="s">
        <v>79</v>
      </c>
      <c r="D278" s="41">
        <f>$D$168</f>
        <v>1716.97</v>
      </c>
      <c r="E278" s="41">
        <f>$D$168</f>
        <v>1716.97</v>
      </c>
      <c r="F278" s="41">
        <f t="shared" ref="F278:AA278" si="160">$D$168</f>
        <v>1716.97</v>
      </c>
      <c r="G278" s="41">
        <f t="shared" si="160"/>
        <v>1716.97</v>
      </c>
      <c r="H278" s="41">
        <f t="shared" si="160"/>
        <v>1716.97</v>
      </c>
      <c r="I278" s="41">
        <f t="shared" si="160"/>
        <v>1716.97</v>
      </c>
      <c r="J278" s="41">
        <f t="shared" si="160"/>
        <v>1716.97</v>
      </c>
      <c r="K278" s="41">
        <f t="shared" si="160"/>
        <v>1716.97</v>
      </c>
      <c r="L278" s="41">
        <f t="shared" si="160"/>
        <v>1716.97</v>
      </c>
      <c r="M278" s="41">
        <f t="shared" si="160"/>
        <v>1716.97</v>
      </c>
      <c r="N278" s="41">
        <f t="shared" si="160"/>
        <v>1716.97</v>
      </c>
      <c r="O278" s="41">
        <f t="shared" si="160"/>
        <v>1716.97</v>
      </c>
      <c r="P278" s="41">
        <f t="shared" si="160"/>
        <v>1716.97</v>
      </c>
      <c r="Q278" s="41">
        <f t="shared" si="160"/>
        <v>1716.97</v>
      </c>
      <c r="R278" s="41">
        <f t="shared" si="160"/>
        <v>1716.97</v>
      </c>
      <c r="S278" s="41">
        <f t="shared" si="160"/>
        <v>1716.97</v>
      </c>
      <c r="T278" s="41">
        <f t="shared" si="160"/>
        <v>1716.97</v>
      </c>
      <c r="U278" s="41">
        <f t="shared" si="160"/>
        <v>1716.97</v>
      </c>
      <c r="V278" s="41">
        <f t="shared" si="160"/>
        <v>1716.97</v>
      </c>
      <c r="W278" s="41">
        <f t="shared" si="160"/>
        <v>1716.97</v>
      </c>
      <c r="X278" s="41">
        <f t="shared" si="160"/>
        <v>1716.97</v>
      </c>
      <c r="Y278" s="41">
        <f t="shared" si="160"/>
        <v>1716.97</v>
      </c>
      <c r="Z278" s="41">
        <f t="shared" si="160"/>
        <v>1716.97</v>
      </c>
      <c r="AA278" s="41">
        <f t="shared" si="160"/>
        <v>1716.97</v>
      </c>
    </row>
    <row r="279" spans="1:27" ht="12.75" hidden="1" customHeight="1" outlineLevel="1" x14ac:dyDescent="0.2">
      <c r="A279" s="99" t="s">
        <v>507</v>
      </c>
      <c r="B279" s="60" t="s">
        <v>83</v>
      </c>
      <c r="C279" s="40" t="s">
        <v>79</v>
      </c>
      <c r="D279" s="41">
        <v>3.72</v>
      </c>
      <c r="E279" s="41">
        <v>3.72</v>
      </c>
      <c r="F279" s="41">
        <v>3.72</v>
      </c>
      <c r="G279" s="41">
        <v>3.72</v>
      </c>
      <c r="H279" s="41">
        <v>3.72</v>
      </c>
      <c r="I279" s="41">
        <v>3.72</v>
      </c>
      <c r="J279" s="41">
        <v>3.72</v>
      </c>
      <c r="K279" s="41">
        <v>3.72</v>
      </c>
      <c r="L279" s="41">
        <v>3.72</v>
      </c>
      <c r="M279" s="41">
        <v>3.72</v>
      </c>
      <c r="N279" s="41">
        <v>3.72</v>
      </c>
      <c r="O279" s="41">
        <v>3.72</v>
      </c>
      <c r="P279" s="41">
        <v>3.72</v>
      </c>
      <c r="Q279" s="41">
        <v>3.72</v>
      </c>
      <c r="R279" s="41">
        <v>3.72</v>
      </c>
      <c r="S279" s="41">
        <v>3.72</v>
      </c>
      <c r="T279" s="41">
        <v>3.72</v>
      </c>
      <c r="U279" s="41">
        <v>3.72</v>
      </c>
      <c r="V279" s="41">
        <v>3.72</v>
      </c>
      <c r="W279" s="41">
        <v>3.72</v>
      </c>
      <c r="X279" s="41">
        <v>3.72</v>
      </c>
      <c r="Y279" s="41">
        <v>3.72</v>
      </c>
      <c r="Z279" s="41">
        <v>3.72</v>
      </c>
      <c r="AA279" s="41">
        <v>3.72</v>
      </c>
    </row>
    <row r="280" spans="1:27" ht="12.75" hidden="1" customHeight="1" outlineLevel="1" x14ac:dyDescent="0.2">
      <c r="A280" s="99" t="s">
        <v>508</v>
      </c>
      <c r="B280" s="60" t="s">
        <v>81</v>
      </c>
      <c r="C280" s="40" t="s">
        <v>79</v>
      </c>
      <c r="D280" s="41">
        <f>$D$11</f>
        <v>88.27</v>
      </c>
      <c r="E280" s="41">
        <f t="shared" ref="E280:AA280" si="161">$D$11</f>
        <v>88.27</v>
      </c>
      <c r="F280" s="41">
        <f t="shared" si="161"/>
        <v>88.27</v>
      </c>
      <c r="G280" s="41">
        <f t="shared" si="161"/>
        <v>88.27</v>
      </c>
      <c r="H280" s="41">
        <f t="shared" si="161"/>
        <v>88.27</v>
      </c>
      <c r="I280" s="41">
        <f t="shared" si="161"/>
        <v>88.27</v>
      </c>
      <c r="J280" s="41">
        <f t="shared" si="161"/>
        <v>88.27</v>
      </c>
      <c r="K280" s="41">
        <f t="shared" si="161"/>
        <v>88.27</v>
      </c>
      <c r="L280" s="41">
        <f t="shared" si="161"/>
        <v>88.27</v>
      </c>
      <c r="M280" s="41">
        <f t="shared" si="161"/>
        <v>88.27</v>
      </c>
      <c r="N280" s="41">
        <f t="shared" si="161"/>
        <v>88.27</v>
      </c>
      <c r="O280" s="41">
        <f t="shared" si="161"/>
        <v>88.27</v>
      </c>
      <c r="P280" s="41">
        <f t="shared" si="161"/>
        <v>88.27</v>
      </c>
      <c r="Q280" s="41">
        <f t="shared" si="161"/>
        <v>88.27</v>
      </c>
      <c r="R280" s="41">
        <f t="shared" si="161"/>
        <v>88.27</v>
      </c>
      <c r="S280" s="41">
        <f t="shared" si="161"/>
        <v>88.27</v>
      </c>
      <c r="T280" s="41">
        <f t="shared" si="161"/>
        <v>88.27</v>
      </c>
      <c r="U280" s="41">
        <f t="shared" si="161"/>
        <v>88.27</v>
      </c>
      <c r="V280" s="41">
        <f t="shared" si="161"/>
        <v>88.27</v>
      </c>
      <c r="W280" s="41">
        <f t="shared" si="161"/>
        <v>88.27</v>
      </c>
      <c r="X280" s="41">
        <f t="shared" si="161"/>
        <v>88.27</v>
      </c>
      <c r="Y280" s="41">
        <f t="shared" si="161"/>
        <v>88.27</v>
      </c>
      <c r="Z280" s="41">
        <f t="shared" si="161"/>
        <v>88.27</v>
      </c>
      <c r="AA280" s="41">
        <f t="shared" si="161"/>
        <v>88.27</v>
      </c>
    </row>
    <row r="281" spans="1:27" ht="12.75" customHeight="1" collapsed="1" x14ac:dyDescent="0.2">
      <c r="A281" s="98" t="s">
        <v>509</v>
      </c>
      <c r="B281" s="25" t="str">
        <f>"24"&amp;"."&amp;$B$662&amp;"."&amp;$B$663</f>
        <v>24.01.2024</v>
      </c>
      <c r="C281" s="88" t="s">
        <v>76</v>
      </c>
      <c r="D281" s="89">
        <f>ROUND(((D282+D283+D285+D284)/1000),5)</f>
        <v>3.1103100000000001</v>
      </c>
      <c r="E281" s="89">
        <f>ROUND(((E282+E283+E285+E284)/1000),5)</f>
        <v>3.0356800000000002</v>
      </c>
      <c r="F281" s="89">
        <f>ROUND(((F282+F283+F285+F284)/1000),5)</f>
        <v>3.0069599999999999</v>
      </c>
      <c r="G281" s="89">
        <f t="shared" ref="G281:AA281" si="162">ROUND(((G282+G283+G285+G284)/1000),5)</f>
        <v>3.0131800000000002</v>
      </c>
      <c r="H281" s="89">
        <f t="shared" si="162"/>
        <v>3.0581</v>
      </c>
      <c r="I281" s="89">
        <f t="shared" si="162"/>
        <v>3.12419</v>
      </c>
      <c r="J281" s="89">
        <f t="shared" si="162"/>
        <v>3.35358</v>
      </c>
      <c r="K281" s="89">
        <f t="shared" si="162"/>
        <v>3.7320700000000002</v>
      </c>
      <c r="L281" s="89">
        <f t="shared" si="162"/>
        <v>3.9272</v>
      </c>
      <c r="M281" s="89">
        <f t="shared" si="162"/>
        <v>3.9650099999999999</v>
      </c>
      <c r="N281" s="89">
        <f t="shared" si="162"/>
        <v>3.9715500000000001</v>
      </c>
      <c r="O281" s="89">
        <f t="shared" si="162"/>
        <v>4.01586</v>
      </c>
      <c r="P281" s="89">
        <f t="shared" si="162"/>
        <v>3.9877799999999999</v>
      </c>
      <c r="Q281" s="89">
        <f t="shared" si="162"/>
        <v>3.9908000000000001</v>
      </c>
      <c r="R281" s="89">
        <f t="shared" si="162"/>
        <v>3.9840100000000001</v>
      </c>
      <c r="S281" s="89">
        <f t="shared" si="162"/>
        <v>3.9468000000000001</v>
      </c>
      <c r="T281" s="89">
        <f t="shared" si="162"/>
        <v>3.96977</v>
      </c>
      <c r="U281" s="89">
        <f t="shared" si="162"/>
        <v>3.9683099999999998</v>
      </c>
      <c r="V281" s="89">
        <f t="shared" si="162"/>
        <v>3.97011</v>
      </c>
      <c r="W281" s="89">
        <f t="shared" si="162"/>
        <v>3.91682</v>
      </c>
      <c r="X281" s="89">
        <f t="shared" si="162"/>
        <v>3.8866999999999998</v>
      </c>
      <c r="Y281" s="89">
        <f t="shared" si="162"/>
        <v>3.65978</v>
      </c>
      <c r="Z281" s="89">
        <f t="shared" si="162"/>
        <v>3.3586200000000002</v>
      </c>
      <c r="AA281" s="89">
        <f t="shared" si="162"/>
        <v>3.2812600000000001</v>
      </c>
    </row>
    <row r="282" spans="1:27" ht="12.75" hidden="1" customHeight="1" outlineLevel="1" x14ac:dyDescent="0.2">
      <c r="A282" s="99" t="s">
        <v>510</v>
      </c>
      <c r="B282" s="60" t="s">
        <v>238</v>
      </c>
      <c r="C282" s="40" t="s">
        <v>79</v>
      </c>
      <c r="D282" s="41">
        <v>1301.3499999999999</v>
      </c>
      <c r="E282" s="41">
        <v>1226.72</v>
      </c>
      <c r="F282" s="41">
        <v>1198</v>
      </c>
      <c r="G282" s="41">
        <v>1204.22</v>
      </c>
      <c r="H282" s="41">
        <v>1249.1400000000001</v>
      </c>
      <c r="I282" s="41">
        <v>1315.23</v>
      </c>
      <c r="J282" s="41">
        <v>1544.62</v>
      </c>
      <c r="K282" s="41">
        <v>1923.11</v>
      </c>
      <c r="L282" s="41">
        <v>2118.2399999999998</v>
      </c>
      <c r="M282" s="41">
        <v>2156.0500000000002</v>
      </c>
      <c r="N282" s="41">
        <v>2162.59</v>
      </c>
      <c r="O282" s="41">
        <v>2206.9</v>
      </c>
      <c r="P282" s="41">
        <v>2178.8200000000002</v>
      </c>
      <c r="Q282" s="41">
        <v>2181.84</v>
      </c>
      <c r="R282" s="41">
        <v>2175.0500000000002</v>
      </c>
      <c r="S282" s="41">
        <v>2137.84</v>
      </c>
      <c r="T282" s="41">
        <v>2160.81</v>
      </c>
      <c r="U282" s="41">
        <v>2159.35</v>
      </c>
      <c r="V282" s="41">
        <v>2161.15</v>
      </c>
      <c r="W282" s="41">
        <v>2107.86</v>
      </c>
      <c r="X282" s="41">
        <v>2077.7399999999998</v>
      </c>
      <c r="Y282" s="41">
        <v>1850.82</v>
      </c>
      <c r="Z282" s="41">
        <v>1549.66</v>
      </c>
      <c r="AA282" s="41">
        <v>1472.3</v>
      </c>
    </row>
    <row r="283" spans="1:27" ht="12.75" hidden="1" customHeight="1" outlineLevel="1" x14ac:dyDescent="0.2">
      <c r="A283" s="99" t="s">
        <v>511</v>
      </c>
      <c r="B283" s="60" t="s">
        <v>90</v>
      </c>
      <c r="C283" s="40" t="s">
        <v>79</v>
      </c>
      <c r="D283" s="41">
        <f>$D$168</f>
        <v>1716.97</v>
      </c>
      <c r="E283" s="41">
        <f>$D$168</f>
        <v>1716.97</v>
      </c>
      <c r="F283" s="41">
        <f t="shared" ref="F283:AA283" si="163">$D$168</f>
        <v>1716.97</v>
      </c>
      <c r="G283" s="41">
        <f t="shared" si="163"/>
        <v>1716.97</v>
      </c>
      <c r="H283" s="41">
        <f t="shared" si="163"/>
        <v>1716.97</v>
      </c>
      <c r="I283" s="41">
        <f t="shared" si="163"/>
        <v>1716.97</v>
      </c>
      <c r="J283" s="41">
        <f t="shared" si="163"/>
        <v>1716.97</v>
      </c>
      <c r="K283" s="41">
        <f t="shared" si="163"/>
        <v>1716.97</v>
      </c>
      <c r="L283" s="41">
        <f t="shared" si="163"/>
        <v>1716.97</v>
      </c>
      <c r="M283" s="41">
        <f t="shared" si="163"/>
        <v>1716.97</v>
      </c>
      <c r="N283" s="41">
        <f t="shared" si="163"/>
        <v>1716.97</v>
      </c>
      <c r="O283" s="41">
        <f t="shared" si="163"/>
        <v>1716.97</v>
      </c>
      <c r="P283" s="41">
        <f t="shared" si="163"/>
        <v>1716.97</v>
      </c>
      <c r="Q283" s="41">
        <f t="shared" si="163"/>
        <v>1716.97</v>
      </c>
      <c r="R283" s="41">
        <f t="shared" si="163"/>
        <v>1716.97</v>
      </c>
      <c r="S283" s="41">
        <f t="shared" si="163"/>
        <v>1716.97</v>
      </c>
      <c r="T283" s="41">
        <f t="shared" si="163"/>
        <v>1716.97</v>
      </c>
      <c r="U283" s="41">
        <f t="shared" si="163"/>
        <v>1716.97</v>
      </c>
      <c r="V283" s="41">
        <f t="shared" si="163"/>
        <v>1716.97</v>
      </c>
      <c r="W283" s="41">
        <f t="shared" si="163"/>
        <v>1716.97</v>
      </c>
      <c r="X283" s="41">
        <f t="shared" si="163"/>
        <v>1716.97</v>
      </c>
      <c r="Y283" s="41">
        <f t="shared" si="163"/>
        <v>1716.97</v>
      </c>
      <c r="Z283" s="41">
        <f t="shared" si="163"/>
        <v>1716.97</v>
      </c>
      <c r="AA283" s="41">
        <f t="shared" si="163"/>
        <v>1716.97</v>
      </c>
    </row>
    <row r="284" spans="1:27" ht="12.75" hidden="1" customHeight="1" outlineLevel="1" x14ac:dyDescent="0.2">
      <c r="A284" s="99" t="s">
        <v>512</v>
      </c>
      <c r="B284" s="60" t="s">
        <v>83</v>
      </c>
      <c r="C284" s="40" t="s">
        <v>79</v>
      </c>
      <c r="D284" s="41">
        <v>3.72</v>
      </c>
      <c r="E284" s="41">
        <v>3.72</v>
      </c>
      <c r="F284" s="41">
        <v>3.72</v>
      </c>
      <c r="G284" s="41">
        <v>3.72</v>
      </c>
      <c r="H284" s="41">
        <v>3.72</v>
      </c>
      <c r="I284" s="41">
        <v>3.72</v>
      </c>
      <c r="J284" s="41">
        <v>3.72</v>
      </c>
      <c r="K284" s="41">
        <v>3.72</v>
      </c>
      <c r="L284" s="41">
        <v>3.72</v>
      </c>
      <c r="M284" s="41">
        <v>3.72</v>
      </c>
      <c r="N284" s="41">
        <v>3.72</v>
      </c>
      <c r="O284" s="41">
        <v>3.72</v>
      </c>
      <c r="P284" s="41">
        <v>3.72</v>
      </c>
      <c r="Q284" s="41">
        <v>3.72</v>
      </c>
      <c r="R284" s="41">
        <v>3.72</v>
      </c>
      <c r="S284" s="41">
        <v>3.72</v>
      </c>
      <c r="T284" s="41">
        <v>3.72</v>
      </c>
      <c r="U284" s="41">
        <v>3.72</v>
      </c>
      <c r="V284" s="41">
        <v>3.72</v>
      </c>
      <c r="W284" s="41">
        <v>3.72</v>
      </c>
      <c r="X284" s="41">
        <v>3.72</v>
      </c>
      <c r="Y284" s="41">
        <v>3.72</v>
      </c>
      <c r="Z284" s="41">
        <v>3.72</v>
      </c>
      <c r="AA284" s="41">
        <v>3.72</v>
      </c>
    </row>
    <row r="285" spans="1:27" ht="12.75" hidden="1" customHeight="1" outlineLevel="1" x14ac:dyDescent="0.2">
      <c r="A285" s="99" t="s">
        <v>513</v>
      </c>
      <c r="B285" s="60" t="s">
        <v>81</v>
      </c>
      <c r="C285" s="40" t="s">
        <v>79</v>
      </c>
      <c r="D285" s="41">
        <f>$D$11</f>
        <v>88.27</v>
      </c>
      <c r="E285" s="41">
        <f t="shared" ref="E285:AA285" si="164">$D$11</f>
        <v>88.27</v>
      </c>
      <c r="F285" s="41">
        <f t="shared" si="164"/>
        <v>88.27</v>
      </c>
      <c r="G285" s="41">
        <f t="shared" si="164"/>
        <v>88.27</v>
      </c>
      <c r="H285" s="41">
        <f t="shared" si="164"/>
        <v>88.27</v>
      </c>
      <c r="I285" s="41">
        <f t="shared" si="164"/>
        <v>88.27</v>
      </c>
      <c r="J285" s="41">
        <f t="shared" si="164"/>
        <v>88.27</v>
      </c>
      <c r="K285" s="41">
        <f t="shared" si="164"/>
        <v>88.27</v>
      </c>
      <c r="L285" s="41">
        <f t="shared" si="164"/>
        <v>88.27</v>
      </c>
      <c r="M285" s="41">
        <f t="shared" si="164"/>
        <v>88.27</v>
      </c>
      <c r="N285" s="41">
        <f t="shared" si="164"/>
        <v>88.27</v>
      </c>
      <c r="O285" s="41">
        <f t="shared" si="164"/>
        <v>88.27</v>
      </c>
      <c r="P285" s="41">
        <f t="shared" si="164"/>
        <v>88.27</v>
      </c>
      <c r="Q285" s="41">
        <f t="shared" si="164"/>
        <v>88.27</v>
      </c>
      <c r="R285" s="41">
        <f t="shared" si="164"/>
        <v>88.27</v>
      </c>
      <c r="S285" s="41">
        <f t="shared" si="164"/>
        <v>88.27</v>
      </c>
      <c r="T285" s="41">
        <f t="shared" si="164"/>
        <v>88.27</v>
      </c>
      <c r="U285" s="41">
        <f t="shared" si="164"/>
        <v>88.27</v>
      </c>
      <c r="V285" s="41">
        <f t="shared" si="164"/>
        <v>88.27</v>
      </c>
      <c r="W285" s="41">
        <f t="shared" si="164"/>
        <v>88.27</v>
      </c>
      <c r="X285" s="41">
        <f t="shared" si="164"/>
        <v>88.27</v>
      </c>
      <c r="Y285" s="41">
        <f t="shared" si="164"/>
        <v>88.27</v>
      </c>
      <c r="Z285" s="41">
        <f t="shared" si="164"/>
        <v>88.27</v>
      </c>
      <c r="AA285" s="41">
        <f t="shared" si="164"/>
        <v>88.27</v>
      </c>
    </row>
    <row r="286" spans="1:27" ht="12.75" customHeight="1" collapsed="1" x14ac:dyDescent="0.2">
      <c r="A286" s="98" t="s">
        <v>514</v>
      </c>
      <c r="B286" s="25" t="str">
        <f>"25"&amp;"."&amp;$B$662&amp;"."&amp;$B$663</f>
        <v>25.01.2024</v>
      </c>
      <c r="C286" s="88" t="s">
        <v>76</v>
      </c>
      <c r="D286" s="89">
        <f>ROUND(((D287+D288+D290+D289)/1000),5)</f>
        <v>3.1348199999999999</v>
      </c>
      <c r="E286" s="89">
        <f>ROUND(((E287+E288+E290+E289)/1000),5)</f>
        <v>3.0696099999999999</v>
      </c>
      <c r="F286" s="89">
        <f>ROUND(((F287+F288+F290+F289)/1000),5)</f>
        <v>3.0318999999999998</v>
      </c>
      <c r="G286" s="89">
        <f t="shared" ref="G286:AA286" si="165">ROUND(((G287+G288+G290+G289)/1000),5)</f>
        <v>3.03403</v>
      </c>
      <c r="H286" s="89">
        <f t="shared" si="165"/>
        <v>3.073</v>
      </c>
      <c r="I286" s="89">
        <f t="shared" si="165"/>
        <v>3.1976200000000001</v>
      </c>
      <c r="J286" s="89">
        <f t="shared" si="165"/>
        <v>3.4165000000000001</v>
      </c>
      <c r="K286" s="89">
        <f t="shared" si="165"/>
        <v>3.7010700000000001</v>
      </c>
      <c r="L286" s="89">
        <f t="shared" si="165"/>
        <v>3.8994</v>
      </c>
      <c r="M286" s="89">
        <f t="shared" si="165"/>
        <v>3.95146</v>
      </c>
      <c r="N286" s="89">
        <f t="shared" si="165"/>
        <v>3.9685199999999998</v>
      </c>
      <c r="O286" s="89">
        <f t="shared" si="165"/>
        <v>3.9978099999999999</v>
      </c>
      <c r="P286" s="89">
        <f t="shared" si="165"/>
        <v>3.9748000000000001</v>
      </c>
      <c r="Q286" s="89">
        <f t="shared" si="165"/>
        <v>3.9908100000000002</v>
      </c>
      <c r="R286" s="89">
        <f t="shared" si="165"/>
        <v>3.9750999999999999</v>
      </c>
      <c r="S286" s="89">
        <f t="shared" si="165"/>
        <v>3.9302600000000001</v>
      </c>
      <c r="T286" s="89">
        <f t="shared" si="165"/>
        <v>3.97296</v>
      </c>
      <c r="U286" s="89">
        <f t="shared" si="165"/>
        <v>3.9824999999999999</v>
      </c>
      <c r="V286" s="89">
        <f t="shared" si="165"/>
        <v>3.9973000000000001</v>
      </c>
      <c r="W286" s="89">
        <f t="shared" si="165"/>
        <v>3.9498600000000001</v>
      </c>
      <c r="X286" s="89">
        <f t="shared" si="165"/>
        <v>3.7980999999999998</v>
      </c>
      <c r="Y286" s="89">
        <f t="shared" si="165"/>
        <v>3.6311200000000001</v>
      </c>
      <c r="Z286" s="89">
        <f t="shared" si="165"/>
        <v>3.3663400000000001</v>
      </c>
      <c r="AA286" s="89">
        <f t="shared" si="165"/>
        <v>3.2573799999999999</v>
      </c>
    </row>
    <row r="287" spans="1:27" ht="12.75" hidden="1" customHeight="1" outlineLevel="1" x14ac:dyDescent="0.2">
      <c r="A287" s="99" t="s">
        <v>515</v>
      </c>
      <c r="B287" s="60" t="s">
        <v>238</v>
      </c>
      <c r="C287" s="40" t="s">
        <v>79</v>
      </c>
      <c r="D287" s="41">
        <v>1325.86</v>
      </c>
      <c r="E287" s="41">
        <v>1260.6500000000001</v>
      </c>
      <c r="F287" s="41">
        <v>1222.94</v>
      </c>
      <c r="G287" s="41">
        <v>1225.07</v>
      </c>
      <c r="H287" s="41">
        <v>1264.04</v>
      </c>
      <c r="I287" s="41">
        <v>1388.66</v>
      </c>
      <c r="J287" s="41">
        <v>1607.54</v>
      </c>
      <c r="K287" s="41">
        <v>1892.11</v>
      </c>
      <c r="L287" s="41">
        <v>2090.44</v>
      </c>
      <c r="M287" s="41">
        <v>2142.5</v>
      </c>
      <c r="N287" s="41">
        <v>2159.56</v>
      </c>
      <c r="O287" s="41">
        <v>2188.85</v>
      </c>
      <c r="P287" s="41">
        <v>2165.84</v>
      </c>
      <c r="Q287" s="41">
        <v>2181.85</v>
      </c>
      <c r="R287" s="41">
        <v>2166.14</v>
      </c>
      <c r="S287" s="41">
        <v>2121.3000000000002</v>
      </c>
      <c r="T287" s="41">
        <v>2164</v>
      </c>
      <c r="U287" s="41">
        <v>2173.54</v>
      </c>
      <c r="V287" s="41">
        <v>2188.34</v>
      </c>
      <c r="W287" s="41">
        <v>2140.9</v>
      </c>
      <c r="X287" s="41">
        <v>1989.14</v>
      </c>
      <c r="Y287" s="41">
        <v>1822.16</v>
      </c>
      <c r="Z287" s="41">
        <v>1557.38</v>
      </c>
      <c r="AA287" s="41">
        <v>1448.42</v>
      </c>
    </row>
    <row r="288" spans="1:27" ht="12.75" hidden="1" customHeight="1" outlineLevel="1" x14ac:dyDescent="0.2">
      <c r="A288" s="99" t="s">
        <v>516</v>
      </c>
      <c r="B288" s="60" t="s">
        <v>90</v>
      </c>
      <c r="C288" s="40" t="s">
        <v>79</v>
      </c>
      <c r="D288" s="41">
        <f>$D$168</f>
        <v>1716.97</v>
      </c>
      <c r="E288" s="41">
        <f>$D$168</f>
        <v>1716.97</v>
      </c>
      <c r="F288" s="41">
        <f t="shared" ref="F288:AA288" si="166">$D$168</f>
        <v>1716.97</v>
      </c>
      <c r="G288" s="41">
        <f t="shared" si="166"/>
        <v>1716.97</v>
      </c>
      <c r="H288" s="41">
        <f t="shared" si="166"/>
        <v>1716.97</v>
      </c>
      <c r="I288" s="41">
        <f t="shared" si="166"/>
        <v>1716.97</v>
      </c>
      <c r="J288" s="41">
        <f t="shared" si="166"/>
        <v>1716.97</v>
      </c>
      <c r="K288" s="41">
        <f t="shared" si="166"/>
        <v>1716.97</v>
      </c>
      <c r="L288" s="41">
        <f t="shared" si="166"/>
        <v>1716.97</v>
      </c>
      <c r="M288" s="41">
        <f t="shared" si="166"/>
        <v>1716.97</v>
      </c>
      <c r="N288" s="41">
        <f t="shared" si="166"/>
        <v>1716.97</v>
      </c>
      <c r="O288" s="41">
        <f t="shared" si="166"/>
        <v>1716.97</v>
      </c>
      <c r="P288" s="41">
        <f t="shared" si="166"/>
        <v>1716.97</v>
      </c>
      <c r="Q288" s="41">
        <f t="shared" si="166"/>
        <v>1716.97</v>
      </c>
      <c r="R288" s="41">
        <f t="shared" si="166"/>
        <v>1716.97</v>
      </c>
      <c r="S288" s="41">
        <f t="shared" si="166"/>
        <v>1716.97</v>
      </c>
      <c r="T288" s="41">
        <f t="shared" si="166"/>
        <v>1716.97</v>
      </c>
      <c r="U288" s="41">
        <f t="shared" si="166"/>
        <v>1716.97</v>
      </c>
      <c r="V288" s="41">
        <f t="shared" si="166"/>
        <v>1716.97</v>
      </c>
      <c r="W288" s="41">
        <f t="shared" si="166"/>
        <v>1716.97</v>
      </c>
      <c r="X288" s="41">
        <f t="shared" si="166"/>
        <v>1716.97</v>
      </c>
      <c r="Y288" s="41">
        <f t="shared" si="166"/>
        <v>1716.97</v>
      </c>
      <c r="Z288" s="41">
        <f t="shared" si="166"/>
        <v>1716.97</v>
      </c>
      <c r="AA288" s="41">
        <f t="shared" si="166"/>
        <v>1716.97</v>
      </c>
    </row>
    <row r="289" spans="1:27" ht="12.75" hidden="1" customHeight="1" outlineLevel="1" x14ac:dyDescent="0.2">
      <c r="A289" s="99" t="s">
        <v>517</v>
      </c>
      <c r="B289" s="60" t="s">
        <v>83</v>
      </c>
      <c r="C289" s="40" t="s">
        <v>79</v>
      </c>
      <c r="D289" s="41">
        <v>3.72</v>
      </c>
      <c r="E289" s="41">
        <v>3.72</v>
      </c>
      <c r="F289" s="41">
        <v>3.72</v>
      </c>
      <c r="G289" s="41">
        <v>3.72</v>
      </c>
      <c r="H289" s="41">
        <v>3.72</v>
      </c>
      <c r="I289" s="41">
        <v>3.72</v>
      </c>
      <c r="J289" s="41">
        <v>3.72</v>
      </c>
      <c r="K289" s="41">
        <v>3.72</v>
      </c>
      <c r="L289" s="41">
        <v>3.72</v>
      </c>
      <c r="M289" s="41">
        <v>3.72</v>
      </c>
      <c r="N289" s="41">
        <v>3.72</v>
      </c>
      <c r="O289" s="41">
        <v>3.72</v>
      </c>
      <c r="P289" s="41">
        <v>3.72</v>
      </c>
      <c r="Q289" s="41">
        <v>3.72</v>
      </c>
      <c r="R289" s="41">
        <v>3.72</v>
      </c>
      <c r="S289" s="41">
        <v>3.72</v>
      </c>
      <c r="T289" s="41">
        <v>3.72</v>
      </c>
      <c r="U289" s="41">
        <v>3.72</v>
      </c>
      <c r="V289" s="41">
        <v>3.72</v>
      </c>
      <c r="W289" s="41">
        <v>3.72</v>
      </c>
      <c r="X289" s="41">
        <v>3.72</v>
      </c>
      <c r="Y289" s="41">
        <v>3.72</v>
      </c>
      <c r="Z289" s="41">
        <v>3.72</v>
      </c>
      <c r="AA289" s="41">
        <v>3.72</v>
      </c>
    </row>
    <row r="290" spans="1:27" ht="12.75" hidden="1" customHeight="1" outlineLevel="1" x14ac:dyDescent="0.2">
      <c r="A290" s="99" t="s">
        <v>518</v>
      </c>
      <c r="B290" s="60" t="s">
        <v>81</v>
      </c>
      <c r="C290" s="40" t="s">
        <v>79</v>
      </c>
      <c r="D290" s="41">
        <f>$D$11</f>
        <v>88.27</v>
      </c>
      <c r="E290" s="41">
        <f t="shared" ref="E290:AA290" si="167">$D$11</f>
        <v>88.27</v>
      </c>
      <c r="F290" s="41">
        <f t="shared" si="167"/>
        <v>88.27</v>
      </c>
      <c r="G290" s="41">
        <f t="shared" si="167"/>
        <v>88.27</v>
      </c>
      <c r="H290" s="41">
        <f t="shared" si="167"/>
        <v>88.27</v>
      </c>
      <c r="I290" s="41">
        <f t="shared" si="167"/>
        <v>88.27</v>
      </c>
      <c r="J290" s="41">
        <f t="shared" si="167"/>
        <v>88.27</v>
      </c>
      <c r="K290" s="41">
        <f t="shared" si="167"/>
        <v>88.27</v>
      </c>
      <c r="L290" s="41">
        <f t="shared" si="167"/>
        <v>88.27</v>
      </c>
      <c r="M290" s="41">
        <f t="shared" si="167"/>
        <v>88.27</v>
      </c>
      <c r="N290" s="41">
        <f t="shared" si="167"/>
        <v>88.27</v>
      </c>
      <c r="O290" s="41">
        <f t="shared" si="167"/>
        <v>88.27</v>
      </c>
      <c r="P290" s="41">
        <f t="shared" si="167"/>
        <v>88.27</v>
      </c>
      <c r="Q290" s="41">
        <f t="shared" si="167"/>
        <v>88.27</v>
      </c>
      <c r="R290" s="41">
        <f t="shared" si="167"/>
        <v>88.27</v>
      </c>
      <c r="S290" s="41">
        <f t="shared" si="167"/>
        <v>88.27</v>
      </c>
      <c r="T290" s="41">
        <f t="shared" si="167"/>
        <v>88.27</v>
      </c>
      <c r="U290" s="41">
        <f t="shared" si="167"/>
        <v>88.27</v>
      </c>
      <c r="V290" s="41">
        <f t="shared" si="167"/>
        <v>88.27</v>
      </c>
      <c r="W290" s="41">
        <f t="shared" si="167"/>
        <v>88.27</v>
      </c>
      <c r="X290" s="41">
        <f t="shared" si="167"/>
        <v>88.27</v>
      </c>
      <c r="Y290" s="41">
        <f t="shared" si="167"/>
        <v>88.27</v>
      </c>
      <c r="Z290" s="41">
        <f t="shared" si="167"/>
        <v>88.27</v>
      </c>
      <c r="AA290" s="41">
        <f t="shared" si="167"/>
        <v>88.27</v>
      </c>
    </row>
    <row r="291" spans="1:27" ht="12.75" customHeight="1" collapsed="1" x14ac:dyDescent="0.2">
      <c r="A291" s="98" t="s">
        <v>519</v>
      </c>
      <c r="B291" s="25" t="str">
        <f>"26"&amp;"."&amp;$B$662&amp;"."&amp;$B$663</f>
        <v>26.01.2024</v>
      </c>
      <c r="C291" s="88" t="s">
        <v>76</v>
      </c>
      <c r="D291" s="89">
        <f>ROUND(((D292+D293+D295+D294)/1000),5)</f>
        <v>3.1167500000000001</v>
      </c>
      <c r="E291" s="89">
        <f>ROUND(((E292+E293+E295+E294)/1000),5)</f>
        <v>3.0310800000000002</v>
      </c>
      <c r="F291" s="89">
        <f>ROUND(((F292+F293+F295+F294)/1000),5)</f>
        <v>3.0169800000000002</v>
      </c>
      <c r="G291" s="89">
        <f t="shared" ref="G291:AA291" si="168">ROUND(((G292+G293+G295+G294)/1000),5)</f>
        <v>3.0182099999999998</v>
      </c>
      <c r="H291" s="89">
        <f t="shared" si="168"/>
        <v>3.0361400000000001</v>
      </c>
      <c r="I291" s="89">
        <f t="shared" si="168"/>
        <v>3.16099</v>
      </c>
      <c r="J291" s="89">
        <f t="shared" si="168"/>
        <v>3.31752</v>
      </c>
      <c r="K291" s="89">
        <f t="shared" si="168"/>
        <v>3.6929599999999998</v>
      </c>
      <c r="L291" s="89">
        <f t="shared" si="168"/>
        <v>3.8645200000000002</v>
      </c>
      <c r="M291" s="89">
        <f t="shared" si="168"/>
        <v>3.8791000000000002</v>
      </c>
      <c r="N291" s="89">
        <f t="shared" si="168"/>
        <v>3.8938100000000002</v>
      </c>
      <c r="O291" s="89">
        <f t="shared" si="168"/>
        <v>3.94807</v>
      </c>
      <c r="P291" s="89">
        <f t="shared" si="168"/>
        <v>3.9272100000000001</v>
      </c>
      <c r="Q291" s="89">
        <f t="shared" si="168"/>
        <v>3.9362300000000001</v>
      </c>
      <c r="R291" s="89">
        <f t="shared" si="168"/>
        <v>3.93784</v>
      </c>
      <c r="S291" s="89">
        <f t="shared" si="168"/>
        <v>3.8797199999999998</v>
      </c>
      <c r="T291" s="89">
        <f t="shared" si="168"/>
        <v>3.8774500000000001</v>
      </c>
      <c r="U291" s="89">
        <f t="shared" si="168"/>
        <v>3.8901400000000002</v>
      </c>
      <c r="V291" s="89">
        <f t="shared" si="168"/>
        <v>3.8628100000000001</v>
      </c>
      <c r="W291" s="89">
        <f t="shared" si="168"/>
        <v>3.8835899999999999</v>
      </c>
      <c r="X291" s="89">
        <f t="shared" si="168"/>
        <v>3.75705</v>
      </c>
      <c r="Y291" s="89">
        <f t="shared" si="168"/>
        <v>3.63368</v>
      </c>
      <c r="Z291" s="89">
        <f t="shared" si="168"/>
        <v>3.3492600000000001</v>
      </c>
      <c r="AA291" s="89">
        <f t="shared" si="168"/>
        <v>3.2951299999999999</v>
      </c>
    </row>
    <row r="292" spans="1:27" ht="12.75" hidden="1" customHeight="1" outlineLevel="1" x14ac:dyDescent="0.2">
      <c r="A292" s="99" t="s">
        <v>520</v>
      </c>
      <c r="B292" s="60" t="s">
        <v>238</v>
      </c>
      <c r="C292" s="40" t="s">
        <v>79</v>
      </c>
      <c r="D292" s="41">
        <v>1307.79</v>
      </c>
      <c r="E292" s="41">
        <v>1222.1199999999999</v>
      </c>
      <c r="F292" s="41">
        <v>1208.02</v>
      </c>
      <c r="G292" s="41">
        <v>1209.25</v>
      </c>
      <c r="H292" s="41">
        <v>1227.18</v>
      </c>
      <c r="I292" s="41">
        <v>1352.03</v>
      </c>
      <c r="J292" s="41">
        <v>1508.56</v>
      </c>
      <c r="K292" s="41">
        <v>1884</v>
      </c>
      <c r="L292" s="41">
        <v>2055.56</v>
      </c>
      <c r="M292" s="41">
        <v>2070.14</v>
      </c>
      <c r="N292" s="41">
        <v>2084.85</v>
      </c>
      <c r="O292" s="41">
        <v>2139.11</v>
      </c>
      <c r="P292" s="41">
        <v>2118.25</v>
      </c>
      <c r="Q292" s="41">
        <v>2127.27</v>
      </c>
      <c r="R292" s="41">
        <v>2128.88</v>
      </c>
      <c r="S292" s="41">
        <v>2070.7600000000002</v>
      </c>
      <c r="T292" s="41">
        <v>2068.4899999999998</v>
      </c>
      <c r="U292" s="41">
        <v>2081.1799999999998</v>
      </c>
      <c r="V292" s="41">
        <v>2053.85</v>
      </c>
      <c r="W292" s="41">
        <v>2074.63</v>
      </c>
      <c r="X292" s="41">
        <v>1948.09</v>
      </c>
      <c r="Y292" s="41">
        <v>1824.72</v>
      </c>
      <c r="Z292" s="41">
        <v>1540.3</v>
      </c>
      <c r="AA292" s="41">
        <v>1486.17</v>
      </c>
    </row>
    <row r="293" spans="1:27" ht="12.75" hidden="1" customHeight="1" outlineLevel="1" x14ac:dyDescent="0.2">
      <c r="A293" s="99" t="s">
        <v>521</v>
      </c>
      <c r="B293" s="60" t="s">
        <v>90</v>
      </c>
      <c r="C293" s="40" t="s">
        <v>79</v>
      </c>
      <c r="D293" s="41">
        <f>$D$168</f>
        <v>1716.97</v>
      </c>
      <c r="E293" s="41">
        <f>$D$168</f>
        <v>1716.97</v>
      </c>
      <c r="F293" s="41">
        <f t="shared" ref="F293:AA293" si="169">$D$168</f>
        <v>1716.97</v>
      </c>
      <c r="G293" s="41">
        <f t="shared" si="169"/>
        <v>1716.97</v>
      </c>
      <c r="H293" s="41">
        <f t="shared" si="169"/>
        <v>1716.97</v>
      </c>
      <c r="I293" s="41">
        <f t="shared" si="169"/>
        <v>1716.97</v>
      </c>
      <c r="J293" s="41">
        <f t="shared" si="169"/>
        <v>1716.97</v>
      </c>
      <c r="K293" s="41">
        <f t="shared" si="169"/>
        <v>1716.97</v>
      </c>
      <c r="L293" s="41">
        <f t="shared" si="169"/>
        <v>1716.97</v>
      </c>
      <c r="M293" s="41">
        <f t="shared" si="169"/>
        <v>1716.97</v>
      </c>
      <c r="N293" s="41">
        <f t="shared" si="169"/>
        <v>1716.97</v>
      </c>
      <c r="O293" s="41">
        <f t="shared" si="169"/>
        <v>1716.97</v>
      </c>
      <c r="P293" s="41">
        <f t="shared" si="169"/>
        <v>1716.97</v>
      </c>
      <c r="Q293" s="41">
        <f t="shared" si="169"/>
        <v>1716.97</v>
      </c>
      <c r="R293" s="41">
        <f t="shared" si="169"/>
        <v>1716.97</v>
      </c>
      <c r="S293" s="41">
        <f t="shared" si="169"/>
        <v>1716.97</v>
      </c>
      <c r="T293" s="41">
        <f t="shared" si="169"/>
        <v>1716.97</v>
      </c>
      <c r="U293" s="41">
        <f t="shared" si="169"/>
        <v>1716.97</v>
      </c>
      <c r="V293" s="41">
        <f t="shared" si="169"/>
        <v>1716.97</v>
      </c>
      <c r="W293" s="41">
        <f t="shared" si="169"/>
        <v>1716.97</v>
      </c>
      <c r="X293" s="41">
        <f t="shared" si="169"/>
        <v>1716.97</v>
      </c>
      <c r="Y293" s="41">
        <f t="shared" si="169"/>
        <v>1716.97</v>
      </c>
      <c r="Z293" s="41">
        <f t="shared" si="169"/>
        <v>1716.97</v>
      </c>
      <c r="AA293" s="41">
        <f t="shared" si="169"/>
        <v>1716.97</v>
      </c>
    </row>
    <row r="294" spans="1:27" ht="12.75" hidden="1" customHeight="1" outlineLevel="1" x14ac:dyDescent="0.2">
      <c r="A294" s="99" t="s">
        <v>522</v>
      </c>
      <c r="B294" s="60" t="s">
        <v>83</v>
      </c>
      <c r="C294" s="40" t="s">
        <v>79</v>
      </c>
      <c r="D294" s="41">
        <v>3.72</v>
      </c>
      <c r="E294" s="41">
        <v>3.72</v>
      </c>
      <c r="F294" s="41">
        <v>3.72</v>
      </c>
      <c r="G294" s="41">
        <v>3.72</v>
      </c>
      <c r="H294" s="41">
        <v>3.72</v>
      </c>
      <c r="I294" s="41">
        <v>3.72</v>
      </c>
      <c r="J294" s="41">
        <v>3.72</v>
      </c>
      <c r="K294" s="41">
        <v>3.72</v>
      </c>
      <c r="L294" s="41">
        <v>3.72</v>
      </c>
      <c r="M294" s="41">
        <v>3.72</v>
      </c>
      <c r="N294" s="41">
        <v>3.72</v>
      </c>
      <c r="O294" s="41">
        <v>3.72</v>
      </c>
      <c r="P294" s="41">
        <v>3.72</v>
      </c>
      <c r="Q294" s="41">
        <v>3.72</v>
      </c>
      <c r="R294" s="41">
        <v>3.72</v>
      </c>
      <c r="S294" s="41">
        <v>3.72</v>
      </c>
      <c r="T294" s="41">
        <v>3.72</v>
      </c>
      <c r="U294" s="41">
        <v>3.72</v>
      </c>
      <c r="V294" s="41">
        <v>3.72</v>
      </c>
      <c r="W294" s="41">
        <v>3.72</v>
      </c>
      <c r="X294" s="41">
        <v>3.72</v>
      </c>
      <c r="Y294" s="41">
        <v>3.72</v>
      </c>
      <c r="Z294" s="41">
        <v>3.72</v>
      </c>
      <c r="AA294" s="41">
        <v>3.72</v>
      </c>
    </row>
    <row r="295" spans="1:27" ht="12.75" hidden="1" customHeight="1" outlineLevel="1" x14ac:dyDescent="0.2">
      <c r="A295" s="99" t="s">
        <v>523</v>
      </c>
      <c r="B295" s="60" t="s">
        <v>81</v>
      </c>
      <c r="C295" s="40" t="s">
        <v>79</v>
      </c>
      <c r="D295" s="41">
        <f>$D$11</f>
        <v>88.27</v>
      </c>
      <c r="E295" s="41">
        <f t="shared" ref="E295:AA295" si="170">$D$11</f>
        <v>88.27</v>
      </c>
      <c r="F295" s="41">
        <f t="shared" si="170"/>
        <v>88.27</v>
      </c>
      <c r="G295" s="41">
        <f t="shared" si="170"/>
        <v>88.27</v>
      </c>
      <c r="H295" s="41">
        <f t="shared" si="170"/>
        <v>88.27</v>
      </c>
      <c r="I295" s="41">
        <f t="shared" si="170"/>
        <v>88.27</v>
      </c>
      <c r="J295" s="41">
        <f t="shared" si="170"/>
        <v>88.27</v>
      </c>
      <c r="K295" s="41">
        <f t="shared" si="170"/>
        <v>88.27</v>
      </c>
      <c r="L295" s="41">
        <f t="shared" si="170"/>
        <v>88.27</v>
      </c>
      <c r="M295" s="41">
        <f t="shared" si="170"/>
        <v>88.27</v>
      </c>
      <c r="N295" s="41">
        <f t="shared" si="170"/>
        <v>88.27</v>
      </c>
      <c r="O295" s="41">
        <f t="shared" si="170"/>
        <v>88.27</v>
      </c>
      <c r="P295" s="41">
        <f t="shared" si="170"/>
        <v>88.27</v>
      </c>
      <c r="Q295" s="41">
        <f t="shared" si="170"/>
        <v>88.27</v>
      </c>
      <c r="R295" s="41">
        <f t="shared" si="170"/>
        <v>88.27</v>
      </c>
      <c r="S295" s="41">
        <f t="shared" si="170"/>
        <v>88.27</v>
      </c>
      <c r="T295" s="41">
        <f t="shared" si="170"/>
        <v>88.27</v>
      </c>
      <c r="U295" s="41">
        <f t="shared" si="170"/>
        <v>88.27</v>
      </c>
      <c r="V295" s="41">
        <f t="shared" si="170"/>
        <v>88.27</v>
      </c>
      <c r="W295" s="41">
        <f t="shared" si="170"/>
        <v>88.27</v>
      </c>
      <c r="X295" s="41">
        <f t="shared" si="170"/>
        <v>88.27</v>
      </c>
      <c r="Y295" s="41">
        <f t="shared" si="170"/>
        <v>88.27</v>
      </c>
      <c r="Z295" s="41">
        <f t="shared" si="170"/>
        <v>88.27</v>
      </c>
      <c r="AA295" s="41">
        <f t="shared" si="170"/>
        <v>88.27</v>
      </c>
    </row>
    <row r="296" spans="1:27" ht="12.75" customHeight="1" collapsed="1" x14ac:dyDescent="0.2">
      <c r="A296" s="98" t="s">
        <v>524</v>
      </c>
      <c r="B296" s="25" t="str">
        <f>"27"&amp;"."&amp;$B$662&amp;"."&amp;$B$663</f>
        <v>27.01.2024</v>
      </c>
      <c r="C296" s="88" t="s">
        <v>76</v>
      </c>
      <c r="D296" s="89">
        <f>ROUND(((D297+D298+D300+D299)/1000),5)</f>
        <v>3.3631700000000002</v>
      </c>
      <c r="E296" s="89">
        <f>ROUND(((E297+E298+E300+E299)/1000),5)</f>
        <v>3.2786499999999998</v>
      </c>
      <c r="F296" s="89">
        <f>ROUND(((F297+F298+F300+F299)/1000),5)</f>
        <v>3.1631800000000001</v>
      </c>
      <c r="G296" s="89">
        <f t="shared" ref="G296:AA296" si="171">ROUND(((G297+G298+G300+G299)/1000),5)</f>
        <v>3.1347800000000001</v>
      </c>
      <c r="H296" s="89">
        <f t="shared" si="171"/>
        <v>3.1530100000000001</v>
      </c>
      <c r="I296" s="89">
        <f t="shared" si="171"/>
        <v>3.2046100000000002</v>
      </c>
      <c r="J296" s="89">
        <f t="shared" si="171"/>
        <v>3.3180499999999999</v>
      </c>
      <c r="K296" s="89">
        <f t="shared" si="171"/>
        <v>3.4727899999999998</v>
      </c>
      <c r="L296" s="89">
        <f t="shared" si="171"/>
        <v>3.6461299999999999</v>
      </c>
      <c r="M296" s="89">
        <f t="shared" si="171"/>
        <v>3.7766199999999999</v>
      </c>
      <c r="N296" s="89">
        <f t="shared" si="171"/>
        <v>3.85669</v>
      </c>
      <c r="O296" s="89">
        <f t="shared" si="171"/>
        <v>3.8555299999999999</v>
      </c>
      <c r="P296" s="89">
        <f t="shared" si="171"/>
        <v>3.8633600000000001</v>
      </c>
      <c r="Q296" s="89">
        <f t="shared" si="171"/>
        <v>3.8602799999999999</v>
      </c>
      <c r="R296" s="89">
        <f t="shared" si="171"/>
        <v>3.8696299999999999</v>
      </c>
      <c r="S296" s="89">
        <f t="shared" si="171"/>
        <v>3.7806000000000002</v>
      </c>
      <c r="T296" s="89">
        <f t="shared" si="171"/>
        <v>3.99742</v>
      </c>
      <c r="U296" s="89">
        <f t="shared" si="171"/>
        <v>4.1064100000000003</v>
      </c>
      <c r="V296" s="89">
        <f t="shared" si="171"/>
        <v>4.1430699999999998</v>
      </c>
      <c r="W296" s="89">
        <f t="shared" si="171"/>
        <v>3.7846099999999998</v>
      </c>
      <c r="X296" s="89">
        <f t="shared" si="171"/>
        <v>3.7669299999999999</v>
      </c>
      <c r="Y296" s="89">
        <f t="shared" si="171"/>
        <v>3.65306</v>
      </c>
      <c r="Z296" s="89">
        <f t="shared" si="171"/>
        <v>3.47282</v>
      </c>
      <c r="AA296" s="89">
        <f t="shared" si="171"/>
        <v>3.3530600000000002</v>
      </c>
    </row>
    <row r="297" spans="1:27" ht="12.75" hidden="1" customHeight="1" outlineLevel="1" x14ac:dyDescent="0.2">
      <c r="A297" s="99" t="s">
        <v>525</v>
      </c>
      <c r="B297" s="60" t="s">
        <v>238</v>
      </c>
      <c r="C297" s="40" t="s">
        <v>79</v>
      </c>
      <c r="D297" s="41">
        <v>1554.21</v>
      </c>
      <c r="E297" s="41">
        <v>1469.69</v>
      </c>
      <c r="F297" s="41">
        <v>1354.22</v>
      </c>
      <c r="G297" s="41">
        <v>1325.82</v>
      </c>
      <c r="H297" s="41">
        <v>1344.05</v>
      </c>
      <c r="I297" s="41">
        <v>1395.65</v>
      </c>
      <c r="J297" s="41">
        <v>1509.09</v>
      </c>
      <c r="K297" s="41">
        <v>1663.83</v>
      </c>
      <c r="L297" s="41">
        <v>1837.17</v>
      </c>
      <c r="M297" s="41">
        <v>1967.66</v>
      </c>
      <c r="N297" s="41">
        <v>2047.73</v>
      </c>
      <c r="O297" s="41">
        <v>2046.57</v>
      </c>
      <c r="P297" s="41">
        <v>2054.4</v>
      </c>
      <c r="Q297" s="41">
        <v>2051.3200000000002</v>
      </c>
      <c r="R297" s="41">
        <v>2060.67</v>
      </c>
      <c r="S297" s="41">
        <v>1971.64</v>
      </c>
      <c r="T297" s="41">
        <v>2188.46</v>
      </c>
      <c r="U297" s="41">
        <v>2297.4499999999998</v>
      </c>
      <c r="V297" s="41">
        <v>2334.11</v>
      </c>
      <c r="W297" s="41">
        <v>1975.65</v>
      </c>
      <c r="X297" s="41">
        <v>1957.97</v>
      </c>
      <c r="Y297" s="41">
        <v>1844.1</v>
      </c>
      <c r="Z297" s="41">
        <v>1663.86</v>
      </c>
      <c r="AA297" s="41">
        <v>1544.1</v>
      </c>
    </row>
    <row r="298" spans="1:27" ht="12.75" hidden="1" customHeight="1" outlineLevel="1" x14ac:dyDescent="0.2">
      <c r="A298" s="99" t="s">
        <v>526</v>
      </c>
      <c r="B298" s="60" t="s">
        <v>90</v>
      </c>
      <c r="C298" s="40" t="s">
        <v>79</v>
      </c>
      <c r="D298" s="41">
        <f>$D$168</f>
        <v>1716.97</v>
      </c>
      <c r="E298" s="41">
        <f>$D$168</f>
        <v>1716.97</v>
      </c>
      <c r="F298" s="41">
        <f t="shared" ref="F298:AA298" si="172">$D$168</f>
        <v>1716.97</v>
      </c>
      <c r="G298" s="41">
        <f t="shared" si="172"/>
        <v>1716.97</v>
      </c>
      <c r="H298" s="41">
        <f t="shared" si="172"/>
        <v>1716.97</v>
      </c>
      <c r="I298" s="41">
        <f t="shared" si="172"/>
        <v>1716.97</v>
      </c>
      <c r="J298" s="41">
        <f t="shared" si="172"/>
        <v>1716.97</v>
      </c>
      <c r="K298" s="41">
        <f t="shared" si="172"/>
        <v>1716.97</v>
      </c>
      <c r="L298" s="41">
        <f t="shared" si="172"/>
        <v>1716.97</v>
      </c>
      <c r="M298" s="41">
        <f t="shared" si="172"/>
        <v>1716.97</v>
      </c>
      <c r="N298" s="41">
        <f t="shared" si="172"/>
        <v>1716.97</v>
      </c>
      <c r="O298" s="41">
        <f t="shared" si="172"/>
        <v>1716.97</v>
      </c>
      <c r="P298" s="41">
        <f t="shared" si="172"/>
        <v>1716.97</v>
      </c>
      <c r="Q298" s="41">
        <f t="shared" si="172"/>
        <v>1716.97</v>
      </c>
      <c r="R298" s="41">
        <f t="shared" si="172"/>
        <v>1716.97</v>
      </c>
      <c r="S298" s="41">
        <f t="shared" si="172"/>
        <v>1716.97</v>
      </c>
      <c r="T298" s="41">
        <f t="shared" si="172"/>
        <v>1716.97</v>
      </c>
      <c r="U298" s="41">
        <f t="shared" si="172"/>
        <v>1716.97</v>
      </c>
      <c r="V298" s="41">
        <f t="shared" si="172"/>
        <v>1716.97</v>
      </c>
      <c r="W298" s="41">
        <f t="shared" si="172"/>
        <v>1716.97</v>
      </c>
      <c r="X298" s="41">
        <f t="shared" si="172"/>
        <v>1716.97</v>
      </c>
      <c r="Y298" s="41">
        <f t="shared" si="172"/>
        <v>1716.97</v>
      </c>
      <c r="Z298" s="41">
        <f t="shared" si="172"/>
        <v>1716.97</v>
      </c>
      <c r="AA298" s="41">
        <f t="shared" si="172"/>
        <v>1716.97</v>
      </c>
    </row>
    <row r="299" spans="1:27" ht="12.75" hidden="1" customHeight="1" outlineLevel="1" x14ac:dyDescent="0.2">
      <c r="A299" s="99" t="s">
        <v>527</v>
      </c>
      <c r="B299" s="60" t="s">
        <v>83</v>
      </c>
      <c r="C299" s="40" t="s">
        <v>79</v>
      </c>
      <c r="D299" s="41">
        <v>3.72</v>
      </c>
      <c r="E299" s="41">
        <v>3.72</v>
      </c>
      <c r="F299" s="41">
        <v>3.72</v>
      </c>
      <c r="G299" s="41">
        <v>3.72</v>
      </c>
      <c r="H299" s="41">
        <v>3.72</v>
      </c>
      <c r="I299" s="41">
        <v>3.72</v>
      </c>
      <c r="J299" s="41">
        <v>3.72</v>
      </c>
      <c r="K299" s="41">
        <v>3.72</v>
      </c>
      <c r="L299" s="41">
        <v>3.72</v>
      </c>
      <c r="M299" s="41">
        <v>3.72</v>
      </c>
      <c r="N299" s="41">
        <v>3.72</v>
      </c>
      <c r="O299" s="41">
        <v>3.72</v>
      </c>
      <c r="P299" s="41">
        <v>3.72</v>
      </c>
      <c r="Q299" s="41">
        <v>3.72</v>
      </c>
      <c r="R299" s="41">
        <v>3.72</v>
      </c>
      <c r="S299" s="41">
        <v>3.72</v>
      </c>
      <c r="T299" s="41">
        <v>3.72</v>
      </c>
      <c r="U299" s="41">
        <v>3.72</v>
      </c>
      <c r="V299" s="41">
        <v>3.72</v>
      </c>
      <c r="W299" s="41">
        <v>3.72</v>
      </c>
      <c r="X299" s="41">
        <v>3.72</v>
      </c>
      <c r="Y299" s="41">
        <v>3.72</v>
      </c>
      <c r="Z299" s="41">
        <v>3.72</v>
      </c>
      <c r="AA299" s="41">
        <v>3.72</v>
      </c>
    </row>
    <row r="300" spans="1:27" ht="12.75" hidden="1" customHeight="1" outlineLevel="1" x14ac:dyDescent="0.2">
      <c r="A300" s="99" t="s">
        <v>528</v>
      </c>
      <c r="B300" s="60" t="s">
        <v>81</v>
      </c>
      <c r="C300" s="40" t="s">
        <v>79</v>
      </c>
      <c r="D300" s="41">
        <f>$D$11</f>
        <v>88.27</v>
      </c>
      <c r="E300" s="41">
        <f t="shared" ref="E300:AA300" si="173">$D$11</f>
        <v>88.27</v>
      </c>
      <c r="F300" s="41">
        <f t="shared" si="173"/>
        <v>88.27</v>
      </c>
      <c r="G300" s="41">
        <f t="shared" si="173"/>
        <v>88.27</v>
      </c>
      <c r="H300" s="41">
        <f t="shared" si="173"/>
        <v>88.27</v>
      </c>
      <c r="I300" s="41">
        <f t="shared" si="173"/>
        <v>88.27</v>
      </c>
      <c r="J300" s="41">
        <f t="shared" si="173"/>
        <v>88.27</v>
      </c>
      <c r="K300" s="41">
        <f t="shared" si="173"/>
        <v>88.27</v>
      </c>
      <c r="L300" s="41">
        <f t="shared" si="173"/>
        <v>88.27</v>
      </c>
      <c r="M300" s="41">
        <f t="shared" si="173"/>
        <v>88.27</v>
      </c>
      <c r="N300" s="41">
        <f t="shared" si="173"/>
        <v>88.27</v>
      </c>
      <c r="O300" s="41">
        <f t="shared" si="173"/>
        <v>88.27</v>
      </c>
      <c r="P300" s="41">
        <f t="shared" si="173"/>
        <v>88.27</v>
      </c>
      <c r="Q300" s="41">
        <f t="shared" si="173"/>
        <v>88.27</v>
      </c>
      <c r="R300" s="41">
        <f t="shared" si="173"/>
        <v>88.27</v>
      </c>
      <c r="S300" s="41">
        <f t="shared" si="173"/>
        <v>88.27</v>
      </c>
      <c r="T300" s="41">
        <f t="shared" si="173"/>
        <v>88.27</v>
      </c>
      <c r="U300" s="41">
        <f t="shared" si="173"/>
        <v>88.27</v>
      </c>
      <c r="V300" s="41">
        <f t="shared" si="173"/>
        <v>88.27</v>
      </c>
      <c r="W300" s="41">
        <f t="shared" si="173"/>
        <v>88.27</v>
      </c>
      <c r="X300" s="41">
        <f t="shared" si="173"/>
        <v>88.27</v>
      </c>
      <c r="Y300" s="41">
        <f t="shared" si="173"/>
        <v>88.27</v>
      </c>
      <c r="Z300" s="41">
        <f t="shared" si="173"/>
        <v>88.27</v>
      </c>
      <c r="AA300" s="41">
        <f t="shared" si="173"/>
        <v>88.27</v>
      </c>
    </row>
    <row r="301" spans="1:27" ht="12.75" customHeight="1" collapsed="1" x14ac:dyDescent="0.2">
      <c r="A301" s="98" t="s">
        <v>529</v>
      </c>
      <c r="B301" s="25" t="str">
        <f>"28"&amp;"."&amp;$B$662&amp;"."&amp;$B$663</f>
        <v>28.01.2024</v>
      </c>
      <c r="C301" s="88" t="s">
        <v>76</v>
      </c>
      <c r="D301" s="89">
        <f>ROUND(((D302+D303+D305+D304)/1000),5)</f>
        <v>3.2894000000000001</v>
      </c>
      <c r="E301" s="89">
        <f>ROUND(((E302+E303+E305+E304)/1000),5)</f>
        <v>3.1904300000000001</v>
      </c>
      <c r="F301" s="89">
        <f>ROUND(((F302+F303+F305+F304)/1000),5)</f>
        <v>3.0925600000000002</v>
      </c>
      <c r="G301" s="89">
        <f t="shared" ref="G301:AA301" si="174">ROUND(((G302+G303+G305+G304)/1000),5)</f>
        <v>3.0842000000000001</v>
      </c>
      <c r="H301" s="89">
        <f t="shared" si="174"/>
        <v>3.0909</v>
      </c>
      <c r="I301" s="89">
        <f t="shared" si="174"/>
        <v>3.1002900000000002</v>
      </c>
      <c r="J301" s="89">
        <f t="shared" si="174"/>
        <v>3.1931099999999999</v>
      </c>
      <c r="K301" s="89">
        <f t="shared" si="174"/>
        <v>3.3409800000000001</v>
      </c>
      <c r="L301" s="89">
        <f t="shared" si="174"/>
        <v>3.4923899999999999</v>
      </c>
      <c r="M301" s="89">
        <f t="shared" si="174"/>
        <v>3.6277499999999998</v>
      </c>
      <c r="N301" s="89">
        <f t="shared" si="174"/>
        <v>3.7027000000000001</v>
      </c>
      <c r="O301" s="89">
        <f t="shared" si="174"/>
        <v>3.7262200000000001</v>
      </c>
      <c r="P301" s="89">
        <f t="shared" si="174"/>
        <v>3.7397200000000002</v>
      </c>
      <c r="Q301" s="89">
        <f t="shared" si="174"/>
        <v>3.7513399999999999</v>
      </c>
      <c r="R301" s="89">
        <f t="shared" si="174"/>
        <v>3.7098800000000001</v>
      </c>
      <c r="S301" s="89">
        <f t="shared" si="174"/>
        <v>3.6981999999999999</v>
      </c>
      <c r="T301" s="89">
        <f t="shared" si="174"/>
        <v>3.75847</v>
      </c>
      <c r="U301" s="89">
        <f t="shared" si="174"/>
        <v>3.7906900000000001</v>
      </c>
      <c r="V301" s="89">
        <f t="shared" si="174"/>
        <v>3.7867000000000002</v>
      </c>
      <c r="W301" s="89">
        <f t="shared" si="174"/>
        <v>3.7602000000000002</v>
      </c>
      <c r="X301" s="89">
        <f t="shared" si="174"/>
        <v>3.7383799999999998</v>
      </c>
      <c r="Y301" s="89">
        <f t="shared" si="174"/>
        <v>3.6260599999999998</v>
      </c>
      <c r="Z301" s="89">
        <f t="shared" si="174"/>
        <v>3.4675600000000002</v>
      </c>
      <c r="AA301" s="89">
        <f t="shared" si="174"/>
        <v>3.3585600000000002</v>
      </c>
    </row>
    <row r="302" spans="1:27" ht="12.75" hidden="1" customHeight="1" outlineLevel="1" x14ac:dyDescent="0.2">
      <c r="A302" s="99" t="s">
        <v>530</v>
      </c>
      <c r="B302" s="60" t="s">
        <v>238</v>
      </c>
      <c r="C302" s="40" t="s">
        <v>79</v>
      </c>
      <c r="D302" s="41">
        <v>1480.44</v>
      </c>
      <c r="E302" s="41">
        <v>1381.47</v>
      </c>
      <c r="F302" s="41">
        <v>1283.5999999999999</v>
      </c>
      <c r="G302" s="41">
        <v>1275.24</v>
      </c>
      <c r="H302" s="41">
        <v>1281.94</v>
      </c>
      <c r="I302" s="41">
        <v>1291.33</v>
      </c>
      <c r="J302" s="41">
        <v>1384.15</v>
      </c>
      <c r="K302" s="41">
        <v>1532.02</v>
      </c>
      <c r="L302" s="41">
        <v>1683.43</v>
      </c>
      <c r="M302" s="41">
        <v>1818.79</v>
      </c>
      <c r="N302" s="41">
        <v>1893.74</v>
      </c>
      <c r="O302" s="41">
        <v>1917.26</v>
      </c>
      <c r="P302" s="41">
        <v>1930.76</v>
      </c>
      <c r="Q302" s="41">
        <v>1942.38</v>
      </c>
      <c r="R302" s="41">
        <v>1900.92</v>
      </c>
      <c r="S302" s="41">
        <v>1889.24</v>
      </c>
      <c r="T302" s="41">
        <v>1949.51</v>
      </c>
      <c r="U302" s="41">
        <v>1981.73</v>
      </c>
      <c r="V302" s="41">
        <v>1977.74</v>
      </c>
      <c r="W302" s="41">
        <v>1951.24</v>
      </c>
      <c r="X302" s="41">
        <v>1929.42</v>
      </c>
      <c r="Y302" s="41">
        <v>1817.1</v>
      </c>
      <c r="Z302" s="41">
        <v>1658.6</v>
      </c>
      <c r="AA302" s="41">
        <v>1549.6</v>
      </c>
    </row>
    <row r="303" spans="1:27" ht="12.75" hidden="1" customHeight="1" outlineLevel="1" x14ac:dyDescent="0.2">
      <c r="A303" s="99" t="s">
        <v>531</v>
      </c>
      <c r="B303" s="60" t="s">
        <v>90</v>
      </c>
      <c r="C303" s="40" t="s">
        <v>79</v>
      </c>
      <c r="D303" s="41">
        <f>$D$168</f>
        <v>1716.97</v>
      </c>
      <c r="E303" s="41">
        <f>$D$168</f>
        <v>1716.97</v>
      </c>
      <c r="F303" s="41">
        <f t="shared" ref="F303:AA303" si="175">$D$168</f>
        <v>1716.97</v>
      </c>
      <c r="G303" s="41">
        <f t="shared" si="175"/>
        <v>1716.97</v>
      </c>
      <c r="H303" s="41">
        <f t="shared" si="175"/>
        <v>1716.97</v>
      </c>
      <c r="I303" s="41">
        <f t="shared" si="175"/>
        <v>1716.97</v>
      </c>
      <c r="J303" s="41">
        <f t="shared" si="175"/>
        <v>1716.97</v>
      </c>
      <c r="K303" s="41">
        <f t="shared" si="175"/>
        <v>1716.97</v>
      </c>
      <c r="L303" s="41">
        <f t="shared" si="175"/>
        <v>1716.97</v>
      </c>
      <c r="M303" s="41">
        <f t="shared" si="175"/>
        <v>1716.97</v>
      </c>
      <c r="N303" s="41">
        <f t="shared" si="175"/>
        <v>1716.97</v>
      </c>
      <c r="O303" s="41">
        <f t="shared" si="175"/>
        <v>1716.97</v>
      </c>
      <c r="P303" s="41">
        <f t="shared" si="175"/>
        <v>1716.97</v>
      </c>
      <c r="Q303" s="41">
        <f t="shared" si="175"/>
        <v>1716.97</v>
      </c>
      <c r="R303" s="41">
        <f t="shared" si="175"/>
        <v>1716.97</v>
      </c>
      <c r="S303" s="41">
        <f t="shared" si="175"/>
        <v>1716.97</v>
      </c>
      <c r="T303" s="41">
        <f t="shared" si="175"/>
        <v>1716.97</v>
      </c>
      <c r="U303" s="41">
        <f t="shared" si="175"/>
        <v>1716.97</v>
      </c>
      <c r="V303" s="41">
        <f t="shared" si="175"/>
        <v>1716.97</v>
      </c>
      <c r="W303" s="41">
        <f t="shared" si="175"/>
        <v>1716.97</v>
      </c>
      <c r="X303" s="41">
        <f t="shared" si="175"/>
        <v>1716.97</v>
      </c>
      <c r="Y303" s="41">
        <f t="shared" si="175"/>
        <v>1716.97</v>
      </c>
      <c r="Z303" s="41">
        <f t="shared" si="175"/>
        <v>1716.97</v>
      </c>
      <c r="AA303" s="41">
        <f t="shared" si="175"/>
        <v>1716.97</v>
      </c>
    </row>
    <row r="304" spans="1:27" ht="12.75" hidden="1" customHeight="1" outlineLevel="1" x14ac:dyDescent="0.2">
      <c r="A304" s="99" t="s">
        <v>532</v>
      </c>
      <c r="B304" s="60" t="s">
        <v>83</v>
      </c>
      <c r="C304" s="40" t="s">
        <v>79</v>
      </c>
      <c r="D304" s="41">
        <v>3.72</v>
      </c>
      <c r="E304" s="41">
        <v>3.72</v>
      </c>
      <c r="F304" s="41">
        <v>3.72</v>
      </c>
      <c r="G304" s="41">
        <v>3.72</v>
      </c>
      <c r="H304" s="41">
        <v>3.72</v>
      </c>
      <c r="I304" s="41">
        <v>3.72</v>
      </c>
      <c r="J304" s="41">
        <v>3.72</v>
      </c>
      <c r="K304" s="41">
        <v>3.72</v>
      </c>
      <c r="L304" s="41">
        <v>3.72</v>
      </c>
      <c r="M304" s="41">
        <v>3.72</v>
      </c>
      <c r="N304" s="41">
        <v>3.72</v>
      </c>
      <c r="O304" s="41">
        <v>3.72</v>
      </c>
      <c r="P304" s="41">
        <v>3.72</v>
      </c>
      <c r="Q304" s="41">
        <v>3.72</v>
      </c>
      <c r="R304" s="41">
        <v>3.72</v>
      </c>
      <c r="S304" s="41">
        <v>3.72</v>
      </c>
      <c r="T304" s="41">
        <v>3.72</v>
      </c>
      <c r="U304" s="41">
        <v>3.72</v>
      </c>
      <c r="V304" s="41">
        <v>3.72</v>
      </c>
      <c r="W304" s="41">
        <v>3.72</v>
      </c>
      <c r="X304" s="41">
        <v>3.72</v>
      </c>
      <c r="Y304" s="41">
        <v>3.72</v>
      </c>
      <c r="Z304" s="41">
        <v>3.72</v>
      </c>
      <c r="AA304" s="41">
        <v>3.72</v>
      </c>
    </row>
    <row r="305" spans="1:27" ht="12.75" hidden="1" customHeight="1" outlineLevel="1" x14ac:dyDescent="0.2">
      <c r="A305" s="99" t="s">
        <v>533</v>
      </c>
      <c r="B305" s="60" t="s">
        <v>81</v>
      </c>
      <c r="C305" s="40" t="s">
        <v>79</v>
      </c>
      <c r="D305" s="41">
        <f>$D$11</f>
        <v>88.27</v>
      </c>
      <c r="E305" s="41">
        <f t="shared" ref="E305:AA305" si="176">$D$11</f>
        <v>88.27</v>
      </c>
      <c r="F305" s="41">
        <f t="shared" si="176"/>
        <v>88.27</v>
      </c>
      <c r="G305" s="41">
        <f t="shared" si="176"/>
        <v>88.27</v>
      </c>
      <c r="H305" s="41">
        <f t="shared" si="176"/>
        <v>88.27</v>
      </c>
      <c r="I305" s="41">
        <f t="shared" si="176"/>
        <v>88.27</v>
      </c>
      <c r="J305" s="41">
        <f t="shared" si="176"/>
        <v>88.27</v>
      </c>
      <c r="K305" s="41">
        <f t="shared" si="176"/>
        <v>88.27</v>
      </c>
      <c r="L305" s="41">
        <f t="shared" si="176"/>
        <v>88.27</v>
      </c>
      <c r="M305" s="41">
        <f t="shared" si="176"/>
        <v>88.27</v>
      </c>
      <c r="N305" s="41">
        <f t="shared" si="176"/>
        <v>88.27</v>
      </c>
      <c r="O305" s="41">
        <f t="shared" si="176"/>
        <v>88.27</v>
      </c>
      <c r="P305" s="41">
        <f t="shared" si="176"/>
        <v>88.27</v>
      </c>
      <c r="Q305" s="41">
        <f t="shared" si="176"/>
        <v>88.27</v>
      </c>
      <c r="R305" s="41">
        <f t="shared" si="176"/>
        <v>88.27</v>
      </c>
      <c r="S305" s="41">
        <f t="shared" si="176"/>
        <v>88.27</v>
      </c>
      <c r="T305" s="41">
        <f t="shared" si="176"/>
        <v>88.27</v>
      </c>
      <c r="U305" s="41">
        <f t="shared" si="176"/>
        <v>88.27</v>
      </c>
      <c r="V305" s="41">
        <f t="shared" si="176"/>
        <v>88.27</v>
      </c>
      <c r="W305" s="41">
        <f t="shared" si="176"/>
        <v>88.27</v>
      </c>
      <c r="X305" s="41">
        <f t="shared" si="176"/>
        <v>88.27</v>
      </c>
      <c r="Y305" s="41">
        <f t="shared" si="176"/>
        <v>88.27</v>
      </c>
      <c r="Z305" s="41">
        <f t="shared" si="176"/>
        <v>88.27</v>
      </c>
      <c r="AA305" s="41">
        <f t="shared" si="176"/>
        <v>88.27</v>
      </c>
    </row>
    <row r="306" spans="1:27" ht="12.75" customHeight="1" collapsed="1" x14ac:dyDescent="0.2">
      <c r="A306" s="98" t="s">
        <v>534</v>
      </c>
      <c r="B306" s="25" t="str">
        <f>"29"&amp;"."&amp;$B$662&amp;"."&amp;$B$663</f>
        <v>29.01.2024</v>
      </c>
      <c r="C306" s="88" t="s">
        <v>76</v>
      </c>
      <c r="D306" s="89">
        <f>ROUND(((D307+D308+D310+D309)/1000),5)</f>
        <v>3.1462500000000002</v>
      </c>
      <c r="E306" s="89">
        <f>ROUND(((E307+E308+E310+E309)/1000),5)</f>
        <v>3.0926800000000001</v>
      </c>
      <c r="F306" s="89">
        <f>ROUND(((F307+F308+F310+F309)/1000),5)</f>
        <v>3.0571999999999999</v>
      </c>
      <c r="G306" s="89">
        <f t="shared" ref="G306:AA306" si="177">ROUND(((G307+G308+G310+G309)/1000),5)</f>
        <v>3.0450200000000001</v>
      </c>
      <c r="H306" s="89">
        <f t="shared" si="177"/>
        <v>3.0645099999999998</v>
      </c>
      <c r="I306" s="89">
        <f t="shared" si="177"/>
        <v>3.1754199999999999</v>
      </c>
      <c r="J306" s="89">
        <f t="shared" si="177"/>
        <v>3.3334100000000002</v>
      </c>
      <c r="K306" s="89">
        <f t="shared" si="177"/>
        <v>3.6284900000000002</v>
      </c>
      <c r="L306" s="89">
        <f t="shared" si="177"/>
        <v>3.8657599999999999</v>
      </c>
      <c r="M306" s="89">
        <f t="shared" si="177"/>
        <v>3.8186100000000001</v>
      </c>
      <c r="N306" s="89">
        <f t="shared" si="177"/>
        <v>3.8184200000000001</v>
      </c>
      <c r="O306" s="89">
        <f t="shared" si="177"/>
        <v>3.9084599999999998</v>
      </c>
      <c r="P306" s="89">
        <f t="shared" si="177"/>
        <v>3.9026399999999999</v>
      </c>
      <c r="Q306" s="89">
        <f t="shared" si="177"/>
        <v>3.9081700000000001</v>
      </c>
      <c r="R306" s="89">
        <f t="shared" si="177"/>
        <v>3.9073899999999999</v>
      </c>
      <c r="S306" s="89">
        <f t="shared" si="177"/>
        <v>3.8903099999999999</v>
      </c>
      <c r="T306" s="89">
        <f t="shared" si="177"/>
        <v>3.7709199999999998</v>
      </c>
      <c r="U306" s="89">
        <f t="shared" si="177"/>
        <v>3.7913899999999998</v>
      </c>
      <c r="V306" s="89">
        <f t="shared" si="177"/>
        <v>3.7908200000000001</v>
      </c>
      <c r="W306" s="89">
        <f t="shared" si="177"/>
        <v>3.8847399999999999</v>
      </c>
      <c r="X306" s="89">
        <f t="shared" si="177"/>
        <v>3.7636099999999999</v>
      </c>
      <c r="Y306" s="89">
        <f t="shared" si="177"/>
        <v>3.6343000000000001</v>
      </c>
      <c r="Z306" s="89">
        <f t="shared" si="177"/>
        <v>3.3483200000000002</v>
      </c>
      <c r="AA306" s="89">
        <f t="shared" si="177"/>
        <v>3.2979099999999999</v>
      </c>
    </row>
    <row r="307" spans="1:27" ht="12.75" hidden="1" customHeight="1" outlineLevel="1" x14ac:dyDescent="0.2">
      <c r="A307" s="99" t="s">
        <v>535</v>
      </c>
      <c r="B307" s="60" t="s">
        <v>238</v>
      </c>
      <c r="C307" s="40" t="s">
        <v>79</v>
      </c>
      <c r="D307" s="41">
        <v>1337.29</v>
      </c>
      <c r="E307" s="41">
        <v>1283.72</v>
      </c>
      <c r="F307" s="41">
        <v>1248.24</v>
      </c>
      <c r="G307" s="41">
        <v>1236.06</v>
      </c>
      <c r="H307" s="41">
        <v>1255.55</v>
      </c>
      <c r="I307" s="41">
        <v>1366.46</v>
      </c>
      <c r="J307" s="41">
        <v>1524.45</v>
      </c>
      <c r="K307" s="41">
        <v>1819.53</v>
      </c>
      <c r="L307" s="41">
        <v>2056.8000000000002</v>
      </c>
      <c r="M307" s="41">
        <v>2009.65</v>
      </c>
      <c r="N307" s="41">
        <v>2009.46</v>
      </c>
      <c r="O307" s="41">
        <v>2099.5</v>
      </c>
      <c r="P307" s="41">
        <v>2093.6799999999998</v>
      </c>
      <c r="Q307" s="41">
        <v>2099.21</v>
      </c>
      <c r="R307" s="41">
        <v>2098.4299999999998</v>
      </c>
      <c r="S307" s="41">
        <v>2081.35</v>
      </c>
      <c r="T307" s="41">
        <v>1961.96</v>
      </c>
      <c r="U307" s="41">
        <v>1982.43</v>
      </c>
      <c r="V307" s="41">
        <v>1981.86</v>
      </c>
      <c r="W307" s="41">
        <v>2075.7800000000002</v>
      </c>
      <c r="X307" s="41">
        <v>1954.65</v>
      </c>
      <c r="Y307" s="41">
        <v>1825.34</v>
      </c>
      <c r="Z307" s="41">
        <v>1539.36</v>
      </c>
      <c r="AA307" s="41">
        <v>1488.95</v>
      </c>
    </row>
    <row r="308" spans="1:27" ht="12.75" hidden="1" customHeight="1" outlineLevel="1" x14ac:dyDescent="0.2">
      <c r="A308" s="99" t="s">
        <v>536</v>
      </c>
      <c r="B308" s="60" t="s">
        <v>90</v>
      </c>
      <c r="C308" s="40" t="s">
        <v>79</v>
      </c>
      <c r="D308" s="41">
        <f>$D$168</f>
        <v>1716.97</v>
      </c>
      <c r="E308" s="41">
        <f>$D$168</f>
        <v>1716.97</v>
      </c>
      <c r="F308" s="41">
        <f t="shared" ref="F308:AA308" si="178">$D$168</f>
        <v>1716.97</v>
      </c>
      <c r="G308" s="41">
        <f t="shared" si="178"/>
        <v>1716.97</v>
      </c>
      <c r="H308" s="41">
        <f t="shared" si="178"/>
        <v>1716.97</v>
      </c>
      <c r="I308" s="41">
        <f t="shared" si="178"/>
        <v>1716.97</v>
      </c>
      <c r="J308" s="41">
        <f t="shared" si="178"/>
        <v>1716.97</v>
      </c>
      <c r="K308" s="41">
        <f t="shared" si="178"/>
        <v>1716.97</v>
      </c>
      <c r="L308" s="41">
        <f t="shared" si="178"/>
        <v>1716.97</v>
      </c>
      <c r="M308" s="41">
        <f t="shared" si="178"/>
        <v>1716.97</v>
      </c>
      <c r="N308" s="41">
        <f t="shared" si="178"/>
        <v>1716.97</v>
      </c>
      <c r="O308" s="41">
        <f t="shared" si="178"/>
        <v>1716.97</v>
      </c>
      <c r="P308" s="41">
        <f t="shared" si="178"/>
        <v>1716.97</v>
      </c>
      <c r="Q308" s="41">
        <f t="shared" si="178"/>
        <v>1716.97</v>
      </c>
      <c r="R308" s="41">
        <f t="shared" si="178"/>
        <v>1716.97</v>
      </c>
      <c r="S308" s="41">
        <f t="shared" si="178"/>
        <v>1716.97</v>
      </c>
      <c r="T308" s="41">
        <f t="shared" si="178"/>
        <v>1716.97</v>
      </c>
      <c r="U308" s="41">
        <f t="shared" si="178"/>
        <v>1716.97</v>
      </c>
      <c r="V308" s="41">
        <f t="shared" si="178"/>
        <v>1716.97</v>
      </c>
      <c r="W308" s="41">
        <f t="shared" si="178"/>
        <v>1716.97</v>
      </c>
      <c r="X308" s="41">
        <f t="shared" si="178"/>
        <v>1716.97</v>
      </c>
      <c r="Y308" s="41">
        <f t="shared" si="178"/>
        <v>1716.97</v>
      </c>
      <c r="Z308" s="41">
        <f t="shared" si="178"/>
        <v>1716.97</v>
      </c>
      <c r="AA308" s="41">
        <f t="shared" si="178"/>
        <v>1716.97</v>
      </c>
    </row>
    <row r="309" spans="1:27" ht="12.75" hidden="1" customHeight="1" outlineLevel="1" x14ac:dyDescent="0.2">
      <c r="A309" s="99" t="s">
        <v>537</v>
      </c>
      <c r="B309" s="60" t="s">
        <v>83</v>
      </c>
      <c r="C309" s="40" t="s">
        <v>79</v>
      </c>
      <c r="D309" s="41">
        <v>3.72</v>
      </c>
      <c r="E309" s="41">
        <v>3.72</v>
      </c>
      <c r="F309" s="41">
        <v>3.72</v>
      </c>
      <c r="G309" s="41">
        <v>3.72</v>
      </c>
      <c r="H309" s="41">
        <v>3.72</v>
      </c>
      <c r="I309" s="41">
        <v>3.72</v>
      </c>
      <c r="J309" s="41">
        <v>3.72</v>
      </c>
      <c r="K309" s="41">
        <v>3.72</v>
      </c>
      <c r="L309" s="41">
        <v>3.72</v>
      </c>
      <c r="M309" s="41">
        <v>3.72</v>
      </c>
      <c r="N309" s="41">
        <v>3.72</v>
      </c>
      <c r="O309" s="41">
        <v>3.72</v>
      </c>
      <c r="P309" s="41">
        <v>3.72</v>
      </c>
      <c r="Q309" s="41">
        <v>3.72</v>
      </c>
      <c r="R309" s="41">
        <v>3.72</v>
      </c>
      <c r="S309" s="41">
        <v>3.72</v>
      </c>
      <c r="T309" s="41">
        <v>3.72</v>
      </c>
      <c r="U309" s="41">
        <v>3.72</v>
      </c>
      <c r="V309" s="41">
        <v>3.72</v>
      </c>
      <c r="W309" s="41">
        <v>3.72</v>
      </c>
      <c r="X309" s="41">
        <v>3.72</v>
      </c>
      <c r="Y309" s="41">
        <v>3.72</v>
      </c>
      <c r="Z309" s="41">
        <v>3.72</v>
      </c>
      <c r="AA309" s="41">
        <v>3.72</v>
      </c>
    </row>
    <row r="310" spans="1:27" ht="12.75" hidden="1" customHeight="1" outlineLevel="1" x14ac:dyDescent="0.2">
      <c r="A310" s="99" t="s">
        <v>538</v>
      </c>
      <c r="B310" s="60" t="s">
        <v>81</v>
      </c>
      <c r="C310" s="40" t="s">
        <v>79</v>
      </c>
      <c r="D310" s="41">
        <f>$D$11</f>
        <v>88.27</v>
      </c>
      <c r="E310" s="41">
        <f t="shared" ref="E310:AA310" si="179">$D$11</f>
        <v>88.27</v>
      </c>
      <c r="F310" s="41">
        <f t="shared" si="179"/>
        <v>88.27</v>
      </c>
      <c r="G310" s="41">
        <f t="shared" si="179"/>
        <v>88.27</v>
      </c>
      <c r="H310" s="41">
        <f t="shared" si="179"/>
        <v>88.27</v>
      </c>
      <c r="I310" s="41">
        <f t="shared" si="179"/>
        <v>88.27</v>
      </c>
      <c r="J310" s="41">
        <f t="shared" si="179"/>
        <v>88.27</v>
      </c>
      <c r="K310" s="41">
        <f t="shared" si="179"/>
        <v>88.27</v>
      </c>
      <c r="L310" s="41">
        <f t="shared" si="179"/>
        <v>88.27</v>
      </c>
      <c r="M310" s="41">
        <f t="shared" si="179"/>
        <v>88.27</v>
      </c>
      <c r="N310" s="41">
        <f t="shared" si="179"/>
        <v>88.27</v>
      </c>
      <c r="O310" s="41">
        <f t="shared" si="179"/>
        <v>88.27</v>
      </c>
      <c r="P310" s="41">
        <f t="shared" si="179"/>
        <v>88.27</v>
      </c>
      <c r="Q310" s="41">
        <f t="shared" si="179"/>
        <v>88.27</v>
      </c>
      <c r="R310" s="41">
        <f t="shared" si="179"/>
        <v>88.27</v>
      </c>
      <c r="S310" s="41">
        <f t="shared" si="179"/>
        <v>88.27</v>
      </c>
      <c r="T310" s="41">
        <f t="shared" si="179"/>
        <v>88.27</v>
      </c>
      <c r="U310" s="41">
        <f t="shared" si="179"/>
        <v>88.27</v>
      </c>
      <c r="V310" s="41">
        <f t="shared" si="179"/>
        <v>88.27</v>
      </c>
      <c r="W310" s="41">
        <f t="shared" si="179"/>
        <v>88.27</v>
      </c>
      <c r="X310" s="41">
        <f t="shared" si="179"/>
        <v>88.27</v>
      </c>
      <c r="Y310" s="41">
        <f t="shared" si="179"/>
        <v>88.27</v>
      </c>
      <c r="Z310" s="41">
        <f t="shared" si="179"/>
        <v>88.27</v>
      </c>
      <c r="AA310" s="41">
        <f t="shared" si="179"/>
        <v>88.27</v>
      </c>
    </row>
    <row r="311" spans="1:27" ht="12.75" customHeight="1" collapsed="1" x14ac:dyDescent="0.2">
      <c r="A311" s="98" t="s">
        <v>539</v>
      </c>
      <c r="B311" s="25" t="str">
        <f>"30"&amp;"."&amp;$B$662&amp;"."&amp;$B$663</f>
        <v>30.01.2024</v>
      </c>
      <c r="C311" s="88" t="s">
        <v>76</v>
      </c>
      <c r="D311" s="89">
        <f>ROUND(((D312+D313+D315+D314)/1000),5)</f>
        <v>3.1711100000000001</v>
      </c>
      <c r="E311" s="89">
        <f>ROUND(((E312+E313+E315+E314)/1000),5)</f>
        <v>3.0918899999999998</v>
      </c>
      <c r="F311" s="89">
        <f>ROUND(((F312+F313+F315+F314)/1000),5)</f>
        <v>3.0611100000000002</v>
      </c>
      <c r="G311" s="89">
        <f t="shared" ref="G311:AA311" si="180">ROUND(((G312+G313+G315+G314)/1000),5)</f>
        <v>3.0529199999999999</v>
      </c>
      <c r="H311" s="89">
        <f t="shared" si="180"/>
        <v>3.0921400000000001</v>
      </c>
      <c r="I311" s="89">
        <f t="shared" si="180"/>
        <v>3.2339799999999999</v>
      </c>
      <c r="J311" s="89">
        <f t="shared" si="180"/>
        <v>3.4428000000000001</v>
      </c>
      <c r="K311" s="89">
        <f t="shared" si="180"/>
        <v>3.6555499999999999</v>
      </c>
      <c r="L311" s="89">
        <f t="shared" si="180"/>
        <v>3.86517</v>
      </c>
      <c r="M311" s="89">
        <f t="shared" si="180"/>
        <v>3.8814199999999999</v>
      </c>
      <c r="N311" s="89">
        <f t="shared" si="180"/>
        <v>3.8880400000000002</v>
      </c>
      <c r="O311" s="89">
        <f t="shared" si="180"/>
        <v>3.9298700000000002</v>
      </c>
      <c r="P311" s="89">
        <f t="shared" si="180"/>
        <v>3.91757</v>
      </c>
      <c r="Q311" s="89">
        <f t="shared" si="180"/>
        <v>3.9240499999999998</v>
      </c>
      <c r="R311" s="89">
        <f t="shared" si="180"/>
        <v>3.9322499999999998</v>
      </c>
      <c r="S311" s="89">
        <f t="shared" si="180"/>
        <v>3.9004799999999999</v>
      </c>
      <c r="T311" s="89">
        <f t="shared" si="180"/>
        <v>3.8834300000000002</v>
      </c>
      <c r="U311" s="89">
        <f t="shared" si="180"/>
        <v>3.88767</v>
      </c>
      <c r="V311" s="89">
        <f t="shared" si="180"/>
        <v>3.85581</v>
      </c>
      <c r="W311" s="89">
        <f t="shared" si="180"/>
        <v>3.89188</v>
      </c>
      <c r="X311" s="89">
        <f t="shared" si="180"/>
        <v>3.7141600000000001</v>
      </c>
      <c r="Y311" s="89">
        <f t="shared" si="180"/>
        <v>3.6460499999999998</v>
      </c>
      <c r="Z311" s="89">
        <f t="shared" si="180"/>
        <v>3.37826</v>
      </c>
      <c r="AA311" s="89">
        <f t="shared" si="180"/>
        <v>3.3053300000000001</v>
      </c>
    </row>
    <row r="312" spans="1:27" ht="12.75" hidden="1" customHeight="1" outlineLevel="1" x14ac:dyDescent="0.2">
      <c r="A312" s="99" t="s">
        <v>540</v>
      </c>
      <c r="B312" s="60" t="s">
        <v>238</v>
      </c>
      <c r="C312" s="40" t="s">
        <v>79</v>
      </c>
      <c r="D312" s="41">
        <v>1362.15</v>
      </c>
      <c r="E312" s="41">
        <v>1282.93</v>
      </c>
      <c r="F312" s="41">
        <v>1252.1500000000001</v>
      </c>
      <c r="G312" s="41">
        <v>1243.96</v>
      </c>
      <c r="H312" s="41">
        <v>1283.18</v>
      </c>
      <c r="I312" s="41">
        <v>1425.02</v>
      </c>
      <c r="J312" s="41">
        <v>1633.84</v>
      </c>
      <c r="K312" s="41">
        <v>1846.59</v>
      </c>
      <c r="L312" s="41">
        <v>2056.21</v>
      </c>
      <c r="M312" s="41">
        <v>2072.46</v>
      </c>
      <c r="N312" s="41">
        <v>2079.08</v>
      </c>
      <c r="O312" s="41">
        <v>2120.91</v>
      </c>
      <c r="P312" s="41">
        <v>2108.61</v>
      </c>
      <c r="Q312" s="41">
        <v>2115.09</v>
      </c>
      <c r="R312" s="41">
        <v>2123.29</v>
      </c>
      <c r="S312" s="41">
        <v>2091.52</v>
      </c>
      <c r="T312" s="41">
        <v>2074.4699999999998</v>
      </c>
      <c r="U312" s="41">
        <v>2078.71</v>
      </c>
      <c r="V312" s="41">
        <v>2046.85</v>
      </c>
      <c r="W312" s="41">
        <v>2082.92</v>
      </c>
      <c r="X312" s="41">
        <v>1905.2</v>
      </c>
      <c r="Y312" s="41">
        <v>1837.09</v>
      </c>
      <c r="Z312" s="41">
        <v>1569.3</v>
      </c>
      <c r="AA312" s="41">
        <v>1496.37</v>
      </c>
    </row>
    <row r="313" spans="1:27" ht="12.75" hidden="1" customHeight="1" outlineLevel="1" x14ac:dyDescent="0.2">
      <c r="A313" s="99" t="s">
        <v>541</v>
      </c>
      <c r="B313" s="60" t="s">
        <v>90</v>
      </c>
      <c r="C313" s="40" t="s">
        <v>79</v>
      </c>
      <c r="D313" s="41">
        <f>$D$168</f>
        <v>1716.97</v>
      </c>
      <c r="E313" s="41">
        <f>$D$168</f>
        <v>1716.97</v>
      </c>
      <c r="F313" s="41">
        <f t="shared" ref="F313:AA313" si="181">$D$168</f>
        <v>1716.97</v>
      </c>
      <c r="G313" s="41">
        <f t="shared" si="181"/>
        <v>1716.97</v>
      </c>
      <c r="H313" s="41">
        <f t="shared" si="181"/>
        <v>1716.97</v>
      </c>
      <c r="I313" s="41">
        <f t="shared" si="181"/>
        <v>1716.97</v>
      </c>
      <c r="J313" s="41">
        <f t="shared" si="181"/>
        <v>1716.97</v>
      </c>
      <c r="K313" s="41">
        <f t="shared" si="181"/>
        <v>1716.97</v>
      </c>
      <c r="L313" s="41">
        <f t="shared" si="181"/>
        <v>1716.97</v>
      </c>
      <c r="M313" s="41">
        <f t="shared" si="181"/>
        <v>1716.97</v>
      </c>
      <c r="N313" s="41">
        <f t="shared" si="181"/>
        <v>1716.97</v>
      </c>
      <c r="O313" s="41">
        <f t="shared" si="181"/>
        <v>1716.97</v>
      </c>
      <c r="P313" s="41">
        <f t="shared" si="181"/>
        <v>1716.97</v>
      </c>
      <c r="Q313" s="41">
        <f t="shared" si="181"/>
        <v>1716.97</v>
      </c>
      <c r="R313" s="41">
        <f t="shared" si="181"/>
        <v>1716.97</v>
      </c>
      <c r="S313" s="41">
        <f t="shared" si="181"/>
        <v>1716.97</v>
      </c>
      <c r="T313" s="41">
        <f t="shared" si="181"/>
        <v>1716.97</v>
      </c>
      <c r="U313" s="41">
        <f t="shared" si="181"/>
        <v>1716.97</v>
      </c>
      <c r="V313" s="41">
        <f t="shared" si="181"/>
        <v>1716.97</v>
      </c>
      <c r="W313" s="41">
        <f t="shared" si="181"/>
        <v>1716.97</v>
      </c>
      <c r="X313" s="41">
        <f t="shared" si="181"/>
        <v>1716.97</v>
      </c>
      <c r="Y313" s="41">
        <f t="shared" si="181"/>
        <v>1716.97</v>
      </c>
      <c r="Z313" s="41">
        <f t="shared" si="181"/>
        <v>1716.97</v>
      </c>
      <c r="AA313" s="41">
        <f t="shared" si="181"/>
        <v>1716.97</v>
      </c>
    </row>
    <row r="314" spans="1:27" ht="12.75" hidden="1" customHeight="1" outlineLevel="1" x14ac:dyDescent="0.2">
      <c r="A314" s="99" t="s">
        <v>542</v>
      </c>
      <c r="B314" s="60" t="s">
        <v>83</v>
      </c>
      <c r="C314" s="40" t="s">
        <v>79</v>
      </c>
      <c r="D314" s="41">
        <v>3.72</v>
      </c>
      <c r="E314" s="41">
        <v>3.72</v>
      </c>
      <c r="F314" s="41">
        <v>3.72</v>
      </c>
      <c r="G314" s="41">
        <v>3.72</v>
      </c>
      <c r="H314" s="41">
        <v>3.72</v>
      </c>
      <c r="I314" s="41">
        <v>3.72</v>
      </c>
      <c r="J314" s="41">
        <v>3.72</v>
      </c>
      <c r="K314" s="41">
        <v>3.72</v>
      </c>
      <c r="L314" s="41">
        <v>3.72</v>
      </c>
      <c r="M314" s="41">
        <v>3.72</v>
      </c>
      <c r="N314" s="41">
        <v>3.72</v>
      </c>
      <c r="O314" s="41">
        <v>3.72</v>
      </c>
      <c r="P314" s="41">
        <v>3.72</v>
      </c>
      <c r="Q314" s="41">
        <v>3.72</v>
      </c>
      <c r="R314" s="41">
        <v>3.72</v>
      </c>
      <c r="S314" s="41">
        <v>3.72</v>
      </c>
      <c r="T314" s="41">
        <v>3.72</v>
      </c>
      <c r="U314" s="41">
        <v>3.72</v>
      </c>
      <c r="V314" s="41">
        <v>3.72</v>
      </c>
      <c r="W314" s="41">
        <v>3.72</v>
      </c>
      <c r="X314" s="41">
        <v>3.72</v>
      </c>
      <c r="Y314" s="41">
        <v>3.72</v>
      </c>
      <c r="Z314" s="41">
        <v>3.72</v>
      </c>
      <c r="AA314" s="41">
        <v>3.72</v>
      </c>
    </row>
    <row r="315" spans="1:27" ht="12.75" hidden="1" customHeight="1" outlineLevel="1" x14ac:dyDescent="0.2">
      <c r="A315" s="99" t="s">
        <v>543</v>
      </c>
      <c r="B315" s="60" t="s">
        <v>81</v>
      </c>
      <c r="C315" s="40" t="s">
        <v>79</v>
      </c>
      <c r="D315" s="41">
        <f>$D$11</f>
        <v>88.27</v>
      </c>
      <c r="E315" s="41">
        <f t="shared" ref="E315:AA315" si="182">$D$11</f>
        <v>88.27</v>
      </c>
      <c r="F315" s="41">
        <f t="shared" si="182"/>
        <v>88.27</v>
      </c>
      <c r="G315" s="41">
        <f t="shared" si="182"/>
        <v>88.27</v>
      </c>
      <c r="H315" s="41">
        <f t="shared" si="182"/>
        <v>88.27</v>
      </c>
      <c r="I315" s="41">
        <f t="shared" si="182"/>
        <v>88.27</v>
      </c>
      <c r="J315" s="41">
        <f t="shared" si="182"/>
        <v>88.27</v>
      </c>
      <c r="K315" s="41">
        <f t="shared" si="182"/>
        <v>88.27</v>
      </c>
      <c r="L315" s="41">
        <f t="shared" si="182"/>
        <v>88.27</v>
      </c>
      <c r="M315" s="41">
        <f t="shared" si="182"/>
        <v>88.27</v>
      </c>
      <c r="N315" s="41">
        <f t="shared" si="182"/>
        <v>88.27</v>
      </c>
      <c r="O315" s="41">
        <f t="shared" si="182"/>
        <v>88.27</v>
      </c>
      <c r="P315" s="41">
        <f t="shared" si="182"/>
        <v>88.27</v>
      </c>
      <c r="Q315" s="41">
        <f t="shared" si="182"/>
        <v>88.27</v>
      </c>
      <c r="R315" s="41">
        <f t="shared" si="182"/>
        <v>88.27</v>
      </c>
      <c r="S315" s="41">
        <f t="shared" si="182"/>
        <v>88.27</v>
      </c>
      <c r="T315" s="41">
        <f t="shared" si="182"/>
        <v>88.27</v>
      </c>
      <c r="U315" s="41">
        <f t="shared" si="182"/>
        <v>88.27</v>
      </c>
      <c r="V315" s="41">
        <f t="shared" si="182"/>
        <v>88.27</v>
      </c>
      <c r="W315" s="41">
        <f t="shared" si="182"/>
        <v>88.27</v>
      </c>
      <c r="X315" s="41">
        <f t="shared" si="182"/>
        <v>88.27</v>
      </c>
      <c r="Y315" s="41">
        <f t="shared" si="182"/>
        <v>88.27</v>
      </c>
      <c r="Z315" s="41">
        <f t="shared" si="182"/>
        <v>88.27</v>
      </c>
      <c r="AA315" s="41">
        <f t="shared" si="182"/>
        <v>88.27</v>
      </c>
    </row>
    <row r="316" spans="1:27" ht="12.75" customHeight="1" collapsed="1" x14ac:dyDescent="0.2">
      <c r="A316" s="98" t="s">
        <v>544</v>
      </c>
      <c r="B316" s="25" t="str">
        <f>"31"&amp;"."&amp;$B$662&amp;"."&amp;$B$663</f>
        <v>31.01.2024</v>
      </c>
      <c r="C316" s="88" t="s">
        <v>76</v>
      </c>
      <c r="D316" s="89">
        <f>ROUND(((D317+D318+D320+D319)/1000),5)</f>
        <v>3.1070099999999998</v>
      </c>
      <c r="E316" s="89">
        <f>ROUND(((E317+E318+E320+E319)/1000),5)</f>
        <v>3.0474700000000001</v>
      </c>
      <c r="F316" s="89">
        <f>ROUND(((F317+F318+F320+F319)/1000),5)</f>
        <v>3.00997</v>
      </c>
      <c r="G316" s="89">
        <f t="shared" ref="G316:AA316" si="183">ROUND(((G317+G318+G320+G319)/1000),5)</f>
        <v>3.01606</v>
      </c>
      <c r="H316" s="89">
        <f t="shared" si="183"/>
        <v>3.0865800000000001</v>
      </c>
      <c r="I316" s="89">
        <f t="shared" si="183"/>
        <v>3.2493500000000002</v>
      </c>
      <c r="J316" s="89">
        <f t="shared" si="183"/>
        <v>3.5005199999999999</v>
      </c>
      <c r="K316" s="89">
        <f t="shared" si="183"/>
        <v>3.6688399999999999</v>
      </c>
      <c r="L316" s="89">
        <f t="shared" si="183"/>
        <v>3.8817400000000002</v>
      </c>
      <c r="M316" s="89">
        <f t="shared" si="183"/>
        <v>3.9683799999999998</v>
      </c>
      <c r="N316" s="89">
        <f t="shared" si="183"/>
        <v>4.0091299999999999</v>
      </c>
      <c r="O316" s="89">
        <f t="shared" si="183"/>
        <v>4.0622199999999999</v>
      </c>
      <c r="P316" s="89">
        <f t="shared" si="183"/>
        <v>4.0106700000000002</v>
      </c>
      <c r="Q316" s="89">
        <f t="shared" si="183"/>
        <v>4.0171400000000004</v>
      </c>
      <c r="R316" s="89">
        <f t="shared" si="183"/>
        <v>4.0016600000000002</v>
      </c>
      <c r="S316" s="89">
        <f t="shared" si="183"/>
        <v>3.9664700000000002</v>
      </c>
      <c r="T316" s="89">
        <f t="shared" si="183"/>
        <v>3.9281899999999998</v>
      </c>
      <c r="U316" s="89">
        <f t="shared" si="183"/>
        <v>3.97932</v>
      </c>
      <c r="V316" s="89">
        <f t="shared" si="183"/>
        <v>3.9687299999999999</v>
      </c>
      <c r="W316" s="89">
        <f t="shared" si="183"/>
        <v>3.9686400000000002</v>
      </c>
      <c r="X316" s="89">
        <f t="shared" si="183"/>
        <v>3.8628</v>
      </c>
      <c r="Y316" s="89">
        <f t="shared" si="183"/>
        <v>3.7266699999999999</v>
      </c>
      <c r="Z316" s="89">
        <f t="shared" si="183"/>
        <v>3.6335999999999999</v>
      </c>
      <c r="AA316" s="89">
        <f t="shared" si="183"/>
        <v>3.4237500000000001</v>
      </c>
    </row>
    <row r="317" spans="1:27" ht="12.75" hidden="1" customHeight="1" outlineLevel="1" x14ac:dyDescent="0.2">
      <c r="A317" s="99" t="s">
        <v>545</v>
      </c>
      <c r="B317" s="60" t="s">
        <v>238</v>
      </c>
      <c r="C317" s="40" t="s">
        <v>79</v>
      </c>
      <c r="D317" s="41">
        <v>1298.05</v>
      </c>
      <c r="E317" s="41">
        <v>1238.51</v>
      </c>
      <c r="F317" s="41">
        <v>1201.01</v>
      </c>
      <c r="G317" s="41">
        <v>1207.0999999999999</v>
      </c>
      <c r="H317" s="41">
        <v>1277.6199999999999</v>
      </c>
      <c r="I317" s="41">
        <v>1440.39</v>
      </c>
      <c r="J317" s="41">
        <v>1691.56</v>
      </c>
      <c r="K317" s="41">
        <v>1859.88</v>
      </c>
      <c r="L317" s="41">
        <v>2072.7800000000002</v>
      </c>
      <c r="M317" s="41">
        <v>2159.42</v>
      </c>
      <c r="N317" s="41">
        <v>2200.17</v>
      </c>
      <c r="O317" s="41">
        <v>2253.2600000000002</v>
      </c>
      <c r="P317" s="41">
        <v>2201.71</v>
      </c>
      <c r="Q317" s="41">
        <v>2208.1799999999998</v>
      </c>
      <c r="R317" s="41">
        <v>2192.6999999999998</v>
      </c>
      <c r="S317" s="41">
        <v>2157.5100000000002</v>
      </c>
      <c r="T317" s="41">
        <v>2119.23</v>
      </c>
      <c r="U317" s="41">
        <v>2170.36</v>
      </c>
      <c r="V317" s="41">
        <v>2159.77</v>
      </c>
      <c r="W317" s="41">
        <v>2159.6799999999998</v>
      </c>
      <c r="X317" s="41">
        <v>2053.84</v>
      </c>
      <c r="Y317" s="41">
        <v>1917.71</v>
      </c>
      <c r="Z317" s="41">
        <v>1824.64</v>
      </c>
      <c r="AA317" s="41">
        <v>1614.79</v>
      </c>
    </row>
    <row r="318" spans="1:27" ht="12.75" hidden="1" customHeight="1" outlineLevel="1" x14ac:dyDescent="0.2">
      <c r="A318" s="99" t="s">
        <v>546</v>
      </c>
      <c r="B318" s="60" t="s">
        <v>90</v>
      </c>
      <c r="C318" s="40" t="s">
        <v>79</v>
      </c>
      <c r="D318" s="41">
        <f>$D$168</f>
        <v>1716.97</v>
      </c>
      <c r="E318" s="41">
        <f>$D$168</f>
        <v>1716.97</v>
      </c>
      <c r="F318" s="41">
        <f t="shared" ref="F318:AA318" si="184">$D$168</f>
        <v>1716.97</v>
      </c>
      <c r="G318" s="41">
        <f t="shared" si="184"/>
        <v>1716.97</v>
      </c>
      <c r="H318" s="41">
        <f t="shared" si="184"/>
        <v>1716.97</v>
      </c>
      <c r="I318" s="41">
        <f t="shared" si="184"/>
        <v>1716.97</v>
      </c>
      <c r="J318" s="41">
        <f t="shared" si="184"/>
        <v>1716.97</v>
      </c>
      <c r="K318" s="41">
        <f t="shared" si="184"/>
        <v>1716.97</v>
      </c>
      <c r="L318" s="41">
        <f t="shared" si="184"/>
        <v>1716.97</v>
      </c>
      <c r="M318" s="41">
        <f t="shared" si="184"/>
        <v>1716.97</v>
      </c>
      <c r="N318" s="41">
        <f t="shared" si="184"/>
        <v>1716.97</v>
      </c>
      <c r="O318" s="41">
        <f t="shared" si="184"/>
        <v>1716.97</v>
      </c>
      <c r="P318" s="41">
        <f t="shared" si="184"/>
        <v>1716.97</v>
      </c>
      <c r="Q318" s="41">
        <f t="shared" si="184"/>
        <v>1716.97</v>
      </c>
      <c r="R318" s="41">
        <f t="shared" si="184"/>
        <v>1716.97</v>
      </c>
      <c r="S318" s="41">
        <f t="shared" si="184"/>
        <v>1716.97</v>
      </c>
      <c r="T318" s="41">
        <f t="shared" si="184"/>
        <v>1716.97</v>
      </c>
      <c r="U318" s="41">
        <f t="shared" si="184"/>
        <v>1716.97</v>
      </c>
      <c r="V318" s="41">
        <f t="shared" si="184"/>
        <v>1716.97</v>
      </c>
      <c r="W318" s="41">
        <f t="shared" si="184"/>
        <v>1716.97</v>
      </c>
      <c r="X318" s="41">
        <f t="shared" si="184"/>
        <v>1716.97</v>
      </c>
      <c r="Y318" s="41">
        <f t="shared" si="184"/>
        <v>1716.97</v>
      </c>
      <c r="Z318" s="41">
        <f t="shared" si="184"/>
        <v>1716.97</v>
      </c>
      <c r="AA318" s="41">
        <f t="shared" si="184"/>
        <v>1716.97</v>
      </c>
    </row>
    <row r="319" spans="1:27" ht="12.75" hidden="1" customHeight="1" outlineLevel="1" x14ac:dyDescent="0.2">
      <c r="A319" s="99" t="s">
        <v>547</v>
      </c>
      <c r="B319" s="60" t="s">
        <v>83</v>
      </c>
      <c r="C319" s="40" t="s">
        <v>79</v>
      </c>
      <c r="D319" s="41">
        <v>3.72</v>
      </c>
      <c r="E319" s="41">
        <v>3.72</v>
      </c>
      <c r="F319" s="41">
        <v>3.72</v>
      </c>
      <c r="G319" s="41">
        <v>3.72</v>
      </c>
      <c r="H319" s="41">
        <v>3.72</v>
      </c>
      <c r="I319" s="41">
        <v>3.72</v>
      </c>
      <c r="J319" s="41">
        <v>3.72</v>
      </c>
      <c r="K319" s="41">
        <v>3.72</v>
      </c>
      <c r="L319" s="41">
        <v>3.72</v>
      </c>
      <c r="M319" s="41">
        <v>3.72</v>
      </c>
      <c r="N319" s="41">
        <v>3.72</v>
      </c>
      <c r="O319" s="41">
        <v>3.72</v>
      </c>
      <c r="P319" s="41">
        <v>3.72</v>
      </c>
      <c r="Q319" s="41">
        <v>3.72</v>
      </c>
      <c r="R319" s="41">
        <v>3.72</v>
      </c>
      <c r="S319" s="41">
        <v>3.72</v>
      </c>
      <c r="T319" s="41">
        <v>3.72</v>
      </c>
      <c r="U319" s="41">
        <v>3.72</v>
      </c>
      <c r="V319" s="41">
        <v>3.72</v>
      </c>
      <c r="W319" s="41">
        <v>3.72</v>
      </c>
      <c r="X319" s="41">
        <v>3.72</v>
      </c>
      <c r="Y319" s="41">
        <v>3.72</v>
      </c>
      <c r="Z319" s="41">
        <v>3.72</v>
      </c>
      <c r="AA319" s="41">
        <v>3.72</v>
      </c>
    </row>
    <row r="320" spans="1:27" ht="12.75" hidden="1" customHeight="1" outlineLevel="1" x14ac:dyDescent="0.2">
      <c r="A320" s="99" t="s">
        <v>548</v>
      </c>
      <c r="B320" s="60" t="s">
        <v>81</v>
      </c>
      <c r="C320" s="40" t="s">
        <v>79</v>
      </c>
      <c r="D320" s="41">
        <f>$D$11</f>
        <v>88.27</v>
      </c>
      <c r="E320" s="41">
        <f t="shared" ref="E320:AA320" si="185">$D$11</f>
        <v>88.27</v>
      </c>
      <c r="F320" s="41">
        <f t="shared" si="185"/>
        <v>88.27</v>
      </c>
      <c r="G320" s="41">
        <f t="shared" si="185"/>
        <v>88.27</v>
      </c>
      <c r="H320" s="41">
        <f t="shared" si="185"/>
        <v>88.27</v>
      </c>
      <c r="I320" s="41">
        <f t="shared" si="185"/>
        <v>88.27</v>
      </c>
      <c r="J320" s="41">
        <f t="shared" si="185"/>
        <v>88.27</v>
      </c>
      <c r="K320" s="41">
        <f t="shared" si="185"/>
        <v>88.27</v>
      </c>
      <c r="L320" s="41">
        <f t="shared" si="185"/>
        <v>88.27</v>
      </c>
      <c r="M320" s="41">
        <f t="shared" si="185"/>
        <v>88.27</v>
      </c>
      <c r="N320" s="41">
        <f t="shared" si="185"/>
        <v>88.27</v>
      </c>
      <c r="O320" s="41">
        <f t="shared" si="185"/>
        <v>88.27</v>
      </c>
      <c r="P320" s="41">
        <f t="shared" si="185"/>
        <v>88.27</v>
      </c>
      <c r="Q320" s="41">
        <f t="shared" si="185"/>
        <v>88.27</v>
      </c>
      <c r="R320" s="41">
        <f t="shared" si="185"/>
        <v>88.27</v>
      </c>
      <c r="S320" s="41">
        <f t="shared" si="185"/>
        <v>88.27</v>
      </c>
      <c r="T320" s="41">
        <f t="shared" si="185"/>
        <v>88.27</v>
      </c>
      <c r="U320" s="41">
        <f t="shared" si="185"/>
        <v>88.27</v>
      </c>
      <c r="V320" s="41">
        <f t="shared" si="185"/>
        <v>88.27</v>
      </c>
      <c r="W320" s="41">
        <f t="shared" si="185"/>
        <v>88.27</v>
      </c>
      <c r="X320" s="41">
        <f t="shared" si="185"/>
        <v>88.27</v>
      </c>
      <c r="Y320" s="41">
        <f t="shared" si="185"/>
        <v>88.27</v>
      </c>
      <c r="Z320" s="41">
        <f t="shared" si="185"/>
        <v>88.27</v>
      </c>
      <c r="AA320" s="41">
        <f t="shared" si="185"/>
        <v>88.27</v>
      </c>
    </row>
    <row r="321" spans="1:27" ht="12.75" customHeight="1" collapsed="1" x14ac:dyDescent="0.2">
      <c r="A321" s="100"/>
      <c r="B321" s="101" t="s">
        <v>392</v>
      </c>
      <c r="C321" s="102"/>
      <c r="D321" s="103"/>
      <c r="E321" s="103"/>
      <c r="F321" s="103"/>
      <c r="G321" s="103"/>
      <c r="I321" s="36"/>
    </row>
    <row r="322" spans="1:27" ht="12.75" customHeight="1" x14ac:dyDescent="0.2">
      <c r="A322" s="100"/>
      <c r="B322" s="101" t="s">
        <v>392</v>
      </c>
      <c r="C322" s="102"/>
      <c r="D322" s="103"/>
      <c r="E322" s="103"/>
      <c r="F322" s="103"/>
      <c r="G322" s="103"/>
      <c r="I322" s="36"/>
    </row>
    <row r="323" spans="1:27" ht="12.75" customHeight="1" x14ac:dyDescent="0.2">
      <c r="A323" s="175" t="s">
        <v>549</v>
      </c>
      <c r="B323" s="176"/>
      <c r="C323" s="176"/>
      <c r="D323" s="176"/>
      <c r="E323" s="176"/>
      <c r="F323" s="176"/>
      <c r="G323" s="176"/>
      <c r="H323" s="176"/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  <c r="Z323" s="176"/>
      <c r="AA323" s="177"/>
    </row>
    <row r="324" spans="1:27" ht="25.5" x14ac:dyDescent="0.2">
      <c r="A324" s="96" t="s">
        <v>64</v>
      </c>
      <c r="B324" s="97" t="s">
        <v>210</v>
      </c>
      <c r="C324" s="96" t="s">
        <v>211</v>
      </c>
      <c r="D324" s="97" t="s">
        <v>212</v>
      </c>
      <c r="E324" s="97" t="s">
        <v>213</v>
      </c>
      <c r="F324" s="97" t="s">
        <v>214</v>
      </c>
      <c r="G324" s="97" t="s">
        <v>215</v>
      </c>
      <c r="H324" s="97" t="s">
        <v>216</v>
      </c>
      <c r="I324" s="97" t="s">
        <v>217</v>
      </c>
      <c r="J324" s="97" t="s">
        <v>218</v>
      </c>
      <c r="K324" s="97" t="s">
        <v>219</v>
      </c>
      <c r="L324" s="97" t="s">
        <v>220</v>
      </c>
      <c r="M324" s="97" t="s">
        <v>221</v>
      </c>
      <c r="N324" s="97" t="s">
        <v>222</v>
      </c>
      <c r="O324" s="97" t="s">
        <v>223</v>
      </c>
      <c r="P324" s="97" t="s">
        <v>224</v>
      </c>
      <c r="Q324" s="97" t="s">
        <v>225</v>
      </c>
      <c r="R324" s="97" t="s">
        <v>226</v>
      </c>
      <c r="S324" s="97" t="s">
        <v>227</v>
      </c>
      <c r="T324" s="97" t="s">
        <v>228</v>
      </c>
      <c r="U324" s="97" t="s">
        <v>229</v>
      </c>
      <c r="V324" s="97" t="s">
        <v>230</v>
      </c>
      <c r="W324" s="97" t="s">
        <v>231</v>
      </c>
      <c r="X324" s="97" t="s">
        <v>232</v>
      </c>
      <c r="Y324" s="97" t="s">
        <v>233</v>
      </c>
      <c r="Z324" s="97" t="s">
        <v>234</v>
      </c>
      <c r="AA324" s="97" t="s">
        <v>235</v>
      </c>
    </row>
    <row r="325" spans="1:27" ht="12.75" customHeight="1" x14ac:dyDescent="0.2">
      <c r="A325" s="98" t="s">
        <v>550</v>
      </c>
      <c r="B325" s="25" t="str">
        <f>"01"&amp;"."&amp;$B$662&amp;"."&amp;$B$663</f>
        <v>01.01.2024</v>
      </c>
      <c r="C325" s="88" t="s">
        <v>76</v>
      </c>
      <c r="D325" s="89">
        <f>ROUND(((D326+D327+D329+D328)/1000),5)</f>
        <v>3.4141699999999999</v>
      </c>
      <c r="E325" s="89">
        <f>ROUND(((E326+E327+E329+E328)/1000),5)</f>
        <v>3.3441299999999998</v>
      </c>
      <c r="F325" s="89">
        <f>ROUND(((F326+F327+F329+F328)/1000),5)</f>
        <v>3.3372600000000001</v>
      </c>
      <c r="G325" s="89">
        <f t="shared" ref="G325:AA325" si="186">ROUND(((G326+G327+G329+G328)/1000),5)</f>
        <v>3.2448800000000002</v>
      </c>
      <c r="H325" s="89">
        <f t="shared" si="186"/>
        <v>3.2059799999999998</v>
      </c>
      <c r="I325" s="89">
        <f t="shared" si="186"/>
        <v>3.2087500000000002</v>
      </c>
      <c r="J325" s="89">
        <f t="shared" si="186"/>
        <v>3.2564500000000001</v>
      </c>
      <c r="K325" s="89">
        <f t="shared" si="186"/>
        <v>3.24369</v>
      </c>
      <c r="L325" s="89">
        <f t="shared" si="186"/>
        <v>3.11788</v>
      </c>
      <c r="M325" s="89">
        <f t="shared" si="186"/>
        <v>3.1906699999999999</v>
      </c>
      <c r="N325" s="89">
        <f t="shared" si="186"/>
        <v>3.3408799999999998</v>
      </c>
      <c r="O325" s="89">
        <f t="shared" si="186"/>
        <v>3.3654000000000002</v>
      </c>
      <c r="P325" s="89">
        <f t="shared" si="186"/>
        <v>3.3973300000000002</v>
      </c>
      <c r="Q325" s="89">
        <f t="shared" si="186"/>
        <v>3.4270399999999999</v>
      </c>
      <c r="R325" s="89">
        <f t="shared" si="186"/>
        <v>3.43771</v>
      </c>
      <c r="S325" s="89">
        <f t="shared" si="186"/>
        <v>3.4777100000000001</v>
      </c>
      <c r="T325" s="89">
        <f t="shared" si="186"/>
        <v>3.51261</v>
      </c>
      <c r="U325" s="89">
        <f t="shared" si="186"/>
        <v>3.5394199999999998</v>
      </c>
      <c r="V325" s="89">
        <f t="shared" si="186"/>
        <v>3.5434299999999999</v>
      </c>
      <c r="W325" s="89">
        <f t="shared" si="186"/>
        <v>3.54135</v>
      </c>
      <c r="X325" s="89">
        <f t="shared" si="186"/>
        <v>3.5447000000000002</v>
      </c>
      <c r="Y325" s="89">
        <f t="shared" si="186"/>
        <v>3.5400700000000001</v>
      </c>
      <c r="Z325" s="89">
        <f t="shared" si="186"/>
        <v>3.4738099999999998</v>
      </c>
      <c r="AA325" s="89">
        <f t="shared" si="186"/>
        <v>3.3806500000000002</v>
      </c>
    </row>
    <row r="326" spans="1:27" ht="12.75" hidden="1" customHeight="1" outlineLevel="1" x14ac:dyDescent="0.2">
      <c r="A326" s="99" t="s">
        <v>551</v>
      </c>
      <c r="B326" s="60" t="s">
        <v>238</v>
      </c>
      <c r="C326" s="40" t="s">
        <v>79</v>
      </c>
      <c r="D326" s="41">
        <v>1099.29</v>
      </c>
      <c r="E326" s="41">
        <v>1029.25</v>
      </c>
      <c r="F326" s="41">
        <v>1022.38</v>
      </c>
      <c r="G326" s="41">
        <v>930</v>
      </c>
      <c r="H326" s="41">
        <v>891.1</v>
      </c>
      <c r="I326" s="41">
        <v>893.87</v>
      </c>
      <c r="J326" s="41">
        <v>941.57</v>
      </c>
      <c r="K326" s="41">
        <v>928.81</v>
      </c>
      <c r="L326" s="41">
        <v>803</v>
      </c>
      <c r="M326" s="41">
        <v>875.79</v>
      </c>
      <c r="N326" s="41">
        <v>1026</v>
      </c>
      <c r="O326" s="41">
        <v>1050.52</v>
      </c>
      <c r="P326" s="41">
        <v>1082.45</v>
      </c>
      <c r="Q326" s="41">
        <v>1112.1600000000001</v>
      </c>
      <c r="R326" s="41">
        <v>1122.83</v>
      </c>
      <c r="S326" s="41">
        <v>1162.83</v>
      </c>
      <c r="T326" s="41">
        <v>1197.73</v>
      </c>
      <c r="U326" s="41">
        <v>1224.54</v>
      </c>
      <c r="V326" s="41">
        <v>1228.55</v>
      </c>
      <c r="W326" s="41">
        <v>1226.47</v>
      </c>
      <c r="X326" s="41">
        <v>1229.82</v>
      </c>
      <c r="Y326" s="41">
        <v>1225.19</v>
      </c>
      <c r="Z326" s="41">
        <v>1158.93</v>
      </c>
      <c r="AA326" s="41">
        <v>1065.77</v>
      </c>
    </row>
    <row r="327" spans="1:27" ht="12.75" hidden="1" customHeight="1" outlineLevel="1" x14ac:dyDescent="0.2">
      <c r="A327" s="99" t="s">
        <v>552</v>
      </c>
      <c r="B327" s="60" t="s">
        <v>90</v>
      </c>
      <c r="C327" s="40" t="s">
        <v>79</v>
      </c>
      <c r="D327" s="41">
        <v>2222.89</v>
      </c>
      <c r="E327" s="41">
        <f>$D$327</f>
        <v>2222.89</v>
      </c>
      <c r="F327" s="41">
        <f t="shared" ref="F327:AA327" si="187">$D$327</f>
        <v>2222.89</v>
      </c>
      <c r="G327" s="41">
        <f t="shared" si="187"/>
        <v>2222.89</v>
      </c>
      <c r="H327" s="41">
        <f t="shared" si="187"/>
        <v>2222.89</v>
      </c>
      <c r="I327" s="41">
        <f t="shared" si="187"/>
        <v>2222.89</v>
      </c>
      <c r="J327" s="41">
        <f t="shared" si="187"/>
        <v>2222.89</v>
      </c>
      <c r="K327" s="41">
        <f t="shared" si="187"/>
        <v>2222.89</v>
      </c>
      <c r="L327" s="41">
        <f t="shared" si="187"/>
        <v>2222.89</v>
      </c>
      <c r="M327" s="41">
        <f t="shared" si="187"/>
        <v>2222.89</v>
      </c>
      <c r="N327" s="41">
        <f t="shared" si="187"/>
        <v>2222.89</v>
      </c>
      <c r="O327" s="41">
        <f t="shared" si="187"/>
        <v>2222.89</v>
      </c>
      <c r="P327" s="41">
        <f t="shared" si="187"/>
        <v>2222.89</v>
      </c>
      <c r="Q327" s="41">
        <f t="shared" si="187"/>
        <v>2222.89</v>
      </c>
      <c r="R327" s="41">
        <f t="shared" si="187"/>
        <v>2222.89</v>
      </c>
      <c r="S327" s="41">
        <f t="shared" si="187"/>
        <v>2222.89</v>
      </c>
      <c r="T327" s="41">
        <f t="shared" si="187"/>
        <v>2222.89</v>
      </c>
      <c r="U327" s="41">
        <f t="shared" si="187"/>
        <v>2222.89</v>
      </c>
      <c r="V327" s="41">
        <f t="shared" si="187"/>
        <v>2222.89</v>
      </c>
      <c r="W327" s="41">
        <f t="shared" si="187"/>
        <v>2222.89</v>
      </c>
      <c r="X327" s="41">
        <f t="shared" si="187"/>
        <v>2222.89</v>
      </c>
      <c r="Y327" s="41">
        <f t="shared" si="187"/>
        <v>2222.89</v>
      </c>
      <c r="Z327" s="41">
        <f t="shared" si="187"/>
        <v>2222.89</v>
      </c>
      <c r="AA327" s="41">
        <f t="shared" si="187"/>
        <v>2222.89</v>
      </c>
    </row>
    <row r="328" spans="1:27" ht="12.75" hidden="1" customHeight="1" outlineLevel="1" x14ac:dyDescent="0.2">
      <c r="A328" s="99" t="s">
        <v>553</v>
      </c>
      <c r="B328" s="60" t="s">
        <v>83</v>
      </c>
      <c r="C328" s="40" t="s">
        <v>79</v>
      </c>
      <c r="D328" s="41">
        <v>3.72</v>
      </c>
      <c r="E328" s="41">
        <v>3.72</v>
      </c>
      <c r="F328" s="41">
        <v>3.72</v>
      </c>
      <c r="G328" s="41">
        <v>3.72</v>
      </c>
      <c r="H328" s="41">
        <v>3.72</v>
      </c>
      <c r="I328" s="41">
        <v>3.72</v>
      </c>
      <c r="J328" s="41">
        <v>3.72</v>
      </c>
      <c r="K328" s="41">
        <v>3.72</v>
      </c>
      <c r="L328" s="41">
        <v>3.72</v>
      </c>
      <c r="M328" s="41">
        <v>3.72</v>
      </c>
      <c r="N328" s="41">
        <v>3.72</v>
      </c>
      <c r="O328" s="41">
        <v>3.72</v>
      </c>
      <c r="P328" s="41">
        <v>3.72</v>
      </c>
      <c r="Q328" s="41">
        <v>3.72</v>
      </c>
      <c r="R328" s="41">
        <v>3.72</v>
      </c>
      <c r="S328" s="41">
        <v>3.72</v>
      </c>
      <c r="T328" s="41">
        <v>3.72</v>
      </c>
      <c r="U328" s="41">
        <v>3.72</v>
      </c>
      <c r="V328" s="41">
        <v>3.72</v>
      </c>
      <c r="W328" s="41">
        <v>3.72</v>
      </c>
      <c r="X328" s="41">
        <v>3.72</v>
      </c>
      <c r="Y328" s="41">
        <v>3.72</v>
      </c>
      <c r="Z328" s="41">
        <v>3.72</v>
      </c>
      <c r="AA328" s="41">
        <v>3.72</v>
      </c>
    </row>
    <row r="329" spans="1:27" ht="12.75" hidden="1" customHeight="1" outlineLevel="1" x14ac:dyDescent="0.2">
      <c r="A329" s="99" t="s">
        <v>554</v>
      </c>
      <c r="B329" s="60" t="s">
        <v>81</v>
      </c>
      <c r="C329" s="40" t="s">
        <v>79</v>
      </c>
      <c r="D329" s="41">
        <f>$D$11</f>
        <v>88.27</v>
      </c>
      <c r="E329" s="41">
        <f t="shared" ref="E329:AA329" si="188">$D$11</f>
        <v>88.27</v>
      </c>
      <c r="F329" s="41">
        <f t="shared" si="188"/>
        <v>88.27</v>
      </c>
      <c r="G329" s="41">
        <f t="shared" si="188"/>
        <v>88.27</v>
      </c>
      <c r="H329" s="41">
        <f t="shared" si="188"/>
        <v>88.27</v>
      </c>
      <c r="I329" s="41">
        <f t="shared" si="188"/>
        <v>88.27</v>
      </c>
      <c r="J329" s="41">
        <f t="shared" si="188"/>
        <v>88.27</v>
      </c>
      <c r="K329" s="41">
        <f t="shared" si="188"/>
        <v>88.27</v>
      </c>
      <c r="L329" s="41">
        <f t="shared" si="188"/>
        <v>88.27</v>
      </c>
      <c r="M329" s="41">
        <f t="shared" si="188"/>
        <v>88.27</v>
      </c>
      <c r="N329" s="41">
        <f t="shared" si="188"/>
        <v>88.27</v>
      </c>
      <c r="O329" s="41">
        <f t="shared" si="188"/>
        <v>88.27</v>
      </c>
      <c r="P329" s="41">
        <f t="shared" si="188"/>
        <v>88.27</v>
      </c>
      <c r="Q329" s="41">
        <f t="shared" si="188"/>
        <v>88.27</v>
      </c>
      <c r="R329" s="41">
        <f t="shared" si="188"/>
        <v>88.27</v>
      </c>
      <c r="S329" s="41">
        <f t="shared" si="188"/>
        <v>88.27</v>
      </c>
      <c r="T329" s="41">
        <f t="shared" si="188"/>
        <v>88.27</v>
      </c>
      <c r="U329" s="41">
        <f t="shared" si="188"/>
        <v>88.27</v>
      </c>
      <c r="V329" s="41">
        <f t="shared" si="188"/>
        <v>88.27</v>
      </c>
      <c r="W329" s="41">
        <f t="shared" si="188"/>
        <v>88.27</v>
      </c>
      <c r="X329" s="41">
        <f t="shared" si="188"/>
        <v>88.27</v>
      </c>
      <c r="Y329" s="41">
        <f t="shared" si="188"/>
        <v>88.27</v>
      </c>
      <c r="Z329" s="41">
        <f t="shared" si="188"/>
        <v>88.27</v>
      </c>
      <c r="AA329" s="41">
        <f t="shared" si="188"/>
        <v>88.27</v>
      </c>
    </row>
    <row r="330" spans="1:27" ht="12.75" customHeight="1" collapsed="1" x14ac:dyDescent="0.2">
      <c r="A330" s="98" t="s">
        <v>555</v>
      </c>
      <c r="B330" s="25" t="str">
        <f>"02"&amp;"."&amp;$B$662&amp;"."&amp;$B$663</f>
        <v>02.01.2024</v>
      </c>
      <c r="C330" s="88" t="s">
        <v>76</v>
      </c>
      <c r="D330" s="89">
        <f>ROUND(((D331+D332+D334+D333)/1000),5)</f>
        <v>3.4213200000000001</v>
      </c>
      <c r="E330" s="89">
        <f>ROUND(((E331+E332+E334+E333)/1000),5)</f>
        <v>3.28701</v>
      </c>
      <c r="F330" s="89">
        <f>ROUND(((F331+F332+F334+F333)/1000),5)</f>
        <v>3.15984</v>
      </c>
      <c r="G330" s="89">
        <f t="shared" ref="G330:AA330" si="189">ROUND(((G331+G332+G334+G333)/1000),5)</f>
        <v>3.1163099999999999</v>
      </c>
      <c r="H330" s="89">
        <f t="shared" si="189"/>
        <v>3.1152000000000002</v>
      </c>
      <c r="I330" s="89">
        <f t="shared" si="189"/>
        <v>3.1541000000000001</v>
      </c>
      <c r="J330" s="89">
        <f t="shared" si="189"/>
        <v>3.2249500000000002</v>
      </c>
      <c r="K330" s="89">
        <f t="shared" si="189"/>
        <v>3.4182700000000001</v>
      </c>
      <c r="L330" s="89">
        <f t="shared" si="189"/>
        <v>3.49166</v>
      </c>
      <c r="M330" s="89">
        <f t="shared" si="189"/>
        <v>3.63259</v>
      </c>
      <c r="N330" s="89">
        <f t="shared" si="189"/>
        <v>3.8136100000000002</v>
      </c>
      <c r="O330" s="89">
        <f t="shared" si="189"/>
        <v>3.8473000000000002</v>
      </c>
      <c r="P330" s="89">
        <f t="shared" si="189"/>
        <v>3.85521</v>
      </c>
      <c r="Q330" s="89">
        <f t="shared" si="189"/>
        <v>3.8583500000000002</v>
      </c>
      <c r="R330" s="89">
        <f t="shared" si="189"/>
        <v>3.8323800000000001</v>
      </c>
      <c r="S330" s="89">
        <f t="shared" si="189"/>
        <v>3.8348900000000001</v>
      </c>
      <c r="T330" s="89">
        <f t="shared" si="189"/>
        <v>3.8889399999999998</v>
      </c>
      <c r="U330" s="89">
        <f t="shared" si="189"/>
        <v>3.9230499999999999</v>
      </c>
      <c r="V330" s="89">
        <f t="shared" si="189"/>
        <v>3.9333499999999999</v>
      </c>
      <c r="W330" s="89">
        <f t="shared" si="189"/>
        <v>3.9321199999999998</v>
      </c>
      <c r="X330" s="89">
        <f t="shared" si="189"/>
        <v>3.9377800000000001</v>
      </c>
      <c r="Y330" s="89">
        <f t="shared" si="189"/>
        <v>3.91404</v>
      </c>
      <c r="Z330" s="89">
        <f t="shared" si="189"/>
        <v>3.7733099999999999</v>
      </c>
      <c r="AA330" s="89">
        <f t="shared" si="189"/>
        <v>3.54766</v>
      </c>
    </row>
    <row r="331" spans="1:27" ht="12.75" hidden="1" customHeight="1" outlineLevel="1" x14ac:dyDescent="0.2">
      <c r="A331" s="99" t="s">
        <v>556</v>
      </c>
      <c r="B331" s="60" t="s">
        <v>238</v>
      </c>
      <c r="C331" s="40" t="s">
        <v>79</v>
      </c>
      <c r="D331" s="41">
        <v>1106.44</v>
      </c>
      <c r="E331" s="41">
        <v>972.13</v>
      </c>
      <c r="F331" s="41">
        <v>844.96</v>
      </c>
      <c r="G331" s="41">
        <v>801.43</v>
      </c>
      <c r="H331" s="41">
        <v>800.32</v>
      </c>
      <c r="I331" s="41">
        <v>839.22</v>
      </c>
      <c r="J331" s="41">
        <v>910.07</v>
      </c>
      <c r="K331" s="41">
        <v>1103.3900000000001</v>
      </c>
      <c r="L331" s="41">
        <v>1176.78</v>
      </c>
      <c r="M331" s="41">
        <v>1317.71</v>
      </c>
      <c r="N331" s="41">
        <v>1498.73</v>
      </c>
      <c r="O331" s="41">
        <v>1532.42</v>
      </c>
      <c r="P331" s="41">
        <v>1540.33</v>
      </c>
      <c r="Q331" s="41">
        <v>1543.47</v>
      </c>
      <c r="R331" s="41">
        <v>1517.5</v>
      </c>
      <c r="S331" s="41">
        <v>1520.01</v>
      </c>
      <c r="T331" s="41">
        <v>1574.06</v>
      </c>
      <c r="U331" s="41">
        <v>1608.17</v>
      </c>
      <c r="V331" s="41">
        <v>1618.47</v>
      </c>
      <c r="W331" s="41">
        <v>1617.24</v>
      </c>
      <c r="X331" s="41">
        <v>1622.9</v>
      </c>
      <c r="Y331" s="41">
        <v>1599.16</v>
      </c>
      <c r="Z331" s="41">
        <v>1458.43</v>
      </c>
      <c r="AA331" s="41">
        <v>1232.78</v>
      </c>
    </row>
    <row r="332" spans="1:27" ht="12.75" hidden="1" customHeight="1" outlineLevel="1" x14ac:dyDescent="0.2">
      <c r="A332" s="99" t="s">
        <v>557</v>
      </c>
      <c r="B332" s="60" t="s">
        <v>90</v>
      </c>
      <c r="C332" s="40" t="s">
        <v>79</v>
      </c>
      <c r="D332" s="41">
        <f>$D$327</f>
        <v>2222.89</v>
      </c>
      <c r="E332" s="41">
        <f t="shared" ref="E332:AA332" si="190">$D$327</f>
        <v>2222.89</v>
      </c>
      <c r="F332" s="41">
        <f t="shared" si="190"/>
        <v>2222.89</v>
      </c>
      <c r="G332" s="41">
        <f t="shared" si="190"/>
        <v>2222.89</v>
      </c>
      <c r="H332" s="41">
        <f t="shared" si="190"/>
        <v>2222.89</v>
      </c>
      <c r="I332" s="41">
        <f t="shared" si="190"/>
        <v>2222.89</v>
      </c>
      <c r="J332" s="41">
        <f t="shared" si="190"/>
        <v>2222.89</v>
      </c>
      <c r="K332" s="41">
        <f t="shared" si="190"/>
        <v>2222.89</v>
      </c>
      <c r="L332" s="41">
        <f t="shared" si="190"/>
        <v>2222.89</v>
      </c>
      <c r="M332" s="41">
        <f t="shared" si="190"/>
        <v>2222.89</v>
      </c>
      <c r="N332" s="41">
        <f t="shared" si="190"/>
        <v>2222.89</v>
      </c>
      <c r="O332" s="41">
        <f t="shared" si="190"/>
        <v>2222.89</v>
      </c>
      <c r="P332" s="41">
        <f t="shared" si="190"/>
        <v>2222.89</v>
      </c>
      <c r="Q332" s="41">
        <f t="shared" si="190"/>
        <v>2222.89</v>
      </c>
      <c r="R332" s="41">
        <f t="shared" si="190"/>
        <v>2222.89</v>
      </c>
      <c r="S332" s="41">
        <f t="shared" si="190"/>
        <v>2222.89</v>
      </c>
      <c r="T332" s="41">
        <f t="shared" si="190"/>
        <v>2222.89</v>
      </c>
      <c r="U332" s="41">
        <f t="shared" si="190"/>
        <v>2222.89</v>
      </c>
      <c r="V332" s="41">
        <f t="shared" si="190"/>
        <v>2222.89</v>
      </c>
      <c r="W332" s="41">
        <f t="shared" si="190"/>
        <v>2222.89</v>
      </c>
      <c r="X332" s="41">
        <f t="shared" si="190"/>
        <v>2222.89</v>
      </c>
      <c r="Y332" s="41">
        <f t="shared" si="190"/>
        <v>2222.89</v>
      </c>
      <c r="Z332" s="41">
        <f t="shared" si="190"/>
        <v>2222.89</v>
      </c>
      <c r="AA332" s="41">
        <f t="shared" si="190"/>
        <v>2222.89</v>
      </c>
    </row>
    <row r="333" spans="1:27" ht="12.75" hidden="1" customHeight="1" outlineLevel="1" x14ac:dyDescent="0.2">
      <c r="A333" s="99" t="s">
        <v>558</v>
      </c>
      <c r="B333" s="60" t="s">
        <v>83</v>
      </c>
      <c r="C333" s="40" t="s">
        <v>79</v>
      </c>
      <c r="D333" s="41">
        <v>3.72</v>
      </c>
      <c r="E333" s="41">
        <v>3.72</v>
      </c>
      <c r="F333" s="41">
        <v>3.72</v>
      </c>
      <c r="G333" s="41">
        <v>3.72</v>
      </c>
      <c r="H333" s="41">
        <v>3.72</v>
      </c>
      <c r="I333" s="41">
        <v>3.72</v>
      </c>
      <c r="J333" s="41">
        <v>3.72</v>
      </c>
      <c r="K333" s="41">
        <v>3.72</v>
      </c>
      <c r="L333" s="41">
        <v>3.72</v>
      </c>
      <c r="M333" s="41">
        <v>3.72</v>
      </c>
      <c r="N333" s="41">
        <v>3.72</v>
      </c>
      <c r="O333" s="41">
        <v>3.72</v>
      </c>
      <c r="P333" s="41">
        <v>3.72</v>
      </c>
      <c r="Q333" s="41">
        <v>3.72</v>
      </c>
      <c r="R333" s="41">
        <v>3.72</v>
      </c>
      <c r="S333" s="41">
        <v>3.72</v>
      </c>
      <c r="T333" s="41">
        <v>3.72</v>
      </c>
      <c r="U333" s="41">
        <v>3.72</v>
      </c>
      <c r="V333" s="41">
        <v>3.72</v>
      </c>
      <c r="W333" s="41">
        <v>3.72</v>
      </c>
      <c r="X333" s="41">
        <v>3.72</v>
      </c>
      <c r="Y333" s="41">
        <v>3.72</v>
      </c>
      <c r="Z333" s="41">
        <v>3.72</v>
      </c>
      <c r="AA333" s="41">
        <v>3.72</v>
      </c>
    </row>
    <row r="334" spans="1:27" ht="12.75" hidden="1" customHeight="1" outlineLevel="1" x14ac:dyDescent="0.2">
      <c r="A334" s="99" t="s">
        <v>559</v>
      </c>
      <c r="B334" s="60" t="s">
        <v>81</v>
      </c>
      <c r="C334" s="40" t="s">
        <v>79</v>
      </c>
      <c r="D334" s="41">
        <f>$D$11</f>
        <v>88.27</v>
      </c>
      <c r="E334" s="41">
        <f t="shared" ref="E334:AA334" si="191">$D$11</f>
        <v>88.27</v>
      </c>
      <c r="F334" s="41">
        <f t="shared" si="191"/>
        <v>88.27</v>
      </c>
      <c r="G334" s="41">
        <f t="shared" si="191"/>
        <v>88.27</v>
      </c>
      <c r="H334" s="41">
        <f t="shared" si="191"/>
        <v>88.27</v>
      </c>
      <c r="I334" s="41">
        <f t="shared" si="191"/>
        <v>88.27</v>
      </c>
      <c r="J334" s="41">
        <f t="shared" si="191"/>
        <v>88.27</v>
      </c>
      <c r="K334" s="41">
        <f t="shared" si="191"/>
        <v>88.27</v>
      </c>
      <c r="L334" s="41">
        <f t="shared" si="191"/>
        <v>88.27</v>
      </c>
      <c r="M334" s="41">
        <f t="shared" si="191"/>
        <v>88.27</v>
      </c>
      <c r="N334" s="41">
        <f t="shared" si="191"/>
        <v>88.27</v>
      </c>
      <c r="O334" s="41">
        <f t="shared" si="191"/>
        <v>88.27</v>
      </c>
      <c r="P334" s="41">
        <f t="shared" si="191"/>
        <v>88.27</v>
      </c>
      <c r="Q334" s="41">
        <f t="shared" si="191"/>
        <v>88.27</v>
      </c>
      <c r="R334" s="41">
        <f t="shared" si="191"/>
        <v>88.27</v>
      </c>
      <c r="S334" s="41">
        <f t="shared" si="191"/>
        <v>88.27</v>
      </c>
      <c r="T334" s="41">
        <f t="shared" si="191"/>
        <v>88.27</v>
      </c>
      <c r="U334" s="41">
        <f t="shared" si="191"/>
        <v>88.27</v>
      </c>
      <c r="V334" s="41">
        <f t="shared" si="191"/>
        <v>88.27</v>
      </c>
      <c r="W334" s="41">
        <f t="shared" si="191"/>
        <v>88.27</v>
      </c>
      <c r="X334" s="41">
        <f t="shared" si="191"/>
        <v>88.27</v>
      </c>
      <c r="Y334" s="41">
        <f t="shared" si="191"/>
        <v>88.27</v>
      </c>
      <c r="Z334" s="41">
        <f t="shared" si="191"/>
        <v>88.27</v>
      </c>
      <c r="AA334" s="41">
        <f t="shared" si="191"/>
        <v>88.27</v>
      </c>
    </row>
    <row r="335" spans="1:27" ht="12.75" customHeight="1" collapsed="1" x14ac:dyDescent="0.2">
      <c r="A335" s="98" t="s">
        <v>560</v>
      </c>
      <c r="B335" s="25" t="str">
        <f>"03"&amp;"."&amp;$B$662&amp;"."&amp;$B$663</f>
        <v>03.01.2024</v>
      </c>
      <c r="C335" s="88" t="s">
        <v>76</v>
      </c>
      <c r="D335" s="89">
        <f>ROUND(((D336+D337+D339+D338)/1000),5)</f>
        <v>3.4317099999999998</v>
      </c>
      <c r="E335" s="89">
        <f>ROUND(((E336+E337+E339+E338)/1000),5)</f>
        <v>3.3581400000000001</v>
      </c>
      <c r="F335" s="89">
        <f>ROUND(((F336+F337+F339+F338)/1000),5)</f>
        <v>3.33325</v>
      </c>
      <c r="G335" s="89">
        <f t="shared" ref="G335:AA335" si="192">ROUND(((G336+G337+G339+G338)/1000),5)</f>
        <v>3.2939600000000002</v>
      </c>
      <c r="H335" s="89">
        <f t="shared" si="192"/>
        <v>3.2736299999999998</v>
      </c>
      <c r="I335" s="89">
        <f t="shared" si="192"/>
        <v>3.3543799999999999</v>
      </c>
      <c r="J335" s="89">
        <f t="shared" si="192"/>
        <v>3.4169999999999998</v>
      </c>
      <c r="K335" s="89">
        <f t="shared" si="192"/>
        <v>3.5410400000000002</v>
      </c>
      <c r="L335" s="89">
        <f t="shared" si="192"/>
        <v>3.68059</v>
      </c>
      <c r="M335" s="89">
        <f t="shared" si="192"/>
        <v>3.8695900000000001</v>
      </c>
      <c r="N335" s="89">
        <f t="shared" si="192"/>
        <v>3.9607999999999999</v>
      </c>
      <c r="O335" s="89">
        <f t="shared" si="192"/>
        <v>3.9934699999999999</v>
      </c>
      <c r="P335" s="89">
        <f t="shared" si="192"/>
        <v>3.9902700000000002</v>
      </c>
      <c r="Q335" s="89">
        <f t="shared" si="192"/>
        <v>3.98794</v>
      </c>
      <c r="R335" s="89">
        <f t="shared" si="192"/>
        <v>3.9388999999999998</v>
      </c>
      <c r="S335" s="89">
        <f t="shared" si="192"/>
        <v>3.92571</v>
      </c>
      <c r="T335" s="89">
        <f t="shared" si="192"/>
        <v>3.9958800000000001</v>
      </c>
      <c r="U335" s="89">
        <f t="shared" si="192"/>
        <v>4.0410300000000001</v>
      </c>
      <c r="V335" s="89">
        <f t="shared" si="192"/>
        <v>4.0516199999999998</v>
      </c>
      <c r="W335" s="89">
        <f t="shared" si="192"/>
        <v>4.0335200000000002</v>
      </c>
      <c r="X335" s="89">
        <f t="shared" si="192"/>
        <v>4.0034400000000003</v>
      </c>
      <c r="Y335" s="89">
        <f t="shared" si="192"/>
        <v>3.89479</v>
      </c>
      <c r="Z335" s="89">
        <f t="shared" si="192"/>
        <v>3.71218</v>
      </c>
      <c r="AA335" s="89">
        <f t="shared" si="192"/>
        <v>3.5394299999999999</v>
      </c>
    </row>
    <row r="336" spans="1:27" ht="12.75" hidden="1" customHeight="1" outlineLevel="1" x14ac:dyDescent="0.2">
      <c r="A336" s="99" t="s">
        <v>561</v>
      </c>
      <c r="B336" s="60" t="s">
        <v>238</v>
      </c>
      <c r="C336" s="40" t="s">
        <v>79</v>
      </c>
      <c r="D336" s="41">
        <v>1116.83</v>
      </c>
      <c r="E336" s="41">
        <v>1043.26</v>
      </c>
      <c r="F336" s="41">
        <v>1018.37</v>
      </c>
      <c r="G336" s="41">
        <v>979.08</v>
      </c>
      <c r="H336" s="41">
        <v>958.75</v>
      </c>
      <c r="I336" s="41">
        <v>1039.5</v>
      </c>
      <c r="J336" s="41">
        <v>1102.1199999999999</v>
      </c>
      <c r="K336" s="41">
        <v>1226.1600000000001</v>
      </c>
      <c r="L336" s="41">
        <v>1365.71</v>
      </c>
      <c r="M336" s="41">
        <v>1554.71</v>
      </c>
      <c r="N336" s="41">
        <v>1645.92</v>
      </c>
      <c r="O336" s="41">
        <v>1678.59</v>
      </c>
      <c r="P336" s="41">
        <v>1675.39</v>
      </c>
      <c r="Q336" s="41">
        <v>1673.06</v>
      </c>
      <c r="R336" s="41">
        <v>1624.02</v>
      </c>
      <c r="S336" s="41">
        <v>1610.83</v>
      </c>
      <c r="T336" s="41">
        <v>1681</v>
      </c>
      <c r="U336" s="41">
        <v>1726.15</v>
      </c>
      <c r="V336" s="41">
        <v>1736.74</v>
      </c>
      <c r="W336" s="41">
        <v>1718.64</v>
      </c>
      <c r="X336" s="41">
        <v>1688.56</v>
      </c>
      <c r="Y336" s="41">
        <v>1579.91</v>
      </c>
      <c r="Z336" s="41">
        <v>1397.3</v>
      </c>
      <c r="AA336" s="41">
        <v>1224.55</v>
      </c>
    </row>
    <row r="337" spans="1:27" ht="12.75" hidden="1" customHeight="1" outlineLevel="1" x14ac:dyDescent="0.2">
      <c r="A337" s="99" t="s">
        <v>562</v>
      </c>
      <c r="B337" s="60" t="s">
        <v>90</v>
      </c>
      <c r="C337" s="40" t="s">
        <v>79</v>
      </c>
      <c r="D337" s="41">
        <f>$D$327</f>
        <v>2222.89</v>
      </c>
      <c r="E337" s="41">
        <f t="shared" ref="E337:AA337" si="193">$D$327</f>
        <v>2222.89</v>
      </c>
      <c r="F337" s="41">
        <f t="shared" si="193"/>
        <v>2222.89</v>
      </c>
      <c r="G337" s="41">
        <f t="shared" si="193"/>
        <v>2222.89</v>
      </c>
      <c r="H337" s="41">
        <f t="shared" si="193"/>
        <v>2222.89</v>
      </c>
      <c r="I337" s="41">
        <f t="shared" si="193"/>
        <v>2222.89</v>
      </c>
      <c r="J337" s="41">
        <f t="shared" si="193"/>
        <v>2222.89</v>
      </c>
      <c r="K337" s="41">
        <f t="shared" si="193"/>
        <v>2222.89</v>
      </c>
      <c r="L337" s="41">
        <f t="shared" si="193"/>
        <v>2222.89</v>
      </c>
      <c r="M337" s="41">
        <f t="shared" si="193"/>
        <v>2222.89</v>
      </c>
      <c r="N337" s="41">
        <f t="shared" si="193"/>
        <v>2222.89</v>
      </c>
      <c r="O337" s="41">
        <f t="shared" si="193"/>
        <v>2222.89</v>
      </c>
      <c r="P337" s="41">
        <f t="shared" si="193"/>
        <v>2222.89</v>
      </c>
      <c r="Q337" s="41">
        <f t="shared" si="193"/>
        <v>2222.89</v>
      </c>
      <c r="R337" s="41">
        <f t="shared" si="193"/>
        <v>2222.89</v>
      </c>
      <c r="S337" s="41">
        <f t="shared" si="193"/>
        <v>2222.89</v>
      </c>
      <c r="T337" s="41">
        <f t="shared" si="193"/>
        <v>2222.89</v>
      </c>
      <c r="U337" s="41">
        <f t="shared" si="193"/>
        <v>2222.89</v>
      </c>
      <c r="V337" s="41">
        <f t="shared" si="193"/>
        <v>2222.89</v>
      </c>
      <c r="W337" s="41">
        <f t="shared" si="193"/>
        <v>2222.89</v>
      </c>
      <c r="X337" s="41">
        <f t="shared" si="193"/>
        <v>2222.89</v>
      </c>
      <c r="Y337" s="41">
        <f t="shared" si="193"/>
        <v>2222.89</v>
      </c>
      <c r="Z337" s="41">
        <f t="shared" si="193"/>
        <v>2222.89</v>
      </c>
      <c r="AA337" s="41">
        <f t="shared" si="193"/>
        <v>2222.89</v>
      </c>
    </row>
    <row r="338" spans="1:27" ht="12.75" hidden="1" customHeight="1" outlineLevel="1" x14ac:dyDescent="0.2">
      <c r="A338" s="99" t="s">
        <v>563</v>
      </c>
      <c r="B338" s="60" t="s">
        <v>83</v>
      </c>
      <c r="C338" s="40" t="s">
        <v>79</v>
      </c>
      <c r="D338" s="41">
        <v>3.72</v>
      </c>
      <c r="E338" s="41">
        <v>3.72</v>
      </c>
      <c r="F338" s="41">
        <v>3.72</v>
      </c>
      <c r="G338" s="41">
        <v>3.72</v>
      </c>
      <c r="H338" s="41">
        <v>3.72</v>
      </c>
      <c r="I338" s="41">
        <v>3.72</v>
      </c>
      <c r="J338" s="41">
        <v>3.72</v>
      </c>
      <c r="K338" s="41">
        <v>3.72</v>
      </c>
      <c r="L338" s="41">
        <v>3.72</v>
      </c>
      <c r="M338" s="41">
        <v>3.72</v>
      </c>
      <c r="N338" s="41">
        <v>3.72</v>
      </c>
      <c r="O338" s="41">
        <v>3.72</v>
      </c>
      <c r="P338" s="41">
        <v>3.72</v>
      </c>
      <c r="Q338" s="41">
        <v>3.72</v>
      </c>
      <c r="R338" s="41">
        <v>3.72</v>
      </c>
      <c r="S338" s="41">
        <v>3.72</v>
      </c>
      <c r="T338" s="41">
        <v>3.72</v>
      </c>
      <c r="U338" s="41">
        <v>3.72</v>
      </c>
      <c r="V338" s="41">
        <v>3.72</v>
      </c>
      <c r="W338" s="41">
        <v>3.72</v>
      </c>
      <c r="X338" s="41">
        <v>3.72</v>
      </c>
      <c r="Y338" s="41">
        <v>3.72</v>
      </c>
      <c r="Z338" s="41">
        <v>3.72</v>
      </c>
      <c r="AA338" s="41">
        <v>3.72</v>
      </c>
    </row>
    <row r="339" spans="1:27" ht="12.75" hidden="1" customHeight="1" outlineLevel="1" x14ac:dyDescent="0.2">
      <c r="A339" s="99" t="s">
        <v>564</v>
      </c>
      <c r="B339" s="60" t="s">
        <v>81</v>
      </c>
      <c r="C339" s="40" t="s">
        <v>79</v>
      </c>
      <c r="D339" s="41">
        <f>$D$11</f>
        <v>88.27</v>
      </c>
      <c r="E339" s="41">
        <f t="shared" ref="E339:AA339" si="194">$D$11</f>
        <v>88.27</v>
      </c>
      <c r="F339" s="41">
        <f t="shared" si="194"/>
        <v>88.27</v>
      </c>
      <c r="G339" s="41">
        <f t="shared" si="194"/>
        <v>88.27</v>
      </c>
      <c r="H339" s="41">
        <f t="shared" si="194"/>
        <v>88.27</v>
      </c>
      <c r="I339" s="41">
        <f t="shared" si="194"/>
        <v>88.27</v>
      </c>
      <c r="J339" s="41">
        <f t="shared" si="194"/>
        <v>88.27</v>
      </c>
      <c r="K339" s="41">
        <f t="shared" si="194"/>
        <v>88.27</v>
      </c>
      <c r="L339" s="41">
        <f t="shared" si="194"/>
        <v>88.27</v>
      </c>
      <c r="M339" s="41">
        <f t="shared" si="194"/>
        <v>88.27</v>
      </c>
      <c r="N339" s="41">
        <f t="shared" si="194"/>
        <v>88.27</v>
      </c>
      <c r="O339" s="41">
        <f t="shared" si="194"/>
        <v>88.27</v>
      </c>
      <c r="P339" s="41">
        <f t="shared" si="194"/>
        <v>88.27</v>
      </c>
      <c r="Q339" s="41">
        <f t="shared" si="194"/>
        <v>88.27</v>
      </c>
      <c r="R339" s="41">
        <f t="shared" si="194"/>
        <v>88.27</v>
      </c>
      <c r="S339" s="41">
        <f t="shared" si="194"/>
        <v>88.27</v>
      </c>
      <c r="T339" s="41">
        <f t="shared" si="194"/>
        <v>88.27</v>
      </c>
      <c r="U339" s="41">
        <f t="shared" si="194"/>
        <v>88.27</v>
      </c>
      <c r="V339" s="41">
        <f t="shared" si="194"/>
        <v>88.27</v>
      </c>
      <c r="W339" s="41">
        <f t="shared" si="194"/>
        <v>88.27</v>
      </c>
      <c r="X339" s="41">
        <f t="shared" si="194"/>
        <v>88.27</v>
      </c>
      <c r="Y339" s="41">
        <f t="shared" si="194"/>
        <v>88.27</v>
      </c>
      <c r="Z339" s="41">
        <f t="shared" si="194"/>
        <v>88.27</v>
      </c>
      <c r="AA339" s="41">
        <f t="shared" si="194"/>
        <v>88.27</v>
      </c>
    </row>
    <row r="340" spans="1:27" ht="12.75" customHeight="1" collapsed="1" x14ac:dyDescent="0.2">
      <c r="A340" s="98" t="s">
        <v>565</v>
      </c>
      <c r="B340" s="25" t="str">
        <f>"04"&amp;"."&amp;$B$662&amp;"."&amp;$B$663</f>
        <v>04.01.2024</v>
      </c>
      <c r="C340" s="88" t="s">
        <v>76</v>
      </c>
      <c r="D340" s="89">
        <f>ROUND(((D341+D342+D344+D343)/1000),5)</f>
        <v>3.5443099999999998</v>
      </c>
      <c r="E340" s="89">
        <f>ROUND(((E341+E342+E344+E343)/1000),5)</f>
        <v>3.43397</v>
      </c>
      <c r="F340" s="89">
        <f>ROUND(((F341+F342+F344+F343)/1000),5)</f>
        <v>3.35676</v>
      </c>
      <c r="G340" s="89">
        <f t="shared" ref="G340:AA340" si="195">ROUND(((G341+G342+G344+G343)/1000),5)</f>
        <v>3.3065600000000002</v>
      </c>
      <c r="H340" s="89">
        <f t="shared" si="195"/>
        <v>3.3146599999999999</v>
      </c>
      <c r="I340" s="89">
        <f t="shared" si="195"/>
        <v>3.3532299999999999</v>
      </c>
      <c r="J340" s="89">
        <f t="shared" si="195"/>
        <v>3.3882599999999998</v>
      </c>
      <c r="K340" s="89">
        <f t="shared" si="195"/>
        <v>3.5496400000000001</v>
      </c>
      <c r="L340" s="89">
        <f t="shared" si="195"/>
        <v>3.78966</v>
      </c>
      <c r="M340" s="89">
        <f t="shared" si="195"/>
        <v>3.9973299999999998</v>
      </c>
      <c r="N340" s="89">
        <f t="shared" si="195"/>
        <v>4.1738799999999996</v>
      </c>
      <c r="O340" s="89">
        <f t="shared" si="195"/>
        <v>4.1998199999999999</v>
      </c>
      <c r="P340" s="89">
        <f t="shared" si="195"/>
        <v>4.2020400000000002</v>
      </c>
      <c r="Q340" s="89">
        <f t="shared" si="195"/>
        <v>4.2038799999999998</v>
      </c>
      <c r="R340" s="89">
        <f t="shared" si="195"/>
        <v>4.16967</v>
      </c>
      <c r="S340" s="89">
        <f t="shared" si="195"/>
        <v>4.1504599999999998</v>
      </c>
      <c r="T340" s="89">
        <f t="shared" si="195"/>
        <v>4.19712</v>
      </c>
      <c r="U340" s="89">
        <f t="shared" si="195"/>
        <v>4.2224500000000003</v>
      </c>
      <c r="V340" s="89">
        <f t="shared" si="195"/>
        <v>4.2081</v>
      </c>
      <c r="W340" s="89">
        <f t="shared" si="195"/>
        <v>4.19353</v>
      </c>
      <c r="X340" s="89">
        <f t="shared" si="195"/>
        <v>4.1752500000000001</v>
      </c>
      <c r="Y340" s="89">
        <f t="shared" si="195"/>
        <v>3.9997600000000002</v>
      </c>
      <c r="Z340" s="89">
        <f t="shared" si="195"/>
        <v>3.8685399999999999</v>
      </c>
      <c r="AA340" s="89">
        <f t="shared" si="195"/>
        <v>3.6503700000000001</v>
      </c>
    </row>
    <row r="341" spans="1:27" ht="12.75" hidden="1" customHeight="1" outlineLevel="1" x14ac:dyDescent="0.2">
      <c r="A341" s="99" t="s">
        <v>566</v>
      </c>
      <c r="B341" s="60" t="s">
        <v>238</v>
      </c>
      <c r="C341" s="40" t="s">
        <v>79</v>
      </c>
      <c r="D341" s="41">
        <v>1229.43</v>
      </c>
      <c r="E341" s="41">
        <v>1119.0899999999999</v>
      </c>
      <c r="F341" s="41">
        <v>1041.8800000000001</v>
      </c>
      <c r="G341" s="41">
        <v>991.68</v>
      </c>
      <c r="H341" s="41">
        <v>999.78</v>
      </c>
      <c r="I341" s="41">
        <v>1038.3499999999999</v>
      </c>
      <c r="J341" s="41">
        <v>1073.3800000000001</v>
      </c>
      <c r="K341" s="41">
        <v>1234.76</v>
      </c>
      <c r="L341" s="41">
        <v>1474.78</v>
      </c>
      <c r="M341" s="41">
        <v>1682.45</v>
      </c>
      <c r="N341" s="41">
        <v>1859</v>
      </c>
      <c r="O341" s="41">
        <v>1884.94</v>
      </c>
      <c r="P341" s="41">
        <v>1887.16</v>
      </c>
      <c r="Q341" s="41">
        <v>1889</v>
      </c>
      <c r="R341" s="41">
        <v>1854.79</v>
      </c>
      <c r="S341" s="41">
        <v>1835.58</v>
      </c>
      <c r="T341" s="41">
        <v>1882.24</v>
      </c>
      <c r="U341" s="41">
        <v>1907.57</v>
      </c>
      <c r="V341" s="41">
        <v>1893.22</v>
      </c>
      <c r="W341" s="41">
        <v>1878.65</v>
      </c>
      <c r="X341" s="41">
        <v>1860.37</v>
      </c>
      <c r="Y341" s="41">
        <v>1684.88</v>
      </c>
      <c r="Z341" s="41">
        <v>1553.66</v>
      </c>
      <c r="AA341" s="41">
        <v>1335.49</v>
      </c>
    </row>
    <row r="342" spans="1:27" ht="12.75" hidden="1" customHeight="1" outlineLevel="1" x14ac:dyDescent="0.2">
      <c r="A342" s="99" t="s">
        <v>567</v>
      </c>
      <c r="B342" s="60" t="s">
        <v>90</v>
      </c>
      <c r="C342" s="40" t="s">
        <v>79</v>
      </c>
      <c r="D342" s="41">
        <f>$D$327</f>
        <v>2222.89</v>
      </c>
      <c r="E342" s="41">
        <f t="shared" ref="E342:AA342" si="196">$D$327</f>
        <v>2222.89</v>
      </c>
      <c r="F342" s="41">
        <f t="shared" si="196"/>
        <v>2222.89</v>
      </c>
      <c r="G342" s="41">
        <f t="shared" si="196"/>
        <v>2222.89</v>
      </c>
      <c r="H342" s="41">
        <f t="shared" si="196"/>
        <v>2222.89</v>
      </c>
      <c r="I342" s="41">
        <f t="shared" si="196"/>
        <v>2222.89</v>
      </c>
      <c r="J342" s="41">
        <f t="shared" si="196"/>
        <v>2222.89</v>
      </c>
      <c r="K342" s="41">
        <f t="shared" si="196"/>
        <v>2222.89</v>
      </c>
      <c r="L342" s="41">
        <f t="shared" si="196"/>
        <v>2222.89</v>
      </c>
      <c r="M342" s="41">
        <f t="shared" si="196"/>
        <v>2222.89</v>
      </c>
      <c r="N342" s="41">
        <f t="shared" si="196"/>
        <v>2222.89</v>
      </c>
      <c r="O342" s="41">
        <f t="shared" si="196"/>
        <v>2222.89</v>
      </c>
      <c r="P342" s="41">
        <f t="shared" si="196"/>
        <v>2222.89</v>
      </c>
      <c r="Q342" s="41">
        <f t="shared" si="196"/>
        <v>2222.89</v>
      </c>
      <c r="R342" s="41">
        <f t="shared" si="196"/>
        <v>2222.89</v>
      </c>
      <c r="S342" s="41">
        <f t="shared" si="196"/>
        <v>2222.89</v>
      </c>
      <c r="T342" s="41">
        <f t="shared" si="196"/>
        <v>2222.89</v>
      </c>
      <c r="U342" s="41">
        <f t="shared" si="196"/>
        <v>2222.89</v>
      </c>
      <c r="V342" s="41">
        <f t="shared" si="196"/>
        <v>2222.89</v>
      </c>
      <c r="W342" s="41">
        <f t="shared" si="196"/>
        <v>2222.89</v>
      </c>
      <c r="X342" s="41">
        <f t="shared" si="196"/>
        <v>2222.89</v>
      </c>
      <c r="Y342" s="41">
        <f t="shared" si="196"/>
        <v>2222.89</v>
      </c>
      <c r="Z342" s="41">
        <f t="shared" si="196"/>
        <v>2222.89</v>
      </c>
      <c r="AA342" s="41">
        <f t="shared" si="196"/>
        <v>2222.89</v>
      </c>
    </row>
    <row r="343" spans="1:27" ht="12.75" hidden="1" customHeight="1" outlineLevel="1" x14ac:dyDescent="0.2">
      <c r="A343" s="99" t="s">
        <v>568</v>
      </c>
      <c r="B343" s="60" t="s">
        <v>83</v>
      </c>
      <c r="C343" s="40" t="s">
        <v>79</v>
      </c>
      <c r="D343" s="41">
        <v>3.72</v>
      </c>
      <c r="E343" s="41">
        <v>3.72</v>
      </c>
      <c r="F343" s="41">
        <v>3.72</v>
      </c>
      <c r="G343" s="41">
        <v>3.72</v>
      </c>
      <c r="H343" s="41">
        <v>3.72</v>
      </c>
      <c r="I343" s="41">
        <v>3.72</v>
      </c>
      <c r="J343" s="41">
        <v>3.72</v>
      </c>
      <c r="K343" s="41">
        <v>3.72</v>
      </c>
      <c r="L343" s="41">
        <v>3.72</v>
      </c>
      <c r="M343" s="41">
        <v>3.72</v>
      </c>
      <c r="N343" s="41">
        <v>3.72</v>
      </c>
      <c r="O343" s="41">
        <v>3.72</v>
      </c>
      <c r="P343" s="41">
        <v>3.72</v>
      </c>
      <c r="Q343" s="41">
        <v>3.72</v>
      </c>
      <c r="R343" s="41">
        <v>3.72</v>
      </c>
      <c r="S343" s="41">
        <v>3.72</v>
      </c>
      <c r="T343" s="41">
        <v>3.72</v>
      </c>
      <c r="U343" s="41">
        <v>3.72</v>
      </c>
      <c r="V343" s="41">
        <v>3.72</v>
      </c>
      <c r="W343" s="41">
        <v>3.72</v>
      </c>
      <c r="X343" s="41">
        <v>3.72</v>
      </c>
      <c r="Y343" s="41">
        <v>3.72</v>
      </c>
      <c r="Z343" s="41">
        <v>3.72</v>
      </c>
      <c r="AA343" s="41">
        <v>3.72</v>
      </c>
    </row>
    <row r="344" spans="1:27" ht="12.75" hidden="1" customHeight="1" outlineLevel="1" x14ac:dyDescent="0.2">
      <c r="A344" s="99" t="s">
        <v>569</v>
      </c>
      <c r="B344" s="60" t="s">
        <v>81</v>
      </c>
      <c r="C344" s="40" t="s">
        <v>79</v>
      </c>
      <c r="D344" s="41">
        <f>$D$11</f>
        <v>88.27</v>
      </c>
      <c r="E344" s="41">
        <f t="shared" ref="E344:AA344" si="197">$D$11</f>
        <v>88.27</v>
      </c>
      <c r="F344" s="41">
        <f t="shared" si="197"/>
        <v>88.27</v>
      </c>
      <c r="G344" s="41">
        <f t="shared" si="197"/>
        <v>88.27</v>
      </c>
      <c r="H344" s="41">
        <f t="shared" si="197"/>
        <v>88.27</v>
      </c>
      <c r="I344" s="41">
        <f t="shared" si="197"/>
        <v>88.27</v>
      </c>
      <c r="J344" s="41">
        <f t="shared" si="197"/>
        <v>88.27</v>
      </c>
      <c r="K344" s="41">
        <f t="shared" si="197"/>
        <v>88.27</v>
      </c>
      <c r="L344" s="41">
        <f t="shared" si="197"/>
        <v>88.27</v>
      </c>
      <c r="M344" s="41">
        <f t="shared" si="197"/>
        <v>88.27</v>
      </c>
      <c r="N344" s="41">
        <f t="shared" si="197"/>
        <v>88.27</v>
      </c>
      <c r="O344" s="41">
        <f t="shared" si="197"/>
        <v>88.27</v>
      </c>
      <c r="P344" s="41">
        <f t="shared" si="197"/>
        <v>88.27</v>
      </c>
      <c r="Q344" s="41">
        <f t="shared" si="197"/>
        <v>88.27</v>
      </c>
      <c r="R344" s="41">
        <f t="shared" si="197"/>
        <v>88.27</v>
      </c>
      <c r="S344" s="41">
        <f t="shared" si="197"/>
        <v>88.27</v>
      </c>
      <c r="T344" s="41">
        <f t="shared" si="197"/>
        <v>88.27</v>
      </c>
      <c r="U344" s="41">
        <f t="shared" si="197"/>
        <v>88.27</v>
      </c>
      <c r="V344" s="41">
        <f t="shared" si="197"/>
        <v>88.27</v>
      </c>
      <c r="W344" s="41">
        <f t="shared" si="197"/>
        <v>88.27</v>
      </c>
      <c r="X344" s="41">
        <f t="shared" si="197"/>
        <v>88.27</v>
      </c>
      <c r="Y344" s="41">
        <f t="shared" si="197"/>
        <v>88.27</v>
      </c>
      <c r="Z344" s="41">
        <f t="shared" si="197"/>
        <v>88.27</v>
      </c>
      <c r="AA344" s="41">
        <f t="shared" si="197"/>
        <v>88.27</v>
      </c>
    </row>
    <row r="345" spans="1:27" ht="12.75" customHeight="1" collapsed="1" x14ac:dyDescent="0.2">
      <c r="A345" s="98" t="s">
        <v>570</v>
      </c>
      <c r="B345" s="25" t="str">
        <f>"05"&amp;"."&amp;$B$662&amp;"."&amp;$B$663</f>
        <v>05.01.2024</v>
      </c>
      <c r="C345" s="88" t="s">
        <v>76</v>
      </c>
      <c r="D345" s="89">
        <f>ROUND(((D346+D347+D349+D348)/1000),5)</f>
        <v>3.6016900000000001</v>
      </c>
      <c r="E345" s="89">
        <f>ROUND(((E346+E347+E349+E348)/1000),5)</f>
        <v>3.5428199999999999</v>
      </c>
      <c r="F345" s="89">
        <f>ROUND(((F346+F347+F349+F348)/1000),5)</f>
        <v>3.48569</v>
      </c>
      <c r="G345" s="89">
        <f t="shared" ref="G345:AA345" si="198">ROUND(((G346+G347+G349+G348)/1000),5)</f>
        <v>3.4275600000000002</v>
      </c>
      <c r="H345" s="89">
        <f t="shared" si="198"/>
        <v>3.4266800000000002</v>
      </c>
      <c r="I345" s="89">
        <f t="shared" si="198"/>
        <v>3.4341599999999999</v>
      </c>
      <c r="J345" s="89">
        <f t="shared" si="198"/>
        <v>3.4603700000000002</v>
      </c>
      <c r="K345" s="89">
        <f t="shared" si="198"/>
        <v>3.59206</v>
      </c>
      <c r="L345" s="89">
        <f t="shared" si="198"/>
        <v>3.8517800000000002</v>
      </c>
      <c r="M345" s="89">
        <f t="shared" si="198"/>
        <v>4.0117099999999999</v>
      </c>
      <c r="N345" s="89">
        <f t="shared" si="198"/>
        <v>4.1889599999999998</v>
      </c>
      <c r="O345" s="89">
        <f t="shared" si="198"/>
        <v>4.2176499999999999</v>
      </c>
      <c r="P345" s="89">
        <f t="shared" si="198"/>
        <v>4.22194</v>
      </c>
      <c r="Q345" s="89">
        <f t="shared" si="198"/>
        <v>4.2243599999999999</v>
      </c>
      <c r="R345" s="89">
        <f t="shared" si="198"/>
        <v>4.1947700000000001</v>
      </c>
      <c r="S345" s="89">
        <f t="shared" si="198"/>
        <v>4.1871</v>
      </c>
      <c r="T345" s="89">
        <f t="shared" si="198"/>
        <v>4.2266700000000004</v>
      </c>
      <c r="U345" s="89">
        <f t="shared" si="198"/>
        <v>4.2462</v>
      </c>
      <c r="V345" s="89">
        <f t="shared" si="198"/>
        <v>4.2347299999999999</v>
      </c>
      <c r="W345" s="89">
        <f t="shared" si="198"/>
        <v>4.2073200000000002</v>
      </c>
      <c r="X345" s="89">
        <f t="shared" si="198"/>
        <v>4.1507500000000004</v>
      </c>
      <c r="Y345" s="89">
        <f t="shared" si="198"/>
        <v>4.0057200000000002</v>
      </c>
      <c r="Z345" s="89">
        <f t="shared" si="198"/>
        <v>3.7825000000000002</v>
      </c>
      <c r="AA345" s="89">
        <f t="shared" si="198"/>
        <v>3.6365599999999998</v>
      </c>
    </row>
    <row r="346" spans="1:27" ht="12.75" hidden="1" customHeight="1" outlineLevel="1" x14ac:dyDescent="0.2">
      <c r="A346" s="99" t="s">
        <v>571</v>
      </c>
      <c r="B346" s="60" t="s">
        <v>238</v>
      </c>
      <c r="C346" s="40" t="s">
        <v>79</v>
      </c>
      <c r="D346" s="41">
        <v>1286.81</v>
      </c>
      <c r="E346" s="41">
        <v>1227.94</v>
      </c>
      <c r="F346" s="41">
        <v>1170.81</v>
      </c>
      <c r="G346" s="41">
        <v>1112.68</v>
      </c>
      <c r="H346" s="41">
        <v>1111.8</v>
      </c>
      <c r="I346" s="41">
        <v>1119.28</v>
      </c>
      <c r="J346" s="41">
        <v>1145.49</v>
      </c>
      <c r="K346" s="41">
        <v>1277.18</v>
      </c>
      <c r="L346" s="41">
        <v>1536.9</v>
      </c>
      <c r="M346" s="41">
        <v>1696.83</v>
      </c>
      <c r="N346" s="41">
        <v>1874.08</v>
      </c>
      <c r="O346" s="41">
        <v>1902.77</v>
      </c>
      <c r="P346" s="41">
        <v>1907.06</v>
      </c>
      <c r="Q346" s="41">
        <v>1909.48</v>
      </c>
      <c r="R346" s="41">
        <v>1879.89</v>
      </c>
      <c r="S346" s="41">
        <v>1872.22</v>
      </c>
      <c r="T346" s="41">
        <v>1911.79</v>
      </c>
      <c r="U346" s="41">
        <v>1931.32</v>
      </c>
      <c r="V346" s="41">
        <v>1919.85</v>
      </c>
      <c r="W346" s="41">
        <v>1892.44</v>
      </c>
      <c r="X346" s="41">
        <v>1835.87</v>
      </c>
      <c r="Y346" s="41">
        <v>1690.84</v>
      </c>
      <c r="Z346" s="41">
        <v>1467.62</v>
      </c>
      <c r="AA346" s="41">
        <v>1321.68</v>
      </c>
    </row>
    <row r="347" spans="1:27" ht="12.75" hidden="1" customHeight="1" outlineLevel="1" x14ac:dyDescent="0.2">
      <c r="A347" s="99" t="s">
        <v>572</v>
      </c>
      <c r="B347" s="60" t="s">
        <v>90</v>
      </c>
      <c r="C347" s="40" t="s">
        <v>79</v>
      </c>
      <c r="D347" s="41">
        <f>$D$327</f>
        <v>2222.89</v>
      </c>
      <c r="E347" s="41">
        <f t="shared" ref="E347:AA347" si="199">$D$327</f>
        <v>2222.89</v>
      </c>
      <c r="F347" s="41">
        <f t="shared" si="199"/>
        <v>2222.89</v>
      </c>
      <c r="G347" s="41">
        <f t="shared" si="199"/>
        <v>2222.89</v>
      </c>
      <c r="H347" s="41">
        <f t="shared" si="199"/>
        <v>2222.89</v>
      </c>
      <c r="I347" s="41">
        <f t="shared" si="199"/>
        <v>2222.89</v>
      </c>
      <c r="J347" s="41">
        <f t="shared" si="199"/>
        <v>2222.89</v>
      </c>
      <c r="K347" s="41">
        <f t="shared" si="199"/>
        <v>2222.89</v>
      </c>
      <c r="L347" s="41">
        <f t="shared" si="199"/>
        <v>2222.89</v>
      </c>
      <c r="M347" s="41">
        <f t="shared" si="199"/>
        <v>2222.89</v>
      </c>
      <c r="N347" s="41">
        <f t="shared" si="199"/>
        <v>2222.89</v>
      </c>
      <c r="O347" s="41">
        <f t="shared" si="199"/>
        <v>2222.89</v>
      </c>
      <c r="P347" s="41">
        <f t="shared" si="199"/>
        <v>2222.89</v>
      </c>
      <c r="Q347" s="41">
        <f t="shared" si="199"/>
        <v>2222.89</v>
      </c>
      <c r="R347" s="41">
        <f t="shared" si="199"/>
        <v>2222.89</v>
      </c>
      <c r="S347" s="41">
        <f t="shared" si="199"/>
        <v>2222.89</v>
      </c>
      <c r="T347" s="41">
        <f t="shared" si="199"/>
        <v>2222.89</v>
      </c>
      <c r="U347" s="41">
        <f t="shared" si="199"/>
        <v>2222.89</v>
      </c>
      <c r="V347" s="41">
        <f t="shared" si="199"/>
        <v>2222.89</v>
      </c>
      <c r="W347" s="41">
        <f t="shared" si="199"/>
        <v>2222.89</v>
      </c>
      <c r="X347" s="41">
        <f t="shared" si="199"/>
        <v>2222.89</v>
      </c>
      <c r="Y347" s="41">
        <f t="shared" si="199"/>
        <v>2222.89</v>
      </c>
      <c r="Z347" s="41">
        <f t="shared" si="199"/>
        <v>2222.89</v>
      </c>
      <c r="AA347" s="41">
        <f t="shared" si="199"/>
        <v>2222.89</v>
      </c>
    </row>
    <row r="348" spans="1:27" ht="12.75" hidden="1" customHeight="1" outlineLevel="1" x14ac:dyDescent="0.2">
      <c r="A348" s="99" t="s">
        <v>573</v>
      </c>
      <c r="B348" s="60" t="s">
        <v>83</v>
      </c>
      <c r="C348" s="40" t="s">
        <v>79</v>
      </c>
      <c r="D348" s="41">
        <v>3.72</v>
      </c>
      <c r="E348" s="41">
        <v>3.72</v>
      </c>
      <c r="F348" s="41">
        <v>3.72</v>
      </c>
      <c r="G348" s="41">
        <v>3.72</v>
      </c>
      <c r="H348" s="41">
        <v>3.72</v>
      </c>
      <c r="I348" s="41">
        <v>3.72</v>
      </c>
      <c r="J348" s="41">
        <v>3.72</v>
      </c>
      <c r="K348" s="41">
        <v>3.72</v>
      </c>
      <c r="L348" s="41">
        <v>3.72</v>
      </c>
      <c r="M348" s="41">
        <v>3.72</v>
      </c>
      <c r="N348" s="41">
        <v>3.72</v>
      </c>
      <c r="O348" s="41">
        <v>3.72</v>
      </c>
      <c r="P348" s="41">
        <v>3.72</v>
      </c>
      <c r="Q348" s="41">
        <v>3.72</v>
      </c>
      <c r="R348" s="41">
        <v>3.72</v>
      </c>
      <c r="S348" s="41">
        <v>3.72</v>
      </c>
      <c r="T348" s="41">
        <v>3.72</v>
      </c>
      <c r="U348" s="41">
        <v>3.72</v>
      </c>
      <c r="V348" s="41">
        <v>3.72</v>
      </c>
      <c r="W348" s="41">
        <v>3.72</v>
      </c>
      <c r="X348" s="41">
        <v>3.72</v>
      </c>
      <c r="Y348" s="41">
        <v>3.72</v>
      </c>
      <c r="Z348" s="41">
        <v>3.72</v>
      </c>
      <c r="AA348" s="41">
        <v>3.72</v>
      </c>
    </row>
    <row r="349" spans="1:27" ht="12.75" hidden="1" customHeight="1" outlineLevel="1" x14ac:dyDescent="0.2">
      <c r="A349" s="99" t="s">
        <v>574</v>
      </c>
      <c r="B349" s="60" t="s">
        <v>81</v>
      </c>
      <c r="C349" s="40" t="s">
        <v>79</v>
      </c>
      <c r="D349" s="41">
        <f>$D$11</f>
        <v>88.27</v>
      </c>
      <c r="E349" s="41">
        <f t="shared" ref="E349:AA349" si="200">$D$11</f>
        <v>88.27</v>
      </c>
      <c r="F349" s="41">
        <f t="shared" si="200"/>
        <v>88.27</v>
      </c>
      <c r="G349" s="41">
        <f t="shared" si="200"/>
        <v>88.27</v>
      </c>
      <c r="H349" s="41">
        <f t="shared" si="200"/>
        <v>88.27</v>
      </c>
      <c r="I349" s="41">
        <f t="shared" si="200"/>
        <v>88.27</v>
      </c>
      <c r="J349" s="41">
        <f t="shared" si="200"/>
        <v>88.27</v>
      </c>
      <c r="K349" s="41">
        <f t="shared" si="200"/>
        <v>88.27</v>
      </c>
      <c r="L349" s="41">
        <f t="shared" si="200"/>
        <v>88.27</v>
      </c>
      <c r="M349" s="41">
        <f t="shared" si="200"/>
        <v>88.27</v>
      </c>
      <c r="N349" s="41">
        <f t="shared" si="200"/>
        <v>88.27</v>
      </c>
      <c r="O349" s="41">
        <f t="shared" si="200"/>
        <v>88.27</v>
      </c>
      <c r="P349" s="41">
        <f t="shared" si="200"/>
        <v>88.27</v>
      </c>
      <c r="Q349" s="41">
        <f t="shared" si="200"/>
        <v>88.27</v>
      </c>
      <c r="R349" s="41">
        <f t="shared" si="200"/>
        <v>88.27</v>
      </c>
      <c r="S349" s="41">
        <f t="shared" si="200"/>
        <v>88.27</v>
      </c>
      <c r="T349" s="41">
        <f t="shared" si="200"/>
        <v>88.27</v>
      </c>
      <c r="U349" s="41">
        <f t="shared" si="200"/>
        <v>88.27</v>
      </c>
      <c r="V349" s="41">
        <f t="shared" si="200"/>
        <v>88.27</v>
      </c>
      <c r="W349" s="41">
        <f t="shared" si="200"/>
        <v>88.27</v>
      </c>
      <c r="X349" s="41">
        <f t="shared" si="200"/>
        <v>88.27</v>
      </c>
      <c r="Y349" s="41">
        <f t="shared" si="200"/>
        <v>88.27</v>
      </c>
      <c r="Z349" s="41">
        <f t="shared" si="200"/>
        <v>88.27</v>
      </c>
      <c r="AA349" s="41">
        <f t="shared" si="200"/>
        <v>88.27</v>
      </c>
    </row>
    <row r="350" spans="1:27" ht="12.75" customHeight="1" collapsed="1" x14ac:dyDescent="0.2">
      <c r="A350" s="98" t="s">
        <v>575</v>
      </c>
      <c r="B350" s="25" t="str">
        <f>"06"&amp;"."&amp;$B$662&amp;"."&amp;$B$663</f>
        <v>06.01.2024</v>
      </c>
      <c r="C350" s="88" t="s">
        <v>76</v>
      </c>
      <c r="D350" s="89">
        <f>ROUND(((D351+D352+D354+D353)/1000),5)</f>
        <v>3.6370800000000001</v>
      </c>
      <c r="E350" s="89">
        <f>ROUND(((E351+E352+E354+E353)/1000),5)</f>
        <v>3.5799599999999998</v>
      </c>
      <c r="F350" s="89">
        <f>ROUND(((F351+F352+F354+F353)/1000),5)</f>
        <v>3.5314199999999998</v>
      </c>
      <c r="G350" s="89">
        <f t="shared" ref="G350:AA350" si="201">ROUND(((G351+G352+G354+G353)/1000),5)</f>
        <v>3.51736</v>
      </c>
      <c r="H350" s="89">
        <f t="shared" si="201"/>
        <v>3.43085</v>
      </c>
      <c r="I350" s="89">
        <f t="shared" si="201"/>
        <v>3.44184</v>
      </c>
      <c r="J350" s="89">
        <f t="shared" si="201"/>
        <v>3.4653800000000001</v>
      </c>
      <c r="K350" s="89">
        <f t="shared" si="201"/>
        <v>3.5806900000000002</v>
      </c>
      <c r="L350" s="89">
        <f t="shared" si="201"/>
        <v>3.7744499999999999</v>
      </c>
      <c r="M350" s="89">
        <f t="shared" si="201"/>
        <v>4.0106299999999999</v>
      </c>
      <c r="N350" s="89">
        <f t="shared" si="201"/>
        <v>4.2041300000000001</v>
      </c>
      <c r="O350" s="89">
        <f t="shared" si="201"/>
        <v>4.2336299999999998</v>
      </c>
      <c r="P350" s="89">
        <f t="shared" si="201"/>
        <v>4.2327199999999996</v>
      </c>
      <c r="Q350" s="89">
        <f t="shared" si="201"/>
        <v>4.2322499999999996</v>
      </c>
      <c r="R350" s="89">
        <f t="shared" si="201"/>
        <v>4.2002499999999996</v>
      </c>
      <c r="S350" s="89">
        <f t="shared" si="201"/>
        <v>4.1932499999999999</v>
      </c>
      <c r="T350" s="89">
        <f t="shared" si="201"/>
        <v>4.2371100000000004</v>
      </c>
      <c r="U350" s="89">
        <f t="shared" si="201"/>
        <v>4.2668200000000001</v>
      </c>
      <c r="V350" s="89">
        <f t="shared" si="201"/>
        <v>4.25549</v>
      </c>
      <c r="W350" s="89">
        <f t="shared" si="201"/>
        <v>4.2416200000000002</v>
      </c>
      <c r="X350" s="89">
        <f t="shared" si="201"/>
        <v>4.2303199999999999</v>
      </c>
      <c r="Y350" s="89">
        <f t="shared" si="201"/>
        <v>4.1518300000000004</v>
      </c>
      <c r="Z350" s="89">
        <f t="shared" si="201"/>
        <v>3.86415</v>
      </c>
      <c r="AA350" s="89">
        <f t="shared" si="201"/>
        <v>3.6735000000000002</v>
      </c>
    </row>
    <row r="351" spans="1:27" ht="12.75" hidden="1" customHeight="1" outlineLevel="1" x14ac:dyDescent="0.2">
      <c r="A351" s="99" t="s">
        <v>576</v>
      </c>
      <c r="B351" s="60" t="s">
        <v>238</v>
      </c>
      <c r="C351" s="40" t="s">
        <v>79</v>
      </c>
      <c r="D351" s="41">
        <v>1322.2</v>
      </c>
      <c r="E351" s="41">
        <v>1265.08</v>
      </c>
      <c r="F351" s="41">
        <v>1216.54</v>
      </c>
      <c r="G351" s="41">
        <v>1202.48</v>
      </c>
      <c r="H351" s="41">
        <v>1115.97</v>
      </c>
      <c r="I351" s="41">
        <v>1126.96</v>
      </c>
      <c r="J351" s="41">
        <v>1150.5</v>
      </c>
      <c r="K351" s="41">
        <v>1265.81</v>
      </c>
      <c r="L351" s="41">
        <v>1459.57</v>
      </c>
      <c r="M351" s="41">
        <v>1695.75</v>
      </c>
      <c r="N351" s="41">
        <v>1889.25</v>
      </c>
      <c r="O351" s="41">
        <v>1918.75</v>
      </c>
      <c r="P351" s="41">
        <v>1917.84</v>
      </c>
      <c r="Q351" s="41">
        <v>1917.37</v>
      </c>
      <c r="R351" s="41">
        <v>1885.37</v>
      </c>
      <c r="S351" s="41">
        <v>1878.37</v>
      </c>
      <c r="T351" s="41">
        <v>1922.23</v>
      </c>
      <c r="U351" s="41">
        <v>1951.94</v>
      </c>
      <c r="V351" s="41">
        <v>1940.61</v>
      </c>
      <c r="W351" s="41">
        <v>1926.74</v>
      </c>
      <c r="X351" s="41">
        <v>1915.44</v>
      </c>
      <c r="Y351" s="41">
        <v>1836.95</v>
      </c>
      <c r="Z351" s="41">
        <v>1549.27</v>
      </c>
      <c r="AA351" s="41">
        <v>1358.62</v>
      </c>
    </row>
    <row r="352" spans="1:27" ht="12.75" hidden="1" customHeight="1" outlineLevel="1" x14ac:dyDescent="0.2">
      <c r="A352" s="99" t="s">
        <v>577</v>
      </c>
      <c r="B352" s="60" t="s">
        <v>90</v>
      </c>
      <c r="C352" s="40" t="s">
        <v>79</v>
      </c>
      <c r="D352" s="41">
        <f>$D$327</f>
        <v>2222.89</v>
      </c>
      <c r="E352" s="41">
        <f t="shared" ref="E352:AA352" si="202">$D$327</f>
        <v>2222.89</v>
      </c>
      <c r="F352" s="41">
        <f t="shared" si="202"/>
        <v>2222.89</v>
      </c>
      <c r="G352" s="41">
        <f t="shared" si="202"/>
        <v>2222.89</v>
      </c>
      <c r="H352" s="41">
        <f t="shared" si="202"/>
        <v>2222.89</v>
      </c>
      <c r="I352" s="41">
        <f t="shared" si="202"/>
        <v>2222.89</v>
      </c>
      <c r="J352" s="41">
        <f t="shared" si="202"/>
        <v>2222.89</v>
      </c>
      <c r="K352" s="41">
        <f t="shared" si="202"/>
        <v>2222.89</v>
      </c>
      <c r="L352" s="41">
        <f t="shared" si="202"/>
        <v>2222.89</v>
      </c>
      <c r="M352" s="41">
        <f t="shared" si="202"/>
        <v>2222.89</v>
      </c>
      <c r="N352" s="41">
        <f t="shared" si="202"/>
        <v>2222.89</v>
      </c>
      <c r="O352" s="41">
        <f t="shared" si="202"/>
        <v>2222.89</v>
      </c>
      <c r="P352" s="41">
        <f t="shared" si="202"/>
        <v>2222.89</v>
      </c>
      <c r="Q352" s="41">
        <f t="shared" si="202"/>
        <v>2222.89</v>
      </c>
      <c r="R352" s="41">
        <f t="shared" si="202"/>
        <v>2222.89</v>
      </c>
      <c r="S352" s="41">
        <f t="shared" si="202"/>
        <v>2222.89</v>
      </c>
      <c r="T352" s="41">
        <f t="shared" si="202"/>
        <v>2222.89</v>
      </c>
      <c r="U352" s="41">
        <f t="shared" si="202"/>
        <v>2222.89</v>
      </c>
      <c r="V352" s="41">
        <f t="shared" si="202"/>
        <v>2222.89</v>
      </c>
      <c r="W352" s="41">
        <f t="shared" si="202"/>
        <v>2222.89</v>
      </c>
      <c r="X352" s="41">
        <f t="shared" si="202"/>
        <v>2222.89</v>
      </c>
      <c r="Y352" s="41">
        <f t="shared" si="202"/>
        <v>2222.89</v>
      </c>
      <c r="Z352" s="41">
        <f t="shared" si="202"/>
        <v>2222.89</v>
      </c>
      <c r="AA352" s="41">
        <f t="shared" si="202"/>
        <v>2222.89</v>
      </c>
    </row>
    <row r="353" spans="1:27" ht="12.75" hidden="1" customHeight="1" outlineLevel="1" x14ac:dyDescent="0.2">
      <c r="A353" s="99" t="s">
        <v>578</v>
      </c>
      <c r="B353" s="60" t="s">
        <v>83</v>
      </c>
      <c r="C353" s="40" t="s">
        <v>79</v>
      </c>
      <c r="D353" s="41">
        <v>3.72</v>
      </c>
      <c r="E353" s="41">
        <v>3.72</v>
      </c>
      <c r="F353" s="41">
        <v>3.72</v>
      </c>
      <c r="G353" s="41">
        <v>3.72</v>
      </c>
      <c r="H353" s="41">
        <v>3.72</v>
      </c>
      <c r="I353" s="41">
        <v>3.72</v>
      </c>
      <c r="J353" s="41">
        <v>3.72</v>
      </c>
      <c r="K353" s="41">
        <v>3.72</v>
      </c>
      <c r="L353" s="41">
        <v>3.72</v>
      </c>
      <c r="M353" s="41">
        <v>3.72</v>
      </c>
      <c r="N353" s="41">
        <v>3.72</v>
      </c>
      <c r="O353" s="41">
        <v>3.72</v>
      </c>
      <c r="P353" s="41">
        <v>3.72</v>
      </c>
      <c r="Q353" s="41">
        <v>3.72</v>
      </c>
      <c r="R353" s="41">
        <v>3.72</v>
      </c>
      <c r="S353" s="41">
        <v>3.72</v>
      </c>
      <c r="T353" s="41">
        <v>3.72</v>
      </c>
      <c r="U353" s="41">
        <v>3.72</v>
      </c>
      <c r="V353" s="41">
        <v>3.72</v>
      </c>
      <c r="W353" s="41">
        <v>3.72</v>
      </c>
      <c r="X353" s="41">
        <v>3.72</v>
      </c>
      <c r="Y353" s="41">
        <v>3.72</v>
      </c>
      <c r="Z353" s="41">
        <v>3.72</v>
      </c>
      <c r="AA353" s="41">
        <v>3.72</v>
      </c>
    </row>
    <row r="354" spans="1:27" ht="12.75" hidden="1" customHeight="1" outlineLevel="1" x14ac:dyDescent="0.2">
      <c r="A354" s="99" t="s">
        <v>579</v>
      </c>
      <c r="B354" s="60" t="s">
        <v>81</v>
      </c>
      <c r="C354" s="40" t="s">
        <v>79</v>
      </c>
      <c r="D354" s="41">
        <f>$D$11</f>
        <v>88.27</v>
      </c>
      <c r="E354" s="41">
        <f t="shared" ref="E354:AA354" si="203">$D$11</f>
        <v>88.27</v>
      </c>
      <c r="F354" s="41">
        <f t="shared" si="203"/>
        <v>88.27</v>
      </c>
      <c r="G354" s="41">
        <f t="shared" si="203"/>
        <v>88.27</v>
      </c>
      <c r="H354" s="41">
        <f t="shared" si="203"/>
        <v>88.27</v>
      </c>
      <c r="I354" s="41">
        <f t="shared" si="203"/>
        <v>88.27</v>
      </c>
      <c r="J354" s="41">
        <f t="shared" si="203"/>
        <v>88.27</v>
      </c>
      <c r="K354" s="41">
        <f t="shared" si="203"/>
        <v>88.27</v>
      </c>
      <c r="L354" s="41">
        <f t="shared" si="203"/>
        <v>88.27</v>
      </c>
      <c r="M354" s="41">
        <f t="shared" si="203"/>
        <v>88.27</v>
      </c>
      <c r="N354" s="41">
        <f t="shared" si="203"/>
        <v>88.27</v>
      </c>
      <c r="O354" s="41">
        <f t="shared" si="203"/>
        <v>88.27</v>
      </c>
      <c r="P354" s="41">
        <f t="shared" si="203"/>
        <v>88.27</v>
      </c>
      <c r="Q354" s="41">
        <f t="shared" si="203"/>
        <v>88.27</v>
      </c>
      <c r="R354" s="41">
        <f t="shared" si="203"/>
        <v>88.27</v>
      </c>
      <c r="S354" s="41">
        <f t="shared" si="203"/>
        <v>88.27</v>
      </c>
      <c r="T354" s="41">
        <f t="shared" si="203"/>
        <v>88.27</v>
      </c>
      <c r="U354" s="41">
        <f t="shared" si="203"/>
        <v>88.27</v>
      </c>
      <c r="V354" s="41">
        <f t="shared" si="203"/>
        <v>88.27</v>
      </c>
      <c r="W354" s="41">
        <f t="shared" si="203"/>
        <v>88.27</v>
      </c>
      <c r="X354" s="41">
        <f t="shared" si="203"/>
        <v>88.27</v>
      </c>
      <c r="Y354" s="41">
        <f t="shared" si="203"/>
        <v>88.27</v>
      </c>
      <c r="Z354" s="41">
        <f t="shared" si="203"/>
        <v>88.27</v>
      </c>
      <c r="AA354" s="41">
        <f t="shared" si="203"/>
        <v>88.27</v>
      </c>
    </row>
    <row r="355" spans="1:27" ht="12.75" customHeight="1" collapsed="1" x14ac:dyDescent="0.2">
      <c r="A355" s="98" t="s">
        <v>580</v>
      </c>
      <c r="B355" s="25" t="str">
        <f>"07"&amp;"."&amp;$B$662&amp;"."&amp;$B$663</f>
        <v>07.01.2024</v>
      </c>
      <c r="C355" s="88" t="s">
        <v>76</v>
      </c>
      <c r="D355" s="89">
        <f>ROUND(((D356+D357+D359+D358)/1000),5)</f>
        <v>3.5874799999999998</v>
      </c>
      <c r="E355" s="89">
        <f>ROUND(((E356+E357+E359+E358)/1000),5)</f>
        <v>3.5445600000000002</v>
      </c>
      <c r="F355" s="89">
        <f>ROUND(((F356+F357+F359+F358)/1000),5)</f>
        <v>3.4672900000000002</v>
      </c>
      <c r="G355" s="89">
        <f t="shared" ref="G355:AA355" si="204">ROUND(((G356+G357+G359+G358)/1000),5)</f>
        <v>3.4331700000000001</v>
      </c>
      <c r="H355" s="89">
        <f t="shared" si="204"/>
        <v>3.4542899999999999</v>
      </c>
      <c r="I355" s="89">
        <f t="shared" si="204"/>
        <v>3.45844</v>
      </c>
      <c r="J355" s="89">
        <f t="shared" si="204"/>
        <v>3.4956700000000001</v>
      </c>
      <c r="K355" s="89">
        <f t="shared" si="204"/>
        <v>3.5921099999999999</v>
      </c>
      <c r="L355" s="89">
        <f t="shared" si="204"/>
        <v>3.7731599999999998</v>
      </c>
      <c r="M355" s="89">
        <f t="shared" si="204"/>
        <v>3.9043700000000001</v>
      </c>
      <c r="N355" s="89">
        <f t="shared" si="204"/>
        <v>4.0956000000000001</v>
      </c>
      <c r="O355" s="89">
        <f t="shared" si="204"/>
        <v>4.1614100000000001</v>
      </c>
      <c r="P355" s="89">
        <f t="shared" si="204"/>
        <v>4.1652699999999996</v>
      </c>
      <c r="Q355" s="89">
        <f t="shared" si="204"/>
        <v>4.1684700000000001</v>
      </c>
      <c r="R355" s="89">
        <f t="shared" si="204"/>
        <v>4.1375500000000001</v>
      </c>
      <c r="S355" s="89">
        <f t="shared" si="204"/>
        <v>4.1259499999999996</v>
      </c>
      <c r="T355" s="89">
        <f t="shared" si="204"/>
        <v>4.1892800000000001</v>
      </c>
      <c r="U355" s="89">
        <f t="shared" si="204"/>
        <v>4.2219100000000003</v>
      </c>
      <c r="V355" s="89">
        <f t="shared" si="204"/>
        <v>4.22201</v>
      </c>
      <c r="W355" s="89">
        <f t="shared" si="204"/>
        <v>4.2068300000000001</v>
      </c>
      <c r="X355" s="89">
        <f t="shared" si="204"/>
        <v>4.1989000000000001</v>
      </c>
      <c r="Y355" s="89">
        <f t="shared" si="204"/>
        <v>4.1126300000000002</v>
      </c>
      <c r="Z355" s="89">
        <f t="shared" si="204"/>
        <v>3.8606400000000001</v>
      </c>
      <c r="AA355" s="89">
        <f t="shared" si="204"/>
        <v>3.6868300000000001</v>
      </c>
    </row>
    <row r="356" spans="1:27" ht="12.75" hidden="1" customHeight="1" outlineLevel="1" x14ac:dyDescent="0.2">
      <c r="A356" s="99" t="s">
        <v>581</v>
      </c>
      <c r="B356" s="60" t="s">
        <v>238</v>
      </c>
      <c r="C356" s="40" t="s">
        <v>79</v>
      </c>
      <c r="D356" s="41">
        <v>1272.5999999999999</v>
      </c>
      <c r="E356" s="41">
        <v>1229.68</v>
      </c>
      <c r="F356" s="41">
        <v>1152.4100000000001</v>
      </c>
      <c r="G356" s="41">
        <v>1118.29</v>
      </c>
      <c r="H356" s="41">
        <v>1139.4100000000001</v>
      </c>
      <c r="I356" s="41">
        <v>1143.56</v>
      </c>
      <c r="J356" s="41">
        <v>1180.79</v>
      </c>
      <c r="K356" s="41">
        <v>1277.23</v>
      </c>
      <c r="L356" s="41">
        <v>1458.28</v>
      </c>
      <c r="M356" s="41">
        <v>1589.49</v>
      </c>
      <c r="N356" s="41">
        <v>1780.72</v>
      </c>
      <c r="O356" s="41">
        <v>1846.53</v>
      </c>
      <c r="P356" s="41">
        <v>1850.39</v>
      </c>
      <c r="Q356" s="41">
        <v>1853.59</v>
      </c>
      <c r="R356" s="41">
        <v>1822.67</v>
      </c>
      <c r="S356" s="41">
        <v>1811.07</v>
      </c>
      <c r="T356" s="41">
        <v>1874.4</v>
      </c>
      <c r="U356" s="41">
        <v>1907.03</v>
      </c>
      <c r="V356" s="41">
        <v>1907.13</v>
      </c>
      <c r="W356" s="41">
        <v>1891.95</v>
      </c>
      <c r="X356" s="41">
        <v>1884.02</v>
      </c>
      <c r="Y356" s="41">
        <v>1797.75</v>
      </c>
      <c r="Z356" s="41">
        <v>1545.76</v>
      </c>
      <c r="AA356" s="41">
        <v>1371.95</v>
      </c>
    </row>
    <row r="357" spans="1:27" ht="12.75" hidden="1" customHeight="1" outlineLevel="1" x14ac:dyDescent="0.2">
      <c r="A357" s="99" t="s">
        <v>582</v>
      </c>
      <c r="B357" s="60" t="s">
        <v>90</v>
      </c>
      <c r="C357" s="40" t="s">
        <v>79</v>
      </c>
      <c r="D357" s="41">
        <f>$D$327</f>
        <v>2222.89</v>
      </c>
      <c r="E357" s="41">
        <f t="shared" ref="E357:AA357" si="205">$D$327</f>
        <v>2222.89</v>
      </c>
      <c r="F357" s="41">
        <f t="shared" si="205"/>
        <v>2222.89</v>
      </c>
      <c r="G357" s="41">
        <f t="shared" si="205"/>
        <v>2222.89</v>
      </c>
      <c r="H357" s="41">
        <f t="shared" si="205"/>
        <v>2222.89</v>
      </c>
      <c r="I357" s="41">
        <f t="shared" si="205"/>
        <v>2222.89</v>
      </c>
      <c r="J357" s="41">
        <f t="shared" si="205"/>
        <v>2222.89</v>
      </c>
      <c r="K357" s="41">
        <f t="shared" si="205"/>
        <v>2222.89</v>
      </c>
      <c r="L357" s="41">
        <f t="shared" si="205"/>
        <v>2222.89</v>
      </c>
      <c r="M357" s="41">
        <f t="shared" si="205"/>
        <v>2222.89</v>
      </c>
      <c r="N357" s="41">
        <f t="shared" si="205"/>
        <v>2222.89</v>
      </c>
      <c r="O357" s="41">
        <f t="shared" si="205"/>
        <v>2222.89</v>
      </c>
      <c r="P357" s="41">
        <f t="shared" si="205"/>
        <v>2222.89</v>
      </c>
      <c r="Q357" s="41">
        <f t="shared" si="205"/>
        <v>2222.89</v>
      </c>
      <c r="R357" s="41">
        <f t="shared" si="205"/>
        <v>2222.89</v>
      </c>
      <c r="S357" s="41">
        <f t="shared" si="205"/>
        <v>2222.89</v>
      </c>
      <c r="T357" s="41">
        <f t="shared" si="205"/>
        <v>2222.89</v>
      </c>
      <c r="U357" s="41">
        <f t="shared" si="205"/>
        <v>2222.89</v>
      </c>
      <c r="V357" s="41">
        <f t="shared" si="205"/>
        <v>2222.89</v>
      </c>
      <c r="W357" s="41">
        <f t="shared" si="205"/>
        <v>2222.89</v>
      </c>
      <c r="X357" s="41">
        <f t="shared" si="205"/>
        <v>2222.89</v>
      </c>
      <c r="Y357" s="41">
        <f t="shared" si="205"/>
        <v>2222.89</v>
      </c>
      <c r="Z357" s="41">
        <f t="shared" si="205"/>
        <v>2222.89</v>
      </c>
      <c r="AA357" s="41">
        <f t="shared" si="205"/>
        <v>2222.89</v>
      </c>
    </row>
    <row r="358" spans="1:27" ht="12.75" hidden="1" customHeight="1" outlineLevel="1" x14ac:dyDescent="0.2">
      <c r="A358" s="99" t="s">
        <v>583</v>
      </c>
      <c r="B358" s="60" t="s">
        <v>83</v>
      </c>
      <c r="C358" s="40" t="s">
        <v>79</v>
      </c>
      <c r="D358" s="41">
        <v>3.72</v>
      </c>
      <c r="E358" s="41">
        <v>3.72</v>
      </c>
      <c r="F358" s="41">
        <v>3.72</v>
      </c>
      <c r="G358" s="41">
        <v>3.72</v>
      </c>
      <c r="H358" s="41">
        <v>3.72</v>
      </c>
      <c r="I358" s="41">
        <v>3.72</v>
      </c>
      <c r="J358" s="41">
        <v>3.72</v>
      </c>
      <c r="K358" s="41">
        <v>3.72</v>
      </c>
      <c r="L358" s="41">
        <v>3.72</v>
      </c>
      <c r="M358" s="41">
        <v>3.72</v>
      </c>
      <c r="N358" s="41">
        <v>3.72</v>
      </c>
      <c r="O358" s="41">
        <v>3.72</v>
      </c>
      <c r="P358" s="41">
        <v>3.72</v>
      </c>
      <c r="Q358" s="41">
        <v>3.72</v>
      </c>
      <c r="R358" s="41">
        <v>3.72</v>
      </c>
      <c r="S358" s="41">
        <v>3.72</v>
      </c>
      <c r="T358" s="41">
        <v>3.72</v>
      </c>
      <c r="U358" s="41">
        <v>3.72</v>
      </c>
      <c r="V358" s="41">
        <v>3.72</v>
      </c>
      <c r="W358" s="41">
        <v>3.72</v>
      </c>
      <c r="X358" s="41">
        <v>3.72</v>
      </c>
      <c r="Y358" s="41">
        <v>3.72</v>
      </c>
      <c r="Z358" s="41">
        <v>3.72</v>
      </c>
      <c r="AA358" s="41">
        <v>3.72</v>
      </c>
    </row>
    <row r="359" spans="1:27" ht="12.75" hidden="1" customHeight="1" outlineLevel="1" x14ac:dyDescent="0.2">
      <c r="A359" s="99" t="s">
        <v>584</v>
      </c>
      <c r="B359" s="60" t="s">
        <v>81</v>
      </c>
      <c r="C359" s="40" t="s">
        <v>79</v>
      </c>
      <c r="D359" s="41">
        <f>$D$11</f>
        <v>88.27</v>
      </c>
      <c r="E359" s="41">
        <f t="shared" ref="E359:AA359" si="206">$D$11</f>
        <v>88.27</v>
      </c>
      <c r="F359" s="41">
        <f t="shared" si="206"/>
        <v>88.27</v>
      </c>
      <c r="G359" s="41">
        <f t="shared" si="206"/>
        <v>88.27</v>
      </c>
      <c r="H359" s="41">
        <f t="shared" si="206"/>
        <v>88.27</v>
      </c>
      <c r="I359" s="41">
        <f t="shared" si="206"/>
        <v>88.27</v>
      </c>
      <c r="J359" s="41">
        <f t="shared" si="206"/>
        <v>88.27</v>
      </c>
      <c r="K359" s="41">
        <f t="shared" si="206"/>
        <v>88.27</v>
      </c>
      <c r="L359" s="41">
        <f t="shared" si="206"/>
        <v>88.27</v>
      </c>
      <c r="M359" s="41">
        <f t="shared" si="206"/>
        <v>88.27</v>
      </c>
      <c r="N359" s="41">
        <f t="shared" si="206"/>
        <v>88.27</v>
      </c>
      <c r="O359" s="41">
        <f t="shared" si="206"/>
        <v>88.27</v>
      </c>
      <c r="P359" s="41">
        <f t="shared" si="206"/>
        <v>88.27</v>
      </c>
      <c r="Q359" s="41">
        <f t="shared" si="206"/>
        <v>88.27</v>
      </c>
      <c r="R359" s="41">
        <f t="shared" si="206"/>
        <v>88.27</v>
      </c>
      <c r="S359" s="41">
        <f t="shared" si="206"/>
        <v>88.27</v>
      </c>
      <c r="T359" s="41">
        <f t="shared" si="206"/>
        <v>88.27</v>
      </c>
      <c r="U359" s="41">
        <f t="shared" si="206"/>
        <v>88.27</v>
      </c>
      <c r="V359" s="41">
        <f t="shared" si="206"/>
        <v>88.27</v>
      </c>
      <c r="W359" s="41">
        <f t="shared" si="206"/>
        <v>88.27</v>
      </c>
      <c r="X359" s="41">
        <f t="shared" si="206"/>
        <v>88.27</v>
      </c>
      <c r="Y359" s="41">
        <f t="shared" si="206"/>
        <v>88.27</v>
      </c>
      <c r="Z359" s="41">
        <f t="shared" si="206"/>
        <v>88.27</v>
      </c>
      <c r="AA359" s="41">
        <f t="shared" si="206"/>
        <v>88.27</v>
      </c>
    </row>
    <row r="360" spans="1:27" ht="12.75" customHeight="1" collapsed="1" x14ac:dyDescent="0.2">
      <c r="A360" s="98" t="s">
        <v>585</v>
      </c>
      <c r="B360" s="25" t="str">
        <f>"08"&amp;"."&amp;$B$662&amp;"."&amp;$B$663</f>
        <v>08.01.2024</v>
      </c>
      <c r="C360" s="88" t="s">
        <v>76</v>
      </c>
      <c r="D360" s="89">
        <f>ROUND(((D361+D362+D364+D363)/1000),5)</f>
        <v>3.69726</v>
      </c>
      <c r="E360" s="89">
        <f>ROUND(((E361+E362+E364+E363)/1000),5)</f>
        <v>3.5856699999999999</v>
      </c>
      <c r="F360" s="89">
        <f>ROUND(((F361+F362+F364+F363)/1000),5)</f>
        <v>3.5745200000000001</v>
      </c>
      <c r="G360" s="89">
        <f t="shared" ref="G360:AA360" si="207">ROUND(((G361+G362+G364+G363)/1000),5)</f>
        <v>3.5568399999999998</v>
      </c>
      <c r="H360" s="89">
        <f t="shared" si="207"/>
        <v>3.5576699999999999</v>
      </c>
      <c r="I360" s="89">
        <f t="shared" si="207"/>
        <v>3.5585100000000001</v>
      </c>
      <c r="J360" s="89">
        <f t="shared" si="207"/>
        <v>3.54406</v>
      </c>
      <c r="K360" s="89">
        <f t="shared" si="207"/>
        <v>3.6846299999999998</v>
      </c>
      <c r="L360" s="89">
        <f t="shared" si="207"/>
        <v>3.8373200000000001</v>
      </c>
      <c r="M360" s="89">
        <f t="shared" si="207"/>
        <v>4.0438400000000003</v>
      </c>
      <c r="N360" s="89">
        <f t="shared" si="207"/>
        <v>4.1837</v>
      </c>
      <c r="O360" s="89">
        <f t="shared" si="207"/>
        <v>4.2099000000000002</v>
      </c>
      <c r="P360" s="89">
        <f t="shared" si="207"/>
        <v>4.2092499999999999</v>
      </c>
      <c r="Q360" s="89">
        <f t="shared" si="207"/>
        <v>4.2138099999999996</v>
      </c>
      <c r="R360" s="89">
        <f t="shared" si="207"/>
        <v>4.17293</v>
      </c>
      <c r="S360" s="89">
        <f t="shared" si="207"/>
        <v>4.1787400000000003</v>
      </c>
      <c r="T360" s="89">
        <f t="shared" si="207"/>
        <v>4.2025100000000002</v>
      </c>
      <c r="U360" s="89">
        <f t="shared" si="207"/>
        <v>4.2372199999999998</v>
      </c>
      <c r="V360" s="89">
        <f t="shared" si="207"/>
        <v>4.22018</v>
      </c>
      <c r="W360" s="89">
        <f t="shared" si="207"/>
        <v>4.2010399999999999</v>
      </c>
      <c r="X360" s="89">
        <f t="shared" si="207"/>
        <v>4.1907399999999999</v>
      </c>
      <c r="Y360" s="89">
        <f t="shared" si="207"/>
        <v>4.0374100000000004</v>
      </c>
      <c r="Z360" s="89">
        <f t="shared" si="207"/>
        <v>3.7919900000000002</v>
      </c>
      <c r="AA360" s="89">
        <f t="shared" si="207"/>
        <v>3.5797099999999999</v>
      </c>
    </row>
    <row r="361" spans="1:27" ht="12.75" hidden="1" customHeight="1" outlineLevel="1" x14ac:dyDescent="0.2">
      <c r="A361" s="99" t="s">
        <v>586</v>
      </c>
      <c r="B361" s="60" t="s">
        <v>238</v>
      </c>
      <c r="C361" s="40" t="s">
        <v>79</v>
      </c>
      <c r="D361" s="41">
        <v>1382.38</v>
      </c>
      <c r="E361" s="41">
        <v>1270.79</v>
      </c>
      <c r="F361" s="41">
        <v>1259.6400000000001</v>
      </c>
      <c r="G361" s="41">
        <v>1241.96</v>
      </c>
      <c r="H361" s="41">
        <v>1242.79</v>
      </c>
      <c r="I361" s="41">
        <v>1243.6300000000001</v>
      </c>
      <c r="J361" s="41">
        <v>1229.18</v>
      </c>
      <c r="K361" s="41">
        <v>1369.75</v>
      </c>
      <c r="L361" s="41">
        <v>1522.44</v>
      </c>
      <c r="M361" s="41">
        <v>1728.96</v>
      </c>
      <c r="N361" s="41">
        <v>1868.82</v>
      </c>
      <c r="O361" s="41">
        <v>1895.02</v>
      </c>
      <c r="P361" s="41">
        <v>1894.37</v>
      </c>
      <c r="Q361" s="41">
        <v>1898.93</v>
      </c>
      <c r="R361" s="41">
        <v>1858.05</v>
      </c>
      <c r="S361" s="41">
        <v>1863.86</v>
      </c>
      <c r="T361" s="41">
        <v>1887.63</v>
      </c>
      <c r="U361" s="41">
        <v>1922.34</v>
      </c>
      <c r="V361" s="41">
        <v>1905.3</v>
      </c>
      <c r="W361" s="41">
        <v>1886.16</v>
      </c>
      <c r="X361" s="41">
        <v>1875.86</v>
      </c>
      <c r="Y361" s="41">
        <v>1722.53</v>
      </c>
      <c r="Z361" s="41">
        <v>1477.11</v>
      </c>
      <c r="AA361" s="41">
        <v>1264.83</v>
      </c>
    </row>
    <row r="362" spans="1:27" ht="12.75" hidden="1" customHeight="1" outlineLevel="1" x14ac:dyDescent="0.2">
      <c r="A362" s="99" t="s">
        <v>587</v>
      </c>
      <c r="B362" s="60" t="s">
        <v>90</v>
      </c>
      <c r="C362" s="40" t="s">
        <v>79</v>
      </c>
      <c r="D362" s="41">
        <f>$D$327</f>
        <v>2222.89</v>
      </c>
      <c r="E362" s="41">
        <f t="shared" ref="E362:AA362" si="208">$D$327</f>
        <v>2222.89</v>
      </c>
      <c r="F362" s="41">
        <f t="shared" si="208"/>
        <v>2222.89</v>
      </c>
      <c r="G362" s="41">
        <f t="shared" si="208"/>
        <v>2222.89</v>
      </c>
      <c r="H362" s="41">
        <f t="shared" si="208"/>
        <v>2222.89</v>
      </c>
      <c r="I362" s="41">
        <f t="shared" si="208"/>
        <v>2222.89</v>
      </c>
      <c r="J362" s="41">
        <f t="shared" si="208"/>
        <v>2222.89</v>
      </c>
      <c r="K362" s="41">
        <f t="shared" si="208"/>
        <v>2222.89</v>
      </c>
      <c r="L362" s="41">
        <f t="shared" si="208"/>
        <v>2222.89</v>
      </c>
      <c r="M362" s="41">
        <f t="shared" si="208"/>
        <v>2222.89</v>
      </c>
      <c r="N362" s="41">
        <f t="shared" si="208"/>
        <v>2222.89</v>
      </c>
      <c r="O362" s="41">
        <f t="shared" si="208"/>
        <v>2222.89</v>
      </c>
      <c r="P362" s="41">
        <f t="shared" si="208"/>
        <v>2222.89</v>
      </c>
      <c r="Q362" s="41">
        <f t="shared" si="208"/>
        <v>2222.89</v>
      </c>
      <c r="R362" s="41">
        <f t="shared" si="208"/>
        <v>2222.89</v>
      </c>
      <c r="S362" s="41">
        <f t="shared" si="208"/>
        <v>2222.89</v>
      </c>
      <c r="T362" s="41">
        <f t="shared" si="208"/>
        <v>2222.89</v>
      </c>
      <c r="U362" s="41">
        <f t="shared" si="208"/>
        <v>2222.89</v>
      </c>
      <c r="V362" s="41">
        <f t="shared" si="208"/>
        <v>2222.89</v>
      </c>
      <c r="W362" s="41">
        <f t="shared" si="208"/>
        <v>2222.89</v>
      </c>
      <c r="X362" s="41">
        <f t="shared" si="208"/>
        <v>2222.89</v>
      </c>
      <c r="Y362" s="41">
        <f t="shared" si="208"/>
        <v>2222.89</v>
      </c>
      <c r="Z362" s="41">
        <f t="shared" si="208"/>
        <v>2222.89</v>
      </c>
      <c r="AA362" s="41">
        <f t="shared" si="208"/>
        <v>2222.89</v>
      </c>
    </row>
    <row r="363" spans="1:27" ht="12.75" hidden="1" customHeight="1" outlineLevel="1" x14ac:dyDescent="0.2">
      <c r="A363" s="99" t="s">
        <v>588</v>
      </c>
      <c r="B363" s="60" t="s">
        <v>83</v>
      </c>
      <c r="C363" s="40" t="s">
        <v>79</v>
      </c>
      <c r="D363" s="41">
        <v>3.72</v>
      </c>
      <c r="E363" s="41">
        <v>3.72</v>
      </c>
      <c r="F363" s="41">
        <v>3.72</v>
      </c>
      <c r="G363" s="41">
        <v>3.72</v>
      </c>
      <c r="H363" s="41">
        <v>3.72</v>
      </c>
      <c r="I363" s="41">
        <v>3.72</v>
      </c>
      <c r="J363" s="41">
        <v>3.72</v>
      </c>
      <c r="K363" s="41">
        <v>3.72</v>
      </c>
      <c r="L363" s="41">
        <v>3.72</v>
      </c>
      <c r="M363" s="41">
        <v>3.72</v>
      </c>
      <c r="N363" s="41">
        <v>3.72</v>
      </c>
      <c r="O363" s="41">
        <v>3.72</v>
      </c>
      <c r="P363" s="41">
        <v>3.72</v>
      </c>
      <c r="Q363" s="41">
        <v>3.72</v>
      </c>
      <c r="R363" s="41">
        <v>3.72</v>
      </c>
      <c r="S363" s="41">
        <v>3.72</v>
      </c>
      <c r="T363" s="41">
        <v>3.72</v>
      </c>
      <c r="U363" s="41">
        <v>3.72</v>
      </c>
      <c r="V363" s="41">
        <v>3.72</v>
      </c>
      <c r="W363" s="41">
        <v>3.72</v>
      </c>
      <c r="X363" s="41">
        <v>3.72</v>
      </c>
      <c r="Y363" s="41">
        <v>3.72</v>
      </c>
      <c r="Z363" s="41">
        <v>3.72</v>
      </c>
      <c r="AA363" s="41">
        <v>3.72</v>
      </c>
    </row>
    <row r="364" spans="1:27" ht="12.75" hidden="1" customHeight="1" outlineLevel="1" x14ac:dyDescent="0.2">
      <c r="A364" s="99" t="s">
        <v>589</v>
      </c>
      <c r="B364" s="60" t="s">
        <v>81</v>
      </c>
      <c r="C364" s="40" t="s">
        <v>79</v>
      </c>
      <c r="D364" s="41">
        <f>$D$11</f>
        <v>88.27</v>
      </c>
      <c r="E364" s="41">
        <f t="shared" ref="E364:AA364" si="209">$D$11</f>
        <v>88.27</v>
      </c>
      <c r="F364" s="41">
        <f t="shared" si="209"/>
        <v>88.27</v>
      </c>
      <c r="G364" s="41">
        <f t="shared" si="209"/>
        <v>88.27</v>
      </c>
      <c r="H364" s="41">
        <f t="shared" si="209"/>
        <v>88.27</v>
      </c>
      <c r="I364" s="41">
        <f t="shared" si="209"/>
        <v>88.27</v>
      </c>
      <c r="J364" s="41">
        <f t="shared" si="209"/>
        <v>88.27</v>
      </c>
      <c r="K364" s="41">
        <f t="shared" si="209"/>
        <v>88.27</v>
      </c>
      <c r="L364" s="41">
        <f t="shared" si="209"/>
        <v>88.27</v>
      </c>
      <c r="M364" s="41">
        <f t="shared" si="209"/>
        <v>88.27</v>
      </c>
      <c r="N364" s="41">
        <f t="shared" si="209"/>
        <v>88.27</v>
      </c>
      <c r="O364" s="41">
        <f t="shared" si="209"/>
        <v>88.27</v>
      </c>
      <c r="P364" s="41">
        <f t="shared" si="209"/>
        <v>88.27</v>
      </c>
      <c r="Q364" s="41">
        <f t="shared" si="209"/>
        <v>88.27</v>
      </c>
      <c r="R364" s="41">
        <f t="shared" si="209"/>
        <v>88.27</v>
      </c>
      <c r="S364" s="41">
        <f t="shared" si="209"/>
        <v>88.27</v>
      </c>
      <c r="T364" s="41">
        <f t="shared" si="209"/>
        <v>88.27</v>
      </c>
      <c r="U364" s="41">
        <f t="shared" si="209"/>
        <v>88.27</v>
      </c>
      <c r="V364" s="41">
        <f t="shared" si="209"/>
        <v>88.27</v>
      </c>
      <c r="W364" s="41">
        <f t="shared" si="209"/>
        <v>88.27</v>
      </c>
      <c r="X364" s="41">
        <f t="shared" si="209"/>
        <v>88.27</v>
      </c>
      <c r="Y364" s="41">
        <f t="shared" si="209"/>
        <v>88.27</v>
      </c>
      <c r="Z364" s="41">
        <f t="shared" si="209"/>
        <v>88.27</v>
      </c>
      <c r="AA364" s="41">
        <f t="shared" si="209"/>
        <v>88.27</v>
      </c>
    </row>
    <row r="365" spans="1:27" ht="12.75" customHeight="1" collapsed="1" x14ac:dyDescent="0.2">
      <c r="A365" s="98" t="s">
        <v>590</v>
      </c>
      <c r="B365" s="25" t="str">
        <f>"09"&amp;"."&amp;$B$662&amp;"."&amp;$B$663</f>
        <v>09.01.2024</v>
      </c>
      <c r="C365" s="88" t="s">
        <v>76</v>
      </c>
      <c r="D365" s="89">
        <f>ROUND(((D366+D367+D369+D368)/1000),5)</f>
        <v>3.4978099999999999</v>
      </c>
      <c r="E365" s="89">
        <f>ROUND(((E366+E367+E369+E368)/1000),5)</f>
        <v>3.4281100000000002</v>
      </c>
      <c r="F365" s="89">
        <f>ROUND(((F366+F367+F369+F368)/1000),5)</f>
        <v>3.3565</v>
      </c>
      <c r="G365" s="89">
        <f t="shared" ref="G365:AA365" si="210">ROUND(((G366+G367+G369+G368)/1000),5)</f>
        <v>3.34579</v>
      </c>
      <c r="H365" s="89">
        <f t="shared" si="210"/>
        <v>3.3701400000000001</v>
      </c>
      <c r="I365" s="89">
        <f t="shared" si="210"/>
        <v>3.4333900000000002</v>
      </c>
      <c r="J365" s="89">
        <f t="shared" si="210"/>
        <v>3.6122399999999999</v>
      </c>
      <c r="K365" s="89">
        <f t="shared" si="210"/>
        <v>3.8976799999999998</v>
      </c>
      <c r="L365" s="89">
        <f t="shared" si="210"/>
        <v>4.2053000000000003</v>
      </c>
      <c r="M365" s="89">
        <f t="shared" si="210"/>
        <v>4.2451100000000004</v>
      </c>
      <c r="N365" s="89">
        <f t="shared" si="210"/>
        <v>4.2631600000000001</v>
      </c>
      <c r="O365" s="89">
        <f t="shared" si="210"/>
        <v>4.3125900000000001</v>
      </c>
      <c r="P365" s="89">
        <f t="shared" si="210"/>
        <v>4.2908299999999997</v>
      </c>
      <c r="Q365" s="89">
        <f t="shared" si="210"/>
        <v>4.3003</v>
      </c>
      <c r="R365" s="89">
        <f t="shared" si="210"/>
        <v>4.2949999999999999</v>
      </c>
      <c r="S365" s="89">
        <f t="shared" si="210"/>
        <v>4.2504200000000001</v>
      </c>
      <c r="T365" s="89">
        <f t="shared" si="210"/>
        <v>4.2428800000000004</v>
      </c>
      <c r="U365" s="89">
        <f t="shared" si="210"/>
        <v>4.2276899999999999</v>
      </c>
      <c r="V365" s="89">
        <f t="shared" si="210"/>
        <v>4.2145999999999999</v>
      </c>
      <c r="W365" s="89">
        <f t="shared" si="210"/>
        <v>4.2486600000000001</v>
      </c>
      <c r="X365" s="89">
        <f t="shared" si="210"/>
        <v>4.1554200000000003</v>
      </c>
      <c r="Y365" s="89">
        <f t="shared" si="210"/>
        <v>4.0162500000000003</v>
      </c>
      <c r="Z365" s="89">
        <f t="shared" si="210"/>
        <v>3.7787000000000002</v>
      </c>
      <c r="AA365" s="89">
        <f t="shared" si="210"/>
        <v>3.5374699999999999</v>
      </c>
    </row>
    <row r="366" spans="1:27" ht="12.75" hidden="1" customHeight="1" outlineLevel="1" x14ac:dyDescent="0.2">
      <c r="A366" s="99" t="s">
        <v>591</v>
      </c>
      <c r="B366" s="60" t="s">
        <v>238</v>
      </c>
      <c r="C366" s="40" t="s">
        <v>79</v>
      </c>
      <c r="D366" s="41">
        <v>1182.93</v>
      </c>
      <c r="E366" s="41">
        <v>1113.23</v>
      </c>
      <c r="F366" s="41">
        <v>1041.6199999999999</v>
      </c>
      <c r="G366" s="41">
        <v>1030.9100000000001</v>
      </c>
      <c r="H366" s="41">
        <v>1055.26</v>
      </c>
      <c r="I366" s="41">
        <v>1118.51</v>
      </c>
      <c r="J366" s="41">
        <v>1297.3599999999999</v>
      </c>
      <c r="K366" s="41">
        <v>1582.8</v>
      </c>
      <c r="L366" s="41">
        <v>1890.42</v>
      </c>
      <c r="M366" s="41">
        <v>1930.23</v>
      </c>
      <c r="N366" s="41">
        <v>1948.28</v>
      </c>
      <c r="O366" s="41">
        <v>1997.71</v>
      </c>
      <c r="P366" s="41">
        <v>1975.95</v>
      </c>
      <c r="Q366" s="41">
        <v>1985.42</v>
      </c>
      <c r="R366" s="41">
        <v>1980.12</v>
      </c>
      <c r="S366" s="41">
        <v>1935.54</v>
      </c>
      <c r="T366" s="41">
        <v>1928</v>
      </c>
      <c r="U366" s="41">
        <v>1912.81</v>
      </c>
      <c r="V366" s="41">
        <v>1899.72</v>
      </c>
      <c r="W366" s="41">
        <v>1933.78</v>
      </c>
      <c r="X366" s="41">
        <v>1840.54</v>
      </c>
      <c r="Y366" s="41">
        <v>1701.37</v>
      </c>
      <c r="Z366" s="41">
        <v>1463.82</v>
      </c>
      <c r="AA366" s="41">
        <v>1222.5899999999999</v>
      </c>
    </row>
    <row r="367" spans="1:27" ht="12.75" hidden="1" customHeight="1" outlineLevel="1" x14ac:dyDescent="0.2">
      <c r="A367" s="99" t="s">
        <v>592</v>
      </c>
      <c r="B367" s="60" t="s">
        <v>90</v>
      </c>
      <c r="C367" s="40" t="s">
        <v>79</v>
      </c>
      <c r="D367" s="41">
        <f>$D$327</f>
        <v>2222.89</v>
      </c>
      <c r="E367" s="41">
        <f t="shared" ref="E367:AA367" si="211">$D$327</f>
        <v>2222.89</v>
      </c>
      <c r="F367" s="41">
        <f t="shared" si="211"/>
        <v>2222.89</v>
      </c>
      <c r="G367" s="41">
        <f t="shared" si="211"/>
        <v>2222.89</v>
      </c>
      <c r="H367" s="41">
        <f t="shared" si="211"/>
        <v>2222.89</v>
      </c>
      <c r="I367" s="41">
        <f t="shared" si="211"/>
        <v>2222.89</v>
      </c>
      <c r="J367" s="41">
        <f t="shared" si="211"/>
        <v>2222.89</v>
      </c>
      <c r="K367" s="41">
        <f t="shared" si="211"/>
        <v>2222.89</v>
      </c>
      <c r="L367" s="41">
        <f t="shared" si="211"/>
        <v>2222.89</v>
      </c>
      <c r="M367" s="41">
        <f t="shared" si="211"/>
        <v>2222.89</v>
      </c>
      <c r="N367" s="41">
        <f t="shared" si="211"/>
        <v>2222.89</v>
      </c>
      <c r="O367" s="41">
        <f t="shared" si="211"/>
        <v>2222.89</v>
      </c>
      <c r="P367" s="41">
        <f t="shared" si="211"/>
        <v>2222.89</v>
      </c>
      <c r="Q367" s="41">
        <f t="shared" si="211"/>
        <v>2222.89</v>
      </c>
      <c r="R367" s="41">
        <f t="shared" si="211"/>
        <v>2222.89</v>
      </c>
      <c r="S367" s="41">
        <f t="shared" si="211"/>
        <v>2222.89</v>
      </c>
      <c r="T367" s="41">
        <f t="shared" si="211"/>
        <v>2222.89</v>
      </c>
      <c r="U367" s="41">
        <f t="shared" si="211"/>
        <v>2222.89</v>
      </c>
      <c r="V367" s="41">
        <f t="shared" si="211"/>
        <v>2222.89</v>
      </c>
      <c r="W367" s="41">
        <f t="shared" si="211"/>
        <v>2222.89</v>
      </c>
      <c r="X367" s="41">
        <f t="shared" si="211"/>
        <v>2222.89</v>
      </c>
      <c r="Y367" s="41">
        <f t="shared" si="211"/>
        <v>2222.89</v>
      </c>
      <c r="Z367" s="41">
        <f t="shared" si="211"/>
        <v>2222.89</v>
      </c>
      <c r="AA367" s="41">
        <f t="shared" si="211"/>
        <v>2222.89</v>
      </c>
    </row>
    <row r="368" spans="1:27" ht="12.75" hidden="1" customHeight="1" outlineLevel="1" x14ac:dyDescent="0.2">
      <c r="A368" s="99" t="s">
        <v>593</v>
      </c>
      <c r="B368" s="60" t="s">
        <v>83</v>
      </c>
      <c r="C368" s="40" t="s">
        <v>79</v>
      </c>
      <c r="D368" s="41">
        <v>3.72</v>
      </c>
      <c r="E368" s="41">
        <v>3.72</v>
      </c>
      <c r="F368" s="41">
        <v>3.72</v>
      </c>
      <c r="G368" s="41">
        <v>3.72</v>
      </c>
      <c r="H368" s="41">
        <v>3.72</v>
      </c>
      <c r="I368" s="41">
        <v>3.72</v>
      </c>
      <c r="J368" s="41">
        <v>3.72</v>
      </c>
      <c r="K368" s="41">
        <v>3.72</v>
      </c>
      <c r="L368" s="41">
        <v>3.72</v>
      </c>
      <c r="M368" s="41">
        <v>3.72</v>
      </c>
      <c r="N368" s="41">
        <v>3.72</v>
      </c>
      <c r="O368" s="41">
        <v>3.72</v>
      </c>
      <c r="P368" s="41">
        <v>3.72</v>
      </c>
      <c r="Q368" s="41">
        <v>3.72</v>
      </c>
      <c r="R368" s="41">
        <v>3.72</v>
      </c>
      <c r="S368" s="41">
        <v>3.72</v>
      </c>
      <c r="T368" s="41">
        <v>3.72</v>
      </c>
      <c r="U368" s="41">
        <v>3.72</v>
      </c>
      <c r="V368" s="41">
        <v>3.72</v>
      </c>
      <c r="W368" s="41">
        <v>3.72</v>
      </c>
      <c r="X368" s="41">
        <v>3.72</v>
      </c>
      <c r="Y368" s="41">
        <v>3.72</v>
      </c>
      <c r="Z368" s="41">
        <v>3.72</v>
      </c>
      <c r="AA368" s="41">
        <v>3.72</v>
      </c>
    </row>
    <row r="369" spans="1:27" ht="12.75" hidden="1" customHeight="1" outlineLevel="1" x14ac:dyDescent="0.2">
      <c r="A369" s="99" t="s">
        <v>594</v>
      </c>
      <c r="B369" s="60" t="s">
        <v>81</v>
      </c>
      <c r="C369" s="40" t="s">
        <v>79</v>
      </c>
      <c r="D369" s="41">
        <f>$D$11</f>
        <v>88.27</v>
      </c>
      <c r="E369" s="41">
        <f t="shared" ref="E369:AA369" si="212">$D$11</f>
        <v>88.27</v>
      </c>
      <c r="F369" s="41">
        <f t="shared" si="212"/>
        <v>88.27</v>
      </c>
      <c r="G369" s="41">
        <f t="shared" si="212"/>
        <v>88.27</v>
      </c>
      <c r="H369" s="41">
        <f t="shared" si="212"/>
        <v>88.27</v>
      </c>
      <c r="I369" s="41">
        <f t="shared" si="212"/>
        <v>88.27</v>
      </c>
      <c r="J369" s="41">
        <f t="shared" si="212"/>
        <v>88.27</v>
      </c>
      <c r="K369" s="41">
        <f t="shared" si="212"/>
        <v>88.27</v>
      </c>
      <c r="L369" s="41">
        <f t="shared" si="212"/>
        <v>88.27</v>
      </c>
      <c r="M369" s="41">
        <f t="shared" si="212"/>
        <v>88.27</v>
      </c>
      <c r="N369" s="41">
        <f t="shared" si="212"/>
        <v>88.27</v>
      </c>
      <c r="O369" s="41">
        <f t="shared" si="212"/>
        <v>88.27</v>
      </c>
      <c r="P369" s="41">
        <f t="shared" si="212"/>
        <v>88.27</v>
      </c>
      <c r="Q369" s="41">
        <f t="shared" si="212"/>
        <v>88.27</v>
      </c>
      <c r="R369" s="41">
        <f t="shared" si="212"/>
        <v>88.27</v>
      </c>
      <c r="S369" s="41">
        <f t="shared" si="212"/>
        <v>88.27</v>
      </c>
      <c r="T369" s="41">
        <f t="shared" si="212"/>
        <v>88.27</v>
      </c>
      <c r="U369" s="41">
        <f t="shared" si="212"/>
        <v>88.27</v>
      </c>
      <c r="V369" s="41">
        <f t="shared" si="212"/>
        <v>88.27</v>
      </c>
      <c r="W369" s="41">
        <f t="shared" si="212"/>
        <v>88.27</v>
      </c>
      <c r="X369" s="41">
        <f t="shared" si="212"/>
        <v>88.27</v>
      </c>
      <c r="Y369" s="41">
        <f t="shared" si="212"/>
        <v>88.27</v>
      </c>
      <c r="Z369" s="41">
        <f t="shared" si="212"/>
        <v>88.27</v>
      </c>
      <c r="AA369" s="41">
        <f t="shared" si="212"/>
        <v>88.27</v>
      </c>
    </row>
    <row r="370" spans="1:27" ht="12.75" customHeight="1" collapsed="1" x14ac:dyDescent="0.2">
      <c r="A370" s="98" t="s">
        <v>595</v>
      </c>
      <c r="B370" s="25" t="str">
        <f>"10"&amp;"."&amp;$B$662&amp;"."&amp;$B$663</f>
        <v>10.01.2024</v>
      </c>
      <c r="C370" s="88" t="s">
        <v>76</v>
      </c>
      <c r="D370" s="89">
        <f>ROUND(((D371+D372+D374+D373)/1000),5)</f>
        <v>3.51484</v>
      </c>
      <c r="E370" s="89">
        <f>ROUND(((E371+E372+E374+E373)/1000),5)</f>
        <v>3.4338899999999999</v>
      </c>
      <c r="F370" s="89">
        <f>ROUND(((F371+F372+F374+F373)/1000),5)</f>
        <v>3.4080900000000001</v>
      </c>
      <c r="G370" s="89">
        <f t="shared" ref="G370:AA370" si="213">ROUND(((G371+G372+G374+G373)/1000),5)</f>
        <v>3.4075199999999999</v>
      </c>
      <c r="H370" s="89">
        <f t="shared" si="213"/>
        <v>3.4653200000000002</v>
      </c>
      <c r="I370" s="89">
        <f t="shared" si="213"/>
        <v>3.5565899999999999</v>
      </c>
      <c r="J370" s="89">
        <f t="shared" si="213"/>
        <v>3.7751199999999998</v>
      </c>
      <c r="K370" s="89">
        <f t="shared" si="213"/>
        <v>4.0687300000000004</v>
      </c>
      <c r="L370" s="89">
        <f t="shared" si="213"/>
        <v>4.2556599999999998</v>
      </c>
      <c r="M370" s="89">
        <f t="shared" si="213"/>
        <v>4.3048799999999998</v>
      </c>
      <c r="N370" s="89">
        <f t="shared" si="213"/>
        <v>4.3295199999999996</v>
      </c>
      <c r="O370" s="89">
        <f t="shared" si="213"/>
        <v>4.3820499999999996</v>
      </c>
      <c r="P370" s="89">
        <f t="shared" si="213"/>
        <v>4.3519199999999998</v>
      </c>
      <c r="Q370" s="89">
        <f t="shared" si="213"/>
        <v>4.3612500000000001</v>
      </c>
      <c r="R370" s="89">
        <f t="shared" si="213"/>
        <v>4.3570399999999996</v>
      </c>
      <c r="S370" s="89">
        <f t="shared" si="213"/>
        <v>4.3043800000000001</v>
      </c>
      <c r="T370" s="89">
        <f t="shared" si="213"/>
        <v>4.30741</v>
      </c>
      <c r="U370" s="89">
        <f t="shared" si="213"/>
        <v>4.2929700000000004</v>
      </c>
      <c r="V370" s="89">
        <f t="shared" si="213"/>
        <v>4.2728700000000002</v>
      </c>
      <c r="W370" s="89">
        <f t="shared" si="213"/>
        <v>4.3144799999999996</v>
      </c>
      <c r="X370" s="89">
        <f t="shared" si="213"/>
        <v>4.1940499999999998</v>
      </c>
      <c r="Y370" s="89">
        <f t="shared" si="213"/>
        <v>4.0709799999999996</v>
      </c>
      <c r="Z370" s="89">
        <f t="shared" si="213"/>
        <v>3.8524099999999999</v>
      </c>
      <c r="AA370" s="89">
        <f t="shared" si="213"/>
        <v>3.5661299999999998</v>
      </c>
    </row>
    <row r="371" spans="1:27" ht="12.75" hidden="1" customHeight="1" outlineLevel="1" x14ac:dyDescent="0.2">
      <c r="A371" s="99" t="s">
        <v>596</v>
      </c>
      <c r="B371" s="60" t="s">
        <v>238</v>
      </c>
      <c r="C371" s="40" t="s">
        <v>79</v>
      </c>
      <c r="D371" s="41">
        <v>1199.96</v>
      </c>
      <c r="E371" s="41">
        <v>1119.01</v>
      </c>
      <c r="F371" s="41">
        <v>1093.21</v>
      </c>
      <c r="G371" s="41">
        <v>1092.6400000000001</v>
      </c>
      <c r="H371" s="41">
        <v>1150.44</v>
      </c>
      <c r="I371" s="41">
        <v>1241.71</v>
      </c>
      <c r="J371" s="41">
        <v>1460.24</v>
      </c>
      <c r="K371" s="41">
        <v>1753.85</v>
      </c>
      <c r="L371" s="41">
        <v>1940.78</v>
      </c>
      <c r="M371" s="41">
        <v>1990</v>
      </c>
      <c r="N371" s="41">
        <v>2014.64</v>
      </c>
      <c r="O371" s="41">
        <v>2067.17</v>
      </c>
      <c r="P371" s="41">
        <v>2037.04</v>
      </c>
      <c r="Q371" s="41">
        <v>2046.37</v>
      </c>
      <c r="R371" s="41">
        <v>2042.16</v>
      </c>
      <c r="S371" s="41">
        <v>1989.5</v>
      </c>
      <c r="T371" s="41">
        <v>1992.53</v>
      </c>
      <c r="U371" s="41">
        <v>1978.09</v>
      </c>
      <c r="V371" s="41">
        <v>1957.99</v>
      </c>
      <c r="W371" s="41">
        <v>1999.6</v>
      </c>
      <c r="X371" s="41">
        <v>1879.17</v>
      </c>
      <c r="Y371" s="41">
        <v>1756.1</v>
      </c>
      <c r="Z371" s="41">
        <v>1537.53</v>
      </c>
      <c r="AA371" s="41">
        <v>1251.25</v>
      </c>
    </row>
    <row r="372" spans="1:27" ht="12.75" hidden="1" customHeight="1" outlineLevel="1" x14ac:dyDescent="0.2">
      <c r="A372" s="99" t="s">
        <v>597</v>
      </c>
      <c r="B372" s="60" t="s">
        <v>90</v>
      </c>
      <c r="C372" s="40" t="s">
        <v>79</v>
      </c>
      <c r="D372" s="41">
        <f>$D$327</f>
        <v>2222.89</v>
      </c>
      <c r="E372" s="41">
        <f t="shared" ref="E372:AA372" si="214">$D$327</f>
        <v>2222.89</v>
      </c>
      <c r="F372" s="41">
        <f t="shared" si="214"/>
        <v>2222.89</v>
      </c>
      <c r="G372" s="41">
        <f t="shared" si="214"/>
        <v>2222.89</v>
      </c>
      <c r="H372" s="41">
        <f t="shared" si="214"/>
        <v>2222.89</v>
      </c>
      <c r="I372" s="41">
        <f t="shared" si="214"/>
        <v>2222.89</v>
      </c>
      <c r="J372" s="41">
        <f t="shared" si="214"/>
        <v>2222.89</v>
      </c>
      <c r="K372" s="41">
        <f t="shared" si="214"/>
        <v>2222.89</v>
      </c>
      <c r="L372" s="41">
        <f t="shared" si="214"/>
        <v>2222.89</v>
      </c>
      <c r="M372" s="41">
        <f t="shared" si="214"/>
        <v>2222.89</v>
      </c>
      <c r="N372" s="41">
        <f t="shared" si="214"/>
        <v>2222.89</v>
      </c>
      <c r="O372" s="41">
        <f t="shared" si="214"/>
        <v>2222.89</v>
      </c>
      <c r="P372" s="41">
        <f t="shared" si="214"/>
        <v>2222.89</v>
      </c>
      <c r="Q372" s="41">
        <f t="shared" si="214"/>
        <v>2222.89</v>
      </c>
      <c r="R372" s="41">
        <f t="shared" si="214"/>
        <v>2222.89</v>
      </c>
      <c r="S372" s="41">
        <f t="shared" si="214"/>
        <v>2222.89</v>
      </c>
      <c r="T372" s="41">
        <f t="shared" si="214"/>
        <v>2222.89</v>
      </c>
      <c r="U372" s="41">
        <f t="shared" si="214"/>
        <v>2222.89</v>
      </c>
      <c r="V372" s="41">
        <f t="shared" si="214"/>
        <v>2222.89</v>
      </c>
      <c r="W372" s="41">
        <f t="shared" si="214"/>
        <v>2222.89</v>
      </c>
      <c r="X372" s="41">
        <f t="shared" si="214"/>
        <v>2222.89</v>
      </c>
      <c r="Y372" s="41">
        <f t="shared" si="214"/>
        <v>2222.89</v>
      </c>
      <c r="Z372" s="41">
        <f t="shared" si="214"/>
        <v>2222.89</v>
      </c>
      <c r="AA372" s="41">
        <f t="shared" si="214"/>
        <v>2222.89</v>
      </c>
    </row>
    <row r="373" spans="1:27" ht="12.75" hidden="1" customHeight="1" outlineLevel="1" x14ac:dyDescent="0.2">
      <c r="A373" s="99" t="s">
        <v>598</v>
      </c>
      <c r="B373" s="60" t="s">
        <v>83</v>
      </c>
      <c r="C373" s="40" t="s">
        <v>79</v>
      </c>
      <c r="D373" s="41">
        <v>3.72</v>
      </c>
      <c r="E373" s="41">
        <v>3.72</v>
      </c>
      <c r="F373" s="41">
        <v>3.72</v>
      </c>
      <c r="G373" s="41">
        <v>3.72</v>
      </c>
      <c r="H373" s="41">
        <v>3.72</v>
      </c>
      <c r="I373" s="41">
        <v>3.72</v>
      </c>
      <c r="J373" s="41">
        <v>3.72</v>
      </c>
      <c r="K373" s="41">
        <v>3.72</v>
      </c>
      <c r="L373" s="41">
        <v>3.72</v>
      </c>
      <c r="M373" s="41">
        <v>3.72</v>
      </c>
      <c r="N373" s="41">
        <v>3.72</v>
      </c>
      <c r="O373" s="41">
        <v>3.72</v>
      </c>
      <c r="P373" s="41">
        <v>3.72</v>
      </c>
      <c r="Q373" s="41">
        <v>3.72</v>
      </c>
      <c r="R373" s="41">
        <v>3.72</v>
      </c>
      <c r="S373" s="41">
        <v>3.72</v>
      </c>
      <c r="T373" s="41">
        <v>3.72</v>
      </c>
      <c r="U373" s="41">
        <v>3.72</v>
      </c>
      <c r="V373" s="41">
        <v>3.72</v>
      </c>
      <c r="W373" s="41">
        <v>3.72</v>
      </c>
      <c r="X373" s="41">
        <v>3.72</v>
      </c>
      <c r="Y373" s="41">
        <v>3.72</v>
      </c>
      <c r="Z373" s="41">
        <v>3.72</v>
      </c>
      <c r="AA373" s="41">
        <v>3.72</v>
      </c>
    </row>
    <row r="374" spans="1:27" ht="12.75" hidden="1" customHeight="1" outlineLevel="1" x14ac:dyDescent="0.2">
      <c r="A374" s="99" t="s">
        <v>599</v>
      </c>
      <c r="B374" s="60" t="s">
        <v>81</v>
      </c>
      <c r="C374" s="40" t="s">
        <v>79</v>
      </c>
      <c r="D374" s="41">
        <f>$D$11</f>
        <v>88.27</v>
      </c>
      <c r="E374" s="41">
        <f t="shared" ref="E374:AA374" si="215">$D$11</f>
        <v>88.27</v>
      </c>
      <c r="F374" s="41">
        <f t="shared" si="215"/>
        <v>88.27</v>
      </c>
      <c r="G374" s="41">
        <f t="shared" si="215"/>
        <v>88.27</v>
      </c>
      <c r="H374" s="41">
        <f t="shared" si="215"/>
        <v>88.27</v>
      </c>
      <c r="I374" s="41">
        <f t="shared" si="215"/>
        <v>88.27</v>
      </c>
      <c r="J374" s="41">
        <f t="shared" si="215"/>
        <v>88.27</v>
      </c>
      <c r="K374" s="41">
        <f t="shared" si="215"/>
        <v>88.27</v>
      </c>
      <c r="L374" s="41">
        <f t="shared" si="215"/>
        <v>88.27</v>
      </c>
      <c r="M374" s="41">
        <f t="shared" si="215"/>
        <v>88.27</v>
      </c>
      <c r="N374" s="41">
        <f t="shared" si="215"/>
        <v>88.27</v>
      </c>
      <c r="O374" s="41">
        <f t="shared" si="215"/>
        <v>88.27</v>
      </c>
      <c r="P374" s="41">
        <f t="shared" si="215"/>
        <v>88.27</v>
      </c>
      <c r="Q374" s="41">
        <f t="shared" si="215"/>
        <v>88.27</v>
      </c>
      <c r="R374" s="41">
        <f t="shared" si="215"/>
        <v>88.27</v>
      </c>
      <c r="S374" s="41">
        <f t="shared" si="215"/>
        <v>88.27</v>
      </c>
      <c r="T374" s="41">
        <f t="shared" si="215"/>
        <v>88.27</v>
      </c>
      <c r="U374" s="41">
        <f t="shared" si="215"/>
        <v>88.27</v>
      </c>
      <c r="V374" s="41">
        <f t="shared" si="215"/>
        <v>88.27</v>
      </c>
      <c r="W374" s="41">
        <f t="shared" si="215"/>
        <v>88.27</v>
      </c>
      <c r="X374" s="41">
        <f t="shared" si="215"/>
        <v>88.27</v>
      </c>
      <c r="Y374" s="41">
        <f t="shared" si="215"/>
        <v>88.27</v>
      </c>
      <c r="Z374" s="41">
        <f t="shared" si="215"/>
        <v>88.27</v>
      </c>
      <c r="AA374" s="41">
        <f t="shared" si="215"/>
        <v>88.27</v>
      </c>
    </row>
    <row r="375" spans="1:27" ht="12.75" customHeight="1" collapsed="1" x14ac:dyDescent="0.2">
      <c r="A375" s="98" t="s">
        <v>600</v>
      </c>
      <c r="B375" s="25" t="str">
        <f>"11"&amp;"."&amp;$B$662&amp;"."&amp;$B$663</f>
        <v>11.01.2024</v>
      </c>
      <c r="C375" s="88" t="s">
        <v>76</v>
      </c>
      <c r="D375" s="89">
        <f>ROUND(((D376+D377+D379+D378)/1000),5)</f>
        <v>3.5597300000000001</v>
      </c>
      <c r="E375" s="89">
        <f>ROUND(((E376+E377+E379+E378)/1000),5)</f>
        <v>3.4895</v>
      </c>
      <c r="F375" s="89">
        <f>ROUND(((F376+F377+F379+F378)/1000),5)</f>
        <v>3.4341900000000001</v>
      </c>
      <c r="G375" s="89">
        <f t="shared" ref="G375:AA375" si="216">ROUND(((G376+G377+G379+G378)/1000),5)</f>
        <v>3.46157</v>
      </c>
      <c r="H375" s="89">
        <f t="shared" si="216"/>
        <v>3.5063300000000002</v>
      </c>
      <c r="I375" s="89">
        <f t="shared" si="216"/>
        <v>3.5745</v>
      </c>
      <c r="J375" s="89">
        <f t="shared" si="216"/>
        <v>3.79759</v>
      </c>
      <c r="K375" s="89">
        <f t="shared" si="216"/>
        <v>4.1560699999999997</v>
      </c>
      <c r="L375" s="89">
        <f t="shared" si="216"/>
        <v>4.2930000000000001</v>
      </c>
      <c r="M375" s="89">
        <f t="shared" si="216"/>
        <v>4.3397899999999998</v>
      </c>
      <c r="N375" s="89">
        <f t="shared" si="216"/>
        <v>4.3841799999999997</v>
      </c>
      <c r="O375" s="89">
        <f t="shared" si="216"/>
        <v>4.4078200000000001</v>
      </c>
      <c r="P375" s="89">
        <f t="shared" si="216"/>
        <v>4.3782399999999999</v>
      </c>
      <c r="Q375" s="89">
        <f t="shared" si="216"/>
        <v>4.3878500000000003</v>
      </c>
      <c r="R375" s="89">
        <f t="shared" si="216"/>
        <v>4.3857100000000004</v>
      </c>
      <c r="S375" s="89">
        <f t="shared" si="216"/>
        <v>4.3331299999999997</v>
      </c>
      <c r="T375" s="89">
        <f t="shared" si="216"/>
        <v>4.3517400000000004</v>
      </c>
      <c r="U375" s="89">
        <f t="shared" si="216"/>
        <v>4.3732899999999999</v>
      </c>
      <c r="V375" s="89">
        <f t="shared" si="216"/>
        <v>4.2916699999999999</v>
      </c>
      <c r="W375" s="89">
        <f t="shared" si="216"/>
        <v>4.3273000000000001</v>
      </c>
      <c r="X375" s="89">
        <f t="shared" si="216"/>
        <v>4.2037100000000001</v>
      </c>
      <c r="Y375" s="89">
        <f t="shared" si="216"/>
        <v>4.0932399999999998</v>
      </c>
      <c r="Z375" s="89">
        <f t="shared" si="216"/>
        <v>3.8541599999999998</v>
      </c>
      <c r="AA375" s="89">
        <f t="shared" si="216"/>
        <v>3.5615100000000002</v>
      </c>
    </row>
    <row r="376" spans="1:27" ht="12.75" hidden="1" customHeight="1" outlineLevel="1" x14ac:dyDescent="0.2">
      <c r="A376" s="99" t="s">
        <v>601</v>
      </c>
      <c r="B376" s="60" t="s">
        <v>238</v>
      </c>
      <c r="C376" s="40" t="s">
        <v>79</v>
      </c>
      <c r="D376" s="41">
        <v>1244.8499999999999</v>
      </c>
      <c r="E376" s="41">
        <v>1174.6199999999999</v>
      </c>
      <c r="F376" s="41">
        <v>1119.31</v>
      </c>
      <c r="G376" s="41">
        <v>1146.69</v>
      </c>
      <c r="H376" s="41">
        <v>1191.45</v>
      </c>
      <c r="I376" s="41">
        <v>1259.6199999999999</v>
      </c>
      <c r="J376" s="41">
        <v>1482.71</v>
      </c>
      <c r="K376" s="41">
        <v>1841.19</v>
      </c>
      <c r="L376" s="41">
        <v>1978.12</v>
      </c>
      <c r="M376" s="41">
        <v>2024.91</v>
      </c>
      <c r="N376" s="41">
        <v>2069.3000000000002</v>
      </c>
      <c r="O376" s="41">
        <v>2092.94</v>
      </c>
      <c r="P376" s="41">
        <v>2063.36</v>
      </c>
      <c r="Q376" s="41">
        <v>2072.9699999999998</v>
      </c>
      <c r="R376" s="41">
        <v>2070.83</v>
      </c>
      <c r="S376" s="41">
        <v>2018.25</v>
      </c>
      <c r="T376" s="41">
        <v>2036.86</v>
      </c>
      <c r="U376" s="41">
        <v>2058.41</v>
      </c>
      <c r="V376" s="41">
        <v>1976.79</v>
      </c>
      <c r="W376" s="41">
        <v>2012.42</v>
      </c>
      <c r="X376" s="41">
        <v>1888.83</v>
      </c>
      <c r="Y376" s="41">
        <v>1778.36</v>
      </c>
      <c r="Z376" s="41">
        <v>1539.28</v>
      </c>
      <c r="AA376" s="41">
        <v>1246.6300000000001</v>
      </c>
    </row>
    <row r="377" spans="1:27" ht="12.75" hidden="1" customHeight="1" outlineLevel="1" x14ac:dyDescent="0.2">
      <c r="A377" s="99" t="s">
        <v>602</v>
      </c>
      <c r="B377" s="60" t="s">
        <v>90</v>
      </c>
      <c r="C377" s="40" t="s">
        <v>79</v>
      </c>
      <c r="D377" s="41">
        <f>$D$327</f>
        <v>2222.89</v>
      </c>
      <c r="E377" s="41">
        <f t="shared" ref="E377:AA377" si="217">$D$327</f>
        <v>2222.89</v>
      </c>
      <c r="F377" s="41">
        <f t="shared" si="217"/>
        <v>2222.89</v>
      </c>
      <c r="G377" s="41">
        <f t="shared" si="217"/>
        <v>2222.89</v>
      </c>
      <c r="H377" s="41">
        <f t="shared" si="217"/>
        <v>2222.89</v>
      </c>
      <c r="I377" s="41">
        <f t="shared" si="217"/>
        <v>2222.89</v>
      </c>
      <c r="J377" s="41">
        <f t="shared" si="217"/>
        <v>2222.89</v>
      </c>
      <c r="K377" s="41">
        <f t="shared" si="217"/>
        <v>2222.89</v>
      </c>
      <c r="L377" s="41">
        <f t="shared" si="217"/>
        <v>2222.89</v>
      </c>
      <c r="M377" s="41">
        <f t="shared" si="217"/>
        <v>2222.89</v>
      </c>
      <c r="N377" s="41">
        <f t="shared" si="217"/>
        <v>2222.89</v>
      </c>
      <c r="O377" s="41">
        <f t="shared" si="217"/>
        <v>2222.89</v>
      </c>
      <c r="P377" s="41">
        <f t="shared" si="217"/>
        <v>2222.89</v>
      </c>
      <c r="Q377" s="41">
        <f t="shared" si="217"/>
        <v>2222.89</v>
      </c>
      <c r="R377" s="41">
        <f t="shared" si="217"/>
        <v>2222.89</v>
      </c>
      <c r="S377" s="41">
        <f t="shared" si="217"/>
        <v>2222.89</v>
      </c>
      <c r="T377" s="41">
        <f t="shared" si="217"/>
        <v>2222.89</v>
      </c>
      <c r="U377" s="41">
        <f t="shared" si="217"/>
        <v>2222.89</v>
      </c>
      <c r="V377" s="41">
        <f t="shared" si="217"/>
        <v>2222.89</v>
      </c>
      <c r="W377" s="41">
        <f t="shared" si="217"/>
        <v>2222.89</v>
      </c>
      <c r="X377" s="41">
        <f t="shared" si="217"/>
        <v>2222.89</v>
      </c>
      <c r="Y377" s="41">
        <f t="shared" si="217"/>
        <v>2222.89</v>
      </c>
      <c r="Z377" s="41">
        <f t="shared" si="217"/>
        <v>2222.89</v>
      </c>
      <c r="AA377" s="41">
        <f t="shared" si="217"/>
        <v>2222.89</v>
      </c>
    </row>
    <row r="378" spans="1:27" ht="12.75" hidden="1" customHeight="1" outlineLevel="1" x14ac:dyDescent="0.2">
      <c r="A378" s="99" t="s">
        <v>603</v>
      </c>
      <c r="B378" s="60" t="s">
        <v>83</v>
      </c>
      <c r="C378" s="40" t="s">
        <v>79</v>
      </c>
      <c r="D378" s="41">
        <v>3.72</v>
      </c>
      <c r="E378" s="41">
        <v>3.72</v>
      </c>
      <c r="F378" s="41">
        <v>3.72</v>
      </c>
      <c r="G378" s="41">
        <v>3.72</v>
      </c>
      <c r="H378" s="41">
        <v>3.72</v>
      </c>
      <c r="I378" s="41">
        <v>3.72</v>
      </c>
      <c r="J378" s="41">
        <v>3.72</v>
      </c>
      <c r="K378" s="41">
        <v>3.72</v>
      </c>
      <c r="L378" s="41">
        <v>3.72</v>
      </c>
      <c r="M378" s="41">
        <v>3.72</v>
      </c>
      <c r="N378" s="41">
        <v>3.72</v>
      </c>
      <c r="O378" s="41">
        <v>3.72</v>
      </c>
      <c r="P378" s="41">
        <v>3.72</v>
      </c>
      <c r="Q378" s="41">
        <v>3.72</v>
      </c>
      <c r="R378" s="41">
        <v>3.72</v>
      </c>
      <c r="S378" s="41">
        <v>3.72</v>
      </c>
      <c r="T378" s="41">
        <v>3.72</v>
      </c>
      <c r="U378" s="41">
        <v>3.72</v>
      </c>
      <c r="V378" s="41">
        <v>3.72</v>
      </c>
      <c r="W378" s="41">
        <v>3.72</v>
      </c>
      <c r="X378" s="41">
        <v>3.72</v>
      </c>
      <c r="Y378" s="41">
        <v>3.72</v>
      </c>
      <c r="Z378" s="41">
        <v>3.72</v>
      </c>
      <c r="AA378" s="41">
        <v>3.72</v>
      </c>
    </row>
    <row r="379" spans="1:27" ht="12.75" hidden="1" customHeight="1" outlineLevel="1" x14ac:dyDescent="0.2">
      <c r="A379" s="99" t="s">
        <v>604</v>
      </c>
      <c r="B379" s="60" t="s">
        <v>81</v>
      </c>
      <c r="C379" s="40" t="s">
        <v>79</v>
      </c>
      <c r="D379" s="41">
        <f>$D$11</f>
        <v>88.27</v>
      </c>
      <c r="E379" s="41">
        <f t="shared" ref="E379:AA379" si="218">$D$11</f>
        <v>88.27</v>
      </c>
      <c r="F379" s="41">
        <f t="shared" si="218"/>
        <v>88.27</v>
      </c>
      <c r="G379" s="41">
        <f t="shared" si="218"/>
        <v>88.27</v>
      </c>
      <c r="H379" s="41">
        <f t="shared" si="218"/>
        <v>88.27</v>
      </c>
      <c r="I379" s="41">
        <f t="shared" si="218"/>
        <v>88.27</v>
      </c>
      <c r="J379" s="41">
        <f t="shared" si="218"/>
        <v>88.27</v>
      </c>
      <c r="K379" s="41">
        <f t="shared" si="218"/>
        <v>88.27</v>
      </c>
      <c r="L379" s="41">
        <f t="shared" si="218"/>
        <v>88.27</v>
      </c>
      <c r="M379" s="41">
        <f t="shared" si="218"/>
        <v>88.27</v>
      </c>
      <c r="N379" s="41">
        <f t="shared" si="218"/>
        <v>88.27</v>
      </c>
      <c r="O379" s="41">
        <f t="shared" si="218"/>
        <v>88.27</v>
      </c>
      <c r="P379" s="41">
        <f t="shared" si="218"/>
        <v>88.27</v>
      </c>
      <c r="Q379" s="41">
        <f t="shared" si="218"/>
        <v>88.27</v>
      </c>
      <c r="R379" s="41">
        <f t="shared" si="218"/>
        <v>88.27</v>
      </c>
      <c r="S379" s="41">
        <f t="shared" si="218"/>
        <v>88.27</v>
      </c>
      <c r="T379" s="41">
        <f t="shared" si="218"/>
        <v>88.27</v>
      </c>
      <c r="U379" s="41">
        <f t="shared" si="218"/>
        <v>88.27</v>
      </c>
      <c r="V379" s="41">
        <f t="shared" si="218"/>
        <v>88.27</v>
      </c>
      <c r="W379" s="41">
        <f t="shared" si="218"/>
        <v>88.27</v>
      </c>
      <c r="X379" s="41">
        <f t="shared" si="218"/>
        <v>88.27</v>
      </c>
      <c r="Y379" s="41">
        <f t="shared" si="218"/>
        <v>88.27</v>
      </c>
      <c r="Z379" s="41">
        <f t="shared" si="218"/>
        <v>88.27</v>
      </c>
      <c r="AA379" s="41">
        <f t="shared" si="218"/>
        <v>88.27</v>
      </c>
    </row>
    <row r="380" spans="1:27" ht="12.75" customHeight="1" collapsed="1" x14ac:dyDescent="0.2">
      <c r="A380" s="98" t="s">
        <v>605</v>
      </c>
      <c r="B380" s="25" t="str">
        <f>"12"&amp;"."&amp;$B$662&amp;"."&amp;$B$663</f>
        <v>12.01.2024</v>
      </c>
      <c r="C380" s="88" t="s">
        <v>76</v>
      </c>
      <c r="D380" s="89">
        <f>ROUND(((D381+D382+D384+D383)/1000),5)</f>
        <v>3.5041699999999998</v>
      </c>
      <c r="E380" s="89">
        <f>ROUND(((E381+E382+E384+E383)/1000),5)</f>
        <v>3.4272800000000001</v>
      </c>
      <c r="F380" s="89">
        <f>ROUND(((F381+F382+F384+F383)/1000),5)</f>
        <v>3.3552</v>
      </c>
      <c r="G380" s="89">
        <f t="shared" ref="G380:AA380" si="219">ROUND(((G381+G382+G384+G383)/1000),5)</f>
        <v>3.3700800000000002</v>
      </c>
      <c r="H380" s="89">
        <f t="shared" si="219"/>
        <v>3.4323800000000002</v>
      </c>
      <c r="I380" s="89">
        <f t="shared" si="219"/>
        <v>3.5593699999999999</v>
      </c>
      <c r="J380" s="89">
        <f t="shared" si="219"/>
        <v>3.7724000000000002</v>
      </c>
      <c r="K380" s="89">
        <f t="shared" si="219"/>
        <v>4.0101000000000004</v>
      </c>
      <c r="L380" s="89">
        <f t="shared" si="219"/>
        <v>4.1810700000000001</v>
      </c>
      <c r="M380" s="89">
        <f t="shared" si="219"/>
        <v>4.2260299999999997</v>
      </c>
      <c r="N380" s="89">
        <f t="shared" si="219"/>
        <v>4.2709799999999998</v>
      </c>
      <c r="O380" s="89">
        <f t="shared" si="219"/>
        <v>4.3157899999999998</v>
      </c>
      <c r="P380" s="89">
        <f t="shared" si="219"/>
        <v>4.2802600000000002</v>
      </c>
      <c r="Q380" s="89">
        <f t="shared" si="219"/>
        <v>4.2949599999999997</v>
      </c>
      <c r="R380" s="89">
        <f t="shared" si="219"/>
        <v>4.2902199999999997</v>
      </c>
      <c r="S380" s="89">
        <f t="shared" si="219"/>
        <v>4.2214900000000002</v>
      </c>
      <c r="T380" s="89">
        <f t="shared" si="219"/>
        <v>4.2398300000000004</v>
      </c>
      <c r="U380" s="89">
        <f t="shared" si="219"/>
        <v>4.2685300000000002</v>
      </c>
      <c r="V380" s="89">
        <f t="shared" si="219"/>
        <v>4.2621000000000002</v>
      </c>
      <c r="W380" s="89">
        <f t="shared" si="219"/>
        <v>4.2965099999999996</v>
      </c>
      <c r="X380" s="89">
        <f t="shared" si="219"/>
        <v>4.2211699999999999</v>
      </c>
      <c r="Y380" s="89">
        <f t="shared" si="219"/>
        <v>4.1075799999999996</v>
      </c>
      <c r="Z380" s="89">
        <f t="shared" si="219"/>
        <v>3.86822</v>
      </c>
      <c r="AA380" s="89">
        <f t="shared" si="219"/>
        <v>3.6582499999999998</v>
      </c>
    </row>
    <row r="381" spans="1:27" ht="12.75" hidden="1" customHeight="1" outlineLevel="1" x14ac:dyDescent="0.2">
      <c r="A381" s="99" t="s">
        <v>606</v>
      </c>
      <c r="B381" s="60" t="s">
        <v>238</v>
      </c>
      <c r="C381" s="40" t="s">
        <v>79</v>
      </c>
      <c r="D381" s="41">
        <v>1189.29</v>
      </c>
      <c r="E381" s="41">
        <v>1112.4000000000001</v>
      </c>
      <c r="F381" s="41">
        <v>1040.32</v>
      </c>
      <c r="G381" s="41">
        <v>1055.2</v>
      </c>
      <c r="H381" s="41">
        <v>1117.5</v>
      </c>
      <c r="I381" s="41">
        <v>1244.49</v>
      </c>
      <c r="J381" s="41">
        <v>1457.52</v>
      </c>
      <c r="K381" s="41">
        <v>1695.22</v>
      </c>
      <c r="L381" s="41">
        <v>1866.19</v>
      </c>
      <c r="M381" s="41">
        <v>1911.15</v>
      </c>
      <c r="N381" s="41">
        <v>1956.1</v>
      </c>
      <c r="O381" s="41">
        <v>2000.91</v>
      </c>
      <c r="P381" s="41">
        <v>1965.38</v>
      </c>
      <c r="Q381" s="41">
        <v>1980.08</v>
      </c>
      <c r="R381" s="41">
        <v>1975.34</v>
      </c>
      <c r="S381" s="41">
        <v>1906.61</v>
      </c>
      <c r="T381" s="41">
        <v>1924.95</v>
      </c>
      <c r="U381" s="41">
        <v>1953.65</v>
      </c>
      <c r="V381" s="41">
        <v>1947.22</v>
      </c>
      <c r="W381" s="41">
        <v>1981.63</v>
      </c>
      <c r="X381" s="41">
        <v>1906.29</v>
      </c>
      <c r="Y381" s="41">
        <v>1792.7</v>
      </c>
      <c r="Z381" s="41">
        <v>1553.34</v>
      </c>
      <c r="AA381" s="41">
        <v>1343.37</v>
      </c>
    </row>
    <row r="382" spans="1:27" ht="12.75" hidden="1" customHeight="1" outlineLevel="1" x14ac:dyDescent="0.2">
      <c r="A382" s="99" t="s">
        <v>607</v>
      </c>
      <c r="B382" s="60" t="s">
        <v>90</v>
      </c>
      <c r="C382" s="40" t="s">
        <v>79</v>
      </c>
      <c r="D382" s="41">
        <f>$D$327</f>
        <v>2222.89</v>
      </c>
      <c r="E382" s="41">
        <f t="shared" ref="E382:AA382" si="220">$D$327</f>
        <v>2222.89</v>
      </c>
      <c r="F382" s="41">
        <f t="shared" si="220"/>
        <v>2222.89</v>
      </c>
      <c r="G382" s="41">
        <f t="shared" si="220"/>
        <v>2222.89</v>
      </c>
      <c r="H382" s="41">
        <f t="shared" si="220"/>
        <v>2222.89</v>
      </c>
      <c r="I382" s="41">
        <f t="shared" si="220"/>
        <v>2222.89</v>
      </c>
      <c r="J382" s="41">
        <f t="shared" si="220"/>
        <v>2222.89</v>
      </c>
      <c r="K382" s="41">
        <f t="shared" si="220"/>
        <v>2222.89</v>
      </c>
      <c r="L382" s="41">
        <f t="shared" si="220"/>
        <v>2222.89</v>
      </c>
      <c r="M382" s="41">
        <f t="shared" si="220"/>
        <v>2222.89</v>
      </c>
      <c r="N382" s="41">
        <f t="shared" si="220"/>
        <v>2222.89</v>
      </c>
      <c r="O382" s="41">
        <f t="shared" si="220"/>
        <v>2222.89</v>
      </c>
      <c r="P382" s="41">
        <f t="shared" si="220"/>
        <v>2222.89</v>
      </c>
      <c r="Q382" s="41">
        <f t="shared" si="220"/>
        <v>2222.89</v>
      </c>
      <c r="R382" s="41">
        <f t="shared" si="220"/>
        <v>2222.89</v>
      </c>
      <c r="S382" s="41">
        <f t="shared" si="220"/>
        <v>2222.89</v>
      </c>
      <c r="T382" s="41">
        <f t="shared" si="220"/>
        <v>2222.89</v>
      </c>
      <c r="U382" s="41">
        <f t="shared" si="220"/>
        <v>2222.89</v>
      </c>
      <c r="V382" s="41">
        <f t="shared" si="220"/>
        <v>2222.89</v>
      </c>
      <c r="W382" s="41">
        <f t="shared" si="220"/>
        <v>2222.89</v>
      </c>
      <c r="X382" s="41">
        <f t="shared" si="220"/>
        <v>2222.89</v>
      </c>
      <c r="Y382" s="41">
        <f t="shared" si="220"/>
        <v>2222.89</v>
      </c>
      <c r="Z382" s="41">
        <f t="shared" si="220"/>
        <v>2222.89</v>
      </c>
      <c r="AA382" s="41">
        <f t="shared" si="220"/>
        <v>2222.89</v>
      </c>
    </row>
    <row r="383" spans="1:27" ht="12.75" hidden="1" customHeight="1" outlineLevel="1" x14ac:dyDescent="0.2">
      <c r="A383" s="99" t="s">
        <v>608</v>
      </c>
      <c r="B383" s="60" t="s">
        <v>83</v>
      </c>
      <c r="C383" s="40" t="s">
        <v>79</v>
      </c>
      <c r="D383" s="41">
        <v>3.72</v>
      </c>
      <c r="E383" s="41">
        <v>3.72</v>
      </c>
      <c r="F383" s="41">
        <v>3.72</v>
      </c>
      <c r="G383" s="41">
        <v>3.72</v>
      </c>
      <c r="H383" s="41">
        <v>3.72</v>
      </c>
      <c r="I383" s="41">
        <v>3.72</v>
      </c>
      <c r="J383" s="41">
        <v>3.72</v>
      </c>
      <c r="K383" s="41">
        <v>3.72</v>
      </c>
      <c r="L383" s="41">
        <v>3.72</v>
      </c>
      <c r="M383" s="41">
        <v>3.72</v>
      </c>
      <c r="N383" s="41">
        <v>3.72</v>
      </c>
      <c r="O383" s="41">
        <v>3.72</v>
      </c>
      <c r="P383" s="41">
        <v>3.72</v>
      </c>
      <c r="Q383" s="41">
        <v>3.72</v>
      </c>
      <c r="R383" s="41">
        <v>3.72</v>
      </c>
      <c r="S383" s="41">
        <v>3.72</v>
      </c>
      <c r="T383" s="41">
        <v>3.72</v>
      </c>
      <c r="U383" s="41">
        <v>3.72</v>
      </c>
      <c r="V383" s="41">
        <v>3.72</v>
      </c>
      <c r="W383" s="41">
        <v>3.72</v>
      </c>
      <c r="X383" s="41">
        <v>3.72</v>
      </c>
      <c r="Y383" s="41">
        <v>3.72</v>
      </c>
      <c r="Z383" s="41">
        <v>3.72</v>
      </c>
      <c r="AA383" s="41">
        <v>3.72</v>
      </c>
    </row>
    <row r="384" spans="1:27" ht="12.75" hidden="1" customHeight="1" outlineLevel="1" x14ac:dyDescent="0.2">
      <c r="A384" s="99" t="s">
        <v>609</v>
      </c>
      <c r="B384" s="60" t="s">
        <v>81</v>
      </c>
      <c r="C384" s="40" t="s">
        <v>79</v>
      </c>
      <c r="D384" s="41">
        <f>$D$11</f>
        <v>88.27</v>
      </c>
      <c r="E384" s="41">
        <f t="shared" ref="E384:AA384" si="221">$D$11</f>
        <v>88.27</v>
      </c>
      <c r="F384" s="41">
        <f t="shared" si="221"/>
        <v>88.27</v>
      </c>
      <c r="G384" s="41">
        <f t="shared" si="221"/>
        <v>88.27</v>
      </c>
      <c r="H384" s="41">
        <f t="shared" si="221"/>
        <v>88.27</v>
      </c>
      <c r="I384" s="41">
        <f t="shared" si="221"/>
        <v>88.27</v>
      </c>
      <c r="J384" s="41">
        <f t="shared" si="221"/>
        <v>88.27</v>
      </c>
      <c r="K384" s="41">
        <f t="shared" si="221"/>
        <v>88.27</v>
      </c>
      <c r="L384" s="41">
        <f t="shared" si="221"/>
        <v>88.27</v>
      </c>
      <c r="M384" s="41">
        <f t="shared" si="221"/>
        <v>88.27</v>
      </c>
      <c r="N384" s="41">
        <f t="shared" si="221"/>
        <v>88.27</v>
      </c>
      <c r="O384" s="41">
        <f t="shared" si="221"/>
        <v>88.27</v>
      </c>
      <c r="P384" s="41">
        <f t="shared" si="221"/>
        <v>88.27</v>
      </c>
      <c r="Q384" s="41">
        <f t="shared" si="221"/>
        <v>88.27</v>
      </c>
      <c r="R384" s="41">
        <f t="shared" si="221"/>
        <v>88.27</v>
      </c>
      <c r="S384" s="41">
        <f t="shared" si="221"/>
        <v>88.27</v>
      </c>
      <c r="T384" s="41">
        <f t="shared" si="221"/>
        <v>88.27</v>
      </c>
      <c r="U384" s="41">
        <f t="shared" si="221"/>
        <v>88.27</v>
      </c>
      <c r="V384" s="41">
        <f t="shared" si="221"/>
        <v>88.27</v>
      </c>
      <c r="W384" s="41">
        <f t="shared" si="221"/>
        <v>88.27</v>
      </c>
      <c r="X384" s="41">
        <f t="shared" si="221"/>
        <v>88.27</v>
      </c>
      <c r="Y384" s="41">
        <f t="shared" si="221"/>
        <v>88.27</v>
      </c>
      <c r="Z384" s="41">
        <f t="shared" si="221"/>
        <v>88.27</v>
      </c>
      <c r="AA384" s="41">
        <f t="shared" si="221"/>
        <v>88.27</v>
      </c>
    </row>
    <row r="385" spans="1:27" ht="12.75" customHeight="1" collapsed="1" x14ac:dyDescent="0.2">
      <c r="A385" s="98" t="s">
        <v>610</v>
      </c>
      <c r="B385" s="25" t="str">
        <f>"13"&amp;"."&amp;$B$662&amp;"."&amp;$B$663</f>
        <v>13.01.2024</v>
      </c>
      <c r="C385" s="88" t="s">
        <v>76</v>
      </c>
      <c r="D385" s="89">
        <f>ROUND(((D386+D387+D389+D388)/1000),5)</f>
        <v>3.8352900000000001</v>
      </c>
      <c r="E385" s="89">
        <f>ROUND(((E386+E387+E389+E388)/1000),5)</f>
        <v>3.6484899999999998</v>
      </c>
      <c r="F385" s="89">
        <f>ROUND(((F386+F387+F389+F388)/1000),5)</f>
        <v>3.6026400000000001</v>
      </c>
      <c r="G385" s="89">
        <f t="shared" ref="G385:AA385" si="222">ROUND(((G386+G387+G389+G388)/1000),5)</f>
        <v>3.5977999999999999</v>
      </c>
      <c r="H385" s="89">
        <f t="shared" si="222"/>
        <v>3.6357900000000001</v>
      </c>
      <c r="I385" s="89">
        <f t="shared" si="222"/>
        <v>3.7427800000000002</v>
      </c>
      <c r="J385" s="89">
        <f t="shared" si="222"/>
        <v>3.7920500000000001</v>
      </c>
      <c r="K385" s="89">
        <f t="shared" si="222"/>
        <v>3.84796</v>
      </c>
      <c r="L385" s="89">
        <f t="shared" si="222"/>
        <v>4.0215899999999998</v>
      </c>
      <c r="M385" s="89">
        <f t="shared" si="222"/>
        <v>4.0281399999999996</v>
      </c>
      <c r="N385" s="89">
        <f t="shared" si="222"/>
        <v>4.0919499999999998</v>
      </c>
      <c r="O385" s="89">
        <f t="shared" si="222"/>
        <v>4.1246799999999997</v>
      </c>
      <c r="P385" s="89">
        <f t="shared" si="222"/>
        <v>4.2172299999999998</v>
      </c>
      <c r="Q385" s="89">
        <f t="shared" si="222"/>
        <v>4.2385099999999998</v>
      </c>
      <c r="R385" s="89">
        <f t="shared" si="222"/>
        <v>4.1406499999999999</v>
      </c>
      <c r="S385" s="89">
        <f t="shared" si="222"/>
        <v>4.1227499999999999</v>
      </c>
      <c r="T385" s="89">
        <f t="shared" si="222"/>
        <v>4.2209899999999996</v>
      </c>
      <c r="U385" s="89">
        <f t="shared" si="222"/>
        <v>4.4985099999999996</v>
      </c>
      <c r="V385" s="89">
        <f t="shared" si="222"/>
        <v>4.5231399999999997</v>
      </c>
      <c r="W385" s="89">
        <f t="shared" si="222"/>
        <v>4.1975699999999998</v>
      </c>
      <c r="X385" s="89">
        <f t="shared" si="222"/>
        <v>4.0702199999999999</v>
      </c>
      <c r="Y385" s="89">
        <f t="shared" si="222"/>
        <v>3.7907500000000001</v>
      </c>
      <c r="Z385" s="89">
        <f t="shared" si="222"/>
        <v>3.7676500000000002</v>
      </c>
      <c r="AA385" s="89">
        <f t="shared" si="222"/>
        <v>3.8456600000000001</v>
      </c>
    </row>
    <row r="386" spans="1:27" ht="12.75" hidden="1" customHeight="1" outlineLevel="1" x14ac:dyDescent="0.2">
      <c r="A386" s="99" t="s">
        <v>611</v>
      </c>
      <c r="B386" s="60" t="s">
        <v>238</v>
      </c>
      <c r="C386" s="40" t="s">
        <v>79</v>
      </c>
      <c r="D386" s="41">
        <v>1520.41</v>
      </c>
      <c r="E386" s="41">
        <v>1333.61</v>
      </c>
      <c r="F386" s="41">
        <v>1287.76</v>
      </c>
      <c r="G386" s="41">
        <v>1282.92</v>
      </c>
      <c r="H386" s="41">
        <v>1320.91</v>
      </c>
      <c r="I386" s="41">
        <v>1427.9</v>
      </c>
      <c r="J386" s="41">
        <v>1477.17</v>
      </c>
      <c r="K386" s="41">
        <v>1533.08</v>
      </c>
      <c r="L386" s="41">
        <v>1706.71</v>
      </c>
      <c r="M386" s="41">
        <v>1713.26</v>
      </c>
      <c r="N386" s="41">
        <v>1777.07</v>
      </c>
      <c r="O386" s="41">
        <v>1809.8</v>
      </c>
      <c r="P386" s="41">
        <v>1902.35</v>
      </c>
      <c r="Q386" s="41">
        <v>1923.63</v>
      </c>
      <c r="R386" s="41">
        <v>1825.77</v>
      </c>
      <c r="S386" s="41">
        <v>1807.87</v>
      </c>
      <c r="T386" s="41">
        <v>1906.11</v>
      </c>
      <c r="U386" s="41">
        <v>2183.63</v>
      </c>
      <c r="V386" s="41">
        <v>2208.2600000000002</v>
      </c>
      <c r="W386" s="41">
        <v>1882.69</v>
      </c>
      <c r="X386" s="41">
        <v>1755.34</v>
      </c>
      <c r="Y386" s="41">
        <v>1475.87</v>
      </c>
      <c r="Z386" s="41">
        <v>1452.77</v>
      </c>
      <c r="AA386" s="41">
        <v>1530.78</v>
      </c>
    </row>
    <row r="387" spans="1:27" ht="12.75" hidden="1" customHeight="1" outlineLevel="1" x14ac:dyDescent="0.2">
      <c r="A387" s="99" t="s">
        <v>612</v>
      </c>
      <c r="B387" s="60" t="s">
        <v>90</v>
      </c>
      <c r="C387" s="40" t="s">
        <v>79</v>
      </c>
      <c r="D387" s="41">
        <f>$D$327</f>
        <v>2222.89</v>
      </c>
      <c r="E387" s="41">
        <f t="shared" ref="E387:AA387" si="223">$D$327</f>
        <v>2222.89</v>
      </c>
      <c r="F387" s="41">
        <f t="shared" si="223"/>
        <v>2222.89</v>
      </c>
      <c r="G387" s="41">
        <f t="shared" si="223"/>
        <v>2222.89</v>
      </c>
      <c r="H387" s="41">
        <f t="shared" si="223"/>
        <v>2222.89</v>
      </c>
      <c r="I387" s="41">
        <f t="shared" si="223"/>
        <v>2222.89</v>
      </c>
      <c r="J387" s="41">
        <f t="shared" si="223"/>
        <v>2222.89</v>
      </c>
      <c r="K387" s="41">
        <f t="shared" si="223"/>
        <v>2222.89</v>
      </c>
      <c r="L387" s="41">
        <f t="shared" si="223"/>
        <v>2222.89</v>
      </c>
      <c r="M387" s="41">
        <f t="shared" si="223"/>
        <v>2222.89</v>
      </c>
      <c r="N387" s="41">
        <f t="shared" si="223"/>
        <v>2222.89</v>
      </c>
      <c r="O387" s="41">
        <f t="shared" si="223"/>
        <v>2222.89</v>
      </c>
      <c r="P387" s="41">
        <f t="shared" si="223"/>
        <v>2222.89</v>
      </c>
      <c r="Q387" s="41">
        <f t="shared" si="223"/>
        <v>2222.89</v>
      </c>
      <c r="R387" s="41">
        <f t="shared" si="223"/>
        <v>2222.89</v>
      </c>
      <c r="S387" s="41">
        <f t="shared" si="223"/>
        <v>2222.89</v>
      </c>
      <c r="T387" s="41">
        <f t="shared" si="223"/>
        <v>2222.89</v>
      </c>
      <c r="U387" s="41">
        <f t="shared" si="223"/>
        <v>2222.89</v>
      </c>
      <c r="V387" s="41">
        <f t="shared" si="223"/>
        <v>2222.89</v>
      </c>
      <c r="W387" s="41">
        <f t="shared" si="223"/>
        <v>2222.89</v>
      </c>
      <c r="X387" s="41">
        <f t="shared" si="223"/>
        <v>2222.89</v>
      </c>
      <c r="Y387" s="41">
        <f t="shared" si="223"/>
        <v>2222.89</v>
      </c>
      <c r="Z387" s="41">
        <f t="shared" si="223"/>
        <v>2222.89</v>
      </c>
      <c r="AA387" s="41">
        <f t="shared" si="223"/>
        <v>2222.89</v>
      </c>
    </row>
    <row r="388" spans="1:27" ht="12.75" hidden="1" customHeight="1" outlineLevel="1" x14ac:dyDescent="0.2">
      <c r="A388" s="99" t="s">
        <v>613</v>
      </c>
      <c r="B388" s="60" t="s">
        <v>83</v>
      </c>
      <c r="C388" s="40" t="s">
        <v>79</v>
      </c>
      <c r="D388" s="41">
        <v>3.72</v>
      </c>
      <c r="E388" s="41">
        <v>3.72</v>
      </c>
      <c r="F388" s="41">
        <v>3.72</v>
      </c>
      <c r="G388" s="41">
        <v>3.72</v>
      </c>
      <c r="H388" s="41">
        <v>3.72</v>
      </c>
      <c r="I388" s="41">
        <v>3.72</v>
      </c>
      <c r="J388" s="41">
        <v>3.72</v>
      </c>
      <c r="K388" s="41">
        <v>3.72</v>
      </c>
      <c r="L388" s="41">
        <v>3.72</v>
      </c>
      <c r="M388" s="41">
        <v>3.72</v>
      </c>
      <c r="N388" s="41">
        <v>3.72</v>
      </c>
      <c r="O388" s="41">
        <v>3.72</v>
      </c>
      <c r="P388" s="41">
        <v>3.72</v>
      </c>
      <c r="Q388" s="41">
        <v>3.72</v>
      </c>
      <c r="R388" s="41">
        <v>3.72</v>
      </c>
      <c r="S388" s="41">
        <v>3.72</v>
      </c>
      <c r="T388" s="41">
        <v>3.72</v>
      </c>
      <c r="U388" s="41">
        <v>3.72</v>
      </c>
      <c r="V388" s="41">
        <v>3.72</v>
      </c>
      <c r="W388" s="41">
        <v>3.72</v>
      </c>
      <c r="X388" s="41">
        <v>3.72</v>
      </c>
      <c r="Y388" s="41">
        <v>3.72</v>
      </c>
      <c r="Z388" s="41">
        <v>3.72</v>
      </c>
      <c r="AA388" s="41">
        <v>3.72</v>
      </c>
    </row>
    <row r="389" spans="1:27" ht="12.75" hidden="1" customHeight="1" outlineLevel="1" x14ac:dyDescent="0.2">
      <c r="A389" s="99" t="s">
        <v>614</v>
      </c>
      <c r="B389" s="60" t="s">
        <v>81</v>
      </c>
      <c r="C389" s="40" t="s">
        <v>79</v>
      </c>
      <c r="D389" s="41">
        <f>$D$11</f>
        <v>88.27</v>
      </c>
      <c r="E389" s="41">
        <f t="shared" ref="E389:AA389" si="224">$D$11</f>
        <v>88.27</v>
      </c>
      <c r="F389" s="41">
        <f t="shared" si="224"/>
        <v>88.27</v>
      </c>
      <c r="G389" s="41">
        <f t="shared" si="224"/>
        <v>88.27</v>
      </c>
      <c r="H389" s="41">
        <f t="shared" si="224"/>
        <v>88.27</v>
      </c>
      <c r="I389" s="41">
        <f t="shared" si="224"/>
        <v>88.27</v>
      </c>
      <c r="J389" s="41">
        <f t="shared" si="224"/>
        <v>88.27</v>
      </c>
      <c r="K389" s="41">
        <f t="shared" si="224"/>
        <v>88.27</v>
      </c>
      <c r="L389" s="41">
        <f t="shared" si="224"/>
        <v>88.27</v>
      </c>
      <c r="M389" s="41">
        <f t="shared" si="224"/>
        <v>88.27</v>
      </c>
      <c r="N389" s="41">
        <f t="shared" si="224"/>
        <v>88.27</v>
      </c>
      <c r="O389" s="41">
        <f t="shared" si="224"/>
        <v>88.27</v>
      </c>
      <c r="P389" s="41">
        <f t="shared" si="224"/>
        <v>88.27</v>
      </c>
      <c r="Q389" s="41">
        <f t="shared" si="224"/>
        <v>88.27</v>
      </c>
      <c r="R389" s="41">
        <f t="shared" si="224"/>
        <v>88.27</v>
      </c>
      <c r="S389" s="41">
        <f t="shared" si="224"/>
        <v>88.27</v>
      </c>
      <c r="T389" s="41">
        <f t="shared" si="224"/>
        <v>88.27</v>
      </c>
      <c r="U389" s="41">
        <f t="shared" si="224"/>
        <v>88.27</v>
      </c>
      <c r="V389" s="41">
        <f t="shared" si="224"/>
        <v>88.27</v>
      </c>
      <c r="W389" s="41">
        <f t="shared" si="224"/>
        <v>88.27</v>
      </c>
      <c r="X389" s="41">
        <f t="shared" si="224"/>
        <v>88.27</v>
      </c>
      <c r="Y389" s="41">
        <f t="shared" si="224"/>
        <v>88.27</v>
      </c>
      <c r="Z389" s="41">
        <f t="shared" si="224"/>
        <v>88.27</v>
      </c>
      <c r="AA389" s="41">
        <f t="shared" si="224"/>
        <v>88.27</v>
      </c>
    </row>
    <row r="390" spans="1:27" ht="12.75" customHeight="1" collapsed="1" x14ac:dyDescent="0.2">
      <c r="A390" s="98" t="s">
        <v>615</v>
      </c>
      <c r="B390" s="25" t="str">
        <f>"14"&amp;"."&amp;$B$662&amp;"."&amp;$B$663</f>
        <v>14.01.2024</v>
      </c>
      <c r="C390" s="88" t="s">
        <v>76</v>
      </c>
      <c r="D390" s="89">
        <f>ROUND(((D391+D392+D394+D393)/1000),5)</f>
        <v>3.8640300000000001</v>
      </c>
      <c r="E390" s="89">
        <f>ROUND(((E391+E392+E394+E393)/1000),5)</f>
        <v>3.7291300000000001</v>
      </c>
      <c r="F390" s="89">
        <f>ROUND(((F391+F392+F394+F393)/1000),5)</f>
        <v>3.6008499999999999</v>
      </c>
      <c r="G390" s="89">
        <f t="shared" ref="G390:AA390" si="225">ROUND(((G391+G392+G394+G393)/1000),5)</f>
        <v>3.5866400000000001</v>
      </c>
      <c r="H390" s="89">
        <f t="shared" si="225"/>
        <v>3.6027399999999998</v>
      </c>
      <c r="I390" s="89">
        <f t="shared" si="225"/>
        <v>3.6800999999999999</v>
      </c>
      <c r="J390" s="89">
        <f t="shared" si="225"/>
        <v>3.7129599999999998</v>
      </c>
      <c r="K390" s="89">
        <f t="shared" si="225"/>
        <v>3.8249200000000001</v>
      </c>
      <c r="L390" s="89">
        <f t="shared" si="225"/>
        <v>3.90971</v>
      </c>
      <c r="M390" s="89">
        <f t="shared" si="225"/>
        <v>4.0668499999999996</v>
      </c>
      <c r="N390" s="89">
        <f t="shared" si="225"/>
        <v>4.19238</v>
      </c>
      <c r="O390" s="89">
        <f t="shared" si="225"/>
        <v>4.2669100000000002</v>
      </c>
      <c r="P390" s="89">
        <f t="shared" si="225"/>
        <v>4.2930700000000002</v>
      </c>
      <c r="Q390" s="89">
        <f t="shared" si="225"/>
        <v>4.3118100000000004</v>
      </c>
      <c r="R390" s="89">
        <f t="shared" si="225"/>
        <v>4.18187</v>
      </c>
      <c r="S390" s="89">
        <f t="shared" si="225"/>
        <v>4.31358</v>
      </c>
      <c r="T390" s="89">
        <f t="shared" si="225"/>
        <v>4.4931900000000002</v>
      </c>
      <c r="U390" s="89">
        <f t="shared" si="225"/>
        <v>4.5241800000000003</v>
      </c>
      <c r="V390" s="89">
        <f t="shared" si="225"/>
        <v>4.5186000000000002</v>
      </c>
      <c r="W390" s="89">
        <f t="shared" si="225"/>
        <v>4.3643700000000001</v>
      </c>
      <c r="X390" s="89">
        <f t="shared" si="225"/>
        <v>4.2052300000000002</v>
      </c>
      <c r="Y390" s="89">
        <f t="shared" si="225"/>
        <v>4.0799500000000002</v>
      </c>
      <c r="Z390" s="89">
        <f t="shared" si="225"/>
        <v>3.8801800000000002</v>
      </c>
      <c r="AA390" s="89">
        <f t="shared" si="225"/>
        <v>3.8210600000000001</v>
      </c>
    </row>
    <row r="391" spans="1:27" ht="12.75" hidden="1" customHeight="1" outlineLevel="1" x14ac:dyDescent="0.2">
      <c r="A391" s="99" t="s">
        <v>616</v>
      </c>
      <c r="B391" s="60" t="s">
        <v>238</v>
      </c>
      <c r="C391" s="40" t="s">
        <v>79</v>
      </c>
      <c r="D391" s="41">
        <v>1549.15</v>
      </c>
      <c r="E391" s="41">
        <v>1414.25</v>
      </c>
      <c r="F391" s="41">
        <v>1285.97</v>
      </c>
      <c r="G391" s="41">
        <v>1271.76</v>
      </c>
      <c r="H391" s="41">
        <v>1287.8599999999999</v>
      </c>
      <c r="I391" s="41">
        <v>1365.22</v>
      </c>
      <c r="J391" s="41">
        <v>1398.08</v>
      </c>
      <c r="K391" s="41">
        <v>1510.04</v>
      </c>
      <c r="L391" s="41">
        <v>1594.83</v>
      </c>
      <c r="M391" s="41">
        <v>1751.97</v>
      </c>
      <c r="N391" s="41">
        <v>1877.5</v>
      </c>
      <c r="O391" s="41">
        <v>1952.03</v>
      </c>
      <c r="P391" s="41">
        <v>1978.19</v>
      </c>
      <c r="Q391" s="41">
        <v>1996.93</v>
      </c>
      <c r="R391" s="41">
        <v>1866.99</v>
      </c>
      <c r="S391" s="41">
        <v>1998.7</v>
      </c>
      <c r="T391" s="41">
        <v>2178.31</v>
      </c>
      <c r="U391" s="41">
        <v>2209.3000000000002</v>
      </c>
      <c r="V391" s="41">
        <v>2203.7199999999998</v>
      </c>
      <c r="W391" s="41">
        <v>2049.4899999999998</v>
      </c>
      <c r="X391" s="41">
        <v>1890.35</v>
      </c>
      <c r="Y391" s="41">
        <v>1765.07</v>
      </c>
      <c r="Z391" s="41">
        <v>1565.3</v>
      </c>
      <c r="AA391" s="41">
        <v>1506.18</v>
      </c>
    </row>
    <row r="392" spans="1:27" ht="12.75" hidden="1" customHeight="1" outlineLevel="1" x14ac:dyDescent="0.2">
      <c r="A392" s="99" t="s">
        <v>617</v>
      </c>
      <c r="B392" s="60" t="s">
        <v>90</v>
      </c>
      <c r="C392" s="40" t="s">
        <v>79</v>
      </c>
      <c r="D392" s="41">
        <f>$D$327</f>
        <v>2222.89</v>
      </c>
      <c r="E392" s="41">
        <f t="shared" ref="E392:AA392" si="226">$D$327</f>
        <v>2222.89</v>
      </c>
      <c r="F392" s="41">
        <f t="shared" si="226"/>
        <v>2222.89</v>
      </c>
      <c r="G392" s="41">
        <f t="shared" si="226"/>
        <v>2222.89</v>
      </c>
      <c r="H392" s="41">
        <f t="shared" si="226"/>
        <v>2222.89</v>
      </c>
      <c r="I392" s="41">
        <f t="shared" si="226"/>
        <v>2222.89</v>
      </c>
      <c r="J392" s="41">
        <f t="shared" si="226"/>
        <v>2222.89</v>
      </c>
      <c r="K392" s="41">
        <f t="shared" si="226"/>
        <v>2222.89</v>
      </c>
      <c r="L392" s="41">
        <f t="shared" si="226"/>
        <v>2222.89</v>
      </c>
      <c r="M392" s="41">
        <f t="shared" si="226"/>
        <v>2222.89</v>
      </c>
      <c r="N392" s="41">
        <f t="shared" si="226"/>
        <v>2222.89</v>
      </c>
      <c r="O392" s="41">
        <f t="shared" si="226"/>
        <v>2222.89</v>
      </c>
      <c r="P392" s="41">
        <f t="shared" si="226"/>
        <v>2222.89</v>
      </c>
      <c r="Q392" s="41">
        <f t="shared" si="226"/>
        <v>2222.89</v>
      </c>
      <c r="R392" s="41">
        <f t="shared" si="226"/>
        <v>2222.89</v>
      </c>
      <c r="S392" s="41">
        <f t="shared" si="226"/>
        <v>2222.89</v>
      </c>
      <c r="T392" s="41">
        <f t="shared" si="226"/>
        <v>2222.89</v>
      </c>
      <c r="U392" s="41">
        <f t="shared" si="226"/>
        <v>2222.89</v>
      </c>
      <c r="V392" s="41">
        <f t="shared" si="226"/>
        <v>2222.89</v>
      </c>
      <c r="W392" s="41">
        <f t="shared" si="226"/>
        <v>2222.89</v>
      </c>
      <c r="X392" s="41">
        <f t="shared" si="226"/>
        <v>2222.89</v>
      </c>
      <c r="Y392" s="41">
        <f t="shared" si="226"/>
        <v>2222.89</v>
      </c>
      <c r="Z392" s="41">
        <f t="shared" si="226"/>
        <v>2222.89</v>
      </c>
      <c r="AA392" s="41">
        <f t="shared" si="226"/>
        <v>2222.89</v>
      </c>
    </row>
    <row r="393" spans="1:27" ht="12.75" hidden="1" customHeight="1" outlineLevel="1" x14ac:dyDescent="0.2">
      <c r="A393" s="99" t="s">
        <v>618</v>
      </c>
      <c r="B393" s="60" t="s">
        <v>83</v>
      </c>
      <c r="C393" s="40" t="s">
        <v>79</v>
      </c>
      <c r="D393" s="41">
        <v>3.72</v>
      </c>
      <c r="E393" s="41">
        <v>3.72</v>
      </c>
      <c r="F393" s="41">
        <v>3.72</v>
      </c>
      <c r="G393" s="41">
        <v>3.72</v>
      </c>
      <c r="H393" s="41">
        <v>3.72</v>
      </c>
      <c r="I393" s="41">
        <v>3.72</v>
      </c>
      <c r="J393" s="41">
        <v>3.72</v>
      </c>
      <c r="K393" s="41">
        <v>3.72</v>
      </c>
      <c r="L393" s="41">
        <v>3.72</v>
      </c>
      <c r="M393" s="41">
        <v>3.72</v>
      </c>
      <c r="N393" s="41">
        <v>3.72</v>
      </c>
      <c r="O393" s="41">
        <v>3.72</v>
      </c>
      <c r="P393" s="41">
        <v>3.72</v>
      </c>
      <c r="Q393" s="41">
        <v>3.72</v>
      </c>
      <c r="R393" s="41">
        <v>3.72</v>
      </c>
      <c r="S393" s="41">
        <v>3.72</v>
      </c>
      <c r="T393" s="41">
        <v>3.72</v>
      </c>
      <c r="U393" s="41">
        <v>3.72</v>
      </c>
      <c r="V393" s="41">
        <v>3.72</v>
      </c>
      <c r="W393" s="41">
        <v>3.72</v>
      </c>
      <c r="X393" s="41">
        <v>3.72</v>
      </c>
      <c r="Y393" s="41">
        <v>3.72</v>
      </c>
      <c r="Z393" s="41">
        <v>3.72</v>
      </c>
      <c r="AA393" s="41">
        <v>3.72</v>
      </c>
    </row>
    <row r="394" spans="1:27" ht="12.75" hidden="1" customHeight="1" outlineLevel="1" x14ac:dyDescent="0.2">
      <c r="A394" s="99" t="s">
        <v>619</v>
      </c>
      <c r="B394" s="60" t="s">
        <v>81</v>
      </c>
      <c r="C394" s="40" t="s">
        <v>79</v>
      </c>
      <c r="D394" s="41">
        <f>$D$11</f>
        <v>88.27</v>
      </c>
      <c r="E394" s="41">
        <f t="shared" ref="E394:AA394" si="227">$D$11</f>
        <v>88.27</v>
      </c>
      <c r="F394" s="41">
        <f t="shared" si="227"/>
        <v>88.27</v>
      </c>
      <c r="G394" s="41">
        <f t="shared" si="227"/>
        <v>88.27</v>
      </c>
      <c r="H394" s="41">
        <f t="shared" si="227"/>
        <v>88.27</v>
      </c>
      <c r="I394" s="41">
        <f t="shared" si="227"/>
        <v>88.27</v>
      </c>
      <c r="J394" s="41">
        <f t="shared" si="227"/>
        <v>88.27</v>
      </c>
      <c r="K394" s="41">
        <f t="shared" si="227"/>
        <v>88.27</v>
      </c>
      <c r="L394" s="41">
        <f t="shared" si="227"/>
        <v>88.27</v>
      </c>
      <c r="M394" s="41">
        <f t="shared" si="227"/>
        <v>88.27</v>
      </c>
      <c r="N394" s="41">
        <f t="shared" si="227"/>
        <v>88.27</v>
      </c>
      <c r="O394" s="41">
        <f t="shared" si="227"/>
        <v>88.27</v>
      </c>
      <c r="P394" s="41">
        <f t="shared" si="227"/>
        <v>88.27</v>
      </c>
      <c r="Q394" s="41">
        <f t="shared" si="227"/>
        <v>88.27</v>
      </c>
      <c r="R394" s="41">
        <f t="shared" si="227"/>
        <v>88.27</v>
      </c>
      <c r="S394" s="41">
        <f t="shared" si="227"/>
        <v>88.27</v>
      </c>
      <c r="T394" s="41">
        <f t="shared" si="227"/>
        <v>88.27</v>
      </c>
      <c r="U394" s="41">
        <f t="shared" si="227"/>
        <v>88.27</v>
      </c>
      <c r="V394" s="41">
        <f t="shared" si="227"/>
        <v>88.27</v>
      </c>
      <c r="W394" s="41">
        <f t="shared" si="227"/>
        <v>88.27</v>
      </c>
      <c r="X394" s="41">
        <f t="shared" si="227"/>
        <v>88.27</v>
      </c>
      <c r="Y394" s="41">
        <f t="shared" si="227"/>
        <v>88.27</v>
      </c>
      <c r="Z394" s="41">
        <f t="shared" si="227"/>
        <v>88.27</v>
      </c>
      <c r="AA394" s="41">
        <f t="shared" si="227"/>
        <v>88.27</v>
      </c>
    </row>
    <row r="395" spans="1:27" ht="12.75" customHeight="1" collapsed="1" x14ac:dyDescent="0.2">
      <c r="A395" s="98" t="s">
        <v>620</v>
      </c>
      <c r="B395" s="25" t="str">
        <f>"15"&amp;"."&amp;$B$662&amp;"."&amp;$B$663</f>
        <v>15.01.2024</v>
      </c>
      <c r="C395" s="88" t="s">
        <v>76</v>
      </c>
      <c r="D395" s="89">
        <f>ROUND(((D396+D397+D399+D398)/1000),5)</f>
        <v>3.5895000000000001</v>
      </c>
      <c r="E395" s="89">
        <f>ROUND(((E396+E397+E399+E398)/1000),5)</f>
        <v>3.5319500000000001</v>
      </c>
      <c r="F395" s="89">
        <f>ROUND(((F396+F397+F399+F398)/1000),5)</f>
        <v>3.4765600000000001</v>
      </c>
      <c r="G395" s="89">
        <f t="shared" ref="G395:AA395" si="228">ROUND(((G396+G397+G399+G398)/1000),5)</f>
        <v>3.4697800000000001</v>
      </c>
      <c r="H395" s="89">
        <f t="shared" si="228"/>
        <v>3.53145</v>
      </c>
      <c r="I395" s="89">
        <f t="shared" si="228"/>
        <v>3.65625</v>
      </c>
      <c r="J395" s="89">
        <f t="shared" si="228"/>
        <v>3.8666399999999999</v>
      </c>
      <c r="K395" s="89">
        <f t="shared" si="228"/>
        <v>4.0845000000000002</v>
      </c>
      <c r="L395" s="89">
        <f t="shared" si="228"/>
        <v>4.3477199999999998</v>
      </c>
      <c r="M395" s="89">
        <f t="shared" si="228"/>
        <v>4.38117</v>
      </c>
      <c r="N395" s="89">
        <f t="shared" si="228"/>
        <v>4.3689</v>
      </c>
      <c r="O395" s="89">
        <f t="shared" si="228"/>
        <v>4.4628300000000003</v>
      </c>
      <c r="P395" s="89">
        <f t="shared" si="228"/>
        <v>4.4625199999999996</v>
      </c>
      <c r="Q395" s="89">
        <f t="shared" si="228"/>
        <v>4.4730299999999996</v>
      </c>
      <c r="R395" s="89">
        <f t="shared" si="228"/>
        <v>4.4693699999999996</v>
      </c>
      <c r="S395" s="89">
        <f t="shared" si="228"/>
        <v>4.4057500000000003</v>
      </c>
      <c r="T395" s="89">
        <f t="shared" si="228"/>
        <v>4.5161600000000002</v>
      </c>
      <c r="U395" s="89">
        <f t="shared" si="228"/>
        <v>4.5430799999999998</v>
      </c>
      <c r="V395" s="89">
        <f t="shared" si="228"/>
        <v>4.5358499999999999</v>
      </c>
      <c r="W395" s="89">
        <f t="shared" si="228"/>
        <v>4.4025600000000003</v>
      </c>
      <c r="X395" s="89">
        <f t="shared" si="228"/>
        <v>4.2729100000000004</v>
      </c>
      <c r="Y395" s="89">
        <f t="shared" si="228"/>
        <v>4.10602</v>
      </c>
      <c r="Z395" s="89">
        <f t="shared" si="228"/>
        <v>3.9102899999999998</v>
      </c>
      <c r="AA395" s="89">
        <f t="shared" si="228"/>
        <v>3.7779400000000001</v>
      </c>
    </row>
    <row r="396" spans="1:27" ht="12.75" hidden="1" customHeight="1" outlineLevel="1" x14ac:dyDescent="0.2">
      <c r="A396" s="99" t="s">
        <v>621</v>
      </c>
      <c r="B396" s="60" t="s">
        <v>238</v>
      </c>
      <c r="C396" s="40" t="s">
        <v>79</v>
      </c>
      <c r="D396" s="41">
        <v>1274.6199999999999</v>
      </c>
      <c r="E396" s="41">
        <v>1217.07</v>
      </c>
      <c r="F396" s="41">
        <v>1161.68</v>
      </c>
      <c r="G396" s="41">
        <v>1154.9000000000001</v>
      </c>
      <c r="H396" s="41">
        <v>1216.57</v>
      </c>
      <c r="I396" s="41">
        <v>1341.37</v>
      </c>
      <c r="J396" s="41">
        <v>1551.76</v>
      </c>
      <c r="K396" s="41">
        <v>1769.62</v>
      </c>
      <c r="L396" s="41">
        <v>2032.84</v>
      </c>
      <c r="M396" s="41">
        <v>2066.29</v>
      </c>
      <c r="N396" s="41">
        <v>2054.02</v>
      </c>
      <c r="O396" s="41">
        <v>2147.9499999999998</v>
      </c>
      <c r="P396" s="41">
        <v>2147.64</v>
      </c>
      <c r="Q396" s="41">
        <v>2158.15</v>
      </c>
      <c r="R396" s="41">
        <v>2154.4899999999998</v>
      </c>
      <c r="S396" s="41">
        <v>2090.87</v>
      </c>
      <c r="T396" s="41">
        <v>2201.2800000000002</v>
      </c>
      <c r="U396" s="41">
        <v>2228.1999999999998</v>
      </c>
      <c r="V396" s="41">
        <v>2220.9699999999998</v>
      </c>
      <c r="W396" s="41">
        <v>2087.6799999999998</v>
      </c>
      <c r="X396" s="41">
        <v>1958.03</v>
      </c>
      <c r="Y396" s="41">
        <v>1791.14</v>
      </c>
      <c r="Z396" s="41">
        <v>1595.41</v>
      </c>
      <c r="AA396" s="41">
        <v>1463.06</v>
      </c>
    </row>
    <row r="397" spans="1:27" ht="12.75" hidden="1" customHeight="1" outlineLevel="1" x14ac:dyDescent="0.2">
      <c r="A397" s="99" t="s">
        <v>622</v>
      </c>
      <c r="B397" s="60" t="s">
        <v>90</v>
      </c>
      <c r="C397" s="40" t="s">
        <v>79</v>
      </c>
      <c r="D397" s="41">
        <f>$D$327</f>
        <v>2222.89</v>
      </c>
      <c r="E397" s="41">
        <f t="shared" ref="E397:AA397" si="229">$D$327</f>
        <v>2222.89</v>
      </c>
      <c r="F397" s="41">
        <f t="shared" si="229"/>
        <v>2222.89</v>
      </c>
      <c r="G397" s="41">
        <f t="shared" si="229"/>
        <v>2222.89</v>
      </c>
      <c r="H397" s="41">
        <f t="shared" si="229"/>
        <v>2222.89</v>
      </c>
      <c r="I397" s="41">
        <f t="shared" si="229"/>
        <v>2222.89</v>
      </c>
      <c r="J397" s="41">
        <f t="shared" si="229"/>
        <v>2222.89</v>
      </c>
      <c r="K397" s="41">
        <f t="shared" si="229"/>
        <v>2222.89</v>
      </c>
      <c r="L397" s="41">
        <f t="shared" si="229"/>
        <v>2222.89</v>
      </c>
      <c r="M397" s="41">
        <f t="shared" si="229"/>
        <v>2222.89</v>
      </c>
      <c r="N397" s="41">
        <f t="shared" si="229"/>
        <v>2222.89</v>
      </c>
      <c r="O397" s="41">
        <f t="shared" si="229"/>
        <v>2222.89</v>
      </c>
      <c r="P397" s="41">
        <f t="shared" si="229"/>
        <v>2222.89</v>
      </c>
      <c r="Q397" s="41">
        <f t="shared" si="229"/>
        <v>2222.89</v>
      </c>
      <c r="R397" s="41">
        <f t="shared" si="229"/>
        <v>2222.89</v>
      </c>
      <c r="S397" s="41">
        <f t="shared" si="229"/>
        <v>2222.89</v>
      </c>
      <c r="T397" s="41">
        <f t="shared" si="229"/>
        <v>2222.89</v>
      </c>
      <c r="U397" s="41">
        <f t="shared" si="229"/>
        <v>2222.89</v>
      </c>
      <c r="V397" s="41">
        <f t="shared" si="229"/>
        <v>2222.89</v>
      </c>
      <c r="W397" s="41">
        <f t="shared" si="229"/>
        <v>2222.89</v>
      </c>
      <c r="X397" s="41">
        <f t="shared" si="229"/>
        <v>2222.89</v>
      </c>
      <c r="Y397" s="41">
        <f t="shared" si="229"/>
        <v>2222.89</v>
      </c>
      <c r="Z397" s="41">
        <f t="shared" si="229"/>
        <v>2222.89</v>
      </c>
      <c r="AA397" s="41">
        <f t="shared" si="229"/>
        <v>2222.89</v>
      </c>
    </row>
    <row r="398" spans="1:27" ht="12.75" hidden="1" customHeight="1" outlineLevel="1" x14ac:dyDescent="0.2">
      <c r="A398" s="99" t="s">
        <v>623</v>
      </c>
      <c r="B398" s="60" t="s">
        <v>83</v>
      </c>
      <c r="C398" s="40" t="s">
        <v>79</v>
      </c>
      <c r="D398" s="41">
        <v>3.72</v>
      </c>
      <c r="E398" s="41">
        <v>3.72</v>
      </c>
      <c r="F398" s="41">
        <v>3.72</v>
      </c>
      <c r="G398" s="41">
        <v>3.72</v>
      </c>
      <c r="H398" s="41">
        <v>3.72</v>
      </c>
      <c r="I398" s="41">
        <v>3.72</v>
      </c>
      <c r="J398" s="41">
        <v>3.72</v>
      </c>
      <c r="K398" s="41">
        <v>3.72</v>
      </c>
      <c r="L398" s="41">
        <v>3.72</v>
      </c>
      <c r="M398" s="41">
        <v>3.72</v>
      </c>
      <c r="N398" s="41">
        <v>3.72</v>
      </c>
      <c r="O398" s="41">
        <v>3.72</v>
      </c>
      <c r="P398" s="41">
        <v>3.72</v>
      </c>
      <c r="Q398" s="41">
        <v>3.72</v>
      </c>
      <c r="R398" s="41">
        <v>3.72</v>
      </c>
      <c r="S398" s="41">
        <v>3.72</v>
      </c>
      <c r="T398" s="41">
        <v>3.72</v>
      </c>
      <c r="U398" s="41">
        <v>3.72</v>
      </c>
      <c r="V398" s="41">
        <v>3.72</v>
      </c>
      <c r="W398" s="41">
        <v>3.72</v>
      </c>
      <c r="X398" s="41">
        <v>3.72</v>
      </c>
      <c r="Y398" s="41">
        <v>3.72</v>
      </c>
      <c r="Z398" s="41">
        <v>3.72</v>
      </c>
      <c r="AA398" s="41">
        <v>3.72</v>
      </c>
    </row>
    <row r="399" spans="1:27" ht="12.75" hidden="1" customHeight="1" outlineLevel="1" x14ac:dyDescent="0.2">
      <c r="A399" s="99" t="s">
        <v>624</v>
      </c>
      <c r="B399" s="60" t="s">
        <v>81</v>
      </c>
      <c r="C399" s="40" t="s">
        <v>79</v>
      </c>
      <c r="D399" s="41">
        <f>$D$11</f>
        <v>88.27</v>
      </c>
      <c r="E399" s="41">
        <f t="shared" ref="E399:AA399" si="230">$D$11</f>
        <v>88.27</v>
      </c>
      <c r="F399" s="41">
        <f t="shared" si="230"/>
        <v>88.27</v>
      </c>
      <c r="G399" s="41">
        <f t="shared" si="230"/>
        <v>88.27</v>
      </c>
      <c r="H399" s="41">
        <f t="shared" si="230"/>
        <v>88.27</v>
      </c>
      <c r="I399" s="41">
        <f t="shared" si="230"/>
        <v>88.27</v>
      </c>
      <c r="J399" s="41">
        <f t="shared" si="230"/>
        <v>88.27</v>
      </c>
      <c r="K399" s="41">
        <f t="shared" si="230"/>
        <v>88.27</v>
      </c>
      <c r="L399" s="41">
        <f t="shared" si="230"/>
        <v>88.27</v>
      </c>
      <c r="M399" s="41">
        <f t="shared" si="230"/>
        <v>88.27</v>
      </c>
      <c r="N399" s="41">
        <f t="shared" si="230"/>
        <v>88.27</v>
      </c>
      <c r="O399" s="41">
        <f t="shared" si="230"/>
        <v>88.27</v>
      </c>
      <c r="P399" s="41">
        <f t="shared" si="230"/>
        <v>88.27</v>
      </c>
      <c r="Q399" s="41">
        <f t="shared" si="230"/>
        <v>88.27</v>
      </c>
      <c r="R399" s="41">
        <f t="shared" si="230"/>
        <v>88.27</v>
      </c>
      <c r="S399" s="41">
        <f t="shared" si="230"/>
        <v>88.27</v>
      </c>
      <c r="T399" s="41">
        <f t="shared" si="230"/>
        <v>88.27</v>
      </c>
      <c r="U399" s="41">
        <f t="shared" si="230"/>
        <v>88.27</v>
      </c>
      <c r="V399" s="41">
        <f t="shared" si="230"/>
        <v>88.27</v>
      </c>
      <c r="W399" s="41">
        <f t="shared" si="230"/>
        <v>88.27</v>
      </c>
      <c r="X399" s="41">
        <f t="shared" si="230"/>
        <v>88.27</v>
      </c>
      <c r="Y399" s="41">
        <f t="shared" si="230"/>
        <v>88.27</v>
      </c>
      <c r="Z399" s="41">
        <f t="shared" si="230"/>
        <v>88.27</v>
      </c>
      <c r="AA399" s="41">
        <f t="shared" si="230"/>
        <v>88.27</v>
      </c>
    </row>
    <row r="400" spans="1:27" ht="12.75" customHeight="1" collapsed="1" x14ac:dyDescent="0.2">
      <c r="A400" s="98" t="s">
        <v>625</v>
      </c>
      <c r="B400" s="25" t="str">
        <f>"16"&amp;"."&amp;$B$662&amp;"."&amp;$B$663</f>
        <v>16.01.2024</v>
      </c>
      <c r="C400" s="88" t="s">
        <v>76</v>
      </c>
      <c r="D400" s="89">
        <f>ROUND(((D401+D402+D404+D403)/1000),5)</f>
        <v>3.6175799999999998</v>
      </c>
      <c r="E400" s="89">
        <f>ROUND(((E401+E402+E404+E403)/1000),5)</f>
        <v>3.5505100000000001</v>
      </c>
      <c r="F400" s="89">
        <f>ROUND(((F401+F402+F404+F403)/1000),5)</f>
        <v>3.52752</v>
      </c>
      <c r="G400" s="89">
        <f t="shared" ref="G400:AA400" si="231">ROUND(((G401+G402+G404+G403)/1000),5)</f>
        <v>3.4931100000000002</v>
      </c>
      <c r="H400" s="89">
        <f t="shared" si="231"/>
        <v>3.5370900000000001</v>
      </c>
      <c r="I400" s="89">
        <f t="shared" si="231"/>
        <v>3.6513200000000001</v>
      </c>
      <c r="J400" s="89">
        <f t="shared" si="231"/>
        <v>3.84734</v>
      </c>
      <c r="K400" s="89">
        <f t="shared" si="231"/>
        <v>4.0335400000000003</v>
      </c>
      <c r="L400" s="89">
        <f t="shared" si="231"/>
        <v>4.3006700000000002</v>
      </c>
      <c r="M400" s="89">
        <f t="shared" si="231"/>
        <v>4.3296000000000001</v>
      </c>
      <c r="N400" s="89">
        <f t="shared" si="231"/>
        <v>4.3733899999999997</v>
      </c>
      <c r="O400" s="89">
        <f t="shared" si="231"/>
        <v>4.3941600000000003</v>
      </c>
      <c r="P400" s="89">
        <f t="shared" si="231"/>
        <v>4.39771</v>
      </c>
      <c r="Q400" s="89">
        <f t="shared" si="231"/>
        <v>4.4264900000000003</v>
      </c>
      <c r="R400" s="89">
        <f t="shared" si="231"/>
        <v>4.4051900000000002</v>
      </c>
      <c r="S400" s="89">
        <f t="shared" si="231"/>
        <v>4.3708600000000004</v>
      </c>
      <c r="T400" s="89">
        <f t="shared" si="231"/>
        <v>4.4803600000000001</v>
      </c>
      <c r="U400" s="89">
        <f t="shared" si="231"/>
        <v>4.5274000000000001</v>
      </c>
      <c r="V400" s="89">
        <f t="shared" si="231"/>
        <v>4.5119199999999999</v>
      </c>
      <c r="W400" s="89">
        <f t="shared" si="231"/>
        <v>4.3623599999999998</v>
      </c>
      <c r="X400" s="89">
        <f t="shared" si="231"/>
        <v>4.2415599999999998</v>
      </c>
      <c r="Y400" s="89">
        <f t="shared" si="231"/>
        <v>4.1277100000000004</v>
      </c>
      <c r="Z400" s="89">
        <f t="shared" si="231"/>
        <v>3.9175800000000001</v>
      </c>
      <c r="AA400" s="89">
        <f t="shared" si="231"/>
        <v>3.79684</v>
      </c>
    </row>
    <row r="401" spans="1:27" ht="12.75" hidden="1" customHeight="1" outlineLevel="1" x14ac:dyDescent="0.2">
      <c r="A401" s="99" t="s">
        <v>626</v>
      </c>
      <c r="B401" s="60" t="s">
        <v>238</v>
      </c>
      <c r="C401" s="40" t="s">
        <v>79</v>
      </c>
      <c r="D401" s="41">
        <v>1302.7</v>
      </c>
      <c r="E401" s="41">
        <v>1235.6300000000001</v>
      </c>
      <c r="F401" s="41">
        <v>1212.6400000000001</v>
      </c>
      <c r="G401" s="41">
        <v>1178.23</v>
      </c>
      <c r="H401" s="41">
        <v>1222.21</v>
      </c>
      <c r="I401" s="41">
        <v>1336.44</v>
      </c>
      <c r="J401" s="41">
        <v>1532.46</v>
      </c>
      <c r="K401" s="41">
        <v>1718.66</v>
      </c>
      <c r="L401" s="41">
        <v>1985.79</v>
      </c>
      <c r="M401" s="41">
        <v>2014.72</v>
      </c>
      <c r="N401" s="41">
        <v>2058.5100000000002</v>
      </c>
      <c r="O401" s="41">
        <v>2079.2800000000002</v>
      </c>
      <c r="P401" s="41">
        <v>2082.83</v>
      </c>
      <c r="Q401" s="41">
        <v>2111.61</v>
      </c>
      <c r="R401" s="41">
        <v>2090.31</v>
      </c>
      <c r="S401" s="41">
        <v>2055.98</v>
      </c>
      <c r="T401" s="41">
        <v>2165.48</v>
      </c>
      <c r="U401" s="41">
        <v>2212.52</v>
      </c>
      <c r="V401" s="41">
        <v>2197.04</v>
      </c>
      <c r="W401" s="41">
        <v>2047.48</v>
      </c>
      <c r="X401" s="41">
        <v>1926.68</v>
      </c>
      <c r="Y401" s="41">
        <v>1812.83</v>
      </c>
      <c r="Z401" s="41">
        <v>1602.7</v>
      </c>
      <c r="AA401" s="41">
        <v>1481.96</v>
      </c>
    </row>
    <row r="402" spans="1:27" ht="12.75" hidden="1" customHeight="1" outlineLevel="1" x14ac:dyDescent="0.2">
      <c r="A402" s="99" t="s">
        <v>627</v>
      </c>
      <c r="B402" s="60" t="s">
        <v>90</v>
      </c>
      <c r="C402" s="40" t="s">
        <v>79</v>
      </c>
      <c r="D402" s="41">
        <f>$D$327</f>
        <v>2222.89</v>
      </c>
      <c r="E402" s="41">
        <f t="shared" ref="E402:AA402" si="232">$D$327</f>
        <v>2222.89</v>
      </c>
      <c r="F402" s="41">
        <f t="shared" si="232"/>
        <v>2222.89</v>
      </c>
      <c r="G402" s="41">
        <f t="shared" si="232"/>
        <v>2222.89</v>
      </c>
      <c r="H402" s="41">
        <f t="shared" si="232"/>
        <v>2222.89</v>
      </c>
      <c r="I402" s="41">
        <f t="shared" si="232"/>
        <v>2222.89</v>
      </c>
      <c r="J402" s="41">
        <f t="shared" si="232"/>
        <v>2222.89</v>
      </c>
      <c r="K402" s="41">
        <f t="shared" si="232"/>
        <v>2222.89</v>
      </c>
      <c r="L402" s="41">
        <f t="shared" si="232"/>
        <v>2222.89</v>
      </c>
      <c r="M402" s="41">
        <f t="shared" si="232"/>
        <v>2222.89</v>
      </c>
      <c r="N402" s="41">
        <f t="shared" si="232"/>
        <v>2222.89</v>
      </c>
      <c r="O402" s="41">
        <f t="shared" si="232"/>
        <v>2222.89</v>
      </c>
      <c r="P402" s="41">
        <f t="shared" si="232"/>
        <v>2222.89</v>
      </c>
      <c r="Q402" s="41">
        <f t="shared" si="232"/>
        <v>2222.89</v>
      </c>
      <c r="R402" s="41">
        <f t="shared" si="232"/>
        <v>2222.89</v>
      </c>
      <c r="S402" s="41">
        <f t="shared" si="232"/>
        <v>2222.89</v>
      </c>
      <c r="T402" s="41">
        <f t="shared" si="232"/>
        <v>2222.89</v>
      </c>
      <c r="U402" s="41">
        <f t="shared" si="232"/>
        <v>2222.89</v>
      </c>
      <c r="V402" s="41">
        <f t="shared" si="232"/>
        <v>2222.89</v>
      </c>
      <c r="W402" s="41">
        <f t="shared" si="232"/>
        <v>2222.89</v>
      </c>
      <c r="X402" s="41">
        <f t="shared" si="232"/>
        <v>2222.89</v>
      </c>
      <c r="Y402" s="41">
        <f t="shared" si="232"/>
        <v>2222.89</v>
      </c>
      <c r="Z402" s="41">
        <f t="shared" si="232"/>
        <v>2222.89</v>
      </c>
      <c r="AA402" s="41">
        <f t="shared" si="232"/>
        <v>2222.89</v>
      </c>
    </row>
    <row r="403" spans="1:27" ht="12.75" hidden="1" customHeight="1" outlineLevel="1" x14ac:dyDescent="0.2">
      <c r="A403" s="99" t="s">
        <v>628</v>
      </c>
      <c r="B403" s="60" t="s">
        <v>83</v>
      </c>
      <c r="C403" s="40" t="s">
        <v>79</v>
      </c>
      <c r="D403" s="41">
        <v>3.72</v>
      </c>
      <c r="E403" s="41">
        <v>3.72</v>
      </c>
      <c r="F403" s="41">
        <v>3.72</v>
      </c>
      <c r="G403" s="41">
        <v>3.72</v>
      </c>
      <c r="H403" s="41">
        <v>3.72</v>
      </c>
      <c r="I403" s="41">
        <v>3.72</v>
      </c>
      <c r="J403" s="41">
        <v>3.72</v>
      </c>
      <c r="K403" s="41">
        <v>3.72</v>
      </c>
      <c r="L403" s="41">
        <v>3.72</v>
      </c>
      <c r="M403" s="41">
        <v>3.72</v>
      </c>
      <c r="N403" s="41">
        <v>3.72</v>
      </c>
      <c r="O403" s="41">
        <v>3.72</v>
      </c>
      <c r="P403" s="41">
        <v>3.72</v>
      </c>
      <c r="Q403" s="41">
        <v>3.72</v>
      </c>
      <c r="R403" s="41">
        <v>3.72</v>
      </c>
      <c r="S403" s="41">
        <v>3.72</v>
      </c>
      <c r="T403" s="41">
        <v>3.72</v>
      </c>
      <c r="U403" s="41">
        <v>3.72</v>
      </c>
      <c r="V403" s="41">
        <v>3.72</v>
      </c>
      <c r="W403" s="41">
        <v>3.72</v>
      </c>
      <c r="X403" s="41">
        <v>3.72</v>
      </c>
      <c r="Y403" s="41">
        <v>3.72</v>
      </c>
      <c r="Z403" s="41">
        <v>3.72</v>
      </c>
      <c r="AA403" s="41">
        <v>3.72</v>
      </c>
    </row>
    <row r="404" spans="1:27" ht="12.75" hidden="1" customHeight="1" outlineLevel="1" x14ac:dyDescent="0.2">
      <c r="A404" s="99" t="s">
        <v>629</v>
      </c>
      <c r="B404" s="60" t="s">
        <v>81</v>
      </c>
      <c r="C404" s="40" t="s">
        <v>79</v>
      </c>
      <c r="D404" s="41">
        <f>$D$11</f>
        <v>88.27</v>
      </c>
      <c r="E404" s="41">
        <f t="shared" ref="E404:AA404" si="233">$D$11</f>
        <v>88.27</v>
      </c>
      <c r="F404" s="41">
        <f t="shared" si="233"/>
        <v>88.27</v>
      </c>
      <c r="G404" s="41">
        <f t="shared" si="233"/>
        <v>88.27</v>
      </c>
      <c r="H404" s="41">
        <f t="shared" si="233"/>
        <v>88.27</v>
      </c>
      <c r="I404" s="41">
        <f t="shared" si="233"/>
        <v>88.27</v>
      </c>
      <c r="J404" s="41">
        <f t="shared" si="233"/>
        <v>88.27</v>
      </c>
      <c r="K404" s="41">
        <f t="shared" si="233"/>
        <v>88.27</v>
      </c>
      <c r="L404" s="41">
        <f t="shared" si="233"/>
        <v>88.27</v>
      </c>
      <c r="M404" s="41">
        <f t="shared" si="233"/>
        <v>88.27</v>
      </c>
      <c r="N404" s="41">
        <f t="shared" si="233"/>
        <v>88.27</v>
      </c>
      <c r="O404" s="41">
        <f t="shared" si="233"/>
        <v>88.27</v>
      </c>
      <c r="P404" s="41">
        <f t="shared" si="233"/>
        <v>88.27</v>
      </c>
      <c r="Q404" s="41">
        <f t="shared" si="233"/>
        <v>88.27</v>
      </c>
      <c r="R404" s="41">
        <f t="shared" si="233"/>
        <v>88.27</v>
      </c>
      <c r="S404" s="41">
        <f t="shared" si="233"/>
        <v>88.27</v>
      </c>
      <c r="T404" s="41">
        <f t="shared" si="233"/>
        <v>88.27</v>
      </c>
      <c r="U404" s="41">
        <f t="shared" si="233"/>
        <v>88.27</v>
      </c>
      <c r="V404" s="41">
        <f t="shared" si="233"/>
        <v>88.27</v>
      </c>
      <c r="W404" s="41">
        <f t="shared" si="233"/>
        <v>88.27</v>
      </c>
      <c r="X404" s="41">
        <f t="shared" si="233"/>
        <v>88.27</v>
      </c>
      <c r="Y404" s="41">
        <f t="shared" si="233"/>
        <v>88.27</v>
      </c>
      <c r="Z404" s="41">
        <f t="shared" si="233"/>
        <v>88.27</v>
      </c>
      <c r="AA404" s="41">
        <f t="shared" si="233"/>
        <v>88.27</v>
      </c>
    </row>
    <row r="405" spans="1:27" ht="12.75" customHeight="1" collapsed="1" x14ac:dyDescent="0.2">
      <c r="A405" s="98" t="s">
        <v>630</v>
      </c>
      <c r="B405" s="25" t="str">
        <f>"17"&amp;"."&amp;$B$662&amp;"."&amp;$B$663</f>
        <v>17.01.2024</v>
      </c>
      <c r="C405" s="88" t="s">
        <v>76</v>
      </c>
      <c r="D405" s="89">
        <f>ROUND(((D406+D407+D409+D408)/1000),5)</f>
        <v>3.5867399999999998</v>
      </c>
      <c r="E405" s="89">
        <f>ROUND(((E406+E407+E409+E408)/1000),5)</f>
        <v>3.5088599999999999</v>
      </c>
      <c r="F405" s="89">
        <f>ROUND(((F406+F407+F409+F408)/1000),5)</f>
        <v>3.4616199999999999</v>
      </c>
      <c r="G405" s="89">
        <f t="shared" ref="G405:AA405" si="234">ROUND(((G406+G407+G409+G408)/1000),5)</f>
        <v>3.4608500000000002</v>
      </c>
      <c r="H405" s="89">
        <f t="shared" si="234"/>
        <v>3.5297200000000002</v>
      </c>
      <c r="I405" s="89">
        <f t="shared" si="234"/>
        <v>3.6555</v>
      </c>
      <c r="J405" s="89">
        <f t="shared" si="234"/>
        <v>3.8505099999999999</v>
      </c>
      <c r="K405" s="89">
        <f t="shared" si="234"/>
        <v>4.165</v>
      </c>
      <c r="L405" s="89">
        <f t="shared" si="234"/>
        <v>4.3731200000000001</v>
      </c>
      <c r="M405" s="89">
        <f t="shared" si="234"/>
        <v>4.3431300000000004</v>
      </c>
      <c r="N405" s="89">
        <f t="shared" si="234"/>
        <v>4.42117</v>
      </c>
      <c r="O405" s="89">
        <f t="shared" si="234"/>
        <v>4.4596600000000004</v>
      </c>
      <c r="P405" s="89">
        <f t="shared" si="234"/>
        <v>4.4567899999999998</v>
      </c>
      <c r="Q405" s="89">
        <f t="shared" si="234"/>
        <v>4.4575699999999996</v>
      </c>
      <c r="R405" s="89">
        <f t="shared" si="234"/>
        <v>4.4570100000000004</v>
      </c>
      <c r="S405" s="89">
        <f t="shared" si="234"/>
        <v>4.4260999999999999</v>
      </c>
      <c r="T405" s="89">
        <f t="shared" si="234"/>
        <v>4.5470800000000002</v>
      </c>
      <c r="U405" s="89">
        <f t="shared" si="234"/>
        <v>4.5112399999999999</v>
      </c>
      <c r="V405" s="89">
        <f t="shared" si="234"/>
        <v>4.4883100000000002</v>
      </c>
      <c r="W405" s="89">
        <f t="shared" si="234"/>
        <v>4.3542199999999998</v>
      </c>
      <c r="X405" s="89">
        <f t="shared" si="234"/>
        <v>4.3588300000000002</v>
      </c>
      <c r="Y405" s="89">
        <f t="shared" si="234"/>
        <v>4.1949399999999999</v>
      </c>
      <c r="Z405" s="89">
        <f t="shared" si="234"/>
        <v>3.97485</v>
      </c>
      <c r="AA405" s="89">
        <f t="shared" si="234"/>
        <v>3.80044</v>
      </c>
    </row>
    <row r="406" spans="1:27" ht="12.75" hidden="1" customHeight="1" outlineLevel="1" x14ac:dyDescent="0.2">
      <c r="A406" s="99" t="s">
        <v>631</v>
      </c>
      <c r="B406" s="60" t="s">
        <v>238</v>
      </c>
      <c r="C406" s="40" t="s">
        <v>79</v>
      </c>
      <c r="D406" s="41">
        <v>1271.8599999999999</v>
      </c>
      <c r="E406" s="41">
        <v>1193.98</v>
      </c>
      <c r="F406" s="41">
        <v>1146.74</v>
      </c>
      <c r="G406" s="41">
        <v>1145.97</v>
      </c>
      <c r="H406" s="41">
        <v>1214.8399999999999</v>
      </c>
      <c r="I406" s="41">
        <v>1340.62</v>
      </c>
      <c r="J406" s="41">
        <v>1535.63</v>
      </c>
      <c r="K406" s="41">
        <v>1850.12</v>
      </c>
      <c r="L406" s="41">
        <v>2058.2399999999998</v>
      </c>
      <c r="M406" s="41">
        <v>2028.25</v>
      </c>
      <c r="N406" s="41">
        <v>2106.29</v>
      </c>
      <c r="O406" s="41">
        <v>2144.7800000000002</v>
      </c>
      <c r="P406" s="41">
        <v>2141.91</v>
      </c>
      <c r="Q406" s="41">
        <v>2142.69</v>
      </c>
      <c r="R406" s="41">
        <v>2142.13</v>
      </c>
      <c r="S406" s="41">
        <v>2111.2199999999998</v>
      </c>
      <c r="T406" s="41">
        <v>2232.1999999999998</v>
      </c>
      <c r="U406" s="41">
        <v>2196.36</v>
      </c>
      <c r="V406" s="41">
        <v>2173.4299999999998</v>
      </c>
      <c r="W406" s="41">
        <v>2039.34</v>
      </c>
      <c r="X406" s="41">
        <v>2043.95</v>
      </c>
      <c r="Y406" s="41">
        <v>1880.06</v>
      </c>
      <c r="Z406" s="41">
        <v>1659.97</v>
      </c>
      <c r="AA406" s="41">
        <v>1485.56</v>
      </c>
    </row>
    <row r="407" spans="1:27" ht="12.75" hidden="1" customHeight="1" outlineLevel="1" x14ac:dyDescent="0.2">
      <c r="A407" s="99" t="s">
        <v>632</v>
      </c>
      <c r="B407" s="60" t="s">
        <v>90</v>
      </c>
      <c r="C407" s="40" t="s">
        <v>79</v>
      </c>
      <c r="D407" s="41">
        <f>$D$327</f>
        <v>2222.89</v>
      </c>
      <c r="E407" s="41">
        <f t="shared" ref="E407:AA407" si="235">$D$327</f>
        <v>2222.89</v>
      </c>
      <c r="F407" s="41">
        <f t="shared" si="235"/>
        <v>2222.89</v>
      </c>
      <c r="G407" s="41">
        <f t="shared" si="235"/>
        <v>2222.89</v>
      </c>
      <c r="H407" s="41">
        <f t="shared" si="235"/>
        <v>2222.89</v>
      </c>
      <c r="I407" s="41">
        <f t="shared" si="235"/>
        <v>2222.89</v>
      </c>
      <c r="J407" s="41">
        <f t="shared" si="235"/>
        <v>2222.89</v>
      </c>
      <c r="K407" s="41">
        <f t="shared" si="235"/>
        <v>2222.89</v>
      </c>
      <c r="L407" s="41">
        <f t="shared" si="235"/>
        <v>2222.89</v>
      </c>
      <c r="M407" s="41">
        <f t="shared" si="235"/>
        <v>2222.89</v>
      </c>
      <c r="N407" s="41">
        <f t="shared" si="235"/>
        <v>2222.89</v>
      </c>
      <c r="O407" s="41">
        <f t="shared" si="235"/>
        <v>2222.89</v>
      </c>
      <c r="P407" s="41">
        <f t="shared" si="235"/>
        <v>2222.89</v>
      </c>
      <c r="Q407" s="41">
        <f t="shared" si="235"/>
        <v>2222.89</v>
      </c>
      <c r="R407" s="41">
        <f t="shared" si="235"/>
        <v>2222.89</v>
      </c>
      <c r="S407" s="41">
        <f t="shared" si="235"/>
        <v>2222.89</v>
      </c>
      <c r="T407" s="41">
        <f t="shared" si="235"/>
        <v>2222.89</v>
      </c>
      <c r="U407" s="41">
        <f t="shared" si="235"/>
        <v>2222.89</v>
      </c>
      <c r="V407" s="41">
        <f t="shared" si="235"/>
        <v>2222.89</v>
      </c>
      <c r="W407" s="41">
        <f t="shared" si="235"/>
        <v>2222.89</v>
      </c>
      <c r="X407" s="41">
        <f t="shared" si="235"/>
        <v>2222.89</v>
      </c>
      <c r="Y407" s="41">
        <f t="shared" si="235"/>
        <v>2222.89</v>
      </c>
      <c r="Z407" s="41">
        <f t="shared" si="235"/>
        <v>2222.89</v>
      </c>
      <c r="AA407" s="41">
        <f t="shared" si="235"/>
        <v>2222.89</v>
      </c>
    </row>
    <row r="408" spans="1:27" ht="12.75" hidden="1" customHeight="1" outlineLevel="1" x14ac:dyDescent="0.2">
      <c r="A408" s="99" t="s">
        <v>633</v>
      </c>
      <c r="B408" s="60" t="s">
        <v>83</v>
      </c>
      <c r="C408" s="40" t="s">
        <v>79</v>
      </c>
      <c r="D408" s="41">
        <v>3.72</v>
      </c>
      <c r="E408" s="41">
        <v>3.72</v>
      </c>
      <c r="F408" s="41">
        <v>3.72</v>
      </c>
      <c r="G408" s="41">
        <v>3.72</v>
      </c>
      <c r="H408" s="41">
        <v>3.72</v>
      </c>
      <c r="I408" s="41">
        <v>3.72</v>
      </c>
      <c r="J408" s="41">
        <v>3.72</v>
      </c>
      <c r="K408" s="41">
        <v>3.72</v>
      </c>
      <c r="L408" s="41">
        <v>3.72</v>
      </c>
      <c r="M408" s="41">
        <v>3.72</v>
      </c>
      <c r="N408" s="41">
        <v>3.72</v>
      </c>
      <c r="O408" s="41">
        <v>3.72</v>
      </c>
      <c r="P408" s="41">
        <v>3.72</v>
      </c>
      <c r="Q408" s="41">
        <v>3.72</v>
      </c>
      <c r="R408" s="41">
        <v>3.72</v>
      </c>
      <c r="S408" s="41">
        <v>3.72</v>
      </c>
      <c r="T408" s="41">
        <v>3.72</v>
      </c>
      <c r="U408" s="41">
        <v>3.72</v>
      </c>
      <c r="V408" s="41">
        <v>3.72</v>
      </c>
      <c r="W408" s="41">
        <v>3.72</v>
      </c>
      <c r="X408" s="41">
        <v>3.72</v>
      </c>
      <c r="Y408" s="41">
        <v>3.72</v>
      </c>
      <c r="Z408" s="41">
        <v>3.72</v>
      </c>
      <c r="AA408" s="41">
        <v>3.72</v>
      </c>
    </row>
    <row r="409" spans="1:27" ht="12.75" hidden="1" customHeight="1" outlineLevel="1" x14ac:dyDescent="0.2">
      <c r="A409" s="99" t="s">
        <v>634</v>
      </c>
      <c r="B409" s="60" t="s">
        <v>81</v>
      </c>
      <c r="C409" s="40" t="s">
        <v>79</v>
      </c>
      <c r="D409" s="41">
        <f>$D$11</f>
        <v>88.27</v>
      </c>
      <c r="E409" s="41">
        <f t="shared" ref="E409:AA409" si="236">$D$11</f>
        <v>88.27</v>
      </c>
      <c r="F409" s="41">
        <f t="shared" si="236"/>
        <v>88.27</v>
      </c>
      <c r="G409" s="41">
        <f t="shared" si="236"/>
        <v>88.27</v>
      </c>
      <c r="H409" s="41">
        <f t="shared" si="236"/>
        <v>88.27</v>
      </c>
      <c r="I409" s="41">
        <f t="shared" si="236"/>
        <v>88.27</v>
      </c>
      <c r="J409" s="41">
        <f t="shared" si="236"/>
        <v>88.27</v>
      </c>
      <c r="K409" s="41">
        <f t="shared" si="236"/>
        <v>88.27</v>
      </c>
      <c r="L409" s="41">
        <f t="shared" si="236"/>
        <v>88.27</v>
      </c>
      <c r="M409" s="41">
        <f t="shared" si="236"/>
        <v>88.27</v>
      </c>
      <c r="N409" s="41">
        <f t="shared" si="236"/>
        <v>88.27</v>
      </c>
      <c r="O409" s="41">
        <f t="shared" si="236"/>
        <v>88.27</v>
      </c>
      <c r="P409" s="41">
        <f t="shared" si="236"/>
        <v>88.27</v>
      </c>
      <c r="Q409" s="41">
        <f t="shared" si="236"/>
        <v>88.27</v>
      </c>
      <c r="R409" s="41">
        <f t="shared" si="236"/>
        <v>88.27</v>
      </c>
      <c r="S409" s="41">
        <f t="shared" si="236"/>
        <v>88.27</v>
      </c>
      <c r="T409" s="41">
        <f t="shared" si="236"/>
        <v>88.27</v>
      </c>
      <c r="U409" s="41">
        <f t="shared" si="236"/>
        <v>88.27</v>
      </c>
      <c r="V409" s="41">
        <f t="shared" si="236"/>
        <v>88.27</v>
      </c>
      <c r="W409" s="41">
        <f t="shared" si="236"/>
        <v>88.27</v>
      </c>
      <c r="X409" s="41">
        <f t="shared" si="236"/>
        <v>88.27</v>
      </c>
      <c r="Y409" s="41">
        <f t="shared" si="236"/>
        <v>88.27</v>
      </c>
      <c r="Z409" s="41">
        <f t="shared" si="236"/>
        <v>88.27</v>
      </c>
      <c r="AA409" s="41">
        <f t="shared" si="236"/>
        <v>88.27</v>
      </c>
    </row>
    <row r="410" spans="1:27" ht="12.75" customHeight="1" collapsed="1" x14ac:dyDescent="0.2">
      <c r="A410" s="98" t="s">
        <v>635</v>
      </c>
      <c r="B410" s="25" t="str">
        <f>"18"&amp;"."&amp;$B$662&amp;"."&amp;$B$663</f>
        <v>18.01.2024</v>
      </c>
      <c r="C410" s="88" t="s">
        <v>76</v>
      </c>
      <c r="D410" s="89">
        <f>ROUND(((D411+D412+D414+D413)/1000),5)</f>
        <v>3.7231200000000002</v>
      </c>
      <c r="E410" s="89">
        <f>ROUND(((E411+E412+E414+E413)/1000),5)</f>
        <v>3.5634999999999999</v>
      </c>
      <c r="F410" s="89">
        <f>ROUND(((F411+F412+F414+F413)/1000),5)</f>
        <v>3.5271300000000001</v>
      </c>
      <c r="G410" s="89">
        <f t="shared" ref="G410:AA410" si="237">ROUND(((G411+G412+G414+G413)/1000),5)</f>
        <v>3.5187599999999999</v>
      </c>
      <c r="H410" s="89">
        <f t="shared" si="237"/>
        <v>3.5589499999999998</v>
      </c>
      <c r="I410" s="89">
        <f t="shared" si="237"/>
        <v>3.7028099999999999</v>
      </c>
      <c r="J410" s="89">
        <f t="shared" si="237"/>
        <v>3.8319000000000001</v>
      </c>
      <c r="K410" s="89">
        <f t="shared" si="237"/>
        <v>4.13408</v>
      </c>
      <c r="L410" s="89">
        <f t="shared" si="237"/>
        <v>4.3326900000000004</v>
      </c>
      <c r="M410" s="89">
        <f t="shared" si="237"/>
        <v>4.2848899999999999</v>
      </c>
      <c r="N410" s="89">
        <f t="shared" si="237"/>
        <v>4.4678000000000004</v>
      </c>
      <c r="O410" s="89">
        <f t="shared" si="237"/>
        <v>4.4263599999999999</v>
      </c>
      <c r="P410" s="89">
        <f t="shared" si="237"/>
        <v>4.4107799999999999</v>
      </c>
      <c r="Q410" s="89">
        <f t="shared" si="237"/>
        <v>4.4299600000000003</v>
      </c>
      <c r="R410" s="89">
        <f t="shared" si="237"/>
        <v>4.4283400000000004</v>
      </c>
      <c r="S410" s="89">
        <f t="shared" si="237"/>
        <v>4.4827300000000001</v>
      </c>
      <c r="T410" s="89">
        <f t="shared" si="237"/>
        <v>4.54697</v>
      </c>
      <c r="U410" s="89">
        <f t="shared" si="237"/>
        <v>4.5591299999999997</v>
      </c>
      <c r="V410" s="89">
        <f t="shared" si="237"/>
        <v>4.5519999999999996</v>
      </c>
      <c r="W410" s="89">
        <f t="shared" si="237"/>
        <v>4.3648400000000001</v>
      </c>
      <c r="X410" s="89">
        <f t="shared" si="237"/>
        <v>4.2171399999999997</v>
      </c>
      <c r="Y410" s="89">
        <f t="shared" si="237"/>
        <v>4.1064699999999998</v>
      </c>
      <c r="Z410" s="89">
        <f t="shared" si="237"/>
        <v>3.85283</v>
      </c>
      <c r="AA410" s="89">
        <f t="shared" si="237"/>
        <v>3.68207</v>
      </c>
    </row>
    <row r="411" spans="1:27" ht="12.75" hidden="1" customHeight="1" outlineLevel="1" x14ac:dyDescent="0.2">
      <c r="A411" s="99" t="s">
        <v>636</v>
      </c>
      <c r="B411" s="60" t="s">
        <v>238</v>
      </c>
      <c r="C411" s="40" t="s">
        <v>79</v>
      </c>
      <c r="D411" s="41">
        <v>1408.24</v>
      </c>
      <c r="E411" s="41">
        <v>1248.6199999999999</v>
      </c>
      <c r="F411" s="41">
        <v>1212.25</v>
      </c>
      <c r="G411" s="41">
        <v>1203.8800000000001</v>
      </c>
      <c r="H411" s="41">
        <v>1244.07</v>
      </c>
      <c r="I411" s="41">
        <v>1387.93</v>
      </c>
      <c r="J411" s="41">
        <v>1517.02</v>
      </c>
      <c r="K411" s="41">
        <v>1819.2</v>
      </c>
      <c r="L411" s="41">
        <v>2017.81</v>
      </c>
      <c r="M411" s="41">
        <v>1970.01</v>
      </c>
      <c r="N411" s="41">
        <v>2152.92</v>
      </c>
      <c r="O411" s="41">
        <v>2111.48</v>
      </c>
      <c r="P411" s="41">
        <v>2095.9</v>
      </c>
      <c r="Q411" s="41">
        <v>2115.08</v>
      </c>
      <c r="R411" s="41">
        <v>2113.46</v>
      </c>
      <c r="S411" s="41">
        <v>2167.85</v>
      </c>
      <c r="T411" s="41">
        <v>2232.09</v>
      </c>
      <c r="U411" s="41">
        <v>2244.25</v>
      </c>
      <c r="V411" s="41">
        <v>2237.12</v>
      </c>
      <c r="W411" s="41">
        <v>2049.96</v>
      </c>
      <c r="X411" s="41">
        <v>1902.26</v>
      </c>
      <c r="Y411" s="41">
        <v>1791.59</v>
      </c>
      <c r="Z411" s="41">
        <v>1537.95</v>
      </c>
      <c r="AA411" s="41">
        <v>1367.19</v>
      </c>
    </row>
    <row r="412" spans="1:27" ht="12.75" hidden="1" customHeight="1" outlineLevel="1" x14ac:dyDescent="0.2">
      <c r="A412" s="99" t="s">
        <v>637</v>
      </c>
      <c r="B412" s="60" t="s">
        <v>90</v>
      </c>
      <c r="C412" s="40" t="s">
        <v>79</v>
      </c>
      <c r="D412" s="41">
        <f>$D$327</f>
        <v>2222.89</v>
      </c>
      <c r="E412" s="41">
        <f t="shared" ref="E412:AA412" si="238">$D$327</f>
        <v>2222.89</v>
      </c>
      <c r="F412" s="41">
        <f t="shared" si="238"/>
        <v>2222.89</v>
      </c>
      <c r="G412" s="41">
        <f t="shared" si="238"/>
        <v>2222.89</v>
      </c>
      <c r="H412" s="41">
        <f t="shared" si="238"/>
        <v>2222.89</v>
      </c>
      <c r="I412" s="41">
        <f t="shared" si="238"/>
        <v>2222.89</v>
      </c>
      <c r="J412" s="41">
        <f t="shared" si="238"/>
        <v>2222.89</v>
      </c>
      <c r="K412" s="41">
        <f t="shared" si="238"/>
        <v>2222.89</v>
      </c>
      <c r="L412" s="41">
        <f t="shared" si="238"/>
        <v>2222.89</v>
      </c>
      <c r="M412" s="41">
        <f t="shared" si="238"/>
        <v>2222.89</v>
      </c>
      <c r="N412" s="41">
        <f t="shared" si="238"/>
        <v>2222.89</v>
      </c>
      <c r="O412" s="41">
        <f t="shared" si="238"/>
        <v>2222.89</v>
      </c>
      <c r="P412" s="41">
        <f t="shared" si="238"/>
        <v>2222.89</v>
      </c>
      <c r="Q412" s="41">
        <f t="shared" si="238"/>
        <v>2222.89</v>
      </c>
      <c r="R412" s="41">
        <f t="shared" si="238"/>
        <v>2222.89</v>
      </c>
      <c r="S412" s="41">
        <f t="shared" si="238"/>
        <v>2222.89</v>
      </c>
      <c r="T412" s="41">
        <f t="shared" si="238"/>
        <v>2222.89</v>
      </c>
      <c r="U412" s="41">
        <f t="shared" si="238"/>
        <v>2222.89</v>
      </c>
      <c r="V412" s="41">
        <f t="shared" si="238"/>
        <v>2222.89</v>
      </c>
      <c r="W412" s="41">
        <f t="shared" si="238"/>
        <v>2222.89</v>
      </c>
      <c r="X412" s="41">
        <f t="shared" si="238"/>
        <v>2222.89</v>
      </c>
      <c r="Y412" s="41">
        <f t="shared" si="238"/>
        <v>2222.89</v>
      </c>
      <c r="Z412" s="41">
        <f t="shared" si="238"/>
        <v>2222.89</v>
      </c>
      <c r="AA412" s="41">
        <f t="shared" si="238"/>
        <v>2222.89</v>
      </c>
    </row>
    <row r="413" spans="1:27" ht="12.75" hidden="1" customHeight="1" outlineLevel="1" x14ac:dyDescent="0.2">
      <c r="A413" s="99" t="s">
        <v>638</v>
      </c>
      <c r="B413" s="60" t="s">
        <v>83</v>
      </c>
      <c r="C413" s="40" t="s">
        <v>79</v>
      </c>
      <c r="D413" s="41">
        <v>3.72</v>
      </c>
      <c r="E413" s="41">
        <v>3.72</v>
      </c>
      <c r="F413" s="41">
        <v>3.72</v>
      </c>
      <c r="G413" s="41">
        <v>3.72</v>
      </c>
      <c r="H413" s="41">
        <v>3.72</v>
      </c>
      <c r="I413" s="41">
        <v>3.72</v>
      </c>
      <c r="J413" s="41">
        <v>3.72</v>
      </c>
      <c r="K413" s="41">
        <v>3.72</v>
      </c>
      <c r="L413" s="41">
        <v>3.72</v>
      </c>
      <c r="M413" s="41">
        <v>3.72</v>
      </c>
      <c r="N413" s="41">
        <v>3.72</v>
      </c>
      <c r="O413" s="41">
        <v>3.72</v>
      </c>
      <c r="P413" s="41">
        <v>3.72</v>
      </c>
      <c r="Q413" s="41">
        <v>3.72</v>
      </c>
      <c r="R413" s="41">
        <v>3.72</v>
      </c>
      <c r="S413" s="41">
        <v>3.72</v>
      </c>
      <c r="T413" s="41">
        <v>3.72</v>
      </c>
      <c r="U413" s="41">
        <v>3.72</v>
      </c>
      <c r="V413" s="41">
        <v>3.72</v>
      </c>
      <c r="W413" s="41">
        <v>3.72</v>
      </c>
      <c r="X413" s="41">
        <v>3.72</v>
      </c>
      <c r="Y413" s="41">
        <v>3.72</v>
      </c>
      <c r="Z413" s="41">
        <v>3.72</v>
      </c>
      <c r="AA413" s="41">
        <v>3.72</v>
      </c>
    </row>
    <row r="414" spans="1:27" ht="12.75" hidden="1" customHeight="1" outlineLevel="1" x14ac:dyDescent="0.2">
      <c r="A414" s="99" t="s">
        <v>639</v>
      </c>
      <c r="B414" s="60" t="s">
        <v>81</v>
      </c>
      <c r="C414" s="40" t="s">
        <v>79</v>
      </c>
      <c r="D414" s="41">
        <f>$D$11</f>
        <v>88.27</v>
      </c>
      <c r="E414" s="41">
        <f t="shared" ref="E414:AA414" si="239">$D$11</f>
        <v>88.27</v>
      </c>
      <c r="F414" s="41">
        <f t="shared" si="239"/>
        <v>88.27</v>
      </c>
      <c r="G414" s="41">
        <f t="shared" si="239"/>
        <v>88.27</v>
      </c>
      <c r="H414" s="41">
        <f t="shared" si="239"/>
        <v>88.27</v>
      </c>
      <c r="I414" s="41">
        <f t="shared" si="239"/>
        <v>88.27</v>
      </c>
      <c r="J414" s="41">
        <f t="shared" si="239"/>
        <v>88.27</v>
      </c>
      <c r="K414" s="41">
        <f t="shared" si="239"/>
        <v>88.27</v>
      </c>
      <c r="L414" s="41">
        <f t="shared" si="239"/>
        <v>88.27</v>
      </c>
      <c r="M414" s="41">
        <f t="shared" si="239"/>
        <v>88.27</v>
      </c>
      <c r="N414" s="41">
        <f t="shared" si="239"/>
        <v>88.27</v>
      </c>
      <c r="O414" s="41">
        <f t="shared" si="239"/>
        <v>88.27</v>
      </c>
      <c r="P414" s="41">
        <f t="shared" si="239"/>
        <v>88.27</v>
      </c>
      <c r="Q414" s="41">
        <f t="shared" si="239"/>
        <v>88.27</v>
      </c>
      <c r="R414" s="41">
        <f t="shared" si="239"/>
        <v>88.27</v>
      </c>
      <c r="S414" s="41">
        <f t="shared" si="239"/>
        <v>88.27</v>
      </c>
      <c r="T414" s="41">
        <f t="shared" si="239"/>
        <v>88.27</v>
      </c>
      <c r="U414" s="41">
        <f t="shared" si="239"/>
        <v>88.27</v>
      </c>
      <c r="V414" s="41">
        <f t="shared" si="239"/>
        <v>88.27</v>
      </c>
      <c r="W414" s="41">
        <f t="shared" si="239"/>
        <v>88.27</v>
      </c>
      <c r="X414" s="41">
        <f t="shared" si="239"/>
        <v>88.27</v>
      </c>
      <c r="Y414" s="41">
        <f t="shared" si="239"/>
        <v>88.27</v>
      </c>
      <c r="Z414" s="41">
        <f t="shared" si="239"/>
        <v>88.27</v>
      </c>
      <c r="AA414" s="41">
        <f t="shared" si="239"/>
        <v>88.27</v>
      </c>
    </row>
    <row r="415" spans="1:27" ht="12.75" customHeight="1" collapsed="1" x14ac:dyDescent="0.2">
      <c r="A415" s="98" t="s">
        <v>640</v>
      </c>
      <c r="B415" s="25" t="str">
        <f>"19"&amp;"."&amp;$B$662&amp;"."&amp;$B$663</f>
        <v>19.01.2024</v>
      </c>
      <c r="C415" s="88" t="s">
        <v>76</v>
      </c>
      <c r="D415" s="89">
        <f>ROUND(((D416+D417+D419+D418)/1000),5)</f>
        <v>3.60547</v>
      </c>
      <c r="E415" s="89">
        <f>ROUND(((E416+E417+E419+E418)/1000),5)</f>
        <v>3.52894</v>
      </c>
      <c r="F415" s="89">
        <f>ROUND(((F416+F417+F419+F418)/1000),5)</f>
        <v>3.4906799999999998</v>
      </c>
      <c r="G415" s="89">
        <f t="shared" ref="G415:AA415" si="240">ROUND(((G416+G417+G419+G418)/1000),5)</f>
        <v>3.48516</v>
      </c>
      <c r="H415" s="89">
        <f t="shared" si="240"/>
        <v>3.52719</v>
      </c>
      <c r="I415" s="89">
        <f t="shared" si="240"/>
        <v>3.6438299999999999</v>
      </c>
      <c r="J415" s="89">
        <f t="shared" si="240"/>
        <v>3.7996500000000002</v>
      </c>
      <c r="K415" s="89">
        <f t="shared" si="240"/>
        <v>4.1772799999999997</v>
      </c>
      <c r="L415" s="89">
        <f t="shared" si="240"/>
        <v>4.3660699999999997</v>
      </c>
      <c r="M415" s="89">
        <f t="shared" si="240"/>
        <v>4.4281600000000001</v>
      </c>
      <c r="N415" s="89">
        <f t="shared" si="240"/>
        <v>4.4423500000000002</v>
      </c>
      <c r="O415" s="89">
        <f t="shared" si="240"/>
        <v>4.4828599999999996</v>
      </c>
      <c r="P415" s="89">
        <f t="shared" si="240"/>
        <v>4.4739699999999996</v>
      </c>
      <c r="Q415" s="89">
        <f t="shared" si="240"/>
        <v>4.4843000000000002</v>
      </c>
      <c r="R415" s="89">
        <f t="shared" si="240"/>
        <v>4.49024</v>
      </c>
      <c r="S415" s="89">
        <f t="shared" si="240"/>
        <v>4.4018499999999996</v>
      </c>
      <c r="T415" s="89">
        <f t="shared" si="240"/>
        <v>4.4371099999999997</v>
      </c>
      <c r="U415" s="89">
        <f t="shared" si="240"/>
        <v>4.4558200000000001</v>
      </c>
      <c r="V415" s="89">
        <f t="shared" si="240"/>
        <v>4.4523999999999999</v>
      </c>
      <c r="W415" s="89">
        <f t="shared" si="240"/>
        <v>4.4501799999999996</v>
      </c>
      <c r="X415" s="89">
        <f t="shared" si="240"/>
        <v>4.3391500000000001</v>
      </c>
      <c r="Y415" s="89">
        <f t="shared" si="240"/>
        <v>4.2083399999999997</v>
      </c>
      <c r="Z415" s="89">
        <f t="shared" si="240"/>
        <v>3.98386</v>
      </c>
      <c r="AA415" s="89">
        <f t="shared" si="240"/>
        <v>3.80558</v>
      </c>
    </row>
    <row r="416" spans="1:27" ht="12.75" hidden="1" customHeight="1" outlineLevel="1" x14ac:dyDescent="0.2">
      <c r="A416" s="99" t="s">
        <v>641</v>
      </c>
      <c r="B416" s="60" t="s">
        <v>238</v>
      </c>
      <c r="C416" s="40" t="s">
        <v>79</v>
      </c>
      <c r="D416" s="41">
        <v>1290.5899999999999</v>
      </c>
      <c r="E416" s="41">
        <v>1214.06</v>
      </c>
      <c r="F416" s="41">
        <v>1175.8</v>
      </c>
      <c r="G416" s="41">
        <v>1170.28</v>
      </c>
      <c r="H416" s="41">
        <v>1212.31</v>
      </c>
      <c r="I416" s="41">
        <v>1328.95</v>
      </c>
      <c r="J416" s="41">
        <v>1484.77</v>
      </c>
      <c r="K416" s="41">
        <v>1862.4</v>
      </c>
      <c r="L416" s="41">
        <v>2051.19</v>
      </c>
      <c r="M416" s="41">
        <v>2113.2800000000002</v>
      </c>
      <c r="N416" s="41">
        <v>2127.4699999999998</v>
      </c>
      <c r="O416" s="41">
        <v>2167.98</v>
      </c>
      <c r="P416" s="41">
        <v>2159.09</v>
      </c>
      <c r="Q416" s="41">
        <v>2169.42</v>
      </c>
      <c r="R416" s="41">
        <v>2175.36</v>
      </c>
      <c r="S416" s="41">
        <v>2086.9699999999998</v>
      </c>
      <c r="T416" s="41">
        <v>2122.23</v>
      </c>
      <c r="U416" s="41">
        <v>2140.94</v>
      </c>
      <c r="V416" s="41">
        <v>2137.52</v>
      </c>
      <c r="W416" s="41">
        <v>2135.3000000000002</v>
      </c>
      <c r="X416" s="41">
        <v>2024.27</v>
      </c>
      <c r="Y416" s="41">
        <v>1893.46</v>
      </c>
      <c r="Z416" s="41">
        <v>1668.98</v>
      </c>
      <c r="AA416" s="41">
        <v>1490.7</v>
      </c>
    </row>
    <row r="417" spans="1:27" ht="12.75" hidden="1" customHeight="1" outlineLevel="1" x14ac:dyDescent="0.2">
      <c r="A417" s="99" t="s">
        <v>642</v>
      </c>
      <c r="B417" s="60" t="s">
        <v>90</v>
      </c>
      <c r="C417" s="40" t="s">
        <v>79</v>
      </c>
      <c r="D417" s="41">
        <f>$D$327</f>
        <v>2222.89</v>
      </c>
      <c r="E417" s="41">
        <f t="shared" ref="E417:AA417" si="241">$D$327</f>
        <v>2222.89</v>
      </c>
      <c r="F417" s="41">
        <f t="shared" si="241"/>
        <v>2222.89</v>
      </c>
      <c r="G417" s="41">
        <f t="shared" si="241"/>
        <v>2222.89</v>
      </c>
      <c r="H417" s="41">
        <f t="shared" si="241"/>
        <v>2222.89</v>
      </c>
      <c r="I417" s="41">
        <f t="shared" si="241"/>
        <v>2222.89</v>
      </c>
      <c r="J417" s="41">
        <f t="shared" si="241"/>
        <v>2222.89</v>
      </c>
      <c r="K417" s="41">
        <f t="shared" si="241"/>
        <v>2222.89</v>
      </c>
      <c r="L417" s="41">
        <f t="shared" si="241"/>
        <v>2222.89</v>
      </c>
      <c r="M417" s="41">
        <f t="shared" si="241"/>
        <v>2222.89</v>
      </c>
      <c r="N417" s="41">
        <f t="shared" si="241"/>
        <v>2222.89</v>
      </c>
      <c r="O417" s="41">
        <f t="shared" si="241"/>
        <v>2222.89</v>
      </c>
      <c r="P417" s="41">
        <f t="shared" si="241"/>
        <v>2222.89</v>
      </c>
      <c r="Q417" s="41">
        <f t="shared" si="241"/>
        <v>2222.89</v>
      </c>
      <c r="R417" s="41">
        <f t="shared" si="241"/>
        <v>2222.89</v>
      </c>
      <c r="S417" s="41">
        <f t="shared" si="241"/>
        <v>2222.89</v>
      </c>
      <c r="T417" s="41">
        <f t="shared" si="241"/>
        <v>2222.89</v>
      </c>
      <c r="U417" s="41">
        <f t="shared" si="241"/>
        <v>2222.89</v>
      </c>
      <c r="V417" s="41">
        <f t="shared" si="241"/>
        <v>2222.89</v>
      </c>
      <c r="W417" s="41">
        <f t="shared" si="241"/>
        <v>2222.89</v>
      </c>
      <c r="X417" s="41">
        <f t="shared" si="241"/>
        <v>2222.89</v>
      </c>
      <c r="Y417" s="41">
        <f t="shared" si="241"/>
        <v>2222.89</v>
      </c>
      <c r="Z417" s="41">
        <f t="shared" si="241"/>
        <v>2222.89</v>
      </c>
      <c r="AA417" s="41">
        <f t="shared" si="241"/>
        <v>2222.89</v>
      </c>
    </row>
    <row r="418" spans="1:27" ht="12.75" hidden="1" customHeight="1" outlineLevel="1" x14ac:dyDescent="0.2">
      <c r="A418" s="99" t="s">
        <v>643</v>
      </c>
      <c r="B418" s="60" t="s">
        <v>83</v>
      </c>
      <c r="C418" s="40" t="s">
        <v>79</v>
      </c>
      <c r="D418" s="111">
        <v>3.72</v>
      </c>
      <c r="E418" s="111">
        <v>3.72</v>
      </c>
      <c r="F418" s="111">
        <v>3.72</v>
      </c>
      <c r="G418" s="111">
        <v>3.72</v>
      </c>
      <c r="H418" s="111">
        <v>3.72</v>
      </c>
      <c r="I418" s="111">
        <v>3.72</v>
      </c>
      <c r="J418" s="111">
        <v>3.72</v>
      </c>
      <c r="K418" s="111">
        <v>3.72</v>
      </c>
      <c r="L418" s="111">
        <v>3.72</v>
      </c>
      <c r="M418" s="111">
        <v>3.72</v>
      </c>
      <c r="N418" s="111">
        <v>3.72</v>
      </c>
      <c r="O418" s="111">
        <v>3.72</v>
      </c>
      <c r="P418" s="111">
        <v>3.72</v>
      </c>
      <c r="Q418" s="111">
        <v>3.72</v>
      </c>
      <c r="R418" s="111">
        <v>3.72</v>
      </c>
      <c r="S418" s="111">
        <v>3.72</v>
      </c>
      <c r="T418" s="111">
        <v>3.72</v>
      </c>
      <c r="U418" s="111">
        <v>3.72</v>
      </c>
      <c r="V418" s="111">
        <v>3.72</v>
      </c>
      <c r="W418" s="111">
        <v>3.72</v>
      </c>
      <c r="X418" s="111">
        <v>3.72</v>
      </c>
      <c r="Y418" s="111">
        <v>3.72</v>
      </c>
      <c r="Z418" s="111">
        <v>3.72</v>
      </c>
      <c r="AA418" s="111">
        <v>3.72</v>
      </c>
    </row>
    <row r="419" spans="1:27" ht="12.75" hidden="1" customHeight="1" outlineLevel="1" x14ac:dyDescent="0.2">
      <c r="A419" s="99" t="s">
        <v>644</v>
      </c>
      <c r="B419" s="60" t="s">
        <v>81</v>
      </c>
      <c r="C419" s="40" t="s">
        <v>79</v>
      </c>
      <c r="D419" s="41">
        <f>$D$11</f>
        <v>88.27</v>
      </c>
      <c r="E419" s="41">
        <f t="shared" ref="E419:AA419" si="242">$D$11</f>
        <v>88.27</v>
      </c>
      <c r="F419" s="41">
        <f t="shared" si="242"/>
        <v>88.27</v>
      </c>
      <c r="G419" s="41">
        <f t="shared" si="242"/>
        <v>88.27</v>
      </c>
      <c r="H419" s="41">
        <f t="shared" si="242"/>
        <v>88.27</v>
      </c>
      <c r="I419" s="41">
        <f t="shared" si="242"/>
        <v>88.27</v>
      </c>
      <c r="J419" s="41">
        <f t="shared" si="242"/>
        <v>88.27</v>
      </c>
      <c r="K419" s="41">
        <f t="shared" si="242"/>
        <v>88.27</v>
      </c>
      <c r="L419" s="41">
        <f t="shared" si="242"/>
        <v>88.27</v>
      </c>
      <c r="M419" s="41">
        <f t="shared" si="242"/>
        <v>88.27</v>
      </c>
      <c r="N419" s="41">
        <f t="shared" si="242"/>
        <v>88.27</v>
      </c>
      <c r="O419" s="41">
        <f t="shared" si="242"/>
        <v>88.27</v>
      </c>
      <c r="P419" s="41">
        <f t="shared" si="242"/>
        <v>88.27</v>
      </c>
      <c r="Q419" s="41">
        <f t="shared" si="242"/>
        <v>88.27</v>
      </c>
      <c r="R419" s="41">
        <f t="shared" si="242"/>
        <v>88.27</v>
      </c>
      <c r="S419" s="41">
        <f t="shared" si="242"/>
        <v>88.27</v>
      </c>
      <c r="T419" s="41">
        <f t="shared" si="242"/>
        <v>88.27</v>
      </c>
      <c r="U419" s="41">
        <f t="shared" si="242"/>
        <v>88.27</v>
      </c>
      <c r="V419" s="41">
        <f t="shared" si="242"/>
        <v>88.27</v>
      </c>
      <c r="W419" s="41">
        <f t="shared" si="242"/>
        <v>88.27</v>
      </c>
      <c r="X419" s="41">
        <f t="shared" si="242"/>
        <v>88.27</v>
      </c>
      <c r="Y419" s="41">
        <f t="shared" si="242"/>
        <v>88.27</v>
      </c>
      <c r="Z419" s="41">
        <f t="shared" si="242"/>
        <v>88.27</v>
      </c>
      <c r="AA419" s="41">
        <f t="shared" si="242"/>
        <v>88.27</v>
      </c>
    </row>
    <row r="420" spans="1:27" ht="12.75" customHeight="1" collapsed="1" x14ac:dyDescent="0.2">
      <c r="A420" s="98" t="s">
        <v>645</v>
      </c>
      <c r="B420" s="25" t="str">
        <f>"20"&amp;"."&amp;$B$662&amp;"."&amp;$B$663</f>
        <v>20.01.2024</v>
      </c>
      <c r="C420" s="88" t="s">
        <v>76</v>
      </c>
      <c r="D420" s="89">
        <f>ROUND(((D421+D422+D424+D423)/1000),5)</f>
        <v>3.8074400000000002</v>
      </c>
      <c r="E420" s="89">
        <f>ROUND(((E421+E422+E424+E423)/1000),5)</f>
        <v>3.64438</v>
      </c>
      <c r="F420" s="89">
        <f>ROUND(((F421+F422+F424+F423)/1000),5)</f>
        <v>3.5804299999999998</v>
      </c>
      <c r="G420" s="89">
        <f t="shared" ref="G420:AA420" si="243">ROUND(((G421+G422+G424+G423)/1000),5)</f>
        <v>3.5818500000000002</v>
      </c>
      <c r="H420" s="89">
        <f t="shared" si="243"/>
        <v>3.6100400000000001</v>
      </c>
      <c r="I420" s="89">
        <f t="shared" si="243"/>
        <v>3.6552899999999999</v>
      </c>
      <c r="J420" s="89">
        <f t="shared" si="243"/>
        <v>3.76708</v>
      </c>
      <c r="K420" s="89">
        <f t="shared" si="243"/>
        <v>3.9247299999999998</v>
      </c>
      <c r="L420" s="89">
        <f t="shared" si="243"/>
        <v>4.2100099999999996</v>
      </c>
      <c r="M420" s="89">
        <f t="shared" si="243"/>
        <v>4.3314599999999999</v>
      </c>
      <c r="N420" s="89">
        <f t="shared" si="243"/>
        <v>4.4337099999999996</v>
      </c>
      <c r="O420" s="89">
        <f t="shared" si="243"/>
        <v>4.46061</v>
      </c>
      <c r="P420" s="89">
        <f t="shared" si="243"/>
        <v>4.4566100000000004</v>
      </c>
      <c r="Q420" s="89">
        <f t="shared" si="243"/>
        <v>4.4566999999999997</v>
      </c>
      <c r="R420" s="89">
        <f t="shared" si="243"/>
        <v>4.3960600000000003</v>
      </c>
      <c r="S420" s="89">
        <f t="shared" si="243"/>
        <v>4.3713499999999996</v>
      </c>
      <c r="T420" s="89">
        <f t="shared" si="243"/>
        <v>4.4183599999999998</v>
      </c>
      <c r="U420" s="89">
        <f t="shared" si="243"/>
        <v>4.4597899999999999</v>
      </c>
      <c r="V420" s="89">
        <f t="shared" si="243"/>
        <v>4.4855999999999998</v>
      </c>
      <c r="W420" s="89">
        <f t="shared" si="243"/>
        <v>4.3696299999999999</v>
      </c>
      <c r="X420" s="89">
        <f t="shared" si="243"/>
        <v>4.3178000000000001</v>
      </c>
      <c r="Y420" s="89">
        <f t="shared" si="243"/>
        <v>4.22112</v>
      </c>
      <c r="Z420" s="89">
        <f t="shared" si="243"/>
        <v>3.9350399999999999</v>
      </c>
      <c r="AA420" s="89">
        <f t="shared" si="243"/>
        <v>3.83067</v>
      </c>
    </row>
    <row r="421" spans="1:27" ht="12.75" hidden="1" customHeight="1" outlineLevel="1" x14ac:dyDescent="0.2">
      <c r="A421" s="99" t="s">
        <v>646</v>
      </c>
      <c r="B421" s="60" t="s">
        <v>238</v>
      </c>
      <c r="C421" s="40" t="s">
        <v>79</v>
      </c>
      <c r="D421" s="41">
        <v>1492.56</v>
      </c>
      <c r="E421" s="41">
        <v>1329.5</v>
      </c>
      <c r="F421" s="41">
        <v>1265.55</v>
      </c>
      <c r="G421" s="41">
        <v>1266.97</v>
      </c>
      <c r="H421" s="41">
        <v>1295.1600000000001</v>
      </c>
      <c r="I421" s="41">
        <v>1340.41</v>
      </c>
      <c r="J421" s="41">
        <v>1452.2</v>
      </c>
      <c r="K421" s="41">
        <v>1609.85</v>
      </c>
      <c r="L421" s="41">
        <v>1895.13</v>
      </c>
      <c r="M421" s="41">
        <v>2016.58</v>
      </c>
      <c r="N421" s="41">
        <v>2118.83</v>
      </c>
      <c r="O421" s="41">
        <v>2145.73</v>
      </c>
      <c r="P421" s="41">
        <v>2141.73</v>
      </c>
      <c r="Q421" s="41">
        <v>2141.8200000000002</v>
      </c>
      <c r="R421" s="41">
        <v>2081.1799999999998</v>
      </c>
      <c r="S421" s="41">
        <v>2056.4699999999998</v>
      </c>
      <c r="T421" s="41">
        <v>2103.48</v>
      </c>
      <c r="U421" s="41">
        <v>2144.91</v>
      </c>
      <c r="V421" s="41">
        <v>2170.7199999999998</v>
      </c>
      <c r="W421" s="41">
        <v>2054.75</v>
      </c>
      <c r="X421" s="41">
        <v>2002.92</v>
      </c>
      <c r="Y421" s="41">
        <v>1906.24</v>
      </c>
      <c r="Z421" s="41">
        <v>1620.16</v>
      </c>
      <c r="AA421" s="41">
        <v>1515.79</v>
      </c>
    </row>
    <row r="422" spans="1:27" ht="12.75" hidden="1" customHeight="1" outlineLevel="1" x14ac:dyDescent="0.2">
      <c r="A422" s="99" t="s">
        <v>647</v>
      </c>
      <c r="B422" s="60" t="s">
        <v>90</v>
      </c>
      <c r="C422" s="40" t="s">
        <v>79</v>
      </c>
      <c r="D422" s="41">
        <f>$D$327</f>
        <v>2222.89</v>
      </c>
      <c r="E422" s="41">
        <f t="shared" ref="E422:AA422" si="244">$D$327</f>
        <v>2222.89</v>
      </c>
      <c r="F422" s="41">
        <f t="shared" si="244"/>
        <v>2222.89</v>
      </c>
      <c r="G422" s="41">
        <f t="shared" si="244"/>
        <v>2222.89</v>
      </c>
      <c r="H422" s="41">
        <f t="shared" si="244"/>
        <v>2222.89</v>
      </c>
      <c r="I422" s="41">
        <f t="shared" si="244"/>
        <v>2222.89</v>
      </c>
      <c r="J422" s="41">
        <f t="shared" si="244"/>
        <v>2222.89</v>
      </c>
      <c r="K422" s="41">
        <f t="shared" si="244"/>
        <v>2222.89</v>
      </c>
      <c r="L422" s="41">
        <f t="shared" si="244"/>
        <v>2222.89</v>
      </c>
      <c r="M422" s="41">
        <f t="shared" si="244"/>
        <v>2222.89</v>
      </c>
      <c r="N422" s="41">
        <f t="shared" si="244"/>
        <v>2222.89</v>
      </c>
      <c r="O422" s="41">
        <f t="shared" si="244"/>
        <v>2222.89</v>
      </c>
      <c r="P422" s="41">
        <f t="shared" si="244"/>
        <v>2222.89</v>
      </c>
      <c r="Q422" s="41">
        <f t="shared" si="244"/>
        <v>2222.89</v>
      </c>
      <c r="R422" s="41">
        <f t="shared" si="244"/>
        <v>2222.89</v>
      </c>
      <c r="S422" s="41">
        <f t="shared" si="244"/>
        <v>2222.89</v>
      </c>
      <c r="T422" s="41">
        <f t="shared" si="244"/>
        <v>2222.89</v>
      </c>
      <c r="U422" s="41">
        <f t="shared" si="244"/>
        <v>2222.89</v>
      </c>
      <c r="V422" s="41">
        <f t="shared" si="244"/>
        <v>2222.89</v>
      </c>
      <c r="W422" s="41">
        <f t="shared" si="244"/>
        <v>2222.89</v>
      </c>
      <c r="X422" s="41">
        <f t="shared" si="244"/>
        <v>2222.89</v>
      </c>
      <c r="Y422" s="41">
        <f t="shared" si="244"/>
        <v>2222.89</v>
      </c>
      <c r="Z422" s="41">
        <f t="shared" si="244"/>
        <v>2222.89</v>
      </c>
      <c r="AA422" s="41">
        <f t="shared" si="244"/>
        <v>2222.89</v>
      </c>
    </row>
    <row r="423" spans="1:27" ht="12.75" hidden="1" customHeight="1" outlineLevel="1" x14ac:dyDescent="0.2">
      <c r="A423" s="99" t="s">
        <v>648</v>
      </c>
      <c r="B423" s="60" t="s">
        <v>83</v>
      </c>
      <c r="C423" s="40" t="s">
        <v>79</v>
      </c>
      <c r="D423" s="41">
        <v>3.72</v>
      </c>
      <c r="E423" s="41">
        <v>3.72</v>
      </c>
      <c r="F423" s="41">
        <v>3.72</v>
      </c>
      <c r="G423" s="41">
        <v>3.72</v>
      </c>
      <c r="H423" s="41">
        <v>3.72</v>
      </c>
      <c r="I423" s="41">
        <v>3.72</v>
      </c>
      <c r="J423" s="41">
        <v>3.72</v>
      </c>
      <c r="K423" s="41">
        <v>3.72</v>
      </c>
      <c r="L423" s="41">
        <v>3.72</v>
      </c>
      <c r="M423" s="41">
        <v>3.72</v>
      </c>
      <c r="N423" s="41">
        <v>3.72</v>
      </c>
      <c r="O423" s="41">
        <v>3.72</v>
      </c>
      <c r="P423" s="41">
        <v>3.72</v>
      </c>
      <c r="Q423" s="41">
        <v>3.72</v>
      </c>
      <c r="R423" s="41">
        <v>3.72</v>
      </c>
      <c r="S423" s="41">
        <v>3.72</v>
      </c>
      <c r="T423" s="41">
        <v>3.72</v>
      </c>
      <c r="U423" s="41">
        <v>3.72</v>
      </c>
      <c r="V423" s="41">
        <v>3.72</v>
      </c>
      <c r="W423" s="41">
        <v>3.72</v>
      </c>
      <c r="X423" s="41">
        <v>3.72</v>
      </c>
      <c r="Y423" s="41">
        <v>3.72</v>
      </c>
      <c r="Z423" s="41">
        <v>3.72</v>
      </c>
      <c r="AA423" s="41">
        <v>3.72</v>
      </c>
    </row>
    <row r="424" spans="1:27" ht="12.75" hidden="1" customHeight="1" outlineLevel="1" x14ac:dyDescent="0.2">
      <c r="A424" s="99" t="s">
        <v>649</v>
      </c>
      <c r="B424" s="60" t="s">
        <v>81</v>
      </c>
      <c r="C424" s="40" t="s">
        <v>79</v>
      </c>
      <c r="D424" s="41">
        <f>$D$11</f>
        <v>88.27</v>
      </c>
      <c r="E424" s="41">
        <f t="shared" ref="E424:AA424" si="245">$D$11</f>
        <v>88.27</v>
      </c>
      <c r="F424" s="41">
        <f t="shared" si="245"/>
        <v>88.27</v>
      </c>
      <c r="G424" s="41">
        <f t="shared" si="245"/>
        <v>88.27</v>
      </c>
      <c r="H424" s="41">
        <f t="shared" si="245"/>
        <v>88.27</v>
      </c>
      <c r="I424" s="41">
        <f t="shared" si="245"/>
        <v>88.27</v>
      </c>
      <c r="J424" s="41">
        <f t="shared" si="245"/>
        <v>88.27</v>
      </c>
      <c r="K424" s="41">
        <f t="shared" si="245"/>
        <v>88.27</v>
      </c>
      <c r="L424" s="41">
        <f t="shared" si="245"/>
        <v>88.27</v>
      </c>
      <c r="M424" s="41">
        <f t="shared" si="245"/>
        <v>88.27</v>
      </c>
      <c r="N424" s="41">
        <f t="shared" si="245"/>
        <v>88.27</v>
      </c>
      <c r="O424" s="41">
        <f t="shared" si="245"/>
        <v>88.27</v>
      </c>
      <c r="P424" s="41">
        <f t="shared" si="245"/>
        <v>88.27</v>
      </c>
      <c r="Q424" s="41">
        <f t="shared" si="245"/>
        <v>88.27</v>
      </c>
      <c r="R424" s="41">
        <f t="shared" si="245"/>
        <v>88.27</v>
      </c>
      <c r="S424" s="41">
        <f t="shared" si="245"/>
        <v>88.27</v>
      </c>
      <c r="T424" s="41">
        <f t="shared" si="245"/>
        <v>88.27</v>
      </c>
      <c r="U424" s="41">
        <f t="shared" si="245"/>
        <v>88.27</v>
      </c>
      <c r="V424" s="41">
        <f t="shared" si="245"/>
        <v>88.27</v>
      </c>
      <c r="W424" s="41">
        <f t="shared" si="245"/>
        <v>88.27</v>
      </c>
      <c r="X424" s="41">
        <f t="shared" si="245"/>
        <v>88.27</v>
      </c>
      <c r="Y424" s="41">
        <f t="shared" si="245"/>
        <v>88.27</v>
      </c>
      <c r="Z424" s="41">
        <f t="shared" si="245"/>
        <v>88.27</v>
      </c>
      <c r="AA424" s="41">
        <f t="shared" si="245"/>
        <v>88.27</v>
      </c>
    </row>
    <row r="425" spans="1:27" ht="12.75" customHeight="1" collapsed="1" x14ac:dyDescent="0.2">
      <c r="A425" s="98" t="s">
        <v>650</v>
      </c>
      <c r="B425" s="25" t="str">
        <f>"21"&amp;"."&amp;$B$662&amp;"."&amp;$B$663</f>
        <v>21.01.2024</v>
      </c>
      <c r="C425" s="88" t="s">
        <v>76</v>
      </c>
      <c r="D425" s="89">
        <f>ROUND(((D426+D427+D429+D428)/1000),5)</f>
        <v>3.64798</v>
      </c>
      <c r="E425" s="89">
        <f>ROUND(((E426+E427+E429+E428)/1000),5)</f>
        <v>3.5431300000000001</v>
      </c>
      <c r="F425" s="89">
        <f>ROUND(((F426+F427+F429+F428)/1000),5)</f>
        <v>3.4595099999999999</v>
      </c>
      <c r="G425" s="89">
        <f t="shared" ref="G425:AA425" si="246">ROUND(((G426+G427+G429+G428)/1000),5)</f>
        <v>3.4525100000000002</v>
      </c>
      <c r="H425" s="89">
        <f t="shared" si="246"/>
        <v>3.4573399999999999</v>
      </c>
      <c r="I425" s="89">
        <f t="shared" si="246"/>
        <v>3.50082</v>
      </c>
      <c r="J425" s="89">
        <f t="shared" si="246"/>
        <v>3.53593</v>
      </c>
      <c r="K425" s="89">
        <f t="shared" si="246"/>
        <v>3.6539999999999999</v>
      </c>
      <c r="L425" s="89">
        <f t="shared" si="246"/>
        <v>3.8501799999999999</v>
      </c>
      <c r="M425" s="89">
        <f t="shared" si="246"/>
        <v>3.99173</v>
      </c>
      <c r="N425" s="89">
        <f t="shared" si="246"/>
        <v>4.0764800000000001</v>
      </c>
      <c r="O425" s="89">
        <f t="shared" si="246"/>
        <v>4.1752799999999999</v>
      </c>
      <c r="P425" s="89">
        <f t="shared" si="246"/>
        <v>4.17835</v>
      </c>
      <c r="Q425" s="89">
        <f t="shared" si="246"/>
        <v>4.1736800000000001</v>
      </c>
      <c r="R425" s="89">
        <f t="shared" si="246"/>
        <v>4.1780600000000003</v>
      </c>
      <c r="S425" s="89">
        <f t="shared" si="246"/>
        <v>4.1475499999999998</v>
      </c>
      <c r="T425" s="89">
        <f t="shared" si="246"/>
        <v>4.2463499999999996</v>
      </c>
      <c r="U425" s="89">
        <f t="shared" si="246"/>
        <v>4.3736600000000001</v>
      </c>
      <c r="V425" s="89">
        <f t="shared" si="246"/>
        <v>4.4044800000000004</v>
      </c>
      <c r="W425" s="89">
        <f t="shared" si="246"/>
        <v>4.1942599999999999</v>
      </c>
      <c r="X425" s="89">
        <f t="shared" si="246"/>
        <v>4.1768400000000003</v>
      </c>
      <c r="Y425" s="89">
        <f t="shared" si="246"/>
        <v>4.0800299999999998</v>
      </c>
      <c r="Z425" s="89">
        <f t="shared" si="246"/>
        <v>3.8450199999999999</v>
      </c>
      <c r="AA425" s="89">
        <f t="shared" si="246"/>
        <v>3.7812399999999999</v>
      </c>
    </row>
    <row r="426" spans="1:27" ht="12.75" hidden="1" customHeight="1" outlineLevel="1" x14ac:dyDescent="0.2">
      <c r="A426" s="99" t="s">
        <v>651</v>
      </c>
      <c r="B426" s="60" t="s">
        <v>238</v>
      </c>
      <c r="C426" s="40" t="s">
        <v>79</v>
      </c>
      <c r="D426" s="41">
        <v>1333.1</v>
      </c>
      <c r="E426" s="41">
        <v>1228.25</v>
      </c>
      <c r="F426" s="41">
        <v>1144.6300000000001</v>
      </c>
      <c r="G426" s="41">
        <v>1137.6300000000001</v>
      </c>
      <c r="H426" s="41">
        <v>1142.46</v>
      </c>
      <c r="I426" s="41">
        <v>1185.94</v>
      </c>
      <c r="J426" s="41">
        <v>1221.05</v>
      </c>
      <c r="K426" s="41">
        <v>1339.12</v>
      </c>
      <c r="L426" s="41">
        <v>1535.3</v>
      </c>
      <c r="M426" s="41">
        <v>1676.85</v>
      </c>
      <c r="N426" s="41">
        <v>1761.6</v>
      </c>
      <c r="O426" s="41">
        <v>1860.4</v>
      </c>
      <c r="P426" s="41">
        <v>1863.47</v>
      </c>
      <c r="Q426" s="41">
        <v>1858.8</v>
      </c>
      <c r="R426" s="41">
        <v>1863.18</v>
      </c>
      <c r="S426" s="41">
        <v>1832.67</v>
      </c>
      <c r="T426" s="41">
        <v>1931.47</v>
      </c>
      <c r="U426" s="41">
        <v>2058.7800000000002</v>
      </c>
      <c r="V426" s="41">
        <v>2089.6</v>
      </c>
      <c r="W426" s="41">
        <v>1879.38</v>
      </c>
      <c r="X426" s="41">
        <v>1861.96</v>
      </c>
      <c r="Y426" s="41">
        <v>1765.15</v>
      </c>
      <c r="Z426" s="41">
        <v>1530.14</v>
      </c>
      <c r="AA426" s="41">
        <v>1466.36</v>
      </c>
    </row>
    <row r="427" spans="1:27" ht="12.75" hidden="1" customHeight="1" outlineLevel="1" x14ac:dyDescent="0.2">
      <c r="A427" s="99" t="s">
        <v>652</v>
      </c>
      <c r="B427" s="60" t="s">
        <v>90</v>
      </c>
      <c r="C427" s="40" t="s">
        <v>79</v>
      </c>
      <c r="D427" s="41">
        <f>$D$327</f>
        <v>2222.89</v>
      </c>
      <c r="E427" s="41">
        <f t="shared" ref="E427:AA427" si="247">$D$327</f>
        <v>2222.89</v>
      </c>
      <c r="F427" s="41">
        <f t="shared" si="247"/>
        <v>2222.89</v>
      </c>
      <c r="G427" s="41">
        <f t="shared" si="247"/>
        <v>2222.89</v>
      </c>
      <c r="H427" s="41">
        <f t="shared" si="247"/>
        <v>2222.89</v>
      </c>
      <c r="I427" s="41">
        <f t="shared" si="247"/>
        <v>2222.89</v>
      </c>
      <c r="J427" s="41">
        <f t="shared" si="247"/>
        <v>2222.89</v>
      </c>
      <c r="K427" s="41">
        <f t="shared" si="247"/>
        <v>2222.89</v>
      </c>
      <c r="L427" s="41">
        <f t="shared" si="247"/>
        <v>2222.89</v>
      </c>
      <c r="M427" s="41">
        <f t="shared" si="247"/>
        <v>2222.89</v>
      </c>
      <c r="N427" s="41">
        <f t="shared" si="247"/>
        <v>2222.89</v>
      </c>
      <c r="O427" s="41">
        <f t="shared" si="247"/>
        <v>2222.89</v>
      </c>
      <c r="P427" s="41">
        <f t="shared" si="247"/>
        <v>2222.89</v>
      </c>
      <c r="Q427" s="41">
        <f t="shared" si="247"/>
        <v>2222.89</v>
      </c>
      <c r="R427" s="41">
        <f t="shared" si="247"/>
        <v>2222.89</v>
      </c>
      <c r="S427" s="41">
        <f t="shared" si="247"/>
        <v>2222.89</v>
      </c>
      <c r="T427" s="41">
        <f t="shared" si="247"/>
        <v>2222.89</v>
      </c>
      <c r="U427" s="41">
        <f t="shared" si="247"/>
        <v>2222.89</v>
      </c>
      <c r="V427" s="41">
        <f t="shared" si="247"/>
        <v>2222.89</v>
      </c>
      <c r="W427" s="41">
        <f t="shared" si="247"/>
        <v>2222.89</v>
      </c>
      <c r="X427" s="41">
        <f t="shared" si="247"/>
        <v>2222.89</v>
      </c>
      <c r="Y427" s="41">
        <f t="shared" si="247"/>
        <v>2222.89</v>
      </c>
      <c r="Z427" s="41">
        <f t="shared" si="247"/>
        <v>2222.89</v>
      </c>
      <c r="AA427" s="41">
        <f t="shared" si="247"/>
        <v>2222.89</v>
      </c>
    </row>
    <row r="428" spans="1:27" ht="12.75" hidden="1" customHeight="1" outlineLevel="1" x14ac:dyDescent="0.2">
      <c r="A428" s="99" t="s">
        <v>653</v>
      </c>
      <c r="B428" s="60" t="s">
        <v>83</v>
      </c>
      <c r="C428" s="40" t="s">
        <v>79</v>
      </c>
      <c r="D428" s="41">
        <v>3.72</v>
      </c>
      <c r="E428" s="41">
        <v>3.72</v>
      </c>
      <c r="F428" s="41">
        <v>3.72</v>
      </c>
      <c r="G428" s="41">
        <v>3.72</v>
      </c>
      <c r="H428" s="41">
        <v>3.72</v>
      </c>
      <c r="I428" s="41">
        <v>3.72</v>
      </c>
      <c r="J428" s="41">
        <v>3.72</v>
      </c>
      <c r="K428" s="41">
        <v>3.72</v>
      </c>
      <c r="L428" s="41">
        <v>3.72</v>
      </c>
      <c r="M428" s="41">
        <v>3.72</v>
      </c>
      <c r="N428" s="41">
        <v>3.72</v>
      </c>
      <c r="O428" s="41">
        <v>3.72</v>
      </c>
      <c r="P428" s="41">
        <v>3.72</v>
      </c>
      <c r="Q428" s="41">
        <v>3.72</v>
      </c>
      <c r="R428" s="41">
        <v>3.72</v>
      </c>
      <c r="S428" s="41">
        <v>3.72</v>
      </c>
      <c r="T428" s="41">
        <v>3.72</v>
      </c>
      <c r="U428" s="41">
        <v>3.72</v>
      </c>
      <c r="V428" s="41">
        <v>3.72</v>
      </c>
      <c r="W428" s="41">
        <v>3.72</v>
      </c>
      <c r="X428" s="41">
        <v>3.72</v>
      </c>
      <c r="Y428" s="41">
        <v>3.72</v>
      </c>
      <c r="Z428" s="41">
        <v>3.72</v>
      </c>
      <c r="AA428" s="41">
        <v>3.72</v>
      </c>
    </row>
    <row r="429" spans="1:27" ht="12.75" hidden="1" customHeight="1" outlineLevel="1" x14ac:dyDescent="0.2">
      <c r="A429" s="99" t="s">
        <v>654</v>
      </c>
      <c r="B429" s="60" t="s">
        <v>81</v>
      </c>
      <c r="C429" s="40" t="s">
        <v>79</v>
      </c>
      <c r="D429" s="41">
        <f>$D$11</f>
        <v>88.27</v>
      </c>
      <c r="E429" s="41">
        <f t="shared" ref="E429:AA429" si="248">$D$11</f>
        <v>88.27</v>
      </c>
      <c r="F429" s="41">
        <f t="shared" si="248"/>
        <v>88.27</v>
      </c>
      <c r="G429" s="41">
        <f t="shared" si="248"/>
        <v>88.27</v>
      </c>
      <c r="H429" s="41">
        <f t="shared" si="248"/>
        <v>88.27</v>
      </c>
      <c r="I429" s="41">
        <f t="shared" si="248"/>
        <v>88.27</v>
      </c>
      <c r="J429" s="41">
        <f t="shared" si="248"/>
        <v>88.27</v>
      </c>
      <c r="K429" s="41">
        <f t="shared" si="248"/>
        <v>88.27</v>
      </c>
      <c r="L429" s="41">
        <f t="shared" si="248"/>
        <v>88.27</v>
      </c>
      <c r="M429" s="41">
        <f t="shared" si="248"/>
        <v>88.27</v>
      </c>
      <c r="N429" s="41">
        <f t="shared" si="248"/>
        <v>88.27</v>
      </c>
      <c r="O429" s="41">
        <f t="shared" si="248"/>
        <v>88.27</v>
      </c>
      <c r="P429" s="41">
        <f t="shared" si="248"/>
        <v>88.27</v>
      </c>
      <c r="Q429" s="41">
        <f t="shared" si="248"/>
        <v>88.27</v>
      </c>
      <c r="R429" s="41">
        <f t="shared" si="248"/>
        <v>88.27</v>
      </c>
      <c r="S429" s="41">
        <f t="shared" si="248"/>
        <v>88.27</v>
      </c>
      <c r="T429" s="41">
        <f t="shared" si="248"/>
        <v>88.27</v>
      </c>
      <c r="U429" s="41">
        <f t="shared" si="248"/>
        <v>88.27</v>
      </c>
      <c r="V429" s="41">
        <f t="shared" si="248"/>
        <v>88.27</v>
      </c>
      <c r="W429" s="41">
        <f t="shared" si="248"/>
        <v>88.27</v>
      </c>
      <c r="X429" s="41">
        <f t="shared" si="248"/>
        <v>88.27</v>
      </c>
      <c r="Y429" s="41">
        <f t="shared" si="248"/>
        <v>88.27</v>
      </c>
      <c r="Z429" s="41">
        <f t="shared" si="248"/>
        <v>88.27</v>
      </c>
      <c r="AA429" s="41">
        <f t="shared" si="248"/>
        <v>88.27</v>
      </c>
    </row>
    <row r="430" spans="1:27" ht="12.75" customHeight="1" collapsed="1" x14ac:dyDescent="0.2">
      <c r="A430" s="98" t="s">
        <v>655</v>
      </c>
      <c r="B430" s="25" t="str">
        <f>"22"&amp;"."&amp;$B$662&amp;"."&amp;$B$663</f>
        <v>22.01.2024</v>
      </c>
      <c r="C430" s="88" t="s">
        <v>76</v>
      </c>
      <c r="D430" s="89">
        <f>ROUND(((D431+D432+D434+D433)/1000),5)</f>
        <v>3.6755399999999998</v>
      </c>
      <c r="E430" s="89">
        <f>ROUND(((E431+E432+E434+E433)/1000),5)</f>
        <v>3.5766300000000002</v>
      </c>
      <c r="F430" s="89">
        <f>ROUND(((F431+F432+F434+F433)/1000),5)</f>
        <v>3.53355</v>
      </c>
      <c r="G430" s="89">
        <f t="shared" ref="G430:AA430" si="249">ROUND(((G431+G432+G434+G433)/1000),5)</f>
        <v>3.52779</v>
      </c>
      <c r="H430" s="89">
        <f t="shared" si="249"/>
        <v>3.56304</v>
      </c>
      <c r="I430" s="89">
        <f t="shared" si="249"/>
        <v>3.6724800000000002</v>
      </c>
      <c r="J430" s="89">
        <f t="shared" si="249"/>
        <v>3.8248099999999998</v>
      </c>
      <c r="K430" s="89">
        <f t="shared" si="249"/>
        <v>4.1766899999999998</v>
      </c>
      <c r="L430" s="89">
        <f t="shared" si="249"/>
        <v>4.4159899999999999</v>
      </c>
      <c r="M430" s="89">
        <f t="shared" si="249"/>
        <v>4.4614700000000003</v>
      </c>
      <c r="N430" s="89">
        <f t="shared" si="249"/>
        <v>4.47553</v>
      </c>
      <c r="O430" s="89">
        <f t="shared" si="249"/>
        <v>4.5171200000000002</v>
      </c>
      <c r="P430" s="89">
        <f t="shared" si="249"/>
        <v>4.5048700000000004</v>
      </c>
      <c r="Q430" s="89">
        <f t="shared" si="249"/>
        <v>4.5053000000000001</v>
      </c>
      <c r="R430" s="89">
        <f t="shared" si="249"/>
        <v>4.4961099999999998</v>
      </c>
      <c r="S430" s="89">
        <f t="shared" si="249"/>
        <v>4.4682500000000003</v>
      </c>
      <c r="T430" s="89">
        <f t="shared" si="249"/>
        <v>4.5073499999999997</v>
      </c>
      <c r="U430" s="89">
        <f t="shared" si="249"/>
        <v>4.5377700000000001</v>
      </c>
      <c r="V430" s="89">
        <f t="shared" si="249"/>
        <v>4.5575299999999999</v>
      </c>
      <c r="W430" s="89">
        <f t="shared" si="249"/>
        <v>4.4738600000000002</v>
      </c>
      <c r="X430" s="89">
        <f t="shared" si="249"/>
        <v>4.3715400000000004</v>
      </c>
      <c r="Y430" s="89">
        <f t="shared" si="249"/>
        <v>4.1692400000000003</v>
      </c>
      <c r="Z430" s="89">
        <f t="shared" si="249"/>
        <v>3.8775599999999999</v>
      </c>
      <c r="AA430" s="89">
        <f t="shared" si="249"/>
        <v>3.7986200000000001</v>
      </c>
    </row>
    <row r="431" spans="1:27" ht="12.75" hidden="1" customHeight="1" outlineLevel="1" x14ac:dyDescent="0.2">
      <c r="A431" s="99" t="s">
        <v>656</v>
      </c>
      <c r="B431" s="60" t="s">
        <v>238</v>
      </c>
      <c r="C431" s="40" t="s">
        <v>79</v>
      </c>
      <c r="D431" s="41">
        <v>1360.66</v>
      </c>
      <c r="E431" s="41">
        <v>1261.75</v>
      </c>
      <c r="F431" s="41">
        <v>1218.67</v>
      </c>
      <c r="G431" s="41">
        <v>1212.9100000000001</v>
      </c>
      <c r="H431" s="41">
        <v>1248.1600000000001</v>
      </c>
      <c r="I431" s="41">
        <v>1357.6</v>
      </c>
      <c r="J431" s="41">
        <v>1509.93</v>
      </c>
      <c r="K431" s="41">
        <v>1861.81</v>
      </c>
      <c r="L431" s="41">
        <v>2101.11</v>
      </c>
      <c r="M431" s="41">
        <v>2146.59</v>
      </c>
      <c r="N431" s="41">
        <v>2160.65</v>
      </c>
      <c r="O431" s="41">
        <v>2202.2399999999998</v>
      </c>
      <c r="P431" s="41">
        <v>2189.9899999999998</v>
      </c>
      <c r="Q431" s="41">
        <v>2190.42</v>
      </c>
      <c r="R431" s="41">
        <v>2181.23</v>
      </c>
      <c r="S431" s="41">
        <v>2153.37</v>
      </c>
      <c r="T431" s="41">
        <v>2192.4699999999998</v>
      </c>
      <c r="U431" s="41">
        <v>2222.89</v>
      </c>
      <c r="V431" s="41">
        <v>2242.65</v>
      </c>
      <c r="W431" s="41">
        <v>2158.98</v>
      </c>
      <c r="X431" s="41">
        <v>2056.66</v>
      </c>
      <c r="Y431" s="41">
        <v>1854.36</v>
      </c>
      <c r="Z431" s="41">
        <v>1562.68</v>
      </c>
      <c r="AA431" s="41">
        <v>1483.74</v>
      </c>
    </row>
    <row r="432" spans="1:27" ht="12.75" hidden="1" customHeight="1" outlineLevel="1" x14ac:dyDescent="0.2">
      <c r="A432" s="99" t="s">
        <v>657</v>
      </c>
      <c r="B432" s="60" t="s">
        <v>90</v>
      </c>
      <c r="C432" s="40" t="s">
        <v>79</v>
      </c>
      <c r="D432" s="41">
        <f>$D$327</f>
        <v>2222.89</v>
      </c>
      <c r="E432" s="41">
        <f t="shared" ref="E432:AA432" si="250">$D$327</f>
        <v>2222.89</v>
      </c>
      <c r="F432" s="41">
        <f t="shared" si="250"/>
        <v>2222.89</v>
      </c>
      <c r="G432" s="41">
        <f t="shared" si="250"/>
        <v>2222.89</v>
      </c>
      <c r="H432" s="41">
        <f t="shared" si="250"/>
        <v>2222.89</v>
      </c>
      <c r="I432" s="41">
        <f t="shared" si="250"/>
        <v>2222.89</v>
      </c>
      <c r="J432" s="41">
        <f t="shared" si="250"/>
        <v>2222.89</v>
      </c>
      <c r="K432" s="41">
        <f t="shared" si="250"/>
        <v>2222.89</v>
      </c>
      <c r="L432" s="41">
        <f t="shared" si="250"/>
        <v>2222.89</v>
      </c>
      <c r="M432" s="41">
        <f t="shared" si="250"/>
        <v>2222.89</v>
      </c>
      <c r="N432" s="41">
        <f t="shared" si="250"/>
        <v>2222.89</v>
      </c>
      <c r="O432" s="41">
        <f t="shared" si="250"/>
        <v>2222.89</v>
      </c>
      <c r="P432" s="41">
        <f t="shared" si="250"/>
        <v>2222.89</v>
      </c>
      <c r="Q432" s="41">
        <f t="shared" si="250"/>
        <v>2222.89</v>
      </c>
      <c r="R432" s="41">
        <f t="shared" si="250"/>
        <v>2222.89</v>
      </c>
      <c r="S432" s="41">
        <f t="shared" si="250"/>
        <v>2222.89</v>
      </c>
      <c r="T432" s="41">
        <f t="shared" si="250"/>
        <v>2222.89</v>
      </c>
      <c r="U432" s="41">
        <f t="shared" si="250"/>
        <v>2222.89</v>
      </c>
      <c r="V432" s="41">
        <f t="shared" si="250"/>
        <v>2222.89</v>
      </c>
      <c r="W432" s="41">
        <f t="shared" si="250"/>
        <v>2222.89</v>
      </c>
      <c r="X432" s="41">
        <f t="shared" si="250"/>
        <v>2222.89</v>
      </c>
      <c r="Y432" s="41">
        <f t="shared" si="250"/>
        <v>2222.89</v>
      </c>
      <c r="Z432" s="41">
        <f t="shared" si="250"/>
        <v>2222.89</v>
      </c>
      <c r="AA432" s="41">
        <f t="shared" si="250"/>
        <v>2222.89</v>
      </c>
    </row>
    <row r="433" spans="1:27" ht="12.75" hidden="1" customHeight="1" outlineLevel="1" x14ac:dyDescent="0.2">
      <c r="A433" s="99" t="s">
        <v>658</v>
      </c>
      <c r="B433" s="60" t="s">
        <v>83</v>
      </c>
      <c r="C433" s="40" t="s">
        <v>79</v>
      </c>
      <c r="D433" s="41">
        <v>3.72</v>
      </c>
      <c r="E433" s="41">
        <v>3.72</v>
      </c>
      <c r="F433" s="41">
        <v>3.72</v>
      </c>
      <c r="G433" s="41">
        <v>3.72</v>
      </c>
      <c r="H433" s="41">
        <v>3.72</v>
      </c>
      <c r="I433" s="41">
        <v>3.72</v>
      </c>
      <c r="J433" s="41">
        <v>3.72</v>
      </c>
      <c r="K433" s="41">
        <v>3.72</v>
      </c>
      <c r="L433" s="41">
        <v>3.72</v>
      </c>
      <c r="M433" s="41">
        <v>3.72</v>
      </c>
      <c r="N433" s="41">
        <v>3.72</v>
      </c>
      <c r="O433" s="41">
        <v>3.72</v>
      </c>
      <c r="P433" s="41">
        <v>3.72</v>
      </c>
      <c r="Q433" s="41">
        <v>3.72</v>
      </c>
      <c r="R433" s="41">
        <v>3.72</v>
      </c>
      <c r="S433" s="41">
        <v>3.72</v>
      </c>
      <c r="T433" s="41">
        <v>3.72</v>
      </c>
      <c r="U433" s="41">
        <v>3.72</v>
      </c>
      <c r="V433" s="41">
        <v>3.72</v>
      </c>
      <c r="W433" s="41">
        <v>3.72</v>
      </c>
      <c r="X433" s="41">
        <v>3.72</v>
      </c>
      <c r="Y433" s="41">
        <v>3.72</v>
      </c>
      <c r="Z433" s="41">
        <v>3.72</v>
      </c>
      <c r="AA433" s="41">
        <v>3.72</v>
      </c>
    </row>
    <row r="434" spans="1:27" ht="12.75" hidden="1" customHeight="1" outlineLevel="1" x14ac:dyDescent="0.2">
      <c r="A434" s="99" t="s">
        <v>659</v>
      </c>
      <c r="B434" s="60" t="s">
        <v>81</v>
      </c>
      <c r="C434" s="40" t="s">
        <v>79</v>
      </c>
      <c r="D434" s="41">
        <f>$D$11</f>
        <v>88.27</v>
      </c>
      <c r="E434" s="41">
        <f t="shared" ref="E434:AA434" si="251">$D$11</f>
        <v>88.27</v>
      </c>
      <c r="F434" s="41">
        <f t="shared" si="251"/>
        <v>88.27</v>
      </c>
      <c r="G434" s="41">
        <f t="shared" si="251"/>
        <v>88.27</v>
      </c>
      <c r="H434" s="41">
        <f t="shared" si="251"/>
        <v>88.27</v>
      </c>
      <c r="I434" s="41">
        <f t="shared" si="251"/>
        <v>88.27</v>
      </c>
      <c r="J434" s="41">
        <f t="shared" si="251"/>
        <v>88.27</v>
      </c>
      <c r="K434" s="41">
        <f t="shared" si="251"/>
        <v>88.27</v>
      </c>
      <c r="L434" s="41">
        <f t="shared" si="251"/>
        <v>88.27</v>
      </c>
      <c r="M434" s="41">
        <f t="shared" si="251"/>
        <v>88.27</v>
      </c>
      <c r="N434" s="41">
        <f t="shared" si="251"/>
        <v>88.27</v>
      </c>
      <c r="O434" s="41">
        <f t="shared" si="251"/>
        <v>88.27</v>
      </c>
      <c r="P434" s="41">
        <f t="shared" si="251"/>
        <v>88.27</v>
      </c>
      <c r="Q434" s="41">
        <f t="shared" si="251"/>
        <v>88.27</v>
      </c>
      <c r="R434" s="41">
        <f t="shared" si="251"/>
        <v>88.27</v>
      </c>
      <c r="S434" s="41">
        <f t="shared" si="251"/>
        <v>88.27</v>
      </c>
      <c r="T434" s="41">
        <f t="shared" si="251"/>
        <v>88.27</v>
      </c>
      <c r="U434" s="41">
        <f t="shared" si="251"/>
        <v>88.27</v>
      </c>
      <c r="V434" s="41">
        <f t="shared" si="251"/>
        <v>88.27</v>
      </c>
      <c r="W434" s="41">
        <f t="shared" si="251"/>
        <v>88.27</v>
      </c>
      <c r="X434" s="41">
        <f t="shared" si="251"/>
        <v>88.27</v>
      </c>
      <c r="Y434" s="41">
        <f t="shared" si="251"/>
        <v>88.27</v>
      </c>
      <c r="Z434" s="41">
        <f t="shared" si="251"/>
        <v>88.27</v>
      </c>
      <c r="AA434" s="41">
        <f t="shared" si="251"/>
        <v>88.27</v>
      </c>
    </row>
    <row r="435" spans="1:27" ht="12.75" customHeight="1" collapsed="1" x14ac:dyDescent="0.2">
      <c r="A435" s="98" t="s">
        <v>660</v>
      </c>
      <c r="B435" s="25" t="str">
        <f>"23"&amp;"."&amp;$B$662&amp;"."&amp;$B$663</f>
        <v>23.01.2024</v>
      </c>
      <c r="C435" s="88" t="s">
        <v>76</v>
      </c>
      <c r="D435" s="89">
        <f>ROUND(((D436+D437+D439+D438)/1000),5)</f>
        <v>3.5747</v>
      </c>
      <c r="E435" s="89">
        <f>ROUND(((E436+E437+E439+E438)/1000),5)</f>
        <v>3.5201899999999999</v>
      </c>
      <c r="F435" s="89">
        <f>ROUND(((F436+F437+F439+F438)/1000),5)</f>
        <v>3.47031</v>
      </c>
      <c r="G435" s="89">
        <f t="shared" ref="G435:AA435" si="252">ROUND(((G436+G437+G439+G438)/1000),5)</f>
        <v>3.45926</v>
      </c>
      <c r="H435" s="89">
        <f t="shared" si="252"/>
        <v>3.5113799999999999</v>
      </c>
      <c r="I435" s="89">
        <f t="shared" si="252"/>
        <v>3.59423</v>
      </c>
      <c r="J435" s="89">
        <f t="shared" si="252"/>
        <v>3.78857</v>
      </c>
      <c r="K435" s="89">
        <f t="shared" si="252"/>
        <v>4.0963700000000003</v>
      </c>
      <c r="L435" s="89">
        <f t="shared" si="252"/>
        <v>4.2928300000000004</v>
      </c>
      <c r="M435" s="89">
        <f t="shared" si="252"/>
        <v>4.3489399999999998</v>
      </c>
      <c r="N435" s="89">
        <f t="shared" si="252"/>
        <v>4.3519600000000001</v>
      </c>
      <c r="O435" s="89">
        <f t="shared" si="252"/>
        <v>4.4147800000000004</v>
      </c>
      <c r="P435" s="89">
        <f t="shared" si="252"/>
        <v>4.3839100000000002</v>
      </c>
      <c r="Q435" s="89">
        <f t="shared" si="252"/>
        <v>4.3978700000000002</v>
      </c>
      <c r="R435" s="89">
        <f t="shared" si="252"/>
        <v>4.39635</v>
      </c>
      <c r="S435" s="89">
        <f t="shared" si="252"/>
        <v>4.3493700000000004</v>
      </c>
      <c r="T435" s="89">
        <f t="shared" si="252"/>
        <v>4.3734400000000004</v>
      </c>
      <c r="U435" s="89">
        <f t="shared" si="252"/>
        <v>4.4258600000000001</v>
      </c>
      <c r="V435" s="89">
        <f t="shared" si="252"/>
        <v>4.4306599999999996</v>
      </c>
      <c r="W435" s="89">
        <f t="shared" si="252"/>
        <v>4.3702399999999999</v>
      </c>
      <c r="X435" s="89">
        <f t="shared" si="252"/>
        <v>4.2343400000000004</v>
      </c>
      <c r="Y435" s="89">
        <f t="shared" si="252"/>
        <v>4.1344900000000004</v>
      </c>
      <c r="Z435" s="89">
        <f t="shared" si="252"/>
        <v>3.8424999999999998</v>
      </c>
      <c r="AA435" s="89">
        <f t="shared" si="252"/>
        <v>3.70208</v>
      </c>
    </row>
    <row r="436" spans="1:27" ht="12.75" hidden="1" customHeight="1" outlineLevel="1" x14ac:dyDescent="0.2">
      <c r="A436" s="99" t="s">
        <v>661</v>
      </c>
      <c r="B436" s="60" t="s">
        <v>238</v>
      </c>
      <c r="C436" s="40" t="s">
        <v>79</v>
      </c>
      <c r="D436" s="41">
        <v>1259.82</v>
      </c>
      <c r="E436" s="41">
        <v>1205.31</v>
      </c>
      <c r="F436" s="41">
        <v>1155.43</v>
      </c>
      <c r="G436" s="41">
        <v>1144.3800000000001</v>
      </c>
      <c r="H436" s="41">
        <v>1196.5</v>
      </c>
      <c r="I436" s="41">
        <v>1279.3499999999999</v>
      </c>
      <c r="J436" s="41">
        <v>1473.69</v>
      </c>
      <c r="K436" s="41">
        <v>1781.49</v>
      </c>
      <c r="L436" s="41">
        <v>1977.95</v>
      </c>
      <c r="M436" s="41">
        <v>2034.06</v>
      </c>
      <c r="N436" s="41">
        <v>2037.08</v>
      </c>
      <c r="O436" s="41">
        <v>2099.9</v>
      </c>
      <c r="P436" s="41">
        <v>2069.0300000000002</v>
      </c>
      <c r="Q436" s="41">
        <v>2082.9899999999998</v>
      </c>
      <c r="R436" s="41">
        <v>2081.4699999999998</v>
      </c>
      <c r="S436" s="41">
        <v>2034.49</v>
      </c>
      <c r="T436" s="41">
        <v>2058.56</v>
      </c>
      <c r="U436" s="41">
        <v>2110.98</v>
      </c>
      <c r="V436" s="41">
        <v>2115.7800000000002</v>
      </c>
      <c r="W436" s="41">
        <v>2055.36</v>
      </c>
      <c r="X436" s="41">
        <v>1919.46</v>
      </c>
      <c r="Y436" s="41">
        <v>1819.61</v>
      </c>
      <c r="Z436" s="41">
        <v>1527.62</v>
      </c>
      <c r="AA436" s="41">
        <v>1387.2</v>
      </c>
    </row>
    <row r="437" spans="1:27" ht="12.75" hidden="1" customHeight="1" outlineLevel="1" x14ac:dyDescent="0.2">
      <c r="A437" s="99" t="s">
        <v>662</v>
      </c>
      <c r="B437" s="60" t="s">
        <v>90</v>
      </c>
      <c r="C437" s="40" t="s">
        <v>79</v>
      </c>
      <c r="D437" s="41">
        <f>$D$327</f>
        <v>2222.89</v>
      </c>
      <c r="E437" s="41">
        <f t="shared" ref="E437:AA437" si="253">$D$327</f>
        <v>2222.89</v>
      </c>
      <c r="F437" s="41">
        <f t="shared" si="253"/>
        <v>2222.89</v>
      </c>
      <c r="G437" s="41">
        <f t="shared" si="253"/>
        <v>2222.89</v>
      </c>
      <c r="H437" s="41">
        <f t="shared" si="253"/>
        <v>2222.89</v>
      </c>
      <c r="I437" s="41">
        <f t="shared" si="253"/>
        <v>2222.89</v>
      </c>
      <c r="J437" s="41">
        <f t="shared" si="253"/>
        <v>2222.89</v>
      </c>
      <c r="K437" s="41">
        <f t="shared" si="253"/>
        <v>2222.89</v>
      </c>
      <c r="L437" s="41">
        <f t="shared" si="253"/>
        <v>2222.89</v>
      </c>
      <c r="M437" s="41">
        <f t="shared" si="253"/>
        <v>2222.89</v>
      </c>
      <c r="N437" s="41">
        <f t="shared" si="253"/>
        <v>2222.89</v>
      </c>
      <c r="O437" s="41">
        <f t="shared" si="253"/>
        <v>2222.89</v>
      </c>
      <c r="P437" s="41">
        <f t="shared" si="253"/>
        <v>2222.89</v>
      </c>
      <c r="Q437" s="41">
        <f t="shared" si="253"/>
        <v>2222.89</v>
      </c>
      <c r="R437" s="41">
        <f t="shared" si="253"/>
        <v>2222.89</v>
      </c>
      <c r="S437" s="41">
        <f t="shared" si="253"/>
        <v>2222.89</v>
      </c>
      <c r="T437" s="41">
        <f t="shared" si="253"/>
        <v>2222.89</v>
      </c>
      <c r="U437" s="41">
        <f t="shared" si="253"/>
        <v>2222.89</v>
      </c>
      <c r="V437" s="41">
        <f t="shared" si="253"/>
        <v>2222.89</v>
      </c>
      <c r="W437" s="41">
        <f t="shared" si="253"/>
        <v>2222.89</v>
      </c>
      <c r="X437" s="41">
        <f t="shared" si="253"/>
        <v>2222.89</v>
      </c>
      <c r="Y437" s="41">
        <f t="shared" si="253"/>
        <v>2222.89</v>
      </c>
      <c r="Z437" s="41">
        <f t="shared" si="253"/>
        <v>2222.89</v>
      </c>
      <c r="AA437" s="41">
        <f t="shared" si="253"/>
        <v>2222.89</v>
      </c>
    </row>
    <row r="438" spans="1:27" ht="12.75" hidden="1" customHeight="1" outlineLevel="1" x14ac:dyDescent="0.2">
      <c r="A438" s="99" t="s">
        <v>663</v>
      </c>
      <c r="B438" s="60" t="s">
        <v>83</v>
      </c>
      <c r="C438" s="40" t="s">
        <v>79</v>
      </c>
      <c r="D438" s="41">
        <v>3.72</v>
      </c>
      <c r="E438" s="41">
        <v>3.72</v>
      </c>
      <c r="F438" s="41">
        <v>3.72</v>
      </c>
      <c r="G438" s="41">
        <v>3.72</v>
      </c>
      <c r="H438" s="41">
        <v>3.72</v>
      </c>
      <c r="I438" s="41">
        <v>3.72</v>
      </c>
      <c r="J438" s="41">
        <v>3.72</v>
      </c>
      <c r="K438" s="41">
        <v>3.72</v>
      </c>
      <c r="L438" s="41">
        <v>3.72</v>
      </c>
      <c r="M438" s="41">
        <v>3.72</v>
      </c>
      <c r="N438" s="41">
        <v>3.72</v>
      </c>
      <c r="O438" s="41">
        <v>3.72</v>
      </c>
      <c r="P438" s="41">
        <v>3.72</v>
      </c>
      <c r="Q438" s="41">
        <v>3.72</v>
      </c>
      <c r="R438" s="41">
        <v>3.72</v>
      </c>
      <c r="S438" s="41">
        <v>3.72</v>
      </c>
      <c r="T438" s="41">
        <v>3.72</v>
      </c>
      <c r="U438" s="41">
        <v>3.72</v>
      </c>
      <c r="V438" s="41">
        <v>3.72</v>
      </c>
      <c r="W438" s="41">
        <v>3.72</v>
      </c>
      <c r="X438" s="41">
        <v>3.72</v>
      </c>
      <c r="Y438" s="41">
        <v>3.72</v>
      </c>
      <c r="Z438" s="41">
        <v>3.72</v>
      </c>
      <c r="AA438" s="41">
        <v>3.72</v>
      </c>
    </row>
    <row r="439" spans="1:27" ht="12.75" hidden="1" customHeight="1" outlineLevel="1" x14ac:dyDescent="0.2">
      <c r="A439" s="99" t="s">
        <v>664</v>
      </c>
      <c r="B439" s="60" t="s">
        <v>81</v>
      </c>
      <c r="C439" s="40" t="s">
        <v>79</v>
      </c>
      <c r="D439" s="41">
        <f>$D$11</f>
        <v>88.27</v>
      </c>
      <c r="E439" s="41">
        <f t="shared" ref="E439:AA439" si="254">$D$11</f>
        <v>88.27</v>
      </c>
      <c r="F439" s="41">
        <f t="shared" si="254"/>
        <v>88.27</v>
      </c>
      <c r="G439" s="41">
        <f t="shared" si="254"/>
        <v>88.27</v>
      </c>
      <c r="H439" s="41">
        <f t="shared" si="254"/>
        <v>88.27</v>
      </c>
      <c r="I439" s="41">
        <f t="shared" si="254"/>
        <v>88.27</v>
      </c>
      <c r="J439" s="41">
        <f t="shared" si="254"/>
        <v>88.27</v>
      </c>
      <c r="K439" s="41">
        <f t="shared" si="254"/>
        <v>88.27</v>
      </c>
      <c r="L439" s="41">
        <f t="shared" si="254"/>
        <v>88.27</v>
      </c>
      <c r="M439" s="41">
        <f t="shared" si="254"/>
        <v>88.27</v>
      </c>
      <c r="N439" s="41">
        <f t="shared" si="254"/>
        <v>88.27</v>
      </c>
      <c r="O439" s="41">
        <f t="shared" si="254"/>
        <v>88.27</v>
      </c>
      <c r="P439" s="41">
        <f t="shared" si="254"/>
        <v>88.27</v>
      </c>
      <c r="Q439" s="41">
        <f t="shared" si="254"/>
        <v>88.27</v>
      </c>
      <c r="R439" s="41">
        <f t="shared" si="254"/>
        <v>88.27</v>
      </c>
      <c r="S439" s="41">
        <f t="shared" si="254"/>
        <v>88.27</v>
      </c>
      <c r="T439" s="41">
        <f t="shared" si="254"/>
        <v>88.27</v>
      </c>
      <c r="U439" s="41">
        <f t="shared" si="254"/>
        <v>88.27</v>
      </c>
      <c r="V439" s="41">
        <f t="shared" si="254"/>
        <v>88.27</v>
      </c>
      <c r="W439" s="41">
        <f t="shared" si="254"/>
        <v>88.27</v>
      </c>
      <c r="X439" s="41">
        <f t="shared" si="254"/>
        <v>88.27</v>
      </c>
      <c r="Y439" s="41">
        <f t="shared" si="254"/>
        <v>88.27</v>
      </c>
      <c r="Z439" s="41">
        <f t="shared" si="254"/>
        <v>88.27</v>
      </c>
      <c r="AA439" s="41">
        <f t="shared" si="254"/>
        <v>88.27</v>
      </c>
    </row>
    <row r="440" spans="1:27" ht="12.75" customHeight="1" collapsed="1" x14ac:dyDescent="0.2">
      <c r="A440" s="98" t="s">
        <v>665</v>
      </c>
      <c r="B440" s="25" t="str">
        <f>"24"&amp;"."&amp;$B$662&amp;"."&amp;$B$663</f>
        <v>24.01.2024</v>
      </c>
      <c r="C440" s="88" t="s">
        <v>76</v>
      </c>
      <c r="D440" s="89">
        <f>ROUND(((D441+D442+D444+D443)/1000),5)</f>
        <v>3.6162299999999998</v>
      </c>
      <c r="E440" s="89">
        <f>ROUND(((E441+E442+E444+E443)/1000),5)</f>
        <v>3.5415999999999999</v>
      </c>
      <c r="F440" s="89">
        <f>ROUND(((F441+F442+F444+F443)/1000),5)</f>
        <v>3.51288</v>
      </c>
      <c r="G440" s="89">
        <f t="shared" ref="G440:AA440" si="255">ROUND(((G441+G442+G444+G443)/1000),5)</f>
        <v>3.5190999999999999</v>
      </c>
      <c r="H440" s="89">
        <f t="shared" si="255"/>
        <v>3.5640200000000002</v>
      </c>
      <c r="I440" s="89">
        <f t="shared" si="255"/>
        <v>3.6301100000000002</v>
      </c>
      <c r="J440" s="89">
        <f t="shared" si="255"/>
        <v>3.8595000000000002</v>
      </c>
      <c r="K440" s="89">
        <f t="shared" si="255"/>
        <v>4.2379899999999999</v>
      </c>
      <c r="L440" s="89">
        <f t="shared" si="255"/>
        <v>4.4331199999999997</v>
      </c>
      <c r="M440" s="89">
        <f t="shared" si="255"/>
        <v>4.4709300000000001</v>
      </c>
      <c r="N440" s="89">
        <f t="shared" si="255"/>
        <v>4.4774700000000003</v>
      </c>
      <c r="O440" s="89">
        <f t="shared" si="255"/>
        <v>4.5217799999999997</v>
      </c>
      <c r="P440" s="89">
        <f t="shared" si="255"/>
        <v>4.4936999999999996</v>
      </c>
      <c r="Q440" s="89">
        <f t="shared" si="255"/>
        <v>4.4967199999999998</v>
      </c>
      <c r="R440" s="89">
        <f t="shared" si="255"/>
        <v>4.4899300000000002</v>
      </c>
      <c r="S440" s="89">
        <f t="shared" si="255"/>
        <v>4.4527200000000002</v>
      </c>
      <c r="T440" s="89">
        <f t="shared" si="255"/>
        <v>4.4756900000000002</v>
      </c>
      <c r="U440" s="89">
        <f t="shared" si="255"/>
        <v>4.4742300000000004</v>
      </c>
      <c r="V440" s="89">
        <f t="shared" si="255"/>
        <v>4.4760299999999997</v>
      </c>
      <c r="W440" s="89">
        <f t="shared" si="255"/>
        <v>4.4227400000000001</v>
      </c>
      <c r="X440" s="89">
        <f t="shared" si="255"/>
        <v>4.39262</v>
      </c>
      <c r="Y440" s="89">
        <f t="shared" si="255"/>
        <v>4.1657000000000002</v>
      </c>
      <c r="Z440" s="89">
        <f t="shared" si="255"/>
        <v>3.8645399999999999</v>
      </c>
      <c r="AA440" s="89">
        <f t="shared" si="255"/>
        <v>3.7871800000000002</v>
      </c>
    </row>
    <row r="441" spans="1:27" ht="12.75" hidden="1" customHeight="1" outlineLevel="1" x14ac:dyDescent="0.2">
      <c r="A441" s="99" t="s">
        <v>666</v>
      </c>
      <c r="B441" s="60" t="s">
        <v>238</v>
      </c>
      <c r="C441" s="40" t="s">
        <v>79</v>
      </c>
      <c r="D441" s="41">
        <v>1301.3499999999999</v>
      </c>
      <c r="E441" s="41">
        <v>1226.72</v>
      </c>
      <c r="F441" s="41">
        <v>1198</v>
      </c>
      <c r="G441" s="41">
        <v>1204.22</v>
      </c>
      <c r="H441" s="41">
        <v>1249.1400000000001</v>
      </c>
      <c r="I441" s="41">
        <v>1315.23</v>
      </c>
      <c r="J441" s="41">
        <v>1544.62</v>
      </c>
      <c r="K441" s="41">
        <v>1923.11</v>
      </c>
      <c r="L441" s="41">
        <v>2118.2399999999998</v>
      </c>
      <c r="M441" s="41">
        <v>2156.0500000000002</v>
      </c>
      <c r="N441" s="41">
        <v>2162.59</v>
      </c>
      <c r="O441" s="41">
        <v>2206.9</v>
      </c>
      <c r="P441" s="41">
        <v>2178.8200000000002</v>
      </c>
      <c r="Q441" s="41">
        <v>2181.84</v>
      </c>
      <c r="R441" s="41">
        <v>2175.0500000000002</v>
      </c>
      <c r="S441" s="41">
        <v>2137.84</v>
      </c>
      <c r="T441" s="41">
        <v>2160.81</v>
      </c>
      <c r="U441" s="41">
        <v>2159.35</v>
      </c>
      <c r="V441" s="41">
        <v>2161.15</v>
      </c>
      <c r="W441" s="41">
        <v>2107.86</v>
      </c>
      <c r="X441" s="41">
        <v>2077.7399999999998</v>
      </c>
      <c r="Y441" s="41">
        <v>1850.82</v>
      </c>
      <c r="Z441" s="41">
        <v>1549.66</v>
      </c>
      <c r="AA441" s="41">
        <v>1472.3</v>
      </c>
    </row>
    <row r="442" spans="1:27" ht="12.75" hidden="1" customHeight="1" outlineLevel="1" x14ac:dyDescent="0.2">
      <c r="A442" s="99" t="s">
        <v>667</v>
      </c>
      <c r="B442" s="60" t="s">
        <v>90</v>
      </c>
      <c r="C442" s="40" t="s">
        <v>79</v>
      </c>
      <c r="D442" s="41">
        <f>$D$327</f>
        <v>2222.89</v>
      </c>
      <c r="E442" s="41">
        <f t="shared" ref="E442:AA442" si="256">$D$327</f>
        <v>2222.89</v>
      </c>
      <c r="F442" s="41">
        <f t="shared" si="256"/>
        <v>2222.89</v>
      </c>
      <c r="G442" s="41">
        <f t="shared" si="256"/>
        <v>2222.89</v>
      </c>
      <c r="H442" s="41">
        <f t="shared" si="256"/>
        <v>2222.89</v>
      </c>
      <c r="I442" s="41">
        <f t="shared" si="256"/>
        <v>2222.89</v>
      </c>
      <c r="J442" s="41">
        <f t="shared" si="256"/>
        <v>2222.89</v>
      </c>
      <c r="K442" s="41">
        <f t="shared" si="256"/>
        <v>2222.89</v>
      </c>
      <c r="L442" s="41">
        <f t="shared" si="256"/>
        <v>2222.89</v>
      </c>
      <c r="M442" s="41">
        <f t="shared" si="256"/>
        <v>2222.89</v>
      </c>
      <c r="N442" s="41">
        <f t="shared" si="256"/>
        <v>2222.89</v>
      </c>
      <c r="O442" s="41">
        <f t="shared" si="256"/>
        <v>2222.89</v>
      </c>
      <c r="P442" s="41">
        <f t="shared" si="256"/>
        <v>2222.89</v>
      </c>
      <c r="Q442" s="41">
        <f t="shared" si="256"/>
        <v>2222.89</v>
      </c>
      <c r="R442" s="41">
        <f t="shared" si="256"/>
        <v>2222.89</v>
      </c>
      <c r="S442" s="41">
        <f t="shared" si="256"/>
        <v>2222.89</v>
      </c>
      <c r="T442" s="41">
        <f t="shared" si="256"/>
        <v>2222.89</v>
      </c>
      <c r="U442" s="41">
        <f t="shared" si="256"/>
        <v>2222.89</v>
      </c>
      <c r="V442" s="41">
        <f t="shared" si="256"/>
        <v>2222.89</v>
      </c>
      <c r="W442" s="41">
        <f t="shared" si="256"/>
        <v>2222.89</v>
      </c>
      <c r="X442" s="41">
        <f t="shared" si="256"/>
        <v>2222.89</v>
      </c>
      <c r="Y442" s="41">
        <f t="shared" si="256"/>
        <v>2222.89</v>
      </c>
      <c r="Z442" s="41">
        <f t="shared" si="256"/>
        <v>2222.89</v>
      </c>
      <c r="AA442" s="41">
        <f t="shared" si="256"/>
        <v>2222.89</v>
      </c>
    </row>
    <row r="443" spans="1:27" ht="12.75" hidden="1" customHeight="1" outlineLevel="1" x14ac:dyDescent="0.2">
      <c r="A443" s="99" t="s">
        <v>668</v>
      </c>
      <c r="B443" s="60" t="s">
        <v>83</v>
      </c>
      <c r="C443" s="40" t="s">
        <v>79</v>
      </c>
      <c r="D443" s="41">
        <v>3.72</v>
      </c>
      <c r="E443" s="41">
        <v>3.72</v>
      </c>
      <c r="F443" s="41">
        <v>3.72</v>
      </c>
      <c r="G443" s="41">
        <v>3.72</v>
      </c>
      <c r="H443" s="41">
        <v>3.72</v>
      </c>
      <c r="I443" s="41">
        <v>3.72</v>
      </c>
      <c r="J443" s="41">
        <v>3.72</v>
      </c>
      <c r="K443" s="41">
        <v>3.72</v>
      </c>
      <c r="L443" s="41">
        <v>3.72</v>
      </c>
      <c r="M443" s="41">
        <v>3.72</v>
      </c>
      <c r="N443" s="41">
        <v>3.72</v>
      </c>
      <c r="O443" s="41">
        <v>3.72</v>
      </c>
      <c r="P443" s="41">
        <v>3.72</v>
      </c>
      <c r="Q443" s="41">
        <v>3.72</v>
      </c>
      <c r="R443" s="41">
        <v>3.72</v>
      </c>
      <c r="S443" s="41">
        <v>3.72</v>
      </c>
      <c r="T443" s="41">
        <v>3.72</v>
      </c>
      <c r="U443" s="41">
        <v>3.72</v>
      </c>
      <c r="V443" s="41">
        <v>3.72</v>
      </c>
      <c r="W443" s="41">
        <v>3.72</v>
      </c>
      <c r="X443" s="41">
        <v>3.72</v>
      </c>
      <c r="Y443" s="41">
        <v>3.72</v>
      </c>
      <c r="Z443" s="41">
        <v>3.72</v>
      </c>
      <c r="AA443" s="41">
        <v>3.72</v>
      </c>
    </row>
    <row r="444" spans="1:27" ht="12.75" hidden="1" customHeight="1" outlineLevel="1" x14ac:dyDescent="0.2">
      <c r="A444" s="99" t="s">
        <v>669</v>
      </c>
      <c r="B444" s="60" t="s">
        <v>81</v>
      </c>
      <c r="C444" s="40" t="s">
        <v>79</v>
      </c>
      <c r="D444" s="41">
        <f>$D$11</f>
        <v>88.27</v>
      </c>
      <c r="E444" s="41">
        <f t="shared" ref="E444:AA444" si="257">$D$11</f>
        <v>88.27</v>
      </c>
      <c r="F444" s="41">
        <f t="shared" si="257"/>
        <v>88.27</v>
      </c>
      <c r="G444" s="41">
        <f t="shared" si="257"/>
        <v>88.27</v>
      </c>
      <c r="H444" s="41">
        <f t="shared" si="257"/>
        <v>88.27</v>
      </c>
      <c r="I444" s="41">
        <f t="shared" si="257"/>
        <v>88.27</v>
      </c>
      <c r="J444" s="41">
        <f t="shared" si="257"/>
        <v>88.27</v>
      </c>
      <c r="K444" s="41">
        <f t="shared" si="257"/>
        <v>88.27</v>
      </c>
      <c r="L444" s="41">
        <f t="shared" si="257"/>
        <v>88.27</v>
      </c>
      <c r="M444" s="41">
        <f t="shared" si="257"/>
        <v>88.27</v>
      </c>
      <c r="N444" s="41">
        <f t="shared" si="257"/>
        <v>88.27</v>
      </c>
      <c r="O444" s="41">
        <f t="shared" si="257"/>
        <v>88.27</v>
      </c>
      <c r="P444" s="41">
        <f t="shared" si="257"/>
        <v>88.27</v>
      </c>
      <c r="Q444" s="41">
        <f t="shared" si="257"/>
        <v>88.27</v>
      </c>
      <c r="R444" s="41">
        <f t="shared" si="257"/>
        <v>88.27</v>
      </c>
      <c r="S444" s="41">
        <f t="shared" si="257"/>
        <v>88.27</v>
      </c>
      <c r="T444" s="41">
        <f t="shared" si="257"/>
        <v>88.27</v>
      </c>
      <c r="U444" s="41">
        <f t="shared" si="257"/>
        <v>88.27</v>
      </c>
      <c r="V444" s="41">
        <f t="shared" si="257"/>
        <v>88.27</v>
      </c>
      <c r="W444" s="41">
        <f t="shared" si="257"/>
        <v>88.27</v>
      </c>
      <c r="X444" s="41">
        <f t="shared" si="257"/>
        <v>88.27</v>
      </c>
      <c r="Y444" s="41">
        <f t="shared" si="257"/>
        <v>88.27</v>
      </c>
      <c r="Z444" s="41">
        <f t="shared" si="257"/>
        <v>88.27</v>
      </c>
      <c r="AA444" s="41">
        <f t="shared" si="257"/>
        <v>88.27</v>
      </c>
    </row>
    <row r="445" spans="1:27" collapsed="1" x14ac:dyDescent="0.2">
      <c r="A445" s="98" t="s">
        <v>670</v>
      </c>
      <c r="B445" s="25" t="str">
        <f>"25"&amp;"."&amp;$B$662&amp;"."&amp;$B$663</f>
        <v>25.01.2024</v>
      </c>
      <c r="C445" s="88" t="s">
        <v>76</v>
      </c>
      <c r="D445" s="89">
        <f>ROUND(((D446+D447+D449+D448)/1000),5)</f>
        <v>3.6407400000000001</v>
      </c>
      <c r="E445" s="89">
        <f>ROUND(((E446+E447+E449+E448)/1000),5)</f>
        <v>3.5755300000000001</v>
      </c>
      <c r="F445" s="89">
        <f>ROUND(((F446+F447+F449+F448)/1000),5)</f>
        <v>3.53782</v>
      </c>
      <c r="G445" s="89">
        <f t="shared" ref="G445:AA445" si="258">ROUND(((G446+G447+G449+G448)/1000),5)</f>
        <v>3.5399500000000002</v>
      </c>
      <c r="H445" s="89">
        <f t="shared" si="258"/>
        <v>3.5789200000000001</v>
      </c>
      <c r="I445" s="89">
        <f t="shared" si="258"/>
        <v>3.7035399999999998</v>
      </c>
      <c r="J445" s="89">
        <f t="shared" si="258"/>
        <v>3.9224199999999998</v>
      </c>
      <c r="K445" s="89">
        <f t="shared" si="258"/>
        <v>4.2069900000000002</v>
      </c>
      <c r="L445" s="89">
        <f t="shared" si="258"/>
        <v>4.4053199999999997</v>
      </c>
      <c r="M445" s="89">
        <f t="shared" si="258"/>
        <v>4.4573799999999997</v>
      </c>
      <c r="N445" s="89">
        <f t="shared" si="258"/>
        <v>4.4744400000000004</v>
      </c>
      <c r="O445" s="89">
        <f t="shared" si="258"/>
        <v>4.50373</v>
      </c>
      <c r="P445" s="89">
        <f t="shared" si="258"/>
        <v>4.4807199999999998</v>
      </c>
      <c r="Q445" s="89">
        <f t="shared" si="258"/>
        <v>4.4967300000000003</v>
      </c>
      <c r="R445" s="89">
        <f t="shared" si="258"/>
        <v>4.48102</v>
      </c>
      <c r="S445" s="89">
        <f t="shared" si="258"/>
        <v>4.4361800000000002</v>
      </c>
      <c r="T445" s="89">
        <f t="shared" si="258"/>
        <v>4.4788800000000002</v>
      </c>
      <c r="U445" s="89">
        <f t="shared" si="258"/>
        <v>4.4884199999999996</v>
      </c>
      <c r="V445" s="89">
        <f t="shared" si="258"/>
        <v>4.5032199999999998</v>
      </c>
      <c r="W445" s="89">
        <f t="shared" si="258"/>
        <v>4.4557799999999999</v>
      </c>
      <c r="X445" s="89">
        <f t="shared" si="258"/>
        <v>4.3040200000000004</v>
      </c>
      <c r="Y445" s="89">
        <f t="shared" si="258"/>
        <v>4.1370399999999998</v>
      </c>
      <c r="Z445" s="89">
        <f t="shared" si="258"/>
        <v>3.8722599999999998</v>
      </c>
      <c r="AA445" s="89">
        <f t="shared" si="258"/>
        <v>3.7633000000000001</v>
      </c>
    </row>
    <row r="446" spans="1:27" ht="12.75" hidden="1" customHeight="1" outlineLevel="1" x14ac:dyDescent="0.2">
      <c r="A446" s="99" t="s">
        <v>671</v>
      </c>
      <c r="B446" s="60" t="s">
        <v>238</v>
      </c>
      <c r="C446" s="40" t="s">
        <v>79</v>
      </c>
      <c r="D446" s="41">
        <v>1325.86</v>
      </c>
      <c r="E446" s="41">
        <v>1260.6500000000001</v>
      </c>
      <c r="F446" s="41">
        <v>1222.94</v>
      </c>
      <c r="G446" s="41">
        <v>1225.07</v>
      </c>
      <c r="H446" s="41">
        <v>1264.04</v>
      </c>
      <c r="I446" s="41">
        <v>1388.66</v>
      </c>
      <c r="J446" s="41">
        <v>1607.54</v>
      </c>
      <c r="K446" s="41">
        <v>1892.11</v>
      </c>
      <c r="L446" s="41">
        <v>2090.44</v>
      </c>
      <c r="M446" s="41">
        <v>2142.5</v>
      </c>
      <c r="N446" s="41">
        <v>2159.56</v>
      </c>
      <c r="O446" s="41">
        <v>2188.85</v>
      </c>
      <c r="P446" s="41">
        <v>2165.84</v>
      </c>
      <c r="Q446" s="41">
        <v>2181.85</v>
      </c>
      <c r="R446" s="41">
        <v>2166.14</v>
      </c>
      <c r="S446" s="41">
        <v>2121.3000000000002</v>
      </c>
      <c r="T446" s="41">
        <v>2164</v>
      </c>
      <c r="U446" s="41">
        <v>2173.54</v>
      </c>
      <c r="V446" s="41">
        <v>2188.34</v>
      </c>
      <c r="W446" s="41">
        <v>2140.9</v>
      </c>
      <c r="X446" s="41">
        <v>1989.14</v>
      </c>
      <c r="Y446" s="41">
        <v>1822.16</v>
      </c>
      <c r="Z446" s="41">
        <v>1557.38</v>
      </c>
      <c r="AA446" s="41">
        <v>1448.42</v>
      </c>
    </row>
    <row r="447" spans="1:27" ht="12.75" hidden="1" customHeight="1" outlineLevel="1" x14ac:dyDescent="0.2">
      <c r="A447" s="99" t="s">
        <v>672</v>
      </c>
      <c r="B447" s="60" t="s">
        <v>90</v>
      </c>
      <c r="C447" s="40" t="s">
        <v>79</v>
      </c>
      <c r="D447" s="41">
        <f>$D$327</f>
        <v>2222.89</v>
      </c>
      <c r="E447" s="41">
        <f t="shared" ref="E447:AA447" si="259">$D$327</f>
        <v>2222.89</v>
      </c>
      <c r="F447" s="41">
        <f t="shared" si="259"/>
        <v>2222.89</v>
      </c>
      <c r="G447" s="41">
        <f t="shared" si="259"/>
        <v>2222.89</v>
      </c>
      <c r="H447" s="41">
        <f t="shared" si="259"/>
        <v>2222.89</v>
      </c>
      <c r="I447" s="41">
        <f t="shared" si="259"/>
        <v>2222.89</v>
      </c>
      <c r="J447" s="41">
        <f t="shared" si="259"/>
        <v>2222.89</v>
      </c>
      <c r="K447" s="41">
        <f t="shared" si="259"/>
        <v>2222.89</v>
      </c>
      <c r="L447" s="41">
        <f t="shared" si="259"/>
        <v>2222.89</v>
      </c>
      <c r="M447" s="41">
        <f t="shared" si="259"/>
        <v>2222.89</v>
      </c>
      <c r="N447" s="41">
        <f t="shared" si="259"/>
        <v>2222.89</v>
      </c>
      <c r="O447" s="41">
        <f t="shared" si="259"/>
        <v>2222.89</v>
      </c>
      <c r="P447" s="41">
        <f t="shared" si="259"/>
        <v>2222.89</v>
      </c>
      <c r="Q447" s="41">
        <f t="shared" si="259"/>
        <v>2222.89</v>
      </c>
      <c r="R447" s="41">
        <f t="shared" si="259"/>
        <v>2222.89</v>
      </c>
      <c r="S447" s="41">
        <f t="shared" si="259"/>
        <v>2222.89</v>
      </c>
      <c r="T447" s="41">
        <f t="shared" si="259"/>
        <v>2222.89</v>
      </c>
      <c r="U447" s="41">
        <f t="shared" si="259"/>
        <v>2222.89</v>
      </c>
      <c r="V447" s="41">
        <f t="shared" si="259"/>
        <v>2222.89</v>
      </c>
      <c r="W447" s="41">
        <f t="shared" si="259"/>
        <v>2222.89</v>
      </c>
      <c r="X447" s="41">
        <f t="shared" si="259"/>
        <v>2222.89</v>
      </c>
      <c r="Y447" s="41">
        <f t="shared" si="259"/>
        <v>2222.89</v>
      </c>
      <c r="Z447" s="41">
        <f t="shared" si="259"/>
        <v>2222.89</v>
      </c>
      <c r="AA447" s="41">
        <f t="shared" si="259"/>
        <v>2222.89</v>
      </c>
    </row>
    <row r="448" spans="1:27" ht="12.75" hidden="1" customHeight="1" outlineLevel="1" x14ac:dyDescent="0.2">
      <c r="A448" s="99" t="s">
        <v>673</v>
      </c>
      <c r="B448" s="60" t="s">
        <v>83</v>
      </c>
      <c r="C448" s="40" t="s">
        <v>79</v>
      </c>
      <c r="D448" s="41">
        <v>3.72</v>
      </c>
      <c r="E448" s="41">
        <v>3.72</v>
      </c>
      <c r="F448" s="41">
        <v>3.72</v>
      </c>
      <c r="G448" s="41">
        <v>3.72</v>
      </c>
      <c r="H448" s="41">
        <v>3.72</v>
      </c>
      <c r="I448" s="41">
        <v>3.72</v>
      </c>
      <c r="J448" s="41">
        <v>3.72</v>
      </c>
      <c r="K448" s="41">
        <v>3.72</v>
      </c>
      <c r="L448" s="41">
        <v>3.72</v>
      </c>
      <c r="M448" s="41">
        <v>3.72</v>
      </c>
      <c r="N448" s="41">
        <v>3.72</v>
      </c>
      <c r="O448" s="41">
        <v>3.72</v>
      </c>
      <c r="P448" s="41">
        <v>3.72</v>
      </c>
      <c r="Q448" s="41">
        <v>3.72</v>
      </c>
      <c r="R448" s="41">
        <v>3.72</v>
      </c>
      <c r="S448" s="41">
        <v>3.72</v>
      </c>
      <c r="T448" s="41">
        <v>3.72</v>
      </c>
      <c r="U448" s="41">
        <v>3.72</v>
      </c>
      <c r="V448" s="41">
        <v>3.72</v>
      </c>
      <c r="W448" s="41">
        <v>3.72</v>
      </c>
      <c r="X448" s="41">
        <v>3.72</v>
      </c>
      <c r="Y448" s="41">
        <v>3.72</v>
      </c>
      <c r="Z448" s="41">
        <v>3.72</v>
      </c>
      <c r="AA448" s="41">
        <v>3.72</v>
      </c>
    </row>
    <row r="449" spans="1:27" ht="12.75" hidden="1" customHeight="1" outlineLevel="1" x14ac:dyDescent="0.2">
      <c r="A449" s="99" t="s">
        <v>674</v>
      </c>
      <c r="B449" s="60" t="s">
        <v>81</v>
      </c>
      <c r="C449" s="40" t="s">
        <v>79</v>
      </c>
      <c r="D449" s="41">
        <f>$D$11</f>
        <v>88.27</v>
      </c>
      <c r="E449" s="41">
        <f t="shared" ref="E449:AA449" si="260">$D$11</f>
        <v>88.27</v>
      </c>
      <c r="F449" s="41">
        <f t="shared" si="260"/>
        <v>88.27</v>
      </c>
      <c r="G449" s="41">
        <f t="shared" si="260"/>
        <v>88.27</v>
      </c>
      <c r="H449" s="41">
        <f t="shared" si="260"/>
        <v>88.27</v>
      </c>
      <c r="I449" s="41">
        <f t="shared" si="260"/>
        <v>88.27</v>
      </c>
      <c r="J449" s="41">
        <f t="shared" si="260"/>
        <v>88.27</v>
      </c>
      <c r="K449" s="41">
        <f t="shared" si="260"/>
        <v>88.27</v>
      </c>
      <c r="L449" s="41">
        <f t="shared" si="260"/>
        <v>88.27</v>
      </c>
      <c r="M449" s="41">
        <f t="shared" si="260"/>
        <v>88.27</v>
      </c>
      <c r="N449" s="41">
        <f t="shared" si="260"/>
        <v>88.27</v>
      </c>
      <c r="O449" s="41">
        <f t="shared" si="260"/>
        <v>88.27</v>
      </c>
      <c r="P449" s="41">
        <f t="shared" si="260"/>
        <v>88.27</v>
      </c>
      <c r="Q449" s="41">
        <f t="shared" si="260"/>
        <v>88.27</v>
      </c>
      <c r="R449" s="41">
        <f t="shared" si="260"/>
        <v>88.27</v>
      </c>
      <c r="S449" s="41">
        <f t="shared" si="260"/>
        <v>88.27</v>
      </c>
      <c r="T449" s="41">
        <f t="shared" si="260"/>
        <v>88.27</v>
      </c>
      <c r="U449" s="41">
        <f t="shared" si="260"/>
        <v>88.27</v>
      </c>
      <c r="V449" s="41">
        <f t="shared" si="260"/>
        <v>88.27</v>
      </c>
      <c r="W449" s="41">
        <f t="shared" si="260"/>
        <v>88.27</v>
      </c>
      <c r="X449" s="41">
        <f t="shared" si="260"/>
        <v>88.27</v>
      </c>
      <c r="Y449" s="41">
        <f t="shared" si="260"/>
        <v>88.27</v>
      </c>
      <c r="Z449" s="41">
        <f t="shared" si="260"/>
        <v>88.27</v>
      </c>
      <c r="AA449" s="41">
        <f t="shared" si="260"/>
        <v>88.27</v>
      </c>
    </row>
    <row r="450" spans="1:27" collapsed="1" x14ac:dyDescent="0.2">
      <c r="A450" s="98" t="s">
        <v>675</v>
      </c>
      <c r="B450" s="25" t="str">
        <f>"26"&amp;"."&amp;$B$662&amp;"."&amp;$B$663</f>
        <v>26.01.2024</v>
      </c>
      <c r="C450" s="88" t="s">
        <v>76</v>
      </c>
      <c r="D450" s="89">
        <f>ROUND(((D451+D452+D454+D453)/1000),5)</f>
        <v>3.6226699999999998</v>
      </c>
      <c r="E450" s="89">
        <f>ROUND(((E451+E452+E454+E453)/1000),5)</f>
        <v>3.5369999999999999</v>
      </c>
      <c r="F450" s="89">
        <f>ROUND(((F451+F452+F454+F453)/1000),5)</f>
        <v>3.5228999999999999</v>
      </c>
      <c r="G450" s="89">
        <f t="shared" ref="G450:AA450" si="261">ROUND(((G451+G452+G454+G453)/1000),5)</f>
        <v>3.52413</v>
      </c>
      <c r="H450" s="89">
        <f t="shared" si="261"/>
        <v>3.5420600000000002</v>
      </c>
      <c r="I450" s="89">
        <f t="shared" si="261"/>
        <v>3.6669100000000001</v>
      </c>
      <c r="J450" s="89">
        <f t="shared" si="261"/>
        <v>3.8234400000000002</v>
      </c>
      <c r="K450" s="89">
        <f t="shared" si="261"/>
        <v>4.1988799999999999</v>
      </c>
      <c r="L450" s="89">
        <f t="shared" si="261"/>
        <v>4.3704400000000003</v>
      </c>
      <c r="M450" s="89">
        <f t="shared" si="261"/>
        <v>4.3850199999999999</v>
      </c>
      <c r="N450" s="89">
        <f t="shared" si="261"/>
        <v>4.3997299999999999</v>
      </c>
      <c r="O450" s="89">
        <f t="shared" si="261"/>
        <v>4.4539900000000001</v>
      </c>
      <c r="P450" s="89">
        <f t="shared" si="261"/>
        <v>4.4331300000000002</v>
      </c>
      <c r="Q450" s="89">
        <f t="shared" si="261"/>
        <v>4.4421499999999998</v>
      </c>
      <c r="R450" s="89">
        <f t="shared" si="261"/>
        <v>4.4437600000000002</v>
      </c>
      <c r="S450" s="89">
        <f t="shared" si="261"/>
        <v>4.3856400000000004</v>
      </c>
      <c r="T450" s="89">
        <f t="shared" si="261"/>
        <v>4.3833700000000002</v>
      </c>
      <c r="U450" s="89">
        <f t="shared" si="261"/>
        <v>4.3960600000000003</v>
      </c>
      <c r="V450" s="89">
        <f t="shared" si="261"/>
        <v>4.3687300000000002</v>
      </c>
      <c r="W450" s="89">
        <f t="shared" si="261"/>
        <v>4.3895099999999996</v>
      </c>
      <c r="X450" s="89">
        <f t="shared" si="261"/>
        <v>4.2629700000000001</v>
      </c>
      <c r="Y450" s="89">
        <f t="shared" si="261"/>
        <v>4.1395999999999997</v>
      </c>
      <c r="Z450" s="89">
        <f t="shared" si="261"/>
        <v>3.8551799999999998</v>
      </c>
      <c r="AA450" s="89">
        <f t="shared" si="261"/>
        <v>3.80105</v>
      </c>
    </row>
    <row r="451" spans="1:27" ht="12.75" hidden="1" customHeight="1" outlineLevel="1" x14ac:dyDescent="0.2">
      <c r="A451" s="99" t="s">
        <v>676</v>
      </c>
      <c r="B451" s="60" t="s">
        <v>238</v>
      </c>
      <c r="C451" s="40" t="s">
        <v>79</v>
      </c>
      <c r="D451" s="41">
        <v>1307.79</v>
      </c>
      <c r="E451" s="41">
        <v>1222.1199999999999</v>
      </c>
      <c r="F451" s="41">
        <v>1208.02</v>
      </c>
      <c r="G451" s="41">
        <v>1209.25</v>
      </c>
      <c r="H451" s="41">
        <v>1227.18</v>
      </c>
      <c r="I451" s="41">
        <v>1352.03</v>
      </c>
      <c r="J451" s="41">
        <v>1508.56</v>
      </c>
      <c r="K451" s="41">
        <v>1884</v>
      </c>
      <c r="L451" s="41">
        <v>2055.56</v>
      </c>
      <c r="M451" s="41">
        <v>2070.14</v>
      </c>
      <c r="N451" s="41">
        <v>2084.85</v>
      </c>
      <c r="O451" s="41">
        <v>2139.11</v>
      </c>
      <c r="P451" s="41">
        <v>2118.25</v>
      </c>
      <c r="Q451" s="41">
        <v>2127.27</v>
      </c>
      <c r="R451" s="41">
        <v>2128.88</v>
      </c>
      <c r="S451" s="41">
        <v>2070.7600000000002</v>
      </c>
      <c r="T451" s="41">
        <v>2068.4899999999998</v>
      </c>
      <c r="U451" s="41">
        <v>2081.1799999999998</v>
      </c>
      <c r="V451" s="41">
        <v>2053.85</v>
      </c>
      <c r="W451" s="41">
        <v>2074.63</v>
      </c>
      <c r="X451" s="41">
        <v>1948.09</v>
      </c>
      <c r="Y451" s="41">
        <v>1824.72</v>
      </c>
      <c r="Z451" s="41">
        <v>1540.3</v>
      </c>
      <c r="AA451" s="41">
        <v>1486.17</v>
      </c>
    </row>
    <row r="452" spans="1:27" ht="12.75" hidden="1" customHeight="1" outlineLevel="1" x14ac:dyDescent="0.2">
      <c r="A452" s="99" t="s">
        <v>677</v>
      </c>
      <c r="B452" s="60" t="s">
        <v>90</v>
      </c>
      <c r="C452" s="40" t="s">
        <v>79</v>
      </c>
      <c r="D452" s="41">
        <f>$D$327</f>
        <v>2222.89</v>
      </c>
      <c r="E452" s="41">
        <f t="shared" ref="E452:AA452" si="262">$D$327</f>
        <v>2222.89</v>
      </c>
      <c r="F452" s="41">
        <f t="shared" si="262"/>
        <v>2222.89</v>
      </c>
      <c r="G452" s="41">
        <f t="shared" si="262"/>
        <v>2222.89</v>
      </c>
      <c r="H452" s="41">
        <f t="shared" si="262"/>
        <v>2222.89</v>
      </c>
      <c r="I452" s="41">
        <f t="shared" si="262"/>
        <v>2222.89</v>
      </c>
      <c r="J452" s="41">
        <f t="shared" si="262"/>
        <v>2222.89</v>
      </c>
      <c r="K452" s="41">
        <f t="shared" si="262"/>
        <v>2222.89</v>
      </c>
      <c r="L452" s="41">
        <f t="shared" si="262"/>
        <v>2222.89</v>
      </c>
      <c r="M452" s="41">
        <f t="shared" si="262"/>
        <v>2222.89</v>
      </c>
      <c r="N452" s="41">
        <f t="shared" si="262"/>
        <v>2222.89</v>
      </c>
      <c r="O452" s="41">
        <f t="shared" si="262"/>
        <v>2222.89</v>
      </c>
      <c r="P452" s="41">
        <f t="shared" si="262"/>
        <v>2222.89</v>
      </c>
      <c r="Q452" s="41">
        <f t="shared" si="262"/>
        <v>2222.89</v>
      </c>
      <c r="R452" s="41">
        <f t="shared" si="262"/>
        <v>2222.89</v>
      </c>
      <c r="S452" s="41">
        <f t="shared" si="262"/>
        <v>2222.89</v>
      </c>
      <c r="T452" s="41">
        <f t="shared" si="262"/>
        <v>2222.89</v>
      </c>
      <c r="U452" s="41">
        <f t="shared" si="262"/>
        <v>2222.89</v>
      </c>
      <c r="V452" s="41">
        <f t="shared" si="262"/>
        <v>2222.89</v>
      </c>
      <c r="W452" s="41">
        <f t="shared" si="262"/>
        <v>2222.89</v>
      </c>
      <c r="X452" s="41">
        <f t="shared" si="262"/>
        <v>2222.89</v>
      </c>
      <c r="Y452" s="41">
        <f t="shared" si="262"/>
        <v>2222.89</v>
      </c>
      <c r="Z452" s="41">
        <f t="shared" si="262"/>
        <v>2222.89</v>
      </c>
      <c r="AA452" s="41">
        <f t="shared" si="262"/>
        <v>2222.89</v>
      </c>
    </row>
    <row r="453" spans="1:27" ht="12.75" hidden="1" customHeight="1" outlineLevel="1" x14ac:dyDescent="0.2">
      <c r="A453" s="99" t="s">
        <v>678</v>
      </c>
      <c r="B453" s="60" t="s">
        <v>83</v>
      </c>
      <c r="C453" s="40" t="s">
        <v>79</v>
      </c>
      <c r="D453" s="41">
        <v>3.72</v>
      </c>
      <c r="E453" s="41">
        <v>3.72</v>
      </c>
      <c r="F453" s="41">
        <v>3.72</v>
      </c>
      <c r="G453" s="41">
        <v>3.72</v>
      </c>
      <c r="H453" s="41">
        <v>3.72</v>
      </c>
      <c r="I453" s="41">
        <v>3.72</v>
      </c>
      <c r="J453" s="41">
        <v>3.72</v>
      </c>
      <c r="K453" s="41">
        <v>3.72</v>
      </c>
      <c r="L453" s="41">
        <v>3.72</v>
      </c>
      <c r="M453" s="41">
        <v>3.72</v>
      </c>
      <c r="N453" s="41">
        <v>3.72</v>
      </c>
      <c r="O453" s="41">
        <v>3.72</v>
      </c>
      <c r="P453" s="41">
        <v>3.72</v>
      </c>
      <c r="Q453" s="41">
        <v>3.72</v>
      </c>
      <c r="R453" s="41">
        <v>3.72</v>
      </c>
      <c r="S453" s="41">
        <v>3.72</v>
      </c>
      <c r="T453" s="41">
        <v>3.72</v>
      </c>
      <c r="U453" s="41">
        <v>3.72</v>
      </c>
      <c r="V453" s="41">
        <v>3.72</v>
      </c>
      <c r="W453" s="41">
        <v>3.72</v>
      </c>
      <c r="X453" s="41">
        <v>3.72</v>
      </c>
      <c r="Y453" s="41">
        <v>3.72</v>
      </c>
      <c r="Z453" s="41">
        <v>3.72</v>
      </c>
      <c r="AA453" s="41">
        <v>3.72</v>
      </c>
    </row>
    <row r="454" spans="1:27" ht="12.75" hidden="1" customHeight="1" outlineLevel="1" x14ac:dyDescent="0.2">
      <c r="A454" s="99" t="s">
        <v>679</v>
      </c>
      <c r="B454" s="60" t="s">
        <v>81</v>
      </c>
      <c r="C454" s="40" t="s">
        <v>79</v>
      </c>
      <c r="D454" s="41">
        <f>$D$11</f>
        <v>88.27</v>
      </c>
      <c r="E454" s="41">
        <f t="shared" ref="E454:AA454" si="263">$D$11</f>
        <v>88.27</v>
      </c>
      <c r="F454" s="41">
        <f t="shared" si="263"/>
        <v>88.27</v>
      </c>
      <c r="G454" s="41">
        <f t="shared" si="263"/>
        <v>88.27</v>
      </c>
      <c r="H454" s="41">
        <f t="shared" si="263"/>
        <v>88.27</v>
      </c>
      <c r="I454" s="41">
        <f t="shared" si="263"/>
        <v>88.27</v>
      </c>
      <c r="J454" s="41">
        <f t="shared" si="263"/>
        <v>88.27</v>
      </c>
      <c r="K454" s="41">
        <f t="shared" si="263"/>
        <v>88.27</v>
      </c>
      <c r="L454" s="41">
        <f t="shared" si="263"/>
        <v>88.27</v>
      </c>
      <c r="M454" s="41">
        <f t="shared" si="263"/>
        <v>88.27</v>
      </c>
      <c r="N454" s="41">
        <f t="shared" si="263"/>
        <v>88.27</v>
      </c>
      <c r="O454" s="41">
        <f t="shared" si="263"/>
        <v>88.27</v>
      </c>
      <c r="P454" s="41">
        <f t="shared" si="263"/>
        <v>88.27</v>
      </c>
      <c r="Q454" s="41">
        <f t="shared" si="263"/>
        <v>88.27</v>
      </c>
      <c r="R454" s="41">
        <f t="shared" si="263"/>
        <v>88.27</v>
      </c>
      <c r="S454" s="41">
        <f t="shared" si="263"/>
        <v>88.27</v>
      </c>
      <c r="T454" s="41">
        <f t="shared" si="263"/>
        <v>88.27</v>
      </c>
      <c r="U454" s="41">
        <f t="shared" si="263"/>
        <v>88.27</v>
      </c>
      <c r="V454" s="41">
        <f t="shared" si="263"/>
        <v>88.27</v>
      </c>
      <c r="W454" s="41">
        <f t="shared" si="263"/>
        <v>88.27</v>
      </c>
      <c r="X454" s="41">
        <f t="shared" si="263"/>
        <v>88.27</v>
      </c>
      <c r="Y454" s="41">
        <f t="shared" si="263"/>
        <v>88.27</v>
      </c>
      <c r="Z454" s="41">
        <f t="shared" si="263"/>
        <v>88.27</v>
      </c>
      <c r="AA454" s="41">
        <f t="shared" si="263"/>
        <v>88.27</v>
      </c>
    </row>
    <row r="455" spans="1:27" collapsed="1" x14ac:dyDescent="0.2">
      <c r="A455" s="98" t="s">
        <v>680</v>
      </c>
      <c r="B455" s="25" t="str">
        <f>"27"&amp;"."&amp;$B$662&amp;"."&amp;$B$663</f>
        <v>27.01.2024</v>
      </c>
      <c r="C455" s="88" t="s">
        <v>76</v>
      </c>
      <c r="D455" s="89">
        <f>ROUND(((D456+D457+D459+D458)/1000),5)</f>
        <v>3.8690899999999999</v>
      </c>
      <c r="E455" s="89">
        <f>ROUND(((E456+E457+E459+E458)/1000),5)</f>
        <v>3.78457</v>
      </c>
      <c r="F455" s="89">
        <f>ROUND(((F456+F457+F459+F458)/1000),5)</f>
        <v>3.6690999999999998</v>
      </c>
      <c r="G455" s="89">
        <f t="shared" ref="G455:AA455" si="264">ROUND(((G456+G457+G459+G458)/1000),5)</f>
        <v>3.6406999999999998</v>
      </c>
      <c r="H455" s="89">
        <f t="shared" si="264"/>
        <v>3.6589299999999998</v>
      </c>
      <c r="I455" s="89">
        <f t="shared" si="264"/>
        <v>3.7105299999999999</v>
      </c>
      <c r="J455" s="89">
        <f t="shared" si="264"/>
        <v>3.8239700000000001</v>
      </c>
      <c r="K455" s="89">
        <f t="shared" si="264"/>
        <v>3.97871</v>
      </c>
      <c r="L455" s="89">
        <f t="shared" si="264"/>
        <v>4.15205</v>
      </c>
      <c r="M455" s="89">
        <f t="shared" si="264"/>
        <v>4.28254</v>
      </c>
      <c r="N455" s="89">
        <f t="shared" si="264"/>
        <v>4.3626100000000001</v>
      </c>
      <c r="O455" s="89">
        <f t="shared" si="264"/>
        <v>4.3614499999999996</v>
      </c>
      <c r="P455" s="89">
        <f t="shared" si="264"/>
        <v>4.3692799999999998</v>
      </c>
      <c r="Q455" s="89">
        <f t="shared" si="264"/>
        <v>4.3662000000000001</v>
      </c>
      <c r="R455" s="89">
        <f t="shared" si="264"/>
        <v>4.3755499999999996</v>
      </c>
      <c r="S455" s="89">
        <f t="shared" si="264"/>
        <v>4.2865200000000003</v>
      </c>
      <c r="T455" s="89">
        <f t="shared" si="264"/>
        <v>4.5033399999999997</v>
      </c>
      <c r="U455" s="89">
        <f t="shared" si="264"/>
        <v>4.61233</v>
      </c>
      <c r="V455" s="89">
        <f t="shared" si="264"/>
        <v>4.6489900000000004</v>
      </c>
      <c r="W455" s="89">
        <f t="shared" si="264"/>
        <v>4.2905300000000004</v>
      </c>
      <c r="X455" s="89">
        <f t="shared" si="264"/>
        <v>4.27285</v>
      </c>
      <c r="Y455" s="89">
        <f t="shared" si="264"/>
        <v>4.1589799999999997</v>
      </c>
      <c r="Z455" s="89">
        <f t="shared" si="264"/>
        <v>3.9787400000000002</v>
      </c>
      <c r="AA455" s="89">
        <f t="shared" si="264"/>
        <v>3.8589799999999999</v>
      </c>
    </row>
    <row r="456" spans="1:27" ht="12.75" hidden="1" customHeight="1" outlineLevel="1" x14ac:dyDescent="0.2">
      <c r="A456" s="99" t="s">
        <v>681</v>
      </c>
      <c r="B456" s="60" t="s">
        <v>238</v>
      </c>
      <c r="C456" s="40" t="s">
        <v>79</v>
      </c>
      <c r="D456" s="41">
        <v>1554.21</v>
      </c>
      <c r="E456" s="41">
        <v>1469.69</v>
      </c>
      <c r="F456" s="41">
        <v>1354.22</v>
      </c>
      <c r="G456" s="41">
        <v>1325.82</v>
      </c>
      <c r="H456" s="41">
        <v>1344.05</v>
      </c>
      <c r="I456" s="41">
        <v>1395.65</v>
      </c>
      <c r="J456" s="41">
        <v>1509.09</v>
      </c>
      <c r="K456" s="41">
        <v>1663.83</v>
      </c>
      <c r="L456" s="41">
        <v>1837.17</v>
      </c>
      <c r="M456" s="41">
        <v>1967.66</v>
      </c>
      <c r="N456" s="41">
        <v>2047.73</v>
      </c>
      <c r="O456" s="41">
        <v>2046.57</v>
      </c>
      <c r="P456" s="41">
        <v>2054.4</v>
      </c>
      <c r="Q456" s="41">
        <v>2051.3200000000002</v>
      </c>
      <c r="R456" s="41">
        <v>2060.67</v>
      </c>
      <c r="S456" s="41">
        <v>1971.64</v>
      </c>
      <c r="T456" s="41">
        <v>2188.46</v>
      </c>
      <c r="U456" s="41">
        <v>2297.4499999999998</v>
      </c>
      <c r="V456" s="41">
        <v>2334.11</v>
      </c>
      <c r="W456" s="41">
        <v>1975.65</v>
      </c>
      <c r="X456" s="41">
        <v>1957.97</v>
      </c>
      <c r="Y456" s="41">
        <v>1844.1</v>
      </c>
      <c r="Z456" s="41">
        <v>1663.86</v>
      </c>
      <c r="AA456" s="41">
        <v>1544.1</v>
      </c>
    </row>
    <row r="457" spans="1:27" ht="12.75" hidden="1" customHeight="1" outlineLevel="1" x14ac:dyDescent="0.2">
      <c r="A457" s="99" t="s">
        <v>682</v>
      </c>
      <c r="B457" s="60" t="s">
        <v>90</v>
      </c>
      <c r="C457" s="40" t="s">
        <v>79</v>
      </c>
      <c r="D457" s="41">
        <f>$D$327</f>
        <v>2222.89</v>
      </c>
      <c r="E457" s="41">
        <f t="shared" ref="E457:AA457" si="265">$D$327</f>
        <v>2222.89</v>
      </c>
      <c r="F457" s="41">
        <f t="shared" si="265"/>
        <v>2222.89</v>
      </c>
      <c r="G457" s="41">
        <f t="shared" si="265"/>
        <v>2222.89</v>
      </c>
      <c r="H457" s="41">
        <f t="shared" si="265"/>
        <v>2222.89</v>
      </c>
      <c r="I457" s="41">
        <f t="shared" si="265"/>
        <v>2222.89</v>
      </c>
      <c r="J457" s="41">
        <f t="shared" si="265"/>
        <v>2222.89</v>
      </c>
      <c r="K457" s="41">
        <f t="shared" si="265"/>
        <v>2222.89</v>
      </c>
      <c r="L457" s="41">
        <f t="shared" si="265"/>
        <v>2222.89</v>
      </c>
      <c r="M457" s="41">
        <f t="shared" si="265"/>
        <v>2222.89</v>
      </c>
      <c r="N457" s="41">
        <f t="shared" si="265"/>
        <v>2222.89</v>
      </c>
      <c r="O457" s="41">
        <f t="shared" si="265"/>
        <v>2222.89</v>
      </c>
      <c r="P457" s="41">
        <f t="shared" si="265"/>
        <v>2222.89</v>
      </c>
      <c r="Q457" s="41">
        <f t="shared" si="265"/>
        <v>2222.89</v>
      </c>
      <c r="R457" s="41">
        <f t="shared" si="265"/>
        <v>2222.89</v>
      </c>
      <c r="S457" s="41">
        <f t="shared" si="265"/>
        <v>2222.89</v>
      </c>
      <c r="T457" s="41">
        <f t="shared" si="265"/>
        <v>2222.89</v>
      </c>
      <c r="U457" s="41">
        <f t="shared" si="265"/>
        <v>2222.89</v>
      </c>
      <c r="V457" s="41">
        <f t="shared" si="265"/>
        <v>2222.89</v>
      </c>
      <c r="W457" s="41">
        <f t="shared" si="265"/>
        <v>2222.89</v>
      </c>
      <c r="X457" s="41">
        <f t="shared" si="265"/>
        <v>2222.89</v>
      </c>
      <c r="Y457" s="41">
        <f t="shared" si="265"/>
        <v>2222.89</v>
      </c>
      <c r="Z457" s="41">
        <f t="shared" si="265"/>
        <v>2222.89</v>
      </c>
      <c r="AA457" s="41">
        <f t="shared" si="265"/>
        <v>2222.89</v>
      </c>
    </row>
    <row r="458" spans="1:27" ht="12.75" hidden="1" customHeight="1" outlineLevel="1" x14ac:dyDescent="0.2">
      <c r="A458" s="99" t="s">
        <v>683</v>
      </c>
      <c r="B458" s="60" t="s">
        <v>83</v>
      </c>
      <c r="C458" s="40" t="s">
        <v>79</v>
      </c>
      <c r="D458" s="41">
        <v>3.72</v>
      </c>
      <c r="E458" s="41">
        <v>3.72</v>
      </c>
      <c r="F458" s="41">
        <v>3.72</v>
      </c>
      <c r="G458" s="41">
        <v>3.72</v>
      </c>
      <c r="H458" s="41">
        <v>3.72</v>
      </c>
      <c r="I458" s="41">
        <v>3.72</v>
      </c>
      <c r="J458" s="41">
        <v>3.72</v>
      </c>
      <c r="K458" s="41">
        <v>3.72</v>
      </c>
      <c r="L458" s="41">
        <v>3.72</v>
      </c>
      <c r="M458" s="41">
        <v>3.72</v>
      </c>
      <c r="N458" s="41">
        <v>3.72</v>
      </c>
      <c r="O458" s="41">
        <v>3.72</v>
      </c>
      <c r="P458" s="41">
        <v>3.72</v>
      </c>
      <c r="Q458" s="41">
        <v>3.72</v>
      </c>
      <c r="R458" s="41">
        <v>3.72</v>
      </c>
      <c r="S458" s="41">
        <v>3.72</v>
      </c>
      <c r="T458" s="41">
        <v>3.72</v>
      </c>
      <c r="U458" s="41">
        <v>3.72</v>
      </c>
      <c r="V458" s="41">
        <v>3.72</v>
      </c>
      <c r="W458" s="41">
        <v>3.72</v>
      </c>
      <c r="X458" s="41">
        <v>3.72</v>
      </c>
      <c r="Y458" s="41">
        <v>3.72</v>
      </c>
      <c r="Z458" s="41">
        <v>3.72</v>
      </c>
      <c r="AA458" s="41">
        <v>3.72</v>
      </c>
    </row>
    <row r="459" spans="1:27" ht="12.75" hidden="1" customHeight="1" outlineLevel="1" x14ac:dyDescent="0.2">
      <c r="A459" s="99" t="s">
        <v>684</v>
      </c>
      <c r="B459" s="60" t="s">
        <v>81</v>
      </c>
      <c r="C459" s="40" t="s">
        <v>79</v>
      </c>
      <c r="D459" s="41">
        <f>$D$11</f>
        <v>88.27</v>
      </c>
      <c r="E459" s="41">
        <f t="shared" ref="E459:AA459" si="266">$D$11</f>
        <v>88.27</v>
      </c>
      <c r="F459" s="41">
        <f t="shared" si="266"/>
        <v>88.27</v>
      </c>
      <c r="G459" s="41">
        <f t="shared" si="266"/>
        <v>88.27</v>
      </c>
      <c r="H459" s="41">
        <f t="shared" si="266"/>
        <v>88.27</v>
      </c>
      <c r="I459" s="41">
        <f t="shared" si="266"/>
        <v>88.27</v>
      </c>
      <c r="J459" s="41">
        <f t="shared" si="266"/>
        <v>88.27</v>
      </c>
      <c r="K459" s="41">
        <f t="shared" si="266"/>
        <v>88.27</v>
      </c>
      <c r="L459" s="41">
        <f t="shared" si="266"/>
        <v>88.27</v>
      </c>
      <c r="M459" s="41">
        <f t="shared" si="266"/>
        <v>88.27</v>
      </c>
      <c r="N459" s="41">
        <f t="shared" si="266"/>
        <v>88.27</v>
      </c>
      <c r="O459" s="41">
        <f t="shared" si="266"/>
        <v>88.27</v>
      </c>
      <c r="P459" s="41">
        <f t="shared" si="266"/>
        <v>88.27</v>
      </c>
      <c r="Q459" s="41">
        <f t="shared" si="266"/>
        <v>88.27</v>
      </c>
      <c r="R459" s="41">
        <f t="shared" si="266"/>
        <v>88.27</v>
      </c>
      <c r="S459" s="41">
        <f t="shared" si="266"/>
        <v>88.27</v>
      </c>
      <c r="T459" s="41">
        <f t="shared" si="266"/>
        <v>88.27</v>
      </c>
      <c r="U459" s="41">
        <f t="shared" si="266"/>
        <v>88.27</v>
      </c>
      <c r="V459" s="41">
        <f t="shared" si="266"/>
        <v>88.27</v>
      </c>
      <c r="W459" s="41">
        <f t="shared" si="266"/>
        <v>88.27</v>
      </c>
      <c r="X459" s="41">
        <f t="shared" si="266"/>
        <v>88.27</v>
      </c>
      <c r="Y459" s="41">
        <f t="shared" si="266"/>
        <v>88.27</v>
      </c>
      <c r="Z459" s="41">
        <f t="shared" si="266"/>
        <v>88.27</v>
      </c>
      <c r="AA459" s="41">
        <f t="shared" si="266"/>
        <v>88.27</v>
      </c>
    </row>
    <row r="460" spans="1:27" collapsed="1" x14ac:dyDescent="0.2">
      <c r="A460" s="98" t="s">
        <v>685</v>
      </c>
      <c r="B460" s="25" t="str">
        <f>"28"&amp;"."&amp;$B$662&amp;"."&amp;$B$663</f>
        <v>28.01.2024</v>
      </c>
      <c r="C460" s="88" t="s">
        <v>76</v>
      </c>
      <c r="D460" s="89">
        <f>ROUND(((D461+D462+D464+D463)/1000),5)</f>
        <v>3.7953199999999998</v>
      </c>
      <c r="E460" s="89">
        <f>ROUND(((E461+E462+E464+E463)/1000),5)</f>
        <v>3.6963499999999998</v>
      </c>
      <c r="F460" s="89">
        <f>ROUND(((F461+F462+F464+F463)/1000),5)</f>
        <v>3.5984799999999999</v>
      </c>
      <c r="G460" s="89">
        <f t="shared" ref="G460:AA460" si="267">ROUND(((G461+G462+G464+G463)/1000),5)</f>
        <v>3.5901200000000002</v>
      </c>
      <c r="H460" s="89">
        <f t="shared" si="267"/>
        <v>3.5968200000000001</v>
      </c>
      <c r="I460" s="89">
        <f t="shared" si="267"/>
        <v>3.6062099999999999</v>
      </c>
      <c r="J460" s="89">
        <f t="shared" si="267"/>
        <v>3.69903</v>
      </c>
      <c r="K460" s="89">
        <f t="shared" si="267"/>
        <v>3.8469000000000002</v>
      </c>
      <c r="L460" s="89">
        <f t="shared" si="267"/>
        <v>3.99831</v>
      </c>
      <c r="M460" s="89">
        <f t="shared" si="267"/>
        <v>4.1336700000000004</v>
      </c>
      <c r="N460" s="89">
        <f t="shared" si="267"/>
        <v>4.2086199999999998</v>
      </c>
      <c r="O460" s="89">
        <f t="shared" si="267"/>
        <v>4.2321400000000002</v>
      </c>
      <c r="P460" s="89">
        <f t="shared" si="267"/>
        <v>4.2456399999999999</v>
      </c>
      <c r="Q460" s="89">
        <f t="shared" si="267"/>
        <v>4.2572599999999996</v>
      </c>
      <c r="R460" s="89">
        <f t="shared" si="267"/>
        <v>4.2157999999999998</v>
      </c>
      <c r="S460" s="89">
        <f t="shared" si="267"/>
        <v>4.2041199999999996</v>
      </c>
      <c r="T460" s="89">
        <f t="shared" si="267"/>
        <v>4.2643899999999997</v>
      </c>
      <c r="U460" s="89">
        <f t="shared" si="267"/>
        <v>4.2966100000000003</v>
      </c>
      <c r="V460" s="89">
        <f t="shared" si="267"/>
        <v>4.2926200000000003</v>
      </c>
      <c r="W460" s="89">
        <f t="shared" si="267"/>
        <v>4.2661199999999999</v>
      </c>
      <c r="X460" s="89">
        <f t="shared" si="267"/>
        <v>4.2443</v>
      </c>
      <c r="Y460" s="89">
        <f t="shared" si="267"/>
        <v>4.1319800000000004</v>
      </c>
      <c r="Z460" s="89">
        <f t="shared" si="267"/>
        <v>3.9734799999999999</v>
      </c>
      <c r="AA460" s="89">
        <f t="shared" si="267"/>
        <v>3.8644799999999999</v>
      </c>
    </row>
    <row r="461" spans="1:27" ht="12.75" hidden="1" customHeight="1" outlineLevel="1" x14ac:dyDescent="0.2">
      <c r="A461" s="99" t="s">
        <v>686</v>
      </c>
      <c r="B461" s="60" t="s">
        <v>238</v>
      </c>
      <c r="C461" s="40" t="s">
        <v>79</v>
      </c>
      <c r="D461" s="41">
        <v>1480.44</v>
      </c>
      <c r="E461" s="41">
        <v>1381.47</v>
      </c>
      <c r="F461" s="41">
        <v>1283.5999999999999</v>
      </c>
      <c r="G461" s="41">
        <v>1275.24</v>
      </c>
      <c r="H461" s="41">
        <v>1281.94</v>
      </c>
      <c r="I461" s="41">
        <v>1291.33</v>
      </c>
      <c r="J461" s="41">
        <v>1384.15</v>
      </c>
      <c r="K461" s="41">
        <v>1532.02</v>
      </c>
      <c r="L461" s="41">
        <v>1683.43</v>
      </c>
      <c r="M461" s="41">
        <v>1818.79</v>
      </c>
      <c r="N461" s="41">
        <v>1893.74</v>
      </c>
      <c r="O461" s="41">
        <v>1917.26</v>
      </c>
      <c r="P461" s="41">
        <v>1930.76</v>
      </c>
      <c r="Q461" s="41">
        <v>1942.38</v>
      </c>
      <c r="R461" s="41">
        <v>1900.92</v>
      </c>
      <c r="S461" s="41">
        <v>1889.24</v>
      </c>
      <c r="T461" s="41">
        <v>1949.51</v>
      </c>
      <c r="U461" s="41">
        <v>1981.73</v>
      </c>
      <c r="V461" s="41">
        <v>1977.74</v>
      </c>
      <c r="W461" s="41">
        <v>1951.24</v>
      </c>
      <c r="X461" s="41">
        <v>1929.42</v>
      </c>
      <c r="Y461" s="41">
        <v>1817.1</v>
      </c>
      <c r="Z461" s="41">
        <v>1658.6</v>
      </c>
      <c r="AA461" s="41">
        <v>1549.6</v>
      </c>
    </row>
    <row r="462" spans="1:27" ht="12.75" hidden="1" customHeight="1" outlineLevel="1" x14ac:dyDescent="0.2">
      <c r="A462" s="99" t="s">
        <v>687</v>
      </c>
      <c r="B462" s="60" t="s">
        <v>90</v>
      </c>
      <c r="C462" s="40" t="s">
        <v>79</v>
      </c>
      <c r="D462" s="41">
        <f>$D$327</f>
        <v>2222.89</v>
      </c>
      <c r="E462" s="41">
        <f t="shared" ref="E462:AA462" si="268">$D$327</f>
        <v>2222.89</v>
      </c>
      <c r="F462" s="41">
        <f t="shared" si="268"/>
        <v>2222.89</v>
      </c>
      <c r="G462" s="41">
        <f t="shared" si="268"/>
        <v>2222.89</v>
      </c>
      <c r="H462" s="41">
        <f t="shared" si="268"/>
        <v>2222.89</v>
      </c>
      <c r="I462" s="41">
        <f t="shared" si="268"/>
        <v>2222.89</v>
      </c>
      <c r="J462" s="41">
        <f t="shared" si="268"/>
        <v>2222.89</v>
      </c>
      <c r="K462" s="41">
        <f t="shared" si="268"/>
        <v>2222.89</v>
      </c>
      <c r="L462" s="41">
        <f t="shared" si="268"/>
        <v>2222.89</v>
      </c>
      <c r="M462" s="41">
        <f t="shared" si="268"/>
        <v>2222.89</v>
      </c>
      <c r="N462" s="41">
        <f t="shared" si="268"/>
        <v>2222.89</v>
      </c>
      <c r="O462" s="41">
        <f t="shared" si="268"/>
        <v>2222.89</v>
      </c>
      <c r="P462" s="41">
        <f t="shared" si="268"/>
        <v>2222.89</v>
      </c>
      <c r="Q462" s="41">
        <f t="shared" si="268"/>
        <v>2222.89</v>
      </c>
      <c r="R462" s="41">
        <f t="shared" si="268"/>
        <v>2222.89</v>
      </c>
      <c r="S462" s="41">
        <f t="shared" si="268"/>
        <v>2222.89</v>
      </c>
      <c r="T462" s="41">
        <f t="shared" si="268"/>
        <v>2222.89</v>
      </c>
      <c r="U462" s="41">
        <f t="shared" si="268"/>
        <v>2222.89</v>
      </c>
      <c r="V462" s="41">
        <f t="shared" si="268"/>
        <v>2222.89</v>
      </c>
      <c r="W462" s="41">
        <f t="shared" si="268"/>
        <v>2222.89</v>
      </c>
      <c r="X462" s="41">
        <f t="shared" si="268"/>
        <v>2222.89</v>
      </c>
      <c r="Y462" s="41">
        <f t="shared" si="268"/>
        <v>2222.89</v>
      </c>
      <c r="Z462" s="41">
        <f t="shared" si="268"/>
        <v>2222.89</v>
      </c>
      <c r="AA462" s="41">
        <f t="shared" si="268"/>
        <v>2222.89</v>
      </c>
    </row>
    <row r="463" spans="1:27" ht="12.75" hidden="1" customHeight="1" outlineLevel="1" x14ac:dyDescent="0.2">
      <c r="A463" s="99" t="s">
        <v>688</v>
      </c>
      <c r="B463" s="60" t="s">
        <v>83</v>
      </c>
      <c r="C463" s="40" t="s">
        <v>79</v>
      </c>
      <c r="D463" s="41">
        <v>3.72</v>
      </c>
      <c r="E463" s="41">
        <v>3.72</v>
      </c>
      <c r="F463" s="41">
        <v>3.72</v>
      </c>
      <c r="G463" s="41">
        <v>3.72</v>
      </c>
      <c r="H463" s="41">
        <v>3.72</v>
      </c>
      <c r="I463" s="41">
        <v>3.72</v>
      </c>
      <c r="J463" s="41">
        <v>3.72</v>
      </c>
      <c r="K463" s="41">
        <v>3.72</v>
      </c>
      <c r="L463" s="41">
        <v>3.72</v>
      </c>
      <c r="M463" s="41">
        <v>3.72</v>
      </c>
      <c r="N463" s="41">
        <v>3.72</v>
      </c>
      <c r="O463" s="41">
        <v>3.72</v>
      </c>
      <c r="P463" s="41">
        <v>3.72</v>
      </c>
      <c r="Q463" s="41">
        <v>3.72</v>
      </c>
      <c r="R463" s="41">
        <v>3.72</v>
      </c>
      <c r="S463" s="41">
        <v>3.72</v>
      </c>
      <c r="T463" s="41">
        <v>3.72</v>
      </c>
      <c r="U463" s="41">
        <v>3.72</v>
      </c>
      <c r="V463" s="41">
        <v>3.72</v>
      </c>
      <c r="W463" s="41">
        <v>3.72</v>
      </c>
      <c r="X463" s="41">
        <v>3.72</v>
      </c>
      <c r="Y463" s="41">
        <v>3.72</v>
      </c>
      <c r="Z463" s="41">
        <v>3.72</v>
      </c>
      <c r="AA463" s="41">
        <v>3.72</v>
      </c>
    </row>
    <row r="464" spans="1:27" ht="12.75" hidden="1" customHeight="1" outlineLevel="1" x14ac:dyDescent="0.2">
      <c r="A464" s="99" t="s">
        <v>689</v>
      </c>
      <c r="B464" s="60" t="s">
        <v>81</v>
      </c>
      <c r="C464" s="40" t="s">
        <v>79</v>
      </c>
      <c r="D464" s="41">
        <f>$D$11</f>
        <v>88.27</v>
      </c>
      <c r="E464" s="41">
        <f t="shared" ref="E464:AA464" si="269">$D$11</f>
        <v>88.27</v>
      </c>
      <c r="F464" s="41">
        <f t="shared" si="269"/>
        <v>88.27</v>
      </c>
      <c r="G464" s="41">
        <f t="shared" si="269"/>
        <v>88.27</v>
      </c>
      <c r="H464" s="41">
        <f t="shared" si="269"/>
        <v>88.27</v>
      </c>
      <c r="I464" s="41">
        <f t="shared" si="269"/>
        <v>88.27</v>
      </c>
      <c r="J464" s="41">
        <f t="shared" si="269"/>
        <v>88.27</v>
      </c>
      <c r="K464" s="41">
        <f t="shared" si="269"/>
        <v>88.27</v>
      </c>
      <c r="L464" s="41">
        <f t="shared" si="269"/>
        <v>88.27</v>
      </c>
      <c r="M464" s="41">
        <f t="shared" si="269"/>
        <v>88.27</v>
      </c>
      <c r="N464" s="41">
        <f t="shared" si="269"/>
        <v>88.27</v>
      </c>
      <c r="O464" s="41">
        <f t="shared" si="269"/>
        <v>88.27</v>
      </c>
      <c r="P464" s="41">
        <f t="shared" si="269"/>
        <v>88.27</v>
      </c>
      <c r="Q464" s="41">
        <f t="shared" si="269"/>
        <v>88.27</v>
      </c>
      <c r="R464" s="41">
        <f t="shared" si="269"/>
        <v>88.27</v>
      </c>
      <c r="S464" s="41">
        <f t="shared" si="269"/>
        <v>88.27</v>
      </c>
      <c r="T464" s="41">
        <f t="shared" si="269"/>
        <v>88.27</v>
      </c>
      <c r="U464" s="41">
        <f t="shared" si="269"/>
        <v>88.27</v>
      </c>
      <c r="V464" s="41">
        <f t="shared" si="269"/>
        <v>88.27</v>
      </c>
      <c r="W464" s="41">
        <f t="shared" si="269"/>
        <v>88.27</v>
      </c>
      <c r="X464" s="41">
        <f t="shared" si="269"/>
        <v>88.27</v>
      </c>
      <c r="Y464" s="41">
        <f t="shared" si="269"/>
        <v>88.27</v>
      </c>
      <c r="Z464" s="41">
        <f t="shared" si="269"/>
        <v>88.27</v>
      </c>
      <c r="AA464" s="41">
        <f t="shared" si="269"/>
        <v>88.27</v>
      </c>
    </row>
    <row r="465" spans="1:27" collapsed="1" x14ac:dyDescent="0.2">
      <c r="A465" s="98" t="s">
        <v>690</v>
      </c>
      <c r="B465" s="25" t="str">
        <f>"29"&amp;"."&amp;$B$662&amp;"."&amp;$B$663</f>
        <v>29.01.2024</v>
      </c>
      <c r="C465" s="88" t="s">
        <v>76</v>
      </c>
      <c r="D465" s="89">
        <f>ROUND(((D466+D467+D469+D468)/1000),5)</f>
        <v>3.6521699999999999</v>
      </c>
      <c r="E465" s="89">
        <f>ROUND(((E466+E467+E469+E468)/1000),5)</f>
        <v>3.5985999999999998</v>
      </c>
      <c r="F465" s="89">
        <f>ROUND(((F466+F467+F469+F468)/1000),5)</f>
        <v>3.5631200000000001</v>
      </c>
      <c r="G465" s="89">
        <f t="shared" ref="G465:AA465" si="270">ROUND(((G466+G467+G469+G468)/1000),5)</f>
        <v>3.5509400000000002</v>
      </c>
      <c r="H465" s="89">
        <f t="shared" si="270"/>
        <v>3.57043</v>
      </c>
      <c r="I465" s="89">
        <f t="shared" si="270"/>
        <v>3.6813400000000001</v>
      </c>
      <c r="J465" s="89">
        <f t="shared" si="270"/>
        <v>3.8393299999999999</v>
      </c>
      <c r="K465" s="89">
        <f t="shared" si="270"/>
        <v>4.1344099999999999</v>
      </c>
      <c r="L465" s="89">
        <f t="shared" si="270"/>
        <v>4.3716799999999996</v>
      </c>
      <c r="M465" s="89">
        <f t="shared" si="270"/>
        <v>4.3245300000000002</v>
      </c>
      <c r="N465" s="89">
        <f t="shared" si="270"/>
        <v>4.3243400000000003</v>
      </c>
      <c r="O465" s="89">
        <f t="shared" si="270"/>
        <v>4.4143800000000004</v>
      </c>
      <c r="P465" s="89">
        <f t="shared" si="270"/>
        <v>4.4085599999999996</v>
      </c>
      <c r="Q465" s="89">
        <f t="shared" si="270"/>
        <v>4.4140899999999998</v>
      </c>
      <c r="R465" s="89">
        <f t="shared" si="270"/>
        <v>4.4133100000000001</v>
      </c>
      <c r="S465" s="89">
        <f t="shared" si="270"/>
        <v>4.3962300000000001</v>
      </c>
      <c r="T465" s="89">
        <f t="shared" si="270"/>
        <v>4.27684</v>
      </c>
      <c r="U465" s="89">
        <f t="shared" si="270"/>
        <v>4.2973100000000004</v>
      </c>
      <c r="V465" s="89">
        <f t="shared" si="270"/>
        <v>4.2967399999999998</v>
      </c>
      <c r="W465" s="89">
        <f t="shared" si="270"/>
        <v>4.3906599999999996</v>
      </c>
      <c r="X465" s="89">
        <f t="shared" si="270"/>
        <v>4.2695299999999996</v>
      </c>
      <c r="Y465" s="89">
        <f t="shared" si="270"/>
        <v>4.1402200000000002</v>
      </c>
      <c r="Z465" s="89">
        <f t="shared" si="270"/>
        <v>3.8542399999999999</v>
      </c>
      <c r="AA465" s="89">
        <f t="shared" si="270"/>
        <v>3.80383</v>
      </c>
    </row>
    <row r="466" spans="1:27" ht="12.75" hidden="1" customHeight="1" outlineLevel="1" x14ac:dyDescent="0.2">
      <c r="A466" s="99" t="s">
        <v>691</v>
      </c>
      <c r="B466" s="60" t="s">
        <v>238</v>
      </c>
      <c r="C466" s="40" t="s">
        <v>79</v>
      </c>
      <c r="D466" s="41">
        <v>1337.29</v>
      </c>
      <c r="E466" s="41">
        <v>1283.72</v>
      </c>
      <c r="F466" s="41">
        <v>1248.24</v>
      </c>
      <c r="G466" s="41">
        <v>1236.06</v>
      </c>
      <c r="H466" s="41">
        <v>1255.55</v>
      </c>
      <c r="I466" s="41">
        <v>1366.46</v>
      </c>
      <c r="J466" s="41">
        <v>1524.45</v>
      </c>
      <c r="K466" s="41">
        <v>1819.53</v>
      </c>
      <c r="L466" s="41">
        <v>2056.8000000000002</v>
      </c>
      <c r="M466" s="41">
        <v>2009.65</v>
      </c>
      <c r="N466" s="41">
        <v>2009.46</v>
      </c>
      <c r="O466" s="41">
        <v>2099.5</v>
      </c>
      <c r="P466" s="41">
        <v>2093.6799999999998</v>
      </c>
      <c r="Q466" s="41">
        <v>2099.21</v>
      </c>
      <c r="R466" s="41">
        <v>2098.4299999999998</v>
      </c>
      <c r="S466" s="41">
        <v>2081.35</v>
      </c>
      <c r="T466" s="41">
        <v>1961.96</v>
      </c>
      <c r="U466" s="41">
        <v>1982.43</v>
      </c>
      <c r="V466" s="41">
        <v>1981.86</v>
      </c>
      <c r="W466" s="41">
        <v>2075.7800000000002</v>
      </c>
      <c r="X466" s="41">
        <v>1954.65</v>
      </c>
      <c r="Y466" s="41">
        <v>1825.34</v>
      </c>
      <c r="Z466" s="41">
        <v>1539.36</v>
      </c>
      <c r="AA466" s="41">
        <v>1488.95</v>
      </c>
    </row>
    <row r="467" spans="1:27" ht="12.75" hidden="1" customHeight="1" outlineLevel="1" x14ac:dyDescent="0.2">
      <c r="A467" s="99" t="s">
        <v>692</v>
      </c>
      <c r="B467" s="60" t="s">
        <v>90</v>
      </c>
      <c r="C467" s="40" t="s">
        <v>79</v>
      </c>
      <c r="D467" s="41">
        <f>$D$327</f>
        <v>2222.89</v>
      </c>
      <c r="E467" s="41">
        <f t="shared" ref="E467:AA467" si="271">$D$327</f>
        <v>2222.89</v>
      </c>
      <c r="F467" s="41">
        <f t="shared" si="271"/>
        <v>2222.89</v>
      </c>
      <c r="G467" s="41">
        <f t="shared" si="271"/>
        <v>2222.89</v>
      </c>
      <c r="H467" s="41">
        <f t="shared" si="271"/>
        <v>2222.89</v>
      </c>
      <c r="I467" s="41">
        <f t="shared" si="271"/>
        <v>2222.89</v>
      </c>
      <c r="J467" s="41">
        <f t="shared" si="271"/>
        <v>2222.89</v>
      </c>
      <c r="K467" s="41">
        <f t="shared" si="271"/>
        <v>2222.89</v>
      </c>
      <c r="L467" s="41">
        <f t="shared" si="271"/>
        <v>2222.89</v>
      </c>
      <c r="M467" s="41">
        <f t="shared" si="271"/>
        <v>2222.89</v>
      </c>
      <c r="N467" s="41">
        <f t="shared" si="271"/>
        <v>2222.89</v>
      </c>
      <c r="O467" s="41">
        <f t="shared" si="271"/>
        <v>2222.89</v>
      </c>
      <c r="P467" s="41">
        <f t="shared" si="271"/>
        <v>2222.89</v>
      </c>
      <c r="Q467" s="41">
        <f t="shared" si="271"/>
        <v>2222.89</v>
      </c>
      <c r="R467" s="41">
        <f t="shared" si="271"/>
        <v>2222.89</v>
      </c>
      <c r="S467" s="41">
        <f t="shared" si="271"/>
        <v>2222.89</v>
      </c>
      <c r="T467" s="41">
        <f t="shared" si="271"/>
        <v>2222.89</v>
      </c>
      <c r="U467" s="41">
        <f t="shared" si="271"/>
        <v>2222.89</v>
      </c>
      <c r="V467" s="41">
        <f t="shared" si="271"/>
        <v>2222.89</v>
      </c>
      <c r="W467" s="41">
        <f t="shared" si="271"/>
        <v>2222.89</v>
      </c>
      <c r="X467" s="41">
        <f t="shared" si="271"/>
        <v>2222.89</v>
      </c>
      <c r="Y467" s="41">
        <f t="shared" si="271"/>
        <v>2222.89</v>
      </c>
      <c r="Z467" s="41">
        <f t="shared" si="271"/>
        <v>2222.89</v>
      </c>
      <c r="AA467" s="41">
        <f t="shared" si="271"/>
        <v>2222.89</v>
      </c>
    </row>
    <row r="468" spans="1:27" ht="12.75" hidden="1" customHeight="1" outlineLevel="1" x14ac:dyDescent="0.2">
      <c r="A468" s="99" t="s">
        <v>693</v>
      </c>
      <c r="B468" s="60" t="s">
        <v>83</v>
      </c>
      <c r="C468" s="40" t="s">
        <v>79</v>
      </c>
      <c r="D468" s="41">
        <v>3.72</v>
      </c>
      <c r="E468" s="41">
        <v>3.72</v>
      </c>
      <c r="F468" s="41">
        <v>3.72</v>
      </c>
      <c r="G468" s="41">
        <v>3.72</v>
      </c>
      <c r="H468" s="41">
        <v>3.72</v>
      </c>
      <c r="I468" s="41">
        <v>3.72</v>
      </c>
      <c r="J468" s="41">
        <v>3.72</v>
      </c>
      <c r="K468" s="41">
        <v>3.72</v>
      </c>
      <c r="L468" s="41">
        <v>3.72</v>
      </c>
      <c r="M468" s="41">
        <v>3.72</v>
      </c>
      <c r="N468" s="41">
        <v>3.72</v>
      </c>
      <c r="O468" s="41">
        <v>3.72</v>
      </c>
      <c r="P468" s="41">
        <v>3.72</v>
      </c>
      <c r="Q468" s="41">
        <v>3.72</v>
      </c>
      <c r="R468" s="41">
        <v>3.72</v>
      </c>
      <c r="S468" s="41">
        <v>3.72</v>
      </c>
      <c r="T468" s="41">
        <v>3.72</v>
      </c>
      <c r="U468" s="41">
        <v>3.72</v>
      </c>
      <c r="V468" s="41">
        <v>3.72</v>
      </c>
      <c r="W468" s="41">
        <v>3.72</v>
      </c>
      <c r="X468" s="41">
        <v>3.72</v>
      </c>
      <c r="Y468" s="41">
        <v>3.72</v>
      </c>
      <c r="Z468" s="41">
        <v>3.72</v>
      </c>
      <c r="AA468" s="41">
        <v>3.72</v>
      </c>
    </row>
    <row r="469" spans="1:27" ht="12.75" hidden="1" customHeight="1" outlineLevel="1" x14ac:dyDescent="0.2">
      <c r="A469" s="99" t="s">
        <v>694</v>
      </c>
      <c r="B469" s="60" t="s">
        <v>81</v>
      </c>
      <c r="C469" s="40" t="s">
        <v>79</v>
      </c>
      <c r="D469" s="41">
        <f>$D$11</f>
        <v>88.27</v>
      </c>
      <c r="E469" s="41">
        <f t="shared" ref="E469:AA469" si="272">$D$11</f>
        <v>88.27</v>
      </c>
      <c r="F469" s="41">
        <f t="shared" si="272"/>
        <v>88.27</v>
      </c>
      <c r="G469" s="41">
        <f t="shared" si="272"/>
        <v>88.27</v>
      </c>
      <c r="H469" s="41">
        <f t="shared" si="272"/>
        <v>88.27</v>
      </c>
      <c r="I469" s="41">
        <f t="shared" si="272"/>
        <v>88.27</v>
      </c>
      <c r="J469" s="41">
        <f t="shared" si="272"/>
        <v>88.27</v>
      </c>
      <c r="K469" s="41">
        <f t="shared" si="272"/>
        <v>88.27</v>
      </c>
      <c r="L469" s="41">
        <f t="shared" si="272"/>
        <v>88.27</v>
      </c>
      <c r="M469" s="41">
        <f t="shared" si="272"/>
        <v>88.27</v>
      </c>
      <c r="N469" s="41">
        <f t="shared" si="272"/>
        <v>88.27</v>
      </c>
      <c r="O469" s="41">
        <f t="shared" si="272"/>
        <v>88.27</v>
      </c>
      <c r="P469" s="41">
        <f t="shared" si="272"/>
        <v>88.27</v>
      </c>
      <c r="Q469" s="41">
        <f t="shared" si="272"/>
        <v>88.27</v>
      </c>
      <c r="R469" s="41">
        <f t="shared" si="272"/>
        <v>88.27</v>
      </c>
      <c r="S469" s="41">
        <f t="shared" si="272"/>
        <v>88.27</v>
      </c>
      <c r="T469" s="41">
        <f t="shared" si="272"/>
        <v>88.27</v>
      </c>
      <c r="U469" s="41">
        <f t="shared" si="272"/>
        <v>88.27</v>
      </c>
      <c r="V469" s="41">
        <f t="shared" si="272"/>
        <v>88.27</v>
      </c>
      <c r="W469" s="41">
        <f t="shared" si="272"/>
        <v>88.27</v>
      </c>
      <c r="X469" s="41">
        <f t="shared" si="272"/>
        <v>88.27</v>
      </c>
      <c r="Y469" s="41">
        <f t="shared" si="272"/>
        <v>88.27</v>
      </c>
      <c r="Z469" s="41">
        <f t="shared" si="272"/>
        <v>88.27</v>
      </c>
      <c r="AA469" s="41">
        <f t="shared" si="272"/>
        <v>88.27</v>
      </c>
    </row>
    <row r="470" spans="1:27" collapsed="1" x14ac:dyDescent="0.2">
      <c r="A470" s="98" t="s">
        <v>695</v>
      </c>
      <c r="B470" s="25" t="str">
        <f>"30"&amp;"."&amp;$B$662&amp;"."&amp;$B$663</f>
        <v>30.01.2024</v>
      </c>
      <c r="C470" s="88" t="s">
        <v>76</v>
      </c>
      <c r="D470" s="89">
        <f>ROUND(((D471+D472+D474+D473)/1000),5)</f>
        <v>3.6770299999999998</v>
      </c>
      <c r="E470" s="89">
        <f>ROUND(((E471+E472+E474+E473)/1000),5)</f>
        <v>3.59781</v>
      </c>
      <c r="F470" s="89">
        <f>ROUND(((F471+F472+F474+F473)/1000),5)</f>
        <v>3.5670299999999999</v>
      </c>
      <c r="G470" s="89">
        <f t="shared" ref="G470:AA470" si="273">ROUND(((G471+G472+G474+G473)/1000),5)</f>
        <v>3.55884</v>
      </c>
      <c r="H470" s="89">
        <f t="shared" si="273"/>
        <v>3.5980599999999998</v>
      </c>
      <c r="I470" s="89">
        <f t="shared" si="273"/>
        <v>3.7399</v>
      </c>
      <c r="J470" s="89">
        <f t="shared" si="273"/>
        <v>3.9487199999999998</v>
      </c>
      <c r="K470" s="89">
        <f t="shared" si="273"/>
        <v>4.1614699999999996</v>
      </c>
      <c r="L470" s="89">
        <f t="shared" si="273"/>
        <v>4.3710899999999997</v>
      </c>
      <c r="M470" s="89">
        <f t="shared" si="273"/>
        <v>4.38734</v>
      </c>
      <c r="N470" s="89">
        <f t="shared" si="273"/>
        <v>4.3939599999999999</v>
      </c>
      <c r="O470" s="89">
        <f t="shared" si="273"/>
        <v>4.4357899999999999</v>
      </c>
      <c r="P470" s="89">
        <f t="shared" si="273"/>
        <v>4.4234900000000001</v>
      </c>
      <c r="Q470" s="89">
        <f t="shared" si="273"/>
        <v>4.42997</v>
      </c>
      <c r="R470" s="89">
        <f t="shared" si="273"/>
        <v>4.4381700000000004</v>
      </c>
      <c r="S470" s="89">
        <f t="shared" si="273"/>
        <v>4.4063999999999997</v>
      </c>
      <c r="T470" s="89">
        <f t="shared" si="273"/>
        <v>4.3893500000000003</v>
      </c>
      <c r="U470" s="89">
        <f t="shared" si="273"/>
        <v>4.3935899999999997</v>
      </c>
      <c r="V470" s="89">
        <f t="shared" si="273"/>
        <v>4.3617299999999997</v>
      </c>
      <c r="W470" s="89">
        <f t="shared" si="273"/>
        <v>4.3978000000000002</v>
      </c>
      <c r="X470" s="89">
        <f t="shared" si="273"/>
        <v>4.2200800000000003</v>
      </c>
      <c r="Y470" s="89">
        <f t="shared" si="273"/>
        <v>4.1519700000000004</v>
      </c>
      <c r="Z470" s="89">
        <f t="shared" si="273"/>
        <v>3.8841800000000002</v>
      </c>
      <c r="AA470" s="89">
        <f t="shared" si="273"/>
        <v>3.8112499999999998</v>
      </c>
    </row>
    <row r="471" spans="1:27" ht="12.75" hidden="1" customHeight="1" outlineLevel="1" x14ac:dyDescent="0.2">
      <c r="A471" s="99" t="s">
        <v>696</v>
      </c>
      <c r="B471" s="60" t="s">
        <v>238</v>
      </c>
      <c r="C471" s="40" t="s">
        <v>79</v>
      </c>
      <c r="D471" s="41">
        <v>1362.15</v>
      </c>
      <c r="E471" s="41">
        <v>1282.93</v>
      </c>
      <c r="F471" s="41">
        <v>1252.1500000000001</v>
      </c>
      <c r="G471" s="41">
        <v>1243.96</v>
      </c>
      <c r="H471" s="41">
        <v>1283.18</v>
      </c>
      <c r="I471" s="41">
        <v>1425.02</v>
      </c>
      <c r="J471" s="41">
        <v>1633.84</v>
      </c>
      <c r="K471" s="41">
        <v>1846.59</v>
      </c>
      <c r="L471" s="41">
        <v>2056.21</v>
      </c>
      <c r="M471" s="41">
        <v>2072.46</v>
      </c>
      <c r="N471" s="41">
        <v>2079.08</v>
      </c>
      <c r="O471" s="41">
        <v>2120.91</v>
      </c>
      <c r="P471" s="41">
        <v>2108.61</v>
      </c>
      <c r="Q471" s="41">
        <v>2115.09</v>
      </c>
      <c r="R471" s="41">
        <v>2123.29</v>
      </c>
      <c r="S471" s="41">
        <v>2091.52</v>
      </c>
      <c r="T471" s="41">
        <v>2074.4699999999998</v>
      </c>
      <c r="U471" s="41">
        <v>2078.71</v>
      </c>
      <c r="V471" s="41">
        <v>2046.85</v>
      </c>
      <c r="W471" s="41">
        <v>2082.92</v>
      </c>
      <c r="X471" s="41">
        <v>1905.2</v>
      </c>
      <c r="Y471" s="41">
        <v>1837.09</v>
      </c>
      <c r="Z471" s="41">
        <v>1569.3</v>
      </c>
      <c r="AA471" s="41">
        <v>1496.37</v>
      </c>
    </row>
    <row r="472" spans="1:27" ht="12.75" hidden="1" customHeight="1" outlineLevel="1" x14ac:dyDescent="0.2">
      <c r="A472" s="99" t="s">
        <v>697</v>
      </c>
      <c r="B472" s="60" t="s">
        <v>90</v>
      </c>
      <c r="C472" s="40" t="s">
        <v>79</v>
      </c>
      <c r="D472" s="41">
        <f>$D$327</f>
        <v>2222.89</v>
      </c>
      <c r="E472" s="41">
        <f t="shared" ref="E472:AA472" si="274">$D$327</f>
        <v>2222.89</v>
      </c>
      <c r="F472" s="41">
        <f t="shared" si="274"/>
        <v>2222.89</v>
      </c>
      <c r="G472" s="41">
        <f t="shared" si="274"/>
        <v>2222.89</v>
      </c>
      <c r="H472" s="41">
        <f t="shared" si="274"/>
        <v>2222.89</v>
      </c>
      <c r="I472" s="41">
        <f t="shared" si="274"/>
        <v>2222.89</v>
      </c>
      <c r="J472" s="41">
        <f t="shared" si="274"/>
        <v>2222.89</v>
      </c>
      <c r="K472" s="41">
        <f t="shared" si="274"/>
        <v>2222.89</v>
      </c>
      <c r="L472" s="41">
        <f t="shared" si="274"/>
        <v>2222.89</v>
      </c>
      <c r="M472" s="41">
        <f t="shared" si="274"/>
        <v>2222.89</v>
      </c>
      <c r="N472" s="41">
        <f t="shared" si="274"/>
        <v>2222.89</v>
      </c>
      <c r="O472" s="41">
        <f t="shared" si="274"/>
        <v>2222.89</v>
      </c>
      <c r="P472" s="41">
        <f t="shared" si="274"/>
        <v>2222.89</v>
      </c>
      <c r="Q472" s="41">
        <f t="shared" si="274"/>
        <v>2222.89</v>
      </c>
      <c r="R472" s="41">
        <f t="shared" si="274"/>
        <v>2222.89</v>
      </c>
      <c r="S472" s="41">
        <f t="shared" si="274"/>
        <v>2222.89</v>
      </c>
      <c r="T472" s="41">
        <f t="shared" si="274"/>
        <v>2222.89</v>
      </c>
      <c r="U472" s="41">
        <f t="shared" si="274"/>
        <v>2222.89</v>
      </c>
      <c r="V472" s="41">
        <f t="shared" si="274"/>
        <v>2222.89</v>
      </c>
      <c r="W472" s="41">
        <f t="shared" si="274"/>
        <v>2222.89</v>
      </c>
      <c r="X472" s="41">
        <f t="shared" si="274"/>
        <v>2222.89</v>
      </c>
      <c r="Y472" s="41">
        <f t="shared" si="274"/>
        <v>2222.89</v>
      </c>
      <c r="Z472" s="41">
        <f t="shared" si="274"/>
        <v>2222.89</v>
      </c>
      <c r="AA472" s="41">
        <f t="shared" si="274"/>
        <v>2222.89</v>
      </c>
    </row>
    <row r="473" spans="1:27" ht="12.75" hidden="1" customHeight="1" outlineLevel="1" x14ac:dyDescent="0.2">
      <c r="A473" s="99" t="s">
        <v>698</v>
      </c>
      <c r="B473" s="60" t="s">
        <v>83</v>
      </c>
      <c r="C473" s="40" t="s">
        <v>79</v>
      </c>
      <c r="D473" s="41">
        <v>3.72</v>
      </c>
      <c r="E473" s="41">
        <v>3.72</v>
      </c>
      <c r="F473" s="41">
        <v>3.72</v>
      </c>
      <c r="G473" s="41">
        <v>3.72</v>
      </c>
      <c r="H473" s="41">
        <v>3.72</v>
      </c>
      <c r="I473" s="41">
        <v>3.72</v>
      </c>
      <c r="J473" s="41">
        <v>3.72</v>
      </c>
      <c r="K473" s="41">
        <v>3.72</v>
      </c>
      <c r="L473" s="41">
        <v>3.72</v>
      </c>
      <c r="M473" s="41">
        <v>3.72</v>
      </c>
      <c r="N473" s="41">
        <v>3.72</v>
      </c>
      <c r="O473" s="41">
        <v>3.72</v>
      </c>
      <c r="P473" s="41">
        <v>3.72</v>
      </c>
      <c r="Q473" s="41">
        <v>3.72</v>
      </c>
      <c r="R473" s="41">
        <v>3.72</v>
      </c>
      <c r="S473" s="41">
        <v>3.72</v>
      </c>
      <c r="T473" s="41">
        <v>3.72</v>
      </c>
      <c r="U473" s="41">
        <v>3.72</v>
      </c>
      <c r="V473" s="41">
        <v>3.72</v>
      </c>
      <c r="W473" s="41">
        <v>3.72</v>
      </c>
      <c r="X473" s="41">
        <v>3.72</v>
      </c>
      <c r="Y473" s="41">
        <v>3.72</v>
      </c>
      <c r="Z473" s="41">
        <v>3.72</v>
      </c>
      <c r="AA473" s="41">
        <v>3.72</v>
      </c>
    </row>
    <row r="474" spans="1:27" ht="12.75" hidden="1" customHeight="1" outlineLevel="1" x14ac:dyDescent="0.2">
      <c r="A474" s="99" t="s">
        <v>699</v>
      </c>
      <c r="B474" s="60" t="s">
        <v>81</v>
      </c>
      <c r="C474" s="40" t="s">
        <v>79</v>
      </c>
      <c r="D474" s="41">
        <f>$D$11</f>
        <v>88.27</v>
      </c>
      <c r="E474" s="41">
        <f t="shared" ref="E474:AA474" si="275">$D$11</f>
        <v>88.27</v>
      </c>
      <c r="F474" s="41">
        <f t="shared" si="275"/>
        <v>88.27</v>
      </c>
      <c r="G474" s="41">
        <f t="shared" si="275"/>
        <v>88.27</v>
      </c>
      <c r="H474" s="41">
        <f t="shared" si="275"/>
        <v>88.27</v>
      </c>
      <c r="I474" s="41">
        <f t="shared" si="275"/>
        <v>88.27</v>
      </c>
      <c r="J474" s="41">
        <f t="shared" si="275"/>
        <v>88.27</v>
      </c>
      <c r="K474" s="41">
        <f t="shared" si="275"/>
        <v>88.27</v>
      </c>
      <c r="L474" s="41">
        <f t="shared" si="275"/>
        <v>88.27</v>
      </c>
      <c r="M474" s="41">
        <f t="shared" si="275"/>
        <v>88.27</v>
      </c>
      <c r="N474" s="41">
        <f t="shared" si="275"/>
        <v>88.27</v>
      </c>
      <c r="O474" s="41">
        <f t="shared" si="275"/>
        <v>88.27</v>
      </c>
      <c r="P474" s="41">
        <f t="shared" si="275"/>
        <v>88.27</v>
      </c>
      <c r="Q474" s="41">
        <f t="shared" si="275"/>
        <v>88.27</v>
      </c>
      <c r="R474" s="41">
        <f t="shared" si="275"/>
        <v>88.27</v>
      </c>
      <c r="S474" s="41">
        <f t="shared" si="275"/>
        <v>88.27</v>
      </c>
      <c r="T474" s="41">
        <f t="shared" si="275"/>
        <v>88.27</v>
      </c>
      <c r="U474" s="41">
        <f t="shared" si="275"/>
        <v>88.27</v>
      </c>
      <c r="V474" s="41">
        <f t="shared" si="275"/>
        <v>88.27</v>
      </c>
      <c r="W474" s="41">
        <f t="shared" si="275"/>
        <v>88.27</v>
      </c>
      <c r="X474" s="41">
        <f t="shared" si="275"/>
        <v>88.27</v>
      </c>
      <c r="Y474" s="41">
        <f t="shared" si="275"/>
        <v>88.27</v>
      </c>
      <c r="Z474" s="41">
        <f t="shared" si="275"/>
        <v>88.27</v>
      </c>
      <c r="AA474" s="41">
        <f t="shared" si="275"/>
        <v>88.27</v>
      </c>
    </row>
    <row r="475" spans="1:27" collapsed="1" x14ac:dyDescent="0.2">
      <c r="A475" s="98" t="s">
        <v>700</v>
      </c>
      <c r="B475" s="25" t="str">
        <f>"31"&amp;"."&amp;$B$662&amp;"."&amp;$B$663</f>
        <v>31.01.2024</v>
      </c>
      <c r="C475" s="88" t="s">
        <v>76</v>
      </c>
      <c r="D475" s="89">
        <f>ROUND(((D476+D477+D479+D478)/1000),5)</f>
        <v>3.61293</v>
      </c>
      <c r="E475" s="89">
        <f>ROUND(((E476+E477+E479+E478)/1000),5)</f>
        <v>3.5533899999999998</v>
      </c>
      <c r="F475" s="89">
        <f>ROUND(((F476+F477+F479+F478)/1000),5)</f>
        <v>3.5158900000000002</v>
      </c>
      <c r="G475" s="89">
        <f t="shared" ref="G475:AA475" si="276">ROUND(((G476+G477+G479+G478)/1000),5)</f>
        <v>3.5219800000000001</v>
      </c>
      <c r="H475" s="89">
        <f t="shared" si="276"/>
        <v>3.5924999999999998</v>
      </c>
      <c r="I475" s="89">
        <f t="shared" si="276"/>
        <v>3.7552699999999999</v>
      </c>
      <c r="J475" s="89">
        <f t="shared" si="276"/>
        <v>4.0064399999999996</v>
      </c>
      <c r="K475" s="89">
        <f t="shared" si="276"/>
        <v>4.17476</v>
      </c>
      <c r="L475" s="89">
        <f t="shared" si="276"/>
        <v>4.3876600000000003</v>
      </c>
      <c r="M475" s="89">
        <f t="shared" si="276"/>
        <v>4.4743000000000004</v>
      </c>
      <c r="N475" s="89">
        <f t="shared" si="276"/>
        <v>4.5150499999999996</v>
      </c>
      <c r="O475" s="89">
        <f t="shared" si="276"/>
        <v>4.5681399999999996</v>
      </c>
      <c r="P475" s="89">
        <f t="shared" si="276"/>
        <v>4.5165899999999999</v>
      </c>
      <c r="Q475" s="89">
        <f t="shared" si="276"/>
        <v>4.5230600000000001</v>
      </c>
      <c r="R475" s="89">
        <f t="shared" si="276"/>
        <v>4.5075799999999999</v>
      </c>
      <c r="S475" s="89">
        <f t="shared" si="276"/>
        <v>4.4723899999999999</v>
      </c>
      <c r="T475" s="89">
        <f t="shared" si="276"/>
        <v>4.4341100000000004</v>
      </c>
      <c r="U475" s="89">
        <f t="shared" si="276"/>
        <v>4.4852400000000001</v>
      </c>
      <c r="V475" s="89">
        <f t="shared" si="276"/>
        <v>4.4746499999999996</v>
      </c>
      <c r="W475" s="89">
        <f t="shared" si="276"/>
        <v>4.4745600000000003</v>
      </c>
      <c r="X475" s="89">
        <f t="shared" si="276"/>
        <v>4.3687199999999997</v>
      </c>
      <c r="Y475" s="89">
        <f t="shared" si="276"/>
        <v>4.2325900000000001</v>
      </c>
      <c r="Z475" s="89">
        <f t="shared" si="276"/>
        <v>4.1395200000000001</v>
      </c>
      <c r="AA475" s="89">
        <f t="shared" si="276"/>
        <v>3.9296700000000002</v>
      </c>
    </row>
    <row r="476" spans="1:27" ht="12.75" hidden="1" customHeight="1" outlineLevel="1" x14ac:dyDescent="0.2">
      <c r="A476" s="99" t="s">
        <v>701</v>
      </c>
      <c r="B476" s="60" t="s">
        <v>238</v>
      </c>
      <c r="C476" s="40" t="s">
        <v>79</v>
      </c>
      <c r="D476" s="41">
        <v>1298.05</v>
      </c>
      <c r="E476" s="41">
        <v>1238.51</v>
      </c>
      <c r="F476" s="41">
        <v>1201.01</v>
      </c>
      <c r="G476" s="41">
        <v>1207.0999999999999</v>
      </c>
      <c r="H476" s="41">
        <v>1277.6199999999999</v>
      </c>
      <c r="I476" s="41">
        <v>1440.39</v>
      </c>
      <c r="J476" s="41">
        <v>1691.56</v>
      </c>
      <c r="K476" s="41">
        <v>1859.88</v>
      </c>
      <c r="L476" s="41">
        <v>2072.7800000000002</v>
      </c>
      <c r="M476" s="41">
        <v>2159.42</v>
      </c>
      <c r="N476" s="41">
        <v>2200.17</v>
      </c>
      <c r="O476" s="41">
        <v>2253.2600000000002</v>
      </c>
      <c r="P476" s="41">
        <v>2201.71</v>
      </c>
      <c r="Q476" s="41">
        <v>2208.1799999999998</v>
      </c>
      <c r="R476" s="41">
        <v>2192.6999999999998</v>
      </c>
      <c r="S476" s="41">
        <v>2157.5100000000002</v>
      </c>
      <c r="T476" s="41">
        <v>2119.23</v>
      </c>
      <c r="U476" s="41">
        <v>2170.36</v>
      </c>
      <c r="V476" s="41">
        <v>2159.77</v>
      </c>
      <c r="W476" s="41">
        <v>2159.6799999999998</v>
      </c>
      <c r="X476" s="41">
        <v>2053.84</v>
      </c>
      <c r="Y476" s="41">
        <v>1917.71</v>
      </c>
      <c r="Z476" s="41">
        <v>1824.64</v>
      </c>
      <c r="AA476" s="41">
        <v>1614.79</v>
      </c>
    </row>
    <row r="477" spans="1:27" ht="12.75" hidden="1" customHeight="1" outlineLevel="1" x14ac:dyDescent="0.2">
      <c r="A477" s="99" t="s">
        <v>702</v>
      </c>
      <c r="B477" s="60" t="s">
        <v>90</v>
      </c>
      <c r="C477" s="40" t="s">
        <v>79</v>
      </c>
      <c r="D477" s="41">
        <f>$D$327</f>
        <v>2222.89</v>
      </c>
      <c r="E477" s="41">
        <f t="shared" ref="E477:AA477" si="277">$D$327</f>
        <v>2222.89</v>
      </c>
      <c r="F477" s="41">
        <f t="shared" si="277"/>
        <v>2222.89</v>
      </c>
      <c r="G477" s="41">
        <f t="shared" si="277"/>
        <v>2222.89</v>
      </c>
      <c r="H477" s="41">
        <f t="shared" si="277"/>
        <v>2222.89</v>
      </c>
      <c r="I477" s="41">
        <f t="shared" si="277"/>
        <v>2222.89</v>
      </c>
      <c r="J477" s="41">
        <f t="shared" si="277"/>
        <v>2222.89</v>
      </c>
      <c r="K477" s="41">
        <f t="shared" si="277"/>
        <v>2222.89</v>
      </c>
      <c r="L477" s="41">
        <f t="shared" si="277"/>
        <v>2222.89</v>
      </c>
      <c r="M477" s="41">
        <f t="shared" si="277"/>
        <v>2222.89</v>
      </c>
      <c r="N477" s="41">
        <f t="shared" si="277"/>
        <v>2222.89</v>
      </c>
      <c r="O477" s="41">
        <f t="shared" si="277"/>
        <v>2222.89</v>
      </c>
      <c r="P477" s="41">
        <f t="shared" si="277"/>
        <v>2222.89</v>
      </c>
      <c r="Q477" s="41">
        <f t="shared" si="277"/>
        <v>2222.89</v>
      </c>
      <c r="R477" s="41">
        <f t="shared" si="277"/>
        <v>2222.89</v>
      </c>
      <c r="S477" s="41">
        <f t="shared" si="277"/>
        <v>2222.89</v>
      </c>
      <c r="T477" s="41">
        <f t="shared" si="277"/>
        <v>2222.89</v>
      </c>
      <c r="U477" s="41">
        <f t="shared" si="277"/>
        <v>2222.89</v>
      </c>
      <c r="V477" s="41">
        <f t="shared" si="277"/>
        <v>2222.89</v>
      </c>
      <c r="W477" s="41">
        <f t="shared" si="277"/>
        <v>2222.89</v>
      </c>
      <c r="X477" s="41">
        <f t="shared" si="277"/>
        <v>2222.89</v>
      </c>
      <c r="Y477" s="41">
        <f t="shared" si="277"/>
        <v>2222.89</v>
      </c>
      <c r="Z477" s="41">
        <f t="shared" si="277"/>
        <v>2222.89</v>
      </c>
      <c r="AA477" s="41">
        <f t="shared" si="277"/>
        <v>2222.89</v>
      </c>
    </row>
    <row r="478" spans="1:27" ht="12.75" hidden="1" customHeight="1" outlineLevel="1" x14ac:dyDescent="0.2">
      <c r="A478" s="99" t="s">
        <v>703</v>
      </c>
      <c r="B478" s="60" t="s">
        <v>83</v>
      </c>
      <c r="C478" s="40" t="s">
        <v>79</v>
      </c>
      <c r="D478" s="41">
        <v>3.72</v>
      </c>
      <c r="E478" s="41">
        <v>3.72</v>
      </c>
      <c r="F478" s="41">
        <v>3.72</v>
      </c>
      <c r="G478" s="41">
        <v>3.72</v>
      </c>
      <c r="H478" s="41">
        <v>3.72</v>
      </c>
      <c r="I478" s="41">
        <v>3.72</v>
      </c>
      <c r="J478" s="41">
        <v>3.72</v>
      </c>
      <c r="K478" s="41">
        <v>3.72</v>
      </c>
      <c r="L478" s="41">
        <v>3.72</v>
      </c>
      <c r="M478" s="41">
        <v>3.72</v>
      </c>
      <c r="N478" s="41">
        <v>3.72</v>
      </c>
      <c r="O478" s="41">
        <v>3.72</v>
      </c>
      <c r="P478" s="41">
        <v>3.72</v>
      </c>
      <c r="Q478" s="41">
        <v>3.72</v>
      </c>
      <c r="R478" s="41">
        <v>3.72</v>
      </c>
      <c r="S478" s="41">
        <v>3.72</v>
      </c>
      <c r="T478" s="41">
        <v>3.72</v>
      </c>
      <c r="U478" s="41">
        <v>3.72</v>
      </c>
      <c r="V478" s="41">
        <v>3.72</v>
      </c>
      <c r="W478" s="41">
        <v>3.72</v>
      </c>
      <c r="X478" s="41">
        <v>3.72</v>
      </c>
      <c r="Y478" s="41">
        <v>3.72</v>
      </c>
      <c r="Z478" s="41">
        <v>3.72</v>
      </c>
      <c r="AA478" s="41">
        <v>3.72</v>
      </c>
    </row>
    <row r="479" spans="1:27" ht="12.75" hidden="1" customHeight="1" outlineLevel="1" x14ac:dyDescent="0.2">
      <c r="A479" s="99" t="s">
        <v>704</v>
      </c>
      <c r="B479" s="60" t="s">
        <v>81</v>
      </c>
      <c r="C479" s="40" t="s">
        <v>79</v>
      </c>
      <c r="D479" s="41">
        <f>$D$11</f>
        <v>88.27</v>
      </c>
      <c r="E479" s="41">
        <f t="shared" ref="E479:AA479" si="278">$D$11</f>
        <v>88.27</v>
      </c>
      <c r="F479" s="41">
        <f t="shared" si="278"/>
        <v>88.27</v>
      </c>
      <c r="G479" s="41">
        <f t="shared" si="278"/>
        <v>88.27</v>
      </c>
      <c r="H479" s="41">
        <f t="shared" si="278"/>
        <v>88.27</v>
      </c>
      <c r="I479" s="41">
        <f t="shared" si="278"/>
        <v>88.27</v>
      </c>
      <c r="J479" s="41">
        <f t="shared" si="278"/>
        <v>88.27</v>
      </c>
      <c r="K479" s="41">
        <f t="shared" si="278"/>
        <v>88.27</v>
      </c>
      <c r="L479" s="41">
        <f t="shared" si="278"/>
        <v>88.27</v>
      </c>
      <c r="M479" s="41">
        <f t="shared" si="278"/>
        <v>88.27</v>
      </c>
      <c r="N479" s="41">
        <f t="shared" si="278"/>
        <v>88.27</v>
      </c>
      <c r="O479" s="41">
        <f t="shared" si="278"/>
        <v>88.27</v>
      </c>
      <c r="P479" s="41">
        <f t="shared" si="278"/>
        <v>88.27</v>
      </c>
      <c r="Q479" s="41">
        <f t="shared" si="278"/>
        <v>88.27</v>
      </c>
      <c r="R479" s="41">
        <f t="shared" si="278"/>
        <v>88.27</v>
      </c>
      <c r="S479" s="41">
        <f t="shared" si="278"/>
        <v>88.27</v>
      </c>
      <c r="T479" s="41">
        <f t="shared" si="278"/>
        <v>88.27</v>
      </c>
      <c r="U479" s="41">
        <f t="shared" si="278"/>
        <v>88.27</v>
      </c>
      <c r="V479" s="41">
        <f t="shared" si="278"/>
        <v>88.27</v>
      </c>
      <c r="W479" s="41">
        <f t="shared" si="278"/>
        <v>88.27</v>
      </c>
      <c r="X479" s="41">
        <f t="shared" si="278"/>
        <v>88.27</v>
      </c>
      <c r="Y479" s="41">
        <f t="shared" si="278"/>
        <v>88.27</v>
      </c>
      <c r="Z479" s="41">
        <f t="shared" si="278"/>
        <v>88.27</v>
      </c>
      <c r="AA479" s="41">
        <f t="shared" si="278"/>
        <v>88.27</v>
      </c>
    </row>
    <row r="480" spans="1:27" collapsed="1" x14ac:dyDescent="0.2">
      <c r="B480" s="101" t="s">
        <v>392</v>
      </c>
    </row>
    <row r="481" spans="1:27" x14ac:dyDescent="0.2">
      <c r="B481" s="101" t="s">
        <v>392</v>
      </c>
    </row>
    <row r="482" spans="1:27" x14ac:dyDescent="0.2">
      <c r="A482" s="175" t="s">
        <v>705</v>
      </c>
      <c r="B482" s="176"/>
      <c r="C482" s="176"/>
      <c r="D482" s="176"/>
      <c r="E482" s="176"/>
      <c r="F482" s="176"/>
      <c r="G482" s="176"/>
      <c r="H482" s="176"/>
      <c r="I482" s="176"/>
      <c r="J482" s="176"/>
      <c r="K482" s="176"/>
      <c r="L482" s="176"/>
      <c r="M482" s="176"/>
      <c r="N482" s="176"/>
      <c r="O482" s="176"/>
      <c r="P482" s="176"/>
      <c r="Q482" s="176"/>
      <c r="R482" s="176"/>
      <c r="S482" s="176"/>
      <c r="T482" s="176"/>
      <c r="U482" s="176"/>
      <c r="V482" s="176"/>
      <c r="W482" s="176"/>
      <c r="X482" s="176"/>
      <c r="Y482" s="176"/>
      <c r="Z482" s="176"/>
      <c r="AA482" s="177"/>
    </row>
    <row r="483" spans="1:27" ht="25.5" x14ac:dyDescent="0.2">
      <c r="A483" s="96" t="s">
        <v>64</v>
      </c>
      <c r="B483" s="97" t="s">
        <v>210</v>
      </c>
      <c r="C483" s="96" t="s">
        <v>211</v>
      </c>
      <c r="D483" s="97" t="s">
        <v>212</v>
      </c>
      <c r="E483" s="97" t="s">
        <v>213</v>
      </c>
      <c r="F483" s="97" t="s">
        <v>214</v>
      </c>
      <c r="G483" s="97" t="s">
        <v>215</v>
      </c>
      <c r="H483" s="97" t="s">
        <v>216</v>
      </c>
      <c r="I483" s="97" t="s">
        <v>217</v>
      </c>
      <c r="J483" s="97" t="s">
        <v>218</v>
      </c>
      <c r="K483" s="97" t="s">
        <v>219</v>
      </c>
      <c r="L483" s="97" t="s">
        <v>220</v>
      </c>
      <c r="M483" s="97" t="s">
        <v>221</v>
      </c>
      <c r="N483" s="97" t="s">
        <v>222</v>
      </c>
      <c r="O483" s="97" t="s">
        <v>223</v>
      </c>
      <c r="P483" s="97" t="s">
        <v>224</v>
      </c>
      <c r="Q483" s="97" t="s">
        <v>225</v>
      </c>
      <c r="R483" s="97" t="s">
        <v>226</v>
      </c>
      <c r="S483" s="97" t="s">
        <v>227</v>
      </c>
      <c r="T483" s="97" t="s">
        <v>228</v>
      </c>
      <c r="U483" s="97" t="s">
        <v>229</v>
      </c>
      <c r="V483" s="97" t="s">
        <v>230</v>
      </c>
      <c r="W483" s="97" t="s">
        <v>231</v>
      </c>
      <c r="X483" s="97" t="s">
        <v>232</v>
      </c>
      <c r="Y483" s="97" t="s">
        <v>233</v>
      </c>
      <c r="Z483" s="97" t="s">
        <v>234</v>
      </c>
      <c r="AA483" s="97" t="s">
        <v>235</v>
      </c>
    </row>
    <row r="484" spans="1:27" x14ac:dyDescent="0.2">
      <c r="A484" s="98" t="s">
        <v>706</v>
      </c>
      <c r="B484" s="25" t="str">
        <f>"01"&amp;"."&amp;$B$662&amp;"."&amp;$B$663</f>
        <v>01.01.2024</v>
      </c>
      <c r="C484" s="88" t="s">
        <v>76</v>
      </c>
      <c r="D484" s="89">
        <f>ROUND(((D485+D486+D488+D487)/1000),5)</f>
        <v>4.7510500000000002</v>
      </c>
      <c r="E484" s="89">
        <f>ROUND(((E485+E486+E488+E487)/1000),5)</f>
        <v>4.6810099999999997</v>
      </c>
      <c r="F484" s="89">
        <f>ROUND(((F485+F486+F488+F487)/1000),5)</f>
        <v>4.6741400000000004</v>
      </c>
      <c r="G484" s="89">
        <f t="shared" ref="G484:AA484" si="279">ROUND(((G485+G486+G488+G487)/1000),5)</f>
        <v>4.5817600000000001</v>
      </c>
      <c r="H484" s="89">
        <f t="shared" si="279"/>
        <v>4.5428600000000001</v>
      </c>
      <c r="I484" s="89">
        <f t="shared" si="279"/>
        <v>4.5456300000000001</v>
      </c>
      <c r="J484" s="89">
        <f t="shared" si="279"/>
        <v>4.5933299999999999</v>
      </c>
      <c r="K484" s="89">
        <f t="shared" si="279"/>
        <v>4.5805699999999998</v>
      </c>
      <c r="L484" s="89">
        <f t="shared" si="279"/>
        <v>4.4547600000000003</v>
      </c>
      <c r="M484" s="89">
        <f t="shared" si="279"/>
        <v>4.5275499999999997</v>
      </c>
      <c r="N484" s="89">
        <f t="shared" si="279"/>
        <v>4.6777600000000001</v>
      </c>
      <c r="O484" s="89">
        <f t="shared" si="279"/>
        <v>4.70228</v>
      </c>
      <c r="P484" s="89">
        <f t="shared" si="279"/>
        <v>4.73421</v>
      </c>
      <c r="Q484" s="89">
        <f t="shared" si="279"/>
        <v>4.7639199999999997</v>
      </c>
      <c r="R484" s="89">
        <f t="shared" si="279"/>
        <v>4.7745899999999999</v>
      </c>
      <c r="S484" s="89">
        <f t="shared" si="279"/>
        <v>4.8145899999999999</v>
      </c>
      <c r="T484" s="89">
        <f t="shared" si="279"/>
        <v>4.8494900000000003</v>
      </c>
      <c r="U484" s="89">
        <f t="shared" si="279"/>
        <v>4.8762999999999996</v>
      </c>
      <c r="V484" s="89">
        <f t="shared" si="279"/>
        <v>4.8803099999999997</v>
      </c>
      <c r="W484" s="89">
        <f t="shared" si="279"/>
        <v>4.8782300000000003</v>
      </c>
      <c r="X484" s="89">
        <f t="shared" si="279"/>
        <v>4.8815799999999996</v>
      </c>
      <c r="Y484" s="89">
        <f t="shared" si="279"/>
        <v>4.8769499999999999</v>
      </c>
      <c r="Z484" s="89">
        <f t="shared" si="279"/>
        <v>4.8106900000000001</v>
      </c>
      <c r="AA484" s="89">
        <f t="shared" si="279"/>
        <v>4.71753</v>
      </c>
    </row>
    <row r="485" spans="1:27" ht="12.75" hidden="1" customHeight="1" outlineLevel="1" x14ac:dyDescent="0.2">
      <c r="A485" s="99" t="s">
        <v>707</v>
      </c>
      <c r="B485" s="60" t="s">
        <v>238</v>
      </c>
      <c r="C485" s="40" t="s">
        <v>79</v>
      </c>
      <c r="D485" s="41">
        <v>1099.29</v>
      </c>
      <c r="E485" s="41">
        <v>1029.25</v>
      </c>
      <c r="F485" s="41">
        <v>1022.38</v>
      </c>
      <c r="G485" s="41">
        <v>930</v>
      </c>
      <c r="H485" s="41">
        <v>891.1</v>
      </c>
      <c r="I485" s="41">
        <v>893.87</v>
      </c>
      <c r="J485" s="41">
        <v>941.57</v>
      </c>
      <c r="K485" s="41">
        <v>928.81</v>
      </c>
      <c r="L485" s="41">
        <v>803</v>
      </c>
      <c r="M485" s="41">
        <v>875.79</v>
      </c>
      <c r="N485" s="41">
        <v>1026</v>
      </c>
      <c r="O485" s="41">
        <v>1050.52</v>
      </c>
      <c r="P485" s="41">
        <v>1082.45</v>
      </c>
      <c r="Q485" s="41">
        <v>1112.1600000000001</v>
      </c>
      <c r="R485" s="41">
        <v>1122.83</v>
      </c>
      <c r="S485" s="41">
        <v>1162.83</v>
      </c>
      <c r="T485" s="41">
        <v>1197.73</v>
      </c>
      <c r="U485" s="41">
        <v>1224.54</v>
      </c>
      <c r="V485" s="41">
        <v>1228.55</v>
      </c>
      <c r="W485" s="41">
        <v>1226.47</v>
      </c>
      <c r="X485" s="41">
        <v>1229.82</v>
      </c>
      <c r="Y485" s="41">
        <v>1225.19</v>
      </c>
      <c r="Z485" s="41">
        <v>1158.93</v>
      </c>
      <c r="AA485" s="41">
        <v>1065.77</v>
      </c>
    </row>
    <row r="486" spans="1:27" ht="12.75" hidden="1" customHeight="1" outlineLevel="1" x14ac:dyDescent="0.2">
      <c r="A486" s="99" t="s">
        <v>708</v>
      </c>
      <c r="B486" s="60" t="s">
        <v>90</v>
      </c>
      <c r="C486" s="40" t="s">
        <v>79</v>
      </c>
      <c r="D486" s="41">
        <v>3559.77</v>
      </c>
      <c r="E486" s="41">
        <f>$D$486</f>
        <v>3559.77</v>
      </c>
      <c r="F486" s="41">
        <f t="shared" ref="F486:AA486" si="280">$D$486</f>
        <v>3559.77</v>
      </c>
      <c r="G486" s="41">
        <f t="shared" si="280"/>
        <v>3559.77</v>
      </c>
      <c r="H486" s="41">
        <f t="shared" si="280"/>
        <v>3559.77</v>
      </c>
      <c r="I486" s="41">
        <f t="shared" si="280"/>
        <v>3559.77</v>
      </c>
      <c r="J486" s="41">
        <f t="shared" si="280"/>
        <v>3559.77</v>
      </c>
      <c r="K486" s="41">
        <f t="shared" si="280"/>
        <v>3559.77</v>
      </c>
      <c r="L486" s="41">
        <f t="shared" si="280"/>
        <v>3559.77</v>
      </c>
      <c r="M486" s="41">
        <f t="shared" si="280"/>
        <v>3559.77</v>
      </c>
      <c r="N486" s="41">
        <f t="shared" si="280"/>
        <v>3559.77</v>
      </c>
      <c r="O486" s="41">
        <f t="shared" si="280"/>
        <v>3559.77</v>
      </c>
      <c r="P486" s="41">
        <f t="shared" si="280"/>
        <v>3559.77</v>
      </c>
      <c r="Q486" s="41">
        <f t="shared" si="280"/>
        <v>3559.77</v>
      </c>
      <c r="R486" s="41">
        <f t="shared" si="280"/>
        <v>3559.77</v>
      </c>
      <c r="S486" s="41">
        <f t="shared" si="280"/>
        <v>3559.77</v>
      </c>
      <c r="T486" s="41">
        <f t="shared" si="280"/>
        <v>3559.77</v>
      </c>
      <c r="U486" s="41">
        <f t="shared" si="280"/>
        <v>3559.77</v>
      </c>
      <c r="V486" s="41">
        <f t="shared" si="280"/>
        <v>3559.77</v>
      </c>
      <c r="W486" s="41">
        <f t="shared" si="280"/>
        <v>3559.77</v>
      </c>
      <c r="X486" s="41">
        <f t="shared" si="280"/>
        <v>3559.77</v>
      </c>
      <c r="Y486" s="41">
        <f t="shared" si="280"/>
        <v>3559.77</v>
      </c>
      <c r="Z486" s="41">
        <f t="shared" si="280"/>
        <v>3559.77</v>
      </c>
      <c r="AA486" s="41">
        <f t="shared" si="280"/>
        <v>3559.77</v>
      </c>
    </row>
    <row r="487" spans="1:27" ht="12.75" hidden="1" customHeight="1" outlineLevel="1" x14ac:dyDescent="0.2">
      <c r="A487" s="99" t="s">
        <v>709</v>
      </c>
      <c r="B487" s="60" t="s">
        <v>83</v>
      </c>
      <c r="C487" s="40" t="s">
        <v>79</v>
      </c>
      <c r="D487" s="41">
        <v>3.72</v>
      </c>
      <c r="E487" s="41">
        <v>3.72</v>
      </c>
      <c r="F487" s="41">
        <v>3.72</v>
      </c>
      <c r="G487" s="41">
        <v>3.72</v>
      </c>
      <c r="H487" s="41">
        <v>3.72</v>
      </c>
      <c r="I487" s="41">
        <v>3.72</v>
      </c>
      <c r="J487" s="41">
        <v>3.72</v>
      </c>
      <c r="K487" s="41">
        <v>3.72</v>
      </c>
      <c r="L487" s="41">
        <v>3.72</v>
      </c>
      <c r="M487" s="41">
        <v>3.72</v>
      </c>
      <c r="N487" s="41">
        <v>3.72</v>
      </c>
      <c r="O487" s="41">
        <v>3.72</v>
      </c>
      <c r="P487" s="41">
        <v>3.72</v>
      </c>
      <c r="Q487" s="41">
        <v>3.72</v>
      </c>
      <c r="R487" s="41">
        <v>3.72</v>
      </c>
      <c r="S487" s="41">
        <v>3.72</v>
      </c>
      <c r="T487" s="41">
        <v>3.72</v>
      </c>
      <c r="U487" s="41">
        <v>3.72</v>
      </c>
      <c r="V487" s="41">
        <v>3.72</v>
      </c>
      <c r="W487" s="41">
        <v>3.72</v>
      </c>
      <c r="X487" s="41">
        <v>3.72</v>
      </c>
      <c r="Y487" s="41">
        <v>3.72</v>
      </c>
      <c r="Z487" s="41">
        <v>3.72</v>
      </c>
      <c r="AA487" s="41">
        <v>3.72</v>
      </c>
    </row>
    <row r="488" spans="1:27" ht="12.75" hidden="1" customHeight="1" outlineLevel="1" x14ac:dyDescent="0.2">
      <c r="A488" s="99" t="s">
        <v>710</v>
      </c>
      <c r="B488" s="60" t="s">
        <v>81</v>
      </c>
      <c r="C488" s="40" t="s">
        <v>79</v>
      </c>
      <c r="D488" s="41">
        <f>$D$11</f>
        <v>88.27</v>
      </c>
      <c r="E488" s="41">
        <f t="shared" ref="E488:AA488" si="281">$D$11</f>
        <v>88.27</v>
      </c>
      <c r="F488" s="41">
        <f t="shared" si="281"/>
        <v>88.27</v>
      </c>
      <c r="G488" s="41">
        <f t="shared" si="281"/>
        <v>88.27</v>
      </c>
      <c r="H488" s="41">
        <f t="shared" si="281"/>
        <v>88.27</v>
      </c>
      <c r="I488" s="41">
        <f t="shared" si="281"/>
        <v>88.27</v>
      </c>
      <c r="J488" s="41">
        <f t="shared" si="281"/>
        <v>88.27</v>
      </c>
      <c r="K488" s="41">
        <f t="shared" si="281"/>
        <v>88.27</v>
      </c>
      <c r="L488" s="41">
        <f t="shared" si="281"/>
        <v>88.27</v>
      </c>
      <c r="M488" s="41">
        <f t="shared" si="281"/>
        <v>88.27</v>
      </c>
      <c r="N488" s="41">
        <f t="shared" si="281"/>
        <v>88.27</v>
      </c>
      <c r="O488" s="41">
        <f t="shared" si="281"/>
        <v>88.27</v>
      </c>
      <c r="P488" s="41">
        <f t="shared" si="281"/>
        <v>88.27</v>
      </c>
      <c r="Q488" s="41">
        <f t="shared" si="281"/>
        <v>88.27</v>
      </c>
      <c r="R488" s="41">
        <f t="shared" si="281"/>
        <v>88.27</v>
      </c>
      <c r="S488" s="41">
        <f t="shared" si="281"/>
        <v>88.27</v>
      </c>
      <c r="T488" s="41">
        <f t="shared" si="281"/>
        <v>88.27</v>
      </c>
      <c r="U488" s="41">
        <f t="shared" si="281"/>
        <v>88.27</v>
      </c>
      <c r="V488" s="41">
        <f t="shared" si="281"/>
        <v>88.27</v>
      </c>
      <c r="W488" s="41">
        <f t="shared" si="281"/>
        <v>88.27</v>
      </c>
      <c r="X488" s="41">
        <f t="shared" si="281"/>
        <v>88.27</v>
      </c>
      <c r="Y488" s="41">
        <f t="shared" si="281"/>
        <v>88.27</v>
      </c>
      <c r="Z488" s="41">
        <f t="shared" si="281"/>
        <v>88.27</v>
      </c>
      <c r="AA488" s="41">
        <f t="shared" si="281"/>
        <v>88.27</v>
      </c>
    </row>
    <row r="489" spans="1:27" collapsed="1" x14ac:dyDescent="0.2">
      <c r="A489" s="98" t="s">
        <v>711</v>
      </c>
      <c r="B489" s="25" t="str">
        <f>"02"&amp;"."&amp;$B$662&amp;"."&amp;$B$663</f>
        <v>02.01.2024</v>
      </c>
      <c r="C489" s="88" t="s">
        <v>76</v>
      </c>
      <c r="D489" s="89">
        <f>ROUND(((D490+D491+D493+D492)/1000),5)</f>
        <v>4.7582000000000004</v>
      </c>
      <c r="E489" s="89">
        <f>ROUND(((E490+E491+E493+E492)/1000),5)</f>
        <v>4.6238900000000003</v>
      </c>
      <c r="F489" s="89">
        <f>ROUND(((F490+F491+F493+F492)/1000),5)</f>
        <v>4.4967199999999998</v>
      </c>
      <c r="G489" s="89">
        <f t="shared" ref="G489:AA489" si="282">ROUND(((G490+G491+G493+G492)/1000),5)</f>
        <v>4.4531900000000002</v>
      </c>
      <c r="H489" s="89">
        <f t="shared" si="282"/>
        <v>4.4520799999999996</v>
      </c>
      <c r="I489" s="89">
        <f t="shared" si="282"/>
        <v>4.4909800000000004</v>
      </c>
      <c r="J489" s="89">
        <f t="shared" si="282"/>
        <v>4.5618299999999996</v>
      </c>
      <c r="K489" s="89">
        <f t="shared" si="282"/>
        <v>4.7551500000000004</v>
      </c>
      <c r="L489" s="89">
        <f t="shared" si="282"/>
        <v>4.8285400000000003</v>
      </c>
      <c r="M489" s="89">
        <f t="shared" si="282"/>
        <v>4.9694700000000003</v>
      </c>
      <c r="N489" s="89">
        <f t="shared" si="282"/>
        <v>5.1504899999999996</v>
      </c>
      <c r="O489" s="89">
        <f t="shared" si="282"/>
        <v>5.1841799999999996</v>
      </c>
      <c r="P489" s="89">
        <f t="shared" si="282"/>
        <v>5.1920900000000003</v>
      </c>
      <c r="Q489" s="89">
        <f t="shared" si="282"/>
        <v>5.1952299999999996</v>
      </c>
      <c r="R489" s="89">
        <f t="shared" si="282"/>
        <v>5.1692600000000004</v>
      </c>
      <c r="S489" s="89">
        <f t="shared" si="282"/>
        <v>5.1717700000000004</v>
      </c>
      <c r="T489" s="89">
        <f t="shared" si="282"/>
        <v>5.2258199999999997</v>
      </c>
      <c r="U489" s="89">
        <f t="shared" si="282"/>
        <v>5.2599299999999998</v>
      </c>
      <c r="V489" s="89">
        <f t="shared" si="282"/>
        <v>5.2702299999999997</v>
      </c>
      <c r="W489" s="89">
        <f t="shared" si="282"/>
        <v>5.2690000000000001</v>
      </c>
      <c r="X489" s="89">
        <f t="shared" si="282"/>
        <v>5.2746599999999999</v>
      </c>
      <c r="Y489" s="89">
        <f t="shared" si="282"/>
        <v>5.2509199999999998</v>
      </c>
      <c r="Z489" s="89">
        <f t="shared" si="282"/>
        <v>5.1101900000000002</v>
      </c>
      <c r="AA489" s="89">
        <f t="shared" si="282"/>
        <v>4.8845400000000003</v>
      </c>
    </row>
    <row r="490" spans="1:27" ht="12.75" hidden="1" customHeight="1" outlineLevel="1" x14ac:dyDescent="0.2">
      <c r="A490" s="99" t="s">
        <v>712</v>
      </c>
      <c r="B490" s="60" t="s">
        <v>238</v>
      </c>
      <c r="C490" s="40" t="s">
        <v>79</v>
      </c>
      <c r="D490" s="41">
        <v>1106.44</v>
      </c>
      <c r="E490" s="41">
        <v>972.13</v>
      </c>
      <c r="F490" s="41">
        <v>844.96</v>
      </c>
      <c r="G490" s="41">
        <v>801.43</v>
      </c>
      <c r="H490" s="41">
        <v>800.32</v>
      </c>
      <c r="I490" s="41">
        <v>839.22</v>
      </c>
      <c r="J490" s="41">
        <v>910.07</v>
      </c>
      <c r="K490" s="41">
        <v>1103.3900000000001</v>
      </c>
      <c r="L490" s="41">
        <v>1176.78</v>
      </c>
      <c r="M490" s="41">
        <v>1317.71</v>
      </c>
      <c r="N490" s="41">
        <v>1498.73</v>
      </c>
      <c r="O490" s="41">
        <v>1532.42</v>
      </c>
      <c r="P490" s="41">
        <v>1540.33</v>
      </c>
      <c r="Q490" s="41">
        <v>1543.47</v>
      </c>
      <c r="R490" s="41">
        <v>1517.5</v>
      </c>
      <c r="S490" s="41">
        <v>1520.01</v>
      </c>
      <c r="T490" s="41">
        <v>1574.06</v>
      </c>
      <c r="U490" s="41">
        <v>1608.17</v>
      </c>
      <c r="V490" s="41">
        <v>1618.47</v>
      </c>
      <c r="W490" s="41">
        <v>1617.24</v>
      </c>
      <c r="X490" s="41">
        <v>1622.9</v>
      </c>
      <c r="Y490" s="41">
        <v>1599.16</v>
      </c>
      <c r="Z490" s="41">
        <v>1458.43</v>
      </c>
      <c r="AA490" s="41">
        <v>1232.78</v>
      </c>
    </row>
    <row r="491" spans="1:27" ht="12.75" hidden="1" customHeight="1" outlineLevel="1" x14ac:dyDescent="0.2">
      <c r="A491" s="99" t="s">
        <v>713</v>
      </c>
      <c r="B491" s="60" t="s">
        <v>90</v>
      </c>
      <c r="C491" s="40" t="s">
        <v>79</v>
      </c>
      <c r="D491" s="41">
        <f>$D$486</f>
        <v>3559.77</v>
      </c>
      <c r="E491" s="41">
        <f t="shared" ref="E491:AA491" si="283">$D$486</f>
        <v>3559.77</v>
      </c>
      <c r="F491" s="41">
        <f t="shared" si="283"/>
        <v>3559.77</v>
      </c>
      <c r="G491" s="41">
        <f t="shared" si="283"/>
        <v>3559.77</v>
      </c>
      <c r="H491" s="41">
        <f t="shared" si="283"/>
        <v>3559.77</v>
      </c>
      <c r="I491" s="41">
        <f t="shared" si="283"/>
        <v>3559.77</v>
      </c>
      <c r="J491" s="41">
        <f t="shared" si="283"/>
        <v>3559.77</v>
      </c>
      <c r="K491" s="41">
        <f t="shared" si="283"/>
        <v>3559.77</v>
      </c>
      <c r="L491" s="41">
        <f t="shared" si="283"/>
        <v>3559.77</v>
      </c>
      <c r="M491" s="41">
        <f t="shared" si="283"/>
        <v>3559.77</v>
      </c>
      <c r="N491" s="41">
        <f t="shared" si="283"/>
        <v>3559.77</v>
      </c>
      <c r="O491" s="41">
        <f t="shared" si="283"/>
        <v>3559.77</v>
      </c>
      <c r="P491" s="41">
        <f t="shared" si="283"/>
        <v>3559.77</v>
      </c>
      <c r="Q491" s="41">
        <f t="shared" si="283"/>
        <v>3559.77</v>
      </c>
      <c r="R491" s="41">
        <f t="shared" si="283"/>
        <v>3559.77</v>
      </c>
      <c r="S491" s="41">
        <f t="shared" si="283"/>
        <v>3559.77</v>
      </c>
      <c r="T491" s="41">
        <f t="shared" si="283"/>
        <v>3559.77</v>
      </c>
      <c r="U491" s="41">
        <f t="shared" si="283"/>
        <v>3559.77</v>
      </c>
      <c r="V491" s="41">
        <f t="shared" si="283"/>
        <v>3559.77</v>
      </c>
      <c r="W491" s="41">
        <f t="shared" si="283"/>
        <v>3559.77</v>
      </c>
      <c r="X491" s="41">
        <f t="shared" si="283"/>
        <v>3559.77</v>
      </c>
      <c r="Y491" s="41">
        <f t="shared" si="283"/>
        <v>3559.77</v>
      </c>
      <c r="Z491" s="41">
        <f t="shared" si="283"/>
        <v>3559.77</v>
      </c>
      <c r="AA491" s="41">
        <f t="shared" si="283"/>
        <v>3559.77</v>
      </c>
    </row>
    <row r="492" spans="1:27" ht="12.75" hidden="1" customHeight="1" outlineLevel="1" x14ac:dyDescent="0.2">
      <c r="A492" s="99" t="s">
        <v>714</v>
      </c>
      <c r="B492" s="60" t="s">
        <v>83</v>
      </c>
      <c r="C492" s="40" t="s">
        <v>79</v>
      </c>
      <c r="D492" s="41">
        <v>3.72</v>
      </c>
      <c r="E492" s="41">
        <v>3.72</v>
      </c>
      <c r="F492" s="41">
        <v>3.72</v>
      </c>
      <c r="G492" s="41">
        <v>3.72</v>
      </c>
      <c r="H492" s="41">
        <v>3.72</v>
      </c>
      <c r="I492" s="41">
        <v>3.72</v>
      </c>
      <c r="J492" s="41">
        <v>3.72</v>
      </c>
      <c r="K492" s="41">
        <v>3.72</v>
      </c>
      <c r="L492" s="41">
        <v>3.72</v>
      </c>
      <c r="M492" s="41">
        <v>3.72</v>
      </c>
      <c r="N492" s="41">
        <v>3.72</v>
      </c>
      <c r="O492" s="41">
        <v>3.72</v>
      </c>
      <c r="P492" s="41">
        <v>3.72</v>
      </c>
      <c r="Q492" s="41">
        <v>3.72</v>
      </c>
      <c r="R492" s="41">
        <v>3.72</v>
      </c>
      <c r="S492" s="41">
        <v>3.72</v>
      </c>
      <c r="T492" s="41">
        <v>3.72</v>
      </c>
      <c r="U492" s="41">
        <v>3.72</v>
      </c>
      <c r="V492" s="41">
        <v>3.72</v>
      </c>
      <c r="W492" s="41">
        <v>3.72</v>
      </c>
      <c r="X492" s="41">
        <v>3.72</v>
      </c>
      <c r="Y492" s="41">
        <v>3.72</v>
      </c>
      <c r="Z492" s="41">
        <v>3.72</v>
      </c>
      <c r="AA492" s="41">
        <v>3.72</v>
      </c>
    </row>
    <row r="493" spans="1:27" ht="12.75" hidden="1" customHeight="1" outlineLevel="1" x14ac:dyDescent="0.2">
      <c r="A493" s="99" t="s">
        <v>715</v>
      </c>
      <c r="B493" s="60" t="s">
        <v>81</v>
      </c>
      <c r="C493" s="40" t="s">
        <v>79</v>
      </c>
      <c r="D493" s="41">
        <f>$D$11</f>
        <v>88.27</v>
      </c>
      <c r="E493" s="41">
        <f t="shared" ref="E493:AA493" si="284">$D$11</f>
        <v>88.27</v>
      </c>
      <c r="F493" s="41">
        <f t="shared" si="284"/>
        <v>88.27</v>
      </c>
      <c r="G493" s="41">
        <f t="shared" si="284"/>
        <v>88.27</v>
      </c>
      <c r="H493" s="41">
        <f t="shared" si="284"/>
        <v>88.27</v>
      </c>
      <c r="I493" s="41">
        <f t="shared" si="284"/>
        <v>88.27</v>
      </c>
      <c r="J493" s="41">
        <f t="shared" si="284"/>
        <v>88.27</v>
      </c>
      <c r="K493" s="41">
        <f t="shared" si="284"/>
        <v>88.27</v>
      </c>
      <c r="L493" s="41">
        <f t="shared" si="284"/>
        <v>88.27</v>
      </c>
      <c r="M493" s="41">
        <f t="shared" si="284"/>
        <v>88.27</v>
      </c>
      <c r="N493" s="41">
        <f t="shared" si="284"/>
        <v>88.27</v>
      </c>
      <c r="O493" s="41">
        <f t="shared" si="284"/>
        <v>88.27</v>
      </c>
      <c r="P493" s="41">
        <f t="shared" si="284"/>
        <v>88.27</v>
      </c>
      <c r="Q493" s="41">
        <f t="shared" si="284"/>
        <v>88.27</v>
      </c>
      <c r="R493" s="41">
        <f t="shared" si="284"/>
        <v>88.27</v>
      </c>
      <c r="S493" s="41">
        <f t="shared" si="284"/>
        <v>88.27</v>
      </c>
      <c r="T493" s="41">
        <f t="shared" si="284"/>
        <v>88.27</v>
      </c>
      <c r="U493" s="41">
        <f t="shared" si="284"/>
        <v>88.27</v>
      </c>
      <c r="V493" s="41">
        <f t="shared" si="284"/>
        <v>88.27</v>
      </c>
      <c r="W493" s="41">
        <f t="shared" si="284"/>
        <v>88.27</v>
      </c>
      <c r="X493" s="41">
        <f t="shared" si="284"/>
        <v>88.27</v>
      </c>
      <c r="Y493" s="41">
        <f t="shared" si="284"/>
        <v>88.27</v>
      </c>
      <c r="Z493" s="41">
        <f t="shared" si="284"/>
        <v>88.27</v>
      </c>
      <c r="AA493" s="41">
        <f t="shared" si="284"/>
        <v>88.27</v>
      </c>
    </row>
    <row r="494" spans="1:27" collapsed="1" x14ac:dyDescent="0.2">
      <c r="A494" s="98" t="s">
        <v>716</v>
      </c>
      <c r="B494" s="25" t="str">
        <f>"03"&amp;"."&amp;$B$662&amp;"."&amp;$B$663</f>
        <v>03.01.2024</v>
      </c>
      <c r="C494" s="88" t="s">
        <v>76</v>
      </c>
      <c r="D494" s="89">
        <f>ROUND(((D495+D496+D498+D497)/1000),5)</f>
        <v>4.7685899999999997</v>
      </c>
      <c r="E494" s="89">
        <f>ROUND(((E495+E496+E498+E497)/1000),5)</f>
        <v>4.6950200000000004</v>
      </c>
      <c r="F494" s="89">
        <f>ROUND(((F495+F496+F498+F497)/1000),5)</f>
        <v>4.6701300000000003</v>
      </c>
      <c r="G494" s="89">
        <f t="shared" ref="G494:AA494" si="285">ROUND(((G495+G496+G498+G497)/1000),5)</f>
        <v>4.6308400000000001</v>
      </c>
      <c r="H494" s="89">
        <f t="shared" si="285"/>
        <v>4.6105099999999997</v>
      </c>
      <c r="I494" s="89">
        <f t="shared" si="285"/>
        <v>4.6912599999999998</v>
      </c>
      <c r="J494" s="89">
        <f t="shared" si="285"/>
        <v>4.7538799999999997</v>
      </c>
      <c r="K494" s="89">
        <f t="shared" si="285"/>
        <v>4.8779199999999996</v>
      </c>
      <c r="L494" s="89">
        <f t="shared" si="285"/>
        <v>5.0174700000000003</v>
      </c>
      <c r="M494" s="89">
        <f t="shared" si="285"/>
        <v>5.2064700000000004</v>
      </c>
      <c r="N494" s="89">
        <f t="shared" si="285"/>
        <v>5.2976799999999997</v>
      </c>
      <c r="O494" s="89">
        <f t="shared" si="285"/>
        <v>5.3303500000000001</v>
      </c>
      <c r="P494" s="89">
        <f t="shared" si="285"/>
        <v>5.3271499999999996</v>
      </c>
      <c r="Q494" s="89">
        <f t="shared" si="285"/>
        <v>5.3248199999999999</v>
      </c>
      <c r="R494" s="89">
        <f t="shared" si="285"/>
        <v>5.2757800000000001</v>
      </c>
      <c r="S494" s="89">
        <f t="shared" si="285"/>
        <v>5.2625900000000003</v>
      </c>
      <c r="T494" s="89">
        <f t="shared" si="285"/>
        <v>5.3327600000000004</v>
      </c>
      <c r="U494" s="89">
        <f t="shared" si="285"/>
        <v>5.37791</v>
      </c>
      <c r="V494" s="89">
        <f t="shared" si="285"/>
        <v>5.3884999999999996</v>
      </c>
      <c r="W494" s="89">
        <f t="shared" si="285"/>
        <v>5.3704000000000001</v>
      </c>
      <c r="X494" s="89">
        <f t="shared" si="285"/>
        <v>5.3403200000000002</v>
      </c>
      <c r="Y494" s="89">
        <f t="shared" si="285"/>
        <v>5.2316700000000003</v>
      </c>
      <c r="Z494" s="89">
        <f t="shared" si="285"/>
        <v>5.0490599999999999</v>
      </c>
      <c r="AA494" s="89">
        <f t="shared" si="285"/>
        <v>4.8763100000000001</v>
      </c>
    </row>
    <row r="495" spans="1:27" ht="12.75" hidden="1" customHeight="1" outlineLevel="1" x14ac:dyDescent="0.2">
      <c r="A495" s="99" t="s">
        <v>717</v>
      </c>
      <c r="B495" s="60" t="s">
        <v>238</v>
      </c>
      <c r="C495" s="40" t="s">
        <v>79</v>
      </c>
      <c r="D495" s="41">
        <v>1116.83</v>
      </c>
      <c r="E495" s="41">
        <v>1043.26</v>
      </c>
      <c r="F495" s="41">
        <v>1018.37</v>
      </c>
      <c r="G495" s="41">
        <v>979.08</v>
      </c>
      <c r="H495" s="41">
        <v>958.75</v>
      </c>
      <c r="I495" s="41">
        <v>1039.5</v>
      </c>
      <c r="J495" s="41">
        <v>1102.1199999999999</v>
      </c>
      <c r="K495" s="41">
        <v>1226.1600000000001</v>
      </c>
      <c r="L495" s="41">
        <v>1365.71</v>
      </c>
      <c r="M495" s="41">
        <v>1554.71</v>
      </c>
      <c r="N495" s="41">
        <v>1645.92</v>
      </c>
      <c r="O495" s="41">
        <v>1678.59</v>
      </c>
      <c r="P495" s="41">
        <v>1675.39</v>
      </c>
      <c r="Q495" s="41">
        <v>1673.06</v>
      </c>
      <c r="R495" s="41">
        <v>1624.02</v>
      </c>
      <c r="S495" s="41">
        <v>1610.83</v>
      </c>
      <c r="T495" s="41">
        <v>1681</v>
      </c>
      <c r="U495" s="41">
        <v>1726.15</v>
      </c>
      <c r="V495" s="41">
        <v>1736.74</v>
      </c>
      <c r="W495" s="41">
        <v>1718.64</v>
      </c>
      <c r="X495" s="41">
        <v>1688.56</v>
      </c>
      <c r="Y495" s="41">
        <v>1579.91</v>
      </c>
      <c r="Z495" s="41">
        <v>1397.3</v>
      </c>
      <c r="AA495" s="41">
        <v>1224.55</v>
      </c>
    </row>
    <row r="496" spans="1:27" ht="12.75" hidden="1" customHeight="1" outlineLevel="1" x14ac:dyDescent="0.2">
      <c r="A496" s="99" t="s">
        <v>718</v>
      </c>
      <c r="B496" s="60" t="s">
        <v>90</v>
      </c>
      <c r="C496" s="40" t="s">
        <v>79</v>
      </c>
      <c r="D496" s="41">
        <f>$D$486</f>
        <v>3559.77</v>
      </c>
      <c r="E496" s="41">
        <f t="shared" ref="E496:AA496" si="286">$D$486</f>
        <v>3559.77</v>
      </c>
      <c r="F496" s="41">
        <f t="shared" si="286"/>
        <v>3559.77</v>
      </c>
      <c r="G496" s="41">
        <f t="shared" si="286"/>
        <v>3559.77</v>
      </c>
      <c r="H496" s="41">
        <f t="shared" si="286"/>
        <v>3559.77</v>
      </c>
      <c r="I496" s="41">
        <f t="shared" si="286"/>
        <v>3559.77</v>
      </c>
      <c r="J496" s="41">
        <f t="shared" si="286"/>
        <v>3559.77</v>
      </c>
      <c r="K496" s="41">
        <f t="shared" si="286"/>
        <v>3559.77</v>
      </c>
      <c r="L496" s="41">
        <f t="shared" si="286"/>
        <v>3559.77</v>
      </c>
      <c r="M496" s="41">
        <f t="shared" si="286"/>
        <v>3559.77</v>
      </c>
      <c r="N496" s="41">
        <f t="shared" si="286"/>
        <v>3559.77</v>
      </c>
      <c r="O496" s="41">
        <f t="shared" si="286"/>
        <v>3559.77</v>
      </c>
      <c r="P496" s="41">
        <f t="shared" si="286"/>
        <v>3559.77</v>
      </c>
      <c r="Q496" s="41">
        <f t="shared" si="286"/>
        <v>3559.77</v>
      </c>
      <c r="R496" s="41">
        <f t="shared" si="286"/>
        <v>3559.77</v>
      </c>
      <c r="S496" s="41">
        <f t="shared" si="286"/>
        <v>3559.77</v>
      </c>
      <c r="T496" s="41">
        <f t="shared" si="286"/>
        <v>3559.77</v>
      </c>
      <c r="U496" s="41">
        <f t="shared" si="286"/>
        <v>3559.77</v>
      </c>
      <c r="V496" s="41">
        <f t="shared" si="286"/>
        <v>3559.77</v>
      </c>
      <c r="W496" s="41">
        <f t="shared" si="286"/>
        <v>3559.77</v>
      </c>
      <c r="X496" s="41">
        <f t="shared" si="286"/>
        <v>3559.77</v>
      </c>
      <c r="Y496" s="41">
        <f t="shared" si="286"/>
        <v>3559.77</v>
      </c>
      <c r="Z496" s="41">
        <f t="shared" si="286"/>
        <v>3559.77</v>
      </c>
      <c r="AA496" s="41">
        <f t="shared" si="286"/>
        <v>3559.77</v>
      </c>
    </row>
    <row r="497" spans="1:27" ht="12.75" hidden="1" customHeight="1" outlineLevel="1" x14ac:dyDescent="0.2">
      <c r="A497" s="99" t="s">
        <v>719</v>
      </c>
      <c r="B497" s="60" t="s">
        <v>83</v>
      </c>
      <c r="C497" s="40" t="s">
        <v>79</v>
      </c>
      <c r="D497" s="41">
        <v>3.72</v>
      </c>
      <c r="E497" s="41">
        <v>3.72</v>
      </c>
      <c r="F497" s="41">
        <v>3.72</v>
      </c>
      <c r="G497" s="41">
        <v>3.72</v>
      </c>
      <c r="H497" s="41">
        <v>3.72</v>
      </c>
      <c r="I497" s="41">
        <v>3.72</v>
      </c>
      <c r="J497" s="41">
        <v>3.72</v>
      </c>
      <c r="K497" s="41">
        <v>3.72</v>
      </c>
      <c r="L497" s="41">
        <v>3.72</v>
      </c>
      <c r="M497" s="41">
        <v>3.72</v>
      </c>
      <c r="N497" s="41">
        <v>3.72</v>
      </c>
      <c r="O497" s="41">
        <v>3.72</v>
      </c>
      <c r="P497" s="41">
        <v>3.72</v>
      </c>
      <c r="Q497" s="41">
        <v>3.72</v>
      </c>
      <c r="R497" s="41">
        <v>3.72</v>
      </c>
      <c r="S497" s="41">
        <v>3.72</v>
      </c>
      <c r="T497" s="41">
        <v>3.72</v>
      </c>
      <c r="U497" s="41">
        <v>3.72</v>
      </c>
      <c r="V497" s="41">
        <v>3.72</v>
      </c>
      <c r="W497" s="41">
        <v>3.72</v>
      </c>
      <c r="X497" s="41">
        <v>3.72</v>
      </c>
      <c r="Y497" s="41">
        <v>3.72</v>
      </c>
      <c r="Z497" s="41">
        <v>3.72</v>
      </c>
      <c r="AA497" s="41">
        <v>3.72</v>
      </c>
    </row>
    <row r="498" spans="1:27" ht="12.75" hidden="1" customHeight="1" outlineLevel="1" x14ac:dyDescent="0.2">
      <c r="A498" s="99" t="s">
        <v>720</v>
      </c>
      <c r="B498" s="60" t="s">
        <v>81</v>
      </c>
      <c r="C498" s="40" t="s">
        <v>79</v>
      </c>
      <c r="D498" s="41">
        <f>$D$11</f>
        <v>88.27</v>
      </c>
      <c r="E498" s="41">
        <f t="shared" ref="E498:AA498" si="287">$D$11</f>
        <v>88.27</v>
      </c>
      <c r="F498" s="41">
        <f t="shared" si="287"/>
        <v>88.27</v>
      </c>
      <c r="G498" s="41">
        <f t="shared" si="287"/>
        <v>88.27</v>
      </c>
      <c r="H498" s="41">
        <f t="shared" si="287"/>
        <v>88.27</v>
      </c>
      <c r="I498" s="41">
        <f t="shared" si="287"/>
        <v>88.27</v>
      </c>
      <c r="J498" s="41">
        <f t="shared" si="287"/>
        <v>88.27</v>
      </c>
      <c r="K498" s="41">
        <f t="shared" si="287"/>
        <v>88.27</v>
      </c>
      <c r="L498" s="41">
        <f t="shared" si="287"/>
        <v>88.27</v>
      </c>
      <c r="M498" s="41">
        <f t="shared" si="287"/>
        <v>88.27</v>
      </c>
      <c r="N498" s="41">
        <f t="shared" si="287"/>
        <v>88.27</v>
      </c>
      <c r="O498" s="41">
        <f t="shared" si="287"/>
        <v>88.27</v>
      </c>
      <c r="P498" s="41">
        <f t="shared" si="287"/>
        <v>88.27</v>
      </c>
      <c r="Q498" s="41">
        <f t="shared" si="287"/>
        <v>88.27</v>
      </c>
      <c r="R498" s="41">
        <f t="shared" si="287"/>
        <v>88.27</v>
      </c>
      <c r="S498" s="41">
        <f t="shared" si="287"/>
        <v>88.27</v>
      </c>
      <c r="T498" s="41">
        <f t="shared" si="287"/>
        <v>88.27</v>
      </c>
      <c r="U498" s="41">
        <f t="shared" si="287"/>
        <v>88.27</v>
      </c>
      <c r="V498" s="41">
        <f t="shared" si="287"/>
        <v>88.27</v>
      </c>
      <c r="W498" s="41">
        <f t="shared" si="287"/>
        <v>88.27</v>
      </c>
      <c r="X498" s="41">
        <f t="shared" si="287"/>
        <v>88.27</v>
      </c>
      <c r="Y498" s="41">
        <f t="shared" si="287"/>
        <v>88.27</v>
      </c>
      <c r="Z498" s="41">
        <f t="shared" si="287"/>
        <v>88.27</v>
      </c>
      <c r="AA498" s="41">
        <f t="shared" si="287"/>
        <v>88.27</v>
      </c>
    </row>
    <row r="499" spans="1:27" collapsed="1" x14ac:dyDescent="0.2">
      <c r="A499" s="98" t="s">
        <v>721</v>
      </c>
      <c r="B499" s="25" t="str">
        <f>"04"&amp;"."&amp;$B$662&amp;"."&amp;$B$663</f>
        <v>04.01.2024</v>
      </c>
      <c r="C499" s="88" t="s">
        <v>76</v>
      </c>
      <c r="D499" s="89">
        <f>ROUND(((D500+D501+D503+D502)/1000),5)</f>
        <v>4.8811900000000001</v>
      </c>
      <c r="E499" s="89">
        <f>ROUND(((E500+E501+E503+E502)/1000),5)</f>
        <v>4.7708500000000003</v>
      </c>
      <c r="F499" s="89">
        <f>ROUND(((F500+F501+F503+F502)/1000),5)</f>
        <v>4.6936400000000003</v>
      </c>
      <c r="G499" s="89">
        <f t="shared" ref="G499:AA499" si="288">ROUND(((G500+G501+G503+G502)/1000),5)</f>
        <v>4.64344</v>
      </c>
      <c r="H499" s="89">
        <f t="shared" si="288"/>
        <v>4.6515399999999998</v>
      </c>
      <c r="I499" s="89">
        <f t="shared" si="288"/>
        <v>4.6901099999999998</v>
      </c>
      <c r="J499" s="89">
        <f t="shared" si="288"/>
        <v>4.7251399999999997</v>
      </c>
      <c r="K499" s="89">
        <f t="shared" si="288"/>
        <v>4.88652</v>
      </c>
      <c r="L499" s="89">
        <f t="shared" si="288"/>
        <v>5.1265400000000003</v>
      </c>
      <c r="M499" s="89">
        <f t="shared" si="288"/>
        <v>5.3342099999999997</v>
      </c>
      <c r="N499" s="89">
        <f t="shared" si="288"/>
        <v>5.5107600000000003</v>
      </c>
      <c r="O499" s="89">
        <f t="shared" si="288"/>
        <v>5.5366999999999997</v>
      </c>
      <c r="P499" s="89">
        <f t="shared" si="288"/>
        <v>5.5389200000000001</v>
      </c>
      <c r="Q499" s="89">
        <f t="shared" si="288"/>
        <v>5.5407599999999997</v>
      </c>
      <c r="R499" s="89">
        <f t="shared" si="288"/>
        <v>5.5065499999999998</v>
      </c>
      <c r="S499" s="89">
        <f t="shared" si="288"/>
        <v>5.4873399999999997</v>
      </c>
      <c r="T499" s="89">
        <f t="shared" si="288"/>
        <v>5.5339999999999998</v>
      </c>
      <c r="U499" s="89">
        <f t="shared" si="288"/>
        <v>5.5593300000000001</v>
      </c>
      <c r="V499" s="89">
        <f t="shared" si="288"/>
        <v>5.5449799999999998</v>
      </c>
      <c r="W499" s="89">
        <f t="shared" si="288"/>
        <v>5.5304099999999998</v>
      </c>
      <c r="X499" s="89">
        <f t="shared" si="288"/>
        <v>5.51213</v>
      </c>
      <c r="Y499" s="89">
        <f t="shared" si="288"/>
        <v>5.3366400000000001</v>
      </c>
      <c r="Z499" s="89">
        <f t="shared" si="288"/>
        <v>5.2054200000000002</v>
      </c>
      <c r="AA499" s="89">
        <f t="shared" si="288"/>
        <v>4.9872500000000004</v>
      </c>
    </row>
    <row r="500" spans="1:27" ht="12.75" hidden="1" customHeight="1" outlineLevel="1" x14ac:dyDescent="0.2">
      <c r="A500" s="99" t="s">
        <v>722</v>
      </c>
      <c r="B500" s="60" t="s">
        <v>238</v>
      </c>
      <c r="C500" s="40" t="s">
        <v>79</v>
      </c>
      <c r="D500" s="41">
        <v>1229.43</v>
      </c>
      <c r="E500" s="41">
        <v>1119.0899999999999</v>
      </c>
      <c r="F500" s="41">
        <v>1041.8800000000001</v>
      </c>
      <c r="G500" s="41">
        <v>991.68</v>
      </c>
      <c r="H500" s="41">
        <v>999.78</v>
      </c>
      <c r="I500" s="41">
        <v>1038.3499999999999</v>
      </c>
      <c r="J500" s="41">
        <v>1073.3800000000001</v>
      </c>
      <c r="K500" s="41">
        <v>1234.76</v>
      </c>
      <c r="L500" s="41">
        <v>1474.78</v>
      </c>
      <c r="M500" s="41">
        <v>1682.45</v>
      </c>
      <c r="N500" s="41">
        <v>1859</v>
      </c>
      <c r="O500" s="41">
        <v>1884.94</v>
      </c>
      <c r="P500" s="41">
        <v>1887.16</v>
      </c>
      <c r="Q500" s="41">
        <v>1889</v>
      </c>
      <c r="R500" s="41">
        <v>1854.79</v>
      </c>
      <c r="S500" s="41">
        <v>1835.58</v>
      </c>
      <c r="T500" s="41">
        <v>1882.24</v>
      </c>
      <c r="U500" s="41">
        <v>1907.57</v>
      </c>
      <c r="V500" s="41">
        <v>1893.22</v>
      </c>
      <c r="W500" s="41">
        <v>1878.65</v>
      </c>
      <c r="X500" s="41">
        <v>1860.37</v>
      </c>
      <c r="Y500" s="41">
        <v>1684.88</v>
      </c>
      <c r="Z500" s="41">
        <v>1553.66</v>
      </c>
      <c r="AA500" s="41">
        <v>1335.49</v>
      </c>
    </row>
    <row r="501" spans="1:27" ht="12.75" hidden="1" customHeight="1" outlineLevel="1" x14ac:dyDescent="0.2">
      <c r="A501" s="99" t="s">
        <v>723</v>
      </c>
      <c r="B501" s="60" t="s">
        <v>90</v>
      </c>
      <c r="C501" s="40" t="s">
        <v>79</v>
      </c>
      <c r="D501" s="41">
        <f>$D$486</f>
        <v>3559.77</v>
      </c>
      <c r="E501" s="41">
        <f t="shared" ref="E501:AA501" si="289">$D$486</f>
        <v>3559.77</v>
      </c>
      <c r="F501" s="41">
        <f t="shared" si="289"/>
        <v>3559.77</v>
      </c>
      <c r="G501" s="41">
        <f t="shared" si="289"/>
        <v>3559.77</v>
      </c>
      <c r="H501" s="41">
        <f t="shared" si="289"/>
        <v>3559.77</v>
      </c>
      <c r="I501" s="41">
        <f t="shared" si="289"/>
        <v>3559.77</v>
      </c>
      <c r="J501" s="41">
        <f t="shared" si="289"/>
        <v>3559.77</v>
      </c>
      <c r="K501" s="41">
        <f t="shared" si="289"/>
        <v>3559.77</v>
      </c>
      <c r="L501" s="41">
        <f t="shared" si="289"/>
        <v>3559.77</v>
      </c>
      <c r="M501" s="41">
        <f t="shared" si="289"/>
        <v>3559.77</v>
      </c>
      <c r="N501" s="41">
        <f t="shared" si="289"/>
        <v>3559.77</v>
      </c>
      <c r="O501" s="41">
        <f t="shared" si="289"/>
        <v>3559.77</v>
      </c>
      <c r="P501" s="41">
        <f t="shared" si="289"/>
        <v>3559.77</v>
      </c>
      <c r="Q501" s="41">
        <f t="shared" si="289"/>
        <v>3559.77</v>
      </c>
      <c r="R501" s="41">
        <f t="shared" si="289"/>
        <v>3559.77</v>
      </c>
      <c r="S501" s="41">
        <f t="shared" si="289"/>
        <v>3559.77</v>
      </c>
      <c r="T501" s="41">
        <f t="shared" si="289"/>
        <v>3559.77</v>
      </c>
      <c r="U501" s="41">
        <f t="shared" si="289"/>
        <v>3559.77</v>
      </c>
      <c r="V501" s="41">
        <f t="shared" si="289"/>
        <v>3559.77</v>
      </c>
      <c r="W501" s="41">
        <f t="shared" si="289"/>
        <v>3559.77</v>
      </c>
      <c r="X501" s="41">
        <f t="shared" si="289"/>
        <v>3559.77</v>
      </c>
      <c r="Y501" s="41">
        <f t="shared" si="289"/>
        <v>3559.77</v>
      </c>
      <c r="Z501" s="41">
        <f t="shared" si="289"/>
        <v>3559.77</v>
      </c>
      <c r="AA501" s="41">
        <f t="shared" si="289"/>
        <v>3559.77</v>
      </c>
    </row>
    <row r="502" spans="1:27" ht="12.75" hidden="1" customHeight="1" outlineLevel="1" x14ac:dyDescent="0.2">
      <c r="A502" s="99" t="s">
        <v>724</v>
      </c>
      <c r="B502" s="60" t="s">
        <v>83</v>
      </c>
      <c r="C502" s="40" t="s">
        <v>79</v>
      </c>
      <c r="D502" s="41">
        <v>3.72</v>
      </c>
      <c r="E502" s="41">
        <v>3.72</v>
      </c>
      <c r="F502" s="41">
        <v>3.72</v>
      </c>
      <c r="G502" s="41">
        <v>3.72</v>
      </c>
      <c r="H502" s="41">
        <v>3.72</v>
      </c>
      <c r="I502" s="41">
        <v>3.72</v>
      </c>
      <c r="J502" s="41">
        <v>3.72</v>
      </c>
      <c r="K502" s="41">
        <v>3.72</v>
      </c>
      <c r="L502" s="41">
        <v>3.72</v>
      </c>
      <c r="M502" s="41">
        <v>3.72</v>
      </c>
      <c r="N502" s="41">
        <v>3.72</v>
      </c>
      <c r="O502" s="41">
        <v>3.72</v>
      </c>
      <c r="P502" s="41">
        <v>3.72</v>
      </c>
      <c r="Q502" s="41">
        <v>3.72</v>
      </c>
      <c r="R502" s="41">
        <v>3.72</v>
      </c>
      <c r="S502" s="41">
        <v>3.72</v>
      </c>
      <c r="T502" s="41">
        <v>3.72</v>
      </c>
      <c r="U502" s="41">
        <v>3.72</v>
      </c>
      <c r="V502" s="41">
        <v>3.72</v>
      </c>
      <c r="W502" s="41">
        <v>3.72</v>
      </c>
      <c r="X502" s="41">
        <v>3.72</v>
      </c>
      <c r="Y502" s="41">
        <v>3.72</v>
      </c>
      <c r="Z502" s="41">
        <v>3.72</v>
      </c>
      <c r="AA502" s="41">
        <v>3.72</v>
      </c>
    </row>
    <row r="503" spans="1:27" ht="12.75" hidden="1" customHeight="1" outlineLevel="1" x14ac:dyDescent="0.2">
      <c r="A503" s="99" t="s">
        <v>725</v>
      </c>
      <c r="B503" s="60" t="s">
        <v>81</v>
      </c>
      <c r="C503" s="40" t="s">
        <v>79</v>
      </c>
      <c r="D503" s="41">
        <f>$D$11</f>
        <v>88.27</v>
      </c>
      <c r="E503" s="41">
        <f t="shared" ref="E503:AA503" si="290">$D$11</f>
        <v>88.27</v>
      </c>
      <c r="F503" s="41">
        <f t="shared" si="290"/>
        <v>88.27</v>
      </c>
      <c r="G503" s="41">
        <f t="shared" si="290"/>
        <v>88.27</v>
      </c>
      <c r="H503" s="41">
        <f t="shared" si="290"/>
        <v>88.27</v>
      </c>
      <c r="I503" s="41">
        <f t="shared" si="290"/>
        <v>88.27</v>
      </c>
      <c r="J503" s="41">
        <f t="shared" si="290"/>
        <v>88.27</v>
      </c>
      <c r="K503" s="41">
        <f t="shared" si="290"/>
        <v>88.27</v>
      </c>
      <c r="L503" s="41">
        <f t="shared" si="290"/>
        <v>88.27</v>
      </c>
      <c r="M503" s="41">
        <f t="shared" si="290"/>
        <v>88.27</v>
      </c>
      <c r="N503" s="41">
        <f t="shared" si="290"/>
        <v>88.27</v>
      </c>
      <c r="O503" s="41">
        <f t="shared" si="290"/>
        <v>88.27</v>
      </c>
      <c r="P503" s="41">
        <f t="shared" si="290"/>
        <v>88.27</v>
      </c>
      <c r="Q503" s="41">
        <f t="shared" si="290"/>
        <v>88.27</v>
      </c>
      <c r="R503" s="41">
        <f t="shared" si="290"/>
        <v>88.27</v>
      </c>
      <c r="S503" s="41">
        <f t="shared" si="290"/>
        <v>88.27</v>
      </c>
      <c r="T503" s="41">
        <f t="shared" si="290"/>
        <v>88.27</v>
      </c>
      <c r="U503" s="41">
        <f t="shared" si="290"/>
        <v>88.27</v>
      </c>
      <c r="V503" s="41">
        <f t="shared" si="290"/>
        <v>88.27</v>
      </c>
      <c r="W503" s="41">
        <f t="shared" si="290"/>
        <v>88.27</v>
      </c>
      <c r="X503" s="41">
        <f t="shared" si="290"/>
        <v>88.27</v>
      </c>
      <c r="Y503" s="41">
        <f t="shared" si="290"/>
        <v>88.27</v>
      </c>
      <c r="Z503" s="41">
        <f t="shared" si="290"/>
        <v>88.27</v>
      </c>
      <c r="AA503" s="41">
        <f t="shared" si="290"/>
        <v>88.27</v>
      </c>
    </row>
    <row r="504" spans="1:27" collapsed="1" x14ac:dyDescent="0.2">
      <c r="A504" s="98" t="s">
        <v>726</v>
      </c>
      <c r="B504" s="25" t="str">
        <f>"05"&amp;"."&amp;$B$662&amp;"."&amp;$B$663</f>
        <v>05.01.2024</v>
      </c>
      <c r="C504" s="88" t="s">
        <v>76</v>
      </c>
      <c r="D504" s="89">
        <f>ROUND(((D505+D506+D508+D507)/1000),5)</f>
        <v>4.9385700000000003</v>
      </c>
      <c r="E504" s="89">
        <f>ROUND(((E505+E506+E508+E507)/1000),5)</f>
        <v>4.8796999999999997</v>
      </c>
      <c r="F504" s="89">
        <f>ROUND(((F505+F506+F508+F507)/1000),5)</f>
        <v>4.8225699999999998</v>
      </c>
      <c r="G504" s="89">
        <f t="shared" ref="G504:AA504" si="291">ROUND(((G505+G506+G508+G507)/1000),5)</f>
        <v>4.7644399999999996</v>
      </c>
      <c r="H504" s="89">
        <f t="shared" si="291"/>
        <v>4.76356</v>
      </c>
      <c r="I504" s="89">
        <f t="shared" si="291"/>
        <v>4.7710400000000002</v>
      </c>
      <c r="J504" s="89">
        <f t="shared" si="291"/>
        <v>4.79725</v>
      </c>
      <c r="K504" s="89">
        <f t="shared" si="291"/>
        <v>4.9289399999999999</v>
      </c>
      <c r="L504" s="89">
        <f t="shared" si="291"/>
        <v>5.1886599999999996</v>
      </c>
      <c r="M504" s="89">
        <f t="shared" si="291"/>
        <v>5.3485899999999997</v>
      </c>
      <c r="N504" s="89">
        <f t="shared" si="291"/>
        <v>5.5258399999999996</v>
      </c>
      <c r="O504" s="89">
        <f t="shared" si="291"/>
        <v>5.5545299999999997</v>
      </c>
      <c r="P504" s="89">
        <f t="shared" si="291"/>
        <v>5.5588199999999999</v>
      </c>
      <c r="Q504" s="89">
        <f t="shared" si="291"/>
        <v>5.5612399999999997</v>
      </c>
      <c r="R504" s="89">
        <f t="shared" si="291"/>
        <v>5.53165</v>
      </c>
      <c r="S504" s="89">
        <f t="shared" si="291"/>
        <v>5.5239799999999999</v>
      </c>
      <c r="T504" s="89">
        <f t="shared" si="291"/>
        <v>5.5635500000000002</v>
      </c>
      <c r="U504" s="89">
        <f t="shared" si="291"/>
        <v>5.5830799999999998</v>
      </c>
      <c r="V504" s="89">
        <f t="shared" si="291"/>
        <v>5.5716099999999997</v>
      </c>
      <c r="W504" s="89">
        <f t="shared" si="291"/>
        <v>5.5442</v>
      </c>
      <c r="X504" s="89">
        <f t="shared" si="291"/>
        <v>5.4876300000000002</v>
      </c>
      <c r="Y504" s="89">
        <f t="shared" si="291"/>
        <v>5.3426</v>
      </c>
      <c r="Z504" s="89">
        <f t="shared" si="291"/>
        <v>5.1193799999999996</v>
      </c>
      <c r="AA504" s="89">
        <f t="shared" si="291"/>
        <v>4.9734400000000001</v>
      </c>
    </row>
    <row r="505" spans="1:27" ht="12.75" hidden="1" customHeight="1" outlineLevel="1" x14ac:dyDescent="0.2">
      <c r="A505" s="99" t="s">
        <v>727</v>
      </c>
      <c r="B505" s="60" t="s">
        <v>238</v>
      </c>
      <c r="C505" s="40" t="s">
        <v>79</v>
      </c>
      <c r="D505" s="41">
        <v>1286.81</v>
      </c>
      <c r="E505" s="41">
        <v>1227.94</v>
      </c>
      <c r="F505" s="41">
        <v>1170.81</v>
      </c>
      <c r="G505" s="41">
        <v>1112.68</v>
      </c>
      <c r="H505" s="41">
        <v>1111.8</v>
      </c>
      <c r="I505" s="41">
        <v>1119.28</v>
      </c>
      <c r="J505" s="41">
        <v>1145.49</v>
      </c>
      <c r="K505" s="41">
        <v>1277.18</v>
      </c>
      <c r="L505" s="41">
        <v>1536.9</v>
      </c>
      <c r="M505" s="41">
        <v>1696.83</v>
      </c>
      <c r="N505" s="41">
        <v>1874.08</v>
      </c>
      <c r="O505" s="41">
        <v>1902.77</v>
      </c>
      <c r="P505" s="41">
        <v>1907.06</v>
      </c>
      <c r="Q505" s="41">
        <v>1909.48</v>
      </c>
      <c r="R505" s="41">
        <v>1879.89</v>
      </c>
      <c r="S505" s="41">
        <v>1872.22</v>
      </c>
      <c r="T505" s="41">
        <v>1911.79</v>
      </c>
      <c r="U505" s="41">
        <v>1931.32</v>
      </c>
      <c r="V505" s="41">
        <v>1919.85</v>
      </c>
      <c r="W505" s="41">
        <v>1892.44</v>
      </c>
      <c r="X505" s="41">
        <v>1835.87</v>
      </c>
      <c r="Y505" s="41">
        <v>1690.84</v>
      </c>
      <c r="Z505" s="41">
        <v>1467.62</v>
      </c>
      <c r="AA505" s="41">
        <v>1321.68</v>
      </c>
    </row>
    <row r="506" spans="1:27" ht="12.75" hidden="1" customHeight="1" outlineLevel="1" x14ac:dyDescent="0.2">
      <c r="A506" s="99" t="s">
        <v>728</v>
      </c>
      <c r="B506" s="60" t="s">
        <v>90</v>
      </c>
      <c r="C506" s="40" t="s">
        <v>79</v>
      </c>
      <c r="D506" s="41">
        <f>$D$486</f>
        <v>3559.77</v>
      </c>
      <c r="E506" s="41">
        <f t="shared" ref="E506:AA506" si="292">$D$486</f>
        <v>3559.77</v>
      </c>
      <c r="F506" s="41">
        <f t="shared" si="292"/>
        <v>3559.77</v>
      </c>
      <c r="G506" s="41">
        <f t="shared" si="292"/>
        <v>3559.77</v>
      </c>
      <c r="H506" s="41">
        <f t="shared" si="292"/>
        <v>3559.77</v>
      </c>
      <c r="I506" s="41">
        <f t="shared" si="292"/>
        <v>3559.77</v>
      </c>
      <c r="J506" s="41">
        <f t="shared" si="292"/>
        <v>3559.77</v>
      </c>
      <c r="K506" s="41">
        <f t="shared" si="292"/>
        <v>3559.77</v>
      </c>
      <c r="L506" s="41">
        <f t="shared" si="292"/>
        <v>3559.77</v>
      </c>
      <c r="M506" s="41">
        <f t="shared" si="292"/>
        <v>3559.77</v>
      </c>
      <c r="N506" s="41">
        <f t="shared" si="292"/>
        <v>3559.77</v>
      </c>
      <c r="O506" s="41">
        <f t="shared" si="292"/>
        <v>3559.77</v>
      </c>
      <c r="P506" s="41">
        <f t="shared" si="292"/>
        <v>3559.77</v>
      </c>
      <c r="Q506" s="41">
        <f t="shared" si="292"/>
        <v>3559.77</v>
      </c>
      <c r="R506" s="41">
        <f t="shared" si="292"/>
        <v>3559.77</v>
      </c>
      <c r="S506" s="41">
        <f t="shared" si="292"/>
        <v>3559.77</v>
      </c>
      <c r="T506" s="41">
        <f t="shared" si="292"/>
        <v>3559.77</v>
      </c>
      <c r="U506" s="41">
        <f t="shared" si="292"/>
        <v>3559.77</v>
      </c>
      <c r="V506" s="41">
        <f t="shared" si="292"/>
        <v>3559.77</v>
      </c>
      <c r="W506" s="41">
        <f t="shared" si="292"/>
        <v>3559.77</v>
      </c>
      <c r="X506" s="41">
        <f t="shared" si="292"/>
        <v>3559.77</v>
      </c>
      <c r="Y506" s="41">
        <f t="shared" si="292"/>
        <v>3559.77</v>
      </c>
      <c r="Z506" s="41">
        <f t="shared" si="292"/>
        <v>3559.77</v>
      </c>
      <c r="AA506" s="41">
        <f t="shared" si="292"/>
        <v>3559.77</v>
      </c>
    </row>
    <row r="507" spans="1:27" ht="12.75" hidden="1" customHeight="1" outlineLevel="1" x14ac:dyDescent="0.2">
      <c r="A507" s="99" t="s">
        <v>729</v>
      </c>
      <c r="B507" s="60" t="s">
        <v>83</v>
      </c>
      <c r="C507" s="40" t="s">
        <v>79</v>
      </c>
      <c r="D507" s="41">
        <v>3.72</v>
      </c>
      <c r="E507" s="41">
        <v>3.72</v>
      </c>
      <c r="F507" s="41">
        <v>3.72</v>
      </c>
      <c r="G507" s="41">
        <v>3.72</v>
      </c>
      <c r="H507" s="41">
        <v>3.72</v>
      </c>
      <c r="I507" s="41">
        <v>3.72</v>
      </c>
      <c r="J507" s="41">
        <v>3.72</v>
      </c>
      <c r="K507" s="41">
        <v>3.72</v>
      </c>
      <c r="L507" s="41">
        <v>3.72</v>
      </c>
      <c r="M507" s="41">
        <v>3.72</v>
      </c>
      <c r="N507" s="41">
        <v>3.72</v>
      </c>
      <c r="O507" s="41">
        <v>3.72</v>
      </c>
      <c r="P507" s="41">
        <v>3.72</v>
      </c>
      <c r="Q507" s="41">
        <v>3.72</v>
      </c>
      <c r="R507" s="41">
        <v>3.72</v>
      </c>
      <c r="S507" s="41">
        <v>3.72</v>
      </c>
      <c r="T507" s="41">
        <v>3.72</v>
      </c>
      <c r="U507" s="41">
        <v>3.72</v>
      </c>
      <c r="V507" s="41">
        <v>3.72</v>
      </c>
      <c r="W507" s="41">
        <v>3.72</v>
      </c>
      <c r="X507" s="41">
        <v>3.72</v>
      </c>
      <c r="Y507" s="41">
        <v>3.72</v>
      </c>
      <c r="Z507" s="41">
        <v>3.72</v>
      </c>
      <c r="AA507" s="41">
        <v>3.72</v>
      </c>
    </row>
    <row r="508" spans="1:27" ht="12.75" hidden="1" customHeight="1" outlineLevel="1" x14ac:dyDescent="0.2">
      <c r="A508" s="99" t="s">
        <v>730</v>
      </c>
      <c r="B508" s="60" t="s">
        <v>81</v>
      </c>
      <c r="C508" s="40" t="s">
        <v>79</v>
      </c>
      <c r="D508" s="41">
        <f>$D$11</f>
        <v>88.27</v>
      </c>
      <c r="E508" s="41">
        <f t="shared" ref="E508:AA508" si="293">$D$11</f>
        <v>88.27</v>
      </c>
      <c r="F508" s="41">
        <f t="shared" si="293"/>
        <v>88.27</v>
      </c>
      <c r="G508" s="41">
        <f t="shared" si="293"/>
        <v>88.27</v>
      </c>
      <c r="H508" s="41">
        <f t="shared" si="293"/>
        <v>88.27</v>
      </c>
      <c r="I508" s="41">
        <f t="shared" si="293"/>
        <v>88.27</v>
      </c>
      <c r="J508" s="41">
        <f t="shared" si="293"/>
        <v>88.27</v>
      </c>
      <c r="K508" s="41">
        <f t="shared" si="293"/>
        <v>88.27</v>
      </c>
      <c r="L508" s="41">
        <f t="shared" si="293"/>
        <v>88.27</v>
      </c>
      <c r="M508" s="41">
        <f t="shared" si="293"/>
        <v>88.27</v>
      </c>
      <c r="N508" s="41">
        <f t="shared" si="293"/>
        <v>88.27</v>
      </c>
      <c r="O508" s="41">
        <f t="shared" si="293"/>
        <v>88.27</v>
      </c>
      <c r="P508" s="41">
        <f t="shared" si="293"/>
        <v>88.27</v>
      </c>
      <c r="Q508" s="41">
        <f t="shared" si="293"/>
        <v>88.27</v>
      </c>
      <c r="R508" s="41">
        <f t="shared" si="293"/>
        <v>88.27</v>
      </c>
      <c r="S508" s="41">
        <f t="shared" si="293"/>
        <v>88.27</v>
      </c>
      <c r="T508" s="41">
        <f t="shared" si="293"/>
        <v>88.27</v>
      </c>
      <c r="U508" s="41">
        <f t="shared" si="293"/>
        <v>88.27</v>
      </c>
      <c r="V508" s="41">
        <f t="shared" si="293"/>
        <v>88.27</v>
      </c>
      <c r="W508" s="41">
        <f t="shared" si="293"/>
        <v>88.27</v>
      </c>
      <c r="X508" s="41">
        <f t="shared" si="293"/>
        <v>88.27</v>
      </c>
      <c r="Y508" s="41">
        <f t="shared" si="293"/>
        <v>88.27</v>
      </c>
      <c r="Z508" s="41">
        <f t="shared" si="293"/>
        <v>88.27</v>
      </c>
      <c r="AA508" s="41">
        <f t="shared" si="293"/>
        <v>88.27</v>
      </c>
    </row>
    <row r="509" spans="1:27" collapsed="1" x14ac:dyDescent="0.2">
      <c r="A509" s="98" t="s">
        <v>731</v>
      </c>
      <c r="B509" s="25" t="str">
        <f>"06"&amp;"."&amp;$B$662&amp;"."&amp;$B$663</f>
        <v>06.01.2024</v>
      </c>
      <c r="C509" s="88" t="s">
        <v>76</v>
      </c>
      <c r="D509" s="89">
        <f>ROUND(((D510+D511+D513+D512)/1000),5)</f>
        <v>4.9739599999999999</v>
      </c>
      <c r="E509" s="89">
        <f>ROUND(((E510+E511+E513+E512)/1000),5)</f>
        <v>4.9168399999999997</v>
      </c>
      <c r="F509" s="89">
        <f>ROUND(((F510+F511+F513+F512)/1000),5)</f>
        <v>4.8682999999999996</v>
      </c>
      <c r="G509" s="89">
        <f t="shared" ref="G509:AA509" si="294">ROUND(((G510+G511+G513+G512)/1000),5)</f>
        <v>4.8542399999999999</v>
      </c>
      <c r="H509" s="89">
        <f t="shared" si="294"/>
        <v>4.7677300000000002</v>
      </c>
      <c r="I509" s="89">
        <f t="shared" si="294"/>
        <v>4.7787199999999999</v>
      </c>
      <c r="J509" s="89">
        <f t="shared" si="294"/>
        <v>4.8022600000000004</v>
      </c>
      <c r="K509" s="89">
        <f t="shared" si="294"/>
        <v>4.9175700000000004</v>
      </c>
      <c r="L509" s="89">
        <f t="shared" si="294"/>
        <v>5.1113299999999997</v>
      </c>
      <c r="M509" s="89">
        <f t="shared" si="294"/>
        <v>5.3475099999999998</v>
      </c>
      <c r="N509" s="89">
        <f t="shared" si="294"/>
        <v>5.54101</v>
      </c>
      <c r="O509" s="89">
        <f t="shared" si="294"/>
        <v>5.5705099999999996</v>
      </c>
      <c r="P509" s="89">
        <f t="shared" si="294"/>
        <v>5.5696000000000003</v>
      </c>
      <c r="Q509" s="89">
        <f t="shared" si="294"/>
        <v>5.5691300000000004</v>
      </c>
      <c r="R509" s="89">
        <f t="shared" si="294"/>
        <v>5.5371300000000003</v>
      </c>
      <c r="S509" s="89">
        <f t="shared" si="294"/>
        <v>5.5301299999999998</v>
      </c>
      <c r="T509" s="89">
        <f t="shared" si="294"/>
        <v>5.5739900000000002</v>
      </c>
      <c r="U509" s="89">
        <f t="shared" si="294"/>
        <v>5.6036999999999999</v>
      </c>
      <c r="V509" s="89">
        <f t="shared" si="294"/>
        <v>5.5923699999999998</v>
      </c>
      <c r="W509" s="89">
        <f t="shared" si="294"/>
        <v>5.5785</v>
      </c>
      <c r="X509" s="89">
        <f t="shared" si="294"/>
        <v>5.5671999999999997</v>
      </c>
      <c r="Y509" s="89">
        <f t="shared" si="294"/>
        <v>5.4887100000000002</v>
      </c>
      <c r="Z509" s="89">
        <f t="shared" si="294"/>
        <v>5.2010300000000003</v>
      </c>
      <c r="AA509" s="89">
        <f t="shared" si="294"/>
        <v>5.0103799999999996</v>
      </c>
    </row>
    <row r="510" spans="1:27" ht="12.75" hidden="1" customHeight="1" outlineLevel="1" x14ac:dyDescent="0.2">
      <c r="A510" s="99" t="s">
        <v>732</v>
      </c>
      <c r="B510" s="60" t="s">
        <v>238</v>
      </c>
      <c r="C510" s="40" t="s">
        <v>79</v>
      </c>
      <c r="D510" s="41">
        <v>1322.2</v>
      </c>
      <c r="E510" s="41">
        <v>1265.08</v>
      </c>
      <c r="F510" s="41">
        <v>1216.54</v>
      </c>
      <c r="G510" s="41">
        <v>1202.48</v>
      </c>
      <c r="H510" s="41">
        <v>1115.97</v>
      </c>
      <c r="I510" s="41">
        <v>1126.96</v>
      </c>
      <c r="J510" s="41">
        <v>1150.5</v>
      </c>
      <c r="K510" s="41">
        <v>1265.81</v>
      </c>
      <c r="L510" s="41">
        <v>1459.57</v>
      </c>
      <c r="M510" s="41">
        <v>1695.75</v>
      </c>
      <c r="N510" s="41">
        <v>1889.25</v>
      </c>
      <c r="O510" s="41">
        <v>1918.75</v>
      </c>
      <c r="P510" s="41">
        <v>1917.84</v>
      </c>
      <c r="Q510" s="41">
        <v>1917.37</v>
      </c>
      <c r="R510" s="41">
        <v>1885.37</v>
      </c>
      <c r="S510" s="41">
        <v>1878.37</v>
      </c>
      <c r="T510" s="41">
        <v>1922.23</v>
      </c>
      <c r="U510" s="41">
        <v>1951.94</v>
      </c>
      <c r="V510" s="41">
        <v>1940.61</v>
      </c>
      <c r="W510" s="41">
        <v>1926.74</v>
      </c>
      <c r="X510" s="41">
        <v>1915.44</v>
      </c>
      <c r="Y510" s="41">
        <v>1836.95</v>
      </c>
      <c r="Z510" s="41">
        <v>1549.27</v>
      </c>
      <c r="AA510" s="41">
        <v>1358.62</v>
      </c>
    </row>
    <row r="511" spans="1:27" ht="12.75" hidden="1" customHeight="1" outlineLevel="1" x14ac:dyDescent="0.2">
      <c r="A511" s="99" t="s">
        <v>733</v>
      </c>
      <c r="B511" s="60" t="s">
        <v>90</v>
      </c>
      <c r="C511" s="40" t="s">
        <v>79</v>
      </c>
      <c r="D511" s="41">
        <f>$D$486</f>
        <v>3559.77</v>
      </c>
      <c r="E511" s="41">
        <f t="shared" ref="E511:AA511" si="295">$D$486</f>
        <v>3559.77</v>
      </c>
      <c r="F511" s="41">
        <f t="shared" si="295"/>
        <v>3559.77</v>
      </c>
      <c r="G511" s="41">
        <f t="shared" si="295"/>
        <v>3559.77</v>
      </c>
      <c r="H511" s="41">
        <f t="shared" si="295"/>
        <v>3559.77</v>
      </c>
      <c r="I511" s="41">
        <f t="shared" si="295"/>
        <v>3559.77</v>
      </c>
      <c r="J511" s="41">
        <f t="shared" si="295"/>
        <v>3559.77</v>
      </c>
      <c r="K511" s="41">
        <f t="shared" si="295"/>
        <v>3559.77</v>
      </c>
      <c r="L511" s="41">
        <f t="shared" si="295"/>
        <v>3559.77</v>
      </c>
      <c r="M511" s="41">
        <f t="shared" si="295"/>
        <v>3559.77</v>
      </c>
      <c r="N511" s="41">
        <f t="shared" si="295"/>
        <v>3559.77</v>
      </c>
      <c r="O511" s="41">
        <f t="shared" si="295"/>
        <v>3559.77</v>
      </c>
      <c r="P511" s="41">
        <f t="shared" si="295"/>
        <v>3559.77</v>
      </c>
      <c r="Q511" s="41">
        <f t="shared" si="295"/>
        <v>3559.77</v>
      </c>
      <c r="R511" s="41">
        <f t="shared" si="295"/>
        <v>3559.77</v>
      </c>
      <c r="S511" s="41">
        <f t="shared" si="295"/>
        <v>3559.77</v>
      </c>
      <c r="T511" s="41">
        <f t="shared" si="295"/>
        <v>3559.77</v>
      </c>
      <c r="U511" s="41">
        <f t="shared" si="295"/>
        <v>3559.77</v>
      </c>
      <c r="V511" s="41">
        <f t="shared" si="295"/>
        <v>3559.77</v>
      </c>
      <c r="W511" s="41">
        <f t="shared" si="295"/>
        <v>3559.77</v>
      </c>
      <c r="X511" s="41">
        <f t="shared" si="295"/>
        <v>3559.77</v>
      </c>
      <c r="Y511" s="41">
        <f t="shared" si="295"/>
        <v>3559.77</v>
      </c>
      <c r="Z511" s="41">
        <f t="shared" si="295"/>
        <v>3559.77</v>
      </c>
      <c r="AA511" s="41">
        <f t="shared" si="295"/>
        <v>3559.77</v>
      </c>
    </row>
    <row r="512" spans="1:27" ht="12.75" hidden="1" customHeight="1" outlineLevel="1" x14ac:dyDescent="0.2">
      <c r="A512" s="99" t="s">
        <v>734</v>
      </c>
      <c r="B512" s="60" t="s">
        <v>83</v>
      </c>
      <c r="C512" s="40" t="s">
        <v>79</v>
      </c>
      <c r="D512" s="41">
        <v>3.72</v>
      </c>
      <c r="E512" s="41">
        <v>3.72</v>
      </c>
      <c r="F512" s="41">
        <v>3.72</v>
      </c>
      <c r="G512" s="41">
        <v>3.72</v>
      </c>
      <c r="H512" s="41">
        <v>3.72</v>
      </c>
      <c r="I512" s="41">
        <v>3.72</v>
      </c>
      <c r="J512" s="41">
        <v>3.72</v>
      </c>
      <c r="K512" s="41">
        <v>3.72</v>
      </c>
      <c r="L512" s="41">
        <v>3.72</v>
      </c>
      <c r="M512" s="41">
        <v>3.72</v>
      </c>
      <c r="N512" s="41">
        <v>3.72</v>
      </c>
      <c r="O512" s="41">
        <v>3.72</v>
      </c>
      <c r="P512" s="41">
        <v>3.72</v>
      </c>
      <c r="Q512" s="41">
        <v>3.72</v>
      </c>
      <c r="R512" s="41">
        <v>3.72</v>
      </c>
      <c r="S512" s="41">
        <v>3.72</v>
      </c>
      <c r="T512" s="41">
        <v>3.72</v>
      </c>
      <c r="U512" s="41">
        <v>3.72</v>
      </c>
      <c r="V512" s="41">
        <v>3.72</v>
      </c>
      <c r="W512" s="41">
        <v>3.72</v>
      </c>
      <c r="X512" s="41">
        <v>3.72</v>
      </c>
      <c r="Y512" s="41">
        <v>3.72</v>
      </c>
      <c r="Z512" s="41">
        <v>3.72</v>
      </c>
      <c r="AA512" s="41">
        <v>3.72</v>
      </c>
    </row>
    <row r="513" spans="1:27" ht="12.75" hidden="1" customHeight="1" outlineLevel="1" x14ac:dyDescent="0.2">
      <c r="A513" s="99" t="s">
        <v>735</v>
      </c>
      <c r="B513" s="60" t="s">
        <v>81</v>
      </c>
      <c r="C513" s="40" t="s">
        <v>79</v>
      </c>
      <c r="D513" s="41">
        <f>$D$11</f>
        <v>88.27</v>
      </c>
      <c r="E513" s="41">
        <f t="shared" ref="E513:AA513" si="296">$D$11</f>
        <v>88.27</v>
      </c>
      <c r="F513" s="41">
        <f t="shared" si="296"/>
        <v>88.27</v>
      </c>
      <c r="G513" s="41">
        <f t="shared" si="296"/>
        <v>88.27</v>
      </c>
      <c r="H513" s="41">
        <f t="shared" si="296"/>
        <v>88.27</v>
      </c>
      <c r="I513" s="41">
        <f t="shared" si="296"/>
        <v>88.27</v>
      </c>
      <c r="J513" s="41">
        <f t="shared" si="296"/>
        <v>88.27</v>
      </c>
      <c r="K513" s="41">
        <f t="shared" si="296"/>
        <v>88.27</v>
      </c>
      <c r="L513" s="41">
        <f t="shared" si="296"/>
        <v>88.27</v>
      </c>
      <c r="M513" s="41">
        <f t="shared" si="296"/>
        <v>88.27</v>
      </c>
      <c r="N513" s="41">
        <f t="shared" si="296"/>
        <v>88.27</v>
      </c>
      <c r="O513" s="41">
        <f t="shared" si="296"/>
        <v>88.27</v>
      </c>
      <c r="P513" s="41">
        <f t="shared" si="296"/>
        <v>88.27</v>
      </c>
      <c r="Q513" s="41">
        <f t="shared" si="296"/>
        <v>88.27</v>
      </c>
      <c r="R513" s="41">
        <f t="shared" si="296"/>
        <v>88.27</v>
      </c>
      <c r="S513" s="41">
        <f t="shared" si="296"/>
        <v>88.27</v>
      </c>
      <c r="T513" s="41">
        <f t="shared" si="296"/>
        <v>88.27</v>
      </c>
      <c r="U513" s="41">
        <f t="shared" si="296"/>
        <v>88.27</v>
      </c>
      <c r="V513" s="41">
        <f t="shared" si="296"/>
        <v>88.27</v>
      </c>
      <c r="W513" s="41">
        <f t="shared" si="296"/>
        <v>88.27</v>
      </c>
      <c r="X513" s="41">
        <f t="shared" si="296"/>
        <v>88.27</v>
      </c>
      <c r="Y513" s="41">
        <f t="shared" si="296"/>
        <v>88.27</v>
      </c>
      <c r="Z513" s="41">
        <f t="shared" si="296"/>
        <v>88.27</v>
      </c>
      <c r="AA513" s="41">
        <f t="shared" si="296"/>
        <v>88.27</v>
      </c>
    </row>
    <row r="514" spans="1:27" collapsed="1" x14ac:dyDescent="0.2">
      <c r="A514" s="98" t="s">
        <v>736</v>
      </c>
      <c r="B514" s="25" t="str">
        <f>"07"&amp;"."&amp;$B$662&amp;"."&amp;$B$663</f>
        <v>07.01.2024</v>
      </c>
      <c r="C514" s="88" t="s">
        <v>76</v>
      </c>
      <c r="D514" s="89">
        <f>ROUND(((D515+D516+D518+D517)/1000),5)</f>
        <v>4.9243600000000001</v>
      </c>
      <c r="E514" s="89">
        <f>ROUND(((E515+E516+E518+E517)/1000),5)</f>
        <v>4.8814399999999996</v>
      </c>
      <c r="F514" s="89">
        <f>ROUND(((F515+F516+F518+F517)/1000),5)</f>
        <v>4.8041700000000001</v>
      </c>
      <c r="G514" s="89">
        <f t="shared" ref="G514:AA514" si="297">ROUND(((G515+G516+G518+G517)/1000),5)</f>
        <v>4.7700500000000003</v>
      </c>
      <c r="H514" s="89">
        <f t="shared" si="297"/>
        <v>4.7911700000000002</v>
      </c>
      <c r="I514" s="89">
        <f t="shared" si="297"/>
        <v>4.7953200000000002</v>
      </c>
      <c r="J514" s="89">
        <f t="shared" si="297"/>
        <v>4.8325500000000003</v>
      </c>
      <c r="K514" s="89">
        <f t="shared" si="297"/>
        <v>4.9289899999999998</v>
      </c>
      <c r="L514" s="89">
        <f t="shared" si="297"/>
        <v>5.1100399999999997</v>
      </c>
      <c r="M514" s="89">
        <f t="shared" si="297"/>
        <v>5.24125</v>
      </c>
      <c r="N514" s="89">
        <f t="shared" si="297"/>
        <v>5.43248</v>
      </c>
      <c r="O514" s="89">
        <f t="shared" si="297"/>
        <v>5.4982899999999999</v>
      </c>
      <c r="P514" s="89">
        <f t="shared" si="297"/>
        <v>5.5021500000000003</v>
      </c>
      <c r="Q514" s="89">
        <f t="shared" si="297"/>
        <v>5.50535</v>
      </c>
      <c r="R514" s="89">
        <f t="shared" si="297"/>
        <v>5.4744299999999999</v>
      </c>
      <c r="S514" s="89">
        <f t="shared" si="297"/>
        <v>5.4628300000000003</v>
      </c>
      <c r="T514" s="89">
        <f t="shared" si="297"/>
        <v>5.52616</v>
      </c>
      <c r="U514" s="89">
        <f t="shared" si="297"/>
        <v>5.5587900000000001</v>
      </c>
      <c r="V514" s="89">
        <f t="shared" si="297"/>
        <v>5.5588899999999999</v>
      </c>
      <c r="W514" s="89">
        <f t="shared" si="297"/>
        <v>5.5437099999999999</v>
      </c>
      <c r="X514" s="89">
        <f t="shared" si="297"/>
        <v>5.5357799999999999</v>
      </c>
      <c r="Y514" s="89">
        <f t="shared" si="297"/>
        <v>5.4495100000000001</v>
      </c>
      <c r="Z514" s="89">
        <f t="shared" si="297"/>
        <v>5.1975199999999999</v>
      </c>
      <c r="AA514" s="89">
        <f t="shared" si="297"/>
        <v>5.0237100000000003</v>
      </c>
    </row>
    <row r="515" spans="1:27" ht="12.75" hidden="1" customHeight="1" outlineLevel="1" x14ac:dyDescent="0.2">
      <c r="A515" s="99" t="s">
        <v>737</v>
      </c>
      <c r="B515" s="60" t="s">
        <v>238</v>
      </c>
      <c r="C515" s="40" t="s">
        <v>79</v>
      </c>
      <c r="D515" s="41">
        <v>1272.5999999999999</v>
      </c>
      <c r="E515" s="41">
        <v>1229.68</v>
      </c>
      <c r="F515" s="41">
        <v>1152.4100000000001</v>
      </c>
      <c r="G515" s="41">
        <v>1118.29</v>
      </c>
      <c r="H515" s="41">
        <v>1139.4100000000001</v>
      </c>
      <c r="I515" s="41">
        <v>1143.56</v>
      </c>
      <c r="J515" s="41">
        <v>1180.79</v>
      </c>
      <c r="K515" s="41">
        <v>1277.23</v>
      </c>
      <c r="L515" s="41">
        <v>1458.28</v>
      </c>
      <c r="M515" s="41">
        <v>1589.49</v>
      </c>
      <c r="N515" s="41">
        <v>1780.72</v>
      </c>
      <c r="O515" s="41">
        <v>1846.53</v>
      </c>
      <c r="P515" s="41">
        <v>1850.39</v>
      </c>
      <c r="Q515" s="41">
        <v>1853.59</v>
      </c>
      <c r="R515" s="41">
        <v>1822.67</v>
      </c>
      <c r="S515" s="41">
        <v>1811.07</v>
      </c>
      <c r="T515" s="41">
        <v>1874.4</v>
      </c>
      <c r="U515" s="41">
        <v>1907.03</v>
      </c>
      <c r="V515" s="41">
        <v>1907.13</v>
      </c>
      <c r="W515" s="41">
        <v>1891.95</v>
      </c>
      <c r="X515" s="41">
        <v>1884.02</v>
      </c>
      <c r="Y515" s="41">
        <v>1797.75</v>
      </c>
      <c r="Z515" s="41">
        <v>1545.76</v>
      </c>
      <c r="AA515" s="41">
        <v>1371.95</v>
      </c>
    </row>
    <row r="516" spans="1:27" ht="12.75" hidden="1" customHeight="1" outlineLevel="1" x14ac:dyDescent="0.2">
      <c r="A516" s="99" t="s">
        <v>738</v>
      </c>
      <c r="B516" s="60" t="s">
        <v>90</v>
      </c>
      <c r="C516" s="40" t="s">
        <v>79</v>
      </c>
      <c r="D516" s="41">
        <f>$D$486</f>
        <v>3559.77</v>
      </c>
      <c r="E516" s="41">
        <f t="shared" ref="E516:AA516" si="298">$D$486</f>
        <v>3559.77</v>
      </c>
      <c r="F516" s="41">
        <f t="shared" si="298"/>
        <v>3559.77</v>
      </c>
      <c r="G516" s="41">
        <f t="shared" si="298"/>
        <v>3559.77</v>
      </c>
      <c r="H516" s="41">
        <f t="shared" si="298"/>
        <v>3559.77</v>
      </c>
      <c r="I516" s="41">
        <f t="shared" si="298"/>
        <v>3559.77</v>
      </c>
      <c r="J516" s="41">
        <f t="shared" si="298"/>
        <v>3559.77</v>
      </c>
      <c r="K516" s="41">
        <f t="shared" si="298"/>
        <v>3559.77</v>
      </c>
      <c r="L516" s="41">
        <f t="shared" si="298"/>
        <v>3559.77</v>
      </c>
      <c r="M516" s="41">
        <f t="shared" si="298"/>
        <v>3559.77</v>
      </c>
      <c r="N516" s="41">
        <f t="shared" si="298"/>
        <v>3559.77</v>
      </c>
      <c r="O516" s="41">
        <f t="shared" si="298"/>
        <v>3559.77</v>
      </c>
      <c r="P516" s="41">
        <f t="shared" si="298"/>
        <v>3559.77</v>
      </c>
      <c r="Q516" s="41">
        <f t="shared" si="298"/>
        <v>3559.77</v>
      </c>
      <c r="R516" s="41">
        <f t="shared" si="298"/>
        <v>3559.77</v>
      </c>
      <c r="S516" s="41">
        <f t="shared" si="298"/>
        <v>3559.77</v>
      </c>
      <c r="T516" s="41">
        <f t="shared" si="298"/>
        <v>3559.77</v>
      </c>
      <c r="U516" s="41">
        <f t="shared" si="298"/>
        <v>3559.77</v>
      </c>
      <c r="V516" s="41">
        <f t="shared" si="298"/>
        <v>3559.77</v>
      </c>
      <c r="W516" s="41">
        <f t="shared" si="298"/>
        <v>3559.77</v>
      </c>
      <c r="X516" s="41">
        <f t="shared" si="298"/>
        <v>3559.77</v>
      </c>
      <c r="Y516" s="41">
        <f t="shared" si="298"/>
        <v>3559.77</v>
      </c>
      <c r="Z516" s="41">
        <f t="shared" si="298"/>
        <v>3559.77</v>
      </c>
      <c r="AA516" s="41">
        <f t="shared" si="298"/>
        <v>3559.77</v>
      </c>
    </row>
    <row r="517" spans="1:27" ht="12.75" hidden="1" customHeight="1" outlineLevel="1" x14ac:dyDescent="0.2">
      <c r="A517" s="99" t="s">
        <v>739</v>
      </c>
      <c r="B517" s="60" t="s">
        <v>83</v>
      </c>
      <c r="C517" s="40" t="s">
        <v>79</v>
      </c>
      <c r="D517" s="41">
        <v>3.72</v>
      </c>
      <c r="E517" s="41">
        <v>3.72</v>
      </c>
      <c r="F517" s="41">
        <v>3.72</v>
      </c>
      <c r="G517" s="41">
        <v>3.72</v>
      </c>
      <c r="H517" s="41">
        <v>3.72</v>
      </c>
      <c r="I517" s="41">
        <v>3.72</v>
      </c>
      <c r="J517" s="41">
        <v>3.72</v>
      </c>
      <c r="K517" s="41">
        <v>3.72</v>
      </c>
      <c r="L517" s="41">
        <v>3.72</v>
      </c>
      <c r="M517" s="41">
        <v>3.72</v>
      </c>
      <c r="N517" s="41">
        <v>3.72</v>
      </c>
      <c r="O517" s="41">
        <v>3.72</v>
      </c>
      <c r="P517" s="41">
        <v>3.72</v>
      </c>
      <c r="Q517" s="41">
        <v>3.72</v>
      </c>
      <c r="R517" s="41">
        <v>3.72</v>
      </c>
      <c r="S517" s="41">
        <v>3.72</v>
      </c>
      <c r="T517" s="41">
        <v>3.72</v>
      </c>
      <c r="U517" s="41">
        <v>3.72</v>
      </c>
      <c r="V517" s="41">
        <v>3.72</v>
      </c>
      <c r="W517" s="41">
        <v>3.72</v>
      </c>
      <c r="X517" s="41">
        <v>3.72</v>
      </c>
      <c r="Y517" s="41">
        <v>3.72</v>
      </c>
      <c r="Z517" s="41">
        <v>3.72</v>
      </c>
      <c r="AA517" s="41">
        <v>3.72</v>
      </c>
    </row>
    <row r="518" spans="1:27" ht="12.75" hidden="1" customHeight="1" outlineLevel="1" x14ac:dyDescent="0.2">
      <c r="A518" s="99" t="s">
        <v>740</v>
      </c>
      <c r="B518" s="60" t="s">
        <v>81</v>
      </c>
      <c r="C518" s="40" t="s">
        <v>79</v>
      </c>
      <c r="D518" s="41">
        <f>$D$11</f>
        <v>88.27</v>
      </c>
      <c r="E518" s="41">
        <f t="shared" ref="E518:AA518" si="299">$D$11</f>
        <v>88.27</v>
      </c>
      <c r="F518" s="41">
        <f t="shared" si="299"/>
        <v>88.27</v>
      </c>
      <c r="G518" s="41">
        <f t="shared" si="299"/>
        <v>88.27</v>
      </c>
      <c r="H518" s="41">
        <f t="shared" si="299"/>
        <v>88.27</v>
      </c>
      <c r="I518" s="41">
        <f t="shared" si="299"/>
        <v>88.27</v>
      </c>
      <c r="J518" s="41">
        <f t="shared" si="299"/>
        <v>88.27</v>
      </c>
      <c r="K518" s="41">
        <f t="shared" si="299"/>
        <v>88.27</v>
      </c>
      <c r="L518" s="41">
        <f t="shared" si="299"/>
        <v>88.27</v>
      </c>
      <c r="M518" s="41">
        <f t="shared" si="299"/>
        <v>88.27</v>
      </c>
      <c r="N518" s="41">
        <f t="shared" si="299"/>
        <v>88.27</v>
      </c>
      <c r="O518" s="41">
        <f t="shared" si="299"/>
        <v>88.27</v>
      </c>
      <c r="P518" s="41">
        <f t="shared" si="299"/>
        <v>88.27</v>
      </c>
      <c r="Q518" s="41">
        <f t="shared" si="299"/>
        <v>88.27</v>
      </c>
      <c r="R518" s="41">
        <f t="shared" si="299"/>
        <v>88.27</v>
      </c>
      <c r="S518" s="41">
        <f t="shared" si="299"/>
        <v>88.27</v>
      </c>
      <c r="T518" s="41">
        <f t="shared" si="299"/>
        <v>88.27</v>
      </c>
      <c r="U518" s="41">
        <f t="shared" si="299"/>
        <v>88.27</v>
      </c>
      <c r="V518" s="41">
        <f t="shared" si="299"/>
        <v>88.27</v>
      </c>
      <c r="W518" s="41">
        <f t="shared" si="299"/>
        <v>88.27</v>
      </c>
      <c r="X518" s="41">
        <f t="shared" si="299"/>
        <v>88.27</v>
      </c>
      <c r="Y518" s="41">
        <f t="shared" si="299"/>
        <v>88.27</v>
      </c>
      <c r="Z518" s="41">
        <f t="shared" si="299"/>
        <v>88.27</v>
      </c>
      <c r="AA518" s="41">
        <f t="shared" si="299"/>
        <v>88.27</v>
      </c>
    </row>
    <row r="519" spans="1:27" collapsed="1" x14ac:dyDescent="0.2">
      <c r="A519" s="98" t="s">
        <v>741</v>
      </c>
      <c r="B519" s="25" t="str">
        <f>"08"&amp;"."&amp;$B$662&amp;"."&amp;$B$663</f>
        <v>08.01.2024</v>
      </c>
      <c r="C519" s="88" t="s">
        <v>76</v>
      </c>
      <c r="D519" s="89">
        <f>ROUND(((D520+D521+D523+D522)/1000),5)</f>
        <v>5.0341399999999998</v>
      </c>
      <c r="E519" s="89">
        <f>ROUND(((E520+E521+E523+E522)/1000),5)</f>
        <v>4.9225500000000002</v>
      </c>
      <c r="F519" s="89">
        <f>ROUND(((F520+F521+F523+F522)/1000),5)</f>
        <v>4.9114000000000004</v>
      </c>
      <c r="G519" s="89">
        <f t="shared" ref="G519:AA519" si="300">ROUND(((G520+G521+G523+G522)/1000),5)</f>
        <v>4.8937200000000001</v>
      </c>
      <c r="H519" s="89">
        <f t="shared" si="300"/>
        <v>4.8945499999999997</v>
      </c>
      <c r="I519" s="89">
        <f t="shared" si="300"/>
        <v>4.8953899999999999</v>
      </c>
      <c r="J519" s="89">
        <f t="shared" si="300"/>
        <v>4.8809399999999998</v>
      </c>
      <c r="K519" s="89">
        <f t="shared" si="300"/>
        <v>5.0215100000000001</v>
      </c>
      <c r="L519" s="89">
        <f t="shared" si="300"/>
        <v>5.1741999999999999</v>
      </c>
      <c r="M519" s="89">
        <f t="shared" si="300"/>
        <v>5.3807200000000002</v>
      </c>
      <c r="N519" s="89">
        <f t="shared" si="300"/>
        <v>5.5205799999999998</v>
      </c>
      <c r="O519" s="89">
        <f t="shared" si="300"/>
        <v>5.54678</v>
      </c>
      <c r="P519" s="89">
        <f t="shared" si="300"/>
        <v>5.5461299999999998</v>
      </c>
      <c r="Q519" s="89">
        <f t="shared" si="300"/>
        <v>5.5506900000000003</v>
      </c>
      <c r="R519" s="89">
        <f t="shared" si="300"/>
        <v>5.5098099999999999</v>
      </c>
      <c r="S519" s="89">
        <f t="shared" si="300"/>
        <v>5.5156200000000002</v>
      </c>
      <c r="T519" s="89">
        <f t="shared" si="300"/>
        <v>5.53939</v>
      </c>
      <c r="U519" s="89">
        <f t="shared" si="300"/>
        <v>5.5740999999999996</v>
      </c>
      <c r="V519" s="89">
        <f t="shared" si="300"/>
        <v>5.5570599999999999</v>
      </c>
      <c r="W519" s="89">
        <f t="shared" si="300"/>
        <v>5.5379199999999997</v>
      </c>
      <c r="X519" s="89">
        <f t="shared" si="300"/>
        <v>5.5276199999999998</v>
      </c>
      <c r="Y519" s="89">
        <f t="shared" si="300"/>
        <v>5.3742900000000002</v>
      </c>
      <c r="Z519" s="89">
        <f t="shared" si="300"/>
        <v>5.12887</v>
      </c>
      <c r="AA519" s="89">
        <f t="shared" si="300"/>
        <v>4.9165900000000002</v>
      </c>
    </row>
    <row r="520" spans="1:27" ht="12.75" hidden="1" customHeight="1" outlineLevel="1" x14ac:dyDescent="0.2">
      <c r="A520" s="99" t="s">
        <v>742</v>
      </c>
      <c r="B520" s="60" t="s">
        <v>238</v>
      </c>
      <c r="C520" s="40" t="s">
        <v>79</v>
      </c>
      <c r="D520" s="41">
        <v>1382.38</v>
      </c>
      <c r="E520" s="41">
        <v>1270.79</v>
      </c>
      <c r="F520" s="41">
        <v>1259.6400000000001</v>
      </c>
      <c r="G520" s="41">
        <v>1241.96</v>
      </c>
      <c r="H520" s="41">
        <v>1242.79</v>
      </c>
      <c r="I520" s="41">
        <v>1243.6300000000001</v>
      </c>
      <c r="J520" s="41">
        <v>1229.18</v>
      </c>
      <c r="K520" s="41">
        <v>1369.75</v>
      </c>
      <c r="L520" s="41">
        <v>1522.44</v>
      </c>
      <c r="M520" s="41">
        <v>1728.96</v>
      </c>
      <c r="N520" s="41">
        <v>1868.82</v>
      </c>
      <c r="O520" s="41">
        <v>1895.02</v>
      </c>
      <c r="P520" s="41">
        <v>1894.37</v>
      </c>
      <c r="Q520" s="41">
        <v>1898.93</v>
      </c>
      <c r="R520" s="41">
        <v>1858.05</v>
      </c>
      <c r="S520" s="41">
        <v>1863.86</v>
      </c>
      <c r="T520" s="41">
        <v>1887.63</v>
      </c>
      <c r="U520" s="41">
        <v>1922.34</v>
      </c>
      <c r="V520" s="41">
        <v>1905.3</v>
      </c>
      <c r="W520" s="41">
        <v>1886.16</v>
      </c>
      <c r="X520" s="41">
        <v>1875.86</v>
      </c>
      <c r="Y520" s="41">
        <v>1722.53</v>
      </c>
      <c r="Z520" s="41">
        <v>1477.11</v>
      </c>
      <c r="AA520" s="41">
        <v>1264.83</v>
      </c>
    </row>
    <row r="521" spans="1:27" ht="12.75" hidden="1" customHeight="1" outlineLevel="1" x14ac:dyDescent="0.2">
      <c r="A521" s="99" t="s">
        <v>743</v>
      </c>
      <c r="B521" s="60" t="s">
        <v>90</v>
      </c>
      <c r="C521" s="40" t="s">
        <v>79</v>
      </c>
      <c r="D521" s="41">
        <f>$D$486</f>
        <v>3559.77</v>
      </c>
      <c r="E521" s="41">
        <f t="shared" ref="E521:AA521" si="301">$D$486</f>
        <v>3559.77</v>
      </c>
      <c r="F521" s="41">
        <f t="shared" si="301"/>
        <v>3559.77</v>
      </c>
      <c r="G521" s="41">
        <f t="shared" si="301"/>
        <v>3559.77</v>
      </c>
      <c r="H521" s="41">
        <f t="shared" si="301"/>
        <v>3559.77</v>
      </c>
      <c r="I521" s="41">
        <f t="shared" si="301"/>
        <v>3559.77</v>
      </c>
      <c r="J521" s="41">
        <f t="shared" si="301"/>
        <v>3559.77</v>
      </c>
      <c r="K521" s="41">
        <f t="shared" si="301"/>
        <v>3559.77</v>
      </c>
      <c r="L521" s="41">
        <f t="shared" si="301"/>
        <v>3559.77</v>
      </c>
      <c r="M521" s="41">
        <f t="shared" si="301"/>
        <v>3559.77</v>
      </c>
      <c r="N521" s="41">
        <f t="shared" si="301"/>
        <v>3559.77</v>
      </c>
      <c r="O521" s="41">
        <f t="shared" si="301"/>
        <v>3559.77</v>
      </c>
      <c r="P521" s="41">
        <f t="shared" si="301"/>
        <v>3559.77</v>
      </c>
      <c r="Q521" s="41">
        <f t="shared" si="301"/>
        <v>3559.77</v>
      </c>
      <c r="R521" s="41">
        <f t="shared" si="301"/>
        <v>3559.77</v>
      </c>
      <c r="S521" s="41">
        <f t="shared" si="301"/>
        <v>3559.77</v>
      </c>
      <c r="T521" s="41">
        <f t="shared" si="301"/>
        <v>3559.77</v>
      </c>
      <c r="U521" s="41">
        <f t="shared" si="301"/>
        <v>3559.77</v>
      </c>
      <c r="V521" s="41">
        <f t="shared" si="301"/>
        <v>3559.77</v>
      </c>
      <c r="W521" s="41">
        <f t="shared" si="301"/>
        <v>3559.77</v>
      </c>
      <c r="X521" s="41">
        <f t="shared" si="301"/>
        <v>3559.77</v>
      </c>
      <c r="Y521" s="41">
        <f t="shared" si="301"/>
        <v>3559.77</v>
      </c>
      <c r="Z521" s="41">
        <f t="shared" si="301"/>
        <v>3559.77</v>
      </c>
      <c r="AA521" s="41">
        <f t="shared" si="301"/>
        <v>3559.77</v>
      </c>
    </row>
    <row r="522" spans="1:27" ht="12.75" hidden="1" customHeight="1" outlineLevel="1" x14ac:dyDescent="0.2">
      <c r="A522" s="99" t="s">
        <v>744</v>
      </c>
      <c r="B522" s="60" t="s">
        <v>83</v>
      </c>
      <c r="C522" s="40" t="s">
        <v>79</v>
      </c>
      <c r="D522" s="41">
        <v>3.72</v>
      </c>
      <c r="E522" s="41">
        <v>3.72</v>
      </c>
      <c r="F522" s="41">
        <v>3.72</v>
      </c>
      <c r="G522" s="41">
        <v>3.72</v>
      </c>
      <c r="H522" s="41">
        <v>3.72</v>
      </c>
      <c r="I522" s="41">
        <v>3.72</v>
      </c>
      <c r="J522" s="41">
        <v>3.72</v>
      </c>
      <c r="K522" s="41">
        <v>3.72</v>
      </c>
      <c r="L522" s="41">
        <v>3.72</v>
      </c>
      <c r="M522" s="41">
        <v>3.72</v>
      </c>
      <c r="N522" s="41">
        <v>3.72</v>
      </c>
      <c r="O522" s="41">
        <v>3.72</v>
      </c>
      <c r="P522" s="41">
        <v>3.72</v>
      </c>
      <c r="Q522" s="41">
        <v>3.72</v>
      </c>
      <c r="R522" s="41">
        <v>3.72</v>
      </c>
      <c r="S522" s="41">
        <v>3.72</v>
      </c>
      <c r="T522" s="41">
        <v>3.72</v>
      </c>
      <c r="U522" s="41">
        <v>3.72</v>
      </c>
      <c r="V522" s="41">
        <v>3.72</v>
      </c>
      <c r="W522" s="41">
        <v>3.72</v>
      </c>
      <c r="X522" s="41">
        <v>3.72</v>
      </c>
      <c r="Y522" s="41">
        <v>3.72</v>
      </c>
      <c r="Z522" s="41">
        <v>3.72</v>
      </c>
      <c r="AA522" s="41">
        <v>3.72</v>
      </c>
    </row>
    <row r="523" spans="1:27" ht="12.75" hidden="1" customHeight="1" outlineLevel="1" x14ac:dyDescent="0.2">
      <c r="A523" s="99" t="s">
        <v>745</v>
      </c>
      <c r="B523" s="60" t="s">
        <v>81</v>
      </c>
      <c r="C523" s="40" t="s">
        <v>79</v>
      </c>
      <c r="D523" s="41">
        <f>$D$11</f>
        <v>88.27</v>
      </c>
      <c r="E523" s="41">
        <f t="shared" ref="E523:AA523" si="302">$D$11</f>
        <v>88.27</v>
      </c>
      <c r="F523" s="41">
        <f t="shared" si="302"/>
        <v>88.27</v>
      </c>
      <c r="G523" s="41">
        <f t="shared" si="302"/>
        <v>88.27</v>
      </c>
      <c r="H523" s="41">
        <f t="shared" si="302"/>
        <v>88.27</v>
      </c>
      <c r="I523" s="41">
        <f t="shared" si="302"/>
        <v>88.27</v>
      </c>
      <c r="J523" s="41">
        <f t="shared" si="302"/>
        <v>88.27</v>
      </c>
      <c r="K523" s="41">
        <f t="shared" si="302"/>
        <v>88.27</v>
      </c>
      <c r="L523" s="41">
        <f t="shared" si="302"/>
        <v>88.27</v>
      </c>
      <c r="M523" s="41">
        <f t="shared" si="302"/>
        <v>88.27</v>
      </c>
      <c r="N523" s="41">
        <f t="shared" si="302"/>
        <v>88.27</v>
      </c>
      <c r="O523" s="41">
        <f t="shared" si="302"/>
        <v>88.27</v>
      </c>
      <c r="P523" s="41">
        <f t="shared" si="302"/>
        <v>88.27</v>
      </c>
      <c r="Q523" s="41">
        <f t="shared" si="302"/>
        <v>88.27</v>
      </c>
      <c r="R523" s="41">
        <f t="shared" si="302"/>
        <v>88.27</v>
      </c>
      <c r="S523" s="41">
        <f t="shared" si="302"/>
        <v>88.27</v>
      </c>
      <c r="T523" s="41">
        <f t="shared" si="302"/>
        <v>88.27</v>
      </c>
      <c r="U523" s="41">
        <f t="shared" si="302"/>
        <v>88.27</v>
      </c>
      <c r="V523" s="41">
        <f t="shared" si="302"/>
        <v>88.27</v>
      </c>
      <c r="W523" s="41">
        <f t="shared" si="302"/>
        <v>88.27</v>
      </c>
      <c r="X523" s="41">
        <f t="shared" si="302"/>
        <v>88.27</v>
      </c>
      <c r="Y523" s="41">
        <f t="shared" si="302"/>
        <v>88.27</v>
      </c>
      <c r="Z523" s="41">
        <f t="shared" si="302"/>
        <v>88.27</v>
      </c>
      <c r="AA523" s="41">
        <f t="shared" si="302"/>
        <v>88.27</v>
      </c>
    </row>
    <row r="524" spans="1:27" collapsed="1" x14ac:dyDescent="0.2">
      <c r="A524" s="98" t="s">
        <v>746</v>
      </c>
      <c r="B524" s="25" t="str">
        <f>"09"&amp;"."&amp;$B$662&amp;"."&amp;$B$663</f>
        <v>09.01.2024</v>
      </c>
      <c r="C524" s="88" t="s">
        <v>76</v>
      </c>
      <c r="D524" s="89">
        <f>ROUND(((D525+D526+D528+D527)/1000),5)</f>
        <v>4.8346900000000002</v>
      </c>
      <c r="E524" s="89">
        <f>ROUND(((E525+E526+E528+E527)/1000),5)</f>
        <v>4.7649900000000001</v>
      </c>
      <c r="F524" s="89">
        <f>ROUND(((F525+F526+F528+F527)/1000),5)</f>
        <v>4.6933800000000003</v>
      </c>
      <c r="G524" s="89">
        <f t="shared" ref="G524:AA524" si="303">ROUND(((G525+G526+G528+G527)/1000),5)</f>
        <v>4.6826699999999999</v>
      </c>
      <c r="H524" s="89">
        <f t="shared" si="303"/>
        <v>4.70702</v>
      </c>
      <c r="I524" s="89">
        <f t="shared" si="303"/>
        <v>4.77027</v>
      </c>
      <c r="J524" s="89">
        <f t="shared" si="303"/>
        <v>4.9491199999999997</v>
      </c>
      <c r="K524" s="89">
        <f t="shared" si="303"/>
        <v>5.2345600000000001</v>
      </c>
      <c r="L524" s="89">
        <f t="shared" si="303"/>
        <v>5.5421800000000001</v>
      </c>
      <c r="M524" s="89">
        <f t="shared" si="303"/>
        <v>5.5819900000000002</v>
      </c>
      <c r="N524" s="89">
        <f t="shared" si="303"/>
        <v>5.6000399999999999</v>
      </c>
      <c r="O524" s="89">
        <f t="shared" si="303"/>
        <v>5.64947</v>
      </c>
      <c r="P524" s="89">
        <f t="shared" si="303"/>
        <v>5.6277100000000004</v>
      </c>
      <c r="Q524" s="89">
        <f t="shared" si="303"/>
        <v>5.6371799999999999</v>
      </c>
      <c r="R524" s="89">
        <f t="shared" si="303"/>
        <v>5.6318799999999998</v>
      </c>
      <c r="S524" s="89">
        <f t="shared" si="303"/>
        <v>5.5872999999999999</v>
      </c>
      <c r="T524" s="89">
        <f t="shared" si="303"/>
        <v>5.5797600000000003</v>
      </c>
      <c r="U524" s="89">
        <f t="shared" si="303"/>
        <v>5.5645699999999998</v>
      </c>
      <c r="V524" s="89">
        <f t="shared" si="303"/>
        <v>5.5514799999999997</v>
      </c>
      <c r="W524" s="89">
        <f t="shared" si="303"/>
        <v>5.5855399999999999</v>
      </c>
      <c r="X524" s="89">
        <f t="shared" si="303"/>
        <v>5.4923000000000002</v>
      </c>
      <c r="Y524" s="89">
        <f t="shared" si="303"/>
        <v>5.3531300000000002</v>
      </c>
      <c r="Z524" s="89">
        <f t="shared" si="303"/>
        <v>5.1155799999999996</v>
      </c>
      <c r="AA524" s="89">
        <f t="shared" si="303"/>
        <v>4.8743499999999997</v>
      </c>
    </row>
    <row r="525" spans="1:27" ht="12.75" hidden="1" customHeight="1" outlineLevel="1" x14ac:dyDescent="0.2">
      <c r="A525" s="99" t="s">
        <v>747</v>
      </c>
      <c r="B525" s="60" t="s">
        <v>238</v>
      </c>
      <c r="C525" s="40" t="s">
        <v>79</v>
      </c>
      <c r="D525" s="41">
        <v>1182.93</v>
      </c>
      <c r="E525" s="41">
        <v>1113.23</v>
      </c>
      <c r="F525" s="41">
        <v>1041.6199999999999</v>
      </c>
      <c r="G525" s="41">
        <v>1030.9100000000001</v>
      </c>
      <c r="H525" s="41">
        <v>1055.26</v>
      </c>
      <c r="I525" s="41">
        <v>1118.51</v>
      </c>
      <c r="J525" s="41">
        <v>1297.3599999999999</v>
      </c>
      <c r="K525" s="41">
        <v>1582.8</v>
      </c>
      <c r="L525" s="41">
        <v>1890.42</v>
      </c>
      <c r="M525" s="41">
        <v>1930.23</v>
      </c>
      <c r="N525" s="41">
        <v>1948.28</v>
      </c>
      <c r="O525" s="41">
        <v>1997.71</v>
      </c>
      <c r="P525" s="41">
        <v>1975.95</v>
      </c>
      <c r="Q525" s="41">
        <v>1985.42</v>
      </c>
      <c r="R525" s="41">
        <v>1980.12</v>
      </c>
      <c r="S525" s="41">
        <v>1935.54</v>
      </c>
      <c r="T525" s="41">
        <v>1928</v>
      </c>
      <c r="U525" s="41">
        <v>1912.81</v>
      </c>
      <c r="V525" s="41">
        <v>1899.72</v>
      </c>
      <c r="W525" s="41">
        <v>1933.78</v>
      </c>
      <c r="X525" s="41">
        <v>1840.54</v>
      </c>
      <c r="Y525" s="41">
        <v>1701.37</v>
      </c>
      <c r="Z525" s="41">
        <v>1463.82</v>
      </c>
      <c r="AA525" s="41">
        <v>1222.5899999999999</v>
      </c>
    </row>
    <row r="526" spans="1:27" ht="12.75" hidden="1" customHeight="1" outlineLevel="1" x14ac:dyDescent="0.2">
      <c r="A526" s="99" t="s">
        <v>748</v>
      </c>
      <c r="B526" s="60" t="s">
        <v>90</v>
      </c>
      <c r="C526" s="40" t="s">
        <v>79</v>
      </c>
      <c r="D526" s="41">
        <f>$D$486</f>
        <v>3559.77</v>
      </c>
      <c r="E526" s="41">
        <f t="shared" ref="E526:AA526" si="304">$D$486</f>
        <v>3559.77</v>
      </c>
      <c r="F526" s="41">
        <f t="shared" si="304"/>
        <v>3559.77</v>
      </c>
      <c r="G526" s="41">
        <f t="shared" si="304"/>
        <v>3559.77</v>
      </c>
      <c r="H526" s="41">
        <f t="shared" si="304"/>
        <v>3559.77</v>
      </c>
      <c r="I526" s="41">
        <f t="shared" si="304"/>
        <v>3559.77</v>
      </c>
      <c r="J526" s="41">
        <f t="shared" si="304"/>
        <v>3559.77</v>
      </c>
      <c r="K526" s="41">
        <f t="shared" si="304"/>
        <v>3559.77</v>
      </c>
      <c r="L526" s="41">
        <f t="shared" si="304"/>
        <v>3559.77</v>
      </c>
      <c r="M526" s="41">
        <f t="shared" si="304"/>
        <v>3559.77</v>
      </c>
      <c r="N526" s="41">
        <f t="shared" si="304"/>
        <v>3559.77</v>
      </c>
      <c r="O526" s="41">
        <f t="shared" si="304"/>
        <v>3559.77</v>
      </c>
      <c r="P526" s="41">
        <f t="shared" si="304"/>
        <v>3559.77</v>
      </c>
      <c r="Q526" s="41">
        <f t="shared" si="304"/>
        <v>3559.77</v>
      </c>
      <c r="R526" s="41">
        <f t="shared" si="304"/>
        <v>3559.77</v>
      </c>
      <c r="S526" s="41">
        <f t="shared" si="304"/>
        <v>3559.77</v>
      </c>
      <c r="T526" s="41">
        <f t="shared" si="304"/>
        <v>3559.77</v>
      </c>
      <c r="U526" s="41">
        <f t="shared" si="304"/>
        <v>3559.77</v>
      </c>
      <c r="V526" s="41">
        <f t="shared" si="304"/>
        <v>3559.77</v>
      </c>
      <c r="W526" s="41">
        <f t="shared" si="304"/>
        <v>3559.77</v>
      </c>
      <c r="X526" s="41">
        <f t="shared" si="304"/>
        <v>3559.77</v>
      </c>
      <c r="Y526" s="41">
        <f t="shared" si="304"/>
        <v>3559.77</v>
      </c>
      <c r="Z526" s="41">
        <f t="shared" si="304"/>
        <v>3559.77</v>
      </c>
      <c r="AA526" s="41">
        <f t="shared" si="304"/>
        <v>3559.77</v>
      </c>
    </row>
    <row r="527" spans="1:27" ht="12.75" hidden="1" customHeight="1" outlineLevel="1" x14ac:dyDescent="0.2">
      <c r="A527" s="99" t="s">
        <v>749</v>
      </c>
      <c r="B527" s="60" t="s">
        <v>83</v>
      </c>
      <c r="C527" s="40" t="s">
        <v>79</v>
      </c>
      <c r="D527" s="41">
        <v>3.72</v>
      </c>
      <c r="E527" s="41">
        <v>3.72</v>
      </c>
      <c r="F527" s="41">
        <v>3.72</v>
      </c>
      <c r="G527" s="41">
        <v>3.72</v>
      </c>
      <c r="H527" s="41">
        <v>3.72</v>
      </c>
      <c r="I527" s="41">
        <v>3.72</v>
      </c>
      <c r="J527" s="41">
        <v>3.72</v>
      </c>
      <c r="K527" s="41">
        <v>3.72</v>
      </c>
      <c r="L527" s="41">
        <v>3.72</v>
      </c>
      <c r="M527" s="41">
        <v>3.72</v>
      </c>
      <c r="N527" s="41">
        <v>3.72</v>
      </c>
      <c r="O527" s="41">
        <v>3.72</v>
      </c>
      <c r="P527" s="41">
        <v>3.72</v>
      </c>
      <c r="Q527" s="41">
        <v>3.72</v>
      </c>
      <c r="R527" s="41">
        <v>3.72</v>
      </c>
      <c r="S527" s="41">
        <v>3.72</v>
      </c>
      <c r="T527" s="41">
        <v>3.72</v>
      </c>
      <c r="U527" s="41">
        <v>3.72</v>
      </c>
      <c r="V527" s="41">
        <v>3.72</v>
      </c>
      <c r="W527" s="41">
        <v>3.72</v>
      </c>
      <c r="X527" s="41">
        <v>3.72</v>
      </c>
      <c r="Y527" s="41">
        <v>3.72</v>
      </c>
      <c r="Z527" s="41">
        <v>3.72</v>
      </c>
      <c r="AA527" s="41">
        <v>3.72</v>
      </c>
    </row>
    <row r="528" spans="1:27" ht="12.75" hidden="1" customHeight="1" outlineLevel="1" x14ac:dyDescent="0.2">
      <c r="A528" s="99" t="s">
        <v>750</v>
      </c>
      <c r="B528" s="60" t="s">
        <v>81</v>
      </c>
      <c r="C528" s="40" t="s">
        <v>79</v>
      </c>
      <c r="D528" s="41">
        <f>$D$11</f>
        <v>88.27</v>
      </c>
      <c r="E528" s="41">
        <f t="shared" ref="E528:AA528" si="305">$D$11</f>
        <v>88.27</v>
      </c>
      <c r="F528" s="41">
        <f t="shared" si="305"/>
        <v>88.27</v>
      </c>
      <c r="G528" s="41">
        <f t="shared" si="305"/>
        <v>88.27</v>
      </c>
      <c r="H528" s="41">
        <f t="shared" si="305"/>
        <v>88.27</v>
      </c>
      <c r="I528" s="41">
        <f t="shared" si="305"/>
        <v>88.27</v>
      </c>
      <c r="J528" s="41">
        <f t="shared" si="305"/>
        <v>88.27</v>
      </c>
      <c r="K528" s="41">
        <f t="shared" si="305"/>
        <v>88.27</v>
      </c>
      <c r="L528" s="41">
        <f t="shared" si="305"/>
        <v>88.27</v>
      </c>
      <c r="M528" s="41">
        <f t="shared" si="305"/>
        <v>88.27</v>
      </c>
      <c r="N528" s="41">
        <f t="shared" si="305"/>
        <v>88.27</v>
      </c>
      <c r="O528" s="41">
        <f t="shared" si="305"/>
        <v>88.27</v>
      </c>
      <c r="P528" s="41">
        <f t="shared" si="305"/>
        <v>88.27</v>
      </c>
      <c r="Q528" s="41">
        <f t="shared" si="305"/>
        <v>88.27</v>
      </c>
      <c r="R528" s="41">
        <f t="shared" si="305"/>
        <v>88.27</v>
      </c>
      <c r="S528" s="41">
        <f t="shared" si="305"/>
        <v>88.27</v>
      </c>
      <c r="T528" s="41">
        <f t="shared" si="305"/>
        <v>88.27</v>
      </c>
      <c r="U528" s="41">
        <f t="shared" si="305"/>
        <v>88.27</v>
      </c>
      <c r="V528" s="41">
        <f t="shared" si="305"/>
        <v>88.27</v>
      </c>
      <c r="W528" s="41">
        <f t="shared" si="305"/>
        <v>88.27</v>
      </c>
      <c r="X528" s="41">
        <f t="shared" si="305"/>
        <v>88.27</v>
      </c>
      <c r="Y528" s="41">
        <f t="shared" si="305"/>
        <v>88.27</v>
      </c>
      <c r="Z528" s="41">
        <f t="shared" si="305"/>
        <v>88.27</v>
      </c>
      <c r="AA528" s="41">
        <f t="shared" si="305"/>
        <v>88.27</v>
      </c>
    </row>
    <row r="529" spans="1:27" collapsed="1" x14ac:dyDescent="0.2">
      <c r="A529" s="98" t="s">
        <v>751</v>
      </c>
      <c r="B529" s="25" t="str">
        <f>"10"&amp;"."&amp;$B$662&amp;"."&amp;$B$663</f>
        <v>10.01.2024</v>
      </c>
      <c r="C529" s="88" t="s">
        <v>76</v>
      </c>
      <c r="D529" s="89">
        <f>ROUND(((D530+D531+D533+D532)/1000),5)</f>
        <v>4.8517200000000003</v>
      </c>
      <c r="E529" s="89">
        <f>ROUND(((E530+E531+E533+E532)/1000),5)</f>
        <v>4.7707699999999997</v>
      </c>
      <c r="F529" s="89">
        <f>ROUND(((F530+F531+F533+F532)/1000),5)</f>
        <v>4.7449700000000004</v>
      </c>
      <c r="G529" s="89">
        <f t="shared" ref="G529:AA529" si="306">ROUND(((G530+G531+G533+G532)/1000),5)</f>
        <v>4.7443999999999997</v>
      </c>
      <c r="H529" s="89">
        <f t="shared" si="306"/>
        <v>4.8022</v>
      </c>
      <c r="I529" s="89">
        <f t="shared" si="306"/>
        <v>4.8934699999999998</v>
      </c>
      <c r="J529" s="89">
        <f t="shared" si="306"/>
        <v>5.1120000000000001</v>
      </c>
      <c r="K529" s="89">
        <f t="shared" si="306"/>
        <v>5.4056100000000002</v>
      </c>
      <c r="L529" s="89">
        <f t="shared" si="306"/>
        <v>5.5925399999999996</v>
      </c>
      <c r="M529" s="89">
        <f t="shared" si="306"/>
        <v>5.6417599999999997</v>
      </c>
      <c r="N529" s="89">
        <f t="shared" si="306"/>
        <v>5.6664000000000003</v>
      </c>
      <c r="O529" s="89">
        <f t="shared" si="306"/>
        <v>5.7189300000000003</v>
      </c>
      <c r="P529" s="89">
        <f t="shared" si="306"/>
        <v>5.6887999999999996</v>
      </c>
      <c r="Q529" s="89">
        <f t="shared" si="306"/>
        <v>5.6981299999999999</v>
      </c>
      <c r="R529" s="89">
        <f t="shared" si="306"/>
        <v>5.6939200000000003</v>
      </c>
      <c r="S529" s="89">
        <f t="shared" si="306"/>
        <v>5.6412599999999999</v>
      </c>
      <c r="T529" s="89">
        <f t="shared" si="306"/>
        <v>5.6442899999999998</v>
      </c>
      <c r="U529" s="89">
        <f t="shared" si="306"/>
        <v>5.6298500000000002</v>
      </c>
      <c r="V529" s="89">
        <f t="shared" si="306"/>
        <v>5.60975</v>
      </c>
      <c r="W529" s="89">
        <f t="shared" si="306"/>
        <v>5.6513600000000004</v>
      </c>
      <c r="X529" s="89">
        <f t="shared" si="306"/>
        <v>5.5309299999999997</v>
      </c>
      <c r="Y529" s="89">
        <f t="shared" si="306"/>
        <v>5.4078600000000003</v>
      </c>
      <c r="Z529" s="89">
        <f t="shared" si="306"/>
        <v>5.1892899999999997</v>
      </c>
      <c r="AA529" s="89">
        <f t="shared" si="306"/>
        <v>4.9030100000000001</v>
      </c>
    </row>
    <row r="530" spans="1:27" ht="12.75" hidden="1" customHeight="1" outlineLevel="1" x14ac:dyDescent="0.2">
      <c r="A530" s="99" t="s">
        <v>752</v>
      </c>
      <c r="B530" s="60" t="s">
        <v>238</v>
      </c>
      <c r="C530" s="40" t="s">
        <v>79</v>
      </c>
      <c r="D530" s="41">
        <v>1199.96</v>
      </c>
      <c r="E530" s="41">
        <v>1119.01</v>
      </c>
      <c r="F530" s="41">
        <v>1093.21</v>
      </c>
      <c r="G530" s="41">
        <v>1092.6400000000001</v>
      </c>
      <c r="H530" s="41">
        <v>1150.44</v>
      </c>
      <c r="I530" s="41">
        <v>1241.71</v>
      </c>
      <c r="J530" s="41">
        <v>1460.24</v>
      </c>
      <c r="K530" s="41">
        <v>1753.85</v>
      </c>
      <c r="L530" s="41">
        <v>1940.78</v>
      </c>
      <c r="M530" s="41">
        <v>1990</v>
      </c>
      <c r="N530" s="41">
        <v>2014.64</v>
      </c>
      <c r="O530" s="41">
        <v>2067.17</v>
      </c>
      <c r="P530" s="41">
        <v>2037.04</v>
      </c>
      <c r="Q530" s="41">
        <v>2046.37</v>
      </c>
      <c r="R530" s="41">
        <v>2042.16</v>
      </c>
      <c r="S530" s="41">
        <v>1989.5</v>
      </c>
      <c r="T530" s="41">
        <v>1992.53</v>
      </c>
      <c r="U530" s="41">
        <v>1978.09</v>
      </c>
      <c r="V530" s="41">
        <v>1957.99</v>
      </c>
      <c r="W530" s="41">
        <v>1999.6</v>
      </c>
      <c r="X530" s="41">
        <v>1879.17</v>
      </c>
      <c r="Y530" s="41">
        <v>1756.1</v>
      </c>
      <c r="Z530" s="41">
        <v>1537.53</v>
      </c>
      <c r="AA530" s="41">
        <v>1251.25</v>
      </c>
    </row>
    <row r="531" spans="1:27" ht="12.75" hidden="1" customHeight="1" outlineLevel="1" x14ac:dyDescent="0.2">
      <c r="A531" s="99" t="s">
        <v>753</v>
      </c>
      <c r="B531" s="60" t="s">
        <v>90</v>
      </c>
      <c r="C531" s="40" t="s">
        <v>79</v>
      </c>
      <c r="D531" s="41">
        <f>$D$486</f>
        <v>3559.77</v>
      </c>
      <c r="E531" s="41">
        <f t="shared" ref="E531:AA531" si="307">$D$486</f>
        <v>3559.77</v>
      </c>
      <c r="F531" s="41">
        <f t="shared" si="307"/>
        <v>3559.77</v>
      </c>
      <c r="G531" s="41">
        <f t="shared" si="307"/>
        <v>3559.77</v>
      </c>
      <c r="H531" s="41">
        <f t="shared" si="307"/>
        <v>3559.77</v>
      </c>
      <c r="I531" s="41">
        <f t="shared" si="307"/>
        <v>3559.77</v>
      </c>
      <c r="J531" s="41">
        <f t="shared" si="307"/>
        <v>3559.77</v>
      </c>
      <c r="K531" s="41">
        <f t="shared" si="307"/>
        <v>3559.77</v>
      </c>
      <c r="L531" s="41">
        <f t="shared" si="307"/>
        <v>3559.77</v>
      </c>
      <c r="M531" s="41">
        <f t="shared" si="307"/>
        <v>3559.77</v>
      </c>
      <c r="N531" s="41">
        <f t="shared" si="307"/>
        <v>3559.77</v>
      </c>
      <c r="O531" s="41">
        <f t="shared" si="307"/>
        <v>3559.77</v>
      </c>
      <c r="P531" s="41">
        <f t="shared" si="307"/>
        <v>3559.77</v>
      </c>
      <c r="Q531" s="41">
        <f t="shared" si="307"/>
        <v>3559.77</v>
      </c>
      <c r="R531" s="41">
        <f t="shared" si="307"/>
        <v>3559.77</v>
      </c>
      <c r="S531" s="41">
        <f t="shared" si="307"/>
        <v>3559.77</v>
      </c>
      <c r="T531" s="41">
        <f t="shared" si="307"/>
        <v>3559.77</v>
      </c>
      <c r="U531" s="41">
        <f t="shared" si="307"/>
        <v>3559.77</v>
      </c>
      <c r="V531" s="41">
        <f t="shared" si="307"/>
        <v>3559.77</v>
      </c>
      <c r="W531" s="41">
        <f t="shared" si="307"/>
        <v>3559.77</v>
      </c>
      <c r="X531" s="41">
        <f t="shared" si="307"/>
        <v>3559.77</v>
      </c>
      <c r="Y531" s="41">
        <f t="shared" si="307"/>
        <v>3559.77</v>
      </c>
      <c r="Z531" s="41">
        <f t="shared" si="307"/>
        <v>3559.77</v>
      </c>
      <c r="AA531" s="41">
        <f t="shared" si="307"/>
        <v>3559.77</v>
      </c>
    </row>
    <row r="532" spans="1:27" ht="12.75" hidden="1" customHeight="1" outlineLevel="1" x14ac:dyDescent="0.2">
      <c r="A532" s="99" t="s">
        <v>754</v>
      </c>
      <c r="B532" s="60" t="s">
        <v>83</v>
      </c>
      <c r="C532" s="40" t="s">
        <v>79</v>
      </c>
      <c r="D532" s="41">
        <v>3.72</v>
      </c>
      <c r="E532" s="41">
        <v>3.72</v>
      </c>
      <c r="F532" s="41">
        <v>3.72</v>
      </c>
      <c r="G532" s="41">
        <v>3.72</v>
      </c>
      <c r="H532" s="41">
        <v>3.72</v>
      </c>
      <c r="I532" s="41">
        <v>3.72</v>
      </c>
      <c r="J532" s="41">
        <v>3.72</v>
      </c>
      <c r="K532" s="41">
        <v>3.72</v>
      </c>
      <c r="L532" s="41">
        <v>3.72</v>
      </c>
      <c r="M532" s="41">
        <v>3.72</v>
      </c>
      <c r="N532" s="41">
        <v>3.72</v>
      </c>
      <c r="O532" s="41">
        <v>3.72</v>
      </c>
      <c r="P532" s="41">
        <v>3.72</v>
      </c>
      <c r="Q532" s="41">
        <v>3.72</v>
      </c>
      <c r="R532" s="41">
        <v>3.72</v>
      </c>
      <c r="S532" s="41">
        <v>3.72</v>
      </c>
      <c r="T532" s="41">
        <v>3.72</v>
      </c>
      <c r="U532" s="41">
        <v>3.72</v>
      </c>
      <c r="V532" s="41">
        <v>3.72</v>
      </c>
      <c r="W532" s="41">
        <v>3.72</v>
      </c>
      <c r="X532" s="41">
        <v>3.72</v>
      </c>
      <c r="Y532" s="41">
        <v>3.72</v>
      </c>
      <c r="Z532" s="41">
        <v>3.72</v>
      </c>
      <c r="AA532" s="41">
        <v>3.72</v>
      </c>
    </row>
    <row r="533" spans="1:27" ht="12.75" hidden="1" customHeight="1" outlineLevel="1" x14ac:dyDescent="0.2">
      <c r="A533" s="99" t="s">
        <v>755</v>
      </c>
      <c r="B533" s="60" t="s">
        <v>81</v>
      </c>
      <c r="C533" s="40" t="s">
        <v>79</v>
      </c>
      <c r="D533" s="41">
        <f>$D$11</f>
        <v>88.27</v>
      </c>
      <c r="E533" s="41">
        <f t="shared" ref="E533:AA533" si="308">$D$11</f>
        <v>88.27</v>
      </c>
      <c r="F533" s="41">
        <f t="shared" si="308"/>
        <v>88.27</v>
      </c>
      <c r="G533" s="41">
        <f t="shared" si="308"/>
        <v>88.27</v>
      </c>
      <c r="H533" s="41">
        <f t="shared" si="308"/>
        <v>88.27</v>
      </c>
      <c r="I533" s="41">
        <f t="shared" si="308"/>
        <v>88.27</v>
      </c>
      <c r="J533" s="41">
        <f t="shared" si="308"/>
        <v>88.27</v>
      </c>
      <c r="K533" s="41">
        <f t="shared" si="308"/>
        <v>88.27</v>
      </c>
      <c r="L533" s="41">
        <f t="shared" si="308"/>
        <v>88.27</v>
      </c>
      <c r="M533" s="41">
        <f t="shared" si="308"/>
        <v>88.27</v>
      </c>
      <c r="N533" s="41">
        <f t="shared" si="308"/>
        <v>88.27</v>
      </c>
      <c r="O533" s="41">
        <f t="shared" si="308"/>
        <v>88.27</v>
      </c>
      <c r="P533" s="41">
        <f t="shared" si="308"/>
        <v>88.27</v>
      </c>
      <c r="Q533" s="41">
        <f t="shared" si="308"/>
        <v>88.27</v>
      </c>
      <c r="R533" s="41">
        <f t="shared" si="308"/>
        <v>88.27</v>
      </c>
      <c r="S533" s="41">
        <f t="shared" si="308"/>
        <v>88.27</v>
      </c>
      <c r="T533" s="41">
        <f t="shared" si="308"/>
        <v>88.27</v>
      </c>
      <c r="U533" s="41">
        <f t="shared" si="308"/>
        <v>88.27</v>
      </c>
      <c r="V533" s="41">
        <f t="shared" si="308"/>
        <v>88.27</v>
      </c>
      <c r="W533" s="41">
        <f t="shared" si="308"/>
        <v>88.27</v>
      </c>
      <c r="X533" s="41">
        <f t="shared" si="308"/>
        <v>88.27</v>
      </c>
      <c r="Y533" s="41">
        <f t="shared" si="308"/>
        <v>88.27</v>
      </c>
      <c r="Z533" s="41">
        <f t="shared" si="308"/>
        <v>88.27</v>
      </c>
      <c r="AA533" s="41">
        <f t="shared" si="308"/>
        <v>88.27</v>
      </c>
    </row>
    <row r="534" spans="1:27" collapsed="1" x14ac:dyDescent="0.2">
      <c r="A534" s="98" t="s">
        <v>756</v>
      </c>
      <c r="B534" s="25" t="str">
        <f>"11"&amp;"."&amp;$B$662&amp;"."&amp;$B$663</f>
        <v>11.01.2024</v>
      </c>
      <c r="C534" s="88" t="s">
        <v>76</v>
      </c>
      <c r="D534" s="89">
        <f>ROUND(((D535+D536+D538+D537)/1000),5)</f>
        <v>4.8966099999999999</v>
      </c>
      <c r="E534" s="89">
        <f>ROUND(((E535+E536+E538+E537)/1000),5)</f>
        <v>4.8263800000000003</v>
      </c>
      <c r="F534" s="89">
        <f>ROUND(((F535+F536+F538+F537)/1000),5)</f>
        <v>4.7710699999999999</v>
      </c>
      <c r="G534" s="89">
        <f t="shared" ref="G534:AA534" si="309">ROUND(((G535+G536+G538+G537)/1000),5)</f>
        <v>4.7984499999999999</v>
      </c>
      <c r="H534" s="89">
        <f t="shared" si="309"/>
        <v>4.84321</v>
      </c>
      <c r="I534" s="89">
        <f t="shared" si="309"/>
        <v>4.9113800000000003</v>
      </c>
      <c r="J534" s="89">
        <f t="shared" si="309"/>
        <v>5.1344700000000003</v>
      </c>
      <c r="K534" s="89">
        <f t="shared" si="309"/>
        <v>5.4929500000000004</v>
      </c>
      <c r="L534" s="89">
        <f t="shared" si="309"/>
        <v>5.62988</v>
      </c>
      <c r="M534" s="89">
        <f t="shared" si="309"/>
        <v>5.6766699999999997</v>
      </c>
      <c r="N534" s="89">
        <f t="shared" si="309"/>
        <v>5.7210599999999996</v>
      </c>
      <c r="O534" s="89">
        <f t="shared" si="309"/>
        <v>5.7446999999999999</v>
      </c>
      <c r="P534" s="89">
        <f t="shared" si="309"/>
        <v>5.7151199999999998</v>
      </c>
      <c r="Q534" s="89">
        <f t="shared" si="309"/>
        <v>5.7247300000000001</v>
      </c>
      <c r="R534" s="89">
        <f t="shared" si="309"/>
        <v>5.7225900000000003</v>
      </c>
      <c r="S534" s="89">
        <f t="shared" si="309"/>
        <v>5.6700100000000004</v>
      </c>
      <c r="T534" s="89">
        <f t="shared" si="309"/>
        <v>5.6886200000000002</v>
      </c>
      <c r="U534" s="89">
        <f t="shared" si="309"/>
        <v>5.7101699999999997</v>
      </c>
      <c r="V534" s="89">
        <f t="shared" si="309"/>
        <v>5.6285499999999997</v>
      </c>
      <c r="W534" s="89">
        <f t="shared" si="309"/>
        <v>5.66418</v>
      </c>
      <c r="X534" s="89">
        <f t="shared" si="309"/>
        <v>5.5405899999999999</v>
      </c>
      <c r="Y534" s="89">
        <f t="shared" si="309"/>
        <v>5.4301199999999996</v>
      </c>
      <c r="Z534" s="89">
        <f t="shared" si="309"/>
        <v>5.1910400000000001</v>
      </c>
      <c r="AA534" s="89">
        <f t="shared" si="309"/>
        <v>4.89839</v>
      </c>
    </row>
    <row r="535" spans="1:27" ht="12.75" hidden="1" customHeight="1" outlineLevel="1" x14ac:dyDescent="0.2">
      <c r="A535" s="99" t="s">
        <v>757</v>
      </c>
      <c r="B535" s="60" t="s">
        <v>238</v>
      </c>
      <c r="C535" s="40" t="s">
        <v>79</v>
      </c>
      <c r="D535" s="41">
        <v>1244.8499999999999</v>
      </c>
      <c r="E535" s="41">
        <v>1174.6199999999999</v>
      </c>
      <c r="F535" s="41">
        <v>1119.31</v>
      </c>
      <c r="G535" s="41">
        <v>1146.69</v>
      </c>
      <c r="H535" s="41">
        <v>1191.45</v>
      </c>
      <c r="I535" s="41">
        <v>1259.6199999999999</v>
      </c>
      <c r="J535" s="41">
        <v>1482.71</v>
      </c>
      <c r="K535" s="41">
        <v>1841.19</v>
      </c>
      <c r="L535" s="41">
        <v>1978.12</v>
      </c>
      <c r="M535" s="41">
        <v>2024.91</v>
      </c>
      <c r="N535" s="41">
        <v>2069.3000000000002</v>
      </c>
      <c r="O535" s="41">
        <v>2092.94</v>
      </c>
      <c r="P535" s="41">
        <v>2063.36</v>
      </c>
      <c r="Q535" s="41">
        <v>2072.9699999999998</v>
      </c>
      <c r="R535" s="41">
        <v>2070.83</v>
      </c>
      <c r="S535" s="41">
        <v>2018.25</v>
      </c>
      <c r="T535" s="41">
        <v>2036.86</v>
      </c>
      <c r="U535" s="41">
        <v>2058.41</v>
      </c>
      <c r="V535" s="41">
        <v>1976.79</v>
      </c>
      <c r="W535" s="41">
        <v>2012.42</v>
      </c>
      <c r="X535" s="41">
        <v>1888.83</v>
      </c>
      <c r="Y535" s="41">
        <v>1778.36</v>
      </c>
      <c r="Z535" s="41">
        <v>1539.28</v>
      </c>
      <c r="AA535" s="41">
        <v>1246.6300000000001</v>
      </c>
    </row>
    <row r="536" spans="1:27" ht="12.75" hidden="1" customHeight="1" outlineLevel="1" x14ac:dyDescent="0.2">
      <c r="A536" s="99" t="s">
        <v>758</v>
      </c>
      <c r="B536" s="60" t="s">
        <v>90</v>
      </c>
      <c r="C536" s="40" t="s">
        <v>79</v>
      </c>
      <c r="D536" s="41">
        <f>$D$486</f>
        <v>3559.77</v>
      </c>
      <c r="E536" s="41">
        <f t="shared" ref="E536:AA536" si="310">$D$486</f>
        <v>3559.77</v>
      </c>
      <c r="F536" s="41">
        <f t="shared" si="310"/>
        <v>3559.77</v>
      </c>
      <c r="G536" s="41">
        <f t="shared" si="310"/>
        <v>3559.77</v>
      </c>
      <c r="H536" s="41">
        <f t="shared" si="310"/>
        <v>3559.77</v>
      </c>
      <c r="I536" s="41">
        <f t="shared" si="310"/>
        <v>3559.77</v>
      </c>
      <c r="J536" s="41">
        <f t="shared" si="310"/>
        <v>3559.77</v>
      </c>
      <c r="K536" s="41">
        <f t="shared" si="310"/>
        <v>3559.77</v>
      </c>
      <c r="L536" s="41">
        <f t="shared" si="310"/>
        <v>3559.77</v>
      </c>
      <c r="M536" s="41">
        <f t="shared" si="310"/>
        <v>3559.77</v>
      </c>
      <c r="N536" s="41">
        <f t="shared" si="310"/>
        <v>3559.77</v>
      </c>
      <c r="O536" s="41">
        <f t="shared" si="310"/>
        <v>3559.77</v>
      </c>
      <c r="P536" s="41">
        <f t="shared" si="310"/>
        <v>3559.77</v>
      </c>
      <c r="Q536" s="41">
        <f t="shared" si="310"/>
        <v>3559.77</v>
      </c>
      <c r="R536" s="41">
        <f t="shared" si="310"/>
        <v>3559.77</v>
      </c>
      <c r="S536" s="41">
        <f t="shared" si="310"/>
        <v>3559.77</v>
      </c>
      <c r="T536" s="41">
        <f t="shared" si="310"/>
        <v>3559.77</v>
      </c>
      <c r="U536" s="41">
        <f t="shared" si="310"/>
        <v>3559.77</v>
      </c>
      <c r="V536" s="41">
        <f t="shared" si="310"/>
        <v>3559.77</v>
      </c>
      <c r="W536" s="41">
        <f t="shared" si="310"/>
        <v>3559.77</v>
      </c>
      <c r="X536" s="41">
        <f t="shared" si="310"/>
        <v>3559.77</v>
      </c>
      <c r="Y536" s="41">
        <f t="shared" si="310"/>
        <v>3559.77</v>
      </c>
      <c r="Z536" s="41">
        <f t="shared" si="310"/>
        <v>3559.77</v>
      </c>
      <c r="AA536" s="41">
        <f t="shared" si="310"/>
        <v>3559.77</v>
      </c>
    </row>
    <row r="537" spans="1:27" ht="12.75" hidden="1" customHeight="1" outlineLevel="1" x14ac:dyDescent="0.2">
      <c r="A537" s="99" t="s">
        <v>759</v>
      </c>
      <c r="B537" s="60" t="s">
        <v>83</v>
      </c>
      <c r="C537" s="40" t="s">
        <v>79</v>
      </c>
      <c r="D537" s="41">
        <v>3.72</v>
      </c>
      <c r="E537" s="41">
        <v>3.72</v>
      </c>
      <c r="F537" s="41">
        <v>3.72</v>
      </c>
      <c r="G537" s="41">
        <v>3.72</v>
      </c>
      <c r="H537" s="41">
        <v>3.72</v>
      </c>
      <c r="I537" s="41">
        <v>3.72</v>
      </c>
      <c r="J537" s="41">
        <v>3.72</v>
      </c>
      <c r="K537" s="41">
        <v>3.72</v>
      </c>
      <c r="L537" s="41">
        <v>3.72</v>
      </c>
      <c r="M537" s="41">
        <v>3.72</v>
      </c>
      <c r="N537" s="41">
        <v>3.72</v>
      </c>
      <c r="O537" s="41">
        <v>3.72</v>
      </c>
      <c r="P537" s="41">
        <v>3.72</v>
      </c>
      <c r="Q537" s="41">
        <v>3.72</v>
      </c>
      <c r="R537" s="41">
        <v>3.72</v>
      </c>
      <c r="S537" s="41">
        <v>3.72</v>
      </c>
      <c r="T537" s="41">
        <v>3.72</v>
      </c>
      <c r="U537" s="41">
        <v>3.72</v>
      </c>
      <c r="V537" s="41">
        <v>3.72</v>
      </c>
      <c r="W537" s="41">
        <v>3.72</v>
      </c>
      <c r="X537" s="41">
        <v>3.72</v>
      </c>
      <c r="Y537" s="41">
        <v>3.72</v>
      </c>
      <c r="Z537" s="41">
        <v>3.72</v>
      </c>
      <c r="AA537" s="41">
        <v>3.72</v>
      </c>
    </row>
    <row r="538" spans="1:27" ht="12.75" hidden="1" customHeight="1" outlineLevel="1" x14ac:dyDescent="0.2">
      <c r="A538" s="99" t="s">
        <v>760</v>
      </c>
      <c r="B538" s="60" t="s">
        <v>81</v>
      </c>
      <c r="C538" s="40" t="s">
        <v>79</v>
      </c>
      <c r="D538" s="41">
        <f>$D$11</f>
        <v>88.27</v>
      </c>
      <c r="E538" s="41">
        <f t="shared" ref="E538:AA538" si="311">$D$11</f>
        <v>88.27</v>
      </c>
      <c r="F538" s="41">
        <f t="shared" si="311"/>
        <v>88.27</v>
      </c>
      <c r="G538" s="41">
        <f t="shared" si="311"/>
        <v>88.27</v>
      </c>
      <c r="H538" s="41">
        <f t="shared" si="311"/>
        <v>88.27</v>
      </c>
      <c r="I538" s="41">
        <f t="shared" si="311"/>
        <v>88.27</v>
      </c>
      <c r="J538" s="41">
        <f t="shared" si="311"/>
        <v>88.27</v>
      </c>
      <c r="K538" s="41">
        <f t="shared" si="311"/>
        <v>88.27</v>
      </c>
      <c r="L538" s="41">
        <f t="shared" si="311"/>
        <v>88.27</v>
      </c>
      <c r="M538" s="41">
        <f t="shared" si="311"/>
        <v>88.27</v>
      </c>
      <c r="N538" s="41">
        <f t="shared" si="311"/>
        <v>88.27</v>
      </c>
      <c r="O538" s="41">
        <f t="shared" si="311"/>
        <v>88.27</v>
      </c>
      <c r="P538" s="41">
        <f t="shared" si="311"/>
        <v>88.27</v>
      </c>
      <c r="Q538" s="41">
        <f t="shared" si="311"/>
        <v>88.27</v>
      </c>
      <c r="R538" s="41">
        <f t="shared" si="311"/>
        <v>88.27</v>
      </c>
      <c r="S538" s="41">
        <f t="shared" si="311"/>
        <v>88.27</v>
      </c>
      <c r="T538" s="41">
        <f t="shared" si="311"/>
        <v>88.27</v>
      </c>
      <c r="U538" s="41">
        <f t="shared" si="311"/>
        <v>88.27</v>
      </c>
      <c r="V538" s="41">
        <f t="shared" si="311"/>
        <v>88.27</v>
      </c>
      <c r="W538" s="41">
        <f t="shared" si="311"/>
        <v>88.27</v>
      </c>
      <c r="X538" s="41">
        <f t="shared" si="311"/>
        <v>88.27</v>
      </c>
      <c r="Y538" s="41">
        <f t="shared" si="311"/>
        <v>88.27</v>
      </c>
      <c r="Z538" s="41">
        <f t="shared" si="311"/>
        <v>88.27</v>
      </c>
      <c r="AA538" s="41">
        <f t="shared" si="311"/>
        <v>88.27</v>
      </c>
    </row>
    <row r="539" spans="1:27" collapsed="1" x14ac:dyDescent="0.2">
      <c r="A539" s="98" t="s">
        <v>761</v>
      </c>
      <c r="B539" s="25" t="str">
        <f>"12"&amp;"."&amp;$B$662&amp;"."&amp;$B$663</f>
        <v>12.01.2024</v>
      </c>
      <c r="C539" s="88" t="s">
        <v>76</v>
      </c>
      <c r="D539" s="89">
        <f>ROUND(((D540+D541+D543+D542)/1000),5)</f>
        <v>4.8410500000000001</v>
      </c>
      <c r="E539" s="89">
        <f>ROUND(((E540+E541+E543+E542)/1000),5)</f>
        <v>4.7641600000000004</v>
      </c>
      <c r="F539" s="89">
        <f>ROUND(((F540+F541+F543+F542)/1000),5)</f>
        <v>4.6920799999999998</v>
      </c>
      <c r="G539" s="89">
        <f t="shared" ref="G539:AA539" si="312">ROUND(((G540+G541+G543+G542)/1000),5)</f>
        <v>4.7069599999999996</v>
      </c>
      <c r="H539" s="89">
        <f t="shared" si="312"/>
        <v>4.7692600000000001</v>
      </c>
      <c r="I539" s="89">
        <f t="shared" si="312"/>
        <v>4.8962500000000002</v>
      </c>
      <c r="J539" s="89">
        <f t="shared" si="312"/>
        <v>5.10928</v>
      </c>
      <c r="K539" s="89">
        <f t="shared" si="312"/>
        <v>5.3469800000000003</v>
      </c>
      <c r="L539" s="89">
        <f t="shared" si="312"/>
        <v>5.5179499999999999</v>
      </c>
      <c r="M539" s="89">
        <f t="shared" si="312"/>
        <v>5.5629099999999996</v>
      </c>
      <c r="N539" s="89">
        <f t="shared" si="312"/>
        <v>5.6078599999999996</v>
      </c>
      <c r="O539" s="89">
        <f t="shared" si="312"/>
        <v>5.6526699999999996</v>
      </c>
      <c r="P539" s="89">
        <f t="shared" si="312"/>
        <v>5.61714</v>
      </c>
      <c r="Q539" s="89">
        <f t="shared" si="312"/>
        <v>5.6318400000000004</v>
      </c>
      <c r="R539" s="89">
        <f t="shared" si="312"/>
        <v>5.6271000000000004</v>
      </c>
      <c r="S539" s="89">
        <f t="shared" si="312"/>
        <v>5.55837</v>
      </c>
      <c r="T539" s="89">
        <f t="shared" si="312"/>
        <v>5.5767100000000003</v>
      </c>
      <c r="U539" s="89">
        <f t="shared" si="312"/>
        <v>5.60541</v>
      </c>
      <c r="V539" s="89">
        <f t="shared" si="312"/>
        <v>5.5989800000000001</v>
      </c>
      <c r="W539" s="89">
        <f t="shared" si="312"/>
        <v>5.6333900000000003</v>
      </c>
      <c r="X539" s="89">
        <f t="shared" si="312"/>
        <v>5.5580499999999997</v>
      </c>
      <c r="Y539" s="89">
        <f t="shared" si="312"/>
        <v>5.4444600000000003</v>
      </c>
      <c r="Z539" s="89">
        <f t="shared" si="312"/>
        <v>5.2050999999999998</v>
      </c>
      <c r="AA539" s="89">
        <f t="shared" si="312"/>
        <v>4.9951299999999996</v>
      </c>
    </row>
    <row r="540" spans="1:27" ht="12.75" hidden="1" customHeight="1" outlineLevel="1" x14ac:dyDescent="0.2">
      <c r="A540" s="99" t="s">
        <v>762</v>
      </c>
      <c r="B540" s="60" t="s">
        <v>238</v>
      </c>
      <c r="C540" s="40" t="s">
        <v>79</v>
      </c>
      <c r="D540" s="41">
        <v>1189.29</v>
      </c>
      <c r="E540" s="41">
        <v>1112.4000000000001</v>
      </c>
      <c r="F540" s="41">
        <v>1040.32</v>
      </c>
      <c r="G540" s="41">
        <v>1055.2</v>
      </c>
      <c r="H540" s="41">
        <v>1117.5</v>
      </c>
      <c r="I540" s="41">
        <v>1244.49</v>
      </c>
      <c r="J540" s="41">
        <v>1457.52</v>
      </c>
      <c r="K540" s="41">
        <v>1695.22</v>
      </c>
      <c r="L540" s="41">
        <v>1866.19</v>
      </c>
      <c r="M540" s="41">
        <v>1911.15</v>
      </c>
      <c r="N540" s="41">
        <v>1956.1</v>
      </c>
      <c r="O540" s="41">
        <v>2000.91</v>
      </c>
      <c r="P540" s="41">
        <v>1965.38</v>
      </c>
      <c r="Q540" s="41">
        <v>1980.08</v>
      </c>
      <c r="R540" s="41">
        <v>1975.34</v>
      </c>
      <c r="S540" s="41">
        <v>1906.61</v>
      </c>
      <c r="T540" s="41">
        <v>1924.95</v>
      </c>
      <c r="U540" s="41">
        <v>1953.65</v>
      </c>
      <c r="V540" s="41">
        <v>1947.22</v>
      </c>
      <c r="W540" s="41">
        <v>1981.63</v>
      </c>
      <c r="X540" s="41">
        <v>1906.29</v>
      </c>
      <c r="Y540" s="41">
        <v>1792.7</v>
      </c>
      <c r="Z540" s="41">
        <v>1553.34</v>
      </c>
      <c r="AA540" s="41">
        <v>1343.37</v>
      </c>
    </row>
    <row r="541" spans="1:27" ht="12.75" hidden="1" customHeight="1" outlineLevel="1" x14ac:dyDescent="0.2">
      <c r="A541" s="99" t="s">
        <v>763</v>
      </c>
      <c r="B541" s="60" t="s">
        <v>90</v>
      </c>
      <c r="C541" s="40" t="s">
        <v>79</v>
      </c>
      <c r="D541" s="41">
        <f>$D$486</f>
        <v>3559.77</v>
      </c>
      <c r="E541" s="41">
        <f t="shared" ref="E541:AA541" si="313">$D$486</f>
        <v>3559.77</v>
      </c>
      <c r="F541" s="41">
        <f t="shared" si="313"/>
        <v>3559.77</v>
      </c>
      <c r="G541" s="41">
        <f t="shared" si="313"/>
        <v>3559.77</v>
      </c>
      <c r="H541" s="41">
        <f t="shared" si="313"/>
        <v>3559.77</v>
      </c>
      <c r="I541" s="41">
        <f t="shared" si="313"/>
        <v>3559.77</v>
      </c>
      <c r="J541" s="41">
        <f t="shared" si="313"/>
        <v>3559.77</v>
      </c>
      <c r="K541" s="41">
        <f t="shared" si="313"/>
        <v>3559.77</v>
      </c>
      <c r="L541" s="41">
        <f t="shared" si="313"/>
        <v>3559.77</v>
      </c>
      <c r="M541" s="41">
        <f t="shared" si="313"/>
        <v>3559.77</v>
      </c>
      <c r="N541" s="41">
        <f t="shared" si="313"/>
        <v>3559.77</v>
      </c>
      <c r="O541" s="41">
        <f t="shared" si="313"/>
        <v>3559.77</v>
      </c>
      <c r="P541" s="41">
        <f t="shared" si="313"/>
        <v>3559.77</v>
      </c>
      <c r="Q541" s="41">
        <f t="shared" si="313"/>
        <v>3559.77</v>
      </c>
      <c r="R541" s="41">
        <f t="shared" si="313"/>
        <v>3559.77</v>
      </c>
      <c r="S541" s="41">
        <f t="shared" si="313"/>
        <v>3559.77</v>
      </c>
      <c r="T541" s="41">
        <f t="shared" si="313"/>
        <v>3559.77</v>
      </c>
      <c r="U541" s="41">
        <f t="shared" si="313"/>
        <v>3559.77</v>
      </c>
      <c r="V541" s="41">
        <f t="shared" si="313"/>
        <v>3559.77</v>
      </c>
      <c r="W541" s="41">
        <f t="shared" si="313"/>
        <v>3559.77</v>
      </c>
      <c r="X541" s="41">
        <f t="shared" si="313"/>
        <v>3559.77</v>
      </c>
      <c r="Y541" s="41">
        <f t="shared" si="313"/>
        <v>3559.77</v>
      </c>
      <c r="Z541" s="41">
        <f t="shared" si="313"/>
        <v>3559.77</v>
      </c>
      <c r="AA541" s="41">
        <f t="shared" si="313"/>
        <v>3559.77</v>
      </c>
    </row>
    <row r="542" spans="1:27" ht="12.75" hidden="1" customHeight="1" outlineLevel="1" x14ac:dyDescent="0.2">
      <c r="A542" s="99" t="s">
        <v>764</v>
      </c>
      <c r="B542" s="60" t="s">
        <v>83</v>
      </c>
      <c r="C542" s="40" t="s">
        <v>79</v>
      </c>
      <c r="D542" s="41">
        <v>3.72</v>
      </c>
      <c r="E542" s="41">
        <v>3.72</v>
      </c>
      <c r="F542" s="41">
        <v>3.72</v>
      </c>
      <c r="G542" s="41">
        <v>3.72</v>
      </c>
      <c r="H542" s="41">
        <v>3.72</v>
      </c>
      <c r="I542" s="41">
        <v>3.72</v>
      </c>
      <c r="J542" s="41">
        <v>3.72</v>
      </c>
      <c r="K542" s="41">
        <v>3.72</v>
      </c>
      <c r="L542" s="41">
        <v>3.72</v>
      </c>
      <c r="M542" s="41">
        <v>3.72</v>
      </c>
      <c r="N542" s="41">
        <v>3.72</v>
      </c>
      <c r="O542" s="41">
        <v>3.72</v>
      </c>
      <c r="P542" s="41">
        <v>3.72</v>
      </c>
      <c r="Q542" s="41">
        <v>3.72</v>
      </c>
      <c r="R542" s="41">
        <v>3.72</v>
      </c>
      <c r="S542" s="41">
        <v>3.72</v>
      </c>
      <c r="T542" s="41">
        <v>3.72</v>
      </c>
      <c r="U542" s="41">
        <v>3.72</v>
      </c>
      <c r="V542" s="41">
        <v>3.72</v>
      </c>
      <c r="W542" s="41">
        <v>3.72</v>
      </c>
      <c r="X542" s="41">
        <v>3.72</v>
      </c>
      <c r="Y542" s="41">
        <v>3.72</v>
      </c>
      <c r="Z542" s="41">
        <v>3.72</v>
      </c>
      <c r="AA542" s="41">
        <v>3.72</v>
      </c>
    </row>
    <row r="543" spans="1:27" ht="12.75" hidden="1" customHeight="1" outlineLevel="1" x14ac:dyDescent="0.2">
      <c r="A543" s="99" t="s">
        <v>765</v>
      </c>
      <c r="B543" s="60" t="s">
        <v>81</v>
      </c>
      <c r="C543" s="40" t="s">
        <v>79</v>
      </c>
      <c r="D543" s="41">
        <f>$D$11</f>
        <v>88.27</v>
      </c>
      <c r="E543" s="41">
        <f t="shared" ref="E543:AA543" si="314">$D$11</f>
        <v>88.27</v>
      </c>
      <c r="F543" s="41">
        <f t="shared" si="314"/>
        <v>88.27</v>
      </c>
      <c r="G543" s="41">
        <f t="shared" si="314"/>
        <v>88.27</v>
      </c>
      <c r="H543" s="41">
        <f t="shared" si="314"/>
        <v>88.27</v>
      </c>
      <c r="I543" s="41">
        <f t="shared" si="314"/>
        <v>88.27</v>
      </c>
      <c r="J543" s="41">
        <f t="shared" si="314"/>
        <v>88.27</v>
      </c>
      <c r="K543" s="41">
        <f t="shared" si="314"/>
        <v>88.27</v>
      </c>
      <c r="L543" s="41">
        <f t="shared" si="314"/>
        <v>88.27</v>
      </c>
      <c r="M543" s="41">
        <f t="shared" si="314"/>
        <v>88.27</v>
      </c>
      <c r="N543" s="41">
        <f t="shared" si="314"/>
        <v>88.27</v>
      </c>
      <c r="O543" s="41">
        <f t="shared" si="314"/>
        <v>88.27</v>
      </c>
      <c r="P543" s="41">
        <f t="shared" si="314"/>
        <v>88.27</v>
      </c>
      <c r="Q543" s="41">
        <f t="shared" si="314"/>
        <v>88.27</v>
      </c>
      <c r="R543" s="41">
        <f t="shared" si="314"/>
        <v>88.27</v>
      </c>
      <c r="S543" s="41">
        <f t="shared" si="314"/>
        <v>88.27</v>
      </c>
      <c r="T543" s="41">
        <f t="shared" si="314"/>
        <v>88.27</v>
      </c>
      <c r="U543" s="41">
        <f t="shared" si="314"/>
        <v>88.27</v>
      </c>
      <c r="V543" s="41">
        <f t="shared" si="314"/>
        <v>88.27</v>
      </c>
      <c r="W543" s="41">
        <f t="shared" si="314"/>
        <v>88.27</v>
      </c>
      <c r="X543" s="41">
        <f t="shared" si="314"/>
        <v>88.27</v>
      </c>
      <c r="Y543" s="41">
        <f t="shared" si="314"/>
        <v>88.27</v>
      </c>
      <c r="Z543" s="41">
        <f t="shared" si="314"/>
        <v>88.27</v>
      </c>
      <c r="AA543" s="41">
        <f t="shared" si="314"/>
        <v>88.27</v>
      </c>
    </row>
    <row r="544" spans="1:27" collapsed="1" x14ac:dyDescent="0.2">
      <c r="A544" s="98" t="s">
        <v>766</v>
      </c>
      <c r="B544" s="25" t="str">
        <f>"13"&amp;"."&amp;$B$662&amp;"."&amp;$B$663</f>
        <v>13.01.2024</v>
      </c>
      <c r="C544" s="88" t="s">
        <v>76</v>
      </c>
      <c r="D544" s="89">
        <f>ROUND(((D545+D546+D548+D547)/1000),5)</f>
        <v>5.1721700000000004</v>
      </c>
      <c r="E544" s="89">
        <f>ROUND(((E545+E546+E548+E547)/1000),5)</f>
        <v>4.9853699999999996</v>
      </c>
      <c r="F544" s="89">
        <f>ROUND(((F545+F546+F548+F547)/1000),5)</f>
        <v>4.9395199999999999</v>
      </c>
      <c r="G544" s="89">
        <f t="shared" ref="G544:AA544" si="315">ROUND(((G545+G546+G548+G547)/1000),5)</f>
        <v>4.9346800000000002</v>
      </c>
      <c r="H544" s="89">
        <f t="shared" si="315"/>
        <v>4.9726699999999999</v>
      </c>
      <c r="I544" s="89">
        <f t="shared" si="315"/>
        <v>5.0796599999999996</v>
      </c>
      <c r="J544" s="89">
        <f t="shared" si="315"/>
        <v>5.1289300000000004</v>
      </c>
      <c r="K544" s="89">
        <f t="shared" si="315"/>
        <v>5.1848400000000003</v>
      </c>
      <c r="L544" s="89">
        <f t="shared" si="315"/>
        <v>5.3584699999999996</v>
      </c>
      <c r="M544" s="89">
        <f t="shared" si="315"/>
        <v>5.3650200000000003</v>
      </c>
      <c r="N544" s="89">
        <f t="shared" si="315"/>
        <v>5.4288299999999996</v>
      </c>
      <c r="O544" s="89">
        <f t="shared" si="315"/>
        <v>5.4615600000000004</v>
      </c>
      <c r="P544" s="89">
        <f t="shared" si="315"/>
        <v>5.5541099999999997</v>
      </c>
      <c r="Q544" s="89">
        <f t="shared" si="315"/>
        <v>5.5753899999999996</v>
      </c>
      <c r="R544" s="89">
        <f t="shared" si="315"/>
        <v>5.4775299999999998</v>
      </c>
      <c r="S544" s="89">
        <f t="shared" si="315"/>
        <v>5.4596299999999998</v>
      </c>
      <c r="T544" s="89">
        <f t="shared" si="315"/>
        <v>5.5578700000000003</v>
      </c>
      <c r="U544" s="89">
        <f t="shared" si="315"/>
        <v>5.8353900000000003</v>
      </c>
      <c r="V544" s="89">
        <f t="shared" si="315"/>
        <v>5.8600199999999996</v>
      </c>
      <c r="W544" s="89">
        <f t="shared" si="315"/>
        <v>5.5344499999999996</v>
      </c>
      <c r="X544" s="89">
        <f t="shared" si="315"/>
        <v>5.4070999999999998</v>
      </c>
      <c r="Y544" s="89">
        <f t="shared" si="315"/>
        <v>5.1276299999999999</v>
      </c>
      <c r="Z544" s="89">
        <f t="shared" si="315"/>
        <v>5.1045299999999996</v>
      </c>
      <c r="AA544" s="89">
        <f t="shared" si="315"/>
        <v>5.1825400000000004</v>
      </c>
    </row>
    <row r="545" spans="1:27" ht="12.75" hidden="1" customHeight="1" outlineLevel="1" x14ac:dyDescent="0.2">
      <c r="A545" s="99" t="s">
        <v>767</v>
      </c>
      <c r="B545" s="60" t="s">
        <v>238</v>
      </c>
      <c r="C545" s="40" t="s">
        <v>79</v>
      </c>
      <c r="D545" s="41">
        <v>1520.41</v>
      </c>
      <c r="E545" s="41">
        <v>1333.61</v>
      </c>
      <c r="F545" s="41">
        <v>1287.76</v>
      </c>
      <c r="G545" s="41">
        <v>1282.92</v>
      </c>
      <c r="H545" s="41">
        <v>1320.91</v>
      </c>
      <c r="I545" s="41">
        <v>1427.9</v>
      </c>
      <c r="J545" s="41">
        <v>1477.17</v>
      </c>
      <c r="K545" s="41">
        <v>1533.08</v>
      </c>
      <c r="L545" s="41">
        <v>1706.71</v>
      </c>
      <c r="M545" s="41">
        <v>1713.26</v>
      </c>
      <c r="N545" s="41">
        <v>1777.07</v>
      </c>
      <c r="O545" s="41">
        <v>1809.8</v>
      </c>
      <c r="P545" s="41">
        <v>1902.35</v>
      </c>
      <c r="Q545" s="41">
        <v>1923.63</v>
      </c>
      <c r="R545" s="41">
        <v>1825.77</v>
      </c>
      <c r="S545" s="41">
        <v>1807.87</v>
      </c>
      <c r="T545" s="41">
        <v>1906.11</v>
      </c>
      <c r="U545" s="41">
        <v>2183.63</v>
      </c>
      <c r="V545" s="41">
        <v>2208.2600000000002</v>
      </c>
      <c r="W545" s="41">
        <v>1882.69</v>
      </c>
      <c r="X545" s="41">
        <v>1755.34</v>
      </c>
      <c r="Y545" s="41">
        <v>1475.87</v>
      </c>
      <c r="Z545" s="41">
        <v>1452.77</v>
      </c>
      <c r="AA545" s="41">
        <v>1530.78</v>
      </c>
    </row>
    <row r="546" spans="1:27" ht="12.75" hidden="1" customHeight="1" outlineLevel="1" x14ac:dyDescent="0.2">
      <c r="A546" s="99" t="s">
        <v>768</v>
      </c>
      <c r="B546" s="60" t="s">
        <v>90</v>
      </c>
      <c r="C546" s="40" t="s">
        <v>79</v>
      </c>
      <c r="D546" s="41">
        <f>$D$486</f>
        <v>3559.77</v>
      </c>
      <c r="E546" s="41">
        <f t="shared" ref="E546:AA546" si="316">$D$486</f>
        <v>3559.77</v>
      </c>
      <c r="F546" s="41">
        <f t="shared" si="316"/>
        <v>3559.77</v>
      </c>
      <c r="G546" s="41">
        <f t="shared" si="316"/>
        <v>3559.77</v>
      </c>
      <c r="H546" s="41">
        <f t="shared" si="316"/>
        <v>3559.77</v>
      </c>
      <c r="I546" s="41">
        <f t="shared" si="316"/>
        <v>3559.77</v>
      </c>
      <c r="J546" s="41">
        <f t="shared" si="316"/>
        <v>3559.77</v>
      </c>
      <c r="K546" s="41">
        <f t="shared" si="316"/>
        <v>3559.77</v>
      </c>
      <c r="L546" s="41">
        <f t="shared" si="316"/>
        <v>3559.77</v>
      </c>
      <c r="M546" s="41">
        <f t="shared" si="316"/>
        <v>3559.77</v>
      </c>
      <c r="N546" s="41">
        <f t="shared" si="316"/>
        <v>3559.77</v>
      </c>
      <c r="O546" s="41">
        <f t="shared" si="316"/>
        <v>3559.77</v>
      </c>
      <c r="P546" s="41">
        <f t="shared" si="316"/>
        <v>3559.77</v>
      </c>
      <c r="Q546" s="41">
        <f t="shared" si="316"/>
        <v>3559.77</v>
      </c>
      <c r="R546" s="41">
        <f t="shared" si="316"/>
        <v>3559.77</v>
      </c>
      <c r="S546" s="41">
        <f t="shared" si="316"/>
        <v>3559.77</v>
      </c>
      <c r="T546" s="41">
        <f t="shared" si="316"/>
        <v>3559.77</v>
      </c>
      <c r="U546" s="41">
        <f t="shared" si="316"/>
        <v>3559.77</v>
      </c>
      <c r="V546" s="41">
        <f t="shared" si="316"/>
        <v>3559.77</v>
      </c>
      <c r="W546" s="41">
        <f t="shared" si="316"/>
        <v>3559.77</v>
      </c>
      <c r="X546" s="41">
        <f t="shared" si="316"/>
        <v>3559.77</v>
      </c>
      <c r="Y546" s="41">
        <f t="shared" si="316"/>
        <v>3559.77</v>
      </c>
      <c r="Z546" s="41">
        <f t="shared" si="316"/>
        <v>3559.77</v>
      </c>
      <c r="AA546" s="41">
        <f t="shared" si="316"/>
        <v>3559.77</v>
      </c>
    </row>
    <row r="547" spans="1:27" ht="12.75" hidden="1" customHeight="1" outlineLevel="1" x14ac:dyDescent="0.2">
      <c r="A547" s="99" t="s">
        <v>769</v>
      </c>
      <c r="B547" s="60" t="s">
        <v>83</v>
      </c>
      <c r="C547" s="40" t="s">
        <v>79</v>
      </c>
      <c r="D547" s="41">
        <v>3.72</v>
      </c>
      <c r="E547" s="41">
        <v>3.72</v>
      </c>
      <c r="F547" s="41">
        <v>3.72</v>
      </c>
      <c r="G547" s="41">
        <v>3.72</v>
      </c>
      <c r="H547" s="41">
        <v>3.72</v>
      </c>
      <c r="I547" s="41">
        <v>3.72</v>
      </c>
      <c r="J547" s="41">
        <v>3.72</v>
      </c>
      <c r="K547" s="41">
        <v>3.72</v>
      </c>
      <c r="L547" s="41">
        <v>3.72</v>
      </c>
      <c r="M547" s="41">
        <v>3.72</v>
      </c>
      <c r="N547" s="41">
        <v>3.72</v>
      </c>
      <c r="O547" s="41">
        <v>3.72</v>
      </c>
      <c r="P547" s="41">
        <v>3.72</v>
      </c>
      <c r="Q547" s="41">
        <v>3.72</v>
      </c>
      <c r="R547" s="41">
        <v>3.72</v>
      </c>
      <c r="S547" s="41">
        <v>3.72</v>
      </c>
      <c r="T547" s="41">
        <v>3.72</v>
      </c>
      <c r="U547" s="41">
        <v>3.72</v>
      </c>
      <c r="V547" s="41">
        <v>3.72</v>
      </c>
      <c r="W547" s="41">
        <v>3.72</v>
      </c>
      <c r="X547" s="41">
        <v>3.72</v>
      </c>
      <c r="Y547" s="41">
        <v>3.72</v>
      </c>
      <c r="Z547" s="41">
        <v>3.72</v>
      </c>
      <c r="AA547" s="41">
        <v>3.72</v>
      </c>
    </row>
    <row r="548" spans="1:27" ht="12.75" hidden="1" customHeight="1" outlineLevel="1" x14ac:dyDescent="0.2">
      <c r="A548" s="99" t="s">
        <v>770</v>
      </c>
      <c r="B548" s="60" t="s">
        <v>81</v>
      </c>
      <c r="C548" s="40" t="s">
        <v>79</v>
      </c>
      <c r="D548" s="41">
        <f>$D$11</f>
        <v>88.27</v>
      </c>
      <c r="E548" s="41">
        <f t="shared" ref="E548:AA548" si="317">$D$11</f>
        <v>88.27</v>
      </c>
      <c r="F548" s="41">
        <f t="shared" si="317"/>
        <v>88.27</v>
      </c>
      <c r="G548" s="41">
        <f t="shared" si="317"/>
        <v>88.27</v>
      </c>
      <c r="H548" s="41">
        <f t="shared" si="317"/>
        <v>88.27</v>
      </c>
      <c r="I548" s="41">
        <f t="shared" si="317"/>
        <v>88.27</v>
      </c>
      <c r="J548" s="41">
        <f t="shared" si="317"/>
        <v>88.27</v>
      </c>
      <c r="K548" s="41">
        <f t="shared" si="317"/>
        <v>88.27</v>
      </c>
      <c r="L548" s="41">
        <f t="shared" si="317"/>
        <v>88.27</v>
      </c>
      <c r="M548" s="41">
        <f t="shared" si="317"/>
        <v>88.27</v>
      </c>
      <c r="N548" s="41">
        <f t="shared" si="317"/>
        <v>88.27</v>
      </c>
      <c r="O548" s="41">
        <f t="shared" si="317"/>
        <v>88.27</v>
      </c>
      <c r="P548" s="41">
        <f t="shared" si="317"/>
        <v>88.27</v>
      </c>
      <c r="Q548" s="41">
        <f t="shared" si="317"/>
        <v>88.27</v>
      </c>
      <c r="R548" s="41">
        <f t="shared" si="317"/>
        <v>88.27</v>
      </c>
      <c r="S548" s="41">
        <f t="shared" si="317"/>
        <v>88.27</v>
      </c>
      <c r="T548" s="41">
        <f t="shared" si="317"/>
        <v>88.27</v>
      </c>
      <c r="U548" s="41">
        <f t="shared" si="317"/>
        <v>88.27</v>
      </c>
      <c r="V548" s="41">
        <f t="shared" si="317"/>
        <v>88.27</v>
      </c>
      <c r="W548" s="41">
        <f t="shared" si="317"/>
        <v>88.27</v>
      </c>
      <c r="X548" s="41">
        <f t="shared" si="317"/>
        <v>88.27</v>
      </c>
      <c r="Y548" s="41">
        <f t="shared" si="317"/>
        <v>88.27</v>
      </c>
      <c r="Z548" s="41">
        <f t="shared" si="317"/>
        <v>88.27</v>
      </c>
      <c r="AA548" s="41">
        <f t="shared" si="317"/>
        <v>88.27</v>
      </c>
    </row>
    <row r="549" spans="1:27" collapsed="1" x14ac:dyDescent="0.2">
      <c r="A549" s="98" t="s">
        <v>771</v>
      </c>
      <c r="B549" s="25" t="str">
        <f>"14"&amp;"."&amp;$B$662&amp;"."&amp;$B$663</f>
        <v>14.01.2024</v>
      </c>
      <c r="C549" s="88" t="s">
        <v>76</v>
      </c>
      <c r="D549" s="89">
        <f>ROUND(((D550+D551+D553+D552)/1000),5)</f>
        <v>5.2009100000000004</v>
      </c>
      <c r="E549" s="89">
        <f>ROUND(((E550+E551+E553+E552)/1000),5)</f>
        <v>5.0660100000000003</v>
      </c>
      <c r="F549" s="89">
        <f>ROUND(((F550+F551+F553+F552)/1000),5)</f>
        <v>4.9377300000000002</v>
      </c>
      <c r="G549" s="89">
        <f t="shared" ref="G549:AA549" si="318">ROUND(((G550+G551+G553+G552)/1000),5)</f>
        <v>4.9235199999999999</v>
      </c>
      <c r="H549" s="89">
        <f t="shared" si="318"/>
        <v>4.9396199999999997</v>
      </c>
      <c r="I549" s="89">
        <f t="shared" si="318"/>
        <v>5.0169800000000002</v>
      </c>
      <c r="J549" s="89">
        <f t="shared" si="318"/>
        <v>5.0498399999999997</v>
      </c>
      <c r="K549" s="89">
        <f t="shared" si="318"/>
        <v>5.1618000000000004</v>
      </c>
      <c r="L549" s="89">
        <f t="shared" si="318"/>
        <v>5.2465900000000003</v>
      </c>
      <c r="M549" s="89">
        <f t="shared" si="318"/>
        <v>5.4037300000000004</v>
      </c>
      <c r="N549" s="89">
        <f t="shared" si="318"/>
        <v>5.5292599999999998</v>
      </c>
      <c r="O549" s="89">
        <f t="shared" si="318"/>
        <v>5.60379</v>
      </c>
      <c r="P549" s="89">
        <f t="shared" si="318"/>
        <v>5.62995</v>
      </c>
      <c r="Q549" s="89">
        <f t="shared" si="318"/>
        <v>5.6486900000000002</v>
      </c>
      <c r="R549" s="89">
        <f t="shared" si="318"/>
        <v>5.5187499999999998</v>
      </c>
      <c r="S549" s="89">
        <f t="shared" si="318"/>
        <v>5.6504599999999998</v>
      </c>
      <c r="T549" s="89">
        <f t="shared" si="318"/>
        <v>5.8300700000000001</v>
      </c>
      <c r="U549" s="89">
        <f t="shared" si="318"/>
        <v>5.8610600000000002</v>
      </c>
      <c r="V549" s="89">
        <f t="shared" si="318"/>
        <v>5.85548</v>
      </c>
      <c r="W549" s="89">
        <f t="shared" si="318"/>
        <v>5.7012499999999999</v>
      </c>
      <c r="X549" s="89">
        <f t="shared" si="318"/>
        <v>5.5421100000000001</v>
      </c>
      <c r="Y549" s="89">
        <f t="shared" si="318"/>
        <v>5.41683</v>
      </c>
      <c r="Z549" s="89">
        <f t="shared" si="318"/>
        <v>5.21706</v>
      </c>
      <c r="AA549" s="89">
        <f t="shared" si="318"/>
        <v>5.15794</v>
      </c>
    </row>
    <row r="550" spans="1:27" ht="12.75" hidden="1" customHeight="1" outlineLevel="1" x14ac:dyDescent="0.2">
      <c r="A550" s="99" t="s">
        <v>772</v>
      </c>
      <c r="B550" s="60" t="s">
        <v>238</v>
      </c>
      <c r="C550" s="40" t="s">
        <v>79</v>
      </c>
      <c r="D550" s="41">
        <v>1549.15</v>
      </c>
      <c r="E550" s="41">
        <v>1414.25</v>
      </c>
      <c r="F550" s="41">
        <v>1285.97</v>
      </c>
      <c r="G550" s="41">
        <v>1271.76</v>
      </c>
      <c r="H550" s="41">
        <v>1287.8599999999999</v>
      </c>
      <c r="I550" s="41">
        <v>1365.22</v>
      </c>
      <c r="J550" s="41">
        <v>1398.08</v>
      </c>
      <c r="K550" s="41">
        <v>1510.04</v>
      </c>
      <c r="L550" s="41">
        <v>1594.83</v>
      </c>
      <c r="M550" s="41">
        <v>1751.97</v>
      </c>
      <c r="N550" s="41">
        <v>1877.5</v>
      </c>
      <c r="O550" s="41">
        <v>1952.03</v>
      </c>
      <c r="P550" s="41">
        <v>1978.19</v>
      </c>
      <c r="Q550" s="41">
        <v>1996.93</v>
      </c>
      <c r="R550" s="41">
        <v>1866.99</v>
      </c>
      <c r="S550" s="41">
        <v>1998.7</v>
      </c>
      <c r="T550" s="41">
        <v>2178.31</v>
      </c>
      <c r="U550" s="41">
        <v>2209.3000000000002</v>
      </c>
      <c r="V550" s="41">
        <v>2203.7199999999998</v>
      </c>
      <c r="W550" s="41">
        <v>2049.4899999999998</v>
      </c>
      <c r="X550" s="41">
        <v>1890.35</v>
      </c>
      <c r="Y550" s="41">
        <v>1765.07</v>
      </c>
      <c r="Z550" s="41">
        <v>1565.3</v>
      </c>
      <c r="AA550" s="41">
        <v>1506.18</v>
      </c>
    </row>
    <row r="551" spans="1:27" ht="12.75" hidden="1" customHeight="1" outlineLevel="1" x14ac:dyDescent="0.2">
      <c r="A551" s="99" t="s">
        <v>773</v>
      </c>
      <c r="B551" s="60" t="s">
        <v>90</v>
      </c>
      <c r="C551" s="40" t="s">
        <v>79</v>
      </c>
      <c r="D551" s="41">
        <f>$D$486</f>
        <v>3559.77</v>
      </c>
      <c r="E551" s="41">
        <f t="shared" ref="E551:AA551" si="319">$D$486</f>
        <v>3559.77</v>
      </c>
      <c r="F551" s="41">
        <f t="shared" si="319"/>
        <v>3559.77</v>
      </c>
      <c r="G551" s="41">
        <f t="shared" si="319"/>
        <v>3559.77</v>
      </c>
      <c r="H551" s="41">
        <f t="shared" si="319"/>
        <v>3559.77</v>
      </c>
      <c r="I551" s="41">
        <f t="shared" si="319"/>
        <v>3559.77</v>
      </c>
      <c r="J551" s="41">
        <f t="shared" si="319"/>
        <v>3559.77</v>
      </c>
      <c r="K551" s="41">
        <f t="shared" si="319"/>
        <v>3559.77</v>
      </c>
      <c r="L551" s="41">
        <f t="shared" si="319"/>
        <v>3559.77</v>
      </c>
      <c r="M551" s="41">
        <f t="shared" si="319"/>
        <v>3559.77</v>
      </c>
      <c r="N551" s="41">
        <f t="shared" si="319"/>
        <v>3559.77</v>
      </c>
      <c r="O551" s="41">
        <f t="shared" si="319"/>
        <v>3559.77</v>
      </c>
      <c r="P551" s="41">
        <f t="shared" si="319"/>
        <v>3559.77</v>
      </c>
      <c r="Q551" s="41">
        <f t="shared" si="319"/>
        <v>3559.77</v>
      </c>
      <c r="R551" s="41">
        <f t="shared" si="319"/>
        <v>3559.77</v>
      </c>
      <c r="S551" s="41">
        <f t="shared" si="319"/>
        <v>3559.77</v>
      </c>
      <c r="T551" s="41">
        <f t="shared" si="319"/>
        <v>3559.77</v>
      </c>
      <c r="U551" s="41">
        <f t="shared" si="319"/>
        <v>3559.77</v>
      </c>
      <c r="V551" s="41">
        <f t="shared" si="319"/>
        <v>3559.77</v>
      </c>
      <c r="W551" s="41">
        <f t="shared" si="319"/>
        <v>3559.77</v>
      </c>
      <c r="X551" s="41">
        <f t="shared" si="319"/>
        <v>3559.77</v>
      </c>
      <c r="Y551" s="41">
        <f t="shared" si="319"/>
        <v>3559.77</v>
      </c>
      <c r="Z551" s="41">
        <f t="shared" si="319"/>
        <v>3559.77</v>
      </c>
      <c r="AA551" s="41">
        <f t="shared" si="319"/>
        <v>3559.77</v>
      </c>
    </row>
    <row r="552" spans="1:27" ht="12.75" hidden="1" customHeight="1" outlineLevel="1" x14ac:dyDescent="0.2">
      <c r="A552" s="99" t="s">
        <v>774</v>
      </c>
      <c r="B552" s="60" t="s">
        <v>83</v>
      </c>
      <c r="C552" s="40" t="s">
        <v>79</v>
      </c>
      <c r="D552" s="41">
        <v>3.72</v>
      </c>
      <c r="E552" s="41">
        <v>3.72</v>
      </c>
      <c r="F552" s="41">
        <v>3.72</v>
      </c>
      <c r="G552" s="41">
        <v>3.72</v>
      </c>
      <c r="H552" s="41">
        <v>3.72</v>
      </c>
      <c r="I552" s="41">
        <v>3.72</v>
      </c>
      <c r="J552" s="41">
        <v>3.72</v>
      </c>
      <c r="K552" s="41">
        <v>3.72</v>
      </c>
      <c r="L552" s="41">
        <v>3.72</v>
      </c>
      <c r="M552" s="41">
        <v>3.72</v>
      </c>
      <c r="N552" s="41">
        <v>3.72</v>
      </c>
      <c r="O552" s="41">
        <v>3.72</v>
      </c>
      <c r="P552" s="41">
        <v>3.72</v>
      </c>
      <c r="Q552" s="41">
        <v>3.72</v>
      </c>
      <c r="R552" s="41">
        <v>3.72</v>
      </c>
      <c r="S552" s="41">
        <v>3.72</v>
      </c>
      <c r="T552" s="41">
        <v>3.72</v>
      </c>
      <c r="U552" s="41">
        <v>3.72</v>
      </c>
      <c r="V552" s="41">
        <v>3.72</v>
      </c>
      <c r="W552" s="41">
        <v>3.72</v>
      </c>
      <c r="X552" s="41">
        <v>3.72</v>
      </c>
      <c r="Y552" s="41">
        <v>3.72</v>
      </c>
      <c r="Z552" s="41">
        <v>3.72</v>
      </c>
      <c r="AA552" s="41">
        <v>3.72</v>
      </c>
    </row>
    <row r="553" spans="1:27" ht="12.75" hidden="1" customHeight="1" outlineLevel="1" x14ac:dyDescent="0.2">
      <c r="A553" s="99" t="s">
        <v>775</v>
      </c>
      <c r="B553" s="60" t="s">
        <v>81</v>
      </c>
      <c r="C553" s="40" t="s">
        <v>79</v>
      </c>
      <c r="D553" s="41">
        <f>$D$11</f>
        <v>88.27</v>
      </c>
      <c r="E553" s="41">
        <f t="shared" ref="E553:AA553" si="320">$D$11</f>
        <v>88.27</v>
      </c>
      <c r="F553" s="41">
        <f t="shared" si="320"/>
        <v>88.27</v>
      </c>
      <c r="G553" s="41">
        <f t="shared" si="320"/>
        <v>88.27</v>
      </c>
      <c r="H553" s="41">
        <f t="shared" si="320"/>
        <v>88.27</v>
      </c>
      <c r="I553" s="41">
        <f t="shared" si="320"/>
        <v>88.27</v>
      </c>
      <c r="J553" s="41">
        <f t="shared" si="320"/>
        <v>88.27</v>
      </c>
      <c r="K553" s="41">
        <f t="shared" si="320"/>
        <v>88.27</v>
      </c>
      <c r="L553" s="41">
        <f t="shared" si="320"/>
        <v>88.27</v>
      </c>
      <c r="M553" s="41">
        <f t="shared" si="320"/>
        <v>88.27</v>
      </c>
      <c r="N553" s="41">
        <f t="shared" si="320"/>
        <v>88.27</v>
      </c>
      <c r="O553" s="41">
        <f t="shared" si="320"/>
        <v>88.27</v>
      </c>
      <c r="P553" s="41">
        <f t="shared" si="320"/>
        <v>88.27</v>
      </c>
      <c r="Q553" s="41">
        <f t="shared" si="320"/>
        <v>88.27</v>
      </c>
      <c r="R553" s="41">
        <f t="shared" si="320"/>
        <v>88.27</v>
      </c>
      <c r="S553" s="41">
        <f t="shared" si="320"/>
        <v>88.27</v>
      </c>
      <c r="T553" s="41">
        <f t="shared" si="320"/>
        <v>88.27</v>
      </c>
      <c r="U553" s="41">
        <f t="shared" si="320"/>
        <v>88.27</v>
      </c>
      <c r="V553" s="41">
        <f t="shared" si="320"/>
        <v>88.27</v>
      </c>
      <c r="W553" s="41">
        <f t="shared" si="320"/>
        <v>88.27</v>
      </c>
      <c r="X553" s="41">
        <f t="shared" si="320"/>
        <v>88.27</v>
      </c>
      <c r="Y553" s="41">
        <f t="shared" si="320"/>
        <v>88.27</v>
      </c>
      <c r="Z553" s="41">
        <f t="shared" si="320"/>
        <v>88.27</v>
      </c>
      <c r="AA553" s="41">
        <f t="shared" si="320"/>
        <v>88.27</v>
      </c>
    </row>
    <row r="554" spans="1:27" collapsed="1" x14ac:dyDescent="0.2">
      <c r="A554" s="98" t="s">
        <v>776</v>
      </c>
      <c r="B554" s="25" t="str">
        <f>"15"&amp;"."&amp;$B$662&amp;"."&amp;$B$663</f>
        <v>15.01.2024</v>
      </c>
      <c r="C554" s="88" t="s">
        <v>76</v>
      </c>
      <c r="D554" s="89">
        <f>ROUND(((D555+D556+D558+D557)/1000),5)</f>
        <v>4.92638</v>
      </c>
      <c r="E554" s="89">
        <f>ROUND(((E555+E556+E558+E557)/1000),5)</f>
        <v>4.86883</v>
      </c>
      <c r="F554" s="89">
        <f>ROUND(((F555+F556+F558+F557)/1000),5)</f>
        <v>4.8134399999999999</v>
      </c>
      <c r="G554" s="89">
        <f t="shared" ref="G554:AA554" si="321">ROUND(((G555+G556+G558+G557)/1000),5)</f>
        <v>4.8066599999999999</v>
      </c>
      <c r="H554" s="89">
        <f t="shared" si="321"/>
        <v>4.8683300000000003</v>
      </c>
      <c r="I554" s="89">
        <f t="shared" si="321"/>
        <v>4.9931299999999998</v>
      </c>
      <c r="J554" s="89">
        <f t="shared" si="321"/>
        <v>5.2035200000000001</v>
      </c>
      <c r="K554" s="89">
        <f t="shared" si="321"/>
        <v>5.4213800000000001</v>
      </c>
      <c r="L554" s="89">
        <f t="shared" si="321"/>
        <v>5.6845999999999997</v>
      </c>
      <c r="M554" s="89">
        <f t="shared" si="321"/>
        <v>5.7180499999999999</v>
      </c>
      <c r="N554" s="89">
        <f t="shared" si="321"/>
        <v>5.7057799999999999</v>
      </c>
      <c r="O554" s="89">
        <f t="shared" si="321"/>
        <v>5.7997100000000001</v>
      </c>
      <c r="P554" s="89">
        <f t="shared" si="321"/>
        <v>5.7994000000000003</v>
      </c>
      <c r="Q554" s="89">
        <f t="shared" si="321"/>
        <v>5.8099100000000004</v>
      </c>
      <c r="R554" s="89">
        <f t="shared" si="321"/>
        <v>5.8062500000000004</v>
      </c>
      <c r="S554" s="89">
        <f t="shared" si="321"/>
        <v>5.7426300000000001</v>
      </c>
      <c r="T554" s="89">
        <f t="shared" si="321"/>
        <v>5.85304</v>
      </c>
      <c r="U554" s="89">
        <f t="shared" si="321"/>
        <v>5.8799599999999996</v>
      </c>
      <c r="V554" s="89">
        <f t="shared" si="321"/>
        <v>5.8727299999999998</v>
      </c>
      <c r="W554" s="89">
        <f t="shared" si="321"/>
        <v>5.7394400000000001</v>
      </c>
      <c r="X554" s="89">
        <f t="shared" si="321"/>
        <v>5.6097900000000003</v>
      </c>
      <c r="Y554" s="89">
        <f t="shared" si="321"/>
        <v>5.4428999999999998</v>
      </c>
      <c r="Z554" s="89">
        <f t="shared" si="321"/>
        <v>5.2471699999999997</v>
      </c>
      <c r="AA554" s="89">
        <f t="shared" si="321"/>
        <v>5.1148199999999999</v>
      </c>
    </row>
    <row r="555" spans="1:27" ht="12.75" hidden="1" customHeight="1" outlineLevel="1" x14ac:dyDescent="0.2">
      <c r="A555" s="99" t="s">
        <v>777</v>
      </c>
      <c r="B555" s="60" t="s">
        <v>238</v>
      </c>
      <c r="C555" s="40" t="s">
        <v>79</v>
      </c>
      <c r="D555" s="41">
        <v>1274.6199999999999</v>
      </c>
      <c r="E555" s="41">
        <v>1217.07</v>
      </c>
      <c r="F555" s="41">
        <v>1161.68</v>
      </c>
      <c r="G555" s="41">
        <v>1154.9000000000001</v>
      </c>
      <c r="H555" s="41">
        <v>1216.57</v>
      </c>
      <c r="I555" s="41">
        <v>1341.37</v>
      </c>
      <c r="J555" s="41">
        <v>1551.76</v>
      </c>
      <c r="K555" s="41">
        <v>1769.62</v>
      </c>
      <c r="L555" s="41">
        <v>2032.84</v>
      </c>
      <c r="M555" s="41">
        <v>2066.29</v>
      </c>
      <c r="N555" s="41">
        <v>2054.02</v>
      </c>
      <c r="O555" s="41">
        <v>2147.9499999999998</v>
      </c>
      <c r="P555" s="41">
        <v>2147.64</v>
      </c>
      <c r="Q555" s="41">
        <v>2158.15</v>
      </c>
      <c r="R555" s="41">
        <v>2154.4899999999998</v>
      </c>
      <c r="S555" s="41">
        <v>2090.87</v>
      </c>
      <c r="T555" s="41">
        <v>2201.2800000000002</v>
      </c>
      <c r="U555" s="41">
        <v>2228.1999999999998</v>
      </c>
      <c r="V555" s="41">
        <v>2220.9699999999998</v>
      </c>
      <c r="W555" s="41">
        <v>2087.6799999999998</v>
      </c>
      <c r="X555" s="41">
        <v>1958.03</v>
      </c>
      <c r="Y555" s="41">
        <v>1791.14</v>
      </c>
      <c r="Z555" s="41">
        <v>1595.41</v>
      </c>
      <c r="AA555" s="41">
        <v>1463.06</v>
      </c>
    </row>
    <row r="556" spans="1:27" ht="12.75" hidden="1" customHeight="1" outlineLevel="1" x14ac:dyDescent="0.2">
      <c r="A556" s="99" t="s">
        <v>778</v>
      </c>
      <c r="B556" s="60" t="s">
        <v>90</v>
      </c>
      <c r="C556" s="40" t="s">
        <v>79</v>
      </c>
      <c r="D556" s="41">
        <f>$D$486</f>
        <v>3559.77</v>
      </c>
      <c r="E556" s="41">
        <f t="shared" ref="E556:AA556" si="322">$D$486</f>
        <v>3559.77</v>
      </c>
      <c r="F556" s="41">
        <f t="shared" si="322"/>
        <v>3559.77</v>
      </c>
      <c r="G556" s="41">
        <f t="shared" si="322"/>
        <v>3559.77</v>
      </c>
      <c r="H556" s="41">
        <f t="shared" si="322"/>
        <v>3559.77</v>
      </c>
      <c r="I556" s="41">
        <f t="shared" si="322"/>
        <v>3559.77</v>
      </c>
      <c r="J556" s="41">
        <f t="shared" si="322"/>
        <v>3559.77</v>
      </c>
      <c r="K556" s="41">
        <f t="shared" si="322"/>
        <v>3559.77</v>
      </c>
      <c r="L556" s="41">
        <f t="shared" si="322"/>
        <v>3559.77</v>
      </c>
      <c r="M556" s="41">
        <f t="shared" si="322"/>
        <v>3559.77</v>
      </c>
      <c r="N556" s="41">
        <f t="shared" si="322"/>
        <v>3559.77</v>
      </c>
      <c r="O556" s="41">
        <f t="shared" si="322"/>
        <v>3559.77</v>
      </c>
      <c r="P556" s="41">
        <f t="shared" si="322"/>
        <v>3559.77</v>
      </c>
      <c r="Q556" s="41">
        <f t="shared" si="322"/>
        <v>3559.77</v>
      </c>
      <c r="R556" s="41">
        <f t="shared" si="322"/>
        <v>3559.77</v>
      </c>
      <c r="S556" s="41">
        <f t="shared" si="322"/>
        <v>3559.77</v>
      </c>
      <c r="T556" s="41">
        <f t="shared" si="322"/>
        <v>3559.77</v>
      </c>
      <c r="U556" s="41">
        <f t="shared" si="322"/>
        <v>3559.77</v>
      </c>
      <c r="V556" s="41">
        <f t="shared" si="322"/>
        <v>3559.77</v>
      </c>
      <c r="W556" s="41">
        <f t="shared" si="322"/>
        <v>3559.77</v>
      </c>
      <c r="X556" s="41">
        <f t="shared" si="322"/>
        <v>3559.77</v>
      </c>
      <c r="Y556" s="41">
        <f t="shared" si="322"/>
        <v>3559.77</v>
      </c>
      <c r="Z556" s="41">
        <f t="shared" si="322"/>
        <v>3559.77</v>
      </c>
      <c r="AA556" s="41">
        <f t="shared" si="322"/>
        <v>3559.77</v>
      </c>
    </row>
    <row r="557" spans="1:27" ht="12.75" hidden="1" customHeight="1" outlineLevel="1" x14ac:dyDescent="0.2">
      <c r="A557" s="99" t="s">
        <v>779</v>
      </c>
      <c r="B557" s="60" t="s">
        <v>83</v>
      </c>
      <c r="C557" s="40" t="s">
        <v>79</v>
      </c>
      <c r="D557" s="41">
        <v>3.72</v>
      </c>
      <c r="E557" s="41">
        <v>3.72</v>
      </c>
      <c r="F557" s="41">
        <v>3.72</v>
      </c>
      <c r="G557" s="41">
        <v>3.72</v>
      </c>
      <c r="H557" s="41">
        <v>3.72</v>
      </c>
      <c r="I557" s="41">
        <v>3.72</v>
      </c>
      <c r="J557" s="41">
        <v>3.72</v>
      </c>
      <c r="K557" s="41">
        <v>3.72</v>
      </c>
      <c r="L557" s="41">
        <v>3.72</v>
      </c>
      <c r="M557" s="41">
        <v>3.72</v>
      </c>
      <c r="N557" s="41">
        <v>3.72</v>
      </c>
      <c r="O557" s="41">
        <v>3.72</v>
      </c>
      <c r="P557" s="41">
        <v>3.72</v>
      </c>
      <c r="Q557" s="41">
        <v>3.72</v>
      </c>
      <c r="R557" s="41">
        <v>3.72</v>
      </c>
      <c r="S557" s="41">
        <v>3.72</v>
      </c>
      <c r="T557" s="41">
        <v>3.72</v>
      </c>
      <c r="U557" s="41">
        <v>3.72</v>
      </c>
      <c r="V557" s="41">
        <v>3.72</v>
      </c>
      <c r="W557" s="41">
        <v>3.72</v>
      </c>
      <c r="X557" s="41">
        <v>3.72</v>
      </c>
      <c r="Y557" s="41">
        <v>3.72</v>
      </c>
      <c r="Z557" s="41">
        <v>3.72</v>
      </c>
      <c r="AA557" s="41">
        <v>3.72</v>
      </c>
    </row>
    <row r="558" spans="1:27" ht="12.75" hidden="1" customHeight="1" outlineLevel="1" x14ac:dyDescent="0.2">
      <c r="A558" s="99" t="s">
        <v>780</v>
      </c>
      <c r="B558" s="60" t="s">
        <v>81</v>
      </c>
      <c r="C558" s="40" t="s">
        <v>79</v>
      </c>
      <c r="D558" s="41">
        <f>$D$11</f>
        <v>88.27</v>
      </c>
      <c r="E558" s="41">
        <f t="shared" ref="E558:AA558" si="323">$D$11</f>
        <v>88.27</v>
      </c>
      <c r="F558" s="41">
        <f t="shared" si="323"/>
        <v>88.27</v>
      </c>
      <c r="G558" s="41">
        <f t="shared" si="323"/>
        <v>88.27</v>
      </c>
      <c r="H558" s="41">
        <f t="shared" si="323"/>
        <v>88.27</v>
      </c>
      <c r="I558" s="41">
        <f t="shared" si="323"/>
        <v>88.27</v>
      </c>
      <c r="J558" s="41">
        <f t="shared" si="323"/>
        <v>88.27</v>
      </c>
      <c r="K558" s="41">
        <f t="shared" si="323"/>
        <v>88.27</v>
      </c>
      <c r="L558" s="41">
        <f t="shared" si="323"/>
        <v>88.27</v>
      </c>
      <c r="M558" s="41">
        <f t="shared" si="323"/>
        <v>88.27</v>
      </c>
      <c r="N558" s="41">
        <f t="shared" si="323"/>
        <v>88.27</v>
      </c>
      <c r="O558" s="41">
        <f t="shared" si="323"/>
        <v>88.27</v>
      </c>
      <c r="P558" s="41">
        <f t="shared" si="323"/>
        <v>88.27</v>
      </c>
      <c r="Q558" s="41">
        <f t="shared" si="323"/>
        <v>88.27</v>
      </c>
      <c r="R558" s="41">
        <f t="shared" si="323"/>
        <v>88.27</v>
      </c>
      <c r="S558" s="41">
        <f t="shared" si="323"/>
        <v>88.27</v>
      </c>
      <c r="T558" s="41">
        <f t="shared" si="323"/>
        <v>88.27</v>
      </c>
      <c r="U558" s="41">
        <f t="shared" si="323"/>
        <v>88.27</v>
      </c>
      <c r="V558" s="41">
        <f t="shared" si="323"/>
        <v>88.27</v>
      </c>
      <c r="W558" s="41">
        <f t="shared" si="323"/>
        <v>88.27</v>
      </c>
      <c r="X558" s="41">
        <f t="shared" si="323"/>
        <v>88.27</v>
      </c>
      <c r="Y558" s="41">
        <f t="shared" si="323"/>
        <v>88.27</v>
      </c>
      <c r="Z558" s="41">
        <f t="shared" si="323"/>
        <v>88.27</v>
      </c>
      <c r="AA558" s="41">
        <f t="shared" si="323"/>
        <v>88.27</v>
      </c>
    </row>
    <row r="559" spans="1:27" collapsed="1" x14ac:dyDescent="0.2">
      <c r="A559" s="98" t="s">
        <v>781</v>
      </c>
      <c r="B559" s="25" t="str">
        <f>"16"&amp;"."&amp;$B$662&amp;"."&amp;$B$663</f>
        <v>16.01.2024</v>
      </c>
      <c r="C559" s="88" t="s">
        <v>76</v>
      </c>
      <c r="D559" s="89">
        <f>ROUND(((D560+D561+D563+D562)/1000),5)</f>
        <v>4.9544600000000001</v>
      </c>
      <c r="E559" s="89">
        <f>ROUND(((E560+E561+E563+E562)/1000),5)</f>
        <v>4.8873899999999999</v>
      </c>
      <c r="F559" s="89">
        <f>ROUND(((F560+F561+F563+F562)/1000),5)</f>
        <v>4.8643999999999998</v>
      </c>
      <c r="G559" s="89">
        <f t="shared" ref="G559:AA559" si="324">ROUND(((G560+G561+G563+G562)/1000),5)</f>
        <v>4.8299899999999996</v>
      </c>
      <c r="H559" s="89">
        <f t="shared" si="324"/>
        <v>4.8739699999999999</v>
      </c>
      <c r="I559" s="89">
        <f t="shared" si="324"/>
        <v>4.9882</v>
      </c>
      <c r="J559" s="89">
        <f t="shared" si="324"/>
        <v>5.1842199999999998</v>
      </c>
      <c r="K559" s="89">
        <f t="shared" si="324"/>
        <v>5.3704200000000002</v>
      </c>
      <c r="L559" s="89">
        <f t="shared" si="324"/>
        <v>5.6375500000000001</v>
      </c>
      <c r="M559" s="89">
        <f t="shared" si="324"/>
        <v>5.66648</v>
      </c>
      <c r="N559" s="89">
        <f t="shared" si="324"/>
        <v>5.7102700000000004</v>
      </c>
      <c r="O559" s="89">
        <f t="shared" si="324"/>
        <v>5.7310400000000001</v>
      </c>
      <c r="P559" s="89">
        <f t="shared" si="324"/>
        <v>5.7345899999999999</v>
      </c>
      <c r="Q559" s="89">
        <f t="shared" si="324"/>
        <v>5.7633700000000001</v>
      </c>
      <c r="R559" s="89">
        <f t="shared" si="324"/>
        <v>5.74207</v>
      </c>
      <c r="S559" s="89">
        <f t="shared" si="324"/>
        <v>5.7077400000000003</v>
      </c>
      <c r="T559" s="89">
        <f t="shared" si="324"/>
        <v>5.81724</v>
      </c>
      <c r="U559" s="89">
        <f t="shared" si="324"/>
        <v>5.8642799999999999</v>
      </c>
      <c r="V559" s="89">
        <f t="shared" si="324"/>
        <v>5.8487999999999998</v>
      </c>
      <c r="W559" s="89">
        <f t="shared" si="324"/>
        <v>5.6992399999999996</v>
      </c>
      <c r="X559" s="89">
        <f t="shared" si="324"/>
        <v>5.5784399999999996</v>
      </c>
      <c r="Y559" s="89">
        <f t="shared" si="324"/>
        <v>5.4645900000000003</v>
      </c>
      <c r="Z559" s="89">
        <f t="shared" si="324"/>
        <v>5.2544599999999999</v>
      </c>
      <c r="AA559" s="89">
        <f t="shared" si="324"/>
        <v>5.1337200000000003</v>
      </c>
    </row>
    <row r="560" spans="1:27" ht="12.75" hidden="1" customHeight="1" outlineLevel="1" x14ac:dyDescent="0.2">
      <c r="A560" s="99" t="s">
        <v>782</v>
      </c>
      <c r="B560" s="60" t="s">
        <v>238</v>
      </c>
      <c r="C560" s="40" t="s">
        <v>79</v>
      </c>
      <c r="D560" s="41">
        <v>1302.7</v>
      </c>
      <c r="E560" s="41">
        <v>1235.6300000000001</v>
      </c>
      <c r="F560" s="41">
        <v>1212.6400000000001</v>
      </c>
      <c r="G560" s="41">
        <v>1178.23</v>
      </c>
      <c r="H560" s="41">
        <v>1222.21</v>
      </c>
      <c r="I560" s="41">
        <v>1336.44</v>
      </c>
      <c r="J560" s="41">
        <v>1532.46</v>
      </c>
      <c r="K560" s="41">
        <v>1718.66</v>
      </c>
      <c r="L560" s="41">
        <v>1985.79</v>
      </c>
      <c r="M560" s="41">
        <v>2014.72</v>
      </c>
      <c r="N560" s="41">
        <v>2058.5100000000002</v>
      </c>
      <c r="O560" s="41">
        <v>2079.2800000000002</v>
      </c>
      <c r="P560" s="41">
        <v>2082.83</v>
      </c>
      <c r="Q560" s="41">
        <v>2111.61</v>
      </c>
      <c r="R560" s="41">
        <v>2090.31</v>
      </c>
      <c r="S560" s="41">
        <v>2055.98</v>
      </c>
      <c r="T560" s="41">
        <v>2165.48</v>
      </c>
      <c r="U560" s="41">
        <v>2212.52</v>
      </c>
      <c r="V560" s="41">
        <v>2197.04</v>
      </c>
      <c r="W560" s="41">
        <v>2047.48</v>
      </c>
      <c r="X560" s="41">
        <v>1926.68</v>
      </c>
      <c r="Y560" s="41">
        <v>1812.83</v>
      </c>
      <c r="Z560" s="41">
        <v>1602.7</v>
      </c>
      <c r="AA560" s="41">
        <v>1481.96</v>
      </c>
    </row>
    <row r="561" spans="1:27" ht="12.75" hidden="1" customHeight="1" outlineLevel="1" x14ac:dyDescent="0.2">
      <c r="A561" s="99" t="s">
        <v>783</v>
      </c>
      <c r="B561" s="60" t="s">
        <v>90</v>
      </c>
      <c r="C561" s="40" t="s">
        <v>79</v>
      </c>
      <c r="D561" s="41">
        <f>$D$486</f>
        <v>3559.77</v>
      </c>
      <c r="E561" s="41">
        <f t="shared" ref="E561:AA561" si="325">$D$486</f>
        <v>3559.77</v>
      </c>
      <c r="F561" s="41">
        <f t="shared" si="325"/>
        <v>3559.77</v>
      </c>
      <c r="G561" s="41">
        <f t="shared" si="325"/>
        <v>3559.77</v>
      </c>
      <c r="H561" s="41">
        <f t="shared" si="325"/>
        <v>3559.77</v>
      </c>
      <c r="I561" s="41">
        <f t="shared" si="325"/>
        <v>3559.77</v>
      </c>
      <c r="J561" s="41">
        <f t="shared" si="325"/>
        <v>3559.77</v>
      </c>
      <c r="K561" s="41">
        <f t="shared" si="325"/>
        <v>3559.77</v>
      </c>
      <c r="L561" s="41">
        <f t="shared" si="325"/>
        <v>3559.77</v>
      </c>
      <c r="M561" s="41">
        <f t="shared" si="325"/>
        <v>3559.77</v>
      </c>
      <c r="N561" s="41">
        <f t="shared" si="325"/>
        <v>3559.77</v>
      </c>
      <c r="O561" s="41">
        <f t="shared" si="325"/>
        <v>3559.77</v>
      </c>
      <c r="P561" s="41">
        <f t="shared" si="325"/>
        <v>3559.77</v>
      </c>
      <c r="Q561" s="41">
        <f t="shared" si="325"/>
        <v>3559.77</v>
      </c>
      <c r="R561" s="41">
        <f t="shared" si="325"/>
        <v>3559.77</v>
      </c>
      <c r="S561" s="41">
        <f t="shared" si="325"/>
        <v>3559.77</v>
      </c>
      <c r="T561" s="41">
        <f t="shared" si="325"/>
        <v>3559.77</v>
      </c>
      <c r="U561" s="41">
        <f t="shared" si="325"/>
        <v>3559.77</v>
      </c>
      <c r="V561" s="41">
        <f t="shared" si="325"/>
        <v>3559.77</v>
      </c>
      <c r="W561" s="41">
        <f t="shared" si="325"/>
        <v>3559.77</v>
      </c>
      <c r="X561" s="41">
        <f t="shared" si="325"/>
        <v>3559.77</v>
      </c>
      <c r="Y561" s="41">
        <f t="shared" si="325"/>
        <v>3559.77</v>
      </c>
      <c r="Z561" s="41">
        <f t="shared" si="325"/>
        <v>3559.77</v>
      </c>
      <c r="AA561" s="41">
        <f t="shared" si="325"/>
        <v>3559.77</v>
      </c>
    </row>
    <row r="562" spans="1:27" ht="12.75" hidden="1" customHeight="1" outlineLevel="1" x14ac:dyDescent="0.2">
      <c r="A562" s="99" t="s">
        <v>784</v>
      </c>
      <c r="B562" s="60" t="s">
        <v>83</v>
      </c>
      <c r="C562" s="40" t="s">
        <v>79</v>
      </c>
      <c r="D562" s="41">
        <v>3.72</v>
      </c>
      <c r="E562" s="41">
        <v>3.72</v>
      </c>
      <c r="F562" s="41">
        <v>3.72</v>
      </c>
      <c r="G562" s="41">
        <v>3.72</v>
      </c>
      <c r="H562" s="41">
        <v>3.72</v>
      </c>
      <c r="I562" s="41">
        <v>3.72</v>
      </c>
      <c r="J562" s="41">
        <v>3.72</v>
      </c>
      <c r="K562" s="41">
        <v>3.72</v>
      </c>
      <c r="L562" s="41">
        <v>3.72</v>
      </c>
      <c r="M562" s="41">
        <v>3.72</v>
      </c>
      <c r="N562" s="41">
        <v>3.72</v>
      </c>
      <c r="O562" s="41">
        <v>3.72</v>
      </c>
      <c r="P562" s="41">
        <v>3.72</v>
      </c>
      <c r="Q562" s="41">
        <v>3.72</v>
      </c>
      <c r="R562" s="41">
        <v>3.72</v>
      </c>
      <c r="S562" s="41">
        <v>3.72</v>
      </c>
      <c r="T562" s="41">
        <v>3.72</v>
      </c>
      <c r="U562" s="41">
        <v>3.72</v>
      </c>
      <c r="V562" s="41">
        <v>3.72</v>
      </c>
      <c r="W562" s="41">
        <v>3.72</v>
      </c>
      <c r="X562" s="41">
        <v>3.72</v>
      </c>
      <c r="Y562" s="41">
        <v>3.72</v>
      </c>
      <c r="Z562" s="41">
        <v>3.72</v>
      </c>
      <c r="AA562" s="41">
        <v>3.72</v>
      </c>
    </row>
    <row r="563" spans="1:27" ht="12.75" hidden="1" customHeight="1" outlineLevel="1" x14ac:dyDescent="0.2">
      <c r="A563" s="99" t="s">
        <v>785</v>
      </c>
      <c r="B563" s="60" t="s">
        <v>81</v>
      </c>
      <c r="C563" s="40" t="s">
        <v>79</v>
      </c>
      <c r="D563" s="41">
        <f>$D$11</f>
        <v>88.27</v>
      </c>
      <c r="E563" s="41">
        <f t="shared" ref="E563:AA563" si="326">$D$11</f>
        <v>88.27</v>
      </c>
      <c r="F563" s="41">
        <f t="shared" si="326"/>
        <v>88.27</v>
      </c>
      <c r="G563" s="41">
        <f t="shared" si="326"/>
        <v>88.27</v>
      </c>
      <c r="H563" s="41">
        <f t="shared" si="326"/>
        <v>88.27</v>
      </c>
      <c r="I563" s="41">
        <f t="shared" si="326"/>
        <v>88.27</v>
      </c>
      <c r="J563" s="41">
        <f t="shared" si="326"/>
        <v>88.27</v>
      </c>
      <c r="K563" s="41">
        <f t="shared" si="326"/>
        <v>88.27</v>
      </c>
      <c r="L563" s="41">
        <f t="shared" si="326"/>
        <v>88.27</v>
      </c>
      <c r="M563" s="41">
        <f t="shared" si="326"/>
        <v>88.27</v>
      </c>
      <c r="N563" s="41">
        <f t="shared" si="326"/>
        <v>88.27</v>
      </c>
      <c r="O563" s="41">
        <f t="shared" si="326"/>
        <v>88.27</v>
      </c>
      <c r="P563" s="41">
        <f t="shared" si="326"/>
        <v>88.27</v>
      </c>
      <c r="Q563" s="41">
        <f t="shared" si="326"/>
        <v>88.27</v>
      </c>
      <c r="R563" s="41">
        <f t="shared" si="326"/>
        <v>88.27</v>
      </c>
      <c r="S563" s="41">
        <f t="shared" si="326"/>
        <v>88.27</v>
      </c>
      <c r="T563" s="41">
        <f t="shared" si="326"/>
        <v>88.27</v>
      </c>
      <c r="U563" s="41">
        <f t="shared" si="326"/>
        <v>88.27</v>
      </c>
      <c r="V563" s="41">
        <f t="shared" si="326"/>
        <v>88.27</v>
      </c>
      <c r="W563" s="41">
        <f t="shared" si="326"/>
        <v>88.27</v>
      </c>
      <c r="X563" s="41">
        <f t="shared" si="326"/>
        <v>88.27</v>
      </c>
      <c r="Y563" s="41">
        <f t="shared" si="326"/>
        <v>88.27</v>
      </c>
      <c r="Z563" s="41">
        <f t="shared" si="326"/>
        <v>88.27</v>
      </c>
      <c r="AA563" s="41">
        <f t="shared" si="326"/>
        <v>88.27</v>
      </c>
    </row>
    <row r="564" spans="1:27" collapsed="1" x14ac:dyDescent="0.2">
      <c r="A564" s="98" t="s">
        <v>786</v>
      </c>
      <c r="B564" s="25" t="str">
        <f>"17"&amp;"."&amp;$B$662&amp;"."&amp;$B$663</f>
        <v>17.01.2024</v>
      </c>
      <c r="C564" s="88" t="s">
        <v>76</v>
      </c>
      <c r="D564" s="89">
        <f>ROUND(((D565+D566+D568+D567)/1000),5)</f>
        <v>4.9236199999999997</v>
      </c>
      <c r="E564" s="89">
        <f>ROUND(((E565+E566+E568+E567)/1000),5)</f>
        <v>4.8457400000000002</v>
      </c>
      <c r="F564" s="89">
        <f>ROUND(((F565+F566+F568+F567)/1000),5)</f>
        <v>4.7984999999999998</v>
      </c>
      <c r="G564" s="89">
        <f t="shared" ref="G564:AA564" si="327">ROUND(((G565+G566+G568+G567)/1000),5)</f>
        <v>4.7977299999999996</v>
      </c>
      <c r="H564" s="89">
        <f t="shared" si="327"/>
        <v>4.8666</v>
      </c>
      <c r="I564" s="89">
        <f t="shared" si="327"/>
        <v>4.9923799999999998</v>
      </c>
      <c r="J564" s="89">
        <f t="shared" si="327"/>
        <v>5.1873899999999997</v>
      </c>
      <c r="K564" s="89">
        <f t="shared" si="327"/>
        <v>5.5018799999999999</v>
      </c>
      <c r="L564" s="89">
        <f t="shared" si="327"/>
        <v>5.71</v>
      </c>
      <c r="M564" s="89">
        <f t="shared" si="327"/>
        <v>5.6800100000000002</v>
      </c>
      <c r="N564" s="89">
        <f t="shared" si="327"/>
        <v>5.7580499999999999</v>
      </c>
      <c r="O564" s="89">
        <f t="shared" si="327"/>
        <v>5.7965400000000002</v>
      </c>
      <c r="P564" s="89">
        <f t="shared" si="327"/>
        <v>5.7936699999999997</v>
      </c>
      <c r="Q564" s="89">
        <f t="shared" si="327"/>
        <v>5.7944500000000003</v>
      </c>
      <c r="R564" s="89">
        <f t="shared" si="327"/>
        <v>5.7938900000000002</v>
      </c>
      <c r="S564" s="89">
        <f t="shared" si="327"/>
        <v>5.7629799999999998</v>
      </c>
      <c r="T564" s="89">
        <f t="shared" si="327"/>
        <v>5.8839600000000001</v>
      </c>
      <c r="U564" s="89">
        <f t="shared" si="327"/>
        <v>5.8481199999999998</v>
      </c>
      <c r="V564" s="89">
        <f t="shared" si="327"/>
        <v>5.8251900000000001</v>
      </c>
      <c r="W564" s="89">
        <f t="shared" si="327"/>
        <v>5.6910999999999996</v>
      </c>
      <c r="X564" s="89">
        <f t="shared" si="327"/>
        <v>5.6957100000000001</v>
      </c>
      <c r="Y564" s="89">
        <f t="shared" si="327"/>
        <v>5.5318199999999997</v>
      </c>
      <c r="Z564" s="89">
        <f t="shared" si="327"/>
        <v>5.3117299999999998</v>
      </c>
      <c r="AA564" s="89">
        <f t="shared" si="327"/>
        <v>5.1373199999999999</v>
      </c>
    </row>
    <row r="565" spans="1:27" ht="12.75" hidden="1" customHeight="1" outlineLevel="1" x14ac:dyDescent="0.2">
      <c r="A565" s="99" t="s">
        <v>787</v>
      </c>
      <c r="B565" s="60" t="s">
        <v>238</v>
      </c>
      <c r="C565" s="40" t="s">
        <v>79</v>
      </c>
      <c r="D565" s="41">
        <v>1271.8599999999999</v>
      </c>
      <c r="E565" s="41">
        <v>1193.98</v>
      </c>
      <c r="F565" s="41">
        <v>1146.74</v>
      </c>
      <c r="G565" s="41">
        <v>1145.97</v>
      </c>
      <c r="H565" s="41">
        <v>1214.8399999999999</v>
      </c>
      <c r="I565" s="41">
        <v>1340.62</v>
      </c>
      <c r="J565" s="41">
        <v>1535.63</v>
      </c>
      <c r="K565" s="41">
        <v>1850.12</v>
      </c>
      <c r="L565" s="41">
        <v>2058.2399999999998</v>
      </c>
      <c r="M565" s="41">
        <v>2028.25</v>
      </c>
      <c r="N565" s="41">
        <v>2106.29</v>
      </c>
      <c r="O565" s="41">
        <v>2144.7800000000002</v>
      </c>
      <c r="P565" s="41">
        <v>2141.91</v>
      </c>
      <c r="Q565" s="41">
        <v>2142.69</v>
      </c>
      <c r="R565" s="41">
        <v>2142.13</v>
      </c>
      <c r="S565" s="41">
        <v>2111.2199999999998</v>
      </c>
      <c r="T565" s="41">
        <v>2232.1999999999998</v>
      </c>
      <c r="U565" s="41">
        <v>2196.36</v>
      </c>
      <c r="V565" s="41">
        <v>2173.4299999999998</v>
      </c>
      <c r="W565" s="41">
        <v>2039.34</v>
      </c>
      <c r="X565" s="41">
        <v>2043.95</v>
      </c>
      <c r="Y565" s="41">
        <v>1880.06</v>
      </c>
      <c r="Z565" s="41">
        <v>1659.97</v>
      </c>
      <c r="AA565" s="41">
        <v>1485.56</v>
      </c>
    </row>
    <row r="566" spans="1:27" ht="12.75" hidden="1" customHeight="1" outlineLevel="1" x14ac:dyDescent="0.2">
      <c r="A566" s="99" t="s">
        <v>788</v>
      </c>
      <c r="B566" s="60" t="s">
        <v>90</v>
      </c>
      <c r="C566" s="40" t="s">
        <v>79</v>
      </c>
      <c r="D566" s="41">
        <f>$D$486</f>
        <v>3559.77</v>
      </c>
      <c r="E566" s="41">
        <f t="shared" ref="E566:AA566" si="328">$D$486</f>
        <v>3559.77</v>
      </c>
      <c r="F566" s="41">
        <f t="shared" si="328"/>
        <v>3559.77</v>
      </c>
      <c r="G566" s="41">
        <f t="shared" si="328"/>
        <v>3559.77</v>
      </c>
      <c r="H566" s="41">
        <f t="shared" si="328"/>
        <v>3559.77</v>
      </c>
      <c r="I566" s="41">
        <f t="shared" si="328"/>
        <v>3559.77</v>
      </c>
      <c r="J566" s="41">
        <f t="shared" si="328"/>
        <v>3559.77</v>
      </c>
      <c r="K566" s="41">
        <f t="shared" si="328"/>
        <v>3559.77</v>
      </c>
      <c r="L566" s="41">
        <f t="shared" si="328"/>
        <v>3559.77</v>
      </c>
      <c r="M566" s="41">
        <f t="shared" si="328"/>
        <v>3559.77</v>
      </c>
      <c r="N566" s="41">
        <f t="shared" si="328"/>
        <v>3559.77</v>
      </c>
      <c r="O566" s="41">
        <f t="shared" si="328"/>
        <v>3559.77</v>
      </c>
      <c r="P566" s="41">
        <f t="shared" si="328"/>
        <v>3559.77</v>
      </c>
      <c r="Q566" s="41">
        <f t="shared" si="328"/>
        <v>3559.77</v>
      </c>
      <c r="R566" s="41">
        <f t="shared" si="328"/>
        <v>3559.77</v>
      </c>
      <c r="S566" s="41">
        <f t="shared" si="328"/>
        <v>3559.77</v>
      </c>
      <c r="T566" s="41">
        <f t="shared" si="328"/>
        <v>3559.77</v>
      </c>
      <c r="U566" s="41">
        <f t="shared" si="328"/>
        <v>3559.77</v>
      </c>
      <c r="V566" s="41">
        <f t="shared" si="328"/>
        <v>3559.77</v>
      </c>
      <c r="W566" s="41">
        <f t="shared" si="328"/>
        <v>3559.77</v>
      </c>
      <c r="X566" s="41">
        <f t="shared" si="328"/>
        <v>3559.77</v>
      </c>
      <c r="Y566" s="41">
        <f t="shared" si="328"/>
        <v>3559.77</v>
      </c>
      <c r="Z566" s="41">
        <f t="shared" si="328"/>
        <v>3559.77</v>
      </c>
      <c r="AA566" s="41">
        <f t="shared" si="328"/>
        <v>3559.77</v>
      </c>
    </row>
    <row r="567" spans="1:27" ht="12.75" hidden="1" customHeight="1" outlineLevel="1" x14ac:dyDescent="0.2">
      <c r="A567" s="99" t="s">
        <v>789</v>
      </c>
      <c r="B567" s="60" t="s">
        <v>83</v>
      </c>
      <c r="C567" s="40" t="s">
        <v>79</v>
      </c>
      <c r="D567" s="41">
        <v>3.72</v>
      </c>
      <c r="E567" s="41">
        <v>3.72</v>
      </c>
      <c r="F567" s="41">
        <v>3.72</v>
      </c>
      <c r="G567" s="41">
        <v>3.72</v>
      </c>
      <c r="H567" s="41">
        <v>3.72</v>
      </c>
      <c r="I567" s="41">
        <v>3.72</v>
      </c>
      <c r="J567" s="41">
        <v>3.72</v>
      </c>
      <c r="K567" s="41">
        <v>3.72</v>
      </c>
      <c r="L567" s="41">
        <v>3.72</v>
      </c>
      <c r="M567" s="41">
        <v>3.72</v>
      </c>
      <c r="N567" s="41">
        <v>3.72</v>
      </c>
      <c r="O567" s="41">
        <v>3.72</v>
      </c>
      <c r="P567" s="41">
        <v>3.72</v>
      </c>
      <c r="Q567" s="41">
        <v>3.72</v>
      </c>
      <c r="R567" s="41">
        <v>3.72</v>
      </c>
      <c r="S567" s="41">
        <v>3.72</v>
      </c>
      <c r="T567" s="41">
        <v>3.72</v>
      </c>
      <c r="U567" s="41">
        <v>3.72</v>
      </c>
      <c r="V567" s="41">
        <v>3.72</v>
      </c>
      <c r="W567" s="41">
        <v>3.72</v>
      </c>
      <c r="X567" s="41">
        <v>3.72</v>
      </c>
      <c r="Y567" s="41">
        <v>3.72</v>
      </c>
      <c r="Z567" s="41">
        <v>3.72</v>
      </c>
      <c r="AA567" s="41">
        <v>3.72</v>
      </c>
    </row>
    <row r="568" spans="1:27" ht="12.75" hidden="1" customHeight="1" outlineLevel="1" x14ac:dyDescent="0.2">
      <c r="A568" s="99" t="s">
        <v>790</v>
      </c>
      <c r="B568" s="60" t="s">
        <v>81</v>
      </c>
      <c r="C568" s="40" t="s">
        <v>79</v>
      </c>
      <c r="D568" s="41">
        <f>$D$11</f>
        <v>88.27</v>
      </c>
      <c r="E568" s="41">
        <f t="shared" ref="E568:AA568" si="329">$D$11</f>
        <v>88.27</v>
      </c>
      <c r="F568" s="41">
        <f t="shared" si="329"/>
        <v>88.27</v>
      </c>
      <c r="G568" s="41">
        <f t="shared" si="329"/>
        <v>88.27</v>
      </c>
      <c r="H568" s="41">
        <f t="shared" si="329"/>
        <v>88.27</v>
      </c>
      <c r="I568" s="41">
        <f t="shared" si="329"/>
        <v>88.27</v>
      </c>
      <c r="J568" s="41">
        <f t="shared" si="329"/>
        <v>88.27</v>
      </c>
      <c r="K568" s="41">
        <f t="shared" si="329"/>
        <v>88.27</v>
      </c>
      <c r="L568" s="41">
        <f t="shared" si="329"/>
        <v>88.27</v>
      </c>
      <c r="M568" s="41">
        <f t="shared" si="329"/>
        <v>88.27</v>
      </c>
      <c r="N568" s="41">
        <f t="shared" si="329"/>
        <v>88.27</v>
      </c>
      <c r="O568" s="41">
        <f t="shared" si="329"/>
        <v>88.27</v>
      </c>
      <c r="P568" s="41">
        <f t="shared" si="329"/>
        <v>88.27</v>
      </c>
      <c r="Q568" s="41">
        <f t="shared" si="329"/>
        <v>88.27</v>
      </c>
      <c r="R568" s="41">
        <f t="shared" si="329"/>
        <v>88.27</v>
      </c>
      <c r="S568" s="41">
        <f t="shared" si="329"/>
        <v>88.27</v>
      </c>
      <c r="T568" s="41">
        <f t="shared" si="329"/>
        <v>88.27</v>
      </c>
      <c r="U568" s="41">
        <f t="shared" si="329"/>
        <v>88.27</v>
      </c>
      <c r="V568" s="41">
        <f t="shared" si="329"/>
        <v>88.27</v>
      </c>
      <c r="W568" s="41">
        <f t="shared" si="329"/>
        <v>88.27</v>
      </c>
      <c r="X568" s="41">
        <f t="shared" si="329"/>
        <v>88.27</v>
      </c>
      <c r="Y568" s="41">
        <f t="shared" si="329"/>
        <v>88.27</v>
      </c>
      <c r="Z568" s="41">
        <f t="shared" si="329"/>
        <v>88.27</v>
      </c>
      <c r="AA568" s="41">
        <f t="shared" si="329"/>
        <v>88.27</v>
      </c>
    </row>
    <row r="569" spans="1:27" collapsed="1" x14ac:dyDescent="0.2">
      <c r="A569" s="98" t="s">
        <v>791</v>
      </c>
      <c r="B569" s="25" t="str">
        <f>"18"&amp;"."&amp;$B$662&amp;"."&amp;$B$663</f>
        <v>18.01.2024</v>
      </c>
      <c r="C569" s="88" t="s">
        <v>76</v>
      </c>
      <c r="D569" s="89">
        <f>ROUND(((D570+D571+D573+D572)/1000),5)</f>
        <v>5.0599999999999996</v>
      </c>
      <c r="E569" s="89">
        <f>ROUND(((E570+E571+E573+E572)/1000),5)</f>
        <v>4.9003800000000002</v>
      </c>
      <c r="F569" s="89">
        <f>ROUND(((F570+F571+F573+F572)/1000),5)</f>
        <v>4.8640100000000004</v>
      </c>
      <c r="G569" s="89">
        <f t="shared" ref="G569:AA569" si="330">ROUND(((G570+G571+G573+G572)/1000),5)</f>
        <v>4.8556400000000002</v>
      </c>
      <c r="H569" s="89">
        <f t="shared" si="330"/>
        <v>4.8958300000000001</v>
      </c>
      <c r="I569" s="89">
        <f t="shared" si="330"/>
        <v>5.0396900000000002</v>
      </c>
      <c r="J569" s="89">
        <f t="shared" si="330"/>
        <v>5.1687799999999999</v>
      </c>
      <c r="K569" s="89">
        <f t="shared" si="330"/>
        <v>5.4709599999999998</v>
      </c>
      <c r="L569" s="89">
        <f t="shared" si="330"/>
        <v>5.6695700000000002</v>
      </c>
      <c r="M569" s="89">
        <f t="shared" si="330"/>
        <v>5.6217699999999997</v>
      </c>
      <c r="N569" s="89">
        <f t="shared" si="330"/>
        <v>5.8046800000000003</v>
      </c>
      <c r="O569" s="89">
        <f t="shared" si="330"/>
        <v>5.7632399999999997</v>
      </c>
      <c r="P569" s="89">
        <f t="shared" si="330"/>
        <v>5.7476599999999998</v>
      </c>
      <c r="Q569" s="89">
        <f t="shared" si="330"/>
        <v>5.7668400000000002</v>
      </c>
      <c r="R569" s="89">
        <f t="shared" si="330"/>
        <v>5.7652200000000002</v>
      </c>
      <c r="S569" s="89">
        <f t="shared" si="330"/>
        <v>5.8196099999999999</v>
      </c>
      <c r="T569" s="89">
        <f t="shared" si="330"/>
        <v>5.8838499999999998</v>
      </c>
      <c r="U569" s="89">
        <f t="shared" si="330"/>
        <v>5.8960100000000004</v>
      </c>
      <c r="V569" s="89">
        <f t="shared" si="330"/>
        <v>5.8888800000000003</v>
      </c>
      <c r="W569" s="89">
        <f t="shared" si="330"/>
        <v>5.7017199999999999</v>
      </c>
      <c r="X569" s="89">
        <f t="shared" si="330"/>
        <v>5.5540200000000004</v>
      </c>
      <c r="Y569" s="89">
        <f t="shared" si="330"/>
        <v>5.4433499999999997</v>
      </c>
      <c r="Z569" s="89">
        <f t="shared" si="330"/>
        <v>5.1897099999999998</v>
      </c>
      <c r="AA569" s="89">
        <f t="shared" si="330"/>
        <v>5.0189500000000002</v>
      </c>
    </row>
    <row r="570" spans="1:27" ht="12.75" hidden="1" customHeight="1" outlineLevel="1" x14ac:dyDescent="0.2">
      <c r="A570" s="99" t="s">
        <v>792</v>
      </c>
      <c r="B570" s="60" t="s">
        <v>238</v>
      </c>
      <c r="C570" s="40" t="s">
        <v>79</v>
      </c>
      <c r="D570" s="41">
        <v>1408.24</v>
      </c>
      <c r="E570" s="41">
        <v>1248.6199999999999</v>
      </c>
      <c r="F570" s="41">
        <v>1212.25</v>
      </c>
      <c r="G570" s="41">
        <v>1203.8800000000001</v>
      </c>
      <c r="H570" s="41">
        <v>1244.07</v>
      </c>
      <c r="I570" s="41">
        <v>1387.93</v>
      </c>
      <c r="J570" s="41">
        <v>1517.02</v>
      </c>
      <c r="K570" s="41">
        <v>1819.2</v>
      </c>
      <c r="L570" s="41">
        <v>2017.81</v>
      </c>
      <c r="M570" s="41">
        <v>1970.01</v>
      </c>
      <c r="N570" s="41">
        <v>2152.92</v>
      </c>
      <c r="O570" s="41">
        <v>2111.48</v>
      </c>
      <c r="P570" s="41">
        <v>2095.9</v>
      </c>
      <c r="Q570" s="41">
        <v>2115.08</v>
      </c>
      <c r="R570" s="41">
        <v>2113.46</v>
      </c>
      <c r="S570" s="41">
        <v>2167.85</v>
      </c>
      <c r="T570" s="41">
        <v>2232.09</v>
      </c>
      <c r="U570" s="41">
        <v>2244.25</v>
      </c>
      <c r="V570" s="41">
        <v>2237.12</v>
      </c>
      <c r="W570" s="41">
        <v>2049.96</v>
      </c>
      <c r="X570" s="41">
        <v>1902.26</v>
      </c>
      <c r="Y570" s="41">
        <v>1791.59</v>
      </c>
      <c r="Z570" s="41">
        <v>1537.95</v>
      </c>
      <c r="AA570" s="41">
        <v>1367.19</v>
      </c>
    </row>
    <row r="571" spans="1:27" ht="12.75" hidden="1" customHeight="1" outlineLevel="1" x14ac:dyDescent="0.2">
      <c r="A571" s="99" t="s">
        <v>793</v>
      </c>
      <c r="B571" s="60" t="s">
        <v>90</v>
      </c>
      <c r="C571" s="40" t="s">
        <v>79</v>
      </c>
      <c r="D571" s="41">
        <f>$D$486</f>
        <v>3559.77</v>
      </c>
      <c r="E571" s="41">
        <f t="shared" ref="E571:AA571" si="331">$D$486</f>
        <v>3559.77</v>
      </c>
      <c r="F571" s="41">
        <f t="shared" si="331"/>
        <v>3559.77</v>
      </c>
      <c r="G571" s="41">
        <f t="shared" si="331"/>
        <v>3559.77</v>
      </c>
      <c r="H571" s="41">
        <f t="shared" si="331"/>
        <v>3559.77</v>
      </c>
      <c r="I571" s="41">
        <f t="shared" si="331"/>
        <v>3559.77</v>
      </c>
      <c r="J571" s="41">
        <f t="shared" si="331"/>
        <v>3559.77</v>
      </c>
      <c r="K571" s="41">
        <f t="shared" si="331"/>
        <v>3559.77</v>
      </c>
      <c r="L571" s="41">
        <f t="shared" si="331"/>
        <v>3559.77</v>
      </c>
      <c r="M571" s="41">
        <f t="shared" si="331"/>
        <v>3559.77</v>
      </c>
      <c r="N571" s="41">
        <f t="shared" si="331"/>
        <v>3559.77</v>
      </c>
      <c r="O571" s="41">
        <f t="shared" si="331"/>
        <v>3559.77</v>
      </c>
      <c r="P571" s="41">
        <f t="shared" si="331"/>
        <v>3559.77</v>
      </c>
      <c r="Q571" s="41">
        <f t="shared" si="331"/>
        <v>3559.77</v>
      </c>
      <c r="R571" s="41">
        <f t="shared" si="331"/>
        <v>3559.77</v>
      </c>
      <c r="S571" s="41">
        <f t="shared" si="331"/>
        <v>3559.77</v>
      </c>
      <c r="T571" s="41">
        <f t="shared" si="331"/>
        <v>3559.77</v>
      </c>
      <c r="U571" s="41">
        <f t="shared" si="331"/>
        <v>3559.77</v>
      </c>
      <c r="V571" s="41">
        <f t="shared" si="331"/>
        <v>3559.77</v>
      </c>
      <c r="W571" s="41">
        <f t="shared" si="331"/>
        <v>3559.77</v>
      </c>
      <c r="X571" s="41">
        <f t="shared" si="331"/>
        <v>3559.77</v>
      </c>
      <c r="Y571" s="41">
        <f t="shared" si="331"/>
        <v>3559.77</v>
      </c>
      <c r="Z571" s="41">
        <f t="shared" si="331"/>
        <v>3559.77</v>
      </c>
      <c r="AA571" s="41">
        <f t="shared" si="331"/>
        <v>3559.77</v>
      </c>
    </row>
    <row r="572" spans="1:27" ht="12.75" hidden="1" customHeight="1" outlineLevel="1" x14ac:dyDescent="0.2">
      <c r="A572" s="99" t="s">
        <v>794</v>
      </c>
      <c r="B572" s="60" t="s">
        <v>83</v>
      </c>
      <c r="C572" s="40" t="s">
        <v>79</v>
      </c>
      <c r="D572" s="41">
        <v>3.72</v>
      </c>
      <c r="E572" s="41">
        <v>3.72</v>
      </c>
      <c r="F572" s="41">
        <v>3.72</v>
      </c>
      <c r="G572" s="41">
        <v>3.72</v>
      </c>
      <c r="H572" s="41">
        <v>3.72</v>
      </c>
      <c r="I572" s="41">
        <v>3.72</v>
      </c>
      <c r="J572" s="41">
        <v>3.72</v>
      </c>
      <c r="K572" s="41">
        <v>3.72</v>
      </c>
      <c r="L572" s="41">
        <v>3.72</v>
      </c>
      <c r="M572" s="41">
        <v>3.72</v>
      </c>
      <c r="N572" s="41">
        <v>3.72</v>
      </c>
      <c r="O572" s="41">
        <v>3.72</v>
      </c>
      <c r="P572" s="41">
        <v>3.72</v>
      </c>
      <c r="Q572" s="41">
        <v>3.72</v>
      </c>
      <c r="R572" s="41">
        <v>3.72</v>
      </c>
      <c r="S572" s="41">
        <v>3.72</v>
      </c>
      <c r="T572" s="41">
        <v>3.72</v>
      </c>
      <c r="U572" s="41">
        <v>3.72</v>
      </c>
      <c r="V572" s="41">
        <v>3.72</v>
      </c>
      <c r="W572" s="41">
        <v>3.72</v>
      </c>
      <c r="X572" s="41">
        <v>3.72</v>
      </c>
      <c r="Y572" s="41">
        <v>3.72</v>
      </c>
      <c r="Z572" s="41">
        <v>3.72</v>
      </c>
      <c r="AA572" s="41">
        <v>3.72</v>
      </c>
    </row>
    <row r="573" spans="1:27" ht="12.75" hidden="1" customHeight="1" outlineLevel="1" x14ac:dyDescent="0.2">
      <c r="A573" s="99" t="s">
        <v>795</v>
      </c>
      <c r="B573" s="60" t="s">
        <v>81</v>
      </c>
      <c r="C573" s="40" t="s">
        <v>79</v>
      </c>
      <c r="D573" s="41">
        <f>$D$11</f>
        <v>88.27</v>
      </c>
      <c r="E573" s="41">
        <f t="shared" ref="E573:AA573" si="332">$D$11</f>
        <v>88.27</v>
      </c>
      <c r="F573" s="41">
        <f t="shared" si="332"/>
        <v>88.27</v>
      </c>
      <c r="G573" s="41">
        <f t="shared" si="332"/>
        <v>88.27</v>
      </c>
      <c r="H573" s="41">
        <f t="shared" si="332"/>
        <v>88.27</v>
      </c>
      <c r="I573" s="41">
        <f t="shared" si="332"/>
        <v>88.27</v>
      </c>
      <c r="J573" s="41">
        <f t="shared" si="332"/>
        <v>88.27</v>
      </c>
      <c r="K573" s="41">
        <f t="shared" si="332"/>
        <v>88.27</v>
      </c>
      <c r="L573" s="41">
        <f t="shared" si="332"/>
        <v>88.27</v>
      </c>
      <c r="M573" s="41">
        <f t="shared" si="332"/>
        <v>88.27</v>
      </c>
      <c r="N573" s="41">
        <f t="shared" si="332"/>
        <v>88.27</v>
      </c>
      <c r="O573" s="41">
        <f t="shared" si="332"/>
        <v>88.27</v>
      </c>
      <c r="P573" s="41">
        <f t="shared" si="332"/>
        <v>88.27</v>
      </c>
      <c r="Q573" s="41">
        <f t="shared" si="332"/>
        <v>88.27</v>
      </c>
      <c r="R573" s="41">
        <f t="shared" si="332"/>
        <v>88.27</v>
      </c>
      <c r="S573" s="41">
        <f t="shared" si="332"/>
        <v>88.27</v>
      </c>
      <c r="T573" s="41">
        <f t="shared" si="332"/>
        <v>88.27</v>
      </c>
      <c r="U573" s="41">
        <f t="shared" si="332"/>
        <v>88.27</v>
      </c>
      <c r="V573" s="41">
        <f t="shared" si="332"/>
        <v>88.27</v>
      </c>
      <c r="W573" s="41">
        <f t="shared" si="332"/>
        <v>88.27</v>
      </c>
      <c r="X573" s="41">
        <f t="shared" si="332"/>
        <v>88.27</v>
      </c>
      <c r="Y573" s="41">
        <f t="shared" si="332"/>
        <v>88.27</v>
      </c>
      <c r="Z573" s="41">
        <f t="shared" si="332"/>
        <v>88.27</v>
      </c>
      <c r="AA573" s="41">
        <f t="shared" si="332"/>
        <v>88.27</v>
      </c>
    </row>
    <row r="574" spans="1:27" collapsed="1" x14ac:dyDescent="0.2">
      <c r="A574" s="98" t="s">
        <v>796</v>
      </c>
      <c r="B574" s="25" t="str">
        <f>"19"&amp;"."&amp;$B$662&amp;"."&amp;$B$663</f>
        <v>19.01.2024</v>
      </c>
      <c r="C574" s="88" t="s">
        <v>76</v>
      </c>
      <c r="D574" s="89">
        <f>ROUND(((D575+D576+D578+D577)/1000),5)</f>
        <v>4.9423500000000002</v>
      </c>
      <c r="E574" s="89">
        <f>ROUND(((E575+E576+E578+E577)/1000),5)</f>
        <v>4.8658200000000003</v>
      </c>
      <c r="F574" s="89">
        <f>ROUND(((F575+F576+F578+F577)/1000),5)</f>
        <v>4.8275600000000001</v>
      </c>
      <c r="G574" s="89">
        <f t="shared" ref="G574:AA574" si="333">ROUND(((G575+G576+G578+G577)/1000),5)</f>
        <v>4.8220400000000003</v>
      </c>
      <c r="H574" s="89">
        <f t="shared" si="333"/>
        <v>4.8640699999999999</v>
      </c>
      <c r="I574" s="89">
        <f t="shared" si="333"/>
        <v>4.9807100000000002</v>
      </c>
      <c r="J574" s="89">
        <f t="shared" si="333"/>
        <v>5.1365299999999996</v>
      </c>
      <c r="K574" s="89">
        <f t="shared" si="333"/>
        <v>5.5141600000000004</v>
      </c>
      <c r="L574" s="89">
        <f t="shared" si="333"/>
        <v>5.7029500000000004</v>
      </c>
      <c r="M574" s="89">
        <f t="shared" si="333"/>
        <v>5.7650399999999999</v>
      </c>
      <c r="N574" s="89">
        <f t="shared" si="333"/>
        <v>5.7792300000000001</v>
      </c>
      <c r="O574" s="89">
        <f t="shared" si="333"/>
        <v>5.8197400000000004</v>
      </c>
      <c r="P574" s="89">
        <f t="shared" si="333"/>
        <v>5.8108500000000003</v>
      </c>
      <c r="Q574" s="89">
        <f t="shared" si="333"/>
        <v>5.82118</v>
      </c>
      <c r="R574" s="89">
        <f t="shared" si="333"/>
        <v>5.8271199999999999</v>
      </c>
      <c r="S574" s="89">
        <f t="shared" si="333"/>
        <v>5.7387300000000003</v>
      </c>
      <c r="T574" s="89">
        <f t="shared" si="333"/>
        <v>5.7739900000000004</v>
      </c>
      <c r="U574" s="89">
        <f t="shared" si="333"/>
        <v>5.7927</v>
      </c>
      <c r="V574" s="89">
        <f t="shared" si="333"/>
        <v>5.7892799999999998</v>
      </c>
      <c r="W574" s="89">
        <f t="shared" si="333"/>
        <v>5.7870600000000003</v>
      </c>
      <c r="X574" s="89">
        <f t="shared" si="333"/>
        <v>5.6760299999999999</v>
      </c>
      <c r="Y574" s="89">
        <f t="shared" si="333"/>
        <v>5.5452199999999996</v>
      </c>
      <c r="Z574" s="89">
        <f t="shared" si="333"/>
        <v>5.3207399999999998</v>
      </c>
      <c r="AA574" s="89">
        <f t="shared" si="333"/>
        <v>5.1424599999999998</v>
      </c>
    </row>
    <row r="575" spans="1:27" ht="12.75" hidden="1" customHeight="1" outlineLevel="1" x14ac:dyDescent="0.2">
      <c r="A575" s="99" t="s">
        <v>797</v>
      </c>
      <c r="B575" s="60" t="s">
        <v>238</v>
      </c>
      <c r="C575" s="40" t="s">
        <v>79</v>
      </c>
      <c r="D575" s="41">
        <v>1290.5899999999999</v>
      </c>
      <c r="E575" s="41">
        <v>1214.06</v>
      </c>
      <c r="F575" s="41">
        <v>1175.8</v>
      </c>
      <c r="G575" s="41">
        <v>1170.28</v>
      </c>
      <c r="H575" s="41">
        <v>1212.31</v>
      </c>
      <c r="I575" s="41">
        <v>1328.95</v>
      </c>
      <c r="J575" s="41">
        <v>1484.77</v>
      </c>
      <c r="K575" s="41">
        <v>1862.4</v>
      </c>
      <c r="L575" s="41">
        <v>2051.19</v>
      </c>
      <c r="M575" s="41">
        <v>2113.2800000000002</v>
      </c>
      <c r="N575" s="41">
        <v>2127.4699999999998</v>
      </c>
      <c r="O575" s="41">
        <v>2167.98</v>
      </c>
      <c r="P575" s="41">
        <v>2159.09</v>
      </c>
      <c r="Q575" s="41">
        <v>2169.42</v>
      </c>
      <c r="R575" s="41">
        <v>2175.36</v>
      </c>
      <c r="S575" s="41">
        <v>2086.9699999999998</v>
      </c>
      <c r="T575" s="41">
        <v>2122.23</v>
      </c>
      <c r="U575" s="41">
        <v>2140.94</v>
      </c>
      <c r="V575" s="41">
        <v>2137.52</v>
      </c>
      <c r="W575" s="41">
        <v>2135.3000000000002</v>
      </c>
      <c r="X575" s="41">
        <v>2024.27</v>
      </c>
      <c r="Y575" s="41">
        <v>1893.46</v>
      </c>
      <c r="Z575" s="41">
        <v>1668.98</v>
      </c>
      <c r="AA575" s="41">
        <v>1490.7</v>
      </c>
    </row>
    <row r="576" spans="1:27" ht="12.75" hidden="1" customHeight="1" outlineLevel="1" x14ac:dyDescent="0.2">
      <c r="A576" s="99" t="s">
        <v>798</v>
      </c>
      <c r="B576" s="60" t="s">
        <v>90</v>
      </c>
      <c r="C576" s="40" t="s">
        <v>79</v>
      </c>
      <c r="D576" s="41">
        <f>$D$486</f>
        <v>3559.77</v>
      </c>
      <c r="E576" s="41">
        <f t="shared" ref="E576:AA576" si="334">$D$486</f>
        <v>3559.77</v>
      </c>
      <c r="F576" s="41">
        <f t="shared" si="334"/>
        <v>3559.77</v>
      </c>
      <c r="G576" s="41">
        <f t="shared" si="334"/>
        <v>3559.77</v>
      </c>
      <c r="H576" s="41">
        <f t="shared" si="334"/>
        <v>3559.77</v>
      </c>
      <c r="I576" s="41">
        <f t="shared" si="334"/>
        <v>3559.77</v>
      </c>
      <c r="J576" s="41">
        <f t="shared" si="334"/>
        <v>3559.77</v>
      </c>
      <c r="K576" s="41">
        <f t="shared" si="334"/>
        <v>3559.77</v>
      </c>
      <c r="L576" s="41">
        <f t="shared" si="334"/>
        <v>3559.77</v>
      </c>
      <c r="M576" s="41">
        <f t="shared" si="334"/>
        <v>3559.77</v>
      </c>
      <c r="N576" s="41">
        <f t="shared" si="334"/>
        <v>3559.77</v>
      </c>
      <c r="O576" s="41">
        <f t="shared" si="334"/>
        <v>3559.77</v>
      </c>
      <c r="P576" s="41">
        <f t="shared" si="334"/>
        <v>3559.77</v>
      </c>
      <c r="Q576" s="41">
        <f t="shared" si="334"/>
        <v>3559.77</v>
      </c>
      <c r="R576" s="41">
        <f t="shared" si="334"/>
        <v>3559.77</v>
      </c>
      <c r="S576" s="41">
        <f t="shared" si="334"/>
        <v>3559.77</v>
      </c>
      <c r="T576" s="41">
        <f t="shared" si="334"/>
        <v>3559.77</v>
      </c>
      <c r="U576" s="41">
        <f t="shared" si="334"/>
        <v>3559.77</v>
      </c>
      <c r="V576" s="41">
        <f t="shared" si="334"/>
        <v>3559.77</v>
      </c>
      <c r="W576" s="41">
        <f t="shared" si="334"/>
        <v>3559.77</v>
      </c>
      <c r="X576" s="41">
        <f t="shared" si="334"/>
        <v>3559.77</v>
      </c>
      <c r="Y576" s="41">
        <f t="shared" si="334"/>
        <v>3559.77</v>
      </c>
      <c r="Z576" s="41">
        <f t="shared" si="334"/>
        <v>3559.77</v>
      </c>
      <c r="AA576" s="41">
        <f t="shared" si="334"/>
        <v>3559.77</v>
      </c>
    </row>
    <row r="577" spans="1:27" ht="12.75" hidden="1" customHeight="1" outlineLevel="1" x14ac:dyDescent="0.2">
      <c r="A577" s="99" t="s">
        <v>799</v>
      </c>
      <c r="B577" s="60" t="s">
        <v>83</v>
      </c>
      <c r="C577" s="40" t="s">
        <v>79</v>
      </c>
      <c r="D577" s="41">
        <v>3.72</v>
      </c>
      <c r="E577" s="41">
        <v>3.72</v>
      </c>
      <c r="F577" s="41">
        <v>3.72</v>
      </c>
      <c r="G577" s="41">
        <v>3.72</v>
      </c>
      <c r="H577" s="41">
        <v>3.72</v>
      </c>
      <c r="I577" s="41">
        <v>3.72</v>
      </c>
      <c r="J577" s="41">
        <v>3.72</v>
      </c>
      <c r="K577" s="41">
        <v>3.72</v>
      </c>
      <c r="L577" s="41">
        <v>3.72</v>
      </c>
      <c r="M577" s="41">
        <v>3.72</v>
      </c>
      <c r="N577" s="41">
        <v>3.72</v>
      </c>
      <c r="O577" s="41">
        <v>3.72</v>
      </c>
      <c r="P577" s="41">
        <v>3.72</v>
      </c>
      <c r="Q577" s="41">
        <v>3.72</v>
      </c>
      <c r="R577" s="41">
        <v>3.72</v>
      </c>
      <c r="S577" s="41">
        <v>3.72</v>
      </c>
      <c r="T577" s="41">
        <v>3.72</v>
      </c>
      <c r="U577" s="41">
        <v>3.72</v>
      </c>
      <c r="V577" s="41">
        <v>3.72</v>
      </c>
      <c r="W577" s="41">
        <v>3.72</v>
      </c>
      <c r="X577" s="41">
        <v>3.72</v>
      </c>
      <c r="Y577" s="41">
        <v>3.72</v>
      </c>
      <c r="Z577" s="41">
        <v>3.72</v>
      </c>
      <c r="AA577" s="41">
        <v>3.72</v>
      </c>
    </row>
    <row r="578" spans="1:27" ht="12.75" hidden="1" customHeight="1" outlineLevel="1" x14ac:dyDescent="0.2">
      <c r="A578" s="99" t="s">
        <v>800</v>
      </c>
      <c r="B578" s="60" t="s">
        <v>81</v>
      </c>
      <c r="C578" s="40" t="s">
        <v>79</v>
      </c>
      <c r="D578" s="41">
        <f>$D$11</f>
        <v>88.27</v>
      </c>
      <c r="E578" s="41">
        <f t="shared" ref="E578:AA578" si="335">$D$11</f>
        <v>88.27</v>
      </c>
      <c r="F578" s="41">
        <f t="shared" si="335"/>
        <v>88.27</v>
      </c>
      <c r="G578" s="41">
        <f t="shared" si="335"/>
        <v>88.27</v>
      </c>
      <c r="H578" s="41">
        <f t="shared" si="335"/>
        <v>88.27</v>
      </c>
      <c r="I578" s="41">
        <f t="shared" si="335"/>
        <v>88.27</v>
      </c>
      <c r="J578" s="41">
        <f t="shared" si="335"/>
        <v>88.27</v>
      </c>
      <c r="K578" s="41">
        <f t="shared" si="335"/>
        <v>88.27</v>
      </c>
      <c r="L578" s="41">
        <f t="shared" si="335"/>
        <v>88.27</v>
      </c>
      <c r="M578" s="41">
        <f t="shared" si="335"/>
        <v>88.27</v>
      </c>
      <c r="N578" s="41">
        <f t="shared" si="335"/>
        <v>88.27</v>
      </c>
      <c r="O578" s="41">
        <f t="shared" si="335"/>
        <v>88.27</v>
      </c>
      <c r="P578" s="41">
        <f t="shared" si="335"/>
        <v>88.27</v>
      </c>
      <c r="Q578" s="41">
        <f t="shared" si="335"/>
        <v>88.27</v>
      </c>
      <c r="R578" s="41">
        <f t="shared" si="335"/>
        <v>88.27</v>
      </c>
      <c r="S578" s="41">
        <f t="shared" si="335"/>
        <v>88.27</v>
      </c>
      <c r="T578" s="41">
        <f t="shared" si="335"/>
        <v>88.27</v>
      </c>
      <c r="U578" s="41">
        <f t="shared" si="335"/>
        <v>88.27</v>
      </c>
      <c r="V578" s="41">
        <f t="shared" si="335"/>
        <v>88.27</v>
      </c>
      <c r="W578" s="41">
        <f t="shared" si="335"/>
        <v>88.27</v>
      </c>
      <c r="X578" s="41">
        <f t="shared" si="335"/>
        <v>88.27</v>
      </c>
      <c r="Y578" s="41">
        <f t="shared" si="335"/>
        <v>88.27</v>
      </c>
      <c r="Z578" s="41">
        <f t="shared" si="335"/>
        <v>88.27</v>
      </c>
      <c r="AA578" s="41">
        <f t="shared" si="335"/>
        <v>88.27</v>
      </c>
    </row>
    <row r="579" spans="1:27" collapsed="1" x14ac:dyDescent="0.2">
      <c r="A579" s="98" t="s">
        <v>801</v>
      </c>
      <c r="B579" s="25" t="str">
        <f>"20"&amp;"."&amp;$B$662&amp;"."&amp;$B$663</f>
        <v>20.01.2024</v>
      </c>
      <c r="C579" s="88" t="s">
        <v>76</v>
      </c>
      <c r="D579" s="89">
        <f>ROUND(((D580+D581+D583+D582)/1000),5)</f>
        <v>5.1443199999999996</v>
      </c>
      <c r="E579" s="89">
        <f>ROUND(((E580+E581+E583+E582)/1000),5)</f>
        <v>4.9812599999999998</v>
      </c>
      <c r="F579" s="89">
        <f>ROUND(((F580+F581+F583+F582)/1000),5)</f>
        <v>4.9173099999999996</v>
      </c>
      <c r="G579" s="89">
        <f t="shared" ref="G579:AA579" si="336">ROUND(((G580+G581+G583+G582)/1000),5)</f>
        <v>4.91873</v>
      </c>
      <c r="H579" s="89">
        <f t="shared" si="336"/>
        <v>4.9469200000000004</v>
      </c>
      <c r="I579" s="89">
        <f t="shared" si="336"/>
        <v>4.9921699999999998</v>
      </c>
      <c r="J579" s="89">
        <f t="shared" si="336"/>
        <v>5.1039599999999998</v>
      </c>
      <c r="K579" s="89">
        <f t="shared" si="336"/>
        <v>5.2616100000000001</v>
      </c>
      <c r="L579" s="89">
        <f t="shared" si="336"/>
        <v>5.5468900000000003</v>
      </c>
      <c r="M579" s="89">
        <f t="shared" si="336"/>
        <v>5.6683399999999997</v>
      </c>
      <c r="N579" s="89">
        <f t="shared" si="336"/>
        <v>5.7705900000000003</v>
      </c>
      <c r="O579" s="89">
        <f t="shared" si="336"/>
        <v>5.7974899999999998</v>
      </c>
      <c r="P579" s="89">
        <f t="shared" si="336"/>
        <v>5.7934900000000003</v>
      </c>
      <c r="Q579" s="89">
        <f t="shared" si="336"/>
        <v>5.7935800000000004</v>
      </c>
      <c r="R579" s="89">
        <f t="shared" si="336"/>
        <v>5.7329400000000001</v>
      </c>
      <c r="S579" s="89">
        <f t="shared" si="336"/>
        <v>5.7082300000000004</v>
      </c>
      <c r="T579" s="89">
        <f t="shared" si="336"/>
        <v>5.7552399999999997</v>
      </c>
      <c r="U579" s="89">
        <f t="shared" si="336"/>
        <v>5.7966699999999998</v>
      </c>
      <c r="V579" s="89">
        <f t="shared" si="336"/>
        <v>5.8224799999999997</v>
      </c>
      <c r="W579" s="89">
        <f t="shared" si="336"/>
        <v>5.7065099999999997</v>
      </c>
      <c r="X579" s="89">
        <f t="shared" si="336"/>
        <v>5.6546799999999999</v>
      </c>
      <c r="Y579" s="89">
        <f t="shared" si="336"/>
        <v>5.5579999999999998</v>
      </c>
      <c r="Z579" s="89">
        <f t="shared" si="336"/>
        <v>5.2719199999999997</v>
      </c>
      <c r="AA579" s="89">
        <f t="shared" si="336"/>
        <v>5.1675500000000003</v>
      </c>
    </row>
    <row r="580" spans="1:27" ht="12.75" hidden="1" customHeight="1" outlineLevel="1" x14ac:dyDescent="0.2">
      <c r="A580" s="99" t="s">
        <v>802</v>
      </c>
      <c r="B580" s="60" t="s">
        <v>238</v>
      </c>
      <c r="C580" s="40" t="s">
        <v>79</v>
      </c>
      <c r="D580" s="41">
        <v>1492.56</v>
      </c>
      <c r="E580" s="41">
        <v>1329.5</v>
      </c>
      <c r="F580" s="41">
        <v>1265.55</v>
      </c>
      <c r="G580" s="41">
        <v>1266.97</v>
      </c>
      <c r="H580" s="41">
        <v>1295.1600000000001</v>
      </c>
      <c r="I580" s="41">
        <v>1340.41</v>
      </c>
      <c r="J580" s="41">
        <v>1452.2</v>
      </c>
      <c r="K580" s="41">
        <v>1609.85</v>
      </c>
      <c r="L580" s="41">
        <v>1895.13</v>
      </c>
      <c r="M580" s="41">
        <v>2016.58</v>
      </c>
      <c r="N580" s="41">
        <v>2118.83</v>
      </c>
      <c r="O580" s="41">
        <v>2145.73</v>
      </c>
      <c r="P580" s="41">
        <v>2141.73</v>
      </c>
      <c r="Q580" s="41">
        <v>2141.8200000000002</v>
      </c>
      <c r="R580" s="41">
        <v>2081.1799999999998</v>
      </c>
      <c r="S580" s="41">
        <v>2056.4699999999998</v>
      </c>
      <c r="T580" s="41">
        <v>2103.48</v>
      </c>
      <c r="U580" s="41">
        <v>2144.91</v>
      </c>
      <c r="V580" s="41">
        <v>2170.7199999999998</v>
      </c>
      <c r="W580" s="41">
        <v>2054.75</v>
      </c>
      <c r="X580" s="41">
        <v>2002.92</v>
      </c>
      <c r="Y580" s="41">
        <v>1906.24</v>
      </c>
      <c r="Z580" s="41">
        <v>1620.16</v>
      </c>
      <c r="AA580" s="41">
        <v>1515.79</v>
      </c>
    </row>
    <row r="581" spans="1:27" ht="12.75" hidden="1" customHeight="1" outlineLevel="1" x14ac:dyDescent="0.2">
      <c r="A581" s="99" t="s">
        <v>803</v>
      </c>
      <c r="B581" s="60" t="s">
        <v>90</v>
      </c>
      <c r="C581" s="40" t="s">
        <v>79</v>
      </c>
      <c r="D581" s="41">
        <f>$D$486</f>
        <v>3559.77</v>
      </c>
      <c r="E581" s="41">
        <f t="shared" ref="E581:AA581" si="337">$D$486</f>
        <v>3559.77</v>
      </c>
      <c r="F581" s="41">
        <f t="shared" si="337"/>
        <v>3559.77</v>
      </c>
      <c r="G581" s="41">
        <f t="shared" si="337"/>
        <v>3559.77</v>
      </c>
      <c r="H581" s="41">
        <f t="shared" si="337"/>
        <v>3559.77</v>
      </c>
      <c r="I581" s="41">
        <f t="shared" si="337"/>
        <v>3559.77</v>
      </c>
      <c r="J581" s="41">
        <f t="shared" si="337"/>
        <v>3559.77</v>
      </c>
      <c r="K581" s="41">
        <f t="shared" si="337"/>
        <v>3559.77</v>
      </c>
      <c r="L581" s="41">
        <f t="shared" si="337"/>
        <v>3559.77</v>
      </c>
      <c r="M581" s="41">
        <f t="shared" si="337"/>
        <v>3559.77</v>
      </c>
      <c r="N581" s="41">
        <f t="shared" si="337"/>
        <v>3559.77</v>
      </c>
      <c r="O581" s="41">
        <f t="shared" si="337"/>
        <v>3559.77</v>
      </c>
      <c r="P581" s="41">
        <f t="shared" si="337"/>
        <v>3559.77</v>
      </c>
      <c r="Q581" s="41">
        <f t="shared" si="337"/>
        <v>3559.77</v>
      </c>
      <c r="R581" s="41">
        <f t="shared" si="337"/>
        <v>3559.77</v>
      </c>
      <c r="S581" s="41">
        <f t="shared" si="337"/>
        <v>3559.77</v>
      </c>
      <c r="T581" s="41">
        <f t="shared" si="337"/>
        <v>3559.77</v>
      </c>
      <c r="U581" s="41">
        <f t="shared" si="337"/>
        <v>3559.77</v>
      </c>
      <c r="V581" s="41">
        <f t="shared" si="337"/>
        <v>3559.77</v>
      </c>
      <c r="W581" s="41">
        <f t="shared" si="337"/>
        <v>3559.77</v>
      </c>
      <c r="X581" s="41">
        <f t="shared" si="337"/>
        <v>3559.77</v>
      </c>
      <c r="Y581" s="41">
        <f t="shared" si="337"/>
        <v>3559.77</v>
      </c>
      <c r="Z581" s="41">
        <f t="shared" si="337"/>
        <v>3559.77</v>
      </c>
      <c r="AA581" s="41">
        <f t="shared" si="337"/>
        <v>3559.77</v>
      </c>
    </row>
    <row r="582" spans="1:27" ht="12.75" hidden="1" customHeight="1" outlineLevel="1" x14ac:dyDescent="0.2">
      <c r="A582" s="99" t="s">
        <v>804</v>
      </c>
      <c r="B582" s="60" t="s">
        <v>83</v>
      </c>
      <c r="C582" s="40" t="s">
        <v>79</v>
      </c>
      <c r="D582" s="41">
        <v>3.72</v>
      </c>
      <c r="E582" s="41">
        <v>3.72</v>
      </c>
      <c r="F582" s="41">
        <v>3.72</v>
      </c>
      <c r="G582" s="41">
        <v>3.72</v>
      </c>
      <c r="H582" s="41">
        <v>3.72</v>
      </c>
      <c r="I582" s="41">
        <v>3.72</v>
      </c>
      <c r="J582" s="41">
        <v>3.72</v>
      </c>
      <c r="K582" s="41">
        <v>3.72</v>
      </c>
      <c r="L582" s="41">
        <v>3.72</v>
      </c>
      <c r="M582" s="41">
        <v>3.72</v>
      </c>
      <c r="N582" s="41">
        <v>3.72</v>
      </c>
      <c r="O582" s="41">
        <v>3.72</v>
      </c>
      <c r="P582" s="41">
        <v>3.72</v>
      </c>
      <c r="Q582" s="41">
        <v>3.72</v>
      </c>
      <c r="R582" s="41">
        <v>3.72</v>
      </c>
      <c r="S582" s="41">
        <v>3.72</v>
      </c>
      <c r="T582" s="41">
        <v>3.72</v>
      </c>
      <c r="U582" s="41">
        <v>3.72</v>
      </c>
      <c r="V582" s="41">
        <v>3.72</v>
      </c>
      <c r="W582" s="41">
        <v>3.72</v>
      </c>
      <c r="X582" s="41">
        <v>3.72</v>
      </c>
      <c r="Y582" s="41">
        <v>3.72</v>
      </c>
      <c r="Z582" s="41">
        <v>3.72</v>
      </c>
      <c r="AA582" s="41">
        <v>3.72</v>
      </c>
    </row>
    <row r="583" spans="1:27" ht="12.75" hidden="1" customHeight="1" outlineLevel="1" x14ac:dyDescent="0.2">
      <c r="A583" s="99" t="s">
        <v>805</v>
      </c>
      <c r="B583" s="60" t="s">
        <v>81</v>
      </c>
      <c r="C583" s="40" t="s">
        <v>79</v>
      </c>
      <c r="D583" s="41">
        <f>$D$11</f>
        <v>88.27</v>
      </c>
      <c r="E583" s="41">
        <f t="shared" ref="E583:AA583" si="338">$D$11</f>
        <v>88.27</v>
      </c>
      <c r="F583" s="41">
        <f t="shared" si="338"/>
        <v>88.27</v>
      </c>
      <c r="G583" s="41">
        <f t="shared" si="338"/>
        <v>88.27</v>
      </c>
      <c r="H583" s="41">
        <f t="shared" si="338"/>
        <v>88.27</v>
      </c>
      <c r="I583" s="41">
        <f t="shared" si="338"/>
        <v>88.27</v>
      </c>
      <c r="J583" s="41">
        <f t="shared" si="338"/>
        <v>88.27</v>
      </c>
      <c r="K583" s="41">
        <f t="shared" si="338"/>
        <v>88.27</v>
      </c>
      <c r="L583" s="41">
        <f t="shared" si="338"/>
        <v>88.27</v>
      </c>
      <c r="M583" s="41">
        <f t="shared" si="338"/>
        <v>88.27</v>
      </c>
      <c r="N583" s="41">
        <f t="shared" si="338"/>
        <v>88.27</v>
      </c>
      <c r="O583" s="41">
        <f t="shared" si="338"/>
        <v>88.27</v>
      </c>
      <c r="P583" s="41">
        <f t="shared" si="338"/>
        <v>88.27</v>
      </c>
      <c r="Q583" s="41">
        <f t="shared" si="338"/>
        <v>88.27</v>
      </c>
      <c r="R583" s="41">
        <f t="shared" si="338"/>
        <v>88.27</v>
      </c>
      <c r="S583" s="41">
        <f t="shared" si="338"/>
        <v>88.27</v>
      </c>
      <c r="T583" s="41">
        <f t="shared" si="338"/>
        <v>88.27</v>
      </c>
      <c r="U583" s="41">
        <f t="shared" si="338"/>
        <v>88.27</v>
      </c>
      <c r="V583" s="41">
        <f t="shared" si="338"/>
        <v>88.27</v>
      </c>
      <c r="W583" s="41">
        <f t="shared" si="338"/>
        <v>88.27</v>
      </c>
      <c r="X583" s="41">
        <f t="shared" si="338"/>
        <v>88.27</v>
      </c>
      <c r="Y583" s="41">
        <f t="shared" si="338"/>
        <v>88.27</v>
      </c>
      <c r="Z583" s="41">
        <f t="shared" si="338"/>
        <v>88.27</v>
      </c>
      <c r="AA583" s="41">
        <f t="shared" si="338"/>
        <v>88.27</v>
      </c>
    </row>
    <row r="584" spans="1:27" collapsed="1" x14ac:dyDescent="0.2">
      <c r="A584" s="98" t="s">
        <v>806</v>
      </c>
      <c r="B584" s="25" t="str">
        <f>"21"&amp;"."&amp;$B$662&amp;"."&amp;$B$663</f>
        <v>21.01.2024</v>
      </c>
      <c r="C584" s="88" t="s">
        <v>76</v>
      </c>
      <c r="D584" s="89">
        <f>ROUND(((D585+D586+D588+D587)/1000),5)</f>
        <v>4.9848600000000003</v>
      </c>
      <c r="E584" s="89">
        <f>ROUND(((E585+E586+E588+E587)/1000),5)</f>
        <v>4.8800100000000004</v>
      </c>
      <c r="F584" s="89">
        <f>ROUND(((F585+F586+F588+F587)/1000),5)</f>
        <v>4.7963899999999997</v>
      </c>
      <c r="G584" s="89">
        <f t="shared" ref="G584:AA584" si="339">ROUND(((G585+G586+G588+G587)/1000),5)</f>
        <v>4.78939</v>
      </c>
      <c r="H584" s="89">
        <f t="shared" si="339"/>
        <v>4.7942200000000001</v>
      </c>
      <c r="I584" s="89">
        <f t="shared" si="339"/>
        <v>4.8376999999999999</v>
      </c>
      <c r="J584" s="89">
        <f t="shared" si="339"/>
        <v>4.8728100000000003</v>
      </c>
      <c r="K584" s="89">
        <f t="shared" si="339"/>
        <v>4.9908799999999998</v>
      </c>
      <c r="L584" s="89">
        <f t="shared" si="339"/>
        <v>5.1870599999999998</v>
      </c>
      <c r="M584" s="89">
        <f t="shared" si="339"/>
        <v>5.3286100000000003</v>
      </c>
      <c r="N584" s="89">
        <f t="shared" si="339"/>
        <v>5.4133599999999999</v>
      </c>
      <c r="O584" s="89">
        <f t="shared" si="339"/>
        <v>5.5121599999999997</v>
      </c>
      <c r="P584" s="89">
        <f t="shared" si="339"/>
        <v>5.5152299999999999</v>
      </c>
      <c r="Q584" s="89">
        <f t="shared" si="339"/>
        <v>5.5105599999999999</v>
      </c>
      <c r="R584" s="89">
        <f t="shared" si="339"/>
        <v>5.5149400000000002</v>
      </c>
      <c r="S584" s="89">
        <f t="shared" si="339"/>
        <v>5.4844299999999997</v>
      </c>
      <c r="T584" s="89">
        <f t="shared" si="339"/>
        <v>5.5832300000000004</v>
      </c>
      <c r="U584" s="89">
        <f t="shared" si="339"/>
        <v>5.7105399999999999</v>
      </c>
      <c r="V584" s="89">
        <f t="shared" si="339"/>
        <v>5.7413600000000002</v>
      </c>
      <c r="W584" s="89">
        <f t="shared" si="339"/>
        <v>5.5311399999999997</v>
      </c>
      <c r="X584" s="89">
        <f t="shared" si="339"/>
        <v>5.5137200000000002</v>
      </c>
      <c r="Y584" s="89">
        <f t="shared" si="339"/>
        <v>5.4169099999999997</v>
      </c>
      <c r="Z584" s="89">
        <f t="shared" si="339"/>
        <v>5.1818999999999997</v>
      </c>
      <c r="AA584" s="89">
        <f t="shared" si="339"/>
        <v>5.1181200000000002</v>
      </c>
    </row>
    <row r="585" spans="1:27" ht="12.75" hidden="1" customHeight="1" outlineLevel="1" x14ac:dyDescent="0.2">
      <c r="A585" s="99" t="s">
        <v>807</v>
      </c>
      <c r="B585" s="60" t="s">
        <v>238</v>
      </c>
      <c r="C585" s="40" t="s">
        <v>79</v>
      </c>
      <c r="D585" s="41">
        <v>1333.1</v>
      </c>
      <c r="E585" s="41">
        <v>1228.25</v>
      </c>
      <c r="F585" s="41">
        <v>1144.6300000000001</v>
      </c>
      <c r="G585" s="41">
        <v>1137.6300000000001</v>
      </c>
      <c r="H585" s="41">
        <v>1142.46</v>
      </c>
      <c r="I585" s="41">
        <v>1185.94</v>
      </c>
      <c r="J585" s="41">
        <v>1221.05</v>
      </c>
      <c r="K585" s="41">
        <v>1339.12</v>
      </c>
      <c r="L585" s="41">
        <v>1535.3</v>
      </c>
      <c r="M585" s="41">
        <v>1676.85</v>
      </c>
      <c r="N585" s="41">
        <v>1761.6</v>
      </c>
      <c r="O585" s="41">
        <v>1860.4</v>
      </c>
      <c r="P585" s="41">
        <v>1863.47</v>
      </c>
      <c r="Q585" s="41">
        <v>1858.8</v>
      </c>
      <c r="R585" s="41">
        <v>1863.18</v>
      </c>
      <c r="S585" s="41">
        <v>1832.67</v>
      </c>
      <c r="T585" s="41">
        <v>1931.47</v>
      </c>
      <c r="U585" s="41">
        <v>2058.7800000000002</v>
      </c>
      <c r="V585" s="41">
        <v>2089.6</v>
      </c>
      <c r="W585" s="41">
        <v>1879.38</v>
      </c>
      <c r="X585" s="41">
        <v>1861.96</v>
      </c>
      <c r="Y585" s="41">
        <v>1765.15</v>
      </c>
      <c r="Z585" s="41">
        <v>1530.14</v>
      </c>
      <c r="AA585" s="41">
        <v>1466.36</v>
      </c>
    </row>
    <row r="586" spans="1:27" ht="12.75" hidden="1" customHeight="1" outlineLevel="1" x14ac:dyDescent="0.2">
      <c r="A586" s="99" t="s">
        <v>808</v>
      </c>
      <c r="B586" s="60" t="s">
        <v>90</v>
      </c>
      <c r="C586" s="40" t="s">
        <v>79</v>
      </c>
      <c r="D586" s="41">
        <f>$D$486</f>
        <v>3559.77</v>
      </c>
      <c r="E586" s="41">
        <f t="shared" ref="E586:AA586" si="340">$D$486</f>
        <v>3559.77</v>
      </c>
      <c r="F586" s="41">
        <f t="shared" si="340"/>
        <v>3559.77</v>
      </c>
      <c r="G586" s="41">
        <f t="shared" si="340"/>
        <v>3559.77</v>
      </c>
      <c r="H586" s="41">
        <f t="shared" si="340"/>
        <v>3559.77</v>
      </c>
      <c r="I586" s="41">
        <f t="shared" si="340"/>
        <v>3559.77</v>
      </c>
      <c r="J586" s="41">
        <f t="shared" si="340"/>
        <v>3559.77</v>
      </c>
      <c r="K586" s="41">
        <f t="shared" si="340"/>
        <v>3559.77</v>
      </c>
      <c r="L586" s="41">
        <f t="shared" si="340"/>
        <v>3559.77</v>
      </c>
      <c r="M586" s="41">
        <f t="shared" si="340"/>
        <v>3559.77</v>
      </c>
      <c r="N586" s="41">
        <f t="shared" si="340"/>
        <v>3559.77</v>
      </c>
      <c r="O586" s="41">
        <f t="shared" si="340"/>
        <v>3559.77</v>
      </c>
      <c r="P586" s="41">
        <f t="shared" si="340"/>
        <v>3559.77</v>
      </c>
      <c r="Q586" s="41">
        <f t="shared" si="340"/>
        <v>3559.77</v>
      </c>
      <c r="R586" s="41">
        <f t="shared" si="340"/>
        <v>3559.77</v>
      </c>
      <c r="S586" s="41">
        <f t="shared" si="340"/>
        <v>3559.77</v>
      </c>
      <c r="T586" s="41">
        <f t="shared" si="340"/>
        <v>3559.77</v>
      </c>
      <c r="U586" s="41">
        <f t="shared" si="340"/>
        <v>3559.77</v>
      </c>
      <c r="V586" s="41">
        <f t="shared" si="340"/>
        <v>3559.77</v>
      </c>
      <c r="W586" s="41">
        <f t="shared" si="340"/>
        <v>3559.77</v>
      </c>
      <c r="X586" s="41">
        <f t="shared" si="340"/>
        <v>3559.77</v>
      </c>
      <c r="Y586" s="41">
        <f t="shared" si="340"/>
        <v>3559.77</v>
      </c>
      <c r="Z586" s="41">
        <f t="shared" si="340"/>
        <v>3559.77</v>
      </c>
      <c r="AA586" s="41">
        <f t="shared" si="340"/>
        <v>3559.77</v>
      </c>
    </row>
    <row r="587" spans="1:27" ht="12.75" hidden="1" customHeight="1" outlineLevel="1" x14ac:dyDescent="0.2">
      <c r="A587" s="99" t="s">
        <v>809</v>
      </c>
      <c r="B587" s="60" t="s">
        <v>83</v>
      </c>
      <c r="C587" s="40" t="s">
        <v>79</v>
      </c>
      <c r="D587" s="41">
        <v>3.72</v>
      </c>
      <c r="E587" s="41">
        <v>3.72</v>
      </c>
      <c r="F587" s="41">
        <v>3.72</v>
      </c>
      <c r="G587" s="41">
        <v>3.72</v>
      </c>
      <c r="H587" s="41">
        <v>3.72</v>
      </c>
      <c r="I587" s="41">
        <v>3.72</v>
      </c>
      <c r="J587" s="41">
        <v>3.72</v>
      </c>
      <c r="K587" s="41">
        <v>3.72</v>
      </c>
      <c r="L587" s="41">
        <v>3.72</v>
      </c>
      <c r="M587" s="41">
        <v>3.72</v>
      </c>
      <c r="N587" s="41">
        <v>3.72</v>
      </c>
      <c r="O587" s="41">
        <v>3.72</v>
      </c>
      <c r="P587" s="41">
        <v>3.72</v>
      </c>
      <c r="Q587" s="41">
        <v>3.72</v>
      </c>
      <c r="R587" s="41">
        <v>3.72</v>
      </c>
      <c r="S587" s="41">
        <v>3.72</v>
      </c>
      <c r="T587" s="41">
        <v>3.72</v>
      </c>
      <c r="U587" s="41">
        <v>3.72</v>
      </c>
      <c r="V587" s="41">
        <v>3.72</v>
      </c>
      <c r="W587" s="41">
        <v>3.72</v>
      </c>
      <c r="X587" s="41">
        <v>3.72</v>
      </c>
      <c r="Y587" s="41">
        <v>3.72</v>
      </c>
      <c r="Z587" s="41">
        <v>3.72</v>
      </c>
      <c r="AA587" s="41">
        <v>3.72</v>
      </c>
    </row>
    <row r="588" spans="1:27" ht="12.75" hidden="1" customHeight="1" outlineLevel="1" x14ac:dyDescent="0.2">
      <c r="A588" s="99" t="s">
        <v>810</v>
      </c>
      <c r="B588" s="60" t="s">
        <v>81</v>
      </c>
      <c r="C588" s="40" t="s">
        <v>79</v>
      </c>
      <c r="D588" s="41">
        <f>$D$11</f>
        <v>88.27</v>
      </c>
      <c r="E588" s="41">
        <f t="shared" ref="E588:AA588" si="341">$D$11</f>
        <v>88.27</v>
      </c>
      <c r="F588" s="41">
        <f t="shared" si="341"/>
        <v>88.27</v>
      </c>
      <c r="G588" s="41">
        <f t="shared" si="341"/>
        <v>88.27</v>
      </c>
      <c r="H588" s="41">
        <f t="shared" si="341"/>
        <v>88.27</v>
      </c>
      <c r="I588" s="41">
        <f t="shared" si="341"/>
        <v>88.27</v>
      </c>
      <c r="J588" s="41">
        <f t="shared" si="341"/>
        <v>88.27</v>
      </c>
      <c r="K588" s="41">
        <f t="shared" si="341"/>
        <v>88.27</v>
      </c>
      <c r="L588" s="41">
        <f t="shared" si="341"/>
        <v>88.27</v>
      </c>
      <c r="M588" s="41">
        <f t="shared" si="341"/>
        <v>88.27</v>
      </c>
      <c r="N588" s="41">
        <f t="shared" si="341"/>
        <v>88.27</v>
      </c>
      <c r="O588" s="41">
        <f t="shared" si="341"/>
        <v>88.27</v>
      </c>
      <c r="P588" s="41">
        <f t="shared" si="341"/>
        <v>88.27</v>
      </c>
      <c r="Q588" s="41">
        <f t="shared" si="341"/>
        <v>88.27</v>
      </c>
      <c r="R588" s="41">
        <f t="shared" si="341"/>
        <v>88.27</v>
      </c>
      <c r="S588" s="41">
        <f t="shared" si="341"/>
        <v>88.27</v>
      </c>
      <c r="T588" s="41">
        <f t="shared" si="341"/>
        <v>88.27</v>
      </c>
      <c r="U588" s="41">
        <f t="shared" si="341"/>
        <v>88.27</v>
      </c>
      <c r="V588" s="41">
        <f t="shared" si="341"/>
        <v>88.27</v>
      </c>
      <c r="W588" s="41">
        <f t="shared" si="341"/>
        <v>88.27</v>
      </c>
      <c r="X588" s="41">
        <f t="shared" si="341"/>
        <v>88.27</v>
      </c>
      <c r="Y588" s="41">
        <f t="shared" si="341"/>
        <v>88.27</v>
      </c>
      <c r="Z588" s="41">
        <f t="shared" si="341"/>
        <v>88.27</v>
      </c>
      <c r="AA588" s="41">
        <f t="shared" si="341"/>
        <v>88.27</v>
      </c>
    </row>
    <row r="589" spans="1:27" collapsed="1" x14ac:dyDescent="0.2">
      <c r="A589" s="98" t="s">
        <v>811</v>
      </c>
      <c r="B589" s="25" t="str">
        <f>"22"&amp;"."&amp;$B$662&amp;"."&amp;$B$663</f>
        <v>22.01.2024</v>
      </c>
      <c r="C589" s="88" t="s">
        <v>76</v>
      </c>
      <c r="D589" s="89">
        <f>ROUND(((D590+D591+D593+D592)/1000),5)</f>
        <v>5.0124199999999997</v>
      </c>
      <c r="E589" s="89">
        <f>ROUND(((E590+E591+E593+E592)/1000),5)</f>
        <v>4.9135099999999996</v>
      </c>
      <c r="F589" s="89">
        <f>ROUND(((F590+F591+F593+F592)/1000),5)</f>
        <v>4.8704299999999998</v>
      </c>
      <c r="G589" s="89">
        <f t="shared" ref="G589:AA589" si="342">ROUND(((G590+G591+G593+G592)/1000),5)</f>
        <v>4.8646700000000003</v>
      </c>
      <c r="H589" s="89">
        <f t="shared" si="342"/>
        <v>4.8999199999999998</v>
      </c>
      <c r="I589" s="89">
        <f t="shared" si="342"/>
        <v>5.00936</v>
      </c>
      <c r="J589" s="89">
        <f t="shared" si="342"/>
        <v>5.1616900000000001</v>
      </c>
      <c r="K589" s="89">
        <f t="shared" si="342"/>
        <v>5.5135699999999996</v>
      </c>
      <c r="L589" s="89">
        <f t="shared" si="342"/>
        <v>5.7528699999999997</v>
      </c>
      <c r="M589" s="89">
        <f t="shared" si="342"/>
        <v>5.7983500000000001</v>
      </c>
      <c r="N589" s="89">
        <f t="shared" si="342"/>
        <v>5.8124099999999999</v>
      </c>
      <c r="O589" s="89">
        <f t="shared" si="342"/>
        <v>5.8540000000000001</v>
      </c>
      <c r="P589" s="89">
        <f t="shared" si="342"/>
        <v>5.8417500000000002</v>
      </c>
      <c r="Q589" s="89">
        <f t="shared" si="342"/>
        <v>5.8421799999999999</v>
      </c>
      <c r="R589" s="89">
        <f t="shared" si="342"/>
        <v>5.8329899999999997</v>
      </c>
      <c r="S589" s="89">
        <f t="shared" si="342"/>
        <v>5.8051300000000001</v>
      </c>
      <c r="T589" s="89">
        <f t="shared" si="342"/>
        <v>5.8442299999999996</v>
      </c>
      <c r="U589" s="89">
        <f t="shared" si="342"/>
        <v>5.8746499999999999</v>
      </c>
      <c r="V589" s="89">
        <f t="shared" si="342"/>
        <v>5.8944099999999997</v>
      </c>
      <c r="W589" s="89">
        <f t="shared" si="342"/>
        <v>5.81074</v>
      </c>
      <c r="X589" s="89">
        <f t="shared" si="342"/>
        <v>5.7084200000000003</v>
      </c>
      <c r="Y589" s="89">
        <f t="shared" si="342"/>
        <v>5.5061200000000001</v>
      </c>
      <c r="Z589" s="89">
        <f t="shared" si="342"/>
        <v>5.2144399999999997</v>
      </c>
      <c r="AA589" s="89">
        <f t="shared" si="342"/>
        <v>5.1355000000000004</v>
      </c>
    </row>
    <row r="590" spans="1:27" ht="12.75" hidden="1" customHeight="1" outlineLevel="1" x14ac:dyDescent="0.2">
      <c r="A590" s="99" t="s">
        <v>812</v>
      </c>
      <c r="B590" s="60" t="s">
        <v>238</v>
      </c>
      <c r="C590" s="40" t="s">
        <v>79</v>
      </c>
      <c r="D590" s="41">
        <v>1360.66</v>
      </c>
      <c r="E590" s="41">
        <v>1261.75</v>
      </c>
      <c r="F590" s="41">
        <v>1218.67</v>
      </c>
      <c r="G590" s="41">
        <v>1212.9100000000001</v>
      </c>
      <c r="H590" s="41">
        <v>1248.1600000000001</v>
      </c>
      <c r="I590" s="41">
        <v>1357.6</v>
      </c>
      <c r="J590" s="41">
        <v>1509.93</v>
      </c>
      <c r="K590" s="41">
        <v>1861.81</v>
      </c>
      <c r="L590" s="41">
        <v>2101.11</v>
      </c>
      <c r="M590" s="41">
        <v>2146.59</v>
      </c>
      <c r="N590" s="41">
        <v>2160.65</v>
      </c>
      <c r="O590" s="41">
        <v>2202.2399999999998</v>
      </c>
      <c r="P590" s="41">
        <v>2189.9899999999998</v>
      </c>
      <c r="Q590" s="41">
        <v>2190.42</v>
      </c>
      <c r="R590" s="41">
        <v>2181.23</v>
      </c>
      <c r="S590" s="41">
        <v>2153.37</v>
      </c>
      <c r="T590" s="41">
        <v>2192.4699999999998</v>
      </c>
      <c r="U590" s="41">
        <v>2222.89</v>
      </c>
      <c r="V590" s="41">
        <v>2242.65</v>
      </c>
      <c r="W590" s="41">
        <v>2158.98</v>
      </c>
      <c r="X590" s="41">
        <v>2056.66</v>
      </c>
      <c r="Y590" s="41">
        <v>1854.36</v>
      </c>
      <c r="Z590" s="41">
        <v>1562.68</v>
      </c>
      <c r="AA590" s="41">
        <v>1483.74</v>
      </c>
    </row>
    <row r="591" spans="1:27" ht="12.75" hidden="1" customHeight="1" outlineLevel="1" x14ac:dyDescent="0.2">
      <c r="A591" s="99" t="s">
        <v>813</v>
      </c>
      <c r="B591" s="60" t="s">
        <v>90</v>
      </c>
      <c r="C591" s="40" t="s">
        <v>79</v>
      </c>
      <c r="D591" s="41">
        <f>$D$486</f>
        <v>3559.77</v>
      </c>
      <c r="E591" s="41">
        <f t="shared" ref="E591:AA591" si="343">$D$486</f>
        <v>3559.77</v>
      </c>
      <c r="F591" s="41">
        <f t="shared" si="343"/>
        <v>3559.77</v>
      </c>
      <c r="G591" s="41">
        <f t="shared" si="343"/>
        <v>3559.77</v>
      </c>
      <c r="H591" s="41">
        <f t="shared" si="343"/>
        <v>3559.77</v>
      </c>
      <c r="I591" s="41">
        <f t="shared" si="343"/>
        <v>3559.77</v>
      </c>
      <c r="J591" s="41">
        <f t="shared" si="343"/>
        <v>3559.77</v>
      </c>
      <c r="K591" s="41">
        <f t="shared" si="343"/>
        <v>3559.77</v>
      </c>
      <c r="L591" s="41">
        <f t="shared" si="343"/>
        <v>3559.77</v>
      </c>
      <c r="M591" s="41">
        <f t="shared" si="343"/>
        <v>3559.77</v>
      </c>
      <c r="N591" s="41">
        <f t="shared" si="343"/>
        <v>3559.77</v>
      </c>
      <c r="O591" s="41">
        <f t="shared" si="343"/>
        <v>3559.77</v>
      </c>
      <c r="P591" s="41">
        <f t="shared" si="343"/>
        <v>3559.77</v>
      </c>
      <c r="Q591" s="41">
        <f t="shared" si="343"/>
        <v>3559.77</v>
      </c>
      <c r="R591" s="41">
        <f t="shared" si="343"/>
        <v>3559.77</v>
      </c>
      <c r="S591" s="41">
        <f t="shared" si="343"/>
        <v>3559.77</v>
      </c>
      <c r="T591" s="41">
        <f t="shared" si="343"/>
        <v>3559.77</v>
      </c>
      <c r="U591" s="41">
        <f t="shared" si="343"/>
        <v>3559.77</v>
      </c>
      <c r="V591" s="41">
        <f t="shared" si="343"/>
        <v>3559.77</v>
      </c>
      <c r="W591" s="41">
        <f t="shared" si="343"/>
        <v>3559.77</v>
      </c>
      <c r="X591" s="41">
        <f t="shared" si="343"/>
        <v>3559.77</v>
      </c>
      <c r="Y591" s="41">
        <f t="shared" si="343"/>
        <v>3559.77</v>
      </c>
      <c r="Z591" s="41">
        <f t="shared" si="343"/>
        <v>3559.77</v>
      </c>
      <c r="AA591" s="41">
        <f t="shared" si="343"/>
        <v>3559.77</v>
      </c>
    </row>
    <row r="592" spans="1:27" ht="12.75" hidden="1" customHeight="1" outlineLevel="1" x14ac:dyDescent="0.2">
      <c r="A592" s="99" t="s">
        <v>814</v>
      </c>
      <c r="B592" s="60" t="s">
        <v>83</v>
      </c>
      <c r="C592" s="40" t="s">
        <v>79</v>
      </c>
      <c r="D592" s="41">
        <v>3.72</v>
      </c>
      <c r="E592" s="41">
        <v>3.72</v>
      </c>
      <c r="F592" s="41">
        <v>3.72</v>
      </c>
      <c r="G592" s="41">
        <v>3.72</v>
      </c>
      <c r="H592" s="41">
        <v>3.72</v>
      </c>
      <c r="I592" s="41">
        <v>3.72</v>
      </c>
      <c r="J592" s="41">
        <v>3.72</v>
      </c>
      <c r="K592" s="41">
        <v>3.72</v>
      </c>
      <c r="L592" s="41">
        <v>3.72</v>
      </c>
      <c r="M592" s="41">
        <v>3.72</v>
      </c>
      <c r="N592" s="41">
        <v>3.72</v>
      </c>
      <c r="O592" s="41">
        <v>3.72</v>
      </c>
      <c r="P592" s="41">
        <v>3.72</v>
      </c>
      <c r="Q592" s="41">
        <v>3.72</v>
      </c>
      <c r="R592" s="41">
        <v>3.72</v>
      </c>
      <c r="S592" s="41">
        <v>3.72</v>
      </c>
      <c r="T592" s="41">
        <v>3.72</v>
      </c>
      <c r="U592" s="41">
        <v>3.72</v>
      </c>
      <c r="V592" s="41">
        <v>3.72</v>
      </c>
      <c r="W592" s="41">
        <v>3.72</v>
      </c>
      <c r="X592" s="41">
        <v>3.72</v>
      </c>
      <c r="Y592" s="41">
        <v>3.72</v>
      </c>
      <c r="Z592" s="41">
        <v>3.72</v>
      </c>
      <c r="AA592" s="41">
        <v>3.72</v>
      </c>
    </row>
    <row r="593" spans="1:27" ht="12.75" hidden="1" customHeight="1" outlineLevel="1" x14ac:dyDescent="0.2">
      <c r="A593" s="99" t="s">
        <v>815</v>
      </c>
      <c r="B593" s="60" t="s">
        <v>81</v>
      </c>
      <c r="C593" s="40" t="s">
        <v>79</v>
      </c>
      <c r="D593" s="41">
        <f>$D$11</f>
        <v>88.27</v>
      </c>
      <c r="E593" s="41">
        <f t="shared" ref="E593:AA593" si="344">$D$11</f>
        <v>88.27</v>
      </c>
      <c r="F593" s="41">
        <f t="shared" si="344"/>
        <v>88.27</v>
      </c>
      <c r="G593" s="41">
        <f t="shared" si="344"/>
        <v>88.27</v>
      </c>
      <c r="H593" s="41">
        <f t="shared" si="344"/>
        <v>88.27</v>
      </c>
      <c r="I593" s="41">
        <f t="shared" si="344"/>
        <v>88.27</v>
      </c>
      <c r="J593" s="41">
        <f t="shared" si="344"/>
        <v>88.27</v>
      </c>
      <c r="K593" s="41">
        <f t="shared" si="344"/>
        <v>88.27</v>
      </c>
      <c r="L593" s="41">
        <f t="shared" si="344"/>
        <v>88.27</v>
      </c>
      <c r="M593" s="41">
        <f t="shared" si="344"/>
        <v>88.27</v>
      </c>
      <c r="N593" s="41">
        <f t="shared" si="344"/>
        <v>88.27</v>
      </c>
      <c r="O593" s="41">
        <f t="shared" si="344"/>
        <v>88.27</v>
      </c>
      <c r="P593" s="41">
        <f t="shared" si="344"/>
        <v>88.27</v>
      </c>
      <c r="Q593" s="41">
        <f t="shared" si="344"/>
        <v>88.27</v>
      </c>
      <c r="R593" s="41">
        <f t="shared" si="344"/>
        <v>88.27</v>
      </c>
      <c r="S593" s="41">
        <f t="shared" si="344"/>
        <v>88.27</v>
      </c>
      <c r="T593" s="41">
        <f t="shared" si="344"/>
        <v>88.27</v>
      </c>
      <c r="U593" s="41">
        <f t="shared" si="344"/>
        <v>88.27</v>
      </c>
      <c r="V593" s="41">
        <f t="shared" si="344"/>
        <v>88.27</v>
      </c>
      <c r="W593" s="41">
        <f t="shared" si="344"/>
        <v>88.27</v>
      </c>
      <c r="X593" s="41">
        <f t="shared" si="344"/>
        <v>88.27</v>
      </c>
      <c r="Y593" s="41">
        <f t="shared" si="344"/>
        <v>88.27</v>
      </c>
      <c r="Z593" s="41">
        <f t="shared" si="344"/>
        <v>88.27</v>
      </c>
      <c r="AA593" s="41">
        <f t="shared" si="344"/>
        <v>88.27</v>
      </c>
    </row>
    <row r="594" spans="1:27" collapsed="1" x14ac:dyDescent="0.2">
      <c r="A594" s="98" t="s">
        <v>816</v>
      </c>
      <c r="B594" s="25" t="str">
        <f>"23"&amp;"."&amp;$B$662&amp;"."&amp;$B$663</f>
        <v>23.01.2024</v>
      </c>
      <c r="C594" s="88" t="s">
        <v>76</v>
      </c>
      <c r="D594" s="89">
        <f>ROUND(((D595+D596+D598+D597)/1000),5)</f>
        <v>4.9115799999999998</v>
      </c>
      <c r="E594" s="89">
        <f>ROUND(((E595+E596+E598+E597)/1000),5)</f>
        <v>4.8570700000000002</v>
      </c>
      <c r="F594" s="89">
        <f>ROUND(((F595+F596+F598+F597)/1000),5)</f>
        <v>4.8071900000000003</v>
      </c>
      <c r="G594" s="89">
        <f t="shared" ref="G594:AA594" si="345">ROUND(((G595+G596+G598+G597)/1000),5)</f>
        <v>4.7961400000000003</v>
      </c>
      <c r="H594" s="89">
        <f t="shared" si="345"/>
        <v>4.8482599999999998</v>
      </c>
      <c r="I594" s="89">
        <f t="shared" si="345"/>
        <v>4.9311100000000003</v>
      </c>
      <c r="J594" s="89">
        <f t="shared" si="345"/>
        <v>5.1254499999999998</v>
      </c>
      <c r="K594" s="89">
        <f t="shared" si="345"/>
        <v>5.4332500000000001</v>
      </c>
      <c r="L594" s="89">
        <f t="shared" si="345"/>
        <v>5.6297100000000002</v>
      </c>
      <c r="M594" s="89">
        <f t="shared" si="345"/>
        <v>5.6858199999999997</v>
      </c>
      <c r="N594" s="89">
        <f t="shared" si="345"/>
        <v>5.6888399999999999</v>
      </c>
      <c r="O594" s="89">
        <f t="shared" si="345"/>
        <v>5.7516600000000002</v>
      </c>
      <c r="P594" s="89">
        <f t="shared" si="345"/>
        <v>5.72079</v>
      </c>
      <c r="Q594" s="89">
        <f t="shared" si="345"/>
        <v>5.73475</v>
      </c>
      <c r="R594" s="89">
        <f t="shared" si="345"/>
        <v>5.7332299999999998</v>
      </c>
      <c r="S594" s="89">
        <f t="shared" si="345"/>
        <v>5.6862500000000002</v>
      </c>
      <c r="T594" s="89">
        <f t="shared" si="345"/>
        <v>5.7103200000000003</v>
      </c>
      <c r="U594" s="89">
        <f t="shared" si="345"/>
        <v>5.76274</v>
      </c>
      <c r="V594" s="89">
        <f t="shared" si="345"/>
        <v>5.7675400000000003</v>
      </c>
      <c r="W594" s="89">
        <f t="shared" si="345"/>
        <v>5.7071199999999997</v>
      </c>
      <c r="X594" s="89">
        <f t="shared" si="345"/>
        <v>5.5712200000000003</v>
      </c>
      <c r="Y594" s="89">
        <f t="shared" si="345"/>
        <v>5.4713700000000003</v>
      </c>
      <c r="Z594" s="89">
        <f t="shared" si="345"/>
        <v>5.1793800000000001</v>
      </c>
      <c r="AA594" s="89">
        <f t="shared" si="345"/>
        <v>5.0389600000000003</v>
      </c>
    </row>
    <row r="595" spans="1:27" ht="12.75" hidden="1" customHeight="1" outlineLevel="1" x14ac:dyDescent="0.2">
      <c r="A595" s="99" t="s">
        <v>817</v>
      </c>
      <c r="B595" s="60" t="s">
        <v>238</v>
      </c>
      <c r="C595" s="40" t="s">
        <v>79</v>
      </c>
      <c r="D595" s="41">
        <v>1259.82</v>
      </c>
      <c r="E595" s="41">
        <v>1205.31</v>
      </c>
      <c r="F595" s="41">
        <v>1155.43</v>
      </c>
      <c r="G595" s="41">
        <v>1144.3800000000001</v>
      </c>
      <c r="H595" s="41">
        <v>1196.5</v>
      </c>
      <c r="I595" s="41">
        <v>1279.3499999999999</v>
      </c>
      <c r="J595" s="41">
        <v>1473.69</v>
      </c>
      <c r="K595" s="41">
        <v>1781.49</v>
      </c>
      <c r="L595" s="41">
        <v>1977.95</v>
      </c>
      <c r="M595" s="41">
        <v>2034.06</v>
      </c>
      <c r="N595" s="41">
        <v>2037.08</v>
      </c>
      <c r="O595" s="41">
        <v>2099.9</v>
      </c>
      <c r="P595" s="41">
        <v>2069.0300000000002</v>
      </c>
      <c r="Q595" s="41">
        <v>2082.9899999999998</v>
      </c>
      <c r="R595" s="41">
        <v>2081.4699999999998</v>
      </c>
      <c r="S595" s="41">
        <v>2034.49</v>
      </c>
      <c r="T595" s="41">
        <v>2058.56</v>
      </c>
      <c r="U595" s="41">
        <v>2110.98</v>
      </c>
      <c r="V595" s="41">
        <v>2115.7800000000002</v>
      </c>
      <c r="W595" s="41">
        <v>2055.36</v>
      </c>
      <c r="X595" s="41">
        <v>1919.46</v>
      </c>
      <c r="Y595" s="41">
        <v>1819.61</v>
      </c>
      <c r="Z595" s="41">
        <v>1527.62</v>
      </c>
      <c r="AA595" s="41">
        <v>1387.2</v>
      </c>
    </row>
    <row r="596" spans="1:27" ht="12.75" hidden="1" customHeight="1" outlineLevel="1" x14ac:dyDescent="0.2">
      <c r="A596" s="99" t="s">
        <v>818</v>
      </c>
      <c r="B596" s="60" t="s">
        <v>90</v>
      </c>
      <c r="C596" s="40" t="s">
        <v>79</v>
      </c>
      <c r="D596" s="41">
        <f>$D$486</f>
        <v>3559.77</v>
      </c>
      <c r="E596" s="41">
        <f t="shared" ref="E596:AA596" si="346">$D$486</f>
        <v>3559.77</v>
      </c>
      <c r="F596" s="41">
        <f t="shared" si="346"/>
        <v>3559.77</v>
      </c>
      <c r="G596" s="41">
        <f t="shared" si="346"/>
        <v>3559.77</v>
      </c>
      <c r="H596" s="41">
        <f t="shared" si="346"/>
        <v>3559.77</v>
      </c>
      <c r="I596" s="41">
        <f t="shared" si="346"/>
        <v>3559.77</v>
      </c>
      <c r="J596" s="41">
        <f t="shared" si="346"/>
        <v>3559.77</v>
      </c>
      <c r="K596" s="41">
        <f t="shared" si="346"/>
        <v>3559.77</v>
      </c>
      <c r="L596" s="41">
        <f t="shared" si="346"/>
        <v>3559.77</v>
      </c>
      <c r="M596" s="41">
        <f t="shared" si="346"/>
        <v>3559.77</v>
      </c>
      <c r="N596" s="41">
        <f t="shared" si="346"/>
        <v>3559.77</v>
      </c>
      <c r="O596" s="41">
        <f t="shared" si="346"/>
        <v>3559.77</v>
      </c>
      <c r="P596" s="41">
        <f t="shared" si="346"/>
        <v>3559.77</v>
      </c>
      <c r="Q596" s="41">
        <f t="shared" si="346"/>
        <v>3559.77</v>
      </c>
      <c r="R596" s="41">
        <f t="shared" si="346"/>
        <v>3559.77</v>
      </c>
      <c r="S596" s="41">
        <f t="shared" si="346"/>
        <v>3559.77</v>
      </c>
      <c r="T596" s="41">
        <f t="shared" si="346"/>
        <v>3559.77</v>
      </c>
      <c r="U596" s="41">
        <f t="shared" si="346"/>
        <v>3559.77</v>
      </c>
      <c r="V596" s="41">
        <f t="shared" si="346"/>
        <v>3559.77</v>
      </c>
      <c r="W596" s="41">
        <f t="shared" si="346"/>
        <v>3559.77</v>
      </c>
      <c r="X596" s="41">
        <f t="shared" si="346"/>
        <v>3559.77</v>
      </c>
      <c r="Y596" s="41">
        <f t="shared" si="346"/>
        <v>3559.77</v>
      </c>
      <c r="Z596" s="41">
        <f t="shared" si="346"/>
        <v>3559.77</v>
      </c>
      <c r="AA596" s="41">
        <f t="shared" si="346"/>
        <v>3559.77</v>
      </c>
    </row>
    <row r="597" spans="1:27" ht="12.75" hidden="1" customHeight="1" outlineLevel="1" x14ac:dyDescent="0.2">
      <c r="A597" s="99" t="s">
        <v>819</v>
      </c>
      <c r="B597" s="60" t="s">
        <v>83</v>
      </c>
      <c r="C597" s="40" t="s">
        <v>79</v>
      </c>
      <c r="D597" s="41">
        <v>3.72</v>
      </c>
      <c r="E597" s="41">
        <v>3.72</v>
      </c>
      <c r="F597" s="41">
        <v>3.72</v>
      </c>
      <c r="G597" s="41">
        <v>3.72</v>
      </c>
      <c r="H597" s="41">
        <v>3.72</v>
      </c>
      <c r="I597" s="41">
        <v>3.72</v>
      </c>
      <c r="J597" s="41">
        <v>3.72</v>
      </c>
      <c r="K597" s="41">
        <v>3.72</v>
      </c>
      <c r="L597" s="41">
        <v>3.72</v>
      </c>
      <c r="M597" s="41">
        <v>3.72</v>
      </c>
      <c r="N597" s="41">
        <v>3.72</v>
      </c>
      <c r="O597" s="41">
        <v>3.72</v>
      </c>
      <c r="P597" s="41">
        <v>3.72</v>
      </c>
      <c r="Q597" s="41">
        <v>3.72</v>
      </c>
      <c r="R597" s="41">
        <v>3.72</v>
      </c>
      <c r="S597" s="41">
        <v>3.72</v>
      </c>
      <c r="T597" s="41">
        <v>3.72</v>
      </c>
      <c r="U597" s="41">
        <v>3.72</v>
      </c>
      <c r="V597" s="41">
        <v>3.72</v>
      </c>
      <c r="W597" s="41">
        <v>3.72</v>
      </c>
      <c r="X597" s="41">
        <v>3.72</v>
      </c>
      <c r="Y597" s="41">
        <v>3.72</v>
      </c>
      <c r="Z597" s="41">
        <v>3.72</v>
      </c>
      <c r="AA597" s="41">
        <v>3.72</v>
      </c>
    </row>
    <row r="598" spans="1:27" ht="12.75" hidden="1" customHeight="1" outlineLevel="1" x14ac:dyDescent="0.2">
      <c r="A598" s="99" t="s">
        <v>820</v>
      </c>
      <c r="B598" s="60" t="s">
        <v>81</v>
      </c>
      <c r="C598" s="40" t="s">
        <v>79</v>
      </c>
      <c r="D598" s="41">
        <f>$D$11</f>
        <v>88.27</v>
      </c>
      <c r="E598" s="41">
        <f t="shared" ref="E598:AA598" si="347">$D$11</f>
        <v>88.27</v>
      </c>
      <c r="F598" s="41">
        <f t="shared" si="347"/>
        <v>88.27</v>
      </c>
      <c r="G598" s="41">
        <f t="shared" si="347"/>
        <v>88.27</v>
      </c>
      <c r="H598" s="41">
        <f t="shared" si="347"/>
        <v>88.27</v>
      </c>
      <c r="I598" s="41">
        <f t="shared" si="347"/>
        <v>88.27</v>
      </c>
      <c r="J598" s="41">
        <f t="shared" si="347"/>
        <v>88.27</v>
      </c>
      <c r="K598" s="41">
        <f t="shared" si="347"/>
        <v>88.27</v>
      </c>
      <c r="L598" s="41">
        <f t="shared" si="347"/>
        <v>88.27</v>
      </c>
      <c r="M598" s="41">
        <f t="shared" si="347"/>
        <v>88.27</v>
      </c>
      <c r="N598" s="41">
        <f t="shared" si="347"/>
        <v>88.27</v>
      </c>
      <c r="O598" s="41">
        <f t="shared" si="347"/>
        <v>88.27</v>
      </c>
      <c r="P598" s="41">
        <f t="shared" si="347"/>
        <v>88.27</v>
      </c>
      <c r="Q598" s="41">
        <f t="shared" si="347"/>
        <v>88.27</v>
      </c>
      <c r="R598" s="41">
        <f t="shared" si="347"/>
        <v>88.27</v>
      </c>
      <c r="S598" s="41">
        <f t="shared" si="347"/>
        <v>88.27</v>
      </c>
      <c r="T598" s="41">
        <f t="shared" si="347"/>
        <v>88.27</v>
      </c>
      <c r="U598" s="41">
        <f t="shared" si="347"/>
        <v>88.27</v>
      </c>
      <c r="V598" s="41">
        <f t="shared" si="347"/>
        <v>88.27</v>
      </c>
      <c r="W598" s="41">
        <f t="shared" si="347"/>
        <v>88.27</v>
      </c>
      <c r="X598" s="41">
        <f t="shared" si="347"/>
        <v>88.27</v>
      </c>
      <c r="Y598" s="41">
        <f t="shared" si="347"/>
        <v>88.27</v>
      </c>
      <c r="Z598" s="41">
        <f t="shared" si="347"/>
        <v>88.27</v>
      </c>
      <c r="AA598" s="41">
        <f t="shared" si="347"/>
        <v>88.27</v>
      </c>
    </row>
    <row r="599" spans="1:27" collapsed="1" x14ac:dyDescent="0.2">
      <c r="A599" s="98" t="s">
        <v>821</v>
      </c>
      <c r="B599" s="25" t="str">
        <f>"24"&amp;"."&amp;$B$662&amp;"."&amp;$B$663</f>
        <v>24.01.2024</v>
      </c>
      <c r="C599" s="88" t="s">
        <v>76</v>
      </c>
      <c r="D599" s="89">
        <f>ROUND(((D600+D601+D603+D602)/1000),5)</f>
        <v>4.9531099999999997</v>
      </c>
      <c r="E599" s="89">
        <f>ROUND(((E600+E601+E603+E602)/1000),5)</f>
        <v>4.8784799999999997</v>
      </c>
      <c r="F599" s="89">
        <f>ROUND(((F600+F601+F603+F602)/1000),5)</f>
        <v>4.8497599999999998</v>
      </c>
      <c r="G599" s="89">
        <f t="shared" ref="G599:AA599" si="348">ROUND(((G600+G601+G603+G602)/1000),5)</f>
        <v>4.8559799999999997</v>
      </c>
      <c r="H599" s="89">
        <f t="shared" si="348"/>
        <v>4.9009</v>
      </c>
      <c r="I599" s="89">
        <f t="shared" si="348"/>
        <v>4.96699</v>
      </c>
      <c r="J599" s="89">
        <f t="shared" si="348"/>
        <v>5.1963800000000004</v>
      </c>
      <c r="K599" s="89">
        <f t="shared" si="348"/>
        <v>5.5748699999999998</v>
      </c>
      <c r="L599" s="89">
        <f t="shared" si="348"/>
        <v>5.77</v>
      </c>
      <c r="M599" s="89">
        <f t="shared" si="348"/>
        <v>5.8078099999999999</v>
      </c>
      <c r="N599" s="89">
        <f t="shared" si="348"/>
        <v>5.8143500000000001</v>
      </c>
      <c r="O599" s="89">
        <f t="shared" si="348"/>
        <v>5.8586600000000004</v>
      </c>
      <c r="P599" s="89">
        <f t="shared" si="348"/>
        <v>5.8305800000000003</v>
      </c>
      <c r="Q599" s="89">
        <f t="shared" si="348"/>
        <v>5.8335999999999997</v>
      </c>
      <c r="R599" s="89">
        <f t="shared" si="348"/>
        <v>5.82681</v>
      </c>
      <c r="S599" s="89">
        <f t="shared" si="348"/>
        <v>5.7896000000000001</v>
      </c>
      <c r="T599" s="89">
        <f t="shared" si="348"/>
        <v>5.81257</v>
      </c>
      <c r="U599" s="89">
        <f t="shared" si="348"/>
        <v>5.8111100000000002</v>
      </c>
      <c r="V599" s="89">
        <f t="shared" si="348"/>
        <v>5.8129099999999996</v>
      </c>
      <c r="W599" s="89">
        <f t="shared" si="348"/>
        <v>5.75962</v>
      </c>
      <c r="X599" s="89">
        <f t="shared" si="348"/>
        <v>5.7294999999999998</v>
      </c>
      <c r="Y599" s="89">
        <f t="shared" si="348"/>
        <v>5.50258</v>
      </c>
      <c r="Z599" s="89">
        <f t="shared" si="348"/>
        <v>5.2014199999999997</v>
      </c>
      <c r="AA599" s="89">
        <f t="shared" si="348"/>
        <v>5.1240600000000001</v>
      </c>
    </row>
    <row r="600" spans="1:27" ht="12.75" hidden="1" customHeight="1" outlineLevel="1" x14ac:dyDescent="0.2">
      <c r="A600" s="99" t="s">
        <v>822</v>
      </c>
      <c r="B600" s="60" t="s">
        <v>238</v>
      </c>
      <c r="C600" s="40" t="s">
        <v>79</v>
      </c>
      <c r="D600" s="41">
        <v>1301.3499999999999</v>
      </c>
      <c r="E600" s="41">
        <v>1226.72</v>
      </c>
      <c r="F600" s="41">
        <v>1198</v>
      </c>
      <c r="G600" s="41">
        <v>1204.22</v>
      </c>
      <c r="H600" s="41">
        <v>1249.1400000000001</v>
      </c>
      <c r="I600" s="41">
        <v>1315.23</v>
      </c>
      <c r="J600" s="41">
        <v>1544.62</v>
      </c>
      <c r="K600" s="41">
        <v>1923.11</v>
      </c>
      <c r="L600" s="41">
        <v>2118.2399999999998</v>
      </c>
      <c r="M600" s="41">
        <v>2156.0500000000002</v>
      </c>
      <c r="N600" s="41">
        <v>2162.59</v>
      </c>
      <c r="O600" s="41">
        <v>2206.9</v>
      </c>
      <c r="P600" s="41">
        <v>2178.8200000000002</v>
      </c>
      <c r="Q600" s="41">
        <v>2181.84</v>
      </c>
      <c r="R600" s="41">
        <v>2175.0500000000002</v>
      </c>
      <c r="S600" s="41">
        <v>2137.84</v>
      </c>
      <c r="T600" s="41">
        <v>2160.81</v>
      </c>
      <c r="U600" s="41">
        <v>2159.35</v>
      </c>
      <c r="V600" s="41">
        <v>2161.15</v>
      </c>
      <c r="W600" s="41">
        <v>2107.86</v>
      </c>
      <c r="X600" s="41">
        <v>2077.7399999999998</v>
      </c>
      <c r="Y600" s="41">
        <v>1850.82</v>
      </c>
      <c r="Z600" s="41">
        <v>1549.66</v>
      </c>
      <c r="AA600" s="41">
        <v>1472.3</v>
      </c>
    </row>
    <row r="601" spans="1:27" ht="12.75" hidden="1" customHeight="1" outlineLevel="1" x14ac:dyDescent="0.2">
      <c r="A601" s="99" t="s">
        <v>823</v>
      </c>
      <c r="B601" s="60" t="s">
        <v>90</v>
      </c>
      <c r="C601" s="40" t="s">
        <v>79</v>
      </c>
      <c r="D601" s="41">
        <f>$D$486</f>
        <v>3559.77</v>
      </c>
      <c r="E601" s="41">
        <f t="shared" ref="E601:AA601" si="349">$D$486</f>
        <v>3559.77</v>
      </c>
      <c r="F601" s="41">
        <f t="shared" si="349"/>
        <v>3559.77</v>
      </c>
      <c r="G601" s="41">
        <f t="shared" si="349"/>
        <v>3559.77</v>
      </c>
      <c r="H601" s="41">
        <f t="shared" si="349"/>
        <v>3559.77</v>
      </c>
      <c r="I601" s="41">
        <f t="shared" si="349"/>
        <v>3559.77</v>
      </c>
      <c r="J601" s="41">
        <f t="shared" si="349"/>
        <v>3559.77</v>
      </c>
      <c r="K601" s="41">
        <f t="shared" si="349"/>
        <v>3559.77</v>
      </c>
      <c r="L601" s="41">
        <f t="shared" si="349"/>
        <v>3559.77</v>
      </c>
      <c r="M601" s="41">
        <f t="shared" si="349"/>
        <v>3559.77</v>
      </c>
      <c r="N601" s="41">
        <f t="shared" si="349"/>
        <v>3559.77</v>
      </c>
      <c r="O601" s="41">
        <f t="shared" si="349"/>
        <v>3559.77</v>
      </c>
      <c r="P601" s="41">
        <f t="shared" si="349"/>
        <v>3559.77</v>
      </c>
      <c r="Q601" s="41">
        <f t="shared" si="349"/>
        <v>3559.77</v>
      </c>
      <c r="R601" s="41">
        <f t="shared" si="349"/>
        <v>3559.77</v>
      </c>
      <c r="S601" s="41">
        <f t="shared" si="349"/>
        <v>3559.77</v>
      </c>
      <c r="T601" s="41">
        <f t="shared" si="349"/>
        <v>3559.77</v>
      </c>
      <c r="U601" s="41">
        <f t="shared" si="349"/>
        <v>3559.77</v>
      </c>
      <c r="V601" s="41">
        <f t="shared" si="349"/>
        <v>3559.77</v>
      </c>
      <c r="W601" s="41">
        <f t="shared" si="349"/>
        <v>3559.77</v>
      </c>
      <c r="X601" s="41">
        <f t="shared" si="349"/>
        <v>3559.77</v>
      </c>
      <c r="Y601" s="41">
        <f t="shared" si="349"/>
        <v>3559.77</v>
      </c>
      <c r="Z601" s="41">
        <f t="shared" si="349"/>
        <v>3559.77</v>
      </c>
      <c r="AA601" s="41">
        <f t="shared" si="349"/>
        <v>3559.77</v>
      </c>
    </row>
    <row r="602" spans="1:27" ht="12.75" hidden="1" customHeight="1" outlineLevel="1" x14ac:dyDescent="0.2">
      <c r="A602" s="99" t="s">
        <v>824</v>
      </c>
      <c r="B602" s="60" t="s">
        <v>83</v>
      </c>
      <c r="C602" s="40" t="s">
        <v>79</v>
      </c>
      <c r="D602" s="41">
        <v>3.72</v>
      </c>
      <c r="E602" s="41">
        <v>3.72</v>
      </c>
      <c r="F602" s="41">
        <v>3.72</v>
      </c>
      <c r="G602" s="41">
        <v>3.72</v>
      </c>
      <c r="H602" s="41">
        <v>3.72</v>
      </c>
      <c r="I602" s="41">
        <v>3.72</v>
      </c>
      <c r="J602" s="41">
        <v>3.72</v>
      </c>
      <c r="K602" s="41">
        <v>3.72</v>
      </c>
      <c r="L602" s="41">
        <v>3.72</v>
      </c>
      <c r="M602" s="41">
        <v>3.72</v>
      </c>
      <c r="N602" s="41">
        <v>3.72</v>
      </c>
      <c r="O602" s="41">
        <v>3.72</v>
      </c>
      <c r="P602" s="41">
        <v>3.72</v>
      </c>
      <c r="Q602" s="41">
        <v>3.72</v>
      </c>
      <c r="R602" s="41">
        <v>3.72</v>
      </c>
      <c r="S602" s="41">
        <v>3.72</v>
      </c>
      <c r="T602" s="41">
        <v>3.72</v>
      </c>
      <c r="U602" s="41">
        <v>3.72</v>
      </c>
      <c r="V602" s="41">
        <v>3.72</v>
      </c>
      <c r="W602" s="41">
        <v>3.72</v>
      </c>
      <c r="X602" s="41">
        <v>3.72</v>
      </c>
      <c r="Y602" s="41">
        <v>3.72</v>
      </c>
      <c r="Z602" s="41">
        <v>3.72</v>
      </c>
      <c r="AA602" s="41">
        <v>3.72</v>
      </c>
    </row>
    <row r="603" spans="1:27" ht="12.75" hidden="1" customHeight="1" outlineLevel="1" x14ac:dyDescent="0.2">
      <c r="A603" s="99" t="s">
        <v>825</v>
      </c>
      <c r="B603" s="60" t="s">
        <v>81</v>
      </c>
      <c r="C603" s="40" t="s">
        <v>79</v>
      </c>
      <c r="D603" s="41">
        <f>$D$11</f>
        <v>88.27</v>
      </c>
      <c r="E603" s="41">
        <f t="shared" ref="E603:AA603" si="350">$D$11</f>
        <v>88.27</v>
      </c>
      <c r="F603" s="41">
        <f t="shared" si="350"/>
        <v>88.27</v>
      </c>
      <c r="G603" s="41">
        <f t="shared" si="350"/>
        <v>88.27</v>
      </c>
      <c r="H603" s="41">
        <f t="shared" si="350"/>
        <v>88.27</v>
      </c>
      <c r="I603" s="41">
        <f t="shared" si="350"/>
        <v>88.27</v>
      </c>
      <c r="J603" s="41">
        <f t="shared" si="350"/>
        <v>88.27</v>
      </c>
      <c r="K603" s="41">
        <f t="shared" si="350"/>
        <v>88.27</v>
      </c>
      <c r="L603" s="41">
        <f t="shared" si="350"/>
        <v>88.27</v>
      </c>
      <c r="M603" s="41">
        <f t="shared" si="350"/>
        <v>88.27</v>
      </c>
      <c r="N603" s="41">
        <f t="shared" si="350"/>
        <v>88.27</v>
      </c>
      <c r="O603" s="41">
        <f t="shared" si="350"/>
        <v>88.27</v>
      </c>
      <c r="P603" s="41">
        <f t="shared" si="350"/>
        <v>88.27</v>
      </c>
      <c r="Q603" s="41">
        <f t="shared" si="350"/>
        <v>88.27</v>
      </c>
      <c r="R603" s="41">
        <f t="shared" si="350"/>
        <v>88.27</v>
      </c>
      <c r="S603" s="41">
        <f t="shared" si="350"/>
        <v>88.27</v>
      </c>
      <c r="T603" s="41">
        <f t="shared" si="350"/>
        <v>88.27</v>
      </c>
      <c r="U603" s="41">
        <f t="shared" si="350"/>
        <v>88.27</v>
      </c>
      <c r="V603" s="41">
        <f t="shared" si="350"/>
        <v>88.27</v>
      </c>
      <c r="W603" s="41">
        <f t="shared" si="350"/>
        <v>88.27</v>
      </c>
      <c r="X603" s="41">
        <f t="shared" si="350"/>
        <v>88.27</v>
      </c>
      <c r="Y603" s="41">
        <f t="shared" si="350"/>
        <v>88.27</v>
      </c>
      <c r="Z603" s="41">
        <f t="shared" si="350"/>
        <v>88.27</v>
      </c>
      <c r="AA603" s="41">
        <f t="shared" si="350"/>
        <v>88.27</v>
      </c>
    </row>
    <row r="604" spans="1:27" collapsed="1" x14ac:dyDescent="0.2">
      <c r="A604" s="98" t="s">
        <v>826</v>
      </c>
      <c r="B604" s="25" t="str">
        <f>"25"&amp;"."&amp;$B$662&amp;"."&amp;$B$663</f>
        <v>25.01.2024</v>
      </c>
      <c r="C604" s="88" t="s">
        <v>76</v>
      </c>
      <c r="D604" s="89">
        <f>ROUND(((D605+D606+D608+D607)/1000),5)</f>
        <v>4.9776199999999999</v>
      </c>
      <c r="E604" s="89">
        <f>ROUND(((E605+E606+E608+E607)/1000),5)</f>
        <v>4.9124100000000004</v>
      </c>
      <c r="F604" s="89">
        <f>ROUND(((F605+F606+F608+F607)/1000),5)</f>
        <v>4.8746999999999998</v>
      </c>
      <c r="G604" s="89">
        <f t="shared" ref="G604:AA604" si="351">ROUND(((G605+G606+G608+G607)/1000),5)</f>
        <v>4.87683</v>
      </c>
      <c r="H604" s="89">
        <f t="shared" si="351"/>
        <v>4.9157999999999999</v>
      </c>
      <c r="I604" s="89">
        <f t="shared" si="351"/>
        <v>5.0404200000000001</v>
      </c>
      <c r="J604" s="89">
        <f t="shared" si="351"/>
        <v>5.2592999999999996</v>
      </c>
      <c r="K604" s="89">
        <f t="shared" si="351"/>
        <v>5.5438700000000001</v>
      </c>
      <c r="L604" s="89">
        <f t="shared" si="351"/>
        <v>5.7422000000000004</v>
      </c>
      <c r="M604" s="89">
        <f t="shared" si="351"/>
        <v>5.7942600000000004</v>
      </c>
      <c r="N604" s="89">
        <f t="shared" si="351"/>
        <v>5.8113200000000003</v>
      </c>
      <c r="O604" s="89">
        <f t="shared" si="351"/>
        <v>5.8406099999999999</v>
      </c>
      <c r="P604" s="89">
        <f t="shared" si="351"/>
        <v>5.8175999999999997</v>
      </c>
      <c r="Q604" s="89">
        <f t="shared" si="351"/>
        <v>5.8336100000000002</v>
      </c>
      <c r="R604" s="89">
        <f t="shared" si="351"/>
        <v>5.8178999999999998</v>
      </c>
      <c r="S604" s="89">
        <f t="shared" si="351"/>
        <v>5.7730600000000001</v>
      </c>
      <c r="T604" s="89">
        <f t="shared" si="351"/>
        <v>5.81576</v>
      </c>
      <c r="U604" s="89">
        <f t="shared" si="351"/>
        <v>5.8253000000000004</v>
      </c>
      <c r="V604" s="89">
        <f t="shared" si="351"/>
        <v>5.8400999999999996</v>
      </c>
      <c r="W604" s="89">
        <f t="shared" si="351"/>
        <v>5.7926599999999997</v>
      </c>
      <c r="X604" s="89">
        <f t="shared" si="351"/>
        <v>5.6409000000000002</v>
      </c>
      <c r="Y604" s="89">
        <f t="shared" si="351"/>
        <v>5.4739199999999997</v>
      </c>
      <c r="Z604" s="89">
        <f t="shared" si="351"/>
        <v>5.2091399999999997</v>
      </c>
      <c r="AA604" s="89">
        <f t="shared" si="351"/>
        <v>5.1001799999999999</v>
      </c>
    </row>
    <row r="605" spans="1:27" ht="12.75" hidden="1" customHeight="1" outlineLevel="1" x14ac:dyDescent="0.2">
      <c r="A605" s="99" t="s">
        <v>827</v>
      </c>
      <c r="B605" s="60" t="s">
        <v>238</v>
      </c>
      <c r="C605" s="40" t="s">
        <v>79</v>
      </c>
      <c r="D605" s="41">
        <v>1325.86</v>
      </c>
      <c r="E605" s="41">
        <v>1260.6500000000001</v>
      </c>
      <c r="F605" s="41">
        <v>1222.94</v>
      </c>
      <c r="G605" s="41">
        <v>1225.07</v>
      </c>
      <c r="H605" s="41">
        <v>1264.04</v>
      </c>
      <c r="I605" s="41">
        <v>1388.66</v>
      </c>
      <c r="J605" s="41">
        <v>1607.54</v>
      </c>
      <c r="K605" s="41">
        <v>1892.11</v>
      </c>
      <c r="L605" s="41">
        <v>2090.44</v>
      </c>
      <c r="M605" s="41">
        <v>2142.5</v>
      </c>
      <c r="N605" s="41">
        <v>2159.56</v>
      </c>
      <c r="O605" s="41">
        <v>2188.85</v>
      </c>
      <c r="P605" s="41">
        <v>2165.84</v>
      </c>
      <c r="Q605" s="41">
        <v>2181.85</v>
      </c>
      <c r="R605" s="41">
        <v>2166.14</v>
      </c>
      <c r="S605" s="41">
        <v>2121.3000000000002</v>
      </c>
      <c r="T605" s="41">
        <v>2164</v>
      </c>
      <c r="U605" s="41">
        <v>2173.54</v>
      </c>
      <c r="V605" s="41">
        <v>2188.34</v>
      </c>
      <c r="W605" s="41">
        <v>2140.9</v>
      </c>
      <c r="X605" s="41">
        <v>1989.14</v>
      </c>
      <c r="Y605" s="41">
        <v>1822.16</v>
      </c>
      <c r="Z605" s="41">
        <v>1557.38</v>
      </c>
      <c r="AA605" s="41">
        <v>1448.42</v>
      </c>
    </row>
    <row r="606" spans="1:27" ht="12.75" hidden="1" customHeight="1" outlineLevel="1" x14ac:dyDescent="0.2">
      <c r="A606" s="99" t="s">
        <v>828</v>
      </c>
      <c r="B606" s="60" t="s">
        <v>90</v>
      </c>
      <c r="C606" s="40" t="s">
        <v>79</v>
      </c>
      <c r="D606" s="41">
        <f>$D$486</f>
        <v>3559.77</v>
      </c>
      <c r="E606" s="41">
        <f t="shared" ref="E606:AA606" si="352">$D$486</f>
        <v>3559.77</v>
      </c>
      <c r="F606" s="41">
        <f t="shared" si="352"/>
        <v>3559.77</v>
      </c>
      <c r="G606" s="41">
        <f t="shared" si="352"/>
        <v>3559.77</v>
      </c>
      <c r="H606" s="41">
        <f t="shared" si="352"/>
        <v>3559.77</v>
      </c>
      <c r="I606" s="41">
        <f t="shared" si="352"/>
        <v>3559.77</v>
      </c>
      <c r="J606" s="41">
        <f t="shared" si="352"/>
        <v>3559.77</v>
      </c>
      <c r="K606" s="41">
        <f t="shared" si="352"/>
        <v>3559.77</v>
      </c>
      <c r="L606" s="41">
        <f t="shared" si="352"/>
        <v>3559.77</v>
      </c>
      <c r="M606" s="41">
        <f t="shared" si="352"/>
        <v>3559.77</v>
      </c>
      <c r="N606" s="41">
        <f t="shared" si="352"/>
        <v>3559.77</v>
      </c>
      <c r="O606" s="41">
        <f t="shared" si="352"/>
        <v>3559.77</v>
      </c>
      <c r="P606" s="41">
        <f t="shared" si="352"/>
        <v>3559.77</v>
      </c>
      <c r="Q606" s="41">
        <f t="shared" si="352"/>
        <v>3559.77</v>
      </c>
      <c r="R606" s="41">
        <f t="shared" si="352"/>
        <v>3559.77</v>
      </c>
      <c r="S606" s="41">
        <f t="shared" si="352"/>
        <v>3559.77</v>
      </c>
      <c r="T606" s="41">
        <f t="shared" si="352"/>
        <v>3559.77</v>
      </c>
      <c r="U606" s="41">
        <f t="shared" si="352"/>
        <v>3559.77</v>
      </c>
      <c r="V606" s="41">
        <f t="shared" si="352"/>
        <v>3559.77</v>
      </c>
      <c r="W606" s="41">
        <f t="shared" si="352"/>
        <v>3559.77</v>
      </c>
      <c r="X606" s="41">
        <f t="shared" si="352"/>
        <v>3559.77</v>
      </c>
      <c r="Y606" s="41">
        <f t="shared" si="352"/>
        <v>3559.77</v>
      </c>
      <c r="Z606" s="41">
        <f t="shared" si="352"/>
        <v>3559.77</v>
      </c>
      <c r="AA606" s="41">
        <f t="shared" si="352"/>
        <v>3559.77</v>
      </c>
    </row>
    <row r="607" spans="1:27" ht="12.75" hidden="1" customHeight="1" outlineLevel="1" x14ac:dyDescent="0.2">
      <c r="A607" s="99" t="s">
        <v>829</v>
      </c>
      <c r="B607" s="60" t="s">
        <v>83</v>
      </c>
      <c r="C607" s="40" t="s">
        <v>79</v>
      </c>
      <c r="D607" s="41">
        <v>3.72</v>
      </c>
      <c r="E607" s="41">
        <v>3.72</v>
      </c>
      <c r="F607" s="41">
        <v>3.72</v>
      </c>
      <c r="G607" s="41">
        <v>3.72</v>
      </c>
      <c r="H607" s="41">
        <v>3.72</v>
      </c>
      <c r="I607" s="41">
        <v>3.72</v>
      </c>
      <c r="J607" s="41">
        <v>3.72</v>
      </c>
      <c r="K607" s="41">
        <v>3.72</v>
      </c>
      <c r="L607" s="41">
        <v>3.72</v>
      </c>
      <c r="M607" s="41">
        <v>3.72</v>
      </c>
      <c r="N607" s="41">
        <v>3.72</v>
      </c>
      <c r="O607" s="41">
        <v>3.72</v>
      </c>
      <c r="P607" s="41">
        <v>3.72</v>
      </c>
      <c r="Q607" s="41">
        <v>3.72</v>
      </c>
      <c r="R607" s="41">
        <v>3.72</v>
      </c>
      <c r="S607" s="41">
        <v>3.72</v>
      </c>
      <c r="T607" s="41">
        <v>3.72</v>
      </c>
      <c r="U607" s="41">
        <v>3.72</v>
      </c>
      <c r="V607" s="41">
        <v>3.72</v>
      </c>
      <c r="W607" s="41">
        <v>3.72</v>
      </c>
      <c r="X607" s="41">
        <v>3.72</v>
      </c>
      <c r="Y607" s="41">
        <v>3.72</v>
      </c>
      <c r="Z607" s="41">
        <v>3.72</v>
      </c>
      <c r="AA607" s="41">
        <v>3.72</v>
      </c>
    </row>
    <row r="608" spans="1:27" ht="12.75" hidden="1" customHeight="1" outlineLevel="1" x14ac:dyDescent="0.2">
      <c r="A608" s="99" t="s">
        <v>830</v>
      </c>
      <c r="B608" s="60" t="s">
        <v>81</v>
      </c>
      <c r="C608" s="40" t="s">
        <v>79</v>
      </c>
      <c r="D608" s="41">
        <f>$D$11</f>
        <v>88.27</v>
      </c>
      <c r="E608" s="41">
        <f t="shared" ref="E608:AA608" si="353">$D$11</f>
        <v>88.27</v>
      </c>
      <c r="F608" s="41">
        <f t="shared" si="353"/>
        <v>88.27</v>
      </c>
      <c r="G608" s="41">
        <f t="shared" si="353"/>
        <v>88.27</v>
      </c>
      <c r="H608" s="41">
        <f t="shared" si="353"/>
        <v>88.27</v>
      </c>
      <c r="I608" s="41">
        <f t="shared" si="353"/>
        <v>88.27</v>
      </c>
      <c r="J608" s="41">
        <f t="shared" si="353"/>
        <v>88.27</v>
      </c>
      <c r="K608" s="41">
        <f t="shared" si="353"/>
        <v>88.27</v>
      </c>
      <c r="L608" s="41">
        <f t="shared" si="353"/>
        <v>88.27</v>
      </c>
      <c r="M608" s="41">
        <f t="shared" si="353"/>
        <v>88.27</v>
      </c>
      <c r="N608" s="41">
        <f t="shared" si="353"/>
        <v>88.27</v>
      </c>
      <c r="O608" s="41">
        <f t="shared" si="353"/>
        <v>88.27</v>
      </c>
      <c r="P608" s="41">
        <f t="shared" si="353"/>
        <v>88.27</v>
      </c>
      <c r="Q608" s="41">
        <f t="shared" si="353"/>
        <v>88.27</v>
      </c>
      <c r="R608" s="41">
        <f t="shared" si="353"/>
        <v>88.27</v>
      </c>
      <c r="S608" s="41">
        <f t="shared" si="353"/>
        <v>88.27</v>
      </c>
      <c r="T608" s="41">
        <f t="shared" si="353"/>
        <v>88.27</v>
      </c>
      <c r="U608" s="41">
        <f t="shared" si="353"/>
        <v>88.27</v>
      </c>
      <c r="V608" s="41">
        <f t="shared" si="353"/>
        <v>88.27</v>
      </c>
      <c r="W608" s="41">
        <f t="shared" si="353"/>
        <v>88.27</v>
      </c>
      <c r="X608" s="41">
        <f t="shared" si="353"/>
        <v>88.27</v>
      </c>
      <c r="Y608" s="41">
        <f t="shared" si="353"/>
        <v>88.27</v>
      </c>
      <c r="Z608" s="41">
        <f t="shared" si="353"/>
        <v>88.27</v>
      </c>
      <c r="AA608" s="41">
        <f t="shared" si="353"/>
        <v>88.27</v>
      </c>
    </row>
    <row r="609" spans="1:27" collapsed="1" x14ac:dyDescent="0.2">
      <c r="A609" s="98" t="s">
        <v>831</v>
      </c>
      <c r="B609" s="25" t="str">
        <f>"26"&amp;"."&amp;$B$662&amp;"."&amp;$B$663</f>
        <v>26.01.2024</v>
      </c>
      <c r="C609" s="88" t="s">
        <v>76</v>
      </c>
      <c r="D609" s="89">
        <f>ROUND(((D610+D611+D613+D612)/1000),5)</f>
        <v>4.9595500000000001</v>
      </c>
      <c r="E609" s="89">
        <f>ROUND(((E610+E611+E613+E612)/1000),5)</f>
        <v>4.8738799999999998</v>
      </c>
      <c r="F609" s="89">
        <f>ROUND(((F610+F611+F613+F612)/1000),5)</f>
        <v>4.8597799999999998</v>
      </c>
      <c r="G609" s="89">
        <f t="shared" ref="G609:AA609" si="354">ROUND(((G610+G611+G613+G612)/1000),5)</f>
        <v>4.8610100000000003</v>
      </c>
      <c r="H609" s="89">
        <f t="shared" si="354"/>
        <v>4.8789400000000001</v>
      </c>
      <c r="I609" s="89">
        <f t="shared" si="354"/>
        <v>5.0037900000000004</v>
      </c>
      <c r="J609" s="89">
        <f t="shared" si="354"/>
        <v>5.1603199999999996</v>
      </c>
      <c r="K609" s="89">
        <f t="shared" si="354"/>
        <v>5.5357599999999998</v>
      </c>
      <c r="L609" s="89">
        <f t="shared" si="354"/>
        <v>5.7073200000000002</v>
      </c>
      <c r="M609" s="89">
        <f t="shared" si="354"/>
        <v>5.7218999999999998</v>
      </c>
      <c r="N609" s="89">
        <f t="shared" si="354"/>
        <v>5.7366099999999998</v>
      </c>
      <c r="O609" s="89">
        <f t="shared" si="354"/>
        <v>5.79087</v>
      </c>
      <c r="P609" s="89">
        <f t="shared" si="354"/>
        <v>5.7700100000000001</v>
      </c>
      <c r="Q609" s="89">
        <f t="shared" si="354"/>
        <v>5.7790299999999997</v>
      </c>
      <c r="R609" s="89">
        <f t="shared" si="354"/>
        <v>5.78064</v>
      </c>
      <c r="S609" s="89">
        <f t="shared" si="354"/>
        <v>5.7225200000000003</v>
      </c>
      <c r="T609" s="89">
        <f t="shared" si="354"/>
        <v>5.7202500000000001</v>
      </c>
      <c r="U609" s="89">
        <f t="shared" si="354"/>
        <v>5.7329400000000001</v>
      </c>
      <c r="V609" s="89">
        <f t="shared" si="354"/>
        <v>5.7056100000000001</v>
      </c>
      <c r="W609" s="89">
        <f t="shared" si="354"/>
        <v>5.7263900000000003</v>
      </c>
      <c r="X609" s="89">
        <f t="shared" si="354"/>
        <v>5.59985</v>
      </c>
      <c r="Y609" s="89">
        <f t="shared" si="354"/>
        <v>5.4764799999999996</v>
      </c>
      <c r="Z609" s="89">
        <f t="shared" si="354"/>
        <v>5.1920599999999997</v>
      </c>
      <c r="AA609" s="89">
        <f t="shared" si="354"/>
        <v>5.1379299999999999</v>
      </c>
    </row>
    <row r="610" spans="1:27" ht="12.75" hidden="1" customHeight="1" outlineLevel="1" x14ac:dyDescent="0.2">
      <c r="A610" s="99" t="s">
        <v>832</v>
      </c>
      <c r="B610" s="60" t="s">
        <v>238</v>
      </c>
      <c r="C610" s="40" t="s">
        <v>79</v>
      </c>
      <c r="D610" s="41">
        <v>1307.79</v>
      </c>
      <c r="E610" s="41">
        <v>1222.1199999999999</v>
      </c>
      <c r="F610" s="41">
        <v>1208.02</v>
      </c>
      <c r="G610" s="41">
        <v>1209.25</v>
      </c>
      <c r="H610" s="41">
        <v>1227.18</v>
      </c>
      <c r="I610" s="41">
        <v>1352.03</v>
      </c>
      <c r="J610" s="41">
        <v>1508.56</v>
      </c>
      <c r="K610" s="41">
        <v>1884</v>
      </c>
      <c r="L610" s="41">
        <v>2055.56</v>
      </c>
      <c r="M610" s="41">
        <v>2070.14</v>
      </c>
      <c r="N610" s="41">
        <v>2084.85</v>
      </c>
      <c r="O610" s="41">
        <v>2139.11</v>
      </c>
      <c r="P610" s="41">
        <v>2118.25</v>
      </c>
      <c r="Q610" s="41">
        <v>2127.27</v>
      </c>
      <c r="R610" s="41">
        <v>2128.88</v>
      </c>
      <c r="S610" s="41">
        <v>2070.7600000000002</v>
      </c>
      <c r="T610" s="41">
        <v>2068.4899999999998</v>
      </c>
      <c r="U610" s="41">
        <v>2081.1799999999998</v>
      </c>
      <c r="V610" s="41">
        <v>2053.85</v>
      </c>
      <c r="W610" s="41">
        <v>2074.63</v>
      </c>
      <c r="X610" s="41">
        <v>1948.09</v>
      </c>
      <c r="Y610" s="41">
        <v>1824.72</v>
      </c>
      <c r="Z610" s="41">
        <v>1540.3</v>
      </c>
      <c r="AA610" s="41">
        <v>1486.17</v>
      </c>
    </row>
    <row r="611" spans="1:27" ht="12.75" hidden="1" customHeight="1" outlineLevel="1" x14ac:dyDescent="0.2">
      <c r="A611" s="99" t="s">
        <v>833</v>
      </c>
      <c r="B611" s="60" t="s">
        <v>90</v>
      </c>
      <c r="C611" s="40" t="s">
        <v>79</v>
      </c>
      <c r="D611" s="41">
        <f>$D$486</f>
        <v>3559.77</v>
      </c>
      <c r="E611" s="41">
        <f t="shared" ref="E611:AA611" si="355">$D$486</f>
        <v>3559.77</v>
      </c>
      <c r="F611" s="41">
        <f t="shared" si="355"/>
        <v>3559.77</v>
      </c>
      <c r="G611" s="41">
        <f t="shared" si="355"/>
        <v>3559.77</v>
      </c>
      <c r="H611" s="41">
        <f t="shared" si="355"/>
        <v>3559.77</v>
      </c>
      <c r="I611" s="41">
        <f t="shared" si="355"/>
        <v>3559.77</v>
      </c>
      <c r="J611" s="41">
        <f t="shared" si="355"/>
        <v>3559.77</v>
      </c>
      <c r="K611" s="41">
        <f t="shared" si="355"/>
        <v>3559.77</v>
      </c>
      <c r="L611" s="41">
        <f t="shared" si="355"/>
        <v>3559.77</v>
      </c>
      <c r="M611" s="41">
        <f t="shared" si="355"/>
        <v>3559.77</v>
      </c>
      <c r="N611" s="41">
        <f t="shared" si="355"/>
        <v>3559.77</v>
      </c>
      <c r="O611" s="41">
        <f t="shared" si="355"/>
        <v>3559.77</v>
      </c>
      <c r="P611" s="41">
        <f t="shared" si="355"/>
        <v>3559.77</v>
      </c>
      <c r="Q611" s="41">
        <f t="shared" si="355"/>
        <v>3559.77</v>
      </c>
      <c r="R611" s="41">
        <f t="shared" si="355"/>
        <v>3559.77</v>
      </c>
      <c r="S611" s="41">
        <f t="shared" si="355"/>
        <v>3559.77</v>
      </c>
      <c r="T611" s="41">
        <f t="shared" si="355"/>
        <v>3559.77</v>
      </c>
      <c r="U611" s="41">
        <f t="shared" si="355"/>
        <v>3559.77</v>
      </c>
      <c r="V611" s="41">
        <f t="shared" si="355"/>
        <v>3559.77</v>
      </c>
      <c r="W611" s="41">
        <f t="shared" si="355"/>
        <v>3559.77</v>
      </c>
      <c r="X611" s="41">
        <f t="shared" si="355"/>
        <v>3559.77</v>
      </c>
      <c r="Y611" s="41">
        <f t="shared" si="355"/>
        <v>3559.77</v>
      </c>
      <c r="Z611" s="41">
        <f t="shared" si="355"/>
        <v>3559.77</v>
      </c>
      <c r="AA611" s="41">
        <f t="shared" si="355"/>
        <v>3559.77</v>
      </c>
    </row>
    <row r="612" spans="1:27" ht="12.75" hidden="1" customHeight="1" outlineLevel="1" x14ac:dyDescent="0.2">
      <c r="A612" s="99" t="s">
        <v>834</v>
      </c>
      <c r="B612" s="60" t="s">
        <v>83</v>
      </c>
      <c r="C612" s="40" t="s">
        <v>79</v>
      </c>
      <c r="D612" s="41">
        <v>3.72</v>
      </c>
      <c r="E612" s="41">
        <v>3.72</v>
      </c>
      <c r="F612" s="41">
        <v>3.72</v>
      </c>
      <c r="G612" s="41">
        <v>3.72</v>
      </c>
      <c r="H612" s="41">
        <v>3.72</v>
      </c>
      <c r="I612" s="41">
        <v>3.72</v>
      </c>
      <c r="J612" s="41">
        <v>3.72</v>
      </c>
      <c r="K612" s="41">
        <v>3.72</v>
      </c>
      <c r="L612" s="41">
        <v>3.72</v>
      </c>
      <c r="M612" s="41">
        <v>3.72</v>
      </c>
      <c r="N612" s="41">
        <v>3.72</v>
      </c>
      <c r="O612" s="41">
        <v>3.72</v>
      </c>
      <c r="P612" s="41">
        <v>3.72</v>
      </c>
      <c r="Q612" s="41">
        <v>3.72</v>
      </c>
      <c r="R612" s="41">
        <v>3.72</v>
      </c>
      <c r="S612" s="41">
        <v>3.72</v>
      </c>
      <c r="T612" s="41">
        <v>3.72</v>
      </c>
      <c r="U612" s="41">
        <v>3.72</v>
      </c>
      <c r="V612" s="41">
        <v>3.72</v>
      </c>
      <c r="W612" s="41">
        <v>3.72</v>
      </c>
      <c r="X612" s="41">
        <v>3.72</v>
      </c>
      <c r="Y612" s="41">
        <v>3.72</v>
      </c>
      <c r="Z612" s="41">
        <v>3.72</v>
      </c>
      <c r="AA612" s="41">
        <v>3.72</v>
      </c>
    </row>
    <row r="613" spans="1:27" ht="12.75" hidden="1" customHeight="1" outlineLevel="1" x14ac:dyDescent="0.2">
      <c r="A613" s="99" t="s">
        <v>835</v>
      </c>
      <c r="B613" s="60" t="s">
        <v>81</v>
      </c>
      <c r="C613" s="40" t="s">
        <v>79</v>
      </c>
      <c r="D613" s="41">
        <f>$D$11</f>
        <v>88.27</v>
      </c>
      <c r="E613" s="41">
        <f t="shared" ref="E613:AA613" si="356">$D$11</f>
        <v>88.27</v>
      </c>
      <c r="F613" s="41">
        <f t="shared" si="356"/>
        <v>88.27</v>
      </c>
      <c r="G613" s="41">
        <f t="shared" si="356"/>
        <v>88.27</v>
      </c>
      <c r="H613" s="41">
        <f t="shared" si="356"/>
        <v>88.27</v>
      </c>
      <c r="I613" s="41">
        <f t="shared" si="356"/>
        <v>88.27</v>
      </c>
      <c r="J613" s="41">
        <f t="shared" si="356"/>
        <v>88.27</v>
      </c>
      <c r="K613" s="41">
        <f t="shared" si="356"/>
        <v>88.27</v>
      </c>
      <c r="L613" s="41">
        <f t="shared" si="356"/>
        <v>88.27</v>
      </c>
      <c r="M613" s="41">
        <f t="shared" si="356"/>
        <v>88.27</v>
      </c>
      <c r="N613" s="41">
        <f t="shared" si="356"/>
        <v>88.27</v>
      </c>
      <c r="O613" s="41">
        <f t="shared" si="356"/>
        <v>88.27</v>
      </c>
      <c r="P613" s="41">
        <f t="shared" si="356"/>
        <v>88.27</v>
      </c>
      <c r="Q613" s="41">
        <f t="shared" si="356"/>
        <v>88.27</v>
      </c>
      <c r="R613" s="41">
        <f t="shared" si="356"/>
        <v>88.27</v>
      </c>
      <c r="S613" s="41">
        <f t="shared" si="356"/>
        <v>88.27</v>
      </c>
      <c r="T613" s="41">
        <f t="shared" si="356"/>
        <v>88.27</v>
      </c>
      <c r="U613" s="41">
        <f t="shared" si="356"/>
        <v>88.27</v>
      </c>
      <c r="V613" s="41">
        <f t="shared" si="356"/>
        <v>88.27</v>
      </c>
      <c r="W613" s="41">
        <f t="shared" si="356"/>
        <v>88.27</v>
      </c>
      <c r="X613" s="41">
        <f t="shared" si="356"/>
        <v>88.27</v>
      </c>
      <c r="Y613" s="41">
        <f t="shared" si="356"/>
        <v>88.27</v>
      </c>
      <c r="Z613" s="41">
        <f t="shared" si="356"/>
        <v>88.27</v>
      </c>
      <c r="AA613" s="41">
        <f t="shared" si="356"/>
        <v>88.27</v>
      </c>
    </row>
    <row r="614" spans="1:27" collapsed="1" x14ac:dyDescent="0.2">
      <c r="A614" s="98" t="s">
        <v>836</v>
      </c>
      <c r="B614" s="25" t="str">
        <f>"27"&amp;"."&amp;$B$662&amp;"."&amp;$B$663</f>
        <v>27.01.2024</v>
      </c>
      <c r="C614" s="88" t="s">
        <v>76</v>
      </c>
      <c r="D614" s="89">
        <f>ROUND(((D615+D616+D618+D617)/1000),5)</f>
        <v>5.2059699999999998</v>
      </c>
      <c r="E614" s="89">
        <f>ROUND(((E615+E616+E618+E617)/1000),5)</f>
        <v>5.1214500000000003</v>
      </c>
      <c r="F614" s="89">
        <f>ROUND(((F615+F616+F618+F617)/1000),5)</f>
        <v>5.0059800000000001</v>
      </c>
      <c r="G614" s="89">
        <f t="shared" ref="G614:AA614" si="357">ROUND(((G615+G616+G618+G617)/1000),5)</f>
        <v>4.9775799999999997</v>
      </c>
      <c r="H614" s="89">
        <f t="shared" si="357"/>
        <v>4.9958099999999996</v>
      </c>
      <c r="I614" s="89">
        <f t="shared" si="357"/>
        <v>5.0474100000000002</v>
      </c>
      <c r="J614" s="89">
        <f t="shared" si="357"/>
        <v>5.1608499999999999</v>
      </c>
      <c r="K614" s="89">
        <f t="shared" si="357"/>
        <v>5.3155900000000003</v>
      </c>
      <c r="L614" s="89">
        <f t="shared" si="357"/>
        <v>5.4889299999999999</v>
      </c>
      <c r="M614" s="89">
        <f t="shared" si="357"/>
        <v>5.6194199999999999</v>
      </c>
      <c r="N614" s="89">
        <f t="shared" si="357"/>
        <v>5.6994899999999999</v>
      </c>
      <c r="O614" s="89">
        <f t="shared" si="357"/>
        <v>5.6983300000000003</v>
      </c>
      <c r="P614" s="89">
        <f t="shared" si="357"/>
        <v>5.7061599999999997</v>
      </c>
      <c r="Q614" s="89">
        <f t="shared" si="357"/>
        <v>5.7030799999999999</v>
      </c>
      <c r="R614" s="89">
        <f t="shared" si="357"/>
        <v>5.7124300000000003</v>
      </c>
      <c r="S614" s="89">
        <f t="shared" si="357"/>
        <v>5.6234000000000002</v>
      </c>
      <c r="T614" s="89">
        <f t="shared" si="357"/>
        <v>5.8402200000000004</v>
      </c>
      <c r="U614" s="89">
        <f t="shared" si="357"/>
        <v>5.9492099999999999</v>
      </c>
      <c r="V614" s="89">
        <f t="shared" si="357"/>
        <v>5.9858700000000002</v>
      </c>
      <c r="W614" s="89">
        <f t="shared" si="357"/>
        <v>5.6274100000000002</v>
      </c>
      <c r="X614" s="89">
        <f t="shared" si="357"/>
        <v>5.6097299999999999</v>
      </c>
      <c r="Y614" s="89">
        <f t="shared" si="357"/>
        <v>5.4958600000000004</v>
      </c>
      <c r="Z614" s="89">
        <f t="shared" si="357"/>
        <v>5.31562</v>
      </c>
      <c r="AA614" s="89">
        <f t="shared" si="357"/>
        <v>5.1958599999999997</v>
      </c>
    </row>
    <row r="615" spans="1:27" ht="12.75" hidden="1" customHeight="1" outlineLevel="1" x14ac:dyDescent="0.2">
      <c r="A615" s="99" t="s">
        <v>837</v>
      </c>
      <c r="B615" s="60" t="s">
        <v>238</v>
      </c>
      <c r="C615" s="40" t="s">
        <v>79</v>
      </c>
      <c r="D615" s="41">
        <v>1554.21</v>
      </c>
      <c r="E615" s="41">
        <v>1469.69</v>
      </c>
      <c r="F615" s="41">
        <v>1354.22</v>
      </c>
      <c r="G615" s="41">
        <v>1325.82</v>
      </c>
      <c r="H615" s="41">
        <v>1344.05</v>
      </c>
      <c r="I615" s="41">
        <v>1395.65</v>
      </c>
      <c r="J615" s="41">
        <v>1509.09</v>
      </c>
      <c r="K615" s="41">
        <v>1663.83</v>
      </c>
      <c r="L615" s="41">
        <v>1837.17</v>
      </c>
      <c r="M615" s="41">
        <v>1967.66</v>
      </c>
      <c r="N615" s="41">
        <v>2047.73</v>
      </c>
      <c r="O615" s="41">
        <v>2046.57</v>
      </c>
      <c r="P615" s="41">
        <v>2054.4</v>
      </c>
      <c r="Q615" s="41">
        <v>2051.3200000000002</v>
      </c>
      <c r="R615" s="41">
        <v>2060.67</v>
      </c>
      <c r="S615" s="41">
        <v>1971.64</v>
      </c>
      <c r="T615" s="41">
        <v>2188.46</v>
      </c>
      <c r="U615" s="41">
        <v>2297.4499999999998</v>
      </c>
      <c r="V615" s="41">
        <v>2334.11</v>
      </c>
      <c r="W615" s="41">
        <v>1975.65</v>
      </c>
      <c r="X615" s="41">
        <v>1957.97</v>
      </c>
      <c r="Y615" s="41">
        <v>1844.1</v>
      </c>
      <c r="Z615" s="41">
        <v>1663.86</v>
      </c>
      <c r="AA615" s="41">
        <v>1544.1</v>
      </c>
    </row>
    <row r="616" spans="1:27" ht="12.75" hidden="1" customHeight="1" outlineLevel="1" x14ac:dyDescent="0.2">
      <c r="A616" s="99" t="s">
        <v>838</v>
      </c>
      <c r="B616" s="60" t="s">
        <v>90</v>
      </c>
      <c r="C616" s="40" t="s">
        <v>79</v>
      </c>
      <c r="D616" s="41">
        <f>$D$486</f>
        <v>3559.77</v>
      </c>
      <c r="E616" s="41">
        <f t="shared" ref="E616:AA616" si="358">$D$486</f>
        <v>3559.77</v>
      </c>
      <c r="F616" s="41">
        <f t="shared" si="358"/>
        <v>3559.77</v>
      </c>
      <c r="G616" s="41">
        <f t="shared" si="358"/>
        <v>3559.77</v>
      </c>
      <c r="H616" s="41">
        <f t="shared" si="358"/>
        <v>3559.77</v>
      </c>
      <c r="I616" s="41">
        <f t="shared" si="358"/>
        <v>3559.77</v>
      </c>
      <c r="J616" s="41">
        <f t="shared" si="358"/>
        <v>3559.77</v>
      </c>
      <c r="K616" s="41">
        <f t="shared" si="358"/>
        <v>3559.77</v>
      </c>
      <c r="L616" s="41">
        <f t="shared" si="358"/>
        <v>3559.77</v>
      </c>
      <c r="M616" s="41">
        <f t="shared" si="358"/>
        <v>3559.77</v>
      </c>
      <c r="N616" s="41">
        <f t="shared" si="358"/>
        <v>3559.77</v>
      </c>
      <c r="O616" s="41">
        <f t="shared" si="358"/>
        <v>3559.77</v>
      </c>
      <c r="P616" s="41">
        <f t="shared" si="358"/>
        <v>3559.77</v>
      </c>
      <c r="Q616" s="41">
        <f t="shared" si="358"/>
        <v>3559.77</v>
      </c>
      <c r="R616" s="41">
        <f t="shared" si="358"/>
        <v>3559.77</v>
      </c>
      <c r="S616" s="41">
        <f t="shared" si="358"/>
        <v>3559.77</v>
      </c>
      <c r="T616" s="41">
        <f t="shared" si="358"/>
        <v>3559.77</v>
      </c>
      <c r="U616" s="41">
        <f t="shared" si="358"/>
        <v>3559.77</v>
      </c>
      <c r="V616" s="41">
        <f t="shared" si="358"/>
        <v>3559.77</v>
      </c>
      <c r="W616" s="41">
        <f t="shared" si="358"/>
        <v>3559.77</v>
      </c>
      <c r="X616" s="41">
        <f t="shared" si="358"/>
        <v>3559.77</v>
      </c>
      <c r="Y616" s="41">
        <f t="shared" si="358"/>
        <v>3559.77</v>
      </c>
      <c r="Z616" s="41">
        <f t="shared" si="358"/>
        <v>3559.77</v>
      </c>
      <c r="AA616" s="41">
        <f t="shared" si="358"/>
        <v>3559.77</v>
      </c>
    </row>
    <row r="617" spans="1:27" ht="12.75" hidden="1" customHeight="1" outlineLevel="1" x14ac:dyDescent="0.2">
      <c r="A617" s="99" t="s">
        <v>839</v>
      </c>
      <c r="B617" s="60" t="s">
        <v>83</v>
      </c>
      <c r="C617" s="40" t="s">
        <v>79</v>
      </c>
      <c r="D617" s="41">
        <v>3.72</v>
      </c>
      <c r="E617" s="41">
        <v>3.72</v>
      </c>
      <c r="F617" s="41">
        <v>3.72</v>
      </c>
      <c r="G617" s="41">
        <v>3.72</v>
      </c>
      <c r="H617" s="41">
        <v>3.72</v>
      </c>
      <c r="I617" s="41">
        <v>3.72</v>
      </c>
      <c r="J617" s="41">
        <v>3.72</v>
      </c>
      <c r="K617" s="41">
        <v>3.72</v>
      </c>
      <c r="L617" s="41">
        <v>3.72</v>
      </c>
      <c r="M617" s="41">
        <v>3.72</v>
      </c>
      <c r="N617" s="41">
        <v>3.72</v>
      </c>
      <c r="O617" s="41">
        <v>3.72</v>
      </c>
      <c r="P617" s="41">
        <v>3.72</v>
      </c>
      <c r="Q617" s="41">
        <v>3.72</v>
      </c>
      <c r="R617" s="41">
        <v>3.72</v>
      </c>
      <c r="S617" s="41">
        <v>3.72</v>
      </c>
      <c r="T617" s="41">
        <v>3.72</v>
      </c>
      <c r="U617" s="41">
        <v>3.72</v>
      </c>
      <c r="V617" s="41">
        <v>3.72</v>
      </c>
      <c r="W617" s="41">
        <v>3.72</v>
      </c>
      <c r="X617" s="41">
        <v>3.72</v>
      </c>
      <c r="Y617" s="41">
        <v>3.72</v>
      </c>
      <c r="Z617" s="41">
        <v>3.72</v>
      </c>
      <c r="AA617" s="41">
        <v>3.72</v>
      </c>
    </row>
    <row r="618" spans="1:27" ht="12.75" hidden="1" customHeight="1" outlineLevel="1" x14ac:dyDescent="0.2">
      <c r="A618" s="99" t="s">
        <v>840</v>
      </c>
      <c r="B618" s="60" t="s">
        <v>81</v>
      </c>
      <c r="C618" s="40" t="s">
        <v>79</v>
      </c>
      <c r="D618" s="41">
        <f>$D$11</f>
        <v>88.27</v>
      </c>
      <c r="E618" s="41">
        <f t="shared" ref="E618:AA618" si="359">$D$11</f>
        <v>88.27</v>
      </c>
      <c r="F618" s="41">
        <f t="shared" si="359"/>
        <v>88.27</v>
      </c>
      <c r="G618" s="41">
        <f t="shared" si="359"/>
        <v>88.27</v>
      </c>
      <c r="H618" s="41">
        <f t="shared" si="359"/>
        <v>88.27</v>
      </c>
      <c r="I618" s="41">
        <f t="shared" si="359"/>
        <v>88.27</v>
      </c>
      <c r="J618" s="41">
        <f t="shared" si="359"/>
        <v>88.27</v>
      </c>
      <c r="K618" s="41">
        <f t="shared" si="359"/>
        <v>88.27</v>
      </c>
      <c r="L618" s="41">
        <f t="shared" si="359"/>
        <v>88.27</v>
      </c>
      <c r="M618" s="41">
        <f t="shared" si="359"/>
        <v>88.27</v>
      </c>
      <c r="N618" s="41">
        <f t="shared" si="359"/>
        <v>88.27</v>
      </c>
      <c r="O618" s="41">
        <f t="shared" si="359"/>
        <v>88.27</v>
      </c>
      <c r="P618" s="41">
        <f t="shared" si="359"/>
        <v>88.27</v>
      </c>
      <c r="Q618" s="41">
        <f t="shared" si="359"/>
        <v>88.27</v>
      </c>
      <c r="R618" s="41">
        <f t="shared" si="359"/>
        <v>88.27</v>
      </c>
      <c r="S618" s="41">
        <f t="shared" si="359"/>
        <v>88.27</v>
      </c>
      <c r="T618" s="41">
        <f t="shared" si="359"/>
        <v>88.27</v>
      </c>
      <c r="U618" s="41">
        <f t="shared" si="359"/>
        <v>88.27</v>
      </c>
      <c r="V618" s="41">
        <f t="shared" si="359"/>
        <v>88.27</v>
      </c>
      <c r="W618" s="41">
        <f t="shared" si="359"/>
        <v>88.27</v>
      </c>
      <c r="X618" s="41">
        <f t="shared" si="359"/>
        <v>88.27</v>
      </c>
      <c r="Y618" s="41">
        <f t="shared" si="359"/>
        <v>88.27</v>
      </c>
      <c r="Z618" s="41">
        <f t="shared" si="359"/>
        <v>88.27</v>
      </c>
      <c r="AA618" s="41">
        <f t="shared" si="359"/>
        <v>88.27</v>
      </c>
    </row>
    <row r="619" spans="1:27" collapsed="1" x14ac:dyDescent="0.2">
      <c r="A619" s="98" t="s">
        <v>841</v>
      </c>
      <c r="B619" s="25" t="str">
        <f>"28"&amp;"."&amp;$B$662&amp;"."&amp;$B$663</f>
        <v>28.01.2024</v>
      </c>
      <c r="C619" s="88" t="s">
        <v>76</v>
      </c>
      <c r="D619" s="89">
        <f>ROUND(((D620+D621+D623+D622)/1000),5)</f>
        <v>5.1322000000000001</v>
      </c>
      <c r="E619" s="89">
        <f>ROUND(((E620+E621+E623+E622)/1000),5)</f>
        <v>5.0332299999999996</v>
      </c>
      <c r="F619" s="89">
        <f>ROUND(((F620+F621+F623+F622)/1000),5)</f>
        <v>4.9353600000000002</v>
      </c>
      <c r="G619" s="89">
        <f t="shared" ref="G619:AA619" si="360">ROUND(((G620+G621+G623+G622)/1000),5)</f>
        <v>4.9269999999999996</v>
      </c>
      <c r="H619" s="89">
        <f t="shared" si="360"/>
        <v>4.9337</v>
      </c>
      <c r="I619" s="89">
        <f t="shared" si="360"/>
        <v>4.9430899999999998</v>
      </c>
      <c r="J619" s="89">
        <f t="shared" si="360"/>
        <v>5.0359100000000003</v>
      </c>
      <c r="K619" s="89">
        <f t="shared" si="360"/>
        <v>5.1837799999999996</v>
      </c>
      <c r="L619" s="89">
        <f t="shared" si="360"/>
        <v>5.3351899999999999</v>
      </c>
      <c r="M619" s="89">
        <f t="shared" si="360"/>
        <v>5.4705500000000002</v>
      </c>
      <c r="N619" s="89">
        <f t="shared" si="360"/>
        <v>5.5454999999999997</v>
      </c>
      <c r="O619" s="89">
        <f t="shared" si="360"/>
        <v>5.5690200000000001</v>
      </c>
      <c r="P619" s="89">
        <f t="shared" si="360"/>
        <v>5.5825199999999997</v>
      </c>
      <c r="Q619" s="89">
        <f t="shared" si="360"/>
        <v>5.5941400000000003</v>
      </c>
      <c r="R619" s="89">
        <f t="shared" si="360"/>
        <v>5.5526799999999996</v>
      </c>
      <c r="S619" s="89">
        <f t="shared" si="360"/>
        <v>5.5410000000000004</v>
      </c>
      <c r="T619" s="89">
        <f t="shared" si="360"/>
        <v>5.6012700000000004</v>
      </c>
      <c r="U619" s="89">
        <f t="shared" si="360"/>
        <v>5.6334900000000001</v>
      </c>
      <c r="V619" s="89">
        <f t="shared" si="360"/>
        <v>5.6295000000000002</v>
      </c>
      <c r="W619" s="89">
        <f t="shared" si="360"/>
        <v>5.6029999999999998</v>
      </c>
      <c r="X619" s="89">
        <f t="shared" si="360"/>
        <v>5.5811799999999998</v>
      </c>
      <c r="Y619" s="89">
        <f t="shared" si="360"/>
        <v>5.4688600000000003</v>
      </c>
      <c r="Z619" s="89">
        <f t="shared" si="360"/>
        <v>5.3103600000000002</v>
      </c>
      <c r="AA619" s="89">
        <f t="shared" si="360"/>
        <v>5.2013600000000002</v>
      </c>
    </row>
    <row r="620" spans="1:27" ht="12.75" hidden="1" customHeight="1" outlineLevel="1" x14ac:dyDescent="0.2">
      <c r="A620" s="99" t="s">
        <v>842</v>
      </c>
      <c r="B620" s="60" t="s">
        <v>238</v>
      </c>
      <c r="C620" s="40" t="s">
        <v>79</v>
      </c>
      <c r="D620" s="41">
        <v>1480.44</v>
      </c>
      <c r="E620" s="41">
        <v>1381.47</v>
      </c>
      <c r="F620" s="41">
        <v>1283.5999999999999</v>
      </c>
      <c r="G620" s="41">
        <v>1275.24</v>
      </c>
      <c r="H620" s="41">
        <v>1281.94</v>
      </c>
      <c r="I620" s="41">
        <v>1291.33</v>
      </c>
      <c r="J620" s="41">
        <v>1384.15</v>
      </c>
      <c r="K620" s="41">
        <v>1532.02</v>
      </c>
      <c r="L620" s="41">
        <v>1683.43</v>
      </c>
      <c r="M620" s="41">
        <v>1818.79</v>
      </c>
      <c r="N620" s="41">
        <v>1893.74</v>
      </c>
      <c r="O620" s="41">
        <v>1917.26</v>
      </c>
      <c r="P620" s="41">
        <v>1930.76</v>
      </c>
      <c r="Q620" s="41">
        <v>1942.38</v>
      </c>
      <c r="R620" s="41">
        <v>1900.92</v>
      </c>
      <c r="S620" s="41">
        <v>1889.24</v>
      </c>
      <c r="T620" s="41">
        <v>1949.51</v>
      </c>
      <c r="U620" s="41">
        <v>1981.73</v>
      </c>
      <c r="V620" s="41">
        <v>1977.74</v>
      </c>
      <c r="W620" s="41">
        <v>1951.24</v>
      </c>
      <c r="X620" s="41">
        <v>1929.42</v>
      </c>
      <c r="Y620" s="41">
        <v>1817.1</v>
      </c>
      <c r="Z620" s="41">
        <v>1658.6</v>
      </c>
      <c r="AA620" s="41">
        <v>1549.6</v>
      </c>
    </row>
    <row r="621" spans="1:27" ht="12.75" hidden="1" customHeight="1" outlineLevel="1" x14ac:dyDescent="0.2">
      <c r="A621" s="99" t="s">
        <v>843</v>
      </c>
      <c r="B621" s="60" t="s">
        <v>90</v>
      </c>
      <c r="C621" s="40" t="s">
        <v>79</v>
      </c>
      <c r="D621" s="41">
        <f>$D$486</f>
        <v>3559.77</v>
      </c>
      <c r="E621" s="41">
        <f t="shared" ref="E621:AA621" si="361">$D$486</f>
        <v>3559.77</v>
      </c>
      <c r="F621" s="41">
        <f t="shared" si="361"/>
        <v>3559.77</v>
      </c>
      <c r="G621" s="41">
        <f t="shared" si="361"/>
        <v>3559.77</v>
      </c>
      <c r="H621" s="41">
        <f t="shared" si="361"/>
        <v>3559.77</v>
      </c>
      <c r="I621" s="41">
        <f t="shared" si="361"/>
        <v>3559.77</v>
      </c>
      <c r="J621" s="41">
        <f t="shared" si="361"/>
        <v>3559.77</v>
      </c>
      <c r="K621" s="41">
        <f t="shared" si="361"/>
        <v>3559.77</v>
      </c>
      <c r="L621" s="41">
        <f t="shared" si="361"/>
        <v>3559.77</v>
      </c>
      <c r="M621" s="41">
        <f t="shared" si="361"/>
        <v>3559.77</v>
      </c>
      <c r="N621" s="41">
        <f t="shared" si="361"/>
        <v>3559.77</v>
      </c>
      <c r="O621" s="41">
        <f t="shared" si="361"/>
        <v>3559.77</v>
      </c>
      <c r="P621" s="41">
        <f t="shared" si="361"/>
        <v>3559.77</v>
      </c>
      <c r="Q621" s="41">
        <f t="shared" si="361"/>
        <v>3559.77</v>
      </c>
      <c r="R621" s="41">
        <f t="shared" si="361"/>
        <v>3559.77</v>
      </c>
      <c r="S621" s="41">
        <f t="shared" si="361"/>
        <v>3559.77</v>
      </c>
      <c r="T621" s="41">
        <f t="shared" si="361"/>
        <v>3559.77</v>
      </c>
      <c r="U621" s="41">
        <f t="shared" si="361"/>
        <v>3559.77</v>
      </c>
      <c r="V621" s="41">
        <f t="shared" si="361"/>
        <v>3559.77</v>
      </c>
      <c r="W621" s="41">
        <f t="shared" si="361"/>
        <v>3559.77</v>
      </c>
      <c r="X621" s="41">
        <f t="shared" si="361"/>
        <v>3559.77</v>
      </c>
      <c r="Y621" s="41">
        <f t="shared" si="361"/>
        <v>3559.77</v>
      </c>
      <c r="Z621" s="41">
        <f t="shared" si="361"/>
        <v>3559.77</v>
      </c>
      <c r="AA621" s="41">
        <f t="shared" si="361"/>
        <v>3559.77</v>
      </c>
    </row>
    <row r="622" spans="1:27" ht="12.75" hidden="1" customHeight="1" outlineLevel="1" x14ac:dyDescent="0.2">
      <c r="A622" s="99" t="s">
        <v>844</v>
      </c>
      <c r="B622" s="60" t="s">
        <v>83</v>
      </c>
      <c r="C622" s="40" t="s">
        <v>79</v>
      </c>
      <c r="D622" s="41">
        <v>3.72</v>
      </c>
      <c r="E622" s="41">
        <v>3.72</v>
      </c>
      <c r="F622" s="41">
        <v>3.72</v>
      </c>
      <c r="G622" s="41">
        <v>3.72</v>
      </c>
      <c r="H622" s="41">
        <v>3.72</v>
      </c>
      <c r="I622" s="41">
        <v>3.72</v>
      </c>
      <c r="J622" s="41">
        <v>3.72</v>
      </c>
      <c r="K622" s="41">
        <v>3.72</v>
      </c>
      <c r="L622" s="41">
        <v>3.72</v>
      </c>
      <c r="M622" s="41">
        <v>3.72</v>
      </c>
      <c r="N622" s="41">
        <v>3.72</v>
      </c>
      <c r="O622" s="41">
        <v>3.72</v>
      </c>
      <c r="P622" s="41">
        <v>3.72</v>
      </c>
      <c r="Q622" s="41">
        <v>3.72</v>
      </c>
      <c r="R622" s="41">
        <v>3.72</v>
      </c>
      <c r="S622" s="41">
        <v>3.72</v>
      </c>
      <c r="T622" s="41">
        <v>3.72</v>
      </c>
      <c r="U622" s="41">
        <v>3.72</v>
      </c>
      <c r="V622" s="41">
        <v>3.72</v>
      </c>
      <c r="W622" s="41">
        <v>3.72</v>
      </c>
      <c r="X622" s="41">
        <v>3.72</v>
      </c>
      <c r="Y622" s="41">
        <v>3.72</v>
      </c>
      <c r="Z622" s="41">
        <v>3.72</v>
      </c>
      <c r="AA622" s="41">
        <v>3.72</v>
      </c>
    </row>
    <row r="623" spans="1:27" ht="12.75" hidden="1" customHeight="1" outlineLevel="1" x14ac:dyDescent="0.2">
      <c r="A623" s="99" t="s">
        <v>845</v>
      </c>
      <c r="B623" s="60" t="s">
        <v>81</v>
      </c>
      <c r="C623" s="40" t="s">
        <v>79</v>
      </c>
      <c r="D623" s="41">
        <f>$D$11</f>
        <v>88.27</v>
      </c>
      <c r="E623" s="41">
        <f t="shared" ref="E623:AA623" si="362">$D$11</f>
        <v>88.27</v>
      </c>
      <c r="F623" s="41">
        <f t="shared" si="362"/>
        <v>88.27</v>
      </c>
      <c r="G623" s="41">
        <f t="shared" si="362"/>
        <v>88.27</v>
      </c>
      <c r="H623" s="41">
        <f t="shared" si="362"/>
        <v>88.27</v>
      </c>
      <c r="I623" s="41">
        <f t="shared" si="362"/>
        <v>88.27</v>
      </c>
      <c r="J623" s="41">
        <f t="shared" si="362"/>
        <v>88.27</v>
      </c>
      <c r="K623" s="41">
        <f t="shared" si="362"/>
        <v>88.27</v>
      </c>
      <c r="L623" s="41">
        <f t="shared" si="362"/>
        <v>88.27</v>
      </c>
      <c r="M623" s="41">
        <f t="shared" si="362"/>
        <v>88.27</v>
      </c>
      <c r="N623" s="41">
        <f t="shared" si="362"/>
        <v>88.27</v>
      </c>
      <c r="O623" s="41">
        <f t="shared" si="362"/>
        <v>88.27</v>
      </c>
      <c r="P623" s="41">
        <f t="shared" si="362"/>
        <v>88.27</v>
      </c>
      <c r="Q623" s="41">
        <f t="shared" si="362"/>
        <v>88.27</v>
      </c>
      <c r="R623" s="41">
        <f t="shared" si="362"/>
        <v>88.27</v>
      </c>
      <c r="S623" s="41">
        <f t="shared" si="362"/>
        <v>88.27</v>
      </c>
      <c r="T623" s="41">
        <f t="shared" si="362"/>
        <v>88.27</v>
      </c>
      <c r="U623" s="41">
        <f t="shared" si="362"/>
        <v>88.27</v>
      </c>
      <c r="V623" s="41">
        <f t="shared" si="362"/>
        <v>88.27</v>
      </c>
      <c r="W623" s="41">
        <f t="shared" si="362"/>
        <v>88.27</v>
      </c>
      <c r="X623" s="41">
        <f t="shared" si="362"/>
        <v>88.27</v>
      </c>
      <c r="Y623" s="41">
        <f t="shared" si="362"/>
        <v>88.27</v>
      </c>
      <c r="Z623" s="41">
        <f t="shared" si="362"/>
        <v>88.27</v>
      </c>
      <c r="AA623" s="41">
        <f t="shared" si="362"/>
        <v>88.27</v>
      </c>
    </row>
    <row r="624" spans="1:27" collapsed="1" x14ac:dyDescent="0.2">
      <c r="A624" s="98" t="s">
        <v>846</v>
      </c>
      <c r="B624" s="25" t="str">
        <f>"29"&amp;"."&amp;$B$662&amp;"."&amp;$B$663</f>
        <v>29.01.2024</v>
      </c>
      <c r="C624" s="88" t="s">
        <v>76</v>
      </c>
      <c r="D624" s="89">
        <f>ROUND(((D625+D626+D628+D627)/1000),5)</f>
        <v>4.9890499999999998</v>
      </c>
      <c r="E624" s="89">
        <f>ROUND(((E625+E626+E628+E627)/1000),5)</f>
        <v>4.9354800000000001</v>
      </c>
      <c r="F624" s="89">
        <f>ROUND(((F625+F626+F628+F627)/1000),5)</f>
        <v>4.9000000000000004</v>
      </c>
      <c r="G624" s="89">
        <f t="shared" ref="G624:AA624" si="363">ROUND(((G625+G626+G628+G627)/1000),5)</f>
        <v>4.8878199999999996</v>
      </c>
      <c r="H624" s="89">
        <f t="shared" si="363"/>
        <v>4.9073099999999998</v>
      </c>
      <c r="I624" s="89">
        <f t="shared" si="363"/>
        <v>5.0182200000000003</v>
      </c>
      <c r="J624" s="89">
        <f t="shared" si="363"/>
        <v>5.1762100000000002</v>
      </c>
      <c r="K624" s="89">
        <f t="shared" si="363"/>
        <v>5.4712899999999998</v>
      </c>
      <c r="L624" s="89">
        <f t="shared" si="363"/>
        <v>5.7085600000000003</v>
      </c>
      <c r="M624" s="89">
        <f t="shared" si="363"/>
        <v>5.6614100000000001</v>
      </c>
      <c r="N624" s="89">
        <f t="shared" si="363"/>
        <v>5.6612200000000001</v>
      </c>
      <c r="O624" s="89">
        <f t="shared" si="363"/>
        <v>5.7512600000000003</v>
      </c>
      <c r="P624" s="89">
        <f t="shared" si="363"/>
        <v>5.7454400000000003</v>
      </c>
      <c r="Q624" s="89">
        <f t="shared" si="363"/>
        <v>5.7509699999999997</v>
      </c>
      <c r="R624" s="89">
        <f t="shared" si="363"/>
        <v>5.7501899999999999</v>
      </c>
      <c r="S624" s="89">
        <f t="shared" si="363"/>
        <v>5.7331099999999999</v>
      </c>
      <c r="T624" s="89">
        <f t="shared" si="363"/>
        <v>5.6137199999999998</v>
      </c>
      <c r="U624" s="89">
        <f t="shared" si="363"/>
        <v>5.6341900000000003</v>
      </c>
      <c r="V624" s="89">
        <f t="shared" si="363"/>
        <v>5.6336199999999996</v>
      </c>
      <c r="W624" s="89">
        <f t="shared" si="363"/>
        <v>5.7275400000000003</v>
      </c>
      <c r="X624" s="89">
        <f t="shared" si="363"/>
        <v>5.6064100000000003</v>
      </c>
      <c r="Y624" s="89">
        <f t="shared" si="363"/>
        <v>5.4771000000000001</v>
      </c>
      <c r="Z624" s="89">
        <f t="shared" si="363"/>
        <v>5.1911199999999997</v>
      </c>
      <c r="AA624" s="89">
        <f t="shared" si="363"/>
        <v>5.1407100000000003</v>
      </c>
    </row>
    <row r="625" spans="1:27" ht="12.75" hidden="1" customHeight="1" outlineLevel="1" x14ac:dyDescent="0.2">
      <c r="A625" s="99" t="s">
        <v>847</v>
      </c>
      <c r="B625" s="60" t="s">
        <v>238</v>
      </c>
      <c r="C625" s="40" t="s">
        <v>79</v>
      </c>
      <c r="D625" s="41">
        <v>1337.29</v>
      </c>
      <c r="E625" s="41">
        <v>1283.72</v>
      </c>
      <c r="F625" s="41">
        <v>1248.24</v>
      </c>
      <c r="G625" s="41">
        <v>1236.06</v>
      </c>
      <c r="H625" s="41">
        <v>1255.55</v>
      </c>
      <c r="I625" s="41">
        <v>1366.46</v>
      </c>
      <c r="J625" s="41">
        <v>1524.45</v>
      </c>
      <c r="K625" s="41">
        <v>1819.53</v>
      </c>
      <c r="L625" s="41">
        <v>2056.8000000000002</v>
      </c>
      <c r="M625" s="41">
        <v>2009.65</v>
      </c>
      <c r="N625" s="41">
        <v>2009.46</v>
      </c>
      <c r="O625" s="41">
        <v>2099.5</v>
      </c>
      <c r="P625" s="41">
        <v>2093.6799999999998</v>
      </c>
      <c r="Q625" s="41">
        <v>2099.21</v>
      </c>
      <c r="R625" s="41">
        <v>2098.4299999999998</v>
      </c>
      <c r="S625" s="41">
        <v>2081.35</v>
      </c>
      <c r="T625" s="41">
        <v>1961.96</v>
      </c>
      <c r="U625" s="41">
        <v>1982.43</v>
      </c>
      <c r="V625" s="41">
        <v>1981.86</v>
      </c>
      <c r="W625" s="41">
        <v>2075.7800000000002</v>
      </c>
      <c r="X625" s="41">
        <v>1954.65</v>
      </c>
      <c r="Y625" s="41">
        <v>1825.34</v>
      </c>
      <c r="Z625" s="41">
        <v>1539.36</v>
      </c>
      <c r="AA625" s="41">
        <v>1488.95</v>
      </c>
    </row>
    <row r="626" spans="1:27" ht="12.75" hidden="1" customHeight="1" outlineLevel="1" x14ac:dyDescent="0.2">
      <c r="A626" s="99" t="s">
        <v>848</v>
      </c>
      <c r="B626" s="60" t="s">
        <v>90</v>
      </c>
      <c r="C626" s="40" t="s">
        <v>79</v>
      </c>
      <c r="D626" s="41">
        <f>$D$486</f>
        <v>3559.77</v>
      </c>
      <c r="E626" s="41">
        <f t="shared" ref="E626:AA626" si="364">$D$486</f>
        <v>3559.77</v>
      </c>
      <c r="F626" s="41">
        <f t="shared" si="364"/>
        <v>3559.77</v>
      </c>
      <c r="G626" s="41">
        <f t="shared" si="364"/>
        <v>3559.77</v>
      </c>
      <c r="H626" s="41">
        <f t="shared" si="364"/>
        <v>3559.77</v>
      </c>
      <c r="I626" s="41">
        <f t="shared" si="364"/>
        <v>3559.77</v>
      </c>
      <c r="J626" s="41">
        <f t="shared" si="364"/>
        <v>3559.77</v>
      </c>
      <c r="K626" s="41">
        <f t="shared" si="364"/>
        <v>3559.77</v>
      </c>
      <c r="L626" s="41">
        <f t="shared" si="364"/>
        <v>3559.77</v>
      </c>
      <c r="M626" s="41">
        <f t="shared" si="364"/>
        <v>3559.77</v>
      </c>
      <c r="N626" s="41">
        <f t="shared" si="364"/>
        <v>3559.77</v>
      </c>
      <c r="O626" s="41">
        <f t="shared" si="364"/>
        <v>3559.77</v>
      </c>
      <c r="P626" s="41">
        <f t="shared" si="364"/>
        <v>3559.77</v>
      </c>
      <c r="Q626" s="41">
        <f t="shared" si="364"/>
        <v>3559.77</v>
      </c>
      <c r="R626" s="41">
        <f t="shared" si="364"/>
        <v>3559.77</v>
      </c>
      <c r="S626" s="41">
        <f t="shared" si="364"/>
        <v>3559.77</v>
      </c>
      <c r="T626" s="41">
        <f t="shared" si="364"/>
        <v>3559.77</v>
      </c>
      <c r="U626" s="41">
        <f t="shared" si="364"/>
        <v>3559.77</v>
      </c>
      <c r="V626" s="41">
        <f t="shared" si="364"/>
        <v>3559.77</v>
      </c>
      <c r="W626" s="41">
        <f t="shared" si="364"/>
        <v>3559.77</v>
      </c>
      <c r="X626" s="41">
        <f t="shared" si="364"/>
        <v>3559.77</v>
      </c>
      <c r="Y626" s="41">
        <f t="shared" si="364"/>
        <v>3559.77</v>
      </c>
      <c r="Z626" s="41">
        <f t="shared" si="364"/>
        <v>3559.77</v>
      </c>
      <c r="AA626" s="41">
        <f t="shared" si="364"/>
        <v>3559.77</v>
      </c>
    </row>
    <row r="627" spans="1:27" ht="12.75" hidden="1" customHeight="1" outlineLevel="1" x14ac:dyDescent="0.2">
      <c r="A627" s="99" t="s">
        <v>849</v>
      </c>
      <c r="B627" s="60" t="s">
        <v>83</v>
      </c>
      <c r="C627" s="40" t="s">
        <v>79</v>
      </c>
      <c r="D627" s="41">
        <v>3.72</v>
      </c>
      <c r="E627" s="41">
        <v>3.72</v>
      </c>
      <c r="F627" s="41">
        <v>3.72</v>
      </c>
      <c r="G627" s="41">
        <v>3.72</v>
      </c>
      <c r="H627" s="41">
        <v>3.72</v>
      </c>
      <c r="I627" s="41">
        <v>3.72</v>
      </c>
      <c r="J627" s="41">
        <v>3.72</v>
      </c>
      <c r="K627" s="41">
        <v>3.72</v>
      </c>
      <c r="L627" s="41">
        <v>3.72</v>
      </c>
      <c r="M627" s="41">
        <v>3.72</v>
      </c>
      <c r="N627" s="41">
        <v>3.72</v>
      </c>
      <c r="O627" s="41">
        <v>3.72</v>
      </c>
      <c r="P627" s="41">
        <v>3.72</v>
      </c>
      <c r="Q627" s="41">
        <v>3.72</v>
      </c>
      <c r="R627" s="41">
        <v>3.72</v>
      </c>
      <c r="S627" s="41">
        <v>3.72</v>
      </c>
      <c r="T627" s="41">
        <v>3.72</v>
      </c>
      <c r="U627" s="41">
        <v>3.72</v>
      </c>
      <c r="V627" s="41">
        <v>3.72</v>
      </c>
      <c r="W627" s="41">
        <v>3.72</v>
      </c>
      <c r="X627" s="41">
        <v>3.72</v>
      </c>
      <c r="Y627" s="41">
        <v>3.72</v>
      </c>
      <c r="Z627" s="41">
        <v>3.72</v>
      </c>
      <c r="AA627" s="41">
        <v>3.72</v>
      </c>
    </row>
    <row r="628" spans="1:27" ht="12.75" hidden="1" customHeight="1" outlineLevel="1" x14ac:dyDescent="0.2">
      <c r="A628" s="99" t="s">
        <v>850</v>
      </c>
      <c r="B628" s="60" t="s">
        <v>81</v>
      </c>
      <c r="C628" s="40" t="s">
        <v>79</v>
      </c>
      <c r="D628" s="41">
        <f>$D$11</f>
        <v>88.27</v>
      </c>
      <c r="E628" s="41">
        <f t="shared" ref="E628:AA628" si="365">$D$11</f>
        <v>88.27</v>
      </c>
      <c r="F628" s="41">
        <f t="shared" si="365"/>
        <v>88.27</v>
      </c>
      <c r="G628" s="41">
        <f t="shared" si="365"/>
        <v>88.27</v>
      </c>
      <c r="H628" s="41">
        <f t="shared" si="365"/>
        <v>88.27</v>
      </c>
      <c r="I628" s="41">
        <f t="shared" si="365"/>
        <v>88.27</v>
      </c>
      <c r="J628" s="41">
        <f t="shared" si="365"/>
        <v>88.27</v>
      </c>
      <c r="K628" s="41">
        <f t="shared" si="365"/>
        <v>88.27</v>
      </c>
      <c r="L628" s="41">
        <f t="shared" si="365"/>
        <v>88.27</v>
      </c>
      <c r="M628" s="41">
        <f t="shared" si="365"/>
        <v>88.27</v>
      </c>
      <c r="N628" s="41">
        <f t="shared" si="365"/>
        <v>88.27</v>
      </c>
      <c r="O628" s="41">
        <f t="shared" si="365"/>
        <v>88.27</v>
      </c>
      <c r="P628" s="41">
        <f t="shared" si="365"/>
        <v>88.27</v>
      </c>
      <c r="Q628" s="41">
        <f t="shared" si="365"/>
        <v>88.27</v>
      </c>
      <c r="R628" s="41">
        <f t="shared" si="365"/>
        <v>88.27</v>
      </c>
      <c r="S628" s="41">
        <f t="shared" si="365"/>
        <v>88.27</v>
      </c>
      <c r="T628" s="41">
        <f t="shared" si="365"/>
        <v>88.27</v>
      </c>
      <c r="U628" s="41">
        <f t="shared" si="365"/>
        <v>88.27</v>
      </c>
      <c r="V628" s="41">
        <f t="shared" si="365"/>
        <v>88.27</v>
      </c>
      <c r="W628" s="41">
        <f t="shared" si="365"/>
        <v>88.27</v>
      </c>
      <c r="X628" s="41">
        <f t="shared" si="365"/>
        <v>88.27</v>
      </c>
      <c r="Y628" s="41">
        <f t="shared" si="365"/>
        <v>88.27</v>
      </c>
      <c r="Z628" s="41">
        <f t="shared" si="365"/>
        <v>88.27</v>
      </c>
      <c r="AA628" s="41">
        <f t="shared" si="365"/>
        <v>88.27</v>
      </c>
    </row>
    <row r="629" spans="1:27" collapsed="1" x14ac:dyDescent="0.2">
      <c r="A629" s="98" t="s">
        <v>851</v>
      </c>
      <c r="B629" s="25" t="str">
        <f>"30"&amp;"."&amp;$B$662&amp;"."&amp;$B$663</f>
        <v>30.01.2024</v>
      </c>
      <c r="C629" s="88" t="s">
        <v>76</v>
      </c>
      <c r="D629" s="89">
        <f>ROUND(((D630+D631+D633+D632)/1000),5)</f>
        <v>5.0139100000000001</v>
      </c>
      <c r="E629" s="89">
        <f>ROUND(((E630+E631+E633+E632)/1000),5)</f>
        <v>4.9346899999999998</v>
      </c>
      <c r="F629" s="89">
        <f>ROUND(((F630+F631+F633+F632)/1000),5)</f>
        <v>4.9039099999999998</v>
      </c>
      <c r="G629" s="89">
        <f t="shared" ref="G629:AA629" si="366">ROUND(((G630+G631+G633+G632)/1000),5)</f>
        <v>4.8957199999999998</v>
      </c>
      <c r="H629" s="89">
        <f t="shared" si="366"/>
        <v>4.9349400000000001</v>
      </c>
      <c r="I629" s="89">
        <f t="shared" si="366"/>
        <v>5.0767800000000003</v>
      </c>
      <c r="J629" s="89">
        <f t="shared" si="366"/>
        <v>5.2855999999999996</v>
      </c>
      <c r="K629" s="89">
        <f t="shared" si="366"/>
        <v>5.4983500000000003</v>
      </c>
      <c r="L629" s="89">
        <f t="shared" si="366"/>
        <v>5.7079700000000004</v>
      </c>
      <c r="M629" s="89">
        <f t="shared" si="366"/>
        <v>5.7242199999999999</v>
      </c>
      <c r="N629" s="89">
        <f t="shared" si="366"/>
        <v>5.7308399999999997</v>
      </c>
      <c r="O629" s="89">
        <f t="shared" si="366"/>
        <v>5.7726699999999997</v>
      </c>
      <c r="P629" s="89">
        <f t="shared" si="366"/>
        <v>5.76037</v>
      </c>
      <c r="Q629" s="89">
        <f t="shared" si="366"/>
        <v>5.7668499999999998</v>
      </c>
      <c r="R629" s="89">
        <f t="shared" si="366"/>
        <v>5.7750500000000002</v>
      </c>
      <c r="S629" s="89">
        <f t="shared" si="366"/>
        <v>5.7432800000000004</v>
      </c>
      <c r="T629" s="89">
        <f t="shared" si="366"/>
        <v>5.7262300000000002</v>
      </c>
      <c r="U629" s="89">
        <f t="shared" si="366"/>
        <v>5.7304700000000004</v>
      </c>
      <c r="V629" s="89">
        <f t="shared" si="366"/>
        <v>5.6986100000000004</v>
      </c>
      <c r="W629" s="89">
        <f t="shared" si="366"/>
        <v>5.73468</v>
      </c>
      <c r="X629" s="89">
        <f t="shared" si="366"/>
        <v>5.5569600000000001</v>
      </c>
      <c r="Y629" s="89">
        <f t="shared" si="366"/>
        <v>5.4888500000000002</v>
      </c>
      <c r="Z629" s="89">
        <f t="shared" si="366"/>
        <v>5.2210599999999996</v>
      </c>
      <c r="AA629" s="89">
        <f t="shared" si="366"/>
        <v>5.1481300000000001</v>
      </c>
    </row>
    <row r="630" spans="1:27" ht="12.75" hidden="1" customHeight="1" outlineLevel="1" x14ac:dyDescent="0.2">
      <c r="A630" s="99" t="s">
        <v>852</v>
      </c>
      <c r="B630" s="60" t="s">
        <v>238</v>
      </c>
      <c r="C630" s="40" t="s">
        <v>79</v>
      </c>
      <c r="D630" s="41">
        <v>1362.15</v>
      </c>
      <c r="E630" s="41">
        <v>1282.93</v>
      </c>
      <c r="F630" s="41">
        <v>1252.1500000000001</v>
      </c>
      <c r="G630" s="41">
        <v>1243.96</v>
      </c>
      <c r="H630" s="41">
        <v>1283.18</v>
      </c>
      <c r="I630" s="41">
        <v>1425.02</v>
      </c>
      <c r="J630" s="41">
        <v>1633.84</v>
      </c>
      <c r="K630" s="41">
        <v>1846.59</v>
      </c>
      <c r="L630" s="41">
        <v>2056.21</v>
      </c>
      <c r="M630" s="41">
        <v>2072.46</v>
      </c>
      <c r="N630" s="41">
        <v>2079.08</v>
      </c>
      <c r="O630" s="41">
        <v>2120.91</v>
      </c>
      <c r="P630" s="41">
        <v>2108.61</v>
      </c>
      <c r="Q630" s="41">
        <v>2115.09</v>
      </c>
      <c r="R630" s="41">
        <v>2123.29</v>
      </c>
      <c r="S630" s="41">
        <v>2091.52</v>
      </c>
      <c r="T630" s="41">
        <v>2074.4699999999998</v>
      </c>
      <c r="U630" s="41">
        <v>2078.71</v>
      </c>
      <c r="V630" s="41">
        <v>2046.85</v>
      </c>
      <c r="W630" s="41">
        <v>2082.92</v>
      </c>
      <c r="X630" s="41">
        <v>1905.2</v>
      </c>
      <c r="Y630" s="41">
        <v>1837.09</v>
      </c>
      <c r="Z630" s="41">
        <v>1569.3</v>
      </c>
      <c r="AA630" s="41">
        <v>1496.37</v>
      </c>
    </row>
    <row r="631" spans="1:27" ht="12.75" hidden="1" customHeight="1" outlineLevel="1" x14ac:dyDescent="0.2">
      <c r="A631" s="99" t="s">
        <v>853</v>
      </c>
      <c r="B631" s="60" t="s">
        <v>90</v>
      </c>
      <c r="C631" s="40" t="s">
        <v>79</v>
      </c>
      <c r="D631" s="41">
        <f>$D$486</f>
        <v>3559.77</v>
      </c>
      <c r="E631" s="41">
        <f t="shared" ref="E631:AA631" si="367">$D$486</f>
        <v>3559.77</v>
      </c>
      <c r="F631" s="41">
        <f t="shared" si="367"/>
        <v>3559.77</v>
      </c>
      <c r="G631" s="41">
        <f t="shared" si="367"/>
        <v>3559.77</v>
      </c>
      <c r="H631" s="41">
        <f t="shared" si="367"/>
        <v>3559.77</v>
      </c>
      <c r="I631" s="41">
        <f t="shared" si="367"/>
        <v>3559.77</v>
      </c>
      <c r="J631" s="41">
        <f t="shared" si="367"/>
        <v>3559.77</v>
      </c>
      <c r="K631" s="41">
        <f t="shared" si="367"/>
        <v>3559.77</v>
      </c>
      <c r="L631" s="41">
        <f t="shared" si="367"/>
        <v>3559.77</v>
      </c>
      <c r="M631" s="41">
        <f t="shared" si="367"/>
        <v>3559.77</v>
      </c>
      <c r="N631" s="41">
        <f t="shared" si="367"/>
        <v>3559.77</v>
      </c>
      <c r="O631" s="41">
        <f t="shared" si="367"/>
        <v>3559.77</v>
      </c>
      <c r="P631" s="41">
        <f t="shared" si="367"/>
        <v>3559.77</v>
      </c>
      <c r="Q631" s="41">
        <f t="shared" si="367"/>
        <v>3559.77</v>
      </c>
      <c r="R631" s="41">
        <f t="shared" si="367"/>
        <v>3559.77</v>
      </c>
      <c r="S631" s="41">
        <f t="shared" si="367"/>
        <v>3559.77</v>
      </c>
      <c r="T631" s="41">
        <f t="shared" si="367"/>
        <v>3559.77</v>
      </c>
      <c r="U631" s="41">
        <f t="shared" si="367"/>
        <v>3559.77</v>
      </c>
      <c r="V631" s="41">
        <f t="shared" si="367"/>
        <v>3559.77</v>
      </c>
      <c r="W631" s="41">
        <f t="shared" si="367"/>
        <v>3559.77</v>
      </c>
      <c r="X631" s="41">
        <f t="shared" si="367"/>
        <v>3559.77</v>
      </c>
      <c r="Y631" s="41">
        <f t="shared" si="367"/>
        <v>3559.77</v>
      </c>
      <c r="Z631" s="41">
        <f t="shared" si="367"/>
        <v>3559.77</v>
      </c>
      <c r="AA631" s="41">
        <f t="shared" si="367"/>
        <v>3559.77</v>
      </c>
    </row>
    <row r="632" spans="1:27" ht="12.75" hidden="1" customHeight="1" outlineLevel="1" x14ac:dyDescent="0.2">
      <c r="A632" s="99" t="s">
        <v>854</v>
      </c>
      <c r="B632" s="60" t="s">
        <v>83</v>
      </c>
      <c r="C632" s="40" t="s">
        <v>79</v>
      </c>
      <c r="D632" s="41">
        <v>3.72</v>
      </c>
      <c r="E632" s="41">
        <v>3.72</v>
      </c>
      <c r="F632" s="41">
        <v>3.72</v>
      </c>
      <c r="G632" s="41">
        <v>3.72</v>
      </c>
      <c r="H632" s="41">
        <v>3.72</v>
      </c>
      <c r="I632" s="41">
        <v>3.72</v>
      </c>
      <c r="J632" s="41">
        <v>3.72</v>
      </c>
      <c r="K632" s="41">
        <v>3.72</v>
      </c>
      <c r="L632" s="41">
        <v>3.72</v>
      </c>
      <c r="M632" s="41">
        <v>3.72</v>
      </c>
      <c r="N632" s="41">
        <v>3.72</v>
      </c>
      <c r="O632" s="41">
        <v>3.72</v>
      </c>
      <c r="P632" s="41">
        <v>3.72</v>
      </c>
      <c r="Q632" s="41">
        <v>3.72</v>
      </c>
      <c r="R632" s="41">
        <v>3.72</v>
      </c>
      <c r="S632" s="41">
        <v>3.72</v>
      </c>
      <c r="T632" s="41">
        <v>3.72</v>
      </c>
      <c r="U632" s="41">
        <v>3.72</v>
      </c>
      <c r="V632" s="41">
        <v>3.72</v>
      </c>
      <c r="W632" s="41">
        <v>3.72</v>
      </c>
      <c r="X632" s="41">
        <v>3.72</v>
      </c>
      <c r="Y632" s="41">
        <v>3.72</v>
      </c>
      <c r="Z632" s="41">
        <v>3.72</v>
      </c>
      <c r="AA632" s="41">
        <v>3.72</v>
      </c>
    </row>
    <row r="633" spans="1:27" ht="12.75" hidden="1" customHeight="1" outlineLevel="1" x14ac:dyDescent="0.2">
      <c r="A633" s="99" t="s">
        <v>855</v>
      </c>
      <c r="B633" s="60" t="s">
        <v>81</v>
      </c>
      <c r="C633" s="40" t="s">
        <v>79</v>
      </c>
      <c r="D633" s="41">
        <f>$D$11</f>
        <v>88.27</v>
      </c>
      <c r="E633" s="41">
        <f t="shared" ref="E633:AA633" si="368">$D$11</f>
        <v>88.27</v>
      </c>
      <c r="F633" s="41">
        <f t="shared" si="368"/>
        <v>88.27</v>
      </c>
      <c r="G633" s="41">
        <f t="shared" si="368"/>
        <v>88.27</v>
      </c>
      <c r="H633" s="41">
        <f t="shared" si="368"/>
        <v>88.27</v>
      </c>
      <c r="I633" s="41">
        <f t="shared" si="368"/>
        <v>88.27</v>
      </c>
      <c r="J633" s="41">
        <f t="shared" si="368"/>
        <v>88.27</v>
      </c>
      <c r="K633" s="41">
        <f t="shared" si="368"/>
        <v>88.27</v>
      </c>
      <c r="L633" s="41">
        <f t="shared" si="368"/>
        <v>88.27</v>
      </c>
      <c r="M633" s="41">
        <f t="shared" si="368"/>
        <v>88.27</v>
      </c>
      <c r="N633" s="41">
        <f t="shared" si="368"/>
        <v>88.27</v>
      </c>
      <c r="O633" s="41">
        <f t="shared" si="368"/>
        <v>88.27</v>
      </c>
      <c r="P633" s="41">
        <f t="shared" si="368"/>
        <v>88.27</v>
      </c>
      <c r="Q633" s="41">
        <f t="shared" si="368"/>
        <v>88.27</v>
      </c>
      <c r="R633" s="41">
        <f t="shared" si="368"/>
        <v>88.27</v>
      </c>
      <c r="S633" s="41">
        <f t="shared" si="368"/>
        <v>88.27</v>
      </c>
      <c r="T633" s="41">
        <f t="shared" si="368"/>
        <v>88.27</v>
      </c>
      <c r="U633" s="41">
        <f t="shared" si="368"/>
        <v>88.27</v>
      </c>
      <c r="V633" s="41">
        <f t="shared" si="368"/>
        <v>88.27</v>
      </c>
      <c r="W633" s="41">
        <f t="shared" si="368"/>
        <v>88.27</v>
      </c>
      <c r="X633" s="41">
        <f t="shared" si="368"/>
        <v>88.27</v>
      </c>
      <c r="Y633" s="41">
        <f t="shared" si="368"/>
        <v>88.27</v>
      </c>
      <c r="Z633" s="41">
        <f t="shared" si="368"/>
        <v>88.27</v>
      </c>
      <c r="AA633" s="41">
        <f t="shared" si="368"/>
        <v>88.27</v>
      </c>
    </row>
    <row r="634" spans="1:27" collapsed="1" x14ac:dyDescent="0.2">
      <c r="A634" s="98" t="s">
        <v>856</v>
      </c>
      <c r="B634" s="25" t="str">
        <f>"31"&amp;"."&amp;$B$662&amp;"."&amp;$B$663</f>
        <v>31.01.2024</v>
      </c>
      <c r="C634" s="88" t="s">
        <v>76</v>
      </c>
      <c r="D634" s="89">
        <f>ROUND(((D635+D636+D638+D637)/1000),5)</f>
        <v>4.9498100000000003</v>
      </c>
      <c r="E634" s="89">
        <f>ROUND(((E635+E636+E638+E637)/1000),5)</f>
        <v>4.8902700000000001</v>
      </c>
      <c r="F634" s="89">
        <f>ROUND(((F635+F636+F638+F637)/1000),5)</f>
        <v>4.8527699999999996</v>
      </c>
      <c r="G634" s="89">
        <f t="shared" ref="G634:AA634" si="369">ROUND(((G635+G636+G638+G637)/1000),5)</f>
        <v>4.85886</v>
      </c>
      <c r="H634" s="89">
        <f t="shared" si="369"/>
        <v>4.9293800000000001</v>
      </c>
      <c r="I634" s="89">
        <f t="shared" si="369"/>
        <v>5.0921500000000002</v>
      </c>
      <c r="J634" s="89">
        <f t="shared" si="369"/>
        <v>5.3433200000000003</v>
      </c>
      <c r="K634" s="89">
        <f t="shared" si="369"/>
        <v>5.5116399999999999</v>
      </c>
      <c r="L634" s="89">
        <f t="shared" si="369"/>
        <v>5.7245400000000002</v>
      </c>
      <c r="M634" s="89">
        <f t="shared" si="369"/>
        <v>5.8111800000000002</v>
      </c>
      <c r="N634" s="89">
        <f t="shared" si="369"/>
        <v>5.8519300000000003</v>
      </c>
      <c r="O634" s="89">
        <f t="shared" si="369"/>
        <v>5.9050200000000004</v>
      </c>
      <c r="P634" s="89">
        <f t="shared" si="369"/>
        <v>5.8534699999999997</v>
      </c>
      <c r="Q634" s="89">
        <f t="shared" si="369"/>
        <v>5.8599399999999999</v>
      </c>
      <c r="R634" s="89">
        <f t="shared" si="369"/>
        <v>5.8444599999999998</v>
      </c>
      <c r="S634" s="89">
        <f t="shared" si="369"/>
        <v>5.8092699999999997</v>
      </c>
      <c r="T634" s="89">
        <f t="shared" si="369"/>
        <v>5.7709900000000003</v>
      </c>
      <c r="U634" s="89">
        <f t="shared" si="369"/>
        <v>5.82212</v>
      </c>
      <c r="V634" s="89">
        <f t="shared" si="369"/>
        <v>5.8115300000000003</v>
      </c>
      <c r="W634" s="89">
        <f t="shared" si="369"/>
        <v>5.8114400000000002</v>
      </c>
      <c r="X634" s="89">
        <f t="shared" si="369"/>
        <v>5.7055999999999996</v>
      </c>
      <c r="Y634" s="89">
        <f t="shared" si="369"/>
        <v>5.5694699999999999</v>
      </c>
      <c r="Z634" s="89">
        <f t="shared" si="369"/>
        <v>5.4763999999999999</v>
      </c>
      <c r="AA634" s="89">
        <f t="shared" si="369"/>
        <v>5.2665499999999996</v>
      </c>
    </row>
    <row r="635" spans="1:27" ht="12.75" hidden="1" customHeight="1" outlineLevel="1" x14ac:dyDescent="0.2">
      <c r="A635" s="99" t="s">
        <v>857</v>
      </c>
      <c r="B635" s="60" t="s">
        <v>238</v>
      </c>
      <c r="C635" s="40" t="s">
        <v>79</v>
      </c>
      <c r="D635" s="41">
        <v>1298.05</v>
      </c>
      <c r="E635" s="41">
        <v>1238.51</v>
      </c>
      <c r="F635" s="41">
        <v>1201.01</v>
      </c>
      <c r="G635" s="41">
        <v>1207.0999999999999</v>
      </c>
      <c r="H635" s="41">
        <v>1277.6199999999999</v>
      </c>
      <c r="I635" s="41">
        <v>1440.39</v>
      </c>
      <c r="J635" s="41">
        <v>1691.56</v>
      </c>
      <c r="K635" s="41">
        <v>1859.88</v>
      </c>
      <c r="L635" s="41">
        <v>2072.7800000000002</v>
      </c>
      <c r="M635" s="41">
        <v>2159.42</v>
      </c>
      <c r="N635" s="41">
        <v>2200.17</v>
      </c>
      <c r="O635" s="41">
        <v>2253.2600000000002</v>
      </c>
      <c r="P635" s="41">
        <v>2201.71</v>
      </c>
      <c r="Q635" s="41">
        <v>2208.1799999999998</v>
      </c>
      <c r="R635" s="41">
        <v>2192.6999999999998</v>
      </c>
      <c r="S635" s="41">
        <v>2157.5100000000002</v>
      </c>
      <c r="T635" s="41">
        <v>2119.23</v>
      </c>
      <c r="U635" s="41">
        <v>2170.36</v>
      </c>
      <c r="V635" s="41">
        <v>2159.77</v>
      </c>
      <c r="W635" s="41">
        <v>2159.6799999999998</v>
      </c>
      <c r="X635" s="41">
        <v>2053.84</v>
      </c>
      <c r="Y635" s="41">
        <v>1917.71</v>
      </c>
      <c r="Z635" s="41">
        <v>1824.64</v>
      </c>
      <c r="AA635" s="41">
        <v>1614.79</v>
      </c>
    </row>
    <row r="636" spans="1:27" ht="12.75" hidden="1" customHeight="1" outlineLevel="1" x14ac:dyDescent="0.2">
      <c r="A636" s="99" t="s">
        <v>858</v>
      </c>
      <c r="B636" s="60" t="s">
        <v>90</v>
      </c>
      <c r="C636" s="40" t="s">
        <v>79</v>
      </c>
      <c r="D636" s="41">
        <f>$D$486</f>
        <v>3559.77</v>
      </c>
      <c r="E636" s="41">
        <f t="shared" ref="E636:AA636" si="370">$D$486</f>
        <v>3559.77</v>
      </c>
      <c r="F636" s="41">
        <f t="shared" si="370"/>
        <v>3559.77</v>
      </c>
      <c r="G636" s="41">
        <f t="shared" si="370"/>
        <v>3559.77</v>
      </c>
      <c r="H636" s="41">
        <f t="shared" si="370"/>
        <v>3559.77</v>
      </c>
      <c r="I636" s="41">
        <f t="shared" si="370"/>
        <v>3559.77</v>
      </c>
      <c r="J636" s="41">
        <f t="shared" si="370"/>
        <v>3559.77</v>
      </c>
      <c r="K636" s="41">
        <f t="shared" si="370"/>
        <v>3559.77</v>
      </c>
      <c r="L636" s="41">
        <f t="shared" si="370"/>
        <v>3559.77</v>
      </c>
      <c r="M636" s="41">
        <f t="shared" si="370"/>
        <v>3559.77</v>
      </c>
      <c r="N636" s="41">
        <f t="shared" si="370"/>
        <v>3559.77</v>
      </c>
      <c r="O636" s="41">
        <f t="shared" si="370"/>
        <v>3559.77</v>
      </c>
      <c r="P636" s="41">
        <f t="shared" si="370"/>
        <v>3559.77</v>
      </c>
      <c r="Q636" s="41">
        <f t="shared" si="370"/>
        <v>3559.77</v>
      </c>
      <c r="R636" s="41">
        <f t="shared" si="370"/>
        <v>3559.77</v>
      </c>
      <c r="S636" s="41">
        <f t="shared" si="370"/>
        <v>3559.77</v>
      </c>
      <c r="T636" s="41">
        <f t="shared" si="370"/>
        <v>3559.77</v>
      </c>
      <c r="U636" s="41">
        <f t="shared" si="370"/>
        <v>3559.77</v>
      </c>
      <c r="V636" s="41">
        <f t="shared" si="370"/>
        <v>3559.77</v>
      </c>
      <c r="W636" s="41">
        <f t="shared" si="370"/>
        <v>3559.77</v>
      </c>
      <c r="X636" s="41">
        <f t="shared" si="370"/>
        <v>3559.77</v>
      </c>
      <c r="Y636" s="41">
        <f t="shared" si="370"/>
        <v>3559.77</v>
      </c>
      <c r="Z636" s="41">
        <f t="shared" si="370"/>
        <v>3559.77</v>
      </c>
      <c r="AA636" s="41">
        <f t="shared" si="370"/>
        <v>3559.77</v>
      </c>
    </row>
    <row r="637" spans="1:27" ht="12.75" hidden="1" customHeight="1" outlineLevel="1" x14ac:dyDescent="0.2">
      <c r="A637" s="99" t="s">
        <v>859</v>
      </c>
      <c r="B637" s="60" t="s">
        <v>83</v>
      </c>
      <c r="C637" s="40" t="s">
        <v>79</v>
      </c>
      <c r="D637" s="41">
        <v>3.72</v>
      </c>
      <c r="E637" s="41">
        <v>3.72</v>
      </c>
      <c r="F637" s="41">
        <v>3.72</v>
      </c>
      <c r="G637" s="41">
        <v>3.72</v>
      </c>
      <c r="H637" s="41">
        <v>3.72</v>
      </c>
      <c r="I637" s="41">
        <v>3.72</v>
      </c>
      <c r="J637" s="41">
        <v>3.72</v>
      </c>
      <c r="K637" s="41">
        <v>3.72</v>
      </c>
      <c r="L637" s="41">
        <v>3.72</v>
      </c>
      <c r="M637" s="41">
        <v>3.72</v>
      </c>
      <c r="N637" s="41">
        <v>3.72</v>
      </c>
      <c r="O637" s="41">
        <v>3.72</v>
      </c>
      <c r="P637" s="41">
        <v>3.72</v>
      </c>
      <c r="Q637" s="41">
        <v>3.72</v>
      </c>
      <c r="R637" s="41">
        <v>3.72</v>
      </c>
      <c r="S637" s="41">
        <v>3.72</v>
      </c>
      <c r="T637" s="41">
        <v>3.72</v>
      </c>
      <c r="U637" s="41">
        <v>3.72</v>
      </c>
      <c r="V637" s="41">
        <v>3.72</v>
      </c>
      <c r="W637" s="41">
        <v>3.72</v>
      </c>
      <c r="X637" s="41">
        <v>3.72</v>
      </c>
      <c r="Y637" s="41">
        <v>3.72</v>
      </c>
      <c r="Z637" s="41">
        <v>3.72</v>
      </c>
      <c r="AA637" s="41">
        <v>3.72</v>
      </c>
    </row>
    <row r="638" spans="1:27" ht="12.75" hidden="1" customHeight="1" outlineLevel="1" x14ac:dyDescent="0.2">
      <c r="A638" s="99" t="s">
        <v>860</v>
      </c>
      <c r="B638" s="60" t="s">
        <v>81</v>
      </c>
      <c r="C638" s="40" t="s">
        <v>79</v>
      </c>
      <c r="D638" s="41">
        <f>$D$11</f>
        <v>88.27</v>
      </c>
      <c r="E638" s="41">
        <f t="shared" ref="E638:AA638" si="371">$D$11</f>
        <v>88.27</v>
      </c>
      <c r="F638" s="41">
        <f t="shared" si="371"/>
        <v>88.27</v>
      </c>
      <c r="G638" s="41">
        <f t="shared" si="371"/>
        <v>88.27</v>
      </c>
      <c r="H638" s="41">
        <f t="shared" si="371"/>
        <v>88.27</v>
      </c>
      <c r="I638" s="41">
        <f t="shared" si="371"/>
        <v>88.27</v>
      </c>
      <c r="J638" s="41">
        <f t="shared" si="371"/>
        <v>88.27</v>
      </c>
      <c r="K638" s="41">
        <f t="shared" si="371"/>
        <v>88.27</v>
      </c>
      <c r="L638" s="41">
        <f t="shared" si="371"/>
        <v>88.27</v>
      </c>
      <c r="M638" s="41">
        <f t="shared" si="371"/>
        <v>88.27</v>
      </c>
      <c r="N638" s="41">
        <f t="shared" si="371"/>
        <v>88.27</v>
      </c>
      <c r="O638" s="41">
        <f t="shared" si="371"/>
        <v>88.27</v>
      </c>
      <c r="P638" s="41">
        <f t="shared" si="371"/>
        <v>88.27</v>
      </c>
      <c r="Q638" s="41">
        <f t="shared" si="371"/>
        <v>88.27</v>
      </c>
      <c r="R638" s="41">
        <f t="shared" si="371"/>
        <v>88.27</v>
      </c>
      <c r="S638" s="41">
        <f t="shared" si="371"/>
        <v>88.27</v>
      </c>
      <c r="T638" s="41">
        <f t="shared" si="371"/>
        <v>88.27</v>
      </c>
      <c r="U638" s="41">
        <f t="shared" si="371"/>
        <v>88.27</v>
      </c>
      <c r="V638" s="41">
        <f t="shared" si="371"/>
        <v>88.27</v>
      </c>
      <c r="W638" s="41">
        <f t="shared" si="371"/>
        <v>88.27</v>
      </c>
      <c r="X638" s="41">
        <f t="shared" si="371"/>
        <v>88.27</v>
      </c>
      <c r="Y638" s="41">
        <f t="shared" si="371"/>
        <v>88.27</v>
      </c>
      <c r="Z638" s="41">
        <f t="shared" si="371"/>
        <v>88.27</v>
      </c>
      <c r="AA638" s="41">
        <f t="shared" si="371"/>
        <v>88.27</v>
      </c>
    </row>
    <row r="639" spans="1:27" collapsed="1" x14ac:dyDescent="0.2">
      <c r="B639" s="101" t="s">
        <v>392</v>
      </c>
    </row>
    <row r="640" spans="1:27" x14ac:dyDescent="0.2">
      <c r="B640" s="101" t="s">
        <v>392</v>
      </c>
    </row>
    <row r="641" spans="1:27" x14ac:dyDescent="0.2">
      <c r="A641" s="175" t="s">
        <v>861</v>
      </c>
      <c r="B641" s="176"/>
      <c r="C641" s="176"/>
      <c r="D641" s="176"/>
      <c r="E641" s="176"/>
      <c r="F641" s="176"/>
      <c r="G641" s="176"/>
      <c r="H641" s="176"/>
      <c r="I641" s="176"/>
      <c r="J641" s="176"/>
      <c r="K641" s="176"/>
      <c r="L641" s="176"/>
      <c r="M641" s="176"/>
      <c r="N641" s="176"/>
      <c r="O641" s="176"/>
      <c r="P641" s="176"/>
      <c r="Q641" s="176"/>
      <c r="R641" s="176"/>
      <c r="S641" s="176"/>
      <c r="T641" s="176"/>
      <c r="U641" s="176"/>
      <c r="V641" s="176"/>
      <c r="W641" s="176"/>
      <c r="X641" s="176"/>
      <c r="Y641" s="176"/>
      <c r="Z641" s="176"/>
      <c r="AA641" s="177"/>
    </row>
    <row r="642" spans="1:27" ht="15" customHeight="1" x14ac:dyDescent="0.2">
      <c r="A642" s="178" t="s">
        <v>862</v>
      </c>
      <c r="B642" s="180" t="s">
        <v>863</v>
      </c>
      <c r="C642" s="182" t="s">
        <v>864</v>
      </c>
      <c r="D642" s="97" t="s">
        <v>69</v>
      </c>
      <c r="E642" s="97" t="s">
        <v>70</v>
      </c>
      <c r="F642" s="97" t="s">
        <v>865</v>
      </c>
      <c r="G642" s="97" t="s">
        <v>866</v>
      </c>
      <c r="H642" s="104"/>
      <c r="I642" s="104"/>
      <c r="J642" s="104"/>
      <c r="K642" s="104"/>
      <c r="L642" s="104"/>
      <c r="M642" s="104"/>
      <c r="N642" s="104"/>
      <c r="O642" s="104"/>
      <c r="P642" s="104"/>
      <c r="Q642" s="104"/>
      <c r="R642" s="104"/>
      <c r="S642" s="104"/>
      <c r="T642" s="104"/>
      <c r="U642" s="104"/>
      <c r="V642" s="104"/>
      <c r="W642" s="104"/>
      <c r="X642" s="104"/>
      <c r="Y642" s="104"/>
      <c r="Z642" s="104"/>
      <c r="AA642" s="104"/>
    </row>
    <row r="643" spans="1:27" x14ac:dyDescent="0.2">
      <c r="A643" s="179"/>
      <c r="B643" s="181"/>
      <c r="C643" s="183"/>
      <c r="D643" s="105">
        <f>D644</f>
        <v>793017.17</v>
      </c>
      <c r="E643" s="105">
        <f t="shared" ref="E643:G643" si="372">E644</f>
        <v>793017.17</v>
      </c>
      <c r="F643" s="105">
        <f t="shared" si="372"/>
        <v>793017.17</v>
      </c>
      <c r="G643" s="105">
        <f t="shared" si="372"/>
        <v>793017.17</v>
      </c>
    </row>
    <row r="644" spans="1:27" ht="12.75" hidden="1" customHeight="1" outlineLevel="1" x14ac:dyDescent="0.2">
      <c r="A644" s="106" t="s">
        <v>867</v>
      </c>
      <c r="B644" s="107" t="s">
        <v>868</v>
      </c>
      <c r="C644" s="108" t="s">
        <v>864</v>
      </c>
      <c r="D644" s="41">
        <v>793017.17</v>
      </c>
      <c r="E644" s="41">
        <f>$D644</f>
        <v>793017.17</v>
      </c>
      <c r="F644" s="41">
        <f>$D644</f>
        <v>793017.17</v>
      </c>
      <c r="G644" s="41">
        <f>$D644</f>
        <v>793017.17</v>
      </c>
    </row>
    <row r="645" spans="1:27" collapsed="1" x14ac:dyDescent="0.2"/>
    <row r="647" spans="1:27" ht="12.75" customHeight="1" x14ac:dyDescent="0.25">
      <c r="A647" s="184" t="s">
        <v>84</v>
      </c>
      <c r="B647" s="184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1:27" ht="12.75" customHeight="1" x14ac:dyDescent="0.25">
      <c r="A648" s="185" t="s">
        <v>3163</v>
      </c>
      <c r="B648" s="185"/>
      <c r="C648" s="185"/>
      <c r="D648" s="185"/>
      <c r="E648" s="185"/>
      <c r="F648" s="185"/>
      <c r="G648" s="185"/>
      <c r="H648" s="185"/>
      <c r="I648" s="185"/>
      <c r="J648" s="185"/>
      <c r="K648" s="185"/>
      <c r="L648" s="185"/>
      <c r="M648" s="185"/>
      <c r="N648" s="185"/>
      <c r="O648" s="185"/>
      <c r="P648"/>
      <c r="Q648"/>
      <c r="R648"/>
      <c r="S648"/>
      <c r="T648"/>
      <c r="U648"/>
      <c r="V648"/>
      <c r="W648"/>
      <c r="X648"/>
      <c r="Y648"/>
      <c r="Z648"/>
      <c r="AA648"/>
    </row>
    <row r="650" spans="1:27" x14ac:dyDescent="0.2">
      <c r="A650" s="51"/>
      <c r="B650" s="52"/>
    </row>
    <row r="651" spans="1:27" x14ac:dyDescent="0.2">
      <c r="A651" s="51"/>
      <c r="B651" s="53"/>
    </row>
    <row r="662" spans="2:2" hidden="1" x14ac:dyDescent="0.2">
      <c r="B662" s="109" t="s">
        <v>3164</v>
      </c>
    </row>
    <row r="663" spans="2:2" hidden="1" x14ac:dyDescent="0.2">
      <c r="B663" s="110" t="s">
        <v>3165</v>
      </c>
    </row>
  </sheetData>
  <autoFilter ref="B6:C584" xr:uid="{00000000-0001-0000-0800-000000000000}"/>
  <mergeCells count="12">
    <mergeCell ref="A648:O648"/>
    <mergeCell ref="A1:AA3"/>
    <mergeCell ref="A4:AA4"/>
    <mergeCell ref="A5:AA5"/>
    <mergeCell ref="A164:AA164"/>
    <mergeCell ref="A323:AA323"/>
    <mergeCell ref="A482:AA482"/>
    <mergeCell ref="A641:AA641"/>
    <mergeCell ref="A642:A643"/>
    <mergeCell ref="B642:B643"/>
    <mergeCell ref="C642:C643"/>
    <mergeCell ref="A647:B647"/>
  </mergeCells>
  <pageMargins left="0.25" right="0.25" top="0.75" bottom="0.75" header="0.3" footer="0.3"/>
  <pageSetup paperSize="9" scale="41" fitToHeight="0" orientation="landscape" r:id="rId1"/>
  <colBreaks count="1" manualBreakCount="1">
    <brk id="12" max="647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18</vt:i4>
      </vt:variant>
      <vt:variant>
        <vt:lpstr>Именованные диапазоны</vt:lpstr>
      </vt:variant>
      <vt:variant>
        <vt:i4>18</vt:i4>
      </vt:variant>
    </vt:vector>
  </HeadingPairs>
  <TitlesOfParts>
    <vt:vector size="36" baseType="lpstr">
      <vt:lpstr>C1</vt:lpstr>
      <vt:lpstr>П</vt:lpstr>
      <vt:lpstr>1</vt:lpstr>
      <vt:lpstr>1 РРЭ</vt:lpstr>
      <vt:lpstr>2</vt:lpstr>
      <vt:lpstr>3.1.</vt:lpstr>
      <vt:lpstr>3.2.</vt:lpstr>
      <vt:lpstr>3.2. РРЭ</vt:lpstr>
      <vt:lpstr>3.3.</vt:lpstr>
      <vt:lpstr>4.1.</vt:lpstr>
      <vt:lpstr>4.2.</vt:lpstr>
      <vt:lpstr>4.3.</vt:lpstr>
      <vt:lpstr>5.1.</vt:lpstr>
      <vt:lpstr>5.2.</vt:lpstr>
      <vt:lpstr>5.3.</vt:lpstr>
      <vt:lpstr>6.1.</vt:lpstr>
      <vt:lpstr>6.2.</vt:lpstr>
      <vt:lpstr>6.3.</vt:lpstr>
      <vt:lpstr>'1'!Область_печати</vt:lpstr>
      <vt:lpstr>'1 РРЭ'!Область_печати</vt:lpstr>
      <vt:lpstr>'2'!Область_печати</vt:lpstr>
      <vt:lpstr>'3.1.'!Область_печати</vt:lpstr>
      <vt:lpstr>'3.2.'!Область_печати</vt:lpstr>
      <vt:lpstr>'3.2. РРЭ'!Область_печати</vt:lpstr>
      <vt:lpstr>'3.3.'!Область_печати</vt:lpstr>
      <vt:lpstr>'4.1.'!Область_печати</vt:lpstr>
      <vt:lpstr>'4.2.'!Область_печати</vt:lpstr>
      <vt:lpstr>'4.3.'!Область_печати</vt:lpstr>
      <vt:lpstr>'5.1.'!Область_печати</vt:lpstr>
      <vt:lpstr>'5.2.'!Область_печати</vt:lpstr>
      <vt:lpstr>'5.3.'!Область_печати</vt:lpstr>
      <vt:lpstr>'6.1.'!Область_печати</vt:lpstr>
      <vt:lpstr>'6.2.'!Область_печати</vt:lpstr>
      <vt:lpstr>'6.3.'!Область_печати</vt:lpstr>
      <vt:lpstr>'C1'!Область_печати</vt:lpstr>
      <vt:lpstr>П!Область_печати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Муравьева Людмила Николаевна</dc:creator>
  <cp:lastModifiedBy>Муравьева Людмила Николаевна</cp:lastModifiedBy>
  <dcterms:created xsi:type="dcterms:W3CDTF">2024-02-13T13:38:36Z</dcterms:created>
  <dcterms:modified xsi:type="dcterms:W3CDTF">2024-02-13T15:09:03Z</dcterms:modified>
</cp:coreProperties>
</file>